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" sheetId="1" state="visible" r:id="rId3"/>
    <sheet name="Indicadores" sheetId="2" state="visible" r:id="rId4"/>
    <sheet name="Ativos" sheetId="3" state="visible" r:id="rId5"/>
    <sheet name="Locais" sheetId="4" state="visible" r:id="rId6"/>
    <sheet name="Movimentações" sheetId="5" state="visible" r:id="rId7"/>
    <sheet name="Incid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<sst xmlns="http://schemas.openxmlformats.org/spreadsheetml/2006/main" count="157154" uniqueCount="26183">
  <si>
    <t xml:space="preserve">Análise de Gestão de Ativos de TI - Excel, Power Query e Tabelas Dinâmicas</t>
  </si>
  <si>
    <t xml:space="preserve">Todos os dados desta planilha são SINTÉTICOS (simulados). Não vêm de nenhuma organização real e não representam nenhuma organização real.</t>
  </si>
  <si>
    <t xml:space="preserve">Abas</t>
  </si>
  <si>
    <t xml:space="preserve">Indicadores - indicadores principais e tabelas-resumo, todos calculados por fórmulas sobre as abas de dados.</t>
  </si>
  <si>
    <t xml:space="preserve">Ativos - 5.000 ativos de informática simulados (físicos + máquinas virtuais). Tabela do Excel: tbl_Ativos.</t>
  </si>
  <si>
    <t xml:space="preserve">Locais - 12 unidades simuladas. Tabela do Excel: tbl_Locais.</t>
  </si>
  <si>
    <t xml:space="preserve">Movimentações - despachos, devoluções, transferências e retiradas do pool. Tabela do Excel: tbl_Movimentacoes.</t>
  </si>
  <si>
    <t xml:space="preserve">Incidentes - incidentes de suporte com gravidade e tempo de resolução. Tabela do Excel: tbl_Incidentes.</t>
  </si>
  <si>
    <t xml:space="preserve">Como usar</t>
  </si>
  <si>
    <t xml:space="preserve">1. Altere as células amarelas da aba Indicadores (data de referência e limites de ciclo de vida); todos os indicadores se recalculam.</t>
  </si>
  <si>
    <t xml:space="preserve">2. Crie Tabelas Dinâmicas a partir das tabelas acima (veja docs/guia-tabelas-dinamicas.md).</t>
  </si>
  <si>
    <t xml:space="preserve">3. Para reproduzir a limpeza no Power Query, carregue os CSVs brutos de /data/raw com os scripts M de /power-query.</t>
  </si>
  <si>
    <t xml:space="preserve">Cores das células</t>
  </si>
  <si>
    <t xml:space="preserve">Texto azul sobre fundo amarelo = entrada que você pode alterar. Texto preto = fórmula ou dado.</t>
  </si>
  <si>
    <t xml:space="preserve">Limpeza aplicada ao arquivo bruto de ativos (mesmos passos do script Power Query)</t>
  </si>
  <si>
    <t xml:space="preserve">Remover espaços extras, padronizar o status em Title Case, remover 25 linhas duplicadas por id_ativo e substituir departamento em branco por 'Não atribuído'.</t>
  </si>
  <si>
    <t xml:space="preserve">Gestão de Ativos de TI - Resumo de Indicadores (dados sintéticos)</t>
  </si>
  <si>
    <t xml:space="preserve">Entradas (altere as células amarelas)</t>
  </si>
  <si>
    <t xml:space="preserve">Data de referência</t>
  </si>
  <si>
    <t xml:space="preserve">Data usada para calcular a idade dos ativos e o status da garantia. Use a data de extração dos dados.</t>
  </si>
  <si>
    <t xml:space="preserve">Limite de envelhecimento (anos)</t>
  </si>
  <si>
    <t xml:space="preserve">Premissa: ativos com 3 anos ou mais são 'Envelhecendo'. Ciclos de renovação típicos: 3 a 5 anos.</t>
  </si>
  <si>
    <t xml:space="preserve">Limite de fim de vida (anos)</t>
  </si>
  <si>
    <t xml:space="preserve">Premissa: ativos com 5 anos ou mais estão em 'Fim de Vida' e são candidatos à substituição.</t>
  </si>
  <si>
    <t xml:space="preserve">Indicadores principais</t>
  </si>
  <si>
    <t xml:space="preserve">Indicador</t>
  </si>
  <si>
    <t xml:space="preserve">Valor</t>
  </si>
  <si>
    <t xml:space="preserve">Definição</t>
  </si>
  <si>
    <t xml:space="preserve">Total de ativos</t>
  </si>
  <si>
    <t xml:space="preserve">Todos os registros de ativos após a limpeza (físicos + virtuais).</t>
  </si>
  <si>
    <t xml:space="preserve">Ativos ativos (exceto Baixados)</t>
  </si>
  <si>
    <t xml:space="preserve">Total menos os Baixados.</t>
  </si>
  <si>
    <t xml:space="preserve">Em Uso</t>
  </si>
  <si>
    <t xml:space="preserve">Atribuídos a um usuário ou departamento.</t>
  </si>
  <si>
    <t xml:space="preserve">Em Estoque</t>
  </si>
  <si>
    <t xml:space="preserve">Disponíveis em estoque, fora do pool.</t>
  </si>
  <si>
    <t xml:space="preserve">Em Manutenção</t>
  </si>
  <si>
    <t xml:space="preserve">Atualmente em manutenção.</t>
  </si>
  <si>
    <t xml:space="preserve">Baixados</t>
  </si>
  <si>
    <t xml:space="preserve">Desativados (baixa patrimonial).</t>
  </si>
  <si>
    <t xml:space="preserve">Ativos do pool (físicos + virtuais)</t>
  </si>
  <si>
    <t xml:space="preserve">Máquinas gerenciadas no pool compartilhado.</t>
  </si>
  <si>
    <t xml:space="preserve">Utilização do pool</t>
  </si>
  <si>
    <t xml:space="preserve">Ativos do pool emprestados / total de ativos do pool.</t>
  </si>
  <si>
    <t xml:space="preserve">Idade média dos ativos físicos ativos (anos)</t>
  </si>
  <si>
    <t xml:space="preserve">Máquinas virtuais ficam de fora (sem data de compra).</t>
  </si>
  <si>
    <t xml:space="preserve">% dos ativos físicos ativos em Fim de Vida</t>
  </si>
  <si>
    <t xml:space="preserve">Idade &gt;= limite de fim de vida.</t>
  </si>
  <si>
    <t xml:space="preserve">% dos ativos físicos ativos fora da garantia</t>
  </si>
  <si>
    <t xml:space="preserve">Data de fim da garantia anterior à data de referência.</t>
  </si>
  <si>
    <t xml:space="preserve">Incidentes nos últimos 12 meses</t>
  </si>
  <si>
    <t xml:space="preserve">Abertos nos 12 meses anteriores à data de referência.</t>
  </si>
  <si>
    <t xml:space="preserve">Incidentes por 100 ativos ativos (12 meses)</t>
  </si>
  <si>
    <t xml:space="preserve">Taxa de incidentes normalizada pelo tamanho do parque.</t>
  </si>
  <si>
    <t xml:space="preserve">Tempo médio de resolução (horas)</t>
  </si>
  <si>
    <t xml:space="preserve">Média de horas_resolucao em todos os incidentes.</t>
  </si>
  <si>
    <t xml:space="preserve">Por local</t>
  </si>
  <si>
    <t xml:space="preserve">Local</t>
  </si>
  <si>
    <t xml:space="preserve">Ativos ativos</t>
  </si>
  <si>
    <t xml:space="preserve">Idade média (anos)</t>
  </si>
  <si>
    <t xml:space="preserve">Fim de Vida</t>
  </si>
  <si>
    <t xml:space="preserve">Ativos do pool</t>
  </si>
  <si>
    <t xml:space="preserve">Incidentes (12m)</t>
  </si>
  <si>
    <t xml:space="preserve">Incidentes por 100 ativos</t>
  </si>
  <si>
    <t xml:space="preserve">Total</t>
  </si>
  <si>
    <t xml:space="preserve">Por tipo de ativo (ativos ativos)</t>
  </si>
  <si>
    <t xml:space="preserve">Tipo de ativo</t>
  </si>
  <si>
    <t xml:space="preserve">% Fim de Vida</t>
  </si>
  <si>
    <t xml:space="preserve">Desktop</t>
  </si>
  <si>
    <t xml:space="preserve">Notebook</t>
  </si>
  <si>
    <t xml:space="preserve">Workstation</t>
  </si>
  <si>
    <t xml:space="preserve">Thin Client</t>
  </si>
  <si>
    <t xml:space="preserve">Máquina Virtual</t>
  </si>
  <si>
    <t xml:space="preserve">Por estágio do ciclo de vida (ativos ativos)</t>
  </si>
  <si>
    <t xml:space="preserve">Estágio do ciclo de vida</t>
  </si>
  <si>
    <t xml:space="preserve">% dos ativos</t>
  </si>
  <si>
    <t xml:space="preserve">Atual</t>
  </si>
  <si>
    <t xml:space="preserve">Envelhecendo</t>
  </si>
  <si>
    <t xml:space="preserve">Virtual</t>
  </si>
  <si>
    <t xml:space="preserve">id_ativo</t>
  </si>
  <si>
    <t xml:space="preserve">tipo_ativo</t>
  </si>
  <si>
    <t xml:space="preserve">fabricante</t>
  </si>
  <si>
    <t xml:space="preserve">modelo</t>
  </si>
  <si>
    <t xml:space="preserve">data_compra</t>
  </si>
  <si>
    <t xml:space="preserve">fim_garantia</t>
  </si>
  <si>
    <t xml:space="preserve">status</t>
  </si>
  <si>
    <t xml:space="preserve">id_local</t>
  </si>
  <si>
    <t xml:space="preserve">departamento</t>
  </si>
  <si>
    <t xml:space="preserve">pertence_pool</t>
  </si>
  <si>
    <t xml:space="preserve">custo_aquisicao_brl</t>
  </si>
  <si>
    <t xml:space="preserve">idade_anos</t>
  </si>
  <si>
    <t xml:space="preserve">estagio_ciclo_vida</t>
  </si>
  <si>
    <t xml:space="preserve">status_garantia</t>
  </si>
  <si>
    <t xml:space="preserve">nome_local</t>
  </si>
  <si>
    <t xml:space="preserve">regiao</t>
  </si>
  <si>
    <t xml:space="preserve">ATV-00001</t>
  </si>
  <si>
    <t xml:space="preserve">Dell</t>
  </si>
  <si>
    <t xml:space="preserve">Latitude 5420</t>
  </si>
  <si>
    <t xml:space="preserve">LOC-01</t>
  </si>
  <si>
    <t xml:space="preserve">Auditoria</t>
  </si>
  <si>
    <t xml:space="preserve">N</t>
  </si>
  <si>
    <t xml:space="preserve">ATV-00002</t>
  </si>
  <si>
    <t xml:space="preserve">Lenovo</t>
  </si>
  <si>
    <t xml:space="preserve">ThinkCentre M70q</t>
  </si>
  <si>
    <t xml:space="preserve">LOC-09</t>
  </si>
  <si>
    <t xml:space="preserve">Não atribuído</t>
  </si>
  <si>
    <t xml:space="preserve">ATV-00003</t>
  </si>
  <si>
    <t xml:space="preserve">OptiPlex 7090</t>
  </si>
  <si>
    <t xml:space="preserve">LOC-05</t>
  </si>
  <si>
    <t xml:space="preserve">Operações</t>
  </si>
  <si>
    <t xml:space="preserve">ATV-00004</t>
  </si>
  <si>
    <t xml:space="preserve">Riscos</t>
  </si>
  <si>
    <t xml:space="preserve">ATV-00005</t>
  </si>
  <si>
    <t xml:space="preserve">ThinkPad T14</t>
  </si>
  <si>
    <t xml:space="preserve">LOC-04</t>
  </si>
  <si>
    <t xml:space="preserve">Jurídico</t>
  </si>
  <si>
    <t xml:space="preserve">ATV-00006</t>
  </si>
  <si>
    <t xml:space="preserve">Latitude 5440</t>
  </si>
  <si>
    <t xml:space="preserve">Baixado</t>
  </si>
  <si>
    <t xml:space="preserve">LOC-02</t>
  </si>
  <si>
    <t xml:space="preserve">Comunicação</t>
  </si>
  <si>
    <t xml:space="preserve">ATV-00007</t>
  </si>
  <si>
    <t xml:space="preserve">Precision 3660</t>
  </si>
  <si>
    <t xml:space="preserve">LOC-12</t>
  </si>
  <si>
    <t xml:space="preserve">Administração</t>
  </si>
  <si>
    <t xml:space="preserve">ATV-00008</t>
  </si>
  <si>
    <t xml:space="preserve">HP</t>
  </si>
  <si>
    <t xml:space="preserve">EliteDesk 800 G6</t>
  </si>
  <si>
    <t xml:space="preserve">LOC-08</t>
  </si>
  <si>
    <t xml:space="preserve">ATV-00009</t>
  </si>
  <si>
    <t xml:space="preserve">Compras</t>
  </si>
  <si>
    <t xml:space="preserve">ATV-00010</t>
  </si>
  <si>
    <t xml:space="preserve">OptiPlex 7010</t>
  </si>
  <si>
    <t xml:space="preserve">TI</t>
  </si>
  <si>
    <t xml:space="preserve">ATV-00011</t>
  </si>
  <si>
    <t xml:space="preserve">Pool - Disponível</t>
  </si>
  <si>
    <t xml:space="preserve">Finanças</t>
  </si>
  <si>
    <t xml:space="preserve">S</t>
  </si>
  <si>
    <t xml:space="preserve">ATV-00012</t>
  </si>
  <si>
    <t xml:space="preserve">LOC-03</t>
  </si>
  <si>
    <t xml:space="preserve">ATV-00013</t>
  </si>
  <si>
    <t xml:space="preserve">LOC-06</t>
  </si>
  <si>
    <t xml:space="preserve">RH</t>
  </si>
  <si>
    <t xml:space="preserve">ATV-00014</t>
  </si>
  <si>
    <t xml:space="preserve">ATV-00015</t>
  </si>
  <si>
    <t xml:space="preserve">LOC-10</t>
  </si>
  <si>
    <t xml:space="preserve">ATV-00016</t>
  </si>
  <si>
    <t xml:space="preserve">ATV-00017</t>
  </si>
  <si>
    <t xml:space="preserve">ATV-00018</t>
  </si>
  <si>
    <t xml:space="preserve">ATV-00019</t>
  </si>
  <si>
    <t xml:space="preserve">ATV-00020</t>
  </si>
  <si>
    <t xml:space="preserve">Pool - Emprestado</t>
  </si>
  <si>
    <t xml:space="preserve">ATV-00021</t>
  </si>
  <si>
    <t xml:space="preserve">ATV-00022</t>
  </si>
  <si>
    <t xml:space="preserve">ATV-00023</t>
  </si>
  <si>
    <t xml:space="preserve">ATV-00024</t>
  </si>
  <si>
    <t xml:space="preserve">ATV-00025</t>
  </si>
  <si>
    <t xml:space="preserve">t640</t>
  </si>
  <si>
    <t xml:space="preserve">ATV-00026</t>
  </si>
  <si>
    <t xml:space="preserve">ATV-00027</t>
  </si>
  <si>
    <t xml:space="preserve">ATV-00028</t>
  </si>
  <si>
    <t xml:space="preserve">ATV-00029</t>
  </si>
  <si>
    <t xml:space="preserve">Z2 G9</t>
  </si>
  <si>
    <t xml:space="preserve">LOC-11</t>
  </si>
  <si>
    <t xml:space="preserve">ATV-00030</t>
  </si>
  <si>
    <t xml:space="preserve">LOC-07</t>
  </si>
  <si>
    <t xml:space="preserve">ATV-00031</t>
  </si>
  <si>
    <t xml:space="preserve">ATV-00032</t>
  </si>
  <si>
    <t xml:space="preserve">ATV-00033</t>
  </si>
  <si>
    <t xml:space="preserve">ProBook 450 G8</t>
  </si>
  <si>
    <t xml:space="preserve">ATV-00034</t>
  </si>
  <si>
    <t xml:space="preserve">Wyse 5070</t>
  </si>
  <si>
    <t xml:space="preserve">ATV-00035</t>
  </si>
  <si>
    <t xml:space="preserve">ATV-00036</t>
  </si>
  <si>
    <t xml:space="preserve">ATV-00037</t>
  </si>
  <si>
    <t xml:space="preserve">ATV-00038</t>
  </si>
  <si>
    <t xml:space="preserve">ATV-00039</t>
  </si>
  <si>
    <t xml:space="preserve">ATV-00040</t>
  </si>
  <si>
    <t xml:space="preserve">ATV-00041</t>
  </si>
  <si>
    <t xml:space="preserve">ATV-00042</t>
  </si>
  <si>
    <t xml:space="preserve">ATV-00043</t>
  </si>
  <si>
    <t xml:space="preserve">ATV-00044</t>
  </si>
  <si>
    <t xml:space="preserve">ATV-00045</t>
  </si>
  <si>
    <t xml:space="preserve">ATV-00046</t>
  </si>
  <si>
    <t xml:space="preserve">ATV-00047</t>
  </si>
  <si>
    <t xml:space="preserve">ATV-00048</t>
  </si>
  <si>
    <t xml:space="preserve">ATV-00049</t>
  </si>
  <si>
    <t xml:space="preserve">ATV-00050</t>
  </si>
  <si>
    <t xml:space="preserve">ATV-00051</t>
  </si>
  <si>
    <t xml:space="preserve">ATV-00052</t>
  </si>
  <si>
    <t xml:space="preserve">ATV-00053</t>
  </si>
  <si>
    <t xml:space="preserve">ATV-00054</t>
  </si>
  <si>
    <t xml:space="preserve">ATV-00055</t>
  </si>
  <si>
    <t xml:space="preserve">ATV-00056</t>
  </si>
  <si>
    <t xml:space="preserve">ATV-00057</t>
  </si>
  <si>
    <t xml:space="preserve">ATV-00058</t>
  </si>
  <si>
    <t xml:space="preserve">ATV-00059</t>
  </si>
  <si>
    <t xml:space="preserve">ATV-00060</t>
  </si>
  <si>
    <t xml:space="preserve">ATV-00061</t>
  </si>
  <si>
    <t xml:space="preserve">ATV-00062</t>
  </si>
  <si>
    <t xml:space="preserve">ATV-00063</t>
  </si>
  <si>
    <t xml:space="preserve">ATV-00064</t>
  </si>
  <si>
    <t xml:space="preserve">ATV-00065</t>
  </si>
  <si>
    <t xml:space="preserve">ATV-00066</t>
  </si>
  <si>
    <t xml:space="preserve">ATV-00067</t>
  </si>
  <si>
    <t xml:space="preserve">ATV-00068</t>
  </si>
  <si>
    <t xml:space="preserve">ATV-00069</t>
  </si>
  <si>
    <t xml:space="preserve">ATV-00070</t>
  </si>
  <si>
    <t xml:space="preserve">ATV-00071</t>
  </si>
  <si>
    <t xml:space="preserve">ATV-00072</t>
  </si>
  <si>
    <t xml:space="preserve">ATV-00073</t>
  </si>
  <si>
    <t xml:space="preserve">ATV-00074</t>
  </si>
  <si>
    <t xml:space="preserve">ATV-00075</t>
  </si>
  <si>
    <t xml:space="preserve">ATV-00076</t>
  </si>
  <si>
    <t xml:space="preserve">ATV-00077</t>
  </si>
  <si>
    <t xml:space="preserve">ATV-00078</t>
  </si>
  <si>
    <t xml:space="preserve">ATV-00079</t>
  </si>
  <si>
    <t xml:space="preserve">ATV-00080</t>
  </si>
  <si>
    <t xml:space="preserve">ATV-00081</t>
  </si>
  <si>
    <t xml:space="preserve">ATV-00082</t>
  </si>
  <si>
    <t xml:space="preserve">ATV-00083</t>
  </si>
  <si>
    <t xml:space="preserve">ATV-00084</t>
  </si>
  <si>
    <t xml:space="preserve">ATV-00085</t>
  </si>
  <si>
    <t xml:space="preserve">ATV-00086</t>
  </si>
  <si>
    <t xml:space="preserve">ATV-00087</t>
  </si>
  <si>
    <t xml:space="preserve">ATV-00088</t>
  </si>
  <si>
    <t xml:space="preserve">ATV-00089</t>
  </si>
  <si>
    <t xml:space="preserve">ATV-00090</t>
  </si>
  <si>
    <t xml:space="preserve">ATV-00091</t>
  </si>
  <si>
    <t xml:space="preserve">ATV-00092</t>
  </si>
  <si>
    <t xml:space="preserve">ATV-00093</t>
  </si>
  <si>
    <t xml:space="preserve">ATV-00094</t>
  </si>
  <si>
    <t xml:space="preserve">ATV-00095</t>
  </si>
  <si>
    <t xml:space="preserve">ATV-00096</t>
  </si>
  <si>
    <t xml:space="preserve">ATV-00097</t>
  </si>
  <si>
    <t xml:space="preserve">ATV-00098</t>
  </si>
  <si>
    <t xml:space="preserve">ATV-00099</t>
  </si>
  <si>
    <t xml:space="preserve">ATV-00100</t>
  </si>
  <si>
    <t xml:space="preserve">ATV-00101</t>
  </si>
  <si>
    <t xml:space="preserve">ATV-00102</t>
  </si>
  <si>
    <t xml:space="preserve">ATV-00103</t>
  </si>
  <si>
    <t xml:space="preserve">ATV-00104</t>
  </si>
  <si>
    <t xml:space="preserve">ATV-00105</t>
  </si>
  <si>
    <t xml:space="preserve">ATV-00106</t>
  </si>
  <si>
    <t xml:space="preserve">ATV-00107</t>
  </si>
  <si>
    <t xml:space="preserve">ATV-00108</t>
  </si>
  <si>
    <t xml:space="preserve">ATV-00109</t>
  </si>
  <si>
    <t xml:space="preserve">ATV-00110</t>
  </si>
  <si>
    <t xml:space="preserve">ATV-00111</t>
  </si>
  <si>
    <t xml:space="preserve">ATV-00112</t>
  </si>
  <si>
    <t xml:space="preserve">ATV-00113</t>
  </si>
  <si>
    <t xml:space="preserve">ATV-00114</t>
  </si>
  <si>
    <t xml:space="preserve">ATV-00115</t>
  </si>
  <si>
    <t xml:space="preserve">ATV-00116</t>
  </si>
  <si>
    <t xml:space="preserve">ATV-00117</t>
  </si>
  <si>
    <t xml:space="preserve">ATV-00118</t>
  </si>
  <si>
    <t xml:space="preserve">ATV-00119</t>
  </si>
  <si>
    <t xml:space="preserve">ATV-00120</t>
  </si>
  <si>
    <t xml:space="preserve">ATV-00121</t>
  </si>
  <si>
    <t xml:space="preserve">ATV-00122</t>
  </si>
  <si>
    <t xml:space="preserve">ATV-00123</t>
  </si>
  <si>
    <t xml:space="preserve">ATV-00124</t>
  </si>
  <si>
    <t xml:space="preserve">ATV-00125</t>
  </si>
  <si>
    <t xml:space="preserve">ATV-00126</t>
  </si>
  <si>
    <t xml:space="preserve">ATV-00127</t>
  </si>
  <si>
    <t xml:space="preserve">ATV-00128</t>
  </si>
  <si>
    <t xml:space="preserve">ATV-00129</t>
  </si>
  <si>
    <t xml:space="preserve">ATV-00130</t>
  </si>
  <si>
    <t xml:space="preserve">ATV-00131</t>
  </si>
  <si>
    <t xml:space="preserve">ATV-00132</t>
  </si>
  <si>
    <t xml:space="preserve">ATV-00133</t>
  </si>
  <si>
    <t xml:space="preserve">ATV-00134</t>
  </si>
  <si>
    <t xml:space="preserve">ATV-00135</t>
  </si>
  <si>
    <t xml:space="preserve">ATV-00136</t>
  </si>
  <si>
    <t xml:space="preserve">ATV-00137</t>
  </si>
  <si>
    <t xml:space="preserve">ATV-00138</t>
  </si>
  <si>
    <t xml:space="preserve">ATV-00139</t>
  </si>
  <si>
    <t xml:space="preserve">ATV-00140</t>
  </si>
  <si>
    <t xml:space="preserve">ATV-00141</t>
  </si>
  <si>
    <t xml:space="preserve">ATV-00142</t>
  </si>
  <si>
    <t xml:space="preserve">ATV-00143</t>
  </si>
  <si>
    <t xml:space="preserve">ATV-00144</t>
  </si>
  <si>
    <t xml:space="preserve">ATV-00145</t>
  </si>
  <si>
    <t xml:space="preserve">ATV-00146</t>
  </si>
  <si>
    <t xml:space="preserve">ATV-00147</t>
  </si>
  <si>
    <t xml:space="preserve">ATV-00148</t>
  </si>
  <si>
    <t xml:space="preserve">ATV-00149</t>
  </si>
  <si>
    <t xml:space="preserve">ATV-00150</t>
  </si>
  <si>
    <t xml:space="preserve">ATV-00151</t>
  </si>
  <si>
    <t xml:space="preserve">ATV-00152</t>
  </si>
  <si>
    <t xml:space="preserve">ATV-00153</t>
  </si>
  <si>
    <t xml:space="preserve">ATV-00154</t>
  </si>
  <si>
    <t xml:space="preserve">ATV-00155</t>
  </si>
  <si>
    <t xml:space="preserve">ATV-00156</t>
  </si>
  <si>
    <t xml:space="preserve">ATV-00157</t>
  </si>
  <si>
    <t xml:space="preserve">ATV-00158</t>
  </si>
  <si>
    <t xml:space="preserve">ATV-00159</t>
  </si>
  <si>
    <t xml:space="preserve">ATV-00160</t>
  </si>
  <si>
    <t xml:space="preserve">ATV-00161</t>
  </si>
  <si>
    <t xml:space="preserve">ATV-00162</t>
  </si>
  <si>
    <t xml:space="preserve">ATV-00163</t>
  </si>
  <si>
    <t xml:space="preserve">ATV-00164</t>
  </si>
  <si>
    <t xml:space="preserve">ATV-00165</t>
  </si>
  <si>
    <t xml:space="preserve">ATV-00166</t>
  </si>
  <si>
    <t xml:space="preserve">ATV-00167</t>
  </si>
  <si>
    <t xml:space="preserve">ATV-00168</t>
  </si>
  <si>
    <t xml:space="preserve">ATV-00169</t>
  </si>
  <si>
    <t xml:space="preserve">ATV-00170</t>
  </si>
  <si>
    <t xml:space="preserve">ATV-00171</t>
  </si>
  <si>
    <t xml:space="preserve">ATV-00172</t>
  </si>
  <si>
    <t xml:space="preserve">ATV-00173</t>
  </si>
  <si>
    <t xml:space="preserve">ATV-00174</t>
  </si>
  <si>
    <t xml:space="preserve">ATV-00175</t>
  </si>
  <si>
    <t xml:space="preserve">ATV-00176</t>
  </si>
  <si>
    <t xml:space="preserve">ATV-00177</t>
  </si>
  <si>
    <t xml:space="preserve">ATV-00178</t>
  </si>
  <si>
    <t xml:space="preserve">ATV-00179</t>
  </si>
  <si>
    <t xml:space="preserve">ATV-00180</t>
  </si>
  <si>
    <t xml:space="preserve">ATV-00181</t>
  </si>
  <si>
    <t xml:space="preserve">ATV-00182</t>
  </si>
  <si>
    <t xml:space="preserve">ATV-00183</t>
  </si>
  <si>
    <t xml:space="preserve">ATV-00184</t>
  </si>
  <si>
    <t xml:space="preserve">ATV-00185</t>
  </si>
  <si>
    <t xml:space="preserve">ATV-00186</t>
  </si>
  <si>
    <t xml:space="preserve">ATV-00187</t>
  </si>
  <si>
    <t xml:space="preserve">ATV-00188</t>
  </si>
  <si>
    <t xml:space="preserve">ATV-00189</t>
  </si>
  <si>
    <t xml:space="preserve">ATV-00190</t>
  </si>
  <si>
    <t xml:space="preserve">ATV-00191</t>
  </si>
  <si>
    <t xml:space="preserve">ATV-00192</t>
  </si>
  <si>
    <t xml:space="preserve">ATV-00193</t>
  </si>
  <si>
    <t xml:space="preserve">ATV-00194</t>
  </si>
  <si>
    <t xml:space="preserve">ATV-00195</t>
  </si>
  <si>
    <t xml:space="preserve">ATV-00196</t>
  </si>
  <si>
    <t xml:space="preserve">ATV-00197</t>
  </si>
  <si>
    <t xml:space="preserve">ATV-00198</t>
  </si>
  <si>
    <t xml:space="preserve">ATV-00199</t>
  </si>
  <si>
    <t xml:space="preserve">ATV-00200</t>
  </si>
  <si>
    <t xml:space="preserve">ATV-00201</t>
  </si>
  <si>
    <t xml:space="preserve">ATV-00202</t>
  </si>
  <si>
    <t xml:space="preserve">ATV-00203</t>
  </si>
  <si>
    <t xml:space="preserve">ATV-00204</t>
  </si>
  <si>
    <t xml:space="preserve">ATV-00205</t>
  </si>
  <si>
    <t xml:space="preserve">ATV-00206</t>
  </si>
  <si>
    <t xml:space="preserve">ATV-00207</t>
  </si>
  <si>
    <t xml:space="preserve">ATV-00208</t>
  </si>
  <si>
    <t xml:space="preserve">ATV-00209</t>
  </si>
  <si>
    <t xml:space="preserve">ATV-00210</t>
  </si>
  <si>
    <t xml:space="preserve">ATV-00211</t>
  </si>
  <si>
    <t xml:space="preserve">ATV-00212</t>
  </si>
  <si>
    <t xml:space="preserve">ATV-00213</t>
  </si>
  <si>
    <t xml:space="preserve">ATV-00214</t>
  </si>
  <si>
    <t xml:space="preserve">ATV-00215</t>
  </si>
  <si>
    <t xml:space="preserve">ATV-00216</t>
  </si>
  <si>
    <t xml:space="preserve">ATV-00217</t>
  </si>
  <si>
    <t xml:space="preserve">ATV-00218</t>
  </si>
  <si>
    <t xml:space="preserve">ATV-00219</t>
  </si>
  <si>
    <t xml:space="preserve">ATV-00220</t>
  </si>
  <si>
    <t xml:space="preserve">ATV-00221</t>
  </si>
  <si>
    <t xml:space="preserve">ATV-00222</t>
  </si>
  <si>
    <t xml:space="preserve">ATV-00223</t>
  </si>
  <si>
    <t xml:space="preserve">ATV-00224</t>
  </si>
  <si>
    <t xml:space="preserve">ATV-00225</t>
  </si>
  <si>
    <t xml:space="preserve">ATV-00226</t>
  </si>
  <si>
    <t xml:space="preserve">ATV-00227</t>
  </si>
  <si>
    <t xml:space="preserve">ATV-00228</t>
  </si>
  <si>
    <t xml:space="preserve">ATV-00229</t>
  </si>
  <si>
    <t xml:space="preserve">ATV-00230</t>
  </si>
  <si>
    <t xml:space="preserve">ATV-00231</t>
  </si>
  <si>
    <t xml:space="preserve">ATV-00232</t>
  </si>
  <si>
    <t xml:space="preserve">ATV-00233</t>
  </si>
  <si>
    <t xml:space="preserve">ATV-00234</t>
  </si>
  <si>
    <t xml:space="preserve">ATV-00235</t>
  </si>
  <si>
    <t xml:space="preserve">ATV-00236</t>
  </si>
  <si>
    <t xml:space="preserve">ATV-00237</t>
  </si>
  <si>
    <t xml:space="preserve">ATV-00238</t>
  </si>
  <si>
    <t xml:space="preserve">ATV-00239</t>
  </si>
  <si>
    <t xml:space="preserve">ATV-00240</t>
  </si>
  <si>
    <t xml:space="preserve">ATV-00241</t>
  </si>
  <si>
    <t xml:space="preserve">ATV-00242</t>
  </si>
  <si>
    <t xml:space="preserve">ATV-00243</t>
  </si>
  <si>
    <t xml:space="preserve">ATV-00244</t>
  </si>
  <si>
    <t xml:space="preserve">ATV-00245</t>
  </si>
  <si>
    <t xml:space="preserve">ATV-00246</t>
  </si>
  <si>
    <t xml:space="preserve">ATV-00247</t>
  </si>
  <si>
    <t xml:space="preserve">ATV-00248</t>
  </si>
  <si>
    <t xml:space="preserve">ATV-00249</t>
  </si>
  <si>
    <t xml:space="preserve">ATV-00250</t>
  </si>
  <si>
    <t xml:space="preserve">ATV-00251</t>
  </si>
  <si>
    <t xml:space="preserve">ATV-00252</t>
  </si>
  <si>
    <t xml:space="preserve">ATV-00253</t>
  </si>
  <si>
    <t xml:space="preserve">ATV-00254</t>
  </si>
  <si>
    <t xml:space="preserve">ATV-00255</t>
  </si>
  <si>
    <t xml:space="preserve">ATV-00256</t>
  </si>
  <si>
    <t xml:space="preserve">ATV-00257</t>
  </si>
  <si>
    <t xml:space="preserve">ATV-00258</t>
  </si>
  <si>
    <t xml:space="preserve">ATV-00259</t>
  </si>
  <si>
    <t xml:space="preserve">ATV-00260</t>
  </si>
  <si>
    <t xml:space="preserve">ATV-00261</t>
  </si>
  <si>
    <t xml:space="preserve">ATV-00262</t>
  </si>
  <si>
    <t xml:space="preserve">ATV-00263</t>
  </si>
  <si>
    <t xml:space="preserve">ATV-00264</t>
  </si>
  <si>
    <t xml:space="preserve">ATV-00265</t>
  </si>
  <si>
    <t xml:space="preserve">ATV-00266</t>
  </si>
  <si>
    <t xml:space="preserve">ATV-00267</t>
  </si>
  <si>
    <t xml:space="preserve">ATV-00268</t>
  </si>
  <si>
    <t xml:space="preserve">ATV-00269</t>
  </si>
  <si>
    <t xml:space="preserve">ATV-00270</t>
  </si>
  <si>
    <t xml:space="preserve">ATV-00271</t>
  </si>
  <si>
    <t xml:space="preserve">ATV-00272</t>
  </si>
  <si>
    <t xml:space="preserve">ATV-00273</t>
  </si>
  <si>
    <t xml:space="preserve">ATV-00274</t>
  </si>
  <si>
    <t xml:space="preserve">ATV-00275</t>
  </si>
  <si>
    <t xml:space="preserve">ATV-00276</t>
  </si>
  <si>
    <t xml:space="preserve">ATV-00277</t>
  </si>
  <si>
    <t xml:space="preserve">ATV-00278</t>
  </si>
  <si>
    <t xml:space="preserve">ATV-00279</t>
  </si>
  <si>
    <t xml:space="preserve">ATV-00280</t>
  </si>
  <si>
    <t xml:space="preserve">ATV-00281</t>
  </si>
  <si>
    <t xml:space="preserve">ATV-00282</t>
  </si>
  <si>
    <t xml:space="preserve">ATV-00283</t>
  </si>
  <si>
    <t xml:space="preserve">ATV-00284</t>
  </si>
  <si>
    <t xml:space="preserve">ATV-00285</t>
  </si>
  <si>
    <t xml:space="preserve">ATV-00286</t>
  </si>
  <si>
    <t xml:space="preserve">ATV-00287</t>
  </si>
  <si>
    <t xml:space="preserve">ATV-00288</t>
  </si>
  <si>
    <t xml:space="preserve">ATV-00289</t>
  </si>
  <si>
    <t xml:space="preserve">ATV-00290</t>
  </si>
  <si>
    <t xml:space="preserve">ATV-00291</t>
  </si>
  <si>
    <t xml:space="preserve">ATV-00292</t>
  </si>
  <si>
    <t xml:space="preserve">ATV-00293</t>
  </si>
  <si>
    <t xml:space="preserve">ATV-00294</t>
  </si>
  <si>
    <t xml:space="preserve">ATV-00295</t>
  </si>
  <si>
    <t xml:space="preserve">ATV-00296</t>
  </si>
  <si>
    <t xml:space="preserve">ATV-00297</t>
  </si>
  <si>
    <t xml:space="preserve">ATV-00298</t>
  </si>
  <si>
    <t xml:space="preserve">ATV-00299</t>
  </si>
  <si>
    <t xml:space="preserve">ATV-00300</t>
  </si>
  <si>
    <t xml:space="preserve">ATV-00301</t>
  </si>
  <si>
    <t xml:space="preserve">ATV-00302</t>
  </si>
  <si>
    <t xml:space="preserve">ATV-00303</t>
  </si>
  <si>
    <t xml:space="preserve">ATV-00304</t>
  </si>
  <si>
    <t xml:space="preserve">ATV-00305</t>
  </si>
  <si>
    <t xml:space="preserve">ATV-00306</t>
  </si>
  <si>
    <t xml:space="preserve">ATV-00307</t>
  </si>
  <si>
    <t xml:space="preserve">ATV-00308</t>
  </si>
  <si>
    <t xml:space="preserve">ATV-00309</t>
  </si>
  <si>
    <t xml:space="preserve">ATV-00310</t>
  </si>
  <si>
    <t xml:space="preserve">ATV-00311</t>
  </si>
  <si>
    <t xml:space="preserve">ATV-00312</t>
  </si>
  <si>
    <t xml:space="preserve">ATV-00313</t>
  </si>
  <si>
    <t xml:space="preserve">ATV-00314</t>
  </si>
  <si>
    <t xml:space="preserve">ATV-00315</t>
  </si>
  <si>
    <t xml:space="preserve">ATV-00316</t>
  </si>
  <si>
    <t xml:space="preserve">ATV-00317</t>
  </si>
  <si>
    <t xml:space="preserve">ATV-00318</t>
  </si>
  <si>
    <t xml:space="preserve">ATV-00319</t>
  </si>
  <si>
    <t xml:space="preserve">ATV-00320</t>
  </si>
  <si>
    <t xml:space="preserve">ATV-00321</t>
  </si>
  <si>
    <t xml:space="preserve">ATV-00322</t>
  </si>
  <si>
    <t xml:space="preserve">ATV-00323</t>
  </si>
  <si>
    <t xml:space="preserve">ATV-00324</t>
  </si>
  <si>
    <t xml:space="preserve">ATV-00325</t>
  </si>
  <si>
    <t xml:space="preserve">ATV-00326</t>
  </si>
  <si>
    <t xml:space="preserve">ATV-00327</t>
  </si>
  <si>
    <t xml:space="preserve">ATV-00328</t>
  </si>
  <si>
    <t xml:space="preserve">ATV-00329</t>
  </si>
  <si>
    <t xml:space="preserve">ATV-00330</t>
  </si>
  <si>
    <t xml:space="preserve">ATV-00331</t>
  </si>
  <si>
    <t xml:space="preserve">ATV-00332</t>
  </si>
  <si>
    <t xml:space="preserve">ATV-00333</t>
  </si>
  <si>
    <t xml:space="preserve">ATV-00334</t>
  </si>
  <si>
    <t xml:space="preserve">ATV-00335</t>
  </si>
  <si>
    <t xml:space="preserve">ATV-00336</t>
  </si>
  <si>
    <t xml:space="preserve">ATV-00337</t>
  </si>
  <si>
    <t xml:space="preserve">ATV-00338</t>
  </si>
  <si>
    <t xml:space="preserve">ATV-00339</t>
  </si>
  <si>
    <t xml:space="preserve">ATV-00340</t>
  </si>
  <si>
    <t xml:space="preserve">ATV-00341</t>
  </si>
  <si>
    <t xml:space="preserve">ATV-00342</t>
  </si>
  <si>
    <t xml:space="preserve">ATV-00343</t>
  </si>
  <si>
    <t xml:space="preserve">ATV-00344</t>
  </si>
  <si>
    <t xml:space="preserve">ATV-00345</t>
  </si>
  <si>
    <t xml:space="preserve">ATV-00346</t>
  </si>
  <si>
    <t xml:space="preserve">ATV-00347</t>
  </si>
  <si>
    <t xml:space="preserve">ATV-00348</t>
  </si>
  <si>
    <t xml:space="preserve">ATV-00349</t>
  </si>
  <si>
    <t xml:space="preserve">ATV-00350</t>
  </si>
  <si>
    <t xml:space="preserve">ATV-00351</t>
  </si>
  <si>
    <t xml:space="preserve">ATV-00352</t>
  </si>
  <si>
    <t xml:space="preserve">ATV-00353</t>
  </si>
  <si>
    <t xml:space="preserve">ATV-00354</t>
  </si>
  <si>
    <t xml:space="preserve">ATV-00355</t>
  </si>
  <si>
    <t xml:space="preserve">ATV-00356</t>
  </si>
  <si>
    <t xml:space="preserve">ATV-00357</t>
  </si>
  <si>
    <t xml:space="preserve">ATV-00358</t>
  </si>
  <si>
    <t xml:space="preserve">ATV-00359</t>
  </si>
  <si>
    <t xml:space="preserve">ATV-00360</t>
  </si>
  <si>
    <t xml:space="preserve">ATV-00361</t>
  </si>
  <si>
    <t xml:space="preserve">ATV-00362</t>
  </si>
  <si>
    <t xml:space="preserve">ATV-00363</t>
  </si>
  <si>
    <t xml:space="preserve">ATV-00364</t>
  </si>
  <si>
    <t xml:space="preserve">ATV-00365</t>
  </si>
  <si>
    <t xml:space="preserve">ATV-00366</t>
  </si>
  <si>
    <t xml:space="preserve">ATV-00367</t>
  </si>
  <si>
    <t xml:space="preserve">ATV-00368</t>
  </si>
  <si>
    <t xml:space="preserve">ATV-00369</t>
  </si>
  <si>
    <t xml:space="preserve">ATV-00370</t>
  </si>
  <si>
    <t xml:space="preserve">ATV-00371</t>
  </si>
  <si>
    <t xml:space="preserve">ATV-00372</t>
  </si>
  <si>
    <t xml:space="preserve">ATV-00373</t>
  </si>
  <si>
    <t xml:space="preserve">ATV-00374</t>
  </si>
  <si>
    <t xml:space="preserve">ATV-00375</t>
  </si>
  <si>
    <t xml:space="preserve">ATV-00376</t>
  </si>
  <si>
    <t xml:space="preserve">ATV-00377</t>
  </si>
  <si>
    <t xml:space="preserve">ATV-00378</t>
  </si>
  <si>
    <t xml:space="preserve">ATV-00379</t>
  </si>
  <si>
    <t xml:space="preserve">ATV-00380</t>
  </si>
  <si>
    <t xml:space="preserve">ATV-00381</t>
  </si>
  <si>
    <t xml:space="preserve">ATV-00382</t>
  </si>
  <si>
    <t xml:space="preserve">ATV-00383</t>
  </si>
  <si>
    <t xml:space="preserve">ATV-00384</t>
  </si>
  <si>
    <t xml:space="preserve">ATV-00385</t>
  </si>
  <si>
    <t xml:space="preserve">ATV-00386</t>
  </si>
  <si>
    <t xml:space="preserve">ATV-00387</t>
  </si>
  <si>
    <t xml:space="preserve">ATV-00388</t>
  </si>
  <si>
    <t xml:space="preserve">ATV-00389</t>
  </si>
  <si>
    <t xml:space="preserve">ATV-00390</t>
  </si>
  <si>
    <t xml:space="preserve">ATV-00391</t>
  </si>
  <si>
    <t xml:space="preserve">ATV-00392</t>
  </si>
  <si>
    <t xml:space="preserve">ATV-00393</t>
  </si>
  <si>
    <t xml:space="preserve">ATV-00394</t>
  </si>
  <si>
    <t xml:space="preserve">ATV-00395</t>
  </si>
  <si>
    <t xml:space="preserve">ATV-00396</t>
  </si>
  <si>
    <t xml:space="preserve">ATV-00397</t>
  </si>
  <si>
    <t xml:space="preserve">ATV-00398</t>
  </si>
  <si>
    <t xml:space="preserve">ATV-00399</t>
  </si>
  <si>
    <t xml:space="preserve">ATV-00400</t>
  </si>
  <si>
    <t xml:space="preserve">ATV-00401</t>
  </si>
  <si>
    <t xml:space="preserve">ATV-00402</t>
  </si>
  <si>
    <t xml:space="preserve">ATV-00403</t>
  </si>
  <si>
    <t xml:space="preserve">ATV-00404</t>
  </si>
  <si>
    <t xml:space="preserve">ATV-00405</t>
  </si>
  <si>
    <t xml:space="preserve">ATV-00406</t>
  </si>
  <si>
    <t xml:space="preserve">ATV-00407</t>
  </si>
  <si>
    <t xml:space="preserve">ATV-00408</t>
  </si>
  <si>
    <t xml:space="preserve">ATV-00409</t>
  </si>
  <si>
    <t xml:space="preserve">ATV-00410</t>
  </si>
  <si>
    <t xml:space="preserve">ATV-00411</t>
  </si>
  <si>
    <t xml:space="preserve">ATV-00412</t>
  </si>
  <si>
    <t xml:space="preserve">ATV-00413</t>
  </si>
  <si>
    <t xml:space="preserve">ATV-00414</t>
  </si>
  <si>
    <t xml:space="preserve">ATV-00415</t>
  </si>
  <si>
    <t xml:space="preserve">ATV-00416</t>
  </si>
  <si>
    <t xml:space="preserve">ATV-00417</t>
  </si>
  <si>
    <t xml:space="preserve">ATV-00418</t>
  </si>
  <si>
    <t xml:space="preserve">ATV-00419</t>
  </si>
  <si>
    <t xml:space="preserve">ATV-00420</t>
  </si>
  <si>
    <t xml:space="preserve">ATV-00421</t>
  </si>
  <si>
    <t xml:space="preserve">ATV-00422</t>
  </si>
  <si>
    <t xml:space="preserve">ATV-00423</t>
  </si>
  <si>
    <t xml:space="preserve">ATV-00424</t>
  </si>
  <si>
    <t xml:space="preserve">ATV-00425</t>
  </si>
  <si>
    <t xml:space="preserve">ATV-00426</t>
  </si>
  <si>
    <t xml:space="preserve">ATV-00427</t>
  </si>
  <si>
    <t xml:space="preserve">ATV-00428</t>
  </si>
  <si>
    <t xml:space="preserve">ATV-00429</t>
  </si>
  <si>
    <t xml:space="preserve">ATV-00430</t>
  </si>
  <si>
    <t xml:space="preserve">ATV-00431</t>
  </si>
  <si>
    <t xml:space="preserve">ATV-00432</t>
  </si>
  <si>
    <t xml:space="preserve">ATV-00433</t>
  </si>
  <si>
    <t xml:space="preserve">ATV-00434</t>
  </si>
  <si>
    <t xml:space="preserve">ATV-00435</t>
  </si>
  <si>
    <t xml:space="preserve">ATV-00436</t>
  </si>
  <si>
    <t xml:space="preserve">ATV-00437</t>
  </si>
  <si>
    <t xml:space="preserve">ATV-00438</t>
  </si>
  <si>
    <t xml:space="preserve">ATV-00439</t>
  </si>
  <si>
    <t xml:space="preserve">ATV-00440</t>
  </si>
  <si>
    <t xml:space="preserve">ATV-00441</t>
  </si>
  <si>
    <t xml:space="preserve">ATV-00442</t>
  </si>
  <si>
    <t xml:space="preserve">ATV-00443</t>
  </si>
  <si>
    <t xml:space="preserve">ATV-00444</t>
  </si>
  <si>
    <t xml:space="preserve">ATV-00445</t>
  </si>
  <si>
    <t xml:space="preserve">ATV-00446</t>
  </si>
  <si>
    <t xml:space="preserve">ATV-00447</t>
  </si>
  <si>
    <t xml:space="preserve">ATV-00448</t>
  </si>
  <si>
    <t xml:space="preserve">ATV-00449</t>
  </si>
  <si>
    <t xml:space="preserve">ATV-00450</t>
  </si>
  <si>
    <t xml:space="preserve">ATV-00451</t>
  </si>
  <si>
    <t xml:space="preserve">ATV-00452</t>
  </si>
  <si>
    <t xml:space="preserve">ATV-00453</t>
  </si>
  <si>
    <t xml:space="preserve">ATV-00454</t>
  </si>
  <si>
    <t xml:space="preserve">ATV-00455</t>
  </si>
  <si>
    <t xml:space="preserve">ATV-00456</t>
  </si>
  <si>
    <t xml:space="preserve">ATV-00457</t>
  </si>
  <si>
    <t xml:space="preserve">ATV-00458</t>
  </si>
  <si>
    <t xml:space="preserve">ATV-00459</t>
  </si>
  <si>
    <t xml:space="preserve">ATV-00460</t>
  </si>
  <si>
    <t xml:space="preserve">ATV-00461</t>
  </si>
  <si>
    <t xml:space="preserve">ATV-00462</t>
  </si>
  <si>
    <t xml:space="preserve">ATV-00463</t>
  </si>
  <si>
    <t xml:space="preserve">ATV-00464</t>
  </si>
  <si>
    <t xml:space="preserve">ATV-00465</t>
  </si>
  <si>
    <t xml:space="preserve">ATV-00466</t>
  </si>
  <si>
    <t xml:space="preserve">ATV-00467</t>
  </si>
  <si>
    <t xml:space="preserve">ATV-00468</t>
  </si>
  <si>
    <t xml:space="preserve">ATV-00469</t>
  </si>
  <si>
    <t xml:space="preserve">ATV-00470</t>
  </si>
  <si>
    <t xml:space="preserve">ATV-00471</t>
  </si>
  <si>
    <t xml:space="preserve">ATV-00472</t>
  </si>
  <si>
    <t xml:space="preserve">ATV-00473</t>
  </si>
  <si>
    <t xml:space="preserve">ATV-00474</t>
  </si>
  <si>
    <t xml:space="preserve">ATV-00475</t>
  </si>
  <si>
    <t xml:space="preserve">ATV-00476</t>
  </si>
  <si>
    <t xml:space="preserve">ATV-00477</t>
  </si>
  <si>
    <t xml:space="preserve">ATV-00478</t>
  </si>
  <si>
    <t xml:space="preserve">ATV-00479</t>
  </si>
  <si>
    <t xml:space="preserve">ATV-00480</t>
  </si>
  <si>
    <t xml:space="preserve">ATV-00481</t>
  </si>
  <si>
    <t xml:space="preserve">ATV-00482</t>
  </si>
  <si>
    <t xml:space="preserve">ATV-00483</t>
  </si>
  <si>
    <t xml:space="preserve">ATV-00484</t>
  </si>
  <si>
    <t xml:space="preserve">ATV-00485</t>
  </si>
  <si>
    <t xml:space="preserve">ATV-00486</t>
  </si>
  <si>
    <t xml:space="preserve">ATV-00487</t>
  </si>
  <si>
    <t xml:space="preserve">ATV-00488</t>
  </si>
  <si>
    <t xml:space="preserve">ATV-00489</t>
  </si>
  <si>
    <t xml:space="preserve">ATV-00490</t>
  </si>
  <si>
    <t xml:space="preserve">ATV-00491</t>
  </si>
  <si>
    <t xml:space="preserve">ATV-00492</t>
  </si>
  <si>
    <t xml:space="preserve">ATV-00493</t>
  </si>
  <si>
    <t xml:space="preserve">ATV-00494</t>
  </si>
  <si>
    <t xml:space="preserve">ATV-00495</t>
  </si>
  <si>
    <t xml:space="preserve">ATV-00496</t>
  </si>
  <si>
    <t xml:space="preserve">ATV-00497</t>
  </si>
  <si>
    <t xml:space="preserve">ATV-00498</t>
  </si>
  <si>
    <t xml:space="preserve">ATV-00499</t>
  </si>
  <si>
    <t xml:space="preserve">ATV-00500</t>
  </si>
  <si>
    <t xml:space="preserve">ATV-00501</t>
  </si>
  <si>
    <t xml:space="preserve">ATV-00502</t>
  </si>
  <si>
    <t xml:space="preserve">ATV-00503</t>
  </si>
  <si>
    <t xml:space="preserve">ATV-00504</t>
  </si>
  <si>
    <t xml:space="preserve">ATV-00505</t>
  </si>
  <si>
    <t xml:space="preserve">ATV-00506</t>
  </si>
  <si>
    <t xml:space="preserve">ATV-00507</t>
  </si>
  <si>
    <t xml:space="preserve">ATV-00508</t>
  </si>
  <si>
    <t xml:space="preserve">ATV-00509</t>
  </si>
  <si>
    <t xml:space="preserve">ATV-00510</t>
  </si>
  <si>
    <t xml:space="preserve">ATV-00511</t>
  </si>
  <si>
    <t xml:space="preserve">ATV-00512</t>
  </si>
  <si>
    <t xml:space="preserve">ATV-00513</t>
  </si>
  <si>
    <t xml:space="preserve">ATV-00514</t>
  </si>
  <si>
    <t xml:space="preserve">ATV-00515</t>
  </si>
  <si>
    <t xml:space="preserve">ATV-00516</t>
  </si>
  <si>
    <t xml:space="preserve">ATV-00517</t>
  </si>
  <si>
    <t xml:space="preserve">ATV-00518</t>
  </si>
  <si>
    <t xml:space="preserve">ATV-00519</t>
  </si>
  <si>
    <t xml:space="preserve">ATV-00520</t>
  </si>
  <si>
    <t xml:space="preserve">ATV-00521</t>
  </si>
  <si>
    <t xml:space="preserve">ATV-00522</t>
  </si>
  <si>
    <t xml:space="preserve">ATV-00523</t>
  </si>
  <si>
    <t xml:space="preserve">ATV-00524</t>
  </si>
  <si>
    <t xml:space="preserve">ATV-00525</t>
  </si>
  <si>
    <t xml:space="preserve">ATV-00526</t>
  </si>
  <si>
    <t xml:space="preserve">ATV-00527</t>
  </si>
  <si>
    <t xml:space="preserve">ATV-00528</t>
  </si>
  <si>
    <t xml:space="preserve">ATV-00529</t>
  </si>
  <si>
    <t xml:space="preserve">ATV-00530</t>
  </si>
  <si>
    <t xml:space="preserve">ATV-00531</t>
  </si>
  <si>
    <t xml:space="preserve">ATV-00532</t>
  </si>
  <si>
    <t xml:space="preserve">ATV-00533</t>
  </si>
  <si>
    <t xml:space="preserve">ATV-00534</t>
  </si>
  <si>
    <t xml:space="preserve">ATV-00535</t>
  </si>
  <si>
    <t xml:space="preserve">ATV-00536</t>
  </si>
  <si>
    <t xml:space="preserve">ATV-00537</t>
  </si>
  <si>
    <t xml:space="preserve">ATV-00538</t>
  </si>
  <si>
    <t xml:space="preserve">ATV-00539</t>
  </si>
  <si>
    <t xml:space="preserve">ATV-00540</t>
  </si>
  <si>
    <t xml:space="preserve">ATV-00541</t>
  </si>
  <si>
    <t xml:space="preserve">ATV-00542</t>
  </si>
  <si>
    <t xml:space="preserve">ATV-00543</t>
  </si>
  <si>
    <t xml:space="preserve">ATV-00544</t>
  </si>
  <si>
    <t xml:space="preserve">ATV-00545</t>
  </si>
  <si>
    <t xml:space="preserve">ATV-00546</t>
  </si>
  <si>
    <t xml:space="preserve">ATV-00547</t>
  </si>
  <si>
    <t xml:space="preserve">ATV-00548</t>
  </si>
  <si>
    <t xml:space="preserve">ATV-00549</t>
  </si>
  <si>
    <t xml:space="preserve">ATV-00550</t>
  </si>
  <si>
    <t xml:space="preserve">ATV-00551</t>
  </si>
  <si>
    <t xml:space="preserve">ATV-00552</t>
  </si>
  <si>
    <t xml:space="preserve">ATV-00553</t>
  </si>
  <si>
    <t xml:space="preserve">ATV-00554</t>
  </si>
  <si>
    <t xml:space="preserve">ATV-00555</t>
  </si>
  <si>
    <t xml:space="preserve">ATV-00556</t>
  </si>
  <si>
    <t xml:space="preserve">ATV-00557</t>
  </si>
  <si>
    <t xml:space="preserve">ATV-00558</t>
  </si>
  <si>
    <t xml:space="preserve">ATV-00559</t>
  </si>
  <si>
    <t xml:space="preserve">ATV-00560</t>
  </si>
  <si>
    <t xml:space="preserve">ATV-00561</t>
  </si>
  <si>
    <t xml:space="preserve">ATV-00562</t>
  </si>
  <si>
    <t xml:space="preserve">ATV-00563</t>
  </si>
  <si>
    <t xml:space="preserve">ATV-00564</t>
  </si>
  <si>
    <t xml:space="preserve">ATV-00565</t>
  </si>
  <si>
    <t xml:space="preserve">ATV-00566</t>
  </si>
  <si>
    <t xml:space="preserve">ATV-00567</t>
  </si>
  <si>
    <t xml:space="preserve">ATV-00568</t>
  </si>
  <si>
    <t xml:space="preserve">ATV-00569</t>
  </si>
  <si>
    <t xml:space="preserve">ATV-00570</t>
  </si>
  <si>
    <t xml:space="preserve">ATV-00571</t>
  </si>
  <si>
    <t xml:space="preserve">ATV-00572</t>
  </si>
  <si>
    <t xml:space="preserve">ATV-00573</t>
  </si>
  <si>
    <t xml:space="preserve">ATV-00574</t>
  </si>
  <si>
    <t xml:space="preserve">ATV-00575</t>
  </si>
  <si>
    <t xml:space="preserve">ATV-00576</t>
  </si>
  <si>
    <t xml:space="preserve">ATV-00577</t>
  </si>
  <si>
    <t xml:space="preserve">ATV-00578</t>
  </si>
  <si>
    <t xml:space="preserve">ATV-00579</t>
  </si>
  <si>
    <t xml:space="preserve">ATV-00580</t>
  </si>
  <si>
    <t xml:space="preserve">ATV-00581</t>
  </si>
  <si>
    <t xml:space="preserve">ATV-00582</t>
  </si>
  <si>
    <t xml:space="preserve">ATV-00583</t>
  </si>
  <si>
    <t xml:space="preserve">ATV-00584</t>
  </si>
  <si>
    <t xml:space="preserve">ATV-00585</t>
  </si>
  <si>
    <t xml:space="preserve">ATV-00586</t>
  </si>
  <si>
    <t xml:space="preserve">ATV-00587</t>
  </si>
  <si>
    <t xml:space="preserve">ATV-00588</t>
  </si>
  <si>
    <t xml:space="preserve">ATV-00589</t>
  </si>
  <si>
    <t xml:space="preserve">ATV-00590</t>
  </si>
  <si>
    <t xml:space="preserve">ATV-00591</t>
  </si>
  <si>
    <t xml:space="preserve">ATV-00592</t>
  </si>
  <si>
    <t xml:space="preserve">ATV-00593</t>
  </si>
  <si>
    <t xml:space="preserve">ATV-00594</t>
  </si>
  <si>
    <t xml:space="preserve">ATV-00595</t>
  </si>
  <si>
    <t xml:space="preserve">ATV-00596</t>
  </si>
  <si>
    <t xml:space="preserve">ATV-00597</t>
  </si>
  <si>
    <t xml:space="preserve">ATV-00598</t>
  </si>
  <si>
    <t xml:space="preserve">ATV-00599</t>
  </si>
  <si>
    <t xml:space="preserve">ATV-00600</t>
  </si>
  <si>
    <t xml:space="preserve">ATV-00601</t>
  </si>
  <si>
    <t xml:space="preserve">ATV-00602</t>
  </si>
  <si>
    <t xml:space="preserve">ATV-00603</t>
  </si>
  <si>
    <t xml:space="preserve">ATV-00604</t>
  </si>
  <si>
    <t xml:space="preserve">ATV-00605</t>
  </si>
  <si>
    <t xml:space="preserve">ATV-00606</t>
  </si>
  <si>
    <t xml:space="preserve">ATV-00607</t>
  </si>
  <si>
    <t xml:space="preserve">ATV-00608</t>
  </si>
  <si>
    <t xml:space="preserve">ATV-00609</t>
  </si>
  <si>
    <t xml:space="preserve">ATV-00610</t>
  </si>
  <si>
    <t xml:space="preserve">ATV-00611</t>
  </si>
  <si>
    <t xml:space="preserve">ATV-00612</t>
  </si>
  <si>
    <t xml:space="preserve">ATV-00613</t>
  </si>
  <si>
    <t xml:space="preserve">ATV-00614</t>
  </si>
  <si>
    <t xml:space="preserve">ATV-00615</t>
  </si>
  <si>
    <t xml:space="preserve">ATV-00616</t>
  </si>
  <si>
    <t xml:space="preserve">ATV-00617</t>
  </si>
  <si>
    <t xml:space="preserve">ATV-00618</t>
  </si>
  <si>
    <t xml:space="preserve">ATV-00619</t>
  </si>
  <si>
    <t xml:space="preserve">ATV-00620</t>
  </si>
  <si>
    <t xml:space="preserve">ATV-00621</t>
  </si>
  <si>
    <t xml:space="preserve">ATV-00622</t>
  </si>
  <si>
    <t xml:space="preserve">ATV-00623</t>
  </si>
  <si>
    <t xml:space="preserve">ATV-00624</t>
  </si>
  <si>
    <t xml:space="preserve">ATV-00625</t>
  </si>
  <si>
    <t xml:space="preserve">ATV-00626</t>
  </si>
  <si>
    <t xml:space="preserve">ATV-00627</t>
  </si>
  <si>
    <t xml:space="preserve">ATV-00628</t>
  </si>
  <si>
    <t xml:space="preserve">ATV-00629</t>
  </si>
  <si>
    <t xml:space="preserve">ATV-00630</t>
  </si>
  <si>
    <t xml:space="preserve">ATV-00631</t>
  </si>
  <si>
    <t xml:space="preserve">ATV-00632</t>
  </si>
  <si>
    <t xml:space="preserve">ATV-00633</t>
  </si>
  <si>
    <t xml:space="preserve">ATV-00634</t>
  </si>
  <si>
    <t xml:space="preserve">ATV-00635</t>
  </si>
  <si>
    <t xml:space="preserve">ATV-00636</t>
  </si>
  <si>
    <t xml:space="preserve">ATV-00637</t>
  </si>
  <si>
    <t xml:space="preserve">ATV-00638</t>
  </si>
  <si>
    <t xml:space="preserve">ATV-00639</t>
  </si>
  <si>
    <t xml:space="preserve">ATV-00640</t>
  </si>
  <si>
    <t xml:space="preserve">ATV-00641</t>
  </si>
  <si>
    <t xml:space="preserve">ATV-00642</t>
  </si>
  <si>
    <t xml:space="preserve">ATV-00643</t>
  </si>
  <si>
    <t xml:space="preserve">ATV-00644</t>
  </si>
  <si>
    <t xml:space="preserve">ATV-00645</t>
  </si>
  <si>
    <t xml:space="preserve">ATV-00646</t>
  </si>
  <si>
    <t xml:space="preserve">ATV-00647</t>
  </si>
  <si>
    <t xml:space="preserve">ATV-00648</t>
  </si>
  <si>
    <t xml:space="preserve">ATV-00649</t>
  </si>
  <si>
    <t xml:space="preserve">ATV-00650</t>
  </si>
  <si>
    <t xml:space="preserve">ATV-00651</t>
  </si>
  <si>
    <t xml:space="preserve">ATV-00652</t>
  </si>
  <si>
    <t xml:space="preserve">ATV-00653</t>
  </si>
  <si>
    <t xml:space="preserve">ATV-00654</t>
  </si>
  <si>
    <t xml:space="preserve">ATV-00655</t>
  </si>
  <si>
    <t xml:space="preserve">ATV-00656</t>
  </si>
  <si>
    <t xml:space="preserve">ATV-00657</t>
  </si>
  <si>
    <t xml:space="preserve">ATV-00658</t>
  </si>
  <si>
    <t xml:space="preserve">ATV-00659</t>
  </si>
  <si>
    <t xml:space="preserve">ATV-00660</t>
  </si>
  <si>
    <t xml:space="preserve">ATV-00661</t>
  </si>
  <si>
    <t xml:space="preserve">ATV-00662</t>
  </si>
  <si>
    <t xml:space="preserve">ATV-00663</t>
  </si>
  <si>
    <t xml:space="preserve">ATV-00664</t>
  </si>
  <si>
    <t xml:space="preserve">ATV-00665</t>
  </si>
  <si>
    <t xml:space="preserve">ATV-00666</t>
  </si>
  <si>
    <t xml:space="preserve">ATV-00667</t>
  </si>
  <si>
    <t xml:space="preserve">ATV-00668</t>
  </si>
  <si>
    <t xml:space="preserve">ATV-00669</t>
  </si>
  <si>
    <t xml:space="preserve">ATV-00670</t>
  </si>
  <si>
    <t xml:space="preserve">ATV-00671</t>
  </si>
  <si>
    <t xml:space="preserve">ATV-00672</t>
  </si>
  <si>
    <t xml:space="preserve">ATV-00673</t>
  </si>
  <si>
    <t xml:space="preserve">ATV-00674</t>
  </si>
  <si>
    <t xml:space="preserve">ATV-00675</t>
  </si>
  <si>
    <t xml:space="preserve">ATV-00676</t>
  </si>
  <si>
    <t xml:space="preserve">ATV-00677</t>
  </si>
  <si>
    <t xml:space="preserve">ATV-00678</t>
  </si>
  <si>
    <t xml:space="preserve">ATV-00679</t>
  </si>
  <si>
    <t xml:space="preserve">ATV-00680</t>
  </si>
  <si>
    <t xml:space="preserve">ATV-00681</t>
  </si>
  <si>
    <t xml:space="preserve">ATV-00682</t>
  </si>
  <si>
    <t xml:space="preserve">ATV-00683</t>
  </si>
  <si>
    <t xml:space="preserve">ATV-00684</t>
  </si>
  <si>
    <t xml:space="preserve">ATV-00685</t>
  </si>
  <si>
    <t xml:space="preserve">ATV-00686</t>
  </si>
  <si>
    <t xml:space="preserve">ATV-00687</t>
  </si>
  <si>
    <t xml:space="preserve">ATV-00688</t>
  </si>
  <si>
    <t xml:space="preserve">ATV-00689</t>
  </si>
  <si>
    <t xml:space="preserve">ATV-00690</t>
  </si>
  <si>
    <t xml:space="preserve">ATV-00691</t>
  </si>
  <si>
    <t xml:space="preserve">ATV-00692</t>
  </si>
  <si>
    <t xml:space="preserve">ATV-00693</t>
  </si>
  <si>
    <t xml:space="preserve">ATV-00694</t>
  </si>
  <si>
    <t xml:space="preserve">ATV-00695</t>
  </si>
  <si>
    <t xml:space="preserve">ATV-00696</t>
  </si>
  <si>
    <t xml:space="preserve">ATV-00697</t>
  </si>
  <si>
    <t xml:space="preserve">ATV-00698</t>
  </si>
  <si>
    <t xml:space="preserve">ATV-00699</t>
  </si>
  <si>
    <t xml:space="preserve">ATV-00700</t>
  </si>
  <si>
    <t xml:space="preserve">ATV-00701</t>
  </si>
  <si>
    <t xml:space="preserve">ATV-00702</t>
  </si>
  <si>
    <t xml:space="preserve">ATV-00703</t>
  </si>
  <si>
    <t xml:space="preserve">ATV-00704</t>
  </si>
  <si>
    <t xml:space="preserve">ATV-00705</t>
  </si>
  <si>
    <t xml:space="preserve">ATV-00706</t>
  </si>
  <si>
    <t xml:space="preserve">ATV-00707</t>
  </si>
  <si>
    <t xml:space="preserve">ATV-00708</t>
  </si>
  <si>
    <t xml:space="preserve">ATV-00709</t>
  </si>
  <si>
    <t xml:space="preserve">ATV-00710</t>
  </si>
  <si>
    <t xml:space="preserve">ATV-00711</t>
  </si>
  <si>
    <t xml:space="preserve">ATV-00712</t>
  </si>
  <si>
    <t xml:space="preserve">ATV-00713</t>
  </si>
  <si>
    <t xml:space="preserve">ATV-00714</t>
  </si>
  <si>
    <t xml:space="preserve">ATV-00715</t>
  </si>
  <si>
    <t xml:space="preserve">ATV-00716</t>
  </si>
  <si>
    <t xml:space="preserve">ATV-00717</t>
  </si>
  <si>
    <t xml:space="preserve">ATV-00718</t>
  </si>
  <si>
    <t xml:space="preserve">ATV-00719</t>
  </si>
  <si>
    <t xml:space="preserve">ATV-00720</t>
  </si>
  <si>
    <t xml:space="preserve">ATV-00721</t>
  </si>
  <si>
    <t xml:space="preserve">ATV-00722</t>
  </si>
  <si>
    <t xml:space="preserve">ATV-00723</t>
  </si>
  <si>
    <t xml:space="preserve">ATV-00724</t>
  </si>
  <si>
    <t xml:space="preserve">ATV-00725</t>
  </si>
  <si>
    <t xml:space="preserve">ATV-00726</t>
  </si>
  <si>
    <t xml:space="preserve">ATV-00727</t>
  </si>
  <si>
    <t xml:space="preserve">ATV-00728</t>
  </si>
  <si>
    <t xml:space="preserve">ATV-00729</t>
  </si>
  <si>
    <t xml:space="preserve">ATV-00730</t>
  </si>
  <si>
    <t xml:space="preserve">ATV-00731</t>
  </si>
  <si>
    <t xml:space="preserve">ATV-00732</t>
  </si>
  <si>
    <t xml:space="preserve">ATV-00733</t>
  </si>
  <si>
    <t xml:space="preserve">ATV-00734</t>
  </si>
  <si>
    <t xml:space="preserve">ATV-00735</t>
  </si>
  <si>
    <t xml:space="preserve">ATV-00736</t>
  </si>
  <si>
    <t xml:space="preserve">ATV-00737</t>
  </si>
  <si>
    <t xml:space="preserve">ATV-00738</t>
  </si>
  <si>
    <t xml:space="preserve">ATV-00739</t>
  </si>
  <si>
    <t xml:space="preserve">ATV-00740</t>
  </si>
  <si>
    <t xml:space="preserve">ATV-00741</t>
  </si>
  <si>
    <t xml:space="preserve">ATV-00742</t>
  </si>
  <si>
    <t xml:space="preserve">ATV-00743</t>
  </si>
  <si>
    <t xml:space="preserve">ATV-00744</t>
  </si>
  <si>
    <t xml:space="preserve">ATV-00745</t>
  </si>
  <si>
    <t xml:space="preserve">ATV-00746</t>
  </si>
  <si>
    <t xml:space="preserve">ATV-00747</t>
  </si>
  <si>
    <t xml:space="preserve">ATV-00748</t>
  </si>
  <si>
    <t xml:space="preserve">ATV-00749</t>
  </si>
  <si>
    <t xml:space="preserve">ATV-00750</t>
  </si>
  <si>
    <t xml:space="preserve">ATV-00751</t>
  </si>
  <si>
    <t xml:space="preserve">ATV-00752</t>
  </si>
  <si>
    <t xml:space="preserve">ATV-00753</t>
  </si>
  <si>
    <t xml:space="preserve">ATV-00754</t>
  </si>
  <si>
    <t xml:space="preserve">ATV-00755</t>
  </si>
  <si>
    <t xml:space="preserve">ATV-00756</t>
  </si>
  <si>
    <t xml:space="preserve">ATV-00757</t>
  </si>
  <si>
    <t xml:space="preserve">ATV-00758</t>
  </si>
  <si>
    <t xml:space="preserve">ATV-00759</t>
  </si>
  <si>
    <t xml:space="preserve">ATV-00760</t>
  </si>
  <si>
    <t xml:space="preserve">ATV-00761</t>
  </si>
  <si>
    <t xml:space="preserve">ATV-00762</t>
  </si>
  <si>
    <t xml:space="preserve">ATV-00763</t>
  </si>
  <si>
    <t xml:space="preserve">ATV-00764</t>
  </si>
  <si>
    <t xml:space="preserve">ATV-00765</t>
  </si>
  <si>
    <t xml:space="preserve">ATV-00766</t>
  </si>
  <si>
    <t xml:space="preserve">ATV-00767</t>
  </si>
  <si>
    <t xml:space="preserve">ATV-00768</t>
  </si>
  <si>
    <t xml:space="preserve">ATV-00769</t>
  </si>
  <si>
    <t xml:space="preserve">ATV-00770</t>
  </si>
  <si>
    <t xml:space="preserve">ATV-00771</t>
  </si>
  <si>
    <t xml:space="preserve">ATV-00772</t>
  </si>
  <si>
    <t xml:space="preserve">ATV-00773</t>
  </si>
  <si>
    <t xml:space="preserve">ATV-00774</t>
  </si>
  <si>
    <t xml:space="preserve">ATV-00775</t>
  </si>
  <si>
    <t xml:space="preserve">ATV-00776</t>
  </si>
  <si>
    <t xml:space="preserve">ATV-00777</t>
  </si>
  <si>
    <t xml:space="preserve">ATV-00778</t>
  </si>
  <si>
    <t xml:space="preserve">ATV-00779</t>
  </si>
  <si>
    <t xml:space="preserve">ATV-00780</t>
  </si>
  <si>
    <t xml:space="preserve">ATV-00781</t>
  </si>
  <si>
    <t xml:space="preserve">ATV-00782</t>
  </si>
  <si>
    <t xml:space="preserve">ATV-00783</t>
  </si>
  <si>
    <t xml:space="preserve">ATV-00784</t>
  </si>
  <si>
    <t xml:space="preserve">ATV-00785</t>
  </si>
  <si>
    <t xml:space="preserve">ATV-00786</t>
  </si>
  <si>
    <t xml:space="preserve">ATV-00787</t>
  </si>
  <si>
    <t xml:space="preserve">ATV-00788</t>
  </si>
  <si>
    <t xml:space="preserve">ATV-00789</t>
  </si>
  <si>
    <t xml:space="preserve">ATV-00790</t>
  </si>
  <si>
    <t xml:space="preserve">ATV-00791</t>
  </si>
  <si>
    <t xml:space="preserve">ATV-00792</t>
  </si>
  <si>
    <t xml:space="preserve">ATV-00793</t>
  </si>
  <si>
    <t xml:space="preserve">ATV-00794</t>
  </si>
  <si>
    <t xml:space="preserve">ATV-00795</t>
  </si>
  <si>
    <t xml:space="preserve">ATV-00796</t>
  </si>
  <si>
    <t xml:space="preserve">ATV-00797</t>
  </si>
  <si>
    <t xml:space="preserve">ATV-00798</t>
  </si>
  <si>
    <t xml:space="preserve">ATV-00799</t>
  </si>
  <si>
    <t xml:space="preserve">ATV-00800</t>
  </si>
  <si>
    <t xml:space="preserve">ATV-00801</t>
  </si>
  <si>
    <t xml:space="preserve">ATV-00802</t>
  </si>
  <si>
    <t xml:space="preserve">ATV-00803</t>
  </si>
  <si>
    <t xml:space="preserve">ATV-00804</t>
  </si>
  <si>
    <t xml:space="preserve">ATV-00805</t>
  </si>
  <si>
    <t xml:space="preserve">ATV-00806</t>
  </si>
  <si>
    <t xml:space="preserve">ATV-00807</t>
  </si>
  <si>
    <t xml:space="preserve">ATV-00808</t>
  </si>
  <si>
    <t xml:space="preserve">ATV-00809</t>
  </si>
  <si>
    <t xml:space="preserve">ATV-00810</t>
  </si>
  <si>
    <t xml:space="preserve">ATV-00811</t>
  </si>
  <si>
    <t xml:space="preserve">ATV-00812</t>
  </si>
  <si>
    <t xml:space="preserve">ATV-00813</t>
  </si>
  <si>
    <t xml:space="preserve">ATV-00814</t>
  </si>
  <si>
    <t xml:space="preserve">ATV-00815</t>
  </si>
  <si>
    <t xml:space="preserve">ATV-00816</t>
  </si>
  <si>
    <t xml:space="preserve">ATV-00817</t>
  </si>
  <si>
    <t xml:space="preserve">ATV-00818</t>
  </si>
  <si>
    <t xml:space="preserve">ATV-00819</t>
  </si>
  <si>
    <t xml:space="preserve">ATV-00820</t>
  </si>
  <si>
    <t xml:space="preserve">ATV-00821</t>
  </si>
  <si>
    <t xml:space="preserve">ATV-00822</t>
  </si>
  <si>
    <t xml:space="preserve">ATV-00823</t>
  </si>
  <si>
    <t xml:space="preserve">ATV-00824</t>
  </si>
  <si>
    <t xml:space="preserve">ATV-00825</t>
  </si>
  <si>
    <t xml:space="preserve">ATV-00826</t>
  </si>
  <si>
    <t xml:space="preserve">ATV-00827</t>
  </si>
  <si>
    <t xml:space="preserve">ATV-00828</t>
  </si>
  <si>
    <t xml:space="preserve">ATV-00829</t>
  </si>
  <si>
    <t xml:space="preserve">ATV-00830</t>
  </si>
  <si>
    <t xml:space="preserve">ATV-00831</t>
  </si>
  <si>
    <t xml:space="preserve">ATV-00832</t>
  </si>
  <si>
    <t xml:space="preserve">ATV-00833</t>
  </si>
  <si>
    <t xml:space="preserve">ATV-00834</t>
  </si>
  <si>
    <t xml:space="preserve">ATV-00835</t>
  </si>
  <si>
    <t xml:space="preserve">ATV-00836</t>
  </si>
  <si>
    <t xml:space="preserve">ATV-00837</t>
  </si>
  <si>
    <t xml:space="preserve">ATV-00838</t>
  </si>
  <si>
    <t xml:space="preserve">ATV-00839</t>
  </si>
  <si>
    <t xml:space="preserve">ATV-00840</t>
  </si>
  <si>
    <t xml:space="preserve">ATV-00841</t>
  </si>
  <si>
    <t xml:space="preserve">ATV-00842</t>
  </si>
  <si>
    <t xml:space="preserve">ATV-00843</t>
  </si>
  <si>
    <t xml:space="preserve">ATV-00844</t>
  </si>
  <si>
    <t xml:space="preserve">ATV-00845</t>
  </si>
  <si>
    <t xml:space="preserve">ATV-00846</t>
  </si>
  <si>
    <t xml:space="preserve">ATV-00847</t>
  </si>
  <si>
    <t xml:space="preserve">ATV-00848</t>
  </si>
  <si>
    <t xml:space="preserve">ATV-00849</t>
  </si>
  <si>
    <t xml:space="preserve">ATV-00850</t>
  </si>
  <si>
    <t xml:space="preserve">ATV-00851</t>
  </si>
  <si>
    <t xml:space="preserve">ATV-00852</t>
  </si>
  <si>
    <t xml:space="preserve">ATV-00853</t>
  </si>
  <si>
    <t xml:space="preserve">ATV-00854</t>
  </si>
  <si>
    <t xml:space="preserve">ATV-00855</t>
  </si>
  <si>
    <t xml:space="preserve">ATV-00856</t>
  </si>
  <si>
    <t xml:space="preserve">ATV-00857</t>
  </si>
  <si>
    <t xml:space="preserve">ATV-00858</t>
  </si>
  <si>
    <t xml:space="preserve">ATV-00859</t>
  </si>
  <si>
    <t xml:space="preserve">ATV-00860</t>
  </si>
  <si>
    <t xml:space="preserve">ATV-00861</t>
  </si>
  <si>
    <t xml:space="preserve">ATV-00862</t>
  </si>
  <si>
    <t xml:space="preserve">ATV-00863</t>
  </si>
  <si>
    <t xml:space="preserve">ATV-00864</t>
  </si>
  <si>
    <t xml:space="preserve">ATV-00865</t>
  </si>
  <si>
    <t xml:space="preserve">ATV-00866</t>
  </si>
  <si>
    <t xml:space="preserve">ATV-00867</t>
  </si>
  <si>
    <t xml:space="preserve">ATV-00868</t>
  </si>
  <si>
    <t xml:space="preserve">ATV-00869</t>
  </si>
  <si>
    <t xml:space="preserve">ATV-00870</t>
  </si>
  <si>
    <t xml:space="preserve">ATV-00871</t>
  </si>
  <si>
    <t xml:space="preserve">ATV-00872</t>
  </si>
  <si>
    <t xml:space="preserve">ATV-00873</t>
  </si>
  <si>
    <t xml:space="preserve">ATV-00874</t>
  </si>
  <si>
    <t xml:space="preserve">ATV-00875</t>
  </si>
  <si>
    <t xml:space="preserve">ATV-00876</t>
  </si>
  <si>
    <t xml:space="preserve">ATV-00877</t>
  </si>
  <si>
    <t xml:space="preserve">ATV-00878</t>
  </si>
  <si>
    <t xml:space="preserve">ATV-00879</t>
  </si>
  <si>
    <t xml:space="preserve">ATV-00880</t>
  </si>
  <si>
    <t xml:space="preserve">ATV-00881</t>
  </si>
  <si>
    <t xml:space="preserve">ATV-00882</t>
  </si>
  <si>
    <t xml:space="preserve">ATV-00883</t>
  </si>
  <si>
    <t xml:space="preserve">ATV-00884</t>
  </si>
  <si>
    <t xml:space="preserve">ATV-00885</t>
  </si>
  <si>
    <t xml:space="preserve">ATV-00886</t>
  </si>
  <si>
    <t xml:space="preserve">ATV-00887</t>
  </si>
  <si>
    <t xml:space="preserve">ATV-00888</t>
  </si>
  <si>
    <t xml:space="preserve">ATV-00889</t>
  </si>
  <si>
    <t xml:space="preserve">ATV-00890</t>
  </si>
  <si>
    <t xml:space="preserve">ATV-00891</t>
  </si>
  <si>
    <t xml:space="preserve">ATV-00892</t>
  </si>
  <si>
    <t xml:space="preserve">ATV-00893</t>
  </si>
  <si>
    <t xml:space="preserve">ATV-00894</t>
  </si>
  <si>
    <t xml:space="preserve">ATV-00895</t>
  </si>
  <si>
    <t xml:space="preserve">ATV-00896</t>
  </si>
  <si>
    <t xml:space="preserve">ATV-00897</t>
  </si>
  <si>
    <t xml:space="preserve">ATV-00898</t>
  </si>
  <si>
    <t xml:space="preserve">ATV-00899</t>
  </si>
  <si>
    <t xml:space="preserve">ATV-00900</t>
  </si>
  <si>
    <t xml:space="preserve">ATV-00901</t>
  </si>
  <si>
    <t xml:space="preserve">ATV-00902</t>
  </si>
  <si>
    <t xml:space="preserve">ATV-00903</t>
  </si>
  <si>
    <t xml:space="preserve">ATV-00904</t>
  </si>
  <si>
    <t xml:space="preserve">ATV-00905</t>
  </si>
  <si>
    <t xml:space="preserve">ATV-00906</t>
  </si>
  <si>
    <t xml:space="preserve">ATV-00907</t>
  </si>
  <si>
    <t xml:space="preserve">ATV-00908</t>
  </si>
  <si>
    <t xml:space="preserve">ATV-00909</t>
  </si>
  <si>
    <t xml:space="preserve">ATV-00910</t>
  </si>
  <si>
    <t xml:space="preserve">ATV-00911</t>
  </si>
  <si>
    <t xml:space="preserve">ATV-00912</t>
  </si>
  <si>
    <t xml:space="preserve">ATV-00913</t>
  </si>
  <si>
    <t xml:space="preserve">ATV-00914</t>
  </si>
  <si>
    <t xml:space="preserve">ATV-00915</t>
  </si>
  <si>
    <t xml:space="preserve">ATV-00916</t>
  </si>
  <si>
    <t xml:space="preserve">ATV-00917</t>
  </si>
  <si>
    <t xml:space="preserve">ATV-00918</t>
  </si>
  <si>
    <t xml:space="preserve">ATV-00919</t>
  </si>
  <si>
    <t xml:space="preserve">ATV-00920</t>
  </si>
  <si>
    <t xml:space="preserve">ATV-00921</t>
  </si>
  <si>
    <t xml:space="preserve">ATV-00922</t>
  </si>
  <si>
    <t xml:space="preserve">ATV-00923</t>
  </si>
  <si>
    <t xml:space="preserve">ATV-00924</t>
  </si>
  <si>
    <t xml:space="preserve">ATV-00925</t>
  </si>
  <si>
    <t xml:space="preserve">ATV-00926</t>
  </si>
  <si>
    <t xml:space="preserve">ATV-00927</t>
  </si>
  <si>
    <t xml:space="preserve">ATV-00928</t>
  </si>
  <si>
    <t xml:space="preserve">ATV-00929</t>
  </si>
  <si>
    <t xml:space="preserve">ATV-00930</t>
  </si>
  <si>
    <t xml:space="preserve">ATV-00931</t>
  </si>
  <si>
    <t xml:space="preserve">ATV-00932</t>
  </si>
  <si>
    <t xml:space="preserve">ATV-00933</t>
  </si>
  <si>
    <t xml:space="preserve">ATV-00934</t>
  </si>
  <si>
    <t xml:space="preserve">ATV-00935</t>
  </si>
  <si>
    <t xml:space="preserve">ATV-00936</t>
  </si>
  <si>
    <t xml:space="preserve">ATV-00937</t>
  </si>
  <si>
    <t xml:space="preserve">ATV-00938</t>
  </si>
  <si>
    <t xml:space="preserve">ATV-00939</t>
  </si>
  <si>
    <t xml:space="preserve">ATV-00940</t>
  </si>
  <si>
    <t xml:space="preserve">ATV-00941</t>
  </si>
  <si>
    <t xml:space="preserve">ATV-00942</t>
  </si>
  <si>
    <t xml:space="preserve">ATV-00943</t>
  </si>
  <si>
    <t xml:space="preserve">ATV-00944</t>
  </si>
  <si>
    <t xml:space="preserve">ATV-00945</t>
  </si>
  <si>
    <t xml:space="preserve">ATV-00946</t>
  </si>
  <si>
    <t xml:space="preserve">ATV-00947</t>
  </si>
  <si>
    <t xml:space="preserve">ATV-00948</t>
  </si>
  <si>
    <t xml:space="preserve">ATV-00949</t>
  </si>
  <si>
    <t xml:space="preserve">ATV-00950</t>
  </si>
  <si>
    <t xml:space="preserve">ATV-00951</t>
  </si>
  <si>
    <t xml:space="preserve">ATV-00952</t>
  </si>
  <si>
    <t xml:space="preserve">ATV-00953</t>
  </si>
  <si>
    <t xml:space="preserve">ATV-00954</t>
  </si>
  <si>
    <t xml:space="preserve">ATV-00955</t>
  </si>
  <si>
    <t xml:space="preserve">ATV-00956</t>
  </si>
  <si>
    <t xml:space="preserve">ATV-00957</t>
  </si>
  <si>
    <t xml:space="preserve">ATV-00958</t>
  </si>
  <si>
    <t xml:space="preserve">ATV-00959</t>
  </si>
  <si>
    <t xml:space="preserve">ATV-00960</t>
  </si>
  <si>
    <t xml:space="preserve">ATV-00961</t>
  </si>
  <si>
    <t xml:space="preserve">ATV-00962</t>
  </si>
  <si>
    <t xml:space="preserve">ATV-00963</t>
  </si>
  <si>
    <t xml:space="preserve">ATV-00964</t>
  </si>
  <si>
    <t xml:space="preserve">ATV-00965</t>
  </si>
  <si>
    <t xml:space="preserve">ATV-00966</t>
  </si>
  <si>
    <t xml:space="preserve">ATV-00967</t>
  </si>
  <si>
    <t xml:space="preserve">ATV-00968</t>
  </si>
  <si>
    <t xml:space="preserve">ATV-00969</t>
  </si>
  <si>
    <t xml:space="preserve">ATV-00970</t>
  </si>
  <si>
    <t xml:space="preserve">ATV-00971</t>
  </si>
  <si>
    <t xml:space="preserve">ATV-00972</t>
  </si>
  <si>
    <t xml:space="preserve">ATV-00973</t>
  </si>
  <si>
    <t xml:space="preserve">ATV-00974</t>
  </si>
  <si>
    <t xml:space="preserve">ATV-00975</t>
  </si>
  <si>
    <t xml:space="preserve">ATV-00976</t>
  </si>
  <si>
    <t xml:space="preserve">ATV-00977</t>
  </si>
  <si>
    <t xml:space="preserve">ATV-00978</t>
  </si>
  <si>
    <t xml:space="preserve">ATV-00979</t>
  </si>
  <si>
    <t xml:space="preserve">ATV-00980</t>
  </si>
  <si>
    <t xml:space="preserve">ATV-00981</t>
  </si>
  <si>
    <t xml:space="preserve">ATV-00982</t>
  </si>
  <si>
    <t xml:space="preserve">ATV-00983</t>
  </si>
  <si>
    <t xml:space="preserve">ATV-00984</t>
  </si>
  <si>
    <t xml:space="preserve">ATV-00985</t>
  </si>
  <si>
    <t xml:space="preserve">ATV-00986</t>
  </si>
  <si>
    <t xml:space="preserve">ATV-00987</t>
  </si>
  <si>
    <t xml:space="preserve">ATV-00988</t>
  </si>
  <si>
    <t xml:space="preserve">ATV-00989</t>
  </si>
  <si>
    <t xml:space="preserve">ATV-00990</t>
  </si>
  <si>
    <t xml:space="preserve">ATV-00991</t>
  </si>
  <si>
    <t xml:space="preserve">ATV-00992</t>
  </si>
  <si>
    <t xml:space="preserve">ATV-00993</t>
  </si>
  <si>
    <t xml:space="preserve">ATV-00994</t>
  </si>
  <si>
    <t xml:space="preserve">ATV-00995</t>
  </si>
  <si>
    <t xml:space="preserve">ATV-00996</t>
  </si>
  <si>
    <t xml:space="preserve">ATV-00997</t>
  </si>
  <si>
    <t xml:space="preserve">ATV-00998</t>
  </si>
  <si>
    <t xml:space="preserve">ATV-00999</t>
  </si>
  <si>
    <t xml:space="preserve">ATV-01000</t>
  </si>
  <si>
    <t xml:space="preserve">ATV-01001</t>
  </si>
  <si>
    <t xml:space="preserve">ATV-01002</t>
  </si>
  <si>
    <t xml:space="preserve">ATV-01003</t>
  </si>
  <si>
    <t xml:space="preserve">ATV-01004</t>
  </si>
  <si>
    <t xml:space="preserve">ATV-01005</t>
  </si>
  <si>
    <t xml:space="preserve">ATV-01006</t>
  </si>
  <si>
    <t xml:space="preserve">ATV-01007</t>
  </si>
  <si>
    <t xml:space="preserve">ATV-01008</t>
  </si>
  <si>
    <t xml:space="preserve">ATV-01009</t>
  </si>
  <si>
    <t xml:space="preserve">ATV-01010</t>
  </si>
  <si>
    <t xml:space="preserve">ATV-01011</t>
  </si>
  <si>
    <t xml:space="preserve">ATV-01012</t>
  </si>
  <si>
    <t xml:space="preserve">ATV-01013</t>
  </si>
  <si>
    <t xml:space="preserve">ATV-01014</t>
  </si>
  <si>
    <t xml:space="preserve">ATV-01015</t>
  </si>
  <si>
    <t xml:space="preserve">ATV-01016</t>
  </si>
  <si>
    <t xml:space="preserve">ATV-01017</t>
  </si>
  <si>
    <t xml:space="preserve">ATV-01018</t>
  </si>
  <si>
    <t xml:space="preserve">ATV-01019</t>
  </si>
  <si>
    <t xml:space="preserve">ATV-01020</t>
  </si>
  <si>
    <t xml:space="preserve">ATV-01021</t>
  </si>
  <si>
    <t xml:space="preserve">ATV-01022</t>
  </si>
  <si>
    <t xml:space="preserve">ATV-01023</t>
  </si>
  <si>
    <t xml:space="preserve">ATV-01024</t>
  </si>
  <si>
    <t xml:space="preserve">ATV-01025</t>
  </si>
  <si>
    <t xml:space="preserve">ATV-01026</t>
  </si>
  <si>
    <t xml:space="preserve">ATV-01027</t>
  </si>
  <si>
    <t xml:space="preserve">ATV-01028</t>
  </si>
  <si>
    <t xml:space="preserve">ATV-01029</t>
  </si>
  <si>
    <t xml:space="preserve">ATV-01030</t>
  </si>
  <si>
    <t xml:space="preserve">ATV-01031</t>
  </si>
  <si>
    <t xml:space="preserve">ATV-01032</t>
  </si>
  <si>
    <t xml:space="preserve">ATV-01033</t>
  </si>
  <si>
    <t xml:space="preserve">ATV-01034</t>
  </si>
  <si>
    <t xml:space="preserve">ATV-01035</t>
  </si>
  <si>
    <t xml:space="preserve">ATV-01036</t>
  </si>
  <si>
    <t xml:space="preserve">ATV-01037</t>
  </si>
  <si>
    <t xml:space="preserve">ATV-01038</t>
  </si>
  <si>
    <t xml:space="preserve">ATV-01039</t>
  </si>
  <si>
    <t xml:space="preserve">ATV-01040</t>
  </si>
  <si>
    <t xml:space="preserve">ATV-01041</t>
  </si>
  <si>
    <t xml:space="preserve">ATV-01042</t>
  </si>
  <si>
    <t xml:space="preserve">ATV-01043</t>
  </si>
  <si>
    <t xml:space="preserve">ATV-01044</t>
  </si>
  <si>
    <t xml:space="preserve">ATV-01045</t>
  </si>
  <si>
    <t xml:space="preserve">ATV-01046</t>
  </si>
  <si>
    <t xml:space="preserve">ATV-01047</t>
  </si>
  <si>
    <t xml:space="preserve">ATV-01048</t>
  </si>
  <si>
    <t xml:space="preserve">ATV-01049</t>
  </si>
  <si>
    <t xml:space="preserve">ATV-01050</t>
  </si>
  <si>
    <t xml:space="preserve">ATV-01051</t>
  </si>
  <si>
    <t xml:space="preserve">ATV-01052</t>
  </si>
  <si>
    <t xml:space="preserve">ATV-01053</t>
  </si>
  <si>
    <t xml:space="preserve">ATV-01054</t>
  </si>
  <si>
    <t xml:space="preserve">ATV-01055</t>
  </si>
  <si>
    <t xml:space="preserve">ATV-01056</t>
  </si>
  <si>
    <t xml:space="preserve">ATV-01057</t>
  </si>
  <si>
    <t xml:space="preserve">ATV-01058</t>
  </si>
  <si>
    <t xml:space="preserve">ATV-01059</t>
  </si>
  <si>
    <t xml:space="preserve">ATV-01060</t>
  </si>
  <si>
    <t xml:space="preserve">ATV-01061</t>
  </si>
  <si>
    <t xml:space="preserve">ATV-01062</t>
  </si>
  <si>
    <t xml:space="preserve">ATV-01063</t>
  </si>
  <si>
    <t xml:space="preserve">ATV-01064</t>
  </si>
  <si>
    <t xml:space="preserve">ATV-01065</t>
  </si>
  <si>
    <t xml:space="preserve">ATV-01066</t>
  </si>
  <si>
    <t xml:space="preserve">ATV-01067</t>
  </si>
  <si>
    <t xml:space="preserve">ATV-01068</t>
  </si>
  <si>
    <t xml:space="preserve">ATV-01069</t>
  </si>
  <si>
    <t xml:space="preserve">ATV-01070</t>
  </si>
  <si>
    <t xml:space="preserve">ATV-01071</t>
  </si>
  <si>
    <t xml:space="preserve">ATV-01072</t>
  </si>
  <si>
    <t xml:space="preserve">ATV-01073</t>
  </si>
  <si>
    <t xml:space="preserve">ATV-01074</t>
  </si>
  <si>
    <t xml:space="preserve">ATV-01075</t>
  </si>
  <si>
    <t xml:space="preserve">ATV-01076</t>
  </si>
  <si>
    <t xml:space="preserve">ATV-01077</t>
  </si>
  <si>
    <t xml:space="preserve">ATV-01078</t>
  </si>
  <si>
    <t xml:space="preserve">ATV-01079</t>
  </si>
  <si>
    <t xml:space="preserve">ATV-01080</t>
  </si>
  <si>
    <t xml:space="preserve">ATV-01081</t>
  </si>
  <si>
    <t xml:space="preserve">ATV-01082</t>
  </si>
  <si>
    <t xml:space="preserve">ATV-01083</t>
  </si>
  <si>
    <t xml:space="preserve">ATV-01084</t>
  </si>
  <si>
    <t xml:space="preserve">ATV-01085</t>
  </si>
  <si>
    <t xml:space="preserve">ATV-01086</t>
  </si>
  <si>
    <t xml:space="preserve">ATV-01087</t>
  </si>
  <si>
    <t xml:space="preserve">ATV-01088</t>
  </si>
  <si>
    <t xml:space="preserve">ATV-01089</t>
  </si>
  <si>
    <t xml:space="preserve">ATV-01090</t>
  </si>
  <si>
    <t xml:space="preserve">ATV-01091</t>
  </si>
  <si>
    <t xml:space="preserve">ATV-01092</t>
  </si>
  <si>
    <t xml:space="preserve">ATV-01093</t>
  </si>
  <si>
    <t xml:space="preserve">ATV-01094</t>
  </si>
  <si>
    <t xml:space="preserve">ATV-01095</t>
  </si>
  <si>
    <t xml:space="preserve">ATV-01096</t>
  </si>
  <si>
    <t xml:space="preserve">ATV-01097</t>
  </si>
  <si>
    <t xml:space="preserve">ATV-01098</t>
  </si>
  <si>
    <t xml:space="preserve">ATV-01099</t>
  </si>
  <si>
    <t xml:space="preserve">ATV-01100</t>
  </si>
  <si>
    <t xml:space="preserve">ATV-01101</t>
  </si>
  <si>
    <t xml:space="preserve">ATV-01102</t>
  </si>
  <si>
    <t xml:space="preserve">ATV-01103</t>
  </si>
  <si>
    <t xml:space="preserve">ATV-01104</t>
  </si>
  <si>
    <t xml:space="preserve">ATV-01105</t>
  </si>
  <si>
    <t xml:space="preserve">ATV-01106</t>
  </si>
  <si>
    <t xml:space="preserve">ATV-01107</t>
  </si>
  <si>
    <t xml:space="preserve">ATV-01108</t>
  </si>
  <si>
    <t xml:space="preserve">ATV-01109</t>
  </si>
  <si>
    <t xml:space="preserve">ATV-01110</t>
  </si>
  <si>
    <t xml:space="preserve">ATV-01111</t>
  </si>
  <si>
    <t xml:space="preserve">ATV-01112</t>
  </si>
  <si>
    <t xml:space="preserve">ATV-01113</t>
  </si>
  <si>
    <t xml:space="preserve">ATV-01114</t>
  </si>
  <si>
    <t xml:space="preserve">ATV-01115</t>
  </si>
  <si>
    <t xml:space="preserve">ATV-01116</t>
  </si>
  <si>
    <t xml:space="preserve">ATV-01117</t>
  </si>
  <si>
    <t xml:space="preserve">ATV-01118</t>
  </si>
  <si>
    <t xml:space="preserve">ATV-01119</t>
  </si>
  <si>
    <t xml:space="preserve">ATV-01120</t>
  </si>
  <si>
    <t xml:space="preserve">ATV-01121</t>
  </si>
  <si>
    <t xml:space="preserve">ATV-01122</t>
  </si>
  <si>
    <t xml:space="preserve">ATV-01123</t>
  </si>
  <si>
    <t xml:space="preserve">ATV-01124</t>
  </si>
  <si>
    <t xml:space="preserve">ATV-01125</t>
  </si>
  <si>
    <t xml:space="preserve">ATV-01126</t>
  </si>
  <si>
    <t xml:space="preserve">ATV-01127</t>
  </si>
  <si>
    <t xml:space="preserve">ATV-01128</t>
  </si>
  <si>
    <t xml:space="preserve">ATV-01129</t>
  </si>
  <si>
    <t xml:space="preserve">ATV-01130</t>
  </si>
  <si>
    <t xml:space="preserve">ATV-01131</t>
  </si>
  <si>
    <t xml:space="preserve">ATV-01132</t>
  </si>
  <si>
    <t xml:space="preserve">ATV-01133</t>
  </si>
  <si>
    <t xml:space="preserve">ATV-01134</t>
  </si>
  <si>
    <t xml:space="preserve">ATV-01135</t>
  </si>
  <si>
    <t xml:space="preserve">ATV-01136</t>
  </si>
  <si>
    <t xml:space="preserve">ATV-01137</t>
  </si>
  <si>
    <t xml:space="preserve">ATV-01138</t>
  </si>
  <si>
    <t xml:space="preserve">ATV-01139</t>
  </si>
  <si>
    <t xml:space="preserve">ATV-01140</t>
  </si>
  <si>
    <t xml:space="preserve">ATV-01141</t>
  </si>
  <si>
    <t xml:space="preserve">ATV-01142</t>
  </si>
  <si>
    <t xml:space="preserve">ATV-01143</t>
  </si>
  <si>
    <t xml:space="preserve">ATV-01144</t>
  </si>
  <si>
    <t xml:space="preserve">ATV-01145</t>
  </si>
  <si>
    <t xml:space="preserve">ATV-01146</t>
  </si>
  <si>
    <t xml:space="preserve">ATV-01147</t>
  </si>
  <si>
    <t xml:space="preserve">ATV-01148</t>
  </si>
  <si>
    <t xml:space="preserve">ATV-01149</t>
  </si>
  <si>
    <t xml:space="preserve">ATV-01150</t>
  </si>
  <si>
    <t xml:space="preserve">ATV-01151</t>
  </si>
  <si>
    <t xml:space="preserve">ATV-01152</t>
  </si>
  <si>
    <t xml:space="preserve">ATV-01153</t>
  </si>
  <si>
    <t xml:space="preserve">ATV-01154</t>
  </si>
  <si>
    <t xml:space="preserve">ATV-01155</t>
  </si>
  <si>
    <t xml:space="preserve">ATV-01156</t>
  </si>
  <si>
    <t xml:space="preserve">ATV-01157</t>
  </si>
  <si>
    <t xml:space="preserve">ATV-01158</t>
  </si>
  <si>
    <t xml:space="preserve">ATV-01159</t>
  </si>
  <si>
    <t xml:space="preserve">ATV-01160</t>
  </si>
  <si>
    <t xml:space="preserve">ATV-01161</t>
  </si>
  <si>
    <t xml:space="preserve">ATV-01162</t>
  </si>
  <si>
    <t xml:space="preserve">ATV-01163</t>
  </si>
  <si>
    <t xml:space="preserve">ATV-01164</t>
  </si>
  <si>
    <t xml:space="preserve">ATV-01165</t>
  </si>
  <si>
    <t xml:space="preserve">ATV-01166</t>
  </si>
  <si>
    <t xml:space="preserve">ATV-01167</t>
  </si>
  <si>
    <t xml:space="preserve">ATV-01168</t>
  </si>
  <si>
    <t xml:space="preserve">ATV-01169</t>
  </si>
  <si>
    <t xml:space="preserve">ATV-01170</t>
  </si>
  <si>
    <t xml:space="preserve">ATV-01171</t>
  </si>
  <si>
    <t xml:space="preserve">ATV-01172</t>
  </si>
  <si>
    <t xml:space="preserve">ATV-01173</t>
  </si>
  <si>
    <t xml:space="preserve">ATV-01174</t>
  </si>
  <si>
    <t xml:space="preserve">ATV-01175</t>
  </si>
  <si>
    <t xml:space="preserve">ATV-01176</t>
  </si>
  <si>
    <t xml:space="preserve">ATV-01177</t>
  </si>
  <si>
    <t xml:space="preserve">ATV-01178</t>
  </si>
  <si>
    <t xml:space="preserve">ATV-01179</t>
  </si>
  <si>
    <t xml:space="preserve">ATV-01180</t>
  </si>
  <si>
    <t xml:space="preserve">ATV-01181</t>
  </si>
  <si>
    <t xml:space="preserve">ATV-01182</t>
  </si>
  <si>
    <t xml:space="preserve">ATV-01183</t>
  </si>
  <si>
    <t xml:space="preserve">ATV-01184</t>
  </si>
  <si>
    <t xml:space="preserve">ATV-01185</t>
  </si>
  <si>
    <t xml:space="preserve">ATV-01186</t>
  </si>
  <si>
    <t xml:space="preserve">ATV-01187</t>
  </si>
  <si>
    <t xml:space="preserve">ATV-01188</t>
  </si>
  <si>
    <t xml:space="preserve">ATV-01189</t>
  </si>
  <si>
    <t xml:space="preserve">ATV-01190</t>
  </si>
  <si>
    <t xml:space="preserve">ATV-01191</t>
  </si>
  <si>
    <t xml:space="preserve">ATV-01192</t>
  </si>
  <si>
    <t xml:space="preserve">ATV-01193</t>
  </si>
  <si>
    <t xml:space="preserve">ATV-01194</t>
  </si>
  <si>
    <t xml:space="preserve">ATV-01195</t>
  </si>
  <si>
    <t xml:space="preserve">ATV-01196</t>
  </si>
  <si>
    <t xml:space="preserve">ATV-01197</t>
  </si>
  <si>
    <t xml:space="preserve">ATV-01198</t>
  </si>
  <si>
    <t xml:space="preserve">ATV-01199</t>
  </si>
  <si>
    <t xml:space="preserve">ATV-01200</t>
  </si>
  <si>
    <t xml:space="preserve">ATV-01201</t>
  </si>
  <si>
    <t xml:space="preserve">ATV-01202</t>
  </si>
  <si>
    <t xml:space="preserve">ATV-01203</t>
  </si>
  <si>
    <t xml:space="preserve">ATV-01204</t>
  </si>
  <si>
    <t xml:space="preserve">ATV-01205</t>
  </si>
  <si>
    <t xml:space="preserve">ATV-01206</t>
  </si>
  <si>
    <t xml:space="preserve">ATV-01207</t>
  </si>
  <si>
    <t xml:space="preserve">ATV-01208</t>
  </si>
  <si>
    <t xml:space="preserve">ATV-01209</t>
  </si>
  <si>
    <t xml:space="preserve">ATV-01210</t>
  </si>
  <si>
    <t xml:space="preserve">ATV-01211</t>
  </si>
  <si>
    <t xml:space="preserve">ATV-01212</t>
  </si>
  <si>
    <t xml:space="preserve">ATV-01213</t>
  </si>
  <si>
    <t xml:space="preserve">ATV-01214</t>
  </si>
  <si>
    <t xml:space="preserve">ATV-01215</t>
  </si>
  <si>
    <t xml:space="preserve">ATV-01216</t>
  </si>
  <si>
    <t xml:space="preserve">ATV-01217</t>
  </si>
  <si>
    <t xml:space="preserve">ATV-01218</t>
  </si>
  <si>
    <t xml:space="preserve">ATV-01219</t>
  </si>
  <si>
    <t xml:space="preserve">ATV-01220</t>
  </si>
  <si>
    <t xml:space="preserve">ATV-01221</t>
  </si>
  <si>
    <t xml:space="preserve">ATV-01222</t>
  </si>
  <si>
    <t xml:space="preserve">ATV-01223</t>
  </si>
  <si>
    <t xml:space="preserve">ATV-01224</t>
  </si>
  <si>
    <t xml:space="preserve">ATV-01225</t>
  </si>
  <si>
    <t xml:space="preserve">ATV-01226</t>
  </si>
  <si>
    <t xml:space="preserve">ATV-01227</t>
  </si>
  <si>
    <t xml:space="preserve">ATV-01228</t>
  </si>
  <si>
    <t xml:space="preserve">ATV-01229</t>
  </si>
  <si>
    <t xml:space="preserve">ATV-01230</t>
  </si>
  <si>
    <t xml:space="preserve">ATV-01231</t>
  </si>
  <si>
    <t xml:space="preserve">ATV-01232</t>
  </si>
  <si>
    <t xml:space="preserve">ATV-01233</t>
  </si>
  <si>
    <t xml:space="preserve">ATV-01234</t>
  </si>
  <si>
    <t xml:space="preserve">ATV-01235</t>
  </si>
  <si>
    <t xml:space="preserve">ATV-01236</t>
  </si>
  <si>
    <t xml:space="preserve">ATV-01237</t>
  </si>
  <si>
    <t xml:space="preserve">ATV-01238</t>
  </si>
  <si>
    <t xml:space="preserve">ATV-01239</t>
  </si>
  <si>
    <t xml:space="preserve">ATV-01240</t>
  </si>
  <si>
    <t xml:space="preserve">ATV-01241</t>
  </si>
  <si>
    <t xml:space="preserve">ATV-01242</t>
  </si>
  <si>
    <t xml:space="preserve">ATV-01243</t>
  </si>
  <si>
    <t xml:space="preserve">ATV-01244</t>
  </si>
  <si>
    <t xml:space="preserve">ATV-01245</t>
  </si>
  <si>
    <t xml:space="preserve">ATV-01246</t>
  </si>
  <si>
    <t xml:space="preserve">ATV-01247</t>
  </si>
  <si>
    <t xml:space="preserve">ATV-01248</t>
  </si>
  <si>
    <t xml:space="preserve">ATV-01249</t>
  </si>
  <si>
    <t xml:space="preserve">ATV-01250</t>
  </si>
  <si>
    <t xml:space="preserve">ATV-01251</t>
  </si>
  <si>
    <t xml:space="preserve">ATV-01252</t>
  </si>
  <si>
    <t xml:space="preserve">ATV-01253</t>
  </si>
  <si>
    <t xml:space="preserve">ATV-01254</t>
  </si>
  <si>
    <t xml:space="preserve">ATV-01255</t>
  </si>
  <si>
    <t xml:space="preserve">ATV-01256</t>
  </si>
  <si>
    <t xml:space="preserve">ATV-01257</t>
  </si>
  <si>
    <t xml:space="preserve">ATV-01258</t>
  </si>
  <si>
    <t xml:space="preserve">ATV-01259</t>
  </si>
  <si>
    <t xml:space="preserve">ATV-01260</t>
  </si>
  <si>
    <t xml:space="preserve">ATV-01261</t>
  </si>
  <si>
    <t xml:space="preserve">ATV-01262</t>
  </si>
  <si>
    <t xml:space="preserve">ATV-01263</t>
  </si>
  <si>
    <t xml:space="preserve">ATV-01264</t>
  </si>
  <si>
    <t xml:space="preserve">ATV-01265</t>
  </si>
  <si>
    <t xml:space="preserve">ATV-01266</t>
  </si>
  <si>
    <t xml:space="preserve">ATV-01267</t>
  </si>
  <si>
    <t xml:space="preserve">ATV-01268</t>
  </si>
  <si>
    <t xml:space="preserve">ATV-01269</t>
  </si>
  <si>
    <t xml:space="preserve">ATV-01270</t>
  </si>
  <si>
    <t xml:space="preserve">ATV-01271</t>
  </si>
  <si>
    <t xml:space="preserve">ATV-01272</t>
  </si>
  <si>
    <t xml:space="preserve">ATV-01273</t>
  </si>
  <si>
    <t xml:space="preserve">ATV-01274</t>
  </si>
  <si>
    <t xml:space="preserve">ATV-01275</t>
  </si>
  <si>
    <t xml:space="preserve">ATV-01276</t>
  </si>
  <si>
    <t xml:space="preserve">ATV-01277</t>
  </si>
  <si>
    <t xml:space="preserve">ATV-01278</t>
  </si>
  <si>
    <t xml:space="preserve">ATV-01279</t>
  </si>
  <si>
    <t xml:space="preserve">ATV-01280</t>
  </si>
  <si>
    <t xml:space="preserve">ATV-01281</t>
  </si>
  <si>
    <t xml:space="preserve">ATV-01282</t>
  </si>
  <si>
    <t xml:space="preserve">ATV-01283</t>
  </si>
  <si>
    <t xml:space="preserve">ATV-01284</t>
  </si>
  <si>
    <t xml:space="preserve">ATV-01285</t>
  </si>
  <si>
    <t xml:space="preserve">ATV-01286</t>
  </si>
  <si>
    <t xml:space="preserve">ATV-01287</t>
  </si>
  <si>
    <t xml:space="preserve">ATV-01288</t>
  </si>
  <si>
    <t xml:space="preserve">ATV-01289</t>
  </si>
  <si>
    <t xml:space="preserve">ATV-01290</t>
  </si>
  <si>
    <t xml:space="preserve">ATV-01291</t>
  </si>
  <si>
    <t xml:space="preserve">ATV-01292</t>
  </si>
  <si>
    <t xml:space="preserve">ATV-01293</t>
  </si>
  <si>
    <t xml:space="preserve">ATV-01294</t>
  </si>
  <si>
    <t xml:space="preserve">ATV-01295</t>
  </si>
  <si>
    <t xml:space="preserve">ATV-01296</t>
  </si>
  <si>
    <t xml:space="preserve">ATV-01297</t>
  </si>
  <si>
    <t xml:space="preserve">ATV-01298</t>
  </si>
  <si>
    <t xml:space="preserve">ATV-01299</t>
  </si>
  <si>
    <t xml:space="preserve">ATV-01300</t>
  </si>
  <si>
    <t xml:space="preserve">ATV-01301</t>
  </si>
  <si>
    <t xml:space="preserve">ATV-01302</t>
  </si>
  <si>
    <t xml:space="preserve">ATV-01303</t>
  </si>
  <si>
    <t xml:space="preserve">ATV-01304</t>
  </si>
  <si>
    <t xml:space="preserve">ATV-01305</t>
  </si>
  <si>
    <t xml:space="preserve">ATV-01306</t>
  </si>
  <si>
    <t xml:space="preserve">ATV-01307</t>
  </si>
  <si>
    <t xml:space="preserve">ATV-01308</t>
  </si>
  <si>
    <t xml:space="preserve">ATV-01309</t>
  </si>
  <si>
    <t xml:space="preserve">ATV-01310</t>
  </si>
  <si>
    <t xml:space="preserve">ATV-01311</t>
  </si>
  <si>
    <t xml:space="preserve">ATV-01312</t>
  </si>
  <si>
    <t xml:space="preserve">ATV-01313</t>
  </si>
  <si>
    <t xml:space="preserve">ATV-01314</t>
  </si>
  <si>
    <t xml:space="preserve">ATV-01315</t>
  </si>
  <si>
    <t xml:space="preserve">ATV-01316</t>
  </si>
  <si>
    <t xml:space="preserve">ATV-01317</t>
  </si>
  <si>
    <t xml:space="preserve">ATV-01318</t>
  </si>
  <si>
    <t xml:space="preserve">ATV-01319</t>
  </si>
  <si>
    <t xml:space="preserve">ATV-01320</t>
  </si>
  <si>
    <t xml:space="preserve">ATV-01321</t>
  </si>
  <si>
    <t xml:space="preserve">ATV-01322</t>
  </si>
  <si>
    <t xml:space="preserve">ATV-01323</t>
  </si>
  <si>
    <t xml:space="preserve">ATV-01324</t>
  </si>
  <si>
    <t xml:space="preserve">ATV-01325</t>
  </si>
  <si>
    <t xml:space="preserve">ATV-01326</t>
  </si>
  <si>
    <t xml:space="preserve">ATV-01327</t>
  </si>
  <si>
    <t xml:space="preserve">ATV-01328</t>
  </si>
  <si>
    <t xml:space="preserve">ATV-01329</t>
  </si>
  <si>
    <t xml:space="preserve">ATV-01330</t>
  </si>
  <si>
    <t xml:space="preserve">ATV-01331</t>
  </si>
  <si>
    <t xml:space="preserve">ATV-01332</t>
  </si>
  <si>
    <t xml:space="preserve">ATV-01333</t>
  </si>
  <si>
    <t xml:space="preserve">ATV-01334</t>
  </si>
  <si>
    <t xml:space="preserve">ATV-01335</t>
  </si>
  <si>
    <t xml:space="preserve">ATV-01336</t>
  </si>
  <si>
    <t xml:space="preserve">ATV-01337</t>
  </si>
  <si>
    <t xml:space="preserve">ATV-01338</t>
  </si>
  <si>
    <t xml:space="preserve">ATV-01339</t>
  </si>
  <si>
    <t xml:space="preserve">ATV-01340</t>
  </si>
  <si>
    <t xml:space="preserve">ATV-01341</t>
  </si>
  <si>
    <t xml:space="preserve">ATV-01342</t>
  </si>
  <si>
    <t xml:space="preserve">ATV-01343</t>
  </si>
  <si>
    <t xml:space="preserve">ATV-01344</t>
  </si>
  <si>
    <t xml:space="preserve">ATV-01345</t>
  </si>
  <si>
    <t xml:space="preserve">ATV-01346</t>
  </si>
  <si>
    <t xml:space="preserve">ATV-01347</t>
  </si>
  <si>
    <t xml:space="preserve">ATV-01348</t>
  </si>
  <si>
    <t xml:space="preserve">ATV-01349</t>
  </si>
  <si>
    <t xml:space="preserve">ATV-01350</t>
  </si>
  <si>
    <t xml:space="preserve">ATV-01351</t>
  </si>
  <si>
    <t xml:space="preserve">ATV-01352</t>
  </si>
  <si>
    <t xml:space="preserve">ATV-01353</t>
  </si>
  <si>
    <t xml:space="preserve">ATV-01354</t>
  </si>
  <si>
    <t xml:space="preserve">ATV-01355</t>
  </si>
  <si>
    <t xml:space="preserve">ATV-01356</t>
  </si>
  <si>
    <t xml:space="preserve">ATV-01357</t>
  </si>
  <si>
    <t xml:space="preserve">ATV-01358</t>
  </si>
  <si>
    <t xml:space="preserve">ATV-01359</t>
  </si>
  <si>
    <t xml:space="preserve">ATV-01360</t>
  </si>
  <si>
    <t xml:space="preserve">ATV-01361</t>
  </si>
  <si>
    <t xml:space="preserve">ATV-01362</t>
  </si>
  <si>
    <t xml:space="preserve">ATV-01363</t>
  </si>
  <si>
    <t xml:space="preserve">ATV-01364</t>
  </si>
  <si>
    <t xml:space="preserve">ATV-01365</t>
  </si>
  <si>
    <t xml:space="preserve">ATV-01366</t>
  </si>
  <si>
    <t xml:space="preserve">ATV-01367</t>
  </si>
  <si>
    <t xml:space="preserve">ATV-01368</t>
  </si>
  <si>
    <t xml:space="preserve">ATV-01369</t>
  </si>
  <si>
    <t xml:space="preserve">ATV-01370</t>
  </si>
  <si>
    <t xml:space="preserve">ATV-01371</t>
  </si>
  <si>
    <t xml:space="preserve">ATV-01372</t>
  </si>
  <si>
    <t xml:space="preserve">ATV-01373</t>
  </si>
  <si>
    <t xml:space="preserve">ATV-01374</t>
  </si>
  <si>
    <t xml:space="preserve">ATV-01375</t>
  </si>
  <si>
    <t xml:space="preserve">ATV-01376</t>
  </si>
  <si>
    <t xml:space="preserve">ATV-01377</t>
  </si>
  <si>
    <t xml:space="preserve">ATV-01378</t>
  </si>
  <si>
    <t xml:space="preserve">ATV-01379</t>
  </si>
  <si>
    <t xml:space="preserve">ATV-01380</t>
  </si>
  <si>
    <t xml:space="preserve">ATV-01381</t>
  </si>
  <si>
    <t xml:space="preserve">ATV-01382</t>
  </si>
  <si>
    <t xml:space="preserve">ATV-01383</t>
  </si>
  <si>
    <t xml:space="preserve">ATV-01384</t>
  </si>
  <si>
    <t xml:space="preserve">ATV-01385</t>
  </si>
  <si>
    <t xml:space="preserve">ATV-01386</t>
  </si>
  <si>
    <t xml:space="preserve">ATV-01387</t>
  </si>
  <si>
    <t xml:space="preserve">ATV-01388</t>
  </si>
  <si>
    <t xml:space="preserve">ATV-01389</t>
  </si>
  <si>
    <t xml:space="preserve">ATV-01390</t>
  </si>
  <si>
    <t xml:space="preserve">ATV-01391</t>
  </si>
  <si>
    <t xml:space="preserve">ATV-01392</t>
  </si>
  <si>
    <t xml:space="preserve">ATV-01393</t>
  </si>
  <si>
    <t xml:space="preserve">ATV-01394</t>
  </si>
  <si>
    <t xml:space="preserve">ATV-01395</t>
  </si>
  <si>
    <t xml:space="preserve">ATV-01396</t>
  </si>
  <si>
    <t xml:space="preserve">ATV-01397</t>
  </si>
  <si>
    <t xml:space="preserve">ATV-01398</t>
  </si>
  <si>
    <t xml:space="preserve">ATV-01399</t>
  </si>
  <si>
    <t xml:space="preserve">ATV-01400</t>
  </si>
  <si>
    <t xml:space="preserve">ATV-01401</t>
  </si>
  <si>
    <t xml:space="preserve">ATV-01402</t>
  </si>
  <si>
    <t xml:space="preserve">ATV-01403</t>
  </si>
  <si>
    <t xml:space="preserve">ATV-01404</t>
  </si>
  <si>
    <t xml:space="preserve">ATV-01405</t>
  </si>
  <si>
    <t xml:space="preserve">ATV-01406</t>
  </si>
  <si>
    <t xml:space="preserve">ATV-01407</t>
  </si>
  <si>
    <t xml:space="preserve">ATV-01408</t>
  </si>
  <si>
    <t xml:space="preserve">ATV-01409</t>
  </si>
  <si>
    <t xml:space="preserve">ATV-01410</t>
  </si>
  <si>
    <t xml:space="preserve">ATV-01411</t>
  </si>
  <si>
    <t xml:space="preserve">ATV-01412</t>
  </si>
  <si>
    <t xml:space="preserve">ATV-01413</t>
  </si>
  <si>
    <t xml:space="preserve">ATV-01414</t>
  </si>
  <si>
    <t xml:space="preserve">ATV-01415</t>
  </si>
  <si>
    <t xml:space="preserve">ATV-01416</t>
  </si>
  <si>
    <t xml:space="preserve">ATV-01417</t>
  </si>
  <si>
    <t xml:space="preserve">ATV-01418</t>
  </si>
  <si>
    <t xml:space="preserve">ATV-01419</t>
  </si>
  <si>
    <t xml:space="preserve">ATV-01420</t>
  </si>
  <si>
    <t xml:space="preserve">ATV-01421</t>
  </si>
  <si>
    <t xml:space="preserve">ATV-01422</t>
  </si>
  <si>
    <t xml:space="preserve">ATV-01423</t>
  </si>
  <si>
    <t xml:space="preserve">ATV-01424</t>
  </si>
  <si>
    <t xml:space="preserve">ATV-01425</t>
  </si>
  <si>
    <t xml:space="preserve">ATV-01426</t>
  </si>
  <si>
    <t xml:space="preserve">ATV-01427</t>
  </si>
  <si>
    <t xml:space="preserve">ATV-01428</t>
  </si>
  <si>
    <t xml:space="preserve">ATV-01429</t>
  </si>
  <si>
    <t xml:space="preserve">ATV-01430</t>
  </si>
  <si>
    <t xml:space="preserve">ATV-01431</t>
  </si>
  <si>
    <t xml:space="preserve">ATV-01432</t>
  </si>
  <si>
    <t xml:space="preserve">ATV-01433</t>
  </si>
  <si>
    <t xml:space="preserve">ATV-01434</t>
  </si>
  <si>
    <t xml:space="preserve">ATV-01435</t>
  </si>
  <si>
    <t xml:space="preserve">ATV-01436</t>
  </si>
  <si>
    <t xml:space="preserve">ATV-01437</t>
  </si>
  <si>
    <t xml:space="preserve">ATV-01438</t>
  </si>
  <si>
    <t xml:space="preserve">ATV-01439</t>
  </si>
  <si>
    <t xml:space="preserve">ATV-01440</t>
  </si>
  <si>
    <t xml:space="preserve">ATV-01441</t>
  </si>
  <si>
    <t xml:space="preserve">ATV-01442</t>
  </si>
  <si>
    <t xml:space="preserve">ATV-01443</t>
  </si>
  <si>
    <t xml:space="preserve">ATV-01444</t>
  </si>
  <si>
    <t xml:space="preserve">ATV-01445</t>
  </si>
  <si>
    <t xml:space="preserve">ATV-01446</t>
  </si>
  <si>
    <t xml:space="preserve">ATV-01447</t>
  </si>
  <si>
    <t xml:space="preserve">ATV-01448</t>
  </si>
  <si>
    <t xml:space="preserve">ATV-01449</t>
  </si>
  <si>
    <t xml:space="preserve">ATV-01450</t>
  </si>
  <si>
    <t xml:space="preserve">ATV-01451</t>
  </si>
  <si>
    <t xml:space="preserve">ATV-01452</t>
  </si>
  <si>
    <t xml:space="preserve">ATV-01453</t>
  </si>
  <si>
    <t xml:space="preserve">ATV-01454</t>
  </si>
  <si>
    <t xml:space="preserve">ATV-01455</t>
  </si>
  <si>
    <t xml:space="preserve">ATV-01456</t>
  </si>
  <si>
    <t xml:space="preserve">ATV-01457</t>
  </si>
  <si>
    <t xml:space="preserve">ATV-01458</t>
  </si>
  <si>
    <t xml:space="preserve">ATV-01459</t>
  </si>
  <si>
    <t xml:space="preserve">ATV-01460</t>
  </si>
  <si>
    <t xml:space="preserve">ATV-01461</t>
  </si>
  <si>
    <t xml:space="preserve">ATV-01462</t>
  </si>
  <si>
    <t xml:space="preserve">ATV-01463</t>
  </si>
  <si>
    <t xml:space="preserve">ATV-01464</t>
  </si>
  <si>
    <t xml:space="preserve">ATV-01465</t>
  </si>
  <si>
    <t xml:space="preserve">ATV-01466</t>
  </si>
  <si>
    <t xml:space="preserve">ATV-01467</t>
  </si>
  <si>
    <t xml:space="preserve">ATV-01468</t>
  </si>
  <si>
    <t xml:space="preserve">ATV-01469</t>
  </si>
  <si>
    <t xml:space="preserve">ATV-01470</t>
  </si>
  <si>
    <t xml:space="preserve">ATV-01471</t>
  </si>
  <si>
    <t xml:space="preserve">ATV-01472</t>
  </si>
  <si>
    <t xml:space="preserve">ATV-01473</t>
  </si>
  <si>
    <t xml:space="preserve">ATV-01474</t>
  </si>
  <si>
    <t xml:space="preserve">ATV-01475</t>
  </si>
  <si>
    <t xml:space="preserve">ATV-01476</t>
  </si>
  <si>
    <t xml:space="preserve">ATV-01477</t>
  </si>
  <si>
    <t xml:space="preserve">ATV-01478</t>
  </si>
  <si>
    <t xml:space="preserve">ATV-01479</t>
  </si>
  <si>
    <t xml:space="preserve">ATV-01480</t>
  </si>
  <si>
    <t xml:space="preserve">ATV-01481</t>
  </si>
  <si>
    <t xml:space="preserve">ATV-01482</t>
  </si>
  <si>
    <t xml:space="preserve">ATV-01483</t>
  </si>
  <si>
    <t xml:space="preserve">ATV-01484</t>
  </si>
  <si>
    <t xml:space="preserve">ATV-01485</t>
  </si>
  <si>
    <t xml:space="preserve">ATV-01486</t>
  </si>
  <si>
    <t xml:space="preserve">ATV-01487</t>
  </si>
  <si>
    <t xml:space="preserve">ATV-01488</t>
  </si>
  <si>
    <t xml:space="preserve">ATV-01489</t>
  </si>
  <si>
    <t xml:space="preserve">ATV-01490</t>
  </si>
  <si>
    <t xml:space="preserve">ATV-01491</t>
  </si>
  <si>
    <t xml:space="preserve">ATV-01492</t>
  </si>
  <si>
    <t xml:space="preserve">ATV-01493</t>
  </si>
  <si>
    <t xml:space="preserve">ATV-01494</t>
  </si>
  <si>
    <t xml:space="preserve">ATV-01495</t>
  </si>
  <si>
    <t xml:space="preserve">ATV-01496</t>
  </si>
  <si>
    <t xml:space="preserve">ATV-01497</t>
  </si>
  <si>
    <t xml:space="preserve">ATV-01498</t>
  </si>
  <si>
    <t xml:space="preserve">ATV-01499</t>
  </si>
  <si>
    <t xml:space="preserve">ATV-01500</t>
  </si>
  <si>
    <t xml:space="preserve">ATV-01501</t>
  </si>
  <si>
    <t xml:space="preserve">ATV-01502</t>
  </si>
  <si>
    <t xml:space="preserve">ATV-01503</t>
  </si>
  <si>
    <t xml:space="preserve">ATV-01504</t>
  </si>
  <si>
    <t xml:space="preserve">ATV-01505</t>
  </si>
  <si>
    <t xml:space="preserve">ATV-01506</t>
  </si>
  <si>
    <t xml:space="preserve">ATV-01507</t>
  </si>
  <si>
    <t xml:space="preserve">ATV-01508</t>
  </si>
  <si>
    <t xml:space="preserve">ATV-01509</t>
  </si>
  <si>
    <t xml:space="preserve">ATV-01510</t>
  </si>
  <si>
    <t xml:space="preserve">ATV-01511</t>
  </si>
  <si>
    <t xml:space="preserve">ATV-01512</t>
  </si>
  <si>
    <t xml:space="preserve">ATV-01513</t>
  </si>
  <si>
    <t xml:space="preserve">ATV-01514</t>
  </si>
  <si>
    <t xml:space="preserve">ATV-01515</t>
  </si>
  <si>
    <t xml:space="preserve">ATV-01516</t>
  </si>
  <si>
    <t xml:space="preserve">ATV-01517</t>
  </si>
  <si>
    <t xml:space="preserve">ATV-01518</t>
  </si>
  <si>
    <t xml:space="preserve">ATV-01519</t>
  </si>
  <si>
    <t xml:space="preserve">ATV-01520</t>
  </si>
  <si>
    <t xml:space="preserve">ATV-01521</t>
  </si>
  <si>
    <t xml:space="preserve">ATV-01522</t>
  </si>
  <si>
    <t xml:space="preserve">ATV-01523</t>
  </si>
  <si>
    <t xml:space="preserve">ATV-01524</t>
  </si>
  <si>
    <t xml:space="preserve">ATV-01525</t>
  </si>
  <si>
    <t xml:space="preserve">ATV-01526</t>
  </si>
  <si>
    <t xml:space="preserve">ATV-01527</t>
  </si>
  <si>
    <t xml:space="preserve">ATV-01528</t>
  </si>
  <si>
    <t xml:space="preserve">ATV-01529</t>
  </si>
  <si>
    <t xml:space="preserve">ATV-01530</t>
  </si>
  <si>
    <t xml:space="preserve">ATV-01531</t>
  </si>
  <si>
    <t xml:space="preserve">ATV-01532</t>
  </si>
  <si>
    <t xml:space="preserve">ATV-01533</t>
  </si>
  <si>
    <t xml:space="preserve">ATV-01534</t>
  </si>
  <si>
    <t xml:space="preserve">ATV-01535</t>
  </si>
  <si>
    <t xml:space="preserve">ATV-01536</t>
  </si>
  <si>
    <t xml:space="preserve">ATV-01537</t>
  </si>
  <si>
    <t xml:space="preserve">ATV-01538</t>
  </si>
  <si>
    <t xml:space="preserve">ATV-01539</t>
  </si>
  <si>
    <t xml:space="preserve">ATV-01540</t>
  </si>
  <si>
    <t xml:space="preserve">ATV-01541</t>
  </si>
  <si>
    <t xml:space="preserve">ATV-01542</t>
  </si>
  <si>
    <t xml:space="preserve">ATV-01543</t>
  </si>
  <si>
    <t xml:space="preserve">ATV-01544</t>
  </si>
  <si>
    <t xml:space="preserve">ATV-01545</t>
  </si>
  <si>
    <t xml:space="preserve">ATV-01546</t>
  </si>
  <si>
    <t xml:space="preserve">ATV-01547</t>
  </si>
  <si>
    <t xml:space="preserve">ATV-01548</t>
  </si>
  <si>
    <t xml:space="preserve">ATV-01549</t>
  </si>
  <si>
    <t xml:space="preserve">ATV-01550</t>
  </si>
  <si>
    <t xml:space="preserve">ATV-01551</t>
  </si>
  <si>
    <t xml:space="preserve">ATV-01552</t>
  </si>
  <si>
    <t xml:space="preserve">ATV-01553</t>
  </si>
  <si>
    <t xml:space="preserve">ATV-01554</t>
  </si>
  <si>
    <t xml:space="preserve">ATV-01555</t>
  </si>
  <si>
    <t xml:space="preserve">ATV-01556</t>
  </si>
  <si>
    <t xml:space="preserve">ATV-01557</t>
  </si>
  <si>
    <t xml:space="preserve">ATV-01558</t>
  </si>
  <si>
    <t xml:space="preserve">ATV-01559</t>
  </si>
  <si>
    <t xml:space="preserve">ATV-01560</t>
  </si>
  <si>
    <t xml:space="preserve">ATV-01561</t>
  </si>
  <si>
    <t xml:space="preserve">ATV-01562</t>
  </si>
  <si>
    <t xml:space="preserve">ATV-01563</t>
  </si>
  <si>
    <t xml:space="preserve">ATV-01564</t>
  </si>
  <si>
    <t xml:space="preserve">ATV-01565</t>
  </si>
  <si>
    <t xml:space="preserve">ATV-01566</t>
  </si>
  <si>
    <t xml:space="preserve">ATV-01567</t>
  </si>
  <si>
    <t xml:space="preserve">ATV-01568</t>
  </si>
  <si>
    <t xml:space="preserve">ATV-01569</t>
  </si>
  <si>
    <t xml:space="preserve">ATV-01570</t>
  </si>
  <si>
    <t xml:space="preserve">ATV-01571</t>
  </si>
  <si>
    <t xml:space="preserve">ATV-01572</t>
  </si>
  <si>
    <t xml:space="preserve">ATV-01573</t>
  </si>
  <si>
    <t xml:space="preserve">ATV-01574</t>
  </si>
  <si>
    <t xml:space="preserve">ATV-01575</t>
  </si>
  <si>
    <t xml:space="preserve">ATV-01576</t>
  </si>
  <si>
    <t xml:space="preserve">ATV-01577</t>
  </si>
  <si>
    <t xml:space="preserve">ATV-01578</t>
  </si>
  <si>
    <t xml:space="preserve">ATV-01579</t>
  </si>
  <si>
    <t xml:space="preserve">ATV-01580</t>
  </si>
  <si>
    <t xml:space="preserve">ATV-01581</t>
  </si>
  <si>
    <t xml:space="preserve">ATV-01582</t>
  </si>
  <si>
    <t xml:space="preserve">ATV-01583</t>
  </si>
  <si>
    <t xml:space="preserve">ATV-01584</t>
  </si>
  <si>
    <t xml:space="preserve">ATV-01585</t>
  </si>
  <si>
    <t xml:space="preserve">ATV-01586</t>
  </si>
  <si>
    <t xml:space="preserve">ATV-01587</t>
  </si>
  <si>
    <t xml:space="preserve">ATV-01588</t>
  </si>
  <si>
    <t xml:space="preserve">ATV-01589</t>
  </si>
  <si>
    <t xml:space="preserve">ATV-01590</t>
  </si>
  <si>
    <t xml:space="preserve">ATV-01591</t>
  </si>
  <si>
    <t xml:space="preserve">ATV-01592</t>
  </si>
  <si>
    <t xml:space="preserve">ATV-01593</t>
  </si>
  <si>
    <t xml:space="preserve">ATV-01594</t>
  </si>
  <si>
    <t xml:space="preserve">ATV-01595</t>
  </si>
  <si>
    <t xml:space="preserve">ATV-01596</t>
  </si>
  <si>
    <t xml:space="preserve">ATV-01597</t>
  </si>
  <si>
    <t xml:space="preserve">ATV-01598</t>
  </si>
  <si>
    <t xml:space="preserve">ATV-01599</t>
  </si>
  <si>
    <t xml:space="preserve">ATV-01600</t>
  </si>
  <si>
    <t xml:space="preserve">ATV-01601</t>
  </si>
  <si>
    <t xml:space="preserve">ATV-01602</t>
  </si>
  <si>
    <t xml:space="preserve">ATV-01603</t>
  </si>
  <si>
    <t xml:space="preserve">ATV-01604</t>
  </si>
  <si>
    <t xml:space="preserve">ATV-01605</t>
  </si>
  <si>
    <t xml:space="preserve">ATV-01606</t>
  </si>
  <si>
    <t xml:space="preserve">ATV-01607</t>
  </si>
  <si>
    <t xml:space="preserve">ATV-01608</t>
  </si>
  <si>
    <t xml:space="preserve">ATV-01609</t>
  </si>
  <si>
    <t xml:space="preserve">ATV-01610</t>
  </si>
  <si>
    <t xml:space="preserve">ATV-01611</t>
  </si>
  <si>
    <t xml:space="preserve">ATV-01612</t>
  </si>
  <si>
    <t xml:space="preserve">ATV-01613</t>
  </si>
  <si>
    <t xml:space="preserve">ATV-01614</t>
  </si>
  <si>
    <t xml:space="preserve">ATV-01615</t>
  </si>
  <si>
    <t xml:space="preserve">ATV-01616</t>
  </si>
  <si>
    <t xml:space="preserve">ATV-01617</t>
  </si>
  <si>
    <t xml:space="preserve">ATV-01618</t>
  </si>
  <si>
    <t xml:space="preserve">ATV-01619</t>
  </si>
  <si>
    <t xml:space="preserve">ATV-01620</t>
  </si>
  <si>
    <t xml:space="preserve">ATV-01621</t>
  </si>
  <si>
    <t xml:space="preserve">ATV-01622</t>
  </si>
  <si>
    <t xml:space="preserve">ATV-01623</t>
  </si>
  <si>
    <t xml:space="preserve">ATV-01624</t>
  </si>
  <si>
    <t xml:space="preserve">ATV-01625</t>
  </si>
  <si>
    <t xml:space="preserve">ATV-01626</t>
  </si>
  <si>
    <t xml:space="preserve">ATV-01627</t>
  </si>
  <si>
    <t xml:space="preserve">ATV-01628</t>
  </si>
  <si>
    <t xml:space="preserve">ATV-01629</t>
  </si>
  <si>
    <t xml:space="preserve">ATV-01630</t>
  </si>
  <si>
    <t xml:space="preserve">ATV-01631</t>
  </si>
  <si>
    <t xml:space="preserve">ATV-01632</t>
  </si>
  <si>
    <t xml:space="preserve">ATV-01633</t>
  </si>
  <si>
    <t xml:space="preserve">ATV-01634</t>
  </si>
  <si>
    <t xml:space="preserve">ATV-01635</t>
  </si>
  <si>
    <t xml:space="preserve">ATV-01636</t>
  </si>
  <si>
    <t xml:space="preserve">ATV-01637</t>
  </si>
  <si>
    <t xml:space="preserve">ATV-01638</t>
  </si>
  <si>
    <t xml:space="preserve">ATV-01639</t>
  </si>
  <si>
    <t xml:space="preserve">ATV-01640</t>
  </si>
  <si>
    <t xml:space="preserve">ATV-01641</t>
  </si>
  <si>
    <t xml:space="preserve">ATV-01642</t>
  </si>
  <si>
    <t xml:space="preserve">ATV-01643</t>
  </si>
  <si>
    <t xml:space="preserve">ATV-01644</t>
  </si>
  <si>
    <t xml:space="preserve">ATV-01645</t>
  </si>
  <si>
    <t xml:space="preserve">ATV-01646</t>
  </si>
  <si>
    <t xml:space="preserve">ATV-01647</t>
  </si>
  <si>
    <t xml:space="preserve">ATV-01648</t>
  </si>
  <si>
    <t xml:space="preserve">ATV-01649</t>
  </si>
  <si>
    <t xml:space="preserve">ATV-01650</t>
  </si>
  <si>
    <t xml:space="preserve">ATV-01651</t>
  </si>
  <si>
    <t xml:space="preserve">ATV-01652</t>
  </si>
  <si>
    <t xml:space="preserve">ATV-01653</t>
  </si>
  <si>
    <t xml:space="preserve">ATV-01654</t>
  </si>
  <si>
    <t xml:space="preserve">ATV-01655</t>
  </si>
  <si>
    <t xml:space="preserve">ATV-01656</t>
  </si>
  <si>
    <t xml:space="preserve">ATV-01657</t>
  </si>
  <si>
    <t xml:space="preserve">ATV-01658</t>
  </si>
  <si>
    <t xml:space="preserve">ATV-01659</t>
  </si>
  <si>
    <t xml:space="preserve">ATV-01660</t>
  </si>
  <si>
    <t xml:space="preserve">ATV-01661</t>
  </si>
  <si>
    <t xml:space="preserve">ATV-01662</t>
  </si>
  <si>
    <t xml:space="preserve">ATV-01663</t>
  </si>
  <si>
    <t xml:space="preserve">ATV-01664</t>
  </si>
  <si>
    <t xml:space="preserve">ATV-01665</t>
  </si>
  <si>
    <t xml:space="preserve">ATV-01666</t>
  </si>
  <si>
    <t xml:space="preserve">ATV-01667</t>
  </si>
  <si>
    <t xml:space="preserve">ATV-01668</t>
  </si>
  <si>
    <t xml:space="preserve">ATV-01669</t>
  </si>
  <si>
    <t xml:space="preserve">ATV-01670</t>
  </si>
  <si>
    <t xml:space="preserve">ATV-01671</t>
  </si>
  <si>
    <t xml:space="preserve">ATV-01672</t>
  </si>
  <si>
    <t xml:space="preserve">ATV-01673</t>
  </si>
  <si>
    <t xml:space="preserve">ATV-01674</t>
  </si>
  <si>
    <t xml:space="preserve">ATV-01675</t>
  </si>
  <si>
    <t xml:space="preserve">ATV-01676</t>
  </si>
  <si>
    <t xml:space="preserve">ATV-01677</t>
  </si>
  <si>
    <t xml:space="preserve">ATV-01678</t>
  </si>
  <si>
    <t xml:space="preserve">ATV-01679</t>
  </si>
  <si>
    <t xml:space="preserve">ATV-01680</t>
  </si>
  <si>
    <t xml:space="preserve">ATV-01681</t>
  </si>
  <si>
    <t xml:space="preserve">ATV-01682</t>
  </si>
  <si>
    <t xml:space="preserve">ATV-01683</t>
  </si>
  <si>
    <t xml:space="preserve">ATV-01684</t>
  </si>
  <si>
    <t xml:space="preserve">ATV-01685</t>
  </si>
  <si>
    <t xml:space="preserve">ATV-01686</t>
  </si>
  <si>
    <t xml:space="preserve">ATV-01687</t>
  </si>
  <si>
    <t xml:space="preserve">ATV-01688</t>
  </si>
  <si>
    <t xml:space="preserve">ATV-01689</t>
  </si>
  <si>
    <t xml:space="preserve">ATV-01690</t>
  </si>
  <si>
    <t xml:space="preserve">ATV-01691</t>
  </si>
  <si>
    <t xml:space="preserve">ATV-01692</t>
  </si>
  <si>
    <t xml:space="preserve">ATV-01693</t>
  </si>
  <si>
    <t xml:space="preserve">ATV-01694</t>
  </si>
  <si>
    <t xml:space="preserve">ATV-01695</t>
  </si>
  <si>
    <t xml:space="preserve">ATV-01696</t>
  </si>
  <si>
    <t xml:space="preserve">ATV-01697</t>
  </si>
  <si>
    <t xml:space="preserve">ATV-01698</t>
  </si>
  <si>
    <t xml:space="preserve">ATV-01699</t>
  </si>
  <si>
    <t xml:space="preserve">ATV-01700</t>
  </si>
  <si>
    <t xml:space="preserve">ATV-01701</t>
  </si>
  <si>
    <t xml:space="preserve">ATV-01702</t>
  </si>
  <si>
    <t xml:space="preserve">ATV-01703</t>
  </si>
  <si>
    <t xml:space="preserve">ATV-01704</t>
  </si>
  <si>
    <t xml:space="preserve">ATV-01705</t>
  </si>
  <si>
    <t xml:space="preserve">ATV-01706</t>
  </si>
  <si>
    <t xml:space="preserve">ATV-01707</t>
  </si>
  <si>
    <t xml:space="preserve">ATV-01708</t>
  </si>
  <si>
    <t xml:space="preserve">ATV-01709</t>
  </si>
  <si>
    <t xml:space="preserve">ATV-01710</t>
  </si>
  <si>
    <t xml:space="preserve">ATV-01711</t>
  </si>
  <si>
    <t xml:space="preserve">ATV-01712</t>
  </si>
  <si>
    <t xml:space="preserve">ATV-01713</t>
  </si>
  <si>
    <t xml:space="preserve">ATV-01714</t>
  </si>
  <si>
    <t xml:space="preserve">ATV-01715</t>
  </si>
  <si>
    <t xml:space="preserve">ATV-01716</t>
  </si>
  <si>
    <t xml:space="preserve">ATV-01717</t>
  </si>
  <si>
    <t xml:space="preserve">ATV-01718</t>
  </si>
  <si>
    <t xml:space="preserve">ATV-01719</t>
  </si>
  <si>
    <t xml:space="preserve">ATV-01720</t>
  </si>
  <si>
    <t xml:space="preserve">ATV-01721</t>
  </si>
  <si>
    <t xml:space="preserve">ATV-01722</t>
  </si>
  <si>
    <t xml:space="preserve">ATV-01723</t>
  </si>
  <si>
    <t xml:space="preserve">ATV-01724</t>
  </si>
  <si>
    <t xml:space="preserve">ATV-01725</t>
  </si>
  <si>
    <t xml:space="preserve">ATV-01726</t>
  </si>
  <si>
    <t xml:space="preserve">ATV-01727</t>
  </si>
  <si>
    <t xml:space="preserve">ATV-01728</t>
  </si>
  <si>
    <t xml:space="preserve">ATV-01729</t>
  </si>
  <si>
    <t xml:space="preserve">ATV-01730</t>
  </si>
  <si>
    <t xml:space="preserve">ATV-01731</t>
  </si>
  <si>
    <t xml:space="preserve">ATV-01732</t>
  </si>
  <si>
    <t xml:space="preserve">ATV-01733</t>
  </si>
  <si>
    <t xml:space="preserve">ATV-01734</t>
  </si>
  <si>
    <t xml:space="preserve">ATV-01735</t>
  </si>
  <si>
    <t xml:space="preserve">ATV-01736</t>
  </si>
  <si>
    <t xml:space="preserve">ATV-01737</t>
  </si>
  <si>
    <t xml:space="preserve">ATV-01738</t>
  </si>
  <si>
    <t xml:space="preserve">ATV-01739</t>
  </si>
  <si>
    <t xml:space="preserve">ATV-01740</t>
  </si>
  <si>
    <t xml:space="preserve">ATV-01741</t>
  </si>
  <si>
    <t xml:space="preserve">ATV-01742</t>
  </si>
  <si>
    <t xml:space="preserve">ATV-01743</t>
  </si>
  <si>
    <t xml:space="preserve">ATV-01744</t>
  </si>
  <si>
    <t xml:space="preserve">ATV-01745</t>
  </si>
  <si>
    <t xml:space="preserve">ATV-01746</t>
  </si>
  <si>
    <t xml:space="preserve">ATV-01747</t>
  </si>
  <si>
    <t xml:space="preserve">ATV-01748</t>
  </si>
  <si>
    <t xml:space="preserve">ATV-01749</t>
  </si>
  <si>
    <t xml:space="preserve">ATV-01750</t>
  </si>
  <si>
    <t xml:space="preserve">ATV-01751</t>
  </si>
  <si>
    <t xml:space="preserve">ATV-01752</t>
  </si>
  <si>
    <t xml:space="preserve">ATV-01753</t>
  </si>
  <si>
    <t xml:space="preserve">ATV-01754</t>
  </si>
  <si>
    <t xml:space="preserve">ATV-01755</t>
  </si>
  <si>
    <t xml:space="preserve">ATV-01756</t>
  </si>
  <si>
    <t xml:space="preserve">ATV-01757</t>
  </si>
  <si>
    <t xml:space="preserve">ATV-01758</t>
  </si>
  <si>
    <t xml:space="preserve">ATV-01759</t>
  </si>
  <si>
    <t xml:space="preserve">ATV-01760</t>
  </si>
  <si>
    <t xml:space="preserve">ATV-01761</t>
  </si>
  <si>
    <t xml:space="preserve">ATV-01762</t>
  </si>
  <si>
    <t xml:space="preserve">ATV-01763</t>
  </si>
  <si>
    <t xml:space="preserve">ATV-01764</t>
  </si>
  <si>
    <t xml:space="preserve">ATV-01765</t>
  </si>
  <si>
    <t xml:space="preserve">ATV-01766</t>
  </si>
  <si>
    <t xml:space="preserve">ATV-01767</t>
  </si>
  <si>
    <t xml:space="preserve">ATV-01768</t>
  </si>
  <si>
    <t xml:space="preserve">ATV-01769</t>
  </si>
  <si>
    <t xml:space="preserve">ATV-01770</t>
  </si>
  <si>
    <t xml:space="preserve">ATV-01771</t>
  </si>
  <si>
    <t xml:space="preserve">ATV-01772</t>
  </si>
  <si>
    <t xml:space="preserve">ATV-01773</t>
  </si>
  <si>
    <t xml:space="preserve">ATV-01774</t>
  </si>
  <si>
    <t xml:space="preserve">ATV-01775</t>
  </si>
  <si>
    <t xml:space="preserve">ATV-01776</t>
  </si>
  <si>
    <t xml:space="preserve">ATV-01777</t>
  </si>
  <si>
    <t xml:space="preserve">ATV-01778</t>
  </si>
  <si>
    <t xml:space="preserve">ATV-01779</t>
  </si>
  <si>
    <t xml:space="preserve">ATV-01780</t>
  </si>
  <si>
    <t xml:space="preserve">ATV-01781</t>
  </si>
  <si>
    <t xml:space="preserve">ATV-01782</t>
  </si>
  <si>
    <t xml:space="preserve">ATV-01783</t>
  </si>
  <si>
    <t xml:space="preserve">ATV-01784</t>
  </si>
  <si>
    <t xml:space="preserve">ATV-01785</t>
  </si>
  <si>
    <t xml:space="preserve">ATV-01786</t>
  </si>
  <si>
    <t xml:space="preserve">ATV-01787</t>
  </si>
  <si>
    <t xml:space="preserve">ATV-01788</t>
  </si>
  <si>
    <t xml:space="preserve">ATV-01789</t>
  </si>
  <si>
    <t xml:space="preserve">ATV-01790</t>
  </si>
  <si>
    <t xml:space="preserve">ATV-01791</t>
  </si>
  <si>
    <t xml:space="preserve">ATV-01792</t>
  </si>
  <si>
    <t xml:space="preserve">ATV-01793</t>
  </si>
  <si>
    <t xml:space="preserve">ATV-01794</t>
  </si>
  <si>
    <t xml:space="preserve">ATV-01795</t>
  </si>
  <si>
    <t xml:space="preserve">ATV-01796</t>
  </si>
  <si>
    <t xml:space="preserve">ATV-01797</t>
  </si>
  <si>
    <t xml:space="preserve">ATV-01798</t>
  </si>
  <si>
    <t xml:space="preserve">ATV-01799</t>
  </si>
  <si>
    <t xml:space="preserve">ATV-01800</t>
  </si>
  <si>
    <t xml:space="preserve">ATV-01801</t>
  </si>
  <si>
    <t xml:space="preserve">ATV-01802</t>
  </si>
  <si>
    <t xml:space="preserve">ATV-01803</t>
  </si>
  <si>
    <t xml:space="preserve">ATV-01804</t>
  </si>
  <si>
    <t xml:space="preserve">ATV-01805</t>
  </si>
  <si>
    <t xml:space="preserve">ATV-01806</t>
  </si>
  <si>
    <t xml:space="preserve">ATV-01807</t>
  </si>
  <si>
    <t xml:space="preserve">ATV-01808</t>
  </si>
  <si>
    <t xml:space="preserve">ATV-01809</t>
  </si>
  <si>
    <t xml:space="preserve">ATV-01810</t>
  </si>
  <si>
    <t xml:space="preserve">ATV-01811</t>
  </si>
  <si>
    <t xml:space="preserve">ATV-01812</t>
  </si>
  <si>
    <t xml:space="preserve">ATV-01813</t>
  </si>
  <si>
    <t xml:space="preserve">ATV-01814</t>
  </si>
  <si>
    <t xml:space="preserve">ATV-01815</t>
  </si>
  <si>
    <t xml:space="preserve">ATV-01816</t>
  </si>
  <si>
    <t xml:space="preserve">ATV-01817</t>
  </si>
  <si>
    <t xml:space="preserve">ATV-01818</t>
  </si>
  <si>
    <t xml:space="preserve">ATV-01819</t>
  </si>
  <si>
    <t xml:space="preserve">ATV-01820</t>
  </si>
  <si>
    <t xml:space="preserve">ATV-01821</t>
  </si>
  <si>
    <t xml:space="preserve">ATV-01822</t>
  </si>
  <si>
    <t xml:space="preserve">ATV-01823</t>
  </si>
  <si>
    <t xml:space="preserve">ATV-01824</t>
  </si>
  <si>
    <t xml:space="preserve">ATV-01825</t>
  </si>
  <si>
    <t xml:space="preserve">ATV-01826</t>
  </si>
  <si>
    <t xml:space="preserve">ATV-01827</t>
  </si>
  <si>
    <t xml:space="preserve">ATV-01828</t>
  </si>
  <si>
    <t xml:space="preserve">ATV-01829</t>
  </si>
  <si>
    <t xml:space="preserve">ATV-01830</t>
  </si>
  <si>
    <t xml:space="preserve">ATV-01831</t>
  </si>
  <si>
    <t xml:space="preserve">ATV-01832</t>
  </si>
  <si>
    <t xml:space="preserve">ATV-01833</t>
  </si>
  <si>
    <t xml:space="preserve">ATV-01834</t>
  </si>
  <si>
    <t xml:space="preserve">ATV-01835</t>
  </si>
  <si>
    <t xml:space="preserve">ATV-01836</t>
  </si>
  <si>
    <t xml:space="preserve">ATV-01837</t>
  </si>
  <si>
    <t xml:space="preserve">ATV-01838</t>
  </si>
  <si>
    <t xml:space="preserve">ATV-01839</t>
  </si>
  <si>
    <t xml:space="preserve">ATV-01840</t>
  </si>
  <si>
    <t xml:space="preserve">ATV-01841</t>
  </si>
  <si>
    <t xml:space="preserve">ATV-01842</t>
  </si>
  <si>
    <t xml:space="preserve">ATV-01843</t>
  </si>
  <si>
    <t xml:space="preserve">ATV-01844</t>
  </si>
  <si>
    <t xml:space="preserve">ATV-01845</t>
  </si>
  <si>
    <t xml:space="preserve">ATV-01846</t>
  </si>
  <si>
    <t xml:space="preserve">ATV-01847</t>
  </si>
  <si>
    <t xml:space="preserve">ATV-01848</t>
  </si>
  <si>
    <t xml:space="preserve">ATV-01849</t>
  </si>
  <si>
    <t xml:space="preserve">ATV-01850</t>
  </si>
  <si>
    <t xml:space="preserve">ATV-01851</t>
  </si>
  <si>
    <t xml:space="preserve">ATV-01852</t>
  </si>
  <si>
    <t xml:space="preserve">ATV-01853</t>
  </si>
  <si>
    <t xml:space="preserve">ATV-01854</t>
  </si>
  <si>
    <t xml:space="preserve">ATV-01855</t>
  </si>
  <si>
    <t xml:space="preserve">ATV-01856</t>
  </si>
  <si>
    <t xml:space="preserve">ATV-01857</t>
  </si>
  <si>
    <t xml:space="preserve">ATV-01858</t>
  </si>
  <si>
    <t xml:space="preserve">ATV-01859</t>
  </si>
  <si>
    <t xml:space="preserve">ATV-01860</t>
  </si>
  <si>
    <t xml:space="preserve">ATV-01861</t>
  </si>
  <si>
    <t xml:space="preserve">ATV-01862</t>
  </si>
  <si>
    <t xml:space="preserve">ATV-01863</t>
  </si>
  <si>
    <t xml:space="preserve">ATV-01864</t>
  </si>
  <si>
    <t xml:space="preserve">ATV-01865</t>
  </si>
  <si>
    <t xml:space="preserve">ATV-01866</t>
  </si>
  <si>
    <t xml:space="preserve">ATV-01867</t>
  </si>
  <si>
    <t xml:space="preserve">ATV-01868</t>
  </si>
  <si>
    <t xml:space="preserve">ATV-01869</t>
  </si>
  <si>
    <t xml:space="preserve">ATV-01870</t>
  </si>
  <si>
    <t xml:space="preserve">ATV-01871</t>
  </si>
  <si>
    <t xml:space="preserve">ATV-01872</t>
  </si>
  <si>
    <t xml:space="preserve">ATV-01873</t>
  </si>
  <si>
    <t xml:space="preserve">ATV-01874</t>
  </si>
  <si>
    <t xml:space="preserve">ATV-01875</t>
  </si>
  <si>
    <t xml:space="preserve">ATV-01876</t>
  </si>
  <si>
    <t xml:space="preserve">ATV-01877</t>
  </si>
  <si>
    <t xml:space="preserve">ATV-01878</t>
  </si>
  <si>
    <t xml:space="preserve">ATV-01879</t>
  </si>
  <si>
    <t xml:space="preserve">ATV-01880</t>
  </si>
  <si>
    <t xml:space="preserve">ATV-01881</t>
  </si>
  <si>
    <t xml:space="preserve">ATV-01882</t>
  </si>
  <si>
    <t xml:space="preserve">ATV-01883</t>
  </si>
  <si>
    <t xml:space="preserve">ATV-01884</t>
  </si>
  <si>
    <t xml:space="preserve">ATV-01885</t>
  </si>
  <si>
    <t xml:space="preserve">ATV-01886</t>
  </si>
  <si>
    <t xml:space="preserve">ATV-01887</t>
  </si>
  <si>
    <t xml:space="preserve">ATV-01888</t>
  </si>
  <si>
    <t xml:space="preserve">ATV-01889</t>
  </si>
  <si>
    <t xml:space="preserve">ATV-01890</t>
  </si>
  <si>
    <t xml:space="preserve">ATV-01891</t>
  </si>
  <si>
    <t xml:space="preserve">ATV-01892</t>
  </si>
  <si>
    <t xml:space="preserve">ATV-01893</t>
  </si>
  <si>
    <t xml:space="preserve">ATV-01894</t>
  </si>
  <si>
    <t xml:space="preserve">ATV-01895</t>
  </si>
  <si>
    <t xml:space="preserve">ATV-01896</t>
  </si>
  <si>
    <t xml:space="preserve">ATV-01897</t>
  </si>
  <si>
    <t xml:space="preserve">ATV-01898</t>
  </si>
  <si>
    <t xml:space="preserve">ATV-01899</t>
  </si>
  <si>
    <t xml:space="preserve">ATV-01900</t>
  </si>
  <si>
    <t xml:space="preserve">ATV-01901</t>
  </si>
  <si>
    <t xml:space="preserve">ATV-01902</t>
  </si>
  <si>
    <t xml:space="preserve">ATV-01903</t>
  </si>
  <si>
    <t xml:space="preserve">ATV-01904</t>
  </si>
  <si>
    <t xml:space="preserve">ATV-01905</t>
  </si>
  <si>
    <t xml:space="preserve">ATV-01906</t>
  </si>
  <si>
    <t xml:space="preserve">ATV-01907</t>
  </si>
  <si>
    <t xml:space="preserve">ATV-01908</t>
  </si>
  <si>
    <t xml:space="preserve">ATV-01909</t>
  </si>
  <si>
    <t xml:space="preserve">ATV-01910</t>
  </si>
  <si>
    <t xml:space="preserve">ATV-01911</t>
  </si>
  <si>
    <t xml:space="preserve">ATV-01912</t>
  </si>
  <si>
    <t xml:space="preserve">ATV-01913</t>
  </si>
  <si>
    <t xml:space="preserve">ATV-01914</t>
  </si>
  <si>
    <t xml:space="preserve">ATV-01915</t>
  </si>
  <si>
    <t xml:space="preserve">ATV-01916</t>
  </si>
  <si>
    <t xml:space="preserve">ATV-01917</t>
  </si>
  <si>
    <t xml:space="preserve">ATV-01918</t>
  </si>
  <si>
    <t xml:space="preserve">ATV-01919</t>
  </si>
  <si>
    <t xml:space="preserve">ATV-01920</t>
  </si>
  <si>
    <t xml:space="preserve">ATV-01921</t>
  </si>
  <si>
    <t xml:space="preserve">ATV-01922</t>
  </si>
  <si>
    <t xml:space="preserve">ATV-01923</t>
  </si>
  <si>
    <t xml:space="preserve">ATV-01924</t>
  </si>
  <si>
    <t xml:space="preserve">ATV-01925</t>
  </si>
  <si>
    <t xml:space="preserve">ATV-01926</t>
  </si>
  <si>
    <t xml:space="preserve">ATV-01927</t>
  </si>
  <si>
    <t xml:space="preserve">ATV-01928</t>
  </si>
  <si>
    <t xml:space="preserve">ATV-01929</t>
  </si>
  <si>
    <t xml:space="preserve">ATV-01930</t>
  </si>
  <si>
    <t xml:space="preserve">ATV-01931</t>
  </si>
  <si>
    <t xml:space="preserve">ATV-01932</t>
  </si>
  <si>
    <t xml:space="preserve">ATV-01933</t>
  </si>
  <si>
    <t xml:space="preserve">ATV-01934</t>
  </si>
  <si>
    <t xml:space="preserve">ATV-01935</t>
  </si>
  <si>
    <t xml:space="preserve">ATV-01936</t>
  </si>
  <si>
    <t xml:space="preserve">ATV-01937</t>
  </si>
  <si>
    <t xml:space="preserve">ATV-01938</t>
  </si>
  <si>
    <t xml:space="preserve">ATV-01939</t>
  </si>
  <si>
    <t xml:space="preserve">ATV-01940</t>
  </si>
  <si>
    <t xml:space="preserve">ATV-01941</t>
  </si>
  <si>
    <t xml:space="preserve">ATV-01942</t>
  </si>
  <si>
    <t xml:space="preserve">ATV-01943</t>
  </si>
  <si>
    <t xml:space="preserve">ATV-01944</t>
  </si>
  <si>
    <t xml:space="preserve">ATV-01945</t>
  </si>
  <si>
    <t xml:space="preserve">ATV-01946</t>
  </si>
  <si>
    <t xml:space="preserve">ATV-01947</t>
  </si>
  <si>
    <t xml:space="preserve">ATV-01948</t>
  </si>
  <si>
    <t xml:space="preserve">ATV-01949</t>
  </si>
  <si>
    <t xml:space="preserve">ATV-01950</t>
  </si>
  <si>
    <t xml:space="preserve">ATV-01951</t>
  </si>
  <si>
    <t xml:space="preserve">ATV-01952</t>
  </si>
  <si>
    <t xml:space="preserve">ATV-01953</t>
  </si>
  <si>
    <t xml:space="preserve">ATV-01954</t>
  </si>
  <si>
    <t xml:space="preserve">ATV-01955</t>
  </si>
  <si>
    <t xml:space="preserve">ATV-01956</t>
  </si>
  <si>
    <t xml:space="preserve">ATV-01957</t>
  </si>
  <si>
    <t xml:space="preserve">ATV-01958</t>
  </si>
  <si>
    <t xml:space="preserve">ATV-01959</t>
  </si>
  <si>
    <t xml:space="preserve">ATV-01960</t>
  </si>
  <si>
    <t xml:space="preserve">ATV-01961</t>
  </si>
  <si>
    <t xml:space="preserve">ATV-01962</t>
  </si>
  <si>
    <t xml:space="preserve">ATV-01963</t>
  </si>
  <si>
    <t xml:space="preserve">ATV-01964</t>
  </si>
  <si>
    <t xml:space="preserve">ATV-01965</t>
  </si>
  <si>
    <t xml:space="preserve">ATV-01966</t>
  </si>
  <si>
    <t xml:space="preserve">ATV-01967</t>
  </si>
  <si>
    <t xml:space="preserve">ATV-01968</t>
  </si>
  <si>
    <t xml:space="preserve">ATV-01969</t>
  </si>
  <si>
    <t xml:space="preserve">ATV-01970</t>
  </si>
  <si>
    <t xml:space="preserve">ATV-01971</t>
  </si>
  <si>
    <t xml:space="preserve">ATV-01972</t>
  </si>
  <si>
    <t xml:space="preserve">ATV-01973</t>
  </si>
  <si>
    <t xml:space="preserve">ATV-01974</t>
  </si>
  <si>
    <t xml:space="preserve">ATV-01975</t>
  </si>
  <si>
    <t xml:space="preserve">ATV-01976</t>
  </si>
  <si>
    <t xml:space="preserve">ATV-01977</t>
  </si>
  <si>
    <t xml:space="preserve">ATV-01978</t>
  </si>
  <si>
    <t xml:space="preserve">ATV-01979</t>
  </si>
  <si>
    <t xml:space="preserve">ATV-01980</t>
  </si>
  <si>
    <t xml:space="preserve">ATV-01981</t>
  </si>
  <si>
    <t xml:space="preserve">ATV-01982</t>
  </si>
  <si>
    <t xml:space="preserve">ATV-01983</t>
  </si>
  <si>
    <t xml:space="preserve">ATV-01984</t>
  </si>
  <si>
    <t xml:space="preserve">ATV-01985</t>
  </si>
  <si>
    <t xml:space="preserve">ATV-01986</t>
  </si>
  <si>
    <t xml:space="preserve">ATV-01987</t>
  </si>
  <si>
    <t xml:space="preserve">ATV-01988</t>
  </si>
  <si>
    <t xml:space="preserve">ATV-01989</t>
  </si>
  <si>
    <t xml:space="preserve">ATV-01990</t>
  </si>
  <si>
    <t xml:space="preserve">ATV-01991</t>
  </si>
  <si>
    <t xml:space="preserve">ATV-01992</t>
  </si>
  <si>
    <t xml:space="preserve">ATV-01993</t>
  </si>
  <si>
    <t xml:space="preserve">ATV-01994</t>
  </si>
  <si>
    <t xml:space="preserve">ATV-01995</t>
  </si>
  <si>
    <t xml:space="preserve">ATV-01996</t>
  </si>
  <si>
    <t xml:space="preserve">ATV-01997</t>
  </si>
  <si>
    <t xml:space="preserve">ATV-01998</t>
  </si>
  <si>
    <t xml:space="preserve">ATV-01999</t>
  </si>
  <si>
    <t xml:space="preserve">ATV-02000</t>
  </si>
  <si>
    <t xml:space="preserve">ATV-02001</t>
  </si>
  <si>
    <t xml:space="preserve">ATV-02002</t>
  </si>
  <si>
    <t xml:space="preserve">ATV-02003</t>
  </si>
  <si>
    <t xml:space="preserve">ATV-02004</t>
  </si>
  <si>
    <t xml:space="preserve">ATV-02005</t>
  </si>
  <si>
    <t xml:space="preserve">ATV-02006</t>
  </si>
  <si>
    <t xml:space="preserve">ATV-02007</t>
  </si>
  <si>
    <t xml:space="preserve">ATV-02008</t>
  </si>
  <si>
    <t xml:space="preserve">ATV-02009</t>
  </si>
  <si>
    <t xml:space="preserve">ATV-02010</t>
  </si>
  <si>
    <t xml:space="preserve">ATV-02011</t>
  </si>
  <si>
    <t xml:space="preserve">ATV-02012</t>
  </si>
  <si>
    <t xml:space="preserve">ATV-02013</t>
  </si>
  <si>
    <t xml:space="preserve">ATV-02014</t>
  </si>
  <si>
    <t xml:space="preserve">ATV-02015</t>
  </si>
  <si>
    <t xml:space="preserve">ATV-02016</t>
  </si>
  <si>
    <t xml:space="preserve">ATV-02017</t>
  </si>
  <si>
    <t xml:space="preserve">ATV-02018</t>
  </si>
  <si>
    <t xml:space="preserve">ATV-02019</t>
  </si>
  <si>
    <t xml:space="preserve">ATV-02020</t>
  </si>
  <si>
    <t xml:space="preserve">ATV-02021</t>
  </si>
  <si>
    <t xml:space="preserve">ATV-02022</t>
  </si>
  <si>
    <t xml:space="preserve">ATV-02023</t>
  </si>
  <si>
    <t xml:space="preserve">ATV-02024</t>
  </si>
  <si>
    <t xml:space="preserve">ATV-02025</t>
  </si>
  <si>
    <t xml:space="preserve">ATV-02026</t>
  </si>
  <si>
    <t xml:space="preserve">ATV-02027</t>
  </si>
  <si>
    <t xml:space="preserve">ATV-02028</t>
  </si>
  <si>
    <t xml:space="preserve">ATV-02029</t>
  </si>
  <si>
    <t xml:space="preserve">ATV-02030</t>
  </si>
  <si>
    <t xml:space="preserve">ATV-02031</t>
  </si>
  <si>
    <t xml:space="preserve">ATV-02032</t>
  </si>
  <si>
    <t xml:space="preserve">ATV-02033</t>
  </si>
  <si>
    <t xml:space="preserve">ATV-02034</t>
  </si>
  <si>
    <t xml:space="preserve">ATV-02035</t>
  </si>
  <si>
    <t xml:space="preserve">ATV-02036</t>
  </si>
  <si>
    <t xml:space="preserve">ATV-02037</t>
  </si>
  <si>
    <t xml:space="preserve">ATV-02038</t>
  </si>
  <si>
    <t xml:space="preserve">ATV-02039</t>
  </si>
  <si>
    <t xml:space="preserve">ATV-02040</t>
  </si>
  <si>
    <t xml:space="preserve">ATV-02041</t>
  </si>
  <si>
    <t xml:space="preserve">ATV-02042</t>
  </si>
  <si>
    <t xml:space="preserve">ATV-02043</t>
  </si>
  <si>
    <t xml:space="preserve">ATV-02044</t>
  </si>
  <si>
    <t xml:space="preserve">ATV-02045</t>
  </si>
  <si>
    <t xml:space="preserve">ATV-02046</t>
  </si>
  <si>
    <t xml:space="preserve">ATV-02047</t>
  </si>
  <si>
    <t xml:space="preserve">ATV-02048</t>
  </si>
  <si>
    <t xml:space="preserve">ATV-02049</t>
  </si>
  <si>
    <t xml:space="preserve">ATV-02050</t>
  </si>
  <si>
    <t xml:space="preserve">ATV-02051</t>
  </si>
  <si>
    <t xml:space="preserve">ATV-02052</t>
  </si>
  <si>
    <t xml:space="preserve">ATV-02053</t>
  </si>
  <si>
    <t xml:space="preserve">ATV-02054</t>
  </si>
  <si>
    <t xml:space="preserve">ATV-02055</t>
  </si>
  <si>
    <t xml:space="preserve">ATV-02056</t>
  </si>
  <si>
    <t xml:space="preserve">ATV-02057</t>
  </si>
  <si>
    <t xml:space="preserve">ATV-02058</t>
  </si>
  <si>
    <t xml:space="preserve">ATV-02059</t>
  </si>
  <si>
    <t xml:space="preserve">ATV-02060</t>
  </si>
  <si>
    <t xml:space="preserve">ATV-02061</t>
  </si>
  <si>
    <t xml:space="preserve">ATV-02062</t>
  </si>
  <si>
    <t xml:space="preserve">ATV-02063</t>
  </si>
  <si>
    <t xml:space="preserve">ATV-02064</t>
  </si>
  <si>
    <t xml:space="preserve">ATV-02065</t>
  </si>
  <si>
    <t xml:space="preserve">ATV-02066</t>
  </si>
  <si>
    <t xml:space="preserve">ATV-02067</t>
  </si>
  <si>
    <t xml:space="preserve">ATV-02068</t>
  </si>
  <si>
    <t xml:space="preserve">ATV-02069</t>
  </si>
  <si>
    <t xml:space="preserve">ATV-02070</t>
  </si>
  <si>
    <t xml:space="preserve">ATV-02071</t>
  </si>
  <si>
    <t xml:space="preserve">ATV-02072</t>
  </si>
  <si>
    <t xml:space="preserve">ATV-02073</t>
  </si>
  <si>
    <t xml:space="preserve">ATV-02074</t>
  </si>
  <si>
    <t xml:space="preserve">ATV-02075</t>
  </si>
  <si>
    <t xml:space="preserve">ATV-02076</t>
  </si>
  <si>
    <t xml:space="preserve">ATV-02077</t>
  </si>
  <si>
    <t xml:space="preserve">ATV-02078</t>
  </si>
  <si>
    <t xml:space="preserve">ATV-02079</t>
  </si>
  <si>
    <t xml:space="preserve">ATV-02080</t>
  </si>
  <si>
    <t xml:space="preserve">ATV-02081</t>
  </si>
  <si>
    <t xml:space="preserve">ATV-02082</t>
  </si>
  <si>
    <t xml:space="preserve">ATV-02083</t>
  </si>
  <si>
    <t xml:space="preserve">ATV-02084</t>
  </si>
  <si>
    <t xml:space="preserve">ATV-02085</t>
  </si>
  <si>
    <t xml:space="preserve">ATV-02086</t>
  </si>
  <si>
    <t xml:space="preserve">ATV-02087</t>
  </si>
  <si>
    <t xml:space="preserve">ATV-02088</t>
  </si>
  <si>
    <t xml:space="preserve">ATV-02089</t>
  </si>
  <si>
    <t xml:space="preserve">ATV-02090</t>
  </si>
  <si>
    <t xml:space="preserve">ATV-02091</t>
  </si>
  <si>
    <t xml:space="preserve">ATV-02092</t>
  </si>
  <si>
    <t xml:space="preserve">ATV-02093</t>
  </si>
  <si>
    <t xml:space="preserve">ATV-02094</t>
  </si>
  <si>
    <t xml:space="preserve">ATV-02095</t>
  </si>
  <si>
    <t xml:space="preserve">ATV-02096</t>
  </si>
  <si>
    <t xml:space="preserve">ATV-02097</t>
  </si>
  <si>
    <t xml:space="preserve">ATV-02098</t>
  </si>
  <si>
    <t xml:space="preserve">ATV-02099</t>
  </si>
  <si>
    <t xml:space="preserve">ATV-02100</t>
  </si>
  <si>
    <t xml:space="preserve">ATV-02101</t>
  </si>
  <si>
    <t xml:space="preserve">ATV-02102</t>
  </si>
  <si>
    <t xml:space="preserve">ATV-02103</t>
  </si>
  <si>
    <t xml:space="preserve">ATV-02104</t>
  </si>
  <si>
    <t xml:space="preserve">ATV-02105</t>
  </si>
  <si>
    <t xml:space="preserve">ATV-02106</t>
  </si>
  <si>
    <t xml:space="preserve">ATV-02107</t>
  </si>
  <si>
    <t xml:space="preserve">ATV-02108</t>
  </si>
  <si>
    <t xml:space="preserve">ATV-02109</t>
  </si>
  <si>
    <t xml:space="preserve">ATV-02110</t>
  </si>
  <si>
    <t xml:space="preserve">ATV-02111</t>
  </si>
  <si>
    <t xml:space="preserve">ATV-02112</t>
  </si>
  <si>
    <t xml:space="preserve">ATV-02113</t>
  </si>
  <si>
    <t xml:space="preserve">ATV-02114</t>
  </si>
  <si>
    <t xml:space="preserve">ATV-02115</t>
  </si>
  <si>
    <t xml:space="preserve">ATV-02116</t>
  </si>
  <si>
    <t xml:space="preserve">ATV-02117</t>
  </si>
  <si>
    <t xml:space="preserve">ATV-02118</t>
  </si>
  <si>
    <t xml:space="preserve">ATV-02119</t>
  </si>
  <si>
    <t xml:space="preserve">ATV-02120</t>
  </si>
  <si>
    <t xml:space="preserve">ATV-02121</t>
  </si>
  <si>
    <t xml:space="preserve">ATV-02122</t>
  </si>
  <si>
    <t xml:space="preserve">ATV-02123</t>
  </si>
  <si>
    <t xml:space="preserve">ATV-02124</t>
  </si>
  <si>
    <t xml:space="preserve">ATV-02125</t>
  </si>
  <si>
    <t xml:space="preserve">ATV-02126</t>
  </si>
  <si>
    <t xml:space="preserve">ATV-02127</t>
  </si>
  <si>
    <t xml:space="preserve">ATV-02128</t>
  </si>
  <si>
    <t xml:space="preserve">ATV-02129</t>
  </si>
  <si>
    <t xml:space="preserve">ATV-02130</t>
  </si>
  <si>
    <t xml:space="preserve">ATV-02131</t>
  </si>
  <si>
    <t xml:space="preserve">ATV-02132</t>
  </si>
  <si>
    <t xml:space="preserve">ATV-02133</t>
  </si>
  <si>
    <t xml:space="preserve">ATV-02134</t>
  </si>
  <si>
    <t xml:space="preserve">ATV-02135</t>
  </si>
  <si>
    <t xml:space="preserve">ATV-02136</t>
  </si>
  <si>
    <t xml:space="preserve">ATV-02137</t>
  </si>
  <si>
    <t xml:space="preserve">ATV-02138</t>
  </si>
  <si>
    <t xml:space="preserve">ATV-02139</t>
  </si>
  <si>
    <t xml:space="preserve">ATV-02140</t>
  </si>
  <si>
    <t xml:space="preserve">ATV-02141</t>
  </si>
  <si>
    <t xml:space="preserve">ATV-02142</t>
  </si>
  <si>
    <t xml:space="preserve">ATV-02143</t>
  </si>
  <si>
    <t xml:space="preserve">ATV-02144</t>
  </si>
  <si>
    <t xml:space="preserve">ATV-02145</t>
  </si>
  <si>
    <t xml:space="preserve">ATV-02146</t>
  </si>
  <si>
    <t xml:space="preserve">ATV-02147</t>
  </si>
  <si>
    <t xml:space="preserve">ATV-02148</t>
  </si>
  <si>
    <t xml:space="preserve">ATV-02149</t>
  </si>
  <si>
    <t xml:space="preserve">ATV-02150</t>
  </si>
  <si>
    <t xml:space="preserve">ATV-02151</t>
  </si>
  <si>
    <t xml:space="preserve">ATV-02152</t>
  </si>
  <si>
    <t xml:space="preserve">ATV-02153</t>
  </si>
  <si>
    <t xml:space="preserve">ATV-02154</t>
  </si>
  <si>
    <t xml:space="preserve">ATV-02155</t>
  </si>
  <si>
    <t xml:space="preserve">ATV-02156</t>
  </si>
  <si>
    <t xml:space="preserve">ATV-02157</t>
  </si>
  <si>
    <t xml:space="preserve">ATV-02158</t>
  </si>
  <si>
    <t xml:space="preserve">ATV-02159</t>
  </si>
  <si>
    <t xml:space="preserve">ATV-02160</t>
  </si>
  <si>
    <t xml:space="preserve">ATV-02161</t>
  </si>
  <si>
    <t xml:space="preserve">ATV-02162</t>
  </si>
  <si>
    <t xml:space="preserve">ATV-02163</t>
  </si>
  <si>
    <t xml:space="preserve">ATV-02164</t>
  </si>
  <si>
    <t xml:space="preserve">ATV-02165</t>
  </si>
  <si>
    <t xml:space="preserve">ATV-02166</t>
  </si>
  <si>
    <t xml:space="preserve">ATV-02167</t>
  </si>
  <si>
    <t xml:space="preserve">ATV-02168</t>
  </si>
  <si>
    <t xml:space="preserve">ATV-02169</t>
  </si>
  <si>
    <t xml:space="preserve">ATV-02170</t>
  </si>
  <si>
    <t xml:space="preserve">ATV-02171</t>
  </si>
  <si>
    <t xml:space="preserve">ATV-02172</t>
  </si>
  <si>
    <t xml:space="preserve">ATV-02173</t>
  </si>
  <si>
    <t xml:space="preserve">ATV-02174</t>
  </si>
  <si>
    <t xml:space="preserve">ATV-02175</t>
  </si>
  <si>
    <t xml:space="preserve">ATV-02176</t>
  </si>
  <si>
    <t xml:space="preserve">ATV-02177</t>
  </si>
  <si>
    <t xml:space="preserve">ATV-02178</t>
  </si>
  <si>
    <t xml:space="preserve">ATV-02179</t>
  </si>
  <si>
    <t xml:space="preserve">ATV-02180</t>
  </si>
  <si>
    <t xml:space="preserve">ATV-02181</t>
  </si>
  <si>
    <t xml:space="preserve">ATV-02182</t>
  </si>
  <si>
    <t xml:space="preserve">ATV-02183</t>
  </si>
  <si>
    <t xml:space="preserve">ATV-02184</t>
  </si>
  <si>
    <t xml:space="preserve">ATV-02185</t>
  </si>
  <si>
    <t xml:space="preserve">ATV-02186</t>
  </si>
  <si>
    <t xml:space="preserve">ATV-02187</t>
  </si>
  <si>
    <t xml:space="preserve">ATV-02188</t>
  </si>
  <si>
    <t xml:space="preserve">ATV-02189</t>
  </si>
  <si>
    <t xml:space="preserve">ATV-02190</t>
  </si>
  <si>
    <t xml:space="preserve">ATV-02191</t>
  </si>
  <si>
    <t xml:space="preserve">ATV-02192</t>
  </si>
  <si>
    <t xml:space="preserve">ATV-02193</t>
  </si>
  <si>
    <t xml:space="preserve">ATV-02194</t>
  </si>
  <si>
    <t xml:space="preserve">ATV-02195</t>
  </si>
  <si>
    <t xml:space="preserve">ATV-02196</t>
  </si>
  <si>
    <t xml:space="preserve">ATV-02197</t>
  </si>
  <si>
    <t xml:space="preserve">ATV-02198</t>
  </si>
  <si>
    <t xml:space="preserve">ATV-02199</t>
  </si>
  <si>
    <t xml:space="preserve">ATV-02200</t>
  </si>
  <si>
    <t xml:space="preserve">ATV-02201</t>
  </si>
  <si>
    <t xml:space="preserve">ATV-02202</t>
  </si>
  <si>
    <t xml:space="preserve">ATV-02203</t>
  </si>
  <si>
    <t xml:space="preserve">ATV-02204</t>
  </si>
  <si>
    <t xml:space="preserve">ATV-02205</t>
  </si>
  <si>
    <t xml:space="preserve">ATV-02206</t>
  </si>
  <si>
    <t xml:space="preserve">ATV-02207</t>
  </si>
  <si>
    <t xml:space="preserve">ATV-02208</t>
  </si>
  <si>
    <t xml:space="preserve">ATV-02209</t>
  </si>
  <si>
    <t xml:space="preserve">ATV-02210</t>
  </si>
  <si>
    <t xml:space="preserve">ATV-02211</t>
  </si>
  <si>
    <t xml:space="preserve">ATV-02212</t>
  </si>
  <si>
    <t xml:space="preserve">ATV-02213</t>
  </si>
  <si>
    <t xml:space="preserve">ATV-02214</t>
  </si>
  <si>
    <t xml:space="preserve">ATV-02215</t>
  </si>
  <si>
    <t xml:space="preserve">ATV-02216</t>
  </si>
  <si>
    <t xml:space="preserve">ATV-02217</t>
  </si>
  <si>
    <t xml:space="preserve">ATV-02218</t>
  </si>
  <si>
    <t xml:space="preserve">ATV-02219</t>
  </si>
  <si>
    <t xml:space="preserve">ATV-02220</t>
  </si>
  <si>
    <t xml:space="preserve">ATV-02221</t>
  </si>
  <si>
    <t xml:space="preserve">ATV-02222</t>
  </si>
  <si>
    <t xml:space="preserve">ATV-02223</t>
  </si>
  <si>
    <t xml:space="preserve">ATV-02224</t>
  </si>
  <si>
    <t xml:space="preserve">ATV-02225</t>
  </si>
  <si>
    <t xml:space="preserve">ATV-02226</t>
  </si>
  <si>
    <t xml:space="preserve">ATV-02227</t>
  </si>
  <si>
    <t xml:space="preserve">ATV-02228</t>
  </si>
  <si>
    <t xml:space="preserve">ATV-02229</t>
  </si>
  <si>
    <t xml:space="preserve">ATV-02230</t>
  </si>
  <si>
    <t xml:space="preserve">ATV-02231</t>
  </si>
  <si>
    <t xml:space="preserve">ATV-02232</t>
  </si>
  <si>
    <t xml:space="preserve">ATV-02233</t>
  </si>
  <si>
    <t xml:space="preserve">ATV-02234</t>
  </si>
  <si>
    <t xml:space="preserve">ATV-02235</t>
  </si>
  <si>
    <t xml:space="preserve">ATV-02236</t>
  </si>
  <si>
    <t xml:space="preserve">ATV-02237</t>
  </si>
  <si>
    <t xml:space="preserve">ATV-02238</t>
  </si>
  <si>
    <t xml:space="preserve">ATV-02239</t>
  </si>
  <si>
    <t xml:space="preserve">ATV-02240</t>
  </si>
  <si>
    <t xml:space="preserve">ATV-02241</t>
  </si>
  <si>
    <t xml:space="preserve">ATV-02242</t>
  </si>
  <si>
    <t xml:space="preserve">ATV-02243</t>
  </si>
  <si>
    <t xml:space="preserve">ATV-02244</t>
  </si>
  <si>
    <t xml:space="preserve">ATV-02245</t>
  </si>
  <si>
    <t xml:space="preserve">ATV-02246</t>
  </si>
  <si>
    <t xml:space="preserve">ATV-02247</t>
  </si>
  <si>
    <t xml:space="preserve">ATV-02248</t>
  </si>
  <si>
    <t xml:space="preserve">ATV-02249</t>
  </si>
  <si>
    <t xml:space="preserve">ATV-02250</t>
  </si>
  <si>
    <t xml:space="preserve">ATV-02251</t>
  </si>
  <si>
    <t xml:space="preserve">ATV-02252</t>
  </si>
  <si>
    <t xml:space="preserve">ATV-02253</t>
  </si>
  <si>
    <t xml:space="preserve">ATV-02254</t>
  </si>
  <si>
    <t xml:space="preserve">ATV-02255</t>
  </si>
  <si>
    <t xml:space="preserve">ATV-02256</t>
  </si>
  <si>
    <t xml:space="preserve">ATV-02257</t>
  </si>
  <si>
    <t xml:space="preserve">ATV-02258</t>
  </si>
  <si>
    <t xml:space="preserve">ATV-02259</t>
  </si>
  <si>
    <t xml:space="preserve">ATV-02260</t>
  </si>
  <si>
    <t xml:space="preserve">ATV-02261</t>
  </si>
  <si>
    <t xml:space="preserve">ATV-02262</t>
  </si>
  <si>
    <t xml:space="preserve">ATV-02263</t>
  </si>
  <si>
    <t xml:space="preserve">ATV-02264</t>
  </si>
  <si>
    <t xml:space="preserve">ATV-02265</t>
  </si>
  <si>
    <t xml:space="preserve">ATV-02266</t>
  </si>
  <si>
    <t xml:space="preserve">ATV-02267</t>
  </si>
  <si>
    <t xml:space="preserve">ATV-02268</t>
  </si>
  <si>
    <t xml:space="preserve">ATV-02269</t>
  </si>
  <si>
    <t xml:space="preserve">ATV-02270</t>
  </si>
  <si>
    <t xml:space="preserve">ATV-02271</t>
  </si>
  <si>
    <t xml:space="preserve">ATV-02272</t>
  </si>
  <si>
    <t xml:space="preserve">ATV-02273</t>
  </si>
  <si>
    <t xml:space="preserve">ATV-02274</t>
  </si>
  <si>
    <t xml:space="preserve">ATV-02275</t>
  </si>
  <si>
    <t xml:space="preserve">ATV-02276</t>
  </si>
  <si>
    <t xml:space="preserve">ATV-02277</t>
  </si>
  <si>
    <t xml:space="preserve">ATV-02278</t>
  </si>
  <si>
    <t xml:space="preserve">ATV-02279</t>
  </si>
  <si>
    <t xml:space="preserve">ATV-02280</t>
  </si>
  <si>
    <t xml:space="preserve">ATV-02281</t>
  </si>
  <si>
    <t xml:space="preserve">ATV-02282</t>
  </si>
  <si>
    <t xml:space="preserve">ATV-02283</t>
  </si>
  <si>
    <t xml:space="preserve">ATV-02284</t>
  </si>
  <si>
    <t xml:space="preserve">ATV-02285</t>
  </si>
  <si>
    <t xml:space="preserve">ATV-02286</t>
  </si>
  <si>
    <t xml:space="preserve">ATV-02287</t>
  </si>
  <si>
    <t xml:space="preserve">ATV-02288</t>
  </si>
  <si>
    <t xml:space="preserve">ATV-02289</t>
  </si>
  <si>
    <t xml:space="preserve">ATV-02290</t>
  </si>
  <si>
    <t xml:space="preserve">ATV-02291</t>
  </si>
  <si>
    <t xml:space="preserve">ATV-02292</t>
  </si>
  <si>
    <t xml:space="preserve">ATV-02293</t>
  </si>
  <si>
    <t xml:space="preserve">ATV-02294</t>
  </si>
  <si>
    <t xml:space="preserve">ATV-02295</t>
  </si>
  <si>
    <t xml:space="preserve">ATV-02296</t>
  </si>
  <si>
    <t xml:space="preserve">ATV-02297</t>
  </si>
  <si>
    <t xml:space="preserve">ATV-02298</t>
  </si>
  <si>
    <t xml:space="preserve">ATV-02299</t>
  </si>
  <si>
    <t xml:space="preserve">ATV-02300</t>
  </si>
  <si>
    <t xml:space="preserve">ATV-02301</t>
  </si>
  <si>
    <t xml:space="preserve">ATV-02302</t>
  </si>
  <si>
    <t xml:space="preserve">ATV-02303</t>
  </si>
  <si>
    <t xml:space="preserve">ATV-02304</t>
  </si>
  <si>
    <t xml:space="preserve">ATV-02305</t>
  </si>
  <si>
    <t xml:space="preserve">ATV-02306</t>
  </si>
  <si>
    <t xml:space="preserve">ATV-02307</t>
  </si>
  <si>
    <t xml:space="preserve">ATV-02308</t>
  </si>
  <si>
    <t xml:space="preserve">ATV-02309</t>
  </si>
  <si>
    <t xml:space="preserve">ATV-02310</t>
  </si>
  <si>
    <t xml:space="preserve">ATV-02311</t>
  </si>
  <si>
    <t xml:space="preserve">ATV-02312</t>
  </si>
  <si>
    <t xml:space="preserve">ATV-02313</t>
  </si>
  <si>
    <t xml:space="preserve">ATV-02314</t>
  </si>
  <si>
    <t xml:space="preserve">ATV-02315</t>
  </si>
  <si>
    <t xml:space="preserve">ATV-02316</t>
  </si>
  <si>
    <t xml:space="preserve">ATV-02317</t>
  </si>
  <si>
    <t xml:space="preserve">ATV-02318</t>
  </si>
  <si>
    <t xml:space="preserve">ATV-02319</t>
  </si>
  <si>
    <t xml:space="preserve">ATV-02320</t>
  </si>
  <si>
    <t xml:space="preserve">ATV-02321</t>
  </si>
  <si>
    <t xml:space="preserve">ATV-02322</t>
  </si>
  <si>
    <t xml:space="preserve">ATV-02323</t>
  </si>
  <si>
    <t xml:space="preserve">ATV-02324</t>
  </si>
  <si>
    <t xml:space="preserve">ATV-02325</t>
  </si>
  <si>
    <t xml:space="preserve">ATV-02326</t>
  </si>
  <si>
    <t xml:space="preserve">ATV-02327</t>
  </si>
  <si>
    <t xml:space="preserve">ATV-02328</t>
  </si>
  <si>
    <t xml:space="preserve">ATV-02329</t>
  </si>
  <si>
    <t xml:space="preserve">ATV-02330</t>
  </si>
  <si>
    <t xml:space="preserve">ATV-02331</t>
  </si>
  <si>
    <t xml:space="preserve">ATV-02332</t>
  </si>
  <si>
    <t xml:space="preserve">ATV-02333</t>
  </si>
  <si>
    <t xml:space="preserve">ATV-02334</t>
  </si>
  <si>
    <t xml:space="preserve">ATV-02335</t>
  </si>
  <si>
    <t xml:space="preserve">ATV-02336</t>
  </si>
  <si>
    <t xml:space="preserve">ATV-02337</t>
  </si>
  <si>
    <t xml:space="preserve">ATV-02338</t>
  </si>
  <si>
    <t xml:space="preserve">ATV-02339</t>
  </si>
  <si>
    <t xml:space="preserve">ATV-02340</t>
  </si>
  <si>
    <t xml:space="preserve">ATV-02341</t>
  </si>
  <si>
    <t xml:space="preserve">ATV-02342</t>
  </si>
  <si>
    <t xml:space="preserve">ATV-02343</t>
  </si>
  <si>
    <t xml:space="preserve">ATV-02344</t>
  </si>
  <si>
    <t xml:space="preserve">ATV-02345</t>
  </si>
  <si>
    <t xml:space="preserve">ATV-02346</t>
  </si>
  <si>
    <t xml:space="preserve">ATV-02347</t>
  </si>
  <si>
    <t xml:space="preserve">ATV-02348</t>
  </si>
  <si>
    <t xml:space="preserve">ATV-02349</t>
  </si>
  <si>
    <t xml:space="preserve">ATV-02350</t>
  </si>
  <si>
    <t xml:space="preserve">ATV-02351</t>
  </si>
  <si>
    <t xml:space="preserve">ATV-02352</t>
  </si>
  <si>
    <t xml:space="preserve">ATV-02353</t>
  </si>
  <si>
    <t xml:space="preserve">ATV-02354</t>
  </si>
  <si>
    <t xml:space="preserve">ATV-02355</t>
  </si>
  <si>
    <t xml:space="preserve">ATV-02356</t>
  </si>
  <si>
    <t xml:space="preserve">ATV-02357</t>
  </si>
  <si>
    <t xml:space="preserve">ATV-02358</t>
  </si>
  <si>
    <t xml:space="preserve">ATV-02359</t>
  </si>
  <si>
    <t xml:space="preserve">ATV-02360</t>
  </si>
  <si>
    <t xml:space="preserve">ATV-02361</t>
  </si>
  <si>
    <t xml:space="preserve">ATV-02362</t>
  </si>
  <si>
    <t xml:space="preserve">ATV-02363</t>
  </si>
  <si>
    <t xml:space="preserve">ATV-02364</t>
  </si>
  <si>
    <t xml:space="preserve">ATV-02365</t>
  </si>
  <si>
    <t xml:space="preserve">ATV-02366</t>
  </si>
  <si>
    <t xml:space="preserve">ATV-02367</t>
  </si>
  <si>
    <t xml:space="preserve">ATV-02368</t>
  </si>
  <si>
    <t xml:space="preserve">ATV-02369</t>
  </si>
  <si>
    <t xml:space="preserve">ATV-02370</t>
  </si>
  <si>
    <t xml:space="preserve">ATV-02371</t>
  </si>
  <si>
    <t xml:space="preserve">ATV-02372</t>
  </si>
  <si>
    <t xml:space="preserve">ATV-02373</t>
  </si>
  <si>
    <t xml:space="preserve">ATV-02374</t>
  </si>
  <si>
    <t xml:space="preserve">ATV-02375</t>
  </si>
  <si>
    <t xml:space="preserve">ATV-02376</t>
  </si>
  <si>
    <t xml:space="preserve">ATV-02377</t>
  </si>
  <si>
    <t xml:space="preserve">ATV-02378</t>
  </si>
  <si>
    <t xml:space="preserve">ATV-02379</t>
  </si>
  <si>
    <t xml:space="preserve">ATV-02380</t>
  </si>
  <si>
    <t xml:space="preserve">ATV-02381</t>
  </si>
  <si>
    <t xml:space="preserve">ATV-02382</t>
  </si>
  <si>
    <t xml:space="preserve">ATV-02383</t>
  </si>
  <si>
    <t xml:space="preserve">ATV-02384</t>
  </si>
  <si>
    <t xml:space="preserve">ATV-02385</t>
  </si>
  <si>
    <t xml:space="preserve">ATV-02386</t>
  </si>
  <si>
    <t xml:space="preserve">ATV-02387</t>
  </si>
  <si>
    <t xml:space="preserve">ATV-02388</t>
  </si>
  <si>
    <t xml:space="preserve">ATV-02389</t>
  </si>
  <si>
    <t xml:space="preserve">ATV-02390</t>
  </si>
  <si>
    <t xml:space="preserve">ATV-02391</t>
  </si>
  <si>
    <t xml:space="preserve">ATV-02392</t>
  </si>
  <si>
    <t xml:space="preserve">ATV-02393</t>
  </si>
  <si>
    <t xml:space="preserve">ATV-02394</t>
  </si>
  <si>
    <t xml:space="preserve">ATV-02395</t>
  </si>
  <si>
    <t xml:space="preserve">ATV-02396</t>
  </si>
  <si>
    <t xml:space="preserve">ATV-02397</t>
  </si>
  <si>
    <t xml:space="preserve">ATV-02398</t>
  </si>
  <si>
    <t xml:space="preserve">ATV-02399</t>
  </si>
  <si>
    <t xml:space="preserve">ATV-02400</t>
  </si>
  <si>
    <t xml:space="preserve">ATV-02401</t>
  </si>
  <si>
    <t xml:space="preserve">ATV-02402</t>
  </si>
  <si>
    <t xml:space="preserve">ATV-02403</t>
  </si>
  <si>
    <t xml:space="preserve">ATV-02404</t>
  </si>
  <si>
    <t xml:space="preserve">ATV-02405</t>
  </si>
  <si>
    <t xml:space="preserve">ATV-02406</t>
  </si>
  <si>
    <t xml:space="preserve">ATV-02407</t>
  </si>
  <si>
    <t xml:space="preserve">ATV-02408</t>
  </si>
  <si>
    <t xml:space="preserve">ATV-02409</t>
  </si>
  <si>
    <t xml:space="preserve">ATV-02410</t>
  </si>
  <si>
    <t xml:space="preserve">ATV-02411</t>
  </si>
  <si>
    <t xml:space="preserve">ATV-02412</t>
  </si>
  <si>
    <t xml:space="preserve">ATV-02413</t>
  </si>
  <si>
    <t xml:space="preserve">ATV-02414</t>
  </si>
  <si>
    <t xml:space="preserve">ATV-02415</t>
  </si>
  <si>
    <t xml:space="preserve">ATV-02416</t>
  </si>
  <si>
    <t xml:space="preserve">ATV-02417</t>
  </si>
  <si>
    <t xml:space="preserve">ATV-02418</t>
  </si>
  <si>
    <t xml:space="preserve">ATV-02419</t>
  </si>
  <si>
    <t xml:space="preserve">ATV-02420</t>
  </si>
  <si>
    <t xml:space="preserve">ATV-02421</t>
  </si>
  <si>
    <t xml:space="preserve">ATV-02422</t>
  </si>
  <si>
    <t xml:space="preserve">ATV-02423</t>
  </si>
  <si>
    <t xml:space="preserve">ATV-02424</t>
  </si>
  <si>
    <t xml:space="preserve">ATV-02425</t>
  </si>
  <si>
    <t xml:space="preserve">ATV-02426</t>
  </si>
  <si>
    <t xml:space="preserve">ATV-02427</t>
  </si>
  <si>
    <t xml:space="preserve">ATV-02428</t>
  </si>
  <si>
    <t xml:space="preserve">ATV-02429</t>
  </si>
  <si>
    <t xml:space="preserve">ATV-02430</t>
  </si>
  <si>
    <t xml:space="preserve">ATV-02431</t>
  </si>
  <si>
    <t xml:space="preserve">ATV-02432</t>
  </si>
  <si>
    <t xml:space="preserve">ATV-02433</t>
  </si>
  <si>
    <t xml:space="preserve">ATV-02434</t>
  </si>
  <si>
    <t xml:space="preserve">ATV-02435</t>
  </si>
  <si>
    <t xml:space="preserve">ATV-02436</t>
  </si>
  <si>
    <t xml:space="preserve">ATV-02437</t>
  </si>
  <si>
    <t xml:space="preserve">ATV-02438</t>
  </si>
  <si>
    <t xml:space="preserve">ATV-02439</t>
  </si>
  <si>
    <t xml:space="preserve">ATV-02440</t>
  </si>
  <si>
    <t xml:space="preserve">ATV-02441</t>
  </si>
  <si>
    <t xml:space="preserve">ATV-02442</t>
  </si>
  <si>
    <t xml:space="preserve">ATV-02443</t>
  </si>
  <si>
    <t xml:space="preserve">ATV-02444</t>
  </si>
  <si>
    <t xml:space="preserve">ATV-02445</t>
  </si>
  <si>
    <t xml:space="preserve">ATV-02446</t>
  </si>
  <si>
    <t xml:space="preserve">ATV-02447</t>
  </si>
  <si>
    <t xml:space="preserve">ATV-02448</t>
  </si>
  <si>
    <t xml:space="preserve">ATV-02449</t>
  </si>
  <si>
    <t xml:space="preserve">ATV-02450</t>
  </si>
  <si>
    <t xml:space="preserve">ATV-02451</t>
  </si>
  <si>
    <t xml:space="preserve">ATV-02452</t>
  </si>
  <si>
    <t xml:space="preserve">ATV-02453</t>
  </si>
  <si>
    <t xml:space="preserve">ATV-02454</t>
  </si>
  <si>
    <t xml:space="preserve">ATV-02455</t>
  </si>
  <si>
    <t xml:space="preserve">ATV-02456</t>
  </si>
  <si>
    <t xml:space="preserve">ATV-02457</t>
  </si>
  <si>
    <t xml:space="preserve">ATV-02458</t>
  </si>
  <si>
    <t xml:space="preserve">ATV-02459</t>
  </si>
  <si>
    <t xml:space="preserve">ATV-02460</t>
  </si>
  <si>
    <t xml:space="preserve">ATV-02461</t>
  </si>
  <si>
    <t xml:space="preserve">ATV-02462</t>
  </si>
  <si>
    <t xml:space="preserve">ATV-02463</t>
  </si>
  <si>
    <t xml:space="preserve">ATV-02464</t>
  </si>
  <si>
    <t xml:space="preserve">ATV-02465</t>
  </si>
  <si>
    <t xml:space="preserve">ATV-02466</t>
  </si>
  <si>
    <t xml:space="preserve">ATV-02467</t>
  </si>
  <si>
    <t xml:space="preserve">ATV-02468</t>
  </si>
  <si>
    <t xml:space="preserve">ATV-02469</t>
  </si>
  <si>
    <t xml:space="preserve">ATV-02470</t>
  </si>
  <si>
    <t xml:space="preserve">ATV-02471</t>
  </si>
  <si>
    <t xml:space="preserve">ATV-02472</t>
  </si>
  <si>
    <t xml:space="preserve">ATV-02473</t>
  </si>
  <si>
    <t xml:space="preserve">ATV-02474</t>
  </si>
  <si>
    <t xml:space="preserve">ATV-02475</t>
  </si>
  <si>
    <t xml:space="preserve">ATV-02476</t>
  </si>
  <si>
    <t xml:space="preserve">ATV-02477</t>
  </si>
  <si>
    <t xml:space="preserve">ATV-02478</t>
  </si>
  <si>
    <t xml:space="preserve">ATV-02479</t>
  </si>
  <si>
    <t xml:space="preserve">ATV-02480</t>
  </si>
  <si>
    <t xml:space="preserve">ATV-02481</t>
  </si>
  <si>
    <t xml:space="preserve">ATV-02482</t>
  </si>
  <si>
    <t xml:space="preserve">ATV-02483</t>
  </si>
  <si>
    <t xml:space="preserve">ATV-02484</t>
  </si>
  <si>
    <t xml:space="preserve">ATV-02485</t>
  </si>
  <si>
    <t xml:space="preserve">ATV-02486</t>
  </si>
  <si>
    <t xml:space="preserve">ATV-02487</t>
  </si>
  <si>
    <t xml:space="preserve">ATV-02488</t>
  </si>
  <si>
    <t xml:space="preserve">ATV-02489</t>
  </si>
  <si>
    <t xml:space="preserve">ATV-02490</t>
  </si>
  <si>
    <t xml:space="preserve">ATV-02491</t>
  </si>
  <si>
    <t xml:space="preserve">ATV-02492</t>
  </si>
  <si>
    <t xml:space="preserve">ATV-02493</t>
  </si>
  <si>
    <t xml:space="preserve">ATV-02494</t>
  </si>
  <si>
    <t xml:space="preserve">ATV-02495</t>
  </si>
  <si>
    <t xml:space="preserve">ATV-02496</t>
  </si>
  <si>
    <t xml:space="preserve">ATV-02497</t>
  </si>
  <si>
    <t xml:space="preserve">ATV-02498</t>
  </si>
  <si>
    <t xml:space="preserve">ATV-02499</t>
  </si>
  <si>
    <t xml:space="preserve">ATV-02500</t>
  </si>
  <si>
    <t xml:space="preserve">ATV-02501</t>
  </si>
  <si>
    <t xml:space="preserve">ATV-02502</t>
  </si>
  <si>
    <t xml:space="preserve">ATV-02503</t>
  </si>
  <si>
    <t xml:space="preserve">ATV-02504</t>
  </si>
  <si>
    <t xml:space="preserve">ATV-02505</t>
  </si>
  <si>
    <t xml:space="preserve">ATV-02506</t>
  </si>
  <si>
    <t xml:space="preserve">ATV-02507</t>
  </si>
  <si>
    <t xml:space="preserve">ATV-02508</t>
  </si>
  <si>
    <t xml:space="preserve">ATV-02509</t>
  </si>
  <si>
    <t xml:space="preserve">ATV-02510</t>
  </si>
  <si>
    <t xml:space="preserve">ATV-02511</t>
  </si>
  <si>
    <t xml:space="preserve">ATV-02512</t>
  </si>
  <si>
    <t xml:space="preserve">ATV-02513</t>
  </si>
  <si>
    <t xml:space="preserve">ATV-02514</t>
  </si>
  <si>
    <t xml:space="preserve">ATV-02515</t>
  </si>
  <si>
    <t xml:space="preserve">ATV-02516</t>
  </si>
  <si>
    <t xml:space="preserve">ATV-02517</t>
  </si>
  <si>
    <t xml:space="preserve">ATV-02518</t>
  </si>
  <si>
    <t xml:space="preserve">ATV-02519</t>
  </si>
  <si>
    <t xml:space="preserve">ATV-02520</t>
  </si>
  <si>
    <t xml:space="preserve">ATV-02521</t>
  </si>
  <si>
    <t xml:space="preserve">ATV-02522</t>
  </si>
  <si>
    <t xml:space="preserve">ATV-02523</t>
  </si>
  <si>
    <t xml:space="preserve">ATV-02524</t>
  </si>
  <si>
    <t xml:space="preserve">ATV-02525</t>
  </si>
  <si>
    <t xml:space="preserve">ATV-02526</t>
  </si>
  <si>
    <t xml:space="preserve">ATV-02527</t>
  </si>
  <si>
    <t xml:space="preserve">ATV-02528</t>
  </si>
  <si>
    <t xml:space="preserve">ATV-02529</t>
  </si>
  <si>
    <t xml:space="preserve">ATV-02530</t>
  </si>
  <si>
    <t xml:space="preserve">ATV-02531</t>
  </si>
  <si>
    <t xml:space="preserve">ATV-02532</t>
  </si>
  <si>
    <t xml:space="preserve">ATV-02533</t>
  </si>
  <si>
    <t xml:space="preserve">ATV-02534</t>
  </si>
  <si>
    <t xml:space="preserve">ATV-02535</t>
  </si>
  <si>
    <t xml:space="preserve">ATV-02536</t>
  </si>
  <si>
    <t xml:space="preserve">ATV-02537</t>
  </si>
  <si>
    <t xml:space="preserve">ATV-02538</t>
  </si>
  <si>
    <t xml:space="preserve">ATV-02539</t>
  </si>
  <si>
    <t xml:space="preserve">ATV-02540</t>
  </si>
  <si>
    <t xml:space="preserve">ATV-02541</t>
  </si>
  <si>
    <t xml:space="preserve">ATV-02542</t>
  </si>
  <si>
    <t xml:space="preserve">ATV-02543</t>
  </si>
  <si>
    <t xml:space="preserve">ATV-02544</t>
  </si>
  <si>
    <t xml:space="preserve">ATV-02545</t>
  </si>
  <si>
    <t xml:space="preserve">ATV-02546</t>
  </si>
  <si>
    <t xml:space="preserve">ATV-02547</t>
  </si>
  <si>
    <t xml:space="preserve">ATV-02548</t>
  </si>
  <si>
    <t xml:space="preserve">ATV-02549</t>
  </si>
  <si>
    <t xml:space="preserve">ATV-02550</t>
  </si>
  <si>
    <t xml:space="preserve">ATV-02551</t>
  </si>
  <si>
    <t xml:space="preserve">ATV-02552</t>
  </si>
  <si>
    <t xml:space="preserve">ATV-02553</t>
  </si>
  <si>
    <t xml:space="preserve">ATV-02554</t>
  </si>
  <si>
    <t xml:space="preserve">ATV-02555</t>
  </si>
  <si>
    <t xml:space="preserve">ATV-02556</t>
  </si>
  <si>
    <t xml:space="preserve">ATV-02557</t>
  </si>
  <si>
    <t xml:space="preserve">ATV-02558</t>
  </si>
  <si>
    <t xml:space="preserve">ATV-02559</t>
  </si>
  <si>
    <t xml:space="preserve">ATV-02560</t>
  </si>
  <si>
    <t xml:space="preserve">ATV-02561</t>
  </si>
  <si>
    <t xml:space="preserve">ATV-02562</t>
  </si>
  <si>
    <t xml:space="preserve">ATV-02563</t>
  </si>
  <si>
    <t xml:space="preserve">ATV-02564</t>
  </si>
  <si>
    <t xml:space="preserve">ATV-02565</t>
  </si>
  <si>
    <t xml:space="preserve">ATV-02566</t>
  </si>
  <si>
    <t xml:space="preserve">ATV-02567</t>
  </si>
  <si>
    <t xml:space="preserve">ATV-02568</t>
  </si>
  <si>
    <t xml:space="preserve">ATV-02569</t>
  </si>
  <si>
    <t xml:space="preserve">ATV-02570</t>
  </si>
  <si>
    <t xml:space="preserve">ATV-02571</t>
  </si>
  <si>
    <t xml:space="preserve">ATV-02572</t>
  </si>
  <si>
    <t xml:space="preserve">ATV-02573</t>
  </si>
  <si>
    <t xml:space="preserve">ATV-02574</t>
  </si>
  <si>
    <t xml:space="preserve">ATV-02575</t>
  </si>
  <si>
    <t xml:space="preserve">ATV-02576</t>
  </si>
  <si>
    <t xml:space="preserve">ATV-02577</t>
  </si>
  <si>
    <t xml:space="preserve">ATV-02578</t>
  </si>
  <si>
    <t xml:space="preserve">ATV-02579</t>
  </si>
  <si>
    <t xml:space="preserve">ATV-02580</t>
  </si>
  <si>
    <t xml:space="preserve">ATV-02581</t>
  </si>
  <si>
    <t xml:space="preserve">ATV-02582</t>
  </si>
  <si>
    <t xml:space="preserve">ATV-02583</t>
  </si>
  <si>
    <t xml:space="preserve">ATV-02584</t>
  </si>
  <si>
    <t xml:space="preserve">ATV-02585</t>
  </si>
  <si>
    <t xml:space="preserve">ATV-02586</t>
  </si>
  <si>
    <t xml:space="preserve">ATV-02587</t>
  </si>
  <si>
    <t xml:space="preserve">ATV-02588</t>
  </si>
  <si>
    <t xml:space="preserve">ATV-02589</t>
  </si>
  <si>
    <t xml:space="preserve">ATV-02590</t>
  </si>
  <si>
    <t xml:space="preserve">ATV-02591</t>
  </si>
  <si>
    <t xml:space="preserve">ATV-02592</t>
  </si>
  <si>
    <t xml:space="preserve">ATV-02593</t>
  </si>
  <si>
    <t xml:space="preserve">ATV-02594</t>
  </si>
  <si>
    <t xml:space="preserve">ATV-02595</t>
  </si>
  <si>
    <t xml:space="preserve">ATV-02596</t>
  </si>
  <si>
    <t xml:space="preserve">ATV-02597</t>
  </si>
  <si>
    <t xml:space="preserve">ATV-02598</t>
  </si>
  <si>
    <t xml:space="preserve">ATV-02599</t>
  </si>
  <si>
    <t xml:space="preserve">ATV-02600</t>
  </si>
  <si>
    <t xml:space="preserve">ATV-02601</t>
  </si>
  <si>
    <t xml:space="preserve">ATV-02602</t>
  </si>
  <si>
    <t xml:space="preserve">ATV-02603</t>
  </si>
  <si>
    <t xml:space="preserve">ATV-02604</t>
  </si>
  <si>
    <t xml:space="preserve">ATV-02605</t>
  </si>
  <si>
    <t xml:space="preserve">ATV-02606</t>
  </si>
  <si>
    <t xml:space="preserve">ATV-02607</t>
  </si>
  <si>
    <t xml:space="preserve">ATV-02608</t>
  </si>
  <si>
    <t xml:space="preserve">ATV-02609</t>
  </si>
  <si>
    <t xml:space="preserve">ATV-02610</t>
  </si>
  <si>
    <t xml:space="preserve">ATV-02611</t>
  </si>
  <si>
    <t xml:space="preserve">ATV-02612</t>
  </si>
  <si>
    <t xml:space="preserve">ATV-02613</t>
  </si>
  <si>
    <t xml:space="preserve">ATV-02614</t>
  </si>
  <si>
    <t xml:space="preserve">ATV-02615</t>
  </si>
  <si>
    <t xml:space="preserve">ATV-02616</t>
  </si>
  <si>
    <t xml:space="preserve">ATV-02617</t>
  </si>
  <si>
    <t xml:space="preserve">ATV-02618</t>
  </si>
  <si>
    <t xml:space="preserve">ATV-02619</t>
  </si>
  <si>
    <t xml:space="preserve">ATV-02620</t>
  </si>
  <si>
    <t xml:space="preserve">ATV-02621</t>
  </si>
  <si>
    <t xml:space="preserve">ATV-02622</t>
  </si>
  <si>
    <t xml:space="preserve">ATV-02623</t>
  </si>
  <si>
    <t xml:space="preserve">ATV-02624</t>
  </si>
  <si>
    <t xml:space="preserve">ATV-02625</t>
  </si>
  <si>
    <t xml:space="preserve">ATV-02626</t>
  </si>
  <si>
    <t xml:space="preserve">ATV-02627</t>
  </si>
  <si>
    <t xml:space="preserve">ATV-02628</t>
  </si>
  <si>
    <t xml:space="preserve">ATV-02629</t>
  </si>
  <si>
    <t xml:space="preserve">ATV-02630</t>
  </si>
  <si>
    <t xml:space="preserve">ATV-02631</t>
  </si>
  <si>
    <t xml:space="preserve">ATV-02632</t>
  </si>
  <si>
    <t xml:space="preserve">ATV-02633</t>
  </si>
  <si>
    <t xml:space="preserve">ATV-02634</t>
  </si>
  <si>
    <t xml:space="preserve">ATV-02635</t>
  </si>
  <si>
    <t xml:space="preserve">ATV-02636</t>
  </si>
  <si>
    <t xml:space="preserve">ATV-02637</t>
  </si>
  <si>
    <t xml:space="preserve">ATV-02638</t>
  </si>
  <si>
    <t xml:space="preserve">ATV-02639</t>
  </si>
  <si>
    <t xml:space="preserve">ATV-02640</t>
  </si>
  <si>
    <t xml:space="preserve">ATV-02641</t>
  </si>
  <si>
    <t xml:space="preserve">ATV-02642</t>
  </si>
  <si>
    <t xml:space="preserve">ATV-02643</t>
  </si>
  <si>
    <t xml:space="preserve">ATV-02644</t>
  </si>
  <si>
    <t xml:space="preserve">ATV-02645</t>
  </si>
  <si>
    <t xml:space="preserve">ATV-02646</t>
  </si>
  <si>
    <t xml:space="preserve">ATV-02647</t>
  </si>
  <si>
    <t xml:space="preserve">ATV-02648</t>
  </si>
  <si>
    <t xml:space="preserve">ATV-02649</t>
  </si>
  <si>
    <t xml:space="preserve">ATV-02650</t>
  </si>
  <si>
    <t xml:space="preserve">ATV-02651</t>
  </si>
  <si>
    <t xml:space="preserve">ATV-02652</t>
  </si>
  <si>
    <t xml:space="preserve">ATV-02653</t>
  </si>
  <si>
    <t xml:space="preserve">ATV-02654</t>
  </si>
  <si>
    <t xml:space="preserve">ATV-02655</t>
  </si>
  <si>
    <t xml:space="preserve">ATV-02656</t>
  </si>
  <si>
    <t xml:space="preserve">ATV-02657</t>
  </si>
  <si>
    <t xml:space="preserve">ATV-02658</t>
  </si>
  <si>
    <t xml:space="preserve">ATV-02659</t>
  </si>
  <si>
    <t xml:space="preserve">ATV-02660</t>
  </si>
  <si>
    <t xml:space="preserve">ATV-02661</t>
  </si>
  <si>
    <t xml:space="preserve">ATV-02662</t>
  </si>
  <si>
    <t xml:space="preserve">ATV-02663</t>
  </si>
  <si>
    <t xml:space="preserve">ATV-02664</t>
  </si>
  <si>
    <t xml:space="preserve">ATV-02665</t>
  </si>
  <si>
    <t xml:space="preserve">ATV-02666</t>
  </si>
  <si>
    <t xml:space="preserve">ATV-02667</t>
  </si>
  <si>
    <t xml:space="preserve">ATV-02668</t>
  </si>
  <si>
    <t xml:space="preserve">ATV-02669</t>
  </si>
  <si>
    <t xml:space="preserve">ATV-02670</t>
  </si>
  <si>
    <t xml:space="preserve">ATV-02671</t>
  </si>
  <si>
    <t xml:space="preserve">ATV-02672</t>
  </si>
  <si>
    <t xml:space="preserve">ATV-02673</t>
  </si>
  <si>
    <t xml:space="preserve">ATV-02674</t>
  </si>
  <si>
    <t xml:space="preserve">ATV-02675</t>
  </si>
  <si>
    <t xml:space="preserve">ATV-02676</t>
  </si>
  <si>
    <t xml:space="preserve">ATV-02677</t>
  </si>
  <si>
    <t xml:space="preserve">ATV-02678</t>
  </si>
  <si>
    <t xml:space="preserve">ATV-02679</t>
  </si>
  <si>
    <t xml:space="preserve">ATV-02680</t>
  </si>
  <si>
    <t xml:space="preserve">ATV-02681</t>
  </si>
  <si>
    <t xml:space="preserve">ATV-02682</t>
  </si>
  <si>
    <t xml:space="preserve">ATV-02683</t>
  </si>
  <si>
    <t xml:space="preserve">ATV-02684</t>
  </si>
  <si>
    <t xml:space="preserve">ATV-02685</t>
  </si>
  <si>
    <t xml:space="preserve">ATV-02686</t>
  </si>
  <si>
    <t xml:space="preserve">ATV-02687</t>
  </si>
  <si>
    <t xml:space="preserve">ATV-02688</t>
  </si>
  <si>
    <t xml:space="preserve">ATV-02689</t>
  </si>
  <si>
    <t xml:space="preserve">ATV-02690</t>
  </si>
  <si>
    <t xml:space="preserve">ATV-02691</t>
  </si>
  <si>
    <t xml:space="preserve">ATV-02692</t>
  </si>
  <si>
    <t xml:space="preserve">ATV-02693</t>
  </si>
  <si>
    <t xml:space="preserve">ATV-02694</t>
  </si>
  <si>
    <t xml:space="preserve">ATV-02695</t>
  </si>
  <si>
    <t xml:space="preserve">ATV-02696</t>
  </si>
  <si>
    <t xml:space="preserve">ATV-02697</t>
  </si>
  <si>
    <t xml:space="preserve">ATV-02698</t>
  </si>
  <si>
    <t xml:space="preserve">ATV-02699</t>
  </si>
  <si>
    <t xml:space="preserve">ATV-02700</t>
  </si>
  <si>
    <t xml:space="preserve">ATV-02701</t>
  </si>
  <si>
    <t xml:space="preserve">ATV-02702</t>
  </si>
  <si>
    <t xml:space="preserve">ATV-02703</t>
  </si>
  <si>
    <t xml:space="preserve">ATV-02704</t>
  </si>
  <si>
    <t xml:space="preserve">ATV-02705</t>
  </si>
  <si>
    <t xml:space="preserve">ATV-02706</t>
  </si>
  <si>
    <t xml:space="preserve">ATV-02707</t>
  </si>
  <si>
    <t xml:space="preserve">ATV-02708</t>
  </si>
  <si>
    <t xml:space="preserve">ATV-02709</t>
  </si>
  <si>
    <t xml:space="preserve">ATV-02710</t>
  </si>
  <si>
    <t xml:space="preserve">ATV-02711</t>
  </si>
  <si>
    <t xml:space="preserve">ATV-02712</t>
  </si>
  <si>
    <t xml:space="preserve">ATV-02713</t>
  </si>
  <si>
    <t xml:space="preserve">ATV-02714</t>
  </si>
  <si>
    <t xml:space="preserve">ATV-02715</t>
  </si>
  <si>
    <t xml:space="preserve">ATV-02716</t>
  </si>
  <si>
    <t xml:space="preserve">ATV-02717</t>
  </si>
  <si>
    <t xml:space="preserve">ATV-02718</t>
  </si>
  <si>
    <t xml:space="preserve">ATV-02719</t>
  </si>
  <si>
    <t xml:space="preserve">ATV-02720</t>
  </si>
  <si>
    <t xml:space="preserve">ATV-02721</t>
  </si>
  <si>
    <t xml:space="preserve">ATV-02722</t>
  </si>
  <si>
    <t xml:space="preserve">ATV-02723</t>
  </si>
  <si>
    <t xml:space="preserve">ATV-02724</t>
  </si>
  <si>
    <t xml:space="preserve">ATV-02725</t>
  </si>
  <si>
    <t xml:space="preserve">ATV-02726</t>
  </si>
  <si>
    <t xml:space="preserve">ATV-02727</t>
  </si>
  <si>
    <t xml:space="preserve">ATV-02728</t>
  </si>
  <si>
    <t xml:space="preserve">ATV-02729</t>
  </si>
  <si>
    <t xml:space="preserve">ATV-02730</t>
  </si>
  <si>
    <t xml:space="preserve">ATV-02731</t>
  </si>
  <si>
    <t xml:space="preserve">ATV-02732</t>
  </si>
  <si>
    <t xml:space="preserve">ATV-02733</t>
  </si>
  <si>
    <t xml:space="preserve">ATV-02734</t>
  </si>
  <si>
    <t xml:space="preserve">ATV-02735</t>
  </si>
  <si>
    <t xml:space="preserve">ATV-02736</t>
  </si>
  <si>
    <t xml:space="preserve">ATV-02737</t>
  </si>
  <si>
    <t xml:space="preserve">ATV-02738</t>
  </si>
  <si>
    <t xml:space="preserve">ATV-02739</t>
  </si>
  <si>
    <t xml:space="preserve">ATV-02740</t>
  </si>
  <si>
    <t xml:space="preserve">ATV-02741</t>
  </si>
  <si>
    <t xml:space="preserve">ATV-02742</t>
  </si>
  <si>
    <t xml:space="preserve">ATV-02743</t>
  </si>
  <si>
    <t xml:space="preserve">ATV-02744</t>
  </si>
  <si>
    <t xml:space="preserve">ATV-02745</t>
  </si>
  <si>
    <t xml:space="preserve">ATV-02746</t>
  </si>
  <si>
    <t xml:space="preserve">ATV-02747</t>
  </si>
  <si>
    <t xml:space="preserve">ATV-02748</t>
  </si>
  <si>
    <t xml:space="preserve">ATV-02749</t>
  </si>
  <si>
    <t xml:space="preserve">ATV-02750</t>
  </si>
  <si>
    <t xml:space="preserve">ATV-02751</t>
  </si>
  <si>
    <t xml:space="preserve">ATV-02752</t>
  </si>
  <si>
    <t xml:space="preserve">ATV-02753</t>
  </si>
  <si>
    <t xml:space="preserve">ATV-02754</t>
  </si>
  <si>
    <t xml:space="preserve">ATV-02755</t>
  </si>
  <si>
    <t xml:space="preserve">ATV-02756</t>
  </si>
  <si>
    <t xml:space="preserve">ATV-02757</t>
  </si>
  <si>
    <t xml:space="preserve">ATV-02758</t>
  </si>
  <si>
    <t xml:space="preserve">ATV-02759</t>
  </si>
  <si>
    <t xml:space="preserve">ATV-02760</t>
  </si>
  <si>
    <t xml:space="preserve">ATV-02761</t>
  </si>
  <si>
    <t xml:space="preserve">ATV-02762</t>
  </si>
  <si>
    <t xml:space="preserve">ATV-02763</t>
  </si>
  <si>
    <t xml:space="preserve">ATV-02764</t>
  </si>
  <si>
    <t xml:space="preserve">ATV-02765</t>
  </si>
  <si>
    <t xml:space="preserve">ATV-02766</t>
  </si>
  <si>
    <t xml:space="preserve">ATV-02767</t>
  </si>
  <si>
    <t xml:space="preserve">ATV-02768</t>
  </si>
  <si>
    <t xml:space="preserve">ATV-02769</t>
  </si>
  <si>
    <t xml:space="preserve">ATV-02770</t>
  </si>
  <si>
    <t xml:space="preserve">ATV-02771</t>
  </si>
  <si>
    <t xml:space="preserve">ATV-02772</t>
  </si>
  <si>
    <t xml:space="preserve">ATV-02773</t>
  </si>
  <si>
    <t xml:space="preserve">ATV-02774</t>
  </si>
  <si>
    <t xml:space="preserve">ATV-02775</t>
  </si>
  <si>
    <t xml:space="preserve">ATV-02776</t>
  </si>
  <si>
    <t xml:space="preserve">ATV-02777</t>
  </si>
  <si>
    <t xml:space="preserve">ATV-02778</t>
  </si>
  <si>
    <t xml:space="preserve">ATV-02779</t>
  </si>
  <si>
    <t xml:space="preserve">ATV-02780</t>
  </si>
  <si>
    <t xml:space="preserve">ATV-02781</t>
  </si>
  <si>
    <t xml:space="preserve">ATV-02782</t>
  </si>
  <si>
    <t xml:space="preserve">ATV-02783</t>
  </si>
  <si>
    <t xml:space="preserve">ATV-02784</t>
  </si>
  <si>
    <t xml:space="preserve">ATV-02785</t>
  </si>
  <si>
    <t xml:space="preserve">ATV-02786</t>
  </si>
  <si>
    <t xml:space="preserve">ATV-02787</t>
  </si>
  <si>
    <t xml:space="preserve">ATV-02788</t>
  </si>
  <si>
    <t xml:space="preserve">ATV-02789</t>
  </si>
  <si>
    <t xml:space="preserve">ATV-02790</t>
  </si>
  <si>
    <t xml:space="preserve">ATV-02791</t>
  </si>
  <si>
    <t xml:space="preserve">ATV-02792</t>
  </si>
  <si>
    <t xml:space="preserve">ATV-02793</t>
  </si>
  <si>
    <t xml:space="preserve">ATV-02794</t>
  </si>
  <si>
    <t xml:space="preserve">ATV-02795</t>
  </si>
  <si>
    <t xml:space="preserve">ATV-02796</t>
  </si>
  <si>
    <t xml:space="preserve">ATV-02797</t>
  </si>
  <si>
    <t xml:space="preserve">ATV-02798</t>
  </si>
  <si>
    <t xml:space="preserve">ATV-02799</t>
  </si>
  <si>
    <t xml:space="preserve">ATV-02800</t>
  </si>
  <si>
    <t xml:space="preserve">ATV-02801</t>
  </si>
  <si>
    <t xml:space="preserve">ATV-02802</t>
  </si>
  <si>
    <t xml:space="preserve">ATV-02803</t>
  </si>
  <si>
    <t xml:space="preserve">ATV-02804</t>
  </si>
  <si>
    <t xml:space="preserve">ATV-02805</t>
  </si>
  <si>
    <t xml:space="preserve">ATV-02806</t>
  </si>
  <si>
    <t xml:space="preserve">ATV-02807</t>
  </si>
  <si>
    <t xml:space="preserve">ATV-02808</t>
  </si>
  <si>
    <t xml:space="preserve">ATV-02809</t>
  </si>
  <si>
    <t xml:space="preserve">ATV-02810</t>
  </si>
  <si>
    <t xml:space="preserve">ATV-02811</t>
  </si>
  <si>
    <t xml:space="preserve">ATV-02812</t>
  </si>
  <si>
    <t xml:space="preserve">ATV-02813</t>
  </si>
  <si>
    <t xml:space="preserve">ATV-02814</t>
  </si>
  <si>
    <t xml:space="preserve">ATV-02815</t>
  </si>
  <si>
    <t xml:space="preserve">ATV-02816</t>
  </si>
  <si>
    <t xml:space="preserve">ATV-02817</t>
  </si>
  <si>
    <t xml:space="preserve">ATV-02818</t>
  </si>
  <si>
    <t xml:space="preserve">ATV-02819</t>
  </si>
  <si>
    <t xml:space="preserve">ATV-02820</t>
  </si>
  <si>
    <t xml:space="preserve">ATV-02821</t>
  </si>
  <si>
    <t xml:space="preserve">ATV-02822</t>
  </si>
  <si>
    <t xml:space="preserve">ATV-02823</t>
  </si>
  <si>
    <t xml:space="preserve">ATV-02824</t>
  </si>
  <si>
    <t xml:space="preserve">ATV-02825</t>
  </si>
  <si>
    <t xml:space="preserve">ATV-02826</t>
  </si>
  <si>
    <t xml:space="preserve">ATV-02827</t>
  </si>
  <si>
    <t xml:space="preserve">ATV-02828</t>
  </si>
  <si>
    <t xml:space="preserve">ATV-02829</t>
  </si>
  <si>
    <t xml:space="preserve">ATV-02830</t>
  </si>
  <si>
    <t xml:space="preserve">ATV-02831</t>
  </si>
  <si>
    <t xml:space="preserve">ATV-02832</t>
  </si>
  <si>
    <t xml:space="preserve">ATV-02833</t>
  </si>
  <si>
    <t xml:space="preserve">ATV-02834</t>
  </si>
  <si>
    <t xml:space="preserve">ATV-02835</t>
  </si>
  <si>
    <t xml:space="preserve">ATV-02836</t>
  </si>
  <si>
    <t xml:space="preserve">ATV-02837</t>
  </si>
  <si>
    <t xml:space="preserve">ATV-02838</t>
  </si>
  <si>
    <t xml:space="preserve">ATV-02839</t>
  </si>
  <si>
    <t xml:space="preserve">ATV-02840</t>
  </si>
  <si>
    <t xml:space="preserve">ATV-02841</t>
  </si>
  <si>
    <t xml:space="preserve">ATV-02842</t>
  </si>
  <si>
    <t xml:space="preserve">ATV-02843</t>
  </si>
  <si>
    <t xml:space="preserve">ATV-02844</t>
  </si>
  <si>
    <t xml:space="preserve">ATV-02845</t>
  </si>
  <si>
    <t xml:space="preserve">ATV-02846</t>
  </si>
  <si>
    <t xml:space="preserve">ATV-02847</t>
  </si>
  <si>
    <t xml:space="preserve">ATV-02848</t>
  </si>
  <si>
    <t xml:space="preserve">ATV-02849</t>
  </si>
  <si>
    <t xml:space="preserve">ATV-02850</t>
  </si>
  <si>
    <t xml:space="preserve">ATV-02851</t>
  </si>
  <si>
    <t xml:space="preserve">ATV-02852</t>
  </si>
  <si>
    <t xml:space="preserve">ATV-02853</t>
  </si>
  <si>
    <t xml:space="preserve">ATV-02854</t>
  </si>
  <si>
    <t xml:space="preserve">ATV-02855</t>
  </si>
  <si>
    <t xml:space="preserve">ATV-02856</t>
  </si>
  <si>
    <t xml:space="preserve">ATV-02857</t>
  </si>
  <si>
    <t xml:space="preserve">ATV-02858</t>
  </si>
  <si>
    <t xml:space="preserve">ATV-02859</t>
  </si>
  <si>
    <t xml:space="preserve">ATV-02860</t>
  </si>
  <si>
    <t xml:space="preserve">ATV-02861</t>
  </si>
  <si>
    <t xml:space="preserve">ATV-02862</t>
  </si>
  <si>
    <t xml:space="preserve">ATV-02863</t>
  </si>
  <si>
    <t xml:space="preserve">ATV-02864</t>
  </si>
  <si>
    <t xml:space="preserve">ATV-02865</t>
  </si>
  <si>
    <t xml:space="preserve">ATV-02866</t>
  </si>
  <si>
    <t xml:space="preserve">ATV-02867</t>
  </si>
  <si>
    <t xml:space="preserve">ATV-02868</t>
  </si>
  <si>
    <t xml:space="preserve">ATV-02869</t>
  </si>
  <si>
    <t xml:space="preserve">ATV-02870</t>
  </si>
  <si>
    <t xml:space="preserve">ATV-02871</t>
  </si>
  <si>
    <t xml:space="preserve">ATV-02872</t>
  </si>
  <si>
    <t xml:space="preserve">ATV-02873</t>
  </si>
  <si>
    <t xml:space="preserve">ATV-02874</t>
  </si>
  <si>
    <t xml:space="preserve">ATV-02875</t>
  </si>
  <si>
    <t xml:space="preserve">ATV-02876</t>
  </si>
  <si>
    <t xml:space="preserve">ATV-02877</t>
  </si>
  <si>
    <t xml:space="preserve">ATV-02878</t>
  </si>
  <si>
    <t xml:space="preserve">ATV-02879</t>
  </si>
  <si>
    <t xml:space="preserve">ATV-02880</t>
  </si>
  <si>
    <t xml:space="preserve">ATV-02881</t>
  </si>
  <si>
    <t xml:space="preserve">ATV-02882</t>
  </si>
  <si>
    <t xml:space="preserve">ATV-02883</t>
  </si>
  <si>
    <t xml:space="preserve">ATV-02884</t>
  </si>
  <si>
    <t xml:space="preserve">ATV-02885</t>
  </si>
  <si>
    <t xml:space="preserve">ATV-02886</t>
  </si>
  <si>
    <t xml:space="preserve">ATV-02887</t>
  </si>
  <si>
    <t xml:space="preserve">ATV-02888</t>
  </si>
  <si>
    <t xml:space="preserve">ATV-02889</t>
  </si>
  <si>
    <t xml:space="preserve">ATV-02890</t>
  </si>
  <si>
    <t xml:space="preserve">ATV-02891</t>
  </si>
  <si>
    <t xml:space="preserve">ATV-02892</t>
  </si>
  <si>
    <t xml:space="preserve">ATV-02893</t>
  </si>
  <si>
    <t xml:space="preserve">ATV-02894</t>
  </si>
  <si>
    <t xml:space="preserve">ATV-02895</t>
  </si>
  <si>
    <t xml:space="preserve">ATV-02896</t>
  </si>
  <si>
    <t xml:space="preserve">ATV-02897</t>
  </si>
  <si>
    <t xml:space="preserve">ATV-02898</t>
  </si>
  <si>
    <t xml:space="preserve">ATV-02899</t>
  </si>
  <si>
    <t xml:space="preserve">ATV-02900</t>
  </si>
  <si>
    <t xml:space="preserve">ATV-02901</t>
  </si>
  <si>
    <t xml:space="preserve">ATV-02902</t>
  </si>
  <si>
    <t xml:space="preserve">ATV-02903</t>
  </si>
  <si>
    <t xml:space="preserve">ATV-02904</t>
  </si>
  <si>
    <t xml:space="preserve">ATV-02905</t>
  </si>
  <si>
    <t xml:space="preserve">ATV-02906</t>
  </si>
  <si>
    <t xml:space="preserve">ATV-02907</t>
  </si>
  <si>
    <t xml:space="preserve">ATV-02908</t>
  </si>
  <si>
    <t xml:space="preserve">ATV-02909</t>
  </si>
  <si>
    <t xml:space="preserve">ATV-02910</t>
  </si>
  <si>
    <t xml:space="preserve">ATV-02911</t>
  </si>
  <si>
    <t xml:space="preserve">ATV-02912</t>
  </si>
  <si>
    <t xml:space="preserve">ATV-02913</t>
  </si>
  <si>
    <t xml:space="preserve">ATV-02914</t>
  </si>
  <si>
    <t xml:space="preserve">ATV-02915</t>
  </si>
  <si>
    <t xml:space="preserve">ATV-02916</t>
  </si>
  <si>
    <t xml:space="preserve">ATV-02917</t>
  </si>
  <si>
    <t xml:space="preserve">ATV-02918</t>
  </si>
  <si>
    <t xml:space="preserve">ATV-02919</t>
  </si>
  <si>
    <t xml:space="preserve">ATV-02920</t>
  </si>
  <si>
    <t xml:space="preserve">ATV-02921</t>
  </si>
  <si>
    <t xml:space="preserve">ATV-02922</t>
  </si>
  <si>
    <t xml:space="preserve">ATV-02923</t>
  </si>
  <si>
    <t xml:space="preserve">ATV-02924</t>
  </si>
  <si>
    <t xml:space="preserve">ATV-02925</t>
  </si>
  <si>
    <t xml:space="preserve">ATV-02926</t>
  </si>
  <si>
    <t xml:space="preserve">ATV-02927</t>
  </si>
  <si>
    <t xml:space="preserve">ATV-02928</t>
  </si>
  <si>
    <t xml:space="preserve">ATV-02929</t>
  </si>
  <si>
    <t xml:space="preserve">ATV-02930</t>
  </si>
  <si>
    <t xml:space="preserve">ATV-02931</t>
  </si>
  <si>
    <t xml:space="preserve">ATV-02932</t>
  </si>
  <si>
    <t xml:space="preserve">ATV-02933</t>
  </si>
  <si>
    <t xml:space="preserve">ATV-02934</t>
  </si>
  <si>
    <t xml:space="preserve">ATV-02935</t>
  </si>
  <si>
    <t xml:space="preserve">ATV-02936</t>
  </si>
  <si>
    <t xml:space="preserve">ATV-02937</t>
  </si>
  <si>
    <t xml:space="preserve">ATV-02938</t>
  </si>
  <si>
    <t xml:space="preserve">ATV-02939</t>
  </si>
  <si>
    <t xml:space="preserve">ATV-02940</t>
  </si>
  <si>
    <t xml:space="preserve">ATV-02941</t>
  </si>
  <si>
    <t xml:space="preserve">ATV-02942</t>
  </si>
  <si>
    <t xml:space="preserve">ATV-02943</t>
  </si>
  <si>
    <t xml:space="preserve">ATV-02944</t>
  </si>
  <si>
    <t xml:space="preserve">ATV-02945</t>
  </si>
  <si>
    <t xml:space="preserve">ATV-02946</t>
  </si>
  <si>
    <t xml:space="preserve">ATV-02947</t>
  </si>
  <si>
    <t xml:space="preserve">ATV-02948</t>
  </si>
  <si>
    <t xml:space="preserve">ATV-02949</t>
  </si>
  <si>
    <t xml:space="preserve">ATV-02950</t>
  </si>
  <si>
    <t xml:space="preserve">ATV-02951</t>
  </si>
  <si>
    <t xml:space="preserve">ATV-02952</t>
  </si>
  <si>
    <t xml:space="preserve">ATV-02953</t>
  </si>
  <si>
    <t xml:space="preserve">ATV-02954</t>
  </si>
  <si>
    <t xml:space="preserve">ATV-02955</t>
  </si>
  <si>
    <t xml:space="preserve">ATV-02956</t>
  </si>
  <si>
    <t xml:space="preserve">ATV-02957</t>
  </si>
  <si>
    <t xml:space="preserve">ATV-02958</t>
  </si>
  <si>
    <t xml:space="preserve">ATV-02959</t>
  </si>
  <si>
    <t xml:space="preserve">ATV-02960</t>
  </si>
  <si>
    <t xml:space="preserve">ATV-02961</t>
  </si>
  <si>
    <t xml:space="preserve">ATV-02962</t>
  </si>
  <si>
    <t xml:space="preserve">ATV-02963</t>
  </si>
  <si>
    <t xml:space="preserve">ATV-02964</t>
  </si>
  <si>
    <t xml:space="preserve">ATV-02965</t>
  </si>
  <si>
    <t xml:space="preserve">ATV-02966</t>
  </si>
  <si>
    <t xml:space="preserve">ATV-02967</t>
  </si>
  <si>
    <t xml:space="preserve">ATV-02968</t>
  </si>
  <si>
    <t xml:space="preserve">ATV-02969</t>
  </si>
  <si>
    <t xml:space="preserve">ATV-02970</t>
  </si>
  <si>
    <t xml:space="preserve">ATV-02971</t>
  </si>
  <si>
    <t xml:space="preserve">ATV-02972</t>
  </si>
  <si>
    <t xml:space="preserve">ATV-02973</t>
  </si>
  <si>
    <t xml:space="preserve">ATV-02974</t>
  </si>
  <si>
    <t xml:space="preserve">ATV-02975</t>
  </si>
  <si>
    <t xml:space="preserve">ATV-02976</t>
  </si>
  <si>
    <t xml:space="preserve">ATV-02977</t>
  </si>
  <si>
    <t xml:space="preserve">ATV-02978</t>
  </si>
  <si>
    <t xml:space="preserve">ATV-02979</t>
  </si>
  <si>
    <t xml:space="preserve">ATV-02980</t>
  </si>
  <si>
    <t xml:space="preserve">ATV-02981</t>
  </si>
  <si>
    <t xml:space="preserve">ATV-02982</t>
  </si>
  <si>
    <t xml:space="preserve">ATV-02983</t>
  </si>
  <si>
    <t xml:space="preserve">ATV-02984</t>
  </si>
  <si>
    <t xml:space="preserve">ATV-02985</t>
  </si>
  <si>
    <t xml:space="preserve">ATV-02986</t>
  </si>
  <si>
    <t xml:space="preserve">ATV-02987</t>
  </si>
  <si>
    <t xml:space="preserve">ATV-02988</t>
  </si>
  <si>
    <t xml:space="preserve">ATV-02989</t>
  </si>
  <si>
    <t xml:space="preserve">ATV-02990</t>
  </si>
  <si>
    <t xml:space="preserve">ATV-02991</t>
  </si>
  <si>
    <t xml:space="preserve">ATV-02992</t>
  </si>
  <si>
    <t xml:space="preserve">ATV-02993</t>
  </si>
  <si>
    <t xml:space="preserve">ATV-02994</t>
  </si>
  <si>
    <t xml:space="preserve">ATV-02995</t>
  </si>
  <si>
    <t xml:space="preserve">ATV-02996</t>
  </si>
  <si>
    <t xml:space="preserve">ATV-02997</t>
  </si>
  <si>
    <t xml:space="preserve">ATV-02998</t>
  </si>
  <si>
    <t xml:space="preserve">ATV-02999</t>
  </si>
  <si>
    <t xml:space="preserve">ATV-03000</t>
  </si>
  <si>
    <t xml:space="preserve">ATV-03001</t>
  </si>
  <si>
    <t xml:space="preserve">ATV-03002</t>
  </si>
  <si>
    <t xml:space="preserve">ATV-03003</t>
  </si>
  <si>
    <t xml:space="preserve">ATV-03004</t>
  </si>
  <si>
    <t xml:space="preserve">ATV-03005</t>
  </si>
  <si>
    <t xml:space="preserve">ATV-03006</t>
  </si>
  <si>
    <t xml:space="preserve">ATV-03007</t>
  </si>
  <si>
    <t xml:space="preserve">ATV-03008</t>
  </si>
  <si>
    <t xml:space="preserve">ATV-03009</t>
  </si>
  <si>
    <t xml:space="preserve">ATV-03010</t>
  </si>
  <si>
    <t xml:space="preserve">ATV-03011</t>
  </si>
  <si>
    <t xml:space="preserve">ATV-03012</t>
  </si>
  <si>
    <t xml:space="preserve">ATV-03013</t>
  </si>
  <si>
    <t xml:space="preserve">ATV-03014</t>
  </si>
  <si>
    <t xml:space="preserve">ATV-03015</t>
  </si>
  <si>
    <t xml:space="preserve">ATV-03016</t>
  </si>
  <si>
    <t xml:space="preserve">ATV-03017</t>
  </si>
  <si>
    <t xml:space="preserve">ATV-03018</t>
  </si>
  <si>
    <t xml:space="preserve">ATV-03019</t>
  </si>
  <si>
    <t xml:space="preserve">ATV-03020</t>
  </si>
  <si>
    <t xml:space="preserve">ATV-03021</t>
  </si>
  <si>
    <t xml:space="preserve">ATV-03022</t>
  </si>
  <si>
    <t xml:space="preserve">ATV-03023</t>
  </si>
  <si>
    <t xml:space="preserve">ATV-03024</t>
  </si>
  <si>
    <t xml:space="preserve">ATV-03025</t>
  </si>
  <si>
    <t xml:space="preserve">ATV-03026</t>
  </si>
  <si>
    <t xml:space="preserve">ATV-03027</t>
  </si>
  <si>
    <t xml:space="preserve">ATV-03028</t>
  </si>
  <si>
    <t xml:space="preserve">ATV-03029</t>
  </si>
  <si>
    <t xml:space="preserve">ATV-03030</t>
  </si>
  <si>
    <t xml:space="preserve">ATV-03031</t>
  </si>
  <si>
    <t xml:space="preserve">ATV-03032</t>
  </si>
  <si>
    <t xml:space="preserve">ATV-03033</t>
  </si>
  <si>
    <t xml:space="preserve">ATV-03034</t>
  </si>
  <si>
    <t xml:space="preserve">ATV-03035</t>
  </si>
  <si>
    <t xml:space="preserve">ATV-03036</t>
  </si>
  <si>
    <t xml:space="preserve">ATV-03037</t>
  </si>
  <si>
    <t xml:space="preserve">ATV-03038</t>
  </si>
  <si>
    <t xml:space="preserve">ATV-03039</t>
  </si>
  <si>
    <t xml:space="preserve">ATV-03040</t>
  </si>
  <si>
    <t xml:space="preserve">ATV-03041</t>
  </si>
  <si>
    <t xml:space="preserve">ATV-03042</t>
  </si>
  <si>
    <t xml:space="preserve">ATV-03043</t>
  </si>
  <si>
    <t xml:space="preserve">ATV-03044</t>
  </si>
  <si>
    <t xml:space="preserve">ATV-03045</t>
  </si>
  <si>
    <t xml:space="preserve">ATV-03046</t>
  </si>
  <si>
    <t xml:space="preserve">ATV-03047</t>
  </si>
  <si>
    <t xml:space="preserve">ATV-03048</t>
  </si>
  <si>
    <t xml:space="preserve">ATV-03049</t>
  </si>
  <si>
    <t xml:space="preserve">ATV-03050</t>
  </si>
  <si>
    <t xml:space="preserve">ATV-03051</t>
  </si>
  <si>
    <t xml:space="preserve">ATV-03052</t>
  </si>
  <si>
    <t xml:space="preserve">ATV-03053</t>
  </si>
  <si>
    <t xml:space="preserve">ATV-03054</t>
  </si>
  <si>
    <t xml:space="preserve">ATV-03055</t>
  </si>
  <si>
    <t xml:space="preserve">ATV-03056</t>
  </si>
  <si>
    <t xml:space="preserve">ATV-03057</t>
  </si>
  <si>
    <t xml:space="preserve">ATV-03058</t>
  </si>
  <si>
    <t xml:space="preserve">ATV-03059</t>
  </si>
  <si>
    <t xml:space="preserve">ATV-03060</t>
  </si>
  <si>
    <t xml:space="preserve">ATV-03061</t>
  </si>
  <si>
    <t xml:space="preserve">ATV-03062</t>
  </si>
  <si>
    <t xml:space="preserve">ATV-03063</t>
  </si>
  <si>
    <t xml:space="preserve">ATV-03064</t>
  </si>
  <si>
    <t xml:space="preserve">ATV-03065</t>
  </si>
  <si>
    <t xml:space="preserve">ATV-03066</t>
  </si>
  <si>
    <t xml:space="preserve">ATV-03067</t>
  </si>
  <si>
    <t xml:space="preserve">ATV-03068</t>
  </si>
  <si>
    <t xml:space="preserve">ATV-03069</t>
  </si>
  <si>
    <t xml:space="preserve">ATV-03070</t>
  </si>
  <si>
    <t xml:space="preserve">ATV-03071</t>
  </si>
  <si>
    <t xml:space="preserve">ATV-03072</t>
  </si>
  <si>
    <t xml:space="preserve">ATV-03073</t>
  </si>
  <si>
    <t xml:space="preserve">ATV-03074</t>
  </si>
  <si>
    <t xml:space="preserve">ATV-03075</t>
  </si>
  <si>
    <t xml:space="preserve">ATV-03076</t>
  </si>
  <si>
    <t xml:space="preserve">ATV-03077</t>
  </si>
  <si>
    <t xml:space="preserve">ATV-03078</t>
  </si>
  <si>
    <t xml:space="preserve">ATV-03079</t>
  </si>
  <si>
    <t xml:space="preserve">ATV-03080</t>
  </si>
  <si>
    <t xml:space="preserve">ATV-03081</t>
  </si>
  <si>
    <t xml:space="preserve">ATV-03082</t>
  </si>
  <si>
    <t xml:space="preserve">ATV-03083</t>
  </si>
  <si>
    <t xml:space="preserve">ATV-03084</t>
  </si>
  <si>
    <t xml:space="preserve">ATV-03085</t>
  </si>
  <si>
    <t xml:space="preserve">ATV-03086</t>
  </si>
  <si>
    <t xml:space="preserve">ATV-03087</t>
  </si>
  <si>
    <t xml:space="preserve">ATV-03088</t>
  </si>
  <si>
    <t xml:space="preserve">ATV-03089</t>
  </si>
  <si>
    <t xml:space="preserve">ATV-03090</t>
  </si>
  <si>
    <t xml:space="preserve">ATV-03091</t>
  </si>
  <si>
    <t xml:space="preserve">ATV-03092</t>
  </si>
  <si>
    <t xml:space="preserve">ATV-03093</t>
  </si>
  <si>
    <t xml:space="preserve">ATV-03094</t>
  </si>
  <si>
    <t xml:space="preserve">ATV-03095</t>
  </si>
  <si>
    <t xml:space="preserve">ATV-03096</t>
  </si>
  <si>
    <t xml:space="preserve">ATV-03097</t>
  </si>
  <si>
    <t xml:space="preserve">ATV-03098</t>
  </si>
  <si>
    <t xml:space="preserve">ATV-03099</t>
  </si>
  <si>
    <t xml:space="preserve">ATV-03100</t>
  </si>
  <si>
    <t xml:space="preserve">ATV-03101</t>
  </si>
  <si>
    <t xml:space="preserve">ATV-03102</t>
  </si>
  <si>
    <t xml:space="preserve">ATV-03103</t>
  </si>
  <si>
    <t xml:space="preserve">ATV-03104</t>
  </si>
  <si>
    <t xml:space="preserve">ATV-03105</t>
  </si>
  <si>
    <t xml:space="preserve">ATV-03106</t>
  </si>
  <si>
    <t xml:space="preserve">ATV-03107</t>
  </si>
  <si>
    <t xml:space="preserve">ATV-03108</t>
  </si>
  <si>
    <t xml:space="preserve">ATV-03109</t>
  </si>
  <si>
    <t xml:space="preserve">ATV-03110</t>
  </si>
  <si>
    <t xml:space="preserve">ATV-03111</t>
  </si>
  <si>
    <t xml:space="preserve">ATV-03112</t>
  </si>
  <si>
    <t xml:space="preserve">ATV-03113</t>
  </si>
  <si>
    <t xml:space="preserve">ATV-03114</t>
  </si>
  <si>
    <t xml:space="preserve">ATV-03115</t>
  </si>
  <si>
    <t xml:space="preserve">ATV-03116</t>
  </si>
  <si>
    <t xml:space="preserve">ATV-03117</t>
  </si>
  <si>
    <t xml:space="preserve">ATV-03118</t>
  </si>
  <si>
    <t xml:space="preserve">ATV-03119</t>
  </si>
  <si>
    <t xml:space="preserve">ATV-03120</t>
  </si>
  <si>
    <t xml:space="preserve">ATV-03121</t>
  </si>
  <si>
    <t xml:space="preserve">ATV-03122</t>
  </si>
  <si>
    <t xml:space="preserve">ATV-03123</t>
  </si>
  <si>
    <t xml:space="preserve">ATV-03124</t>
  </si>
  <si>
    <t xml:space="preserve">ATV-03125</t>
  </si>
  <si>
    <t xml:space="preserve">ATV-03126</t>
  </si>
  <si>
    <t xml:space="preserve">ATV-03127</t>
  </si>
  <si>
    <t xml:space="preserve">ATV-03128</t>
  </si>
  <si>
    <t xml:space="preserve">ATV-03129</t>
  </si>
  <si>
    <t xml:space="preserve">ATV-03130</t>
  </si>
  <si>
    <t xml:space="preserve">ATV-03131</t>
  </si>
  <si>
    <t xml:space="preserve">ATV-03132</t>
  </si>
  <si>
    <t xml:space="preserve">ATV-03133</t>
  </si>
  <si>
    <t xml:space="preserve">ATV-03134</t>
  </si>
  <si>
    <t xml:space="preserve">ATV-03135</t>
  </si>
  <si>
    <t xml:space="preserve">ATV-03136</t>
  </si>
  <si>
    <t xml:space="preserve">ATV-03137</t>
  </si>
  <si>
    <t xml:space="preserve">ATV-03138</t>
  </si>
  <si>
    <t xml:space="preserve">ATV-03139</t>
  </si>
  <si>
    <t xml:space="preserve">ATV-03140</t>
  </si>
  <si>
    <t xml:space="preserve">ATV-03141</t>
  </si>
  <si>
    <t xml:space="preserve">ATV-03142</t>
  </si>
  <si>
    <t xml:space="preserve">ATV-03143</t>
  </si>
  <si>
    <t xml:space="preserve">ATV-03144</t>
  </si>
  <si>
    <t xml:space="preserve">ATV-03145</t>
  </si>
  <si>
    <t xml:space="preserve">ATV-03146</t>
  </si>
  <si>
    <t xml:space="preserve">ATV-03147</t>
  </si>
  <si>
    <t xml:space="preserve">ATV-03148</t>
  </si>
  <si>
    <t xml:space="preserve">ATV-03149</t>
  </si>
  <si>
    <t xml:space="preserve">ATV-03150</t>
  </si>
  <si>
    <t xml:space="preserve">ATV-03151</t>
  </si>
  <si>
    <t xml:space="preserve">ATV-03152</t>
  </si>
  <si>
    <t xml:space="preserve">ATV-03153</t>
  </si>
  <si>
    <t xml:space="preserve">ATV-03154</t>
  </si>
  <si>
    <t xml:space="preserve">ATV-03155</t>
  </si>
  <si>
    <t xml:space="preserve">ATV-03156</t>
  </si>
  <si>
    <t xml:space="preserve">ATV-03157</t>
  </si>
  <si>
    <t xml:space="preserve">ATV-03158</t>
  </si>
  <si>
    <t xml:space="preserve">ATV-03159</t>
  </si>
  <si>
    <t xml:space="preserve">ATV-03160</t>
  </si>
  <si>
    <t xml:space="preserve">ATV-03161</t>
  </si>
  <si>
    <t xml:space="preserve">ATV-03162</t>
  </si>
  <si>
    <t xml:space="preserve">ATV-03163</t>
  </si>
  <si>
    <t xml:space="preserve">ATV-03164</t>
  </si>
  <si>
    <t xml:space="preserve">ATV-03165</t>
  </si>
  <si>
    <t xml:space="preserve">ATV-03166</t>
  </si>
  <si>
    <t xml:space="preserve">ATV-03167</t>
  </si>
  <si>
    <t xml:space="preserve">ATV-03168</t>
  </si>
  <si>
    <t xml:space="preserve">ATV-03169</t>
  </si>
  <si>
    <t xml:space="preserve">ATV-03170</t>
  </si>
  <si>
    <t xml:space="preserve">ATV-03171</t>
  </si>
  <si>
    <t xml:space="preserve">ATV-03172</t>
  </si>
  <si>
    <t xml:space="preserve">ATV-03173</t>
  </si>
  <si>
    <t xml:space="preserve">ATV-03174</t>
  </si>
  <si>
    <t xml:space="preserve">ATV-03175</t>
  </si>
  <si>
    <t xml:space="preserve">ATV-03176</t>
  </si>
  <si>
    <t xml:space="preserve">ATV-03177</t>
  </si>
  <si>
    <t xml:space="preserve">ATV-03178</t>
  </si>
  <si>
    <t xml:space="preserve">ATV-03179</t>
  </si>
  <si>
    <t xml:space="preserve">ATV-03180</t>
  </si>
  <si>
    <t xml:space="preserve">ATV-03181</t>
  </si>
  <si>
    <t xml:space="preserve">ATV-03182</t>
  </si>
  <si>
    <t xml:space="preserve">ATV-03183</t>
  </si>
  <si>
    <t xml:space="preserve">ATV-03184</t>
  </si>
  <si>
    <t xml:space="preserve">ATV-03185</t>
  </si>
  <si>
    <t xml:space="preserve">ATV-03186</t>
  </si>
  <si>
    <t xml:space="preserve">ATV-03187</t>
  </si>
  <si>
    <t xml:space="preserve">ATV-03188</t>
  </si>
  <si>
    <t xml:space="preserve">ATV-03189</t>
  </si>
  <si>
    <t xml:space="preserve">ATV-03190</t>
  </si>
  <si>
    <t xml:space="preserve">ATV-03191</t>
  </si>
  <si>
    <t xml:space="preserve">ATV-03192</t>
  </si>
  <si>
    <t xml:space="preserve">ATV-03193</t>
  </si>
  <si>
    <t xml:space="preserve">ATV-03194</t>
  </si>
  <si>
    <t xml:space="preserve">ATV-03195</t>
  </si>
  <si>
    <t xml:space="preserve">ATV-03196</t>
  </si>
  <si>
    <t xml:space="preserve">ATV-03197</t>
  </si>
  <si>
    <t xml:space="preserve">ATV-03198</t>
  </si>
  <si>
    <t xml:space="preserve">ATV-03199</t>
  </si>
  <si>
    <t xml:space="preserve">ATV-03200</t>
  </si>
  <si>
    <t xml:space="preserve">ATV-03201</t>
  </si>
  <si>
    <t xml:space="preserve">ATV-03202</t>
  </si>
  <si>
    <t xml:space="preserve">ATV-03203</t>
  </si>
  <si>
    <t xml:space="preserve">ATV-03204</t>
  </si>
  <si>
    <t xml:space="preserve">ATV-03205</t>
  </si>
  <si>
    <t xml:space="preserve">ATV-03206</t>
  </si>
  <si>
    <t xml:space="preserve">ATV-03207</t>
  </si>
  <si>
    <t xml:space="preserve">ATV-03208</t>
  </si>
  <si>
    <t xml:space="preserve">ATV-03209</t>
  </si>
  <si>
    <t xml:space="preserve">ATV-03210</t>
  </si>
  <si>
    <t xml:space="preserve">ATV-03211</t>
  </si>
  <si>
    <t xml:space="preserve">ATV-03212</t>
  </si>
  <si>
    <t xml:space="preserve">ATV-03213</t>
  </si>
  <si>
    <t xml:space="preserve">ATV-03214</t>
  </si>
  <si>
    <t xml:space="preserve">ATV-03215</t>
  </si>
  <si>
    <t xml:space="preserve">ATV-03216</t>
  </si>
  <si>
    <t xml:space="preserve">ATV-03217</t>
  </si>
  <si>
    <t xml:space="preserve">ATV-03218</t>
  </si>
  <si>
    <t xml:space="preserve">ATV-03219</t>
  </si>
  <si>
    <t xml:space="preserve">ATV-03220</t>
  </si>
  <si>
    <t xml:space="preserve">ATV-03221</t>
  </si>
  <si>
    <t xml:space="preserve">ATV-03222</t>
  </si>
  <si>
    <t xml:space="preserve">ATV-03223</t>
  </si>
  <si>
    <t xml:space="preserve">ATV-03224</t>
  </si>
  <si>
    <t xml:space="preserve">ATV-03225</t>
  </si>
  <si>
    <t xml:space="preserve">ATV-03226</t>
  </si>
  <si>
    <t xml:space="preserve">ATV-03227</t>
  </si>
  <si>
    <t xml:space="preserve">ATV-03228</t>
  </si>
  <si>
    <t xml:space="preserve">ATV-03229</t>
  </si>
  <si>
    <t xml:space="preserve">ATV-03230</t>
  </si>
  <si>
    <t xml:space="preserve">ATV-03231</t>
  </si>
  <si>
    <t xml:space="preserve">ATV-03232</t>
  </si>
  <si>
    <t xml:space="preserve">ATV-03233</t>
  </si>
  <si>
    <t xml:space="preserve">ATV-03234</t>
  </si>
  <si>
    <t xml:space="preserve">ATV-03235</t>
  </si>
  <si>
    <t xml:space="preserve">ATV-03236</t>
  </si>
  <si>
    <t xml:space="preserve">ATV-03237</t>
  </si>
  <si>
    <t xml:space="preserve">ATV-03238</t>
  </si>
  <si>
    <t xml:space="preserve">ATV-03239</t>
  </si>
  <si>
    <t xml:space="preserve">ATV-03240</t>
  </si>
  <si>
    <t xml:space="preserve">ATV-03241</t>
  </si>
  <si>
    <t xml:space="preserve">ATV-03242</t>
  </si>
  <si>
    <t xml:space="preserve">ATV-03243</t>
  </si>
  <si>
    <t xml:space="preserve">ATV-03244</t>
  </si>
  <si>
    <t xml:space="preserve">ATV-03245</t>
  </si>
  <si>
    <t xml:space="preserve">ATV-03246</t>
  </si>
  <si>
    <t xml:space="preserve">ATV-03247</t>
  </si>
  <si>
    <t xml:space="preserve">ATV-03248</t>
  </si>
  <si>
    <t xml:space="preserve">ATV-03249</t>
  </si>
  <si>
    <t xml:space="preserve">ATV-03250</t>
  </si>
  <si>
    <t xml:space="preserve">ATV-03251</t>
  </si>
  <si>
    <t xml:space="preserve">ATV-03252</t>
  </si>
  <si>
    <t xml:space="preserve">ATV-03253</t>
  </si>
  <si>
    <t xml:space="preserve">ATV-03254</t>
  </si>
  <si>
    <t xml:space="preserve">ATV-03255</t>
  </si>
  <si>
    <t xml:space="preserve">ATV-03256</t>
  </si>
  <si>
    <t xml:space="preserve">ATV-03257</t>
  </si>
  <si>
    <t xml:space="preserve">ATV-03258</t>
  </si>
  <si>
    <t xml:space="preserve">ATV-03259</t>
  </si>
  <si>
    <t xml:space="preserve">ATV-03260</t>
  </si>
  <si>
    <t xml:space="preserve">ATV-03261</t>
  </si>
  <si>
    <t xml:space="preserve">ATV-03262</t>
  </si>
  <si>
    <t xml:space="preserve">ATV-03263</t>
  </si>
  <si>
    <t xml:space="preserve">ATV-03264</t>
  </si>
  <si>
    <t xml:space="preserve">ATV-03265</t>
  </si>
  <si>
    <t xml:space="preserve">ATV-03266</t>
  </si>
  <si>
    <t xml:space="preserve">ATV-03267</t>
  </si>
  <si>
    <t xml:space="preserve">ATV-03268</t>
  </si>
  <si>
    <t xml:space="preserve">ATV-03269</t>
  </si>
  <si>
    <t xml:space="preserve">ATV-03270</t>
  </si>
  <si>
    <t xml:space="preserve">ATV-03271</t>
  </si>
  <si>
    <t xml:space="preserve">ATV-03272</t>
  </si>
  <si>
    <t xml:space="preserve">ATV-03273</t>
  </si>
  <si>
    <t xml:space="preserve">ATV-03274</t>
  </si>
  <si>
    <t xml:space="preserve">ATV-03275</t>
  </si>
  <si>
    <t xml:space="preserve">ATV-03276</t>
  </si>
  <si>
    <t xml:space="preserve">ATV-03277</t>
  </si>
  <si>
    <t xml:space="preserve">ATV-03278</t>
  </si>
  <si>
    <t xml:space="preserve">ATV-03279</t>
  </si>
  <si>
    <t xml:space="preserve">ATV-03280</t>
  </si>
  <si>
    <t xml:space="preserve">ATV-03281</t>
  </si>
  <si>
    <t xml:space="preserve">ATV-03282</t>
  </si>
  <si>
    <t xml:space="preserve">ATV-03283</t>
  </si>
  <si>
    <t xml:space="preserve">ATV-03284</t>
  </si>
  <si>
    <t xml:space="preserve">ATV-03285</t>
  </si>
  <si>
    <t xml:space="preserve">ATV-03286</t>
  </si>
  <si>
    <t xml:space="preserve">ATV-03287</t>
  </si>
  <si>
    <t xml:space="preserve">ATV-03288</t>
  </si>
  <si>
    <t xml:space="preserve">ATV-03289</t>
  </si>
  <si>
    <t xml:space="preserve">ATV-03290</t>
  </si>
  <si>
    <t xml:space="preserve">ATV-03291</t>
  </si>
  <si>
    <t xml:space="preserve">ATV-03292</t>
  </si>
  <si>
    <t xml:space="preserve">ATV-03293</t>
  </si>
  <si>
    <t xml:space="preserve">ATV-03294</t>
  </si>
  <si>
    <t xml:space="preserve">ATV-03295</t>
  </si>
  <si>
    <t xml:space="preserve">ATV-03296</t>
  </si>
  <si>
    <t xml:space="preserve">ATV-03297</t>
  </si>
  <si>
    <t xml:space="preserve">ATV-03298</t>
  </si>
  <si>
    <t xml:space="preserve">ATV-03299</t>
  </si>
  <si>
    <t xml:space="preserve">ATV-03300</t>
  </si>
  <si>
    <t xml:space="preserve">ATV-03301</t>
  </si>
  <si>
    <t xml:space="preserve">ATV-03302</t>
  </si>
  <si>
    <t xml:space="preserve">ATV-03303</t>
  </si>
  <si>
    <t xml:space="preserve">ATV-03304</t>
  </si>
  <si>
    <t xml:space="preserve">ATV-03305</t>
  </si>
  <si>
    <t xml:space="preserve">ATV-03306</t>
  </si>
  <si>
    <t xml:space="preserve">ATV-03307</t>
  </si>
  <si>
    <t xml:space="preserve">ATV-03308</t>
  </si>
  <si>
    <t xml:space="preserve">ATV-03309</t>
  </si>
  <si>
    <t xml:space="preserve">ATV-03310</t>
  </si>
  <si>
    <t xml:space="preserve">ATV-03311</t>
  </si>
  <si>
    <t xml:space="preserve">ATV-03312</t>
  </si>
  <si>
    <t xml:space="preserve">ATV-03313</t>
  </si>
  <si>
    <t xml:space="preserve">ATV-03314</t>
  </si>
  <si>
    <t xml:space="preserve">ATV-03315</t>
  </si>
  <si>
    <t xml:space="preserve">ATV-03316</t>
  </si>
  <si>
    <t xml:space="preserve">ATV-03317</t>
  </si>
  <si>
    <t xml:space="preserve">ATV-03318</t>
  </si>
  <si>
    <t xml:space="preserve">ATV-03319</t>
  </si>
  <si>
    <t xml:space="preserve">ATV-03320</t>
  </si>
  <si>
    <t xml:space="preserve">ATV-03321</t>
  </si>
  <si>
    <t xml:space="preserve">ATV-03322</t>
  </si>
  <si>
    <t xml:space="preserve">ATV-03323</t>
  </si>
  <si>
    <t xml:space="preserve">ATV-03324</t>
  </si>
  <si>
    <t xml:space="preserve">ATV-03325</t>
  </si>
  <si>
    <t xml:space="preserve">ATV-03326</t>
  </si>
  <si>
    <t xml:space="preserve">ATV-03327</t>
  </si>
  <si>
    <t xml:space="preserve">ATV-03328</t>
  </si>
  <si>
    <t xml:space="preserve">ATV-03329</t>
  </si>
  <si>
    <t xml:space="preserve">ATV-03330</t>
  </si>
  <si>
    <t xml:space="preserve">ATV-03331</t>
  </si>
  <si>
    <t xml:space="preserve">ATV-03332</t>
  </si>
  <si>
    <t xml:space="preserve">ATV-03333</t>
  </si>
  <si>
    <t xml:space="preserve">ATV-03334</t>
  </si>
  <si>
    <t xml:space="preserve">ATV-03335</t>
  </si>
  <si>
    <t xml:space="preserve">ATV-03336</t>
  </si>
  <si>
    <t xml:space="preserve">ATV-03337</t>
  </si>
  <si>
    <t xml:space="preserve">ATV-03338</t>
  </si>
  <si>
    <t xml:space="preserve">ATV-03339</t>
  </si>
  <si>
    <t xml:space="preserve">ATV-03340</t>
  </si>
  <si>
    <t xml:space="preserve">ATV-03341</t>
  </si>
  <si>
    <t xml:space="preserve">ATV-03342</t>
  </si>
  <si>
    <t xml:space="preserve">ATV-03343</t>
  </si>
  <si>
    <t xml:space="preserve">ATV-03344</t>
  </si>
  <si>
    <t xml:space="preserve">ATV-03345</t>
  </si>
  <si>
    <t xml:space="preserve">ATV-03346</t>
  </si>
  <si>
    <t xml:space="preserve">ATV-03347</t>
  </si>
  <si>
    <t xml:space="preserve">ATV-03348</t>
  </si>
  <si>
    <t xml:space="preserve">ATV-03349</t>
  </si>
  <si>
    <t xml:space="preserve">ATV-03350</t>
  </si>
  <si>
    <t xml:space="preserve">ATV-03351</t>
  </si>
  <si>
    <t xml:space="preserve">ATV-03352</t>
  </si>
  <si>
    <t xml:space="preserve">ATV-03353</t>
  </si>
  <si>
    <t xml:space="preserve">ATV-03354</t>
  </si>
  <si>
    <t xml:space="preserve">ATV-03355</t>
  </si>
  <si>
    <t xml:space="preserve">ATV-03356</t>
  </si>
  <si>
    <t xml:space="preserve">ATV-03357</t>
  </si>
  <si>
    <t xml:space="preserve">ATV-03358</t>
  </si>
  <si>
    <t xml:space="preserve">ATV-03359</t>
  </si>
  <si>
    <t xml:space="preserve">ATV-03360</t>
  </si>
  <si>
    <t xml:space="preserve">ATV-03361</t>
  </si>
  <si>
    <t xml:space="preserve">ATV-03362</t>
  </si>
  <si>
    <t xml:space="preserve">ATV-03363</t>
  </si>
  <si>
    <t xml:space="preserve">ATV-03364</t>
  </si>
  <si>
    <t xml:space="preserve">ATV-03365</t>
  </si>
  <si>
    <t xml:space="preserve">ATV-03366</t>
  </si>
  <si>
    <t xml:space="preserve">ATV-03367</t>
  </si>
  <si>
    <t xml:space="preserve">ATV-03368</t>
  </si>
  <si>
    <t xml:space="preserve">ATV-03369</t>
  </si>
  <si>
    <t xml:space="preserve">ATV-03370</t>
  </si>
  <si>
    <t xml:space="preserve">ATV-03371</t>
  </si>
  <si>
    <t xml:space="preserve">ATV-03372</t>
  </si>
  <si>
    <t xml:space="preserve">ATV-03373</t>
  </si>
  <si>
    <t xml:space="preserve">ATV-03374</t>
  </si>
  <si>
    <t xml:space="preserve">ATV-03375</t>
  </si>
  <si>
    <t xml:space="preserve">ATV-03376</t>
  </si>
  <si>
    <t xml:space="preserve">ATV-03377</t>
  </si>
  <si>
    <t xml:space="preserve">ATV-03378</t>
  </si>
  <si>
    <t xml:space="preserve">ATV-03379</t>
  </si>
  <si>
    <t xml:space="preserve">ATV-03380</t>
  </si>
  <si>
    <t xml:space="preserve">ATV-03381</t>
  </si>
  <si>
    <t xml:space="preserve">ATV-03382</t>
  </si>
  <si>
    <t xml:space="preserve">ATV-03383</t>
  </si>
  <si>
    <t xml:space="preserve">ATV-03384</t>
  </si>
  <si>
    <t xml:space="preserve">ATV-03385</t>
  </si>
  <si>
    <t xml:space="preserve">ATV-03386</t>
  </si>
  <si>
    <t xml:space="preserve">ATV-03387</t>
  </si>
  <si>
    <t xml:space="preserve">ATV-03388</t>
  </si>
  <si>
    <t xml:space="preserve">ATV-03389</t>
  </si>
  <si>
    <t xml:space="preserve">ATV-03390</t>
  </si>
  <si>
    <t xml:space="preserve">ATV-03391</t>
  </si>
  <si>
    <t xml:space="preserve">ATV-03392</t>
  </si>
  <si>
    <t xml:space="preserve">ATV-03393</t>
  </si>
  <si>
    <t xml:space="preserve">ATV-03394</t>
  </si>
  <si>
    <t xml:space="preserve">ATV-03395</t>
  </si>
  <si>
    <t xml:space="preserve">ATV-03396</t>
  </si>
  <si>
    <t xml:space="preserve">ATV-03397</t>
  </si>
  <si>
    <t xml:space="preserve">ATV-03398</t>
  </si>
  <si>
    <t xml:space="preserve">ATV-03399</t>
  </si>
  <si>
    <t xml:space="preserve">ATV-03400</t>
  </si>
  <si>
    <t xml:space="preserve">ATV-03401</t>
  </si>
  <si>
    <t xml:space="preserve">ATV-03402</t>
  </si>
  <si>
    <t xml:space="preserve">ATV-03403</t>
  </si>
  <si>
    <t xml:space="preserve">ATV-03404</t>
  </si>
  <si>
    <t xml:space="preserve">ATV-03405</t>
  </si>
  <si>
    <t xml:space="preserve">ATV-03406</t>
  </si>
  <si>
    <t xml:space="preserve">ATV-03407</t>
  </si>
  <si>
    <t xml:space="preserve">ATV-03408</t>
  </si>
  <si>
    <t xml:space="preserve">ATV-03409</t>
  </si>
  <si>
    <t xml:space="preserve">ATV-03410</t>
  </si>
  <si>
    <t xml:space="preserve">ATV-03411</t>
  </si>
  <si>
    <t xml:space="preserve">ATV-03412</t>
  </si>
  <si>
    <t xml:space="preserve">ATV-03413</t>
  </si>
  <si>
    <t xml:space="preserve">ATV-03414</t>
  </si>
  <si>
    <t xml:space="preserve">ATV-03415</t>
  </si>
  <si>
    <t xml:space="preserve">ATV-03416</t>
  </si>
  <si>
    <t xml:space="preserve">ATV-03417</t>
  </si>
  <si>
    <t xml:space="preserve">ATV-03418</t>
  </si>
  <si>
    <t xml:space="preserve">ATV-03419</t>
  </si>
  <si>
    <t xml:space="preserve">ATV-03420</t>
  </si>
  <si>
    <t xml:space="preserve">ATV-03421</t>
  </si>
  <si>
    <t xml:space="preserve">ATV-03422</t>
  </si>
  <si>
    <t xml:space="preserve">ATV-03423</t>
  </si>
  <si>
    <t xml:space="preserve">ATV-03424</t>
  </si>
  <si>
    <t xml:space="preserve">ATV-03425</t>
  </si>
  <si>
    <t xml:space="preserve">ATV-03426</t>
  </si>
  <si>
    <t xml:space="preserve">ATV-03427</t>
  </si>
  <si>
    <t xml:space="preserve">ATV-03428</t>
  </si>
  <si>
    <t xml:space="preserve">ATV-03429</t>
  </si>
  <si>
    <t xml:space="preserve">ATV-03430</t>
  </si>
  <si>
    <t xml:space="preserve">ATV-03431</t>
  </si>
  <si>
    <t xml:space="preserve">ATV-03432</t>
  </si>
  <si>
    <t xml:space="preserve">ATV-03433</t>
  </si>
  <si>
    <t xml:space="preserve">ATV-03434</t>
  </si>
  <si>
    <t xml:space="preserve">ATV-03435</t>
  </si>
  <si>
    <t xml:space="preserve">ATV-03436</t>
  </si>
  <si>
    <t xml:space="preserve">ATV-03437</t>
  </si>
  <si>
    <t xml:space="preserve">ATV-03438</t>
  </si>
  <si>
    <t xml:space="preserve">ATV-03439</t>
  </si>
  <si>
    <t xml:space="preserve">ATV-03440</t>
  </si>
  <si>
    <t xml:space="preserve">ATV-03441</t>
  </si>
  <si>
    <t xml:space="preserve">ATV-03442</t>
  </si>
  <si>
    <t xml:space="preserve">ATV-03443</t>
  </si>
  <si>
    <t xml:space="preserve">ATV-03444</t>
  </si>
  <si>
    <t xml:space="preserve">ATV-03445</t>
  </si>
  <si>
    <t xml:space="preserve">ATV-03446</t>
  </si>
  <si>
    <t xml:space="preserve">ATV-03447</t>
  </si>
  <si>
    <t xml:space="preserve">ATV-03448</t>
  </si>
  <si>
    <t xml:space="preserve">ATV-03449</t>
  </si>
  <si>
    <t xml:space="preserve">ATV-03450</t>
  </si>
  <si>
    <t xml:space="preserve">ATV-03451</t>
  </si>
  <si>
    <t xml:space="preserve">ATV-03452</t>
  </si>
  <si>
    <t xml:space="preserve">ATV-03453</t>
  </si>
  <si>
    <t xml:space="preserve">ATV-03454</t>
  </si>
  <si>
    <t xml:space="preserve">ATV-03455</t>
  </si>
  <si>
    <t xml:space="preserve">ATV-03456</t>
  </si>
  <si>
    <t xml:space="preserve">ATV-03457</t>
  </si>
  <si>
    <t xml:space="preserve">ATV-03458</t>
  </si>
  <si>
    <t xml:space="preserve">ATV-03459</t>
  </si>
  <si>
    <t xml:space="preserve">ATV-03460</t>
  </si>
  <si>
    <t xml:space="preserve">ATV-03461</t>
  </si>
  <si>
    <t xml:space="preserve">ATV-03462</t>
  </si>
  <si>
    <t xml:space="preserve">ATV-03463</t>
  </si>
  <si>
    <t xml:space="preserve">ATV-03464</t>
  </si>
  <si>
    <t xml:space="preserve">ATV-03465</t>
  </si>
  <si>
    <t xml:space="preserve">ATV-03466</t>
  </si>
  <si>
    <t xml:space="preserve">ATV-03467</t>
  </si>
  <si>
    <t xml:space="preserve">ATV-03468</t>
  </si>
  <si>
    <t xml:space="preserve">ATV-03469</t>
  </si>
  <si>
    <t xml:space="preserve">ATV-03470</t>
  </si>
  <si>
    <t xml:space="preserve">ATV-03471</t>
  </si>
  <si>
    <t xml:space="preserve">ATV-03472</t>
  </si>
  <si>
    <t xml:space="preserve">ATV-03473</t>
  </si>
  <si>
    <t xml:space="preserve">ATV-03474</t>
  </si>
  <si>
    <t xml:space="preserve">ATV-03475</t>
  </si>
  <si>
    <t xml:space="preserve">ATV-03476</t>
  </si>
  <si>
    <t xml:space="preserve">ATV-03477</t>
  </si>
  <si>
    <t xml:space="preserve">ATV-03478</t>
  </si>
  <si>
    <t xml:space="preserve">ATV-03479</t>
  </si>
  <si>
    <t xml:space="preserve">ATV-03480</t>
  </si>
  <si>
    <t xml:space="preserve">ATV-03481</t>
  </si>
  <si>
    <t xml:space="preserve">ATV-03482</t>
  </si>
  <si>
    <t xml:space="preserve">ATV-03483</t>
  </si>
  <si>
    <t xml:space="preserve">ATV-03484</t>
  </si>
  <si>
    <t xml:space="preserve">ATV-03485</t>
  </si>
  <si>
    <t xml:space="preserve">ATV-03486</t>
  </si>
  <si>
    <t xml:space="preserve">ATV-03487</t>
  </si>
  <si>
    <t xml:space="preserve">ATV-03488</t>
  </si>
  <si>
    <t xml:space="preserve">ATV-03489</t>
  </si>
  <si>
    <t xml:space="preserve">ATV-03490</t>
  </si>
  <si>
    <t xml:space="preserve">ATV-03491</t>
  </si>
  <si>
    <t xml:space="preserve">ATV-03492</t>
  </si>
  <si>
    <t xml:space="preserve">ATV-03493</t>
  </si>
  <si>
    <t xml:space="preserve">ATV-03494</t>
  </si>
  <si>
    <t xml:space="preserve">ATV-03495</t>
  </si>
  <si>
    <t xml:space="preserve">ATV-03496</t>
  </si>
  <si>
    <t xml:space="preserve">ATV-03497</t>
  </si>
  <si>
    <t xml:space="preserve">ATV-03498</t>
  </si>
  <si>
    <t xml:space="preserve">ATV-03499</t>
  </si>
  <si>
    <t xml:space="preserve">ATV-03500</t>
  </si>
  <si>
    <t xml:space="preserve">ATV-03501</t>
  </si>
  <si>
    <t xml:space="preserve">ATV-03502</t>
  </si>
  <si>
    <t xml:space="preserve">ATV-03503</t>
  </si>
  <si>
    <t xml:space="preserve">ATV-03504</t>
  </si>
  <si>
    <t xml:space="preserve">ATV-03505</t>
  </si>
  <si>
    <t xml:space="preserve">ATV-03506</t>
  </si>
  <si>
    <t xml:space="preserve">ATV-03507</t>
  </si>
  <si>
    <t xml:space="preserve">ATV-03508</t>
  </si>
  <si>
    <t xml:space="preserve">ATV-03509</t>
  </si>
  <si>
    <t xml:space="preserve">ATV-03510</t>
  </si>
  <si>
    <t xml:space="preserve">ATV-03511</t>
  </si>
  <si>
    <t xml:space="preserve">ATV-03512</t>
  </si>
  <si>
    <t xml:space="preserve">ATV-03513</t>
  </si>
  <si>
    <t xml:space="preserve">ATV-03514</t>
  </si>
  <si>
    <t xml:space="preserve">ATV-03515</t>
  </si>
  <si>
    <t xml:space="preserve">ATV-03516</t>
  </si>
  <si>
    <t xml:space="preserve">ATV-03517</t>
  </si>
  <si>
    <t xml:space="preserve">ATV-03518</t>
  </si>
  <si>
    <t xml:space="preserve">ATV-03519</t>
  </si>
  <si>
    <t xml:space="preserve">ATV-03520</t>
  </si>
  <si>
    <t xml:space="preserve">ATV-03521</t>
  </si>
  <si>
    <t xml:space="preserve">ATV-03522</t>
  </si>
  <si>
    <t xml:space="preserve">ATV-03523</t>
  </si>
  <si>
    <t xml:space="preserve">ATV-03524</t>
  </si>
  <si>
    <t xml:space="preserve">ATV-03525</t>
  </si>
  <si>
    <t xml:space="preserve">ATV-03526</t>
  </si>
  <si>
    <t xml:space="preserve">ATV-03527</t>
  </si>
  <si>
    <t xml:space="preserve">ATV-03528</t>
  </si>
  <si>
    <t xml:space="preserve">ATV-03529</t>
  </si>
  <si>
    <t xml:space="preserve">ATV-03530</t>
  </si>
  <si>
    <t xml:space="preserve">ATV-03531</t>
  </si>
  <si>
    <t xml:space="preserve">ATV-03532</t>
  </si>
  <si>
    <t xml:space="preserve">ATV-03533</t>
  </si>
  <si>
    <t xml:space="preserve">ATV-03534</t>
  </si>
  <si>
    <t xml:space="preserve">ATV-03535</t>
  </si>
  <si>
    <t xml:space="preserve">ATV-03536</t>
  </si>
  <si>
    <t xml:space="preserve">ATV-03537</t>
  </si>
  <si>
    <t xml:space="preserve">ATV-03538</t>
  </si>
  <si>
    <t xml:space="preserve">ATV-03539</t>
  </si>
  <si>
    <t xml:space="preserve">ATV-03540</t>
  </si>
  <si>
    <t xml:space="preserve">ATV-03541</t>
  </si>
  <si>
    <t xml:space="preserve">ATV-03542</t>
  </si>
  <si>
    <t xml:space="preserve">ATV-03543</t>
  </si>
  <si>
    <t xml:space="preserve">ATV-03544</t>
  </si>
  <si>
    <t xml:space="preserve">ATV-03545</t>
  </si>
  <si>
    <t xml:space="preserve">ATV-03546</t>
  </si>
  <si>
    <t xml:space="preserve">ATV-03547</t>
  </si>
  <si>
    <t xml:space="preserve">ATV-03548</t>
  </si>
  <si>
    <t xml:space="preserve">ATV-03549</t>
  </si>
  <si>
    <t xml:space="preserve">ATV-03550</t>
  </si>
  <si>
    <t xml:space="preserve">ATV-03551</t>
  </si>
  <si>
    <t xml:space="preserve">ATV-03552</t>
  </si>
  <si>
    <t xml:space="preserve">ATV-03553</t>
  </si>
  <si>
    <t xml:space="preserve">ATV-03554</t>
  </si>
  <si>
    <t xml:space="preserve">ATV-03555</t>
  </si>
  <si>
    <t xml:space="preserve">ATV-03556</t>
  </si>
  <si>
    <t xml:space="preserve">ATV-03557</t>
  </si>
  <si>
    <t xml:space="preserve">ATV-03558</t>
  </si>
  <si>
    <t xml:space="preserve">ATV-03559</t>
  </si>
  <si>
    <t xml:space="preserve">ATV-03560</t>
  </si>
  <si>
    <t xml:space="preserve">ATV-03561</t>
  </si>
  <si>
    <t xml:space="preserve">ATV-03562</t>
  </si>
  <si>
    <t xml:space="preserve">ATV-03563</t>
  </si>
  <si>
    <t xml:space="preserve">ATV-03564</t>
  </si>
  <si>
    <t xml:space="preserve">ATV-03565</t>
  </si>
  <si>
    <t xml:space="preserve">ATV-03566</t>
  </si>
  <si>
    <t xml:space="preserve">ATV-03567</t>
  </si>
  <si>
    <t xml:space="preserve">ATV-03568</t>
  </si>
  <si>
    <t xml:space="preserve">ATV-03569</t>
  </si>
  <si>
    <t xml:space="preserve">ATV-03570</t>
  </si>
  <si>
    <t xml:space="preserve">ATV-03571</t>
  </si>
  <si>
    <t xml:space="preserve">ATV-03572</t>
  </si>
  <si>
    <t xml:space="preserve">ATV-03573</t>
  </si>
  <si>
    <t xml:space="preserve">ATV-03574</t>
  </si>
  <si>
    <t xml:space="preserve">ATV-03575</t>
  </si>
  <si>
    <t xml:space="preserve">ATV-03576</t>
  </si>
  <si>
    <t xml:space="preserve">ATV-03577</t>
  </si>
  <si>
    <t xml:space="preserve">ATV-03578</t>
  </si>
  <si>
    <t xml:space="preserve">ATV-03579</t>
  </si>
  <si>
    <t xml:space="preserve">ATV-03580</t>
  </si>
  <si>
    <t xml:space="preserve">ATV-03581</t>
  </si>
  <si>
    <t xml:space="preserve">ATV-03582</t>
  </si>
  <si>
    <t xml:space="preserve">ATV-03583</t>
  </si>
  <si>
    <t xml:space="preserve">ATV-03584</t>
  </si>
  <si>
    <t xml:space="preserve">ATV-03585</t>
  </si>
  <si>
    <t xml:space="preserve">ATV-03586</t>
  </si>
  <si>
    <t xml:space="preserve">ATV-03587</t>
  </si>
  <si>
    <t xml:space="preserve">ATV-03588</t>
  </si>
  <si>
    <t xml:space="preserve">ATV-03589</t>
  </si>
  <si>
    <t xml:space="preserve">ATV-03590</t>
  </si>
  <si>
    <t xml:space="preserve">ATV-03591</t>
  </si>
  <si>
    <t xml:space="preserve">ATV-03592</t>
  </si>
  <si>
    <t xml:space="preserve">ATV-03593</t>
  </si>
  <si>
    <t xml:space="preserve">ATV-03594</t>
  </si>
  <si>
    <t xml:space="preserve">ATV-03595</t>
  </si>
  <si>
    <t xml:space="preserve">ATV-03596</t>
  </si>
  <si>
    <t xml:space="preserve">ATV-03597</t>
  </si>
  <si>
    <t xml:space="preserve">ATV-03598</t>
  </si>
  <si>
    <t xml:space="preserve">ATV-03599</t>
  </si>
  <si>
    <t xml:space="preserve">ATV-03600</t>
  </si>
  <si>
    <t xml:space="preserve">ATV-03601</t>
  </si>
  <si>
    <t xml:space="preserve">ATV-03602</t>
  </si>
  <si>
    <t xml:space="preserve">ATV-03603</t>
  </si>
  <si>
    <t xml:space="preserve">ATV-03604</t>
  </si>
  <si>
    <t xml:space="preserve">ATV-03605</t>
  </si>
  <si>
    <t xml:space="preserve">ATV-03606</t>
  </si>
  <si>
    <t xml:space="preserve">ATV-03607</t>
  </si>
  <si>
    <t xml:space="preserve">ATV-03608</t>
  </si>
  <si>
    <t xml:space="preserve">ATV-03609</t>
  </si>
  <si>
    <t xml:space="preserve">ATV-03610</t>
  </si>
  <si>
    <t xml:space="preserve">ATV-03611</t>
  </si>
  <si>
    <t xml:space="preserve">ATV-03612</t>
  </si>
  <si>
    <t xml:space="preserve">ATV-03613</t>
  </si>
  <si>
    <t xml:space="preserve">ATV-03614</t>
  </si>
  <si>
    <t xml:space="preserve">ATV-03615</t>
  </si>
  <si>
    <t xml:space="preserve">ATV-03616</t>
  </si>
  <si>
    <t xml:space="preserve">ATV-03617</t>
  </si>
  <si>
    <t xml:space="preserve">ATV-03618</t>
  </si>
  <si>
    <t xml:space="preserve">ATV-03619</t>
  </si>
  <si>
    <t xml:space="preserve">ATV-03620</t>
  </si>
  <si>
    <t xml:space="preserve">ATV-03621</t>
  </si>
  <si>
    <t xml:space="preserve">ATV-03622</t>
  </si>
  <si>
    <t xml:space="preserve">ATV-03623</t>
  </si>
  <si>
    <t xml:space="preserve">ATV-03624</t>
  </si>
  <si>
    <t xml:space="preserve">ATV-03625</t>
  </si>
  <si>
    <t xml:space="preserve">ATV-03626</t>
  </si>
  <si>
    <t xml:space="preserve">ATV-03627</t>
  </si>
  <si>
    <t xml:space="preserve">ATV-03628</t>
  </si>
  <si>
    <t xml:space="preserve">ATV-03629</t>
  </si>
  <si>
    <t xml:space="preserve">ATV-03630</t>
  </si>
  <si>
    <t xml:space="preserve">ATV-03631</t>
  </si>
  <si>
    <t xml:space="preserve">ATV-03632</t>
  </si>
  <si>
    <t xml:space="preserve">ATV-03633</t>
  </si>
  <si>
    <t xml:space="preserve">ATV-03634</t>
  </si>
  <si>
    <t xml:space="preserve">ATV-03635</t>
  </si>
  <si>
    <t xml:space="preserve">ATV-03636</t>
  </si>
  <si>
    <t xml:space="preserve">ATV-03637</t>
  </si>
  <si>
    <t xml:space="preserve">ATV-03638</t>
  </si>
  <si>
    <t xml:space="preserve">ATV-03639</t>
  </si>
  <si>
    <t xml:space="preserve">ATV-03640</t>
  </si>
  <si>
    <t xml:space="preserve">ATV-03641</t>
  </si>
  <si>
    <t xml:space="preserve">ATV-03642</t>
  </si>
  <si>
    <t xml:space="preserve">ATV-03643</t>
  </si>
  <si>
    <t xml:space="preserve">ATV-03644</t>
  </si>
  <si>
    <t xml:space="preserve">ATV-03645</t>
  </si>
  <si>
    <t xml:space="preserve">ATV-03646</t>
  </si>
  <si>
    <t xml:space="preserve">ATV-03647</t>
  </si>
  <si>
    <t xml:space="preserve">ATV-03648</t>
  </si>
  <si>
    <t xml:space="preserve">ATV-03649</t>
  </si>
  <si>
    <t xml:space="preserve">ATV-03650</t>
  </si>
  <si>
    <t xml:space="preserve">ATV-03651</t>
  </si>
  <si>
    <t xml:space="preserve">ATV-03652</t>
  </si>
  <si>
    <t xml:space="preserve">ATV-03653</t>
  </si>
  <si>
    <t xml:space="preserve">ATV-03654</t>
  </si>
  <si>
    <t xml:space="preserve">ATV-03655</t>
  </si>
  <si>
    <t xml:space="preserve">ATV-03656</t>
  </si>
  <si>
    <t xml:space="preserve">ATV-03657</t>
  </si>
  <si>
    <t xml:space="preserve">ATV-03658</t>
  </si>
  <si>
    <t xml:space="preserve">ATV-03659</t>
  </si>
  <si>
    <t xml:space="preserve">ATV-03660</t>
  </si>
  <si>
    <t xml:space="preserve">ATV-03661</t>
  </si>
  <si>
    <t xml:space="preserve">ATV-03662</t>
  </si>
  <si>
    <t xml:space="preserve">ATV-03663</t>
  </si>
  <si>
    <t xml:space="preserve">ATV-03664</t>
  </si>
  <si>
    <t xml:space="preserve">ATV-03665</t>
  </si>
  <si>
    <t xml:space="preserve">ATV-03666</t>
  </si>
  <si>
    <t xml:space="preserve">ATV-03667</t>
  </si>
  <si>
    <t xml:space="preserve">ATV-03668</t>
  </si>
  <si>
    <t xml:space="preserve">ATV-03669</t>
  </si>
  <si>
    <t xml:space="preserve">ATV-03670</t>
  </si>
  <si>
    <t xml:space="preserve">ATV-03671</t>
  </si>
  <si>
    <t xml:space="preserve">ATV-03672</t>
  </si>
  <si>
    <t xml:space="preserve">ATV-03673</t>
  </si>
  <si>
    <t xml:space="preserve">ATV-03674</t>
  </si>
  <si>
    <t xml:space="preserve">ATV-03675</t>
  </si>
  <si>
    <t xml:space="preserve">ATV-03676</t>
  </si>
  <si>
    <t xml:space="preserve">ATV-03677</t>
  </si>
  <si>
    <t xml:space="preserve">ATV-03678</t>
  </si>
  <si>
    <t xml:space="preserve">ATV-03679</t>
  </si>
  <si>
    <t xml:space="preserve">ATV-03680</t>
  </si>
  <si>
    <t xml:space="preserve">ATV-03681</t>
  </si>
  <si>
    <t xml:space="preserve">ATV-03682</t>
  </si>
  <si>
    <t xml:space="preserve">ATV-03683</t>
  </si>
  <si>
    <t xml:space="preserve">ATV-03684</t>
  </si>
  <si>
    <t xml:space="preserve">ATV-03685</t>
  </si>
  <si>
    <t xml:space="preserve">ATV-03686</t>
  </si>
  <si>
    <t xml:space="preserve">ATV-03687</t>
  </si>
  <si>
    <t xml:space="preserve">ATV-03688</t>
  </si>
  <si>
    <t xml:space="preserve">ATV-03689</t>
  </si>
  <si>
    <t xml:space="preserve">ATV-03690</t>
  </si>
  <si>
    <t xml:space="preserve">ATV-03691</t>
  </si>
  <si>
    <t xml:space="preserve">ATV-03692</t>
  </si>
  <si>
    <t xml:space="preserve">ATV-03693</t>
  </si>
  <si>
    <t xml:space="preserve">ATV-03694</t>
  </si>
  <si>
    <t xml:space="preserve">ATV-03695</t>
  </si>
  <si>
    <t xml:space="preserve">ATV-03696</t>
  </si>
  <si>
    <t xml:space="preserve">ATV-03697</t>
  </si>
  <si>
    <t xml:space="preserve">ATV-03698</t>
  </si>
  <si>
    <t xml:space="preserve">ATV-03699</t>
  </si>
  <si>
    <t xml:space="preserve">ATV-03700</t>
  </si>
  <si>
    <t xml:space="preserve">ATV-03701</t>
  </si>
  <si>
    <t xml:space="preserve">ATV-03702</t>
  </si>
  <si>
    <t xml:space="preserve">ATV-03703</t>
  </si>
  <si>
    <t xml:space="preserve">ATV-03704</t>
  </si>
  <si>
    <t xml:space="preserve">ATV-03705</t>
  </si>
  <si>
    <t xml:space="preserve">ATV-03706</t>
  </si>
  <si>
    <t xml:space="preserve">ATV-03707</t>
  </si>
  <si>
    <t xml:space="preserve">ATV-03708</t>
  </si>
  <si>
    <t xml:space="preserve">ATV-03709</t>
  </si>
  <si>
    <t xml:space="preserve">ATV-03710</t>
  </si>
  <si>
    <t xml:space="preserve">ATV-03711</t>
  </si>
  <si>
    <t xml:space="preserve">ATV-03712</t>
  </si>
  <si>
    <t xml:space="preserve">ATV-03713</t>
  </si>
  <si>
    <t xml:space="preserve">ATV-03714</t>
  </si>
  <si>
    <t xml:space="preserve">ATV-03715</t>
  </si>
  <si>
    <t xml:space="preserve">ATV-03716</t>
  </si>
  <si>
    <t xml:space="preserve">ATV-03717</t>
  </si>
  <si>
    <t xml:space="preserve">ATV-03718</t>
  </si>
  <si>
    <t xml:space="preserve">ATV-03719</t>
  </si>
  <si>
    <t xml:space="preserve">ATV-03720</t>
  </si>
  <si>
    <t xml:space="preserve">ATV-03721</t>
  </si>
  <si>
    <t xml:space="preserve">ATV-03722</t>
  </si>
  <si>
    <t xml:space="preserve">ATV-03723</t>
  </si>
  <si>
    <t xml:space="preserve">ATV-03724</t>
  </si>
  <si>
    <t xml:space="preserve">ATV-03725</t>
  </si>
  <si>
    <t xml:space="preserve">ATV-03726</t>
  </si>
  <si>
    <t xml:space="preserve">ATV-03727</t>
  </si>
  <si>
    <t xml:space="preserve">ATV-03728</t>
  </si>
  <si>
    <t xml:space="preserve">ATV-03729</t>
  </si>
  <si>
    <t xml:space="preserve">ATV-03730</t>
  </si>
  <si>
    <t xml:space="preserve">ATV-03731</t>
  </si>
  <si>
    <t xml:space="preserve">ATV-03732</t>
  </si>
  <si>
    <t xml:space="preserve">ATV-03733</t>
  </si>
  <si>
    <t xml:space="preserve">ATV-03734</t>
  </si>
  <si>
    <t xml:space="preserve">ATV-03735</t>
  </si>
  <si>
    <t xml:space="preserve">ATV-03736</t>
  </si>
  <si>
    <t xml:space="preserve">ATV-03737</t>
  </si>
  <si>
    <t xml:space="preserve">ATV-03738</t>
  </si>
  <si>
    <t xml:space="preserve">ATV-03739</t>
  </si>
  <si>
    <t xml:space="preserve">ATV-03740</t>
  </si>
  <si>
    <t xml:space="preserve">ATV-03741</t>
  </si>
  <si>
    <t xml:space="preserve">ATV-03742</t>
  </si>
  <si>
    <t xml:space="preserve">ATV-03743</t>
  </si>
  <si>
    <t xml:space="preserve">ATV-03744</t>
  </si>
  <si>
    <t xml:space="preserve">ATV-03745</t>
  </si>
  <si>
    <t xml:space="preserve">ATV-03746</t>
  </si>
  <si>
    <t xml:space="preserve">ATV-03747</t>
  </si>
  <si>
    <t xml:space="preserve">ATV-03748</t>
  </si>
  <si>
    <t xml:space="preserve">ATV-03749</t>
  </si>
  <si>
    <t xml:space="preserve">ATV-03750</t>
  </si>
  <si>
    <t xml:space="preserve">ATV-03751</t>
  </si>
  <si>
    <t xml:space="preserve">ATV-03752</t>
  </si>
  <si>
    <t xml:space="preserve">ATV-03753</t>
  </si>
  <si>
    <t xml:space="preserve">ATV-03754</t>
  </si>
  <si>
    <t xml:space="preserve">ATV-03755</t>
  </si>
  <si>
    <t xml:space="preserve">ATV-03756</t>
  </si>
  <si>
    <t xml:space="preserve">ATV-03757</t>
  </si>
  <si>
    <t xml:space="preserve">ATV-03758</t>
  </si>
  <si>
    <t xml:space="preserve">ATV-03759</t>
  </si>
  <si>
    <t xml:space="preserve">ATV-03760</t>
  </si>
  <si>
    <t xml:space="preserve">ATV-03761</t>
  </si>
  <si>
    <t xml:space="preserve">ATV-03762</t>
  </si>
  <si>
    <t xml:space="preserve">ATV-03763</t>
  </si>
  <si>
    <t xml:space="preserve">ATV-03764</t>
  </si>
  <si>
    <t xml:space="preserve">ATV-03765</t>
  </si>
  <si>
    <t xml:space="preserve">ATV-03766</t>
  </si>
  <si>
    <t xml:space="preserve">ATV-03767</t>
  </si>
  <si>
    <t xml:space="preserve">ATV-03768</t>
  </si>
  <si>
    <t xml:space="preserve">ATV-03769</t>
  </si>
  <si>
    <t xml:space="preserve">ATV-03770</t>
  </si>
  <si>
    <t xml:space="preserve">ATV-03771</t>
  </si>
  <si>
    <t xml:space="preserve">ATV-03772</t>
  </si>
  <si>
    <t xml:space="preserve">ATV-03773</t>
  </si>
  <si>
    <t xml:space="preserve">ATV-03774</t>
  </si>
  <si>
    <t xml:space="preserve">ATV-03775</t>
  </si>
  <si>
    <t xml:space="preserve">ATV-03776</t>
  </si>
  <si>
    <t xml:space="preserve">ATV-03777</t>
  </si>
  <si>
    <t xml:space="preserve">ATV-03778</t>
  </si>
  <si>
    <t xml:space="preserve">ATV-03779</t>
  </si>
  <si>
    <t xml:space="preserve">ATV-03780</t>
  </si>
  <si>
    <t xml:space="preserve">ATV-03781</t>
  </si>
  <si>
    <t xml:space="preserve">ATV-03782</t>
  </si>
  <si>
    <t xml:space="preserve">ATV-03783</t>
  </si>
  <si>
    <t xml:space="preserve">ATV-03784</t>
  </si>
  <si>
    <t xml:space="preserve">ATV-03785</t>
  </si>
  <si>
    <t xml:space="preserve">ATV-03786</t>
  </si>
  <si>
    <t xml:space="preserve">ATV-03787</t>
  </si>
  <si>
    <t xml:space="preserve">ATV-03788</t>
  </si>
  <si>
    <t xml:space="preserve">ATV-03789</t>
  </si>
  <si>
    <t xml:space="preserve">ATV-03790</t>
  </si>
  <si>
    <t xml:space="preserve">ATV-03791</t>
  </si>
  <si>
    <t xml:space="preserve">ATV-03792</t>
  </si>
  <si>
    <t xml:space="preserve">ATV-03793</t>
  </si>
  <si>
    <t xml:space="preserve">ATV-03794</t>
  </si>
  <si>
    <t xml:space="preserve">ATV-03795</t>
  </si>
  <si>
    <t xml:space="preserve">ATV-03796</t>
  </si>
  <si>
    <t xml:space="preserve">ATV-03797</t>
  </si>
  <si>
    <t xml:space="preserve">ATV-03798</t>
  </si>
  <si>
    <t xml:space="preserve">ATV-03799</t>
  </si>
  <si>
    <t xml:space="preserve">ATV-03800</t>
  </si>
  <si>
    <t xml:space="preserve">ATV-03801</t>
  </si>
  <si>
    <t xml:space="preserve">ATV-03802</t>
  </si>
  <si>
    <t xml:space="preserve">ATV-03803</t>
  </si>
  <si>
    <t xml:space="preserve">ATV-03804</t>
  </si>
  <si>
    <t xml:space="preserve">ATV-03805</t>
  </si>
  <si>
    <t xml:space="preserve">ATV-03806</t>
  </si>
  <si>
    <t xml:space="preserve">ATV-03807</t>
  </si>
  <si>
    <t xml:space="preserve">ATV-03808</t>
  </si>
  <si>
    <t xml:space="preserve">ATV-03809</t>
  </si>
  <si>
    <t xml:space="preserve">ATV-03810</t>
  </si>
  <si>
    <t xml:space="preserve">ATV-03811</t>
  </si>
  <si>
    <t xml:space="preserve">ATV-03812</t>
  </si>
  <si>
    <t xml:space="preserve">ATV-03813</t>
  </si>
  <si>
    <t xml:space="preserve">ATV-03814</t>
  </si>
  <si>
    <t xml:space="preserve">ATV-03815</t>
  </si>
  <si>
    <t xml:space="preserve">ATV-03816</t>
  </si>
  <si>
    <t xml:space="preserve">ATV-03817</t>
  </si>
  <si>
    <t xml:space="preserve">ATV-03818</t>
  </si>
  <si>
    <t xml:space="preserve">ATV-03819</t>
  </si>
  <si>
    <t xml:space="preserve">ATV-03820</t>
  </si>
  <si>
    <t xml:space="preserve">ATV-03821</t>
  </si>
  <si>
    <t xml:space="preserve">ATV-03822</t>
  </si>
  <si>
    <t xml:space="preserve">ATV-03823</t>
  </si>
  <si>
    <t xml:space="preserve">ATV-03824</t>
  </si>
  <si>
    <t xml:space="preserve">ATV-03825</t>
  </si>
  <si>
    <t xml:space="preserve">ATV-03826</t>
  </si>
  <si>
    <t xml:space="preserve">ATV-03827</t>
  </si>
  <si>
    <t xml:space="preserve">ATV-03828</t>
  </si>
  <si>
    <t xml:space="preserve">ATV-03829</t>
  </si>
  <si>
    <t xml:space="preserve">ATV-03830</t>
  </si>
  <si>
    <t xml:space="preserve">ATV-03831</t>
  </si>
  <si>
    <t xml:space="preserve">ATV-03832</t>
  </si>
  <si>
    <t xml:space="preserve">ATV-03833</t>
  </si>
  <si>
    <t xml:space="preserve">ATV-03834</t>
  </si>
  <si>
    <t xml:space="preserve">ATV-03835</t>
  </si>
  <si>
    <t xml:space="preserve">ATV-03836</t>
  </si>
  <si>
    <t xml:space="preserve">ATV-03837</t>
  </si>
  <si>
    <t xml:space="preserve">ATV-03838</t>
  </si>
  <si>
    <t xml:space="preserve">ATV-03839</t>
  </si>
  <si>
    <t xml:space="preserve">ATV-03840</t>
  </si>
  <si>
    <t xml:space="preserve">ATV-03841</t>
  </si>
  <si>
    <t xml:space="preserve">ATV-03842</t>
  </si>
  <si>
    <t xml:space="preserve">ATV-03843</t>
  </si>
  <si>
    <t xml:space="preserve">ATV-03844</t>
  </si>
  <si>
    <t xml:space="preserve">ATV-03845</t>
  </si>
  <si>
    <t xml:space="preserve">ATV-03846</t>
  </si>
  <si>
    <t xml:space="preserve">ATV-03847</t>
  </si>
  <si>
    <t xml:space="preserve">ATV-03848</t>
  </si>
  <si>
    <t xml:space="preserve">ATV-03849</t>
  </si>
  <si>
    <t xml:space="preserve">ATV-03850</t>
  </si>
  <si>
    <t xml:space="preserve">ATV-03851</t>
  </si>
  <si>
    <t xml:space="preserve">ATV-03852</t>
  </si>
  <si>
    <t xml:space="preserve">ATV-03853</t>
  </si>
  <si>
    <t xml:space="preserve">ATV-03854</t>
  </si>
  <si>
    <t xml:space="preserve">ATV-03855</t>
  </si>
  <si>
    <t xml:space="preserve">ATV-03856</t>
  </si>
  <si>
    <t xml:space="preserve">ATV-03857</t>
  </si>
  <si>
    <t xml:space="preserve">ATV-03858</t>
  </si>
  <si>
    <t xml:space="preserve">ATV-03859</t>
  </si>
  <si>
    <t xml:space="preserve">ATV-03860</t>
  </si>
  <si>
    <t xml:space="preserve">ATV-03861</t>
  </si>
  <si>
    <t xml:space="preserve">ATV-03862</t>
  </si>
  <si>
    <t xml:space="preserve">ATV-03863</t>
  </si>
  <si>
    <t xml:space="preserve">ATV-03864</t>
  </si>
  <si>
    <t xml:space="preserve">ATV-03865</t>
  </si>
  <si>
    <t xml:space="preserve">ATV-03866</t>
  </si>
  <si>
    <t xml:space="preserve">ATV-03867</t>
  </si>
  <si>
    <t xml:space="preserve">ATV-03868</t>
  </si>
  <si>
    <t xml:space="preserve">ATV-03869</t>
  </si>
  <si>
    <t xml:space="preserve">ATV-03870</t>
  </si>
  <si>
    <t xml:space="preserve">ATV-03871</t>
  </si>
  <si>
    <t xml:space="preserve">ATV-03872</t>
  </si>
  <si>
    <t xml:space="preserve">ATV-03873</t>
  </si>
  <si>
    <t xml:space="preserve">ATV-03874</t>
  </si>
  <si>
    <t xml:space="preserve">ATV-03875</t>
  </si>
  <si>
    <t xml:space="preserve">ATV-03876</t>
  </si>
  <si>
    <t xml:space="preserve">ATV-03877</t>
  </si>
  <si>
    <t xml:space="preserve">ATV-03878</t>
  </si>
  <si>
    <t xml:space="preserve">ATV-03879</t>
  </si>
  <si>
    <t xml:space="preserve">ATV-03880</t>
  </si>
  <si>
    <t xml:space="preserve">ATV-03881</t>
  </si>
  <si>
    <t xml:space="preserve">ATV-03882</t>
  </si>
  <si>
    <t xml:space="preserve">ATV-03883</t>
  </si>
  <si>
    <t xml:space="preserve">ATV-03884</t>
  </si>
  <si>
    <t xml:space="preserve">ATV-03885</t>
  </si>
  <si>
    <t xml:space="preserve">ATV-03886</t>
  </si>
  <si>
    <t xml:space="preserve">ATV-03887</t>
  </si>
  <si>
    <t xml:space="preserve">ATV-03888</t>
  </si>
  <si>
    <t xml:space="preserve">ATV-03889</t>
  </si>
  <si>
    <t xml:space="preserve">ATV-03890</t>
  </si>
  <si>
    <t xml:space="preserve">ATV-03891</t>
  </si>
  <si>
    <t xml:space="preserve">ATV-03892</t>
  </si>
  <si>
    <t xml:space="preserve">ATV-03893</t>
  </si>
  <si>
    <t xml:space="preserve">ATV-03894</t>
  </si>
  <si>
    <t xml:space="preserve">ATV-03895</t>
  </si>
  <si>
    <t xml:space="preserve">ATV-03896</t>
  </si>
  <si>
    <t xml:space="preserve">ATV-03897</t>
  </si>
  <si>
    <t xml:space="preserve">ATV-03898</t>
  </si>
  <si>
    <t xml:space="preserve">ATV-03899</t>
  </si>
  <si>
    <t xml:space="preserve">ATV-03900</t>
  </si>
  <si>
    <t xml:space="preserve">ATV-03901</t>
  </si>
  <si>
    <t xml:space="preserve">ATV-03902</t>
  </si>
  <si>
    <t xml:space="preserve">ATV-03903</t>
  </si>
  <si>
    <t xml:space="preserve">ATV-03904</t>
  </si>
  <si>
    <t xml:space="preserve">ATV-03905</t>
  </si>
  <si>
    <t xml:space="preserve">ATV-03906</t>
  </si>
  <si>
    <t xml:space="preserve">ATV-03907</t>
  </si>
  <si>
    <t xml:space="preserve">ATV-03908</t>
  </si>
  <si>
    <t xml:space="preserve">ATV-03909</t>
  </si>
  <si>
    <t xml:space="preserve">ATV-03910</t>
  </si>
  <si>
    <t xml:space="preserve">ATV-03911</t>
  </si>
  <si>
    <t xml:space="preserve">ATV-03912</t>
  </si>
  <si>
    <t xml:space="preserve">ATV-03913</t>
  </si>
  <si>
    <t xml:space="preserve">ATV-03914</t>
  </si>
  <si>
    <t xml:space="preserve">ATV-03915</t>
  </si>
  <si>
    <t xml:space="preserve">ATV-03916</t>
  </si>
  <si>
    <t xml:space="preserve">ATV-03917</t>
  </si>
  <si>
    <t xml:space="preserve">ATV-03918</t>
  </si>
  <si>
    <t xml:space="preserve">ATV-03919</t>
  </si>
  <si>
    <t xml:space="preserve">ATV-03920</t>
  </si>
  <si>
    <t xml:space="preserve">ATV-03921</t>
  </si>
  <si>
    <t xml:space="preserve">ATV-03922</t>
  </si>
  <si>
    <t xml:space="preserve">ATV-03923</t>
  </si>
  <si>
    <t xml:space="preserve">ATV-03924</t>
  </si>
  <si>
    <t xml:space="preserve">ATV-03925</t>
  </si>
  <si>
    <t xml:space="preserve">ATV-03926</t>
  </si>
  <si>
    <t xml:space="preserve">ATV-03927</t>
  </si>
  <si>
    <t xml:space="preserve">ATV-03928</t>
  </si>
  <si>
    <t xml:space="preserve">ATV-03929</t>
  </si>
  <si>
    <t xml:space="preserve">ATV-03930</t>
  </si>
  <si>
    <t xml:space="preserve">ATV-03931</t>
  </si>
  <si>
    <t xml:space="preserve">ATV-03932</t>
  </si>
  <si>
    <t xml:space="preserve">ATV-03933</t>
  </si>
  <si>
    <t xml:space="preserve">ATV-03934</t>
  </si>
  <si>
    <t xml:space="preserve">ATV-03935</t>
  </si>
  <si>
    <t xml:space="preserve">ATV-03936</t>
  </si>
  <si>
    <t xml:space="preserve">ATV-03937</t>
  </si>
  <si>
    <t xml:space="preserve">ATV-03938</t>
  </si>
  <si>
    <t xml:space="preserve">ATV-03939</t>
  </si>
  <si>
    <t xml:space="preserve">ATV-03940</t>
  </si>
  <si>
    <t xml:space="preserve">ATV-03941</t>
  </si>
  <si>
    <t xml:space="preserve">ATV-03942</t>
  </si>
  <si>
    <t xml:space="preserve">ATV-03943</t>
  </si>
  <si>
    <t xml:space="preserve">ATV-03944</t>
  </si>
  <si>
    <t xml:space="preserve">ATV-03945</t>
  </si>
  <si>
    <t xml:space="preserve">ATV-03946</t>
  </si>
  <si>
    <t xml:space="preserve">ATV-03947</t>
  </si>
  <si>
    <t xml:space="preserve">ATV-03948</t>
  </si>
  <si>
    <t xml:space="preserve">ATV-03949</t>
  </si>
  <si>
    <t xml:space="preserve">ATV-03950</t>
  </si>
  <si>
    <t xml:space="preserve">ATV-03951</t>
  </si>
  <si>
    <t xml:space="preserve">ATV-03952</t>
  </si>
  <si>
    <t xml:space="preserve">ATV-03953</t>
  </si>
  <si>
    <t xml:space="preserve">ATV-03954</t>
  </si>
  <si>
    <t xml:space="preserve">ATV-03955</t>
  </si>
  <si>
    <t xml:space="preserve">ATV-03956</t>
  </si>
  <si>
    <t xml:space="preserve">ATV-03957</t>
  </si>
  <si>
    <t xml:space="preserve">ATV-03958</t>
  </si>
  <si>
    <t xml:space="preserve">ATV-03959</t>
  </si>
  <si>
    <t xml:space="preserve">ATV-03960</t>
  </si>
  <si>
    <t xml:space="preserve">ATV-03961</t>
  </si>
  <si>
    <t xml:space="preserve">ATV-03962</t>
  </si>
  <si>
    <t xml:space="preserve">ATV-03963</t>
  </si>
  <si>
    <t xml:space="preserve">ATV-03964</t>
  </si>
  <si>
    <t xml:space="preserve">ATV-03965</t>
  </si>
  <si>
    <t xml:space="preserve">ATV-03966</t>
  </si>
  <si>
    <t xml:space="preserve">ATV-03967</t>
  </si>
  <si>
    <t xml:space="preserve">ATV-03968</t>
  </si>
  <si>
    <t xml:space="preserve">ATV-03969</t>
  </si>
  <si>
    <t xml:space="preserve">ATV-03970</t>
  </si>
  <si>
    <t xml:space="preserve">ATV-03971</t>
  </si>
  <si>
    <t xml:space="preserve">ATV-03972</t>
  </si>
  <si>
    <t xml:space="preserve">ATV-03973</t>
  </si>
  <si>
    <t xml:space="preserve">ATV-03974</t>
  </si>
  <si>
    <t xml:space="preserve">ATV-03975</t>
  </si>
  <si>
    <t xml:space="preserve">ATV-03976</t>
  </si>
  <si>
    <t xml:space="preserve">ATV-03977</t>
  </si>
  <si>
    <t xml:space="preserve">ATV-03978</t>
  </si>
  <si>
    <t xml:space="preserve">ATV-03979</t>
  </si>
  <si>
    <t xml:space="preserve">ATV-03980</t>
  </si>
  <si>
    <t xml:space="preserve">ATV-03981</t>
  </si>
  <si>
    <t xml:space="preserve">ATV-03982</t>
  </si>
  <si>
    <t xml:space="preserve">ATV-03983</t>
  </si>
  <si>
    <t xml:space="preserve">ATV-03984</t>
  </si>
  <si>
    <t xml:space="preserve">ATV-03985</t>
  </si>
  <si>
    <t xml:space="preserve">ATV-03986</t>
  </si>
  <si>
    <t xml:space="preserve">ATV-03987</t>
  </si>
  <si>
    <t xml:space="preserve">ATV-03988</t>
  </si>
  <si>
    <t xml:space="preserve">ATV-03989</t>
  </si>
  <si>
    <t xml:space="preserve">ATV-03990</t>
  </si>
  <si>
    <t xml:space="preserve">ATV-03991</t>
  </si>
  <si>
    <t xml:space="preserve">ATV-03992</t>
  </si>
  <si>
    <t xml:space="preserve">ATV-03993</t>
  </si>
  <si>
    <t xml:space="preserve">ATV-03994</t>
  </si>
  <si>
    <t xml:space="preserve">ATV-03995</t>
  </si>
  <si>
    <t xml:space="preserve">ATV-03996</t>
  </si>
  <si>
    <t xml:space="preserve">ATV-03997</t>
  </si>
  <si>
    <t xml:space="preserve">ATV-03998</t>
  </si>
  <si>
    <t xml:space="preserve">ATV-03999</t>
  </si>
  <si>
    <t xml:space="preserve">ATV-04000</t>
  </si>
  <si>
    <t xml:space="preserve">ATV-04001</t>
  </si>
  <si>
    <t xml:space="preserve">ATV-04002</t>
  </si>
  <si>
    <t xml:space="preserve">ATV-04003</t>
  </si>
  <si>
    <t xml:space="preserve">ATV-04004</t>
  </si>
  <si>
    <t xml:space="preserve">ATV-04005</t>
  </si>
  <si>
    <t xml:space="preserve">ATV-04006</t>
  </si>
  <si>
    <t xml:space="preserve">ATV-04007</t>
  </si>
  <si>
    <t xml:space="preserve">ATV-04008</t>
  </si>
  <si>
    <t xml:space="preserve">ATV-04009</t>
  </si>
  <si>
    <t xml:space="preserve">ATV-04010</t>
  </si>
  <si>
    <t xml:space="preserve">ATV-04011</t>
  </si>
  <si>
    <t xml:space="preserve">ATV-04012</t>
  </si>
  <si>
    <t xml:space="preserve">ATV-04013</t>
  </si>
  <si>
    <t xml:space="preserve">ATV-04014</t>
  </si>
  <si>
    <t xml:space="preserve">ATV-04015</t>
  </si>
  <si>
    <t xml:space="preserve">ATV-04016</t>
  </si>
  <si>
    <t xml:space="preserve">ATV-04017</t>
  </si>
  <si>
    <t xml:space="preserve">ATV-04018</t>
  </si>
  <si>
    <t xml:space="preserve">ATV-04019</t>
  </si>
  <si>
    <t xml:space="preserve">ATV-04020</t>
  </si>
  <si>
    <t xml:space="preserve">ATV-04021</t>
  </si>
  <si>
    <t xml:space="preserve">ATV-04022</t>
  </si>
  <si>
    <t xml:space="preserve">ATV-04023</t>
  </si>
  <si>
    <t xml:space="preserve">ATV-04024</t>
  </si>
  <si>
    <t xml:space="preserve">ATV-04025</t>
  </si>
  <si>
    <t xml:space="preserve">ATV-04026</t>
  </si>
  <si>
    <t xml:space="preserve">ATV-04027</t>
  </si>
  <si>
    <t xml:space="preserve">ATV-04028</t>
  </si>
  <si>
    <t xml:space="preserve">ATV-04029</t>
  </si>
  <si>
    <t xml:space="preserve">ATV-04030</t>
  </si>
  <si>
    <t xml:space="preserve">ATV-04031</t>
  </si>
  <si>
    <t xml:space="preserve">ATV-04032</t>
  </si>
  <si>
    <t xml:space="preserve">ATV-04033</t>
  </si>
  <si>
    <t xml:space="preserve">ATV-04034</t>
  </si>
  <si>
    <t xml:space="preserve">ATV-04035</t>
  </si>
  <si>
    <t xml:space="preserve">ATV-04036</t>
  </si>
  <si>
    <t xml:space="preserve">ATV-04037</t>
  </si>
  <si>
    <t xml:space="preserve">ATV-04038</t>
  </si>
  <si>
    <t xml:space="preserve">ATV-04039</t>
  </si>
  <si>
    <t xml:space="preserve">ATV-04040</t>
  </si>
  <si>
    <t xml:space="preserve">ATV-04041</t>
  </si>
  <si>
    <t xml:space="preserve">ATV-04042</t>
  </si>
  <si>
    <t xml:space="preserve">ATV-04043</t>
  </si>
  <si>
    <t xml:space="preserve">ATV-04044</t>
  </si>
  <si>
    <t xml:space="preserve">ATV-04045</t>
  </si>
  <si>
    <t xml:space="preserve">ATV-04046</t>
  </si>
  <si>
    <t xml:space="preserve">ATV-04047</t>
  </si>
  <si>
    <t xml:space="preserve">ATV-04048</t>
  </si>
  <si>
    <t xml:space="preserve">ATV-04049</t>
  </si>
  <si>
    <t xml:space="preserve">ATV-04050</t>
  </si>
  <si>
    <t xml:space="preserve">ATV-04051</t>
  </si>
  <si>
    <t xml:space="preserve">ATV-04052</t>
  </si>
  <si>
    <t xml:space="preserve">ATV-04053</t>
  </si>
  <si>
    <t xml:space="preserve">ATV-04054</t>
  </si>
  <si>
    <t xml:space="preserve">ATV-04055</t>
  </si>
  <si>
    <t xml:space="preserve">ATV-04056</t>
  </si>
  <si>
    <t xml:space="preserve">ATV-04057</t>
  </si>
  <si>
    <t xml:space="preserve">ATV-04058</t>
  </si>
  <si>
    <t xml:space="preserve">ATV-04059</t>
  </si>
  <si>
    <t xml:space="preserve">ATV-04060</t>
  </si>
  <si>
    <t xml:space="preserve">ATV-04061</t>
  </si>
  <si>
    <t xml:space="preserve">ATV-04062</t>
  </si>
  <si>
    <t xml:space="preserve">ATV-04063</t>
  </si>
  <si>
    <t xml:space="preserve">ATV-04064</t>
  </si>
  <si>
    <t xml:space="preserve">ATV-04065</t>
  </si>
  <si>
    <t xml:space="preserve">ATV-04066</t>
  </si>
  <si>
    <t xml:space="preserve">ATV-04067</t>
  </si>
  <si>
    <t xml:space="preserve">ATV-04068</t>
  </si>
  <si>
    <t xml:space="preserve">ATV-04069</t>
  </si>
  <si>
    <t xml:space="preserve">ATV-04070</t>
  </si>
  <si>
    <t xml:space="preserve">ATV-04071</t>
  </si>
  <si>
    <t xml:space="preserve">ATV-04072</t>
  </si>
  <si>
    <t xml:space="preserve">ATV-04073</t>
  </si>
  <si>
    <t xml:space="preserve">ATV-04074</t>
  </si>
  <si>
    <t xml:space="preserve">ATV-04075</t>
  </si>
  <si>
    <t xml:space="preserve">ATV-04076</t>
  </si>
  <si>
    <t xml:space="preserve">ATV-04077</t>
  </si>
  <si>
    <t xml:space="preserve">ATV-04078</t>
  </si>
  <si>
    <t xml:space="preserve">ATV-04079</t>
  </si>
  <si>
    <t xml:space="preserve">ATV-04080</t>
  </si>
  <si>
    <t xml:space="preserve">ATV-04081</t>
  </si>
  <si>
    <t xml:space="preserve">ATV-04082</t>
  </si>
  <si>
    <t xml:space="preserve">ATV-04083</t>
  </si>
  <si>
    <t xml:space="preserve">ATV-04084</t>
  </si>
  <si>
    <t xml:space="preserve">ATV-04085</t>
  </si>
  <si>
    <t xml:space="preserve">ATV-04086</t>
  </si>
  <si>
    <t xml:space="preserve">ATV-04087</t>
  </si>
  <si>
    <t xml:space="preserve">ATV-04088</t>
  </si>
  <si>
    <t xml:space="preserve">ATV-04089</t>
  </si>
  <si>
    <t xml:space="preserve">ATV-04090</t>
  </si>
  <si>
    <t xml:space="preserve">ATV-04091</t>
  </si>
  <si>
    <t xml:space="preserve">ATV-04092</t>
  </si>
  <si>
    <t xml:space="preserve">ATV-04093</t>
  </si>
  <si>
    <t xml:space="preserve">ATV-04094</t>
  </si>
  <si>
    <t xml:space="preserve">ATV-04095</t>
  </si>
  <si>
    <t xml:space="preserve">ATV-04096</t>
  </si>
  <si>
    <t xml:space="preserve">ATV-04097</t>
  </si>
  <si>
    <t xml:space="preserve">ATV-04098</t>
  </si>
  <si>
    <t xml:space="preserve">ATV-04099</t>
  </si>
  <si>
    <t xml:space="preserve">ATV-04100</t>
  </si>
  <si>
    <t xml:space="preserve">ATV-04101</t>
  </si>
  <si>
    <t xml:space="preserve">ATV-04102</t>
  </si>
  <si>
    <t xml:space="preserve">ATV-04103</t>
  </si>
  <si>
    <t xml:space="preserve">ATV-04104</t>
  </si>
  <si>
    <t xml:space="preserve">ATV-04105</t>
  </si>
  <si>
    <t xml:space="preserve">ATV-04106</t>
  </si>
  <si>
    <t xml:space="preserve">ATV-04107</t>
  </si>
  <si>
    <t xml:space="preserve">ATV-04108</t>
  </si>
  <si>
    <t xml:space="preserve">ATV-04109</t>
  </si>
  <si>
    <t xml:space="preserve">ATV-04110</t>
  </si>
  <si>
    <t xml:space="preserve">ATV-04111</t>
  </si>
  <si>
    <t xml:space="preserve">ATV-04112</t>
  </si>
  <si>
    <t xml:space="preserve">ATV-04113</t>
  </si>
  <si>
    <t xml:space="preserve">ATV-04114</t>
  </si>
  <si>
    <t xml:space="preserve">ATV-04115</t>
  </si>
  <si>
    <t xml:space="preserve">ATV-04116</t>
  </si>
  <si>
    <t xml:space="preserve">ATV-04117</t>
  </si>
  <si>
    <t xml:space="preserve">ATV-04118</t>
  </si>
  <si>
    <t xml:space="preserve">ATV-04119</t>
  </si>
  <si>
    <t xml:space="preserve">ATV-04120</t>
  </si>
  <si>
    <t xml:space="preserve">ATV-04121</t>
  </si>
  <si>
    <t xml:space="preserve">ATV-04122</t>
  </si>
  <si>
    <t xml:space="preserve">ATV-04123</t>
  </si>
  <si>
    <t xml:space="preserve">ATV-04124</t>
  </si>
  <si>
    <t xml:space="preserve">ATV-04125</t>
  </si>
  <si>
    <t xml:space="preserve">ATV-04126</t>
  </si>
  <si>
    <t xml:space="preserve">ATV-04127</t>
  </si>
  <si>
    <t xml:space="preserve">ATV-04128</t>
  </si>
  <si>
    <t xml:space="preserve">ATV-04129</t>
  </si>
  <si>
    <t xml:space="preserve">ATV-04130</t>
  </si>
  <si>
    <t xml:space="preserve">ATV-04131</t>
  </si>
  <si>
    <t xml:space="preserve">ATV-04132</t>
  </si>
  <si>
    <t xml:space="preserve">ATV-04133</t>
  </si>
  <si>
    <t xml:space="preserve">ATV-04134</t>
  </si>
  <si>
    <t xml:space="preserve">ATV-04135</t>
  </si>
  <si>
    <t xml:space="preserve">ATV-04136</t>
  </si>
  <si>
    <t xml:space="preserve">ATV-04137</t>
  </si>
  <si>
    <t xml:space="preserve">ATV-04138</t>
  </si>
  <si>
    <t xml:space="preserve">ATV-04139</t>
  </si>
  <si>
    <t xml:space="preserve">ATV-04140</t>
  </si>
  <si>
    <t xml:space="preserve">ATV-04141</t>
  </si>
  <si>
    <t xml:space="preserve">ATV-04142</t>
  </si>
  <si>
    <t xml:space="preserve">ATV-04143</t>
  </si>
  <si>
    <t xml:space="preserve">ATV-04144</t>
  </si>
  <si>
    <t xml:space="preserve">ATV-04145</t>
  </si>
  <si>
    <t xml:space="preserve">ATV-04146</t>
  </si>
  <si>
    <t xml:space="preserve">ATV-04147</t>
  </si>
  <si>
    <t xml:space="preserve">ATV-04148</t>
  </si>
  <si>
    <t xml:space="preserve">ATV-04149</t>
  </si>
  <si>
    <t xml:space="preserve">ATV-04150</t>
  </si>
  <si>
    <t xml:space="preserve">ATV-04151</t>
  </si>
  <si>
    <t xml:space="preserve">ATV-04152</t>
  </si>
  <si>
    <t xml:space="preserve">ATV-04153</t>
  </si>
  <si>
    <t xml:space="preserve">ATV-04154</t>
  </si>
  <si>
    <t xml:space="preserve">ATV-04155</t>
  </si>
  <si>
    <t xml:space="preserve">ATV-04156</t>
  </si>
  <si>
    <t xml:space="preserve">ATV-04157</t>
  </si>
  <si>
    <t xml:space="preserve">ATV-04158</t>
  </si>
  <si>
    <t xml:space="preserve">ATV-04159</t>
  </si>
  <si>
    <t xml:space="preserve">ATV-04160</t>
  </si>
  <si>
    <t xml:space="preserve">ATV-04161</t>
  </si>
  <si>
    <t xml:space="preserve">ATV-04162</t>
  </si>
  <si>
    <t xml:space="preserve">ATV-04163</t>
  </si>
  <si>
    <t xml:space="preserve">ATV-04164</t>
  </si>
  <si>
    <t xml:space="preserve">ATV-04165</t>
  </si>
  <si>
    <t xml:space="preserve">ATV-04166</t>
  </si>
  <si>
    <t xml:space="preserve">ATV-04167</t>
  </si>
  <si>
    <t xml:space="preserve">ATV-04168</t>
  </si>
  <si>
    <t xml:space="preserve">ATV-04169</t>
  </si>
  <si>
    <t xml:space="preserve">ATV-04170</t>
  </si>
  <si>
    <t xml:space="preserve">ATV-04171</t>
  </si>
  <si>
    <t xml:space="preserve">ATV-04172</t>
  </si>
  <si>
    <t xml:space="preserve">ATV-04173</t>
  </si>
  <si>
    <t xml:space="preserve">ATV-04174</t>
  </si>
  <si>
    <t xml:space="preserve">ATV-04175</t>
  </si>
  <si>
    <t xml:space="preserve">ATV-04176</t>
  </si>
  <si>
    <t xml:space="preserve">ATV-04177</t>
  </si>
  <si>
    <t xml:space="preserve">ATV-04178</t>
  </si>
  <si>
    <t xml:space="preserve">ATV-04179</t>
  </si>
  <si>
    <t xml:space="preserve">ATV-04180</t>
  </si>
  <si>
    <t xml:space="preserve">ATV-04181</t>
  </si>
  <si>
    <t xml:space="preserve">ATV-04182</t>
  </si>
  <si>
    <t xml:space="preserve">ATV-04183</t>
  </si>
  <si>
    <t xml:space="preserve">ATV-04184</t>
  </si>
  <si>
    <t xml:space="preserve">ATV-04185</t>
  </si>
  <si>
    <t xml:space="preserve">ATV-04186</t>
  </si>
  <si>
    <t xml:space="preserve">ATV-04187</t>
  </si>
  <si>
    <t xml:space="preserve">ATV-04188</t>
  </si>
  <si>
    <t xml:space="preserve">ATV-04189</t>
  </si>
  <si>
    <t xml:space="preserve">ATV-04190</t>
  </si>
  <si>
    <t xml:space="preserve">ATV-04191</t>
  </si>
  <si>
    <t xml:space="preserve">ATV-04192</t>
  </si>
  <si>
    <t xml:space="preserve">ATV-04193</t>
  </si>
  <si>
    <t xml:space="preserve">ATV-04194</t>
  </si>
  <si>
    <t xml:space="preserve">ATV-04195</t>
  </si>
  <si>
    <t xml:space="preserve">ATV-04196</t>
  </si>
  <si>
    <t xml:space="preserve">ATV-04197</t>
  </si>
  <si>
    <t xml:space="preserve">ATV-04198</t>
  </si>
  <si>
    <t xml:space="preserve">ATV-04199</t>
  </si>
  <si>
    <t xml:space="preserve">ATV-04200</t>
  </si>
  <si>
    <t xml:space="preserve">ATV-04201</t>
  </si>
  <si>
    <t xml:space="preserve">ATV-04202</t>
  </si>
  <si>
    <t xml:space="preserve">ATV-04203</t>
  </si>
  <si>
    <t xml:space="preserve">ATV-04204</t>
  </si>
  <si>
    <t xml:space="preserve">ATV-04205</t>
  </si>
  <si>
    <t xml:space="preserve">ATV-04206</t>
  </si>
  <si>
    <t xml:space="preserve">ATV-04207</t>
  </si>
  <si>
    <t xml:space="preserve">ATV-04208</t>
  </si>
  <si>
    <t xml:space="preserve">ATV-04209</t>
  </si>
  <si>
    <t xml:space="preserve">ATV-04210</t>
  </si>
  <si>
    <t xml:space="preserve">ATV-04211</t>
  </si>
  <si>
    <t xml:space="preserve">ATV-04212</t>
  </si>
  <si>
    <t xml:space="preserve">ATV-04213</t>
  </si>
  <si>
    <t xml:space="preserve">ATV-04214</t>
  </si>
  <si>
    <t xml:space="preserve">ATV-04215</t>
  </si>
  <si>
    <t xml:space="preserve">ATV-04216</t>
  </si>
  <si>
    <t xml:space="preserve">ATV-04217</t>
  </si>
  <si>
    <t xml:space="preserve">ATV-04218</t>
  </si>
  <si>
    <t xml:space="preserve">ATV-04219</t>
  </si>
  <si>
    <t xml:space="preserve">ATV-04220</t>
  </si>
  <si>
    <t xml:space="preserve">ATV-04221</t>
  </si>
  <si>
    <t xml:space="preserve">ATV-04222</t>
  </si>
  <si>
    <t xml:space="preserve">ATV-04223</t>
  </si>
  <si>
    <t xml:space="preserve">ATV-04224</t>
  </si>
  <si>
    <t xml:space="preserve">ATV-04225</t>
  </si>
  <si>
    <t xml:space="preserve">ATV-04226</t>
  </si>
  <si>
    <t xml:space="preserve">ATV-04227</t>
  </si>
  <si>
    <t xml:space="preserve">ATV-04228</t>
  </si>
  <si>
    <t xml:space="preserve">ATV-04229</t>
  </si>
  <si>
    <t xml:space="preserve">ATV-04230</t>
  </si>
  <si>
    <t xml:space="preserve">ATV-04231</t>
  </si>
  <si>
    <t xml:space="preserve">ATV-04232</t>
  </si>
  <si>
    <t xml:space="preserve">ATV-04233</t>
  </si>
  <si>
    <t xml:space="preserve">ATV-04234</t>
  </si>
  <si>
    <t xml:space="preserve">ATV-04235</t>
  </si>
  <si>
    <t xml:space="preserve">ATV-04236</t>
  </si>
  <si>
    <t xml:space="preserve">ATV-04237</t>
  </si>
  <si>
    <t xml:space="preserve">ATV-04238</t>
  </si>
  <si>
    <t xml:space="preserve">ATV-04239</t>
  </si>
  <si>
    <t xml:space="preserve">ATV-04240</t>
  </si>
  <si>
    <t xml:space="preserve">ATV-04241</t>
  </si>
  <si>
    <t xml:space="preserve">ATV-04242</t>
  </si>
  <si>
    <t xml:space="preserve">ATV-04243</t>
  </si>
  <si>
    <t xml:space="preserve">ATV-04244</t>
  </si>
  <si>
    <t xml:space="preserve">ATV-04245</t>
  </si>
  <si>
    <t xml:space="preserve">ATV-04246</t>
  </si>
  <si>
    <t xml:space="preserve">ATV-04247</t>
  </si>
  <si>
    <t xml:space="preserve">ATV-04248</t>
  </si>
  <si>
    <t xml:space="preserve">ATV-04249</t>
  </si>
  <si>
    <t xml:space="preserve">ATV-04250</t>
  </si>
  <si>
    <t xml:space="preserve">ATV-04251</t>
  </si>
  <si>
    <t xml:space="preserve">ATV-04252</t>
  </si>
  <si>
    <t xml:space="preserve">ATV-04253</t>
  </si>
  <si>
    <t xml:space="preserve">ATV-04254</t>
  </si>
  <si>
    <t xml:space="preserve">ATV-04255</t>
  </si>
  <si>
    <t xml:space="preserve">ATV-04256</t>
  </si>
  <si>
    <t xml:space="preserve">ATV-04257</t>
  </si>
  <si>
    <t xml:space="preserve">ATV-04258</t>
  </si>
  <si>
    <t xml:space="preserve">ATV-04259</t>
  </si>
  <si>
    <t xml:space="preserve">ATV-04260</t>
  </si>
  <si>
    <t xml:space="preserve">ATV-04261</t>
  </si>
  <si>
    <t xml:space="preserve">ATV-04262</t>
  </si>
  <si>
    <t xml:space="preserve">ATV-04263</t>
  </si>
  <si>
    <t xml:space="preserve">ATV-04264</t>
  </si>
  <si>
    <t xml:space="preserve">ATV-04265</t>
  </si>
  <si>
    <t xml:space="preserve">ATV-04266</t>
  </si>
  <si>
    <t xml:space="preserve">ATV-04267</t>
  </si>
  <si>
    <t xml:space="preserve">ATV-04268</t>
  </si>
  <si>
    <t xml:space="preserve">ATV-04269</t>
  </si>
  <si>
    <t xml:space="preserve">ATV-04270</t>
  </si>
  <si>
    <t xml:space="preserve">ATV-04271</t>
  </si>
  <si>
    <t xml:space="preserve">ATV-04272</t>
  </si>
  <si>
    <t xml:space="preserve">ATV-04273</t>
  </si>
  <si>
    <t xml:space="preserve">ATV-04274</t>
  </si>
  <si>
    <t xml:space="preserve">ATV-04275</t>
  </si>
  <si>
    <t xml:space="preserve">ATV-04276</t>
  </si>
  <si>
    <t xml:space="preserve">ATV-04277</t>
  </si>
  <si>
    <t xml:space="preserve">ATV-04278</t>
  </si>
  <si>
    <t xml:space="preserve">ATV-04279</t>
  </si>
  <si>
    <t xml:space="preserve">ATV-04280</t>
  </si>
  <si>
    <t xml:space="preserve">ATV-04281</t>
  </si>
  <si>
    <t xml:space="preserve">ATV-04282</t>
  </si>
  <si>
    <t xml:space="preserve">ATV-04283</t>
  </si>
  <si>
    <t xml:space="preserve">ATV-04284</t>
  </si>
  <si>
    <t xml:space="preserve">ATV-04285</t>
  </si>
  <si>
    <t xml:space="preserve">ATV-04286</t>
  </si>
  <si>
    <t xml:space="preserve">ATV-04287</t>
  </si>
  <si>
    <t xml:space="preserve">ATV-04288</t>
  </si>
  <si>
    <t xml:space="preserve">ATV-04289</t>
  </si>
  <si>
    <t xml:space="preserve">ATV-04290</t>
  </si>
  <si>
    <t xml:space="preserve">ATV-04291</t>
  </si>
  <si>
    <t xml:space="preserve">ATV-04292</t>
  </si>
  <si>
    <t xml:space="preserve">ATV-04293</t>
  </si>
  <si>
    <t xml:space="preserve">ATV-04294</t>
  </si>
  <si>
    <t xml:space="preserve">ATV-04295</t>
  </si>
  <si>
    <t xml:space="preserve">ATV-04296</t>
  </si>
  <si>
    <t xml:space="preserve">ATV-04297</t>
  </si>
  <si>
    <t xml:space="preserve">ATV-04298</t>
  </si>
  <si>
    <t xml:space="preserve">ATV-04299</t>
  </si>
  <si>
    <t xml:space="preserve">ATV-04300</t>
  </si>
  <si>
    <t xml:space="preserve">ATV-04301</t>
  </si>
  <si>
    <t xml:space="preserve">ATV-04302</t>
  </si>
  <si>
    <t xml:space="preserve">ATV-04303</t>
  </si>
  <si>
    <t xml:space="preserve">ATV-04304</t>
  </si>
  <si>
    <t xml:space="preserve">ATV-04305</t>
  </si>
  <si>
    <t xml:space="preserve">ATV-04306</t>
  </si>
  <si>
    <t xml:space="preserve">ATV-04307</t>
  </si>
  <si>
    <t xml:space="preserve">ATV-04308</t>
  </si>
  <si>
    <t xml:space="preserve">ATV-04309</t>
  </si>
  <si>
    <t xml:space="preserve">ATV-04310</t>
  </si>
  <si>
    <t xml:space="preserve">ATV-04311</t>
  </si>
  <si>
    <t xml:space="preserve">ATV-04312</t>
  </si>
  <si>
    <t xml:space="preserve">ATV-04313</t>
  </si>
  <si>
    <t xml:space="preserve">ATV-04314</t>
  </si>
  <si>
    <t xml:space="preserve">ATV-04315</t>
  </si>
  <si>
    <t xml:space="preserve">ATV-04316</t>
  </si>
  <si>
    <t xml:space="preserve">ATV-04317</t>
  </si>
  <si>
    <t xml:space="preserve">ATV-04318</t>
  </si>
  <si>
    <t xml:space="preserve">ATV-04319</t>
  </si>
  <si>
    <t xml:space="preserve">ATV-04320</t>
  </si>
  <si>
    <t xml:space="preserve">ATV-04321</t>
  </si>
  <si>
    <t xml:space="preserve">ATV-04322</t>
  </si>
  <si>
    <t xml:space="preserve">ATV-04323</t>
  </si>
  <si>
    <t xml:space="preserve">ATV-04324</t>
  </si>
  <si>
    <t xml:space="preserve">ATV-04325</t>
  </si>
  <si>
    <t xml:space="preserve">ATV-04326</t>
  </si>
  <si>
    <t xml:space="preserve">ATV-04327</t>
  </si>
  <si>
    <t xml:space="preserve">ATV-04328</t>
  </si>
  <si>
    <t xml:space="preserve">ATV-04329</t>
  </si>
  <si>
    <t xml:space="preserve">ATV-04330</t>
  </si>
  <si>
    <t xml:space="preserve">ATV-04331</t>
  </si>
  <si>
    <t xml:space="preserve">ATV-04332</t>
  </si>
  <si>
    <t xml:space="preserve">ATV-04333</t>
  </si>
  <si>
    <t xml:space="preserve">ATV-04334</t>
  </si>
  <si>
    <t xml:space="preserve">ATV-04335</t>
  </si>
  <si>
    <t xml:space="preserve">ATV-04336</t>
  </si>
  <si>
    <t xml:space="preserve">ATV-04337</t>
  </si>
  <si>
    <t xml:space="preserve">ATV-04338</t>
  </si>
  <si>
    <t xml:space="preserve">ATV-04339</t>
  </si>
  <si>
    <t xml:space="preserve">ATV-04340</t>
  </si>
  <si>
    <t xml:space="preserve">ATV-04341</t>
  </si>
  <si>
    <t xml:space="preserve">ATV-04342</t>
  </si>
  <si>
    <t xml:space="preserve">ATV-04343</t>
  </si>
  <si>
    <t xml:space="preserve">ATV-04344</t>
  </si>
  <si>
    <t xml:space="preserve">ATV-04345</t>
  </si>
  <si>
    <t xml:space="preserve">ATV-04346</t>
  </si>
  <si>
    <t xml:space="preserve">ATV-04347</t>
  </si>
  <si>
    <t xml:space="preserve">ATV-04348</t>
  </si>
  <si>
    <t xml:space="preserve">ATV-04349</t>
  </si>
  <si>
    <t xml:space="preserve">ATV-04350</t>
  </si>
  <si>
    <t xml:space="preserve">ATV-04351</t>
  </si>
  <si>
    <t xml:space="preserve">ATV-04352</t>
  </si>
  <si>
    <t xml:space="preserve">ATV-04353</t>
  </si>
  <si>
    <t xml:space="preserve">ATV-04354</t>
  </si>
  <si>
    <t xml:space="preserve">ATV-04355</t>
  </si>
  <si>
    <t xml:space="preserve">ATV-04356</t>
  </si>
  <si>
    <t xml:space="preserve">ATV-04357</t>
  </si>
  <si>
    <t xml:space="preserve">ATV-04358</t>
  </si>
  <si>
    <t xml:space="preserve">ATV-04359</t>
  </si>
  <si>
    <t xml:space="preserve">ATV-04360</t>
  </si>
  <si>
    <t xml:space="preserve">ATV-04361</t>
  </si>
  <si>
    <t xml:space="preserve">ATV-04362</t>
  </si>
  <si>
    <t xml:space="preserve">ATV-04363</t>
  </si>
  <si>
    <t xml:space="preserve">ATV-04364</t>
  </si>
  <si>
    <t xml:space="preserve">ATV-04365</t>
  </si>
  <si>
    <t xml:space="preserve">ATV-04366</t>
  </si>
  <si>
    <t xml:space="preserve">ATV-04367</t>
  </si>
  <si>
    <t xml:space="preserve">ATV-04368</t>
  </si>
  <si>
    <t xml:space="preserve">ATV-04369</t>
  </si>
  <si>
    <t xml:space="preserve">ATV-04370</t>
  </si>
  <si>
    <t xml:space="preserve">ATV-04371</t>
  </si>
  <si>
    <t xml:space="preserve">ATV-04372</t>
  </si>
  <si>
    <t xml:space="preserve">ATV-04373</t>
  </si>
  <si>
    <t xml:space="preserve">ATV-04374</t>
  </si>
  <si>
    <t xml:space="preserve">ATV-04375</t>
  </si>
  <si>
    <t xml:space="preserve">ATV-04376</t>
  </si>
  <si>
    <t xml:space="preserve">ATV-04377</t>
  </si>
  <si>
    <t xml:space="preserve">ATV-04378</t>
  </si>
  <si>
    <t xml:space="preserve">ATV-04379</t>
  </si>
  <si>
    <t xml:space="preserve">ATV-04380</t>
  </si>
  <si>
    <t xml:space="preserve">ATV-04381</t>
  </si>
  <si>
    <t xml:space="preserve">ATV-04382</t>
  </si>
  <si>
    <t xml:space="preserve">ATV-04383</t>
  </si>
  <si>
    <t xml:space="preserve">ATV-04384</t>
  </si>
  <si>
    <t xml:space="preserve">ATV-04385</t>
  </si>
  <si>
    <t xml:space="preserve">ATV-04386</t>
  </si>
  <si>
    <t xml:space="preserve">ATV-04387</t>
  </si>
  <si>
    <t xml:space="preserve">ATV-04388</t>
  </si>
  <si>
    <t xml:space="preserve">ATV-04389</t>
  </si>
  <si>
    <t xml:space="preserve">ATV-04390</t>
  </si>
  <si>
    <t xml:space="preserve">ATV-04391</t>
  </si>
  <si>
    <t xml:space="preserve">ATV-04392</t>
  </si>
  <si>
    <t xml:space="preserve">ATV-04393</t>
  </si>
  <si>
    <t xml:space="preserve">ATV-04394</t>
  </si>
  <si>
    <t xml:space="preserve">ATV-04395</t>
  </si>
  <si>
    <t xml:space="preserve">ATV-04396</t>
  </si>
  <si>
    <t xml:space="preserve">ATV-04397</t>
  </si>
  <si>
    <t xml:space="preserve">ATV-04398</t>
  </si>
  <si>
    <t xml:space="preserve">ATV-04399</t>
  </si>
  <si>
    <t xml:space="preserve">ATV-04400</t>
  </si>
  <si>
    <t xml:space="preserve">ATV-04401</t>
  </si>
  <si>
    <t xml:space="preserve">ATV-04402</t>
  </si>
  <si>
    <t xml:space="preserve">ATV-04403</t>
  </si>
  <si>
    <t xml:space="preserve">ATV-04404</t>
  </si>
  <si>
    <t xml:space="preserve">ATV-04405</t>
  </si>
  <si>
    <t xml:space="preserve">ATV-04406</t>
  </si>
  <si>
    <t xml:space="preserve">ATV-04407</t>
  </si>
  <si>
    <t xml:space="preserve">ATV-04408</t>
  </si>
  <si>
    <t xml:space="preserve">ATV-04409</t>
  </si>
  <si>
    <t xml:space="preserve">ATV-04410</t>
  </si>
  <si>
    <t xml:space="preserve">ATV-04411</t>
  </si>
  <si>
    <t xml:space="preserve">ATV-04412</t>
  </si>
  <si>
    <t xml:space="preserve">ATV-04413</t>
  </si>
  <si>
    <t xml:space="preserve">ATV-04414</t>
  </si>
  <si>
    <t xml:space="preserve">ATV-04415</t>
  </si>
  <si>
    <t xml:space="preserve">ATV-04416</t>
  </si>
  <si>
    <t xml:space="preserve">ATV-04417</t>
  </si>
  <si>
    <t xml:space="preserve">ATV-04418</t>
  </si>
  <si>
    <t xml:space="preserve">ATV-04419</t>
  </si>
  <si>
    <t xml:space="preserve">ATV-04420</t>
  </si>
  <si>
    <t xml:space="preserve">ATV-04421</t>
  </si>
  <si>
    <t xml:space="preserve">ATV-04422</t>
  </si>
  <si>
    <t xml:space="preserve">ATV-04423</t>
  </si>
  <si>
    <t xml:space="preserve">ATV-04424</t>
  </si>
  <si>
    <t xml:space="preserve">ATV-04425</t>
  </si>
  <si>
    <t xml:space="preserve">ATV-04426</t>
  </si>
  <si>
    <t xml:space="preserve">ATV-04427</t>
  </si>
  <si>
    <t xml:space="preserve">ATV-04428</t>
  </si>
  <si>
    <t xml:space="preserve">ATV-04429</t>
  </si>
  <si>
    <t xml:space="preserve">ATV-04430</t>
  </si>
  <si>
    <t xml:space="preserve">ATV-04431</t>
  </si>
  <si>
    <t xml:space="preserve">ATV-04432</t>
  </si>
  <si>
    <t xml:space="preserve">ATV-04433</t>
  </si>
  <si>
    <t xml:space="preserve">ATV-04434</t>
  </si>
  <si>
    <t xml:space="preserve">ATV-04435</t>
  </si>
  <si>
    <t xml:space="preserve">ATV-04436</t>
  </si>
  <si>
    <t xml:space="preserve">ATV-04437</t>
  </si>
  <si>
    <t xml:space="preserve">ATV-04438</t>
  </si>
  <si>
    <t xml:space="preserve">ATV-04439</t>
  </si>
  <si>
    <t xml:space="preserve">ATV-04440</t>
  </si>
  <si>
    <t xml:space="preserve">ATV-04441</t>
  </si>
  <si>
    <t xml:space="preserve">ATV-04442</t>
  </si>
  <si>
    <t xml:space="preserve">ATV-04443</t>
  </si>
  <si>
    <t xml:space="preserve">ATV-04444</t>
  </si>
  <si>
    <t xml:space="preserve">ATV-04445</t>
  </si>
  <si>
    <t xml:space="preserve">ATV-04446</t>
  </si>
  <si>
    <t xml:space="preserve">ATV-04447</t>
  </si>
  <si>
    <t xml:space="preserve">ATV-04448</t>
  </si>
  <si>
    <t xml:space="preserve">ATV-04449</t>
  </si>
  <si>
    <t xml:space="preserve">ATV-04450</t>
  </si>
  <si>
    <t xml:space="preserve">ATV-04451</t>
  </si>
  <si>
    <t xml:space="preserve">ATV-04452</t>
  </si>
  <si>
    <t xml:space="preserve">ATV-04453</t>
  </si>
  <si>
    <t xml:space="preserve">ATV-04454</t>
  </si>
  <si>
    <t xml:space="preserve">ATV-04455</t>
  </si>
  <si>
    <t xml:space="preserve">ATV-04456</t>
  </si>
  <si>
    <t xml:space="preserve">ATV-04457</t>
  </si>
  <si>
    <t xml:space="preserve">ATV-04458</t>
  </si>
  <si>
    <t xml:space="preserve">ATV-04459</t>
  </si>
  <si>
    <t xml:space="preserve">ATV-04460</t>
  </si>
  <si>
    <t xml:space="preserve">ATV-04461</t>
  </si>
  <si>
    <t xml:space="preserve">ATV-04462</t>
  </si>
  <si>
    <t xml:space="preserve">ATV-04463</t>
  </si>
  <si>
    <t xml:space="preserve">ATV-04464</t>
  </si>
  <si>
    <t xml:space="preserve">ATV-04465</t>
  </si>
  <si>
    <t xml:space="preserve">ATV-04466</t>
  </si>
  <si>
    <t xml:space="preserve">ATV-04467</t>
  </si>
  <si>
    <t xml:space="preserve">ATV-04468</t>
  </si>
  <si>
    <t xml:space="preserve">ATV-04469</t>
  </si>
  <si>
    <t xml:space="preserve">ATV-04470</t>
  </si>
  <si>
    <t xml:space="preserve">ATV-04471</t>
  </si>
  <si>
    <t xml:space="preserve">ATV-04472</t>
  </si>
  <si>
    <t xml:space="preserve">ATV-04473</t>
  </si>
  <si>
    <t xml:space="preserve">ATV-04474</t>
  </si>
  <si>
    <t xml:space="preserve">ATV-04475</t>
  </si>
  <si>
    <t xml:space="preserve">ATV-04476</t>
  </si>
  <si>
    <t xml:space="preserve">ATV-04477</t>
  </si>
  <si>
    <t xml:space="preserve">ATV-04478</t>
  </si>
  <si>
    <t xml:space="preserve">ATV-04479</t>
  </si>
  <si>
    <t xml:space="preserve">ATV-04480</t>
  </si>
  <si>
    <t xml:space="preserve">ATV-04481</t>
  </si>
  <si>
    <t xml:space="preserve">ATV-04482</t>
  </si>
  <si>
    <t xml:space="preserve">ATV-04483</t>
  </si>
  <si>
    <t xml:space="preserve">ATV-04484</t>
  </si>
  <si>
    <t xml:space="preserve">ATV-04485</t>
  </si>
  <si>
    <t xml:space="preserve">ATV-04486</t>
  </si>
  <si>
    <t xml:space="preserve">ATV-04487</t>
  </si>
  <si>
    <t xml:space="preserve">ATV-04488</t>
  </si>
  <si>
    <t xml:space="preserve">ATV-04489</t>
  </si>
  <si>
    <t xml:space="preserve">ATV-04490</t>
  </si>
  <si>
    <t xml:space="preserve">ATV-04491</t>
  </si>
  <si>
    <t xml:space="preserve">ATV-04492</t>
  </si>
  <si>
    <t xml:space="preserve">ATV-04493</t>
  </si>
  <si>
    <t xml:space="preserve">ATV-04494</t>
  </si>
  <si>
    <t xml:space="preserve">ATV-04495</t>
  </si>
  <si>
    <t xml:space="preserve">ATV-04496</t>
  </si>
  <si>
    <t xml:space="preserve">ATV-04497</t>
  </si>
  <si>
    <t xml:space="preserve">ATV-04498</t>
  </si>
  <si>
    <t xml:space="preserve">ATV-04499</t>
  </si>
  <si>
    <t xml:space="preserve">ATV-04500</t>
  </si>
  <si>
    <t xml:space="preserve">ATV-04501</t>
  </si>
  <si>
    <t xml:space="preserve">ATV-04502</t>
  </si>
  <si>
    <t xml:space="preserve">ATV-04503</t>
  </si>
  <si>
    <t xml:space="preserve">ATV-04504</t>
  </si>
  <si>
    <t xml:space="preserve">ATV-04505</t>
  </si>
  <si>
    <t xml:space="preserve">ATV-04506</t>
  </si>
  <si>
    <t xml:space="preserve">ATV-04507</t>
  </si>
  <si>
    <t xml:space="preserve">ATV-04508</t>
  </si>
  <si>
    <t xml:space="preserve">ATV-04509</t>
  </si>
  <si>
    <t xml:space="preserve">ATV-04510</t>
  </si>
  <si>
    <t xml:space="preserve">ATV-04511</t>
  </si>
  <si>
    <t xml:space="preserve">ATV-04512</t>
  </si>
  <si>
    <t xml:space="preserve">ATV-04513</t>
  </si>
  <si>
    <t xml:space="preserve">ATV-04514</t>
  </si>
  <si>
    <t xml:space="preserve">ATV-04515</t>
  </si>
  <si>
    <t xml:space="preserve">ATV-04516</t>
  </si>
  <si>
    <t xml:space="preserve">ATV-04517</t>
  </si>
  <si>
    <t xml:space="preserve">ATV-04518</t>
  </si>
  <si>
    <t xml:space="preserve">ATV-04519</t>
  </si>
  <si>
    <t xml:space="preserve">ATV-04520</t>
  </si>
  <si>
    <t xml:space="preserve">ATV-04521</t>
  </si>
  <si>
    <t xml:space="preserve">ATV-04522</t>
  </si>
  <si>
    <t xml:space="preserve">ATV-04523</t>
  </si>
  <si>
    <t xml:space="preserve">ATV-04524</t>
  </si>
  <si>
    <t xml:space="preserve">ATV-04525</t>
  </si>
  <si>
    <t xml:space="preserve">ATV-04526</t>
  </si>
  <si>
    <t xml:space="preserve">ATV-04527</t>
  </si>
  <si>
    <t xml:space="preserve">ATV-04528</t>
  </si>
  <si>
    <t xml:space="preserve">ATV-04529</t>
  </si>
  <si>
    <t xml:space="preserve">ATV-04530</t>
  </si>
  <si>
    <t xml:space="preserve">ATV-04531</t>
  </si>
  <si>
    <t xml:space="preserve">ATV-04532</t>
  </si>
  <si>
    <t xml:space="preserve">ATV-04533</t>
  </si>
  <si>
    <t xml:space="preserve">ATV-04534</t>
  </si>
  <si>
    <t xml:space="preserve">ATV-04535</t>
  </si>
  <si>
    <t xml:space="preserve">ATV-04536</t>
  </si>
  <si>
    <t xml:space="preserve">ATV-04537</t>
  </si>
  <si>
    <t xml:space="preserve">ATV-04538</t>
  </si>
  <si>
    <t xml:space="preserve">ATV-04539</t>
  </si>
  <si>
    <t xml:space="preserve">ATV-04540</t>
  </si>
  <si>
    <t xml:space="preserve">ATV-04541</t>
  </si>
  <si>
    <t xml:space="preserve">ATV-04542</t>
  </si>
  <si>
    <t xml:space="preserve">ATV-04543</t>
  </si>
  <si>
    <t xml:space="preserve">ATV-04544</t>
  </si>
  <si>
    <t xml:space="preserve">ATV-04545</t>
  </si>
  <si>
    <t xml:space="preserve">ATV-04546</t>
  </si>
  <si>
    <t xml:space="preserve">ATV-04547</t>
  </si>
  <si>
    <t xml:space="preserve">ATV-04548</t>
  </si>
  <si>
    <t xml:space="preserve">ATV-04549</t>
  </si>
  <si>
    <t xml:space="preserve">ATV-04550</t>
  </si>
  <si>
    <t xml:space="preserve">ATV-04551</t>
  </si>
  <si>
    <t xml:space="preserve">ATV-04552</t>
  </si>
  <si>
    <t xml:space="preserve">ATV-04553</t>
  </si>
  <si>
    <t xml:space="preserve">ATV-04554</t>
  </si>
  <si>
    <t xml:space="preserve">ATV-04555</t>
  </si>
  <si>
    <t xml:space="preserve">ATV-04556</t>
  </si>
  <si>
    <t xml:space="preserve">ATV-04557</t>
  </si>
  <si>
    <t xml:space="preserve">ATV-04558</t>
  </si>
  <si>
    <t xml:space="preserve">ATV-04559</t>
  </si>
  <si>
    <t xml:space="preserve">ATV-04560</t>
  </si>
  <si>
    <t xml:space="preserve">ATV-04561</t>
  </si>
  <si>
    <t xml:space="preserve">ATV-04562</t>
  </si>
  <si>
    <t xml:space="preserve">ATV-04563</t>
  </si>
  <si>
    <t xml:space="preserve">ATV-04564</t>
  </si>
  <si>
    <t xml:space="preserve">ATV-04565</t>
  </si>
  <si>
    <t xml:space="preserve">ATV-04566</t>
  </si>
  <si>
    <t xml:space="preserve">ATV-04567</t>
  </si>
  <si>
    <t xml:space="preserve">ATV-04568</t>
  </si>
  <si>
    <t xml:space="preserve">ATV-04569</t>
  </si>
  <si>
    <t xml:space="preserve">ATV-04570</t>
  </si>
  <si>
    <t xml:space="preserve">ATV-04571</t>
  </si>
  <si>
    <t xml:space="preserve">ATV-04572</t>
  </si>
  <si>
    <t xml:space="preserve">ATV-04573</t>
  </si>
  <si>
    <t xml:space="preserve">ATV-04574</t>
  </si>
  <si>
    <t xml:space="preserve">ATV-04575</t>
  </si>
  <si>
    <t xml:space="preserve">ATV-04576</t>
  </si>
  <si>
    <t xml:space="preserve">ATV-04577</t>
  </si>
  <si>
    <t xml:space="preserve">ATV-04578</t>
  </si>
  <si>
    <t xml:space="preserve">ATV-04579</t>
  </si>
  <si>
    <t xml:space="preserve">ATV-04580</t>
  </si>
  <si>
    <t xml:space="preserve">ATV-04581</t>
  </si>
  <si>
    <t xml:space="preserve">ATV-04582</t>
  </si>
  <si>
    <t xml:space="preserve">ATV-04583</t>
  </si>
  <si>
    <t xml:space="preserve">ATV-04584</t>
  </si>
  <si>
    <t xml:space="preserve">ATV-04585</t>
  </si>
  <si>
    <t xml:space="preserve">ATV-04586</t>
  </si>
  <si>
    <t xml:space="preserve">ATV-04587</t>
  </si>
  <si>
    <t xml:space="preserve">ATV-04588</t>
  </si>
  <si>
    <t xml:space="preserve">ATV-04589</t>
  </si>
  <si>
    <t xml:space="preserve">ATV-04590</t>
  </si>
  <si>
    <t xml:space="preserve">ATV-04591</t>
  </si>
  <si>
    <t xml:space="preserve">ATV-04592</t>
  </si>
  <si>
    <t xml:space="preserve">ATV-04593</t>
  </si>
  <si>
    <t xml:space="preserve">ATV-04594</t>
  </si>
  <si>
    <t xml:space="preserve">ATV-04595</t>
  </si>
  <si>
    <t xml:space="preserve">ATV-04596</t>
  </si>
  <si>
    <t xml:space="preserve">ATV-04597</t>
  </si>
  <si>
    <t xml:space="preserve">ATV-04598</t>
  </si>
  <si>
    <t xml:space="preserve">ATV-04599</t>
  </si>
  <si>
    <t xml:space="preserve">ATV-04600</t>
  </si>
  <si>
    <t xml:space="preserve">ATV-04601</t>
  </si>
  <si>
    <t xml:space="preserve">ATV-04602</t>
  </si>
  <si>
    <t xml:space="preserve">ATV-04603</t>
  </si>
  <si>
    <t xml:space="preserve">ATV-04604</t>
  </si>
  <si>
    <t xml:space="preserve">ATV-04605</t>
  </si>
  <si>
    <t xml:space="preserve">ATV-04606</t>
  </si>
  <si>
    <t xml:space="preserve">ATV-04607</t>
  </si>
  <si>
    <t xml:space="preserve">ATV-04608</t>
  </si>
  <si>
    <t xml:space="preserve">ATV-04609</t>
  </si>
  <si>
    <t xml:space="preserve">ATV-04610</t>
  </si>
  <si>
    <t xml:space="preserve">ATV-04611</t>
  </si>
  <si>
    <t xml:space="preserve">ATV-04612</t>
  </si>
  <si>
    <t xml:space="preserve">ATV-04613</t>
  </si>
  <si>
    <t xml:space="preserve">ATV-04614</t>
  </si>
  <si>
    <t xml:space="preserve">ATV-04615</t>
  </si>
  <si>
    <t xml:space="preserve">ATV-04616</t>
  </si>
  <si>
    <t xml:space="preserve">ATV-04617</t>
  </si>
  <si>
    <t xml:space="preserve">ATV-04618</t>
  </si>
  <si>
    <t xml:space="preserve">ATV-04619</t>
  </si>
  <si>
    <t xml:space="preserve">ATV-04620</t>
  </si>
  <si>
    <t xml:space="preserve">ATV-04621</t>
  </si>
  <si>
    <t xml:space="preserve">ATV-04622</t>
  </si>
  <si>
    <t xml:space="preserve">ATV-04623</t>
  </si>
  <si>
    <t xml:space="preserve">ATV-04624</t>
  </si>
  <si>
    <t xml:space="preserve">ATV-04625</t>
  </si>
  <si>
    <t xml:space="preserve">ATV-04626</t>
  </si>
  <si>
    <t xml:space="preserve">ATV-04627</t>
  </si>
  <si>
    <t xml:space="preserve">ATV-04628</t>
  </si>
  <si>
    <t xml:space="preserve">ATV-04629</t>
  </si>
  <si>
    <t xml:space="preserve">ATV-04630</t>
  </si>
  <si>
    <t xml:space="preserve">ATV-04631</t>
  </si>
  <si>
    <t xml:space="preserve">ATV-04632</t>
  </si>
  <si>
    <t xml:space="preserve">ATV-04633</t>
  </si>
  <si>
    <t xml:space="preserve">ATV-04634</t>
  </si>
  <si>
    <t xml:space="preserve">ATV-04635</t>
  </si>
  <si>
    <t xml:space="preserve">ATV-04636</t>
  </si>
  <si>
    <t xml:space="preserve">ATV-04637</t>
  </si>
  <si>
    <t xml:space="preserve">ATV-04638</t>
  </si>
  <si>
    <t xml:space="preserve">ATV-04639</t>
  </si>
  <si>
    <t xml:space="preserve">ATV-04640</t>
  </si>
  <si>
    <t xml:space="preserve">ATV-04641</t>
  </si>
  <si>
    <t xml:space="preserve">ATV-04642</t>
  </si>
  <si>
    <t xml:space="preserve">ATV-04643</t>
  </si>
  <si>
    <t xml:space="preserve">ATV-04644</t>
  </si>
  <si>
    <t xml:space="preserve">ATV-04645</t>
  </si>
  <si>
    <t xml:space="preserve">ATV-04646</t>
  </si>
  <si>
    <t xml:space="preserve">ATV-04647</t>
  </si>
  <si>
    <t xml:space="preserve">ATV-04648</t>
  </si>
  <si>
    <t xml:space="preserve">ATV-04649</t>
  </si>
  <si>
    <t xml:space="preserve">ATV-04650</t>
  </si>
  <si>
    <t xml:space="preserve">ATV-04651</t>
  </si>
  <si>
    <t xml:space="preserve">ATV-04652</t>
  </si>
  <si>
    <t xml:space="preserve">ATV-04653</t>
  </si>
  <si>
    <t xml:space="preserve">ATV-04654</t>
  </si>
  <si>
    <t xml:space="preserve">ATV-04655</t>
  </si>
  <si>
    <t xml:space="preserve">ATV-04656</t>
  </si>
  <si>
    <t xml:space="preserve">ATV-04657</t>
  </si>
  <si>
    <t xml:space="preserve">ATV-04658</t>
  </si>
  <si>
    <t xml:space="preserve">ATV-04659</t>
  </si>
  <si>
    <t xml:space="preserve">ATV-04660</t>
  </si>
  <si>
    <t xml:space="preserve">ATV-04661</t>
  </si>
  <si>
    <t xml:space="preserve">ATV-04662</t>
  </si>
  <si>
    <t xml:space="preserve">ATV-04663</t>
  </si>
  <si>
    <t xml:space="preserve">ATV-04664</t>
  </si>
  <si>
    <t xml:space="preserve">ATV-04665</t>
  </si>
  <si>
    <t xml:space="preserve">ATV-04666</t>
  </si>
  <si>
    <t xml:space="preserve">ATV-04667</t>
  </si>
  <si>
    <t xml:space="preserve">ATV-04668</t>
  </si>
  <si>
    <t xml:space="preserve">ATV-04669</t>
  </si>
  <si>
    <t xml:space="preserve">ATV-04670</t>
  </si>
  <si>
    <t xml:space="preserve">ATV-04671</t>
  </si>
  <si>
    <t xml:space="preserve">ATV-04672</t>
  </si>
  <si>
    <t xml:space="preserve">ATV-04673</t>
  </si>
  <si>
    <t xml:space="preserve">ATV-04674</t>
  </si>
  <si>
    <t xml:space="preserve">ATV-04675</t>
  </si>
  <si>
    <t xml:space="preserve">ATV-04676</t>
  </si>
  <si>
    <t xml:space="preserve">ATV-04677</t>
  </si>
  <si>
    <t xml:space="preserve">ATV-04678</t>
  </si>
  <si>
    <t xml:space="preserve">ATV-04679</t>
  </si>
  <si>
    <t xml:space="preserve">ATV-04680</t>
  </si>
  <si>
    <t xml:space="preserve">ATV-04681</t>
  </si>
  <si>
    <t xml:space="preserve">ATV-04682</t>
  </si>
  <si>
    <t xml:space="preserve">ATV-04683</t>
  </si>
  <si>
    <t xml:space="preserve">ATV-04684</t>
  </si>
  <si>
    <t xml:space="preserve">ATV-04685</t>
  </si>
  <si>
    <t xml:space="preserve">ATV-04686</t>
  </si>
  <si>
    <t xml:space="preserve">ATV-04687</t>
  </si>
  <si>
    <t xml:space="preserve">ATV-04688</t>
  </si>
  <si>
    <t xml:space="preserve">ATV-04689</t>
  </si>
  <si>
    <t xml:space="preserve">ATV-04690</t>
  </si>
  <si>
    <t xml:space="preserve">ATV-04691</t>
  </si>
  <si>
    <t xml:space="preserve">ATV-04692</t>
  </si>
  <si>
    <t xml:space="preserve">ATV-04693</t>
  </si>
  <si>
    <t xml:space="preserve">ATV-04694</t>
  </si>
  <si>
    <t xml:space="preserve">ATV-04695</t>
  </si>
  <si>
    <t xml:space="preserve">ATV-04696</t>
  </si>
  <si>
    <t xml:space="preserve">ATV-04697</t>
  </si>
  <si>
    <t xml:space="preserve">ATV-04698</t>
  </si>
  <si>
    <t xml:space="preserve">ATV-04699</t>
  </si>
  <si>
    <t xml:space="preserve">ATV-04700</t>
  </si>
  <si>
    <t xml:space="preserve">ATV-04701</t>
  </si>
  <si>
    <t xml:space="preserve">ATV-04702</t>
  </si>
  <si>
    <t xml:space="preserve">ATV-04703</t>
  </si>
  <si>
    <t xml:space="preserve">ATV-04704</t>
  </si>
  <si>
    <t xml:space="preserve">ATV-04705</t>
  </si>
  <si>
    <t xml:space="preserve">ATV-04706</t>
  </si>
  <si>
    <t xml:space="preserve">ATV-04707</t>
  </si>
  <si>
    <t xml:space="preserve">ATV-04708</t>
  </si>
  <si>
    <t xml:space="preserve">ATV-04709</t>
  </si>
  <si>
    <t xml:space="preserve">ATV-04710</t>
  </si>
  <si>
    <t xml:space="preserve">ATV-04711</t>
  </si>
  <si>
    <t xml:space="preserve">ATV-04712</t>
  </si>
  <si>
    <t xml:space="preserve">ATV-04713</t>
  </si>
  <si>
    <t xml:space="preserve">ATV-04714</t>
  </si>
  <si>
    <t xml:space="preserve">ATV-04715</t>
  </si>
  <si>
    <t xml:space="preserve">ATV-04716</t>
  </si>
  <si>
    <t xml:space="preserve">ATV-04717</t>
  </si>
  <si>
    <t xml:space="preserve">ATV-04718</t>
  </si>
  <si>
    <t xml:space="preserve">ATV-04719</t>
  </si>
  <si>
    <t xml:space="preserve">ATV-04720</t>
  </si>
  <si>
    <t xml:space="preserve">ATV-04721</t>
  </si>
  <si>
    <t xml:space="preserve">ATV-04722</t>
  </si>
  <si>
    <t xml:space="preserve">ATV-04723</t>
  </si>
  <si>
    <t xml:space="preserve">ATV-04724</t>
  </si>
  <si>
    <t xml:space="preserve">ATV-04725</t>
  </si>
  <si>
    <t xml:space="preserve">ATV-04726</t>
  </si>
  <si>
    <t xml:space="preserve">ATV-04727</t>
  </si>
  <si>
    <t xml:space="preserve">ATV-04728</t>
  </si>
  <si>
    <t xml:space="preserve">ATV-04729</t>
  </si>
  <si>
    <t xml:space="preserve">ATV-04730</t>
  </si>
  <si>
    <t xml:space="preserve">ATV-04731</t>
  </si>
  <si>
    <t xml:space="preserve">ATV-04732</t>
  </si>
  <si>
    <t xml:space="preserve">ATV-04733</t>
  </si>
  <si>
    <t xml:space="preserve">ATV-04734</t>
  </si>
  <si>
    <t xml:space="preserve">ATV-04735</t>
  </si>
  <si>
    <t xml:space="preserve">ATV-04736</t>
  </si>
  <si>
    <t xml:space="preserve">ATV-04737</t>
  </si>
  <si>
    <t xml:space="preserve">ATV-04738</t>
  </si>
  <si>
    <t xml:space="preserve">ATV-04739</t>
  </si>
  <si>
    <t xml:space="preserve">ATV-04740</t>
  </si>
  <si>
    <t xml:space="preserve">ATV-04741</t>
  </si>
  <si>
    <t xml:space="preserve">ATV-04742</t>
  </si>
  <si>
    <t xml:space="preserve">ATV-04743</t>
  </si>
  <si>
    <t xml:space="preserve">ATV-04744</t>
  </si>
  <si>
    <t xml:space="preserve">ATV-04745</t>
  </si>
  <si>
    <t xml:space="preserve">ATV-04746</t>
  </si>
  <si>
    <t xml:space="preserve">ATV-04747</t>
  </si>
  <si>
    <t xml:space="preserve">ATV-04748</t>
  </si>
  <si>
    <t xml:space="preserve">ATV-04749</t>
  </si>
  <si>
    <t xml:space="preserve">ATV-04750</t>
  </si>
  <si>
    <t xml:space="preserve">ATV-04751</t>
  </si>
  <si>
    <t xml:space="preserve">ATV-04752</t>
  </si>
  <si>
    <t xml:space="preserve">ATV-04753</t>
  </si>
  <si>
    <t xml:space="preserve">ATV-04754</t>
  </si>
  <si>
    <t xml:space="preserve">ATV-04755</t>
  </si>
  <si>
    <t xml:space="preserve">ATV-04756</t>
  </si>
  <si>
    <t xml:space="preserve">ATV-04757</t>
  </si>
  <si>
    <t xml:space="preserve">ATV-04758</t>
  </si>
  <si>
    <t xml:space="preserve">ATV-04759</t>
  </si>
  <si>
    <t xml:space="preserve">ATV-04760</t>
  </si>
  <si>
    <t xml:space="preserve">ATV-04761</t>
  </si>
  <si>
    <t xml:space="preserve">ATV-04762</t>
  </si>
  <si>
    <t xml:space="preserve">ATV-04763</t>
  </si>
  <si>
    <t xml:space="preserve">ATV-04764</t>
  </si>
  <si>
    <t xml:space="preserve">ATV-04765</t>
  </si>
  <si>
    <t xml:space="preserve">ATV-04766</t>
  </si>
  <si>
    <t xml:space="preserve">ATV-04767</t>
  </si>
  <si>
    <t xml:space="preserve">ATV-04768</t>
  </si>
  <si>
    <t xml:space="preserve">ATV-04769</t>
  </si>
  <si>
    <t xml:space="preserve">ATV-04770</t>
  </si>
  <si>
    <t xml:space="preserve">ATV-04771</t>
  </si>
  <si>
    <t xml:space="preserve">ATV-04772</t>
  </si>
  <si>
    <t xml:space="preserve">ATV-04773</t>
  </si>
  <si>
    <t xml:space="preserve">ATV-04774</t>
  </si>
  <si>
    <t xml:space="preserve">ATV-04775</t>
  </si>
  <si>
    <t xml:space="preserve">ATV-04776</t>
  </si>
  <si>
    <t xml:space="preserve">ATV-04777</t>
  </si>
  <si>
    <t xml:space="preserve">ATV-04778</t>
  </si>
  <si>
    <t xml:space="preserve">ATV-04779</t>
  </si>
  <si>
    <t xml:space="preserve">ATV-04780</t>
  </si>
  <si>
    <t xml:space="preserve">ATV-04781</t>
  </si>
  <si>
    <t xml:space="preserve">ATV-04782</t>
  </si>
  <si>
    <t xml:space="preserve">ATV-04783</t>
  </si>
  <si>
    <t xml:space="preserve">ATV-04784</t>
  </si>
  <si>
    <t xml:space="preserve">ATV-04785</t>
  </si>
  <si>
    <t xml:space="preserve">ATV-04786</t>
  </si>
  <si>
    <t xml:space="preserve">ATV-04787</t>
  </si>
  <si>
    <t xml:space="preserve">ATV-04788</t>
  </si>
  <si>
    <t xml:space="preserve">ATV-04789</t>
  </si>
  <si>
    <t xml:space="preserve">ATV-04790</t>
  </si>
  <si>
    <t xml:space="preserve">ATV-04791</t>
  </si>
  <si>
    <t xml:space="preserve">ATV-04792</t>
  </si>
  <si>
    <t xml:space="preserve">ATV-04793</t>
  </si>
  <si>
    <t xml:space="preserve">ATV-04794</t>
  </si>
  <si>
    <t xml:space="preserve">ATV-04795</t>
  </si>
  <si>
    <t xml:space="preserve">ATV-04796</t>
  </si>
  <si>
    <t xml:space="preserve">ATV-04797</t>
  </si>
  <si>
    <t xml:space="preserve">ATV-04798</t>
  </si>
  <si>
    <t xml:space="preserve">ATV-04799</t>
  </si>
  <si>
    <t xml:space="preserve">ATV-04800</t>
  </si>
  <si>
    <t xml:space="preserve">ATV-04801</t>
  </si>
  <si>
    <t xml:space="preserve">VM-Padrão</t>
  </si>
  <si>
    <t xml:space="preserve">ATV-04802</t>
  </si>
  <si>
    <t xml:space="preserve">ATV-04803</t>
  </si>
  <si>
    <t xml:space="preserve">ATV-04804</t>
  </si>
  <si>
    <t xml:space="preserve">ATV-04805</t>
  </si>
  <si>
    <t xml:space="preserve">VM-Desempenho</t>
  </si>
  <si>
    <t xml:space="preserve">ATV-04806</t>
  </si>
  <si>
    <t xml:space="preserve">ATV-04807</t>
  </si>
  <si>
    <t xml:space="preserve">ATV-04808</t>
  </si>
  <si>
    <t xml:space="preserve">ATV-04809</t>
  </si>
  <si>
    <t xml:space="preserve">ATV-04810</t>
  </si>
  <si>
    <t xml:space="preserve">ATV-04811</t>
  </si>
  <si>
    <t xml:space="preserve">ATV-04812</t>
  </si>
  <si>
    <t xml:space="preserve">ATV-04813</t>
  </si>
  <si>
    <t xml:space="preserve">ATV-04814</t>
  </si>
  <si>
    <t xml:space="preserve">ATV-04815</t>
  </si>
  <si>
    <t xml:space="preserve">ATV-04816</t>
  </si>
  <si>
    <t xml:space="preserve">ATV-04817</t>
  </si>
  <si>
    <t xml:space="preserve">ATV-04818</t>
  </si>
  <si>
    <t xml:space="preserve">ATV-04819</t>
  </si>
  <si>
    <t xml:space="preserve">ATV-04820</t>
  </si>
  <si>
    <t xml:space="preserve">ATV-04821</t>
  </si>
  <si>
    <t xml:space="preserve">ATV-04822</t>
  </si>
  <si>
    <t xml:space="preserve">ATV-04823</t>
  </si>
  <si>
    <t xml:space="preserve">ATV-04824</t>
  </si>
  <si>
    <t xml:space="preserve">ATV-04825</t>
  </si>
  <si>
    <t xml:space="preserve">ATV-04826</t>
  </si>
  <si>
    <t xml:space="preserve">ATV-04827</t>
  </si>
  <si>
    <t xml:space="preserve">ATV-04828</t>
  </si>
  <si>
    <t xml:space="preserve">ATV-04829</t>
  </si>
  <si>
    <t xml:space="preserve">ATV-04830</t>
  </si>
  <si>
    <t xml:space="preserve">ATV-04831</t>
  </si>
  <si>
    <t xml:space="preserve">ATV-04832</t>
  </si>
  <si>
    <t xml:space="preserve">ATV-04833</t>
  </si>
  <si>
    <t xml:space="preserve">ATV-04834</t>
  </si>
  <si>
    <t xml:space="preserve">ATV-04835</t>
  </si>
  <si>
    <t xml:space="preserve">ATV-04836</t>
  </si>
  <si>
    <t xml:space="preserve">ATV-04837</t>
  </si>
  <si>
    <t xml:space="preserve">ATV-04838</t>
  </si>
  <si>
    <t xml:space="preserve">ATV-04839</t>
  </si>
  <si>
    <t xml:space="preserve">ATV-04840</t>
  </si>
  <si>
    <t xml:space="preserve">ATV-04841</t>
  </si>
  <si>
    <t xml:space="preserve">ATV-04842</t>
  </si>
  <si>
    <t xml:space="preserve">ATV-04843</t>
  </si>
  <si>
    <t xml:space="preserve">ATV-04844</t>
  </si>
  <si>
    <t xml:space="preserve">ATV-04845</t>
  </si>
  <si>
    <t xml:space="preserve">ATV-04846</t>
  </si>
  <si>
    <t xml:space="preserve">ATV-04847</t>
  </si>
  <si>
    <t xml:space="preserve">ATV-04848</t>
  </si>
  <si>
    <t xml:space="preserve">ATV-04849</t>
  </si>
  <si>
    <t xml:space="preserve">ATV-04850</t>
  </si>
  <si>
    <t xml:space="preserve">ATV-04851</t>
  </si>
  <si>
    <t xml:space="preserve">ATV-04852</t>
  </si>
  <si>
    <t xml:space="preserve">ATV-04853</t>
  </si>
  <si>
    <t xml:space="preserve">ATV-04854</t>
  </si>
  <si>
    <t xml:space="preserve">ATV-04855</t>
  </si>
  <si>
    <t xml:space="preserve">ATV-04856</t>
  </si>
  <si>
    <t xml:space="preserve">ATV-04857</t>
  </si>
  <si>
    <t xml:space="preserve">ATV-04858</t>
  </si>
  <si>
    <t xml:space="preserve">ATV-04859</t>
  </si>
  <si>
    <t xml:space="preserve">ATV-04860</t>
  </si>
  <si>
    <t xml:space="preserve">ATV-04861</t>
  </si>
  <si>
    <t xml:space="preserve">ATV-04862</t>
  </si>
  <si>
    <t xml:space="preserve">ATV-04863</t>
  </si>
  <si>
    <t xml:space="preserve">ATV-04864</t>
  </si>
  <si>
    <t xml:space="preserve">ATV-04865</t>
  </si>
  <si>
    <t xml:space="preserve">ATV-04866</t>
  </si>
  <si>
    <t xml:space="preserve">ATV-04867</t>
  </si>
  <si>
    <t xml:space="preserve">ATV-04868</t>
  </si>
  <si>
    <t xml:space="preserve">ATV-04869</t>
  </si>
  <si>
    <t xml:space="preserve">ATV-04870</t>
  </si>
  <si>
    <t xml:space="preserve">ATV-04871</t>
  </si>
  <si>
    <t xml:space="preserve">ATV-04872</t>
  </si>
  <si>
    <t xml:space="preserve">ATV-04873</t>
  </si>
  <si>
    <t xml:space="preserve">ATV-04874</t>
  </si>
  <si>
    <t xml:space="preserve">ATV-04875</t>
  </si>
  <si>
    <t xml:space="preserve">ATV-04876</t>
  </si>
  <si>
    <t xml:space="preserve">ATV-04877</t>
  </si>
  <si>
    <t xml:space="preserve">ATV-04878</t>
  </si>
  <si>
    <t xml:space="preserve">ATV-04879</t>
  </si>
  <si>
    <t xml:space="preserve">ATV-04880</t>
  </si>
  <si>
    <t xml:space="preserve">ATV-04881</t>
  </si>
  <si>
    <t xml:space="preserve">ATV-04882</t>
  </si>
  <si>
    <t xml:space="preserve">ATV-04883</t>
  </si>
  <si>
    <t xml:space="preserve">ATV-04884</t>
  </si>
  <si>
    <t xml:space="preserve">ATV-04885</t>
  </si>
  <si>
    <t xml:space="preserve">ATV-04886</t>
  </si>
  <si>
    <t xml:space="preserve">ATV-04887</t>
  </si>
  <si>
    <t xml:space="preserve">ATV-04888</t>
  </si>
  <si>
    <t xml:space="preserve">ATV-04889</t>
  </si>
  <si>
    <t xml:space="preserve">ATV-04890</t>
  </si>
  <si>
    <t xml:space="preserve">ATV-04891</t>
  </si>
  <si>
    <t xml:space="preserve">ATV-04892</t>
  </si>
  <si>
    <t xml:space="preserve">ATV-04893</t>
  </si>
  <si>
    <t xml:space="preserve">ATV-04894</t>
  </si>
  <si>
    <t xml:space="preserve">ATV-04895</t>
  </si>
  <si>
    <t xml:space="preserve">ATV-04896</t>
  </si>
  <si>
    <t xml:space="preserve">ATV-04897</t>
  </si>
  <si>
    <t xml:space="preserve">ATV-04898</t>
  </si>
  <si>
    <t xml:space="preserve">ATV-04899</t>
  </si>
  <si>
    <t xml:space="preserve">ATV-04900</t>
  </si>
  <si>
    <t xml:space="preserve">ATV-04901</t>
  </si>
  <si>
    <t xml:space="preserve">ATV-04902</t>
  </si>
  <si>
    <t xml:space="preserve">ATV-04903</t>
  </si>
  <si>
    <t xml:space="preserve">ATV-04904</t>
  </si>
  <si>
    <t xml:space="preserve">ATV-04905</t>
  </si>
  <si>
    <t xml:space="preserve">ATV-04906</t>
  </si>
  <si>
    <t xml:space="preserve">ATV-04907</t>
  </si>
  <si>
    <t xml:space="preserve">ATV-04908</t>
  </si>
  <si>
    <t xml:space="preserve">ATV-04909</t>
  </si>
  <si>
    <t xml:space="preserve">ATV-04910</t>
  </si>
  <si>
    <t xml:space="preserve">ATV-04911</t>
  </si>
  <si>
    <t xml:space="preserve">ATV-04912</t>
  </si>
  <si>
    <t xml:space="preserve">ATV-04913</t>
  </si>
  <si>
    <t xml:space="preserve">ATV-04914</t>
  </si>
  <si>
    <t xml:space="preserve">ATV-04915</t>
  </si>
  <si>
    <t xml:space="preserve">ATV-04916</t>
  </si>
  <si>
    <t xml:space="preserve">ATV-04917</t>
  </si>
  <si>
    <t xml:space="preserve">ATV-04918</t>
  </si>
  <si>
    <t xml:space="preserve">ATV-04919</t>
  </si>
  <si>
    <t xml:space="preserve">ATV-04920</t>
  </si>
  <si>
    <t xml:space="preserve">ATV-04921</t>
  </si>
  <si>
    <t xml:space="preserve">ATV-04922</t>
  </si>
  <si>
    <t xml:space="preserve">ATV-04923</t>
  </si>
  <si>
    <t xml:space="preserve">ATV-04924</t>
  </si>
  <si>
    <t xml:space="preserve">ATV-04925</t>
  </si>
  <si>
    <t xml:space="preserve">ATV-04926</t>
  </si>
  <si>
    <t xml:space="preserve">ATV-04927</t>
  </si>
  <si>
    <t xml:space="preserve">ATV-04928</t>
  </si>
  <si>
    <t xml:space="preserve">ATV-04929</t>
  </si>
  <si>
    <t xml:space="preserve">ATV-04930</t>
  </si>
  <si>
    <t xml:space="preserve">ATV-04931</t>
  </si>
  <si>
    <t xml:space="preserve">ATV-04932</t>
  </si>
  <si>
    <t xml:space="preserve">ATV-04933</t>
  </si>
  <si>
    <t xml:space="preserve">ATV-04934</t>
  </si>
  <si>
    <t xml:space="preserve">ATV-04935</t>
  </si>
  <si>
    <t xml:space="preserve">ATV-04936</t>
  </si>
  <si>
    <t xml:space="preserve">ATV-04937</t>
  </si>
  <si>
    <t xml:space="preserve">ATV-04938</t>
  </si>
  <si>
    <t xml:space="preserve">ATV-04939</t>
  </si>
  <si>
    <t xml:space="preserve">ATV-04940</t>
  </si>
  <si>
    <t xml:space="preserve">ATV-04941</t>
  </si>
  <si>
    <t xml:space="preserve">ATV-04942</t>
  </si>
  <si>
    <t xml:space="preserve">ATV-04943</t>
  </si>
  <si>
    <t xml:space="preserve">ATV-04944</t>
  </si>
  <si>
    <t xml:space="preserve">ATV-04945</t>
  </si>
  <si>
    <t xml:space="preserve">ATV-04946</t>
  </si>
  <si>
    <t xml:space="preserve">ATV-04947</t>
  </si>
  <si>
    <t xml:space="preserve">ATV-04948</t>
  </si>
  <si>
    <t xml:space="preserve">ATV-04949</t>
  </si>
  <si>
    <t xml:space="preserve">ATV-04950</t>
  </si>
  <si>
    <t xml:space="preserve">ATV-04951</t>
  </si>
  <si>
    <t xml:space="preserve">ATV-04952</t>
  </si>
  <si>
    <t xml:space="preserve">ATV-04953</t>
  </si>
  <si>
    <t xml:space="preserve">ATV-04954</t>
  </si>
  <si>
    <t xml:space="preserve">ATV-04955</t>
  </si>
  <si>
    <t xml:space="preserve">ATV-04956</t>
  </si>
  <si>
    <t xml:space="preserve">ATV-04957</t>
  </si>
  <si>
    <t xml:space="preserve">ATV-04958</t>
  </si>
  <si>
    <t xml:space="preserve">ATV-04959</t>
  </si>
  <si>
    <t xml:space="preserve">ATV-04960</t>
  </si>
  <si>
    <t xml:space="preserve">ATV-04961</t>
  </si>
  <si>
    <t xml:space="preserve">ATV-04962</t>
  </si>
  <si>
    <t xml:space="preserve">ATV-04963</t>
  </si>
  <si>
    <t xml:space="preserve">ATV-04964</t>
  </si>
  <si>
    <t xml:space="preserve">ATV-04965</t>
  </si>
  <si>
    <t xml:space="preserve">ATV-04966</t>
  </si>
  <si>
    <t xml:space="preserve">ATV-04967</t>
  </si>
  <si>
    <t xml:space="preserve">ATV-04968</t>
  </si>
  <si>
    <t xml:space="preserve">ATV-04969</t>
  </si>
  <si>
    <t xml:space="preserve">ATV-04970</t>
  </si>
  <si>
    <t xml:space="preserve">ATV-04971</t>
  </si>
  <si>
    <t xml:space="preserve">ATV-04972</t>
  </si>
  <si>
    <t xml:space="preserve">ATV-04973</t>
  </si>
  <si>
    <t xml:space="preserve">ATV-04974</t>
  </si>
  <si>
    <t xml:space="preserve">ATV-04975</t>
  </si>
  <si>
    <t xml:space="preserve">ATV-04976</t>
  </si>
  <si>
    <t xml:space="preserve">ATV-04977</t>
  </si>
  <si>
    <t xml:space="preserve">ATV-04978</t>
  </si>
  <si>
    <t xml:space="preserve">ATV-04979</t>
  </si>
  <si>
    <t xml:space="preserve">ATV-04980</t>
  </si>
  <si>
    <t xml:space="preserve">ATV-04981</t>
  </si>
  <si>
    <t xml:space="preserve">ATV-04982</t>
  </si>
  <si>
    <t xml:space="preserve">ATV-04983</t>
  </si>
  <si>
    <t xml:space="preserve">ATV-04984</t>
  </si>
  <si>
    <t xml:space="preserve">ATV-04985</t>
  </si>
  <si>
    <t xml:space="preserve">ATV-04986</t>
  </si>
  <si>
    <t xml:space="preserve">ATV-04987</t>
  </si>
  <si>
    <t xml:space="preserve">ATV-04988</t>
  </si>
  <si>
    <t xml:space="preserve">ATV-04989</t>
  </si>
  <si>
    <t xml:space="preserve">ATV-04990</t>
  </si>
  <si>
    <t xml:space="preserve">ATV-04991</t>
  </si>
  <si>
    <t xml:space="preserve">ATV-04992</t>
  </si>
  <si>
    <t xml:space="preserve">ATV-04993</t>
  </si>
  <si>
    <t xml:space="preserve">ATV-04994</t>
  </si>
  <si>
    <t xml:space="preserve">ATV-04995</t>
  </si>
  <si>
    <t xml:space="preserve">ATV-04996</t>
  </si>
  <si>
    <t xml:space="preserve">ATV-04997</t>
  </si>
  <si>
    <t xml:space="preserve">ATV-04998</t>
  </si>
  <si>
    <t xml:space="preserve">ATV-04999</t>
  </si>
  <si>
    <t xml:space="preserve">ATV-05000</t>
  </si>
  <si>
    <t xml:space="preserve">Sede - Brasília</t>
  </si>
  <si>
    <t xml:space="preserve">Centro-Oeste</t>
  </si>
  <si>
    <t xml:space="preserve">Regional - São Paulo</t>
  </si>
  <si>
    <t xml:space="preserve">Sudeste</t>
  </si>
  <si>
    <t xml:space="preserve">Regional - Rio de Janeiro</t>
  </si>
  <si>
    <t xml:space="preserve">Regional - Belo Horizonte</t>
  </si>
  <si>
    <t xml:space="preserve">Regional - Porto Alegre</t>
  </si>
  <si>
    <t xml:space="preserve">Sul</t>
  </si>
  <si>
    <t xml:space="preserve">Regional - Curitiba</t>
  </si>
  <si>
    <t xml:space="preserve">Regional - Salvador</t>
  </si>
  <si>
    <t xml:space="preserve">Nordeste</t>
  </si>
  <si>
    <t xml:space="preserve">Regional - Recife</t>
  </si>
  <si>
    <t xml:space="preserve">Regional - Fortaleza</t>
  </si>
  <si>
    <t xml:space="preserve">Regional - Belém</t>
  </si>
  <si>
    <t xml:space="preserve">Norte</t>
  </si>
  <si>
    <t xml:space="preserve">Regional - Manaus</t>
  </si>
  <si>
    <t xml:space="preserve">Regional - Goiânia</t>
  </si>
  <si>
    <t xml:space="preserve">id_movimentacao</t>
  </si>
  <si>
    <t xml:space="preserve">tipo_movimentacao</t>
  </si>
  <si>
    <t xml:space="preserve">data_movimentacao</t>
  </si>
  <si>
    <t xml:space="preserve">id_local_origem</t>
  </si>
  <si>
    <t xml:space="preserve">id_local_destino</t>
  </si>
  <si>
    <t xml:space="preserve">departamento_solicitante</t>
  </si>
  <si>
    <t xml:space="preserve">MOV-000001</t>
  </si>
  <si>
    <t xml:space="preserve">Despacho</t>
  </si>
  <si>
    <t xml:space="preserve">MOV-000002</t>
  </si>
  <si>
    <t xml:space="preserve">Transferência</t>
  </si>
  <si>
    <t xml:space="preserve">MOV-000003</t>
  </si>
  <si>
    <t xml:space="preserve">Devolução</t>
  </si>
  <si>
    <t xml:space="preserve">MOV-000004</t>
  </si>
  <si>
    <t xml:space="preserve">MOV-000005</t>
  </si>
  <si>
    <t xml:space="preserve">MOV-000006</t>
  </si>
  <si>
    <t xml:space="preserve">Devolução ao Pool</t>
  </si>
  <si>
    <t xml:space="preserve">MOV-000007</t>
  </si>
  <si>
    <t xml:space="preserve">MOV-000008</t>
  </si>
  <si>
    <t xml:space="preserve">MOV-000009</t>
  </si>
  <si>
    <t xml:space="preserve">MOV-000010</t>
  </si>
  <si>
    <t xml:space="preserve">MOV-000011</t>
  </si>
  <si>
    <t xml:space="preserve">MOV-000012</t>
  </si>
  <si>
    <t xml:space="preserve">MOV-000013</t>
  </si>
  <si>
    <t xml:space="preserve">MOV-000014</t>
  </si>
  <si>
    <t xml:space="preserve">MOV-000015</t>
  </si>
  <si>
    <t xml:space="preserve">MOV-000016</t>
  </si>
  <si>
    <t xml:space="preserve">MOV-000017</t>
  </si>
  <si>
    <t xml:space="preserve">MOV-000018</t>
  </si>
  <si>
    <t xml:space="preserve">MOV-000019</t>
  </si>
  <si>
    <t xml:space="preserve">MOV-000020</t>
  </si>
  <si>
    <t xml:space="preserve">MOV-000021</t>
  </si>
  <si>
    <t xml:space="preserve">MOV-000022</t>
  </si>
  <si>
    <t xml:space="preserve">MOV-000023</t>
  </si>
  <si>
    <t xml:space="preserve">Retirada do Pool</t>
  </si>
  <si>
    <t xml:space="preserve">MOV-000024</t>
  </si>
  <si>
    <t xml:space="preserve">MOV-000025</t>
  </si>
  <si>
    <t xml:space="preserve">MOV-000026</t>
  </si>
  <si>
    <t xml:space="preserve">MOV-000027</t>
  </si>
  <si>
    <t xml:space="preserve">MOV-000028</t>
  </si>
  <si>
    <t xml:space="preserve">MOV-000029</t>
  </si>
  <si>
    <t xml:space="preserve">MOV-000030</t>
  </si>
  <si>
    <t xml:space="preserve">MOV-000031</t>
  </si>
  <si>
    <t xml:space="preserve">MOV-000032</t>
  </si>
  <si>
    <t xml:space="preserve">MOV-000033</t>
  </si>
  <si>
    <t xml:space="preserve">MOV-000034</t>
  </si>
  <si>
    <t xml:space="preserve">MOV-000035</t>
  </si>
  <si>
    <t xml:space="preserve">MOV-000036</t>
  </si>
  <si>
    <t xml:space="preserve">MOV-000037</t>
  </si>
  <si>
    <t xml:space="preserve">MOV-000038</t>
  </si>
  <si>
    <t xml:space="preserve">MOV-000039</t>
  </si>
  <si>
    <t xml:space="preserve">MOV-000040</t>
  </si>
  <si>
    <t xml:space="preserve">MOV-000041</t>
  </si>
  <si>
    <t xml:space="preserve">MOV-000042</t>
  </si>
  <si>
    <t xml:space="preserve">MOV-000043</t>
  </si>
  <si>
    <t xml:space="preserve">MOV-000044</t>
  </si>
  <si>
    <t xml:space="preserve">MOV-000045</t>
  </si>
  <si>
    <t xml:space="preserve">MOV-000046</t>
  </si>
  <si>
    <t xml:space="preserve">MOV-000047</t>
  </si>
  <si>
    <t xml:space="preserve">MOV-000048</t>
  </si>
  <si>
    <t xml:space="preserve">MOV-000049</t>
  </si>
  <si>
    <t xml:space="preserve">MOV-000050</t>
  </si>
  <si>
    <t xml:space="preserve">MOV-000051</t>
  </si>
  <si>
    <t xml:space="preserve">MOV-000052</t>
  </si>
  <si>
    <t xml:space="preserve">MOV-000053</t>
  </si>
  <si>
    <t xml:space="preserve">MOV-000054</t>
  </si>
  <si>
    <t xml:space="preserve">MOV-000055</t>
  </si>
  <si>
    <t xml:space="preserve">MOV-000056</t>
  </si>
  <si>
    <t xml:space="preserve">MOV-000057</t>
  </si>
  <si>
    <t xml:space="preserve">MOV-000058</t>
  </si>
  <si>
    <t xml:space="preserve">MOV-000059</t>
  </si>
  <si>
    <t xml:space="preserve">MOV-000060</t>
  </si>
  <si>
    <t xml:space="preserve">MOV-000061</t>
  </si>
  <si>
    <t xml:space="preserve">MOV-000062</t>
  </si>
  <si>
    <t xml:space="preserve">MOV-000063</t>
  </si>
  <si>
    <t xml:space="preserve">MOV-000064</t>
  </si>
  <si>
    <t xml:space="preserve">MOV-000065</t>
  </si>
  <si>
    <t xml:space="preserve">MOV-000066</t>
  </si>
  <si>
    <t xml:space="preserve">MOV-000067</t>
  </si>
  <si>
    <t xml:space="preserve">MOV-000068</t>
  </si>
  <si>
    <t xml:space="preserve">MOV-000069</t>
  </si>
  <si>
    <t xml:space="preserve">MOV-000070</t>
  </si>
  <si>
    <t xml:space="preserve">MOV-000071</t>
  </si>
  <si>
    <t xml:space="preserve">MOV-000072</t>
  </si>
  <si>
    <t xml:space="preserve">MOV-000073</t>
  </si>
  <si>
    <t xml:space="preserve">MOV-000074</t>
  </si>
  <si>
    <t xml:space="preserve">MOV-000075</t>
  </si>
  <si>
    <t xml:space="preserve">MOV-000076</t>
  </si>
  <si>
    <t xml:space="preserve">MOV-000077</t>
  </si>
  <si>
    <t xml:space="preserve">MOV-000078</t>
  </si>
  <si>
    <t xml:space="preserve">MOV-000079</t>
  </si>
  <si>
    <t xml:space="preserve">MOV-000080</t>
  </si>
  <si>
    <t xml:space="preserve">MOV-000081</t>
  </si>
  <si>
    <t xml:space="preserve">MOV-000082</t>
  </si>
  <si>
    <t xml:space="preserve">MOV-000083</t>
  </si>
  <si>
    <t xml:space="preserve">MOV-000084</t>
  </si>
  <si>
    <t xml:space="preserve">MOV-000085</t>
  </si>
  <si>
    <t xml:space="preserve">MOV-000086</t>
  </si>
  <si>
    <t xml:space="preserve">MOV-000087</t>
  </si>
  <si>
    <t xml:space="preserve">MOV-000088</t>
  </si>
  <si>
    <t xml:space="preserve">MOV-000089</t>
  </si>
  <si>
    <t xml:space="preserve">MOV-000090</t>
  </si>
  <si>
    <t xml:space="preserve">MOV-000091</t>
  </si>
  <si>
    <t xml:space="preserve">MOV-000092</t>
  </si>
  <si>
    <t xml:space="preserve">MOV-000093</t>
  </si>
  <si>
    <t xml:space="preserve">MOV-000094</t>
  </si>
  <si>
    <t xml:space="preserve">MOV-000095</t>
  </si>
  <si>
    <t xml:space="preserve">MOV-000096</t>
  </si>
  <si>
    <t xml:space="preserve">MOV-000097</t>
  </si>
  <si>
    <t xml:space="preserve">MOV-000098</t>
  </si>
  <si>
    <t xml:space="preserve">MOV-000099</t>
  </si>
  <si>
    <t xml:space="preserve">MOV-000100</t>
  </si>
  <si>
    <t xml:space="preserve">MOV-000101</t>
  </si>
  <si>
    <t xml:space="preserve">MOV-000102</t>
  </si>
  <si>
    <t xml:space="preserve">MOV-000103</t>
  </si>
  <si>
    <t xml:space="preserve">MOV-000104</t>
  </si>
  <si>
    <t xml:space="preserve">MOV-000105</t>
  </si>
  <si>
    <t xml:space="preserve">MOV-000106</t>
  </si>
  <si>
    <t xml:space="preserve">MOV-000107</t>
  </si>
  <si>
    <t xml:space="preserve">MOV-000108</t>
  </si>
  <si>
    <t xml:space="preserve">MOV-000109</t>
  </si>
  <si>
    <t xml:space="preserve">MOV-000110</t>
  </si>
  <si>
    <t xml:space="preserve">MOV-000111</t>
  </si>
  <si>
    <t xml:space="preserve">MOV-000112</t>
  </si>
  <si>
    <t xml:space="preserve">MOV-000113</t>
  </si>
  <si>
    <t xml:space="preserve">MOV-000114</t>
  </si>
  <si>
    <t xml:space="preserve">MOV-000115</t>
  </si>
  <si>
    <t xml:space="preserve">MOV-000116</t>
  </si>
  <si>
    <t xml:space="preserve">MOV-000117</t>
  </si>
  <si>
    <t xml:space="preserve">MOV-000118</t>
  </si>
  <si>
    <t xml:space="preserve">MOV-000119</t>
  </si>
  <si>
    <t xml:space="preserve">MOV-000120</t>
  </si>
  <si>
    <t xml:space="preserve">MOV-000121</t>
  </si>
  <si>
    <t xml:space="preserve">MOV-000122</t>
  </si>
  <si>
    <t xml:space="preserve">MOV-000123</t>
  </si>
  <si>
    <t xml:space="preserve">MOV-000124</t>
  </si>
  <si>
    <t xml:space="preserve">MOV-000125</t>
  </si>
  <si>
    <t xml:space="preserve">MOV-000126</t>
  </si>
  <si>
    <t xml:space="preserve">MOV-000127</t>
  </si>
  <si>
    <t xml:space="preserve">MOV-000128</t>
  </si>
  <si>
    <t xml:space="preserve">MOV-000129</t>
  </si>
  <si>
    <t xml:space="preserve">MOV-000130</t>
  </si>
  <si>
    <t xml:space="preserve">MOV-000131</t>
  </si>
  <si>
    <t xml:space="preserve">MOV-000132</t>
  </si>
  <si>
    <t xml:space="preserve">MOV-000133</t>
  </si>
  <si>
    <t xml:space="preserve">MOV-000134</t>
  </si>
  <si>
    <t xml:space="preserve">MOV-000135</t>
  </si>
  <si>
    <t xml:space="preserve">MOV-000136</t>
  </si>
  <si>
    <t xml:space="preserve">MOV-000137</t>
  </si>
  <si>
    <t xml:space="preserve">MOV-000138</t>
  </si>
  <si>
    <t xml:space="preserve">MOV-000139</t>
  </si>
  <si>
    <t xml:space="preserve">MOV-000140</t>
  </si>
  <si>
    <t xml:space="preserve">MOV-000141</t>
  </si>
  <si>
    <t xml:space="preserve">MOV-000142</t>
  </si>
  <si>
    <t xml:space="preserve">MOV-000143</t>
  </si>
  <si>
    <t xml:space="preserve">MOV-000144</t>
  </si>
  <si>
    <t xml:space="preserve">MOV-000145</t>
  </si>
  <si>
    <t xml:space="preserve">MOV-000146</t>
  </si>
  <si>
    <t xml:space="preserve">MOV-000147</t>
  </si>
  <si>
    <t xml:space="preserve">MOV-000148</t>
  </si>
  <si>
    <t xml:space="preserve">MOV-000149</t>
  </si>
  <si>
    <t xml:space="preserve">MOV-000150</t>
  </si>
  <si>
    <t xml:space="preserve">MOV-000151</t>
  </si>
  <si>
    <t xml:space="preserve">MOV-000152</t>
  </si>
  <si>
    <t xml:space="preserve">MOV-000153</t>
  </si>
  <si>
    <t xml:space="preserve">MOV-000154</t>
  </si>
  <si>
    <t xml:space="preserve">MOV-000155</t>
  </si>
  <si>
    <t xml:space="preserve">MOV-000156</t>
  </si>
  <si>
    <t xml:space="preserve">MOV-000157</t>
  </si>
  <si>
    <t xml:space="preserve">MOV-000158</t>
  </si>
  <si>
    <t xml:space="preserve">MOV-000159</t>
  </si>
  <si>
    <t xml:space="preserve">MOV-000160</t>
  </si>
  <si>
    <t xml:space="preserve">MOV-000161</t>
  </si>
  <si>
    <t xml:space="preserve">MOV-000162</t>
  </si>
  <si>
    <t xml:space="preserve">MOV-000163</t>
  </si>
  <si>
    <t xml:space="preserve">MOV-000164</t>
  </si>
  <si>
    <t xml:space="preserve">MOV-000165</t>
  </si>
  <si>
    <t xml:space="preserve">MOV-000166</t>
  </si>
  <si>
    <t xml:space="preserve">MOV-000167</t>
  </si>
  <si>
    <t xml:space="preserve">MOV-000168</t>
  </si>
  <si>
    <t xml:space="preserve">MOV-000169</t>
  </si>
  <si>
    <t xml:space="preserve">MOV-000170</t>
  </si>
  <si>
    <t xml:space="preserve">MOV-000171</t>
  </si>
  <si>
    <t xml:space="preserve">MOV-000172</t>
  </si>
  <si>
    <t xml:space="preserve">MOV-000173</t>
  </si>
  <si>
    <t xml:space="preserve">MOV-000174</t>
  </si>
  <si>
    <t xml:space="preserve">MOV-000175</t>
  </si>
  <si>
    <t xml:space="preserve">MOV-000176</t>
  </si>
  <si>
    <t xml:space="preserve">MOV-000177</t>
  </si>
  <si>
    <t xml:space="preserve">MOV-000178</t>
  </si>
  <si>
    <t xml:space="preserve">MOV-000179</t>
  </si>
  <si>
    <t xml:space="preserve">MOV-000180</t>
  </si>
  <si>
    <t xml:space="preserve">MOV-000181</t>
  </si>
  <si>
    <t xml:space="preserve">MOV-000182</t>
  </si>
  <si>
    <t xml:space="preserve">MOV-000183</t>
  </si>
  <si>
    <t xml:space="preserve">MOV-000184</t>
  </si>
  <si>
    <t xml:space="preserve">MOV-000185</t>
  </si>
  <si>
    <t xml:space="preserve">MOV-000186</t>
  </si>
  <si>
    <t xml:space="preserve">MOV-000187</t>
  </si>
  <si>
    <t xml:space="preserve">MOV-000188</t>
  </si>
  <si>
    <t xml:space="preserve">MOV-000189</t>
  </si>
  <si>
    <t xml:space="preserve">MOV-000190</t>
  </si>
  <si>
    <t xml:space="preserve">MOV-000191</t>
  </si>
  <si>
    <t xml:space="preserve">MOV-000192</t>
  </si>
  <si>
    <t xml:space="preserve">MOV-000193</t>
  </si>
  <si>
    <t xml:space="preserve">MOV-000194</t>
  </si>
  <si>
    <t xml:space="preserve">MOV-000195</t>
  </si>
  <si>
    <t xml:space="preserve">MOV-000196</t>
  </si>
  <si>
    <t xml:space="preserve">MOV-000197</t>
  </si>
  <si>
    <t xml:space="preserve">MOV-000198</t>
  </si>
  <si>
    <t xml:space="preserve">MOV-000199</t>
  </si>
  <si>
    <t xml:space="preserve">MOV-000200</t>
  </si>
  <si>
    <t xml:space="preserve">MOV-000201</t>
  </si>
  <si>
    <t xml:space="preserve">MOV-000202</t>
  </si>
  <si>
    <t xml:space="preserve">MOV-000203</t>
  </si>
  <si>
    <t xml:space="preserve">MOV-000204</t>
  </si>
  <si>
    <t xml:space="preserve">MOV-000205</t>
  </si>
  <si>
    <t xml:space="preserve">MOV-000206</t>
  </si>
  <si>
    <t xml:space="preserve">MOV-000207</t>
  </si>
  <si>
    <t xml:space="preserve">MOV-000208</t>
  </si>
  <si>
    <t xml:space="preserve">MOV-000209</t>
  </si>
  <si>
    <t xml:space="preserve">MOV-000210</t>
  </si>
  <si>
    <t xml:space="preserve">MOV-000211</t>
  </si>
  <si>
    <t xml:space="preserve">MOV-000212</t>
  </si>
  <si>
    <t xml:space="preserve">MOV-000213</t>
  </si>
  <si>
    <t xml:space="preserve">MOV-000214</t>
  </si>
  <si>
    <t xml:space="preserve">MOV-000215</t>
  </si>
  <si>
    <t xml:space="preserve">MOV-000216</t>
  </si>
  <si>
    <t xml:space="preserve">MOV-000217</t>
  </si>
  <si>
    <t xml:space="preserve">MOV-000218</t>
  </si>
  <si>
    <t xml:space="preserve">MOV-000219</t>
  </si>
  <si>
    <t xml:space="preserve">MOV-000220</t>
  </si>
  <si>
    <t xml:space="preserve">MOV-000221</t>
  </si>
  <si>
    <t xml:space="preserve">MOV-000222</t>
  </si>
  <si>
    <t xml:space="preserve">MOV-000223</t>
  </si>
  <si>
    <t xml:space="preserve">MOV-000224</t>
  </si>
  <si>
    <t xml:space="preserve">MOV-000225</t>
  </si>
  <si>
    <t xml:space="preserve">MOV-000226</t>
  </si>
  <si>
    <t xml:space="preserve">MOV-000227</t>
  </si>
  <si>
    <t xml:space="preserve">MOV-000228</t>
  </si>
  <si>
    <t xml:space="preserve">MOV-000229</t>
  </si>
  <si>
    <t xml:space="preserve">MOV-000230</t>
  </si>
  <si>
    <t xml:space="preserve">MOV-000231</t>
  </si>
  <si>
    <t xml:space="preserve">MOV-000232</t>
  </si>
  <si>
    <t xml:space="preserve">MOV-000233</t>
  </si>
  <si>
    <t xml:space="preserve">MOV-000234</t>
  </si>
  <si>
    <t xml:space="preserve">MOV-000235</t>
  </si>
  <si>
    <t xml:space="preserve">MOV-000236</t>
  </si>
  <si>
    <t xml:space="preserve">MOV-000237</t>
  </si>
  <si>
    <t xml:space="preserve">MOV-000238</t>
  </si>
  <si>
    <t xml:space="preserve">MOV-000239</t>
  </si>
  <si>
    <t xml:space="preserve">MOV-000240</t>
  </si>
  <si>
    <t xml:space="preserve">MOV-000241</t>
  </si>
  <si>
    <t xml:space="preserve">MOV-000242</t>
  </si>
  <si>
    <t xml:space="preserve">MOV-000243</t>
  </si>
  <si>
    <t xml:space="preserve">MOV-000244</t>
  </si>
  <si>
    <t xml:space="preserve">MOV-000245</t>
  </si>
  <si>
    <t xml:space="preserve">MOV-000246</t>
  </si>
  <si>
    <t xml:space="preserve">MOV-000247</t>
  </si>
  <si>
    <t xml:space="preserve">MOV-000248</t>
  </si>
  <si>
    <t xml:space="preserve">MOV-000249</t>
  </si>
  <si>
    <t xml:space="preserve">MOV-000250</t>
  </si>
  <si>
    <t xml:space="preserve">MOV-000251</t>
  </si>
  <si>
    <t xml:space="preserve">MOV-000252</t>
  </si>
  <si>
    <t xml:space="preserve">MOV-000253</t>
  </si>
  <si>
    <t xml:space="preserve">MOV-000254</t>
  </si>
  <si>
    <t xml:space="preserve">MOV-000255</t>
  </si>
  <si>
    <t xml:space="preserve">MOV-000256</t>
  </si>
  <si>
    <t xml:space="preserve">MOV-000257</t>
  </si>
  <si>
    <t xml:space="preserve">MOV-000258</t>
  </si>
  <si>
    <t xml:space="preserve">MOV-000259</t>
  </si>
  <si>
    <t xml:space="preserve">MOV-000260</t>
  </si>
  <si>
    <t xml:space="preserve">MOV-000261</t>
  </si>
  <si>
    <t xml:space="preserve">MOV-000262</t>
  </si>
  <si>
    <t xml:space="preserve">MOV-000263</t>
  </si>
  <si>
    <t xml:space="preserve">MOV-000264</t>
  </si>
  <si>
    <t xml:space="preserve">MOV-000265</t>
  </si>
  <si>
    <t xml:space="preserve">MOV-000266</t>
  </si>
  <si>
    <t xml:space="preserve">MOV-000267</t>
  </si>
  <si>
    <t xml:space="preserve">MOV-000268</t>
  </si>
  <si>
    <t xml:space="preserve">MOV-000269</t>
  </si>
  <si>
    <t xml:space="preserve">MOV-000270</t>
  </si>
  <si>
    <t xml:space="preserve">MOV-000271</t>
  </si>
  <si>
    <t xml:space="preserve">MOV-000272</t>
  </si>
  <si>
    <t xml:space="preserve">MOV-000273</t>
  </si>
  <si>
    <t xml:space="preserve">MOV-000274</t>
  </si>
  <si>
    <t xml:space="preserve">MOV-000275</t>
  </si>
  <si>
    <t xml:space="preserve">MOV-000276</t>
  </si>
  <si>
    <t xml:space="preserve">MOV-000277</t>
  </si>
  <si>
    <t xml:space="preserve">MOV-000278</t>
  </si>
  <si>
    <t xml:space="preserve">MOV-000279</t>
  </si>
  <si>
    <t xml:space="preserve">MOV-000280</t>
  </si>
  <si>
    <t xml:space="preserve">MOV-000281</t>
  </si>
  <si>
    <t xml:space="preserve">MOV-000282</t>
  </si>
  <si>
    <t xml:space="preserve">MOV-000283</t>
  </si>
  <si>
    <t xml:space="preserve">MOV-000284</t>
  </si>
  <si>
    <t xml:space="preserve">MOV-000285</t>
  </si>
  <si>
    <t xml:space="preserve">MOV-000286</t>
  </si>
  <si>
    <t xml:space="preserve">MOV-000287</t>
  </si>
  <si>
    <t xml:space="preserve">MOV-000288</t>
  </si>
  <si>
    <t xml:space="preserve">MOV-000289</t>
  </si>
  <si>
    <t xml:space="preserve">MOV-000290</t>
  </si>
  <si>
    <t xml:space="preserve">MOV-000291</t>
  </si>
  <si>
    <t xml:space="preserve">MOV-000292</t>
  </si>
  <si>
    <t xml:space="preserve">MOV-000293</t>
  </si>
  <si>
    <t xml:space="preserve">MOV-000294</t>
  </si>
  <si>
    <t xml:space="preserve">MOV-000295</t>
  </si>
  <si>
    <t xml:space="preserve">MOV-000296</t>
  </si>
  <si>
    <t xml:space="preserve">MOV-000297</t>
  </si>
  <si>
    <t xml:space="preserve">MOV-000298</t>
  </si>
  <si>
    <t xml:space="preserve">MOV-000299</t>
  </si>
  <si>
    <t xml:space="preserve">MOV-000300</t>
  </si>
  <si>
    <t xml:space="preserve">MOV-000301</t>
  </si>
  <si>
    <t xml:space="preserve">MOV-000302</t>
  </si>
  <si>
    <t xml:space="preserve">MOV-000303</t>
  </si>
  <si>
    <t xml:space="preserve">MOV-000304</t>
  </si>
  <si>
    <t xml:space="preserve">MOV-000305</t>
  </si>
  <si>
    <t xml:space="preserve">MOV-000306</t>
  </si>
  <si>
    <t xml:space="preserve">MOV-000307</t>
  </si>
  <si>
    <t xml:space="preserve">MOV-000308</t>
  </si>
  <si>
    <t xml:space="preserve">MOV-000309</t>
  </si>
  <si>
    <t xml:space="preserve">MOV-000310</t>
  </si>
  <si>
    <t xml:space="preserve">MOV-000311</t>
  </si>
  <si>
    <t xml:space="preserve">MOV-000312</t>
  </si>
  <si>
    <t xml:space="preserve">MOV-000313</t>
  </si>
  <si>
    <t xml:space="preserve">MOV-000314</t>
  </si>
  <si>
    <t xml:space="preserve">MOV-000315</t>
  </si>
  <si>
    <t xml:space="preserve">MOV-000316</t>
  </si>
  <si>
    <t xml:space="preserve">MOV-000317</t>
  </si>
  <si>
    <t xml:space="preserve">MOV-000318</t>
  </si>
  <si>
    <t xml:space="preserve">MOV-000319</t>
  </si>
  <si>
    <t xml:space="preserve">MOV-000320</t>
  </si>
  <si>
    <t xml:space="preserve">MOV-000321</t>
  </si>
  <si>
    <t xml:space="preserve">MOV-000322</t>
  </si>
  <si>
    <t xml:space="preserve">MOV-000323</t>
  </si>
  <si>
    <t xml:space="preserve">MOV-000324</t>
  </si>
  <si>
    <t xml:space="preserve">MOV-000325</t>
  </si>
  <si>
    <t xml:space="preserve">MOV-000326</t>
  </si>
  <si>
    <t xml:space="preserve">MOV-000327</t>
  </si>
  <si>
    <t xml:space="preserve">MOV-000328</t>
  </si>
  <si>
    <t xml:space="preserve">MOV-000329</t>
  </si>
  <si>
    <t xml:space="preserve">MOV-000330</t>
  </si>
  <si>
    <t xml:space="preserve">MOV-000331</t>
  </si>
  <si>
    <t xml:space="preserve">MOV-000332</t>
  </si>
  <si>
    <t xml:space="preserve">MOV-000333</t>
  </si>
  <si>
    <t xml:space="preserve">MOV-000334</t>
  </si>
  <si>
    <t xml:space="preserve">MOV-000335</t>
  </si>
  <si>
    <t xml:space="preserve">MOV-000336</t>
  </si>
  <si>
    <t xml:space="preserve">MOV-000337</t>
  </si>
  <si>
    <t xml:space="preserve">MOV-000338</t>
  </si>
  <si>
    <t xml:space="preserve">MOV-000339</t>
  </si>
  <si>
    <t xml:space="preserve">MOV-000340</t>
  </si>
  <si>
    <t xml:space="preserve">MOV-000341</t>
  </si>
  <si>
    <t xml:space="preserve">MOV-000342</t>
  </si>
  <si>
    <t xml:space="preserve">MOV-000343</t>
  </si>
  <si>
    <t xml:space="preserve">MOV-000344</t>
  </si>
  <si>
    <t xml:space="preserve">MOV-000345</t>
  </si>
  <si>
    <t xml:space="preserve">MOV-000346</t>
  </si>
  <si>
    <t xml:space="preserve">MOV-000347</t>
  </si>
  <si>
    <t xml:space="preserve">MOV-000348</t>
  </si>
  <si>
    <t xml:space="preserve">MOV-000349</t>
  </si>
  <si>
    <t xml:space="preserve">MOV-000350</t>
  </si>
  <si>
    <t xml:space="preserve">MOV-000351</t>
  </si>
  <si>
    <t xml:space="preserve">MOV-000352</t>
  </si>
  <si>
    <t xml:space="preserve">MOV-000353</t>
  </si>
  <si>
    <t xml:space="preserve">MOV-000354</t>
  </si>
  <si>
    <t xml:space="preserve">MOV-000355</t>
  </si>
  <si>
    <t xml:space="preserve">MOV-000356</t>
  </si>
  <si>
    <t xml:space="preserve">MOV-000357</t>
  </si>
  <si>
    <t xml:space="preserve">MOV-000358</t>
  </si>
  <si>
    <t xml:space="preserve">MOV-000359</t>
  </si>
  <si>
    <t xml:space="preserve">MOV-000360</t>
  </si>
  <si>
    <t xml:space="preserve">MOV-000361</t>
  </si>
  <si>
    <t xml:space="preserve">MOV-000362</t>
  </si>
  <si>
    <t xml:space="preserve">MOV-000363</t>
  </si>
  <si>
    <t xml:space="preserve">MOV-000364</t>
  </si>
  <si>
    <t xml:space="preserve">MOV-000365</t>
  </si>
  <si>
    <t xml:space="preserve">MOV-000366</t>
  </si>
  <si>
    <t xml:space="preserve">MOV-000367</t>
  </si>
  <si>
    <t xml:space="preserve">MOV-000368</t>
  </si>
  <si>
    <t xml:space="preserve">MOV-000369</t>
  </si>
  <si>
    <t xml:space="preserve">MOV-000370</t>
  </si>
  <si>
    <t xml:space="preserve">MOV-000371</t>
  </si>
  <si>
    <t xml:space="preserve">MOV-000372</t>
  </si>
  <si>
    <t xml:space="preserve">MOV-000373</t>
  </si>
  <si>
    <t xml:space="preserve">MOV-000374</t>
  </si>
  <si>
    <t xml:space="preserve">MOV-000375</t>
  </si>
  <si>
    <t xml:space="preserve">MOV-000376</t>
  </si>
  <si>
    <t xml:space="preserve">MOV-000377</t>
  </si>
  <si>
    <t xml:space="preserve">MOV-000378</t>
  </si>
  <si>
    <t xml:space="preserve">MOV-000379</t>
  </si>
  <si>
    <t xml:space="preserve">MOV-000380</t>
  </si>
  <si>
    <t xml:space="preserve">MOV-000381</t>
  </si>
  <si>
    <t xml:space="preserve">MOV-000382</t>
  </si>
  <si>
    <t xml:space="preserve">MOV-000383</t>
  </si>
  <si>
    <t xml:space="preserve">MOV-000384</t>
  </si>
  <si>
    <t xml:space="preserve">MOV-000385</t>
  </si>
  <si>
    <t xml:space="preserve">MOV-000386</t>
  </si>
  <si>
    <t xml:space="preserve">MOV-000387</t>
  </si>
  <si>
    <t xml:space="preserve">MOV-000388</t>
  </si>
  <si>
    <t xml:space="preserve">MOV-000389</t>
  </si>
  <si>
    <t xml:space="preserve">MOV-000390</t>
  </si>
  <si>
    <t xml:space="preserve">MOV-000391</t>
  </si>
  <si>
    <t xml:space="preserve">MOV-000392</t>
  </si>
  <si>
    <t xml:space="preserve">MOV-000393</t>
  </si>
  <si>
    <t xml:space="preserve">MOV-000394</t>
  </si>
  <si>
    <t xml:space="preserve">MOV-000395</t>
  </si>
  <si>
    <t xml:space="preserve">MOV-000396</t>
  </si>
  <si>
    <t xml:space="preserve">MOV-000397</t>
  </si>
  <si>
    <t xml:space="preserve">MOV-000398</t>
  </si>
  <si>
    <t xml:space="preserve">MOV-000399</t>
  </si>
  <si>
    <t xml:space="preserve">MOV-000400</t>
  </si>
  <si>
    <t xml:space="preserve">MOV-000401</t>
  </si>
  <si>
    <t xml:space="preserve">MOV-000402</t>
  </si>
  <si>
    <t xml:space="preserve">MOV-000403</t>
  </si>
  <si>
    <t xml:space="preserve">MOV-000404</t>
  </si>
  <si>
    <t xml:space="preserve">MOV-000405</t>
  </si>
  <si>
    <t xml:space="preserve">MOV-000406</t>
  </si>
  <si>
    <t xml:space="preserve">MOV-000407</t>
  </si>
  <si>
    <t xml:space="preserve">MOV-000408</t>
  </si>
  <si>
    <t xml:space="preserve">MOV-000409</t>
  </si>
  <si>
    <t xml:space="preserve">MOV-000410</t>
  </si>
  <si>
    <t xml:space="preserve">MOV-000411</t>
  </si>
  <si>
    <t xml:space="preserve">MOV-000412</t>
  </si>
  <si>
    <t xml:space="preserve">MOV-000413</t>
  </si>
  <si>
    <t xml:space="preserve">MOV-000414</t>
  </si>
  <si>
    <t xml:space="preserve">MOV-000415</t>
  </si>
  <si>
    <t xml:space="preserve">MOV-000416</t>
  </si>
  <si>
    <t xml:space="preserve">MOV-000417</t>
  </si>
  <si>
    <t xml:space="preserve">MOV-000418</t>
  </si>
  <si>
    <t xml:space="preserve">MOV-000419</t>
  </si>
  <si>
    <t xml:space="preserve">MOV-000420</t>
  </si>
  <si>
    <t xml:space="preserve">MOV-000421</t>
  </si>
  <si>
    <t xml:space="preserve">MOV-000422</t>
  </si>
  <si>
    <t xml:space="preserve">MOV-000423</t>
  </si>
  <si>
    <t xml:space="preserve">MOV-000424</t>
  </si>
  <si>
    <t xml:space="preserve">MOV-000425</t>
  </si>
  <si>
    <t xml:space="preserve">MOV-000426</t>
  </si>
  <si>
    <t xml:space="preserve">MOV-000427</t>
  </si>
  <si>
    <t xml:space="preserve">MOV-000428</t>
  </si>
  <si>
    <t xml:space="preserve">MOV-000429</t>
  </si>
  <si>
    <t xml:space="preserve">MOV-000430</t>
  </si>
  <si>
    <t xml:space="preserve">MOV-000431</t>
  </si>
  <si>
    <t xml:space="preserve">MOV-000432</t>
  </si>
  <si>
    <t xml:space="preserve">MOV-000433</t>
  </si>
  <si>
    <t xml:space="preserve">MOV-000434</t>
  </si>
  <si>
    <t xml:space="preserve">MOV-000435</t>
  </si>
  <si>
    <t xml:space="preserve">MOV-000436</t>
  </si>
  <si>
    <t xml:space="preserve">MOV-000437</t>
  </si>
  <si>
    <t xml:space="preserve">MOV-000438</t>
  </si>
  <si>
    <t xml:space="preserve">MOV-000439</t>
  </si>
  <si>
    <t xml:space="preserve">MOV-000440</t>
  </si>
  <si>
    <t xml:space="preserve">MOV-000441</t>
  </si>
  <si>
    <t xml:space="preserve">MOV-000442</t>
  </si>
  <si>
    <t xml:space="preserve">MOV-000443</t>
  </si>
  <si>
    <t xml:space="preserve">MOV-000444</t>
  </si>
  <si>
    <t xml:space="preserve">MOV-000445</t>
  </si>
  <si>
    <t xml:space="preserve">MOV-000446</t>
  </si>
  <si>
    <t xml:space="preserve">MOV-000447</t>
  </si>
  <si>
    <t xml:space="preserve">MOV-000448</t>
  </si>
  <si>
    <t xml:space="preserve">MOV-000449</t>
  </si>
  <si>
    <t xml:space="preserve">MOV-000450</t>
  </si>
  <si>
    <t xml:space="preserve">MOV-000451</t>
  </si>
  <si>
    <t xml:space="preserve">MOV-000452</t>
  </si>
  <si>
    <t xml:space="preserve">MOV-000453</t>
  </si>
  <si>
    <t xml:space="preserve">MOV-000454</t>
  </si>
  <si>
    <t xml:space="preserve">MOV-000455</t>
  </si>
  <si>
    <t xml:space="preserve">MOV-000456</t>
  </si>
  <si>
    <t xml:space="preserve">MOV-000457</t>
  </si>
  <si>
    <t xml:space="preserve">MOV-000458</t>
  </si>
  <si>
    <t xml:space="preserve">MOV-000459</t>
  </si>
  <si>
    <t xml:space="preserve">MOV-000460</t>
  </si>
  <si>
    <t xml:space="preserve">MOV-000461</t>
  </si>
  <si>
    <t xml:space="preserve">MOV-000462</t>
  </si>
  <si>
    <t xml:space="preserve">MOV-000463</t>
  </si>
  <si>
    <t xml:space="preserve">MOV-000464</t>
  </si>
  <si>
    <t xml:space="preserve">MOV-000465</t>
  </si>
  <si>
    <t xml:space="preserve">MOV-000466</t>
  </si>
  <si>
    <t xml:space="preserve">MOV-000467</t>
  </si>
  <si>
    <t xml:space="preserve">MOV-000468</t>
  </si>
  <si>
    <t xml:space="preserve">MOV-000469</t>
  </si>
  <si>
    <t xml:space="preserve">MOV-000470</t>
  </si>
  <si>
    <t xml:space="preserve">MOV-000471</t>
  </si>
  <si>
    <t xml:space="preserve">MOV-000472</t>
  </si>
  <si>
    <t xml:space="preserve">MOV-000473</t>
  </si>
  <si>
    <t xml:space="preserve">MOV-000474</t>
  </si>
  <si>
    <t xml:space="preserve">MOV-000475</t>
  </si>
  <si>
    <t xml:space="preserve">MOV-000476</t>
  </si>
  <si>
    <t xml:space="preserve">MOV-000477</t>
  </si>
  <si>
    <t xml:space="preserve">MOV-000478</t>
  </si>
  <si>
    <t xml:space="preserve">MOV-000479</t>
  </si>
  <si>
    <t xml:space="preserve">MOV-000480</t>
  </si>
  <si>
    <t xml:space="preserve">MOV-000481</t>
  </si>
  <si>
    <t xml:space="preserve">MOV-000482</t>
  </si>
  <si>
    <t xml:space="preserve">MOV-000483</t>
  </si>
  <si>
    <t xml:space="preserve">MOV-000484</t>
  </si>
  <si>
    <t xml:space="preserve">MOV-000485</t>
  </si>
  <si>
    <t xml:space="preserve">MOV-000486</t>
  </si>
  <si>
    <t xml:space="preserve">MOV-000487</t>
  </si>
  <si>
    <t xml:space="preserve">MOV-000488</t>
  </si>
  <si>
    <t xml:space="preserve">MOV-000489</t>
  </si>
  <si>
    <t xml:space="preserve">MOV-000490</t>
  </si>
  <si>
    <t xml:space="preserve">MOV-000491</t>
  </si>
  <si>
    <t xml:space="preserve">MOV-000492</t>
  </si>
  <si>
    <t xml:space="preserve">MOV-000493</t>
  </si>
  <si>
    <t xml:space="preserve">MOV-000494</t>
  </si>
  <si>
    <t xml:space="preserve">MOV-000495</t>
  </si>
  <si>
    <t xml:space="preserve">MOV-000496</t>
  </si>
  <si>
    <t xml:space="preserve">MOV-000497</t>
  </si>
  <si>
    <t xml:space="preserve">MOV-000498</t>
  </si>
  <si>
    <t xml:space="preserve">MOV-000499</t>
  </si>
  <si>
    <t xml:space="preserve">MOV-000500</t>
  </si>
  <si>
    <t xml:space="preserve">MOV-000501</t>
  </si>
  <si>
    <t xml:space="preserve">MOV-000502</t>
  </si>
  <si>
    <t xml:space="preserve">MOV-000503</t>
  </si>
  <si>
    <t xml:space="preserve">MOV-000504</t>
  </si>
  <si>
    <t xml:space="preserve">MOV-000505</t>
  </si>
  <si>
    <t xml:space="preserve">MOV-000506</t>
  </si>
  <si>
    <t xml:space="preserve">MOV-000507</t>
  </si>
  <si>
    <t xml:space="preserve">MOV-000508</t>
  </si>
  <si>
    <t xml:space="preserve">MOV-000509</t>
  </si>
  <si>
    <t xml:space="preserve">MOV-000510</t>
  </si>
  <si>
    <t xml:space="preserve">MOV-000511</t>
  </si>
  <si>
    <t xml:space="preserve">MOV-000512</t>
  </si>
  <si>
    <t xml:space="preserve">MOV-000513</t>
  </si>
  <si>
    <t xml:space="preserve">MOV-000514</t>
  </si>
  <si>
    <t xml:space="preserve">MOV-000515</t>
  </si>
  <si>
    <t xml:space="preserve">MOV-000516</t>
  </si>
  <si>
    <t xml:space="preserve">MOV-000517</t>
  </si>
  <si>
    <t xml:space="preserve">MOV-000518</t>
  </si>
  <si>
    <t xml:space="preserve">MOV-000519</t>
  </si>
  <si>
    <t xml:space="preserve">MOV-000520</t>
  </si>
  <si>
    <t xml:space="preserve">MOV-000521</t>
  </si>
  <si>
    <t xml:space="preserve">MOV-000522</t>
  </si>
  <si>
    <t xml:space="preserve">MOV-000523</t>
  </si>
  <si>
    <t xml:space="preserve">MOV-000524</t>
  </si>
  <si>
    <t xml:space="preserve">MOV-000525</t>
  </si>
  <si>
    <t xml:space="preserve">MOV-000526</t>
  </si>
  <si>
    <t xml:space="preserve">MOV-000527</t>
  </si>
  <si>
    <t xml:space="preserve">MOV-000528</t>
  </si>
  <si>
    <t xml:space="preserve">MOV-000529</t>
  </si>
  <si>
    <t xml:space="preserve">MOV-000530</t>
  </si>
  <si>
    <t xml:space="preserve">MOV-000531</t>
  </si>
  <si>
    <t xml:space="preserve">MOV-000532</t>
  </si>
  <si>
    <t xml:space="preserve">MOV-000533</t>
  </si>
  <si>
    <t xml:space="preserve">MOV-000534</t>
  </si>
  <si>
    <t xml:space="preserve">MOV-000535</t>
  </si>
  <si>
    <t xml:space="preserve">MOV-000536</t>
  </si>
  <si>
    <t xml:space="preserve">MOV-000537</t>
  </si>
  <si>
    <t xml:space="preserve">MOV-000538</t>
  </si>
  <si>
    <t xml:space="preserve">MOV-000539</t>
  </si>
  <si>
    <t xml:space="preserve">MOV-000540</t>
  </si>
  <si>
    <t xml:space="preserve">MOV-000541</t>
  </si>
  <si>
    <t xml:space="preserve">MOV-000542</t>
  </si>
  <si>
    <t xml:space="preserve">MOV-000543</t>
  </si>
  <si>
    <t xml:space="preserve">MOV-000544</t>
  </si>
  <si>
    <t xml:space="preserve">MOV-000545</t>
  </si>
  <si>
    <t xml:space="preserve">MOV-000546</t>
  </si>
  <si>
    <t xml:space="preserve">MOV-000547</t>
  </si>
  <si>
    <t xml:space="preserve">MOV-000548</t>
  </si>
  <si>
    <t xml:space="preserve">MOV-000549</t>
  </si>
  <si>
    <t xml:space="preserve">MOV-000550</t>
  </si>
  <si>
    <t xml:space="preserve">MOV-000551</t>
  </si>
  <si>
    <t xml:space="preserve">MOV-000552</t>
  </si>
  <si>
    <t xml:space="preserve">MOV-000553</t>
  </si>
  <si>
    <t xml:space="preserve">MOV-000554</t>
  </si>
  <si>
    <t xml:space="preserve">MOV-000555</t>
  </si>
  <si>
    <t xml:space="preserve">MOV-000556</t>
  </si>
  <si>
    <t xml:space="preserve">MOV-000557</t>
  </si>
  <si>
    <t xml:space="preserve">MOV-000558</t>
  </si>
  <si>
    <t xml:space="preserve">MOV-000559</t>
  </si>
  <si>
    <t xml:space="preserve">MOV-000560</t>
  </si>
  <si>
    <t xml:space="preserve">MOV-000561</t>
  </si>
  <si>
    <t xml:space="preserve">MOV-000562</t>
  </si>
  <si>
    <t xml:space="preserve">MOV-000563</t>
  </si>
  <si>
    <t xml:space="preserve">MOV-000564</t>
  </si>
  <si>
    <t xml:space="preserve">MOV-000565</t>
  </si>
  <si>
    <t xml:space="preserve">MOV-000566</t>
  </si>
  <si>
    <t xml:space="preserve">MOV-000567</t>
  </si>
  <si>
    <t xml:space="preserve">MOV-000568</t>
  </si>
  <si>
    <t xml:space="preserve">MOV-000569</t>
  </si>
  <si>
    <t xml:space="preserve">MOV-000570</t>
  </si>
  <si>
    <t xml:space="preserve">MOV-000571</t>
  </si>
  <si>
    <t xml:space="preserve">MOV-000572</t>
  </si>
  <si>
    <t xml:space="preserve">MOV-000573</t>
  </si>
  <si>
    <t xml:space="preserve">MOV-000574</t>
  </si>
  <si>
    <t xml:space="preserve">MOV-000575</t>
  </si>
  <si>
    <t xml:space="preserve">MOV-000576</t>
  </si>
  <si>
    <t xml:space="preserve">MOV-000577</t>
  </si>
  <si>
    <t xml:space="preserve">MOV-000578</t>
  </si>
  <si>
    <t xml:space="preserve">MOV-000579</t>
  </si>
  <si>
    <t xml:space="preserve">MOV-000580</t>
  </si>
  <si>
    <t xml:space="preserve">MOV-000581</t>
  </si>
  <si>
    <t xml:space="preserve">MOV-000582</t>
  </si>
  <si>
    <t xml:space="preserve">MOV-000583</t>
  </si>
  <si>
    <t xml:space="preserve">MOV-000584</t>
  </si>
  <si>
    <t xml:space="preserve">MOV-000585</t>
  </si>
  <si>
    <t xml:space="preserve">MOV-000586</t>
  </si>
  <si>
    <t xml:space="preserve">MOV-000587</t>
  </si>
  <si>
    <t xml:space="preserve">MOV-000588</t>
  </si>
  <si>
    <t xml:space="preserve">MOV-000589</t>
  </si>
  <si>
    <t xml:space="preserve">MOV-000590</t>
  </si>
  <si>
    <t xml:space="preserve">MOV-000591</t>
  </si>
  <si>
    <t xml:space="preserve">MOV-000592</t>
  </si>
  <si>
    <t xml:space="preserve">MOV-000593</t>
  </si>
  <si>
    <t xml:space="preserve">MOV-000594</t>
  </si>
  <si>
    <t xml:space="preserve">MOV-000595</t>
  </si>
  <si>
    <t xml:space="preserve">MOV-000596</t>
  </si>
  <si>
    <t xml:space="preserve">MOV-000597</t>
  </si>
  <si>
    <t xml:space="preserve">MOV-000598</t>
  </si>
  <si>
    <t xml:space="preserve">MOV-000599</t>
  </si>
  <si>
    <t xml:space="preserve">MOV-000600</t>
  </si>
  <si>
    <t xml:space="preserve">MOV-000601</t>
  </si>
  <si>
    <t xml:space="preserve">MOV-000602</t>
  </si>
  <si>
    <t xml:space="preserve">MOV-000603</t>
  </si>
  <si>
    <t xml:space="preserve">MOV-000604</t>
  </si>
  <si>
    <t xml:space="preserve">MOV-000605</t>
  </si>
  <si>
    <t xml:space="preserve">MOV-000606</t>
  </si>
  <si>
    <t xml:space="preserve">MOV-000607</t>
  </si>
  <si>
    <t xml:space="preserve">MOV-000608</t>
  </si>
  <si>
    <t xml:space="preserve">MOV-000609</t>
  </si>
  <si>
    <t xml:space="preserve">MOV-000610</t>
  </si>
  <si>
    <t xml:space="preserve">MOV-000611</t>
  </si>
  <si>
    <t xml:space="preserve">MOV-000612</t>
  </si>
  <si>
    <t xml:space="preserve">MOV-000613</t>
  </si>
  <si>
    <t xml:space="preserve">MOV-000614</t>
  </si>
  <si>
    <t xml:space="preserve">MOV-000615</t>
  </si>
  <si>
    <t xml:space="preserve">MOV-000616</t>
  </si>
  <si>
    <t xml:space="preserve">MOV-000617</t>
  </si>
  <si>
    <t xml:space="preserve">MOV-000618</t>
  </si>
  <si>
    <t xml:space="preserve">MOV-000619</t>
  </si>
  <si>
    <t xml:space="preserve">MOV-000620</t>
  </si>
  <si>
    <t xml:space="preserve">MOV-000621</t>
  </si>
  <si>
    <t xml:space="preserve">MOV-000622</t>
  </si>
  <si>
    <t xml:space="preserve">MOV-000623</t>
  </si>
  <si>
    <t xml:space="preserve">MOV-000624</t>
  </si>
  <si>
    <t xml:space="preserve">MOV-000625</t>
  </si>
  <si>
    <t xml:space="preserve">MOV-000626</t>
  </si>
  <si>
    <t xml:space="preserve">MOV-000627</t>
  </si>
  <si>
    <t xml:space="preserve">MOV-000628</t>
  </si>
  <si>
    <t xml:space="preserve">MOV-000629</t>
  </si>
  <si>
    <t xml:space="preserve">MOV-000630</t>
  </si>
  <si>
    <t xml:space="preserve">MOV-000631</t>
  </si>
  <si>
    <t xml:space="preserve">MOV-000632</t>
  </si>
  <si>
    <t xml:space="preserve">MOV-000633</t>
  </si>
  <si>
    <t xml:space="preserve">MOV-000634</t>
  </si>
  <si>
    <t xml:space="preserve">MOV-000635</t>
  </si>
  <si>
    <t xml:space="preserve">MOV-000636</t>
  </si>
  <si>
    <t xml:space="preserve">MOV-000637</t>
  </si>
  <si>
    <t xml:space="preserve">MOV-000638</t>
  </si>
  <si>
    <t xml:space="preserve">MOV-000639</t>
  </si>
  <si>
    <t xml:space="preserve">MOV-000640</t>
  </si>
  <si>
    <t xml:space="preserve">MOV-000641</t>
  </si>
  <si>
    <t xml:space="preserve">MOV-000642</t>
  </si>
  <si>
    <t xml:space="preserve">MOV-000643</t>
  </si>
  <si>
    <t xml:space="preserve">MOV-000644</t>
  </si>
  <si>
    <t xml:space="preserve">MOV-000645</t>
  </si>
  <si>
    <t xml:space="preserve">MOV-000646</t>
  </si>
  <si>
    <t xml:space="preserve">MOV-000647</t>
  </si>
  <si>
    <t xml:space="preserve">MOV-000648</t>
  </si>
  <si>
    <t xml:space="preserve">MOV-000649</t>
  </si>
  <si>
    <t xml:space="preserve">MOV-000650</t>
  </si>
  <si>
    <t xml:space="preserve">MOV-000651</t>
  </si>
  <si>
    <t xml:space="preserve">MOV-000652</t>
  </si>
  <si>
    <t xml:space="preserve">MOV-000653</t>
  </si>
  <si>
    <t xml:space="preserve">MOV-000654</t>
  </si>
  <si>
    <t xml:space="preserve">MOV-000655</t>
  </si>
  <si>
    <t xml:space="preserve">MOV-000656</t>
  </si>
  <si>
    <t xml:space="preserve">MOV-000657</t>
  </si>
  <si>
    <t xml:space="preserve">MOV-000658</t>
  </si>
  <si>
    <t xml:space="preserve">MOV-000659</t>
  </si>
  <si>
    <t xml:space="preserve">MOV-000660</t>
  </si>
  <si>
    <t xml:space="preserve">MOV-000661</t>
  </si>
  <si>
    <t xml:space="preserve">MOV-000662</t>
  </si>
  <si>
    <t xml:space="preserve">MOV-000663</t>
  </si>
  <si>
    <t xml:space="preserve">MOV-000664</t>
  </si>
  <si>
    <t xml:space="preserve">MOV-000665</t>
  </si>
  <si>
    <t xml:space="preserve">MOV-000666</t>
  </si>
  <si>
    <t xml:space="preserve">MOV-000667</t>
  </si>
  <si>
    <t xml:space="preserve">MOV-000668</t>
  </si>
  <si>
    <t xml:space="preserve">MOV-000669</t>
  </si>
  <si>
    <t xml:space="preserve">MOV-000670</t>
  </si>
  <si>
    <t xml:space="preserve">MOV-000671</t>
  </si>
  <si>
    <t xml:space="preserve">MOV-000672</t>
  </si>
  <si>
    <t xml:space="preserve">MOV-000673</t>
  </si>
  <si>
    <t xml:space="preserve">MOV-000674</t>
  </si>
  <si>
    <t xml:space="preserve">MOV-000675</t>
  </si>
  <si>
    <t xml:space="preserve">MOV-000676</t>
  </si>
  <si>
    <t xml:space="preserve">MOV-000677</t>
  </si>
  <si>
    <t xml:space="preserve">MOV-000678</t>
  </si>
  <si>
    <t xml:space="preserve">MOV-000679</t>
  </si>
  <si>
    <t xml:space="preserve">MOV-000680</t>
  </si>
  <si>
    <t xml:space="preserve">MOV-000681</t>
  </si>
  <si>
    <t xml:space="preserve">MOV-000682</t>
  </si>
  <si>
    <t xml:space="preserve">MOV-000683</t>
  </si>
  <si>
    <t xml:space="preserve">MOV-000684</t>
  </si>
  <si>
    <t xml:space="preserve">MOV-000685</t>
  </si>
  <si>
    <t xml:space="preserve">MOV-000686</t>
  </si>
  <si>
    <t xml:space="preserve">MOV-000687</t>
  </si>
  <si>
    <t xml:space="preserve">MOV-000688</t>
  </si>
  <si>
    <t xml:space="preserve">MOV-000689</t>
  </si>
  <si>
    <t xml:space="preserve">MOV-000690</t>
  </si>
  <si>
    <t xml:space="preserve">MOV-000691</t>
  </si>
  <si>
    <t xml:space="preserve">MOV-000692</t>
  </si>
  <si>
    <t xml:space="preserve">MOV-000693</t>
  </si>
  <si>
    <t xml:space="preserve">MOV-000694</t>
  </si>
  <si>
    <t xml:space="preserve">MOV-000695</t>
  </si>
  <si>
    <t xml:space="preserve">MOV-000696</t>
  </si>
  <si>
    <t xml:space="preserve">MOV-000697</t>
  </si>
  <si>
    <t xml:space="preserve">MOV-000698</t>
  </si>
  <si>
    <t xml:space="preserve">MOV-000699</t>
  </si>
  <si>
    <t xml:space="preserve">MOV-000700</t>
  </si>
  <si>
    <t xml:space="preserve">MOV-000701</t>
  </si>
  <si>
    <t xml:space="preserve">MOV-000702</t>
  </si>
  <si>
    <t xml:space="preserve">MOV-000703</t>
  </si>
  <si>
    <t xml:space="preserve">MOV-000704</t>
  </si>
  <si>
    <t xml:space="preserve">MOV-000705</t>
  </si>
  <si>
    <t xml:space="preserve">MOV-000706</t>
  </si>
  <si>
    <t xml:space="preserve">MOV-000707</t>
  </si>
  <si>
    <t xml:space="preserve">MOV-000708</t>
  </si>
  <si>
    <t xml:space="preserve">MOV-000709</t>
  </si>
  <si>
    <t xml:space="preserve">MOV-000710</t>
  </si>
  <si>
    <t xml:space="preserve">MOV-000711</t>
  </si>
  <si>
    <t xml:space="preserve">MOV-000712</t>
  </si>
  <si>
    <t xml:space="preserve">MOV-000713</t>
  </si>
  <si>
    <t xml:space="preserve">MOV-000714</t>
  </si>
  <si>
    <t xml:space="preserve">MOV-000715</t>
  </si>
  <si>
    <t xml:space="preserve">MOV-000716</t>
  </si>
  <si>
    <t xml:space="preserve">MOV-000717</t>
  </si>
  <si>
    <t xml:space="preserve">MOV-000718</t>
  </si>
  <si>
    <t xml:space="preserve">MOV-000719</t>
  </si>
  <si>
    <t xml:space="preserve">MOV-000720</t>
  </si>
  <si>
    <t xml:space="preserve">MOV-000721</t>
  </si>
  <si>
    <t xml:space="preserve">MOV-000722</t>
  </si>
  <si>
    <t xml:space="preserve">MOV-000723</t>
  </si>
  <si>
    <t xml:space="preserve">MOV-000724</t>
  </si>
  <si>
    <t xml:space="preserve">MOV-000725</t>
  </si>
  <si>
    <t xml:space="preserve">MOV-000726</t>
  </si>
  <si>
    <t xml:space="preserve">MOV-000727</t>
  </si>
  <si>
    <t xml:space="preserve">MOV-000728</t>
  </si>
  <si>
    <t xml:space="preserve">MOV-000729</t>
  </si>
  <si>
    <t xml:space="preserve">MOV-000730</t>
  </si>
  <si>
    <t xml:space="preserve">MOV-000731</t>
  </si>
  <si>
    <t xml:space="preserve">MOV-000732</t>
  </si>
  <si>
    <t xml:space="preserve">MOV-000733</t>
  </si>
  <si>
    <t xml:space="preserve">MOV-000734</t>
  </si>
  <si>
    <t xml:space="preserve">MOV-000735</t>
  </si>
  <si>
    <t xml:space="preserve">MOV-000736</t>
  </si>
  <si>
    <t xml:space="preserve">MOV-000737</t>
  </si>
  <si>
    <t xml:space="preserve">MOV-000738</t>
  </si>
  <si>
    <t xml:space="preserve">MOV-000739</t>
  </si>
  <si>
    <t xml:space="preserve">MOV-000740</t>
  </si>
  <si>
    <t xml:space="preserve">MOV-000741</t>
  </si>
  <si>
    <t xml:space="preserve">MOV-000742</t>
  </si>
  <si>
    <t xml:space="preserve">MOV-000743</t>
  </si>
  <si>
    <t xml:space="preserve">MOV-000744</t>
  </si>
  <si>
    <t xml:space="preserve">MOV-000745</t>
  </si>
  <si>
    <t xml:space="preserve">MOV-000746</t>
  </si>
  <si>
    <t xml:space="preserve">MOV-000747</t>
  </si>
  <si>
    <t xml:space="preserve">MOV-000748</t>
  </si>
  <si>
    <t xml:space="preserve">MOV-000749</t>
  </si>
  <si>
    <t xml:space="preserve">MOV-000750</t>
  </si>
  <si>
    <t xml:space="preserve">MOV-000751</t>
  </si>
  <si>
    <t xml:space="preserve">MOV-000752</t>
  </si>
  <si>
    <t xml:space="preserve">MOV-000753</t>
  </si>
  <si>
    <t xml:space="preserve">MOV-000754</t>
  </si>
  <si>
    <t xml:space="preserve">MOV-000755</t>
  </si>
  <si>
    <t xml:space="preserve">MOV-000756</t>
  </si>
  <si>
    <t xml:space="preserve">MOV-000757</t>
  </si>
  <si>
    <t xml:space="preserve">MOV-000758</t>
  </si>
  <si>
    <t xml:space="preserve">MOV-000759</t>
  </si>
  <si>
    <t xml:space="preserve">MOV-000760</t>
  </si>
  <si>
    <t xml:space="preserve">MOV-000761</t>
  </si>
  <si>
    <t xml:space="preserve">MOV-000762</t>
  </si>
  <si>
    <t xml:space="preserve">MOV-000763</t>
  </si>
  <si>
    <t xml:space="preserve">MOV-000764</t>
  </si>
  <si>
    <t xml:space="preserve">MOV-000765</t>
  </si>
  <si>
    <t xml:space="preserve">MOV-000766</t>
  </si>
  <si>
    <t xml:space="preserve">MOV-000767</t>
  </si>
  <si>
    <t xml:space="preserve">MOV-000768</t>
  </si>
  <si>
    <t xml:space="preserve">MOV-000769</t>
  </si>
  <si>
    <t xml:space="preserve">MOV-000770</t>
  </si>
  <si>
    <t xml:space="preserve">MOV-000771</t>
  </si>
  <si>
    <t xml:space="preserve">MOV-000772</t>
  </si>
  <si>
    <t xml:space="preserve">MOV-000773</t>
  </si>
  <si>
    <t xml:space="preserve">MOV-000774</t>
  </si>
  <si>
    <t xml:space="preserve">MOV-000775</t>
  </si>
  <si>
    <t xml:space="preserve">MOV-000776</t>
  </si>
  <si>
    <t xml:space="preserve">MOV-000777</t>
  </si>
  <si>
    <t xml:space="preserve">MOV-000778</t>
  </si>
  <si>
    <t xml:space="preserve">MOV-000779</t>
  </si>
  <si>
    <t xml:space="preserve">MOV-000780</t>
  </si>
  <si>
    <t xml:space="preserve">MOV-000781</t>
  </si>
  <si>
    <t xml:space="preserve">MOV-000782</t>
  </si>
  <si>
    <t xml:space="preserve">MOV-000783</t>
  </si>
  <si>
    <t xml:space="preserve">MOV-000784</t>
  </si>
  <si>
    <t xml:space="preserve">MOV-000785</t>
  </si>
  <si>
    <t xml:space="preserve">MOV-000786</t>
  </si>
  <si>
    <t xml:space="preserve">MOV-000787</t>
  </si>
  <si>
    <t xml:space="preserve">MOV-000788</t>
  </si>
  <si>
    <t xml:space="preserve">MOV-000789</t>
  </si>
  <si>
    <t xml:space="preserve">MOV-000790</t>
  </si>
  <si>
    <t xml:space="preserve">MOV-000791</t>
  </si>
  <si>
    <t xml:space="preserve">MOV-000792</t>
  </si>
  <si>
    <t xml:space="preserve">MOV-000793</t>
  </si>
  <si>
    <t xml:space="preserve">MOV-000794</t>
  </si>
  <si>
    <t xml:space="preserve">MOV-000795</t>
  </si>
  <si>
    <t xml:space="preserve">MOV-000796</t>
  </si>
  <si>
    <t xml:space="preserve">MOV-000797</t>
  </si>
  <si>
    <t xml:space="preserve">MOV-000798</t>
  </si>
  <si>
    <t xml:space="preserve">MOV-000799</t>
  </si>
  <si>
    <t xml:space="preserve">MOV-000800</t>
  </si>
  <si>
    <t xml:space="preserve">MOV-000801</t>
  </si>
  <si>
    <t xml:space="preserve">MOV-000802</t>
  </si>
  <si>
    <t xml:space="preserve">MOV-000803</t>
  </si>
  <si>
    <t xml:space="preserve">MOV-000804</t>
  </si>
  <si>
    <t xml:space="preserve">MOV-000805</t>
  </si>
  <si>
    <t xml:space="preserve">MOV-000806</t>
  </si>
  <si>
    <t xml:space="preserve">MOV-000807</t>
  </si>
  <si>
    <t xml:space="preserve">MOV-000808</t>
  </si>
  <si>
    <t xml:space="preserve">MOV-000809</t>
  </si>
  <si>
    <t xml:space="preserve">MOV-000810</t>
  </si>
  <si>
    <t xml:space="preserve">MOV-000811</t>
  </si>
  <si>
    <t xml:space="preserve">MOV-000812</t>
  </si>
  <si>
    <t xml:space="preserve">MOV-000813</t>
  </si>
  <si>
    <t xml:space="preserve">MOV-000814</t>
  </si>
  <si>
    <t xml:space="preserve">MOV-000815</t>
  </si>
  <si>
    <t xml:space="preserve">MOV-000816</t>
  </si>
  <si>
    <t xml:space="preserve">MOV-000817</t>
  </si>
  <si>
    <t xml:space="preserve">MOV-000818</t>
  </si>
  <si>
    <t xml:space="preserve">MOV-000819</t>
  </si>
  <si>
    <t xml:space="preserve">MOV-000820</t>
  </si>
  <si>
    <t xml:space="preserve">MOV-000821</t>
  </si>
  <si>
    <t xml:space="preserve">MOV-000822</t>
  </si>
  <si>
    <t xml:space="preserve">MOV-000823</t>
  </si>
  <si>
    <t xml:space="preserve">MOV-000824</t>
  </si>
  <si>
    <t xml:space="preserve">MOV-000825</t>
  </si>
  <si>
    <t xml:space="preserve">MOV-000826</t>
  </si>
  <si>
    <t xml:space="preserve">MOV-000827</t>
  </si>
  <si>
    <t xml:space="preserve">MOV-000828</t>
  </si>
  <si>
    <t xml:space="preserve">MOV-000829</t>
  </si>
  <si>
    <t xml:space="preserve">MOV-000830</t>
  </si>
  <si>
    <t xml:space="preserve">MOV-000831</t>
  </si>
  <si>
    <t xml:space="preserve">MOV-000832</t>
  </si>
  <si>
    <t xml:space="preserve">MOV-000833</t>
  </si>
  <si>
    <t xml:space="preserve">MOV-000834</t>
  </si>
  <si>
    <t xml:space="preserve">MOV-000835</t>
  </si>
  <si>
    <t xml:space="preserve">MOV-000836</t>
  </si>
  <si>
    <t xml:space="preserve">MOV-000837</t>
  </si>
  <si>
    <t xml:space="preserve">MOV-000838</t>
  </si>
  <si>
    <t xml:space="preserve">MOV-000839</t>
  </si>
  <si>
    <t xml:space="preserve">MOV-000840</t>
  </si>
  <si>
    <t xml:space="preserve">MOV-000841</t>
  </si>
  <si>
    <t xml:space="preserve">MOV-000842</t>
  </si>
  <si>
    <t xml:space="preserve">MOV-000843</t>
  </si>
  <si>
    <t xml:space="preserve">MOV-000844</t>
  </si>
  <si>
    <t xml:space="preserve">MOV-000845</t>
  </si>
  <si>
    <t xml:space="preserve">MOV-000846</t>
  </si>
  <si>
    <t xml:space="preserve">MOV-000847</t>
  </si>
  <si>
    <t xml:space="preserve">MOV-000848</t>
  </si>
  <si>
    <t xml:space="preserve">MOV-000849</t>
  </si>
  <si>
    <t xml:space="preserve">MOV-000850</t>
  </si>
  <si>
    <t xml:space="preserve">MOV-000851</t>
  </si>
  <si>
    <t xml:space="preserve">MOV-000852</t>
  </si>
  <si>
    <t xml:space="preserve">MOV-000853</t>
  </si>
  <si>
    <t xml:space="preserve">MOV-000854</t>
  </si>
  <si>
    <t xml:space="preserve">MOV-000855</t>
  </si>
  <si>
    <t xml:space="preserve">MOV-000856</t>
  </si>
  <si>
    <t xml:space="preserve">MOV-000857</t>
  </si>
  <si>
    <t xml:space="preserve">MOV-000858</t>
  </si>
  <si>
    <t xml:space="preserve">MOV-000859</t>
  </si>
  <si>
    <t xml:space="preserve">MOV-000860</t>
  </si>
  <si>
    <t xml:space="preserve">MOV-000861</t>
  </si>
  <si>
    <t xml:space="preserve">MOV-000862</t>
  </si>
  <si>
    <t xml:space="preserve">MOV-000863</t>
  </si>
  <si>
    <t xml:space="preserve">MOV-000864</t>
  </si>
  <si>
    <t xml:space="preserve">MOV-000865</t>
  </si>
  <si>
    <t xml:space="preserve">MOV-000866</t>
  </si>
  <si>
    <t xml:space="preserve">MOV-000867</t>
  </si>
  <si>
    <t xml:space="preserve">MOV-000868</t>
  </si>
  <si>
    <t xml:space="preserve">MOV-000869</t>
  </si>
  <si>
    <t xml:space="preserve">MOV-000870</t>
  </si>
  <si>
    <t xml:space="preserve">MOV-000871</t>
  </si>
  <si>
    <t xml:space="preserve">MOV-000872</t>
  </si>
  <si>
    <t xml:space="preserve">MOV-000873</t>
  </si>
  <si>
    <t xml:space="preserve">MOV-000874</t>
  </si>
  <si>
    <t xml:space="preserve">MOV-000875</t>
  </si>
  <si>
    <t xml:space="preserve">MOV-000876</t>
  </si>
  <si>
    <t xml:space="preserve">MOV-000877</t>
  </si>
  <si>
    <t xml:space="preserve">MOV-000878</t>
  </si>
  <si>
    <t xml:space="preserve">MOV-000879</t>
  </si>
  <si>
    <t xml:space="preserve">MOV-000880</t>
  </si>
  <si>
    <t xml:space="preserve">MOV-000881</t>
  </si>
  <si>
    <t xml:space="preserve">MOV-000882</t>
  </si>
  <si>
    <t xml:space="preserve">MOV-000883</t>
  </si>
  <si>
    <t xml:space="preserve">MOV-000884</t>
  </si>
  <si>
    <t xml:space="preserve">MOV-000885</t>
  </si>
  <si>
    <t xml:space="preserve">MOV-000886</t>
  </si>
  <si>
    <t xml:space="preserve">MOV-000887</t>
  </si>
  <si>
    <t xml:space="preserve">MOV-000888</t>
  </si>
  <si>
    <t xml:space="preserve">MOV-000889</t>
  </si>
  <si>
    <t xml:space="preserve">MOV-000890</t>
  </si>
  <si>
    <t xml:space="preserve">MOV-000891</t>
  </si>
  <si>
    <t xml:space="preserve">MOV-000892</t>
  </si>
  <si>
    <t xml:space="preserve">MOV-000893</t>
  </si>
  <si>
    <t xml:space="preserve">MOV-000894</t>
  </si>
  <si>
    <t xml:space="preserve">MOV-000895</t>
  </si>
  <si>
    <t xml:space="preserve">MOV-000896</t>
  </si>
  <si>
    <t xml:space="preserve">MOV-000897</t>
  </si>
  <si>
    <t xml:space="preserve">MOV-000898</t>
  </si>
  <si>
    <t xml:space="preserve">MOV-000899</t>
  </si>
  <si>
    <t xml:space="preserve">MOV-000900</t>
  </si>
  <si>
    <t xml:space="preserve">MOV-000901</t>
  </si>
  <si>
    <t xml:space="preserve">MOV-000902</t>
  </si>
  <si>
    <t xml:space="preserve">MOV-000903</t>
  </si>
  <si>
    <t xml:space="preserve">MOV-000904</t>
  </si>
  <si>
    <t xml:space="preserve">MOV-000905</t>
  </si>
  <si>
    <t xml:space="preserve">MOV-000906</t>
  </si>
  <si>
    <t xml:space="preserve">MOV-000907</t>
  </si>
  <si>
    <t xml:space="preserve">MOV-000908</t>
  </si>
  <si>
    <t xml:space="preserve">MOV-000909</t>
  </si>
  <si>
    <t xml:space="preserve">MOV-000910</t>
  </si>
  <si>
    <t xml:space="preserve">MOV-000911</t>
  </si>
  <si>
    <t xml:space="preserve">MOV-000912</t>
  </si>
  <si>
    <t xml:space="preserve">MOV-000913</t>
  </si>
  <si>
    <t xml:space="preserve">MOV-000914</t>
  </si>
  <si>
    <t xml:space="preserve">MOV-000915</t>
  </si>
  <si>
    <t xml:space="preserve">MOV-000916</t>
  </si>
  <si>
    <t xml:space="preserve">MOV-000917</t>
  </si>
  <si>
    <t xml:space="preserve">MOV-000918</t>
  </si>
  <si>
    <t xml:space="preserve">MOV-000919</t>
  </si>
  <si>
    <t xml:space="preserve">MOV-000920</t>
  </si>
  <si>
    <t xml:space="preserve">MOV-000921</t>
  </si>
  <si>
    <t xml:space="preserve">MOV-000922</t>
  </si>
  <si>
    <t xml:space="preserve">MOV-000923</t>
  </si>
  <si>
    <t xml:space="preserve">MOV-000924</t>
  </si>
  <si>
    <t xml:space="preserve">MOV-000925</t>
  </si>
  <si>
    <t xml:space="preserve">MOV-000926</t>
  </si>
  <si>
    <t xml:space="preserve">MOV-000927</t>
  </si>
  <si>
    <t xml:space="preserve">MOV-000928</t>
  </si>
  <si>
    <t xml:space="preserve">MOV-000929</t>
  </si>
  <si>
    <t xml:space="preserve">MOV-000930</t>
  </si>
  <si>
    <t xml:space="preserve">MOV-000931</t>
  </si>
  <si>
    <t xml:space="preserve">MOV-000932</t>
  </si>
  <si>
    <t xml:space="preserve">MOV-000933</t>
  </si>
  <si>
    <t xml:space="preserve">MOV-000934</t>
  </si>
  <si>
    <t xml:space="preserve">MOV-000935</t>
  </si>
  <si>
    <t xml:space="preserve">MOV-000936</t>
  </si>
  <si>
    <t xml:space="preserve">MOV-000937</t>
  </si>
  <si>
    <t xml:space="preserve">MOV-000938</t>
  </si>
  <si>
    <t xml:space="preserve">MOV-000939</t>
  </si>
  <si>
    <t xml:space="preserve">MOV-000940</t>
  </si>
  <si>
    <t xml:space="preserve">MOV-000941</t>
  </si>
  <si>
    <t xml:space="preserve">MOV-000942</t>
  </si>
  <si>
    <t xml:space="preserve">MOV-000943</t>
  </si>
  <si>
    <t xml:space="preserve">MOV-000944</t>
  </si>
  <si>
    <t xml:space="preserve">MOV-000945</t>
  </si>
  <si>
    <t xml:space="preserve">MOV-000946</t>
  </si>
  <si>
    <t xml:space="preserve">MOV-000947</t>
  </si>
  <si>
    <t xml:space="preserve">MOV-000948</t>
  </si>
  <si>
    <t xml:space="preserve">MOV-000949</t>
  </si>
  <si>
    <t xml:space="preserve">MOV-000950</t>
  </si>
  <si>
    <t xml:space="preserve">MOV-000951</t>
  </si>
  <si>
    <t xml:space="preserve">MOV-000952</t>
  </si>
  <si>
    <t xml:space="preserve">MOV-000953</t>
  </si>
  <si>
    <t xml:space="preserve">MOV-000954</t>
  </si>
  <si>
    <t xml:space="preserve">MOV-000955</t>
  </si>
  <si>
    <t xml:space="preserve">MOV-000956</t>
  </si>
  <si>
    <t xml:space="preserve">MOV-000957</t>
  </si>
  <si>
    <t xml:space="preserve">MOV-000958</t>
  </si>
  <si>
    <t xml:space="preserve">MOV-000959</t>
  </si>
  <si>
    <t xml:space="preserve">MOV-000960</t>
  </si>
  <si>
    <t xml:space="preserve">MOV-000961</t>
  </si>
  <si>
    <t xml:space="preserve">MOV-000962</t>
  </si>
  <si>
    <t xml:space="preserve">MOV-000963</t>
  </si>
  <si>
    <t xml:space="preserve">MOV-000964</t>
  </si>
  <si>
    <t xml:space="preserve">MOV-000965</t>
  </si>
  <si>
    <t xml:space="preserve">MOV-000966</t>
  </si>
  <si>
    <t xml:space="preserve">MOV-000967</t>
  </si>
  <si>
    <t xml:space="preserve">MOV-000968</t>
  </si>
  <si>
    <t xml:space="preserve">MOV-000969</t>
  </si>
  <si>
    <t xml:space="preserve">MOV-000970</t>
  </si>
  <si>
    <t xml:space="preserve">MOV-000971</t>
  </si>
  <si>
    <t xml:space="preserve">MOV-000972</t>
  </si>
  <si>
    <t xml:space="preserve">MOV-000973</t>
  </si>
  <si>
    <t xml:space="preserve">MOV-000974</t>
  </si>
  <si>
    <t xml:space="preserve">MOV-000975</t>
  </si>
  <si>
    <t xml:space="preserve">MOV-000976</t>
  </si>
  <si>
    <t xml:space="preserve">MOV-000977</t>
  </si>
  <si>
    <t xml:space="preserve">MOV-000978</t>
  </si>
  <si>
    <t xml:space="preserve">MOV-000979</t>
  </si>
  <si>
    <t xml:space="preserve">MOV-000980</t>
  </si>
  <si>
    <t xml:space="preserve">MOV-000981</t>
  </si>
  <si>
    <t xml:space="preserve">MOV-000982</t>
  </si>
  <si>
    <t xml:space="preserve">MOV-000983</t>
  </si>
  <si>
    <t xml:space="preserve">MOV-000984</t>
  </si>
  <si>
    <t xml:space="preserve">MOV-000985</t>
  </si>
  <si>
    <t xml:space="preserve">MOV-000986</t>
  </si>
  <si>
    <t xml:space="preserve">MOV-000987</t>
  </si>
  <si>
    <t xml:space="preserve">MOV-000988</t>
  </si>
  <si>
    <t xml:space="preserve">MOV-000989</t>
  </si>
  <si>
    <t xml:space="preserve">MOV-000990</t>
  </si>
  <si>
    <t xml:space="preserve">MOV-000991</t>
  </si>
  <si>
    <t xml:space="preserve">MOV-000992</t>
  </si>
  <si>
    <t xml:space="preserve">MOV-000993</t>
  </si>
  <si>
    <t xml:space="preserve">MOV-000994</t>
  </si>
  <si>
    <t xml:space="preserve">MOV-000995</t>
  </si>
  <si>
    <t xml:space="preserve">MOV-000996</t>
  </si>
  <si>
    <t xml:space="preserve">MOV-000997</t>
  </si>
  <si>
    <t xml:space="preserve">MOV-000998</t>
  </si>
  <si>
    <t xml:space="preserve">MOV-000999</t>
  </si>
  <si>
    <t xml:space="preserve">MOV-001000</t>
  </si>
  <si>
    <t xml:space="preserve">MOV-001001</t>
  </si>
  <si>
    <t xml:space="preserve">MOV-001002</t>
  </si>
  <si>
    <t xml:space="preserve">MOV-001003</t>
  </si>
  <si>
    <t xml:space="preserve">MOV-001004</t>
  </si>
  <si>
    <t xml:space="preserve">MOV-001005</t>
  </si>
  <si>
    <t xml:space="preserve">MOV-001006</t>
  </si>
  <si>
    <t xml:space="preserve">MOV-001007</t>
  </si>
  <si>
    <t xml:space="preserve">MOV-001008</t>
  </si>
  <si>
    <t xml:space="preserve">MOV-001009</t>
  </si>
  <si>
    <t xml:space="preserve">MOV-001010</t>
  </si>
  <si>
    <t xml:space="preserve">MOV-001011</t>
  </si>
  <si>
    <t xml:space="preserve">MOV-001012</t>
  </si>
  <si>
    <t xml:space="preserve">MOV-001013</t>
  </si>
  <si>
    <t xml:space="preserve">MOV-001014</t>
  </si>
  <si>
    <t xml:space="preserve">MOV-001015</t>
  </si>
  <si>
    <t xml:space="preserve">MOV-001016</t>
  </si>
  <si>
    <t xml:space="preserve">MOV-001017</t>
  </si>
  <si>
    <t xml:space="preserve">MOV-001018</t>
  </si>
  <si>
    <t xml:space="preserve">MOV-001019</t>
  </si>
  <si>
    <t xml:space="preserve">MOV-001020</t>
  </si>
  <si>
    <t xml:space="preserve">MOV-001021</t>
  </si>
  <si>
    <t xml:space="preserve">MOV-001022</t>
  </si>
  <si>
    <t xml:space="preserve">MOV-001023</t>
  </si>
  <si>
    <t xml:space="preserve">MOV-001024</t>
  </si>
  <si>
    <t xml:space="preserve">MOV-001025</t>
  </si>
  <si>
    <t xml:space="preserve">MOV-001026</t>
  </si>
  <si>
    <t xml:space="preserve">MOV-001027</t>
  </si>
  <si>
    <t xml:space="preserve">MOV-001028</t>
  </si>
  <si>
    <t xml:space="preserve">MOV-001029</t>
  </si>
  <si>
    <t xml:space="preserve">MOV-001030</t>
  </si>
  <si>
    <t xml:space="preserve">MOV-001031</t>
  </si>
  <si>
    <t xml:space="preserve">MOV-001032</t>
  </si>
  <si>
    <t xml:space="preserve">MOV-001033</t>
  </si>
  <si>
    <t xml:space="preserve">MOV-001034</t>
  </si>
  <si>
    <t xml:space="preserve">MOV-001035</t>
  </si>
  <si>
    <t xml:space="preserve">MOV-001036</t>
  </si>
  <si>
    <t xml:space="preserve">MOV-001037</t>
  </si>
  <si>
    <t xml:space="preserve">MOV-001038</t>
  </si>
  <si>
    <t xml:space="preserve">MOV-001039</t>
  </si>
  <si>
    <t xml:space="preserve">MOV-001040</t>
  </si>
  <si>
    <t xml:space="preserve">MOV-001041</t>
  </si>
  <si>
    <t xml:space="preserve">MOV-001042</t>
  </si>
  <si>
    <t xml:space="preserve">MOV-001043</t>
  </si>
  <si>
    <t xml:space="preserve">MOV-001044</t>
  </si>
  <si>
    <t xml:space="preserve">MOV-001045</t>
  </si>
  <si>
    <t xml:space="preserve">MOV-001046</t>
  </si>
  <si>
    <t xml:space="preserve">MOV-001047</t>
  </si>
  <si>
    <t xml:space="preserve">MOV-001048</t>
  </si>
  <si>
    <t xml:space="preserve">MOV-001049</t>
  </si>
  <si>
    <t xml:space="preserve">MOV-001050</t>
  </si>
  <si>
    <t xml:space="preserve">MOV-001051</t>
  </si>
  <si>
    <t xml:space="preserve">MOV-001052</t>
  </si>
  <si>
    <t xml:space="preserve">MOV-001053</t>
  </si>
  <si>
    <t xml:space="preserve">MOV-001054</t>
  </si>
  <si>
    <t xml:space="preserve">MOV-001055</t>
  </si>
  <si>
    <t xml:space="preserve">MOV-001056</t>
  </si>
  <si>
    <t xml:space="preserve">MOV-001057</t>
  </si>
  <si>
    <t xml:space="preserve">MOV-001058</t>
  </si>
  <si>
    <t xml:space="preserve">MOV-001059</t>
  </si>
  <si>
    <t xml:space="preserve">MOV-001060</t>
  </si>
  <si>
    <t xml:space="preserve">MOV-001061</t>
  </si>
  <si>
    <t xml:space="preserve">MOV-001062</t>
  </si>
  <si>
    <t xml:space="preserve">MOV-001063</t>
  </si>
  <si>
    <t xml:space="preserve">MOV-001064</t>
  </si>
  <si>
    <t xml:space="preserve">MOV-001065</t>
  </si>
  <si>
    <t xml:space="preserve">MOV-001066</t>
  </si>
  <si>
    <t xml:space="preserve">MOV-001067</t>
  </si>
  <si>
    <t xml:space="preserve">MOV-001068</t>
  </si>
  <si>
    <t xml:space="preserve">MOV-001069</t>
  </si>
  <si>
    <t xml:space="preserve">MOV-001070</t>
  </si>
  <si>
    <t xml:space="preserve">MOV-001071</t>
  </si>
  <si>
    <t xml:space="preserve">MOV-001072</t>
  </si>
  <si>
    <t xml:space="preserve">MOV-001073</t>
  </si>
  <si>
    <t xml:space="preserve">MOV-001074</t>
  </si>
  <si>
    <t xml:space="preserve">MOV-001075</t>
  </si>
  <si>
    <t xml:space="preserve">MOV-001076</t>
  </si>
  <si>
    <t xml:space="preserve">MOV-001077</t>
  </si>
  <si>
    <t xml:space="preserve">MOV-001078</t>
  </si>
  <si>
    <t xml:space="preserve">MOV-001079</t>
  </si>
  <si>
    <t xml:space="preserve">MOV-001080</t>
  </si>
  <si>
    <t xml:space="preserve">MOV-001081</t>
  </si>
  <si>
    <t xml:space="preserve">MOV-001082</t>
  </si>
  <si>
    <t xml:space="preserve">MOV-001083</t>
  </si>
  <si>
    <t xml:space="preserve">MOV-001084</t>
  </si>
  <si>
    <t xml:space="preserve">MOV-001085</t>
  </si>
  <si>
    <t xml:space="preserve">MOV-001086</t>
  </si>
  <si>
    <t xml:space="preserve">MOV-001087</t>
  </si>
  <si>
    <t xml:space="preserve">MOV-001088</t>
  </si>
  <si>
    <t xml:space="preserve">MOV-001089</t>
  </si>
  <si>
    <t xml:space="preserve">MOV-001090</t>
  </si>
  <si>
    <t xml:space="preserve">MOV-001091</t>
  </si>
  <si>
    <t xml:space="preserve">MOV-001092</t>
  </si>
  <si>
    <t xml:space="preserve">MOV-001093</t>
  </si>
  <si>
    <t xml:space="preserve">MOV-001094</t>
  </si>
  <si>
    <t xml:space="preserve">MOV-001095</t>
  </si>
  <si>
    <t xml:space="preserve">MOV-001096</t>
  </si>
  <si>
    <t xml:space="preserve">MOV-001097</t>
  </si>
  <si>
    <t xml:space="preserve">MOV-001098</t>
  </si>
  <si>
    <t xml:space="preserve">MOV-001099</t>
  </si>
  <si>
    <t xml:space="preserve">MOV-001100</t>
  </si>
  <si>
    <t xml:space="preserve">MOV-001101</t>
  </si>
  <si>
    <t xml:space="preserve">MOV-001102</t>
  </si>
  <si>
    <t xml:space="preserve">MOV-001103</t>
  </si>
  <si>
    <t xml:space="preserve">MOV-001104</t>
  </si>
  <si>
    <t xml:space="preserve">MOV-001105</t>
  </si>
  <si>
    <t xml:space="preserve">MOV-001106</t>
  </si>
  <si>
    <t xml:space="preserve">MOV-001107</t>
  </si>
  <si>
    <t xml:space="preserve">MOV-001108</t>
  </si>
  <si>
    <t xml:space="preserve">MOV-001109</t>
  </si>
  <si>
    <t xml:space="preserve">MOV-001110</t>
  </si>
  <si>
    <t xml:space="preserve">MOV-001111</t>
  </si>
  <si>
    <t xml:space="preserve">MOV-001112</t>
  </si>
  <si>
    <t xml:space="preserve">MOV-001113</t>
  </si>
  <si>
    <t xml:space="preserve">MOV-001114</t>
  </si>
  <si>
    <t xml:space="preserve">MOV-001115</t>
  </si>
  <si>
    <t xml:space="preserve">MOV-001116</t>
  </si>
  <si>
    <t xml:space="preserve">MOV-001117</t>
  </si>
  <si>
    <t xml:space="preserve">MOV-001118</t>
  </si>
  <si>
    <t xml:space="preserve">MOV-001119</t>
  </si>
  <si>
    <t xml:space="preserve">MOV-001120</t>
  </si>
  <si>
    <t xml:space="preserve">MOV-001121</t>
  </si>
  <si>
    <t xml:space="preserve">MOV-001122</t>
  </si>
  <si>
    <t xml:space="preserve">MOV-001123</t>
  </si>
  <si>
    <t xml:space="preserve">MOV-001124</t>
  </si>
  <si>
    <t xml:space="preserve">MOV-001125</t>
  </si>
  <si>
    <t xml:space="preserve">MOV-001126</t>
  </si>
  <si>
    <t xml:space="preserve">MOV-001127</t>
  </si>
  <si>
    <t xml:space="preserve">MOV-001128</t>
  </si>
  <si>
    <t xml:space="preserve">MOV-001129</t>
  </si>
  <si>
    <t xml:space="preserve">MOV-001130</t>
  </si>
  <si>
    <t xml:space="preserve">MOV-001131</t>
  </si>
  <si>
    <t xml:space="preserve">MOV-001132</t>
  </si>
  <si>
    <t xml:space="preserve">MOV-001133</t>
  </si>
  <si>
    <t xml:space="preserve">MOV-001134</t>
  </si>
  <si>
    <t xml:space="preserve">MOV-001135</t>
  </si>
  <si>
    <t xml:space="preserve">MOV-001136</t>
  </si>
  <si>
    <t xml:space="preserve">MOV-001137</t>
  </si>
  <si>
    <t xml:space="preserve">MOV-001138</t>
  </si>
  <si>
    <t xml:space="preserve">MOV-001139</t>
  </si>
  <si>
    <t xml:space="preserve">MOV-001140</t>
  </si>
  <si>
    <t xml:space="preserve">MOV-001141</t>
  </si>
  <si>
    <t xml:space="preserve">MOV-001142</t>
  </si>
  <si>
    <t xml:space="preserve">MOV-001143</t>
  </si>
  <si>
    <t xml:space="preserve">MOV-001144</t>
  </si>
  <si>
    <t xml:space="preserve">MOV-001145</t>
  </si>
  <si>
    <t xml:space="preserve">MOV-001146</t>
  </si>
  <si>
    <t xml:space="preserve">MOV-001147</t>
  </si>
  <si>
    <t xml:space="preserve">MOV-001148</t>
  </si>
  <si>
    <t xml:space="preserve">MOV-001149</t>
  </si>
  <si>
    <t xml:space="preserve">MOV-001150</t>
  </si>
  <si>
    <t xml:space="preserve">MOV-001151</t>
  </si>
  <si>
    <t xml:space="preserve">MOV-001152</t>
  </si>
  <si>
    <t xml:space="preserve">MOV-001153</t>
  </si>
  <si>
    <t xml:space="preserve">MOV-001154</t>
  </si>
  <si>
    <t xml:space="preserve">MOV-001155</t>
  </si>
  <si>
    <t xml:space="preserve">MOV-001156</t>
  </si>
  <si>
    <t xml:space="preserve">MOV-001157</t>
  </si>
  <si>
    <t xml:space="preserve">MOV-001158</t>
  </si>
  <si>
    <t xml:space="preserve">MOV-001159</t>
  </si>
  <si>
    <t xml:space="preserve">MOV-001160</t>
  </si>
  <si>
    <t xml:space="preserve">MOV-001161</t>
  </si>
  <si>
    <t xml:space="preserve">MOV-001162</t>
  </si>
  <si>
    <t xml:space="preserve">MOV-001163</t>
  </si>
  <si>
    <t xml:space="preserve">MOV-001164</t>
  </si>
  <si>
    <t xml:space="preserve">MOV-001165</t>
  </si>
  <si>
    <t xml:space="preserve">MOV-001166</t>
  </si>
  <si>
    <t xml:space="preserve">MOV-001167</t>
  </si>
  <si>
    <t xml:space="preserve">MOV-001168</t>
  </si>
  <si>
    <t xml:space="preserve">MOV-001169</t>
  </si>
  <si>
    <t xml:space="preserve">MOV-001170</t>
  </si>
  <si>
    <t xml:space="preserve">MOV-001171</t>
  </si>
  <si>
    <t xml:space="preserve">MOV-001172</t>
  </si>
  <si>
    <t xml:space="preserve">MOV-001173</t>
  </si>
  <si>
    <t xml:space="preserve">MOV-001174</t>
  </si>
  <si>
    <t xml:space="preserve">MOV-001175</t>
  </si>
  <si>
    <t xml:space="preserve">MOV-001176</t>
  </si>
  <si>
    <t xml:space="preserve">MOV-001177</t>
  </si>
  <si>
    <t xml:space="preserve">MOV-001178</t>
  </si>
  <si>
    <t xml:space="preserve">MOV-001179</t>
  </si>
  <si>
    <t xml:space="preserve">MOV-001180</t>
  </si>
  <si>
    <t xml:space="preserve">MOV-001181</t>
  </si>
  <si>
    <t xml:space="preserve">MOV-001182</t>
  </si>
  <si>
    <t xml:space="preserve">MOV-001183</t>
  </si>
  <si>
    <t xml:space="preserve">MOV-001184</t>
  </si>
  <si>
    <t xml:space="preserve">MOV-001185</t>
  </si>
  <si>
    <t xml:space="preserve">MOV-001186</t>
  </si>
  <si>
    <t xml:space="preserve">MOV-001187</t>
  </si>
  <si>
    <t xml:space="preserve">MOV-001188</t>
  </si>
  <si>
    <t xml:space="preserve">MOV-001189</t>
  </si>
  <si>
    <t xml:space="preserve">MOV-001190</t>
  </si>
  <si>
    <t xml:space="preserve">MOV-001191</t>
  </si>
  <si>
    <t xml:space="preserve">MOV-001192</t>
  </si>
  <si>
    <t xml:space="preserve">MOV-001193</t>
  </si>
  <si>
    <t xml:space="preserve">MOV-001194</t>
  </si>
  <si>
    <t xml:space="preserve">MOV-001195</t>
  </si>
  <si>
    <t xml:space="preserve">MOV-001196</t>
  </si>
  <si>
    <t xml:space="preserve">MOV-001197</t>
  </si>
  <si>
    <t xml:space="preserve">MOV-001198</t>
  </si>
  <si>
    <t xml:space="preserve">MOV-001199</t>
  </si>
  <si>
    <t xml:space="preserve">MOV-001200</t>
  </si>
  <si>
    <t xml:space="preserve">MOV-001201</t>
  </si>
  <si>
    <t xml:space="preserve">MOV-001202</t>
  </si>
  <si>
    <t xml:space="preserve">MOV-001203</t>
  </si>
  <si>
    <t xml:space="preserve">MOV-001204</t>
  </si>
  <si>
    <t xml:space="preserve">MOV-001205</t>
  </si>
  <si>
    <t xml:space="preserve">MOV-001206</t>
  </si>
  <si>
    <t xml:space="preserve">MOV-001207</t>
  </si>
  <si>
    <t xml:space="preserve">MOV-001208</t>
  </si>
  <si>
    <t xml:space="preserve">MOV-001209</t>
  </si>
  <si>
    <t xml:space="preserve">MOV-001210</t>
  </si>
  <si>
    <t xml:space="preserve">MOV-001211</t>
  </si>
  <si>
    <t xml:space="preserve">MOV-001212</t>
  </si>
  <si>
    <t xml:space="preserve">MOV-001213</t>
  </si>
  <si>
    <t xml:space="preserve">MOV-001214</t>
  </si>
  <si>
    <t xml:space="preserve">MOV-001215</t>
  </si>
  <si>
    <t xml:space="preserve">MOV-001216</t>
  </si>
  <si>
    <t xml:space="preserve">MOV-001217</t>
  </si>
  <si>
    <t xml:space="preserve">MOV-001218</t>
  </si>
  <si>
    <t xml:space="preserve">MOV-001219</t>
  </si>
  <si>
    <t xml:space="preserve">MOV-001220</t>
  </si>
  <si>
    <t xml:space="preserve">MOV-001221</t>
  </si>
  <si>
    <t xml:space="preserve">MOV-001222</t>
  </si>
  <si>
    <t xml:space="preserve">MOV-001223</t>
  </si>
  <si>
    <t xml:space="preserve">MOV-001224</t>
  </si>
  <si>
    <t xml:space="preserve">MOV-001225</t>
  </si>
  <si>
    <t xml:space="preserve">MOV-001226</t>
  </si>
  <si>
    <t xml:space="preserve">MOV-001227</t>
  </si>
  <si>
    <t xml:space="preserve">MOV-001228</t>
  </si>
  <si>
    <t xml:space="preserve">MOV-001229</t>
  </si>
  <si>
    <t xml:space="preserve">MOV-001230</t>
  </si>
  <si>
    <t xml:space="preserve">MOV-001231</t>
  </si>
  <si>
    <t xml:space="preserve">MOV-001232</t>
  </si>
  <si>
    <t xml:space="preserve">MOV-001233</t>
  </si>
  <si>
    <t xml:space="preserve">MOV-001234</t>
  </si>
  <si>
    <t xml:space="preserve">MOV-001235</t>
  </si>
  <si>
    <t xml:space="preserve">MOV-001236</t>
  </si>
  <si>
    <t xml:space="preserve">MOV-001237</t>
  </si>
  <si>
    <t xml:space="preserve">MOV-001238</t>
  </si>
  <si>
    <t xml:space="preserve">MOV-001239</t>
  </si>
  <si>
    <t xml:space="preserve">MOV-001240</t>
  </si>
  <si>
    <t xml:space="preserve">MOV-001241</t>
  </si>
  <si>
    <t xml:space="preserve">MOV-001242</t>
  </si>
  <si>
    <t xml:space="preserve">MOV-001243</t>
  </si>
  <si>
    <t xml:space="preserve">MOV-001244</t>
  </si>
  <si>
    <t xml:space="preserve">MOV-001245</t>
  </si>
  <si>
    <t xml:space="preserve">MOV-001246</t>
  </si>
  <si>
    <t xml:space="preserve">MOV-001247</t>
  </si>
  <si>
    <t xml:space="preserve">MOV-001248</t>
  </si>
  <si>
    <t xml:space="preserve">MOV-001249</t>
  </si>
  <si>
    <t xml:space="preserve">MOV-001250</t>
  </si>
  <si>
    <t xml:space="preserve">MOV-001251</t>
  </si>
  <si>
    <t xml:space="preserve">MOV-001252</t>
  </si>
  <si>
    <t xml:space="preserve">MOV-001253</t>
  </si>
  <si>
    <t xml:space="preserve">MOV-001254</t>
  </si>
  <si>
    <t xml:space="preserve">MOV-001255</t>
  </si>
  <si>
    <t xml:space="preserve">MOV-001256</t>
  </si>
  <si>
    <t xml:space="preserve">MOV-001257</t>
  </si>
  <si>
    <t xml:space="preserve">MOV-001258</t>
  </si>
  <si>
    <t xml:space="preserve">MOV-001259</t>
  </si>
  <si>
    <t xml:space="preserve">MOV-001260</t>
  </si>
  <si>
    <t xml:space="preserve">MOV-001261</t>
  </si>
  <si>
    <t xml:space="preserve">MOV-001262</t>
  </si>
  <si>
    <t xml:space="preserve">MOV-001263</t>
  </si>
  <si>
    <t xml:space="preserve">MOV-001264</t>
  </si>
  <si>
    <t xml:space="preserve">MOV-001265</t>
  </si>
  <si>
    <t xml:space="preserve">MOV-001266</t>
  </si>
  <si>
    <t xml:space="preserve">MOV-001267</t>
  </si>
  <si>
    <t xml:space="preserve">MOV-001268</t>
  </si>
  <si>
    <t xml:space="preserve">MOV-001269</t>
  </si>
  <si>
    <t xml:space="preserve">MOV-001270</t>
  </si>
  <si>
    <t xml:space="preserve">MOV-001271</t>
  </si>
  <si>
    <t xml:space="preserve">MOV-001272</t>
  </si>
  <si>
    <t xml:space="preserve">MOV-001273</t>
  </si>
  <si>
    <t xml:space="preserve">MOV-001274</t>
  </si>
  <si>
    <t xml:space="preserve">MOV-001275</t>
  </si>
  <si>
    <t xml:space="preserve">MOV-001276</t>
  </si>
  <si>
    <t xml:space="preserve">MOV-001277</t>
  </si>
  <si>
    <t xml:space="preserve">MOV-001278</t>
  </si>
  <si>
    <t xml:space="preserve">MOV-001279</t>
  </si>
  <si>
    <t xml:space="preserve">MOV-001280</t>
  </si>
  <si>
    <t xml:space="preserve">MOV-001281</t>
  </si>
  <si>
    <t xml:space="preserve">MOV-001282</t>
  </si>
  <si>
    <t xml:space="preserve">MOV-001283</t>
  </si>
  <si>
    <t xml:space="preserve">MOV-001284</t>
  </si>
  <si>
    <t xml:space="preserve">MOV-001285</t>
  </si>
  <si>
    <t xml:space="preserve">MOV-001286</t>
  </si>
  <si>
    <t xml:space="preserve">MOV-001287</t>
  </si>
  <si>
    <t xml:space="preserve">MOV-001288</t>
  </si>
  <si>
    <t xml:space="preserve">MOV-001289</t>
  </si>
  <si>
    <t xml:space="preserve">MOV-001290</t>
  </si>
  <si>
    <t xml:space="preserve">MOV-001291</t>
  </si>
  <si>
    <t xml:space="preserve">MOV-001292</t>
  </si>
  <si>
    <t xml:space="preserve">MOV-001293</t>
  </si>
  <si>
    <t xml:space="preserve">MOV-001294</t>
  </si>
  <si>
    <t xml:space="preserve">MOV-001295</t>
  </si>
  <si>
    <t xml:space="preserve">MOV-001296</t>
  </si>
  <si>
    <t xml:space="preserve">MOV-001297</t>
  </si>
  <si>
    <t xml:space="preserve">MOV-001298</t>
  </si>
  <si>
    <t xml:space="preserve">MOV-001299</t>
  </si>
  <si>
    <t xml:space="preserve">MOV-001300</t>
  </si>
  <si>
    <t xml:space="preserve">MOV-001301</t>
  </si>
  <si>
    <t xml:space="preserve">MOV-001302</t>
  </si>
  <si>
    <t xml:space="preserve">MOV-001303</t>
  </si>
  <si>
    <t xml:space="preserve">MOV-001304</t>
  </si>
  <si>
    <t xml:space="preserve">MOV-001305</t>
  </si>
  <si>
    <t xml:space="preserve">MOV-001306</t>
  </si>
  <si>
    <t xml:space="preserve">MOV-001307</t>
  </si>
  <si>
    <t xml:space="preserve">MOV-001308</t>
  </si>
  <si>
    <t xml:space="preserve">MOV-001309</t>
  </si>
  <si>
    <t xml:space="preserve">MOV-001310</t>
  </si>
  <si>
    <t xml:space="preserve">MOV-001311</t>
  </si>
  <si>
    <t xml:space="preserve">MOV-001312</t>
  </si>
  <si>
    <t xml:space="preserve">MOV-001313</t>
  </si>
  <si>
    <t xml:space="preserve">MOV-001314</t>
  </si>
  <si>
    <t xml:space="preserve">MOV-001315</t>
  </si>
  <si>
    <t xml:space="preserve">MOV-001316</t>
  </si>
  <si>
    <t xml:space="preserve">MOV-001317</t>
  </si>
  <si>
    <t xml:space="preserve">MOV-001318</t>
  </si>
  <si>
    <t xml:space="preserve">MOV-001319</t>
  </si>
  <si>
    <t xml:space="preserve">MOV-001320</t>
  </si>
  <si>
    <t xml:space="preserve">MOV-001321</t>
  </si>
  <si>
    <t xml:space="preserve">MOV-001322</t>
  </si>
  <si>
    <t xml:space="preserve">MOV-001323</t>
  </si>
  <si>
    <t xml:space="preserve">MOV-001324</t>
  </si>
  <si>
    <t xml:space="preserve">MOV-001325</t>
  </si>
  <si>
    <t xml:space="preserve">MOV-001326</t>
  </si>
  <si>
    <t xml:space="preserve">MOV-001327</t>
  </si>
  <si>
    <t xml:space="preserve">MOV-001328</t>
  </si>
  <si>
    <t xml:space="preserve">MOV-001329</t>
  </si>
  <si>
    <t xml:space="preserve">MOV-001330</t>
  </si>
  <si>
    <t xml:space="preserve">MOV-001331</t>
  </si>
  <si>
    <t xml:space="preserve">MOV-001332</t>
  </si>
  <si>
    <t xml:space="preserve">MOV-001333</t>
  </si>
  <si>
    <t xml:space="preserve">MOV-001334</t>
  </si>
  <si>
    <t xml:space="preserve">MOV-001335</t>
  </si>
  <si>
    <t xml:space="preserve">MOV-001336</t>
  </si>
  <si>
    <t xml:space="preserve">MOV-001337</t>
  </si>
  <si>
    <t xml:space="preserve">MOV-001338</t>
  </si>
  <si>
    <t xml:space="preserve">MOV-001339</t>
  </si>
  <si>
    <t xml:space="preserve">MOV-001340</t>
  </si>
  <si>
    <t xml:space="preserve">MOV-001341</t>
  </si>
  <si>
    <t xml:space="preserve">MOV-001342</t>
  </si>
  <si>
    <t xml:space="preserve">MOV-001343</t>
  </si>
  <si>
    <t xml:space="preserve">MOV-001344</t>
  </si>
  <si>
    <t xml:space="preserve">MOV-001345</t>
  </si>
  <si>
    <t xml:space="preserve">MOV-001346</t>
  </si>
  <si>
    <t xml:space="preserve">MOV-001347</t>
  </si>
  <si>
    <t xml:space="preserve">MOV-001348</t>
  </si>
  <si>
    <t xml:space="preserve">MOV-001349</t>
  </si>
  <si>
    <t xml:space="preserve">MOV-001350</t>
  </si>
  <si>
    <t xml:space="preserve">MOV-001351</t>
  </si>
  <si>
    <t xml:space="preserve">MOV-001352</t>
  </si>
  <si>
    <t xml:space="preserve">MOV-001353</t>
  </si>
  <si>
    <t xml:space="preserve">MOV-001354</t>
  </si>
  <si>
    <t xml:space="preserve">MOV-001355</t>
  </si>
  <si>
    <t xml:space="preserve">MOV-001356</t>
  </si>
  <si>
    <t xml:space="preserve">MOV-001357</t>
  </si>
  <si>
    <t xml:space="preserve">MOV-001358</t>
  </si>
  <si>
    <t xml:space="preserve">MOV-001359</t>
  </si>
  <si>
    <t xml:space="preserve">MOV-001360</t>
  </si>
  <si>
    <t xml:space="preserve">MOV-001361</t>
  </si>
  <si>
    <t xml:space="preserve">MOV-001362</t>
  </si>
  <si>
    <t xml:space="preserve">MOV-001363</t>
  </si>
  <si>
    <t xml:space="preserve">MOV-001364</t>
  </si>
  <si>
    <t xml:space="preserve">MOV-001365</t>
  </si>
  <si>
    <t xml:space="preserve">MOV-001366</t>
  </si>
  <si>
    <t xml:space="preserve">MOV-001367</t>
  </si>
  <si>
    <t xml:space="preserve">MOV-001368</t>
  </si>
  <si>
    <t xml:space="preserve">MOV-001369</t>
  </si>
  <si>
    <t xml:space="preserve">MOV-001370</t>
  </si>
  <si>
    <t xml:space="preserve">MOV-001371</t>
  </si>
  <si>
    <t xml:space="preserve">MOV-001372</t>
  </si>
  <si>
    <t xml:space="preserve">MOV-001373</t>
  </si>
  <si>
    <t xml:space="preserve">MOV-001374</t>
  </si>
  <si>
    <t xml:space="preserve">MOV-001375</t>
  </si>
  <si>
    <t xml:space="preserve">MOV-001376</t>
  </si>
  <si>
    <t xml:space="preserve">MOV-001377</t>
  </si>
  <si>
    <t xml:space="preserve">MOV-001378</t>
  </si>
  <si>
    <t xml:space="preserve">MOV-001379</t>
  </si>
  <si>
    <t xml:space="preserve">MOV-001380</t>
  </si>
  <si>
    <t xml:space="preserve">MOV-001381</t>
  </si>
  <si>
    <t xml:space="preserve">MOV-001382</t>
  </si>
  <si>
    <t xml:space="preserve">MOV-001383</t>
  </si>
  <si>
    <t xml:space="preserve">MOV-001384</t>
  </si>
  <si>
    <t xml:space="preserve">MOV-001385</t>
  </si>
  <si>
    <t xml:space="preserve">MOV-001386</t>
  </si>
  <si>
    <t xml:space="preserve">MOV-001387</t>
  </si>
  <si>
    <t xml:space="preserve">MOV-001388</t>
  </si>
  <si>
    <t xml:space="preserve">MOV-001389</t>
  </si>
  <si>
    <t xml:space="preserve">MOV-001390</t>
  </si>
  <si>
    <t xml:space="preserve">MOV-001391</t>
  </si>
  <si>
    <t xml:space="preserve">MOV-001392</t>
  </si>
  <si>
    <t xml:space="preserve">MOV-001393</t>
  </si>
  <si>
    <t xml:space="preserve">MOV-001394</t>
  </si>
  <si>
    <t xml:space="preserve">MOV-001395</t>
  </si>
  <si>
    <t xml:space="preserve">MOV-001396</t>
  </si>
  <si>
    <t xml:space="preserve">MOV-001397</t>
  </si>
  <si>
    <t xml:space="preserve">MOV-001398</t>
  </si>
  <si>
    <t xml:space="preserve">MOV-001399</t>
  </si>
  <si>
    <t xml:space="preserve">MOV-001400</t>
  </si>
  <si>
    <t xml:space="preserve">MOV-001401</t>
  </si>
  <si>
    <t xml:space="preserve">MOV-001402</t>
  </si>
  <si>
    <t xml:space="preserve">MOV-001403</t>
  </si>
  <si>
    <t xml:space="preserve">MOV-001404</t>
  </si>
  <si>
    <t xml:space="preserve">MOV-001405</t>
  </si>
  <si>
    <t xml:space="preserve">MOV-001406</t>
  </si>
  <si>
    <t xml:space="preserve">MOV-001407</t>
  </si>
  <si>
    <t xml:space="preserve">MOV-001408</t>
  </si>
  <si>
    <t xml:space="preserve">MOV-001409</t>
  </si>
  <si>
    <t xml:space="preserve">MOV-001410</t>
  </si>
  <si>
    <t xml:space="preserve">MOV-001411</t>
  </si>
  <si>
    <t xml:space="preserve">MOV-001412</t>
  </si>
  <si>
    <t xml:space="preserve">MOV-001413</t>
  </si>
  <si>
    <t xml:space="preserve">MOV-001414</t>
  </si>
  <si>
    <t xml:space="preserve">MOV-001415</t>
  </si>
  <si>
    <t xml:space="preserve">MOV-001416</t>
  </si>
  <si>
    <t xml:space="preserve">MOV-001417</t>
  </si>
  <si>
    <t xml:space="preserve">MOV-001418</t>
  </si>
  <si>
    <t xml:space="preserve">MOV-001419</t>
  </si>
  <si>
    <t xml:space="preserve">MOV-001420</t>
  </si>
  <si>
    <t xml:space="preserve">MOV-001421</t>
  </si>
  <si>
    <t xml:space="preserve">MOV-001422</t>
  </si>
  <si>
    <t xml:space="preserve">MOV-001423</t>
  </si>
  <si>
    <t xml:space="preserve">MOV-001424</t>
  </si>
  <si>
    <t xml:space="preserve">MOV-001425</t>
  </si>
  <si>
    <t xml:space="preserve">MOV-001426</t>
  </si>
  <si>
    <t xml:space="preserve">MOV-001427</t>
  </si>
  <si>
    <t xml:space="preserve">MOV-001428</t>
  </si>
  <si>
    <t xml:space="preserve">MOV-001429</t>
  </si>
  <si>
    <t xml:space="preserve">MOV-001430</t>
  </si>
  <si>
    <t xml:space="preserve">MOV-001431</t>
  </si>
  <si>
    <t xml:space="preserve">MOV-001432</t>
  </si>
  <si>
    <t xml:space="preserve">MOV-001433</t>
  </si>
  <si>
    <t xml:space="preserve">MOV-001434</t>
  </si>
  <si>
    <t xml:space="preserve">MOV-001435</t>
  </si>
  <si>
    <t xml:space="preserve">MOV-001436</t>
  </si>
  <si>
    <t xml:space="preserve">MOV-001437</t>
  </si>
  <si>
    <t xml:space="preserve">MOV-001438</t>
  </si>
  <si>
    <t xml:space="preserve">MOV-001439</t>
  </si>
  <si>
    <t xml:space="preserve">MOV-001440</t>
  </si>
  <si>
    <t xml:space="preserve">MOV-001441</t>
  </si>
  <si>
    <t xml:space="preserve">MOV-001442</t>
  </si>
  <si>
    <t xml:space="preserve">MOV-001443</t>
  </si>
  <si>
    <t xml:space="preserve">MOV-001444</t>
  </si>
  <si>
    <t xml:space="preserve">MOV-001445</t>
  </si>
  <si>
    <t xml:space="preserve">MOV-001446</t>
  </si>
  <si>
    <t xml:space="preserve">MOV-001447</t>
  </si>
  <si>
    <t xml:space="preserve">MOV-001448</t>
  </si>
  <si>
    <t xml:space="preserve">MOV-001449</t>
  </si>
  <si>
    <t xml:space="preserve">MOV-001450</t>
  </si>
  <si>
    <t xml:space="preserve">MOV-001451</t>
  </si>
  <si>
    <t xml:space="preserve">MOV-001452</t>
  </si>
  <si>
    <t xml:space="preserve">MOV-001453</t>
  </si>
  <si>
    <t xml:space="preserve">MOV-001454</t>
  </si>
  <si>
    <t xml:space="preserve">MOV-001455</t>
  </si>
  <si>
    <t xml:space="preserve">MOV-001456</t>
  </si>
  <si>
    <t xml:space="preserve">MOV-001457</t>
  </si>
  <si>
    <t xml:space="preserve">MOV-001458</t>
  </si>
  <si>
    <t xml:space="preserve">MOV-001459</t>
  </si>
  <si>
    <t xml:space="preserve">MOV-001460</t>
  </si>
  <si>
    <t xml:space="preserve">MOV-001461</t>
  </si>
  <si>
    <t xml:space="preserve">MOV-001462</t>
  </si>
  <si>
    <t xml:space="preserve">MOV-001463</t>
  </si>
  <si>
    <t xml:space="preserve">MOV-001464</t>
  </si>
  <si>
    <t xml:space="preserve">MOV-001465</t>
  </si>
  <si>
    <t xml:space="preserve">MOV-001466</t>
  </si>
  <si>
    <t xml:space="preserve">MOV-001467</t>
  </si>
  <si>
    <t xml:space="preserve">MOV-001468</t>
  </si>
  <si>
    <t xml:space="preserve">MOV-001469</t>
  </si>
  <si>
    <t xml:space="preserve">MOV-001470</t>
  </si>
  <si>
    <t xml:space="preserve">MOV-001471</t>
  </si>
  <si>
    <t xml:space="preserve">MOV-001472</t>
  </si>
  <si>
    <t xml:space="preserve">MOV-001473</t>
  </si>
  <si>
    <t xml:space="preserve">MOV-001474</t>
  </si>
  <si>
    <t xml:space="preserve">MOV-001475</t>
  </si>
  <si>
    <t xml:space="preserve">MOV-001476</t>
  </si>
  <si>
    <t xml:space="preserve">MOV-001477</t>
  </si>
  <si>
    <t xml:space="preserve">MOV-001478</t>
  </si>
  <si>
    <t xml:space="preserve">MOV-001479</t>
  </si>
  <si>
    <t xml:space="preserve">MOV-001480</t>
  </si>
  <si>
    <t xml:space="preserve">MOV-001481</t>
  </si>
  <si>
    <t xml:space="preserve">MOV-001482</t>
  </si>
  <si>
    <t xml:space="preserve">MOV-001483</t>
  </si>
  <si>
    <t xml:space="preserve">MOV-001484</t>
  </si>
  <si>
    <t xml:space="preserve">MOV-001485</t>
  </si>
  <si>
    <t xml:space="preserve">MOV-001486</t>
  </si>
  <si>
    <t xml:space="preserve">MOV-001487</t>
  </si>
  <si>
    <t xml:space="preserve">MOV-001488</t>
  </si>
  <si>
    <t xml:space="preserve">MOV-001489</t>
  </si>
  <si>
    <t xml:space="preserve">MOV-001490</t>
  </si>
  <si>
    <t xml:space="preserve">MOV-001491</t>
  </si>
  <si>
    <t xml:space="preserve">MOV-001492</t>
  </si>
  <si>
    <t xml:space="preserve">MOV-001493</t>
  </si>
  <si>
    <t xml:space="preserve">MOV-001494</t>
  </si>
  <si>
    <t xml:space="preserve">MOV-001495</t>
  </si>
  <si>
    <t xml:space="preserve">MOV-001496</t>
  </si>
  <si>
    <t xml:space="preserve">MOV-001497</t>
  </si>
  <si>
    <t xml:space="preserve">MOV-001498</t>
  </si>
  <si>
    <t xml:space="preserve">MOV-001499</t>
  </si>
  <si>
    <t xml:space="preserve">MOV-001500</t>
  </si>
  <si>
    <t xml:space="preserve">MOV-001501</t>
  </si>
  <si>
    <t xml:space="preserve">MOV-001502</t>
  </si>
  <si>
    <t xml:space="preserve">MOV-001503</t>
  </si>
  <si>
    <t xml:space="preserve">MOV-001504</t>
  </si>
  <si>
    <t xml:space="preserve">MOV-001505</t>
  </si>
  <si>
    <t xml:space="preserve">MOV-001506</t>
  </si>
  <si>
    <t xml:space="preserve">MOV-001507</t>
  </si>
  <si>
    <t xml:space="preserve">MOV-001508</t>
  </si>
  <si>
    <t xml:space="preserve">MOV-001509</t>
  </si>
  <si>
    <t xml:space="preserve">MOV-001510</t>
  </si>
  <si>
    <t xml:space="preserve">MOV-001511</t>
  </si>
  <si>
    <t xml:space="preserve">MOV-001512</t>
  </si>
  <si>
    <t xml:space="preserve">MOV-001513</t>
  </si>
  <si>
    <t xml:space="preserve">MOV-001514</t>
  </si>
  <si>
    <t xml:space="preserve">MOV-001515</t>
  </si>
  <si>
    <t xml:space="preserve">MOV-001516</t>
  </si>
  <si>
    <t xml:space="preserve">MOV-001517</t>
  </si>
  <si>
    <t xml:space="preserve">MOV-001518</t>
  </si>
  <si>
    <t xml:space="preserve">MOV-001519</t>
  </si>
  <si>
    <t xml:space="preserve">MOV-001520</t>
  </si>
  <si>
    <t xml:space="preserve">MOV-001521</t>
  </si>
  <si>
    <t xml:space="preserve">MOV-001522</t>
  </si>
  <si>
    <t xml:space="preserve">MOV-001523</t>
  </si>
  <si>
    <t xml:space="preserve">MOV-001524</t>
  </si>
  <si>
    <t xml:space="preserve">MOV-001525</t>
  </si>
  <si>
    <t xml:space="preserve">MOV-001526</t>
  </si>
  <si>
    <t xml:space="preserve">MOV-001527</t>
  </si>
  <si>
    <t xml:space="preserve">MOV-001528</t>
  </si>
  <si>
    <t xml:space="preserve">MOV-001529</t>
  </si>
  <si>
    <t xml:space="preserve">MOV-001530</t>
  </si>
  <si>
    <t xml:space="preserve">MOV-001531</t>
  </si>
  <si>
    <t xml:space="preserve">MOV-001532</t>
  </si>
  <si>
    <t xml:space="preserve">MOV-001533</t>
  </si>
  <si>
    <t xml:space="preserve">MOV-001534</t>
  </si>
  <si>
    <t xml:space="preserve">MOV-001535</t>
  </si>
  <si>
    <t xml:space="preserve">MOV-001536</t>
  </si>
  <si>
    <t xml:space="preserve">MOV-001537</t>
  </si>
  <si>
    <t xml:space="preserve">MOV-001538</t>
  </si>
  <si>
    <t xml:space="preserve">MOV-001539</t>
  </si>
  <si>
    <t xml:space="preserve">MOV-001540</t>
  </si>
  <si>
    <t xml:space="preserve">MOV-001541</t>
  </si>
  <si>
    <t xml:space="preserve">MOV-001542</t>
  </si>
  <si>
    <t xml:space="preserve">MOV-001543</t>
  </si>
  <si>
    <t xml:space="preserve">MOV-001544</t>
  </si>
  <si>
    <t xml:space="preserve">MOV-001545</t>
  </si>
  <si>
    <t xml:space="preserve">MOV-001546</t>
  </si>
  <si>
    <t xml:space="preserve">MOV-001547</t>
  </si>
  <si>
    <t xml:space="preserve">MOV-001548</t>
  </si>
  <si>
    <t xml:space="preserve">MOV-001549</t>
  </si>
  <si>
    <t xml:space="preserve">MOV-001550</t>
  </si>
  <si>
    <t xml:space="preserve">MOV-001551</t>
  </si>
  <si>
    <t xml:space="preserve">MOV-001552</t>
  </si>
  <si>
    <t xml:space="preserve">MOV-001553</t>
  </si>
  <si>
    <t xml:space="preserve">MOV-001554</t>
  </si>
  <si>
    <t xml:space="preserve">MOV-001555</t>
  </si>
  <si>
    <t xml:space="preserve">MOV-001556</t>
  </si>
  <si>
    <t xml:space="preserve">MOV-001557</t>
  </si>
  <si>
    <t xml:space="preserve">MOV-001558</t>
  </si>
  <si>
    <t xml:space="preserve">MOV-001559</t>
  </si>
  <si>
    <t xml:space="preserve">MOV-001560</t>
  </si>
  <si>
    <t xml:space="preserve">MOV-001561</t>
  </si>
  <si>
    <t xml:space="preserve">MOV-001562</t>
  </si>
  <si>
    <t xml:space="preserve">MOV-001563</t>
  </si>
  <si>
    <t xml:space="preserve">MOV-001564</t>
  </si>
  <si>
    <t xml:space="preserve">MOV-001565</t>
  </si>
  <si>
    <t xml:space="preserve">MOV-001566</t>
  </si>
  <si>
    <t xml:space="preserve">MOV-001567</t>
  </si>
  <si>
    <t xml:space="preserve">MOV-001568</t>
  </si>
  <si>
    <t xml:space="preserve">MOV-001569</t>
  </si>
  <si>
    <t xml:space="preserve">MOV-001570</t>
  </si>
  <si>
    <t xml:space="preserve">MOV-001571</t>
  </si>
  <si>
    <t xml:space="preserve">MOV-001572</t>
  </si>
  <si>
    <t xml:space="preserve">MOV-001573</t>
  </si>
  <si>
    <t xml:space="preserve">MOV-001574</t>
  </si>
  <si>
    <t xml:space="preserve">MOV-001575</t>
  </si>
  <si>
    <t xml:space="preserve">MOV-001576</t>
  </si>
  <si>
    <t xml:space="preserve">MOV-001577</t>
  </si>
  <si>
    <t xml:space="preserve">MOV-001578</t>
  </si>
  <si>
    <t xml:space="preserve">MOV-001579</t>
  </si>
  <si>
    <t xml:space="preserve">MOV-001580</t>
  </si>
  <si>
    <t xml:space="preserve">MOV-001581</t>
  </si>
  <si>
    <t xml:space="preserve">MOV-001582</t>
  </si>
  <si>
    <t xml:space="preserve">MOV-001583</t>
  </si>
  <si>
    <t xml:space="preserve">MOV-001584</t>
  </si>
  <si>
    <t xml:space="preserve">MOV-001585</t>
  </si>
  <si>
    <t xml:space="preserve">MOV-001586</t>
  </si>
  <si>
    <t xml:space="preserve">MOV-001587</t>
  </si>
  <si>
    <t xml:space="preserve">MOV-001588</t>
  </si>
  <si>
    <t xml:space="preserve">MOV-001589</t>
  </si>
  <si>
    <t xml:space="preserve">MOV-001590</t>
  </si>
  <si>
    <t xml:space="preserve">MOV-001591</t>
  </si>
  <si>
    <t xml:space="preserve">MOV-001592</t>
  </si>
  <si>
    <t xml:space="preserve">MOV-001593</t>
  </si>
  <si>
    <t xml:space="preserve">MOV-001594</t>
  </si>
  <si>
    <t xml:space="preserve">MOV-001595</t>
  </si>
  <si>
    <t xml:space="preserve">MOV-001596</t>
  </si>
  <si>
    <t xml:space="preserve">MOV-001597</t>
  </si>
  <si>
    <t xml:space="preserve">MOV-001598</t>
  </si>
  <si>
    <t xml:space="preserve">MOV-001599</t>
  </si>
  <si>
    <t xml:space="preserve">MOV-001600</t>
  </si>
  <si>
    <t xml:space="preserve">MOV-001601</t>
  </si>
  <si>
    <t xml:space="preserve">MOV-001602</t>
  </si>
  <si>
    <t xml:space="preserve">MOV-001603</t>
  </si>
  <si>
    <t xml:space="preserve">MOV-001604</t>
  </si>
  <si>
    <t xml:space="preserve">MOV-001605</t>
  </si>
  <si>
    <t xml:space="preserve">MOV-001606</t>
  </si>
  <si>
    <t xml:space="preserve">MOV-001607</t>
  </si>
  <si>
    <t xml:space="preserve">MOV-001608</t>
  </si>
  <si>
    <t xml:space="preserve">MOV-001609</t>
  </si>
  <si>
    <t xml:space="preserve">MOV-001610</t>
  </si>
  <si>
    <t xml:space="preserve">MOV-001611</t>
  </si>
  <si>
    <t xml:space="preserve">MOV-001612</t>
  </si>
  <si>
    <t xml:space="preserve">MOV-001613</t>
  </si>
  <si>
    <t xml:space="preserve">MOV-001614</t>
  </si>
  <si>
    <t xml:space="preserve">MOV-001615</t>
  </si>
  <si>
    <t xml:space="preserve">MOV-001616</t>
  </si>
  <si>
    <t xml:space="preserve">MOV-001617</t>
  </si>
  <si>
    <t xml:space="preserve">MOV-001618</t>
  </si>
  <si>
    <t xml:space="preserve">MOV-001619</t>
  </si>
  <si>
    <t xml:space="preserve">MOV-001620</t>
  </si>
  <si>
    <t xml:space="preserve">MOV-001621</t>
  </si>
  <si>
    <t xml:space="preserve">MOV-001622</t>
  </si>
  <si>
    <t xml:space="preserve">MOV-001623</t>
  </si>
  <si>
    <t xml:space="preserve">MOV-001624</t>
  </si>
  <si>
    <t xml:space="preserve">MOV-001625</t>
  </si>
  <si>
    <t xml:space="preserve">MOV-001626</t>
  </si>
  <si>
    <t xml:space="preserve">MOV-001627</t>
  </si>
  <si>
    <t xml:space="preserve">MOV-001628</t>
  </si>
  <si>
    <t xml:space="preserve">MOV-001629</t>
  </si>
  <si>
    <t xml:space="preserve">MOV-001630</t>
  </si>
  <si>
    <t xml:space="preserve">MOV-001631</t>
  </si>
  <si>
    <t xml:space="preserve">MOV-001632</t>
  </si>
  <si>
    <t xml:space="preserve">MOV-001633</t>
  </si>
  <si>
    <t xml:space="preserve">MOV-001634</t>
  </si>
  <si>
    <t xml:space="preserve">MOV-001635</t>
  </si>
  <si>
    <t xml:space="preserve">MOV-001636</t>
  </si>
  <si>
    <t xml:space="preserve">MOV-001637</t>
  </si>
  <si>
    <t xml:space="preserve">MOV-001638</t>
  </si>
  <si>
    <t xml:space="preserve">MOV-001639</t>
  </si>
  <si>
    <t xml:space="preserve">MOV-001640</t>
  </si>
  <si>
    <t xml:space="preserve">MOV-001641</t>
  </si>
  <si>
    <t xml:space="preserve">MOV-001642</t>
  </si>
  <si>
    <t xml:space="preserve">MOV-001643</t>
  </si>
  <si>
    <t xml:space="preserve">MOV-001644</t>
  </si>
  <si>
    <t xml:space="preserve">MOV-001645</t>
  </si>
  <si>
    <t xml:space="preserve">MOV-001646</t>
  </si>
  <si>
    <t xml:space="preserve">MOV-001647</t>
  </si>
  <si>
    <t xml:space="preserve">MOV-001648</t>
  </si>
  <si>
    <t xml:space="preserve">MOV-001649</t>
  </si>
  <si>
    <t xml:space="preserve">MOV-001650</t>
  </si>
  <si>
    <t xml:space="preserve">MOV-001651</t>
  </si>
  <si>
    <t xml:space="preserve">MOV-001652</t>
  </si>
  <si>
    <t xml:space="preserve">MOV-001653</t>
  </si>
  <si>
    <t xml:space="preserve">MOV-001654</t>
  </si>
  <si>
    <t xml:space="preserve">MOV-001655</t>
  </si>
  <si>
    <t xml:space="preserve">MOV-001656</t>
  </si>
  <si>
    <t xml:space="preserve">MOV-001657</t>
  </si>
  <si>
    <t xml:space="preserve">MOV-001658</t>
  </si>
  <si>
    <t xml:space="preserve">MOV-001659</t>
  </si>
  <si>
    <t xml:space="preserve">MOV-001660</t>
  </si>
  <si>
    <t xml:space="preserve">MOV-001661</t>
  </si>
  <si>
    <t xml:space="preserve">MOV-001662</t>
  </si>
  <si>
    <t xml:space="preserve">MOV-001663</t>
  </si>
  <si>
    <t xml:space="preserve">MOV-001664</t>
  </si>
  <si>
    <t xml:space="preserve">MOV-001665</t>
  </si>
  <si>
    <t xml:space="preserve">MOV-001666</t>
  </si>
  <si>
    <t xml:space="preserve">MOV-001667</t>
  </si>
  <si>
    <t xml:space="preserve">MOV-001668</t>
  </si>
  <si>
    <t xml:space="preserve">MOV-001669</t>
  </si>
  <si>
    <t xml:space="preserve">MOV-001670</t>
  </si>
  <si>
    <t xml:space="preserve">MOV-001671</t>
  </si>
  <si>
    <t xml:space="preserve">MOV-001672</t>
  </si>
  <si>
    <t xml:space="preserve">MOV-001673</t>
  </si>
  <si>
    <t xml:space="preserve">MOV-001674</t>
  </si>
  <si>
    <t xml:space="preserve">MOV-001675</t>
  </si>
  <si>
    <t xml:space="preserve">MOV-001676</t>
  </si>
  <si>
    <t xml:space="preserve">MOV-001677</t>
  </si>
  <si>
    <t xml:space="preserve">MOV-001678</t>
  </si>
  <si>
    <t xml:space="preserve">MOV-001679</t>
  </si>
  <si>
    <t xml:space="preserve">MOV-001680</t>
  </si>
  <si>
    <t xml:space="preserve">MOV-001681</t>
  </si>
  <si>
    <t xml:space="preserve">MOV-001682</t>
  </si>
  <si>
    <t xml:space="preserve">MOV-001683</t>
  </si>
  <si>
    <t xml:space="preserve">MOV-001684</t>
  </si>
  <si>
    <t xml:space="preserve">MOV-001685</t>
  </si>
  <si>
    <t xml:space="preserve">MOV-001686</t>
  </si>
  <si>
    <t xml:space="preserve">MOV-001687</t>
  </si>
  <si>
    <t xml:space="preserve">MOV-001688</t>
  </si>
  <si>
    <t xml:space="preserve">MOV-001689</t>
  </si>
  <si>
    <t xml:space="preserve">MOV-001690</t>
  </si>
  <si>
    <t xml:space="preserve">MOV-001691</t>
  </si>
  <si>
    <t xml:space="preserve">MOV-001692</t>
  </si>
  <si>
    <t xml:space="preserve">MOV-001693</t>
  </si>
  <si>
    <t xml:space="preserve">MOV-001694</t>
  </si>
  <si>
    <t xml:space="preserve">MOV-001695</t>
  </si>
  <si>
    <t xml:space="preserve">MOV-001696</t>
  </si>
  <si>
    <t xml:space="preserve">MOV-001697</t>
  </si>
  <si>
    <t xml:space="preserve">MOV-001698</t>
  </si>
  <si>
    <t xml:space="preserve">MOV-001699</t>
  </si>
  <si>
    <t xml:space="preserve">MOV-001700</t>
  </si>
  <si>
    <t xml:space="preserve">MOV-001701</t>
  </si>
  <si>
    <t xml:space="preserve">MOV-001702</t>
  </si>
  <si>
    <t xml:space="preserve">MOV-001703</t>
  </si>
  <si>
    <t xml:space="preserve">MOV-001704</t>
  </si>
  <si>
    <t xml:space="preserve">MOV-001705</t>
  </si>
  <si>
    <t xml:space="preserve">MOV-001706</t>
  </si>
  <si>
    <t xml:space="preserve">MOV-001707</t>
  </si>
  <si>
    <t xml:space="preserve">MOV-001708</t>
  </si>
  <si>
    <t xml:space="preserve">MOV-001709</t>
  </si>
  <si>
    <t xml:space="preserve">MOV-001710</t>
  </si>
  <si>
    <t xml:space="preserve">MOV-001711</t>
  </si>
  <si>
    <t xml:space="preserve">MOV-001712</t>
  </si>
  <si>
    <t xml:space="preserve">MOV-001713</t>
  </si>
  <si>
    <t xml:space="preserve">MOV-001714</t>
  </si>
  <si>
    <t xml:space="preserve">MOV-001715</t>
  </si>
  <si>
    <t xml:space="preserve">MOV-001716</t>
  </si>
  <si>
    <t xml:space="preserve">MOV-001717</t>
  </si>
  <si>
    <t xml:space="preserve">MOV-001718</t>
  </si>
  <si>
    <t xml:space="preserve">MOV-001719</t>
  </si>
  <si>
    <t xml:space="preserve">MOV-001720</t>
  </si>
  <si>
    <t xml:space="preserve">MOV-001721</t>
  </si>
  <si>
    <t xml:space="preserve">MOV-001722</t>
  </si>
  <si>
    <t xml:space="preserve">MOV-001723</t>
  </si>
  <si>
    <t xml:space="preserve">MOV-001724</t>
  </si>
  <si>
    <t xml:space="preserve">MOV-001725</t>
  </si>
  <si>
    <t xml:space="preserve">MOV-001726</t>
  </si>
  <si>
    <t xml:space="preserve">MOV-001727</t>
  </si>
  <si>
    <t xml:space="preserve">MOV-001728</t>
  </si>
  <si>
    <t xml:space="preserve">MOV-001729</t>
  </si>
  <si>
    <t xml:space="preserve">MOV-001730</t>
  </si>
  <si>
    <t xml:space="preserve">MOV-001731</t>
  </si>
  <si>
    <t xml:space="preserve">MOV-001732</t>
  </si>
  <si>
    <t xml:space="preserve">MOV-001733</t>
  </si>
  <si>
    <t xml:space="preserve">MOV-001734</t>
  </si>
  <si>
    <t xml:space="preserve">MOV-001735</t>
  </si>
  <si>
    <t xml:space="preserve">MOV-001736</t>
  </si>
  <si>
    <t xml:space="preserve">MOV-001737</t>
  </si>
  <si>
    <t xml:space="preserve">MOV-001738</t>
  </si>
  <si>
    <t xml:space="preserve">MOV-001739</t>
  </si>
  <si>
    <t xml:space="preserve">MOV-001740</t>
  </si>
  <si>
    <t xml:space="preserve">MOV-001741</t>
  </si>
  <si>
    <t xml:space="preserve">MOV-001742</t>
  </si>
  <si>
    <t xml:space="preserve">MOV-001743</t>
  </si>
  <si>
    <t xml:space="preserve">MOV-001744</t>
  </si>
  <si>
    <t xml:space="preserve">MOV-001745</t>
  </si>
  <si>
    <t xml:space="preserve">MOV-001746</t>
  </si>
  <si>
    <t xml:space="preserve">MOV-001747</t>
  </si>
  <si>
    <t xml:space="preserve">MOV-001748</t>
  </si>
  <si>
    <t xml:space="preserve">MOV-001749</t>
  </si>
  <si>
    <t xml:space="preserve">MOV-001750</t>
  </si>
  <si>
    <t xml:space="preserve">MOV-001751</t>
  </si>
  <si>
    <t xml:space="preserve">MOV-001752</t>
  </si>
  <si>
    <t xml:space="preserve">MOV-001753</t>
  </si>
  <si>
    <t xml:space="preserve">MOV-001754</t>
  </si>
  <si>
    <t xml:space="preserve">MOV-001755</t>
  </si>
  <si>
    <t xml:space="preserve">MOV-001756</t>
  </si>
  <si>
    <t xml:space="preserve">MOV-001757</t>
  </si>
  <si>
    <t xml:space="preserve">MOV-001758</t>
  </si>
  <si>
    <t xml:space="preserve">MOV-001759</t>
  </si>
  <si>
    <t xml:space="preserve">MOV-001760</t>
  </si>
  <si>
    <t xml:space="preserve">MOV-001761</t>
  </si>
  <si>
    <t xml:space="preserve">MOV-001762</t>
  </si>
  <si>
    <t xml:space="preserve">MOV-001763</t>
  </si>
  <si>
    <t xml:space="preserve">MOV-001764</t>
  </si>
  <si>
    <t xml:space="preserve">MOV-001765</t>
  </si>
  <si>
    <t xml:space="preserve">MOV-001766</t>
  </si>
  <si>
    <t xml:space="preserve">MOV-001767</t>
  </si>
  <si>
    <t xml:space="preserve">MOV-001768</t>
  </si>
  <si>
    <t xml:space="preserve">MOV-001769</t>
  </si>
  <si>
    <t xml:space="preserve">MOV-001770</t>
  </si>
  <si>
    <t xml:space="preserve">MOV-001771</t>
  </si>
  <si>
    <t xml:space="preserve">MOV-001772</t>
  </si>
  <si>
    <t xml:space="preserve">MOV-001773</t>
  </si>
  <si>
    <t xml:space="preserve">MOV-001774</t>
  </si>
  <si>
    <t xml:space="preserve">MOV-001775</t>
  </si>
  <si>
    <t xml:space="preserve">MOV-001776</t>
  </si>
  <si>
    <t xml:space="preserve">MOV-001777</t>
  </si>
  <si>
    <t xml:space="preserve">MOV-001778</t>
  </si>
  <si>
    <t xml:space="preserve">MOV-001779</t>
  </si>
  <si>
    <t xml:space="preserve">MOV-001780</t>
  </si>
  <si>
    <t xml:space="preserve">MOV-001781</t>
  </si>
  <si>
    <t xml:space="preserve">MOV-001782</t>
  </si>
  <si>
    <t xml:space="preserve">MOV-001783</t>
  </si>
  <si>
    <t xml:space="preserve">MOV-001784</t>
  </si>
  <si>
    <t xml:space="preserve">MOV-001785</t>
  </si>
  <si>
    <t xml:space="preserve">MOV-001786</t>
  </si>
  <si>
    <t xml:space="preserve">MOV-001787</t>
  </si>
  <si>
    <t xml:space="preserve">MOV-001788</t>
  </si>
  <si>
    <t xml:space="preserve">MOV-001789</t>
  </si>
  <si>
    <t xml:space="preserve">MOV-001790</t>
  </si>
  <si>
    <t xml:space="preserve">MOV-001791</t>
  </si>
  <si>
    <t xml:space="preserve">MOV-001792</t>
  </si>
  <si>
    <t xml:space="preserve">MOV-001793</t>
  </si>
  <si>
    <t xml:space="preserve">MOV-001794</t>
  </si>
  <si>
    <t xml:space="preserve">MOV-001795</t>
  </si>
  <si>
    <t xml:space="preserve">MOV-001796</t>
  </si>
  <si>
    <t xml:space="preserve">MOV-001797</t>
  </si>
  <si>
    <t xml:space="preserve">MOV-001798</t>
  </si>
  <si>
    <t xml:space="preserve">MOV-001799</t>
  </si>
  <si>
    <t xml:space="preserve">MOV-001800</t>
  </si>
  <si>
    <t xml:space="preserve">MOV-001801</t>
  </si>
  <si>
    <t xml:space="preserve">MOV-001802</t>
  </si>
  <si>
    <t xml:space="preserve">MOV-001803</t>
  </si>
  <si>
    <t xml:space="preserve">MOV-001804</t>
  </si>
  <si>
    <t xml:space="preserve">MOV-001805</t>
  </si>
  <si>
    <t xml:space="preserve">MOV-001806</t>
  </si>
  <si>
    <t xml:space="preserve">MOV-001807</t>
  </si>
  <si>
    <t xml:space="preserve">MOV-001808</t>
  </si>
  <si>
    <t xml:space="preserve">MOV-001809</t>
  </si>
  <si>
    <t xml:space="preserve">MOV-001810</t>
  </si>
  <si>
    <t xml:space="preserve">MOV-001811</t>
  </si>
  <si>
    <t xml:space="preserve">MOV-001812</t>
  </si>
  <si>
    <t xml:space="preserve">MOV-001813</t>
  </si>
  <si>
    <t xml:space="preserve">MOV-001814</t>
  </si>
  <si>
    <t xml:space="preserve">MOV-001815</t>
  </si>
  <si>
    <t xml:space="preserve">MOV-001816</t>
  </si>
  <si>
    <t xml:space="preserve">MOV-001817</t>
  </si>
  <si>
    <t xml:space="preserve">MOV-001818</t>
  </si>
  <si>
    <t xml:space="preserve">MOV-001819</t>
  </si>
  <si>
    <t xml:space="preserve">MOV-001820</t>
  </si>
  <si>
    <t xml:space="preserve">MOV-001821</t>
  </si>
  <si>
    <t xml:space="preserve">MOV-001822</t>
  </si>
  <si>
    <t xml:space="preserve">MOV-001823</t>
  </si>
  <si>
    <t xml:space="preserve">MOV-001824</t>
  </si>
  <si>
    <t xml:space="preserve">MOV-001825</t>
  </si>
  <si>
    <t xml:space="preserve">MOV-001826</t>
  </si>
  <si>
    <t xml:space="preserve">MOV-001827</t>
  </si>
  <si>
    <t xml:space="preserve">MOV-001828</t>
  </si>
  <si>
    <t xml:space="preserve">MOV-001829</t>
  </si>
  <si>
    <t xml:space="preserve">MOV-001830</t>
  </si>
  <si>
    <t xml:space="preserve">MOV-001831</t>
  </si>
  <si>
    <t xml:space="preserve">MOV-001832</t>
  </si>
  <si>
    <t xml:space="preserve">MOV-001833</t>
  </si>
  <si>
    <t xml:space="preserve">MOV-001834</t>
  </si>
  <si>
    <t xml:space="preserve">MOV-001835</t>
  </si>
  <si>
    <t xml:space="preserve">MOV-001836</t>
  </si>
  <si>
    <t xml:space="preserve">MOV-001837</t>
  </si>
  <si>
    <t xml:space="preserve">MOV-001838</t>
  </si>
  <si>
    <t xml:space="preserve">MOV-001839</t>
  </si>
  <si>
    <t xml:space="preserve">MOV-001840</t>
  </si>
  <si>
    <t xml:space="preserve">MOV-001841</t>
  </si>
  <si>
    <t xml:space="preserve">MOV-001842</t>
  </si>
  <si>
    <t xml:space="preserve">MOV-001843</t>
  </si>
  <si>
    <t xml:space="preserve">MOV-001844</t>
  </si>
  <si>
    <t xml:space="preserve">MOV-001845</t>
  </si>
  <si>
    <t xml:space="preserve">MOV-001846</t>
  </si>
  <si>
    <t xml:space="preserve">MOV-001847</t>
  </si>
  <si>
    <t xml:space="preserve">MOV-001848</t>
  </si>
  <si>
    <t xml:space="preserve">MOV-001849</t>
  </si>
  <si>
    <t xml:space="preserve">MOV-001850</t>
  </si>
  <si>
    <t xml:space="preserve">MOV-001851</t>
  </si>
  <si>
    <t xml:space="preserve">MOV-001852</t>
  </si>
  <si>
    <t xml:space="preserve">MOV-001853</t>
  </si>
  <si>
    <t xml:space="preserve">MOV-001854</t>
  </si>
  <si>
    <t xml:space="preserve">MOV-001855</t>
  </si>
  <si>
    <t xml:space="preserve">MOV-001856</t>
  </si>
  <si>
    <t xml:space="preserve">MOV-001857</t>
  </si>
  <si>
    <t xml:space="preserve">MOV-001858</t>
  </si>
  <si>
    <t xml:space="preserve">MOV-001859</t>
  </si>
  <si>
    <t xml:space="preserve">MOV-001860</t>
  </si>
  <si>
    <t xml:space="preserve">MOV-001861</t>
  </si>
  <si>
    <t xml:space="preserve">MOV-001862</t>
  </si>
  <si>
    <t xml:space="preserve">MOV-001863</t>
  </si>
  <si>
    <t xml:space="preserve">MOV-001864</t>
  </si>
  <si>
    <t xml:space="preserve">MOV-001865</t>
  </si>
  <si>
    <t xml:space="preserve">MOV-001866</t>
  </si>
  <si>
    <t xml:space="preserve">MOV-001867</t>
  </si>
  <si>
    <t xml:space="preserve">MOV-001868</t>
  </si>
  <si>
    <t xml:space="preserve">MOV-001869</t>
  </si>
  <si>
    <t xml:space="preserve">MOV-001870</t>
  </si>
  <si>
    <t xml:space="preserve">MOV-001871</t>
  </si>
  <si>
    <t xml:space="preserve">MOV-001872</t>
  </si>
  <si>
    <t xml:space="preserve">MOV-001873</t>
  </si>
  <si>
    <t xml:space="preserve">MOV-001874</t>
  </si>
  <si>
    <t xml:space="preserve">MOV-001875</t>
  </si>
  <si>
    <t xml:space="preserve">MOV-001876</t>
  </si>
  <si>
    <t xml:space="preserve">MOV-001877</t>
  </si>
  <si>
    <t xml:space="preserve">MOV-001878</t>
  </si>
  <si>
    <t xml:space="preserve">MOV-001879</t>
  </si>
  <si>
    <t xml:space="preserve">MOV-001880</t>
  </si>
  <si>
    <t xml:space="preserve">MOV-001881</t>
  </si>
  <si>
    <t xml:space="preserve">MOV-001882</t>
  </si>
  <si>
    <t xml:space="preserve">MOV-001883</t>
  </si>
  <si>
    <t xml:space="preserve">MOV-001884</t>
  </si>
  <si>
    <t xml:space="preserve">MOV-001885</t>
  </si>
  <si>
    <t xml:space="preserve">MOV-001886</t>
  </si>
  <si>
    <t xml:space="preserve">MOV-001887</t>
  </si>
  <si>
    <t xml:space="preserve">MOV-001888</t>
  </si>
  <si>
    <t xml:space="preserve">MOV-001889</t>
  </si>
  <si>
    <t xml:space="preserve">MOV-001890</t>
  </si>
  <si>
    <t xml:space="preserve">MOV-001891</t>
  </si>
  <si>
    <t xml:space="preserve">MOV-001892</t>
  </si>
  <si>
    <t xml:space="preserve">MOV-001893</t>
  </si>
  <si>
    <t xml:space="preserve">MOV-001894</t>
  </si>
  <si>
    <t xml:space="preserve">MOV-001895</t>
  </si>
  <si>
    <t xml:space="preserve">MOV-001896</t>
  </si>
  <si>
    <t xml:space="preserve">MOV-001897</t>
  </si>
  <si>
    <t xml:space="preserve">MOV-001898</t>
  </si>
  <si>
    <t xml:space="preserve">MOV-001899</t>
  </si>
  <si>
    <t xml:space="preserve">MOV-001900</t>
  </si>
  <si>
    <t xml:space="preserve">MOV-001901</t>
  </si>
  <si>
    <t xml:space="preserve">MOV-001902</t>
  </si>
  <si>
    <t xml:space="preserve">MOV-001903</t>
  </si>
  <si>
    <t xml:space="preserve">MOV-001904</t>
  </si>
  <si>
    <t xml:space="preserve">MOV-001905</t>
  </si>
  <si>
    <t xml:space="preserve">MOV-001906</t>
  </si>
  <si>
    <t xml:space="preserve">MOV-001907</t>
  </si>
  <si>
    <t xml:space="preserve">MOV-001908</t>
  </si>
  <si>
    <t xml:space="preserve">MOV-001909</t>
  </si>
  <si>
    <t xml:space="preserve">MOV-001910</t>
  </si>
  <si>
    <t xml:space="preserve">MOV-001911</t>
  </si>
  <si>
    <t xml:space="preserve">MOV-001912</t>
  </si>
  <si>
    <t xml:space="preserve">MOV-001913</t>
  </si>
  <si>
    <t xml:space="preserve">MOV-001914</t>
  </si>
  <si>
    <t xml:space="preserve">MOV-001915</t>
  </si>
  <si>
    <t xml:space="preserve">MOV-001916</t>
  </si>
  <si>
    <t xml:space="preserve">MOV-001917</t>
  </si>
  <si>
    <t xml:space="preserve">MOV-001918</t>
  </si>
  <si>
    <t xml:space="preserve">MOV-001919</t>
  </si>
  <si>
    <t xml:space="preserve">MOV-001920</t>
  </si>
  <si>
    <t xml:space="preserve">MOV-001921</t>
  </si>
  <si>
    <t xml:space="preserve">MOV-001922</t>
  </si>
  <si>
    <t xml:space="preserve">MOV-001923</t>
  </si>
  <si>
    <t xml:space="preserve">MOV-001924</t>
  </si>
  <si>
    <t xml:space="preserve">MOV-001925</t>
  </si>
  <si>
    <t xml:space="preserve">MOV-001926</t>
  </si>
  <si>
    <t xml:space="preserve">MOV-001927</t>
  </si>
  <si>
    <t xml:space="preserve">MOV-001928</t>
  </si>
  <si>
    <t xml:space="preserve">MOV-001929</t>
  </si>
  <si>
    <t xml:space="preserve">MOV-001930</t>
  </si>
  <si>
    <t xml:space="preserve">MOV-001931</t>
  </si>
  <si>
    <t xml:space="preserve">MOV-001932</t>
  </si>
  <si>
    <t xml:space="preserve">MOV-001933</t>
  </si>
  <si>
    <t xml:space="preserve">MOV-001934</t>
  </si>
  <si>
    <t xml:space="preserve">MOV-001935</t>
  </si>
  <si>
    <t xml:space="preserve">MOV-001936</t>
  </si>
  <si>
    <t xml:space="preserve">MOV-001937</t>
  </si>
  <si>
    <t xml:space="preserve">MOV-001938</t>
  </si>
  <si>
    <t xml:space="preserve">MOV-001939</t>
  </si>
  <si>
    <t xml:space="preserve">MOV-001940</t>
  </si>
  <si>
    <t xml:space="preserve">MOV-001941</t>
  </si>
  <si>
    <t xml:space="preserve">MOV-001942</t>
  </si>
  <si>
    <t xml:space="preserve">MOV-001943</t>
  </si>
  <si>
    <t xml:space="preserve">MOV-001944</t>
  </si>
  <si>
    <t xml:space="preserve">MOV-001945</t>
  </si>
  <si>
    <t xml:space="preserve">MOV-001946</t>
  </si>
  <si>
    <t xml:space="preserve">MOV-001947</t>
  </si>
  <si>
    <t xml:space="preserve">MOV-001948</t>
  </si>
  <si>
    <t xml:space="preserve">MOV-001949</t>
  </si>
  <si>
    <t xml:space="preserve">MOV-001950</t>
  </si>
  <si>
    <t xml:space="preserve">MOV-001951</t>
  </si>
  <si>
    <t xml:space="preserve">MOV-001952</t>
  </si>
  <si>
    <t xml:space="preserve">MOV-001953</t>
  </si>
  <si>
    <t xml:space="preserve">MOV-001954</t>
  </si>
  <si>
    <t xml:space="preserve">MOV-001955</t>
  </si>
  <si>
    <t xml:space="preserve">MOV-001956</t>
  </si>
  <si>
    <t xml:space="preserve">MOV-001957</t>
  </si>
  <si>
    <t xml:space="preserve">MOV-001958</t>
  </si>
  <si>
    <t xml:space="preserve">MOV-001959</t>
  </si>
  <si>
    <t xml:space="preserve">MOV-001960</t>
  </si>
  <si>
    <t xml:space="preserve">MOV-001961</t>
  </si>
  <si>
    <t xml:space="preserve">MOV-001962</t>
  </si>
  <si>
    <t xml:space="preserve">MOV-001963</t>
  </si>
  <si>
    <t xml:space="preserve">MOV-001964</t>
  </si>
  <si>
    <t xml:space="preserve">MOV-001965</t>
  </si>
  <si>
    <t xml:space="preserve">MOV-001966</t>
  </si>
  <si>
    <t xml:space="preserve">MOV-001967</t>
  </si>
  <si>
    <t xml:space="preserve">MOV-001968</t>
  </si>
  <si>
    <t xml:space="preserve">MOV-001969</t>
  </si>
  <si>
    <t xml:space="preserve">MOV-001970</t>
  </si>
  <si>
    <t xml:space="preserve">MOV-001971</t>
  </si>
  <si>
    <t xml:space="preserve">MOV-001972</t>
  </si>
  <si>
    <t xml:space="preserve">MOV-001973</t>
  </si>
  <si>
    <t xml:space="preserve">MOV-001974</t>
  </si>
  <si>
    <t xml:space="preserve">MOV-001975</t>
  </si>
  <si>
    <t xml:space="preserve">MOV-001976</t>
  </si>
  <si>
    <t xml:space="preserve">MOV-001977</t>
  </si>
  <si>
    <t xml:space="preserve">MOV-001978</t>
  </si>
  <si>
    <t xml:space="preserve">MOV-001979</t>
  </si>
  <si>
    <t xml:space="preserve">MOV-001980</t>
  </si>
  <si>
    <t xml:space="preserve">MOV-001981</t>
  </si>
  <si>
    <t xml:space="preserve">MOV-001982</t>
  </si>
  <si>
    <t xml:space="preserve">MOV-001983</t>
  </si>
  <si>
    <t xml:space="preserve">MOV-001984</t>
  </si>
  <si>
    <t xml:space="preserve">MOV-001985</t>
  </si>
  <si>
    <t xml:space="preserve">MOV-001986</t>
  </si>
  <si>
    <t xml:space="preserve">MOV-001987</t>
  </si>
  <si>
    <t xml:space="preserve">MOV-001988</t>
  </si>
  <si>
    <t xml:space="preserve">MOV-001989</t>
  </si>
  <si>
    <t xml:space="preserve">MOV-001990</t>
  </si>
  <si>
    <t xml:space="preserve">MOV-001991</t>
  </si>
  <si>
    <t xml:space="preserve">MOV-001992</t>
  </si>
  <si>
    <t xml:space="preserve">MOV-001993</t>
  </si>
  <si>
    <t xml:space="preserve">MOV-001994</t>
  </si>
  <si>
    <t xml:space="preserve">MOV-001995</t>
  </si>
  <si>
    <t xml:space="preserve">MOV-001996</t>
  </si>
  <si>
    <t xml:space="preserve">MOV-001997</t>
  </si>
  <si>
    <t xml:space="preserve">MOV-001998</t>
  </si>
  <si>
    <t xml:space="preserve">MOV-001999</t>
  </si>
  <si>
    <t xml:space="preserve">MOV-002000</t>
  </si>
  <si>
    <t xml:space="preserve">MOV-002001</t>
  </si>
  <si>
    <t xml:space="preserve">MOV-002002</t>
  </si>
  <si>
    <t xml:space="preserve">MOV-002003</t>
  </si>
  <si>
    <t xml:space="preserve">MOV-002004</t>
  </si>
  <si>
    <t xml:space="preserve">MOV-002005</t>
  </si>
  <si>
    <t xml:space="preserve">MOV-002006</t>
  </si>
  <si>
    <t xml:space="preserve">MOV-002007</t>
  </si>
  <si>
    <t xml:space="preserve">MOV-002008</t>
  </si>
  <si>
    <t xml:space="preserve">MOV-002009</t>
  </si>
  <si>
    <t xml:space="preserve">MOV-002010</t>
  </si>
  <si>
    <t xml:space="preserve">MOV-002011</t>
  </si>
  <si>
    <t xml:space="preserve">MOV-002012</t>
  </si>
  <si>
    <t xml:space="preserve">MOV-002013</t>
  </si>
  <si>
    <t xml:space="preserve">MOV-002014</t>
  </si>
  <si>
    <t xml:space="preserve">MOV-002015</t>
  </si>
  <si>
    <t xml:space="preserve">MOV-002016</t>
  </si>
  <si>
    <t xml:space="preserve">MOV-002017</t>
  </si>
  <si>
    <t xml:space="preserve">MOV-002018</t>
  </si>
  <si>
    <t xml:space="preserve">MOV-002019</t>
  </si>
  <si>
    <t xml:space="preserve">MOV-002020</t>
  </si>
  <si>
    <t xml:space="preserve">MOV-002021</t>
  </si>
  <si>
    <t xml:space="preserve">MOV-002022</t>
  </si>
  <si>
    <t xml:space="preserve">MOV-002023</t>
  </si>
  <si>
    <t xml:space="preserve">MOV-002024</t>
  </si>
  <si>
    <t xml:space="preserve">MOV-002025</t>
  </si>
  <si>
    <t xml:space="preserve">MOV-002026</t>
  </si>
  <si>
    <t xml:space="preserve">MOV-002027</t>
  </si>
  <si>
    <t xml:space="preserve">MOV-002028</t>
  </si>
  <si>
    <t xml:space="preserve">MOV-002029</t>
  </si>
  <si>
    <t xml:space="preserve">MOV-002030</t>
  </si>
  <si>
    <t xml:space="preserve">MOV-002031</t>
  </si>
  <si>
    <t xml:space="preserve">MOV-002032</t>
  </si>
  <si>
    <t xml:space="preserve">MOV-002033</t>
  </si>
  <si>
    <t xml:space="preserve">MOV-002034</t>
  </si>
  <si>
    <t xml:space="preserve">MOV-002035</t>
  </si>
  <si>
    <t xml:space="preserve">MOV-002036</t>
  </si>
  <si>
    <t xml:space="preserve">MOV-002037</t>
  </si>
  <si>
    <t xml:space="preserve">MOV-002038</t>
  </si>
  <si>
    <t xml:space="preserve">MOV-002039</t>
  </si>
  <si>
    <t xml:space="preserve">MOV-002040</t>
  </si>
  <si>
    <t xml:space="preserve">MOV-002041</t>
  </si>
  <si>
    <t xml:space="preserve">MOV-002042</t>
  </si>
  <si>
    <t xml:space="preserve">MOV-002043</t>
  </si>
  <si>
    <t xml:space="preserve">MOV-002044</t>
  </si>
  <si>
    <t xml:space="preserve">MOV-002045</t>
  </si>
  <si>
    <t xml:space="preserve">MOV-002046</t>
  </si>
  <si>
    <t xml:space="preserve">MOV-002047</t>
  </si>
  <si>
    <t xml:space="preserve">MOV-002048</t>
  </si>
  <si>
    <t xml:space="preserve">MOV-002049</t>
  </si>
  <si>
    <t xml:space="preserve">MOV-002050</t>
  </si>
  <si>
    <t xml:space="preserve">MOV-002051</t>
  </si>
  <si>
    <t xml:space="preserve">MOV-002052</t>
  </si>
  <si>
    <t xml:space="preserve">MOV-002053</t>
  </si>
  <si>
    <t xml:space="preserve">MOV-002054</t>
  </si>
  <si>
    <t xml:space="preserve">MOV-002055</t>
  </si>
  <si>
    <t xml:space="preserve">MOV-002056</t>
  </si>
  <si>
    <t xml:space="preserve">MOV-002057</t>
  </si>
  <si>
    <t xml:space="preserve">MOV-002058</t>
  </si>
  <si>
    <t xml:space="preserve">MOV-002059</t>
  </si>
  <si>
    <t xml:space="preserve">MOV-002060</t>
  </si>
  <si>
    <t xml:space="preserve">MOV-002061</t>
  </si>
  <si>
    <t xml:space="preserve">MOV-002062</t>
  </si>
  <si>
    <t xml:space="preserve">MOV-002063</t>
  </si>
  <si>
    <t xml:space="preserve">MOV-002064</t>
  </si>
  <si>
    <t xml:space="preserve">MOV-002065</t>
  </si>
  <si>
    <t xml:space="preserve">MOV-002066</t>
  </si>
  <si>
    <t xml:space="preserve">MOV-002067</t>
  </si>
  <si>
    <t xml:space="preserve">MOV-002068</t>
  </si>
  <si>
    <t xml:space="preserve">MOV-002069</t>
  </si>
  <si>
    <t xml:space="preserve">MOV-002070</t>
  </si>
  <si>
    <t xml:space="preserve">MOV-002071</t>
  </si>
  <si>
    <t xml:space="preserve">MOV-002072</t>
  </si>
  <si>
    <t xml:space="preserve">MOV-002073</t>
  </si>
  <si>
    <t xml:space="preserve">MOV-002074</t>
  </si>
  <si>
    <t xml:space="preserve">MOV-002075</t>
  </si>
  <si>
    <t xml:space="preserve">MOV-002076</t>
  </si>
  <si>
    <t xml:space="preserve">MOV-002077</t>
  </si>
  <si>
    <t xml:space="preserve">MOV-002078</t>
  </si>
  <si>
    <t xml:space="preserve">MOV-002079</t>
  </si>
  <si>
    <t xml:space="preserve">MOV-002080</t>
  </si>
  <si>
    <t xml:space="preserve">MOV-002081</t>
  </si>
  <si>
    <t xml:space="preserve">MOV-002082</t>
  </si>
  <si>
    <t xml:space="preserve">MOV-002083</t>
  </si>
  <si>
    <t xml:space="preserve">MOV-002084</t>
  </si>
  <si>
    <t xml:space="preserve">MOV-002085</t>
  </si>
  <si>
    <t xml:space="preserve">MOV-002086</t>
  </si>
  <si>
    <t xml:space="preserve">MOV-002087</t>
  </si>
  <si>
    <t xml:space="preserve">MOV-002088</t>
  </si>
  <si>
    <t xml:space="preserve">MOV-002089</t>
  </si>
  <si>
    <t xml:space="preserve">MOV-002090</t>
  </si>
  <si>
    <t xml:space="preserve">MOV-002091</t>
  </si>
  <si>
    <t xml:space="preserve">MOV-002092</t>
  </si>
  <si>
    <t xml:space="preserve">MOV-002093</t>
  </si>
  <si>
    <t xml:space="preserve">MOV-002094</t>
  </si>
  <si>
    <t xml:space="preserve">MOV-002095</t>
  </si>
  <si>
    <t xml:space="preserve">MOV-002096</t>
  </si>
  <si>
    <t xml:space="preserve">MOV-002097</t>
  </si>
  <si>
    <t xml:space="preserve">MOV-002098</t>
  </si>
  <si>
    <t xml:space="preserve">MOV-002099</t>
  </si>
  <si>
    <t xml:space="preserve">MOV-002100</t>
  </si>
  <si>
    <t xml:space="preserve">MOV-002101</t>
  </si>
  <si>
    <t xml:space="preserve">MOV-002102</t>
  </si>
  <si>
    <t xml:space="preserve">MOV-002103</t>
  </si>
  <si>
    <t xml:space="preserve">MOV-002104</t>
  </si>
  <si>
    <t xml:space="preserve">MOV-002105</t>
  </si>
  <si>
    <t xml:space="preserve">MOV-002106</t>
  </si>
  <si>
    <t xml:space="preserve">MOV-002107</t>
  </si>
  <si>
    <t xml:space="preserve">MOV-002108</t>
  </si>
  <si>
    <t xml:space="preserve">MOV-002109</t>
  </si>
  <si>
    <t xml:space="preserve">MOV-002110</t>
  </si>
  <si>
    <t xml:space="preserve">MOV-002111</t>
  </si>
  <si>
    <t xml:space="preserve">MOV-002112</t>
  </si>
  <si>
    <t xml:space="preserve">MOV-002113</t>
  </si>
  <si>
    <t xml:space="preserve">MOV-002114</t>
  </si>
  <si>
    <t xml:space="preserve">MOV-002115</t>
  </si>
  <si>
    <t xml:space="preserve">MOV-002116</t>
  </si>
  <si>
    <t xml:space="preserve">MOV-002117</t>
  </si>
  <si>
    <t xml:space="preserve">MOV-002118</t>
  </si>
  <si>
    <t xml:space="preserve">MOV-002119</t>
  </si>
  <si>
    <t xml:space="preserve">MOV-002120</t>
  </si>
  <si>
    <t xml:space="preserve">MOV-002121</t>
  </si>
  <si>
    <t xml:space="preserve">MOV-002122</t>
  </si>
  <si>
    <t xml:space="preserve">MOV-002123</t>
  </si>
  <si>
    <t xml:space="preserve">MOV-002124</t>
  </si>
  <si>
    <t xml:space="preserve">MOV-002125</t>
  </si>
  <si>
    <t xml:space="preserve">MOV-002126</t>
  </si>
  <si>
    <t xml:space="preserve">MOV-002127</t>
  </si>
  <si>
    <t xml:space="preserve">MOV-002128</t>
  </si>
  <si>
    <t xml:space="preserve">MOV-002129</t>
  </si>
  <si>
    <t xml:space="preserve">MOV-002130</t>
  </si>
  <si>
    <t xml:space="preserve">MOV-002131</t>
  </si>
  <si>
    <t xml:space="preserve">MOV-002132</t>
  </si>
  <si>
    <t xml:space="preserve">MOV-002133</t>
  </si>
  <si>
    <t xml:space="preserve">MOV-002134</t>
  </si>
  <si>
    <t xml:space="preserve">MOV-002135</t>
  </si>
  <si>
    <t xml:space="preserve">MOV-002136</t>
  </si>
  <si>
    <t xml:space="preserve">MOV-002137</t>
  </si>
  <si>
    <t xml:space="preserve">MOV-002138</t>
  </si>
  <si>
    <t xml:space="preserve">MOV-002139</t>
  </si>
  <si>
    <t xml:space="preserve">MOV-002140</t>
  </si>
  <si>
    <t xml:space="preserve">MOV-002141</t>
  </si>
  <si>
    <t xml:space="preserve">MOV-002142</t>
  </si>
  <si>
    <t xml:space="preserve">MOV-002143</t>
  </si>
  <si>
    <t xml:space="preserve">MOV-002144</t>
  </si>
  <si>
    <t xml:space="preserve">MOV-002145</t>
  </si>
  <si>
    <t xml:space="preserve">MOV-002146</t>
  </si>
  <si>
    <t xml:space="preserve">MOV-002147</t>
  </si>
  <si>
    <t xml:space="preserve">MOV-002148</t>
  </si>
  <si>
    <t xml:space="preserve">MOV-002149</t>
  </si>
  <si>
    <t xml:space="preserve">MOV-002150</t>
  </si>
  <si>
    <t xml:space="preserve">MOV-002151</t>
  </si>
  <si>
    <t xml:space="preserve">MOV-002152</t>
  </si>
  <si>
    <t xml:space="preserve">MOV-002153</t>
  </si>
  <si>
    <t xml:space="preserve">MOV-002154</t>
  </si>
  <si>
    <t xml:space="preserve">MOV-002155</t>
  </si>
  <si>
    <t xml:space="preserve">MOV-002156</t>
  </si>
  <si>
    <t xml:space="preserve">MOV-002157</t>
  </si>
  <si>
    <t xml:space="preserve">MOV-002158</t>
  </si>
  <si>
    <t xml:space="preserve">MOV-002159</t>
  </si>
  <si>
    <t xml:space="preserve">MOV-002160</t>
  </si>
  <si>
    <t xml:space="preserve">MOV-002161</t>
  </si>
  <si>
    <t xml:space="preserve">MOV-002162</t>
  </si>
  <si>
    <t xml:space="preserve">MOV-002163</t>
  </si>
  <si>
    <t xml:space="preserve">MOV-002164</t>
  </si>
  <si>
    <t xml:space="preserve">MOV-002165</t>
  </si>
  <si>
    <t xml:space="preserve">MOV-002166</t>
  </si>
  <si>
    <t xml:space="preserve">MOV-002167</t>
  </si>
  <si>
    <t xml:space="preserve">MOV-002168</t>
  </si>
  <si>
    <t xml:space="preserve">MOV-002169</t>
  </si>
  <si>
    <t xml:space="preserve">MOV-002170</t>
  </si>
  <si>
    <t xml:space="preserve">MOV-002171</t>
  </si>
  <si>
    <t xml:space="preserve">MOV-002172</t>
  </si>
  <si>
    <t xml:space="preserve">MOV-002173</t>
  </si>
  <si>
    <t xml:space="preserve">MOV-002174</t>
  </si>
  <si>
    <t xml:space="preserve">MOV-002175</t>
  </si>
  <si>
    <t xml:space="preserve">MOV-002176</t>
  </si>
  <si>
    <t xml:space="preserve">MOV-002177</t>
  </si>
  <si>
    <t xml:space="preserve">MOV-002178</t>
  </si>
  <si>
    <t xml:space="preserve">MOV-002179</t>
  </si>
  <si>
    <t xml:space="preserve">MOV-002180</t>
  </si>
  <si>
    <t xml:space="preserve">MOV-002181</t>
  </si>
  <si>
    <t xml:space="preserve">MOV-002182</t>
  </si>
  <si>
    <t xml:space="preserve">MOV-002183</t>
  </si>
  <si>
    <t xml:space="preserve">MOV-002184</t>
  </si>
  <si>
    <t xml:space="preserve">MOV-002185</t>
  </si>
  <si>
    <t xml:space="preserve">MOV-002186</t>
  </si>
  <si>
    <t xml:space="preserve">MOV-002187</t>
  </si>
  <si>
    <t xml:space="preserve">MOV-002188</t>
  </si>
  <si>
    <t xml:space="preserve">MOV-002189</t>
  </si>
  <si>
    <t xml:space="preserve">MOV-002190</t>
  </si>
  <si>
    <t xml:space="preserve">MOV-002191</t>
  </si>
  <si>
    <t xml:space="preserve">MOV-002192</t>
  </si>
  <si>
    <t xml:space="preserve">MOV-002193</t>
  </si>
  <si>
    <t xml:space="preserve">MOV-002194</t>
  </si>
  <si>
    <t xml:space="preserve">MOV-002195</t>
  </si>
  <si>
    <t xml:space="preserve">MOV-002196</t>
  </si>
  <si>
    <t xml:space="preserve">MOV-002197</t>
  </si>
  <si>
    <t xml:space="preserve">MOV-002198</t>
  </si>
  <si>
    <t xml:space="preserve">MOV-002199</t>
  </si>
  <si>
    <t xml:space="preserve">MOV-002200</t>
  </si>
  <si>
    <t xml:space="preserve">MOV-002201</t>
  </si>
  <si>
    <t xml:space="preserve">MOV-002202</t>
  </si>
  <si>
    <t xml:space="preserve">MOV-002203</t>
  </si>
  <si>
    <t xml:space="preserve">MOV-002204</t>
  </si>
  <si>
    <t xml:space="preserve">MOV-002205</t>
  </si>
  <si>
    <t xml:space="preserve">MOV-002206</t>
  </si>
  <si>
    <t xml:space="preserve">MOV-002207</t>
  </si>
  <si>
    <t xml:space="preserve">MOV-002208</t>
  </si>
  <si>
    <t xml:space="preserve">MOV-002209</t>
  </si>
  <si>
    <t xml:space="preserve">MOV-002210</t>
  </si>
  <si>
    <t xml:space="preserve">MOV-002211</t>
  </si>
  <si>
    <t xml:space="preserve">MOV-002212</t>
  </si>
  <si>
    <t xml:space="preserve">MOV-002213</t>
  </si>
  <si>
    <t xml:space="preserve">MOV-002214</t>
  </si>
  <si>
    <t xml:space="preserve">MOV-002215</t>
  </si>
  <si>
    <t xml:space="preserve">MOV-002216</t>
  </si>
  <si>
    <t xml:space="preserve">MOV-002217</t>
  </si>
  <si>
    <t xml:space="preserve">MOV-002218</t>
  </si>
  <si>
    <t xml:space="preserve">MOV-002219</t>
  </si>
  <si>
    <t xml:space="preserve">MOV-002220</t>
  </si>
  <si>
    <t xml:space="preserve">MOV-002221</t>
  </si>
  <si>
    <t xml:space="preserve">MOV-002222</t>
  </si>
  <si>
    <t xml:space="preserve">MOV-002223</t>
  </si>
  <si>
    <t xml:space="preserve">MOV-002224</t>
  </si>
  <si>
    <t xml:space="preserve">MOV-002225</t>
  </si>
  <si>
    <t xml:space="preserve">MOV-002226</t>
  </si>
  <si>
    <t xml:space="preserve">MOV-002227</t>
  </si>
  <si>
    <t xml:space="preserve">MOV-002228</t>
  </si>
  <si>
    <t xml:space="preserve">MOV-002229</t>
  </si>
  <si>
    <t xml:space="preserve">MOV-002230</t>
  </si>
  <si>
    <t xml:space="preserve">MOV-002231</t>
  </si>
  <si>
    <t xml:space="preserve">MOV-002232</t>
  </si>
  <si>
    <t xml:space="preserve">MOV-002233</t>
  </si>
  <si>
    <t xml:space="preserve">MOV-002234</t>
  </si>
  <si>
    <t xml:space="preserve">MOV-002235</t>
  </si>
  <si>
    <t xml:space="preserve">MOV-002236</t>
  </si>
  <si>
    <t xml:space="preserve">MOV-002237</t>
  </si>
  <si>
    <t xml:space="preserve">MOV-002238</t>
  </si>
  <si>
    <t xml:space="preserve">MOV-002239</t>
  </si>
  <si>
    <t xml:space="preserve">MOV-002240</t>
  </si>
  <si>
    <t xml:space="preserve">MOV-002241</t>
  </si>
  <si>
    <t xml:space="preserve">MOV-002242</t>
  </si>
  <si>
    <t xml:space="preserve">MOV-002243</t>
  </si>
  <si>
    <t xml:space="preserve">MOV-002244</t>
  </si>
  <si>
    <t xml:space="preserve">MOV-002245</t>
  </si>
  <si>
    <t xml:space="preserve">MOV-002246</t>
  </si>
  <si>
    <t xml:space="preserve">MOV-002247</t>
  </si>
  <si>
    <t xml:space="preserve">MOV-002248</t>
  </si>
  <si>
    <t xml:space="preserve">MOV-002249</t>
  </si>
  <si>
    <t xml:space="preserve">MOV-002250</t>
  </si>
  <si>
    <t xml:space="preserve">MOV-002251</t>
  </si>
  <si>
    <t xml:space="preserve">MOV-002252</t>
  </si>
  <si>
    <t xml:space="preserve">MOV-002253</t>
  </si>
  <si>
    <t xml:space="preserve">MOV-002254</t>
  </si>
  <si>
    <t xml:space="preserve">MOV-002255</t>
  </si>
  <si>
    <t xml:space="preserve">MOV-002256</t>
  </si>
  <si>
    <t xml:space="preserve">MOV-002257</t>
  </si>
  <si>
    <t xml:space="preserve">MOV-002258</t>
  </si>
  <si>
    <t xml:space="preserve">MOV-002259</t>
  </si>
  <si>
    <t xml:space="preserve">MOV-002260</t>
  </si>
  <si>
    <t xml:space="preserve">MOV-002261</t>
  </si>
  <si>
    <t xml:space="preserve">MOV-002262</t>
  </si>
  <si>
    <t xml:space="preserve">MOV-002263</t>
  </si>
  <si>
    <t xml:space="preserve">MOV-002264</t>
  </si>
  <si>
    <t xml:space="preserve">MOV-002265</t>
  </si>
  <si>
    <t xml:space="preserve">MOV-002266</t>
  </si>
  <si>
    <t xml:space="preserve">MOV-002267</t>
  </si>
  <si>
    <t xml:space="preserve">MOV-002268</t>
  </si>
  <si>
    <t xml:space="preserve">MOV-002269</t>
  </si>
  <si>
    <t xml:space="preserve">MOV-002270</t>
  </si>
  <si>
    <t xml:space="preserve">MOV-002271</t>
  </si>
  <si>
    <t xml:space="preserve">MOV-002272</t>
  </si>
  <si>
    <t xml:space="preserve">MOV-002273</t>
  </si>
  <si>
    <t xml:space="preserve">MOV-002274</t>
  </si>
  <si>
    <t xml:space="preserve">MOV-002275</t>
  </si>
  <si>
    <t xml:space="preserve">MOV-002276</t>
  </si>
  <si>
    <t xml:space="preserve">MOV-002277</t>
  </si>
  <si>
    <t xml:space="preserve">MOV-002278</t>
  </si>
  <si>
    <t xml:space="preserve">MOV-002279</t>
  </si>
  <si>
    <t xml:space="preserve">MOV-002280</t>
  </si>
  <si>
    <t xml:space="preserve">MOV-002281</t>
  </si>
  <si>
    <t xml:space="preserve">MOV-002282</t>
  </si>
  <si>
    <t xml:space="preserve">MOV-002283</t>
  </si>
  <si>
    <t xml:space="preserve">MOV-002284</t>
  </si>
  <si>
    <t xml:space="preserve">MOV-002285</t>
  </si>
  <si>
    <t xml:space="preserve">MOV-002286</t>
  </si>
  <si>
    <t xml:space="preserve">MOV-002287</t>
  </si>
  <si>
    <t xml:space="preserve">MOV-002288</t>
  </si>
  <si>
    <t xml:space="preserve">MOV-002289</t>
  </si>
  <si>
    <t xml:space="preserve">MOV-002290</t>
  </si>
  <si>
    <t xml:space="preserve">MOV-002291</t>
  </si>
  <si>
    <t xml:space="preserve">MOV-002292</t>
  </si>
  <si>
    <t xml:space="preserve">MOV-002293</t>
  </si>
  <si>
    <t xml:space="preserve">MOV-002294</t>
  </si>
  <si>
    <t xml:space="preserve">MOV-002295</t>
  </si>
  <si>
    <t xml:space="preserve">MOV-002296</t>
  </si>
  <si>
    <t xml:space="preserve">MOV-002297</t>
  </si>
  <si>
    <t xml:space="preserve">MOV-002298</t>
  </si>
  <si>
    <t xml:space="preserve">MOV-002299</t>
  </si>
  <si>
    <t xml:space="preserve">MOV-002300</t>
  </si>
  <si>
    <t xml:space="preserve">MOV-002301</t>
  </si>
  <si>
    <t xml:space="preserve">MOV-002302</t>
  </si>
  <si>
    <t xml:space="preserve">MOV-002303</t>
  </si>
  <si>
    <t xml:space="preserve">MOV-002304</t>
  </si>
  <si>
    <t xml:space="preserve">MOV-002305</t>
  </si>
  <si>
    <t xml:space="preserve">MOV-002306</t>
  </si>
  <si>
    <t xml:space="preserve">MOV-002307</t>
  </si>
  <si>
    <t xml:space="preserve">MOV-002308</t>
  </si>
  <si>
    <t xml:space="preserve">MOV-002309</t>
  </si>
  <si>
    <t xml:space="preserve">MOV-002310</t>
  </si>
  <si>
    <t xml:space="preserve">MOV-002311</t>
  </si>
  <si>
    <t xml:space="preserve">MOV-002312</t>
  </si>
  <si>
    <t xml:space="preserve">MOV-002313</t>
  </si>
  <si>
    <t xml:space="preserve">MOV-002314</t>
  </si>
  <si>
    <t xml:space="preserve">MOV-002315</t>
  </si>
  <si>
    <t xml:space="preserve">MOV-002316</t>
  </si>
  <si>
    <t xml:space="preserve">MOV-002317</t>
  </si>
  <si>
    <t xml:space="preserve">MOV-002318</t>
  </si>
  <si>
    <t xml:space="preserve">MOV-002319</t>
  </si>
  <si>
    <t xml:space="preserve">MOV-002320</t>
  </si>
  <si>
    <t xml:space="preserve">MOV-002321</t>
  </si>
  <si>
    <t xml:space="preserve">MOV-002322</t>
  </si>
  <si>
    <t xml:space="preserve">MOV-002323</t>
  </si>
  <si>
    <t xml:space="preserve">MOV-002324</t>
  </si>
  <si>
    <t xml:space="preserve">MOV-002325</t>
  </si>
  <si>
    <t xml:space="preserve">MOV-002326</t>
  </si>
  <si>
    <t xml:space="preserve">MOV-002327</t>
  </si>
  <si>
    <t xml:space="preserve">MOV-002328</t>
  </si>
  <si>
    <t xml:space="preserve">MOV-002329</t>
  </si>
  <si>
    <t xml:space="preserve">MOV-002330</t>
  </si>
  <si>
    <t xml:space="preserve">MOV-002331</t>
  </si>
  <si>
    <t xml:space="preserve">MOV-002332</t>
  </si>
  <si>
    <t xml:space="preserve">MOV-002333</t>
  </si>
  <si>
    <t xml:space="preserve">MOV-002334</t>
  </si>
  <si>
    <t xml:space="preserve">MOV-002335</t>
  </si>
  <si>
    <t xml:space="preserve">MOV-002336</t>
  </si>
  <si>
    <t xml:space="preserve">MOV-002337</t>
  </si>
  <si>
    <t xml:space="preserve">MOV-002338</t>
  </si>
  <si>
    <t xml:space="preserve">MOV-002339</t>
  </si>
  <si>
    <t xml:space="preserve">MOV-002340</t>
  </si>
  <si>
    <t xml:space="preserve">MOV-002341</t>
  </si>
  <si>
    <t xml:space="preserve">MOV-002342</t>
  </si>
  <si>
    <t xml:space="preserve">MOV-002343</t>
  </si>
  <si>
    <t xml:space="preserve">MOV-002344</t>
  </si>
  <si>
    <t xml:space="preserve">MOV-002345</t>
  </si>
  <si>
    <t xml:space="preserve">MOV-002346</t>
  </si>
  <si>
    <t xml:space="preserve">MOV-002347</t>
  </si>
  <si>
    <t xml:space="preserve">MOV-002348</t>
  </si>
  <si>
    <t xml:space="preserve">MOV-002349</t>
  </si>
  <si>
    <t xml:space="preserve">MOV-002350</t>
  </si>
  <si>
    <t xml:space="preserve">MOV-002351</t>
  </si>
  <si>
    <t xml:space="preserve">MOV-002352</t>
  </si>
  <si>
    <t xml:space="preserve">MOV-002353</t>
  </si>
  <si>
    <t xml:space="preserve">MOV-002354</t>
  </si>
  <si>
    <t xml:space="preserve">MOV-002355</t>
  </si>
  <si>
    <t xml:space="preserve">MOV-002356</t>
  </si>
  <si>
    <t xml:space="preserve">MOV-002357</t>
  </si>
  <si>
    <t xml:space="preserve">MOV-002358</t>
  </si>
  <si>
    <t xml:space="preserve">MOV-002359</t>
  </si>
  <si>
    <t xml:space="preserve">MOV-002360</t>
  </si>
  <si>
    <t xml:space="preserve">MOV-002361</t>
  </si>
  <si>
    <t xml:space="preserve">MOV-002362</t>
  </si>
  <si>
    <t xml:space="preserve">MOV-002363</t>
  </si>
  <si>
    <t xml:space="preserve">MOV-002364</t>
  </si>
  <si>
    <t xml:space="preserve">MOV-002365</t>
  </si>
  <si>
    <t xml:space="preserve">MOV-002366</t>
  </si>
  <si>
    <t xml:space="preserve">MOV-002367</t>
  </si>
  <si>
    <t xml:space="preserve">MOV-002368</t>
  </si>
  <si>
    <t xml:space="preserve">MOV-002369</t>
  </si>
  <si>
    <t xml:space="preserve">MOV-002370</t>
  </si>
  <si>
    <t xml:space="preserve">MOV-002371</t>
  </si>
  <si>
    <t xml:space="preserve">MOV-002372</t>
  </si>
  <si>
    <t xml:space="preserve">MOV-002373</t>
  </si>
  <si>
    <t xml:space="preserve">MOV-002374</t>
  </si>
  <si>
    <t xml:space="preserve">MOV-002375</t>
  </si>
  <si>
    <t xml:space="preserve">MOV-002376</t>
  </si>
  <si>
    <t xml:space="preserve">MOV-002377</t>
  </si>
  <si>
    <t xml:space="preserve">MOV-002378</t>
  </si>
  <si>
    <t xml:space="preserve">MOV-002379</t>
  </si>
  <si>
    <t xml:space="preserve">MOV-002380</t>
  </si>
  <si>
    <t xml:space="preserve">MOV-002381</t>
  </si>
  <si>
    <t xml:space="preserve">MOV-002382</t>
  </si>
  <si>
    <t xml:space="preserve">MOV-002383</t>
  </si>
  <si>
    <t xml:space="preserve">MOV-002384</t>
  </si>
  <si>
    <t xml:space="preserve">MOV-002385</t>
  </si>
  <si>
    <t xml:space="preserve">MOV-002386</t>
  </si>
  <si>
    <t xml:space="preserve">MOV-002387</t>
  </si>
  <si>
    <t xml:space="preserve">MOV-002388</t>
  </si>
  <si>
    <t xml:space="preserve">MOV-002389</t>
  </si>
  <si>
    <t xml:space="preserve">MOV-002390</t>
  </si>
  <si>
    <t xml:space="preserve">MOV-002391</t>
  </si>
  <si>
    <t xml:space="preserve">MOV-002392</t>
  </si>
  <si>
    <t xml:space="preserve">MOV-002393</t>
  </si>
  <si>
    <t xml:space="preserve">MOV-002394</t>
  </si>
  <si>
    <t xml:space="preserve">MOV-002395</t>
  </si>
  <si>
    <t xml:space="preserve">MOV-002396</t>
  </si>
  <si>
    <t xml:space="preserve">MOV-002397</t>
  </si>
  <si>
    <t xml:space="preserve">MOV-002398</t>
  </si>
  <si>
    <t xml:space="preserve">MOV-002399</t>
  </si>
  <si>
    <t xml:space="preserve">MOV-002400</t>
  </si>
  <si>
    <t xml:space="preserve">MOV-002401</t>
  </si>
  <si>
    <t xml:space="preserve">MOV-002402</t>
  </si>
  <si>
    <t xml:space="preserve">MOV-002403</t>
  </si>
  <si>
    <t xml:space="preserve">MOV-002404</t>
  </si>
  <si>
    <t xml:space="preserve">MOV-002405</t>
  </si>
  <si>
    <t xml:space="preserve">MOV-002406</t>
  </si>
  <si>
    <t xml:space="preserve">MOV-002407</t>
  </si>
  <si>
    <t xml:space="preserve">MOV-002408</t>
  </si>
  <si>
    <t xml:space="preserve">MOV-002409</t>
  </si>
  <si>
    <t xml:space="preserve">MOV-002410</t>
  </si>
  <si>
    <t xml:space="preserve">MOV-002411</t>
  </si>
  <si>
    <t xml:space="preserve">MOV-002412</t>
  </si>
  <si>
    <t xml:space="preserve">MOV-002413</t>
  </si>
  <si>
    <t xml:space="preserve">MOV-002414</t>
  </si>
  <si>
    <t xml:space="preserve">MOV-002415</t>
  </si>
  <si>
    <t xml:space="preserve">MOV-002416</t>
  </si>
  <si>
    <t xml:space="preserve">MOV-002417</t>
  </si>
  <si>
    <t xml:space="preserve">MOV-002418</t>
  </si>
  <si>
    <t xml:space="preserve">MOV-002419</t>
  </si>
  <si>
    <t xml:space="preserve">MOV-002420</t>
  </si>
  <si>
    <t xml:space="preserve">MOV-002421</t>
  </si>
  <si>
    <t xml:space="preserve">MOV-002422</t>
  </si>
  <si>
    <t xml:space="preserve">MOV-002423</t>
  </si>
  <si>
    <t xml:space="preserve">MOV-002424</t>
  </si>
  <si>
    <t xml:space="preserve">MOV-002425</t>
  </si>
  <si>
    <t xml:space="preserve">MOV-002426</t>
  </si>
  <si>
    <t xml:space="preserve">MOV-002427</t>
  </si>
  <si>
    <t xml:space="preserve">MOV-002428</t>
  </si>
  <si>
    <t xml:space="preserve">MOV-002429</t>
  </si>
  <si>
    <t xml:space="preserve">MOV-002430</t>
  </si>
  <si>
    <t xml:space="preserve">MOV-002431</t>
  </si>
  <si>
    <t xml:space="preserve">MOV-002432</t>
  </si>
  <si>
    <t xml:space="preserve">MOV-002433</t>
  </si>
  <si>
    <t xml:space="preserve">MOV-002434</t>
  </si>
  <si>
    <t xml:space="preserve">MOV-002435</t>
  </si>
  <si>
    <t xml:space="preserve">MOV-002436</t>
  </si>
  <si>
    <t xml:space="preserve">MOV-002437</t>
  </si>
  <si>
    <t xml:space="preserve">MOV-002438</t>
  </si>
  <si>
    <t xml:space="preserve">MOV-002439</t>
  </si>
  <si>
    <t xml:space="preserve">MOV-002440</t>
  </si>
  <si>
    <t xml:space="preserve">MOV-002441</t>
  </si>
  <si>
    <t xml:space="preserve">MOV-002442</t>
  </si>
  <si>
    <t xml:space="preserve">MOV-002443</t>
  </si>
  <si>
    <t xml:space="preserve">MOV-002444</t>
  </si>
  <si>
    <t xml:space="preserve">MOV-002445</t>
  </si>
  <si>
    <t xml:space="preserve">MOV-002446</t>
  </si>
  <si>
    <t xml:space="preserve">MOV-002447</t>
  </si>
  <si>
    <t xml:space="preserve">MOV-002448</t>
  </si>
  <si>
    <t xml:space="preserve">MOV-002449</t>
  </si>
  <si>
    <t xml:space="preserve">MOV-002450</t>
  </si>
  <si>
    <t xml:space="preserve">MOV-002451</t>
  </si>
  <si>
    <t xml:space="preserve">MOV-002452</t>
  </si>
  <si>
    <t xml:space="preserve">MOV-002453</t>
  </si>
  <si>
    <t xml:space="preserve">MOV-002454</t>
  </si>
  <si>
    <t xml:space="preserve">MOV-002455</t>
  </si>
  <si>
    <t xml:space="preserve">MOV-002456</t>
  </si>
  <si>
    <t xml:space="preserve">MOV-002457</t>
  </si>
  <si>
    <t xml:space="preserve">MOV-002458</t>
  </si>
  <si>
    <t xml:space="preserve">MOV-002459</t>
  </si>
  <si>
    <t xml:space="preserve">MOV-002460</t>
  </si>
  <si>
    <t xml:space="preserve">MOV-002461</t>
  </si>
  <si>
    <t xml:space="preserve">MOV-002462</t>
  </si>
  <si>
    <t xml:space="preserve">MOV-002463</t>
  </si>
  <si>
    <t xml:space="preserve">MOV-002464</t>
  </si>
  <si>
    <t xml:space="preserve">MOV-002465</t>
  </si>
  <si>
    <t xml:space="preserve">MOV-002466</t>
  </si>
  <si>
    <t xml:space="preserve">MOV-002467</t>
  </si>
  <si>
    <t xml:space="preserve">MOV-002468</t>
  </si>
  <si>
    <t xml:space="preserve">MOV-002469</t>
  </si>
  <si>
    <t xml:space="preserve">MOV-002470</t>
  </si>
  <si>
    <t xml:space="preserve">MOV-002471</t>
  </si>
  <si>
    <t xml:space="preserve">MOV-002472</t>
  </si>
  <si>
    <t xml:space="preserve">MOV-002473</t>
  </si>
  <si>
    <t xml:space="preserve">MOV-002474</t>
  </si>
  <si>
    <t xml:space="preserve">MOV-002475</t>
  </si>
  <si>
    <t xml:space="preserve">MOV-002476</t>
  </si>
  <si>
    <t xml:space="preserve">MOV-002477</t>
  </si>
  <si>
    <t xml:space="preserve">MOV-002478</t>
  </si>
  <si>
    <t xml:space="preserve">MOV-002479</t>
  </si>
  <si>
    <t xml:space="preserve">MOV-002480</t>
  </si>
  <si>
    <t xml:space="preserve">MOV-002481</t>
  </si>
  <si>
    <t xml:space="preserve">MOV-002482</t>
  </si>
  <si>
    <t xml:space="preserve">MOV-002483</t>
  </si>
  <si>
    <t xml:space="preserve">MOV-002484</t>
  </si>
  <si>
    <t xml:space="preserve">MOV-002485</t>
  </si>
  <si>
    <t xml:space="preserve">MOV-002486</t>
  </si>
  <si>
    <t xml:space="preserve">MOV-002487</t>
  </si>
  <si>
    <t xml:space="preserve">MOV-002488</t>
  </si>
  <si>
    <t xml:space="preserve">MOV-002489</t>
  </si>
  <si>
    <t xml:space="preserve">MOV-002490</t>
  </si>
  <si>
    <t xml:space="preserve">MOV-002491</t>
  </si>
  <si>
    <t xml:space="preserve">MOV-002492</t>
  </si>
  <si>
    <t xml:space="preserve">MOV-002493</t>
  </si>
  <si>
    <t xml:space="preserve">MOV-002494</t>
  </si>
  <si>
    <t xml:space="preserve">MOV-002495</t>
  </si>
  <si>
    <t xml:space="preserve">MOV-002496</t>
  </si>
  <si>
    <t xml:space="preserve">MOV-002497</t>
  </si>
  <si>
    <t xml:space="preserve">MOV-002498</t>
  </si>
  <si>
    <t xml:space="preserve">MOV-002499</t>
  </si>
  <si>
    <t xml:space="preserve">MOV-002500</t>
  </si>
  <si>
    <t xml:space="preserve">MOV-002501</t>
  </si>
  <si>
    <t xml:space="preserve">MOV-002502</t>
  </si>
  <si>
    <t xml:space="preserve">MOV-002503</t>
  </si>
  <si>
    <t xml:space="preserve">MOV-002504</t>
  </si>
  <si>
    <t xml:space="preserve">MOV-002505</t>
  </si>
  <si>
    <t xml:space="preserve">MOV-002506</t>
  </si>
  <si>
    <t xml:space="preserve">MOV-002507</t>
  </si>
  <si>
    <t xml:space="preserve">MOV-002508</t>
  </si>
  <si>
    <t xml:space="preserve">MOV-002509</t>
  </si>
  <si>
    <t xml:space="preserve">MOV-002510</t>
  </si>
  <si>
    <t xml:space="preserve">MOV-002511</t>
  </si>
  <si>
    <t xml:space="preserve">MOV-002512</t>
  </si>
  <si>
    <t xml:space="preserve">MOV-002513</t>
  </si>
  <si>
    <t xml:space="preserve">MOV-002514</t>
  </si>
  <si>
    <t xml:space="preserve">MOV-002515</t>
  </si>
  <si>
    <t xml:space="preserve">MOV-002516</t>
  </si>
  <si>
    <t xml:space="preserve">MOV-002517</t>
  </si>
  <si>
    <t xml:space="preserve">MOV-002518</t>
  </si>
  <si>
    <t xml:space="preserve">MOV-002519</t>
  </si>
  <si>
    <t xml:space="preserve">MOV-002520</t>
  </si>
  <si>
    <t xml:space="preserve">MOV-002521</t>
  </si>
  <si>
    <t xml:space="preserve">MOV-002522</t>
  </si>
  <si>
    <t xml:space="preserve">MOV-002523</t>
  </si>
  <si>
    <t xml:space="preserve">MOV-002524</t>
  </si>
  <si>
    <t xml:space="preserve">MOV-002525</t>
  </si>
  <si>
    <t xml:space="preserve">MOV-002526</t>
  </si>
  <si>
    <t xml:space="preserve">MOV-002527</t>
  </si>
  <si>
    <t xml:space="preserve">MOV-002528</t>
  </si>
  <si>
    <t xml:space="preserve">MOV-002529</t>
  </si>
  <si>
    <t xml:space="preserve">MOV-002530</t>
  </si>
  <si>
    <t xml:space="preserve">MOV-002531</t>
  </si>
  <si>
    <t xml:space="preserve">MOV-002532</t>
  </si>
  <si>
    <t xml:space="preserve">MOV-002533</t>
  </si>
  <si>
    <t xml:space="preserve">MOV-002534</t>
  </si>
  <si>
    <t xml:space="preserve">MOV-002535</t>
  </si>
  <si>
    <t xml:space="preserve">MOV-002536</t>
  </si>
  <si>
    <t xml:space="preserve">MOV-002537</t>
  </si>
  <si>
    <t xml:space="preserve">MOV-002538</t>
  </si>
  <si>
    <t xml:space="preserve">MOV-002539</t>
  </si>
  <si>
    <t xml:space="preserve">MOV-002540</t>
  </si>
  <si>
    <t xml:space="preserve">MOV-002541</t>
  </si>
  <si>
    <t xml:space="preserve">MOV-002542</t>
  </si>
  <si>
    <t xml:space="preserve">MOV-002543</t>
  </si>
  <si>
    <t xml:space="preserve">MOV-002544</t>
  </si>
  <si>
    <t xml:space="preserve">MOV-002545</t>
  </si>
  <si>
    <t xml:space="preserve">MOV-002546</t>
  </si>
  <si>
    <t xml:space="preserve">MOV-002547</t>
  </si>
  <si>
    <t xml:space="preserve">MOV-002548</t>
  </si>
  <si>
    <t xml:space="preserve">MOV-002549</t>
  </si>
  <si>
    <t xml:space="preserve">MOV-002550</t>
  </si>
  <si>
    <t xml:space="preserve">MOV-002551</t>
  </si>
  <si>
    <t xml:space="preserve">MOV-002552</t>
  </si>
  <si>
    <t xml:space="preserve">MOV-002553</t>
  </si>
  <si>
    <t xml:space="preserve">MOV-002554</t>
  </si>
  <si>
    <t xml:space="preserve">MOV-002555</t>
  </si>
  <si>
    <t xml:space="preserve">MOV-002556</t>
  </si>
  <si>
    <t xml:space="preserve">MOV-002557</t>
  </si>
  <si>
    <t xml:space="preserve">MOV-002558</t>
  </si>
  <si>
    <t xml:space="preserve">MOV-002559</t>
  </si>
  <si>
    <t xml:space="preserve">MOV-002560</t>
  </si>
  <si>
    <t xml:space="preserve">MOV-002561</t>
  </si>
  <si>
    <t xml:space="preserve">MOV-002562</t>
  </si>
  <si>
    <t xml:space="preserve">MOV-002563</t>
  </si>
  <si>
    <t xml:space="preserve">MOV-002564</t>
  </si>
  <si>
    <t xml:space="preserve">MOV-002565</t>
  </si>
  <si>
    <t xml:space="preserve">MOV-002566</t>
  </si>
  <si>
    <t xml:space="preserve">MOV-002567</t>
  </si>
  <si>
    <t xml:space="preserve">MOV-002568</t>
  </si>
  <si>
    <t xml:space="preserve">MOV-002569</t>
  </si>
  <si>
    <t xml:space="preserve">MOV-002570</t>
  </si>
  <si>
    <t xml:space="preserve">MOV-002571</t>
  </si>
  <si>
    <t xml:space="preserve">MOV-002572</t>
  </si>
  <si>
    <t xml:space="preserve">MOV-002573</t>
  </si>
  <si>
    <t xml:space="preserve">MOV-002574</t>
  </si>
  <si>
    <t xml:space="preserve">MOV-002575</t>
  </si>
  <si>
    <t xml:space="preserve">MOV-002576</t>
  </si>
  <si>
    <t xml:space="preserve">MOV-002577</t>
  </si>
  <si>
    <t xml:space="preserve">MOV-002578</t>
  </si>
  <si>
    <t xml:space="preserve">MOV-002579</t>
  </si>
  <si>
    <t xml:space="preserve">MOV-002580</t>
  </si>
  <si>
    <t xml:space="preserve">MOV-002581</t>
  </si>
  <si>
    <t xml:space="preserve">MOV-002582</t>
  </si>
  <si>
    <t xml:space="preserve">MOV-002583</t>
  </si>
  <si>
    <t xml:space="preserve">MOV-002584</t>
  </si>
  <si>
    <t xml:space="preserve">MOV-002585</t>
  </si>
  <si>
    <t xml:space="preserve">MOV-002586</t>
  </si>
  <si>
    <t xml:space="preserve">MOV-002587</t>
  </si>
  <si>
    <t xml:space="preserve">MOV-002588</t>
  </si>
  <si>
    <t xml:space="preserve">MOV-002589</t>
  </si>
  <si>
    <t xml:space="preserve">MOV-002590</t>
  </si>
  <si>
    <t xml:space="preserve">MOV-002591</t>
  </si>
  <si>
    <t xml:space="preserve">MOV-002592</t>
  </si>
  <si>
    <t xml:space="preserve">MOV-002593</t>
  </si>
  <si>
    <t xml:space="preserve">MOV-002594</t>
  </si>
  <si>
    <t xml:space="preserve">MOV-002595</t>
  </si>
  <si>
    <t xml:space="preserve">MOV-002596</t>
  </si>
  <si>
    <t xml:space="preserve">MOV-002597</t>
  </si>
  <si>
    <t xml:space="preserve">MOV-002598</t>
  </si>
  <si>
    <t xml:space="preserve">MOV-002599</t>
  </si>
  <si>
    <t xml:space="preserve">MOV-002600</t>
  </si>
  <si>
    <t xml:space="preserve">MOV-002601</t>
  </si>
  <si>
    <t xml:space="preserve">MOV-002602</t>
  </si>
  <si>
    <t xml:space="preserve">MOV-002603</t>
  </si>
  <si>
    <t xml:space="preserve">MOV-002604</t>
  </si>
  <si>
    <t xml:space="preserve">MOV-002605</t>
  </si>
  <si>
    <t xml:space="preserve">MOV-002606</t>
  </si>
  <si>
    <t xml:space="preserve">MOV-002607</t>
  </si>
  <si>
    <t xml:space="preserve">MOV-002608</t>
  </si>
  <si>
    <t xml:space="preserve">MOV-002609</t>
  </si>
  <si>
    <t xml:space="preserve">MOV-002610</t>
  </si>
  <si>
    <t xml:space="preserve">MOV-002611</t>
  </si>
  <si>
    <t xml:space="preserve">MOV-002612</t>
  </si>
  <si>
    <t xml:space="preserve">MOV-002613</t>
  </si>
  <si>
    <t xml:space="preserve">MOV-002614</t>
  </si>
  <si>
    <t xml:space="preserve">MOV-002615</t>
  </si>
  <si>
    <t xml:space="preserve">MOV-002616</t>
  </si>
  <si>
    <t xml:space="preserve">MOV-002617</t>
  </si>
  <si>
    <t xml:space="preserve">MOV-002618</t>
  </si>
  <si>
    <t xml:space="preserve">MOV-002619</t>
  </si>
  <si>
    <t xml:space="preserve">MOV-002620</t>
  </si>
  <si>
    <t xml:space="preserve">MOV-002621</t>
  </si>
  <si>
    <t xml:space="preserve">MOV-002622</t>
  </si>
  <si>
    <t xml:space="preserve">MOV-002623</t>
  </si>
  <si>
    <t xml:space="preserve">MOV-002624</t>
  </si>
  <si>
    <t xml:space="preserve">MOV-002625</t>
  </si>
  <si>
    <t xml:space="preserve">MOV-002626</t>
  </si>
  <si>
    <t xml:space="preserve">MOV-002627</t>
  </si>
  <si>
    <t xml:space="preserve">MOV-002628</t>
  </si>
  <si>
    <t xml:space="preserve">MOV-002629</t>
  </si>
  <si>
    <t xml:space="preserve">MOV-002630</t>
  </si>
  <si>
    <t xml:space="preserve">MOV-002631</t>
  </si>
  <si>
    <t xml:space="preserve">MOV-002632</t>
  </si>
  <si>
    <t xml:space="preserve">MOV-002633</t>
  </si>
  <si>
    <t xml:space="preserve">MOV-002634</t>
  </si>
  <si>
    <t xml:space="preserve">MOV-002635</t>
  </si>
  <si>
    <t xml:space="preserve">MOV-002636</t>
  </si>
  <si>
    <t xml:space="preserve">MOV-002637</t>
  </si>
  <si>
    <t xml:space="preserve">MOV-002638</t>
  </si>
  <si>
    <t xml:space="preserve">MOV-002639</t>
  </si>
  <si>
    <t xml:space="preserve">MOV-002640</t>
  </si>
  <si>
    <t xml:space="preserve">MOV-002641</t>
  </si>
  <si>
    <t xml:space="preserve">MOV-002642</t>
  </si>
  <si>
    <t xml:space="preserve">MOV-002643</t>
  </si>
  <si>
    <t xml:space="preserve">MOV-002644</t>
  </si>
  <si>
    <t xml:space="preserve">MOV-002645</t>
  </si>
  <si>
    <t xml:space="preserve">MOV-002646</t>
  </si>
  <si>
    <t xml:space="preserve">MOV-002647</t>
  </si>
  <si>
    <t xml:space="preserve">MOV-002648</t>
  </si>
  <si>
    <t xml:space="preserve">MOV-002649</t>
  </si>
  <si>
    <t xml:space="preserve">MOV-002650</t>
  </si>
  <si>
    <t xml:space="preserve">MOV-002651</t>
  </si>
  <si>
    <t xml:space="preserve">MOV-002652</t>
  </si>
  <si>
    <t xml:space="preserve">MOV-002653</t>
  </si>
  <si>
    <t xml:space="preserve">MOV-002654</t>
  </si>
  <si>
    <t xml:space="preserve">MOV-002655</t>
  </si>
  <si>
    <t xml:space="preserve">MOV-002656</t>
  </si>
  <si>
    <t xml:space="preserve">MOV-002657</t>
  </si>
  <si>
    <t xml:space="preserve">MOV-002658</t>
  </si>
  <si>
    <t xml:space="preserve">MOV-002659</t>
  </si>
  <si>
    <t xml:space="preserve">MOV-002660</t>
  </si>
  <si>
    <t xml:space="preserve">MOV-002661</t>
  </si>
  <si>
    <t xml:space="preserve">MOV-002662</t>
  </si>
  <si>
    <t xml:space="preserve">MOV-002663</t>
  </si>
  <si>
    <t xml:space="preserve">MOV-002664</t>
  </si>
  <si>
    <t xml:space="preserve">MOV-002665</t>
  </si>
  <si>
    <t xml:space="preserve">MOV-002666</t>
  </si>
  <si>
    <t xml:space="preserve">MOV-002667</t>
  </si>
  <si>
    <t xml:space="preserve">MOV-002668</t>
  </si>
  <si>
    <t xml:space="preserve">MOV-002669</t>
  </si>
  <si>
    <t xml:space="preserve">MOV-002670</t>
  </si>
  <si>
    <t xml:space="preserve">MOV-002671</t>
  </si>
  <si>
    <t xml:space="preserve">MOV-002672</t>
  </si>
  <si>
    <t xml:space="preserve">MOV-002673</t>
  </si>
  <si>
    <t xml:space="preserve">MOV-002674</t>
  </si>
  <si>
    <t xml:space="preserve">MOV-002675</t>
  </si>
  <si>
    <t xml:space="preserve">MOV-002676</t>
  </si>
  <si>
    <t xml:space="preserve">MOV-002677</t>
  </si>
  <si>
    <t xml:space="preserve">MOV-002678</t>
  </si>
  <si>
    <t xml:space="preserve">MOV-002679</t>
  </si>
  <si>
    <t xml:space="preserve">MOV-002680</t>
  </si>
  <si>
    <t xml:space="preserve">MOV-002681</t>
  </si>
  <si>
    <t xml:space="preserve">MOV-002682</t>
  </si>
  <si>
    <t xml:space="preserve">MOV-002683</t>
  </si>
  <si>
    <t xml:space="preserve">MOV-002684</t>
  </si>
  <si>
    <t xml:space="preserve">MOV-002685</t>
  </si>
  <si>
    <t xml:space="preserve">MOV-002686</t>
  </si>
  <si>
    <t xml:space="preserve">MOV-002687</t>
  </si>
  <si>
    <t xml:space="preserve">MOV-002688</t>
  </si>
  <si>
    <t xml:space="preserve">MOV-002689</t>
  </si>
  <si>
    <t xml:space="preserve">MOV-002690</t>
  </si>
  <si>
    <t xml:space="preserve">MOV-002691</t>
  </si>
  <si>
    <t xml:space="preserve">MOV-002692</t>
  </si>
  <si>
    <t xml:space="preserve">MOV-002693</t>
  </si>
  <si>
    <t xml:space="preserve">MOV-002694</t>
  </si>
  <si>
    <t xml:space="preserve">MOV-002695</t>
  </si>
  <si>
    <t xml:space="preserve">MOV-002696</t>
  </si>
  <si>
    <t xml:space="preserve">MOV-002697</t>
  </si>
  <si>
    <t xml:space="preserve">MOV-002698</t>
  </si>
  <si>
    <t xml:space="preserve">MOV-002699</t>
  </si>
  <si>
    <t xml:space="preserve">MOV-002700</t>
  </si>
  <si>
    <t xml:space="preserve">MOV-002701</t>
  </si>
  <si>
    <t xml:space="preserve">MOV-002702</t>
  </si>
  <si>
    <t xml:space="preserve">MOV-002703</t>
  </si>
  <si>
    <t xml:space="preserve">MOV-002704</t>
  </si>
  <si>
    <t xml:space="preserve">MOV-002705</t>
  </si>
  <si>
    <t xml:space="preserve">MOV-002706</t>
  </si>
  <si>
    <t xml:space="preserve">MOV-002707</t>
  </si>
  <si>
    <t xml:space="preserve">MOV-002708</t>
  </si>
  <si>
    <t xml:space="preserve">MOV-002709</t>
  </si>
  <si>
    <t xml:space="preserve">MOV-002710</t>
  </si>
  <si>
    <t xml:space="preserve">MOV-002711</t>
  </si>
  <si>
    <t xml:space="preserve">MOV-002712</t>
  </si>
  <si>
    <t xml:space="preserve">MOV-002713</t>
  </si>
  <si>
    <t xml:space="preserve">MOV-002714</t>
  </si>
  <si>
    <t xml:space="preserve">MOV-002715</t>
  </si>
  <si>
    <t xml:space="preserve">MOV-002716</t>
  </si>
  <si>
    <t xml:space="preserve">MOV-002717</t>
  </si>
  <si>
    <t xml:space="preserve">MOV-002718</t>
  </si>
  <si>
    <t xml:space="preserve">MOV-002719</t>
  </si>
  <si>
    <t xml:space="preserve">MOV-002720</t>
  </si>
  <si>
    <t xml:space="preserve">MOV-002721</t>
  </si>
  <si>
    <t xml:space="preserve">MOV-002722</t>
  </si>
  <si>
    <t xml:space="preserve">MOV-002723</t>
  </si>
  <si>
    <t xml:space="preserve">MOV-002724</t>
  </si>
  <si>
    <t xml:space="preserve">MOV-002725</t>
  </si>
  <si>
    <t xml:space="preserve">MOV-002726</t>
  </si>
  <si>
    <t xml:space="preserve">MOV-002727</t>
  </si>
  <si>
    <t xml:space="preserve">MOV-002728</t>
  </si>
  <si>
    <t xml:space="preserve">MOV-002729</t>
  </si>
  <si>
    <t xml:space="preserve">MOV-002730</t>
  </si>
  <si>
    <t xml:space="preserve">MOV-002731</t>
  </si>
  <si>
    <t xml:space="preserve">MOV-002732</t>
  </si>
  <si>
    <t xml:space="preserve">MOV-002733</t>
  </si>
  <si>
    <t xml:space="preserve">MOV-002734</t>
  </si>
  <si>
    <t xml:space="preserve">MOV-002735</t>
  </si>
  <si>
    <t xml:space="preserve">MOV-002736</t>
  </si>
  <si>
    <t xml:space="preserve">MOV-002737</t>
  </si>
  <si>
    <t xml:space="preserve">MOV-002738</t>
  </si>
  <si>
    <t xml:space="preserve">MOV-002739</t>
  </si>
  <si>
    <t xml:space="preserve">MOV-002740</t>
  </si>
  <si>
    <t xml:space="preserve">MOV-002741</t>
  </si>
  <si>
    <t xml:space="preserve">MOV-002742</t>
  </si>
  <si>
    <t xml:space="preserve">MOV-002743</t>
  </si>
  <si>
    <t xml:space="preserve">MOV-002744</t>
  </si>
  <si>
    <t xml:space="preserve">MOV-002745</t>
  </si>
  <si>
    <t xml:space="preserve">MOV-002746</t>
  </si>
  <si>
    <t xml:space="preserve">MOV-002747</t>
  </si>
  <si>
    <t xml:space="preserve">MOV-002748</t>
  </si>
  <si>
    <t xml:space="preserve">MOV-002749</t>
  </si>
  <si>
    <t xml:space="preserve">MOV-002750</t>
  </si>
  <si>
    <t xml:space="preserve">MOV-002751</t>
  </si>
  <si>
    <t xml:space="preserve">MOV-002752</t>
  </si>
  <si>
    <t xml:space="preserve">MOV-002753</t>
  </si>
  <si>
    <t xml:space="preserve">MOV-002754</t>
  </si>
  <si>
    <t xml:space="preserve">MOV-002755</t>
  </si>
  <si>
    <t xml:space="preserve">MOV-002756</t>
  </si>
  <si>
    <t xml:space="preserve">MOV-002757</t>
  </si>
  <si>
    <t xml:space="preserve">MOV-002758</t>
  </si>
  <si>
    <t xml:space="preserve">MOV-002759</t>
  </si>
  <si>
    <t xml:space="preserve">MOV-002760</t>
  </si>
  <si>
    <t xml:space="preserve">MOV-002761</t>
  </si>
  <si>
    <t xml:space="preserve">MOV-002762</t>
  </si>
  <si>
    <t xml:space="preserve">MOV-002763</t>
  </si>
  <si>
    <t xml:space="preserve">MOV-002764</t>
  </si>
  <si>
    <t xml:space="preserve">MOV-002765</t>
  </si>
  <si>
    <t xml:space="preserve">MOV-002766</t>
  </si>
  <si>
    <t xml:space="preserve">MOV-002767</t>
  </si>
  <si>
    <t xml:space="preserve">MOV-002768</t>
  </si>
  <si>
    <t xml:space="preserve">MOV-002769</t>
  </si>
  <si>
    <t xml:space="preserve">MOV-002770</t>
  </si>
  <si>
    <t xml:space="preserve">MOV-002771</t>
  </si>
  <si>
    <t xml:space="preserve">MOV-002772</t>
  </si>
  <si>
    <t xml:space="preserve">MOV-002773</t>
  </si>
  <si>
    <t xml:space="preserve">MOV-002774</t>
  </si>
  <si>
    <t xml:space="preserve">MOV-002775</t>
  </si>
  <si>
    <t xml:space="preserve">MOV-002776</t>
  </si>
  <si>
    <t xml:space="preserve">MOV-002777</t>
  </si>
  <si>
    <t xml:space="preserve">MOV-002778</t>
  </si>
  <si>
    <t xml:space="preserve">MOV-002779</t>
  </si>
  <si>
    <t xml:space="preserve">MOV-002780</t>
  </si>
  <si>
    <t xml:space="preserve">MOV-002781</t>
  </si>
  <si>
    <t xml:space="preserve">MOV-002782</t>
  </si>
  <si>
    <t xml:space="preserve">MOV-002783</t>
  </si>
  <si>
    <t xml:space="preserve">MOV-002784</t>
  </si>
  <si>
    <t xml:space="preserve">MOV-002785</t>
  </si>
  <si>
    <t xml:space="preserve">MOV-002786</t>
  </si>
  <si>
    <t xml:space="preserve">MOV-002787</t>
  </si>
  <si>
    <t xml:space="preserve">MOV-002788</t>
  </si>
  <si>
    <t xml:space="preserve">MOV-002789</t>
  </si>
  <si>
    <t xml:space="preserve">MOV-002790</t>
  </si>
  <si>
    <t xml:space="preserve">MOV-002791</t>
  </si>
  <si>
    <t xml:space="preserve">MOV-002792</t>
  </si>
  <si>
    <t xml:space="preserve">MOV-002793</t>
  </si>
  <si>
    <t xml:space="preserve">MOV-002794</t>
  </si>
  <si>
    <t xml:space="preserve">MOV-002795</t>
  </si>
  <si>
    <t xml:space="preserve">MOV-002796</t>
  </si>
  <si>
    <t xml:space="preserve">MOV-002797</t>
  </si>
  <si>
    <t xml:space="preserve">MOV-002798</t>
  </si>
  <si>
    <t xml:space="preserve">MOV-002799</t>
  </si>
  <si>
    <t xml:space="preserve">MOV-002800</t>
  </si>
  <si>
    <t xml:space="preserve">MOV-002801</t>
  </si>
  <si>
    <t xml:space="preserve">MOV-002802</t>
  </si>
  <si>
    <t xml:space="preserve">MOV-002803</t>
  </si>
  <si>
    <t xml:space="preserve">MOV-002804</t>
  </si>
  <si>
    <t xml:space="preserve">MOV-002805</t>
  </si>
  <si>
    <t xml:space="preserve">MOV-002806</t>
  </si>
  <si>
    <t xml:space="preserve">MOV-002807</t>
  </si>
  <si>
    <t xml:space="preserve">MOV-002808</t>
  </si>
  <si>
    <t xml:space="preserve">MOV-002809</t>
  </si>
  <si>
    <t xml:space="preserve">MOV-002810</t>
  </si>
  <si>
    <t xml:space="preserve">MOV-002811</t>
  </si>
  <si>
    <t xml:space="preserve">MOV-002812</t>
  </si>
  <si>
    <t xml:space="preserve">MOV-002813</t>
  </si>
  <si>
    <t xml:space="preserve">MOV-002814</t>
  </si>
  <si>
    <t xml:space="preserve">MOV-002815</t>
  </si>
  <si>
    <t xml:space="preserve">MOV-002816</t>
  </si>
  <si>
    <t xml:space="preserve">MOV-002817</t>
  </si>
  <si>
    <t xml:space="preserve">MOV-002818</t>
  </si>
  <si>
    <t xml:space="preserve">MOV-002819</t>
  </si>
  <si>
    <t xml:space="preserve">MOV-002820</t>
  </si>
  <si>
    <t xml:space="preserve">MOV-002821</t>
  </si>
  <si>
    <t xml:space="preserve">MOV-002822</t>
  </si>
  <si>
    <t xml:space="preserve">MOV-002823</t>
  </si>
  <si>
    <t xml:space="preserve">MOV-002824</t>
  </si>
  <si>
    <t xml:space="preserve">MOV-002825</t>
  </si>
  <si>
    <t xml:space="preserve">MOV-002826</t>
  </si>
  <si>
    <t xml:space="preserve">MOV-002827</t>
  </si>
  <si>
    <t xml:space="preserve">MOV-002828</t>
  </si>
  <si>
    <t xml:space="preserve">MOV-002829</t>
  </si>
  <si>
    <t xml:space="preserve">MOV-002830</t>
  </si>
  <si>
    <t xml:space="preserve">MOV-002831</t>
  </si>
  <si>
    <t xml:space="preserve">MOV-002832</t>
  </si>
  <si>
    <t xml:space="preserve">MOV-002833</t>
  </si>
  <si>
    <t xml:space="preserve">MOV-002834</t>
  </si>
  <si>
    <t xml:space="preserve">MOV-002835</t>
  </si>
  <si>
    <t xml:space="preserve">MOV-002836</t>
  </si>
  <si>
    <t xml:space="preserve">MOV-002837</t>
  </si>
  <si>
    <t xml:space="preserve">MOV-002838</t>
  </si>
  <si>
    <t xml:space="preserve">MOV-002839</t>
  </si>
  <si>
    <t xml:space="preserve">MOV-002840</t>
  </si>
  <si>
    <t xml:space="preserve">MOV-002841</t>
  </si>
  <si>
    <t xml:space="preserve">MOV-002842</t>
  </si>
  <si>
    <t xml:space="preserve">MOV-002843</t>
  </si>
  <si>
    <t xml:space="preserve">MOV-002844</t>
  </si>
  <si>
    <t xml:space="preserve">MOV-002845</t>
  </si>
  <si>
    <t xml:space="preserve">MOV-002846</t>
  </si>
  <si>
    <t xml:space="preserve">MOV-002847</t>
  </si>
  <si>
    <t xml:space="preserve">MOV-002848</t>
  </si>
  <si>
    <t xml:space="preserve">MOV-002849</t>
  </si>
  <si>
    <t xml:space="preserve">MOV-002850</t>
  </si>
  <si>
    <t xml:space="preserve">MOV-002851</t>
  </si>
  <si>
    <t xml:space="preserve">MOV-002852</t>
  </si>
  <si>
    <t xml:space="preserve">MOV-002853</t>
  </si>
  <si>
    <t xml:space="preserve">MOV-002854</t>
  </si>
  <si>
    <t xml:space="preserve">MOV-002855</t>
  </si>
  <si>
    <t xml:space="preserve">MOV-002856</t>
  </si>
  <si>
    <t xml:space="preserve">MOV-002857</t>
  </si>
  <si>
    <t xml:space="preserve">MOV-002858</t>
  </si>
  <si>
    <t xml:space="preserve">MOV-002859</t>
  </si>
  <si>
    <t xml:space="preserve">MOV-002860</t>
  </si>
  <si>
    <t xml:space="preserve">MOV-002861</t>
  </si>
  <si>
    <t xml:space="preserve">MOV-002862</t>
  </si>
  <si>
    <t xml:space="preserve">MOV-002863</t>
  </si>
  <si>
    <t xml:space="preserve">MOV-002864</t>
  </si>
  <si>
    <t xml:space="preserve">MOV-002865</t>
  </si>
  <si>
    <t xml:space="preserve">MOV-002866</t>
  </si>
  <si>
    <t xml:space="preserve">MOV-002867</t>
  </si>
  <si>
    <t xml:space="preserve">MOV-002868</t>
  </si>
  <si>
    <t xml:space="preserve">MOV-002869</t>
  </si>
  <si>
    <t xml:space="preserve">MOV-002870</t>
  </si>
  <si>
    <t xml:space="preserve">MOV-002871</t>
  </si>
  <si>
    <t xml:space="preserve">MOV-002872</t>
  </si>
  <si>
    <t xml:space="preserve">MOV-002873</t>
  </si>
  <si>
    <t xml:space="preserve">MOV-002874</t>
  </si>
  <si>
    <t xml:space="preserve">MOV-002875</t>
  </si>
  <si>
    <t xml:space="preserve">MOV-002876</t>
  </si>
  <si>
    <t xml:space="preserve">MOV-002877</t>
  </si>
  <si>
    <t xml:space="preserve">MOV-002878</t>
  </si>
  <si>
    <t xml:space="preserve">MOV-002879</t>
  </si>
  <si>
    <t xml:space="preserve">MOV-002880</t>
  </si>
  <si>
    <t xml:space="preserve">MOV-002881</t>
  </si>
  <si>
    <t xml:space="preserve">MOV-002882</t>
  </si>
  <si>
    <t xml:space="preserve">MOV-002883</t>
  </si>
  <si>
    <t xml:space="preserve">MOV-002884</t>
  </si>
  <si>
    <t xml:space="preserve">MOV-002885</t>
  </si>
  <si>
    <t xml:space="preserve">MOV-002886</t>
  </si>
  <si>
    <t xml:space="preserve">MOV-002887</t>
  </si>
  <si>
    <t xml:space="preserve">MOV-002888</t>
  </si>
  <si>
    <t xml:space="preserve">MOV-002889</t>
  </si>
  <si>
    <t xml:space="preserve">MOV-002890</t>
  </si>
  <si>
    <t xml:space="preserve">MOV-002891</t>
  </si>
  <si>
    <t xml:space="preserve">MOV-002892</t>
  </si>
  <si>
    <t xml:space="preserve">MOV-002893</t>
  </si>
  <si>
    <t xml:space="preserve">MOV-002894</t>
  </si>
  <si>
    <t xml:space="preserve">MOV-002895</t>
  </si>
  <si>
    <t xml:space="preserve">MOV-002896</t>
  </si>
  <si>
    <t xml:space="preserve">MOV-002897</t>
  </si>
  <si>
    <t xml:space="preserve">MOV-002898</t>
  </si>
  <si>
    <t xml:space="preserve">MOV-002899</t>
  </si>
  <si>
    <t xml:space="preserve">MOV-002900</t>
  </si>
  <si>
    <t xml:space="preserve">MOV-002901</t>
  </si>
  <si>
    <t xml:space="preserve">MOV-002902</t>
  </si>
  <si>
    <t xml:space="preserve">MOV-002903</t>
  </si>
  <si>
    <t xml:space="preserve">MOV-002904</t>
  </si>
  <si>
    <t xml:space="preserve">MOV-002905</t>
  </si>
  <si>
    <t xml:space="preserve">MOV-002906</t>
  </si>
  <si>
    <t xml:space="preserve">MOV-002907</t>
  </si>
  <si>
    <t xml:space="preserve">MOV-002908</t>
  </si>
  <si>
    <t xml:space="preserve">MOV-002909</t>
  </si>
  <si>
    <t xml:space="preserve">MOV-002910</t>
  </si>
  <si>
    <t xml:space="preserve">MOV-002911</t>
  </si>
  <si>
    <t xml:space="preserve">MOV-002912</t>
  </si>
  <si>
    <t xml:space="preserve">MOV-002913</t>
  </si>
  <si>
    <t xml:space="preserve">MOV-002914</t>
  </si>
  <si>
    <t xml:space="preserve">MOV-002915</t>
  </si>
  <si>
    <t xml:space="preserve">MOV-002916</t>
  </si>
  <si>
    <t xml:space="preserve">MOV-002917</t>
  </si>
  <si>
    <t xml:space="preserve">MOV-002918</t>
  </si>
  <si>
    <t xml:space="preserve">MOV-002919</t>
  </si>
  <si>
    <t xml:space="preserve">MOV-002920</t>
  </si>
  <si>
    <t xml:space="preserve">MOV-002921</t>
  </si>
  <si>
    <t xml:space="preserve">MOV-002922</t>
  </si>
  <si>
    <t xml:space="preserve">MOV-002923</t>
  </si>
  <si>
    <t xml:space="preserve">MOV-002924</t>
  </si>
  <si>
    <t xml:space="preserve">MOV-002925</t>
  </si>
  <si>
    <t xml:space="preserve">MOV-002926</t>
  </si>
  <si>
    <t xml:space="preserve">MOV-002927</t>
  </si>
  <si>
    <t xml:space="preserve">MOV-002928</t>
  </si>
  <si>
    <t xml:space="preserve">MOV-002929</t>
  </si>
  <si>
    <t xml:space="preserve">MOV-002930</t>
  </si>
  <si>
    <t xml:space="preserve">MOV-002931</t>
  </si>
  <si>
    <t xml:space="preserve">MOV-002932</t>
  </si>
  <si>
    <t xml:space="preserve">MOV-002933</t>
  </si>
  <si>
    <t xml:space="preserve">MOV-002934</t>
  </si>
  <si>
    <t xml:space="preserve">MOV-002935</t>
  </si>
  <si>
    <t xml:space="preserve">MOV-002936</t>
  </si>
  <si>
    <t xml:space="preserve">MOV-002937</t>
  </si>
  <si>
    <t xml:space="preserve">MOV-002938</t>
  </si>
  <si>
    <t xml:space="preserve">MOV-002939</t>
  </si>
  <si>
    <t xml:space="preserve">MOV-002940</t>
  </si>
  <si>
    <t xml:space="preserve">MOV-002941</t>
  </si>
  <si>
    <t xml:space="preserve">MOV-002942</t>
  </si>
  <si>
    <t xml:space="preserve">MOV-002943</t>
  </si>
  <si>
    <t xml:space="preserve">MOV-002944</t>
  </si>
  <si>
    <t xml:space="preserve">MOV-002945</t>
  </si>
  <si>
    <t xml:space="preserve">MOV-002946</t>
  </si>
  <si>
    <t xml:space="preserve">MOV-002947</t>
  </si>
  <si>
    <t xml:space="preserve">MOV-002948</t>
  </si>
  <si>
    <t xml:space="preserve">MOV-002949</t>
  </si>
  <si>
    <t xml:space="preserve">MOV-002950</t>
  </si>
  <si>
    <t xml:space="preserve">MOV-002951</t>
  </si>
  <si>
    <t xml:space="preserve">MOV-002952</t>
  </si>
  <si>
    <t xml:space="preserve">MOV-002953</t>
  </si>
  <si>
    <t xml:space="preserve">MOV-002954</t>
  </si>
  <si>
    <t xml:space="preserve">MOV-002955</t>
  </si>
  <si>
    <t xml:space="preserve">MOV-002956</t>
  </si>
  <si>
    <t xml:space="preserve">MOV-002957</t>
  </si>
  <si>
    <t xml:space="preserve">MOV-002958</t>
  </si>
  <si>
    <t xml:space="preserve">MOV-002959</t>
  </si>
  <si>
    <t xml:space="preserve">MOV-002960</t>
  </si>
  <si>
    <t xml:space="preserve">MOV-002961</t>
  </si>
  <si>
    <t xml:space="preserve">MOV-002962</t>
  </si>
  <si>
    <t xml:space="preserve">MOV-002963</t>
  </si>
  <si>
    <t xml:space="preserve">MOV-002964</t>
  </si>
  <si>
    <t xml:space="preserve">MOV-002965</t>
  </si>
  <si>
    <t xml:space="preserve">MOV-002966</t>
  </si>
  <si>
    <t xml:space="preserve">MOV-002967</t>
  </si>
  <si>
    <t xml:space="preserve">MOV-002968</t>
  </si>
  <si>
    <t xml:space="preserve">MOV-002969</t>
  </si>
  <si>
    <t xml:space="preserve">MOV-002970</t>
  </si>
  <si>
    <t xml:space="preserve">MOV-002971</t>
  </si>
  <si>
    <t xml:space="preserve">MOV-002972</t>
  </si>
  <si>
    <t xml:space="preserve">MOV-002973</t>
  </si>
  <si>
    <t xml:space="preserve">MOV-002974</t>
  </si>
  <si>
    <t xml:space="preserve">MOV-002975</t>
  </si>
  <si>
    <t xml:space="preserve">MOV-002976</t>
  </si>
  <si>
    <t xml:space="preserve">MOV-002977</t>
  </si>
  <si>
    <t xml:space="preserve">MOV-002978</t>
  </si>
  <si>
    <t xml:space="preserve">MOV-002979</t>
  </si>
  <si>
    <t xml:space="preserve">MOV-002980</t>
  </si>
  <si>
    <t xml:space="preserve">MOV-002981</t>
  </si>
  <si>
    <t xml:space="preserve">MOV-002982</t>
  </si>
  <si>
    <t xml:space="preserve">MOV-002983</t>
  </si>
  <si>
    <t xml:space="preserve">MOV-002984</t>
  </si>
  <si>
    <t xml:space="preserve">MOV-002985</t>
  </si>
  <si>
    <t xml:space="preserve">MOV-002986</t>
  </si>
  <si>
    <t xml:space="preserve">MOV-002987</t>
  </si>
  <si>
    <t xml:space="preserve">MOV-002988</t>
  </si>
  <si>
    <t xml:space="preserve">MOV-002989</t>
  </si>
  <si>
    <t xml:space="preserve">MOV-002990</t>
  </si>
  <si>
    <t xml:space="preserve">MOV-002991</t>
  </si>
  <si>
    <t xml:space="preserve">MOV-002992</t>
  </si>
  <si>
    <t xml:space="preserve">MOV-002993</t>
  </si>
  <si>
    <t xml:space="preserve">MOV-002994</t>
  </si>
  <si>
    <t xml:space="preserve">MOV-002995</t>
  </si>
  <si>
    <t xml:space="preserve">MOV-002996</t>
  </si>
  <si>
    <t xml:space="preserve">MOV-002997</t>
  </si>
  <si>
    <t xml:space="preserve">MOV-002998</t>
  </si>
  <si>
    <t xml:space="preserve">MOV-002999</t>
  </si>
  <si>
    <t xml:space="preserve">MOV-003000</t>
  </si>
  <si>
    <t xml:space="preserve">MOV-003001</t>
  </si>
  <si>
    <t xml:space="preserve">MOV-003002</t>
  </si>
  <si>
    <t xml:space="preserve">MOV-003003</t>
  </si>
  <si>
    <t xml:space="preserve">MOV-003004</t>
  </si>
  <si>
    <t xml:space="preserve">MOV-003005</t>
  </si>
  <si>
    <t xml:space="preserve">MOV-003006</t>
  </si>
  <si>
    <t xml:space="preserve">MOV-003007</t>
  </si>
  <si>
    <t xml:space="preserve">MOV-003008</t>
  </si>
  <si>
    <t xml:space="preserve">MOV-003009</t>
  </si>
  <si>
    <t xml:space="preserve">MOV-003010</t>
  </si>
  <si>
    <t xml:space="preserve">MOV-003011</t>
  </si>
  <si>
    <t xml:space="preserve">MOV-003012</t>
  </si>
  <si>
    <t xml:space="preserve">MOV-003013</t>
  </si>
  <si>
    <t xml:space="preserve">MOV-003014</t>
  </si>
  <si>
    <t xml:space="preserve">MOV-003015</t>
  </si>
  <si>
    <t xml:space="preserve">MOV-003016</t>
  </si>
  <si>
    <t xml:space="preserve">MOV-003017</t>
  </si>
  <si>
    <t xml:space="preserve">MOV-003018</t>
  </si>
  <si>
    <t xml:space="preserve">MOV-003019</t>
  </si>
  <si>
    <t xml:space="preserve">MOV-003020</t>
  </si>
  <si>
    <t xml:space="preserve">MOV-003021</t>
  </si>
  <si>
    <t xml:space="preserve">MOV-003022</t>
  </si>
  <si>
    <t xml:space="preserve">MOV-003023</t>
  </si>
  <si>
    <t xml:space="preserve">MOV-003024</t>
  </si>
  <si>
    <t xml:space="preserve">MOV-003025</t>
  </si>
  <si>
    <t xml:space="preserve">MOV-003026</t>
  </si>
  <si>
    <t xml:space="preserve">MOV-003027</t>
  </si>
  <si>
    <t xml:space="preserve">MOV-003028</t>
  </si>
  <si>
    <t xml:space="preserve">MOV-003029</t>
  </si>
  <si>
    <t xml:space="preserve">MOV-003030</t>
  </si>
  <si>
    <t xml:space="preserve">MOV-003031</t>
  </si>
  <si>
    <t xml:space="preserve">MOV-003032</t>
  </si>
  <si>
    <t xml:space="preserve">MOV-003033</t>
  </si>
  <si>
    <t xml:space="preserve">MOV-003034</t>
  </si>
  <si>
    <t xml:space="preserve">MOV-003035</t>
  </si>
  <si>
    <t xml:space="preserve">MOV-003036</t>
  </si>
  <si>
    <t xml:space="preserve">MOV-003037</t>
  </si>
  <si>
    <t xml:space="preserve">MOV-003038</t>
  </si>
  <si>
    <t xml:space="preserve">MOV-003039</t>
  </si>
  <si>
    <t xml:space="preserve">MOV-003040</t>
  </si>
  <si>
    <t xml:space="preserve">MOV-003041</t>
  </si>
  <si>
    <t xml:space="preserve">MOV-003042</t>
  </si>
  <si>
    <t xml:space="preserve">MOV-003043</t>
  </si>
  <si>
    <t xml:space="preserve">MOV-003044</t>
  </si>
  <si>
    <t xml:space="preserve">MOV-003045</t>
  </si>
  <si>
    <t xml:space="preserve">MOV-003046</t>
  </si>
  <si>
    <t xml:space="preserve">MOV-003047</t>
  </si>
  <si>
    <t xml:space="preserve">MOV-003048</t>
  </si>
  <si>
    <t xml:space="preserve">MOV-003049</t>
  </si>
  <si>
    <t xml:space="preserve">MOV-003050</t>
  </si>
  <si>
    <t xml:space="preserve">MOV-003051</t>
  </si>
  <si>
    <t xml:space="preserve">MOV-003052</t>
  </si>
  <si>
    <t xml:space="preserve">MOV-003053</t>
  </si>
  <si>
    <t xml:space="preserve">MOV-003054</t>
  </si>
  <si>
    <t xml:space="preserve">MOV-003055</t>
  </si>
  <si>
    <t xml:space="preserve">MOV-003056</t>
  </si>
  <si>
    <t xml:space="preserve">MOV-003057</t>
  </si>
  <si>
    <t xml:space="preserve">MOV-003058</t>
  </si>
  <si>
    <t xml:space="preserve">MOV-003059</t>
  </si>
  <si>
    <t xml:space="preserve">MOV-003060</t>
  </si>
  <si>
    <t xml:space="preserve">MOV-003061</t>
  </si>
  <si>
    <t xml:space="preserve">MOV-003062</t>
  </si>
  <si>
    <t xml:space="preserve">MOV-003063</t>
  </si>
  <si>
    <t xml:space="preserve">MOV-003064</t>
  </si>
  <si>
    <t xml:space="preserve">MOV-003065</t>
  </si>
  <si>
    <t xml:space="preserve">MOV-003066</t>
  </si>
  <si>
    <t xml:space="preserve">MOV-003067</t>
  </si>
  <si>
    <t xml:space="preserve">MOV-003068</t>
  </si>
  <si>
    <t xml:space="preserve">MOV-003069</t>
  </si>
  <si>
    <t xml:space="preserve">MOV-003070</t>
  </si>
  <si>
    <t xml:space="preserve">MOV-003071</t>
  </si>
  <si>
    <t xml:space="preserve">MOV-003072</t>
  </si>
  <si>
    <t xml:space="preserve">MOV-003073</t>
  </si>
  <si>
    <t xml:space="preserve">MOV-003074</t>
  </si>
  <si>
    <t xml:space="preserve">MOV-003075</t>
  </si>
  <si>
    <t xml:space="preserve">MOV-003076</t>
  </si>
  <si>
    <t xml:space="preserve">MOV-003077</t>
  </si>
  <si>
    <t xml:space="preserve">MOV-003078</t>
  </si>
  <si>
    <t xml:space="preserve">MOV-003079</t>
  </si>
  <si>
    <t xml:space="preserve">MOV-003080</t>
  </si>
  <si>
    <t xml:space="preserve">MOV-003081</t>
  </si>
  <si>
    <t xml:space="preserve">MOV-003082</t>
  </si>
  <si>
    <t xml:space="preserve">MOV-003083</t>
  </si>
  <si>
    <t xml:space="preserve">MOV-003084</t>
  </si>
  <si>
    <t xml:space="preserve">MOV-003085</t>
  </si>
  <si>
    <t xml:space="preserve">MOV-003086</t>
  </si>
  <si>
    <t xml:space="preserve">MOV-003087</t>
  </si>
  <si>
    <t xml:space="preserve">MOV-003088</t>
  </si>
  <si>
    <t xml:space="preserve">MOV-003089</t>
  </si>
  <si>
    <t xml:space="preserve">MOV-003090</t>
  </si>
  <si>
    <t xml:space="preserve">MOV-003091</t>
  </si>
  <si>
    <t xml:space="preserve">MOV-003092</t>
  </si>
  <si>
    <t xml:space="preserve">MOV-003093</t>
  </si>
  <si>
    <t xml:space="preserve">MOV-003094</t>
  </si>
  <si>
    <t xml:space="preserve">MOV-003095</t>
  </si>
  <si>
    <t xml:space="preserve">MOV-003096</t>
  </si>
  <si>
    <t xml:space="preserve">MOV-003097</t>
  </si>
  <si>
    <t xml:space="preserve">MOV-003098</t>
  </si>
  <si>
    <t xml:space="preserve">MOV-003099</t>
  </si>
  <si>
    <t xml:space="preserve">MOV-003100</t>
  </si>
  <si>
    <t xml:space="preserve">MOV-003101</t>
  </si>
  <si>
    <t xml:space="preserve">MOV-003102</t>
  </si>
  <si>
    <t xml:space="preserve">MOV-003103</t>
  </si>
  <si>
    <t xml:space="preserve">MOV-003104</t>
  </si>
  <si>
    <t xml:space="preserve">MOV-003105</t>
  </si>
  <si>
    <t xml:space="preserve">MOV-003106</t>
  </si>
  <si>
    <t xml:space="preserve">MOV-003107</t>
  </si>
  <si>
    <t xml:space="preserve">MOV-003108</t>
  </si>
  <si>
    <t xml:space="preserve">MOV-003109</t>
  </si>
  <si>
    <t xml:space="preserve">MOV-003110</t>
  </si>
  <si>
    <t xml:space="preserve">MOV-003111</t>
  </si>
  <si>
    <t xml:space="preserve">MOV-003112</t>
  </si>
  <si>
    <t xml:space="preserve">MOV-003113</t>
  </si>
  <si>
    <t xml:space="preserve">MOV-003114</t>
  </si>
  <si>
    <t xml:space="preserve">MOV-003115</t>
  </si>
  <si>
    <t xml:space="preserve">MOV-003116</t>
  </si>
  <si>
    <t xml:space="preserve">MOV-003117</t>
  </si>
  <si>
    <t xml:space="preserve">MOV-003118</t>
  </si>
  <si>
    <t xml:space="preserve">MOV-003119</t>
  </si>
  <si>
    <t xml:space="preserve">MOV-003120</t>
  </si>
  <si>
    <t xml:space="preserve">MOV-003121</t>
  </si>
  <si>
    <t xml:space="preserve">MOV-003122</t>
  </si>
  <si>
    <t xml:space="preserve">MOV-003123</t>
  </si>
  <si>
    <t xml:space="preserve">MOV-003124</t>
  </si>
  <si>
    <t xml:space="preserve">MOV-003125</t>
  </si>
  <si>
    <t xml:space="preserve">MOV-003126</t>
  </si>
  <si>
    <t xml:space="preserve">MOV-003127</t>
  </si>
  <si>
    <t xml:space="preserve">MOV-003128</t>
  </si>
  <si>
    <t xml:space="preserve">MOV-003129</t>
  </si>
  <si>
    <t xml:space="preserve">MOV-003130</t>
  </si>
  <si>
    <t xml:space="preserve">MOV-003131</t>
  </si>
  <si>
    <t xml:space="preserve">MOV-003132</t>
  </si>
  <si>
    <t xml:space="preserve">MOV-003133</t>
  </si>
  <si>
    <t xml:space="preserve">MOV-003134</t>
  </si>
  <si>
    <t xml:space="preserve">MOV-003135</t>
  </si>
  <si>
    <t xml:space="preserve">MOV-003136</t>
  </si>
  <si>
    <t xml:space="preserve">MOV-003137</t>
  </si>
  <si>
    <t xml:space="preserve">MOV-003138</t>
  </si>
  <si>
    <t xml:space="preserve">MOV-003139</t>
  </si>
  <si>
    <t xml:space="preserve">MOV-003140</t>
  </si>
  <si>
    <t xml:space="preserve">MOV-003141</t>
  </si>
  <si>
    <t xml:space="preserve">MOV-003142</t>
  </si>
  <si>
    <t xml:space="preserve">MOV-003143</t>
  </si>
  <si>
    <t xml:space="preserve">MOV-003144</t>
  </si>
  <si>
    <t xml:space="preserve">MOV-003145</t>
  </si>
  <si>
    <t xml:space="preserve">MOV-003146</t>
  </si>
  <si>
    <t xml:space="preserve">MOV-003147</t>
  </si>
  <si>
    <t xml:space="preserve">MOV-003148</t>
  </si>
  <si>
    <t xml:space="preserve">MOV-003149</t>
  </si>
  <si>
    <t xml:space="preserve">MOV-003150</t>
  </si>
  <si>
    <t xml:space="preserve">MOV-003151</t>
  </si>
  <si>
    <t xml:space="preserve">MOV-003152</t>
  </si>
  <si>
    <t xml:space="preserve">MOV-003153</t>
  </si>
  <si>
    <t xml:space="preserve">MOV-003154</t>
  </si>
  <si>
    <t xml:space="preserve">MOV-003155</t>
  </si>
  <si>
    <t xml:space="preserve">MOV-003156</t>
  </si>
  <si>
    <t xml:space="preserve">MOV-003157</t>
  </si>
  <si>
    <t xml:space="preserve">MOV-003158</t>
  </si>
  <si>
    <t xml:space="preserve">MOV-003159</t>
  </si>
  <si>
    <t xml:space="preserve">MOV-003160</t>
  </si>
  <si>
    <t xml:space="preserve">MOV-003161</t>
  </si>
  <si>
    <t xml:space="preserve">MOV-003162</t>
  </si>
  <si>
    <t xml:space="preserve">MOV-003163</t>
  </si>
  <si>
    <t xml:space="preserve">MOV-003164</t>
  </si>
  <si>
    <t xml:space="preserve">MOV-003165</t>
  </si>
  <si>
    <t xml:space="preserve">MOV-003166</t>
  </si>
  <si>
    <t xml:space="preserve">MOV-003167</t>
  </si>
  <si>
    <t xml:space="preserve">MOV-003168</t>
  </si>
  <si>
    <t xml:space="preserve">MOV-003169</t>
  </si>
  <si>
    <t xml:space="preserve">MOV-003170</t>
  </si>
  <si>
    <t xml:space="preserve">MOV-003171</t>
  </si>
  <si>
    <t xml:space="preserve">MOV-003172</t>
  </si>
  <si>
    <t xml:space="preserve">MOV-003173</t>
  </si>
  <si>
    <t xml:space="preserve">MOV-003174</t>
  </si>
  <si>
    <t xml:space="preserve">MOV-003175</t>
  </si>
  <si>
    <t xml:space="preserve">MOV-003176</t>
  </si>
  <si>
    <t xml:space="preserve">MOV-003177</t>
  </si>
  <si>
    <t xml:space="preserve">MOV-003178</t>
  </si>
  <si>
    <t xml:space="preserve">MOV-003179</t>
  </si>
  <si>
    <t xml:space="preserve">MOV-003180</t>
  </si>
  <si>
    <t xml:space="preserve">MOV-003181</t>
  </si>
  <si>
    <t xml:space="preserve">MOV-003182</t>
  </si>
  <si>
    <t xml:space="preserve">MOV-003183</t>
  </si>
  <si>
    <t xml:space="preserve">MOV-003184</t>
  </si>
  <si>
    <t xml:space="preserve">MOV-003185</t>
  </si>
  <si>
    <t xml:space="preserve">MOV-003186</t>
  </si>
  <si>
    <t xml:space="preserve">MOV-003187</t>
  </si>
  <si>
    <t xml:space="preserve">MOV-003188</t>
  </si>
  <si>
    <t xml:space="preserve">MOV-003189</t>
  </si>
  <si>
    <t xml:space="preserve">MOV-003190</t>
  </si>
  <si>
    <t xml:space="preserve">MOV-003191</t>
  </si>
  <si>
    <t xml:space="preserve">MOV-003192</t>
  </si>
  <si>
    <t xml:space="preserve">MOV-003193</t>
  </si>
  <si>
    <t xml:space="preserve">MOV-003194</t>
  </si>
  <si>
    <t xml:space="preserve">MOV-003195</t>
  </si>
  <si>
    <t xml:space="preserve">MOV-003196</t>
  </si>
  <si>
    <t xml:space="preserve">MOV-003197</t>
  </si>
  <si>
    <t xml:space="preserve">MOV-003198</t>
  </si>
  <si>
    <t xml:space="preserve">MOV-003199</t>
  </si>
  <si>
    <t xml:space="preserve">MOV-003200</t>
  </si>
  <si>
    <t xml:space="preserve">MOV-003201</t>
  </si>
  <si>
    <t xml:space="preserve">MOV-003202</t>
  </si>
  <si>
    <t xml:space="preserve">MOV-003203</t>
  </si>
  <si>
    <t xml:space="preserve">MOV-003204</t>
  </si>
  <si>
    <t xml:space="preserve">MOV-003205</t>
  </si>
  <si>
    <t xml:space="preserve">MOV-003206</t>
  </si>
  <si>
    <t xml:space="preserve">MOV-003207</t>
  </si>
  <si>
    <t xml:space="preserve">MOV-003208</t>
  </si>
  <si>
    <t xml:space="preserve">MOV-003209</t>
  </si>
  <si>
    <t xml:space="preserve">MOV-003210</t>
  </si>
  <si>
    <t xml:space="preserve">MOV-003211</t>
  </si>
  <si>
    <t xml:space="preserve">MOV-003212</t>
  </si>
  <si>
    <t xml:space="preserve">MOV-003213</t>
  </si>
  <si>
    <t xml:space="preserve">MOV-003214</t>
  </si>
  <si>
    <t xml:space="preserve">MOV-003215</t>
  </si>
  <si>
    <t xml:space="preserve">MOV-003216</t>
  </si>
  <si>
    <t xml:space="preserve">MOV-003217</t>
  </si>
  <si>
    <t xml:space="preserve">MOV-003218</t>
  </si>
  <si>
    <t xml:space="preserve">MOV-003219</t>
  </si>
  <si>
    <t xml:space="preserve">MOV-003220</t>
  </si>
  <si>
    <t xml:space="preserve">MOV-003221</t>
  </si>
  <si>
    <t xml:space="preserve">MOV-003222</t>
  </si>
  <si>
    <t xml:space="preserve">MOV-003223</t>
  </si>
  <si>
    <t xml:space="preserve">MOV-003224</t>
  </si>
  <si>
    <t xml:space="preserve">MOV-003225</t>
  </si>
  <si>
    <t xml:space="preserve">MOV-003226</t>
  </si>
  <si>
    <t xml:space="preserve">MOV-003227</t>
  </si>
  <si>
    <t xml:space="preserve">MOV-003228</t>
  </si>
  <si>
    <t xml:space="preserve">MOV-003229</t>
  </si>
  <si>
    <t xml:space="preserve">MOV-003230</t>
  </si>
  <si>
    <t xml:space="preserve">MOV-003231</t>
  </si>
  <si>
    <t xml:space="preserve">MOV-003232</t>
  </si>
  <si>
    <t xml:space="preserve">MOV-003233</t>
  </si>
  <si>
    <t xml:space="preserve">MOV-003234</t>
  </si>
  <si>
    <t xml:space="preserve">MOV-003235</t>
  </si>
  <si>
    <t xml:space="preserve">MOV-003236</t>
  </si>
  <si>
    <t xml:space="preserve">MOV-003237</t>
  </si>
  <si>
    <t xml:space="preserve">MOV-003238</t>
  </si>
  <si>
    <t xml:space="preserve">MOV-003239</t>
  </si>
  <si>
    <t xml:space="preserve">MOV-003240</t>
  </si>
  <si>
    <t xml:space="preserve">MOV-003241</t>
  </si>
  <si>
    <t xml:space="preserve">MOV-003242</t>
  </si>
  <si>
    <t xml:space="preserve">MOV-003243</t>
  </si>
  <si>
    <t xml:space="preserve">MOV-003244</t>
  </si>
  <si>
    <t xml:space="preserve">MOV-003245</t>
  </si>
  <si>
    <t xml:space="preserve">MOV-003246</t>
  </si>
  <si>
    <t xml:space="preserve">MOV-003247</t>
  </si>
  <si>
    <t xml:space="preserve">MOV-003248</t>
  </si>
  <si>
    <t xml:space="preserve">MOV-003249</t>
  </si>
  <si>
    <t xml:space="preserve">MOV-003250</t>
  </si>
  <si>
    <t xml:space="preserve">MOV-003251</t>
  </si>
  <si>
    <t xml:space="preserve">MOV-003252</t>
  </si>
  <si>
    <t xml:space="preserve">MOV-003253</t>
  </si>
  <si>
    <t xml:space="preserve">MOV-003254</t>
  </si>
  <si>
    <t xml:space="preserve">MOV-003255</t>
  </si>
  <si>
    <t xml:space="preserve">MOV-003256</t>
  </si>
  <si>
    <t xml:space="preserve">MOV-003257</t>
  </si>
  <si>
    <t xml:space="preserve">MOV-003258</t>
  </si>
  <si>
    <t xml:space="preserve">MOV-003259</t>
  </si>
  <si>
    <t xml:space="preserve">MOV-003260</t>
  </si>
  <si>
    <t xml:space="preserve">MOV-003261</t>
  </si>
  <si>
    <t xml:space="preserve">MOV-003262</t>
  </si>
  <si>
    <t xml:space="preserve">MOV-003263</t>
  </si>
  <si>
    <t xml:space="preserve">MOV-003264</t>
  </si>
  <si>
    <t xml:space="preserve">MOV-003265</t>
  </si>
  <si>
    <t xml:space="preserve">MOV-003266</t>
  </si>
  <si>
    <t xml:space="preserve">MOV-003267</t>
  </si>
  <si>
    <t xml:space="preserve">MOV-003268</t>
  </si>
  <si>
    <t xml:space="preserve">MOV-003269</t>
  </si>
  <si>
    <t xml:space="preserve">MOV-003270</t>
  </si>
  <si>
    <t xml:space="preserve">MOV-003271</t>
  </si>
  <si>
    <t xml:space="preserve">MOV-003272</t>
  </si>
  <si>
    <t xml:space="preserve">MOV-003273</t>
  </si>
  <si>
    <t xml:space="preserve">MOV-003274</t>
  </si>
  <si>
    <t xml:space="preserve">MOV-003275</t>
  </si>
  <si>
    <t xml:space="preserve">MOV-003276</t>
  </si>
  <si>
    <t xml:space="preserve">MOV-003277</t>
  </si>
  <si>
    <t xml:space="preserve">MOV-003278</t>
  </si>
  <si>
    <t xml:space="preserve">MOV-003279</t>
  </si>
  <si>
    <t xml:space="preserve">MOV-003280</t>
  </si>
  <si>
    <t xml:space="preserve">MOV-003281</t>
  </si>
  <si>
    <t xml:space="preserve">MOV-003282</t>
  </si>
  <si>
    <t xml:space="preserve">MOV-003283</t>
  </si>
  <si>
    <t xml:space="preserve">MOV-003284</t>
  </si>
  <si>
    <t xml:space="preserve">MOV-003285</t>
  </si>
  <si>
    <t xml:space="preserve">MOV-003286</t>
  </si>
  <si>
    <t xml:space="preserve">MOV-003287</t>
  </si>
  <si>
    <t xml:space="preserve">MOV-003288</t>
  </si>
  <si>
    <t xml:space="preserve">MOV-003289</t>
  </si>
  <si>
    <t xml:space="preserve">MOV-003290</t>
  </si>
  <si>
    <t xml:space="preserve">MOV-003291</t>
  </si>
  <si>
    <t xml:space="preserve">MOV-003292</t>
  </si>
  <si>
    <t xml:space="preserve">MOV-003293</t>
  </si>
  <si>
    <t xml:space="preserve">MOV-003294</t>
  </si>
  <si>
    <t xml:space="preserve">MOV-003295</t>
  </si>
  <si>
    <t xml:space="preserve">MOV-003296</t>
  </si>
  <si>
    <t xml:space="preserve">MOV-003297</t>
  </si>
  <si>
    <t xml:space="preserve">MOV-003298</t>
  </si>
  <si>
    <t xml:space="preserve">MOV-003299</t>
  </si>
  <si>
    <t xml:space="preserve">MOV-003300</t>
  </si>
  <si>
    <t xml:space="preserve">MOV-003301</t>
  </si>
  <si>
    <t xml:space="preserve">MOV-003302</t>
  </si>
  <si>
    <t xml:space="preserve">MOV-003303</t>
  </si>
  <si>
    <t xml:space="preserve">MOV-003304</t>
  </si>
  <si>
    <t xml:space="preserve">MOV-003305</t>
  </si>
  <si>
    <t xml:space="preserve">MOV-003306</t>
  </si>
  <si>
    <t xml:space="preserve">MOV-003307</t>
  </si>
  <si>
    <t xml:space="preserve">MOV-003308</t>
  </si>
  <si>
    <t xml:space="preserve">MOV-003309</t>
  </si>
  <si>
    <t xml:space="preserve">MOV-003310</t>
  </si>
  <si>
    <t xml:space="preserve">MOV-003311</t>
  </si>
  <si>
    <t xml:space="preserve">MOV-003312</t>
  </si>
  <si>
    <t xml:space="preserve">MOV-003313</t>
  </si>
  <si>
    <t xml:space="preserve">MOV-003314</t>
  </si>
  <si>
    <t xml:space="preserve">MOV-003315</t>
  </si>
  <si>
    <t xml:space="preserve">MOV-003316</t>
  </si>
  <si>
    <t xml:space="preserve">MOV-003317</t>
  </si>
  <si>
    <t xml:space="preserve">MOV-003318</t>
  </si>
  <si>
    <t xml:space="preserve">MOV-003319</t>
  </si>
  <si>
    <t xml:space="preserve">MOV-003320</t>
  </si>
  <si>
    <t xml:space="preserve">MOV-003321</t>
  </si>
  <si>
    <t xml:space="preserve">MOV-003322</t>
  </si>
  <si>
    <t xml:space="preserve">MOV-003323</t>
  </si>
  <si>
    <t xml:space="preserve">MOV-003324</t>
  </si>
  <si>
    <t xml:space="preserve">MOV-003325</t>
  </si>
  <si>
    <t xml:space="preserve">MOV-003326</t>
  </si>
  <si>
    <t xml:space="preserve">MOV-003327</t>
  </si>
  <si>
    <t xml:space="preserve">MOV-003328</t>
  </si>
  <si>
    <t xml:space="preserve">MOV-003329</t>
  </si>
  <si>
    <t xml:space="preserve">MOV-003330</t>
  </si>
  <si>
    <t xml:space="preserve">MOV-003331</t>
  </si>
  <si>
    <t xml:space="preserve">MOV-003332</t>
  </si>
  <si>
    <t xml:space="preserve">MOV-003333</t>
  </si>
  <si>
    <t xml:space="preserve">MOV-003334</t>
  </si>
  <si>
    <t xml:space="preserve">MOV-003335</t>
  </si>
  <si>
    <t xml:space="preserve">MOV-003336</t>
  </si>
  <si>
    <t xml:space="preserve">MOV-003337</t>
  </si>
  <si>
    <t xml:space="preserve">MOV-003338</t>
  </si>
  <si>
    <t xml:space="preserve">MOV-003339</t>
  </si>
  <si>
    <t xml:space="preserve">MOV-003340</t>
  </si>
  <si>
    <t xml:space="preserve">MOV-003341</t>
  </si>
  <si>
    <t xml:space="preserve">MOV-003342</t>
  </si>
  <si>
    <t xml:space="preserve">MOV-003343</t>
  </si>
  <si>
    <t xml:space="preserve">MOV-003344</t>
  </si>
  <si>
    <t xml:space="preserve">MOV-003345</t>
  </si>
  <si>
    <t xml:space="preserve">MOV-003346</t>
  </si>
  <si>
    <t xml:space="preserve">MOV-003347</t>
  </si>
  <si>
    <t xml:space="preserve">MOV-003348</t>
  </si>
  <si>
    <t xml:space="preserve">MOV-003349</t>
  </si>
  <si>
    <t xml:space="preserve">MOV-003350</t>
  </si>
  <si>
    <t xml:space="preserve">MOV-003351</t>
  </si>
  <si>
    <t xml:space="preserve">MOV-003352</t>
  </si>
  <si>
    <t xml:space="preserve">MOV-003353</t>
  </si>
  <si>
    <t xml:space="preserve">MOV-003354</t>
  </si>
  <si>
    <t xml:space="preserve">MOV-003355</t>
  </si>
  <si>
    <t xml:space="preserve">MOV-003356</t>
  </si>
  <si>
    <t xml:space="preserve">MOV-003357</t>
  </si>
  <si>
    <t xml:space="preserve">MOV-003358</t>
  </si>
  <si>
    <t xml:space="preserve">MOV-003359</t>
  </si>
  <si>
    <t xml:space="preserve">MOV-003360</t>
  </si>
  <si>
    <t xml:space="preserve">MOV-003361</t>
  </si>
  <si>
    <t xml:space="preserve">MOV-003362</t>
  </si>
  <si>
    <t xml:space="preserve">MOV-003363</t>
  </si>
  <si>
    <t xml:space="preserve">MOV-003364</t>
  </si>
  <si>
    <t xml:space="preserve">MOV-003365</t>
  </si>
  <si>
    <t xml:space="preserve">MOV-003366</t>
  </si>
  <si>
    <t xml:space="preserve">MOV-003367</t>
  </si>
  <si>
    <t xml:space="preserve">MOV-003368</t>
  </si>
  <si>
    <t xml:space="preserve">MOV-003369</t>
  </si>
  <si>
    <t xml:space="preserve">MOV-003370</t>
  </si>
  <si>
    <t xml:space="preserve">MOV-003371</t>
  </si>
  <si>
    <t xml:space="preserve">MOV-003372</t>
  </si>
  <si>
    <t xml:space="preserve">MOV-003373</t>
  </si>
  <si>
    <t xml:space="preserve">MOV-003374</t>
  </si>
  <si>
    <t xml:space="preserve">MOV-003375</t>
  </si>
  <si>
    <t xml:space="preserve">MOV-003376</t>
  </si>
  <si>
    <t xml:space="preserve">MOV-003377</t>
  </si>
  <si>
    <t xml:space="preserve">MOV-003378</t>
  </si>
  <si>
    <t xml:space="preserve">MOV-003379</t>
  </si>
  <si>
    <t xml:space="preserve">MOV-003380</t>
  </si>
  <si>
    <t xml:space="preserve">MOV-003381</t>
  </si>
  <si>
    <t xml:space="preserve">MOV-003382</t>
  </si>
  <si>
    <t xml:space="preserve">MOV-003383</t>
  </si>
  <si>
    <t xml:space="preserve">MOV-003384</t>
  </si>
  <si>
    <t xml:space="preserve">MOV-003385</t>
  </si>
  <si>
    <t xml:space="preserve">MOV-003386</t>
  </si>
  <si>
    <t xml:space="preserve">MOV-003387</t>
  </si>
  <si>
    <t xml:space="preserve">MOV-003388</t>
  </si>
  <si>
    <t xml:space="preserve">MOV-003389</t>
  </si>
  <si>
    <t xml:space="preserve">MOV-003390</t>
  </si>
  <si>
    <t xml:space="preserve">MOV-003391</t>
  </si>
  <si>
    <t xml:space="preserve">MOV-003392</t>
  </si>
  <si>
    <t xml:space="preserve">MOV-003393</t>
  </si>
  <si>
    <t xml:space="preserve">MOV-003394</t>
  </si>
  <si>
    <t xml:space="preserve">MOV-003395</t>
  </si>
  <si>
    <t xml:space="preserve">MOV-003396</t>
  </si>
  <si>
    <t xml:space="preserve">MOV-003397</t>
  </si>
  <si>
    <t xml:space="preserve">MOV-003398</t>
  </si>
  <si>
    <t xml:space="preserve">MOV-003399</t>
  </si>
  <si>
    <t xml:space="preserve">MOV-003400</t>
  </si>
  <si>
    <t xml:space="preserve">MOV-003401</t>
  </si>
  <si>
    <t xml:space="preserve">MOV-003402</t>
  </si>
  <si>
    <t xml:space="preserve">MOV-003403</t>
  </si>
  <si>
    <t xml:space="preserve">MOV-003404</t>
  </si>
  <si>
    <t xml:space="preserve">MOV-003405</t>
  </si>
  <si>
    <t xml:space="preserve">MOV-003406</t>
  </si>
  <si>
    <t xml:space="preserve">MOV-003407</t>
  </si>
  <si>
    <t xml:space="preserve">MOV-003408</t>
  </si>
  <si>
    <t xml:space="preserve">MOV-003409</t>
  </si>
  <si>
    <t xml:space="preserve">MOV-003410</t>
  </si>
  <si>
    <t xml:space="preserve">MOV-003411</t>
  </si>
  <si>
    <t xml:space="preserve">MOV-003412</t>
  </si>
  <si>
    <t xml:space="preserve">MOV-003413</t>
  </si>
  <si>
    <t xml:space="preserve">MOV-003414</t>
  </si>
  <si>
    <t xml:space="preserve">MOV-003415</t>
  </si>
  <si>
    <t xml:space="preserve">MOV-003416</t>
  </si>
  <si>
    <t xml:space="preserve">MOV-003417</t>
  </si>
  <si>
    <t xml:space="preserve">MOV-003418</t>
  </si>
  <si>
    <t xml:space="preserve">MOV-003419</t>
  </si>
  <si>
    <t xml:space="preserve">MOV-003420</t>
  </si>
  <si>
    <t xml:space="preserve">MOV-003421</t>
  </si>
  <si>
    <t xml:space="preserve">MOV-003422</t>
  </si>
  <si>
    <t xml:space="preserve">MOV-003423</t>
  </si>
  <si>
    <t xml:space="preserve">MOV-003424</t>
  </si>
  <si>
    <t xml:space="preserve">MOV-003425</t>
  </si>
  <si>
    <t xml:space="preserve">MOV-003426</t>
  </si>
  <si>
    <t xml:space="preserve">MOV-003427</t>
  </si>
  <si>
    <t xml:space="preserve">MOV-003428</t>
  </si>
  <si>
    <t xml:space="preserve">MOV-003429</t>
  </si>
  <si>
    <t xml:space="preserve">MOV-003430</t>
  </si>
  <si>
    <t xml:space="preserve">MOV-003431</t>
  </si>
  <si>
    <t xml:space="preserve">MOV-003432</t>
  </si>
  <si>
    <t xml:space="preserve">MOV-003433</t>
  </si>
  <si>
    <t xml:space="preserve">MOV-003434</t>
  </si>
  <si>
    <t xml:space="preserve">MOV-003435</t>
  </si>
  <si>
    <t xml:space="preserve">MOV-003436</t>
  </si>
  <si>
    <t xml:space="preserve">MOV-003437</t>
  </si>
  <si>
    <t xml:space="preserve">MOV-003438</t>
  </si>
  <si>
    <t xml:space="preserve">MOV-003439</t>
  </si>
  <si>
    <t xml:space="preserve">MOV-003440</t>
  </si>
  <si>
    <t xml:space="preserve">MOV-003441</t>
  </si>
  <si>
    <t xml:space="preserve">MOV-003442</t>
  </si>
  <si>
    <t xml:space="preserve">MOV-003443</t>
  </si>
  <si>
    <t xml:space="preserve">MOV-003444</t>
  </si>
  <si>
    <t xml:space="preserve">MOV-003445</t>
  </si>
  <si>
    <t xml:space="preserve">MOV-003446</t>
  </si>
  <si>
    <t xml:space="preserve">MOV-003447</t>
  </si>
  <si>
    <t xml:space="preserve">MOV-003448</t>
  </si>
  <si>
    <t xml:space="preserve">MOV-003449</t>
  </si>
  <si>
    <t xml:space="preserve">MOV-003450</t>
  </si>
  <si>
    <t xml:space="preserve">MOV-003451</t>
  </si>
  <si>
    <t xml:space="preserve">MOV-003452</t>
  </si>
  <si>
    <t xml:space="preserve">MOV-003453</t>
  </si>
  <si>
    <t xml:space="preserve">MOV-003454</t>
  </si>
  <si>
    <t xml:space="preserve">MOV-003455</t>
  </si>
  <si>
    <t xml:space="preserve">MOV-003456</t>
  </si>
  <si>
    <t xml:space="preserve">MOV-003457</t>
  </si>
  <si>
    <t xml:space="preserve">MOV-003458</t>
  </si>
  <si>
    <t xml:space="preserve">MOV-003459</t>
  </si>
  <si>
    <t xml:space="preserve">MOV-003460</t>
  </si>
  <si>
    <t xml:space="preserve">MOV-003461</t>
  </si>
  <si>
    <t xml:space="preserve">MOV-003462</t>
  </si>
  <si>
    <t xml:space="preserve">MOV-003463</t>
  </si>
  <si>
    <t xml:space="preserve">MOV-003464</t>
  </si>
  <si>
    <t xml:space="preserve">MOV-003465</t>
  </si>
  <si>
    <t xml:space="preserve">MOV-003466</t>
  </si>
  <si>
    <t xml:space="preserve">MOV-003467</t>
  </si>
  <si>
    <t xml:space="preserve">MOV-003468</t>
  </si>
  <si>
    <t xml:space="preserve">MOV-003469</t>
  </si>
  <si>
    <t xml:space="preserve">MOV-003470</t>
  </si>
  <si>
    <t xml:space="preserve">MOV-003471</t>
  </si>
  <si>
    <t xml:space="preserve">MOV-003472</t>
  </si>
  <si>
    <t xml:space="preserve">MOV-003473</t>
  </si>
  <si>
    <t xml:space="preserve">MOV-003474</t>
  </si>
  <si>
    <t xml:space="preserve">MOV-003475</t>
  </si>
  <si>
    <t xml:space="preserve">MOV-003476</t>
  </si>
  <si>
    <t xml:space="preserve">MOV-003477</t>
  </si>
  <si>
    <t xml:space="preserve">MOV-003478</t>
  </si>
  <si>
    <t xml:space="preserve">MOV-003479</t>
  </si>
  <si>
    <t xml:space="preserve">MOV-003480</t>
  </si>
  <si>
    <t xml:space="preserve">MOV-003481</t>
  </si>
  <si>
    <t xml:space="preserve">MOV-003482</t>
  </si>
  <si>
    <t xml:space="preserve">MOV-003483</t>
  </si>
  <si>
    <t xml:space="preserve">MOV-003484</t>
  </si>
  <si>
    <t xml:space="preserve">MOV-003485</t>
  </si>
  <si>
    <t xml:space="preserve">MOV-003486</t>
  </si>
  <si>
    <t xml:space="preserve">MOV-003487</t>
  </si>
  <si>
    <t xml:space="preserve">MOV-003488</t>
  </si>
  <si>
    <t xml:space="preserve">MOV-003489</t>
  </si>
  <si>
    <t xml:space="preserve">MOV-003490</t>
  </si>
  <si>
    <t xml:space="preserve">MOV-003491</t>
  </si>
  <si>
    <t xml:space="preserve">MOV-003492</t>
  </si>
  <si>
    <t xml:space="preserve">MOV-003493</t>
  </si>
  <si>
    <t xml:space="preserve">MOV-003494</t>
  </si>
  <si>
    <t xml:space="preserve">MOV-003495</t>
  </si>
  <si>
    <t xml:space="preserve">MOV-003496</t>
  </si>
  <si>
    <t xml:space="preserve">MOV-003497</t>
  </si>
  <si>
    <t xml:space="preserve">MOV-003498</t>
  </si>
  <si>
    <t xml:space="preserve">MOV-003499</t>
  </si>
  <si>
    <t xml:space="preserve">MOV-003500</t>
  </si>
  <si>
    <t xml:space="preserve">MOV-003501</t>
  </si>
  <si>
    <t xml:space="preserve">MOV-003502</t>
  </si>
  <si>
    <t xml:space="preserve">MOV-003503</t>
  </si>
  <si>
    <t xml:space="preserve">MOV-003504</t>
  </si>
  <si>
    <t xml:space="preserve">MOV-003505</t>
  </si>
  <si>
    <t xml:space="preserve">MOV-003506</t>
  </si>
  <si>
    <t xml:space="preserve">MOV-003507</t>
  </si>
  <si>
    <t xml:space="preserve">MOV-003508</t>
  </si>
  <si>
    <t xml:space="preserve">MOV-003509</t>
  </si>
  <si>
    <t xml:space="preserve">MOV-003510</t>
  </si>
  <si>
    <t xml:space="preserve">MOV-003511</t>
  </si>
  <si>
    <t xml:space="preserve">MOV-003512</t>
  </si>
  <si>
    <t xml:space="preserve">MOV-003513</t>
  </si>
  <si>
    <t xml:space="preserve">MOV-003514</t>
  </si>
  <si>
    <t xml:space="preserve">MOV-003515</t>
  </si>
  <si>
    <t xml:space="preserve">MOV-003516</t>
  </si>
  <si>
    <t xml:space="preserve">MOV-003517</t>
  </si>
  <si>
    <t xml:space="preserve">MOV-003518</t>
  </si>
  <si>
    <t xml:space="preserve">MOV-003519</t>
  </si>
  <si>
    <t xml:space="preserve">MOV-003520</t>
  </si>
  <si>
    <t xml:space="preserve">MOV-003521</t>
  </si>
  <si>
    <t xml:space="preserve">MOV-003522</t>
  </si>
  <si>
    <t xml:space="preserve">MOV-003523</t>
  </si>
  <si>
    <t xml:space="preserve">MOV-003524</t>
  </si>
  <si>
    <t xml:space="preserve">MOV-003525</t>
  </si>
  <si>
    <t xml:space="preserve">MOV-003526</t>
  </si>
  <si>
    <t xml:space="preserve">MOV-003527</t>
  </si>
  <si>
    <t xml:space="preserve">MOV-003528</t>
  </si>
  <si>
    <t xml:space="preserve">MOV-003529</t>
  </si>
  <si>
    <t xml:space="preserve">MOV-003530</t>
  </si>
  <si>
    <t xml:space="preserve">MOV-003531</t>
  </si>
  <si>
    <t xml:space="preserve">MOV-003532</t>
  </si>
  <si>
    <t xml:space="preserve">MOV-003533</t>
  </si>
  <si>
    <t xml:space="preserve">MOV-003534</t>
  </si>
  <si>
    <t xml:space="preserve">MOV-003535</t>
  </si>
  <si>
    <t xml:space="preserve">MOV-003536</t>
  </si>
  <si>
    <t xml:space="preserve">MOV-003537</t>
  </si>
  <si>
    <t xml:space="preserve">MOV-003538</t>
  </si>
  <si>
    <t xml:space="preserve">MOV-003539</t>
  </si>
  <si>
    <t xml:space="preserve">MOV-003540</t>
  </si>
  <si>
    <t xml:space="preserve">MOV-003541</t>
  </si>
  <si>
    <t xml:space="preserve">MOV-003542</t>
  </si>
  <si>
    <t xml:space="preserve">MOV-003543</t>
  </si>
  <si>
    <t xml:space="preserve">MOV-003544</t>
  </si>
  <si>
    <t xml:space="preserve">MOV-003545</t>
  </si>
  <si>
    <t xml:space="preserve">MOV-003546</t>
  </si>
  <si>
    <t xml:space="preserve">MOV-003547</t>
  </si>
  <si>
    <t xml:space="preserve">MOV-003548</t>
  </si>
  <si>
    <t xml:space="preserve">MOV-003549</t>
  </si>
  <si>
    <t xml:space="preserve">MOV-003550</t>
  </si>
  <si>
    <t xml:space="preserve">MOV-003551</t>
  </si>
  <si>
    <t xml:space="preserve">MOV-003552</t>
  </si>
  <si>
    <t xml:space="preserve">MOV-003553</t>
  </si>
  <si>
    <t xml:space="preserve">MOV-003554</t>
  </si>
  <si>
    <t xml:space="preserve">MOV-003555</t>
  </si>
  <si>
    <t xml:space="preserve">MOV-003556</t>
  </si>
  <si>
    <t xml:space="preserve">MOV-003557</t>
  </si>
  <si>
    <t xml:space="preserve">MOV-003558</t>
  </si>
  <si>
    <t xml:space="preserve">MOV-003559</t>
  </si>
  <si>
    <t xml:space="preserve">MOV-003560</t>
  </si>
  <si>
    <t xml:space="preserve">MOV-003561</t>
  </si>
  <si>
    <t xml:space="preserve">MOV-003562</t>
  </si>
  <si>
    <t xml:space="preserve">MOV-003563</t>
  </si>
  <si>
    <t xml:space="preserve">MOV-003564</t>
  </si>
  <si>
    <t xml:space="preserve">MOV-003565</t>
  </si>
  <si>
    <t xml:space="preserve">MOV-003566</t>
  </si>
  <si>
    <t xml:space="preserve">MOV-003567</t>
  </si>
  <si>
    <t xml:space="preserve">MOV-003568</t>
  </si>
  <si>
    <t xml:space="preserve">MOV-003569</t>
  </si>
  <si>
    <t xml:space="preserve">MOV-003570</t>
  </si>
  <si>
    <t xml:space="preserve">MOV-003571</t>
  </si>
  <si>
    <t xml:space="preserve">MOV-003572</t>
  </si>
  <si>
    <t xml:space="preserve">MOV-003573</t>
  </si>
  <si>
    <t xml:space="preserve">MOV-003574</t>
  </si>
  <si>
    <t xml:space="preserve">MOV-003575</t>
  </si>
  <si>
    <t xml:space="preserve">MOV-003576</t>
  </si>
  <si>
    <t xml:space="preserve">MOV-003577</t>
  </si>
  <si>
    <t xml:space="preserve">MOV-003578</t>
  </si>
  <si>
    <t xml:space="preserve">MOV-003579</t>
  </si>
  <si>
    <t xml:space="preserve">MOV-003580</t>
  </si>
  <si>
    <t xml:space="preserve">MOV-003581</t>
  </si>
  <si>
    <t xml:space="preserve">MOV-003582</t>
  </si>
  <si>
    <t xml:space="preserve">MOV-003583</t>
  </si>
  <si>
    <t xml:space="preserve">MOV-003584</t>
  </si>
  <si>
    <t xml:space="preserve">MOV-003585</t>
  </si>
  <si>
    <t xml:space="preserve">MOV-003586</t>
  </si>
  <si>
    <t xml:space="preserve">MOV-003587</t>
  </si>
  <si>
    <t xml:space="preserve">MOV-003588</t>
  </si>
  <si>
    <t xml:space="preserve">MOV-003589</t>
  </si>
  <si>
    <t xml:space="preserve">MOV-003590</t>
  </si>
  <si>
    <t xml:space="preserve">MOV-003591</t>
  </si>
  <si>
    <t xml:space="preserve">MOV-003592</t>
  </si>
  <si>
    <t xml:space="preserve">MOV-003593</t>
  </si>
  <si>
    <t xml:space="preserve">MOV-003594</t>
  </si>
  <si>
    <t xml:space="preserve">MOV-003595</t>
  </si>
  <si>
    <t xml:space="preserve">MOV-003596</t>
  </si>
  <si>
    <t xml:space="preserve">MOV-003597</t>
  </si>
  <si>
    <t xml:space="preserve">MOV-003598</t>
  </si>
  <si>
    <t xml:space="preserve">MOV-003599</t>
  </si>
  <si>
    <t xml:space="preserve">MOV-003600</t>
  </si>
  <si>
    <t xml:space="preserve">MOV-003601</t>
  </si>
  <si>
    <t xml:space="preserve">MOV-003602</t>
  </si>
  <si>
    <t xml:space="preserve">MOV-003603</t>
  </si>
  <si>
    <t xml:space="preserve">MOV-003604</t>
  </si>
  <si>
    <t xml:space="preserve">MOV-003605</t>
  </si>
  <si>
    <t xml:space="preserve">MOV-003606</t>
  </si>
  <si>
    <t xml:space="preserve">MOV-003607</t>
  </si>
  <si>
    <t xml:space="preserve">MOV-003608</t>
  </si>
  <si>
    <t xml:space="preserve">MOV-003609</t>
  </si>
  <si>
    <t xml:space="preserve">MOV-003610</t>
  </si>
  <si>
    <t xml:space="preserve">MOV-003611</t>
  </si>
  <si>
    <t xml:space="preserve">MOV-003612</t>
  </si>
  <si>
    <t xml:space="preserve">MOV-003613</t>
  </si>
  <si>
    <t xml:space="preserve">MOV-003614</t>
  </si>
  <si>
    <t xml:space="preserve">MOV-003615</t>
  </si>
  <si>
    <t xml:space="preserve">MOV-003616</t>
  </si>
  <si>
    <t xml:space="preserve">MOV-003617</t>
  </si>
  <si>
    <t xml:space="preserve">MOV-003618</t>
  </si>
  <si>
    <t xml:space="preserve">MOV-003619</t>
  </si>
  <si>
    <t xml:space="preserve">MOV-003620</t>
  </si>
  <si>
    <t xml:space="preserve">MOV-003621</t>
  </si>
  <si>
    <t xml:space="preserve">MOV-003622</t>
  </si>
  <si>
    <t xml:space="preserve">MOV-003623</t>
  </si>
  <si>
    <t xml:space="preserve">MOV-003624</t>
  </si>
  <si>
    <t xml:space="preserve">MOV-003625</t>
  </si>
  <si>
    <t xml:space="preserve">MOV-003626</t>
  </si>
  <si>
    <t xml:space="preserve">MOV-003627</t>
  </si>
  <si>
    <t xml:space="preserve">MOV-003628</t>
  </si>
  <si>
    <t xml:space="preserve">MOV-003629</t>
  </si>
  <si>
    <t xml:space="preserve">MOV-003630</t>
  </si>
  <si>
    <t xml:space="preserve">MOV-003631</t>
  </si>
  <si>
    <t xml:space="preserve">MOV-003632</t>
  </si>
  <si>
    <t xml:space="preserve">MOV-003633</t>
  </si>
  <si>
    <t xml:space="preserve">MOV-003634</t>
  </si>
  <si>
    <t xml:space="preserve">MOV-003635</t>
  </si>
  <si>
    <t xml:space="preserve">MOV-003636</t>
  </si>
  <si>
    <t xml:space="preserve">MOV-003637</t>
  </si>
  <si>
    <t xml:space="preserve">MOV-003638</t>
  </si>
  <si>
    <t xml:space="preserve">MOV-003639</t>
  </si>
  <si>
    <t xml:space="preserve">MOV-003640</t>
  </si>
  <si>
    <t xml:space="preserve">MOV-003641</t>
  </si>
  <si>
    <t xml:space="preserve">MOV-003642</t>
  </si>
  <si>
    <t xml:space="preserve">MOV-003643</t>
  </si>
  <si>
    <t xml:space="preserve">MOV-003644</t>
  </si>
  <si>
    <t xml:space="preserve">MOV-003645</t>
  </si>
  <si>
    <t xml:space="preserve">MOV-003646</t>
  </si>
  <si>
    <t xml:space="preserve">MOV-003647</t>
  </si>
  <si>
    <t xml:space="preserve">MOV-003648</t>
  </si>
  <si>
    <t xml:space="preserve">MOV-003649</t>
  </si>
  <si>
    <t xml:space="preserve">MOV-003650</t>
  </si>
  <si>
    <t xml:space="preserve">MOV-003651</t>
  </si>
  <si>
    <t xml:space="preserve">MOV-003652</t>
  </si>
  <si>
    <t xml:space="preserve">MOV-003653</t>
  </si>
  <si>
    <t xml:space="preserve">MOV-003654</t>
  </si>
  <si>
    <t xml:space="preserve">MOV-003655</t>
  </si>
  <si>
    <t xml:space="preserve">MOV-003656</t>
  </si>
  <si>
    <t xml:space="preserve">MOV-003657</t>
  </si>
  <si>
    <t xml:space="preserve">MOV-003658</t>
  </si>
  <si>
    <t xml:space="preserve">MOV-003659</t>
  </si>
  <si>
    <t xml:space="preserve">MOV-003660</t>
  </si>
  <si>
    <t xml:space="preserve">MOV-003661</t>
  </si>
  <si>
    <t xml:space="preserve">MOV-003662</t>
  </si>
  <si>
    <t xml:space="preserve">MOV-003663</t>
  </si>
  <si>
    <t xml:space="preserve">MOV-003664</t>
  </si>
  <si>
    <t xml:space="preserve">MOV-003665</t>
  </si>
  <si>
    <t xml:space="preserve">MOV-003666</t>
  </si>
  <si>
    <t xml:space="preserve">MOV-003667</t>
  </si>
  <si>
    <t xml:space="preserve">MOV-003668</t>
  </si>
  <si>
    <t xml:space="preserve">MOV-003669</t>
  </si>
  <si>
    <t xml:space="preserve">MOV-003670</t>
  </si>
  <si>
    <t xml:space="preserve">MOV-003671</t>
  </si>
  <si>
    <t xml:space="preserve">MOV-003672</t>
  </si>
  <si>
    <t xml:space="preserve">MOV-003673</t>
  </si>
  <si>
    <t xml:space="preserve">MOV-003674</t>
  </si>
  <si>
    <t xml:space="preserve">MOV-003675</t>
  </si>
  <si>
    <t xml:space="preserve">MOV-003676</t>
  </si>
  <si>
    <t xml:space="preserve">MOV-003677</t>
  </si>
  <si>
    <t xml:space="preserve">MOV-003678</t>
  </si>
  <si>
    <t xml:space="preserve">MOV-003679</t>
  </si>
  <si>
    <t xml:space="preserve">MOV-003680</t>
  </si>
  <si>
    <t xml:space="preserve">MOV-003681</t>
  </si>
  <si>
    <t xml:space="preserve">MOV-003682</t>
  </si>
  <si>
    <t xml:space="preserve">MOV-003683</t>
  </si>
  <si>
    <t xml:space="preserve">MOV-003684</t>
  </si>
  <si>
    <t xml:space="preserve">MOV-003685</t>
  </si>
  <si>
    <t xml:space="preserve">MOV-003686</t>
  </si>
  <si>
    <t xml:space="preserve">MOV-003687</t>
  </si>
  <si>
    <t xml:space="preserve">MOV-003688</t>
  </si>
  <si>
    <t xml:space="preserve">MOV-003689</t>
  </si>
  <si>
    <t xml:space="preserve">MOV-003690</t>
  </si>
  <si>
    <t xml:space="preserve">MOV-003691</t>
  </si>
  <si>
    <t xml:space="preserve">MOV-003692</t>
  </si>
  <si>
    <t xml:space="preserve">MOV-003693</t>
  </si>
  <si>
    <t xml:space="preserve">MOV-003694</t>
  </si>
  <si>
    <t xml:space="preserve">MOV-003695</t>
  </si>
  <si>
    <t xml:space="preserve">MOV-003696</t>
  </si>
  <si>
    <t xml:space="preserve">MOV-003697</t>
  </si>
  <si>
    <t xml:space="preserve">MOV-003698</t>
  </si>
  <si>
    <t xml:space="preserve">MOV-003699</t>
  </si>
  <si>
    <t xml:space="preserve">MOV-003700</t>
  </si>
  <si>
    <t xml:space="preserve">MOV-003701</t>
  </si>
  <si>
    <t xml:space="preserve">MOV-003702</t>
  </si>
  <si>
    <t xml:space="preserve">MOV-003703</t>
  </si>
  <si>
    <t xml:space="preserve">MOV-003704</t>
  </si>
  <si>
    <t xml:space="preserve">MOV-003705</t>
  </si>
  <si>
    <t xml:space="preserve">MOV-003706</t>
  </si>
  <si>
    <t xml:space="preserve">MOV-003707</t>
  </si>
  <si>
    <t xml:space="preserve">MOV-003708</t>
  </si>
  <si>
    <t xml:space="preserve">MOV-003709</t>
  </si>
  <si>
    <t xml:space="preserve">MOV-003710</t>
  </si>
  <si>
    <t xml:space="preserve">MOV-003711</t>
  </si>
  <si>
    <t xml:space="preserve">MOV-003712</t>
  </si>
  <si>
    <t xml:space="preserve">MOV-003713</t>
  </si>
  <si>
    <t xml:space="preserve">MOV-003714</t>
  </si>
  <si>
    <t xml:space="preserve">MOV-003715</t>
  </si>
  <si>
    <t xml:space="preserve">MOV-003716</t>
  </si>
  <si>
    <t xml:space="preserve">MOV-003717</t>
  </si>
  <si>
    <t xml:space="preserve">MOV-003718</t>
  </si>
  <si>
    <t xml:space="preserve">MOV-003719</t>
  </si>
  <si>
    <t xml:space="preserve">MOV-003720</t>
  </si>
  <si>
    <t xml:space="preserve">MOV-003721</t>
  </si>
  <si>
    <t xml:space="preserve">MOV-003722</t>
  </si>
  <si>
    <t xml:space="preserve">MOV-003723</t>
  </si>
  <si>
    <t xml:space="preserve">MOV-003724</t>
  </si>
  <si>
    <t xml:space="preserve">MOV-003725</t>
  </si>
  <si>
    <t xml:space="preserve">MOV-003726</t>
  </si>
  <si>
    <t xml:space="preserve">MOV-003727</t>
  </si>
  <si>
    <t xml:space="preserve">MOV-003728</t>
  </si>
  <si>
    <t xml:space="preserve">MOV-003729</t>
  </si>
  <si>
    <t xml:space="preserve">MOV-003730</t>
  </si>
  <si>
    <t xml:space="preserve">MOV-003731</t>
  </si>
  <si>
    <t xml:space="preserve">MOV-003732</t>
  </si>
  <si>
    <t xml:space="preserve">MOV-003733</t>
  </si>
  <si>
    <t xml:space="preserve">MOV-003734</t>
  </si>
  <si>
    <t xml:space="preserve">MOV-003735</t>
  </si>
  <si>
    <t xml:space="preserve">MOV-003736</t>
  </si>
  <si>
    <t xml:space="preserve">MOV-003737</t>
  </si>
  <si>
    <t xml:space="preserve">MOV-003738</t>
  </si>
  <si>
    <t xml:space="preserve">MOV-003739</t>
  </si>
  <si>
    <t xml:space="preserve">MOV-003740</t>
  </si>
  <si>
    <t xml:space="preserve">MOV-003741</t>
  </si>
  <si>
    <t xml:space="preserve">MOV-003742</t>
  </si>
  <si>
    <t xml:space="preserve">MOV-003743</t>
  </si>
  <si>
    <t xml:space="preserve">MOV-003744</t>
  </si>
  <si>
    <t xml:space="preserve">MOV-003745</t>
  </si>
  <si>
    <t xml:space="preserve">MOV-003746</t>
  </si>
  <si>
    <t xml:space="preserve">MOV-003747</t>
  </si>
  <si>
    <t xml:space="preserve">MOV-003748</t>
  </si>
  <si>
    <t xml:space="preserve">MOV-003749</t>
  </si>
  <si>
    <t xml:space="preserve">MOV-003750</t>
  </si>
  <si>
    <t xml:space="preserve">MOV-003751</t>
  </si>
  <si>
    <t xml:space="preserve">MOV-003752</t>
  </si>
  <si>
    <t xml:space="preserve">MOV-003753</t>
  </si>
  <si>
    <t xml:space="preserve">MOV-003754</t>
  </si>
  <si>
    <t xml:space="preserve">MOV-003755</t>
  </si>
  <si>
    <t xml:space="preserve">MOV-003756</t>
  </si>
  <si>
    <t xml:space="preserve">MOV-003757</t>
  </si>
  <si>
    <t xml:space="preserve">MOV-003758</t>
  </si>
  <si>
    <t xml:space="preserve">MOV-003759</t>
  </si>
  <si>
    <t xml:space="preserve">MOV-003760</t>
  </si>
  <si>
    <t xml:space="preserve">MOV-003761</t>
  </si>
  <si>
    <t xml:space="preserve">MOV-003762</t>
  </si>
  <si>
    <t xml:space="preserve">MOV-003763</t>
  </si>
  <si>
    <t xml:space="preserve">MOV-003764</t>
  </si>
  <si>
    <t xml:space="preserve">MOV-003765</t>
  </si>
  <si>
    <t xml:space="preserve">MOV-003766</t>
  </si>
  <si>
    <t xml:space="preserve">MOV-003767</t>
  </si>
  <si>
    <t xml:space="preserve">MOV-003768</t>
  </si>
  <si>
    <t xml:space="preserve">MOV-003769</t>
  </si>
  <si>
    <t xml:space="preserve">MOV-003770</t>
  </si>
  <si>
    <t xml:space="preserve">MOV-003771</t>
  </si>
  <si>
    <t xml:space="preserve">MOV-003772</t>
  </si>
  <si>
    <t xml:space="preserve">MOV-003773</t>
  </si>
  <si>
    <t xml:space="preserve">MOV-003774</t>
  </si>
  <si>
    <t xml:space="preserve">MOV-003775</t>
  </si>
  <si>
    <t xml:space="preserve">MOV-003776</t>
  </si>
  <si>
    <t xml:space="preserve">MOV-003777</t>
  </si>
  <si>
    <t xml:space="preserve">MOV-003778</t>
  </si>
  <si>
    <t xml:space="preserve">MOV-003779</t>
  </si>
  <si>
    <t xml:space="preserve">MOV-003780</t>
  </si>
  <si>
    <t xml:space="preserve">MOV-003781</t>
  </si>
  <si>
    <t xml:space="preserve">MOV-003782</t>
  </si>
  <si>
    <t xml:space="preserve">MOV-003783</t>
  </si>
  <si>
    <t xml:space="preserve">MOV-003784</t>
  </si>
  <si>
    <t xml:space="preserve">MOV-003785</t>
  </si>
  <si>
    <t xml:space="preserve">MOV-003786</t>
  </si>
  <si>
    <t xml:space="preserve">MOV-003787</t>
  </si>
  <si>
    <t xml:space="preserve">MOV-003788</t>
  </si>
  <si>
    <t xml:space="preserve">MOV-003789</t>
  </si>
  <si>
    <t xml:space="preserve">MOV-003790</t>
  </si>
  <si>
    <t xml:space="preserve">MOV-003791</t>
  </si>
  <si>
    <t xml:space="preserve">MOV-003792</t>
  </si>
  <si>
    <t xml:space="preserve">MOV-003793</t>
  </si>
  <si>
    <t xml:space="preserve">MOV-003794</t>
  </si>
  <si>
    <t xml:space="preserve">MOV-003795</t>
  </si>
  <si>
    <t xml:space="preserve">MOV-003796</t>
  </si>
  <si>
    <t xml:space="preserve">MOV-003797</t>
  </si>
  <si>
    <t xml:space="preserve">MOV-003798</t>
  </si>
  <si>
    <t xml:space="preserve">MOV-003799</t>
  </si>
  <si>
    <t xml:space="preserve">MOV-003800</t>
  </si>
  <si>
    <t xml:space="preserve">MOV-003801</t>
  </si>
  <si>
    <t xml:space="preserve">MOV-003802</t>
  </si>
  <si>
    <t xml:space="preserve">MOV-003803</t>
  </si>
  <si>
    <t xml:space="preserve">MOV-003804</t>
  </si>
  <si>
    <t xml:space="preserve">MOV-003805</t>
  </si>
  <si>
    <t xml:space="preserve">MOV-003806</t>
  </si>
  <si>
    <t xml:space="preserve">MOV-003807</t>
  </si>
  <si>
    <t xml:space="preserve">MOV-003808</t>
  </si>
  <si>
    <t xml:space="preserve">MOV-003809</t>
  </si>
  <si>
    <t xml:space="preserve">MOV-003810</t>
  </si>
  <si>
    <t xml:space="preserve">MOV-003811</t>
  </si>
  <si>
    <t xml:space="preserve">MOV-003812</t>
  </si>
  <si>
    <t xml:space="preserve">MOV-003813</t>
  </si>
  <si>
    <t xml:space="preserve">MOV-003814</t>
  </si>
  <si>
    <t xml:space="preserve">MOV-003815</t>
  </si>
  <si>
    <t xml:space="preserve">MOV-003816</t>
  </si>
  <si>
    <t xml:space="preserve">MOV-003817</t>
  </si>
  <si>
    <t xml:space="preserve">MOV-003818</t>
  </si>
  <si>
    <t xml:space="preserve">MOV-003819</t>
  </si>
  <si>
    <t xml:space="preserve">MOV-003820</t>
  </si>
  <si>
    <t xml:space="preserve">MOV-003821</t>
  </si>
  <si>
    <t xml:space="preserve">MOV-003822</t>
  </si>
  <si>
    <t xml:space="preserve">MOV-003823</t>
  </si>
  <si>
    <t xml:space="preserve">MOV-003824</t>
  </si>
  <si>
    <t xml:space="preserve">MOV-003825</t>
  </si>
  <si>
    <t xml:space="preserve">MOV-003826</t>
  </si>
  <si>
    <t xml:space="preserve">MOV-003827</t>
  </si>
  <si>
    <t xml:space="preserve">MOV-003828</t>
  </si>
  <si>
    <t xml:space="preserve">MOV-003829</t>
  </si>
  <si>
    <t xml:space="preserve">MOV-003830</t>
  </si>
  <si>
    <t xml:space="preserve">MOV-003831</t>
  </si>
  <si>
    <t xml:space="preserve">MOV-003832</t>
  </si>
  <si>
    <t xml:space="preserve">MOV-003833</t>
  </si>
  <si>
    <t xml:space="preserve">MOV-003834</t>
  </si>
  <si>
    <t xml:space="preserve">MOV-003835</t>
  </si>
  <si>
    <t xml:space="preserve">MOV-003836</t>
  </si>
  <si>
    <t xml:space="preserve">MOV-003837</t>
  </si>
  <si>
    <t xml:space="preserve">MOV-003838</t>
  </si>
  <si>
    <t xml:space="preserve">MOV-003839</t>
  </si>
  <si>
    <t xml:space="preserve">MOV-003840</t>
  </si>
  <si>
    <t xml:space="preserve">MOV-003841</t>
  </si>
  <si>
    <t xml:space="preserve">MOV-003842</t>
  </si>
  <si>
    <t xml:space="preserve">MOV-003843</t>
  </si>
  <si>
    <t xml:space="preserve">MOV-003844</t>
  </si>
  <si>
    <t xml:space="preserve">MOV-003845</t>
  </si>
  <si>
    <t xml:space="preserve">MOV-003846</t>
  </si>
  <si>
    <t xml:space="preserve">MOV-003847</t>
  </si>
  <si>
    <t xml:space="preserve">MOV-003848</t>
  </si>
  <si>
    <t xml:space="preserve">MOV-003849</t>
  </si>
  <si>
    <t xml:space="preserve">MOV-003850</t>
  </si>
  <si>
    <t xml:space="preserve">MOV-003851</t>
  </si>
  <si>
    <t xml:space="preserve">MOV-003852</t>
  </si>
  <si>
    <t xml:space="preserve">MOV-003853</t>
  </si>
  <si>
    <t xml:space="preserve">MOV-003854</t>
  </si>
  <si>
    <t xml:space="preserve">MOV-003855</t>
  </si>
  <si>
    <t xml:space="preserve">MOV-003856</t>
  </si>
  <si>
    <t xml:space="preserve">MOV-003857</t>
  </si>
  <si>
    <t xml:space="preserve">MOV-003858</t>
  </si>
  <si>
    <t xml:space="preserve">MOV-003859</t>
  </si>
  <si>
    <t xml:space="preserve">MOV-003860</t>
  </si>
  <si>
    <t xml:space="preserve">MOV-003861</t>
  </si>
  <si>
    <t xml:space="preserve">MOV-003862</t>
  </si>
  <si>
    <t xml:space="preserve">MOV-003863</t>
  </si>
  <si>
    <t xml:space="preserve">MOV-003864</t>
  </si>
  <si>
    <t xml:space="preserve">MOV-003865</t>
  </si>
  <si>
    <t xml:space="preserve">MOV-003866</t>
  </si>
  <si>
    <t xml:space="preserve">MOV-003867</t>
  </si>
  <si>
    <t xml:space="preserve">MOV-003868</t>
  </si>
  <si>
    <t xml:space="preserve">MOV-003869</t>
  </si>
  <si>
    <t xml:space="preserve">MOV-003870</t>
  </si>
  <si>
    <t xml:space="preserve">MOV-003871</t>
  </si>
  <si>
    <t xml:space="preserve">MOV-003872</t>
  </si>
  <si>
    <t xml:space="preserve">MOV-003873</t>
  </si>
  <si>
    <t xml:space="preserve">MOV-003874</t>
  </si>
  <si>
    <t xml:space="preserve">MOV-003875</t>
  </si>
  <si>
    <t xml:space="preserve">MOV-003876</t>
  </si>
  <si>
    <t xml:space="preserve">MOV-003877</t>
  </si>
  <si>
    <t xml:space="preserve">MOV-003878</t>
  </si>
  <si>
    <t xml:space="preserve">MOV-003879</t>
  </si>
  <si>
    <t xml:space="preserve">MOV-003880</t>
  </si>
  <si>
    <t xml:space="preserve">MOV-003881</t>
  </si>
  <si>
    <t xml:space="preserve">MOV-003882</t>
  </si>
  <si>
    <t xml:space="preserve">MOV-003883</t>
  </si>
  <si>
    <t xml:space="preserve">MOV-003884</t>
  </si>
  <si>
    <t xml:space="preserve">MOV-003885</t>
  </si>
  <si>
    <t xml:space="preserve">MOV-003886</t>
  </si>
  <si>
    <t xml:space="preserve">MOV-003887</t>
  </si>
  <si>
    <t xml:space="preserve">MOV-003888</t>
  </si>
  <si>
    <t xml:space="preserve">MOV-003889</t>
  </si>
  <si>
    <t xml:space="preserve">MOV-003890</t>
  </si>
  <si>
    <t xml:space="preserve">MOV-003891</t>
  </si>
  <si>
    <t xml:space="preserve">MOV-003892</t>
  </si>
  <si>
    <t xml:space="preserve">MOV-003893</t>
  </si>
  <si>
    <t xml:space="preserve">MOV-003894</t>
  </si>
  <si>
    <t xml:space="preserve">MOV-003895</t>
  </si>
  <si>
    <t xml:space="preserve">MOV-003896</t>
  </si>
  <si>
    <t xml:space="preserve">MOV-003897</t>
  </si>
  <si>
    <t xml:space="preserve">MOV-003898</t>
  </si>
  <si>
    <t xml:space="preserve">MOV-003899</t>
  </si>
  <si>
    <t xml:space="preserve">MOV-003900</t>
  </si>
  <si>
    <t xml:space="preserve">MOV-003901</t>
  </si>
  <si>
    <t xml:space="preserve">MOV-003902</t>
  </si>
  <si>
    <t xml:space="preserve">MOV-003903</t>
  </si>
  <si>
    <t xml:space="preserve">MOV-003904</t>
  </si>
  <si>
    <t xml:space="preserve">MOV-003905</t>
  </si>
  <si>
    <t xml:space="preserve">MOV-003906</t>
  </si>
  <si>
    <t xml:space="preserve">MOV-003907</t>
  </si>
  <si>
    <t xml:space="preserve">MOV-003908</t>
  </si>
  <si>
    <t xml:space="preserve">MOV-003909</t>
  </si>
  <si>
    <t xml:space="preserve">MOV-003910</t>
  </si>
  <si>
    <t xml:space="preserve">MOV-003911</t>
  </si>
  <si>
    <t xml:space="preserve">MOV-003912</t>
  </si>
  <si>
    <t xml:space="preserve">MOV-003913</t>
  </si>
  <si>
    <t xml:space="preserve">MOV-003914</t>
  </si>
  <si>
    <t xml:space="preserve">MOV-003915</t>
  </si>
  <si>
    <t xml:space="preserve">MOV-003916</t>
  </si>
  <si>
    <t xml:space="preserve">MOV-003917</t>
  </si>
  <si>
    <t xml:space="preserve">MOV-003918</t>
  </si>
  <si>
    <t xml:space="preserve">MOV-003919</t>
  </si>
  <si>
    <t xml:space="preserve">MOV-003920</t>
  </si>
  <si>
    <t xml:space="preserve">MOV-003921</t>
  </si>
  <si>
    <t xml:space="preserve">MOV-003922</t>
  </si>
  <si>
    <t xml:space="preserve">MOV-003923</t>
  </si>
  <si>
    <t xml:space="preserve">MOV-003924</t>
  </si>
  <si>
    <t xml:space="preserve">MOV-003925</t>
  </si>
  <si>
    <t xml:space="preserve">MOV-003926</t>
  </si>
  <si>
    <t xml:space="preserve">MOV-003927</t>
  </si>
  <si>
    <t xml:space="preserve">MOV-003928</t>
  </si>
  <si>
    <t xml:space="preserve">MOV-003929</t>
  </si>
  <si>
    <t xml:space="preserve">MOV-003930</t>
  </si>
  <si>
    <t xml:space="preserve">MOV-003931</t>
  </si>
  <si>
    <t xml:space="preserve">MOV-003932</t>
  </si>
  <si>
    <t xml:space="preserve">MOV-003933</t>
  </si>
  <si>
    <t xml:space="preserve">MOV-003934</t>
  </si>
  <si>
    <t xml:space="preserve">MOV-003935</t>
  </si>
  <si>
    <t xml:space="preserve">MOV-003936</t>
  </si>
  <si>
    <t xml:space="preserve">MOV-003937</t>
  </si>
  <si>
    <t xml:space="preserve">MOV-003938</t>
  </si>
  <si>
    <t xml:space="preserve">MOV-003939</t>
  </si>
  <si>
    <t xml:space="preserve">MOV-003940</t>
  </si>
  <si>
    <t xml:space="preserve">MOV-003941</t>
  </si>
  <si>
    <t xml:space="preserve">MOV-003942</t>
  </si>
  <si>
    <t xml:space="preserve">MOV-003943</t>
  </si>
  <si>
    <t xml:space="preserve">MOV-003944</t>
  </si>
  <si>
    <t xml:space="preserve">MOV-003945</t>
  </si>
  <si>
    <t xml:space="preserve">MOV-003946</t>
  </si>
  <si>
    <t xml:space="preserve">MOV-003947</t>
  </si>
  <si>
    <t xml:space="preserve">MOV-003948</t>
  </si>
  <si>
    <t xml:space="preserve">MOV-003949</t>
  </si>
  <si>
    <t xml:space="preserve">MOV-003950</t>
  </si>
  <si>
    <t xml:space="preserve">MOV-003951</t>
  </si>
  <si>
    <t xml:space="preserve">MOV-003952</t>
  </si>
  <si>
    <t xml:space="preserve">MOV-003953</t>
  </si>
  <si>
    <t xml:space="preserve">MOV-003954</t>
  </si>
  <si>
    <t xml:space="preserve">MOV-003955</t>
  </si>
  <si>
    <t xml:space="preserve">MOV-003956</t>
  </si>
  <si>
    <t xml:space="preserve">MOV-003957</t>
  </si>
  <si>
    <t xml:space="preserve">MOV-003958</t>
  </si>
  <si>
    <t xml:space="preserve">MOV-003959</t>
  </si>
  <si>
    <t xml:space="preserve">MOV-003960</t>
  </si>
  <si>
    <t xml:space="preserve">MOV-003961</t>
  </si>
  <si>
    <t xml:space="preserve">MOV-003962</t>
  </si>
  <si>
    <t xml:space="preserve">MOV-003963</t>
  </si>
  <si>
    <t xml:space="preserve">MOV-003964</t>
  </si>
  <si>
    <t xml:space="preserve">MOV-003965</t>
  </si>
  <si>
    <t xml:space="preserve">MOV-003966</t>
  </si>
  <si>
    <t xml:space="preserve">MOV-003967</t>
  </si>
  <si>
    <t xml:space="preserve">MOV-003968</t>
  </si>
  <si>
    <t xml:space="preserve">MOV-003969</t>
  </si>
  <si>
    <t xml:space="preserve">MOV-003970</t>
  </si>
  <si>
    <t xml:space="preserve">MOV-003971</t>
  </si>
  <si>
    <t xml:space="preserve">MOV-003972</t>
  </si>
  <si>
    <t xml:space="preserve">MOV-003973</t>
  </si>
  <si>
    <t xml:space="preserve">MOV-003974</t>
  </si>
  <si>
    <t xml:space="preserve">MOV-003975</t>
  </si>
  <si>
    <t xml:space="preserve">MOV-003976</t>
  </si>
  <si>
    <t xml:space="preserve">MOV-003977</t>
  </si>
  <si>
    <t xml:space="preserve">MOV-003978</t>
  </si>
  <si>
    <t xml:space="preserve">MOV-003979</t>
  </si>
  <si>
    <t xml:space="preserve">MOV-003980</t>
  </si>
  <si>
    <t xml:space="preserve">MOV-003981</t>
  </si>
  <si>
    <t xml:space="preserve">MOV-003982</t>
  </si>
  <si>
    <t xml:space="preserve">MOV-003983</t>
  </si>
  <si>
    <t xml:space="preserve">MOV-003984</t>
  </si>
  <si>
    <t xml:space="preserve">MOV-003985</t>
  </si>
  <si>
    <t xml:space="preserve">MOV-003986</t>
  </si>
  <si>
    <t xml:space="preserve">MOV-003987</t>
  </si>
  <si>
    <t xml:space="preserve">MOV-003988</t>
  </si>
  <si>
    <t xml:space="preserve">MOV-003989</t>
  </si>
  <si>
    <t xml:space="preserve">MOV-003990</t>
  </si>
  <si>
    <t xml:space="preserve">MOV-003991</t>
  </si>
  <si>
    <t xml:space="preserve">MOV-003992</t>
  </si>
  <si>
    <t xml:space="preserve">MOV-003993</t>
  </si>
  <si>
    <t xml:space="preserve">MOV-003994</t>
  </si>
  <si>
    <t xml:space="preserve">MOV-003995</t>
  </si>
  <si>
    <t xml:space="preserve">MOV-003996</t>
  </si>
  <si>
    <t xml:space="preserve">MOV-003997</t>
  </si>
  <si>
    <t xml:space="preserve">MOV-003998</t>
  </si>
  <si>
    <t xml:space="preserve">MOV-003999</t>
  </si>
  <si>
    <t xml:space="preserve">MOV-004000</t>
  </si>
  <si>
    <t xml:space="preserve">MOV-004001</t>
  </si>
  <si>
    <t xml:space="preserve">MOV-004002</t>
  </si>
  <si>
    <t xml:space="preserve">MOV-004003</t>
  </si>
  <si>
    <t xml:space="preserve">MOV-004004</t>
  </si>
  <si>
    <t xml:space="preserve">MOV-004005</t>
  </si>
  <si>
    <t xml:space="preserve">MOV-004006</t>
  </si>
  <si>
    <t xml:space="preserve">MOV-004007</t>
  </si>
  <si>
    <t xml:space="preserve">MOV-004008</t>
  </si>
  <si>
    <t xml:space="preserve">MOV-004009</t>
  </si>
  <si>
    <t xml:space="preserve">MOV-004010</t>
  </si>
  <si>
    <t xml:space="preserve">MOV-004011</t>
  </si>
  <si>
    <t xml:space="preserve">MOV-004012</t>
  </si>
  <si>
    <t xml:space="preserve">MOV-004013</t>
  </si>
  <si>
    <t xml:space="preserve">MOV-004014</t>
  </si>
  <si>
    <t xml:space="preserve">MOV-004015</t>
  </si>
  <si>
    <t xml:space="preserve">MOV-004016</t>
  </si>
  <si>
    <t xml:space="preserve">MOV-004017</t>
  </si>
  <si>
    <t xml:space="preserve">MOV-004018</t>
  </si>
  <si>
    <t xml:space="preserve">MOV-004019</t>
  </si>
  <si>
    <t xml:space="preserve">MOV-004020</t>
  </si>
  <si>
    <t xml:space="preserve">MOV-004021</t>
  </si>
  <si>
    <t xml:space="preserve">MOV-004022</t>
  </si>
  <si>
    <t xml:space="preserve">MOV-004023</t>
  </si>
  <si>
    <t xml:space="preserve">MOV-004024</t>
  </si>
  <si>
    <t xml:space="preserve">MOV-004025</t>
  </si>
  <si>
    <t xml:space="preserve">MOV-004026</t>
  </si>
  <si>
    <t xml:space="preserve">MOV-004027</t>
  </si>
  <si>
    <t xml:space="preserve">MOV-004028</t>
  </si>
  <si>
    <t xml:space="preserve">MOV-004029</t>
  </si>
  <si>
    <t xml:space="preserve">MOV-004030</t>
  </si>
  <si>
    <t xml:space="preserve">MOV-004031</t>
  </si>
  <si>
    <t xml:space="preserve">MOV-004032</t>
  </si>
  <si>
    <t xml:space="preserve">MOV-004033</t>
  </si>
  <si>
    <t xml:space="preserve">MOV-004034</t>
  </si>
  <si>
    <t xml:space="preserve">MOV-004035</t>
  </si>
  <si>
    <t xml:space="preserve">MOV-004036</t>
  </si>
  <si>
    <t xml:space="preserve">MOV-004037</t>
  </si>
  <si>
    <t xml:space="preserve">MOV-004038</t>
  </si>
  <si>
    <t xml:space="preserve">MOV-004039</t>
  </si>
  <si>
    <t xml:space="preserve">MOV-004040</t>
  </si>
  <si>
    <t xml:space="preserve">MOV-004041</t>
  </si>
  <si>
    <t xml:space="preserve">MOV-004042</t>
  </si>
  <si>
    <t xml:space="preserve">MOV-004043</t>
  </si>
  <si>
    <t xml:space="preserve">MOV-004044</t>
  </si>
  <si>
    <t xml:space="preserve">MOV-004045</t>
  </si>
  <si>
    <t xml:space="preserve">MOV-004046</t>
  </si>
  <si>
    <t xml:space="preserve">MOV-004047</t>
  </si>
  <si>
    <t xml:space="preserve">MOV-004048</t>
  </si>
  <si>
    <t xml:space="preserve">MOV-004049</t>
  </si>
  <si>
    <t xml:space="preserve">MOV-004050</t>
  </si>
  <si>
    <t xml:space="preserve">MOV-004051</t>
  </si>
  <si>
    <t xml:space="preserve">MOV-004052</t>
  </si>
  <si>
    <t xml:space="preserve">MOV-004053</t>
  </si>
  <si>
    <t xml:space="preserve">MOV-004054</t>
  </si>
  <si>
    <t xml:space="preserve">MOV-004055</t>
  </si>
  <si>
    <t xml:space="preserve">MOV-004056</t>
  </si>
  <si>
    <t xml:space="preserve">MOV-004057</t>
  </si>
  <si>
    <t xml:space="preserve">MOV-004058</t>
  </si>
  <si>
    <t xml:space="preserve">MOV-004059</t>
  </si>
  <si>
    <t xml:space="preserve">MOV-004060</t>
  </si>
  <si>
    <t xml:space="preserve">MOV-004061</t>
  </si>
  <si>
    <t xml:space="preserve">MOV-004062</t>
  </si>
  <si>
    <t xml:space="preserve">MOV-004063</t>
  </si>
  <si>
    <t xml:space="preserve">MOV-004064</t>
  </si>
  <si>
    <t xml:space="preserve">MOV-004065</t>
  </si>
  <si>
    <t xml:space="preserve">MOV-004066</t>
  </si>
  <si>
    <t xml:space="preserve">MOV-004067</t>
  </si>
  <si>
    <t xml:space="preserve">MOV-004068</t>
  </si>
  <si>
    <t xml:space="preserve">MOV-004069</t>
  </si>
  <si>
    <t xml:space="preserve">MOV-004070</t>
  </si>
  <si>
    <t xml:space="preserve">MOV-004071</t>
  </si>
  <si>
    <t xml:space="preserve">MOV-004072</t>
  </si>
  <si>
    <t xml:space="preserve">MOV-004073</t>
  </si>
  <si>
    <t xml:space="preserve">MOV-004074</t>
  </si>
  <si>
    <t xml:space="preserve">MOV-004075</t>
  </si>
  <si>
    <t xml:space="preserve">MOV-004076</t>
  </si>
  <si>
    <t xml:space="preserve">MOV-004077</t>
  </si>
  <si>
    <t xml:space="preserve">MOV-004078</t>
  </si>
  <si>
    <t xml:space="preserve">MOV-004079</t>
  </si>
  <si>
    <t xml:space="preserve">MOV-004080</t>
  </si>
  <si>
    <t xml:space="preserve">MOV-004081</t>
  </si>
  <si>
    <t xml:space="preserve">MOV-004082</t>
  </si>
  <si>
    <t xml:space="preserve">MOV-004083</t>
  </si>
  <si>
    <t xml:space="preserve">MOV-004084</t>
  </si>
  <si>
    <t xml:space="preserve">MOV-004085</t>
  </si>
  <si>
    <t xml:space="preserve">MOV-004086</t>
  </si>
  <si>
    <t xml:space="preserve">MOV-004087</t>
  </si>
  <si>
    <t xml:space="preserve">MOV-004088</t>
  </si>
  <si>
    <t xml:space="preserve">MOV-004089</t>
  </si>
  <si>
    <t xml:space="preserve">MOV-004090</t>
  </si>
  <si>
    <t xml:space="preserve">MOV-004091</t>
  </si>
  <si>
    <t xml:space="preserve">MOV-004092</t>
  </si>
  <si>
    <t xml:space="preserve">MOV-004093</t>
  </si>
  <si>
    <t xml:space="preserve">MOV-004094</t>
  </si>
  <si>
    <t xml:space="preserve">MOV-004095</t>
  </si>
  <si>
    <t xml:space="preserve">MOV-004096</t>
  </si>
  <si>
    <t xml:space="preserve">MOV-004097</t>
  </si>
  <si>
    <t xml:space="preserve">MOV-004098</t>
  </si>
  <si>
    <t xml:space="preserve">MOV-004099</t>
  </si>
  <si>
    <t xml:space="preserve">MOV-004100</t>
  </si>
  <si>
    <t xml:space="preserve">MOV-004101</t>
  </si>
  <si>
    <t xml:space="preserve">MOV-004102</t>
  </si>
  <si>
    <t xml:space="preserve">MOV-004103</t>
  </si>
  <si>
    <t xml:space="preserve">MOV-004104</t>
  </si>
  <si>
    <t xml:space="preserve">MOV-004105</t>
  </si>
  <si>
    <t xml:space="preserve">MOV-004106</t>
  </si>
  <si>
    <t xml:space="preserve">MOV-004107</t>
  </si>
  <si>
    <t xml:space="preserve">MOV-004108</t>
  </si>
  <si>
    <t xml:space="preserve">MOV-004109</t>
  </si>
  <si>
    <t xml:space="preserve">MOV-004110</t>
  </si>
  <si>
    <t xml:space="preserve">MOV-004111</t>
  </si>
  <si>
    <t xml:space="preserve">MOV-004112</t>
  </si>
  <si>
    <t xml:space="preserve">MOV-004113</t>
  </si>
  <si>
    <t xml:space="preserve">MOV-004114</t>
  </si>
  <si>
    <t xml:space="preserve">MOV-004115</t>
  </si>
  <si>
    <t xml:space="preserve">MOV-004116</t>
  </si>
  <si>
    <t xml:space="preserve">MOV-004117</t>
  </si>
  <si>
    <t xml:space="preserve">MOV-004118</t>
  </si>
  <si>
    <t xml:space="preserve">MOV-004119</t>
  </si>
  <si>
    <t xml:space="preserve">MOV-004120</t>
  </si>
  <si>
    <t xml:space="preserve">MOV-004121</t>
  </si>
  <si>
    <t xml:space="preserve">MOV-004122</t>
  </si>
  <si>
    <t xml:space="preserve">MOV-004123</t>
  </si>
  <si>
    <t xml:space="preserve">MOV-004124</t>
  </si>
  <si>
    <t xml:space="preserve">MOV-004125</t>
  </si>
  <si>
    <t xml:space="preserve">MOV-004126</t>
  </si>
  <si>
    <t xml:space="preserve">MOV-004127</t>
  </si>
  <si>
    <t xml:space="preserve">MOV-004128</t>
  </si>
  <si>
    <t xml:space="preserve">MOV-004129</t>
  </si>
  <si>
    <t xml:space="preserve">MOV-004130</t>
  </si>
  <si>
    <t xml:space="preserve">MOV-004131</t>
  </si>
  <si>
    <t xml:space="preserve">MOV-004132</t>
  </si>
  <si>
    <t xml:space="preserve">MOV-004133</t>
  </si>
  <si>
    <t xml:space="preserve">MOV-004134</t>
  </si>
  <si>
    <t xml:space="preserve">MOV-004135</t>
  </si>
  <si>
    <t xml:space="preserve">MOV-004136</t>
  </si>
  <si>
    <t xml:space="preserve">MOV-004137</t>
  </si>
  <si>
    <t xml:space="preserve">MOV-004138</t>
  </si>
  <si>
    <t xml:space="preserve">MOV-004139</t>
  </si>
  <si>
    <t xml:space="preserve">MOV-004140</t>
  </si>
  <si>
    <t xml:space="preserve">MOV-004141</t>
  </si>
  <si>
    <t xml:space="preserve">MOV-004142</t>
  </si>
  <si>
    <t xml:space="preserve">MOV-004143</t>
  </si>
  <si>
    <t xml:space="preserve">MOV-004144</t>
  </si>
  <si>
    <t xml:space="preserve">MOV-004145</t>
  </si>
  <si>
    <t xml:space="preserve">MOV-004146</t>
  </si>
  <si>
    <t xml:space="preserve">MOV-004147</t>
  </si>
  <si>
    <t xml:space="preserve">MOV-004148</t>
  </si>
  <si>
    <t xml:space="preserve">MOV-004149</t>
  </si>
  <si>
    <t xml:space="preserve">MOV-004150</t>
  </si>
  <si>
    <t xml:space="preserve">MOV-004151</t>
  </si>
  <si>
    <t xml:space="preserve">MOV-004152</t>
  </si>
  <si>
    <t xml:space="preserve">MOV-004153</t>
  </si>
  <si>
    <t xml:space="preserve">MOV-004154</t>
  </si>
  <si>
    <t xml:space="preserve">MOV-004155</t>
  </si>
  <si>
    <t xml:space="preserve">MOV-004156</t>
  </si>
  <si>
    <t xml:space="preserve">MOV-004157</t>
  </si>
  <si>
    <t xml:space="preserve">MOV-004158</t>
  </si>
  <si>
    <t xml:space="preserve">MOV-004159</t>
  </si>
  <si>
    <t xml:space="preserve">MOV-004160</t>
  </si>
  <si>
    <t xml:space="preserve">MOV-004161</t>
  </si>
  <si>
    <t xml:space="preserve">MOV-004162</t>
  </si>
  <si>
    <t xml:space="preserve">MOV-004163</t>
  </si>
  <si>
    <t xml:space="preserve">MOV-004164</t>
  </si>
  <si>
    <t xml:space="preserve">MOV-004165</t>
  </si>
  <si>
    <t xml:space="preserve">MOV-004166</t>
  </si>
  <si>
    <t xml:space="preserve">MOV-004167</t>
  </si>
  <si>
    <t xml:space="preserve">MOV-004168</t>
  </si>
  <si>
    <t xml:space="preserve">MOV-004169</t>
  </si>
  <si>
    <t xml:space="preserve">MOV-004170</t>
  </si>
  <si>
    <t xml:space="preserve">MOV-004171</t>
  </si>
  <si>
    <t xml:space="preserve">MOV-004172</t>
  </si>
  <si>
    <t xml:space="preserve">MOV-004173</t>
  </si>
  <si>
    <t xml:space="preserve">MOV-004174</t>
  </si>
  <si>
    <t xml:space="preserve">MOV-004175</t>
  </si>
  <si>
    <t xml:space="preserve">MOV-004176</t>
  </si>
  <si>
    <t xml:space="preserve">MOV-004177</t>
  </si>
  <si>
    <t xml:space="preserve">MOV-004178</t>
  </si>
  <si>
    <t xml:space="preserve">MOV-004179</t>
  </si>
  <si>
    <t xml:space="preserve">MOV-004180</t>
  </si>
  <si>
    <t xml:space="preserve">MOV-004181</t>
  </si>
  <si>
    <t xml:space="preserve">MOV-004182</t>
  </si>
  <si>
    <t xml:space="preserve">MOV-004183</t>
  </si>
  <si>
    <t xml:space="preserve">MOV-004184</t>
  </si>
  <si>
    <t xml:space="preserve">MOV-004185</t>
  </si>
  <si>
    <t xml:space="preserve">MOV-004186</t>
  </si>
  <si>
    <t xml:space="preserve">MOV-004187</t>
  </si>
  <si>
    <t xml:space="preserve">MOV-004188</t>
  </si>
  <si>
    <t xml:space="preserve">MOV-004189</t>
  </si>
  <si>
    <t xml:space="preserve">MOV-004190</t>
  </si>
  <si>
    <t xml:space="preserve">MOV-004191</t>
  </si>
  <si>
    <t xml:space="preserve">MOV-004192</t>
  </si>
  <si>
    <t xml:space="preserve">MOV-004193</t>
  </si>
  <si>
    <t xml:space="preserve">MOV-004194</t>
  </si>
  <si>
    <t xml:space="preserve">MOV-004195</t>
  </si>
  <si>
    <t xml:space="preserve">MOV-004196</t>
  </si>
  <si>
    <t xml:space="preserve">MOV-004197</t>
  </si>
  <si>
    <t xml:space="preserve">MOV-004198</t>
  </si>
  <si>
    <t xml:space="preserve">MOV-004199</t>
  </si>
  <si>
    <t xml:space="preserve">MOV-004200</t>
  </si>
  <si>
    <t xml:space="preserve">MOV-004201</t>
  </si>
  <si>
    <t xml:space="preserve">MOV-004202</t>
  </si>
  <si>
    <t xml:space="preserve">MOV-004203</t>
  </si>
  <si>
    <t xml:space="preserve">MOV-004204</t>
  </si>
  <si>
    <t xml:space="preserve">MOV-004205</t>
  </si>
  <si>
    <t xml:space="preserve">MOV-004206</t>
  </si>
  <si>
    <t xml:space="preserve">MOV-004207</t>
  </si>
  <si>
    <t xml:space="preserve">MOV-004208</t>
  </si>
  <si>
    <t xml:space="preserve">MOV-004209</t>
  </si>
  <si>
    <t xml:space="preserve">MOV-004210</t>
  </si>
  <si>
    <t xml:space="preserve">MOV-004211</t>
  </si>
  <si>
    <t xml:space="preserve">MOV-004212</t>
  </si>
  <si>
    <t xml:space="preserve">MOV-004213</t>
  </si>
  <si>
    <t xml:space="preserve">MOV-004214</t>
  </si>
  <si>
    <t xml:space="preserve">MOV-004215</t>
  </si>
  <si>
    <t xml:space="preserve">MOV-004216</t>
  </si>
  <si>
    <t xml:space="preserve">MOV-004217</t>
  </si>
  <si>
    <t xml:space="preserve">MOV-004218</t>
  </si>
  <si>
    <t xml:space="preserve">MOV-004219</t>
  </si>
  <si>
    <t xml:space="preserve">MOV-004220</t>
  </si>
  <si>
    <t xml:space="preserve">MOV-004221</t>
  </si>
  <si>
    <t xml:space="preserve">MOV-004222</t>
  </si>
  <si>
    <t xml:space="preserve">MOV-004223</t>
  </si>
  <si>
    <t xml:space="preserve">MOV-004224</t>
  </si>
  <si>
    <t xml:space="preserve">MOV-004225</t>
  </si>
  <si>
    <t xml:space="preserve">MOV-004226</t>
  </si>
  <si>
    <t xml:space="preserve">MOV-004227</t>
  </si>
  <si>
    <t xml:space="preserve">MOV-004228</t>
  </si>
  <si>
    <t xml:space="preserve">MOV-004229</t>
  </si>
  <si>
    <t xml:space="preserve">MOV-004230</t>
  </si>
  <si>
    <t xml:space="preserve">MOV-004231</t>
  </si>
  <si>
    <t xml:space="preserve">MOV-004232</t>
  </si>
  <si>
    <t xml:space="preserve">MOV-004233</t>
  </si>
  <si>
    <t xml:space="preserve">MOV-004234</t>
  </si>
  <si>
    <t xml:space="preserve">MOV-004235</t>
  </si>
  <si>
    <t xml:space="preserve">MOV-004236</t>
  </si>
  <si>
    <t xml:space="preserve">MOV-004237</t>
  </si>
  <si>
    <t xml:space="preserve">MOV-004238</t>
  </si>
  <si>
    <t xml:space="preserve">MOV-004239</t>
  </si>
  <si>
    <t xml:space="preserve">MOV-004240</t>
  </si>
  <si>
    <t xml:space="preserve">MOV-004241</t>
  </si>
  <si>
    <t xml:space="preserve">MOV-004242</t>
  </si>
  <si>
    <t xml:space="preserve">MOV-004243</t>
  </si>
  <si>
    <t xml:space="preserve">MOV-004244</t>
  </si>
  <si>
    <t xml:space="preserve">MOV-004245</t>
  </si>
  <si>
    <t xml:space="preserve">MOV-004246</t>
  </si>
  <si>
    <t xml:space="preserve">MOV-004247</t>
  </si>
  <si>
    <t xml:space="preserve">MOV-004248</t>
  </si>
  <si>
    <t xml:space="preserve">MOV-004249</t>
  </si>
  <si>
    <t xml:space="preserve">MOV-004250</t>
  </si>
  <si>
    <t xml:space="preserve">MOV-004251</t>
  </si>
  <si>
    <t xml:space="preserve">MOV-004252</t>
  </si>
  <si>
    <t xml:space="preserve">MOV-004253</t>
  </si>
  <si>
    <t xml:space="preserve">MOV-004254</t>
  </si>
  <si>
    <t xml:space="preserve">MOV-004255</t>
  </si>
  <si>
    <t xml:space="preserve">MOV-004256</t>
  </si>
  <si>
    <t xml:space="preserve">MOV-004257</t>
  </si>
  <si>
    <t xml:space="preserve">MOV-004258</t>
  </si>
  <si>
    <t xml:space="preserve">MOV-004259</t>
  </si>
  <si>
    <t xml:space="preserve">MOV-004260</t>
  </si>
  <si>
    <t xml:space="preserve">MOV-004261</t>
  </si>
  <si>
    <t xml:space="preserve">MOV-004262</t>
  </si>
  <si>
    <t xml:space="preserve">MOV-004263</t>
  </si>
  <si>
    <t xml:space="preserve">MOV-004264</t>
  </si>
  <si>
    <t xml:space="preserve">MOV-004265</t>
  </si>
  <si>
    <t xml:space="preserve">MOV-004266</t>
  </si>
  <si>
    <t xml:space="preserve">MOV-004267</t>
  </si>
  <si>
    <t xml:space="preserve">MOV-004268</t>
  </si>
  <si>
    <t xml:space="preserve">MOV-004269</t>
  </si>
  <si>
    <t xml:space="preserve">MOV-004270</t>
  </si>
  <si>
    <t xml:space="preserve">MOV-004271</t>
  </si>
  <si>
    <t xml:space="preserve">MOV-004272</t>
  </si>
  <si>
    <t xml:space="preserve">MOV-004273</t>
  </si>
  <si>
    <t xml:space="preserve">MOV-004274</t>
  </si>
  <si>
    <t xml:space="preserve">MOV-004275</t>
  </si>
  <si>
    <t xml:space="preserve">MOV-004276</t>
  </si>
  <si>
    <t xml:space="preserve">MOV-004277</t>
  </si>
  <si>
    <t xml:space="preserve">MOV-004278</t>
  </si>
  <si>
    <t xml:space="preserve">MOV-004279</t>
  </si>
  <si>
    <t xml:space="preserve">MOV-004280</t>
  </si>
  <si>
    <t xml:space="preserve">MOV-004281</t>
  </si>
  <si>
    <t xml:space="preserve">MOV-004282</t>
  </si>
  <si>
    <t xml:space="preserve">MOV-004283</t>
  </si>
  <si>
    <t xml:space="preserve">MOV-004284</t>
  </si>
  <si>
    <t xml:space="preserve">MOV-004285</t>
  </si>
  <si>
    <t xml:space="preserve">MOV-004286</t>
  </si>
  <si>
    <t xml:space="preserve">MOV-004287</t>
  </si>
  <si>
    <t xml:space="preserve">MOV-004288</t>
  </si>
  <si>
    <t xml:space="preserve">MOV-004289</t>
  </si>
  <si>
    <t xml:space="preserve">MOV-004290</t>
  </si>
  <si>
    <t xml:space="preserve">MOV-004291</t>
  </si>
  <si>
    <t xml:space="preserve">MOV-004292</t>
  </si>
  <si>
    <t xml:space="preserve">MOV-004293</t>
  </si>
  <si>
    <t xml:space="preserve">MOV-004294</t>
  </si>
  <si>
    <t xml:space="preserve">MOV-004295</t>
  </si>
  <si>
    <t xml:space="preserve">MOV-004296</t>
  </si>
  <si>
    <t xml:space="preserve">MOV-004297</t>
  </si>
  <si>
    <t xml:space="preserve">MOV-004298</t>
  </si>
  <si>
    <t xml:space="preserve">MOV-004299</t>
  </si>
  <si>
    <t xml:space="preserve">MOV-004300</t>
  </si>
  <si>
    <t xml:space="preserve">MOV-004301</t>
  </si>
  <si>
    <t xml:space="preserve">MOV-004302</t>
  </si>
  <si>
    <t xml:space="preserve">MOV-004303</t>
  </si>
  <si>
    <t xml:space="preserve">MOV-004304</t>
  </si>
  <si>
    <t xml:space="preserve">MOV-004305</t>
  </si>
  <si>
    <t xml:space="preserve">MOV-004306</t>
  </si>
  <si>
    <t xml:space="preserve">MOV-004307</t>
  </si>
  <si>
    <t xml:space="preserve">MOV-004308</t>
  </si>
  <si>
    <t xml:space="preserve">MOV-004309</t>
  </si>
  <si>
    <t xml:space="preserve">MOV-004310</t>
  </si>
  <si>
    <t xml:space="preserve">MOV-004311</t>
  </si>
  <si>
    <t xml:space="preserve">MOV-004312</t>
  </si>
  <si>
    <t xml:space="preserve">MOV-004313</t>
  </si>
  <si>
    <t xml:space="preserve">MOV-004314</t>
  </si>
  <si>
    <t xml:space="preserve">MOV-004315</t>
  </si>
  <si>
    <t xml:space="preserve">MOV-004316</t>
  </si>
  <si>
    <t xml:space="preserve">MOV-004317</t>
  </si>
  <si>
    <t xml:space="preserve">MOV-004318</t>
  </si>
  <si>
    <t xml:space="preserve">MOV-004319</t>
  </si>
  <si>
    <t xml:space="preserve">MOV-004320</t>
  </si>
  <si>
    <t xml:space="preserve">MOV-004321</t>
  </si>
  <si>
    <t xml:space="preserve">MOV-004322</t>
  </si>
  <si>
    <t xml:space="preserve">MOV-004323</t>
  </si>
  <si>
    <t xml:space="preserve">MOV-004324</t>
  </si>
  <si>
    <t xml:space="preserve">MOV-004325</t>
  </si>
  <si>
    <t xml:space="preserve">MOV-004326</t>
  </si>
  <si>
    <t xml:space="preserve">MOV-004327</t>
  </si>
  <si>
    <t xml:space="preserve">MOV-004328</t>
  </si>
  <si>
    <t xml:space="preserve">MOV-004329</t>
  </si>
  <si>
    <t xml:space="preserve">MOV-004330</t>
  </si>
  <si>
    <t xml:space="preserve">MOV-004331</t>
  </si>
  <si>
    <t xml:space="preserve">MOV-004332</t>
  </si>
  <si>
    <t xml:space="preserve">MOV-004333</t>
  </si>
  <si>
    <t xml:space="preserve">MOV-004334</t>
  </si>
  <si>
    <t xml:space="preserve">MOV-004335</t>
  </si>
  <si>
    <t xml:space="preserve">MOV-004336</t>
  </si>
  <si>
    <t xml:space="preserve">MOV-004337</t>
  </si>
  <si>
    <t xml:space="preserve">MOV-004338</t>
  </si>
  <si>
    <t xml:space="preserve">MOV-004339</t>
  </si>
  <si>
    <t xml:space="preserve">MOV-004340</t>
  </si>
  <si>
    <t xml:space="preserve">MOV-004341</t>
  </si>
  <si>
    <t xml:space="preserve">MOV-004342</t>
  </si>
  <si>
    <t xml:space="preserve">MOV-004343</t>
  </si>
  <si>
    <t xml:space="preserve">MOV-004344</t>
  </si>
  <si>
    <t xml:space="preserve">MOV-004345</t>
  </si>
  <si>
    <t xml:space="preserve">MOV-004346</t>
  </si>
  <si>
    <t xml:space="preserve">MOV-004347</t>
  </si>
  <si>
    <t xml:space="preserve">MOV-004348</t>
  </si>
  <si>
    <t xml:space="preserve">MOV-004349</t>
  </si>
  <si>
    <t xml:space="preserve">MOV-004350</t>
  </si>
  <si>
    <t xml:space="preserve">MOV-004351</t>
  </si>
  <si>
    <t xml:space="preserve">MOV-004352</t>
  </si>
  <si>
    <t xml:space="preserve">MOV-004353</t>
  </si>
  <si>
    <t xml:space="preserve">MOV-004354</t>
  </si>
  <si>
    <t xml:space="preserve">MOV-004355</t>
  </si>
  <si>
    <t xml:space="preserve">MOV-004356</t>
  </si>
  <si>
    <t xml:space="preserve">MOV-004357</t>
  </si>
  <si>
    <t xml:space="preserve">MOV-004358</t>
  </si>
  <si>
    <t xml:space="preserve">MOV-004359</t>
  </si>
  <si>
    <t xml:space="preserve">MOV-004360</t>
  </si>
  <si>
    <t xml:space="preserve">MOV-004361</t>
  </si>
  <si>
    <t xml:space="preserve">MOV-004362</t>
  </si>
  <si>
    <t xml:space="preserve">MOV-004363</t>
  </si>
  <si>
    <t xml:space="preserve">MOV-004364</t>
  </si>
  <si>
    <t xml:space="preserve">MOV-004365</t>
  </si>
  <si>
    <t xml:space="preserve">MOV-004366</t>
  </si>
  <si>
    <t xml:space="preserve">MOV-004367</t>
  </si>
  <si>
    <t xml:space="preserve">MOV-004368</t>
  </si>
  <si>
    <t xml:space="preserve">MOV-004369</t>
  </si>
  <si>
    <t xml:space="preserve">MOV-004370</t>
  </si>
  <si>
    <t xml:space="preserve">MOV-004371</t>
  </si>
  <si>
    <t xml:space="preserve">MOV-004372</t>
  </si>
  <si>
    <t xml:space="preserve">MOV-004373</t>
  </si>
  <si>
    <t xml:space="preserve">MOV-004374</t>
  </si>
  <si>
    <t xml:space="preserve">MOV-004375</t>
  </si>
  <si>
    <t xml:space="preserve">MOV-004376</t>
  </si>
  <si>
    <t xml:space="preserve">MOV-004377</t>
  </si>
  <si>
    <t xml:space="preserve">MOV-004378</t>
  </si>
  <si>
    <t xml:space="preserve">MOV-004379</t>
  </si>
  <si>
    <t xml:space="preserve">MOV-004380</t>
  </si>
  <si>
    <t xml:space="preserve">MOV-004381</t>
  </si>
  <si>
    <t xml:space="preserve">MOV-004382</t>
  </si>
  <si>
    <t xml:space="preserve">MOV-004383</t>
  </si>
  <si>
    <t xml:space="preserve">MOV-004384</t>
  </si>
  <si>
    <t xml:space="preserve">MOV-004385</t>
  </si>
  <si>
    <t xml:space="preserve">MOV-004386</t>
  </si>
  <si>
    <t xml:space="preserve">MOV-004387</t>
  </si>
  <si>
    <t xml:space="preserve">MOV-004388</t>
  </si>
  <si>
    <t xml:space="preserve">MOV-004389</t>
  </si>
  <si>
    <t xml:space="preserve">MOV-004390</t>
  </si>
  <si>
    <t xml:space="preserve">MOV-004391</t>
  </si>
  <si>
    <t xml:space="preserve">MOV-004392</t>
  </si>
  <si>
    <t xml:space="preserve">MOV-004393</t>
  </si>
  <si>
    <t xml:space="preserve">MOV-004394</t>
  </si>
  <si>
    <t xml:space="preserve">MOV-004395</t>
  </si>
  <si>
    <t xml:space="preserve">MOV-004396</t>
  </si>
  <si>
    <t xml:space="preserve">MOV-004397</t>
  </si>
  <si>
    <t xml:space="preserve">MOV-004398</t>
  </si>
  <si>
    <t xml:space="preserve">MOV-004399</t>
  </si>
  <si>
    <t xml:space="preserve">MOV-004400</t>
  </si>
  <si>
    <t xml:space="preserve">MOV-004401</t>
  </si>
  <si>
    <t xml:space="preserve">MOV-004402</t>
  </si>
  <si>
    <t xml:space="preserve">MOV-004403</t>
  </si>
  <si>
    <t xml:space="preserve">MOV-004404</t>
  </si>
  <si>
    <t xml:space="preserve">MOV-004405</t>
  </si>
  <si>
    <t xml:space="preserve">MOV-004406</t>
  </si>
  <si>
    <t xml:space="preserve">MOV-004407</t>
  </si>
  <si>
    <t xml:space="preserve">MOV-004408</t>
  </si>
  <si>
    <t xml:space="preserve">MOV-004409</t>
  </si>
  <si>
    <t xml:space="preserve">MOV-004410</t>
  </si>
  <si>
    <t xml:space="preserve">MOV-004411</t>
  </si>
  <si>
    <t xml:space="preserve">MOV-004412</t>
  </si>
  <si>
    <t xml:space="preserve">MOV-004413</t>
  </si>
  <si>
    <t xml:space="preserve">MOV-004414</t>
  </si>
  <si>
    <t xml:space="preserve">MOV-004415</t>
  </si>
  <si>
    <t xml:space="preserve">MOV-004416</t>
  </si>
  <si>
    <t xml:space="preserve">MOV-004417</t>
  </si>
  <si>
    <t xml:space="preserve">MOV-004418</t>
  </si>
  <si>
    <t xml:space="preserve">MOV-004419</t>
  </si>
  <si>
    <t xml:space="preserve">MOV-004420</t>
  </si>
  <si>
    <t xml:space="preserve">MOV-004421</t>
  </si>
  <si>
    <t xml:space="preserve">MOV-004422</t>
  </si>
  <si>
    <t xml:space="preserve">MOV-004423</t>
  </si>
  <si>
    <t xml:space="preserve">MOV-004424</t>
  </si>
  <si>
    <t xml:space="preserve">MOV-004425</t>
  </si>
  <si>
    <t xml:space="preserve">MOV-004426</t>
  </si>
  <si>
    <t xml:space="preserve">MOV-004427</t>
  </si>
  <si>
    <t xml:space="preserve">MOV-004428</t>
  </si>
  <si>
    <t xml:space="preserve">MOV-004429</t>
  </si>
  <si>
    <t xml:space="preserve">MOV-004430</t>
  </si>
  <si>
    <t xml:space="preserve">MOV-004431</t>
  </si>
  <si>
    <t xml:space="preserve">MOV-004432</t>
  </si>
  <si>
    <t xml:space="preserve">MOV-004433</t>
  </si>
  <si>
    <t xml:space="preserve">MOV-004434</t>
  </si>
  <si>
    <t xml:space="preserve">MOV-004435</t>
  </si>
  <si>
    <t xml:space="preserve">MOV-004436</t>
  </si>
  <si>
    <t xml:space="preserve">MOV-004437</t>
  </si>
  <si>
    <t xml:space="preserve">MOV-004438</t>
  </si>
  <si>
    <t xml:space="preserve">MOV-004439</t>
  </si>
  <si>
    <t xml:space="preserve">MOV-004440</t>
  </si>
  <si>
    <t xml:space="preserve">MOV-004441</t>
  </si>
  <si>
    <t xml:space="preserve">MOV-004442</t>
  </si>
  <si>
    <t xml:space="preserve">MOV-004443</t>
  </si>
  <si>
    <t xml:space="preserve">MOV-004444</t>
  </si>
  <si>
    <t xml:space="preserve">MOV-004445</t>
  </si>
  <si>
    <t xml:space="preserve">MOV-004446</t>
  </si>
  <si>
    <t xml:space="preserve">MOV-004447</t>
  </si>
  <si>
    <t xml:space="preserve">MOV-004448</t>
  </si>
  <si>
    <t xml:space="preserve">MOV-004449</t>
  </si>
  <si>
    <t xml:space="preserve">MOV-004450</t>
  </si>
  <si>
    <t xml:space="preserve">MOV-004451</t>
  </si>
  <si>
    <t xml:space="preserve">MOV-004452</t>
  </si>
  <si>
    <t xml:space="preserve">MOV-004453</t>
  </si>
  <si>
    <t xml:space="preserve">MOV-004454</t>
  </si>
  <si>
    <t xml:space="preserve">MOV-004455</t>
  </si>
  <si>
    <t xml:space="preserve">MOV-004456</t>
  </si>
  <si>
    <t xml:space="preserve">MOV-004457</t>
  </si>
  <si>
    <t xml:space="preserve">MOV-004458</t>
  </si>
  <si>
    <t xml:space="preserve">MOV-004459</t>
  </si>
  <si>
    <t xml:space="preserve">MOV-004460</t>
  </si>
  <si>
    <t xml:space="preserve">MOV-004461</t>
  </si>
  <si>
    <t xml:space="preserve">MOV-004462</t>
  </si>
  <si>
    <t xml:space="preserve">MOV-004463</t>
  </si>
  <si>
    <t xml:space="preserve">MOV-004464</t>
  </si>
  <si>
    <t xml:space="preserve">MOV-004465</t>
  </si>
  <si>
    <t xml:space="preserve">MOV-004466</t>
  </si>
  <si>
    <t xml:space="preserve">MOV-004467</t>
  </si>
  <si>
    <t xml:space="preserve">MOV-004468</t>
  </si>
  <si>
    <t xml:space="preserve">MOV-004469</t>
  </si>
  <si>
    <t xml:space="preserve">MOV-004470</t>
  </si>
  <si>
    <t xml:space="preserve">MOV-004471</t>
  </si>
  <si>
    <t xml:space="preserve">MOV-004472</t>
  </si>
  <si>
    <t xml:space="preserve">MOV-004473</t>
  </si>
  <si>
    <t xml:space="preserve">MOV-004474</t>
  </si>
  <si>
    <t xml:space="preserve">MOV-004475</t>
  </si>
  <si>
    <t xml:space="preserve">MOV-004476</t>
  </si>
  <si>
    <t xml:space="preserve">MOV-004477</t>
  </si>
  <si>
    <t xml:space="preserve">MOV-004478</t>
  </si>
  <si>
    <t xml:space="preserve">MOV-004479</t>
  </si>
  <si>
    <t xml:space="preserve">MOV-004480</t>
  </si>
  <si>
    <t xml:space="preserve">MOV-004481</t>
  </si>
  <si>
    <t xml:space="preserve">MOV-004482</t>
  </si>
  <si>
    <t xml:space="preserve">MOV-004483</t>
  </si>
  <si>
    <t xml:space="preserve">MOV-004484</t>
  </si>
  <si>
    <t xml:space="preserve">MOV-004485</t>
  </si>
  <si>
    <t xml:space="preserve">MOV-004486</t>
  </si>
  <si>
    <t xml:space="preserve">MOV-004487</t>
  </si>
  <si>
    <t xml:space="preserve">MOV-004488</t>
  </si>
  <si>
    <t xml:space="preserve">MOV-004489</t>
  </si>
  <si>
    <t xml:space="preserve">MOV-004490</t>
  </si>
  <si>
    <t xml:space="preserve">MOV-004491</t>
  </si>
  <si>
    <t xml:space="preserve">MOV-004492</t>
  </si>
  <si>
    <t xml:space="preserve">MOV-004493</t>
  </si>
  <si>
    <t xml:space="preserve">MOV-004494</t>
  </si>
  <si>
    <t xml:space="preserve">MOV-004495</t>
  </si>
  <si>
    <t xml:space="preserve">MOV-004496</t>
  </si>
  <si>
    <t xml:space="preserve">MOV-004497</t>
  </si>
  <si>
    <t xml:space="preserve">MOV-004498</t>
  </si>
  <si>
    <t xml:space="preserve">MOV-004499</t>
  </si>
  <si>
    <t xml:space="preserve">MOV-004500</t>
  </si>
  <si>
    <t xml:space="preserve">MOV-004501</t>
  </si>
  <si>
    <t xml:space="preserve">MOV-004502</t>
  </si>
  <si>
    <t xml:space="preserve">MOV-004503</t>
  </si>
  <si>
    <t xml:space="preserve">MOV-004504</t>
  </si>
  <si>
    <t xml:space="preserve">MOV-004505</t>
  </si>
  <si>
    <t xml:space="preserve">MOV-004506</t>
  </si>
  <si>
    <t xml:space="preserve">MOV-004507</t>
  </si>
  <si>
    <t xml:space="preserve">MOV-004508</t>
  </si>
  <si>
    <t xml:space="preserve">MOV-004509</t>
  </si>
  <si>
    <t xml:space="preserve">MOV-004510</t>
  </si>
  <si>
    <t xml:space="preserve">MOV-004511</t>
  </si>
  <si>
    <t xml:space="preserve">MOV-004512</t>
  </si>
  <si>
    <t xml:space="preserve">MOV-004513</t>
  </si>
  <si>
    <t xml:space="preserve">MOV-004514</t>
  </si>
  <si>
    <t xml:space="preserve">MOV-004515</t>
  </si>
  <si>
    <t xml:space="preserve">MOV-004516</t>
  </si>
  <si>
    <t xml:space="preserve">MOV-004517</t>
  </si>
  <si>
    <t xml:space="preserve">MOV-004518</t>
  </si>
  <si>
    <t xml:space="preserve">MOV-004519</t>
  </si>
  <si>
    <t xml:space="preserve">MOV-004520</t>
  </si>
  <si>
    <t xml:space="preserve">MOV-004521</t>
  </si>
  <si>
    <t xml:space="preserve">MOV-004522</t>
  </si>
  <si>
    <t xml:space="preserve">MOV-004523</t>
  </si>
  <si>
    <t xml:space="preserve">MOV-004524</t>
  </si>
  <si>
    <t xml:space="preserve">MOV-004525</t>
  </si>
  <si>
    <t xml:space="preserve">MOV-004526</t>
  </si>
  <si>
    <t xml:space="preserve">MOV-004527</t>
  </si>
  <si>
    <t xml:space="preserve">MOV-004528</t>
  </si>
  <si>
    <t xml:space="preserve">MOV-004529</t>
  </si>
  <si>
    <t xml:space="preserve">MOV-004530</t>
  </si>
  <si>
    <t xml:space="preserve">MOV-004531</t>
  </si>
  <si>
    <t xml:space="preserve">MOV-004532</t>
  </si>
  <si>
    <t xml:space="preserve">MOV-004533</t>
  </si>
  <si>
    <t xml:space="preserve">MOV-004534</t>
  </si>
  <si>
    <t xml:space="preserve">MOV-004535</t>
  </si>
  <si>
    <t xml:space="preserve">MOV-004536</t>
  </si>
  <si>
    <t xml:space="preserve">MOV-004537</t>
  </si>
  <si>
    <t xml:space="preserve">MOV-004538</t>
  </si>
  <si>
    <t xml:space="preserve">MOV-004539</t>
  </si>
  <si>
    <t xml:space="preserve">MOV-004540</t>
  </si>
  <si>
    <t xml:space="preserve">MOV-004541</t>
  </si>
  <si>
    <t xml:space="preserve">MOV-004542</t>
  </si>
  <si>
    <t xml:space="preserve">MOV-004543</t>
  </si>
  <si>
    <t xml:space="preserve">MOV-004544</t>
  </si>
  <si>
    <t xml:space="preserve">MOV-004545</t>
  </si>
  <si>
    <t xml:space="preserve">MOV-004546</t>
  </si>
  <si>
    <t xml:space="preserve">MOV-004547</t>
  </si>
  <si>
    <t xml:space="preserve">MOV-004548</t>
  </si>
  <si>
    <t xml:space="preserve">MOV-004549</t>
  </si>
  <si>
    <t xml:space="preserve">MOV-004550</t>
  </si>
  <si>
    <t xml:space="preserve">MOV-004551</t>
  </si>
  <si>
    <t xml:space="preserve">MOV-004552</t>
  </si>
  <si>
    <t xml:space="preserve">MOV-004553</t>
  </si>
  <si>
    <t xml:space="preserve">MOV-004554</t>
  </si>
  <si>
    <t xml:space="preserve">MOV-004555</t>
  </si>
  <si>
    <t xml:space="preserve">MOV-004556</t>
  </si>
  <si>
    <t xml:space="preserve">MOV-004557</t>
  </si>
  <si>
    <t xml:space="preserve">MOV-004558</t>
  </si>
  <si>
    <t xml:space="preserve">MOV-004559</t>
  </si>
  <si>
    <t xml:space="preserve">MOV-004560</t>
  </si>
  <si>
    <t xml:space="preserve">MOV-004561</t>
  </si>
  <si>
    <t xml:space="preserve">MOV-004562</t>
  </si>
  <si>
    <t xml:space="preserve">MOV-004563</t>
  </si>
  <si>
    <t xml:space="preserve">MOV-004564</t>
  </si>
  <si>
    <t xml:space="preserve">MOV-004565</t>
  </si>
  <si>
    <t xml:space="preserve">MOV-004566</t>
  </si>
  <si>
    <t xml:space="preserve">MOV-004567</t>
  </si>
  <si>
    <t xml:space="preserve">MOV-004568</t>
  </si>
  <si>
    <t xml:space="preserve">MOV-004569</t>
  </si>
  <si>
    <t xml:space="preserve">MOV-004570</t>
  </si>
  <si>
    <t xml:space="preserve">MOV-004571</t>
  </si>
  <si>
    <t xml:space="preserve">MOV-004572</t>
  </si>
  <si>
    <t xml:space="preserve">MOV-004573</t>
  </si>
  <si>
    <t xml:space="preserve">MOV-004574</t>
  </si>
  <si>
    <t xml:space="preserve">MOV-004575</t>
  </si>
  <si>
    <t xml:space="preserve">MOV-004576</t>
  </si>
  <si>
    <t xml:space="preserve">MOV-004577</t>
  </si>
  <si>
    <t xml:space="preserve">MOV-004578</t>
  </si>
  <si>
    <t xml:space="preserve">MOV-004579</t>
  </si>
  <si>
    <t xml:space="preserve">MOV-004580</t>
  </si>
  <si>
    <t xml:space="preserve">MOV-004581</t>
  </si>
  <si>
    <t xml:space="preserve">MOV-004582</t>
  </si>
  <si>
    <t xml:space="preserve">MOV-004583</t>
  </si>
  <si>
    <t xml:space="preserve">MOV-004584</t>
  </si>
  <si>
    <t xml:space="preserve">MOV-004585</t>
  </si>
  <si>
    <t xml:space="preserve">MOV-004586</t>
  </si>
  <si>
    <t xml:space="preserve">MOV-004587</t>
  </si>
  <si>
    <t xml:space="preserve">MOV-004588</t>
  </si>
  <si>
    <t xml:space="preserve">MOV-004589</t>
  </si>
  <si>
    <t xml:space="preserve">MOV-004590</t>
  </si>
  <si>
    <t xml:space="preserve">MOV-004591</t>
  </si>
  <si>
    <t xml:space="preserve">MOV-004592</t>
  </si>
  <si>
    <t xml:space="preserve">MOV-004593</t>
  </si>
  <si>
    <t xml:space="preserve">MOV-004594</t>
  </si>
  <si>
    <t xml:space="preserve">MOV-004595</t>
  </si>
  <si>
    <t xml:space="preserve">MOV-004596</t>
  </si>
  <si>
    <t xml:space="preserve">MOV-004597</t>
  </si>
  <si>
    <t xml:space="preserve">MOV-004598</t>
  </si>
  <si>
    <t xml:space="preserve">MOV-004599</t>
  </si>
  <si>
    <t xml:space="preserve">MOV-004600</t>
  </si>
  <si>
    <t xml:space="preserve">MOV-004601</t>
  </si>
  <si>
    <t xml:space="preserve">MOV-004602</t>
  </si>
  <si>
    <t xml:space="preserve">MOV-004603</t>
  </si>
  <si>
    <t xml:space="preserve">MOV-004604</t>
  </si>
  <si>
    <t xml:space="preserve">MOV-004605</t>
  </si>
  <si>
    <t xml:space="preserve">MOV-004606</t>
  </si>
  <si>
    <t xml:space="preserve">MOV-004607</t>
  </si>
  <si>
    <t xml:space="preserve">MOV-004608</t>
  </si>
  <si>
    <t xml:space="preserve">MOV-004609</t>
  </si>
  <si>
    <t xml:space="preserve">MOV-004610</t>
  </si>
  <si>
    <t xml:space="preserve">MOV-004611</t>
  </si>
  <si>
    <t xml:space="preserve">MOV-004612</t>
  </si>
  <si>
    <t xml:space="preserve">MOV-004613</t>
  </si>
  <si>
    <t xml:space="preserve">MOV-004614</t>
  </si>
  <si>
    <t xml:space="preserve">MOV-004615</t>
  </si>
  <si>
    <t xml:space="preserve">MOV-004616</t>
  </si>
  <si>
    <t xml:space="preserve">MOV-004617</t>
  </si>
  <si>
    <t xml:space="preserve">MOV-004618</t>
  </si>
  <si>
    <t xml:space="preserve">MOV-004619</t>
  </si>
  <si>
    <t xml:space="preserve">MOV-004620</t>
  </si>
  <si>
    <t xml:space="preserve">MOV-004621</t>
  </si>
  <si>
    <t xml:space="preserve">MOV-004622</t>
  </si>
  <si>
    <t xml:space="preserve">MOV-004623</t>
  </si>
  <si>
    <t xml:space="preserve">MOV-004624</t>
  </si>
  <si>
    <t xml:space="preserve">MOV-004625</t>
  </si>
  <si>
    <t xml:space="preserve">MOV-004626</t>
  </si>
  <si>
    <t xml:space="preserve">MOV-004627</t>
  </si>
  <si>
    <t xml:space="preserve">MOV-004628</t>
  </si>
  <si>
    <t xml:space="preserve">MOV-004629</t>
  </si>
  <si>
    <t xml:space="preserve">MOV-004630</t>
  </si>
  <si>
    <t xml:space="preserve">MOV-004631</t>
  </si>
  <si>
    <t xml:space="preserve">MOV-004632</t>
  </si>
  <si>
    <t xml:space="preserve">MOV-004633</t>
  </si>
  <si>
    <t xml:space="preserve">MOV-004634</t>
  </si>
  <si>
    <t xml:space="preserve">MOV-004635</t>
  </si>
  <si>
    <t xml:space="preserve">MOV-004636</t>
  </si>
  <si>
    <t xml:space="preserve">MOV-004637</t>
  </si>
  <si>
    <t xml:space="preserve">MOV-004638</t>
  </si>
  <si>
    <t xml:space="preserve">MOV-004639</t>
  </si>
  <si>
    <t xml:space="preserve">MOV-004640</t>
  </si>
  <si>
    <t xml:space="preserve">MOV-004641</t>
  </si>
  <si>
    <t xml:space="preserve">MOV-004642</t>
  </si>
  <si>
    <t xml:space="preserve">MOV-004643</t>
  </si>
  <si>
    <t xml:space="preserve">MOV-004644</t>
  </si>
  <si>
    <t xml:space="preserve">MOV-004645</t>
  </si>
  <si>
    <t xml:space="preserve">MOV-004646</t>
  </si>
  <si>
    <t xml:space="preserve">MOV-004647</t>
  </si>
  <si>
    <t xml:space="preserve">MOV-004648</t>
  </si>
  <si>
    <t xml:space="preserve">MOV-004649</t>
  </si>
  <si>
    <t xml:space="preserve">MOV-004650</t>
  </si>
  <si>
    <t xml:space="preserve">MOV-004651</t>
  </si>
  <si>
    <t xml:space="preserve">MOV-004652</t>
  </si>
  <si>
    <t xml:space="preserve">MOV-004653</t>
  </si>
  <si>
    <t xml:space="preserve">MOV-004654</t>
  </si>
  <si>
    <t xml:space="preserve">MOV-004655</t>
  </si>
  <si>
    <t xml:space="preserve">MOV-004656</t>
  </si>
  <si>
    <t xml:space="preserve">MOV-004657</t>
  </si>
  <si>
    <t xml:space="preserve">MOV-004658</t>
  </si>
  <si>
    <t xml:space="preserve">MOV-004659</t>
  </si>
  <si>
    <t xml:space="preserve">MOV-004660</t>
  </si>
  <si>
    <t xml:space="preserve">MOV-004661</t>
  </si>
  <si>
    <t xml:space="preserve">MOV-004662</t>
  </si>
  <si>
    <t xml:space="preserve">MOV-004663</t>
  </si>
  <si>
    <t xml:space="preserve">MOV-004664</t>
  </si>
  <si>
    <t xml:space="preserve">MOV-004665</t>
  </si>
  <si>
    <t xml:space="preserve">MOV-004666</t>
  </si>
  <si>
    <t xml:space="preserve">MOV-004667</t>
  </si>
  <si>
    <t xml:space="preserve">MOV-004668</t>
  </si>
  <si>
    <t xml:space="preserve">MOV-004669</t>
  </si>
  <si>
    <t xml:space="preserve">MOV-004670</t>
  </si>
  <si>
    <t xml:space="preserve">MOV-004671</t>
  </si>
  <si>
    <t xml:space="preserve">MOV-004672</t>
  </si>
  <si>
    <t xml:space="preserve">MOV-004673</t>
  </si>
  <si>
    <t xml:space="preserve">MOV-004674</t>
  </si>
  <si>
    <t xml:space="preserve">MOV-004675</t>
  </si>
  <si>
    <t xml:space="preserve">MOV-004676</t>
  </si>
  <si>
    <t xml:space="preserve">MOV-004677</t>
  </si>
  <si>
    <t xml:space="preserve">MOV-004678</t>
  </si>
  <si>
    <t xml:space="preserve">MOV-004679</t>
  </si>
  <si>
    <t xml:space="preserve">MOV-004680</t>
  </si>
  <si>
    <t xml:space="preserve">MOV-004681</t>
  </si>
  <si>
    <t xml:space="preserve">MOV-004682</t>
  </si>
  <si>
    <t xml:space="preserve">MOV-004683</t>
  </si>
  <si>
    <t xml:space="preserve">MOV-004684</t>
  </si>
  <si>
    <t xml:space="preserve">MOV-004685</t>
  </si>
  <si>
    <t xml:space="preserve">MOV-004686</t>
  </si>
  <si>
    <t xml:space="preserve">MOV-004687</t>
  </si>
  <si>
    <t xml:space="preserve">MOV-004688</t>
  </si>
  <si>
    <t xml:space="preserve">MOV-004689</t>
  </si>
  <si>
    <t xml:space="preserve">MOV-004690</t>
  </si>
  <si>
    <t xml:space="preserve">MOV-004691</t>
  </si>
  <si>
    <t xml:space="preserve">MOV-004692</t>
  </si>
  <si>
    <t xml:space="preserve">MOV-004693</t>
  </si>
  <si>
    <t xml:space="preserve">MOV-004694</t>
  </si>
  <si>
    <t xml:space="preserve">MOV-004695</t>
  </si>
  <si>
    <t xml:space="preserve">MOV-004696</t>
  </si>
  <si>
    <t xml:space="preserve">MOV-004697</t>
  </si>
  <si>
    <t xml:space="preserve">MOV-004698</t>
  </si>
  <si>
    <t xml:space="preserve">MOV-004699</t>
  </si>
  <si>
    <t xml:space="preserve">MOV-004700</t>
  </si>
  <si>
    <t xml:space="preserve">MOV-004701</t>
  </si>
  <si>
    <t xml:space="preserve">MOV-004702</t>
  </si>
  <si>
    <t xml:space="preserve">MOV-004703</t>
  </si>
  <si>
    <t xml:space="preserve">MOV-004704</t>
  </si>
  <si>
    <t xml:space="preserve">MOV-004705</t>
  </si>
  <si>
    <t xml:space="preserve">MOV-004706</t>
  </si>
  <si>
    <t xml:space="preserve">MOV-004707</t>
  </si>
  <si>
    <t xml:space="preserve">MOV-004708</t>
  </si>
  <si>
    <t xml:space="preserve">MOV-004709</t>
  </si>
  <si>
    <t xml:space="preserve">MOV-004710</t>
  </si>
  <si>
    <t xml:space="preserve">MOV-004711</t>
  </si>
  <si>
    <t xml:space="preserve">MOV-004712</t>
  </si>
  <si>
    <t xml:space="preserve">MOV-004713</t>
  </si>
  <si>
    <t xml:space="preserve">MOV-004714</t>
  </si>
  <si>
    <t xml:space="preserve">MOV-004715</t>
  </si>
  <si>
    <t xml:space="preserve">MOV-004716</t>
  </si>
  <si>
    <t xml:space="preserve">MOV-004717</t>
  </si>
  <si>
    <t xml:space="preserve">MOV-004718</t>
  </si>
  <si>
    <t xml:space="preserve">MOV-004719</t>
  </si>
  <si>
    <t xml:space="preserve">MOV-004720</t>
  </si>
  <si>
    <t xml:space="preserve">MOV-004721</t>
  </si>
  <si>
    <t xml:space="preserve">MOV-004722</t>
  </si>
  <si>
    <t xml:space="preserve">MOV-004723</t>
  </si>
  <si>
    <t xml:space="preserve">MOV-004724</t>
  </si>
  <si>
    <t xml:space="preserve">MOV-004725</t>
  </si>
  <si>
    <t xml:space="preserve">MOV-004726</t>
  </si>
  <si>
    <t xml:space="preserve">MOV-004727</t>
  </si>
  <si>
    <t xml:space="preserve">MOV-004728</t>
  </si>
  <si>
    <t xml:space="preserve">MOV-004729</t>
  </si>
  <si>
    <t xml:space="preserve">MOV-004730</t>
  </si>
  <si>
    <t xml:space="preserve">MOV-004731</t>
  </si>
  <si>
    <t xml:space="preserve">MOV-004732</t>
  </si>
  <si>
    <t xml:space="preserve">MOV-004733</t>
  </si>
  <si>
    <t xml:space="preserve">MOV-004734</t>
  </si>
  <si>
    <t xml:space="preserve">MOV-004735</t>
  </si>
  <si>
    <t xml:space="preserve">MOV-004736</t>
  </si>
  <si>
    <t xml:space="preserve">MOV-004737</t>
  </si>
  <si>
    <t xml:space="preserve">MOV-004738</t>
  </si>
  <si>
    <t xml:space="preserve">MOV-004739</t>
  </si>
  <si>
    <t xml:space="preserve">MOV-004740</t>
  </si>
  <si>
    <t xml:space="preserve">MOV-004741</t>
  </si>
  <si>
    <t xml:space="preserve">MOV-004742</t>
  </si>
  <si>
    <t xml:space="preserve">MOV-004743</t>
  </si>
  <si>
    <t xml:space="preserve">MOV-004744</t>
  </si>
  <si>
    <t xml:space="preserve">MOV-004745</t>
  </si>
  <si>
    <t xml:space="preserve">MOV-004746</t>
  </si>
  <si>
    <t xml:space="preserve">MOV-004747</t>
  </si>
  <si>
    <t xml:space="preserve">MOV-004748</t>
  </si>
  <si>
    <t xml:space="preserve">MOV-004749</t>
  </si>
  <si>
    <t xml:space="preserve">MOV-004750</t>
  </si>
  <si>
    <t xml:space="preserve">MOV-004751</t>
  </si>
  <si>
    <t xml:space="preserve">MOV-004752</t>
  </si>
  <si>
    <t xml:space="preserve">MOV-004753</t>
  </si>
  <si>
    <t xml:space="preserve">MOV-004754</t>
  </si>
  <si>
    <t xml:space="preserve">MOV-004755</t>
  </si>
  <si>
    <t xml:space="preserve">MOV-004756</t>
  </si>
  <si>
    <t xml:space="preserve">MOV-004757</t>
  </si>
  <si>
    <t xml:space="preserve">MOV-004758</t>
  </si>
  <si>
    <t xml:space="preserve">MOV-004759</t>
  </si>
  <si>
    <t xml:space="preserve">MOV-004760</t>
  </si>
  <si>
    <t xml:space="preserve">MOV-004761</t>
  </si>
  <si>
    <t xml:space="preserve">MOV-004762</t>
  </si>
  <si>
    <t xml:space="preserve">MOV-004763</t>
  </si>
  <si>
    <t xml:space="preserve">MOV-004764</t>
  </si>
  <si>
    <t xml:space="preserve">MOV-004765</t>
  </si>
  <si>
    <t xml:space="preserve">MOV-004766</t>
  </si>
  <si>
    <t xml:space="preserve">MOV-004767</t>
  </si>
  <si>
    <t xml:space="preserve">MOV-004768</t>
  </si>
  <si>
    <t xml:space="preserve">MOV-004769</t>
  </si>
  <si>
    <t xml:space="preserve">MOV-004770</t>
  </si>
  <si>
    <t xml:space="preserve">MOV-004771</t>
  </si>
  <si>
    <t xml:space="preserve">MOV-004772</t>
  </si>
  <si>
    <t xml:space="preserve">MOV-004773</t>
  </si>
  <si>
    <t xml:space="preserve">MOV-004774</t>
  </si>
  <si>
    <t xml:space="preserve">MOV-004775</t>
  </si>
  <si>
    <t xml:space="preserve">MOV-004776</t>
  </si>
  <si>
    <t xml:space="preserve">MOV-004777</t>
  </si>
  <si>
    <t xml:space="preserve">MOV-004778</t>
  </si>
  <si>
    <t xml:space="preserve">MOV-004779</t>
  </si>
  <si>
    <t xml:space="preserve">MOV-004780</t>
  </si>
  <si>
    <t xml:space="preserve">MOV-004781</t>
  </si>
  <si>
    <t xml:space="preserve">MOV-004782</t>
  </si>
  <si>
    <t xml:space="preserve">MOV-004783</t>
  </si>
  <si>
    <t xml:space="preserve">MOV-004784</t>
  </si>
  <si>
    <t xml:space="preserve">MOV-004785</t>
  </si>
  <si>
    <t xml:space="preserve">MOV-004786</t>
  </si>
  <si>
    <t xml:space="preserve">MOV-004787</t>
  </si>
  <si>
    <t xml:space="preserve">MOV-004788</t>
  </si>
  <si>
    <t xml:space="preserve">MOV-004789</t>
  </si>
  <si>
    <t xml:space="preserve">MOV-004790</t>
  </si>
  <si>
    <t xml:space="preserve">MOV-004791</t>
  </si>
  <si>
    <t xml:space="preserve">MOV-004792</t>
  </si>
  <si>
    <t xml:space="preserve">MOV-004793</t>
  </si>
  <si>
    <t xml:space="preserve">MOV-004794</t>
  </si>
  <si>
    <t xml:space="preserve">MOV-004795</t>
  </si>
  <si>
    <t xml:space="preserve">MOV-004796</t>
  </si>
  <si>
    <t xml:space="preserve">MOV-004797</t>
  </si>
  <si>
    <t xml:space="preserve">MOV-004798</t>
  </si>
  <si>
    <t xml:space="preserve">MOV-004799</t>
  </si>
  <si>
    <t xml:space="preserve">MOV-004800</t>
  </si>
  <si>
    <t xml:space="preserve">MOV-004801</t>
  </si>
  <si>
    <t xml:space="preserve">MOV-004802</t>
  </si>
  <si>
    <t xml:space="preserve">MOV-004803</t>
  </si>
  <si>
    <t xml:space="preserve">MOV-004804</t>
  </si>
  <si>
    <t xml:space="preserve">MOV-004805</t>
  </si>
  <si>
    <t xml:space="preserve">MOV-004806</t>
  </si>
  <si>
    <t xml:space="preserve">MOV-004807</t>
  </si>
  <si>
    <t xml:space="preserve">MOV-004808</t>
  </si>
  <si>
    <t xml:space="preserve">MOV-004809</t>
  </si>
  <si>
    <t xml:space="preserve">MOV-004810</t>
  </si>
  <si>
    <t xml:space="preserve">MOV-004811</t>
  </si>
  <si>
    <t xml:space="preserve">MOV-004812</t>
  </si>
  <si>
    <t xml:space="preserve">MOV-004813</t>
  </si>
  <si>
    <t xml:space="preserve">MOV-004814</t>
  </si>
  <si>
    <t xml:space="preserve">MOV-004815</t>
  </si>
  <si>
    <t xml:space="preserve">MOV-004816</t>
  </si>
  <si>
    <t xml:space="preserve">MOV-004817</t>
  </si>
  <si>
    <t xml:space="preserve">MOV-004818</t>
  </si>
  <si>
    <t xml:space="preserve">MOV-004819</t>
  </si>
  <si>
    <t xml:space="preserve">MOV-004820</t>
  </si>
  <si>
    <t xml:space="preserve">MOV-004821</t>
  </si>
  <si>
    <t xml:space="preserve">MOV-004822</t>
  </si>
  <si>
    <t xml:space="preserve">MOV-004823</t>
  </si>
  <si>
    <t xml:space="preserve">MOV-004824</t>
  </si>
  <si>
    <t xml:space="preserve">MOV-004825</t>
  </si>
  <si>
    <t xml:space="preserve">MOV-004826</t>
  </si>
  <si>
    <t xml:space="preserve">MOV-004827</t>
  </si>
  <si>
    <t xml:space="preserve">MOV-004828</t>
  </si>
  <si>
    <t xml:space="preserve">MOV-004829</t>
  </si>
  <si>
    <t xml:space="preserve">MOV-004830</t>
  </si>
  <si>
    <t xml:space="preserve">MOV-004831</t>
  </si>
  <si>
    <t xml:space="preserve">MOV-004832</t>
  </si>
  <si>
    <t xml:space="preserve">MOV-004833</t>
  </si>
  <si>
    <t xml:space="preserve">MOV-004834</t>
  </si>
  <si>
    <t xml:space="preserve">MOV-004835</t>
  </si>
  <si>
    <t xml:space="preserve">MOV-004836</t>
  </si>
  <si>
    <t xml:space="preserve">MOV-004837</t>
  </si>
  <si>
    <t xml:space="preserve">MOV-004838</t>
  </si>
  <si>
    <t xml:space="preserve">MOV-004839</t>
  </si>
  <si>
    <t xml:space="preserve">MOV-004840</t>
  </si>
  <si>
    <t xml:space="preserve">MOV-004841</t>
  </si>
  <si>
    <t xml:space="preserve">MOV-004842</t>
  </si>
  <si>
    <t xml:space="preserve">MOV-004843</t>
  </si>
  <si>
    <t xml:space="preserve">MOV-004844</t>
  </si>
  <si>
    <t xml:space="preserve">MOV-004845</t>
  </si>
  <si>
    <t xml:space="preserve">MOV-004846</t>
  </si>
  <si>
    <t xml:space="preserve">MOV-004847</t>
  </si>
  <si>
    <t xml:space="preserve">MOV-004848</t>
  </si>
  <si>
    <t xml:space="preserve">MOV-004849</t>
  </si>
  <si>
    <t xml:space="preserve">MOV-004850</t>
  </si>
  <si>
    <t xml:space="preserve">MOV-004851</t>
  </si>
  <si>
    <t xml:space="preserve">MOV-004852</t>
  </si>
  <si>
    <t xml:space="preserve">MOV-004853</t>
  </si>
  <si>
    <t xml:space="preserve">MOV-004854</t>
  </si>
  <si>
    <t xml:space="preserve">MOV-004855</t>
  </si>
  <si>
    <t xml:space="preserve">MOV-004856</t>
  </si>
  <si>
    <t xml:space="preserve">MOV-004857</t>
  </si>
  <si>
    <t xml:space="preserve">MOV-004858</t>
  </si>
  <si>
    <t xml:space="preserve">MOV-004859</t>
  </si>
  <si>
    <t xml:space="preserve">MOV-004860</t>
  </si>
  <si>
    <t xml:space="preserve">MOV-004861</t>
  </si>
  <si>
    <t xml:space="preserve">MOV-004862</t>
  </si>
  <si>
    <t xml:space="preserve">MOV-004863</t>
  </si>
  <si>
    <t xml:space="preserve">MOV-004864</t>
  </si>
  <si>
    <t xml:space="preserve">MOV-004865</t>
  </si>
  <si>
    <t xml:space="preserve">MOV-004866</t>
  </si>
  <si>
    <t xml:space="preserve">MOV-004867</t>
  </si>
  <si>
    <t xml:space="preserve">MOV-004868</t>
  </si>
  <si>
    <t xml:space="preserve">MOV-004869</t>
  </si>
  <si>
    <t xml:space="preserve">MOV-004870</t>
  </si>
  <si>
    <t xml:space="preserve">MOV-004871</t>
  </si>
  <si>
    <t xml:space="preserve">MOV-004872</t>
  </si>
  <si>
    <t xml:space="preserve">MOV-004873</t>
  </si>
  <si>
    <t xml:space="preserve">MOV-004874</t>
  </si>
  <si>
    <t xml:space="preserve">MOV-004875</t>
  </si>
  <si>
    <t xml:space="preserve">MOV-004876</t>
  </si>
  <si>
    <t xml:space="preserve">MOV-004877</t>
  </si>
  <si>
    <t xml:space="preserve">MOV-004878</t>
  </si>
  <si>
    <t xml:space="preserve">MOV-004879</t>
  </si>
  <si>
    <t xml:space="preserve">MOV-004880</t>
  </si>
  <si>
    <t xml:space="preserve">MOV-004881</t>
  </si>
  <si>
    <t xml:space="preserve">MOV-004882</t>
  </si>
  <si>
    <t xml:space="preserve">MOV-004883</t>
  </si>
  <si>
    <t xml:space="preserve">MOV-004884</t>
  </si>
  <si>
    <t xml:space="preserve">MOV-004885</t>
  </si>
  <si>
    <t xml:space="preserve">MOV-004886</t>
  </si>
  <si>
    <t xml:space="preserve">MOV-004887</t>
  </si>
  <si>
    <t xml:space="preserve">MOV-004888</t>
  </si>
  <si>
    <t xml:space="preserve">MOV-004889</t>
  </si>
  <si>
    <t xml:space="preserve">MOV-004890</t>
  </si>
  <si>
    <t xml:space="preserve">MOV-004891</t>
  </si>
  <si>
    <t xml:space="preserve">MOV-004892</t>
  </si>
  <si>
    <t xml:space="preserve">MOV-004893</t>
  </si>
  <si>
    <t xml:space="preserve">MOV-004894</t>
  </si>
  <si>
    <t xml:space="preserve">MOV-004895</t>
  </si>
  <si>
    <t xml:space="preserve">MOV-004896</t>
  </si>
  <si>
    <t xml:space="preserve">MOV-004897</t>
  </si>
  <si>
    <t xml:space="preserve">MOV-004898</t>
  </si>
  <si>
    <t xml:space="preserve">MOV-004899</t>
  </si>
  <si>
    <t xml:space="preserve">MOV-004900</t>
  </si>
  <si>
    <t xml:space="preserve">MOV-004901</t>
  </si>
  <si>
    <t xml:space="preserve">MOV-004902</t>
  </si>
  <si>
    <t xml:space="preserve">MOV-004903</t>
  </si>
  <si>
    <t xml:space="preserve">MOV-004904</t>
  </si>
  <si>
    <t xml:space="preserve">MOV-004905</t>
  </si>
  <si>
    <t xml:space="preserve">MOV-004906</t>
  </si>
  <si>
    <t xml:space="preserve">MOV-004907</t>
  </si>
  <si>
    <t xml:space="preserve">MOV-004908</t>
  </si>
  <si>
    <t xml:space="preserve">MOV-004909</t>
  </si>
  <si>
    <t xml:space="preserve">MOV-004910</t>
  </si>
  <si>
    <t xml:space="preserve">MOV-004911</t>
  </si>
  <si>
    <t xml:space="preserve">MOV-004912</t>
  </si>
  <si>
    <t xml:space="preserve">MOV-004913</t>
  </si>
  <si>
    <t xml:space="preserve">MOV-004914</t>
  </si>
  <si>
    <t xml:space="preserve">MOV-004915</t>
  </si>
  <si>
    <t xml:space="preserve">MOV-004916</t>
  </si>
  <si>
    <t xml:space="preserve">MOV-004917</t>
  </si>
  <si>
    <t xml:space="preserve">MOV-004918</t>
  </si>
  <si>
    <t xml:space="preserve">MOV-004919</t>
  </si>
  <si>
    <t xml:space="preserve">MOV-004920</t>
  </si>
  <si>
    <t xml:space="preserve">MOV-004921</t>
  </si>
  <si>
    <t xml:space="preserve">MOV-004922</t>
  </si>
  <si>
    <t xml:space="preserve">MOV-004923</t>
  </si>
  <si>
    <t xml:space="preserve">MOV-004924</t>
  </si>
  <si>
    <t xml:space="preserve">MOV-004925</t>
  </si>
  <si>
    <t xml:space="preserve">MOV-004926</t>
  </si>
  <si>
    <t xml:space="preserve">MOV-004927</t>
  </si>
  <si>
    <t xml:space="preserve">MOV-004928</t>
  </si>
  <si>
    <t xml:space="preserve">MOV-004929</t>
  </si>
  <si>
    <t xml:space="preserve">MOV-004930</t>
  </si>
  <si>
    <t xml:space="preserve">MOV-004931</t>
  </si>
  <si>
    <t xml:space="preserve">MOV-004932</t>
  </si>
  <si>
    <t xml:space="preserve">MOV-004933</t>
  </si>
  <si>
    <t xml:space="preserve">MOV-004934</t>
  </si>
  <si>
    <t xml:space="preserve">MOV-004935</t>
  </si>
  <si>
    <t xml:space="preserve">MOV-004936</t>
  </si>
  <si>
    <t xml:space="preserve">MOV-004937</t>
  </si>
  <si>
    <t xml:space="preserve">MOV-004938</t>
  </si>
  <si>
    <t xml:space="preserve">MOV-004939</t>
  </si>
  <si>
    <t xml:space="preserve">MOV-004940</t>
  </si>
  <si>
    <t xml:space="preserve">MOV-004941</t>
  </si>
  <si>
    <t xml:space="preserve">MOV-004942</t>
  </si>
  <si>
    <t xml:space="preserve">MOV-004943</t>
  </si>
  <si>
    <t xml:space="preserve">MOV-004944</t>
  </si>
  <si>
    <t xml:space="preserve">MOV-004945</t>
  </si>
  <si>
    <t xml:space="preserve">MOV-004946</t>
  </si>
  <si>
    <t xml:space="preserve">MOV-004947</t>
  </si>
  <si>
    <t xml:space="preserve">MOV-004948</t>
  </si>
  <si>
    <t xml:space="preserve">MOV-004949</t>
  </si>
  <si>
    <t xml:space="preserve">MOV-004950</t>
  </si>
  <si>
    <t xml:space="preserve">MOV-004951</t>
  </si>
  <si>
    <t xml:space="preserve">MOV-004952</t>
  </si>
  <si>
    <t xml:space="preserve">MOV-004953</t>
  </si>
  <si>
    <t xml:space="preserve">MOV-004954</t>
  </si>
  <si>
    <t xml:space="preserve">MOV-004955</t>
  </si>
  <si>
    <t xml:space="preserve">MOV-004956</t>
  </si>
  <si>
    <t xml:space="preserve">MOV-004957</t>
  </si>
  <si>
    <t xml:space="preserve">MOV-004958</t>
  </si>
  <si>
    <t xml:space="preserve">MOV-004959</t>
  </si>
  <si>
    <t xml:space="preserve">MOV-004960</t>
  </si>
  <si>
    <t xml:space="preserve">MOV-004961</t>
  </si>
  <si>
    <t xml:space="preserve">MOV-004962</t>
  </si>
  <si>
    <t xml:space="preserve">MOV-004963</t>
  </si>
  <si>
    <t xml:space="preserve">MOV-004964</t>
  </si>
  <si>
    <t xml:space="preserve">MOV-004965</t>
  </si>
  <si>
    <t xml:space="preserve">MOV-004966</t>
  </si>
  <si>
    <t xml:space="preserve">MOV-004967</t>
  </si>
  <si>
    <t xml:space="preserve">MOV-004968</t>
  </si>
  <si>
    <t xml:space="preserve">MOV-004969</t>
  </si>
  <si>
    <t xml:space="preserve">MOV-004970</t>
  </si>
  <si>
    <t xml:space="preserve">MOV-004971</t>
  </si>
  <si>
    <t xml:space="preserve">MOV-004972</t>
  </si>
  <si>
    <t xml:space="preserve">MOV-004973</t>
  </si>
  <si>
    <t xml:space="preserve">MOV-004974</t>
  </si>
  <si>
    <t xml:space="preserve">MOV-004975</t>
  </si>
  <si>
    <t xml:space="preserve">MOV-004976</t>
  </si>
  <si>
    <t xml:space="preserve">MOV-004977</t>
  </si>
  <si>
    <t xml:space="preserve">MOV-004978</t>
  </si>
  <si>
    <t xml:space="preserve">MOV-004979</t>
  </si>
  <si>
    <t xml:space="preserve">MOV-004980</t>
  </si>
  <si>
    <t xml:space="preserve">MOV-004981</t>
  </si>
  <si>
    <t xml:space="preserve">MOV-004982</t>
  </si>
  <si>
    <t xml:space="preserve">MOV-004983</t>
  </si>
  <si>
    <t xml:space="preserve">MOV-004984</t>
  </si>
  <si>
    <t xml:space="preserve">MOV-004985</t>
  </si>
  <si>
    <t xml:space="preserve">MOV-004986</t>
  </si>
  <si>
    <t xml:space="preserve">MOV-004987</t>
  </si>
  <si>
    <t xml:space="preserve">MOV-004988</t>
  </si>
  <si>
    <t xml:space="preserve">MOV-004989</t>
  </si>
  <si>
    <t xml:space="preserve">MOV-004990</t>
  </si>
  <si>
    <t xml:space="preserve">MOV-004991</t>
  </si>
  <si>
    <t xml:space="preserve">MOV-004992</t>
  </si>
  <si>
    <t xml:space="preserve">MOV-004993</t>
  </si>
  <si>
    <t xml:space="preserve">MOV-004994</t>
  </si>
  <si>
    <t xml:space="preserve">MOV-004995</t>
  </si>
  <si>
    <t xml:space="preserve">MOV-004996</t>
  </si>
  <si>
    <t xml:space="preserve">MOV-004997</t>
  </si>
  <si>
    <t xml:space="preserve">MOV-004998</t>
  </si>
  <si>
    <t xml:space="preserve">MOV-004999</t>
  </si>
  <si>
    <t xml:space="preserve">MOV-005000</t>
  </si>
  <si>
    <t xml:space="preserve">MOV-005001</t>
  </si>
  <si>
    <t xml:space="preserve">MOV-005002</t>
  </si>
  <si>
    <t xml:space="preserve">MOV-005003</t>
  </si>
  <si>
    <t xml:space="preserve">MOV-005004</t>
  </si>
  <si>
    <t xml:space="preserve">MOV-005005</t>
  </si>
  <si>
    <t xml:space="preserve">MOV-005006</t>
  </si>
  <si>
    <t xml:space="preserve">MOV-005007</t>
  </si>
  <si>
    <t xml:space="preserve">MOV-005008</t>
  </si>
  <si>
    <t xml:space="preserve">MOV-005009</t>
  </si>
  <si>
    <t xml:space="preserve">MOV-005010</t>
  </si>
  <si>
    <t xml:space="preserve">MOV-005011</t>
  </si>
  <si>
    <t xml:space="preserve">MOV-005012</t>
  </si>
  <si>
    <t xml:space="preserve">MOV-005013</t>
  </si>
  <si>
    <t xml:space="preserve">MOV-005014</t>
  </si>
  <si>
    <t xml:space="preserve">MOV-005015</t>
  </si>
  <si>
    <t xml:space="preserve">MOV-005016</t>
  </si>
  <si>
    <t xml:space="preserve">MOV-005017</t>
  </si>
  <si>
    <t xml:space="preserve">MOV-005018</t>
  </si>
  <si>
    <t xml:space="preserve">MOV-005019</t>
  </si>
  <si>
    <t xml:space="preserve">MOV-005020</t>
  </si>
  <si>
    <t xml:space="preserve">MOV-005021</t>
  </si>
  <si>
    <t xml:space="preserve">MOV-005022</t>
  </si>
  <si>
    <t xml:space="preserve">MOV-005023</t>
  </si>
  <si>
    <t xml:space="preserve">MOV-005024</t>
  </si>
  <si>
    <t xml:space="preserve">MOV-005025</t>
  </si>
  <si>
    <t xml:space="preserve">MOV-005026</t>
  </si>
  <si>
    <t xml:space="preserve">MOV-005027</t>
  </si>
  <si>
    <t xml:space="preserve">MOV-005028</t>
  </si>
  <si>
    <t xml:space="preserve">MOV-005029</t>
  </si>
  <si>
    <t xml:space="preserve">MOV-005030</t>
  </si>
  <si>
    <t xml:space="preserve">MOV-005031</t>
  </si>
  <si>
    <t xml:space="preserve">MOV-005032</t>
  </si>
  <si>
    <t xml:space="preserve">MOV-005033</t>
  </si>
  <si>
    <t xml:space="preserve">MOV-005034</t>
  </si>
  <si>
    <t xml:space="preserve">MOV-005035</t>
  </si>
  <si>
    <t xml:space="preserve">MOV-005036</t>
  </si>
  <si>
    <t xml:space="preserve">MOV-005037</t>
  </si>
  <si>
    <t xml:space="preserve">MOV-005038</t>
  </si>
  <si>
    <t xml:space="preserve">MOV-005039</t>
  </si>
  <si>
    <t xml:space="preserve">MOV-005040</t>
  </si>
  <si>
    <t xml:space="preserve">MOV-005041</t>
  </si>
  <si>
    <t xml:space="preserve">MOV-005042</t>
  </si>
  <si>
    <t xml:space="preserve">MOV-005043</t>
  </si>
  <si>
    <t xml:space="preserve">MOV-005044</t>
  </si>
  <si>
    <t xml:space="preserve">MOV-005045</t>
  </si>
  <si>
    <t xml:space="preserve">MOV-005046</t>
  </si>
  <si>
    <t xml:space="preserve">MOV-005047</t>
  </si>
  <si>
    <t xml:space="preserve">MOV-005048</t>
  </si>
  <si>
    <t xml:space="preserve">MOV-005049</t>
  </si>
  <si>
    <t xml:space="preserve">MOV-005050</t>
  </si>
  <si>
    <t xml:space="preserve">MOV-005051</t>
  </si>
  <si>
    <t xml:space="preserve">MOV-005052</t>
  </si>
  <si>
    <t xml:space="preserve">MOV-005053</t>
  </si>
  <si>
    <t xml:space="preserve">MOV-005054</t>
  </si>
  <si>
    <t xml:space="preserve">MOV-005055</t>
  </si>
  <si>
    <t xml:space="preserve">MOV-005056</t>
  </si>
  <si>
    <t xml:space="preserve">MOV-005057</t>
  </si>
  <si>
    <t xml:space="preserve">MOV-005058</t>
  </si>
  <si>
    <t xml:space="preserve">MOV-005059</t>
  </si>
  <si>
    <t xml:space="preserve">MOV-005060</t>
  </si>
  <si>
    <t xml:space="preserve">MOV-005061</t>
  </si>
  <si>
    <t xml:space="preserve">MOV-005062</t>
  </si>
  <si>
    <t xml:space="preserve">MOV-005063</t>
  </si>
  <si>
    <t xml:space="preserve">MOV-005064</t>
  </si>
  <si>
    <t xml:space="preserve">MOV-005065</t>
  </si>
  <si>
    <t xml:space="preserve">MOV-005066</t>
  </si>
  <si>
    <t xml:space="preserve">MOV-005067</t>
  </si>
  <si>
    <t xml:space="preserve">MOV-005068</t>
  </si>
  <si>
    <t xml:space="preserve">MOV-005069</t>
  </si>
  <si>
    <t xml:space="preserve">MOV-005070</t>
  </si>
  <si>
    <t xml:space="preserve">MOV-005071</t>
  </si>
  <si>
    <t xml:space="preserve">MOV-005072</t>
  </si>
  <si>
    <t xml:space="preserve">MOV-005073</t>
  </si>
  <si>
    <t xml:space="preserve">MOV-005074</t>
  </si>
  <si>
    <t xml:space="preserve">MOV-005075</t>
  </si>
  <si>
    <t xml:space="preserve">MOV-005076</t>
  </si>
  <si>
    <t xml:space="preserve">MOV-005077</t>
  </si>
  <si>
    <t xml:space="preserve">MOV-005078</t>
  </si>
  <si>
    <t xml:space="preserve">MOV-005079</t>
  </si>
  <si>
    <t xml:space="preserve">MOV-005080</t>
  </si>
  <si>
    <t xml:space="preserve">MOV-005081</t>
  </si>
  <si>
    <t xml:space="preserve">MOV-005082</t>
  </si>
  <si>
    <t xml:space="preserve">MOV-005083</t>
  </si>
  <si>
    <t xml:space="preserve">MOV-005084</t>
  </si>
  <si>
    <t xml:space="preserve">MOV-005085</t>
  </si>
  <si>
    <t xml:space="preserve">MOV-005086</t>
  </si>
  <si>
    <t xml:space="preserve">MOV-005087</t>
  </si>
  <si>
    <t xml:space="preserve">MOV-005088</t>
  </si>
  <si>
    <t xml:space="preserve">MOV-005089</t>
  </si>
  <si>
    <t xml:space="preserve">MOV-005090</t>
  </si>
  <si>
    <t xml:space="preserve">MOV-005091</t>
  </si>
  <si>
    <t xml:space="preserve">MOV-005092</t>
  </si>
  <si>
    <t xml:space="preserve">MOV-005093</t>
  </si>
  <si>
    <t xml:space="preserve">MOV-005094</t>
  </si>
  <si>
    <t xml:space="preserve">MOV-005095</t>
  </si>
  <si>
    <t xml:space="preserve">MOV-005096</t>
  </si>
  <si>
    <t xml:space="preserve">MOV-005097</t>
  </si>
  <si>
    <t xml:space="preserve">MOV-005098</t>
  </si>
  <si>
    <t xml:space="preserve">MOV-005099</t>
  </si>
  <si>
    <t xml:space="preserve">MOV-005100</t>
  </si>
  <si>
    <t xml:space="preserve">MOV-005101</t>
  </si>
  <si>
    <t xml:space="preserve">MOV-005102</t>
  </si>
  <si>
    <t xml:space="preserve">MOV-005103</t>
  </si>
  <si>
    <t xml:space="preserve">MOV-005104</t>
  </si>
  <si>
    <t xml:space="preserve">MOV-005105</t>
  </si>
  <si>
    <t xml:space="preserve">MOV-005106</t>
  </si>
  <si>
    <t xml:space="preserve">MOV-005107</t>
  </si>
  <si>
    <t xml:space="preserve">MOV-005108</t>
  </si>
  <si>
    <t xml:space="preserve">MOV-005109</t>
  </si>
  <si>
    <t xml:space="preserve">MOV-005110</t>
  </si>
  <si>
    <t xml:space="preserve">MOV-005111</t>
  </si>
  <si>
    <t xml:space="preserve">MOV-005112</t>
  </si>
  <si>
    <t xml:space="preserve">MOV-005113</t>
  </si>
  <si>
    <t xml:space="preserve">MOV-005114</t>
  </si>
  <si>
    <t xml:space="preserve">MOV-005115</t>
  </si>
  <si>
    <t xml:space="preserve">MOV-005116</t>
  </si>
  <si>
    <t xml:space="preserve">MOV-005117</t>
  </si>
  <si>
    <t xml:space="preserve">MOV-005118</t>
  </si>
  <si>
    <t xml:space="preserve">MOV-005119</t>
  </si>
  <si>
    <t xml:space="preserve">MOV-005120</t>
  </si>
  <si>
    <t xml:space="preserve">MOV-005121</t>
  </si>
  <si>
    <t xml:space="preserve">MOV-005122</t>
  </si>
  <si>
    <t xml:space="preserve">MOV-005123</t>
  </si>
  <si>
    <t xml:space="preserve">MOV-005124</t>
  </si>
  <si>
    <t xml:space="preserve">MOV-005125</t>
  </si>
  <si>
    <t xml:space="preserve">MOV-005126</t>
  </si>
  <si>
    <t xml:space="preserve">MOV-005127</t>
  </si>
  <si>
    <t xml:space="preserve">MOV-005128</t>
  </si>
  <si>
    <t xml:space="preserve">MOV-005129</t>
  </si>
  <si>
    <t xml:space="preserve">MOV-005130</t>
  </si>
  <si>
    <t xml:space="preserve">MOV-005131</t>
  </si>
  <si>
    <t xml:space="preserve">MOV-005132</t>
  </si>
  <si>
    <t xml:space="preserve">MOV-005133</t>
  </si>
  <si>
    <t xml:space="preserve">MOV-005134</t>
  </si>
  <si>
    <t xml:space="preserve">MOV-005135</t>
  </si>
  <si>
    <t xml:space="preserve">MOV-005136</t>
  </si>
  <si>
    <t xml:space="preserve">MOV-005137</t>
  </si>
  <si>
    <t xml:space="preserve">MOV-005138</t>
  </si>
  <si>
    <t xml:space="preserve">MOV-005139</t>
  </si>
  <si>
    <t xml:space="preserve">MOV-005140</t>
  </si>
  <si>
    <t xml:space="preserve">MOV-005141</t>
  </si>
  <si>
    <t xml:space="preserve">MOV-005142</t>
  </si>
  <si>
    <t xml:space="preserve">MOV-005143</t>
  </si>
  <si>
    <t xml:space="preserve">MOV-005144</t>
  </si>
  <si>
    <t xml:space="preserve">MOV-005145</t>
  </si>
  <si>
    <t xml:space="preserve">MOV-005146</t>
  </si>
  <si>
    <t xml:space="preserve">MOV-005147</t>
  </si>
  <si>
    <t xml:space="preserve">MOV-005148</t>
  </si>
  <si>
    <t xml:space="preserve">MOV-005149</t>
  </si>
  <si>
    <t xml:space="preserve">MOV-005150</t>
  </si>
  <si>
    <t xml:space="preserve">MOV-005151</t>
  </si>
  <si>
    <t xml:space="preserve">MOV-005152</t>
  </si>
  <si>
    <t xml:space="preserve">MOV-005153</t>
  </si>
  <si>
    <t xml:space="preserve">MOV-005154</t>
  </si>
  <si>
    <t xml:space="preserve">MOV-005155</t>
  </si>
  <si>
    <t xml:space="preserve">MOV-005156</t>
  </si>
  <si>
    <t xml:space="preserve">MOV-005157</t>
  </si>
  <si>
    <t xml:space="preserve">MOV-005158</t>
  </si>
  <si>
    <t xml:space="preserve">MOV-005159</t>
  </si>
  <si>
    <t xml:space="preserve">MOV-005160</t>
  </si>
  <si>
    <t xml:space="preserve">MOV-005161</t>
  </si>
  <si>
    <t xml:space="preserve">MOV-005162</t>
  </si>
  <si>
    <t xml:space="preserve">MOV-005163</t>
  </si>
  <si>
    <t xml:space="preserve">MOV-005164</t>
  </si>
  <si>
    <t xml:space="preserve">MOV-005165</t>
  </si>
  <si>
    <t xml:space="preserve">MOV-005166</t>
  </si>
  <si>
    <t xml:space="preserve">MOV-005167</t>
  </si>
  <si>
    <t xml:space="preserve">MOV-005168</t>
  </si>
  <si>
    <t xml:space="preserve">MOV-005169</t>
  </si>
  <si>
    <t xml:space="preserve">MOV-005170</t>
  </si>
  <si>
    <t xml:space="preserve">MOV-005171</t>
  </si>
  <si>
    <t xml:space="preserve">MOV-005172</t>
  </si>
  <si>
    <t xml:space="preserve">MOV-005173</t>
  </si>
  <si>
    <t xml:space="preserve">MOV-005174</t>
  </si>
  <si>
    <t xml:space="preserve">MOV-005175</t>
  </si>
  <si>
    <t xml:space="preserve">MOV-005176</t>
  </si>
  <si>
    <t xml:space="preserve">MOV-005177</t>
  </si>
  <si>
    <t xml:space="preserve">MOV-005178</t>
  </si>
  <si>
    <t xml:space="preserve">MOV-005179</t>
  </si>
  <si>
    <t xml:space="preserve">MOV-005180</t>
  </si>
  <si>
    <t xml:space="preserve">MOV-005181</t>
  </si>
  <si>
    <t xml:space="preserve">MOV-005182</t>
  </si>
  <si>
    <t xml:space="preserve">MOV-005183</t>
  </si>
  <si>
    <t xml:space="preserve">MOV-005184</t>
  </si>
  <si>
    <t xml:space="preserve">MOV-005185</t>
  </si>
  <si>
    <t xml:space="preserve">MOV-005186</t>
  </si>
  <si>
    <t xml:space="preserve">MOV-005187</t>
  </si>
  <si>
    <t xml:space="preserve">MOV-005188</t>
  </si>
  <si>
    <t xml:space="preserve">MOV-005189</t>
  </si>
  <si>
    <t xml:space="preserve">MOV-005190</t>
  </si>
  <si>
    <t xml:space="preserve">MOV-005191</t>
  </si>
  <si>
    <t xml:space="preserve">MOV-005192</t>
  </si>
  <si>
    <t xml:space="preserve">MOV-005193</t>
  </si>
  <si>
    <t xml:space="preserve">MOV-005194</t>
  </si>
  <si>
    <t xml:space="preserve">MOV-005195</t>
  </si>
  <si>
    <t xml:space="preserve">MOV-005196</t>
  </si>
  <si>
    <t xml:space="preserve">MOV-005197</t>
  </si>
  <si>
    <t xml:space="preserve">MOV-005198</t>
  </si>
  <si>
    <t xml:space="preserve">MOV-005199</t>
  </si>
  <si>
    <t xml:space="preserve">MOV-005200</t>
  </si>
  <si>
    <t xml:space="preserve">MOV-005201</t>
  </si>
  <si>
    <t xml:space="preserve">MOV-005202</t>
  </si>
  <si>
    <t xml:space="preserve">MOV-005203</t>
  </si>
  <si>
    <t xml:space="preserve">MOV-005204</t>
  </si>
  <si>
    <t xml:space="preserve">MOV-005205</t>
  </si>
  <si>
    <t xml:space="preserve">MOV-005206</t>
  </si>
  <si>
    <t xml:space="preserve">MOV-005207</t>
  </si>
  <si>
    <t xml:space="preserve">MOV-005208</t>
  </si>
  <si>
    <t xml:space="preserve">MOV-005209</t>
  </si>
  <si>
    <t xml:space="preserve">MOV-005210</t>
  </si>
  <si>
    <t xml:space="preserve">MOV-005211</t>
  </si>
  <si>
    <t xml:space="preserve">MOV-005212</t>
  </si>
  <si>
    <t xml:space="preserve">MOV-005213</t>
  </si>
  <si>
    <t xml:space="preserve">MOV-005214</t>
  </si>
  <si>
    <t xml:space="preserve">MOV-005215</t>
  </si>
  <si>
    <t xml:space="preserve">MOV-005216</t>
  </si>
  <si>
    <t xml:space="preserve">MOV-005217</t>
  </si>
  <si>
    <t xml:space="preserve">MOV-005218</t>
  </si>
  <si>
    <t xml:space="preserve">MOV-005219</t>
  </si>
  <si>
    <t xml:space="preserve">MOV-005220</t>
  </si>
  <si>
    <t xml:space="preserve">MOV-005221</t>
  </si>
  <si>
    <t xml:space="preserve">MOV-005222</t>
  </si>
  <si>
    <t xml:space="preserve">MOV-005223</t>
  </si>
  <si>
    <t xml:space="preserve">MOV-005224</t>
  </si>
  <si>
    <t xml:space="preserve">MOV-005225</t>
  </si>
  <si>
    <t xml:space="preserve">MOV-005226</t>
  </si>
  <si>
    <t xml:space="preserve">MOV-005227</t>
  </si>
  <si>
    <t xml:space="preserve">MOV-005228</t>
  </si>
  <si>
    <t xml:space="preserve">MOV-005229</t>
  </si>
  <si>
    <t xml:space="preserve">MOV-005230</t>
  </si>
  <si>
    <t xml:space="preserve">MOV-005231</t>
  </si>
  <si>
    <t xml:space="preserve">MOV-005232</t>
  </si>
  <si>
    <t xml:space="preserve">MOV-005233</t>
  </si>
  <si>
    <t xml:space="preserve">MOV-005234</t>
  </si>
  <si>
    <t xml:space="preserve">MOV-005235</t>
  </si>
  <si>
    <t xml:space="preserve">MOV-005236</t>
  </si>
  <si>
    <t xml:space="preserve">MOV-005237</t>
  </si>
  <si>
    <t xml:space="preserve">MOV-005238</t>
  </si>
  <si>
    <t xml:space="preserve">MOV-005239</t>
  </si>
  <si>
    <t xml:space="preserve">MOV-005240</t>
  </si>
  <si>
    <t xml:space="preserve">MOV-005241</t>
  </si>
  <si>
    <t xml:space="preserve">MOV-005242</t>
  </si>
  <si>
    <t xml:space="preserve">MOV-005243</t>
  </si>
  <si>
    <t xml:space="preserve">MOV-005244</t>
  </si>
  <si>
    <t xml:space="preserve">MOV-005245</t>
  </si>
  <si>
    <t xml:space="preserve">MOV-005246</t>
  </si>
  <si>
    <t xml:space="preserve">MOV-005247</t>
  </si>
  <si>
    <t xml:space="preserve">MOV-005248</t>
  </si>
  <si>
    <t xml:space="preserve">MOV-005249</t>
  </si>
  <si>
    <t xml:space="preserve">MOV-005250</t>
  </si>
  <si>
    <t xml:space="preserve">MOV-005251</t>
  </si>
  <si>
    <t xml:space="preserve">MOV-005252</t>
  </si>
  <si>
    <t xml:space="preserve">MOV-005253</t>
  </si>
  <si>
    <t xml:space="preserve">MOV-005254</t>
  </si>
  <si>
    <t xml:space="preserve">MOV-005255</t>
  </si>
  <si>
    <t xml:space="preserve">MOV-005256</t>
  </si>
  <si>
    <t xml:space="preserve">MOV-005257</t>
  </si>
  <si>
    <t xml:space="preserve">MOV-005258</t>
  </si>
  <si>
    <t xml:space="preserve">MOV-005259</t>
  </si>
  <si>
    <t xml:space="preserve">MOV-005260</t>
  </si>
  <si>
    <t xml:space="preserve">MOV-005261</t>
  </si>
  <si>
    <t xml:space="preserve">MOV-005262</t>
  </si>
  <si>
    <t xml:space="preserve">MOV-005263</t>
  </si>
  <si>
    <t xml:space="preserve">MOV-005264</t>
  </si>
  <si>
    <t xml:space="preserve">MOV-005265</t>
  </si>
  <si>
    <t xml:space="preserve">MOV-005266</t>
  </si>
  <si>
    <t xml:space="preserve">MOV-005267</t>
  </si>
  <si>
    <t xml:space="preserve">MOV-005268</t>
  </si>
  <si>
    <t xml:space="preserve">MOV-005269</t>
  </si>
  <si>
    <t xml:space="preserve">MOV-005270</t>
  </si>
  <si>
    <t xml:space="preserve">MOV-005271</t>
  </si>
  <si>
    <t xml:space="preserve">MOV-005272</t>
  </si>
  <si>
    <t xml:space="preserve">MOV-005273</t>
  </si>
  <si>
    <t xml:space="preserve">MOV-005274</t>
  </si>
  <si>
    <t xml:space="preserve">MOV-005275</t>
  </si>
  <si>
    <t xml:space="preserve">MOV-005276</t>
  </si>
  <si>
    <t xml:space="preserve">MOV-005277</t>
  </si>
  <si>
    <t xml:space="preserve">MOV-005278</t>
  </si>
  <si>
    <t xml:space="preserve">MOV-005279</t>
  </si>
  <si>
    <t xml:space="preserve">MOV-005280</t>
  </si>
  <si>
    <t xml:space="preserve">MOV-005281</t>
  </si>
  <si>
    <t xml:space="preserve">MOV-005282</t>
  </si>
  <si>
    <t xml:space="preserve">MOV-005283</t>
  </si>
  <si>
    <t xml:space="preserve">MOV-005284</t>
  </si>
  <si>
    <t xml:space="preserve">MOV-005285</t>
  </si>
  <si>
    <t xml:space="preserve">MOV-005286</t>
  </si>
  <si>
    <t xml:space="preserve">MOV-005287</t>
  </si>
  <si>
    <t xml:space="preserve">MOV-005288</t>
  </si>
  <si>
    <t xml:space="preserve">MOV-005289</t>
  </si>
  <si>
    <t xml:space="preserve">MOV-005290</t>
  </si>
  <si>
    <t xml:space="preserve">MOV-005291</t>
  </si>
  <si>
    <t xml:space="preserve">MOV-005292</t>
  </si>
  <si>
    <t xml:space="preserve">MOV-005293</t>
  </si>
  <si>
    <t xml:space="preserve">MOV-005294</t>
  </si>
  <si>
    <t xml:space="preserve">MOV-005295</t>
  </si>
  <si>
    <t xml:space="preserve">MOV-005296</t>
  </si>
  <si>
    <t xml:space="preserve">MOV-005297</t>
  </si>
  <si>
    <t xml:space="preserve">MOV-005298</t>
  </si>
  <si>
    <t xml:space="preserve">MOV-005299</t>
  </si>
  <si>
    <t xml:space="preserve">MOV-005300</t>
  </si>
  <si>
    <t xml:space="preserve">MOV-005301</t>
  </si>
  <si>
    <t xml:space="preserve">MOV-005302</t>
  </si>
  <si>
    <t xml:space="preserve">MOV-005303</t>
  </si>
  <si>
    <t xml:space="preserve">MOV-005304</t>
  </si>
  <si>
    <t xml:space="preserve">MOV-005305</t>
  </si>
  <si>
    <t xml:space="preserve">MOV-005306</t>
  </si>
  <si>
    <t xml:space="preserve">MOV-005307</t>
  </si>
  <si>
    <t xml:space="preserve">MOV-005308</t>
  </si>
  <si>
    <t xml:space="preserve">MOV-005309</t>
  </si>
  <si>
    <t xml:space="preserve">MOV-005310</t>
  </si>
  <si>
    <t xml:space="preserve">MOV-005311</t>
  </si>
  <si>
    <t xml:space="preserve">MOV-005312</t>
  </si>
  <si>
    <t xml:space="preserve">MOV-005313</t>
  </si>
  <si>
    <t xml:space="preserve">MOV-005314</t>
  </si>
  <si>
    <t xml:space="preserve">MOV-005315</t>
  </si>
  <si>
    <t xml:space="preserve">MOV-005316</t>
  </si>
  <si>
    <t xml:space="preserve">MOV-005317</t>
  </si>
  <si>
    <t xml:space="preserve">MOV-005318</t>
  </si>
  <si>
    <t xml:space="preserve">MOV-005319</t>
  </si>
  <si>
    <t xml:space="preserve">MOV-005320</t>
  </si>
  <si>
    <t xml:space="preserve">MOV-005321</t>
  </si>
  <si>
    <t xml:space="preserve">MOV-005322</t>
  </si>
  <si>
    <t xml:space="preserve">MOV-005323</t>
  </si>
  <si>
    <t xml:space="preserve">MOV-005324</t>
  </si>
  <si>
    <t xml:space="preserve">MOV-005325</t>
  </si>
  <si>
    <t xml:space="preserve">MOV-005326</t>
  </si>
  <si>
    <t xml:space="preserve">MOV-005327</t>
  </si>
  <si>
    <t xml:space="preserve">MOV-005328</t>
  </si>
  <si>
    <t xml:space="preserve">MOV-005329</t>
  </si>
  <si>
    <t xml:space="preserve">MOV-005330</t>
  </si>
  <si>
    <t xml:space="preserve">MOV-005331</t>
  </si>
  <si>
    <t xml:space="preserve">MOV-005332</t>
  </si>
  <si>
    <t xml:space="preserve">MOV-005333</t>
  </si>
  <si>
    <t xml:space="preserve">MOV-005334</t>
  </si>
  <si>
    <t xml:space="preserve">MOV-005335</t>
  </si>
  <si>
    <t xml:space="preserve">MOV-005336</t>
  </si>
  <si>
    <t xml:space="preserve">MOV-005337</t>
  </si>
  <si>
    <t xml:space="preserve">MOV-005338</t>
  </si>
  <si>
    <t xml:space="preserve">MOV-005339</t>
  </si>
  <si>
    <t xml:space="preserve">MOV-005340</t>
  </si>
  <si>
    <t xml:space="preserve">MOV-005341</t>
  </si>
  <si>
    <t xml:space="preserve">MOV-005342</t>
  </si>
  <si>
    <t xml:space="preserve">MOV-005343</t>
  </si>
  <si>
    <t xml:space="preserve">MOV-005344</t>
  </si>
  <si>
    <t xml:space="preserve">MOV-005345</t>
  </si>
  <si>
    <t xml:space="preserve">MOV-005346</t>
  </si>
  <si>
    <t xml:space="preserve">MOV-005347</t>
  </si>
  <si>
    <t xml:space="preserve">MOV-005348</t>
  </si>
  <si>
    <t xml:space="preserve">MOV-005349</t>
  </si>
  <si>
    <t xml:space="preserve">MOV-005350</t>
  </si>
  <si>
    <t xml:space="preserve">MOV-005351</t>
  </si>
  <si>
    <t xml:space="preserve">MOV-005352</t>
  </si>
  <si>
    <t xml:space="preserve">MOV-005353</t>
  </si>
  <si>
    <t xml:space="preserve">MOV-005354</t>
  </si>
  <si>
    <t xml:space="preserve">MOV-005355</t>
  </si>
  <si>
    <t xml:space="preserve">MOV-005356</t>
  </si>
  <si>
    <t xml:space="preserve">MOV-005357</t>
  </si>
  <si>
    <t xml:space="preserve">MOV-005358</t>
  </si>
  <si>
    <t xml:space="preserve">MOV-005359</t>
  </si>
  <si>
    <t xml:space="preserve">MOV-005360</t>
  </si>
  <si>
    <t xml:space="preserve">MOV-005361</t>
  </si>
  <si>
    <t xml:space="preserve">MOV-005362</t>
  </si>
  <si>
    <t xml:space="preserve">MOV-005363</t>
  </si>
  <si>
    <t xml:space="preserve">MOV-005364</t>
  </si>
  <si>
    <t xml:space="preserve">MOV-005365</t>
  </si>
  <si>
    <t xml:space="preserve">MOV-005366</t>
  </si>
  <si>
    <t xml:space="preserve">MOV-005367</t>
  </si>
  <si>
    <t xml:space="preserve">MOV-005368</t>
  </si>
  <si>
    <t xml:space="preserve">MOV-005369</t>
  </si>
  <si>
    <t xml:space="preserve">MOV-005370</t>
  </si>
  <si>
    <t xml:space="preserve">MOV-005371</t>
  </si>
  <si>
    <t xml:space="preserve">MOV-005372</t>
  </si>
  <si>
    <t xml:space="preserve">MOV-005373</t>
  </si>
  <si>
    <t xml:space="preserve">MOV-005374</t>
  </si>
  <si>
    <t xml:space="preserve">MOV-005375</t>
  </si>
  <si>
    <t xml:space="preserve">MOV-005376</t>
  </si>
  <si>
    <t xml:space="preserve">MOV-005377</t>
  </si>
  <si>
    <t xml:space="preserve">MOV-005378</t>
  </si>
  <si>
    <t xml:space="preserve">MOV-005379</t>
  </si>
  <si>
    <t xml:space="preserve">MOV-005380</t>
  </si>
  <si>
    <t xml:space="preserve">MOV-005381</t>
  </si>
  <si>
    <t xml:space="preserve">MOV-005382</t>
  </si>
  <si>
    <t xml:space="preserve">MOV-005383</t>
  </si>
  <si>
    <t xml:space="preserve">MOV-005384</t>
  </si>
  <si>
    <t xml:space="preserve">MOV-005385</t>
  </si>
  <si>
    <t xml:space="preserve">MOV-005386</t>
  </si>
  <si>
    <t xml:space="preserve">MOV-005387</t>
  </si>
  <si>
    <t xml:space="preserve">MOV-005388</t>
  </si>
  <si>
    <t xml:space="preserve">MOV-005389</t>
  </si>
  <si>
    <t xml:space="preserve">MOV-005390</t>
  </si>
  <si>
    <t xml:space="preserve">MOV-005391</t>
  </si>
  <si>
    <t xml:space="preserve">MOV-005392</t>
  </si>
  <si>
    <t xml:space="preserve">MOV-005393</t>
  </si>
  <si>
    <t xml:space="preserve">MOV-005394</t>
  </si>
  <si>
    <t xml:space="preserve">MOV-005395</t>
  </si>
  <si>
    <t xml:space="preserve">MOV-005396</t>
  </si>
  <si>
    <t xml:space="preserve">MOV-005397</t>
  </si>
  <si>
    <t xml:space="preserve">MOV-005398</t>
  </si>
  <si>
    <t xml:space="preserve">MOV-005399</t>
  </si>
  <si>
    <t xml:space="preserve">MOV-005400</t>
  </si>
  <si>
    <t xml:space="preserve">MOV-005401</t>
  </si>
  <si>
    <t xml:space="preserve">MOV-005402</t>
  </si>
  <si>
    <t xml:space="preserve">MOV-005403</t>
  </si>
  <si>
    <t xml:space="preserve">MOV-005404</t>
  </si>
  <si>
    <t xml:space="preserve">MOV-005405</t>
  </si>
  <si>
    <t xml:space="preserve">MOV-005406</t>
  </si>
  <si>
    <t xml:space="preserve">MOV-005407</t>
  </si>
  <si>
    <t xml:space="preserve">MOV-005408</t>
  </si>
  <si>
    <t xml:space="preserve">MOV-005409</t>
  </si>
  <si>
    <t xml:space="preserve">MOV-005410</t>
  </si>
  <si>
    <t xml:space="preserve">MOV-005411</t>
  </si>
  <si>
    <t xml:space="preserve">MOV-005412</t>
  </si>
  <si>
    <t xml:space="preserve">MOV-005413</t>
  </si>
  <si>
    <t xml:space="preserve">MOV-005414</t>
  </si>
  <si>
    <t xml:space="preserve">MOV-005415</t>
  </si>
  <si>
    <t xml:space="preserve">MOV-005416</t>
  </si>
  <si>
    <t xml:space="preserve">MOV-005417</t>
  </si>
  <si>
    <t xml:space="preserve">MOV-005418</t>
  </si>
  <si>
    <t xml:space="preserve">MOV-005419</t>
  </si>
  <si>
    <t xml:space="preserve">MOV-005420</t>
  </si>
  <si>
    <t xml:space="preserve">MOV-005421</t>
  </si>
  <si>
    <t xml:space="preserve">MOV-005422</t>
  </si>
  <si>
    <t xml:space="preserve">MOV-005423</t>
  </si>
  <si>
    <t xml:space="preserve">MOV-005424</t>
  </si>
  <si>
    <t xml:space="preserve">MOV-005425</t>
  </si>
  <si>
    <t xml:space="preserve">MOV-005426</t>
  </si>
  <si>
    <t xml:space="preserve">MOV-005427</t>
  </si>
  <si>
    <t xml:space="preserve">MOV-005428</t>
  </si>
  <si>
    <t xml:space="preserve">MOV-005429</t>
  </si>
  <si>
    <t xml:space="preserve">MOV-005430</t>
  </si>
  <si>
    <t xml:space="preserve">MOV-005431</t>
  </si>
  <si>
    <t xml:space="preserve">MOV-005432</t>
  </si>
  <si>
    <t xml:space="preserve">MOV-005433</t>
  </si>
  <si>
    <t xml:space="preserve">MOV-005434</t>
  </si>
  <si>
    <t xml:space="preserve">MOV-005435</t>
  </si>
  <si>
    <t xml:space="preserve">MOV-005436</t>
  </si>
  <si>
    <t xml:space="preserve">MOV-005437</t>
  </si>
  <si>
    <t xml:space="preserve">MOV-005438</t>
  </si>
  <si>
    <t xml:space="preserve">MOV-005439</t>
  </si>
  <si>
    <t xml:space="preserve">MOV-005440</t>
  </si>
  <si>
    <t xml:space="preserve">MOV-005441</t>
  </si>
  <si>
    <t xml:space="preserve">MOV-005442</t>
  </si>
  <si>
    <t xml:space="preserve">MOV-005443</t>
  </si>
  <si>
    <t xml:space="preserve">MOV-005444</t>
  </si>
  <si>
    <t xml:space="preserve">MOV-005445</t>
  </si>
  <si>
    <t xml:space="preserve">MOV-005446</t>
  </si>
  <si>
    <t xml:space="preserve">MOV-005447</t>
  </si>
  <si>
    <t xml:space="preserve">MOV-005448</t>
  </si>
  <si>
    <t xml:space="preserve">MOV-005449</t>
  </si>
  <si>
    <t xml:space="preserve">MOV-005450</t>
  </si>
  <si>
    <t xml:space="preserve">MOV-005451</t>
  </si>
  <si>
    <t xml:space="preserve">MOV-005452</t>
  </si>
  <si>
    <t xml:space="preserve">MOV-005453</t>
  </si>
  <si>
    <t xml:space="preserve">MOV-005454</t>
  </si>
  <si>
    <t xml:space="preserve">MOV-005455</t>
  </si>
  <si>
    <t xml:space="preserve">MOV-005456</t>
  </si>
  <si>
    <t xml:space="preserve">MOV-005457</t>
  </si>
  <si>
    <t xml:space="preserve">MOV-005458</t>
  </si>
  <si>
    <t xml:space="preserve">MOV-005459</t>
  </si>
  <si>
    <t xml:space="preserve">MOV-005460</t>
  </si>
  <si>
    <t xml:space="preserve">MOV-005461</t>
  </si>
  <si>
    <t xml:space="preserve">MOV-005462</t>
  </si>
  <si>
    <t xml:space="preserve">MOV-005463</t>
  </si>
  <si>
    <t xml:space="preserve">MOV-005464</t>
  </si>
  <si>
    <t xml:space="preserve">MOV-005465</t>
  </si>
  <si>
    <t xml:space="preserve">MOV-005466</t>
  </si>
  <si>
    <t xml:space="preserve">MOV-005467</t>
  </si>
  <si>
    <t xml:space="preserve">MOV-005468</t>
  </si>
  <si>
    <t xml:space="preserve">MOV-005469</t>
  </si>
  <si>
    <t xml:space="preserve">MOV-005470</t>
  </si>
  <si>
    <t xml:space="preserve">MOV-005471</t>
  </si>
  <si>
    <t xml:space="preserve">MOV-005472</t>
  </si>
  <si>
    <t xml:space="preserve">MOV-005473</t>
  </si>
  <si>
    <t xml:space="preserve">MOV-005474</t>
  </si>
  <si>
    <t xml:space="preserve">MOV-005475</t>
  </si>
  <si>
    <t xml:space="preserve">MOV-005476</t>
  </si>
  <si>
    <t xml:space="preserve">MOV-005477</t>
  </si>
  <si>
    <t xml:space="preserve">MOV-005478</t>
  </si>
  <si>
    <t xml:space="preserve">MOV-005479</t>
  </si>
  <si>
    <t xml:space="preserve">MOV-005480</t>
  </si>
  <si>
    <t xml:space="preserve">MOV-005481</t>
  </si>
  <si>
    <t xml:space="preserve">MOV-005482</t>
  </si>
  <si>
    <t xml:space="preserve">MOV-005483</t>
  </si>
  <si>
    <t xml:space="preserve">MOV-005484</t>
  </si>
  <si>
    <t xml:space="preserve">MOV-005485</t>
  </si>
  <si>
    <t xml:space="preserve">MOV-005486</t>
  </si>
  <si>
    <t xml:space="preserve">MOV-005487</t>
  </si>
  <si>
    <t xml:space="preserve">MOV-005488</t>
  </si>
  <si>
    <t xml:space="preserve">MOV-005489</t>
  </si>
  <si>
    <t xml:space="preserve">MOV-005490</t>
  </si>
  <si>
    <t xml:space="preserve">MOV-005491</t>
  </si>
  <si>
    <t xml:space="preserve">MOV-005492</t>
  </si>
  <si>
    <t xml:space="preserve">MOV-005493</t>
  </si>
  <si>
    <t xml:space="preserve">MOV-005494</t>
  </si>
  <si>
    <t xml:space="preserve">MOV-005495</t>
  </si>
  <si>
    <t xml:space="preserve">MOV-005496</t>
  </si>
  <si>
    <t xml:space="preserve">MOV-005497</t>
  </si>
  <si>
    <t xml:space="preserve">MOV-005498</t>
  </si>
  <si>
    <t xml:space="preserve">MOV-005499</t>
  </si>
  <si>
    <t xml:space="preserve">MOV-005500</t>
  </si>
  <si>
    <t xml:space="preserve">MOV-005501</t>
  </si>
  <si>
    <t xml:space="preserve">MOV-005502</t>
  </si>
  <si>
    <t xml:space="preserve">MOV-005503</t>
  </si>
  <si>
    <t xml:space="preserve">MOV-005504</t>
  </si>
  <si>
    <t xml:space="preserve">MOV-005505</t>
  </si>
  <si>
    <t xml:space="preserve">MOV-005506</t>
  </si>
  <si>
    <t xml:space="preserve">MOV-005507</t>
  </si>
  <si>
    <t xml:space="preserve">MOV-005508</t>
  </si>
  <si>
    <t xml:space="preserve">MOV-005509</t>
  </si>
  <si>
    <t xml:space="preserve">MOV-005510</t>
  </si>
  <si>
    <t xml:space="preserve">MOV-005511</t>
  </si>
  <si>
    <t xml:space="preserve">MOV-005512</t>
  </si>
  <si>
    <t xml:space="preserve">MOV-005513</t>
  </si>
  <si>
    <t xml:space="preserve">MOV-005514</t>
  </si>
  <si>
    <t xml:space="preserve">MOV-005515</t>
  </si>
  <si>
    <t xml:space="preserve">MOV-005516</t>
  </si>
  <si>
    <t xml:space="preserve">MOV-005517</t>
  </si>
  <si>
    <t xml:space="preserve">MOV-005518</t>
  </si>
  <si>
    <t xml:space="preserve">MOV-005519</t>
  </si>
  <si>
    <t xml:space="preserve">MOV-005520</t>
  </si>
  <si>
    <t xml:space="preserve">MOV-005521</t>
  </si>
  <si>
    <t xml:space="preserve">MOV-005522</t>
  </si>
  <si>
    <t xml:space="preserve">MOV-005523</t>
  </si>
  <si>
    <t xml:space="preserve">MOV-005524</t>
  </si>
  <si>
    <t xml:space="preserve">MOV-005525</t>
  </si>
  <si>
    <t xml:space="preserve">MOV-005526</t>
  </si>
  <si>
    <t xml:space="preserve">MOV-005527</t>
  </si>
  <si>
    <t xml:space="preserve">MOV-005528</t>
  </si>
  <si>
    <t xml:space="preserve">MOV-005529</t>
  </si>
  <si>
    <t xml:space="preserve">MOV-005530</t>
  </si>
  <si>
    <t xml:space="preserve">MOV-005531</t>
  </si>
  <si>
    <t xml:space="preserve">MOV-005532</t>
  </si>
  <si>
    <t xml:space="preserve">MOV-005533</t>
  </si>
  <si>
    <t xml:space="preserve">MOV-005534</t>
  </si>
  <si>
    <t xml:space="preserve">MOV-005535</t>
  </si>
  <si>
    <t xml:space="preserve">MOV-005536</t>
  </si>
  <si>
    <t xml:space="preserve">MOV-005537</t>
  </si>
  <si>
    <t xml:space="preserve">MOV-005538</t>
  </si>
  <si>
    <t xml:space="preserve">MOV-005539</t>
  </si>
  <si>
    <t xml:space="preserve">MOV-005540</t>
  </si>
  <si>
    <t xml:space="preserve">MOV-005541</t>
  </si>
  <si>
    <t xml:space="preserve">MOV-005542</t>
  </si>
  <si>
    <t xml:space="preserve">MOV-005543</t>
  </si>
  <si>
    <t xml:space="preserve">MOV-005544</t>
  </si>
  <si>
    <t xml:space="preserve">MOV-005545</t>
  </si>
  <si>
    <t xml:space="preserve">MOV-005546</t>
  </si>
  <si>
    <t xml:space="preserve">MOV-005547</t>
  </si>
  <si>
    <t xml:space="preserve">MOV-005548</t>
  </si>
  <si>
    <t xml:space="preserve">MOV-005549</t>
  </si>
  <si>
    <t xml:space="preserve">MOV-005550</t>
  </si>
  <si>
    <t xml:space="preserve">MOV-005551</t>
  </si>
  <si>
    <t xml:space="preserve">MOV-005552</t>
  </si>
  <si>
    <t xml:space="preserve">MOV-005553</t>
  </si>
  <si>
    <t xml:space="preserve">MOV-005554</t>
  </si>
  <si>
    <t xml:space="preserve">MOV-005555</t>
  </si>
  <si>
    <t xml:space="preserve">MOV-005556</t>
  </si>
  <si>
    <t xml:space="preserve">MOV-005557</t>
  </si>
  <si>
    <t xml:space="preserve">MOV-005558</t>
  </si>
  <si>
    <t xml:space="preserve">MOV-005559</t>
  </si>
  <si>
    <t xml:space="preserve">MOV-005560</t>
  </si>
  <si>
    <t xml:space="preserve">MOV-005561</t>
  </si>
  <si>
    <t xml:space="preserve">MOV-005562</t>
  </si>
  <si>
    <t xml:space="preserve">MOV-005563</t>
  </si>
  <si>
    <t xml:space="preserve">MOV-005564</t>
  </si>
  <si>
    <t xml:space="preserve">MOV-005565</t>
  </si>
  <si>
    <t xml:space="preserve">MOV-005566</t>
  </si>
  <si>
    <t xml:space="preserve">MOV-005567</t>
  </si>
  <si>
    <t xml:space="preserve">MOV-005568</t>
  </si>
  <si>
    <t xml:space="preserve">MOV-005569</t>
  </si>
  <si>
    <t xml:space="preserve">MOV-005570</t>
  </si>
  <si>
    <t xml:space="preserve">MOV-005571</t>
  </si>
  <si>
    <t xml:space="preserve">MOV-005572</t>
  </si>
  <si>
    <t xml:space="preserve">MOV-005573</t>
  </si>
  <si>
    <t xml:space="preserve">MOV-005574</t>
  </si>
  <si>
    <t xml:space="preserve">MOV-005575</t>
  </si>
  <si>
    <t xml:space="preserve">MOV-005576</t>
  </si>
  <si>
    <t xml:space="preserve">MOV-005577</t>
  </si>
  <si>
    <t xml:space="preserve">MOV-005578</t>
  </si>
  <si>
    <t xml:space="preserve">MOV-005579</t>
  </si>
  <si>
    <t xml:space="preserve">MOV-005580</t>
  </si>
  <si>
    <t xml:space="preserve">MOV-005581</t>
  </si>
  <si>
    <t xml:space="preserve">MOV-005582</t>
  </si>
  <si>
    <t xml:space="preserve">MOV-005583</t>
  </si>
  <si>
    <t xml:space="preserve">MOV-005584</t>
  </si>
  <si>
    <t xml:space="preserve">MOV-005585</t>
  </si>
  <si>
    <t xml:space="preserve">MOV-005586</t>
  </si>
  <si>
    <t xml:space="preserve">MOV-005587</t>
  </si>
  <si>
    <t xml:space="preserve">MOV-005588</t>
  </si>
  <si>
    <t xml:space="preserve">MOV-005589</t>
  </si>
  <si>
    <t xml:space="preserve">MOV-005590</t>
  </si>
  <si>
    <t xml:space="preserve">MOV-005591</t>
  </si>
  <si>
    <t xml:space="preserve">MOV-005592</t>
  </si>
  <si>
    <t xml:space="preserve">MOV-005593</t>
  </si>
  <si>
    <t xml:space="preserve">MOV-005594</t>
  </si>
  <si>
    <t xml:space="preserve">MOV-005595</t>
  </si>
  <si>
    <t xml:space="preserve">MOV-005596</t>
  </si>
  <si>
    <t xml:space="preserve">MOV-005597</t>
  </si>
  <si>
    <t xml:space="preserve">MOV-005598</t>
  </si>
  <si>
    <t xml:space="preserve">MOV-005599</t>
  </si>
  <si>
    <t xml:space="preserve">MOV-005600</t>
  </si>
  <si>
    <t xml:space="preserve">MOV-005601</t>
  </si>
  <si>
    <t xml:space="preserve">MOV-005602</t>
  </si>
  <si>
    <t xml:space="preserve">MOV-005603</t>
  </si>
  <si>
    <t xml:space="preserve">MOV-005604</t>
  </si>
  <si>
    <t xml:space="preserve">MOV-005605</t>
  </si>
  <si>
    <t xml:space="preserve">MOV-005606</t>
  </si>
  <si>
    <t xml:space="preserve">MOV-005607</t>
  </si>
  <si>
    <t xml:space="preserve">MOV-005608</t>
  </si>
  <si>
    <t xml:space="preserve">MOV-005609</t>
  </si>
  <si>
    <t xml:space="preserve">MOV-005610</t>
  </si>
  <si>
    <t xml:space="preserve">MOV-005611</t>
  </si>
  <si>
    <t xml:space="preserve">MOV-005612</t>
  </si>
  <si>
    <t xml:space="preserve">MOV-005613</t>
  </si>
  <si>
    <t xml:space="preserve">MOV-005614</t>
  </si>
  <si>
    <t xml:space="preserve">MOV-005615</t>
  </si>
  <si>
    <t xml:space="preserve">MOV-005616</t>
  </si>
  <si>
    <t xml:space="preserve">MOV-005617</t>
  </si>
  <si>
    <t xml:space="preserve">MOV-005618</t>
  </si>
  <si>
    <t xml:space="preserve">MOV-005619</t>
  </si>
  <si>
    <t xml:space="preserve">MOV-005620</t>
  </si>
  <si>
    <t xml:space="preserve">MOV-005621</t>
  </si>
  <si>
    <t xml:space="preserve">MOV-005622</t>
  </si>
  <si>
    <t xml:space="preserve">MOV-005623</t>
  </si>
  <si>
    <t xml:space="preserve">MOV-005624</t>
  </si>
  <si>
    <t xml:space="preserve">MOV-005625</t>
  </si>
  <si>
    <t xml:space="preserve">MOV-005626</t>
  </si>
  <si>
    <t xml:space="preserve">MOV-005627</t>
  </si>
  <si>
    <t xml:space="preserve">MOV-005628</t>
  </si>
  <si>
    <t xml:space="preserve">MOV-005629</t>
  </si>
  <si>
    <t xml:space="preserve">MOV-005630</t>
  </si>
  <si>
    <t xml:space="preserve">MOV-005631</t>
  </si>
  <si>
    <t xml:space="preserve">MOV-005632</t>
  </si>
  <si>
    <t xml:space="preserve">MOV-005633</t>
  </si>
  <si>
    <t xml:space="preserve">MOV-005634</t>
  </si>
  <si>
    <t xml:space="preserve">MOV-005635</t>
  </si>
  <si>
    <t xml:space="preserve">MOV-005636</t>
  </si>
  <si>
    <t xml:space="preserve">MOV-005637</t>
  </si>
  <si>
    <t xml:space="preserve">MOV-005638</t>
  </si>
  <si>
    <t xml:space="preserve">MOV-005639</t>
  </si>
  <si>
    <t xml:space="preserve">MOV-005640</t>
  </si>
  <si>
    <t xml:space="preserve">MOV-005641</t>
  </si>
  <si>
    <t xml:space="preserve">MOV-005642</t>
  </si>
  <si>
    <t xml:space="preserve">MOV-005643</t>
  </si>
  <si>
    <t xml:space="preserve">MOV-005644</t>
  </si>
  <si>
    <t xml:space="preserve">MOV-005645</t>
  </si>
  <si>
    <t xml:space="preserve">MOV-005646</t>
  </si>
  <si>
    <t xml:space="preserve">MOV-005647</t>
  </si>
  <si>
    <t xml:space="preserve">MOV-005648</t>
  </si>
  <si>
    <t xml:space="preserve">MOV-005649</t>
  </si>
  <si>
    <t xml:space="preserve">MOV-005650</t>
  </si>
  <si>
    <t xml:space="preserve">MOV-005651</t>
  </si>
  <si>
    <t xml:space="preserve">MOV-005652</t>
  </si>
  <si>
    <t xml:space="preserve">MOV-005653</t>
  </si>
  <si>
    <t xml:space="preserve">MOV-005654</t>
  </si>
  <si>
    <t xml:space="preserve">MOV-005655</t>
  </si>
  <si>
    <t xml:space="preserve">MOV-005656</t>
  </si>
  <si>
    <t xml:space="preserve">MOV-005657</t>
  </si>
  <si>
    <t xml:space="preserve">MOV-005658</t>
  </si>
  <si>
    <t xml:space="preserve">MOV-005659</t>
  </si>
  <si>
    <t xml:space="preserve">MOV-005660</t>
  </si>
  <si>
    <t xml:space="preserve">MOV-005661</t>
  </si>
  <si>
    <t xml:space="preserve">MOV-005662</t>
  </si>
  <si>
    <t xml:space="preserve">MOV-005663</t>
  </si>
  <si>
    <t xml:space="preserve">MOV-005664</t>
  </si>
  <si>
    <t xml:space="preserve">MOV-005665</t>
  </si>
  <si>
    <t xml:space="preserve">MOV-005666</t>
  </si>
  <si>
    <t xml:space="preserve">MOV-005667</t>
  </si>
  <si>
    <t xml:space="preserve">MOV-005668</t>
  </si>
  <si>
    <t xml:space="preserve">MOV-005669</t>
  </si>
  <si>
    <t xml:space="preserve">MOV-005670</t>
  </si>
  <si>
    <t xml:space="preserve">MOV-005671</t>
  </si>
  <si>
    <t xml:space="preserve">MOV-005672</t>
  </si>
  <si>
    <t xml:space="preserve">MOV-005673</t>
  </si>
  <si>
    <t xml:space="preserve">MOV-005674</t>
  </si>
  <si>
    <t xml:space="preserve">MOV-005675</t>
  </si>
  <si>
    <t xml:space="preserve">MOV-005676</t>
  </si>
  <si>
    <t xml:space="preserve">MOV-005677</t>
  </si>
  <si>
    <t xml:space="preserve">MOV-005678</t>
  </si>
  <si>
    <t xml:space="preserve">MOV-005679</t>
  </si>
  <si>
    <t xml:space="preserve">MOV-005680</t>
  </si>
  <si>
    <t xml:space="preserve">MOV-005681</t>
  </si>
  <si>
    <t xml:space="preserve">MOV-005682</t>
  </si>
  <si>
    <t xml:space="preserve">MOV-005683</t>
  </si>
  <si>
    <t xml:space="preserve">MOV-005684</t>
  </si>
  <si>
    <t xml:space="preserve">MOV-005685</t>
  </si>
  <si>
    <t xml:space="preserve">MOV-005686</t>
  </si>
  <si>
    <t xml:space="preserve">MOV-005687</t>
  </si>
  <si>
    <t xml:space="preserve">MOV-005688</t>
  </si>
  <si>
    <t xml:space="preserve">MOV-005689</t>
  </si>
  <si>
    <t xml:space="preserve">MOV-005690</t>
  </si>
  <si>
    <t xml:space="preserve">MOV-005691</t>
  </si>
  <si>
    <t xml:space="preserve">MOV-005692</t>
  </si>
  <si>
    <t xml:space="preserve">MOV-005693</t>
  </si>
  <si>
    <t xml:space="preserve">MOV-005694</t>
  </si>
  <si>
    <t xml:space="preserve">MOV-005695</t>
  </si>
  <si>
    <t xml:space="preserve">MOV-005696</t>
  </si>
  <si>
    <t xml:space="preserve">MOV-005697</t>
  </si>
  <si>
    <t xml:space="preserve">MOV-005698</t>
  </si>
  <si>
    <t xml:space="preserve">MOV-005699</t>
  </si>
  <si>
    <t xml:space="preserve">MOV-005700</t>
  </si>
  <si>
    <t xml:space="preserve">MOV-005701</t>
  </si>
  <si>
    <t xml:space="preserve">MOV-005702</t>
  </si>
  <si>
    <t xml:space="preserve">MOV-005703</t>
  </si>
  <si>
    <t xml:space="preserve">MOV-005704</t>
  </si>
  <si>
    <t xml:space="preserve">MOV-005705</t>
  </si>
  <si>
    <t xml:space="preserve">MOV-005706</t>
  </si>
  <si>
    <t xml:space="preserve">MOV-005707</t>
  </si>
  <si>
    <t xml:space="preserve">MOV-005708</t>
  </si>
  <si>
    <t xml:space="preserve">MOV-005709</t>
  </si>
  <si>
    <t xml:space="preserve">MOV-005710</t>
  </si>
  <si>
    <t xml:space="preserve">MOV-005711</t>
  </si>
  <si>
    <t xml:space="preserve">MOV-005712</t>
  </si>
  <si>
    <t xml:space="preserve">MOV-005713</t>
  </si>
  <si>
    <t xml:space="preserve">MOV-005714</t>
  </si>
  <si>
    <t xml:space="preserve">MOV-005715</t>
  </si>
  <si>
    <t xml:space="preserve">MOV-005716</t>
  </si>
  <si>
    <t xml:space="preserve">MOV-005717</t>
  </si>
  <si>
    <t xml:space="preserve">MOV-005718</t>
  </si>
  <si>
    <t xml:space="preserve">MOV-005719</t>
  </si>
  <si>
    <t xml:space="preserve">MOV-005720</t>
  </si>
  <si>
    <t xml:space="preserve">MOV-005721</t>
  </si>
  <si>
    <t xml:space="preserve">MOV-005722</t>
  </si>
  <si>
    <t xml:space="preserve">MOV-005723</t>
  </si>
  <si>
    <t xml:space="preserve">MOV-005724</t>
  </si>
  <si>
    <t xml:space="preserve">MOV-005725</t>
  </si>
  <si>
    <t xml:space="preserve">MOV-005726</t>
  </si>
  <si>
    <t xml:space="preserve">MOV-005727</t>
  </si>
  <si>
    <t xml:space="preserve">MOV-005728</t>
  </si>
  <si>
    <t xml:space="preserve">MOV-005729</t>
  </si>
  <si>
    <t xml:space="preserve">MOV-005730</t>
  </si>
  <si>
    <t xml:space="preserve">MOV-005731</t>
  </si>
  <si>
    <t xml:space="preserve">MOV-005732</t>
  </si>
  <si>
    <t xml:space="preserve">MOV-005733</t>
  </si>
  <si>
    <t xml:space="preserve">MOV-005734</t>
  </si>
  <si>
    <t xml:space="preserve">MOV-005735</t>
  </si>
  <si>
    <t xml:space="preserve">MOV-005736</t>
  </si>
  <si>
    <t xml:space="preserve">MOV-005737</t>
  </si>
  <si>
    <t xml:space="preserve">MOV-005738</t>
  </si>
  <si>
    <t xml:space="preserve">MOV-005739</t>
  </si>
  <si>
    <t xml:space="preserve">MOV-005740</t>
  </si>
  <si>
    <t xml:space="preserve">MOV-005741</t>
  </si>
  <si>
    <t xml:space="preserve">MOV-005742</t>
  </si>
  <si>
    <t xml:space="preserve">MOV-005743</t>
  </si>
  <si>
    <t xml:space="preserve">MOV-005744</t>
  </si>
  <si>
    <t xml:space="preserve">MOV-005745</t>
  </si>
  <si>
    <t xml:space="preserve">MOV-005746</t>
  </si>
  <si>
    <t xml:space="preserve">MOV-005747</t>
  </si>
  <si>
    <t xml:space="preserve">MOV-005748</t>
  </si>
  <si>
    <t xml:space="preserve">MOV-005749</t>
  </si>
  <si>
    <t xml:space="preserve">MOV-005750</t>
  </si>
  <si>
    <t xml:space="preserve">MOV-005751</t>
  </si>
  <si>
    <t xml:space="preserve">MOV-005752</t>
  </si>
  <si>
    <t xml:space="preserve">MOV-005753</t>
  </si>
  <si>
    <t xml:space="preserve">MOV-005754</t>
  </si>
  <si>
    <t xml:space="preserve">MOV-005755</t>
  </si>
  <si>
    <t xml:space="preserve">MOV-005756</t>
  </si>
  <si>
    <t xml:space="preserve">MOV-005757</t>
  </si>
  <si>
    <t xml:space="preserve">MOV-005758</t>
  </si>
  <si>
    <t xml:space="preserve">MOV-005759</t>
  </si>
  <si>
    <t xml:space="preserve">MOV-005760</t>
  </si>
  <si>
    <t xml:space="preserve">MOV-005761</t>
  </si>
  <si>
    <t xml:space="preserve">MOV-005762</t>
  </si>
  <si>
    <t xml:space="preserve">MOV-005763</t>
  </si>
  <si>
    <t xml:space="preserve">MOV-005764</t>
  </si>
  <si>
    <t xml:space="preserve">MOV-005765</t>
  </si>
  <si>
    <t xml:space="preserve">MOV-005766</t>
  </si>
  <si>
    <t xml:space="preserve">MOV-005767</t>
  </si>
  <si>
    <t xml:space="preserve">MOV-005768</t>
  </si>
  <si>
    <t xml:space="preserve">MOV-005769</t>
  </si>
  <si>
    <t xml:space="preserve">MOV-005770</t>
  </si>
  <si>
    <t xml:space="preserve">MOV-005771</t>
  </si>
  <si>
    <t xml:space="preserve">MOV-005772</t>
  </si>
  <si>
    <t xml:space="preserve">MOV-005773</t>
  </si>
  <si>
    <t xml:space="preserve">MOV-005774</t>
  </si>
  <si>
    <t xml:space="preserve">MOV-005775</t>
  </si>
  <si>
    <t xml:space="preserve">MOV-005776</t>
  </si>
  <si>
    <t xml:space="preserve">MOV-005777</t>
  </si>
  <si>
    <t xml:space="preserve">MOV-005778</t>
  </si>
  <si>
    <t xml:space="preserve">MOV-005779</t>
  </si>
  <si>
    <t xml:space="preserve">MOV-005780</t>
  </si>
  <si>
    <t xml:space="preserve">MOV-005781</t>
  </si>
  <si>
    <t xml:space="preserve">MOV-005782</t>
  </si>
  <si>
    <t xml:space="preserve">MOV-005783</t>
  </si>
  <si>
    <t xml:space="preserve">MOV-005784</t>
  </si>
  <si>
    <t xml:space="preserve">MOV-005785</t>
  </si>
  <si>
    <t xml:space="preserve">MOV-005786</t>
  </si>
  <si>
    <t xml:space="preserve">MOV-005787</t>
  </si>
  <si>
    <t xml:space="preserve">MOV-005788</t>
  </si>
  <si>
    <t xml:space="preserve">MOV-005789</t>
  </si>
  <si>
    <t xml:space="preserve">MOV-005790</t>
  </si>
  <si>
    <t xml:space="preserve">MOV-005791</t>
  </si>
  <si>
    <t xml:space="preserve">MOV-005792</t>
  </si>
  <si>
    <t xml:space="preserve">MOV-005793</t>
  </si>
  <si>
    <t xml:space="preserve">MOV-005794</t>
  </si>
  <si>
    <t xml:space="preserve">MOV-005795</t>
  </si>
  <si>
    <t xml:space="preserve">MOV-005796</t>
  </si>
  <si>
    <t xml:space="preserve">MOV-005797</t>
  </si>
  <si>
    <t xml:space="preserve">MOV-005798</t>
  </si>
  <si>
    <t xml:space="preserve">MOV-005799</t>
  </si>
  <si>
    <t xml:space="preserve">MOV-005800</t>
  </si>
  <si>
    <t xml:space="preserve">MOV-005801</t>
  </si>
  <si>
    <t xml:space="preserve">MOV-005802</t>
  </si>
  <si>
    <t xml:space="preserve">MOV-005803</t>
  </si>
  <si>
    <t xml:space="preserve">MOV-005804</t>
  </si>
  <si>
    <t xml:space="preserve">MOV-005805</t>
  </si>
  <si>
    <t xml:space="preserve">MOV-005806</t>
  </si>
  <si>
    <t xml:space="preserve">MOV-005807</t>
  </si>
  <si>
    <t xml:space="preserve">MOV-005808</t>
  </si>
  <si>
    <t xml:space="preserve">MOV-005809</t>
  </si>
  <si>
    <t xml:space="preserve">MOV-005810</t>
  </si>
  <si>
    <t xml:space="preserve">MOV-005811</t>
  </si>
  <si>
    <t xml:space="preserve">MOV-005812</t>
  </si>
  <si>
    <t xml:space="preserve">MOV-005813</t>
  </si>
  <si>
    <t xml:space="preserve">MOV-005814</t>
  </si>
  <si>
    <t xml:space="preserve">MOV-005815</t>
  </si>
  <si>
    <t xml:space="preserve">MOV-005816</t>
  </si>
  <si>
    <t xml:space="preserve">MOV-005817</t>
  </si>
  <si>
    <t xml:space="preserve">MOV-005818</t>
  </si>
  <si>
    <t xml:space="preserve">MOV-005819</t>
  </si>
  <si>
    <t xml:space="preserve">MOV-005820</t>
  </si>
  <si>
    <t xml:space="preserve">MOV-005821</t>
  </si>
  <si>
    <t xml:space="preserve">MOV-005822</t>
  </si>
  <si>
    <t xml:space="preserve">MOV-005823</t>
  </si>
  <si>
    <t xml:space="preserve">MOV-005824</t>
  </si>
  <si>
    <t xml:space="preserve">MOV-005825</t>
  </si>
  <si>
    <t xml:space="preserve">MOV-005826</t>
  </si>
  <si>
    <t xml:space="preserve">MOV-005827</t>
  </si>
  <si>
    <t xml:space="preserve">MOV-005828</t>
  </si>
  <si>
    <t xml:space="preserve">MOV-005829</t>
  </si>
  <si>
    <t xml:space="preserve">MOV-005830</t>
  </si>
  <si>
    <t xml:space="preserve">MOV-005831</t>
  </si>
  <si>
    <t xml:space="preserve">MOV-005832</t>
  </si>
  <si>
    <t xml:space="preserve">MOV-005833</t>
  </si>
  <si>
    <t xml:space="preserve">MOV-005834</t>
  </si>
  <si>
    <t xml:space="preserve">MOV-005835</t>
  </si>
  <si>
    <t xml:space="preserve">MOV-005836</t>
  </si>
  <si>
    <t xml:space="preserve">MOV-005837</t>
  </si>
  <si>
    <t xml:space="preserve">MOV-005838</t>
  </si>
  <si>
    <t xml:space="preserve">MOV-005839</t>
  </si>
  <si>
    <t xml:space="preserve">MOV-005840</t>
  </si>
  <si>
    <t xml:space="preserve">MOV-005841</t>
  </si>
  <si>
    <t xml:space="preserve">MOV-005842</t>
  </si>
  <si>
    <t xml:space="preserve">MOV-005843</t>
  </si>
  <si>
    <t xml:space="preserve">MOV-005844</t>
  </si>
  <si>
    <t xml:space="preserve">MOV-005845</t>
  </si>
  <si>
    <t xml:space="preserve">MOV-005846</t>
  </si>
  <si>
    <t xml:space="preserve">MOV-005847</t>
  </si>
  <si>
    <t xml:space="preserve">MOV-005848</t>
  </si>
  <si>
    <t xml:space="preserve">MOV-005849</t>
  </si>
  <si>
    <t xml:space="preserve">MOV-005850</t>
  </si>
  <si>
    <t xml:space="preserve">MOV-005851</t>
  </si>
  <si>
    <t xml:space="preserve">MOV-005852</t>
  </si>
  <si>
    <t xml:space="preserve">MOV-005853</t>
  </si>
  <si>
    <t xml:space="preserve">MOV-005854</t>
  </si>
  <si>
    <t xml:space="preserve">MOV-005855</t>
  </si>
  <si>
    <t xml:space="preserve">MOV-005856</t>
  </si>
  <si>
    <t xml:space="preserve">MOV-005857</t>
  </si>
  <si>
    <t xml:space="preserve">MOV-005858</t>
  </si>
  <si>
    <t xml:space="preserve">MOV-005859</t>
  </si>
  <si>
    <t xml:space="preserve">MOV-005860</t>
  </si>
  <si>
    <t xml:space="preserve">MOV-005861</t>
  </si>
  <si>
    <t xml:space="preserve">MOV-005862</t>
  </si>
  <si>
    <t xml:space="preserve">MOV-005863</t>
  </si>
  <si>
    <t xml:space="preserve">MOV-005864</t>
  </si>
  <si>
    <t xml:space="preserve">MOV-005865</t>
  </si>
  <si>
    <t xml:space="preserve">MOV-005866</t>
  </si>
  <si>
    <t xml:space="preserve">MOV-005867</t>
  </si>
  <si>
    <t xml:space="preserve">MOV-005868</t>
  </si>
  <si>
    <t xml:space="preserve">MOV-005869</t>
  </si>
  <si>
    <t xml:space="preserve">MOV-005870</t>
  </si>
  <si>
    <t xml:space="preserve">MOV-005871</t>
  </si>
  <si>
    <t xml:space="preserve">MOV-005872</t>
  </si>
  <si>
    <t xml:space="preserve">MOV-005873</t>
  </si>
  <si>
    <t xml:space="preserve">MOV-005874</t>
  </si>
  <si>
    <t xml:space="preserve">MOV-005875</t>
  </si>
  <si>
    <t xml:space="preserve">MOV-005876</t>
  </si>
  <si>
    <t xml:space="preserve">MOV-005877</t>
  </si>
  <si>
    <t xml:space="preserve">MOV-005878</t>
  </si>
  <si>
    <t xml:space="preserve">MOV-005879</t>
  </si>
  <si>
    <t xml:space="preserve">MOV-005880</t>
  </si>
  <si>
    <t xml:space="preserve">MOV-005881</t>
  </si>
  <si>
    <t xml:space="preserve">MOV-005882</t>
  </si>
  <si>
    <t xml:space="preserve">MOV-005883</t>
  </si>
  <si>
    <t xml:space="preserve">MOV-005884</t>
  </si>
  <si>
    <t xml:space="preserve">MOV-005885</t>
  </si>
  <si>
    <t xml:space="preserve">MOV-005886</t>
  </si>
  <si>
    <t xml:space="preserve">MOV-005887</t>
  </si>
  <si>
    <t xml:space="preserve">MOV-005888</t>
  </si>
  <si>
    <t xml:space="preserve">MOV-005889</t>
  </si>
  <si>
    <t xml:space="preserve">MOV-005890</t>
  </si>
  <si>
    <t xml:space="preserve">MOV-005891</t>
  </si>
  <si>
    <t xml:space="preserve">MOV-005892</t>
  </si>
  <si>
    <t xml:space="preserve">MOV-005893</t>
  </si>
  <si>
    <t xml:space="preserve">MOV-005894</t>
  </si>
  <si>
    <t xml:space="preserve">MOV-005895</t>
  </si>
  <si>
    <t xml:space="preserve">MOV-005896</t>
  </si>
  <si>
    <t xml:space="preserve">MOV-005897</t>
  </si>
  <si>
    <t xml:space="preserve">MOV-005898</t>
  </si>
  <si>
    <t xml:space="preserve">MOV-005899</t>
  </si>
  <si>
    <t xml:space="preserve">MOV-005900</t>
  </si>
  <si>
    <t xml:space="preserve">MOV-005901</t>
  </si>
  <si>
    <t xml:space="preserve">MOV-005902</t>
  </si>
  <si>
    <t xml:space="preserve">MOV-005903</t>
  </si>
  <si>
    <t xml:space="preserve">MOV-005904</t>
  </si>
  <si>
    <t xml:space="preserve">MOV-005905</t>
  </si>
  <si>
    <t xml:space="preserve">MOV-005906</t>
  </si>
  <si>
    <t xml:space="preserve">MOV-005907</t>
  </si>
  <si>
    <t xml:space="preserve">MOV-005908</t>
  </si>
  <si>
    <t xml:space="preserve">MOV-005909</t>
  </si>
  <si>
    <t xml:space="preserve">MOV-005910</t>
  </si>
  <si>
    <t xml:space="preserve">MOV-005911</t>
  </si>
  <si>
    <t xml:space="preserve">MOV-005912</t>
  </si>
  <si>
    <t xml:space="preserve">MOV-005913</t>
  </si>
  <si>
    <t xml:space="preserve">MOV-005914</t>
  </si>
  <si>
    <t xml:space="preserve">MOV-005915</t>
  </si>
  <si>
    <t xml:space="preserve">MOV-005916</t>
  </si>
  <si>
    <t xml:space="preserve">MOV-005917</t>
  </si>
  <si>
    <t xml:space="preserve">MOV-005918</t>
  </si>
  <si>
    <t xml:space="preserve">MOV-005919</t>
  </si>
  <si>
    <t xml:space="preserve">MOV-005920</t>
  </si>
  <si>
    <t xml:space="preserve">MOV-005921</t>
  </si>
  <si>
    <t xml:space="preserve">MOV-005922</t>
  </si>
  <si>
    <t xml:space="preserve">MOV-005923</t>
  </si>
  <si>
    <t xml:space="preserve">MOV-005924</t>
  </si>
  <si>
    <t xml:space="preserve">MOV-005925</t>
  </si>
  <si>
    <t xml:space="preserve">MOV-005926</t>
  </si>
  <si>
    <t xml:space="preserve">MOV-005927</t>
  </si>
  <si>
    <t xml:space="preserve">MOV-005928</t>
  </si>
  <si>
    <t xml:space="preserve">MOV-005929</t>
  </si>
  <si>
    <t xml:space="preserve">MOV-005930</t>
  </si>
  <si>
    <t xml:space="preserve">MOV-005931</t>
  </si>
  <si>
    <t xml:space="preserve">MOV-005932</t>
  </si>
  <si>
    <t xml:space="preserve">MOV-005933</t>
  </si>
  <si>
    <t xml:space="preserve">MOV-005934</t>
  </si>
  <si>
    <t xml:space="preserve">MOV-005935</t>
  </si>
  <si>
    <t xml:space="preserve">MOV-005936</t>
  </si>
  <si>
    <t xml:space="preserve">MOV-005937</t>
  </si>
  <si>
    <t xml:space="preserve">MOV-005938</t>
  </si>
  <si>
    <t xml:space="preserve">MOV-005939</t>
  </si>
  <si>
    <t xml:space="preserve">MOV-005940</t>
  </si>
  <si>
    <t xml:space="preserve">MOV-005941</t>
  </si>
  <si>
    <t xml:space="preserve">MOV-005942</t>
  </si>
  <si>
    <t xml:space="preserve">MOV-005943</t>
  </si>
  <si>
    <t xml:space="preserve">MOV-005944</t>
  </si>
  <si>
    <t xml:space="preserve">MOV-005945</t>
  </si>
  <si>
    <t xml:space="preserve">MOV-005946</t>
  </si>
  <si>
    <t xml:space="preserve">MOV-005947</t>
  </si>
  <si>
    <t xml:space="preserve">MOV-005948</t>
  </si>
  <si>
    <t xml:space="preserve">MOV-005949</t>
  </si>
  <si>
    <t xml:space="preserve">MOV-005950</t>
  </si>
  <si>
    <t xml:space="preserve">MOV-005951</t>
  </si>
  <si>
    <t xml:space="preserve">MOV-005952</t>
  </si>
  <si>
    <t xml:space="preserve">MOV-005953</t>
  </si>
  <si>
    <t xml:space="preserve">MOV-005954</t>
  </si>
  <si>
    <t xml:space="preserve">MOV-005955</t>
  </si>
  <si>
    <t xml:space="preserve">MOV-005956</t>
  </si>
  <si>
    <t xml:space="preserve">MOV-005957</t>
  </si>
  <si>
    <t xml:space="preserve">MOV-005958</t>
  </si>
  <si>
    <t xml:space="preserve">MOV-005959</t>
  </si>
  <si>
    <t xml:space="preserve">MOV-005960</t>
  </si>
  <si>
    <t xml:space="preserve">MOV-005961</t>
  </si>
  <si>
    <t xml:space="preserve">MOV-005962</t>
  </si>
  <si>
    <t xml:space="preserve">MOV-005963</t>
  </si>
  <si>
    <t xml:space="preserve">MOV-005964</t>
  </si>
  <si>
    <t xml:space="preserve">MOV-005965</t>
  </si>
  <si>
    <t xml:space="preserve">MOV-005966</t>
  </si>
  <si>
    <t xml:space="preserve">MOV-005967</t>
  </si>
  <si>
    <t xml:space="preserve">MOV-005968</t>
  </si>
  <si>
    <t xml:space="preserve">MOV-005969</t>
  </si>
  <si>
    <t xml:space="preserve">MOV-005970</t>
  </si>
  <si>
    <t xml:space="preserve">MOV-005971</t>
  </si>
  <si>
    <t xml:space="preserve">MOV-005972</t>
  </si>
  <si>
    <t xml:space="preserve">MOV-005973</t>
  </si>
  <si>
    <t xml:space="preserve">MOV-005974</t>
  </si>
  <si>
    <t xml:space="preserve">MOV-005975</t>
  </si>
  <si>
    <t xml:space="preserve">MOV-005976</t>
  </si>
  <si>
    <t xml:space="preserve">MOV-005977</t>
  </si>
  <si>
    <t xml:space="preserve">MOV-005978</t>
  </si>
  <si>
    <t xml:space="preserve">MOV-005979</t>
  </si>
  <si>
    <t xml:space="preserve">MOV-005980</t>
  </si>
  <si>
    <t xml:space="preserve">MOV-005981</t>
  </si>
  <si>
    <t xml:space="preserve">MOV-005982</t>
  </si>
  <si>
    <t xml:space="preserve">MOV-005983</t>
  </si>
  <si>
    <t xml:space="preserve">MOV-005984</t>
  </si>
  <si>
    <t xml:space="preserve">MOV-005985</t>
  </si>
  <si>
    <t xml:space="preserve">MOV-005986</t>
  </si>
  <si>
    <t xml:space="preserve">MOV-005987</t>
  </si>
  <si>
    <t xml:space="preserve">MOV-005988</t>
  </si>
  <si>
    <t xml:space="preserve">MOV-005989</t>
  </si>
  <si>
    <t xml:space="preserve">MOV-005990</t>
  </si>
  <si>
    <t xml:space="preserve">MOV-005991</t>
  </si>
  <si>
    <t xml:space="preserve">MOV-005992</t>
  </si>
  <si>
    <t xml:space="preserve">MOV-005993</t>
  </si>
  <si>
    <t xml:space="preserve">MOV-005994</t>
  </si>
  <si>
    <t xml:space="preserve">MOV-005995</t>
  </si>
  <si>
    <t xml:space="preserve">MOV-005996</t>
  </si>
  <si>
    <t xml:space="preserve">MOV-005997</t>
  </si>
  <si>
    <t xml:space="preserve">MOV-005998</t>
  </si>
  <si>
    <t xml:space="preserve">MOV-005999</t>
  </si>
  <si>
    <t xml:space="preserve">MOV-006000</t>
  </si>
  <si>
    <t xml:space="preserve">MOV-006001</t>
  </si>
  <si>
    <t xml:space="preserve">MOV-006002</t>
  </si>
  <si>
    <t xml:space="preserve">MOV-006003</t>
  </si>
  <si>
    <t xml:space="preserve">MOV-006004</t>
  </si>
  <si>
    <t xml:space="preserve">MOV-006005</t>
  </si>
  <si>
    <t xml:space="preserve">MOV-006006</t>
  </si>
  <si>
    <t xml:space="preserve">MOV-006007</t>
  </si>
  <si>
    <t xml:space="preserve">MOV-006008</t>
  </si>
  <si>
    <t xml:space="preserve">MOV-006009</t>
  </si>
  <si>
    <t xml:space="preserve">MOV-006010</t>
  </si>
  <si>
    <t xml:space="preserve">MOV-006011</t>
  </si>
  <si>
    <t xml:space="preserve">MOV-006012</t>
  </si>
  <si>
    <t xml:space="preserve">MOV-006013</t>
  </si>
  <si>
    <t xml:space="preserve">MOV-006014</t>
  </si>
  <si>
    <t xml:space="preserve">MOV-006015</t>
  </si>
  <si>
    <t xml:space="preserve">MOV-006016</t>
  </si>
  <si>
    <t xml:space="preserve">MOV-006017</t>
  </si>
  <si>
    <t xml:space="preserve">MOV-006018</t>
  </si>
  <si>
    <t xml:space="preserve">MOV-006019</t>
  </si>
  <si>
    <t xml:space="preserve">MOV-006020</t>
  </si>
  <si>
    <t xml:space="preserve">MOV-006021</t>
  </si>
  <si>
    <t xml:space="preserve">MOV-006022</t>
  </si>
  <si>
    <t xml:space="preserve">MOV-006023</t>
  </si>
  <si>
    <t xml:space="preserve">MOV-006024</t>
  </si>
  <si>
    <t xml:space="preserve">MOV-006025</t>
  </si>
  <si>
    <t xml:space="preserve">MOV-006026</t>
  </si>
  <si>
    <t xml:space="preserve">MOV-006027</t>
  </si>
  <si>
    <t xml:space="preserve">MOV-006028</t>
  </si>
  <si>
    <t xml:space="preserve">MOV-006029</t>
  </si>
  <si>
    <t xml:space="preserve">MOV-006030</t>
  </si>
  <si>
    <t xml:space="preserve">MOV-006031</t>
  </si>
  <si>
    <t xml:space="preserve">MOV-006032</t>
  </si>
  <si>
    <t xml:space="preserve">MOV-006033</t>
  </si>
  <si>
    <t xml:space="preserve">MOV-006034</t>
  </si>
  <si>
    <t xml:space="preserve">MOV-006035</t>
  </si>
  <si>
    <t xml:space="preserve">MOV-006036</t>
  </si>
  <si>
    <t xml:space="preserve">MOV-006037</t>
  </si>
  <si>
    <t xml:space="preserve">MOV-006038</t>
  </si>
  <si>
    <t xml:space="preserve">MOV-006039</t>
  </si>
  <si>
    <t xml:space="preserve">MOV-006040</t>
  </si>
  <si>
    <t xml:space="preserve">MOV-006041</t>
  </si>
  <si>
    <t xml:space="preserve">MOV-006042</t>
  </si>
  <si>
    <t xml:space="preserve">MOV-006043</t>
  </si>
  <si>
    <t xml:space="preserve">MOV-006044</t>
  </si>
  <si>
    <t xml:space="preserve">MOV-006045</t>
  </si>
  <si>
    <t xml:space="preserve">MOV-006046</t>
  </si>
  <si>
    <t xml:space="preserve">MOV-006047</t>
  </si>
  <si>
    <t xml:space="preserve">MOV-006048</t>
  </si>
  <si>
    <t xml:space="preserve">MOV-006049</t>
  </si>
  <si>
    <t xml:space="preserve">MOV-006050</t>
  </si>
  <si>
    <t xml:space="preserve">MOV-006051</t>
  </si>
  <si>
    <t xml:space="preserve">MOV-006052</t>
  </si>
  <si>
    <t xml:space="preserve">MOV-006053</t>
  </si>
  <si>
    <t xml:space="preserve">MOV-006054</t>
  </si>
  <si>
    <t xml:space="preserve">MOV-006055</t>
  </si>
  <si>
    <t xml:space="preserve">MOV-006056</t>
  </si>
  <si>
    <t xml:space="preserve">MOV-006057</t>
  </si>
  <si>
    <t xml:space="preserve">MOV-006058</t>
  </si>
  <si>
    <t xml:space="preserve">MOV-006059</t>
  </si>
  <si>
    <t xml:space="preserve">MOV-006060</t>
  </si>
  <si>
    <t xml:space="preserve">MOV-006061</t>
  </si>
  <si>
    <t xml:space="preserve">MOV-006062</t>
  </si>
  <si>
    <t xml:space="preserve">MOV-006063</t>
  </si>
  <si>
    <t xml:space="preserve">MOV-006064</t>
  </si>
  <si>
    <t xml:space="preserve">MOV-006065</t>
  </si>
  <si>
    <t xml:space="preserve">MOV-006066</t>
  </si>
  <si>
    <t xml:space="preserve">MOV-006067</t>
  </si>
  <si>
    <t xml:space="preserve">MOV-006068</t>
  </si>
  <si>
    <t xml:space="preserve">MOV-006069</t>
  </si>
  <si>
    <t xml:space="preserve">MOV-006070</t>
  </si>
  <si>
    <t xml:space="preserve">MOV-006071</t>
  </si>
  <si>
    <t xml:space="preserve">MOV-006072</t>
  </si>
  <si>
    <t xml:space="preserve">MOV-006073</t>
  </si>
  <si>
    <t xml:space="preserve">MOV-006074</t>
  </si>
  <si>
    <t xml:space="preserve">MOV-006075</t>
  </si>
  <si>
    <t xml:space="preserve">MOV-006076</t>
  </si>
  <si>
    <t xml:space="preserve">MOV-006077</t>
  </si>
  <si>
    <t xml:space="preserve">MOV-006078</t>
  </si>
  <si>
    <t xml:space="preserve">MOV-006079</t>
  </si>
  <si>
    <t xml:space="preserve">MOV-006080</t>
  </si>
  <si>
    <t xml:space="preserve">MOV-006081</t>
  </si>
  <si>
    <t xml:space="preserve">MOV-006082</t>
  </si>
  <si>
    <t xml:space="preserve">MOV-006083</t>
  </si>
  <si>
    <t xml:space="preserve">MOV-006084</t>
  </si>
  <si>
    <t xml:space="preserve">MOV-006085</t>
  </si>
  <si>
    <t xml:space="preserve">MOV-006086</t>
  </si>
  <si>
    <t xml:space="preserve">MOV-006087</t>
  </si>
  <si>
    <t xml:space="preserve">MOV-006088</t>
  </si>
  <si>
    <t xml:space="preserve">MOV-006089</t>
  </si>
  <si>
    <t xml:space="preserve">MOV-006090</t>
  </si>
  <si>
    <t xml:space="preserve">MOV-006091</t>
  </si>
  <si>
    <t xml:space="preserve">MOV-006092</t>
  </si>
  <si>
    <t xml:space="preserve">MOV-006093</t>
  </si>
  <si>
    <t xml:space="preserve">MOV-006094</t>
  </si>
  <si>
    <t xml:space="preserve">MOV-006095</t>
  </si>
  <si>
    <t xml:space="preserve">MOV-006096</t>
  </si>
  <si>
    <t xml:space="preserve">MOV-006097</t>
  </si>
  <si>
    <t xml:space="preserve">MOV-006098</t>
  </si>
  <si>
    <t xml:space="preserve">MOV-006099</t>
  </si>
  <si>
    <t xml:space="preserve">MOV-006100</t>
  </si>
  <si>
    <t xml:space="preserve">MOV-006101</t>
  </si>
  <si>
    <t xml:space="preserve">MOV-006102</t>
  </si>
  <si>
    <t xml:space="preserve">MOV-006103</t>
  </si>
  <si>
    <t xml:space="preserve">MOV-006104</t>
  </si>
  <si>
    <t xml:space="preserve">MOV-006105</t>
  </si>
  <si>
    <t xml:space="preserve">MOV-006106</t>
  </si>
  <si>
    <t xml:space="preserve">MOV-006107</t>
  </si>
  <si>
    <t xml:space="preserve">MOV-006108</t>
  </si>
  <si>
    <t xml:space="preserve">MOV-006109</t>
  </si>
  <si>
    <t xml:space="preserve">MOV-006110</t>
  </si>
  <si>
    <t xml:space="preserve">MOV-006111</t>
  </si>
  <si>
    <t xml:space="preserve">MOV-006112</t>
  </si>
  <si>
    <t xml:space="preserve">MOV-006113</t>
  </si>
  <si>
    <t xml:space="preserve">MOV-006114</t>
  </si>
  <si>
    <t xml:space="preserve">MOV-006115</t>
  </si>
  <si>
    <t xml:space="preserve">MOV-006116</t>
  </si>
  <si>
    <t xml:space="preserve">MOV-006117</t>
  </si>
  <si>
    <t xml:space="preserve">MOV-006118</t>
  </si>
  <si>
    <t xml:space="preserve">MOV-006119</t>
  </si>
  <si>
    <t xml:space="preserve">MOV-006120</t>
  </si>
  <si>
    <t xml:space="preserve">MOV-006121</t>
  </si>
  <si>
    <t xml:space="preserve">MOV-006122</t>
  </si>
  <si>
    <t xml:space="preserve">MOV-006123</t>
  </si>
  <si>
    <t xml:space="preserve">MOV-006124</t>
  </si>
  <si>
    <t xml:space="preserve">MOV-006125</t>
  </si>
  <si>
    <t xml:space="preserve">MOV-006126</t>
  </si>
  <si>
    <t xml:space="preserve">MOV-006127</t>
  </si>
  <si>
    <t xml:space="preserve">MOV-006128</t>
  </si>
  <si>
    <t xml:space="preserve">MOV-006129</t>
  </si>
  <si>
    <t xml:space="preserve">MOV-006130</t>
  </si>
  <si>
    <t xml:space="preserve">MOV-006131</t>
  </si>
  <si>
    <t xml:space="preserve">MOV-006132</t>
  </si>
  <si>
    <t xml:space="preserve">MOV-006133</t>
  </si>
  <si>
    <t xml:space="preserve">MOV-006134</t>
  </si>
  <si>
    <t xml:space="preserve">MOV-006135</t>
  </si>
  <si>
    <t xml:space="preserve">MOV-006136</t>
  </si>
  <si>
    <t xml:space="preserve">MOV-006137</t>
  </si>
  <si>
    <t xml:space="preserve">MOV-006138</t>
  </si>
  <si>
    <t xml:space="preserve">MOV-006139</t>
  </si>
  <si>
    <t xml:space="preserve">MOV-006140</t>
  </si>
  <si>
    <t xml:space="preserve">MOV-006141</t>
  </si>
  <si>
    <t xml:space="preserve">MOV-006142</t>
  </si>
  <si>
    <t xml:space="preserve">MOV-006143</t>
  </si>
  <si>
    <t xml:space="preserve">MOV-006144</t>
  </si>
  <si>
    <t xml:space="preserve">MOV-006145</t>
  </si>
  <si>
    <t xml:space="preserve">MOV-006146</t>
  </si>
  <si>
    <t xml:space="preserve">MOV-006147</t>
  </si>
  <si>
    <t xml:space="preserve">MOV-006148</t>
  </si>
  <si>
    <t xml:space="preserve">MOV-006149</t>
  </si>
  <si>
    <t xml:space="preserve">MOV-006150</t>
  </si>
  <si>
    <t xml:space="preserve">MOV-006151</t>
  </si>
  <si>
    <t xml:space="preserve">MOV-006152</t>
  </si>
  <si>
    <t xml:space="preserve">MOV-006153</t>
  </si>
  <si>
    <t xml:space="preserve">MOV-006154</t>
  </si>
  <si>
    <t xml:space="preserve">MOV-006155</t>
  </si>
  <si>
    <t xml:space="preserve">MOV-006156</t>
  </si>
  <si>
    <t xml:space="preserve">MOV-006157</t>
  </si>
  <si>
    <t xml:space="preserve">MOV-006158</t>
  </si>
  <si>
    <t xml:space="preserve">MOV-006159</t>
  </si>
  <si>
    <t xml:space="preserve">MOV-006160</t>
  </si>
  <si>
    <t xml:space="preserve">MOV-006161</t>
  </si>
  <si>
    <t xml:space="preserve">MOV-006162</t>
  </si>
  <si>
    <t xml:space="preserve">MOV-006163</t>
  </si>
  <si>
    <t xml:space="preserve">MOV-006164</t>
  </si>
  <si>
    <t xml:space="preserve">MOV-006165</t>
  </si>
  <si>
    <t xml:space="preserve">MOV-006166</t>
  </si>
  <si>
    <t xml:space="preserve">MOV-006167</t>
  </si>
  <si>
    <t xml:space="preserve">MOV-006168</t>
  </si>
  <si>
    <t xml:space="preserve">MOV-006169</t>
  </si>
  <si>
    <t xml:space="preserve">MOV-006170</t>
  </si>
  <si>
    <t xml:space="preserve">MOV-006171</t>
  </si>
  <si>
    <t xml:space="preserve">MOV-006172</t>
  </si>
  <si>
    <t xml:space="preserve">MOV-006173</t>
  </si>
  <si>
    <t xml:space="preserve">MOV-006174</t>
  </si>
  <si>
    <t xml:space="preserve">MOV-006175</t>
  </si>
  <si>
    <t xml:space="preserve">MOV-006176</t>
  </si>
  <si>
    <t xml:space="preserve">MOV-006177</t>
  </si>
  <si>
    <t xml:space="preserve">MOV-006178</t>
  </si>
  <si>
    <t xml:space="preserve">MOV-006179</t>
  </si>
  <si>
    <t xml:space="preserve">MOV-006180</t>
  </si>
  <si>
    <t xml:space="preserve">MOV-006181</t>
  </si>
  <si>
    <t xml:space="preserve">MOV-006182</t>
  </si>
  <si>
    <t xml:space="preserve">MOV-006183</t>
  </si>
  <si>
    <t xml:space="preserve">MOV-006184</t>
  </si>
  <si>
    <t xml:space="preserve">MOV-006185</t>
  </si>
  <si>
    <t xml:space="preserve">MOV-006186</t>
  </si>
  <si>
    <t xml:space="preserve">MOV-006187</t>
  </si>
  <si>
    <t xml:space="preserve">MOV-006188</t>
  </si>
  <si>
    <t xml:space="preserve">MOV-006189</t>
  </si>
  <si>
    <t xml:space="preserve">MOV-006190</t>
  </si>
  <si>
    <t xml:space="preserve">MOV-006191</t>
  </si>
  <si>
    <t xml:space="preserve">MOV-006192</t>
  </si>
  <si>
    <t xml:space="preserve">MOV-006193</t>
  </si>
  <si>
    <t xml:space="preserve">MOV-006194</t>
  </si>
  <si>
    <t xml:space="preserve">MOV-006195</t>
  </si>
  <si>
    <t xml:space="preserve">MOV-006196</t>
  </si>
  <si>
    <t xml:space="preserve">MOV-006197</t>
  </si>
  <si>
    <t xml:space="preserve">MOV-006198</t>
  </si>
  <si>
    <t xml:space="preserve">MOV-006199</t>
  </si>
  <si>
    <t xml:space="preserve">MOV-006200</t>
  </si>
  <si>
    <t xml:space="preserve">MOV-006201</t>
  </si>
  <si>
    <t xml:space="preserve">MOV-006202</t>
  </si>
  <si>
    <t xml:space="preserve">MOV-006203</t>
  </si>
  <si>
    <t xml:space="preserve">MOV-006204</t>
  </si>
  <si>
    <t xml:space="preserve">MOV-006205</t>
  </si>
  <si>
    <t xml:space="preserve">MOV-006206</t>
  </si>
  <si>
    <t xml:space="preserve">MOV-006207</t>
  </si>
  <si>
    <t xml:space="preserve">MOV-006208</t>
  </si>
  <si>
    <t xml:space="preserve">MOV-006209</t>
  </si>
  <si>
    <t xml:space="preserve">MOV-006210</t>
  </si>
  <si>
    <t xml:space="preserve">MOV-006211</t>
  </si>
  <si>
    <t xml:space="preserve">MOV-006212</t>
  </si>
  <si>
    <t xml:space="preserve">MOV-006213</t>
  </si>
  <si>
    <t xml:space="preserve">MOV-006214</t>
  </si>
  <si>
    <t xml:space="preserve">MOV-006215</t>
  </si>
  <si>
    <t xml:space="preserve">MOV-006216</t>
  </si>
  <si>
    <t xml:space="preserve">MOV-006217</t>
  </si>
  <si>
    <t xml:space="preserve">MOV-006218</t>
  </si>
  <si>
    <t xml:space="preserve">MOV-006219</t>
  </si>
  <si>
    <t xml:space="preserve">MOV-006220</t>
  </si>
  <si>
    <t xml:space="preserve">MOV-006221</t>
  </si>
  <si>
    <t xml:space="preserve">MOV-006222</t>
  </si>
  <si>
    <t xml:space="preserve">MOV-006223</t>
  </si>
  <si>
    <t xml:space="preserve">MOV-006224</t>
  </si>
  <si>
    <t xml:space="preserve">MOV-006225</t>
  </si>
  <si>
    <t xml:space="preserve">MOV-006226</t>
  </si>
  <si>
    <t xml:space="preserve">MOV-006227</t>
  </si>
  <si>
    <t xml:space="preserve">MOV-006228</t>
  </si>
  <si>
    <t xml:space="preserve">MOV-006229</t>
  </si>
  <si>
    <t xml:space="preserve">MOV-006230</t>
  </si>
  <si>
    <t xml:space="preserve">MOV-006231</t>
  </si>
  <si>
    <t xml:space="preserve">MOV-006232</t>
  </si>
  <si>
    <t xml:space="preserve">MOV-006233</t>
  </si>
  <si>
    <t xml:space="preserve">MOV-006234</t>
  </si>
  <si>
    <t xml:space="preserve">MOV-006235</t>
  </si>
  <si>
    <t xml:space="preserve">MOV-006236</t>
  </si>
  <si>
    <t xml:space="preserve">MOV-006237</t>
  </si>
  <si>
    <t xml:space="preserve">MOV-006238</t>
  </si>
  <si>
    <t xml:space="preserve">MOV-006239</t>
  </si>
  <si>
    <t xml:space="preserve">MOV-006240</t>
  </si>
  <si>
    <t xml:space="preserve">MOV-006241</t>
  </si>
  <si>
    <t xml:space="preserve">MOV-006242</t>
  </si>
  <si>
    <t xml:space="preserve">MOV-006243</t>
  </si>
  <si>
    <t xml:space="preserve">MOV-006244</t>
  </si>
  <si>
    <t xml:space="preserve">MOV-006245</t>
  </si>
  <si>
    <t xml:space="preserve">MOV-006246</t>
  </si>
  <si>
    <t xml:space="preserve">MOV-006247</t>
  </si>
  <si>
    <t xml:space="preserve">MOV-006248</t>
  </si>
  <si>
    <t xml:space="preserve">MOV-006249</t>
  </si>
  <si>
    <t xml:space="preserve">MOV-006250</t>
  </si>
  <si>
    <t xml:space="preserve">MOV-006251</t>
  </si>
  <si>
    <t xml:space="preserve">MOV-006252</t>
  </si>
  <si>
    <t xml:space="preserve">MOV-006253</t>
  </si>
  <si>
    <t xml:space="preserve">MOV-006254</t>
  </si>
  <si>
    <t xml:space="preserve">MOV-006255</t>
  </si>
  <si>
    <t xml:space="preserve">MOV-006256</t>
  </si>
  <si>
    <t xml:space="preserve">MOV-006257</t>
  </si>
  <si>
    <t xml:space="preserve">MOV-006258</t>
  </si>
  <si>
    <t xml:space="preserve">MOV-006259</t>
  </si>
  <si>
    <t xml:space="preserve">MOV-006260</t>
  </si>
  <si>
    <t xml:space="preserve">MOV-006261</t>
  </si>
  <si>
    <t xml:space="preserve">MOV-006262</t>
  </si>
  <si>
    <t xml:space="preserve">MOV-006263</t>
  </si>
  <si>
    <t xml:space="preserve">MOV-006264</t>
  </si>
  <si>
    <t xml:space="preserve">MOV-006265</t>
  </si>
  <si>
    <t xml:space="preserve">MOV-006266</t>
  </si>
  <si>
    <t xml:space="preserve">MOV-006267</t>
  </si>
  <si>
    <t xml:space="preserve">MOV-006268</t>
  </si>
  <si>
    <t xml:space="preserve">MOV-006269</t>
  </si>
  <si>
    <t xml:space="preserve">MOV-006270</t>
  </si>
  <si>
    <t xml:space="preserve">MOV-006271</t>
  </si>
  <si>
    <t xml:space="preserve">MOV-006272</t>
  </si>
  <si>
    <t xml:space="preserve">MOV-006273</t>
  </si>
  <si>
    <t xml:space="preserve">MOV-006274</t>
  </si>
  <si>
    <t xml:space="preserve">MOV-006275</t>
  </si>
  <si>
    <t xml:space="preserve">MOV-006276</t>
  </si>
  <si>
    <t xml:space="preserve">MOV-006277</t>
  </si>
  <si>
    <t xml:space="preserve">MOV-006278</t>
  </si>
  <si>
    <t xml:space="preserve">MOV-006279</t>
  </si>
  <si>
    <t xml:space="preserve">MOV-006280</t>
  </si>
  <si>
    <t xml:space="preserve">MOV-006281</t>
  </si>
  <si>
    <t xml:space="preserve">MOV-006282</t>
  </si>
  <si>
    <t xml:space="preserve">MOV-006283</t>
  </si>
  <si>
    <t xml:space="preserve">MOV-006284</t>
  </si>
  <si>
    <t xml:space="preserve">MOV-006285</t>
  </si>
  <si>
    <t xml:space="preserve">MOV-006286</t>
  </si>
  <si>
    <t xml:space="preserve">MOV-006287</t>
  </si>
  <si>
    <t xml:space="preserve">MOV-006288</t>
  </si>
  <si>
    <t xml:space="preserve">MOV-006289</t>
  </si>
  <si>
    <t xml:space="preserve">MOV-006290</t>
  </si>
  <si>
    <t xml:space="preserve">MOV-006291</t>
  </si>
  <si>
    <t xml:space="preserve">MOV-006292</t>
  </si>
  <si>
    <t xml:space="preserve">MOV-006293</t>
  </si>
  <si>
    <t xml:space="preserve">MOV-006294</t>
  </si>
  <si>
    <t xml:space="preserve">MOV-006295</t>
  </si>
  <si>
    <t xml:space="preserve">MOV-006296</t>
  </si>
  <si>
    <t xml:space="preserve">MOV-006297</t>
  </si>
  <si>
    <t xml:space="preserve">MOV-006298</t>
  </si>
  <si>
    <t xml:space="preserve">MOV-006299</t>
  </si>
  <si>
    <t xml:space="preserve">MOV-006300</t>
  </si>
  <si>
    <t xml:space="preserve">MOV-006301</t>
  </si>
  <si>
    <t xml:space="preserve">MOV-006302</t>
  </si>
  <si>
    <t xml:space="preserve">MOV-006303</t>
  </si>
  <si>
    <t xml:space="preserve">MOV-006304</t>
  </si>
  <si>
    <t xml:space="preserve">MOV-006305</t>
  </si>
  <si>
    <t xml:space="preserve">MOV-006306</t>
  </si>
  <si>
    <t xml:space="preserve">MOV-006307</t>
  </si>
  <si>
    <t xml:space="preserve">MOV-006308</t>
  </si>
  <si>
    <t xml:space="preserve">MOV-006309</t>
  </si>
  <si>
    <t xml:space="preserve">MOV-006310</t>
  </si>
  <si>
    <t xml:space="preserve">MOV-006311</t>
  </si>
  <si>
    <t xml:space="preserve">MOV-006312</t>
  </si>
  <si>
    <t xml:space="preserve">MOV-006313</t>
  </si>
  <si>
    <t xml:space="preserve">MOV-006314</t>
  </si>
  <si>
    <t xml:space="preserve">MOV-006315</t>
  </si>
  <si>
    <t xml:space="preserve">MOV-006316</t>
  </si>
  <si>
    <t xml:space="preserve">MOV-006317</t>
  </si>
  <si>
    <t xml:space="preserve">MOV-006318</t>
  </si>
  <si>
    <t xml:space="preserve">MOV-006319</t>
  </si>
  <si>
    <t xml:space="preserve">MOV-006320</t>
  </si>
  <si>
    <t xml:space="preserve">MOV-006321</t>
  </si>
  <si>
    <t xml:space="preserve">MOV-006322</t>
  </si>
  <si>
    <t xml:space="preserve">MOV-006323</t>
  </si>
  <si>
    <t xml:space="preserve">MOV-006324</t>
  </si>
  <si>
    <t xml:space="preserve">MOV-006325</t>
  </si>
  <si>
    <t xml:space="preserve">MOV-006326</t>
  </si>
  <si>
    <t xml:space="preserve">MOV-006327</t>
  </si>
  <si>
    <t xml:space="preserve">MOV-006328</t>
  </si>
  <si>
    <t xml:space="preserve">MOV-006329</t>
  </si>
  <si>
    <t xml:space="preserve">MOV-006330</t>
  </si>
  <si>
    <t xml:space="preserve">MOV-006331</t>
  </si>
  <si>
    <t xml:space="preserve">MOV-006332</t>
  </si>
  <si>
    <t xml:space="preserve">MOV-006333</t>
  </si>
  <si>
    <t xml:space="preserve">MOV-006334</t>
  </si>
  <si>
    <t xml:space="preserve">MOV-006335</t>
  </si>
  <si>
    <t xml:space="preserve">MOV-006336</t>
  </si>
  <si>
    <t xml:space="preserve">MOV-006337</t>
  </si>
  <si>
    <t xml:space="preserve">MOV-006338</t>
  </si>
  <si>
    <t xml:space="preserve">MOV-006339</t>
  </si>
  <si>
    <t xml:space="preserve">MOV-006340</t>
  </si>
  <si>
    <t xml:space="preserve">MOV-006341</t>
  </si>
  <si>
    <t xml:space="preserve">MOV-006342</t>
  </si>
  <si>
    <t xml:space="preserve">MOV-006343</t>
  </si>
  <si>
    <t xml:space="preserve">MOV-006344</t>
  </si>
  <si>
    <t xml:space="preserve">MOV-006345</t>
  </si>
  <si>
    <t xml:space="preserve">MOV-006346</t>
  </si>
  <si>
    <t xml:space="preserve">MOV-006347</t>
  </si>
  <si>
    <t xml:space="preserve">MOV-006348</t>
  </si>
  <si>
    <t xml:space="preserve">MOV-006349</t>
  </si>
  <si>
    <t xml:space="preserve">MOV-006350</t>
  </si>
  <si>
    <t xml:space="preserve">MOV-006351</t>
  </si>
  <si>
    <t xml:space="preserve">MOV-006352</t>
  </si>
  <si>
    <t xml:space="preserve">MOV-006353</t>
  </si>
  <si>
    <t xml:space="preserve">MOV-006354</t>
  </si>
  <si>
    <t xml:space="preserve">MOV-006355</t>
  </si>
  <si>
    <t xml:space="preserve">MOV-006356</t>
  </si>
  <si>
    <t xml:space="preserve">MOV-006357</t>
  </si>
  <si>
    <t xml:space="preserve">MOV-006358</t>
  </si>
  <si>
    <t xml:space="preserve">MOV-006359</t>
  </si>
  <si>
    <t xml:space="preserve">MOV-006360</t>
  </si>
  <si>
    <t xml:space="preserve">MOV-006361</t>
  </si>
  <si>
    <t xml:space="preserve">MOV-006362</t>
  </si>
  <si>
    <t xml:space="preserve">MOV-006363</t>
  </si>
  <si>
    <t xml:space="preserve">MOV-006364</t>
  </si>
  <si>
    <t xml:space="preserve">MOV-006365</t>
  </si>
  <si>
    <t xml:space="preserve">MOV-006366</t>
  </si>
  <si>
    <t xml:space="preserve">MOV-006367</t>
  </si>
  <si>
    <t xml:space="preserve">MOV-006368</t>
  </si>
  <si>
    <t xml:space="preserve">MOV-006369</t>
  </si>
  <si>
    <t xml:space="preserve">MOV-006370</t>
  </si>
  <si>
    <t xml:space="preserve">MOV-006371</t>
  </si>
  <si>
    <t xml:space="preserve">MOV-006372</t>
  </si>
  <si>
    <t xml:space="preserve">MOV-006373</t>
  </si>
  <si>
    <t xml:space="preserve">MOV-006374</t>
  </si>
  <si>
    <t xml:space="preserve">MOV-006375</t>
  </si>
  <si>
    <t xml:space="preserve">MOV-006376</t>
  </si>
  <si>
    <t xml:space="preserve">MOV-006377</t>
  </si>
  <si>
    <t xml:space="preserve">MOV-006378</t>
  </si>
  <si>
    <t xml:space="preserve">MOV-006379</t>
  </si>
  <si>
    <t xml:space="preserve">MOV-006380</t>
  </si>
  <si>
    <t xml:space="preserve">MOV-006381</t>
  </si>
  <si>
    <t xml:space="preserve">MOV-006382</t>
  </si>
  <si>
    <t xml:space="preserve">MOV-006383</t>
  </si>
  <si>
    <t xml:space="preserve">MOV-006384</t>
  </si>
  <si>
    <t xml:space="preserve">MOV-006385</t>
  </si>
  <si>
    <t xml:space="preserve">MOV-006386</t>
  </si>
  <si>
    <t xml:space="preserve">MOV-006387</t>
  </si>
  <si>
    <t xml:space="preserve">MOV-006388</t>
  </si>
  <si>
    <t xml:space="preserve">MOV-006389</t>
  </si>
  <si>
    <t xml:space="preserve">MOV-006390</t>
  </si>
  <si>
    <t xml:space="preserve">MOV-006391</t>
  </si>
  <si>
    <t xml:space="preserve">MOV-006392</t>
  </si>
  <si>
    <t xml:space="preserve">MOV-006393</t>
  </si>
  <si>
    <t xml:space="preserve">MOV-006394</t>
  </si>
  <si>
    <t xml:space="preserve">MOV-006395</t>
  </si>
  <si>
    <t xml:space="preserve">MOV-006396</t>
  </si>
  <si>
    <t xml:space="preserve">MOV-006397</t>
  </si>
  <si>
    <t xml:space="preserve">MOV-006398</t>
  </si>
  <si>
    <t xml:space="preserve">MOV-006399</t>
  </si>
  <si>
    <t xml:space="preserve">MOV-006400</t>
  </si>
  <si>
    <t xml:space="preserve">MOV-006401</t>
  </si>
  <si>
    <t xml:space="preserve">MOV-006402</t>
  </si>
  <si>
    <t xml:space="preserve">MOV-006403</t>
  </si>
  <si>
    <t xml:space="preserve">MOV-006404</t>
  </si>
  <si>
    <t xml:space="preserve">MOV-006405</t>
  </si>
  <si>
    <t xml:space="preserve">MOV-006406</t>
  </si>
  <si>
    <t xml:space="preserve">MOV-006407</t>
  </si>
  <si>
    <t xml:space="preserve">MOV-006408</t>
  </si>
  <si>
    <t xml:space="preserve">MOV-006409</t>
  </si>
  <si>
    <t xml:space="preserve">MOV-006410</t>
  </si>
  <si>
    <t xml:space="preserve">MOV-006411</t>
  </si>
  <si>
    <t xml:space="preserve">MOV-006412</t>
  </si>
  <si>
    <t xml:space="preserve">MOV-006413</t>
  </si>
  <si>
    <t xml:space="preserve">MOV-006414</t>
  </si>
  <si>
    <t xml:space="preserve">MOV-006415</t>
  </si>
  <si>
    <t xml:space="preserve">MOV-006416</t>
  </si>
  <si>
    <t xml:space="preserve">MOV-006417</t>
  </si>
  <si>
    <t xml:space="preserve">MOV-006418</t>
  </si>
  <si>
    <t xml:space="preserve">MOV-006419</t>
  </si>
  <si>
    <t xml:space="preserve">MOV-006420</t>
  </si>
  <si>
    <t xml:space="preserve">MOV-006421</t>
  </si>
  <si>
    <t xml:space="preserve">MOV-006422</t>
  </si>
  <si>
    <t xml:space="preserve">MOV-006423</t>
  </si>
  <si>
    <t xml:space="preserve">MOV-006424</t>
  </si>
  <si>
    <t xml:space="preserve">MOV-006425</t>
  </si>
  <si>
    <t xml:space="preserve">MOV-006426</t>
  </si>
  <si>
    <t xml:space="preserve">MOV-006427</t>
  </si>
  <si>
    <t xml:space="preserve">MOV-006428</t>
  </si>
  <si>
    <t xml:space="preserve">MOV-006429</t>
  </si>
  <si>
    <t xml:space="preserve">MOV-006430</t>
  </si>
  <si>
    <t xml:space="preserve">MOV-006431</t>
  </si>
  <si>
    <t xml:space="preserve">MOV-006432</t>
  </si>
  <si>
    <t xml:space="preserve">MOV-006433</t>
  </si>
  <si>
    <t xml:space="preserve">MOV-006434</t>
  </si>
  <si>
    <t xml:space="preserve">MOV-006435</t>
  </si>
  <si>
    <t xml:space="preserve">MOV-006436</t>
  </si>
  <si>
    <t xml:space="preserve">MOV-006437</t>
  </si>
  <si>
    <t xml:space="preserve">MOV-006438</t>
  </si>
  <si>
    <t xml:space="preserve">MOV-006439</t>
  </si>
  <si>
    <t xml:space="preserve">MOV-006440</t>
  </si>
  <si>
    <t xml:space="preserve">MOV-006441</t>
  </si>
  <si>
    <t xml:space="preserve">MOV-006442</t>
  </si>
  <si>
    <t xml:space="preserve">MOV-006443</t>
  </si>
  <si>
    <t xml:space="preserve">MOV-006444</t>
  </si>
  <si>
    <t xml:space="preserve">MOV-006445</t>
  </si>
  <si>
    <t xml:space="preserve">MOV-006446</t>
  </si>
  <si>
    <t xml:space="preserve">MOV-006447</t>
  </si>
  <si>
    <t xml:space="preserve">MOV-006448</t>
  </si>
  <si>
    <t xml:space="preserve">MOV-006449</t>
  </si>
  <si>
    <t xml:space="preserve">MOV-006450</t>
  </si>
  <si>
    <t xml:space="preserve">MOV-006451</t>
  </si>
  <si>
    <t xml:space="preserve">MOV-006452</t>
  </si>
  <si>
    <t xml:space="preserve">MOV-006453</t>
  </si>
  <si>
    <t xml:space="preserve">MOV-006454</t>
  </si>
  <si>
    <t xml:space="preserve">MOV-006455</t>
  </si>
  <si>
    <t xml:space="preserve">MOV-006456</t>
  </si>
  <si>
    <t xml:space="preserve">MOV-006457</t>
  </si>
  <si>
    <t xml:space="preserve">MOV-006458</t>
  </si>
  <si>
    <t xml:space="preserve">MOV-006459</t>
  </si>
  <si>
    <t xml:space="preserve">MOV-006460</t>
  </si>
  <si>
    <t xml:space="preserve">MOV-006461</t>
  </si>
  <si>
    <t xml:space="preserve">MOV-006462</t>
  </si>
  <si>
    <t xml:space="preserve">MOV-006463</t>
  </si>
  <si>
    <t xml:space="preserve">MOV-006464</t>
  </si>
  <si>
    <t xml:space="preserve">MOV-006465</t>
  </si>
  <si>
    <t xml:space="preserve">MOV-006466</t>
  </si>
  <si>
    <t xml:space="preserve">MOV-006467</t>
  </si>
  <si>
    <t xml:space="preserve">MOV-006468</t>
  </si>
  <si>
    <t xml:space="preserve">MOV-006469</t>
  </si>
  <si>
    <t xml:space="preserve">MOV-006470</t>
  </si>
  <si>
    <t xml:space="preserve">MOV-006471</t>
  </si>
  <si>
    <t xml:space="preserve">MOV-006472</t>
  </si>
  <si>
    <t xml:space="preserve">MOV-006473</t>
  </si>
  <si>
    <t xml:space="preserve">MOV-006474</t>
  </si>
  <si>
    <t xml:space="preserve">MOV-006475</t>
  </si>
  <si>
    <t xml:space="preserve">MOV-006476</t>
  </si>
  <si>
    <t xml:space="preserve">MOV-006477</t>
  </si>
  <si>
    <t xml:space="preserve">MOV-006478</t>
  </si>
  <si>
    <t xml:space="preserve">MOV-006479</t>
  </si>
  <si>
    <t xml:space="preserve">MOV-006480</t>
  </si>
  <si>
    <t xml:space="preserve">MOV-006481</t>
  </si>
  <si>
    <t xml:space="preserve">MOV-006482</t>
  </si>
  <si>
    <t xml:space="preserve">MOV-006483</t>
  </si>
  <si>
    <t xml:space="preserve">MOV-006484</t>
  </si>
  <si>
    <t xml:space="preserve">MOV-006485</t>
  </si>
  <si>
    <t xml:space="preserve">MOV-006486</t>
  </si>
  <si>
    <t xml:space="preserve">MOV-006487</t>
  </si>
  <si>
    <t xml:space="preserve">MOV-006488</t>
  </si>
  <si>
    <t xml:space="preserve">MOV-006489</t>
  </si>
  <si>
    <t xml:space="preserve">MOV-006490</t>
  </si>
  <si>
    <t xml:space="preserve">MOV-006491</t>
  </si>
  <si>
    <t xml:space="preserve">MOV-006492</t>
  </si>
  <si>
    <t xml:space="preserve">MOV-006493</t>
  </si>
  <si>
    <t xml:space="preserve">MOV-006494</t>
  </si>
  <si>
    <t xml:space="preserve">MOV-006495</t>
  </si>
  <si>
    <t xml:space="preserve">MOV-006496</t>
  </si>
  <si>
    <t xml:space="preserve">MOV-006497</t>
  </si>
  <si>
    <t xml:space="preserve">MOV-006498</t>
  </si>
  <si>
    <t xml:space="preserve">MOV-006499</t>
  </si>
  <si>
    <t xml:space="preserve">MOV-006500</t>
  </si>
  <si>
    <t xml:space="preserve">MOV-006501</t>
  </si>
  <si>
    <t xml:space="preserve">MOV-006502</t>
  </si>
  <si>
    <t xml:space="preserve">MOV-006503</t>
  </si>
  <si>
    <t xml:space="preserve">MOV-006504</t>
  </si>
  <si>
    <t xml:space="preserve">MOV-006505</t>
  </si>
  <si>
    <t xml:space="preserve">MOV-006506</t>
  </si>
  <si>
    <t xml:space="preserve">MOV-006507</t>
  </si>
  <si>
    <t xml:space="preserve">MOV-006508</t>
  </si>
  <si>
    <t xml:space="preserve">MOV-006509</t>
  </si>
  <si>
    <t xml:space="preserve">MOV-006510</t>
  </si>
  <si>
    <t xml:space="preserve">MOV-006511</t>
  </si>
  <si>
    <t xml:space="preserve">MOV-006512</t>
  </si>
  <si>
    <t xml:space="preserve">MOV-006513</t>
  </si>
  <si>
    <t xml:space="preserve">MOV-006514</t>
  </si>
  <si>
    <t xml:space="preserve">MOV-006515</t>
  </si>
  <si>
    <t xml:space="preserve">MOV-006516</t>
  </si>
  <si>
    <t xml:space="preserve">MOV-006517</t>
  </si>
  <si>
    <t xml:space="preserve">MOV-006518</t>
  </si>
  <si>
    <t xml:space="preserve">MOV-006519</t>
  </si>
  <si>
    <t xml:space="preserve">MOV-006520</t>
  </si>
  <si>
    <t xml:space="preserve">MOV-006521</t>
  </si>
  <si>
    <t xml:space="preserve">MOV-006522</t>
  </si>
  <si>
    <t xml:space="preserve">MOV-006523</t>
  </si>
  <si>
    <t xml:space="preserve">MOV-006524</t>
  </si>
  <si>
    <t xml:space="preserve">MOV-006525</t>
  </si>
  <si>
    <t xml:space="preserve">MOV-006526</t>
  </si>
  <si>
    <t xml:space="preserve">MOV-006527</t>
  </si>
  <si>
    <t xml:space="preserve">MOV-006528</t>
  </si>
  <si>
    <t xml:space="preserve">MOV-006529</t>
  </si>
  <si>
    <t xml:space="preserve">MOV-006530</t>
  </si>
  <si>
    <t xml:space="preserve">MOV-006531</t>
  </si>
  <si>
    <t xml:space="preserve">MOV-006532</t>
  </si>
  <si>
    <t xml:space="preserve">MOV-006533</t>
  </si>
  <si>
    <t xml:space="preserve">MOV-006534</t>
  </si>
  <si>
    <t xml:space="preserve">MOV-006535</t>
  </si>
  <si>
    <t xml:space="preserve">MOV-006536</t>
  </si>
  <si>
    <t xml:space="preserve">MOV-006537</t>
  </si>
  <si>
    <t xml:space="preserve">MOV-006538</t>
  </si>
  <si>
    <t xml:space="preserve">MOV-006539</t>
  </si>
  <si>
    <t xml:space="preserve">MOV-006540</t>
  </si>
  <si>
    <t xml:space="preserve">MOV-006541</t>
  </si>
  <si>
    <t xml:space="preserve">MOV-006542</t>
  </si>
  <si>
    <t xml:space="preserve">MOV-006543</t>
  </si>
  <si>
    <t xml:space="preserve">MOV-006544</t>
  </si>
  <si>
    <t xml:space="preserve">MOV-006545</t>
  </si>
  <si>
    <t xml:space="preserve">MOV-006546</t>
  </si>
  <si>
    <t xml:space="preserve">MOV-006547</t>
  </si>
  <si>
    <t xml:space="preserve">MOV-006548</t>
  </si>
  <si>
    <t xml:space="preserve">MOV-006549</t>
  </si>
  <si>
    <t xml:space="preserve">MOV-006550</t>
  </si>
  <si>
    <t xml:space="preserve">MOV-006551</t>
  </si>
  <si>
    <t xml:space="preserve">MOV-006552</t>
  </si>
  <si>
    <t xml:space="preserve">MOV-006553</t>
  </si>
  <si>
    <t xml:space="preserve">MOV-006554</t>
  </si>
  <si>
    <t xml:space="preserve">MOV-006555</t>
  </si>
  <si>
    <t xml:space="preserve">MOV-006556</t>
  </si>
  <si>
    <t xml:space="preserve">MOV-006557</t>
  </si>
  <si>
    <t xml:space="preserve">MOV-006558</t>
  </si>
  <si>
    <t xml:space="preserve">MOV-006559</t>
  </si>
  <si>
    <t xml:space="preserve">MOV-006560</t>
  </si>
  <si>
    <t xml:space="preserve">MOV-006561</t>
  </si>
  <si>
    <t xml:space="preserve">MOV-006562</t>
  </si>
  <si>
    <t xml:space="preserve">MOV-006563</t>
  </si>
  <si>
    <t xml:space="preserve">MOV-006564</t>
  </si>
  <si>
    <t xml:space="preserve">MOV-006565</t>
  </si>
  <si>
    <t xml:space="preserve">MOV-006566</t>
  </si>
  <si>
    <t xml:space="preserve">MOV-006567</t>
  </si>
  <si>
    <t xml:space="preserve">MOV-006568</t>
  </si>
  <si>
    <t xml:space="preserve">MOV-006569</t>
  </si>
  <si>
    <t xml:space="preserve">MOV-006570</t>
  </si>
  <si>
    <t xml:space="preserve">MOV-006571</t>
  </si>
  <si>
    <t xml:space="preserve">MOV-006572</t>
  </si>
  <si>
    <t xml:space="preserve">MOV-006573</t>
  </si>
  <si>
    <t xml:space="preserve">MOV-006574</t>
  </si>
  <si>
    <t xml:space="preserve">MOV-006575</t>
  </si>
  <si>
    <t xml:space="preserve">MOV-006576</t>
  </si>
  <si>
    <t xml:space="preserve">MOV-006577</t>
  </si>
  <si>
    <t xml:space="preserve">MOV-006578</t>
  </si>
  <si>
    <t xml:space="preserve">MOV-006579</t>
  </si>
  <si>
    <t xml:space="preserve">MOV-006580</t>
  </si>
  <si>
    <t xml:space="preserve">MOV-006581</t>
  </si>
  <si>
    <t xml:space="preserve">MOV-006582</t>
  </si>
  <si>
    <t xml:space="preserve">MOV-006583</t>
  </si>
  <si>
    <t xml:space="preserve">MOV-006584</t>
  </si>
  <si>
    <t xml:space="preserve">MOV-006585</t>
  </si>
  <si>
    <t xml:space="preserve">MOV-006586</t>
  </si>
  <si>
    <t xml:space="preserve">MOV-006587</t>
  </si>
  <si>
    <t xml:space="preserve">MOV-006588</t>
  </si>
  <si>
    <t xml:space="preserve">MOV-006589</t>
  </si>
  <si>
    <t xml:space="preserve">MOV-006590</t>
  </si>
  <si>
    <t xml:space="preserve">MOV-006591</t>
  </si>
  <si>
    <t xml:space="preserve">MOV-006592</t>
  </si>
  <si>
    <t xml:space="preserve">MOV-006593</t>
  </si>
  <si>
    <t xml:space="preserve">MOV-006594</t>
  </si>
  <si>
    <t xml:space="preserve">MOV-006595</t>
  </si>
  <si>
    <t xml:space="preserve">MOV-006596</t>
  </si>
  <si>
    <t xml:space="preserve">MOV-006597</t>
  </si>
  <si>
    <t xml:space="preserve">MOV-006598</t>
  </si>
  <si>
    <t xml:space="preserve">MOV-006599</t>
  </si>
  <si>
    <t xml:space="preserve">MOV-006600</t>
  </si>
  <si>
    <t xml:space="preserve">MOV-006601</t>
  </si>
  <si>
    <t xml:space="preserve">MOV-006602</t>
  </si>
  <si>
    <t xml:space="preserve">MOV-006603</t>
  </si>
  <si>
    <t xml:space="preserve">MOV-006604</t>
  </si>
  <si>
    <t xml:space="preserve">MOV-006605</t>
  </si>
  <si>
    <t xml:space="preserve">MOV-006606</t>
  </si>
  <si>
    <t xml:space="preserve">MOV-006607</t>
  </si>
  <si>
    <t xml:space="preserve">MOV-006608</t>
  </si>
  <si>
    <t xml:space="preserve">MOV-006609</t>
  </si>
  <si>
    <t xml:space="preserve">MOV-006610</t>
  </si>
  <si>
    <t xml:space="preserve">MOV-006611</t>
  </si>
  <si>
    <t xml:space="preserve">MOV-006612</t>
  </si>
  <si>
    <t xml:space="preserve">MOV-006613</t>
  </si>
  <si>
    <t xml:space="preserve">MOV-006614</t>
  </si>
  <si>
    <t xml:space="preserve">MOV-006615</t>
  </si>
  <si>
    <t xml:space="preserve">MOV-006616</t>
  </si>
  <si>
    <t xml:space="preserve">MOV-006617</t>
  </si>
  <si>
    <t xml:space="preserve">MOV-006618</t>
  </si>
  <si>
    <t xml:space="preserve">MOV-006619</t>
  </si>
  <si>
    <t xml:space="preserve">MOV-006620</t>
  </si>
  <si>
    <t xml:space="preserve">MOV-006621</t>
  </si>
  <si>
    <t xml:space="preserve">MOV-006622</t>
  </si>
  <si>
    <t xml:space="preserve">MOV-006623</t>
  </si>
  <si>
    <t xml:space="preserve">MOV-006624</t>
  </si>
  <si>
    <t xml:space="preserve">MOV-006625</t>
  </si>
  <si>
    <t xml:space="preserve">MOV-006626</t>
  </si>
  <si>
    <t xml:space="preserve">MOV-006627</t>
  </si>
  <si>
    <t xml:space="preserve">MOV-006628</t>
  </si>
  <si>
    <t xml:space="preserve">MOV-006629</t>
  </si>
  <si>
    <t xml:space="preserve">MOV-006630</t>
  </si>
  <si>
    <t xml:space="preserve">MOV-006631</t>
  </si>
  <si>
    <t xml:space="preserve">MOV-006632</t>
  </si>
  <si>
    <t xml:space="preserve">MOV-006633</t>
  </si>
  <si>
    <t xml:space="preserve">MOV-006634</t>
  </si>
  <si>
    <t xml:space="preserve">MOV-006635</t>
  </si>
  <si>
    <t xml:space="preserve">MOV-006636</t>
  </si>
  <si>
    <t xml:space="preserve">MOV-006637</t>
  </si>
  <si>
    <t xml:space="preserve">MOV-006638</t>
  </si>
  <si>
    <t xml:space="preserve">MOV-006639</t>
  </si>
  <si>
    <t xml:space="preserve">MOV-006640</t>
  </si>
  <si>
    <t xml:space="preserve">MOV-006641</t>
  </si>
  <si>
    <t xml:space="preserve">MOV-006642</t>
  </si>
  <si>
    <t xml:space="preserve">MOV-006643</t>
  </si>
  <si>
    <t xml:space="preserve">MOV-006644</t>
  </si>
  <si>
    <t xml:space="preserve">MOV-006645</t>
  </si>
  <si>
    <t xml:space="preserve">MOV-006646</t>
  </si>
  <si>
    <t xml:space="preserve">MOV-006647</t>
  </si>
  <si>
    <t xml:space="preserve">MOV-006648</t>
  </si>
  <si>
    <t xml:space="preserve">MOV-006649</t>
  </si>
  <si>
    <t xml:space="preserve">MOV-006650</t>
  </si>
  <si>
    <t xml:space="preserve">MOV-006651</t>
  </si>
  <si>
    <t xml:space="preserve">MOV-006652</t>
  </si>
  <si>
    <t xml:space="preserve">MOV-006653</t>
  </si>
  <si>
    <t xml:space="preserve">MOV-006654</t>
  </si>
  <si>
    <t xml:space="preserve">MOV-006655</t>
  </si>
  <si>
    <t xml:space="preserve">MOV-006656</t>
  </si>
  <si>
    <t xml:space="preserve">MOV-006657</t>
  </si>
  <si>
    <t xml:space="preserve">MOV-006658</t>
  </si>
  <si>
    <t xml:space="preserve">MOV-006659</t>
  </si>
  <si>
    <t xml:space="preserve">MOV-006660</t>
  </si>
  <si>
    <t xml:space="preserve">MOV-006661</t>
  </si>
  <si>
    <t xml:space="preserve">MOV-006662</t>
  </si>
  <si>
    <t xml:space="preserve">MOV-006663</t>
  </si>
  <si>
    <t xml:space="preserve">MOV-006664</t>
  </si>
  <si>
    <t xml:space="preserve">MOV-006665</t>
  </si>
  <si>
    <t xml:space="preserve">MOV-006666</t>
  </si>
  <si>
    <t xml:space="preserve">MOV-006667</t>
  </si>
  <si>
    <t xml:space="preserve">MOV-006668</t>
  </si>
  <si>
    <t xml:space="preserve">MOV-006669</t>
  </si>
  <si>
    <t xml:space="preserve">MOV-006670</t>
  </si>
  <si>
    <t xml:space="preserve">MOV-006671</t>
  </si>
  <si>
    <t xml:space="preserve">MOV-006672</t>
  </si>
  <si>
    <t xml:space="preserve">MOV-006673</t>
  </si>
  <si>
    <t xml:space="preserve">MOV-006674</t>
  </si>
  <si>
    <t xml:space="preserve">MOV-006675</t>
  </si>
  <si>
    <t xml:space="preserve">MOV-006676</t>
  </si>
  <si>
    <t xml:space="preserve">MOV-006677</t>
  </si>
  <si>
    <t xml:space="preserve">MOV-006678</t>
  </si>
  <si>
    <t xml:space="preserve">MOV-006679</t>
  </si>
  <si>
    <t xml:space="preserve">MOV-006680</t>
  </si>
  <si>
    <t xml:space="preserve">MOV-006681</t>
  </si>
  <si>
    <t xml:space="preserve">MOV-006682</t>
  </si>
  <si>
    <t xml:space="preserve">MOV-006683</t>
  </si>
  <si>
    <t xml:space="preserve">MOV-006684</t>
  </si>
  <si>
    <t xml:space="preserve">MOV-006685</t>
  </si>
  <si>
    <t xml:space="preserve">MOV-006686</t>
  </si>
  <si>
    <t xml:space="preserve">MOV-006687</t>
  </si>
  <si>
    <t xml:space="preserve">MOV-006688</t>
  </si>
  <si>
    <t xml:space="preserve">MOV-006689</t>
  </si>
  <si>
    <t xml:space="preserve">MOV-006690</t>
  </si>
  <si>
    <t xml:space="preserve">MOV-006691</t>
  </si>
  <si>
    <t xml:space="preserve">MOV-006692</t>
  </si>
  <si>
    <t xml:space="preserve">MOV-006693</t>
  </si>
  <si>
    <t xml:space="preserve">MOV-006694</t>
  </si>
  <si>
    <t xml:space="preserve">MOV-006695</t>
  </si>
  <si>
    <t xml:space="preserve">MOV-006696</t>
  </si>
  <si>
    <t xml:space="preserve">MOV-006697</t>
  </si>
  <si>
    <t xml:space="preserve">MOV-006698</t>
  </si>
  <si>
    <t xml:space="preserve">MOV-006699</t>
  </si>
  <si>
    <t xml:space="preserve">MOV-006700</t>
  </si>
  <si>
    <t xml:space="preserve">MOV-006701</t>
  </si>
  <si>
    <t xml:space="preserve">MOV-006702</t>
  </si>
  <si>
    <t xml:space="preserve">MOV-006703</t>
  </si>
  <si>
    <t xml:space="preserve">MOV-006704</t>
  </si>
  <si>
    <t xml:space="preserve">MOV-006705</t>
  </si>
  <si>
    <t xml:space="preserve">MOV-006706</t>
  </si>
  <si>
    <t xml:space="preserve">MOV-006707</t>
  </si>
  <si>
    <t xml:space="preserve">MOV-006708</t>
  </si>
  <si>
    <t xml:space="preserve">MOV-006709</t>
  </si>
  <si>
    <t xml:space="preserve">MOV-006710</t>
  </si>
  <si>
    <t xml:space="preserve">MOV-006711</t>
  </si>
  <si>
    <t xml:space="preserve">MOV-006712</t>
  </si>
  <si>
    <t xml:space="preserve">MOV-006713</t>
  </si>
  <si>
    <t xml:space="preserve">MOV-006714</t>
  </si>
  <si>
    <t xml:space="preserve">MOV-006715</t>
  </si>
  <si>
    <t xml:space="preserve">MOV-006716</t>
  </si>
  <si>
    <t xml:space="preserve">MOV-006717</t>
  </si>
  <si>
    <t xml:space="preserve">MOV-006718</t>
  </si>
  <si>
    <t xml:space="preserve">MOV-006719</t>
  </si>
  <si>
    <t xml:space="preserve">MOV-006720</t>
  </si>
  <si>
    <t xml:space="preserve">MOV-006721</t>
  </si>
  <si>
    <t xml:space="preserve">MOV-006722</t>
  </si>
  <si>
    <t xml:space="preserve">MOV-006723</t>
  </si>
  <si>
    <t xml:space="preserve">MOV-006724</t>
  </si>
  <si>
    <t xml:space="preserve">MOV-006725</t>
  </si>
  <si>
    <t xml:space="preserve">MOV-006726</t>
  </si>
  <si>
    <t xml:space="preserve">MOV-006727</t>
  </si>
  <si>
    <t xml:space="preserve">MOV-006728</t>
  </si>
  <si>
    <t xml:space="preserve">MOV-006729</t>
  </si>
  <si>
    <t xml:space="preserve">MOV-006730</t>
  </si>
  <si>
    <t xml:space="preserve">MOV-006731</t>
  </si>
  <si>
    <t xml:space="preserve">MOV-006732</t>
  </si>
  <si>
    <t xml:space="preserve">MOV-006733</t>
  </si>
  <si>
    <t xml:space="preserve">MOV-006734</t>
  </si>
  <si>
    <t xml:space="preserve">MOV-006735</t>
  </si>
  <si>
    <t xml:space="preserve">MOV-006736</t>
  </si>
  <si>
    <t xml:space="preserve">MOV-006737</t>
  </si>
  <si>
    <t xml:space="preserve">MOV-006738</t>
  </si>
  <si>
    <t xml:space="preserve">MOV-006739</t>
  </si>
  <si>
    <t xml:space="preserve">MOV-006740</t>
  </si>
  <si>
    <t xml:space="preserve">MOV-006741</t>
  </si>
  <si>
    <t xml:space="preserve">MOV-006742</t>
  </si>
  <si>
    <t xml:space="preserve">MOV-006743</t>
  </si>
  <si>
    <t xml:space="preserve">MOV-006744</t>
  </si>
  <si>
    <t xml:space="preserve">MOV-006745</t>
  </si>
  <si>
    <t xml:space="preserve">MOV-006746</t>
  </si>
  <si>
    <t xml:space="preserve">MOV-006747</t>
  </si>
  <si>
    <t xml:space="preserve">MOV-006748</t>
  </si>
  <si>
    <t xml:space="preserve">MOV-006749</t>
  </si>
  <si>
    <t xml:space="preserve">MOV-006750</t>
  </si>
  <si>
    <t xml:space="preserve">MOV-006751</t>
  </si>
  <si>
    <t xml:space="preserve">MOV-006752</t>
  </si>
  <si>
    <t xml:space="preserve">MOV-006753</t>
  </si>
  <si>
    <t xml:space="preserve">MOV-006754</t>
  </si>
  <si>
    <t xml:space="preserve">MOV-006755</t>
  </si>
  <si>
    <t xml:space="preserve">MOV-006756</t>
  </si>
  <si>
    <t xml:space="preserve">MOV-006757</t>
  </si>
  <si>
    <t xml:space="preserve">MOV-006758</t>
  </si>
  <si>
    <t xml:space="preserve">MOV-006759</t>
  </si>
  <si>
    <t xml:space="preserve">MOV-006760</t>
  </si>
  <si>
    <t xml:space="preserve">MOV-006761</t>
  </si>
  <si>
    <t xml:space="preserve">MOV-006762</t>
  </si>
  <si>
    <t xml:space="preserve">MOV-006763</t>
  </si>
  <si>
    <t xml:space="preserve">MOV-006764</t>
  </si>
  <si>
    <t xml:space="preserve">MOV-006765</t>
  </si>
  <si>
    <t xml:space="preserve">MOV-006766</t>
  </si>
  <si>
    <t xml:space="preserve">MOV-006767</t>
  </si>
  <si>
    <t xml:space="preserve">MOV-006768</t>
  </si>
  <si>
    <t xml:space="preserve">MOV-006769</t>
  </si>
  <si>
    <t xml:space="preserve">MOV-006770</t>
  </si>
  <si>
    <t xml:space="preserve">MOV-006771</t>
  </si>
  <si>
    <t xml:space="preserve">MOV-006772</t>
  </si>
  <si>
    <t xml:space="preserve">MOV-006773</t>
  </si>
  <si>
    <t xml:space="preserve">MOV-006774</t>
  </si>
  <si>
    <t xml:space="preserve">MOV-006775</t>
  </si>
  <si>
    <t xml:space="preserve">MOV-006776</t>
  </si>
  <si>
    <t xml:space="preserve">MOV-006777</t>
  </si>
  <si>
    <t xml:space="preserve">MOV-006778</t>
  </si>
  <si>
    <t xml:space="preserve">MOV-006779</t>
  </si>
  <si>
    <t xml:space="preserve">MOV-006780</t>
  </si>
  <si>
    <t xml:space="preserve">MOV-006781</t>
  </si>
  <si>
    <t xml:space="preserve">MOV-006782</t>
  </si>
  <si>
    <t xml:space="preserve">MOV-006783</t>
  </si>
  <si>
    <t xml:space="preserve">MOV-006784</t>
  </si>
  <si>
    <t xml:space="preserve">MOV-006785</t>
  </si>
  <si>
    <t xml:space="preserve">MOV-006786</t>
  </si>
  <si>
    <t xml:space="preserve">MOV-006787</t>
  </si>
  <si>
    <t xml:space="preserve">MOV-006788</t>
  </si>
  <si>
    <t xml:space="preserve">MOV-006789</t>
  </si>
  <si>
    <t xml:space="preserve">MOV-006790</t>
  </si>
  <si>
    <t xml:space="preserve">MOV-006791</t>
  </si>
  <si>
    <t xml:space="preserve">MOV-006792</t>
  </si>
  <si>
    <t xml:space="preserve">MOV-006793</t>
  </si>
  <si>
    <t xml:space="preserve">MOV-006794</t>
  </si>
  <si>
    <t xml:space="preserve">MOV-006795</t>
  </si>
  <si>
    <t xml:space="preserve">MOV-006796</t>
  </si>
  <si>
    <t xml:space="preserve">MOV-006797</t>
  </si>
  <si>
    <t xml:space="preserve">MOV-006798</t>
  </si>
  <si>
    <t xml:space="preserve">MOV-006799</t>
  </si>
  <si>
    <t xml:space="preserve">MOV-006800</t>
  </si>
  <si>
    <t xml:space="preserve">MOV-006801</t>
  </si>
  <si>
    <t xml:space="preserve">MOV-006802</t>
  </si>
  <si>
    <t xml:space="preserve">MOV-006803</t>
  </si>
  <si>
    <t xml:space="preserve">MOV-006804</t>
  </si>
  <si>
    <t xml:space="preserve">MOV-006805</t>
  </si>
  <si>
    <t xml:space="preserve">MOV-006806</t>
  </si>
  <si>
    <t xml:space="preserve">MOV-006807</t>
  </si>
  <si>
    <t xml:space="preserve">MOV-006808</t>
  </si>
  <si>
    <t xml:space="preserve">MOV-006809</t>
  </si>
  <si>
    <t xml:space="preserve">MOV-006810</t>
  </si>
  <si>
    <t xml:space="preserve">MOV-006811</t>
  </si>
  <si>
    <t xml:space="preserve">MOV-006812</t>
  </si>
  <si>
    <t xml:space="preserve">MOV-006813</t>
  </si>
  <si>
    <t xml:space="preserve">MOV-006814</t>
  </si>
  <si>
    <t xml:space="preserve">MOV-006815</t>
  </si>
  <si>
    <t xml:space="preserve">MOV-006816</t>
  </si>
  <si>
    <t xml:space="preserve">MOV-006817</t>
  </si>
  <si>
    <t xml:space="preserve">MOV-006818</t>
  </si>
  <si>
    <t xml:space="preserve">MOV-006819</t>
  </si>
  <si>
    <t xml:space="preserve">MOV-006820</t>
  </si>
  <si>
    <t xml:space="preserve">MOV-006821</t>
  </si>
  <si>
    <t xml:space="preserve">MOV-006822</t>
  </si>
  <si>
    <t xml:space="preserve">MOV-006823</t>
  </si>
  <si>
    <t xml:space="preserve">MOV-006824</t>
  </si>
  <si>
    <t xml:space="preserve">MOV-006825</t>
  </si>
  <si>
    <t xml:space="preserve">MOV-006826</t>
  </si>
  <si>
    <t xml:space="preserve">MOV-006827</t>
  </si>
  <si>
    <t xml:space="preserve">MOV-006828</t>
  </si>
  <si>
    <t xml:space="preserve">MOV-006829</t>
  </si>
  <si>
    <t xml:space="preserve">MOV-006830</t>
  </si>
  <si>
    <t xml:space="preserve">MOV-006831</t>
  </si>
  <si>
    <t xml:space="preserve">MOV-006832</t>
  </si>
  <si>
    <t xml:space="preserve">MOV-006833</t>
  </si>
  <si>
    <t xml:space="preserve">MOV-006834</t>
  </si>
  <si>
    <t xml:space="preserve">MOV-006835</t>
  </si>
  <si>
    <t xml:space="preserve">MOV-006836</t>
  </si>
  <si>
    <t xml:space="preserve">MOV-006837</t>
  </si>
  <si>
    <t xml:space="preserve">MOV-006838</t>
  </si>
  <si>
    <t xml:space="preserve">MOV-006839</t>
  </si>
  <si>
    <t xml:space="preserve">MOV-006840</t>
  </si>
  <si>
    <t xml:space="preserve">MOV-006841</t>
  </si>
  <si>
    <t xml:space="preserve">MOV-006842</t>
  </si>
  <si>
    <t xml:space="preserve">MOV-006843</t>
  </si>
  <si>
    <t xml:space="preserve">MOV-006844</t>
  </si>
  <si>
    <t xml:space="preserve">MOV-006845</t>
  </si>
  <si>
    <t xml:space="preserve">MOV-006846</t>
  </si>
  <si>
    <t xml:space="preserve">MOV-006847</t>
  </si>
  <si>
    <t xml:space="preserve">MOV-006848</t>
  </si>
  <si>
    <t xml:space="preserve">MOV-006849</t>
  </si>
  <si>
    <t xml:space="preserve">MOV-006850</t>
  </si>
  <si>
    <t xml:space="preserve">MOV-006851</t>
  </si>
  <si>
    <t xml:space="preserve">MOV-006852</t>
  </si>
  <si>
    <t xml:space="preserve">MOV-006853</t>
  </si>
  <si>
    <t xml:space="preserve">MOV-006854</t>
  </si>
  <si>
    <t xml:space="preserve">MOV-006855</t>
  </si>
  <si>
    <t xml:space="preserve">MOV-006856</t>
  </si>
  <si>
    <t xml:space="preserve">MOV-006857</t>
  </si>
  <si>
    <t xml:space="preserve">MOV-006858</t>
  </si>
  <si>
    <t xml:space="preserve">MOV-006859</t>
  </si>
  <si>
    <t xml:space="preserve">MOV-006860</t>
  </si>
  <si>
    <t xml:space="preserve">MOV-006861</t>
  </si>
  <si>
    <t xml:space="preserve">MOV-006862</t>
  </si>
  <si>
    <t xml:space="preserve">MOV-006863</t>
  </si>
  <si>
    <t xml:space="preserve">MOV-006864</t>
  </si>
  <si>
    <t xml:space="preserve">MOV-006865</t>
  </si>
  <si>
    <t xml:space="preserve">MOV-006866</t>
  </si>
  <si>
    <t xml:space="preserve">MOV-006867</t>
  </si>
  <si>
    <t xml:space="preserve">MOV-006868</t>
  </si>
  <si>
    <t xml:space="preserve">MOV-006869</t>
  </si>
  <si>
    <t xml:space="preserve">MOV-006870</t>
  </si>
  <si>
    <t xml:space="preserve">MOV-006871</t>
  </si>
  <si>
    <t xml:space="preserve">MOV-006872</t>
  </si>
  <si>
    <t xml:space="preserve">MOV-006873</t>
  </si>
  <si>
    <t xml:space="preserve">MOV-006874</t>
  </si>
  <si>
    <t xml:space="preserve">MOV-006875</t>
  </si>
  <si>
    <t xml:space="preserve">MOV-006876</t>
  </si>
  <si>
    <t xml:space="preserve">MOV-006877</t>
  </si>
  <si>
    <t xml:space="preserve">MOV-006878</t>
  </si>
  <si>
    <t xml:space="preserve">MOV-006879</t>
  </si>
  <si>
    <t xml:space="preserve">MOV-006880</t>
  </si>
  <si>
    <t xml:space="preserve">MOV-006881</t>
  </si>
  <si>
    <t xml:space="preserve">MOV-006882</t>
  </si>
  <si>
    <t xml:space="preserve">MOV-006883</t>
  </si>
  <si>
    <t xml:space="preserve">MOV-006884</t>
  </si>
  <si>
    <t xml:space="preserve">MOV-006885</t>
  </si>
  <si>
    <t xml:space="preserve">MOV-006886</t>
  </si>
  <si>
    <t xml:space="preserve">MOV-006887</t>
  </si>
  <si>
    <t xml:space="preserve">MOV-006888</t>
  </si>
  <si>
    <t xml:space="preserve">MOV-006889</t>
  </si>
  <si>
    <t xml:space="preserve">MOV-006890</t>
  </si>
  <si>
    <t xml:space="preserve">MOV-006891</t>
  </si>
  <si>
    <t xml:space="preserve">MOV-006892</t>
  </si>
  <si>
    <t xml:space="preserve">MOV-006893</t>
  </si>
  <si>
    <t xml:space="preserve">MOV-006894</t>
  </si>
  <si>
    <t xml:space="preserve">MOV-006895</t>
  </si>
  <si>
    <t xml:space="preserve">MOV-006896</t>
  </si>
  <si>
    <t xml:space="preserve">MOV-006897</t>
  </si>
  <si>
    <t xml:space="preserve">MOV-006898</t>
  </si>
  <si>
    <t xml:space="preserve">MOV-006899</t>
  </si>
  <si>
    <t xml:space="preserve">MOV-006900</t>
  </si>
  <si>
    <t xml:space="preserve">MOV-006901</t>
  </si>
  <si>
    <t xml:space="preserve">MOV-006902</t>
  </si>
  <si>
    <t xml:space="preserve">MOV-006903</t>
  </si>
  <si>
    <t xml:space="preserve">MOV-006904</t>
  </si>
  <si>
    <t xml:space="preserve">MOV-006905</t>
  </si>
  <si>
    <t xml:space="preserve">MOV-006906</t>
  </si>
  <si>
    <t xml:space="preserve">MOV-006907</t>
  </si>
  <si>
    <t xml:space="preserve">MOV-006908</t>
  </si>
  <si>
    <t xml:space="preserve">MOV-006909</t>
  </si>
  <si>
    <t xml:space="preserve">MOV-006910</t>
  </si>
  <si>
    <t xml:space="preserve">MOV-006911</t>
  </si>
  <si>
    <t xml:space="preserve">MOV-006912</t>
  </si>
  <si>
    <t xml:space="preserve">MOV-006913</t>
  </si>
  <si>
    <t xml:space="preserve">MOV-006914</t>
  </si>
  <si>
    <t xml:space="preserve">MOV-006915</t>
  </si>
  <si>
    <t xml:space="preserve">MOV-006916</t>
  </si>
  <si>
    <t xml:space="preserve">MOV-006917</t>
  </si>
  <si>
    <t xml:space="preserve">MOV-006918</t>
  </si>
  <si>
    <t xml:space="preserve">MOV-006919</t>
  </si>
  <si>
    <t xml:space="preserve">MOV-006920</t>
  </si>
  <si>
    <t xml:space="preserve">MOV-006921</t>
  </si>
  <si>
    <t xml:space="preserve">MOV-006922</t>
  </si>
  <si>
    <t xml:space="preserve">MOV-006923</t>
  </si>
  <si>
    <t xml:space="preserve">MOV-006924</t>
  </si>
  <si>
    <t xml:space="preserve">MOV-006925</t>
  </si>
  <si>
    <t xml:space="preserve">MOV-006926</t>
  </si>
  <si>
    <t xml:space="preserve">MOV-006927</t>
  </si>
  <si>
    <t xml:space="preserve">MOV-006928</t>
  </si>
  <si>
    <t xml:space="preserve">MOV-006929</t>
  </si>
  <si>
    <t xml:space="preserve">MOV-006930</t>
  </si>
  <si>
    <t xml:space="preserve">MOV-006931</t>
  </si>
  <si>
    <t xml:space="preserve">MOV-006932</t>
  </si>
  <si>
    <t xml:space="preserve">MOV-006933</t>
  </si>
  <si>
    <t xml:space="preserve">MOV-006934</t>
  </si>
  <si>
    <t xml:space="preserve">MOV-006935</t>
  </si>
  <si>
    <t xml:space="preserve">MOV-006936</t>
  </si>
  <si>
    <t xml:space="preserve">MOV-006937</t>
  </si>
  <si>
    <t xml:space="preserve">MOV-006938</t>
  </si>
  <si>
    <t xml:space="preserve">MOV-006939</t>
  </si>
  <si>
    <t xml:space="preserve">MOV-006940</t>
  </si>
  <si>
    <t xml:space="preserve">MOV-006941</t>
  </si>
  <si>
    <t xml:space="preserve">MOV-006942</t>
  </si>
  <si>
    <t xml:space="preserve">MOV-006943</t>
  </si>
  <si>
    <t xml:space="preserve">MOV-006944</t>
  </si>
  <si>
    <t xml:space="preserve">MOV-006945</t>
  </si>
  <si>
    <t xml:space="preserve">MOV-006946</t>
  </si>
  <si>
    <t xml:space="preserve">MOV-006947</t>
  </si>
  <si>
    <t xml:space="preserve">MOV-006948</t>
  </si>
  <si>
    <t xml:space="preserve">MOV-006949</t>
  </si>
  <si>
    <t xml:space="preserve">MOV-006950</t>
  </si>
  <si>
    <t xml:space="preserve">MOV-006951</t>
  </si>
  <si>
    <t xml:space="preserve">MOV-006952</t>
  </si>
  <si>
    <t xml:space="preserve">MOV-006953</t>
  </si>
  <si>
    <t xml:space="preserve">MOV-006954</t>
  </si>
  <si>
    <t xml:space="preserve">MOV-006955</t>
  </si>
  <si>
    <t xml:space="preserve">MOV-006956</t>
  </si>
  <si>
    <t xml:space="preserve">MOV-006957</t>
  </si>
  <si>
    <t xml:space="preserve">MOV-006958</t>
  </si>
  <si>
    <t xml:space="preserve">MOV-006959</t>
  </si>
  <si>
    <t xml:space="preserve">MOV-006960</t>
  </si>
  <si>
    <t xml:space="preserve">MOV-006961</t>
  </si>
  <si>
    <t xml:space="preserve">MOV-006962</t>
  </si>
  <si>
    <t xml:space="preserve">MOV-006963</t>
  </si>
  <si>
    <t xml:space="preserve">MOV-006964</t>
  </si>
  <si>
    <t xml:space="preserve">MOV-006965</t>
  </si>
  <si>
    <t xml:space="preserve">MOV-006966</t>
  </si>
  <si>
    <t xml:space="preserve">MOV-006967</t>
  </si>
  <si>
    <t xml:space="preserve">MOV-006968</t>
  </si>
  <si>
    <t xml:space="preserve">MOV-006969</t>
  </si>
  <si>
    <t xml:space="preserve">MOV-006970</t>
  </si>
  <si>
    <t xml:space="preserve">MOV-006971</t>
  </si>
  <si>
    <t xml:space="preserve">MOV-006972</t>
  </si>
  <si>
    <t xml:space="preserve">MOV-006973</t>
  </si>
  <si>
    <t xml:space="preserve">MOV-006974</t>
  </si>
  <si>
    <t xml:space="preserve">MOV-006975</t>
  </si>
  <si>
    <t xml:space="preserve">MOV-006976</t>
  </si>
  <si>
    <t xml:space="preserve">MOV-006977</t>
  </si>
  <si>
    <t xml:space="preserve">MOV-006978</t>
  </si>
  <si>
    <t xml:space="preserve">MOV-006979</t>
  </si>
  <si>
    <t xml:space="preserve">MOV-006980</t>
  </si>
  <si>
    <t xml:space="preserve">MOV-006981</t>
  </si>
  <si>
    <t xml:space="preserve">MOV-006982</t>
  </si>
  <si>
    <t xml:space="preserve">MOV-006983</t>
  </si>
  <si>
    <t xml:space="preserve">MOV-006984</t>
  </si>
  <si>
    <t xml:space="preserve">MOV-006985</t>
  </si>
  <si>
    <t xml:space="preserve">MOV-006986</t>
  </si>
  <si>
    <t xml:space="preserve">MOV-006987</t>
  </si>
  <si>
    <t xml:space="preserve">MOV-006988</t>
  </si>
  <si>
    <t xml:space="preserve">MOV-006989</t>
  </si>
  <si>
    <t xml:space="preserve">MOV-006990</t>
  </si>
  <si>
    <t xml:space="preserve">MOV-006991</t>
  </si>
  <si>
    <t xml:space="preserve">MOV-006992</t>
  </si>
  <si>
    <t xml:space="preserve">MOV-006993</t>
  </si>
  <si>
    <t xml:space="preserve">MOV-006994</t>
  </si>
  <si>
    <t xml:space="preserve">MOV-006995</t>
  </si>
  <si>
    <t xml:space="preserve">MOV-006996</t>
  </si>
  <si>
    <t xml:space="preserve">MOV-006997</t>
  </si>
  <si>
    <t xml:space="preserve">MOV-006998</t>
  </si>
  <si>
    <t xml:space="preserve">MOV-006999</t>
  </si>
  <si>
    <t xml:space="preserve">MOV-007000</t>
  </si>
  <si>
    <t xml:space="preserve">MOV-007001</t>
  </si>
  <si>
    <t xml:space="preserve">MOV-007002</t>
  </si>
  <si>
    <t xml:space="preserve">MOV-007003</t>
  </si>
  <si>
    <t xml:space="preserve">MOV-007004</t>
  </si>
  <si>
    <t xml:space="preserve">MOV-007005</t>
  </si>
  <si>
    <t xml:space="preserve">MOV-007006</t>
  </si>
  <si>
    <t xml:space="preserve">MOV-007007</t>
  </si>
  <si>
    <t xml:space="preserve">MOV-007008</t>
  </si>
  <si>
    <t xml:space="preserve">MOV-007009</t>
  </si>
  <si>
    <t xml:space="preserve">MOV-007010</t>
  </si>
  <si>
    <t xml:space="preserve">MOV-007011</t>
  </si>
  <si>
    <t xml:space="preserve">MOV-007012</t>
  </si>
  <si>
    <t xml:space="preserve">MOV-007013</t>
  </si>
  <si>
    <t xml:space="preserve">MOV-007014</t>
  </si>
  <si>
    <t xml:space="preserve">MOV-007015</t>
  </si>
  <si>
    <t xml:space="preserve">MOV-007016</t>
  </si>
  <si>
    <t xml:space="preserve">MOV-007017</t>
  </si>
  <si>
    <t xml:space="preserve">MOV-007018</t>
  </si>
  <si>
    <t xml:space="preserve">MOV-007019</t>
  </si>
  <si>
    <t xml:space="preserve">MOV-007020</t>
  </si>
  <si>
    <t xml:space="preserve">MOV-007021</t>
  </si>
  <si>
    <t xml:space="preserve">MOV-007022</t>
  </si>
  <si>
    <t xml:space="preserve">MOV-007023</t>
  </si>
  <si>
    <t xml:space="preserve">MOV-007024</t>
  </si>
  <si>
    <t xml:space="preserve">MOV-007025</t>
  </si>
  <si>
    <t xml:space="preserve">MOV-007026</t>
  </si>
  <si>
    <t xml:space="preserve">MOV-007027</t>
  </si>
  <si>
    <t xml:space="preserve">MOV-007028</t>
  </si>
  <si>
    <t xml:space="preserve">MOV-007029</t>
  </si>
  <si>
    <t xml:space="preserve">MOV-007030</t>
  </si>
  <si>
    <t xml:space="preserve">MOV-007031</t>
  </si>
  <si>
    <t xml:space="preserve">MOV-007032</t>
  </si>
  <si>
    <t xml:space="preserve">MOV-007033</t>
  </si>
  <si>
    <t xml:space="preserve">MOV-007034</t>
  </si>
  <si>
    <t xml:space="preserve">MOV-007035</t>
  </si>
  <si>
    <t xml:space="preserve">MOV-007036</t>
  </si>
  <si>
    <t xml:space="preserve">MOV-007037</t>
  </si>
  <si>
    <t xml:space="preserve">MOV-007038</t>
  </si>
  <si>
    <t xml:space="preserve">MOV-007039</t>
  </si>
  <si>
    <t xml:space="preserve">MOV-007040</t>
  </si>
  <si>
    <t xml:space="preserve">MOV-007041</t>
  </si>
  <si>
    <t xml:space="preserve">MOV-007042</t>
  </si>
  <si>
    <t xml:space="preserve">MOV-007043</t>
  </si>
  <si>
    <t xml:space="preserve">MOV-007044</t>
  </si>
  <si>
    <t xml:space="preserve">MOV-007045</t>
  </si>
  <si>
    <t xml:space="preserve">MOV-007046</t>
  </si>
  <si>
    <t xml:space="preserve">MOV-007047</t>
  </si>
  <si>
    <t xml:space="preserve">MOV-007048</t>
  </si>
  <si>
    <t xml:space="preserve">MOV-007049</t>
  </si>
  <si>
    <t xml:space="preserve">MOV-007050</t>
  </si>
  <si>
    <t xml:space="preserve">MOV-007051</t>
  </si>
  <si>
    <t xml:space="preserve">MOV-007052</t>
  </si>
  <si>
    <t xml:space="preserve">MOV-007053</t>
  </si>
  <si>
    <t xml:space="preserve">MOV-007054</t>
  </si>
  <si>
    <t xml:space="preserve">MOV-007055</t>
  </si>
  <si>
    <t xml:space="preserve">MOV-007056</t>
  </si>
  <si>
    <t xml:space="preserve">MOV-007057</t>
  </si>
  <si>
    <t xml:space="preserve">MOV-007058</t>
  </si>
  <si>
    <t xml:space="preserve">MOV-007059</t>
  </si>
  <si>
    <t xml:space="preserve">MOV-007060</t>
  </si>
  <si>
    <t xml:space="preserve">MOV-007061</t>
  </si>
  <si>
    <t xml:space="preserve">MOV-007062</t>
  </si>
  <si>
    <t xml:space="preserve">MOV-007063</t>
  </si>
  <si>
    <t xml:space="preserve">MOV-007064</t>
  </si>
  <si>
    <t xml:space="preserve">MOV-007065</t>
  </si>
  <si>
    <t xml:space="preserve">MOV-007066</t>
  </si>
  <si>
    <t xml:space="preserve">MOV-007067</t>
  </si>
  <si>
    <t xml:space="preserve">MOV-007068</t>
  </si>
  <si>
    <t xml:space="preserve">MOV-007069</t>
  </si>
  <si>
    <t xml:space="preserve">MOV-007070</t>
  </si>
  <si>
    <t xml:space="preserve">MOV-007071</t>
  </si>
  <si>
    <t xml:space="preserve">MOV-007072</t>
  </si>
  <si>
    <t xml:space="preserve">MOV-007073</t>
  </si>
  <si>
    <t xml:space="preserve">MOV-007074</t>
  </si>
  <si>
    <t xml:space="preserve">MOV-007075</t>
  </si>
  <si>
    <t xml:space="preserve">MOV-007076</t>
  </si>
  <si>
    <t xml:space="preserve">MOV-007077</t>
  </si>
  <si>
    <t xml:space="preserve">MOV-007078</t>
  </si>
  <si>
    <t xml:space="preserve">MOV-007079</t>
  </si>
  <si>
    <t xml:space="preserve">MOV-007080</t>
  </si>
  <si>
    <t xml:space="preserve">MOV-007081</t>
  </si>
  <si>
    <t xml:space="preserve">MOV-007082</t>
  </si>
  <si>
    <t xml:space="preserve">MOV-007083</t>
  </si>
  <si>
    <t xml:space="preserve">MOV-007084</t>
  </si>
  <si>
    <t xml:space="preserve">MOV-007085</t>
  </si>
  <si>
    <t xml:space="preserve">MOV-007086</t>
  </si>
  <si>
    <t xml:space="preserve">MOV-007087</t>
  </si>
  <si>
    <t xml:space="preserve">MOV-007088</t>
  </si>
  <si>
    <t xml:space="preserve">MOV-007089</t>
  </si>
  <si>
    <t xml:space="preserve">MOV-007090</t>
  </si>
  <si>
    <t xml:space="preserve">MOV-007091</t>
  </si>
  <si>
    <t xml:space="preserve">MOV-007092</t>
  </si>
  <si>
    <t xml:space="preserve">MOV-007093</t>
  </si>
  <si>
    <t xml:space="preserve">MOV-007094</t>
  </si>
  <si>
    <t xml:space="preserve">MOV-007095</t>
  </si>
  <si>
    <t xml:space="preserve">MOV-007096</t>
  </si>
  <si>
    <t xml:space="preserve">MOV-007097</t>
  </si>
  <si>
    <t xml:space="preserve">MOV-007098</t>
  </si>
  <si>
    <t xml:space="preserve">MOV-007099</t>
  </si>
  <si>
    <t xml:space="preserve">MOV-007100</t>
  </si>
  <si>
    <t xml:space="preserve">MOV-007101</t>
  </si>
  <si>
    <t xml:space="preserve">MOV-007102</t>
  </si>
  <si>
    <t xml:space="preserve">MOV-007103</t>
  </si>
  <si>
    <t xml:space="preserve">MOV-007104</t>
  </si>
  <si>
    <t xml:space="preserve">MOV-007105</t>
  </si>
  <si>
    <t xml:space="preserve">MOV-007106</t>
  </si>
  <si>
    <t xml:space="preserve">MOV-007107</t>
  </si>
  <si>
    <t xml:space="preserve">MOV-007108</t>
  </si>
  <si>
    <t xml:space="preserve">MOV-007109</t>
  </si>
  <si>
    <t xml:space="preserve">MOV-007110</t>
  </si>
  <si>
    <t xml:space="preserve">MOV-007111</t>
  </si>
  <si>
    <t xml:space="preserve">MOV-007112</t>
  </si>
  <si>
    <t xml:space="preserve">MOV-007113</t>
  </si>
  <si>
    <t xml:space="preserve">MOV-007114</t>
  </si>
  <si>
    <t xml:space="preserve">MOV-007115</t>
  </si>
  <si>
    <t xml:space="preserve">MOV-007116</t>
  </si>
  <si>
    <t xml:space="preserve">MOV-007117</t>
  </si>
  <si>
    <t xml:space="preserve">MOV-007118</t>
  </si>
  <si>
    <t xml:space="preserve">MOV-007119</t>
  </si>
  <si>
    <t xml:space="preserve">MOV-007120</t>
  </si>
  <si>
    <t xml:space="preserve">MOV-007121</t>
  </si>
  <si>
    <t xml:space="preserve">MOV-007122</t>
  </si>
  <si>
    <t xml:space="preserve">MOV-007123</t>
  </si>
  <si>
    <t xml:space="preserve">MOV-007124</t>
  </si>
  <si>
    <t xml:space="preserve">MOV-007125</t>
  </si>
  <si>
    <t xml:space="preserve">MOV-007126</t>
  </si>
  <si>
    <t xml:space="preserve">MOV-007127</t>
  </si>
  <si>
    <t xml:space="preserve">MOV-007128</t>
  </si>
  <si>
    <t xml:space="preserve">MOV-007129</t>
  </si>
  <si>
    <t xml:space="preserve">MOV-007130</t>
  </si>
  <si>
    <t xml:space="preserve">MOV-007131</t>
  </si>
  <si>
    <t xml:space="preserve">MOV-007132</t>
  </si>
  <si>
    <t xml:space="preserve">MOV-007133</t>
  </si>
  <si>
    <t xml:space="preserve">MOV-007134</t>
  </si>
  <si>
    <t xml:space="preserve">MOV-007135</t>
  </si>
  <si>
    <t xml:space="preserve">MOV-007136</t>
  </si>
  <si>
    <t xml:space="preserve">MOV-007137</t>
  </si>
  <si>
    <t xml:space="preserve">MOV-007138</t>
  </si>
  <si>
    <t xml:space="preserve">MOV-007139</t>
  </si>
  <si>
    <t xml:space="preserve">MOV-007140</t>
  </si>
  <si>
    <t xml:space="preserve">MOV-007141</t>
  </si>
  <si>
    <t xml:space="preserve">MOV-007142</t>
  </si>
  <si>
    <t xml:space="preserve">MOV-007143</t>
  </si>
  <si>
    <t xml:space="preserve">MOV-007144</t>
  </si>
  <si>
    <t xml:space="preserve">MOV-007145</t>
  </si>
  <si>
    <t xml:space="preserve">MOV-007146</t>
  </si>
  <si>
    <t xml:space="preserve">MOV-007147</t>
  </si>
  <si>
    <t xml:space="preserve">MOV-007148</t>
  </si>
  <si>
    <t xml:space="preserve">MOV-007149</t>
  </si>
  <si>
    <t xml:space="preserve">MOV-007150</t>
  </si>
  <si>
    <t xml:space="preserve">MOV-007151</t>
  </si>
  <si>
    <t xml:space="preserve">MOV-007152</t>
  </si>
  <si>
    <t xml:space="preserve">MOV-007153</t>
  </si>
  <si>
    <t xml:space="preserve">MOV-007154</t>
  </si>
  <si>
    <t xml:space="preserve">MOV-007155</t>
  </si>
  <si>
    <t xml:space="preserve">MOV-007156</t>
  </si>
  <si>
    <t xml:space="preserve">MOV-007157</t>
  </si>
  <si>
    <t xml:space="preserve">MOV-007158</t>
  </si>
  <si>
    <t xml:space="preserve">MOV-007159</t>
  </si>
  <si>
    <t xml:space="preserve">MOV-007160</t>
  </si>
  <si>
    <t xml:space="preserve">MOV-007161</t>
  </si>
  <si>
    <t xml:space="preserve">MOV-007162</t>
  </si>
  <si>
    <t xml:space="preserve">MOV-007163</t>
  </si>
  <si>
    <t xml:space="preserve">MOV-007164</t>
  </si>
  <si>
    <t xml:space="preserve">MOV-007165</t>
  </si>
  <si>
    <t xml:space="preserve">MOV-007166</t>
  </si>
  <si>
    <t xml:space="preserve">MOV-007167</t>
  </si>
  <si>
    <t xml:space="preserve">MOV-007168</t>
  </si>
  <si>
    <t xml:space="preserve">MOV-007169</t>
  </si>
  <si>
    <t xml:space="preserve">MOV-007170</t>
  </si>
  <si>
    <t xml:space="preserve">MOV-007171</t>
  </si>
  <si>
    <t xml:space="preserve">MOV-007172</t>
  </si>
  <si>
    <t xml:space="preserve">MOV-007173</t>
  </si>
  <si>
    <t xml:space="preserve">MOV-007174</t>
  </si>
  <si>
    <t xml:space="preserve">MOV-007175</t>
  </si>
  <si>
    <t xml:space="preserve">MOV-007176</t>
  </si>
  <si>
    <t xml:space="preserve">MOV-007177</t>
  </si>
  <si>
    <t xml:space="preserve">MOV-007178</t>
  </si>
  <si>
    <t xml:space="preserve">MOV-007179</t>
  </si>
  <si>
    <t xml:space="preserve">MOV-007180</t>
  </si>
  <si>
    <t xml:space="preserve">MOV-007181</t>
  </si>
  <si>
    <t xml:space="preserve">MOV-007182</t>
  </si>
  <si>
    <t xml:space="preserve">MOV-007183</t>
  </si>
  <si>
    <t xml:space="preserve">MOV-007184</t>
  </si>
  <si>
    <t xml:space="preserve">MOV-007185</t>
  </si>
  <si>
    <t xml:space="preserve">MOV-007186</t>
  </si>
  <si>
    <t xml:space="preserve">MOV-007187</t>
  </si>
  <si>
    <t xml:space="preserve">MOV-007188</t>
  </si>
  <si>
    <t xml:space="preserve">MOV-007189</t>
  </si>
  <si>
    <t xml:space="preserve">MOV-007190</t>
  </si>
  <si>
    <t xml:space="preserve">MOV-007191</t>
  </si>
  <si>
    <t xml:space="preserve">MOV-007192</t>
  </si>
  <si>
    <t xml:space="preserve">MOV-007193</t>
  </si>
  <si>
    <t xml:space="preserve">MOV-007194</t>
  </si>
  <si>
    <t xml:space="preserve">MOV-007195</t>
  </si>
  <si>
    <t xml:space="preserve">MOV-007196</t>
  </si>
  <si>
    <t xml:space="preserve">MOV-007197</t>
  </si>
  <si>
    <t xml:space="preserve">MOV-007198</t>
  </si>
  <si>
    <t xml:space="preserve">MOV-007199</t>
  </si>
  <si>
    <t xml:space="preserve">MOV-007200</t>
  </si>
  <si>
    <t xml:space="preserve">MOV-007201</t>
  </si>
  <si>
    <t xml:space="preserve">MOV-007202</t>
  </si>
  <si>
    <t xml:space="preserve">MOV-007203</t>
  </si>
  <si>
    <t xml:space="preserve">MOV-007204</t>
  </si>
  <si>
    <t xml:space="preserve">MOV-007205</t>
  </si>
  <si>
    <t xml:space="preserve">MOV-007206</t>
  </si>
  <si>
    <t xml:space="preserve">MOV-007207</t>
  </si>
  <si>
    <t xml:space="preserve">MOV-007208</t>
  </si>
  <si>
    <t xml:space="preserve">MOV-007209</t>
  </si>
  <si>
    <t xml:space="preserve">MOV-007210</t>
  </si>
  <si>
    <t xml:space="preserve">MOV-007211</t>
  </si>
  <si>
    <t xml:space="preserve">MOV-007212</t>
  </si>
  <si>
    <t xml:space="preserve">MOV-007213</t>
  </si>
  <si>
    <t xml:space="preserve">MOV-007214</t>
  </si>
  <si>
    <t xml:space="preserve">MOV-007215</t>
  </si>
  <si>
    <t xml:space="preserve">MOV-007216</t>
  </si>
  <si>
    <t xml:space="preserve">MOV-007217</t>
  </si>
  <si>
    <t xml:space="preserve">MOV-007218</t>
  </si>
  <si>
    <t xml:space="preserve">MOV-007219</t>
  </si>
  <si>
    <t xml:space="preserve">MOV-007220</t>
  </si>
  <si>
    <t xml:space="preserve">MOV-007221</t>
  </si>
  <si>
    <t xml:space="preserve">MOV-007222</t>
  </si>
  <si>
    <t xml:space="preserve">MOV-007223</t>
  </si>
  <si>
    <t xml:space="preserve">MOV-007224</t>
  </si>
  <si>
    <t xml:space="preserve">MOV-007225</t>
  </si>
  <si>
    <t xml:space="preserve">MOV-007226</t>
  </si>
  <si>
    <t xml:space="preserve">MOV-007227</t>
  </si>
  <si>
    <t xml:space="preserve">MOV-007228</t>
  </si>
  <si>
    <t xml:space="preserve">MOV-007229</t>
  </si>
  <si>
    <t xml:space="preserve">MOV-007230</t>
  </si>
  <si>
    <t xml:space="preserve">MOV-007231</t>
  </si>
  <si>
    <t xml:space="preserve">MOV-007232</t>
  </si>
  <si>
    <t xml:space="preserve">MOV-007233</t>
  </si>
  <si>
    <t xml:space="preserve">MOV-007234</t>
  </si>
  <si>
    <t xml:space="preserve">MOV-007235</t>
  </si>
  <si>
    <t xml:space="preserve">MOV-007236</t>
  </si>
  <si>
    <t xml:space="preserve">MOV-007237</t>
  </si>
  <si>
    <t xml:space="preserve">MOV-007238</t>
  </si>
  <si>
    <t xml:space="preserve">MOV-007239</t>
  </si>
  <si>
    <t xml:space="preserve">MOV-007240</t>
  </si>
  <si>
    <t xml:space="preserve">MOV-007241</t>
  </si>
  <si>
    <t xml:space="preserve">MOV-007242</t>
  </si>
  <si>
    <t xml:space="preserve">MOV-007243</t>
  </si>
  <si>
    <t xml:space="preserve">MOV-007244</t>
  </si>
  <si>
    <t xml:space="preserve">MOV-007245</t>
  </si>
  <si>
    <t xml:space="preserve">MOV-007246</t>
  </si>
  <si>
    <t xml:space="preserve">MOV-007247</t>
  </si>
  <si>
    <t xml:space="preserve">MOV-007248</t>
  </si>
  <si>
    <t xml:space="preserve">MOV-007249</t>
  </si>
  <si>
    <t xml:space="preserve">MOV-007250</t>
  </si>
  <si>
    <t xml:space="preserve">MOV-007251</t>
  </si>
  <si>
    <t xml:space="preserve">MOV-007252</t>
  </si>
  <si>
    <t xml:space="preserve">MOV-007253</t>
  </si>
  <si>
    <t xml:space="preserve">MOV-007254</t>
  </si>
  <si>
    <t xml:space="preserve">MOV-007255</t>
  </si>
  <si>
    <t xml:space="preserve">MOV-007256</t>
  </si>
  <si>
    <t xml:space="preserve">MOV-007257</t>
  </si>
  <si>
    <t xml:space="preserve">MOV-007258</t>
  </si>
  <si>
    <t xml:space="preserve">MOV-007259</t>
  </si>
  <si>
    <t xml:space="preserve">MOV-007260</t>
  </si>
  <si>
    <t xml:space="preserve">MOV-007261</t>
  </si>
  <si>
    <t xml:space="preserve">MOV-007262</t>
  </si>
  <si>
    <t xml:space="preserve">MOV-007263</t>
  </si>
  <si>
    <t xml:space="preserve">MOV-007264</t>
  </si>
  <si>
    <t xml:space="preserve">MOV-007265</t>
  </si>
  <si>
    <t xml:space="preserve">MOV-007266</t>
  </si>
  <si>
    <t xml:space="preserve">MOV-007267</t>
  </si>
  <si>
    <t xml:space="preserve">MOV-007268</t>
  </si>
  <si>
    <t xml:space="preserve">MOV-007269</t>
  </si>
  <si>
    <t xml:space="preserve">MOV-007270</t>
  </si>
  <si>
    <t xml:space="preserve">MOV-007271</t>
  </si>
  <si>
    <t xml:space="preserve">MOV-007272</t>
  </si>
  <si>
    <t xml:space="preserve">MOV-007273</t>
  </si>
  <si>
    <t xml:space="preserve">MOV-007274</t>
  </si>
  <si>
    <t xml:space="preserve">MOV-007275</t>
  </si>
  <si>
    <t xml:space="preserve">MOV-007276</t>
  </si>
  <si>
    <t xml:space="preserve">MOV-007277</t>
  </si>
  <si>
    <t xml:space="preserve">MOV-007278</t>
  </si>
  <si>
    <t xml:space="preserve">MOV-007279</t>
  </si>
  <si>
    <t xml:space="preserve">MOV-007280</t>
  </si>
  <si>
    <t xml:space="preserve">MOV-007281</t>
  </si>
  <si>
    <t xml:space="preserve">MOV-007282</t>
  </si>
  <si>
    <t xml:space="preserve">MOV-007283</t>
  </si>
  <si>
    <t xml:space="preserve">MOV-007284</t>
  </si>
  <si>
    <t xml:space="preserve">MOV-007285</t>
  </si>
  <si>
    <t xml:space="preserve">MOV-007286</t>
  </si>
  <si>
    <t xml:space="preserve">MOV-007287</t>
  </si>
  <si>
    <t xml:space="preserve">MOV-007288</t>
  </si>
  <si>
    <t xml:space="preserve">MOV-007289</t>
  </si>
  <si>
    <t xml:space="preserve">MOV-007290</t>
  </si>
  <si>
    <t xml:space="preserve">MOV-007291</t>
  </si>
  <si>
    <t xml:space="preserve">MOV-007292</t>
  </si>
  <si>
    <t xml:space="preserve">MOV-007293</t>
  </si>
  <si>
    <t xml:space="preserve">MOV-007294</t>
  </si>
  <si>
    <t xml:space="preserve">MOV-007295</t>
  </si>
  <si>
    <t xml:space="preserve">MOV-007296</t>
  </si>
  <si>
    <t xml:space="preserve">MOV-007297</t>
  </si>
  <si>
    <t xml:space="preserve">MOV-007298</t>
  </si>
  <si>
    <t xml:space="preserve">MOV-007299</t>
  </si>
  <si>
    <t xml:space="preserve">MOV-007300</t>
  </si>
  <si>
    <t xml:space="preserve">MOV-007301</t>
  </si>
  <si>
    <t xml:space="preserve">MOV-007302</t>
  </si>
  <si>
    <t xml:space="preserve">MOV-007303</t>
  </si>
  <si>
    <t xml:space="preserve">MOV-007304</t>
  </si>
  <si>
    <t xml:space="preserve">MOV-007305</t>
  </si>
  <si>
    <t xml:space="preserve">MOV-007306</t>
  </si>
  <si>
    <t xml:space="preserve">MOV-007307</t>
  </si>
  <si>
    <t xml:space="preserve">MOV-007308</t>
  </si>
  <si>
    <t xml:space="preserve">MOV-007309</t>
  </si>
  <si>
    <t xml:space="preserve">MOV-007310</t>
  </si>
  <si>
    <t xml:space="preserve">MOV-007311</t>
  </si>
  <si>
    <t xml:space="preserve">MOV-007312</t>
  </si>
  <si>
    <t xml:space="preserve">MOV-007313</t>
  </si>
  <si>
    <t xml:space="preserve">MOV-007314</t>
  </si>
  <si>
    <t xml:space="preserve">MOV-007315</t>
  </si>
  <si>
    <t xml:space="preserve">MOV-007316</t>
  </si>
  <si>
    <t xml:space="preserve">MOV-007317</t>
  </si>
  <si>
    <t xml:space="preserve">MOV-007318</t>
  </si>
  <si>
    <t xml:space="preserve">MOV-007319</t>
  </si>
  <si>
    <t xml:space="preserve">MOV-007320</t>
  </si>
  <si>
    <t xml:space="preserve">MOV-007321</t>
  </si>
  <si>
    <t xml:space="preserve">MOV-007322</t>
  </si>
  <si>
    <t xml:space="preserve">MOV-007323</t>
  </si>
  <si>
    <t xml:space="preserve">MOV-007324</t>
  </si>
  <si>
    <t xml:space="preserve">MOV-007325</t>
  </si>
  <si>
    <t xml:space="preserve">MOV-007326</t>
  </si>
  <si>
    <t xml:space="preserve">MOV-007327</t>
  </si>
  <si>
    <t xml:space="preserve">MOV-007328</t>
  </si>
  <si>
    <t xml:space="preserve">MOV-007329</t>
  </si>
  <si>
    <t xml:space="preserve">MOV-007330</t>
  </si>
  <si>
    <t xml:space="preserve">MOV-007331</t>
  </si>
  <si>
    <t xml:space="preserve">MOV-007332</t>
  </si>
  <si>
    <t xml:space="preserve">MOV-007333</t>
  </si>
  <si>
    <t xml:space="preserve">MOV-007334</t>
  </si>
  <si>
    <t xml:space="preserve">MOV-007335</t>
  </si>
  <si>
    <t xml:space="preserve">MOV-007336</t>
  </si>
  <si>
    <t xml:space="preserve">MOV-007337</t>
  </si>
  <si>
    <t xml:space="preserve">MOV-007338</t>
  </si>
  <si>
    <t xml:space="preserve">MOV-007339</t>
  </si>
  <si>
    <t xml:space="preserve">MOV-007340</t>
  </si>
  <si>
    <t xml:space="preserve">MOV-007341</t>
  </si>
  <si>
    <t xml:space="preserve">MOV-007342</t>
  </si>
  <si>
    <t xml:space="preserve">MOV-007343</t>
  </si>
  <si>
    <t xml:space="preserve">MOV-007344</t>
  </si>
  <si>
    <t xml:space="preserve">MOV-007345</t>
  </si>
  <si>
    <t xml:space="preserve">MOV-007346</t>
  </si>
  <si>
    <t xml:space="preserve">MOV-007347</t>
  </si>
  <si>
    <t xml:space="preserve">MOV-007348</t>
  </si>
  <si>
    <t xml:space="preserve">MOV-007349</t>
  </si>
  <si>
    <t xml:space="preserve">MOV-007350</t>
  </si>
  <si>
    <t xml:space="preserve">MOV-007351</t>
  </si>
  <si>
    <t xml:space="preserve">MOV-007352</t>
  </si>
  <si>
    <t xml:space="preserve">MOV-007353</t>
  </si>
  <si>
    <t xml:space="preserve">MOV-007354</t>
  </si>
  <si>
    <t xml:space="preserve">MOV-007355</t>
  </si>
  <si>
    <t xml:space="preserve">MOV-007356</t>
  </si>
  <si>
    <t xml:space="preserve">MOV-007357</t>
  </si>
  <si>
    <t xml:space="preserve">MOV-007358</t>
  </si>
  <si>
    <t xml:space="preserve">MOV-007359</t>
  </si>
  <si>
    <t xml:space="preserve">MOV-007360</t>
  </si>
  <si>
    <t xml:space="preserve">MOV-007361</t>
  </si>
  <si>
    <t xml:space="preserve">MOV-007362</t>
  </si>
  <si>
    <t xml:space="preserve">MOV-007363</t>
  </si>
  <si>
    <t xml:space="preserve">MOV-007364</t>
  </si>
  <si>
    <t xml:space="preserve">MOV-007365</t>
  </si>
  <si>
    <t xml:space="preserve">MOV-007366</t>
  </si>
  <si>
    <t xml:space="preserve">MOV-007367</t>
  </si>
  <si>
    <t xml:space="preserve">MOV-007368</t>
  </si>
  <si>
    <t xml:space="preserve">MOV-007369</t>
  </si>
  <si>
    <t xml:space="preserve">MOV-007370</t>
  </si>
  <si>
    <t xml:space="preserve">MOV-007371</t>
  </si>
  <si>
    <t xml:space="preserve">MOV-007372</t>
  </si>
  <si>
    <t xml:space="preserve">MOV-007373</t>
  </si>
  <si>
    <t xml:space="preserve">MOV-007374</t>
  </si>
  <si>
    <t xml:space="preserve">MOV-007375</t>
  </si>
  <si>
    <t xml:space="preserve">MOV-007376</t>
  </si>
  <si>
    <t xml:space="preserve">MOV-007377</t>
  </si>
  <si>
    <t xml:space="preserve">MOV-007378</t>
  </si>
  <si>
    <t xml:space="preserve">MOV-007379</t>
  </si>
  <si>
    <t xml:space="preserve">MOV-007380</t>
  </si>
  <si>
    <t xml:space="preserve">MOV-007381</t>
  </si>
  <si>
    <t xml:space="preserve">MOV-007382</t>
  </si>
  <si>
    <t xml:space="preserve">MOV-007383</t>
  </si>
  <si>
    <t xml:space="preserve">MOV-007384</t>
  </si>
  <si>
    <t xml:space="preserve">MOV-007385</t>
  </si>
  <si>
    <t xml:space="preserve">MOV-007386</t>
  </si>
  <si>
    <t xml:space="preserve">MOV-007387</t>
  </si>
  <si>
    <t xml:space="preserve">MOV-007388</t>
  </si>
  <si>
    <t xml:space="preserve">MOV-007389</t>
  </si>
  <si>
    <t xml:space="preserve">MOV-007390</t>
  </si>
  <si>
    <t xml:space="preserve">MOV-007391</t>
  </si>
  <si>
    <t xml:space="preserve">MOV-007392</t>
  </si>
  <si>
    <t xml:space="preserve">MOV-007393</t>
  </si>
  <si>
    <t xml:space="preserve">MOV-007394</t>
  </si>
  <si>
    <t xml:space="preserve">MOV-007395</t>
  </si>
  <si>
    <t xml:space="preserve">MOV-007396</t>
  </si>
  <si>
    <t xml:space="preserve">MOV-007397</t>
  </si>
  <si>
    <t xml:space="preserve">MOV-007398</t>
  </si>
  <si>
    <t xml:space="preserve">MOV-007399</t>
  </si>
  <si>
    <t xml:space="preserve">MOV-007400</t>
  </si>
  <si>
    <t xml:space="preserve">MOV-007401</t>
  </si>
  <si>
    <t xml:space="preserve">MOV-007402</t>
  </si>
  <si>
    <t xml:space="preserve">MOV-007403</t>
  </si>
  <si>
    <t xml:space="preserve">MOV-007404</t>
  </si>
  <si>
    <t xml:space="preserve">MOV-007405</t>
  </si>
  <si>
    <t xml:space="preserve">MOV-007406</t>
  </si>
  <si>
    <t xml:space="preserve">MOV-007407</t>
  </si>
  <si>
    <t xml:space="preserve">MOV-007408</t>
  </si>
  <si>
    <t xml:space="preserve">MOV-007409</t>
  </si>
  <si>
    <t xml:space="preserve">MOV-007410</t>
  </si>
  <si>
    <t xml:space="preserve">MOV-007411</t>
  </si>
  <si>
    <t xml:space="preserve">MOV-007412</t>
  </si>
  <si>
    <t xml:space="preserve">MOV-007413</t>
  </si>
  <si>
    <t xml:space="preserve">MOV-007414</t>
  </si>
  <si>
    <t xml:space="preserve">MOV-007415</t>
  </si>
  <si>
    <t xml:space="preserve">MOV-007416</t>
  </si>
  <si>
    <t xml:space="preserve">MOV-007417</t>
  </si>
  <si>
    <t xml:space="preserve">MOV-007418</t>
  </si>
  <si>
    <t xml:space="preserve">MOV-007419</t>
  </si>
  <si>
    <t xml:space="preserve">MOV-007420</t>
  </si>
  <si>
    <t xml:space="preserve">MOV-007421</t>
  </si>
  <si>
    <t xml:space="preserve">MOV-007422</t>
  </si>
  <si>
    <t xml:space="preserve">MOV-007423</t>
  </si>
  <si>
    <t xml:space="preserve">MOV-007424</t>
  </si>
  <si>
    <t xml:space="preserve">MOV-007425</t>
  </si>
  <si>
    <t xml:space="preserve">MOV-007426</t>
  </si>
  <si>
    <t xml:space="preserve">MOV-007427</t>
  </si>
  <si>
    <t xml:space="preserve">MOV-007428</t>
  </si>
  <si>
    <t xml:space="preserve">MOV-007429</t>
  </si>
  <si>
    <t xml:space="preserve">MOV-007430</t>
  </si>
  <si>
    <t xml:space="preserve">MOV-007431</t>
  </si>
  <si>
    <t xml:space="preserve">MOV-007432</t>
  </si>
  <si>
    <t xml:space="preserve">MOV-007433</t>
  </si>
  <si>
    <t xml:space="preserve">MOV-007434</t>
  </si>
  <si>
    <t xml:space="preserve">MOV-007435</t>
  </si>
  <si>
    <t xml:space="preserve">MOV-007436</t>
  </si>
  <si>
    <t xml:space="preserve">MOV-007437</t>
  </si>
  <si>
    <t xml:space="preserve">MOV-007438</t>
  </si>
  <si>
    <t xml:space="preserve">MOV-007439</t>
  </si>
  <si>
    <t xml:space="preserve">MOV-007440</t>
  </si>
  <si>
    <t xml:space="preserve">MOV-007441</t>
  </si>
  <si>
    <t xml:space="preserve">MOV-007442</t>
  </si>
  <si>
    <t xml:space="preserve">MOV-007443</t>
  </si>
  <si>
    <t xml:space="preserve">MOV-007444</t>
  </si>
  <si>
    <t xml:space="preserve">MOV-007445</t>
  </si>
  <si>
    <t xml:space="preserve">MOV-007446</t>
  </si>
  <si>
    <t xml:space="preserve">MOV-007447</t>
  </si>
  <si>
    <t xml:space="preserve">MOV-007448</t>
  </si>
  <si>
    <t xml:space="preserve">MOV-007449</t>
  </si>
  <si>
    <t xml:space="preserve">MOV-007450</t>
  </si>
  <si>
    <t xml:space="preserve">MOV-007451</t>
  </si>
  <si>
    <t xml:space="preserve">MOV-007452</t>
  </si>
  <si>
    <t xml:space="preserve">MOV-007453</t>
  </si>
  <si>
    <t xml:space="preserve">MOV-007454</t>
  </si>
  <si>
    <t xml:space="preserve">MOV-007455</t>
  </si>
  <si>
    <t xml:space="preserve">MOV-007456</t>
  </si>
  <si>
    <t xml:space="preserve">MOV-007457</t>
  </si>
  <si>
    <t xml:space="preserve">MOV-007458</t>
  </si>
  <si>
    <t xml:space="preserve">MOV-007459</t>
  </si>
  <si>
    <t xml:space="preserve">MOV-007460</t>
  </si>
  <si>
    <t xml:space="preserve">MOV-007461</t>
  </si>
  <si>
    <t xml:space="preserve">MOV-007462</t>
  </si>
  <si>
    <t xml:space="preserve">MOV-007463</t>
  </si>
  <si>
    <t xml:space="preserve">MOV-007464</t>
  </si>
  <si>
    <t xml:space="preserve">MOV-007465</t>
  </si>
  <si>
    <t xml:space="preserve">MOV-007466</t>
  </si>
  <si>
    <t xml:space="preserve">MOV-007467</t>
  </si>
  <si>
    <t xml:space="preserve">MOV-007468</t>
  </si>
  <si>
    <t xml:space="preserve">MOV-007469</t>
  </si>
  <si>
    <t xml:space="preserve">MOV-007470</t>
  </si>
  <si>
    <t xml:space="preserve">MOV-007471</t>
  </si>
  <si>
    <t xml:space="preserve">MOV-007472</t>
  </si>
  <si>
    <t xml:space="preserve">MOV-007473</t>
  </si>
  <si>
    <t xml:space="preserve">MOV-007474</t>
  </si>
  <si>
    <t xml:space="preserve">MOV-007475</t>
  </si>
  <si>
    <t xml:space="preserve">MOV-007476</t>
  </si>
  <si>
    <t xml:space="preserve">MOV-007477</t>
  </si>
  <si>
    <t xml:space="preserve">MOV-007478</t>
  </si>
  <si>
    <t xml:space="preserve">MOV-007479</t>
  </si>
  <si>
    <t xml:space="preserve">MOV-007480</t>
  </si>
  <si>
    <t xml:space="preserve">MOV-007481</t>
  </si>
  <si>
    <t xml:space="preserve">MOV-007482</t>
  </si>
  <si>
    <t xml:space="preserve">MOV-007483</t>
  </si>
  <si>
    <t xml:space="preserve">MOV-007484</t>
  </si>
  <si>
    <t xml:space="preserve">MOV-007485</t>
  </si>
  <si>
    <t xml:space="preserve">MOV-007486</t>
  </si>
  <si>
    <t xml:space="preserve">MOV-007487</t>
  </si>
  <si>
    <t xml:space="preserve">MOV-007488</t>
  </si>
  <si>
    <t xml:space="preserve">MOV-007489</t>
  </si>
  <si>
    <t xml:space="preserve">MOV-007490</t>
  </si>
  <si>
    <t xml:space="preserve">MOV-007491</t>
  </si>
  <si>
    <t xml:space="preserve">MOV-007492</t>
  </si>
  <si>
    <t xml:space="preserve">MOV-007493</t>
  </si>
  <si>
    <t xml:space="preserve">MOV-007494</t>
  </si>
  <si>
    <t xml:space="preserve">MOV-007495</t>
  </si>
  <si>
    <t xml:space="preserve">MOV-007496</t>
  </si>
  <si>
    <t xml:space="preserve">MOV-007497</t>
  </si>
  <si>
    <t xml:space="preserve">MOV-007498</t>
  </si>
  <si>
    <t xml:space="preserve">MOV-007499</t>
  </si>
  <si>
    <t xml:space="preserve">MOV-007500</t>
  </si>
  <si>
    <t xml:space="preserve">MOV-007501</t>
  </si>
  <si>
    <t xml:space="preserve">MOV-007502</t>
  </si>
  <si>
    <t xml:space="preserve">MOV-007503</t>
  </si>
  <si>
    <t xml:space="preserve">MOV-007504</t>
  </si>
  <si>
    <t xml:space="preserve">MOV-007505</t>
  </si>
  <si>
    <t xml:space="preserve">MOV-007506</t>
  </si>
  <si>
    <t xml:space="preserve">MOV-007507</t>
  </si>
  <si>
    <t xml:space="preserve">MOV-007508</t>
  </si>
  <si>
    <t xml:space="preserve">MOV-007509</t>
  </si>
  <si>
    <t xml:space="preserve">MOV-007510</t>
  </si>
  <si>
    <t xml:space="preserve">MOV-007511</t>
  </si>
  <si>
    <t xml:space="preserve">MOV-007512</t>
  </si>
  <si>
    <t xml:space="preserve">MOV-007513</t>
  </si>
  <si>
    <t xml:space="preserve">MOV-007514</t>
  </si>
  <si>
    <t xml:space="preserve">MOV-007515</t>
  </si>
  <si>
    <t xml:space="preserve">MOV-007516</t>
  </si>
  <si>
    <t xml:space="preserve">MOV-007517</t>
  </si>
  <si>
    <t xml:space="preserve">MOV-007518</t>
  </si>
  <si>
    <t xml:space="preserve">MOV-007519</t>
  </si>
  <si>
    <t xml:space="preserve">MOV-007520</t>
  </si>
  <si>
    <t xml:space="preserve">MOV-007521</t>
  </si>
  <si>
    <t xml:space="preserve">MOV-007522</t>
  </si>
  <si>
    <t xml:space="preserve">MOV-007523</t>
  </si>
  <si>
    <t xml:space="preserve">MOV-007524</t>
  </si>
  <si>
    <t xml:space="preserve">MOV-007525</t>
  </si>
  <si>
    <t xml:space="preserve">MOV-007526</t>
  </si>
  <si>
    <t xml:space="preserve">MOV-007527</t>
  </si>
  <si>
    <t xml:space="preserve">MOV-007528</t>
  </si>
  <si>
    <t xml:space="preserve">MOV-007529</t>
  </si>
  <si>
    <t xml:space="preserve">MOV-007530</t>
  </si>
  <si>
    <t xml:space="preserve">MOV-007531</t>
  </si>
  <si>
    <t xml:space="preserve">MOV-007532</t>
  </si>
  <si>
    <t xml:space="preserve">MOV-007533</t>
  </si>
  <si>
    <t xml:space="preserve">MOV-007534</t>
  </si>
  <si>
    <t xml:space="preserve">MOV-007535</t>
  </si>
  <si>
    <t xml:space="preserve">MOV-007536</t>
  </si>
  <si>
    <t xml:space="preserve">MOV-007537</t>
  </si>
  <si>
    <t xml:space="preserve">MOV-007538</t>
  </si>
  <si>
    <t xml:space="preserve">MOV-007539</t>
  </si>
  <si>
    <t xml:space="preserve">MOV-007540</t>
  </si>
  <si>
    <t xml:space="preserve">MOV-007541</t>
  </si>
  <si>
    <t xml:space="preserve">MOV-007542</t>
  </si>
  <si>
    <t xml:space="preserve">MOV-007543</t>
  </si>
  <si>
    <t xml:space="preserve">MOV-007544</t>
  </si>
  <si>
    <t xml:space="preserve">MOV-007545</t>
  </si>
  <si>
    <t xml:space="preserve">MOV-007546</t>
  </si>
  <si>
    <t xml:space="preserve">MOV-007547</t>
  </si>
  <si>
    <t xml:space="preserve">MOV-007548</t>
  </si>
  <si>
    <t xml:space="preserve">MOV-007549</t>
  </si>
  <si>
    <t xml:space="preserve">MOV-007550</t>
  </si>
  <si>
    <t xml:space="preserve">MOV-007551</t>
  </si>
  <si>
    <t xml:space="preserve">MOV-007552</t>
  </si>
  <si>
    <t xml:space="preserve">MOV-007553</t>
  </si>
  <si>
    <t xml:space="preserve">MOV-007554</t>
  </si>
  <si>
    <t xml:space="preserve">MOV-007555</t>
  </si>
  <si>
    <t xml:space="preserve">MOV-007556</t>
  </si>
  <si>
    <t xml:space="preserve">MOV-007557</t>
  </si>
  <si>
    <t xml:space="preserve">MOV-007558</t>
  </si>
  <si>
    <t xml:space="preserve">MOV-007559</t>
  </si>
  <si>
    <t xml:space="preserve">MOV-007560</t>
  </si>
  <si>
    <t xml:space="preserve">MOV-007561</t>
  </si>
  <si>
    <t xml:space="preserve">MOV-007562</t>
  </si>
  <si>
    <t xml:space="preserve">MOV-007563</t>
  </si>
  <si>
    <t xml:space="preserve">MOV-007564</t>
  </si>
  <si>
    <t xml:space="preserve">MOV-007565</t>
  </si>
  <si>
    <t xml:space="preserve">MOV-007566</t>
  </si>
  <si>
    <t xml:space="preserve">MOV-007567</t>
  </si>
  <si>
    <t xml:space="preserve">MOV-007568</t>
  </si>
  <si>
    <t xml:space="preserve">MOV-007569</t>
  </si>
  <si>
    <t xml:space="preserve">MOV-007570</t>
  </si>
  <si>
    <t xml:space="preserve">MOV-007571</t>
  </si>
  <si>
    <t xml:space="preserve">MOV-007572</t>
  </si>
  <si>
    <t xml:space="preserve">MOV-007573</t>
  </si>
  <si>
    <t xml:space="preserve">MOV-007574</t>
  </si>
  <si>
    <t xml:space="preserve">MOV-007575</t>
  </si>
  <si>
    <t xml:space="preserve">MOV-007576</t>
  </si>
  <si>
    <t xml:space="preserve">MOV-007577</t>
  </si>
  <si>
    <t xml:space="preserve">MOV-007578</t>
  </si>
  <si>
    <t xml:space="preserve">MOV-007579</t>
  </si>
  <si>
    <t xml:space="preserve">MOV-007580</t>
  </si>
  <si>
    <t xml:space="preserve">MOV-007581</t>
  </si>
  <si>
    <t xml:space="preserve">MOV-007582</t>
  </si>
  <si>
    <t xml:space="preserve">MOV-007583</t>
  </si>
  <si>
    <t xml:space="preserve">MOV-007584</t>
  </si>
  <si>
    <t xml:space="preserve">MOV-007585</t>
  </si>
  <si>
    <t xml:space="preserve">MOV-007586</t>
  </si>
  <si>
    <t xml:space="preserve">MOV-007587</t>
  </si>
  <si>
    <t xml:space="preserve">MOV-007588</t>
  </si>
  <si>
    <t xml:space="preserve">MOV-007589</t>
  </si>
  <si>
    <t xml:space="preserve">MOV-007590</t>
  </si>
  <si>
    <t xml:space="preserve">MOV-007591</t>
  </si>
  <si>
    <t xml:space="preserve">MOV-007592</t>
  </si>
  <si>
    <t xml:space="preserve">MOV-007593</t>
  </si>
  <si>
    <t xml:space="preserve">MOV-007594</t>
  </si>
  <si>
    <t xml:space="preserve">MOV-007595</t>
  </si>
  <si>
    <t xml:space="preserve">MOV-007596</t>
  </si>
  <si>
    <t xml:space="preserve">MOV-007597</t>
  </si>
  <si>
    <t xml:space="preserve">MOV-007598</t>
  </si>
  <si>
    <t xml:space="preserve">MOV-007599</t>
  </si>
  <si>
    <t xml:space="preserve">MOV-007600</t>
  </si>
  <si>
    <t xml:space="preserve">MOV-007601</t>
  </si>
  <si>
    <t xml:space="preserve">MOV-007602</t>
  </si>
  <si>
    <t xml:space="preserve">MOV-007603</t>
  </si>
  <si>
    <t xml:space="preserve">MOV-007604</t>
  </si>
  <si>
    <t xml:space="preserve">MOV-007605</t>
  </si>
  <si>
    <t xml:space="preserve">MOV-007606</t>
  </si>
  <si>
    <t xml:space="preserve">MOV-007607</t>
  </si>
  <si>
    <t xml:space="preserve">MOV-007608</t>
  </si>
  <si>
    <t xml:space="preserve">MOV-007609</t>
  </si>
  <si>
    <t xml:space="preserve">MOV-007610</t>
  </si>
  <si>
    <t xml:space="preserve">MOV-007611</t>
  </si>
  <si>
    <t xml:space="preserve">MOV-007612</t>
  </si>
  <si>
    <t xml:space="preserve">MOV-007613</t>
  </si>
  <si>
    <t xml:space="preserve">MOV-007614</t>
  </si>
  <si>
    <t xml:space="preserve">MOV-007615</t>
  </si>
  <si>
    <t xml:space="preserve">MOV-007616</t>
  </si>
  <si>
    <t xml:space="preserve">MOV-007617</t>
  </si>
  <si>
    <t xml:space="preserve">MOV-007618</t>
  </si>
  <si>
    <t xml:space="preserve">MOV-007619</t>
  </si>
  <si>
    <t xml:space="preserve">MOV-007620</t>
  </si>
  <si>
    <t xml:space="preserve">MOV-007621</t>
  </si>
  <si>
    <t xml:space="preserve">MOV-007622</t>
  </si>
  <si>
    <t xml:space="preserve">MOV-007623</t>
  </si>
  <si>
    <t xml:space="preserve">MOV-007624</t>
  </si>
  <si>
    <t xml:space="preserve">MOV-007625</t>
  </si>
  <si>
    <t xml:space="preserve">MOV-007626</t>
  </si>
  <si>
    <t xml:space="preserve">MOV-007627</t>
  </si>
  <si>
    <t xml:space="preserve">MOV-007628</t>
  </si>
  <si>
    <t xml:space="preserve">MOV-007629</t>
  </si>
  <si>
    <t xml:space="preserve">MOV-007630</t>
  </si>
  <si>
    <t xml:space="preserve">MOV-007631</t>
  </si>
  <si>
    <t xml:space="preserve">MOV-007632</t>
  </si>
  <si>
    <t xml:space="preserve">MOV-007633</t>
  </si>
  <si>
    <t xml:space="preserve">MOV-007634</t>
  </si>
  <si>
    <t xml:space="preserve">MOV-007635</t>
  </si>
  <si>
    <t xml:space="preserve">MOV-007636</t>
  </si>
  <si>
    <t xml:space="preserve">MOV-007637</t>
  </si>
  <si>
    <t xml:space="preserve">MOV-007638</t>
  </si>
  <si>
    <t xml:space="preserve">MOV-007639</t>
  </si>
  <si>
    <t xml:space="preserve">MOV-007640</t>
  </si>
  <si>
    <t xml:space="preserve">MOV-007641</t>
  </si>
  <si>
    <t xml:space="preserve">MOV-007642</t>
  </si>
  <si>
    <t xml:space="preserve">MOV-007643</t>
  </si>
  <si>
    <t xml:space="preserve">MOV-007644</t>
  </si>
  <si>
    <t xml:space="preserve">MOV-007645</t>
  </si>
  <si>
    <t xml:space="preserve">MOV-007646</t>
  </si>
  <si>
    <t xml:space="preserve">MOV-007647</t>
  </si>
  <si>
    <t xml:space="preserve">MOV-007648</t>
  </si>
  <si>
    <t xml:space="preserve">MOV-007649</t>
  </si>
  <si>
    <t xml:space="preserve">MOV-007650</t>
  </si>
  <si>
    <t xml:space="preserve">MOV-007651</t>
  </si>
  <si>
    <t xml:space="preserve">MOV-007652</t>
  </si>
  <si>
    <t xml:space="preserve">MOV-007653</t>
  </si>
  <si>
    <t xml:space="preserve">MOV-007654</t>
  </si>
  <si>
    <t xml:space="preserve">MOV-007655</t>
  </si>
  <si>
    <t xml:space="preserve">MOV-007656</t>
  </si>
  <si>
    <t xml:space="preserve">MOV-007657</t>
  </si>
  <si>
    <t xml:space="preserve">MOV-007658</t>
  </si>
  <si>
    <t xml:space="preserve">MOV-007659</t>
  </si>
  <si>
    <t xml:space="preserve">MOV-007660</t>
  </si>
  <si>
    <t xml:space="preserve">MOV-007661</t>
  </si>
  <si>
    <t xml:space="preserve">MOV-007662</t>
  </si>
  <si>
    <t xml:space="preserve">MOV-007663</t>
  </si>
  <si>
    <t xml:space="preserve">MOV-007664</t>
  </si>
  <si>
    <t xml:space="preserve">MOV-007665</t>
  </si>
  <si>
    <t xml:space="preserve">MOV-007666</t>
  </si>
  <si>
    <t xml:space="preserve">MOV-007667</t>
  </si>
  <si>
    <t xml:space="preserve">MOV-007668</t>
  </si>
  <si>
    <t xml:space="preserve">MOV-007669</t>
  </si>
  <si>
    <t xml:space="preserve">MOV-007670</t>
  </si>
  <si>
    <t xml:space="preserve">MOV-007671</t>
  </si>
  <si>
    <t xml:space="preserve">MOV-007672</t>
  </si>
  <si>
    <t xml:space="preserve">MOV-007673</t>
  </si>
  <si>
    <t xml:space="preserve">MOV-007674</t>
  </si>
  <si>
    <t xml:space="preserve">MOV-007675</t>
  </si>
  <si>
    <t xml:space="preserve">MOV-007676</t>
  </si>
  <si>
    <t xml:space="preserve">MOV-007677</t>
  </si>
  <si>
    <t xml:space="preserve">MOV-007678</t>
  </si>
  <si>
    <t xml:space="preserve">MOV-007679</t>
  </si>
  <si>
    <t xml:space="preserve">MOV-007680</t>
  </si>
  <si>
    <t xml:space="preserve">MOV-007681</t>
  </si>
  <si>
    <t xml:space="preserve">MOV-007682</t>
  </si>
  <si>
    <t xml:space="preserve">MOV-007683</t>
  </si>
  <si>
    <t xml:space="preserve">MOV-007684</t>
  </si>
  <si>
    <t xml:space="preserve">MOV-007685</t>
  </si>
  <si>
    <t xml:space="preserve">MOV-007686</t>
  </si>
  <si>
    <t xml:space="preserve">MOV-007687</t>
  </si>
  <si>
    <t xml:space="preserve">MOV-007688</t>
  </si>
  <si>
    <t xml:space="preserve">MOV-007689</t>
  </si>
  <si>
    <t xml:space="preserve">MOV-007690</t>
  </si>
  <si>
    <t xml:space="preserve">MOV-007691</t>
  </si>
  <si>
    <t xml:space="preserve">MOV-007692</t>
  </si>
  <si>
    <t xml:space="preserve">MOV-007693</t>
  </si>
  <si>
    <t xml:space="preserve">MOV-007694</t>
  </si>
  <si>
    <t xml:space="preserve">MOV-007695</t>
  </si>
  <si>
    <t xml:space="preserve">MOV-007696</t>
  </si>
  <si>
    <t xml:space="preserve">MOV-007697</t>
  </si>
  <si>
    <t xml:space="preserve">MOV-007698</t>
  </si>
  <si>
    <t xml:space="preserve">MOV-007699</t>
  </si>
  <si>
    <t xml:space="preserve">MOV-007700</t>
  </si>
  <si>
    <t xml:space="preserve">MOV-007701</t>
  </si>
  <si>
    <t xml:space="preserve">MOV-007702</t>
  </si>
  <si>
    <t xml:space="preserve">MOV-007703</t>
  </si>
  <si>
    <t xml:space="preserve">MOV-007704</t>
  </si>
  <si>
    <t xml:space="preserve">MOV-007705</t>
  </si>
  <si>
    <t xml:space="preserve">MOV-007706</t>
  </si>
  <si>
    <t xml:space="preserve">MOV-007707</t>
  </si>
  <si>
    <t xml:space="preserve">MOV-007708</t>
  </si>
  <si>
    <t xml:space="preserve">MOV-007709</t>
  </si>
  <si>
    <t xml:space="preserve">MOV-007710</t>
  </si>
  <si>
    <t xml:space="preserve">MOV-007711</t>
  </si>
  <si>
    <t xml:space="preserve">MOV-007712</t>
  </si>
  <si>
    <t xml:space="preserve">MOV-007713</t>
  </si>
  <si>
    <t xml:space="preserve">MOV-007714</t>
  </si>
  <si>
    <t xml:space="preserve">MOV-007715</t>
  </si>
  <si>
    <t xml:space="preserve">MOV-007716</t>
  </si>
  <si>
    <t xml:space="preserve">MOV-007717</t>
  </si>
  <si>
    <t xml:space="preserve">MOV-007718</t>
  </si>
  <si>
    <t xml:space="preserve">MOV-007719</t>
  </si>
  <si>
    <t xml:space="preserve">MOV-007720</t>
  </si>
  <si>
    <t xml:space="preserve">MOV-007721</t>
  </si>
  <si>
    <t xml:space="preserve">MOV-007722</t>
  </si>
  <si>
    <t xml:space="preserve">MOV-007723</t>
  </si>
  <si>
    <t xml:space="preserve">MOV-007724</t>
  </si>
  <si>
    <t xml:space="preserve">MOV-007725</t>
  </si>
  <si>
    <t xml:space="preserve">MOV-007726</t>
  </si>
  <si>
    <t xml:space="preserve">MOV-007727</t>
  </si>
  <si>
    <t xml:space="preserve">MOV-007728</t>
  </si>
  <si>
    <t xml:space="preserve">MOV-007729</t>
  </si>
  <si>
    <t xml:space="preserve">MOV-007730</t>
  </si>
  <si>
    <t xml:space="preserve">MOV-007731</t>
  </si>
  <si>
    <t xml:space="preserve">MOV-007732</t>
  </si>
  <si>
    <t xml:space="preserve">MOV-007733</t>
  </si>
  <si>
    <t xml:space="preserve">MOV-007734</t>
  </si>
  <si>
    <t xml:space="preserve">MOV-007735</t>
  </si>
  <si>
    <t xml:space="preserve">MOV-007736</t>
  </si>
  <si>
    <t xml:space="preserve">MOV-007737</t>
  </si>
  <si>
    <t xml:space="preserve">MOV-007738</t>
  </si>
  <si>
    <t xml:space="preserve">MOV-007739</t>
  </si>
  <si>
    <t xml:space="preserve">MOV-007740</t>
  </si>
  <si>
    <t xml:space="preserve">MOV-007741</t>
  </si>
  <si>
    <t xml:space="preserve">MOV-007742</t>
  </si>
  <si>
    <t xml:space="preserve">MOV-007743</t>
  </si>
  <si>
    <t xml:space="preserve">MOV-007744</t>
  </si>
  <si>
    <t xml:space="preserve">MOV-007745</t>
  </si>
  <si>
    <t xml:space="preserve">MOV-007746</t>
  </si>
  <si>
    <t xml:space="preserve">MOV-007747</t>
  </si>
  <si>
    <t xml:space="preserve">MOV-007748</t>
  </si>
  <si>
    <t xml:space="preserve">MOV-007749</t>
  </si>
  <si>
    <t xml:space="preserve">MOV-007750</t>
  </si>
  <si>
    <t xml:space="preserve">MOV-007751</t>
  </si>
  <si>
    <t xml:space="preserve">MOV-007752</t>
  </si>
  <si>
    <t xml:space="preserve">MOV-007753</t>
  </si>
  <si>
    <t xml:space="preserve">MOV-007754</t>
  </si>
  <si>
    <t xml:space="preserve">MOV-007755</t>
  </si>
  <si>
    <t xml:space="preserve">MOV-007756</t>
  </si>
  <si>
    <t xml:space="preserve">MOV-007757</t>
  </si>
  <si>
    <t xml:space="preserve">MOV-007758</t>
  </si>
  <si>
    <t xml:space="preserve">MOV-007759</t>
  </si>
  <si>
    <t xml:space="preserve">MOV-007760</t>
  </si>
  <si>
    <t xml:space="preserve">MOV-007761</t>
  </si>
  <si>
    <t xml:space="preserve">MOV-007762</t>
  </si>
  <si>
    <t xml:space="preserve">MOV-007763</t>
  </si>
  <si>
    <t xml:space="preserve">MOV-007764</t>
  </si>
  <si>
    <t xml:space="preserve">MOV-007765</t>
  </si>
  <si>
    <t xml:space="preserve">MOV-007766</t>
  </si>
  <si>
    <t xml:space="preserve">MOV-007767</t>
  </si>
  <si>
    <t xml:space="preserve">MOV-007768</t>
  </si>
  <si>
    <t xml:space="preserve">MOV-007769</t>
  </si>
  <si>
    <t xml:space="preserve">MOV-007770</t>
  </si>
  <si>
    <t xml:space="preserve">MOV-007771</t>
  </si>
  <si>
    <t xml:space="preserve">MOV-007772</t>
  </si>
  <si>
    <t xml:space="preserve">MOV-007773</t>
  </si>
  <si>
    <t xml:space="preserve">MOV-007774</t>
  </si>
  <si>
    <t xml:space="preserve">MOV-007775</t>
  </si>
  <si>
    <t xml:space="preserve">MOV-007776</t>
  </si>
  <si>
    <t xml:space="preserve">MOV-007777</t>
  </si>
  <si>
    <t xml:space="preserve">MOV-007778</t>
  </si>
  <si>
    <t xml:space="preserve">MOV-007779</t>
  </si>
  <si>
    <t xml:space="preserve">MOV-007780</t>
  </si>
  <si>
    <t xml:space="preserve">MOV-007781</t>
  </si>
  <si>
    <t xml:space="preserve">MOV-007782</t>
  </si>
  <si>
    <t xml:space="preserve">MOV-007783</t>
  </si>
  <si>
    <t xml:space="preserve">MOV-007784</t>
  </si>
  <si>
    <t xml:space="preserve">MOV-007785</t>
  </si>
  <si>
    <t xml:space="preserve">MOV-007786</t>
  </si>
  <si>
    <t xml:space="preserve">MOV-007787</t>
  </si>
  <si>
    <t xml:space="preserve">MOV-007788</t>
  </si>
  <si>
    <t xml:space="preserve">MOV-007789</t>
  </si>
  <si>
    <t xml:space="preserve">MOV-007790</t>
  </si>
  <si>
    <t xml:space="preserve">MOV-007791</t>
  </si>
  <si>
    <t xml:space="preserve">MOV-007792</t>
  </si>
  <si>
    <t xml:space="preserve">MOV-007793</t>
  </si>
  <si>
    <t xml:space="preserve">MOV-007794</t>
  </si>
  <si>
    <t xml:space="preserve">MOV-007795</t>
  </si>
  <si>
    <t xml:space="preserve">MOV-007796</t>
  </si>
  <si>
    <t xml:space="preserve">MOV-007797</t>
  </si>
  <si>
    <t xml:space="preserve">MOV-007798</t>
  </si>
  <si>
    <t xml:space="preserve">MOV-007799</t>
  </si>
  <si>
    <t xml:space="preserve">MOV-007800</t>
  </si>
  <si>
    <t xml:space="preserve">MOV-007801</t>
  </si>
  <si>
    <t xml:space="preserve">MOV-007802</t>
  </si>
  <si>
    <t xml:space="preserve">MOV-007803</t>
  </si>
  <si>
    <t xml:space="preserve">MOV-007804</t>
  </si>
  <si>
    <t xml:space="preserve">MOV-007805</t>
  </si>
  <si>
    <t xml:space="preserve">MOV-007806</t>
  </si>
  <si>
    <t xml:space="preserve">MOV-007807</t>
  </si>
  <si>
    <t xml:space="preserve">MOV-007808</t>
  </si>
  <si>
    <t xml:space="preserve">MOV-007809</t>
  </si>
  <si>
    <t xml:space="preserve">MOV-007810</t>
  </si>
  <si>
    <t xml:space="preserve">MOV-007811</t>
  </si>
  <si>
    <t xml:space="preserve">MOV-007812</t>
  </si>
  <si>
    <t xml:space="preserve">MOV-007813</t>
  </si>
  <si>
    <t xml:space="preserve">MOV-007814</t>
  </si>
  <si>
    <t xml:space="preserve">MOV-007815</t>
  </si>
  <si>
    <t xml:space="preserve">MOV-007816</t>
  </si>
  <si>
    <t xml:space="preserve">MOV-007817</t>
  </si>
  <si>
    <t xml:space="preserve">MOV-007818</t>
  </si>
  <si>
    <t xml:space="preserve">MOV-007819</t>
  </si>
  <si>
    <t xml:space="preserve">MOV-007820</t>
  </si>
  <si>
    <t xml:space="preserve">MOV-007821</t>
  </si>
  <si>
    <t xml:space="preserve">MOV-007822</t>
  </si>
  <si>
    <t xml:space="preserve">MOV-007823</t>
  </si>
  <si>
    <t xml:space="preserve">MOV-007824</t>
  </si>
  <si>
    <t xml:space="preserve">MOV-007825</t>
  </si>
  <si>
    <t xml:space="preserve">MOV-007826</t>
  </si>
  <si>
    <t xml:space="preserve">MOV-007827</t>
  </si>
  <si>
    <t xml:space="preserve">MOV-007828</t>
  </si>
  <si>
    <t xml:space="preserve">MOV-007829</t>
  </si>
  <si>
    <t xml:space="preserve">MOV-007830</t>
  </si>
  <si>
    <t xml:space="preserve">MOV-007831</t>
  </si>
  <si>
    <t xml:space="preserve">MOV-007832</t>
  </si>
  <si>
    <t xml:space="preserve">MOV-007833</t>
  </si>
  <si>
    <t xml:space="preserve">MOV-007834</t>
  </si>
  <si>
    <t xml:space="preserve">MOV-007835</t>
  </si>
  <si>
    <t xml:space="preserve">MOV-007836</t>
  </si>
  <si>
    <t xml:space="preserve">MOV-007837</t>
  </si>
  <si>
    <t xml:space="preserve">MOV-007838</t>
  </si>
  <si>
    <t xml:space="preserve">MOV-007839</t>
  </si>
  <si>
    <t xml:space="preserve">MOV-007840</t>
  </si>
  <si>
    <t xml:space="preserve">MOV-007841</t>
  </si>
  <si>
    <t xml:space="preserve">MOV-007842</t>
  </si>
  <si>
    <t xml:space="preserve">MOV-007843</t>
  </si>
  <si>
    <t xml:space="preserve">MOV-007844</t>
  </si>
  <si>
    <t xml:space="preserve">MOV-007845</t>
  </si>
  <si>
    <t xml:space="preserve">MOV-007846</t>
  </si>
  <si>
    <t xml:space="preserve">MOV-007847</t>
  </si>
  <si>
    <t xml:space="preserve">MOV-007848</t>
  </si>
  <si>
    <t xml:space="preserve">MOV-007849</t>
  </si>
  <si>
    <t xml:space="preserve">MOV-007850</t>
  </si>
  <si>
    <t xml:space="preserve">MOV-007851</t>
  </si>
  <si>
    <t xml:space="preserve">MOV-007852</t>
  </si>
  <si>
    <t xml:space="preserve">MOV-007853</t>
  </si>
  <si>
    <t xml:space="preserve">MOV-007854</t>
  </si>
  <si>
    <t xml:space="preserve">MOV-007855</t>
  </si>
  <si>
    <t xml:space="preserve">MOV-007856</t>
  </si>
  <si>
    <t xml:space="preserve">MOV-007857</t>
  </si>
  <si>
    <t xml:space="preserve">MOV-007858</t>
  </si>
  <si>
    <t xml:space="preserve">MOV-007859</t>
  </si>
  <si>
    <t xml:space="preserve">MOV-007860</t>
  </si>
  <si>
    <t xml:space="preserve">MOV-007861</t>
  </si>
  <si>
    <t xml:space="preserve">MOV-007862</t>
  </si>
  <si>
    <t xml:space="preserve">MOV-007863</t>
  </si>
  <si>
    <t xml:space="preserve">MOV-007864</t>
  </si>
  <si>
    <t xml:space="preserve">MOV-007865</t>
  </si>
  <si>
    <t xml:space="preserve">MOV-007866</t>
  </si>
  <si>
    <t xml:space="preserve">MOV-007867</t>
  </si>
  <si>
    <t xml:space="preserve">MOV-007868</t>
  </si>
  <si>
    <t xml:space="preserve">MOV-007869</t>
  </si>
  <si>
    <t xml:space="preserve">MOV-007870</t>
  </si>
  <si>
    <t xml:space="preserve">MOV-007871</t>
  </si>
  <si>
    <t xml:space="preserve">MOV-007872</t>
  </si>
  <si>
    <t xml:space="preserve">MOV-007873</t>
  </si>
  <si>
    <t xml:space="preserve">MOV-007874</t>
  </si>
  <si>
    <t xml:space="preserve">MOV-007875</t>
  </si>
  <si>
    <t xml:space="preserve">MOV-007876</t>
  </si>
  <si>
    <t xml:space="preserve">MOV-007877</t>
  </si>
  <si>
    <t xml:space="preserve">MOV-007878</t>
  </si>
  <si>
    <t xml:space="preserve">MOV-007879</t>
  </si>
  <si>
    <t xml:space="preserve">MOV-007880</t>
  </si>
  <si>
    <t xml:space="preserve">MOV-007881</t>
  </si>
  <si>
    <t xml:space="preserve">MOV-007882</t>
  </si>
  <si>
    <t xml:space="preserve">MOV-007883</t>
  </si>
  <si>
    <t xml:space="preserve">MOV-007884</t>
  </si>
  <si>
    <t xml:space="preserve">MOV-007885</t>
  </si>
  <si>
    <t xml:space="preserve">MOV-007886</t>
  </si>
  <si>
    <t xml:space="preserve">MOV-007887</t>
  </si>
  <si>
    <t xml:space="preserve">MOV-007888</t>
  </si>
  <si>
    <t xml:space="preserve">MOV-007889</t>
  </si>
  <si>
    <t xml:space="preserve">MOV-007890</t>
  </si>
  <si>
    <t xml:space="preserve">MOV-007891</t>
  </si>
  <si>
    <t xml:space="preserve">MOV-007892</t>
  </si>
  <si>
    <t xml:space="preserve">MOV-007893</t>
  </si>
  <si>
    <t xml:space="preserve">MOV-007894</t>
  </si>
  <si>
    <t xml:space="preserve">MOV-007895</t>
  </si>
  <si>
    <t xml:space="preserve">MOV-007896</t>
  </si>
  <si>
    <t xml:space="preserve">MOV-007897</t>
  </si>
  <si>
    <t xml:space="preserve">MOV-007898</t>
  </si>
  <si>
    <t xml:space="preserve">MOV-007899</t>
  </si>
  <si>
    <t xml:space="preserve">MOV-007900</t>
  </si>
  <si>
    <t xml:space="preserve">MOV-007901</t>
  </si>
  <si>
    <t xml:space="preserve">MOV-007902</t>
  </si>
  <si>
    <t xml:space="preserve">MOV-007903</t>
  </si>
  <si>
    <t xml:space="preserve">MOV-007904</t>
  </si>
  <si>
    <t xml:space="preserve">MOV-007905</t>
  </si>
  <si>
    <t xml:space="preserve">MOV-007906</t>
  </si>
  <si>
    <t xml:space="preserve">MOV-007907</t>
  </si>
  <si>
    <t xml:space="preserve">MOV-007908</t>
  </si>
  <si>
    <t xml:space="preserve">MOV-007909</t>
  </si>
  <si>
    <t xml:space="preserve">MOV-007910</t>
  </si>
  <si>
    <t xml:space="preserve">MOV-007911</t>
  </si>
  <si>
    <t xml:space="preserve">MOV-007912</t>
  </si>
  <si>
    <t xml:space="preserve">MOV-007913</t>
  </si>
  <si>
    <t xml:space="preserve">MOV-007914</t>
  </si>
  <si>
    <t xml:space="preserve">MOV-007915</t>
  </si>
  <si>
    <t xml:space="preserve">MOV-007916</t>
  </si>
  <si>
    <t xml:space="preserve">MOV-007917</t>
  </si>
  <si>
    <t xml:space="preserve">MOV-007918</t>
  </si>
  <si>
    <t xml:space="preserve">MOV-007919</t>
  </si>
  <si>
    <t xml:space="preserve">MOV-007920</t>
  </si>
  <si>
    <t xml:space="preserve">MOV-007921</t>
  </si>
  <si>
    <t xml:space="preserve">MOV-007922</t>
  </si>
  <si>
    <t xml:space="preserve">MOV-007923</t>
  </si>
  <si>
    <t xml:space="preserve">MOV-007924</t>
  </si>
  <si>
    <t xml:space="preserve">MOV-007925</t>
  </si>
  <si>
    <t xml:space="preserve">MOV-007926</t>
  </si>
  <si>
    <t xml:space="preserve">MOV-007927</t>
  </si>
  <si>
    <t xml:space="preserve">MOV-007928</t>
  </si>
  <si>
    <t xml:space="preserve">MOV-007929</t>
  </si>
  <si>
    <t xml:space="preserve">MOV-007930</t>
  </si>
  <si>
    <t xml:space="preserve">MOV-007931</t>
  </si>
  <si>
    <t xml:space="preserve">MOV-007932</t>
  </si>
  <si>
    <t xml:space="preserve">MOV-007933</t>
  </si>
  <si>
    <t xml:space="preserve">MOV-007934</t>
  </si>
  <si>
    <t xml:space="preserve">MOV-007935</t>
  </si>
  <si>
    <t xml:space="preserve">MOV-007936</t>
  </si>
  <si>
    <t xml:space="preserve">MOV-007937</t>
  </si>
  <si>
    <t xml:space="preserve">MOV-007938</t>
  </si>
  <si>
    <t xml:space="preserve">MOV-007939</t>
  </si>
  <si>
    <t xml:space="preserve">MOV-007940</t>
  </si>
  <si>
    <t xml:space="preserve">MOV-007941</t>
  </si>
  <si>
    <t xml:space="preserve">MOV-007942</t>
  </si>
  <si>
    <t xml:space="preserve">MOV-007943</t>
  </si>
  <si>
    <t xml:space="preserve">MOV-007944</t>
  </si>
  <si>
    <t xml:space="preserve">MOV-007945</t>
  </si>
  <si>
    <t xml:space="preserve">MOV-007946</t>
  </si>
  <si>
    <t xml:space="preserve">MOV-007947</t>
  </si>
  <si>
    <t xml:space="preserve">MOV-007948</t>
  </si>
  <si>
    <t xml:space="preserve">MOV-007949</t>
  </si>
  <si>
    <t xml:space="preserve">MOV-007950</t>
  </si>
  <si>
    <t xml:space="preserve">MOV-007951</t>
  </si>
  <si>
    <t xml:space="preserve">MOV-007952</t>
  </si>
  <si>
    <t xml:space="preserve">MOV-007953</t>
  </si>
  <si>
    <t xml:space="preserve">MOV-007954</t>
  </si>
  <si>
    <t xml:space="preserve">MOV-007955</t>
  </si>
  <si>
    <t xml:space="preserve">MOV-007956</t>
  </si>
  <si>
    <t xml:space="preserve">MOV-007957</t>
  </si>
  <si>
    <t xml:space="preserve">MOV-007958</t>
  </si>
  <si>
    <t xml:space="preserve">MOV-007959</t>
  </si>
  <si>
    <t xml:space="preserve">MOV-007960</t>
  </si>
  <si>
    <t xml:space="preserve">MOV-007961</t>
  </si>
  <si>
    <t xml:space="preserve">MOV-007962</t>
  </si>
  <si>
    <t xml:space="preserve">MOV-007963</t>
  </si>
  <si>
    <t xml:space="preserve">MOV-007964</t>
  </si>
  <si>
    <t xml:space="preserve">MOV-007965</t>
  </si>
  <si>
    <t xml:space="preserve">MOV-007966</t>
  </si>
  <si>
    <t xml:space="preserve">MOV-007967</t>
  </si>
  <si>
    <t xml:space="preserve">MOV-007968</t>
  </si>
  <si>
    <t xml:space="preserve">MOV-007969</t>
  </si>
  <si>
    <t xml:space="preserve">MOV-007970</t>
  </si>
  <si>
    <t xml:space="preserve">MOV-007971</t>
  </si>
  <si>
    <t xml:space="preserve">MOV-007972</t>
  </si>
  <si>
    <t xml:space="preserve">MOV-007973</t>
  </si>
  <si>
    <t xml:space="preserve">MOV-007974</t>
  </si>
  <si>
    <t xml:space="preserve">MOV-007975</t>
  </si>
  <si>
    <t xml:space="preserve">MOV-007976</t>
  </si>
  <si>
    <t xml:space="preserve">MOV-007977</t>
  </si>
  <si>
    <t xml:space="preserve">MOV-007978</t>
  </si>
  <si>
    <t xml:space="preserve">MOV-007979</t>
  </si>
  <si>
    <t xml:space="preserve">MOV-007980</t>
  </si>
  <si>
    <t xml:space="preserve">MOV-007981</t>
  </si>
  <si>
    <t xml:space="preserve">MOV-007982</t>
  </si>
  <si>
    <t xml:space="preserve">MOV-007983</t>
  </si>
  <si>
    <t xml:space="preserve">MOV-007984</t>
  </si>
  <si>
    <t xml:space="preserve">MOV-007985</t>
  </si>
  <si>
    <t xml:space="preserve">MOV-007986</t>
  </si>
  <si>
    <t xml:space="preserve">MOV-007987</t>
  </si>
  <si>
    <t xml:space="preserve">MOV-007988</t>
  </si>
  <si>
    <t xml:space="preserve">MOV-007989</t>
  </si>
  <si>
    <t xml:space="preserve">MOV-007990</t>
  </si>
  <si>
    <t xml:space="preserve">MOV-007991</t>
  </si>
  <si>
    <t xml:space="preserve">MOV-007992</t>
  </si>
  <si>
    <t xml:space="preserve">MOV-007993</t>
  </si>
  <si>
    <t xml:space="preserve">MOV-007994</t>
  </si>
  <si>
    <t xml:space="preserve">MOV-007995</t>
  </si>
  <si>
    <t xml:space="preserve">MOV-007996</t>
  </si>
  <si>
    <t xml:space="preserve">MOV-007997</t>
  </si>
  <si>
    <t xml:space="preserve">MOV-007998</t>
  </si>
  <si>
    <t xml:space="preserve">MOV-007999</t>
  </si>
  <si>
    <t xml:space="preserve">MOV-008000</t>
  </si>
  <si>
    <t xml:space="preserve">MOV-008001</t>
  </si>
  <si>
    <t xml:space="preserve">MOV-008002</t>
  </si>
  <si>
    <t xml:space="preserve">MOV-008003</t>
  </si>
  <si>
    <t xml:space="preserve">MOV-008004</t>
  </si>
  <si>
    <t xml:space="preserve">MOV-008005</t>
  </si>
  <si>
    <t xml:space="preserve">MOV-008006</t>
  </si>
  <si>
    <t xml:space="preserve">MOV-008007</t>
  </si>
  <si>
    <t xml:space="preserve">MOV-008008</t>
  </si>
  <si>
    <t xml:space="preserve">MOV-008009</t>
  </si>
  <si>
    <t xml:space="preserve">MOV-008010</t>
  </si>
  <si>
    <t xml:space="preserve">MOV-008011</t>
  </si>
  <si>
    <t xml:space="preserve">MOV-008012</t>
  </si>
  <si>
    <t xml:space="preserve">MOV-008013</t>
  </si>
  <si>
    <t xml:space="preserve">MOV-008014</t>
  </si>
  <si>
    <t xml:space="preserve">MOV-008015</t>
  </si>
  <si>
    <t xml:space="preserve">MOV-008016</t>
  </si>
  <si>
    <t xml:space="preserve">MOV-008017</t>
  </si>
  <si>
    <t xml:space="preserve">MOV-008018</t>
  </si>
  <si>
    <t xml:space="preserve">MOV-008019</t>
  </si>
  <si>
    <t xml:space="preserve">MOV-008020</t>
  </si>
  <si>
    <t xml:space="preserve">MOV-008021</t>
  </si>
  <si>
    <t xml:space="preserve">MOV-008022</t>
  </si>
  <si>
    <t xml:space="preserve">MOV-008023</t>
  </si>
  <si>
    <t xml:space="preserve">MOV-008024</t>
  </si>
  <si>
    <t xml:space="preserve">MOV-008025</t>
  </si>
  <si>
    <t xml:space="preserve">MOV-008026</t>
  </si>
  <si>
    <t xml:space="preserve">MOV-008027</t>
  </si>
  <si>
    <t xml:space="preserve">MOV-008028</t>
  </si>
  <si>
    <t xml:space="preserve">MOV-008029</t>
  </si>
  <si>
    <t xml:space="preserve">MOV-008030</t>
  </si>
  <si>
    <t xml:space="preserve">MOV-008031</t>
  </si>
  <si>
    <t xml:space="preserve">MOV-008032</t>
  </si>
  <si>
    <t xml:space="preserve">MOV-008033</t>
  </si>
  <si>
    <t xml:space="preserve">MOV-008034</t>
  </si>
  <si>
    <t xml:space="preserve">MOV-008035</t>
  </si>
  <si>
    <t xml:space="preserve">MOV-008036</t>
  </si>
  <si>
    <t xml:space="preserve">MOV-008037</t>
  </si>
  <si>
    <t xml:space="preserve">MOV-008038</t>
  </si>
  <si>
    <t xml:space="preserve">MOV-008039</t>
  </si>
  <si>
    <t xml:space="preserve">MOV-008040</t>
  </si>
  <si>
    <t xml:space="preserve">MOV-008041</t>
  </si>
  <si>
    <t xml:space="preserve">MOV-008042</t>
  </si>
  <si>
    <t xml:space="preserve">MOV-008043</t>
  </si>
  <si>
    <t xml:space="preserve">MOV-008044</t>
  </si>
  <si>
    <t xml:space="preserve">MOV-008045</t>
  </si>
  <si>
    <t xml:space="preserve">MOV-008046</t>
  </si>
  <si>
    <t xml:space="preserve">MOV-008047</t>
  </si>
  <si>
    <t xml:space="preserve">MOV-008048</t>
  </si>
  <si>
    <t xml:space="preserve">MOV-008049</t>
  </si>
  <si>
    <t xml:space="preserve">MOV-008050</t>
  </si>
  <si>
    <t xml:space="preserve">MOV-008051</t>
  </si>
  <si>
    <t xml:space="preserve">MOV-008052</t>
  </si>
  <si>
    <t xml:space="preserve">MOV-008053</t>
  </si>
  <si>
    <t xml:space="preserve">MOV-008054</t>
  </si>
  <si>
    <t xml:space="preserve">MOV-008055</t>
  </si>
  <si>
    <t xml:space="preserve">MOV-008056</t>
  </si>
  <si>
    <t xml:space="preserve">MOV-008057</t>
  </si>
  <si>
    <t xml:space="preserve">MOV-008058</t>
  </si>
  <si>
    <t xml:space="preserve">MOV-008059</t>
  </si>
  <si>
    <t xml:space="preserve">MOV-008060</t>
  </si>
  <si>
    <t xml:space="preserve">MOV-008061</t>
  </si>
  <si>
    <t xml:space="preserve">MOV-008062</t>
  </si>
  <si>
    <t xml:space="preserve">MOV-008063</t>
  </si>
  <si>
    <t xml:space="preserve">MOV-008064</t>
  </si>
  <si>
    <t xml:space="preserve">MOV-008065</t>
  </si>
  <si>
    <t xml:space="preserve">MOV-008066</t>
  </si>
  <si>
    <t xml:space="preserve">MOV-008067</t>
  </si>
  <si>
    <t xml:space="preserve">MOV-008068</t>
  </si>
  <si>
    <t xml:space="preserve">MOV-008069</t>
  </si>
  <si>
    <t xml:space="preserve">MOV-008070</t>
  </si>
  <si>
    <t xml:space="preserve">MOV-008071</t>
  </si>
  <si>
    <t xml:space="preserve">MOV-008072</t>
  </si>
  <si>
    <t xml:space="preserve">MOV-008073</t>
  </si>
  <si>
    <t xml:space="preserve">MOV-008074</t>
  </si>
  <si>
    <t xml:space="preserve">MOV-008075</t>
  </si>
  <si>
    <t xml:space="preserve">MOV-008076</t>
  </si>
  <si>
    <t xml:space="preserve">MOV-008077</t>
  </si>
  <si>
    <t xml:space="preserve">MOV-008078</t>
  </si>
  <si>
    <t xml:space="preserve">MOV-008079</t>
  </si>
  <si>
    <t xml:space="preserve">MOV-008080</t>
  </si>
  <si>
    <t xml:space="preserve">MOV-008081</t>
  </si>
  <si>
    <t xml:space="preserve">MOV-008082</t>
  </si>
  <si>
    <t xml:space="preserve">MOV-008083</t>
  </si>
  <si>
    <t xml:space="preserve">MOV-008084</t>
  </si>
  <si>
    <t xml:space="preserve">MOV-008085</t>
  </si>
  <si>
    <t xml:space="preserve">MOV-008086</t>
  </si>
  <si>
    <t xml:space="preserve">MOV-008087</t>
  </si>
  <si>
    <t xml:space="preserve">MOV-008088</t>
  </si>
  <si>
    <t xml:space="preserve">MOV-008089</t>
  </si>
  <si>
    <t xml:space="preserve">MOV-008090</t>
  </si>
  <si>
    <t xml:space="preserve">MOV-008091</t>
  </si>
  <si>
    <t xml:space="preserve">MOV-008092</t>
  </si>
  <si>
    <t xml:space="preserve">MOV-008093</t>
  </si>
  <si>
    <t xml:space="preserve">MOV-008094</t>
  </si>
  <si>
    <t xml:space="preserve">MOV-008095</t>
  </si>
  <si>
    <t xml:space="preserve">MOV-008096</t>
  </si>
  <si>
    <t xml:space="preserve">MOV-008097</t>
  </si>
  <si>
    <t xml:space="preserve">MOV-008098</t>
  </si>
  <si>
    <t xml:space="preserve">MOV-008099</t>
  </si>
  <si>
    <t xml:space="preserve">MOV-008100</t>
  </si>
  <si>
    <t xml:space="preserve">MOV-008101</t>
  </si>
  <si>
    <t xml:space="preserve">MOV-008102</t>
  </si>
  <si>
    <t xml:space="preserve">MOV-008103</t>
  </si>
  <si>
    <t xml:space="preserve">MOV-008104</t>
  </si>
  <si>
    <t xml:space="preserve">MOV-008105</t>
  </si>
  <si>
    <t xml:space="preserve">MOV-008106</t>
  </si>
  <si>
    <t xml:space="preserve">MOV-008107</t>
  </si>
  <si>
    <t xml:space="preserve">MOV-008108</t>
  </si>
  <si>
    <t xml:space="preserve">MOV-008109</t>
  </si>
  <si>
    <t xml:space="preserve">MOV-008110</t>
  </si>
  <si>
    <t xml:space="preserve">MOV-008111</t>
  </si>
  <si>
    <t xml:space="preserve">MOV-008112</t>
  </si>
  <si>
    <t xml:space="preserve">MOV-008113</t>
  </si>
  <si>
    <t xml:space="preserve">MOV-008114</t>
  </si>
  <si>
    <t xml:space="preserve">MOV-008115</t>
  </si>
  <si>
    <t xml:space="preserve">MOV-008116</t>
  </si>
  <si>
    <t xml:space="preserve">MOV-008117</t>
  </si>
  <si>
    <t xml:space="preserve">MOV-008118</t>
  </si>
  <si>
    <t xml:space="preserve">MOV-008119</t>
  </si>
  <si>
    <t xml:space="preserve">MOV-008120</t>
  </si>
  <si>
    <t xml:space="preserve">MOV-008121</t>
  </si>
  <si>
    <t xml:space="preserve">MOV-008122</t>
  </si>
  <si>
    <t xml:space="preserve">MOV-008123</t>
  </si>
  <si>
    <t xml:space="preserve">MOV-008124</t>
  </si>
  <si>
    <t xml:space="preserve">MOV-008125</t>
  </si>
  <si>
    <t xml:space="preserve">MOV-008126</t>
  </si>
  <si>
    <t xml:space="preserve">MOV-008127</t>
  </si>
  <si>
    <t xml:space="preserve">MOV-008128</t>
  </si>
  <si>
    <t xml:space="preserve">MOV-008129</t>
  </si>
  <si>
    <t xml:space="preserve">MOV-008130</t>
  </si>
  <si>
    <t xml:space="preserve">MOV-008131</t>
  </si>
  <si>
    <t xml:space="preserve">MOV-008132</t>
  </si>
  <si>
    <t xml:space="preserve">MOV-008133</t>
  </si>
  <si>
    <t xml:space="preserve">MOV-008134</t>
  </si>
  <si>
    <t xml:space="preserve">MOV-008135</t>
  </si>
  <si>
    <t xml:space="preserve">MOV-008136</t>
  </si>
  <si>
    <t xml:space="preserve">MOV-008137</t>
  </si>
  <si>
    <t xml:space="preserve">MOV-008138</t>
  </si>
  <si>
    <t xml:space="preserve">MOV-008139</t>
  </si>
  <si>
    <t xml:space="preserve">MOV-008140</t>
  </si>
  <si>
    <t xml:space="preserve">MOV-008141</t>
  </si>
  <si>
    <t xml:space="preserve">MOV-008142</t>
  </si>
  <si>
    <t xml:space="preserve">MOV-008143</t>
  </si>
  <si>
    <t xml:space="preserve">MOV-008144</t>
  </si>
  <si>
    <t xml:space="preserve">MOV-008145</t>
  </si>
  <si>
    <t xml:space="preserve">MOV-008146</t>
  </si>
  <si>
    <t xml:space="preserve">MOV-008147</t>
  </si>
  <si>
    <t xml:space="preserve">MOV-008148</t>
  </si>
  <si>
    <t xml:space="preserve">MOV-008149</t>
  </si>
  <si>
    <t xml:space="preserve">MOV-008150</t>
  </si>
  <si>
    <t xml:space="preserve">MOV-008151</t>
  </si>
  <si>
    <t xml:space="preserve">MOV-008152</t>
  </si>
  <si>
    <t xml:space="preserve">MOV-008153</t>
  </si>
  <si>
    <t xml:space="preserve">MOV-008154</t>
  </si>
  <si>
    <t xml:space="preserve">MOV-008155</t>
  </si>
  <si>
    <t xml:space="preserve">MOV-008156</t>
  </si>
  <si>
    <t xml:space="preserve">MOV-008157</t>
  </si>
  <si>
    <t xml:space="preserve">MOV-008158</t>
  </si>
  <si>
    <t xml:space="preserve">MOV-008159</t>
  </si>
  <si>
    <t xml:space="preserve">MOV-008160</t>
  </si>
  <si>
    <t xml:space="preserve">MOV-008161</t>
  </si>
  <si>
    <t xml:space="preserve">MOV-008162</t>
  </si>
  <si>
    <t xml:space="preserve">MOV-008163</t>
  </si>
  <si>
    <t xml:space="preserve">MOV-008164</t>
  </si>
  <si>
    <t xml:space="preserve">MOV-008165</t>
  </si>
  <si>
    <t xml:space="preserve">MOV-008166</t>
  </si>
  <si>
    <t xml:space="preserve">MOV-008167</t>
  </si>
  <si>
    <t xml:space="preserve">MOV-008168</t>
  </si>
  <si>
    <t xml:space="preserve">MOV-008169</t>
  </si>
  <si>
    <t xml:space="preserve">MOV-008170</t>
  </si>
  <si>
    <t xml:space="preserve">MOV-008171</t>
  </si>
  <si>
    <t xml:space="preserve">MOV-008172</t>
  </si>
  <si>
    <t xml:space="preserve">MOV-008173</t>
  </si>
  <si>
    <t xml:space="preserve">MOV-008174</t>
  </si>
  <si>
    <t xml:space="preserve">MOV-008175</t>
  </si>
  <si>
    <t xml:space="preserve">MOV-008176</t>
  </si>
  <si>
    <t xml:space="preserve">MOV-008177</t>
  </si>
  <si>
    <t xml:space="preserve">MOV-008178</t>
  </si>
  <si>
    <t xml:space="preserve">MOV-008179</t>
  </si>
  <si>
    <t xml:space="preserve">MOV-008180</t>
  </si>
  <si>
    <t xml:space="preserve">MOV-008181</t>
  </si>
  <si>
    <t xml:space="preserve">MOV-008182</t>
  </si>
  <si>
    <t xml:space="preserve">MOV-008183</t>
  </si>
  <si>
    <t xml:space="preserve">MOV-008184</t>
  </si>
  <si>
    <t xml:space="preserve">MOV-008185</t>
  </si>
  <si>
    <t xml:space="preserve">MOV-008186</t>
  </si>
  <si>
    <t xml:space="preserve">MOV-008187</t>
  </si>
  <si>
    <t xml:space="preserve">MOV-008188</t>
  </si>
  <si>
    <t xml:space="preserve">MOV-008189</t>
  </si>
  <si>
    <t xml:space="preserve">MOV-008190</t>
  </si>
  <si>
    <t xml:space="preserve">MOV-008191</t>
  </si>
  <si>
    <t xml:space="preserve">MOV-008192</t>
  </si>
  <si>
    <t xml:space="preserve">MOV-008193</t>
  </si>
  <si>
    <t xml:space="preserve">MOV-008194</t>
  </si>
  <si>
    <t xml:space="preserve">MOV-008195</t>
  </si>
  <si>
    <t xml:space="preserve">MOV-008196</t>
  </si>
  <si>
    <t xml:space="preserve">MOV-008197</t>
  </si>
  <si>
    <t xml:space="preserve">MOV-008198</t>
  </si>
  <si>
    <t xml:space="preserve">MOV-008199</t>
  </si>
  <si>
    <t xml:space="preserve">MOV-008200</t>
  </si>
  <si>
    <t xml:space="preserve">MOV-008201</t>
  </si>
  <si>
    <t xml:space="preserve">MOV-008202</t>
  </si>
  <si>
    <t xml:space="preserve">MOV-008203</t>
  </si>
  <si>
    <t xml:space="preserve">MOV-008204</t>
  </si>
  <si>
    <t xml:space="preserve">MOV-008205</t>
  </si>
  <si>
    <t xml:space="preserve">MOV-008206</t>
  </si>
  <si>
    <t xml:space="preserve">MOV-008207</t>
  </si>
  <si>
    <t xml:space="preserve">MOV-008208</t>
  </si>
  <si>
    <t xml:space="preserve">MOV-008209</t>
  </si>
  <si>
    <t xml:space="preserve">MOV-008210</t>
  </si>
  <si>
    <t xml:space="preserve">MOV-008211</t>
  </si>
  <si>
    <t xml:space="preserve">MOV-008212</t>
  </si>
  <si>
    <t xml:space="preserve">MOV-008213</t>
  </si>
  <si>
    <t xml:space="preserve">MOV-008214</t>
  </si>
  <si>
    <t xml:space="preserve">MOV-008215</t>
  </si>
  <si>
    <t xml:space="preserve">MOV-008216</t>
  </si>
  <si>
    <t xml:space="preserve">MOV-008217</t>
  </si>
  <si>
    <t xml:space="preserve">MOV-008218</t>
  </si>
  <si>
    <t xml:space="preserve">MOV-008219</t>
  </si>
  <si>
    <t xml:space="preserve">MOV-008220</t>
  </si>
  <si>
    <t xml:space="preserve">MOV-008221</t>
  </si>
  <si>
    <t xml:space="preserve">MOV-008222</t>
  </si>
  <si>
    <t xml:space="preserve">MOV-008223</t>
  </si>
  <si>
    <t xml:space="preserve">MOV-008224</t>
  </si>
  <si>
    <t xml:space="preserve">MOV-008225</t>
  </si>
  <si>
    <t xml:space="preserve">MOV-008226</t>
  </si>
  <si>
    <t xml:space="preserve">MOV-008227</t>
  </si>
  <si>
    <t xml:space="preserve">MOV-008228</t>
  </si>
  <si>
    <t xml:space="preserve">MOV-008229</t>
  </si>
  <si>
    <t xml:space="preserve">MOV-008230</t>
  </si>
  <si>
    <t xml:space="preserve">MOV-008231</t>
  </si>
  <si>
    <t xml:space="preserve">MOV-008232</t>
  </si>
  <si>
    <t xml:space="preserve">MOV-008233</t>
  </si>
  <si>
    <t xml:space="preserve">MOV-008234</t>
  </si>
  <si>
    <t xml:space="preserve">MOV-008235</t>
  </si>
  <si>
    <t xml:space="preserve">MOV-008236</t>
  </si>
  <si>
    <t xml:space="preserve">MOV-008237</t>
  </si>
  <si>
    <t xml:space="preserve">MOV-008238</t>
  </si>
  <si>
    <t xml:space="preserve">MOV-008239</t>
  </si>
  <si>
    <t xml:space="preserve">MOV-008240</t>
  </si>
  <si>
    <t xml:space="preserve">MOV-008241</t>
  </si>
  <si>
    <t xml:space="preserve">MOV-008242</t>
  </si>
  <si>
    <t xml:space="preserve">MOV-008243</t>
  </si>
  <si>
    <t xml:space="preserve">MOV-008244</t>
  </si>
  <si>
    <t xml:space="preserve">MOV-008245</t>
  </si>
  <si>
    <t xml:space="preserve">MOV-008246</t>
  </si>
  <si>
    <t xml:space="preserve">MOV-008247</t>
  </si>
  <si>
    <t xml:space="preserve">MOV-008248</t>
  </si>
  <si>
    <t xml:space="preserve">MOV-008249</t>
  </si>
  <si>
    <t xml:space="preserve">MOV-008250</t>
  </si>
  <si>
    <t xml:space="preserve">MOV-008251</t>
  </si>
  <si>
    <t xml:space="preserve">MOV-008252</t>
  </si>
  <si>
    <t xml:space="preserve">MOV-008253</t>
  </si>
  <si>
    <t xml:space="preserve">MOV-008254</t>
  </si>
  <si>
    <t xml:space="preserve">MOV-008255</t>
  </si>
  <si>
    <t xml:space="preserve">MOV-008256</t>
  </si>
  <si>
    <t xml:space="preserve">MOV-008257</t>
  </si>
  <si>
    <t xml:space="preserve">MOV-008258</t>
  </si>
  <si>
    <t xml:space="preserve">MOV-008259</t>
  </si>
  <si>
    <t xml:space="preserve">MOV-008260</t>
  </si>
  <si>
    <t xml:space="preserve">MOV-008261</t>
  </si>
  <si>
    <t xml:space="preserve">MOV-008262</t>
  </si>
  <si>
    <t xml:space="preserve">MOV-008263</t>
  </si>
  <si>
    <t xml:space="preserve">MOV-008264</t>
  </si>
  <si>
    <t xml:space="preserve">MOV-008265</t>
  </si>
  <si>
    <t xml:space="preserve">MOV-008266</t>
  </si>
  <si>
    <t xml:space="preserve">MOV-008267</t>
  </si>
  <si>
    <t xml:space="preserve">MOV-008268</t>
  </si>
  <si>
    <t xml:space="preserve">MOV-008269</t>
  </si>
  <si>
    <t xml:space="preserve">MOV-008270</t>
  </si>
  <si>
    <t xml:space="preserve">MOV-008271</t>
  </si>
  <si>
    <t xml:space="preserve">MOV-008272</t>
  </si>
  <si>
    <t xml:space="preserve">MOV-008273</t>
  </si>
  <si>
    <t xml:space="preserve">MOV-008274</t>
  </si>
  <si>
    <t xml:space="preserve">MOV-008275</t>
  </si>
  <si>
    <t xml:space="preserve">MOV-008276</t>
  </si>
  <si>
    <t xml:space="preserve">MOV-008277</t>
  </si>
  <si>
    <t xml:space="preserve">MOV-008278</t>
  </si>
  <si>
    <t xml:space="preserve">MOV-008279</t>
  </si>
  <si>
    <t xml:space="preserve">MOV-008280</t>
  </si>
  <si>
    <t xml:space="preserve">MOV-008281</t>
  </si>
  <si>
    <t xml:space="preserve">MOV-008282</t>
  </si>
  <si>
    <t xml:space="preserve">MOV-008283</t>
  </si>
  <si>
    <t xml:space="preserve">MOV-008284</t>
  </si>
  <si>
    <t xml:space="preserve">MOV-008285</t>
  </si>
  <si>
    <t xml:space="preserve">MOV-008286</t>
  </si>
  <si>
    <t xml:space="preserve">MOV-008287</t>
  </si>
  <si>
    <t xml:space="preserve">MOV-008288</t>
  </si>
  <si>
    <t xml:space="preserve">MOV-008289</t>
  </si>
  <si>
    <t xml:space="preserve">MOV-008290</t>
  </si>
  <si>
    <t xml:space="preserve">MOV-008291</t>
  </si>
  <si>
    <t xml:space="preserve">MOV-008292</t>
  </si>
  <si>
    <t xml:space="preserve">MOV-008293</t>
  </si>
  <si>
    <t xml:space="preserve">MOV-008294</t>
  </si>
  <si>
    <t xml:space="preserve">MOV-008295</t>
  </si>
  <si>
    <t xml:space="preserve">MOV-008296</t>
  </si>
  <si>
    <t xml:space="preserve">MOV-008297</t>
  </si>
  <si>
    <t xml:space="preserve">MOV-008298</t>
  </si>
  <si>
    <t xml:space="preserve">MOV-008299</t>
  </si>
  <si>
    <t xml:space="preserve">MOV-008300</t>
  </si>
  <si>
    <t xml:space="preserve">MOV-008301</t>
  </si>
  <si>
    <t xml:space="preserve">MOV-008302</t>
  </si>
  <si>
    <t xml:space="preserve">MOV-008303</t>
  </si>
  <si>
    <t xml:space="preserve">MOV-008304</t>
  </si>
  <si>
    <t xml:space="preserve">MOV-008305</t>
  </si>
  <si>
    <t xml:space="preserve">MOV-008306</t>
  </si>
  <si>
    <t xml:space="preserve">MOV-008307</t>
  </si>
  <si>
    <t xml:space="preserve">MOV-008308</t>
  </si>
  <si>
    <t xml:space="preserve">MOV-008309</t>
  </si>
  <si>
    <t xml:space="preserve">MOV-008310</t>
  </si>
  <si>
    <t xml:space="preserve">MOV-008311</t>
  </si>
  <si>
    <t xml:space="preserve">MOV-008312</t>
  </si>
  <si>
    <t xml:space="preserve">MOV-008313</t>
  </si>
  <si>
    <t xml:space="preserve">MOV-008314</t>
  </si>
  <si>
    <t xml:space="preserve">MOV-008315</t>
  </si>
  <si>
    <t xml:space="preserve">MOV-008316</t>
  </si>
  <si>
    <t xml:space="preserve">MOV-008317</t>
  </si>
  <si>
    <t xml:space="preserve">MOV-008318</t>
  </si>
  <si>
    <t xml:space="preserve">MOV-008319</t>
  </si>
  <si>
    <t xml:space="preserve">MOV-008320</t>
  </si>
  <si>
    <t xml:space="preserve">MOV-008321</t>
  </si>
  <si>
    <t xml:space="preserve">MOV-008322</t>
  </si>
  <si>
    <t xml:space="preserve">MOV-008323</t>
  </si>
  <si>
    <t xml:space="preserve">MOV-008324</t>
  </si>
  <si>
    <t xml:space="preserve">MOV-008325</t>
  </si>
  <si>
    <t xml:space="preserve">MOV-008326</t>
  </si>
  <si>
    <t xml:space="preserve">MOV-008327</t>
  </si>
  <si>
    <t xml:space="preserve">MOV-008328</t>
  </si>
  <si>
    <t xml:space="preserve">MOV-008329</t>
  </si>
  <si>
    <t xml:space="preserve">MOV-008330</t>
  </si>
  <si>
    <t xml:space="preserve">MOV-008331</t>
  </si>
  <si>
    <t xml:space="preserve">MOV-008332</t>
  </si>
  <si>
    <t xml:space="preserve">MOV-008333</t>
  </si>
  <si>
    <t xml:space="preserve">MOV-008334</t>
  </si>
  <si>
    <t xml:space="preserve">MOV-008335</t>
  </si>
  <si>
    <t xml:space="preserve">MOV-008336</t>
  </si>
  <si>
    <t xml:space="preserve">MOV-008337</t>
  </si>
  <si>
    <t xml:space="preserve">MOV-008338</t>
  </si>
  <si>
    <t xml:space="preserve">MOV-008339</t>
  </si>
  <si>
    <t xml:space="preserve">MOV-008340</t>
  </si>
  <si>
    <t xml:space="preserve">MOV-008341</t>
  </si>
  <si>
    <t xml:space="preserve">MOV-008342</t>
  </si>
  <si>
    <t xml:space="preserve">MOV-008343</t>
  </si>
  <si>
    <t xml:space="preserve">MOV-008344</t>
  </si>
  <si>
    <t xml:space="preserve">MOV-008345</t>
  </si>
  <si>
    <t xml:space="preserve">MOV-008346</t>
  </si>
  <si>
    <t xml:space="preserve">MOV-008347</t>
  </si>
  <si>
    <t xml:space="preserve">MOV-008348</t>
  </si>
  <si>
    <t xml:space="preserve">MOV-008349</t>
  </si>
  <si>
    <t xml:space="preserve">MOV-008350</t>
  </si>
  <si>
    <t xml:space="preserve">MOV-008351</t>
  </si>
  <si>
    <t xml:space="preserve">MOV-008352</t>
  </si>
  <si>
    <t xml:space="preserve">MOV-008353</t>
  </si>
  <si>
    <t xml:space="preserve">MOV-008354</t>
  </si>
  <si>
    <t xml:space="preserve">MOV-008355</t>
  </si>
  <si>
    <t xml:space="preserve">MOV-008356</t>
  </si>
  <si>
    <t xml:space="preserve">MOV-008357</t>
  </si>
  <si>
    <t xml:space="preserve">MOV-008358</t>
  </si>
  <si>
    <t xml:space="preserve">MOV-008359</t>
  </si>
  <si>
    <t xml:space="preserve">MOV-008360</t>
  </si>
  <si>
    <t xml:space="preserve">MOV-008361</t>
  </si>
  <si>
    <t xml:space="preserve">MOV-008362</t>
  </si>
  <si>
    <t xml:space="preserve">MOV-008363</t>
  </si>
  <si>
    <t xml:space="preserve">MOV-008364</t>
  </si>
  <si>
    <t xml:space="preserve">MOV-008365</t>
  </si>
  <si>
    <t xml:space="preserve">MOV-008366</t>
  </si>
  <si>
    <t xml:space="preserve">MOV-008367</t>
  </si>
  <si>
    <t xml:space="preserve">MOV-008368</t>
  </si>
  <si>
    <t xml:space="preserve">MOV-008369</t>
  </si>
  <si>
    <t xml:space="preserve">MOV-008370</t>
  </si>
  <si>
    <t xml:space="preserve">MOV-008371</t>
  </si>
  <si>
    <t xml:space="preserve">MOV-008372</t>
  </si>
  <si>
    <t xml:space="preserve">MOV-008373</t>
  </si>
  <si>
    <t xml:space="preserve">MOV-008374</t>
  </si>
  <si>
    <t xml:space="preserve">MOV-008375</t>
  </si>
  <si>
    <t xml:space="preserve">MOV-008376</t>
  </si>
  <si>
    <t xml:space="preserve">MOV-008377</t>
  </si>
  <si>
    <t xml:space="preserve">MOV-008378</t>
  </si>
  <si>
    <t xml:space="preserve">MOV-008379</t>
  </si>
  <si>
    <t xml:space="preserve">MOV-008380</t>
  </si>
  <si>
    <t xml:space="preserve">MOV-008381</t>
  </si>
  <si>
    <t xml:space="preserve">MOV-008382</t>
  </si>
  <si>
    <t xml:space="preserve">MOV-008383</t>
  </si>
  <si>
    <t xml:space="preserve">MOV-008384</t>
  </si>
  <si>
    <t xml:space="preserve">MOV-008385</t>
  </si>
  <si>
    <t xml:space="preserve">MOV-008386</t>
  </si>
  <si>
    <t xml:space="preserve">MOV-008387</t>
  </si>
  <si>
    <t xml:space="preserve">MOV-008388</t>
  </si>
  <si>
    <t xml:space="preserve">MOV-008389</t>
  </si>
  <si>
    <t xml:space="preserve">MOV-008390</t>
  </si>
  <si>
    <t xml:space="preserve">MOV-008391</t>
  </si>
  <si>
    <t xml:space="preserve">MOV-008392</t>
  </si>
  <si>
    <t xml:space="preserve">MOV-008393</t>
  </si>
  <si>
    <t xml:space="preserve">MOV-008394</t>
  </si>
  <si>
    <t xml:space="preserve">MOV-008395</t>
  </si>
  <si>
    <t xml:space="preserve">MOV-008396</t>
  </si>
  <si>
    <t xml:space="preserve">MOV-008397</t>
  </si>
  <si>
    <t xml:space="preserve">MOV-008398</t>
  </si>
  <si>
    <t xml:space="preserve">MOV-008399</t>
  </si>
  <si>
    <t xml:space="preserve">MOV-008400</t>
  </si>
  <si>
    <t xml:space="preserve">MOV-008401</t>
  </si>
  <si>
    <t xml:space="preserve">MOV-008402</t>
  </si>
  <si>
    <t xml:space="preserve">MOV-008403</t>
  </si>
  <si>
    <t xml:space="preserve">MOV-008404</t>
  </si>
  <si>
    <t xml:space="preserve">MOV-008405</t>
  </si>
  <si>
    <t xml:space="preserve">MOV-008406</t>
  </si>
  <si>
    <t xml:space="preserve">MOV-008407</t>
  </si>
  <si>
    <t xml:space="preserve">MOV-008408</t>
  </si>
  <si>
    <t xml:space="preserve">MOV-008409</t>
  </si>
  <si>
    <t xml:space="preserve">MOV-008410</t>
  </si>
  <si>
    <t xml:space="preserve">MOV-008411</t>
  </si>
  <si>
    <t xml:space="preserve">MOV-008412</t>
  </si>
  <si>
    <t xml:space="preserve">MOV-008413</t>
  </si>
  <si>
    <t xml:space="preserve">MOV-008414</t>
  </si>
  <si>
    <t xml:space="preserve">MOV-008415</t>
  </si>
  <si>
    <t xml:space="preserve">MOV-008416</t>
  </si>
  <si>
    <t xml:space="preserve">MOV-008417</t>
  </si>
  <si>
    <t xml:space="preserve">MOV-008418</t>
  </si>
  <si>
    <t xml:space="preserve">MOV-008419</t>
  </si>
  <si>
    <t xml:space="preserve">MOV-008420</t>
  </si>
  <si>
    <t xml:space="preserve">MOV-008421</t>
  </si>
  <si>
    <t xml:space="preserve">MOV-008422</t>
  </si>
  <si>
    <t xml:space="preserve">MOV-008423</t>
  </si>
  <si>
    <t xml:space="preserve">MOV-008424</t>
  </si>
  <si>
    <t xml:space="preserve">MOV-008425</t>
  </si>
  <si>
    <t xml:space="preserve">MOV-008426</t>
  </si>
  <si>
    <t xml:space="preserve">MOV-008427</t>
  </si>
  <si>
    <t xml:space="preserve">MOV-008428</t>
  </si>
  <si>
    <t xml:space="preserve">MOV-008429</t>
  </si>
  <si>
    <t xml:space="preserve">MOV-008430</t>
  </si>
  <si>
    <t xml:space="preserve">MOV-008431</t>
  </si>
  <si>
    <t xml:space="preserve">MOV-008432</t>
  </si>
  <si>
    <t xml:space="preserve">MOV-008433</t>
  </si>
  <si>
    <t xml:space="preserve">MOV-008434</t>
  </si>
  <si>
    <t xml:space="preserve">MOV-008435</t>
  </si>
  <si>
    <t xml:space="preserve">MOV-008436</t>
  </si>
  <si>
    <t xml:space="preserve">MOV-008437</t>
  </si>
  <si>
    <t xml:space="preserve">MOV-008438</t>
  </si>
  <si>
    <t xml:space="preserve">MOV-008439</t>
  </si>
  <si>
    <t xml:space="preserve">MOV-008440</t>
  </si>
  <si>
    <t xml:space="preserve">MOV-008441</t>
  </si>
  <si>
    <t xml:space="preserve">MOV-008442</t>
  </si>
  <si>
    <t xml:space="preserve">MOV-008443</t>
  </si>
  <si>
    <t xml:space="preserve">MOV-008444</t>
  </si>
  <si>
    <t xml:space="preserve">MOV-008445</t>
  </si>
  <si>
    <t xml:space="preserve">MOV-008446</t>
  </si>
  <si>
    <t xml:space="preserve">MOV-008447</t>
  </si>
  <si>
    <t xml:space="preserve">MOV-008448</t>
  </si>
  <si>
    <t xml:space="preserve">MOV-008449</t>
  </si>
  <si>
    <t xml:space="preserve">MOV-008450</t>
  </si>
  <si>
    <t xml:space="preserve">MOV-008451</t>
  </si>
  <si>
    <t xml:space="preserve">MOV-008452</t>
  </si>
  <si>
    <t xml:space="preserve">MOV-008453</t>
  </si>
  <si>
    <t xml:space="preserve">MOV-008454</t>
  </si>
  <si>
    <t xml:space="preserve">MOV-008455</t>
  </si>
  <si>
    <t xml:space="preserve">MOV-008456</t>
  </si>
  <si>
    <t xml:space="preserve">MOV-008457</t>
  </si>
  <si>
    <t xml:space="preserve">MOV-008458</t>
  </si>
  <si>
    <t xml:space="preserve">MOV-008459</t>
  </si>
  <si>
    <t xml:space="preserve">MOV-008460</t>
  </si>
  <si>
    <t xml:space="preserve">MOV-008461</t>
  </si>
  <si>
    <t xml:space="preserve">MOV-008462</t>
  </si>
  <si>
    <t xml:space="preserve">MOV-008463</t>
  </si>
  <si>
    <t xml:space="preserve">MOV-008464</t>
  </si>
  <si>
    <t xml:space="preserve">MOV-008465</t>
  </si>
  <si>
    <t xml:space="preserve">MOV-008466</t>
  </si>
  <si>
    <t xml:space="preserve">MOV-008467</t>
  </si>
  <si>
    <t xml:space="preserve">MOV-008468</t>
  </si>
  <si>
    <t xml:space="preserve">MOV-008469</t>
  </si>
  <si>
    <t xml:space="preserve">MOV-008470</t>
  </si>
  <si>
    <t xml:space="preserve">MOV-008471</t>
  </si>
  <si>
    <t xml:space="preserve">MOV-008472</t>
  </si>
  <si>
    <t xml:space="preserve">MOV-008473</t>
  </si>
  <si>
    <t xml:space="preserve">MOV-008474</t>
  </si>
  <si>
    <t xml:space="preserve">MOV-008475</t>
  </si>
  <si>
    <t xml:space="preserve">MOV-008476</t>
  </si>
  <si>
    <t xml:space="preserve">MOV-008477</t>
  </si>
  <si>
    <t xml:space="preserve">MOV-008478</t>
  </si>
  <si>
    <t xml:space="preserve">MOV-008479</t>
  </si>
  <si>
    <t xml:space="preserve">MOV-008480</t>
  </si>
  <si>
    <t xml:space="preserve">MOV-008481</t>
  </si>
  <si>
    <t xml:space="preserve">MOV-008482</t>
  </si>
  <si>
    <t xml:space="preserve">MOV-008483</t>
  </si>
  <si>
    <t xml:space="preserve">MOV-008484</t>
  </si>
  <si>
    <t xml:space="preserve">MOV-008485</t>
  </si>
  <si>
    <t xml:space="preserve">MOV-008486</t>
  </si>
  <si>
    <t xml:space="preserve">MOV-008487</t>
  </si>
  <si>
    <t xml:space="preserve">MOV-008488</t>
  </si>
  <si>
    <t xml:space="preserve">MOV-008489</t>
  </si>
  <si>
    <t xml:space="preserve">MOV-008490</t>
  </si>
  <si>
    <t xml:space="preserve">MOV-008491</t>
  </si>
  <si>
    <t xml:space="preserve">MOV-008492</t>
  </si>
  <si>
    <t xml:space="preserve">MOV-008493</t>
  </si>
  <si>
    <t xml:space="preserve">MOV-008494</t>
  </si>
  <si>
    <t xml:space="preserve">MOV-008495</t>
  </si>
  <si>
    <t xml:space="preserve">MOV-008496</t>
  </si>
  <si>
    <t xml:space="preserve">MOV-008497</t>
  </si>
  <si>
    <t xml:space="preserve">MOV-008498</t>
  </si>
  <si>
    <t xml:space="preserve">MOV-008499</t>
  </si>
  <si>
    <t xml:space="preserve">MOV-008500</t>
  </si>
  <si>
    <t xml:space="preserve">MOV-008501</t>
  </si>
  <si>
    <t xml:space="preserve">MOV-008502</t>
  </si>
  <si>
    <t xml:space="preserve">MOV-008503</t>
  </si>
  <si>
    <t xml:space="preserve">MOV-008504</t>
  </si>
  <si>
    <t xml:space="preserve">MOV-008505</t>
  </si>
  <si>
    <t xml:space="preserve">MOV-008506</t>
  </si>
  <si>
    <t xml:space="preserve">MOV-008507</t>
  </si>
  <si>
    <t xml:space="preserve">MOV-008508</t>
  </si>
  <si>
    <t xml:space="preserve">MOV-008509</t>
  </si>
  <si>
    <t xml:space="preserve">MOV-008510</t>
  </si>
  <si>
    <t xml:space="preserve">MOV-008511</t>
  </si>
  <si>
    <t xml:space="preserve">MOV-008512</t>
  </si>
  <si>
    <t xml:space="preserve">MOV-008513</t>
  </si>
  <si>
    <t xml:space="preserve">MOV-008514</t>
  </si>
  <si>
    <t xml:space="preserve">MOV-008515</t>
  </si>
  <si>
    <t xml:space="preserve">MOV-008516</t>
  </si>
  <si>
    <t xml:space="preserve">MOV-008517</t>
  </si>
  <si>
    <t xml:space="preserve">MOV-008518</t>
  </si>
  <si>
    <t xml:space="preserve">MOV-008519</t>
  </si>
  <si>
    <t xml:space="preserve">MOV-008520</t>
  </si>
  <si>
    <t xml:space="preserve">MOV-008521</t>
  </si>
  <si>
    <t xml:space="preserve">MOV-008522</t>
  </si>
  <si>
    <t xml:space="preserve">MOV-008523</t>
  </si>
  <si>
    <t xml:space="preserve">MOV-008524</t>
  </si>
  <si>
    <t xml:space="preserve">MOV-008525</t>
  </si>
  <si>
    <t xml:space="preserve">MOV-008526</t>
  </si>
  <si>
    <t xml:space="preserve">MOV-008527</t>
  </si>
  <si>
    <t xml:space="preserve">MOV-008528</t>
  </si>
  <si>
    <t xml:space="preserve">MOV-008529</t>
  </si>
  <si>
    <t xml:space="preserve">MOV-008530</t>
  </si>
  <si>
    <t xml:space="preserve">MOV-008531</t>
  </si>
  <si>
    <t xml:space="preserve">MOV-008532</t>
  </si>
  <si>
    <t xml:space="preserve">MOV-008533</t>
  </si>
  <si>
    <t xml:space="preserve">MOV-008534</t>
  </si>
  <si>
    <t xml:space="preserve">MOV-008535</t>
  </si>
  <si>
    <t xml:space="preserve">MOV-008536</t>
  </si>
  <si>
    <t xml:space="preserve">MOV-008537</t>
  </si>
  <si>
    <t xml:space="preserve">MOV-008538</t>
  </si>
  <si>
    <t xml:space="preserve">MOV-008539</t>
  </si>
  <si>
    <t xml:space="preserve">MOV-008540</t>
  </si>
  <si>
    <t xml:space="preserve">MOV-008541</t>
  </si>
  <si>
    <t xml:space="preserve">MOV-008542</t>
  </si>
  <si>
    <t xml:space="preserve">MOV-008543</t>
  </si>
  <si>
    <t xml:space="preserve">MOV-008544</t>
  </si>
  <si>
    <t xml:space="preserve">MOV-008545</t>
  </si>
  <si>
    <t xml:space="preserve">MOV-008546</t>
  </si>
  <si>
    <t xml:space="preserve">MOV-008547</t>
  </si>
  <si>
    <t xml:space="preserve">MOV-008548</t>
  </si>
  <si>
    <t xml:space="preserve">MOV-008549</t>
  </si>
  <si>
    <t xml:space="preserve">MOV-008550</t>
  </si>
  <si>
    <t xml:space="preserve">MOV-008551</t>
  </si>
  <si>
    <t xml:space="preserve">MOV-008552</t>
  </si>
  <si>
    <t xml:space="preserve">MOV-008553</t>
  </si>
  <si>
    <t xml:space="preserve">MOV-008554</t>
  </si>
  <si>
    <t xml:space="preserve">MOV-008555</t>
  </si>
  <si>
    <t xml:space="preserve">MOV-008556</t>
  </si>
  <si>
    <t xml:space="preserve">MOV-008557</t>
  </si>
  <si>
    <t xml:space="preserve">MOV-008558</t>
  </si>
  <si>
    <t xml:space="preserve">MOV-008559</t>
  </si>
  <si>
    <t xml:space="preserve">MOV-008560</t>
  </si>
  <si>
    <t xml:space="preserve">MOV-008561</t>
  </si>
  <si>
    <t xml:space="preserve">MOV-008562</t>
  </si>
  <si>
    <t xml:space="preserve">MOV-008563</t>
  </si>
  <si>
    <t xml:space="preserve">MOV-008564</t>
  </si>
  <si>
    <t xml:space="preserve">MOV-008565</t>
  </si>
  <si>
    <t xml:space="preserve">MOV-008566</t>
  </si>
  <si>
    <t xml:space="preserve">MOV-008567</t>
  </si>
  <si>
    <t xml:space="preserve">MOV-008568</t>
  </si>
  <si>
    <t xml:space="preserve">MOV-008569</t>
  </si>
  <si>
    <t xml:space="preserve">MOV-008570</t>
  </si>
  <si>
    <t xml:space="preserve">MOV-008571</t>
  </si>
  <si>
    <t xml:space="preserve">MOV-008572</t>
  </si>
  <si>
    <t xml:space="preserve">MOV-008573</t>
  </si>
  <si>
    <t xml:space="preserve">MOV-008574</t>
  </si>
  <si>
    <t xml:space="preserve">MOV-008575</t>
  </si>
  <si>
    <t xml:space="preserve">MOV-008576</t>
  </si>
  <si>
    <t xml:space="preserve">MOV-008577</t>
  </si>
  <si>
    <t xml:space="preserve">MOV-008578</t>
  </si>
  <si>
    <t xml:space="preserve">MOV-008579</t>
  </si>
  <si>
    <t xml:space="preserve">MOV-008580</t>
  </si>
  <si>
    <t xml:space="preserve">MOV-008581</t>
  </si>
  <si>
    <t xml:space="preserve">MOV-008582</t>
  </si>
  <si>
    <t xml:space="preserve">MOV-008583</t>
  </si>
  <si>
    <t xml:space="preserve">MOV-008584</t>
  </si>
  <si>
    <t xml:space="preserve">MOV-008585</t>
  </si>
  <si>
    <t xml:space="preserve">MOV-008586</t>
  </si>
  <si>
    <t xml:space="preserve">MOV-008587</t>
  </si>
  <si>
    <t xml:space="preserve">MOV-008588</t>
  </si>
  <si>
    <t xml:space="preserve">MOV-008589</t>
  </si>
  <si>
    <t xml:space="preserve">MOV-008590</t>
  </si>
  <si>
    <t xml:space="preserve">MOV-008591</t>
  </si>
  <si>
    <t xml:space="preserve">MOV-008592</t>
  </si>
  <si>
    <t xml:space="preserve">MOV-008593</t>
  </si>
  <si>
    <t xml:space="preserve">MOV-008594</t>
  </si>
  <si>
    <t xml:space="preserve">MOV-008595</t>
  </si>
  <si>
    <t xml:space="preserve">MOV-008596</t>
  </si>
  <si>
    <t xml:space="preserve">MOV-008597</t>
  </si>
  <si>
    <t xml:space="preserve">MOV-008598</t>
  </si>
  <si>
    <t xml:space="preserve">MOV-008599</t>
  </si>
  <si>
    <t xml:space="preserve">MOV-008600</t>
  </si>
  <si>
    <t xml:space="preserve">MOV-008601</t>
  </si>
  <si>
    <t xml:space="preserve">MOV-008602</t>
  </si>
  <si>
    <t xml:space="preserve">MOV-008603</t>
  </si>
  <si>
    <t xml:space="preserve">MOV-008604</t>
  </si>
  <si>
    <t xml:space="preserve">MOV-008605</t>
  </si>
  <si>
    <t xml:space="preserve">MOV-008606</t>
  </si>
  <si>
    <t xml:space="preserve">MOV-008607</t>
  </si>
  <si>
    <t xml:space="preserve">MOV-008608</t>
  </si>
  <si>
    <t xml:space="preserve">MOV-008609</t>
  </si>
  <si>
    <t xml:space="preserve">MOV-008610</t>
  </si>
  <si>
    <t xml:space="preserve">MOV-008611</t>
  </si>
  <si>
    <t xml:space="preserve">MOV-008612</t>
  </si>
  <si>
    <t xml:space="preserve">MOV-008613</t>
  </si>
  <si>
    <t xml:space="preserve">MOV-008614</t>
  </si>
  <si>
    <t xml:space="preserve">MOV-008615</t>
  </si>
  <si>
    <t xml:space="preserve">MOV-008616</t>
  </si>
  <si>
    <t xml:space="preserve">MOV-008617</t>
  </si>
  <si>
    <t xml:space="preserve">MOV-008618</t>
  </si>
  <si>
    <t xml:space="preserve">MOV-008619</t>
  </si>
  <si>
    <t xml:space="preserve">MOV-008620</t>
  </si>
  <si>
    <t xml:space="preserve">MOV-008621</t>
  </si>
  <si>
    <t xml:space="preserve">MOV-008622</t>
  </si>
  <si>
    <t xml:space="preserve">MOV-008623</t>
  </si>
  <si>
    <t xml:space="preserve">MOV-008624</t>
  </si>
  <si>
    <t xml:space="preserve">MOV-008625</t>
  </si>
  <si>
    <t xml:space="preserve">MOV-008626</t>
  </si>
  <si>
    <t xml:space="preserve">MOV-008627</t>
  </si>
  <si>
    <t xml:space="preserve">MOV-008628</t>
  </si>
  <si>
    <t xml:space="preserve">MOV-008629</t>
  </si>
  <si>
    <t xml:space="preserve">MOV-008630</t>
  </si>
  <si>
    <t xml:space="preserve">MOV-008631</t>
  </si>
  <si>
    <t xml:space="preserve">MOV-008632</t>
  </si>
  <si>
    <t xml:space="preserve">MOV-008633</t>
  </si>
  <si>
    <t xml:space="preserve">MOV-008634</t>
  </si>
  <si>
    <t xml:space="preserve">MOV-008635</t>
  </si>
  <si>
    <t xml:space="preserve">MOV-008636</t>
  </si>
  <si>
    <t xml:space="preserve">MOV-008637</t>
  </si>
  <si>
    <t xml:space="preserve">MOV-008638</t>
  </si>
  <si>
    <t xml:space="preserve">MOV-008639</t>
  </si>
  <si>
    <t xml:space="preserve">MOV-008640</t>
  </si>
  <si>
    <t xml:space="preserve">MOV-008641</t>
  </si>
  <si>
    <t xml:space="preserve">MOV-008642</t>
  </si>
  <si>
    <t xml:space="preserve">MOV-008643</t>
  </si>
  <si>
    <t xml:space="preserve">MOV-008644</t>
  </si>
  <si>
    <t xml:space="preserve">MOV-008645</t>
  </si>
  <si>
    <t xml:space="preserve">MOV-008646</t>
  </si>
  <si>
    <t xml:space="preserve">MOV-008647</t>
  </si>
  <si>
    <t xml:space="preserve">MOV-008648</t>
  </si>
  <si>
    <t xml:space="preserve">MOV-008649</t>
  </si>
  <si>
    <t xml:space="preserve">MOV-008650</t>
  </si>
  <si>
    <t xml:space="preserve">MOV-008651</t>
  </si>
  <si>
    <t xml:space="preserve">MOV-008652</t>
  </si>
  <si>
    <t xml:space="preserve">MOV-008653</t>
  </si>
  <si>
    <t xml:space="preserve">MOV-008654</t>
  </si>
  <si>
    <t xml:space="preserve">MOV-008655</t>
  </si>
  <si>
    <t xml:space="preserve">MOV-008656</t>
  </si>
  <si>
    <t xml:space="preserve">MOV-008657</t>
  </si>
  <si>
    <t xml:space="preserve">MOV-008658</t>
  </si>
  <si>
    <t xml:space="preserve">MOV-008659</t>
  </si>
  <si>
    <t xml:space="preserve">MOV-008660</t>
  </si>
  <si>
    <t xml:space="preserve">MOV-008661</t>
  </si>
  <si>
    <t xml:space="preserve">MOV-008662</t>
  </si>
  <si>
    <t xml:space="preserve">MOV-008663</t>
  </si>
  <si>
    <t xml:space="preserve">MOV-008664</t>
  </si>
  <si>
    <t xml:space="preserve">MOV-008665</t>
  </si>
  <si>
    <t xml:space="preserve">MOV-008666</t>
  </si>
  <si>
    <t xml:space="preserve">MOV-008667</t>
  </si>
  <si>
    <t xml:space="preserve">MOV-008668</t>
  </si>
  <si>
    <t xml:space="preserve">MOV-008669</t>
  </si>
  <si>
    <t xml:space="preserve">MOV-008670</t>
  </si>
  <si>
    <t xml:space="preserve">MOV-008671</t>
  </si>
  <si>
    <t xml:space="preserve">MOV-008672</t>
  </si>
  <si>
    <t xml:space="preserve">MOV-008673</t>
  </si>
  <si>
    <t xml:space="preserve">MOV-008674</t>
  </si>
  <si>
    <t xml:space="preserve">MOV-008675</t>
  </si>
  <si>
    <t xml:space="preserve">MOV-008676</t>
  </si>
  <si>
    <t xml:space="preserve">MOV-008677</t>
  </si>
  <si>
    <t xml:space="preserve">MOV-008678</t>
  </si>
  <si>
    <t xml:space="preserve">MOV-008679</t>
  </si>
  <si>
    <t xml:space="preserve">MOV-008680</t>
  </si>
  <si>
    <t xml:space="preserve">MOV-008681</t>
  </si>
  <si>
    <t xml:space="preserve">MOV-008682</t>
  </si>
  <si>
    <t xml:space="preserve">MOV-008683</t>
  </si>
  <si>
    <t xml:space="preserve">MOV-008684</t>
  </si>
  <si>
    <t xml:space="preserve">MOV-008685</t>
  </si>
  <si>
    <t xml:space="preserve">MOV-008686</t>
  </si>
  <si>
    <t xml:space="preserve">MOV-008687</t>
  </si>
  <si>
    <t xml:space="preserve">MOV-008688</t>
  </si>
  <si>
    <t xml:space="preserve">MOV-008689</t>
  </si>
  <si>
    <t xml:space="preserve">MOV-008690</t>
  </si>
  <si>
    <t xml:space="preserve">MOV-008691</t>
  </si>
  <si>
    <t xml:space="preserve">MOV-008692</t>
  </si>
  <si>
    <t xml:space="preserve">MOV-008693</t>
  </si>
  <si>
    <t xml:space="preserve">MOV-008694</t>
  </si>
  <si>
    <t xml:space="preserve">MOV-008695</t>
  </si>
  <si>
    <t xml:space="preserve">MOV-008696</t>
  </si>
  <si>
    <t xml:space="preserve">MOV-008697</t>
  </si>
  <si>
    <t xml:space="preserve">MOV-008698</t>
  </si>
  <si>
    <t xml:space="preserve">MOV-008699</t>
  </si>
  <si>
    <t xml:space="preserve">MOV-008700</t>
  </si>
  <si>
    <t xml:space="preserve">MOV-008701</t>
  </si>
  <si>
    <t xml:space="preserve">MOV-008702</t>
  </si>
  <si>
    <t xml:space="preserve">MOV-008703</t>
  </si>
  <si>
    <t xml:space="preserve">MOV-008704</t>
  </si>
  <si>
    <t xml:space="preserve">MOV-008705</t>
  </si>
  <si>
    <t xml:space="preserve">MOV-008706</t>
  </si>
  <si>
    <t xml:space="preserve">MOV-008707</t>
  </si>
  <si>
    <t xml:space="preserve">MOV-008708</t>
  </si>
  <si>
    <t xml:space="preserve">MOV-008709</t>
  </si>
  <si>
    <t xml:space="preserve">MOV-008710</t>
  </si>
  <si>
    <t xml:space="preserve">MOV-008711</t>
  </si>
  <si>
    <t xml:space="preserve">MOV-008712</t>
  </si>
  <si>
    <t xml:space="preserve">MOV-008713</t>
  </si>
  <si>
    <t xml:space="preserve">MOV-008714</t>
  </si>
  <si>
    <t xml:space="preserve">MOV-008715</t>
  </si>
  <si>
    <t xml:space="preserve">MOV-008716</t>
  </si>
  <si>
    <t xml:space="preserve">MOV-008717</t>
  </si>
  <si>
    <t xml:space="preserve">MOV-008718</t>
  </si>
  <si>
    <t xml:space="preserve">MOV-008719</t>
  </si>
  <si>
    <t xml:space="preserve">MOV-008720</t>
  </si>
  <si>
    <t xml:space="preserve">MOV-008721</t>
  </si>
  <si>
    <t xml:space="preserve">MOV-008722</t>
  </si>
  <si>
    <t xml:space="preserve">MOV-008723</t>
  </si>
  <si>
    <t xml:space="preserve">MOV-008724</t>
  </si>
  <si>
    <t xml:space="preserve">MOV-008725</t>
  </si>
  <si>
    <t xml:space="preserve">MOV-008726</t>
  </si>
  <si>
    <t xml:space="preserve">MOV-008727</t>
  </si>
  <si>
    <t xml:space="preserve">MOV-008728</t>
  </si>
  <si>
    <t xml:space="preserve">MOV-008729</t>
  </si>
  <si>
    <t xml:space="preserve">MOV-008730</t>
  </si>
  <si>
    <t xml:space="preserve">MOV-008731</t>
  </si>
  <si>
    <t xml:space="preserve">MOV-008732</t>
  </si>
  <si>
    <t xml:space="preserve">MOV-008733</t>
  </si>
  <si>
    <t xml:space="preserve">MOV-008734</t>
  </si>
  <si>
    <t xml:space="preserve">MOV-008735</t>
  </si>
  <si>
    <t xml:space="preserve">MOV-008736</t>
  </si>
  <si>
    <t xml:space="preserve">MOV-008737</t>
  </si>
  <si>
    <t xml:space="preserve">MOV-008738</t>
  </si>
  <si>
    <t xml:space="preserve">MOV-008739</t>
  </si>
  <si>
    <t xml:space="preserve">MOV-008740</t>
  </si>
  <si>
    <t xml:space="preserve">MOV-008741</t>
  </si>
  <si>
    <t xml:space="preserve">MOV-008742</t>
  </si>
  <si>
    <t xml:space="preserve">MOV-008743</t>
  </si>
  <si>
    <t xml:space="preserve">MOV-008744</t>
  </si>
  <si>
    <t xml:space="preserve">MOV-008745</t>
  </si>
  <si>
    <t xml:space="preserve">MOV-008746</t>
  </si>
  <si>
    <t xml:space="preserve">MOV-008747</t>
  </si>
  <si>
    <t xml:space="preserve">MOV-008748</t>
  </si>
  <si>
    <t xml:space="preserve">MOV-008749</t>
  </si>
  <si>
    <t xml:space="preserve">MOV-008750</t>
  </si>
  <si>
    <t xml:space="preserve">MOV-008751</t>
  </si>
  <si>
    <t xml:space="preserve">MOV-008752</t>
  </si>
  <si>
    <t xml:space="preserve">MOV-008753</t>
  </si>
  <si>
    <t xml:space="preserve">MOV-008754</t>
  </si>
  <si>
    <t xml:space="preserve">MOV-008755</t>
  </si>
  <si>
    <t xml:space="preserve">MOV-008756</t>
  </si>
  <si>
    <t xml:space="preserve">MOV-008757</t>
  </si>
  <si>
    <t xml:space="preserve">MOV-008758</t>
  </si>
  <si>
    <t xml:space="preserve">MOV-008759</t>
  </si>
  <si>
    <t xml:space="preserve">MOV-008760</t>
  </si>
  <si>
    <t xml:space="preserve">MOV-008761</t>
  </si>
  <si>
    <t xml:space="preserve">MOV-008762</t>
  </si>
  <si>
    <t xml:space="preserve">MOV-008763</t>
  </si>
  <si>
    <t xml:space="preserve">MOV-008764</t>
  </si>
  <si>
    <t xml:space="preserve">MOV-008765</t>
  </si>
  <si>
    <t xml:space="preserve">MOV-008766</t>
  </si>
  <si>
    <t xml:space="preserve">MOV-008767</t>
  </si>
  <si>
    <t xml:space="preserve">MOV-008768</t>
  </si>
  <si>
    <t xml:space="preserve">MOV-008769</t>
  </si>
  <si>
    <t xml:space="preserve">MOV-008770</t>
  </si>
  <si>
    <t xml:space="preserve">MOV-008771</t>
  </si>
  <si>
    <t xml:space="preserve">MOV-008772</t>
  </si>
  <si>
    <t xml:space="preserve">MOV-008773</t>
  </si>
  <si>
    <t xml:space="preserve">MOV-008774</t>
  </si>
  <si>
    <t xml:space="preserve">MOV-008775</t>
  </si>
  <si>
    <t xml:space="preserve">MOV-008776</t>
  </si>
  <si>
    <t xml:space="preserve">MOV-008777</t>
  </si>
  <si>
    <t xml:space="preserve">MOV-008778</t>
  </si>
  <si>
    <t xml:space="preserve">MOV-008779</t>
  </si>
  <si>
    <t xml:space="preserve">MOV-008780</t>
  </si>
  <si>
    <t xml:space="preserve">MOV-008781</t>
  </si>
  <si>
    <t xml:space="preserve">MOV-008782</t>
  </si>
  <si>
    <t xml:space="preserve">MOV-008783</t>
  </si>
  <si>
    <t xml:space="preserve">MOV-008784</t>
  </si>
  <si>
    <t xml:space="preserve">MOV-008785</t>
  </si>
  <si>
    <t xml:space="preserve">MOV-008786</t>
  </si>
  <si>
    <t xml:space="preserve">MOV-008787</t>
  </si>
  <si>
    <t xml:space="preserve">MOV-008788</t>
  </si>
  <si>
    <t xml:space="preserve">MOV-008789</t>
  </si>
  <si>
    <t xml:space="preserve">MOV-008790</t>
  </si>
  <si>
    <t xml:space="preserve">MOV-008791</t>
  </si>
  <si>
    <t xml:space="preserve">MOV-008792</t>
  </si>
  <si>
    <t xml:space="preserve">MOV-008793</t>
  </si>
  <si>
    <t xml:space="preserve">MOV-008794</t>
  </si>
  <si>
    <t xml:space="preserve">MOV-008795</t>
  </si>
  <si>
    <t xml:space="preserve">MOV-008796</t>
  </si>
  <si>
    <t xml:space="preserve">MOV-008797</t>
  </si>
  <si>
    <t xml:space="preserve">MOV-008798</t>
  </si>
  <si>
    <t xml:space="preserve">MOV-008799</t>
  </si>
  <si>
    <t xml:space="preserve">MOV-008800</t>
  </si>
  <si>
    <t xml:space="preserve">MOV-008801</t>
  </si>
  <si>
    <t xml:space="preserve">MOV-008802</t>
  </si>
  <si>
    <t xml:space="preserve">MOV-008803</t>
  </si>
  <si>
    <t xml:space="preserve">MOV-008804</t>
  </si>
  <si>
    <t xml:space="preserve">MOV-008805</t>
  </si>
  <si>
    <t xml:space="preserve">MOV-008806</t>
  </si>
  <si>
    <t xml:space="preserve">MOV-008807</t>
  </si>
  <si>
    <t xml:space="preserve">MOV-008808</t>
  </si>
  <si>
    <t xml:space="preserve">MOV-008809</t>
  </si>
  <si>
    <t xml:space="preserve">MOV-008810</t>
  </si>
  <si>
    <t xml:space="preserve">MOV-008811</t>
  </si>
  <si>
    <t xml:space="preserve">MOV-008812</t>
  </si>
  <si>
    <t xml:space="preserve">MOV-008813</t>
  </si>
  <si>
    <t xml:space="preserve">MOV-008814</t>
  </si>
  <si>
    <t xml:space="preserve">MOV-008815</t>
  </si>
  <si>
    <t xml:space="preserve">MOV-008816</t>
  </si>
  <si>
    <t xml:space="preserve">MOV-008817</t>
  </si>
  <si>
    <t xml:space="preserve">MOV-008818</t>
  </si>
  <si>
    <t xml:space="preserve">MOV-008819</t>
  </si>
  <si>
    <t xml:space="preserve">MOV-008820</t>
  </si>
  <si>
    <t xml:space="preserve">MOV-008821</t>
  </si>
  <si>
    <t xml:space="preserve">MOV-008822</t>
  </si>
  <si>
    <t xml:space="preserve">MOV-008823</t>
  </si>
  <si>
    <t xml:space="preserve">MOV-008824</t>
  </si>
  <si>
    <t xml:space="preserve">MOV-008825</t>
  </si>
  <si>
    <t xml:space="preserve">MOV-008826</t>
  </si>
  <si>
    <t xml:space="preserve">MOV-008827</t>
  </si>
  <si>
    <t xml:space="preserve">MOV-008828</t>
  </si>
  <si>
    <t xml:space="preserve">MOV-008829</t>
  </si>
  <si>
    <t xml:space="preserve">MOV-008830</t>
  </si>
  <si>
    <t xml:space="preserve">MOV-008831</t>
  </si>
  <si>
    <t xml:space="preserve">MOV-008832</t>
  </si>
  <si>
    <t xml:space="preserve">MOV-008833</t>
  </si>
  <si>
    <t xml:space="preserve">MOV-008834</t>
  </si>
  <si>
    <t xml:space="preserve">MOV-008835</t>
  </si>
  <si>
    <t xml:space="preserve">MOV-008836</t>
  </si>
  <si>
    <t xml:space="preserve">MOV-008837</t>
  </si>
  <si>
    <t xml:space="preserve">MOV-008838</t>
  </si>
  <si>
    <t xml:space="preserve">MOV-008839</t>
  </si>
  <si>
    <t xml:space="preserve">MOV-008840</t>
  </si>
  <si>
    <t xml:space="preserve">MOV-008841</t>
  </si>
  <si>
    <t xml:space="preserve">MOV-008842</t>
  </si>
  <si>
    <t xml:space="preserve">MOV-008843</t>
  </si>
  <si>
    <t xml:space="preserve">MOV-008844</t>
  </si>
  <si>
    <t xml:space="preserve">MOV-008845</t>
  </si>
  <si>
    <t xml:space="preserve">MOV-008846</t>
  </si>
  <si>
    <t xml:space="preserve">MOV-008847</t>
  </si>
  <si>
    <t xml:space="preserve">MOV-008848</t>
  </si>
  <si>
    <t xml:space="preserve">MOV-008849</t>
  </si>
  <si>
    <t xml:space="preserve">MOV-008850</t>
  </si>
  <si>
    <t xml:space="preserve">MOV-008851</t>
  </si>
  <si>
    <t xml:space="preserve">MOV-008852</t>
  </si>
  <si>
    <t xml:space="preserve">MOV-008853</t>
  </si>
  <si>
    <t xml:space="preserve">MOV-008854</t>
  </si>
  <si>
    <t xml:space="preserve">MOV-008855</t>
  </si>
  <si>
    <t xml:space="preserve">MOV-008856</t>
  </si>
  <si>
    <t xml:space="preserve">MOV-008857</t>
  </si>
  <si>
    <t xml:space="preserve">MOV-008858</t>
  </si>
  <si>
    <t xml:space="preserve">MOV-008859</t>
  </si>
  <si>
    <t xml:space="preserve">MOV-008860</t>
  </si>
  <si>
    <t xml:space="preserve">MOV-008861</t>
  </si>
  <si>
    <t xml:space="preserve">MOV-008862</t>
  </si>
  <si>
    <t xml:space="preserve">MOV-008863</t>
  </si>
  <si>
    <t xml:space="preserve">MOV-008864</t>
  </si>
  <si>
    <t xml:space="preserve">MOV-008865</t>
  </si>
  <si>
    <t xml:space="preserve">MOV-008866</t>
  </si>
  <si>
    <t xml:space="preserve">MOV-008867</t>
  </si>
  <si>
    <t xml:space="preserve">MOV-008868</t>
  </si>
  <si>
    <t xml:space="preserve">MOV-008869</t>
  </si>
  <si>
    <t xml:space="preserve">MOV-008870</t>
  </si>
  <si>
    <t xml:space="preserve">MOV-008871</t>
  </si>
  <si>
    <t xml:space="preserve">MOV-008872</t>
  </si>
  <si>
    <t xml:space="preserve">MOV-008873</t>
  </si>
  <si>
    <t xml:space="preserve">MOV-008874</t>
  </si>
  <si>
    <t xml:space="preserve">MOV-008875</t>
  </si>
  <si>
    <t xml:space="preserve">MOV-008876</t>
  </si>
  <si>
    <t xml:space="preserve">MOV-008877</t>
  </si>
  <si>
    <t xml:space="preserve">MOV-008878</t>
  </si>
  <si>
    <t xml:space="preserve">MOV-008879</t>
  </si>
  <si>
    <t xml:space="preserve">MOV-008880</t>
  </si>
  <si>
    <t xml:space="preserve">MOV-008881</t>
  </si>
  <si>
    <t xml:space="preserve">MOV-008882</t>
  </si>
  <si>
    <t xml:space="preserve">MOV-008883</t>
  </si>
  <si>
    <t xml:space="preserve">MOV-008884</t>
  </si>
  <si>
    <t xml:space="preserve">MOV-008885</t>
  </si>
  <si>
    <t xml:space="preserve">MOV-008886</t>
  </si>
  <si>
    <t xml:space="preserve">MOV-008887</t>
  </si>
  <si>
    <t xml:space="preserve">MOV-008888</t>
  </si>
  <si>
    <t xml:space="preserve">MOV-008889</t>
  </si>
  <si>
    <t xml:space="preserve">MOV-008890</t>
  </si>
  <si>
    <t xml:space="preserve">MOV-008891</t>
  </si>
  <si>
    <t xml:space="preserve">MOV-008892</t>
  </si>
  <si>
    <t xml:space="preserve">MOV-008893</t>
  </si>
  <si>
    <t xml:space="preserve">MOV-008894</t>
  </si>
  <si>
    <t xml:space="preserve">MOV-008895</t>
  </si>
  <si>
    <t xml:space="preserve">MOV-008896</t>
  </si>
  <si>
    <t xml:space="preserve">MOV-008897</t>
  </si>
  <si>
    <t xml:space="preserve">MOV-008898</t>
  </si>
  <si>
    <t xml:space="preserve">MOV-008899</t>
  </si>
  <si>
    <t xml:space="preserve">MOV-008900</t>
  </si>
  <si>
    <t xml:space="preserve">MOV-008901</t>
  </si>
  <si>
    <t xml:space="preserve">MOV-008902</t>
  </si>
  <si>
    <t xml:space="preserve">MOV-008903</t>
  </si>
  <si>
    <t xml:space="preserve">MOV-008904</t>
  </si>
  <si>
    <t xml:space="preserve">MOV-008905</t>
  </si>
  <si>
    <t xml:space="preserve">MOV-008906</t>
  </si>
  <si>
    <t xml:space="preserve">MOV-008907</t>
  </si>
  <si>
    <t xml:space="preserve">MOV-008908</t>
  </si>
  <si>
    <t xml:space="preserve">MOV-008909</t>
  </si>
  <si>
    <t xml:space="preserve">MOV-008910</t>
  </si>
  <si>
    <t xml:space="preserve">MOV-008911</t>
  </si>
  <si>
    <t xml:space="preserve">MOV-008912</t>
  </si>
  <si>
    <t xml:space="preserve">MOV-008913</t>
  </si>
  <si>
    <t xml:space="preserve">MOV-008914</t>
  </si>
  <si>
    <t xml:space="preserve">MOV-008915</t>
  </si>
  <si>
    <t xml:space="preserve">MOV-008916</t>
  </si>
  <si>
    <t xml:space="preserve">MOV-008917</t>
  </si>
  <si>
    <t xml:space="preserve">MOV-008918</t>
  </si>
  <si>
    <t xml:space="preserve">MOV-008919</t>
  </si>
  <si>
    <t xml:space="preserve">MOV-008920</t>
  </si>
  <si>
    <t xml:space="preserve">MOV-008921</t>
  </si>
  <si>
    <t xml:space="preserve">MOV-008922</t>
  </si>
  <si>
    <t xml:space="preserve">MOV-008923</t>
  </si>
  <si>
    <t xml:space="preserve">MOV-008924</t>
  </si>
  <si>
    <t xml:space="preserve">MOV-008925</t>
  </si>
  <si>
    <t xml:space="preserve">MOV-008926</t>
  </si>
  <si>
    <t xml:space="preserve">MOV-008927</t>
  </si>
  <si>
    <t xml:space="preserve">MOV-008928</t>
  </si>
  <si>
    <t xml:space="preserve">MOV-008929</t>
  </si>
  <si>
    <t xml:space="preserve">MOV-008930</t>
  </si>
  <si>
    <t xml:space="preserve">MOV-008931</t>
  </si>
  <si>
    <t xml:space="preserve">MOV-008932</t>
  </si>
  <si>
    <t xml:space="preserve">MOV-008933</t>
  </si>
  <si>
    <t xml:space="preserve">MOV-008934</t>
  </si>
  <si>
    <t xml:space="preserve">MOV-008935</t>
  </si>
  <si>
    <t xml:space="preserve">MOV-008936</t>
  </si>
  <si>
    <t xml:space="preserve">MOV-008937</t>
  </si>
  <si>
    <t xml:space="preserve">MOV-008938</t>
  </si>
  <si>
    <t xml:space="preserve">MOV-008939</t>
  </si>
  <si>
    <t xml:space="preserve">MOV-008940</t>
  </si>
  <si>
    <t xml:space="preserve">MOV-008941</t>
  </si>
  <si>
    <t xml:space="preserve">MOV-008942</t>
  </si>
  <si>
    <t xml:space="preserve">MOV-008943</t>
  </si>
  <si>
    <t xml:space="preserve">MOV-008944</t>
  </si>
  <si>
    <t xml:space="preserve">MOV-008945</t>
  </si>
  <si>
    <t xml:space="preserve">MOV-008946</t>
  </si>
  <si>
    <t xml:space="preserve">MOV-008947</t>
  </si>
  <si>
    <t xml:space="preserve">MOV-008948</t>
  </si>
  <si>
    <t xml:space="preserve">MOV-008949</t>
  </si>
  <si>
    <t xml:space="preserve">MOV-008950</t>
  </si>
  <si>
    <t xml:space="preserve">MOV-008951</t>
  </si>
  <si>
    <t xml:space="preserve">MOV-008952</t>
  </si>
  <si>
    <t xml:space="preserve">MOV-008953</t>
  </si>
  <si>
    <t xml:space="preserve">MOV-008954</t>
  </si>
  <si>
    <t xml:space="preserve">MOV-008955</t>
  </si>
  <si>
    <t xml:space="preserve">MOV-008956</t>
  </si>
  <si>
    <t xml:space="preserve">MOV-008957</t>
  </si>
  <si>
    <t xml:space="preserve">MOV-008958</t>
  </si>
  <si>
    <t xml:space="preserve">MOV-008959</t>
  </si>
  <si>
    <t xml:space="preserve">MOV-008960</t>
  </si>
  <si>
    <t xml:space="preserve">MOV-008961</t>
  </si>
  <si>
    <t xml:space="preserve">MOV-008962</t>
  </si>
  <si>
    <t xml:space="preserve">MOV-008963</t>
  </si>
  <si>
    <t xml:space="preserve">MOV-008964</t>
  </si>
  <si>
    <t xml:space="preserve">MOV-008965</t>
  </si>
  <si>
    <t xml:space="preserve">MOV-008966</t>
  </si>
  <si>
    <t xml:space="preserve">MOV-008967</t>
  </si>
  <si>
    <t xml:space="preserve">MOV-008968</t>
  </si>
  <si>
    <t xml:space="preserve">MOV-008969</t>
  </si>
  <si>
    <t xml:space="preserve">MOV-008970</t>
  </si>
  <si>
    <t xml:space="preserve">MOV-008971</t>
  </si>
  <si>
    <t xml:space="preserve">MOV-008972</t>
  </si>
  <si>
    <t xml:space="preserve">MOV-008973</t>
  </si>
  <si>
    <t xml:space="preserve">MOV-008974</t>
  </si>
  <si>
    <t xml:space="preserve">MOV-008975</t>
  </si>
  <si>
    <t xml:space="preserve">MOV-008976</t>
  </si>
  <si>
    <t xml:space="preserve">MOV-008977</t>
  </si>
  <si>
    <t xml:space="preserve">MOV-008978</t>
  </si>
  <si>
    <t xml:space="preserve">MOV-008979</t>
  </si>
  <si>
    <t xml:space="preserve">MOV-008980</t>
  </si>
  <si>
    <t xml:space="preserve">MOV-008981</t>
  </si>
  <si>
    <t xml:space="preserve">MOV-008982</t>
  </si>
  <si>
    <t xml:space="preserve">MOV-008983</t>
  </si>
  <si>
    <t xml:space="preserve">MOV-008984</t>
  </si>
  <si>
    <t xml:space="preserve">MOV-008985</t>
  </si>
  <si>
    <t xml:space="preserve">MOV-008986</t>
  </si>
  <si>
    <t xml:space="preserve">MOV-008987</t>
  </si>
  <si>
    <t xml:space="preserve">MOV-008988</t>
  </si>
  <si>
    <t xml:space="preserve">MOV-008989</t>
  </si>
  <si>
    <t xml:space="preserve">MOV-008990</t>
  </si>
  <si>
    <t xml:space="preserve">MOV-008991</t>
  </si>
  <si>
    <t xml:space="preserve">MOV-008992</t>
  </si>
  <si>
    <t xml:space="preserve">MOV-008993</t>
  </si>
  <si>
    <t xml:space="preserve">MOV-008994</t>
  </si>
  <si>
    <t xml:space="preserve">MOV-008995</t>
  </si>
  <si>
    <t xml:space="preserve">MOV-008996</t>
  </si>
  <si>
    <t xml:space="preserve">MOV-008997</t>
  </si>
  <si>
    <t xml:space="preserve">MOV-008998</t>
  </si>
  <si>
    <t xml:space="preserve">MOV-008999</t>
  </si>
  <si>
    <t xml:space="preserve">MOV-009000</t>
  </si>
  <si>
    <t xml:space="preserve">MOV-009001</t>
  </si>
  <si>
    <t xml:space="preserve">MOV-009002</t>
  </si>
  <si>
    <t xml:space="preserve">MOV-009003</t>
  </si>
  <si>
    <t xml:space="preserve">MOV-009004</t>
  </si>
  <si>
    <t xml:space="preserve">MOV-009005</t>
  </si>
  <si>
    <t xml:space="preserve">MOV-009006</t>
  </si>
  <si>
    <t xml:space="preserve">MOV-009007</t>
  </si>
  <si>
    <t xml:space="preserve">MOV-009008</t>
  </si>
  <si>
    <t xml:space="preserve">MOV-009009</t>
  </si>
  <si>
    <t xml:space="preserve">MOV-009010</t>
  </si>
  <si>
    <t xml:space="preserve">MOV-009011</t>
  </si>
  <si>
    <t xml:space="preserve">MOV-009012</t>
  </si>
  <si>
    <t xml:space="preserve">MOV-009013</t>
  </si>
  <si>
    <t xml:space="preserve">MOV-009014</t>
  </si>
  <si>
    <t xml:space="preserve">MOV-009015</t>
  </si>
  <si>
    <t xml:space="preserve">MOV-009016</t>
  </si>
  <si>
    <t xml:space="preserve">MOV-009017</t>
  </si>
  <si>
    <t xml:space="preserve">MOV-009018</t>
  </si>
  <si>
    <t xml:space="preserve">MOV-009019</t>
  </si>
  <si>
    <t xml:space="preserve">MOV-009020</t>
  </si>
  <si>
    <t xml:space="preserve">MOV-009021</t>
  </si>
  <si>
    <t xml:space="preserve">MOV-009022</t>
  </si>
  <si>
    <t xml:space="preserve">MOV-009023</t>
  </si>
  <si>
    <t xml:space="preserve">MOV-009024</t>
  </si>
  <si>
    <t xml:space="preserve">MOV-009025</t>
  </si>
  <si>
    <t xml:space="preserve">MOV-009026</t>
  </si>
  <si>
    <t xml:space="preserve">MOV-009027</t>
  </si>
  <si>
    <t xml:space="preserve">MOV-009028</t>
  </si>
  <si>
    <t xml:space="preserve">MOV-009029</t>
  </si>
  <si>
    <t xml:space="preserve">MOV-009030</t>
  </si>
  <si>
    <t xml:space="preserve">MOV-009031</t>
  </si>
  <si>
    <t xml:space="preserve">MOV-009032</t>
  </si>
  <si>
    <t xml:space="preserve">MOV-009033</t>
  </si>
  <si>
    <t xml:space="preserve">MOV-009034</t>
  </si>
  <si>
    <t xml:space="preserve">MOV-009035</t>
  </si>
  <si>
    <t xml:space="preserve">MOV-009036</t>
  </si>
  <si>
    <t xml:space="preserve">MOV-009037</t>
  </si>
  <si>
    <t xml:space="preserve">MOV-009038</t>
  </si>
  <si>
    <t xml:space="preserve">MOV-009039</t>
  </si>
  <si>
    <t xml:space="preserve">MOV-009040</t>
  </si>
  <si>
    <t xml:space="preserve">MOV-009041</t>
  </si>
  <si>
    <t xml:space="preserve">MOV-009042</t>
  </si>
  <si>
    <t xml:space="preserve">MOV-009043</t>
  </si>
  <si>
    <t xml:space="preserve">MOV-009044</t>
  </si>
  <si>
    <t xml:space="preserve">MOV-009045</t>
  </si>
  <si>
    <t xml:space="preserve">MOV-009046</t>
  </si>
  <si>
    <t xml:space="preserve">MOV-009047</t>
  </si>
  <si>
    <t xml:space="preserve">MOV-009048</t>
  </si>
  <si>
    <t xml:space="preserve">MOV-009049</t>
  </si>
  <si>
    <t xml:space="preserve">MOV-009050</t>
  </si>
  <si>
    <t xml:space="preserve">MOV-009051</t>
  </si>
  <si>
    <t xml:space="preserve">MOV-009052</t>
  </si>
  <si>
    <t xml:space="preserve">MOV-009053</t>
  </si>
  <si>
    <t xml:space="preserve">MOV-009054</t>
  </si>
  <si>
    <t xml:space="preserve">MOV-009055</t>
  </si>
  <si>
    <t xml:space="preserve">MOV-009056</t>
  </si>
  <si>
    <t xml:space="preserve">MOV-009057</t>
  </si>
  <si>
    <t xml:space="preserve">MOV-009058</t>
  </si>
  <si>
    <t xml:space="preserve">MOV-009059</t>
  </si>
  <si>
    <t xml:space="preserve">MOV-009060</t>
  </si>
  <si>
    <t xml:space="preserve">MOV-009061</t>
  </si>
  <si>
    <t xml:space="preserve">MOV-009062</t>
  </si>
  <si>
    <t xml:space="preserve">MOV-009063</t>
  </si>
  <si>
    <t xml:space="preserve">MOV-009064</t>
  </si>
  <si>
    <t xml:space="preserve">MOV-009065</t>
  </si>
  <si>
    <t xml:space="preserve">MOV-009066</t>
  </si>
  <si>
    <t xml:space="preserve">MOV-009067</t>
  </si>
  <si>
    <t xml:space="preserve">MOV-009068</t>
  </si>
  <si>
    <t xml:space="preserve">MOV-009069</t>
  </si>
  <si>
    <t xml:space="preserve">MOV-009070</t>
  </si>
  <si>
    <t xml:space="preserve">MOV-009071</t>
  </si>
  <si>
    <t xml:space="preserve">MOV-009072</t>
  </si>
  <si>
    <t xml:space="preserve">MOV-009073</t>
  </si>
  <si>
    <t xml:space="preserve">MOV-009074</t>
  </si>
  <si>
    <t xml:space="preserve">MOV-009075</t>
  </si>
  <si>
    <t xml:space="preserve">MOV-009076</t>
  </si>
  <si>
    <t xml:space="preserve">MOV-009077</t>
  </si>
  <si>
    <t xml:space="preserve">MOV-009078</t>
  </si>
  <si>
    <t xml:space="preserve">MOV-009079</t>
  </si>
  <si>
    <t xml:space="preserve">MOV-009080</t>
  </si>
  <si>
    <t xml:space="preserve">MOV-009081</t>
  </si>
  <si>
    <t xml:space="preserve">MOV-009082</t>
  </si>
  <si>
    <t xml:space="preserve">MOV-009083</t>
  </si>
  <si>
    <t xml:space="preserve">MOV-009084</t>
  </si>
  <si>
    <t xml:space="preserve">MOV-009085</t>
  </si>
  <si>
    <t xml:space="preserve">MOV-009086</t>
  </si>
  <si>
    <t xml:space="preserve">MOV-009087</t>
  </si>
  <si>
    <t xml:space="preserve">MOV-009088</t>
  </si>
  <si>
    <t xml:space="preserve">MOV-009089</t>
  </si>
  <si>
    <t xml:space="preserve">MOV-009090</t>
  </si>
  <si>
    <t xml:space="preserve">MOV-009091</t>
  </si>
  <si>
    <t xml:space="preserve">MOV-009092</t>
  </si>
  <si>
    <t xml:space="preserve">MOV-009093</t>
  </si>
  <si>
    <t xml:space="preserve">MOV-009094</t>
  </si>
  <si>
    <t xml:space="preserve">MOV-009095</t>
  </si>
  <si>
    <t xml:space="preserve">MOV-009096</t>
  </si>
  <si>
    <t xml:space="preserve">MOV-009097</t>
  </si>
  <si>
    <t xml:space="preserve">MOV-009098</t>
  </si>
  <si>
    <t xml:space="preserve">MOV-009099</t>
  </si>
  <si>
    <t xml:space="preserve">MOV-009100</t>
  </si>
  <si>
    <t xml:space="preserve">MOV-009101</t>
  </si>
  <si>
    <t xml:space="preserve">MOV-009102</t>
  </si>
  <si>
    <t xml:space="preserve">MOV-009103</t>
  </si>
  <si>
    <t xml:space="preserve">MOV-009104</t>
  </si>
  <si>
    <t xml:space="preserve">MOV-009105</t>
  </si>
  <si>
    <t xml:space="preserve">MOV-009106</t>
  </si>
  <si>
    <t xml:space="preserve">MOV-009107</t>
  </si>
  <si>
    <t xml:space="preserve">MOV-009108</t>
  </si>
  <si>
    <t xml:space="preserve">MOV-009109</t>
  </si>
  <si>
    <t xml:space="preserve">MOV-009110</t>
  </si>
  <si>
    <t xml:space="preserve">MOV-009111</t>
  </si>
  <si>
    <t xml:space="preserve">MOV-009112</t>
  </si>
  <si>
    <t xml:space="preserve">MOV-009113</t>
  </si>
  <si>
    <t xml:space="preserve">MOV-009114</t>
  </si>
  <si>
    <t xml:space="preserve">MOV-009115</t>
  </si>
  <si>
    <t xml:space="preserve">MOV-009116</t>
  </si>
  <si>
    <t xml:space="preserve">MOV-009117</t>
  </si>
  <si>
    <t xml:space="preserve">MOV-009118</t>
  </si>
  <si>
    <t xml:space="preserve">MOV-009119</t>
  </si>
  <si>
    <t xml:space="preserve">MOV-009120</t>
  </si>
  <si>
    <t xml:space="preserve">MOV-009121</t>
  </si>
  <si>
    <t xml:space="preserve">MOV-009122</t>
  </si>
  <si>
    <t xml:space="preserve">MOV-009123</t>
  </si>
  <si>
    <t xml:space="preserve">MOV-009124</t>
  </si>
  <si>
    <t xml:space="preserve">MOV-009125</t>
  </si>
  <si>
    <t xml:space="preserve">MOV-009126</t>
  </si>
  <si>
    <t xml:space="preserve">MOV-009127</t>
  </si>
  <si>
    <t xml:space="preserve">MOV-009128</t>
  </si>
  <si>
    <t xml:space="preserve">MOV-009129</t>
  </si>
  <si>
    <t xml:space="preserve">MOV-009130</t>
  </si>
  <si>
    <t xml:space="preserve">MOV-009131</t>
  </si>
  <si>
    <t xml:space="preserve">MOV-009132</t>
  </si>
  <si>
    <t xml:space="preserve">MOV-009133</t>
  </si>
  <si>
    <t xml:space="preserve">MOV-009134</t>
  </si>
  <si>
    <t xml:space="preserve">MOV-009135</t>
  </si>
  <si>
    <t xml:space="preserve">MOV-009136</t>
  </si>
  <si>
    <t xml:space="preserve">MOV-009137</t>
  </si>
  <si>
    <t xml:space="preserve">MOV-009138</t>
  </si>
  <si>
    <t xml:space="preserve">MOV-009139</t>
  </si>
  <si>
    <t xml:space="preserve">MOV-009140</t>
  </si>
  <si>
    <t xml:space="preserve">MOV-009141</t>
  </si>
  <si>
    <t xml:space="preserve">MOV-009142</t>
  </si>
  <si>
    <t xml:space="preserve">MOV-009143</t>
  </si>
  <si>
    <t xml:space="preserve">MOV-009144</t>
  </si>
  <si>
    <t xml:space="preserve">MOV-009145</t>
  </si>
  <si>
    <t xml:space="preserve">MOV-009146</t>
  </si>
  <si>
    <t xml:space="preserve">MOV-009147</t>
  </si>
  <si>
    <t xml:space="preserve">MOV-009148</t>
  </si>
  <si>
    <t xml:space="preserve">MOV-009149</t>
  </si>
  <si>
    <t xml:space="preserve">MOV-009150</t>
  </si>
  <si>
    <t xml:space="preserve">MOV-009151</t>
  </si>
  <si>
    <t xml:space="preserve">MOV-009152</t>
  </si>
  <si>
    <t xml:space="preserve">MOV-009153</t>
  </si>
  <si>
    <t xml:space="preserve">MOV-009154</t>
  </si>
  <si>
    <t xml:space="preserve">MOV-009155</t>
  </si>
  <si>
    <t xml:space="preserve">MOV-009156</t>
  </si>
  <si>
    <t xml:space="preserve">MOV-009157</t>
  </si>
  <si>
    <t xml:space="preserve">MOV-009158</t>
  </si>
  <si>
    <t xml:space="preserve">MOV-009159</t>
  </si>
  <si>
    <t xml:space="preserve">MOV-009160</t>
  </si>
  <si>
    <t xml:space="preserve">MOV-009161</t>
  </si>
  <si>
    <t xml:space="preserve">MOV-009162</t>
  </si>
  <si>
    <t xml:space="preserve">MOV-009163</t>
  </si>
  <si>
    <t xml:space="preserve">MOV-009164</t>
  </si>
  <si>
    <t xml:space="preserve">MOV-009165</t>
  </si>
  <si>
    <t xml:space="preserve">MOV-009166</t>
  </si>
  <si>
    <t xml:space="preserve">MOV-009167</t>
  </si>
  <si>
    <t xml:space="preserve">MOV-009168</t>
  </si>
  <si>
    <t xml:space="preserve">MOV-009169</t>
  </si>
  <si>
    <t xml:space="preserve">MOV-009170</t>
  </si>
  <si>
    <t xml:space="preserve">MOV-009171</t>
  </si>
  <si>
    <t xml:space="preserve">MOV-009172</t>
  </si>
  <si>
    <t xml:space="preserve">MOV-009173</t>
  </si>
  <si>
    <t xml:space="preserve">MOV-009174</t>
  </si>
  <si>
    <t xml:space="preserve">MOV-009175</t>
  </si>
  <si>
    <t xml:space="preserve">MOV-009176</t>
  </si>
  <si>
    <t xml:space="preserve">MOV-009177</t>
  </si>
  <si>
    <t xml:space="preserve">MOV-009178</t>
  </si>
  <si>
    <t xml:space="preserve">MOV-009179</t>
  </si>
  <si>
    <t xml:space="preserve">MOV-009180</t>
  </si>
  <si>
    <t xml:space="preserve">MOV-009181</t>
  </si>
  <si>
    <t xml:space="preserve">MOV-009182</t>
  </si>
  <si>
    <t xml:space="preserve">MOV-009183</t>
  </si>
  <si>
    <t xml:space="preserve">MOV-009184</t>
  </si>
  <si>
    <t xml:space="preserve">MOV-009185</t>
  </si>
  <si>
    <t xml:space="preserve">MOV-009186</t>
  </si>
  <si>
    <t xml:space="preserve">MOV-009187</t>
  </si>
  <si>
    <t xml:space="preserve">MOV-009188</t>
  </si>
  <si>
    <t xml:space="preserve">MOV-009189</t>
  </si>
  <si>
    <t xml:space="preserve">MOV-009190</t>
  </si>
  <si>
    <t xml:space="preserve">MOV-009191</t>
  </si>
  <si>
    <t xml:space="preserve">MOV-009192</t>
  </si>
  <si>
    <t xml:space="preserve">MOV-009193</t>
  </si>
  <si>
    <t xml:space="preserve">MOV-009194</t>
  </si>
  <si>
    <t xml:space="preserve">MOV-009195</t>
  </si>
  <si>
    <t xml:space="preserve">MOV-009196</t>
  </si>
  <si>
    <t xml:space="preserve">MOV-009197</t>
  </si>
  <si>
    <t xml:space="preserve">MOV-009198</t>
  </si>
  <si>
    <t xml:space="preserve">MOV-009199</t>
  </si>
  <si>
    <t xml:space="preserve">MOV-009200</t>
  </si>
  <si>
    <t xml:space="preserve">MOV-009201</t>
  </si>
  <si>
    <t xml:space="preserve">MOV-009202</t>
  </si>
  <si>
    <t xml:space="preserve">MOV-009203</t>
  </si>
  <si>
    <t xml:space="preserve">MOV-009204</t>
  </si>
  <si>
    <t xml:space="preserve">MOV-009205</t>
  </si>
  <si>
    <t xml:space="preserve">MOV-009206</t>
  </si>
  <si>
    <t xml:space="preserve">MOV-009207</t>
  </si>
  <si>
    <t xml:space="preserve">MOV-009208</t>
  </si>
  <si>
    <t xml:space="preserve">MOV-009209</t>
  </si>
  <si>
    <t xml:space="preserve">MOV-009210</t>
  </si>
  <si>
    <t xml:space="preserve">MOV-009211</t>
  </si>
  <si>
    <t xml:space="preserve">MOV-009212</t>
  </si>
  <si>
    <t xml:space="preserve">MOV-009213</t>
  </si>
  <si>
    <t xml:space="preserve">MOV-009214</t>
  </si>
  <si>
    <t xml:space="preserve">MOV-009215</t>
  </si>
  <si>
    <t xml:space="preserve">MOV-009216</t>
  </si>
  <si>
    <t xml:space="preserve">MOV-009217</t>
  </si>
  <si>
    <t xml:space="preserve">MOV-009218</t>
  </si>
  <si>
    <t xml:space="preserve">MOV-009219</t>
  </si>
  <si>
    <t xml:space="preserve">MOV-009220</t>
  </si>
  <si>
    <t xml:space="preserve">MOV-009221</t>
  </si>
  <si>
    <t xml:space="preserve">MOV-009222</t>
  </si>
  <si>
    <t xml:space="preserve">MOV-009223</t>
  </si>
  <si>
    <t xml:space="preserve">MOV-009224</t>
  </si>
  <si>
    <t xml:space="preserve">MOV-009225</t>
  </si>
  <si>
    <t xml:space="preserve">MOV-009226</t>
  </si>
  <si>
    <t xml:space="preserve">MOV-009227</t>
  </si>
  <si>
    <t xml:space="preserve">MOV-009228</t>
  </si>
  <si>
    <t xml:space="preserve">MOV-009229</t>
  </si>
  <si>
    <t xml:space="preserve">MOV-009230</t>
  </si>
  <si>
    <t xml:space="preserve">MOV-009231</t>
  </si>
  <si>
    <t xml:space="preserve">MOV-009232</t>
  </si>
  <si>
    <t xml:space="preserve">MOV-009233</t>
  </si>
  <si>
    <t xml:space="preserve">MOV-009234</t>
  </si>
  <si>
    <t xml:space="preserve">MOV-009235</t>
  </si>
  <si>
    <t xml:space="preserve">MOV-009236</t>
  </si>
  <si>
    <t xml:space="preserve">MOV-009237</t>
  </si>
  <si>
    <t xml:space="preserve">MOV-009238</t>
  </si>
  <si>
    <t xml:space="preserve">MOV-009239</t>
  </si>
  <si>
    <t xml:space="preserve">MOV-009240</t>
  </si>
  <si>
    <t xml:space="preserve">MOV-009241</t>
  </si>
  <si>
    <t xml:space="preserve">MOV-009242</t>
  </si>
  <si>
    <t xml:space="preserve">MOV-009243</t>
  </si>
  <si>
    <t xml:space="preserve">MOV-009244</t>
  </si>
  <si>
    <t xml:space="preserve">MOV-009245</t>
  </si>
  <si>
    <t xml:space="preserve">MOV-009246</t>
  </si>
  <si>
    <t xml:space="preserve">MOV-009247</t>
  </si>
  <si>
    <t xml:space="preserve">MOV-009248</t>
  </si>
  <si>
    <t xml:space="preserve">MOV-009249</t>
  </si>
  <si>
    <t xml:space="preserve">MOV-009250</t>
  </si>
  <si>
    <t xml:space="preserve">MOV-009251</t>
  </si>
  <si>
    <t xml:space="preserve">MOV-009252</t>
  </si>
  <si>
    <t xml:space="preserve">MOV-009253</t>
  </si>
  <si>
    <t xml:space="preserve">MOV-009254</t>
  </si>
  <si>
    <t xml:space="preserve">MOV-009255</t>
  </si>
  <si>
    <t xml:space="preserve">MOV-009256</t>
  </si>
  <si>
    <t xml:space="preserve">MOV-009257</t>
  </si>
  <si>
    <t xml:space="preserve">MOV-009258</t>
  </si>
  <si>
    <t xml:space="preserve">MOV-009259</t>
  </si>
  <si>
    <t xml:space="preserve">MOV-009260</t>
  </si>
  <si>
    <t xml:space="preserve">MOV-009261</t>
  </si>
  <si>
    <t xml:space="preserve">MOV-009262</t>
  </si>
  <si>
    <t xml:space="preserve">MOV-009263</t>
  </si>
  <si>
    <t xml:space="preserve">MOV-009264</t>
  </si>
  <si>
    <t xml:space="preserve">MOV-009265</t>
  </si>
  <si>
    <t xml:space="preserve">MOV-009266</t>
  </si>
  <si>
    <t xml:space="preserve">MOV-009267</t>
  </si>
  <si>
    <t xml:space="preserve">MOV-009268</t>
  </si>
  <si>
    <t xml:space="preserve">MOV-009269</t>
  </si>
  <si>
    <t xml:space="preserve">MOV-009270</t>
  </si>
  <si>
    <t xml:space="preserve">MOV-009271</t>
  </si>
  <si>
    <t xml:space="preserve">MOV-009272</t>
  </si>
  <si>
    <t xml:space="preserve">MOV-009273</t>
  </si>
  <si>
    <t xml:space="preserve">MOV-009274</t>
  </si>
  <si>
    <t xml:space="preserve">MOV-009275</t>
  </si>
  <si>
    <t xml:space="preserve">MOV-009276</t>
  </si>
  <si>
    <t xml:space="preserve">MOV-009277</t>
  </si>
  <si>
    <t xml:space="preserve">MOV-009278</t>
  </si>
  <si>
    <t xml:space="preserve">MOV-009279</t>
  </si>
  <si>
    <t xml:space="preserve">MOV-009280</t>
  </si>
  <si>
    <t xml:space="preserve">MOV-009281</t>
  </si>
  <si>
    <t xml:space="preserve">MOV-009282</t>
  </si>
  <si>
    <t xml:space="preserve">MOV-009283</t>
  </si>
  <si>
    <t xml:space="preserve">MOV-009284</t>
  </si>
  <si>
    <t xml:space="preserve">MOV-009285</t>
  </si>
  <si>
    <t xml:space="preserve">MOV-009286</t>
  </si>
  <si>
    <t xml:space="preserve">MOV-009287</t>
  </si>
  <si>
    <t xml:space="preserve">MOV-009288</t>
  </si>
  <si>
    <t xml:space="preserve">MOV-009289</t>
  </si>
  <si>
    <t xml:space="preserve">MOV-009290</t>
  </si>
  <si>
    <t xml:space="preserve">MOV-009291</t>
  </si>
  <si>
    <t xml:space="preserve">MOV-009292</t>
  </si>
  <si>
    <t xml:space="preserve">MOV-009293</t>
  </si>
  <si>
    <t xml:space="preserve">MOV-009294</t>
  </si>
  <si>
    <t xml:space="preserve">MOV-009295</t>
  </si>
  <si>
    <t xml:space="preserve">MOV-009296</t>
  </si>
  <si>
    <t xml:space="preserve">MOV-009297</t>
  </si>
  <si>
    <t xml:space="preserve">MOV-009298</t>
  </si>
  <si>
    <t xml:space="preserve">MOV-009299</t>
  </si>
  <si>
    <t xml:space="preserve">MOV-009300</t>
  </si>
  <si>
    <t xml:space="preserve">MOV-009301</t>
  </si>
  <si>
    <t xml:space="preserve">MOV-009302</t>
  </si>
  <si>
    <t xml:space="preserve">MOV-009303</t>
  </si>
  <si>
    <t xml:space="preserve">MOV-009304</t>
  </si>
  <si>
    <t xml:space="preserve">MOV-009305</t>
  </si>
  <si>
    <t xml:space="preserve">MOV-009306</t>
  </si>
  <si>
    <t xml:space="preserve">MOV-009307</t>
  </si>
  <si>
    <t xml:space="preserve">MOV-009308</t>
  </si>
  <si>
    <t xml:space="preserve">MOV-009309</t>
  </si>
  <si>
    <t xml:space="preserve">MOV-009310</t>
  </si>
  <si>
    <t xml:space="preserve">MOV-009311</t>
  </si>
  <si>
    <t xml:space="preserve">MOV-009312</t>
  </si>
  <si>
    <t xml:space="preserve">MOV-009313</t>
  </si>
  <si>
    <t xml:space="preserve">MOV-009314</t>
  </si>
  <si>
    <t xml:space="preserve">MOV-009315</t>
  </si>
  <si>
    <t xml:space="preserve">MOV-009316</t>
  </si>
  <si>
    <t xml:space="preserve">MOV-009317</t>
  </si>
  <si>
    <t xml:space="preserve">MOV-009318</t>
  </si>
  <si>
    <t xml:space="preserve">MOV-009319</t>
  </si>
  <si>
    <t xml:space="preserve">MOV-009320</t>
  </si>
  <si>
    <t xml:space="preserve">MOV-009321</t>
  </si>
  <si>
    <t xml:space="preserve">MOV-009322</t>
  </si>
  <si>
    <t xml:space="preserve">MOV-009323</t>
  </si>
  <si>
    <t xml:space="preserve">MOV-009324</t>
  </si>
  <si>
    <t xml:space="preserve">MOV-009325</t>
  </si>
  <si>
    <t xml:space="preserve">MOV-009326</t>
  </si>
  <si>
    <t xml:space="preserve">MOV-009327</t>
  </si>
  <si>
    <t xml:space="preserve">MOV-009328</t>
  </si>
  <si>
    <t xml:space="preserve">MOV-009329</t>
  </si>
  <si>
    <t xml:space="preserve">MOV-009330</t>
  </si>
  <si>
    <t xml:space="preserve">MOV-009331</t>
  </si>
  <si>
    <t xml:space="preserve">MOV-009332</t>
  </si>
  <si>
    <t xml:space="preserve">MOV-009333</t>
  </si>
  <si>
    <t xml:space="preserve">MOV-009334</t>
  </si>
  <si>
    <t xml:space="preserve">MOV-009335</t>
  </si>
  <si>
    <t xml:space="preserve">MOV-009336</t>
  </si>
  <si>
    <t xml:space="preserve">MOV-009337</t>
  </si>
  <si>
    <t xml:space="preserve">MOV-009338</t>
  </si>
  <si>
    <t xml:space="preserve">MOV-009339</t>
  </si>
  <si>
    <t xml:space="preserve">MOV-009340</t>
  </si>
  <si>
    <t xml:space="preserve">MOV-009341</t>
  </si>
  <si>
    <t xml:space="preserve">MOV-009342</t>
  </si>
  <si>
    <t xml:space="preserve">MOV-009343</t>
  </si>
  <si>
    <t xml:space="preserve">MOV-009344</t>
  </si>
  <si>
    <t xml:space="preserve">MOV-009345</t>
  </si>
  <si>
    <t xml:space="preserve">MOV-009346</t>
  </si>
  <si>
    <t xml:space="preserve">MOV-009347</t>
  </si>
  <si>
    <t xml:space="preserve">MOV-009348</t>
  </si>
  <si>
    <t xml:space="preserve">MOV-009349</t>
  </si>
  <si>
    <t xml:space="preserve">MOV-009350</t>
  </si>
  <si>
    <t xml:space="preserve">MOV-009351</t>
  </si>
  <si>
    <t xml:space="preserve">MOV-009352</t>
  </si>
  <si>
    <t xml:space="preserve">MOV-009353</t>
  </si>
  <si>
    <t xml:space="preserve">MOV-009354</t>
  </si>
  <si>
    <t xml:space="preserve">MOV-009355</t>
  </si>
  <si>
    <t xml:space="preserve">MOV-009356</t>
  </si>
  <si>
    <t xml:space="preserve">MOV-009357</t>
  </si>
  <si>
    <t xml:space="preserve">MOV-009358</t>
  </si>
  <si>
    <t xml:space="preserve">MOV-009359</t>
  </si>
  <si>
    <t xml:space="preserve">MOV-009360</t>
  </si>
  <si>
    <t xml:space="preserve">MOV-009361</t>
  </si>
  <si>
    <t xml:space="preserve">MOV-009362</t>
  </si>
  <si>
    <t xml:space="preserve">MOV-009363</t>
  </si>
  <si>
    <t xml:space="preserve">MOV-009364</t>
  </si>
  <si>
    <t xml:space="preserve">MOV-009365</t>
  </si>
  <si>
    <t xml:space="preserve">MOV-009366</t>
  </si>
  <si>
    <t xml:space="preserve">MOV-009367</t>
  </si>
  <si>
    <t xml:space="preserve">MOV-009368</t>
  </si>
  <si>
    <t xml:space="preserve">MOV-009369</t>
  </si>
  <si>
    <t xml:space="preserve">MOV-009370</t>
  </si>
  <si>
    <t xml:space="preserve">MOV-009371</t>
  </si>
  <si>
    <t xml:space="preserve">MOV-009372</t>
  </si>
  <si>
    <t xml:space="preserve">MOV-009373</t>
  </si>
  <si>
    <t xml:space="preserve">MOV-009374</t>
  </si>
  <si>
    <t xml:space="preserve">MOV-009375</t>
  </si>
  <si>
    <t xml:space="preserve">MOV-009376</t>
  </si>
  <si>
    <t xml:space="preserve">MOV-009377</t>
  </si>
  <si>
    <t xml:space="preserve">MOV-009378</t>
  </si>
  <si>
    <t xml:space="preserve">MOV-009379</t>
  </si>
  <si>
    <t xml:space="preserve">MOV-009380</t>
  </si>
  <si>
    <t xml:space="preserve">MOV-009381</t>
  </si>
  <si>
    <t xml:space="preserve">MOV-009382</t>
  </si>
  <si>
    <t xml:space="preserve">MOV-009383</t>
  </si>
  <si>
    <t xml:space="preserve">MOV-009384</t>
  </si>
  <si>
    <t xml:space="preserve">MOV-009385</t>
  </si>
  <si>
    <t xml:space="preserve">MOV-009386</t>
  </si>
  <si>
    <t xml:space="preserve">MOV-009387</t>
  </si>
  <si>
    <t xml:space="preserve">MOV-009388</t>
  </si>
  <si>
    <t xml:space="preserve">MOV-009389</t>
  </si>
  <si>
    <t xml:space="preserve">MOV-009390</t>
  </si>
  <si>
    <t xml:space="preserve">MOV-009391</t>
  </si>
  <si>
    <t xml:space="preserve">MOV-009392</t>
  </si>
  <si>
    <t xml:space="preserve">MOV-009393</t>
  </si>
  <si>
    <t xml:space="preserve">MOV-009394</t>
  </si>
  <si>
    <t xml:space="preserve">MOV-009395</t>
  </si>
  <si>
    <t xml:space="preserve">MOV-009396</t>
  </si>
  <si>
    <t xml:space="preserve">MOV-009397</t>
  </si>
  <si>
    <t xml:space="preserve">MOV-009398</t>
  </si>
  <si>
    <t xml:space="preserve">MOV-009399</t>
  </si>
  <si>
    <t xml:space="preserve">MOV-009400</t>
  </si>
  <si>
    <t xml:space="preserve">MOV-009401</t>
  </si>
  <si>
    <t xml:space="preserve">MOV-009402</t>
  </si>
  <si>
    <t xml:space="preserve">MOV-009403</t>
  </si>
  <si>
    <t xml:space="preserve">MOV-009404</t>
  </si>
  <si>
    <t xml:space="preserve">MOV-009405</t>
  </si>
  <si>
    <t xml:space="preserve">MOV-009406</t>
  </si>
  <si>
    <t xml:space="preserve">MOV-009407</t>
  </si>
  <si>
    <t xml:space="preserve">MOV-009408</t>
  </si>
  <si>
    <t xml:space="preserve">MOV-009409</t>
  </si>
  <si>
    <t xml:space="preserve">MOV-009410</t>
  </si>
  <si>
    <t xml:space="preserve">MOV-009411</t>
  </si>
  <si>
    <t xml:space="preserve">MOV-009412</t>
  </si>
  <si>
    <t xml:space="preserve">MOV-009413</t>
  </si>
  <si>
    <t xml:space="preserve">MOV-009414</t>
  </si>
  <si>
    <t xml:space="preserve">MOV-009415</t>
  </si>
  <si>
    <t xml:space="preserve">MOV-009416</t>
  </si>
  <si>
    <t xml:space="preserve">MOV-009417</t>
  </si>
  <si>
    <t xml:space="preserve">MOV-009418</t>
  </si>
  <si>
    <t xml:space="preserve">MOV-009419</t>
  </si>
  <si>
    <t xml:space="preserve">MOV-009420</t>
  </si>
  <si>
    <t xml:space="preserve">MOV-009421</t>
  </si>
  <si>
    <t xml:space="preserve">MOV-009422</t>
  </si>
  <si>
    <t xml:space="preserve">MOV-009423</t>
  </si>
  <si>
    <t xml:space="preserve">MOV-009424</t>
  </si>
  <si>
    <t xml:space="preserve">MOV-009425</t>
  </si>
  <si>
    <t xml:space="preserve">MOV-009426</t>
  </si>
  <si>
    <t xml:space="preserve">MOV-009427</t>
  </si>
  <si>
    <t xml:space="preserve">MOV-009428</t>
  </si>
  <si>
    <t xml:space="preserve">MOV-009429</t>
  </si>
  <si>
    <t xml:space="preserve">MOV-009430</t>
  </si>
  <si>
    <t xml:space="preserve">MOV-009431</t>
  </si>
  <si>
    <t xml:space="preserve">MOV-009432</t>
  </si>
  <si>
    <t xml:space="preserve">MOV-009433</t>
  </si>
  <si>
    <t xml:space="preserve">MOV-009434</t>
  </si>
  <si>
    <t xml:space="preserve">MOV-009435</t>
  </si>
  <si>
    <t xml:space="preserve">MOV-009436</t>
  </si>
  <si>
    <t xml:space="preserve">MOV-009437</t>
  </si>
  <si>
    <t xml:space="preserve">MOV-009438</t>
  </si>
  <si>
    <t xml:space="preserve">MOV-009439</t>
  </si>
  <si>
    <t xml:space="preserve">MOV-009440</t>
  </si>
  <si>
    <t xml:space="preserve">MOV-009441</t>
  </si>
  <si>
    <t xml:space="preserve">MOV-009442</t>
  </si>
  <si>
    <t xml:space="preserve">MOV-009443</t>
  </si>
  <si>
    <t xml:space="preserve">MOV-009444</t>
  </si>
  <si>
    <t xml:space="preserve">MOV-009445</t>
  </si>
  <si>
    <t xml:space="preserve">MOV-009446</t>
  </si>
  <si>
    <t xml:space="preserve">MOV-009447</t>
  </si>
  <si>
    <t xml:space="preserve">MOV-009448</t>
  </si>
  <si>
    <t xml:space="preserve">MOV-009449</t>
  </si>
  <si>
    <t xml:space="preserve">MOV-009450</t>
  </si>
  <si>
    <t xml:space="preserve">MOV-009451</t>
  </si>
  <si>
    <t xml:space="preserve">MOV-009452</t>
  </si>
  <si>
    <t xml:space="preserve">MOV-009453</t>
  </si>
  <si>
    <t xml:space="preserve">MOV-009454</t>
  </si>
  <si>
    <t xml:space="preserve">MOV-009455</t>
  </si>
  <si>
    <t xml:space="preserve">MOV-009456</t>
  </si>
  <si>
    <t xml:space="preserve">MOV-009457</t>
  </si>
  <si>
    <t xml:space="preserve">MOV-009458</t>
  </si>
  <si>
    <t xml:space="preserve">MOV-009459</t>
  </si>
  <si>
    <t xml:space="preserve">MOV-009460</t>
  </si>
  <si>
    <t xml:space="preserve">MOV-009461</t>
  </si>
  <si>
    <t xml:space="preserve">MOV-009462</t>
  </si>
  <si>
    <t xml:space="preserve">MOV-009463</t>
  </si>
  <si>
    <t xml:space="preserve">MOV-009464</t>
  </si>
  <si>
    <t xml:space="preserve">MOV-009465</t>
  </si>
  <si>
    <t xml:space="preserve">MOV-009466</t>
  </si>
  <si>
    <t xml:space="preserve">MOV-009467</t>
  </si>
  <si>
    <t xml:space="preserve">MOV-009468</t>
  </si>
  <si>
    <t xml:space="preserve">MOV-009469</t>
  </si>
  <si>
    <t xml:space="preserve">MOV-009470</t>
  </si>
  <si>
    <t xml:space="preserve">MOV-009471</t>
  </si>
  <si>
    <t xml:space="preserve">MOV-009472</t>
  </si>
  <si>
    <t xml:space="preserve">MOV-009473</t>
  </si>
  <si>
    <t xml:space="preserve">MOV-009474</t>
  </si>
  <si>
    <t xml:space="preserve">MOV-009475</t>
  </si>
  <si>
    <t xml:space="preserve">MOV-009476</t>
  </si>
  <si>
    <t xml:space="preserve">MOV-009477</t>
  </si>
  <si>
    <t xml:space="preserve">MOV-009478</t>
  </si>
  <si>
    <t xml:space="preserve">MOV-009479</t>
  </si>
  <si>
    <t xml:space="preserve">MOV-009480</t>
  </si>
  <si>
    <t xml:space="preserve">MOV-009481</t>
  </si>
  <si>
    <t xml:space="preserve">MOV-009482</t>
  </si>
  <si>
    <t xml:space="preserve">MOV-009483</t>
  </si>
  <si>
    <t xml:space="preserve">MOV-009484</t>
  </si>
  <si>
    <t xml:space="preserve">MOV-009485</t>
  </si>
  <si>
    <t xml:space="preserve">MOV-009486</t>
  </si>
  <si>
    <t xml:space="preserve">MOV-009487</t>
  </si>
  <si>
    <t xml:space="preserve">MOV-009488</t>
  </si>
  <si>
    <t xml:space="preserve">MOV-009489</t>
  </si>
  <si>
    <t xml:space="preserve">MOV-009490</t>
  </si>
  <si>
    <t xml:space="preserve">MOV-009491</t>
  </si>
  <si>
    <t xml:space="preserve">MOV-009492</t>
  </si>
  <si>
    <t xml:space="preserve">MOV-009493</t>
  </si>
  <si>
    <t xml:space="preserve">MOV-009494</t>
  </si>
  <si>
    <t xml:space="preserve">MOV-009495</t>
  </si>
  <si>
    <t xml:space="preserve">MOV-009496</t>
  </si>
  <si>
    <t xml:space="preserve">MOV-009497</t>
  </si>
  <si>
    <t xml:space="preserve">MOV-009498</t>
  </si>
  <si>
    <t xml:space="preserve">MOV-009499</t>
  </si>
  <si>
    <t xml:space="preserve">MOV-009500</t>
  </si>
  <si>
    <t xml:space="preserve">MOV-009501</t>
  </si>
  <si>
    <t xml:space="preserve">MOV-009502</t>
  </si>
  <si>
    <t xml:space="preserve">MOV-009503</t>
  </si>
  <si>
    <t xml:space="preserve">MOV-009504</t>
  </si>
  <si>
    <t xml:space="preserve">MOV-009505</t>
  </si>
  <si>
    <t xml:space="preserve">MOV-009506</t>
  </si>
  <si>
    <t xml:space="preserve">MOV-009507</t>
  </si>
  <si>
    <t xml:space="preserve">MOV-009508</t>
  </si>
  <si>
    <t xml:space="preserve">MOV-009509</t>
  </si>
  <si>
    <t xml:space="preserve">MOV-009510</t>
  </si>
  <si>
    <t xml:space="preserve">MOV-009511</t>
  </si>
  <si>
    <t xml:space="preserve">MOV-009512</t>
  </si>
  <si>
    <t xml:space="preserve">MOV-009513</t>
  </si>
  <si>
    <t xml:space="preserve">MOV-009514</t>
  </si>
  <si>
    <t xml:space="preserve">MOV-009515</t>
  </si>
  <si>
    <t xml:space="preserve">MOV-009516</t>
  </si>
  <si>
    <t xml:space="preserve">MOV-009517</t>
  </si>
  <si>
    <t xml:space="preserve">MOV-009518</t>
  </si>
  <si>
    <t xml:space="preserve">MOV-009519</t>
  </si>
  <si>
    <t xml:space="preserve">MOV-009520</t>
  </si>
  <si>
    <t xml:space="preserve">MOV-009521</t>
  </si>
  <si>
    <t xml:space="preserve">MOV-009522</t>
  </si>
  <si>
    <t xml:space="preserve">MOV-009523</t>
  </si>
  <si>
    <t xml:space="preserve">MOV-009524</t>
  </si>
  <si>
    <t xml:space="preserve">MOV-009525</t>
  </si>
  <si>
    <t xml:space="preserve">MOV-009526</t>
  </si>
  <si>
    <t xml:space="preserve">MOV-009527</t>
  </si>
  <si>
    <t xml:space="preserve">MOV-009528</t>
  </si>
  <si>
    <t xml:space="preserve">MOV-009529</t>
  </si>
  <si>
    <t xml:space="preserve">MOV-009530</t>
  </si>
  <si>
    <t xml:space="preserve">MOV-009531</t>
  </si>
  <si>
    <t xml:space="preserve">MOV-009532</t>
  </si>
  <si>
    <t xml:space="preserve">MOV-009533</t>
  </si>
  <si>
    <t xml:space="preserve">MOV-009534</t>
  </si>
  <si>
    <t xml:space="preserve">MOV-009535</t>
  </si>
  <si>
    <t xml:space="preserve">MOV-009536</t>
  </si>
  <si>
    <t xml:space="preserve">MOV-009537</t>
  </si>
  <si>
    <t xml:space="preserve">MOV-009538</t>
  </si>
  <si>
    <t xml:space="preserve">MOV-009539</t>
  </si>
  <si>
    <t xml:space="preserve">MOV-009540</t>
  </si>
  <si>
    <t xml:space="preserve">MOV-009541</t>
  </si>
  <si>
    <t xml:space="preserve">MOV-009542</t>
  </si>
  <si>
    <t xml:space="preserve">MOV-009543</t>
  </si>
  <si>
    <t xml:space="preserve">MOV-009544</t>
  </si>
  <si>
    <t xml:space="preserve">MOV-009545</t>
  </si>
  <si>
    <t xml:space="preserve">MOV-009546</t>
  </si>
  <si>
    <t xml:space="preserve">MOV-009547</t>
  </si>
  <si>
    <t xml:space="preserve">MOV-009548</t>
  </si>
  <si>
    <t xml:space="preserve">MOV-009549</t>
  </si>
  <si>
    <t xml:space="preserve">MOV-009550</t>
  </si>
  <si>
    <t xml:space="preserve">MOV-009551</t>
  </si>
  <si>
    <t xml:space="preserve">MOV-009552</t>
  </si>
  <si>
    <t xml:space="preserve">MOV-009553</t>
  </si>
  <si>
    <t xml:space="preserve">MOV-009554</t>
  </si>
  <si>
    <t xml:space="preserve">MOV-009555</t>
  </si>
  <si>
    <t xml:space="preserve">MOV-009556</t>
  </si>
  <si>
    <t xml:space="preserve">MOV-009557</t>
  </si>
  <si>
    <t xml:space="preserve">MOV-009558</t>
  </si>
  <si>
    <t xml:space="preserve">MOV-009559</t>
  </si>
  <si>
    <t xml:space="preserve">MOV-009560</t>
  </si>
  <si>
    <t xml:space="preserve">MOV-009561</t>
  </si>
  <si>
    <t xml:space="preserve">MOV-009562</t>
  </si>
  <si>
    <t xml:space="preserve">MOV-009563</t>
  </si>
  <si>
    <t xml:space="preserve">MOV-009564</t>
  </si>
  <si>
    <t xml:space="preserve">MOV-009565</t>
  </si>
  <si>
    <t xml:space="preserve">MOV-009566</t>
  </si>
  <si>
    <t xml:space="preserve">MOV-009567</t>
  </si>
  <si>
    <t xml:space="preserve">MOV-009568</t>
  </si>
  <si>
    <t xml:space="preserve">MOV-009569</t>
  </si>
  <si>
    <t xml:space="preserve">MOV-009570</t>
  </si>
  <si>
    <t xml:space="preserve">MOV-009571</t>
  </si>
  <si>
    <t xml:space="preserve">MOV-009572</t>
  </si>
  <si>
    <t xml:space="preserve">MOV-009573</t>
  </si>
  <si>
    <t xml:space="preserve">MOV-009574</t>
  </si>
  <si>
    <t xml:space="preserve">MOV-009575</t>
  </si>
  <si>
    <t xml:space="preserve">MOV-009576</t>
  </si>
  <si>
    <t xml:space="preserve">MOV-009577</t>
  </si>
  <si>
    <t xml:space="preserve">MOV-009578</t>
  </si>
  <si>
    <t xml:space="preserve">MOV-009579</t>
  </si>
  <si>
    <t xml:space="preserve">MOV-009580</t>
  </si>
  <si>
    <t xml:space="preserve">MOV-009581</t>
  </si>
  <si>
    <t xml:space="preserve">MOV-009582</t>
  </si>
  <si>
    <t xml:space="preserve">MOV-009583</t>
  </si>
  <si>
    <t xml:space="preserve">MOV-009584</t>
  </si>
  <si>
    <t xml:space="preserve">MOV-009585</t>
  </si>
  <si>
    <t xml:space="preserve">MOV-009586</t>
  </si>
  <si>
    <t xml:space="preserve">MOV-009587</t>
  </si>
  <si>
    <t xml:space="preserve">MOV-009588</t>
  </si>
  <si>
    <t xml:space="preserve">MOV-009589</t>
  </si>
  <si>
    <t xml:space="preserve">MOV-009590</t>
  </si>
  <si>
    <t xml:space="preserve">MOV-009591</t>
  </si>
  <si>
    <t xml:space="preserve">MOV-009592</t>
  </si>
  <si>
    <t xml:space="preserve">MOV-009593</t>
  </si>
  <si>
    <t xml:space="preserve">MOV-009594</t>
  </si>
  <si>
    <t xml:space="preserve">MOV-009595</t>
  </si>
  <si>
    <t xml:space="preserve">MOV-009596</t>
  </si>
  <si>
    <t xml:space="preserve">MOV-009597</t>
  </si>
  <si>
    <t xml:space="preserve">MOV-009598</t>
  </si>
  <si>
    <t xml:space="preserve">MOV-009599</t>
  </si>
  <si>
    <t xml:space="preserve">MOV-009600</t>
  </si>
  <si>
    <t xml:space="preserve">MOV-009601</t>
  </si>
  <si>
    <t xml:space="preserve">MOV-009602</t>
  </si>
  <si>
    <t xml:space="preserve">MOV-009603</t>
  </si>
  <si>
    <t xml:space="preserve">MOV-009604</t>
  </si>
  <si>
    <t xml:space="preserve">MOV-009605</t>
  </si>
  <si>
    <t xml:space="preserve">MOV-009606</t>
  </si>
  <si>
    <t xml:space="preserve">MOV-009607</t>
  </si>
  <si>
    <t xml:space="preserve">MOV-009608</t>
  </si>
  <si>
    <t xml:space="preserve">MOV-009609</t>
  </si>
  <si>
    <t xml:space="preserve">MOV-009610</t>
  </si>
  <si>
    <t xml:space="preserve">MOV-009611</t>
  </si>
  <si>
    <t xml:space="preserve">MOV-009612</t>
  </si>
  <si>
    <t xml:space="preserve">MOV-009613</t>
  </si>
  <si>
    <t xml:space="preserve">MOV-009614</t>
  </si>
  <si>
    <t xml:space="preserve">MOV-009615</t>
  </si>
  <si>
    <t xml:space="preserve">MOV-009616</t>
  </si>
  <si>
    <t xml:space="preserve">MOV-009617</t>
  </si>
  <si>
    <t xml:space="preserve">MOV-009618</t>
  </si>
  <si>
    <t xml:space="preserve">MOV-009619</t>
  </si>
  <si>
    <t xml:space="preserve">MOV-009620</t>
  </si>
  <si>
    <t xml:space="preserve">MOV-009621</t>
  </si>
  <si>
    <t xml:space="preserve">MOV-009622</t>
  </si>
  <si>
    <t xml:space="preserve">MOV-009623</t>
  </si>
  <si>
    <t xml:space="preserve">MOV-009624</t>
  </si>
  <si>
    <t xml:space="preserve">MOV-009625</t>
  </si>
  <si>
    <t xml:space="preserve">MOV-009626</t>
  </si>
  <si>
    <t xml:space="preserve">MOV-009627</t>
  </si>
  <si>
    <t xml:space="preserve">MOV-009628</t>
  </si>
  <si>
    <t xml:space="preserve">MOV-009629</t>
  </si>
  <si>
    <t xml:space="preserve">MOV-009630</t>
  </si>
  <si>
    <t xml:space="preserve">MOV-009631</t>
  </si>
  <si>
    <t xml:space="preserve">MOV-009632</t>
  </si>
  <si>
    <t xml:space="preserve">MOV-009633</t>
  </si>
  <si>
    <t xml:space="preserve">MOV-009634</t>
  </si>
  <si>
    <t xml:space="preserve">MOV-009635</t>
  </si>
  <si>
    <t xml:space="preserve">MOV-009636</t>
  </si>
  <si>
    <t xml:space="preserve">MOV-009637</t>
  </si>
  <si>
    <t xml:space="preserve">MOV-009638</t>
  </si>
  <si>
    <t xml:space="preserve">MOV-009639</t>
  </si>
  <si>
    <t xml:space="preserve">MOV-009640</t>
  </si>
  <si>
    <t xml:space="preserve">MOV-009641</t>
  </si>
  <si>
    <t xml:space="preserve">MOV-009642</t>
  </si>
  <si>
    <t xml:space="preserve">MOV-009643</t>
  </si>
  <si>
    <t xml:space="preserve">MOV-009644</t>
  </si>
  <si>
    <t xml:space="preserve">MOV-009645</t>
  </si>
  <si>
    <t xml:space="preserve">MOV-009646</t>
  </si>
  <si>
    <t xml:space="preserve">MOV-009647</t>
  </si>
  <si>
    <t xml:space="preserve">MOV-009648</t>
  </si>
  <si>
    <t xml:space="preserve">MOV-009649</t>
  </si>
  <si>
    <t xml:space="preserve">MOV-009650</t>
  </si>
  <si>
    <t xml:space="preserve">MOV-009651</t>
  </si>
  <si>
    <t xml:space="preserve">MOV-009652</t>
  </si>
  <si>
    <t xml:space="preserve">MOV-009653</t>
  </si>
  <si>
    <t xml:space="preserve">MOV-009654</t>
  </si>
  <si>
    <t xml:space="preserve">MOV-009655</t>
  </si>
  <si>
    <t xml:space="preserve">MOV-009656</t>
  </si>
  <si>
    <t xml:space="preserve">MOV-009657</t>
  </si>
  <si>
    <t xml:space="preserve">MOV-009658</t>
  </si>
  <si>
    <t xml:space="preserve">MOV-009659</t>
  </si>
  <si>
    <t xml:space="preserve">MOV-009660</t>
  </si>
  <si>
    <t xml:space="preserve">MOV-009661</t>
  </si>
  <si>
    <t xml:space="preserve">MOV-009662</t>
  </si>
  <si>
    <t xml:space="preserve">MOV-009663</t>
  </si>
  <si>
    <t xml:space="preserve">MOV-009664</t>
  </si>
  <si>
    <t xml:space="preserve">MOV-009665</t>
  </si>
  <si>
    <t xml:space="preserve">MOV-009666</t>
  </si>
  <si>
    <t xml:space="preserve">MOV-009667</t>
  </si>
  <si>
    <t xml:space="preserve">MOV-009668</t>
  </si>
  <si>
    <t xml:space="preserve">MOV-009669</t>
  </si>
  <si>
    <t xml:space="preserve">MOV-009670</t>
  </si>
  <si>
    <t xml:space="preserve">MOV-009671</t>
  </si>
  <si>
    <t xml:space="preserve">MOV-009672</t>
  </si>
  <si>
    <t xml:space="preserve">MOV-009673</t>
  </si>
  <si>
    <t xml:space="preserve">MOV-009674</t>
  </si>
  <si>
    <t xml:space="preserve">MOV-009675</t>
  </si>
  <si>
    <t xml:space="preserve">MOV-009676</t>
  </si>
  <si>
    <t xml:space="preserve">MOV-009677</t>
  </si>
  <si>
    <t xml:space="preserve">MOV-009678</t>
  </si>
  <si>
    <t xml:space="preserve">MOV-009679</t>
  </si>
  <si>
    <t xml:space="preserve">MOV-009680</t>
  </si>
  <si>
    <t xml:space="preserve">MOV-009681</t>
  </si>
  <si>
    <t xml:space="preserve">MOV-009682</t>
  </si>
  <si>
    <t xml:space="preserve">MOV-009683</t>
  </si>
  <si>
    <t xml:space="preserve">MOV-009684</t>
  </si>
  <si>
    <t xml:space="preserve">MOV-009685</t>
  </si>
  <si>
    <t xml:space="preserve">MOV-009686</t>
  </si>
  <si>
    <t xml:space="preserve">MOV-009687</t>
  </si>
  <si>
    <t xml:space="preserve">MOV-009688</t>
  </si>
  <si>
    <t xml:space="preserve">MOV-009689</t>
  </si>
  <si>
    <t xml:space="preserve">MOV-009690</t>
  </si>
  <si>
    <t xml:space="preserve">MOV-009691</t>
  </si>
  <si>
    <t xml:space="preserve">MOV-009692</t>
  </si>
  <si>
    <t xml:space="preserve">MOV-009693</t>
  </si>
  <si>
    <t xml:space="preserve">MOV-009694</t>
  </si>
  <si>
    <t xml:space="preserve">MOV-009695</t>
  </si>
  <si>
    <t xml:space="preserve">MOV-009696</t>
  </si>
  <si>
    <t xml:space="preserve">MOV-009697</t>
  </si>
  <si>
    <t xml:space="preserve">MOV-009698</t>
  </si>
  <si>
    <t xml:space="preserve">MOV-009699</t>
  </si>
  <si>
    <t xml:space="preserve">MOV-009700</t>
  </si>
  <si>
    <t xml:space="preserve">MOV-009701</t>
  </si>
  <si>
    <t xml:space="preserve">MOV-009702</t>
  </si>
  <si>
    <t xml:space="preserve">MOV-009703</t>
  </si>
  <si>
    <t xml:space="preserve">MOV-009704</t>
  </si>
  <si>
    <t xml:space="preserve">MOV-009705</t>
  </si>
  <si>
    <t xml:space="preserve">MOV-009706</t>
  </si>
  <si>
    <t xml:space="preserve">MOV-009707</t>
  </si>
  <si>
    <t xml:space="preserve">MOV-009708</t>
  </si>
  <si>
    <t xml:space="preserve">MOV-009709</t>
  </si>
  <si>
    <t xml:space="preserve">MOV-009710</t>
  </si>
  <si>
    <t xml:space="preserve">MOV-009711</t>
  </si>
  <si>
    <t xml:space="preserve">MOV-009712</t>
  </si>
  <si>
    <t xml:space="preserve">MOV-009713</t>
  </si>
  <si>
    <t xml:space="preserve">MOV-009714</t>
  </si>
  <si>
    <t xml:space="preserve">MOV-009715</t>
  </si>
  <si>
    <t xml:space="preserve">MOV-009716</t>
  </si>
  <si>
    <t xml:space="preserve">MOV-009717</t>
  </si>
  <si>
    <t xml:space="preserve">MOV-009718</t>
  </si>
  <si>
    <t xml:space="preserve">MOV-009719</t>
  </si>
  <si>
    <t xml:space="preserve">MOV-009720</t>
  </si>
  <si>
    <t xml:space="preserve">MOV-009721</t>
  </si>
  <si>
    <t xml:space="preserve">MOV-009722</t>
  </si>
  <si>
    <t xml:space="preserve">MOV-009723</t>
  </si>
  <si>
    <t xml:space="preserve">MOV-009724</t>
  </si>
  <si>
    <t xml:space="preserve">MOV-009725</t>
  </si>
  <si>
    <t xml:space="preserve">MOV-009726</t>
  </si>
  <si>
    <t xml:space="preserve">MOV-009727</t>
  </si>
  <si>
    <t xml:space="preserve">MOV-009728</t>
  </si>
  <si>
    <t xml:space="preserve">MOV-009729</t>
  </si>
  <si>
    <t xml:space="preserve">MOV-009730</t>
  </si>
  <si>
    <t xml:space="preserve">MOV-009731</t>
  </si>
  <si>
    <t xml:space="preserve">MOV-009732</t>
  </si>
  <si>
    <t xml:space="preserve">MOV-009733</t>
  </si>
  <si>
    <t xml:space="preserve">MOV-009734</t>
  </si>
  <si>
    <t xml:space="preserve">MOV-009735</t>
  </si>
  <si>
    <t xml:space="preserve">MOV-009736</t>
  </si>
  <si>
    <t xml:space="preserve">MOV-009737</t>
  </si>
  <si>
    <t xml:space="preserve">MOV-009738</t>
  </si>
  <si>
    <t xml:space="preserve">MOV-009739</t>
  </si>
  <si>
    <t xml:space="preserve">MOV-009740</t>
  </si>
  <si>
    <t xml:space="preserve">MOV-009741</t>
  </si>
  <si>
    <t xml:space="preserve">MOV-009742</t>
  </si>
  <si>
    <t xml:space="preserve">MOV-009743</t>
  </si>
  <si>
    <t xml:space="preserve">MOV-009744</t>
  </si>
  <si>
    <t xml:space="preserve">MOV-009745</t>
  </si>
  <si>
    <t xml:space="preserve">MOV-009746</t>
  </si>
  <si>
    <t xml:space="preserve">MOV-009747</t>
  </si>
  <si>
    <t xml:space="preserve">MOV-009748</t>
  </si>
  <si>
    <t xml:space="preserve">MOV-009749</t>
  </si>
  <si>
    <t xml:space="preserve">MOV-009750</t>
  </si>
  <si>
    <t xml:space="preserve">MOV-009751</t>
  </si>
  <si>
    <t xml:space="preserve">MOV-009752</t>
  </si>
  <si>
    <t xml:space="preserve">MOV-009753</t>
  </si>
  <si>
    <t xml:space="preserve">MOV-009754</t>
  </si>
  <si>
    <t xml:space="preserve">MOV-009755</t>
  </si>
  <si>
    <t xml:space="preserve">MOV-009756</t>
  </si>
  <si>
    <t xml:space="preserve">MOV-009757</t>
  </si>
  <si>
    <t xml:space="preserve">MOV-009758</t>
  </si>
  <si>
    <t xml:space="preserve">MOV-009759</t>
  </si>
  <si>
    <t xml:space="preserve">MOV-009760</t>
  </si>
  <si>
    <t xml:space="preserve">MOV-009761</t>
  </si>
  <si>
    <t xml:space="preserve">MOV-009762</t>
  </si>
  <si>
    <t xml:space="preserve">MOV-009763</t>
  </si>
  <si>
    <t xml:space="preserve">MOV-009764</t>
  </si>
  <si>
    <t xml:space="preserve">MOV-009765</t>
  </si>
  <si>
    <t xml:space="preserve">MOV-009766</t>
  </si>
  <si>
    <t xml:space="preserve">MOV-009767</t>
  </si>
  <si>
    <t xml:space="preserve">MOV-009768</t>
  </si>
  <si>
    <t xml:space="preserve">MOV-009769</t>
  </si>
  <si>
    <t xml:space="preserve">MOV-009770</t>
  </si>
  <si>
    <t xml:space="preserve">MOV-009771</t>
  </si>
  <si>
    <t xml:space="preserve">MOV-009772</t>
  </si>
  <si>
    <t xml:space="preserve">MOV-009773</t>
  </si>
  <si>
    <t xml:space="preserve">MOV-009774</t>
  </si>
  <si>
    <t xml:space="preserve">MOV-009775</t>
  </si>
  <si>
    <t xml:space="preserve">MOV-009776</t>
  </si>
  <si>
    <t xml:space="preserve">MOV-009777</t>
  </si>
  <si>
    <t xml:space="preserve">MOV-009778</t>
  </si>
  <si>
    <t xml:space="preserve">MOV-009779</t>
  </si>
  <si>
    <t xml:space="preserve">MOV-009780</t>
  </si>
  <si>
    <t xml:space="preserve">MOV-009781</t>
  </si>
  <si>
    <t xml:space="preserve">MOV-009782</t>
  </si>
  <si>
    <t xml:space="preserve">MOV-009783</t>
  </si>
  <si>
    <t xml:space="preserve">MOV-009784</t>
  </si>
  <si>
    <t xml:space="preserve">MOV-009785</t>
  </si>
  <si>
    <t xml:space="preserve">MOV-009786</t>
  </si>
  <si>
    <t xml:space="preserve">MOV-009787</t>
  </si>
  <si>
    <t xml:space="preserve">MOV-009788</t>
  </si>
  <si>
    <t xml:space="preserve">MOV-009789</t>
  </si>
  <si>
    <t xml:space="preserve">MOV-009790</t>
  </si>
  <si>
    <t xml:space="preserve">MOV-009791</t>
  </si>
  <si>
    <t xml:space="preserve">MOV-009792</t>
  </si>
  <si>
    <t xml:space="preserve">MOV-009793</t>
  </si>
  <si>
    <t xml:space="preserve">MOV-009794</t>
  </si>
  <si>
    <t xml:space="preserve">MOV-009795</t>
  </si>
  <si>
    <t xml:space="preserve">MOV-009796</t>
  </si>
  <si>
    <t xml:space="preserve">MOV-009797</t>
  </si>
  <si>
    <t xml:space="preserve">MOV-009798</t>
  </si>
  <si>
    <t xml:space="preserve">MOV-009799</t>
  </si>
  <si>
    <t xml:space="preserve">MOV-009800</t>
  </si>
  <si>
    <t xml:space="preserve">MOV-009801</t>
  </si>
  <si>
    <t xml:space="preserve">MOV-009802</t>
  </si>
  <si>
    <t xml:space="preserve">MOV-009803</t>
  </si>
  <si>
    <t xml:space="preserve">MOV-009804</t>
  </si>
  <si>
    <t xml:space="preserve">MOV-009805</t>
  </si>
  <si>
    <t xml:space="preserve">MOV-009806</t>
  </si>
  <si>
    <t xml:space="preserve">MOV-009807</t>
  </si>
  <si>
    <t xml:space="preserve">MOV-009808</t>
  </si>
  <si>
    <t xml:space="preserve">MOV-009809</t>
  </si>
  <si>
    <t xml:space="preserve">MOV-009810</t>
  </si>
  <si>
    <t xml:space="preserve">MOV-009811</t>
  </si>
  <si>
    <t xml:space="preserve">MOV-009812</t>
  </si>
  <si>
    <t xml:space="preserve">MOV-009813</t>
  </si>
  <si>
    <t xml:space="preserve">MOV-009814</t>
  </si>
  <si>
    <t xml:space="preserve">MOV-009815</t>
  </si>
  <si>
    <t xml:space="preserve">MOV-009816</t>
  </si>
  <si>
    <t xml:space="preserve">MOV-009817</t>
  </si>
  <si>
    <t xml:space="preserve">MOV-009818</t>
  </si>
  <si>
    <t xml:space="preserve">MOV-009819</t>
  </si>
  <si>
    <t xml:space="preserve">MOV-009820</t>
  </si>
  <si>
    <t xml:space="preserve">MOV-009821</t>
  </si>
  <si>
    <t xml:space="preserve">MOV-009822</t>
  </si>
  <si>
    <t xml:space="preserve">MOV-009823</t>
  </si>
  <si>
    <t xml:space="preserve">MOV-009824</t>
  </si>
  <si>
    <t xml:space="preserve">MOV-009825</t>
  </si>
  <si>
    <t xml:space="preserve">MOV-009826</t>
  </si>
  <si>
    <t xml:space="preserve">MOV-009827</t>
  </si>
  <si>
    <t xml:space="preserve">MOV-009828</t>
  </si>
  <si>
    <t xml:space="preserve">MOV-009829</t>
  </si>
  <si>
    <t xml:space="preserve">MOV-009830</t>
  </si>
  <si>
    <t xml:space="preserve">MOV-009831</t>
  </si>
  <si>
    <t xml:space="preserve">MOV-009832</t>
  </si>
  <si>
    <t xml:space="preserve">MOV-009833</t>
  </si>
  <si>
    <t xml:space="preserve">MOV-009834</t>
  </si>
  <si>
    <t xml:space="preserve">MOV-009835</t>
  </si>
  <si>
    <t xml:space="preserve">MOV-009836</t>
  </si>
  <si>
    <t xml:space="preserve">MOV-009837</t>
  </si>
  <si>
    <t xml:space="preserve">MOV-009838</t>
  </si>
  <si>
    <t xml:space="preserve">MOV-009839</t>
  </si>
  <si>
    <t xml:space="preserve">MOV-009840</t>
  </si>
  <si>
    <t xml:space="preserve">MOV-009841</t>
  </si>
  <si>
    <t xml:space="preserve">MOV-009842</t>
  </si>
  <si>
    <t xml:space="preserve">MOV-009843</t>
  </si>
  <si>
    <t xml:space="preserve">MOV-009844</t>
  </si>
  <si>
    <t xml:space="preserve">MOV-009845</t>
  </si>
  <si>
    <t xml:space="preserve">MOV-009846</t>
  </si>
  <si>
    <t xml:space="preserve">MOV-009847</t>
  </si>
  <si>
    <t xml:space="preserve">MOV-009848</t>
  </si>
  <si>
    <t xml:space="preserve">MOV-009849</t>
  </si>
  <si>
    <t xml:space="preserve">MOV-009850</t>
  </si>
  <si>
    <t xml:space="preserve">MOV-009851</t>
  </si>
  <si>
    <t xml:space="preserve">MOV-009852</t>
  </si>
  <si>
    <t xml:space="preserve">MOV-009853</t>
  </si>
  <si>
    <t xml:space="preserve">MOV-009854</t>
  </si>
  <si>
    <t xml:space="preserve">MOV-009855</t>
  </si>
  <si>
    <t xml:space="preserve">MOV-009856</t>
  </si>
  <si>
    <t xml:space="preserve">MOV-009857</t>
  </si>
  <si>
    <t xml:space="preserve">MOV-009858</t>
  </si>
  <si>
    <t xml:space="preserve">MOV-009859</t>
  </si>
  <si>
    <t xml:space="preserve">MOV-009860</t>
  </si>
  <si>
    <t xml:space="preserve">MOV-009861</t>
  </si>
  <si>
    <t xml:space="preserve">MOV-009862</t>
  </si>
  <si>
    <t xml:space="preserve">MOV-009863</t>
  </si>
  <si>
    <t xml:space="preserve">MOV-009864</t>
  </si>
  <si>
    <t xml:space="preserve">MOV-009865</t>
  </si>
  <si>
    <t xml:space="preserve">MOV-009866</t>
  </si>
  <si>
    <t xml:space="preserve">MOV-009867</t>
  </si>
  <si>
    <t xml:space="preserve">MOV-009868</t>
  </si>
  <si>
    <t xml:space="preserve">MOV-009869</t>
  </si>
  <si>
    <t xml:space="preserve">MOV-009870</t>
  </si>
  <si>
    <t xml:space="preserve">MOV-009871</t>
  </si>
  <si>
    <t xml:space="preserve">MOV-009872</t>
  </si>
  <si>
    <t xml:space="preserve">MOV-009873</t>
  </si>
  <si>
    <t xml:space="preserve">MOV-009874</t>
  </si>
  <si>
    <t xml:space="preserve">MOV-009875</t>
  </si>
  <si>
    <t xml:space="preserve">MOV-009876</t>
  </si>
  <si>
    <t xml:space="preserve">MOV-009877</t>
  </si>
  <si>
    <t xml:space="preserve">MOV-009878</t>
  </si>
  <si>
    <t xml:space="preserve">MOV-009879</t>
  </si>
  <si>
    <t xml:space="preserve">MOV-009880</t>
  </si>
  <si>
    <t xml:space="preserve">MOV-009881</t>
  </si>
  <si>
    <t xml:space="preserve">MOV-009882</t>
  </si>
  <si>
    <t xml:space="preserve">MOV-009883</t>
  </si>
  <si>
    <t xml:space="preserve">MOV-009884</t>
  </si>
  <si>
    <t xml:space="preserve">MOV-009885</t>
  </si>
  <si>
    <t xml:space="preserve">MOV-009886</t>
  </si>
  <si>
    <t xml:space="preserve">MOV-009887</t>
  </si>
  <si>
    <t xml:space="preserve">MOV-009888</t>
  </si>
  <si>
    <t xml:space="preserve">MOV-009889</t>
  </si>
  <si>
    <t xml:space="preserve">MOV-009890</t>
  </si>
  <si>
    <t xml:space="preserve">MOV-009891</t>
  </si>
  <si>
    <t xml:space="preserve">MOV-009892</t>
  </si>
  <si>
    <t xml:space="preserve">MOV-009893</t>
  </si>
  <si>
    <t xml:space="preserve">MOV-009894</t>
  </si>
  <si>
    <t xml:space="preserve">MOV-009895</t>
  </si>
  <si>
    <t xml:space="preserve">MOV-009896</t>
  </si>
  <si>
    <t xml:space="preserve">MOV-009897</t>
  </si>
  <si>
    <t xml:space="preserve">MOV-009898</t>
  </si>
  <si>
    <t xml:space="preserve">MOV-009899</t>
  </si>
  <si>
    <t xml:space="preserve">MOV-009900</t>
  </si>
  <si>
    <t xml:space="preserve">MOV-009901</t>
  </si>
  <si>
    <t xml:space="preserve">MOV-009902</t>
  </si>
  <si>
    <t xml:space="preserve">MOV-009903</t>
  </si>
  <si>
    <t xml:space="preserve">MOV-009904</t>
  </si>
  <si>
    <t xml:space="preserve">MOV-009905</t>
  </si>
  <si>
    <t xml:space="preserve">MOV-009906</t>
  </si>
  <si>
    <t xml:space="preserve">MOV-009907</t>
  </si>
  <si>
    <t xml:space="preserve">MOV-009908</t>
  </si>
  <si>
    <t xml:space="preserve">MOV-009909</t>
  </si>
  <si>
    <t xml:space="preserve">MOV-009910</t>
  </si>
  <si>
    <t xml:space="preserve">MOV-009911</t>
  </si>
  <si>
    <t xml:space="preserve">MOV-009912</t>
  </si>
  <si>
    <t xml:space="preserve">MOV-009913</t>
  </si>
  <si>
    <t xml:space="preserve">MOV-009914</t>
  </si>
  <si>
    <t xml:space="preserve">MOV-009915</t>
  </si>
  <si>
    <t xml:space="preserve">MOV-009916</t>
  </si>
  <si>
    <t xml:space="preserve">MOV-009917</t>
  </si>
  <si>
    <t xml:space="preserve">MOV-009918</t>
  </si>
  <si>
    <t xml:space="preserve">MOV-009919</t>
  </si>
  <si>
    <t xml:space="preserve">MOV-009920</t>
  </si>
  <si>
    <t xml:space="preserve">MOV-009921</t>
  </si>
  <si>
    <t xml:space="preserve">MOV-009922</t>
  </si>
  <si>
    <t xml:space="preserve">MOV-009923</t>
  </si>
  <si>
    <t xml:space="preserve">MOV-009924</t>
  </si>
  <si>
    <t xml:space="preserve">MOV-009925</t>
  </si>
  <si>
    <t xml:space="preserve">MOV-009926</t>
  </si>
  <si>
    <t xml:space="preserve">MOV-009927</t>
  </si>
  <si>
    <t xml:space="preserve">MOV-009928</t>
  </si>
  <si>
    <t xml:space="preserve">MOV-009929</t>
  </si>
  <si>
    <t xml:space="preserve">MOV-009930</t>
  </si>
  <si>
    <t xml:space="preserve">MOV-009931</t>
  </si>
  <si>
    <t xml:space="preserve">MOV-009932</t>
  </si>
  <si>
    <t xml:space="preserve">MOV-009933</t>
  </si>
  <si>
    <t xml:space="preserve">MOV-009934</t>
  </si>
  <si>
    <t xml:space="preserve">MOV-009935</t>
  </si>
  <si>
    <t xml:space="preserve">MOV-009936</t>
  </si>
  <si>
    <t xml:space="preserve">MOV-009937</t>
  </si>
  <si>
    <t xml:space="preserve">MOV-009938</t>
  </si>
  <si>
    <t xml:space="preserve">MOV-009939</t>
  </si>
  <si>
    <t xml:space="preserve">MOV-009940</t>
  </si>
  <si>
    <t xml:space="preserve">MOV-009941</t>
  </si>
  <si>
    <t xml:space="preserve">MOV-009942</t>
  </si>
  <si>
    <t xml:space="preserve">MOV-009943</t>
  </si>
  <si>
    <t xml:space="preserve">MOV-009944</t>
  </si>
  <si>
    <t xml:space="preserve">MOV-009945</t>
  </si>
  <si>
    <t xml:space="preserve">MOV-009946</t>
  </si>
  <si>
    <t xml:space="preserve">MOV-009947</t>
  </si>
  <si>
    <t xml:space="preserve">MOV-009948</t>
  </si>
  <si>
    <t xml:space="preserve">MOV-009949</t>
  </si>
  <si>
    <t xml:space="preserve">MOV-009950</t>
  </si>
  <si>
    <t xml:space="preserve">MOV-009951</t>
  </si>
  <si>
    <t xml:space="preserve">MOV-009952</t>
  </si>
  <si>
    <t xml:space="preserve">MOV-009953</t>
  </si>
  <si>
    <t xml:space="preserve">MOV-009954</t>
  </si>
  <si>
    <t xml:space="preserve">MOV-009955</t>
  </si>
  <si>
    <t xml:space="preserve">MOV-009956</t>
  </si>
  <si>
    <t xml:space="preserve">MOV-009957</t>
  </si>
  <si>
    <t xml:space="preserve">MOV-009958</t>
  </si>
  <si>
    <t xml:space="preserve">MOV-009959</t>
  </si>
  <si>
    <t xml:space="preserve">MOV-009960</t>
  </si>
  <si>
    <t xml:space="preserve">MOV-009961</t>
  </si>
  <si>
    <t xml:space="preserve">MOV-009962</t>
  </si>
  <si>
    <t xml:space="preserve">MOV-009963</t>
  </si>
  <si>
    <t xml:space="preserve">MOV-009964</t>
  </si>
  <si>
    <t xml:space="preserve">MOV-009965</t>
  </si>
  <si>
    <t xml:space="preserve">MOV-009966</t>
  </si>
  <si>
    <t xml:space="preserve">MOV-009967</t>
  </si>
  <si>
    <t xml:space="preserve">MOV-009968</t>
  </si>
  <si>
    <t xml:space="preserve">MOV-009969</t>
  </si>
  <si>
    <t xml:space="preserve">MOV-009970</t>
  </si>
  <si>
    <t xml:space="preserve">MOV-009971</t>
  </si>
  <si>
    <t xml:space="preserve">MOV-009972</t>
  </si>
  <si>
    <t xml:space="preserve">MOV-009973</t>
  </si>
  <si>
    <t xml:space="preserve">MOV-009974</t>
  </si>
  <si>
    <t xml:space="preserve">MOV-009975</t>
  </si>
  <si>
    <t xml:space="preserve">MOV-009976</t>
  </si>
  <si>
    <t xml:space="preserve">MOV-009977</t>
  </si>
  <si>
    <t xml:space="preserve">MOV-009978</t>
  </si>
  <si>
    <t xml:space="preserve">MOV-009979</t>
  </si>
  <si>
    <t xml:space="preserve">MOV-009980</t>
  </si>
  <si>
    <t xml:space="preserve">MOV-009981</t>
  </si>
  <si>
    <t xml:space="preserve">MOV-009982</t>
  </si>
  <si>
    <t xml:space="preserve">MOV-009983</t>
  </si>
  <si>
    <t xml:space="preserve">MOV-009984</t>
  </si>
  <si>
    <t xml:space="preserve">MOV-009985</t>
  </si>
  <si>
    <t xml:space="preserve">MOV-009986</t>
  </si>
  <si>
    <t xml:space="preserve">MOV-009987</t>
  </si>
  <si>
    <t xml:space="preserve">MOV-009988</t>
  </si>
  <si>
    <t xml:space="preserve">MOV-009989</t>
  </si>
  <si>
    <t xml:space="preserve">MOV-009990</t>
  </si>
  <si>
    <t xml:space="preserve">MOV-009991</t>
  </si>
  <si>
    <t xml:space="preserve">MOV-009992</t>
  </si>
  <si>
    <t xml:space="preserve">MOV-009993</t>
  </si>
  <si>
    <t xml:space="preserve">MOV-009994</t>
  </si>
  <si>
    <t xml:space="preserve">MOV-009995</t>
  </si>
  <si>
    <t xml:space="preserve">MOV-009996</t>
  </si>
  <si>
    <t xml:space="preserve">MOV-009997</t>
  </si>
  <si>
    <t xml:space="preserve">MOV-009998</t>
  </si>
  <si>
    <t xml:space="preserve">MOV-009999</t>
  </si>
  <si>
    <t xml:space="preserve">MOV-010000</t>
  </si>
  <si>
    <t xml:space="preserve">MOV-010001</t>
  </si>
  <si>
    <t xml:space="preserve">MOV-010002</t>
  </si>
  <si>
    <t xml:space="preserve">MOV-010003</t>
  </si>
  <si>
    <t xml:space="preserve">MOV-010004</t>
  </si>
  <si>
    <t xml:space="preserve">MOV-010005</t>
  </si>
  <si>
    <t xml:space="preserve">MOV-010006</t>
  </si>
  <si>
    <t xml:space="preserve">MOV-010007</t>
  </si>
  <si>
    <t xml:space="preserve">MOV-010008</t>
  </si>
  <si>
    <t xml:space="preserve">MOV-010009</t>
  </si>
  <si>
    <t xml:space="preserve">MOV-010010</t>
  </si>
  <si>
    <t xml:space="preserve">MOV-010011</t>
  </si>
  <si>
    <t xml:space="preserve">MOV-010012</t>
  </si>
  <si>
    <t xml:space="preserve">MOV-010013</t>
  </si>
  <si>
    <t xml:space="preserve">MOV-010014</t>
  </si>
  <si>
    <t xml:space="preserve">MOV-010015</t>
  </si>
  <si>
    <t xml:space="preserve">MOV-010016</t>
  </si>
  <si>
    <t xml:space="preserve">MOV-010017</t>
  </si>
  <si>
    <t xml:space="preserve">MOV-010018</t>
  </si>
  <si>
    <t xml:space="preserve">MOV-010019</t>
  </si>
  <si>
    <t xml:space="preserve">MOV-010020</t>
  </si>
  <si>
    <t xml:space="preserve">MOV-010021</t>
  </si>
  <si>
    <t xml:space="preserve">MOV-010022</t>
  </si>
  <si>
    <t xml:space="preserve">MOV-010023</t>
  </si>
  <si>
    <t xml:space="preserve">MOV-010024</t>
  </si>
  <si>
    <t xml:space="preserve">MOV-010025</t>
  </si>
  <si>
    <t xml:space="preserve">MOV-010026</t>
  </si>
  <si>
    <t xml:space="preserve">MOV-010027</t>
  </si>
  <si>
    <t xml:space="preserve">MOV-010028</t>
  </si>
  <si>
    <t xml:space="preserve">MOV-010029</t>
  </si>
  <si>
    <t xml:space="preserve">MOV-010030</t>
  </si>
  <si>
    <t xml:space="preserve">MOV-010031</t>
  </si>
  <si>
    <t xml:space="preserve">MOV-010032</t>
  </si>
  <si>
    <t xml:space="preserve">MOV-010033</t>
  </si>
  <si>
    <t xml:space="preserve">MOV-010034</t>
  </si>
  <si>
    <t xml:space="preserve">MOV-010035</t>
  </si>
  <si>
    <t xml:space="preserve">MOV-010036</t>
  </si>
  <si>
    <t xml:space="preserve">MOV-010037</t>
  </si>
  <si>
    <t xml:space="preserve">MOV-010038</t>
  </si>
  <si>
    <t xml:space="preserve">MOV-010039</t>
  </si>
  <si>
    <t xml:space="preserve">MOV-010040</t>
  </si>
  <si>
    <t xml:space="preserve">MOV-010041</t>
  </si>
  <si>
    <t xml:space="preserve">MOV-010042</t>
  </si>
  <si>
    <t xml:space="preserve">MOV-010043</t>
  </si>
  <si>
    <t xml:space="preserve">MOV-010044</t>
  </si>
  <si>
    <t xml:space="preserve">MOV-010045</t>
  </si>
  <si>
    <t xml:space="preserve">MOV-010046</t>
  </si>
  <si>
    <t xml:space="preserve">MOV-010047</t>
  </si>
  <si>
    <t xml:space="preserve">MOV-010048</t>
  </si>
  <si>
    <t xml:space="preserve">MOV-010049</t>
  </si>
  <si>
    <t xml:space="preserve">MOV-010050</t>
  </si>
  <si>
    <t xml:space="preserve">MOV-010051</t>
  </si>
  <si>
    <t xml:space="preserve">MOV-010052</t>
  </si>
  <si>
    <t xml:space="preserve">MOV-010053</t>
  </si>
  <si>
    <t xml:space="preserve">MOV-010054</t>
  </si>
  <si>
    <t xml:space="preserve">MOV-010055</t>
  </si>
  <si>
    <t xml:space="preserve">MOV-010056</t>
  </si>
  <si>
    <t xml:space="preserve">MOV-010057</t>
  </si>
  <si>
    <t xml:space="preserve">MOV-010058</t>
  </si>
  <si>
    <t xml:space="preserve">MOV-010059</t>
  </si>
  <si>
    <t xml:space="preserve">MOV-010060</t>
  </si>
  <si>
    <t xml:space="preserve">MOV-010061</t>
  </si>
  <si>
    <t xml:space="preserve">MOV-010062</t>
  </si>
  <si>
    <t xml:space="preserve">MOV-010063</t>
  </si>
  <si>
    <t xml:space="preserve">MOV-010064</t>
  </si>
  <si>
    <t xml:space="preserve">MOV-010065</t>
  </si>
  <si>
    <t xml:space="preserve">MOV-010066</t>
  </si>
  <si>
    <t xml:space="preserve">MOV-010067</t>
  </si>
  <si>
    <t xml:space="preserve">MOV-010068</t>
  </si>
  <si>
    <t xml:space="preserve">MOV-010069</t>
  </si>
  <si>
    <t xml:space="preserve">MOV-010070</t>
  </si>
  <si>
    <t xml:space="preserve">MOV-010071</t>
  </si>
  <si>
    <t xml:space="preserve">MOV-010072</t>
  </si>
  <si>
    <t xml:space="preserve">MOV-010073</t>
  </si>
  <si>
    <t xml:space="preserve">MOV-010074</t>
  </si>
  <si>
    <t xml:space="preserve">MOV-010075</t>
  </si>
  <si>
    <t xml:space="preserve">MOV-010076</t>
  </si>
  <si>
    <t xml:space="preserve">MOV-010077</t>
  </si>
  <si>
    <t xml:space="preserve">MOV-010078</t>
  </si>
  <si>
    <t xml:space="preserve">MOV-010079</t>
  </si>
  <si>
    <t xml:space="preserve">MOV-010080</t>
  </si>
  <si>
    <t xml:space="preserve">MOV-010081</t>
  </si>
  <si>
    <t xml:space="preserve">MOV-010082</t>
  </si>
  <si>
    <t xml:space="preserve">MOV-010083</t>
  </si>
  <si>
    <t xml:space="preserve">MOV-010084</t>
  </si>
  <si>
    <t xml:space="preserve">MOV-010085</t>
  </si>
  <si>
    <t xml:space="preserve">MOV-010086</t>
  </si>
  <si>
    <t xml:space="preserve">MOV-010087</t>
  </si>
  <si>
    <t xml:space="preserve">MOV-010088</t>
  </si>
  <si>
    <t xml:space="preserve">MOV-010089</t>
  </si>
  <si>
    <t xml:space="preserve">MOV-010090</t>
  </si>
  <si>
    <t xml:space="preserve">MOV-010091</t>
  </si>
  <si>
    <t xml:space="preserve">MOV-010092</t>
  </si>
  <si>
    <t xml:space="preserve">MOV-010093</t>
  </si>
  <si>
    <t xml:space="preserve">MOV-010094</t>
  </si>
  <si>
    <t xml:space="preserve">MOV-010095</t>
  </si>
  <si>
    <t xml:space="preserve">MOV-010096</t>
  </si>
  <si>
    <t xml:space="preserve">MOV-010097</t>
  </si>
  <si>
    <t xml:space="preserve">MOV-010098</t>
  </si>
  <si>
    <t xml:space="preserve">MOV-010099</t>
  </si>
  <si>
    <t xml:space="preserve">MOV-010100</t>
  </si>
  <si>
    <t xml:space="preserve">MOV-010101</t>
  </si>
  <si>
    <t xml:space="preserve">MOV-010102</t>
  </si>
  <si>
    <t xml:space="preserve">MOV-010103</t>
  </si>
  <si>
    <t xml:space="preserve">MOV-010104</t>
  </si>
  <si>
    <t xml:space="preserve">MOV-010105</t>
  </si>
  <si>
    <t xml:space="preserve">MOV-010106</t>
  </si>
  <si>
    <t xml:space="preserve">MOV-010107</t>
  </si>
  <si>
    <t xml:space="preserve">MOV-010108</t>
  </si>
  <si>
    <t xml:space="preserve">MOV-010109</t>
  </si>
  <si>
    <t xml:space="preserve">MOV-010110</t>
  </si>
  <si>
    <t xml:space="preserve">MOV-010111</t>
  </si>
  <si>
    <t xml:space="preserve">MOV-010112</t>
  </si>
  <si>
    <t xml:space="preserve">MOV-010113</t>
  </si>
  <si>
    <t xml:space="preserve">MOV-010114</t>
  </si>
  <si>
    <t xml:space="preserve">MOV-010115</t>
  </si>
  <si>
    <t xml:space="preserve">MOV-010116</t>
  </si>
  <si>
    <t xml:space="preserve">MOV-010117</t>
  </si>
  <si>
    <t xml:space="preserve">MOV-010118</t>
  </si>
  <si>
    <t xml:space="preserve">MOV-010119</t>
  </si>
  <si>
    <t xml:space="preserve">MOV-010120</t>
  </si>
  <si>
    <t xml:space="preserve">MOV-010121</t>
  </si>
  <si>
    <t xml:space="preserve">MOV-010122</t>
  </si>
  <si>
    <t xml:space="preserve">MOV-010123</t>
  </si>
  <si>
    <t xml:space="preserve">MOV-010124</t>
  </si>
  <si>
    <t xml:space="preserve">MOV-010125</t>
  </si>
  <si>
    <t xml:space="preserve">MOV-010126</t>
  </si>
  <si>
    <t xml:space="preserve">MOV-010127</t>
  </si>
  <si>
    <t xml:space="preserve">MOV-010128</t>
  </si>
  <si>
    <t xml:space="preserve">MOV-010129</t>
  </si>
  <si>
    <t xml:space="preserve">MOV-010130</t>
  </si>
  <si>
    <t xml:space="preserve">MOV-010131</t>
  </si>
  <si>
    <t xml:space="preserve">MOV-010132</t>
  </si>
  <si>
    <t xml:space="preserve">MOV-010133</t>
  </si>
  <si>
    <t xml:space="preserve">MOV-010134</t>
  </si>
  <si>
    <t xml:space="preserve">MOV-010135</t>
  </si>
  <si>
    <t xml:space="preserve">MOV-010136</t>
  </si>
  <si>
    <t xml:space="preserve">MOV-010137</t>
  </si>
  <si>
    <t xml:space="preserve">MOV-010138</t>
  </si>
  <si>
    <t xml:space="preserve">MOV-010139</t>
  </si>
  <si>
    <t xml:space="preserve">MOV-010140</t>
  </si>
  <si>
    <t xml:space="preserve">MOV-010141</t>
  </si>
  <si>
    <t xml:space="preserve">MOV-010142</t>
  </si>
  <si>
    <t xml:space="preserve">MOV-010143</t>
  </si>
  <si>
    <t xml:space="preserve">MOV-010144</t>
  </si>
  <si>
    <t xml:space="preserve">MOV-010145</t>
  </si>
  <si>
    <t xml:space="preserve">MOV-010146</t>
  </si>
  <si>
    <t xml:space="preserve">MOV-010147</t>
  </si>
  <si>
    <t xml:space="preserve">MOV-010148</t>
  </si>
  <si>
    <t xml:space="preserve">MOV-010149</t>
  </si>
  <si>
    <t xml:space="preserve">MOV-010150</t>
  </si>
  <si>
    <t xml:space="preserve">MOV-010151</t>
  </si>
  <si>
    <t xml:space="preserve">MOV-010152</t>
  </si>
  <si>
    <t xml:space="preserve">MOV-010153</t>
  </si>
  <si>
    <t xml:space="preserve">MOV-010154</t>
  </si>
  <si>
    <t xml:space="preserve">MOV-010155</t>
  </si>
  <si>
    <t xml:space="preserve">MOV-010156</t>
  </si>
  <si>
    <t xml:space="preserve">MOV-010157</t>
  </si>
  <si>
    <t xml:space="preserve">MOV-010158</t>
  </si>
  <si>
    <t xml:space="preserve">MOV-010159</t>
  </si>
  <si>
    <t xml:space="preserve">MOV-010160</t>
  </si>
  <si>
    <t xml:space="preserve">MOV-010161</t>
  </si>
  <si>
    <t xml:space="preserve">MOV-010162</t>
  </si>
  <si>
    <t xml:space="preserve">MOV-010163</t>
  </si>
  <si>
    <t xml:space="preserve">MOV-010164</t>
  </si>
  <si>
    <t xml:space="preserve">MOV-010165</t>
  </si>
  <si>
    <t xml:space="preserve">MOV-010166</t>
  </si>
  <si>
    <t xml:space="preserve">MOV-010167</t>
  </si>
  <si>
    <t xml:space="preserve">MOV-010168</t>
  </si>
  <si>
    <t xml:space="preserve">MOV-010169</t>
  </si>
  <si>
    <t xml:space="preserve">MOV-010170</t>
  </si>
  <si>
    <t xml:space="preserve">MOV-010171</t>
  </si>
  <si>
    <t xml:space="preserve">MOV-010172</t>
  </si>
  <si>
    <t xml:space="preserve">MOV-010173</t>
  </si>
  <si>
    <t xml:space="preserve">MOV-010174</t>
  </si>
  <si>
    <t xml:space="preserve">MOV-010175</t>
  </si>
  <si>
    <t xml:space="preserve">MOV-010176</t>
  </si>
  <si>
    <t xml:space="preserve">MOV-010177</t>
  </si>
  <si>
    <t xml:space="preserve">MOV-010178</t>
  </si>
  <si>
    <t xml:space="preserve">MOV-010179</t>
  </si>
  <si>
    <t xml:space="preserve">MOV-010180</t>
  </si>
  <si>
    <t xml:space="preserve">MOV-010181</t>
  </si>
  <si>
    <t xml:space="preserve">MOV-010182</t>
  </si>
  <si>
    <t xml:space="preserve">MOV-010183</t>
  </si>
  <si>
    <t xml:space="preserve">MOV-010184</t>
  </si>
  <si>
    <t xml:space="preserve">MOV-010185</t>
  </si>
  <si>
    <t xml:space="preserve">MOV-010186</t>
  </si>
  <si>
    <t xml:space="preserve">MOV-010187</t>
  </si>
  <si>
    <t xml:space="preserve">MOV-010188</t>
  </si>
  <si>
    <t xml:space="preserve">MOV-010189</t>
  </si>
  <si>
    <t xml:space="preserve">MOV-010190</t>
  </si>
  <si>
    <t xml:space="preserve">MOV-010191</t>
  </si>
  <si>
    <t xml:space="preserve">MOV-010192</t>
  </si>
  <si>
    <t xml:space="preserve">MOV-010193</t>
  </si>
  <si>
    <t xml:space="preserve">MOV-010194</t>
  </si>
  <si>
    <t xml:space="preserve">MOV-010195</t>
  </si>
  <si>
    <t xml:space="preserve">MOV-010196</t>
  </si>
  <si>
    <t xml:space="preserve">MOV-010197</t>
  </si>
  <si>
    <t xml:space="preserve">MOV-010198</t>
  </si>
  <si>
    <t xml:space="preserve">MOV-010199</t>
  </si>
  <si>
    <t xml:space="preserve">MOV-010200</t>
  </si>
  <si>
    <t xml:space="preserve">MOV-010201</t>
  </si>
  <si>
    <t xml:space="preserve">MOV-010202</t>
  </si>
  <si>
    <t xml:space="preserve">MOV-010203</t>
  </si>
  <si>
    <t xml:space="preserve">MOV-010204</t>
  </si>
  <si>
    <t xml:space="preserve">MOV-010205</t>
  </si>
  <si>
    <t xml:space="preserve">MOV-010206</t>
  </si>
  <si>
    <t xml:space="preserve">MOV-010207</t>
  </si>
  <si>
    <t xml:space="preserve">MOV-010208</t>
  </si>
  <si>
    <t xml:space="preserve">MOV-010209</t>
  </si>
  <si>
    <t xml:space="preserve">MOV-010210</t>
  </si>
  <si>
    <t xml:space="preserve">MOV-010211</t>
  </si>
  <si>
    <t xml:space="preserve">MOV-010212</t>
  </si>
  <si>
    <t xml:space="preserve">MOV-010213</t>
  </si>
  <si>
    <t xml:space="preserve">MOV-010214</t>
  </si>
  <si>
    <t xml:space="preserve">MOV-010215</t>
  </si>
  <si>
    <t xml:space="preserve">MOV-010216</t>
  </si>
  <si>
    <t xml:space="preserve">MOV-010217</t>
  </si>
  <si>
    <t xml:space="preserve">MOV-010218</t>
  </si>
  <si>
    <t xml:space="preserve">MOV-010219</t>
  </si>
  <si>
    <t xml:space="preserve">MOV-010220</t>
  </si>
  <si>
    <t xml:space="preserve">MOV-010221</t>
  </si>
  <si>
    <t xml:space="preserve">MOV-010222</t>
  </si>
  <si>
    <t xml:space="preserve">MOV-010223</t>
  </si>
  <si>
    <t xml:space="preserve">MOV-010224</t>
  </si>
  <si>
    <t xml:space="preserve">MOV-010225</t>
  </si>
  <si>
    <t xml:space="preserve">MOV-010226</t>
  </si>
  <si>
    <t xml:space="preserve">MOV-010227</t>
  </si>
  <si>
    <t xml:space="preserve">MOV-010228</t>
  </si>
  <si>
    <t xml:space="preserve">MOV-010229</t>
  </si>
  <si>
    <t xml:space="preserve">MOV-010230</t>
  </si>
  <si>
    <t xml:space="preserve">MOV-010231</t>
  </si>
  <si>
    <t xml:space="preserve">MOV-010232</t>
  </si>
  <si>
    <t xml:space="preserve">MOV-010233</t>
  </si>
  <si>
    <t xml:space="preserve">MOV-010234</t>
  </si>
  <si>
    <t xml:space="preserve">MOV-010235</t>
  </si>
  <si>
    <t xml:space="preserve">MOV-010236</t>
  </si>
  <si>
    <t xml:space="preserve">MOV-010237</t>
  </si>
  <si>
    <t xml:space="preserve">MOV-010238</t>
  </si>
  <si>
    <t xml:space="preserve">MOV-010239</t>
  </si>
  <si>
    <t xml:space="preserve">MOV-010240</t>
  </si>
  <si>
    <t xml:space="preserve">MOV-010241</t>
  </si>
  <si>
    <t xml:space="preserve">MOV-010242</t>
  </si>
  <si>
    <t xml:space="preserve">MOV-010243</t>
  </si>
  <si>
    <t xml:space="preserve">MOV-010244</t>
  </si>
  <si>
    <t xml:space="preserve">MOV-010245</t>
  </si>
  <si>
    <t xml:space="preserve">MOV-010246</t>
  </si>
  <si>
    <t xml:space="preserve">MOV-010247</t>
  </si>
  <si>
    <t xml:space="preserve">MOV-010248</t>
  </si>
  <si>
    <t xml:space="preserve">MOV-010249</t>
  </si>
  <si>
    <t xml:space="preserve">MOV-010250</t>
  </si>
  <si>
    <t xml:space="preserve">MOV-010251</t>
  </si>
  <si>
    <t xml:space="preserve">MOV-010252</t>
  </si>
  <si>
    <t xml:space="preserve">MOV-010253</t>
  </si>
  <si>
    <t xml:space="preserve">MOV-010254</t>
  </si>
  <si>
    <t xml:space="preserve">MOV-010255</t>
  </si>
  <si>
    <t xml:space="preserve">MOV-010256</t>
  </si>
  <si>
    <t xml:space="preserve">MOV-010257</t>
  </si>
  <si>
    <t xml:space="preserve">MOV-010258</t>
  </si>
  <si>
    <t xml:space="preserve">MOV-010259</t>
  </si>
  <si>
    <t xml:space="preserve">MOV-010260</t>
  </si>
  <si>
    <t xml:space="preserve">MOV-010261</t>
  </si>
  <si>
    <t xml:space="preserve">MOV-010262</t>
  </si>
  <si>
    <t xml:space="preserve">MOV-010263</t>
  </si>
  <si>
    <t xml:space="preserve">MOV-010264</t>
  </si>
  <si>
    <t xml:space="preserve">MOV-010265</t>
  </si>
  <si>
    <t xml:space="preserve">MOV-010266</t>
  </si>
  <si>
    <t xml:space="preserve">MOV-010267</t>
  </si>
  <si>
    <t xml:space="preserve">MOV-010268</t>
  </si>
  <si>
    <t xml:space="preserve">MOV-010269</t>
  </si>
  <si>
    <t xml:space="preserve">MOV-010270</t>
  </si>
  <si>
    <t xml:space="preserve">MOV-010271</t>
  </si>
  <si>
    <t xml:space="preserve">MOV-010272</t>
  </si>
  <si>
    <t xml:space="preserve">MOV-010273</t>
  </si>
  <si>
    <t xml:space="preserve">MOV-010274</t>
  </si>
  <si>
    <t xml:space="preserve">MOV-010275</t>
  </si>
  <si>
    <t xml:space="preserve">MOV-010276</t>
  </si>
  <si>
    <t xml:space="preserve">MOV-010277</t>
  </si>
  <si>
    <t xml:space="preserve">MOV-010278</t>
  </si>
  <si>
    <t xml:space="preserve">MOV-010279</t>
  </si>
  <si>
    <t xml:space="preserve">MOV-010280</t>
  </si>
  <si>
    <t xml:space="preserve">MOV-010281</t>
  </si>
  <si>
    <t xml:space="preserve">MOV-010282</t>
  </si>
  <si>
    <t xml:space="preserve">MOV-010283</t>
  </si>
  <si>
    <t xml:space="preserve">MOV-010284</t>
  </si>
  <si>
    <t xml:space="preserve">MOV-010285</t>
  </si>
  <si>
    <t xml:space="preserve">MOV-010286</t>
  </si>
  <si>
    <t xml:space="preserve">MOV-010287</t>
  </si>
  <si>
    <t xml:space="preserve">MOV-010288</t>
  </si>
  <si>
    <t xml:space="preserve">MOV-010289</t>
  </si>
  <si>
    <t xml:space="preserve">MOV-010290</t>
  </si>
  <si>
    <t xml:space="preserve">MOV-010291</t>
  </si>
  <si>
    <t xml:space="preserve">MOV-010292</t>
  </si>
  <si>
    <t xml:space="preserve">MOV-010293</t>
  </si>
  <si>
    <t xml:space="preserve">MOV-010294</t>
  </si>
  <si>
    <t xml:space="preserve">MOV-010295</t>
  </si>
  <si>
    <t xml:space="preserve">MOV-010296</t>
  </si>
  <si>
    <t xml:space="preserve">MOV-010297</t>
  </si>
  <si>
    <t xml:space="preserve">MOV-010298</t>
  </si>
  <si>
    <t xml:space="preserve">MOV-010299</t>
  </si>
  <si>
    <t xml:space="preserve">MOV-010300</t>
  </si>
  <si>
    <t xml:space="preserve">MOV-010301</t>
  </si>
  <si>
    <t xml:space="preserve">MOV-010302</t>
  </si>
  <si>
    <t xml:space="preserve">MOV-010303</t>
  </si>
  <si>
    <t xml:space="preserve">MOV-010304</t>
  </si>
  <si>
    <t xml:space="preserve">MOV-010305</t>
  </si>
  <si>
    <t xml:space="preserve">MOV-010306</t>
  </si>
  <si>
    <t xml:space="preserve">MOV-010307</t>
  </si>
  <si>
    <t xml:space="preserve">MOV-010308</t>
  </si>
  <si>
    <t xml:space="preserve">MOV-010309</t>
  </si>
  <si>
    <t xml:space="preserve">MOV-010310</t>
  </si>
  <si>
    <t xml:space="preserve">MOV-010311</t>
  </si>
  <si>
    <t xml:space="preserve">MOV-010312</t>
  </si>
  <si>
    <t xml:space="preserve">MOV-010313</t>
  </si>
  <si>
    <t xml:space="preserve">MOV-010314</t>
  </si>
  <si>
    <t xml:space="preserve">MOV-010315</t>
  </si>
  <si>
    <t xml:space="preserve">MOV-010316</t>
  </si>
  <si>
    <t xml:space="preserve">MOV-010317</t>
  </si>
  <si>
    <t xml:space="preserve">MOV-010318</t>
  </si>
  <si>
    <t xml:space="preserve">MOV-010319</t>
  </si>
  <si>
    <t xml:space="preserve">MOV-010320</t>
  </si>
  <si>
    <t xml:space="preserve">MOV-010321</t>
  </si>
  <si>
    <t xml:space="preserve">MOV-010322</t>
  </si>
  <si>
    <t xml:space="preserve">MOV-010323</t>
  </si>
  <si>
    <t xml:space="preserve">MOV-010324</t>
  </si>
  <si>
    <t xml:space="preserve">MOV-010325</t>
  </si>
  <si>
    <t xml:space="preserve">MOV-010326</t>
  </si>
  <si>
    <t xml:space="preserve">MOV-010327</t>
  </si>
  <si>
    <t xml:space="preserve">MOV-010328</t>
  </si>
  <si>
    <t xml:space="preserve">MOV-010329</t>
  </si>
  <si>
    <t xml:space="preserve">MOV-010330</t>
  </si>
  <si>
    <t xml:space="preserve">MOV-010331</t>
  </si>
  <si>
    <t xml:space="preserve">MOV-010332</t>
  </si>
  <si>
    <t xml:space="preserve">MOV-010333</t>
  </si>
  <si>
    <t xml:space="preserve">MOV-010334</t>
  </si>
  <si>
    <t xml:space="preserve">MOV-010335</t>
  </si>
  <si>
    <t xml:space="preserve">MOV-010336</t>
  </si>
  <si>
    <t xml:space="preserve">MOV-010337</t>
  </si>
  <si>
    <t xml:space="preserve">MOV-010338</t>
  </si>
  <si>
    <t xml:space="preserve">MOV-010339</t>
  </si>
  <si>
    <t xml:space="preserve">MOV-010340</t>
  </si>
  <si>
    <t xml:space="preserve">MOV-010341</t>
  </si>
  <si>
    <t xml:space="preserve">MOV-010342</t>
  </si>
  <si>
    <t xml:space="preserve">MOV-010343</t>
  </si>
  <si>
    <t xml:space="preserve">MOV-010344</t>
  </si>
  <si>
    <t xml:space="preserve">MOV-010345</t>
  </si>
  <si>
    <t xml:space="preserve">MOV-010346</t>
  </si>
  <si>
    <t xml:space="preserve">MOV-010347</t>
  </si>
  <si>
    <t xml:space="preserve">MOV-010348</t>
  </si>
  <si>
    <t xml:space="preserve">MOV-010349</t>
  </si>
  <si>
    <t xml:space="preserve">MOV-010350</t>
  </si>
  <si>
    <t xml:space="preserve">MOV-010351</t>
  </si>
  <si>
    <t xml:space="preserve">MOV-010352</t>
  </si>
  <si>
    <t xml:space="preserve">MOV-010353</t>
  </si>
  <si>
    <t xml:space="preserve">MOV-010354</t>
  </si>
  <si>
    <t xml:space="preserve">MOV-010355</t>
  </si>
  <si>
    <t xml:space="preserve">MOV-010356</t>
  </si>
  <si>
    <t xml:space="preserve">MOV-010357</t>
  </si>
  <si>
    <t xml:space="preserve">MOV-010358</t>
  </si>
  <si>
    <t xml:space="preserve">MOV-010359</t>
  </si>
  <si>
    <t xml:space="preserve">MOV-010360</t>
  </si>
  <si>
    <t xml:space="preserve">MOV-010361</t>
  </si>
  <si>
    <t xml:space="preserve">MOV-010362</t>
  </si>
  <si>
    <t xml:space="preserve">MOV-010363</t>
  </si>
  <si>
    <t xml:space="preserve">MOV-010364</t>
  </si>
  <si>
    <t xml:space="preserve">MOV-010365</t>
  </si>
  <si>
    <t xml:space="preserve">MOV-010366</t>
  </si>
  <si>
    <t xml:space="preserve">MOV-010367</t>
  </si>
  <si>
    <t xml:space="preserve">MOV-010368</t>
  </si>
  <si>
    <t xml:space="preserve">MOV-010369</t>
  </si>
  <si>
    <t xml:space="preserve">MOV-010370</t>
  </si>
  <si>
    <t xml:space="preserve">MOV-010371</t>
  </si>
  <si>
    <t xml:space="preserve">MOV-010372</t>
  </si>
  <si>
    <t xml:space="preserve">MOV-010373</t>
  </si>
  <si>
    <t xml:space="preserve">MOV-010374</t>
  </si>
  <si>
    <t xml:space="preserve">MOV-010375</t>
  </si>
  <si>
    <t xml:space="preserve">MOV-010376</t>
  </si>
  <si>
    <t xml:space="preserve">MOV-010377</t>
  </si>
  <si>
    <t xml:space="preserve">MOV-010378</t>
  </si>
  <si>
    <t xml:space="preserve">MOV-010379</t>
  </si>
  <si>
    <t xml:space="preserve">MOV-010380</t>
  </si>
  <si>
    <t xml:space="preserve">MOV-010381</t>
  </si>
  <si>
    <t xml:space="preserve">MOV-010382</t>
  </si>
  <si>
    <t xml:space="preserve">MOV-010383</t>
  </si>
  <si>
    <t xml:space="preserve">MOV-010384</t>
  </si>
  <si>
    <t xml:space="preserve">MOV-010385</t>
  </si>
  <si>
    <t xml:space="preserve">MOV-010386</t>
  </si>
  <si>
    <t xml:space="preserve">MOV-010387</t>
  </si>
  <si>
    <t xml:space="preserve">MOV-010388</t>
  </si>
  <si>
    <t xml:space="preserve">MOV-010389</t>
  </si>
  <si>
    <t xml:space="preserve">MOV-010390</t>
  </si>
  <si>
    <t xml:space="preserve">MOV-010391</t>
  </si>
  <si>
    <t xml:space="preserve">MOV-010392</t>
  </si>
  <si>
    <t xml:space="preserve">MOV-010393</t>
  </si>
  <si>
    <t xml:space="preserve">MOV-010394</t>
  </si>
  <si>
    <t xml:space="preserve">MOV-010395</t>
  </si>
  <si>
    <t xml:space="preserve">MOV-010396</t>
  </si>
  <si>
    <t xml:space="preserve">MOV-010397</t>
  </si>
  <si>
    <t xml:space="preserve">MOV-010398</t>
  </si>
  <si>
    <t xml:space="preserve">MOV-010399</t>
  </si>
  <si>
    <t xml:space="preserve">MOV-010400</t>
  </si>
  <si>
    <t xml:space="preserve">MOV-010401</t>
  </si>
  <si>
    <t xml:space="preserve">MOV-010402</t>
  </si>
  <si>
    <t xml:space="preserve">MOV-010403</t>
  </si>
  <si>
    <t xml:space="preserve">MOV-010404</t>
  </si>
  <si>
    <t xml:space="preserve">MOV-010405</t>
  </si>
  <si>
    <t xml:space="preserve">MOV-010406</t>
  </si>
  <si>
    <t xml:space="preserve">MOV-010407</t>
  </si>
  <si>
    <t xml:space="preserve">MOV-010408</t>
  </si>
  <si>
    <t xml:space="preserve">MOV-010409</t>
  </si>
  <si>
    <t xml:space="preserve">MOV-010410</t>
  </si>
  <si>
    <t xml:space="preserve">MOV-010411</t>
  </si>
  <si>
    <t xml:space="preserve">MOV-010412</t>
  </si>
  <si>
    <t xml:space="preserve">MOV-010413</t>
  </si>
  <si>
    <t xml:space="preserve">MOV-010414</t>
  </si>
  <si>
    <t xml:space="preserve">MOV-010415</t>
  </si>
  <si>
    <t xml:space="preserve">MOV-010416</t>
  </si>
  <si>
    <t xml:space="preserve">MOV-010417</t>
  </si>
  <si>
    <t xml:space="preserve">MOV-010418</t>
  </si>
  <si>
    <t xml:space="preserve">MOV-010419</t>
  </si>
  <si>
    <t xml:space="preserve">MOV-010420</t>
  </si>
  <si>
    <t xml:space="preserve">MOV-010421</t>
  </si>
  <si>
    <t xml:space="preserve">MOV-010422</t>
  </si>
  <si>
    <t xml:space="preserve">MOV-010423</t>
  </si>
  <si>
    <t xml:space="preserve">MOV-010424</t>
  </si>
  <si>
    <t xml:space="preserve">MOV-010425</t>
  </si>
  <si>
    <t xml:space="preserve">MOV-010426</t>
  </si>
  <si>
    <t xml:space="preserve">MOV-010427</t>
  </si>
  <si>
    <t xml:space="preserve">MOV-010428</t>
  </si>
  <si>
    <t xml:space="preserve">MOV-010429</t>
  </si>
  <si>
    <t xml:space="preserve">MOV-010430</t>
  </si>
  <si>
    <t xml:space="preserve">MOV-010431</t>
  </si>
  <si>
    <t xml:space="preserve">MOV-010432</t>
  </si>
  <si>
    <t xml:space="preserve">MOV-010433</t>
  </si>
  <si>
    <t xml:space="preserve">MOV-010434</t>
  </si>
  <si>
    <t xml:space="preserve">MOV-010435</t>
  </si>
  <si>
    <t xml:space="preserve">MOV-010436</t>
  </si>
  <si>
    <t xml:space="preserve">MOV-010437</t>
  </si>
  <si>
    <t xml:space="preserve">MOV-010438</t>
  </si>
  <si>
    <t xml:space="preserve">MOV-010439</t>
  </si>
  <si>
    <t xml:space="preserve">MOV-010440</t>
  </si>
  <si>
    <t xml:space="preserve">MOV-010441</t>
  </si>
  <si>
    <t xml:space="preserve">MOV-010442</t>
  </si>
  <si>
    <t xml:space="preserve">MOV-010443</t>
  </si>
  <si>
    <t xml:space="preserve">MOV-010444</t>
  </si>
  <si>
    <t xml:space="preserve">MOV-010445</t>
  </si>
  <si>
    <t xml:space="preserve">MOV-010446</t>
  </si>
  <si>
    <t xml:space="preserve">MOV-010447</t>
  </si>
  <si>
    <t xml:space="preserve">MOV-010448</t>
  </si>
  <si>
    <t xml:space="preserve">MOV-010449</t>
  </si>
  <si>
    <t xml:space="preserve">MOV-010450</t>
  </si>
  <si>
    <t xml:space="preserve">MOV-010451</t>
  </si>
  <si>
    <t xml:space="preserve">MOV-010452</t>
  </si>
  <si>
    <t xml:space="preserve">MOV-010453</t>
  </si>
  <si>
    <t xml:space="preserve">MOV-010454</t>
  </si>
  <si>
    <t xml:space="preserve">MOV-010455</t>
  </si>
  <si>
    <t xml:space="preserve">MOV-010456</t>
  </si>
  <si>
    <t xml:space="preserve">MOV-010457</t>
  </si>
  <si>
    <t xml:space="preserve">MOV-010458</t>
  </si>
  <si>
    <t xml:space="preserve">MOV-010459</t>
  </si>
  <si>
    <t xml:space="preserve">MOV-010460</t>
  </si>
  <si>
    <t xml:space="preserve">MOV-010461</t>
  </si>
  <si>
    <t xml:space="preserve">MOV-010462</t>
  </si>
  <si>
    <t xml:space="preserve">MOV-010463</t>
  </si>
  <si>
    <t xml:space="preserve">MOV-010464</t>
  </si>
  <si>
    <t xml:space="preserve">MOV-010465</t>
  </si>
  <si>
    <t xml:space="preserve">MOV-010466</t>
  </si>
  <si>
    <t xml:space="preserve">MOV-010467</t>
  </si>
  <si>
    <t xml:space="preserve">MOV-010468</t>
  </si>
  <si>
    <t xml:space="preserve">MOV-010469</t>
  </si>
  <si>
    <t xml:space="preserve">MOV-010470</t>
  </si>
  <si>
    <t xml:space="preserve">MOV-010471</t>
  </si>
  <si>
    <t xml:space="preserve">MOV-010472</t>
  </si>
  <si>
    <t xml:space="preserve">MOV-010473</t>
  </si>
  <si>
    <t xml:space="preserve">MOV-010474</t>
  </si>
  <si>
    <t xml:space="preserve">MOV-010475</t>
  </si>
  <si>
    <t xml:space="preserve">MOV-010476</t>
  </si>
  <si>
    <t xml:space="preserve">MOV-010477</t>
  </si>
  <si>
    <t xml:space="preserve">MOV-010478</t>
  </si>
  <si>
    <t xml:space="preserve">MOV-010479</t>
  </si>
  <si>
    <t xml:space="preserve">MOV-010480</t>
  </si>
  <si>
    <t xml:space="preserve">MOV-010481</t>
  </si>
  <si>
    <t xml:space="preserve">MOV-010482</t>
  </si>
  <si>
    <t xml:space="preserve">MOV-010483</t>
  </si>
  <si>
    <t xml:space="preserve">MOV-010484</t>
  </si>
  <si>
    <t xml:space="preserve">MOV-010485</t>
  </si>
  <si>
    <t xml:space="preserve">MOV-010486</t>
  </si>
  <si>
    <t xml:space="preserve">MOV-010487</t>
  </si>
  <si>
    <t xml:space="preserve">MOV-010488</t>
  </si>
  <si>
    <t xml:space="preserve">MOV-010489</t>
  </si>
  <si>
    <t xml:space="preserve">MOV-010490</t>
  </si>
  <si>
    <t xml:space="preserve">MOV-010491</t>
  </si>
  <si>
    <t xml:space="preserve">MOV-010492</t>
  </si>
  <si>
    <t xml:space="preserve">MOV-010493</t>
  </si>
  <si>
    <t xml:space="preserve">MOV-010494</t>
  </si>
  <si>
    <t xml:space="preserve">MOV-010495</t>
  </si>
  <si>
    <t xml:space="preserve">MOV-010496</t>
  </si>
  <si>
    <t xml:space="preserve">MOV-010497</t>
  </si>
  <si>
    <t xml:space="preserve">MOV-010498</t>
  </si>
  <si>
    <t xml:space="preserve">MOV-010499</t>
  </si>
  <si>
    <t xml:space="preserve">MOV-010500</t>
  </si>
  <si>
    <t xml:space="preserve">MOV-010501</t>
  </si>
  <si>
    <t xml:space="preserve">MOV-010502</t>
  </si>
  <si>
    <t xml:space="preserve">MOV-010503</t>
  </si>
  <si>
    <t xml:space="preserve">MOV-010504</t>
  </si>
  <si>
    <t xml:space="preserve">MOV-010505</t>
  </si>
  <si>
    <t xml:space="preserve">MOV-010506</t>
  </si>
  <si>
    <t xml:space="preserve">MOV-010507</t>
  </si>
  <si>
    <t xml:space="preserve">MOV-010508</t>
  </si>
  <si>
    <t xml:space="preserve">MOV-010509</t>
  </si>
  <si>
    <t xml:space="preserve">MOV-010510</t>
  </si>
  <si>
    <t xml:space="preserve">MOV-010511</t>
  </si>
  <si>
    <t xml:space="preserve">MOV-010512</t>
  </si>
  <si>
    <t xml:space="preserve">MOV-010513</t>
  </si>
  <si>
    <t xml:space="preserve">MOV-010514</t>
  </si>
  <si>
    <t xml:space="preserve">MOV-010515</t>
  </si>
  <si>
    <t xml:space="preserve">MOV-010516</t>
  </si>
  <si>
    <t xml:space="preserve">MOV-010517</t>
  </si>
  <si>
    <t xml:space="preserve">MOV-010518</t>
  </si>
  <si>
    <t xml:space="preserve">MOV-010519</t>
  </si>
  <si>
    <t xml:space="preserve">MOV-010520</t>
  </si>
  <si>
    <t xml:space="preserve">MOV-010521</t>
  </si>
  <si>
    <t xml:space="preserve">MOV-010522</t>
  </si>
  <si>
    <t xml:space="preserve">MOV-010523</t>
  </si>
  <si>
    <t xml:space="preserve">MOV-010524</t>
  </si>
  <si>
    <t xml:space="preserve">MOV-010525</t>
  </si>
  <si>
    <t xml:space="preserve">MOV-010526</t>
  </si>
  <si>
    <t xml:space="preserve">MOV-010527</t>
  </si>
  <si>
    <t xml:space="preserve">MOV-010528</t>
  </si>
  <si>
    <t xml:space="preserve">MOV-010529</t>
  </si>
  <si>
    <t xml:space="preserve">MOV-010530</t>
  </si>
  <si>
    <t xml:space="preserve">MOV-010531</t>
  </si>
  <si>
    <t xml:space="preserve">MOV-010532</t>
  </si>
  <si>
    <t xml:space="preserve">MOV-010533</t>
  </si>
  <si>
    <t xml:space="preserve">MOV-010534</t>
  </si>
  <si>
    <t xml:space="preserve">MOV-010535</t>
  </si>
  <si>
    <t xml:space="preserve">MOV-010536</t>
  </si>
  <si>
    <t xml:space="preserve">MOV-010537</t>
  </si>
  <si>
    <t xml:space="preserve">MOV-010538</t>
  </si>
  <si>
    <t xml:space="preserve">MOV-010539</t>
  </si>
  <si>
    <t xml:space="preserve">MOV-010540</t>
  </si>
  <si>
    <t xml:space="preserve">MOV-010541</t>
  </si>
  <si>
    <t xml:space="preserve">MOV-010542</t>
  </si>
  <si>
    <t xml:space="preserve">MOV-010543</t>
  </si>
  <si>
    <t xml:space="preserve">MOV-010544</t>
  </si>
  <si>
    <t xml:space="preserve">MOV-010545</t>
  </si>
  <si>
    <t xml:space="preserve">MOV-010546</t>
  </si>
  <si>
    <t xml:space="preserve">MOV-010547</t>
  </si>
  <si>
    <t xml:space="preserve">MOV-010548</t>
  </si>
  <si>
    <t xml:space="preserve">MOV-010549</t>
  </si>
  <si>
    <t xml:space="preserve">MOV-010550</t>
  </si>
  <si>
    <t xml:space="preserve">MOV-010551</t>
  </si>
  <si>
    <t xml:space="preserve">MOV-010552</t>
  </si>
  <si>
    <t xml:space="preserve">MOV-010553</t>
  </si>
  <si>
    <t xml:space="preserve">MOV-010554</t>
  </si>
  <si>
    <t xml:space="preserve">MOV-010555</t>
  </si>
  <si>
    <t xml:space="preserve">MOV-010556</t>
  </si>
  <si>
    <t xml:space="preserve">MOV-010557</t>
  </si>
  <si>
    <t xml:space="preserve">MOV-010558</t>
  </si>
  <si>
    <t xml:space="preserve">MOV-010559</t>
  </si>
  <si>
    <t xml:space="preserve">MOV-010560</t>
  </si>
  <si>
    <t xml:space="preserve">MOV-010561</t>
  </si>
  <si>
    <t xml:space="preserve">MOV-010562</t>
  </si>
  <si>
    <t xml:space="preserve">MOV-010563</t>
  </si>
  <si>
    <t xml:space="preserve">MOV-010564</t>
  </si>
  <si>
    <t xml:space="preserve">MOV-010565</t>
  </si>
  <si>
    <t xml:space="preserve">MOV-010566</t>
  </si>
  <si>
    <t xml:space="preserve">MOV-010567</t>
  </si>
  <si>
    <t xml:space="preserve">MOV-010568</t>
  </si>
  <si>
    <t xml:space="preserve">MOV-010569</t>
  </si>
  <si>
    <t xml:space="preserve">MOV-010570</t>
  </si>
  <si>
    <t xml:space="preserve">MOV-010571</t>
  </si>
  <si>
    <t xml:space="preserve">MOV-010572</t>
  </si>
  <si>
    <t xml:space="preserve">MOV-010573</t>
  </si>
  <si>
    <t xml:space="preserve">MOV-010574</t>
  </si>
  <si>
    <t xml:space="preserve">MOV-010575</t>
  </si>
  <si>
    <t xml:space="preserve">MOV-010576</t>
  </si>
  <si>
    <t xml:space="preserve">MOV-010577</t>
  </si>
  <si>
    <t xml:space="preserve">MOV-010578</t>
  </si>
  <si>
    <t xml:space="preserve">MOV-010579</t>
  </si>
  <si>
    <t xml:space="preserve">MOV-010580</t>
  </si>
  <si>
    <t xml:space="preserve">MOV-010581</t>
  </si>
  <si>
    <t xml:space="preserve">MOV-010582</t>
  </si>
  <si>
    <t xml:space="preserve">MOV-010583</t>
  </si>
  <si>
    <t xml:space="preserve">MOV-010584</t>
  </si>
  <si>
    <t xml:space="preserve">MOV-010585</t>
  </si>
  <si>
    <t xml:space="preserve">MOV-010586</t>
  </si>
  <si>
    <t xml:space="preserve">MOV-010587</t>
  </si>
  <si>
    <t xml:space="preserve">MOV-010588</t>
  </si>
  <si>
    <t xml:space="preserve">MOV-010589</t>
  </si>
  <si>
    <t xml:space="preserve">MOV-010590</t>
  </si>
  <si>
    <t xml:space="preserve">MOV-010591</t>
  </si>
  <si>
    <t xml:space="preserve">MOV-010592</t>
  </si>
  <si>
    <t xml:space="preserve">MOV-010593</t>
  </si>
  <si>
    <t xml:space="preserve">MOV-010594</t>
  </si>
  <si>
    <t xml:space="preserve">MOV-010595</t>
  </si>
  <si>
    <t xml:space="preserve">MOV-010596</t>
  </si>
  <si>
    <t xml:space="preserve">MOV-010597</t>
  </si>
  <si>
    <t xml:space="preserve">MOV-010598</t>
  </si>
  <si>
    <t xml:space="preserve">MOV-010599</t>
  </si>
  <si>
    <t xml:space="preserve">MOV-010600</t>
  </si>
  <si>
    <t xml:space="preserve">MOV-010601</t>
  </si>
  <si>
    <t xml:space="preserve">MOV-010602</t>
  </si>
  <si>
    <t xml:space="preserve">MOV-010603</t>
  </si>
  <si>
    <t xml:space="preserve">MOV-010604</t>
  </si>
  <si>
    <t xml:space="preserve">MOV-010605</t>
  </si>
  <si>
    <t xml:space="preserve">MOV-010606</t>
  </si>
  <si>
    <t xml:space="preserve">MOV-010607</t>
  </si>
  <si>
    <t xml:space="preserve">MOV-010608</t>
  </si>
  <si>
    <t xml:space="preserve">MOV-010609</t>
  </si>
  <si>
    <t xml:space="preserve">MOV-010610</t>
  </si>
  <si>
    <t xml:space="preserve">MOV-010611</t>
  </si>
  <si>
    <t xml:space="preserve">MOV-010612</t>
  </si>
  <si>
    <t xml:space="preserve">MOV-010613</t>
  </si>
  <si>
    <t xml:space="preserve">MOV-010614</t>
  </si>
  <si>
    <t xml:space="preserve">MOV-010615</t>
  </si>
  <si>
    <t xml:space="preserve">MOV-010616</t>
  </si>
  <si>
    <t xml:space="preserve">MOV-010617</t>
  </si>
  <si>
    <t xml:space="preserve">MOV-010618</t>
  </si>
  <si>
    <t xml:space="preserve">MOV-010619</t>
  </si>
  <si>
    <t xml:space="preserve">MOV-010620</t>
  </si>
  <si>
    <t xml:space="preserve">MOV-010621</t>
  </si>
  <si>
    <t xml:space="preserve">MOV-010622</t>
  </si>
  <si>
    <t xml:space="preserve">MOV-010623</t>
  </si>
  <si>
    <t xml:space="preserve">MOV-010624</t>
  </si>
  <si>
    <t xml:space="preserve">MOV-010625</t>
  </si>
  <si>
    <t xml:space="preserve">MOV-010626</t>
  </si>
  <si>
    <t xml:space="preserve">MOV-010627</t>
  </si>
  <si>
    <t xml:space="preserve">MOV-010628</t>
  </si>
  <si>
    <t xml:space="preserve">MOV-010629</t>
  </si>
  <si>
    <t xml:space="preserve">MOV-010630</t>
  </si>
  <si>
    <t xml:space="preserve">MOV-010631</t>
  </si>
  <si>
    <t xml:space="preserve">MOV-010632</t>
  </si>
  <si>
    <t xml:space="preserve">MOV-010633</t>
  </si>
  <si>
    <t xml:space="preserve">MOV-010634</t>
  </si>
  <si>
    <t xml:space="preserve">MOV-010635</t>
  </si>
  <si>
    <t xml:space="preserve">MOV-010636</t>
  </si>
  <si>
    <t xml:space="preserve">MOV-010637</t>
  </si>
  <si>
    <t xml:space="preserve">MOV-010638</t>
  </si>
  <si>
    <t xml:space="preserve">MOV-010639</t>
  </si>
  <si>
    <t xml:space="preserve">MOV-010640</t>
  </si>
  <si>
    <t xml:space="preserve">MOV-010641</t>
  </si>
  <si>
    <t xml:space="preserve">MOV-010642</t>
  </si>
  <si>
    <t xml:space="preserve">MOV-010643</t>
  </si>
  <si>
    <t xml:space="preserve">MOV-010644</t>
  </si>
  <si>
    <t xml:space="preserve">MOV-010645</t>
  </si>
  <si>
    <t xml:space="preserve">MOV-010646</t>
  </si>
  <si>
    <t xml:space="preserve">MOV-010647</t>
  </si>
  <si>
    <t xml:space="preserve">MOV-010648</t>
  </si>
  <si>
    <t xml:space="preserve">MOV-010649</t>
  </si>
  <si>
    <t xml:space="preserve">MOV-010650</t>
  </si>
  <si>
    <t xml:space="preserve">MOV-010651</t>
  </si>
  <si>
    <t xml:space="preserve">MOV-010652</t>
  </si>
  <si>
    <t xml:space="preserve">MOV-010653</t>
  </si>
  <si>
    <t xml:space="preserve">MOV-010654</t>
  </si>
  <si>
    <t xml:space="preserve">MOV-010655</t>
  </si>
  <si>
    <t xml:space="preserve">MOV-010656</t>
  </si>
  <si>
    <t xml:space="preserve">MOV-010657</t>
  </si>
  <si>
    <t xml:space="preserve">MOV-010658</t>
  </si>
  <si>
    <t xml:space="preserve">MOV-010659</t>
  </si>
  <si>
    <t xml:space="preserve">MOV-010660</t>
  </si>
  <si>
    <t xml:space="preserve">MOV-010661</t>
  </si>
  <si>
    <t xml:space="preserve">MOV-010662</t>
  </si>
  <si>
    <t xml:space="preserve">MOV-010663</t>
  </si>
  <si>
    <t xml:space="preserve">MOV-010664</t>
  </si>
  <si>
    <t xml:space="preserve">MOV-010665</t>
  </si>
  <si>
    <t xml:space="preserve">MOV-010666</t>
  </si>
  <si>
    <t xml:space="preserve">MOV-010667</t>
  </si>
  <si>
    <t xml:space="preserve">MOV-010668</t>
  </si>
  <si>
    <t xml:space="preserve">MOV-010669</t>
  </si>
  <si>
    <t xml:space="preserve">MOV-010670</t>
  </si>
  <si>
    <t xml:space="preserve">MOV-010671</t>
  </si>
  <si>
    <t xml:space="preserve">MOV-010672</t>
  </si>
  <si>
    <t xml:space="preserve">MOV-010673</t>
  </si>
  <si>
    <t xml:space="preserve">MOV-010674</t>
  </si>
  <si>
    <t xml:space="preserve">MOV-010675</t>
  </si>
  <si>
    <t xml:space="preserve">MOV-010676</t>
  </si>
  <si>
    <t xml:space="preserve">MOV-010677</t>
  </si>
  <si>
    <t xml:space="preserve">MOV-010678</t>
  </si>
  <si>
    <t xml:space="preserve">MOV-010679</t>
  </si>
  <si>
    <t xml:space="preserve">MOV-010680</t>
  </si>
  <si>
    <t xml:space="preserve">MOV-010681</t>
  </si>
  <si>
    <t xml:space="preserve">MOV-010682</t>
  </si>
  <si>
    <t xml:space="preserve">MOV-010683</t>
  </si>
  <si>
    <t xml:space="preserve">MOV-010684</t>
  </si>
  <si>
    <t xml:space="preserve">MOV-010685</t>
  </si>
  <si>
    <t xml:space="preserve">MOV-010686</t>
  </si>
  <si>
    <t xml:space="preserve">MOV-010687</t>
  </si>
  <si>
    <t xml:space="preserve">MOV-010688</t>
  </si>
  <si>
    <t xml:space="preserve">MOV-010689</t>
  </si>
  <si>
    <t xml:space="preserve">MOV-010690</t>
  </si>
  <si>
    <t xml:space="preserve">MOV-010691</t>
  </si>
  <si>
    <t xml:space="preserve">MOV-010692</t>
  </si>
  <si>
    <t xml:space="preserve">MOV-010693</t>
  </si>
  <si>
    <t xml:space="preserve">MOV-010694</t>
  </si>
  <si>
    <t xml:space="preserve">MOV-010695</t>
  </si>
  <si>
    <t xml:space="preserve">MOV-010696</t>
  </si>
  <si>
    <t xml:space="preserve">MOV-010697</t>
  </si>
  <si>
    <t xml:space="preserve">MOV-010698</t>
  </si>
  <si>
    <t xml:space="preserve">MOV-010699</t>
  </si>
  <si>
    <t xml:space="preserve">MOV-010700</t>
  </si>
  <si>
    <t xml:space="preserve">MOV-010701</t>
  </si>
  <si>
    <t xml:space="preserve">MOV-010702</t>
  </si>
  <si>
    <t xml:space="preserve">MOV-010703</t>
  </si>
  <si>
    <t xml:space="preserve">MOV-010704</t>
  </si>
  <si>
    <t xml:space="preserve">MOV-010705</t>
  </si>
  <si>
    <t xml:space="preserve">MOV-010706</t>
  </si>
  <si>
    <t xml:space="preserve">MOV-010707</t>
  </si>
  <si>
    <t xml:space="preserve">MOV-010708</t>
  </si>
  <si>
    <t xml:space="preserve">MOV-010709</t>
  </si>
  <si>
    <t xml:space="preserve">MOV-010710</t>
  </si>
  <si>
    <t xml:space="preserve">MOV-010711</t>
  </si>
  <si>
    <t xml:space="preserve">MOV-010712</t>
  </si>
  <si>
    <t xml:space="preserve">MOV-010713</t>
  </si>
  <si>
    <t xml:space="preserve">MOV-010714</t>
  </si>
  <si>
    <t xml:space="preserve">MOV-010715</t>
  </si>
  <si>
    <t xml:space="preserve">MOV-010716</t>
  </si>
  <si>
    <t xml:space="preserve">MOV-010717</t>
  </si>
  <si>
    <t xml:space="preserve">MOV-010718</t>
  </si>
  <si>
    <t xml:space="preserve">MOV-010719</t>
  </si>
  <si>
    <t xml:space="preserve">MOV-010720</t>
  </si>
  <si>
    <t xml:space="preserve">MOV-010721</t>
  </si>
  <si>
    <t xml:space="preserve">MOV-010722</t>
  </si>
  <si>
    <t xml:space="preserve">MOV-010723</t>
  </si>
  <si>
    <t xml:space="preserve">MOV-010724</t>
  </si>
  <si>
    <t xml:space="preserve">MOV-010725</t>
  </si>
  <si>
    <t xml:space="preserve">MOV-010726</t>
  </si>
  <si>
    <t xml:space="preserve">MOV-010727</t>
  </si>
  <si>
    <t xml:space="preserve">MOV-010728</t>
  </si>
  <si>
    <t xml:space="preserve">MOV-010729</t>
  </si>
  <si>
    <t xml:space="preserve">MOV-010730</t>
  </si>
  <si>
    <t xml:space="preserve">MOV-010731</t>
  </si>
  <si>
    <t xml:space="preserve">MOV-010732</t>
  </si>
  <si>
    <t xml:space="preserve">MOV-010733</t>
  </si>
  <si>
    <t xml:space="preserve">MOV-010734</t>
  </si>
  <si>
    <t xml:space="preserve">MOV-010735</t>
  </si>
  <si>
    <t xml:space="preserve">MOV-010736</t>
  </si>
  <si>
    <t xml:space="preserve">MOV-010737</t>
  </si>
  <si>
    <t xml:space="preserve">MOV-010738</t>
  </si>
  <si>
    <t xml:space="preserve">MOV-010739</t>
  </si>
  <si>
    <t xml:space="preserve">MOV-010740</t>
  </si>
  <si>
    <t xml:space="preserve">MOV-010741</t>
  </si>
  <si>
    <t xml:space="preserve">MOV-010742</t>
  </si>
  <si>
    <t xml:space="preserve">MOV-010743</t>
  </si>
  <si>
    <t xml:space="preserve">MOV-010744</t>
  </si>
  <si>
    <t xml:space="preserve">MOV-010745</t>
  </si>
  <si>
    <t xml:space="preserve">MOV-010746</t>
  </si>
  <si>
    <t xml:space="preserve">MOV-010747</t>
  </si>
  <si>
    <t xml:space="preserve">MOV-010748</t>
  </si>
  <si>
    <t xml:space="preserve">MOV-010749</t>
  </si>
  <si>
    <t xml:space="preserve">MOV-010750</t>
  </si>
  <si>
    <t xml:space="preserve">MOV-010751</t>
  </si>
  <si>
    <t xml:space="preserve">MOV-010752</t>
  </si>
  <si>
    <t xml:space="preserve">MOV-010753</t>
  </si>
  <si>
    <t xml:space="preserve">MOV-010754</t>
  </si>
  <si>
    <t xml:space="preserve">MOV-010755</t>
  </si>
  <si>
    <t xml:space="preserve">MOV-010756</t>
  </si>
  <si>
    <t xml:space="preserve">MOV-010757</t>
  </si>
  <si>
    <t xml:space="preserve">MOV-010758</t>
  </si>
  <si>
    <t xml:space="preserve">MOV-010759</t>
  </si>
  <si>
    <t xml:space="preserve">MOV-010760</t>
  </si>
  <si>
    <t xml:space="preserve">MOV-010761</t>
  </si>
  <si>
    <t xml:space="preserve">MOV-010762</t>
  </si>
  <si>
    <t xml:space="preserve">MOV-010763</t>
  </si>
  <si>
    <t xml:space="preserve">MOV-010764</t>
  </si>
  <si>
    <t xml:space="preserve">MOV-010765</t>
  </si>
  <si>
    <t xml:space="preserve">MOV-010766</t>
  </si>
  <si>
    <t xml:space="preserve">MOV-010767</t>
  </si>
  <si>
    <t xml:space="preserve">MOV-010768</t>
  </si>
  <si>
    <t xml:space="preserve">MOV-010769</t>
  </si>
  <si>
    <t xml:space="preserve">MOV-010770</t>
  </si>
  <si>
    <t xml:space="preserve">MOV-010771</t>
  </si>
  <si>
    <t xml:space="preserve">MOV-010772</t>
  </si>
  <si>
    <t xml:space="preserve">MOV-010773</t>
  </si>
  <si>
    <t xml:space="preserve">MOV-010774</t>
  </si>
  <si>
    <t xml:space="preserve">MOV-010775</t>
  </si>
  <si>
    <t xml:space="preserve">MOV-010776</t>
  </si>
  <si>
    <t xml:space="preserve">MOV-010777</t>
  </si>
  <si>
    <t xml:space="preserve">MOV-010778</t>
  </si>
  <si>
    <t xml:space="preserve">MOV-010779</t>
  </si>
  <si>
    <t xml:space="preserve">MOV-010780</t>
  </si>
  <si>
    <t xml:space="preserve">MOV-010781</t>
  </si>
  <si>
    <t xml:space="preserve">MOV-010782</t>
  </si>
  <si>
    <t xml:space="preserve">MOV-010783</t>
  </si>
  <si>
    <t xml:space="preserve">MOV-010784</t>
  </si>
  <si>
    <t xml:space="preserve">MOV-010785</t>
  </si>
  <si>
    <t xml:space="preserve">MOV-010786</t>
  </si>
  <si>
    <t xml:space="preserve">MOV-010787</t>
  </si>
  <si>
    <t xml:space="preserve">MOV-010788</t>
  </si>
  <si>
    <t xml:space="preserve">MOV-010789</t>
  </si>
  <si>
    <t xml:space="preserve">MOV-010790</t>
  </si>
  <si>
    <t xml:space="preserve">MOV-010791</t>
  </si>
  <si>
    <t xml:space="preserve">MOV-010792</t>
  </si>
  <si>
    <t xml:space="preserve">MOV-010793</t>
  </si>
  <si>
    <t xml:space="preserve">MOV-010794</t>
  </si>
  <si>
    <t xml:space="preserve">MOV-010795</t>
  </si>
  <si>
    <t xml:space="preserve">MOV-010796</t>
  </si>
  <si>
    <t xml:space="preserve">MOV-010797</t>
  </si>
  <si>
    <t xml:space="preserve">MOV-010798</t>
  </si>
  <si>
    <t xml:space="preserve">MOV-010799</t>
  </si>
  <si>
    <t xml:space="preserve">MOV-010800</t>
  </si>
  <si>
    <t xml:space="preserve">MOV-010801</t>
  </si>
  <si>
    <t xml:space="preserve">MOV-010802</t>
  </si>
  <si>
    <t xml:space="preserve">MOV-010803</t>
  </si>
  <si>
    <t xml:space="preserve">MOV-010804</t>
  </si>
  <si>
    <t xml:space="preserve">MOV-010805</t>
  </si>
  <si>
    <t xml:space="preserve">MOV-010806</t>
  </si>
  <si>
    <t xml:space="preserve">MOV-010807</t>
  </si>
  <si>
    <t xml:space="preserve">MOV-010808</t>
  </si>
  <si>
    <t xml:space="preserve">MOV-010809</t>
  </si>
  <si>
    <t xml:space="preserve">MOV-010810</t>
  </si>
  <si>
    <t xml:space="preserve">MOV-010811</t>
  </si>
  <si>
    <t xml:space="preserve">MOV-010812</t>
  </si>
  <si>
    <t xml:space="preserve">MOV-010813</t>
  </si>
  <si>
    <t xml:space="preserve">MOV-010814</t>
  </si>
  <si>
    <t xml:space="preserve">MOV-010815</t>
  </si>
  <si>
    <t xml:space="preserve">MOV-010816</t>
  </si>
  <si>
    <t xml:space="preserve">MOV-010817</t>
  </si>
  <si>
    <t xml:space="preserve">MOV-010818</t>
  </si>
  <si>
    <t xml:space="preserve">MOV-010819</t>
  </si>
  <si>
    <t xml:space="preserve">MOV-010820</t>
  </si>
  <si>
    <t xml:space="preserve">MOV-010821</t>
  </si>
  <si>
    <t xml:space="preserve">MOV-010822</t>
  </si>
  <si>
    <t xml:space="preserve">MOV-010823</t>
  </si>
  <si>
    <t xml:space="preserve">MOV-010824</t>
  </si>
  <si>
    <t xml:space="preserve">MOV-010825</t>
  </si>
  <si>
    <t xml:space="preserve">MOV-010826</t>
  </si>
  <si>
    <t xml:space="preserve">MOV-010827</t>
  </si>
  <si>
    <t xml:space="preserve">MOV-010828</t>
  </si>
  <si>
    <t xml:space="preserve">MOV-010829</t>
  </si>
  <si>
    <t xml:space="preserve">MOV-010830</t>
  </si>
  <si>
    <t xml:space="preserve">MOV-010831</t>
  </si>
  <si>
    <t xml:space="preserve">MOV-010832</t>
  </si>
  <si>
    <t xml:space="preserve">MOV-010833</t>
  </si>
  <si>
    <t xml:space="preserve">MOV-010834</t>
  </si>
  <si>
    <t xml:space="preserve">MOV-010835</t>
  </si>
  <si>
    <t xml:space="preserve">MOV-010836</t>
  </si>
  <si>
    <t xml:space="preserve">MOV-010837</t>
  </si>
  <si>
    <t xml:space="preserve">MOV-010838</t>
  </si>
  <si>
    <t xml:space="preserve">MOV-010839</t>
  </si>
  <si>
    <t xml:space="preserve">MOV-010840</t>
  </si>
  <si>
    <t xml:space="preserve">MOV-010841</t>
  </si>
  <si>
    <t xml:space="preserve">MOV-010842</t>
  </si>
  <si>
    <t xml:space="preserve">MOV-010843</t>
  </si>
  <si>
    <t xml:space="preserve">MOV-010844</t>
  </si>
  <si>
    <t xml:space="preserve">MOV-010845</t>
  </si>
  <si>
    <t xml:space="preserve">MOV-010846</t>
  </si>
  <si>
    <t xml:space="preserve">MOV-010847</t>
  </si>
  <si>
    <t xml:space="preserve">MOV-010848</t>
  </si>
  <si>
    <t xml:space="preserve">MOV-010849</t>
  </si>
  <si>
    <t xml:space="preserve">MOV-010850</t>
  </si>
  <si>
    <t xml:space="preserve">MOV-010851</t>
  </si>
  <si>
    <t xml:space="preserve">MOV-010852</t>
  </si>
  <si>
    <t xml:space="preserve">MOV-010853</t>
  </si>
  <si>
    <t xml:space="preserve">MOV-010854</t>
  </si>
  <si>
    <t xml:space="preserve">MOV-010855</t>
  </si>
  <si>
    <t xml:space="preserve">MOV-010856</t>
  </si>
  <si>
    <t xml:space="preserve">MOV-010857</t>
  </si>
  <si>
    <t xml:space="preserve">MOV-010858</t>
  </si>
  <si>
    <t xml:space="preserve">MOV-010859</t>
  </si>
  <si>
    <t xml:space="preserve">MOV-010860</t>
  </si>
  <si>
    <t xml:space="preserve">MOV-010861</t>
  </si>
  <si>
    <t xml:space="preserve">MOV-010862</t>
  </si>
  <si>
    <t xml:space="preserve">MOV-010863</t>
  </si>
  <si>
    <t xml:space="preserve">MOV-010864</t>
  </si>
  <si>
    <t xml:space="preserve">MOV-010865</t>
  </si>
  <si>
    <t xml:space="preserve">MOV-010866</t>
  </si>
  <si>
    <t xml:space="preserve">MOV-010867</t>
  </si>
  <si>
    <t xml:space="preserve">MOV-010868</t>
  </si>
  <si>
    <t xml:space="preserve">MOV-010869</t>
  </si>
  <si>
    <t xml:space="preserve">MOV-010870</t>
  </si>
  <si>
    <t xml:space="preserve">MOV-010871</t>
  </si>
  <si>
    <t xml:space="preserve">MOV-010872</t>
  </si>
  <si>
    <t xml:space="preserve">MOV-010873</t>
  </si>
  <si>
    <t xml:space="preserve">MOV-010874</t>
  </si>
  <si>
    <t xml:space="preserve">MOV-010875</t>
  </si>
  <si>
    <t xml:space="preserve">MOV-010876</t>
  </si>
  <si>
    <t xml:space="preserve">MOV-010877</t>
  </si>
  <si>
    <t xml:space="preserve">MOV-010878</t>
  </si>
  <si>
    <t xml:space="preserve">MOV-010879</t>
  </si>
  <si>
    <t xml:space="preserve">MOV-010880</t>
  </si>
  <si>
    <t xml:space="preserve">MOV-010881</t>
  </si>
  <si>
    <t xml:space="preserve">MOV-010882</t>
  </si>
  <si>
    <t xml:space="preserve">MOV-010883</t>
  </si>
  <si>
    <t xml:space="preserve">MOV-010884</t>
  </si>
  <si>
    <t xml:space="preserve">MOV-010885</t>
  </si>
  <si>
    <t xml:space="preserve">MOV-010886</t>
  </si>
  <si>
    <t xml:space="preserve">MOV-010887</t>
  </si>
  <si>
    <t xml:space="preserve">MOV-010888</t>
  </si>
  <si>
    <t xml:space="preserve">MOV-010889</t>
  </si>
  <si>
    <t xml:space="preserve">MOV-010890</t>
  </si>
  <si>
    <t xml:space="preserve">MOV-010891</t>
  </si>
  <si>
    <t xml:space="preserve">MOV-010892</t>
  </si>
  <si>
    <t xml:space="preserve">MOV-010893</t>
  </si>
  <si>
    <t xml:space="preserve">MOV-010894</t>
  </si>
  <si>
    <t xml:space="preserve">MOV-010895</t>
  </si>
  <si>
    <t xml:space="preserve">MOV-010896</t>
  </si>
  <si>
    <t xml:space="preserve">MOV-010897</t>
  </si>
  <si>
    <t xml:space="preserve">MOV-010898</t>
  </si>
  <si>
    <t xml:space="preserve">MOV-010899</t>
  </si>
  <si>
    <t xml:space="preserve">MOV-010900</t>
  </si>
  <si>
    <t xml:space="preserve">MOV-010901</t>
  </si>
  <si>
    <t xml:space="preserve">MOV-010902</t>
  </si>
  <si>
    <t xml:space="preserve">MOV-010903</t>
  </si>
  <si>
    <t xml:space="preserve">MOV-010904</t>
  </si>
  <si>
    <t xml:space="preserve">MOV-010905</t>
  </si>
  <si>
    <t xml:space="preserve">MOV-010906</t>
  </si>
  <si>
    <t xml:space="preserve">MOV-010907</t>
  </si>
  <si>
    <t xml:space="preserve">MOV-010908</t>
  </si>
  <si>
    <t xml:space="preserve">MOV-010909</t>
  </si>
  <si>
    <t xml:space="preserve">MOV-010910</t>
  </si>
  <si>
    <t xml:space="preserve">MOV-010911</t>
  </si>
  <si>
    <t xml:space="preserve">MOV-010912</t>
  </si>
  <si>
    <t xml:space="preserve">MOV-010913</t>
  </si>
  <si>
    <t xml:space="preserve">MOV-010914</t>
  </si>
  <si>
    <t xml:space="preserve">MOV-010915</t>
  </si>
  <si>
    <t xml:space="preserve">MOV-010916</t>
  </si>
  <si>
    <t xml:space="preserve">MOV-010917</t>
  </si>
  <si>
    <t xml:space="preserve">MOV-010918</t>
  </si>
  <si>
    <t xml:space="preserve">MOV-010919</t>
  </si>
  <si>
    <t xml:space="preserve">MOV-010920</t>
  </si>
  <si>
    <t xml:space="preserve">MOV-010921</t>
  </si>
  <si>
    <t xml:space="preserve">MOV-010922</t>
  </si>
  <si>
    <t xml:space="preserve">MOV-010923</t>
  </si>
  <si>
    <t xml:space="preserve">MOV-010924</t>
  </si>
  <si>
    <t xml:space="preserve">MOV-010925</t>
  </si>
  <si>
    <t xml:space="preserve">MOV-010926</t>
  </si>
  <si>
    <t xml:space="preserve">MOV-010927</t>
  </si>
  <si>
    <t xml:space="preserve">MOV-010928</t>
  </si>
  <si>
    <t xml:space="preserve">MOV-010929</t>
  </si>
  <si>
    <t xml:space="preserve">MOV-010930</t>
  </si>
  <si>
    <t xml:space="preserve">MOV-010931</t>
  </si>
  <si>
    <t xml:space="preserve">MOV-010932</t>
  </si>
  <si>
    <t xml:space="preserve">MOV-010933</t>
  </si>
  <si>
    <t xml:space="preserve">MOV-010934</t>
  </si>
  <si>
    <t xml:space="preserve">MOV-010935</t>
  </si>
  <si>
    <t xml:space="preserve">MOV-010936</t>
  </si>
  <si>
    <t xml:space="preserve">MOV-010937</t>
  </si>
  <si>
    <t xml:space="preserve">MOV-010938</t>
  </si>
  <si>
    <t xml:space="preserve">MOV-010939</t>
  </si>
  <si>
    <t xml:space="preserve">MOV-010940</t>
  </si>
  <si>
    <t xml:space="preserve">MOV-010941</t>
  </si>
  <si>
    <t xml:space="preserve">MOV-010942</t>
  </si>
  <si>
    <t xml:space="preserve">MOV-010943</t>
  </si>
  <si>
    <t xml:space="preserve">MOV-010944</t>
  </si>
  <si>
    <t xml:space="preserve">MOV-010945</t>
  </si>
  <si>
    <t xml:space="preserve">MOV-010946</t>
  </si>
  <si>
    <t xml:space="preserve">MOV-010947</t>
  </si>
  <si>
    <t xml:space="preserve">MOV-010948</t>
  </si>
  <si>
    <t xml:space="preserve">MOV-010949</t>
  </si>
  <si>
    <t xml:space="preserve">MOV-010950</t>
  </si>
  <si>
    <t xml:space="preserve">MOV-010951</t>
  </si>
  <si>
    <t xml:space="preserve">MOV-010952</t>
  </si>
  <si>
    <t xml:space="preserve">MOV-010953</t>
  </si>
  <si>
    <t xml:space="preserve">MOV-010954</t>
  </si>
  <si>
    <t xml:space="preserve">MOV-010955</t>
  </si>
  <si>
    <t xml:space="preserve">MOV-010956</t>
  </si>
  <si>
    <t xml:space="preserve">MOV-010957</t>
  </si>
  <si>
    <t xml:space="preserve">MOV-010958</t>
  </si>
  <si>
    <t xml:space="preserve">MOV-010959</t>
  </si>
  <si>
    <t xml:space="preserve">MOV-010960</t>
  </si>
  <si>
    <t xml:space="preserve">MOV-010961</t>
  </si>
  <si>
    <t xml:space="preserve">MOV-010962</t>
  </si>
  <si>
    <t xml:space="preserve">MOV-010963</t>
  </si>
  <si>
    <t xml:space="preserve">MOV-010964</t>
  </si>
  <si>
    <t xml:space="preserve">MOV-010965</t>
  </si>
  <si>
    <t xml:space="preserve">MOV-010966</t>
  </si>
  <si>
    <t xml:space="preserve">MOV-010967</t>
  </si>
  <si>
    <t xml:space="preserve">MOV-010968</t>
  </si>
  <si>
    <t xml:space="preserve">MOV-010969</t>
  </si>
  <si>
    <t xml:space="preserve">MOV-010970</t>
  </si>
  <si>
    <t xml:space="preserve">MOV-010971</t>
  </si>
  <si>
    <t xml:space="preserve">MOV-010972</t>
  </si>
  <si>
    <t xml:space="preserve">MOV-010973</t>
  </si>
  <si>
    <t xml:space="preserve">MOV-010974</t>
  </si>
  <si>
    <t xml:space="preserve">MOV-010975</t>
  </si>
  <si>
    <t xml:space="preserve">MOV-010976</t>
  </si>
  <si>
    <t xml:space="preserve">MOV-010977</t>
  </si>
  <si>
    <t xml:space="preserve">MOV-010978</t>
  </si>
  <si>
    <t xml:space="preserve">MOV-010979</t>
  </si>
  <si>
    <t xml:space="preserve">MOV-010980</t>
  </si>
  <si>
    <t xml:space="preserve">MOV-010981</t>
  </si>
  <si>
    <t xml:space="preserve">MOV-010982</t>
  </si>
  <si>
    <t xml:space="preserve">MOV-010983</t>
  </si>
  <si>
    <t xml:space="preserve">MOV-010984</t>
  </si>
  <si>
    <t xml:space="preserve">MOV-010985</t>
  </si>
  <si>
    <t xml:space="preserve">MOV-010986</t>
  </si>
  <si>
    <t xml:space="preserve">MOV-010987</t>
  </si>
  <si>
    <t xml:space="preserve">MOV-010988</t>
  </si>
  <si>
    <t xml:space="preserve">MOV-010989</t>
  </si>
  <si>
    <t xml:space="preserve">MOV-010990</t>
  </si>
  <si>
    <t xml:space="preserve">MOV-010991</t>
  </si>
  <si>
    <t xml:space="preserve">MOV-010992</t>
  </si>
  <si>
    <t xml:space="preserve">MOV-010993</t>
  </si>
  <si>
    <t xml:space="preserve">MOV-010994</t>
  </si>
  <si>
    <t xml:space="preserve">MOV-010995</t>
  </si>
  <si>
    <t xml:space="preserve">MOV-010996</t>
  </si>
  <si>
    <t xml:space="preserve">MOV-010997</t>
  </si>
  <si>
    <t xml:space="preserve">MOV-010998</t>
  </si>
  <si>
    <t xml:space="preserve">MOV-010999</t>
  </si>
  <si>
    <t xml:space="preserve">MOV-011000</t>
  </si>
  <si>
    <t xml:space="preserve">MOV-011001</t>
  </si>
  <si>
    <t xml:space="preserve">MOV-011002</t>
  </si>
  <si>
    <t xml:space="preserve">MOV-011003</t>
  </si>
  <si>
    <t xml:space="preserve">MOV-011004</t>
  </si>
  <si>
    <t xml:space="preserve">MOV-011005</t>
  </si>
  <si>
    <t xml:space="preserve">MOV-011006</t>
  </si>
  <si>
    <t xml:space="preserve">MOV-011007</t>
  </si>
  <si>
    <t xml:space="preserve">MOV-011008</t>
  </si>
  <si>
    <t xml:space="preserve">MOV-011009</t>
  </si>
  <si>
    <t xml:space="preserve">MOV-011010</t>
  </si>
  <si>
    <t xml:space="preserve">MOV-011011</t>
  </si>
  <si>
    <t xml:space="preserve">MOV-011012</t>
  </si>
  <si>
    <t xml:space="preserve">MOV-011013</t>
  </si>
  <si>
    <t xml:space="preserve">MOV-011014</t>
  </si>
  <si>
    <t xml:space="preserve">MOV-011015</t>
  </si>
  <si>
    <t xml:space="preserve">MOV-011016</t>
  </si>
  <si>
    <t xml:space="preserve">MOV-011017</t>
  </si>
  <si>
    <t xml:space="preserve">MOV-011018</t>
  </si>
  <si>
    <t xml:space="preserve">MOV-011019</t>
  </si>
  <si>
    <t xml:space="preserve">MOV-011020</t>
  </si>
  <si>
    <t xml:space="preserve">MOV-011021</t>
  </si>
  <si>
    <t xml:space="preserve">MOV-011022</t>
  </si>
  <si>
    <t xml:space="preserve">MOV-011023</t>
  </si>
  <si>
    <t xml:space="preserve">MOV-011024</t>
  </si>
  <si>
    <t xml:space="preserve">MOV-011025</t>
  </si>
  <si>
    <t xml:space="preserve">MOV-011026</t>
  </si>
  <si>
    <t xml:space="preserve">MOV-011027</t>
  </si>
  <si>
    <t xml:space="preserve">MOV-011028</t>
  </si>
  <si>
    <t xml:space="preserve">MOV-011029</t>
  </si>
  <si>
    <t xml:space="preserve">MOV-011030</t>
  </si>
  <si>
    <t xml:space="preserve">MOV-011031</t>
  </si>
  <si>
    <t xml:space="preserve">MOV-011032</t>
  </si>
  <si>
    <t xml:space="preserve">MOV-011033</t>
  </si>
  <si>
    <t xml:space="preserve">MOV-011034</t>
  </si>
  <si>
    <t xml:space="preserve">MOV-011035</t>
  </si>
  <si>
    <t xml:space="preserve">MOV-011036</t>
  </si>
  <si>
    <t xml:space="preserve">MOV-011037</t>
  </si>
  <si>
    <t xml:space="preserve">MOV-011038</t>
  </si>
  <si>
    <t xml:space="preserve">MOV-011039</t>
  </si>
  <si>
    <t xml:space="preserve">MOV-011040</t>
  </si>
  <si>
    <t xml:space="preserve">MOV-011041</t>
  </si>
  <si>
    <t xml:space="preserve">MOV-011042</t>
  </si>
  <si>
    <t xml:space="preserve">MOV-011043</t>
  </si>
  <si>
    <t xml:space="preserve">MOV-011044</t>
  </si>
  <si>
    <t xml:space="preserve">MOV-011045</t>
  </si>
  <si>
    <t xml:space="preserve">MOV-011046</t>
  </si>
  <si>
    <t xml:space="preserve">MOV-011047</t>
  </si>
  <si>
    <t xml:space="preserve">MOV-011048</t>
  </si>
  <si>
    <t xml:space="preserve">MOV-011049</t>
  </si>
  <si>
    <t xml:space="preserve">MOV-011050</t>
  </si>
  <si>
    <t xml:space="preserve">MOV-011051</t>
  </si>
  <si>
    <t xml:space="preserve">MOV-011052</t>
  </si>
  <si>
    <t xml:space="preserve">MOV-011053</t>
  </si>
  <si>
    <t xml:space="preserve">MOV-011054</t>
  </si>
  <si>
    <t xml:space="preserve">MOV-011055</t>
  </si>
  <si>
    <t xml:space="preserve">MOV-011056</t>
  </si>
  <si>
    <t xml:space="preserve">MOV-011057</t>
  </si>
  <si>
    <t xml:space="preserve">MOV-011058</t>
  </si>
  <si>
    <t xml:space="preserve">MOV-011059</t>
  </si>
  <si>
    <t xml:space="preserve">MOV-011060</t>
  </si>
  <si>
    <t xml:space="preserve">MOV-011061</t>
  </si>
  <si>
    <t xml:space="preserve">MOV-011062</t>
  </si>
  <si>
    <t xml:space="preserve">MOV-011063</t>
  </si>
  <si>
    <t xml:space="preserve">MOV-011064</t>
  </si>
  <si>
    <t xml:space="preserve">MOV-011065</t>
  </si>
  <si>
    <t xml:space="preserve">MOV-011066</t>
  </si>
  <si>
    <t xml:space="preserve">MOV-011067</t>
  </si>
  <si>
    <t xml:space="preserve">MOV-011068</t>
  </si>
  <si>
    <t xml:space="preserve">MOV-011069</t>
  </si>
  <si>
    <t xml:space="preserve">MOV-011070</t>
  </si>
  <si>
    <t xml:space="preserve">MOV-011071</t>
  </si>
  <si>
    <t xml:space="preserve">MOV-011072</t>
  </si>
  <si>
    <t xml:space="preserve">MOV-011073</t>
  </si>
  <si>
    <t xml:space="preserve">MOV-011074</t>
  </si>
  <si>
    <t xml:space="preserve">MOV-011075</t>
  </si>
  <si>
    <t xml:space="preserve">MOV-011076</t>
  </si>
  <si>
    <t xml:space="preserve">MOV-011077</t>
  </si>
  <si>
    <t xml:space="preserve">MOV-011078</t>
  </si>
  <si>
    <t xml:space="preserve">MOV-011079</t>
  </si>
  <si>
    <t xml:space="preserve">MOV-011080</t>
  </si>
  <si>
    <t xml:space="preserve">MOV-011081</t>
  </si>
  <si>
    <t xml:space="preserve">MOV-011082</t>
  </si>
  <si>
    <t xml:space="preserve">MOV-011083</t>
  </si>
  <si>
    <t xml:space="preserve">MOV-011084</t>
  </si>
  <si>
    <t xml:space="preserve">MOV-011085</t>
  </si>
  <si>
    <t xml:space="preserve">MOV-011086</t>
  </si>
  <si>
    <t xml:space="preserve">MOV-011087</t>
  </si>
  <si>
    <t xml:space="preserve">MOV-011088</t>
  </si>
  <si>
    <t xml:space="preserve">MOV-011089</t>
  </si>
  <si>
    <t xml:space="preserve">MOV-011090</t>
  </si>
  <si>
    <t xml:space="preserve">MOV-011091</t>
  </si>
  <si>
    <t xml:space="preserve">MOV-011092</t>
  </si>
  <si>
    <t xml:space="preserve">MOV-011093</t>
  </si>
  <si>
    <t xml:space="preserve">MOV-011094</t>
  </si>
  <si>
    <t xml:space="preserve">MOV-011095</t>
  </si>
  <si>
    <t xml:space="preserve">MOV-011096</t>
  </si>
  <si>
    <t xml:space="preserve">MOV-011097</t>
  </si>
  <si>
    <t xml:space="preserve">MOV-011098</t>
  </si>
  <si>
    <t xml:space="preserve">MOV-011099</t>
  </si>
  <si>
    <t xml:space="preserve">MOV-011100</t>
  </si>
  <si>
    <t xml:space="preserve">MOV-011101</t>
  </si>
  <si>
    <t xml:space="preserve">MOV-011102</t>
  </si>
  <si>
    <t xml:space="preserve">MOV-011103</t>
  </si>
  <si>
    <t xml:space="preserve">MOV-011104</t>
  </si>
  <si>
    <t xml:space="preserve">MOV-011105</t>
  </si>
  <si>
    <t xml:space="preserve">MOV-011106</t>
  </si>
  <si>
    <t xml:space="preserve">MOV-011107</t>
  </si>
  <si>
    <t xml:space="preserve">MOV-011108</t>
  </si>
  <si>
    <t xml:space="preserve">MOV-011109</t>
  </si>
  <si>
    <t xml:space="preserve">MOV-011110</t>
  </si>
  <si>
    <t xml:space="preserve">MOV-011111</t>
  </si>
  <si>
    <t xml:space="preserve">MOV-011112</t>
  </si>
  <si>
    <t xml:space="preserve">MOV-011113</t>
  </si>
  <si>
    <t xml:space="preserve">MOV-011114</t>
  </si>
  <si>
    <t xml:space="preserve">MOV-011115</t>
  </si>
  <si>
    <t xml:space="preserve">MOV-011116</t>
  </si>
  <si>
    <t xml:space="preserve">MOV-011117</t>
  </si>
  <si>
    <t xml:space="preserve">MOV-011118</t>
  </si>
  <si>
    <t xml:space="preserve">MOV-011119</t>
  </si>
  <si>
    <t xml:space="preserve">MOV-011120</t>
  </si>
  <si>
    <t xml:space="preserve">MOV-011121</t>
  </si>
  <si>
    <t xml:space="preserve">MOV-011122</t>
  </si>
  <si>
    <t xml:space="preserve">MOV-011123</t>
  </si>
  <si>
    <t xml:space="preserve">MOV-011124</t>
  </si>
  <si>
    <t xml:space="preserve">MOV-011125</t>
  </si>
  <si>
    <t xml:space="preserve">MOV-011126</t>
  </si>
  <si>
    <t xml:space="preserve">MOV-011127</t>
  </si>
  <si>
    <t xml:space="preserve">MOV-011128</t>
  </si>
  <si>
    <t xml:space="preserve">MOV-011129</t>
  </si>
  <si>
    <t xml:space="preserve">MOV-011130</t>
  </si>
  <si>
    <t xml:space="preserve">MOV-011131</t>
  </si>
  <si>
    <t xml:space="preserve">MOV-011132</t>
  </si>
  <si>
    <t xml:space="preserve">MOV-011133</t>
  </si>
  <si>
    <t xml:space="preserve">MOV-011134</t>
  </si>
  <si>
    <t xml:space="preserve">MOV-011135</t>
  </si>
  <si>
    <t xml:space="preserve">MOV-011136</t>
  </si>
  <si>
    <t xml:space="preserve">MOV-011137</t>
  </si>
  <si>
    <t xml:space="preserve">MOV-011138</t>
  </si>
  <si>
    <t xml:space="preserve">MOV-011139</t>
  </si>
  <si>
    <t xml:space="preserve">MOV-011140</t>
  </si>
  <si>
    <t xml:space="preserve">MOV-011141</t>
  </si>
  <si>
    <t xml:space="preserve">MOV-011142</t>
  </si>
  <si>
    <t xml:space="preserve">MOV-011143</t>
  </si>
  <si>
    <t xml:space="preserve">MOV-011144</t>
  </si>
  <si>
    <t xml:space="preserve">MOV-011145</t>
  </si>
  <si>
    <t xml:space="preserve">MOV-011146</t>
  </si>
  <si>
    <t xml:space="preserve">MOV-011147</t>
  </si>
  <si>
    <t xml:space="preserve">MOV-011148</t>
  </si>
  <si>
    <t xml:space="preserve">MOV-011149</t>
  </si>
  <si>
    <t xml:space="preserve">MOV-011150</t>
  </si>
  <si>
    <t xml:space="preserve">MOV-011151</t>
  </si>
  <si>
    <t xml:space="preserve">MOV-011152</t>
  </si>
  <si>
    <t xml:space="preserve">MOV-011153</t>
  </si>
  <si>
    <t xml:space="preserve">MOV-011154</t>
  </si>
  <si>
    <t xml:space="preserve">MOV-011155</t>
  </si>
  <si>
    <t xml:space="preserve">MOV-011156</t>
  </si>
  <si>
    <t xml:space="preserve">MOV-011157</t>
  </si>
  <si>
    <t xml:space="preserve">MOV-011158</t>
  </si>
  <si>
    <t xml:space="preserve">MOV-011159</t>
  </si>
  <si>
    <t xml:space="preserve">MOV-011160</t>
  </si>
  <si>
    <t xml:space="preserve">MOV-011161</t>
  </si>
  <si>
    <t xml:space="preserve">MOV-011162</t>
  </si>
  <si>
    <t xml:space="preserve">MOV-011163</t>
  </si>
  <si>
    <t xml:space="preserve">MOV-011164</t>
  </si>
  <si>
    <t xml:space="preserve">MOV-011165</t>
  </si>
  <si>
    <t xml:space="preserve">MOV-011166</t>
  </si>
  <si>
    <t xml:space="preserve">MOV-011167</t>
  </si>
  <si>
    <t xml:space="preserve">MOV-011168</t>
  </si>
  <si>
    <t xml:space="preserve">MOV-011169</t>
  </si>
  <si>
    <t xml:space="preserve">MOV-011170</t>
  </si>
  <si>
    <t xml:space="preserve">MOV-011171</t>
  </si>
  <si>
    <t xml:space="preserve">MOV-011172</t>
  </si>
  <si>
    <t xml:space="preserve">MOV-011173</t>
  </si>
  <si>
    <t xml:space="preserve">MOV-011174</t>
  </si>
  <si>
    <t xml:space="preserve">MOV-011175</t>
  </si>
  <si>
    <t xml:space="preserve">MOV-011176</t>
  </si>
  <si>
    <t xml:space="preserve">MOV-011177</t>
  </si>
  <si>
    <t xml:space="preserve">MOV-011178</t>
  </si>
  <si>
    <t xml:space="preserve">MOV-011179</t>
  </si>
  <si>
    <t xml:space="preserve">MOV-011180</t>
  </si>
  <si>
    <t xml:space="preserve">MOV-011181</t>
  </si>
  <si>
    <t xml:space="preserve">MOV-011182</t>
  </si>
  <si>
    <t xml:space="preserve">MOV-011183</t>
  </si>
  <si>
    <t xml:space="preserve">MOV-011184</t>
  </si>
  <si>
    <t xml:space="preserve">MOV-011185</t>
  </si>
  <si>
    <t xml:space="preserve">MOV-011186</t>
  </si>
  <si>
    <t xml:space="preserve">MOV-011187</t>
  </si>
  <si>
    <t xml:space="preserve">MOV-011188</t>
  </si>
  <si>
    <t xml:space="preserve">MOV-011189</t>
  </si>
  <si>
    <t xml:space="preserve">MOV-011190</t>
  </si>
  <si>
    <t xml:space="preserve">MOV-011191</t>
  </si>
  <si>
    <t xml:space="preserve">MOV-011192</t>
  </si>
  <si>
    <t xml:space="preserve">MOV-011193</t>
  </si>
  <si>
    <t xml:space="preserve">MOV-011194</t>
  </si>
  <si>
    <t xml:space="preserve">MOV-011195</t>
  </si>
  <si>
    <t xml:space="preserve">MOV-011196</t>
  </si>
  <si>
    <t xml:space="preserve">MOV-011197</t>
  </si>
  <si>
    <t xml:space="preserve">MOV-011198</t>
  </si>
  <si>
    <t xml:space="preserve">MOV-011199</t>
  </si>
  <si>
    <t xml:space="preserve">MOV-011200</t>
  </si>
  <si>
    <t xml:space="preserve">MOV-011201</t>
  </si>
  <si>
    <t xml:space="preserve">MOV-011202</t>
  </si>
  <si>
    <t xml:space="preserve">MOV-011203</t>
  </si>
  <si>
    <t xml:space="preserve">MOV-011204</t>
  </si>
  <si>
    <t xml:space="preserve">MOV-011205</t>
  </si>
  <si>
    <t xml:space="preserve">MOV-011206</t>
  </si>
  <si>
    <t xml:space="preserve">MOV-011207</t>
  </si>
  <si>
    <t xml:space="preserve">MOV-011208</t>
  </si>
  <si>
    <t xml:space="preserve">MOV-011209</t>
  </si>
  <si>
    <t xml:space="preserve">MOV-011210</t>
  </si>
  <si>
    <t xml:space="preserve">MOV-011211</t>
  </si>
  <si>
    <t xml:space="preserve">MOV-011212</t>
  </si>
  <si>
    <t xml:space="preserve">MOV-011213</t>
  </si>
  <si>
    <t xml:space="preserve">MOV-011214</t>
  </si>
  <si>
    <t xml:space="preserve">MOV-011215</t>
  </si>
  <si>
    <t xml:space="preserve">MOV-011216</t>
  </si>
  <si>
    <t xml:space="preserve">MOV-011217</t>
  </si>
  <si>
    <t xml:space="preserve">MOV-011218</t>
  </si>
  <si>
    <t xml:space="preserve">MOV-011219</t>
  </si>
  <si>
    <t xml:space="preserve">MOV-011220</t>
  </si>
  <si>
    <t xml:space="preserve">MOV-011221</t>
  </si>
  <si>
    <t xml:space="preserve">MOV-011222</t>
  </si>
  <si>
    <t xml:space="preserve">MOV-011223</t>
  </si>
  <si>
    <t xml:space="preserve">MOV-011224</t>
  </si>
  <si>
    <t xml:space="preserve">MOV-011225</t>
  </si>
  <si>
    <t xml:space="preserve">MOV-011226</t>
  </si>
  <si>
    <t xml:space="preserve">MOV-011227</t>
  </si>
  <si>
    <t xml:space="preserve">MOV-011228</t>
  </si>
  <si>
    <t xml:space="preserve">MOV-011229</t>
  </si>
  <si>
    <t xml:space="preserve">MOV-011230</t>
  </si>
  <si>
    <t xml:space="preserve">MOV-011231</t>
  </si>
  <si>
    <t xml:space="preserve">MOV-011232</t>
  </si>
  <si>
    <t xml:space="preserve">MOV-011233</t>
  </si>
  <si>
    <t xml:space="preserve">MOV-011234</t>
  </si>
  <si>
    <t xml:space="preserve">MOV-011235</t>
  </si>
  <si>
    <t xml:space="preserve">MOV-011236</t>
  </si>
  <si>
    <t xml:space="preserve">MOV-011237</t>
  </si>
  <si>
    <t xml:space="preserve">MOV-011238</t>
  </si>
  <si>
    <t xml:space="preserve">MOV-011239</t>
  </si>
  <si>
    <t xml:space="preserve">MOV-011240</t>
  </si>
  <si>
    <t xml:space="preserve">MOV-011241</t>
  </si>
  <si>
    <t xml:space="preserve">MOV-011242</t>
  </si>
  <si>
    <t xml:space="preserve">MOV-011243</t>
  </si>
  <si>
    <t xml:space="preserve">MOV-011244</t>
  </si>
  <si>
    <t xml:space="preserve">MOV-011245</t>
  </si>
  <si>
    <t xml:space="preserve">MOV-011246</t>
  </si>
  <si>
    <t xml:space="preserve">MOV-011247</t>
  </si>
  <si>
    <t xml:space="preserve">MOV-011248</t>
  </si>
  <si>
    <t xml:space="preserve">MOV-011249</t>
  </si>
  <si>
    <t xml:space="preserve">MOV-011250</t>
  </si>
  <si>
    <t xml:space="preserve">MOV-011251</t>
  </si>
  <si>
    <t xml:space="preserve">MOV-011252</t>
  </si>
  <si>
    <t xml:space="preserve">MOV-011253</t>
  </si>
  <si>
    <t xml:space="preserve">MOV-011254</t>
  </si>
  <si>
    <t xml:space="preserve">MOV-011255</t>
  </si>
  <si>
    <t xml:space="preserve">MOV-011256</t>
  </si>
  <si>
    <t xml:space="preserve">MOV-011257</t>
  </si>
  <si>
    <t xml:space="preserve">MOV-011258</t>
  </si>
  <si>
    <t xml:space="preserve">MOV-011259</t>
  </si>
  <si>
    <t xml:space="preserve">MOV-011260</t>
  </si>
  <si>
    <t xml:space="preserve">MOV-011261</t>
  </si>
  <si>
    <t xml:space="preserve">MOV-011262</t>
  </si>
  <si>
    <t xml:space="preserve">MOV-011263</t>
  </si>
  <si>
    <t xml:space="preserve">MOV-011264</t>
  </si>
  <si>
    <t xml:space="preserve">MOV-011265</t>
  </si>
  <si>
    <t xml:space="preserve">MOV-011266</t>
  </si>
  <si>
    <t xml:space="preserve">MOV-011267</t>
  </si>
  <si>
    <t xml:space="preserve">MOV-011268</t>
  </si>
  <si>
    <t xml:space="preserve">MOV-011269</t>
  </si>
  <si>
    <t xml:space="preserve">MOV-011270</t>
  </si>
  <si>
    <t xml:space="preserve">MOV-011271</t>
  </si>
  <si>
    <t xml:space="preserve">MOV-011272</t>
  </si>
  <si>
    <t xml:space="preserve">MOV-011273</t>
  </si>
  <si>
    <t xml:space="preserve">MOV-011274</t>
  </si>
  <si>
    <t xml:space="preserve">MOV-011275</t>
  </si>
  <si>
    <t xml:space="preserve">MOV-011276</t>
  </si>
  <si>
    <t xml:space="preserve">MOV-011277</t>
  </si>
  <si>
    <t xml:space="preserve">MOV-011278</t>
  </si>
  <si>
    <t xml:space="preserve">MOV-011279</t>
  </si>
  <si>
    <t xml:space="preserve">MOV-011280</t>
  </si>
  <si>
    <t xml:space="preserve">MOV-011281</t>
  </si>
  <si>
    <t xml:space="preserve">MOV-011282</t>
  </si>
  <si>
    <t xml:space="preserve">MOV-011283</t>
  </si>
  <si>
    <t xml:space="preserve">MOV-011284</t>
  </si>
  <si>
    <t xml:space="preserve">MOV-011285</t>
  </si>
  <si>
    <t xml:space="preserve">MOV-011286</t>
  </si>
  <si>
    <t xml:space="preserve">MOV-011287</t>
  </si>
  <si>
    <t xml:space="preserve">MOV-011288</t>
  </si>
  <si>
    <t xml:space="preserve">MOV-011289</t>
  </si>
  <si>
    <t xml:space="preserve">MOV-011290</t>
  </si>
  <si>
    <t xml:space="preserve">MOV-011291</t>
  </si>
  <si>
    <t xml:space="preserve">MOV-011292</t>
  </si>
  <si>
    <t xml:space="preserve">MOV-011293</t>
  </si>
  <si>
    <t xml:space="preserve">MOV-011294</t>
  </si>
  <si>
    <t xml:space="preserve">MOV-011295</t>
  </si>
  <si>
    <t xml:space="preserve">MOV-011296</t>
  </si>
  <si>
    <t xml:space="preserve">MOV-011297</t>
  </si>
  <si>
    <t xml:space="preserve">MOV-011298</t>
  </si>
  <si>
    <t xml:space="preserve">MOV-011299</t>
  </si>
  <si>
    <t xml:space="preserve">MOV-011300</t>
  </si>
  <si>
    <t xml:space="preserve">MOV-011301</t>
  </si>
  <si>
    <t xml:space="preserve">MOV-011302</t>
  </si>
  <si>
    <t xml:space="preserve">MOV-011303</t>
  </si>
  <si>
    <t xml:space="preserve">MOV-011304</t>
  </si>
  <si>
    <t xml:space="preserve">MOV-011305</t>
  </si>
  <si>
    <t xml:space="preserve">MOV-011306</t>
  </si>
  <si>
    <t xml:space="preserve">MOV-011307</t>
  </si>
  <si>
    <t xml:space="preserve">MOV-011308</t>
  </si>
  <si>
    <t xml:space="preserve">MOV-011309</t>
  </si>
  <si>
    <t xml:space="preserve">MOV-011310</t>
  </si>
  <si>
    <t xml:space="preserve">MOV-011311</t>
  </si>
  <si>
    <t xml:space="preserve">MOV-011312</t>
  </si>
  <si>
    <t xml:space="preserve">MOV-011313</t>
  </si>
  <si>
    <t xml:space="preserve">MOV-011314</t>
  </si>
  <si>
    <t xml:space="preserve">MOV-011315</t>
  </si>
  <si>
    <t xml:space="preserve">MOV-011316</t>
  </si>
  <si>
    <t xml:space="preserve">MOV-011317</t>
  </si>
  <si>
    <t xml:space="preserve">MOV-011318</t>
  </si>
  <si>
    <t xml:space="preserve">MOV-011319</t>
  </si>
  <si>
    <t xml:space="preserve">MOV-011320</t>
  </si>
  <si>
    <t xml:space="preserve">MOV-011321</t>
  </si>
  <si>
    <t xml:space="preserve">MOV-011322</t>
  </si>
  <si>
    <t xml:space="preserve">MOV-011323</t>
  </si>
  <si>
    <t xml:space="preserve">MOV-011324</t>
  </si>
  <si>
    <t xml:space="preserve">MOV-011325</t>
  </si>
  <si>
    <t xml:space="preserve">MOV-011326</t>
  </si>
  <si>
    <t xml:space="preserve">MOV-011327</t>
  </si>
  <si>
    <t xml:space="preserve">MOV-011328</t>
  </si>
  <si>
    <t xml:space="preserve">MOV-011329</t>
  </si>
  <si>
    <t xml:space="preserve">MOV-011330</t>
  </si>
  <si>
    <t xml:space="preserve">MOV-011331</t>
  </si>
  <si>
    <t xml:space="preserve">MOV-011332</t>
  </si>
  <si>
    <t xml:space="preserve">MOV-011333</t>
  </si>
  <si>
    <t xml:space="preserve">MOV-011334</t>
  </si>
  <si>
    <t xml:space="preserve">MOV-011335</t>
  </si>
  <si>
    <t xml:space="preserve">MOV-011336</t>
  </si>
  <si>
    <t xml:space="preserve">MOV-011337</t>
  </si>
  <si>
    <t xml:space="preserve">MOV-011338</t>
  </si>
  <si>
    <t xml:space="preserve">MOV-011339</t>
  </si>
  <si>
    <t xml:space="preserve">MOV-011340</t>
  </si>
  <si>
    <t xml:space="preserve">MOV-011341</t>
  </si>
  <si>
    <t xml:space="preserve">MOV-011342</t>
  </si>
  <si>
    <t xml:space="preserve">MOV-011343</t>
  </si>
  <si>
    <t xml:space="preserve">MOV-011344</t>
  </si>
  <si>
    <t xml:space="preserve">MOV-011345</t>
  </si>
  <si>
    <t xml:space="preserve">MOV-011346</t>
  </si>
  <si>
    <t xml:space="preserve">MOV-011347</t>
  </si>
  <si>
    <t xml:space="preserve">MOV-011348</t>
  </si>
  <si>
    <t xml:space="preserve">MOV-011349</t>
  </si>
  <si>
    <t xml:space="preserve">MOV-011350</t>
  </si>
  <si>
    <t xml:space="preserve">MOV-011351</t>
  </si>
  <si>
    <t xml:space="preserve">MOV-011352</t>
  </si>
  <si>
    <t xml:space="preserve">MOV-011353</t>
  </si>
  <si>
    <t xml:space="preserve">MOV-011354</t>
  </si>
  <si>
    <t xml:space="preserve">MOV-011355</t>
  </si>
  <si>
    <t xml:space="preserve">MOV-011356</t>
  </si>
  <si>
    <t xml:space="preserve">MOV-011357</t>
  </si>
  <si>
    <t xml:space="preserve">MOV-011358</t>
  </si>
  <si>
    <t xml:space="preserve">MOV-011359</t>
  </si>
  <si>
    <t xml:space="preserve">MOV-011360</t>
  </si>
  <si>
    <t xml:space="preserve">MOV-011361</t>
  </si>
  <si>
    <t xml:space="preserve">MOV-011362</t>
  </si>
  <si>
    <t xml:space="preserve">MOV-011363</t>
  </si>
  <si>
    <t xml:space="preserve">MOV-011364</t>
  </si>
  <si>
    <t xml:space="preserve">MOV-011365</t>
  </si>
  <si>
    <t xml:space="preserve">MOV-011366</t>
  </si>
  <si>
    <t xml:space="preserve">MOV-011367</t>
  </si>
  <si>
    <t xml:space="preserve">MOV-011368</t>
  </si>
  <si>
    <t xml:space="preserve">MOV-011369</t>
  </si>
  <si>
    <t xml:space="preserve">MOV-011370</t>
  </si>
  <si>
    <t xml:space="preserve">MOV-011371</t>
  </si>
  <si>
    <t xml:space="preserve">MOV-011372</t>
  </si>
  <si>
    <t xml:space="preserve">MOV-011373</t>
  </si>
  <si>
    <t xml:space="preserve">MOV-011374</t>
  </si>
  <si>
    <t xml:space="preserve">MOV-011375</t>
  </si>
  <si>
    <t xml:space="preserve">MOV-011376</t>
  </si>
  <si>
    <t xml:space="preserve">MOV-011377</t>
  </si>
  <si>
    <t xml:space="preserve">MOV-011378</t>
  </si>
  <si>
    <t xml:space="preserve">MOV-011379</t>
  </si>
  <si>
    <t xml:space="preserve">MOV-011380</t>
  </si>
  <si>
    <t xml:space="preserve">MOV-011381</t>
  </si>
  <si>
    <t xml:space="preserve">MOV-011382</t>
  </si>
  <si>
    <t xml:space="preserve">MOV-011383</t>
  </si>
  <si>
    <t xml:space="preserve">MOV-011384</t>
  </si>
  <si>
    <t xml:space="preserve">MOV-011385</t>
  </si>
  <si>
    <t xml:space="preserve">MOV-011386</t>
  </si>
  <si>
    <t xml:space="preserve">MOV-011387</t>
  </si>
  <si>
    <t xml:space="preserve">MOV-011388</t>
  </si>
  <si>
    <t xml:space="preserve">MOV-011389</t>
  </si>
  <si>
    <t xml:space="preserve">MOV-011390</t>
  </si>
  <si>
    <t xml:space="preserve">MOV-011391</t>
  </si>
  <si>
    <t xml:space="preserve">MOV-011392</t>
  </si>
  <si>
    <t xml:space="preserve">MOV-011393</t>
  </si>
  <si>
    <t xml:space="preserve">MOV-011394</t>
  </si>
  <si>
    <t xml:space="preserve">MOV-011395</t>
  </si>
  <si>
    <t xml:space="preserve">MOV-011396</t>
  </si>
  <si>
    <t xml:space="preserve">MOV-011397</t>
  </si>
  <si>
    <t xml:space="preserve">MOV-011398</t>
  </si>
  <si>
    <t xml:space="preserve">MOV-011399</t>
  </si>
  <si>
    <t xml:space="preserve">MOV-011400</t>
  </si>
  <si>
    <t xml:space="preserve">MOV-011401</t>
  </si>
  <si>
    <t xml:space="preserve">MOV-011402</t>
  </si>
  <si>
    <t xml:space="preserve">MOV-011403</t>
  </si>
  <si>
    <t xml:space="preserve">MOV-011404</t>
  </si>
  <si>
    <t xml:space="preserve">MOV-011405</t>
  </si>
  <si>
    <t xml:space="preserve">MOV-011406</t>
  </si>
  <si>
    <t xml:space="preserve">MOV-011407</t>
  </si>
  <si>
    <t xml:space="preserve">MOV-011408</t>
  </si>
  <si>
    <t xml:space="preserve">MOV-011409</t>
  </si>
  <si>
    <t xml:space="preserve">MOV-011410</t>
  </si>
  <si>
    <t xml:space="preserve">MOV-011411</t>
  </si>
  <si>
    <t xml:space="preserve">MOV-011412</t>
  </si>
  <si>
    <t xml:space="preserve">MOV-011413</t>
  </si>
  <si>
    <t xml:space="preserve">MOV-011414</t>
  </si>
  <si>
    <t xml:space="preserve">MOV-011415</t>
  </si>
  <si>
    <t xml:space="preserve">MOV-011416</t>
  </si>
  <si>
    <t xml:space="preserve">MOV-011417</t>
  </si>
  <si>
    <t xml:space="preserve">MOV-011418</t>
  </si>
  <si>
    <t xml:space="preserve">MOV-011419</t>
  </si>
  <si>
    <t xml:space="preserve">MOV-011420</t>
  </si>
  <si>
    <t xml:space="preserve">MOV-011421</t>
  </si>
  <si>
    <t xml:space="preserve">MOV-011422</t>
  </si>
  <si>
    <t xml:space="preserve">MOV-011423</t>
  </si>
  <si>
    <t xml:space="preserve">MOV-011424</t>
  </si>
  <si>
    <t xml:space="preserve">MOV-011425</t>
  </si>
  <si>
    <t xml:space="preserve">MOV-011426</t>
  </si>
  <si>
    <t xml:space="preserve">MOV-011427</t>
  </si>
  <si>
    <t xml:space="preserve">MOV-011428</t>
  </si>
  <si>
    <t xml:space="preserve">MOV-011429</t>
  </si>
  <si>
    <t xml:space="preserve">MOV-011430</t>
  </si>
  <si>
    <t xml:space="preserve">MOV-011431</t>
  </si>
  <si>
    <t xml:space="preserve">MOV-011432</t>
  </si>
  <si>
    <t xml:space="preserve">MOV-011433</t>
  </si>
  <si>
    <t xml:space="preserve">MOV-011434</t>
  </si>
  <si>
    <t xml:space="preserve">MOV-011435</t>
  </si>
  <si>
    <t xml:space="preserve">MOV-011436</t>
  </si>
  <si>
    <t xml:space="preserve">MOV-011437</t>
  </si>
  <si>
    <t xml:space="preserve">MOV-011438</t>
  </si>
  <si>
    <t xml:space="preserve">MOV-011439</t>
  </si>
  <si>
    <t xml:space="preserve">MOV-011440</t>
  </si>
  <si>
    <t xml:space="preserve">MOV-011441</t>
  </si>
  <si>
    <t xml:space="preserve">MOV-011442</t>
  </si>
  <si>
    <t xml:space="preserve">MOV-011443</t>
  </si>
  <si>
    <t xml:space="preserve">MOV-011444</t>
  </si>
  <si>
    <t xml:space="preserve">MOV-011445</t>
  </si>
  <si>
    <t xml:space="preserve">MOV-011446</t>
  </si>
  <si>
    <t xml:space="preserve">MOV-011447</t>
  </si>
  <si>
    <t xml:space="preserve">MOV-011448</t>
  </si>
  <si>
    <t xml:space="preserve">MOV-011449</t>
  </si>
  <si>
    <t xml:space="preserve">MOV-011450</t>
  </si>
  <si>
    <t xml:space="preserve">MOV-011451</t>
  </si>
  <si>
    <t xml:space="preserve">MOV-011452</t>
  </si>
  <si>
    <t xml:space="preserve">MOV-011453</t>
  </si>
  <si>
    <t xml:space="preserve">MOV-011454</t>
  </si>
  <si>
    <t xml:space="preserve">MOV-011455</t>
  </si>
  <si>
    <t xml:space="preserve">MOV-011456</t>
  </si>
  <si>
    <t xml:space="preserve">MOV-011457</t>
  </si>
  <si>
    <t xml:space="preserve">MOV-011458</t>
  </si>
  <si>
    <t xml:space="preserve">MOV-011459</t>
  </si>
  <si>
    <t xml:space="preserve">MOV-011460</t>
  </si>
  <si>
    <t xml:space="preserve">MOV-011461</t>
  </si>
  <si>
    <t xml:space="preserve">MOV-011462</t>
  </si>
  <si>
    <t xml:space="preserve">MOV-011463</t>
  </si>
  <si>
    <t xml:space="preserve">MOV-011464</t>
  </si>
  <si>
    <t xml:space="preserve">MOV-011465</t>
  </si>
  <si>
    <t xml:space="preserve">MOV-011466</t>
  </si>
  <si>
    <t xml:space="preserve">MOV-011467</t>
  </si>
  <si>
    <t xml:space="preserve">MOV-011468</t>
  </si>
  <si>
    <t xml:space="preserve">MOV-011469</t>
  </si>
  <si>
    <t xml:space="preserve">MOV-011470</t>
  </si>
  <si>
    <t xml:space="preserve">MOV-011471</t>
  </si>
  <si>
    <t xml:space="preserve">MOV-011472</t>
  </si>
  <si>
    <t xml:space="preserve">MOV-011473</t>
  </si>
  <si>
    <t xml:space="preserve">MOV-011474</t>
  </si>
  <si>
    <t xml:space="preserve">MOV-011475</t>
  </si>
  <si>
    <t xml:space="preserve">MOV-011476</t>
  </si>
  <si>
    <t xml:space="preserve">MOV-011477</t>
  </si>
  <si>
    <t xml:space="preserve">MOV-011478</t>
  </si>
  <si>
    <t xml:space="preserve">MOV-011479</t>
  </si>
  <si>
    <t xml:space="preserve">MOV-011480</t>
  </si>
  <si>
    <t xml:space="preserve">MOV-011481</t>
  </si>
  <si>
    <t xml:space="preserve">MOV-011482</t>
  </si>
  <si>
    <t xml:space="preserve">MOV-011483</t>
  </si>
  <si>
    <t xml:space="preserve">MOV-011484</t>
  </si>
  <si>
    <t xml:space="preserve">MOV-011485</t>
  </si>
  <si>
    <t xml:space="preserve">MOV-011486</t>
  </si>
  <si>
    <t xml:space="preserve">MOV-011487</t>
  </si>
  <si>
    <t xml:space="preserve">MOV-011488</t>
  </si>
  <si>
    <t xml:space="preserve">MOV-011489</t>
  </si>
  <si>
    <t xml:space="preserve">MOV-011490</t>
  </si>
  <si>
    <t xml:space="preserve">MOV-011491</t>
  </si>
  <si>
    <t xml:space="preserve">MOV-011492</t>
  </si>
  <si>
    <t xml:space="preserve">MOV-011493</t>
  </si>
  <si>
    <t xml:space="preserve">MOV-011494</t>
  </si>
  <si>
    <t xml:space="preserve">MOV-011495</t>
  </si>
  <si>
    <t xml:space="preserve">MOV-011496</t>
  </si>
  <si>
    <t xml:space="preserve">MOV-011497</t>
  </si>
  <si>
    <t xml:space="preserve">MOV-011498</t>
  </si>
  <si>
    <t xml:space="preserve">MOV-011499</t>
  </si>
  <si>
    <t xml:space="preserve">MOV-011500</t>
  </si>
  <si>
    <t xml:space="preserve">MOV-011501</t>
  </si>
  <si>
    <t xml:space="preserve">MOV-011502</t>
  </si>
  <si>
    <t xml:space="preserve">MOV-011503</t>
  </si>
  <si>
    <t xml:space="preserve">MOV-011504</t>
  </si>
  <si>
    <t xml:space="preserve">MOV-011505</t>
  </si>
  <si>
    <t xml:space="preserve">MOV-011506</t>
  </si>
  <si>
    <t xml:space="preserve">MOV-011507</t>
  </si>
  <si>
    <t xml:space="preserve">MOV-011508</t>
  </si>
  <si>
    <t xml:space="preserve">MOV-011509</t>
  </si>
  <si>
    <t xml:space="preserve">MOV-011510</t>
  </si>
  <si>
    <t xml:space="preserve">MOV-011511</t>
  </si>
  <si>
    <t xml:space="preserve">MOV-011512</t>
  </si>
  <si>
    <t xml:space="preserve">MOV-011513</t>
  </si>
  <si>
    <t xml:space="preserve">MOV-011514</t>
  </si>
  <si>
    <t xml:space="preserve">MOV-011515</t>
  </si>
  <si>
    <t xml:space="preserve">MOV-011516</t>
  </si>
  <si>
    <t xml:space="preserve">MOV-011517</t>
  </si>
  <si>
    <t xml:space="preserve">MOV-011518</t>
  </si>
  <si>
    <t xml:space="preserve">MOV-011519</t>
  </si>
  <si>
    <t xml:space="preserve">MOV-011520</t>
  </si>
  <si>
    <t xml:space="preserve">MOV-011521</t>
  </si>
  <si>
    <t xml:space="preserve">MOV-011522</t>
  </si>
  <si>
    <t xml:space="preserve">MOV-011523</t>
  </si>
  <si>
    <t xml:space="preserve">MOV-011524</t>
  </si>
  <si>
    <t xml:space="preserve">MOV-011525</t>
  </si>
  <si>
    <t xml:space="preserve">MOV-011526</t>
  </si>
  <si>
    <t xml:space="preserve">MOV-011527</t>
  </si>
  <si>
    <t xml:space="preserve">MOV-011528</t>
  </si>
  <si>
    <t xml:space="preserve">MOV-011529</t>
  </si>
  <si>
    <t xml:space="preserve">MOV-011530</t>
  </si>
  <si>
    <t xml:space="preserve">MOV-011531</t>
  </si>
  <si>
    <t xml:space="preserve">MOV-011532</t>
  </si>
  <si>
    <t xml:space="preserve">MOV-011533</t>
  </si>
  <si>
    <t xml:space="preserve">MOV-011534</t>
  </si>
  <si>
    <t xml:space="preserve">MOV-011535</t>
  </si>
  <si>
    <t xml:space="preserve">MOV-011536</t>
  </si>
  <si>
    <t xml:space="preserve">MOV-011537</t>
  </si>
  <si>
    <t xml:space="preserve">MOV-011538</t>
  </si>
  <si>
    <t xml:space="preserve">MOV-011539</t>
  </si>
  <si>
    <t xml:space="preserve">MOV-011540</t>
  </si>
  <si>
    <t xml:space="preserve">MOV-011541</t>
  </si>
  <si>
    <t xml:space="preserve">MOV-011542</t>
  </si>
  <si>
    <t xml:space="preserve">MOV-011543</t>
  </si>
  <si>
    <t xml:space="preserve">MOV-011544</t>
  </si>
  <si>
    <t xml:space="preserve">MOV-011545</t>
  </si>
  <si>
    <t xml:space="preserve">MOV-011546</t>
  </si>
  <si>
    <t xml:space="preserve">MOV-011547</t>
  </si>
  <si>
    <t xml:space="preserve">MOV-011548</t>
  </si>
  <si>
    <t xml:space="preserve">MOV-011549</t>
  </si>
  <si>
    <t xml:space="preserve">MOV-011550</t>
  </si>
  <si>
    <t xml:space="preserve">MOV-011551</t>
  </si>
  <si>
    <t xml:space="preserve">MOV-011552</t>
  </si>
  <si>
    <t xml:space="preserve">MOV-011553</t>
  </si>
  <si>
    <t xml:space="preserve">MOV-011554</t>
  </si>
  <si>
    <t xml:space="preserve">MOV-011555</t>
  </si>
  <si>
    <t xml:space="preserve">MOV-011556</t>
  </si>
  <si>
    <t xml:space="preserve">MOV-011557</t>
  </si>
  <si>
    <t xml:space="preserve">MOV-011558</t>
  </si>
  <si>
    <t xml:space="preserve">MOV-011559</t>
  </si>
  <si>
    <t xml:space="preserve">MOV-011560</t>
  </si>
  <si>
    <t xml:space="preserve">MOV-011561</t>
  </si>
  <si>
    <t xml:space="preserve">MOV-011562</t>
  </si>
  <si>
    <t xml:space="preserve">MOV-011563</t>
  </si>
  <si>
    <t xml:space="preserve">MOV-011564</t>
  </si>
  <si>
    <t xml:space="preserve">MOV-011565</t>
  </si>
  <si>
    <t xml:space="preserve">MOV-011566</t>
  </si>
  <si>
    <t xml:space="preserve">MOV-011567</t>
  </si>
  <si>
    <t xml:space="preserve">MOV-011568</t>
  </si>
  <si>
    <t xml:space="preserve">MOV-011569</t>
  </si>
  <si>
    <t xml:space="preserve">MOV-011570</t>
  </si>
  <si>
    <t xml:space="preserve">MOV-011571</t>
  </si>
  <si>
    <t xml:space="preserve">MOV-011572</t>
  </si>
  <si>
    <t xml:space="preserve">MOV-011573</t>
  </si>
  <si>
    <t xml:space="preserve">MOV-011574</t>
  </si>
  <si>
    <t xml:space="preserve">MOV-011575</t>
  </si>
  <si>
    <t xml:space="preserve">MOV-011576</t>
  </si>
  <si>
    <t xml:space="preserve">MOV-011577</t>
  </si>
  <si>
    <t xml:space="preserve">MOV-011578</t>
  </si>
  <si>
    <t xml:space="preserve">MOV-011579</t>
  </si>
  <si>
    <t xml:space="preserve">MOV-011580</t>
  </si>
  <si>
    <t xml:space="preserve">MOV-011581</t>
  </si>
  <si>
    <t xml:space="preserve">MOV-011582</t>
  </si>
  <si>
    <t xml:space="preserve">MOV-011583</t>
  </si>
  <si>
    <t xml:space="preserve">MOV-011584</t>
  </si>
  <si>
    <t xml:space="preserve">MOV-011585</t>
  </si>
  <si>
    <t xml:space="preserve">MOV-011586</t>
  </si>
  <si>
    <t xml:space="preserve">MOV-011587</t>
  </si>
  <si>
    <t xml:space="preserve">MOV-011588</t>
  </si>
  <si>
    <t xml:space="preserve">MOV-011589</t>
  </si>
  <si>
    <t xml:space="preserve">MOV-011590</t>
  </si>
  <si>
    <t xml:space="preserve">MOV-011591</t>
  </si>
  <si>
    <t xml:space="preserve">MOV-011592</t>
  </si>
  <si>
    <t xml:space="preserve">MOV-011593</t>
  </si>
  <si>
    <t xml:space="preserve">MOV-011594</t>
  </si>
  <si>
    <t xml:space="preserve">MOV-011595</t>
  </si>
  <si>
    <t xml:space="preserve">MOV-011596</t>
  </si>
  <si>
    <t xml:space="preserve">MOV-011597</t>
  </si>
  <si>
    <t xml:space="preserve">MOV-011598</t>
  </si>
  <si>
    <t xml:space="preserve">MOV-011599</t>
  </si>
  <si>
    <t xml:space="preserve">MOV-011600</t>
  </si>
  <si>
    <t xml:space="preserve">MOV-011601</t>
  </si>
  <si>
    <t xml:space="preserve">MOV-011602</t>
  </si>
  <si>
    <t xml:space="preserve">MOV-011603</t>
  </si>
  <si>
    <t xml:space="preserve">MOV-011604</t>
  </si>
  <si>
    <t xml:space="preserve">MOV-011605</t>
  </si>
  <si>
    <t xml:space="preserve">MOV-011606</t>
  </si>
  <si>
    <t xml:space="preserve">MOV-011607</t>
  </si>
  <si>
    <t xml:space="preserve">MOV-011608</t>
  </si>
  <si>
    <t xml:space="preserve">MOV-011609</t>
  </si>
  <si>
    <t xml:space="preserve">MOV-011610</t>
  </si>
  <si>
    <t xml:space="preserve">MOV-011611</t>
  </si>
  <si>
    <t xml:space="preserve">MOV-011612</t>
  </si>
  <si>
    <t xml:space="preserve">MOV-011613</t>
  </si>
  <si>
    <t xml:space="preserve">MOV-011614</t>
  </si>
  <si>
    <t xml:space="preserve">MOV-011615</t>
  </si>
  <si>
    <t xml:space="preserve">MOV-011616</t>
  </si>
  <si>
    <t xml:space="preserve">MOV-011617</t>
  </si>
  <si>
    <t xml:space="preserve">MOV-011618</t>
  </si>
  <si>
    <t xml:space="preserve">MOV-011619</t>
  </si>
  <si>
    <t xml:space="preserve">MOV-011620</t>
  </si>
  <si>
    <t xml:space="preserve">MOV-011621</t>
  </si>
  <si>
    <t xml:space="preserve">MOV-011622</t>
  </si>
  <si>
    <t xml:space="preserve">MOV-011623</t>
  </si>
  <si>
    <t xml:space="preserve">MOV-011624</t>
  </si>
  <si>
    <t xml:space="preserve">MOV-011625</t>
  </si>
  <si>
    <t xml:space="preserve">MOV-011626</t>
  </si>
  <si>
    <t xml:space="preserve">MOV-011627</t>
  </si>
  <si>
    <t xml:space="preserve">MOV-011628</t>
  </si>
  <si>
    <t xml:space="preserve">MOV-011629</t>
  </si>
  <si>
    <t xml:space="preserve">MOV-011630</t>
  </si>
  <si>
    <t xml:space="preserve">MOV-011631</t>
  </si>
  <si>
    <t xml:space="preserve">MOV-011632</t>
  </si>
  <si>
    <t xml:space="preserve">MOV-011633</t>
  </si>
  <si>
    <t xml:space="preserve">MOV-011634</t>
  </si>
  <si>
    <t xml:space="preserve">MOV-011635</t>
  </si>
  <si>
    <t xml:space="preserve">MOV-011636</t>
  </si>
  <si>
    <t xml:space="preserve">MOV-011637</t>
  </si>
  <si>
    <t xml:space="preserve">MOV-011638</t>
  </si>
  <si>
    <t xml:space="preserve">MOV-011639</t>
  </si>
  <si>
    <t xml:space="preserve">MOV-011640</t>
  </si>
  <si>
    <t xml:space="preserve">MOV-011641</t>
  </si>
  <si>
    <t xml:space="preserve">MOV-011642</t>
  </si>
  <si>
    <t xml:space="preserve">MOV-011643</t>
  </si>
  <si>
    <t xml:space="preserve">MOV-011644</t>
  </si>
  <si>
    <t xml:space="preserve">MOV-011645</t>
  </si>
  <si>
    <t xml:space="preserve">MOV-011646</t>
  </si>
  <si>
    <t xml:space="preserve">MOV-011647</t>
  </si>
  <si>
    <t xml:space="preserve">MOV-011648</t>
  </si>
  <si>
    <t xml:space="preserve">MOV-011649</t>
  </si>
  <si>
    <t xml:space="preserve">MOV-011650</t>
  </si>
  <si>
    <t xml:space="preserve">MOV-011651</t>
  </si>
  <si>
    <t xml:space="preserve">MOV-011652</t>
  </si>
  <si>
    <t xml:space="preserve">MOV-011653</t>
  </si>
  <si>
    <t xml:space="preserve">MOV-011654</t>
  </si>
  <si>
    <t xml:space="preserve">MOV-011655</t>
  </si>
  <si>
    <t xml:space="preserve">MOV-011656</t>
  </si>
  <si>
    <t xml:space="preserve">MOV-011657</t>
  </si>
  <si>
    <t xml:space="preserve">MOV-011658</t>
  </si>
  <si>
    <t xml:space="preserve">MOV-011659</t>
  </si>
  <si>
    <t xml:space="preserve">MOV-011660</t>
  </si>
  <si>
    <t xml:space="preserve">MOV-011661</t>
  </si>
  <si>
    <t xml:space="preserve">MOV-011662</t>
  </si>
  <si>
    <t xml:space="preserve">MOV-011663</t>
  </si>
  <si>
    <t xml:space="preserve">MOV-011664</t>
  </si>
  <si>
    <t xml:space="preserve">MOV-011665</t>
  </si>
  <si>
    <t xml:space="preserve">MOV-011666</t>
  </si>
  <si>
    <t xml:space="preserve">MOV-011667</t>
  </si>
  <si>
    <t xml:space="preserve">MOV-011668</t>
  </si>
  <si>
    <t xml:space="preserve">MOV-011669</t>
  </si>
  <si>
    <t xml:space="preserve">MOV-011670</t>
  </si>
  <si>
    <t xml:space="preserve">MOV-011671</t>
  </si>
  <si>
    <t xml:space="preserve">MOV-011672</t>
  </si>
  <si>
    <t xml:space="preserve">MOV-011673</t>
  </si>
  <si>
    <t xml:space="preserve">MOV-011674</t>
  </si>
  <si>
    <t xml:space="preserve">MOV-011675</t>
  </si>
  <si>
    <t xml:space="preserve">MOV-011676</t>
  </si>
  <si>
    <t xml:space="preserve">MOV-011677</t>
  </si>
  <si>
    <t xml:space="preserve">MOV-011678</t>
  </si>
  <si>
    <t xml:space="preserve">MOV-011679</t>
  </si>
  <si>
    <t xml:space="preserve">MOV-011680</t>
  </si>
  <si>
    <t xml:space="preserve">MOV-011681</t>
  </si>
  <si>
    <t xml:space="preserve">MOV-011682</t>
  </si>
  <si>
    <t xml:space="preserve">MOV-011683</t>
  </si>
  <si>
    <t xml:space="preserve">MOV-011684</t>
  </si>
  <si>
    <t xml:space="preserve">MOV-011685</t>
  </si>
  <si>
    <t xml:space="preserve">MOV-011686</t>
  </si>
  <si>
    <t xml:space="preserve">MOV-011687</t>
  </si>
  <si>
    <t xml:space="preserve">MOV-011688</t>
  </si>
  <si>
    <t xml:space="preserve">MOV-011689</t>
  </si>
  <si>
    <t xml:space="preserve">MOV-011690</t>
  </si>
  <si>
    <t xml:space="preserve">MOV-011691</t>
  </si>
  <si>
    <t xml:space="preserve">MOV-011692</t>
  </si>
  <si>
    <t xml:space="preserve">MOV-011693</t>
  </si>
  <si>
    <t xml:space="preserve">MOV-011694</t>
  </si>
  <si>
    <t xml:space="preserve">MOV-011695</t>
  </si>
  <si>
    <t xml:space="preserve">MOV-011696</t>
  </si>
  <si>
    <t xml:space="preserve">MOV-011697</t>
  </si>
  <si>
    <t xml:space="preserve">MOV-011698</t>
  </si>
  <si>
    <t xml:space="preserve">MOV-011699</t>
  </si>
  <si>
    <t xml:space="preserve">MOV-011700</t>
  </si>
  <si>
    <t xml:space="preserve">MOV-011701</t>
  </si>
  <si>
    <t xml:space="preserve">MOV-011702</t>
  </si>
  <si>
    <t xml:space="preserve">MOV-011703</t>
  </si>
  <si>
    <t xml:space="preserve">MOV-011704</t>
  </si>
  <si>
    <t xml:space="preserve">MOV-011705</t>
  </si>
  <si>
    <t xml:space="preserve">MOV-011706</t>
  </si>
  <si>
    <t xml:space="preserve">MOV-011707</t>
  </si>
  <si>
    <t xml:space="preserve">MOV-011708</t>
  </si>
  <si>
    <t xml:space="preserve">MOV-011709</t>
  </si>
  <si>
    <t xml:space="preserve">MOV-011710</t>
  </si>
  <si>
    <t xml:space="preserve">MOV-011711</t>
  </si>
  <si>
    <t xml:space="preserve">MOV-011712</t>
  </si>
  <si>
    <t xml:space="preserve">MOV-011713</t>
  </si>
  <si>
    <t xml:space="preserve">MOV-011714</t>
  </si>
  <si>
    <t xml:space="preserve">MOV-011715</t>
  </si>
  <si>
    <t xml:space="preserve">MOV-011716</t>
  </si>
  <si>
    <t xml:space="preserve">MOV-011717</t>
  </si>
  <si>
    <t xml:space="preserve">MOV-011718</t>
  </si>
  <si>
    <t xml:space="preserve">MOV-011719</t>
  </si>
  <si>
    <t xml:space="preserve">MOV-011720</t>
  </si>
  <si>
    <t xml:space="preserve">MOV-011721</t>
  </si>
  <si>
    <t xml:space="preserve">MOV-011722</t>
  </si>
  <si>
    <t xml:space="preserve">MOV-011723</t>
  </si>
  <si>
    <t xml:space="preserve">MOV-011724</t>
  </si>
  <si>
    <t xml:space="preserve">MOV-011725</t>
  </si>
  <si>
    <t xml:space="preserve">MOV-011726</t>
  </si>
  <si>
    <t xml:space="preserve">MOV-011727</t>
  </si>
  <si>
    <t xml:space="preserve">MOV-011728</t>
  </si>
  <si>
    <t xml:space="preserve">MOV-011729</t>
  </si>
  <si>
    <t xml:space="preserve">MOV-011730</t>
  </si>
  <si>
    <t xml:space="preserve">MOV-011731</t>
  </si>
  <si>
    <t xml:space="preserve">MOV-011732</t>
  </si>
  <si>
    <t xml:space="preserve">MOV-011733</t>
  </si>
  <si>
    <t xml:space="preserve">MOV-011734</t>
  </si>
  <si>
    <t xml:space="preserve">MOV-011735</t>
  </si>
  <si>
    <t xml:space="preserve">MOV-011736</t>
  </si>
  <si>
    <t xml:space="preserve">MOV-011737</t>
  </si>
  <si>
    <t xml:space="preserve">MOV-011738</t>
  </si>
  <si>
    <t xml:space="preserve">MOV-011739</t>
  </si>
  <si>
    <t xml:space="preserve">MOV-011740</t>
  </si>
  <si>
    <t xml:space="preserve">MOV-011741</t>
  </si>
  <si>
    <t xml:space="preserve">MOV-011742</t>
  </si>
  <si>
    <t xml:space="preserve">MOV-011743</t>
  </si>
  <si>
    <t xml:space="preserve">MOV-011744</t>
  </si>
  <si>
    <t xml:space="preserve">MOV-011745</t>
  </si>
  <si>
    <t xml:space="preserve">MOV-011746</t>
  </si>
  <si>
    <t xml:space="preserve">MOV-011747</t>
  </si>
  <si>
    <t xml:space="preserve">MOV-011748</t>
  </si>
  <si>
    <t xml:space="preserve">MOV-011749</t>
  </si>
  <si>
    <t xml:space="preserve">MOV-011750</t>
  </si>
  <si>
    <t xml:space="preserve">MOV-011751</t>
  </si>
  <si>
    <t xml:space="preserve">MOV-011752</t>
  </si>
  <si>
    <t xml:space="preserve">MOV-011753</t>
  </si>
  <si>
    <t xml:space="preserve">MOV-011754</t>
  </si>
  <si>
    <t xml:space="preserve">MOV-011755</t>
  </si>
  <si>
    <t xml:space="preserve">MOV-011756</t>
  </si>
  <si>
    <t xml:space="preserve">MOV-011757</t>
  </si>
  <si>
    <t xml:space="preserve">MOV-011758</t>
  </si>
  <si>
    <t xml:space="preserve">MOV-011759</t>
  </si>
  <si>
    <t xml:space="preserve">MOV-011760</t>
  </si>
  <si>
    <t xml:space="preserve">MOV-011761</t>
  </si>
  <si>
    <t xml:space="preserve">MOV-011762</t>
  </si>
  <si>
    <t xml:space="preserve">MOV-011763</t>
  </si>
  <si>
    <t xml:space="preserve">MOV-011764</t>
  </si>
  <si>
    <t xml:space="preserve">MOV-011765</t>
  </si>
  <si>
    <t xml:space="preserve">MOV-011766</t>
  </si>
  <si>
    <t xml:space="preserve">MOV-011767</t>
  </si>
  <si>
    <t xml:space="preserve">MOV-011768</t>
  </si>
  <si>
    <t xml:space="preserve">MOV-011769</t>
  </si>
  <si>
    <t xml:space="preserve">MOV-011770</t>
  </si>
  <si>
    <t xml:space="preserve">MOV-011771</t>
  </si>
  <si>
    <t xml:space="preserve">MOV-011772</t>
  </si>
  <si>
    <t xml:space="preserve">MOV-011773</t>
  </si>
  <si>
    <t xml:space="preserve">MOV-011774</t>
  </si>
  <si>
    <t xml:space="preserve">MOV-011775</t>
  </si>
  <si>
    <t xml:space="preserve">MOV-011776</t>
  </si>
  <si>
    <t xml:space="preserve">MOV-011777</t>
  </si>
  <si>
    <t xml:space="preserve">MOV-011778</t>
  </si>
  <si>
    <t xml:space="preserve">MOV-011779</t>
  </si>
  <si>
    <t xml:space="preserve">MOV-011780</t>
  </si>
  <si>
    <t xml:space="preserve">MOV-011781</t>
  </si>
  <si>
    <t xml:space="preserve">MOV-011782</t>
  </si>
  <si>
    <t xml:space="preserve">MOV-011783</t>
  </si>
  <si>
    <t xml:space="preserve">MOV-011784</t>
  </si>
  <si>
    <t xml:space="preserve">MOV-011785</t>
  </si>
  <si>
    <t xml:space="preserve">MOV-011786</t>
  </si>
  <si>
    <t xml:space="preserve">MOV-011787</t>
  </si>
  <si>
    <t xml:space="preserve">MOV-011788</t>
  </si>
  <si>
    <t xml:space="preserve">MOV-011789</t>
  </si>
  <si>
    <t xml:space="preserve">MOV-011790</t>
  </si>
  <si>
    <t xml:space="preserve">MOV-011791</t>
  </si>
  <si>
    <t xml:space="preserve">MOV-011792</t>
  </si>
  <si>
    <t xml:space="preserve">MOV-011793</t>
  </si>
  <si>
    <t xml:space="preserve">MOV-011794</t>
  </si>
  <si>
    <t xml:space="preserve">MOV-011795</t>
  </si>
  <si>
    <t xml:space="preserve">MOV-011796</t>
  </si>
  <si>
    <t xml:space="preserve">MOV-011797</t>
  </si>
  <si>
    <t xml:space="preserve">MOV-011798</t>
  </si>
  <si>
    <t xml:space="preserve">MOV-011799</t>
  </si>
  <si>
    <t xml:space="preserve">MOV-011800</t>
  </si>
  <si>
    <t xml:space="preserve">MOV-011801</t>
  </si>
  <si>
    <t xml:space="preserve">MOV-011802</t>
  </si>
  <si>
    <t xml:space="preserve">MOV-011803</t>
  </si>
  <si>
    <t xml:space="preserve">MOV-011804</t>
  </si>
  <si>
    <t xml:space="preserve">MOV-011805</t>
  </si>
  <si>
    <t xml:space="preserve">MOV-011806</t>
  </si>
  <si>
    <t xml:space="preserve">MOV-011807</t>
  </si>
  <si>
    <t xml:space="preserve">MOV-011808</t>
  </si>
  <si>
    <t xml:space="preserve">MOV-011809</t>
  </si>
  <si>
    <t xml:space="preserve">MOV-011810</t>
  </si>
  <si>
    <t xml:space="preserve">MOV-011811</t>
  </si>
  <si>
    <t xml:space="preserve">MOV-011812</t>
  </si>
  <si>
    <t xml:space="preserve">MOV-011813</t>
  </si>
  <si>
    <t xml:space="preserve">MOV-011814</t>
  </si>
  <si>
    <t xml:space="preserve">MOV-011815</t>
  </si>
  <si>
    <t xml:space="preserve">MOV-011816</t>
  </si>
  <si>
    <t xml:space="preserve">MOV-011817</t>
  </si>
  <si>
    <t xml:space="preserve">MOV-011818</t>
  </si>
  <si>
    <t xml:space="preserve">MOV-011819</t>
  </si>
  <si>
    <t xml:space="preserve">MOV-011820</t>
  </si>
  <si>
    <t xml:space="preserve">MOV-011821</t>
  </si>
  <si>
    <t xml:space="preserve">MOV-011822</t>
  </si>
  <si>
    <t xml:space="preserve">MOV-011823</t>
  </si>
  <si>
    <t xml:space="preserve">MOV-011824</t>
  </si>
  <si>
    <t xml:space="preserve">MOV-011825</t>
  </si>
  <si>
    <t xml:space="preserve">MOV-011826</t>
  </si>
  <si>
    <t xml:space="preserve">MOV-011827</t>
  </si>
  <si>
    <t xml:space="preserve">MOV-011828</t>
  </si>
  <si>
    <t xml:space="preserve">MOV-011829</t>
  </si>
  <si>
    <t xml:space="preserve">MOV-011830</t>
  </si>
  <si>
    <t xml:space="preserve">MOV-011831</t>
  </si>
  <si>
    <t xml:space="preserve">MOV-011832</t>
  </si>
  <si>
    <t xml:space="preserve">MOV-011833</t>
  </si>
  <si>
    <t xml:space="preserve">MOV-011834</t>
  </si>
  <si>
    <t xml:space="preserve">MOV-011835</t>
  </si>
  <si>
    <t xml:space="preserve">MOV-011836</t>
  </si>
  <si>
    <t xml:space="preserve">MOV-011837</t>
  </si>
  <si>
    <t xml:space="preserve">MOV-011838</t>
  </si>
  <si>
    <t xml:space="preserve">MOV-011839</t>
  </si>
  <si>
    <t xml:space="preserve">MOV-011840</t>
  </si>
  <si>
    <t xml:space="preserve">MOV-011841</t>
  </si>
  <si>
    <t xml:space="preserve">MOV-011842</t>
  </si>
  <si>
    <t xml:space="preserve">MOV-011843</t>
  </si>
  <si>
    <t xml:space="preserve">MOV-011844</t>
  </si>
  <si>
    <t xml:space="preserve">MOV-011845</t>
  </si>
  <si>
    <t xml:space="preserve">MOV-011846</t>
  </si>
  <si>
    <t xml:space="preserve">MOV-011847</t>
  </si>
  <si>
    <t xml:space="preserve">MOV-011848</t>
  </si>
  <si>
    <t xml:space="preserve">MOV-011849</t>
  </si>
  <si>
    <t xml:space="preserve">MOV-011850</t>
  </si>
  <si>
    <t xml:space="preserve">MOV-011851</t>
  </si>
  <si>
    <t xml:space="preserve">MOV-011852</t>
  </si>
  <si>
    <t xml:space="preserve">MOV-011853</t>
  </si>
  <si>
    <t xml:space="preserve">MOV-011854</t>
  </si>
  <si>
    <t xml:space="preserve">MOV-011855</t>
  </si>
  <si>
    <t xml:space="preserve">MOV-011856</t>
  </si>
  <si>
    <t xml:space="preserve">MOV-011857</t>
  </si>
  <si>
    <t xml:space="preserve">MOV-011858</t>
  </si>
  <si>
    <t xml:space="preserve">MOV-011859</t>
  </si>
  <si>
    <t xml:space="preserve">MOV-011860</t>
  </si>
  <si>
    <t xml:space="preserve">MOV-011861</t>
  </si>
  <si>
    <t xml:space="preserve">MOV-011862</t>
  </si>
  <si>
    <t xml:space="preserve">MOV-011863</t>
  </si>
  <si>
    <t xml:space="preserve">MOV-011864</t>
  </si>
  <si>
    <t xml:space="preserve">MOV-011865</t>
  </si>
  <si>
    <t xml:space="preserve">MOV-011866</t>
  </si>
  <si>
    <t xml:space="preserve">MOV-011867</t>
  </si>
  <si>
    <t xml:space="preserve">MOV-011868</t>
  </si>
  <si>
    <t xml:space="preserve">MOV-011869</t>
  </si>
  <si>
    <t xml:space="preserve">MOV-011870</t>
  </si>
  <si>
    <t xml:space="preserve">MOV-011871</t>
  </si>
  <si>
    <t xml:space="preserve">MOV-011872</t>
  </si>
  <si>
    <t xml:space="preserve">MOV-011873</t>
  </si>
  <si>
    <t xml:space="preserve">MOV-011874</t>
  </si>
  <si>
    <t xml:space="preserve">MOV-011875</t>
  </si>
  <si>
    <t xml:space="preserve">MOV-011876</t>
  </si>
  <si>
    <t xml:space="preserve">MOV-011877</t>
  </si>
  <si>
    <t xml:space="preserve">MOV-011878</t>
  </si>
  <si>
    <t xml:space="preserve">MOV-011879</t>
  </si>
  <si>
    <t xml:space="preserve">MOV-011880</t>
  </si>
  <si>
    <t xml:space="preserve">MOV-011881</t>
  </si>
  <si>
    <t xml:space="preserve">MOV-011882</t>
  </si>
  <si>
    <t xml:space="preserve">MOV-011883</t>
  </si>
  <si>
    <t xml:space="preserve">MOV-011884</t>
  </si>
  <si>
    <t xml:space="preserve">MOV-011885</t>
  </si>
  <si>
    <t xml:space="preserve">MOV-011886</t>
  </si>
  <si>
    <t xml:space="preserve">MOV-011887</t>
  </si>
  <si>
    <t xml:space="preserve">MOV-011888</t>
  </si>
  <si>
    <t xml:space="preserve">MOV-011889</t>
  </si>
  <si>
    <t xml:space="preserve">MOV-011890</t>
  </si>
  <si>
    <t xml:space="preserve">MOV-011891</t>
  </si>
  <si>
    <t xml:space="preserve">MOV-011892</t>
  </si>
  <si>
    <t xml:space="preserve">MOV-011893</t>
  </si>
  <si>
    <t xml:space="preserve">MOV-011894</t>
  </si>
  <si>
    <t xml:space="preserve">MOV-011895</t>
  </si>
  <si>
    <t xml:space="preserve">MOV-011896</t>
  </si>
  <si>
    <t xml:space="preserve">MOV-011897</t>
  </si>
  <si>
    <t xml:space="preserve">MOV-011898</t>
  </si>
  <si>
    <t xml:space="preserve">MOV-011899</t>
  </si>
  <si>
    <t xml:space="preserve">MOV-011900</t>
  </si>
  <si>
    <t xml:space="preserve">MOV-011901</t>
  </si>
  <si>
    <t xml:space="preserve">MOV-011902</t>
  </si>
  <si>
    <t xml:space="preserve">MOV-011903</t>
  </si>
  <si>
    <t xml:space="preserve">MOV-011904</t>
  </si>
  <si>
    <t xml:space="preserve">MOV-011905</t>
  </si>
  <si>
    <t xml:space="preserve">MOV-011906</t>
  </si>
  <si>
    <t xml:space="preserve">MOV-011907</t>
  </si>
  <si>
    <t xml:space="preserve">MOV-011908</t>
  </si>
  <si>
    <t xml:space="preserve">MOV-011909</t>
  </si>
  <si>
    <t xml:space="preserve">MOV-011910</t>
  </si>
  <si>
    <t xml:space="preserve">MOV-011911</t>
  </si>
  <si>
    <t xml:space="preserve">MOV-011912</t>
  </si>
  <si>
    <t xml:space="preserve">MOV-011913</t>
  </si>
  <si>
    <t xml:space="preserve">MOV-011914</t>
  </si>
  <si>
    <t xml:space="preserve">MOV-011915</t>
  </si>
  <si>
    <t xml:space="preserve">MOV-011916</t>
  </si>
  <si>
    <t xml:space="preserve">MOV-011917</t>
  </si>
  <si>
    <t xml:space="preserve">MOV-011918</t>
  </si>
  <si>
    <t xml:space="preserve">MOV-011919</t>
  </si>
  <si>
    <t xml:space="preserve">MOV-011920</t>
  </si>
  <si>
    <t xml:space="preserve">MOV-011921</t>
  </si>
  <si>
    <t xml:space="preserve">MOV-011922</t>
  </si>
  <si>
    <t xml:space="preserve">MOV-011923</t>
  </si>
  <si>
    <t xml:space="preserve">MOV-011924</t>
  </si>
  <si>
    <t xml:space="preserve">MOV-011925</t>
  </si>
  <si>
    <t xml:space="preserve">MOV-011926</t>
  </si>
  <si>
    <t xml:space="preserve">MOV-011927</t>
  </si>
  <si>
    <t xml:space="preserve">MOV-011928</t>
  </si>
  <si>
    <t xml:space="preserve">MOV-011929</t>
  </si>
  <si>
    <t xml:space="preserve">MOV-011930</t>
  </si>
  <si>
    <t xml:space="preserve">MOV-011931</t>
  </si>
  <si>
    <t xml:space="preserve">MOV-011932</t>
  </si>
  <si>
    <t xml:space="preserve">MOV-011933</t>
  </si>
  <si>
    <t xml:space="preserve">MOV-011934</t>
  </si>
  <si>
    <t xml:space="preserve">MOV-011935</t>
  </si>
  <si>
    <t xml:space="preserve">MOV-011936</t>
  </si>
  <si>
    <t xml:space="preserve">MOV-011937</t>
  </si>
  <si>
    <t xml:space="preserve">MOV-011938</t>
  </si>
  <si>
    <t xml:space="preserve">MOV-011939</t>
  </si>
  <si>
    <t xml:space="preserve">MOV-011940</t>
  </si>
  <si>
    <t xml:space="preserve">MOV-011941</t>
  </si>
  <si>
    <t xml:space="preserve">MOV-011942</t>
  </si>
  <si>
    <t xml:space="preserve">MOV-011943</t>
  </si>
  <si>
    <t xml:space="preserve">MOV-011944</t>
  </si>
  <si>
    <t xml:space="preserve">MOV-011945</t>
  </si>
  <si>
    <t xml:space="preserve">MOV-011946</t>
  </si>
  <si>
    <t xml:space="preserve">MOV-011947</t>
  </si>
  <si>
    <t xml:space="preserve">MOV-011948</t>
  </si>
  <si>
    <t xml:space="preserve">MOV-011949</t>
  </si>
  <si>
    <t xml:space="preserve">MOV-011950</t>
  </si>
  <si>
    <t xml:space="preserve">MOV-011951</t>
  </si>
  <si>
    <t xml:space="preserve">MOV-011952</t>
  </si>
  <si>
    <t xml:space="preserve">MOV-011953</t>
  </si>
  <si>
    <t xml:space="preserve">MOV-011954</t>
  </si>
  <si>
    <t xml:space="preserve">MOV-011955</t>
  </si>
  <si>
    <t xml:space="preserve">MOV-011956</t>
  </si>
  <si>
    <t xml:space="preserve">MOV-011957</t>
  </si>
  <si>
    <t xml:space="preserve">MOV-011958</t>
  </si>
  <si>
    <t xml:space="preserve">MOV-011959</t>
  </si>
  <si>
    <t xml:space="preserve">MOV-011960</t>
  </si>
  <si>
    <t xml:space="preserve">MOV-011961</t>
  </si>
  <si>
    <t xml:space="preserve">MOV-011962</t>
  </si>
  <si>
    <t xml:space="preserve">MOV-011963</t>
  </si>
  <si>
    <t xml:space="preserve">MOV-011964</t>
  </si>
  <si>
    <t xml:space="preserve">MOV-011965</t>
  </si>
  <si>
    <t xml:space="preserve">MOV-011966</t>
  </si>
  <si>
    <t xml:space="preserve">MOV-011967</t>
  </si>
  <si>
    <t xml:space="preserve">MOV-011968</t>
  </si>
  <si>
    <t xml:space="preserve">MOV-011969</t>
  </si>
  <si>
    <t xml:space="preserve">MOV-011970</t>
  </si>
  <si>
    <t xml:space="preserve">MOV-011971</t>
  </si>
  <si>
    <t xml:space="preserve">MOV-011972</t>
  </si>
  <si>
    <t xml:space="preserve">MOV-011973</t>
  </si>
  <si>
    <t xml:space="preserve">MOV-011974</t>
  </si>
  <si>
    <t xml:space="preserve">MOV-011975</t>
  </si>
  <si>
    <t xml:space="preserve">MOV-011976</t>
  </si>
  <si>
    <t xml:space="preserve">MOV-011977</t>
  </si>
  <si>
    <t xml:space="preserve">MOV-011978</t>
  </si>
  <si>
    <t xml:space="preserve">MOV-011979</t>
  </si>
  <si>
    <t xml:space="preserve">MOV-011980</t>
  </si>
  <si>
    <t xml:space="preserve">MOV-011981</t>
  </si>
  <si>
    <t xml:space="preserve">MOV-011982</t>
  </si>
  <si>
    <t xml:space="preserve">MOV-011983</t>
  </si>
  <si>
    <t xml:space="preserve">MOV-011984</t>
  </si>
  <si>
    <t xml:space="preserve">MOV-011985</t>
  </si>
  <si>
    <t xml:space="preserve">MOV-011986</t>
  </si>
  <si>
    <t xml:space="preserve">MOV-011987</t>
  </si>
  <si>
    <t xml:space="preserve">MOV-011988</t>
  </si>
  <si>
    <t xml:space="preserve">MOV-011989</t>
  </si>
  <si>
    <t xml:space="preserve">MOV-011990</t>
  </si>
  <si>
    <t xml:space="preserve">MOV-011991</t>
  </si>
  <si>
    <t xml:space="preserve">MOV-011992</t>
  </si>
  <si>
    <t xml:space="preserve">MOV-011993</t>
  </si>
  <si>
    <t xml:space="preserve">MOV-011994</t>
  </si>
  <si>
    <t xml:space="preserve">MOV-011995</t>
  </si>
  <si>
    <t xml:space="preserve">MOV-011996</t>
  </si>
  <si>
    <t xml:space="preserve">MOV-011997</t>
  </si>
  <si>
    <t xml:space="preserve">MOV-011998</t>
  </si>
  <si>
    <t xml:space="preserve">MOV-011999</t>
  </si>
  <si>
    <t xml:space="preserve">MOV-012000</t>
  </si>
  <si>
    <t xml:space="preserve">id_incidente</t>
  </si>
  <si>
    <t xml:space="preserve">categoria</t>
  </si>
  <si>
    <t xml:space="preserve">gravidade</t>
  </si>
  <si>
    <t xml:space="preserve">data_abertura</t>
  </si>
  <si>
    <t xml:space="preserve">data_resolucao</t>
  </si>
  <si>
    <t xml:space="preserve">horas_resolucao</t>
  </si>
  <si>
    <t xml:space="preserve">INC-000001</t>
  </si>
  <si>
    <t xml:space="preserve">Hardware</t>
  </si>
  <si>
    <t xml:space="preserve">Baixa</t>
  </si>
  <si>
    <t xml:space="preserve">INC-000002</t>
  </si>
  <si>
    <t xml:space="preserve">Software</t>
  </si>
  <si>
    <t xml:space="preserve">INC-000003</t>
  </si>
  <si>
    <t xml:space="preserve">Rede</t>
  </si>
  <si>
    <t xml:space="preserve">INC-000004</t>
  </si>
  <si>
    <t xml:space="preserve">Desempenho</t>
  </si>
  <si>
    <t xml:space="preserve">INC-000005</t>
  </si>
  <si>
    <t xml:space="preserve">Acesso</t>
  </si>
  <si>
    <t xml:space="preserve">INC-000006</t>
  </si>
  <si>
    <t xml:space="preserve">INC-000007</t>
  </si>
  <si>
    <t xml:space="preserve">Média</t>
  </si>
  <si>
    <t xml:space="preserve">INC-000008</t>
  </si>
  <si>
    <t xml:space="preserve">INC-000009</t>
  </si>
  <si>
    <t xml:space="preserve">INC-000010</t>
  </si>
  <si>
    <t xml:space="preserve">Crítica</t>
  </si>
  <si>
    <t xml:space="preserve">INC-000011</t>
  </si>
  <si>
    <t xml:space="preserve">Alta</t>
  </si>
  <si>
    <t xml:space="preserve">INC-000012</t>
  </si>
  <si>
    <t xml:space="preserve">INC-000013</t>
  </si>
  <si>
    <t xml:space="preserve">INC-000014</t>
  </si>
  <si>
    <t xml:space="preserve">INC-000015</t>
  </si>
  <si>
    <t xml:space="preserve">INC-000016</t>
  </si>
  <si>
    <t xml:space="preserve">INC-000017</t>
  </si>
  <si>
    <t xml:space="preserve">INC-000018</t>
  </si>
  <si>
    <t xml:space="preserve">INC-000019</t>
  </si>
  <si>
    <t xml:space="preserve">INC-000020</t>
  </si>
  <si>
    <t xml:space="preserve">INC-000021</t>
  </si>
  <si>
    <t xml:space="preserve">INC-000022</t>
  </si>
  <si>
    <t xml:space="preserve">INC-000023</t>
  </si>
  <si>
    <t xml:space="preserve">INC-000024</t>
  </si>
  <si>
    <t xml:space="preserve">INC-000025</t>
  </si>
  <si>
    <t xml:space="preserve">INC-000026</t>
  </si>
  <si>
    <t xml:space="preserve">INC-000027</t>
  </si>
  <si>
    <t xml:space="preserve">INC-000028</t>
  </si>
  <si>
    <t xml:space="preserve">INC-000029</t>
  </si>
  <si>
    <t xml:space="preserve">INC-000030</t>
  </si>
  <si>
    <t xml:space="preserve">INC-000031</t>
  </si>
  <si>
    <t xml:space="preserve">INC-000032</t>
  </si>
  <si>
    <t xml:space="preserve">INC-000033</t>
  </si>
  <si>
    <t xml:space="preserve">INC-000034</t>
  </si>
  <si>
    <t xml:space="preserve">INC-000035</t>
  </si>
  <si>
    <t xml:space="preserve">INC-000036</t>
  </si>
  <si>
    <t xml:space="preserve">INC-000037</t>
  </si>
  <si>
    <t xml:space="preserve">INC-000038</t>
  </si>
  <si>
    <t xml:space="preserve">INC-000039</t>
  </si>
  <si>
    <t xml:space="preserve">INC-000040</t>
  </si>
  <si>
    <t xml:space="preserve">INC-000041</t>
  </si>
  <si>
    <t xml:space="preserve">INC-000042</t>
  </si>
  <si>
    <t xml:space="preserve">INC-000043</t>
  </si>
  <si>
    <t xml:space="preserve">INC-000044</t>
  </si>
  <si>
    <t xml:space="preserve">INC-000045</t>
  </si>
  <si>
    <t xml:space="preserve">INC-000046</t>
  </si>
  <si>
    <t xml:space="preserve">INC-000047</t>
  </si>
  <si>
    <t xml:space="preserve">INC-000048</t>
  </si>
  <si>
    <t xml:space="preserve">INC-000049</t>
  </si>
  <si>
    <t xml:space="preserve">INC-000050</t>
  </si>
  <si>
    <t xml:space="preserve">INC-000051</t>
  </si>
  <si>
    <t xml:space="preserve">INC-000052</t>
  </si>
  <si>
    <t xml:space="preserve">INC-000053</t>
  </si>
  <si>
    <t xml:space="preserve">INC-000054</t>
  </si>
  <si>
    <t xml:space="preserve">INC-000055</t>
  </si>
  <si>
    <t xml:space="preserve">INC-000056</t>
  </si>
  <si>
    <t xml:space="preserve">INC-000057</t>
  </si>
  <si>
    <t xml:space="preserve">INC-000058</t>
  </si>
  <si>
    <t xml:space="preserve">INC-000059</t>
  </si>
  <si>
    <t xml:space="preserve">INC-000060</t>
  </si>
  <si>
    <t xml:space="preserve">INC-000061</t>
  </si>
  <si>
    <t xml:space="preserve">INC-000062</t>
  </si>
  <si>
    <t xml:space="preserve">INC-000063</t>
  </si>
  <si>
    <t xml:space="preserve">INC-000064</t>
  </si>
  <si>
    <t xml:space="preserve">INC-000065</t>
  </si>
  <si>
    <t xml:space="preserve">INC-000066</t>
  </si>
  <si>
    <t xml:space="preserve">INC-000067</t>
  </si>
  <si>
    <t xml:space="preserve">INC-000068</t>
  </si>
  <si>
    <t xml:space="preserve">INC-000069</t>
  </si>
  <si>
    <t xml:space="preserve">INC-000070</t>
  </si>
  <si>
    <t xml:space="preserve">INC-000071</t>
  </si>
  <si>
    <t xml:space="preserve">INC-000072</t>
  </si>
  <si>
    <t xml:space="preserve">INC-000073</t>
  </si>
  <si>
    <t xml:space="preserve">INC-000074</t>
  </si>
  <si>
    <t xml:space="preserve">INC-000075</t>
  </si>
  <si>
    <t xml:space="preserve">INC-000076</t>
  </si>
  <si>
    <t xml:space="preserve">INC-000077</t>
  </si>
  <si>
    <t xml:space="preserve">INC-000078</t>
  </si>
  <si>
    <t xml:space="preserve">INC-000079</t>
  </si>
  <si>
    <t xml:space="preserve">INC-000080</t>
  </si>
  <si>
    <t xml:space="preserve">INC-000081</t>
  </si>
  <si>
    <t xml:space="preserve">INC-000082</t>
  </si>
  <si>
    <t xml:space="preserve">INC-000083</t>
  </si>
  <si>
    <t xml:space="preserve">INC-000084</t>
  </si>
  <si>
    <t xml:space="preserve">INC-000085</t>
  </si>
  <si>
    <t xml:space="preserve">INC-000086</t>
  </si>
  <si>
    <t xml:space="preserve">INC-000087</t>
  </si>
  <si>
    <t xml:space="preserve">INC-000088</t>
  </si>
  <si>
    <t xml:space="preserve">INC-000089</t>
  </si>
  <si>
    <t xml:space="preserve">INC-000090</t>
  </si>
  <si>
    <t xml:space="preserve">INC-000091</t>
  </si>
  <si>
    <t xml:space="preserve">INC-000092</t>
  </si>
  <si>
    <t xml:space="preserve">INC-000093</t>
  </si>
  <si>
    <t xml:space="preserve">INC-000094</t>
  </si>
  <si>
    <t xml:space="preserve">INC-000095</t>
  </si>
  <si>
    <t xml:space="preserve">INC-000096</t>
  </si>
  <si>
    <t xml:space="preserve">INC-000097</t>
  </si>
  <si>
    <t xml:space="preserve">INC-000098</t>
  </si>
  <si>
    <t xml:space="preserve">INC-000099</t>
  </si>
  <si>
    <t xml:space="preserve">INC-000100</t>
  </si>
  <si>
    <t xml:space="preserve">INC-000101</t>
  </si>
  <si>
    <t xml:space="preserve">INC-000102</t>
  </si>
  <si>
    <t xml:space="preserve">INC-000103</t>
  </si>
  <si>
    <t xml:space="preserve">INC-000104</t>
  </si>
  <si>
    <t xml:space="preserve">INC-000105</t>
  </si>
  <si>
    <t xml:space="preserve">INC-000106</t>
  </si>
  <si>
    <t xml:space="preserve">INC-000107</t>
  </si>
  <si>
    <t xml:space="preserve">INC-000108</t>
  </si>
  <si>
    <t xml:space="preserve">INC-000109</t>
  </si>
  <si>
    <t xml:space="preserve">INC-000110</t>
  </si>
  <si>
    <t xml:space="preserve">INC-000111</t>
  </si>
  <si>
    <t xml:space="preserve">INC-000112</t>
  </si>
  <si>
    <t xml:space="preserve">INC-000113</t>
  </si>
  <si>
    <t xml:space="preserve">INC-000114</t>
  </si>
  <si>
    <t xml:space="preserve">INC-000115</t>
  </si>
  <si>
    <t xml:space="preserve">INC-000116</t>
  </si>
  <si>
    <t xml:space="preserve">INC-000117</t>
  </si>
  <si>
    <t xml:space="preserve">INC-000118</t>
  </si>
  <si>
    <t xml:space="preserve">INC-000119</t>
  </si>
  <si>
    <t xml:space="preserve">INC-000120</t>
  </si>
  <si>
    <t xml:space="preserve">INC-000121</t>
  </si>
  <si>
    <t xml:space="preserve">INC-000122</t>
  </si>
  <si>
    <t xml:space="preserve">INC-000123</t>
  </si>
  <si>
    <t xml:space="preserve">INC-000124</t>
  </si>
  <si>
    <t xml:space="preserve">INC-000125</t>
  </si>
  <si>
    <t xml:space="preserve">INC-000126</t>
  </si>
  <si>
    <t xml:space="preserve">INC-000127</t>
  </si>
  <si>
    <t xml:space="preserve">INC-000128</t>
  </si>
  <si>
    <t xml:space="preserve">INC-000129</t>
  </si>
  <si>
    <t xml:space="preserve">INC-000130</t>
  </si>
  <si>
    <t xml:space="preserve">INC-000131</t>
  </si>
  <si>
    <t xml:space="preserve">INC-000132</t>
  </si>
  <si>
    <t xml:space="preserve">INC-000133</t>
  </si>
  <si>
    <t xml:space="preserve">INC-000134</t>
  </si>
  <si>
    <t xml:space="preserve">INC-000135</t>
  </si>
  <si>
    <t xml:space="preserve">INC-000136</t>
  </si>
  <si>
    <t xml:space="preserve">INC-000137</t>
  </si>
  <si>
    <t xml:space="preserve">INC-000138</t>
  </si>
  <si>
    <t xml:space="preserve">INC-000139</t>
  </si>
  <si>
    <t xml:space="preserve">INC-000140</t>
  </si>
  <si>
    <t xml:space="preserve">INC-000141</t>
  </si>
  <si>
    <t xml:space="preserve">INC-000142</t>
  </si>
  <si>
    <t xml:space="preserve">INC-000143</t>
  </si>
  <si>
    <t xml:space="preserve">INC-000144</t>
  </si>
  <si>
    <t xml:space="preserve">INC-000145</t>
  </si>
  <si>
    <t xml:space="preserve">INC-000146</t>
  </si>
  <si>
    <t xml:space="preserve">INC-000147</t>
  </si>
  <si>
    <t xml:space="preserve">INC-000148</t>
  </si>
  <si>
    <t xml:space="preserve">INC-000149</t>
  </si>
  <si>
    <t xml:space="preserve">INC-000150</t>
  </si>
  <si>
    <t xml:space="preserve">INC-000151</t>
  </si>
  <si>
    <t xml:space="preserve">INC-000152</t>
  </si>
  <si>
    <t xml:space="preserve">INC-000153</t>
  </si>
  <si>
    <t xml:space="preserve">INC-000154</t>
  </si>
  <si>
    <t xml:space="preserve">INC-000155</t>
  </si>
  <si>
    <t xml:space="preserve">INC-000156</t>
  </si>
  <si>
    <t xml:space="preserve">INC-000157</t>
  </si>
  <si>
    <t xml:space="preserve">INC-000158</t>
  </si>
  <si>
    <t xml:space="preserve">INC-000159</t>
  </si>
  <si>
    <t xml:space="preserve">INC-000160</t>
  </si>
  <si>
    <t xml:space="preserve">INC-000161</t>
  </si>
  <si>
    <t xml:space="preserve">INC-000162</t>
  </si>
  <si>
    <t xml:space="preserve">INC-000163</t>
  </si>
  <si>
    <t xml:space="preserve">INC-000164</t>
  </si>
  <si>
    <t xml:space="preserve">INC-000165</t>
  </si>
  <si>
    <t xml:space="preserve">INC-000166</t>
  </si>
  <si>
    <t xml:space="preserve">INC-000167</t>
  </si>
  <si>
    <t xml:space="preserve">INC-000168</t>
  </si>
  <si>
    <t xml:space="preserve">INC-000169</t>
  </si>
  <si>
    <t xml:space="preserve">INC-000170</t>
  </si>
  <si>
    <t xml:space="preserve">INC-000171</t>
  </si>
  <si>
    <t xml:space="preserve">INC-000172</t>
  </si>
  <si>
    <t xml:space="preserve">INC-000173</t>
  </si>
  <si>
    <t xml:space="preserve">INC-000174</t>
  </si>
  <si>
    <t xml:space="preserve">INC-000175</t>
  </si>
  <si>
    <t xml:space="preserve">INC-000176</t>
  </si>
  <si>
    <t xml:space="preserve">INC-000177</t>
  </si>
  <si>
    <t xml:space="preserve">INC-000178</t>
  </si>
  <si>
    <t xml:space="preserve">INC-000179</t>
  </si>
  <si>
    <t xml:space="preserve">INC-000180</t>
  </si>
  <si>
    <t xml:space="preserve">INC-000181</t>
  </si>
  <si>
    <t xml:space="preserve">INC-000182</t>
  </si>
  <si>
    <t xml:space="preserve">INC-000183</t>
  </si>
  <si>
    <t xml:space="preserve">INC-000184</t>
  </si>
  <si>
    <t xml:space="preserve">INC-000185</t>
  </si>
  <si>
    <t xml:space="preserve">INC-000186</t>
  </si>
  <si>
    <t xml:space="preserve">INC-000187</t>
  </si>
  <si>
    <t xml:space="preserve">INC-000188</t>
  </si>
  <si>
    <t xml:space="preserve">INC-000189</t>
  </si>
  <si>
    <t xml:space="preserve">INC-000190</t>
  </si>
  <si>
    <t xml:space="preserve">INC-000191</t>
  </si>
  <si>
    <t xml:space="preserve">INC-000192</t>
  </si>
  <si>
    <t xml:space="preserve">INC-000193</t>
  </si>
  <si>
    <t xml:space="preserve">INC-000194</t>
  </si>
  <si>
    <t xml:space="preserve">INC-000195</t>
  </si>
  <si>
    <t xml:space="preserve">INC-000196</t>
  </si>
  <si>
    <t xml:space="preserve">INC-000197</t>
  </si>
  <si>
    <t xml:space="preserve">INC-000198</t>
  </si>
  <si>
    <t xml:space="preserve">INC-000199</t>
  </si>
  <si>
    <t xml:space="preserve">INC-000200</t>
  </si>
  <si>
    <t xml:space="preserve">INC-000201</t>
  </si>
  <si>
    <t xml:space="preserve">INC-000202</t>
  </si>
  <si>
    <t xml:space="preserve">INC-000203</t>
  </si>
  <si>
    <t xml:space="preserve">INC-000204</t>
  </si>
  <si>
    <t xml:space="preserve">INC-000205</t>
  </si>
  <si>
    <t xml:space="preserve">INC-000206</t>
  </si>
  <si>
    <t xml:space="preserve">INC-000207</t>
  </si>
  <si>
    <t xml:space="preserve">INC-000208</t>
  </si>
  <si>
    <t xml:space="preserve">INC-000209</t>
  </si>
  <si>
    <t xml:space="preserve">INC-000210</t>
  </si>
  <si>
    <t xml:space="preserve">INC-000211</t>
  </si>
  <si>
    <t xml:space="preserve">INC-000212</t>
  </si>
  <si>
    <t xml:space="preserve">INC-000213</t>
  </si>
  <si>
    <t xml:space="preserve">INC-000214</t>
  </si>
  <si>
    <t xml:space="preserve">INC-000215</t>
  </si>
  <si>
    <t xml:space="preserve">INC-000216</t>
  </si>
  <si>
    <t xml:space="preserve">INC-000217</t>
  </si>
  <si>
    <t xml:space="preserve">INC-000218</t>
  </si>
  <si>
    <t xml:space="preserve">INC-000219</t>
  </si>
  <si>
    <t xml:space="preserve">INC-000220</t>
  </si>
  <si>
    <t xml:space="preserve">INC-000221</t>
  </si>
  <si>
    <t xml:space="preserve">INC-000222</t>
  </si>
  <si>
    <t xml:space="preserve">INC-000223</t>
  </si>
  <si>
    <t xml:space="preserve">INC-000224</t>
  </si>
  <si>
    <t xml:space="preserve">INC-000225</t>
  </si>
  <si>
    <t xml:space="preserve">INC-000226</t>
  </si>
  <si>
    <t xml:space="preserve">INC-000227</t>
  </si>
  <si>
    <t xml:space="preserve">INC-000228</t>
  </si>
  <si>
    <t xml:space="preserve">INC-000229</t>
  </si>
  <si>
    <t xml:space="preserve">INC-000230</t>
  </si>
  <si>
    <t xml:space="preserve">INC-000231</t>
  </si>
  <si>
    <t xml:space="preserve">INC-000232</t>
  </si>
  <si>
    <t xml:space="preserve">INC-000233</t>
  </si>
  <si>
    <t xml:space="preserve">INC-000234</t>
  </si>
  <si>
    <t xml:space="preserve">INC-000235</t>
  </si>
  <si>
    <t xml:space="preserve">INC-000236</t>
  </si>
  <si>
    <t xml:space="preserve">INC-000237</t>
  </si>
  <si>
    <t xml:space="preserve">INC-000238</t>
  </si>
  <si>
    <t xml:space="preserve">INC-000239</t>
  </si>
  <si>
    <t xml:space="preserve">INC-000240</t>
  </si>
  <si>
    <t xml:space="preserve">INC-000241</t>
  </si>
  <si>
    <t xml:space="preserve">INC-000242</t>
  </si>
  <si>
    <t xml:space="preserve">INC-000243</t>
  </si>
  <si>
    <t xml:space="preserve">INC-000244</t>
  </si>
  <si>
    <t xml:space="preserve">INC-000245</t>
  </si>
  <si>
    <t xml:space="preserve">INC-000246</t>
  </si>
  <si>
    <t xml:space="preserve">INC-000247</t>
  </si>
  <si>
    <t xml:space="preserve">INC-000248</t>
  </si>
  <si>
    <t xml:space="preserve">INC-000249</t>
  </si>
  <si>
    <t xml:space="preserve">INC-000250</t>
  </si>
  <si>
    <t xml:space="preserve">INC-000251</t>
  </si>
  <si>
    <t xml:space="preserve">INC-000252</t>
  </si>
  <si>
    <t xml:space="preserve">INC-000253</t>
  </si>
  <si>
    <t xml:space="preserve">INC-000254</t>
  </si>
  <si>
    <t xml:space="preserve">INC-000255</t>
  </si>
  <si>
    <t xml:space="preserve">INC-000256</t>
  </si>
  <si>
    <t xml:space="preserve">INC-000257</t>
  </si>
  <si>
    <t xml:space="preserve">INC-000258</t>
  </si>
  <si>
    <t xml:space="preserve">INC-000259</t>
  </si>
  <si>
    <t xml:space="preserve">INC-000260</t>
  </si>
  <si>
    <t xml:space="preserve">INC-000261</t>
  </si>
  <si>
    <t xml:space="preserve">INC-000262</t>
  </si>
  <si>
    <t xml:space="preserve">INC-000263</t>
  </si>
  <si>
    <t xml:space="preserve">INC-000264</t>
  </si>
  <si>
    <t xml:space="preserve">INC-000265</t>
  </si>
  <si>
    <t xml:space="preserve">INC-000266</t>
  </si>
  <si>
    <t xml:space="preserve">INC-000267</t>
  </si>
  <si>
    <t xml:space="preserve">INC-000268</t>
  </si>
  <si>
    <t xml:space="preserve">INC-000269</t>
  </si>
  <si>
    <t xml:space="preserve">INC-000270</t>
  </si>
  <si>
    <t xml:space="preserve">INC-000271</t>
  </si>
  <si>
    <t xml:space="preserve">INC-000272</t>
  </si>
  <si>
    <t xml:space="preserve">INC-000273</t>
  </si>
  <si>
    <t xml:space="preserve">INC-000274</t>
  </si>
  <si>
    <t xml:space="preserve">INC-000275</t>
  </si>
  <si>
    <t xml:space="preserve">INC-000276</t>
  </si>
  <si>
    <t xml:space="preserve">INC-000277</t>
  </si>
  <si>
    <t xml:space="preserve">INC-000278</t>
  </si>
  <si>
    <t xml:space="preserve">INC-000279</t>
  </si>
  <si>
    <t xml:space="preserve">INC-000280</t>
  </si>
  <si>
    <t xml:space="preserve">INC-000281</t>
  </si>
  <si>
    <t xml:space="preserve">INC-000282</t>
  </si>
  <si>
    <t xml:space="preserve">INC-000283</t>
  </si>
  <si>
    <t xml:space="preserve">INC-000284</t>
  </si>
  <si>
    <t xml:space="preserve">INC-000285</t>
  </si>
  <si>
    <t xml:space="preserve">INC-000286</t>
  </si>
  <si>
    <t xml:space="preserve">INC-000287</t>
  </si>
  <si>
    <t xml:space="preserve">INC-000288</t>
  </si>
  <si>
    <t xml:space="preserve">INC-000289</t>
  </si>
  <si>
    <t xml:space="preserve">INC-000290</t>
  </si>
  <si>
    <t xml:space="preserve">INC-000291</t>
  </si>
  <si>
    <t xml:space="preserve">INC-000292</t>
  </si>
  <si>
    <t xml:space="preserve">INC-000293</t>
  </si>
  <si>
    <t xml:space="preserve">INC-000294</t>
  </si>
  <si>
    <t xml:space="preserve">INC-000295</t>
  </si>
  <si>
    <t xml:space="preserve">INC-000296</t>
  </si>
  <si>
    <t xml:space="preserve">INC-000297</t>
  </si>
  <si>
    <t xml:space="preserve">INC-000298</t>
  </si>
  <si>
    <t xml:space="preserve">INC-000299</t>
  </si>
  <si>
    <t xml:space="preserve">INC-000300</t>
  </si>
  <si>
    <t xml:space="preserve">INC-000301</t>
  </si>
  <si>
    <t xml:space="preserve">INC-000302</t>
  </si>
  <si>
    <t xml:space="preserve">INC-000303</t>
  </si>
  <si>
    <t xml:space="preserve">INC-000304</t>
  </si>
  <si>
    <t xml:space="preserve">INC-000305</t>
  </si>
  <si>
    <t xml:space="preserve">INC-000306</t>
  </si>
  <si>
    <t xml:space="preserve">INC-000307</t>
  </si>
  <si>
    <t xml:space="preserve">INC-000308</t>
  </si>
  <si>
    <t xml:space="preserve">INC-000309</t>
  </si>
  <si>
    <t xml:space="preserve">INC-000310</t>
  </si>
  <si>
    <t xml:space="preserve">INC-000311</t>
  </si>
  <si>
    <t xml:space="preserve">INC-000312</t>
  </si>
  <si>
    <t xml:space="preserve">INC-000313</t>
  </si>
  <si>
    <t xml:space="preserve">INC-000314</t>
  </si>
  <si>
    <t xml:space="preserve">INC-000315</t>
  </si>
  <si>
    <t xml:space="preserve">INC-000316</t>
  </si>
  <si>
    <t xml:space="preserve">INC-000317</t>
  </si>
  <si>
    <t xml:space="preserve">INC-000318</t>
  </si>
  <si>
    <t xml:space="preserve">INC-000319</t>
  </si>
  <si>
    <t xml:space="preserve">INC-000320</t>
  </si>
  <si>
    <t xml:space="preserve">INC-000321</t>
  </si>
  <si>
    <t xml:space="preserve">INC-000322</t>
  </si>
  <si>
    <t xml:space="preserve">INC-000323</t>
  </si>
  <si>
    <t xml:space="preserve">INC-000324</t>
  </si>
  <si>
    <t xml:space="preserve">INC-000325</t>
  </si>
  <si>
    <t xml:space="preserve">INC-000326</t>
  </si>
  <si>
    <t xml:space="preserve">INC-000327</t>
  </si>
  <si>
    <t xml:space="preserve">INC-000328</t>
  </si>
  <si>
    <t xml:space="preserve">INC-000329</t>
  </si>
  <si>
    <t xml:space="preserve">INC-000330</t>
  </si>
  <si>
    <t xml:space="preserve">INC-000331</t>
  </si>
  <si>
    <t xml:space="preserve">INC-000332</t>
  </si>
  <si>
    <t xml:space="preserve">INC-000333</t>
  </si>
  <si>
    <t xml:space="preserve">INC-000334</t>
  </si>
  <si>
    <t xml:space="preserve">INC-000335</t>
  </si>
  <si>
    <t xml:space="preserve">INC-000336</t>
  </si>
  <si>
    <t xml:space="preserve">INC-000337</t>
  </si>
  <si>
    <t xml:space="preserve">INC-000338</t>
  </si>
  <si>
    <t xml:space="preserve">INC-000339</t>
  </si>
  <si>
    <t xml:space="preserve">INC-000340</t>
  </si>
  <si>
    <t xml:space="preserve">INC-000341</t>
  </si>
  <si>
    <t xml:space="preserve">INC-000342</t>
  </si>
  <si>
    <t xml:space="preserve">INC-000343</t>
  </si>
  <si>
    <t xml:space="preserve">INC-000344</t>
  </si>
  <si>
    <t xml:space="preserve">INC-000345</t>
  </si>
  <si>
    <t xml:space="preserve">INC-000346</t>
  </si>
  <si>
    <t xml:space="preserve">INC-000347</t>
  </si>
  <si>
    <t xml:space="preserve">INC-000348</t>
  </si>
  <si>
    <t xml:space="preserve">INC-000349</t>
  </si>
  <si>
    <t xml:space="preserve">INC-000350</t>
  </si>
  <si>
    <t xml:space="preserve">INC-000351</t>
  </si>
  <si>
    <t xml:space="preserve">INC-000352</t>
  </si>
  <si>
    <t xml:space="preserve">INC-000353</t>
  </si>
  <si>
    <t xml:space="preserve">INC-000354</t>
  </si>
  <si>
    <t xml:space="preserve">INC-000355</t>
  </si>
  <si>
    <t xml:space="preserve">INC-000356</t>
  </si>
  <si>
    <t xml:space="preserve">INC-000357</t>
  </si>
  <si>
    <t xml:space="preserve">INC-000358</t>
  </si>
  <si>
    <t xml:space="preserve">INC-000359</t>
  </si>
  <si>
    <t xml:space="preserve">INC-000360</t>
  </si>
  <si>
    <t xml:space="preserve">INC-000361</t>
  </si>
  <si>
    <t xml:space="preserve">INC-000362</t>
  </si>
  <si>
    <t xml:space="preserve">INC-000363</t>
  </si>
  <si>
    <t xml:space="preserve">INC-000364</t>
  </si>
  <si>
    <t xml:space="preserve">INC-000365</t>
  </si>
  <si>
    <t xml:space="preserve">INC-000366</t>
  </si>
  <si>
    <t xml:space="preserve">INC-000367</t>
  </si>
  <si>
    <t xml:space="preserve">INC-000368</t>
  </si>
  <si>
    <t xml:space="preserve">INC-000369</t>
  </si>
  <si>
    <t xml:space="preserve">INC-000370</t>
  </si>
  <si>
    <t xml:space="preserve">INC-000371</t>
  </si>
  <si>
    <t xml:space="preserve">INC-000372</t>
  </si>
  <si>
    <t xml:space="preserve">INC-000373</t>
  </si>
  <si>
    <t xml:space="preserve">INC-000374</t>
  </si>
  <si>
    <t xml:space="preserve">INC-000375</t>
  </si>
  <si>
    <t xml:space="preserve">INC-000376</t>
  </si>
  <si>
    <t xml:space="preserve">INC-000377</t>
  </si>
  <si>
    <t xml:space="preserve">INC-000378</t>
  </si>
  <si>
    <t xml:space="preserve">INC-000379</t>
  </si>
  <si>
    <t xml:space="preserve">INC-000380</t>
  </si>
  <si>
    <t xml:space="preserve">INC-000381</t>
  </si>
  <si>
    <t xml:space="preserve">INC-000382</t>
  </si>
  <si>
    <t xml:space="preserve">INC-000383</t>
  </si>
  <si>
    <t xml:space="preserve">INC-000384</t>
  </si>
  <si>
    <t xml:space="preserve">INC-000385</t>
  </si>
  <si>
    <t xml:space="preserve">INC-000386</t>
  </si>
  <si>
    <t xml:space="preserve">INC-000387</t>
  </si>
  <si>
    <t xml:space="preserve">INC-000388</t>
  </si>
  <si>
    <t xml:space="preserve">INC-000389</t>
  </si>
  <si>
    <t xml:space="preserve">INC-000390</t>
  </si>
  <si>
    <t xml:space="preserve">INC-000391</t>
  </si>
  <si>
    <t xml:space="preserve">INC-000392</t>
  </si>
  <si>
    <t xml:space="preserve">INC-000393</t>
  </si>
  <si>
    <t xml:space="preserve">INC-000394</t>
  </si>
  <si>
    <t xml:space="preserve">INC-000395</t>
  </si>
  <si>
    <t xml:space="preserve">INC-000396</t>
  </si>
  <si>
    <t xml:space="preserve">INC-000397</t>
  </si>
  <si>
    <t xml:space="preserve">INC-000398</t>
  </si>
  <si>
    <t xml:space="preserve">INC-000399</t>
  </si>
  <si>
    <t xml:space="preserve">INC-000400</t>
  </si>
  <si>
    <t xml:space="preserve">INC-000401</t>
  </si>
  <si>
    <t xml:space="preserve">INC-000402</t>
  </si>
  <si>
    <t xml:space="preserve">INC-000403</t>
  </si>
  <si>
    <t xml:space="preserve">INC-000404</t>
  </si>
  <si>
    <t xml:space="preserve">INC-000405</t>
  </si>
  <si>
    <t xml:space="preserve">INC-000406</t>
  </si>
  <si>
    <t xml:space="preserve">INC-000407</t>
  </si>
  <si>
    <t xml:space="preserve">INC-000408</t>
  </si>
  <si>
    <t xml:space="preserve">INC-000409</t>
  </si>
  <si>
    <t xml:space="preserve">INC-000410</t>
  </si>
  <si>
    <t xml:space="preserve">INC-000411</t>
  </si>
  <si>
    <t xml:space="preserve">INC-000412</t>
  </si>
  <si>
    <t xml:space="preserve">INC-000413</t>
  </si>
  <si>
    <t xml:space="preserve">INC-000414</t>
  </si>
  <si>
    <t xml:space="preserve">INC-000415</t>
  </si>
  <si>
    <t xml:space="preserve">INC-000416</t>
  </si>
  <si>
    <t xml:space="preserve">INC-000417</t>
  </si>
  <si>
    <t xml:space="preserve">INC-000418</t>
  </si>
  <si>
    <t xml:space="preserve">INC-000419</t>
  </si>
  <si>
    <t xml:space="preserve">INC-000420</t>
  </si>
  <si>
    <t xml:space="preserve">INC-000421</t>
  </si>
  <si>
    <t xml:space="preserve">INC-000422</t>
  </si>
  <si>
    <t xml:space="preserve">INC-000423</t>
  </si>
  <si>
    <t xml:space="preserve">INC-000424</t>
  </si>
  <si>
    <t xml:space="preserve">INC-000425</t>
  </si>
  <si>
    <t xml:space="preserve">INC-000426</t>
  </si>
  <si>
    <t xml:space="preserve">INC-000427</t>
  </si>
  <si>
    <t xml:space="preserve">INC-000428</t>
  </si>
  <si>
    <t xml:space="preserve">INC-000429</t>
  </si>
  <si>
    <t xml:space="preserve">INC-000430</t>
  </si>
  <si>
    <t xml:space="preserve">INC-000431</t>
  </si>
  <si>
    <t xml:space="preserve">INC-000432</t>
  </si>
  <si>
    <t xml:space="preserve">INC-000433</t>
  </si>
  <si>
    <t xml:space="preserve">INC-000434</t>
  </si>
  <si>
    <t xml:space="preserve">INC-000435</t>
  </si>
  <si>
    <t xml:space="preserve">INC-000436</t>
  </si>
  <si>
    <t xml:space="preserve">INC-000437</t>
  </si>
  <si>
    <t xml:space="preserve">INC-000438</t>
  </si>
  <si>
    <t xml:space="preserve">INC-000439</t>
  </si>
  <si>
    <t xml:space="preserve">INC-000440</t>
  </si>
  <si>
    <t xml:space="preserve">INC-000441</t>
  </si>
  <si>
    <t xml:space="preserve">INC-000442</t>
  </si>
  <si>
    <t xml:space="preserve">INC-000443</t>
  </si>
  <si>
    <t xml:space="preserve">INC-000444</t>
  </si>
  <si>
    <t xml:space="preserve">INC-000445</t>
  </si>
  <si>
    <t xml:space="preserve">INC-000446</t>
  </si>
  <si>
    <t xml:space="preserve">INC-000447</t>
  </si>
  <si>
    <t xml:space="preserve">INC-000448</t>
  </si>
  <si>
    <t xml:space="preserve">INC-000449</t>
  </si>
  <si>
    <t xml:space="preserve">INC-000450</t>
  </si>
  <si>
    <t xml:space="preserve">INC-000451</t>
  </si>
  <si>
    <t xml:space="preserve">INC-000452</t>
  </si>
  <si>
    <t xml:space="preserve">INC-000453</t>
  </si>
  <si>
    <t xml:space="preserve">INC-000454</t>
  </si>
  <si>
    <t xml:space="preserve">INC-000455</t>
  </si>
  <si>
    <t xml:space="preserve">INC-000456</t>
  </si>
  <si>
    <t xml:space="preserve">INC-000457</t>
  </si>
  <si>
    <t xml:space="preserve">INC-000458</t>
  </si>
  <si>
    <t xml:space="preserve">INC-000459</t>
  </si>
  <si>
    <t xml:space="preserve">INC-000460</t>
  </si>
  <si>
    <t xml:space="preserve">INC-000461</t>
  </si>
  <si>
    <t xml:space="preserve">INC-000462</t>
  </si>
  <si>
    <t xml:space="preserve">INC-000463</t>
  </si>
  <si>
    <t xml:space="preserve">INC-000464</t>
  </si>
  <si>
    <t xml:space="preserve">INC-000465</t>
  </si>
  <si>
    <t xml:space="preserve">INC-000466</t>
  </si>
  <si>
    <t xml:space="preserve">INC-000467</t>
  </si>
  <si>
    <t xml:space="preserve">INC-000468</t>
  </si>
  <si>
    <t xml:space="preserve">INC-000469</t>
  </si>
  <si>
    <t xml:space="preserve">INC-000470</t>
  </si>
  <si>
    <t xml:space="preserve">INC-000471</t>
  </si>
  <si>
    <t xml:space="preserve">INC-000472</t>
  </si>
  <si>
    <t xml:space="preserve">INC-000473</t>
  </si>
  <si>
    <t xml:space="preserve">INC-000474</t>
  </si>
  <si>
    <t xml:space="preserve">INC-000475</t>
  </si>
  <si>
    <t xml:space="preserve">INC-000476</t>
  </si>
  <si>
    <t xml:space="preserve">INC-000477</t>
  </si>
  <si>
    <t xml:space="preserve">INC-000478</t>
  </si>
  <si>
    <t xml:space="preserve">INC-000479</t>
  </si>
  <si>
    <t xml:space="preserve">INC-000480</t>
  </si>
  <si>
    <t xml:space="preserve">INC-000481</t>
  </si>
  <si>
    <t xml:space="preserve">INC-000482</t>
  </si>
  <si>
    <t xml:space="preserve">INC-000483</t>
  </si>
  <si>
    <t xml:space="preserve">INC-000484</t>
  </si>
  <si>
    <t xml:space="preserve">INC-000485</t>
  </si>
  <si>
    <t xml:space="preserve">INC-000486</t>
  </si>
  <si>
    <t xml:space="preserve">INC-000487</t>
  </si>
  <si>
    <t xml:space="preserve">INC-000488</t>
  </si>
  <si>
    <t xml:space="preserve">INC-000489</t>
  </si>
  <si>
    <t xml:space="preserve">INC-000490</t>
  </si>
  <si>
    <t xml:space="preserve">INC-000491</t>
  </si>
  <si>
    <t xml:space="preserve">INC-000492</t>
  </si>
  <si>
    <t xml:space="preserve">INC-000493</t>
  </si>
  <si>
    <t xml:space="preserve">INC-000494</t>
  </si>
  <si>
    <t xml:space="preserve">INC-000495</t>
  </si>
  <si>
    <t xml:space="preserve">INC-000496</t>
  </si>
  <si>
    <t xml:space="preserve">INC-000497</t>
  </si>
  <si>
    <t xml:space="preserve">INC-000498</t>
  </si>
  <si>
    <t xml:space="preserve">INC-000499</t>
  </si>
  <si>
    <t xml:space="preserve">INC-000500</t>
  </si>
  <si>
    <t xml:space="preserve">INC-000501</t>
  </si>
  <si>
    <t xml:space="preserve">INC-000502</t>
  </si>
  <si>
    <t xml:space="preserve">INC-000503</t>
  </si>
  <si>
    <t xml:space="preserve">INC-000504</t>
  </si>
  <si>
    <t xml:space="preserve">INC-000505</t>
  </si>
  <si>
    <t xml:space="preserve">INC-000506</t>
  </si>
  <si>
    <t xml:space="preserve">INC-000507</t>
  </si>
  <si>
    <t xml:space="preserve">INC-000508</t>
  </si>
  <si>
    <t xml:space="preserve">INC-000509</t>
  </si>
  <si>
    <t xml:space="preserve">INC-000510</t>
  </si>
  <si>
    <t xml:space="preserve">INC-000511</t>
  </si>
  <si>
    <t xml:space="preserve">INC-000512</t>
  </si>
  <si>
    <t xml:space="preserve">INC-000513</t>
  </si>
  <si>
    <t xml:space="preserve">INC-000514</t>
  </si>
  <si>
    <t xml:space="preserve">INC-000515</t>
  </si>
  <si>
    <t xml:space="preserve">INC-000516</t>
  </si>
  <si>
    <t xml:space="preserve">INC-000517</t>
  </si>
  <si>
    <t xml:space="preserve">INC-000518</t>
  </si>
  <si>
    <t xml:space="preserve">INC-000519</t>
  </si>
  <si>
    <t xml:space="preserve">INC-000520</t>
  </si>
  <si>
    <t xml:space="preserve">INC-000521</t>
  </si>
  <si>
    <t xml:space="preserve">INC-000522</t>
  </si>
  <si>
    <t xml:space="preserve">INC-000523</t>
  </si>
  <si>
    <t xml:space="preserve">INC-000524</t>
  </si>
  <si>
    <t xml:space="preserve">INC-000525</t>
  </si>
  <si>
    <t xml:space="preserve">INC-000526</t>
  </si>
  <si>
    <t xml:space="preserve">INC-000527</t>
  </si>
  <si>
    <t xml:space="preserve">INC-000528</t>
  </si>
  <si>
    <t xml:space="preserve">INC-000529</t>
  </si>
  <si>
    <t xml:space="preserve">INC-000530</t>
  </si>
  <si>
    <t xml:space="preserve">INC-000531</t>
  </si>
  <si>
    <t xml:space="preserve">INC-000532</t>
  </si>
  <si>
    <t xml:space="preserve">INC-000533</t>
  </si>
  <si>
    <t xml:space="preserve">INC-000534</t>
  </si>
  <si>
    <t xml:space="preserve">INC-000535</t>
  </si>
  <si>
    <t xml:space="preserve">INC-000536</t>
  </si>
  <si>
    <t xml:space="preserve">INC-000537</t>
  </si>
  <si>
    <t xml:space="preserve">INC-000538</t>
  </si>
  <si>
    <t xml:space="preserve">INC-000539</t>
  </si>
  <si>
    <t xml:space="preserve">INC-000540</t>
  </si>
  <si>
    <t xml:space="preserve">INC-000541</t>
  </si>
  <si>
    <t xml:space="preserve">INC-000542</t>
  </si>
  <si>
    <t xml:space="preserve">INC-000543</t>
  </si>
  <si>
    <t xml:space="preserve">INC-000544</t>
  </si>
  <si>
    <t xml:space="preserve">INC-000545</t>
  </si>
  <si>
    <t xml:space="preserve">INC-000546</t>
  </si>
  <si>
    <t xml:space="preserve">INC-000547</t>
  </si>
  <si>
    <t xml:space="preserve">INC-000548</t>
  </si>
  <si>
    <t xml:space="preserve">INC-000549</t>
  </si>
  <si>
    <t xml:space="preserve">INC-000550</t>
  </si>
  <si>
    <t xml:space="preserve">INC-000551</t>
  </si>
  <si>
    <t xml:space="preserve">INC-000552</t>
  </si>
  <si>
    <t xml:space="preserve">INC-000553</t>
  </si>
  <si>
    <t xml:space="preserve">INC-000554</t>
  </si>
  <si>
    <t xml:space="preserve">INC-000555</t>
  </si>
  <si>
    <t xml:space="preserve">INC-000556</t>
  </si>
  <si>
    <t xml:space="preserve">INC-000557</t>
  </si>
  <si>
    <t xml:space="preserve">INC-000558</t>
  </si>
  <si>
    <t xml:space="preserve">INC-000559</t>
  </si>
  <si>
    <t xml:space="preserve">INC-000560</t>
  </si>
  <si>
    <t xml:space="preserve">INC-000561</t>
  </si>
  <si>
    <t xml:space="preserve">INC-000562</t>
  </si>
  <si>
    <t xml:space="preserve">INC-000563</t>
  </si>
  <si>
    <t xml:space="preserve">INC-000564</t>
  </si>
  <si>
    <t xml:space="preserve">INC-000565</t>
  </si>
  <si>
    <t xml:space="preserve">INC-000566</t>
  </si>
  <si>
    <t xml:space="preserve">INC-000567</t>
  </si>
  <si>
    <t xml:space="preserve">INC-000568</t>
  </si>
  <si>
    <t xml:space="preserve">INC-000569</t>
  </si>
  <si>
    <t xml:space="preserve">INC-000570</t>
  </si>
  <si>
    <t xml:space="preserve">INC-000571</t>
  </si>
  <si>
    <t xml:space="preserve">INC-000572</t>
  </si>
  <si>
    <t xml:space="preserve">INC-000573</t>
  </si>
  <si>
    <t xml:space="preserve">INC-000574</t>
  </si>
  <si>
    <t xml:space="preserve">INC-000575</t>
  </si>
  <si>
    <t xml:space="preserve">INC-000576</t>
  </si>
  <si>
    <t xml:space="preserve">INC-000577</t>
  </si>
  <si>
    <t xml:space="preserve">INC-000578</t>
  </si>
  <si>
    <t xml:space="preserve">INC-000579</t>
  </si>
  <si>
    <t xml:space="preserve">INC-000580</t>
  </si>
  <si>
    <t xml:space="preserve">INC-000581</t>
  </si>
  <si>
    <t xml:space="preserve">INC-000582</t>
  </si>
  <si>
    <t xml:space="preserve">INC-000583</t>
  </si>
  <si>
    <t xml:space="preserve">INC-000584</t>
  </si>
  <si>
    <t xml:space="preserve">INC-000585</t>
  </si>
  <si>
    <t xml:space="preserve">INC-000586</t>
  </si>
  <si>
    <t xml:space="preserve">INC-000587</t>
  </si>
  <si>
    <t xml:space="preserve">INC-000588</t>
  </si>
  <si>
    <t xml:space="preserve">INC-000589</t>
  </si>
  <si>
    <t xml:space="preserve">INC-000590</t>
  </si>
  <si>
    <t xml:space="preserve">INC-000591</t>
  </si>
  <si>
    <t xml:space="preserve">INC-000592</t>
  </si>
  <si>
    <t xml:space="preserve">INC-000593</t>
  </si>
  <si>
    <t xml:space="preserve">INC-000594</t>
  </si>
  <si>
    <t xml:space="preserve">INC-000595</t>
  </si>
  <si>
    <t xml:space="preserve">INC-000596</t>
  </si>
  <si>
    <t xml:space="preserve">INC-000597</t>
  </si>
  <si>
    <t xml:space="preserve">INC-000598</t>
  </si>
  <si>
    <t xml:space="preserve">INC-000599</t>
  </si>
  <si>
    <t xml:space="preserve">INC-000600</t>
  </si>
  <si>
    <t xml:space="preserve">INC-000601</t>
  </si>
  <si>
    <t xml:space="preserve">INC-000602</t>
  </si>
  <si>
    <t xml:space="preserve">INC-000603</t>
  </si>
  <si>
    <t xml:space="preserve">INC-000604</t>
  </si>
  <si>
    <t xml:space="preserve">INC-000605</t>
  </si>
  <si>
    <t xml:space="preserve">INC-000606</t>
  </si>
  <si>
    <t xml:space="preserve">INC-000607</t>
  </si>
  <si>
    <t xml:space="preserve">INC-000608</t>
  </si>
  <si>
    <t xml:space="preserve">INC-000609</t>
  </si>
  <si>
    <t xml:space="preserve">INC-000610</t>
  </si>
  <si>
    <t xml:space="preserve">INC-000611</t>
  </si>
  <si>
    <t xml:space="preserve">INC-000612</t>
  </si>
  <si>
    <t xml:space="preserve">INC-000613</t>
  </si>
  <si>
    <t xml:space="preserve">INC-000614</t>
  </si>
  <si>
    <t xml:space="preserve">INC-000615</t>
  </si>
  <si>
    <t xml:space="preserve">INC-000616</t>
  </si>
  <si>
    <t xml:space="preserve">INC-000617</t>
  </si>
  <si>
    <t xml:space="preserve">INC-000618</t>
  </si>
  <si>
    <t xml:space="preserve">INC-000619</t>
  </si>
  <si>
    <t xml:space="preserve">INC-000620</t>
  </si>
  <si>
    <t xml:space="preserve">INC-000621</t>
  </si>
  <si>
    <t xml:space="preserve">INC-000622</t>
  </si>
  <si>
    <t xml:space="preserve">INC-000623</t>
  </si>
  <si>
    <t xml:space="preserve">INC-000624</t>
  </si>
  <si>
    <t xml:space="preserve">INC-000625</t>
  </si>
  <si>
    <t xml:space="preserve">INC-000626</t>
  </si>
  <si>
    <t xml:space="preserve">INC-000627</t>
  </si>
  <si>
    <t xml:space="preserve">INC-000628</t>
  </si>
  <si>
    <t xml:space="preserve">INC-000629</t>
  </si>
  <si>
    <t xml:space="preserve">INC-000630</t>
  </si>
  <si>
    <t xml:space="preserve">INC-000631</t>
  </si>
  <si>
    <t xml:space="preserve">INC-000632</t>
  </si>
  <si>
    <t xml:space="preserve">INC-000633</t>
  </si>
  <si>
    <t xml:space="preserve">INC-000634</t>
  </si>
  <si>
    <t xml:space="preserve">INC-000635</t>
  </si>
  <si>
    <t xml:space="preserve">INC-000636</t>
  </si>
  <si>
    <t xml:space="preserve">INC-000637</t>
  </si>
  <si>
    <t xml:space="preserve">INC-000638</t>
  </si>
  <si>
    <t xml:space="preserve">INC-000639</t>
  </si>
  <si>
    <t xml:space="preserve">INC-000640</t>
  </si>
  <si>
    <t xml:space="preserve">INC-000641</t>
  </si>
  <si>
    <t xml:space="preserve">INC-000642</t>
  </si>
  <si>
    <t xml:space="preserve">INC-000643</t>
  </si>
  <si>
    <t xml:space="preserve">INC-000644</t>
  </si>
  <si>
    <t xml:space="preserve">INC-000645</t>
  </si>
  <si>
    <t xml:space="preserve">INC-000646</t>
  </si>
  <si>
    <t xml:space="preserve">INC-000647</t>
  </si>
  <si>
    <t xml:space="preserve">INC-000648</t>
  </si>
  <si>
    <t xml:space="preserve">INC-000649</t>
  </si>
  <si>
    <t xml:space="preserve">INC-000650</t>
  </si>
  <si>
    <t xml:space="preserve">INC-000651</t>
  </si>
  <si>
    <t xml:space="preserve">INC-000652</t>
  </si>
  <si>
    <t xml:space="preserve">INC-000653</t>
  </si>
  <si>
    <t xml:space="preserve">INC-000654</t>
  </si>
  <si>
    <t xml:space="preserve">INC-000655</t>
  </si>
  <si>
    <t xml:space="preserve">INC-000656</t>
  </si>
  <si>
    <t xml:space="preserve">INC-000657</t>
  </si>
  <si>
    <t xml:space="preserve">INC-000658</t>
  </si>
  <si>
    <t xml:space="preserve">INC-000659</t>
  </si>
  <si>
    <t xml:space="preserve">INC-000660</t>
  </si>
  <si>
    <t xml:space="preserve">INC-000661</t>
  </si>
  <si>
    <t xml:space="preserve">INC-000662</t>
  </si>
  <si>
    <t xml:space="preserve">INC-000663</t>
  </si>
  <si>
    <t xml:space="preserve">INC-000664</t>
  </si>
  <si>
    <t xml:space="preserve">INC-000665</t>
  </si>
  <si>
    <t xml:space="preserve">INC-000666</t>
  </si>
  <si>
    <t xml:space="preserve">INC-000667</t>
  </si>
  <si>
    <t xml:space="preserve">INC-000668</t>
  </si>
  <si>
    <t xml:space="preserve">INC-000669</t>
  </si>
  <si>
    <t xml:space="preserve">INC-000670</t>
  </si>
  <si>
    <t xml:space="preserve">INC-000671</t>
  </si>
  <si>
    <t xml:space="preserve">INC-000672</t>
  </si>
  <si>
    <t xml:space="preserve">INC-000673</t>
  </si>
  <si>
    <t xml:space="preserve">INC-000674</t>
  </si>
  <si>
    <t xml:space="preserve">INC-000675</t>
  </si>
  <si>
    <t xml:space="preserve">INC-000676</t>
  </si>
  <si>
    <t xml:space="preserve">INC-000677</t>
  </si>
  <si>
    <t xml:space="preserve">INC-000678</t>
  </si>
  <si>
    <t xml:space="preserve">INC-000679</t>
  </si>
  <si>
    <t xml:space="preserve">INC-000680</t>
  </si>
  <si>
    <t xml:space="preserve">INC-000681</t>
  </si>
  <si>
    <t xml:space="preserve">INC-000682</t>
  </si>
  <si>
    <t xml:space="preserve">INC-000683</t>
  </si>
  <si>
    <t xml:space="preserve">INC-000684</t>
  </si>
  <si>
    <t xml:space="preserve">INC-000685</t>
  </si>
  <si>
    <t xml:space="preserve">INC-000686</t>
  </si>
  <si>
    <t xml:space="preserve">INC-000687</t>
  </si>
  <si>
    <t xml:space="preserve">INC-000688</t>
  </si>
  <si>
    <t xml:space="preserve">INC-000689</t>
  </si>
  <si>
    <t xml:space="preserve">INC-000690</t>
  </si>
  <si>
    <t xml:space="preserve">INC-000691</t>
  </si>
  <si>
    <t xml:space="preserve">INC-000692</t>
  </si>
  <si>
    <t xml:space="preserve">INC-000693</t>
  </si>
  <si>
    <t xml:space="preserve">INC-000694</t>
  </si>
  <si>
    <t xml:space="preserve">INC-000695</t>
  </si>
  <si>
    <t xml:space="preserve">INC-000696</t>
  </si>
  <si>
    <t xml:space="preserve">INC-000697</t>
  </si>
  <si>
    <t xml:space="preserve">INC-000698</t>
  </si>
  <si>
    <t xml:space="preserve">INC-000699</t>
  </si>
  <si>
    <t xml:space="preserve">INC-000700</t>
  </si>
  <si>
    <t xml:space="preserve">INC-000701</t>
  </si>
  <si>
    <t xml:space="preserve">INC-000702</t>
  </si>
  <si>
    <t xml:space="preserve">INC-000703</t>
  </si>
  <si>
    <t xml:space="preserve">INC-000704</t>
  </si>
  <si>
    <t xml:space="preserve">INC-000705</t>
  </si>
  <si>
    <t xml:space="preserve">INC-000706</t>
  </si>
  <si>
    <t xml:space="preserve">INC-000707</t>
  </si>
  <si>
    <t xml:space="preserve">INC-000708</t>
  </si>
  <si>
    <t xml:space="preserve">INC-000709</t>
  </si>
  <si>
    <t xml:space="preserve">INC-000710</t>
  </si>
  <si>
    <t xml:space="preserve">INC-000711</t>
  </si>
  <si>
    <t xml:space="preserve">INC-000712</t>
  </si>
  <si>
    <t xml:space="preserve">INC-000713</t>
  </si>
  <si>
    <t xml:space="preserve">INC-000714</t>
  </si>
  <si>
    <t xml:space="preserve">INC-000715</t>
  </si>
  <si>
    <t xml:space="preserve">INC-000716</t>
  </si>
  <si>
    <t xml:space="preserve">INC-000717</t>
  </si>
  <si>
    <t xml:space="preserve">INC-000718</t>
  </si>
  <si>
    <t xml:space="preserve">INC-000719</t>
  </si>
  <si>
    <t xml:space="preserve">INC-000720</t>
  </si>
  <si>
    <t xml:space="preserve">INC-000721</t>
  </si>
  <si>
    <t xml:space="preserve">INC-000722</t>
  </si>
  <si>
    <t xml:space="preserve">INC-000723</t>
  </si>
  <si>
    <t xml:space="preserve">INC-000724</t>
  </si>
  <si>
    <t xml:space="preserve">INC-000725</t>
  </si>
  <si>
    <t xml:space="preserve">INC-000726</t>
  </si>
  <si>
    <t xml:space="preserve">INC-000727</t>
  </si>
  <si>
    <t xml:space="preserve">INC-000728</t>
  </si>
  <si>
    <t xml:space="preserve">INC-000729</t>
  </si>
  <si>
    <t xml:space="preserve">INC-000730</t>
  </si>
  <si>
    <t xml:space="preserve">INC-000731</t>
  </si>
  <si>
    <t xml:space="preserve">INC-000732</t>
  </si>
  <si>
    <t xml:space="preserve">INC-000733</t>
  </si>
  <si>
    <t xml:space="preserve">INC-000734</t>
  </si>
  <si>
    <t xml:space="preserve">INC-000735</t>
  </si>
  <si>
    <t xml:space="preserve">INC-000736</t>
  </si>
  <si>
    <t xml:space="preserve">INC-000737</t>
  </si>
  <si>
    <t xml:space="preserve">INC-000738</t>
  </si>
  <si>
    <t xml:space="preserve">INC-000739</t>
  </si>
  <si>
    <t xml:space="preserve">INC-000740</t>
  </si>
  <si>
    <t xml:space="preserve">INC-000741</t>
  </si>
  <si>
    <t xml:space="preserve">INC-000742</t>
  </si>
  <si>
    <t xml:space="preserve">INC-000743</t>
  </si>
  <si>
    <t xml:space="preserve">INC-000744</t>
  </si>
  <si>
    <t xml:space="preserve">INC-000745</t>
  </si>
  <si>
    <t xml:space="preserve">INC-000746</t>
  </si>
  <si>
    <t xml:space="preserve">INC-000747</t>
  </si>
  <si>
    <t xml:space="preserve">INC-000748</t>
  </si>
  <si>
    <t xml:space="preserve">INC-000749</t>
  </si>
  <si>
    <t xml:space="preserve">INC-000750</t>
  </si>
  <si>
    <t xml:space="preserve">INC-000751</t>
  </si>
  <si>
    <t xml:space="preserve">INC-000752</t>
  </si>
  <si>
    <t xml:space="preserve">INC-000753</t>
  </si>
  <si>
    <t xml:space="preserve">INC-000754</t>
  </si>
  <si>
    <t xml:space="preserve">INC-000755</t>
  </si>
  <si>
    <t xml:space="preserve">INC-000756</t>
  </si>
  <si>
    <t xml:space="preserve">INC-000757</t>
  </si>
  <si>
    <t xml:space="preserve">INC-000758</t>
  </si>
  <si>
    <t xml:space="preserve">INC-000759</t>
  </si>
  <si>
    <t xml:space="preserve">INC-000760</t>
  </si>
  <si>
    <t xml:space="preserve">INC-000761</t>
  </si>
  <si>
    <t xml:space="preserve">INC-000762</t>
  </si>
  <si>
    <t xml:space="preserve">INC-000763</t>
  </si>
  <si>
    <t xml:space="preserve">INC-000764</t>
  </si>
  <si>
    <t xml:space="preserve">INC-000765</t>
  </si>
  <si>
    <t xml:space="preserve">INC-000766</t>
  </si>
  <si>
    <t xml:space="preserve">INC-000767</t>
  </si>
  <si>
    <t xml:space="preserve">INC-000768</t>
  </si>
  <si>
    <t xml:space="preserve">INC-000769</t>
  </si>
  <si>
    <t xml:space="preserve">INC-000770</t>
  </si>
  <si>
    <t xml:space="preserve">INC-000771</t>
  </si>
  <si>
    <t xml:space="preserve">INC-000772</t>
  </si>
  <si>
    <t xml:space="preserve">INC-000773</t>
  </si>
  <si>
    <t xml:space="preserve">INC-000774</t>
  </si>
  <si>
    <t xml:space="preserve">INC-000775</t>
  </si>
  <si>
    <t xml:space="preserve">INC-000776</t>
  </si>
  <si>
    <t xml:space="preserve">INC-000777</t>
  </si>
  <si>
    <t xml:space="preserve">INC-000778</t>
  </si>
  <si>
    <t xml:space="preserve">INC-000779</t>
  </si>
  <si>
    <t xml:space="preserve">INC-000780</t>
  </si>
  <si>
    <t xml:space="preserve">INC-000781</t>
  </si>
  <si>
    <t xml:space="preserve">INC-000782</t>
  </si>
  <si>
    <t xml:space="preserve">INC-000783</t>
  </si>
  <si>
    <t xml:space="preserve">INC-000784</t>
  </si>
  <si>
    <t xml:space="preserve">INC-000785</t>
  </si>
  <si>
    <t xml:space="preserve">INC-000786</t>
  </si>
  <si>
    <t xml:space="preserve">INC-000787</t>
  </si>
  <si>
    <t xml:space="preserve">INC-000788</t>
  </si>
  <si>
    <t xml:space="preserve">INC-000789</t>
  </si>
  <si>
    <t xml:space="preserve">INC-000790</t>
  </si>
  <si>
    <t xml:space="preserve">INC-000791</t>
  </si>
  <si>
    <t xml:space="preserve">INC-000792</t>
  </si>
  <si>
    <t xml:space="preserve">INC-000793</t>
  </si>
  <si>
    <t xml:space="preserve">INC-000794</t>
  </si>
  <si>
    <t xml:space="preserve">INC-000795</t>
  </si>
  <si>
    <t xml:space="preserve">INC-000796</t>
  </si>
  <si>
    <t xml:space="preserve">INC-000797</t>
  </si>
  <si>
    <t xml:space="preserve">INC-000798</t>
  </si>
  <si>
    <t xml:space="preserve">INC-000799</t>
  </si>
  <si>
    <t xml:space="preserve">INC-000800</t>
  </si>
  <si>
    <t xml:space="preserve">INC-000801</t>
  </si>
  <si>
    <t xml:space="preserve">INC-000802</t>
  </si>
  <si>
    <t xml:space="preserve">INC-000803</t>
  </si>
  <si>
    <t xml:space="preserve">INC-000804</t>
  </si>
  <si>
    <t xml:space="preserve">INC-000805</t>
  </si>
  <si>
    <t xml:space="preserve">INC-000806</t>
  </si>
  <si>
    <t xml:space="preserve">INC-000807</t>
  </si>
  <si>
    <t xml:space="preserve">INC-000808</t>
  </si>
  <si>
    <t xml:space="preserve">INC-000809</t>
  </si>
  <si>
    <t xml:space="preserve">INC-000810</t>
  </si>
  <si>
    <t xml:space="preserve">INC-000811</t>
  </si>
  <si>
    <t xml:space="preserve">INC-000812</t>
  </si>
  <si>
    <t xml:space="preserve">INC-000813</t>
  </si>
  <si>
    <t xml:space="preserve">INC-000814</t>
  </si>
  <si>
    <t xml:space="preserve">INC-000815</t>
  </si>
  <si>
    <t xml:space="preserve">INC-000816</t>
  </si>
  <si>
    <t xml:space="preserve">INC-000817</t>
  </si>
  <si>
    <t xml:space="preserve">INC-000818</t>
  </si>
  <si>
    <t xml:space="preserve">INC-000819</t>
  </si>
  <si>
    <t xml:space="preserve">INC-000820</t>
  </si>
  <si>
    <t xml:space="preserve">INC-000821</t>
  </si>
  <si>
    <t xml:space="preserve">INC-000822</t>
  </si>
  <si>
    <t xml:space="preserve">INC-000823</t>
  </si>
  <si>
    <t xml:space="preserve">INC-000824</t>
  </si>
  <si>
    <t xml:space="preserve">INC-000825</t>
  </si>
  <si>
    <t xml:space="preserve">INC-000826</t>
  </si>
  <si>
    <t xml:space="preserve">INC-000827</t>
  </si>
  <si>
    <t xml:space="preserve">INC-000828</t>
  </si>
  <si>
    <t xml:space="preserve">INC-000829</t>
  </si>
  <si>
    <t xml:space="preserve">INC-000830</t>
  </si>
  <si>
    <t xml:space="preserve">INC-000831</t>
  </si>
  <si>
    <t xml:space="preserve">INC-000832</t>
  </si>
  <si>
    <t xml:space="preserve">INC-000833</t>
  </si>
  <si>
    <t xml:space="preserve">INC-000834</t>
  </si>
  <si>
    <t xml:space="preserve">INC-000835</t>
  </si>
  <si>
    <t xml:space="preserve">INC-000836</t>
  </si>
  <si>
    <t xml:space="preserve">INC-000837</t>
  </si>
  <si>
    <t xml:space="preserve">INC-000838</t>
  </si>
  <si>
    <t xml:space="preserve">INC-000839</t>
  </si>
  <si>
    <t xml:space="preserve">INC-000840</t>
  </si>
  <si>
    <t xml:space="preserve">INC-000841</t>
  </si>
  <si>
    <t xml:space="preserve">INC-000842</t>
  </si>
  <si>
    <t xml:space="preserve">INC-000843</t>
  </si>
  <si>
    <t xml:space="preserve">INC-000844</t>
  </si>
  <si>
    <t xml:space="preserve">INC-000845</t>
  </si>
  <si>
    <t xml:space="preserve">INC-000846</t>
  </si>
  <si>
    <t xml:space="preserve">INC-000847</t>
  </si>
  <si>
    <t xml:space="preserve">INC-000848</t>
  </si>
  <si>
    <t xml:space="preserve">INC-000849</t>
  </si>
  <si>
    <t xml:space="preserve">INC-000850</t>
  </si>
  <si>
    <t xml:space="preserve">INC-000851</t>
  </si>
  <si>
    <t xml:space="preserve">INC-000852</t>
  </si>
  <si>
    <t xml:space="preserve">INC-000853</t>
  </si>
  <si>
    <t xml:space="preserve">INC-000854</t>
  </si>
  <si>
    <t xml:space="preserve">INC-000855</t>
  </si>
  <si>
    <t xml:space="preserve">INC-000856</t>
  </si>
  <si>
    <t xml:space="preserve">INC-000857</t>
  </si>
  <si>
    <t xml:space="preserve">INC-000858</t>
  </si>
  <si>
    <t xml:space="preserve">INC-000859</t>
  </si>
  <si>
    <t xml:space="preserve">INC-000860</t>
  </si>
  <si>
    <t xml:space="preserve">INC-000861</t>
  </si>
  <si>
    <t xml:space="preserve">INC-000862</t>
  </si>
  <si>
    <t xml:space="preserve">INC-000863</t>
  </si>
  <si>
    <t xml:space="preserve">INC-000864</t>
  </si>
  <si>
    <t xml:space="preserve">INC-000865</t>
  </si>
  <si>
    <t xml:space="preserve">INC-000866</t>
  </si>
  <si>
    <t xml:space="preserve">INC-000867</t>
  </si>
  <si>
    <t xml:space="preserve">INC-000868</t>
  </si>
  <si>
    <t xml:space="preserve">INC-000869</t>
  </si>
  <si>
    <t xml:space="preserve">INC-000870</t>
  </si>
  <si>
    <t xml:space="preserve">INC-000871</t>
  </si>
  <si>
    <t xml:space="preserve">INC-000872</t>
  </si>
  <si>
    <t xml:space="preserve">INC-000873</t>
  </si>
  <si>
    <t xml:space="preserve">INC-000874</t>
  </si>
  <si>
    <t xml:space="preserve">INC-000875</t>
  </si>
  <si>
    <t xml:space="preserve">INC-000876</t>
  </si>
  <si>
    <t xml:space="preserve">INC-000877</t>
  </si>
  <si>
    <t xml:space="preserve">INC-000878</t>
  </si>
  <si>
    <t xml:space="preserve">INC-000879</t>
  </si>
  <si>
    <t xml:space="preserve">INC-000880</t>
  </si>
  <si>
    <t xml:space="preserve">INC-000881</t>
  </si>
  <si>
    <t xml:space="preserve">INC-000882</t>
  </si>
  <si>
    <t xml:space="preserve">INC-000883</t>
  </si>
  <si>
    <t xml:space="preserve">INC-000884</t>
  </si>
  <si>
    <t xml:space="preserve">INC-000885</t>
  </si>
  <si>
    <t xml:space="preserve">INC-000886</t>
  </si>
  <si>
    <t xml:space="preserve">INC-000887</t>
  </si>
  <si>
    <t xml:space="preserve">INC-000888</t>
  </si>
  <si>
    <t xml:space="preserve">INC-000889</t>
  </si>
  <si>
    <t xml:space="preserve">INC-000890</t>
  </si>
  <si>
    <t xml:space="preserve">INC-000891</t>
  </si>
  <si>
    <t xml:space="preserve">INC-000892</t>
  </si>
  <si>
    <t xml:space="preserve">INC-000893</t>
  </si>
  <si>
    <t xml:space="preserve">INC-000894</t>
  </si>
  <si>
    <t xml:space="preserve">INC-000895</t>
  </si>
  <si>
    <t xml:space="preserve">INC-000896</t>
  </si>
  <si>
    <t xml:space="preserve">INC-000897</t>
  </si>
  <si>
    <t xml:space="preserve">INC-000898</t>
  </si>
  <si>
    <t xml:space="preserve">INC-000899</t>
  </si>
  <si>
    <t xml:space="preserve">INC-000900</t>
  </si>
  <si>
    <t xml:space="preserve">INC-000901</t>
  </si>
  <si>
    <t xml:space="preserve">INC-000902</t>
  </si>
  <si>
    <t xml:space="preserve">INC-000903</t>
  </si>
  <si>
    <t xml:space="preserve">INC-000904</t>
  </si>
  <si>
    <t xml:space="preserve">INC-000905</t>
  </si>
  <si>
    <t xml:space="preserve">INC-000906</t>
  </si>
  <si>
    <t xml:space="preserve">INC-000907</t>
  </si>
  <si>
    <t xml:space="preserve">INC-000908</t>
  </si>
  <si>
    <t xml:space="preserve">INC-000909</t>
  </si>
  <si>
    <t xml:space="preserve">INC-000910</t>
  </si>
  <si>
    <t xml:space="preserve">INC-000911</t>
  </si>
  <si>
    <t xml:space="preserve">INC-000912</t>
  </si>
  <si>
    <t xml:space="preserve">INC-000913</t>
  </si>
  <si>
    <t xml:space="preserve">INC-000914</t>
  </si>
  <si>
    <t xml:space="preserve">INC-000915</t>
  </si>
  <si>
    <t xml:space="preserve">INC-000916</t>
  </si>
  <si>
    <t xml:space="preserve">INC-000917</t>
  </si>
  <si>
    <t xml:space="preserve">INC-000918</t>
  </si>
  <si>
    <t xml:space="preserve">INC-000919</t>
  </si>
  <si>
    <t xml:space="preserve">INC-000920</t>
  </si>
  <si>
    <t xml:space="preserve">INC-000921</t>
  </si>
  <si>
    <t xml:space="preserve">INC-000922</t>
  </si>
  <si>
    <t xml:space="preserve">INC-000923</t>
  </si>
  <si>
    <t xml:space="preserve">INC-000924</t>
  </si>
  <si>
    <t xml:space="preserve">INC-000925</t>
  </si>
  <si>
    <t xml:space="preserve">INC-000926</t>
  </si>
  <si>
    <t xml:space="preserve">INC-000927</t>
  </si>
  <si>
    <t xml:space="preserve">INC-000928</t>
  </si>
  <si>
    <t xml:space="preserve">INC-000929</t>
  </si>
  <si>
    <t xml:space="preserve">INC-000930</t>
  </si>
  <si>
    <t xml:space="preserve">INC-000931</t>
  </si>
  <si>
    <t xml:space="preserve">INC-000932</t>
  </si>
  <si>
    <t xml:space="preserve">INC-000933</t>
  </si>
  <si>
    <t xml:space="preserve">INC-000934</t>
  </si>
  <si>
    <t xml:space="preserve">INC-000935</t>
  </si>
  <si>
    <t xml:space="preserve">INC-000936</t>
  </si>
  <si>
    <t xml:space="preserve">INC-000937</t>
  </si>
  <si>
    <t xml:space="preserve">INC-000938</t>
  </si>
  <si>
    <t xml:space="preserve">INC-000939</t>
  </si>
  <si>
    <t xml:space="preserve">INC-000940</t>
  </si>
  <si>
    <t xml:space="preserve">INC-000941</t>
  </si>
  <si>
    <t xml:space="preserve">INC-000942</t>
  </si>
  <si>
    <t xml:space="preserve">INC-000943</t>
  </si>
  <si>
    <t xml:space="preserve">INC-000944</t>
  </si>
  <si>
    <t xml:space="preserve">INC-000945</t>
  </si>
  <si>
    <t xml:space="preserve">INC-000946</t>
  </si>
  <si>
    <t xml:space="preserve">INC-000947</t>
  </si>
  <si>
    <t xml:space="preserve">INC-000948</t>
  </si>
  <si>
    <t xml:space="preserve">INC-000949</t>
  </si>
  <si>
    <t xml:space="preserve">INC-000950</t>
  </si>
  <si>
    <t xml:space="preserve">INC-000951</t>
  </si>
  <si>
    <t xml:space="preserve">INC-000952</t>
  </si>
  <si>
    <t xml:space="preserve">INC-000953</t>
  </si>
  <si>
    <t xml:space="preserve">INC-000954</t>
  </si>
  <si>
    <t xml:space="preserve">INC-000955</t>
  </si>
  <si>
    <t xml:space="preserve">INC-000956</t>
  </si>
  <si>
    <t xml:space="preserve">INC-000957</t>
  </si>
  <si>
    <t xml:space="preserve">INC-000958</t>
  </si>
  <si>
    <t xml:space="preserve">INC-000959</t>
  </si>
  <si>
    <t xml:space="preserve">INC-000960</t>
  </si>
  <si>
    <t xml:space="preserve">INC-000961</t>
  </si>
  <si>
    <t xml:space="preserve">INC-000962</t>
  </si>
  <si>
    <t xml:space="preserve">INC-000963</t>
  </si>
  <si>
    <t xml:space="preserve">INC-000964</t>
  </si>
  <si>
    <t xml:space="preserve">INC-000965</t>
  </si>
  <si>
    <t xml:space="preserve">INC-000966</t>
  </si>
  <si>
    <t xml:space="preserve">INC-000967</t>
  </si>
  <si>
    <t xml:space="preserve">INC-000968</t>
  </si>
  <si>
    <t xml:space="preserve">INC-000969</t>
  </si>
  <si>
    <t xml:space="preserve">INC-000970</t>
  </si>
  <si>
    <t xml:space="preserve">INC-000971</t>
  </si>
  <si>
    <t xml:space="preserve">INC-000972</t>
  </si>
  <si>
    <t xml:space="preserve">INC-000973</t>
  </si>
  <si>
    <t xml:space="preserve">INC-000974</t>
  </si>
  <si>
    <t xml:space="preserve">INC-000975</t>
  </si>
  <si>
    <t xml:space="preserve">INC-000976</t>
  </si>
  <si>
    <t xml:space="preserve">INC-000977</t>
  </si>
  <si>
    <t xml:space="preserve">INC-000978</t>
  </si>
  <si>
    <t xml:space="preserve">INC-000979</t>
  </si>
  <si>
    <t xml:space="preserve">INC-000980</t>
  </si>
  <si>
    <t xml:space="preserve">INC-000981</t>
  </si>
  <si>
    <t xml:space="preserve">INC-000982</t>
  </si>
  <si>
    <t xml:space="preserve">INC-000983</t>
  </si>
  <si>
    <t xml:space="preserve">INC-000984</t>
  </si>
  <si>
    <t xml:space="preserve">INC-000985</t>
  </si>
  <si>
    <t xml:space="preserve">INC-000986</t>
  </si>
  <si>
    <t xml:space="preserve">INC-000987</t>
  </si>
  <si>
    <t xml:space="preserve">INC-000988</t>
  </si>
  <si>
    <t xml:space="preserve">INC-000989</t>
  </si>
  <si>
    <t xml:space="preserve">INC-000990</t>
  </si>
  <si>
    <t xml:space="preserve">INC-000991</t>
  </si>
  <si>
    <t xml:space="preserve">INC-000992</t>
  </si>
  <si>
    <t xml:space="preserve">INC-000993</t>
  </si>
  <si>
    <t xml:space="preserve">INC-000994</t>
  </si>
  <si>
    <t xml:space="preserve">INC-000995</t>
  </si>
  <si>
    <t xml:space="preserve">INC-000996</t>
  </si>
  <si>
    <t xml:space="preserve">INC-000997</t>
  </si>
  <si>
    <t xml:space="preserve">INC-000998</t>
  </si>
  <si>
    <t xml:space="preserve">INC-000999</t>
  </si>
  <si>
    <t xml:space="preserve">INC-001000</t>
  </si>
  <si>
    <t xml:space="preserve">INC-001001</t>
  </si>
  <si>
    <t xml:space="preserve">INC-001002</t>
  </si>
  <si>
    <t xml:space="preserve">INC-001003</t>
  </si>
  <si>
    <t xml:space="preserve">INC-001004</t>
  </si>
  <si>
    <t xml:space="preserve">INC-001005</t>
  </si>
  <si>
    <t xml:space="preserve">INC-001006</t>
  </si>
  <si>
    <t xml:space="preserve">INC-001007</t>
  </si>
  <si>
    <t xml:space="preserve">INC-001008</t>
  </si>
  <si>
    <t xml:space="preserve">INC-001009</t>
  </si>
  <si>
    <t xml:space="preserve">INC-001010</t>
  </si>
  <si>
    <t xml:space="preserve">INC-001011</t>
  </si>
  <si>
    <t xml:space="preserve">INC-001012</t>
  </si>
  <si>
    <t xml:space="preserve">INC-001013</t>
  </si>
  <si>
    <t xml:space="preserve">INC-001014</t>
  </si>
  <si>
    <t xml:space="preserve">INC-001015</t>
  </si>
  <si>
    <t xml:space="preserve">INC-001016</t>
  </si>
  <si>
    <t xml:space="preserve">INC-001017</t>
  </si>
  <si>
    <t xml:space="preserve">INC-001018</t>
  </si>
  <si>
    <t xml:space="preserve">INC-001019</t>
  </si>
  <si>
    <t xml:space="preserve">INC-001020</t>
  </si>
  <si>
    <t xml:space="preserve">INC-001021</t>
  </si>
  <si>
    <t xml:space="preserve">INC-001022</t>
  </si>
  <si>
    <t xml:space="preserve">INC-001023</t>
  </si>
  <si>
    <t xml:space="preserve">INC-001024</t>
  </si>
  <si>
    <t xml:space="preserve">INC-001025</t>
  </si>
  <si>
    <t xml:space="preserve">INC-001026</t>
  </si>
  <si>
    <t xml:space="preserve">INC-001027</t>
  </si>
  <si>
    <t xml:space="preserve">INC-001028</t>
  </si>
  <si>
    <t xml:space="preserve">INC-001029</t>
  </si>
  <si>
    <t xml:space="preserve">INC-001030</t>
  </si>
  <si>
    <t xml:space="preserve">INC-001031</t>
  </si>
  <si>
    <t xml:space="preserve">INC-001032</t>
  </si>
  <si>
    <t xml:space="preserve">INC-001033</t>
  </si>
  <si>
    <t xml:space="preserve">INC-001034</t>
  </si>
  <si>
    <t xml:space="preserve">INC-001035</t>
  </si>
  <si>
    <t xml:space="preserve">INC-001036</t>
  </si>
  <si>
    <t xml:space="preserve">INC-001037</t>
  </si>
  <si>
    <t xml:space="preserve">INC-001038</t>
  </si>
  <si>
    <t xml:space="preserve">INC-001039</t>
  </si>
  <si>
    <t xml:space="preserve">INC-001040</t>
  </si>
  <si>
    <t xml:space="preserve">INC-001041</t>
  </si>
  <si>
    <t xml:space="preserve">INC-001042</t>
  </si>
  <si>
    <t xml:space="preserve">INC-001043</t>
  </si>
  <si>
    <t xml:space="preserve">INC-001044</t>
  </si>
  <si>
    <t xml:space="preserve">INC-001045</t>
  </si>
  <si>
    <t xml:space="preserve">INC-001046</t>
  </si>
  <si>
    <t xml:space="preserve">INC-001047</t>
  </si>
  <si>
    <t xml:space="preserve">INC-001048</t>
  </si>
  <si>
    <t xml:space="preserve">INC-001049</t>
  </si>
  <si>
    <t xml:space="preserve">INC-001050</t>
  </si>
  <si>
    <t xml:space="preserve">INC-001051</t>
  </si>
  <si>
    <t xml:space="preserve">INC-001052</t>
  </si>
  <si>
    <t xml:space="preserve">INC-001053</t>
  </si>
  <si>
    <t xml:space="preserve">INC-001054</t>
  </si>
  <si>
    <t xml:space="preserve">INC-001055</t>
  </si>
  <si>
    <t xml:space="preserve">INC-001056</t>
  </si>
  <si>
    <t xml:space="preserve">INC-001057</t>
  </si>
  <si>
    <t xml:space="preserve">INC-001058</t>
  </si>
  <si>
    <t xml:space="preserve">INC-001059</t>
  </si>
  <si>
    <t xml:space="preserve">INC-001060</t>
  </si>
  <si>
    <t xml:space="preserve">INC-001061</t>
  </si>
  <si>
    <t xml:space="preserve">INC-001062</t>
  </si>
  <si>
    <t xml:space="preserve">INC-001063</t>
  </si>
  <si>
    <t xml:space="preserve">INC-001064</t>
  </si>
  <si>
    <t xml:space="preserve">INC-001065</t>
  </si>
  <si>
    <t xml:space="preserve">INC-001066</t>
  </si>
  <si>
    <t xml:space="preserve">INC-001067</t>
  </si>
  <si>
    <t xml:space="preserve">INC-001068</t>
  </si>
  <si>
    <t xml:space="preserve">INC-001069</t>
  </si>
  <si>
    <t xml:space="preserve">INC-001070</t>
  </si>
  <si>
    <t xml:space="preserve">INC-001071</t>
  </si>
  <si>
    <t xml:space="preserve">INC-001072</t>
  </si>
  <si>
    <t xml:space="preserve">INC-001073</t>
  </si>
  <si>
    <t xml:space="preserve">INC-001074</t>
  </si>
  <si>
    <t xml:space="preserve">INC-001075</t>
  </si>
  <si>
    <t xml:space="preserve">INC-001076</t>
  </si>
  <si>
    <t xml:space="preserve">INC-001077</t>
  </si>
  <si>
    <t xml:space="preserve">INC-001078</t>
  </si>
  <si>
    <t xml:space="preserve">INC-001079</t>
  </si>
  <si>
    <t xml:space="preserve">INC-001080</t>
  </si>
  <si>
    <t xml:space="preserve">INC-001081</t>
  </si>
  <si>
    <t xml:space="preserve">INC-001082</t>
  </si>
  <si>
    <t xml:space="preserve">INC-001083</t>
  </si>
  <si>
    <t xml:space="preserve">INC-001084</t>
  </si>
  <si>
    <t xml:space="preserve">INC-001085</t>
  </si>
  <si>
    <t xml:space="preserve">INC-001086</t>
  </si>
  <si>
    <t xml:space="preserve">INC-001087</t>
  </si>
  <si>
    <t xml:space="preserve">INC-001088</t>
  </si>
  <si>
    <t xml:space="preserve">INC-001089</t>
  </si>
  <si>
    <t xml:space="preserve">INC-001090</t>
  </si>
  <si>
    <t xml:space="preserve">INC-001091</t>
  </si>
  <si>
    <t xml:space="preserve">INC-001092</t>
  </si>
  <si>
    <t xml:space="preserve">INC-001093</t>
  </si>
  <si>
    <t xml:space="preserve">INC-001094</t>
  </si>
  <si>
    <t xml:space="preserve">INC-001095</t>
  </si>
  <si>
    <t xml:space="preserve">INC-001096</t>
  </si>
  <si>
    <t xml:space="preserve">INC-001097</t>
  </si>
  <si>
    <t xml:space="preserve">INC-001098</t>
  </si>
  <si>
    <t xml:space="preserve">INC-001099</t>
  </si>
  <si>
    <t xml:space="preserve">INC-001100</t>
  </si>
  <si>
    <t xml:space="preserve">INC-001101</t>
  </si>
  <si>
    <t xml:space="preserve">INC-001102</t>
  </si>
  <si>
    <t xml:space="preserve">INC-001103</t>
  </si>
  <si>
    <t xml:space="preserve">INC-001104</t>
  </si>
  <si>
    <t xml:space="preserve">INC-001105</t>
  </si>
  <si>
    <t xml:space="preserve">INC-001106</t>
  </si>
  <si>
    <t xml:space="preserve">INC-001107</t>
  </si>
  <si>
    <t xml:space="preserve">INC-001108</t>
  </si>
  <si>
    <t xml:space="preserve">INC-001109</t>
  </si>
  <si>
    <t xml:space="preserve">INC-001110</t>
  </si>
  <si>
    <t xml:space="preserve">INC-001111</t>
  </si>
  <si>
    <t xml:space="preserve">INC-001112</t>
  </si>
  <si>
    <t xml:space="preserve">INC-001113</t>
  </si>
  <si>
    <t xml:space="preserve">INC-001114</t>
  </si>
  <si>
    <t xml:space="preserve">INC-001115</t>
  </si>
  <si>
    <t xml:space="preserve">INC-001116</t>
  </si>
  <si>
    <t xml:space="preserve">INC-001117</t>
  </si>
  <si>
    <t xml:space="preserve">INC-001118</t>
  </si>
  <si>
    <t xml:space="preserve">INC-001119</t>
  </si>
  <si>
    <t xml:space="preserve">INC-001120</t>
  </si>
  <si>
    <t xml:space="preserve">INC-001121</t>
  </si>
  <si>
    <t xml:space="preserve">INC-001122</t>
  </si>
  <si>
    <t xml:space="preserve">INC-001123</t>
  </si>
  <si>
    <t xml:space="preserve">INC-001124</t>
  </si>
  <si>
    <t xml:space="preserve">INC-001125</t>
  </si>
  <si>
    <t xml:space="preserve">INC-001126</t>
  </si>
  <si>
    <t xml:space="preserve">INC-001127</t>
  </si>
  <si>
    <t xml:space="preserve">INC-001128</t>
  </si>
  <si>
    <t xml:space="preserve">INC-001129</t>
  </si>
  <si>
    <t xml:space="preserve">INC-001130</t>
  </si>
  <si>
    <t xml:space="preserve">INC-001131</t>
  </si>
  <si>
    <t xml:space="preserve">INC-001132</t>
  </si>
  <si>
    <t xml:space="preserve">INC-001133</t>
  </si>
  <si>
    <t xml:space="preserve">INC-001134</t>
  </si>
  <si>
    <t xml:space="preserve">INC-001135</t>
  </si>
  <si>
    <t xml:space="preserve">INC-001136</t>
  </si>
  <si>
    <t xml:space="preserve">INC-001137</t>
  </si>
  <si>
    <t xml:space="preserve">INC-001138</t>
  </si>
  <si>
    <t xml:space="preserve">INC-001139</t>
  </si>
  <si>
    <t xml:space="preserve">INC-001140</t>
  </si>
  <si>
    <t xml:space="preserve">INC-001141</t>
  </si>
  <si>
    <t xml:space="preserve">INC-001142</t>
  </si>
  <si>
    <t xml:space="preserve">INC-001143</t>
  </si>
  <si>
    <t xml:space="preserve">INC-001144</t>
  </si>
  <si>
    <t xml:space="preserve">INC-001145</t>
  </si>
  <si>
    <t xml:space="preserve">INC-001146</t>
  </si>
  <si>
    <t xml:space="preserve">INC-001147</t>
  </si>
  <si>
    <t xml:space="preserve">INC-001148</t>
  </si>
  <si>
    <t xml:space="preserve">INC-001149</t>
  </si>
  <si>
    <t xml:space="preserve">INC-001150</t>
  </si>
  <si>
    <t xml:space="preserve">INC-001151</t>
  </si>
  <si>
    <t xml:space="preserve">INC-001152</t>
  </si>
  <si>
    <t xml:space="preserve">INC-001153</t>
  </si>
  <si>
    <t xml:space="preserve">INC-001154</t>
  </si>
  <si>
    <t xml:space="preserve">INC-001155</t>
  </si>
  <si>
    <t xml:space="preserve">INC-001156</t>
  </si>
  <si>
    <t xml:space="preserve">INC-001157</t>
  </si>
  <si>
    <t xml:space="preserve">INC-001158</t>
  </si>
  <si>
    <t xml:space="preserve">INC-001159</t>
  </si>
  <si>
    <t xml:space="preserve">INC-001160</t>
  </si>
  <si>
    <t xml:space="preserve">INC-001161</t>
  </si>
  <si>
    <t xml:space="preserve">INC-001162</t>
  </si>
  <si>
    <t xml:space="preserve">INC-001163</t>
  </si>
  <si>
    <t xml:space="preserve">INC-001164</t>
  </si>
  <si>
    <t xml:space="preserve">INC-001165</t>
  </si>
  <si>
    <t xml:space="preserve">INC-001166</t>
  </si>
  <si>
    <t xml:space="preserve">INC-001167</t>
  </si>
  <si>
    <t xml:space="preserve">INC-001168</t>
  </si>
  <si>
    <t xml:space="preserve">INC-001169</t>
  </si>
  <si>
    <t xml:space="preserve">INC-001170</t>
  </si>
  <si>
    <t xml:space="preserve">INC-001171</t>
  </si>
  <si>
    <t xml:space="preserve">INC-001172</t>
  </si>
  <si>
    <t xml:space="preserve">INC-001173</t>
  </si>
  <si>
    <t xml:space="preserve">INC-001174</t>
  </si>
  <si>
    <t xml:space="preserve">INC-001175</t>
  </si>
  <si>
    <t xml:space="preserve">INC-001176</t>
  </si>
  <si>
    <t xml:space="preserve">INC-001177</t>
  </si>
  <si>
    <t xml:space="preserve">INC-001178</t>
  </si>
  <si>
    <t xml:space="preserve">INC-001179</t>
  </si>
  <si>
    <t xml:space="preserve">INC-001180</t>
  </si>
  <si>
    <t xml:space="preserve">INC-001181</t>
  </si>
  <si>
    <t xml:space="preserve">INC-001182</t>
  </si>
  <si>
    <t xml:space="preserve">INC-001183</t>
  </si>
  <si>
    <t xml:space="preserve">INC-001184</t>
  </si>
  <si>
    <t xml:space="preserve">INC-001185</t>
  </si>
  <si>
    <t xml:space="preserve">INC-001186</t>
  </si>
  <si>
    <t xml:space="preserve">INC-001187</t>
  </si>
  <si>
    <t xml:space="preserve">INC-001188</t>
  </si>
  <si>
    <t xml:space="preserve">INC-001189</t>
  </si>
  <si>
    <t xml:space="preserve">INC-001190</t>
  </si>
  <si>
    <t xml:space="preserve">INC-001191</t>
  </si>
  <si>
    <t xml:space="preserve">INC-001192</t>
  </si>
  <si>
    <t xml:space="preserve">INC-001193</t>
  </si>
  <si>
    <t xml:space="preserve">INC-001194</t>
  </si>
  <si>
    <t xml:space="preserve">INC-001195</t>
  </si>
  <si>
    <t xml:space="preserve">INC-001196</t>
  </si>
  <si>
    <t xml:space="preserve">INC-001197</t>
  </si>
  <si>
    <t xml:space="preserve">INC-001198</t>
  </si>
  <si>
    <t xml:space="preserve">INC-001199</t>
  </si>
  <si>
    <t xml:space="preserve">INC-001200</t>
  </si>
  <si>
    <t xml:space="preserve">INC-001201</t>
  </si>
  <si>
    <t xml:space="preserve">INC-001202</t>
  </si>
  <si>
    <t xml:space="preserve">INC-001203</t>
  </si>
  <si>
    <t xml:space="preserve">INC-001204</t>
  </si>
  <si>
    <t xml:space="preserve">INC-001205</t>
  </si>
  <si>
    <t xml:space="preserve">INC-001206</t>
  </si>
  <si>
    <t xml:space="preserve">INC-001207</t>
  </si>
  <si>
    <t xml:space="preserve">INC-001208</t>
  </si>
  <si>
    <t xml:space="preserve">INC-001209</t>
  </si>
  <si>
    <t xml:space="preserve">INC-001210</t>
  </si>
  <si>
    <t xml:space="preserve">INC-001211</t>
  </si>
  <si>
    <t xml:space="preserve">INC-001212</t>
  </si>
  <si>
    <t xml:space="preserve">INC-001213</t>
  </si>
  <si>
    <t xml:space="preserve">INC-001214</t>
  </si>
  <si>
    <t xml:space="preserve">INC-001215</t>
  </si>
  <si>
    <t xml:space="preserve">INC-001216</t>
  </si>
  <si>
    <t xml:space="preserve">INC-001217</t>
  </si>
  <si>
    <t xml:space="preserve">INC-001218</t>
  </si>
  <si>
    <t xml:space="preserve">INC-001219</t>
  </si>
  <si>
    <t xml:space="preserve">INC-001220</t>
  </si>
  <si>
    <t xml:space="preserve">INC-001221</t>
  </si>
  <si>
    <t xml:space="preserve">INC-001222</t>
  </si>
  <si>
    <t xml:space="preserve">INC-001223</t>
  </si>
  <si>
    <t xml:space="preserve">INC-001224</t>
  </si>
  <si>
    <t xml:space="preserve">INC-001225</t>
  </si>
  <si>
    <t xml:space="preserve">INC-001226</t>
  </si>
  <si>
    <t xml:space="preserve">INC-001227</t>
  </si>
  <si>
    <t xml:space="preserve">INC-001228</t>
  </si>
  <si>
    <t xml:space="preserve">INC-001229</t>
  </si>
  <si>
    <t xml:space="preserve">INC-001230</t>
  </si>
  <si>
    <t xml:space="preserve">INC-001231</t>
  </si>
  <si>
    <t xml:space="preserve">INC-001232</t>
  </si>
  <si>
    <t xml:space="preserve">INC-001233</t>
  </si>
  <si>
    <t xml:space="preserve">INC-001234</t>
  </si>
  <si>
    <t xml:space="preserve">INC-001235</t>
  </si>
  <si>
    <t xml:space="preserve">INC-001236</t>
  </si>
  <si>
    <t xml:space="preserve">INC-001237</t>
  </si>
  <si>
    <t xml:space="preserve">INC-001238</t>
  </si>
  <si>
    <t xml:space="preserve">INC-001239</t>
  </si>
  <si>
    <t xml:space="preserve">INC-001240</t>
  </si>
  <si>
    <t xml:space="preserve">INC-001241</t>
  </si>
  <si>
    <t xml:space="preserve">INC-001242</t>
  </si>
  <si>
    <t xml:space="preserve">INC-001243</t>
  </si>
  <si>
    <t xml:space="preserve">INC-001244</t>
  </si>
  <si>
    <t xml:space="preserve">INC-001245</t>
  </si>
  <si>
    <t xml:space="preserve">INC-001246</t>
  </si>
  <si>
    <t xml:space="preserve">INC-001247</t>
  </si>
  <si>
    <t xml:space="preserve">INC-001248</t>
  </si>
  <si>
    <t xml:space="preserve">INC-001249</t>
  </si>
  <si>
    <t xml:space="preserve">INC-001250</t>
  </si>
  <si>
    <t xml:space="preserve">INC-001251</t>
  </si>
  <si>
    <t xml:space="preserve">INC-001252</t>
  </si>
  <si>
    <t xml:space="preserve">INC-001253</t>
  </si>
  <si>
    <t xml:space="preserve">INC-001254</t>
  </si>
  <si>
    <t xml:space="preserve">INC-001255</t>
  </si>
  <si>
    <t xml:space="preserve">INC-001256</t>
  </si>
  <si>
    <t xml:space="preserve">INC-001257</t>
  </si>
  <si>
    <t xml:space="preserve">INC-001258</t>
  </si>
  <si>
    <t xml:space="preserve">INC-001259</t>
  </si>
  <si>
    <t xml:space="preserve">INC-001260</t>
  </si>
  <si>
    <t xml:space="preserve">INC-001261</t>
  </si>
  <si>
    <t xml:space="preserve">INC-001262</t>
  </si>
  <si>
    <t xml:space="preserve">INC-001263</t>
  </si>
  <si>
    <t xml:space="preserve">INC-001264</t>
  </si>
  <si>
    <t xml:space="preserve">INC-001265</t>
  </si>
  <si>
    <t xml:space="preserve">INC-001266</t>
  </si>
  <si>
    <t xml:space="preserve">INC-001267</t>
  </si>
  <si>
    <t xml:space="preserve">INC-001268</t>
  </si>
  <si>
    <t xml:space="preserve">INC-001269</t>
  </si>
  <si>
    <t xml:space="preserve">INC-001270</t>
  </si>
  <si>
    <t xml:space="preserve">INC-001271</t>
  </si>
  <si>
    <t xml:space="preserve">INC-001272</t>
  </si>
  <si>
    <t xml:space="preserve">INC-001273</t>
  </si>
  <si>
    <t xml:space="preserve">INC-001274</t>
  </si>
  <si>
    <t xml:space="preserve">INC-001275</t>
  </si>
  <si>
    <t xml:space="preserve">INC-001276</t>
  </si>
  <si>
    <t xml:space="preserve">INC-001277</t>
  </si>
  <si>
    <t xml:space="preserve">INC-001278</t>
  </si>
  <si>
    <t xml:space="preserve">INC-001279</t>
  </si>
  <si>
    <t xml:space="preserve">INC-001280</t>
  </si>
  <si>
    <t xml:space="preserve">INC-001281</t>
  </si>
  <si>
    <t xml:space="preserve">INC-001282</t>
  </si>
  <si>
    <t xml:space="preserve">INC-001283</t>
  </si>
  <si>
    <t xml:space="preserve">INC-001284</t>
  </si>
  <si>
    <t xml:space="preserve">INC-001285</t>
  </si>
  <si>
    <t xml:space="preserve">INC-001286</t>
  </si>
  <si>
    <t xml:space="preserve">INC-001287</t>
  </si>
  <si>
    <t xml:space="preserve">INC-001288</t>
  </si>
  <si>
    <t xml:space="preserve">INC-001289</t>
  </si>
  <si>
    <t xml:space="preserve">INC-001290</t>
  </si>
  <si>
    <t xml:space="preserve">INC-001291</t>
  </si>
  <si>
    <t xml:space="preserve">INC-001292</t>
  </si>
  <si>
    <t xml:space="preserve">INC-001293</t>
  </si>
  <si>
    <t xml:space="preserve">INC-001294</t>
  </si>
  <si>
    <t xml:space="preserve">INC-001295</t>
  </si>
  <si>
    <t xml:space="preserve">INC-001296</t>
  </si>
  <si>
    <t xml:space="preserve">INC-001297</t>
  </si>
  <si>
    <t xml:space="preserve">INC-001298</t>
  </si>
  <si>
    <t xml:space="preserve">INC-001299</t>
  </si>
  <si>
    <t xml:space="preserve">INC-001300</t>
  </si>
  <si>
    <t xml:space="preserve">INC-001301</t>
  </si>
  <si>
    <t xml:space="preserve">INC-001302</t>
  </si>
  <si>
    <t xml:space="preserve">INC-001303</t>
  </si>
  <si>
    <t xml:space="preserve">INC-001304</t>
  </si>
  <si>
    <t xml:space="preserve">INC-001305</t>
  </si>
  <si>
    <t xml:space="preserve">INC-001306</t>
  </si>
  <si>
    <t xml:space="preserve">INC-001307</t>
  </si>
  <si>
    <t xml:space="preserve">INC-001308</t>
  </si>
  <si>
    <t xml:space="preserve">INC-001309</t>
  </si>
  <si>
    <t xml:space="preserve">INC-001310</t>
  </si>
  <si>
    <t xml:space="preserve">INC-001311</t>
  </si>
  <si>
    <t xml:space="preserve">INC-001312</t>
  </si>
  <si>
    <t xml:space="preserve">INC-001313</t>
  </si>
  <si>
    <t xml:space="preserve">INC-001314</t>
  </si>
  <si>
    <t xml:space="preserve">INC-001315</t>
  </si>
  <si>
    <t xml:space="preserve">INC-001316</t>
  </si>
  <si>
    <t xml:space="preserve">INC-001317</t>
  </si>
  <si>
    <t xml:space="preserve">INC-001318</t>
  </si>
  <si>
    <t xml:space="preserve">INC-001319</t>
  </si>
  <si>
    <t xml:space="preserve">INC-001320</t>
  </si>
  <si>
    <t xml:space="preserve">INC-001321</t>
  </si>
  <si>
    <t xml:space="preserve">INC-001322</t>
  </si>
  <si>
    <t xml:space="preserve">INC-001323</t>
  </si>
  <si>
    <t xml:space="preserve">INC-001324</t>
  </si>
  <si>
    <t xml:space="preserve">INC-001325</t>
  </si>
  <si>
    <t xml:space="preserve">INC-001326</t>
  </si>
  <si>
    <t xml:space="preserve">INC-001327</t>
  </si>
  <si>
    <t xml:space="preserve">INC-001328</t>
  </si>
  <si>
    <t xml:space="preserve">INC-001329</t>
  </si>
  <si>
    <t xml:space="preserve">INC-001330</t>
  </si>
  <si>
    <t xml:space="preserve">INC-001331</t>
  </si>
  <si>
    <t xml:space="preserve">INC-001332</t>
  </si>
  <si>
    <t xml:space="preserve">INC-001333</t>
  </si>
  <si>
    <t xml:space="preserve">INC-001334</t>
  </si>
  <si>
    <t xml:space="preserve">INC-001335</t>
  </si>
  <si>
    <t xml:space="preserve">INC-001336</t>
  </si>
  <si>
    <t xml:space="preserve">INC-001337</t>
  </si>
  <si>
    <t xml:space="preserve">INC-001338</t>
  </si>
  <si>
    <t xml:space="preserve">INC-001339</t>
  </si>
  <si>
    <t xml:space="preserve">INC-001340</t>
  </si>
  <si>
    <t xml:space="preserve">INC-001341</t>
  </si>
  <si>
    <t xml:space="preserve">INC-001342</t>
  </si>
  <si>
    <t xml:space="preserve">INC-001343</t>
  </si>
  <si>
    <t xml:space="preserve">INC-001344</t>
  </si>
  <si>
    <t xml:space="preserve">INC-001345</t>
  </si>
  <si>
    <t xml:space="preserve">INC-001346</t>
  </si>
  <si>
    <t xml:space="preserve">INC-001347</t>
  </si>
  <si>
    <t xml:space="preserve">INC-001348</t>
  </si>
  <si>
    <t xml:space="preserve">INC-001349</t>
  </si>
  <si>
    <t xml:space="preserve">INC-001350</t>
  </si>
  <si>
    <t xml:space="preserve">INC-001351</t>
  </si>
  <si>
    <t xml:space="preserve">INC-001352</t>
  </si>
  <si>
    <t xml:space="preserve">INC-001353</t>
  </si>
  <si>
    <t xml:space="preserve">INC-001354</t>
  </si>
  <si>
    <t xml:space="preserve">INC-001355</t>
  </si>
  <si>
    <t xml:space="preserve">INC-001356</t>
  </si>
  <si>
    <t xml:space="preserve">INC-001357</t>
  </si>
  <si>
    <t xml:space="preserve">INC-001358</t>
  </si>
  <si>
    <t xml:space="preserve">INC-001359</t>
  </si>
  <si>
    <t xml:space="preserve">INC-001360</t>
  </si>
  <si>
    <t xml:space="preserve">INC-001361</t>
  </si>
  <si>
    <t xml:space="preserve">INC-001362</t>
  </si>
  <si>
    <t xml:space="preserve">INC-001363</t>
  </si>
  <si>
    <t xml:space="preserve">INC-001364</t>
  </si>
  <si>
    <t xml:space="preserve">INC-001365</t>
  </si>
  <si>
    <t xml:space="preserve">INC-001366</t>
  </si>
  <si>
    <t xml:space="preserve">INC-001367</t>
  </si>
  <si>
    <t xml:space="preserve">INC-001368</t>
  </si>
  <si>
    <t xml:space="preserve">INC-001369</t>
  </si>
  <si>
    <t xml:space="preserve">INC-001370</t>
  </si>
  <si>
    <t xml:space="preserve">INC-001371</t>
  </si>
  <si>
    <t xml:space="preserve">INC-001372</t>
  </si>
  <si>
    <t xml:space="preserve">INC-001373</t>
  </si>
  <si>
    <t xml:space="preserve">INC-001374</t>
  </si>
  <si>
    <t xml:space="preserve">INC-001375</t>
  </si>
  <si>
    <t xml:space="preserve">INC-001376</t>
  </si>
  <si>
    <t xml:space="preserve">INC-001377</t>
  </si>
  <si>
    <t xml:space="preserve">INC-001378</t>
  </si>
  <si>
    <t xml:space="preserve">INC-001379</t>
  </si>
  <si>
    <t xml:space="preserve">INC-001380</t>
  </si>
  <si>
    <t xml:space="preserve">INC-001381</t>
  </si>
  <si>
    <t xml:space="preserve">INC-001382</t>
  </si>
  <si>
    <t xml:space="preserve">INC-001383</t>
  </si>
  <si>
    <t xml:space="preserve">INC-001384</t>
  </si>
  <si>
    <t xml:space="preserve">INC-001385</t>
  </si>
  <si>
    <t xml:space="preserve">INC-001386</t>
  </si>
  <si>
    <t xml:space="preserve">INC-001387</t>
  </si>
  <si>
    <t xml:space="preserve">INC-001388</t>
  </si>
  <si>
    <t xml:space="preserve">INC-001389</t>
  </si>
  <si>
    <t xml:space="preserve">INC-001390</t>
  </si>
  <si>
    <t xml:space="preserve">INC-001391</t>
  </si>
  <si>
    <t xml:space="preserve">INC-001392</t>
  </si>
  <si>
    <t xml:space="preserve">INC-001393</t>
  </si>
  <si>
    <t xml:space="preserve">INC-001394</t>
  </si>
  <si>
    <t xml:space="preserve">INC-001395</t>
  </si>
  <si>
    <t xml:space="preserve">INC-001396</t>
  </si>
  <si>
    <t xml:space="preserve">INC-001397</t>
  </si>
  <si>
    <t xml:space="preserve">INC-001398</t>
  </si>
  <si>
    <t xml:space="preserve">INC-001399</t>
  </si>
  <si>
    <t xml:space="preserve">INC-001400</t>
  </si>
  <si>
    <t xml:space="preserve">INC-001401</t>
  </si>
  <si>
    <t xml:space="preserve">INC-001402</t>
  </si>
  <si>
    <t xml:space="preserve">INC-001403</t>
  </si>
  <si>
    <t xml:space="preserve">INC-001404</t>
  </si>
  <si>
    <t xml:space="preserve">INC-001405</t>
  </si>
  <si>
    <t xml:space="preserve">INC-001406</t>
  </si>
  <si>
    <t xml:space="preserve">INC-001407</t>
  </si>
  <si>
    <t xml:space="preserve">INC-001408</t>
  </si>
  <si>
    <t xml:space="preserve">INC-001409</t>
  </si>
  <si>
    <t xml:space="preserve">INC-001410</t>
  </si>
  <si>
    <t xml:space="preserve">INC-001411</t>
  </si>
  <si>
    <t xml:space="preserve">INC-001412</t>
  </si>
  <si>
    <t xml:space="preserve">INC-001413</t>
  </si>
  <si>
    <t xml:space="preserve">INC-001414</t>
  </si>
  <si>
    <t xml:space="preserve">INC-001415</t>
  </si>
  <si>
    <t xml:space="preserve">INC-001416</t>
  </si>
  <si>
    <t xml:space="preserve">INC-001417</t>
  </si>
  <si>
    <t xml:space="preserve">INC-001418</t>
  </si>
  <si>
    <t xml:space="preserve">INC-001419</t>
  </si>
  <si>
    <t xml:space="preserve">INC-001420</t>
  </si>
  <si>
    <t xml:space="preserve">INC-001421</t>
  </si>
  <si>
    <t xml:space="preserve">INC-001422</t>
  </si>
  <si>
    <t xml:space="preserve">INC-001423</t>
  </si>
  <si>
    <t xml:space="preserve">INC-001424</t>
  </si>
  <si>
    <t xml:space="preserve">INC-001425</t>
  </si>
  <si>
    <t xml:space="preserve">INC-001426</t>
  </si>
  <si>
    <t xml:space="preserve">INC-001427</t>
  </si>
  <si>
    <t xml:space="preserve">INC-001428</t>
  </si>
  <si>
    <t xml:space="preserve">INC-001429</t>
  </si>
  <si>
    <t xml:space="preserve">INC-001430</t>
  </si>
  <si>
    <t xml:space="preserve">INC-001431</t>
  </si>
  <si>
    <t xml:space="preserve">INC-001432</t>
  </si>
  <si>
    <t xml:space="preserve">INC-001433</t>
  </si>
  <si>
    <t xml:space="preserve">INC-001434</t>
  </si>
  <si>
    <t xml:space="preserve">INC-001435</t>
  </si>
  <si>
    <t xml:space="preserve">INC-001436</t>
  </si>
  <si>
    <t xml:space="preserve">INC-001437</t>
  </si>
  <si>
    <t xml:space="preserve">INC-001438</t>
  </si>
  <si>
    <t xml:space="preserve">INC-001439</t>
  </si>
  <si>
    <t xml:space="preserve">INC-001440</t>
  </si>
  <si>
    <t xml:space="preserve">INC-001441</t>
  </si>
  <si>
    <t xml:space="preserve">INC-001442</t>
  </si>
  <si>
    <t xml:space="preserve">INC-001443</t>
  </si>
  <si>
    <t xml:space="preserve">INC-001444</t>
  </si>
  <si>
    <t xml:space="preserve">INC-001445</t>
  </si>
  <si>
    <t xml:space="preserve">INC-001446</t>
  </si>
  <si>
    <t xml:space="preserve">INC-001447</t>
  </si>
  <si>
    <t xml:space="preserve">INC-001448</t>
  </si>
  <si>
    <t xml:space="preserve">INC-001449</t>
  </si>
  <si>
    <t xml:space="preserve">INC-001450</t>
  </si>
  <si>
    <t xml:space="preserve">INC-001451</t>
  </si>
  <si>
    <t xml:space="preserve">INC-001452</t>
  </si>
  <si>
    <t xml:space="preserve">INC-001453</t>
  </si>
  <si>
    <t xml:space="preserve">INC-001454</t>
  </si>
  <si>
    <t xml:space="preserve">INC-001455</t>
  </si>
  <si>
    <t xml:space="preserve">INC-001456</t>
  </si>
  <si>
    <t xml:space="preserve">INC-001457</t>
  </si>
  <si>
    <t xml:space="preserve">INC-001458</t>
  </si>
  <si>
    <t xml:space="preserve">INC-001459</t>
  </si>
  <si>
    <t xml:space="preserve">INC-001460</t>
  </si>
  <si>
    <t xml:space="preserve">INC-001461</t>
  </si>
  <si>
    <t xml:space="preserve">INC-001462</t>
  </si>
  <si>
    <t xml:space="preserve">INC-001463</t>
  </si>
  <si>
    <t xml:space="preserve">INC-001464</t>
  </si>
  <si>
    <t xml:space="preserve">INC-001465</t>
  </si>
  <si>
    <t xml:space="preserve">INC-001466</t>
  </si>
  <si>
    <t xml:space="preserve">INC-001467</t>
  </si>
  <si>
    <t xml:space="preserve">INC-001468</t>
  </si>
  <si>
    <t xml:space="preserve">INC-001469</t>
  </si>
  <si>
    <t xml:space="preserve">INC-001470</t>
  </si>
  <si>
    <t xml:space="preserve">INC-001471</t>
  </si>
  <si>
    <t xml:space="preserve">INC-001472</t>
  </si>
  <si>
    <t xml:space="preserve">INC-001473</t>
  </si>
  <si>
    <t xml:space="preserve">INC-001474</t>
  </si>
  <si>
    <t xml:space="preserve">INC-001475</t>
  </si>
  <si>
    <t xml:space="preserve">INC-001476</t>
  </si>
  <si>
    <t xml:space="preserve">INC-001477</t>
  </si>
  <si>
    <t xml:space="preserve">INC-001478</t>
  </si>
  <si>
    <t xml:space="preserve">INC-001479</t>
  </si>
  <si>
    <t xml:space="preserve">INC-001480</t>
  </si>
  <si>
    <t xml:space="preserve">INC-001481</t>
  </si>
  <si>
    <t xml:space="preserve">INC-001482</t>
  </si>
  <si>
    <t xml:space="preserve">INC-001483</t>
  </si>
  <si>
    <t xml:space="preserve">INC-001484</t>
  </si>
  <si>
    <t xml:space="preserve">INC-001485</t>
  </si>
  <si>
    <t xml:space="preserve">INC-001486</t>
  </si>
  <si>
    <t xml:space="preserve">INC-001487</t>
  </si>
  <si>
    <t xml:space="preserve">INC-001488</t>
  </si>
  <si>
    <t xml:space="preserve">INC-001489</t>
  </si>
  <si>
    <t xml:space="preserve">INC-001490</t>
  </si>
  <si>
    <t xml:space="preserve">INC-001491</t>
  </si>
  <si>
    <t xml:space="preserve">INC-001492</t>
  </si>
  <si>
    <t xml:space="preserve">INC-001493</t>
  </si>
  <si>
    <t xml:space="preserve">INC-001494</t>
  </si>
  <si>
    <t xml:space="preserve">INC-001495</t>
  </si>
  <si>
    <t xml:space="preserve">INC-001496</t>
  </si>
  <si>
    <t xml:space="preserve">INC-001497</t>
  </si>
  <si>
    <t xml:space="preserve">INC-001498</t>
  </si>
  <si>
    <t xml:space="preserve">INC-001499</t>
  </si>
  <si>
    <t xml:space="preserve">INC-001500</t>
  </si>
  <si>
    <t xml:space="preserve">INC-001501</t>
  </si>
  <si>
    <t xml:space="preserve">INC-001502</t>
  </si>
  <si>
    <t xml:space="preserve">INC-001503</t>
  </si>
  <si>
    <t xml:space="preserve">INC-001504</t>
  </si>
  <si>
    <t xml:space="preserve">INC-001505</t>
  </si>
  <si>
    <t xml:space="preserve">INC-001506</t>
  </si>
  <si>
    <t xml:space="preserve">INC-001507</t>
  </si>
  <si>
    <t xml:space="preserve">INC-001508</t>
  </si>
  <si>
    <t xml:space="preserve">INC-001509</t>
  </si>
  <si>
    <t xml:space="preserve">INC-001510</t>
  </si>
  <si>
    <t xml:space="preserve">INC-001511</t>
  </si>
  <si>
    <t xml:space="preserve">INC-001512</t>
  </si>
  <si>
    <t xml:space="preserve">INC-001513</t>
  </si>
  <si>
    <t xml:space="preserve">INC-001514</t>
  </si>
  <si>
    <t xml:space="preserve">INC-001515</t>
  </si>
  <si>
    <t xml:space="preserve">INC-001516</t>
  </si>
  <si>
    <t xml:space="preserve">INC-001517</t>
  </si>
  <si>
    <t xml:space="preserve">INC-001518</t>
  </si>
  <si>
    <t xml:space="preserve">INC-001519</t>
  </si>
  <si>
    <t xml:space="preserve">INC-001520</t>
  </si>
  <si>
    <t xml:space="preserve">INC-001521</t>
  </si>
  <si>
    <t xml:space="preserve">INC-001522</t>
  </si>
  <si>
    <t xml:space="preserve">INC-001523</t>
  </si>
  <si>
    <t xml:space="preserve">INC-001524</t>
  </si>
  <si>
    <t xml:space="preserve">INC-001525</t>
  </si>
  <si>
    <t xml:space="preserve">INC-001526</t>
  </si>
  <si>
    <t xml:space="preserve">INC-001527</t>
  </si>
  <si>
    <t xml:space="preserve">INC-001528</t>
  </si>
  <si>
    <t xml:space="preserve">INC-001529</t>
  </si>
  <si>
    <t xml:space="preserve">INC-001530</t>
  </si>
  <si>
    <t xml:space="preserve">INC-001531</t>
  </si>
  <si>
    <t xml:space="preserve">INC-001532</t>
  </si>
  <si>
    <t xml:space="preserve">INC-001533</t>
  </si>
  <si>
    <t xml:space="preserve">INC-001534</t>
  </si>
  <si>
    <t xml:space="preserve">INC-001535</t>
  </si>
  <si>
    <t xml:space="preserve">INC-001536</t>
  </si>
  <si>
    <t xml:space="preserve">INC-001537</t>
  </si>
  <si>
    <t xml:space="preserve">INC-001538</t>
  </si>
  <si>
    <t xml:space="preserve">INC-001539</t>
  </si>
  <si>
    <t xml:space="preserve">INC-001540</t>
  </si>
  <si>
    <t xml:space="preserve">INC-001541</t>
  </si>
  <si>
    <t xml:space="preserve">INC-001542</t>
  </si>
  <si>
    <t xml:space="preserve">INC-001543</t>
  </si>
  <si>
    <t xml:space="preserve">INC-001544</t>
  </si>
  <si>
    <t xml:space="preserve">INC-001545</t>
  </si>
  <si>
    <t xml:space="preserve">INC-001546</t>
  </si>
  <si>
    <t xml:space="preserve">INC-001547</t>
  </si>
  <si>
    <t xml:space="preserve">INC-001548</t>
  </si>
  <si>
    <t xml:space="preserve">INC-001549</t>
  </si>
  <si>
    <t xml:space="preserve">INC-001550</t>
  </si>
  <si>
    <t xml:space="preserve">INC-001551</t>
  </si>
  <si>
    <t xml:space="preserve">INC-001552</t>
  </si>
  <si>
    <t xml:space="preserve">INC-001553</t>
  </si>
  <si>
    <t xml:space="preserve">INC-001554</t>
  </si>
  <si>
    <t xml:space="preserve">INC-001555</t>
  </si>
  <si>
    <t xml:space="preserve">INC-001556</t>
  </si>
  <si>
    <t xml:space="preserve">INC-001557</t>
  </si>
  <si>
    <t xml:space="preserve">INC-001558</t>
  </si>
  <si>
    <t xml:space="preserve">INC-001559</t>
  </si>
  <si>
    <t xml:space="preserve">INC-001560</t>
  </si>
  <si>
    <t xml:space="preserve">INC-001561</t>
  </si>
  <si>
    <t xml:space="preserve">INC-001562</t>
  </si>
  <si>
    <t xml:space="preserve">INC-001563</t>
  </si>
  <si>
    <t xml:space="preserve">INC-001564</t>
  </si>
  <si>
    <t xml:space="preserve">INC-001565</t>
  </si>
  <si>
    <t xml:space="preserve">INC-001566</t>
  </si>
  <si>
    <t xml:space="preserve">INC-001567</t>
  </si>
  <si>
    <t xml:space="preserve">INC-001568</t>
  </si>
  <si>
    <t xml:space="preserve">INC-001569</t>
  </si>
  <si>
    <t xml:space="preserve">INC-001570</t>
  </si>
  <si>
    <t xml:space="preserve">INC-001571</t>
  </si>
  <si>
    <t xml:space="preserve">INC-001572</t>
  </si>
  <si>
    <t xml:space="preserve">INC-001573</t>
  </si>
  <si>
    <t xml:space="preserve">INC-001574</t>
  </si>
  <si>
    <t xml:space="preserve">INC-001575</t>
  </si>
  <si>
    <t xml:space="preserve">INC-001576</t>
  </si>
  <si>
    <t xml:space="preserve">INC-001577</t>
  </si>
  <si>
    <t xml:space="preserve">INC-001578</t>
  </si>
  <si>
    <t xml:space="preserve">INC-001579</t>
  </si>
  <si>
    <t xml:space="preserve">INC-001580</t>
  </si>
  <si>
    <t xml:space="preserve">INC-001581</t>
  </si>
  <si>
    <t xml:space="preserve">INC-001582</t>
  </si>
  <si>
    <t xml:space="preserve">INC-001583</t>
  </si>
  <si>
    <t xml:space="preserve">INC-001584</t>
  </si>
  <si>
    <t xml:space="preserve">INC-001585</t>
  </si>
  <si>
    <t xml:space="preserve">INC-001586</t>
  </si>
  <si>
    <t xml:space="preserve">INC-001587</t>
  </si>
  <si>
    <t xml:space="preserve">INC-001588</t>
  </si>
  <si>
    <t xml:space="preserve">INC-001589</t>
  </si>
  <si>
    <t xml:space="preserve">INC-001590</t>
  </si>
  <si>
    <t xml:space="preserve">INC-001591</t>
  </si>
  <si>
    <t xml:space="preserve">INC-001592</t>
  </si>
  <si>
    <t xml:space="preserve">INC-001593</t>
  </si>
  <si>
    <t xml:space="preserve">INC-001594</t>
  </si>
  <si>
    <t xml:space="preserve">INC-001595</t>
  </si>
  <si>
    <t xml:space="preserve">INC-001596</t>
  </si>
  <si>
    <t xml:space="preserve">INC-001597</t>
  </si>
  <si>
    <t xml:space="preserve">INC-001598</t>
  </si>
  <si>
    <t xml:space="preserve">INC-001599</t>
  </si>
  <si>
    <t xml:space="preserve">INC-001600</t>
  </si>
  <si>
    <t xml:space="preserve">INC-001601</t>
  </si>
  <si>
    <t xml:space="preserve">INC-001602</t>
  </si>
  <si>
    <t xml:space="preserve">INC-001603</t>
  </si>
  <si>
    <t xml:space="preserve">INC-001604</t>
  </si>
  <si>
    <t xml:space="preserve">INC-001605</t>
  </si>
  <si>
    <t xml:space="preserve">INC-001606</t>
  </si>
  <si>
    <t xml:space="preserve">INC-001607</t>
  </si>
  <si>
    <t xml:space="preserve">INC-001608</t>
  </si>
  <si>
    <t xml:space="preserve">INC-001609</t>
  </si>
  <si>
    <t xml:space="preserve">INC-001610</t>
  </si>
  <si>
    <t xml:space="preserve">INC-001611</t>
  </si>
  <si>
    <t xml:space="preserve">INC-001612</t>
  </si>
  <si>
    <t xml:space="preserve">INC-001613</t>
  </si>
  <si>
    <t xml:space="preserve">INC-001614</t>
  </si>
  <si>
    <t xml:space="preserve">INC-001615</t>
  </si>
  <si>
    <t xml:space="preserve">INC-001616</t>
  </si>
  <si>
    <t xml:space="preserve">INC-001617</t>
  </si>
  <si>
    <t xml:space="preserve">INC-001618</t>
  </si>
  <si>
    <t xml:space="preserve">INC-001619</t>
  </si>
  <si>
    <t xml:space="preserve">INC-001620</t>
  </si>
  <si>
    <t xml:space="preserve">INC-001621</t>
  </si>
  <si>
    <t xml:space="preserve">INC-001622</t>
  </si>
  <si>
    <t xml:space="preserve">INC-001623</t>
  </si>
  <si>
    <t xml:space="preserve">INC-001624</t>
  </si>
  <si>
    <t xml:space="preserve">INC-001625</t>
  </si>
  <si>
    <t xml:space="preserve">INC-001626</t>
  </si>
  <si>
    <t xml:space="preserve">INC-001627</t>
  </si>
  <si>
    <t xml:space="preserve">INC-001628</t>
  </si>
  <si>
    <t xml:space="preserve">INC-001629</t>
  </si>
  <si>
    <t xml:space="preserve">INC-001630</t>
  </si>
  <si>
    <t xml:space="preserve">INC-001631</t>
  </si>
  <si>
    <t xml:space="preserve">INC-001632</t>
  </si>
  <si>
    <t xml:space="preserve">INC-001633</t>
  </si>
  <si>
    <t xml:space="preserve">INC-001634</t>
  </si>
  <si>
    <t xml:space="preserve">INC-001635</t>
  </si>
  <si>
    <t xml:space="preserve">INC-001636</t>
  </si>
  <si>
    <t xml:space="preserve">INC-001637</t>
  </si>
  <si>
    <t xml:space="preserve">INC-001638</t>
  </si>
  <si>
    <t xml:space="preserve">INC-001639</t>
  </si>
  <si>
    <t xml:space="preserve">INC-001640</t>
  </si>
  <si>
    <t xml:space="preserve">INC-001641</t>
  </si>
  <si>
    <t xml:space="preserve">INC-001642</t>
  </si>
  <si>
    <t xml:space="preserve">INC-001643</t>
  </si>
  <si>
    <t xml:space="preserve">INC-001644</t>
  </si>
  <si>
    <t xml:space="preserve">INC-001645</t>
  </si>
  <si>
    <t xml:space="preserve">INC-001646</t>
  </si>
  <si>
    <t xml:space="preserve">INC-001647</t>
  </si>
  <si>
    <t xml:space="preserve">INC-001648</t>
  </si>
  <si>
    <t xml:space="preserve">INC-001649</t>
  </si>
  <si>
    <t xml:space="preserve">INC-001650</t>
  </si>
  <si>
    <t xml:space="preserve">INC-001651</t>
  </si>
  <si>
    <t xml:space="preserve">INC-001652</t>
  </si>
  <si>
    <t xml:space="preserve">INC-001653</t>
  </si>
  <si>
    <t xml:space="preserve">INC-001654</t>
  </si>
  <si>
    <t xml:space="preserve">INC-001655</t>
  </si>
  <si>
    <t xml:space="preserve">INC-001656</t>
  </si>
  <si>
    <t xml:space="preserve">INC-001657</t>
  </si>
  <si>
    <t xml:space="preserve">INC-001658</t>
  </si>
  <si>
    <t xml:space="preserve">INC-001659</t>
  </si>
  <si>
    <t xml:space="preserve">INC-001660</t>
  </si>
  <si>
    <t xml:space="preserve">INC-001661</t>
  </si>
  <si>
    <t xml:space="preserve">INC-001662</t>
  </si>
  <si>
    <t xml:space="preserve">INC-001663</t>
  </si>
  <si>
    <t xml:space="preserve">INC-001664</t>
  </si>
  <si>
    <t xml:space="preserve">INC-001665</t>
  </si>
  <si>
    <t xml:space="preserve">INC-001666</t>
  </si>
  <si>
    <t xml:space="preserve">INC-001667</t>
  </si>
  <si>
    <t xml:space="preserve">INC-001668</t>
  </si>
  <si>
    <t xml:space="preserve">INC-001669</t>
  </si>
  <si>
    <t xml:space="preserve">INC-001670</t>
  </si>
  <si>
    <t xml:space="preserve">INC-001671</t>
  </si>
  <si>
    <t xml:space="preserve">INC-001672</t>
  </si>
  <si>
    <t xml:space="preserve">INC-001673</t>
  </si>
  <si>
    <t xml:space="preserve">INC-001674</t>
  </si>
  <si>
    <t xml:space="preserve">INC-001675</t>
  </si>
  <si>
    <t xml:space="preserve">INC-001676</t>
  </si>
  <si>
    <t xml:space="preserve">INC-001677</t>
  </si>
  <si>
    <t xml:space="preserve">INC-001678</t>
  </si>
  <si>
    <t xml:space="preserve">INC-001679</t>
  </si>
  <si>
    <t xml:space="preserve">INC-001680</t>
  </si>
  <si>
    <t xml:space="preserve">INC-001681</t>
  </si>
  <si>
    <t xml:space="preserve">INC-001682</t>
  </si>
  <si>
    <t xml:space="preserve">INC-001683</t>
  </si>
  <si>
    <t xml:space="preserve">INC-001684</t>
  </si>
  <si>
    <t xml:space="preserve">INC-001685</t>
  </si>
  <si>
    <t xml:space="preserve">INC-001686</t>
  </si>
  <si>
    <t xml:space="preserve">INC-001687</t>
  </si>
  <si>
    <t xml:space="preserve">INC-001688</t>
  </si>
  <si>
    <t xml:space="preserve">INC-001689</t>
  </si>
  <si>
    <t xml:space="preserve">INC-001690</t>
  </si>
  <si>
    <t xml:space="preserve">INC-001691</t>
  </si>
  <si>
    <t xml:space="preserve">INC-001692</t>
  </si>
  <si>
    <t xml:space="preserve">INC-001693</t>
  </si>
  <si>
    <t xml:space="preserve">INC-001694</t>
  </si>
  <si>
    <t xml:space="preserve">INC-001695</t>
  </si>
  <si>
    <t xml:space="preserve">INC-001696</t>
  </si>
  <si>
    <t xml:space="preserve">INC-001697</t>
  </si>
  <si>
    <t xml:space="preserve">INC-001698</t>
  </si>
  <si>
    <t xml:space="preserve">INC-001699</t>
  </si>
  <si>
    <t xml:space="preserve">INC-001700</t>
  </si>
  <si>
    <t xml:space="preserve">INC-001701</t>
  </si>
  <si>
    <t xml:space="preserve">INC-001702</t>
  </si>
  <si>
    <t xml:space="preserve">INC-001703</t>
  </si>
  <si>
    <t xml:space="preserve">INC-001704</t>
  </si>
  <si>
    <t xml:space="preserve">INC-001705</t>
  </si>
  <si>
    <t xml:space="preserve">INC-001706</t>
  </si>
  <si>
    <t xml:space="preserve">INC-001707</t>
  </si>
  <si>
    <t xml:space="preserve">INC-001708</t>
  </si>
  <si>
    <t xml:space="preserve">INC-001709</t>
  </si>
  <si>
    <t xml:space="preserve">INC-001710</t>
  </si>
  <si>
    <t xml:space="preserve">INC-001711</t>
  </si>
  <si>
    <t xml:space="preserve">INC-001712</t>
  </si>
  <si>
    <t xml:space="preserve">INC-001713</t>
  </si>
  <si>
    <t xml:space="preserve">INC-001714</t>
  </si>
  <si>
    <t xml:space="preserve">INC-001715</t>
  </si>
  <si>
    <t xml:space="preserve">INC-001716</t>
  </si>
  <si>
    <t xml:space="preserve">INC-001717</t>
  </si>
  <si>
    <t xml:space="preserve">INC-001718</t>
  </si>
  <si>
    <t xml:space="preserve">INC-001719</t>
  </si>
  <si>
    <t xml:space="preserve">INC-001720</t>
  </si>
  <si>
    <t xml:space="preserve">INC-001721</t>
  </si>
  <si>
    <t xml:space="preserve">INC-001722</t>
  </si>
  <si>
    <t xml:space="preserve">INC-001723</t>
  </si>
  <si>
    <t xml:space="preserve">INC-001724</t>
  </si>
  <si>
    <t xml:space="preserve">INC-001725</t>
  </si>
  <si>
    <t xml:space="preserve">INC-001726</t>
  </si>
  <si>
    <t xml:space="preserve">INC-001727</t>
  </si>
  <si>
    <t xml:space="preserve">INC-001728</t>
  </si>
  <si>
    <t xml:space="preserve">INC-001729</t>
  </si>
  <si>
    <t xml:space="preserve">INC-001730</t>
  </si>
  <si>
    <t xml:space="preserve">INC-001731</t>
  </si>
  <si>
    <t xml:space="preserve">INC-001732</t>
  </si>
  <si>
    <t xml:space="preserve">INC-001733</t>
  </si>
  <si>
    <t xml:space="preserve">INC-001734</t>
  </si>
  <si>
    <t xml:space="preserve">INC-001735</t>
  </si>
  <si>
    <t xml:space="preserve">INC-001736</t>
  </si>
  <si>
    <t xml:space="preserve">INC-001737</t>
  </si>
  <si>
    <t xml:space="preserve">INC-001738</t>
  </si>
  <si>
    <t xml:space="preserve">INC-001739</t>
  </si>
  <si>
    <t xml:space="preserve">INC-001740</t>
  </si>
  <si>
    <t xml:space="preserve">INC-001741</t>
  </si>
  <si>
    <t xml:space="preserve">INC-001742</t>
  </si>
  <si>
    <t xml:space="preserve">INC-001743</t>
  </si>
  <si>
    <t xml:space="preserve">INC-001744</t>
  </si>
  <si>
    <t xml:space="preserve">INC-001745</t>
  </si>
  <si>
    <t xml:space="preserve">INC-001746</t>
  </si>
  <si>
    <t xml:space="preserve">INC-001747</t>
  </si>
  <si>
    <t xml:space="preserve">INC-001748</t>
  </si>
  <si>
    <t xml:space="preserve">INC-001749</t>
  </si>
  <si>
    <t xml:space="preserve">INC-001750</t>
  </si>
  <si>
    <t xml:space="preserve">INC-001751</t>
  </si>
  <si>
    <t xml:space="preserve">INC-001752</t>
  </si>
  <si>
    <t xml:space="preserve">INC-001753</t>
  </si>
  <si>
    <t xml:space="preserve">INC-001754</t>
  </si>
  <si>
    <t xml:space="preserve">INC-001755</t>
  </si>
  <si>
    <t xml:space="preserve">INC-001756</t>
  </si>
  <si>
    <t xml:space="preserve">INC-001757</t>
  </si>
  <si>
    <t xml:space="preserve">INC-001758</t>
  </si>
  <si>
    <t xml:space="preserve">INC-001759</t>
  </si>
  <si>
    <t xml:space="preserve">INC-001760</t>
  </si>
  <si>
    <t xml:space="preserve">INC-001761</t>
  </si>
  <si>
    <t xml:space="preserve">INC-001762</t>
  </si>
  <si>
    <t xml:space="preserve">INC-001763</t>
  </si>
  <si>
    <t xml:space="preserve">INC-001764</t>
  </si>
  <si>
    <t xml:space="preserve">INC-001765</t>
  </si>
  <si>
    <t xml:space="preserve">INC-001766</t>
  </si>
  <si>
    <t xml:space="preserve">INC-001767</t>
  </si>
  <si>
    <t xml:space="preserve">INC-001768</t>
  </si>
  <si>
    <t xml:space="preserve">INC-001769</t>
  </si>
  <si>
    <t xml:space="preserve">INC-001770</t>
  </si>
  <si>
    <t xml:space="preserve">INC-001771</t>
  </si>
  <si>
    <t xml:space="preserve">INC-001772</t>
  </si>
  <si>
    <t xml:space="preserve">INC-001773</t>
  </si>
  <si>
    <t xml:space="preserve">INC-001774</t>
  </si>
  <si>
    <t xml:space="preserve">INC-001775</t>
  </si>
  <si>
    <t xml:space="preserve">INC-001776</t>
  </si>
  <si>
    <t xml:space="preserve">INC-001777</t>
  </si>
  <si>
    <t xml:space="preserve">INC-001778</t>
  </si>
  <si>
    <t xml:space="preserve">INC-001779</t>
  </si>
  <si>
    <t xml:space="preserve">INC-001780</t>
  </si>
  <si>
    <t xml:space="preserve">INC-001781</t>
  </si>
  <si>
    <t xml:space="preserve">INC-001782</t>
  </si>
  <si>
    <t xml:space="preserve">INC-001783</t>
  </si>
  <si>
    <t xml:space="preserve">INC-001784</t>
  </si>
  <si>
    <t xml:space="preserve">INC-001785</t>
  </si>
  <si>
    <t xml:space="preserve">INC-001786</t>
  </si>
  <si>
    <t xml:space="preserve">INC-001787</t>
  </si>
  <si>
    <t xml:space="preserve">INC-001788</t>
  </si>
  <si>
    <t xml:space="preserve">INC-001789</t>
  </si>
  <si>
    <t xml:space="preserve">INC-001790</t>
  </si>
  <si>
    <t xml:space="preserve">INC-001791</t>
  </si>
  <si>
    <t xml:space="preserve">INC-001792</t>
  </si>
  <si>
    <t xml:space="preserve">INC-001793</t>
  </si>
  <si>
    <t xml:space="preserve">INC-001794</t>
  </si>
  <si>
    <t xml:space="preserve">INC-001795</t>
  </si>
  <si>
    <t xml:space="preserve">INC-001796</t>
  </si>
  <si>
    <t xml:space="preserve">INC-001797</t>
  </si>
  <si>
    <t xml:space="preserve">INC-001798</t>
  </si>
  <si>
    <t xml:space="preserve">INC-001799</t>
  </si>
  <si>
    <t xml:space="preserve">INC-001800</t>
  </si>
  <si>
    <t xml:space="preserve">INC-001801</t>
  </si>
  <si>
    <t xml:space="preserve">INC-001802</t>
  </si>
  <si>
    <t xml:space="preserve">INC-001803</t>
  </si>
  <si>
    <t xml:space="preserve">INC-001804</t>
  </si>
  <si>
    <t xml:space="preserve">INC-001805</t>
  </si>
  <si>
    <t xml:space="preserve">INC-001806</t>
  </si>
  <si>
    <t xml:space="preserve">INC-001807</t>
  </si>
  <si>
    <t xml:space="preserve">INC-001808</t>
  </si>
  <si>
    <t xml:space="preserve">INC-001809</t>
  </si>
  <si>
    <t xml:space="preserve">INC-001810</t>
  </si>
  <si>
    <t xml:space="preserve">INC-001811</t>
  </si>
  <si>
    <t xml:space="preserve">INC-001812</t>
  </si>
  <si>
    <t xml:space="preserve">INC-001813</t>
  </si>
  <si>
    <t xml:space="preserve">INC-001814</t>
  </si>
  <si>
    <t xml:space="preserve">INC-001815</t>
  </si>
  <si>
    <t xml:space="preserve">INC-001816</t>
  </si>
  <si>
    <t xml:space="preserve">INC-001817</t>
  </si>
  <si>
    <t xml:space="preserve">INC-001818</t>
  </si>
  <si>
    <t xml:space="preserve">INC-001819</t>
  </si>
  <si>
    <t xml:space="preserve">INC-001820</t>
  </si>
  <si>
    <t xml:space="preserve">INC-001821</t>
  </si>
  <si>
    <t xml:space="preserve">INC-001822</t>
  </si>
  <si>
    <t xml:space="preserve">INC-001823</t>
  </si>
  <si>
    <t xml:space="preserve">INC-001824</t>
  </si>
  <si>
    <t xml:space="preserve">INC-001825</t>
  </si>
  <si>
    <t xml:space="preserve">INC-001826</t>
  </si>
  <si>
    <t xml:space="preserve">INC-001827</t>
  </si>
  <si>
    <t xml:space="preserve">INC-001828</t>
  </si>
  <si>
    <t xml:space="preserve">INC-001829</t>
  </si>
  <si>
    <t xml:space="preserve">INC-001830</t>
  </si>
  <si>
    <t xml:space="preserve">INC-001831</t>
  </si>
  <si>
    <t xml:space="preserve">INC-001832</t>
  </si>
  <si>
    <t xml:space="preserve">INC-001833</t>
  </si>
  <si>
    <t xml:space="preserve">INC-001834</t>
  </si>
  <si>
    <t xml:space="preserve">INC-001835</t>
  </si>
  <si>
    <t xml:space="preserve">INC-001836</t>
  </si>
  <si>
    <t xml:space="preserve">INC-001837</t>
  </si>
  <si>
    <t xml:space="preserve">INC-001838</t>
  </si>
  <si>
    <t xml:space="preserve">INC-001839</t>
  </si>
  <si>
    <t xml:space="preserve">INC-001840</t>
  </si>
  <si>
    <t xml:space="preserve">INC-001841</t>
  </si>
  <si>
    <t xml:space="preserve">INC-001842</t>
  </si>
  <si>
    <t xml:space="preserve">INC-001843</t>
  </si>
  <si>
    <t xml:space="preserve">INC-001844</t>
  </si>
  <si>
    <t xml:space="preserve">INC-001845</t>
  </si>
  <si>
    <t xml:space="preserve">INC-001846</t>
  </si>
  <si>
    <t xml:space="preserve">INC-001847</t>
  </si>
  <si>
    <t xml:space="preserve">INC-001848</t>
  </si>
  <si>
    <t xml:space="preserve">INC-001849</t>
  </si>
  <si>
    <t xml:space="preserve">INC-001850</t>
  </si>
  <si>
    <t xml:space="preserve">INC-001851</t>
  </si>
  <si>
    <t xml:space="preserve">INC-001852</t>
  </si>
  <si>
    <t xml:space="preserve">INC-001853</t>
  </si>
  <si>
    <t xml:space="preserve">INC-001854</t>
  </si>
  <si>
    <t xml:space="preserve">INC-001855</t>
  </si>
  <si>
    <t xml:space="preserve">INC-001856</t>
  </si>
  <si>
    <t xml:space="preserve">INC-001857</t>
  </si>
  <si>
    <t xml:space="preserve">INC-001858</t>
  </si>
  <si>
    <t xml:space="preserve">INC-001859</t>
  </si>
  <si>
    <t xml:space="preserve">INC-001860</t>
  </si>
  <si>
    <t xml:space="preserve">INC-001861</t>
  </si>
  <si>
    <t xml:space="preserve">INC-001862</t>
  </si>
  <si>
    <t xml:space="preserve">INC-001863</t>
  </si>
  <si>
    <t xml:space="preserve">INC-001864</t>
  </si>
  <si>
    <t xml:space="preserve">INC-001865</t>
  </si>
  <si>
    <t xml:space="preserve">INC-001866</t>
  </si>
  <si>
    <t xml:space="preserve">INC-001867</t>
  </si>
  <si>
    <t xml:space="preserve">INC-001868</t>
  </si>
  <si>
    <t xml:space="preserve">INC-001869</t>
  </si>
  <si>
    <t xml:space="preserve">INC-001870</t>
  </si>
  <si>
    <t xml:space="preserve">INC-001871</t>
  </si>
  <si>
    <t xml:space="preserve">INC-001872</t>
  </si>
  <si>
    <t xml:space="preserve">INC-001873</t>
  </si>
  <si>
    <t xml:space="preserve">INC-001874</t>
  </si>
  <si>
    <t xml:space="preserve">INC-001875</t>
  </si>
  <si>
    <t xml:space="preserve">INC-001876</t>
  </si>
  <si>
    <t xml:space="preserve">INC-001877</t>
  </si>
  <si>
    <t xml:space="preserve">INC-001878</t>
  </si>
  <si>
    <t xml:space="preserve">INC-001879</t>
  </si>
  <si>
    <t xml:space="preserve">INC-001880</t>
  </si>
  <si>
    <t xml:space="preserve">INC-001881</t>
  </si>
  <si>
    <t xml:space="preserve">INC-001882</t>
  </si>
  <si>
    <t xml:space="preserve">INC-001883</t>
  </si>
  <si>
    <t xml:space="preserve">INC-001884</t>
  </si>
  <si>
    <t xml:space="preserve">INC-001885</t>
  </si>
  <si>
    <t xml:space="preserve">INC-001886</t>
  </si>
  <si>
    <t xml:space="preserve">INC-001887</t>
  </si>
  <si>
    <t xml:space="preserve">INC-001888</t>
  </si>
  <si>
    <t xml:space="preserve">INC-001889</t>
  </si>
  <si>
    <t xml:space="preserve">INC-001890</t>
  </si>
  <si>
    <t xml:space="preserve">INC-001891</t>
  </si>
  <si>
    <t xml:space="preserve">INC-001892</t>
  </si>
  <si>
    <t xml:space="preserve">INC-001893</t>
  </si>
  <si>
    <t xml:space="preserve">INC-001894</t>
  </si>
  <si>
    <t xml:space="preserve">INC-001895</t>
  </si>
  <si>
    <t xml:space="preserve">INC-001896</t>
  </si>
  <si>
    <t xml:space="preserve">INC-001897</t>
  </si>
  <si>
    <t xml:space="preserve">INC-001898</t>
  </si>
  <si>
    <t xml:space="preserve">INC-001899</t>
  </si>
  <si>
    <t xml:space="preserve">INC-001900</t>
  </si>
  <si>
    <t xml:space="preserve">INC-001901</t>
  </si>
  <si>
    <t xml:space="preserve">INC-001902</t>
  </si>
  <si>
    <t xml:space="preserve">INC-001903</t>
  </si>
  <si>
    <t xml:space="preserve">INC-001904</t>
  </si>
  <si>
    <t xml:space="preserve">INC-001905</t>
  </si>
  <si>
    <t xml:space="preserve">INC-001906</t>
  </si>
  <si>
    <t xml:space="preserve">INC-001907</t>
  </si>
  <si>
    <t xml:space="preserve">INC-001908</t>
  </si>
  <si>
    <t xml:space="preserve">INC-001909</t>
  </si>
  <si>
    <t xml:space="preserve">INC-001910</t>
  </si>
  <si>
    <t xml:space="preserve">INC-001911</t>
  </si>
  <si>
    <t xml:space="preserve">INC-001912</t>
  </si>
  <si>
    <t xml:space="preserve">INC-001913</t>
  </si>
  <si>
    <t xml:space="preserve">INC-001914</t>
  </si>
  <si>
    <t xml:space="preserve">INC-001915</t>
  </si>
  <si>
    <t xml:space="preserve">INC-001916</t>
  </si>
  <si>
    <t xml:space="preserve">INC-001917</t>
  </si>
  <si>
    <t xml:space="preserve">INC-001918</t>
  </si>
  <si>
    <t xml:space="preserve">INC-001919</t>
  </si>
  <si>
    <t xml:space="preserve">INC-001920</t>
  </si>
  <si>
    <t xml:space="preserve">INC-001921</t>
  </si>
  <si>
    <t xml:space="preserve">INC-001922</t>
  </si>
  <si>
    <t xml:space="preserve">INC-001923</t>
  </si>
  <si>
    <t xml:space="preserve">INC-001924</t>
  </si>
  <si>
    <t xml:space="preserve">INC-001925</t>
  </si>
  <si>
    <t xml:space="preserve">INC-001926</t>
  </si>
  <si>
    <t xml:space="preserve">INC-001927</t>
  </si>
  <si>
    <t xml:space="preserve">INC-001928</t>
  </si>
  <si>
    <t xml:space="preserve">INC-001929</t>
  </si>
  <si>
    <t xml:space="preserve">INC-001930</t>
  </si>
  <si>
    <t xml:space="preserve">INC-001931</t>
  </si>
  <si>
    <t xml:space="preserve">INC-001932</t>
  </si>
  <si>
    <t xml:space="preserve">INC-001933</t>
  </si>
  <si>
    <t xml:space="preserve">INC-001934</t>
  </si>
  <si>
    <t xml:space="preserve">INC-001935</t>
  </si>
  <si>
    <t xml:space="preserve">INC-001936</t>
  </si>
  <si>
    <t xml:space="preserve">INC-001937</t>
  </si>
  <si>
    <t xml:space="preserve">INC-001938</t>
  </si>
  <si>
    <t xml:space="preserve">INC-001939</t>
  </si>
  <si>
    <t xml:space="preserve">INC-001940</t>
  </si>
  <si>
    <t xml:space="preserve">INC-001941</t>
  </si>
  <si>
    <t xml:space="preserve">INC-001942</t>
  </si>
  <si>
    <t xml:space="preserve">INC-001943</t>
  </si>
  <si>
    <t xml:space="preserve">INC-001944</t>
  </si>
  <si>
    <t xml:space="preserve">INC-001945</t>
  </si>
  <si>
    <t xml:space="preserve">INC-001946</t>
  </si>
  <si>
    <t xml:space="preserve">INC-001947</t>
  </si>
  <si>
    <t xml:space="preserve">INC-001948</t>
  </si>
  <si>
    <t xml:space="preserve">INC-001949</t>
  </si>
  <si>
    <t xml:space="preserve">INC-001950</t>
  </si>
  <si>
    <t xml:space="preserve">INC-001951</t>
  </si>
  <si>
    <t xml:space="preserve">INC-001952</t>
  </si>
  <si>
    <t xml:space="preserve">INC-001953</t>
  </si>
  <si>
    <t xml:space="preserve">INC-001954</t>
  </si>
  <si>
    <t xml:space="preserve">INC-001955</t>
  </si>
  <si>
    <t xml:space="preserve">INC-001956</t>
  </si>
  <si>
    <t xml:space="preserve">INC-001957</t>
  </si>
  <si>
    <t xml:space="preserve">INC-001958</t>
  </si>
  <si>
    <t xml:space="preserve">INC-001959</t>
  </si>
  <si>
    <t xml:space="preserve">INC-001960</t>
  </si>
  <si>
    <t xml:space="preserve">INC-001961</t>
  </si>
  <si>
    <t xml:space="preserve">INC-001962</t>
  </si>
  <si>
    <t xml:space="preserve">INC-001963</t>
  </si>
  <si>
    <t xml:space="preserve">INC-001964</t>
  </si>
  <si>
    <t xml:space="preserve">INC-001965</t>
  </si>
  <si>
    <t xml:space="preserve">INC-001966</t>
  </si>
  <si>
    <t xml:space="preserve">INC-001967</t>
  </si>
  <si>
    <t xml:space="preserve">INC-001968</t>
  </si>
  <si>
    <t xml:space="preserve">INC-001969</t>
  </si>
  <si>
    <t xml:space="preserve">INC-001970</t>
  </si>
  <si>
    <t xml:space="preserve">INC-001971</t>
  </si>
  <si>
    <t xml:space="preserve">INC-001972</t>
  </si>
  <si>
    <t xml:space="preserve">INC-001973</t>
  </si>
  <si>
    <t xml:space="preserve">INC-001974</t>
  </si>
  <si>
    <t xml:space="preserve">INC-001975</t>
  </si>
  <si>
    <t xml:space="preserve">INC-001976</t>
  </si>
  <si>
    <t xml:space="preserve">INC-001977</t>
  </si>
  <si>
    <t xml:space="preserve">INC-001978</t>
  </si>
  <si>
    <t xml:space="preserve">INC-001979</t>
  </si>
  <si>
    <t xml:space="preserve">INC-001980</t>
  </si>
  <si>
    <t xml:space="preserve">INC-001981</t>
  </si>
  <si>
    <t xml:space="preserve">INC-001982</t>
  </si>
  <si>
    <t xml:space="preserve">INC-001983</t>
  </si>
  <si>
    <t xml:space="preserve">INC-001984</t>
  </si>
  <si>
    <t xml:space="preserve">INC-001985</t>
  </si>
  <si>
    <t xml:space="preserve">INC-001986</t>
  </si>
  <si>
    <t xml:space="preserve">INC-001987</t>
  </si>
  <si>
    <t xml:space="preserve">INC-001988</t>
  </si>
  <si>
    <t xml:space="preserve">INC-001989</t>
  </si>
  <si>
    <t xml:space="preserve">INC-001990</t>
  </si>
  <si>
    <t xml:space="preserve">INC-001991</t>
  </si>
  <si>
    <t xml:space="preserve">INC-001992</t>
  </si>
  <si>
    <t xml:space="preserve">INC-001993</t>
  </si>
  <si>
    <t xml:space="preserve">INC-001994</t>
  </si>
  <si>
    <t xml:space="preserve">INC-001995</t>
  </si>
  <si>
    <t xml:space="preserve">INC-001996</t>
  </si>
  <si>
    <t xml:space="preserve">INC-001997</t>
  </si>
  <si>
    <t xml:space="preserve">INC-001998</t>
  </si>
  <si>
    <t xml:space="preserve">INC-001999</t>
  </si>
  <si>
    <t xml:space="preserve">INC-002000</t>
  </si>
  <si>
    <t xml:space="preserve">INC-002001</t>
  </si>
  <si>
    <t xml:space="preserve">INC-002002</t>
  </si>
  <si>
    <t xml:space="preserve">INC-002003</t>
  </si>
  <si>
    <t xml:space="preserve">INC-002004</t>
  </si>
  <si>
    <t xml:space="preserve">INC-002005</t>
  </si>
  <si>
    <t xml:space="preserve">INC-002006</t>
  </si>
  <si>
    <t xml:space="preserve">INC-002007</t>
  </si>
  <si>
    <t xml:space="preserve">INC-002008</t>
  </si>
  <si>
    <t xml:space="preserve">INC-002009</t>
  </si>
  <si>
    <t xml:space="preserve">INC-002010</t>
  </si>
  <si>
    <t xml:space="preserve">INC-002011</t>
  </si>
  <si>
    <t xml:space="preserve">INC-002012</t>
  </si>
  <si>
    <t xml:space="preserve">INC-002013</t>
  </si>
  <si>
    <t xml:space="preserve">INC-002014</t>
  </si>
  <si>
    <t xml:space="preserve">INC-002015</t>
  </si>
  <si>
    <t xml:space="preserve">INC-002016</t>
  </si>
  <si>
    <t xml:space="preserve">INC-002017</t>
  </si>
  <si>
    <t xml:space="preserve">INC-002018</t>
  </si>
  <si>
    <t xml:space="preserve">INC-002019</t>
  </si>
  <si>
    <t xml:space="preserve">INC-002020</t>
  </si>
  <si>
    <t xml:space="preserve">INC-002021</t>
  </si>
  <si>
    <t xml:space="preserve">INC-002022</t>
  </si>
  <si>
    <t xml:space="preserve">INC-002023</t>
  </si>
  <si>
    <t xml:space="preserve">INC-002024</t>
  </si>
  <si>
    <t xml:space="preserve">INC-002025</t>
  </si>
  <si>
    <t xml:space="preserve">INC-002026</t>
  </si>
  <si>
    <t xml:space="preserve">INC-002027</t>
  </si>
  <si>
    <t xml:space="preserve">INC-002028</t>
  </si>
  <si>
    <t xml:space="preserve">INC-002029</t>
  </si>
  <si>
    <t xml:space="preserve">INC-002030</t>
  </si>
  <si>
    <t xml:space="preserve">INC-002031</t>
  </si>
  <si>
    <t xml:space="preserve">INC-002032</t>
  </si>
  <si>
    <t xml:space="preserve">INC-002033</t>
  </si>
  <si>
    <t xml:space="preserve">INC-002034</t>
  </si>
  <si>
    <t xml:space="preserve">INC-002035</t>
  </si>
  <si>
    <t xml:space="preserve">INC-002036</t>
  </si>
  <si>
    <t xml:space="preserve">INC-002037</t>
  </si>
  <si>
    <t xml:space="preserve">INC-002038</t>
  </si>
  <si>
    <t xml:space="preserve">INC-002039</t>
  </si>
  <si>
    <t xml:space="preserve">INC-002040</t>
  </si>
  <si>
    <t xml:space="preserve">INC-002041</t>
  </si>
  <si>
    <t xml:space="preserve">INC-002042</t>
  </si>
  <si>
    <t xml:space="preserve">INC-002043</t>
  </si>
  <si>
    <t xml:space="preserve">INC-002044</t>
  </si>
  <si>
    <t xml:space="preserve">INC-002045</t>
  </si>
  <si>
    <t xml:space="preserve">INC-002046</t>
  </si>
  <si>
    <t xml:space="preserve">INC-002047</t>
  </si>
  <si>
    <t xml:space="preserve">INC-002048</t>
  </si>
  <si>
    <t xml:space="preserve">INC-002049</t>
  </si>
  <si>
    <t xml:space="preserve">INC-002050</t>
  </si>
  <si>
    <t xml:space="preserve">INC-002051</t>
  </si>
  <si>
    <t xml:space="preserve">INC-002052</t>
  </si>
  <si>
    <t xml:space="preserve">INC-002053</t>
  </si>
  <si>
    <t xml:space="preserve">INC-002054</t>
  </si>
  <si>
    <t xml:space="preserve">INC-002055</t>
  </si>
  <si>
    <t xml:space="preserve">INC-002056</t>
  </si>
  <si>
    <t xml:space="preserve">INC-002057</t>
  </si>
  <si>
    <t xml:space="preserve">INC-002058</t>
  </si>
  <si>
    <t xml:space="preserve">INC-002059</t>
  </si>
  <si>
    <t xml:space="preserve">INC-002060</t>
  </si>
  <si>
    <t xml:space="preserve">INC-002061</t>
  </si>
  <si>
    <t xml:space="preserve">INC-002062</t>
  </si>
  <si>
    <t xml:space="preserve">INC-002063</t>
  </si>
  <si>
    <t xml:space="preserve">INC-002064</t>
  </si>
  <si>
    <t xml:space="preserve">INC-002065</t>
  </si>
  <si>
    <t xml:space="preserve">INC-002066</t>
  </si>
  <si>
    <t xml:space="preserve">INC-002067</t>
  </si>
  <si>
    <t xml:space="preserve">INC-002068</t>
  </si>
  <si>
    <t xml:space="preserve">INC-002069</t>
  </si>
  <si>
    <t xml:space="preserve">INC-002070</t>
  </si>
  <si>
    <t xml:space="preserve">INC-002071</t>
  </si>
  <si>
    <t xml:space="preserve">INC-002072</t>
  </si>
  <si>
    <t xml:space="preserve">INC-002073</t>
  </si>
  <si>
    <t xml:space="preserve">INC-002074</t>
  </si>
  <si>
    <t xml:space="preserve">INC-002075</t>
  </si>
  <si>
    <t xml:space="preserve">INC-002076</t>
  </si>
  <si>
    <t xml:space="preserve">INC-002077</t>
  </si>
  <si>
    <t xml:space="preserve">INC-002078</t>
  </si>
  <si>
    <t xml:space="preserve">INC-002079</t>
  </si>
  <si>
    <t xml:space="preserve">INC-002080</t>
  </si>
  <si>
    <t xml:space="preserve">INC-002081</t>
  </si>
  <si>
    <t xml:space="preserve">INC-002082</t>
  </si>
  <si>
    <t xml:space="preserve">INC-002083</t>
  </si>
  <si>
    <t xml:space="preserve">INC-002084</t>
  </si>
  <si>
    <t xml:space="preserve">INC-002085</t>
  </si>
  <si>
    <t xml:space="preserve">INC-002086</t>
  </si>
  <si>
    <t xml:space="preserve">INC-002087</t>
  </si>
  <si>
    <t xml:space="preserve">INC-002088</t>
  </si>
  <si>
    <t xml:space="preserve">INC-002089</t>
  </si>
  <si>
    <t xml:space="preserve">INC-002090</t>
  </si>
  <si>
    <t xml:space="preserve">INC-002091</t>
  </si>
  <si>
    <t xml:space="preserve">INC-002092</t>
  </si>
  <si>
    <t xml:space="preserve">INC-002093</t>
  </si>
  <si>
    <t xml:space="preserve">INC-002094</t>
  </si>
  <si>
    <t xml:space="preserve">INC-002095</t>
  </si>
  <si>
    <t xml:space="preserve">INC-002096</t>
  </si>
  <si>
    <t xml:space="preserve">INC-002097</t>
  </si>
  <si>
    <t xml:space="preserve">INC-002098</t>
  </si>
  <si>
    <t xml:space="preserve">INC-002099</t>
  </si>
  <si>
    <t xml:space="preserve">INC-002100</t>
  </si>
  <si>
    <t xml:space="preserve">INC-002101</t>
  </si>
  <si>
    <t xml:space="preserve">INC-002102</t>
  </si>
  <si>
    <t xml:space="preserve">INC-002103</t>
  </si>
  <si>
    <t xml:space="preserve">INC-002104</t>
  </si>
  <si>
    <t xml:space="preserve">INC-002105</t>
  </si>
  <si>
    <t xml:space="preserve">INC-002106</t>
  </si>
  <si>
    <t xml:space="preserve">INC-002107</t>
  </si>
  <si>
    <t xml:space="preserve">INC-002108</t>
  </si>
  <si>
    <t xml:space="preserve">INC-002109</t>
  </si>
  <si>
    <t xml:space="preserve">INC-002110</t>
  </si>
  <si>
    <t xml:space="preserve">INC-002111</t>
  </si>
  <si>
    <t xml:space="preserve">INC-002112</t>
  </si>
  <si>
    <t xml:space="preserve">INC-002113</t>
  </si>
  <si>
    <t xml:space="preserve">INC-002114</t>
  </si>
  <si>
    <t xml:space="preserve">INC-002115</t>
  </si>
  <si>
    <t xml:space="preserve">INC-002116</t>
  </si>
  <si>
    <t xml:space="preserve">INC-002117</t>
  </si>
  <si>
    <t xml:space="preserve">INC-002118</t>
  </si>
  <si>
    <t xml:space="preserve">INC-002119</t>
  </si>
  <si>
    <t xml:space="preserve">INC-002120</t>
  </si>
  <si>
    <t xml:space="preserve">INC-002121</t>
  </si>
  <si>
    <t xml:space="preserve">INC-002122</t>
  </si>
  <si>
    <t xml:space="preserve">INC-002123</t>
  </si>
  <si>
    <t xml:space="preserve">INC-002124</t>
  </si>
  <si>
    <t xml:space="preserve">INC-002125</t>
  </si>
  <si>
    <t xml:space="preserve">INC-002126</t>
  </si>
  <si>
    <t xml:space="preserve">INC-002127</t>
  </si>
  <si>
    <t xml:space="preserve">INC-002128</t>
  </si>
  <si>
    <t xml:space="preserve">INC-002129</t>
  </si>
  <si>
    <t xml:space="preserve">INC-002130</t>
  </si>
  <si>
    <t xml:space="preserve">INC-002131</t>
  </si>
  <si>
    <t xml:space="preserve">INC-002132</t>
  </si>
  <si>
    <t xml:space="preserve">INC-002133</t>
  </si>
  <si>
    <t xml:space="preserve">INC-002134</t>
  </si>
  <si>
    <t xml:space="preserve">INC-002135</t>
  </si>
  <si>
    <t xml:space="preserve">INC-002136</t>
  </si>
  <si>
    <t xml:space="preserve">INC-002137</t>
  </si>
  <si>
    <t xml:space="preserve">INC-002138</t>
  </si>
  <si>
    <t xml:space="preserve">INC-002139</t>
  </si>
  <si>
    <t xml:space="preserve">INC-002140</t>
  </si>
  <si>
    <t xml:space="preserve">INC-002141</t>
  </si>
  <si>
    <t xml:space="preserve">INC-002142</t>
  </si>
  <si>
    <t xml:space="preserve">INC-002143</t>
  </si>
  <si>
    <t xml:space="preserve">INC-002144</t>
  </si>
  <si>
    <t xml:space="preserve">INC-002145</t>
  </si>
  <si>
    <t xml:space="preserve">INC-002146</t>
  </si>
  <si>
    <t xml:space="preserve">INC-002147</t>
  </si>
  <si>
    <t xml:space="preserve">INC-002148</t>
  </si>
  <si>
    <t xml:space="preserve">INC-002149</t>
  </si>
  <si>
    <t xml:space="preserve">INC-002150</t>
  </si>
  <si>
    <t xml:space="preserve">INC-002151</t>
  </si>
  <si>
    <t xml:space="preserve">INC-002152</t>
  </si>
  <si>
    <t xml:space="preserve">INC-002153</t>
  </si>
  <si>
    <t xml:space="preserve">INC-002154</t>
  </si>
  <si>
    <t xml:space="preserve">INC-002155</t>
  </si>
  <si>
    <t xml:space="preserve">INC-002156</t>
  </si>
  <si>
    <t xml:space="preserve">INC-002157</t>
  </si>
  <si>
    <t xml:space="preserve">INC-002158</t>
  </si>
  <si>
    <t xml:space="preserve">INC-002159</t>
  </si>
  <si>
    <t xml:space="preserve">INC-002160</t>
  </si>
  <si>
    <t xml:space="preserve">INC-002161</t>
  </si>
  <si>
    <t xml:space="preserve">INC-002162</t>
  </si>
  <si>
    <t xml:space="preserve">INC-002163</t>
  </si>
  <si>
    <t xml:space="preserve">INC-002164</t>
  </si>
  <si>
    <t xml:space="preserve">INC-002165</t>
  </si>
  <si>
    <t xml:space="preserve">INC-002166</t>
  </si>
  <si>
    <t xml:space="preserve">INC-002167</t>
  </si>
  <si>
    <t xml:space="preserve">INC-002168</t>
  </si>
  <si>
    <t xml:space="preserve">INC-002169</t>
  </si>
  <si>
    <t xml:space="preserve">INC-002170</t>
  </si>
  <si>
    <t xml:space="preserve">INC-002171</t>
  </si>
  <si>
    <t xml:space="preserve">INC-002172</t>
  </si>
  <si>
    <t xml:space="preserve">INC-002173</t>
  </si>
  <si>
    <t xml:space="preserve">INC-002174</t>
  </si>
  <si>
    <t xml:space="preserve">INC-002175</t>
  </si>
  <si>
    <t xml:space="preserve">INC-002176</t>
  </si>
  <si>
    <t xml:space="preserve">INC-002177</t>
  </si>
  <si>
    <t xml:space="preserve">INC-002178</t>
  </si>
  <si>
    <t xml:space="preserve">INC-002179</t>
  </si>
  <si>
    <t xml:space="preserve">INC-002180</t>
  </si>
  <si>
    <t xml:space="preserve">INC-002181</t>
  </si>
  <si>
    <t xml:space="preserve">INC-002182</t>
  </si>
  <si>
    <t xml:space="preserve">INC-002183</t>
  </si>
  <si>
    <t xml:space="preserve">INC-002184</t>
  </si>
  <si>
    <t xml:space="preserve">INC-002185</t>
  </si>
  <si>
    <t xml:space="preserve">INC-002186</t>
  </si>
  <si>
    <t xml:space="preserve">INC-002187</t>
  </si>
  <si>
    <t xml:space="preserve">INC-002188</t>
  </si>
  <si>
    <t xml:space="preserve">INC-002189</t>
  </si>
  <si>
    <t xml:space="preserve">INC-002190</t>
  </si>
  <si>
    <t xml:space="preserve">INC-002191</t>
  </si>
  <si>
    <t xml:space="preserve">INC-002192</t>
  </si>
  <si>
    <t xml:space="preserve">INC-002193</t>
  </si>
  <si>
    <t xml:space="preserve">INC-002194</t>
  </si>
  <si>
    <t xml:space="preserve">INC-002195</t>
  </si>
  <si>
    <t xml:space="preserve">INC-002196</t>
  </si>
  <si>
    <t xml:space="preserve">INC-002197</t>
  </si>
  <si>
    <t xml:space="preserve">INC-002198</t>
  </si>
  <si>
    <t xml:space="preserve">INC-002199</t>
  </si>
  <si>
    <t xml:space="preserve">INC-002200</t>
  </si>
  <si>
    <t xml:space="preserve">INC-002201</t>
  </si>
  <si>
    <t xml:space="preserve">INC-002202</t>
  </si>
  <si>
    <t xml:space="preserve">INC-002203</t>
  </si>
  <si>
    <t xml:space="preserve">INC-002204</t>
  </si>
  <si>
    <t xml:space="preserve">INC-002205</t>
  </si>
  <si>
    <t xml:space="preserve">INC-002206</t>
  </si>
  <si>
    <t xml:space="preserve">INC-002207</t>
  </si>
  <si>
    <t xml:space="preserve">INC-002208</t>
  </si>
  <si>
    <t xml:space="preserve">INC-002209</t>
  </si>
  <si>
    <t xml:space="preserve">INC-002210</t>
  </si>
  <si>
    <t xml:space="preserve">INC-002211</t>
  </si>
  <si>
    <t xml:space="preserve">INC-002212</t>
  </si>
  <si>
    <t xml:space="preserve">INC-002213</t>
  </si>
  <si>
    <t xml:space="preserve">INC-002214</t>
  </si>
  <si>
    <t xml:space="preserve">INC-002215</t>
  </si>
  <si>
    <t xml:space="preserve">INC-002216</t>
  </si>
  <si>
    <t xml:space="preserve">INC-002217</t>
  </si>
  <si>
    <t xml:space="preserve">INC-002218</t>
  </si>
  <si>
    <t xml:space="preserve">INC-002219</t>
  </si>
  <si>
    <t xml:space="preserve">INC-002220</t>
  </si>
  <si>
    <t xml:space="preserve">INC-002221</t>
  </si>
  <si>
    <t xml:space="preserve">INC-002222</t>
  </si>
  <si>
    <t xml:space="preserve">INC-002223</t>
  </si>
  <si>
    <t xml:space="preserve">INC-002224</t>
  </si>
  <si>
    <t xml:space="preserve">INC-002225</t>
  </si>
  <si>
    <t xml:space="preserve">INC-002226</t>
  </si>
  <si>
    <t xml:space="preserve">INC-002227</t>
  </si>
  <si>
    <t xml:space="preserve">INC-002228</t>
  </si>
  <si>
    <t xml:space="preserve">INC-002229</t>
  </si>
  <si>
    <t xml:space="preserve">INC-002230</t>
  </si>
  <si>
    <t xml:space="preserve">INC-002231</t>
  </si>
  <si>
    <t xml:space="preserve">INC-002232</t>
  </si>
  <si>
    <t xml:space="preserve">INC-002233</t>
  </si>
  <si>
    <t xml:space="preserve">INC-002234</t>
  </si>
  <si>
    <t xml:space="preserve">INC-002235</t>
  </si>
  <si>
    <t xml:space="preserve">INC-002236</t>
  </si>
  <si>
    <t xml:space="preserve">INC-002237</t>
  </si>
  <si>
    <t xml:space="preserve">INC-002238</t>
  </si>
  <si>
    <t xml:space="preserve">INC-002239</t>
  </si>
  <si>
    <t xml:space="preserve">INC-002240</t>
  </si>
  <si>
    <t xml:space="preserve">INC-002241</t>
  </si>
  <si>
    <t xml:space="preserve">INC-002242</t>
  </si>
  <si>
    <t xml:space="preserve">INC-002243</t>
  </si>
  <si>
    <t xml:space="preserve">INC-002244</t>
  </si>
  <si>
    <t xml:space="preserve">INC-002245</t>
  </si>
  <si>
    <t xml:space="preserve">INC-002246</t>
  </si>
  <si>
    <t xml:space="preserve">INC-002247</t>
  </si>
  <si>
    <t xml:space="preserve">INC-002248</t>
  </si>
  <si>
    <t xml:space="preserve">INC-002249</t>
  </si>
  <si>
    <t xml:space="preserve">INC-002250</t>
  </si>
  <si>
    <t xml:space="preserve">INC-002251</t>
  </si>
  <si>
    <t xml:space="preserve">INC-002252</t>
  </si>
  <si>
    <t xml:space="preserve">INC-002253</t>
  </si>
  <si>
    <t xml:space="preserve">INC-002254</t>
  </si>
  <si>
    <t xml:space="preserve">INC-002255</t>
  </si>
  <si>
    <t xml:space="preserve">INC-002256</t>
  </si>
  <si>
    <t xml:space="preserve">INC-002257</t>
  </si>
  <si>
    <t xml:space="preserve">INC-002258</t>
  </si>
  <si>
    <t xml:space="preserve">INC-002259</t>
  </si>
  <si>
    <t xml:space="preserve">INC-002260</t>
  </si>
  <si>
    <t xml:space="preserve">INC-002261</t>
  </si>
  <si>
    <t xml:space="preserve">INC-002262</t>
  </si>
  <si>
    <t xml:space="preserve">INC-002263</t>
  </si>
  <si>
    <t xml:space="preserve">INC-002264</t>
  </si>
  <si>
    <t xml:space="preserve">INC-002265</t>
  </si>
  <si>
    <t xml:space="preserve">INC-002266</t>
  </si>
  <si>
    <t xml:space="preserve">INC-002267</t>
  </si>
  <si>
    <t xml:space="preserve">INC-002268</t>
  </si>
  <si>
    <t xml:space="preserve">INC-002269</t>
  </si>
  <si>
    <t xml:space="preserve">INC-002270</t>
  </si>
  <si>
    <t xml:space="preserve">INC-002271</t>
  </si>
  <si>
    <t xml:space="preserve">INC-002272</t>
  </si>
  <si>
    <t xml:space="preserve">INC-002273</t>
  </si>
  <si>
    <t xml:space="preserve">INC-002274</t>
  </si>
  <si>
    <t xml:space="preserve">INC-002275</t>
  </si>
  <si>
    <t xml:space="preserve">INC-002276</t>
  </si>
  <si>
    <t xml:space="preserve">INC-002277</t>
  </si>
  <si>
    <t xml:space="preserve">INC-002278</t>
  </si>
  <si>
    <t xml:space="preserve">INC-002279</t>
  </si>
  <si>
    <t xml:space="preserve">INC-002280</t>
  </si>
  <si>
    <t xml:space="preserve">INC-002281</t>
  </si>
  <si>
    <t xml:space="preserve">INC-002282</t>
  </si>
  <si>
    <t xml:space="preserve">INC-002283</t>
  </si>
  <si>
    <t xml:space="preserve">INC-002284</t>
  </si>
  <si>
    <t xml:space="preserve">INC-002285</t>
  </si>
  <si>
    <t xml:space="preserve">INC-002286</t>
  </si>
  <si>
    <t xml:space="preserve">INC-002287</t>
  </si>
  <si>
    <t xml:space="preserve">INC-002288</t>
  </si>
  <si>
    <t xml:space="preserve">INC-002289</t>
  </si>
  <si>
    <t xml:space="preserve">INC-002290</t>
  </si>
  <si>
    <t xml:space="preserve">INC-002291</t>
  </si>
  <si>
    <t xml:space="preserve">INC-002292</t>
  </si>
  <si>
    <t xml:space="preserve">INC-002293</t>
  </si>
  <si>
    <t xml:space="preserve">INC-002294</t>
  </si>
  <si>
    <t xml:space="preserve">INC-002295</t>
  </si>
  <si>
    <t xml:space="preserve">INC-002296</t>
  </si>
  <si>
    <t xml:space="preserve">INC-002297</t>
  </si>
  <si>
    <t xml:space="preserve">INC-002298</t>
  </si>
  <si>
    <t xml:space="preserve">INC-002299</t>
  </si>
  <si>
    <t xml:space="preserve">INC-002300</t>
  </si>
  <si>
    <t xml:space="preserve">INC-002301</t>
  </si>
  <si>
    <t xml:space="preserve">INC-002302</t>
  </si>
  <si>
    <t xml:space="preserve">INC-002303</t>
  </si>
  <si>
    <t xml:space="preserve">INC-002304</t>
  </si>
  <si>
    <t xml:space="preserve">INC-002305</t>
  </si>
  <si>
    <t xml:space="preserve">INC-002306</t>
  </si>
  <si>
    <t xml:space="preserve">INC-002307</t>
  </si>
  <si>
    <t xml:space="preserve">INC-002308</t>
  </si>
  <si>
    <t xml:space="preserve">INC-002309</t>
  </si>
  <si>
    <t xml:space="preserve">INC-002310</t>
  </si>
  <si>
    <t xml:space="preserve">INC-002311</t>
  </si>
  <si>
    <t xml:space="preserve">INC-002312</t>
  </si>
  <si>
    <t xml:space="preserve">INC-002313</t>
  </si>
  <si>
    <t xml:space="preserve">INC-002314</t>
  </si>
  <si>
    <t xml:space="preserve">INC-002315</t>
  </si>
  <si>
    <t xml:space="preserve">INC-002316</t>
  </si>
  <si>
    <t xml:space="preserve">INC-002317</t>
  </si>
  <si>
    <t xml:space="preserve">INC-002318</t>
  </si>
  <si>
    <t xml:space="preserve">INC-002319</t>
  </si>
  <si>
    <t xml:space="preserve">INC-002320</t>
  </si>
  <si>
    <t xml:space="preserve">INC-002321</t>
  </si>
  <si>
    <t xml:space="preserve">INC-002322</t>
  </si>
  <si>
    <t xml:space="preserve">INC-002323</t>
  </si>
  <si>
    <t xml:space="preserve">INC-002324</t>
  </si>
  <si>
    <t xml:space="preserve">INC-002325</t>
  </si>
  <si>
    <t xml:space="preserve">INC-002326</t>
  </si>
  <si>
    <t xml:space="preserve">INC-002327</t>
  </si>
  <si>
    <t xml:space="preserve">INC-002328</t>
  </si>
  <si>
    <t xml:space="preserve">INC-002329</t>
  </si>
  <si>
    <t xml:space="preserve">INC-002330</t>
  </si>
  <si>
    <t xml:space="preserve">INC-002331</t>
  </si>
  <si>
    <t xml:space="preserve">INC-002332</t>
  </si>
  <si>
    <t xml:space="preserve">INC-002333</t>
  </si>
  <si>
    <t xml:space="preserve">INC-002334</t>
  </si>
  <si>
    <t xml:space="preserve">INC-002335</t>
  </si>
  <si>
    <t xml:space="preserve">INC-002336</t>
  </si>
  <si>
    <t xml:space="preserve">INC-002337</t>
  </si>
  <si>
    <t xml:space="preserve">INC-002338</t>
  </si>
  <si>
    <t xml:space="preserve">INC-002339</t>
  </si>
  <si>
    <t xml:space="preserve">INC-002340</t>
  </si>
  <si>
    <t xml:space="preserve">INC-002341</t>
  </si>
  <si>
    <t xml:space="preserve">INC-002342</t>
  </si>
  <si>
    <t xml:space="preserve">INC-002343</t>
  </si>
  <si>
    <t xml:space="preserve">INC-002344</t>
  </si>
  <si>
    <t xml:space="preserve">INC-002345</t>
  </si>
  <si>
    <t xml:space="preserve">INC-002346</t>
  </si>
  <si>
    <t xml:space="preserve">INC-002347</t>
  </si>
  <si>
    <t xml:space="preserve">INC-002348</t>
  </si>
  <si>
    <t xml:space="preserve">INC-002349</t>
  </si>
  <si>
    <t xml:space="preserve">INC-002350</t>
  </si>
  <si>
    <t xml:space="preserve">INC-002351</t>
  </si>
  <si>
    <t xml:space="preserve">INC-002352</t>
  </si>
  <si>
    <t xml:space="preserve">INC-002353</t>
  </si>
  <si>
    <t xml:space="preserve">INC-002354</t>
  </si>
  <si>
    <t xml:space="preserve">INC-002355</t>
  </si>
  <si>
    <t xml:space="preserve">INC-002356</t>
  </si>
  <si>
    <t xml:space="preserve">INC-002357</t>
  </si>
  <si>
    <t xml:space="preserve">INC-002358</t>
  </si>
  <si>
    <t xml:space="preserve">INC-002359</t>
  </si>
  <si>
    <t xml:space="preserve">INC-002360</t>
  </si>
  <si>
    <t xml:space="preserve">INC-002361</t>
  </si>
  <si>
    <t xml:space="preserve">INC-002362</t>
  </si>
  <si>
    <t xml:space="preserve">INC-002363</t>
  </si>
  <si>
    <t xml:space="preserve">INC-002364</t>
  </si>
  <si>
    <t xml:space="preserve">INC-002365</t>
  </si>
  <si>
    <t xml:space="preserve">INC-002366</t>
  </si>
  <si>
    <t xml:space="preserve">INC-002367</t>
  </si>
  <si>
    <t xml:space="preserve">INC-002368</t>
  </si>
  <si>
    <t xml:space="preserve">INC-002369</t>
  </si>
  <si>
    <t xml:space="preserve">INC-002370</t>
  </si>
  <si>
    <t xml:space="preserve">INC-002371</t>
  </si>
  <si>
    <t xml:space="preserve">INC-002372</t>
  </si>
  <si>
    <t xml:space="preserve">INC-002373</t>
  </si>
  <si>
    <t xml:space="preserve">INC-002374</t>
  </si>
  <si>
    <t xml:space="preserve">INC-002375</t>
  </si>
  <si>
    <t xml:space="preserve">INC-002376</t>
  </si>
  <si>
    <t xml:space="preserve">INC-002377</t>
  </si>
  <si>
    <t xml:space="preserve">INC-002378</t>
  </si>
  <si>
    <t xml:space="preserve">INC-002379</t>
  </si>
  <si>
    <t xml:space="preserve">INC-002380</t>
  </si>
  <si>
    <t xml:space="preserve">INC-002381</t>
  </si>
  <si>
    <t xml:space="preserve">INC-002382</t>
  </si>
  <si>
    <t xml:space="preserve">INC-002383</t>
  </si>
  <si>
    <t xml:space="preserve">INC-002384</t>
  </si>
  <si>
    <t xml:space="preserve">INC-002385</t>
  </si>
  <si>
    <t xml:space="preserve">INC-002386</t>
  </si>
  <si>
    <t xml:space="preserve">INC-002387</t>
  </si>
  <si>
    <t xml:space="preserve">INC-002388</t>
  </si>
  <si>
    <t xml:space="preserve">INC-002389</t>
  </si>
  <si>
    <t xml:space="preserve">INC-002390</t>
  </si>
  <si>
    <t xml:space="preserve">INC-002391</t>
  </si>
  <si>
    <t xml:space="preserve">INC-002392</t>
  </si>
  <si>
    <t xml:space="preserve">INC-002393</t>
  </si>
  <si>
    <t xml:space="preserve">INC-002394</t>
  </si>
  <si>
    <t xml:space="preserve">INC-002395</t>
  </si>
  <si>
    <t xml:space="preserve">INC-002396</t>
  </si>
  <si>
    <t xml:space="preserve">INC-002397</t>
  </si>
  <si>
    <t xml:space="preserve">INC-002398</t>
  </si>
  <si>
    <t xml:space="preserve">INC-002399</t>
  </si>
  <si>
    <t xml:space="preserve">INC-002400</t>
  </si>
  <si>
    <t xml:space="preserve">INC-002401</t>
  </si>
  <si>
    <t xml:space="preserve">INC-002402</t>
  </si>
  <si>
    <t xml:space="preserve">INC-002403</t>
  </si>
  <si>
    <t xml:space="preserve">INC-002404</t>
  </si>
  <si>
    <t xml:space="preserve">INC-002405</t>
  </si>
  <si>
    <t xml:space="preserve">INC-002406</t>
  </si>
  <si>
    <t xml:space="preserve">INC-002407</t>
  </si>
  <si>
    <t xml:space="preserve">INC-002408</t>
  </si>
  <si>
    <t xml:space="preserve">INC-002409</t>
  </si>
  <si>
    <t xml:space="preserve">INC-002410</t>
  </si>
  <si>
    <t xml:space="preserve">INC-002411</t>
  </si>
  <si>
    <t xml:space="preserve">INC-002412</t>
  </si>
  <si>
    <t xml:space="preserve">INC-002413</t>
  </si>
  <si>
    <t xml:space="preserve">INC-002414</t>
  </si>
  <si>
    <t xml:space="preserve">INC-002415</t>
  </si>
  <si>
    <t xml:space="preserve">INC-002416</t>
  </si>
  <si>
    <t xml:space="preserve">INC-002417</t>
  </si>
  <si>
    <t xml:space="preserve">INC-002418</t>
  </si>
  <si>
    <t xml:space="preserve">INC-002419</t>
  </si>
  <si>
    <t xml:space="preserve">INC-002420</t>
  </si>
  <si>
    <t xml:space="preserve">INC-002421</t>
  </si>
  <si>
    <t xml:space="preserve">INC-002422</t>
  </si>
  <si>
    <t xml:space="preserve">INC-002423</t>
  </si>
  <si>
    <t xml:space="preserve">INC-002424</t>
  </si>
  <si>
    <t xml:space="preserve">INC-002425</t>
  </si>
  <si>
    <t xml:space="preserve">INC-002426</t>
  </si>
  <si>
    <t xml:space="preserve">INC-002427</t>
  </si>
  <si>
    <t xml:space="preserve">INC-002428</t>
  </si>
  <si>
    <t xml:space="preserve">INC-002429</t>
  </si>
  <si>
    <t xml:space="preserve">INC-002430</t>
  </si>
  <si>
    <t xml:space="preserve">INC-002431</t>
  </si>
  <si>
    <t xml:space="preserve">INC-002432</t>
  </si>
  <si>
    <t xml:space="preserve">INC-002433</t>
  </si>
  <si>
    <t xml:space="preserve">INC-002434</t>
  </si>
  <si>
    <t xml:space="preserve">INC-002435</t>
  </si>
  <si>
    <t xml:space="preserve">INC-002436</t>
  </si>
  <si>
    <t xml:space="preserve">INC-002437</t>
  </si>
  <si>
    <t xml:space="preserve">INC-002438</t>
  </si>
  <si>
    <t xml:space="preserve">INC-002439</t>
  </si>
  <si>
    <t xml:space="preserve">INC-002440</t>
  </si>
  <si>
    <t xml:space="preserve">INC-002441</t>
  </si>
  <si>
    <t xml:space="preserve">INC-002442</t>
  </si>
  <si>
    <t xml:space="preserve">INC-002443</t>
  </si>
  <si>
    <t xml:space="preserve">INC-002444</t>
  </si>
  <si>
    <t xml:space="preserve">INC-002445</t>
  </si>
  <si>
    <t xml:space="preserve">INC-002446</t>
  </si>
  <si>
    <t xml:space="preserve">INC-002447</t>
  </si>
  <si>
    <t xml:space="preserve">INC-002448</t>
  </si>
  <si>
    <t xml:space="preserve">INC-002449</t>
  </si>
  <si>
    <t xml:space="preserve">INC-002450</t>
  </si>
  <si>
    <t xml:space="preserve">INC-002451</t>
  </si>
  <si>
    <t xml:space="preserve">INC-002452</t>
  </si>
  <si>
    <t xml:space="preserve">INC-002453</t>
  </si>
  <si>
    <t xml:space="preserve">INC-002454</t>
  </si>
  <si>
    <t xml:space="preserve">INC-002455</t>
  </si>
  <si>
    <t xml:space="preserve">INC-002456</t>
  </si>
  <si>
    <t xml:space="preserve">INC-002457</t>
  </si>
  <si>
    <t xml:space="preserve">INC-002458</t>
  </si>
  <si>
    <t xml:space="preserve">INC-002459</t>
  </si>
  <si>
    <t xml:space="preserve">INC-002460</t>
  </si>
  <si>
    <t xml:space="preserve">INC-002461</t>
  </si>
  <si>
    <t xml:space="preserve">INC-002462</t>
  </si>
  <si>
    <t xml:space="preserve">INC-002463</t>
  </si>
  <si>
    <t xml:space="preserve">INC-002464</t>
  </si>
  <si>
    <t xml:space="preserve">INC-002465</t>
  </si>
  <si>
    <t xml:space="preserve">INC-002466</t>
  </si>
  <si>
    <t xml:space="preserve">INC-002467</t>
  </si>
  <si>
    <t xml:space="preserve">INC-002468</t>
  </si>
  <si>
    <t xml:space="preserve">INC-002469</t>
  </si>
  <si>
    <t xml:space="preserve">INC-002470</t>
  </si>
  <si>
    <t xml:space="preserve">INC-002471</t>
  </si>
  <si>
    <t xml:space="preserve">INC-002472</t>
  </si>
  <si>
    <t xml:space="preserve">INC-002473</t>
  </si>
  <si>
    <t xml:space="preserve">INC-002474</t>
  </si>
  <si>
    <t xml:space="preserve">INC-002475</t>
  </si>
  <si>
    <t xml:space="preserve">INC-002476</t>
  </si>
  <si>
    <t xml:space="preserve">INC-002477</t>
  </si>
  <si>
    <t xml:space="preserve">INC-002478</t>
  </si>
  <si>
    <t xml:space="preserve">INC-002479</t>
  </si>
  <si>
    <t xml:space="preserve">INC-002480</t>
  </si>
  <si>
    <t xml:space="preserve">INC-002481</t>
  </si>
  <si>
    <t xml:space="preserve">INC-002482</t>
  </si>
  <si>
    <t xml:space="preserve">INC-002483</t>
  </si>
  <si>
    <t xml:space="preserve">INC-002484</t>
  </si>
  <si>
    <t xml:space="preserve">INC-002485</t>
  </si>
  <si>
    <t xml:space="preserve">INC-002486</t>
  </si>
  <si>
    <t xml:space="preserve">INC-002487</t>
  </si>
  <si>
    <t xml:space="preserve">INC-002488</t>
  </si>
  <si>
    <t xml:space="preserve">INC-002489</t>
  </si>
  <si>
    <t xml:space="preserve">INC-002490</t>
  </si>
  <si>
    <t xml:space="preserve">INC-002491</t>
  </si>
  <si>
    <t xml:space="preserve">INC-002492</t>
  </si>
  <si>
    <t xml:space="preserve">INC-002493</t>
  </si>
  <si>
    <t xml:space="preserve">INC-002494</t>
  </si>
  <si>
    <t xml:space="preserve">INC-002495</t>
  </si>
  <si>
    <t xml:space="preserve">INC-002496</t>
  </si>
  <si>
    <t xml:space="preserve">INC-002497</t>
  </si>
  <si>
    <t xml:space="preserve">INC-002498</t>
  </si>
  <si>
    <t xml:space="preserve">INC-002499</t>
  </si>
  <si>
    <t xml:space="preserve">INC-002500</t>
  </si>
  <si>
    <t xml:space="preserve">INC-002501</t>
  </si>
  <si>
    <t xml:space="preserve">INC-002502</t>
  </si>
  <si>
    <t xml:space="preserve">INC-002503</t>
  </si>
  <si>
    <t xml:space="preserve">INC-002504</t>
  </si>
  <si>
    <t xml:space="preserve">INC-002505</t>
  </si>
  <si>
    <t xml:space="preserve">INC-002506</t>
  </si>
  <si>
    <t xml:space="preserve">INC-002507</t>
  </si>
  <si>
    <t xml:space="preserve">INC-002508</t>
  </si>
  <si>
    <t xml:space="preserve">INC-002509</t>
  </si>
  <si>
    <t xml:space="preserve">INC-002510</t>
  </si>
  <si>
    <t xml:space="preserve">INC-002511</t>
  </si>
  <si>
    <t xml:space="preserve">INC-002512</t>
  </si>
  <si>
    <t xml:space="preserve">INC-002513</t>
  </si>
  <si>
    <t xml:space="preserve">INC-002514</t>
  </si>
  <si>
    <t xml:space="preserve">INC-002515</t>
  </si>
  <si>
    <t xml:space="preserve">INC-002516</t>
  </si>
  <si>
    <t xml:space="preserve">INC-002517</t>
  </si>
  <si>
    <t xml:space="preserve">INC-002518</t>
  </si>
  <si>
    <t xml:space="preserve">INC-002519</t>
  </si>
  <si>
    <t xml:space="preserve">INC-002520</t>
  </si>
  <si>
    <t xml:space="preserve">INC-002521</t>
  </si>
  <si>
    <t xml:space="preserve">INC-002522</t>
  </si>
  <si>
    <t xml:space="preserve">INC-002523</t>
  </si>
  <si>
    <t xml:space="preserve">INC-002524</t>
  </si>
  <si>
    <t xml:space="preserve">INC-002525</t>
  </si>
  <si>
    <t xml:space="preserve">INC-002526</t>
  </si>
  <si>
    <t xml:space="preserve">INC-002527</t>
  </si>
  <si>
    <t xml:space="preserve">INC-002528</t>
  </si>
  <si>
    <t xml:space="preserve">INC-002529</t>
  </si>
  <si>
    <t xml:space="preserve">INC-002530</t>
  </si>
  <si>
    <t xml:space="preserve">INC-002531</t>
  </si>
  <si>
    <t xml:space="preserve">INC-002532</t>
  </si>
  <si>
    <t xml:space="preserve">INC-002533</t>
  </si>
  <si>
    <t xml:space="preserve">INC-002534</t>
  </si>
  <si>
    <t xml:space="preserve">INC-002535</t>
  </si>
  <si>
    <t xml:space="preserve">INC-002536</t>
  </si>
  <si>
    <t xml:space="preserve">INC-002537</t>
  </si>
  <si>
    <t xml:space="preserve">INC-002538</t>
  </si>
  <si>
    <t xml:space="preserve">INC-002539</t>
  </si>
  <si>
    <t xml:space="preserve">INC-002540</t>
  </si>
  <si>
    <t xml:space="preserve">INC-002541</t>
  </si>
  <si>
    <t xml:space="preserve">INC-002542</t>
  </si>
  <si>
    <t xml:space="preserve">INC-002543</t>
  </si>
  <si>
    <t xml:space="preserve">INC-002544</t>
  </si>
  <si>
    <t xml:space="preserve">INC-002545</t>
  </si>
  <si>
    <t xml:space="preserve">INC-002546</t>
  </si>
  <si>
    <t xml:space="preserve">INC-002547</t>
  </si>
  <si>
    <t xml:space="preserve">INC-002548</t>
  </si>
  <si>
    <t xml:space="preserve">INC-002549</t>
  </si>
  <si>
    <t xml:space="preserve">INC-002550</t>
  </si>
  <si>
    <t xml:space="preserve">INC-002551</t>
  </si>
  <si>
    <t xml:space="preserve">INC-002552</t>
  </si>
  <si>
    <t xml:space="preserve">INC-002553</t>
  </si>
  <si>
    <t xml:space="preserve">INC-002554</t>
  </si>
  <si>
    <t xml:space="preserve">INC-002555</t>
  </si>
  <si>
    <t xml:space="preserve">INC-002556</t>
  </si>
  <si>
    <t xml:space="preserve">INC-002557</t>
  </si>
  <si>
    <t xml:space="preserve">INC-002558</t>
  </si>
  <si>
    <t xml:space="preserve">INC-002559</t>
  </si>
  <si>
    <t xml:space="preserve">INC-002560</t>
  </si>
  <si>
    <t xml:space="preserve">INC-002561</t>
  </si>
  <si>
    <t xml:space="preserve">INC-002562</t>
  </si>
  <si>
    <t xml:space="preserve">INC-002563</t>
  </si>
  <si>
    <t xml:space="preserve">INC-002564</t>
  </si>
  <si>
    <t xml:space="preserve">INC-002565</t>
  </si>
  <si>
    <t xml:space="preserve">INC-002566</t>
  </si>
  <si>
    <t xml:space="preserve">INC-002567</t>
  </si>
  <si>
    <t xml:space="preserve">INC-002568</t>
  </si>
  <si>
    <t xml:space="preserve">INC-002569</t>
  </si>
  <si>
    <t xml:space="preserve">INC-002570</t>
  </si>
  <si>
    <t xml:space="preserve">INC-002571</t>
  </si>
  <si>
    <t xml:space="preserve">INC-002572</t>
  </si>
  <si>
    <t xml:space="preserve">INC-002573</t>
  </si>
  <si>
    <t xml:space="preserve">INC-002574</t>
  </si>
  <si>
    <t xml:space="preserve">INC-002575</t>
  </si>
  <si>
    <t xml:space="preserve">INC-002576</t>
  </si>
  <si>
    <t xml:space="preserve">INC-002577</t>
  </si>
  <si>
    <t xml:space="preserve">INC-002578</t>
  </si>
  <si>
    <t xml:space="preserve">INC-002579</t>
  </si>
  <si>
    <t xml:space="preserve">INC-002580</t>
  </si>
  <si>
    <t xml:space="preserve">INC-002581</t>
  </si>
  <si>
    <t xml:space="preserve">INC-002582</t>
  </si>
  <si>
    <t xml:space="preserve">INC-002583</t>
  </si>
  <si>
    <t xml:space="preserve">INC-002584</t>
  </si>
  <si>
    <t xml:space="preserve">INC-002585</t>
  </si>
  <si>
    <t xml:space="preserve">INC-002586</t>
  </si>
  <si>
    <t xml:space="preserve">INC-002587</t>
  </si>
  <si>
    <t xml:space="preserve">INC-002588</t>
  </si>
  <si>
    <t xml:space="preserve">INC-002589</t>
  </si>
  <si>
    <t xml:space="preserve">INC-002590</t>
  </si>
  <si>
    <t xml:space="preserve">INC-002591</t>
  </si>
  <si>
    <t xml:space="preserve">INC-002592</t>
  </si>
  <si>
    <t xml:space="preserve">INC-002593</t>
  </si>
  <si>
    <t xml:space="preserve">INC-002594</t>
  </si>
  <si>
    <t xml:space="preserve">INC-002595</t>
  </si>
  <si>
    <t xml:space="preserve">INC-002596</t>
  </si>
  <si>
    <t xml:space="preserve">INC-002597</t>
  </si>
  <si>
    <t xml:space="preserve">INC-002598</t>
  </si>
  <si>
    <t xml:space="preserve">INC-002599</t>
  </si>
  <si>
    <t xml:space="preserve">INC-002600</t>
  </si>
  <si>
    <t xml:space="preserve">INC-002601</t>
  </si>
  <si>
    <t xml:space="preserve">INC-002602</t>
  </si>
  <si>
    <t xml:space="preserve">INC-002603</t>
  </si>
  <si>
    <t xml:space="preserve">INC-002604</t>
  </si>
  <si>
    <t xml:space="preserve">INC-002605</t>
  </si>
  <si>
    <t xml:space="preserve">INC-002606</t>
  </si>
  <si>
    <t xml:space="preserve">INC-002607</t>
  </si>
  <si>
    <t xml:space="preserve">INC-002608</t>
  </si>
  <si>
    <t xml:space="preserve">INC-002609</t>
  </si>
  <si>
    <t xml:space="preserve">INC-002610</t>
  </si>
  <si>
    <t xml:space="preserve">INC-002611</t>
  </si>
  <si>
    <t xml:space="preserve">INC-002612</t>
  </si>
  <si>
    <t xml:space="preserve">INC-002613</t>
  </si>
  <si>
    <t xml:space="preserve">INC-002614</t>
  </si>
  <si>
    <t xml:space="preserve">INC-002615</t>
  </si>
  <si>
    <t xml:space="preserve">INC-002616</t>
  </si>
  <si>
    <t xml:space="preserve">INC-002617</t>
  </si>
  <si>
    <t xml:space="preserve">INC-002618</t>
  </si>
  <si>
    <t xml:space="preserve">INC-002619</t>
  </si>
  <si>
    <t xml:space="preserve">INC-002620</t>
  </si>
  <si>
    <t xml:space="preserve">INC-002621</t>
  </si>
  <si>
    <t xml:space="preserve">INC-002622</t>
  </si>
  <si>
    <t xml:space="preserve">INC-002623</t>
  </si>
  <si>
    <t xml:space="preserve">INC-002624</t>
  </si>
  <si>
    <t xml:space="preserve">INC-002625</t>
  </si>
  <si>
    <t xml:space="preserve">INC-002626</t>
  </si>
  <si>
    <t xml:space="preserve">INC-002627</t>
  </si>
  <si>
    <t xml:space="preserve">INC-002628</t>
  </si>
  <si>
    <t xml:space="preserve">INC-002629</t>
  </si>
  <si>
    <t xml:space="preserve">INC-002630</t>
  </si>
  <si>
    <t xml:space="preserve">INC-002631</t>
  </si>
  <si>
    <t xml:space="preserve">INC-002632</t>
  </si>
  <si>
    <t xml:space="preserve">INC-002633</t>
  </si>
  <si>
    <t xml:space="preserve">INC-002634</t>
  </si>
  <si>
    <t xml:space="preserve">INC-002635</t>
  </si>
  <si>
    <t xml:space="preserve">INC-002636</t>
  </si>
  <si>
    <t xml:space="preserve">INC-002637</t>
  </si>
  <si>
    <t xml:space="preserve">INC-002638</t>
  </si>
  <si>
    <t xml:space="preserve">INC-002639</t>
  </si>
  <si>
    <t xml:space="preserve">INC-002640</t>
  </si>
  <si>
    <t xml:space="preserve">INC-002641</t>
  </si>
  <si>
    <t xml:space="preserve">INC-002642</t>
  </si>
  <si>
    <t xml:space="preserve">INC-002643</t>
  </si>
  <si>
    <t xml:space="preserve">INC-002644</t>
  </si>
  <si>
    <t xml:space="preserve">INC-002645</t>
  </si>
  <si>
    <t xml:space="preserve">INC-002646</t>
  </si>
  <si>
    <t xml:space="preserve">INC-002647</t>
  </si>
  <si>
    <t xml:space="preserve">INC-002648</t>
  </si>
  <si>
    <t xml:space="preserve">INC-002649</t>
  </si>
  <si>
    <t xml:space="preserve">INC-002650</t>
  </si>
  <si>
    <t xml:space="preserve">INC-002651</t>
  </si>
  <si>
    <t xml:space="preserve">INC-002652</t>
  </si>
  <si>
    <t xml:space="preserve">INC-002653</t>
  </si>
  <si>
    <t xml:space="preserve">INC-002654</t>
  </si>
  <si>
    <t xml:space="preserve">INC-002655</t>
  </si>
  <si>
    <t xml:space="preserve">INC-002656</t>
  </si>
  <si>
    <t xml:space="preserve">INC-002657</t>
  </si>
  <si>
    <t xml:space="preserve">INC-002658</t>
  </si>
  <si>
    <t xml:space="preserve">INC-002659</t>
  </si>
  <si>
    <t xml:space="preserve">INC-002660</t>
  </si>
  <si>
    <t xml:space="preserve">INC-002661</t>
  </si>
  <si>
    <t xml:space="preserve">INC-002662</t>
  </si>
  <si>
    <t xml:space="preserve">INC-002663</t>
  </si>
  <si>
    <t xml:space="preserve">INC-002664</t>
  </si>
  <si>
    <t xml:space="preserve">INC-002665</t>
  </si>
  <si>
    <t xml:space="preserve">INC-002666</t>
  </si>
  <si>
    <t xml:space="preserve">INC-002667</t>
  </si>
  <si>
    <t xml:space="preserve">INC-002668</t>
  </si>
  <si>
    <t xml:space="preserve">INC-002669</t>
  </si>
  <si>
    <t xml:space="preserve">INC-002670</t>
  </si>
  <si>
    <t xml:space="preserve">INC-002671</t>
  </si>
  <si>
    <t xml:space="preserve">INC-002672</t>
  </si>
  <si>
    <t xml:space="preserve">INC-002673</t>
  </si>
  <si>
    <t xml:space="preserve">INC-002674</t>
  </si>
  <si>
    <t xml:space="preserve">INC-002675</t>
  </si>
  <si>
    <t xml:space="preserve">INC-002676</t>
  </si>
  <si>
    <t xml:space="preserve">INC-002677</t>
  </si>
  <si>
    <t xml:space="preserve">INC-002678</t>
  </si>
  <si>
    <t xml:space="preserve">INC-002679</t>
  </si>
  <si>
    <t xml:space="preserve">INC-002680</t>
  </si>
  <si>
    <t xml:space="preserve">INC-002681</t>
  </si>
  <si>
    <t xml:space="preserve">INC-002682</t>
  </si>
  <si>
    <t xml:space="preserve">INC-002683</t>
  </si>
  <si>
    <t xml:space="preserve">INC-002684</t>
  </si>
  <si>
    <t xml:space="preserve">INC-002685</t>
  </si>
  <si>
    <t xml:space="preserve">INC-002686</t>
  </si>
  <si>
    <t xml:space="preserve">INC-002687</t>
  </si>
  <si>
    <t xml:space="preserve">INC-002688</t>
  </si>
  <si>
    <t xml:space="preserve">INC-002689</t>
  </si>
  <si>
    <t xml:space="preserve">INC-002690</t>
  </si>
  <si>
    <t xml:space="preserve">INC-002691</t>
  </si>
  <si>
    <t xml:space="preserve">INC-002692</t>
  </si>
  <si>
    <t xml:space="preserve">INC-002693</t>
  </si>
  <si>
    <t xml:space="preserve">INC-002694</t>
  </si>
  <si>
    <t xml:space="preserve">INC-002695</t>
  </si>
  <si>
    <t xml:space="preserve">INC-002696</t>
  </si>
  <si>
    <t xml:space="preserve">INC-002697</t>
  </si>
  <si>
    <t xml:space="preserve">INC-002698</t>
  </si>
  <si>
    <t xml:space="preserve">INC-002699</t>
  </si>
  <si>
    <t xml:space="preserve">INC-002700</t>
  </si>
  <si>
    <t xml:space="preserve">INC-002701</t>
  </si>
  <si>
    <t xml:space="preserve">INC-002702</t>
  </si>
  <si>
    <t xml:space="preserve">INC-002703</t>
  </si>
  <si>
    <t xml:space="preserve">INC-002704</t>
  </si>
  <si>
    <t xml:space="preserve">INC-002705</t>
  </si>
  <si>
    <t xml:space="preserve">INC-002706</t>
  </si>
  <si>
    <t xml:space="preserve">INC-002707</t>
  </si>
  <si>
    <t xml:space="preserve">INC-002708</t>
  </si>
  <si>
    <t xml:space="preserve">INC-002709</t>
  </si>
  <si>
    <t xml:space="preserve">INC-002710</t>
  </si>
  <si>
    <t xml:space="preserve">INC-002711</t>
  </si>
  <si>
    <t xml:space="preserve">INC-002712</t>
  </si>
  <si>
    <t xml:space="preserve">INC-002713</t>
  </si>
  <si>
    <t xml:space="preserve">INC-002714</t>
  </si>
  <si>
    <t xml:space="preserve">INC-002715</t>
  </si>
  <si>
    <t xml:space="preserve">INC-002716</t>
  </si>
  <si>
    <t xml:space="preserve">INC-002717</t>
  </si>
  <si>
    <t xml:space="preserve">INC-002718</t>
  </si>
  <si>
    <t xml:space="preserve">INC-002719</t>
  </si>
  <si>
    <t xml:space="preserve">INC-002720</t>
  </si>
  <si>
    <t xml:space="preserve">INC-002721</t>
  </si>
  <si>
    <t xml:space="preserve">INC-002722</t>
  </si>
  <si>
    <t xml:space="preserve">INC-002723</t>
  </si>
  <si>
    <t xml:space="preserve">INC-002724</t>
  </si>
  <si>
    <t xml:space="preserve">INC-002725</t>
  </si>
  <si>
    <t xml:space="preserve">INC-002726</t>
  </si>
  <si>
    <t xml:space="preserve">INC-002727</t>
  </si>
  <si>
    <t xml:space="preserve">INC-002728</t>
  </si>
  <si>
    <t xml:space="preserve">INC-002729</t>
  </si>
  <si>
    <t xml:space="preserve">INC-002730</t>
  </si>
  <si>
    <t xml:space="preserve">INC-002731</t>
  </si>
  <si>
    <t xml:space="preserve">INC-002732</t>
  </si>
  <si>
    <t xml:space="preserve">INC-002733</t>
  </si>
  <si>
    <t xml:space="preserve">INC-002734</t>
  </si>
  <si>
    <t xml:space="preserve">INC-002735</t>
  </si>
  <si>
    <t xml:space="preserve">INC-002736</t>
  </si>
  <si>
    <t xml:space="preserve">INC-002737</t>
  </si>
  <si>
    <t xml:space="preserve">INC-002738</t>
  </si>
  <si>
    <t xml:space="preserve">INC-002739</t>
  </si>
  <si>
    <t xml:space="preserve">INC-002740</t>
  </si>
  <si>
    <t xml:space="preserve">INC-002741</t>
  </si>
  <si>
    <t xml:space="preserve">INC-002742</t>
  </si>
  <si>
    <t xml:space="preserve">INC-002743</t>
  </si>
  <si>
    <t xml:space="preserve">INC-002744</t>
  </si>
  <si>
    <t xml:space="preserve">INC-002745</t>
  </si>
  <si>
    <t xml:space="preserve">INC-002746</t>
  </si>
  <si>
    <t xml:space="preserve">INC-002747</t>
  </si>
  <si>
    <t xml:space="preserve">INC-002748</t>
  </si>
  <si>
    <t xml:space="preserve">INC-002749</t>
  </si>
  <si>
    <t xml:space="preserve">INC-002750</t>
  </si>
  <si>
    <t xml:space="preserve">INC-002751</t>
  </si>
  <si>
    <t xml:space="preserve">INC-002752</t>
  </si>
  <si>
    <t xml:space="preserve">INC-002753</t>
  </si>
  <si>
    <t xml:space="preserve">INC-002754</t>
  </si>
  <si>
    <t xml:space="preserve">INC-002755</t>
  </si>
  <si>
    <t xml:space="preserve">INC-002756</t>
  </si>
  <si>
    <t xml:space="preserve">INC-002757</t>
  </si>
  <si>
    <t xml:space="preserve">INC-002758</t>
  </si>
  <si>
    <t xml:space="preserve">INC-002759</t>
  </si>
  <si>
    <t xml:space="preserve">INC-002760</t>
  </si>
  <si>
    <t xml:space="preserve">INC-002761</t>
  </si>
  <si>
    <t xml:space="preserve">INC-002762</t>
  </si>
  <si>
    <t xml:space="preserve">INC-002763</t>
  </si>
  <si>
    <t xml:space="preserve">INC-002764</t>
  </si>
  <si>
    <t xml:space="preserve">INC-002765</t>
  </si>
  <si>
    <t xml:space="preserve">INC-002766</t>
  </si>
  <si>
    <t xml:space="preserve">INC-002767</t>
  </si>
  <si>
    <t xml:space="preserve">INC-002768</t>
  </si>
  <si>
    <t xml:space="preserve">INC-002769</t>
  </si>
  <si>
    <t xml:space="preserve">INC-002770</t>
  </si>
  <si>
    <t xml:space="preserve">INC-002771</t>
  </si>
  <si>
    <t xml:space="preserve">INC-002772</t>
  </si>
  <si>
    <t xml:space="preserve">INC-002773</t>
  </si>
  <si>
    <t xml:space="preserve">INC-002774</t>
  </si>
  <si>
    <t xml:space="preserve">INC-002775</t>
  </si>
  <si>
    <t xml:space="preserve">INC-002776</t>
  </si>
  <si>
    <t xml:space="preserve">INC-002777</t>
  </si>
  <si>
    <t xml:space="preserve">INC-002778</t>
  </si>
  <si>
    <t xml:space="preserve">INC-002779</t>
  </si>
  <si>
    <t xml:space="preserve">INC-002780</t>
  </si>
  <si>
    <t xml:space="preserve">INC-002781</t>
  </si>
  <si>
    <t xml:space="preserve">INC-002782</t>
  </si>
  <si>
    <t xml:space="preserve">INC-002783</t>
  </si>
  <si>
    <t xml:space="preserve">INC-002784</t>
  </si>
  <si>
    <t xml:space="preserve">INC-002785</t>
  </si>
  <si>
    <t xml:space="preserve">INC-002786</t>
  </si>
  <si>
    <t xml:space="preserve">INC-002787</t>
  </si>
  <si>
    <t xml:space="preserve">INC-002788</t>
  </si>
  <si>
    <t xml:space="preserve">INC-002789</t>
  </si>
  <si>
    <t xml:space="preserve">INC-002790</t>
  </si>
  <si>
    <t xml:space="preserve">INC-002791</t>
  </si>
  <si>
    <t xml:space="preserve">INC-002792</t>
  </si>
  <si>
    <t xml:space="preserve">INC-002793</t>
  </si>
  <si>
    <t xml:space="preserve">INC-002794</t>
  </si>
  <si>
    <t xml:space="preserve">INC-002795</t>
  </si>
  <si>
    <t xml:space="preserve">INC-002796</t>
  </si>
  <si>
    <t xml:space="preserve">INC-002797</t>
  </si>
  <si>
    <t xml:space="preserve">INC-002798</t>
  </si>
  <si>
    <t xml:space="preserve">INC-002799</t>
  </si>
  <si>
    <t xml:space="preserve">INC-002800</t>
  </si>
  <si>
    <t xml:space="preserve">INC-002801</t>
  </si>
  <si>
    <t xml:space="preserve">INC-002802</t>
  </si>
  <si>
    <t xml:space="preserve">INC-002803</t>
  </si>
  <si>
    <t xml:space="preserve">INC-002804</t>
  </si>
  <si>
    <t xml:space="preserve">INC-002805</t>
  </si>
  <si>
    <t xml:space="preserve">INC-002806</t>
  </si>
  <si>
    <t xml:space="preserve">INC-002807</t>
  </si>
  <si>
    <t xml:space="preserve">INC-002808</t>
  </si>
  <si>
    <t xml:space="preserve">INC-002809</t>
  </si>
  <si>
    <t xml:space="preserve">INC-002810</t>
  </si>
  <si>
    <t xml:space="preserve">INC-002811</t>
  </si>
  <si>
    <t xml:space="preserve">INC-002812</t>
  </si>
  <si>
    <t xml:space="preserve">INC-002813</t>
  </si>
  <si>
    <t xml:space="preserve">INC-002814</t>
  </si>
  <si>
    <t xml:space="preserve">INC-002815</t>
  </si>
  <si>
    <t xml:space="preserve">INC-002816</t>
  </si>
  <si>
    <t xml:space="preserve">INC-002817</t>
  </si>
  <si>
    <t xml:space="preserve">INC-002818</t>
  </si>
  <si>
    <t xml:space="preserve">INC-002819</t>
  </si>
  <si>
    <t xml:space="preserve">INC-002820</t>
  </si>
  <si>
    <t xml:space="preserve">INC-002821</t>
  </si>
  <si>
    <t xml:space="preserve">INC-002822</t>
  </si>
  <si>
    <t xml:space="preserve">INC-002823</t>
  </si>
  <si>
    <t xml:space="preserve">INC-002824</t>
  </si>
  <si>
    <t xml:space="preserve">INC-002825</t>
  </si>
  <si>
    <t xml:space="preserve">INC-002826</t>
  </si>
  <si>
    <t xml:space="preserve">INC-002827</t>
  </si>
  <si>
    <t xml:space="preserve">INC-002828</t>
  </si>
  <si>
    <t xml:space="preserve">INC-002829</t>
  </si>
  <si>
    <t xml:space="preserve">INC-002830</t>
  </si>
  <si>
    <t xml:space="preserve">INC-002831</t>
  </si>
  <si>
    <t xml:space="preserve">INC-002832</t>
  </si>
  <si>
    <t xml:space="preserve">INC-002833</t>
  </si>
  <si>
    <t xml:space="preserve">INC-002834</t>
  </si>
  <si>
    <t xml:space="preserve">INC-002835</t>
  </si>
  <si>
    <t xml:space="preserve">INC-002836</t>
  </si>
  <si>
    <t xml:space="preserve">INC-002837</t>
  </si>
  <si>
    <t xml:space="preserve">INC-002838</t>
  </si>
  <si>
    <t xml:space="preserve">INC-002839</t>
  </si>
  <si>
    <t xml:space="preserve">INC-002840</t>
  </si>
  <si>
    <t xml:space="preserve">INC-002841</t>
  </si>
  <si>
    <t xml:space="preserve">INC-002842</t>
  </si>
  <si>
    <t xml:space="preserve">INC-002843</t>
  </si>
  <si>
    <t xml:space="preserve">INC-002844</t>
  </si>
  <si>
    <t xml:space="preserve">INC-002845</t>
  </si>
  <si>
    <t xml:space="preserve">INC-002846</t>
  </si>
  <si>
    <t xml:space="preserve">INC-002847</t>
  </si>
  <si>
    <t xml:space="preserve">INC-002848</t>
  </si>
  <si>
    <t xml:space="preserve">INC-002849</t>
  </si>
  <si>
    <t xml:space="preserve">INC-002850</t>
  </si>
  <si>
    <t xml:space="preserve">INC-002851</t>
  </si>
  <si>
    <t xml:space="preserve">INC-002852</t>
  </si>
  <si>
    <t xml:space="preserve">INC-002853</t>
  </si>
  <si>
    <t xml:space="preserve">INC-002854</t>
  </si>
  <si>
    <t xml:space="preserve">INC-002855</t>
  </si>
  <si>
    <t xml:space="preserve">INC-002856</t>
  </si>
  <si>
    <t xml:space="preserve">INC-002857</t>
  </si>
  <si>
    <t xml:space="preserve">INC-002858</t>
  </si>
  <si>
    <t xml:space="preserve">INC-002859</t>
  </si>
  <si>
    <t xml:space="preserve">INC-002860</t>
  </si>
  <si>
    <t xml:space="preserve">INC-002861</t>
  </si>
  <si>
    <t xml:space="preserve">INC-002862</t>
  </si>
  <si>
    <t xml:space="preserve">INC-002863</t>
  </si>
  <si>
    <t xml:space="preserve">INC-002864</t>
  </si>
  <si>
    <t xml:space="preserve">INC-002865</t>
  </si>
  <si>
    <t xml:space="preserve">INC-002866</t>
  </si>
  <si>
    <t xml:space="preserve">INC-002867</t>
  </si>
  <si>
    <t xml:space="preserve">INC-002868</t>
  </si>
  <si>
    <t xml:space="preserve">INC-002869</t>
  </si>
  <si>
    <t xml:space="preserve">INC-002870</t>
  </si>
  <si>
    <t xml:space="preserve">INC-002871</t>
  </si>
  <si>
    <t xml:space="preserve">INC-002872</t>
  </si>
  <si>
    <t xml:space="preserve">INC-002873</t>
  </si>
  <si>
    <t xml:space="preserve">INC-002874</t>
  </si>
  <si>
    <t xml:space="preserve">INC-002875</t>
  </si>
  <si>
    <t xml:space="preserve">INC-002876</t>
  </si>
  <si>
    <t xml:space="preserve">INC-002877</t>
  </si>
  <si>
    <t xml:space="preserve">INC-002878</t>
  </si>
  <si>
    <t xml:space="preserve">INC-002879</t>
  </si>
  <si>
    <t xml:space="preserve">INC-002880</t>
  </si>
  <si>
    <t xml:space="preserve">INC-002881</t>
  </si>
  <si>
    <t xml:space="preserve">INC-002882</t>
  </si>
  <si>
    <t xml:space="preserve">INC-002883</t>
  </si>
  <si>
    <t xml:space="preserve">INC-002884</t>
  </si>
  <si>
    <t xml:space="preserve">INC-002885</t>
  </si>
  <si>
    <t xml:space="preserve">INC-002886</t>
  </si>
  <si>
    <t xml:space="preserve">INC-002887</t>
  </si>
  <si>
    <t xml:space="preserve">INC-002888</t>
  </si>
  <si>
    <t xml:space="preserve">INC-002889</t>
  </si>
  <si>
    <t xml:space="preserve">INC-002890</t>
  </si>
  <si>
    <t xml:space="preserve">INC-002891</t>
  </si>
  <si>
    <t xml:space="preserve">INC-002892</t>
  </si>
  <si>
    <t xml:space="preserve">INC-002893</t>
  </si>
  <si>
    <t xml:space="preserve">INC-002894</t>
  </si>
  <si>
    <t xml:space="preserve">INC-002895</t>
  </si>
  <si>
    <t xml:space="preserve">INC-002896</t>
  </si>
  <si>
    <t xml:space="preserve">INC-002897</t>
  </si>
  <si>
    <t xml:space="preserve">INC-002898</t>
  </si>
  <si>
    <t xml:space="preserve">INC-002899</t>
  </si>
  <si>
    <t xml:space="preserve">INC-002900</t>
  </si>
  <si>
    <t xml:space="preserve">INC-002901</t>
  </si>
  <si>
    <t xml:space="preserve">INC-002902</t>
  </si>
  <si>
    <t xml:space="preserve">INC-002903</t>
  </si>
  <si>
    <t xml:space="preserve">INC-002904</t>
  </si>
  <si>
    <t xml:space="preserve">INC-002905</t>
  </si>
  <si>
    <t xml:space="preserve">INC-002906</t>
  </si>
  <si>
    <t xml:space="preserve">INC-002907</t>
  </si>
  <si>
    <t xml:space="preserve">INC-002908</t>
  </si>
  <si>
    <t xml:space="preserve">INC-002909</t>
  </si>
  <si>
    <t xml:space="preserve">INC-002910</t>
  </si>
  <si>
    <t xml:space="preserve">INC-002911</t>
  </si>
  <si>
    <t xml:space="preserve">INC-002912</t>
  </si>
  <si>
    <t xml:space="preserve">INC-002913</t>
  </si>
  <si>
    <t xml:space="preserve">INC-002914</t>
  </si>
  <si>
    <t xml:space="preserve">INC-002915</t>
  </si>
  <si>
    <t xml:space="preserve">INC-002916</t>
  </si>
  <si>
    <t xml:space="preserve">INC-002917</t>
  </si>
  <si>
    <t xml:space="preserve">INC-002918</t>
  </si>
  <si>
    <t xml:space="preserve">INC-002919</t>
  </si>
  <si>
    <t xml:space="preserve">INC-002920</t>
  </si>
  <si>
    <t xml:space="preserve">INC-002921</t>
  </si>
  <si>
    <t xml:space="preserve">INC-002922</t>
  </si>
  <si>
    <t xml:space="preserve">INC-002923</t>
  </si>
  <si>
    <t xml:space="preserve">INC-002924</t>
  </si>
  <si>
    <t xml:space="preserve">INC-002925</t>
  </si>
  <si>
    <t xml:space="preserve">INC-002926</t>
  </si>
  <si>
    <t xml:space="preserve">INC-002927</t>
  </si>
  <si>
    <t xml:space="preserve">INC-002928</t>
  </si>
  <si>
    <t xml:space="preserve">INC-002929</t>
  </si>
  <si>
    <t xml:space="preserve">INC-002930</t>
  </si>
  <si>
    <t xml:space="preserve">INC-002931</t>
  </si>
  <si>
    <t xml:space="preserve">INC-002932</t>
  </si>
  <si>
    <t xml:space="preserve">INC-002933</t>
  </si>
  <si>
    <t xml:space="preserve">INC-002934</t>
  </si>
  <si>
    <t xml:space="preserve">INC-002935</t>
  </si>
  <si>
    <t xml:space="preserve">INC-002936</t>
  </si>
  <si>
    <t xml:space="preserve">INC-002937</t>
  </si>
  <si>
    <t xml:space="preserve">INC-002938</t>
  </si>
  <si>
    <t xml:space="preserve">INC-002939</t>
  </si>
  <si>
    <t xml:space="preserve">INC-002940</t>
  </si>
  <si>
    <t xml:space="preserve">INC-002941</t>
  </si>
  <si>
    <t xml:space="preserve">INC-002942</t>
  </si>
  <si>
    <t xml:space="preserve">INC-002943</t>
  </si>
  <si>
    <t xml:space="preserve">INC-002944</t>
  </si>
  <si>
    <t xml:space="preserve">INC-002945</t>
  </si>
  <si>
    <t xml:space="preserve">INC-002946</t>
  </si>
  <si>
    <t xml:space="preserve">INC-002947</t>
  </si>
  <si>
    <t xml:space="preserve">INC-002948</t>
  </si>
  <si>
    <t xml:space="preserve">INC-002949</t>
  </si>
  <si>
    <t xml:space="preserve">INC-002950</t>
  </si>
  <si>
    <t xml:space="preserve">INC-002951</t>
  </si>
  <si>
    <t xml:space="preserve">INC-002952</t>
  </si>
  <si>
    <t xml:space="preserve">INC-002953</t>
  </si>
  <si>
    <t xml:space="preserve">INC-002954</t>
  </si>
  <si>
    <t xml:space="preserve">INC-002955</t>
  </si>
  <si>
    <t xml:space="preserve">INC-002956</t>
  </si>
  <si>
    <t xml:space="preserve">INC-002957</t>
  </si>
  <si>
    <t xml:space="preserve">INC-002958</t>
  </si>
  <si>
    <t xml:space="preserve">INC-002959</t>
  </si>
  <si>
    <t xml:space="preserve">INC-002960</t>
  </si>
  <si>
    <t xml:space="preserve">INC-002961</t>
  </si>
  <si>
    <t xml:space="preserve">INC-002962</t>
  </si>
  <si>
    <t xml:space="preserve">INC-002963</t>
  </si>
  <si>
    <t xml:space="preserve">INC-002964</t>
  </si>
  <si>
    <t xml:space="preserve">INC-002965</t>
  </si>
  <si>
    <t xml:space="preserve">INC-002966</t>
  </si>
  <si>
    <t xml:space="preserve">INC-002967</t>
  </si>
  <si>
    <t xml:space="preserve">INC-002968</t>
  </si>
  <si>
    <t xml:space="preserve">INC-002969</t>
  </si>
  <si>
    <t xml:space="preserve">INC-002970</t>
  </si>
  <si>
    <t xml:space="preserve">INC-002971</t>
  </si>
  <si>
    <t xml:space="preserve">INC-002972</t>
  </si>
  <si>
    <t xml:space="preserve">INC-002973</t>
  </si>
  <si>
    <t xml:space="preserve">INC-002974</t>
  </si>
  <si>
    <t xml:space="preserve">INC-002975</t>
  </si>
  <si>
    <t xml:space="preserve">INC-002976</t>
  </si>
  <si>
    <t xml:space="preserve">INC-002977</t>
  </si>
  <si>
    <t xml:space="preserve">INC-002978</t>
  </si>
  <si>
    <t xml:space="preserve">INC-002979</t>
  </si>
  <si>
    <t xml:space="preserve">INC-002980</t>
  </si>
  <si>
    <t xml:space="preserve">INC-002981</t>
  </si>
  <si>
    <t xml:space="preserve">INC-002982</t>
  </si>
  <si>
    <t xml:space="preserve">INC-002983</t>
  </si>
  <si>
    <t xml:space="preserve">INC-002984</t>
  </si>
  <si>
    <t xml:space="preserve">INC-002985</t>
  </si>
  <si>
    <t xml:space="preserve">INC-002986</t>
  </si>
  <si>
    <t xml:space="preserve">INC-002987</t>
  </si>
  <si>
    <t xml:space="preserve">INC-002988</t>
  </si>
  <si>
    <t xml:space="preserve">INC-002989</t>
  </si>
  <si>
    <t xml:space="preserve">INC-002990</t>
  </si>
  <si>
    <t xml:space="preserve">INC-002991</t>
  </si>
  <si>
    <t xml:space="preserve">INC-002992</t>
  </si>
  <si>
    <t xml:space="preserve">INC-002993</t>
  </si>
  <si>
    <t xml:space="preserve">INC-002994</t>
  </si>
  <si>
    <t xml:space="preserve">INC-002995</t>
  </si>
  <si>
    <t xml:space="preserve">INC-002996</t>
  </si>
  <si>
    <t xml:space="preserve">INC-002997</t>
  </si>
  <si>
    <t xml:space="preserve">INC-002998</t>
  </si>
  <si>
    <t xml:space="preserve">INC-002999</t>
  </si>
  <si>
    <t xml:space="preserve">INC-003000</t>
  </si>
  <si>
    <t xml:space="preserve">INC-003001</t>
  </si>
  <si>
    <t xml:space="preserve">INC-003002</t>
  </si>
  <si>
    <t xml:space="preserve">INC-003003</t>
  </si>
  <si>
    <t xml:space="preserve">INC-003004</t>
  </si>
  <si>
    <t xml:space="preserve">INC-003005</t>
  </si>
  <si>
    <t xml:space="preserve">INC-003006</t>
  </si>
  <si>
    <t xml:space="preserve">INC-003007</t>
  </si>
  <si>
    <t xml:space="preserve">INC-003008</t>
  </si>
  <si>
    <t xml:space="preserve">INC-003009</t>
  </si>
  <si>
    <t xml:space="preserve">INC-003010</t>
  </si>
  <si>
    <t xml:space="preserve">INC-003011</t>
  </si>
  <si>
    <t xml:space="preserve">INC-003012</t>
  </si>
  <si>
    <t xml:space="preserve">INC-003013</t>
  </si>
  <si>
    <t xml:space="preserve">INC-003014</t>
  </si>
  <si>
    <t xml:space="preserve">INC-003015</t>
  </si>
  <si>
    <t xml:space="preserve">INC-003016</t>
  </si>
  <si>
    <t xml:space="preserve">INC-003017</t>
  </si>
  <si>
    <t xml:space="preserve">INC-003018</t>
  </si>
  <si>
    <t xml:space="preserve">INC-003019</t>
  </si>
  <si>
    <t xml:space="preserve">INC-003020</t>
  </si>
  <si>
    <t xml:space="preserve">INC-003021</t>
  </si>
  <si>
    <t xml:space="preserve">INC-003022</t>
  </si>
  <si>
    <t xml:space="preserve">INC-003023</t>
  </si>
  <si>
    <t xml:space="preserve">INC-003024</t>
  </si>
  <si>
    <t xml:space="preserve">INC-003025</t>
  </si>
  <si>
    <t xml:space="preserve">INC-003026</t>
  </si>
  <si>
    <t xml:space="preserve">INC-003027</t>
  </si>
  <si>
    <t xml:space="preserve">INC-003028</t>
  </si>
  <si>
    <t xml:space="preserve">INC-003029</t>
  </si>
  <si>
    <t xml:space="preserve">INC-003030</t>
  </si>
  <si>
    <t xml:space="preserve">INC-003031</t>
  </si>
  <si>
    <t xml:space="preserve">INC-003032</t>
  </si>
  <si>
    <t xml:space="preserve">INC-003033</t>
  </si>
  <si>
    <t xml:space="preserve">INC-003034</t>
  </si>
  <si>
    <t xml:space="preserve">INC-003035</t>
  </si>
  <si>
    <t xml:space="preserve">INC-003036</t>
  </si>
  <si>
    <t xml:space="preserve">INC-003037</t>
  </si>
  <si>
    <t xml:space="preserve">INC-003038</t>
  </si>
  <si>
    <t xml:space="preserve">INC-003039</t>
  </si>
  <si>
    <t xml:space="preserve">INC-003040</t>
  </si>
  <si>
    <t xml:space="preserve">INC-003041</t>
  </si>
  <si>
    <t xml:space="preserve">INC-003042</t>
  </si>
  <si>
    <t xml:space="preserve">INC-003043</t>
  </si>
  <si>
    <t xml:space="preserve">INC-003044</t>
  </si>
  <si>
    <t xml:space="preserve">INC-003045</t>
  </si>
  <si>
    <t xml:space="preserve">INC-003046</t>
  </si>
  <si>
    <t xml:space="preserve">INC-003047</t>
  </si>
  <si>
    <t xml:space="preserve">INC-003048</t>
  </si>
  <si>
    <t xml:space="preserve">INC-003049</t>
  </si>
  <si>
    <t xml:space="preserve">INC-003050</t>
  </si>
  <si>
    <t xml:space="preserve">INC-003051</t>
  </si>
  <si>
    <t xml:space="preserve">INC-003052</t>
  </si>
  <si>
    <t xml:space="preserve">INC-003053</t>
  </si>
  <si>
    <t xml:space="preserve">INC-003054</t>
  </si>
  <si>
    <t xml:space="preserve">INC-003055</t>
  </si>
  <si>
    <t xml:space="preserve">INC-003056</t>
  </si>
  <si>
    <t xml:space="preserve">INC-003057</t>
  </si>
  <si>
    <t xml:space="preserve">INC-003058</t>
  </si>
  <si>
    <t xml:space="preserve">INC-003059</t>
  </si>
  <si>
    <t xml:space="preserve">INC-003060</t>
  </si>
  <si>
    <t xml:space="preserve">INC-003061</t>
  </si>
  <si>
    <t xml:space="preserve">INC-003062</t>
  </si>
  <si>
    <t xml:space="preserve">INC-003063</t>
  </si>
  <si>
    <t xml:space="preserve">INC-003064</t>
  </si>
  <si>
    <t xml:space="preserve">INC-003065</t>
  </si>
  <si>
    <t xml:space="preserve">INC-003066</t>
  </si>
  <si>
    <t xml:space="preserve">INC-003067</t>
  </si>
  <si>
    <t xml:space="preserve">INC-003068</t>
  </si>
  <si>
    <t xml:space="preserve">INC-003069</t>
  </si>
  <si>
    <t xml:space="preserve">INC-003070</t>
  </si>
  <si>
    <t xml:space="preserve">INC-003071</t>
  </si>
  <si>
    <t xml:space="preserve">INC-003072</t>
  </si>
  <si>
    <t xml:space="preserve">INC-003073</t>
  </si>
  <si>
    <t xml:space="preserve">INC-003074</t>
  </si>
  <si>
    <t xml:space="preserve">INC-003075</t>
  </si>
  <si>
    <t xml:space="preserve">INC-003076</t>
  </si>
  <si>
    <t xml:space="preserve">INC-003077</t>
  </si>
  <si>
    <t xml:space="preserve">INC-003078</t>
  </si>
  <si>
    <t xml:space="preserve">INC-003079</t>
  </si>
  <si>
    <t xml:space="preserve">INC-003080</t>
  </si>
  <si>
    <t xml:space="preserve">INC-003081</t>
  </si>
  <si>
    <t xml:space="preserve">INC-003082</t>
  </si>
  <si>
    <t xml:space="preserve">INC-003083</t>
  </si>
  <si>
    <t xml:space="preserve">INC-003084</t>
  </si>
  <si>
    <t xml:space="preserve">INC-003085</t>
  </si>
  <si>
    <t xml:space="preserve">INC-003086</t>
  </si>
  <si>
    <t xml:space="preserve">INC-003087</t>
  </si>
  <si>
    <t xml:space="preserve">INC-003088</t>
  </si>
  <si>
    <t xml:space="preserve">INC-003089</t>
  </si>
  <si>
    <t xml:space="preserve">INC-003090</t>
  </si>
  <si>
    <t xml:space="preserve">INC-003091</t>
  </si>
  <si>
    <t xml:space="preserve">INC-003092</t>
  </si>
  <si>
    <t xml:space="preserve">INC-003093</t>
  </si>
  <si>
    <t xml:space="preserve">INC-003094</t>
  </si>
  <si>
    <t xml:space="preserve">INC-003095</t>
  </si>
  <si>
    <t xml:space="preserve">INC-003096</t>
  </si>
  <si>
    <t xml:space="preserve">INC-003097</t>
  </si>
  <si>
    <t xml:space="preserve">INC-003098</t>
  </si>
  <si>
    <t xml:space="preserve">INC-003099</t>
  </si>
  <si>
    <t xml:space="preserve">INC-003100</t>
  </si>
  <si>
    <t xml:space="preserve">INC-003101</t>
  </si>
  <si>
    <t xml:space="preserve">INC-003102</t>
  </si>
  <si>
    <t xml:space="preserve">INC-003103</t>
  </si>
  <si>
    <t xml:space="preserve">INC-003104</t>
  </si>
  <si>
    <t xml:space="preserve">INC-003105</t>
  </si>
  <si>
    <t xml:space="preserve">INC-003106</t>
  </si>
  <si>
    <t xml:space="preserve">INC-003107</t>
  </si>
  <si>
    <t xml:space="preserve">INC-003108</t>
  </si>
  <si>
    <t xml:space="preserve">INC-003109</t>
  </si>
  <si>
    <t xml:space="preserve">INC-003110</t>
  </si>
  <si>
    <t xml:space="preserve">INC-003111</t>
  </si>
  <si>
    <t xml:space="preserve">INC-003112</t>
  </si>
  <si>
    <t xml:space="preserve">INC-003113</t>
  </si>
  <si>
    <t xml:space="preserve">INC-003114</t>
  </si>
  <si>
    <t xml:space="preserve">INC-003115</t>
  </si>
  <si>
    <t xml:space="preserve">INC-003116</t>
  </si>
  <si>
    <t xml:space="preserve">INC-003117</t>
  </si>
  <si>
    <t xml:space="preserve">INC-003118</t>
  </si>
  <si>
    <t xml:space="preserve">INC-003119</t>
  </si>
  <si>
    <t xml:space="preserve">INC-003120</t>
  </si>
  <si>
    <t xml:space="preserve">INC-003121</t>
  </si>
  <si>
    <t xml:space="preserve">INC-003122</t>
  </si>
  <si>
    <t xml:space="preserve">INC-003123</t>
  </si>
  <si>
    <t xml:space="preserve">INC-003124</t>
  </si>
  <si>
    <t xml:space="preserve">INC-003125</t>
  </si>
  <si>
    <t xml:space="preserve">INC-003126</t>
  </si>
  <si>
    <t xml:space="preserve">INC-003127</t>
  </si>
  <si>
    <t xml:space="preserve">INC-003128</t>
  </si>
  <si>
    <t xml:space="preserve">INC-003129</t>
  </si>
  <si>
    <t xml:space="preserve">INC-003130</t>
  </si>
  <si>
    <t xml:space="preserve">INC-003131</t>
  </si>
  <si>
    <t xml:space="preserve">INC-003132</t>
  </si>
  <si>
    <t xml:space="preserve">INC-003133</t>
  </si>
  <si>
    <t xml:space="preserve">INC-003134</t>
  </si>
  <si>
    <t xml:space="preserve">INC-003135</t>
  </si>
  <si>
    <t xml:space="preserve">INC-003136</t>
  </si>
  <si>
    <t xml:space="preserve">INC-003137</t>
  </si>
  <si>
    <t xml:space="preserve">INC-003138</t>
  </si>
  <si>
    <t xml:space="preserve">INC-003139</t>
  </si>
  <si>
    <t xml:space="preserve">INC-003140</t>
  </si>
  <si>
    <t xml:space="preserve">INC-003141</t>
  </si>
  <si>
    <t xml:space="preserve">INC-003142</t>
  </si>
  <si>
    <t xml:space="preserve">INC-003143</t>
  </si>
  <si>
    <t xml:space="preserve">INC-003144</t>
  </si>
  <si>
    <t xml:space="preserve">INC-003145</t>
  </si>
  <si>
    <t xml:space="preserve">INC-003146</t>
  </si>
  <si>
    <t xml:space="preserve">INC-003147</t>
  </si>
  <si>
    <t xml:space="preserve">INC-003148</t>
  </si>
  <si>
    <t xml:space="preserve">INC-003149</t>
  </si>
  <si>
    <t xml:space="preserve">INC-003150</t>
  </si>
  <si>
    <t xml:space="preserve">INC-003151</t>
  </si>
  <si>
    <t xml:space="preserve">INC-003152</t>
  </si>
  <si>
    <t xml:space="preserve">INC-003153</t>
  </si>
  <si>
    <t xml:space="preserve">INC-003154</t>
  </si>
  <si>
    <t xml:space="preserve">INC-003155</t>
  </si>
  <si>
    <t xml:space="preserve">INC-003156</t>
  </si>
  <si>
    <t xml:space="preserve">INC-003157</t>
  </si>
  <si>
    <t xml:space="preserve">INC-003158</t>
  </si>
  <si>
    <t xml:space="preserve">INC-003159</t>
  </si>
  <si>
    <t xml:space="preserve">INC-003160</t>
  </si>
  <si>
    <t xml:space="preserve">INC-003161</t>
  </si>
  <si>
    <t xml:space="preserve">INC-003162</t>
  </si>
  <si>
    <t xml:space="preserve">INC-003163</t>
  </si>
  <si>
    <t xml:space="preserve">INC-003164</t>
  </si>
  <si>
    <t xml:space="preserve">INC-003165</t>
  </si>
  <si>
    <t xml:space="preserve">INC-003166</t>
  </si>
  <si>
    <t xml:space="preserve">INC-003167</t>
  </si>
  <si>
    <t xml:space="preserve">INC-003168</t>
  </si>
  <si>
    <t xml:space="preserve">INC-003169</t>
  </si>
  <si>
    <t xml:space="preserve">INC-003170</t>
  </si>
  <si>
    <t xml:space="preserve">INC-003171</t>
  </si>
  <si>
    <t xml:space="preserve">INC-003172</t>
  </si>
  <si>
    <t xml:space="preserve">INC-003173</t>
  </si>
  <si>
    <t xml:space="preserve">INC-003174</t>
  </si>
  <si>
    <t xml:space="preserve">INC-003175</t>
  </si>
  <si>
    <t xml:space="preserve">INC-003176</t>
  </si>
  <si>
    <t xml:space="preserve">INC-003177</t>
  </si>
  <si>
    <t xml:space="preserve">INC-003178</t>
  </si>
  <si>
    <t xml:space="preserve">INC-003179</t>
  </si>
  <si>
    <t xml:space="preserve">INC-003180</t>
  </si>
  <si>
    <t xml:space="preserve">INC-003181</t>
  </si>
  <si>
    <t xml:space="preserve">INC-003182</t>
  </si>
  <si>
    <t xml:space="preserve">INC-003183</t>
  </si>
  <si>
    <t xml:space="preserve">INC-003184</t>
  </si>
  <si>
    <t xml:space="preserve">INC-003185</t>
  </si>
  <si>
    <t xml:space="preserve">INC-003186</t>
  </si>
  <si>
    <t xml:space="preserve">INC-003187</t>
  </si>
  <si>
    <t xml:space="preserve">INC-003188</t>
  </si>
  <si>
    <t xml:space="preserve">INC-003189</t>
  </si>
  <si>
    <t xml:space="preserve">INC-003190</t>
  </si>
  <si>
    <t xml:space="preserve">INC-003191</t>
  </si>
  <si>
    <t xml:space="preserve">INC-003192</t>
  </si>
  <si>
    <t xml:space="preserve">INC-003193</t>
  </si>
  <si>
    <t xml:space="preserve">INC-003194</t>
  </si>
  <si>
    <t xml:space="preserve">INC-003195</t>
  </si>
  <si>
    <t xml:space="preserve">INC-003196</t>
  </si>
  <si>
    <t xml:space="preserve">INC-003197</t>
  </si>
  <si>
    <t xml:space="preserve">INC-003198</t>
  </si>
  <si>
    <t xml:space="preserve">INC-003199</t>
  </si>
  <si>
    <t xml:space="preserve">INC-003200</t>
  </si>
  <si>
    <t xml:space="preserve">INC-003201</t>
  </si>
  <si>
    <t xml:space="preserve">INC-003202</t>
  </si>
  <si>
    <t xml:space="preserve">INC-003203</t>
  </si>
  <si>
    <t xml:space="preserve">INC-003204</t>
  </si>
  <si>
    <t xml:space="preserve">INC-003205</t>
  </si>
  <si>
    <t xml:space="preserve">INC-003206</t>
  </si>
  <si>
    <t xml:space="preserve">INC-003207</t>
  </si>
  <si>
    <t xml:space="preserve">INC-003208</t>
  </si>
  <si>
    <t xml:space="preserve">INC-003209</t>
  </si>
  <si>
    <t xml:space="preserve">INC-003210</t>
  </si>
  <si>
    <t xml:space="preserve">INC-003211</t>
  </si>
  <si>
    <t xml:space="preserve">INC-003212</t>
  </si>
  <si>
    <t xml:space="preserve">INC-003213</t>
  </si>
  <si>
    <t xml:space="preserve">INC-003214</t>
  </si>
  <si>
    <t xml:space="preserve">INC-003215</t>
  </si>
  <si>
    <t xml:space="preserve">INC-003216</t>
  </si>
  <si>
    <t xml:space="preserve">INC-003217</t>
  </si>
  <si>
    <t xml:space="preserve">INC-003218</t>
  </si>
  <si>
    <t xml:space="preserve">INC-003219</t>
  </si>
  <si>
    <t xml:space="preserve">INC-003220</t>
  </si>
  <si>
    <t xml:space="preserve">INC-003221</t>
  </si>
  <si>
    <t xml:space="preserve">INC-003222</t>
  </si>
  <si>
    <t xml:space="preserve">INC-003223</t>
  </si>
  <si>
    <t xml:space="preserve">INC-003224</t>
  </si>
  <si>
    <t xml:space="preserve">INC-003225</t>
  </si>
  <si>
    <t xml:space="preserve">INC-003226</t>
  </si>
  <si>
    <t xml:space="preserve">INC-003227</t>
  </si>
  <si>
    <t xml:space="preserve">INC-003228</t>
  </si>
  <si>
    <t xml:space="preserve">INC-003229</t>
  </si>
  <si>
    <t xml:space="preserve">INC-003230</t>
  </si>
  <si>
    <t xml:space="preserve">INC-003231</t>
  </si>
  <si>
    <t xml:space="preserve">INC-003232</t>
  </si>
  <si>
    <t xml:space="preserve">INC-003233</t>
  </si>
  <si>
    <t xml:space="preserve">INC-003234</t>
  </si>
  <si>
    <t xml:space="preserve">INC-003235</t>
  </si>
  <si>
    <t xml:space="preserve">INC-003236</t>
  </si>
  <si>
    <t xml:space="preserve">INC-003237</t>
  </si>
  <si>
    <t xml:space="preserve">INC-003238</t>
  </si>
  <si>
    <t xml:space="preserve">INC-003239</t>
  </si>
  <si>
    <t xml:space="preserve">INC-003240</t>
  </si>
  <si>
    <t xml:space="preserve">INC-003241</t>
  </si>
  <si>
    <t xml:space="preserve">INC-003242</t>
  </si>
  <si>
    <t xml:space="preserve">INC-003243</t>
  </si>
  <si>
    <t xml:space="preserve">INC-003244</t>
  </si>
  <si>
    <t xml:space="preserve">INC-003245</t>
  </si>
  <si>
    <t xml:space="preserve">INC-003246</t>
  </si>
  <si>
    <t xml:space="preserve">INC-003247</t>
  </si>
  <si>
    <t xml:space="preserve">INC-003248</t>
  </si>
  <si>
    <t xml:space="preserve">INC-003249</t>
  </si>
  <si>
    <t xml:space="preserve">INC-003250</t>
  </si>
  <si>
    <t xml:space="preserve">INC-003251</t>
  </si>
  <si>
    <t xml:space="preserve">INC-003252</t>
  </si>
  <si>
    <t xml:space="preserve">INC-003253</t>
  </si>
  <si>
    <t xml:space="preserve">INC-003254</t>
  </si>
  <si>
    <t xml:space="preserve">INC-003255</t>
  </si>
  <si>
    <t xml:space="preserve">INC-003256</t>
  </si>
  <si>
    <t xml:space="preserve">INC-003257</t>
  </si>
  <si>
    <t xml:space="preserve">INC-003258</t>
  </si>
  <si>
    <t xml:space="preserve">INC-003259</t>
  </si>
  <si>
    <t xml:space="preserve">INC-003260</t>
  </si>
  <si>
    <t xml:space="preserve">INC-003261</t>
  </si>
  <si>
    <t xml:space="preserve">INC-003262</t>
  </si>
  <si>
    <t xml:space="preserve">INC-003263</t>
  </si>
  <si>
    <t xml:space="preserve">INC-003264</t>
  </si>
  <si>
    <t xml:space="preserve">INC-003265</t>
  </si>
  <si>
    <t xml:space="preserve">INC-003266</t>
  </si>
  <si>
    <t xml:space="preserve">INC-003267</t>
  </si>
  <si>
    <t xml:space="preserve">INC-003268</t>
  </si>
  <si>
    <t xml:space="preserve">INC-003269</t>
  </si>
  <si>
    <t xml:space="preserve">INC-003270</t>
  </si>
  <si>
    <t xml:space="preserve">INC-003271</t>
  </si>
  <si>
    <t xml:space="preserve">INC-003272</t>
  </si>
  <si>
    <t xml:space="preserve">INC-003273</t>
  </si>
  <si>
    <t xml:space="preserve">INC-003274</t>
  </si>
  <si>
    <t xml:space="preserve">INC-003275</t>
  </si>
  <si>
    <t xml:space="preserve">INC-003276</t>
  </si>
  <si>
    <t xml:space="preserve">INC-003277</t>
  </si>
  <si>
    <t xml:space="preserve">INC-003278</t>
  </si>
  <si>
    <t xml:space="preserve">INC-003279</t>
  </si>
  <si>
    <t xml:space="preserve">INC-003280</t>
  </si>
  <si>
    <t xml:space="preserve">INC-003281</t>
  </si>
  <si>
    <t xml:space="preserve">INC-003282</t>
  </si>
  <si>
    <t xml:space="preserve">INC-003283</t>
  </si>
  <si>
    <t xml:space="preserve">INC-003284</t>
  </si>
  <si>
    <t xml:space="preserve">INC-003285</t>
  </si>
  <si>
    <t xml:space="preserve">INC-003286</t>
  </si>
  <si>
    <t xml:space="preserve">INC-003287</t>
  </si>
  <si>
    <t xml:space="preserve">INC-003288</t>
  </si>
  <si>
    <t xml:space="preserve">INC-003289</t>
  </si>
  <si>
    <t xml:space="preserve">INC-003290</t>
  </si>
  <si>
    <t xml:space="preserve">INC-003291</t>
  </si>
  <si>
    <t xml:space="preserve">INC-003292</t>
  </si>
  <si>
    <t xml:space="preserve">INC-003293</t>
  </si>
  <si>
    <t xml:space="preserve">INC-003294</t>
  </si>
  <si>
    <t xml:space="preserve">INC-003295</t>
  </si>
  <si>
    <t xml:space="preserve">INC-003296</t>
  </si>
  <si>
    <t xml:space="preserve">INC-003297</t>
  </si>
  <si>
    <t xml:space="preserve">INC-003298</t>
  </si>
  <si>
    <t xml:space="preserve">INC-003299</t>
  </si>
  <si>
    <t xml:space="preserve">INC-003300</t>
  </si>
  <si>
    <t xml:space="preserve">INC-003301</t>
  </si>
  <si>
    <t xml:space="preserve">INC-003302</t>
  </si>
  <si>
    <t xml:space="preserve">INC-003303</t>
  </si>
  <si>
    <t xml:space="preserve">INC-003304</t>
  </si>
  <si>
    <t xml:space="preserve">INC-003305</t>
  </si>
  <si>
    <t xml:space="preserve">INC-003306</t>
  </si>
  <si>
    <t xml:space="preserve">INC-003307</t>
  </si>
  <si>
    <t xml:space="preserve">INC-003308</t>
  </si>
  <si>
    <t xml:space="preserve">INC-003309</t>
  </si>
  <si>
    <t xml:space="preserve">INC-003310</t>
  </si>
  <si>
    <t xml:space="preserve">INC-003311</t>
  </si>
  <si>
    <t xml:space="preserve">INC-003312</t>
  </si>
  <si>
    <t xml:space="preserve">INC-003313</t>
  </si>
  <si>
    <t xml:space="preserve">INC-003314</t>
  </si>
  <si>
    <t xml:space="preserve">INC-003315</t>
  </si>
  <si>
    <t xml:space="preserve">INC-003316</t>
  </si>
  <si>
    <t xml:space="preserve">INC-003317</t>
  </si>
  <si>
    <t xml:space="preserve">INC-003318</t>
  </si>
  <si>
    <t xml:space="preserve">INC-003319</t>
  </si>
  <si>
    <t xml:space="preserve">INC-003320</t>
  </si>
  <si>
    <t xml:space="preserve">INC-003321</t>
  </si>
  <si>
    <t xml:space="preserve">INC-003322</t>
  </si>
  <si>
    <t xml:space="preserve">INC-003323</t>
  </si>
  <si>
    <t xml:space="preserve">INC-003324</t>
  </si>
  <si>
    <t xml:space="preserve">INC-003325</t>
  </si>
  <si>
    <t xml:space="preserve">INC-003326</t>
  </si>
  <si>
    <t xml:space="preserve">INC-003327</t>
  </si>
  <si>
    <t xml:space="preserve">INC-003328</t>
  </si>
  <si>
    <t xml:space="preserve">INC-003329</t>
  </si>
  <si>
    <t xml:space="preserve">INC-003330</t>
  </si>
  <si>
    <t xml:space="preserve">INC-003331</t>
  </si>
  <si>
    <t xml:space="preserve">INC-003332</t>
  </si>
  <si>
    <t xml:space="preserve">INC-003333</t>
  </si>
  <si>
    <t xml:space="preserve">INC-003334</t>
  </si>
  <si>
    <t xml:space="preserve">INC-003335</t>
  </si>
  <si>
    <t xml:space="preserve">INC-003336</t>
  </si>
  <si>
    <t xml:space="preserve">INC-003337</t>
  </si>
  <si>
    <t xml:space="preserve">INC-003338</t>
  </si>
  <si>
    <t xml:space="preserve">INC-003339</t>
  </si>
  <si>
    <t xml:space="preserve">INC-003340</t>
  </si>
  <si>
    <t xml:space="preserve">INC-003341</t>
  </si>
  <si>
    <t xml:space="preserve">INC-003342</t>
  </si>
  <si>
    <t xml:space="preserve">INC-003343</t>
  </si>
  <si>
    <t xml:space="preserve">INC-003344</t>
  </si>
  <si>
    <t xml:space="preserve">INC-003345</t>
  </si>
  <si>
    <t xml:space="preserve">INC-003346</t>
  </si>
  <si>
    <t xml:space="preserve">INC-003347</t>
  </si>
  <si>
    <t xml:space="preserve">INC-003348</t>
  </si>
  <si>
    <t xml:space="preserve">INC-003349</t>
  </si>
  <si>
    <t xml:space="preserve">INC-003350</t>
  </si>
  <si>
    <t xml:space="preserve">INC-003351</t>
  </si>
  <si>
    <t xml:space="preserve">INC-003352</t>
  </si>
  <si>
    <t xml:space="preserve">INC-003353</t>
  </si>
  <si>
    <t xml:space="preserve">INC-003354</t>
  </si>
  <si>
    <t xml:space="preserve">INC-003355</t>
  </si>
  <si>
    <t xml:space="preserve">INC-003356</t>
  </si>
  <si>
    <t xml:space="preserve">INC-003357</t>
  </si>
  <si>
    <t xml:space="preserve">INC-003358</t>
  </si>
  <si>
    <t xml:space="preserve">INC-003359</t>
  </si>
  <si>
    <t xml:space="preserve">INC-003360</t>
  </si>
  <si>
    <t xml:space="preserve">INC-003361</t>
  </si>
  <si>
    <t xml:space="preserve">INC-003362</t>
  </si>
  <si>
    <t xml:space="preserve">INC-003363</t>
  </si>
  <si>
    <t xml:space="preserve">INC-003364</t>
  </si>
  <si>
    <t xml:space="preserve">INC-003365</t>
  </si>
  <si>
    <t xml:space="preserve">INC-003366</t>
  </si>
  <si>
    <t xml:space="preserve">INC-003367</t>
  </si>
  <si>
    <t xml:space="preserve">INC-003368</t>
  </si>
  <si>
    <t xml:space="preserve">INC-003369</t>
  </si>
  <si>
    <t xml:space="preserve">INC-003370</t>
  </si>
  <si>
    <t xml:space="preserve">INC-003371</t>
  </si>
  <si>
    <t xml:space="preserve">INC-003372</t>
  </si>
  <si>
    <t xml:space="preserve">INC-003373</t>
  </si>
  <si>
    <t xml:space="preserve">INC-003374</t>
  </si>
  <si>
    <t xml:space="preserve">INC-003375</t>
  </si>
  <si>
    <t xml:space="preserve">INC-003376</t>
  </si>
  <si>
    <t xml:space="preserve">INC-003377</t>
  </si>
  <si>
    <t xml:space="preserve">INC-003378</t>
  </si>
  <si>
    <t xml:space="preserve">INC-003379</t>
  </si>
  <si>
    <t xml:space="preserve">INC-003380</t>
  </si>
  <si>
    <t xml:space="preserve">INC-003381</t>
  </si>
  <si>
    <t xml:space="preserve">INC-003382</t>
  </si>
  <si>
    <t xml:space="preserve">INC-003383</t>
  </si>
  <si>
    <t xml:space="preserve">INC-003384</t>
  </si>
  <si>
    <t xml:space="preserve">INC-003385</t>
  </si>
  <si>
    <t xml:space="preserve">INC-003386</t>
  </si>
  <si>
    <t xml:space="preserve">INC-003387</t>
  </si>
  <si>
    <t xml:space="preserve">INC-003388</t>
  </si>
  <si>
    <t xml:space="preserve">INC-003389</t>
  </si>
  <si>
    <t xml:space="preserve">INC-003390</t>
  </si>
  <si>
    <t xml:space="preserve">INC-003391</t>
  </si>
  <si>
    <t xml:space="preserve">INC-003392</t>
  </si>
  <si>
    <t xml:space="preserve">INC-003393</t>
  </si>
  <si>
    <t xml:space="preserve">INC-003394</t>
  </si>
  <si>
    <t xml:space="preserve">INC-003395</t>
  </si>
  <si>
    <t xml:space="preserve">INC-003396</t>
  </si>
  <si>
    <t xml:space="preserve">INC-003397</t>
  </si>
  <si>
    <t xml:space="preserve">INC-003398</t>
  </si>
  <si>
    <t xml:space="preserve">INC-003399</t>
  </si>
  <si>
    <t xml:space="preserve">INC-003400</t>
  </si>
  <si>
    <t xml:space="preserve">INC-003401</t>
  </si>
  <si>
    <t xml:space="preserve">INC-003402</t>
  </si>
  <si>
    <t xml:space="preserve">INC-003403</t>
  </si>
  <si>
    <t xml:space="preserve">INC-003404</t>
  </si>
  <si>
    <t xml:space="preserve">INC-003405</t>
  </si>
  <si>
    <t xml:space="preserve">INC-003406</t>
  </si>
  <si>
    <t xml:space="preserve">INC-003407</t>
  </si>
  <si>
    <t xml:space="preserve">INC-003408</t>
  </si>
  <si>
    <t xml:space="preserve">INC-003409</t>
  </si>
  <si>
    <t xml:space="preserve">INC-003410</t>
  </si>
  <si>
    <t xml:space="preserve">INC-003411</t>
  </si>
  <si>
    <t xml:space="preserve">INC-003412</t>
  </si>
  <si>
    <t xml:space="preserve">INC-003413</t>
  </si>
  <si>
    <t xml:space="preserve">INC-003414</t>
  </si>
  <si>
    <t xml:space="preserve">INC-003415</t>
  </si>
  <si>
    <t xml:space="preserve">INC-003416</t>
  </si>
  <si>
    <t xml:space="preserve">INC-003417</t>
  </si>
  <si>
    <t xml:space="preserve">INC-003418</t>
  </si>
  <si>
    <t xml:space="preserve">INC-003419</t>
  </si>
  <si>
    <t xml:space="preserve">INC-003420</t>
  </si>
  <si>
    <t xml:space="preserve">INC-003421</t>
  </si>
  <si>
    <t xml:space="preserve">INC-003422</t>
  </si>
  <si>
    <t xml:space="preserve">INC-003423</t>
  </si>
  <si>
    <t xml:space="preserve">INC-003424</t>
  </si>
  <si>
    <t xml:space="preserve">INC-003425</t>
  </si>
  <si>
    <t xml:space="preserve">INC-003426</t>
  </si>
  <si>
    <t xml:space="preserve">INC-003427</t>
  </si>
  <si>
    <t xml:space="preserve">INC-003428</t>
  </si>
  <si>
    <t xml:space="preserve">INC-003429</t>
  </si>
  <si>
    <t xml:space="preserve">INC-003430</t>
  </si>
  <si>
    <t xml:space="preserve">INC-003431</t>
  </si>
  <si>
    <t xml:space="preserve">INC-003432</t>
  </si>
  <si>
    <t xml:space="preserve">INC-003433</t>
  </si>
  <si>
    <t xml:space="preserve">INC-003434</t>
  </si>
  <si>
    <t xml:space="preserve">INC-003435</t>
  </si>
  <si>
    <t xml:space="preserve">INC-003436</t>
  </si>
  <si>
    <t xml:space="preserve">INC-003437</t>
  </si>
  <si>
    <t xml:space="preserve">INC-003438</t>
  </si>
  <si>
    <t xml:space="preserve">INC-003439</t>
  </si>
  <si>
    <t xml:space="preserve">INC-003440</t>
  </si>
  <si>
    <t xml:space="preserve">INC-003441</t>
  </si>
  <si>
    <t xml:space="preserve">INC-003442</t>
  </si>
  <si>
    <t xml:space="preserve">INC-003443</t>
  </si>
  <si>
    <t xml:space="preserve">INC-003444</t>
  </si>
  <si>
    <t xml:space="preserve">INC-003445</t>
  </si>
  <si>
    <t xml:space="preserve">INC-003446</t>
  </si>
  <si>
    <t xml:space="preserve">INC-003447</t>
  </si>
  <si>
    <t xml:space="preserve">INC-003448</t>
  </si>
  <si>
    <t xml:space="preserve">INC-003449</t>
  </si>
  <si>
    <t xml:space="preserve">INC-003450</t>
  </si>
  <si>
    <t xml:space="preserve">INC-003451</t>
  </si>
  <si>
    <t xml:space="preserve">INC-003452</t>
  </si>
  <si>
    <t xml:space="preserve">INC-003453</t>
  </si>
  <si>
    <t xml:space="preserve">INC-003454</t>
  </si>
  <si>
    <t xml:space="preserve">INC-003455</t>
  </si>
  <si>
    <t xml:space="preserve">INC-003456</t>
  </si>
  <si>
    <t xml:space="preserve">INC-003457</t>
  </si>
  <si>
    <t xml:space="preserve">INC-003458</t>
  </si>
  <si>
    <t xml:space="preserve">INC-003459</t>
  </si>
  <si>
    <t xml:space="preserve">INC-003460</t>
  </si>
  <si>
    <t xml:space="preserve">INC-003461</t>
  </si>
  <si>
    <t xml:space="preserve">INC-003462</t>
  </si>
  <si>
    <t xml:space="preserve">INC-003463</t>
  </si>
  <si>
    <t xml:space="preserve">INC-003464</t>
  </si>
  <si>
    <t xml:space="preserve">INC-003465</t>
  </si>
  <si>
    <t xml:space="preserve">INC-003466</t>
  </si>
  <si>
    <t xml:space="preserve">INC-003467</t>
  </si>
  <si>
    <t xml:space="preserve">INC-003468</t>
  </si>
  <si>
    <t xml:space="preserve">INC-003469</t>
  </si>
  <si>
    <t xml:space="preserve">INC-003470</t>
  </si>
  <si>
    <t xml:space="preserve">INC-003471</t>
  </si>
  <si>
    <t xml:space="preserve">INC-003472</t>
  </si>
  <si>
    <t xml:space="preserve">INC-003473</t>
  </si>
  <si>
    <t xml:space="preserve">INC-003474</t>
  </si>
  <si>
    <t xml:space="preserve">INC-003475</t>
  </si>
  <si>
    <t xml:space="preserve">INC-003476</t>
  </si>
  <si>
    <t xml:space="preserve">INC-003477</t>
  </si>
  <si>
    <t xml:space="preserve">INC-003478</t>
  </si>
  <si>
    <t xml:space="preserve">INC-003479</t>
  </si>
  <si>
    <t xml:space="preserve">INC-003480</t>
  </si>
  <si>
    <t xml:space="preserve">INC-003481</t>
  </si>
  <si>
    <t xml:space="preserve">INC-003482</t>
  </si>
  <si>
    <t xml:space="preserve">INC-003483</t>
  </si>
  <si>
    <t xml:space="preserve">INC-003484</t>
  </si>
  <si>
    <t xml:space="preserve">INC-003485</t>
  </si>
  <si>
    <t xml:space="preserve">INC-003486</t>
  </si>
  <si>
    <t xml:space="preserve">INC-003487</t>
  </si>
  <si>
    <t xml:space="preserve">INC-003488</t>
  </si>
  <si>
    <t xml:space="preserve">INC-003489</t>
  </si>
  <si>
    <t xml:space="preserve">INC-003490</t>
  </si>
  <si>
    <t xml:space="preserve">INC-003491</t>
  </si>
  <si>
    <t xml:space="preserve">INC-003492</t>
  </si>
  <si>
    <t xml:space="preserve">INC-003493</t>
  </si>
  <si>
    <t xml:space="preserve">INC-003494</t>
  </si>
  <si>
    <t xml:space="preserve">INC-003495</t>
  </si>
  <si>
    <t xml:space="preserve">INC-003496</t>
  </si>
  <si>
    <t xml:space="preserve">INC-003497</t>
  </si>
  <si>
    <t xml:space="preserve">INC-003498</t>
  </si>
  <si>
    <t xml:space="preserve">INC-003499</t>
  </si>
  <si>
    <t xml:space="preserve">INC-003500</t>
  </si>
  <si>
    <t xml:space="preserve">INC-003501</t>
  </si>
  <si>
    <t xml:space="preserve">INC-003502</t>
  </si>
  <si>
    <t xml:space="preserve">INC-003503</t>
  </si>
  <si>
    <t xml:space="preserve">INC-003504</t>
  </si>
  <si>
    <t xml:space="preserve">INC-003505</t>
  </si>
  <si>
    <t xml:space="preserve">INC-003506</t>
  </si>
  <si>
    <t xml:space="preserve">INC-003507</t>
  </si>
  <si>
    <t xml:space="preserve">INC-003508</t>
  </si>
  <si>
    <t xml:space="preserve">INC-003509</t>
  </si>
  <si>
    <t xml:space="preserve">INC-003510</t>
  </si>
  <si>
    <t xml:space="preserve">INC-003511</t>
  </si>
  <si>
    <t xml:space="preserve">INC-003512</t>
  </si>
  <si>
    <t xml:space="preserve">INC-003513</t>
  </si>
  <si>
    <t xml:space="preserve">INC-003514</t>
  </si>
  <si>
    <t xml:space="preserve">INC-003515</t>
  </si>
  <si>
    <t xml:space="preserve">INC-003516</t>
  </si>
  <si>
    <t xml:space="preserve">INC-003517</t>
  </si>
  <si>
    <t xml:space="preserve">INC-003518</t>
  </si>
  <si>
    <t xml:space="preserve">INC-003519</t>
  </si>
  <si>
    <t xml:space="preserve">INC-003520</t>
  </si>
  <si>
    <t xml:space="preserve">INC-003521</t>
  </si>
  <si>
    <t xml:space="preserve">INC-003522</t>
  </si>
  <si>
    <t xml:space="preserve">INC-003523</t>
  </si>
  <si>
    <t xml:space="preserve">INC-003524</t>
  </si>
  <si>
    <t xml:space="preserve">INC-003525</t>
  </si>
  <si>
    <t xml:space="preserve">INC-003526</t>
  </si>
  <si>
    <t xml:space="preserve">INC-003527</t>
  </si>
  <si>
    <t xml:space="preserve">INC-003528</t>
  </si>
  <si>
    <t xml:space="preserve">INC-003529</t>
  </si>
  <si>
    <t xml:space="preserve">INC-003530</t>
  </si>
  <si>
    <t xml:space="preserve">INC-003531</t>
  </si>
  <si>
    <t xml:space="preserve">INC-003532</t>
  </si>
  <si>
    <t xml:space="preserve">INC-003533</t>
  </si>
  <si>
    <t xml:space="preserve">INC-003534</t>
  </si>
  <si>
    <t xml:space="preserve">INC-003535</t>
  </si>
  <si>
    <t xml:space="preserve">INC-003536</t>
  </si>
  <si>
    <t xml:space="preserve">INC-003537</t>
  </si>
  <si>
    <t xml:space="preserve">INC-003538</t>
  </si>
  <si>
    <t xml:space="preserve">INC-003539</t>
  </si>
  <si>
    <t xml:space="preserve">INC-003540</t>
  </si>
  <si>
    <t xml:space="preserve">INC-003541</t>
  </si>
  <si>
    <t xml:space="preserve">INC-003542</t>
  </si>
  <si>
    <t xml:space="preserve">INC-003543</t>
  </si>
  <si>
    <t xml:space="preserve">INC-003544</t>
  </si>
  <si>
    <t xml:space="preserve">INC-003545</t>
  </si>
  <si>
    <t xml:space="preserve">INC-003546</t>
  </si>
  <si>
    <t xml:space="preserve">INC-003547</t>
  </si>
  <si>
    <t xml:space="preserve">INC-003548</t>
  </si>
  <si>
    <t xml:space="preserve">INC-003549</t>
  </si>
  <si>
    <t xml:space="preserve">INC-003550</t>
  </si>
  <si>
    <t xml:space="preserve">INC-003551</t>
  </si>
  <si>
    <t xml:space="preserve">INC-003552</t>
  </si>
  <si>
    <t xml:space="preserve">INC-003553</t>
  </si>
  <si>
    <t xml:space="preserve">INC-003554</t>
  </si>
  <si>
    <t xml:space="preserve">INC-003555</t>
  </si>
  <si>
    <t xml:space="preserve">INC-003556</t>
  </si>
  <si>
    <t xml:space="preserve">INC-003557</t>
  </si>
  <si>
    <t xml:space="preserve">INC-003558</t>
  </si>
  <si>
    <t xml:space="preserve">INC-003559</t>
  </si>
  <si>
    <t xml:space="preserve">INC-003560</t>
  </si>
  <si>
    <t xml:space="preserve">INC-003561</t>
  </si>
  <si>
    <t xml:space="preserve">INC-003562</t>
  </si>
  <si>
    <t xml:space="preserve">INC-003563</t>
  </si>
  <si>
    <t xml:space="preserve">INC-003564</t>
  </si>
  <si>
    <t xml:space="preserve">INC-003565</t>
  </si>
  <si>
    <t xml:space="preserve">INC-003566</t>
  </si>
  <si>
    <t xml:space="preserve">INC-003567</t>
  </si>
  <si>
    <t xml:space="preserve">INC-003568</t>
  </si>
  <si>
    <t xml:space="preserve">INC-003569</t>
  </si>
  <si>
    <t xml:space="preserve">INC-003570</t>
  </si>
  <si>
    <t xml:space="preserve">INC-003571</t>
  </si>
  <si>
    <t xml:space="preserve">INC-003572</t>
  </si>
  <si>
    <t xml:space="preserve">INC-003573</t>
  </si>
  <si>
    <t xml:space="preserve">INC-003574</t>
  </si>
  <si>
    <t xml:space="preserve">INC-003575</t>
  </si>
  <si>
    <t xml:space="preserve">INC-003576</t>
  </si>
  <si>
    <t xml:space="preserve">INC-003577</t>
  </si>
  <si>
    <t xml:space="preserve">INC-003578</t>
  </si>
  <si>
    <t xml:space="preserve">INC-003579</t>
  </si>
  <si>
    <t xml:space="preserve">INC-003580</t>
  </si>
  <si>
    <t xml:space="preserve">INC-003581</t>
  </si>
  <si>
    <t xml:space="preserve">INC-003582</t>
  </si>
  <si>
    <t xml:space="preserve">INC-003583</t>
  </si>
  <si>
    <t xml:space="preserve">INC-003584</t>
  </si>
  <si>
    <t xml:space="preserve">INC-003585</t>
  </si>
  <si>
    <t xml:space="preserve">INC-003586</t>
  </si>
  <si>
    <t xml:space="preserve">INC-003587</t>
  </si>
  <si>
    <t xml:space="preserve">INC-003588</t>
  </si>
  <si>
    <t xml:space="preserve">INC-003589</t>
  </si>
  <si>
    <t xml:space="preserve">INC-003590</t>
  </si>
  <si>
    <t xml:space="preserve">INC-003591</t>
  </si>
  <si>
    <t xml:space="preserve">INC-003592</t>
  </si>
  <si>
    <t xml:space="preserve">INC-003593</t>
  </si>
  <si>
    <t xml:space="preserve">INC-003594</t>
  </si>
  <si>
    <t xml:space="preserve">INC-003595</t>
  </si>
  <si>
    <t xml:space="preserve">INC-003596</t>
  </si>
  <si>
    <t xml:space="preserve">INC-003597</t>
  </si>
  <si>
    <t xml:space="preserve">INC-003598</t>
  </si>
  <si>
    <t xml:space="preserve">INC-003599</t>
  </si>
  <si>
    <t xml:space="preserve">INC-003600</t>
  </si>
  <si>
    <t xml:space="preserve">INC-003601</t>
  </si>
  <si>
    <t xml:space="preserve">INC-003602</t>
  </si>
  <si>
    <t xml:space="preserve">INC-003603</t>
  </si>
  <si>
    <t xml:space="preserve">INC-003604</t>
  </si>
  <si>
    <t xml:space="preserve">INC-003605</t>
  </si>
  <si>
    <t xml:space="preserve">INC-003606</t>
  </si>
  <si>
    <t xml:space="preserve">INC-003607</t>
  </si>
  <si>
    <t xml:space="preserve">INC-003608</t>
  </si>
  <si>
    <t xml:space="preserve">INC-003609</t>
  </si>
  <si>
    <t xml:space="preserve">INC-003610</t>
  </si>
  <si>
    <t xml:space="preserve">INC-003611</t>
  </si>
  <si>
    <t xml:space="preserve">INC-003612</t>
  </si>
  <si>
    <t xml:space="preserve">INC-003613</t>
  </si>
  <si>
    <t xml:space="preserve">INC-003614</t>
  </si>
  <si>
    <t xml:space="preserve">INC-003615</t>
  </si>
  <si>
    <t xml:space="preserve">INC-003616</t>
  </si>
  <si>
    <t xml:space="preserve">INC-003617</t>
  </si>
  <si>
    <t xml:space="preserve">INC-003618</t>
  </si>
  <si>
    <t xml:space="preserve">INC-003619</t>
  </si>
  <si>
    <t xml:space="preserve">INC-003620</t>
  </si>
  <si>
    <t xml:space="preserve">INC-003621</t>
  </si>
  <si>
    <t xml:space="preserve">INC-003622</t>
  </si>
  <si>
    <t xml:space="preserve">INC-003623</t>
  </si>
  <si>
    <t xml:space="preserve">INC-003624</t>
  </si>
  <si>
    <t xml:space="preserve">INC-003625</t>
  </si>
  <si>
    <t xml:space="preserve">INC-003626</t>
  </si>
  <si>
    <t xml:space="preserve">INC-003627</t>
  </si>
  <si>
    <t xml:space="preserve">INC-003628</t>
  </si>
  <si>
    <t xml:space="preserve">INC-003629</t>
  </si>
  <si>
    <t xml:space="preserve">INC-003630</t>
  </si>
  <si>
    <t xml:space="preserve">INC-003631</t>
  </si>
  <si>
    <t xml:space="preserve">INC-003632</t>
  </si>
  <si>
    <t xml:space="preserve">INC-003633</t>
  </si>
  <si>
    <t xml:space="preserve">INC-003634</t>
  </si>
  <si>
    <t xml:space="preserve">INC-003635</t>
  </si>
  <si>
    <t xml:space="preserve">INC-003636</t>
  </si>
  <si>
    <t xml:space="preserve">INC-003637</t>
  </si>
  <si>
    <t xml:space="preserve">INC-003638</t>
  </si>
  <si>
    <t xml:space="preserve">INC-003639</t>
  </si>
  <si>
    <t xml:space="preserve">INC-003640</t>
  </si>
  <si>
    <t xml:space="preserve">INC-003641</t>
  </si>
  <si>
    <t xml:space="preserve">INC-003642</t>
  </si>
  <si>
    <t xml:space="preserve">INC-003643</t>
  </si>
  <si>
    <t xml:space="preserve">INC-003644</t>
  </si>
  <si>
    <t xml:space="preserve">INC-003645</t>
  </si>
  <si>
    <t xml:space="preserve">INC-003646</t>
  </si>
  <si>
    <t xml:space="preserve">INC-003647</t>
  </si>
  <si>
    <t xml:space="preserve">INC-003648</t>
  </si>
  <si>
    <t xml:space="preserve">INC-003649</t>
  </si>
  <si>
    <t xml:space="preserve">INC-003650</t>
  </si>
  <si>
    <t xml:space="preserve">INC-003651</t>
  </si>
  <si>
    <t xml:space="preserve">INC-003652</t>
  </si>
  <si>
    <t xml:space="preserve">INC-003653</t>
  </si>
  <si>
    <t xml:space="preserve">INC-003654</t>
  </si>
  <si>
    <t xml:space="preserve">INC-003655</t>
  </si>
  <si>
    <t xml:space="preserve">INC-003656</t>
  </si>
  <si>
    <t xml:space="preserve">INC-003657</t>
  </si>
  <si>
    <t xml:space="preserve">INC-003658</t>
  </si>
  <si>
    <t xml:space="preserve">INC-003659</t>
  </si>
  <si>
    <t xml:space="preserve">INC-003660</t>
  </si>
  <si>
    <t xml:space="preserve">INC-003661</t>
  </si>
  <si>
    <t xml:space="preserve">INC-003662</t>
  </si>
  <si>
    <t xml:space="preserve">INC-003663</t>
  </si>
  <si>
    <t xml:space="preserve">INC-003664</t>
  </si>
  <si>
    <t xml:space="preserve">INC-003665</t>
  </si>
  <si>
    <t xml:space="preserve">INC-003666</t>
  </si>
  <si>
    <t xml:space="preserve">INC-003667</t>
  </si>
  <si>
    <t xml:space="preserve">INC-003668</t>
  </si>
  <si>
    <t xml:space="preserve">INC-003669</t>
  </si>
  <si>
    <t xml:space="preserve">INC-003670</t>
  </si>
  <si>
    <t xml:space="preserve">INC-003671</t>
  </si>
  <si>
    <t xml:space="preserve">INC-003672</t>
  </si>
  <si>
    <t xml:space="preserve">INC-003673</t>
  </si>
  <si>
    <t xml:space="preserve">INC-003674</t>
  </si>
  <si>
    <t xml:space="preserve">INC-003675</t>
  </si>
  <si>
    <t xml:space="preserve">INC-003676</t>
  </si>
  <si>
    <t xml:space="preserve">INC-003677</t>
  </si>
  <si>
    <t xml:space="preserve">INC-003678</t>
  </si>
  <si>
    <t xml:space="preserve">INC-003679</t>
  </si>
  <si>
    <t xml:space="preserve">INC-003680</t>
  </si>
  <si>
    <t xml:space="preserve">INC-003681</t>
  </si>
  <si>
    <t xml:space="preserve">INC-003682</t>
  </si>
  <si>
    <t xml:space="preserve">INC-003683</t>
  </si>
  <si>
    <t xml:space="preserve">INC-003684</t>
  </si>
  <si>
    <t xml:space="preserve">INC-003685</t>
  </si>
  <si>
    <t xml:space="preserve">INC-003686</t>
  </si>
  <si>
    <t xml:space="preserve">INC-003687</t>
  </si>
  <si>
    <t xml:space="preserve">INC-003688</t>
  </si>
  <si>
    <t xml:space="preserve">INC-003689</t>
  </si>
  <si>
    <t xml:space="preserve">INC-003690</t>
  </si>
  <si>
    <t xml:space="preserve">INC-003691</t>
  </si>
  <si>
    <t xml:space="preserve">INC-003692</t>
  </si>
  <si>
    <t xml:space="preserve">INC-003693</t>
  </si>
  <si>
    <t xml:space="preserve">INC-003694</t>
  </si>
  <si>
    <t xml:space="preserve">INC-003695</t>
  </si>
  <si>
    <t xml:space="preserve">INC-003696</t>
  </si>
  <si>
    <t xml:space="preserve">INC-003697</t>
  </si>
  <si>
    <t xml:space="preserve">INC-003698</t>
  </si>
  <si>
    <t xml:space="preserve">INC-003699</t>
  </si>
  <si>
    <t xml:space="preserve">INC-003700</t>
  </si>
  <si>
    <t xml:space="preserve">INC-003701</t>
  </si>
  <si>
    <t xml:space="preserve">INC-003702</t>
  </si>
  <si>
    <t xml:space="preserve">INC-003703</t>
  </si>
  <si>
    <t xml:space="preserve">INC-003704</t>
  </si>
  <si>
    <t xml:space="preserve">INC-003705</t>
  </si>
  <si>
    <t xml:space="preserve">INC-003706</t>
  </si>
  <si>
    <t xml:space="preserve">INC-003707</t>
  </si>
  <si>
    <t xml:space="preserve">INC-003708</t>
  </si>
  <si>
    <t xml:space="preserve">INC-003709</t>
  </si>
  <si>
    <t xml:space="preserve">INC-003710</t>
  </si>
  <si>
    <t xml:space="preserve">INC-003711</t>
  </si>
  <si>
    <t xml:space="preserve">INC-003712</t>
  </si>
  <si>
    <t xml:space="preserve">INC-003713</t>
  </si>
  <si>
    <t xml:space="preserve">INC-003714</t>
  </si>
  <si>
    <t xml:space="preserve">INC-003715</t>
  </si>
  <si>
    <t xml:space="preserve">INC-003716</t>
  </si>
  <si>
    <t xml:space="preserve">INC-003717</t>
  </si>
  <si>
    <t xml:space="preserve">INC-003718</t>
  </si>
  <si>
    <t xml:space="preserve">INC-003719</t>
  </si>
  <si>
    <t xml:space="preserve">INC-003720</t>
  </si>
  <si>
    <t xml:space="preserve">INC-003721</t>
  </si>
  <si>
    <t xml:space="preserve">INC-003722</t>
  </si>
  <si>
    <t xml:space="preserve">INC-003723</t>
  </si>
  <si>
    <t xml:space="preserve">INC-003724</t>
  </si>
  <si>
    <t xml:space="preserve">INC-003725</t>
  </si>
  <si>
    <t xml:space="preserve">INC-003726</t>
  </si>
  <si>
    <t xml:space="preserve">INC-003727</t>
  </si>
  <si>
    <t xml:space="preserve">INC-003728</t>
  </si>
  <si>
    <t xml:space="preserve">INC-003729</t>
  </si>
  <si>
    <t xml:space="preserve">INC-003730</t>
  </si>
  <si>
    <t xml:space="preserve">INC-003731</t>
  </si>
  <si>
    <t xml:space="preserve">INC-003732</t>
  </si>
  <si>
    <t xml:space="preserve">INC-003733</t>
  </si>
  <si>
    <t xml:space="preserve">INC-003734</t>
  </si>
  <si>
    <t xml:space="preserve">INC-003735</t>
  </si>
  <si>
    <t xml:space="preserve">INC-003736</t>
  </si>
  <si>
    <t xml:space="preserve">INC-003737</t>
  </si>
  <si>
    <t xml:space="preserve">INC-003738</t>
  </si>
  <si>
    <t xml:space="preserve">INC-003739</t>
  </si>
  <si>
    <t xml:space="preserve">INC-003740</t>
  </si>
  <si>
    <t xml:space="preserve">INC-003741</t>
  </si>
  <si>
    <t xml:space="preserve">INC-003742</t>
  </si>
  <si>
    <t xml:space="preserve">INC-003743</t>
  </si>
  <si>
    <t xml:space="preserve">INC-003744</t>
  </si>
  <si>
    <t xml:space="preserve">INC-003745</t>
  </si>
  <si>
    <t xml:space="preserve">INC-003746</t>
  </si>
  <si>
    <t xml:space="preserve">INC-003747</t>
  </si>
  <si>
    <t xml:space="preserve">INC-003748</t>
  </si>
  <si>
    <t xml:space="preserve">INC-003749</t>
  </si>
  <si>
    <t xml:space="preserve">INC-003750</t>
  </si>
  <si>
    <t xml:space="preserve">INC-003751</t>
  </si>
  <si>
    <t xml:space="preserve">INC-003752</t>
  </si>
  <si>
    <t xml:space="preserve">INC-003753</t>
  </si>
  <si>
    <t xml:space="preserve">INC-003754</t>
  </si>
  <si>
    <t xml:space="preserve">INC-003755</t>
  </si>
  <si>
    <t xml:space="preserve">INC-003756</t>
  </si>
  <si>
    <t xml:space="preserve">INC-003757</t>
  </si>
  <si>
    <t xml:space="preserve">INC-003758</t>
  </si>
  <si>
    <t xml:space="preserve">INC-003759</t>
  </si>
  <si>
    <t xml:space="preserve">INC-003760</t>
  </si>
  <si>
    <t xml:space="preserve">INC-003761</t>
  </si>
  <si>
    <t xml:space="preserve">INC-003762</t>
  </si>
  <si>
    <t xml:space="preserve">INC-003763</t>
  </si>
  <si>
    <t xml:space="preserve">INC-003764</t>
  </si>
  <si>
    <t xml:space="preserve">INC-003765</t>
  </si>
  <si>
    <t xml:space="preserve">INC-003766</t>
  </si>
  <si>
    <t xml:space="preserve">INC-003767</t>
  </si>
  <si>
    <t xml:space="preserve">INC-003768</t>
  </si>
  <si>
    <t xml:space="preserve">INC-003769</t>
  </si>
  <si>
    <t xml:space="preserve">INC-003770</t>
  </si>
  <si>
    <t xml:space="preserve">INC-003771</t>
  </si>
  <si>
    <t xml:space="preserve">INC-003772</t>
  </si>
  <si>
    <t xml:space="preserve">INC-003773</t>
  </si>
  <si>
    <t xml:space="preserve">INC-003774</t>
  </si>
  <si>
    <t xml:space="preserve">INC-003775</t>
  </si>
  <si>
    <t xml:space="preserve">INC-003776</t>
  </si>
  <si>
    <t xml:space="preserve">INC-003777</t>
  </si>
  <si>
    <t xml:space="preserve">INC-003778</t>
  </si>
  <si>
    <t xml:space="preserve">INC-003779</t>
  </si>
  <si>
    <t xml:space="preserve">INC-003780</t>
  </si>
  <si>
    <t xml:space="preserve">INC-003781</t>
  </si>
  <si>
    <t xml:space="preserve">INC-003782</t>
  </si>
  <si>
    <t xml:space="preserve">INC-003783</t>
  </si>
  <si>
    <t xml:space="preserve">INC-003784</t>
  </si>
  <si>
    <t xml:space="preserve">INC-003785</t>
  </si>
  <si>
    <t xml:space="preserve">INC-003786</t>
  </si>
  <si>
    <t xml:space="preserve">INC-003787</t>
  </si>
  <si>
    <t xml:space="preserve">INC-003788</t>
  </si>
  <si>
    <t xml:space="preserve">INC-003789</t>
  </si>
  <si>
    <t xml:space="preserve">INC-003790</t>
  </si>
  <si>
    <t xml:space="preserve">INC-003791</t>
  </si>
  <si>
    <t xml:space="preserve">INC-003792</t>
  </si>
  <si>
    <t xml:space="preserve">INC-003793</t>
  </si>
  <si>
    <t xml:space="preserve">INC-003794</t>
  </si>
  <si>
    <t xml:space="preserve">INC-003795</t>
  </si>
  <si>
    <t xml:space="preserve">INC-003796</t>
  </si>
  <si>
    <t xml:space="preserve">INC-003797</t>
  </si>
  <si>
    <t xml:space="preserve">INC-003798</t>
  </si>
  <si>
    <t xml:space="preserve">INC-003799</t>
  </si>
  <si>
    <t xml:space="preserve">INC-003800</t>
  </si>
  <si>
    <t xml:space="preserve">INC-003801</t>
  </si>
  <si>
    <t xml:space="preserve">INC-003802</t>
  </si>
  <si>
    <t xml:space="preserve">INC-003803</t>
  </si>
  <si>
    <t xml:space="preserve">INC-003804</t>
  </si>
  <si>
    <t xml:space="preserve">INC-003805</t>
  </si>
  <si>
    <t xml:space="preserve">INC-003806</t>
  </si>
  <si>
    <t xml:space="preserve">INC-003807</t>
  </si>
  <si>
    <t xml:space="preserve">INC-003808</t>
  </si>
  <si>
    <t xml:space="preserve">INC-003809</t>
  </si>
  <si>
    <t xml:space="preserve">INC-003810</t>
  </si>
  <si>
    <t xml:space="preserve">INC-003811</t>
  </si>
  <si>
    <t xml:space="preserve">INC-003812</t>
  </si>
  <si>
    <t xml:space="preserve">INC-003813</t>
  </si>
  <si>
    <t xml:space="preserve">INC-003814</t>
  </si>
  <si>
    <t xml:space="preserve">INC-003815</t>
  </si>
  <si>
    <t xml:space="preserve">INC-003816</t>
  </si>
  <si>
    <t xml:space="preserve">INC-003817</t>
  </si>
  <si>
    <t xml:space="preserve">INC-003818</t>
  </si>
  <si>
    <t xml:space="preserve">INC-003819</t>
  </si>
  <si>
    <t xml:space="preserve">INC-003820</t>
  </si>
  <si>
    <t xml:space="preserve">INC-003821</t>
  </si>
  <si>
    <t xml:space="preserve">INC-003822</t>
  </si>
  <si>
    <t xml:space="preserve">INC-003823</t>
  </si>
  <si>
    <t xml:space="preserve">INC-003824</t>
  </si>
  <si>
    <t xml:space="preserve">INC-003825</t>
  </si>
  <si>
    <t xml:space="preserve">INC-003826</t>
  </si>
  <si>
    <t xml:space="preserve">INC-003827</t>
  </si>
  <si>
    <t xml:space="preserve">INC-003828</t>
  </si>
  <si>
    <t xml:space="preserve">INC-003829</t>
  </si>
  <si>
    <t xml:space="preserve">INC-003830</t>
  </si>
  <si>
    <t xml:space="preserve">INC-003831</t>
  </si>
  <si>
    <t xml:space="preserve">INC-003832</t>
  </si>
  <si>
    <t xml:space="preserve">INC-003833</t>
  </si>
  <si>
    <t xml:space="preserve">INC-003834</t>
  </si>
  <si>
    <t xml:space="preserve">INC-003835</t>
  </si>
  <si>
    <t xml:space="preserve">INC-003836</t>
  </si>
  <si>
    <t xml:space="preserve">INC-003837</t>
  </si>
  <si>
    <t xml:space="preserve">INC-003838</t>
  </si>
  <si>
    <t xml:space="preserve">INC-003839</t>
  </si>
  <si>
    <t xml:space="preserve">INC-003840</t>
  </si>
  <si>
    <t xml:space="preserve">INC-003841</t>
  </si>
  <si>
    <t xml:space="preserve">INC-003842</t>
  </si>
  <si>
    <t xml:space="preserve">INC-003843</t>
  </si>
  <si>
    <t xml:space="preserve">INC-003844</t>
  </si>
  <si>
    <t xml:space="preserve">INC-003845</t>
  </si>
  <si>
    <t xml:space="preserve">INC-003846</t>
  </si>
  <si>
    <t xml:space="preserve">INC-003847</t>
  </si>
  <si>
    <t xml:space="preserve">INC-003848</t>
  </si>
  <si>
    <t xml:space="preserve">INC-003849</t>
  </si>
  <si>
    <t xml:space="preserve">INC-003850</t>
  </si>
  <si>
    <t xml:space="preserve">INC-003851</t>
  </si>
  <si>
    <t xml:space="preserve">INC-003852</t>
  </si>
  <si>
    <t xml:space="preserve">INC-003853</t>
  </si>
  <si>
    <t xml:space="preserve">INC-003854</t>
  </si>
  <si>
    <t xml:space="preserve">INC-003855</t>
  </si>
  <si>
    <t xml:space="preserve">INC-003856</t>
  </si>
  <si>
    <t xml:space="preserve">INC-003857</t>
  </si>
  <si>
    <t xml:space="preserve">INC-003858</t>
  </si>
  <si>
    <t xml:space="preserve">INC-003859</t>
  </si>
  <si>
    <t xml:space="preserve">INC-003860</t>
  </si>
  <si>
    <t xml:space="preserve">INC-003861</t>
  </si>
  <si>
    <t xml:space="preserve">INC-003862</t>
  </si>
  <si>
    <t xml:space="preserve">INC-003863</t>
  </si>
  <si>
    <t xml:space="preserve">INC-003864</t>
  </si>
  <si>
    <t xml:space="preserve">INC-003865</t>
  </si>
  <si>
    <t xml:space="preserve">INC-003866</t>
  </si>
  <si>
    <t xml:space="preserve">INC-003867</t>
  </si>
  <si>
    <t xml:space="preserve">INC-003868</t>
  </si>
  <si>
    <t xml:space="preserve">INC-003869</t>
  </si>
  <si>
    <t xml:space="preserve">INC-003870</t>
  </si>
  <si>
    <t xml:space="preserve">INC-003871</t>
  </si>
  <si>
    <t xml:space="preserve">INC-003872</t>
  </si>
  <si>
    <t xml:space="preserve">INC-003873</t>
  </si>
  <si>
    <t xml:space="preserve">INC-003874</t>
  </si>
  <si>
    <t xml:space="preserve">INC-003875</t>
  </si>
  <si>
    <t xml:space="preserve">INC-003876</t>
  </si>
  <si>
    <t xml:space="preserve">INC-003877</t>
  </si>
  <si>
    <t xml:space="preserve">INC-003878</t>
  </si>
  <si>
    <t xml:space="preserve">INC-003879</t>
  </si>
  <si>
    <t xml:space="preserve">INC-003880</t>
  </si>
  <si>
    <t xml:space="preserve">INC-003881</t>
  </si>
  <si>
    <t xml:space="preserve">INC-003882</t>
  </si>
  <si>
    <t xml:space="preserve">INC-003883</t>
  </si>
  <si>
    <t xml:space="preserve">INC-003884</t>
  </si>
  <si>
    <t xml:space="preserve">INC-003885</t>
  </si>
  <si>
    <t xml:space="preserve">INC-003886</t>
  </si>
  <si>
    <t xml:space="preserve">INC-003887</t>
  </si>
  <si>
    <t xml:space="preserve">INC-003888</t>
  </si>
  <si>
    <t xml:space="preserve">INC-003889</t>
  </si>
  <si>
    <t xml:space="preserve">INC-003890</t>
  </si>
  <si>
    <t xml:space="preserve">INC-003891</t>
  </si>
  <si>
    <t xml:space="preserve">INC-003892</t>
  </si>
  <si>
    <t xml:space="preserve">INC-003893</t>
  </si>
  <si>
    <t xml:space="preserve">INC-003894</t>
  </si>
  <si>
    <t xml:space="preserve">INC-003895</t>
  </si>
  <si>
    <t xml:space="preserve">INC-003896</t>
  </si>
  <si>
    <t xml:space="preserve">INC-003897</t>
  </si>
  <si>
    <t xml:space="preserve">INC-003898</t>
  </si>
  <si>
    <t xml:space="preserve">INC-003899</t>
  </si>
  <si>
    <t xml:space="preserve">INC-003900</t>
  </si>
  <si>
    <t xml:space="preserve">INC-003901</t>
  </si>
  <si>
    <t xml:space="preserve">INC-003902</t>
  </si>
  <si>
    <t xml:space="preserve">INC-003903</t>
  </si>
  <si>
    <t xml:space="preserve">INC-003904</t>
  </si>
  <si>
    <t xml:space="preserve">INC-003905</t>
  </si>
  <si>
    <t xml:space="preserve">INC-003906</t>
  </si>
  <si>
    <t xml:space="preserve">INC-003907</t>
  </si>
  <si>
    <t xml:space="preserve">INC-003908</t>
  </si>
  <si>
    <t xml:space="preserve">INC-003909</t>
  </si>
  <si>
    <t xml:space="preserve">INC-003910</t>
  </si>
  <si>
    <t xml:space="preserve">INC-003911</t>
  </si>
  <si>
    <t xml:space="preserve">INC-003912</t>
  </si>
  <si>
    <t xml:space="preserve">INC-003913</t>
  </si>
  <si>
    <t xml:space="preserve">INC-003914</t>
  </si>
  <si>
    <t xml:space="preserve">INC-003915</t>
  </si>
  <si>
    <t xml:space="preserve">INC-003916</t>
  </si>
  <si>
    <t xml:space="preserve">INC-003917</t>
  </si>
  <si>
    <t xml:space="preserve">INC-003918</t>
  </si>
  <si>
    <t xml:space="preserve">INC-003919</t>
  </si>
  <si>
    <t xml:space="preserve">INC-003920</t>
  </si>
  <si>
    <t xml:space="preserve">INC-003921</t>
  </si>
  <si>
    <t xml:space="preserve">INC-003922</t>
  </si>
  <si>
    <t xml:space="preserve">INC-003923</t>
  </si>
  <si>
    <t xml:space="preserve">INC-003924</t>
  </si>
  <si>
    <t xml:space="preserve">INC-003925</t>
  </si>
  <si>
    <t xml:space="preserve">INC-003926</t>
  </si>
  <si>
    <t xml:space="preserve">INC-003927</t>
  </si>
  <si>
    <t xml:space="preserve">INC-003928</t>
  </si>
  <si>
    <t xml:space="preserve">INC-003929</t>
  </si>
  <si>
    <t xml:space="preserve">INC-003930</t>
  </si>
  <si>
    <t xml:space="preserve">INC-003931</t>
  </si>
  <si>
    <t xml:space="preserve">INC-003932</t>
  </si>
  <si>
    <t xml:space="preserve">INC-003933</t>
  </si>
  <si>
    <t xml:space="preserve">INC-003934</t>
  </si>
  <si>
    <t xml:space="preserve">INC-003935</t>
  </si>
  <si>
    <t xml:space="preserve">INC-003936</t>
  </si>
  <si>
    <t xml:space="preserve">INC-003937</t>
  </si>
  <si>
    <t xml:space="preserve">INC-003938</t>
  </si>
  <si>
    <t xml:space="preserve">INC-003939</t>
  </si>
  <si>
    <t xml:space="preserve">INC-003940</t>
  </si>
  <si>
    <t xml:space="preserve">INC-003941</t>
  </si>
  <si>
    <t xml:space="preserve">INC-003942</t>
  </si>
  <si>
    <t xml:space="preserve">INC-003943</t>
  </si>
  <si>
    <t xml:space="preserve">INC-003944</t>
  </si>
  <si>
    <t xml:space="preserve">INC-003945</t>
  </si>
  <si>
    <t xml:space="preserve">INC-003946</t>
  </si>
  <si>
    <t xml:space="preserve">INC-003947</t>
  </si>
  <si>
    <t xml:space="preserve">INC-003948</t>
  </si>
  <si>
    <t xml:space="preserve">INC-003949</t>
  </si>
  <si>
    <t xml:space="preserve">INC-003950</t>
  </si>
  <si>
    <t xml:space="preserve">INC-003951</t>
  </si>
  <si>
    <t xml:space="preserve">INC-003952</t>
  </si>
  <si>
    <t xml:space="preserve">INC-003953</t>
  </si>
  <si>
    <t xml:space="preserve">INC-003954</t>
  </si>
  <si>
    <t xml:space="preserve">INC-003955</t>
  </si>
  <si>
    <t xml:space="preserve">INC-003956</t>
  </si>
  <si>
    <t xml:space="preserve">INC-003957</t>
  </si>
  <si>
    <t xml:space="preserve">INC-003958</t>
  </si>
  <si>
    <t xml:space="preserve">INC-003959</t>
  </si>
  <si>
    <t xml:space="preserve">INC-003960</t>
  </si>
  <si>
    <t xml:space="preserve">INC-003961</t>
  </si>
  <si>
    <t xml:space="preserve">INC-003962</t>
  </si>
  <si>
    <t xml:space="preserve">INC-003963</t>
  </si>
  <si>
    <t xml:space="preserve">INC-003964</t>
  </si>
  <si>
    <t xml:space="preserve">INC-003965</t>
  </si>
  <si>
    <t xml:space="preserve">INC-003966</t>
  </si>
  <si>
    <t xml:space="preserve">INC-003967</t>
  </si>
  <si>
    <t xml:space="preserve">INC-003968</t>
  </si>
  <si>
    <t xml:space="preserve">INC-003969</t>
  </si>
  <si>
    <t xml:space="preserve">INC-003970</t>
  </si>
  <si>
    <t xml:space="preserve">INC-003971</t>
  </si>
  <si>
    <t xml:space="preserve">INC-003972</t>
  </si>
  <si>
    <t xml:space="preserve">INC-003973</t>
  </si>
  <si>
    <t xml:space="preserve">INC-003974</t>
  </si>
  <si>
    <t xml:space="preserve">INC-003975</t>
  </si>
  <si>
    <t xml:space="preserve">INC-003976</t>
  </si>
  <si>
    <t xml:space="preserve">INC-003977</t>
  </si>
  <si>
    <t xml:space="preserve">INC-003978</t>
  </si>
  <si>
    <t xml:space="preserve">INC-003979</t>
  </si>
  <si>
    <t xml:space="preserve">INC-003980</t>
  </si>
  <si>
    <t xml:space="preserve">INC-003981</t>
  </si>
  <si>
    <t xml:space="preserve">INC-003982</t>
  </si>
  <si>
    <t xml:space="preserve">INC-003983</t>
  </si>
  <si>
    <t xml:space="preserve">INC-003984</t>
  </si>
  <si>
    <t xml:space="preserve">INC-003985</t>
  </si>
  <si>
    <t xml:space="preserve">INC-003986</t>
  </si>
  <si>
    <t xml:space="preserve">INC-003987</t>
  </si>
  <si>
    <t xml:space="preserve">INC-003988</t>
  </si>
  <si>
    <t xml:space="preserve">INC-003989</t>
  </si>
  <si>
    <t xml:space="preserve">INC-003990</t>
  </si>
  <si>
    <t xml:space="preserve">INC-003991</t>
  </si>
  <si>
    <t xml:space="preserve">INC-003992</t>
  </si>
  <si>
    <t xml:space="preserve">INC-003993</t>
  </si>
  <si>
    <t xml:space="preserve">INC-003994</t>
  </si>
  <si>
    <t xml:space="preserve">INC-003995</t>
  </si>
  <si>
    <t xml:space="preserve">INC-003996</t>
  </si>
  <si>
    <t xml:space="preserve">INC-003997</t>
  </si>
  <si>
    <t xml:space="preserve">INC-003998</t>
  </si>
  <si>
    <t xml:space="preserve">INC-003999</t>
  </si>
  <si>
    <t xml:space="preserve">INC-004000</t>
  </si>
  <si>
    <t xml:space="preserve">INC-004001</t>
  </si>
  <si>
    <t xml:space="preserve">INC-004002</t>
  </si>
  <si>
    <t xml:space="preserve">INC-004003</t>
  </si>
  <si>
    <t xml:space="preserve">INC-004004</t>
  </si>
  <si>
    <t xml:space="preserve">INC-004005</t>
  </si>
  <si>
    <t xml:space="preserve">INC-004006</t>
  </si>
  <si>
    <t xml:space="preserve">INC-004007</t>
  </si>
  <si>
    <t xml:space="preserve">INC-004008</t>
  </si>
  <si>
    <t xml:space="preserve">INC-004009</t>
  </si>
  <si>
    <t xml:space="preserve">INC-004010</t>
  </si>
  <si>
    <t xml:space="preserve">INC-004011</t>
  </si>
  <si>
    <t xml:space="preserve">INC-004012</t>
  </si>
  <si>
    <t xml:space="preserve">INC-004013</t>
  </si>
  <si>
    <t xml:space="preserve">INC-004014</t>
  </si>
  <si>
    <t xml:space="preserve">INC-004015</t>
  </si>
  <si>
    <t xml:space="preserve">INC-004016</t>
  </si>
  <si>
    <t xml:space="preserve">INC-004017</t>
  </si>
  <si>
    <t xml:space="preserve">INC-004018</t>
  </si>
  <si>
    <t xml:space="preserve">INC-004019</t>
  </si>
  <si>
    <t xml:space="preserve">INC-004020</t>
  </si>
  <si>
    <t xml:space="preserve">INC-004021</t>
  </si>
  <si>
    <t xml:space="preserve">INC-004022</t>
  </si>
  <si>
    <t xml:space="preserve">INC-004023</t>
  </si>
  <si>
    <t xml:space="preserve">INC-004024</t>
  </si>
  <si>
    <t xml:space="preserve">INC-004025</t>
  </si>
  <si>
    <t xml:space="preserve">INC-004026</t>
  </si>
  <si>
    <t xml:space="preserve">INC-004027</t>
  </si>
  <si>
    <t xml:space="preserve">INC-004028</t>
  </si>
  <si>
    <t xml:space="preserve">INC-004029</t>
  </si>
  <si>
    <t xml:space="preserve">INC-004030</t>
  </si>
  <si>
    <t xml:space="preserve">INC-004031</t>
  </si>
  <si>
    <t xml:space="preserve">INC-004032</t>
  </si>
  <si>
    <t xml:space="preserve">INC-004033</t>
  </si>
  <si>
    <t xml:space="preserve">INC-004034</t>
  </si>
  <si>
    <t xml:space="preserve">INC-004035</t>
  </si>
  <si>
    <t xml:space="preserve">INC-004036</t>
  </si>
  <si>
    <t xml:space="preserve">INC-004037</t>
  </si>
  <si>
    <t xml:space="preserve">INC-004038</t>
  </si>
  <si>
    <t xml:space="preserve">INC-004039</t>
  </si>
  <si>
    <t xml:space="preserve">INC-004040</t>
  </si>
  <si>
    <t xml:space="preserve">INC-004041</t>
  </si>
  <si>
    <t xml:space="preserve">INC-004042</t>
  </si>
  <si>
    <t xml:space="preserve">INC-004043</t>
  </si>
  <si>
    <t xml:space="preserve">INC-004044</t>
  </si>
  <si>
    <t xml:space="preserve">INC-004045</t>
  </si>
  <si>
    <t xml:space="preserve">INC-004046</t>
  </si>
  <si>
    <t xml:space="preserve">INC-004047</t>
  </si>
  <si>
    <t xml:space="preserve">INC-004048</t>
  </si>
  <si>
    <t xml:space="preserve">INC-004049</t>
  </si>
  <si>
    <t xml:space="preserve">INC-004050</t>
  </si>
  <si>
    <t xml:space="preserve">INC-004051</t>
  </si>
  <si>
    <t xml:space="preserve">INC-004052</t>
  </si>
  <si>
    <t xml:space="preserve">INC-004053</t>
  </si>
  <si>
    <t xml:space="preserve">INC-004054</t>
  </si>
  <si>
    <t xml:space="preserve">INC-004055</t>
  </si>
  <si>
    <t xml:space="preserve">INC-004056</t>
  </si>
  <si>
    <t xml:space="preserve">INC-004057</t>
  </si>
  <si>
    <t xml:space="preserve">INC-004058</t>
  </si>
  <si>
    <t xml:space="preserve">INC-004059</t>
  </si>
  <si>
    <t xml:space="preserve">INC-004060</t>
  </si>
  <si>
    <t xml:space="preserve">INC-004061</t>
  </si>
  <si>
    <t xml:space="preserve">INC-004062</t>
  </si>
  <si>
    <t xml:space="preserve">INC-004063</t>
  </si>
  <si>
    <t xml:space="preserve">INC-004064</t>
  </si>
  <si>
    <t xml:space="preserve">INC-004065</t>
  </si>
  <si>
    <t xml:space="preserve">INC-004066</t>
  </si>
  <si>
    <t xml:space="preserve">INC-004067</t>
  </si>
  <si>
    <t xml:space="preserve">INC-004068</t>
  </si>
  <si>
    <t xml:space="preserve">INC-004069</t>
  </si>
  <si>
    <t xml:space="preserve">INC-004070</t>
  </si>
  <si>
    <t xml:space="preserve">INC-004071</t>
  </si>
  <si>
    <t xml:space="preserve">INC-004072</t>
  </si>
  <si>
    <t xml:space="preserve">INC-004073</t>
  </si>
  <si>
    <t xml:space="preserve">INC-004074</t>
  </si>
  <si>
    <t xml:space="preserve">INC-004075</t>
  </si>
  <si>
    <t xml:space="preserve">INC-004076</t>
  </si>
  <si>
    <t xml:space="preserve">INC-004077</t>
  </si>
  <si>
    <t xml:space="preserve">INC-004078</t>
  </si>
  <si>
    <t xml:space="preserve">INC-004079</t>
  </si>
  <si>
    <t xml:space="preserve">INC-004080</t>
  </si>
  <si>
    <t xml:space="preserve">INC-004081</t>
  </si>
  <si>
    <t xml:space="preserve">INC-004082</t>
  </si>
  <si>
    <t xml:space="preserve">INC-004083</t>
  </si>
  <si>
    <t xml:space="preserve">INC-004084</t>
  </si>
  <si>
    <t xml:space="preserve">INC-004085</t>
  </si>
  <si>
    <t xml:space="preserve">INC-004086</t>
  </si>
  <si>
    <t xml:space="preserve">INC-004087</t>
  </si>
  <si>
    <t xml:space="preserve">INC-004088</t>
  </si>
  <si>
    <t xml:space="preserve">INC-004089</t>
  </si>
  <si>
    <t xml:space="preserve">INC-004090</t>
  </si>
  <si>
    <t xml:space="preserve">INC-004091</t>
  </si>
  <si>
    <t xml:space="preserve">INC-004092</t>
  </si>
  <si>
    <t xml:space="preserve">INC-004093</t>
  </si>
  <si>
    <t xml:space="preserve">INC-004094</t>
  </si>
  <si>
    <t xml:space="preserve">INC-004095</t>
  </si>
  <si>
    <t xml:space="preserve">INC-004096</t>
  </si>
  <si>
    <t xml:space="preserve">INC-004097</t>
  </si>
  <si>
    <t xml:space="preserve">INC-004098</t>
  </si>
  <si>
    <t xml:space="preserve">INC-004099</t>
  </si>
  <si>
    <t xml:space="preserve">INC-004100</t>
  </si>
  <si>
    <t xml:space="preserve">INC-004101</t>
  </si>
  <si>
    <t xml:space="preserve">INC-004102</t>
  </si>
  <si>
    <t xml:space="preserve">INC-004103</t>
  </si>
  <si>
    <t xml:space="preserve">INC-004104</t>
  </si>
  <si>
    <t xml:space="preserve">INC-004105</t>
  </si>
  <si>
    <t xml:space="preserve">INC-004106</t>
  </si>
  <si>
    <t xml:space="preserve">INC-004107</t>
  </si>
  <si>
    <t xml:space="preserve">INC-004108</t>
  </si>
  <si>
    <t xml:space="preserve">INC-004109</t>
  </si>
  <si>
    <t xml:space="preserve">INC-004110</t>
  </si>
  <si>
    <t xml:space="preserve">INC-004111</t>
  </si>
  <si>
    <t xml:space="preserve">INC-004112</t>
  </si>
  <si>
    <t xml:space="preserve">INC-004113</t>
  </si>
  <si>
    <t xml:space="preserve">INC-004114</t>
  </si>
  <si>
    <t xml:space="preserve">INC-004115</t>
  </si>
  <si>
    <t xml:space="preserve">INC-004116</t>
  </si>
  <si>
    <t xml:space="preserve">INC-004117</t>
  </si>
  <si>
    <t xml:space="preserve">INC-004118</t>
  </si>
  <si>
    <t xml:space="preserve">INC-004119</t>
  </si>
  <si>
    <t xml:space="preserve">INC-004120</t>
  </si>
  <si>
    <t xml:space="preserve">INC-004121</t>
  </si>
  <si>
    <t xml:space="preserve">INC-004122</t>
  </si>
  <si>
    <t xml:space="preserve">INC-004123</t>
  </si>
  <si>
    <t xml:space="preserve">INC-004124</t>
  </si>
  <si>
    <t xml:space="preserve">INC-004125</t>
  </si>
  <si>
    <t xml:space="preserve">INC-004126</t>
  </si>
  <si>
    <t xml:space="preserve">INC-004127</t>
  </si>
  <si>
    <t xml:space="preserve">INC-004128</t>
  </si>
  <si>
    <t xml:space="preserve">INC-004129</t>
  </si>
  <si>
    <t xml:space="preserve">INC-004130</t>
  </si>
  <si>
    <t xml:space="preserve">INC-004131</t>
  </si>
  <si>
    <t xml:space="preserve">INC-004132</t>
  </si>
  <si>
    <t xml:space="preserve">INC-004133</t>
  </si>
  <si>
    <t xml:space="preserve">INC-004134</t>
  </si>
  <si>
    <t xml:space="preserve">INC-004135</t>
  </si>
  <si>
    <t xml:space="preserve">INC-004136</t>
  </si>
  <si>
    <t xml:space="preserve">INC-004137</t>
  </si>
  <si>
    <t xml:space="preserve">INC-004138</t>
  </si>
  <si>
    <t xml:space="preserve">INC-004139</t>
  </si>
  <si>
    <t xml:space="preserve">INC-004140</t>
  </si>
  <si>
    <t xml:space="preserve">INC-004141</t>
  </si>
  <si>
    <t xml:space="preserve">INC-004142</t>
  </si>
  <si>
    <t xml:space="preserve">INC-004143</t>
  </si>
  <si>
    <t xml:space="preserve">INC-004144</t>
  </si>
  <si>
    <t xml:space="preserve">INC-004145</t>
  </si>
  <si>
    <t xml:space="preserve">INC-004146</t>
  </si>
  <si>
    <t xml:space="preserve">INC-004147</t>
  </si>
  <si>
    <t xml:space="preserve">INC-004148</t>
  </si>
  <si>
    <t xml:space="preserve">INC-004149</t>
  </si>
  <si>
    <t xml:space="preserve">INC-004150</t>
  </si>
  <si>
    <t xml:space="preserve">INC-004151</t>
  </si>
  <si>
    <t xml:space="preserve">INC-004152</t>
  </si>
  <si>
    <t xml:space="preserve">INC-004153</t>
  </si>
  <si>
    <t xml:space="preserve">INC-004154</t>
  </si>
  <si>
    <t xml:space="preserve">INC-004155</t>
  </si>
  <si>
    <t xml:space="preserve">INC-004156</t>
  </si>
  <si>
    <t xml:space="preserve">INC-004157</t>
  </si>
  <si>
    <t xml:space="preserve">INC-004158</t>
  </si>
  <si>
    <t xml:space="preserve">INC-004159</t>
  </si>
  <si>
    <t xml:space="preserve">INC-004160</t>
  </si>
  <si>
    <t xml:space="preserve">INC-004161</t>
  </si>
  <si>
    <t xml:space="preserve">INC-004162</t>
  </si>
  <si>
    <t xml:space="preserve">INC-004163</t>
  </si>
  <si>
    <t xml:space="preserve">INC-004164</t>
  </si>
  <si>
    <t xml:space="preserve">INC-004165</t>
  </si>
  <si>
    <t xml:space="preserve">INC-004166</t>
  </si>
  <si>
    <t xml:space="preserve">INC-004167</t>
  </si>
  <si>
    <t xml:space="preserve">INC-004168</t>
  </si>
  <si>
    <t xml:space="preserve">INC-004169</t>
  </si>
  <si>
    <t xml:space="preserve">INC-004170</t>
  </si>
  <si>
    <t xml:space="preserve">INC-004171</t>
  </si>
  <si>
    <t xml:space="preserve">INC-004172</t>
  </si>
  <si>
    <t xml:space="preserve">INC-004173</t>
  </si>
  <si>
    <t xml:space="preserve">INC-004174</t>
  </si>
  <si>
    <t xml:space="preserve">INC-004175</t>
  </si>
  <si>
    <t xml:space="preserve">INC-004176</t>
  </si>
  <si>
    <t xml:space="preserve">INC-004177</t>
  </si>
  <si>
    <t xml:space="preserve">INC-004178</t>
  </si>
  <si>
    <t xml:space="preserve">INC-004179</t>
  </si>
  <si>
    <t xml:space="preserve">INC-004180</t>
  </si>
  <si>
    <t xml:space="preserve">INC-004181</t>
  </si>
  <si>
    <t xml:space="preserve">INC-004182</t>
  </si>
  <si>
    <t xml:space="preserve">INC-004183</t>
  </si>
  <si>
    <t xml:space="preserve">INC-004184</t>
  </si>
  <si>
    <t xml:space="preserve">INC-004185</t>
  </si>
  <si>
    <t xml:space="preserve">INC-004186</t>
  </si>
  <si>
    <t xml:space="preserve">INC-004187</t>
  </si>
  <si>
    <t xml:space="preserve">INC-004188</t>
  </si>
  <si>
    <t xml:space="preserve">INC-004189</t>
  </si>
  <si>
    <t xml:space="preserve">INC-004190</t>
  </si>
  <si>
    <t xml:space="preserve">INC-004191</t>
  </si>
  <si>
    <t xml:space="preserve">INC-004192</t>
  </si>
  <si>
    <t xml:space="preserve">INC-004193</t>
  </si>
  <si>
    <t xml:space="preserve">INC-004194</t>
  </si>
  <si>
    <t xml:space="preserve">INC-004195</t>
  </si>
  <si>
    <t xml:space="preserve">INC-004196</t>
  </si>
  <si>
    <t xml:space="preserve">INC-004197</t>
  </si>
  <si>
    <t xml:space="preserve">INC-004198</t>
  </si>
  <si>
    <t xml:space="preserve">INC-004199</t>
  </si>
  <si>
    <t xml:space="preserve">INC-004200</t>
  </si>
  <si>
    <t xml:space="preserve">INC-004201</t>
  </si>
  <si>
    <t xml:space="preserve">INC-004202</t>
  </si>
  <si>
    <t xml:space="preserve">INC-004203</t>
  </si>
  <si>
    <t xml:space="preserve">INC-004204</t>
  </si>
  <si>
    <t xml:space="preserve">INC-004205</t>
  </si>
  <si>
    <t xml:space="preserve">INC-004206</t>
  </si>
  <si>
    <t xml:space="preserve">INC-004207</t>
  </si>
  <si>
    <t xml:space="preserve">INC-004208</t>
  </si>
  <si>
    <t xml:space="preserve">INC-004209</t>
  </si>
  <si>
    <t xml:space="preserve">INC-004210</t>
  </si>
  <si>
    <t xml:space="preserve">INC-004211</t>
  </si>
  <si>
    <t xml:space="preserve">INC-004212</t>
  </si>
  <si>
    <t xml:space="preserve">INC-004213</t>
  </si>
  <si>
    <t xml:space="preserve">INC-004214</t>
  </si>
  <si>
    <t xml:space="preserve">INC-004215</t>
  </si>
  <si>
    <t xml:space="preserve">INC-004216</t>
  </si>
  <si>
    <t xml:space="preserve">INC-004217</t>
  </si>
  <si>
    <t xml:space="preserve">INC-004218</t>
  </si>
  <si>
    <t xml:space="preserve">INC-004219</t>
  </si>
  <si>
    <t xml:space="preserve">INC-004220</t>
  </si>
  <si>
    <t xml:space="preserve">INC-004221</t>
  </si>
  <si>
    <t xml:space="preserve">INC-004222</t>
  </si>
  <si>
    <t xml:space="preserve">INC-004223</t>
  </si>
  <si>
    <t xml:space="preserve">INC-004224</t>
  </si>
  <si>
    <t xml:space="preserve">INC-004225</t>
  </si>
  <si>
    <t xml:space="preserve">INC-004226</t>
  </si>
  <si>
    <t xml:space="preserve">INC-004227</t>
  </si>
  <si>
    <t xml:space="preserve">INC-004228</t>
  </si>
  <si>
    <t xml:space="preserve">INC-004229</t>
  </si>
  <si>
    <t xml:space="preserve">INC-004230</t>
  </si>
  <si>
    <t xml:space="preserve">INC-004231</t>
  </si>
  <si>
    <t xml:space="preserve">INC-004232</t>
  </si>
  <si>
    <t xml:space="preserve">INC-004233</t>
  </si>
  <si>
    <t xml:space="preserve">INC-004234</t>
  </si>
  <si>
    <t xml:space="preserve">INC-004235</t>
  </si>
  <si>
    <t xml:space="preserve">INC-004236</t>
  </si>
  <si>
    <t xml:space="preserve">INC-004237</t>
  </si>
  <si>
    <t xml:space="preserve">INC-004238</t>
  </si>
  <si>
    <t xml:space="preserve">INC-004239</t>
  </si>
  <si>
    <t xml:space="preserve">INC-004240</t>
  </si>
  <si>
    <t xml:space="preserve">INC-004241</t>
  </si>
  <si>
    <t xml:space="preserve">INC-004242</t>
  </si>
  <si>
    <t xml:space="preserve">INC-004243</t>
  </si>
  <si>
    <t xml:space="preserve">INC-004244</t>
  </si>
  <si>
    <t xml:space="preserve">INC-004245</t>
  </si>
  <si>
    <t xml:space="preserve">INC-004246</t>
  </si>
  <si>
    <t xml:space="preserve">INC-004247</t>
  </si>
  <si>
    <t xml:space="preserve">INC-004248</t>
  </si>
  <si>
    <t xml:space="preserve">INC-004249</t>
  </si>
  <si>
    <t xml:space="preserve">INC-004250</t>
  </si>
  <si>
    <t xml:space="preserve">INC-004251</t>
  </si>
  <si>
    <t xml:space="preserve">INC-004252</t>
  </si>
  <si>
    <t xml:space="preserve">INC-004253</t>
  </si>
  <si>
    <t xml:space="preserve">INC-004254</t>
  </si>
  <si>
    <t xml:space="preserve">INC-004255</t>
  </si>
  <si>
    <t xml:space="preserve">INC-004256</t>
  </si>
  <si>
    <t xml:space="preserve">INC-004257</t>
  </si>
  <si>
    <t xml:space="preserve">INC-004258</t>
  </si>
  <si>
    <t xml:space="preserve">INC-004259</t>
  </si>
  <si>
    <t xml:space="preserve">INC-004260</t>
  </si>
  <si>
    <t xml:space="preserve">INC-004261</t>
  </si>
  <si>
    <t xml:space="preserve">INC-004262</t>
  </si>
  <si>
    <t xml:space="preserve">INC-004263</t>
  </si>
  <si>
    <t xml:space="preserve">INC-004264</t>
  </si>
  <si>
    <t xml:space="preserve">INC-004265</t>
  </si>
  <si>
    <t xml:space="preserve">INC-004266</t>
  </si>
  <si>
    <t xml:space="preserve">INC-004267</t>
  </si>
  <si>
    <t xml:space="preserve">INC-004268</t>
  </si>
  <si>
    <t xml:space="preserve">INC-004269</t>
  </si>
  <si>
    <t xml:space="preserve">INC-004270</t>
  </si>
  <si>
    <t xml:space="preserve">INC-004271</t>
  </si>
  <si>
    <t xml:space="preserve">INC-004272</t>
  </si>
  <si>
    <t xml:space="preserve">INC-004273</t>
  </si>
  <si>
    <t xml:space="preserve">INC-004274</t>
  </si>
  <si>
    <t xml:space="preserve">INC-004275</t>
  </si>
  <si>
    <t xml:space="preserve">INC-004276</t>
  </si>
  <si>
    <t xml:space="preserve">INC-004277</t>
  </si>
  <si>
    <t xml:space="preserve">INC-004278</t>
  </si>
  <si>
    <t xml:space="preserve">INC-004279</t>
  </si>
  <si>
    <t xml:space="preserve">INC-004280</t>
  </si>
  <si>
    <t xml:space="preserve">INC-004281</t>
  </si>
  <si>
    <t xml:space="preserve">INC-004282</t>
  </si>
  <si>
    <t xml:space="preserve">INC-004283</t>
  </si>
  <si>
    <t xml:space="preserve">INC-004284</t>
  </si>
  <si>
    <t xml:space="preserve">INC-004285</t>
  </si>
  <si>
    <t xml:space="preserve">INC-004286</t>
  </si>
  <si>
    <t xml:space="preserve">INC-004287</t>
  </si>
  <si>
    <t xml:space="preserve">INC-004288</t>
  </si>
  <si>
    <t xml:space="preserve">INC-004289</t>
  </si>
  <si>
    <t xml:space="preserve">INC-004290</t>
  </si>
  <si>
    <t xml:space="preserve">INC-004291</t>
  </si>
  <si>
    <t xml:space="preserve">INC-004292</t>
  </si>
  <si>
    <t xml:space="preserve">INC-004293</t>
  </si>
  <si>
    <t xml:space="preserve">INC-004294</t>
  </si>
  <si>
    <t xml:space="preserve">INC-004295</t>
  </si>
  <si>
    <t xml:space="preserve">INC-004296</t>
  </si>
  <si>
    <t xml:space="preserve">INC-004297</t>
  </si>
  <si>
    <t xml:space="preserve">INC-004298</t>
  </si>
  <si>
    <t xml:space="preserve">INC-004299</t>
  </si>
  <si>
    <t xml:space="preserve">INC-004300</t>
  </si>
  <si>
    <t xml:space="preserve">INC-004301</t>
  </si>
  <si>
    <t xml:space="preserve">INC-004302</t>
  </si>
  <si>
    <t xml:space="preserve">INC-004303</t>
  </si>
  <si>
    <t xml:space="preserve">INC-004304</t>
  </si>
  <si>
    <t xml:space="preserve">INC-004305</t>
  </si>
  <si>
    <t xml:space="preserve">INC-004306</t>
  </si>
  <si>
    <t xml:space="preserve">INC-004307</t>
  </si>
  <si>
    <t xml:space="preserve">INC-004308</t>
  </si>
  <si>
    <t xml:space="preserve">INC-004309</t>
  </si>
  <si>
    <t xml:space="preserve">INC-004310</t>
  </si>
  <si>
    <t xml:space="preserve">INC-004311</t>
  </si>
  <si>
    <t xml:space="preserve">INC-004312</t>
  </si>
  <si>
    <t xml:space="preserve">INC-004313</t>
  </si>
  <si>
    <t xml:space="preserve">INC-004314</t>
  </si>
  <si>
    <t xml:space="preserve">INC-004315</t>
  </si>
  <si>
    <t xml:space="preserve">INC-004316</t>
  </si>
  <si>
    <t xml:space="preserve">INC-004317</t>
  </si>
  <si>
    <t xml:space="preserve">INC-004318</t>
  </si>
  <si>
    <t xml:space="preserve">INC-004319</t>
  </si>
  <si>
    <t xml:space="preserve">INC-004320</t>
  </si>
  <si>
    <t xml:space="preserve">INC-004321</t>
  </si>
  <si>
    <t xml:space="preserve">INC-004322</t>
  </si>
  <si>
    <t xml:space="preserve">INC-004323</t>
  </si>
  <si>
    <t xml:space="preserve">INC-004324</t>
  </si>
  <si>
    <t xml:space="preserve">INC-004325</t>
  </si>
  <si>
    <t xml:space="preserve">INC-004326</t>
  </si>
  <si>
    <t xml:space="preserve">INC-004327</t>
  </si>
  <si>
    <t xml:space="preserve">INC-004328</t>
  </si>
  <si>
    <t xml:space="preserve">INC-004329</t>
  </si>
  <si>
    <t xml:space="preserve">INC-004330</t>
  </si>
  <si>
    <t xml:space="preserve">INC-004331</t>
  </si>
  <si>
    <t xml:space="preserve">INC-004332</t>
  </si>
  <si>
    <t xml:space="preserve">INC-004333</t>
  </si>
  <si>
    <t xml:space="preserve">INC-004334</t>
  </si>
  <si>
    <t xml:space="preserve">INC-004335</t>
  </si>
  <si>
    <t xml:space="preserve">INC-004336</t>
  </si>
  <si>
    <t xml:space="preserve">INC-004337</t>
  </si>
  <si>
    <t xml:space="preserve">INC-004338</t>
  </si>
  <si>
    <t xml:space="preserve">INC-004339</t>
  </si>
  <si>
    <t xml:space="preserve">INC-004340</t>
  </si>
  <si>
    <t xml:space="preserve">INC-004341</t>
  </si>
  <si>
    <t xml:space="preserve">INC-004342</t>
  </si>
  <si>
    <t xml:space="preserve">INC-004343</t>
  </si>
  <si>
    <t xml:space="preserve">INC-004344</t>
  </si>
  <si>
    <t xml:space="preserve">INC-004345</t>
  </si>
  <si>
    <t xml:space="preserve">INC-004346</t>
  </si>
  <si>
    <t xml:space="preserve">INC-004347</t>
  </si>
  <si>
    <t xml:space="preserve">INC-004348</t>
  </si>
  <si>
    <t xml:space="preserve">INC-004349</t>
  </si>
  <si>
    <t xml:space="preserve">INC-004350</t>
  </si>
  <si>
    <t xml:space="preserve">INC-004351</t>
  </si>
  <si>
    <t xml:space="preserve">INC-004352</t>
  </si>
  <si>
    <t xml:space="preserve">INC-004353</t>
  </si>
  <si>
    <t xml:space="preserve">INC-004354</t>
  </si>
  <si>
    <t xml:space="preserve">INC-004355</t>
  </si>
  <si>
    <t xml:space="preserve">INC-004356</t>
  </si>
  <si>
    <t xml:space="preserve">INC-004357</t>
  </si>
  <si>
    <t xml:space="preserve">INC-004358</t>
  </si>
  <si>
    <t xml:space="preserve">INC-004359</t>
  </si>
  <si>
    <t xml:space="preserve">INC-004360</t>
  </si>
  <si>
    <t xml:space="preserve">INC-004361</t>
  </si>
  <si>
    <t xml:space="preserve">INC-004362</t>
  </si>
  <si>
    <t xml:space="preserve">INC-004363</t>
  </si>
  <si>
    <t xml:space="preserve">INC-004364</t>
  </si>
  <si>
    <t xml:space="preserve">INC-004365</t>
  </si>
  <si>
    <t xml:space="preserve">INC-004366</t>
  </si>
  <si>
    <t xml:space="preserve">INC-004367</t>
  </si>
  <si>
    <t xml:space="preserve">INC-004368</t>
  </si>
  <si>
    <t xml:space="preserve">INC-004369</t>
  </si>
  <si>
    <t xml:space="preserve">INC-004370</t>
  </si>
  <si>
    <t xml:space="preserve">INC-004371</t>
  </si>
  <si>
    <t xml:space="preserve">INC-004372</t>
  </si>
  <si>
    <t xml:space="preserve">INC-004373</t>
  </si>
  <si>
    <t xml:space="preserve">INC-004374</t>
  </si>
  <si>
    <t xml:space="preserve">INC-004375</t>
  </si>
  <si>
    <t xml:space="preserve">INC-004376</t>
  </si>
  <si>
    <t xml:space="preserve">INC-004377</t>
  </si>
  <si>
    <t xml:space="preserve">INC-004378</t>
  </si>
  <si>
    <t xml:space="preserve">INC-004379</t>
  </si>
  <si>
    <t xml:space="preserve">INC-004380</t>
  </si>
  <si>
    <t xml:space="preserve">INC-004381</t>
  </si>
  <si>
    <t xml:space="preserve">INC-004382</t>
  </si>
  <si>
    <t xml:space="preserve">INC-004383</t>
  </si>
  <si>
    <t xml:space="preserve">INC-004384</t>
  </si>
  <si>
    <t xml:space="preserve">INC-004385</t>
  </si>
  <si>
    <t xml:space="preserve">INC-004386</t>
  </si>
  <si>
    <t xml:space="preserve">INC-004387</t>
  </si>
  <si>
    <t xml:space="preserve">INC-004388</t>
  </si>
  <si>
    <t xml:space="preserve">INC-004389</t>
  </si>
  <si>
    <t xml:space="preserve">INC-004390</t>
  </si>
  <si>
    <t xml:space="preserve">INC-004391</t>
  </si>
  <si>
    <t xml:space="preserve">INC-004392</t>
  </si>
  <si>
    <t xml:space="preserve">INC-004393</t>
  </si>
  <si>
    <t xml:space="preserve">INC-004394</t>
  </si>
  <si>
    <t xml:space="preserve">INC-004395</t>
  </si>
  <si>
    <t xml:space="preserve">INC-004396</t>
  </si>
  <si>
    <t xml:space="preserve">INC-004397</t>
  </si>
  <si>
    <t xml:space="preserve">INC-004398</t>
  </si>
  <si>
    <t xml:space="preserve">INC-004399</t>
  </si>
  <si>
    <t xml:space="preserve">INC-004400</t>
  </si>
  <si>
    <t xml:space="preserve">INC-004401</t>
  </si>
  <si>
    <t xml:space="preserve">INC-004402</t>
  </si>
  <si>
    <t xml:space="preserve">INC-004403</t>
  </si>
  <si>
    <t xml:space="preserve">INC-004404</t>
  </si>
  <si>
    <t xml:space="preserve">INC-004405</t>
  </si>
  <si>
    <t xml:space="preserve">INC-004406</t>
  </si>
  <si>
    <t xml:space="preserve">INC-004407</t>
  </si>
  <si>
    <t xml:space="preserve">INC-004408</t>
  </si>
  <si>
    <t xml:space="preserve">INC-004409</t>
  </si>
  <si>
    <t xml:space="preserve">INC-004410</t>
  </si>
  <si>
    <t xml:space="preserve">INC-004411</t>
  </si>
  <si>
    <t xml:space="preserve">INC-004412</t>
  </si>
  <si>
    <t xml:space="preserve">INC-004413</t>
  </si>
  <si>
    <t xml:space="preserve">INC-004414</t>
  </si>
  <si>
    <t xml:space="preserve">INC-004415</t>
  </si>
  <si>
    <t xml:space="preserve">INC-004416</t>
  </si>
  <si>
    <t xml:space="preserve">INC-004417</t>
  </si>
  <si>
    <t xml:space="preserve">INC-004418</t>
  </si>
  <si>
    <t xml:space="preserve">INC-004419</t>
  </si>
  <si>
    <t xml:space="preserve">INC-004420</t>
  </si>
  <si>
    <t xml:space="preserve">INC-004421</t>
  </si>
  <si>
    <t xml:space="preserve">INC-004422</t>
  </si>
  <si>
    <t xml:space="preserve">INC-004423</t>
  </si>
  <si>
    <t xml:space="preserve">INC-004424</t>
  </si>
  <si>
    <t xml:space="preserve">INC-004425</t>
  </si>
  <si>
    <t xml:space="preserve">INC-004426</t>
  </si>
  <si>
    <t xml:space="preserve">INC-004427</t>
  </si>
  <si>
    <t xml:space="preserve">INC-004428</t>
  </si>
  <si>
    <t xml:space="preserve">INC-004429</t>
  </si>
  <si>
    <t xml:space="preserve">INC-004430</t>
  </si>
  <si>
    <t xml:space="preserve">INC-004431</t>
  </si>
  <si>
    <t xml:space="preserve">INC-004432</t>
  </si>
  <si>
    <t xml:space="preserve">INC-004433</t>
  </si>
  <si>
    <t xml:space="preserve">INC-004434</t>
  </si>
  <si>
    <t xml:space="preserve">INC-004435</t>
  </si>
  <si>
    <t xml:space="preserve">INC-004436</t>
  </si>
  <si>
    <t xml:space="preserve">INC-004437</t>
  </si>
  <si>
    <t xml:space="preserve">INC-004438</t>
  </si>
  <si>
    <t xml:space="preserve">INC-004439</t>
  </si>
  <si>
    <t xml:space="preserve">INC-004440</t>
  </si>
  <si>
    <t xml:space="preserve">INC-004441</t>
  </si>
  <si>
    <t xml:space="preserve">INC-004442</t>
  </si>
  <si>
    <t xml:space="preserve">INC-004443</t>
  </si>
  <si>
    <t xml:space="preserve">INC-004444</t>
  </si>
  <si>
    <t xml:space="preserve">INC-004445</t>
  </si>
  <si>
    <t xml:space="preserve">INC-004446</t>
  </si>
  <si>
    <t xml:space="preserve">INC-004447</t>
  </si>
  <si>
    <t xml:space="preserve">INC-004448</t>
  </si>
  <si>
    <t xml:space="preserve">INC-004449</t>
  </si>
  <si>
    <t xml:space="preserve">INC-004450</t>
  </si>
  <si>
    <t xml:space="preserve">INC-004451</t>
  </si>
  <si>
    <t xml:space="preserve">INC-004452</t>
  </si>
  <si>
    <t xml:space="preserve">INC-004453</t>
  </si>
  <si>
    <t xml:space="preserve">INC-004454</t>
  </si>
  <si>
    <t xml:space="preserve">INC-004455</t>
  </si>
  <si>
    <t xml:space="preserve">INC-004456</t>
  </si>
  <si>
    <t xml:space="preserve">INC-004457</t>
  </si>
  <si>
    <t xml:space="preserve">INC-004458</t>
  </si>
  <si>
    <t xml:space="preserve">INC-004459</t>
  </si>
  <si>
    <t xml:space="preserve">INC-004460</t>
  </si>
  <si>
    <t xml:space="preserve">INC-004461</t>
  </si>
  <si>
    <t xml:space="preserve">INC-004462</t>
  </si>
  <si>
    <t xml:space="preserve">INC-004463</t>
  </si>
  <si>
    <t xml:space="preserve">INC-004464</t>
  </si>
  <si>
    <t xml:space="preserve">INC-004465</t>
  </si>
  <si>
    <t xml:space="preserve">INC-004466</t>
  </si>
  <si>
    <t xml:space="preserve">INC-004467</t>
  </si>
  <si>
    <t xml:space="preserve">INC-004468</t>
  </si>
  <si>
    <t xml:space="preserve">INC-004469</t>
  </si>
  <si>
    <t xml:space="preserve">INC-004470</t>
  </si>
  <si>
    <t xml:space="preserve">INC-004471</t>
  </si>
  <si>
    <t xml:space="preserve">INC-004472</t>
  </si>
  <si>
    <t xml:space="preserve">INC-004473</t>
  </si>
  <si>
    <t xml:space="preserve">INC-004474</t>
  </si>
  <si>
    <t xml:space="preserve">INC-004475</t>
  </si>
  <si>
    <t xml:space="preserve">INC-004476</t>
  </si>
  <si>
    <t xml:space="preserve">INC-004477</t>
  </si>
  <si>
    <t xml:space="preserve">INC-004478</t>
  </si>
  <si>
    <t xml:space="preserve">INC-004479</t>
  </si>
  <si>
    <t xml:space="preserve">INC-004480</t>
  </si>
  <si>
    <t xml:space="preserve">INC-004481</t>
  </si>
  <si>
    <t xml:space="preserve">INC-004482</t>
  </si>
  <si>
    <t xml:space="preserve">INC-004483</t>
  </si>
  <si>
    <t xml:space="preserve">INC-004484</t>
  </si>
  <si>
    <t xml:space="preserve">INC-004485</t>
  </si>
  <si>
    <t xml:space="preserve">INC-004486</t>
  </si>
  <si>
    <t xml:space="preserve">INC-004487</t>
  </si>
  <si>
    <t xml:space="preserve">INC-004488</t>
  </si>
  <si>
    <t xml:space="preserve">INC-004489</t>
  </si>
  <si>
    <t xml:space="preserve">INC-004490</t>
  </si>
  <si>
    <t xml:space="preserve">INC-004491</t>
  </si>
  <si>
    <t xml:space="preserve">INC-004492</t>
  </si>
  <si>
    <t xml:space="preserve">INC-004493</t>
  </si>
  <si>
    <t xml:space="preserve">INC-004494</t>
  </si>
  <si>
    <t xml:space="preserve">INC-004495</t>
  </si>
  <si>
    <t xml:space="preserve">INC-004496</t>
  </si>
  <si>
    <t xml:space="preserve">INC-004497</t>
  </si>
  <si>
    <t xml:space="preserve">INC-004498</t>
  </si>
  <si>
    <t xml:space="preserve">INC-004499</t>
  </si>
  <si>
    <t xml:space="preserve">INC-004500</t>
  </si>
  <si>
    <t xml:space="preserve">INC-004501</t>
  </si>
  <si>
    <t xml:space="preserve">INC-004502</t>
  </si>
  <si>
    <t xml:space="preserve">INC-004503</t>
  </si>
  <si>
    <t xml:space="preserve">INC-004504</t>
  </si>
  <si>
    <t xml:space="preserve">INC-004505</t>
  </si>
  <si>
    <t xml:space="preserve">INC-004506</t>
  </si>
  <si>
    <t xml:space="preserve">INC-004507</t>
  </si>
  <si>
    <t xml:space="preserve">INC-004508</t>
  </si>
  <si>
    <t xml:space="preserve">INC-004509</t>
  </si>
  <si>
    <t xml:space="preserve">INC-004510</t>
  </si>
  <si>
    <t xml:space="preserve">INC-004511</t>
  </si>
  <si>
    <t xml:space="preserve">INC-004512</t>
  </si>
  <si>
    <t xml:space="preserve">INC-004513</t>
  </si>
  <si>
    <t xml:space="preserve">INC-004514</t>
  </si>
  <si>
    <t xml:space="preserve">INC-004515</t>
  </si>
  <si>
    <t xml:space="preserve">INC-004516</t>
  </si>
  <si>
    <t xml:space="preserve">INC-004517</t>
  </si>
  <si>
    <t xml:space="preserve">INC-004518</t>
  </si>
  <si>
    <t xml:space="preserve">INC-004519</t>
  </si>
  <si>
    <t xml:space="preserve">INC-004520</t>
  </si>
  <si>
    <t xml:space="preserve">INC-004521</t>
  </si>
  <si>
    <t xml:space="preserve">INC-004522</t>
  </si>
  <si>
    <t xml:space="preserve">INC-004523</t>
  </si>
  <si>
    <t xml:space="preserve">INC-004524</t>
  </si>
  <si>
    <t xml:space="preserve">INC-004525</t>
  </si>
  <si>
    <t xml:space="preserve">INC-004526</t>
  </si>
  <si>
    <t xml:space="preserve">INC-004527</t>
  </si>
  <si>
    <t xml:space="preserve">INC-004528</t>
  </si>
  <si>
    <t xml:space="preserve">INC-004529</t>
  </si>
  <si>
    <t xml:space="preserve">INC-004530</t>
  </si>
  <si>
    <t xml:space="preserve">INC-004531</t>
  </si>
  <si>
    <t xml:space="preserve">INC-004532</t>
  </si>
  <si>
    <t xml:space="preserve">INC-004533</t>
  </si>
  <si>
    <t xml:space="preserve">INC-004534</t>
  </si>
  <si>
    <t xml:space="preserve">INC-004535</t>
  </si>
  <si>
    <t xml:space="preserve">INC-004536</t>
  </si>
  <si>
    <t xml:space="preserve">INC-004537</t>
  </si>
  <si>
    <t xml:space="preserve">INC-004538</t>
  </si>
  <si>
    <t xml:space="preserve">INC-004539</t>
  </si>
  <si>
    <t xml:space="preserve">INC-004540</t>
  </si>
  <si>
    <t xml:space="preserve">INC-004541</t>
  </si>
  <si>
    <t xml:space="preserve">INC-004542</t>
  </si>
  <si>
    <t xml:space="preserve">INC-004543</t>
  </si>
  <si>
    <t xml:space="preserve">INC-004544</t>
  </si>
  <si>
    <t xml:space="preserve">INC-004545</t>
  </si>
  <si>
    <t xml:space="preserve">INC-004546</t>
  </si>
  <si>
    <t xml:space="preserve">INC-004547</t>
  </si>
  <si>
    <t xml:space="preserve">INC-004548</t>
  </si>
  <si>
    <t xml:space="preserve">INC-004549</t>
  </si>
  <si>
    <t xml:space="preserve">INC-004550</t>
  </si>
  <si>
    <t xml:space="preserve">INC-004551</t>
  </si>
  <si>
    <t xml:space="preserve">INC-004552</t>
  </si>
  <si>
    <t xml:space="preserve">INC-004553</t>
  </si>
  <si>
    <t xml:space="preserve">INC-004554</t>
  </si>
  <si>
    <t xml:space="preserve">INC-004555</t>
  </si>
  <si>
    <t xml:space="preserve">INC-004556</t>
  </si>
  <si>
    <t xml:space="preserve">INC-004557</t>
  </si>
  <si>
    <t xml:space="preserve">INC-004558</t>
  </si>
  <si>
    <t xml:space="preserve">INC-004559</t>
  </si>
  <si>
    <t xml:space="preserve">INC-004560</t>
  </si>
  <si>
    <t xml:space="preserve">INC-004561</t>
  </si>
  <si>
    <t xml:space="preserve">INC-004562</t>
  </si>
  <si>
    <t xml:space="preserve">INC-004563</t>
  </si>
  <si>
    <t xml:space="preserve">INC-004564</t>
  </si>
  <si>
    <t xml:space="preserve">INC-004565</t>
  </si>
  <si>
    <t xml:space="preserve">INC-004566</t>
  </si>
  <si>
    <t xml:space="preserve">INC-004567</t>
  </si>
  <si>
    <t xml:space="preserve">INC-004568</t>
  </si>
  <si>
    <t xml:space="preserve">INC-004569</t>
  </si>
  <si>
    <t xml:space="preserve">INC-004570</t>
  </si>
  <si>
    <t xml:space="preserve">INC-004571</t>
  </si>
  <si>
    <t xml:space="preserve">INC-004572</t>
  </si>
  <si>
    <t xml:space="preserve">INC-004573</t>
  </si>
  <si>
    <t xml:space="preserve">INC-004574</t>
  </si>
  <si>
    <t xml:space="preserve">INC-004575</t>
  </si>
  <si>
    <t xml:space="preserve">INC-004576</t>
  </si>
  <si>
    <t xml:space="preserve">INC-004577</t>
  </si>
  <si>
    <t xml:space="preserve">INC-004578</t>
  </si>
  <si>
    <t xml:space="preserve">INC-004579</t>
  </si>
  <si>
    <t xml:space="preserve">INC-004580</t>
  </si>
  <si>
    <t xml:space="preserve">INC-004581</t>
  </si>
  <si>
    <t xml:space="preserve">INC-004582</t>
  </si>
  <si>
    <t xml:space="preserve">INC-004583</t>
  </si>
  <si>
    <t xml:space="preserve">INC-004584</t>
  </si>
  <si>
    <t xml:space="preserve">INC-004585</t>
  </si>
  <si>
    <t xml:space="preserve">INC-004586</t>
  </si>
  <si>
    <t xml:space="preserve">INC-004587</t>
  </si>
  <si>
    <t xml:space="preserve">INC-004588</t>
  </si>
  <si>
    <t xml:space="preserve">INC-004589</t>
  </si>
  <si>
    <t xml:space="preserve">INC-004590</t>
  </si>
  <si>
    <t xml:space="preserve">INC-004591</t>
  </si>
  <si>
    <t xml:space="preserve">INC-004592</t>
  </si>
  <si>
    <t xml:space="preserve">INC-004593</t>
  </si>
  <si>
    <t xml:space="preserve">INC-004594</t>
  </si>
  <si>
    <t xml:space="preserve">INC-004595</t>
  </si>
  <si>
    <t xml:space="preserve">INC-004596</t>
  </si>
  <si>
    <t xml:space="preserve">INC-004597</t>
  </si>
  <si>
    <t xml:space="preserve">INC-004598</t>
  </si>
  <si>
    <t xml:space="preserve">INC-004599</t>
  </si>
  <si>
    <t xml:space="preserve">INC-004600</t>
  </si>
  <si>
    <t xml:space="preserve">INC-004601</t>
  </si>
  <si>
    <t xml:space="preserve">INC-004602</t>
  </si>
  <si>
    <t xml:space="preserve">INC-004603</t>
  </si>
  <si>
    <t xml:space="preserve">INC-004604</t>
  </si>
  <si>
    <t xml:space="preserve">INC-004605</t>
  </si>
  <si>
    <t xml:space="preserve">INC-004606</t>
  </si>
  <si>
    <t xml:space="preserve">INC-004607</t>
  </si>
  <si>
    <t xml:space="preserve">INC-004608</t>
  </si>
  <si>
    <t xml:space="preserve">INC-004609</t>
  </si>
  <si>
    <t xml:space="preserve">INC-004610</t>
  </si>
  <si>
    <t xml:space="preserve">INC-004611</t>
  </si>
  <si>
    <t xml:space="preserve">INC-004612</t>
  </si>
  <si>
    <t xml:space="preserve">INC-004613</t>
  </si>
  <si>
    <t xml:space="preserve">INC-004614</t>
  </si>
  <si>
    <t xml:space="preserve">INC-004615</t>
  </si>
  <si>
    <t xml:space="preserve">INC-004616</t>
  </si>
  <si>
    <t xml:space="preserve">INC-004617</t>
  </si>
  <si>
    <t xml:space="preserve">INC-004618</t>
  </si>
  <si>
    <t xml:space="preserve">INC-004619</t>
  </si>
  <si>
    <t xml:space="preserve">INC-004620</t>
  </si>
  <si>
    <t xml:space="preserve">INC-004621</t>
  </si>
  <si>
    <t xml:space="preserve">INC-004622</t>
  </si>
  <si>
    <t xml:space="preserve">INC-004623</t>
  </si>
  <si>
    <t xml:space="preserve">INC-004624</t>
  </si>
  <si>
    <t xml:space="preserve">INC-004625</t>
  </si>
  <si>
    <t xml:space="preserve">INC-004626</t>
  </si>
  <si>
    <t xml:space="preserve">INC-004627</t>
  </si>
  <si>
    <t xml:space="preserve">INC-004628</t>
  </si>
  <si>
    <t xml:space="preserve">INC-004629</t>
  </si>
  <si>
    <t xml:space="preserve">INC-004630</t>
  </si>
  <si>
    <t xml:space="preserve">INC-004631</t>
  </si>
  <si>
    <t xml:space="preserve">INC-004632</t>
  </si>
  <si>
    <t xml:space="preserve">INC-004633</t>
  </si>
  <si>
    <t xml:space="preserve">INC-004634</t>
  </si>
  <si>
    <t xml:space="preserve">INC-004635</t>
  </si>
  <si>
    <t xml:space="preserve">INC-004636</t>
  </si>
  <si>
    <t xml:space="preserve">INC-004637</t>
  </si>
  <si>
    <t xml:space="preserve">INC-004638</t>
  </si>
  <si>
    <t xml:space="preserve">INC-004639</t>
  </si>
  <si>
    <t xml:space="preserve">INC-004640</t>
  </si>
  <si>
    <t xml:space="preserve">INC-004641</t>
  </si>
  <si>
    <t xml:space="preserve">INC-004642</t>
  </si>
  <si>
    <t xml:space="preserve">INC-004643</t>
  </si>
  <si>
    <t xml:space="preserve">INC-004644</t>
  </si>
  <si>
    <t xml:space="preserve">INC-004645</t>
  </si>
  <si>
    <t xml:space="preserve">INC-004646</t>
  </si>
  <si>
    <t xml:space="preserve">INC-004647</t>
  </si>
  <si>
    <t xml:space="preserve">INC-004648</t>
  </si>
  <si>
    <t xml:space="preserve">INC-004649</t>
  </si>
  <si>
    <t xml:space="preserve">INC-004650</t>
  </si>
  <si>
    <t xml:space="preserve">INC-004651</t>
  </si>
  <si>
    <t xml:space="preserve">INC-004652</t>
  </si>
  <si>
    <t xml:space="preserve">INC-004653</t>
  </si>
  <si>
    <t xml:space="preserve">INC-004654</t>
  </si>
  <si>
    <t xml:space="preserve">INC-004655</t>
  </si>
  <si>
    <t xml:space="preserve">INC-004656</t>
  </si>
  <si>
    <t xml:space="preserve">INC-004657</t>
  </si>
  <si>
    <t xml:space="preserve">INC-004658</t>
  </si>
  <si>
    <t xml:space="preserve">INC-004659</t>
  </si>
  <si>
    <t xml:space="preserve">INC-004660</t>
  </si>
  <si>
    <t xml:space="preserve">INC-004661</t>
  </si>
  <si>
    <t xml:space="preserve">INC-004662</t>
  </si>
  <si>
    <t xml:space="preserve">INC-004663</t>
  </si>
  <si>
    <t xml:space="preserve">INC-004664</t>
  </si>
  <si>
    <t xml:space="preserve">INC-004665</t>
  </si>
  <si>
    <t xml:space="preserve">INC-004666</t>
  </si>
  <si>
    <t xml:space="preserve">INC-004667</t>
  </si>
  <si>
    <t xml:space="preserve">INC-004668</t>
  </si>
  <si>
    <t xml:space="preserve">INC-004669</t>
  </si>
  <si>
    <t xml:space="preserve">INC-004670</t>
  </si>
  <si>
    <t xml:space="preserve">INC-004671</t>
  </si>
  <si>
    <t xml:space="preserve">INC-004672</t>
  </si>
  <si>
    <t xml:space="preserve">INC-004673</t>
  </si>
  <si>
    <t xml:space="preserve">INC-004674</t>
  </si>
  <si>
    <t xml:space="preserve">INC-004675</t>
  </si>
  <si>
    <t xml:space="preserve">INC-004676</t>
  </si>
  <si>
    <t xml:space="preserve">INC-004677</t>
  </si>
  <si>
    <t xml:space="preserve">INC-004678</t>
  </si>
  <si>
    <t xml:space="preserve">INC-004679</t>
  </si>
  <si>
    <t xml:space="preserve">INC-004680</t>
  </si>
  <si>
    <t xml:space="preserve">INC-004681</t>
  </si>
  <si>
    <t xml:space="preserve">INC-004682</t>
  </si>
  <si>
    <t xml:space="preserve">INC-004683</t>
  </si>
  <si>
    <t xml:space="preserve">INC-004684</t>
  </si>
  <si>
    <t xml:space="preserve">INC-004685</t>
  </si>
  <si>
    <t xml:space="preserve">INC-004686</t>
  </si>
  <si>
    <t xml:space="preserve">INC-004687</t>
  </si>
  <si>
    <t xml:space="preserve">INC-004688</t>
  </si>
  <si>
    <t xml:space="preserve">INC-004689</t>
  </si>
  <si>
    <t xml:space="preserve">INC-004690</t>
  </si>
  <si>
    <t xml:space="preserve">INC-004691</t>
  </si>
  <si>
    <t xml:space="preserve">INC-004692</t>
  </si>
  <si>
    <t xml:space="preserve">INC-004693</t>
  </si>
  <si>
    <t xml:space="preserve">INC-004694</t>
  </si>
  <si>
    <t xml:space="preserve">INC-004695</t>
  </si>
  <si>
    <t xml:space="preserve">INC-004696</t>
  </si>
  <si>
    <t xml:space="preserve">INC-004697</t>
  </si>
  <si>
    <t xml:space="preserve">INC-004698</t>
  </si>
  <si>
    <t xml:space="preserve">INC-004699</t>
  </si>
  <si>
    <t xml:space="preserve">INC-004700</t>
  </si>
  <si>
    <t xml:space="preserve">INC-004701</t>
  </si>
  <si>
    <t xml:space="preserve">INC-004702</t>
  </si>
  <si>
    <t xml:space="preserve">INC-004703</t>
  </si>
  <si>
    <t xml:space="preserve">INC-004704</t>
  </si>
  <si>
    <t xml:space="preserve">INC-004705</t>
  </si>
  <si>
    <t xml:space="preserve">INC-004706</t>
  </si>
  <si>
    <t xml:space="preserve">INC-004707</t>
  </si>
  <si>
    <t xml:space="preserve">INC-004708</t>
  </si>
  <si>
    <t xml:space="preserve">INC-004709</t>
  </si>
  <si>
    <t xml:space="preserve">INC-004710</t>
  </si>
  <si>
    <t xml:space="preserve">INC-004711</t>
  </si>
  <si>
    <t xml:space="preserve">INC-004712</t>
  </si>
  <si>
    <t xml:space="preserve">INC-004713</t>
  </si>
  <si>
    <t xml:space="preserve">INC-004714</t>
  </si>
  <si>
    <t xml:space="preserve">INC-004715</t>
  </si>
  <si>
    <t xml:space="preserve">INC-004716</t>
  </si>
  <si>
    <t xml:space="preserve">INC-004717</t>
  </si>
  <si>
    <t xml:space="preserve">INC-004718</t>
  </si>
  <si>
    <t xml:space="preserve">INC-004719</t>
  </si>
  <si>
    <t xml:space="preserve">INC-004720</t>
  </si>
  <si>
    <t xml:space="preserve">INC-004721</t>
  </si>
  <si>
    <t xml:space="preserve">INC-004722</t>
  </si>
  <si>
    <t xml:space="preserve">INC-004723</t>
  </si>
  <si>
    <t xml:space="preserve">INC-004724</t>
  </si>
  <si>
    <t xml:space="preserve">INC-004725</t>
  </si>
  <si>
    <t xml:space="preserve">INC-004726</t>
  </si>
  <si>
    <t xml:space="preserve">INC-004727</t>
  </si>
  <si>
    <t xml:space="preserve">INC-004728</t>
  </si>
  <si>
    <t xml:space="preserve">INC-004729</t>
  </si>
  <si>
    <t xml:space="preserve">INC-004730</t>
  </si>
  <si>
    <t xml:space="preserve">INC-004731</t>
  </si>
  <si>
    <t xml:space="preserve">INC-004732</t>
  </si>
  <si>
    <t xml:space="preserve">INC-004733</t>
  </si>
  <si>
    <t xml:space="preserve">INC-004734</t>
  </si>
  <si>
    <t xml:space="preserve">INC-004735</t>
  </si>
  <si>
    <t xml:space="preserve">INC-004736</t>
  </si>
  <si>
    <t xml:space="preserve">INC-004737</t>
  </si>
  <si>
    <t xml:space="preserve">INC-004738</t>
  </si>
  <si>
    <t xml:space="preserve">INC-004739</t>
  </si>
  <si>
    <t xml:space="preserve">INC-004740</t>
  </si>
  <si>
    <t xml:space="preserve">INC-004741</t>
  </si>
  <si>
    <t xml:space="preserve">INC-004742</t>
  </si>
  <si>
    <t xml:space="preserve">INC-004743</t>
  </si>
  <si>
    <t xml:space="preserve">INC-004744</t>
  </si>
  <si>
    <t xml:space="preserve">INC-004745</t>
  </si>
  <si>
    <t xml:space="preserve">INC-004746</t>
  </si>
  <si>
    <t xml:space="preserve">INC-004747</t>
  </si>
  <si>
    <t xml:space="preserve">INC-004748</t>
  </si>
  <si>
    <t xml:space="preserve">INC-004749</t>
  </si>
  <si>
    <t xml:space="preserve">INC-004750</t>
  </si>
  <si>
    <t xml:space="preserve">INC-004751</t>
  </si>
  <si>
    <t xml:space="preserve">INC-004752</t>
  </si>
  <si>
    <t xml:space="preserve">INC-004753</t>
  </si>
  <si>
    <t xml:space="preserve">INC-004754</t>
  </si>
  <si>
    <t xml:space="preserve">INC-004755</t>
  </si>
  <si>
    <t xml:space="preserve">INC-004756</t>
  </si>
  <si>
    <t xml:space="preserve">INC-004757</t>
  </si>
  <si>
    <t xml:space="preserve">INC-004758</t>
  </si>
  <si>
    <t xml:space="preserve">INC-004759</t>
  </si>
  <si>
    <t xml:space="preserve">INC-004760</t>
  </si>
  <si>
    <t xml:space="preserve">INC-004761</t>
  </si>
  <si>
    <t xml:space="preserve">INC-004762</t>
  </si>
  <si>
    <t xml:space="preserve">INC-004763</t>
  </si>
  <si>
    <t xml:space="preserve">INC-004764</t>
  </si>
  <si>
    <t xml:space="preserve">INC-004765</t>
  </si>
  <si>
    <t xml:space="preserve">INC-004766</t>
  </si>
  <si>
    <t xml:space="preserve">INC-004767</t>
  </si>
  <si>
    <t xml:space="preserve">INC-004768</t>
  </si>
  <si>
    <t xml:space="preserve">INC-004769</t>
  </si>
  <si>
    <t xml:space="preserve">INC-004770</t>
  </si>
  <si>
    <t xml:space="preserve">INC-004771</t>
  </si>
  <si>
    <t xml:space="preserve">INC-004772</t>
  </si>
  <si>
    <t xml:space="preserve">INC-004773</t>
  </si>
  <si>
    <t xml:space="preserve">INC-004774</t>
  </si>
  <si>
    <t xml:space="preserve">INC-004775</t>
  </si>
  <si>
    <t xml:space="preserve">INC-004776</t>
  </si>
  <si>
    <t xml:space="preserve">INC-004777</t>
  </si>
  <si>
    <t xml:space="preserve">INC-004778</t>
  </si>
  <si>
    <t xml:space="preserve">INC-004779</t>
  </si>
  <si>
    <t xml:space="preserve">INC-004780</t>
  </si>
  <si>
    <t xml:space="preserve">INC-004781</t>
  </si>
  <si>
    <t xml:space="preserve">INC-004782</t>
  </si>
  <si>
    <t xml:space="preserve">INC-004783</t>
  </si>
  <si>
    <t xml:space="preserve">INC-004784</t>
  </si>
  <si>
    <t xml:space="preserve">INC-004785</t>
  </si>
  <si>
    <t xml:space="preserve">INC-004786</t>
  </si>
  <si>
    <t xml:space="preserve">INC-004787</t>
  </si>
  <si>
    <t xml:space="preserve">INC-004788</t>
  </si>
  <si>
    <t xml:space="preserve">INC-004789</t>
  </si>
  <si>
    <t xml:space="preserve">INC-004790</t>
  </si>
  <si>
    <t xml:space="preserve">INC-004791</t>
  </si>
  <si>
    <t xml:space="preserve">INC-004792</t>
  </si>
  <si>
    <t xml:space="preserve">INC-004793</t>
  </si>
  <si>
    <t xml:space="preserve">INC-004794</t>
  </si>
  <si>
    <t xml:space="preserve">INC-004795</t>
  </si>
  <si>
    <t xml:space="preserve">INC-004796</t>
  </si>
  <si>
    <t xml:space="preserve">INC-004797</t>
  </si>
  <si>
    <t xml:space="preserve">INC-004798</t>
  </si>
  <si>
    <t xml:space="preserve">INC-004799</t>
  </si>
  <si>
    <t xml:space="preserve">INC-004800</t>
  </si>
  <si>
    <t xml:space="preserve">INC-004801</t>
  </si>
  <si>
    <t xml:space="preserve">INC-004802</t>
  </si>
  <si>
    <t xml:space="preserve">INC-004803</t>
  </si>
  <si>
    <t xml:space="preserve">INC-004804</t>
  </si>
  <si>
    <t xml:space="preserve">INC-004805</t>
  </si>
  <si>
    <t xml:space="preserve">INC-004806</t>
  </si>
  <si>
    <t xml:space="preserve">INC-004807</t>
  </si>
  <si>
    <t xml:space="preserve">INC-004808</t>
  </si>
  <si>
    <t xml:space="preserve">INC-004809</t>
  </si>
  <si>
    <t xml:space="preserve">INC-004810</t>
  </si>
  <si>
    <t xml:space="preserve">INC-004811</t>
  </si>
  <si>
    <t xml:space="preserve">INC-004812</t>
  </si>
  <si>
    <t xml:space="preserve">INC-004813</t>
  </si>
  <si>
    <t xml:space="preserve">INC-004814</t>
  </si>
  <si>
    <t xml:space="preserve">INC-004815</t>
  </si>
  <si>
    <t xml:space="preserve">INC-004816</t>
  </si>
  <si>
    <t xml:space="preserve">INC-004817</t>
  </si>
  <si>
    <t xml:space="preserve">INC-004818</t>
  </si>
  <si>
    <t xml:space="preserve">INC-004819</t>
  </si>
  <si>
    <t xml:space="preserve">INC-004820</t>
  </si>
  <si>
    <t xml:space="preserve">INC-004821</t>
  </si>
  <si>
    <t xml:space="preserve">INC-004822</t>
  </si>
  <si>
    <t xml:space="preserve">INC-004823</t>
  </si>
  <si>
    <t xml:space="preserve">INC-004824</t>
  </si>
  <si>
    <t xml:space="preserve">INC-004825</t>
  </si>
  <si>
    <t xml:space="preserve">INC-004826</t>
  </si>
  <si>
    <t xml:space="preserve">INC-004827</t>
  </si>
  <si>
    <t xml:space="preserve">INC-004828</t>
  </si>
  <si>
    <t xml:space="preserve">INC-004829</t>
  </si>
  <si>
    <t xml:space="preserve">INC-004830</t>
  </si>
  <si>
    <t xml:space="preserve">INC-004831</t>
  </si>
  <si>
    <t xml:space="preserve">INC-004832</t>
  </si>
  <si>
    <t xml:space="preserve">INC-004833</t>
  </si>
  <si>
    <t xml:space="preserve">INC-004834</t>
  </si>
  <si>
    <t xml:space="preserve">INC-004835</t>
  </si>
  <si>
    <t xml:space="preserve">INC-004836</t>
  </si>
  <si>
    <t xml:space="preserve">INC-004837</t>
  </si>
  <si>
    <t xml:space="preserve">INC-004838</t>
  </si>
  <si>
    <t xml:space="preserve">INC-004839</t>
  </si>
  <si>
    <t xml:space="preserve">INC-004840</t>
  </si>
  <si>
    <t xml:space="preserve">INC-004841</t>
  </si>
  <si>
    <t xml:space="preserve">INC-004842</t>
  </si>
  <si>
    <t xml:space="preserve">INC-004843</t>
  </si>
  <si>
    <t xml:space="preserve">INC-004844</t>
  </si>
  <si>
    <t xml:space="preserve">INC-004845</t>
  </si>
  <si>
    <t xml:space="preserve">INC-004846</t>
  </si>
  <si>
    <t xml:space="preserve">INC-004847</t>
  </si>
  <si>
    <t xml:space="preserve">INC-004848</t>
  </si>
  <si>
    <t xml:space="preserve">INC-004849</t>
  </si>
  <si>
    <t xml:space="preserve">INC-004850</t>
  </si>
  <si>
    <t xml:space="preserve">INC-004851</t>
  </si>
  <si>
    <t xml:space="preserve">INC-004852</t>
  </si>
  <si>
    <t xml:space="preserve">INC-004853</t>
  </si>
  <si>
    <t xml:space="preserve">INC-004854</t>
  </si>
  <si>
    <t xml:space="preserve">INC-004855</t>
  </si>
  <si>
    <t xml:space="preserve">INC-004856</t>
  </si>
  <si>
    <t xml:space="preserve">INC-004857</t>
  </si>
  <si>
    <t xml:space="preserve">INC-004858</t>
  </si>
  <si>
    <t xml:space="preserve">INC-004859</t>
  </si>
  <si>
    <t xml:space="preserve">INC-004860</t>
  </si>
  <si>
    <t xml:space="preserve">INC-004861</t>
  </si>
  <si>
    <t xml:space="preserve">INC-004862</t>
  </si>
  <si>
    <t xml:space="preserve">INC-004863</t>
  </si>
  <si>
    <t xml:space="preserve">INC-004864</t>
  </si>
  <si>
    <t xml:space="preserve">INC-004865</t>
  </si>
  <si>
    <t xml:space="preserve">INC-004866</t>
  </si>
  <si>
    <t xml:space="preserve">INC-004867</t>
  </si>
  <si>
    <t xml:space="preserve">INC-004868</t>
  </si>
  <si>
    <t xml:space="preserve">INC-004869</t>
  </si>
  <si>
    <t xml:space="preserve">INC-004870</t>
  </si>
  <si>
    <t xml:space="preserve">INC-004871</t>
  </si>
  <si>
    <t xml:space="preserve">INC-004872</t>
  </si>
  <si>
    <t xml:space="preserve">INC-004873</t>
  </si>
  <si>
    <t xml:space="preserve">INC-004874</t>
  </si>
  <si>
    <t xml:space="preserve">INC-004875</t>
  </si>
  <si>
    <t xml:space="preserve">INC-004876</t>
  </si>
  <si>
    <t xml:space="preserve">INC-004877</t>
  </si>
  <si>
    <t xml:space="preserve">INC-004878</t>
  </si>
  <si>
    <t xml:space="preserve">INC-004879</t>
  </si>
  <si>
    <t xml:space="preserve">INC-004880</t>
  </si>
  <si>
    <t xml:space="preserve">INC-004881</t>
  </si>
  <si>
    <t xml:space="preserve">INC-004882</t>
  </si>
  <si>
    <t xml:space="preserve">INC-004883</t>
  </si>
  <si>
    <t xml:space="preserve">INC-004884</t>
  </si>
  <si>
    <t xml:space="preserve">INC-004885</t>
  </si>
  <si>
    <t xml:space="preserve">INC-004886</t>
  </si>
  <si>
    <t xml:space="preserve">INC-004887</t>
  </si>
  <si>
    <t xml:space="preserve">INC-004888</t>
  </si>
  <si>
    <t xml:space="preserve">INC-004889</t>
  </si>
  <si>
    <t xml:space="preserve">INC-004890</t>
  </si>
  <si>
    <t xml:space="preserve">INC-004891</t>
  </si>
  <si>
    <t xml:space="preserve">INC-004892</t>
  </si>
  <si>
    <t xml:space="preserve">INC-004893</t>
  </si>
  <si>
    <t xml:space="preserve">INC-004894</t>
  </si>
  <si>
    <t xml:space="preserve">INC-004895</t>
  </si>
  <si>
    <t xml:space="preserve">INC-004896</t>
  </si>
  <si>
    <t xml:space="preserve">INC-004897</t>
  </si>
  <si>
    <t xml:space="preserve">INC-004898</t>
  </si>
  <si>
    <t xml:space="preserve">INC-004899</t>
  </si>
  <si>
    <t xml:space="preserve">INC-004900</t>
  </si>
  <si>
    <t xml:space="preserve">INC-004901</t>
  </si>
  <si>
    <t xml:space="preserve">INC-004902</t>
  </si>
  <si>
    <t xml:space="preserve">INC-004903</t>
  </si>
  <si>
    <t xml:space="preserve">INC-004904</t>
  </si>
  <si>
    <t xml:space="preserve">INC-004905</t>
  </si>
  <si>
    <t xml:space="preserve">INC-004906</t>
  </si>
  <si>
    <t xml:space="preserve">INC-004907</t>
  </si>
  <si>
    <t xml:space="preserve">INC-004908</t>
  </si>
  <si>
    <t xml:space="preserve">INC-004909</t>
  </si>
  <si>
    <t xml:space="preserve">INC-004910</t>
  </si>
  <si>
    <t xml:space="preserve">INC-004911</t>
  </si>
  <si>
    <t xml:space="preserve">INC-004912</t>
  </si>
  <si>
    <t xml:space="preserve">INC-004913</t>
  </si>
  <si>
    <t xml:space="preserve">INC-004914</t>
  </si>
  <si>
    <t xml:space="preserve">INC-004915</t>
  </si>
  <si>
    <t xml:space="preserve">INC-004916</t>
  </si>
  <si>
    <t xml:space="preserve">INC-004917</t>
  </si>
  <si>
    <t xml:space="preserve">INC-004918</t>
  </si>
  <si>
    <t xml:space="preserve">INC-004919</t>
  </si>
  <si>
    <t xml:space="preserve">INC-004920</t>
  </si>
  <si>
    <t xml:space="preserve">INC-004921</t>
  </si>
  <si>
    <t xml:space="preserve">INC-004922</t>
  </si>
  <si>
    <t xml:space="preserve">INC-004923</t>
  </si>
  <si>
    <t xml:space="preserve">INC-004924</t>
  </si>
  <si>
    <t xml:space="preserve">INC-004925</t>
  </si>
  <si>
    <t xml:space="preserve">INC-004926</t>
  </si>
  <si>
    <t xml:space="preserve">INC-004927</t>
  </si>
  <si>
    <t xml:space="preserve">INC-004928</t>
  </si>
  <si>
    <t xml:space="preserve">INC-004929</t>
  </si>
  <si>
    <t xml:space="preserve">INC-004930</t>
  </si>
  <si>
    <t xml:space="preserve">INC-004931</t>
  </si>
  <si>
    <t xml:space="preserve">INC-004932</t>
  </si>
  <si>
    <t xml:space="preserve">INC-004933</t>
  </si>
  <si>
    <t xml:space="preserve">INC-004934</t>
  </si>
  <si>
    <t xml:space="preserve">INC-004935</t>
  </si>
  <si>
    <t xml:space="preserve">INC-004936</t>
  </si>
  <si>
    <t xml:space="preserve">INC-004937</t>
  </si>
  <si>
    <t xml:space="preserve">INC-004938</t>
  </si>
  <si>
    <t xml:space="preserve">INC-004939</t>
  </si>
  <si>
    <t xml:space="preserve">INC-004940</t>
  </si>
  <si>
    <t xml:space="preserve">INC-004941</t>
  </si>
  <si>
    <t xml:space="preserve">INC-004942</t>
  </si>
  <si>
    <t xml:space="preserve">INC-004943</t>
  </si>
  <si>
    <t xml:space="preserve">INC-004944</t>
  </si>
  <si>
    <t xml:space="preserve">INC-004945</t>
  </si>
  <si>
    <t xml:space="preserve">INC-004946</t>
  </si>
  <si>
    <t xml:space="preserve">INC-004947</t>
  </si>
  <si>
    <t xml:space="preserve">INC-004948</t>
  </si>
  <si>
    <t xml:space="preserve">INC-004949</t>
  </si>
  <si>
    <t xml:space="preserve">INC-004950</t>
  </si>
  <si>
    <t xml:space="preserve">INC-004951</t>
  </si>
  <si>
    <t xml:space="preserve">INC-004952</t>
  </si>
  <si>
    <t xml:space="preserve">INC-004953</t>
  </si>
  <si>
    <t xml:space="preserve">INC-004954</t>
  </si>
  <si>
    <t xml:space="preserve">INC-004955</t>
  </si>
  <si>
    <t xml:space="preserve">INC-004956</t>
  </si>
  <si>
    <t xml:space="preserve">INC-004957</t>
  </si>
  <si>
    <t xml:space="preserve">INC-004958</t>
  </si>
  <si>
    <t xml:space="preserve">INC-004959</t>
  </si>
  <si>
    <t xml:space="preserve">INC-004960</t>
  </si>
  <si>
    <t xml:space="preserve">INC-004961</t>
  </si>
  <si>
    <t xml:space="preserve">INC-004962</t>
  </si>
  <si>
    <t xml:space="preserve">INC-004963</t>
  </si>
  <si>
    <t xml:space="preserve">INC-004964</t>
  </si>
  <si>
    <t xml:space="preserve">INC-004965</t>
  </si>
  <si>
    <t xml:space="preserve">INC-004966</t>
  </si>
  <si>
    <t xml:space="preserve">INC-004967</t>
  </si>
  <si>
    <t xml:space="preserve">INC-004968</t>
  </si>
  <si>
    <t xml:space="preserve">INC-004969</t>
  </si>
  <si>
    <t xml:space="preserve">INC-004970</t>
  </si>
  <si>
    <t xml:space="preserve">INC-004971</t>
  </si>
  <si>
    <t xml:space="preserve">INC-004972</t>
  </si>
  <si>
    <t xml:space="preserve">INC-004973</t>
  </si>
  <si>
    <t xml:space="preserve">INC-004974</t>
  </si>
  <si>
    <t xml:space="preserve">INC-004975</t>
  </si>
  <si>
    <t xml:space="preserve">INC-004976</t>
  </si>
  <si>
    <t xml:space="preserve">INC-004977</t>
  </si>
  <si>
    <t xml:space="preserve">INC-004978</t>
  </si>
  <si>
    <t xml:space="preserve">INC-004979</t>
  </si>
  <si>
    <t xml:space="preserve">INC-004980</t>
  </si>
  <si>
    <t xml:space="preserve">INC-004981</t>
  </si>
  <si>
    <t xml:space="preserve">INC-004982</t>
  </si>
  <si>
    <t xml:space="preserve">INC-004983</t>
  </si>
  <si>
    <t xml:space="preserve">INC-004984</t>
  </si>
  <si>
    <t xml:space="preserve">INC-004985</t>
  </si>
  <si>
    <t xml:space="preserve">INC-004986</t>
  </si>
  <si>
    <t xml:space="preserve">INC-004987</t>
  </si>
  <si>
    <t xml:space="preserve">INC-004988</t>
  </si>
  <si>
    <t xml:space="preserve">INC-004989</t>
  </si>
  <si>
    <t xml:space="preserve">INC-004990</t>
  </si>
  <si>
    <t xml:space="preserve">INC-004991</t>
  </si>
  <si>
    <t xml:space="preserve">INC-004992</t>
  </si>
  <si>
    <t xml:space="preserve">INC-004993</t>
  </si>
  <si>
    <t xml:space="preserve">INC-004994</t>
  </si>
  <si>
    <t xml:space="preserve">INC-004995</t>
  </si>
  <si>
    <t xml:space="preserve">INC-004996</t>
  </si>
  <si>
    <t xml:space="preserve">INC-004997</t>
  </si>
  <si>
    <t xml:space="preserve">INC-004998</t>
  </si>
  <si>
    <t xml:space="preserve">INC-004999</t>
  </si>
  <si>
    <t xml:space="preserve">INC-005000</t>
  </si>
  <si>
    <t xml:space="preserve">INC-005001</t>
  </si>
  <si>
    <t xml:space="preserve">INC-005002</t>
  </si>
  <si>
    <t xml:space="preserve">INC-005003</t>
  </si>
  <si>
    <t xml:space="preserve">INC-005004</t>
  </si>
  <si>
    <t xml:space="preserve">INC-005005</t>
  </si>
  <si>
    <t xml:space="preserve">INC-005006</t>
  </si>
  <si>
    <t xml:space="preserve">INC-005007</t>
  </si>
  <si>
    <t xml:space="preserve">INC-005008</t>
  </si>
  <si>
    <t xml:space="preserve">INC-005009</t>
  </si>
  <si>
    <t xml:space="preserve">INC-005010</t>
  </si>
  <si>
    <t xml:space="preserve">INC-005011</t>
  </si>
  <si>
    <t xml:space="preserve">INC-005012</t>
  </si>
  <si>
    <t xml:space="preserve">INC-005013</t>
  </si>
  <si>
    <t xml:space="preserve">INC-005014</t>
  </si>
  <si>
    <t xml:space="preserve">INC-005015</t>
  </si>
  <si>
    <t xml:space="preserve">INC-005016</t>
  </si>
  <si>
    <t xml:space="preserve">INC-005017</t>
  </si>
  <si>
    <t xml:space="preserve">INC-005018</t>
  </si>
  <si>
    <t xml:space="preserve">INC-005019</t>
  </si>
  <si>
    <t xml:space="preserve">INC-005020</t>
  </si>
  <si>
    <t xml:space="preserve">INC-005021</t>
  </si>
  <si>
    <t xml:space="preserve">INC-005022</t>
  </si>
  <si>
    <t xml:space="preserve">INC-005023</t>
  </si>
  <si>
    <t xml:space="preserve">INC-005024</t>
  </si>
  <si>
    <t xml:space="preserve">INC-005025</t>
  </si>
  <si>
    <t xml:space="preserve">INC-005026</t>
  </si>
  <si>
    <t xml:space="preserve">INC-005027</t>
  </si>
  <si>
    <t xml:space="preserve">INC-005028</t>
  </si>
  <si>
    <t xml:space="preserve">INC-005029</t>
  </si>
  <si>
    <t xml:space="preserve">INC-005030</t>
  </si>
  <si>
    <t xml:space="preserve">INC-005031</t>
  </si>
  <si>
    <t xml:space="preserve">INC-005032</t>
  </si>
  <si>
    <t xml:space="preserve">INC-005033</t>
  </si>
  <si>
    <t xml:space="preserve">INC-005034</t>
  </si>
  <si>
    <t xml:space="preserve">INC-005035</t>
  </si>
  <si>
    <t xml:space="preserve">INC-005036</t>
  </si>
  <si>
    <t xml:space="preserve">INC-005037</t>
  </si>
  <si>
    <t xml:space="preserve">INC-005038</t>
  </si>
  <si>
    <t xml:space="preserve">INC-005039</t>
  </si>
  <si>
    <t xml:space="preserve">INC-005040</t>
  </si>
  <si>
    <t xml:space="preserve">INC-005041</t>
  </si>
  <si>
    <t xml:space="preserve">INC-005042</t>
  </si>
  <si>
    <t xml:space="preserve">INC-005043</t>
  </si>
  <si>
    <t xml:space="preserve">INC-005044</t>
  </si>
  <si>
    <t xml:space="preserve">INC-005045</t>
  </si>
  <si>
    <t xml:space="preserve">INC-005046</t>
  </si>
  <si>
    <t xml:space="preserve">INC-005047</t>
  </si>
  <si>
    <t xml:space="preserve">INC-005048</t>
  </si>
  <si>
    <t xml:space="preserve">INC-005049</t>
  </si>
  <si>
    <t xml:space="preserve">INC-005050</t>
  </si>
  <si>
    <t xml:space="preserve">INC-005051</t>
  </si>
  <si>
    <t xml:space="preserve">INC-005052</t>
  </si>
  <si>
    <t xml:space="preserve">INC-005053</t>
  </si>
  <si>
    <t xml:space="preserve">INC-005054</t>
  </si>
  <si>
    <t xml:space="preserve">INC-005055</t>
  </si>
  <si>
    <t xml:space="preserve">INC-005056</t>
  </si>
  <si>
    <t xml:space="preserve">INC-005057</t>
  </si>
  <si>
    <t xml:space="preserve">INC-005058</t>
  </si>
  <si>
    <t xml:space="preserve">INC-005059</t>
  </si>
  <si>
    <t xml:space="preserve">INC-005060</t>
  </si>
  <si>
    <t xml:space="preserve">INC-005061</t>
  </si>
  <si>
    <t xml:space="preserve">INC-005062</t>
  </si>
  <si>
    <t xml:space="preserve">INC-005063</t>
  </si>
  <si>
    <t xml:space="preserve">INC-005064</t>
  </si>
  <si>
    <t xml:space="preserve">INC-005065</t>
  </si>
  <si>
    <t xml:space="preserve">INC-005066</t>
  </si>
  <si>
    <t xml:space="preserve">INC-005067</t>
  </si>
  <si>
    <t xml:space="preserve">INC-005068</t>
  </si>
  <si>
    <t xml:space="preserve">INC-005069</t>
  </si>
  <si>
    <t xml:space="preserve">INC-005070</t>
  </si>
  <si>
    <t xml:space="preserve">INC-005071</t>
  </si>
  <si>
    <t xml:space="preserve">INC-005072</t>
  </si>
  <si>
    <t xml:space="preserve">INC-005073</t>
  </si>
  <si>
    <t xml:space="preserve">INC-005074</t>
  </si>
  <si>
    <t xml:space="preserve">INC-005075</t>
  </si>
  <si>
    <t xml:space="preserve">INC-005076</t>
  </si>
  <si>
    <t xml:space="preserve">INC-005077</t>
  </si>
  <si>
    <t xml:space="preserve">INC-005078</t>
  </si>
  <si>
    <t xml:space="preserve">INC-005079</t>
  </si>
  <si>
    <t xml:space="preserve">INC-005080</t>
  </si>
  <si>
    <t xml:space="preserve">INC-005081</t>
  </si>
  <si>
    <t xml:space="preserve">INC-005082</t>
  </si>
  <si>
    <t xml:space="preserve">INC-005083</t>
  </si>
  <si>
    <t xml:space="preserve">INC-005084</t>
  </si>
  <si>
    <t xml:space="preserve">INC-005085</t>
  </si>
  <si>
    <t xml:space="preserve">INC-005086</t>
  </si>
  <si>
    <t xml:space="preserve">INC-005087</t>
  </si>
  <si>
    <t xml:space="preserve">INC-005088</t>
  </si>
  <si>
    <t xml:space="preserve">INC-005089</t>
  </si>
  <si>
    <t xml:space="preserve">INC-005090</t>
  </si>
  <si>
    <t xml:space="preserve">INC-005091</t>
  </si>
  <si>
    <t xml:space="preserve">INC-005092</t>
  </si>
  <si>
    <t xml:space="preserve">INC-005093</t>
  </si>
  <si>
    <t xml:space="preserve">INC-005094</t>
  </si>
  <si>
    <t xml:space="preserve">INC-005095</t>
  </si>
  <si>
    <t xml:space="preserve">INC-005096</t>
  </si>
  <si>
    <t xml:space="preserve">INC-005097</t>
  </si>
  <si>
    <t xml:space="preserve">INC-005098</t>
  </si>
  <si>
    <t xml:space="preserve">INC-005099</t>
  </si>
  <si>
    <t xml:space="preserve">INC-005100</t>
  </si>
  <si>
    <t xml:space="preserve">INC-005101</t>
  </si>
  <si>
    <t xml:space="preserve">INC-005102</t>
  </si>
  <si>
    <t xml:space="preserve">INC-005103</t>
  </si>
  <si>
    <t xml:space="preserve">INC-005104</t>
  </si>
  <si>
    <t xml:space="preserve">INC-005105</t>
  </si>
  <si>
    <t xml:space="preserve">INC-005106</t>
  </si>
  <si>
    <t xml:space="preserve">INC-005107</t>
  </si>
  <si>
    <t xml:space="preserve">INC-005108</t>
  </si>
  <si>
    <t xml:space="preserve">INC-005109</t>
  </si>
  <si>
    <t xml:space="preserve">INC-005110</t>
  </si>
  <si>
    <t xml:space="preserve">INC-005111</t>
  </si>
  <si>
    <t xml:space="preserve">INC-005112</t>
  </si>
  <si>
    <t xml:space="preserve">INC-005113</t>
  </si>
  <si>
    <t xml:space="preserve">INC-005114</t>
  </si>
  <si>
    <t xml:space="preserve">INC-005115</t>
  </si>
  <si>
    <t xml:space="preserve">INC-005116</t>
  </si>
  <si>
    <t xml:space="preserve">INC-005117</t>
  </si>
  <si>
    <t xml:space="preserve">INC-005118</t>
  </si>
  <si>
    <t xml:space="preserve">INC-005119</t>
  </si>
  <si>
    <t xml:space="preserve">INC-005120</t>
  </si>
  <si>
    <t xml:space="preserve">INC-005121</t>
  </si>
  <si>
    <t xml:space="preserve">INC-005122</t>
  </si>
  <si>
    <t xml:space="preserve">INC-005123</t>
  </si>
  <si>
    <t xml:space="preserve">INC-005124</t>
  </si>
  <si>
    <t xml:space="preserve">INC-005125</t>
  </si>
  <si>
    <t xml:space="preserve">INC-005126</t>
  </si>
  <si>
    <t xml:space="preserve">INC-005127</t>
  </si>
  <si>
    <t xml:space="preserve">INC-005128</t>
  </si>
  <si>
    <t xml:space="preserve">INC-005129</t>
  </si>
  <si>
    <t xml:space="preserve">INC-005130</t>
  </si>
  <si>
    <t xml:space="preserve">INC-005131</t>
  </si>
  <si>
    <t xml:space="preserve">INC-005132</t>
  </si>
  <si>
    <t xml:space="preserve">INC-005133</t>
  </si>
  <si>
    <t xml:space="preserve">INC-005134</t>
  </si>
  <si>
    <t xml:space="preserve">INC-005135</t>
  </si>
  <si>
    <t xml:space="preserve">INC-005136</t>
  </si>
  <si>
    <t xml:space="preserve">INC-005137</t>
  </si>
  <si>
    <t xml:space="preserve">INC-005138</t>
  </si>
  <si>
    <t xml:space="preserve">INC-005139</t>
  </si>
  <si>
    <t xml:space="preserve">INC-005140</t>
  </si>
  <si>
    <t xml:space="preserve">INC-005141</t>
  </si>
  <si>
    <t xml:space="preserve">INC-005142</t>
  </si>
  <si>
    <t xml:space="preserve">INC-005143</t>
  </si>
  <si>
    <t xml:space="preserve">INC-005144</t>
  </si>
  <si>
    <t xml:space="preserve">INC-005145</t>
  </si>
  <si>
    <t xml:space="preserve">INC-005146</t>
  </si>
  <si>
    <t xml:space="preserve">INC-005147</t>
  </si>
  <si>
    <t xml:space="preserve">INC-005148</t>
  </si>
  <si>
    <t xml:space="preserve">INC-005149</t>
  </si>
  <si>
    <t xml:space="preserve">INC-005150</t>
  </si>
  <si>
    <t xml:space="preserve">INC-005151</t>
  </si>
  <si>
    <t xml:space="preserve">INC-005152</t>
  </si>
  <si>
    <t xml:space="preserve">INC-005153</t>
  </si>
  <si>
    <t xml:space="preserve">INC-005154</t>
  </si>
  <si>
    <t xml:space="preserve">INC-005155</t>
  </si>
  <si>
    <t xml:space="preserve">INC-005156</t>
  </si>
  <si>
    <t xml:space="preserve">INC-005157</t>
  </si>
  <si>
    <t xml:space="preserve">INC-005158</t>
  </si>
  <si>
    <t xml:space="preserve">INC-005159</t>
  </si>
  <si>
    <t xml:space="preserve">INC-005160</t>
  </si>
  <si>
    <t xml:space="preserve">INC-005161</t>
  </si>
  <si>
    <t xml:space="preserve">INC-005162</t>
  </si>
  <si>
    <t xml:space="preserve">INC-005163</t>
  </si>
  <si>
    <t xml:space="preserve">INC-005164</t>
  </si>
  <si>
    <t xml:space="preserve">INC-005165</t>
  </si>
  <si>
    <t xml:space="preserve">INC-005166</t>
  </si>
  <si>
    <t xml:space="preserve">INC-005167</t>
  </si>
  <si>
    <t xml:space="preserve">INC-005168</t>
  </si>
  <si>
    <t xml:space="preserve">INC-005169</t>
  </si>
  <si>
    <t xml:space="preserve">INC-005170</t>
  </si>
  <si>
    <t xml:space="preserve">INC-005171</t>
  </si>
  <si>
    <t xml:space="preserve">INC-005172</t>
  </si>
  <si>
    <t xml:space="preserve">INC-005173</t>
  </si>
  <si>
    <t xml:space="preserve">INC-005174</t>
  </si>
  <si>
    <t xml:space="preserve">INC-005175</t>
  </si>
  <si>
    <t xml:space="preserve">INC-005176</t>
  </si>
  <si>
    <t xml:space="preserve">INC-005177</t>
  </si>
  <si>
    <t xml:space="preserve">INC-005178</t>
  </si>
  <si>
    <t xml:space="preserve">INC-005179</t>
  </si>
  <si>
    <t xml:space="preserve">INC-005180</t>
  </si>
  <si>
    <t xml:space="preserve">INC-005181</t>
  </si>
  <si>
    <t xml:space="preserve">INC-005182</t>
  </si>
  <si>
    <t xml:space="preserve">INC-005183</t>
  </si>
  <si>
    <t xml:space="preserve">INC-005184</t>
  </si>
  <si>
    <t xml:space="preserve">INC-005185</t>
  </si>
  <si>
    <t xml:space="preserve">INC-005186</t>
  </si>
  <si>
    <t xml:space="preserve">INC-005187</t>
  </si>
  <si>
    <t xml:space="preserve">INC-005188</t>
  </si>
  <si>
    <t xml:space="preserve">INC-005189</t>
  </si>
  <si>
    <t xml:space="preserve">INC-005190</t>
  </si>
  <si>
    <t xml:space="preserve">INC-005191</t>
  </si>
  <si>
    <t xml:space="preserve">INC-005192</t>
  </si>
  <si>
    <t xml:space="preserve">INC-005193</t>
  </si>
  <si>
    <t xml:space="preserve">INC-005194</t>
  </si>
  <si>
    <t xml:space="preserve">INC-005195</t>
  </si>
  <si>
    <t xml:space="preserve">INC-005196</t>
  </si>
  <si>
    <t xml:space="preserve">INC-005197</t>
  </si>
  <si>
    <t xml:space="preserve">INC-005198</t>
  </si>
  <si>
    <t xml:space="preserve">INC-005199</t>
  </si>
  <si>
    <t xml:space="preserve">INC-005200</t>
  </si>
  <si>
    <t xml:space="preserve">INC-005201</t>
  </si>
  <si>
    <t xml:space="preserve">INC-005202</t>
  </si>
  <si>
    <t xml:space="preserve">INC-005203</t>
  </si>
  <si>
    <t xml:space="preserve">INC-005204</t>
  </si>
  <si>
    <t xml:space="preserve">INC-005205</t>
  </si>
  <si>
    <t xml:space="preserve">INC-005206</t>
  </si>
  <si>
    <t xml:space="preserve">INC-005207</t>
  </si>
  <si>
    <t xml:space="preserve">INC-005208</t>
  </si>
  <si>
    <t xml:space="preserve">INC-005209</t>
  </si>
  <si>
    <t xml:space="preserve">INC-005210</t>
  </si>
  <si>
    <t xml:space="preserve">INC-005211</t>
  </si>
  <si>
    <t xml:space="preserve">INC-005212</t>
  </si>
  <si>
    <t xml:space="preserve">INC-005213</t>
  </si>
  <si>
    <t xml:space="preserve">INC-005214</t>
  </si>
  <si>
    <t xml:space="preserve">INC-005215</t>
  </si>
  <si>
    <t xml:space="preserve">INC-005216</t>
  </si>
  <si>
    <t xml:space="preserve">INC-005217</t>
  </si>
  <si>
    <t xml:space="preserve">INC-005218</t>
  </si>
  <si>
    <t xml:space="preserve">INC-005219</t>
  </si>
  <si>
    <t xml:space="preserve">INC-005220</t>
  </si>
  <si>
    <t xml:space="preserve">INC-005221</t>
  </si>
  <si>
    <t xml:space="preserve">INC-005222</t>
  </si>
  <si>
    <t xml:space="preserve">INC-005223</t>
  </si>
  <si>
    <t xml:space="preserve">INC-005224</t>
  </si>
  <si>
    <t xml:space="preserve">INC-005225</t>
  </si>
  <si>
    <t xml:space="preserve">INC-005226</t>
  </si>
  <si>
    <t xml:space="preserve">INC-005227</t>
  </si>
  <si>
    <t xml:space="preserve">INC-005228</t>
  </si>
  <si>
    <t xml:space="preserve">INC-005229</t>
  </si>
  <si>
    <t xml:space="preserve">INC-005230</t>
  </si>
  <si>
    <t xml:space="preserve">INC-005231</t>
  </si>
  <si>
    <t xml:space="preserve">INC-005232</t>
  </si>
  <si>
    <t xml:space="preserve">INC-005233</t>
  </si>
  <si>
    <t xml:space="preserve">INC-005234</t>
  </si>
  <si>
    <t xml:space="preserve">INC-005235</t>
  </si>
  <si>
    <t xml:space="preserve">INC-005236</t>
  </si>
  <si>
    <t xml:space="preserve">INC-005237</t>
  </si>
  <si>
    <t xml:space="preserve">INC-005238</t>
  </si>
  <si>
    <t xml:space="preserve">INC-005239</t>
  </si>
  <si>
    <t xml:space="preserve">INC-005240</t>
  </si>
  <si>
    <t xml:space="preserve">INC-005241</t>
  </si>
  <si>
    <t xml:space="preserve">INC-005242</t>
  </si>
  <si>
    <t xml:space="preserve">INC-005243</t>
  </si>
  <si>
    <t xml:space="preserve">INC-005244</t>
  </si>
  <si>
    <t xml:space="preserve">INC-005245</t>
  </si>
  <si>
    <t xml:space="preserve">INC-005246</t>
  </si>
  <si>
    <t xml:space="preserve">INC-005247</t>
  </si>
  <si>
    <t xml:space="preserve">INC-005248</t>
  </si>
  <si>
    <t xml:space="preserve">INC-005249</t>
  </si>
  <si>
    <t xml:space="preserve">INC-005250</t>
  </si>
  <si>
    <t xml:space="preserve">INC-005251</t>
  </si>
  <si>
    <t xml:space="preserve">INC-005252</t>
  </si>
  <si>
    <t xml:space="preserve">INC-005253</t>
  </si>
  <si>
    <t xml:space="preserve">INC-005254</t>
  </si>
  <si>
    <t xml:space="preserve">INC-005255</t>
  </si>
  <si>
    <t xml:space="preserve">INC-005256</t>
  </si>
  <si>
    <t xml:space="preserve">INC-005257</t>
  </si>
  <si>
    <t xml:space="preserve">INC-005258</t>
  </si>
  <si>
    <t xml:space="preserve">INC-005259</t>
  </si>
  <si>
    <t xml:space="preserve">INC-005260</t>
  </si>
  <si>
    <t xml:space="preserve">INC-005261</t>
  </si>
  <si>
    <t xml:space="preserve">INC-005262</t>
  </si>
  <si>
    <t xml:space="preserve">INC-005263</t>
  </si>
  <si>
    <t xml:space="preserve">INC-005264</t>
  </si>
  <si>
    <t xml:space="preserve">INC-005265</t>
  </si>
  <si>
    <t xml:space="preserve">INC-005266</t>
  </si>
  <si>
    <t xml:space="preserve">INC-005267</t>
  </si>
  <si>
    <t xml:space="preserve">INC-005268</t>
  </si>
  <si>
    <t xml:space="preserve">INC-005269</t>
  </si>
  <si>
    <t xml:space="preserve">INC-005270</t>
  </si>
  <si>
    <t xml:space="preserve">INC-005271</t>
  </si>
  <si>
    <t xml:space="preserve">INC-005272</t>
  </si>
  <si>
    <t xml:space="preserve">INC-005273</t>
  </si>
  <si>
    <t xml:space="preserve">INC-005274</t>
  </si>
  <si>
    <t xml:space="preserve">INC-005275</t>
  </si>
  <si>
    <t xml:space="preserve">INC-005276</t>
  </si>
  <si>
    <t xml:space="preserve">INC-005277</t>
  </si>
  <si>
    <t xml:space="preserve">INC-005278</t>
  </si>
  <si>
    <t xml:space="preserve">INC-005279</t>
  </si>
  <si>
    <t xml:space="preserve">INC-005280</t>
  </si>
  <si>
    <t xml:space="preserve">INC-005281</t>
  </si>
  <si>
    <t xml:space="preserve">INC-005282</t>
  </si>
  <si>
    <t xml:space="preserve">INC-005283</t>
  </si>
  <si>
    <t xml:space="preserve">INC-005284</t>
  </si>
  <si>
    <t xml:space="preserve">INC-005285</t>
  </si>
  <si>
    <t xml:space="preserve">INC-005286</t>
  </si>
  <si>
    <t xml:space="preserve">INC-005287</t>
  </si>
  <si>
    <t xml:space="preserve">INC-005288</t>
  </si>
  <si>
    <t xml:space="preserve">INC-005289</t>
  </si>
  <si>
    <t xml:space="preserve">INC-005290</t>
  </si>
  <si>
    <t xml:space="preserve">INC-005291</t>
  </si>
  <si>
    <t xml:space="preserve">INC-005292</t>
  </si>
  <si>
    <t xml:space="preserve">INC-005293</t>
  </si>
  <si>
    <t xml:space="preserve">INC-005294</t>
  </si>
  <si>
    <t xml:space="preserve">INC-005295</t>
  </si>
  <si>
    <t xml:space="preserve">INC-005296</t>
  </si>
  <si>
    <t xml:space="preserve">INC-005297</t>
  </si>
  <si>
    <t xml:space="preserve">INC-005298</t>
  </si>
  <si>
    <t xml:space="preserve">INC-005299</t>
  </si>
  <si>
    <t xml:space="preserve">INC-005300</t>
  </si>
  <si>
    <t xml:space="preserve">INC-005301</t>
  </si>
  <si>
    <t xml:space="preserve">INC-005302</t>
  </si>
  <si>
    <t xml:space="preserve">INC-005303</t>
  </si>
  <si>
    <t xml:space="preserve">INC-005304</t>
  </si>
  <si>
    <t xml:space="preserve">INC-005305</t>
  </si>
  <si>
    <t xml:space="preserve">INC-005306</t>
  </si>
  <si>
    <t xml:space="preserve">INC-005307</t>
  </si>
  <si>
    <t xml:space="preserve">INC-005308</t>
  </si>
  <si>
    <t xml:space="preserve">INC-005309</t>
  </si>
  <si>
    <t xml:space="preserve">INC-005310</t>
  </si>
  <si>
    <t xml:space="preserve">INC-005311</t>
  </si>
  <si>
    <t xml:space="preserve">INC-005312</t>
  </si>
  <si>
    <t xml:space="preserve">INC-005313</t>
  </si>
  <si>
    <t xml:space="preserve">INC-005314</t>
  </si>
  <si>
    <t xml:space="preserve">INC-005315</t>
  </si>
  <si>
    <t xml:space="preserve">INC-005316</t>
  </si>
  <si>
    <t xml:space="preserve">INC-005317</t>
  </si>
  <si>
    <t xml:space="preserve">INC-005318</t>
  </si>
  <si>
    <t xml:space="preserve">INC-005319</t>
  </si>
  <si>
    <t xml:space="preserve">INC-005320</t>
  </si>
  <si>
    <t xml:space="preserve">INC-005321</t>
  </si>
  <si>
    <t xml:space="preserve">INC-005322</t>
  </si>
  <si>
    <t xml:space="preserve">INC-005323</t>
  </si>
  <si>
    <t xml:space="preserve">INC-005324</t>
  </si>
  <si>
    <t xml:space="preserve">INC-005325</t>
  </si>
  <si>
    <t xml:space="preserve">INC-005326</t>
  </si>
  <si>
    <t xml:space="preserve">INC-005327</t>
  </si>
  <si>
    <t xml:space="preserve">INC-005328</t>
  </si>
  <si>
    <t xml:space="preserve">INC-005329</t>
  </si>
  <si>
    <t xml:space="preserve">INC-005330</t>
  </si>
  <si>
    <t xml:space="preserve">INC-005331</t>
  </si>
  <si>
    <t xml:space="preserve">INC-005332</t>
  </si>
  <si>
    <t xml:space="preserve">INC-005333</t>
  </si>
  <si>
    <t xml:space="preserve">INC-005334</t>
  </si>
  <si>
    <t xml:space="preserve">INC-005335</t>
  </si>
  <si>
    <t xml:space="preserve">INC-005336</t>
  </si>
  <si>
    <t xml:space="preserve">INC-005337</t>
  </si>
  <si>
    <t xml:space="preserve">INC-005338</t>
  </si>
  <si>
    <t xml:space="preserve">INC-005339</t>
  </si>
  <si>
    <t xml:space="preserve">INC-005340</t>
  </si>
  <si>
    <t xml:space="preserve">INC-005341</t>
  </si>
  <si>
    <t xml:space="preserve">INC-005342</t>
  </si>
  <si>
    <t xml:space="preserve">INC-005343</t>
  </si>
  <si>
    <t xml:space="preserve">INC-005344</t>
  </si>
  <si>
    <t xml:space="preserve">INC-005345</t>
  </si>
  <si>
    <t xml:space="preserve">INC-005346</t>
  </si>
  <si>
    <t xml:space="preserve">INC-005347</t>
  </si>
  <si>
    <t xml:space="preserve">INC-005348</t>
  </si>
  <si>
    <t xml:space="preserve">INC-005349</t>
  </si>
  <si>
    <t xml:space="preserve">INC-005350</t>
  </si>
  <si>
    <t xml:space="preserve">INC-005351</t>
  </si>
  <si>
    <t xml:space="preserve">INC-005352</t>
  </si>
  <si>
    <t xml:space="preserve">INC-005353</t>
  </si>
  <si>
    <t xml:space="preserve">INC-005354</t>
  </si>
  <si>
    <t xml:space="preserve">INC-005355</t>
  </si>
  <si>
    <t xml:space="preserve">INC-005356</t>
  </si>
  <si>
    <t xml:space="preserve">INC-005357</t>
  </si>
  <si>
    <t xml:space="preserve">INC-005358</t>
  </si>
  <si>
    <t xml:space="preserve">INC-005359</t>
  </si>
  <si>
    <t xml:space="preserve">INC-005360</t>
  </si>
  <si>
    <t xml:space="preserve">INC-005361</t>
  </si>
  <si>
    <t xml:space="preserve">INC-005362</t>
  </si>
  <si>
    <t xml:space="preserve">INC-005363</t>
  </si>
  <si>
    <t xml:space="preserve">INC-005364</t>
  </si>
  <si>
    <t xml:space="preserve">INC-005365</t>
  </si>
  <si>
    <t xml:space="preserve">INC-005366</t>
  </si>
  <si>
    <t xml:space="preserve">INC-005367</t>
  </si>
  <si>
    <t xml:space="preserve">INC-005368</t>
  </si>
  <si>
    <t xml:space="preserve">INC-005369</t>
  </si>
  <si>
    <t xml:space="preserve">INC-005370</t>
  </si>
  <si>
    <t xml:space="preserve">INC-005371</t>
  </si>
  <si>
    <t xml:space="preserve">INC-005372</t>
  </si>
  <si>
    <t xml:space="preserve">INC-005373</t>
  </si>
  <si>
    <t xml:space="preserve">INC-005374</t>
  </si>
  <si>
    <t xml:space="preserve">INC-005375</t>
  </si>
  <si>
    <t xml:space="preserve">INC-005376</t>
  </si>
  <si>
    <t xml:space="preserve">INC-005377</t>
  </si>
  <si>
    <t xml:space="preserve">INC-005378</t>
  </si>
  <si>
    <t xml:space="preserve">INC-005379</t>
  </si>
  <si>
    <t xml:space="preserve">INC-005380</t>
  </si>
  <si>
    <t xml:space="preserve">INC-005381</t>
  </si>
  <si>
    <t xml:space="preserve">INC-005382</t>
  </si>
  <si>
    <t xml:space="preserve">INC-005383</t>
  </si>
  <si>
    <t xml:space="preserve">INC-005384</t>
  </si>
  <si>
    <t xml:space="preserve">INC-005385</t>
  </si>
  <si>
    <t xml:space="preserve">INC-005386</t>
  </si>
  <si>
    <t xml:space="preserve">INC-005387</t>
  </si>
  <si>
    <t xml:space="preserve">INC-005388</t>
  </si>
  <si>
    <t xml:space="preserve">INC-005389</t>
  </si>
  <si>
    <t xml:space="preserve">INC-005390</t>
  </si>
  <si>
    <t xml:space="preserve">INC-005391</t>
  </si>
  <si>
    <t xml:space="preserve">INC-005392</t>
  </si>
  <si>
    <t xml:space="preserve">INC-005393</t>
  </si>
  <si>
    <t xml:space="preserve">INC-005394</t>
  </si>
  <si>
    <t xml:space="preserve">INC-005395</t>
  </si>
  <si>
    <t xml:space="preserve">INC-005396</t>
  </si>
  <si>
    <t xml:space="preserve">INC-005397</t>
  </si>
  <si>
    <t xml:space="preserve">INC-005398</t>
  </si>
  <si>
    <t xml:space="preserve">INC-005399</t>
  </si>
  <si>
    <t xml:space="preserve">INC-005400</t>
  </si>
  <si>
    <t xml:space="preserve">INC-005401</t>
  </si>
  <si>
    <t xml:space="preserve">INC-005402</t>
  </si>
  <si>
    <t xml:space="preserve">INC-005403</t>
  </si>
  <si>
    <t xml:space="preserve">INC-005404</t>
  </si>
  <si>
    <t xml:space="preserve">INC-005405</t>
  </si>
  <si>
    <t xml:space="preserve">INC-005406</t>
  </si>
  <si>
    <t xml:space="preserve">INC-005407</t>
  </si>
  <si>
    <t xml:space="preserve">INC-005408</t>
  </si>
  <si>
    <t xml:space="preserve">INC-005409</t>
  </si>
  <si>
    <t xml:space="preserve">INC-005410</t>
  </si>
  <si>
    <t xml:space="preserve">INC-005411</t>
  </si>
  <si>
    <t xml:space="preserve">INC-005412</t>
  </si>
  <si>
    <t xml:space="preserve">INC-005413</t>
  </si>
  <si>
    <t xml:space="preserve">INC-005414</t>
  </si>
  <si>
    <t xml:space="preserve">INC-005415</t>
  </si>
  <si>
    <t xml:space="preserve">INC-005416</t>
  </si>
  <si>
    <t xml:space="preserve">INC-005417</t>
  </si>
  <si>
    <t xml:space="preserve">INC-005418</t>
  </si>
  <si>
    <t xml:space="preserve">INC-005419</t>
  </si>
  <si>
    <t xml:space="preserve">INC-005420</t>
  </si>
  <si>
    <t xml:space="preserve">INC-005421</t>
  </si>
  <si>
    <t xml:space="preserve">INC-005422</t>
  </si>
  <si>
    <t xml:space="preserve">INC-005423</t>
  </si>
  <si>
    <t xml:space="preserve">INC-005424</t>
  </si>
  <si>
    <t xml:space="preserve">INC-005425</t>
  </si>
  <si>
    <t xml:space="preserve">INC-005426</t>
  </si>
  <si>
    <t xml:space="preserve">INC-005427</t>
  </si>
  <si>
    <t xml:space="preserve">INC-005428</t>
  </si>
  <si>
    <t xml:space="preserve">INC-005429</t>
  </si>
  <si>
    <t xml:space="preserve">INC-005430</t>
  </si>
  <si>
    <t xml:space="preserve">INC-005431</t>
  </si>
  <si>
    <t xml:space="preserve">INC-005432</t>
  </si>
  <si>
    <t xml:space="preserve">INC-005433</t>
  </si>
  <si>
    <t xml:space="preserve">INC-005434</t>
  </si>
  <si>
    <t xml:space="preserve">INC-005435</t>
  </si>
  <si>
    <t xml:space="preserve">INC-005436</t>
  </si>
  <si>
    <t xml:space="preserve">INC-005437</t>
  </si>
  <si>
    <t xml:space="preserve">INC-005438</t>
  </si>
  <si>
    <t xml:space="preserve">INC-005439</t>
  </si>
  <si>
    <t xml:space="preserve">INC-005440</t>
  </si>
  <si>
    <t xml:space="preserve">INC-005441</t>
  </si>
  <si>
    <t xml:space="preserve">INC-005442</t>
  </si>
  <si>
    <t xml:space="preserve">INC-005443</t>
  </si>
  <si>
    <t xml:space="preserve">INC-005444</t>
  </si>
  <si>
    <t xml:space="preserve">INC-005445</t>
  </si>
  <si>
    <t xml:space="preserve">INC-005446</t>
  </si>
  <si>
    <t xml:space="preserve">INC-005447</t>
  </si>
  <si>
    <t xml:space="preserve">INC-005448</t>
  </si>
  <si>
    <t xml:space="preserve">INC-005449</t>
  </si>
  <si>
    <t xml:space="preserve">INC-005450</t>
  </si>
  <si>
    <t xml:space="preserve">INC-005451</t>
  </si>
  <si>
    <t xml:space="preserve">INC-005452</t>
  </si>
  <si>
    <t xml:space="preserve">INC-005453</t>
  </si>
  <si>
    <t xml:space="preserve">INC-005454</t>
  </si>
  <si>
    <t xml:space="preserve">INC-005455</t>
  </si>
  <si>
    <t xml:space="preserve">INC-005456</t>
  </si>
  <si>
    <t xml:space="preserve">INC-005457</t>
  </si>
  <si>
    <t xml:space="preserve">INC-005458</t>
  </si>
  <si>
    <t xml:space="preserve">INC-005459</t>
  </si>
  <si>
    <t xml:space="preserve">INC-005460</t>
  </si>
  <si>
    <t xml:space="preserve">INC-005461</t>
  </si>
  <si>
    <t xml:space="preserve">INC-005462</t>
  </si>
  <si>
    <t xml:space="preserve">INC-005463</t>
  </si>
  <si>
    <t xml:space="preserve">INC-005464</t>
  </si>
  <si>
    <t xml:space="preserve">INC-005465</t>
  </si>
  <si>
    <t xml:space="preserve">INC-005466</t>
  </si>
  <si>
    <t xml:space="preserve">INC-005467</t>
  </si>
  <si>
    <t xml:space="preserve">INC-005468</t>
  </si>
  <si>
    <t xml:space="preserve">INC-005469</t>
  </si>
  <si>
    <t xml:space="preserve">INC-005470</t>
  </si>
  <si>
    <t xml:space="preserve">INC-005471</t>
  </si>
  <si>
    <t xml:space="preserve">INC-005472</t>
  </si>
  <si>
    <t xml:space="preserve">INC-005473</t>
  </si>
  <si>
    <t xml:space="preserve">INC-005474</t>
  </si>
  <si>
    <t xml:space="preserve">INC-005475</t>
  </si>
  <si>
    <t xml:space="preserve">INC-005476</t>
  </si>
  <si>
    <t xml:space="preserve">INC-005477</t>
  </si>
  <si>
    <t xml:space="preserve">INC-005478</t>
  </si>
  <si>
    <t xml:space="preserve">INC-005479</t>
  </si>
  <si>
    <t xml:space="preserve">INC-005480</t>
  </si>
  <si>
    <t xml:space="preserve">INC-005481</t>
  </si>
  <si>
    <t xml:space="preserve">INC-005482</t>
  </si>
  <si>
    <t xml:space="preserve">INC-005483</t>
  </si>
  <si>
    <t xml:space="preserve">INC-005484</t>
  </si>
  <si>
    <t xml:space="preserve">INC-005485</t>
  </si>
  <si>
    <t xml:space="preserve">INC-005486</t>
  </si>
  <si>
    <t xml:space="preserve">INC-005487</t>
  </si>
  <si>
    <t xml:space="preserve">INC-005488</t>
  </si>
  <si>
    <t xml:space="preserve">INC-005489</t>
  </si>
  <si>
    <t xml:space="preserve">INC-005490</t>
  </si>
  <si>
    <t xml:space="preserve">INC-005491</t>
  </si>
  <si>
    <t xml:space="preserve">INC-005492</t>
  </si>
  <si>
    <t xml:space="preserve">INC-005493</t>
  </si>
  <si>
    <t xml:space="preserve">INC-005494</t>
  </si>
  <si>
    <t xml:space="preserve">INC-005495</t>
  </si>
  <si>
    <t xml:space="preserve">INC-005496</t>
  </si>
  <si>
    <t xml:space="preserve">INC-005497</t>
  </si>
  <si>
    <t xml:space="preserve">INC-005498</t>
  </si>
  <si>
    <t xml:space="preserve">INC-005499</t>
  </si>
  <si>
    <t xml:space="preserve">INC-005500</t>
  </si>
  <si>
    <t xml:space="preserve">INC-005501</t>
  </si>
  <si>
    <t xml:space="preserve">INC-005502</t>
  </si>
  <si>
    <t xml:space="preserve">INC-005503</t>
  </si>
  <si>
    <t xml:space="preserve">INC-005504</t>
  </si>
  <si>
    <t xml:space="preserve">INC-005505</t>
  </si>
  <si>
    <t xml:space="preserve">INC-005506</t>
  </si>
  <si>
    <t xml:space="preserve">INC-005507</t>
  </si>
  <si>
    <t xml:space="preserve">INC-005508</t>
  </si>
  <si>
    <t xml:space="preserve">INC-005509</t>
  </si>
  <si>
    <t xml:space="preserve">INC-005510</t>
  </si>
  <si>
    <t xml:space="preserve">INC-005511</t>
  </si>
  <si>
    <t xml:space="preserve">INC-005512</t>
  </si>
  <si>
    <t xml:space="preserve">INC-005513</t>
  </si>
  <si>
    <t xml:space="preserve">INC-005514</t>
  </si>
  <si>
    <t xml:space="preserve">INC-005515</t>
  </si>
  <si>
    <t xml:space="preserve">INC-005516</t>
  </si>
  <si>
    <t xml:space="preserve">INC-005517</t>
  </si>
  <si>
    <t xml:space="preserve">INC-005518</t>
  </si>
  <si>
    <t xml:space="preserve">INC-005519</t>
  </si>
  <si>
    <t xml:space="preserve">INC-005520</t>
  </si>
  <si>
    <t xml:space="preserve">INC-005521</t>
  </si>
  <si>
    <t xml:space="preserve">INC-005522</t>
  </si>
  <si>
    <t xml:space="preserve">INC-005523</t>
  </si>
  <si>
    <t xml:space="preserve">INC-005524</t>
  </si>
  <si>
    <t xml:space="preserve">INC-005525</t>
  </si>
  <si>
    <t xml:space="preserve">INC-005526</t>
  </si>
  <si>
    <t xml:space="preserve">INC-005527</t>
  </si>
  <si>
    <t xml:space="preserve">INC-005528</t>
  </si>
  <si>
    <t xml:space="preserve">INC-005529</t>
  </si>
  <si>
    <t xml:space="preserve">INC-005530</t>
  </si>
  <si>
    <t xml:space="preserve">INC-005531</t>
  </si>
  <si>
    <t xml:space="preserve">INC-005532</t>
  </si>
  <si>
    <t xml:space="preserve">INC-005533</t>
  </si>
  <si>
    <t xml:space="preserve">INC-005534</t>
  </si>
  <si>
    <t xml:space="preserve">INC-005535</t>
  </si>
  <si>
    <t xml:space="preserve">INC-005536</t>
  </si>
  <si>
    <t xml:space="preserve">INC-005537</t>
  </si>
  <si>
    <t xml:space="preserve">INC-005538</t>
  </si>
  <si>
    <t xml:space="preserve">INC-005539</t>
  </si>
  <si>
    <t xml:space="preserve">INC-005540</t>
  </si>
  <si>
    <t xml:space="preserve">INC-005541</t>
  </si>
  <si>
    <t xml:space="preserve">INC-005542</t>
  </si>
  <si>
    <t xml:space="preserve">INC-005543</t>
  </si>
  <si>
    <t xml:space="preserve">INC-005544</t>
  </si>
  <si>
    <t xml:space="preserve">INC-005545</t>
  </si>
  <si>
    <t xml:space="preserve">INC-005546</t>
  </si>
  <si>
    <t xml:space="preserve">INC-005547</t>
  </si>
  <si>
    <t xml:space="preserve">INC-005548</t>
  </si>
  <si>
    <t xml:space="preserve">INC-005549</t>
  </si>
  <si>
    <t xml:space="preserve">INC-005550</t>
  </si>
  <si>
    <t xml:space="preserve">INC-005551</t>
  </si>
  <si>
    <t xml:space="preserve">INC-005552</t>
  </si>
  <si>
    <t xml:space="preserve">INC-005553</t>
  </si>
  <si>
    <t xml:space="preserve">INC-005554</t>
  </si>
  <si>
    <t xml:space="preserve">INC-005555</t>
  </si>
  <si>
    <t xml:space="preserve">INC-005556</t>
  </si>
  <si>
    <t xml:space="preserve">INC-005557</t>
  </si>
  <si>
    <t xml:space="preserve">INC-005558</t>
  </si>
  <si>
    <t xml:space="preserve">INC-005559</t>
  </si>
  <si>
    <t xml:space="preserve">INC-005560</t>
  </si>
  <si>
    <t xml:space="preserve">INC-005561</t>
  </si>
  <si>
    <t xml:space="preserve">INC-005562</t>
  </si>
  <si>
    <t xml:space="preserve">INC-005563</t>
  </si>
  <si>
    <t xml:space="preserve">INC-005564</t>
  </si>
  <si>
    <t xml:space="preserve">INC-005565</t>
  </si>
  <si>
    <t xml:space="preserve">INC-005566</t>
  </si>
  <si>
    <t xml:space="preserve">INC-005567</t>
  </si>
  <si>
    <t xml:space="preserve">INC-005568</t>
  </si>
  <si>
    <t xml:space="preserve">INC-005569</t>
  </si>
  <si>
    <t xml:space="preserve">INC-005570</t>
  </si>
  <si>
    <t xml:space="preserve">INC-005571</t>
  </si>
  <si>
    <t xml:space="preserve">INC-005572</t>
  </si>
  <si>
    <t xml:space="preserve">INC-005573</t>
  </si>
  <si>
    <t xml:space="preserve">INC-005574</t>
  </si>
  <si>
    <t xml:space="preserve">INC-005575</t>
  </si>
  <si>
    <t xml:space="preserve">INC-005576</t>
  </si>
  <si>
    <t xml:space="preserve">INC-005577</t>
  </si>
  <si>
    <t xml:space="preserve">INC-005578</t>
  </si>
  <si>
    <t xml:space="preserve">INC-005579</t>
  </si>
  <si>
    <t xml:space="preserve">INC-005580</t>
  </si>
  <si>
    <t xml:space="preserve">INC-005581</t>
  </si>
  <si>
    <t xml:space="preserve">INC-005582</t>
  </si>
  <si>
    <t xml:space="preserve">INC-005583</t>
  </si>
  <si>
    <t xml:space="preserve">INC-005584</t>
  </si>
  <si>
    <t xml:space="preserve">INC-005585</t>
  </si>
  <si>
    <t xml:space="preserve">INC-005586</t>
  </si>
  <si>
    <t xml:space="preserve">INC-005587</t>
  </si>
  <si>
    <t xml:space="preserve">INC-005588</t>
  </si>
  <si>
    <t xml:space="preserve">INC-005589</t>
  </si>
  <si>
    <t xml:space="preserve">INC-005590</t>
  </si>
  <si>
    <t xml:space="preserve">INC-005591</t>
  </si>
  <si>
    <t xml:space="preserve">INC-005592</t>
  </si>
  <si>
    <t xml:space="preserve">INC-005593</t>
  </si>
  <si>
    <t xml:space="preserve">INC-005594</t>
  </si>
  <si>
    <t xml:space="preserve">INC-005595</t>
  </si>
  <si>
    <t xml:space="preserve">INC-005596</t>
  </si>
  <si>
    <t xml:space="preserve">INC-005597</t>
  </si>
  <si>
    <t xml:space="preserve">INC-005598</t>
  </si>
  <si>
    <t xml:space="preserve">INC-005599</t>
  </si>
  <si>
    <t xml:space="preserve">INC-005600</t>
  </si>
  <si>
    <t xml:space="preserve">INC-005601</t>
  </si>
  <si>
    <t xml:space="preserve">INC-005602</t>
  </si>
  <si>
    <t xml:space="preserve">INC-005603</t>
  </si>
  <si>
    <t xml:space="preserve">INC-005604</t>
  </si>
  <si>
    <t xml:space="preserve">INC-005605</t>
  </si>
  <si>
    <t xml:space="preserve">INC-005606</t>
  </si>
  <si>
    <t xml:space="preserve">INC-005607</t>
  </si>
  <si>
    <t xml:space="preserve">INC-005608</t>
  </si>
  <si>
    <t xml:space="preserve">INC-005609</t>
  </si>
  <si>
    <t xml:space="preserve">INC-005610</t>
  </si>
  <si>
    <t xml:space="preserve">INC-005611</t>
  </si>
  <si>
    <t xml:space="preserve">INC-005612</t>
  </si>
  <si>
    <t xml:space="preserve">INC-005613</t>
  </si>
  <si>
    <t xml:space="preserve">INC-005614</t>
  </si>
  <si>
    <t xml:space="preserve">INC-005615</t>
  </si>
  <si>
    <t xml:space="preserve">INC-005616</t>
  </si>
  <si>
    <t xml:space="preserve">INC-005617</t>
  </si>
  <si>
    <t xml:space="preserve">INC-005618</t>
  </si>
  <si>
    <t xml:space="preserve">INC-005619</t>
  </si>
  <si>
    <t xml:space="preserve">INC-005620</t>
  </si>
  <si>
    <t xml:space="preserve">INC-005621</t>
  </si>
  <si>
    <t xml:space="preserve">INC-005622</t>
  </si>
  <si>
    <t xml:space="preserve">INC-005623</t>
  </si>
  <si>
    <t xml:space="preserve">INC-005624</t>
  </si>
  <si>
    <t xml:space="preserve">INC-005625</t>
  </si>
  <si>
    <t xml:space="preserve">INC-005626</t>
  </si>
  <si>
    <t xml:space="preserve">INC-005627</t>
  </si>
  <si>
    <t xml:space="preserve">INC-005628</t>
  </si>
  <si>
    <t xml:space="preserve">INC-005629</t>
  </si>
  <si>
    <t xml:space="preserve">INC-005630</t>
  </si>
  <si>
    <t xml:space="preserve">INC-005631</t>
  </si>
  <si>
    <t xml:space="preserve">INC-005632</t>
  </si>
  <si>
    <t xml:space="preserve">INC-005633</t>
  </si>
  <si>
    <t xml:space="preserve">INC-005634</t>
  </si>
  <si>
    <t xml:space="preserve">INC-005635</t>
  </si>
  <si>
    <t xml:space="preserve">INC-005636</t>
  </si>
  <si>
    <t xml:space="preserve">INC-005637</t>
  </si>
  <si>
    <t xml:space="preserve">INC-005638</t>
  </si>
  <si>
    <t xml:space="preserve">INC-005639</t>
  </si>
  <si>
    <t xml:space="preserve">INC-005640</t>
  </si>
  <si>
    <t xml:space="preserve">INC-005641</t>
  </si>
  <si>
    <t xml:space="preserve">INC-005642</t>
  </si>
  <si>
    <t xml:space="preserve">INC-005643</t>
  </si>
  <si>
    <t xml:space="preserve">INC-005644</t>
  </si>
  <si>
    <t xml:space="preserve">INC-005645</t>
  </si>
  <si>
    <t xml:space="preserve">INC-005646</t>
  </si>
  <si>
    <t xml:space="preserve">INC-005647</t>
  </si>
  <si>
    <t xml:space="preserve">INC-005648</t>
  </si>
  <si>
    <t xml:space="preserve">INC-005649</t>
  </si>
  <si>
    <t xml:space="preserve">INC-005650</t>
  </si>
  <si>
    <t xml:space="preserve">INC-005651</t>
  </si>
  <si>
    <t xml:space="preserve">INC-005652</t>
  </si>
  <si>
    <t xml:space="preserve">INC-005653</t>
  </si>
  <si>
    <t xml:space="preserve">INC-005654</t>
  </si>
  <si>
    <t xml:space="preserve">INC-005655</t>
  </si>
  <si>
    <t xml:space="preserve">INC-005656</t>
  </si>
  <si>
    <t xml:space="preserve">INC-005657</t>
  </si>
  <si>
    <t xml:space="preserve">INC-005658</t>
  </si>
  <si>
    <t xml:space="preserve">INC-005659</t>
  </si>
  <si>
    <t xml:space="preserve">INC-005660</t>
  </si>
  <si>
    <t xml:space="preserve">INC-005661</t>
  </si>
  <si>
    <t xml:space="preserve">INC-005662</t>
  </si>
  <si>
    <t xml:space="preserve">INC-005663</t>
  </si>
  <si>
    <t xml:space="preserve">INC-005664</t>
  </si>
  <si>
    <t xml:space="preserve">INC-005665</t>
  </si>
  <si>
    <t xml:space="preserve">INC-005666</t>
  </si>
  <si>
    <t xml:space="preserve">INC-005667</t>
  </si>
  <si>
    <t xml:space="preserve">INC-005668</t>
  </si>
  <si>
    <t xml:space="preserve">INC-005669</t>
  </si>
  <si>
    <t xml:space="preserve">INC-005670</t>
  </si>
  <si>
    <t xml:space="preserve">INC-005671</t>
  </si>
  <si>
    <t xml:space="preserve">INC-005672</t>
  </si>
  <si>
    <t xml:space="preserve">INC-005673</t>
  </si>
  <si>
    <t xml:space="preserve">INC-005674</t>
  </si>
  <si>
    <t xml:space="preserve">INC-005675</t>
  </si>
  <si>
    <t xml:space="preserve">INC-005676</t>
  </si>
  <si>
    <t xml:space="preserve">INC-005677</t>
  </si>
  <si>
    <t xml:space="preserve">INC-005678</t>
  </si>
  <si>
    <t xml:space="preserve">INC-005679</t>
  </si>
  <si>
    <t xml:space="preserve">INC-005680</t>
  </si>
  <si>
    <t xml:space="preserve">INC-005681</t>
  </si>
  <si>
    <t xml:space="preserve">INC-005682</t>
  </si>
  <si>
    <t xml:space="preserve">INC-005683</t>
  </si>
  <si>
    <t xml:space="preserve">INC-005684</t>
  </si>
  <si>
    <t xml:space="preserve">INC-005685</t>
  </si>
  <si>
    <t xml:space="preserve">INC-005686</t>
  </si>
  <si>
    <t xml:space="preserve">INC-005687</t>
  </si>
  <si>
    <t xml:space="preserve">INC-005688</t>
  </si>
  <si>
    <t xml:space="preserve">INC-005689</t>
  </si>
  <si>
    <t xml:space="preserve">INC-005690</t>
  </si>
  <si>
    <t xml:space="preserve">INC-005691</t>
  </si>
  <si>
    <t xml:space="preserve">INC-005692</t>
  </si>
  <si>
    <t xml:space="preserve">INC-005693</t>
  </si>
  <si>
    <t xml:space="preserve">INC-005694</t>
  </si>
  <si>
    <t xml:space="preserve">INC-005695</t>
  </si>
  <si>
    <t xml:space="preserve">INC-005696</t>
  </si>
  <si>
    <t xml:space="preserve">INC-005697</t>
  </si>
  <si>
    <t xml:space="preserve">INC-005698</t>
  </si>
  <si>
    <t xml:space="preserve">INC-005699</t>
  </si>
  <si>
    <t xml:space="preserve">INC-005700</t>
  </si>
  <si>
    <t xml:space="preserve">INC-005701</t>
  </si>
  <si>
    <t xml:space="preserve">INC-005702</t>
  </si>
  <si>
    <t xml:space="preserve">INC-005703</t>
  </si>
  <si>
    <t xml:space="preserve">INC-005704</t>
  </si>
  <si>
    <t xml:space="preserve">INC-005705</t>
  </si>
  <si>
    <t xml:space="preserve">INC-005706</t>
  </si>
  <si>
    <t xml:space="preserve">INC-005707</t>
  </si>
  <si>
    <t xml:space="preserve">INC-005708</t>
  </si>
  <si>
    <t xml:space="preserve">INC-005709</t>
  </si>
  <si>
    <t xml:space="preserve">INC-005710</t>
  </si>
  <si>
    <t xml:space="preserve">INC-005711</t>
  </si>
  <si>
    <t xml:space="preserve">INC-005712</t>
  </si>
  <si>
    <t xml:space="preserve">INC-005713</t>
  </si>
  <si>
    <t xml:space="preserve">INC-005714</t>
  </si>
  <si>
    <t xml:space="preserve">INC-005715</t>
  </si>
  <si>
    <t xml:space="preserve">INC-005716</t>
  </si>
  <si>
    <t xml:space="preserve">INC-005717</t>
  </si>
  <si>
    <t xml:space="preserve">INC-005718</t>
  </si>
  <si>
    <t xml:space="preserve">INC-005719</t>
  </si>
  <si>
    <t xml:space="preserve">INC-005720</t>
  </si>
  <si>
    <t xml:space="preserve">INC-005721</t>
  </si>
  <si>
    <t xml:space="preserve">INC-005722</t>
  </si>
  <si>
    <t xml:space="preserve">INC-005723</t>
  </si>
  <si>
    <t xml:space="preserve">INC-005724</t>
  </si>
  <si>
    <t xml:space="preserve">INC-005725</t>
  </si>
  <si>
    <t xml:space="preserve">INC-005726</t>
  </si>
  <si>
    <t xml:space="preserve">INC-005727</t>
  </si>
  <si>
    <t xml:space="preserve">INC-005728</t>
  </si>
  <si>
    <t xml:space="preserve">INC-005729</t>
  </si>
  <si>
    <t xml:space="preserve">INC-005730</t>
  </si>
  <si>
    <t xml:space="preserve">INC-005731</t>
  </si>
  <si>
    <t xml:space="preserve">INC-005732</t>
  </si>
  <si>
    <t xml:space="preserve">INC-005733</t>
  </si>
  <si>
    <t xml:space="preserve">INC-005734</t>
  </si>
  <si>
    <t xml:space="preserve">INC-005735</t>
  </si>
  <si>
    <t xml:space="preserve">INC-005736</t>
  </si>
  <si>
    <t xml:space="preserve">INC-005737</t>
  </si>
  <si>
    <t xml:space="preserve">INC-005738</t>
  </si>
  <si>
    <t xml:space="preserve">INC-005739</t>
  </si>
  <si>
    <t xml:space="preserve">INC-005740</t>
  </si>
  <si>
    <t xml:space="preserve">INC-005741</t>
  </si>
  <si>
    <t xml:space="preserve">INC-005742</t>
  </si>
  <si>
    <t xml:space="preserve">INC-005743</t>
  </si>
  <si>
    <t xml:space="preserve">INC-005744</t>
  </si>
  <si>
    <t xml:space="preserve">INC-005745</t>
  </si>
  <si>
    <t xml:space="preserve">INC-005746</t>
  </si>
  <si>
    <t xml:space="preserve">INC-005747</t>
  </si>
  <si>
    <t xml:space="preserve">INC-005748</t>
  </si>
  <si>
    <t xml:space="preserve">INC-005749</t>
  </si>
  <si>
    <t xml:space="preserve">INC-005750</t>
  </si>
  <si>
    <t xml:space="preserve">INC-005751</t>
  </si>
  <si>
    <t xml:space="preserve">INC-005752</t>
  </si>
  <si>
    <t xml:space="preserve">INC-005753</t>
  </si>
  <si>
    <t xml:space="preserve">INC-005754</t>
  </si>
  <si>
    <t xml:space="preserve">INC-005755</t>
  </si>
  <si>
    <t xml:space="preserve">INC-005756</t>
  </si>
  <si>
    <t xml:space="preserve">INC-005757</t>
  </si>
  <si>
    <t xml:space="preserve">INC-005758</t>
  </si>
  <si>
    <t xml:space="preserve">INC-005759</t>
  </si>
  <si>
    <t xml:space="preserve">INC-005760</t>
  </si>
  <si>
    <t xml:space="preserve">INC-005761</t>
  </si>
  <si>
    <t xml:space="preserve">INC-005762</t>
  </si>
  <si>
    <t xml:space="preserve">INC-005763</t>
  </si>
  <si>
    <t xml:space="preserve">INC-005764</t>
  </si>
  <si>
    <t xml:space="preserve">INC-005765</t>
  </si>
  <si>
    <t xml:space="preserve">INC-005766</t>
  </si>
  <si>
    <t xml:space="preserve">INC-005767</t>
  </si>
  <si>
    <t xml:space="preserve">INC-005768</t>
  </si>
  <si>
    <t xml:space="preserve">INC-005769</t>
  </si>
  <si>
    <t xml:space="preserve">INC-005770</t>
  </si>
  <si>
    <t xml:space="preserve">INC-005771</t>
  </si>
  <si>
    <t xml:space="preserve">INC-005772</t>
  </si>
  <si>
    <t xml:space="preserve">INC-005773</t>
  </si>
  <si>
    <t xml:space="preserve">INC-005774</t>
  </si>
  <si>
    <t xml:space="preserve">INC-005775</t>
  </si>
  <si>
    <t xml:space="preserve">INC-005776</t>
  </si>
  <si>
    <t xml:space="preserve">INC-005777</t>
  </si>
  <si>
    <t xml:space="preserve">INC-005778</t>
  </si>
  <si>
    <t xml:space="preserve">INC-005779</t>
  </si>
  <si>
    <t xml:space="preserve">INC-005780</t>
  </si>
  <si>
    <t xml:space="preserve">INC-005781</t>
  </si>
  <si>
    <t xml:space="preserve">INC-005782</t>
  </si>
  <si>
    <t xml:space="preserve">INC-005783</t>
  </si>
  <si>
    <t xml:space="preserve">INC-005784</t>
  </si>
  <si>
    <t xml:space="preserve">INC-005785</t>
  </si>
  <si>
    <t xml:space="preserve">INC-005786</t>
  </si>
  <si>
    <t xml:space="preserve">INC-005787</t>
  </si>
  <si>
    <t xml:space="preserve">INC-005788</t>
  </si>
  <si>
    <t xml:space="preserve">INC-005789</t>
  </si>
  <si>
    <t xml:space="preserve">INC-005790</t>
  </si>
  <si>
    <t xml:space="preserve">INC-005791</t>
  </si>
  <si>
    <t xml:space="preserve">INC-005792</t>
  </si>
  <si>
    <t xml:space="preserve">INC-005793</t>
  </si>
  <si>
    <t xml:space="preserve">INC-005794</t>
  </si>
  <si>
    <t xml:space="preserve">INC-005795</t>
  </si>
  <si>
    <t xml:space="preserve">INC-005796</t>
  </si>
  <si>
    <t xml:space="preserve">INC-005797</t>
  </si>
  <si>
    <t xml:space="preserve">INC-005798</t>
  </si>
  <si>
    <t xml:space="preserve">INC-005799</t>
  </si>
  <si>
    <t xml:space="preserve">INC-005800</t>
  </si>
  <si>
    <t xml:space="preserve">INC-005801</t>
  </si>
  <si>
    <t xml:space="preserve">INC-005802</t>
  </si>
  <si>
    <t xml:space="preserve">INC-005803</t>
  </si>
  <si>
    <t xml:space="preserve">INC-005804</t>
  </si>
  <si>
    <t xml:space="preserve">INC-005805</t>
  </si>
  <si>
    <t xml:space="preserve">INC-005806</t>
  </si>
  <si>
    <t xml:space="preserve">INC-005807</t>
  </si>
  <si>
    <t xml:space="preserve">INC-005808</t>
  </si>
  <si>
    <t xml:space="preserve">INC-005809</t>
  </si>
  <si>
    <t xml:space="preserve">INC-005810</t>
  </si>
  <si>
    <t xml:space="preserve">INC-005811</t>
  </si>
  <si>
    <t xml:space="preserve">INC-005812</t>
  </si>
  <si>
    <t xml:space="preserve">INC-005813</t>
  </si>
  <si>
    <t xml:space="preserve">INC-005814</t>
  </si>
  <si>
    <t xml:space="preserve">INC-005815</t>
  </si>
  <si>
    <t xml:space="preserve">INC-005816</t>
  </si>
  <si>
    <t xml:space="preserve">INC-005817</t>
  </si>
  <si>
    <t xml:space="preserve">INC-005818</t>
  </si>
  <si>
    <t xml:space="preserve">INC-005819</t>
  </si>
  <si>
    <t xml:space="preserve">INC-005820</t>
  </si>
  <si>
    <t xml:space="preserve">INC-005821</t>
  </si>
  <si>
    <t xml:space="preserve">INC-005822</t>
  </si>
  <si>
    <t xml:space="preserve">INC-005823</t>
  </si>
  <si>
    <t xml:space="preserve">INC-005824</t>
  </si>
  <si>
    <t xml:space="preserve">INC-005825</t>
  </si>
  <si>
    <t xml:space="preserve">INC-005826</t>
  </si>
  <si>
    <t xml:space="preserve">INC-005827</t>
  </si>
  <si>
    <t xml:space="preserve">INC-005828</t>
  </si>
  <si>
    <t xml:space="preserve">INC-005829</t>
  </si>
  <si>
    <t xml:space="preserve">INC-005830</t>
  </si>
  <si>
    <t xml:space="preserve">INC-005831</t>
  </si>
  <si>
    <t xml:space="preserve">INC-005832</t>
  </si>
  <si>
    <t xml:space="preserve">INC-005833</t>
  </si>
  <si>
    <t xml:space="preserve">INC-005834</t>
  </si>
  <si>
    <t xml:space="preserve">INC-005835</t>
  </si>
  <si>
    <t xml:space="preserve">INC-005836</t>
  </si>
  <si>
    <t xml:space="preserve">INC-005837</t>
  </si>
  <si>
    <t xml:space="preserve">INC-005838</t>
  </si>
  <si>
    <t xml:space="preserve">INC-005839</t>
  </si>
  <si>
    <t xml:space="preserve">INC-005840</t>
  </si>
  <si>
    <t xml:space="preserve">INC-005841</t>
  </si>
  <si>
    <t xml:space="preserve">INC-005842</t>
  </si>
  <si>
    <t xml:space="preserve">INC-005843</t>
  </si>
  <si>
    <t xml:space="preserve">INC-005844</t>
  </si>
  <si>
    <t xml:space="preserve">INC-005845</t>
  </si>
  <si>
    <t xml:space="preserve">INC-005846</t>
  </si>
  <si>
    <t xml:space="preserve">INC-005847</t>
  </si>
  <si>
    <t xml:space="preserve">INC-005848</t>
  </si>
  <si>
    <t xml:space="preserve">INC-005849</t>
  </si>
  <si>
    <t xml:space="preserve">INC-005850</t>
  </si>
  <si>
    <t xml:space="preserve">INC-005851</t>
  </si>
  <si>
    <t xml:space="preserve">INC-005852</t>
  </si>
  <si>
    <t xml:space="preserve">INC-005853</t>
  </si>
  <si>
    <t xml:space="preserve">INC-005854</t>
  </si>
  <si>
    <t xml:space="preserve">INC-005855</t>
  </si>
  <si>
    <t xml:space="preserve">INC-005856</t>
  </si>
  <si>
    <t xml:space="preserve">INC-005857</t>
  </si>
  <si>
    <t xml:space="preserve">INC-005858</t>
  </si>
  <si>
    <t xml:space="preserve">INC-005859</t>
  </si>
  <si>
    <t xml:space="preserve">INC-005860</t>
  </si>
  <si>
    <t xml:space="preserve">INC-005861</t>
  </si>
  <si>
    <t xml:space="preserve">INC-005862</t>
  </si>
  <si>
    <t xml:space="preserve">INC-005863</t>
  </si>
  <si>
    <t xml:space="preserve">INC-005864</t>
  </si>
  <si>
    <t xml:space="preserve">INC-005865</t>
  </si>
  <si>
    <t xml:space="preserve">INC-005866</t>
  </si>
  <si>
    <t xml:space="preserve">INC-005867</t>
  </si>
  <si>
    <t xml:space="preserve">INC-005868</t>
  </si>
  <si>
    <t xml:space="preserve">INC-005869</t>
  </si>
  <si>
    <t xml:space="preserve">INC-005870</t>
  </si>
  <si>
    <t xml:space="preserve">INC-005871</t>
  </si>
  <si>
    <t xml:space="preserve">INC-005872</t>
  </si>
  <si>
    <t xml:space="preserve">INC-005873</t>
  </si>
  <si>
    <t xml:space="preserve">INC-005874</t>
  </si>
  <si>
    <t xml:space="preserve">INC-005875</t>
  </si>
  <si>
    <t xml:space="preserve">INC-005876</t>
  </si>
  <si>
    <t xml:space="preserve">INC-005877</t>
  </si>
  <si>
    <t xml:space="preserve">INC-005878</t>
  </si>
  <si>
    <t xml:space="preserve">INC-005879</t>
  </si>
  <si>
    <t xml:space="preserve">INC-005880</t>
  </si>
  <si>
    <t xml:space="preserve">INC-005881</t>
  </si>
  <si>
    <t xml:space="preserve">INC-005882</t>
  </si>
  <si>
    <t xml:space="preserve">INC-005883</t>
  </si>
  <si>
    <t xml:space="preserve">INC-005884</t>
  </si>
  <si>
    <t xml:space="preserve">INC-005885</t>
  </si>
  <si>
    <t xml:space="preserve">INC-005886</t>
  </si>
  <si>
    <t xml:space="preserve">INC-005887</t>
  </si>
  <si>
    <t xml:space="preserve">INC-005888</t>
  </si>
  <si>
    <t xml:space="preserve">INC-005889</t>
  </si>
  <si>
    <t xml:space="preserve">INC-005890</t>
  </si>
  <si>
    <t xml:space="preserve">INC-005891</t>
  </si>
  <si>
    <t xml:space="preserve">INC-005892</t>
  </si>
  <si>
    <t xml:space="preserve">INC-005893</t>
  </si>
  <si>
    <t xml:space="preserve">INC-005894</t>
  </si>
  <si>
    <t xml:space="preserve">INC-005895</t>
  </si>
  <si>
    <t xml:space="preserve">INC-005896</t>
  </si>
  <si>
    <t xml:space="preserve">INC-005897</t>
  </si>
  <si>
    <t xml:space="preserve">INC-005898</t>
  </si>
  <si>
    <t xml:space="preserve">INC-005899</t>
  </si>
  <si>
    <t xml:space="preserve">INC-005900</t>
  </si>
  <si>
    <t xml:space="preserve">INC-005901</t>
  </si>
  <si>
    <t xml:space="preserve">INC-005902</t>
  </si>
  <si>
    <t xml:space="preserve">INC-005903</t>
  </si>
  <si>
    <t xml:space="preserve">INC-005904</t>
  </si>
  <si>
    <t xml:space="preserve">INC-005905</t>
  </si>
  <si>
    <t xml:space="preserve">INC-005906</t>
  </si>
  <si>
    <t xml:space="preserve">INC-005907</t>
  </si>
  <si>
    <t xml:space="preserve">INC-005908</t>
  </si>
  <si>
    <t xml:space="preserve">INC-005909</t>
  </si>
  <si>
    <t xml:space="preserve">INC-005910</t>
  </si>
  <si>
    <t xml:space="preserve">INC-005911</t>
  </si>
  <si>
    <t xml:space="preserve">INC-005912</t>
  </si>
  <si>
    <t xml:space="preserve">INC-005913</t>
  </si>
  <si>
    <t xml:space="preserve">INC-005914</t>
  </si>
  <si>
    <t xml:space="preserve">INC-005915</t>
  </si>
  <si>
    <t xml:space="preserve">INC-005916</t>
  </si>
  <si>
    <t xml:space="preserve">INC-005917</t>
  </si>
  <si>
    <t xml:space="preserve">INC-005918</t>
  </si>
  <si>
    <t xml:space="preserve">INC-005919</t>
  </si>
  <si>
    <t xml:space="preserve">INC-005920</t>
  </si>
  <si>
    <t xml:space="preserve">INC-005921</t>
  </si>
  <si>
    <t xml:space="preserve">INC-005922</t>
  </si>
  <si>
    <t xml:space="preserve">INC-005923</t>
  </si>
  <si>
    <t xml:space="preserve">INC-005924</t>
  </si>
  <si>
    <t xml:space="preserve">INC-005925</t>
  </si>
  <si>
    <t xml:space="preserve">INC-005926</t>
  </si>
  <si>
    <t xml:space="preserve">INC-005927</t>
  </si>
  <si>
    <t xml:space="preserve">INC-005928</t>
  </si>
  <si>
    <t xml:space="preserve">INC-005929</t>
  </si>
  <si>
    <t xml:space="preserve">INC-005930</t>
  </si>
  <si>
    <t xml:space="preserve">INC-005931</t>
  </si>
  <si>
    <t xml:space="preserve">INC-005932</t>
  </si>
  <si>
    <t xml:space="preserve">INC-005933</t>
  </si>
  <si>
    <t xml:space="preserve">INC-005934</t>
  </si>
  <si>
    <t xml:space="preserve">INC-005935</t>
  </si>
  <si>
    <t xml:space="preserve">INC-005936</t>
  </si>
  <si>
    <t xml:space="preserve">INC-005937</t>
  </si>
  <si>
    <t xml:space="preserve">INC-005938</t>
  </si>
  <si>
    <t xml:space="preserve">INC-005939</t>
  </si>
  <si>
    <t xml:space="preserve">INC-005940</t>
  </si>
  <si>
    <t xml:space="preserve">INC-005941</t>
  </si>
  <si>
    <t xml:space="preserve">INC-005942</t>
  </si>
  <si>
    <t xml:space="preserve">INC-005943</t>
  </si>
  <si>
    <t xml:space="preserve">INC-005944</t>
  </si>
  <si>
    <t xml:space="preserve">INC-005945</t>
  </si>
  <si>
    <t xml:space="preserve">INC-005946</t>
  </si>
  <si>
    <t xml:space="preserve">INC-005947</t>
  </si>
  <si>
    <t xml:space="preserve">INC-005948</t>
  </si>
  <si>
    <t xml:space="preserve">INC-005949</t>
  </si>
  <si>
    <t xml:space="preserve">INC-005950</t>
  </si>
  <si>
    <t xml:space="preserve">INC-005951</t>
  </si>
  <si>
    <t xml:space="preserve">INC-005952</t>
  </si>
  <si>
    <t xml:space="preserve">INC-005953</t>
  </si>
  <si>
    <t xml:space="preserve">INC-005954</t>
  </si>
  <si>
    <t xml:space="preserve">INC-005955</t>
  </si>
  <si>
    <t xml:space="preserve">INC-005956</t>
  </si>
  <si>
    <t xml:space="preserve">INC-005957</t>
  </si>
  <si>
    <t xml:space="preserve">INC-005958</t>
  </si>
  <si>
    <t xml:space="preserve">INC-005959</t>
  </si>
  <si>
    <t xml:space="preserve">INC-005960</t>
  </si>
  <si>
    <t xml:space="preserve">INC-005961</t>
  </si>
  <si>
    <t xml:space="preserve">INC-005962</t>
  </si>
  <si>
    <t xml:space="preserve">INC-005963</t>
  </si>
  <si>
    <t xml:space="preserve">INC-005964</t>
  </si>
  <si>
    <t xml:space="preserve">INC-005965</t>
  </si>
  <si>
    <t xml:space="preserve">INC-005966</t>
  </si>
  <si>
    <t xml:space="preserve">INC-005967</t>
  </si>
  <si>
    <t xml:space="preserve">INC-005968</t>
  </si>
  <si>
    <t xml:space="preserve">INC-005969</t>
  </si>
  <si>
    <t xml:space="preserve">INC-005970</t>
  </si>
  <si>
    <t xml:space="preserve">INC-005971</t>
  </si>
  <si>
    <t xml:space="preserve">INC-005972</t>
  </si>
  <si>
    <t xml:space="preserve">INC-005973</t>
  </si>
  <si>
    <t xml:space="preserve">INC-005974</t>
  </si>
  <si>
    <t xml:space="preserve">INC-005975</t>
  </si>
  <si>
    <t xml:space="preserve">INC-005976</t>
  </si>
  <si>
    <t xml:space="preserve">INC-005977</t>
  </si>
  <si>
    <t xml:space="preserve">INC-005978</t>
  </si>
  <si>
    <t xml:space="preserve">INC-005979</t>
  </si>
  <si>
    <t xml:space="preserve">INC-005980</t>
  </si>
  <si>
    <t xml:space="preserve">INC-005981</t>
  </si>
  <si>
    <t xml:space="preserve">INC-005982</t>
  </si>
  <si>
    <t xml:space="preserve">INC-005983</t>
  </si>
  <si>
    <t xml:space="preserve">INC-005984</t>
  </si>
  <si>
    <t xml:space="preserve">INC-005985</t>
  </si>
  <si>
    <t xml:space="preserve">INC-005986</t>
  </si>
  <si>
    <t xml:space="preserve">INC-005987</t>
  </si>
  <si>
    <t xml:space="preserve">INC-005988</t>
  </si>
  <si>
    <t xml:space="preserve">INC-005989</t>
  </si>
  <si>
    <t xml:space="preserve">INC-005990</t>
  </si>
  <si>
    <t xml:space="preserve">INC-005991</t>
  </si>
  <si>
    <t xml:space="preserve">INC-005992</t>
  </si>
  <si>
    <t xml:space="preserve">INC-005993</t>
  </si>
  <si>
    <t xml:space="preserve">INC-005994</t>
  </si>
  <si>
    <t xml:space="preserve">INC-005995</t>
  </si>
  <si>
    <t xml:space="preserve">INC-005996</t>
  </si>
  <si>
    <t xml:space="preserve">INC-005997</t>
  </si>
  <si>
    <t xml:space="preserve">INC-005998</t>
  </si>
  <si>
    <t xml:space="preserve">INC-005999</t>
  </si>
  <si>
    <t xml:space="preserve">INC-006000</t>
  </si>
  <si>
    <t xml:space="preserve">INC-006001</t>
  </si>
  <si>
    <t xml:space="preserve">INC-006002</t>
  </si>
  <si>
    <t xml:space="preserve">INC-006003</t>
  </si>
  <si>
    <t xml:space="preserve">INC-006004</t>
  </si>
  <si>
    <t xml:space="preserve">INC-006005</t>
  </si>
  <si>
    <t xml:space="preserve">INC-006006</t>
  </si>
  <si>
    <t xml:space="preserve">INC-006007</t>
  </si>
  <si>
    <t xml:space="preserve">INC-006008</t>
  </si>
  <si>
    <t xml:space="preserve">INC-006009</t>
  </si>
  <si>
    <t xml:space="preserve">INC-006010</t>
  </si>
  <si>
    <t xml:space="preserve">INC-006011</t>
  </si>
  <si>
    <t xml:space="preserve">INC-006012</t>
  </si>
  <si>
    <t xml:space="preserve">INC-006013</t>
  </si>
  <si>
    <t xml:space="preserve">INC-006014</t>
  </si>
  <si>
    <t xml:space="preserve">INC-006015</t>
  </si>
  <si>
    <t xml:space="preserve">INC-006016</t>
  </si>
  <si>
    <t xml:space="preserve">INC-006017</t>
  </si>
  <si>
    <t xml:space="preserve">INC-006018</t>
  </si>
  <si>
    <t xml:space="preserve">INC-006019</t>
  </si>
  <si>
    <t xml:space="preserve">INC-006020</t>
  </si>
  <si>
    <t xml:space="preserve">INC-006021</t>
  </si>
  <si>
    <t xml:space="preserve">INC-006022</t>
  </si>
  <si>
    <t xml:space="preserve">INC-006023</t>
  </si>
  <si>
    <t xml:space="preserve">INC-006024</t>
  </si>
  <si>
    <t xml:space="preserve">INC-006025</t>
  </si>
  <si>
    <t xml:space="preserve">INC-006026</t>
  </si>
  <si>
    <t xml:space="preserve">INC-006027</t>
  </si>
  <si>
    <t xml:space="preserve">INC-006028</t>
  </si>
  <si>
    <t xml:space="preserve">INC-006029</t>
  </si>
  <si>
    <t xml:space="preserve">INC-006030</t>
  </si>
  <si>
    <t xml:space="preserve">INC-006031</t>
  </si>
  <si>
    <t xml:space="preserve">INC-006032</t>
  </si>
  <si>
    <t xml:space="preserve">INC-006033</t>
  </si>
  <si>
    <t xml:space="preserve">INC-006034</t>
  </si>
  <si>
    <t xml:space="preserve">INC-006035</t>
  </si>
  <si>
    <t xml:space="preserve">INC-006036</t>
  </si>
  <si>
    <t xml:space="preserve">INC-006037</t>
  </si>
  <si>
    <t xml:space="preserve">INC-006038</t>
  </si>
  <si>
    <t xml:space="preserve">INC-006039</t>
  </si>
  <si>
    <t xml:space="preserve">INC-006040</t>
  </si>
  <si>
    <t xml:space="preserve">INC-006041</t>
  </si>
  <si>
    <t xml:space="preserve">INC-006042</t>
  </si>
  <si>
    <t xml:space="preserve">INC-006043</t>
  </si>
  <si>
    <t xml:space="preserve">INC-006044</t>
  </si>
  <si>
    <t xml:space="preserve">INC-006045</t>
  </si>
  <si>
    <t xml:space="preserve">INC-006046</t>
  </si>
  <si>
    <t xml:space="preserve">INC-006047</t>
  </si>
  <si>
    <t xml:space="preserve">INC-006048</t>
  </si>
  <si>
    <t xml:space="preserve">INC-006049</t>
  </si>
  <si>
    <t xml:space="preserve">INC-006050</t>
  </si>
  <si>
    <t xml:space="preserve">INC-006051</t>
  </si>
  <si>
    <t xml:space="preserve">INC-006052</t>
  </si>
  <si>
    <t xml:space="preserve">INC-006053</t>
  </si>
  <si>
    <t xml:space="preserve">INC-006054</t>
  </si>
  <si>
    <t xml:space="preserve">INC-006055</t>
  </si>
  <si>
    <t xml:space="preserve">INC-006056</t>
  </si>
  <si>
    <t xml:space="preserve">INC-006057</t>
  </si>
  <si>
    <t xml:space="preserve">INC-006058</t>
  </si>
  <si>
    <t xml:space="preserve">INC-006059</t>
  </si>
  <si>
    <t xml:space="preserve">INC-006060</t>
  </si>
  <si>
    <t xml:space="preserve">INC-006061</t>
  </si>
  <si>
    <t xml:space="preserve">INC-006062</t>
  </si>
  <si>
    <t xml:space="preserve">INC-006063</t>
  </si>
  <si>
    <t xml:space="preserve">INC-006064</t>
  </si>
  <si>
    <t xml:space="preserve">INC-006065</t>
  </si>
  <si>
    <t xml:space="preserve">INC-006066</t>
  </si>
  <si>
    <t xml:space="preserve">INC-006067</t>
  </si>
  <si>
    <t xml:space="preserve">INC-006068</t>
  </si>
  <si>
    <t xml:space="preserve">INC-006069</t>
  </si>
  <si>
    <t xml:space="preserve">INC-006070</t>
  </si>
  <si>
    <t xml:space="preserve">INC-006071</t>
  </si>
  <si>
    <t xml:space="preserve">INC-006072</t>
  </si>
  <si>
    <t xml:space="preserve">INC-006073</t>
  </si>
  <si>
    <t xml:space="preserve">INC-006074</t>
  </si>
  <si>
    <t xml:space="preserve">INC-006075</t>
  </si>
  <si>
    <t xml:space="preserve">INC-006076</t>
  </si>
  <si>
    <t xml:space="preserve">INC-006077</t>
  </si>
  <si>
    <t xml:space="preserve">INC-006078</t>
  </si>
  <si>
    <t xml:space="preserve">INC-006079</t>
  </si>
  <si>
    <t xml:space="preserve">INC-006080</t>
  </si>
  <si>
    <t xml:space="preserve">INC-006081</t>
  </si>
  <si>
    <t xml:space="preserve">INC-006082</t>
  </si>
  <si>
    <t xml:space="preserve">INC-006083</t>
  </si>
  <si>
    <t xml:space="preserve">INC-006084</t>
  </si>
  <si>
    <t xml:space="preserve">INC-006085</t>
  </si>
  <si>
    <t xml:space="preserve">INC-006086</t>
  </si>
  <si>
    <t xml:space="preserve">INC-006087</t>
  </si>
  <si>
    <t xml:space="preserve">INC-006088</t>
  </si>
  <si>
    <t xml:space="preserve">INC-006089</t>
  </si>
  <si>
    <t xml:space="preserve">INC-006090</t>
  </si>
  <si>
    <t xml:space="preserve">INC-006091</t>
  </si>
  <si>
    <t xml:space="preserve">INC-006092</t>
  </si>
  <si>
    <t xml:space="preserve">INC-006093</t>
  </si>
  <si>
    <t xml:space="preserve">INC-006094</t>
  </si>
  <si>
    <t xml:space="preserve">INC-006095</t>
  </si>
  <si>
    <t xml:space="preserve">INC-006096</t>
  </si>
  <si>
    <t xml:space="preserve">INC-006097</t>
  </si>
  <si>
    <t xml:space="preserve">INC-006098</t>
  </si>
  <si>
    <t xml:space="preserve">INC-006099</t>
  </si>
  <si>
    <t xml:space="preserve">INC-006100</t>
  </si>
  <si>
    <t xml:space="preserve">INC-006101</t>
  </si>
  <si>
    <t xml:space="preserve">INC-006102</t>
  </si>
  <si>
    <t xml:space="preserve">INC-006103</t>
  </si>
  <si>
    <t xml:space="preserve">INC-006104</t>
  </si>
  <si>
    <t xml:space="preserve">INC-006105</t>
  </si>
  <si>
    <t xml:space="preserve">INC-006106</t>
  </si>
  <si>
    <t xml:space="preserve">INC-006107</t>
  </si>
  <si>
    <t xml:space="preserve">INC-006108</t>
  </si>
  <si>
    <t xml:space="preserve">INC-006109</t>
  </si>
  <si>
    <t xml:space="preserve">INC-006110</t>
  </si>
  <si>
    <t xml:space="preserve">INC-006111</t>
  </si>
  <si>
    <t xml:space="preserve">INC-006112</t>
  </si>
  <si>
    <t xml:space="preserve">INC-006113</t>
  </si>
  <si>
    <t xml:space="preserve">INC-006114</t>
  </si>
  <si>
    <t xml:space="preserve">INC-006115</t>
  </si>
  <si>
    <t xml:space="preserve">INC-006116</t>
  </si>
  <si>
    <t xml:space="preserve">INC-006117</t>
  </si>
  <si>
    <t xml:space="preserve">INC-006118</t>
  </si>
  <si>
    <t xml:space="preserve">INC-006119</t>
  </si>
  <si>
    <t xml:space="preserve">INC-006120</t>
  </si>
  <si>
    <t xml:space="preserve">INC-006121</t>
  </si>
  <si>
    <t xml:space="preserve">INC-006122</t>
  </si>
  <si>
    <t xml:space="preserve">INC-006123</t>
  </si>
  <si>
    <t xml:space="preserve">INC-006124</t>
  </si>
  <si>
    <t xml:space="preserve">INC-006125</t>
  </si>
  <si>
    <t xml:space="preserve">INC-006126</t>
  </si>
  <si>
    <t xml:space="preserve">INC-006127</t>
  </si>
  <si>
    <t xml:space="preserve">INC-006128</t>
  </si>
  <si>
    <t xml:space="preserve">INC-006129</t>
  </si>
  <si>
    <t xml:space="preserve">INC-006130</t>
  </si>
  <si>
    <t xml:space="preserve">INC-006131</t>
  </si>
  <si>
    <t xml:space="preserve">INC-006132</t>
  </si>
  <si>
    <t xml:space="preserve">INC-006133</t>
  </si>
  <si>
    <t xml:space="preserve">INC-006134</t>
  </si>
  <si>
    <t xml:space="preserve">INC-006135</t>
  </si>
  <si>
    <t xml:space="preserve">INC-006136</t>
  </si>
  <si>
    <t xml:space="preserve">INC-006137</t>
  </si>
  <si>
    <t xml:space="preserve">INC-006138</t>
  </si>
  <si>
    <t xml:space="preserve">INC-006139</t>
  </si>
  <si>
    <t xml:space="preserve">INC-006140</t>
  </si>
  <si>
    <t xml:space="preserve">INC-006141</t>
  </si>
  <si>
    <t xml:space="preserve">INC-006142</t>
  </si>
  <si>
    <t xml:space="preserve">INC-006143</t>
  </si>
  <si>
    <t xml:space="preserve">INC-006144</t>
  </si>
  <si>
    <t xml:space="preserve">INC-006145</t>
  </si>
  <si>
    <t xml:space="preserve">INC-006146</t>
  </si>
  <si>
    <t xml:space="preserve">INC-006147</t>
  </si>
  <si>
    <t xml:space="preserve">INC-006148</t>
  </si>
  <si>
    <t xml:space="preserve">INC-006149</t>
  </si>
  <si>
    <t xml:space="preserve">INC-006150</t>
  </si>
  <si>
    <t xml:space="preserve">INC-006151</t>
  </si>
  <si>
    <t xml:space="preserve">INC-006152</t>
  </si>
  <si>
    <t xml:space="preserve">INC-006153</t>
  </si>
  <si>
    <t xml:space="preserve">INC-006154</t>
  </si>
  <si>
    <t xml:space="preserve">INC-006155</t>
  </si>
  <si>
    <t xml:space="preserve">INC-006156</t>
  </si>
  <si>
    <t xml:space="preserve">INC-006157</t>
  </si>
  <si>
    <t xml:space="preserve">INC-006158</t>
  </si>
  <si>
    <t xml:space="preserve">INC-006159</t>
  </si>
  <si>
    <t xml:space="preserve">INC-006160</t>
  </si>
  <si>
    <t xml:space="preserve">INC-006161</t>
  </si>
  <si>
    <t xml:space="preserve">INC-006162</t>
  </si>
  <si>
    <t xml:space="preserve">INC-006163</t>
  </si>
  <si>
    <t xml:space="preserve">INC-006164</t>
  </si>
  <si>
    <t xml:space="preserve">INC-006165</t>
  </si>
  <si>
    <t xml:space="preserve">INC-006166</t>
  </si>
  <si>
    <t xml:space="preserve">INC-006167</t>
  </si>
  <si>
    <t xml:space="preserve">INC-006168</t>
  </si>
  <si>
    <t xml:space="preserve">INC-006169</t>
  </si>
  <si>
    <t xml:space="preserve">INC-006170</t>
  </si>
  <si>
    <t xml:space="preserve">INC-006171</t>
  </si>
  <si>
    <t xml:space="preserve">INC-006172</t>
  </si>
  <si>
    <t xml:space="preserve">INC-006173</t>
  </si>
  <si>
    <t xml:space="preserve">INC-006174</t>
  </si>
  <si>
    <t xml:space="preserve">INC-006175</t>
  </si>
  <si>
    <t xml:space="preserve">INC-006176</t>
  </si>
  <si>
    <t xml:space="preserve">INC-006177</t>
  </si>
  <si>
    <t xml:space="preserve">INC-006178</t>
  </si>
  <si>
    <t xml:space="preserve">INC-006179</t>
  </si>
  <si>
    <t xml:space="preserve">INC-006180</t>
  </si>
  <si>
    <t xml:space="preserve">INC-006181</t>
  </si>
  <si>
    <t xml:space="preserve">INC-006182</t>
  </si>
  <si>
    <t xml:space="preserve">INC-006183</t>
  </si>
  <si>
    <t xml:space="preserve">INC-006184</t>
  </si>
  <si>
    <t xml:space="preserve">INC-006185</t>
  </si>
  <si>
    <t xml:space="preserve">INC-006186</t>
  </si>
  <si>
    <t xml:space="preserve">INC-006187</t>
  </si>
  <si>
    <t xml:space="preserve">INC-006188</t>
  </si>
  <si>
    <t xml:space="preserve">INC-006189</t>
  </si>
  <si>
    <t xml:space="preserve">INC-006190</t>
  </si>
  <si>
    <t xml:space="preserve">INC-006191</t>
  </si>
  <si>
    <t xml:space="preserve">INC-006192</t>
  </si>
  <si>
    <t xml:space="preserve">INC-006193</t>
  </si>
  <si>
    <t xml:space="preserve">INC-006194</t>
  </si>
  <si>
    <t xml:space="preserve">INC-006195</t>
  </si>
  <si>
    <t xml:space="preserve">INC-006196</t>
  </si>
  <si>
    <t xml:space="preserve">INC-006197</t>
  </si>
  <si>
    <t xml:space="preserve">INC-006198</t>
  </si>
  <si>
    <t xml:space="preserve">INC-006199</t>
  </si>
  <si>
    <t xml:space="preserve">INC-006200</t>
  </si>
  <si>
    <t xml:space="preserve">INC-006201</t>
  </si>
  <si>
    <t xml:space="preserve">INC-006202</t>
  </si>
  <si>
    <t xml:space="preserve">INC-006203</t>
  </si>
  <si>
    <t xml:space="preserve">INC-006204</t>
  </si>
  <si>
    <t xml:space="preserve">INC-006205</t>
  </si>
  <si>
    <t xml:space="preserve">INC-006206</t>
  </si>
  <si>
    <t xml:space="preserve">INC-006207</t>
  </si>
  <si>
    <t xml:space="preserve">INC-006208</t>
  </si>
  <si>
    <t xml:space="preserve">INC-006209</t>
  </si>
  <si>
    <t xml:space="preserve">INC-006210</t>
  </si>
  <si>
    <t xml:space="preserve">INC-006211</t>
  </si>
  <si>
    <t xml:space="preserve">INC-006212</t>
  </si>
  <si>
    <t xml:space="preserve">INC-006213</t>
  </si>
  <si>
    <t xml:space="preserve">INC-006214</t>
  </si>
  <si>
    <t xml:space="preserve">INC-006215</t>
  </si>
  <si>
    <t xml:space="preserve">INC-006216</t>
  </si>
  <si>
    <t xml:space="preserve">INC-006217</t>
  </si>
  <si>
    <t xml:space="preserve">INC-006218</t>
  </si>
  <si>
    <t xml:space="preserve">INC-006219</t>
  </si>
  <si>
    <t xml:space="preserve">INC-006220</t>
  </si>
  <si>
    <t xml:space="preserve">INC-006221</t>
  </si>
  <si>
    <t xml:space="preserve">INC-006222</t>
  </si>
  <si>
    <t xml:space="preserve">INC-006223</t>
  </si>
  <si>
    <t xml:space="preserve">INC-006224</t>
  </si>
  <si>
    <t xml:space="preserve">INC-006225</t>
  </si>
  <si>
    <t xml:space="preserve">INC-006226</t>
  </si>
  <si>
    <t xml:space="preserve">INC-006227</t>
  </si>
  <si>
    <t xml:space="preserve">INC-006228</t>
  </si>
  <si>
    <t xml:space="preserve">INC-006229</t>
  </si>
  <si>
    <t xml:space="preserve">INC-006230</t>
  </si>
  <si>
    <t xml:space="preserve">INC-006231</t>
  </si>
  <si>
    <t xml:space="preserve">INC-006232</t>
  </si>
  <si>
    <t xml:space="preserve">INC-006233</t>
  </si>
  <si>
    <t xml:space="preserve">INC-006234</t>
  </si>
  <si>
    <t xml:space="preserve">INC-006235</t>
  </si>
  <si>
    <t xml:space="preserve">INC-006236</t>
  </si>
  <si>
    <t xml:space="preserve">INC-006237</t>
  </si>
  <si>
    <t xml:space="preserve">INC-006238</t>
  </si>
  <si>
    <t xml:space="preserve">INC-006239</t>
  </si>
  <si>
    <t xml:space="preserve">INC-006240</t>
  </si>
  <si>
    <t xml:space="preserve">INC-006241</t>
  </si>
  <si>
    <t xml:space="preserve">INC-006242</t>
  </si>
  <si>
    <t xml:space="preserve">INC-006243</t>
  </si>
  <si>
    <t xml:space="preserve">INC-006244</t>
  </si>
  <si>
    <t xml:space="preserve">INC-006245</t>
  </si>
  <si>
    <t xml:space="preserve">INC-006246</t>
  </si>
  <si>
    <t xml:space="preserve">INC-006247</t>
  </si>
  <si>
    <t xml:space="preserve">INC-006248</t>
  </si>
  <si>
    <t xml:space="preserve">INC-006249</t>
  </si>
  <si>
    <t xml:space="preserve">INC-006250</t>
  </si>
  <si>
    <t xml:space="preserve">INC-006251</t>
  </si>
  <si>
    <t xml:space="preserve">INC-006252</t>
  </si>
  <si>
    <t xml:space="preserve">INC-006253</t>
  </si>
  <si>
    <t xml:space="preserve">INC-006254</t>
  </si>
  <si>
    <t xml:space="preserve">INC-006255</t>
  </si>
  <si>
    <t xml:space="preserve">INC-006256</t>
  </si>
  <si>
    <t xml:space="preserve">INC-006257</t>
  </si>
  <si>
    <t xml:space="preserve">INC-006258</t>
  </si>
  <si>
    <t xml:space="preserve">INC-006259</t>
  </si>
  <si>
    <t xml:space="preserve">INC-006260</t>
  </si>
  <si>
    <t xml:space="preserve">INC-006261</t>
  </si>
  <si>
    <t xml:space="preserve">INC-006262</t>
  </si>
  <si>
    <t xml:space="preserve">INC-006263</t>
  </si>
  <si>
    <t xml:space="preserve">INC-006264</t>
  </si>
  <si>
    <t xml:space="preserve">INC-006265</t>
  </si>
  <si>
    <t xml:space="preserve">INC-006266</t>
  </si>
  <si>
    <t xml:space="preserve">INC-006267</t>
  </si>
  <si>
    <t xml:space="preserve">INC-006268</t>
  </si>
  <si>
    <t xml:space="preserve">INC-006269</t>
  </si>
  <si>
    <t xml:space="preserve">INC-006270</t>
  </si>
  <si>
    <t xml:space="preserve">INC-006271</t>
  </si>
  <si>
    <t xml:space="preserve">INC-006272</t>
  </si>
  <si>
    <t xml:space="preserve">INC-006273</t>
  </si>
  <si>
    <t xml:space="preserve">INC-006274</t>
  </si>
  <si>
    <t xml:space="preserve">INC-006275</t>
  </si>
  <si>
    <t xml:space="preserve">INC-006276</t>
  </si>
  <si>
    <t xml:space="preserve">INC-006277</t>
  </si>
  <si>
    <t xml:space="preserve">INC-006278</t>
  </si>
  <si>
    <t xml:space="preserve">INC-006279</t>
  </si>
  <si>
    <t xml:space="preserve">INC-006280</t>
  </si>
  <si>
    <t xml:space="preserve">INC-006281</t>
  </si>
  <si>
    <t xml:space="preserve">INC-006282</t>
  </si>
  <si>
    <t xml:space="preserve">INC-006283</t>
  </si>
  <si>
    <t xml:space="preserve">INC-006284</t>
  </si>
  <si>
    <t xml:space="preserve">INC-006285</t>
  </si>
  <si>
    <t xml:space="preserve">INC-006286</t>
  </si>
  <si>
    <t xml:space="preserve">INC-006287</t>
  </si>
  <si>
    <t xml:space="preserve">INC-006288</t>
  </si>
  <si>
    <t xml:space="preserve">INC-006289</t>
  </si>
  <si>
    <t xml:space="preserve">INC-006290</t>
  </si>
  <si>
    <t xml:space="preserve">INC-006291</t>
  </si>
  <si>
    <t xml:space="preserve">INC-006292</t>
  </si>
  <si>
    <t xml:space="preserve">INC-006293</t>
  </si>
  <si>
    <t xml:space="preserve">INC-006294</t>
  </si>
  <si>
    <t xml:space="preserve">INC-006295</t>
  </si>
  <si>
    <t xml:space="preserve">INC-006296</t>
  </si>
  <si>
    <t xml:space="preserve">INC-006297</t>
  </si>
  <si>
    <t xml:space="preserve">INC-006298</t>
  </si>
  <si>
    <t xml:space="preserve">INC-006299</t>
  </si>
  <si>
    <t xml:space="preserve">INC-006300</t>
  </si>
  <si>
    <t xml:space="preserve">INC-006301</t>
  </si>
  <si>
    <t xml:space="preserve">INC-006302</t>
  </si>
  <si>
    <t xml:space="preserve">INC-006303</t>
  </si>
  <si>
    <t xml:space="preserve">INC-006304</t>
  </si>
  <si>
    <t xml:space="preserve">INC-006305</t>
  </si>
  <si>
    <t xml:space="preserve">INC-006306</t>
  </si>
  <si>
    <t xml:space="preserve">INC-006307</t>
  </si>
  <si>
    <t xml:space="preserve">INC-006308</t>
  </si>
  <si>
    <t xml:space="preserve">INC-006309</t>
  </si>
  <si>
    <t xml:space="preserve">INC-006310</t>
  </si>
  <si>
    <t xml:space="preserve">INC-006311</t>
  </si>
  <si>
    <t xml:space="preserve">INC-006312</t>
  </si>
  <si>
    <t xml:space="preserve">INC-006313</t>
  </si>
  <si>
    <t xml:space="preserve">INC-006314</t>
  </si>
  <si>
    <t xml:space="preserve">INC-006315</t>
  </si>
  <si>
    <t xml:space="preserve">INC-006316</t>
  </si>
  <si>
    <t xml:space="preserve">INC-006317</t>
  </si>
  <si>
    <t xml:space="preserve">INC-006318</t>
  </si>
  <si>
    <t xml:space="preserve">INC-006319</t>
  </si>
  <si>
    <t xml:space="preserve">INC-006320</t>
  </si>
  <si>
    <t xml:space="preserve">INC-006321</t>
  </si>
  <si>
    <t xml:space="preserve">INC-006322</t>
  </si>
  <si>
    <t xml:space="preserve">INC-006323</t>
  </si>
  <si>
    <t xml:space="preserve">INC-006324</t>
  </si>
  <si>
    <t xml:space="preserve">INC-006325</t>
  </si>
  <si>
    <t xml:space="preserve">INC-006326</t>
  </si>
  <si>
    <t xml:space="preserve">INC-006327</t>
  </si>
  <si>
    <t xml:space="preserve">INC-006328</t>
  </si>
  <si>
    <t xml:space="preserve">INC-006329</t>
  </si>
  <si>
    <t xml:space="preserve">INC-006330</t>
  </si>
  <si>
    <t xml:space="preserve">INC-006331</t>
  </si>
  <si>
    <t xml:space="preserve">INC-006332</t>
  </si>
  <si>
    <t xml:space="preserve">INC-006333</t>
  </si>
  <si>
    <t xml:space="preserve">INC-006334</t>
  </si>
  <si>
    <t xml:space="preserve">INC-006335</t>
  </si>
  <si>
    <t xml:space="preserve">INC-006336</t>
  </si>
  <si>
    <t xml:space="preserve">INC-006337</t>
  </si>
  <si>
    <t xml:space="preserve">INC-006338</t>
  </si>
  <si>
    <t xml:space="preserve">INC-006339</t>
  </si>
  <si>
    <t xml:space="preserve">INC-006340</t>
  </si>
  <si>
    <t xml:space="preserve">INC-006341</t>
  </si>
  <si>
    <t xml:space="preserve">INC-006342</t>
  </si>
  <si>
    <t xml:space="preserve">INC-006343</t>
  </si>
  <si>
    <t xml:space="preserve">INC-006344</t>
  </si>
  <si>
    <t xml:space="preserve">INC-006345</t>
  </si>
  <si>
    <t xml:space="preserve">INC-006346</t>
  </si>
  <si>
    <t xml:space="preserve">INC-006347</t>
  </si>
  <si>
    <t xml:space="preserve">INC-006348</t>
  </si>
  <si>
    <t xml:space="preserve">INC-006349</t>
  </si>
  <si>
    <t xml:space="preserve">INC-006350</t>
  </si>
  <si>
    <t xml:space="preserve">INC-006351</t>
  </si>
  <si>
    <t xml:space="preserve">INC-006352</t>
  </si>
  <si>
    <t xml:space="preserve">INC-006353</t>
  </si>
  <si>
    <t xml:space="preserve">INC-006354</t>
  </si>
  <si>
    <t xml:space="preserve">INC-006355</t>
  </si>
  <si>
    <t xml:space="preserve">INC-006356</t>
  </si>
  <si>
    <t xml:space="preserve">INC-006357</t>
  </si>
  <si>
    <t xml:space="preserve">INC-006358</t>
  </si>
  <si>
    <t xml:space="preserve">INC-006359</t>
  </si>
  <si>
    <t xml:space="preserve">INC-006360</t>
  </si>
  <si>
    <t xml:space="preserve">INC-006361</t>
  </si>
  <si>
    <t xml:space="preserve">INC-006362</t>
  </si>
  <si>
    <t xml:space="preserve">INC-006363</t>
  </si>
  <si>
    <t xml:space="preserve">INC-006364</t>
  </si>
  <si>
    <t xml:space="preserve">INC-006365</t>
  </si>
  <si>
    <t xml:space="preserve">INC-006366</t>
  </si>
  <si>
    <t xml:space="preserve">INC-006367</t>
  </si>
  <si>
    <t xml:space="preserve">INC-006368</t>
  </si>
  <si>
    <t xml:space="preserve">INC-006369</t>
  </si>
  <si>
    <t xml:space="preserve">INC-006370</t>
  </si>
  <si>
    <t xml:space="preserve">INC-006371</t>
  </si>
  <si>
    <t xml:space="preserve">INC-006372</t>
  </si>
  <si>
    <t xml:space="preserve">INC-006373</t>
  </si>
  <si>
    <t xml:space="preserve">INC-006374</t>
  </si>
  <si>
    <t xml:space="preserve">INC-006375</t>
  </si>
  <si>
    <t xml:space="preserve">INC-006376</t>
  </si>
  <si>
    <t xml:space="preserve">INC-006377</t>
  </si>
  <si>
    <t xml:space="preserve">INC-006378</t>
  </si>
  <si>
    <t xml:space="preserve">INC-006379</t>
  </si>
  <si>
    <t xml:space="preserve">INC-006380</t>
  </si>
  <si>
    <t xml:space="preserve">INC-006381</t>
  </si>
  <si>
    <t xml:space="preserve">INC-006382</t>
  </si>
  <si>
    <t xml:space="preserve">INC-006383</t>
  </si>
  <si>
    <t xml:space="preserve">INC-006384</t>
  </si>
  <si>
    <t xml:space="preserve">INC-006385</t>
  </si>
  <si>
    <t xml:space="preserve">INC-006386</t>
  </si>
  <si>
    <t xml:space="preserve">INC-006387</t>
  </si>
  <si>
    <t xml:space="preserve">INC-006388</t>
  </si>
  <si>
    <t xml:space="preserve">INC-006389</t>
  </si>
  <si>
    <t xml:space="preserve">INC-006390</t>
  </si>
  <si>
    <t xml:space="preserve">INC-006391</t>
  </si>
  <si>
    <t xml:space="preserve">INC-006392</t>
  </si>
  <si>
    <t xml:space="preserve">INC-006393</t>
  </si>
  <si>
    <t xml:space="preserve">INC-006394</t>
  </si>
  <si>
    <t xml:space="preserve">INC-006395</t>
  </si>
  <si>
    <t xml:space="preserve">INC-006396</t>
  </si>
  <si>
    <t xml:space="preserve">INC-006397</t>
  </si>
  <si>
    <t xml:space="preserve">INC-006398</t>
  </si>
  <si>
    <t xml:space="preserve">INC-006399</t>
  </si>
  <si>
    <t xml:space="preserve">INC-006400</t>
  </si>
  <si>
    <t xml:space="preserve">INC-006401</t>
  </si>
  <si>
    <t xml:space="preserve">INC-006402</t>
  </si>
  <si>
    <t xml:space="preserve">INC-006403</t>
  </si>
  <si>
    <t xml:space="preserve">INC-006404</t>
  </si>
  <si>
    <t xml:space="preserve">INC-006405</t>
  </si>
  <si>
    <t xml:space="preserve">INC-006406</t>
  </si>
  <si>
    <t xml:space="preserve">INC-006407</t>
  </si>
  <si>
    <t xml:space="preserve">INC-006408</t>
  </si>
  <si>
    <t xml:space="preserve">INC-006409</t>
  </si>
  <si>
    <t xml:space="preserve">INC-006410</t>
  </si>
  <si>
    <t xml:space="preserve">INC-006411</t>
  </si>
  <si>
    <t xml:space="preserve">INC-006412</t>
  </si>
  <si>
    <t xml:space="preserve">INC-006413</t>
  </si>
  <si>
    <t xml:space="preserve">INC-006414</t>
  </si>
  <si>
    <t xml:space="preserve">INC-006415</t>
  </si>
  <si>
    <t xml:space="preserve">INC-006416</t>
  </si>
  <si>
    <t xml:space="preserve">INC-006417</t>
  </si>
  <si>
    <t xml:space="preserve">INC-006418</t>
  </si>
  <si>
    <t xml:space="preserve">INC-006419</t>
  </si>
  <si>
    <t xml:space="preserve">INC-006420</t>
  </si>
  <si>
    <t xml:space="preserve">INC-006421</t>
  </si>
  <si>
    <t xml:space="preserve">INC-006422</t>
  </si>
  <si>
    <t xml:space="preserve">INC-006423</t>
  </si>
  <si>
    <t xml:space="preserve">INC-006424</t>
  </si>
  <si>
    <t xml:space="preserve">INC-006425</t>
  </si>
  <si>
    <t xml:space="preserve">INC-006426</t>
  </si>
  <si>
    <t xml:space="preserve">INC-006427</t>
  </si>
  <si>
    <t xml:space="preserve">INC-006428</t>
  </si>
  <si>
    <t xml:space="preserve">INC-006429</t>
  </si>
  <si>
    <t xml:space="preserve">INC-006430</t>
  </si>
  <si>
    <t xml:space="preserve">INC-006431</t>
  </si>
  <si>
    <t xml:space="preserve">INC-006432</t>
  </si>
  <si>
    <t xml:space="preserve">INC-006433</t>
  </si>
  <si>
    <t xml:space="preserve">INC-006434</t>
  </si>
  <si>
    <t xml:space="preserve">INC-006435</t>
  </si>
  <si>
    <t xml:space="preserve">INC-006436</t>
  </si>
  <si>
    <t xml:space="preserve">INC-006437</t>
  </si>
  <si>
    <t xml:space="preserve">INC-006438</t>
  </si>
  <si>
    <t xml:space="preserve">INC-006439</t>
  </si>
  <si>
    <t xml:space="preserve">INC-006440</t>
  </si>
  <si>
    <t xml:space="preserve">INC-006441</t>
  </si>
  <si>
    <t xml:space="preserve">INC-006442</t>
  </si>
  <si>
    <t xml:space="preserve">INC-006443</t>
  </si>
  <si>
    <t xml:space="preserve">INC-006444</t>
  </si>
  <si>
    <t xml:space="preserve">INC-006445</t>
  </si>
  <si>
    <t xml:space="preserve">INC-006446</t>
  </si>
  <si>
    <t xml:space="preserve">INC-006447</t>
  </si>
  <si>
    <t xml:space="preserve">INC-006448</t>
  </si>
  <si>
    <t xml:space="preserve">INC-006449</t>
  </si>
  <si>
    <t xml:space="preserve">INC-006450</t>
  </si>
  <si>
    <t xml:space="preserve">INC-006451</t>
  </si>
  <si>
    <t xml:space="preserve">INC-006452</t>
  </si>
  <si>
    <t xml:space="preserve">INC-006453</t>
  </si>
  <si>
    <t xml:space="preserve">INC-006454</t>
  </si>
  <si>
    <t xml:space="preserve">INC-006455</t>
  </si>
  <si>
    <t xml:space="preserve">INC-006456</t>
  </si>
  <si>
    <t xml:space="preserve">INC-006457</t>
  </si>
  <si>
    <t xml:space="preserve">INC-006458</t>
  </si>
  <si>
    <t xml:space="preserve">INC-006459</t>
  </si>
  <si>
    <t xml:space="preserve">INC-006460</t>
  </si>
  <si>
    <t xml:space="preserve">INC-006461</t>
  </si>
  <si>
    <t xml:space="preserve">INC-006462</t>
  </si>
  <si>
    <t xml:space="preserve">INC-006463</t>
  </si>
  <si>
    <t xml:space="preserve">INC-006464</t>
  </si>
  <si>
    <t xml:space="preserve">INC-006465</t>
  </si>
  <si>
    <t xml:space="preserve">INC-006466</t>
  </si>
  <si>
    <t xml:space="preserve">INC-006467</t>
  </si>
  <si>
    <t xml:space="preserve">INC-006468</t>
  </si>
  <si>
    <t xml:space="preserve">INC-006469</t>
  </si>
  <si>
    <t xml:space="preserve">INC-006470</t>
  </si>
  <si>
    <t xml:space="preserve">INC-006471</t>
  </si>
  <si>
    <t xml:space="preserve">INC-006472</t>
  </si>
  <si>
    <t xml:space="preserve">INC-006473</t>
  </si>
  <si>
    <t xml:space="preserve">INC-006474</t>
  </si>
  <si>
    <t xml:space="preserve">INC-006475</t>
  </si>
  <si>
    <t xml:space="preserve">INC-006476</t>
  </si>
  <si>
    <t xml:space="preserve">INC-006477</t>
  </si>
  <si>
    <t xml:space="preserve">INC-006478</t>
  </si>
  <si>
    <t xml:space="preserve">INC-006479</t>
  </si>
  <si>
    <t xml:space="preserve">INC-006480</t>
  </si>
  <si>
    <t xml:space="preserve">INC-006481</t>
  </si>
  <si>
    <t xml:space="preserve">INC-006482</t>
  </si>
  <si>
    <t xml:space="preserve">INC-006483</t>
  </si>
  <si>
    <t xml:space="preserve">INC-006484</t>
  </si>
  <si>
    <t xml:space="preserve">INC-006485</t>
  </si>
  <si>
    <t xml:space="preserve">INC-006486</t>
  </si>
  <si>
    <t xml:space="preserve">INC-006487</t>
  </si>
  <si>
    <t xml:space="preserve">INC-006488</t>
  </si>
  <si>
    <t xml:space="preserve">INC-006489</t>
  </si>
  <si>
    <t xml:space="preserve">INC-006490</t>
  </si>
  <si>
    <t xml:space="preserve">INC-006491</t>
  </si>
  <si>
    <t xml:space="preserve">INC-006492</t>
  </si>
  <si>
    <t xml:space="preserve">INC-006493</t>
  </si>
  <si>
    <t xml:space="preserve">INC-006494</t>
  </si>
  <si>
    <t xml:space="preserve">INC-006495</t>
  </si>
  <si>
    <t xml:space="preserve">INC-006496</t>
  </si>
  <si>
    <t xml:space="preserve">INC-006497</t>
  </si>
  <si>
    <t xml:space="preserve">INC-006498</t>
  </si>
  <si>
    <t xml:space="preserve">INC-006499</t>
  </si>
  <si>
    <t xml:space="preserve">INC-006500</t>
  </si>
  <si>
    <t xml:space="preserve">INC-006501</t>
  </si>
  <si>
    <t xml:space="preserve">INC-006502</t>
  </si>
  <si>
    <t xml:space="preserve">INC-006503</t>
  </si>
  <si>
    <t xml:space="preserve">INC-006504</t>
  </si>
  <si>
    <t xml:space="preserve">INC-006505</t>
  </si>
  <si>
    <t xml:space="preserve">INC-006506</t>
  </si>
  <si>
    <t xml:space="preserve">INC-006507</t>
  </si>
  <si>
    <t xml:space="preserve">INC-006508</t>
  </si>
  <si>
    <t xml:space="preserve">INC-006509</t>
  </si>
  <si>
    <t xml:space="preserve">INC-006510</t>
  </si>
  <si>
    <t xml:space="preserve">INC-006511</t>
  </si>
  <si>
    <t xml:space="preserve">INC-006512</t>
  </si>
  <si>
    <t xml:space="preserve">INC-006513</t>
  </si>
  <si>
    <t xml:space="preserve">INC-006514</t>
  </si>
  <si>
    <t xml:space="preserve">INC-006515</t>
  </si>
  <si>
    <t xml:space="preserve">INC-006516</t>
  </si>
  <si>
    <t xml:space="preserve">INC-006517</t>
  </si>
  <si>
    <t xml:space="preserve">INC-006518</t>
  </si>
  <si>
    <t xml:space="preserve">INC-006519</t>
  </si>
  <si>
    <t xml:space="preserve">INC-006520</t>
  </si>
  <si>
    <t xml:space="preserve">INC-006521</t>
  </si>
  <si>
    <t xml:space="preserve">INC-006522</t>
  </si>
  <si>
    <t xml:space="preserve">INC-006523</t>
  </si>
  <si>
    <t xml:space="preserve">INC-006524</t>
  </si>
  <si>
    <t xml:space="preserve">INC-006525</t>
  </si>
  <si>
    <t xml:space="preserve">INC-006526</t>
  </si>
  <si>
    <t xml:space="preserve">INC-006527</t>
  </si>
  <si>
    <t xml:space="preserve">INC-006528</t>
  </si>
  <si>
    <t xml:space="preserve">INC-006529</t>
  </si>
  <si>
    <t xml:space="preserve">INC-006530</t>
  </si>
  <si>
    <t xml:space="preserve">INC-006531</t>
  </si>
  <si>
    <t xml:space="preserve">INC-006532</t>
  </si>
  <si>
    <t xml:space="preserve">INC-006533</t>
  </si>
  <si>
    <t xml:space="preserve">INC-006534</t>
  </si>
  <si>
    <t xml:space="preserve">INC-006535</t>
  </si>
  <si>
    <t xml:space="preserve">INC-006536</t>
  </si>
  <si>
    <t xml:space="preserve">INC-006537</t>
  </si>
  <si>
    <t xml:space="preserve">INC-006538</t>
  </si>
  <si>
    <t xml:space="preserve">INC-006539</t>
  </si>
  <si>
    <t xml:space="preserve">INC-006540</t>
  </si>
  <si>
    <t xml:space="preserve">INC-006541</t>
  </si>
  <si>
    <t xml:space="preserve">INC-006542</t>
  </si>
  <si>
    <t xml:space="preserve">INC-006543</t>
  </si>
  <si>
    <t xml:space="preserve">INC-006544</t>
  </si>
  <si>
    <t xml:space="preserve">INC-006545</t>
  </si>
  <si>
    <t xml:space="preserve">INC-006546</t>
  </si>
  <si>
    <t xml:space="preserve">INC-006547</t>
  </si>
  <si>
    <t xml:space="preserve">INC-006548</t>
  </si>
  <si>
    <t xml:space="preserve">INC-006549</t>
  </si>
  <si>
    <t xml:space="preserve">INC-006550</t>
  </si>
  <si>
    <t xml:space="preserve">INC-006551</t>
  </si>
  <si>
    <t xml:space="preserve">INC-006552</t>
  </si>
  <si>
    <t xml:space="preserve">INC-006553</t>
  </si>
  <si>
    <t xml:space="preserve">INC-006554</t>
  </si>
  <si>
    <t xml:space="preserve">INC-006555</t>
  </si>
  <si>
    <t xml:space="preserve">INC-006556</t>
  </si>
  <si>
    <t xml:space="preserve">INC-006557</t>
  </si>
  <si>
    <t xml:space="preserve">INC-006558</t>
  </si>
  <si>
    <t xml:space="preserve">INC-006559</t>
  </si>
  <si>
    <t xml:space="preserve">INC-006560</t>
  </si>
  <si>
    <t xml:space="preserve">INC-006561</t>
  </si>
  <si>
    <t xml:space="preserve">INC-006562</t>
  </si>
  <si>
    <t xml:space="preserve">INC-006563</t>
  </si>
  <si>
    <t xml:space="preserve">INC-006564</t>
  </si>
  <si>
    <t xml:space="preserve">INC-006565</t>
  </si>
  <si>
    <t xml:space="preserve">INC-006566</t>
  </si>
  <si>
    <t xml:space="preserve">INC-006567</t>
  </si>
  <si>
    <t xml:space="preserve">INC-006568</t>
  </si>
  <si>
    <t xml:space="preserve">INC-006569</t>
  </si>
  <si>
    <t xml:space="preserve">INC-006570</t>
  </si>
  <si>
    <t xml:space="preserve">INC-006571</t>
  </si>
  <si>
    <t xml:space="preserve">INC-006572</t>
  </si>
  <si>
    <t xml:space="preserve">INC-006573</t>
  </si>
  <si>
    <t xml:space="preserve">INC-006574</t>
  </si>
  <si>
    <t xml:space="preserve">INC-006575</t>
  </si>
  <si>
    <t xml:space="preserve">INC-006576</t>
  </si>
  <si>
    <t xml:space="preserve">INC-006577</t>
  </si>
  <si>
    <t xml:space="preserve">INC-006578</t>
  </si>
  <si>
    <t xml:space="preserve">INC-006579</t>
  </si>
  <si>
    <t xml:space="preserve">INC-006580</t>
  </si>
  <si>
    <t xml:space="preserve">INC-006581</t>
  </si>
  <si>
    <t xml:space="preserve">INC-006582</t>
  </si>
  <si>
    <t xml:space="preserve">INC-006583</t>
  </si>
  <si>
    <t xml:space="preserve">INC-006584</t>
  </si>
  <si>
    <t xml:space="preserve">INC-006585</t>
  </si>
  <si>
    <t xml:space="preserve">INC-006586</t>
  </si>
  <si>
    <t xml:space="preserve">INC-006587</t>
  </si>
  <si>
    <t xml:space="preserve">INC-006588</t>
  </si>
  <si>
    <t xml:space="preserve">INC-006589</t>
  </si>
  <si>
    <t xml:space="preserve">INC-006590</t>
  </si>
  <si>
    <t xml:space="preserve">INC-006591</t>
  </si>
  <si>
    <t xml:space="preserve">INC-006592</t>
  </si>
  <si>
    <t xml:space="preserve">INC-006593</t>
  </si>
  <si>
    <t xml:space="preserve">INC-006594</t>
  </si>
  <si>
    <t xml:space="preserve">INC-006595</t>
  </si>
  <si>
    <t xml:space="preserve">INC-006596</t>
  </si>
  <si>
    <t xml:space="preserve">INC-006597</t>
  </si>
  <si>
    <t xml:space="preserve">INC-006598</t>
  </si>
  <si>
    <t xml:space="preserve">INC-006599</t>
  </si>
  <si>
    <t xml:space="preserve">INC-006600</t>
  </si>
  <si>
    <t xml:space="preserve">INC-006601</t>
  </si>
  <si>
    <t xml:space="preserve">INC-006602</t>
  </si>
  <si>
    <t xml:space="preserve">INC-006603</t>
  </si>
  <si>
    <t xml:space="preserve">INC-006604</t>
  </si>
  <si>
    <t xml:space="preserve">INC-006605</t>
  </si>
  <si>
    <t xml:space="preserve">INC-006606</t>
  </si>
  <si>
    <t xml:space="preserve">INC-006607</t>
  </si>
  <si>
    <t xml:space="preserve">INC-006608</t>
  </si>
  <si>
    <t xml:space="preserve">INC-006609</t>
  </si>
  <si>
    <t xml:space="preserve">INC-006610</t>
  </si>
  <si>
    <t xml:space="preserve">INC-006611</t>
  </si>
  <si>
    <t xml:space="preserve">INC-006612</t>
  </si>
  <si>
    <t xml:space="preserve">INC-006613</t>
  </si>
  <si>
    <t xml:space="preserve">INC-006614</t>
  </si>
  <si>
    <t xml:space="preserve">INC-006615</t>
  </si>
  <si>
    <t xml:space="preserve">INC-006616</t>
  </si>
  <si>
    <t xml:space="preserve">INC-006617</t>
  </si>
  <si>
    <t xml:space="preserve">INC-006618</t>
  </si>
  <si>
    <t xml:space="preserve">INC-006619</t>
  </si>
  <si>
    <t xml:space="preserve">INC-006620</t>
  </si>
  <si>
    <t xml:space="preserve">INC-006621</t>
  </si>
  <si>
    <t xml:space="preserve">INC-006622</t>
  </si>
  <si>
    <t xml:space="preserve">INC-006623</t>
  </si>
  <si>
    <t xml:space="preserve">INC-006624</t>
  </si>
  <si>
    <t xml:space="preserve">INC-006625</t>
  </si>
  <si>
    <t xml:space="preserve">INC-006626</t>
  </si>
  <si>
    <t xml:space="preserve">INC-006627</t>
  </si>
  <si>
    <t xml:space="preserve">INC-006628</t>
  </si>
  <si>
    <t xml:space="preserve">INC-006629</t>
  </si>
  <si>
    <t xml:space="preserve">INC-006630</t>
  </si>
  <si>
    <t xml:space="preserve">INC-006631</t>
  </si>
  <si>
    <t xml:space="preserve">INC-006632</t>
  </si>
  <si>
    <t xml:space="preserve">INC-006633</t>
  </si>
  <si>
    <t xml:space="preserve">INC-006634</t>
  </si>
  <si>
    <t xml:space="preserve">INC-006635</t>
  </si>
  <si>
    <t xml:space="preserve">INC-006636</t>
  </si>
  <si>
    <t xml:space="preserve">INC-006637</t>
  </si>
  <si>
    <t xml:space="preserve">INC-006638</t>
  </si>
  <si>
    <t xml:space="preserve">INC-006639</t>
  </si>
  <si>
    <t xml:space="preserve">INC-006640</t>
  </si>
  <si>
    <t xml:space="preserve">INC-006641</t>
  </si>
  <si>
    <t xml:space="preserve">INC-006642</t>
  </si>
  <si>
    <t xml:space="preserve">INC-006643</t>
  </si>
  <si>
    <t xml:space="preserve">INC-006644</t>
  </si>
  <si>
    <t xml:space="preserve">INC-006645</t>
  </si>
  <si>
    <t xml:space="preserve">INC-006646</t>
  </si>
  <si>
    <t xml:space="preserve">INC-006647</t>
  </si>
  <si>
    <t xml:space="preserve">INC-006648</t>
  </si>
  <si>
    <t xml:space="preserve">INC-006649</t>
  </si>
  <si>
    <t xml:space="preserve">INC-006650</t>
  </si>
  <si>
    <t xml:space="preserve">INC-006651</t>
  </si>
  <si>
    <t xml:space="preserve">INC-006652</t>
  </si>
  <si>
    <t xml:space="preserve">INC-006653</t>
  </si>
  <si>
    <t xml:space="preserve">INC-006654</t>
  </si>
  <si>
    <t xml:space="preserve">INC-006655</t>
  </si>
  <si>
    <t xml:space="preserve">INC-006656</t>
  </si>
  <si>
    <t xml:space="preserve">INC-006657</t>
  </si>
  <si>
    <t xml:space="preserve">INC-006658</t>
  </si>
  <si>
    <t xml:space="preserve">INC-006659</t>
  </si>
  <si>
    <t xml:space="preserve">INC-006660</t>
  </si>
  <si>
    <t xml:space="preserve">INC-006661</t>
  </si>
  <si>
    <t xml:space="preserve">INC-006662</t>
  </si>
  <si>
    <t xml:space="preserve">INC-006663</t>
  </si>
  <si>
    <t xml:space="preserve">INC-006664</t>
  </si>
  <si>
    <t xml:space="preserve">INC-006665</t>
  </si>
  <si>
    <t xml:space="preserve">INC-006666</t>
  </si>
  <si>
    <t xml:space="preserve">INC-006667</t>
  </si>
  <si>
    <t xml:space="preserve">INC-006668</t>
  </si>
  <si>
    <t xml:space="preserve">INC-006669</t>
  </si>
  <si>
    <t xml:space="preserve">INC-006670</t>
  </si>
  <si>
    <t xml:space="preserve">INC-006671</t>
  </si>
  <si>
    <t xml:space="preserve">INC-006672</t>
  </si>
  <si>
    <t xml:space="preserve">INC-006673</t>
  </si>
  <si>
    <t xml:space="preserve">INC-006674</t>
  </si>
  <si>
    <t xml:space="preserve">INC-006675</t>
  </si>
  <si>
    <t xml:space="preserve">INC-006676</t>
  </si>
  <si>
    <t xml:space="preserve">INC-006677</t>
  </si>
  <si>
    <t xml:space="preserve">INC-006678</t>
  </si>
  <si>
    <t xml:space="preserve">INC-006679</t>
  </si>
  <si>
    <t xml:space="preserve">INC-006680</t>
  </si>
  <si>
    <t xml:space="preserve">INC-006681</t>
  </si>
  <si>
    <t xml:space="preserve">INC-006682</t>
  </si>
  <si>
    <t xml:space="preserve">INC-006683</t>
  </si>
  <si>
    <t xml:space="preserve">INC-006684</t>
  </si>
  <si>
    <t xml:space="preserve">INC-006685</t>
  </si>
  <si>
    <t xml:space="preserve">INC-006686</t>
  </si>
  <si>
    <t xml:space="preserve">INC-006687</t>
  </si>
  <si>
    <t xml:space="preserve">INC-006688</t>
  </si>
  <si>
    <t xml:space="preserve">INC-006689</t>
  </si>
  <si>
    <t xml:space="preserve">INC-006690</t>
  </si>
  <si>
    <t xml:space="preserve">INC-006691</t>
  </si>
  <si>
    <t xml:space="preserve">INC-006692</t>
  </si>
  <si>
    <t xml:space="preserve">INC-006693</t>
  </si>
  <si>
    <t xml:space="preserve">INC-006694</t>
  </si>
  <si>
    <t xml:space="preserve">INC-006695</t>
  </si>
  <si>
    <t xml:space="preserve">INC-006696</t>
  </si>
  <si>
    <t xml:space="preserve">INC-006697</t>
  </si>
  <si>
    <t xml:space="preserve">INC-006698</t>
  </si>
  <si>
    <t xml:space="preserve">INC-006699</t>
  </si>
  <si>
    <t xml:space="preserve">INC-006700</t>
  </si>
  <si>
    <t xml:space="preserve">INC-006701</t>
  </si>
  <si>
    <t xml:space="preserve">INC-006702</t>
  </si>
  <si>
    <t xml:space="preserve">INC-006703</t>
  </si>
  <si>
    <t xml:space="preserve">INC-006704</t>
  </si>
  <si>
    <t xml:space="preserve">INC-006705</t>
  </si>
  <si>
    <t xml:space="preserve">INC-006706</t>
  </si>
  <si>
    <t xml:space="preserve">INC-006707</t>
  </si>
  <si>
    <t xml:space="preserve">INC-006708</t>
  </si>
  <si>
    <t xml:space="preserve">INC-006709</t>
  </si>
  <si>
    <t xml:space="preserve">INC-006710</t>
  </si>
  <si>
    <t xml:space="preserve">INC-006711</t>
  </si>
  <si>
    <t xml:space="preserve">INC-006712</t>
  </si>
  <si>
    <t xml:space="preserve">INC-006713</t>
  </si>
  <si>
    <t xml:space="preserve">INC-006714</t>
  </si>
  <si>
    <t xml:space="preserve">INC-006715</t>
  </si>
  <si>
    <t xml:space="preserve">INC-006716</t>
  </si>
  <si>
    <t xml:space="preserve">INC-006717</t>
  </si>
  <si>
    <t xml:space="preserve">INC-006718</t>
  </si>
  <si>
    <t xml:space="preserve">INC-006719</t>
  </si>
  <si>
    <t xml:space="preserve">INC-006720</t>
  </si>
  <si>
    <t xml:space="preserve">INC-006721</t>
  </si>
  <si>
    <t xml:space="preserve">INC-006722</t>
  </si>
  <si>
    <t xml:space="preserve">INC-006723</t>
  </si>
  <si>
    <t xml:space="preserve">INC-006724</t>
  </si>
  <si>
    <t xml:space="preserve">INC-006725</t>
  </si>
  <si>
    <t xml:space="preserve">INC-006726</t>
  </si>
  <si>
    <t xml:space="preserve">INC-006727</t>
  </si>
  <si>
    <t xml:space="preserve">INC-006728</t>
  </si>
  <si>
    <t xml:space="preserve">INC-006729</t>
  </si>
  <si>
    <t xml:space="preserve">INC-006730</t>
  </si>
  <si>
    <t xml:space="preserve">INC-006731</t>
  </si>
  <si>
    <t xml:space="preserve">INC-006732</t>
  </si>
  <si>
    <t xml:space="preserve">INC-006733</t>
  </si>
  <si>
    <t xml:space="preserve">INC-006734</t>
  </si>
  <si>
    <t xml:space="preserve">INC-006735</t>
  </si>
  <si>
    <t xml:space="preserve">INC-006736</t>
  </si>
  <si>
    <t xml:space="preserve">INC-006737</t>
  </si>
  <si>
    <t xml:space="preserve">INC-006738</t>
  </si>
  <si>
    <t xml:space="preserve">INC-006739</t>
  </si>
  <si>
    <t xml:space="preserve">INC-006740</t>
  </si>
  <si>
    <t xml:space="preserve">INC-006741</t>
  </si>
  <si>
    <t xml:space="preserve">INC-006742</t>
  </si>
  <si>
    <t xml:space="preserve">INC-006743</t>
  </si>
  <si>
    <t xml:space="preserve">INC-006744</t>
  </si>
  <si>
    <t xml:space="preserve">INC-006745</t>
  </si>
  <si>
    <t xml:space="preserve">INC-006746</t>
  </si>
  <si>
    <t xml:space="preserve">INC-006747</t>
  </si>
  <si>
    <t xml:space="preserve">INC-006748</t>
  </si>
  <si>
    <t xml:space="preserve">INC-006749</t>
  </si>
  <si>
    <t xml:space="preserve">INC-006750</t>
  </si>
  <si>
    <t xml:space="preserve">INC-006751</t>
  </si>
  <si>
    <t xml:space="preserve">INC-006752</t>
  </si>
  <si>
    <t xml:space="preserve">INC-006753</t>
  </si>
  <si>
    <t xml:space="preserve">INC-006754</t>
  </si>
  <si>
    <t xml:space="preserve">INC-006755</t>
  </si>
  <si>
    <t xml:space="preserve">INC-006756</t>
  </si>
  <si>
    <t xml:space="preserve">INC-006757</t>
  </si>
  <si>
    <t xml:space="preserve">INC-006758</t>
  </si>
  <si>
    <t xml:space="preserve">INC-006759</t>
  </si>
  <si>
    <t xml:space="preserve">INC-006760</t>
  </si>
  <si>
    <t xml:space="preserve">INC-006761</t>
  </si>
  <si>
    <t xml:space="preserve">INC-006762</t>
  </si>
  <si>
    <t xml:space="preserve">INC-006763</t>
  </si>
  <si>
    <t xml:space="preserve">INC-006764</t>
  </si>
  <si>
    <t xml:space="preserve">INC-006765</t>
  </si>
  <si>
    <t xml:space="preserve">INC-006766</t>
  </si>
  <si>
    <t xml:space="preserve">INC-006767</t>
  </si>
  <si>
    <t xml:space="preserve">INC-006768</t>
  </si>
  <si>
    <t xml:space="preserve">INC-006769</t>
  </si>
  <si>
    <t xml:space="preserve">INC-006770</t>
  </si>
  <si>
    <t xml:space="preserve">INC-006771</t>
  </si>
  <si>
    <t xml:space="preserve">INC-006772</t>
  </si>
  <si>
    <t xml:space="preserve">INC-006773</t>
  </si>
  <si>
    <t xml:space="preserve">INC-006774</t>
  </si>
  <si>
    <t xml:space="preserve">INC-006775</t>
  </si>
  <si>
    <t xml:space="preserve">INC-006776</t>
  </si>
  <si>
    <t xml:space="preserve">INC-006777</t>
  </si>
  <si>
    <t xml:space="preserve">INC-006778</t>
  </si>
  <si>
    <t xml:space="preserve">INC-006779</t>
  </si>
  <si>
    <t xml:space="preserve">INC-006780</t>
  </si>
  <si>
    <t xml:space="preserve">INC-006781</t>
  </si>
  <si>
    <t xml:space="preserve">INC-006782</t>
  </si>
  <si>
    <t xml:space="preserve">INC-006783</t>
  </si>
  <si>
    <t xml:space="preserve">INC-006784</t>
  </si>
  <si>
    <t xml:space="preserve">INC-006785</t>
  </si>
  <si>
    <t xml:space="preserve">INC-006786</t>
  </si>
  <si>
    <t xml:space="preserve">INC-006787</t>
  </si>
  <si>
    <t xml:space="preserve">INC-006788</t>
  </si>
  <si>
    <t xml:space="preserve">INC-006789</t>
  </si>
  <si>
    <t xml:space="preserve">INC-006790</t>
  </si>
  <si>
    <t xml:space="preserve">INC-006791</t>
  </si>
  <si>
    <t xml:space="preserve">INC-006792</t>
  </si>
  <si>
    <t xml:space="preserve">INC-006793</t>
  </si>
  <si>
    <t xml:space="preserve">INC-006794</t>
  </si>
  <si>
    <t xml:space="preserve">INC-006795</t>
  </si>
  <si>
    <t xml:space="preserve">INC-006796</t>
  </si>
  <si>
    <t xml:space="preserve">INC-006797</t>
  </si>
  <si>
    <t xml:space="preserve">INC-006798</t>
  </si>
  <si>
    <t xml:space="preserve">INC-006799</t>
  </si>
  <si>
    <t xml:space="preserve">INC-006800</t>
  </si>
  <si>
    <t xml:space="preserve">INC-006801</t>
  </si>
  <si>
    <t xml:space="preserve">INC-006802</t>
  </si>
  <si>
    <t xml:space="preserve">INC-006803</t>
  </si>
  <si>
    <t xml:space="preserve">INC-006804</t>
  </si>
  <si>
    <t xml:space="preserve">INC-006805</t>
  </si>
  <si>
    <t xml:space="preserve">INC-006806</t>
  </si>
  <si>
    <t xml:space="preserve">INC-006807</t>
  </si>
  <si>
    <t xml:space="preserve">INC-006808</t>
  </si>
  <si>
    <t xml:space="preserve">INC-006809</t>
  </si>
  <si>
    <t xml:space="preserve">INC-006810</t>
  </si>
  <si>
    <t xml:space="preserve">INC-006811</t>
  </si>
  <si>
    <t xml:space="preserve">INC-006812</t>
  </si>
  <si>
    <t xml:space="preserve">INC-006813</t>
  </si>
  <si>
    <t xml:space="preserve">INC-006814</t>
  </si>
  <si>
    <t xml:space="preserve">INC-006815</t>
  </si>
  <si>
    <t xml:space="preserve">INC-006816</t>
  </si>
  <si>
    <t xml:space="preserve">INC-006817</t>
  </si>
  <si>
    <t xml:space="preserve">INC-006818</t>
  </si>
  <si>
    <t xml:space="preserve">INC-006819</t>
  </si>
  <si>
    <t xml:space="preserve">INC-006820</t>
  </si>
  <si>
    <t xml:space="preserve">INC-006821</t>
  </si>
  <si>
    <t xml:space="preserve">INC-006822</t>
  </si>
  <si>
    <t xml:space="preserve">INC-006823</t>
  </si>
  <si>
    <t xml:space="preserve">INC-006824</t>
  </si>
  <si>
    <t xml:space="preserve">INC-006825</t>
  </si>
  <si>
    <t xml:space="preserve">INC-006826</t>
  </si>
  <si>
    <t xml:space="preserve">INC-006827</t>
  </si>
  <si>
    <t xml:space="preserve">INC-006828</t>
  </si>
  <si>
    <t xml:space="preserve">INC-006829</t>
  </si>
  <si>
    <t xml:space="preserve">INC-006830</t>
  </si>
  <si>
    <t xml:space="preserve">INC-006831</t>
  </si>
  <si>
    <t xml:space="preserve">INC-006832</t>
  </si>
  <si>
    <t xml:space="preserve">INC-006833</t>
  </si>
  <si>
    <t xml:space="preserve">INC-006834</t>
  </si>
  <si>
    <t xml:space="preserve">INC-006835</t>
  </si>
  <si>
    <t xml:space="preserve">INC-006836</t>
  </si>
  <si>
    <t xml:space="preserve">INC-006837</t>
  </si>
  <si>
    <t xml:space="preserve">INC-006838</t>
  </si>
  <si>
    <t xml:space="preserve">INC-006839</t>
  </si>
  <si>
    <t xml:space="preserve">INC-006840</t>
  </si>
  <si>
    <t xml:space="preserve">INC-006841</t>
  </si>
  <si>
    <t xml:space="preserve">INC-006842</t>
  </si>
  <si>
    <t xml:space="preserve">INC-006843</t>
  </si>
  <si>
    <t xml:space="preserve">INC-006844</t>
  </si>
  <si>
    <t xml:space="preserve">INC-006845</t>
  </si>
  <si>
    <t xml:space="preserve">INC-006846</t>
  </si>
  <si>
    <t xml:space="preserve">INC-006847</t>
  </si>
  <si>
    <t xml:space="preserve">INC-006848</t>
  </si>
  <si>
    <t xml:space="preserve">INC-006849</t>
  </si>
  <si>
    <t xml:space="preserve">INC-006850</t>
  </si>
  <si>
    <t xml:space="preserve">INC-006851</t>
  </si>
  <si>
    <t xml:space="preserve">INC-006852</t>
  </si>
  <si>
    <t xml:space="preserve">INC-006853</t>
  </si>
  <si>
    <t xml:space="preserve">INC-006854</t>
  </si>
  <si>
    <t xml:space="preserve">INC-006855</t>
  </si>
  <si>
    <t xml:space="preserve">INC-006856</t>
  </si>
  <si>
    <t xml:space="preserve">INC-006857</t>
  </si>
  <si>
    <t xml:space="preserve">INC-006858</t>
  </si>
  <si>
    <t xml:space="preserve">INC-006859</t>
  </si>
  <si>
    <t xml:space="preserve">INC-006860</t>
  </si>
  <si>
    <t xml:space="preserve">INC-006861</t>
  </si>
  <si>
    <t xml:space="preserve">INC-006862</t>
  </si>
  <si>
    <t xml:space="preserve">INC-006863</t>
  </si>
  <si>
    <t xml:space="preserve">INC-006864</t>
  </si>
  <si>
    <t xml:space="preserve">INC-006865</t>
  </si>
  <si>
    <t xml:space="preserve">INC-006866</t>
  </si>
  <si>
    <t xml:space="preserve">INC-006867</t>
  </si>
  <si>
    <t xml:space="preserve">INC-006868</t>
  </si>
  <si>
    <t xml:space="preserve">INC-006869</t>
  </si>
  <si>
    <t xml:space="preserve">INC-006870</t>
  </si>
  <si>
    <t xml:space="preserve">INC-006871</t>
  </si>
  <si>
    <t xml:space="preserve">INC-006872</t>
  </si>
  <si>
    <t xml:space="preserve">INC-006873</t>
  </si>
  <si>
    <t xml:space="preserve">INC-006874</t>
  </si>
  <si>
    <t xml:space="preserve">INC-006875</t>
  </si>
  <si>
    <t xml:space="preserve">INC-006876</t>
  </si>
  <si>
    <t xml:space="preserve">INC-006877</t>
  </si>
  <si>
    <t xml:space="preserve">INC-006878</t>
  </si>
  <si>
    <t xml:space="preserve">INC-006879</t>
  </si>
  <si>
    <t xml:space="preserve">INC-006880</t>
  </si>
  <si>
    <t xml:space="preserve">INC-006881</t>
  </si>
  <si>
    <t xml:space="preserve">INC-006882</t>
  </si>
  <si>
    <t xml:space="preserve">INC-006883</t>
  </si>
  <si>
    <t xml:space="preserve">INC-006884</t>
  </si>
  <si>
    <t xml:space="preserve">INC-006885</t>
  </si>
  <si>
    <t xml:space="preserve">INC-006886</t>
  </si>
  <si>
    <t xml:space="preserve">INC-006887</t>
  </si>
  <si>
    <t xml:space="preserve">INC-006888</t>
  </si>
  <si>
    <t xml:space="preserve">INC-006889</t>
  </si>
  <si>
    <t xml:space="preserve">INC-006890</t>
  </si>
  <si>
    <t xml:space="preserve">INC-006891</t>
  </si>
  <si>
    <t xml:space="preserve">INC-006892</t>
  </si>
  <si>
    <t xml:space="preserve">INC-006893</t>
  </si>
  <si>
    <t xml:space="preserve">INC-006894</t>
  </si>
  <si>
    <t xml:space="preserve">INC-006895</t>
  </si>
  <si>
    <t xml:space="preserve">INC-006896</t>
  </si>
  <si>
    <t xml:space="preserve">INC-006897</t>
  </si>
  <si>
    <t xml:space="preserve">INC-006898</t>
  </si>
  <si>
    <t xml:space="preserve">INC-006899</t>
  </si>
  <si>
    <t xml:space="preserve">INC-006900</t>
  </si>
  <si>
    <t xml:space="preserve">INC-006901</t>
  </si>
  <si>
    <t xml:space="preserve">INC-006902</t>
  </si>
  <si>
    <t xml:space="preserve">INC-006903</t>
  </si>
  <si>
    <t xml:space="preserve">INC-006904</t>
  </si>
  <si>
    <t xml:space="preserve">INC-006905</t>
  </si>
  <si>
    <t xml:space="preserve">INC-006906</t>
  </si>
  <si>
    <t xml:space="preserve">INC-006907</t>
  </si>
  <si>
    <t xml:space="preserve">INC-006908</t>
  </si>
  <si>
    <t xml:space="preserve">INC-006909</t>
  </si>
  <si>
    <t xml:space="preserve">INC-006910</t>
  </si>
  <si>
    <t xml:space="preserve">INC-006911</t>
  </si>
  <si>
    <t xml:space="preserve">INC-006912</t>
  </si>
  <si>
    <t xml:space="preserve">INC-006913</t>
  </si>
  <si>
    <t xml:space="preserve">INC-006914</t>
  </si>
  <si>
    <t xml:space="preserve">INC-006915</t>
  </si>
  <si>
    <t xml:space="preserve">INC-006916</t>
  </si>
  <si>
    <t xml:space="preserve">INC-006917</t>
  </si>
  <si>
    <t xml:space="preserve">INC-006918</t>
  </si>
  <si>
    <t xml:space="preserve">INC-006919</t>
  </si>
  <si>
    <t xml:space="preserve">INC-006920</t>
  </si>
  <si>
    <t xml:space="preserve">INC-006921</t>
  </si>
  <si>
    <t xml:space="preserve">INC-006922</t>
  </si>
  <si>
    <t xml:space="preserve">INC-006923</t>
  </si>
  <si>
    <t xml:space="preserve">INC-006924</t>
  </si>
  <si>
    <t xml:space="preserve">INC-006925</t>
  </si>
  <si>
    <t xml:space="preserve">INC-006926</t>
  </si>
  <si>
    <t xml:space="preserve">INC-006927</t>
  </si>
  <si>
    <t xml:space="preserve">INC-006928</t>
  </si>
  <si>
    <t xml:space="preserve">INC-006929</t>
  </si>
  <si>
    <t xml:space="preserve">INC-006930</t>
  </si>
  <si>
    <t xml:space="preserve">INC-006931</t>
  </si>
  <si>
    <t xml:space="preserve">INC-006932</t>
  </si>
  <si>
    <t xml:space="preserve">INC-006933</t>
  </si>
  <si>
    <t xml:space="preserve">INC-006934</t>
  </si>
  <si>
    <t xml:space="preserve">INC-006935</t>
  </si>
  <si>
    <t xml:space="preserve">INC-006936</t>
  </si>
  <si>
    <t xml:space="preserve">INC-006937</t>
  </si>
  <si>
    <t xml:space="preserve">INC-006938</t>
  </si>
  <si>
    <t xml:space="preserve">INC-006939</t>
  </si>
  <si>
    <t xml:space="preserve">INC-006940</t>
  </si>
  <si>
    <t xml:space="preserve">INC-006941</t>
  </si>
  <si>
    <t xml:space="preserve">INC-006942</t>
  </si>
  <si>
    <t xml:space="preserve">INC-006943</t>
  </si>
  <si>
    <t xml:space="preserve">INC-006944</t>
  </si>
  <si>
    <t xml:space="preserve">INC-006945</t>
  </si>
  <si>
    <t xml:space="preserve">INC-006946</t>
  </si>
  <si>
    <t xml:space="preserve">INC-006947</t>
  </si>
  <si>
    <t xml:space="preserve">INC-006948</t>
  </si>
  <si>
    <t xml:space="preserve">INC-006949</t>
  </si>
  <si>
    <t xml:space="preserve">INC-006950</t>
  </si>
  <si>
    <t xml:space="preserve">INC-006951</t>
  </si>
  <si>
    <t xml:space="preserve">INC-006952</t>
  </si>
  <si>
    <t xml:space="preserve">INC-006953</t>
  </si>
  <si>
    <t xml:space="preserve">INC-006954</t>
  </si>
  <si>
    <t xml:space="preserve">INC-006955</t>
  </si>
  <si>
    <t xml:space="preserve">INC-006956</t>
  </si>
  <si>
    <t xml:space="preserve">INC-006957</t>
  </si>
  <si>
    <t xml:space="preserve">INC-006958</t>
  </si>
  <si>
    <t xml:space="preserve">INC-006959</t>
  </si>
  <si>
    <t xml:space="preserve">INC-006960</t>
  </si>
  <si>
    <t xml:space="preserve">INC-006961</t>
  </si>
  <si>
    <t xml:space="preserve">INC-006962</t>
  </si>
  <si>
    <t xml:space="preserve">INC-006963</t>
  </si>
  <si>
    <t xml:space="preserve">INC-006964</t>
  </si>
  <si>
    <t xml:space="preserve">INC-006965</t>
  </si>
  <si>
    <t xml:space="preserve">INC-006966</t>
  </si>
  <si>
    <t xml:space="preserve">INC-006967</t>
  </si>
  <si>
    <t xml:space="preserve">INC-006968</t>
  </si>
  <si>
    <t xml:space="preserve">INC-006969</t>
  </si>
  <si>
    <t xml:space="preserve">INC-006970</t>
  </si>
  <si>
    <t xml:space="preserve">INC-006971</t>
  </si>
  <si>
    <t xml:space="preserve">INC-006972</t>
  </si>
  <si>
    <t xml:space="preserve">INC-006973</t>
  </si>
  <si>
    <t xml:space="preserve">INC-006974</t>
  </si>
  <si>
    <t xml:space="preserve">INC-006975</t>
  </si>
  <si>
    <t xml:space="preserve">INC-006976</t>
  </si>
  <si>
    <t xml:space="preserve">INC-006977</t>
  </si>
  <si>
    <t xml:space="preserve">INC-006978</t>
  </si>
  <si>
    <t xml:space="preserve">INC-006979</t>
  </si>
  <si>
    <t xml:space="preserve">INC-006980</t>
  </si>
  <si>
    <t xml:space="preserve">INC-006981</t>
  </si>
  <si>
    <t xml:space="preserve">INC-006982</t>
  </si>
  <si>
    <t xml:space="preserve">INC-006983</t>
  </si>
  <si>
    <t xml:space="preserve">INC-006984</t>
  </si>
  <si>
    <t xml:space="preserve">INC-006985</t>
  </si>
  <si>
    <t xml:space="preserve">INC-006986</t>
  </si>
  <si>
    <t xml:space="preserve">INC-006987</t>
  </si>
  <si>
    <t xml:space="preserve">INC-006988</t>
  </si>
  <si>
    <t xml:space="preserve">INC-006989</t>
  </si>
  <si>
    <t xml:space="preserve">INC-006990</t>
  </si>
  <si>
    <t xml:space="preserve">INC-006991</t>
  </si>
  <si>
    <t xml:space="preserve">INC-006992</t>
  </si>
  <si>
    <t xml:space="preserve">INC-006993</t>
  </si>
  <si>
    <t xml:space="preserve">INC-006994</t>
  </si>
  <si>
    <t xml:space="preserve">INC-006995</t>
  </si>
  <si>
    <t xml:space="preserve">INC-006996</t>
  </si>
  <si>
    <t xml:space="preserve">INC-006997</t>
  </si>
  <si>
    <t xml:space="preserve">INC-006998</t>
  </si>
  <si>
    <t xml:space="preserve">INC-006999</t>
  </si>
  <si>
    <t xml:space="preserve">INC-007000</t>
  </si>
  <si>
    <t xml:space="preserve">INC-007001</t>
  </si>
  <si>
    <t xml:space="preserve">INC-007002</t>
  </si>
  <si>
    <t xml:space="preserve">INC-007003</t>
  </si>
  <si>
    <t xml:space="preserve">INC-007004</t>
  </si>
  <si>
    <t xml:space="preserve">INC-007005</t>
  </si>
  <si>
    <t xml:space="preserve">INC-007006</t>
  </si>
  <si>
    <t xml:space="preserve">INC-007007</t>
  </si>
  <si>
    <t xml:space="preserve">INC-007008</t>
  </si>
  <si>
    <t xml:space="preserve">INC-007009</t>
  </si>
  <si>
    <t xml:space="preserve">INC-007010</t>
  </si>
  <si>
    <t xml:space="preserve">INC-007011</t>
  </si>
  <si>
    <t xml:space="preserve">INC-007012</t>
  </si>
  <si>
    <t xml:space="preserve">INC-007013</t>
  </si>
  <si>
    <t xml:space="preserve">INC-007014</t>
  </si>
  <si>
    <t xml:space="preserve">INC-007015</t>
  </si>
  <si>
    <t xml:space="preserve">INC-007016</t>
  </si>
  <si>
    <t xml:space="preserve">INC-007017</t>
  </si>
  <si>
    <t xml:space="preserve">INC-007018</t>
  </si>
  <si>
    <t xml:space="preserve">INC-007019</t>
  </si>
  <si>
    <t xml:space="preserve">INC-007020</t>
  </si>
  <si>
    <t xml:space="preserve">INC-007021</t>
  </si>
  <si>
    <t xml:space="preserve">INC-007022</t>
  </si>
  <si>
    <t xml:space="preserve">INC-007023</t>
  </si>
  <si>
    <t xml:space="preserve">INC-007024</t>
  </si>
  <si>
    <t xml:space="preserve">INC-007025</t>
  </si>
  <si>
    <t xml:space="preserve">INC-007026</t>
  </si>
  <si>
    <t xml:space="preserve">INC-007027</t>
  </si>
  <si>
    <t xml:space="preserve">INC-007028</t>
  </si>
  <si>
    <t xml:space="preserve">INC-007029</t>
  </si>
  <si>
    <t xml:space="preserve">INC-007030</t>
  </si>
  <si>
    <t xml:space="preserve">INC-007031</t>
  </si>
  <si>
    <t xml:space="preserve">INC-007032</t>
  </si>
  <si>
    <t xml:space="preserve">INC-007033</t>
  </si>
  <si>
    <t xml:space="preserve">INC-007034</t>
  </si>
  <si>
    <t xml:space="preserve">INC-007035</t>
  </si>
  <si>
    <t xml:space="preserve">INC-007036</t>
  </si>
  <si>
    <t xml:space="preserve">INC-007037</t>
  </si>
  <si>
    <t xml:space="preserve">INC-007038</t>
  </si>
  <si>
    <t xml:space="preserve">INC-007039</t>
  </si>
  <si>
    <t xml:space="preserve">INC-007040</t>
  </si>
  <si>
    <t xml:space="preserve">INC-007041</t>
  </si>
  <si>
    <t xml:space="preserve">INC-007042</t>
  </si>
  <si>
    <t xml:space="preserve">INC-007043</t>
  </si>
  <si>
    <t xml:space="preserve">INC-007044</t>
  </si>
  <si>
    <t xml:space="preserve">INC-007045</t>
  </si>
  <si>
    <t xml:space="preserve">INC-007046</t>
  </si>
  <si>
    <t xml:space="preserve">INC-007047</t>
  </si>
  <si>
    <t xml:space="preserve">INC-007048</t>
  </si>
  <si>
    <t xml:space="preserve">INC-007049</t>
  </si>
  <si>
    <t xml:space="preserve">INC-007050</t>
  </si>
  <si>
    <t xml:space="preserve">INC-007051</t>
  </si>
  <si>
    <t xml:space="preserve">INC-007052</t>
  </si>
  <si>
    <t xml:space="preserve">INC-007053</t>
  </si>
  <si>
    <t xml:space="preserve">INC-007054</t>
  </si>
  <si>
    <t xml:space="preserve">INC-007055</t>
  </si>
  <si>
    <t xml:space="preserve">INC-007056</t>
  </si>
  <si>
    <t xml:space="preserve">INC-007057</t>
  </si>
  <si>
    <t xml:space="preserve">INC-007058</t>
  </si>
  <si>
    <t xml:space="preserve">INC-007059</t>
  </si>
  <si>
    <t xml:space="preserve">INC-007060</t>
  </si>
  <si>
    <t xml:space="preserve">INC-007061</t>
  </si>
  <si>
    <t xml:space="preserve">INC-007062</t>
  </si>
  <si>
    <t xml:space="preserve">INC-007063</t>
  </si>
  <si>
    <t xml:space="preserve">INC-007064</t>
  </si>
  <si>
    <t xml:space="preserve">INC-007065</t>
  </si>
  <si>
    <t xml:space="preserve">INC-007066</t>
  </si>
  <si>
    <t xml:space="preserve">INC-007067</t>
  </si>
  <si>
    <t xml:space="preserve">INC-007068</t>
  </si>
  <si>
    <t xml:space="preserve">INC-007069</t>
  </si>
  <si>
    <t xml:space="preserve">INC-007070</t>
  </si>
  <si>
    <t xml:space="preserve">INC-007071</t>
  </si>
  <si>
    <t xml:space="preserve">INC-007072</t>
  </si>
  <si>
    <t xml:space="preserve">INC-007073</t>
  </si>
  <si>
    <t xml:space="preserve">INC-007074</t>
  </si>
  <si>
    <t xml:space="preserve">INC-007075</t>
  </si>
  <si>
    <t xml:space="preserve">INC-007076</t>
  </si>
  <si>
    <t xml:space="preserve">INC-007077</t>
  </si>
  <si>
    <t xml:space="preserve">INC-007078</t>
  </si>
  <si>
    <t xml:space="preserve">INC-007079</t>
  </si>
  <si>
    <t xml:space="preserve">INC-007080</t>
  </si>
  <si>
    <t xml:space="preserve">INC-007081</t>
  </si>
  <si>
    <t xml:space="preserve">INC-007082</t>
  </si>
  <si>
    <t xml:space="preserve">INC-007083</t>
  </si>
  <si>
    <t xml:space="preserve">INC-007084</t>
  </si>
  <si>
    <t xml:space="preserve">INC-007085</t>
  </si>
  <si>
    <t xml:space="preserve">INC-007086</t>
  </si>
  <si>
    <t xml:space="preserve">INC-007087</t>
  </si>
  <si>
    <t xml:space="preserve">INC-007088</t>
  </si>
  <si>
    <t xml:space="preserve">INC-007089</t>
  </si>
  <si>
    <t xml:space="preserve">INC-007090</t>
  </si>
  <si>
    <t xml:space="preserve">INC-007091</t>
  </si>
  <si>
    <t xml:space="preserve">INC-007092</t>
  </si>
  <si>
    <t xml:space="preserve">INC-007093</t>
  </si>
  <si>
    <t xml:space="preserve">INC-007094</t>
  </si>
  <si>
    <t xml:space="preserve">INC-007095</t>
  </si>
  <si>
    <t xml:space="preserve">INC-007096</t>
  </si>
  <si>
    <t xml:space="preserve">INC-007097</t>
  </si>
  <si>
    <t xml:space="preserve">INC-007098</t>
  </si>
  <si>
    <t xml:space="preserve">INC-007099</t>
  </si>
  <si>
    <t xml:space="preserve">INC-007100</t>
  </si>
  <si>
    <t xml:space="preserve">INC-007101</t>
  </si>
  <si>
    <t xml:space="preserve">INC-007102</t>
  </si>
  <si>
    <t xml:space="preserve">INC-007103</t>
  </si>
  <si>
    <t xml:space="preserve">INC-007104</t>
  </si>
  <si>
    <t xml:space="preserve">INC-007105</t>
  </si>
  <si>
    <t xml:space="preserve">INC-007106</t>
  </si>
  <si>
    <t xml:space="preserve">INC-007107</t>
  </si>
  <si>
    <t xml:space="preserve">INC-007108</t>
  </si>
  <si>
    <t xml:space="preserve">INC-007109</t>
  </si>
  <si>
    <t xml:space="preserve">INC-007110</t>
  </si>
  <si>
    <t xml:space="preserve">INC-007111</t>
  </si>
  <si>
    <t xml:space="preserve">INC-007112</t>
  </si>
  <si>
    <t xml:space="preserve">INC-007113</t>
  </si>
  <si>
    <t xml:space="preserve">INC-007114</t>
  </si>
  <si>
    <t xml:space="preserve">INC-007115</t>
  </si>
  <si>
    <t xml:space="preserve">INC-007116</t>
  </si>
  <si>
    <t xml:space="preserve">INC-007117</t>
  </si>
  <si>
    <t xml:space="preserve">INC-007118</t>
  </si>
  <si>
    <t xml:space="preserve">INC-007119</t>
  </si>
  <si>
    <t xml:space="preserve">INC-007120</t>
  </si>
  <si>
    <t xml:space="preserve">INC-007121</t>
  </si>
  <si>
    <t xml:space="preserve">INC-007122</t>
  </si>
  <si>
    <t xml:space="preserve">INC-007123</t>
  </si>
  <si>
    <t xml:space="preserve">INC-007124</t>
  </si>
  <si>
    <t xml:space="preserve">INC-007125</t>
  </si>
  <si>
    <t xml:space="preserve">INC-007126</t>
  </si>
  <si>
    <t xml:space="preserve">INC-007127</t>
  </si>
  <si>
    <t xml:space="preserve">INC-007128</t>
  </si>
  <si>
    <t xml:space="preserve">INC-007129</t>
  </si>
  <si>
    <t xml:space="preserve">INC-007130</t>
  </si>
  <si>
    <t xml:space="preserve">INC-007131</t>
  </si>
  <si>
    <t xml:space="preserve">INC-007132</t>
  </si>
  <si>
    <t xml:space="preserve">INC-007133</t>
  </si>
  <si>
    <t xml:space="preserve">INC-007134</t>
  </si>
  <si>
    <t xml:space="preserve">INC-007135</t>
  </si>
  <si>
    <t xml:space="preserve">INC-007136</t>
  </si>
  <si>
    <t xml:space="preserve">INC-007137</t>
  </si>
  <si>
    <t xml:space="preserve">INC-007138</t>
  </si>
  <si>
    <t xml:space="preserve">INC-007139</t>
  </si>
  <si>
    <t xml:space="preserve">INC-007140</t>
  </si>
  <si>
    <t xml:space="preserve">INC-007141</t>
  </si>
  <si>
    <t xml:space="preserve">INC-007142</t>
  </si>
  <si>
    <t xml:space="preserve">INC-007143</t>
  </si>
  <si>
    <t xml:space="preserve">INC-007144</t>
  </si>
  <si>
    <t xml:space="preserve">INC-007145</t>
  </si>
  <si>
    <t xml:space="preserve">INC-007146</t>
  </si>
  <si>
    <t xml:space="preserve">INC-007147</t>
  </si>
  <si>
    <t xml:space="preserve">INC-007148</t>
  </si>
  <si>
    <t xml:space="preserve">INC-007149</t>
  </si>
  <si>
    <t xml:space="preserve">INC-007150</t>
  </si>
  <si>
    <t xml:space="preserve">INC-007151</t>
  </si>
  <si>
    <t xml:space="preserve">INC-007152</t>
  </si>
  <si>
    <t xml:space="preserve">INC-007153</t>
  </si>
  <si>
    <t xml:space="preserve">INC-007154</t>
  </si>
  <si>
    <t xml:space="preserve">INC-007155</t>
  </si>
  <si>
    <t xml:space="preserve">INC-007156</t>
  </si>
  <si>
    <t xml:space="preserve">INC-007157</t>
  </si>
  <si>
    <t xml:space="preserve">INC-007158</t>
  </si>
  <si>
    <t xml:space="preserve">INC-007159</t>
  </si>
  <si>
    <t xml:space="preserve">INC-007160</t>
  </si>
  <si>
    <t xml:space="preserve">INC-007161</t>
  </si>
  <si>
    <t xml:space="preserve">INC-007162</t>
  </si>
  <si>
    <t xml:space="preserve">INC-007163</t>
  </si>
  <si>
    <t xml:space="preserve">INC-007164</t>
  </si>
  <si>
    <t xml:space="preserve">INC-007165</t>
  </si>
  <si>
    <t xml:space="preserve">INC-007166</t>
  </si>
  <si>
    <t xml:space="preserve">INC-007167</t>
  </si>
  <si>
    <t xml:space="preserve">INC-007168</t>
  </si>
  <si>
    <t xml:space="preserve">INC-007169</t>
  </si>
  <si>
    <t xml:space="preserve">INC-007170</t>
  </si>
  <si>
    <t xml:space="preserve">INC-007171</t>
  </si>
  <si>
    <t xml:space="preserve">INC-007172</t>
  </si>
  <si>
    <t xml:space="preserve">INC-007173</t>
  </si>
  <si>
    <t xml:space="preserve">INC-007174</t>
  </si>
  <si>
    <t xml:space="preserve">INC-007175</t>
  </si>
  <si>
    <t xml:space="preserve">INC-007176</t>
  </si>
  <si>
    <t xml:space="preserve">INC-007177</t>
  </si>
  <si>
    <t xml:space="preserve">INC-007178</t>
  </si>
  <si>
    <t xml:space="preserve">INC-007179</t>
  </si>
  <si>
    <t xml:space="preserve">INC-007180</t>
  </si>
  <si>
    <t xml:space="preserve">INC-007181</t>
  </si>
  <si>
    <t xml:space="preserve">INC-007182</t>
  </si>
  <si>
    <t xml:space="preserve">INC-007183</t>
  </si>
  <si>
    <t xml:space="preserve">INC-007184</t>
  </si>
  <si>
    <t xml:space="preserve">INC-007185</t>
  </si>
  <si>
    <t xml:space="preserve">INC-007186</t>
  </si>
  <si>
    <t xml:space="preserve">INC-007187</t>
  </si>
  <si>
    <t xml:space="preserve">INC-007188</t>
  </si>
  <si>
    <t xml:space="preserve">INC-007189</t>
  </si>
  <si>
    <t xml:space="preserve">INC-007190</t>
  </si>
  <si>
    <t xml:space="preserve">INC-007191</t>
  </si>
  <si>
    <t xml:space="preserve">INC-007192</t>
  </si>
  <si>
    <t xml:space="preserve">INC-007193</t>
  </si>
  <si>
    <t xml:space="preserve">INC-007194</t>
  </si>
  <si>
    <t xml:space="preserve">INC-007195</t>
  </si>
  <si>
    <t xml:space="preserve">INC-007196</t>
  </si>
  <si>
    <t xml:space="preserve">INC-007197</t>
  </si>
  <si>
    <t xml:space="preserve">INC-007198</t>
  </si>
  <si>
    <t xml:space="preserve">INC-007199</t>
  </si>
  <si>
    <t xml:space="preserve">INC-007200</t>
  </si>
  <si>
    <t xml:space="preserve">INC-007201</t>
  </si>
  <si>
    <t xml:space="preserve">INC-007202</t>
  </si>
  <si>
    <t xml:space="preserve">INC-007203</t>
  </si>
  <si>
    <t xml:space="preserve">INC-007204</t>
  </si>
  <si>
    <t xml:space="preserve">INC-007205</t>
  </si>
  <si>
    <t xml:space="preserve">INC-007206</t>
  </si>
  <si>
    <t xml:space="preserve">INC-007207</t>
  </si>
  <si>
    <t xml:space="preserve">INC-007208</t>
  </si>
  <si>
    <t xml:space="preserve">INC-007209</t>
  </si>
  <si>
    <t xml:space="preserve">INC-007210</t>
  </si>
  <si>
    <t xml:space="preserve">INC-007211</t>
  </si>
  <si>
    <t xml:space="preserve">INC-007212</t>
  </si>
  <si>
    <t xml:space="preserve">INC-007213</t>
  </si>
  <si>
    <t xml:space="preserve">INC-007214</t>
  </si>
  <si>
    <t xml:space="preserve">INC-007215</t>
  </si>
  <si>
    <t xml:space="preserve">INC-007216</t>
  </si>
  <si>
    <t xml:space="preserve">INC-007217</t>
  </si>
  <si>
    <t xml:space="preserve">INC-007218</t>
  </si>
  <si>
    <t xml:space="preserve">INC-007219</t>
  </si>
  <si>
    <t xml:space="preserve">INC-007220</t>
  </si>
  <si>
    <t xml:space="preserve">INC-007221</t>
  </si>
  <si>
    <t xml:space="preserve">INC-007222</t>
  </si>
  <si>
    <t xml:space="preserve">INC-007223</t>
  </si>
  <si>
    <t xml:space="preserve">INC-007224</t>
  </si>
  <si>
    <t xml:space="preserve">INC-007225</t>
  </si>
  <si>
    <t xml:space="preserve">INC-007226</t>
  </si>
  <si>
    <t xml:space="preserve">INC-007227</t>
  </si>
  <si>
    <t xml:space="preserve">INC-007228</t>
  </si>
  <si>
    <t xml:space="preserve">INC-007229</t>
  </si>
  <si>
    <t xml:space="preserve">INC-007230</t>
  </si>
  <si>
    <t xml:space="preserve">INC-007231</t>
  </si>
  <si>
    <t xml:space="preserve">INC-007232</t>
  </si>
  <si>
    <t xml:space="preserve">INC-007233</t>
  </si>
  <si>
    <t xml:space="preserve">INC-007234</t>
  </si>
  <si>
    <t xml:space="preserve">INC-007235</t>
  </si>
  <si>
    <t xml:space="preserve">INC-007236</t>
  </si>
  <si>
    <t xml:space="preserve">INC-007237</t>
  </si>
  <si>
    <t xml:space="preserve">INC-007238</t>
  </si>
  <si>
    <t xml:space="preserve">INC-007239</t>
  </si>
  <si>
    <t xml:space="preserve">INC-007240</t>
  </si>
  <si>
    <t xml:space="preserve">INC-007241</t>
  </si>
  <si>
    <t xml:space="preserve">INC-007242</t>
  </si>
  <si>
    <t xml:space="preserve">INC-007243</t>
  </si>
  <si>
    <t xml:space="preserve">INC-007244</t>
  </si>
  <si>
    <t xml:space="preserve">INC-007245</t>
  </si>
  <si>
    <t xml:space="preserve">INC-007246</t>
  </si>
  <si>
    <t xml:space="preserve">INC-007247</t>
  </si>
  <si>
    <t xml:space="preserve">INC-007248</t>
  </si>
  <si>
    <t xml:space="preserve">INC-007249</t>
  </si>
  <si>
    <t xml:space="preserve">INC-007250</t>
  </si>
  <si>
    <t xml:space="preserve">INC-007251</t>
  </si>
  <si>
    <t xml:space="preserve">INC-007252</t>
  </si>
  <si>
    <t xml:space="preserve">INC-007253</t>
  </si>
  <si>
    <t xml:space="preserve">INC-007254</t>
  </si>
  <si>
    <t xml:space="preserve">INC-007255</t>
  </si>
  <si>
    <t xml:space="preserve">INC-007256</t>
  </si>
  <si>
    <t xml:space="preserve">INC-007257</t>
  </si>
  <si>
    <t xml:space="preserve">INC-007258</t>
  </si>
  <si>
    <t xml:space="preserve">INC-007259</t>
  </si>
  <si>
    <t xml:space="preserve">INC-007260</t>
  </si>
  <si>
    <t xml:space="preserve">INC-007261</t>
  </si>
  <si>
    <t xml:space="preserve">INC-007262</t>
  </si>
  <si>
    <t xml:space="preserve">INC-007263</t>
  </si>
  <si>
    <t xml:space="preserve">INC-007264</t>
  </si>
  <si>
    <t xml:space="preserve">INC-007265</t>
  </si>
  <si>
    <t xml:space="preserve">INC-007266</t>
  </si>
  <si>
    <t xml:space="preserve">INC-007267</t>
  </si>
  <si>
    <t xml:space="preserve">INC-007268</t>
  </si>
  <si>
    <t xml:space="preserve">INC-007269</t>
  </si>
  <si>
    <t xml:space="preserve">INC-007270</t>
  </si>
  <si>
    <t xml:space="preserve">INC-007271</t>
  </si>
  <si>
    <t xml:space="preserve">INC-007272</t>
  </si>
  <si>
    <t xml:space="preserve">INC-007273</t>
  </si>
  <si>
    <t xml:space="preserve">INC-007274</t>
  </si>
  <si>
    <t xml:space="preserve">INC-007275</t>
  </si>
  <si>
    <t xml:space="preserve">INC-007276</t>
  </si>
  <si>
    <t xml:space="preserve">INC-007277</t>
  </si>
  <si>
    <t xml:space="preserve">INC-007278</t>
  </si>
  <si>
    <t xml:space="preserve">INC-007279</t>
  </si>
  <si>
    <t xml:space="preserve">INC-007280</t>
  </si>
  <si>
    <t xml:space="preserve">INC-007281</t>
  </si>
  <si>
    <t xml:space="preserve">INC-007282</t>
  </si>
  <si>
    <t xml:space="preserve">INC-007283</t>
  </si>
  <si>
    <t xml:space="preserve">INC-007284</t>
  </si>
  <si>
    <t xml:space="preserve">INC-007285</t>
  </si>
  <si>
    <t xml:space="preserve">INC-007286</t>
  </si>
  <si>
    <t xml:space="preserve">INC-007287</t>
  </si>
  <si>
    <t xml:space="preserve">INC-007288</t>
  </si>
  <si>
    <t xml:space="preserve">INC-007289</t>
  </si>
  <si>
    <t xml:space="preserve">INC-007290</t>
  </si>
  <si>
    <t xml:space="preserve">INC-007291</t>
  </si>
  <si>
    <t xml:space="preserve">INC-007292</t>
  </si>
  <si>
    <t xml:space="preserve">INC-007293</t>
  </si>
  <si>
    <t xml:space="preserve">INC-007294</t>
  </si>
  <si>
    <t xml:space="preserve">INC-007295</t>
  </si>
  <si>
    <t xml:space="preserve">INC-007296</t>
  </si>
  <si>
    <t xml:space="preserve">INC-007297</t>
  </si>
  <si>
    <t xml:space="preserve">INC-007298</t>
  </si>
  <si>
    <t xml:space="preserve">INC-007299</t>
  </si>
  <si>
    <t xml:space="preserve">INC-007300</t>
  </si>
  <si>
    <t xml:space="preserve">INC-007301</t>
  </si>
  <si>
    <t xml:space="preserve">INC-007302</t>
  </si>
  <si>
    <t xml:space="preserve">INC-007303</t>
  </si>
  <si>
    <t xml:space="preserve">INC-007304</t>
  </si>
  <si>
    <t xml:space="preserve">INC-007305</t>
  </si>
  <si>
    <t xml:space="preserve">INC-007306</t>
  </si>
  <si>
    <t xml:space="preserve">INC-007307</t>
  </si>
  <si>
    <t xml:space="preserve">INC-007308</t>
  </si>
  <si>
    <t xml:space="preserve">INC-007309</t>
  </si>
  <si>
    <t xml:space="preserve">INC-007310</t>
  </si>
  <si>
    <t xml:space="preserve">INC-007311</t>
  </si>
  <si>
    <t xml:space="preserve">INC-007312</t>
  </si>
  <si>
    <t xml:space="preserve">INC-007313</t>
  </si>
  <si>
    <t xml:space="preserve">INC-007314</t>
  </si>
  <si>
    <t xml:space="preserve">INC-007315</t>
  </si>
  <si>
    <t xml:space="preserve">INC-007316</t>
  </si>
  <si>
    <t xml:space="preserve">INC-007317</t>
  </si>
  <si>
    <t xml:space="preserve">INC-007318</t>
  </si>
  <si>
    <t xml:space="preserve">INC-007319</t>
  </si>
  <si>
    <t xml:space="preserve">INC-007320</t>
  </si>
  <si>
    <t xml:space="preserve">INC-007321</t>
  </si>
  <si>
    <t xml:space="preserve">INC-007322</t>
  </si>
  <si>
    <t xml:space="preserve">INC-007323</t>
  </si>
  <si>
    <t xml:space="preserve">INC-007324</t>
  </si>
  <si>
    <t xml:space="preserve">INC-007325</t>
  </si>
  <si>
    <t xml:space="preserve">INC-007326</t>
  </si>
  <si>
    <t xml:space="preserve">INC-007327</t>
  </si>
  <si>
    <t xml:space="preserve">INC-007328</t>
  </si>
  <si>
    <t xml:space="preserve">INC-007329</t>
  </si>
  <si>
    <t xml:space="preserve">INC-007330</t>
  </si>
  <si>
    <t xml:space="preserve">INC-007331</t>
  </si>
  <si>
    <t xml:space="preserve">INC-007332</t>
  </si>
  <si>
    <t xml:space="preserve">INC-007333</t>
  </si>
  <si>
    <t xml:space="preserve">INC-007334</t>
  </si>
  <si>
    <t xml:space="preserve">INC-007335</t>
  </si>
  <si>
    <t xml:space="preserve">INC-007336</t>
  </si>
  <si>
    <t xml:space="preserve">INC-007337</t>
  </si>
  <si>
    <t xml:space="preserve">INC-007338</t>
  </si>
  <si>
    <t xml:space="preserve">INC-007339</t>
  </si>
  <si>
    <t xml:space="preserve">INC-007340</t>
  </si>
  <si>
    <t xml:space="preserve">INC-007341</t>
  </si>
  <si>
    <t xml:space="preserve">INC-007342</t>
  </si>
  <si>
    <t xml:space="preserve">INC-007343</t>
  </si>
  <si>
    <t xml:space="preserve">INC-007344</t>
  </si>
  <si>
    <t xml:space="preserve">INC-007345</t>
  </si>
  <si>
    <t xml:space="preserve">INC-007346</t>
  </si>
  <si>
    <t xml:space="preserve">INC-007347</t>
  </si>
  <si>
    <t xml:space="preserve">INC-007348</t>
  </si>
  <si>
    <t xml:space="preserve">INC-007349</t>
  </si>
  <si>
    <t xml:space="preserve">INC-007350</t>
  </si>
  <si>
    <t xml:space="preserve">INC-007351</t>
  </si>
  <si>
    <t xml:space="preserve">INC-007352</t>
  </si>
  <si>
    <t xml:space="preserve">INC-007353</t>
  </si>
  <si>
    <t xml:space="preserve">INC-007354</t>
  </si>
  <si>
    <t xml:space="preserve">INC-007355</t>
  </si>
  <si>
    <t xml:space="preserve">INC-007356</t>
  </si>
  <si>
    <t xml:space="preserve">INC-007357</t>
  </si>
  <si>
    <t xml:space="preserve">INC-007358</t>
  </si>
  <si>
    <t xml:space="preserve">INC-007359</t>
  </si>
  <si>
    <t xml:space="preserve">INC-007360</t>
  </si>
  <si>
    <t xml:space="preserve">INC-007361</t>
  </si>
  <si>
    <t xml:space="preserve">INC-007362</t>
  </si>
  <si>
    <t xml:space="preserve">INC-007363</t>
  </si>
  <si>
    <t xml:space="preserve">INC-007364</t>
  </si>
  <si>
    <t xml:space="preserve">INC-007365</t>
  </si>
  <si>
    <t xml:space="preserve">INC-007366</t>
  </si>
  <si>
    <t xml:space="preserve">INC-007367</t>
  </si>
  <si>
    <t xml:space="preserve">INC-007368</t>
  </si>
  <si>
    <t xml:space="preserve">INC-007369</t>
  </si>
  <si>
    <t xml:space="preserve">INC-007370</t>
  </si>
  <si>
    <t xml:space="preserve">INC-007371</t>
  </si>
  <si>
    <t xml:space="preserve">INC-007372</t>
  </si>
  <si>
    <t xml:space="preserve">INC-007373</t>
  </si>
  <si>
    <t xml:space="preserve">INC-007374</t>
  </si>
  <si>
    <t xml:space="preserve">INC-007375</t>
  </si>
  <si>
    <t xml:space="preserve">INC-007376</t>
  </si>
  <si>
    <t xml:space="preserve">INC-007377</t>
  </si>
  <si>
    <t xml:space="preserve">INC-007378</t>
  </si>
  <si>
    <t xml:space="preserve">INC-007379</t>
  </si>
  <si>
    <t xml:space="preserve">INC-007380</t>
  </si>
  <si>
    <t xml:space="preserve">INC-007381</t>
  </si>
  <si>
    <t xml:space="preserve">INC-007382</t>
  </si>
  <si>
    <t xml:space="preserve">INC-007383</t>
  </si>
  <si>
    <t xml:space="preserve">INC-007384</t>
  </si>
  <si>
    <t xml:space="preserve">INC-007385</t>
  </si>
  <si>
    <t xml:space="preserve">INC-007386</t>
  </si>
  <si>
    <t xml:space="preserve">INC-007387</t>
  </si>
  <si>
    <t xml:space="preserve">INC-007388</t>
  </si>
  <si>
    <t xml:space="preserve">INC-007389</t>
  </si>
  <si>
    <t xml:space="preserve">INC-007390</t>
  </si>
  <si>
    <t xml:space="preserve">INC-007391</t>
  </si>
  <si>
    <t xml:space="preserve">INC-007392</t>
  </si>
  <si>
    <t xml:space="preserve">INC-007393</t>
  </si>
  <si>
    <t xml:space="preserve">INC-007394</t>
  </si>
  <si>
    <t xml:space="preserve">INC-007395</t>
  </si>
  <si>
    <t xml:space="preserve">INC-007396</t>
  </si>
  <si>
    <t xml:space="preserve">INC-007397</t>
  </si>
  <si>
    <t xml:space="preserve">INC-007398</t>
  </si>
  <si>
    <t xml:space="preserve">INC-007399</t>
  </si>
  <si>
    <t xml:space="preserve">INC-007400</t>
  </si>
  <si>
    <t xml:space="preserve">INC-007401</t>
  </si>
  <si>
    <t xml:space="preserve">INC-007402</t>
  </si>
  <si>
    <t xml:space="preserve">INC-007403</t>
  </si>
  <si>
    <t xml:space="preserve">INC-007404</t>
  </si>
  <si>
    <t xml:space="preserve">INC-007405</t>
  </si>
  <si>
    <t xml:space="preserve">INC-007406</t>
  </si>
  <si>
    <t xml:space="preserve">INC-007407</t>
  </si>
  <si>
    <t xml:space="preserve">INC-007408</t>
  </si>
  <si>
    <t xml:space="preserve">INC-007409</t>
  </si>
  <si>
    <t xml:space="preserve">INC-007410</t>
  </si>
  <si>
    <t xml:space="preserve">INC-007411</t>
  </si>
  <si>
    <t xml:space="preserve">INC-007412</t>
  </si>
  <si>
    <t xml:space="preserve">INC-007413</t>
  </si>
  <si>
    <t xml:space="preserve">INC-007414</t>
  </si>
  <si>
    <t xml:space="preserve">INC-007415</t>
  </si>
  <si>
    <t xml:space="preserve">INC-007416</t>
  </si>
  <si>
    <t xml:space="preserve">INC-007417</t>
  </si>
  <si>
    <t xml:space="preserve">INC-007418</t>
  </si>
  <si>
    <t xml:space="preserve">INC-007419</t>
  </si>
  <si>
    <t xml:space="preserve">INC-007420</t>
  </si>
  <si>
    <t xml:space="preserve">INC-007421</t>
  </si>
  <si>
    <t xml:space="preserve">INC-007422</t>
  </si>
  <si>
    <t xml:space="preserve">INC-007423</t>
  </si>
  <si>
    <t xml:space="preserve">INC-007424</t>
  </si>
  <si>
    <t xml:space="preserve">INC-007425</t>
  </si>
  <si>
    <t xml:space="preserve">INC-007426</t>
  </si>
  <si>
    <t xml:space="preserve">INC-007427</t>
  </si>
  <si>
    <t xml:space="preserve">INC-007428</t>
  </si>
  <si>
    <t xml:space="preserve">INC-007429</t>
  </si>
  <si>
    <t xml:space="preserve">INC-007430</t>
  </si>
  <si>
    <t xml:space="preserve">INC-007431</t>
  </si>
  <si>
    <t xml:space="preserve">INC-007432</t>
  </si>
  <si>
    <t xml:space="preserve">INC-007433</t>
  </si>
  <si>
    <t xml:space="preserve">INC-007434</t>
  </si>
  <si>
    <t xml:space="preserve">INC-007435</t>
  </si>
  <si>
    <t xml:space="preserve">INC-007436</t>
  </si>
  <si>
    <t xml:space="preserve">INC-007437</t>
  </si>
  <si>
    <t xml:space="preserve">INC-007438</t>
  </si>
  <si>
    <t xml:space="preserve">INC-007439</t>
  </si>
  <si>
    <t xml:space="preserve">INC-007440</t>
  </si>
  <si>
    <t xml:space="preserve">INC-007441</t>
  </si>
  <si>
    <t xml:space="preserve">INC-007442</t>
  </si>
  <si>
    <t xml:space="preserve">INC-007443</t>
  </si>
  <si>
    <t xml:space="preserve">INC-007444</t>
  </si>
  <si>
    <t xml:space="preserve">INC-007445</t>
  </si>
  <si>
    <t xml:space="preserve">INC-007446</t>
  </si>
  <si>
    <t xml:space="preserve">INC-007447</t>
  </si>
  <si>
    <t xml:space="preserve">INC-007448</t>
  </si>
  <si>
    <t xml:space="preserve">INC-007449</t>
  </si>
  <si>
    <t xml:space="preserve">INC-007450</t>
  </si>
  <si>
    <t xml:space="preserve">INC-007451</t>
  </si>
  <si>
    <t xml:space="preserve">INC-007452</t>
  </si>
  <si>
    <t xml:space="preserve">INC-007453</t>
  </si>
  <si>
    <t xml:space="preserve">INC-007454</t>
  </si>
  <si>
    <t xml:space="preserve">INC-007455</t>
  </si>
  <si>
    <t xml:space="preserve">INC-007456</t>
  </si>
  <si>
    <t xml:space="preserve">INC-007457</t>
  </si>
  <si>
    <t xml:space="preserve">INC-007458</t>
  </si>
  <si>
    <t xml:space="preserve">INC-007459</t>
  </si>
  <si>
    <t xml:space="preserve">INC-007460</t>
  </si>
  <si>
    <t xml:space="preserve">INC-007461</t>
  </si>
  <si>
    <t xml:space="preserve">INC-007462</t>
  </si>
  <si>
    <t xml:space="preserve">INC-007463</t>
  </si>
  <si>
    <t xml:space="preserve">INC-007464</t>
  </si>
  <si>
    <t xml:space="preserve">INC-007465</t>
  </si>
  <si>
    <t xml:space="preserve">INC-007466</t>
  </si>
  <si>
    <t xml:space="preserve">INC-007467</t>
  </si>
  <si>
    <t xml:space="preserve">INC-007468</t>
  </si>
  <si>
    <t xml:space="preserve">INC-007469</t>
  </si>
  <si>
    <t xml:space="preserve">INC-007470</t>
  </si>
  <si>
    <t xml:space="preserve">INC-007471</t>
  </si>
  <si>
    <t xml:space="preserve">INC-007472</t>
  </si>
  <si>
    <t xml:space="preserve">INC-007473</t>
  </si>
  <si>
    <t xml:space="preserve">INC-007474</t>
  </si>
  <si>
    <t xml:space="preserve">INC-007475</t>
  </si>
  <si>
    <t xml:space="preserve">INC-007476</t>
  </si>
  <si>
    <t xml:space="preserve">INC-007477</t>
  </si>
  <si>
    <t xml:space="preserve">INC-007478</t>
  </si>
  <si>
    <t xml:space="preserve">INC-007479</t>
  </si>
  <si>
    <t xml:space="preserve">INC-007480</t>
  </si>
  <si>
    <t xml:space="preserve">INC-007481</t>
  </si>
  <si>
    <t xml:space="preserve">INC-007482</t>
  </si>
  <si>
    <t xml:space="preserve">INC-007483</t>
  </si>
  <si>
    <t xml:space="preserve">INC-007484</t>
  </si>
  <si>
    <t xml:space="preserve">INC-007485</t>
  </si>
  <si>
    <t xml:space="preserve">INC-007486</t>
  </si>
  <si>
    <t xml:space="preserve">INC-007487</t>
  </si>
  <si>
    <t xml:space="preserve">INC-007488</t>
  </si>
  <si>
    <t xml:space="preserve">INC-007489</t>
  </si>
  <si>
    <t xml:space="preserve">INC-007490</t>
  </si>
  <si>
    <t xml:space="preserve">INC-007491</t>
  </si>
  <si>
    <t xml:space="preserve">INC-007492</t>
  </si>
  <si>
    <t xml:space="preserve">INC-007493</t>
  </si>
  <si>
    <t xml:space="preserve">INC-007494</t>
  </si>
  <si>
    <t xml:space="preserve">INC-007495</t>
  </si>
  <si>
    <t xml:space="preserve">INC-007496</t>
  </si>
  <si>
    <t xml:space="preserve">INC-007497</t>
  </si>
  <si>
    <t xml:space="preserve">INC-007498</t>
  </si>
  <si>
    <t xml:space="preserve">INC-007499</t>
  </si>
  <si>
    <t xml:space="preserve">INC-007500</t>
  </si>
  <si>
    <t xml:space="preserve">INC-007501</t>
  </si>
  <si>
    <t xml:space="preserve">INC-007502</t>
  </si>
  <si>
    <t xml:space="preserve">INC-007503</t>
  </si>
  <si>
    <t xml:space="preserve">INC-007504</t>
  </si>
  <si>
    <t xml:space="preserve">INC-007505</t>
  </si>
  <si>
    <t xml:space="preserve">INC-007506</t>
  </si>
  <si>
    <t xml:space="preserve">INC-007507</t>
  </si>
  <si>
    <t xml:space="preserve">INC-007508</t>
  </si>
  <si>
    <t xml:space="preserve">INC-007509</t>
  </si>
  <si>
    <t xml:space="preserve">INC-007510</t>
  </si>
  <si>
    <t xml:space="preserve">INC-007511</t>
  </si>
  <si>
    <t xml:space="preserve">INC-007512</t>
  </si>
  <si>
    <t xml:space="preserve">INC-007513</t>
  </si>
  <si>
    <t xml:space="preserve">INC-007514</t>
  </si>
  <si>
    <t xml:space="preserve">INC-007515</t>
  </si>
  <si>
    <t xml:space="preserve">INC-007516</t>
  </si>
  <si>
    <t xml:space="preserve">INC-007517</t>
  </si>
  <si>
    <t xml:space="preserve">INC-007518</t>
  </si>
  <si>
    <t xml:space="preserve">INC-007519</t>
  </si>
  <si>
    <t xml:space="preserve">INC-007520</t>
  </si>
  <si>
    <t xml:space="preserve">INC-007521</t>
  </si>
  <si>
    <t xml:space="preserve">INC-007522</t>
  </si>
  <si>
    <t xml:space="preserve">INC-007523</t>
  </si>
  <si>
    <t xml:space="preserve">INC-007524</t>
  </si>
  <si>
    <t xml:space="preserve">INC-007525</t>
  </si>
  <si>
    <t xml:space="preserve">INC-007526</t>
  </si>
  <si>
    <t xml:space="preserve">INC-007527</t>
  </si>
  <si>
    <t xml:space="preserve">INC-007528</t>
  </si>
  <si>
    <t xml:space="preserve">INC-007529</t>
  </si>
  <si>
    <t xml:space="preserve">INC-007530</t>
  </si>
  <si>
    <t xml:space="preserve">INC-007531</t>
  </si>
  <si>
    <t xml:space="preserve">INC-007532</t>
  </si>
  <si>
    <t xml:space="preserve">INC-007533</t>
  </si>
  <si>
    <t xml:space="preserve">INC-007534</t>
  </si>
  <si>
    <t xml:space="preserve">INC-007535</t>
  </si>
  <si>
    <t xml:space="preserve">INC-007536</t>
  </si>
  <si>
    <t xml:space="preserve">INC-007537</t>
  </si>
  <si>
    <t xml:space="preserve">INC-007538</t>
  </si>
  <si>
    <t xml:space="preserve">INC-007539</t>
  </si>
  <si>
    <t xml:space="preserve">INC-007540</t>
  </si>
  <si>
    <t xml:space="preserve">INC-007541</t>
  </si>
  <si>
    <t xml:space="preserve">INC-007542</t>
  </si>
  <si>
    <t xml:space="preserve">INC-007543</t>
  </si>
  <si>
    <t xml:space="preserve">INC-007544</t>
  </si>
  <si>
    <t xml:space="preserve">INC-007545</t>
  </si>
  <si>
    <t xml:space="preserve">INC-007546</t>
  </si>
  <si>
    <t xml:space="preserve">INC-007547</t>
  </si>
  <si>
    <t xml:space="preserve">INC-007548</t>
  </si>
  <si>
    <t xml:space="preserve">INC-007549</t>
  </si>
  <si>
    <t xml:space="preserve">INC-007550</t>
  </si>
  <si>
    <t xml:space="preserve">INC-007551</t>
  </si>
  <si>
    <t xml:space="preserve">INC-007552</t>
  </si>
  <si>
    <t xml:space="preserve">INC-007553</t>
  </si>
  <si>
    <t xml:space="preserve">INC-007554</t>
  </si>
  <si>
    <t xml:space="preserve">INC-007555</t>
  </si>
  <si>
    <t xml:space="preserve">INC-007556</t>
  </si>
  <si>
    <t xml:space="preserve">INC-007557</t>
  </si>
  <si>
    <t xml:space="preserve">INC-007558</t>
  </si>
  <si>
    <t xml:space="preserve">INC-007559</t>
  </si>
  <si>
    <t xml:space="preserve">INC-007560</t>
  </si>
  <si>
    <t xml:space="preserve">INC-007561</t>
  </si>
  <si>
    <t xml:space="preserve">INC-007562</t>
  </si>
  <si>
    <t xml:space="preserve">INC-007563</t>
  </si>
  <si>
    <t xml:space="preserve">INC-007564</t>
  </si>
  <si>
    <t xml:space="preserve">INC-007565</t>
  </si>
  <si>
    <t xml:space="preserve">INC-007566</t>
  </si>
  <si>
    <t xml:space="preserve">INC-007567</t>
  </si>
  <si>
    <t xml:space="preserve">INC-007568</t>
  </si>
  <si>
    <t xml:space="preserve">INC-007569</t>
  </si>
  <si>
    <t xml:space="preserve">INC-007570</t>
  </si>
  <si>
    <t xml:space="preserve">INC-007571</t>
  </si>
  <si>
    <t xml:space="preserve">INC-007572</t>
  </si>
  <si>
    <t xml:space="preserve">INC-007573</t>
  </si>
  <si>
    <t xml:space="preserve">INC-007574</t>
  </si>
  <si>
    <t xml:space="preserve">INC-007575</t>
  </si>
  <si>
    <t xml:space="preserve">INC-007576</t>
  </si>
  <si>
    <t xml:space="preserve">INC-007577</t>
  </si>
  <si>
    <t xml:space="preserve">INC-007578</t>
  </si>
  <si>
    <t xml:space="preserve">INC-007579</t>
  </si>
  <si>
    <t xml:space="preserve">INC-007580</t>
  </si>
  <si>
    <t xml:space="preserve">INC-007581</t>
  </si>
  <si>
    <t xml:space="preserve">INC-007582</t>
  </si>
  <si>
    <t xml:space="preserve">INC-007583</t>
  </si>
  <si>
    <t xml:space="preserve">INC-007584</t>
  </si>
  <si>
    <t xml:space="preserve">INC-007585</t>
  </si>
  <si>
    <t xml:space="preserve">INC-007586</t>
  </si>
  <si>
    <t xml:space="preserve">INC-007587</t>
  </si>
  <si>
    <t xml:space="preserve">INC-007588</t>
  </si>
  <si>
    <t xml:space="preserve">INC-007589</t>
  </si>
  <si>
    <t xml:space="preserve">INC-007590</t>
  </si>
  <si>
    <t xml:space="preserve">INC-007591</t>
  </si>
  <si>
    <t xml:space="preserve">INC-007592</t>
  </si>
  <si>
    <t xml:space="preserve">INC-007593</t>
  </si>
  <si>
    <t xml:space="preserve">INC-007594</t>
  </si>
  <si>
    <t xml:space="preserve">INC-007595</t>
  </si>
  <si>
    <t xml:space="preserve">INC-007596</t>
  </si>
  <si>
    <t xml:space="preserve">INC-007597</t>
  </si>
  <si>
    <t xml:space="preserve">INC-007598</t>
  </si>
  <si>
    <t xml:space="preserve">INC-007599</t>
  </si>
  <si>
    <t xml:space="preserve">INC-007600</t>
  </si>
  <si>
    <t xml:space="preserve">INC-007601</t>
  </si>
  <si>
    <t xml:space="preserve">INC-007602</t>
  </si>
  <si>
    <t xml:space="preserve">INC-007603</t>
  </si>
  <si>
    <t xml:space="preserve">INC-007604</t>
  </si>
  <si>
    <t xml:space="preserve">INC-007605</t>
  </si>
  <si>
    <t xml:space="preserve">INC-007606</t>
  </si>
  <si>
    <t xml:space="preserve">INC-007607</t>
  </si>
  <si>
    <t xml:space="preserve">INC-007608</t>
  </si>
  <si>
    <t xml:space="preserve">INC-007609</t>
  </si>
  <si>
    <t xml:space="preserve">INC-007610</t>
  </si>
  <si>
    <t xml:space="preserve">INC-007611</t>
  </si>
  <si>
    <t xml:space="preserve">INC-007612</t>
  </si>
  <si>
    <t xml:space="preserve">INC-007613</t>
  </si>
  <si>
    <t xml:space="preserve">INC-007614</t>
  </si>
  <si>
    <t xml:space="preserve">INC-007615</t>
  </si>
  <si>
    <t xml:space="preserve">INC-007616</t>
  </si>
  <si>
    <t xml:space="preserve">INC-007617</t>
  </si>
  <si>
    <t xml:space="preserve">INC-007618</t>
  </si>
  <si>
    <t xml:space="preserve">INC-007619</t>
  </si>
  <si>
    <t xml:space="preserve">INC-007620</t>
  </si>
  <si>
    <t xml:space="preserve">INC-007621</t>
  </si>
  <si>
    <t xml:space="preserve">INC-007622</t>
  </si>
  <si>
    <t xml:space="preserve">INC-007623</t>
  </si>
  <si>
    <t xml:space="preserve">INC-007624</t>
  </si>
  <si>
    <t xml:space="preserve">INC-007625</t>
  </si>
  <si>
    <t xml:space="preserve">INC-007626</t>
  </si>
  <si>
    <t xml:space="preserve">INC-007627</t>
  </si>
  <si>
    <t xml:space="preserve">INC-007628</t>
  </si>
  <si>
    <t xml:space="preserve">INC-007629</t>
  </si>
  <si>
    <t xml:space="preserve">INC-007630</t>
  </si>
  <si>
    <t xml:space="preserve">INC-007631</t>
  </si>
  <si>
    <t xml:space="preserve">INC-007632</t>
  </si>
  <si>
    <t xml:space="preserve">INC-007633</t>
  </si>
  <si>
    <t xml:space="preserve">INC-007634</t>
  </si>
  <si>
    <t xml:space="preserve">INC-007635</t>
  </si>
  <si>
    <t xml:space="preserve">INC-007636</t>
  </si>
  <si>
    <t xml:space="preserve">INC-007637</t>
  </si>
  <si>
    <t xml:space="preserve">INC-007638</t>
  </si>
  <si>
    <t xml:space="preserve">INC-007639</t>
  </si>
  <si>
    <t xml:space="preserve">INC-007640</t>
  </si>
  <si>
    <t xml:space="preserve">INC-007641</t>
  </si>
  <si>
    <t xml:space="preserve">INC-007642</t>
  </si>
  <si>
    <t xml:space="preserve">INC-007643</t>
  </si>
  <si>
    <t xml:space="preserve">INC-007644</t>
  </si>
  <si>
    <t xml:space="preserve">INC-007645</t>
  </si>
  <si>
    <t xml:space="preserve">INC-007646</t>
  </si>
  <si>
    <t xml:space="preserve">INC-007647</t>
  </si>
  <si>
    <t xml:space="preserve">INC-007648</t>
  </si>
  <si>
    <t xml:space="preserve">INC-007649</t>
  </si>
  <si>
    <t xml:space="preserve">INC-007650</t>
  </si>
  <si>
    <t xml:space="preserve">INC-007651</t>
  </si>
  <si>
    <t xml:space="preserve">INC-007652</t>
  </si>
  <si>
    <t xml:space="preserve">INC-007653</t>
  </si>
  <si>
    <t xml:space="preserve">INC-007654</t>
  </si>
  <si>
    <t xml:space="preserve">INC-007655</t>
  </si>
  <si>
    <t xml:space="preserve">INC-007656</t>
  </si>
  <si>
    <t xml:space="preserve">INC-007657</t>
  </si>
  <si>
    <t xml:space="preserve">INC-007658</t>
  </si>
  <si>
    <t xml:space="preserve">INC-007659</t>
  </si>
  <si>
    <t xml:space="preserve">INC-007660</t>
  </si>
  <si>
    <t xml:space="preserve">INC-007661</t>
  </si>
  <si>
    <t xml:space="preserve">INC-007662</t>
  </si>
  <si>
    <t xml:space="preserve">INC-007663</t>
  </si>
  <si>
    <t xml:space="preserve">INC-007664</t>
  </si>
  <si>
    <t xml:space="preserve">INC-007665</t>
  </si>
  <si>
    <t xml:space="preserve">INC-007666</t>
  </si>
  <si>
    <t xml:space="preserve">INC-007667</t>
  </si>
  <si>
    <t xml:space="preserve">INC-007668</t>
  </si>
  <si>
    <t xml:space="preserve">INC-007669</t>
  </si>
  <si>
    <t xml:space="preserve">INC-007670</t>
  </si>
  <si>
    <t xml:space="preserve">INC-007671</t>
  </si>
  <si>
    <t xml:space="preserve">INC-007672</t>
  </si>
  <si>
    <t xml:space="preserve">INC-007673</t>
  </si>
  <si>
    <t xml:space="preserve">INC-007674</t>
  </si>
  <si>
    <t xml:space="preserve">INC-007675</t>
  </si>
  <si>
    <t xml:space="preserve">INC-007676</t>
  </si>
  <si>
    <t xml:space="preserve">INC-007677</t>
  </si>
  <si>
    <t xml:space="preserve">INC-007678</t>
  </si>
  <si>
    <t xml:space="preserve">INC-007679</t>
  </si>
  <si>
    <t xml:space="preserve">INC-007680</t>
  </si>
  <si>
    <t xml:space="preserve">INC-007681</t>
  </si>
  <si>
    <t xml:space="preserve">INC-007682</t>
  </si>
  <si>
    <t xml:space="preserve">INC-007683</t>
  </si>
  <si>
    <t xml:space="preserve">INC-007684</t>
  </si>
  <si>
    <t xml:space="preserve">INC-007685</t>
  </si>
  <si>
    <t xml:space="preserve">INC-007686</t>
  </si>
  <si>
    <t xml:space="preserve">INC-007687</t>
  </si>
  <si>
    <t xml:space="preserve">INC-007688</t>
  </si>
  <si>
    <t xml:space="preserve">INC-007689</t>
  </si>
  <si>
    <t xml:space="preserve">INC-007690</t>
  </si>
  <si>
    <t xml:space="preserve">INC-007691</t>
  </si>
  <si>
    <t xml:space="preserve">INC-007692</t>
  </si>
  <si>
    <t xml:space="preserve">INC-007693</t>
  </si>
  <si>
    <t xml:space="preserve">INC-007694</t>
  </si>
  <si>
    <t xml:space="preserve">INC-007695</t>
  </si>
  <si>
    <t xml:space="preserve">INC-007696</t>
  </si>
  <si>
    <t xml:space="preserve">INC-007697</t>
  </si>
  <si>
    <t xml:space="preserve">INC-007698</t>
  </si>
  <si>
    <t xml:space="preserve">INC-007699</t>
  </si>
  <si>
    <t xml:space="preserve">INC-007700</t>
  </si>
  <si>
    <t xml:space="preserve">INC-007701</t>
  </si>
  <si>
    <t xml:space="preserve">INC-007702</t>
  </si>
  <si>
    <t xml:space="preserve">INC-007703</t>
  </si>
  <si>
    <t xml:space="preserve">INC-007704</t>
  </si>
  <si>
    <t xml:space="preserve">INC-007705</t>
  </si>
  <si>
    <t xml:space="preserve">INC-007706</t>
  </si>
  <si>
    <t xml:space="preserve">INC-007707</t>
  </si>
  <si>
    <t xml:space="preserve">INC-007708</t>
  </si>
  <si>
    <t xml:space="preserve">INC-007709</t>
  </si>
  <si>
    <t xml:space="preserve">INC-007710</t>
  </si>
  <si>
    <t xml:space="preserve">INC-007711</t>
  </si>
  <si>
    <t xml:space="preserve">INC-007712</t>
  </si>
  <si>
    <t xml:space="preserve">INC-007713</t>
  </si>
  <si>
    <t xml:space="preserve">INC-007714</t>
  </si>
  <si>
    <t xml:space="preserve">INC-007715</t>
  </si>
  <si>
    <t xml:space="preserve">INC-007716</t>
  </si>
  <si>
    <t xml:space="preserve">INC-007717</t>
  </si>
  <si>
    <t xml:space="preserve">INC-007718</t>
  </si>
  <si>
    <t xml:space="preserve">INC-007719</t>
  </si>
  <si>
    <t xml:space="preserve">INC-007720</t>
  </si>
  <si>
    <t xml:space="preserve">INC-007721</t>
  </si>
  <si>
    <t xml:space="preserve">INC-007722</t>
  </si>
  <si>
    <t xml:space="preserve">INC-007723</t>
  </si>
  <si>
    <t xml:space="preserve">INC-007724</t>
  </si>
  <si>
    <t xml:space="preserve">INC-007725</t>
  </si>
  <si>
    <t xml:space="preserve">INC-007726</t>
  </si>
  <si>
    <t xml:space="preserve">INC-007727</t>
  </si>
  <si>
    <t xml:space="preserve">INC-007728</t>
  </si>
  <si>
    <t xml:space="preserve">INC-007729</t>
  </si>
  <si>
    <t xml:space="preserve">INC-007730</t>
  </si>
  <si>
    <t xml:space="preserve">INC-007731</t>
  </si>
  <si>
    <t xml:space="preserve">INC-007732</t>
  </si>
  <si>
    <t xml:space="preserve">INC-007733</t>
  </si>
  <si>
    <t xml:space="preserve">INC-007734</t>
  </si>
  <si>
    <t xml:space="preserve">INC-007735</t>
  </si>
  <si>
    <t xml:space="preserve">INC-007736</t>
  </si>
  <si>
    <t xml:space="preserve">INC-007737</t>
  </si>
  <si>
    <t xml:space="preserve">INC-007738</t>
  </si>
  <si>
    <t xml:space="preserve">INC-007739</t>
  </si>
  <si>
    <t xml:space="preserve">INC-007740</t>
  </si>
  <si>
    <t xml:space="preserve">INC-007741</t>
  </si>
  <si>
    <t xml:space="preserve">INC-007742</t>
  </si>
  <si>
    <t xml:space="preserve">INC-007743</t>
  </si>
  <si>
    <t xml:space="preserve">INC-007744</t>
  </si>
  <si>
    <t xml:space="preserve">INC-007745</t>
  </si>
  <si>
    <t xml:space="preserve">INC-007746</t>
  </si>
  <si>
    <t xml:space="preserve">INC-007747</t>
  </si>
  <si>
    <t xml:space="preserve">INC-007748</t>
  </si>
  <si>
    <t xml:space="preserve">INC-007749</t>
  </si>
  <si>
    <t xml:space="preserve">INC-007750</t>
  </si>
  <si>
    <t xml:space="preserve">INC-007751</t>
  </si>
  <si>
    <t xml:space="preserve">INC-007752</t>
  </si>
  <si>
    <t xml:space="preserve">INC-007753</t>
  </si>
  <si>
    <t xml:space="preserve">INC-007754</t>
  </si>
  <si>
    <t xml:space="preserve">INC-007755</t>
  </si>
  <si>
    <t xml:space="preserve">INC-007756</t>
  </si>
  <si>
    <t xml:space="preserve">INC-007757</t>
  </si>
  <si>
    <t xml:space="preserve">INC-007758</t>
  </si>
  <si>
    <t xml:space="preserve">INC-007759</t>
  </si>
  <si>
    <t xml:space="preserve">INC-007760</t>
  </si>
  <si>
    <t xml:space="preserve">INC-007761</t>
  </si>
  <si>
    <t xml:space="preserve">INC-007762</t>
  </si>
  <si>
    <t xml:space="preserve">INC-007763</t>
  </si>
  <si>
    <t xml:space="preserve">INC-007764</t>
  </si>
  <si>
    <t xml:space="preserve">INC-007765</t>
  </si>
  <si>
    <t xml:space="preserve">INC-007766</t>
  </si>
  <si>
    <t xml:space="preserve">INC-007767</t>
  </si>
  <si>
    <t xml:space="preserve">INC-007768</t>
  </si>
  <si>
    <t xml:space="preserve">INC-007769</t>
  </si>
  <si>
    <t xml:space="preserve">INC-007770</t>
  </si>
  <si>
    <t xml:space="preserve">INC-007771</t>
  </si>
  <si>
    <t xml:space="preserve">INC-007772</t>
  </si>
  <si>
    <t xml:space="preserve">INC-007773</t>
  </si>
  <si>
    <t xml:space="preserve">INC-007774</t>
  </si>
  <si>
    <t xml:space="preserve">INC-007775</t>
  </si>
  <si>
    <t xml:space="preserve">INC-007776</t>
  </si>
  <si>
    <t xml:space="preserve">INC-007777</t>
  </si>
  <si>
    <t xml:space="preserve">INC-007778</t>
  </si>
  <si>
    <t xml:space="preserve">INC-007779</t>
  </si>
  <si>
    <t xml:space="preserve">INC-007780</t>
  </si>
  <si>
    <t xml:space="preserve">INC-007781</t>
  </si>
  <si>
    <t xml:space="preserve">INC-007782</t>
  </si>
  <si>
    <t xml:space="preserve">INC-007783</t>
  </si>
  <si>
    <t xml:space="preserve">INC-007784</t>
  </si>
  <si>
    <t xml:space="preserve">INC-007785</t>
  </si>
  <si>
    <t xml:space="preserve">INC-007786</t>
  </si>
  <si>
    <t xml:space="preserve">INC-007787</t>
  </si>
  <si>
    <t xml:space="preserve">INC-007788</t>
  </si>
  <si>
    <t xml:space="preserve">INC-007789</t>
  </si>
  <si>
    <t xml:space="preserve">INC-007790</t>
  </si>
  <si>
    <t xml:space="preserve">INC-007791</t>
  </si>
  <si>
    <t xml:space="preserve">INC-007792</t>
  </si>
  <si>
    <t xml:space="preserve">INC-007793</t>
  </si>
  <si>
    <t xml:space="preserve">INC-007794</t>
  </si>
  <si>
    <t xml:space="preserve">INC-007795</t>
  </si>
  <si>
    <t xml:space="preserve">INC-007796</t>
  </si>
  <si>
    <t xml:space="preserve">INC-007797</t>
  </si>
  <si>
    <t xml:space="preserve">INC-007798</t>
  </si>
  <si>
    <t xml:space="preserve">INC-007799</t>
  </si>
  <si>
    <t xml:space="preserve">INC-007800</t>
  </si>
  <si>
    <t xml:space="preserve">INC-007801</t>
  </si>
  <si>
    <t xml:space="preserve">INC-007802</t>
  </si>
  <si>
    <t xml:space="preserve">INC-007803</t>
  </si>
  <si>
    <t xml:space="preserve">INC-007804</t>
  </si>
  <si>
    <t xml:space="preserve">INC-007805</t>
  </si>
  <si>
    <t xml:space="preserve">INC-007806</t>
  </si>
  <si>
    <t xml:space="preserve">INC-007807</t>
  </si>
  <si>
    <t xml:space="preserve">INC-007808</t>
  </si>
  <si>
    <t xml:space="preserve">INC-007809</t>
  </si>
  <si>
    <t xml:space="preserve">INC-007810</t>
  </si>
  <si>
    <t xml:space="preserve">INC-007811</t>
  </si>
  <si>
    <t xml:space="preserve">INC-007812</t>
  </si>
  <si>
    <t xml:space="preserve">INC-007813</t>
  </si>
  <si>
    <t xml:space="preserve">INC-007814</t>
  </si>
  <si>
    <t xml:space="preserve">INC-007815</t>
  </si>
  <si>
    <t xml:space="preserve">INC-007816</t>
  </si>
  <si>
    <t xml:space="preserve">INC-007817</t>
  </si>
  <si>
    <t xml:space="preserve">INC-007818</t>
  </si>
  <si>
    <t xml:space="preserve">INC-007819</t>
  </si>
  <si>
    <t xml:space="preserve">INC-007820</t>
  </si>
  <si>
    <t xml:space="preserve">INC-007821</t>
  </si>
  <si>
    <t xml:space="preserve">INC-007822</t>
  </si>
  <si>
    <t xml:space="preserve">INC-007823</t>
  </si>
  <si>
    <t xml:space="preserve">INC-007824</t>
  </si>
  <si>
    <t xml:space="preserve">INC-007825</t>
  </si>
  <si>
    <t xml:space="preserve">INC-007826</t>
  </si>
  <si>
    <t xml:space="preserve">INC-007827</t>
  </si>
  <si>
    <t xml:space="preserve">INC-007828</t>
  </si>
  <si>
    <t xml:space="preserve">INC-007829</t>
  </si>
  <si>
    <t xml:space="preserve">INC-007830</t>
  </si>
  <si>
    <t xml:space="preserve">INC-007831</t>
  </si>
  <si>
    <t xml:space="preserve">INC-007832</t>
  </si>
  <si>
    <t xml:space="preserve">INC-007833</t>
  </si>
  <si>
    <t xml:space="preserve">INC-007834</t>
  </si>
  <si>
    <t xml:space="preserve">INC-007835</t>
  </si>
  <si>
    <t xml:space="preserve">INC-007836</t>
  </si>
  <si>
    <t xml:space="preserve">INC-007837</t>
  </si>
  <si>
    <t xml:space="preserve">INC-007838</t>
  </si>
  <si>
    <t xml:space="preserve">INC-007839</t>
  </si>
  <si>
    <t xml:space="preserve">INC-007840</t>
  </si>
  <si>
    <t xml:space="preserve">INC-007841</t>
  </si>
  <si>
    <t xml:space="preserve">INC-007842</t>
  </si>
  <si>
    <t xml:space="preserve">INC-007843</t>
  </si>
  <si>
    <t xml:space="preserve">INC-007844</t>
  </si>
  <si>
    <t xml:space="preserve">INC-007845</t>
  </si>
  <si>
    <t xml:space="preserve">INC-007846</t>
  </si>
  <si>
    <t xml:space="preserve">INC-007847</t>
  </si>
  <si>
    <t xml:space="preserve">INC-007848</t>
  </si>
  <si>
    <t xml:space="preserve">INC-007849</t>
  </si>
  <si>
    <t xml:space="preserve">INC-007850</t>
  </si>
  <si>
    <t xml:space="preserve">INC-007851</t>
  </si>
  <si>
    <t xml:space="preserve">INC-007852</t>
  </si>
  <si>
    <t xml:space="preserve">INC-007853</t>
  </si>
  <si>
    <t xml:space="preserve">INC-007854</t>
  </si>
  <si>
    <t xml:space="preserve">INC-007855</t>
  </si>
  <si>
    <t xml:space="preserve">INC-007856</t>
  </si>
  <si>
    <t xml:space="preserve">INC-007857</t>
  </si>
  <si>
    <t xml:space="preserve">INC-007858</t>
  </si>
  <si>
    <t xml:space="preserve">INC-007859</t>
  </si>
  <si>
    <t xml:space="preserve">INC-007860</t>
  </si>
  <si>
    <t xml:space="preserve">INC-007861</t>
  </si>
  <si>
    <t xml:space="preserve">INC-007862</t>
  </si>
  <si>
    <t xml:space="preserve">INC-007863</t>
  </si>
  <si>
    <t xml:space="preserve">INC-007864</t>
  </si>
  <si>
    <t xml:space="preserve">INC-007865</t>
  </si>
  <si>
    <t xml:space="preserve">INC-007866</t>
  </si>
  <si>
    <t xml:space="preserve">INC-007867</t>
  </si>
  <si>
    <t xml:space="preserve">INC-007868</t>
  </si>
  <si>
    <t xml:space="preserve">INC-007869</t>
  </si>
  <si>
    <t xml:space="preserve">INC-007870</t>
  </si>
  <si>
    <t xml:space="preserve">INC-007871</t>
  </si>
  <si>
    <t xml:space="preserve">INC-007872</t>
  </si>
  <si>
    <t xml:space="preserve">INC-007873</t>
  </si>
  <si>
    <t xml:space="preserve">INC-007874</t>
  </si>
  <si>
    <t xml:space="preserve">INC-007875</t>
  </si>
  <si>
    <t xml:space="preserve">INC-007876</t>
  </si>
  <si>
    <t xml:space="preserve">INC-007877</t>
  </si>
  <si>
    <t xml:space="preserve">INC-007878</t>
  </si>
  <si>
    <t xml:space="preserve">INC-007879</t>
  </si>
  <si>
    <t xml:space="preserve">INC-007880</t>
  </si>
  <si>
    <t xml:space="preserve">INC-007881</t>
  </si>
  <si>
    <t xml:space="preserve">INC-007882</t>
  </si>
  <si>
    <t xml:space="preserve">INC-007883</t>
  </si>
  <si>
    <t xml:space="preserve">INC-007884</t>
  </si>
  <si>
    <t xml:space="preserve">INC-007885</t>
  </si>
  <si>
    <t xml:space="preserve">INC-007886</t>
  </si>
  <si>
    <t xml:space="preserve">INC-007887</t>
  </si>
  <si>
    <t xml:space="preserve">INC-007888</t>
  </si>
  <si>
    <t xml:space="preserve">INC-007889</t>
  </si>
  <si>
    <t xml:space="preserve">INC-007890</t>
  </si>
  <si>
    <t xml:space="preserve">INC-007891</t>
  </si>
  <si>
    <t xml:space="preserve">INC-007892</t>
  </si>
  <si>
    <t xml:space="preserve">INC-007893</t>
  </si>
  <si>
    <t xml:space="preserve">INC-007894</t>
  </si>
  <si>
    <t xml:space="preserve">INC-007895</t>
  </si>
  <si>
    <t xml:space="preserve">INC-007896</t>
  </si>
  <si>
    <t xml:space="preserve">INC-007897</t>
  </si>
  <si>
    <t xml:space="preserve">INC-007898</t>
  </si>
  <si>
    <t xml:space="preserve">INC-007899</t>
  </si>
  <si>
    <t xml:space="preserve">INC-007900</t>
  </si>
  <si>
    <t xml:space="preserve">INC-007901</t>
  </si>
  <si>
    <t xml:space="preserve">INC-007902</t>
  </si>
  <si>
    <t xml:space="preserve">INC-007903</t>
  </si>
  <si>
    <t xml:space="preserve">INC-007904</t>
  </si>
  <si>
    <t xml:space="preserve">INC-007905</t>
  </si>
  <si>
    <t xml:space="preserve">INC-007906</t>
  </si>
  <si>
    <t xml:space="preserve">INC-007907</t>
  </si>
  <si>
    <t xml:space="preserve">INC-007908</t>
  </si>
  <si>
    <t xml:space="preserve">INC-007909</t>
  </si>
  <si>
    <t xml:space="preserve">INC-007910</t>
  </si>
  <si>
    <t xml:space="preserve">INC-007911</t>
  </si>
  <si>
    <t xml:space="preserve">INC-007912</t>
  </si>
  <si>
    <t xml:space="preserve">INC-007913</t>
  </si>
  <si>
    <t xml:space="preserve">INC-007914</t>
  </si>
  <si>
    <t xml:space="preserve">INC-007915</t>
  </si>
  <si>
    <t xml:space="preserve">INC-007916</t>
  </si>
  <si>
    <t xml:space="preserve">INC-007917</t>
  </si>
  <si>
    <t xml:space="preserve">INC-007918</t>
  </si>
  <si>
    <t xml:space="preserve">INC-007919</t>
  </si>
  <si>
    <t xml:space="preserve">INC-007920</t>
  </si>
  <si>
    <t xml:space="preserve">INC-007921</t>
  </si>
  <si>
    <t xml:space="preserve">INC-007922</t>
  </si>
  <si>
    <t xml:space="preserve">INC-007923</t>
  </si>
  <si>
    <t xml:space="preserve">INC-007924</t>
  </si>
  <si>
    <t xml:space="preserve">INC-007925</t>
  </si>
  <si>
    <t xml:space="preserve">INC-007926</t>
  </si>
  <si>
    <t xml:space="preserve">INC-007927</t>
  </si>
  <si>
    <t xml:space="preserve">INC-007928</t>
  </si>
  <si>
    <t xml:space="preserve">INC-007929</t>
  </si>
  <si>
    <t xml:space="preserve">INC-007930</t>
  </si>
  <si>
    <t xml:space="preserve">INC-007931</t>
  </si>
  <si>
    <t xml:space="preserve">INC-007932</t>
  </si>
  <si>
    <t xml:space="preserve">INC-007933</t>
  </si>
  <si>
    <t xml:space="preserve">INC-007934</t>
  </si>
  <si>
    <t xml:space="preserve">INC-007935</t>
  </si>
  <si>
    <t xml:space="preserve">INC-007936</t>
  </si>
  <si>
    <t xml:space="preserve">INC-007937</t>
  </si>
  <si>
    <t xml:space="preserve">INC-007938</t>
  </si>
  <si>
    <t xml:space="preserve">INC-007939</t>
  </si>
  <si>
    <t xml:space="preserve">INC-007940</t>
  </si>
  <si>
    <t xml:space="preserve">INC-007941</t>
  </si>
  <si>
    <t xml:space="preserve">INC-007942</t>
  </si>
  <si>
    <t xml:space="preserve">INC-007943</t>
  </si>
  <si>
    <t xml:space="preserve">INC-007944</t>
  </si>
  <si>
    <t xml:space="preserve">INC-007945</t>
  </si>
  <si>
    <t xml:space="preserve">INC-007946</t>
  </si>
  <si>
    <t xml:space="preserve">INC-007947</t>
  </si>
  <si>
    <t xml:space="preserve">INC-007948</t>
  </si>
  <si>
    <t xml:space="preserve">INC-007949</t>
  </si>
  <si>
    <t xml:space="preserve">INC-007950</t>
  </si>
  <si>
    <t xml:space="preserve">INC-007951</t>
  </si>
  <si>
    <t xml:space="preserve">INC-007952</t>
  </si>
  <si>
    <t xml:space="preserve">INC-007953</t>
  </si>
  <si>
    <t xml:space="preserve">INC-007954</t>
  </si>
  <si>
    <t xml:space="preserve">INC-007955</t>
  </si>
  <si>
    <t xml:space="preserve">INC-007956</t>
  </si>
  <si>
    <t xml:space="preserve">INC-007957</t>
  </si>
  <si>
    <t xml:space="preserve">INC-007958</t>
  </si>
  <si>
    <t xml:space="preserve">INC-007959</t>
  </si>
  <si>
    <t xml:space="preserve">INC-007960</t>
  </si>
  <si>
    <t xml:space="preserve">INC-007961</t>
  </si>
  <si>
    <t xml:space="preserve">INC-007962</t>
  </si>
  <si>
    <t xml:space="preserve">INC-007963</t>
  </si>
  <si>
    <t xml:space="preserve">INC-007964</t>
  </si>
  <si>
    <t xml:space="preserve">INC-007965</t>
  </si>
  <si>
    <t xml:space="preserve">INC-007966</t>
  </si>
  <si>
    <t xml:space="preserve">INC-007967</t>
  </si>
  <si>
    <t xml:space="preserve">INC-007968</t>
  </si>
  <si>
    <t xml:space="preserve">INC-007969</t>
  </si>
  <si>
    <t xml:space="preserve">INC-007970</t>
  </si>
  <si>
    <t xml:space="preserve">INC-007971</t>
  </si>
  <si>
    <t xml:space="preserve">INC-007972</t>
  </si>
  <si>
    <t xml:space="preserve">INC-007973</t>
  </si>
  <si>
    <t xml:space="preserve">INC-007974</t>
  </si>
  <si>
    <t xml:space="preserve">INC-007975</t>
  </si>
  <si>
    <t xml:space="preserve">INC-007976</t>
  </si>
  <si>
    <t xml:space="preserve">INC-007977</t>
  </si>
  <si>
    <t xml:space="preserve">INC-007978</t>
  </si>
  <si>
    <t xml:space="preserve">INC-007979</t>
  </si>
  <si>
    <t xml:space="preserve">INC-007980</t>
  </si>
  <si>
    <t xml:space="preserve">INC-007981</t>
  </si>
  <si>
    <t xml:space="preserve">INC-007982</t>
  </si>
  <si>
    <t xml:space="preserve">INC-007983</t>
  </si>
  <si>
    <t xml:space="preserve">INC-007984</t>
  </si>
  <si>
    <t xml:space="preserve">INC-007985</t>
  </si>
  <si>
    <t xml:space="preserve">INC-007986</t>
  </si>
  <si>
    <t xml:space="preserve">INC-007987</t>
  </si>
  <si>
    <t xml:space="preserve">INC-007988</t>
  </si>
  <si>
    <t xml:space="preserve">INC-007989</t>
  </si>
  <si>
    <t xml:space="preserve">INC-007990</t>
  </si>
  <si>
    <t xml:space="preserve">INC-007991</t>
  </si>
  <si>
    <t xml:space="preserve">INC-007992</t>
  </si>
  <si>
    <t xml:space="preserve">INC-007993</t>
  </si>
  <si>
    <t xml:space="preserve">INC-007994</t>
  </si>
  <si>
    <t xml:space="preserve">INC-007995</t>
  </si>
  <si>
    <t xml:space="preserve">INC-007996</t>
  </si>
  <si>
    <t xml:space="preserve">INC-007997</t>
  </si>
  <si>
    <t xml:space="preserve">INC-007998</t>
  </si>
  <si>
    <t xml:space="preserve">INC-007999</t>
  </si>
  <si>
    <t xml:space="preserve">INC-008000</t>
  </si>
  <si>
    <t xml:space="preserve">INC-008001</t>
  </si>
  <si>
    <t xml:space="preserve">INC-008002</t>
  </si>
  <si>
    <t xml:space="preserve">INC-008003</t>
  </si>
  <si>
    <t xml:space="preserve">INC-008004</t>
  </si>
  <si>
    <t xml:space="preserve">INC-008005</t>
  </si>
  <si>
    <t xml:space="preserve">INC-008006</t>
  </si>
  <si>
    <t xml:space="preserve">INC-008007</t>
  </si>
  <si>
    <t xml:space="preserve">INC-008008</t>
  </si>
  <si>
    <t xml:space="preserve">INC-008009</t>
  </si>
  <si>
    <t xml:space="preserve">INC-008010</t>
  </si>
  <si>
    <t xml:space="preserve">INC-008011</t>
  </si>
  <si>
    <t xml:space="preserve">INC-008012</t>
  </si>
  <si>
    <t xml:space="preserve">INC-008013</t>
  </si>
  <si>
    <t xml:space="preserve">INC-008014</t>
  </si>
  <si>
    <t xml:space="preserve">INC-008015</t>
  </si>
  <si>
    <t xml:space="preserve">INC-008016</t>
  </si>
  <si>
    <t xml:space="preserve">INC-008017</t>
  </si>
  <si>
    <t xml:space="preserve">INC-008018</t>
  </si>
  <si>
    <t xml:space="preserve">INC-008019</t>
  </si>
  <si>
    <t xml:space="preserve">INC-008020</t>
  </si>
  <si>
    <t xml:space="preserve">INC-008021</t>
  </si>
  <si>
    <t xml:space="preserve">INC-008022</t>
  </si>
  <si>
    <t xml:space="preserve">INC-008023</t>
  </si>
  <si>
    <t xml:space="preserve">INC-008024</t>
  </si>
  <si>
    <t xml:space="preserve">INC-008025</t>
  </si>
  <si>
    <t xml:space="preserve">INC-008026</t>
  </si>
  <si>
    <t xml:space="preserve">INC-008027</t>
  </si>
  <si>
    <t xml:space="preserve">INC-008028</t>
  </si>
  <si>
    <t xml:space="preserve">INC-008029</t>
  </si>
  <si>
    <t xml:space="preserve">INC-008030</t>
  </si>
  <si>
    <t xml:space="preserve">INC-008031</t>
  </si>
  <si>
    <t xml:space="preserve">INC-008032</t>
  </si>
  <si>
    <t xml:space="preserve">INC-008033</t>
  </si>
  <si>
    <t xml:space="preserve">INC-008034</t>
  </si>
  <si>
    <t xml:space="preserve">INC-008035</t>
  </si>
  <si>
    <t xml:space="preserve">INC-008036</t>
  </si>
  <si>
    <t xml:space="preserve">INC-008037</t>
  </si>
  <si>
    <t xml:space="preserve">INC-008038</t>
  </si>
  <si>
    <t xml:space="preserve">INC-008039</t>
  </si>
  <si>
    <t xml:space="preserve">INC-008040</t>
  </si>
  <si>
    <t xml:space="preserve">INC-008041</t>
  </si>
  <si>
    <t xml:space="preserve">INC-008042</t>
  </si>
  <si>
    <t xml:space="preserve">INC-008043</t>
  </si>
  <si>
    <t xml:space="preserve">INC-008044</t>
  </si>
  <si>
    <t xml:space="preserve">INC-008045</t>
  </si>
  <si>
    <t xml:space="preserve">INC-008046</t>
  </si>
  <si>
    <t xml:space="preserve">INC-008047</t>
  </si>
  <si>
    <t xml:space="preserve">INC-008048</t>
  </si>
  <si>
    <t xml:space="preserve">INC-008049</t>
  </si>
  <si>
    <t xml:space="preserve">INC-008050</t>
  </si>
  <si>
    <t xml:space="preserve">INC-008051</t>
  </si>
  <si>
    <t xml:space="preserve">INC-008052</t>
  </si>
  <si>
    <t xml:space="preserve">INC-008053</t>
  </si>
  <si>
    <t xml:space="preserve">INC-008054</t>
  </si>
  <si>
    <t xml:space="preserve">INC-008055</t>
  </si>
  <si>
    <t xml:space="preserve">INC-008056</t>
  </si>
  <si>
    <t xml:space="preserve">INC-008057</t>
  </si>
  <si>
    <t xml:space="preserve">INC-008058</t>
  </si>
  <si>
    <t xml:space="preserve">INC-008059</t>
  </si>
  <si>
    <t xml:space="preserve">INC-008060</t>
  </si>
  <si>
    <t xml:space="preserve">INC-008061</t>
  </si>
  <si>
    <t xml:space="preserve">INC-008062</t>
  </si>
  <si>
    <t xml:space="preserve">INC-008063</t>
  </si>
  <si>
    <t xml:space="preserve">INC-008064</t>
  </si>
  <si>
    <t xml:space="preserve">INC-008065</t>
  </si>
  <si>
    <t xml:space="preserve">INC-008066</t>
  </si>
  <si>
    <t xml:space="preserve">INC-008067</t>
  </si>
  <si>
    <t xml:space="preserve">INC-008068</t>
  </si>
  <si>
    <t xml:space="preserve">INC-008069</t>
  </si>
  <si>
    <t xml:space="preserve">INC-008070</t>
  </si>
  <si>
    <t xml:space="preserve">INC-008071</t>
  </si>
  <si>
    <t xml:space="preserve">INC-008072</t>
  </si>
  <si>
    <t xml:space="preserve">INC-008073</t>
  </si>
  <si>
    <t xml:space="preserve">INC-008074</t>
  </si>
  <si>
    <t xml:space="preserve">INC-008075</t>
  </si>
  <si>
    <t xml:space="preserve">INC-008076</t>
  </si>
  <si>
    <t xml:space="preserve">INC-008077</t>
  </si>
  <si>
    <t xml:space="preserve">INC-008078</t>
  </si>
  <si>
    <t xml:space="preserve">INC-008079</t>
  </si>
  <si>
    <t xml:space="preserve">INC-008080</t>
  </si>
  <si>
    <t xml:space="preserve">INC-008081</t>
  </si>
  <si>
    <t xml:space="preserve">INC-008082</t>
  </si>
  <si>
    <t xml:space="preserve">INC-008083</t>
  </si>
  <si>
    <t xml:space="preserve">INC-008084</t>
  </si>
  <si>
    <t xml:space="preserve">INC-008085</t>
  </si>
  <si>
    <t xml:space="preserve">INC-008086</t>
  </si>
  <si>
    <t xml:space="preserve">INC-008087</t>
  </si>
  <si>
    <t xml:space="preserve">INC-008088</t>
  </si>
  <si>
    <t xml:space="preserve">INC-008089</t>
  </si>
  <si>
    <t xml:space="preserve">INC-008090</t>
  </si>
  <si>
    <t xml:space="preserve">INC-008091</t>
  </si>
  <si>
    <t xml:space="preserve">INC-008092</t>
  </si>
  <si>
    <t xml:space="preserve">INC-008093</t>
  </si>
  <si>
    <t xml:space="preserve">INC-008094</t>
  </si>
  <si>
    <t xml:space="preserve">INC-008095</t>
  </si>
  <si>
    <t xml:space="preserve">INC-008096</t>
  </si>
  <si>
    <t xml:space="preserve">INC-008097</t>
  </si>
  <si>
    <t xml:space="preserve">INC-008098</t>
  </si>
  <si>
    <t xml:space="preserve">INC-008099</t>
  </si>
  <si>
    <t xml:space="preserve">INC-008100</t>
  </si>
  <si>
    <t xml:space="preserve">INC-008101</t>
  </si>
  <si>
    <t xml:space="preserve">INC-008102</t>
  </si>
  <si>
    <t xml:space="preserve">INC-008103</t>
  </si>
  <si>
    <t xml:space="preserve">INC-008104</t>
  </si>
  <si>
    <t xml:space="preserve">INC-008105</t>
  </si>
  <si>
    <t xml:space="preserve">INC-008106</t>
  </si>
  <si>
    <t xml:space="preserve">INC-008107</t>
  </si>
  <si>
    <t xml:space="preserve">INC-008108</t>
  </si>
  <si>
    <t xml:space="preserve">INC-008109</t>
  </si>
  <si>
    <t xml:space="preserve">INC-008110</t>
  </si>
  <si>
    <t xml:space="preserve">INC-008111</t>
  </si>
  <si>
    <t xml:space="preserve">INC-008112</t>
  </si>
  <si>
    <t xml:space="preserve">INC-008113</t>
  </si>
  <si>
    <t xml:space="preserve">INC-008114</t>
  </si>
  <si>
    <t xml:space="preserve">INC-008115</t>
  </si>
  <si>
    <t xml:space="preserve">INC-008116</t>
  </si>
  <si>
    <t xml:space="preserve">INC-008117</t>
  </si>
  <si>
    <t xml:space="preserve">INC-008118</t>
  </si>
  <si>
    <t xml:space="preserve">INC-008119</t>
  </si>
  <si>
    <t xml:space="preserve">INC-008120</t>
  </si>
  <si>
    <t xml:space="preserve">INC-008121</t>
  </si>
  <si>
    <t xml:space="preserve">INC-008122</t>
  </si>
  <si>
    <t xml:space="preserve">INC-008123</t>
  </si>
  <si>
    <t xml:space="preserve">INC-008124</t>
  </si>
  <si>
    <t xml:space="preserve">INC-008125</t>
  </si>
  <si>
    <t xml:space="preserve">INC-008126</t>
  </si>
  <si>
    <t xml:space="preserve">INC-008127</t>
  </si>
  <si>
    <t xml:space="preserve">INC-008128</t>
  </si>
  <si>
    <t xml:space="preserve">INC-008129</t>
  </si>
  <si>
    <t xml:space="preserve">INC-008130</t>
  </si>
  <si>
    <t xml:space="preserve">INC-008131</t>
  </si>
  <si>
    <t xml:space="preserve">INC-008132</t>
  </si>
  <si>
    <t xml:space="preserve">INC-008133</t>
  </si>
  <si>
    <t xml:space="preserve">INC-008134</t>
  </si>
  <si>
    <t xml:space="preserve">INC-008135</t>
  </si>
  <si>
    <t xml:space="preserve">INC-008136</t>
  </si>
  <si>
    <t xml:space="preserve">INC-008137</t>
  </si>
  <si>
    <t xml:space="preserve">INC-008138</t>
  </si>
  <si>
    <t xml:space="preserve">INC-008139</t>
  </si>
  <si>
    <t xml:space="preserve">INC-008140</t>
  </si>
  <si>
    <t xml:space="preserve">INC-008141</t>
  </si>
  <si>
    <t xml:space="preserve">INC-008142</t>
  </si>
  <si>
    <t xml:space="preserve">INC-008143</t>
  </si>
  <si>
    <t xml:space="preserve">INC-008144</t>
  </si>
  <si>
    <t xml:space="preserve">INC-008145</t>
  </si>
  <si>
    <t xml:space="preserve">INC-008146</t>
  </si>
  <si>
    <t xml:space="preserve">INC-008147</t>
  </si>
  <si>
    <t xml:space="preserve">INC-008148</t>
  </si>
  <si>
    <t xml:space="preserve">INC-008149</t>
  </si>
  <si>
    <t xml:space="preserve">INC-008150</t>
  </si>
  <si>
    <t xml:space="preserve">INC-008151</t>
  </si>
  <si>
    <t xml:space="preserve">INC-008152</t>
  </si>
  <si>
    <t xml:space="preserve">INC-008153</t>
  </si>
  <si>
    <t xml:space="preserve">INC-008154</t>
  </si>
  <si>
    <t xml:space="preserve">INC-008155</t>
  </si>
  <si>
    <t xml:space="preserve">INC-008156</t>
  </si>
  <si>
    <t xml:space="preserve">INC-008157</t>
  </si>
  <si>
    <t xml:space="preserve">INC-008158</t>
  </si>
  <si>
    <t xml:space="preserve">INC-008159</t>
  </si>
  <si>
    <t xml:space="preserve">INC-008160</t>
  </si>
  <si>
    <t xml:space="preserve">INC-008161</t>
  </si>
  <si>
    <t xml:space="preserve">INC-008162</t>
  </si>
  <si>
    <t xml:space="preserve">INC-008163</t>
  </si>
  <si>
    <t xml:space="preserve">INC-008164</t>
  </si>
  <si>
    <t xml:space="preserve">INC-008165</t>
  </si>
  <si>
    <t xml:space="preserve">INC-008166</t>
  </si>
  <si>
    <t xml:space="preserve">INC-008167</t>
  </si>
  <si>
    <t xml:space="preserve">INC-008168</t>
  </si>
  <si>
    <t xml:space="preserve">INC-008169</t>
  </si>
  <si>
    <t xml:space="preserve">INC-008170</t>
  </si>
  <si>
    <t xml:space="preserve">INC-008171</t>
  </si>
  <si>
    <t xml:space="preserve">INC-008172</t>
  </si>
  <si>
    <t xml:space="preserve">INC-008173</t>
  </si>
  <si>
    <t xml:space="preserve">INC-008174</t>
  </si>
  <si>
    <t xml:space="preserve">INC-008175</t>
  </si>
  <si>
    <t xml:space="preserve">INC-008176</t>
  </si>
  <si>
    <t xml:space="preserve">INC-008177</t>
  </si>
  <si>
    <t xml:space="preserve">INC-008178</t>
  </si>
  <si>
    <t xml:space="preserve">INC-008179</t>
  </si>
  <si>
    <t xml:space="preserve">INC-008180</t>
  </si>
  <si>
    <t xml:space="preserve">INC-008181</t>
  </si>
  <si>
    <t xml:space="preserve">INC-008182</t>
  </si>
  <si>
    <t xml:space="preserve">INC-008183</t>
  </si>
  <si>
    <t xml:space="preserve">INC-008184</t>
  </si>
  <si>
    <t xml:space="preserve">INC-008185</t>
  </si>
  <si>
    <t xml:space="preserve">INC-008186</t>
  </si>
  <si>
    <t xml:space="preserve">INC-008187</t>
  </si>
  <si>
    <t xml:space="preserve">INC-008188</t>
  </si>
  <si>
    <t xml:space="preserve">INC-008189</t>
  </si>
  <si>
    <t xml:space="preserve">INC-008190</t>
  </si>
  <si>
    <t xml:space="preserve">INC-008191</t>
  </si>
  <si>
    <t xml:space="preserve">INC-008192</t>
  </si>
  <si>
    <t xml:space="preserve">INC-008193</t>
  </si>
  <si>
    <t xml:space="preserve">INC-008194</t>
  </si>
  <si>
    <t xml:space="preserve">INC-008195</t>
  </si>
  <si>
    <t xml:space="preserve">INC-008196</t>
  </si>
  <si>
    <t xml:space="preserve">INC-008197</t>
  </si>
  <si>
    <t xml:space="preserve">INC-008198</t>
  </si>
  <si>
    <t xml:space="preserve">INC-008199</t>
  </si>
  <si>
    <t xml:space="preserve">INC-008200</t>
  </si>
  <si>
    <t xml:space="preserve">INC-008201</t>
  </si>
  <si>
    <t xml:space="preserve">INC-008202</t>
  </si>
  <si>
    <t xml:space="preserve">INC-008203</t>
  </si>
  <si>
    <t xml:space="preserve">INC-008204</t>
  </si>
  <si>
    <t xml:space="preserve">INC-008205</t>
  </si>
  <si>
    <t xml:space="preserve">INC-008206</t>
  </si>
  <si>
    <t xml:space="preserve">INC-008207</t>
  </si>
  <si>
    <t xml:space="preserve">INC-008208</t>
  </si>
  <si>
    <t xml:space="preserve">INC-008209</t>
  </si>
  <si>
    <t xml:space="preserve">INC-008210</t>
  </si>
  <si>
    <t xml:space="preserve">INC-008211</t>
  </si>
  <si>
    <t xml:space="preserve">INC-008212</t>
  </si>
  <si>
    <t xml:space="preserve">INC-008213</t>
  </si>
  <si>
    <t xml:space="preserve">INC-008214</t>
  </si>
  <si>
    <t xml:space="preserve">INC-008215</t>
  </si>
  <si>
    <t xml:space="preserve">INC-008216</t>
  </si>
  <si>
    <t xml:space="preserve">INC-008217</t>
  </si>
  <si>
    <t xml:space="preserve">INC-008218</t>
  </si>
  <si>
    <t xml:space="preserve">INC-008219</t>
  </si>
  <si>
    <t xml:space="preserve">INC-008220</t>
  </si>
  <si>
    <t xml:space="preserve">INC-008221</t>
  </si>
  <si>
    <t xml:space="preserve">INC-008222</t>
  </si>
  <si>
    <t xml:space="preserve">INC-008223</t>
  </si>
  <si>
    <t xml:space="preserve">INC-008224</t>
  </si>
  <si>
    <t xml:space="preserve">INC-008225</t>
  </si>
  <si>
    <t xml:space="preserve">INC-008226</t>
  </si>
  <si>
    <t xml:space="preserve">INC-008227</t>
  </si>
  <si>
    <t xml:space="preserve">INC-008228</t>
  </si>
  <si>
    <t xml:space="preserve">INC-008229</t>
  </si>
  <si>
    <t xml:space="preserve">INC-008230</t>
  </si>
  <si>
    <t xml:space="preserve">INC-008231</t>
  </si>
  <si>
    <t xml:space="preserve">INC-008232</t>
  </si>
  <si>
    <t xml:space="preserve">INC-008233</t>
  </si>
  <si>
    <t xml:space="preserve">INC-008234</t>
  </si>
  <si>
    <t xml:space="preserve">INC-008235</t>
  </si>
  <si>
    <t xml:space="preserve">INC-008236</t>
  </si>
  <si>
    <t xml:space="preserve">INC-008237</t>
  </si>
  <si>
    <t xml:space="preserve">INC-008238</t>
  </si>
  <si>
    <t xml:space="preserve">INC-008239</t>
  </si>
  <si>
    <t xml:space="preserve">INC-008240</t>
  </si>
  <si>
    <t xml:space="preserve">INC-008241</t>
  </si>
  <si>
    <t xml:space="preserve">INC-008242</t>
  </si>
  <si>
    <t xml:space="preserve">INC-008243</t>
  </si>
  <si>
    <t xml:space="preserve">INC-008244</t>
  </si>
  <si>
    <t xml:space="preserve">INC-008245</t>
  </si>
  <si>
    <t xml:space="preserve">INC-008246</t>
  </si>
  <si>
    <t xml:space="preserve">INC-008247</t>
  </si>
  <si>
    <t xml:space="preserve">INC-008248</t>
  </si>
  <si>
    <t xml:space="preserve">INC-008249</t>
  </si>
  <si>
    <t xml:space="preserve">INC-008250</t>
  </si>
  <si>
    <t xml:space="preserve">INC-008251</t>
  </si>
  <si>
    <t xml:space="preserve">INC-008252</t>
  </si>
  <si>
    <t xml:space="preserve">INC-008253</t>
  </si>
  <si>
    <t xml:space="preserve">INC-008254</t>
  </si>
  <si>
    <t xml:space="preserve">INC-008255</t>
  </si>
  <si>
    <t xml:space="preserve">INC-008256</t>
  </si>
  <si>
    <t xml:space="preserve">INC-008257</t>
  </si>
  <si>
    <t xml:space="preserve">INC-008258</t>
  </si>
  <si>
    <t xml:space="preserve">INC-008259</t>
  </si>
  <si>
    <t xml:space="preserve">INC-008260</t>
  </si>
  <si>
    <t xml:space="preserve">INC-008261</t>
  </si>
  <si>
    <t xml:space="preserve">INC-008262</t>
  </si>
  <si>
    <t xml:space="preserve">INC-008263</t>
  </si>
  <si>
    <t xml:space="preserve">INC-008264</t>
  </si>
  <si>
    <t xml:space="preserve">INC-008265</t>
  </si>
  <si>
    <t xml:space="preserve">INC-008266</t>
  </si>
  <si>
    <t xml:space="preserve">INC-008267</t>
  </si>
  <si>
    <t xml:space="preserve">INC-008268</t>
  </si>
  <si>
    <t xml:space="preserve">INC-008269</t>
  </si>
  <si>
    <t xml:space="preserve">INC-008270</t>
  </si>
  <si>
    <t xml:space="preserve">INC-008271</t>
  </si>
  <si>
    <t xml:space="preserve">INC-008272</t>
  </si>
  <si>
    <t xml:space="preserve">INC-008273</t>
  </si>
  <si>
    <t xml:space="preserve">INC-008274</t>
  </si>
  <si>
    <t xml:space="preserve">INC-008275</t>
  </si>
  <si>
    <t xml:space="preserve">INC-008276</t>
  </si>
  <si>
    <t xml:space="preserve">INC-008277</t>
  </si>
  <si>
    <t xml:space="preserve">INC-008278</t>
  </si>
  <si>
    <t xml:space="preserve">INC-008279</t>
  </si>
  <si>
    <t xml:space="preserve">INC-008280</t>
  </si>
  <si>
    <t xml:space="preserve">INC-008281</t>
  </si>
  <si>
    <t xml:space="preserve">INC-008282</t>
  </si>
  <si>
    <t xml:space="preserve">INC-008283</t>
  </si>
  <si>
    <t xml:space="preserve">INC-008284</t>
  </si>
  <si>
    <t xml:space="preserve">INC-008285</t>
  </si>
  <si>
    <t xml:space="preserve">INC-008286</t>
  </si>
  <si>
    <t xml:space="preserve">INC-008287</t>
  </si>
  <si>
    <t xml:space="preserve">INC-008288</t>
  </si>
  <si>
    <t xml:space="preserve">INC-008289</t>
  </si>
  <si>
    <t xml:space="preserve">INC-008290</t>
  </si>
  <si>
    <t xml:space="preserve">INC-008291</t>
  </si>
  <si>
    <t xml:space="preserve">INC-008292</t>
  </si>
  <si>
    <t xml:space="preserve">INC-008293</t>
  </si>
  <si>
    <t xml:space="preserve">INC-008294</t>
  </si>
  <si>
    <t xml:space="preserve">INC-008295</t>
  </si>
  <si>
    <t xml:space="preserve">INC-008296</t>
  </si>
  <si>
    <t xml:space="preserve">INC-008297</t>
  </si>
  <si>
    <t xml:space="preserve">INC-008298</t>
  </si>
  <si>
    <t xml:space="preserve">INC-008299</t>
  </si>
  <si>
    <t xml:space="preserve">INC-008300</t>
  </si>
  <si>
    <t xml:space="preserve">INC-008301</t>
  </si>
  <si>
    <t xml:space="preserve">INC-008302</t>
  </si>
  <si>
    <t xml:space="preserve">INC-008303</t>
  </si>
  <si>
    <t xml:space="preserve">INC-008304</t>
  </si>
  <si>
    <t xml:space="preserve">INC-008305</t>
  </si>
  <si>
    <t xml:space="preserve">INC-008306</t>
  </si>
  <si>
    <t xml:space="preserve">INC-008307</t>
  </si>
  <si>
    <t xml:space="preserve">INC-008308</t>
  </si>
  <si>
    <t xml:space="preserve">INC-008309</t>
  </si>
  <si>
    <t xml:space="preserve">INC-008310</t>
  </si>
  <si>
    <t xml:space="preserve">INC-008311</t>
  </si>
  <si>
    <t xml:space="preserve">INC-008312</t>
  </si>
  <si>
    <t xml:space="preserve">INC-008313</t>
  </si>
  <si>
    <t xml:space="preserve">INC-008314</t>
  </si>
  <si>
    <t xml:space="preserve">INC-008315</t>
  </si>
  <si>
    <t xml:space="preserve">INC-008316</t>
  </si>
  <si>
    <t xml:space="preserve">INC-008317</t>
  </si>
  <si>
    <t xml:space="preserve">INC-008318</t>
  </si>
  <si>
    <t xml:space="preserve">INC-008319</t>
  </si>
  <si>
    <t xml:space="preserve">INC-008320</t>
  </si>
  <si>
    <t xml:space="preserve">INC-008321</t>
  </si>
  <si>
    <t xml:space="preserve">INC-008322</t>
  </si>
  <si>
    <t xml:space="preserve">INC-008323</t>
  </si>
  <si>
    <t xml:space="preserve">INC-008324</t>
  </si>
  <si>
    <t xml:space="preserve">INC-008325</t>
  </si>
  <si>
    <t xml:space="preserve">INC-008326</t>
  </si>
  <si>
    <t xml:space="preserve">INC-008327</t>
  </si>
  <si>
    <t xml:space="preserve">INC-008328</t>
  </si>
  <si>
    <t xml:space="preserve">INC-008329</t>
  </si>
  <si>
    <t xml:space="preserve">INC-008330</t>
  </si>
  <si>
    <t xml:space="preserve">INC-008331</t>
  </si>
  <si>
    <t xml:space="preserve">INC-008332</t>
  </si>
  <si>
    <t xml:space="preserve">INC-008333</t>
  </si>
  <si>
    <t xml:space="preserve">INC-008334</t>
  </si>
  <si>
    <t xml:space="preserve">INC-008335</t>
  </si>
  <si>
    <t xml:space="preserve">INC-008336</t>
  </si>
  <si>
    <t xml:space="preserve">INC-008337</t>
  </si>
  <si>
    <t xml:space="preserve">INC-008338</t>
  </si>
  <si>
    <t xml:space="preserve">INC-008339</t>
  </si>
  <si>
    <t xml:space="preserve">INC-008340</t>
  </si>
  <si>
    <t xml:space="preserve">INC-008341</t>
  </si>
  <si>
    <t xml:space="preserve">INC-008342</t>
  </si>
  <si>
    <t xml:space="preserve">INC-008343</t>
  </si>
  <si>
    <t xml:space="preserve">INC-008344</t>
  </si>
  <si>
    <t xml:space="preserve">INC-008345</t>
  </si>
  <si>
    <t xml:space="preserve">INC-008346</t>
  </si>
  <si>
    <t xml:space="preserve">INC-008347</t>
  </si>
  <si>
    <t xml:space="preserve">INC-008348</t>
  </si>
  <si>
    <t xml:space="preserve">INC-008349</t>
  </si>
  <si>
    <t xml:space="preserve">INC-008350</t>
  </si>
  <si>
    <t xml:space="preserve">INC-008351</t>
  </si>
  <si>
    <t xml:space="preserve">INC-008352</t>
  </si>
  <si>
    <t xml:space="preserve">INC-008353</t>
  </si>
  <si>
    <t xml:space="preserve">INC-008354</t>
  </si>
  <si>
    <t xml:space="preserve">INC-008355</t>
  </si>
  <si>
    <t xml:space="preserve">INC-008356</t>
  </si>
  <si>
    <t xml:space="preserve">INC-008357</t>
  </si>
  <si>
    <t xml:space="preserve">INC-008358</t>
  </si>
  <si>
    <t xml:space="preserve">INC-008359</t>
  </si>
  <si>
    <t xml:space="preserve">INC-008360</t>
  </si>
  <si>
    <t xml:space="preserve">INC-008361</t>
  </si>
  <si>
    <t xml:space="preserve">INC-008362</t>
  </si>
  <si>
    <t xml:space="preserve">INC-008363</t>
  </si>
  <si>
    <t xml:space="preserve">INC-008364</t>
  </si>
  <si>
    <t xml:space="preserve">INC-008365</t>
  </si>
  <si>
    <t xml:space="preserve">INC-008366</t>
  </si>
  <si>
    <t xml:space="preserve">INC-008367</t>
  </si>
  <si>
    <t xml:space="preserve">INC-008368</t>
  </si>
  <si>
    <t xml:space="preserve">INC-008369</t>
  </si>
  <si>
    <t xml:space="preserve">INC-008370</t>
  </si>
  <si>
    <t xml:space="preserve">INC-008371</t>
  </si>
  <si>
    <t xml:space="preserve">INC-008372</t>
  </si>
  <si>
    <t xml:space="preserve">INC-008373</t>
  </si>
  <si>
    <t xml:space="preserve">INC-008374</t>
  </si>
  <si>
    <t xml:space="preserve">INC-008375</t>
  </si>
  <si>
    <t xml:space="preserve">INC-008376</t>
  </si>
  <si>
    <t xml:space="preserve">INC-008377</t>
  </si>
  <si>
    <t xml:space="preserve">INC-008378</t>
  </si>
  <si>
    <t xml:space="preserve">INC-008379</t>
  </si>
  <si>
    <t xml:space="preserve">INC-008380</t>
  </si>
  <si>
    <t xml:space="preserve">INC-008381</t>
  </si>
  <si>
    <t xml:space="preserve">INC-008382</t>
  </si>
  <si>
    <t xml:space="preserve">INC-008383</t>
  </si>
  <si>
    <t xml:space="preserve">INC-008384</t>
  </si>
  <si>
    <t xml:space="preserve">INC-008385</t>
  </si>
  <si>
    <t xml:space="preserve">INC-008386</t>
  </si>
  <si>
    <t xml:space="preserve">INC-008387</t>
  </si>
  <si>
    <t xml:space="preserve">INC-008388</t>
  </si>
  <si>
    <t xml:space="preserve">INC-008389</t>
  </si>
  <si>
    <t xml:space="preserve">INC-008390</t>
  </si>
  <si>
    <t xml:space="preserve">INC-008391</t>
  </si>
  <si>
    <t xml:space="preserve">INC-008392</t>
  </si>
  <si>
    <t xml:space="preserve">INC-008393</t>
  </si>
  <si>
    <t xml:space="preserve">INC-008394</t>
  </si>
  <si>
    <t xml:space="preserve">INC-008395</t>
  </si>
  <si>
    <t xml:space="preserve">INC-008396</t>
  </si>
  <si>
    <t xml:space="preserve">INC-008397</t>
  </si>
  <si>
    <t xml:space="preserve">INC-008398</t>
  </si>
  <si>
    <t xml:space="preserve">INC-008399</t>
  </si>
  <si>
    <t xml:space="preserve">INC-008400</t>
  </si>
  <si>
    <t xml:space="preserve">INC-008401</t>
  </si>
  <si>
    <t xml:space="preserve">INC-008402</t>
  </si>
  <si>
    <t xml:space="preserve">INC-008403</t>
  </si>
  <si>
    <t xml:space="preserve">INC-008404</t>
  </si>
  <si>
    <t xml:space="preserve">INC-008405</t>
  </si>
  <si>
    <t xml:space="preserve">INC-008406</t>
  </si>
  <si>
    <t xml:space="preserve">INC-008407</t>
  </si>
  <si>
    <t xml:space="preserve">INC-008408</t>
  </si>
  <si>
    <t xml:space="preserve">INC-008409</t>
  </si>
  <si>
    <t xml:space="preserve">INC-008410</t>
  </si>
  <si>
    <t xml:space="preserve">INC-008411</t>
  </si>
  <si>
    <t xml:space="preserve">INC-008412</t>
  </si>
  <si>
    <t xml:space="preserve">INC-008413</t>
  </si>
  <si>
    <t xml:space="preserve">INC-008414</t>
  </si>
  <si>
    <t xml:space="preserve">INC-008415</t>
  </si>
  <si>
    <t xml:space="preserve">INC-008416</t>
  </si>
  <si>
    <t xml:space="preserve">INC-008417</t>
  </si>
  <si>
    <t xml:space="preserve">INC-008418</t>
  </si>
  <si>
    <t xml:space="preserve">INC-008419</t>
  </si>
  <si>
    <t xml:space="preserve">INC-008420</t>
  </si>
  <si>
    <t xml:space="preserve">INC-008421</t>
  </si>
  <si>
    <t xml:space="preserve">INC-008422</t>
  </si>
  <si>
    <t xml:space="preserve">INC-008423</t>
  </si>
  <si>
    <t xml:space="preserve">INC-008424</t>
  </si>
  <si>
    <t xml:space="preserve">INC-008425</t>
  </si>
  <si>
    <t xml:space="preserve">INC-008426</t>
  </si>
  <si>
    <t xml:space="preserve">INC-008427</t>
  </si>
  <si>
    <t xml:space="preserve">INC-008428</t>
  </si>
  <si>
    <t xml:space="preserve">INC-008429</t>
  </si>
  <si>
    <t xml:space="preserve">INC-008430</t>
  </si>
  <si>
    <t xml:space="preserve">INC-008431</t>
  </si>
  <si>
    <t xml:space="preserve">INC-008432</t>
  </si>
  <si>
    <t xml:space="preserve">INC-008433</t>
  </si>
  <si>
    <t xml:space="preserve">INC-008434</t>
  </si>
  <si>
    <t xml:space="preserve">INC-008435</t>
  </si>
  <si>
    <t xml:space="preserve">INC-008436</t>
  </si>
  <si>
    <t xml:space="preserve">INC-008437</t>
  </si>
  <si>
    <t xml:space="preserve">INC-008438</t>
  </si>
  <si>
    <t xml:space="preserve">INC-008439</t>
  </si>
  <si>
    <t xml:space="preserve">INC-008440</t>
  </si>
  <si>
    <t xml:space="preserve">INC-008441</t>
  </si>
  <si>
    <t xml:space="preserve">INC-008442</t>
  </si>
  <si>
    <t xml:space="preserve">INC-008443</t>
  </si>
  <si>
    <t xml:space="preserve">INC-008444</t>
  </si>
  <si>
    <t xml:space="preserve">INC-008445</t>
  </si>
  <si>
    <t xml:space="preserve">INC-008446</t>
  </si>
  <si>
    <t xml:space="preserve">INC-008447</t>
  </si>
  <si>
    <t xml:space="preserve">INC-008448</t>
  </si>
  <si>
    <t xml:space="preserve">INC-008449</t>
  </si>
  <si>
    <t xml:space="preserve">INC-008450</t>
  </si>
  <si>
    <t xml:space="preserve">INC-008451</t>
  </si>
  <si>
    <t xml:space="preserve">INC-008452</t>
  </si>
  <si>
    <t xml:space="preserve">INC-008453</t>
  </si>
  <si>
    <t xml:space="preserve">INC-008454</t>
  </si>
  <si>
    <t xml:space="preserve">INC-008455</t>
  </si>
  <si>
    <t xml:space="preserve">INC-008456</t>
  </si>
  <si>
    <t xml:space="preserve">INC-008457</t>
  </si>
  <si>
    <t xml:space="preserve">INC-008458</t>
  </si>
  <si>
    <t xml:space="preserve">INC-008459</t>
  </si>
  <si>
    <t xml:space="preserve">INC-008460</t>
  </si>
  <si>
    <t xml:space="preserve">INC-008461</t>
  </si>
  <si>
    <t xml:space="preserve">INC-008462</t>
  </si>
  <si>
    <t xml:space="preserve">INC-008463</t>
  </si>
  <si>
    <t xml:space="preserve">INC-008464</t>
  </si>
  <si>
    <t xml:space="preserve">INC-008465</t>
  </si>
  <si>
    <t xml:space="preserve">INC-008466</t>
  </si>
  <si>
    <t xml:space="preserve">INC-008467</t>
  </si>
  <si>
    <t xml:space="preserve">INC-008468</t>
  </si>
  <si>
    <t xml:space="preserve">INC-008469</t>
  </si>
  <si>
    <t xml:space="preserve">INC-008470</t>
  </si>
  <si>
    <t xml:space="preserve">INC-008471</t>
  </si>
  <si>
    <t xml:space="preserve">INC-008472</t>
  </si>
  <si>
    <t xml:space="preserve">INC-008473</t>
  </si>
  <si>
    <t xml:space="preserve">INC-008474</t>
  </si>
  <si>
    <t xml:space="preserve">INC-008475</t>
  </si>
  <si>
    <t xml:space="preserve">INC-008476</t>
  </si>
  <si>
    <t xml:space="preserve">INC-008477</t>
  </si>
  <si>
    <t xml:space="preserve">INC-008478</t>
  </si>
  <si>
    <t xml:space="preserve">INC-008479</t>
  </si>
  <si>
    <t xml:space="preserve">INC-008480</t>
  </si>
  <si>
    <t xml:space="preserve">INC-008481</t>
  </si>
  <si>
    <t xml:space="preserve">INC-008482</t>
  </si>
  <si>
    <t xml:space="preserve">INC-008483</t>
  </si>
  <si>
    <t xml:space="preserve">INC-008484</t>
  </si>
  <si>
    <t xml:space="preserve">INC-008485</t>
  </si>
  <si>
    <t xml:space="preserve">INC-008486</t>
  </si>
  <si>
    <t xml:space="preserve">INC-008487</t>
  </si>
  <si>
    <t xml:space="preserve">INC-008488</t>
  </si>
  <si>
    <t xml:space="preserve">INC-008489</t>
  </si>
  <si>
    <t xml:space="preserve">INC-008490</t>
  </si>
  <si>
    <t xml:space="preserve">INC-008491</t>
  </si>
  <si>
    <t xml:space="preserve">INC-008492</t>
  </si>
  <si>
    <t xml:space="preserve">INC-008493</t>
  </si>
  <si>
    <t xml:space="preserve">INC-008494</t>
  </si>
  <si>
    <t xml:space="preserve">INC-008495</t>
  </si>
  <si>
    <t xml:space="preserve">INC-008496</t>
  </si>
  <si>
    <t xml:space="preserve">INC-008497</t>
  </si>
  <si>
    <t xml:space="preserve">INC-008498</t>
  </si>
  <si>
    <t xml:space="preserve">INC-008499</t>
  </si>
  <si>
    <t xml:space="preserve">INC-008500</t>
  </si>
  <si>
    <t xml:space="preserve">INC-008501</t>
  </si>
  <si>
    <t xml:space="preserve">INC-008502</t>
  </si>
  <si>
    <t xml:space="preserve">INC-008503</t>
  </si>
  <si>
    <t xml:space="preserve">INC-008504</t>
  </si>
  <si>
    <t xml:space="preserve">INC-008505</t>
  </si>
  <si>
    <t xml:space="preserve">INC-008506</t>
  </si>
  <si>
    <t xml:space="preserve">INC-008507</t>
  </si>
  <si>
    <t xml:space="preserve">INC-008508</t>
  </si>
  <si>
    <t xml:space="preserve">INC-008509</t>
  </si>
  <si>
    <t xml:space="preserve">INC-008510</t>
  </si>
  <si>
    <t xml:space="preserve">INC-008511</t>
  </si>
  <si>
    <t xml:space="preserve">INC-008512</t>
  </si>
  <si>
    <t xml:space="preserve">INC-008513</t>
  </si>
  <si>
    <t xml:space="preserve">INC-008514</t>
  </si>
  <si>
    <t xml:space="preserve">INC-008515</t>
  </si>
  <si>
    <t xml:space="preserve">INC-008516</t>
  </si>
  <si>
    <t xml:space="preserve">INC-008517</t>
  </si>
  <si>
    <t xml:space="preserve">INC-008518</t>
  </si>
  <si>
    <t xml:space="preserve">INC-008519</t>
  </si>
  <si>
    <t xml:space="preserve">INC-008520</t>
  </si>
  <si>
    <t xml:space="preserve">INC-008521</t>
  </si>
  <si>
    <t xml:space="preserve">INC-008522</t>
  </si>
  <si>
    <t xml:space="preserve">INC-008523</t>
  </si>
  <si>
    <t xml:space="preserve">INC-008524</t>
  </si>
  <si>
    <t xml:space="preserve">INC-008525</t>
  </si>
  <si>
    <t xml:space="preserve">INC-008526</t>
  </si>
  <si>
    <t xml:space="preserve">INC-008527</t>
  </si>
  <si>
    <t xml:space="preserve">INC-008528</t>
  </si>
  <si>
    <t xml:space="preserve">INC-008529</t>
  </si>
  <si>
    <t xml:space="preserve">INC-008530</t>
  </si>
  <si>
    <t xml:space="preserve">INC-008531</t>
  </si>
  <si>
    <t xml:space="preserve">INC-008532</t>
  </si>
  <si>
    <t xml:space="preserve">INC-008533</t>
  </si>
  <si>
    <t xml:space="preserve">INC-008534</t>
  </si>
  <si>
    <t xml:space="preserve">INC-008535</t>
  </si>
  <si>
    <t xml:space="preserve">INC-008536</t>
  </si>
  <si>
    <t xml:space="preserve">INC-008537</t>
  </si>
  <si>
    <t xml:space="preserve">INC-008538</t>
  </si>
  <si>
    <t xml:space="preserve">INC-008539</t>
  </si>
  <si>
    <t xml:space="preserve">INC-008540</t>
  </si>
  <si>
    <t xml:space="preserve">INC-008541</t>
  </si>
  <si>
    <t xml:space="preserve">INC-008542</t>
  </si>
  <si>
    <t xml:space="preserve">INC-008543</t>
  </si>
  <si>
    <t xml:space="preserve">INC-008544</t>
  </si>
  <si>
    <t xml:space="preserve">INC-008545</t>
  </si>
  <si>
    <t xml:space="preserve">INC-008546</t>
  </si>
  <si>
    <t xml:space="preserve">INC-008547</t>
  </si>
  <si>
    <t xml:space="preserve">INC-008548</t>
  </si>
  <si>
    <t xml:space="preserve">INC-008549</t>
  </si>
  <si>
    <t xml:space="preserve">INC-008550</t>
  </si>
  <si>
    <t xml:space="preserve">INC-008551</t>
  </si>
  <si>
    <t xml:space="preserve">INC-008552</t>
  </si>
  <si>
    <t xml:space="preserve">INC-008553</t>
  </si>
  <si>
    <t xml:space="preserve">INC-008554</t>
  </si>
  <si>
    <t xml:space="preserve">INC-008555</t>
  </si>
  <si>
    <t xml:space="preserve">INC-008556</t>
  </si>
  <si>
    <t xml:space="preserve">INC-008557</t>
  </si>
  <si>
    <t xml:space="preserve">INC-008558</t>
  </si>
  <si>
    <t xml:space="preserve">INC-008559</t>
  </si>
  <si>
    <t xml:space="preserve">INC-008560</t>
  </si>
  <si>
    <t xml:space="preserve">INC-008561</t>
  </si>
  <si>
    <t xml:space="preserve">INC-008562</t>
  </si>
  <si>
    <t xml:space="preserve">INC-008563</t>
  </si>
  <si>
    <t xml:space="preserve">INC-008564</t>
  </si>
  <si>
    <t xml:space="preserve">INC-008565</t>
  </si>
  <si>
    <t xml:space="preserve">INC-008566</t>
  </si>
  <si>
    <t xml:space="preserve">INC-008567</t>
  </si>
  <si>
    <t xml:space="preserve">INC-008568</t>
  </si>
  <si>
    <t xml:space="preserve">INC-008569</t>
  </si>
  <si>
    <t xml:space="preserve">INC-008570</t>
  </si>
  <si>
    <t xml:space="preserve">INC-008571</t>
  </si>
  <si>
    <t xml:space="preserve">INC-008572</t>
  </si>
  <si>
    <t xml:space="preserve">INC-008573</t>
  </si>
  <si>
    <t xml:space="preserve">INC-008574</t>
  </si>
  <si>
    <t xml:space="preserve">INC-008575</t>
  </si>
  <si>
    <t xml:space="preserve">INC-008576</t>
  </si>
  <si>
    <t xml:space="preserve">INC-008577</t>
  </si>
  <si>
    <t xml:space="preserve">INC-008578</t>
  </si>
  <si>
    <t xml:space="preserve">INC-008579</t>
  </si>
  <si>
    <t xml:space="preserve">INC-008580</t>
  </si>
  <si>
    <t xml:space="preserve">INC-008581</t>
  </si>
  <si>
    <t xml:space="preserve">INC-008582</t>
  </si>
  <si>
    <t xml:space="preserve">INC-008583</t>
  </si>
  <si>
    <t xml:space="preserve">INC-008584</t>
  </si>
  <si>
    <t xml:space="preserve">INC-008585</t>
  </si>
  <si>
    <t xml:space="preserve">INC-008586</t>
  </si>
  <si>
    <t xml:space="preserve">INC-008587</t>
  </si>
  <si>
    <t xml:space="preserve">INC-008588</t>
  </si>
  <si>
    <t xml:space="preserve">INC-008589</t>
  </si>
  <si>
    <t xml:space="preserve">INC-008590</t>
  </si>
  <si>
    <t xml:space="preserve">INC-008591</t>
  </si>
  <si>
    <t xml:space="preserve">INC-008592</t>
  </si>
  <si>
    <t xml:space="preserve">INC-008593</t>
  </si>
  <si>
    <t xml:space="preserve">INC-008594</t>
  </si>
  <si>
    <t xml:space="preserve">INC-008595</t>
  </si>
  <si>
    <t xml:space="preserve">INC-008596</t>
  </si>
  <si>
    <t xml:space="preserve">INC-008597</t>
  </si>
  <si>
    <t xml:space="preserve">INC-008598</t>
  </si>
  <si>
    <t xml:space="preserve">INC-008599</t>
  </si>
  <si>
    <t xml:space="preserve">INC-008600</t>
  </si>
  <si>
    <t xml:space="preserve">INC-008601</t>
  </si>
  <si>
    <t xml:space="preserve">INC-008602</t>
  </si>
  <si>
    <t xml:space="preserve">INC-008603</t>
  </si>
  <si>
    <t xml:space="preserve">INC-008604</t>
  </si>
  <si>
    <t xml:space="preserve">INC-008605</t>
  </si>
  <si>
    <t xml:space="preserve">INC-008606</t>
  </si>
  <si>
    <t xml:space="preserve">INC-008607</t>
  </si>
  <si>
    <t xml:space="preserve">INC-008608</t>
  </si>
  <si>
    <t xml:space="preserve">INC-008609</t>
  </si>
  <si>
    <t xml:space="preserve">INC-008610</t>
  </si>
  <si>
    <t xml:space="preserve">INC-008611</t>
  </si>
  <si>
    <t xml:space="preserve">INC-008612</t>
  </si>
  <si>
    <t xml:space="preserve">INC-008613</t>
  </si>
  <si>
    <t xml:space="preserve">INC-008614</t>
  </si>
  <si>
    <t xml:space="preserve">INC-008615</t>
  </si>
  <si>
    <t xml:space="preserve">INC-008616</t>
  </si>
  <si>
    <t xml:space="preserve">INC-008617</t>
  </si>
  <si>
    <t xml:space="preserve">INC-008618</t>
  </si>
  <si>
    <t xml:space="preserve">INC-008619</t>
  </si>
  <si>
    <t xml:space="preserve">INC-008620</t>
  </si>
  <si>
    <t xml:space="preserve">INC-008621</t>
  </si>
  <si>
    <t xml:space="preserve">INC-008622</t>
  </si>
  <si>
    <t xml:space="preserve">INC-008623</t>
  </si>
  <si>
    <t xml:space="preserve">INC-008624</t>
  </si>
  <si>
    <t xml:space="preserve">INC-008625</t>
  </si>
  <si>
    <t xml:space="preserve">INC-008626</t>
  </si>
  <si>
    <t xml:space="preserve">INC-008627</t>
  </si>
  <si>
    <t xml:space="preserve">INC-008628</t>
  </si>
  <si>
    <t xml:space="preserve">INC-008629</t>
  </si>
  <si>
    <t xml:space="preserve">INC-008630</t>
  </si>
  <si>
    <t xml:space="preserve">INC-008631</t>
  </si>
  <si>
    <t xml:space="preserve">INC-008632</t>
  </si>
  <si>
    <t xml:space="preserve">INC-008633</t>
  </si>
  <si>
    <t xml:space="preserve">INC-008634</t>
  </si>
  <si>
    <t xml:space="preserve">INC-008635</t>
  </si>
  <si>
    <t xml:space="preserve">INC-008636</t>
  </si>
  <si>
    <t xml:space="preserve">INC-008637</t>
  </si>
  <si>
    <t xml:space="preserve">INC-008638</t>
  </si>
  <si>
    <t xml:space="preserve">INC-008639</t>
  </si>
  <si>
    <t xml:space="preserve">INC-008640</t>
  </si>
  <si>
    <t xml:space="preserve">INC-008641</t>
  </si>
  <si>
    <t xml:space="preserve">INC-008642</t>
  </si>
  <si>
    <t xml:space="preserve">INC-008643</t>
  </si>
  <si>
    <t xml:space="preserve">INC-008644</t>
  </si>
  <si>
    <t xml:space="preserve">INC-008645</t>
  </si>
  <si>
    <t xml:space="preserve">INC-008646</t>
  </si>
  <si>
    <t xml:space="preserve">INC-008647</t>
  </si>
  <si>
    <t xml:space="preserve">INC-008648</t>
  </si>
  <si>
    <t xml:space="preserve">INC-008649</t>
  </si>
  <si>
    <t xml:space="preserve">INC-008650</t>
  </si>
  <si>
    <t xml:space="preserve">INC-008651</t>
  </si>
  <si>
    <t xml:space="preserve">INC-008652</t>
  </si>
  <si>
    <t xml:space="preserve">INC-008653</t>
  </si>
  <si>
    <t xml:space="preserve">INC-008654</t>
  </si>
  <si>
    <t xml:space="preserve">INC-008655</t>
  </si>
  <si>
    <t xml:space="preserve">INC-008656</t>
  </si>
  <si>
    <t xml:space="preserve">INC-008657</t>
  </si>
  <si>
    <t xml:space="preserve">INC-008658</t>
  </si>
  <si>
    <t xml:space="preserve">INC-008659</t>
  </si>
  <si>
    <t xml:space="preserve">INC-008660</t>
  </si>
  <si>
    <t xml:space="preserve">INC-008661</t>
  </si>
  <si>
    <t xml:space="preserve">INC-008662</t>
  </si>
  <si>
    <t xml:space="preserve">INC-008663</t>
  </si>
  <si>
    <t xml:space="preserve">INC-008664</t>
  </si>
  <si>
    <t xml:space="preserve">INC-008665</t>
  </si>
  <si>
    <t xml:space="preserve">INC-008666</t>
  </si>
  <si>
    <t xml:space="preserve">INC-008667</t>
  </si>
  <si>
    <t xml:space="preserve">INC-008668</t>
  </si>
  <si>
    <t xml:space="preserve">INC-008669</t>
  </si>
  <si>
    <t xml:space="preserve">INC-008670</t>
  </si>
  <si>
    <t xml:space="preserve">INC-008671</t>
  </si>
  <si>
    <t xml:space="preserve">INC-008672</t>
  </si>
  <si>
    <t xml:space="preserve">INC-008673</t>
  </si>
  <si>
    <t xml:space="preserve">INC-008674</t>
  </si>
  <si>
    <t xml:space="preserve">INC-008675</t>
  </si>
  <si>
    <t xml:space="preserve">INC-008676</t>
  </si>
  <si>
    <t xml:space="preserve">INC-008677</t>
  </si>
  <si>
    <t xml:space="preserve">INC-008678</t>
  </si>
  <si>
    <t xml:space="preserve">INC-008679</t>
  </si>
  <si>
    <t xml:space="preserve">INC-008680</t>
  </si>
  <si>
    <t xml:space="preserve">INC-008681</t>
  </si>
  <si>
    <t xml:space="preserve">INC-008682</t>
  </si>
  <si>
    <t xml:space="preserve">INC-008683</t>
  </si>
  <si>
    <t xml:space="preserve">INC-008684</t>
  </si>
  <si>
    <t xml:space="preserve">INC-008685</t>
  </si>
  <si>
    <t xml:space="preserve">INC-008686</t>
  </si>
  <si>
    <t xml:space="preserve">INC-008687</t>
  </si>
  <si>
    <t xml:space="preserve">INC-008688</t>
  </si>
  <si>
    <t xml:space="preserve">INC-008689</t>
  </si>
  <si>
    <t xml:space="preserve">INC-008690</t>
  </si>
  <si>
    <t xml:space="preserve">INC-008691</t>
  </si>
  <si>
    <t xml:space="preserve">INC-008692</t>
  </si>
  <si>
    <t xml:space="preserve">INC-008693</t>
  </si>
  <si>
    <t xml:space="preserve">INC-008694</t>
  </si>
  <si>
    <t xml:space="preserve">INC-008695</t>
  </si>
  <si>
    <t xml:space="preserve">INC-008696</t>
  </si>
  <si>
    <t xml:space="preserve">INC-008697</t>
  </si>
  <si>
    <t xml:space="preserve">INC-008698</t>
  </si>
  <si>
    <t xml:space="preserve">INC-008699</t>
  </si>
  <si>
    <t xml:space="preserve">INC-008700</t>
  </si>
  <si>
    <t xml:space="preserve">INC-008701</t>
  </si>
  <si>
    <t xml:space="preserve">INC-008702</t>
  </si>
  <si>
    <t xml:space="preserve">INC-008703</t>
  </si>
  <si>
    <t xml:space="preserve">INC-008704</t>
  </si>
  <si>
    <t xml:space="preserve">INC-008705</t>
  </si>
  <si>
    <t xml:space="preserve">INC-008706</t>
  </si>
  <si>
    <t xml:space="preserve">INC-008707</t>
  </si>
  <si>
    <t xml:space="preserve">INC-008708</t>
  </si>
  <si>
    <t xml:space="preserve">INC-008709</t>
  </si>
  <si>
    <t xml:space="preserve">INC-008710</t>
  </si>
  <si>
    <t xml:space="preserve">INC-008711</t>
  </si>
  <si>
    <t xml:space="preserve">INC-008712</t>
  </si>
  <si>
    <t xml:space="preserve">INC-008713</t>
  </si>
  <si>
    <t xml:space="preserve">INC-008714</t>
  </si>
  <si>
    <t xml:space="preserve">INC-008715</t>
  </si>
  <si>
    <t xml:space="preserve">INC-008716</t>
  </si>
  <si>
    <t xml:space="preserve">INC-008717</t>
  </si>
  <si>
    <t xml:space="preserve">INC-008718</t>
  </si>
  <si>
    <t xml:space="preserve">INC-008719</t>
  </si>
  <si>
    <t xml:space="preserve">INC-008720</t>
  </si>
  <si>
    <t xml:space="preserve">INC-008721</t>
  </si>
  <si>
    <t xml:space="preserve">INC-008722</t>
  </si>
  <si>
    <t xml:space="preserve">INC-008723</t>
  </si>
  <si>
    <t xml:space="preserve">INC-008724</t>
  </si>
  <si>
    <t xml:space="preserve">INC-008725</t>
  </si>
  <si>
    <t xml:space="preserve">INC-008726</t>
  </si>
  <si>
    <t xml:space="preserve">INC-008727</t>
  </si>
  <si>
    <t xml:space="preserve">INC-008728</t>
  </si>
  <si>
    <t xml:space="preserve">INC-008729</t>
  </si>
  <si>
    <t xml:space="preserve">INC-008730</t>
  </si>
  <si>
    <t xml:space="preserve">INC-008731</t>
  </si>
  <si>
    <t xml:space="preserve">INC-008732</t>
  </si>
  <si>
    <t xml:space="preserve">INC-008733</t>
  </si>
  <si>
    <t xml:space="preserve">INC-008734</t>
  </si>
  <si>
    <t xml:space="preserve">INC-008735</t>
  </si>
  <si>
    <t xml:space="preserve">INC-008736</t>
  </si>
  <si>
    <t xml:space="preserve">INC-008737</t>
  </si>
  <si>
    <t xml:space="preserve">INC-008738</t>
  </si>
  <si>
    <t xml:space="preserve">INC-008739</t>
  </si>
  <si>
    <t xml:space="preserve">INC-008740</t>
  </si>
  <si>
    <t xml:space="preserve">INC-008741</t>
  </si>
  <si>
    <t xml:space="preserve">INC-008742</t>
  </si>
  <si>
    <t xml:space="preserve">INC-008743</t>
  </si>
  <si>
    <t xml:space="preserve">INC-008744</t>
  </si>
  <si>
    <t xml:space="preserve">INC-008745</t>
  </si>
  <si>
    <t xml:space="preserve">INC-008746</t>
  </si>
  <si>
    <t xml:space="preserve">INC-008747</t>
  </si>
  <si>
    <t xml:space="preserve">INC-008748</t>
  </si>
  <si>
    <t xml:space="preserve">INC-008749</t>
  </si>
  <si>
    <t xml:space="preserve">INC-008750</t>
  </si>
  <si>
    <t xml:space="preserve">INC-008751</t>
  </si>
  <si>
    <t xml:space="preserve">INC-008752</t>
  </si>
  <si>
    <t xml:space="preserve">INC-008753</t>
  </si>
  <si>
    <t xml:space="preserve">INC-008754</t>
  </si>
  <si>
    <t xml:space="preserve">INC-008755</t>
  </si>
  <si>
    <t xml:space="preserve">INC-008756</t>
  </si>
  <si>
    <t xml:space="preserve">INC-008757</t>
  </si>
  <si>
    <t xml:space="preserve">INC-008758</t>
  </si>
  <si>
    <t xml:space="preserve">INC-008759</t>
  </si>
  <si>
    <t xml:space="preserve">INC-008760</t>
  </si>
  <si>
    <t xml:space="preserve">INC-008761</t>
  </si>
  <si>
    <t xml:space="preserve">INC-008762</t>
  </si>
  <si>
    <t xml:space="preserve">INC-008763</t>
  </si>
  <si>
    <t xml:space="preserve">INC-008764</t>
  </si>
  <si>
    <t xml:space="preserve">INC-008765</t>
  </si>
  <si>
    <t xml:space="preserve">INC-008766</t>
  </si>
  <si>
    <t xml:space="preserve">INC-008767</t>
  </si>
  <si>
    <t xml:space="preserve">INC-008768</t>
  </si>
  <si>
    <t xml:space="preserve">INC-008769</t>
  </si>
  <si>
    <t xml:space="preserve">INC-008770</t>
  </si>
  <si>
    <t xml:space="preserve">INC-008771</t>
  </si>
  <si>
    <t xml:space="preserve">INC-008772</t>
  </si>
  <si>
    <t xml:space="preserve">INC-008773</t>
  </si>
  <si>
    <t xml:space="preserve">INC-008774</t>
  </si>
  <si>
    <t xml:space="preserve">INC-008775</t>
  </si>
  <si>
    <t xml:space="preserve">INC-008776</t>
  </si>
  <si>
    <t xml:space="preserve">INC-008777</t>
  </si>
  <si>
    <t xml:space="preserve">INC-008778</t>
  </si>
  <si>
    <t xml:space="preserve">INC-008779</t>
  </si>
  <si>
    <t xml:space="preserve">INC-008780</t>
  </si>
  <si>
    <t xml:space="preserve">INC-008781</t>
  </si>
  <si>
    <t xml:space="preserve">INC-008782</t>
  </si>
  <si>
    <t xml:space="preserve">INC-008783</t>
  </si>
  <si>
    <t xml:space="preserve">INC-008784</t>
  </si>
  <si>
    <t xml:space="preserve">INC-008785</t>
  </si>
  <si>
    <t xml:space="preserve">INC-008786</t>
  </si>
  <si>
    <t xml:space="preserve">INC-008787</t>
  </si>
  <si>
    <t xml:space="preserve">INC-008788</t>
  </si>
  <si>
    <t xml:space="preserve">INC-008789</t>
  </si>
  <si>
    <t xml:space="preserve">INC-008790</t>
  </si>
  <si>
    <t xml:space="preserve">INC-008791</t>
  </si>
  <si>
    <t xml:space="preserve">INC-008792</t>
  </si>
  <si>
    <t xml:space="preserve">INC-008793</t>
  </si>
  <si>
    <t xml:space="preserve">INC-008794</t>
  </si>
  <si>
    <t xml:space="preserve">INC-008795</t>
  </si>
  <si>
    <t xml:space="preserve">INC-008796</t>
  </si>
  <si>
    <t xml:space="preserve">INC-008797</t>
  </si>
  <si>
    <t xml:space="preserve">INC-008798</t>
  </si>
  <si>
    <t xml:space="preserve">INC-008799</t>
  </si>
  <si>
    <t xml:space="preserve">INC-008800</t>
  </si>
  <si>
    <t xml:space="preserve">INC-008801</t>
  </si>
  <si>
    <t xml:space="preserve">INC-008802</t>
  </si>
  <si>
    <t xml:space="preserve">INC-008803</t>
  </si>
  <si>
    <t xml:space="preserve">INC-008804</t>
  </si>
  <si>
    <t xml:space="preserve">INC-008805</t>
  </si>
  <si>
    <t xml:space="preserve">INC-008806</t>
  </si>
  <si>
    <t xml:space="preserve">INC-008807</t>
  </si>
  <si>
    <t xml:space="preserve">INC-008808</t>
  </si>
  <si>
    <t xml:space="preserve">INC-008809</t>
  </si>
  <si>
    <t xml:space="preserve">INC-008810</t>
  </si>
  <si>
    <t xml:space="preserve">INC-008811</t>
  </si>
  <si>
    <t xml:space="preserve">INC-008812</t>
  </si>
  <si>
    <t xml:space="preserve">INC-008813</t>
  </si>
  <si>
    <t xml:space="preserve">INC-008814</t>
  </si>
  <si>
    <t xml:space="preserve">INC-008815</t>
  </si>
  <si>
    <t xml:space="preserve">INC-008816</t>
  </si>
  <si>
    <t xml:space="preserve">INC-008817</t>
  </si>
  <si>
    <t xml:space="preserve">INC-008818</t>
  </si>
  <si>
    <t xml:space="preserve">INC-008819</t>
  </si>
  <si>
    <t xml:space="preserve">INC-008820</t>
  </si>
  <si>
    <t xml:space="preserve">INC-008821</t>
  </si>
  <si>
    <t xml:space="preserve">INC-008822</t>
  </si>
  <si>
    <t xml:space="preserve">INC-008823</t>
  </si>
  <si>
    <t xml:space="preserve">INC-008824</t>
  </si>
  <si>
    <t xml:space="preserve">INC-008825</t>
  </si>
  <si>
    <t xml:space="preserve">INC-008826</t>
  </si>
  <si>
    <t xml:space="preserve">INC-008827</t>
  </si>
  <si>
    <t xml:space="preserve">INC-008828</t>
  </si>
  <si>
    <t xml:space="preserve">INC-008829</t>
  </si>
  <si>
    <t xml:space="preserve">INC-008830</t>
  </si>
  <si>
    <t xml:space="preserve">INC-008831</t>
  </si>
  <si>
    <t xml:space="preserve">INC-008832</t>
  </si>
  <si>
    <t xml:space="preserve">INC-008833</t>
  </si>
  <si>
    <t xml:space="preserve">INC-008834</t>
  </si>
  <si>
    <t xml:space="preserve">INC-008835</t>
  </si>
  <si>
    <t xml:space="preserve">INC-008836</t>
  </si>
  <si>
    <t xml:space="preserve">INC-008837</t>
  </si>
  <si>
    <t xml:space="preserve">INC-008838</t>
  </si>
  <si>
    <t xml:space="preserve">INC-008839</t>
  </si>
  <si>
    <t xml:space="preserve">INC-008840</t>
  </si>
  <si>
    <t xml:space="preserve">INC-008841</t>
  </si>
  <si>
    <t xml:space="preserve">INC-008842</t>
  </si>
  <si>
    <t xml:space="preserve">INC-008843</t>
  </si>
  <si>
    <t xml:space="preserve">INC-008844</t>
  </si>
  <si>
    <t xml:space="preserve">INC-008845</t>
  </si>
  <si>
    <t xml:space="preserve">INC-008846</t>
  </si>
  <si>
    <t xml:space="preserve">INC-008847</t>
  </si>
  <si>
    <t xml:space="preserve">INC-008848</t>
  </si>
  <si>
    <t xml:space="preserve">INC-008849</t>
  </si>
  <si>
    <t xml:space="preserve">INC-008850</t>
  </si>
  <si>
    <t xml:space="preserve">INC-008851</t>
  </si>
  <si>
    <t xml:space="preserve">INC-008852</t>
  </si>
  <si>
    <t xml:space="preserve">INC-008853</t>
  </si>
  <si>
    <t xml:space="preserve">INC-008854</t>
  </si>
  <si>
    <t xml:space="preserve">INC-008855</t>
  </si>
  <si>
    <t xml:space="preserve">INC-008856</t>
  </si>
  <si>
    <t xml:space="preserve">INC-008857</t>
  </si>
  <si>
    <t xml:space="preserve">INC-008858</t>
  </si>
  <si>
    <t xml:space="preserve">INC-008859</t>
  </si>
  <si>
    <t xml:space="preserve">INC-008860</t>
  </si>
  <si>
    <t xml:space="preserve">INC-008861</t>
  </si>
  <si>
    <t xml:space="preserve">INC-008862</t>
  </si>
  <si>
    <t xml:space="preserve">INC-008863</t>
  </si>
  <si>
    <t xml:space="preserve">INC-008864</t>
  </si>
  <si>
    <t xml:space="preserve">INC-008865</t>
  </si>
  <si>
    <t xml:space="preserve">INC-008866</t>
  </si>
  <si>
    <t xml:space="preserve">INC-008867</t>
  </si>
  <si>
    <t xml:space="preserve">INC-008868</t>
  </si>
  <si>
    <t xml:space="preserve">INC-008869</t>
  </si>
  <si>
    <t xml:space="preserve">INC-008870</t>
  </si>
  <si>
    <t xml:space="preserve">INC-008871</t>
  </si>
  <si>
    <t xml:space="preserve">INC-008872</t>
  </si>
  <si>
    <t xml:space="preserve">INC-008873</t>
  </si>
  <si>
    <t xml:space="preserve">INC-008874</t>
  </si>
  <si>
    <t xml:space="preserve">INC-008875</t>
  </si>
  <si>
    <t xml:space="preserve">INC-008876</t>
  </si>
  <si>
    <t xml:space="preserve">INC-008877</t>
  </si>
  <si>
    <t xml:space="preserve">INC-008878</t>
  </si>
  <si>
    <t xml:space="preserve">INC-008879</t>
  </si>
  <si>
    <t xml:space="preserve">INC-008880</t>
  </si>
  <si>
    <t xml:space="preserve">INC-008881</t>
  </si>
  <si>
    <t xml:space="preserve">INC-008882</t>
  </si>
  <si>
    <t xml:space="preserve">INC-008883</t>
  </si>
  <si>
    <t xml:space="preserve">INC-008884</t>
  </si>
  <si>
    <t xml:space="preserve">INC-008885</t>
  </si>
  <si>
    <t xml:space="preserve">INC-008886</t>
  </si>
  <si>
    <t xml:space="preserve">INC-008887</t>
  </si>
  <si>
    <t xml:space="preserve">INC-008888</t>
  </si>
  <si>
    <t xml:space="preserve">INC-008889</t>
  </si>
  <si>
    <t xml:space="preserve">INC-008890</t>
  </si>
  <si>
    <t xml:space="preserve">INC-008891</t>
  </si>
  <si>
    <t xml:space="preserve">INC-008892</t>
  </si>
  <si>
    <t xml:space="preserve">INC-008893</t>
  </si>
  <si>
    <t xml:space="preserve">INC-008894</t>
  </si>
  <si>
    <t xml:space="preserve">INC-008895</t>
  </si>
  <si>
    <t xml:space="preserve">INC-008896</t>
  </si>
  <si>
    <t xml:space="preserve">INC-008897</t>
  </si>
  <si>
    <t xml:space="preserve">INC-008898</t>
  </si>
  <si>
    <t xml:space="preserve">INC-008899</t>
  </si>
  <si>
    <t xml:space="preserve">INC-008900</t>
  </si>
  <si>
    <t xml:space="preserve">INC-008901</t>
  </si>
  <si>
    <t xml:space="preserve">INC-008902</t>
  </si>
  <si>
    <t xml:space="preserve">INC-008903</t>
  </si>
  <si>
    <t xml:space="preserve">INC-008904</t>
  </si>
  <si>
    <t xml:space="preserve">INC-008905</t>
  </si>
  <si>
    <t xml:space="preserve">INC-008906</t>
  </si>
  <si>
    <t xml:space="preserve">INC-008907</t>
  </si>
  <si>
    <t xml:space="preserve">INC-008908</t>
  </si>
  <si>
    <t xml:space="preserve">INC-008909</t>
  </si>
  <si>
    <t xml:space="preserve">INC-008910</t>
  </si>
  <si>
    <t xml:space="preserve">INC-008911</t>
  </si>
  <si>
    <t xml:space="preserve">INC-008912</t>
  </si>
  <si>
    <t xml:space="preserve">INC-008913</t>
  </si>
  <si>
    <t xml:space="preserve">INC-008914</t>
  </si>
  <si>
    <t xml:space="preserve">INC-008915</t>
  </si>
  <si>
    <t xml:space="preserve">INC-008916</t>
  </si>
  <si>
    <t xml:space="preserve">INC-008917</t>
  </si>
  <si>
    <t xml:space="preserve">INC-008918</t>
  </si>
  <si>
    <t xml:space="preserve">INC-008919</t>
  </si>
  <si>
    <t xml:space="preserve">INC-008920</t>
  </si>
  <si>
    <t xml:space="preserve">INC-008921</t>
  </si>
  <si>
    <t xml:space="preserve">INC-008922</t>
  </si>
  <si>
    <t xml:space="preserve">INC-008923</t>
  </si>
  <si>
    <t xml:space="preserve">INC-008924</t>
  </si>
  <si>
    <t xml:space="preserve">INC-008925</t>
  </si>
  <si>
    <t xml:space="preserve">INC-008926</t>
  </si>
  <si>
    <t xml:space="preserve">INC-008927</t>
  </si>
  <si>
    <t xml:space="preserve">INC-008928</t>
  </si>
  <si>
    <t xml:space="preserve">INC-008929</t>
  </si>
  <si>
    <t xml:space="preserve">INC-008930</t>
  </si>
  <si>
    <t xml:space="preserve">INC-008931</t>
  </si>
  <si>
    <t xml:space="preserve">INC-008932</t>
  </si>
  <si>
    <t xml:space="preserve">INC-008933</t>
  </si>
  <si>
    <t xml:space="preserve">INC-008934</t>
  </si>
  <si>
    <t xml:space="preserve">INC-008935</t>
  </si>
  <si>
    <t xml:space="preserve">INC-008936</t>
  </si>
  <si>
    <t xml:space="preserve">INC-008937</t>
  </si>
  <si>
    <t xml:space="preserve">INC-008938</t>
  </si>
  <si>
    <t xml:space="preserve">INC-008939</t>
  </si>
  <si>
    <t xml:space="preserve">INC-008940</t>
  </si>
  <si>
    <t xml:space="preserve">INC-008941</t>
  </si>
  <si>
    <t xml:space="preserve">INC-008942</t>
  </si>
  <si>
    <t xml:space="preserve">INC-008943</t>
  </si>
  <si>
    <t xml:space="preserve">INC-008944</t>
  </si>
  <si>
    <t xml:space="preserve">INC-008945</t>
  </si>
  <si>
    <t xml:space="preserve">INC-008946</t>
  </si>
  <si>
    <t xml:space="preserve">INC-008947</t>
  </si>
  <si>
    <t xml:space="preserve">INC-008948</t>
  </si>
  <si>
    <t xml:space="preserve">INC-008949</t>
  </si>
  <si>
    <t xml:space="preserve">INC-008950</t>
  </si>
  <si>
    <t xml:space="preserve">INC-008951</t>
  </si>
  <si>
    <t xml:space="preserve">INC-008952</t>
  </si>
  <si>
    <t xml:space="preserve">INC-008953</t>
  </si>
  <si>
    <t xml:space="preserve">INC-008954</t>
  </si>
  <si>
    <t xml:space="preserve">INC-008955</t>
  </si>
  <si>
    <t xml:space="preserve">INC-008956</t>
  </si>
  <si>
    <t xml:space="preserve">INC-008957</t>
  </si>
  <si>
    <t xml:space="preserve">INC-008958</t>
  </si>
  <si>
    <t xml:space="preserve">INC-008959</t>
  </si>
  <si>
    <t xml:space="preserve">INC-008960</t>
  </si>
  <si>
    <t xml:space="preserve">INC-008961</t>
  </si>
  <si>
    <t xml:space="preserve">INC-008962</t>
  </si>
  <si>
    <t xml:space="preserve">INC-008963</t>
  </si>
  <si>
    <t xml:space="preserve">INC-008964</t>
  </si>
  <si>
    <t xml:space="preserve">INC-008965</t>
  </si>
  <si>
    <t xml:space="preserve">INC-008966</t>
  </si>
  <si>
    <t xml:space="preserve">INC-008967</t>
  </si>
  <si>
    <t xml:space="preserve">INC-008968</t>
  </si>
  <si>
    <t xml:space="preserve">INC-008969</t>
  </si>
  <si>
    <t xml:space="preserve">INC-008970</t>
  </si>
  <si>
    <t xml:space="preserve">INC-008971</t>
  </si>
  <si>
    <t xml:space="preserve">INC-008972</t>
  </si>
  <si>
    <t xml:space="preserve">INC-008973</t>
  </si>
  <si>
    <t xml:space="preserve">INC-008974</t>
  </si>
  <si>
    <t xml:space="preserve">INC-008975</t>
  </si>
  <si>
    <t xml:space="preserve">INC-008976</t>
  </si>
  <si>
    <t xml:space="preserve">INC-008977</t>
  </si>
  <si>
    <t xml:space="preserve">INC-008978</t>
  </si>
  <si>
    <t xml:space="preserve">INC-008979</t>
  </si>
  <si>
    <t xml:space="preserve">INC-008980</t>
  </si>
  <si>
    <t xml:space="preserve">INC-008981</t>
  </si>
  <si>
    <t xml:space="preserve">INC-008982</t>
  </si>
  <si>
    <t xml:space="preserve">INC-008983</t>
  </si>
  <si>
    <t xml:space="preserve">INC-008984</t>
  </si>
  <si>
    <t xml:space="preserve">INC-008985</t>
  </si>
  <si>
    <t xml:space="preserve">INC-008986</t>
  </si>
  <si>
    <t xml:space="preserve">INC-008987</t>
  </si>
  <si>
    <t xml:space="preserve">INC-008988</t>
  </si>
  <si>
    <t xml:space="preserve">INC-008989</t>
  </si>
  <si>
    <t xml:space="preserve">INC-008990</t>
  </si>
  <si>
    <t xml:space="preserve">INC-008991</t>
  </si>
  <si>
    <t xml:space="preserve">INC-008992</t>
  </si>
  <si>
    <t xml:space="preserve">INC-008993</t>
  </si>
  <si>
    <t xml:space="preserve">INC-008994</t>
  </si>
  <si>
    <t xml:space="preserve">INC-008995</t>
  </si>
  <si>
    <t xml:space="preserve">INC-008996</t>
  </si>
  <si>
    <t xml:space="preserve">INC-008997</t>
  </si>
  <si>
    <t xml:space="preserve">INC-008998</t>
  </si>
  <si>
    <t xml:space="preserve">INC-008999</t>
  </si>
  <si>
    <t xml:space="preserve">INC-009000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</si>
</sst>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#,##0"/>
    <numFmt numFmtId="168" formatCode="0.0%"/>
    <numFmt numFmtId="169" formatCode="0.0"/>
    <numFmt numFmtId="170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tivos" displayName="tbl_Ativos" ref="A1:P5001" headerRowCount="1" totalsRowCount="0" totalsRowShown="0">
  <autoFilter ref="A1:P5001"/>
  <tableColumns count="16">
    <tableColumn id="1" name="id_ativo"/>
    <tableColumn id="2" name="tipo_ativo"/>
    <tableColumn id="3" name="fabricante"/>
    <tableColumn id="4" name="modelo"/>
    <tableColumn id="5" name="data_compra"/>
    <tableColumn id="6" name="fim_garantia"/>
    <tableColumn id="7" name="status"/>
    <tableColumn id="8" name="id_local"/>
    <tableColumn id="9" name="departamento"/>
    <tableColumn id="10" name="pertence_pool"/>
    <tableColumn id="11" name="custo_aquisicao_brl"/>
    <tableColumn id="12" name="idade_anos"/>
    <tableColumn id="13" name="estagio_ciclo_vida"/>
    <tableColumn id="14" name="status_garantia"/>
    <tableColumn id="15" name="nome_local"/>
    <tableColumn id="16" name="regiao"/>
  </tableColumns>
</table>
</file>

<file path=xl/tables/table2.xml><?xml version="1.0" encoding="utf-8"?>
<table xmlns="http://schemas.openxmlformats.org/spreadsheetml/2006/main" id="2" name="tbl_Incidentes" displayName="tbl_Incidentes" ref="A1:H9001" headerRowCount="1" totalsRowCount="0" totalsRowShown="0">
  <autoFilter ref="A1:H9001"/>
  <tableColumns count="8">
    <tableColumn id="1" name="id_incidente"/>
    <tableColumn id="2" name="id_ativo"/>
    <tableColumn id="3" name="id_local"/>
    <tableColumn id="4" name="categoria"/>
    <tableColumn id="5" name="gravidade"/>
    <tableColumn id="6" name="data_abertura"/>
    <tableColumn id="7" name="data_resolucao"/>
    <tableColumn id="8" name="horas_resolucao"/>
  </tableColumns>
</table>
</file>

<file path=xl/tables/table3.xml><?xml version="1.0" encoding="utf-8"?>
<table xmlns="http://schemas.openxmlformats.org/spreadsheetml/2006/main" id="3" name="tbl_Locais" displayName="tbl_Locais" ref="A1:C13" headerRowCount="1" totalsRowCount="0" totalsRowShown="0">
  <autoFilter ref="A1:C13"/>
  <tableColumns count="3">
    <tableColumn id="1" name="id_local"/>
    <tableColumn id="2" name="nome_local"/>
    <tableColumn id="3" name="regiao"/>
  </tableColumns>
</table>
</file>

<file path=xl/tables/table4.xml><?xml version="1.0" encoding="utf-8"?>
<table xmlns="http://schemas.openxmlformats.org/spreadsheetml/2006/main" id="4" name="tbl_Movimentacoes" displayName="tbl_Movimentacoes" ref="A1:G12001" headerRowCount="1" totalsRowCount="0" totalsRowShown="0">
  <autoFilter ref="A1:G12001"/>
  <tableColumns count="7">
    <tableColumn id="1" name="id_movimentacao"/>
    <tableColumn id="2" name="id_ativo"/>
    <tableColumn id="3" name="tipo_movimentacao"/>
    <tableColumn id="4" name="data_movimentacao"/>
    <tableColumn id="5" name="id_local_origem"/>
    <tableColumn id="6" name="id_local_destino"/>
    <tableColumn id="7" name="departamento_solicitan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7" min="4" style="0" width="20"/>
  </cols>
  <sheetData>
    <row r="1" customFormat="false" ht="17.35" hidden="false" customHeight="false" outlineLevel="0" collapsed="false">
      <c r="A1" s="1" t="s">
        <v>16</v>
      </c>
    </row>
    <row r="3" customFormat="false" ht="15" hidden="false" customHeight="false" outlineLevel="0" collapsed="false">
      <c r="A3" s="3" t="s">
        <v>17</v>
      </c>
    </row>
    <row r="4" customFormat="false" ht="15" hidden="false" customHeight="false" outlineLevel="0" collapsed="false">
      <c r="A4" s="2" t="s">
        <v>18</v>
      </c>
      <c r="B4" s="4" t="n">
        <v>46313</v>
      </c>
      <c r="C4" s="5" t="s">
        <v>19</v>
      </c>
    </row>
    <row r="5" customFormat="false" ht="15" hidden="false" customHeight="false" outlineLevel="0" collapsed="false">
      <c r="A5" s="2" t="s">
        <v>20</v>
      </c>
      <c r="B5" s="6" t="n">
        <v>3</v>
      </c>
      <c r="C5" s="5" t="s">
        <v>21</v>
      </c>
    </row>
    <row r="6" customFormat="false" ht="15" hidden="false" customHeight="false" outlineLevel="0" collapsed="false">
      <c r="A6" s="2" t="s">
        <v>22</v>
      </c>
      <c r="B6" s="6" t="n">
        <v>5</v>
      </c>
      <c r="C6" s="5" t="s">
        <v>23</v>
      </c>
    </row>
    <row r="8" customFormat="false" ht="15" hidden="false" customHeight="false" outlineLevel="0" collapsed="false">
      <c r="A8" s="3" t="s">
        <v>24</v>
      </c>
    </row>
    <row r="9" customFormat="false" ht="15" hidden="false" customHeight="false" outlineLevel="0" collapsed="false">
      <c r="A9" s="7" t="s">
        <v>25</v>
      </c>
      <c r="B9" s="7" t="s">
        <v>26</v>
      </c>
      <c r="C9" s="7" t="s">
        <v>27</v>
      </c>
    </row>
    <row r="10" customFormat="false" ht="15" hidden="false" customHeight="false" outlineLevel="0" collapsed="false">
      <c r="A10" s="2" t="s">
        <v>28</v>
      </c>
      <c r="B10" s="8" t="n">
        <f aca="false">COUNTA(Ativos!$A$2:$A$5001)</f>
        <v>5000</v>
      </c>
      <c r="C10" s="5" t="s">
        <v>29</v>
      </c>
    </row>
    <row r="11" customFormat="false" ht="15" hidden="false" customHeight="false" outlineLevel="0" collapsed="false">
      <c r="A11" s="2" t="s">
        <v>30</v>
      </c>
      <c r="B11" s="8" t="n">
        <f aca="false">COUNTA(Ativos!$A$2:$A$5001)-COUNTIF(Ativos!$G$2:$G$5001,"Baixado")</f>
        <v>4601</v>
      </c>
      <c r="C11" s="5" t="s">
        <v>31</v>
      </c>
    </row>
    <row r="12" customFormat="false" ht="15" hidden="false" customHeight="false" outlineLevel="0" collapsed="false">
      <c r="A12" s="2" t="s">
        <v>32</v>
      </c>
      <c r="B12" s="8" t="n">
        <f aca="false">COUNTIF(Ativos!$G$2:$G$5001,"Em Uso")</f>
        <v>3420</v>
      </c>
      <c r="C12" s="5" t="s">
        <v>33</v>
      </c>
    </row>
    <row r="13" customFormat="false" ht="15" hidden="false" customHeight="false" outlineLevel="0" collapsed="false">
      <c r="A13" s="2" t="s">
        <v>34</v>
      </c>
      <c r="B13" s="8" t="n">
        <f aca="false">COUNTIF(Ativos!$G$2:$G$5001,"Em Estoque")</f>
        <v>522</v>
      </c>
      <c r="C13" s="5" t="s">
        <v>35</v>
      </c>
    </row>
    <row r="14" customFormat="false" ht="15" hidden="false" customHeight="false" outlineLevel="0" collapsed="false">
      <c r="A14" s="2" t="s">
        <v>36</v>
      </c>
      <c r="B14" s="8" t="n">
        <f aca="false">COUNTIF(Ativos!$G$2:$G$5001,"Em Manutenção")</f>
        <v>151</v>
      </c>
      <c r="C14" s="5" t="s">
        <v>37</v>
      </c>
    </row>
    <row r="15" customFormat="false" ht="15" hidden="false" customHeight="false" outlineLevel="0" collapsed="false">
      <c r="A15" s="2" t="s">
        <v>38</v>
      </c>
      <c r="B15" s="8" t="n">
        <f aca="false">COUNTIF(Ativos!$G$2:$G$5001,"Baixado")</f>
        <v>399</v>
      </c>
      <c r="C15" s="5" t="s">
        <v>39</v>
      </c>
    </row>
    <row r="16" customFormat="false" ht="15" hidden="false" customHeight="false" outlineLevel="0" collapsed="false">
      <c r="A16" s="2" t="s">
        <v>40</v>
      </c>
      <c r="B16" s="8" t="n">
        <f aca="false">COUNTIF(Ativos!$J$2:$J$5001,"S")</f>
        <v>508</v>
      </c>
      <c r="C16" s="5" t="s">
        <v>41</v>
      </c>
    </row>
    <row r="17" customFormat="false" ht="15" hidden="false" customHeight="false" outlineLevel="0" collapsed="false">
      <c r="A17" s="2" t="s">
        <v>42</v>
      </c>
      <c r="B17" s="9" t="n">
        <f aca="false">IF(B16=0,0,COUNTIF(Ativos!$G$2:$G$5001,"Pool - Emprestado")/B16)</f>
        <v>0.442913385826772</v>
      </c>
      <c r="C17" s="5" t="s">
        <v>43</v>
      </c>
    </row>
    <row r="18" customFormat="false" ht="15" hidden="false" customHeight="false" outlineLevel="0" collapsed="false">
      <c r="A18" s="2" t="s">
        <v>44</v>
      </c>
      <c r="B18" s="10" t="n">
        <f aca="false">AVERAGEIFS(Ativos!$L$2:$L$5001,Ativos!$G$2:$G$5001,"&lt;&gt;Baixado")</f>
        <v>3.97745966825721</v>
      </c>
      <c r="C18" s="5" t="s">
        <v>45</v>
      </c>
    </row>
    <row r="19" customFormat="false" ht="15" hidden="false" customHeight="false" outlineLevel="0" collapsed="false">
      <c r="A19" s="2" t="s">
        <v>46</v>
      </c>
      <c r="B19" s="9" t="n">
        <f aca="false">COUNTIFS(Ativos!$M$2:$M$5001,"Fim de Vida",Ativos!$G$2:$G$5001,"&lt;&gt;Baixado")/COUNTIFS(Ativos!$M$2:$M$5001,"&lt;&gt;Virtual",Ativos!$G$2:$G$5001,"&lt;&gt;Baixado")</f>
        <v>0.305612360827085</v>
      </c>
      <c r="C19" s="5" t="s">
        <v>47</v>
      </c>
    </row>
    <row r="20" customFormat="false" ht="15" hidden="false" customHeight="false" outlineLevel="0" collapsed="false">
      <c r="A20" s="2" t="s">
        <v>48</v>
      </c>
      <c r="B20" s="9" t="n">
        <f aca="false">COUNTIFS(Ativos!$N$2:$N$5001,"Vencida",Ativos!$G$2:$G$5001,"&lt;&gt;Baixado")/COUNTIFS(Ativos!$N$2:$N$5001,"&lt;&gt;N/A",Ativos!$G$2:$G$5001,"&lt;&gt;Baixado")</f>
        <v>0.59918200408998</v>
      </c>
      <c r="C20" s="5" t="s">
        <v>49</v>
      </c>
    </row>
    <row r="21" customFormat="false" ht="15" hidden="false" customHeight="false" outlineLevel="0" collapsed="false">
      <c r="A21" s="2" t="s">
        <v>50</v>
      </c>
      <c r="B21" s="8" t="n">
        <f aca="false">COUNTIFS(Incidentes!$F$2:$F$9001,"&gt;"&amp;EDATE($B$4,-12),Incidentes!$F$2:$F$9001,"&lt;="&amp;$B$4)</f>
        <v>5771</v>
      </c>
      <c r="C21" s="5" t="s">
        <v>51</v>
      </c>
    </row>
    <row r="22" customFormat="false" ht="15" hidden="false" customHeight="false" outlineLevel="0" collapsed="false">
      <c r="A22" s="2" t="s">
        <v>52</v>
      </c>
      <c r="B22" s="10" t="n">
        <f aca="false">IF(B11=0,0,B21/B11*100)</f>
        <v>125.429254509889</v>
      </c>
      <c r="C22" s="5" t="s">
        <v>53</v>
      </c>
    </row>
    <row r="23" customFormat="false" ht="15" hidden="false" customHeight="false" outlineLevel="0" collapsed="false">
      <c r="A23" s="2" t="s">
        <v>54</v>
      </c>
      <c r="B23" s="10" t="n">
        <f aca="false">AVERAGE(Incidentes!$H$2:$H$9001)</f>
        <v>14.5027333333333</v>
      </c>
      <c r="C23" s="5" t="s">
        <v>55</v>
      </c>
    </row>
    <row r="25" customFormat="false" ht="15" hidden="false" customHeight="false" outlineLevel="0" collapsed="false">
      <c r="A25" s="3" t="s">
        <v>56</v>
      </c>
    </row>
    <row r="26" customFormat="false" ht="23.85" hidden="false" customHeight="false" outlineLevel="0" collapsed="false">
      <c r="A26" s="7" t="s">
        <v>57</v>
      </c>
      <c r="B26" s="7" t="s">
        <v>58</v>
      </c>
      <c r="C26" s="7" t="s">
        <v>59</v>
      </c>
      <c r="D26" s="7" t="s">
        <v>60</v>
      </c>
      <c r="E26" s="7" t="s">
        <v>61</v>
      </c>
      <c r="F26" s="7" t="s">
        <v>62</v>
      </c>
      <c r="G26" s="7" t="s">
        <v>63</v>
      </c>
    </row>
    <row r="27" customFormat="false" ht="15" hidden="false" customHeight="false" outlineLevel="0" collapsed="false">
      <c r="A27" s="2" t="str">
        <f aca="false">Locais!B2</f>
        <v>Sede - Brasília</v>
      </c>
      <c r="B27" s="8" t="n">
        <f aca="false">COUNTIFS(Ativos!$H$2:$H$5001,Locais!$A2,Ativos!$G$2:$G$5001,"&lt;&gt;Baixado")</f>
        <v>1100</v>
      </c>
      <c r="C27" s="10" t="n">
        <f aca="false">IFERROR(AVERAGEIFS(Ativos!$L$2:$L$5001,Ativos!$H$2:$H$5001,Locais!$A2,Ativos!$G$2:$G$5001,"&lt;&gt;Baixado"),0)</f>
        <v>4.03988888888889</v>
      </c>
      <c r="D27" s="8" t="n">
        <f aca="false">COUNTIFS(Ativos!$H$2:$H$5001,Locais!$A2,Ativos!$M$2:$M$5001,"Fim de Vida",Ativos!$G$2:$G$5001,"&lt;&gt;Baixado")</f>
        <v>287</v>
      </c>
      <c r="E27" s="8" t="n">
        <f aca="false">COUNTIFS(Ativos!$H$2:$H$5001,Locais!$A2,Ativos!$J$2:$J$5001,"S")</f>
        <v>260</v>
      </c>
      <c r="F27" s="8" t="n">
        <f aca="false">COUNTIFS(Incidentes!$C$2:$C$9001,Locais!$A2,Incidentes!$F$2:$F$9001,"&gt;"&amp;EDATE($B$4,-12),Incidentes!$F$2:$F$9001,"&lt;="&amp;$B$4)</f>
        <v>1338</v>
      </c>
      <c r="G27" s="10" t="n">
        <f aca="false">IF(B27=0,0,F27/B27*100)</f>
        <v>121.636363636364</v>
      </c>
    </row>
    <row r="28" customFormat="false" ht="15" hidden="false" customHeight="false" outlineLevel="0" collapsed="false">
      <c r="A28" s="2" t="str">
        <f aca="false">Locais!B3</f>
        <v>Regional - São Paulo</v>
      </c>
      <c r="B28" s="8" t="n">
        <f aca="false">COUNTIFS(Ativos!$H$2:$H$5001,Locais!$A3,Ativos!$G$2:$G$5001,"&lt;&gt;Baixado")</f>
        <v>772</v>
      </c>
      <c r="C28" s="10" t="n">
        <f aca="false">IFERROR(AVERAGEIFS(Ativos!$L$2:$L$5001,Ativos!$H$2:$H$5001,Locais!$A3,Ativos!$G$2:$G$5001,"&lt;&gt;Baixado"),0)</f>
        <v>4.01386010362694</v>
      </c>
      <c r="D28" s="8" t="n">
        <f aca="false">COUNTIFS(Ativos!$H$2:$H$5001,Locais!$A3,Ativos!$M$2:$M$5001,"Fim de Vida",Ativos!$G$2:$G$5001,"&lt;&gt;Baixado")</f>
        <v>228</v>
      </c>
      <c r="E28" s="8" t="n">
        <f aca="false">COUNTIFS(Ativos!$H$2:$H$5001,Locais!$A3,Ativos!$J$2:$J$5001,"S")</f>
        <v>59</v>
      </c>
      <c r="F28" s="8" t="n">
        <f aca="false">COUNTIFS(Incidentes!$C$2:$C$9001,Locais!$A3,Incidentes!$F$2:$F$9001,"&gt;"&amp;EDATE($B$4,-12),Incidentes!$F$2:$F$9001,"&lt;="&amp;$B$4)</f>
        <v>993</v>
      </c>
      <c r="G28" s="10" t="n">
        <f aca="false">IF(B28=0,0,F28/B28*100)</f>
        <v>128.626943005181</v>
      </c>
    </row>
    <row r="29" customFormat="false" ht="15" hidden="false" customHeight="false" outlineLevel="0" collapsed="false">
      <c r="A29" s="2" t="str">
        <f aca="false">Locais!B4</f>
        <v>Regional - Rio de Janeiro</v>
      </c>
      <c r="B29" s="8" t="n">
        <f aca="false">COUNTIFS(Ativos!$H$2:$H$5001,Locais!$A4,Ativos!$G$2:$G$5001,"&lt;&gt;Baixado")</f>
        <v>522</v>
      </c>
      <c r="C29" s="10" t="n">
        <f aca="false">IFERROR(AVERAGEIFS(Ativos!$L$2:$L$5001,Ativos!$H$2:$H$5001,Locais!$A4,Ativos!$G$2:$G$5001,"&lt;&gt;Baixado"),0)</f>
        <v>3.94291187739464</v>
      </c>
      <c r="D29" s="8" t="n">
        <f aca="false">COUNTIFS(Ativos!$H$2:$H$5001,Locais!$A4,Ativos!$M$2:$M$5001,"Fim de Vida",Ativos!$G$2:$G$5001,"&lt;&gt;Baixado")</f>
        <v>147</v>
      </c>
      <c r="E29" s="8" t="n">
        <f aca="false">COUNTIFS(Ativos!$H$2:$H$5001,Locais!$A4,Ativos!$J$2:$J$5001,"S")</f>
        <v>29</v>
      </c>
      <c r="F29" s="8" t="n">
        <f aca="false">COUNTIFS(Incidentes!$C$2:$C$9001,Locais!$A4,Incidentes!$F$2:$F$9001,"&gt;"&amp;EDATE($B$4,-12),Incidentes!$F$2:$F$9001,"&lt;="&amp;$B$4)</f>
        <v>657</v>
      </c>
      <c r="G29" s="10" t="n">
        <f aca="false">IF(B29=0,0,F29/B29*100)</f>
        <v>125.862068965517</v>
      </c>
    </row>
    <row r="30" customFormat="false" ht="15" hidden="false" customHeight="false" outlineLevel="0" collapsed="false">
      <c r="A30" s="2" t="str">
        <f aca="false">Locais!B5</f>
        <v>Regional - Belo Horizonte</v>
      </c>
      <c r="B30" s="8" t="n">
        <f aca="false">COUNTIFS(Ativos!$H$2:$H$5001,Locais!$A5,Ativos!$G$2:$G$5001,"&lt;&gt;Baixado")</f>
        <v>294</v>
      </c>
      <c r="C30" s="10" t="n">
        <f aca="false">IFERROR(AVERAGEIFS(Ativos!$L$2:$L$5001,Ativos!$H$2:$H$5001,Locais!$A5,Ativos!$G$2:$G$5001,"&lt;&gt;Baixado"),0)</f>
        <v>3.94353741496599</v>
      </c>
      <c r="D30" s="8" t="n">
        <f aca="false">COUNTIFS(Ativos!$H$2:$H$5001,Locais!$A5,Ativos!$M$2:$M$5001,"Fim de Vida",Ativos!$G$2:$G$5001,"&lt;&gt;Baixado")</f>
        <v>91</v>
      </c>
      <c r="E30" s="8" t="n">
        <f aca="false">COUNTIFS(Ativos!$H$2:$H$5001,Locais!$A5,Ativos!$J$2:$J$5001,"S")</f>
        <v>16</v>
      </c>
      <c r="F30" s="8" t="n">
        <f aca="false">COUNTIFS(Incidentes!$C$2:$C$9001,Locais!$A5,Incidentes!$F$2:$F$9001,"&gt;"&amp;EDATE($B$4,-12),Incidentes!$F$2:$F$9001,"&lt;="&amp;$B$4)</f>
        <v>330</v>
      </c>
      <c r="G30" s="10" t="n">
        <f aca="false">IF(B30=0,0,F30/B30*100)</f>
        <v>112.244897959184</v>
      </c>
    </row>
    <row r="31" customFormat="false" ht="15" hidden="false" customHeight="false" outlineLevel="0" collapsed="false">
      <c r="A31" s="2" t="str">
        <f aca="false">Locais!B6</f>
        <v>Regional - Porto Alegre</v>
      </c>
      <c r="B31" s="8" t="n">
        <f aca="false">COUNTIFS(Ativos!$H$2:$H$5001,Locais!$A6,Ativos!$G$2:$G$5001,"&lt;&gt;Baixado")</f>
        <v>280</v>
      </c>
      <c r="C31" s="10" t="n">
        <f aca="false">IFERROR(AVERAGEIFS(Ativos!$L$2:$L$5001,Ativos!$H$2:$H$5001,Locais!$A6,Ativos!$G$2:$G$5001,"&lt;&gt;Baixado"),0)</f>
        <v>4.10964285714286</v>
      </c>
      <c r="D31" s="8" t="n">
        <f aca="false">COUNTIFS(Ativos!$H$2:$H$5001,Locais!$A6,Ativos!$M$2:$M$5001,"Fim de Vida",Ativos!$G$2:$G$5001,"&lt;&gt;Baixado")</f>
        <v>98</v>
      </c>
      <c r="E31" s="8" t="n">
        <f aca="false">COUNTIFS(Ativos!$H$2:$H$5001,Locais!$A6,Ativos!$J$2:$J$5001,"S")</f>
        <v>24</v>
      </c>
      <c r="F31" s="8" t="n">
        <f aca="false">COUNTIFS(Incidentes!$C$2:$C$9001,Locais!$A6,Incidentes!$F$2:$F$9001,"&gt;"&amp;EDATE($B$4,-12),Incidentes!$F$2:$F$9001,"&lt;="&amp;$B$4)</f>
        <v>357</v>
      </c>
      <c r="G31" s="10" t="n">
        <f aca="false">IF(B31=0,0,F31/B31*100)</f>
        <v>127.5</v>
      </c>
    </row>
    <row r="32" customFormat="false" ht="15" hidden="false" customHeight="false" outlineLevel="0" collapsed="false">
      <c r="A32" s="2" t="str">
        <f aca="false">Locais!B7</f>
        <v>Regional - Curitiba</v>
      </c>
      <c r="B32" s="8" t="n">
        <f aca="false">COUNTIFS(Ativos!$H$2:$H$5001,Locais!$A7,Ativos!$G$2:$G$5001,"&lt;&gt;Baixado")</f>
        <v>253</v>
      </c>
      <c r="C32" s="10" t="n">
        <f aca="false">IFERROR(AVERAGEIFS(Ativos!$L$2:$L$5001,Ativos!$H$2:$H$5001,Locais!$A7,Ativos!$G$2:$G$5001,"&lt;&gt;Baixado"),0)</f>
        <v>3.63913043478261</v>
      </c>
      <c r="D32" s="8" t="n">
        <f aca="false">COUNTIFS(Ativos!$H$2:$H$5001,Locais!$A7,Ativos!$M$2:$M$5001,"Fim de Vida",Ativos!$G$2:$G$5001,"&lt;&gt;Baixado")</f>
        <v>61</v>
      </c>
      <c r="E32" s="8" t="n">
        <f aca="false">COUNTIFS(Ativos!$H$2:$H$5001,Locais!$A7,Ativos!$J$2:$J$5001,"S")</f>
        <v>19</v>
      </c>
      <c r="F32" s="8" t="n">
        <f aca="false">COUNTIFS(Incidentes!$C$2:$C$9001,Locais!$A7,Incidentes!$F$2:$F$9001,"&gt;"&amp;EDATE($B$4,-12),Incidentes!$F$2:$F$9001,"&lt;="&amp;$B$4)</f>
        <v>333</v>
      </c>
      <c r="G32" s="10" t="n">
        <f aca="false">IF(B32=0,0,F32/B32*100)</f>
        <v>131.620553359684</v>
      </c>
    </row>
    <row r="33" customFormat="false" ht="15" hidden="false" customHeight="false" outlineLevel="0" collapsed="false">
      <c r="A33" s="2" t="str">
        <f aca="false">Locais!B8</f>
        <v>Regional - Salvador</v>
      </c>
      <c r="B33" s="8" t="n">
        <f aca="false">COUNTIFS(Ativos!$H$2:$H$5001,Locais!$A8,Ativos!$G$2:$G$5001,"&lt;&gt;Baixado")</f>
        <v>321</v>
      </c>
      <c r="C33" s="10" t="n">
        <f aca="false">IFERROR(AVERAGEIFS(Ativos!$L$2:$L$5001,Ativos!$H$2:$H$5001,Locais!$A8,Ativos!$G$2:$G$5001,"&lt;&gt;Baixado"),0)</f>
        <v>4.01121495327103</v>
      </c>
      <c r="D33" s="8" t="n">
        <f aca="false">COUNTIFS(Ativos!$H$2:$H$5001,Locais!$A8,Ativos!$M$2:$M$5001,"Fim de Vida",Ativos!$G$2:$G$5001,"&lt;&gt;Baixado")</f>
        <v>106</v>
      </c>
      <c r="E33" s="8" t="n">
        <f aca="false">COUNTIFS(Ativos!$H$2:$H$5001,Locais!$A8,Ativos!$J$2:$J$5001,"S")</f>
        <v>26</v>
      </c>
      <c r="F33" s="8" t="n">
        <f aca="false">COUNTIFS(Incidentes!$C$2:$C$9001,Locais!$A8,Incidentes!$F$2:$F$9001,"&gt;"&amp;EDATE($B$4,-12),Incidentes!$F$2:$F$9001,"&lt;="&amp;$B$4)</f>
        <v>394</v>
      </c>
      <c r="G33" s="10" t="n">
        <f aca="false">IF(B33=0,0,F33/B33*100)</f>
        <v>122.741433021807</v>
      </c>
    </row>
    <row r="34" customFormat="false" ht="15" hidden="false" customHeight="false" outlineLevel="0" collapsed="false">
      <c r="A34" s="2" t="str">
        <f aca="false">Locais!B9</f>
        <v>Regional - Recife</v>
      </c>
      <c r="B34" s="8" t="n">
        <f aca="false">COUNTIFS(Ativos!$H$2:$H$5001,Locais!$A9,Ativos!$G$2:$G$5001,"&lt;&gt;Baixado")</f>
        <v>277</v>
      </c>
      <c r="C34" s="10" t="n">
        <f aca="false">IFERROR(AVERAGEIFS(Ativos!$L$2:$L$5001,Ativos!$H$2:$H$5001,Locais!$A9,Ativos!$G$2:$G$5001,"&lt;&gt;Baixado"),0)</f>
        <v>3.74548736462094</v>
      </c>
      <c r="D34" s="8" t="n">
        <f aca="false">COUNTIFS(Ativos!$H$2:$H$5001,Locais!$A9,Ativos!$M$2:$M$5001,"Fim de Vida",Ativos!$G$2:$G$5001,"&lt;&gt;Baixado")</f>
        <v>75</v>
      </c>
      <c r="E34" s="8" t="n">
        <f aca="false">COUNTIFS(Ativos!$H$2:$H$5001,Locais!$A9,Ativos!$J$2:$J$5001,"S")</f>
        <v>18</v>
      </c>
      <c r="F34" s="8" t="n">
        <f aca="false">COUNTIFS(Incidentes!$C$2:$C$9001,Locais!$A9,Incidentes!$F$2:$F$9001,"&gt;"&amp;EDATE($B$4,-12),Incidentes!$F$2:$F$9001,"&lt;="&amp;$B$4)</f>
        <v>331</v>
      </c>
      <c r="G34" s="10" t="n">
        <f aca="false">IF(B34=0,0,F34/B34*100)</f>
        <v>119.494584837545</v>
      </c>
    </row>
    <row r="35" customFormat="false" ht="15" hidden="false" customHeight="false" outlineLevel="0" collapsed="false">
      <c r="A35" s="2" t="str">
        <f aca="false">Locais!B10</f>
        <v>Regional - Fortaleza</v>
      </c>
      <c r="B35" s="8" t="n">
        <f aca="false">COUNTIFS(Ativos!$H$2:$H$5001,Locais!$A10,Ativos!$G$2:$G$5001,"&lt;&gt;Baixado")</f>
        <v>233</v>
      </c>
      <c r="C35" s="10" t="n">
        <f aca="false">IFERROR(AVERAGEIFS(Ativos!$L$2:$L$5001,Ativos!$H$2:$H$5001,Locais!$A10,Ativos!$G$2:$G$5001,"&lt;&gt;Baixado"),0)</f>
        <v>4.18540772532189</v>
      </c>
      <c r="D35" s="8" t="n">
        <f aca="false">COUNTIFS(Ativos!$H$2:$H$5001,Locais!$A10,Ativos!$M$2:$M$5001,"Fim de Vida",Ativos!$G$2:$G$5001,"&lt;&gt;Baixado")</f>
        <v>84</v>
      </c>
      <c r="E35" s="8" t="n">
        <f aca="false">COUNTIFS(Ativos!$H$2:$H$5001,Locais!$A10,Ativos!$J$2:$J$5001,"S")</f>
        <v>18</v>
      </c>
      <c r="F35" s="8" t="n">
        <f aca="false">COUNTIFS(Incidentes!$C$2:$C$9001,Locais!$A10,Incidentes!$F$2:$F$9001,"&gt;"&amp;EDATE($B$4,-12),Incidentes!$F$2:$F$9001,"&lt;="&amp;$B$4)</f>
        <v>321</v>
      </c>
      <c r="G35" s="10" t="n">
        <f aca="false">IF(B35=0,0,F35/B35*100)</f>
        <v>137.768240343348</v>
      </c>
    </row>
    <row r="36" customFormat="false" ht="15" hidden="false" customHeight="false" outlineLevel="0" collapsed="false">
      <c r="A36" s="2" t="str">
        <f aca="false">Locais!B11</f>
        <v>Regional - Belém</v>
      </c>
      <c r="B36" s="8" t="n">
        <f aca="false">COUNTIFS(Ativos!$H$2:$H$5001,Locais!$A11,Ativos!$G$2:$G$5001,"&lt;&gt;Baixado")</f>
        <v>220</v>
      </c>
      <c r="C36" s="10" t="n">
        <f aca="false">IFERROR(AVERAGEIFS(Ativos!$L$2:$L$5001,Ativos!$H$2:$H$5001,Locais!$A11,Ativos!$G$2:$G$5001,"&lt;&gt;Baixado"),0)</f>
        <v>3.90909090909091</v>
      </c>
      <c r="D36" s="8" t="n">
        <f aca="false">COUNTIFS(Ativos!$H$2:$H$5001,Locais!$A11,Ativos!$M$2:$M$5001,"Fim de Vida",Ativos!$G$2:$G$5001,"&lt;&gt;Baixado")</f>
        <v>64</v>
      </c>
      <c r="E36" s="8" t="n">
        <f aca="false">COUNTIFS(Ativos!$H$2:$H$5001,Locais!$A11,Ativos!$J$2:$J$5001,"S")</f>
        <v>18</v>
      </c>
      <c r="F36" s="8" t="n">
        <f aca="false">COUNTIFS(Incidentes!$C$2:$C$9001,Locais!$A11,Incidentes!$F$2:$F$9001,"&gt;"&amp;EDATE($B$4,-12),Incidentes!$F$2:$F$9001,"&lt;="&amp;$B$4)</f>
        <v>284</v>
      </c>
      <c r="G36" s="10" t="n">
        <f aca="false">IF(B36=0,0,F36/B36*100)</f>
        <v>129.090909090909</v>
      </c>
    </row>
    <row r="37" customFormat="false" ht="15" hidden="false" customHeight="false" outlineLevel="0" collapsed="false">
      <c r="A37" s="2" t="str">
        <f aca="false">Locais!B12</f>
        <v>Regional - Manaus</v>
      </c>
      <c r="B37" s="8" t="n">
        <f aca="false">COUNTIFS(Ativos!$H$2:$H$5001,Locais!$A12,Ativos!$G$2:$G$5001,"&lt;&gt;Baixado")</f>
        <v>163</v>
      </c>
      <c r="C37" s="10" t="n">
        <f aca="false">IFERROR(AVERAGEIFS(Ativos!$L$2:$L$5001,Ativos!$H$2:$H$5001,Locais!$A12,Ativos!$G$2:$G$5001,"&lt;&gt;Baixado"),0)</f>
        <v>4.01533742331288</v>
      </c>
      <c r="D37" s="8" t="n">
        <f aca="false">COUNTIFS(Ativos!$H$2:$H$5001,Locais!$A12,Ativos!$M$2:$M$5001,"Fim de Vida",Ativos!$G$2:$G$5001,"&lt;&gt;Baixado")</f>
        <v>47</v>
      </c>
      <c r="E37" s="8" t="n">
        <f aca="false">COUNTIFS(Ativos!$H$2:$H$5001,Locais!$A12,Ativos!$J$2:$J$5001,"S")</f>
        <v>9</v>
      </c>
      <c r="F37" s="8" t="n">
        <f aca="false">COUNTIFS(Incidentes!$C$2:$C$9001,Locais!$A12,Incidentes!$F$2:$F$9001,"&gt;"&amp;EDATE($B$4,-12),Incidentes!$F$2:$F$9001,"&lt;="&amp;$B$4)</f>
        <v>204</v>
      </c>
      <c r="G37" s="10" t="n">
        <f aca="false">IF(B37=0,0,F37/B37*100)</f>
        <v>125.153374233129</v>
      </c>
    </row>
    <row r="38" customFormat="false" ht="15" hidden="false" customHeight="false" outlineLevel="0" collapsed="false">
      <c r="A38" s="2" t="str">
        <f aca="false">Locais!B13</f>
        <v>Regional - Goiânia</v>
      </c>
      <c r="B38" s="8" t="n">
        <f aca="false">COUNTIFS(Ativos!$H$2:$H$5001,Locais!$A13,Ativos!$G$2:$G$5001,"&lt;&gt;Baixado")</f>
        <v>166</v>
      </c>
      <c r="C38" s="10" t="n">
        <f aca="false">IFERROR(AVERAGEIFS(Ativos!$L$2:$L$5001,Ativos!$H$2:$H$5001,Locais!$A13,Ativos!$G$2:$G$5001,"&lt;&gt;Baixado"),0)</f>
        <v>4.0144578313253</v>
      </c>
      <c r="D38" s="8" t="n">
        <f aca="false">COUNTIFS(Ativos!$H$2:$H$5001,Locais!$A13,Ativos!$M$2:$M$5001,"Fim de Vida",Ativos!$G$2:$G$5001,"&lt;&gt;Baixado")</f>
        <v>57</v>
      </c>
      <c r="E38" s="8" t="n">
        <f aca="false">COUNTIFS(Ativos!$H$2:$H$5001,Locais!$A13,Ativos!$J$2:$J$5001,"S")</f>
        <v>12</v>
      </c>
      <c r="F38" s="8" t="n">
        <f aca="false">COUNTIFS(Incidentes!$C$2:$C$9001,Locais!$A13,Incidentes!$F$2:$F$9001,"&gt;"&amp;EDATE($B$4,-12),Incidentes!$F$2:$F$9001,"&lt;="&amp;$B$4)</f>
        <v>229</v>
      </c>
      <c r="G38" s="10" t="n">
        <f aca="false">IF(B38=0,0,F38/B38*100)</f>
        <v>137.951807228916</v>
      </c>
    </row>
    <row r="39" customFormat="false" ht="15" hidden="false" customHeight="false" outlineLevel="0" collapsed="false">
      <c r="A39" s="3" t="s">
        <v>64</v>
      </c>
      <c r="B39" s="11" t="n">
        <f aca="false">SUM(B27:B38)</f>
        <v>4601</v>
      </c>
      <c r="C39" s="12" t="n">
        <f aca="false">B18</f>
        <v>3.97745966825721</v>
      </c>
      <c r="D39" s="11" t="n">
        <f aca="false">SUM(D27:D38)</f>
        <v>1345</v>
      </c>
      <c r="E39" s="11" t="n">
        <f aca="false">SUM(E27:E38)</f>
        <v>508</v>
      </c>
      <c r="F39" s="11" t="n">
        <f aca="false">SUM(F27:F38)</f>
        <v>5771</v>
      </c>
      <c r="G39" s="12" t="n">
        <f aca="false">IF(B39=0,0,F39/B39*100)</f>
        <v>125.429254509889</v>
      </c>
    </row>
    <row r="41" customFormat="false" ht="15" hidden="false" customHeight="false" outlineLevel="0" collapsed="false">
      <c r="A41" s="3" t="s">
        <v>65</v>
      </c>
    </row>
    <row r="42" customFormat="false" ht="15" hidden="false" customHeight="false" outlineLevel="0" collapsed="false">
      <c r="A42" s="7" t="s">
        <v>66</v>
      </c>
      <c r="B42" s="7" t="s">
        <v>58</v>
      </c>
      <c r="C42" s="7" t="s">
        <v>59</v>
      </c>
      <c r="D42" s="7" t="s">
        <v>60</v>
      </c>
      <c r="E42" s="7" t="s">
        <v>67</v>
      </c>
    </row>
    <row r="43" customFormat="false" ht="15" hidden="false" customHeight="false" outlineLevel="0" collapsed="false">
      <c r="A43" s="2" t="s">
        <v>68</v>
      </c>
      <c r="B43" s="8" t="n">
        <f aca="false">COUNTIFS(Ativos!$B$2:$B$5001,$A43,Ativos!$G$2:$G$5001,"&lt;&gt;Baixado")</f>
        <v>1973</v>
      </c>
      <c r="C43" s="10" t="n">
        <f aca="false">IFERROR(AVERAGEIFS(Ativos!$L$2:$L$5001,Ativos!$B$2:$B$5001,$A43,Ativos!$G$2:$G$5001,"&lt;&gt;Baixado"),0)</f>
        <v>3.98682209832742</v>
      </c>
      <c r="D43" s="8" t="n">
        <f aca="false">COUNTIFS(Ativos!$B$2:$B$5001,$A43,Ativos!$M$2:$M$5001,"Fim de Vida",Ativos!$G$2:$G$5001,"&lt;&gt;Baixado")</f>
        <v>608</v>
      </c>
      <c r="E43" s="9" t="n">
        <f aca="false">IF(B43=0,0,D43/B43)</f>
        <v>0.308160162189559</v>
      </c>
    </row>
    <row r="44" customFormat="false" ht="15" hidden="false" customHeight="false" outlineLevel="0" collapsed="false">
      <c r="A44" s="2" t="s">
        <v>69</v>
      </c>
      <c r="B44" s="8" t="n">
        <f aca="false">COUNTIFS(Ativos!$B$2:$B$5001,$A44,Ativos!$G$2:$G$5001,"&lt;&gt;Baixado")</f>
        <v>1704</v>
      </c>
      <c r="C44" s="10" t="n">
        <f aca="false">IFERROR(AVERAGEIFS(Ativos!$L$2:$L$5001,Ativos!$B$2:$B$5001,$A44,Ativos!$G$2:$G$5001,"&lt;&gt;Baixado"),0)</f>
        <v>3.95956572769953</v>
      </c>
      <c r="D44" s="8" t="n">
        <f aca="false">COUNTIFS(Ativos!$B$2:$B$5001,$A44,Ativos!$M$2:$M$5001,"Fim de Vida",Ativos!$G$2:$G$5001,"&lt;&gt;Baixado")</f>
        <v>502</v>
      </c>
      <c r="E44" s="9" t="n">
        <f aca="false">IF(B44=0,0,D44/B44)</f>
        <v>0.294600938967136</v>
      </c>
    </row>
    <row r="45" customFormat="false" ht="15" hidden="false" customHeight="false" outlineLevel="0" collapsed="false">
      <c r="A45" s="2" t="s">
        <v>70</v>
      </c>
      <c r="B45" s="8" t="n">
        <f aca="false">COUNTIFS(Ativos!$B$2:$B$5001,$A45,Ativos!$G$2:$G$5001,"&lt;&gt;Baixado")</f>
        <v>416</v>
      </c>
      <c r="C45" s="10" t="n">
        <f aca="false">IFERROR(AVERAGEIFS(Ativos!$L$2:$L$5001,Ativos!$B$2:$B$5001,$A45,Ativos!$G$2:$G$5001,"&lt;&gt;Baixado"),0)</f>
        <v>4.14543269230769</v>
      </c>
      <c r="D45" s="8" t="n">
        <f aca="false">COUNTIFS(Ativos!$B$2:$B$5001,$A45,Ativos!$M$2:$M$5001,"Fim de Vida",Ativos!$G$2:$G$5001,"&lt;&gt;Baixado")</f>
        <v>145</v>
      </c>
      <c r="E45" s="9" t="n">
        <f aca="false">IF(B45=0,0,D45/B45)</f>
        <v>0.348557692307692</v>
      </c>
    </row>
    <row r="46" customFormat="false" ht="15" hidden="false" customHeight="false" outlineLevel="0" collapsed="false">
      <c r="A46" s="2" t="s">
        <v>71</v>
      </c>
      <c r="B46" s="8" t="n">
        <f aca="false">COUNTIFS(Ativos!$B$2:$B$5001,$A46,Ativos!$G$2:$G$5001,"&lt;&gt;Baixado")</f>
        <v>308</v>
      </c>
      <c r="C46" s="10" t="n">
        <f aca="false">IFERROR(AVERAGEIFS(Ativos!$L$2:$L$5001,Ativos!$B$2:$B$5001,$A46,Ativos!$G$2:$G$5001,"&lt;&gt;Baixado"),0)</f>
        <v>3.78961038961039</v>
      </c>
      <c r="D46" s="8" t="n">
        <f aca="false">COUNTIFS(Ativos!$B$2:$B$5001,$A46,Ativos!$M$2:$M$5001,"Fim de Vida",Ativos!$G$2:$G$5001,"&lt;&gt;Baixado")</f>
        <v>90</v>
      </c>
      <c r="E46" s="9" t="n">
        <f aca="false">IF(B46=0,0,D46/B46)</f>
        <v>0.292207792207792</v>
      </c>
    </row>
    <row r="47" customFormat="false" ht="15" hidden="false" customHeight="false" outlineLevel="0" collapsed="false">
      <c r="A47" s="2" t="s">
        <v>72</v>
      </c>
      <c r="B47" s="8" t="n">
        <f aca="false">COUNTIFS(Ativos!$B$2:$B$5001,$A47,Ativos!$G$2:$G$5001,"&lt;&gt;Baixado")</f>
        <v>200</v>
      </c>
      <c r="C47" s="10" t="n">
        <f aca="false">IFERROR(AVERAGEIFS(Ativos!$L$2:$L$5001,Ativos!$B$2:$B$5001,$A47,Ativos!$G$2:$G$5001,"&lt;&gt;Baixado"),0)</f>
        <v>0</v>
      </c>
      <c r="D47" s="8" t="n">
        <f aca="false">COUNTIFS(Ativos!$B$2:$B$5001,$A47,Ativos!$M$2:$M$5001,"Fim de Vida",Ativos!$G$2:$G$5001,"&lt;&gt;Baixado")</f>
        <v>0</v>
      </c>
      <c r="E47" s="9" t="n">
        <f aca="false">IF(B47=0,0,D47/B47)</f>
        <v>0</v>
      </c>
    </row>
    <row r="49" customFormat="false" ht="15" hidden="false" customHeight="false" outlineLevel="0" collapsed="false">
      <c r="A49" s="3" t="s">
        <v>73</v>
      </c>
    </row>
    <row r="50" customFormat="false" ht="15" hidden="false" customHeight="false" outlineLevel="0" collapsed="false">
      <c r="A50" s="7" t="s">
        <v>74</v>
      </c>
      <c r="B50" s="7" t="s">
        <v>58</v>
      </c>
      <c r="C50" s="7" t="s">
        <v>75</v>
      </c>
    </row>
    <row r="51" customFormat="false" ht="15" hidden="false" customHeight="false" outlineLevel="0" collapsed="false">
      <c r="A51" s="2" t="s">
        <v>76</v>
      </c>
      <c r="B51" s="8" t="n">
        <f aca="false">COUNTIFS(Ativos!$M$2:$M$5001,$A51,Ativos!$G$2:$G$5001,"&lt;&gt;Baixado")</f>
        <v>1588</v>
      </c>
      <c r="C51" s="9" t="n">
        <f aca="false">IF($B$11=0,0,B51/$B$11)</f>
        <v>0.345142360356444</v>
      </c>
    </row>
    <row r="52" customFormat="false" ht="15" hidden="false" customHeight="false" outlineLevel="0" collapsed="false">
      <c r="A52" s="2" t="s">
        <v>77</v>
      </c>
      <c r="B52" s="8" t="n">
        <f aca="false">COUNTIFS(Ativos!$M$2:$M$5001,$A52,Ativos!$G$2:$G$5001,"&lt;&gt;Baixado")</f>
        <v>1468</v>
      </c>
      <c r="C52" s="9" t="n">
        <f aca="false">IF($B$11=0,0,B52/$B$11)</f>
        <v>0.319061073679635</v>
      </c>
    </row>
    <row r="53" customFormat="false" ht="15" hidden="false" customHeight="false" outlineLevel="0" collapsed="false">
      <c r="A53" s="2" t="s">
        <v>60</v>
      </c>
      <c r="B53" s="8" t="n">
        <f aca="false">COUNTIFS(Ativos!$M$2:$M$5001,$A53,Ativos!$G$2:$G$5001,"&lt;&gt;Baixado")</f>
        <v>1345</v>
      </c>
      <c r="C53" s="9" t="n">
        <f aca="false">IF($B$11=0,0,B53/$B$11)</f>
        <v>0.292327754835905</v>
      </c>
    </row>
    <row r="54" customFormat="false" ht="15" hidden="false" customHeight="false" outlineLevel="0" collapsed="false">
      <c r="A54" s="2" t="s">
        <v>78</v>
      </c>
      <c r="B54" s="8" t="n">
        <f aca="false">COUNTIFS(Ativos!$M$2:$M$5001,$A54,Ativos!$G$2:$G$5001,"&lt;&gt;Baixado")</f>
        <v>200</v>
      </c>
      <c r="C54" s="9" t="n">
        <f aca="false">IF($B$11=0,0,B54/$B$11)</f>
        <v>0.0434688111280157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11" min="9" style="0" width="16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34"/>
    <col collapsed="false" customWidth="true" hidden="false" outlineLevel="0" max="16" min="16" style="0" width="14"/>
  </cols>
  <sheetData>
    <row r="1" customFormat="false" ht="23.85" hidden="false" customHeight="false" outlineLevel="0" collapsed="false">
      <c r="A1" s="7" t="s">
        <v>79</v>
      </c>
      <c r="B1" s="7" t="s">
        <v>80</v>
      </c>
      <c r="C1" s="7" t="s">
        <v>81</v>
      </c>
      <c r="D1" s="7" t="s">
        <v>82</v>
      </c>
      <c r="E1" s="7" t="s">
        <v>83</v>
      </c>
      <c r="F1" s="7" t="s">
        <v>84</v>
      </c>
      <c r="G1" s="7" t="s">
        <v>85</v>
      </c>
      <c r="H1" s="7" t="s">
        <v>86</v>
      </c>
      <c r="I1" s="7" t="s">
        <v>87</v>
      </c>
      <c r="J1" s="7" t="s">
        <v>88</v>
      </c>
      <c r="K1" s="7" t="s">
        <v>89</v>
      </c>
      <c r="L1" s="7" t="s">
        <v>90</v>
      </c>
      <c r="M1" s="7" t="s">
        <v>91</v>
      </c>
      <c r="N1" s="7" t="s">
        <v>92</v>
      </c>
      <c r="O1" s="7" t="s">
        <v>93</v>
      </c>
      <c r="P1" s="7" t="s">
        <v>94</v>
      </c>
    </row>
    <row r="2" customFormat="false" ht="15" hidden="false" customHeight="false" outlineLevel="0" collapsed="false">
      <c r="A2" s="2" t="s">
        <v>95</v>
      </c>
      <c r="B2" s="2" t="s">
        <v>69</v>
      </c>
      <c r="C2" s="2" t="s">
        <v>96</v>
      </c>
      <c r="D2" s="2" t="s">
        <v>97</v>
      </c>
      <c r="E2" s="13" t="n">
        <v>44066</v>
      </c>
      <c r="F2" s="13" t="n">
        <v>45161</v>
      </c>
      <c r="G2" s="2" t="s">
        <v>32</v>
      </c>
      <c r="H2" s="2" t="s">
        <v>98</v>
      </c>
      <c r="I2" s="2" t="s">
        <v>99</v>
      </c>
      <c r="J2" s="2" t="s">
        <v>100</v>
      </c>
      <c r="K2" s="14" t="n">
        <v>10520.53</v>
      </c>
      <c r="L2" s="2" t="n">
        <f aca="false">IF(E2="","",ROUND((Indicadores!$B$4-E2)/365.25,1))</f>
        <v>6.2</v>
      </c>
      <c r="M2" s="2" t="str">
        <f aca="false">IF(E2="","Virtual",IF(L2&gt;=Indicadores!$B$6,"Fim de Vida",IF(L2&gt;=Indicadores!$B$5,"Envelhecendo","Atual")))</f>
        <v>Fim de Vida</v>
      </c>
      <c r="N2" s="2" t="str">
        <f aca="false">IF(F2="","N/A",IF(F2&lt;Indicadores!$B$4,"Vencida","Vigente"))</f>
        <v>Vencida</v>
      </c>
      <c r="O2" s="2" t="str">
        <f aca="false">INDEX(Locais!$B$2:$B$13,MATCH(H2,Locais!$A$2:$A$13,0))</f>
        <v>Sede - Brasília</v>
      </c>
      <c r="P2" s="2" t="str">
        <f aca="false">INDEX(Locais!$C$2:$C$13,MATCH(H2,Locais!$A$2:$A$13,0))</f>
        <v>Centro-Oeste</v>
      </c>
    </row>
    <row r="3" customFormat="false" ht="15" hidden="false" customHeight="false" outlineLevel="0" collapsed="false">
      <c r="A3" s="2" t="s">
        <v>101</v>
      </c>
      <c r="B3" s="2" t="s">
        <v>68</v>
      </c>
      <c r="C3" s="2" t="s">
        <v>102</v>
      </c>
      <c r="D3" s="2" t="s">
        <v>103</v>
      </c>
      <c r="E3" s="13" t="n">
        <v>45897</v>
      </c>
      <c r="F3" s="13" t="n">
        <v>46992</v>
      </c>
      <c r="G3" s="2" t="s">
        <v>32</v>
      </c>
      <c r="H3" s="2" t="s">
        <v>104</v>
      </c>
      <c r="I3" s="2" t="s">
        <v>105</v>
      </c>
      <c r="J3" s="2" t="s">
        <v>100</v>
      </c>
      <c r="K3" s="14" t="n">
        <v>4803.91</v>
      </c>
      <c r="L3" s="2" t="n">
        <f aca="false">IF(E3="","",ROUND((Indicadores!$B$4-E3)/365.25,1))</f>
        <v>1.1</v>
      </c>
      <c r="M3" s="2" t="str">
        <f aca="false">IF(E3="","Virtual",IF(L3&gt;=Indicadores!$B$6,"Fim de Vida",IF(L3&gt;=Indicadores!$B$5,"Envelhecendo","Atual")))</f>
        <v>Atual</v>
      </c>
      <c r="N3" s="2" t="str">
        <f aca="false">IF(F3="","N/A",IF(F3&lt;Indicadores!$B$4,"Vencida","Vigente"))</f>
        <v>Vigente</v>
      </c>
      <c r="O3" s="2" t="str">
        <f aca="false">INDEX(Locais!$B$2:$B$13,MATCH(H3,Locais!$A$2:$A$13,0))</f>
        <v>Regional - Fortaleza</v>
      </c>
      <c r="P3" s="2" t="str">
        <f aca="false">INDEX(Locais!$C$2:$C$13,MATCH(H3,Locais!$A$2:$A$13,0))</f>
        <v>Nordeste</v>
      </c>
    </row>
    <row r="4" customFormat="false" ht="15" hidden="false" customHeight="false" outlineLevel="0" collapsed="false">
      <c r="A4" s="2" t="s">
        <v>106</v>
      </c>
      <c r="B4" s="2" t="s">
        <v>68</v>
      </c>
      <c r="C4" s="2" t="s">
        <v>96</v>
      </c>
      <c r="D4" s="2" t="s">
        <v>107</v>
      </c>
      <c r="E4" s="13" t="n">
        <v>43749</v>
      </c>
      <c r="F4" s="13" t="n">
        <v>44844</v>
      </c>
      <c r="G4" s="2" t="s">
        <v>32</v>
      </c>
      <c r="H4" s="2" t="s">
        <v>108</v>
      </c>
      <c r="I4" s="2" t="s">
        <v>109</v>
      </c>
      <c r="J4" s="2" t="s">
        <v>100</v>
      </c>
      <c r="K4" s="14" t="n">
        <v>5711.21</v>
      </c>
      <c r="L4" s="2" t="n">
        <f aca="false">IF(E4="","",ROUND((Indicadores!$B$4-E4)/365.25,1))</f>
        <v>7</v>
      </c>
      <c r="M4" s="2" t="str">
        <f aca="false">IF(E4="","Virtual",IF(L4&gt;=Indicadores!$B$6,"Fim de Vida",IF(L4&gt;=Indicadores!$B$5,"Envelhecendo","Atual")))</f>
        <v>Fim de Vida</v>
      </c>
      <c r="N4" s="2" t="str">
        <f aca="false">IF(F4="","N/A",IF(F4&lt;Indicadores!$B$4,"Vencida","Vigente"))</f>
        <v>Vencida</v>
      </c>
      <c r="O4" s="2" t="str">
        <f aca="false">INDEX(Locais!$B$2:$B$13,MATCH(H4,Locais!$A$2:$A$13,0))</f>
        <v>Regional - Porto Alegre</v>
      </c>
      <c r="P4" s="2" t="str">
        <f aca="false">INDEX(Locais!$C$2:$C$13,MATCH(H4,Locais!$A$2:$A$13,0))</f>
        <v>Sul</v>
      </c>
    </row>
    <row r="5" customFormat="false" ht="15" hidden="false" customHeight="false" outlineLevel="0" collapsed="false">
      <c r="A5" s="2" t="s">
        <v>110</v>
      </c>
      <c r="B5" s="2" t="s">
        <v>68</v>
      </c>
      <c r="C5" s="2" t="s">
        <v>96</v>
      </c>
      <c r="D5" s="2" t="s">
        <v>107</v>
      </c>
      <c r="E5" s="13" t="n">
        <v>45130</v>
      </c>
      <c r="F5" s="13" t="n">
        <v>46225</v>
      </c>
      <c r="G5" s="2" t="s">
        <v>32</v>
      </c>
      <c r="H5" s="2" t="s">
        <v>98</v>
      </c>
      <c r="I5" s="2" t="s">
        <v>111</v>
      </c>
      <c r="J5" s="2" t="s">
        <v>100</v>
      </c>
      <c r="K5" s="14" t="n">
        <v>4768.17</v>
      </c>
      <c r="L5" s="2" t="n">
        <f aca="false">IF(E5="","",ROUND((Indicadores!$B$4-E5)/365.25,1))</f>
        <v>3.2</v>
      </c>
      <c r="M5" s="2" t="str">
        <f aca="false">IF(E5="","Virtual",IF(L5&gt;=Indicadores!$B$6,"Fim de Vida",IF(L5&gt;=Indicadores!$B$5,"Envelhecendo","Atual")))</f>
        <v>Envelhecendo</v>
      </c>
      <c r="N5" s="2" t="str">
        <f aca="false">IF(F5="","N/A",IF(F5&lt;Indicadores!$B$4,"Vencida","Vigente"))</f>
        <v>Vencida</v>
      </c>
      <c r="O5" s="2" t="str">
        <f aca="false">INDEX(Locais!$B$2:$B$13,MATCH(H5,Locais!$A$2:$A$13,0))</f>
        <v>Sede - Brasília</v>
      </c>
      <c r="P5" s="2" t="str">
        <f aca="false">INDEX(Locais!$C$2:$C$13,MATCH(H5,Locais!$A$2:$A$13,0))</f>
        <v>Centro-Oeste</v>
      </c>
    </row>
    <row r="6" customFormat="false" ht="15" hidden="false" customHeight="false" outlineLevel="0" collapsed="false">
      <c r="A6" s="2" t="s">
        <v>112</v>
      </c>
      <c r="B6" s="2" t="s">
        <v>69</v>
      </c>
      <c r="C6" s="2" t="s">
        <v>102</v>
      </c>
      <c r="D6" s="2" t="s">
        <v>113</v>
      </c>
      <c r="E6" s="13" t="n">
        <v>45352</v>
      </c>
      <c r="F6" s="13" t="n">
        <v>46447</v>
      </c>
      <c r="G6" s="2" t="s">
        <v>34</v>
      </c>
      <c r="H6" s="2" t="s">
        <v>114</v>
      </c>
      <c r="I6" s="2" t="s">
        <v>115</v>
      </c>
      <c r="J6" s="2" t="s">
        <v>100</v>
      </c>
      <c r="K6" s="14" t="n">
        <v>7655.15</v>
      </c>
      <c r="L6" s="2" t="n">
        <f aca="false">IF(E6="","",ROUND((Indicadores!$B$4-E6)/365.25,1))</f>
        <v>2.6</v>
      </c>
      <c r="M6" s="2" t="str">
        <f aca="false">IF(E6="","Virtual",IF(L6&gt;=Indicadores!$B$6,"Fim de Vida",IF(L6&gt;=Indicadores!$B$5,"Envelhecendo","Atual")))</f>
        <v>Atual</v>
      </c>
      <c r="N6" s="2" t="str">
        <f aca="false">IF(F6="","N/A",IF(F6&lt;Indicadores!$B$4,"Vencida","Vigente"))</f>
        <v>Vigente</v>
      </c>
      <c r="O6" s="2" t="str">
        <f aca="false">INDEX(Locais!$B$2:$B$13,MATCH(H6,Locais!$A$2:$A$13,0))</f>
        <v>Regional - Belo Horizonte</v>
      </c>
      <c r="P6" s="2" t="str">
        <f aca="false">INDEX(Locais!$C$2:$C$13,MATCH(H6,Locais!$A$2:$A$13,0))</f>
        <v>Sudeste</v>
      </c>
    </row>
    <row r="7" customFormat="false" ht="15" hidden="false" customHeight="false" outlineLevel="0" collapsed="false">
      <c r="A7" s="2" t="s">
        <v>116</v>
      </c>
      <c r="B7" s="2" t="s">
        <v>69</v>
      </c>
      <c r="C7" s="2" t="s">
        <v>96</v>
      </c>
      <c r="D7" s="2" t="s">
        <v>117</v>
      </c>
      <c r="E7" s="13" t="n">
        <v>43292</v>
      </c>
      <c r="F7" s="13" t="n">
        <v>44387</v>
      </c>
      <c r="G7" s="2" t="s">
        <v>118</v>
      </c>
      <c r="H7" s="2" t="s">
        <v>119</v>
      </c>
      <c r="I7" s="2" t="s">
        <v>120</v>
      </c>
      <c r="J7" s="2" t="s">
        <v>100</v>
      </c>
      <c r="K7" s="14" t="n">
        <v>7890.22</v>
      </c>
      <c r="L7" s="2" t="n">
        <f aca="false">IF(E7="","",ROUND((Indicadores!$B$4-E7)/365.25,1))</f>
        <v>8.3</v>
      </c>
      <c r="M7" s="2" t="str">
        <f aca="false">IF(E7="","Virtual",IF(L7&gt;=Indicadores!$B$6,"Fim de Vida",IF(L7&gt;=Indicadores!$B$5,"Envelhecendo","Atual")))</f>
        <v>Fim de Vida</v>
      </c>
      <c r="N7" s="2" t="str">
        <f aca="false">IF(F7="","N/A",IF(F7&lt;Indicadores!$B$4,"Vencida","Vigente"))</f>
        <v>Vencida</v>
      </c>
      <c r="O7" s="2" t="str">
        <f aca="false">INDEX(Locais!$B$2:$B$13,MATCH(H7,Locais!$A$2:$A$13,0))</f>
        <v>Regional - São Paulo</v>
      </c>
      <c r="P7" s="2" t="str">
        <f aca="false">INDEX(Locais!$C$2:$C$13,MATCH(H7,Locais!$A$2:$A$13,0))</f>
        <v>Sudeste</v>
      </c>
    </row>
    <row r="8" customFormat="false" ht="15" hidden="false" customHeight="false" outlineLevel="0" collapsed="false">
      <c r="A8" s="2" t="s">
        <v>121</v>
      </c>
      <c r="B8" s="2" t="s">
        <v>70</v>
      </c>
      <c r="C8" s="2" t="s">
        <v>96</v>
      </c>
      <c r="D8" s="2" t="s">
        <v>122</v>
      </c>
      <c r="E8" s="13" t="n">
        <v>45435</v>
      </c>
      <c r="F8" s="13" t="n">
        <v>47260</v>
      </c>
      <c r="G8" s="2" t="s">
        <v>36</v>
      </c>
      <c r="H8" s="2" t="s">
        <v>123</v>
      </c>
      <c r="I8" s="2" t="s">
        <v>124</v>
      </c>
      <c r="J8" s="2" t="s">
        <v>100</v>
      </c>
      <c r="K8" s="14" t="n">
        <v>17919.54</v>
      </c>
      <c r="L8" s="2" t="n">
        <f aca="false">IF(E8="","",ROUND((Indicadores!$B$4-E8)/365.25,1))</f>
        <v>2.4</v>
      </c>
      <c r="M8" s="2" t="str">
        <f aca="false">IF(E8="","Virtual",IF(L8&gt;=Indicadores!$B$6,"Fim de Vida",IF(L8&gt;=Indicadores!$B$5,"Envelhecendo","Atual")))</f>
        <v>Atual</v>
      </c>
      <c r="N8" s="2" t="str">
        <f aca="false">IF(F8="","N/A",IF(F8&lt;Indicadores!$B$4,"Vencida","Vigente"))</f>
        <v>Vigente</v>
      </c>
      <c r="O8" s="2" t="str">
        <f aca="false">INDEX(Locais!$B$2:$B$13,MATCH(H8,Locais!$A$2:$A$13,0))</f>
        <v>Regional - Goiânia</v>
      </c>
      <c r="P8" s="2" t="str">
        <f aca="false">INDEX(Locais!$C$2:$C$13,MATCH(H8,Locais!$A$2:$A$13,0))</f>
        <v>Centro-Oeste</v>
      </c>
    </row>
    <row r="9" customFormat="false" ht="15" hidden="false" customHeight="false" outlineLevel="0" collapsed="false">
      <c r="A9" s="2" t="s">
        <v>125</v>
      </c>
      <c r="B9" s="2" t="s">
        <v>68</v>
      </c>
      <c r="C9" s="2" t="s">
        <v>126</v>
      </c>
      <c r="D9" s="2" t="s">
        <v>127</v>
      </c>
      <c r="E9" s="13" t="n">
        <v>45637</v>
      </c>
      <c r="F9" s="13" t="n">
        <v>46732</v>
      </c>
      <c r="G9" s="2" t="s">
        <v>32</v>
      </c>
      <c r="H9" s="2" t="s">
        <v>128</v>
      </c>
      <c r="I9" s="2" t="s">
        <v>124</v>
      </c>
      <c r="J9" s="2" t="s">
        <v>100</v>
      </c>
      <c r="K9" s="14" t="n">
        <v>5970.66</v>
      </c>
      <c r="L9" s="2" t="n">
        <f aca="false">IF(E9="","",ROUND((Indicadores!$B$4-E9)/365.25,1))</f>
        <v>1.9</v>
      </c>
      <c r="M9" s="2" t="str">
        <f aca="false">IF(E9="","Virtual",IF(L9&gt;=Indicadores!$B$6,"Fim de Vida",IF(L9&gt;=Indicadores!$B$5,"Envelhecendo","Atual")))</f>
        <v>Atual</v>
      </c>
      <c r="N9" s="2" t="str">
        <f aca="false">IF(F9="","N/A",IF(F9&lt;Indicadores!$B$4,"Vencida","Vigente"))</f>
        <v>Vigente</v>
      </c>
      <c r="O9" s="2" t="str">
        <f aca="false">INDEX(Locais!$B$2:$B$13,MATCH(H9,Locais!$A$2:$A$13,0))</f>
        <v>Regional - Recife</v>
      </c>
      <c r="P9" s="2" t="str">
        <f aca="false">INDEX(Locais!$C$2:$C$13,MATCH(H9,Locais!$A$2:$A$13,0))</f>
        <v>Nordeste</v>
      </c>
    </row>
    <row r="10" customFormat="false" ht="15" hidden="false" customHeight="false" outlineLevel="0" collapsed="false">
      <c r="A10" s="2" t="s">
        <v>129</v>
      </c>
      <c r="B10" s="2" t="s">
        <v>68</v>
      </c>
      <c r="C10" s="2" t="s">
        <v>102</v>
      </c>
      <c r="D10" s="2" t="s">
        <v>103</v>
      </c>
      <c r="E10" s="13" t="n">
        <v>45367</v>
      </c>
      <c r="F10" s="13" t="n">
        <v>46462</v>
      </c>
      <c r="G10" s="2" t="s">
        <v>36</v>
      </c>
      <c r="H10" s="2" t="s">
        <v>108</v>
      </c>
      <c r="I10" s="2" t="s">
        <v>130</v>
      </c>
      <c r="J10" s="2" t="s">
        <v>100</v>
      </c>
      <c r="K10" s="14" t="n">
        <v>5550.46</v>
      </c>
      <c r="L10" s="2" t="n">
        <f aca="false">IF(E10="","",ROUND((Indicadores!$B$4-E10)/365.25,1))</f>
        <v>2.6</v>
      </c>
      <c r="M10" s="2" t="str">
        <f aca="false">IF(E10="","Virtual",IF(L10&gt;=Indicadores!$B$6,"Fim de Vida",IF(L10&gt;=Indicadores!$B$5,"Envelhecendo","Atual")))</f>
        <v>Atual</v>
      </c>
      <c r="N10" s="2" t="str">
        <f aca="false">IF(F10="","N/A",IF(F10&lt;Indicadores!$B$4,"Vencida","Vigente"))</f>
        <v>Vigente</v>
      </c>
      <c r="O10" s="2" t="str">
        <f aca="false">INDEX(Locais!$B$2:$B$13,MATCH(H10,Locais!$A$2:$A$13,0))</f>
        <v>Regional - Porto Alegre</v>
      </c>
      <c r="P10" s="2" t="str">
        <f aca="false">INDEX(Locais!$C$2:$C$13,MATCH(H10,Locais!$A$2:$A$13,0))</f>
        <v>Sul</v>
      </c>
    </row>
    <row r="11" customFormat="false" ht="15" hidden="false" customHeight="false" outlineLevel="0" collapsed="false">
      <c r="A11" s="2" t="s">
        <v>131</v>
      </c>
      <c r="B11" s="2" t="s">
        <v>68</v>
      </c>
      <c r="C11" s="2" t="s">
        <v>96</v>
      </c>
      <c r="D11" s="2" t="s">
        <v>132</v>
      </c>
      <c r="E11" s="13" t="n">
        <v>44973</v>
      </c>
      <c r="F11" s="13" t="n">
        <v>46068</v>
      </c>
      <c r="G11" s="2" t="s">
        <v>34</v>
      </c>
      <c r="H11" s="2" t="s">
        <v>98</v>
      </c>
      <c r="I11" s="2" t="s">
        <v>133</v>
      </c>
      <c r="J11" s="2" t="s">
        <v>100</v>
      </c>
      <c r="K11" s="14" t="n">
        <v>5537.41</v>
      </c>
      <c r="L11" s="2" t="n">
        <f aca="false">IF(E11="","",ROUND((Indicadores!$B$4-E11)/365.25,1))</f>
        <v>3.7</v>
      </c>
      <c r="M11" s="2" t="str">
        <f aca="false">IF(E11="","Virtual",IF(L11&gt;=Indicadores!$B$6,"Fim de Vida",IF(L11&gt;=Indicadores!$B$5,"Envelhecendo","Atual")))</f>
        <v>Envelhecendo</v>
      </c>
      <c r="N11" s="2" t="str">
        <f aca="false">IF(F11="","N/A",IF(F11&lt;Indicadores!$B$4,"Vencida","Vigente"))</f>
        <v>Vencida</v>
      </c>
      <c r="O11" s="2" t="str">
        <f aca="false">INDEX(Locais!$B$2:$B$13,MATCH(H11,Locais!$A$2:$A$13,0))</f>
        <v>Sede - Brasília</v>
      </c>
      <c r="P11" s="2" t="str">
        <f aca="false">INDEX(Locais!$C$2:$C$13,MATCH(H11,Locais!$A$2:$A$13,0))</f>
        <v>Centro-Oeste</v>
      </c>
    </row>
    <row r="12" customFormat="false" ht="15" hidden="false" customHeight="false" outlineLevel="0" collapsed="false">
      <c r="A12" s="2" t="s">
        <v>134</v>
      </c>
      <c r="B12" s="2" t="s">
        <v>68</v>
      </c>
      <c r="C12" s="2" t="s">
        <v>102</v>
      </c>
      <c r="D12" s="2" t="s">
        <v>103</v>
      </c>
      <c r="E12" s="13" t="n">
        <v>46005</v>
      </c>
      <c r="F12" s="13" t="n">
        <v>47100</v>
      </c>
      <c r="G12" s="2" t="s">
        <v>135</v>
      </c>
      <c r="H12" s="2" t="s">
        <v>128</v>
      </c>
      <c r="I12" s="2" t="s">
        <v>136</v>
      </c>
      <c r="J12" s="2" t="s">
        <v>137</v>
      </c>
      <c r="K12" s="14" t="n">
        <v>4879.7</v>
      </c>
      <c r="L12" s="2" t="n">
        <f aca="false">IF(E12="","",ROUND((Indicadores!$B$4-E12)/365.25,1))</f>
        <v>0.8</v>
      </c>
      <c r="M12" s="2" t="str">
        <f aca="false">IF(E12="","Virtual",IF(L12&gt;=Indicadores!$B$6,"Fim de Vida",IF(L12&gt;=Indicadores!$B$5,"Envelhecendo","Atual")))</f>
        <v>Atual</v>
      </c>
      <c r="N12" s="2" t="str">
        <f aca="false">IF(F12="","N/A",IF(F12&lt;Indicadores!$B$4,"Vencida","Vigente"))</f>
        <v>Vigente</v>
      </c>
      <c r="O12" s="2" t="str">
        <f aca="false">INDEX(Locais!$B$2:$B$13,MATCH(H12,Locais!$A$2:$A$13,0))</f>
        <v>Regional - Recife</v>
      </c>
      <c r="P12" s="2" t="str">
        <f aca="false">INDEX(Locais!$C$2:$C$13,MATCH(H12,Locais!$A$2:$A$13,0))</f>
        <v>Nordeste</v>
      </c>
    </row>
    <row r="13" customFormat="false" ht="15" hidden="false" customHeight="false" outlineLevel="0" collapsed="false">
      <c r="A13" s="2" t="s">
        <v>138</v>
      </c>
      <c r="B13" s="2" t="s">
        <v>69</v>
      </c>
      <c r="C13" s="2" t="s">
        <v>102</v>
      </c>
      <c r="D13" s="2" t="s">
        <v>113</v>
      </c>
      <c r="E13" s="13" t="n">
        <v>44692</v>
      </c>
      <c r="F13" s="13" t="n">
        <v>45787</v>
      </c>
      <c r="G13" s="2" t="s">
        <v>34</v>
      </c>
      <c r="H13" s="2" t="s">
        <v>139</v>
      </c>
      <c r="I13" s="2" t="s">
        <v>120</v>
      </c>
      <c r="J13" s="2" t="s">
        <v>100</v>
      </c>
      <c r="K13" s="14" t="n">
        <v>8177.68</v>
      </c>
      <c r="L13" s="2" t="n">
        <f aca="false">IF(E13="","",ROUND((Indicadores!$B$4-E13)/365.25,1))</f>
        <v>4.4</v>
      </c>
      <c r="M13" s="2" t="str">
        <f aca="false">IF(E13="","Virtual",IF(L13&gt;=Indicadores!$B$6,"Fim de Vida",IF(L13&gt;=Indicadores!$B$5,"Envelhecendo","Atual")))</f>
        <v>Envelhecendo</v>
      </c>
      <c r="N13" s="2" t="str">
        <f aca="false">IF(F13="","N/A",IF(F13&lt;Indicadores!$B$4,"Vencida","Vigente"))</f>
        <v>Vencida</v>
      </c>
      <c r="O13" s="2" t="str">
        <f aca="false">INDEX(Locais!$B$2:$B$13,MATCH(H13,Locais!$A$2:$A$13,0))</f>
        <v>Regional - Rio de Janeiro</v>
      </c>
      <c r="P13" s="2" t="str">
        <f aca="false">INDEX(Locais!$C$2:$C$13,MATCH(H13,Locais!$A$2:$A$13,0))</f>
        <v>Sudeste</v>
      </c>
    </row>
    <row r="14" customFormat="false" ht="15" hidden="false" customHeight="false" outlineLevel="0" collapsed="false">
      <c r="A14" s="2" t="s">
        <v>140</v>
      </c>
      <c r="B14" s="2" t="s">
        <v>68</v>
      </c>
      <c r="C14" s="2" t="s">
        <v>96</v>
      </c>
      <c r="D14" s="2" t="s">
        <v>132</v>
      </c>
      <c r="E14" s="13" t="n">
        <v>45311</v>
      </c>
      <c r="F14" s="13" t="n">
        <v>46406</v>
      </c>
      <c r="G14" s="2" t="s">
        <v>32</v>
      </c>
      <c r="H14" s="2" t="s">
        <v>141</v>
      </c>
      <c r="I14" s="2" t="s">
        <v>142</v>
      </c>
      <c r="J14" s="2" t="s">
        <v>100</v>
      </c>
      <c r="K14" s="14" t="n">
        <v>5945.29</v>
      </c>
      <c r="L14" s="2" t="n">
        <f aca="false">IF(E14="","",ROUND((Indicadores!$B$4-E14)/365.25,1))</f>
        <v>2.7</v>
      </c>
      <c r="M14" s="2" t="str">
        <f aca="false">IF(E14="","Virtual",IF(L14&gt;=Indicadores!$B$6,"Fim de Vida",IF(L14&gt;=Indicadores!$B$5,"Envelhecendo","Atual")))</f>
        <v>Atual</v>
      </c>
      <c r="N14" s="2" t="str">
        <f aca="false">IF(F14="","N/A",IF(F14&lt;Indicadores!$B$4,"Vencida","Vigente"))</f>
        <v>Vigente</v>
      </c>
      <c r="O14" s="2" t="str">
        <f aca="false">INDEX(Locais!$B$2:$B$13,MATCH(H14,Locais!$A$2:$A$13,0))</f>
        <v>Regional - Curitiba</v>
      </c>
      <c r="P14" s="2" t="str">
        <f aca="false">INDEX(Locais!$C$2:$C$13,MATCH(H14,Locais!$A$2:$A$13,0))</f>
        <v>Sul</v>
      </c>
    </row>
    <row r="15" customFormat="false" ht="15" hidden="false" customHeight="false" outlineLevel="0" collapsed="false">
      <c r="A15" s="2" t="s">
        <v>143</v>
      </c>
      <c r="B15" s="2" t="s">
        <v>68</v>
      </c>
      <c r="C15" s="2" t="s">
        <v>96</v>
      </c>
      <c r="D15" s="2" t="s">
        <v>132</v>
      </c>
      <c r="E15" s="13" t="n">
        <v>44050</v>
      </c>
      <c r="F15" s="13" t="n">
        <v>45145</v>
      </c>
      <c r="G15" s="2" t="s">
        <v>34</v>
      </c>
      <c r="H15" s="2" t="s">
        <v>114</v>
      </c>
      <c r="I15" s="2" t="s">
        <v>120</v>
      </c>
      <c r="J15" s="2" t="s">
        <v>100</v>
      </c>
      <c r="K15" s="14" t="n">
        <v>5327.12</v>
      </c>
      <c r="L15" s="2" t="n">
        <f aca="false">IF(E15="","",ROUND((Indicadores!$B$4-E15)/365.25,1))</f>
        <v>6.2</v>
      </c>
      <c r="M15" s="2" t="str">
        <f aca="false">IF(E15="","Virtual",IF(L15&gt;=Indicadores!$B$6,"Fim de Vida",IF(L15&gt;=Indicadores!$B$5,"Envelhecendo","Atual")))</f>
        <v>Fim de Vida</v>
      </c>
      <c r="N15" s="2" t="str">
        <f aca="false">IF(F15="","N/A",IF(F15&lt;Indicadores!$B$4,"Vencida","Vigente"))</f>
        <v>Vencida</v>
      </c>
      <c r="O15" s="2" t="str">
        <f aca="false">INDEX(Locais!$B$2:$B$13,MATCH(H15,Locais!$A$2:$A$13,0))</f>
        <v>Regional - Belo Horizonte</v>
      </c>
      <c r="P15" s="2" t="str">
        <f aca="false">INDEX(Locais!$C$2:$C$13,MATCH(H15,Locais!$A$2:$A$13,0))</f>
        <v>Sudeste</v>
      </c>
    </row>
    <row r="16" customFormat="false" ht="15" hidden="false" customHeight="false" outlineLevel="0" collapsed="false">
      <c r="A16" s="2" t="s">
        <v>144</v>
      </c>
      <c r="B16" s="2" t="s">
        <v>69</v>
      </c>
      <c r="C16" s="2" t="s">
        <v>102</v>
      </c>
      <c r="D16" s="2" t="s">
        <v>113</v>
      </c>
      <c r="E16" s="13" t="n">
        <v>43225</v>
      </c>
      <c r="F16" s="13" t="n">
        <v>44320</v>
      </c>
      <c r="G16" s="2" t="s">
        <v>34</v>
      </c>
      <c r="H16" s="2" t="s">
        <v>145</v>
      </c>
      <c r="I16" s="2" t="s">
        <v>142</v>
      </c>
      <c r="J16" s="2" t="s">
        <v>100</v>
      </c>
      <c r="K16" s="14" t="n">
        <v>8000.33</v>
      </c>
      <c r="L16" s="2" t="n">
        <f aca="false">IF(E16="","",ROUND((Indicadores!$B$4-E16)/365.25,1))</f>
        <v>8.5</v>
      </c>
      <c r="M16" s="2" t="str">
        <f aca="false">IF(E16="","Virtual",IF(L16&gt;=Indicadores!$B$6,"Fim de Vida",IF(L16&gt;=Indicadores!$B$5,"Envelhecendo","Atual")))</f>
        <v>Fim de Vida</v>
      </c>
      <c r="N16" s="2" t="str">
        <f aca="false">IF(F16="","N/A",IF(F16&lt;Indicadores!$B$4,"Vencida","Vigente"))</f>
        <v>Vencida</v>
      </c>
      <c r="O16" s="2" t="str">
        <f aca="false">INDEX(Locais!$B$2:$B$13,MATCH(H16,Locais!$A$2:$A$13,0))</f>
        <v>Regional - Belém</v>
      </c>
      <c r="P16" s="2" t="str">
        <f aca="false">INDEX(Locais!$C$2:$C$13,MATCH(H16,Locais!$A$2:$A$13,0))</f>
        <v>Norte</v>
      </c>
    </row>
    <row r="17" customFormat="false" ht="15" hidden="false" customHeight="false" outlineLevel="0" collapsed="false">
      <c r="A17" s="2" t="s">
        <v>146</v>
      </c>
      <c r="B17" s="2" t="s">
        <v>69</v>
      </c>
      <c r="C17" s="2" t="s">
        <v>96</v>
      </c>
      <c r="D17" s="2" t="s">
        <v>117</v>
      </c>
      <c r="E17" s="13" t="n">
        <v>45364</v>
      </c>
      <c r="F17" s="13" t="n">
        <v>46459</v>
      </c>
      <c r="G17" s="2" t="s">
        <v>32</v>
      </c>
      <c r="H17" s="2" t="s">
        <v>139</v>
      </c>
      <c r="I17" s="2" t="s">
        <v>99</v>
      </c>
      <c r="J17" s="2" t="s">
        <v>100</v>
      </c>
      <c r="K17" s="14" t="n">
        <v>7341.23</v>
      </c>
      <c r="L17" s="2" t="n">
        <f aca="false">IF(E17="","",ROUND((Indicadores!$B$4-E17)/365.25,1))</f>
        <v>2.6</v>
      </c>
      <c r="M17" s="2" t="str">
        <f aca="false">IF(E17="","Virtual",IF(L17&gt;=Indicadores!$B$6,"Fim de Vida",IF(L17&gt;=Indicadores!$B$5,"Envelhecendo","Atual")))</f>
        <v>Atual</v>
      </c>
      <c r="N17" s="2" t="str">
        <f aca="false">IF(F17="","N/A",IF(F17&lt;Indicadores!$B$4,"Vencida","Vigente"))</f>
        <v>Vigente</v>
      </c>
      <c r="O17" s="2" t="str">
        <f aca="false">INDEX(Locais!$B$2:$B$13,MATCH(H17,Locais!$A$2:$A$13,0))</f>
        <v>Regional - Rio de Janeiro</v>
      </c>
      <c r="P17" s="2" t="str">
        <f aca="false">INDEX(Locais!$C$2:$C$13,MATCH(H17,Locais!$A$2:$A$13,0))</f>
        <v>Sudeste</v>
      </c>
    </row>
    <row r="18" customFormat="false" ht="15" hidden="false" customHeight="false" outlineLevel="0" collapsed="false">
      <c r="A18" s="2" t="s">
        <v>147</v>
      </c>
      <c r="B18" s="2" t="s">
        <v>68</v>
      </c>
      <c r="C18" s="2" t="s">
        <v>102</v>
      </c>
      <c r="D18" s="2" t="s">
        <v>103</v>
      </c>
      <c r="E18" s="13" t="n">
        <v>45379</v>
      </c>
      <c r="F18" s="13" t="n">
        <v>46474</v>
      </c>
      <c r="G18" s="2" t="s">
        <v>32</v>
      </c>
      <c r="H18" s="2" t="s">
        <v>98</v>
      </c>
      <c r="I18" s="2" t="s">
        <v>130</v>
      </c>
      <c r="J18" s="2" t="s">
        <v>100</v>
      </c>
      <c r="K18" s="14" t="n">
        <v>5261.21</v>
      </c>
      <c r="L18" s="2" t="n">
        <f aca="false">IF(E18="","",ROUND((Indicadores!$B$4-E18)/365.25,1))</f>
        <v>2.6</v>
      </c>
      <c r="M18" s="2" t="str">
        <f aca="false">IF(E18="","Virtual",IF(L18&gt;=Indicadores!$B$6,"Fim de Vida",IF(L18&gt;=Indicadores!$B$5,"Envelhecendo","Atual")))</f>
        <v>Atual</v>
      </c>
      <c r="N18" s="2" t="str">
        <f aca="false">IF(F18="","N/A",IF(F18&lt;Indicadores!$B$4,"Vencida","Vigente"))</f>
        <v>Vigente</v>
      </c>
      <c r="O18" s="2" t="str">
        <f aca="false">INDEX(Locais!$B$2:$B$13,MATCH(H18,Locais!$A$2:$A$13,0))</f>
        <v>Sede - Brasília</v>
      </c>
      <c r="P18" s="2" t="str">
        <f aca="false">INDEX(Locais!$C$2:$C$13,MATCH(H18,Locais!$A$2:$A$13,0))</f>
        <v>Centro-Oeste</v>
      </c>
    </row>
    <row r="19" customFormat="false" ht="15" hidden="false" customHeight="false" outlineLevel="0" collapsed="false">
      <c r="A19" s="2" t="s">
        <v>148</v>
      </c>
      <c r="B19" s="2" t="s">
        <v>69</v>
      </c>
      <c r="C19" s="2" t="s">
        <v>96</v>
      </c>
      <c r="D19" s="2" t="s">
        <v>117</v>
      </c>
      <c r="E19" s="13" t="n">
        <v>45743</v>
      </c>
      <c r="F19" s="13" t="n">
        <v>46838</v>
      </c>
      <c r="G19" s="2" t="s">
        <v>32</v>
      </c>
      <c r="H19" s="2" t="s">
        <v>98</v>
      </c>
      <c r="I19" s="2" t="s">
        <v>115</v>
      </c>
      <c r="J19" s="2" t="s">
        <v>100</v>
      </c>
      <c r="K19" s="14" t="n">
        <v>7715.47</v>
      </c>
      <c r="L19" s="2" t="n">
        <f aca="false">IF(E19="","",ROUND((Indicadores!$B$4-E19)/365.25,1))</f>
        <v>1.6</v>
      </c>
      <c r="M19" s="2" t="str">
        <f aca="false">IF(E19="","Virtual",IF(L19&gt;=Indicadores!$B$6,"Fim de Vida",IF(L19&gt;=Indicadores!$B$5,"Envelhecendo","Atual")))</f>
        <v>Atual</v>
      </c>
      <c r="N19" s="2" t="str">
        <f aca="false">IF(F19="","N/A",IF(F19&lt;Indicadores!$B$4,"Vencida","Vigente"))</f>
        <v>Vigente</v>
      </c>
      <c r="O19" s="2" t="str">
        <f aca="false">INDEX(Locais!$B$2:$B$13,MATCH(H19,Locais!$A$2:$A$13,0))</f>
        <v>Sede - Brasília</v>
      </c>
      <c r="P19" s="2" t="str">
        <f aca="false">INDEX(Locais!$C$2:$C$13,MATCH(H19,Locais!$A$2:$A$13,0))</f>
        <v>Centro-Oeste</v>
      </c>
    </row>
    <row r="20" customFormat="false" ht="15" hidden="false" customHeight="false" outlineLevel="0" collapsed="false">
      <c r="A20" s="2" t="s">
        <v>149</v>
      </c>
      <c r="B20" s="2" t="s">
        <v>69</v>
      </c>
      <c r="C20" s="2" t="s">
        <v>96</v>
      </c>
      <c r="D20" s="2" t="s">
        <v>97</v>
      </c>
      <c r="E20" s="13" t="n">
        <v>44744</v>
      </c>
      <c r="F20" s="13" t="n">
        <v>45839</v>
      </c>
      <c r="G20" s="2" t="s">
        <v>32</v>
      </c>
      <c r="H20" s="2" t="s">
        <v>139</v>
      </c>
      <c r="I20" s="2" t="s">
        <v>115</v>
      </c>
      <c r="J20" s="2" t="s">
        <v>100</v>
      </c>
      <c r="K20" s="14" t="n">
        <v>7470.22</v>
      </c>
      <c r="L20" s="2" t="n">
        <f aca="false">IF(E20="","",ROUND((Indicadores!$B$4-E20)/365.25,1))</f>
        <v>4.3</v>
      </c>
      <c r="M20" s="2" t="str">
        <f aca="false">IF(E20="","Virtual",IF(L20&gt;=Indicadores!$B$6,"Fim de Vida",IF(L20&gt;=Indicadores!$B$5,"Envelhecendo","Atual")))</f>
        <v>Envelhecendo</v>
      </c>
      <c r="N20" s="2" t="str">
        <f aca="false">IF(F20="","N/A",IF(F20&lt;Indicadores!$B$4,"Vencida","Vigente"))</f>
        <v>Vencida</v>
      </c>
      <c r="O20" s="2" t="str">
        <f aca="false">INDEX(Locais!$B$2:$B$13,MATCH(H20,Locais!$A$2:$A$13,0))</f>
        <v>Regional - Rio de Janeiro</v>
      </c>
      <c r="P20" s="2" t="str">
        <f aca="false">INDEX(Locais!$C$2:$C$13,MATCH(H20,Locais!$A$2:$A$13,0))</f>
        <v>Sudeste</v>
      </c>
    </row>
    <row r="21" customFormat="false" ht="15" hidden="false" customHeight="false" outlineLevel="0" collapsed="false">
      <c r="A21" s="2" t="s">
        <v>150</v>
      </c>
      <c r="B21" s="2" t="s">
        <v>68</v>
      </c>
      <c r="C21" s="2" t="s">
        <v>96</v>
      </c>
      <c r="D21" s="2" t="s">
        <v>107</v>
      </c>
      <c r="E21" s="13" t="n">
        <v>45894</v>
      </c>
      <c r="F21" s="13" t="n">
        <v>46989</v>
      </c>
      <c r="G21" s="2" t="s">
        <v>151</v>
      </c>
      <c r="H21" s="2" t="s">
        <v>98</v>
      </c>
      <c r="I21" s="2" t="s">
        <v>111</v>
      </c>
      <c r="J21" s="2" t="s">
        <v>137</v>
      </c>
      <c r="K21" s="14" t="n">
        <v>6210.82</v>
      </c>
      <c r="L21" s="2" t="n">
        <f aca="false">IF(E21="","",ROUND((Indicadores!$B$4-E21)/365.25,1))</f>
        <v>1.1</v>
      </c>
      <c r="M21" s="2" t="str">
        <f aca="false">IF(E21="","Virtual",IF(L21&gt;=Indicadores!$B$6,"Fim de Vida",IF(L21&gt;=Indicadores!$B$5,"Envelhecendo","Atual")))</f>
        <v>Atual</v>
      </c>
      <c r="N21" s="2" t="str">
        <f aca="false">IF(F21="","N/A",IF(F21&lt;Indicadores!$B$4,"Vencida","Vigente"))</f>
        <v>Vigente</v>
      </c>
      <c r="O21" s="2" t="str">
        <f aca="false">INDEX(Locais!$B$2:$B$13,MATCH(H21,Locais!$A$2:$A$13,0))</f>
        <v>Sede - Brasília</v>
      </c>
      <c r="P21" s="2" t="str">
        <f aca="false">INDEX(Locais!$C$2:$C$13,MATCH(H21,Locais!$A$2:$A$13,0))</f>
        <v>Centro-Oeste</v>
      </c>
    </row>
    <row r="22" customFormat="false" ht="15" hidden="false" customHeight="false" outlineLevel="0" collapsed="false">
      <c r="A22" s="2" t="s">
        <v>152</v>
      </c>
      <c r="B22" s="2" t="s">
        <v>69</v>
      </c>
      <c r="C22" s="2" t="s">
        <v>96</v>
      </c>
      <c r="D22" s="2" t="s">
        <v>97</v>
      </c>
      <c r="E22" s="13" t="n">
        <v>45153</v>
      </c>
      <c r="F22" s="13" t="n">
        <v>46248</v>
      </c>
      <c r="G22" s="2" t="s">
        <v>32</v>
      </c>
      <c r="H22" s="2" t="s">
        <v>141</v>
      </c>
      <c r="I22" s="2" t="s">
        <v>111</v>
      </c>
      <c r="J22" s="2" t="s">
        <v>100</v>
      </c>
      <c r="K22" s="14" t="n">
        <v>8640.61</v>
      </c>
      <c r="L22" s="2" t="n">
        <f aca="false">IF(E22="","",ROUND((Indicadores!$B$4-E22)/365.25,1))</f>
        <v>3.2</v>
      </c>
      <c r="M22" s="2" t="str">
        <f aca="false">IF(E22="","Virtual",IF(L22&gt;=Indicadores!$B$6,"Fim de Vida",IF(L22&gt;=Indicadores!$B$5,"Envelhecendo","Atual")))</f>
        <v>Envelhecendo</v>
      </c>
      <c r="N22" s="2" t="str">
        <f aca="false">IF(F22="","N/A",IF(F22&lt;Indicadores!$B$4,"Vencida","Vigente"))</f>
        <v>Vencida</v>
      </c>
      <c r="O22" s="2" t="str">
        <f aca="false">INDEX(Locais!$B$2:$B$13,MATCH(H22,Locais!$A$2:$A$13,0))</f>
        <v>Regional - Curitiba</v>
      </c>
      <c r="P22" s="2" t="str">
        <f aca="false">INDEX(Locais!$C$2:$C$13,MATCH(H22,Locais!$A$2:$A$13,0))</f>
        <v>Sul</v>
      </c>
    </row>
    <row r="23" customFormat="false" ht="15" hidden="false" customHeight="false" outlineLevel="0" collapsed="false">
      <c r="A23" s="2" t="s">
        <v>153</v>
      </c>
      <c r="B23" s="2" t="s">
        <v>69</v>
      </c>
      <c r="C23" s="2" t="s">
        <v>96</v>
      </c>
      <c r="D23" s="2" t="s">
        <v>97</v>
      </c>
      <c r="E23" s="13" t="n">
        <v>45140</v>
      </c>
      <c r="F23" s="13" t="n">
        <v>46235</v>
      </c>
      <c r="G23" s="2" t="s">
        <v>151</v>
      </c>
      <c r="H23" s="2" t="s">
        <v>119</v>
      </c>
      <c r="I23" s="2" t="s">
        <v>130</v>
      </c>
      <c r="J23" s="2" t="s">
        <v>137</v>
      </c>
      <c r="K23" s="14" t="n">
        <v>10280.49</v>
      </c>
      <c r="L23" s="2" t="n">
        <f aca="false">IF(E23="","",ROUND((Indicadores!$B$4-E23)/365.25,1))</f>
        <v>3.2</v>
      </c>
      <c r="M23" s="2" t="str">
        <f aca="false">IF(E23="","Virtual",IF(L23&gt;=Indicadores!$B$6,"Fim de Vida",IF(L23&gt;=Indicadores!$B$5,"Envelhecendo","Atual")))</f>
        <v>Envelhecendo</v>
      </c>
      <c r="N23" s="2" t="str">
        <f aca="false">IF(F23="","N/A",IF(F23&lt;Indicadores!$B$4,"Vencida","Vigente"))</f>
        <v>Vencida</v>
      </c>
      <c r="O23" s="2" t="str">
        <f aca="false">INDEX(Locais!$B$2:$B$13,MATCH(H23,Locais!$A$2:$A$13,0))</f>
        <v>Regional - São Paulo</v>
      </c>
      <c r="P23" s="2" t="str">
        <f aca="false">INDEX(Locais!$C$2:$C$13,MATCH(H23,Locais!$A$2:$A$13,0))</f>
        <v>Sudeste</v>
      </c>
    </row>
    <row r="24" customFormat="false" ht="15" hidden="false" customHeight="false" outlineLevel="0" collapsed="false">
      <c r="A24" s="2" t="s">
        <v>154</v>
      </c>
      <c r="B24" s="2" t="s">
        <v>68</v>
      </c>
      <c r="C24" s="2" t="s">
        <v>96</v>
      </c>
      <c r="D24" s="2" t="s">
        <v>107</v>
      </c>
      <c r="E24" s="13" t="n">
        <v>43421</v>
      </c>
      <c r="F24" s="13" t="n">
        <v>44516</v>
      </c>
      <c r="G24" s="2" t="s">
        <v>32</v>
      </c>
      <c r="H24" s="2" t="s">
        <v>98</v>
      </c>
      <c r="I24" s="2" t="s">
        <v>136</v>
      </c>
      <c r="J24" s="2" t="s">
        <v>100</v>
      </c>
      <c r="K24" s="14" t="n">
        <v>5833.99</v>
      </c>
      <c r="L24" s="2" t="n">
        <f aca="false">IF(E24="","",ROUND((Indicadores!$B$4-E24)/365.25,1))</f>
        <v>7.9</v>
      </c>
      <c r="M24" s="2" t="str">
        <f aca="false">IF(E24="","Virtual",IF(L24&gt;=Indicadores!$B$6,"Fim de Vida",IF(L24&gt;=Indicadores!$B$5,"Envelhecendo","Atual")))</f>
        <v>Fim de Vida</v>
      </c>
      <c r="N24" s="2" t="str">
        <f aca="false">IF(F24="","N/A",IF(F24&lt;Indicadores!$B$4,"Vencida","Vigente"))</f>
        <v>Vencida</v>
      </c>
      <c r="O24" s="2" t="str">
        <f aca="false">INDEX(Locais!$B$2:$B$13,MATCH(H24,Locais!$A$2:$A$13,0))</f>
        <v>Sede - Brasília</v>
      </c>
      <c r="P24" s="2" t="str">
        <f aca="false">INDEX(Locais!$C$2:$C$13,MATCH(H24,Locais!$A$2:$A$13,0))</f>
        <v>Centro-Oeste</v>
      </c>
    </row>
    <row r="25" customFormat="false" ht="15" hidden="false" customHeight="false" outlineLevel="0" collapsed="false">
      <c r="A25" s="2" t="s">
        <v>155</v>
      </c>
      <c r="B25" s="2" t="s">
        <v>68</v>
      </c>
      <c r="C25" s="2" t="s">
        <v>126</v>
      </c>
      <c r="D25" s="2" t="s">
        <v>127</v>
      </c>
      <c r="E25" s="13" t="n">
        <v>44520</v>
      </c>
      <c r="F25" s="13" t="n">
        <v>45615</v>
      </c>
      <c r="G25" s="2" t="s">
        <v>32</v>
      </c>
      <c r="H25" s="2" t="s">
        <v>123</v>
      </c>
      <c r="I25" s="2" t="s">
        <v>115</v>
      </c>
      <c r="J25" s="2" t="s">
        <v>100</v>
      </c>
      <c r="K25" s="14" t="n">
        <v>5844.18</v>
      </c>
      <c r="L25" s="2" t="n">
        <f aca="false">IF(E25="","",ROUND((Indicadores!$B$4-E25)/365.25,1))</f>
        <v>4.9</v>
      </c>
      <c r="M25" s="2" t="str">
        <f aca="false">IF(E25="","Virtual",IF(L25&gt;=Indicadores!$B$6,"Fim de Vida",IF(L25&gt;=Indicadores!$B$5,"Envelhecendo","Atual")))</f>
        <v>Envelhecendo</v>
      </c>
      <c r="N25" s="2" t="str">
        <f aca="false">IF(F25="","N/A",IF(F25&lt;Indicadores!$B$4,"Vencida","Vigente"))</f>
        <v>Vencida</v>
      </c>
      <c r="O25" s="2" t="str">
        <f aca="false">INDEX(Locais!$B$2:$B$13,MATCH(H25,Locais!$A$2:$A$13,0))</f>
        <v>Regional - Goiânia</v>
      </c>
      <c r="P25" s="2" t="str">
        <f aca="false">INDEX(Locais!$C$2:$C$13,MATCH(H25,Locais!$A$2:$A$13,0))</f>
        <v>Centro-Oeste</v>
      </c>
    </row>
    <row r="26" customFormat="false" ht="15" hidden="false" customHeight="false" outlineLevel="0" collapsed="false">
      <c r="A26" s="2" t="s">
        <v>156</v>
      </c>
      <c r="B26" s="2" t="s">
        <v>71</v>
      </c>
      <c r="C26" s="2" t="s">
        <v>126</v>
      </c>
      <c r="D26" s="2" t="s">
        <v>157</v>
      </c>
      <c r="E26" s="13" t="n">
        <v>45918</v>
      </c>
      <c r="F26" s="13" t="n">
        <v>47013</v>
      </c>
      <c r="G26" s="2" t="s">
        <v>32</v>
      </c>
      <c r="H26" s="2" t="s">
        <v>98</v>
      </c>
      <c r="I26" s="2" t="s">
        <v>109</v>
      </c>
      <c r="J26" s="2" t="s">
        <v>100</v>
      </c>
      <c r="K26" s="14" t="n">
        <v>2322.82</v>
      </c>
      <c r="L26" s="2" t="n">
        <f aca="false">IF(E26="","",ROUND((Indicadores!$B$4-E26)/365.25,1))</f>
        <v>1.1</v>
      </c>
      <c r="M26" s="2" t="str">
        <f aca="false">IF(E26="","Virtual",IF(L26&gt;=Indicadores!$B$6,"Fim de Vida",IF(L26&gt;=Indicadores!$B$5,"Envelhecendo","Atual")))</f>
        <v>Atual</v>
      </c>
      <c r="N26" s="2" t="str">
        <f aca="false">IF(F26="","N/A",IF(F26&lt;Indicadores!$B$4,"Vencida","Vigente"))</f>
        <v>Vigente</v>
      </c>
      <c r="O26" s="2" t="str">
        <f aca="false">INDEX(Locais!$B$2:$B$13,MATCH(H26,Locais!$A$2:$A$13,0))</f>
        <v>Sede - Brasília</v>
      </c>
      <c r="P26" s="2" t="str">
        <f aca="false">INDEX(Locais!$C$2:$C$13,MATCH(H26,Locais!$A$2:$A$13,0))</f>
        <v>Centro-Oeste</v>
      </c>
    </row>
    <row r="27" customFormat="false" ht="15" hidden="false" customHeight="false" outlineLevel="0" collapsed="false">
      <c r="A27" s="2" t="s">
        <v>158</v>
      </c>
      <c r="B27" s="2" t="s">
        <v>68</v>
      </c>
      <c r="C27" s="2" t="s">
        <v>102</v>
      </c>
      <c r="D27" s="2" t="s">
        <v>103</v>
      </c>
      <c r="E27" s="13" t="n">
        <v>45545</v>
      </c>
      <c r="F27" s="13" t="n">
        <v>46640</v>
      </c>
      <c r="G27" s="2" t="s">
        <v>34</v>
      </c>
      <c r="H27" s="2" t="s">
        <v>98</v>
      </c>
      <c r="I27" s="2" t="s">
        <v>111</v>
      </c>
      <c r="J27" s="2" t="s">
        <v>100</v>
      </c>
      <c r="K27" s="14" t="n">
        <v>4769.09</v>
      </c>
      <c r="L27" s="2" t="n">
        <f aca="false">IF(E27="","",ROUND((Indicadores!$B$4-E27)/365.25,1))</f>
        <v>2.1</v>
      </c>
      <c r="M27" s="2" t="str">
        <f aca="false">IF(E27="","Virtual",IF(L27&gt;=Indicadores!$B$6,"Fim de Vida",IF(L27&gt;=Indicadores!$B$5,"Envelhecendo","Atual")))</f>
        <v>Atual</v>
      </c>
      <c r="N27" s="2" t="str">
        <f aca="false">IF(F27="","N/A",IF(F27&lt;Indicadores!$B$4,"Vencida","Vigente"))</f>
        <v>Vigente</v>
      </c>
      <c r="O27" s="2" t="str">
        <f aca="false">INDEX(Locais!$B$2:$B$13,MATCH(H27,Locais!$A$2:$A$13,0))</f>
        <v>Sede - Brasília</v>
      </c>
      <c r="P27" s="2" t="str">
        <f aca="false">INDEX(Locais!$C$2:$C$13,MATCH(H27,Locais!$A$2:$A$13,0))</f>
        <v>Centro-Oeste</v>
      </c>
    </row>
    <row r="28" customFormat="false" ht="15" hidden="false" customHeight="false" outlineLevel="0" collapsed="false">
      <c r="A28" s="2" t="s">
        <v>159</v>
      </c>
      <c r="B28" s="2" t="s">
        <v>68</v>
      </c>
      <c r="C28" s="2" t="s">
        <v>126</v>
      </c>
      <c r="D28" s="2" t="s">
        <v>127</v>
      </c>
      <c r="E28" s="13" t="n">
        <v>44515</v>
      </c>
      <c r="F28" s="13" t="n">
        <v>45610</v>
      </c>
      <c r="G28" s="2" t="s">
        <v>32</v>
      </c>
      <c r="H28" s="2" t="s">
        <v>119</v>
      </c>
      <c r="I28" s="2" t="s">
        <v>136</v>
      </c>
      <c r="J28" s="2" t="s">
        <v>100</v>
      </c>
      <c r="K28" s="14" t="n">
        <v>4718.6</v>
      </c>
      <c r="L28" s="2" t="n">
        <f aca="false">IF(E28="","",ROUND((Indicadores!$B$4-E28)/365.25,1))</f>
        <v>4.9</v>
      </c>
      <c r="M28" s="2" t="str">
        <f aca="false">IF(E28="","Virtual",IF(L28&gt;=Indicadores!$B$6,"Fim de Vida",IF(L28&gt;=Indicadores!$B$5,"Envelhecendo","Atual")))</f>
        <v>Envelhecendo</v>
      </c>
      <c r="N28" s="2" t="str">
        <f aca="false">IF(F28="","N/A",IF(F28&lt;Indicadores!$B$4,"Vencida","Vigente"))</f>
        <v>Vencida</v>
      </c>
      <c r="O28" s="2" t="str">
        <f aca="false">INDEX(Locais!$B$2:$B$13,MATCH(H28,Locais!$A$2:$A$13,0))</f>
        <v>Regional - São Paulo</v>
      </c>
      <c r="P28" s="2" t="str">
        <f aca="false">INDEX(Locais!$C$2:$C$13,MATCH(H28,Locais!$A$2:$A$13,0))</f>
        <v>Sudeste</v>
      </c>
    </row>
    <row r="29" customFormat="false" ht="15" hidden="false" customHeight="false" outlineLevel="0" collapsed="false">
      <c r="A29" s="2" t="s">
        <v>160</v>
      </c>
      <c r="B29" s="2" t="s">
        <v>68</v>
      </c>
      <c r="C29" s="2" t="s">
        <v>96</v>
      </c>
      <c r="D29" s="2" t="s">
        <v>132</v>
      </c>
      <c r="E29" s="13" t="n">
        <v>44892</v>
      </c>
      <c r="F29" s="13" t="n">
        <v>45987</v>
      </c>
      <c r="G29" s="2" t="s">
        <v>36</v>
      </c>
      <c r="H29" s="2" t="s">
        <v>123</v>
      </c>
      <c r="I29" s="2" t="s">
        <v>109</v>
      </c>
      <c r="J29" s="2" t="s">
        <v>100</v>
      </c>
      <c r="K29" s="14" t="n">
        <v>5354.11</v>
      </c>
      <c r="L29" s="2" t="n">
        <f aca="false">IF(E29="","",ROUND((Indicadores!$B$4-E29)/365.25,1))</f>
        <v>3.9</v>
      </c>
      <c r="M29" s="2" t="str">
        <f aca="false">IF(E29="","Virtual",IF(L29&gt;=Indicadores!$B$6,"Fim de Vida",IF(L29&gt;=Indicadores!$B$5,"Envelhecendo","Atual")))</f>
        <v>Envelhecendo</v>
      </c>
      <c r="N29" s="2" t="str">
        <f aca="false">IF(F29="","N/A",IF(F29&lt;Indicadores!$B$4,"Vencida","Vigente"))</f>
        <v>Vencida</v>
      </c>
      <c r="O29" s="2" t="str">
        <f aca="false">INDEX(Locais!$B$2:$B$13,MATCH(H29,Locais!$A$2:$A$13,0))</f>
        <v>Regional - Goiânia</v>
      </c>
      <c r="P29" s="2" t="str">
        <f aca="false">INDEX(Locais!$C$2:$C$13,MATCH(H29,Locais!$A$2:$A$13,0))</f>
        <v>Centro-Oeste</v>
      </c>
    </row>
    <row r="30" customFormat="false" ht="15" hidden="false" customHeight="false" outlineLevel="0" collapsed="false">
      <c r="A30" s="2" t="s">
        <v>161</v>
      </c>
      <c r="B30" s="2" t="s">
        <v>70</v>
      </c>
      <c r="C30" s="2" t="s">
        <v>126</v>
      </c>
      <c r="D30" s="2" t="s">
        <v>162</v>
      </c>
      <c r="E30" s="13" t="n">
        <v>44316</v>
      </c>
      <c r="F30" s="13" t="n">
        <v>46141</v>
      </c>
      <c r="G30" s="2" t="s">
        <v>32</v>
      </c>
      <c r="H30" s="2" t="s">
        <v>163</v>
      </c>
      <c r="I30" s="2" t="s">
        <v>124</v>
      </c>
      <c r="J30" s="2" t="s">
        <v>100</v>
      </c>
      <c r="K30" s="14" t="n">
        <v>18501.07</v>
      </c>
      <c r="L30" s="2" t="n">
        <f aca="false">IF(E30="","",ROUND((Indicadores!$B$4-E30)/365.25,1))</f>
        <v>5.5</v>
      </c>
      <c r="M30" s="2" t="str">
        <f aca="false">IF(E30="","Virtual",IF(L30&gt;=Indicadores!$B$6,"Fim de Vida",IF(L30&gt;=Indicadores!$B$5,"Envelhecendo","Atual")))</f>
        <v>Fim de Vida</v>
      </c>
      <c r="N30" s="2" t="str">
        <f aca="false">IF(F30="","N/A",IF(F30&lt;Indicadores!$B$4,"Vencida","Vigente"))</f>
        <v>Vencida</v>
      </c>
      <c r="O30" s="2" t="str">
        <f aca="false">INDEX(Locais!$B$2:$B$13,MATCH(H30,Locais!$A$2:$A$13,0))</f>
        <v>Regional - Manaus</v>
      </c>
      <c r="P30" s="2" t="str">
        <f aca="false">INDEX(Locais!$C$2:$C$13,MATCH(H30,Locais!$A$2:$A$13,0))</f>
        <v>Norte</v>
      </c>
    </row>
    <row r="31" customFormat="false" ht="15" hidden="false" customHeight="false" outlineLevel="0" collapsed="false">
      <c r="A31" s="2" t="s">
        <v>164</v>
      </c>
      <c r="B31" s="2" t="s">
        <v>69</v>
      </c>
      <c r="C31" s="2" t="s">
        <v>102</v>
      </c>
      <c r="D31" s="2" t="s">
        <v>113</v>
      </c>
      <c r="E31" s="13" t="n">
        <v>44912</v>
      </c>
      <c r="F31" s="13" t="n">
        <v>46007</v>
      </c>
      <c r="G31" s="2" t="s">
        <v>32</v>
      </c>
      <c r="H31" s="2" t="s">
        <v>165</v>
      </c>
      <c r="I31" s="2" t="s">
        <v>133</v>
      </c>
      <c r="J31" s="2" t="s">
        <v>100</v>
      </c>
      <c r="K31" s="14" t="n">
        <v>7006.32</v>
      </c>
      <c r="L31" s="2" t="n">
        <f aca="false">IF(E31="","",ROUND((Indicadores!$B$4-E31)/365.25,1))</f>
        <v>3.8</v>
      </c>
      <c r="M31" s="2" t="str">
        <f aca="false">IF(E31="","Virtual",IF(L31&gt;=Indicadores!$B$6,"Fim de Vida",IF(L31&gt;=Indicadores!$B$5,"Envelhecendo","Atual")))</f>
        <v>Envelhecendo</v>
      </c>
      <c r="N31" s="2" t="str">
        <f aca="false">IF(F31="","N/A",IF(F31&lt;Indicadores!$B$4,"Vencida","Vigente"))</f>
        <v>Vencida</v>
      </c>
      <c r="O31" s="2" t="str">
        <f aca="false">INDEX(Locais!$B$2:$B$13,MATCH(H31,Locais!$A$2:$A$13,0))</f>
        <v>Regional - Salvador</v>
      </c>
      <c r="P31" s="2" t="str">
        <f aca="false">INDEX(Locais!$C$2:$C$13,MATCH(H31,Locais!$A$2:$A$13,0))</f>
        <v>Nordeste</v>
      </c>
    </row>
    <row r="32" customFormat="false" ht="15" hidden="false" customHeight="false" outlineLevel="0" collapsed="false">
      <c r="A32" s="2" t="s">
        <v>166</v>
      </c>
      <c r="B32" s="2" t="s">
        <v>69</v>
      </c>
      <c r="C32" s="2" t="s">
        <v>96</v>
      </c>
      <c r="D32" s="2" t="s">
        <v>97</v>
      </c>
      <c r="E32" s="13" t="n">
        <v>44850</v>
      </c>
      <c r="F32" s="13" t="n">
        <v>45945</v>
      </c>
      <c r="G32" s="2" t="s">
        <v>32</v>
      </c>
      <c r="H32" s="2" t="s">
        <v>119</v>
      </c>
      <c r="I32" s="2" t="s">
        <v>124</v>
      </c>
      <c r="J32" s="2" t="s">
        <v>100</v>
      </c>
      <c r="K32" s="14" t="n">
        <v>10995.95</v>
      </c>
      <c r="L32" s="2" t="n">
        <f aca="false">IF(E32="","",ROUND((Indicadores!$B$4-E32)/365.25,1))</f>
        <v>4</v>
      </c>
      <c r="M32" s="2" t="str">
        <f aca="false">IF(E32="","Virtual",IF(L32&gt;=Indicadores!$B$6,"Fim de Vida",IF(L32&gt;=Indicadores!$B$5,"Envelhecendo","Atual")))</f>
        <v>Envelhecendo</v>
      </c>
      <c r="N32" s="2" t="str">
        <f aca="false">IF(F32="","N/A",IF(F32&lt;Indicadores!$B$4,"Vencida","Vigente"))</f>
        <v>Vencida</v>
      </c>
      <c r="O32" s="2" t="str">
        <f aca="false">INDEX(Locais!$B$2:$B$13,MATCH(H32,Locais!$A$2:$A$13,0))</f>
        <v>Regional - São Paulo</v>
      </c>
      <c r="P32" s="2" t="str">
        <f aca="false">INDEX(Locais!$C$2:$C$13,MATCH(H32,Locais!$A$2:$A$13,0))</f>
        <v>Sudeste</v>
      </c>
    </row>
    <row r="33" customFormat="false" ht="15" hidden="false" customHeight="false" outlineLevel="0" collapsed="false">
      <c r="A33" s="2" t="s">
        <v>167</v>
      </c>
      <c r="B33" s="2" t="s">
        <v>69</v>
      </c>
      <c r="C33" s="2" t="s">
        <v>102</v>
      </c>
      <c r="D33" s="2" t="s">
        <v>113</v>
      </c>
      <c r="E33" s="13" t="n">
        <v>43397</v>
      </c>
      <c r="F33" s="13" t="n">
        <v>44492</v>
      </c>
      <c r="G33" s="2" t="s">
        <v>34</v>
      </c>
      <c r="H33" s="2" t="s">
        <v>119</v>
      </c>
      <c r="I33" s="2" t="s">
        <v>133</v>
      </c>
      <c r="J33" s="2" t="s">
        <v>100</v>
      </c>
      <c r="K33" s="14" t="n">
        <v>9760.07</v>
      </c>
      <c r="L33" s="2" t="n">
        <f aca="false">IF(E33="","",ROUND((Indicadores!$B$4-E33)/365.25,1))</f>
        <v>8</v>
      </c>
      <c r="M33" s="2" t="str">
        <f aca="false">IF(E33="","Virtual",IF(L33&gt;=Indicadores!$B$6,"Fim de Vida",IF(L33&gt;=Indicadores!$B$5,"Envelhecendo","Atual")))</f>
        <v>Fim de Vida</v>
      </c>
      <c r="N33" s="2" t="str">
        <f aca="false">IF(F33="","N/A",IF(F33&lt;Indicadores!$B$4,"Vencida","Vigente"))</f>
        <v>Vencida</v>
      </c>
      <c r="O33" s="2" t="str">
        <f aca="false">INDEX(Locais!$B$2:$B$13,MATCH(H33,Locais!$A$2:$A$13,0))</f>
        <v>Regional - São Paulo</v>
      </c>
      <c r="P33" s="2" t="str">
        <f aca="false">INDEX(Locais!$C$2:$C$13,MATCH(H33,Locais!$A$2:$A$13,0))</f>
        <v>Sudeste</v>
      </c>
    </row>
    <row r="34" customFormat="false" ht="15" hidden="false" customHeight="false" outlineLevel="0" collapsed="false">
      <c r="A34" s="2" t="s">
        <v>168</v>
      </c>
      <c r="B34" s="2" t="s">
        <v>69</v>
      </c>
      <c r="C34" s="2" t="s">
        <v>126</v>
      </c>
      <c r="D34" s="2" t="s">
        <v>169</v>
      </c>
      <c r="E34" s="13" t="n">
        <v>45492</v>
      </c>
      <c r="F34" s="13" t="n">
        <v>46587</v>
      </c>
      <c r="G34" s="2" t="s">
        <v>32</v>
      </c>
      <c r="H34" s="2" t="s">
        <v>119</v>
      </c>
      <c r="I34" s="2" t="s">
        <v>136</v>
      </c>
      <c r="J34" s="2" t="s">
        <v>100</v>
      </c>
      <c r="K34" s="14" t="n">
        <v>7455.35</v>
      </c>
      <c r="L34" s="2" t="n">
        <f aca="false">IF(E34="","",ROUND((Indicadores!$B$4-E34)/365.25,1))</f>
        <v>2.2</v>
      </c>
      <c r="M34" s="2" t="str">
        <f aca="false">IF(E34="","Virtual",IF(L34&gt;=Indicadores!$B$6,"Fim de Vida",IF(L34&gt;=Indicadores!$B$5,"Envelhecendo","Atual")))</f>
        <v>Atual</v>
      </c>
      <c r="N34" s="2" t="str">
        <f aca="false">IF(F34="","N/A",IF(F34&lt;Indicadores!$B$4,"Vencida","Vigente"))</f>
        <v>Vigente</v>
      </c>
      <c r="O34" s="2" t="str">
        <f aca="false">INDEX(Locais!$B$2:$B$13,MATCH(H34,Locais!$A$2:$A$13,0))</f>
        <v>Regional - São Paulo</v>
      </c>
      <c r="P34" s="2" t="str">
        <f aca="false">INDEX(Locais!$C$2:$C$13,MATCH(H34,Locais!$A$2:$A$13,0))</f>
        <v>Sudeste</v>
      </c>
    </row>
    <row r="35" customFormat="false" ht="15" hidden="false" customHeight="false" outlineLevel="0" collapsed="false">
      <c r="A35" s="2" t="s">
        <v>170</v>
      </c>
      <c r="B35" s="2" t="s">
        <v>71</v>
      </c>
      <c r="C35" s="2" t="s">
        <v>96</v>
      </c>
      <c r="D35" s="2" t="s">
        <v>171</v>
      </c>
      <c r="E35" s="13" t="n">
        <v>44547</v>
      </c>
      <c r="F35" s="13" t="n">
        <v>45642</v>
      </c>
      <c r="G35" s="2" t="s">
        <v>32</v>
      </c>
      <c r="H35" s="2" t="s">
        <v>98</v>
      </c>
      <c r="I35" s="2" t="s">
        <v>115</v>
      </c>
      <c r="J35" s="2" t="s">
        <v>100</v>
      </c>
      <c r="K35" s="14" t="n">
        <v>2194.02</v>
      </c>
      <c r="L35" s="2" t="n">
        <f aca="false">IF(E35="","",ROUND((Indicadores!$B$4-E35)/365.25,1))</f>
        <v>4.8</v>
      </c>
      <c r="M35" s="2" t="str">
        <f aca="false">IF(E35="","Virtual",IF(L35&gt;=Indicadores!$B$6,"Fim de Vida",IF(L35&gt;=Indicadores!$B$5,"Envelhecendo","Atual")))</f>
        <v>Envelhecendo</v>
      </c>
      <c r="N35" s="2" t="str">
        <f aca="false">IF(F35="","N/A",IF(F35&lt;Indicadores!$B$4,"Vencida","Vigente"))</f>
        <v>Vencida</v>
      </c>
      <c r="O35" s="2" t="str">
        <f aca="false">INDEX(Locais!$B$2:$B$13,MATCH(H35,Locais!$A$2:$A$13,0))</f>
        <v>Sede - Brasília</v>
      </c>
      <c r="P35" s="2" t="str">
        <f aca="false">INDEX(Locais!$C$2:$C$13,MATCH(H35,Locais!$A$2:$A$13,0))</f>
        <v>Centro-Oeste</v>
      </c>
    </row>
    <row r="36" customFormat="false" ht="15" hidden="false" customHeight="false" outlineLevel="0" collapsed="false">
      <c r="A36" s="2" t="s">
        <v>172</v>
      </c>
      <c r="B36" s="2" t="s">
        <v>68</v>
      </c>
      <c r="C36" s="2" t="s">
        <v>126</v>
      </c>
      <c r="D36" s="2" t="s">
        <v>127</v>
      </c>
      <c r="E36" s="13" t="n">
        <v>45770</v>
      </c>
      <c r="F36" s="13" t="n">
        <v>46865</v>
      </c>
      <c r="G36" s="2" t="s">
        <v>32</v>
      </c>
      <c r="H36" s="2" t="s">
        <v>98</v>
      </c>
      <c r="I36" s="2" t="s">
        <v>105</v>
      </c>
      <c r="J36" s="2" t="s">
        <v>100</v>
      </c>
      <c r="K36" s="14" t="n">
        <v>5462.99</v>
      </c>
      <c r="L36" s="2" t="n">
        <f aca="false">IF(E36="","",ROUND((Indicadores!$B$4-E36)/365.25,1))</f>
        <v>1.5</v>
      </c>
      <c r="M36" s="2" t="str">
        <f aca="false">IF(E36="","Virtual",IF(L36&gt;=Indicadores!$B$6,"Fim de Vida",IF(L36&gt;=Indicadores!$B$5,"Envelhecendo","Atual")))</f>
        <v>Atual</v>
      </c>
      <c r="N36" s="2" t="str">
        <f aca="false">IF(F36="","N/A",IF(F36&lt;Indicadores!$B$4,"Vencida","Vigente"))</f>
        <v>Vigente</v>
      </c>
      <c r="O36" s="2" t="str">
        <f aca="false">INDEX(Locais!$B$2:$B$13,MATCH(H36,Locais!$A$2:$A$13,0))</f>
        <v>Sede - Brasília</v>
      </c>
      <c r="P36" s="2" t="str">
        <f aca="false">INDEX(Locais!$C$2:$C$13,MATCH(H36,Locais!$A$2:$A$13,0))</f>
        <v>Centro-Oeste</v>
      </c>
    </row>
    <row r="37" customFormat="false" ht="15" hidden="false" customHeight="false" outlineLevel="0" collapsed="false">
      <c r="A37" s="2" t="s">
        <v>173</v>
      </c>
      <c r="B37" s="2" t="s">
        <v>69</v>
      </c>
      <c r="C37" s="2" t="s">
        <v>102</v>
      </c>
      <c r="D37" s="2" t="s">
        <v>113</v>
      </c>
      <c r="E37" s="13" t="n">
        <v>45693</v>
      </c>
      <c r="F37" s="13" t="n">
        <v>46788</v>
      </c>
      <c r="G37" s="2" t="s">
        <v>32</v>
      </c>
      <c r="H37" s="2" t="s">
        <v>128</v>
      </c>
      <c r="I37" s="2" t="s">
        <v>120</v>
      </c>
      <c r="J37" s="2" t="s">
        <v>100</v>
      </c>
      <c r="K37" s="14" t="n">
        <v>10711.16</v>
      </c>
      <c r="L37" s="2" t="n">
        <f aca="false">IF(E37="","",ROUND((Indicadores!$B$4-E37)/365.25,1))</f>
        <v>1.7</v>
      </c>
      <c r="M37" s="2" t="str">
        <f aca="false">IF(E37="","Virtual",IF(L37&gt;=Indicadores!$B$6,"Fim de Vida",IF(L37&gt;=Indicadores!$B$5,"Envelhecendo","Atual")))</f>
        <v>Atual</v>
      </c>
      <c r="N37" s="2" t="str">
        <f aca="false">IF(F37="","N/A",IF(F37&lt;Indicadores!$B$4,"Vencida","Vigente"))</f>
        <v>Vigente</v>
      </c>
      <c r="O37" s="2" t="str">
        <f aca="false">INDEX(Locais!$B$2:$B$13,MATCH(H37,Locais!$A$2:$A$13,0))</f>
        <v>Regional - Recife</v>
      </c>
      <c r="P37" s="2" t="str">
        <f aca="false">INDEX(Locais!$C$2:$C$13,MATCH(H37,Locais!$A$2:$A$13,0))</f>
        <v>Nordeste</v>
      </c>
    </row>
    <row r="38" customFormat="false" ht="15" hidden="false" customHeight="false" outlineLevel="0" collapsed="false">
      <c r="A38" s="2" t="s">
        <v>174</v>
      </c>
      <c r="B38" s="2" t="s">
        <v>69</v>
      </c>
      <c r="C38" s="2" t="s">
        <v>96</v>
      </c>
      <c r="D38" s="2" t="s">
        <v>97</v>
      </c>
      <c r="E38" s="13" t="n">
        <v>45573</v>
      </c>
      <c r="F38" s="13" t="n">
        <v>46668</v>
      </c>
      <c r="G38" s="2" t="s">
        <v>32</v>
      </c>
      <c r="H38" s="2" t="s">
        <v>119</v>
      </c>
      <c r="I38" s="2" t="s">
        <v>130</v>
      </c>
      <c r="J38" s="2" t="s">
        <v>100</v>
      </c>
      <c r="K38" s="14" t="n">
        <v>7074.87</v>
      </c>
      <c r="L38" s="2" t="n">
        <f aca="false">IF(E38="","",ROUND((Indicadores!$B$4-E38)/365.25,1))</f>
        <v>2</v>
      </c>
      <c r="M38" s="2" t="str">
        <f aca="false">IF(E38="","Virtual",IF(L38&gt;=Indicadores!$B$6,"Fim de Vida",IF(L38&gt;=Indicadores!$B$5,"Envelhecendo","Atual")))</f>
        <v>Atual</v>
      </c>
      <c r="N38" s="2" t="str">
        <f aca="false">IF(F38="","N/A",IF(F38&lt;Indicadores!$B$4,"Vencida","Vigente"))</f>
        <v>Vigente</v>
      </c>
      <c r="O38" s="2" t="str">
        <f aca="false">INDEX(Locais!$B$2:$B$13,MATCH(H38,Locais!$A$2:$A$13,0))</f>
        <v>Regional - São Paulo</v>
      </c>
      <c r="P38" s="2" t="str">
        <f aca="false">INDEX(Locais!$C$2:$C$13,MATCH(H38,Locais!$A$2:$A$13,0))</f>
        <v>Sudeste</v>
      </c>
    </row>
    <row r="39" customFormat="false" ht="15" hidden="false" customHeight="false" outlineLevel="0" collapsed="false">
      <c r="A39" s="2" t="s">
        <v>175</v>
      </c>
      <c r="B39" s="2" t="s">
        <v>69</v>
      </c>
      <c r="C39" s="2" t="s">
        <v>126</v>
      </c>
      <c r="D39" s="2" t="s">
        <v>169</v>
      </c>
      <c r="E39" s="13" t="n">
        <v>45508</v>
      </c>
      <c r="F39" s="13" t="n">
        <v>46603</v>
      </c>
      <c r="G39" s="2" t="s">
        <v>32</v>
      </c>
      <c r="H39" s="2" t="s">
        <v>123</v>
      </c>
      <c r="I39" s="2" t="s">
        <v>109</v>
      </c>
      <c r="J39" s="2" t="s">
        <v>100</v>
      </c>
      <c r="K39" s="14" t="n">
        <v>10362.96</v>
      </c>
      <c r="L39" s="2" t="n">
        <f aca="false">IF(E39="","",ROUND((Indicadores!$B$4-E39)/365.25,1))</f>
        <v>2.2</v>
      </c>
      <c r="M39" s="2" t="str">
        <f aca="false">IF(E39="","Virtual",IF(L39&gt;=Indicadores!$B$6,"Fim de Vida",IF(L39&gt;=Indicadores!$B$5,"Envelhecendo","Atual")))</f>
        <v>Atual</v>
      </c>
      <c r="N39" s="2" t="str">
        <f aca="false">IF(F39="","N/A",IF(F39&lt;Indicadores!$B$4,"Vencida","Vigente"))</f>
        <v>Vigente</v>
      </c>
      <c r="O39" s="2" t="str">
        <f aca="false">INDEX(Locais!$B$2:$B$13,MATCH(H39,Locais!$A$2:$A$13,0))</f>
        <v>Regional - Goiânia</v>
      </c>
      <c r="P39" s="2" t="str">
        <f aca="false">INDEX(Locais!$C$2:$C$13,MATCH(H39,Locais!$A$2:$A$13,0))</f>
        <v>Centro-Oeste</v>
      </c>
    </row>
    <row r="40" customFormat="false" ht="15" hidden="false" customHeight="false" outlineLevel="0" collapsed="false">
      <c r="A40" s="2" t="s">
        <v>176</v>
      </c>
      <c r="B40" s="2" t="s">
        <v>70</v>
      </c>
      <c r="C40" s="2" t="s">
        <v>126</v>
      </c>
      <c r="D40" s="2" t="s">
        <v>162</v>
      </c>
      <c r="E40" s="13" t="n">
        <v>46004</v>
      </c>
      <c r="F40" s="13" t="n">
        <v>47829</v>
      </c>
      <c r="G40" s="2" t="s">
        <v>34</v>
      </c>
      <c r="H40" s="2" t="s">
        <v>108</v>
      </c>
      <c r="I40" s="2" t="s">
        <v>120</v>
      </c>
      <c r="J40" s="2" t="s">
        <v>100</v>
      </c>
      <c r="K40" s="14" t="n">
        <v>15499.03</v>
      </c>
      <c r="L40" s="2" t="n">
        <f aca="false">IF(E40="","",ROUND((Indicadores!$B$4-E40)/365.25,1))</f>
        <v>0.8</v>
      </c>
      <c r="M40" s="2" t="str">
        <f aca="false">IF(E40="","Virtual",IF(L40&gt;=Indicadores!$B$6,"Fim de Vida",IF(L40&gt;=Indicadores!$B$5,"Envelhecendo","Atual")))</f>
        <v>Atual</v>
      </c>
      <c r="N40" s="2" t="str">
        <f aca="false">IF(F40="","N/A",IF(F40&lt;Indicadores!$B$4,"Vencida","Vigente"))</f>
        <v>Vigente</v>
      </c>
      <c r="O40" s="2" t="str">
        <f aca="false">INDEX(Locais!$B$2:$B$13,MATCH(H40,Locais!$A$2:$A$13,0))</f>
        <v>Regional - Porto Alegre</v>
      </c>
      <c r="P40" s="2" t="str">
        <f aca="false">INDEX(Locais!$C$2:$C$13,MATCH(H40,Locais!$A$2:$A$13,0))</f>
        <v>Sul</v>
      </c>
    </row>
    <row r="41" customFormat="false" ht="15" hidden="false" customHeight="false" outlineLevel="0" collapsed="false">
      <c r="A41" s="2" t="s">
        <v>177</v>
      </c>
      <c r="B41" s="2" t="s">
        <v>69</v>
      </c>
      <c r="C41" s="2" t="s">
        <v>96</v>
      </c>
      <c r="D41" s="2" t="s">
        <v>97</v>
      </c>
      <c r="E41" s="13" t="n">
        <v>45632</v>
      </c>
      <c r="F41" s="13" t="n">
        <v>46727</v>
      </c>
      <c r="G41" s="2" t="s">
        <v>32</v>
      </c>
      <c r="H41" s="2" t="s">
        <v>119</v>
      </c>
      <c r="I41" s="2" t="s">
        <v>136</v>
      </c>
      <c r="J41" s="2" t="s">
        <v>100</v>
      </c>
      <c r="K41" s="14" t="n">
        <v>8085.99</v>
      </c>
      <c r="L41" s="2" t="n">
        <f aca="false">IF(E41="","",ROUND((Indicadores!$B$4-E41)/365.25,1))</f>
        <v>1.9</v>
      </c>
      <c r="M41" s="2" t="str">
        <f aca="false">IF(E41="","Virtual",IF(L41&gt;=Indicadores!$B$6,"Fim de Vida",IF(L41&gt;=Indicadores!$B$5,"Envelhecendo","Atual")))</f>
        <v>Atual</v>
      </c>
      <c r="N41" s="2" t="str">
        <f aca="false">IF(F41="","N/A",IF(F41&lt;Indicadores!$B$4,"Vencida","Vigente"))</f>
        <v>Vigente</v>
      </c>
      <c r="O41" s="2" t="str">
        <f aca="false">INDEX(Locais!$B$2:$B$13,MATCH(H41,Locais!$A$2:$A$13,0))</f>
        <v>Regional - São Paulo</v>
      </c>
      <c r="P41" s="2" t="str">
        <f aca="false">INDEX(Locais!$C$2:$C$13,MATCH(H41,Locais!$A$2:$A$13,0))</f>
        <v>Sudeste</v>
      </c>
    </row>
    <row r="42" customFormat="false" ht="15" hidden="false" customHeight="false" outlineLevel="0" collapsed="false">
      <c r="A42" s="2" t="s">
        <v>178</v>
      </c>
      <c r="B42" s="2" t="s">
        <v>69</v>
      </c>
      <c r="C42" s="2" t="s">
        <v>96</v>
      </c>
      <c r="D42" s="2" t="s">
        <v>97</v>
      </c>
      <c r="E42" s="13" t="n">
        <v>44922</v>
      </c>
      <c r="F42" s="13" t="n">
        <v>46017</v>
      </c>
      <c r="G42" s="2" t="s">
        <v>32</v>
      </c>
      <c r="H42" s="2" t="s">
        <v>163</v>
      </c>
      <c r="I42" s="2" t="s">
        <v>133</v>
      </c>
      <c r="J42" s="2" t="s">
        <v>100</v>
      </c>
      <c r="K42" s="14" t="n">
        <v>9100.4</v>
      </c>
      <c r="L42" s="2" t="n">
        <f aca="false">IF(E42="","",ROUND((Indicadores!$B$4-E42)/365.25,1))</f>
        <v>3.8</v>
      </c>
      <c r="M42" s="2" t="str">
        <f aca="false">IF(E42="","Virtual",IF(L42&gt;=Indicadores!$B$6,"Fim de Vida",IF(L42&gt;=Indicadores!$B$5,"Envelhecendo","Atual")))</f>
        <v>Envelhecendo</v>
      </c>
      <c r="N42" s="2" t="str">
        <f aca="false">IF(F42="","N/A",IF(F42&lt;Indicadores!$B$4,"Vencida","Vigente"))</f>
        <v>Vencida</v>
      </c>
      <c r="O42" s="2" t="str">
        <f aca="false">INDEX(Locais!$B$2:$B$13,MATCH(H42,Locais!$A$2:$A$13,0))</f>
        <v>Regional - Manaus</v>
      </c>
      <c r="P42" s="2" t="str">
        <f aca="false">INDEX(Locais!$C$2:$C$13,MATCH(H42,Locais!$A$2:$A$13,0))</f>
        <v>Norte</v>
      </c>
    </row>
    <row r="43" customFormat="false" ht="15" hidden="false" customHeight="false" outlineLevel="0" collapsed="false">
      <c r="A43" s="2" t="s">
        <v>179</v>
      </c>
      <c r="B43" s="2" t="s">
        <v>68</v>
      </c>
      <c r="C43" s="2" t="s">
        <v>96</v>
      </c>
      <c r="D43" s="2" t="s">
        <v>107</v>
      </c>
      <c r="E43" s="13" t="n">
        <v>43774</v>
      </c>
      <c r="F43" s="13" t="n">
        <v>44869</v>
      </c>
      <c r="G43" s="2" t="s">
        <v>32</v>
      </c>
      <c r="H43" s="2" t="s">
        <v>145</v>
      </c>
      <c r="I43" s="2" t="s">
        <v>111</v>
      </c>
      <c r="J43" s="2" t="s">
        <v>100</v>
      </c>
      <c r="K43" s="14" t="n">
        <v>5511.99</v>
      </c>
      <c r="L43" s="2" t="n">
        <f aca="false">IF(E43="","",ROUND((Indicadores!$B$4-E43)/365.25,1))</f>
        <v>7</v>
      </c>
      <c r="M43" s="2" t="str">
        <f aca="false">IF(E43="","Virtual",IF(L43&gt;=Indicadores!$B$6,"Fim de Vida",IF(L43&gt;=Indicadores!$B$5,"Envelhecendo","Atual")))</f>
        <v>Fim de Vida</v>
      </c>
      <c r="N43" s="2" t="str">
        <f aca="false">IF(F43="","N/A",IF(F43&lt;Indicadores!$B$4,"Vencida","Vigente"))</f>
        <v>Vencida</v>
      </c>
      <c r="O43" s="2" t="str">
        <f aca="false">INDEX(Locais!$B$2:$B$13,MATCH(H43,Locais!$A$2:$A$13,0))</f>
        <v>Regional - Belém</v>
      </c>
      <c r="P43" s="2" t="str">
        <f aca="false">INDEX(Locais!$C$2:$C$13,MATCH(H43,Locais!$A$2:$A$13,0))</f>
        <v>Norte</v>
      </c>
    </row>
    <row r="44" customFormat="false" ht="15" hidden="false" customHeight="false" outlineLevel="0" collapsed="false">
      <c r="A44" s="2" t="s">
        <v>180</v>
      </c>
      <c r="B44" s="2" t="s">
        <v>68</v>
      </c>
      <c r="C44" s="2" t="s">
        <v>102</v>
      </c>
      <c r="D44" s="2" t="s">
        <v>103</v>
      </c>
      <c r="E44" s="13" t="n">
        <v>45724</v>
      </c>
      <c r="F44" s="13" t="n">
        <v>46819</v>
      </c>
      <c r="G44" s="2" t="s">
        <v>32</v>
      </c>
      <c r="H44" s="2" t="s">
        <v>139</v>
      </c>
      <c r="I44" s="2" t="s">
        <v>130</v>
      </c>
      <c r="J44" s="2" t="s">
        <v>100</v>
      </c>
      <c r="K44" s="14" t="n">
        <v>5120.72</v>
      </c>
      <c r="L44" s="2" t="n">
        <f aca="false">IF(E44="","",ROUND((Indicadores!$B$4-E44)/365.25,1))</f>
        <v>1.6</v>
      </c>
      <c r="M44" s="2" t="str">
        <f aca="false">IF(E44="","Virtual",IF(L44&gt;=Indicadores!$B$6,"Fim de Vida",IF(L44&gt;=Indicadores!$B$5,"Envelhecendo","Atual")))</f>
        <v>Atual</v>
      </c>
      <c r="N44" s="2" t="str">
        <f aca="false">IF(F44="","N/A",IF(F44&lt;Indicadores!$B$4,"Vencida","Vigente"))</f>
        <v>Vigente</v>
      </c>
      <c r="O44" s="2" t="str">
        <f aca="false">INDEX(Locais!$B$2:$B$13,MATCH(H44,Locais!$A$2:$A$13,0))</f>
        <v>Regional - Rio de Janeiro</v>
      </c>
      <c r="P44" s="2" t="str">
        <f aca="false">INDEX(Locais!$C$2:$C$13,MATCH(H44,Locais!$A$2:$A$13,0))</f>
        <v>Sudeste</v>
      </c>
    </row>
    <row r="45" customFormat="false" ht="15" hidden="false" customHeight="false" outlineLevel="0" collapsed="false">
      <c r="A45" s="2" t="s">
        <v>181</v>
      </c>
      <c r="B45" s="2" t="s">
        <v>68</v>
      </c>
      <c r="C45" s="2" t="s">
        <v>126</v>
      </c>
      <c r="D45" s="2" t="s">
        <v>127</v>
      </c>
      <c r="E45" s="13" t="n">
        <v>43909</v>
      </c>
      <c r="F45" s="13" t="n">
        <v>45004</v>
      </c>
      <c r="G45" s="2" t="s">
        <v>34</v>
      </c>
      <c r="H45" s="2" t="s">
        <v>163</v>
      </c>
      <c r="I45" s="2" t="s">
        <v>115</v>
      </c>
      <c r="J45" s="2" t="s">
        <v>100</v>
      </c>
      <c r="K45" s="14" t="n">
        <v>4910.37</v>
      </c>
      <c r="L45" s="2" t="n">
        <f aca="false">IF(E45="","",ROUND((Indicadores!$B$4-E45)/365.25,1))</f>
        <v>6.6</v>
      </c>
      <c r="M45" s="2" t="str">
        <f aca="false">IF(E45="","Virtual",IF(L45&gt;=Indicadores!$B$6,"Fim de Vida",IF(L45&gt;=Indicadores!$B$5,"Envelhecendo","Atual")))</f>
        <v>Fim de Vida</v>
      </c>
      <c r="N45" s="2" t="str">
        <f aca="false">IF(F45="","N/A",IF(F45&lt;Indicadores!$B$4,"Vencida","Vigente"))</f>
        <v>Vencida</v>
      </c>
      <c r="O45" s="2" t="str">
        <f aca="false">INDEX(Locais!$B$2:$B$13,MATCH(H45,Locais!$A$2:$A$13,0))</f>
        <v>Regional - Manaus</v>
      </c>
      <c r="P45" s="2" t="str">
        <f aca="false">INDEX(Locais!$C$2:$C$13,MATCH(H45,Locais!$A$2:$A$13,0))</f>
        <v>Norte</v>
      </c>
    </row>
    <row r="46" customFormat="false" ht="15" hidden="false" customHeight="false" outlineLevel="0" collapsed="false">
      <c r="A46" s="2" t="s">
        <v>182</v>
      </c>
      <c r="B46" s="2" t="s">
        <v>68</v>
      </c>
      <c r="C46" s="2" t="s">
        <v>96</v>
      </c>
      <c r="D46" s="2" t="s">
        <v>132</v>
      </c>
      <c r="E46" s="13" t="n">
        <v>44837</v>
      </c>
      <c r="F46" s="13" t="n">
        <v>45932</v>
      </c>
      <c r="G46" s="2" t="s">
        <v>32</v>
      </c>
      <c r="H46" s="2" t="s">
        <v>98</v>
      </c>
      <c r="I46" s="2" t="s">
        <v>136</v>
      </c>
      <c r="J46" s="2" t="s">
        <v>100</v>
      </c>
      <c r="K46" s="14" t="n">
        <v>5874.1</v>
      </c>
      <c r="L46" s="2" t="n">
        <f aca="false">IF(E46="","",ROUND((Indicadores!$B$4-E46)/365.25,1))</f>
        <v>4</v>
      </c>
      <c r="M46" s="2" t="str">
        <f aca="false">IF(E46="","Virtual",IF(L46&gt;=Indicadores!$B$6,"Fim de Vida",IF(L46&gt;=Indicadores!$B$5,"Envelhecendo","Atual")))</f>
        <v>Envelhecendo</v>
      </c>
      <c r="N46" s="2" t="str">
        <f aca="false">IF(F46="","N/A",IF(F46&lt;Indicadores!$B$4,"Vencida","Vigente"))</f>
        <v>Vencida</v>
      </c>
      <c r="O46" s="2" t="str">
        <f aca="false">INDEX(Locais!$B$2:$B$13,MATCH(H46,Locais!$A$2:$A$13,0))</f>
        <v>Sede - Brasília</v>
      </c>
      <c r="P46" s="2" t="str">
        <f aca="false">INDEX(Locais!$C$2:$C$13,MATCH(H46,Locais!$A$2:$A$13,0))</f>
        <v>Centro-Oeste</v>
      </c>
    </row>
    <row r="47" customFormat="false" ht="15" hidden="false" customHeight="false" outlineLevel="0" collapsed="false">
      <c r="A47" s="2" t="s">
        <v>183</v>
      </c>
      <c r="B47" s="2" t="s">
        <v>68</v>
      </c>
      <c r="C47" s="2" t="s">
        <v>96</v>
      </c>
      <c r="D47" s="2" t="s">
        <v>132</v>
      </c>
      <c r="E47" s="13" t="n">
        <v>44526</v>
      </c>
      <c r="F47" s="13" t="n">
        <v>45621</v>
      </c>
      <c r="G47" s="2" t="s">
        <v>32</v>
      </c>
      <c r="H47" s="2" t="s">
        <v>128</v>
      </c>
      <c r="I47" s="2" t="s">
        <v>109</v>
      </c>
      <c r="J47" s="2" t="s">
        <v>100</v>
      </c>
      <c r="K47" s="14" t="n">
        <v>4544.96</v>
      </c>
      <c r="L47" s="2" t="n">
        <f aca="false">IF(E47="","",ROUND((Indicadores!$B$4-E47)/365.25,1))</f>
        <v>4.9</v>
      </c>
      <c r="M47" s="2" t="str">
        <f aca="false">IF(E47="","Virtual",IF(L47&gt;=Indicadores!$B$6,"Fim de Vida",IF(L47&gt;=Indicadores!$B$5,"Envelhecendo","Atual")))</f>
        <v>Envelhecendo</v>
      </c>
      <c r="N47" s="2" t="str">
        <f aca="false">IF(F47="","N/A",IF(F47&lt;Indicadores!$B$4,"Vencida","Vigente"))</f>
        <v>Vencida</v>
      </c>
      <c r="O47" s="2" t="str">
        <f aca="false">INDEX(Locais!$B$2:$B$13,MATCH(H47,Locais!$A$2:$A$13,0))</f>
        <v>Regional - Recife</v>
      </c>
      <c r="P47" s="2" t="str">
        <f aca="false">INDEX(Locais!$C$2:$C$13,MATCH(H47,Locais!$A$2:$A$13,0))</f>
        <v>Nordeste</v>
      </c>
    </row>
    <row r="48" customFormat="false" ht="15" hidden="false" customHeight="false" outlineLevel="0" collapsed="false">
      <c r="A48" s="2" t="s">
        <v>184</v>
      </c>
      <c r="B48" s="2" t="s">
        <v>68</v>
      </c>
      <c r="C48" s="2" t="s">
        <v>126</v>
      </c>
      <c r="D48" s="2" t="s">
        <v>127</v>
      </c>
      <c r="E48" s="13" t="n">
        <v>45214</v>
      </c>
      <c r="F48" s="13" t="n">
        <v>46309</v>
      </c>
      <c r="G48" s="2" t="s">
        <v>32</v>
      </c>
      <c r="H48" s="2" t="s">
        <v>119</v>
      </c>
      <c r="I48" s="2" t="s">
        <v>130</v>
      </c>
      <c r="J48" s="2" t="s">
        <v>100</v>
      </c>
      <c r="K48" s="14" t="n">
        <v>5138.3</v>
      </c>
      <c r="L48" s="2" t="n">
        <f aca="false">IF(E48="","",ROUND((Indicadores!$B$4-E48)/365.25,1))</f>
        <v>3</v>
      </c>
      <c r="M48" s="2" t="str">
        <f aca="false">IF(E48="","Virtual",IF(L48&gt;=Indicadores!$B$6,"Fim de Vida",IF(L48&gt;=Indicadores!$B$5,"Envelhecendo","Atual")))</f>
        <v>Envelhecendo</v>
      </c>
      <c r="N48" s="2" t="str">
        <f aca="false">IF(F48="","N/A",IF(F48&lt;Indicadores!$B$4,"Vencida","Vigente"))</f>
        <v>Vencida</v>
      </c>
      <c r="O48" s="2" t="str">
        <f aca="false">INDEX(Locais!$B$2:$B$13,MATCH(H48,Locais!$A$2:$A$13,0))</f>
        <v>Regional - São Paulo</v>
      </c>
      <c r="P48" s="2" t="str">
        <f aca="false">INDEX(Locais!$C$2:$C$13,MATCH(H48,Locais!$A$2:$A$13,0))</f>
        <v>Sudeste</v>
      </c>
    </row>
    <row r="49" customFormat="false" ht="15" hidden="false" customHeight="false" outlineLevel="0" collapsed="false">
      <c r="A49" s="2" t="s">
        <v>185</v>
      </c>
      <c r="B49" s="2" t="s">
        <v>68</v>
      </c>
      <c r="C49" s="2" t="s">
        <v>102</v>
      </c>
      <c r="D49" s="2" t="s">
        <v>103</v>
      </c>
      <c r="E49" s="13" t="n">
        <v>45276</v>
      </c>
      <c r="F49" s="13" t="n">
        <v>46371</v>
      </c>
      <c r="G49" s="2" t="s">
        <v>32</v>
      </c>
      <c r="H49" s="2" t="s">
        <v>98</v>
      </c>
      <c r="I49" s="2" t="s">
        <v>105</v>
      </c>
      <c r="J49" s="2" t="s">
        <v>100</v>
      </c>
      <c r="K49" s="14" t="n">
        <v>5619.25</v>
      </c>
      <c r="L49" s="2" t="n">
        <f aca="false">IF(E49="","",ROUND((Indicadores!$B$4-E49)/365.25,1))</f>
        <v>2.8</v>
      </c>
      <c r="M49" s="2" t="str">
        <f aca="false">IF(E49="","Virtual",IF(L49&gt;=Indicadores!$B$6,"Fim de Vida",IF(L49&gt;=Indicadores!$B$5,"Envelhecendo","Atual")))</f>
        <v>Atual</v>
      </c>
      <c r="N49" s="2" t="str">
        <f aca="false">IF(F49="","N/A",IF(F49&lt;Indicadores!$B$4,"Vencida","Vigente"))</f>
        <v>Vigente</v>
      </c>
      <c r="O49" s="2" t="str">
        <f aca="false">INDEX(Locais!$B$2:$B$13,MATCH(H49,Locais!$A$2:$A$13,0))</f>
        <v>Sede - Brasília</v>
      </c>
      <c r="P49" s="2" t="str">
        <f aca="false">INDEX(Locais!$C$2:$C$13,MATCH(H49,Locais!$A$2:$A$13,0))</f>
        <v>Centro-Oeste</v>
      </c>
    </row>
    <row r="50" customFormat="false" ht="15" hidden="false" customHeight="false" outlineLevel="0" collapsed="false">
      <c r="A50" s="2" t="s">
        <v>186</v>
      </c>
      <c r="B50" s="2" t="s">
        <v>69</v>
      </c>
      <c r="C50" s="2" t="s">
        <v>96</v>
      </c>
      <c r="D50" s="2" t="s">
        <v>97</v>
      </c>
      <c r="E50" s="13" t="n">
        <v>44145</v>
      </c>
      <c r="F50" s="13" t="n">
        <v>45240</v>
      </c>
      <c r="G50" s="2" t="s">
        <v>32</v>
      </c>
      <c r="H50" s="2" t="s">
        <v>98</v>
      </c>
      <c r="I50" s="2" t="s">
        <v>109</v>
      </c>
      <c r="J50" s="2" t="s">
        <v>100</v>
      </c>
      <c r="K50" s="14" t="n">
        <v>9296.33</v>
      </c>
      <c r="L50" s="2" t="n">
        <f aca="false">IF(E50="","",ROUND((Indicadores!$B$4-E50)/365.25,1))</f>
        <v>5.9</v>
      </c>
      <c r="M50" s="2" t="str">
        <f aca="false">IF(E50="","Virtual",IF(L50&gt;=Indicadores!$B$6,"Fim de Vida",IF(L50&gt;=Indicadores!$B$5,"Envelhecendo","Atual")))</f>
        <v>Fim de Vida</v>
      </c>
      <c r="N50" s="2" t="str">
        <f aca="false">IF(F50="","N/A",IF(F50&lt;Indicadores!$B$4,"Vencida","Vigente"))</f>
        <v>Vencida</v>
      </c>
      <c r="O50" s="2" t="str">
        <f aca="false">INDEX(Locais!$B$2:$B$13,MATCH(H50,Locais!$A$2:$A$13,0))</f>
        <v>Sede - Brasília</v>
      </c>
      <c r="P50" s="2" t="str">
        <f aca="false">INDEX(Locais!$C$2:$C$13,MATCH(H50,Locais!$A$2:$A$13,0))</f>
        <v>Centro-Oeste</v>
      </c>
    </row>
    <row r="51" customFormat="false" ht="15" hidden="false" customHeight="false" outlineLevel="0" collapsed="false">
      <c r="A51" s="2" t="s">
        <v>187</v>
      </c>
      <c r="B51" s="2" t="s">
        <v>68</v>
      </c>
      <c r="C51" s="2" t="s">
        <v>96</v>
      </c>
      <c r="D51" s="2" t="s">
        <v>107</v>
      </c>
      <c r="E51" s="13" t="n">
        <v>43563</v>
      </c>
      <c r="F51" s="13" t="n">
        <v>44658</v>
      </c>
      <c r="G51" s="2" t="s">
        <v>32</v>
      </c>
      <c r="H51" s="2" t="s">
        <v>139</v>
      </c>
      <c r="I51" s="2" t="s">
        <v>115</v>
      </c>
      <c r="J51" s="2" t="s">
        <v>100</v>
      </c>
      <c r="K51" s="14" t="n">
        <v>4557.99</v>
      </c>
      <c r="L51" s="2" t="n">
        <f aca="false">IF(E51="","",ROUND((Indicadores!$B$4-E51)/365.25,1))</f>
        <v>7.5</v>
      </c>
      <c r="M51" s="2" t="str">
        <f aca="false">IF(E51="","Virtual",IF(L51&gt;=Indicadores!$B$6,"Fim de Vida",IF(L51&gt;=Indicadores!$B$5,"Envelhecendo","Atual")))</f>
        <v>Fim de Vida</v>
      </c>
      <c r="N51" s="2" t="str">
        <f aca="false">IF(F51="","N/A",IF(F51&lt;Indicadores!$B$4,"Vencida","Vigente"))</f>
        <v>Vencida</v>
      </c>
      <c r="O51" s="2" t="str">
        <f aca="false">INDEX(Locais!$B$2:$B$13,MATCH(H51,Locais!$A$2:$A$13,0))</f>
        <v>Regional - Rio de Janeiro</v>
      </c>
      <c r="P51" s="2" t="str">
        <f aca="false">INDEX(Locais!$C$2:$C$13,MATCH(H51,Locais!$A$2:$A$13,0))</f>
        <v>Sudeste</v>
      </c>
    </row>
    <row r="52" customFormat="false" ht="15" hidden="false" customHeight="false" outlineLevel="0" collapsed="false">
      <c r="A52" s="2" t="s">
        <v>188</v>
      </c>
      <c r="B52" s="2" t="s">
        <v>68</v>
      </c>
      <c r="C52" s="2" t="s">
        <v>96</v>
      </c>
      <c r="D52" s="2" t="s">
        <v>132</v>
      </c>
      <c r="E52" s="13" t="n">
        <v>43745</v>
      </c>
      <c r="F52" s="13" t="n">
        <v>44840</v>
      </c>
      <c r="G52" s="2" t="s">
        <v>135</v>
      </c>
      <c r="H52" s="2" t="s">
        <v>98</v>
      </c>
      <c r="I52" s="2" t="s">
        <v>124</v>
      </c>
      <c r="J52" s="2" t="s">
        <v>137</v>
      </c>
      <c r="K52" s="14" t="n">
        <v>6282.55</v>
      </c>
      <c r="L52" s="2" t="n">
        <f aca="false">IF(E52="","",ROUND((Indicadores!$B$4-E52)/365.25,1))</f>
        <v>7</v>
      </c>
      <c r="M52" s="2" t="str">
        <f aca="false">IF(E52="","Virtual",IF(L52&gt;=Indicadores!$B$6,"Fim de Vida",IF(L52&gt;=Indicadores!$B$5,"Envelhecendo","Atual")))</f>
        <v>Fim de Vida</v>
      </c>
      <c r="N52" s="2" t="str">
        <f aca="false">IF(F52="","N/A",IF(F52&lt;Indicadores!$B$4,"Vencida","Vigente"))</f>
        <v>Vencida</v>
      </c>
      <c r="O52" s="2" t="str">
        <f aca="false">INDEX(Locais!$B$2:$B$13,MATCH(H52,Locais!$A$2:$A$13,0))</f>
        <v>Sede - Brasília</v>
      </c>
      <c r="P52" s="2" t="str">
        <f aca="false">INDEX(Locais!$C$2:$C$13,MATCH(H52,Locais!$A$2:$A$13,0))</f>
        <v>Centro-Oeste</v>
      </c>
    </row>
    <row r="53" customFormat="false" ht="15" hidden="false" customHeight="false" outlineLevel="0" collapsed="false">
      <c r="A53" s="2" t="s">
        <v>189</v>
      </c>
      <c r="B53" s="2" t="s">
        <v>68</v>
      </c>
      <c r="C53" s="2" t="s">
        <v>102</v>
      </c>
      <c r="D53" s="2" t="s">
        <v>103</v>
      </c>
      <c r="E53" s="13" t="n">
        <v>45170</v>
      </c>
      <c r="F53" s="13" t="n">
        <v>46265</v>
      </c>
      <c r="G53" s="2" t="s">
        <v>34</v>
      </c>
      <c r="H53" s="2" t="s">
        <v>165</v>
      </c>
      <c r="I53" s="2" t="s">
        <v>130</v>
      </c>
      <c r="J53" s="2" t="s">
        <v>100</v>
      </c>
      <c r="K53" s="14" t="n">
        <v>4657.09</v>
      </c>
      <c r="L53" s="2" t="n">
        <f aca="false">IF(E53="","",ROUND((Indicadores!$B$4-E53)/365.25,1))</f>
        <v>3.1</v>
      </c>
      <c r="M53" s="2" t="str">
        <f aca="false">IF(E53="","Virtual",IF(L53&gt;=Indicadores!$B$6,"Fim de Vida",IF(L53&gt;=Indicadores!$B$5,"Envelhecendo","Atual")))</f>
        <v>Envelhecendo</v>
      </c>
      <c r="N53" s="2" t="str">
        <f aca="false">IF(F53="","N/A",IF(F53&lt;Indicadores!$B$4,"Vencida","Vigente"))</f>
        <v>Vencida</v>
      </c>
      <c r="O53" s="2" t="str">
        <f aca="false">INDEX(Locais!$B$2:$B$13,MATCH(H53,Locais!$A$2:$A$13,0))</f>
        <v>Regional - Salvador</v>
      </c>
      <c r="P53" s="2" t="str">
        <f aca="false">INDEX(Locais!$C$2:$C$13,MATCH(H53,Locais!$A$2:$A$13,0))</f>
        <v>Nordeste</v>
      </c>
    </row>
    <row r="54" customFormat="false" ht="15" hidden="false" customHeight="false" outlineLevel="0" collapsed="false">
      <c r="A54" s="2" t="s">
        <v>190</v>
      </c>
      <c r="B54" s="2" t="s">
        <v>68</v>
      </c>
      <c r="C54" s="2" t="s">
        <v>102</v>
      </c>
      <c r="D54" s="2" t="s">
        <v>103</v>
      </c>
      <c r="E54" s="13" t="n">
        <v>45072</v>
      </c>
      <c r="F54" s="13" t="n">
        <v>46167</v>
      </c>
      <c r="G54" s="2" t="s">
        <v>34</v>
      </c>
      <c r="H54" s="2" t="s">
        <v>165</v>
      </c>
      <c r="I54" s="2" t="s">
        <v>142</v>
      </c>
      <c r="J54" s="2" t="s">
        <v>100</v>
      </c>
      <c r="K54" s="14" t="n">
        <v>5411.17</v>
      </c>
      <c r="L54" s="2" t="n">
        <f aca="false">IF(E54="","",ROUND((Indicadores!$B$4-E54)/365.25,1))</f>
        <v>3.4</v>
      </c>
      <c r="M54" s="2" t="str">
        <f aca="false">IF(E54="","Virtual",IF(L54&gt;=Indicadores!$B$6,"Fim de Vida",IF(L54&gt;=Indicadores!$B$5,"Envelhecendo","Atual")))</f>
        <v>Envelhecendo</v>
      </c>
      <c r="N54" s="2" t="str">
        <f aca="false">IF(F54="","N/A",IF(F54&lt;Indicadores!$B$4,"Vencida","Vigente"))</f>
        <v>Vencida</v>
      </c>
      <c r="O54" s="2" t="str">
        <f aca="false">INDEX(Locais!$B$2:$B$13,MATCH(H54,Locais!$A$2:$A$13,0))</f>
        <v>Regional - Salvador</v>
      </c>
      <c r="P54" s="2" t="str">
        <f aca="false">INDEX(Locais!$C$2:$C$13,MATCH(H54,Locais!$A$2:$A$13,0))</f>
        <v>Nordeste</v>
      </c>
    </row>
    <row r="55" customFormat="false" ht="15" hidden="false" customHeight="false" outlineLevel="0" collapsed="false">
      <c r="A55" s="2" t="s">
        <v>191</v>
      </c>
      <c r="B55" s="2" t="s">
        <v>71</v>
      </c>
      <c r="C55" s="2" t="s">
        <v>96</v>
      </c>
      <c r="D55" s="2" t="s">
        <v>171</v>
      </c>
      <c r="E55" s="13" t="n">
        <v>44863</v>
      </c>
      <c r="F55" s="13" t="n">
        <v>45958</v>
      </c>
      <c r="G55" s="2" t="s">
        <v>32</v>
      </c>
      <c r="H55" s="2" t="s">
        <v>145</v>
      </c>
      <c r="I55" s="2" t="s">
        <v>109</v>
      </c>
      <c r="J55" s="2" t="s">
        <v>100</v>
      </c>
      <c r="K55" s="14" t="n">
        <v>2912.86</v>
      </c>
      <c r="L55" s="2" t="n">
        <f aca="false">IF(E55="","",ROUND((Indicadores!$B$4-E55)/365.25,1))</f>
        <v>4</v>
      </c>
      <c r="M55" s="2" t="str">
        <f aca="false">IF(E55="","Virtual",IF(L55&gt;=Indicadores!$B$6,"Fim de Vida",IF(L55&gt;=Indicadores!$B$5,"Envelhecendo","Atual")))</f>
        <v>Envelhecendo</v>
      </c>
      <c r="N55" s="2" t="str">
        <f aca="false">IF(F55="","N/A",IF(F55&lt;Indicadores!$B$4,"Vencida","Vigente"))</f>
        <v>Vencida</v>
      </c>
      <c r="O55" s="2" t="str">
        <f aca="false">INDEX(Locais!$B$2:$B$13,MATCH(H55,Locais!$A$2:$A$13,0))</f>
        <v>Regional - Belém</v>
      </c>
      <c r="P55" s="2" t="str">
        <f aca="false">INDEX(Locais!$C$2:$C$13,MATCH(H55,Locais!$A$2:$A$13,0))</f>
        <v>Norte</v>
      </c>
    </row>
    <row r="56" customFormat="false" ht="15" hidden="false" customHeight="false" outlineLevel="0" collapsed="false">
      <c r="A56" s="2" t="s">
        <v>192</v>
      </c>
      <c r="B56" s="2" t="s">
        <v>69</v>
      </c>
      <c r="C56" s="2" t="s">
        <v>102</v>
      </c>
      <c r="D56" s="2" t="s">
        <v>113</v>
      </c>
      <c r="E56" s="13" t="n">
        <v>44063</v>
      </c>
      <c r="F56" s="13" t="n">
        <v>45158</v>
      </c>
      <c r="G56" s="2" t="s">
        <v>32</v>
      </c>
      <c r="H56" s="2" t="s">
        <v>104</v>
      </c>
      <c r="I56" s="2" t="s">
        <v>99</v>
      </c>
      <c r="J56" s="2" t="s">
        <v>100</v>
      </c>
      <c r="K56" s="14" t="n">
        <v>8813.13</v>
      </c>
      <c r="L56" s="2" t="n">
        <f aca="false">IF(E56="","",ROUND((Indicadores!$B$4-E56)/365.25,1))</f>
        <v>6.2</v>
      </c>
      <c r="M56" s="2" t="str">
        <f aca="false">IF(E56="","Virtual",IF(L56&gt;=Indicadores!$B$6,"Fim de Vida",IF(L56&gt;=Indicadores!$B$5,"Envelhecendo","Atual")))</f>
        <v>Fim de Vida</v>
      </c>
      <c r="N56" s="2" t="str">
        <f aca="false">IF(F56="","N/A",IF(F56&lt;Indicadores!$B$4,"Vencida","Vigente"))</f>
        <v>Vencida</v>
      </c>
      <c r="O56" s="2" t="str">
        <f aca="false">INDEX(Locais!$B$2:$B$13,MATCH(H56,Locais!$A$2:$A$13,0))</f>
        <v>Regional - Fortaleza</v>
      </c>
      <c r="P56" s="2" t="str">
        <f aca="false">INDEX(Locais!$C$2:$C$13,MATCH(H56,Locais!$A$2:$A$13,0))</f>
        <v>Nordeste</v>
      </c>
    </row>
    <row r="57" customFormat="false" ht="15" hidden="false" customHeight="false" outlineLevel="0" collapsed="false">
      <c r="A57" s="2" t="s">
        <v>193</v>
      </c>
      <c r="B57" s="2" t="s">
        <v>69</v>
      </c>
      <c r="C57" s="2" t="s">
        <v>96</v>
      </c>
      <c r="D57" s="2" t="s">
        <v>97</v>
      </c>
      <c r="E57" s="13" t="n">
        <v>43528</v>
      </c>
      <c r="F57" s="13" t="n">
        <v>44623</v>
      </c>
      <c r="G57" s="2" t="s">
        <v>32</v>
      </c>
      <c r="H57" s="2" t="s">
        <v>104</v>
      </c>
      <c r="I57" s="2" t="s">
        <v>109</v>
      </c>
      <c r="J57" s="2" t="s">
        <v>100</v>
      </c>
      <c r="K57" s="14" t="n">
        <v>10071.77</v>
      </c>
      <c r="L57" s="2" t="n">
        <f aca="false">IF(E57="","",ROUND((Indicadores!$B$4-E57)/365.25,1))</f>
        <v>7.6</v>
      </c>
      <c r="M57" s="2" t="str">
        <f aca="false">IF(E57="","Virtual",IF(L57&gt;=Indicadores!$B$6,"Fim de Vida",IF(L57&gt;=Indicadores!$B$5,"Envelhecendo","Atual")))</f>
        <v>Fim de Vida</v>
      </c>
      <c r="N57" s="2" t="str">
        <f aca="false">IF(F57="","N/A",IF(F57&lt;Indicadores!$B$4,"Vencida","Vigente"))</f>
        <v>Vencida</v>
      </c>
      <c r="O57" s="2" t="str">
        <f aca="false">INDEX(Locais!$B$2:$B$13,MATCH(H57,Locais!$A$2:$A$13,0))</f>
        <v>Regional - Fortaleza</v>
      </c>
      <c r="P57" s="2" t="str">
        <f aca="false">INDEX(Locais!$C$2:$C$13,MATCH(H57,Locais!$A$2:$A$13,0))</f>
        <v>Nordeste</v>
      </c>
    </row>
    <row r="58" customFormat="false" ht="15" hidden="false" customHeight="false" outlineLevel="0" collapsed="false">
      <c r="A58" s="2" t="s">
        <v>194</v>
      </c>
      <c r="B58" s="2" t="s">
        <v>68</v>
      </c>
      <c r="C58" s="2" t="s">
        <v>96</v>
      </c>
      <c r="D58" s="2" t="s">
        <v>107</v>
      </c>
      <c r="E58" s="13" t="n">
        <v>44946</v>
      </c>
      <c r="F58" s="13" t="n">
        <v>46041</v>
      </c>
      <c r="G58" s="2" t="s">
        <v>32</v>
      </c>
      <c r="H58" s="2" t="s">
        <v>98</v>
      </c>
      <c r="I58" s="2" t="s">
        <v>130</v>
      </c>
      <c r="J58" s="2" t="s">
        <v>100</v>
      </c>
      <c r="K58" s="14" t="n">
        <v>5798.9</v>
      </c>
      <c r="L58" s="2" t="n">
        <f aca="false">IF(E58="","",ROUND((Indicadores!$B$4-E58)/365.25,1))</f>
        <v>3.7</v>
      </c>
      <c r="M58" s="2" t="str">
        <f aca="false">IF(E58="","Virtual",IF(L58&gt;=Indicadores!$B$6,"Fim de Vida",IF(L58&gt;=Indicadores!$B$5,"Envelhecendo","Atual")))</f>
        <v>Envelhecendo</v>
      </c>
      <c r="N58" s="2" t="str">
        <f aca="false">IF(F58="","N/A",IF(F58&lt;Indicadores!$B$4,"Vencida","Vigente"))</f>
        <v>Vencida</v>
      </c>
      <c r="O58" s="2" t="str">
        <f aca="false">INDEX(Locais!$B$2:$B$13,MATCH(H58,Locais!$A$2:$A$13,0))</f>
        <v>Sede - Brasília</v>
      </c>
      <c r="P58" s="2" t="str">
        <f aca="false">INDEX(Locais!$C$2:$C$13,MATCH(H58,Locais!$A$2:$A$13,0))</f>
        <v>Centro-Oeste</v>
      </c>
    </row>
    <row r="59" customFormat="false" ht="15" hidden="false" customHeight="false" outlineLevel="0" collapsed="false">
      <c r="A59" s="2" t="s">
        <v>195</v>
      </c>
      <c r="B59" s="2" t="s">
        <v>69</v>
      </c>
      <c r="C59" s="2" t="s">
        <v>126</v>
      </c>
      <c r="D59" s="2" t="s">
        <v>169</v>
      </c>
      <c r="E59" s="13" t="n">
        <v>44999</v>
      </c>
      <c r="F59" s="13" t="n">
        <v>46094</v>
      </c>
      <c r="G59" s="2" t="s">
        <v>32</v>
      </c>
      <c r="H59" s="2" t="s">
        <v>108</v>
      </c>
      <c r="I59" s="2" t="s">
        <v>130</v>
      </c>
      <c r="J59" s="2" t="s">
        <v>100</v>
      </c>
      <c r="K59" s="14" t="n">
        <v>7636.08</v>
      </c>
      <c r="L59" s="2" t="n">
        <f aca="false">IF(E59="","",ROUND((Indicadores!$B$4-E59)/365.25,1))</f>
        <v>3.6</v>
      </c>
      <c r="M59" s="2" t="str">
        <f aca="false">IF(E59="","Virtual",IF(L59&gt;=Indicadores!$B$6,"Fim de Vida",IF(L59&gt;=Indicadores!$B$5,"Envelhecendo","Atual")))</f>
        <v>Envelhecendo</v>
      </c>
      <c r="N59" s="2" t="str">
        <f aca="false">IF(F59="","N/A",IF(F59&lt;Indicadores!$B$4,"Vencida","Vigente"))</f>
        <v>Vencida</v>
      </c>
      <c r="O59" s="2" t="str">
        <f aca="false">INDEX(Locais!$B$2:$B$13,MATCH(H59,Locais!$A$2:$A$13,0))</f>
        <v>Regional - Porto Alegre</v>
      </c>
      <c r="P59" s="2" t="str">
        <f aca="false">INDEX(Locais!$C$2:$C$13,MATCH(H59,Locais!$A$2:$A$13,0))</f>
        <v>Sul</v>
      </c>
    </row>
    <row r="60" customFormat="false" ht="15" hidden="false" customHeight="false" outlineLevel="0" collapsed="false">
      <c r="A60" s="2" t="s">
        <v>196</v>
      </c>
      <c r="B60" s="2" t="s">
        <v>68</v>
      </c>
      <c r="C60" s="2" t="s">
        <v>102</v>
      </c>
      <c r="D60" s="2" t="s">
        <v>103</v>
      </c>
      <c r="E60" s="13" t="n">
        <v>44657</v>
      </c>
      <c r="F60" s="13" t="n">
        <v>45752</v>
      </c>
      <c r="G60" s="2" t="s">
        <v>34</v>
      </c>
      <c r="H60" s="2" t="s">
        <v>108</v>
      </c>
      <c r="I60" s="2" t="s">
        <v>120</v>
      </c>
      <c r="J60" s="2" t="s">
        <v>100</v>
      </c>
      <c r="K60" s="14" t="n">
        <v>5634.42</v>
      </c>
      <c r="L60" s="2" t="n">
        <f aca="false">IF(E60="","",ROUND((Indicadores!$B$4-E60)/365.25,1))</f>
        <v>4.5</v>
      </c>
      <c r="M60" s="2" t="str">
        <f aca="false">IF(E60="","Virtual",IF(L60&gt;=Indicadores!$B$6,"Fim de Vida",IF(L60&gt;=Indicadores!$B$5,"Envelhecendo","Atual")))</f>
        <v>Envelhecendo</v>
      </c>
      <c r="N60" s="2" t="str">
        <f aca="false">IF(F60="","N/A",IF(F60&lt;Indicadores!$B$4,"Vencida","Vigente"))</f>
        <v>Vencida</v>
      </c>
      <c r="O60" s="2" t="str">
        <f aca="false">INDEX(Locais!$B$2:$B$13,MATCH(H60,Locais!$A$2:$A$13,0))</f>
        <v>Regional - Porto Alegre</v>
      </c>
      <c r="P60" s="2" t="str">
        <f aca="false">INDEX(Locais!$C$2:$C$13,MATCH(H60,Locais!$A$2:$A$13,0))</f>
        <v>Sul</v>
      </c>
    </row>
    <row r="61" customFormat="false" ht="15" hidden="false" customHeight="false" outlineLevel="0" collapsed="false">
      <c r="A61" s="2" t="s">
        <v>197</v>
      </c>
      <c r="B61" s="2" t="s">
        <v>68</v>
      </c>
      <c r="C61" s="2" t="s">
        <v>126</v>
      </c>
      <c r="D61" s="2" t="s">
        <v>127</v>
      </c>
      <c r="E61" s="13" t="n">
        <v>45024</v>
      </c>
      <c r="F61" s="13" t="n">
        <v>46119</v>
      </c>
      <c r="G61" s="2" t="s">
        <v>32</v>
      </c>
      <c r="H61" s="2" t="s">
        <v>98</v>
      </c>
      <c r="I61" s="2" t="s">
        <v>124</v>
      </c>
      <c r="J61" s="2" t="s">
        <v>100</v>
      </c>
      <c r="K61" s="14" t="n">
        <v>6173.5</v>
      </c>
      <c r="L61" s="2" t="n">
        <f aca="false">IF(E61="","",ROUND((Indicadores!$B$4-E61)/365.25,1))</f>
        <v>3.5</v>
      </c>
      <c r="M61" s="2" t="str">
        <f aca="false">IF(E61="","Virtual",IF(L61&gt;=Indicadores!$B$6,"Fim de Vida",IF(L61&gt;=Indicadores!$B$5,"Envelhecendo","Atual")))</f>
        <v>Envelhecendo</v>
      </c>
      <c r="N61" s="2" t="str">
        <f aca="false">IF(F61="","N/A",IF(F61&lt;Indicadores!$B$4,"Vencida","Vigente"))</f>
        <v>Vencida</v>
      </c>
      <c r="O61" s="2" t="str">
        <f aca="false">INDEX(Locais!$B$2:$B$13,MATCH(H61,Locais!$A$2:$A$13,0))</f>
        <v>Sede - Brasília</v>
      </c>
      <c r="P61" s="2" t="str">
        <f aca="false">INDEX(Locais!$C$2:$C$13,MATCH(H61,Locais!$A$2:$A$13,0))</f>
        <v>Centro-Oeste</v>
      </c>
    </row>
    <row r="62" customFormat="false" ht="15" hidden="false" customHeight="false" outlineLevel="0" collapsed="false">
      <c r="A62" s="2" t="s">
        <v>198</v>
      </c>
      <c r="B62" s="2" t="s">
        <v>71</v>
      </c>
      <c r="C62" s="2" t="s">
        <v>126</v>
      </c>
      <c r="D62" s="2" t="s">
        <v>157</v>
      </c>
      <c r="E62" s="13" t="n">
        <v>45122</v>
      </c>
      <c r="F62" s="13" t="n">
        <v>46217</v>
      </c>
      <c r="G62" s="2" t="s">
        <v>32</v>
      </c>
      <c r="H62" s="2" t="s">
        <v>104</v>
      </c>
      <c r="I62" s="2" t="s">
        <v>115</v>
      </c>
      <c r="J62" s="2" t="s">
        <v>100</v>
      </c>
      <c r="K62" s="14" t="n">
        <v>2308.04</v>
      </c>
      <c r="L62" s="2" t="n">
        <f aca="false">IF(E62="","",ROUND((Indicadores!$B$4-E62)/365.25,1))</f>
        <v>3.3</v>
      </c>
      <c r="M62" s="2" t="str">
        <f aca="false">IF(E62="","Virtual",IF(L62&gt;=Indicadores!$B$6,"Fim de Vida",IF(L62&gt;=Indicadores!$B$5,"Envelhecendo","Atual")))</f>
        <v>Envelhecendo</v>
      </c>
      <c r="N62" s="2" t="str">
        <f aca="false">IF(F62="","N/A",IF(F62&lt;Indicadores!$B$4,"Vencida","Vigente"))</f>
        <v>Vencida</v>
      </c>
      <c r="O62" s="2" t="str">
        <f aca="false">INDEX(Locais!$B$2:$B$13,MATCH(H62,Locais!$A$2:$A$13,0))</f>
        <v>Regional - Fortaleza</v>
      </c>
      <c r="P62" s="2" t="str">
        <f aca="false">INDEX(Locais!$C$2:$C$13,MATCH(H62,Locais!$A$2:$A$13,0))</f>
        <v>Nordeste</v>
      </c>
    </row>
    <row r="63" customFormat="false" ht="15" hidden="false" customHeight="false" outlineLevel="0" collapsed="false">
      <c r="A63" s="2" t="s">
        <v>199</v>
      </c>
      <c r="B63" s="2" t="s">
        <v>69</v>
      </c>
      <c r="C63" s="2" t="s">
        <v>102</v>
      </c>
      <c r="D63" s="2" t="s">
        <v>113</v>
      </c>
      <c r="E63" s="13" t="n">
        <v>43554</v>
      </c>
      <c r="F63" s="13" t="n">
        <v>44649</v>
      </c>
      <c r="G63" s="2" t="s">
        <v>34</v>
      </c>
      <c r="H63" s="2" t="s">
        <v>128</v>
      </c>
      <c r="I63" s="2" t="s">
        <v>120</v>
      </c>
      <c r="J63" s="2" t="s">
        <v>100</v>
      </c>
      <c r="K63" s="14" t="n">
        <v>8309.63</v>
      </c>
      <c r="L63" s="2" t="n">
        <f aca="false">IF(E63="","",ROUND((Indicadores!$B$4-E63)/365.25,1))</f>
        <v>7.6</v>
      </c>
      <c r="M63" s="2" t="str">
        <f aca="false">IF(E63="","Virtual",IF(L63&gt;=Indicadores!$B$6,"Fim de Vida",IF(L63&gt;=Indicadores!$B$5,"Envelhecendo","Atual")))</f>
        <v>Fim de Vida</v>
      </c>
      <c r="N63" s="2" t="str">
        <f aca="false">IF(F63="","N/A",IF(F63&lt;Indicadores!$B$4,"Vencida","Vigente"))</f>
        <v>Vencida</v>
      </c>
      <c r="O63" s="2" t="str">
        <f aca="false">INDEX(Locais!$B$2:$B$13,MATCH(H63,Locais!$A$2:$A$13,0))</f>
        <v>Regional - Recife</v>
      </c>
      <c r="P63" s="2" t="str">
        <f aca="false">INDEX(Locais!$C$2:$C$13,MATCH(H63,Locais!$A$2:$A$13,0))</f>
        <v>Nordeste</v>
      </c>
    </row>
    <row r="64" customFormat="false" ht="15" hidden="false" customHeight="false" outlineLevel="0" collapsed="false">
      <c r="A64" s="2" t="s">
        <v>200</v>
      </c>
      <c r="B64" s="2" t="s">
        <v>69</v>
      </c>
      <c r="C64" s="2" t="s">
        <v>96</v>
      </c>
      <c r="D64" s="2" t="s">
        <v>97</v>
      </c>
      <c r="E64" s="13" t="n">
        <v>43669</v>
      </c>
      <c r="F64" s="13" t="n">
        <v>44764</v>
      </c>
      <c r="G64" s="2" t="s">
        <v>34</v>
      </c>
      <c r="H64" s="2" t="s">
        <v>145</v>
      </c>
      <c r="I64" s="2" t="s">
        <v>136</v>
      </c>
      <c r="J64" s="2" t="s">
        <v>100</v>
      </c>
      <c r="K64" s="14" t="n">
        <v>10028.31</v>
      </c>
      <c r="L64" s="2" t="n">
        <f aca="false">IF(E64="","",ROUND((Indicadores!$B$4-E64)/365.25,1))</f>
        <v>7.2</v>
      </c>
      <c r="M64" s="2" t="str">
        <f aca="false">IF(E64="","Virtual",IF(L64&gt;=Indicadores!$B$6,"Fim de Vida",IF(L64&gt;=Indicadores!$B$5,"Envelhecendo","Atual")))</f>
        <v>Fim de Vida</v>
      </c>
      <c r="N64" s="2" t="str">
        <f aca="false">IF(F64="","N/A",IF(F64&lt;Indicadores!$B$4,"Vencida","Vigente"))</f>
        <v>Vencida</v>
      </c>
      <c r="O64" s="2" t="str">
        <f aca="false">INDEX(Locais!$B$2:$B$13,MATCH(H64,Locais!$A$2:$A$13,0))</f>
        <v>Regional - Belém</v>
      </c>
      <c r="P64" s="2" t="str">
        <f aca="false">INDEX(Locais!$C$2:$C$13,MATCH(H64,Locais!$A$2:$A$13,0))</f>
        <v>Norte</v>
      </c>
    </row>
    <row r="65" customFormat="false" ht="15" hidden="false" customHeight="false" outlineLevel="0" collapsed="false">
      <c r="A65" s="2" t="s">
        <v>201</v>
      </c>
      <c r="B65" s="2" t="s">
        <v>69</v>
      </c>
      <c r="C65" s="2" t="s">
        <v>96</v>
      </c>
      <c r="D65" s="2" t="s">
        <v>117</v>
      </c>
      <c r="E65" s="13" t="n">
        <v>44823</v>
      </c>
      <c r="F65" s="13" t="n">
        <v>45918</v>
      </c>
      <c r="G65" s="2" t="s">
        <v>32</v>
      </c>
      <c r="H65" s="2" t="s">
        <v>139</v>
      </c>
      <c r="I65" s="2" t="s">
        <v>133</v>
      </c>
      <c r="J65" s="2" t="s">
        <v>100</v>
      </c>
      <c r="K65" s="14" t="n">
        <v>9726.07</v>
      </c>
      <c r="L65" s="2" t="n">
        <f aca="false">IF(E65="","",ROUND((Indicadores!$B$4-E65)/365.25,1))</f>
        <v>4.1</v>
      </c>
      <c r="M65" s="2" t="str">
        <f aca="false">IF(E65="","Virtual",IF(L65&gt;=Indicadores!$B$6,"Fim de Vida",IF(L65&gt;=Indicadores!$B$5,"Envelhecendo","Atual")))</f>
        <v>Envelhecendo</v>
      </c>
      <c r="N65" s="2" t="str">
        <f aca="false">IF(F65="","N/A",IF(F65&lt;Indicadores!$B$4,"Vencida","Vigente"))</f>
        <v>Vencida</v>
      </c>
      <c r="O65" s="2" t="str">
        <f aca="false">INDEX(Locais!$B$2:$B$13,MATCH(H65,Locais!$A$2:$A$13,0))</f>
        <v>Regional - Rio de Janeiro</v>
      </c>
      <c r="P65" s="2" t="str">
        <f aca="false">INDEX(Locais!$C$2:$C$13,MATCH(H65,Locais!$A$2:$A$13,0))</f>
        <v>Sudeste</v>
      </c>
    </row>
    <row r="66" customFormat="false" ht="15" hidden="false" customHeight="false" outlineLevel="0" collapsed="false">
      <c r="A66" s="2" t="s">
        <v>202</v>
      </c>
      <c r="B66" s="2" t="s">
        <v>70</v>
      </c>
      <c r="C66" s="2" t="s">
        <v>126</v>
      </c>
      <c r="D66" s="2" t="s">
        <v>162</v>
      </c>
      <c r="E66" s="13" t="n">
        <v>44433</v>
      </c>
      <c r="F66" s="13" t="n">
        <v>46258</v>
      </c>
      <c r="G66" s="2" t="s">
        <v>32</v>
      </c>
      <c r="H66" s="2" t="s">
        <v>145</v>
      </c>
      <c r="I66" s="2" t="s">
        <v>120</v>
      </c>
      <c r="J66" s="2" t="s">
        <v>100</v>
      </c>
      <c r="K66" s="14" t="n">
        <v>19742.33</v>
      </c>
      <c r="L66" s="2" t="n">
        <f aca="false">IF(E66="","",ROUND((Indicadores!$B$4-E66)/365.25,1))</f>
        <v>5.1</v>
      </c>
      <c r="M66" s="2" t="str">
        <f aca="false">IF(E66="","Virtual",IF(L66&gt;=Indicadores!$B$6,"Fim de Vida",IF(L66&gt;=Indicadores!$B$5,"Envelhecendo","Atual")))</f>
        <v>Fim de Vida</v>
      </c>
      <c r="N66" s="2" t="str">
        <f aca="false">IF(F66="","N/A",IF(F66&lt;Indicadores!$B$4,"Vencida","Vigente"))</f>
        <v>Vencida</v>
      </c>
      <c r="O66" s="2" t="str">
        <f aca="false">INDEX(Locais!$B$2:$B$13,MATCH(H66,Locais!$A$2:$A$13,0))</f>
        <v>Regional - Belém</v>
      </c>
      <c r="P66" s="2" t="str">
        <f aca="false">INDEX(Locais!$C$2:$C$13,MATCH(H66,Locais!$A$2:$A$13,0))</f>
        <v>Norte</v>
      </c>
    </row>
    <row r="67" customFormat="false" ht="15" hidden="false" customHeight="false" outlineLevel="0" collapsed="false">
      <c r="A67" s="2" t="s">
        <v>203</v>
      </c>
      <c r="B67" s="2" t="s">
        <v>69</v>
      </c>
      <c r="C67" s="2" t="s">
        <v>126</v>
      </c>
      <c r="D67" s="2" t="s">
        <v>169</v>
      </c>
      <c r="E67" s="13" t="n">
        <v>46050</v>
      </c>
      <c r="F67" s="13" t="n">
        <v>47145</v>
      </c>
      <c r="G67" s="2" t="s">
        <v>32</v>
      </c>
      <c r="H67" s="2" t="s">
        <v>114</v>
      </c>
      <c r="I67" s="2" t="s">
        <v>115</v>
      </c>
      <c r="J67" s="2" t="s">
        <v>100</v>
      </c>
      <c r="K67" s="14" t="n">
        <v>10410.02</v>
      </c>
      <c r="L67" s="2" t="n">
        <f aca="false">IF(E67="","",ROUND((Indicadores!$B$4-E67)/365.25,1))</f>
        <v>0.7</v>
      </c>
      <c r="M67" s="2" t="str">
        <f aca="false">IF(E67="","Virtual",IF(L67&gt;=Indicadores!$B$6,"Fim de Vida",IF(L67&gt;=Indicadores!$B$5,"Envelhecendo","Atual")))</f>
        <v>Atual</v>
      </c>
      <c r="N67" s="2" t="str">
        <f aca="false">IF(F67="","N/A",IF(F67&lt;Indicadores!$B$4,"Vencida","Vigente"))</f>
        <v>Vigente</v>
      </c>
      <c r="O67" s="2" t="str">
        <f aca="false">INDEX(Locais!$B$2:$B$13,MATCH(H67,Locais!$A$2:$A$13,0))</f>
        <v>Regional - Belo Horizonte</v>
      </c>
      <c r="P67" s="2" t="str">
        <f aca="false">INDEX(Locais!$C$2:$C$13,MATCH(H67,Locais!$A$2:$A$13,0))</f>
        <v>Sudeste</v>
      </c>
    </row>
    <row r="68" customFormat="false" ht="15" hidden="false" customHeight="false" outlineLevel="0" collapsed="false">
      <c r="A68" s="2" t="s">
        <v>204</v>
      </c>
      <c r="B68" s="2" t="s">
        <v>68</v>
      </c>
      <c r="C68" s="2" t="s">
        <v>96</v>
      </c>
      <c r="D68" s="2" t="s">
        <v>132</v>
      </c>
      <c r="E68" s="13" t="n">
        <v>44620</v>
      </c>
      <c r="F68" s="13" t="n">
        <v>45715</v>
      </c>
      <c r="G68" s="2" t="s">
        <v>32</v>
      </c>
      <c r="H68" s="2" t="s">
        <v>165</v>
      </c>
      <c r="I68" s="2" t="s">
        <v>99</v>
      </c>
      <c r="J68" s="2" t="s">
        <v>100</v>
      </c>
      <c r="K68" s="14" t="n">
        <v>4719.4</v>
      </c>
      <c r="L68" s="2" t="n">
        <f aca="false">IF(E68="","",ROUND((Indicadores!$B$4-E68)/365.25,1))</f>
        <v>4.6</v>
      </c>
      <c r="M68" s="2" t="str">
        <f aca="false">IF(E68="","Virtual",IF(L68&gt;=Indicadores!$B$6,"Fim de Vida",IF(L68&gt;=Indicadores!$B$5,"Envelhecendo","Atual")))</f>
        <v>Envelhecendo</v>
      </c>
      <c r="N68" s="2" t="str">
        <f aca="false">IF(F68="","N/A",IF(F68&lt;Indicadores!$B$4,"Vencida","Vigente"))</f>
        <v>Vencida</v>
      </c>
      <c r="O68" s="2" t="str">
        <f aca="false">INDEX(Locais!$B$2:$B$13,MATCH(H68,Locais!$A$2:$A$13,0))</f>
        <v>Regional - Salvador</v>
      </c>
      <c r="P68" s="2" t="str">
        <f aca="false">INDEX(Locais!$C$2:$C$13,MATCH(H68,Locais!$A$2:$A$13,0))</f>
        <v>Nordeste</v>
      </c>
    </row>
    <row r="69" customFormat="false" ht="15" hidden="false" customHeight="false" outlineLevel="0" collapsed="false">
      <c r="A69" s="2" t="s">
        <v>205</v>
      </c>
      <c r="B69" s="2" t="s">
        <v>68</v>
      </c>
      <c r="C69" s="2" t="s">
        <v>126</v>
      </c>
      <c r="D69" s="2" t="s">
        <v>127</v>
      </c>
      <c r="E69" s="13" t="n">
        <v>45634</v>
      </c>
      <c r="F69" s="13" t="n">
        <v>46729</v>
      </c>
      <c r="G69" s="2" t="s">
        <v>32</v>
      </c>
      <c r="H69" s="2" t="s">
        <v>139</v>
      </c>
      <c r="I69" s="2" t="s">
        <v>99</v>
      </c>
      <c r="J69" s="2" t="s">
        <v>100</v>
      </c>
      <c r="K69" s="14" t="n">
        <v>5923.55</v>
      </c>
      <c r="L69" s="2" t="n">
        <f aca="false">IF(E69="","",ROUND((Indicadores!$B$4-E69)/365.25,1))</f>
        <v>1.9</v>
      </c>
      <c r="M69" s="2" t="str">
        <f aca="false">IF(E69="","Virtual",IF(L69&gt;=Indicadores!$B$6,"Fim de Vida",IF(L69&gt;=Indicadores!$B$5,"Envelhecendo","Atual")))</f>
        <v>Atual</v>
      </c>
      <c r="N69" s="2" t="str">
        <f aca="false">IF(F69="","N/A",IF(F69&lt;Indicadores!$B$4,"Vencida","Vigente"))</f>
        <v>Vigente</v>
      </c>
      <c r="O69" s="2" t="str">
        <f aca="false">INDEX(Locais!$B$2:$B$13,MATCH(H69,Locais!$A$2:$A$13,0))</f>
        <v>Regional - Rio de Janeiro</v>
      </c>
      <c r="P69" s="2" t="str">
        <f aca="false">INDEX(Locais!$C$2:$C$13,MATCH(H69,Locais!$A$2:$A$13,0))</f>
        <v>Sudeste</v>
      </c>
    </row>
    <row r="70" customFormat="false" ht="15" hidden="false" customHeight="false" outlineLevel="0" collapsed="false">
      <c r="A70" s="2" t="s">
        <v>206</v>
      </c>
      <c r="B70" s="2" t="s">
        <v>68</v>
      </c>
      <c r="C70" s="2" t="s">
        <v>102</v>
      </c>
      <c r="D70" s="2" t="s">
        <v>103</v>
      </c>
      <c r="E70" s="13" t="n">
        <v>44651</v>
      </c>
      <c r="F70" s="13" t="n">
        <v>45746</v>
      </c>
      <c r="G70" s="2" t="s">
        <v>32</v>
      </c>
      <c r="H70" s="2" t="s">
        <v>139</v>
      </c>
      <c r="I70" s="2" t="s">
        <v>133</v>
      </c>
      <c r="J70" s="2" t="s">
        <v>100</v>
      </c>
      <c r="K70" s="14" t="n">
        <v>5610.84</v>
      </c>
      <c r="L70" s="2" t="n">
        <f aca="false">IF(E70="","",ROUND((Indicadores!$B$4-E70)/365.25,1))</f>
        <v>4.6</v>
      </c>
      <c r="M70" s="2" t="str">
        <f aca="false">IF(E70="","Virtual",IF(L70&gt;=Indicadores!$B$6,"Fim de Vida",IF(L70&gt;=Indicadores!$B$5,"Envelhecendo","Atual")))</f>
        <v>Envelhecendo</v>
      </c>
      <c r="N70" s="2" t="str">
        <f aca="false">IF(F70="","N/A",IF(F70&lt;Indicadores!$B$4,"Vencida","Vigente"))</f>
        <v>Vencida</v>
      </c>
      <c r="O70" s="2" t="str">
        <f aca="false">INDEX(Locais!$B$2:$B$13,MATCH(H70,Locais!$A$2:$A$13,0))</f>
        <v>Regional - Rio de Janeiro</v>
      </c>
      <c r="P70" s="2" t="str">
        <f aca="false">INDEX(Locais!$C$2:$C$13,MATCH(H70,Locais!$A$2:$A$13,0))</f>
        <v>Sudeste</v>
      </c>
    </row>
    <row r="71" customFormat="false" ht="15" hidden="false" customHeight="false" outlineLevel="0" collapsed="false">
      <c r="A71" s="2" t="s">
        <v>207</v>
      </c>
      <c r="B71" s="2" t="s">
        <v>68</v>
      </c>
      <c r="C71" s="2" t="s">
        <v>126</v>
      </c>
      <c r="D71" s="2" t="s">
        <v>127</v>
      </c>
      <c r="E71" s="13" t="n">
        <v>45582</v>
      </c>
      <c r="F71" s="13" t="n">
        <v>46677</v>
      </c>
      <c r="G71" s="2" t="s">
        <v>118</v>
      </c>
      <c r="H71" s="2" t="s">
        <v>141</v>
      </c>
      <c r="I71" s="2" t="s">
        <v>115</v>
      </c>
      <c r="J71" s="2" t="s">
        <v>100</v>
      </c>
      <c r="K71" s="14" t="n">
        <v>4523.21</v>
      </c>
      <c r="L71" s="2" t="n">
        <f aca="false">IF(E71="","",ROUND((Indicadores!$B$4-E71)/365.25,1))</f>
        <v>2</v>
      </c>
      <c r="M71" s="2" t="str">
        <f aca="false">IF(E71="","Virtual",IF(L71&gt;=Indicadores!$B$6,"Fim de Vida",IF(L71&gt;=Indicadores!$B$5,"Envelhecendo","Atual")))</f>
        <v>Atual</v>
      </c>
      <c r="N71" s="2" t="str">
        <f aca="false">IF(F71="","N/A",IF(F71&lt;Indicadores!$B$4,"Vencida","Vigente"))</f>
        <v>Vigente</v>
      </c>
      <c r="O71" s="2" t="str">
        <f aca="false">INDEX(Locais!$B$2:$B$13,MATCH(H71,Locais!$A$2:$A$13,0))</f>
        <v>Regional - Curitiba</v>
      </c>
      <c r="P71" s="2" t="str">
        <f aca="false">INDEX(Locais!$C$2:$C$13,MATCH(H71,Locais!$A$2:$A$13,0))</f>
        <v>Sul</v>
      </c>
    </row>
    <row r="72" customFormat="false" ht="15" hidden="false" customHeight="false" outlineLevel="0" collapsed="false">
      <c r="A72" s="2" t="s">
        <v>208</v>
      </c>
      <c r="B72" s="2" t="s">
        <v>68</v>
      </c>
      <c r="C72" s="2" t="s">
        <v>96</v>
      </c>
      <c r="D72" s="2" t="s">
        <v>132</v>
      </c>
      <c r="E72" s="13" t="n">
        <v>43912</v>
      </c>
      <c r="F72" s="13" t="n">
        <v>45007</v>
      </c>
      <c r="G72" s="2" t="s">
        <v>32</v>
      </c>
      <c r="H72" s="2" t="s">
        <v>123</v>
      </c>
      <c r="I72" s="2" t="s">
        <v>115</v>
      </c>
      <c r="J72" s="2" t="s">
        <v>100</v>
      </c>
      <c r="K72" s="14" t="n">
        <v>4669.33</v>
      </c>
      <c r="L72" s="2" t="n">
        <f aca="false">IF(E72="","",ROUND((Indicadores!$B$4-E72)/365.25,1))</f>
        <v>6.6</v>
      </c>
      <c r="M72" s="2" t="str">
        <f aca="false">IF(E72="","Virtual",IF(L72&gt;=Indicadores!$B$6,"Fim de Vida",IF(L72&gt;=Indicadores!$B$5,"Envelhecendo","Atual")))</f>
        <v>Fim de Vida</v>
      </c>
      <c r="N72" s="2" t="str">
        <f aca="false">IF(F72="","N/A",IF(F72&lt;Indicadores!$B$4,"Vencida","Vigente"))</f>
        <v>Vencida</v>
      </c>
      <c r="O72" s="2" t="str">
        <f aca="false">INDEX(Locais!$B$2:$B$13,MATCH(H72,Locais!$A$2:$A$13,0))</f>
        <v>Regional - Goiânia</v>
      </c>
      <c r="P72" s="2" t="str">
        <f aca="false">INDEX(Locais!$C$2:$C$13,MATCH(H72,Locais!$A$2:$A$13,0))</f>
        <v>Centro-Oeste</v>
      </c>
    </row>
    <row r="73" customFormat="false" ht="15" hidden="false" customHeight="false" outlineLevel="0" collapsed="false">
      <c r="A73" s="2" t="s">
        <v>209</v>
      </c>
      <c r="B73" s="2" t="s">
        <v>71</v>
      </c>
      <c r="C73" s="2" t="s">
        <v>96</v>
      </c>
      <c r="D73" s="2" t="s">
        <v>171</v>
      </c>
      <c r="E73" s="13" t="n">
        <v>45623</v>
      </c>
      <c r="F73" s="13" t="n">
        <v>46718</v>
      </c>
      <c r="G73" s="2" t="s">
        <v>32</v>
      </c>
      <c r="H73" s="2" t="s">
        <v>163</v>
      </c>
      <c r="I73" s="2" t="s">
        <v>124</v>
      </c>
      <c r="J73" s="2" t="s">
        <v>100</v>
      </c>
      <c r="K73" s="14" t="n">
        <v>2179.8</v>
      </c>
      <c r="L73" s="2" t="n">
        <f aca="false">IF(E73="","",ROUND((Indicadores!$B$4-E73)/365.25,1))</f>
        <v>1.9</v>
      </c>
      <c r="M73" s="2" t="str">
        <f aca="false">IF(E73="","Virtual",IF(L73&gt;=Indicadores!$B$6,"Fim de Vida",IF(L73&gt;=Indicadores!$B$5,"Envelhecendo","Atual")))</f>
        <v>Atual</v>
      </c>
      <c r="N73" s="2" t="str">
        <f aca="false">IF(F73="","N/A",IF(F73&lt;Indicadores!$B$4,"Vencida","Vigente"))</f>
        <v>Vigente</v>
      </c>
      <c r="O73" s="2" t="str">
        <f aca="false">INDEX(Locais!$B$2:$B$13,MATCH(H73,Locais!$A$2:$A$13,0))</f>
        <v>Regional - Manaus</v>
      </c>
      <c r="P73" s="2" t="str">
        <f aca="false">INDEX(Locais!$C$2:$C$13,MATCH(H73,Locais!$A$2:$A$13,0))</f>
        <v>Norte</v>
      </c>
    </row>
    <row r="74" customFormat="false" ht="15" hidden="false" customHeight="false" outlineLevel="0" collapsed="false">
      <c r="A74" s="2" t="s">
        <v>210</v>
      </c>
      <c r="B74" s="2" t="s">
        <v>70</v>
      </c>
      <c r="C74" s="2" t="s">
        <v>126</v>
      </c>
      <c r="D74" s="2" t="s">
        <v>162</v>
      </c>
      <c r="E74" s="13" t="n">
        <v>45040</v>
      </c>
      <c r="F74" s="13" t="n">
        <v>46865</v>
      </c>
      <c r="G74" s="2" t="s">
        <v>32</v>
      </c>
      <c r="H74" s="2" t="s">
        <v>98</v>
      </c>
      <c r="I74" s="2" t="s">
        <v>124</v>
      </c>
      <c r="J74" s="2" t="s">
        <v>100</v>
      </c>
      <c r="K74" s="14" t="n">
        <v>14059.44</v>
      </c>
      <c r="L74" s="2" t="n">
        <f aca="false">IF(E74="","",ROUND((Indicadores!$B$4-E74)/365.25,1))</f>
        <v>3.5</v>
      </c>
      <c r="M74" s="2" t="str">
        <f aca="false">IF(E74="","Virtual",IF(L74&gt;=Indicadores!$B$6,"Fim de Vida",IF(L74&gt;=Indicadores!$B$5,"Envelhecendo","Atual")))</f>
        <v>Envelhecendo</v>
      </c>
      <c r="N74" s="2" t="str">
        <f aca="false">IF(F74="","N/A",IF(F74&lt;Indicadores!$B$4,"Vencida","Vigente"))</f>
        <v>Vigente</v>
      </c>
      <c r="O74" s="2" t="str">
        <f aca="false">INDEX(Locais!$B$2:$B$13,MATCH(H74,Locais!$A$2:$A$13,0))</f>
        <v>Sede - Brasília</v>
      </c>
      <c r="P74" s="2" t="str">
        <f aca="false">INDEX(Locais!$C$2:$C$13,MATCH(H74,Locais!$A$2:$A$13,0))</f>
        <v>Centro-Oeste</v>
      </c>
    </row>
    <row r="75" customFormat="false" ht="15" hidden="false" customHeight="false" outlineLevel="0" collapsed="false">
      <c r="A75" s="2" t="s">
        <v>211</v>
      </c>
      <c r="B75" s="2" t="s">
        <v>68</v>
      </c>
      <c r="C75" s="2" t="s">
        <v>102</v>
      </c>
      <c r="D75" s="2" t="s">
        <v>103</v>
      </c>
      <c r="E75" s="13" t="n">
        <v>45596</v>
      </c>
      <c r="F75" s="13" t="n">
        <v>46691</v>
      </c>
      <c r="G75" s="2" t="s">
        <v>32</v>
      </c>
      <c r="H75" s="2" t="s">
        <v>139</v>
      </c>
      <c r="I75" s="2" t="s">
        <v>130</v>
      </c>
      <c r="J75" s="2" t="s">
        <v>100</v>
      </c>
      <c r="K75" s="14" t="n">
        <v>5652.7</v>
      </c>
      <c r="L75" s="2" t="n">
        <f aca="false">IF(E75="","",ROUND((Indicadores!$B$4-E75)/365.25,1))</f>
        <v>2</v>
      </c>
      <c r="M75" s="2" t="str">
        <f aca="false">IF(E75="","Virtual",IF(L75&gt;=Indicadores!$B$6,"Fim de Vida",IF(L75&gt;=Indicadores!$B$5,"Envelhecendo","Atual")))</f>
        <v>Atual</v>
      </c>
      <c r="N75" s="2" t="str">
        <f aca="false">IF(F75="","N/A",IF(F75&lt;Indicadores!$B$4,"Vencida","Vigente"))</f>
        <v>Vigente</v>
      </c>
      <c r="O75" s="2" t="str">
        <f aca="false">INDEX(Locais!$B$2:$B$13,MATCH(H75,Locais!$A$2:$A$13,0))</f>
        <v>Regional - Rio de Janeiro</v>
      </c>
      <c r="P75" s="2" t="str">
        <f aca="false">INDEX(Locais!$C$2:$C$13,MATCH(H75,Locais!$A$2:$A$13,0))</f>
        <v>Sudeste</v>
      </c>
    </row>
    <row r="76" customFormat="false" ht="15" hidden="false" customHeight="false" outlineLevel="0" collapsed="false">
      <c r="A76" s="2" t="s">
        <v>212</v>
      </c>
      <c r="B76" s="2" t="s">
        <v>69</v>
      </c>
      <c r="C76" s="2" t="s">
        <v>96</v>
      </c>
      <c r="D76" s="2" t="s">
        <v>97</v>
      </c>
      <c r="E76" s="13" t="n">
        <v>45974</v>
      </c>
      <c r="F76" s="13" t="n">
        <v>47069</v>
      </c>
      <c r="G76" s="2" t="s">
        <v>32</v>
      </c>
      <c r="H76" s="2" t="s">
        <v>98</v>
      </c>
      <c r="I76" s="2" t="s">
        <v>111</v>
      </c>
      <c r="J76" s="2" t="s">
        <v>100</v>
      </c>
      <c r="K76" s="14" t="n">
        <v>10846.95</v>
      </c>
      <c r="L76" s="2" t="n">
        <f aca="false">IF(E76="","",ROUND((Indicadores!$B$4-E76)/365.25,1))</f>
        <v>0.9</v>
      </c>
      <c r="M76" s="2" t="str">
        <f aca="false">IF(E76="","Virtual",IF(L76&gt;=Indicadores!$B$6,"Fim de Vida",IF(L76&gt;=Indicadores!$B$5,"Envelhecendo","Atual")))</f>
        <v>Atual</v>
      </c>
      <c r="N76" s="2" t="str">
        <f aca="false">IF(F76="","N/A",IF(F76&lt;Indicadores!$B$4,"Vencida","Vigente"))</f>
        <v>Vigente</v>
      </c>
      <c r="O76" s="2" t="str">
        <f aca="false">INDEX(Locais!$B$2:$B$13,MATCH(H76,Locais!$A$2:$A$13,0))</f>
        <v>Sede - Brasília</v>
      </c>
      <c r="P76" s="2" t="str">
        <f aca="false">INDEX(Locais!$C$2:$C$13,MATCH(H76,Locais!$A$2:$A$13,0))</f>
        <v>Centro-Oeste</v>
      </c>
    </row>
    <row r="77" customFormat="false" ht="15" hidden="false" customHeight="false" outlineLevel="0" collapsed="false">
      <c r="A77" s="2" t="s">
        <v>213</v>
      </c>
      <c r="B77" s="2" t="s">
        <v>68</v>
      </c>
      <c r="C77" s="2" t="s">
        <v>96</v>
      </c>
      <c r="D77" s="2" t="s">
        <v>132</v>
      </c>
      <c r="E77" s="13" t="n">
        <v>43904</v>
      </c>
      <c r="F77" s="13" t="n">
        <v>44999</v>
      </c>
      <c r="G77" s="2" t="s">
        <v>118</v>
      </c>
      <c r="H77" s="2" t="s">
        <v>123</v>
      </c>
      <c r="I77" s="2" t="s">
        <v>109</v>
      </c>
      <c r="J77" s="2" t="s">
        <v>100</v>
      </c>
      <c r="K77" s="14" t="n">
        <v>5429.87</v>
      </c>
      <c r="L77" s="2" t="n">
        <f aca="false">IF(E77="","",ROUND((Indicadores!$B$4-E77)/365.25,1))</f>
        <v>6.6</v>
      </c>
      <c r="M77" s="2" t="str">
        <f aca="false">IF(E77="","Virtual",IF(L77&gt;=Indicadores!$B$6,"Fim de Vida",IF(L77&gt;=Indicadores!$B$5,"Envelhecendo","Atual")))</f>
        <v>Fim de Vida</v>
      </c>
      <c r="N77" s="2" t="str">
        <f aca="false">IF(F77="","N/A",IF(F77&lt;Indicadores!$B$4,"Vencida","Vigente"))</f>
        <v>Vencida</v>
      </c>
      <c r="O77" s="2" t="str">
        <f aca="false">INDEX(Locais!$B$2:$B$13,MATCH(H77,Locais!$A$2:$A$13,0))</f>
        <v>Regional - Goiânia</v>
      </c>
      <c r="P77" s="2" t="str">
        <f aca="false">INDEX(Locais!$C$2:$C$13,MATCH(H77,Locais!$A$2:$A$13,0))</f>
        <v>Centro-Oeste</v>
      </c>
    </row>
    <row r="78" customFormat="false" ht="15" hidden="false" customHeight="false" outlineLevel="0" collapsed="false">
      <c r="A78" s="2" t="s">
        <v>214</v>
      </c>
      <c r="B78" s="2" t="s">
        <v>70</v>
      </c>
      <c r="C78" s="2" t="s">
        <v>96</v>
      </c>
      <c r="D78" s="2" t="s">
        <v>122</v>
      </c>
      <c r="E78" s="13" t="n">
        <v>44979</v>
      </c>
      <c r="F78" s="13" t="n">
        <v>46804</v>
      </c>
      <c r="G78" s="2" t="s">
        <v>32</v>
      </c>
      <c r="H78" s="2" t="s">
        <v>141</v>
      </c>
      <c r="I78" s="2" t="s">
        <v>142</v>
      </c>
      <c r="J78" s="2" t="s">
        <v>100</v>
      </c>
      <c r="K78" s="14" t="n">
        <v>19472.59</v>
      </c>
      <c r="L78" s="2" t="n">
        <f aca="false">IF(E78="","",ROUND((Indicadores!$B$4-E78)/365.25,1))</f>
        <v>3.7</v>
      </c>
      <c r="M78" s="2" t="str">
        <f aca="false">IF(E78="","Virtual",IF(L78&gt;=Indicadores!$B$6,"Fim de Vida",IF(L78&gt;=Indicadores!$B$5,"Envelhecendo","Atual")))</f>
        <v>Envelhecendo</v>
      </c>
      <c r="N78" s="2" t="str">
        <f aca="false">IF(F78="","N/A",IF(F78&lt;Indicadores!$B$4,"Vencida","Vigente"))</f>
        <v>Vigente</v>
      </c>
      <c r="O78" s="2" t="str">
        <f aca="false">INDEX(Locais!$B$2:$B$13,MATCH(H78,Locais!$A$2:$A$13,0))</f>
        <v>Regional - Curitiba</v>
      </c>
      <c r="P78" s="2" t="str">
        <f aca="false">INDEX(Locais!$C$2:$C$13,MATCH(H78,Locais!$A$2:$A$13,0))</f>
        <v>Sul</v>
      </c>
    </row>
    <row r="79" customFormat="false" ht="15" hidden="false" customHeight="false" outlineLevel="0" collapsed="false">
      <c r="A79" s="2" t="s">
        <v>215</v>
      </c>
      <c r="B79" s="2" t="s">
        <v>69</v>
      </c>
      <c r="C79" s="2" t="s">
        <v>126</v>
      </c>
      <c r="D79" s="2" t="s">
        <v>169</v>
      </c>
      <c r="E79" s="13" t="n">
        <v>45163</v>
      </c>
      <c r="F79" s="13" t="n">
        <v>46258</v>
      </c>
      <c r="G79" s="2" t="s">
        <v>32</v>
      </c>
      <c r="H79" s="2" t="s">
        <v>98</v>
      </c>
      <c r="I79" s="2" t="s">
        <v>111</v>
      </c>
      <c r="J79" s="2" t="s">
        <v>100</v>
      </c>
      <c r="K79" s="14" t="n">
        <v>9050.65</v>
      </c>
      <c r="L79" s="2" t="n">
        <f aca="false">IF(E79="","",ROUND((Indicadores!$B$4-E79)/365.25,1))</f>
        <v>3.1</v>
      </c>
      <c r="M79" s="2" t="str">
        <f aca="false">IF(E79="","Virtual",IF(L79&gt;=Indicadores!$B$6,"Fim de Vida",IF(L79&gt;=Indicadores!$B$5,"Envelhecendo","Atual")))</f>
        <v>Envelhecendo</v>
      </c>
      <c r="N79" s="2" t="str">
        <f aca="false">IF(F79="","N/A",IF(F79&lt;Indicadores!$B$4,"Vencida","Vigente"))</f>
        <v>Vencida</v>
      </c>
      <c r="O79" s="2" t="str">
        <f aca="false">INDEX(Locais!$B$2:$B$13,MATCH(H79,Locais!$A$2:$A$13,0))</f>
        <v>Sede - Brasília</v>
      </c>
      <c r="P79" s="2" t="str">
        <f aca="false">INDEX(Locais!$C$2:$C$13,MATCH(H79,Locais!$A$2:$A$13,0))</f>
        <v>Centro-Oeste</v>
      </c>
    </row>
    <row r="80" customFormat="false" ht="15" hidden="false" customHeight="false" outlineLevel="0" collapsed="false">
      <c r="A80" s="2" t="s">
        <v>216</v>
      </c>
      <c r="B80" s="2" t="s">
        <v>68</v>
      </c>
      <c r="C80" s="2" t="s">
        <v>102</v>
      </c>
      <c r="D80" s="2" t="s">
        <v>103</v>
      </c>
      <c r="E80" s="13" t="n">
        <v>45085</v>
      </c>
      <c r="F80" s="13" t="n">
        <v>46180</v>
      </c>
      <c r="G80" s="2" t="s">
        <v>32</v>
      </c>
      <c r="H80" s="2" t="s">
        <v>123</v>
      </c>
      <c r="I80" s="2" t="s">
        <v>109</v>
      </c>
      <c r="J80" s="2" t="s">
        <v>100</v>
      </c>
      <c r="K80" s="14" t="n">
        <v>5078.42</v>
      </c>
      <c r="L80" s="2" t="n">
        <f aca="false">IF(E80="","",ROUND((Indicadores!$B$4-E80)/365.25,1))</f>
        <v>3.4</v>
      </c>
      <c r="M80" s="2" t="str">
        <f aca="false">IF(E80="","Virtual",IF(L80&gt;=Indicadores!$B$6,"Fim de Vida",IF(L80&gt;=Indicadores!$B$5,"Envelhecendo","Atual")))</f>
        <v>Envelhecendo</v>
      </c>
      <c r="N80" s="2" t="str">
        <f aca="false">IF(F80="","N/A",IF(F80&lt;Indicadores!$B$4,"Vencida","Vigente"))</f>
        <v>Vencida</v>
      </c>
      <c r="O80" s="2" t="str">
        <f aca="false">INDEX(Locais!$B$2:$B$13,MATCH(H80,Locais!$A$2:$A$13,0))</f>
        <v>Regional - Goiânia</v>
      </c>
      <c r="P80" s="2" t="str">
        <f aca="false">INDEX(Locais!$C$2:$C$13,MATCH(H80,Locais!$A$2:$A$13,0))</f>
        <v>Centro-Oeste</v>
      </c>
    </row>
    <row r="81" customFormat="false" ht="15" hidden="false" customHeight="false" outlineLevel="0" collapsed="false">
      <c r="A81" s="2" t="s">
        <v>217</v>
      </c>
      <c r="B81" s="2" t="s">
        <v>68</v>
      </c>
      <c r="C81" s="2" t="s">
        <v>96</v>
      </c>
      <c r="D81" s="2" t="s">
        <v>132</v>
      </c>
      <c r="E81" s="13" t="n">
        <v>45321</v>
      </c>
      <c r="F81" s="13" t="n">
        <v>46416</v>
      </c>
      <c r="G81" s="2" t="s">
        <v>32</v>
      </c>
      <c r="H81" s="2" t="s">
        <v>128</v>
      </c>
      <c r="I81" s="2" t="s">
        <v>109</v>
      </c>
      <c r="J81" s="2" t="s">
        <v>100</v>
      </c>
      <c r="K81" s="14" t="n">
        <v>4622.84</v>
      </c>
      <c r="L81" s="2" t="n">
        <f aca="false">IF(E81="","",ROUND((Indicadores!$B$4-E81)/365.25,1))</f>
        <v>2.7</v>
      </c>
      <c r="M81" s="2" t="str">
        <f aca="false">IF(E81="","Virtual",IF(L81&gt;=Indicadores!$B$6,"Fim de Vida",IF(L81&gt;=Indicadores!$B$5,"Envelhecendo","Atual")))</f>
        <v>Atual</v>
      </c>
      <c r="N81" s="2" t="str">
        <f aca="false">IF(F81="","N/A",IF(F81&lt;Indicadores!$B$4,"Vencida","Vigente"))</f>
        <v>Vigente</v>
      </c>
      <c r="O81" s="2" t="str">
        <f aca="false">INDEX(Locais!$B$2:$B$13,MATCH(H81,Locais!$A$2:$A$13,0))</f>
        <v>Regional - Recife</v>
      </c>
      <c r="P81" s="2" t="str">
        <f aca="false">INDEX(Locais!$C$2:$C$13,MATCH(H81,Locais!$A$2:$A$13,0))</f>
        <v>Nordeste</v>
      </c>
    </row>
    <row r="82" customFormat="false" ht="15" hidden="false" customHeight="false" outlineLevel="0" collapsed="false">
      <c r="A82" s="2" t="s">
        <v>218</v>
      </c>
      <c r="B82" s="2" t="s">
        <v>69</v>
      </c>
      <c r="C82" s="2" t="s">
        <v>102</v>
      </c>
      <c r="D82" s="2" t="s">
        <v>113</v>
      </c>
      <c r="E82" s="13" t="n">
        <v>45093</v>
      </c>
      <c r="F82" s="13" t="n">
        <v>46188</v>
      </c>
      <c r="G82" s="2" t="s">
        <v>32</v>
      </c>
      <c r="H82" s="2" t="s">
        <v>119</v>
      </c>
      <c r="I82" s="2" t="s">
        <v>124</v>
      </c>
      <c r="J82" s="2" t="s">
        <v>100</v>
      </c>
      <c r="K82" s="14" t="n">
        <v>7109.19</v>
      </c>
      <c r="L82" s="2" t="n">
        <f aca="false">IF(E82="","",ROUND((Indicadores!$B$4-E82)/365.25,1))</f>
        <v>3.3</v>
      </c>
      <c r="M82" s="2" t="str">
        <f aca="false">IF(E82="","Virtual",IF(L82&gt;=Indicadores!$B$6,"Fim de Vida",IF(L82&gt;=Indicadores!$B$5,"Envelhecendo","Atual")))</f>
        <v>Envelhecendo</v>
      </c>
      <c r="N82" s="2" t="str">
        <f aca="false">IF(F82="","N/A",IF(F82&lt;Indicadores!$B$4,"Vencida","Vigente"))</f>
        <v>Vencida</v>
      </c>
      <c r="O82" s="2" t="str">
        <f aca="false">INDEX(Locais!$B$2:$B$13,MATCH(H82,Locais!$A$2:$A$13,0))</f>
        <v>Regional - São Paulo</v>
      </c>
      <c r="P82" s="2" t="str">
        <f aca="false">INDEX(Locais!$C$2:$C$13,MATCH(H82,Locais!$A$2:$A$13,0))</f>
        <v>Sudeste</v>
      </c>
    </row>
    <row r="83" customFormat="false" ht="15" hidden="false" customHeight="false" outlineLevel="0" collapsed="false">
      <c r="A83" s="2" t="s">
        <v>219</v>
      </c>
      <c r="B83" s="2" t="s">
        <v>68</v>
      </c>
      <c r="C83" s="2" t="s">
        <v>102</v>
      </c>
      <c r="D83" s="2" t="s">
        <v>103</v>
      </c>
      <c r="E83" s="13" t="n">
        <v>43626</v>
      </c>
      <c r="F83" s="13" t="n">
        <v>44721</v>
      </c>
      <c r="G83" s="2" t="s">
        <v>34</v>
      </c>
      <c r="H83" s="2" t="s">
        <v>119</v>
      </c>
      <c r="I83" s="2" t="s">
        <v>115</v>
      </c>
      <c r="J83" s="2" t="s">
        <v>100</v>
      </c>
      <c r="K83" s="14" t="n">
        <v>5731.6</v>
      </c>
      <c r="L83" s="2" t="n">
        <f aca="false">IF(E83="","",ROUND((Indicadores!$B$4-E83)/365.25,1))</f>
        <v>7.4</v>
      </c>
      <c r="M83" s="2" t="str">
        <f aca="false">IF(E83="","Virtual",IF(L83&gt;=Indicadores!$B$6,"Fim de Vida",IF(L83&gt;=Indicadores!$B$5,"Envelhecendo","Atual")))</f>
        <v>Fim de Vida</v>
      </c>
      <c r="N83" s="2" t="str">
        <f aca="false">IF(F83="","N/A",IF(F83&lt;Indicadores!$B$4,"Vencida","Vigente"))</f>
        <v>Vencida</v>
      </c>
      <c r="O83" s="2" t="str">
        <f aca="false">INDEX(Locais!$B$2:$B$13,MATCH(H83,Locais!$A$2:$A$13,0))</f>
        <v>Regional - São Paulo</v>
      </c>
      <c r="P83" s="2" t="str">
        <f aca="false">INDEX(Locais!$C$2:$C$13,MATCH(H83,Locais!$A$2:$A$13,0))</f>
        <v>Sudeste</v>
      </c>
    </row>
    <row r="84" customFormat="false" ht="15" hidden="false" customHeight="false" outlineLevel="0" collapsed="false">
      <c r="A84" s="2" t="s">
        <v>220</v>
      </c>
      <c r="B84" s="2" t="s">
        <v>69</v>
      </c>
      <c r="C84" s="2" t="s">
        <v>126</v>
      </c>
      <c r="D84" s="2" t="s">
        <v>169</v>
      </c>
      <c r="E84" s="13" t="n">
        <v>45618</v>
      </c>
      <c r="F84" s="13" t="n">
        <v>46713</v>
      </c>
      <c r="G84" s="2" t="s">
        <v>135</v>
      </c>
      <c r="H84" s="2" t="s">
        <v>98</v>
      </c>
      <c r="I84" s="2" t="s">
        <v>124</v>
      </c>
      <c r="J84" s="2" t="s">
        <v>137</v>
      </c>
      <c r="K84" s="14" t="n">
        <v>9955.87</v>
      </c>
      <c r="L84" s="2" t="n">
        <f aca="false">IF(E84="","",ROUND((Indicadores!$B$4-E84)/365.25,1))</f>
        <v>1.9</v>
      </c>
      <c r="M84" s="2" t="str">
        <f aca="false">IF(E84="","Virtual",IF(L84&gt;=Indicadores!$B$6,"Fim de Vida",IF(L84&gt;=Indicadores!$B$5,"Envelhecendo","Atual")))</f>
        <v>Atual</v>
      </c>
      <c r="N84" s="2" t="str">
        <f aca="false">IF(F84="","N/A",IF(F84&lt;Indicadores!$B$4,"Vencida","Vigente"))</f>
        <v>Vigente</v>
      </c>
      <c r="O84" s="2" t="str">
        <f aca="false">INDEX(Locais!$B$2:$B$13,MATCH(H84,Locais!$A$2:$A$13,0))</f>
        <v>Sede - Brasília</v>
      </c>
      <c r="P84" s="2" t="str">
        <f aca="false">INDEX(Locais!$C$2:$C$13,MATCH(H84,Locais!$A$2:$A$13,0))</f>
        <v>Centro-Oeste</v>
      </c>
    </row>
    <row r="85" customFormat="false" ht="15" hidden="false" customHeight="false" outlineLevel="0" collapsed="false">
      <c r="A85" s="2" t="s">
        <v>221</v>
      </c>
      <c r="B85" s="2" t="s">
        <v>70</v>
      </c>
      <c r="C85" s="2" t="s">
        <v>126</v>
      </c>
      <c r="D85" s="2" t="s">
        <v>162</v>
      </c>
      <c r="E85" s="13" t="n">
        <v>44621</v>
      </c>
      <c r="F85" s="13" t="n">
        <v>46446</v>
      </c>
      <c r="G85" s="2" t="s">
        <v>34</v>
      </c>
      <c r="H85" s="2" t="s">
        <v>119</v>
      </c>
      <c r="I85" s="2" t="s">
        <v>115</v>
      </c>
      <c r="J85" s="2" t="s">
        <v>100</v>
      </c>
      <c r="K85" s="14" t="n">
        <v>20394.98</v>
      </c>
      <c r="L85" s="2" t="n">
        <f aca="false">IF(E85="","",ROUND((Indicadores!$B$4-E85)/365.25,1))</f>
        <v>4.6</v>
      </c>
      <c r="M85" s="2" t="str">
        <f aca="false">IF(E85="","Virtual",IF(L85&gt;=Indicadores!$B$6,"Fim de Vida",IF(L85&gt;=Indicadores!$B$5,"Envelhecendo","Atual")))</f>
        <v>Envelhecendo</v>
      </c>
      <c r="N85" s="2" t="str">
        <f aca="false">IF(F85="","N/A",IF(F85&lt;Indicadores!$B$4,"Vencida","Vigente"))</f>
        <v>Vigente</v>
      </c>
      <c r="O85" s="2" t="str">
        <f aca="false">INDEX(Locais!$B$2:$B$13,MATCH(H85,Locais!$A$2:$A$13,0))</f>
        <v>Regional - São Paulo</v>
      </c>
      <c r="P85" s="2" t="str">
        <f aca="false">INDEX(Locais!$C$2:$C$13,MATCH(H85,Locais!$A$2:$A$13,0))</f>
        <v>Sudeste</v>
      </c>
    </row>
    <row r="86" customFormat="false" ht="15" hidden="false" customHeight="false" outlineLevel="0" collapsed="false">
      <c r="A86" s="2" t="s">
        <v>222</v>
      </c>
      <c r="B86" s="2" t="s">
        <v>68</v>
      </c>
      <c r="C86" s="2" t="s">
        <v>96</v>
      </c>
      <c r="D86" s="2" t="s">
        <v>132</v>
      </c>
      <c r="E86" s="13" t="n">
        <v>44551</v>
      </c>
      <c r="F86" s="13" t="n">
        <v>45646</v>
      </c>
      <c r="G86" s="2" t="s">
        <v>32</v>
      </c>
      <c r="H86" s="2" t="s">
        <v>163</v>
      </c>
      <c r="I86" s="2" t="s">
        <v>115</v>
      </c>
      <c r="J86" s="2" t="s">
        <v>100</v>
      </c>
      <c r="K86" s="14" t="n">
        <v>6175.23</v>
      </c>
      <c r="L86" s="2" t="n">
        <f aca="false">IF(E86="","",ROUND((Indicadores!$B$4-E86)/365.25,1))</f>
        <v>4.8</v>
      </c>
      <c r="M86" s="2" t="str">
        <f aca="false">IF(E86="","Virtual",IF(L86&gt;=Indicadores!$B$6,"Fim de Vida",IF(L86&gt;=Indicadores!$B$5,"Envelhecendo","Atual")))</f>
        <v>Envelhecendo</v>
      </c>
      <c r="N86" s="2" t="str">
        <f aca="false">IF(F86="","N/A",IF(F86&lt;Indicadores!$B$4,"Vencida","Vigente"))</f>
        <v>Vencida</v>
      </c>
      <c r="O86" s="2" t="str">
        <f aca="false">INDEX(Locais!$B$2:$B$13,MATCH(H86,Locais!$A$2:$A$13,0))</f>
        <v>Regional - Manaus</v>
      </c>
      <c r="P86" s="2" t="str">
        <f aca="false">INDEX(Locais!$C$2:$C$13,MATCH(H86,Locais!$A$2:$A$13,0))</f>
        <v>Norte</v>
      </c>
    </row>
    <row r="87" customFormat="false" ht="15" hidden="false" customHeight="false" outlineLevel="0" collapsed="false">
      <c r="A87" s="2" t="s">
        <v>223</v>
      </c>
      <c r="B87" s="2" t="s">
        <v>68</v>
      </c>
      <c r="C87" s="2" t="s">
        <v>102</v>
      </c>
      <c r="D87" s="2" t="s">
        <v>103</v>
      </c>
      <c r="E87" s="13" t="n">
        <v>45457</v>
      </c>
      <c r="F87" s="13" t="n">
        <v>46552</v>
      </c>
      <c r="G87" s="2" t="s">
        <v>32</v>
      </c>
      <c r="H87" s="2" t="s">
        <v>141</v>
      </c>
      <c r="I87" s="2" t="s">
        <v>133</v>
      </c>
      <c r="J87" s="2" t="s">
        <v>100</v>
      </c>
      <c r="K87" s="14" t="n">
        <v>5655.51</v>
      </c>
      <c r="L87" s="2" t="n">
        <f aca="false">IF(E87="","",ROUND((Indicadores!$B$4-E87)/365.25,1))</f>
        <v>2.3</v>
      </c>
      <c r="M87" s="2" t="str">
        <f aca="false">IF(E87="","Virtual",IF(L87&gt;=Indicadores!$B$6,"Fim de Vida",IF(L87&gt;=Indicadores!$B$5,"Envelhecendo","Atual")))</f>
        <v>Atual</v>
      </c>
      <c r="N87" s="2" t="str">
        <f aca="false">IF(F87="","N/A",IF(F87&lt;Indicadores!$B$4,"Vencida","Vigente"))</f>
        <v>Vigente</v>
      </c>
      <c r="O87" s="2" t="str">
        <f aca="false">INDEX(Locais!$B$2:$B$13,MATCH(H87,Locais!$A$2:$A$13,0))</f>
        <v>Regional - Curitiba</v>
      </c>
      <c r="P87" s="2" t="str">
        <f aca="false">INDEX(Locais!$C$2:$C$13,MATCH(H87,Locais!$A$2:$A$13,0))</f>
        <v>Sul</v>
      </c>
    </row>
    <row r="88" customFormat="false" ht="15" hidden="false" customHeight="false" outlineLevel="0" collapsed="false">
      <c r="A88" s="2" t="s">
        <v>224</v>
      </c>
      <c r="B88" s="2" t="s">
        <v>71</v>
      </c>
      <c r="C88" s="2" t="s">
        <v>96</v>
      </c>
      <c r="D88" s="2" t="s">
        <v>171</v>
      </c>
      <c r="E88" s="13" t="n">
        <v>43458</v>
      </c>
      <c r="F88" s="13" t="n">
        <v>44553</v>
      </c>
      <c r="G88" s="2" t="s">
        <v>34</v>
      </c>
      <c r="H88" s="2" t="s">
        <v>98</v>
      </c>
      <c r="I88" s="2" t="s">
        <v>111</v>
      </c>
      <c r="J88" s="2" t="s">
        <v>100</v>
      </c>
      <c r="K88" s="14" t="n">
        <v>2398.74</v>
      </c>
      <c r="L88" s="2" t="n">
        <f aca="false">IF(E88="","",ROUND((Indicadores!$B$4-E88)/365.25,1))</f>
        <v>7.8</v>
      </c>
      <c r="M88" s="2" t="str">
        <f aca="false">IF(E88="","Virtual",IF(L88&gt;=Indicadores!$B$6,"Fim de Vida",IF(L88&gt;=Indicadores!$B$5,"Envelhecendo","Atual")))</f>
        <v>Fim de Vida</v>
      </c>
      <c r="N88" s="2" t="str">
        <f aca="false">IF(F88="","N/A",IF(F88&lt;Indicadores!$B$4,"Vencida","Vigente"))</f>
        <v>Vencida</v>
      </c>
      <c r="O88" s="2" t="str">
        <f aca="false">INDEX(Locais!$B$2:$B$13,MATCH(H88,Locais!$A$2:$A$13,0))</f>
        <v>Sede - Brasília</v>
      </c>
      <c r="P88" s="2" t="str">
        <f aca="false">INDEX(Locais!$C$2:$C$13,MATCH(H88,Locais!$A$2:$A$13,0))</f>
        <v>Centro-Oeste</v>
      </c>
    </row>
    <row r="89" customFormat="false" ht="15" hidden="false" customHeight="false" outlineLevel="0" collapsed="false">
      <c r="A89" s="2" t="s">
        <v>225</v>
      </c>
      <c r="B89" s="2" t="s">
        <v>69</v>
      </c>
      <c r="C89" s="2" t="s">
        <v>126</v>
      </c>
      <c r="D89" s="2" t="s">
        <v>169</v>
      </c>
      <c r="E89" s="13" t="n">
        <v>44876</v>
      </c>
      <c r="F89" s="13" t="n">
        <v>45971</v>
      </c>
      <c r="G89" s="2" t="s">
        <v>36</v>
      </c>
      <c r="H89" s="2" t="s">
        <v>119</v>
      </c>
      <c r="I89" s="2" t="s">
        <v>120</v>
      </c>
      <c r="J89" s="2" t="s">
        <v>100</v>
      </c>
      <c r="K89" s="14" t="n">
        <v>8898.36</v>
      </c>
      <c r="L89" s="2" t="n">
        <f aca="false">IF(E89="","",ROUND((Indicadores!$B$4-E89)/365.25,1))</f>
        <v>3.9</v>
      </c>
      <c r="M89" s="2" t="str">
        <f aca="false">IF(E89="","Virtual",IF(L89&gt;=Indicadores!$B$6,"Fim de Vida",IF(L89&gt;=Indicadores!$B$5,"Envelhecendo","Atual")))</f>
        <v>Envelhecendo</v>
      </c>
      <c r="N89" s="2" t="str">
        <f aca="false">IF(F89="","N/A",IF(F89&lt;Indicadores!$B$4,"Vencida","Vigente"))</f>
        <v>Vencida</v>
      </c>
      <c r="O89" s="2" t="str">
        <f aca="false">INDEX(Locais!$B$2:$B$13,MATCH(H89,Locais!$A$2:$A$13,0))</f>
        <v>Regional - São Paulo</v>
      </c>
      <c r="P89" s="2" t="str">
        <f aca="false">INDEX(Locais!$C$2:$C$13,MATCH(H89,Locais!$A$2:$A$13,0))</f>
        <v>Sudeste</v>
      </c>
    </row>
    <row r="90" customFormat="false" ht="15" hidden="false" customHeight="false" outlineLevel="0" collapsed="false">
      <c r="A90" s="2" t="s">
        <v>226</v>
      </c>
      <c r="B90" s="2" t="s">
        <v>68</v>
      </c>
      <c r="C90" s="2" t="s">
        <v>96</v>
      </c>
      <c r="D90" s="2" t="s">
        <v>107</v>
      </c>
      <c r="E90" s="13" t="n">
        <v>44994</v>
      </c>
      <c r="F90" s="13" t="n">
        <v>46089</v>
      </c>
      <c r="G90" s="2" t="s">
        <v>32</v>
      </c>
      <c r="H90" s="2" t="s">
        <v>128</v>
      </c>
      <c r="I90" s="2" t="s">
        <v>120</v>
      </c>
      <c r="J90" s="2" t="s">
        <v>100</v>
      </c>
      <c r="K90" s="14" t="n">
        <v>5856.99</v>
      </c>
      <c r="L90" s="2" t="n">
        <f aca="false">IF(E90="","",ROUND((Indicadores!$B$4-E90)/365.25,1))</f>
        <v>3.6</v>
      </c>
      <c r="M90" s="2" t="str">
        <f aca="false">IF(E90="","Virtual",IF(L90&gt;=Indicadores!$B$6,"Fim de Vida",IF(L90&gt;=Indicadores!$B$5,"Envelhecendo","Atual")))</f>
        <v>Envelhecendo</v>
      </c>
      <c r="N90" s="2" t="str">
        <f aca="false">IF(F90="","N/A",IF(F90&lt;Indicadores!$B$4,"Vencida","Vigente"))</f>
        <v>Vencida</v>
      </c>
      <c r="O90" s="2" t="str">
        <f aca="false">INDEX(Locais!$B$2:$B$13,MATCH(H90,Locais!$A$2:$A$13,0))</f>
        <v>Regional - Recife</v>
      </c>
      <c r="P90" s="2" t="str">
        <f aca="false">INDEX(Locais!$C$2:$C$13,MATCH(H90,Locais!$A$2:$A$13,0))</f>
        <v>Nordeste</v>
      </c>
    </row>
    <row r="91" customFormat="false" ht="15" hidden="false" customHeight="false" outlineLevel="0" collapsed="false">
      <c r="A91" s="2" t="s">
        <v>227</v>
      </c>
      <c r="B91" s="2" t="s">
        <v>68</v>
      </c>
      <c r="C91" s="2" t="s">
        <v>96</v>
      </c>
      <c r="D91" s="2" t="s">
        <v>132</v>
      </c>
      <c r="E91" s="13" t="n">
        <v>43703</v>
      </c>
      <c r="F91" s="13" t="n">
        <v>44798</v>
      </c>
      <c r="G91" s="2" t="s">
        <v>32</v>
      </c>
      <c r="H91" s="2" t="s">
        <v>104</v>
      </c>
      <c r="I91" s="2" t="s">
        <v>124</v>
      </c>
      <c r="J91" s="2" t="s">
        <v>100</v>
      </c>
      <c r="K91" s="14" t="n">
        <v>6336.08</v>
      </c>
      <c r="L91" s="2" t="n">
        <f aca="false">IF(E91="","",ROUND((Indicadores!$B$4-E91)/365.25,1))</f>
        <v>7.1</v>
      </c>
      <c r="M91" s="2" t="str">
        <f aca="false">IF(E91="","Virtual",IF(L91&gt;=Indicadores!$B$6,"Fim de Vida",IF(L91&gt;=Indicadores!$B$5,"Envelhecendo","Atual")))</f>
        <v>Fim de Vida</v>
      </c>
      <c r="N91" s="2" t="str">
        <f aca="false">IF(F91="","N/A",IF(F91&lt;Indicadores!$B$4,"Vencida","Vigente"))</f>
        <v>Vencida</v>
      </c>
      <c r="O91" s="2" t="str">
        <f aca="false">INDEX(Locais!$B$2:$B$13,MATCH(H91,Locais!$A$2:$A$13,0))</f>
        <v>Regional - Fortaleza</v>
      </c>
      <c r="P91" s="2" t="str">
        <f aca="false">INDEX(Locais!$C$2:$C$13,MATCH(H91,Locais!$A$2:$A$13,0))</f>
        <v>Nordeste</v>
      </c>
    </row>
    <row r="92" customFormat="false" ht="15" hidden="false" customHeight="false" outlineLevel="0" collapsed="false">
      <c r="A92" s="2" t="s">
        <v>228</v>
      </c>
      <c r="B92" s="2" t="s">
        <v>68</v>
      </c>
      <c r="C92" s="2" t="s">
        <v>126</v>
      </c>
      <c r="D92" s="2" t="s">
        <v>127</v>
      </c>
      <c r="E92" s="13" t="n">
        <v>44530</v>
      </c>
      <c r="F92" s="13" t="n">
        <v>45625</v>
      </c>
      <c r="G92" s="2" t="s">
        <v>32</v>
      </c>
      <c r="H92" s="2" t="s">
        <v>141</v>
      </c>
      <c r="I92" s="2" t="s">
        <v>120</v>
      </c>
      <c r="J92" s="2" t="s">
        <v>100</v>
      </c>
      <c r="K92" s="14" t="n">
        <v>5422.22</v>
      </c>
      <c r="L92" s="2" t="n">
        <f aca="false">IF(E92="","",ROUND((Indicadores!$B$4-E92)/365.25,1))</f>
        <v>4.9</v>
      </c>
      <c r="M92" s="2" t="str">
        <f aca="false">IF(E92="","Virtual",IF(L92&gt;=Indicadores!$B$6,"Fim de Vida",IF(L92&gt;=Indicadores!$B$5,"Envelhecendo","Atual")))</f>
        <v>Envelhecendo</v>
      </c>
      <c r="N92" s="2" t="str">
        <f aca="false">IF(F92="","N/A",IF(F92&lt;Indicadores!$B$4,"Vencida","Vigente"))</f>
        <v>Vencida</v>
      </c>
      <c r="O92" s="2" t="str">
        <f aca="false">INDEX(Locais!$B$2:$B$13,MATCH(H92,Locais!$A$2:$A$13,0))</f>
        <v>Regional - Curitiba</v>
      </c>
      <c r="P92" s="2" t="str">
        <f aca="false">INDEX(Locais!$C$2:$C$13,MATCH(H92,Locais!$A$2:$A$13,0))</f>
        <v>Sul</v>
      </c>
    </row>
    <row r="93" customFormat="false" ht="15" hidden="false" customHeight="false" outlineLevel="0" collapsed="false">
      <c r="A93" s="2" t="s">
        <v>229</v>
      </c>
      <c r="B93" s="2" t="s">
        <v>69</v>
      </c>
      <c r="C93" s="2" t="s">
        <v>96</v>
      </c>
      <c r="D93" s="2" t="s">
        <v>117</v>
      </c>
      <c r="E93" s="13" t="n">
        <v>45393</v>
      </c>
      <c r="F93" s="13" t="n">
        <v>46488</v>
      </c>
      <c r="G93" s="2" t="s">
        <v>32</v>
      </c>
      <c r="H93" s="2" t="s">
        <v>119</v>
      </c>
      <c r="I93" s="2" t="s">
        <v>115</v>
      </c>
      <c r="J93" s="2" t="s">
        <v>100</v>
      </c>
      <c r="K93" s="14" t="n">
        <v>8253.08</v>
      </c>
      <c r="L93" s="2" t="n">
        <f aca="false">IF(E93="","",ROUND((Indicadores!$B$4-E93)/365.25,1))</f>
        <v>2.5</v>
      </c>
      <c r="M93" s="2" t="str">
        <f aca="false">IF(E93="","Virtual",IF(L93&gt;=Indicadores!$B$6,"Fim de Vida",IF(L93&gt;=Indicadores!$B$5,"Envelhecendo","Atual")))</f>
        <v>Atual</v>
      </c>
      <c r="N93" s="2" t="str">
        <f aca="false">IF(F93="","N/A",IF(F93&lt;Indicadores!$B$4,"Vencida","Vigente"))</f>
        <v>Vigente</v>
      </c>
      <c r="O93" s="2" t="str">
        <f aca="false">INDEX(Locais!$B$2:$B$13,MATCH(H93,Locais!$A$2:$A$13,0))</f>
        <v>Regional - São Paulo</v>
      </c>
      <c r="P93" s="2" t="str">
        <f aca="false">INDEX(Locais!$C$2:$C$13,MATCH(H93,Locais!$A$2:$A$13,0))</f>
        <v>Sudeste</v>
      </c>
    </row>
    <row r="94" customFormat="false" ht="15" hidden="false" customHeight="false" outlineLevel="0" collapsed="false">
      <c r="A94" s="2" t="s">
        <v>230</v>
      </c>
      <c r="B94" s="2" t="s">
        <v>69</v>
      </c>
      <c r="C94" s="2" t="s">
        <v>96</v>
      </c>
      <c r="D94" s="2" t="s">
        <v>97</v>
      </c>
      <c r="E94" s="13" t="n">
        <v>45279</v>
      </c>
      <c r="F94" s="13" t="n">
        <v>46374</v>
      </c>
      <c r="G94" s="2" t="s">
        <v>32</v>
      </c>
      <c r="H94" s="2" t="s">
        <v>98</v>
      </c>
      <c r="I94" s="2" t="s">
        <v>142</v>
      </c>
      <c r="J94" s="2" t="s">
        <v>100</v>
      </c>
      <c r="K94" s="14" t="n">
        <v>9742</v>
      </c>
      <c r="L94" s="2" t="n">
        <f aca="false">IF(E94="","",ROUND((Indicadores!$B$4-E94)/365.25,1))</f>
        <v>2.8</v>
      </c>
      <c r="M94" s="2" t="str">
        <f aca="false">IF(E94="","Virtual",IF(L94&gt;=Indicadores!$B$6,"Fim de Vida",IF(L94&gt;=Indicadores!$B$5,"Envelhecendo","Atual")))</f>
        <v>Atual</v>
      </c>
      <c r="N94" s="2" t="str">
        <f aca="false">IF(F94="","N/A",IF(F94&lt;Indicadores!$B$4,"Vencida","Vigente"))</f>
        <v>Vigente</v>
      </c>
      <c r="O94" s="2" t="str">
        <f aca="false">INDEX(Locais!$B$2:$B$13,MATCH(H94,Locais!$A$2:$A$13,0))</f>
        <v>Sede - Brasília</v>
      </c>
      <c r="P94" s="2" t="str">
        <f aca="false">INDEX(Locais!$C$2:$C$13,MATCH(H94,Locais!$A$2:$A$13,0))</f>
        <v>Centro-Oeste</v>
      </c>
    </row>
    <row r="95" customFormat="false" ht="15" hidden="false" customHeight="false" outlineLevel="0" collapsed="false">
      <c r="A95" s="2" t="s">
        <v>231</v>
      </c>
      <c r="B95" s="2" t="s">
        <v>68</v>
      </c>
      <c r="C95" s="2" t="s">
        <v>126</v>
      </c>
      <c r="D95" s="2" t="s">
        <v>127</v>
      </c>
      <c r="E95" s="13" t="n">
        <v>44188</v>
      </c>
      <c r="F95" s="13" t="n">
        <v>45283</v>
      </c>
      <c r="G95" s="2" t="s">
        <v>32</v>
      </c>
      <c r="H95" s="2" t="s">
        <v>98</v>
      </c>
      <c r="I95" s="2" t="s">
        <v>142</v>
      </c>
      <c r="J95" s="2" t="s">
        <v>100</v>
      </c>
      <c r="K95" s="14" t="n">
        <v>4613.76</v>
      </c>
      <c r="L95" s="2" t="n">
        <f aca="false">IF(E95="","",ROUND((Indicadores!$B$4-E95)/365.25,1))</f>
        <v>5.8</v>
      </c>
      <c r="M95" s="2" t="str">
        <f aca="false">IF(E95="","Virtual",IF(L95&gt;=Indicadores!$B$6,"Fim de Vida",IF(L95&gt;=Indicadores!$B$5,"Envelhecendo","Atual")))</f>
        <v>Fim de Vida</v>
      </c>
      <c r="N95" s="2" t="str">
        <f aca="false">IF(F95="","N/A",IF(F95&lt;Indicadores!$B$4,"Vencida","Vigente"))</f>
        <v>Vencida</v>
      </c>
      <c r="O95" s="2" t="str">
        <f aca="false">INDEX(Locais!$B$2:$B$13,MATCH(H95,Locais!$A$2:$A$13,0))</f>
        <v>Sede - Brasília</v>
      </c>
      <c r="P95" s="2" t="str">
        <f aca="false">INDEX(Locais!$C$2:$C$13,MATCH(H95,Locais!$A$2:$A$13,0))</f>
        <v>Centro-Oeste</v>
      </c>
    </row>
    <row r="96" customFormat="false" ht="15" hidden="false" customHeight="false" outlineLevel="0" collapsed="false">
      <c r="A96" s="2" t="s">
        <v>232</v>
      </c>
      <c r="B96" s="2" t="s">
        <v>68</v>
      </c>
      <c r="C96" s="2" t="s">
        <v>96</v>
      </c>
      <c r="D96" s="2" t="s">
        <v>107</v>
      </c>
      <c r="E96" s="13" t="n">
        <v>45857</v>
      </c>
      <c r="F96" s="13" t="n">
        <v>46952</v>
      </c>
      <c r="G96" s="2" t="s">
        <v>32</v>
      </c>
      <c r="H96" s="2" t="s">
        <v>98</v>
      </c>
      <c r="I96" s="2" t="s">
        <v>124</v>
      </c>
      <c r="J96" s="2" t="s">
        <v>100</v>
      </c>
      <c r="K96" s="14" t="n">
        <v>4759.81</v>
      </c>
      <c r="L96" s="2" t="n">
        <f aca="false">IF(E96="","",ROUND((Indicadores!$B$4-E96)/365.25,1))</f>
        <v>1.2</v>
      </c>
      <c r="M96" s="2" t="str">
        <f aca="false">IF(E96="","Virtual",IF(L96&gt;=Indicadores!$B$6,"Fim de Vida",IF(L96&gt;=Indicadores!$B$5,"Envelhecendo","Atual")))</f>
        <v>Atual</v>
      </c>
      <c r="N96" s="2" t="str">
        <f aca="false">IF(F96="","N/A",IF(F96&lt;Indicadores!$B$4,"Vencida","Vigente"))</f>
        <v>Vigente</v>
      </c>
      <c r="O96" s="2" t="str">
        <f aca="false">INDEX(Locais!$B$2:$B$13,MATCH(H96,Locais!$A$2:$A$13,0))</f>
        <v>Sede - Brasília</v>
      </c>
      <c r="P96" s="2" t="str">
        <f aca="false">INDEX(Locais!$C$2:$C$13,MATCH(H96,Locais!$A$2:$A$13,0))</f>
        <v>Centro-Oeste</v>
      </c>
    </row>
    <row r="97" customFormat="false" ht="15" hidden="false" customHeight="false" outlineLevel="0" collapsed="false">
      <c r="A97" s="2" t="s">
        <v>233</v>
      </c>
      <c r="B97" s="2" t="s">
        <v>68</v>
      </c>
      <c r="C97" s="2" t="s">
        <v>96</v>
      </c>
      <c r="D97" s="2" t="s">
        <v>107</v>
      </c>
      <c r="E97" s="13" t="n">
        <v>45702</v>
      </c>
      <c r="F97" s="13" t="n">
        <v>46797</v>
      </c>
      <c r="G97" s="2" t="s">
        <v>32</v>
      </c>
      <c r="H97" s="2" t="s">
        <v>139</v>
      </c>
      <c r="I97" s="2" t="s">
        <v>142</v>
      </c>
      <c r="J97" s="2" t="s">
        <v>100</v>
      </c>
      <c r="K97" s="14" t="n">
        <v>5777.56</v>
      </c>
      <c r="L97" s="2" t="n">
        <f aca="false">IF(E97="","",ROUND((Indicadores!$B$4-E97)/365.25,1))</f>
        <v>1.7</v>
      </c>
      <c r="M97" s="2" t="str">
        <f aca="false">IF(E97="","Virtual",IF(L97&gt;=Indicadores!$B$6,"Fim de Vida",IF(L97&gt;=Indicadores!$B$5,"Envelhecendo","Atual")))</f>
        <v>Atual</v>
      </c>
      <c r="N97" s="2" t="str">
        <f aca="false">IF(F97="","N/A",IF(F97&lt;Indicadores!$B$4,"Vencida","Vigente"))</f>
        <v>Vigente</v>
      </c>
      <c r="O97" s="2" t="str">
        <f aca="false">INDEX(Locais!$B$2:$B$13,MATCH(H97,Locais!$A$2:$A$13,0))</f>
        <v>Regional - Rio de Janeiro</v>
      </c>
      <c r="P97" s="2" t="str">
        <f aca="false">INDEX(Locais!$C$2:$C$13,MATCH(H97,Locais!$A$2:$A$13,0))</f>
        <v>Sudeste</v>
      </c>
    </row>
    <row r="98" customFormat="false" ht="15" hidden="false" customHeight="false" outlineLevel="0" collapsed="false">
      <c r="A98" s="2" t="s">
        <v>234</v>
      </c>
      <c r="B98" s="2" t="s">
        <v>71</v>
      </c>
      <c r="C98" s="2" t="s">
        <v>96</v>
      </c>
      <c r="D98" s="2" t="s">
        <v>171</v>
      </c>
      <c r="E98" s="13" t="n">
        <v>45455</v>
      </c>
      <c r="F98" s="13" t="n">
        <v>46550</v>
      </c>
      <c r="G98" s="2" t="s">
        <v>32</v>
      </c>
      <c r="H98" s="2" t="s">
        <v>128</v>
      </c>
      <c r="I98" s="2" t="s">
        <v>109</v>
      </c>
      <c r="J98" s="2" t="s">
        <v>100</v>
      </c>
      <c r="K98" s="14" t="n">
        <v>2161.97</v>
      </c>
      <c r="L98" s="2" t="n">
        <f aca="false">IF(E98="","",ROUND((Indicadores!$B$4-E98)/365.25,1))</f>
        <v>2.3</v>
      </c>
      <c r="M98" s="2" t="str">
        <f aca="false">IF(E98="","Virtual",IF(L98&gt;=Indicadores!$B$6,"Fim de Vida",IF(L98&gt;=Indicadores!$B$5,"Envelhecendo","Atual")))</f>
        <v>Atual</v>
      </c>
      <c r="N98" s="2" t="str">
        <f aca="false">IF(F98="","N/A",IF(F98&lt;Indicadores!$B$4,"Vencida","Vigente"))</f>
        <v>Vigente</v>
      </c>
      <c r="O98" s="2" t="str">
        <f aca="false">INDEX(Locais!$B$2:$B$13,MATCH(H98,Locais!$A$2:$A$13,0))</f>
        <v>Regional - Recife</v>
      </c>
      <c r="P98" s="2" t="str">
        <f aca="false">INDEX(Locais!$C$2:$C$13,MATCH(H98,Locais!$A$2:$A$13,0))</f>
        <v>Nordeste</v>
      </c>
    </row>
    <row r="99" customFormat="false" ht="15" hidden="false" customHeight="false" outlineLevel="0" collapsed="false">
      <c r="A99" s="2" t="s">
        <v>235</v>
      </c>
      <c r="B99" s="2" t="s">
        <v>69</v>
      </c>
      <c r="C99" s="2" t="s">
        <v>96</v>
      </c>
      <c r="D99" s="2" t="s">
        <v>97</v>
      </c>
      <c r="E99" s="13" t="n">
        <v>44368</v>
      </c>
      <c r="F99" s="13" t="n">
        <v>45463</v>
      </c>
      <c r="G99" s="2" t="s">
        <v>32</v>
      </c>
      <c r="H99" s="2" t="s">
        <v>123</v>
      </c>
      <c r="I99" s="2" t="s">
        <v>109</v>
      </c>
      <c r="J99" s="2" t="s">
        <v>100</v>
      </c>
      <c r="K99" s="14" t="n">
        <v>10822.42</v>
      </c>
      <c r="L99" s="2" t="n">
        <f aca="false">IF(E99="","",ROUND((Indicadores!$B$4-E99)/365.25,1))</f>
        <v>5.3</v>
      </c>
      <c r="M99" s="2" t="str">
        <f aca="false">IF(E99="","Virtual",IF(L99&gt;=Indicadores!$B$6,"Fim de Vida",IF(L99&gt;=Indicadores!$B$5,"Envelhecendo","Atual")))</f>
        <v>Fim de Vida</v>
      </c>
      <c r="N99" s="2" t="str">
        <f aca="false">IF(F99="","N/A",IF(F99&lt;Indicadores!$B$4,"Vencida","Vigente"))</f>
        <v>Vencida</v>
      </c>
      <c r="O99" s="2" t="str">
        <f aca="false">INDEX(Locais!$B$2:$B$13,MATCH(H99,Locais!$A$2:$A$13,0))</f>
        <v>Regional - Goiânia</v>
      </c>
      <c r="P99" s="2" t="str">
        <f aca="false">INDEX(Locais!$C$2:$C$13,MATCH(H99,Locais!$A$2:$A$13,0))</f>
        <v>Centro-Oeste</v>
      </c>
    </row>
    <row r="100" customFormat="false" ht="15" hidden="false" customHeight="false" outlineLevel="0" collapsed="false">
      <c r="A100" s="2" t="s">
        <v>236</v>
      </c>
      <c r="B100" s="2" t="s">
        <v>71</v>
      </c>
      <c r="C100" s="2" t="s">
        <v>96</v>
      </c>
      <c r="D100" s="2" t="s">
        <v>171</v>
      </c>
      <c r="E100" s="13" t="n">
        <v>44044</v>
      </c>
      <c r="F100" s="13" t="n">
        <v>45139</v>
      </c>
      <c r="G100" s="2" t="s">
        <v>118</v>
      </c>
      <c r="H100" s="2" t="s">
        <v>119</v>
      </c>
      <c r="I100" s="2" t="s">
        <v>120</v>
      </c>
      <c r="J100" s="2" t="s">
        <v>100</v>
      </c>
      <c r="K100" s="14" t="n">
        <v>2178.44</v>
      </c>
      <c r="L100" s="2" t="n">
        <f aca="false">IF(E100="","",ROUND((Indicadores!$B$4-E100)/365.25,1))</f>
        <v>6.2</v>
      </c>
      <c r="M100" s="2" t="str">
        <f aca="false">IF(E100="","Virtual",IF(L100&gt;=Indicadores!$B$6,"Fim de Vida",IF(L100&gt;=Indicadores!$B$5,"Envelhecendo","Atual")))</f>
        <v>Fim de Vida</v>
      </c>
      <c r="N100" s="2" t="str">
        <f aca="false">IF(F100="","N/A",IF(F100&lt;Indicadores!$B$4,"Vencida","Vigente"))</f>
        <v>Vencida</v>
      </c>
      <c r="O100" s="2" t="str">
        <f aca="false">INDEX(Locais!$B$2:$B$13,MATCH(H100,Locais!$A$2:$A$13,0))</f>
        <v>Regional - São Paulo</v>
      </c>
      <c r="P100" s="2" t="str">
        <f aca="false">INDEX(Locais!$C$2:$C$13,MATCH(H100,Locais!$A$2:$A$13,0))</f>
        <v>Sudeste</v>
      </c>
    </row>
    <row r="101" customFormat="false" ht="15" hidden="false" customHeight="false" outlineLevel="0" collapsed="false">
      <c r="A101" s="2" t="s">
        <v>237</v>
      </c>
      <c r="B101" s="2" t="s">
        <v>70</v>
      </c>
      <c r="C101" s="2" t="s">
        <v>126</v>
      </c>
      <c r="D101" s="2" t="s">
        <v>162</v>
      </c>
      <c r="E101" s="13" t="n">
        <v>43757</v>
      </c>
      <c r="F101" s="13" t="n">
        <v>45582</v>
      </c>
      <c r="G101" s="2" t="s">
        <v>32</v>
      </c>
      <c r="H101" s="2" t="s">
        <v>108</v>
      </c>
      <c r="I101" s="2" t="s">
        <v>142</v>
      </c>
      <c r="J101" s="2" t="s">
        <v>100</v>
      </c>
      <c r="K101" s="14" t="n">
        <v>21300.87</v>
      </c>
      <c r="L101" s="2" t="n">
        <f aca="false">IF(E101="","",ROUND((Indicadores!$B$4-E101)/365.25,1))</f>
        <v>7</v>
      </c>
      <c r="M101" s="2" t="str">
        <f aca="false">IF(E101="","Virtual",IF(L101&gt;=Indicadores!$B$6,"Fim de Vida",IF(L101&gt;=Indicadores!$B$5,"Envelhecendo","Atual")))</f>
        <v>Fim de Vida</v>
      </c>
      <c r="N101" s="2" t="str">
        <f aca="false">IF(F101="","N/A",IF(F101&lt;Indicadores!$B$4,"Vencida","Vigente"))</f>
        <v>Vencida</v>
      </c>
      <c r="O101" s="2" t="str">
        <f aca="false">INDEX(Locais!$B$2:$B$13,MATCH(H101,Locais!$A$2:$A$13,0))</f>
        <v>Regional - Porto Alegre</v>
      </c>
      <c r="P101" s="2" t="str">
        <f aca="false">INDEX(Locais!$C$2:$C$13,MATCH(H101,Locais!$A$2:$A$13,0))</f>
        <v>Sul</v>
      </c>
    </row>
    <row r="102" customFormat="false" ht="15" hidden="false" customHeight="false" outlineLevel="0" collapsed="false">
      <c r="A102" s="2" t="s">
        <v>238</v>
      </c>
      <c r="B102" s="2" t="s">
        <v>68</v>
      </c>
      <c r="C102" s="2" t="s">
        <v>126</v>
      </c>
      <c r="D102" s="2" t="s">
        <v>127</v>
      </c>
      <c r="E102" s="13" t="n">
        <v>43732</v>
      </c>
      <c r="F102" s="13" t="n">
        <v>44827</v>
      </c>
      <c r="G102" s="2" t="s">
        <v>32</v>
      </c>
      <c r="H102" s="2" t="s">
        <v>119</v>
      </c>
      <c r="I102" s="2" t="s">
        <v>111</v>
      </c>
      <c r="J102" s="2" t="s">
        <v>100</v>
      </c>
      <c r="K102" s="14" t="n">
        <v>4537.53</v>
      </c>
      <c r="L102" s="2" t="n">
        <f aca="false">IF(E102="","",ROUND((Indicadores!$B$4-E102)/365.25,1))</f>
        <v>7.1</v>
      </c>
      <c r="M102" s="2" t="str">
        <f aca="false">IF(E102="","Virtual",IF(L102&gt;=Indicadores!$B$6,"Fim de Vida",IF(L102&gt;=Indicadores!$B$5,"Envelhecendo","Atual")))</f>
        <v>Fim de Vida</v>
      </c>
      <c r="N102" s="2" t="str">
        <f aca="false">IF(F102="","N/A",IF(F102&lt;Indicadores!$B$4,"Vencida","Vigente"))</f>
        <v>Vencida</v>
      </c>
      <c r="O102" s="2" t="str">
        <f aca="false">INDEX(Locais!$B$2:$B$13,MATCH(H102,Locais!$A$2:$A$13,0))</f>
        <v>Regional - São Paulo</v>
      </c>
      <c r="P102" s="2" t="str">
        <f aca="false">INDEX(Locais!$C$2:$C$13,MATCH(H102,Locais!$A$2:$A$13,0))</f>
        <v>Sudeste</v>
      </c>
    </row>
    <row r="103" customFormat="false" ht="15" hidden="false" customHeight="false" outlineLevel="0" collapsed="false">
      <c r="A103" s="2" t="s">
        <v>239</v>
      </c>
      <c r="B103" s="2" t="s">
        <v>69</v>
      </c>
      <c r="C103" s="2" t="s">
        <v>102</v>
      </c>
      <c r="D103" s="2" t="s">
        <v>113</v>
      </c>
      <c r="E103" s="13" t="n">
        <v>43932</v>
      </c>
      <c r="F103" s="13" t="n">
        <v>45027</v>
      </c>
      <c r="G103" s="2" t="s">
        <v>36</v>
      </c>
      <c r="H103" s="2" t="s">
        <v>141</v>
      </c>
      <c r="I103" s="2" t="s">
        <v>109</v>
      </c>
      <c r="J103" s="2" t="s">
        <v>100</v>
      </c>
      <c r="K103" s="14" t="n">
        <v>7606.43</v>
      </c>
      <c r="L103" s="2" t="n">
        <f aca="false">IF(E103="","",ROUND((Indicadores!$B$4-E103)/365.25,1))</f>
        <v>6.5</v>
      </c>
      <c r="M103" s="2" t="str">
        <f aca="false">IF(E103="","Virtual",IF(L103&gt;=Indicadores!$B$6,"Fim de Vida",IF(L103&gt;=Indicadores!$B$5,"Envelhecendo","Atual")))</f>
        <v>Fim de Vida</v>
      </c>
      <c r="N103" s="2" t="str">
        <f aca="false">IF(F103="","N/A",IF(F103&lt;Indicadores!$B$4,"Vencida","Vigente"))</f>
        <v>Vencida</v>
      </c>
      <c r="O103" s="2" t="str">
        <f aca="false">INDEX(Locais!$B$2:$B$13,MATCH(H103,Locais!$A$2:$A$13,0))</f>
        <v>Regional - Curitiba</v>
      </c>
      <c r="P103" s="2" t="str">
        <f aca="false">INDEX(Locais!$C$2:$C$13,MATCH(H103,Locais!$A$2:$A$13,0))</f>
        <v>Sul</v>
      </c>
    </row>
    <row r="104" customFormat="false" ht="15" hidden="false" customHeight="false" outlineLevel="0" collapsed="false">
      <c r="A104" s="2" t="s">
        <v>240</v>
      </c>
      <c r="B104" s="2" t="s">
        <v>69</v>
      </c>
      <c r="C104" s="2" t="s">
        <v>126</v>
      </c>
      <c r="D104" s="2" t="s">
        <v>169</v>
      </c>
      <c r="E104" s="13" t="n">
        <v>45724</v>
      </c>
      <c r="F104" s="13" t="n">
        <v>46819</v>
      </c>
      <c r="G104" s="2" t="s">
        <v>32</v>
      </c>
      <c r="H104" s="2" t="s">
        <v>163</v>
      </c>
      <c r="I104" s="2" t="s">
        <v>111</v>
      </c>
      <c r="J104" s="2" t="s">
        <v>100</v>
      </c>
      <c r="K104" s="14" t="n">
        <v>8912.56</v>
      </c>
      <c r="L104" s="2" t="n">
        <f aca="false">IF(E104="","",ROUND((Indicadores!$B$4-E104)/365.25,1))</f>
        <v>1.6</v>
      </c>
      <c r="M104" s="2" t="str">
        <f aca="false">IF(E104="","Virtual",IF(L104&gt;=Indicadores!$B$6,"Fim de Vida",IF(L104&gt;=Indicadores!$B$5,"Envelhecendo","Atual")))</f>
        <v>Atual</v>
      </c>
      <c r="N104" s="2" t="str">
        <f aca="false">IF(F104="","N/A",IF(F104&lt;Indicadores!$B$4,"Vencida","Vigente"))</f>
        <v>Vigente</v>
      </c>
      <c r="O104" s="2" t="str">
        <f aca="false">INDEX(Locais!$B$2:$B$13,MATCH(H104,Locais!$A$2:$A$13,0))</f>
        <v>Regional - Manaus</v>
      </c>
      <c r="P104" s="2" t="str">
        <f aca="false">INDEX(Locais!$C$2:$C$13,MATCH(H104,Locais!$A$2:$A$13,0))</f>
        <v>Norte</v>
      </c>
    </row>
    <row r="105" customFormat="false" ht="15" hidden="false" customHeight="false" outlineLevel="0" collapsed="false">
      <c r="A105" s="2" t="s">
        <v>241</v>
      </c>
      <c r="B105" s="2" t="s">
        <v>69</v>
      </c>
      <c r="C105" s="2" t="s">
        <v>102</v>
      </c>
      <c r="D105" s="2" t="s">
        <v>113</v>
      </c>
      <c r="E105" s="13" t="n">
        <v>45590</v>
      </c>
      <c r="F105" s="13" t="n">
        <v>46685</v>
      </c>
      <c r="G105" s="2" t="s">
        <v>34</v>
      </c>
      <c r="H105" s="2" t="s">
        <v>114</v>
      </c>
      <c r="I105" s="2" t="s">
        <v>136</v>
      </c>
      <c r="J105" s="2" t="s">
        <v>100</v>
      </c>
      <c r="K105" s="14" t="n">
        <v>8537.7</v>
      </c>
      <c r="L105" s="2" t="n">
        <f aca="false">IF(E105="","",ROUND((Indicadores!$B$4-E105)/365.25,1))</f>
        <v>2</v>
      </c>
      <c r="M105" s="2" t="str">
        <f aca="false">IF(E105="","Virtual",IF(L105&gt;=Indicadores!$B$6,"Fim de Vida",IF(L105&gt;=Indicadores!$B$5,"Envelhecendo","Atual")))</f>
        <v>Atual</v>
      </c>
      <c r="N105" s="2" t="str">
        <f aca="false">IF(F105="","N/A",IF(F105&lt;Indicadores!$B$4,"Vencida","Vigente"))</f>
        <v>Vigente</v>
      </c>
      <c r="O105" s="2" t="str">
        <f aca="false">INDEX(Locais!$B$2:$B$13,MATCH(H105,Locais!$A$2:$A$13,0))</f>
        <v>Regional - Belo Horizonte</v>
      </c>
      <c r="P105" s="2" t="str">
        <f aca="false">INDEX(Locais!$C$2:$C$13,MATCH(H105,Locais!$A$2:$A$13,0))</f>
        <v>Sudeste</v>
      </c>
    </row>
    <row r="106" customFormat="false" ht="15" hidden="false" customHeight="false" outlineLevel="0" collapsed="false">
      <c r="A106" s="2" t="s">
        <v>242</v>
      </c>
      <c r="B106" s="2" t="s">
        <v>68</v>
      </c>
      <c r="C106" s="2" t="s">
        <v>102</v>
      </c>
      <c r="D106" s="2" t="s">
        <v>103</v>
      </c>
      <c r="E106" s="13" t="n">
        <v>43815</v>
      </c>
      <c r="F106" s="13" t="n">
        <v>44910</v>
      </c>
      <c r="G106" s="2" t="s">
        <v>118</v>
      </c>
      <c r="H106" s="2" t="s">
        <v>119</v>
      </c>
      <c r="I106" s="2" t="s">
        <v>109</v>
      </c>
      <c r="J106" s="2" t="s">
        <v>100</v>
      </c>
      <c r="K106" s="14" t="n">
        <v>5301.23</v>
      </c>
      <c r="L106" s="2" t="n">
        <f aca="false">IF(E106="","",ROUND((Indicadores!$B$4-E106)/365.25,1))</f>
        <v>6.8</v>
      </c>
      <c r="M106" s="2" t="str">
        <f aca="false">IF(E106="","Virtual",IF(L106&gt;=Indicadores!$B$6,"Fim de Vida",IF(L106&gt;=Indicadores!$B$5,"Envelhecendo","Atual")))</f>
        <v>Fim de Vida</v>
      </c>
      <c r="N106" s="2" t="str">
        <f aca="false">IF(F106="","N/A",IF(F106&lt;Indicadores!$B$4,"Vencida","Vigente"))</f>
        <v>Vencida</v>
      </c>
      <c r="O106" s="2" t="str">
        <f aca="false">INDEX(Locais!$B$2:$B$13,MATCH(H106,Locais!$A$2:$A$13,0))</f>
        <v>Regional - São Paulo</v>
      </c>
      <c r="P106" s="2" t="str">
        <f aca="false">INDEX(Locais!$C$2:$C$13,MATCH(H106,Locais!$A$2:$A$13,0))</f>
        <v>Sudeste</v>
      </c>
    </row>
    <row r="107" customFormat="false" ht="15" hidden="false" customHeight="false" outlineLevel="0" collapsed="false">
      <c r="A107" s="2" t="s">
        <v>243</v>
      </c>
      <c r="B107" s="2" t="s">
        <v>69</v>
      </c>
      <c r="C107" s="2" t="s">
        <v>96</v>
      </c>
      <c r="D107" s="2" t="s">
        <v>97</v>
      </c>
      <c r="E107" s="13" t="n">
        <v>44610</v>
      </c>
      <c r="F107" s="13" t="n">
        <v>45705</v>
      </c>
      <c r="G107" s="2" t="s">
        <v>32</v>
      </c>
      <c r="H107" s="2" t="s">
        <v>104</v>
      </c>
      <c r="I107" s="2" t="s">
        <v>109</v>
      </c>
      <c r="J107" s="2" t="s">
        <v>100</v>
      </c>
      <c r="K107" s="14" t="n">
        <v>9591.17</v>
      </c>
      <c r="L107" s="2" t="n">
        <f aca="false">IF(E107="","",ROUND((Indicadores!$B$4-E107)/365.25,1))</f>
        <v>4.7</v>
      </c>
      <c r="M107" s="2" t="str">
        <f aca="false">IF(E107="","Virtual",IF(L107&gt;=Indicadores!$B$6,"Fim de Vida",IF(L107&gt;=Indicadores!$B$5,"Envelhecendo","Atual")))</f>
        <v>Envelhecendo</v>
      </c>
      <c r="N107" s="2" t="str">
        <f aca="false">IF(F107="","N/A",IF(F107&lt;Indicadores!$B$4,"Vencida","Vigente"))</f>
        <v>Vencida</v>
      </c>
      <c r="O107" s="2" t="str">
        <f aca="false">INDEX(Locais!$B$2:$B$13,MATCH(H107,Locais!$A$2:$A$13,0))</f>
        <v>Regional - Fortaleza</v>
      </c>
      <c r="P107" s="2" t="str">
        <f aca="false">INDEX(Locais!$C$2:$C$13,MATCH(H107,Locais!$A$2:$A$13,0))</f>
        <v>Nordeste</v>
      </c>
    </row>
    <row r="108" customFormat="false" ht="15" hidden="false" customHeight="false" outlineLevel="0" collapsed="false">
      <c r="A108" s="2" t="s">
        <v>244</v>
      </c>
      <c r="B108" s="2" t="s">
        <v>68</v>
      </c>
      <c r="C108" s="2" t="s">
        <v>96</v>
      </c>
      <c r="D108" s="2" t="s">
        <v>107</v>
      </c>
      <c r="E108" s="13" t="n">
        <v>45045</v>
      </c>
      <c r="F108" s="13" t="n">
        <v>46140</v>
      </c>
      <c r="G108" s="2" t="s">
        <v>32</v>
      </c>
      <c r="H108" s="2" t="s">
        <v>119</v>
      </c>
      <c r="I108" s="2" t="s">
        <v>120</v>
      </c>
      <c r="J108" s="2" t="s">
        <v>100</v>
      </c>
      <c r="K108" s="14" t="n">
        <v>6292.92</v>
      </c>
      <c r="L108" s="2" t="n">
        <f aca="false">IF(E108="","",ROUND((Indicadores!$B$4-E108)/365.25,1))</f>
        <v>3.5</v>
      </c>
      <c r="M108" s="2" t="str">
        <f aca="false">IF(E108="","Virtual",IF(L108&gt;=Indicadores!$B$6,"Fim de Vida",IF(L108&gt;=Indicadores!$B$5,"Envelhecendo","Atual")))</f>
        <v>Envelhecendo</v>
      </c>
      <c r="N108" s="2" t="str">
        <f aca="false">IF(F108="","N/A",IF(F108&lt;Indicadores!$B$4,"Vencida","Vigente"))</f>
        <v>Vencida</v>
      </c>
      <c r="O108" s="2" t="str">
        <f aca="false">INDEX(Locais!$B$2:$B$13,MATCH(H108,Locais!$A$2:$A$13,0))</f>
        <v>Regional - São Paulo</v>
      </c>
      <c r="P108" s="2" t="str">
        <f aca="false">INDEX(Locais!$C$2:$C$13,MATCH(H108,Locais!$A$2:$A$13,0))</f>
        <v>Sudeste</v>
      </c>
    </row>
    <row r="109" customFormat="false" ht="15" hidden="false" customHeight="false" outlineLevel="0" collapsed="false">
      <c r="A109" s="2" t="s">
        <v>245</v>
      </c>
      <c r="B109" s="2" t="s">
        <v>68</v>
      </c>
      <c r="C109" s="2" t="s">
        <v>126</v>
      </c>
      <c r="D109" s="2" t="s">
        <v>127</v>
      </c>
      <c r="E109" s="13" t="n">
        <v>44898</v>
      </c>
      <c r="F109" s="13" t="n">
        <v>45993</v>
      </c>
      <c r="G109" s="2" t="s">
        <v>32</v>
      </c>
      <c r="H109" s="2" t="s">
        <v>98</v>
      </c>
      <c r="I109" s="2" t="s">
        <v>136</v>
      </c>
      <c r="J109" s="2" t="s">
        <v>100</v>
      </c>
      <c r="K109" s="14" t="n">
        <v>4886.19</v>
      </c>
      <c r="L109" s="2" t="n">
        <f aca="false">IF(E109="","",ROUND((Indicadores!$B$4-E109)/365.25,1))</f>
        <v>3.9</v>
      </c>
      <c r="M109" s="2" t="str">
        <f aca="false">IF(E109="","Virtual",IF(L109&gt;=Indicadores!$B$6,"Fim de Vida",IF(L109&gt;=Indicadores!$B$5,"Envelhecendo","Atual")))</f>
        <v>Envelhecendo</v>
      </c>
      <c r="N109" s="2" t="str">
        <f aca="false">IF(F109="","N/A",IF(F109&lt;Indicadores!$B$4,"Vencida","Vigente"))</f>
        <v>Vencida</v>
      </c>
      <c r="O109" s="2" t="str">
        <f aca="false">INDEX(Locais!$B$2:$B$13,MATCH(H109,Locais!$A$2:$A$13,0))</f>
        <v>Sede - Brasília</v>
      </c>
      <c r="P109" s="2" t="str">
        <f aca="false">INDEX(Locais!$C$2:$C$13,MATCH(H109,Locais!$A$2:$A$13,0))</f>
        <v>Centro-Oeste</v>
      </c>
    </row>
    <row r="110" customFormat="false" ht="15" hidden="false" customHeight="false" outlineLevel="0" collapsed="false">
      <c r="A110" s="2" t="s">
        <v>246</v>
      </c>
      <c r="B110" s="2" t="s">
        <v>69</v>
      </c>
      <c r="C110" s="2" t="s">
        <v>96</v>
      </c>
      <c r="D110" s="2" t="s">
        <v>117</v>
      </c>
      <c r="E110" s="13" t="n">
        <v>44904</v>
      </c>
      <c r="F110" s="13" t="n">
        <v>45999</v>
      </c>
      <c r="G110" s="2" t="s">
        <v>32</v>
      </c>
      <c r="H110" s="2" t="s">
        <v>119</v>
      </c>
      <c r="I110" s="2" t="s">
        <v>130</v>
      </c>
      <c r="J110" s="2" t="s">
        <v>100</v>
      </c>
      <c r="K110" s="14" t="n">
        <v>10859.82</v>
      </c>
      <c r="L110" s="2" t="n">
        <f aca="false">IF(E110="","",ROUND((Indicadores!$B$4-E110)/365.25,1))</f>
        <v>3.9</v>
      </c>
      <c r="M110" s="2" t="str">
        <f aca="false">IF(E110="","Virtual",IF(L110&gt;=Indicadores!$B$6,"Fim de Vida",IF(L110&gt;=Indicadores!$B$5,"Envelhecendo","Atual")))</f>
        <v>Envelhecendo</v>
      </c>
      <c r="N110" s="2" t="str">
        <f aca="false">IF(F110="","N/A",IF(F110&lt;Indicadores!$B$4,"Vencida","Vigente"))</f>
        <v>Vencida</v>
      </c>
      <c r="O110" s="2" t="str">
        <f aca="false">INDEX(Locais!$B$2:$B$13,MATCH(H110,Locais!$A$2:$A$13,0))</f>
        <v>Regional - São Paulo</v>
      </c>
      <c r="P110" s="2" t="str">
        <f aca="false">INDEX(Locais!$C$2:$C$13,MATCH(H110,Locais!$A$2:$A$13,0))</f>
        <v>Sudeste</v>
      </c>
    </row>
    <row r="111" customFormat="false" ht="15" hidden="false" customHeight="false" outlineLevel="0" collapsed="false">
      <c r="A111" s="2" t="s">
        <v>247</v>
      </c>
      <c r="B111" s="2" t="s">
        <v>71</v>
      </c>
      <c r="C111" s="2" t="s">
        <v>96</v>
      </c>
      <c r="D111" s="2" t="s">
        <v>171</v>
      </c>
      <c r="E111" s="13" t="n">
        <v>45919</v>
      </c>
      <c r="F111" s="13" t="n">
        <v>47014</v>
      </c>
      <c r="G111" s="2" t="s">
        <v>135</v>
      </c>
      <c r="H111" s="2" t="s">
        <v>119</v>
      </c>
      <c r="I111" s="2" t="s">
        <v>136</v>
      </c>
      <c r="J111" s="2" t="s">
        <v>137</v>
      </c>
      <c r="K111" s="14" t="n">
        <v>2405.51</v>
      </c>
      <c r="L111" s="2" t="n">
        <f aca="false">IF(E111="","",ROUND((Indicadores!$B$4-E111)/365.25,1))</f>
        <v>1.1</v>
      </c>
      <c r="M111" s="2" t="str">
        <f aca="false">IF(E111="","Virtual",IF(L111&gt;=Indicadores!$B$6,"Fim de Vida",IF(L111&gt;=Indicadores!$B$5,"Envelhecendo","Atual")))</f>
        <v>Atual</v>
      </c>
      <c r="N111" s="2" t="str">
        <f aca="false">IF(F111="","N/A",IF(F111&lt;Indicadores!$B$4,"Vencida","Vigente"))</f>
        <v>Vigente</v>
      </c>
      <c r="O111" s="2" t="str">
        <f aca="false">INDEX(Locais!$B$2:$B$13,MATCH(H111,Locais!$A$2:$A$13,0))</f>
        <v>Regional - São Paulo</v>
      </c>
      <c r="P111" s="2" t="str">
        <f aca="false">INDEX(Locais!$C$2:$C$13,MATCH(H111,Locais!$A$2:$A$13,0))</f>
        <v>Sudeste</v>
      </c>
    </row>
    <row r="112" customFormat="false" ht="15" hidden="false" customHeight="false" outlineLevel="0" collapsed="false">
      <c r="A112" s="2" t="s">
        <v>248</v>
      </c>
      <c r="B112" s="2" t="s">
        <v>70</v>
      </c>
      <c r="C112" s="2" t="s">
        <v>96</v>
      </c>
      <c r="D112" s="2" t="s">
        <v>122</v>
      </c>
      <c r="E112" s="13" t="n">
        <v>45522</v>
      </c>
      <c r="F112" s="13" t="n">
        <v>47347</v>
      </c>
      <c r="G112" s="2" t="s">
        <v>32</v>
      </c>
      <c r="H112" s="2" t="s">
        <v>141</v>
      </c>
      <c r="I112" s="2" t="s">
        <v>130</v>
      </c>
      <c r="J112" s="2" t="s">
        <v>100</v>
      </c>
      <c r="K112" s="14" t="n">
        <v>15191.63</v>
      </c>
      <c r="L112" s="2" t="n">
        <f aca="false">IF(E112="","",ROUND((Indicadores!$B$4-E112)/365.25,1))</f>
        <v>2.2</v>
      </c>
      <c r="M112" s="2" t="str">
        <f aca="false">IF(E112="","Virtual",IF(L112&gt;=Indicadores!$B$6,"Fim de Vida",IF(L112&gt;=Indicadores!$B$5,"Envelhecendo","Atual")))</f>
        <v>Atual</v>
      </c>
      <c r="N112" s="2" t="str">
        <f aca="false">IF(F112="","N/A",IF(F112&lt;Indicadores!$B$4,"Vencida","Vigente"))</f>
        <v>Vigente</v>
      </c>
      <c r="O112" s="2" t="str">
        <f aca="false">INDEX(Locais!$B$2:$B$13,MATCH(H112,Locais!$A$2:$A$13,0))</f>
        <v>Regional - Curitiba</v>
      </c>
      <c r="P112" s="2" t="str">
        <f aca="false">INDEX(Locais!$C$2:$C$13,MATCH(H112,Locais!$A$2:$A$13,0))</f>
        <v>Sul</v>
      </c>
    </row>
    <row r="113" customFormat="false" ht="15" hidden="false" customHeight="false" outlineLevel="0" collapsed="false">
      <c r="A113" s="2" t="s">
        <v>249</v>
      </c>
      <c r="B113" s="2" t="s">
        <v>68</v>
      </c>
      <c r="C113" s="2" t="s">
        <v>96</v>
      </c>
      <c r="D113" s="2" t="s">
        <v>107</v>
      </c>
      <c r="E113" s="13" t="n">
        <v>45777</v>
      </c>
      <c r="F113" s="13" t="n">
        <v>46872</v>
      </c>
      <c r="G113" s="2" t="s">
        <v>135</v>
      </c>
      <c r="H113" s="2" t="s">
        <v>141</v>
      </c>
      <c r="I113" s="2" t="s">
        <v>111</v>
      </c>
      <c r="J113" s="2" t="s">
        <v>137</v>
      </c>
      <c r="K113" s="14" t="n">
        <v>6314.36</v>
      </c>
      <c r="L113" s="2" t="n">
        <f aca="false">IF(E113="","",ROUND((Indicadores!$B$4-E113)/365.25,1))</f>
        <v>1.5</v>
      </c>
      <c r="M113" s="2" t="str">
        <f aca="false">IF(E113="","Virtual",IF(L113&gt;=Indicadores!$B$6,"Fim de Vida",IF(L113&gt;=Indicadores!$B$5,"Envelhecendo","Atual")))</f>
        <v>Atual</v>
      </c>
      <c r="N113" s="2" t="str">
        <f aca="false">IF(F113="","N/A",IF(F113&lt;Indicadores!$B$4,"Vencida","Vigente"))</f>
        <v>Vigente</v>
      </c>
      <c r="O113" s="2" t="str">
        <f aca="false">INDEX(Locais!$B$2:$B$13,MATCH(H113,Locais!$A$2:$A$13,0))</f>
        <v>Regional - Curitiba</v>
      </c>
      <c r="P113" s="2" t="str">
        <f aca="false">INDEX(Locais!$C$2:$C$13,MATCH(H113,Locais!$A$2:$A$13,0))</f>
        <v>Sul</v>
      </c>
    </row>
    <row r="114" customFormat="false" ht="15" hidden="false" customHeight="false" outlineLevel="0" collapsed="false">
      <c r="A114" s="2" t="s">
        <v>250</v>
      </c>
      <c r="B114" s="2" t="s">
        <v>69</v>
      </c>
      <c r="C114" s="2" t="s">
        <v>96</v>
      </c>
      <c r="D114" s="2" t="s">
        <v>97</v>
      </c>
      <c r="E114" s="13" t="n">
        <v>44263</v>
      </c>
      <c r="F114" s="13" t="n">
        <v>45358</v>
      </c>
      <c r="G114" s="2" t="s">
        <v>32</v>
      </c>
      <c r="H114" s="2" t="s">
        <v>141</v>
      </c>
      <c r="I114" s="2" t="s">
        <v>109</v>
      </c>
      <c r="J114" s="2" t="s">
        <v>100</v>
      </c>
      <c r="K114" s="14" t="n">
        <v>10282.96</v>
      </c>
      <c r="L114" s="2" t="n">
        <f aca="false">IF(E114="","",ROUND((Indicadores!$B$4-E114)/365.25,1))</f>
        <v>5.6</v>
      </c>
      <c r="M114" s="2" t="str">
        <f aca="false">IF(E114="","Virtual",IF(L114&gt;=Indicadores!$B$6,"Fim de Vida",IF(L114&gt;=Indicadores!$B$5,"Envelhecendo","Atual")))</f>
        <v>Fim de Vida</v>
      </c>
      <c r="N114" s="2" t="str">
        <f aca="false">IF(F114="","N/A",IF(F114&lt;Indicadores!$B$4,"Vencida","Vigente"))</f>
        <v>Vencida</v>
      </c>
      <c r="O114" s="2" t="str">
        <f aca="false">INDEX(Locais!$B$2:$B$13,MATCH(H114,Locais!$A$2:$A$13,0))</f>
        <v>Regional - Curitiba</v>
      </c>
      <c r="P114" s="2" t="str">
        <f aca="false">INDEX(Locais!$C$2:$C$13,MATCH(H114,Locais!$A$2:$A$13,0))</f>
        <v>Sul</v>
      </c>
    </row>
    <row r="115" customFormat="false" ht="15" hidden="false" customHeight="false" outlineLevel="0" collapsed="false">
      <c r="A115" s="2" t="s">
        <v>251</v>
      </c>
      <c r="B115" s="2" t="s">
        <v>68</v>
      </c>
      <c r="C115" s="2" t="s">
        <v>96</v>
      </c>
      <c r="D115" s="2" t="s">
        <v>132</v>
      </c>
      <c r="E115" s="13" t="n">
        <v>44830</v>
      </c>
      <c r="F115" s="13" t="n">
        <v>45925</v>
      </c>
      <c r="G115" s="2" t="s">
        <v>32</v>
      </c>
      <c r="H115" s="2" t="s">
        <v>128</v>
      </c>
      <c r="I115" s="2" t="s">
        <v>142</v>
      </c>
      <c r="J115" s="2" t="s">
        <v>100</v>
      </c>
      <c r="K115" s="14" t="n">
        <v>4728.36</v>
      </c>
      <c r="L115" s="2" t="n">
        <f aca="false">IF(E115="","",ROUND((Indicadores!$B$4-E115)/365.25,1))</f>
        <v>4.1</v>
      </c>
      <c r="M115" s="2" t="str">
        <f aca="false">IF(E115="","Virtual",IF(L115&gt;=Indicadores!$B$6,"Fim de Vida",IF(L115&gt;=Indicadores!$B$5,"Envelhecendo","Atual")))</f>
        <v>Envelhecendo</v>
      </c>
      <c r="N115" s="2" t="str">
        <f aca="false">IF(F115="","N/A",IF(F115&lt;Indicadores!$B$4,"Vencida","Vigente"))</f>
        <v>Vencida</v>
      </c>
      <c r="O115" s="2" t="str">
        <f aca="false">INDEX(Locais!$B$2:$B$13,MATCH(H115,Locais!$A$2:$A$13,0))</f>
        <v>Regional - Recife</v>
      </c>
      <c r="P115" s="2" t="str">
        <f aca="false">INDEX(Locais!$C$2:$C$13,MATCH(H115,Locais!$A$2:$A$13,0))</f>
        <v>Nordeste</v>
      </c>
    </row>
    <row r="116" customFormat="false" ht="15" hidden="false" customHeight="false" outlineLevel="0" collapsed="false">
      <c r="A116" s="2" t="s">
        <v>252</v>
      </c>
      <c r="B116" s="2" t="s">
        <v>70</v>
      </c>
      <c r="C116" s="2" t="s">
        <v>96</v>
      </c>
      <c r="D116" s="2" t="s">
        <v>122</v>
      </c>
      <c r="E116" s="13" t="n">
        <v>43515</v>
      </c>
      <c r="F116" s="13" t="n">
        <v>45340</v>
      </c>
      <c r="G116" s="2" t="s">
        <v>32</v>
      </c>
      <c r="H116" s="2" t="s">
        <v>104</v>
      </c>
      <c r="I116" s="2" t="s">
        <v>120</v>
      </c>
      <c r="J116" s="2" t="s">
        <v>100</v>
      </c>
      <c r="K116" s="14" t="n">
        <v>16593.88</v>
      </c>
      <c r="L116" s="2" t="n">
        <f aca="false">IF(E116="","",ROUND((Indicadores!$B$4-E116)/365.25,1))</f>
        <v>7.7</v>
      </c>
      <c r="M116" s="2" t="str">
        <f aca="false">IF(E116="","Virtual",IF(L116&gt;=Indicadores!$B$6,"Fim de Vida",IF(L116&gt;=Indicadores!$B$5,"Envelhecendo","Atual")))</f>
        <v>Fim de Vida</v>
      </c>
      <c r="N116" s="2" t="str">
        <f aca="false">IF(F116="","N/A",IF(F116&lt;Indicadores!$B$4,"Vencida","Vigente"))</f>
        <v>Vencida</v>
      </c>
      <c r="O116" s="2" t="str">
        <f aca="false">INDEX(Locais!$B$2:$B$13,MATCH(H116,Locais!$A$2:$A$13,0))</f>
        <v>Regional - Fortaleza</v>
      </c>
      <c r="P116" s="2" t="str">
        <f aca="false">INDEX(Locais!$C$2:$C$13,MATCH(H116,Locais!$A$2:$A$13,0))</f>
        <v>Nordeste</v>
      </c>
    </row>
    <row r="117" customFormat="false" ht="15" hidden="false" customHeight="false" outlineLevel="0" collapsed="false">
      <c r="A117" s="2" t="s">
        <v>253</v>
      </c>
      <c r="B117" s="2" t="s">
        <v>70</v>
      </c>
      <c r="C117" s="2" t="s">
        <v>96</v>
      </c>
      <c r="D117" s="2" t="s">
        <v>122</v>
      </c>
      <c r="E117" s="13" t="n">
        <v>44494</v>
      </c>
      <c r="F117" s="13" t="n">
        <v>46319</v>
      </c>
      <c r="G117" s="2" t="s">
        <v>32</v>
      </c>
      <c r="H117" s="2" t="s">
        <v>98</v>
      </c>
      <c r="I117" s="2" t="s">
        <v>115</v>
      </c>
      <c r="J117" s="2" t="s">
        <v>100</v>
      </c>
      <c r="K117" s="14" t="n">
        <v>16684.03</v>
      </c>
      <c r="L117" s="2" t="n">
        <f aca="false">IF(E117="","",ROUND((Indicadores!$B$4-E117)/365.25,1))</f>
        <v>5</v>
      </c>
      <c r="M117" s="2" t="str">
        <f aca="false">IF(E117="","Virtual",IF(L117&gt;=Indicadores!$B$6,"Fim de Vida",IF(L117&gt;=Indicadores!$B$5,"Envelhecendo","Atual")))</f>
        <v>Fim de Vida</v>
      </c>
      <c r="N117" s="2" t="str">
        <f aca="false">IF(F117="","N/A",IF(F117&lt;Indicadores!$B$4,"Vencida","Vigente"))</f>
        <v>Vigente</v>
      </c>
      <c r="O117" s="2" t="str">
        <f aca="false">INDEX(Locais!$B$2:$B$13,MATCH(H117,Locais!$A$2:$A$13,0))</f>
        <v>Sede - Brasília</v>
      </c>
      <c r="P117" s="2" t="str">
        <f aca="false">INDEX(Locais!$C$2:$C$13,MATCH(H117,Locais!$A$2:$A$13,0))</f>
        <v>Centro-Oeste</v>
      </c>
    </row>
    <row r="118" customFormat="false" ht="15" hidden="false" customHeight="false" outlineLevel="0" collapsed="false">
      <c r="A118" s="2" t="s">
        <v>254</v>
      </c>
      <c r="B118" s="2" t="s">
        <v>68</v>
      </c>
      <c r="C118" s="2" t="s">
        <v>96</v>
      </c>
      <c r="D118" s="2" t="s">
        <v>132</v>
      </c>
      <c r="E118" s="13" t="n">
        <v>44358</v>
      </c>
      <c r="F118" s="13" t="n">
        <v>45453</v>
      </c>
      <c r="G118" s="2" t="s">
        <v>32</v>
      </c>
      <c r="H118" s="2" t="s">
        <v>119</v>
      </c>
      <c r="I118" s="2" t="s">
        <v>115</v>
      </c>
      <c r="J118" s="2" t="s">
        <v>100</v>
      </c>
      <c r="K118" s="14" t="n">
        <v>5377.32</v>
      </c>
      <c r="L118" s="2" t="n">
        <f aca="false">IF(E118="","",ROUND((Indicadores!$B$4-E118)/365.25,1))</f>
        <v>5.4</v>
      </c>
      <c r="M118" s="2" t="str">
        <f aca="false">IF(E118="","Virtual",IF(L118&gt;=Indicadores!$B$6,"Fim de Vida",IF(L118&gt;=Indicadores!$B$5,"Envelhecendo","Atual")))</f>
        <v>Fim de Vida</v>
      </c>
      <c r="N118" s="2" t="str">
        <f aca="false">IF(F118="","N/A",IF(F118&lt;Indicadores!$B$4,"Vencida","Vigente"))</f>
        <v>Vencida</v>
      </c>
      <c r="O118" s="2" t="str">
        <f aca="false">INDEX(Locais!$B$2:$B$13,MATCH(H118,Locais!$A$2:$A$13,0))</f>
        <v>Regional - São Paulo</v>
      </c>
      <c r="P118" s="2" t="str">
        <f aca="false">INDEX(Locais!$C$2:$C$13,MATCH(H118,Locais!$A$2:$A$13,0))</f>
        <v>Sudeste</v>
      </c>
    </row>
    <row r="119" customFormat="false" ht="15" hidden="false" customHeight="false" outlineLevel="0" collapsed="false">
      <c r="A119" s="2" t="s">
        <v>255</v>
      </c>
      <c r="B119" s="2" t="s">
        <v>69</v>
      </c>
      <c r="C119" s="2" t="s">
        <v>96</v>
      </c>
      <c r="D119" s="2" t="s">
        <v>97</v>
      </c>
      <c r="E119" s="13" t="n">
        <v>43868</v>
      </c>
      <c r="F119" s="13" t="n">
        <v>44963</v>
      </c>
      <c r="G119" s="2" t="s">
        <v>32</v>
      </c>
      <c r="H119" s="2" t="s">
        <v>139</v>
      </c>
      <c r="I119" s="2" t="s">
        <v>115</v>
      </c>
      <c r="J119" s="2" t="s">
        <v>100</v>
      </c>
      <c r="K119" s="14" t="n">
        <v>7062.52</v>
      </c>
      <c r="L119" s="2" t="n">
        <f aca="false">IF(E119="","",ROUND((Indicadores!$B$4-E119)/365.25,1))</f>
        <v>6.7</v>
      </c>
      <c r="M119" s="2" t="str">
        <f aca="false">IF(E119="","Virtual",IF(L119&gt;=Indicadores!$B$6,"Fim de Vida",IF(L119&gt;=Indicadores!$B$5,"Envelhecendo","Atual")))</f>
        <v>Fim de Vida</v>
      </c>
      <c r="N119" s="2" t="str">
        <f aca="false">IF(F119="","N/A",IF(F119&lt;Indicadores!$B$4,"Vencida","Vigente"))</f>
        <v>Vencida</v>
      </c>
      <c r="O119" s="2" t="str">
        <f aca="false">INDEX(Locais!$B$2:$B$13,MATCH(H119,Locais!$A$2:$A$13,0))</f>
        <v>Regional - Rio de Janeiro</v>
      </c>
      <c r="P119" s="2" t="str">
        <f aca="false">INDEX(Locais!$C$2:$C$13,MATCH(H119,Locais!$A$2:$A$13,0))</f>
        <v>Sudeste</v>
      </c>
    </row>
    <row r="120" customFormat="false" ht="15" hidden="false" customHeight="false" outlineLevel="0" collapsed="false">
      <c r="A120" s="2" t="s">
        <v>256</v>
      </c>
      <c r="B120" s="2" t="s">
        <v>69</v>
      </c>
      <c r="C120" s="2" t="s">
        <v>102</v>
      </c>
      <c r="D120" s="2" t="s">
        <v>113</v>
      </c>
      <c r="E120" s="13" t="n">
        <v>43617</v>
      </c>
      <c r="F120" s="13" t="n">
        <v>44712</v>
      </c>
      <c r="G120" s="2" t="s">
        <v>151</v>
      </c>
      <c r="H120" s="2" t="s">
        <v>165</v>
      </c>
      <c r="I120" s="2" t="s">
        <v>124</v>
      </c>
      <c r="J120" s="2" t="s">
        <v>137</v>
      </c>
      <c r="K120" s="14" t="n">
        <v>10547.66</v>
      </c>
      <c r="L120" s="2" t="n">
        <f aca="false">IF(E120="","",ROUND((Indicadores!$B$4-E120)/365.25,1))</f>
        <v>7.4</v>
      </c>
      <c r="M120" s="2" t="str">
        <f aca="false">IF(E120="","Virtual",IF(L120&gt;=Indicadores!$B$6,"Fim de Vida",IF(L120&gt;=Indicadores!$B$5,"Envelhecendo","Atual")))</f>
        <v>Fim de Vida</v>
      </c>
      <c r="N120" s="2" t="str">
        <f aca="false">IF(F120="","N/A",IF(F120&lt;Indicadores!$B$4,"Vencida","Vigente"))</f>
        <v>Vencida</v>
      </c>
      <c r="O120" s="2" t="str">
        <f aca="false">INDEX(Locais!$B$2:$B$13,MATCH(H120,Locais!$A$2:$A$13,0))</f>
        <v>Regional - Salvador</v>
      </c>
      <c r="P120" s="2" t="str">
        <f aca="false">INDEX(Locais!$C$2:$C$13,MATCH(H120,Locais!$A$2:$A$13,0))</f>
        <v>Nordeste</v>
      </c>
    </row>
    <row r="121" customFormat="false" ht="15" hidden="false" customHeight="false" outlineLevel="0" collapsed="false">
      <c r="A121" s="2" t="s">
        <v>257</v>
      </c>
      <c r="B121" s="2" t="s">
        <v>68</v>
      </c>
      <c r="C121" s="2" t="s">
        <v>102</v>
      </c>
      <c r="D121" s="2" t="s">
        <v>103</v>
      </c>
      <c r="E121" s="13" t="n">
        <v>45318</v>
      </c>
      <c r="F121" s="13" t="n">
        <v>46413</v>
      </c>
      <c r="G121" s="2" t="s">
        <v>32</v>
      </c>
      <c r="H121" s="2" t="s">
        <v>98</v>
      </c>
      <c r="I121" s="2" t="s">
        <v>115</v>
      </c>
      <c r="J121" s="2" t="s">
        <v>100</v>
      </c>
      <c r="K121" s="14" t="n">
        <v>5779.65</v>
      </c>
      <c r="L121" s="2" t="n">
        <f aca="false">IF(E121="","",ROUND((Indicadores!$B$4-E121)/365.25,1))</f>
        <v>2.7</v>
      </c>
      <c r="M121" s="2" t="str">
        <f aca="false">IF(E121="","Virtual",IF(L121&gt;=Indicadores!$B$6,"Fim de Vida",IF(L121&gt;=Indicadores!$B$5,"Envelhecendo","Atual")))</f>
        <v>Atual</v>
      </c>
      <c r="N121" s="2" t="str">
        <f aca="false">IF(F121="","N/A",IF(F121&lt;Indicadores!$B$4,"Vencida","Vigente"))</f>
        <v>Vigente</v>
      </c>
      <c r="O121" s="2" t="str">
        <f aca="false">INDEX(Locais!$B$2:$B$13,MATCH(H121,Locais!$A$2:$A$13,0))</f>
        <v>Sede - Brasília</v>
      </c>
      <c r="P121" s="2" t="str">
        <f aca="false">INDEX(Locais!$C$2:$C$13,MATCH(H121,Locais!$A$2:$A$13,0))</f>
        <v>Centro-Oeste</v>
      </c>
    </row>
    <row r="122" customFormat="false" ht="15" hidden="false" customHeight="false" outlineLevel="0" collapsed="false">
      <c r="A122" s="2" t="s">
        <v>258</v>
      </c>
      <c r="B122" s="2" t="s">
        <v>69</v>
      </c>
      <c r="C122" s="2" t="s">
        <v>102</v>
      </c>
      <c r="D122" s="2" t="s">
        <v>113</v>
      </c>
      <c r="E122" s="13" t="n">
        <v>44726</v>
      </c>
      <c r="F122" s="13" t="n">
        <v>45821</v>
      </c>
      <c r="G122" s="2" t="s">
        <v>32</v>
      </c>
      <c r="H122" s="2" t="s">
        <v>98</v>
      </c>
      <c r="I122" s="2" t="s">
        <v>115</v>
      </c>
      <c r="J122" s="2" t="s">
        <v>100</v>
      </c>
      <c r="K122" s="14" t="n">
        <v>9868.8</v>
      </c>
      <c r="L122" s="2" t="n">
        <f aca="false">IF(E122="","",ROUND((Indicadores!$B$4-E122)/365.25,1))</f>
        <v>4.3</v>
      </c>
      <c r="M122" s="2" t="str">
        <f aca="false">IF(E122="","Virtual",IF(L122&gt;=Indicadores!$B$6,"Fim de Vida",IF(L122&gt;=Indicadores!$B$5,"Envelhecendo","Atual")))</f>
        <v>Envelhecendo</v>
      </c>
      <c r="N122" s="2" t="str">
        <f aca="false">IF(F122="","N/A",IF(F122&lt;Indicadores!$B$4,"Vencida","Vigente"))</f>
        <v>Vencida</v>
      </c>
      <c r="O122" s="2" t="str">
        <f aca="false">INDEX(Locais!$B$2:$B$13,MATCH(H122,Locais!$A$2:$A$13,0))</f>
        <v>Sede - Brasília</v>
      </c>
      <c r="P122" s="2" t="str">
        <f aca="false">INDEX(Locais!$C$2:$C$13,MATCH(H122,Locais!$A$2:$A$13,0))</f>
        <v>Centro-Oeste</v>
      </c>
    </row>
    <row r="123" customFormat="false" ht="15" hidden="false" customHeight="false" outlineLevel="0" collapsed="false">
      <c r="A123" s="2" t="s">
        <v>259</v>
      </c>
      <c r="B123" s="2" t="s">
        <v>69</v>
      </c>
      <c r="C123" s="2" t="s">
        <v>96</v>
      </c>
      <c r="D123" s="2" t="s">
        <v>97</v>
      </c>
      <c r="E123" s="13" t="n">
        <v>45191</v>
      </c>
      <c r="F123" s="13" t="n">
        <v>46286</v>
      </c>
      <c r="G123" s="2" t="s">
        <v>32</v>
      </c>
      <c r="H123" s="2" t="s">
        <v>98</v>
      </c>
      <c r="I123" s="2" t="s">
        <v>133</v>
      </c>
      <c r="J123" s="2" t="s">
        <v>100</v>
      </c>
      <c r="K123" s="14" t="n">
        <v>7767.61</v>
      </c>
      <c r="L123" s="2" t="n">
        <f aca="false">IF(E123="","",ROUND((Indicadores!$B$4-E123)/365.25,1))</f>
        <v>3.1</v>
      </c>
      <c r="M123" s="2" t="str">
        <f aca="false">IF(E123="","Virtual",IF(L123&gt;=Indicadores!$B$6,"Fim de Vida",IF(L123&gt;=Indicadores!$B$5,"Envelhecendo","Atual")))</f>
        <v>Envelhecendo</v>
      </c>
      <c r="N123" s="2" t="str">
        <f aca="false">IF(F123="","N/A",IF(F123&lt;Indicadores!$B$4,"Vencida","Vigente"))</f>
        <v>Vencida</v>
      </c>
      <c r="O123" s="2" t="str">
        <f aca="false">INDEX(Locais!$B$2:$B$13,MATCH(H123,Locais!$A$2:$A$13,0))</f>
        <v>Sede - Brasília</v>
      </c>
      <c r="P123" s="2" t="str">
        <f aca="false">INDEX(Locais!$C$2:$C$13,MATCH(H123,Locais!$A$2:$A$13,0))</f>
        <v>Centro-Oeste</v>
      </c>
    </row>
    <row r="124" customFormat="false" ht="15" hidden="false" customHeight="false" outlineLevel="0" collapsed="false">
      <c r="A124" s="2" t="s">
        <v>260</v>
      </c>
      <c r="B124" s="2" t="s">
        <v>69</v>
      </c>
      <c r="C124" s="2" t="s">
        <v>96</v>
      </c>
      <c r="D124" s="2" t="s">
        <v>97</v>
      </c>
      <c r="E124" s="13" t="n">
        <v>45175</v>
      </c>
      <c r="F124" s="13" t="n">
        <v>46270</v>
      </c>
      <c r="G124" s="2" t="s">
        <v>118</v>
      </c>
      <c r="H124" s="2" t="s">
        <v>114</v>
      </c>
      <c r="I124" s="2" t="s">
        <v>111</v>
      </c>
      <c r="J124" s="2" t="s">
        <v>100</v>
      </c>
      <c r="K124" s="14" t="n">
        <v>10081.33</v>
      </c>
      <c r="L124" s="2" t="n">
        <f aca="false">IF(E124="","",ROUND((Indicadores!$B$4-E124)/365.25,1))</f>
        <v>3.1</v>
      </c>
      <c r="M124" s="2" t="str">
        <f aca="false">IF(E124="","Virtual",IF(L124&gt;=Indicadores!$B$6,"Fim de Vida",IF(L124&gt;=Indicadores!$B$5,"Envelhecendo","Atual")))</f>
        <v>Envelhecendo</v>
      </c>
      <c r="N124" s="2" t="str">
        <f aca="false">IF(F124="","N/A",IF(F124&lt;Indicadores!$B$4,"Vencida","Vigente"))</f>
        <v>Vencida</v>
      </c>
      <c r="O124" s="2" t="str">
        <f aca="false">INDEX(Locais!$B$2:$B$13,MATCH(H124,Locais!$A$2:$A$13,0))</f>
        <v>Regional - Belo Horizonte</v>
      </c>
      <c r="P124" s="2" t="str">
        <f aca="false">INDEX(Locais!$C$2:$C$13,MATCH(H124,Locais!$A$2:$A$13,0))</f>
        <v>Sudeste</v>
      </c>
    </row>
    <row r="125" customFormat="false" ht="15" hidden="false" customHeight="false" outlineLevel="0" collapsed="false">
      <c r="A125" s="2" t="s">
        <v>261</v>
      </c>
      <c r="B125" s="2" t="s">
        <v>69</v>
      </c>
      <c r="C125" s="2" t="s">
        <v>96</v>
      </c>
      <c r="D125" s="2" t="s">
        <v>117</v>
      </c>
      <c r="E125" s="13" t="n">
        <v>44366</v>
      </c>
      <c r="F125" s="13" t="n">
        <v>45461</v>
      </c>
      <c r="G125" s="2" t="s">
        <v>34</v>
      </c>
      <c r="H125" s="2" t="s">
        <v>141</v>
      </c>
      <c r="I125" s="2" t="s">
        <v>111</v>
      </c>
      <c r="J125" s="2" t="s">
        <v>100</v>
      </c>
      <c r="K125" s="14" t="n">
        <v>8990.06</v>
      </c>
      <c r="L125" s="2" t="n">
        <f aca="false">IF(E125="","",ROUND((Indicadores!$B$4-E125)/365.25,1))</f>
        <v>5.3</v>
      </c>
      <c r="M125" s="2" t="str">
        <f aca="false">IF(E125="","Virtual",IF(L125&gt;=Indicadores!$B$6,"Fim de Vida",IF(L125&gt;=Indicadores!$B$5,"Envelhecendo","Atual")))</f>
        <v>Fim de Vida</v>
      </c>
      <c r="N125" s="2" t="str">
        <f aca="false">IF(F125="","N/A",IF(F125&lt;Indicadores!$B$4,"Vencida","Vigente"))</f>
        <v>Vencida</v>
      </c>
      <c r="O125" s="2" t="str">
        <f aca="false">INDEX(Locais!$B$2:$B$13,MATCH(H125,Locais!$A$2:$A$13,0))</f>
        <v>Regional - Curitiba</v>
      </c>
      <c r="P125" s="2" t="str">
        <f aca="false">INDEX(Locais!$C$2:$C$13,MATCH(H125,Locais!$A$2:$A$13,0))</f>
        <v>Sul</v>
      </c>
    </row>
    <row r="126" customFormat="false" ht="15" hidden="false" customHeight="false" outlineLevel="0" collapsed="false">
      <c r="A126" s="2" t="s">
        <v>262</v>
      </c>
      <c r="B126" s="2" t="s">
        <v>68</v>
      </c>
      <c r="C126" s="2" t="s">
        <v>96</v>
      </c>
      <c r="D126" s="2" t="s">
        <v>107</v>
      </c>
      <c r="E126" s="13" t="n">
        <v>45274</v>
      </c>
      <c r="F126" s="13" t="n">
        <v>46369</v>
      </c>
      <c r="G126" s="2" t="s">
        <v>151</v>
      </c>
      <c r="H126" s="2" t="s">
        <v>119</v>
      </c>
      <c r="I126" s="2" t="s">
        <v>120</v>
      </c>
      <c r="J126" s="2" t="s">
        <v>137</v>
      </c>
      <c r="K126" s="14" t="n">
        <v>5002.76</v>
      </c>
      <c r="L126" s="2" t="n">
        <f aca="false">IF(E126="","",ROUND((Indicadores!$B$4-E126)/365.25,1))</f>
        <v>2.8</v>
      </c>
      <c r="M126" s="2" t="str">
        <f aca="false">IF(E126="","Virtual",IF(L126&gt;=Indicadores!$B$6,"Fim de Vida",IF(L126&gt;=Indicadores!$B$5,"Envelhecendo","Atual")))</f>
        <v>Atual</v>
      </c>
      <c r="N126" s="2" t="str">
        <f aca="false">IF(F126="","N/A",IF(F126&lt;Indicadores!$B$4,"Vencida","Vigente"))</f>
        <v>Vigente</v>
      </c>
      <c r="O126" s="2" t="str">
        <f aca="false">INDEX(Locais!$B$2:$B$13,MATCH(H126,Locais!$A$2:$A$13,0))</f>
        <v>Regional - São Paulo</v>
      </c>
      <c r="P126" s="2" t="str">
        <f aca="false">INDEX(Locais!$C$2:$C$13,MATCH(H126,Locais!$A$2:$A$13,0))</f>
        <v>Sudeste</v>
      </c>
    </row>
    <row r="127" customFormat="false" ht="15" hidden="false" customHeight="false" outlineLevel="0" collapsed="false">
      <c r="A127" s="2" t="s">
        <v>263</v>
      </c>
      <c r="B127" s="2" t="s">
        <v>68</v>
      </c>
      <c r="C127" s="2" t="s">
        <v>102</v>
      </c>
      <c r="D127" s="2" t="s">
        <v>103</v>
      </c>
      <c r="E127" s="13" t="n">
        <v>43381</v>
      </c>
      <c r="F127" s="13" t="n">
        <v>44476</v>
      </c>
      <c r="G127" s="2" t="s">
        <v>32</v>
      </c>
      <c r="H127" s="2" t="s">
        <v>128</v>
      </c>
      <c r="I127" s="2" t="s">
        <v>111</v>
      </c>
      <c r="J127" s="2" t="s">
        <v>100</v>
      </c>
      <c r="K127" s="14" t="n">
        <v>5529.81</v>
      </c>
      <c r="L127" s="2" t="n">
        <f aca="false">IF(E127="","",ROUND((Indicadores!$B$4-E127)/365.25,1))</f>
        <v>8</v>
      </c>
      <c r="M127" s="2" t="str">
        <f aca="false">IF(E127="","Virtual",IF(L127&gt;=Indicadores!$B$6,"Fim de Vida",IF(L127&gt;=Indicadores!$B$5,"Envelhecendo","Atual")))</f>
        <v>Fim de Vida</v>
      </c>
      <c r="N127" s="2" t="str">
        <f aca="false">IF(F127="","N/A",IF(F127&lt;Indicadores!$B$4,"Vencida","Vigente"))</f>
        <v>Vencida</v>
      </c>
      <c r="O127" s="2" t="str">
        <f aca="false">INDEX(Locais!$B$2:$B$13,MATCH(H127,Locais!$A$2:$A$13,0))</f>
        <v>Regional - Recife</v>
      </c>
      <c r="P127" s="2" t="str">
        <f aca="false">INDEX(Locais!$C$2:$C$13,MATCH(H127,Locais!$A$2:$A$13,0))</f>
        <v>Nordeste</v>
      </c>
    </row>
    <row r="128" customFormat="false" ht="15" hidden="false" customHeight="false" outlineLevel="0" collapsed="false">
      <c r="A128" s="2" t="s">
        <v>264</v>
      </c>
      <c r="B128" s="2" t="s">
        <v>68</v>
      </c>
      <c r="C128" s="2" t="s">
        <v>96</v>
      </c>
      <c r="D128" s="2" t="s">
        <v>132</v>
      </c>
      <c r="E128" s="13" t="n">
        <v>45700</v>
      </c>
      <c r="F128" s="13" t="n">
        <v>46795</v>
      </c>
      <c r="G128" s="2" t="s">
        <v>32</v>
      </c>
      <c r="H128" s="2" t="s">
        <v>119</v>
      </c>
      <c r="I128" s="2" t="s">
        <v>133</v>
      </c>
      <c r="J128" s="2" t="s">
        <v>100</v>
      </c>
      <c r="K128" s="14" t="n">
        <v>5994.17</v>
      </c>
      <c r="L128" s="2" t="n">
        <f aca="false">IF(E128="","",ROUND((Indicadores!$B$4-E128)/365.25,1))</f>
        <v>1.7</v>
      </c>
      <c r="M128" s="2" t="str">
        <f aca="false">IF(E128="","Virtual",IF(L128&gt;=Indicadores!$B$6,"Fim de Vida",IF(L128&gt;=Indicadores!$B$5,"Envelhecendo","Atual")))</f>
        <v>Atual</v>
      </c>
      <c r="N128" s="2" t="str">
        <f aca="false">IF(F128="","N/A",IF(F128&lt;Indicadores!$B$4,"Vencida","Vigente"))</f>
        <v>Vigente</v>
      </c>
      <c r="O128" s="2" t="str">
        <f aca="false">INDEX(Locais!$B$2:$B$13,MATCH(H128,Locais!$A$2:$A$13,0))</f>
        <v>Regional - São Paulo</v>
      </c>
      <c r="P128" s="2" t="str">
        <f aca="false">INDEX(Locais!$C$2:$C$13,MATCH(H128,Locais!$A$2:$A$13,0))</f>
        <v>Sudeste</v>
      </c>
    </row>
    <row r="129" customFormat="false" ht="15" hidden="false" customHeight="false" outlineLevel="0" collapsed="false">
      <c r="A129" s="2" t="s">
        <v>265</v>
      </c>
      <c r="B129" s="2" t="s">
        <v>70</v>
      </c>
      <c r="C129" s="2" t="s">
        <v>126</v>
      </c>
      <c r="D129" s="2" t="s">
        <v>162</v>
      </c>
      <c r="E129" s="13" t="n">
        <v>44223</v>
      </c>
      <c r="F129" s="13" t="n">
        <v>46048</v>
      </c>
      <c r="G129" s="2" t="s">
        <v>32</v>
      </c>
      <c r="H129" s="2" t="s">
        <v>119</v>
      </c>
      <c r="I129" s="2" t="s">
        <v>120</v>
      </c>
      <c r="J129" s="2" t="s">
        <v>100</v>
      </c>
      <c r="K129" s="14" t="n">
        <v>20959.09</v>
      </c>
      <c r="L129" s="2" t="n">
        <f aca="false">IF(E129="","",ROUND((Indicadores!$B$4-E129)/365.25,1))</f>
        <v>5.7</v>
      </c>
      <c r="M129" s="2" t="str">
        <f aca="false">IF(E129="","Virtual",IF(L129&gt;=Indicadores!$B$6,"Fim de Vida",IF(L129&gt;=Indicadores!$B$5,"Envelhecendo","Atual")))</f>
        <v>Fim de Vida</v>
      </c>
      <c r="N129" s="2" t="str">
        <f aca="false">IF(F129="","N/A",IF(F129&lt;Indicadores!$B$4,"Vencida","Vigente"))</f>
        <v>Vencida</v>
      </c>
      <c r="O129" s="2" t="str">
        <f aca="false">INDEX(Locais!$B$2:$B$13,MATCH(H129,Locais!$A$2:$A$13,0))</f>
        <v>Regional - São Paulo</v>
      </c>
      <c r="P129" s="2" t="str">
        <f aca="false">INDEX(Locais!$C$2:$C$13,MATCH(H129,Locais!$A$2:$A$13,0))</f>
        <v>Sudeste</v>
      </c>
    </row>
    <row r="130" customFormat="false" ht="15" hidden="false" customHeight="false" outlineLevel="0" collapsed="false">
      <c r="A130" s="2" t="s">
        <v>266</v>
      </c>
      <c r="B130" s="2" t="s">
        <v>70</v>
      </c>
      <c r="C130" s="2" t="s">
        <v>126</v>
      </c>
      <c r="D130" s="2" t="s">
        <v>162</v>
      </c>
      <c r="E130" s="13" t="n">
        <v>45691</v>
      </c>
      <c r="F130" s="13" t="n">
        <v>47516</v>
      </c>
      <c r="G130" s="2" t="s">
        <v>32</v>
      </c>
      <c r="H130" s="2" t="s">
        <v>98</v>
      </c>
      <c r="I130" s="2" t="s">
        <v>120</v>
      </c>
      <c r="J130" s="2" t="s">
        <v>100</v>
      </c>
      <c r="K130" s="14" t="n">
        <v>15159.53</v>
      </c>
      <c r="L130" s="2" t="n">
        <f aca="false">IF(E130="","",ROUND((Indicadores!$B$4-E130)/365.25,1))</f>
        <v>1.7</v>
      </c>
      <c r="M130" s="2" t="str">
        <f aca="false">IF(E130="","Virtual",IF(L130&gt;=Indicadores!$B$6,"Fim de Vida",IF(L130&gt;=Indicadores!$B$5,"Envelhecendo","Atual")))</f>
        <v>Atual</v>
      </c>
      <c r="N130" s="2" t="str">
        <f aca="false">IF(F130="","N/A",IF(F130&lt;Indicadores!$B$4,"Vencida","Vigente"))</f>
        <v>Vigente</v>
      </c>
      <c r="O130" s="2" t="str">
        <f aca="false">INDEX(Locais!$B$2:$B$13,MATCH(H130,Locais!$A$2:$A$13,0))</f>
        <v>Sede - Brasília</v>
      </c>
      <c r="P130" s="2" t="str">
        <f aca="false">INDEX(Locais!$C$2:$C$13,MATCH(H130,Locais!$A$2:$A$13,0))</f>
        <v>Centro-Oeste</v>
      </c>
    </row>
    <row r="131" customFormat="false" ht="15" hidden="false" customHeight="false" outlineLevel="0" collapsed="false">
      <c r="A131" s="2" t="s">
        <v>267</v>
      </c>
      <c r="B131" s="2" t="s">
        <v>70</v>
      </c>
      <c r="C131" s="2" t="s">
        <v>126</v>
      </c>
      <c r="D131" s="2" t="s">
        <v>162</v>
      </c>
      <c r="E131" s="13" t="n">
        <v>44044</v>
      </c>
      <c r="F131" s="13" t="n">
        <v>45869</v>
      </c>
      <c r="G131" s="2" t="s">
        <v>32</v>
      </c>
      <c r="H131" s="2" t="s">
        <v>98</v>
      </c>
      <c r="I131" s="2" t="s">
        <v>99</v>
      </c>
      <c r="J131" s="2" t="s">
        <v>100</v>
      </c>
      <c r="K131" s="14" t="n">
        <v>21804.45</v>
      </c>
      <c r="L131" s="2" t="n">
        <f aca="false">IF(E131="","",ROUND((Indicadores!$B$4-E131)/365.25,1))</f>
        <v>6.2</v>
      </c>
      <c r="M131" s="2" t="str">
        <f aca="false">IF(E131="","Virtual",IF(L131&gt;=Indicadores!$B$6,"Fim de Vida",IF(L131&gt;=Indicadores!$B$5,"Envelhecendo","Atual")))</f>
        <v>Fim de Vida</v>
      </c>
      <c r="N131" s="2" t="str">
        <f aca="false">IF(F131="","N/A",IF(F131&lt;Indicadores!$B$4,"Vencida","Vigente"))</f>
        <v>Vencida</v>
      </c>
      <c r="O131" s="2" t="str">
        <f aca="false">INDEX(Locais!$B$2:$B$13,MATCH(H131,Locais!$A$2:$A$13,0))</f>
        <v>Sede - Brasília</v>
      </c>
      <c r="P131" s="2" t="str">
        <f aca="false">INDEX(Locais!$C$2:$C$13,MATCH(H131,Locais!$A$2:$A$13,0))</f>
        <v>Centro-Oeste</v>
      </c>
    </row>
    <row r="132" customFormat="false" ht="15" hidden="false" customHeight="false" outlineLevel="0" collapsed="false">
      <c r="A132" s="2" t="s">
        <v>268</v>
      </c>
      <c r="B132" s="2" t="s">
        <v>68</v>
      </c>
      <c r="C132" s="2" t="s">
        <v>96</v>
      </c>
      <c r="D132" s="2" t="s">
        <v>107</v>
      </c>
      <c r="E132" s="13" t="n">
        <v>44533</v>
      </c>
      <c r="F132" s="13" t="n">
        <v>45628</v>
      </c>
      <c r="G132" s="2" t="s">
        <v>151</v>
      </c>
      <c r="H132" s="2" t="s">
        <v>119</v>
      </c>
      <c r="I132" s="2" t="s">
        <v>142</v>
      </c>
      <c r="J132" s="2" t="s">
        <v>137</v>
      </c>
      <c r="K132" s="14" t="n">
        <v>6203.3</v>
      </c>
      <c r="L132" s="2" t="n">
        <f aca="false">IF(E132="","",ROUND((Indicadores!$B$4-E132)/365.25,1))</f>
        <v>4.9</v>
      </c>
      <c r="M132" s="2" t="str">
        <f aca="false">IF(E132="","Virtual",IF(L132&gt;=Indicadores!$B$6,"Fim de Vida",IF(L132&gt;=Indicadores!$B$5,"Envelhecendo","Atual")))</f>
        <v>Envelhecendo</v>
      </c>
      <c r="N132" s="2" t="str">
        <f aca="false">IF(F132="","N/A",IF(F132&lt;Indicadores!$B$4,"Vencida","Vigente"))</f>
        <v>Vencida</v>
      </c>
      <c r="O132" s="2" t="str">
        <f aca="false">INDEX(Locais!$B$2:$B$13,MATCH(H132,Locais!$A$2:$A$13,0))</f>
        <v>Regional - São Paulo</v>
      </c>
      <c r="P132" s="2" t="str">
        <f aca="false">INDEX(Locais!$C$2:$C$13,MATCH(H132,Locais!$A$2:$A$13,0))</f>
        <v>Sudeste</v>
      </c>
    </row>
    <row r="133" customFormat="false" ht="15" hidden="false" customHeight="false" outlineLevel="0" collapsed="false">
      <c r="A133" s="2" t="s">
        <v>269</v>
      </c>
      <c r="B133" s="2" t="s">
        <v>68</v>
      </c>
      <c r="C133" s="2" t="s">
        <v>102</v>
      </c>
      <c r="D133" s="2" t="s">
        <v>103</v>
      </c>
      <c r="E133" s="13" t="n">
        <v>44741</v>
      </c>
      <c r="F133" s="13" t="n">
        <v>45836</v>
      </c>
      <c r="G133" s="2" t="s">
        <v>32</v>
      </c>
      <c r="H133" s="2" t="s">
        <v>119</v>
      </c>
      <c r="I133" s="2" t="s">
        <v>115</v>
      </c>
      <c r="J133" s="2" t="s">
        <v>100</v>
      </c>
      <c r="K133" s="14" t="n">
        <v>6079.09</v>
      </c>
      <c r="L133" s="2" t="n">
        <f aca="false">IF(E133="","",ROUND((Indicadores!$B$4-E133)/365.25,1))</f>
        <v>4.3</v>
      </c>
      <c r="M133" s="2" t="str">
        <f aca="false">IF(E133="","Virtual",IF(L133&gt;=Indicadores!$B$6,"Fim de Vida",IF(L133&gt;=Indicadores!$B$5,"Envelhecendo","Atual")))</f>
        <v>Envelhecendo</v>
      </c>
      <c r="N133" s="2" t="str">
        <f aca="false">IF(F133="","N/A",IF(F133&lt;Indicadores!$B$4,"Vencida","Vigente"))</f>
        <v>Vencida</v>
      </c>
      <c r="O133" s="2" t="str">
        <f aca="false">INDEX(Locais!$B$2:$B$13,MATCH(H133,Locais!$A$2:$A$13,0))</f>
        <v>Regional - São Paulo</v>
      </c>
      <c r="P133" s="2" t="str">
        <f aca="false">INDEX(Locais!$C$2:$C$13,MATCH(H133,Locais!$A$2:$A$13,0))</f>
        <v>Sudeste</v>
      </c>
    </row>
    <row r="134" customFormat="false" ht="15" hidden="false" customHeight="false" outlineLevel="0" collapsed="false">
      <c r="A134" s="2" t="s">
        <v>270</v>
      </c>
      <c r="B134" s="2" t="s">
        <v>70</v>
      </c>
      <c r="C134" s="2" t="s">
        <v>96</v>
      </c>
      <c r="D134" s="2" t="s">
        <v>122</v>
      </c>
      <c r="E134" s="13" t="n">
        <v>45093</v>
      </c>
      <c r="F134" s="13" t="n">
        <v>46918</v>
      </c>
      <c r="G134" s="2" t="s">
        <v>32</v>
      </c>
      <c r="H134" s="2" t="s">
        <v>139</v>
      </c>
      <c r="I134" s="2" t="s">
        <v>130</v>
      </c>
      <c r="J134" s="2" t="s">
        <v>100</v>
      </c>
      <c r="K134" s="14" t="n">
        <v>17913.71</v>
      </c>
      <c r="L134" s="2" t="n">
        <f aca="false">IF(E134="","",ROUND((Indicadores!$B$4-E134)/365.25,1))</f>
        <v>3.3</v>
      </c>
      <c r="M134" s="2" t="str">
        <f aca="false">IF(E134="","Virtual",IF(L134&gt;=Indicadores!$B$6,"Fim de Vida",IF(L134&gt;=Indicadores!$B$5,"Envelhecendo","Atual")))</f>
        <v>Envelhecendo</v>
      </c>
      <c r="N134" s="2" t="str">
        <f aca="false">IF(F134="","N/A",IF(F134&lt;Indicadores!$B$4,"Vencida","Vigente"))</f>
        <v>Vigente</v>
      </c>
      <c r="O134" s="2" t="str">
        <f aca="false">INDEX(Locais!$B$2:$B$13,MATCH(H134,Locais!$A$2:$A$13,0))</f>
        <v>Regional - Rio de Janeiro</v>
      </c>
      <c r="P134" s="2" t="str">
        <f aca="false">INDEX(Locais!$C$2:$C$13,MATCH(H134,Locais!$A$2:$A$13,0))</f>
        <v>Sudeste</v>
      </c>
    </row>
    <row r="135" customFormat="false" ht="15" hidden="false" customHeight="false" outlineLevel="0" collapsed="false">
      <c r="A135" s="2" t="s">
        <v>271</v>
      </c>
      <c r="B135" s="2" t="s">
        <v>71</v>
      </c>
      <c r="C135" s="2" t="s">
        <v>126</v>
      </c>
      <c r="D135" s="2" t="s">
        <v>157</v>
      </c>
      <c r="E135" s="13" t="n">
        <v>45121</v>
      </c>
      <c r="F135" s="13" t="n">
        <v>46216</v>
      </c>
      <c r="G135" s="2" t="s">
        <v>32</v>
      </c>
      <c r="H135" s="2" t="s">
        <v>165</v>
      </c>
      <c r="I135" s="2" t="s">
        <v>133</v>
      </c>
      <c r="J135" s="2" t="s">
        <v>100</v>
      </c>
      <c r="K135" s="14" t="n">
        <v>2247.83</v>
      </c>
      <c r="L135" s="2" t="n">
        <f aca="false">IF(E135="","",ROUND((Indicadores!$B$4-E135)/365.25,1))</f>
        <v>3.3</v>
      </c>
      <c r="M135" s="2" t="str">
        <f aca="false">IF(E135="","Virtual",IF(L135&gt;=Indicadores!$B$6,"Fim de Vida",IF(L135&gt;=Indicadores!$B$5,"Envelhecendo","Atual")))</f>
        <v>Envelhecendo</v>
      </c>
      <c r="N135" s="2" t="str">
        <f aca="false">IF(F135="","N/A",IF(F135&lt;Indicadores!$B$4,"Vencida","Vigente"))</f>
        <v>Vencida</v>
      </c>
      <c r="O135" s="2" t="str">
        <f aca="false">INDEX(Locais!$B$2:$B$13,MATCH(H135,Locais!$A$2:$A$13,0))</f>
        <v>Regional - Salvador</v>
      </c>
      <c r="P135" s="2" t="str">
        <f aca="false">INDEX(Locais!$C$2:$C$13,MATCH(H135,Locais!$A$2:$A$13,0))</f>
        <v>Nordeste</v>
      </c>
    </row>
    <row r="136" customFormat="false" ht="15" hidden="false" customHeight="false" outlineLevel="0" collapsed="false">
      <c r="A136" s="2" t="s">
        <v>272</v>
      </c>
      <c r="B136" s="2" t="s">
        <v>68</v>
      </c>
      <c r="C136" s="2" t="s">
        <v>102</v>
      </c>
      <c r="D136" s="2" t="s">
        <v>103</v>
      </c>
      <c r="E136" s="13" t="n">
        <v>45096</v>
      </c>
      <c r="F136" s="13" t="n">
        <v>46191</v>
      </c>
      <c r="G136" s="2" t="s">
        <v>32</v>
      </c>
      <c r="H136" s="2" t="s">
        <v>98</v>
      </c>
      <c r="I136" s="2" t="s">
        <v>124</v>
      </c>
      <c r="J136" s="2" t="s">
        <v>100</v>
      </c>
      <c r="K136" s="14" t="n">
        <v>6296.5</v>
      </c>
      <c r="L136" s="2" t="n">
        <f aca="false">IF(E136="","",ROUND((Indicadores!$B$4-E136)/365.25,1))</f>
        <v>3.3</v>
      </c>
      <c r="M136" s="2" t="str">
        <f aca="false">IF(E136="","Virtual",IF(L136&gt;=Indicadores!$B$6,"Fim de Vida",IF(L136&gt;=Indicadores!$B$5,"Envelhecendo","Atual")))</f>
        <v>Envelhecendo</v>
      </c>
      <c r="N136" s="2" t="str">
        <f aca="false">IF(F136="","N/A",IF(F136&lt;Indicadores!$B$4,"Vencida","Vigente"))</f>
        <v>Vencida</v>
      </c>
      <c r="O136" s="2" t="str">
        <f aca="false">INDEX(Locais!$B$2:$B$13,MATCH(H136,Locais!$A$2:$A$13,0))</f>
        <v>Sede - Brasília</v>
      </c>
      <c r="P136" s="2" t="str">
        <f aca="false">INDEX(Locais!$C$2:$C$13,MATCH(H136,Locais!$A$2:$A$13,0))</f>
        <v>Centro-Oeste</v>
      </c>
    </row>
    <row r="137" customFormat="false" ht="15" hidden="false" customHeight="false" outlineLevel="0" collapsed="false">
      <c r="A137" s="2" t="s">
        <v>273</v>
      </c>
      <c r="B137" s="2" t="s">
        <v>69</v>
      </c>
      <c r="C137" s="2" t="s">
        <v>102</v>
      </c>
      <c r="D137" s="2" t="s">
        <v>113</v>
      </c>
      <c r="E137" s="13" t="n">
        <v>45984</v>
      </c>
      <c r="F137" s="13" t="n">
        <v>47079</v>
      </c>
      <c r="G137" s="2" t="s">
        <v>135</v>
      </c>
      <c r="H137" s="2" t="s">
        <v>128</v>
      </c>
      <c r="I137" s="2" t="s">
        <v>136</v>
      </c>
      <c r="J137" s="2" t="s">
        <v>137</v>
      </c>
      <c r="K137" s="14" t="n">
        <v>8702.79</v>
      </c>
      <c r="L137" s="2" t="n">
        <f aca="false">IF(E137="","",ROUND((Indicadores!$B$4-E137)/365.25,1))</f>
        <v>0.9</v>
      </c>
      <c r="M137" s="2" t="str">
        <f aca="false">IF(E137="","Virtual",IF(L137&gt;=Indicadores!$B$6,"Fim de Vida",IF(L137&gt;=Indicadores!$B$5,"Envelhecendo","Atual")))</f>
        <v>Atual</v>
      </c>
      <c r="N137" s="2" t="str">
        <f aca="false">IF(F137="","N/A",IF(F137&lt;Indicadores!$B$4,"Vencida","Vigente"))</f>
        <v>Vigente</v>
      </c>
      <c r="O137" s="2" t="str">
        <f aca="false">INDEX(Locais!$B$2:$B$13,MATCH(H137,Locais!$A$2:$A$13,0))</f>
        <v>Regional - Recife</v>
      </c>
      <c r="P137" s="2" t="str">
        <f aca="false">INDEX(Locais!$C$2:$C$13,MATCH(H137,Locais!$A$2:$A$13,0))</f>
        <v>Nordeste</v>
      </c>
    </row>
    <row r="138" customFormat="false" ht="15" hidden="false" customHeight="false" outlineLevel="0" collapsed="false">
      <c r="A138" s="2" t="s">
        <v>274</v>
      </c>
      <c r="B138" s="2" t="s">
        <v>68</v>
      </c>
      <c r="C138" s="2" t="s">
        <v>102</v>
      </c>
      <c r="D138" s="2" t="s">
        <v>103</v>
      </c>
      <c r="E138" s="13" t="n">
        <v>44882</v>
      </c>
      <c r="F138" s="13" t="n">
        <v>45977</v>
      </c>
      <c r="G138" s="2" t="s">
        <v>34</v>
      </c>
      <c r="H138" s="2" t="s">
        <v>139</v>
      </c>
      <c r="I138" s="2" t="s">
        <v>133</v>
      </c>
      <c r="J138" s="2" t="s">
        <v>100</v>
      </c>
      <c r="K138" s="14" t="n">
        <v>4666.18</v>
      </c>
      <c r="L138" s="2" t="n">
        <f aca="false">IF(E138="","",ROUND((Indicadores!$B$4-E138)/365.25,1))</f>
        <v>3.9</v>
      </c>
      <c r="M138" s="2" t="str">
        <f aca="false">IF(E138="","Virtual",IF(L138&gt;=Indicadores!$B$6,"Fim de Vida",IF(L138&gt;=Indicadores!$B$5,"Envelhecendo","Atual")))</f>
        <v>Envelhecendo</v>
      </c>
      <c r="N138" s="2" t="str">
        <f aca="false">IF(F138="","N/A",IF(F138&lt;Indicadores!$B$4,"Vencida","Vigente"))</f>
        <v>Vencida</v>
      </c>
      <c r="O138" s="2" t="str">
        <f aca="false">INDEX(Locais!$B$2:$B$13,MATCH(H138,Locais!$A$2:$A$13,0))</f>
        <v>Regional - Rio de Janeiro</v>
      </c>
      <c r="P138" s="2" t="str">
        <f aca="false">INDEX(Locais!$C$2:$C$13,MATCH(H138,Locais!$A$2:$A$13,0))</f>
        <v>Sudeste</v>
      </c>
    </row>
    <row r="139" customFormat="false" ht="15" hidden="false" customHeight="false" outlineLevel="0" collapsed="false">
      <c r="A139" s="2" t="s">
        <v>275</v>
      </c>
      <c r="B139" s="2" t="s">
        <v>69</v>
      </c>
      <c r="C139" s="2" t="s">
        <v>96</v>
      </c>
      <c r="D139" s="2" t="s">
        <v>97</v>
      </c>
      <c r="E139" s="13" t="n">
        <v>45317</v>
      </c>
      <c r="F139" s="13" t="n">
        <v>46412</v>
      </c>
      <c r="G139" s="2" t="s">
        <v>32</v>
      </c>
      <c r="H139" s="2" t="s">
        <v>119</v>
      </c>
      <c r="I139" s="2" t="s">
        <v>133</v>
      </c>
      <c r="J139" s="2" t="s">
        <v>100</v>
      </c>
      <c r="K139" s="14" t="n">
        <v>9590.56</v>
      </c>
      <c r="L139" s="2" t="n">
        <f aca="false">IF(E139="","",ROUND((Indicadores!$B$4-E139)/365.25,1))</f>
        <v>2.7</v>
      </c>
      <c r="M139" s="2" t="str">
        <f aca="false">IF(E139="","Virtual",IF(L139&gt;=Indicadores!$B$6,"Fim de Vida",IF(L139&gt;=Indicadores!$B$5,"Envelhecendo","Atual")))</f>
        <v>Atual</v>
      </c>
      <c r="N139" s="2" t="str">
        <f aca="false">IF(F139="","N/A",IF(F139&lt;Indicadores!$B$4,"Vencida","Vigente"))</f>
        <v>Vigente</v>
      </c>
      <c r="O139" s="2" t="str">
        <f aca="false">INDEX(Locais!$B$2:$B$13,MATCH(H139,Locais!$A$2:$A$13,0))</f>
        <v>Regional - São Paulo</v>
      </c>
      <c r="P139" s="2" t="str">
        <f aca="false">INDEX(Locais!$C$2:$C$13,MATCH(H139,Locais!$A$2:$A$13,0))</f>
        <v>Sudeste</v>
      </c>
    </row>
    <row r="140" customFormat="false" ht="15" hidden="false" customHeight="false" outlineLevel="0" collapsed="false">
      <c r="A140" s="2" t="s">
        <v>276</v>
      </c>
      <c r="B140" s="2" t="s">
        <v>69</v>
      </c>
      <c r="C140" s="2" t="s">
        <v>96</v>
      </c>
      <c r="D140" s="2" t="s">
        <v>97</v>
      </c>
      <c r="E140" s="13" t="n">
        <v>43127</v>
      </c>
      <c r="F140" s="13" t="n">
        <v>44222</v>
      </c>
      <c r="G140" s="2" t="s">
        <v>118</v>
      </c>
      <c r="H140" s="2" t="s">
        <v>139</v>
      </c>
      <c r="I140" s="2" t="s">
        <v>124</v>
      </c>
      <c r="J140" s="2" t="s">
        <v>100</v>
      </c>
      <c r="K140" s="14" t="n">
        <v>9989.15</v>
      </c>
      <c r="L140" s="2" t="n">
        <f aca="false">IF(E140="","",ROUND((Indicadores!$B$4-E140)/365.25,1))</f>
        <v>8.7</v>
      </c>
      <c r="M140" s="2" t="str">
        <f aca="false">IF(E140="","Virtual",IF(L140&gt;=Indicadores!$B$6,"Fim de Vida",IF(L140&gt;=Indicadores!$B$5,"Envelhecendo","Atual")))</f>
        <v>Fim de Vida</v>
      </c>
      <c r="N140" s="2" t="str">
        <f aca="false">IF(F140="","N/A",IF(F140&lt;Indicadores!$B$4,"Vencida","Vigente"))</f>
        <v>Vencida</v>
      </c>
      <c r="O140" s="2" t="str">
        <f aca="false">INDEX(Locais!$B$2:$B$13,MATCH(H140,Locais!$A$2:$A$13,0))</f>
        <v>Regional - Rio de Janeiro</v>
      </c>
      <c r="P140" s="2" t="str">
        <f aca="false">INDEX(Locais!$C$2:$C$13,MATCH(H140,Locais!$A$2:$A$13,0))</f>
        <v>Sudeste</v>
      </c>
    </row>
    <row r="141" customFormat="false" ht="15" hidden="false" customHeight="false" outlineLevel="0" collapsed="false">
      <c r="A141" s="2" t="s">
        <v>277</v>
      </c>
      <c r="B141" s="2" t="s">
        <v>68</v>
      </c>
      <c r="C141" s="2" t="s">
        <v>96</v>
      </c>
      <c r="D141" s="2" t="s">
        <v>132</v>
      </c>
      <c r="E141" s="13" t="n">
        <v>45964</v>
      </c>
      <c r="F141" s="13" t="n">
        <v>47059</v>
      </c>
      <c r="G141" s="2" t="s">
        <v>32</v>
      </c>
      <c r="H141" s="2" t="s">
        <v>165</v>
      </c>
      <c r="I141" s="2" t="s">
        <v>115</v>
      </c>
      <c r="J141" s="2" t="s">
        <v>100</v>
      </c>
      <c r="K141" s="14" t="n">
        <v>6079.72</v>
      </c>
      <c r="L141" s="2" t="n">
        <f aca="false">IF(E141="","",ROUND((Indicadores!$B$4-E141)/365.25,1))</f>
        <v>1</v>
      </c>
      <c r="M141" s="2" t="str">
        <f aca="false">IF(E141="","Virtual",IF(L141&gt;=Indicadores!$B$6,"Fim de Vida",IF(L141&gt;=Indicadores!$B$5,"Envelhecendo","Atual")))</f>
        <v>Atual</v>
      </c>
      <c r="N141" s="2" t="str">
        <f aca="false">IF(F141="","N/A",IF(F141&lt;Indicadores!$B$4,"Vencida","Vigente"))</f>
        <v>Vigente</v>
      </c>
      <c r="O141" s="2" t="str">
        <f aca="false">INDEX(Locais!$B$2:$B$13,MATCH(H141,Locais!$A$2:$A$13,0))</f>
        <v>Regional - Salvador</v>
      </c>
      <c r="P141" s="2" t="str">
        <f aca="false">INDEX(Locais!$C$2:$C$13,MATCH(H141,Locais!$A$2:$A$13,0))</f>
        <v>Nordeste</v>
      </c>
    </row>
    <row r="142" customFormat="false" ht="15" hidden="false" customHeight="false" outlineLevel="0" collapsed="false">
      <c r="A142" s="2" t="s">
        <v>278</v>
      </c>
      <c r="B142" s="2" t="s">
        <v>69</v>
      </c>
      <c r="C142" s="2" t="s">
        <v>126</v>
      </c>
      <c r="D142" s="2" t="s">
        <v>169</v>
      </c>
      <c r="E142" s="13" t="n">
        <v>45191</v>
      </c>
      <c r="F142" s="13" t="n">
        <v>46286</v>
      </c>
      <c r="G142" s="2" t="s">
        <v>32</v>
      </c>
      <c r="H142" s="2" t="s">
        <v>108</v>
      </c>
      <c r="I142" s="2" t="s">
        <v>120</v>
      </c>
      <c r="J142" s="2" t="s">
        <v>100</v>
      </c>
      <c r="K142" s="14" t="n">
        <v>10573.74</v>
      </c>
      <c r="L142" s="2" t="n">
        <f aca="false">IF(E142="","",ROUND((Indicadores!$B$4-E142)/365.25,1))</f>
        <v>3.1</v>
      </c>
      <c r="M142" s="2" t="str">
        <f aca="false">IF(E142="","Virtual",IF(L142&gt;=Indicadores!$B$6,"Fim de Vida",IF(L142&gt;=Indicadores!$B$5,"Envelhecendo","Atual")))</f>
        <v>Envelhecendo</v>
      </c>
      <c r="N142" s="2" t="str">
        <f aca="false">IF(F142="","N/A",IF(F142&lt;Indicadores!$B$4,"Vencida","Vigente"))</f>
        <v>Vencida</v>
      </c>
      <c r="O142" s="2" t="str">
        <f aca="false">INDEX(Locais!$B$2:$B$13,MATCH(H142,Locais!$A$2:$A$13,0))</f>
        <v>Regional - Porto Alegre</v>
      </c>
      <c r="P142" s="2" t="str">
        <f aca="false">INDEX(Locais!$C$2:$C$13,MATCH(H142,Locais!$A$2:$A$13,0))</f>
        <v>Sul</v>
      </c>
    </row>
    <row r="143" customFormat="false" ht="15" hidden="false" customHeight="false" outlineLevel="0" collapsed="false">
      <c r="A143" s="2" t="s">
        <v>279</v>
      </c>
      <c r="B143" s="2" t="s">
        <v>69</v>
      </c>
      <c r="C143" s="2" t="s">
        <v>126</v>
      </c>
      <c r="D143" s="2" t="s">
        <v>169</v>
      </c>
      <c r="E143" s="13" t="n">
        <v>44995</v>
      </c>
      <c r="F143" s="13" t="n">
        <v>46090</v>
      </c>
      <c r="G143" s="2" t="s">
        <v>32</v>
      </c>
      <c r="H143" s="2" t="s">
        <v>165</v>
      </c>
      <c r="I143" s="2" t="s">
        <v>124</v>
      </c>
      <c r="J143" s="2" t="s">
        <v>100</v>
      </c>
      <c r="K143" s="14" t="n">
        <v>9169.74</v>
      </c>
      <c r="L143" s="2" t="n">
        <f aca="false">IF(E143="","",ROUND((Indicadores!$B$4-E143)/365.25,1))</f>
        <v>3.6</v>
      </c>
      <c r="M143" s="2" t="str">
        <f aca="false">IF(E143="","Virtual",IF(L143&gt;=Indicadores!$B$6,"Fim de Vida",IF(L143&gt;=Indicadores!$B$5,"Envelhecendo","Atual")))</f>
        <v>Envelhecendo</v>
      </c>
      <c r="N143" s="2" t="str">
        <f aca="false">IF(F143="","N/A",IF(F143&lt;Indicadores!$B$4,"Vencida","Vigente"))</f>
        <v>Vencida</v>
      </c>
      <c r="O143" s="2" t="str">
        <f aca="false">INDEX(Locais!$B$2:$B$13,MATCH(H143,Locais!$A$2:$A$13,0))</f>
        <v>Regional - Salvador</v>
      </c>
      <c r="P143" s="2" t="str">
        <f aca="false">INDEX(Locais!$C$2:$C$13,MATCH(H143,Locais!$A$2:$A$13,0))</f>
        <v>Nordeste</v>
      </c>
    </row>
    <row r="144" customFormat="false" ht="15" hidden="false" customHeight="false" outlineLevel="0" collapsed="false">
      <c r="A144" s="2" t="s">
        <v>280</v>
      </c>
      <c r="B144" s="2" t="s">
        <v>68</v>
      </c>
      <c r="C144" s="2" t="s">
        <v>96</v>
      </c>
      <c r="D144" s="2" t="s">
        <v>107</v>
      </c>
      <c r="E144" s="13" t="n">
        <v>45488</v>
      </c>
      <c r="F144" s="13" t="n">
        <v>46583</v>
      </c>
      <c r="G144" s="2" t="s">
        <v>34</v>
      </c>
      <c r="H144" s="2" t="s">
        <v>165</v>
      </c>
      <c r="I144" s="2" t="s">
        <v>136</v>
      </c>
      <c r="J144" s="2" t="s">
        <v>100</v>
      </c>
      <c r="K144" s="14" t="n">
        <v>5529.47</v>
      </c>
      <c r="L144" s="2" t="n">
        <f aca="false">IF(E144="","",ROUND((Indicadores!$B$4-E144)/365.25,1))</f>
        <v>2.3</v>
      </c>
      <c r="M144" s="2" t="str">
        <f aca="false">IF(E144="","Virtual",IF(L144&gt;=Indicadores!$B$6,"Fim de Vida",IF(L144&gt;=Indicadores!$B$5,"Envelhecendo","Atual")))</f>
        <v>Atual</v>
      </c>
      <c r="N144" s="2" t="str">
        <f aca="false">IF(F144="","N/A",IF(F144&lt;Indicadores!$B$4,"Vencida","Vigente"))</f>
        <v>Vigente</v>
      </c>
      <c r="O144" s="2" t="str">
        <f aca="false">INDEX(Locais!$B$2:$B$13,MATCH(H144,Locais!$A$2:$A$13,0))</f>
        <v>Regional - Salvador</v>
      </c>
      <c r="P144" s="2" t="str">
        <f aca="false">INDEX(Locais!$C$2:$C$13,MATCH(H144,Locais!$A$2:$A$13,0))</f>
        <v>Nordeste</v>
      </c>
    </row>
    <row r="145" customFormat="false" ht="15" hidden="false" customHeight="false" outlineLevel="0" collapsed="false">
      <c r="A145" s="2" t="s">
        <v>281</v>
      </c>
      <c r="B145" s="2" t="s">
        <v>70</v>
      </c>
      <c r="C145" s="2" t="s">
        <v>126</v>
      </c>
      <c r="D145" s="2" t="s">
        <v>162</v>
      </c>
      <c r="E145" s="13" t="n">
        <v>45684</v>
      </c>
      <c r="F145" s="13" t="n">
        <v>47509</v>
      </c>
      <c r="G145" s="2" t="s">
        <v>32</v>
      </c>
      <c r="H145" s="2" t="s">
        <v>108</v>
      </c>
      <c r="I145" s="2" t="s">
        <v>99</v>
      </c>
      <c r="J145" s="2" t="s">
        <v>100</v>
      </c>
      <c r="K145" s="14" t="n">
        <v>16931.46</v>
      </c>
      <c r="L145" s="2" t="n">
        <f aca="false">IF(E145="","",ROUND((Indicadores!$B$4-E145)/365.25,1))</f>
        <v>1.7</v>
      </c>
      <c r="M145" s="2" t="str">
        <f aca="false">IF(E145="","Virtual",IF(L145&gt;=Indicadores!$B$6,"Fim de Vida",IF(L145&gt;=Indicadores!$B$5,"Envelhecendo","Atual")))</f>
        <v>Atual</v>
      </c>
      <c r="N145" s="2" t="str">
        <f aca="false">IF(F145="","N/A",IF(F145&lt;Indicadores!$B$4,"Vencida","Vigente"))</f>
        <v>Vigente</v>
      </c>
      <c r="O145" s="2" t="str">
        <f aca="false">INDEX(Locais!$B$2:$B$13,MATCH(H145,Locais!$A$2:$A$13,0))</f>
        <v>Regional - Porto Alegre</v>
      </c>
      <c r="P145" s="2" t="str">
        <f aca="false">INDEX(Locais!$C$2:$C$13,MATCH(H145,Locais!$A$2:$A$13,0))</f>
        <v>Sul</v>
      </c>
    </row>
    <row r="146" customFormat="false" ht="15" hidden="false" customHeight="false" outlineLevel="0" collapsed="false">
      <c r="A146" s="2" t="s">
        <v>282</v>
      </c>
      <c r="B146" s="2" t="s">
        <v>68</v>
      </c>
      <c r="C146" s="2" t="s">
        <v>96</v>
      </c>
      <c r="D146" s="2" t="s">
        <v>132</v>
      </c>
      <c r="E146" s="13" t="n">
        <v>45058</v>
      </c>
      <c r="F146" s="13" t="n">
        <v>46153</v>
      </c>
      <c r="G146" s="2" t="s">
        <v>32</v>
      </c>
      <c r="H146" s="2" t="s">
        <v>119</v>
      </c>
      <c r="I146" s="2" t="s">
        <v>130</v>
      </c>
      <c r="J146" s="2" t="s">
        <v>100</v>
      </c>
      <c r="K146" s="14" t="n">
        <v>4727.12</v>
      </c>
      <c r="L146" s="2" t="n">
        <f aca="false">IF(E146="","",ROUND((Indicadores!$B$4-E146)/365.25,1))</f>
        <v>3.4</v>
      </c>
      <c r="M146" s="2" t="str">
        <f aca="false">IF(E146="","Virtual",IF(L146&gt;=Indicadores!$B$6,"Fim de Vida",IF(L146&gt;=Indicadores!$B$5,"Envelhecendo","Atual")))</f>
        <v>Envelhecendo</v>
      </c>
      <c r="N146" s="2" t="str">
        <f aca="false">IF(F146="","N/A",IF(F146&lt;Indicadores!$B$4,"Vencida","Vigente"))</f>
        <v>Vencida</v>
      </c>
      <c r="O146" s="2" t="str">
        <f aca="false">INDEX(Locais!$B$2:$B$13,MATCH(H146,Locais!$A$2:$A$13,0))</f>
        <v>Regional - São Paulo</v>
      </c>
      <c r="P146" s="2" t="str">
        <f aca="false">INDEX(Locais!$C$2:$C$13,MATCH(H146,Locais!$A$2:$A$13,0))</f>
        <v>Sudeste</v>
      </c>
    </row>
    <row r="147" customFormat="false" ht="15" hidden="false" customHeight="false" outlineLevel="0" collapsed="false">
      <c r="A147" s="2" t="s">
        <v>283</v>
      </c>
      <c r="B147" s="2" t="s">
        <v>68</v>
      </c>
      <c r="C147" s="2" t="s">
        <v>102</v>
      </c>
      <c r="D147" s="2" t="s">
        <v>103</v>
      </c>
      <c r="E147" s="13" t="n">
        <v>45398</v>
      </c>
      <c r="F147" s="13" t="n">
        <v>46493</v>
      </c>
      <c r="G147" s="2" t="s">
        <v>34</v>
      </c>
      <c r="H147" s="2" t="s">
        <v>165</v>
      </c>
      <c r="I147" s="2" t="s">
        <v>133</v>
      </c>
      <c r="J147" s="2" t="s">
        <v>100</v>
      </c>
      <c r="K147" s="14" t="n">
        <v>5140.93</v>
      </c>
      <c r="L147" s="2" t="n">
        <f aca="false">IF(E147="","",ROUND((Indicadores!$B$4-E147)/365.25,1))</f>
        <v>2.5</v>
      </c>
      <c r="M147" s="2" t="str">
        <f aca="false">IF(E147="","Virtual",IF(L147&gt;=Indicadores!$B$6,"Fim de Vida",IF(L147&gt;=Indicadores!$B$5,"Envelhecendo","Atual")))</f>
        <v>Atual</v>
      </c>
      <c r="N147" s="2" t="str">
        <f aca="false">IF(F147="","N/A",IF(F147&lt;Indicadores!$B$4,"Vencida","Vigente"))</f>
        <v>Vigente</v>
      </c>
      <c r="O147" s="2" t="str">
        <f aca="false">INDEX(Locais!$B$2:$B$13,MATCH(H147,Locais!$A$2:$A$13,0))</f>
        <v>Regional - Salvador</v>
      </c>
      <c r="P147" s="2" t="str">
        <f aca="false">INDEX(Locais!$C$2:$C$13,MATCH(H147,Locais!$A$2:$A$13,0))</f>
        <v>Nordeste</v>
      </c>
    </row>
    <row r="148" customFormat="false" ht="15" hidden="false" customHeight="false" outlineLevel="0" collapsed="false">
      <c r="A148" s="2" t="s">
        <v>284</v>
      </c>
      <c r="B148" s="2" t="s">
        <v>69</v>
      </c>
      <c r="C148" s="2" t="s">
        <v>126</v>
      </c>
      <c r="D148" s="2" t="s">
        <v>169</v>
      </c>
      <c r="E148" s="13" t="n">
        <v>44936</v>
      </c>
      <c r="F148" s="13" t="n">
        <v>46031</v>
      </c>
      <c r="G148" s="2" t="s">
        <v>32</v>
      </c>
      <c r="H148" s="2" t="s">
        <v>139</v>
      </c>
      <c r="I148" s="2" t="s">
        <v>111</v>
      </c>
      <c r="J148" s="2" t="s">
        <v>100</v>
      </c>
      <c r="K148" s="14" t="n">
        <v>8944.91</v>
      </c>
      <c r="L148" s="2" t="n">
        <f aca="false">IF(E148="","",ROUND((Indicadores!$B$4-E148)/365.25,1))</f>
        <v>3.8</v>
      </c>
      <c r="M148" s="2" t="str">
        <f aca="false">IF(E148="","Virtual",IF(L148&gt;=Indicadores!$B$6,"Fim de Vida",IF(L148&gt;=Indicadores!$B$5,"Envelhecendo","Atual")))</f>
        <v>Envelhecendo</v>
      </c>
      <c r="N148" s="2" t="str">
        <f aca="false">IF(F148="","N/A",IF(F148&lt;Indicadores!$B$4,"Vencida","Vigente"))</f>
        <v>Vencida</v>
      </c>
      <c r="O148" s="2" t="str">
        <f aca="false">INDEX(Locais!$B$2:$B$13,MATCH(H148,Locais!$A$2:$A$13,0))</f>
        <v>Regional - Rio de Janeiro</v>
      </c>
      <c r="P148" s="2" t="str">
        <f aca="false">INDEX(Locais!$C$2:$C$13,MATCH(H148,Locais!$A$2:$A$13,0))</f>
        <v>Sudeste</v>
      </c>
    </row>
    <row r="149" customFormat="false" ht="15" hidden="false" customHeight="false" outlineLevel="0" collapsed="false">
      <c r="A149" s="2" t="s">
        <v>285</v>
      </c>
      <c r="B149" s="2" t="s">
        <v>69</v>
      </c>
      <c r="C149" s="2" t="s">
        <v>96</v>
      </c>
      <c r="D149" s="2" t="s">
        <v>97</v>
      </c>
      <c r="E149" s="13" t="n">
        <v>44862</v>
      </c>
      <c r="F149" s="13" t="n">
        <v>45957</v>
      </c>
      <c r="G149" s="2" t="s">
        <v>34</v>
      </c>
      <c r="H149" s="2" t="s">
        <v>145</v>
      </c>
      <c r="I149" s="2" t="s">
        <v>111</v>
      </c>
      <c r="J149" s="2" t="s">
        <v>100</v>
      </c>
      <c r="K149" s="14" t="n">
        <v>9483.81</v>
      </c>
      <c r="L149" s="2" t="n">
        <f aca="false">IF(E149="","",ROUND((Indicadores!$B$4-E149)/365.25,1))</f>
        <v>4</v>
      </c>
      <c r="M149" s="2" t="str">
        <f aca="false">IF(E149="","Virtual",IF(L149&gt;=Indicadores!$B$6,"Fim de Vida",IF(L149&gt;=Indicadores!$B$5,"Envelhecendo","Atual")))</f>
        <v>Envelhecendo</v>
      </c>
      <c r="N149" s="2" t="str">
        <f aca="false">IF(F149="","N/A",IF(F149&lt;Indicadores!$B$4,"Vencida","Vigente"))</f>
        <v>Vencida</v>
      </c>
      <c r="O149" s="2" t="str">
        <f aca="false">INDEX(Locais!$B$2:$B$13,MATCH(H149,Locais!$A$2:$A$13,0))</f>
        <v>Regional - Belém</v>
      </c>
      <c r="P149" s="2" t="str">
        <f aca="false">INDEX(Locais!$C$2:$C$13,MATCH(H149,Locais!$A$2:$A$13,0))</f>
        <v>Norte</v>
      </c>
    </row>
    <row r="150" customFormat="false" ht="15" hidden="false" customHeight="false" outlineLevel="0" collapsed="false">
      <c r="A150" s="2" t="s">
        <v>286</v>
      </c>
      <c r="B150" s="2" t="s">
        <v>68</v>
      </c>
      <c r="C150" s="2" t="s">
        <v>96</v>
      </c>
      <c r="D150" s="2" t="s">
        <v>132</v>
      </c>
      <c r="E150" s="13" t="n">
        <v>44081</v>
      </c>
      <c r="F150" s="13" t="n">
        <v>45176</v>
      </c>
      <c r="G150" s="2" t="s">
        <v>32</v>
      </c>
      <c r="H150" s="2" t="s">
        <v>139</v>
      </c>
      <c r="I150" s="2" t="s">
        <v>115</v>
      </c>
      <c r="J150" s="2" t="s">
        <v>100</v>
      </c>
      <c r="K150" s="14" t="n">
        <v>5076.75</v>
      </c>
      <c r="L150" s="2" t="n">
        <f aca="false">IF(E150="","",ROUND((Indicadores!$B$4-E150)/365.25,1))</f>
        <v>6.1</v>
      </c>
      <c r="M150" s="2" t="str">
        <f aca="false">IF(E150="","Virtual",IF(L150&gt;=Indicadores!$B$6,"Fim de Vida",IF(L150&gt;=Indicadores!$B$5,"Envelhecendo","Atual")))</f>
        <v>Fim de Vida</v>
      </c>
      <c r="N150" s="2" t="str">
        <f aca="false">IF(F150="","N/A",IF(F150&lt;Indicadores!$B$4,"Vencida","Vigente"))</f>
        <v>Vencida</v>
      </c>
      <c r="O150" s="2" t="str">
        <f aca="false">INDEX(Locais!$B$2:$B$13,MATCH(H150,Locais!$A$2:$A$13,0))</f>
        <v>Regional - Rio de Janeiro</v>
      </c>
      <c r="P150" s="2" t="str">
        <f aca="false">INDEX(Locais!$C$2:$C$13,MATCH(H150,Locais!$A$2:$A$13,0))</f>
        <v>Sudeste</v>
      </c>
    </row>
    <row r="151" customFormat="false" ht="15" hidden="false" customHeight="false" outlineLevel="0" collapsed="false">
      <c r="A151" s="2" t="s">
        <v>287</v>
      </c>
      <c r="B151" s="2" t="s">
        <v>68</v>
      </c>
      <c r="C151" s="2" t="s">
        <v>96</v>
      </c>
      <c r="D151" s="2" t="s">
        <v>132</v>
      </c>
      <c r="E151" s="13" t="n">
        <v>43761</v>
      </c>
      <c r="F151" s="13" t="n">
        <v>44856</v>
      </c>
      <c r="G151" s="2" t="s">
        <v>32</v>
      </c>
      <c r="H151" s="2" t="s">
        <v>114</v>
      </c>
      <c r="I151" s="2" t="s">
        <v>133</v>
      </c>
      <c r="J151" s="2" t="s">
        <v>100</v>
      </c>
      <c r="K151" s="14" t="n">
        <v>5541.38</v>
      </c>
      <c r="L151" s="2" t="n">
        <f aca="false">IF(E151="","",ROUND((Indicadores!$B$4-E151)/365.25,1))</f>
        <v>7</v>
      </c>
      <c r="M151" s="2" t="str">
        <f aca="false">IF(E151="","Virtual",IF(L151&gt;=Indicadores!$B$6,"Fim de Vida",IF(L151&gt;=Indicadores!$B$5,"Envelhecendo","Atual")))</f>
        <v>Fim de Vida</v>
      </c>
      <c r="N151" s="2" t="str">
        <f aca="false">IF(F151="","N/A",IF(F151&lt;Indicadores!$B$4,"Vencida","Vigente"))</f>
        <v>Vencida</v>
      </c>
      <c r="O151" s="2" t="str">
        <f aca="false">INDEX(Locais!$B$2:$B$13,MATCH(H151,Locais!$A$2:$A$13,0))</f>
        <v>Regional - Belo Horizonte</v>
      </c>
      <c r="P151" s="2" t="str">
        <f aca="false">INDEX(Locais!$C$2:$C$13,MATCH(H151,Locais!$A$2:$A$13,0))</f>
        <v>Sudeste</v>
      </c>
    </row>
    <row r="152" customFormat="false" ht="15" hidden="false" customHeight="false" outlineLevel="0" collapsed="false">
      <c r="A152" s="2" t="s">
        <v>288</v>
      </c>
      <c r="B152" s="2" t="s">
        <v>71</v>
      </c>
      <c r="C152" s="2" t="s">
        <v>126</v>
      </c>
      <c r="D152" s="2" t="s">
        <v>157</v>
      </c>
      <c r="E152" s="13" t="n">
        <v>44415</v>
      </c>
      <c r="F152" s="13" t="n">
        <v>45510</v>
      </c>
      <c r="G152" s="2" t="s">
        <v>32</v>
      </c>
      <c r="H152" s="2" t="s">
        <v>98</v>
      </c>
      <c r="I152" s="2" t="s">
        <v>99</v>
      </c>
      <c r="J152" s="2" t="s">
        <v>100</v>
      </c>
      <c r="K152" s="14" t="n">
        <v>2420.13</v>
      </c>
      <c r="L152" s="2" t="n">
        <f aca="false">IF(E152="","",ROUND((Indicadores!$B$4-E152)/365.25,1))</f>
        <v>5.2</v>
      </c>
      <c r="M152" s="2" t="str">
        <f aca="false">IF(E152="","Virtual",IF(L152&gt;=Indicadores!$B$6,"Fim de Vida",IF(L152&gt;=Indicadores!$B$5,"Envelhecendo","Atual")))</f>
        <v>Fim de Vida</v>
      </c>
      <c r="N152" s="2" t="str">
        <f aca="false">IF(F152="","N/A",IF(F152&lt;Indicadores!$B$4,"Vencida","Vigente"))</f>
        <v>Vencida</v>
      </c>
      <c r="O152" s="2" t="str">
        <f aca="false">INDEX(Locais!$B$2:$B$13,MATCH(H152,Locais!$A$2:$A$13,0))</f>
        <v>Sede - Brasília</v>
      </c>
      <c r="P152" s="2" t="str">
        <f aca="false">INDEX(Locais!$C$2:$C$13,MATCH(H152,Locais!$A$2:$A$13,0))</f>
        <v>Centro-Oeste</v>
      </c>
    </row>
    <row r="153" customFormat="false" ht="15" hidden="false" customHeight="false" outlineLevel="0" collapsed="false">
      <c r="A153" s="2" t="s">
        <v>289</v>
      </c>
      <c r="B153" s="2" t="s">
        <v>69</v>
      </c>
      <c r="C153" s="2" t="s">
        <v>96</v>
      </c>
      <c r="D153" s="2" t="s">
        <v>97</v>
      </c>
      <c r="E153" s="13" t="n">
        <v>44410</v>
      </c>
      <c r="F153" s="13" t="n">
        <v>45505</v>
      </c>
      <c r="G153" s="2" t="s">
        <v>34</v>
      </c>
      <c r="H153" s="2" t="s">
        <v>119</v>
      </c>
      <c r="I153" s="2" t="s">
        <v>130</v>
      </c>
      <c r="J153" s="2" t="s">
        <v>100</v>
      </c>
      <c r="K153" s="14" t="n">
        <v>9578.69</v>
      </c>
      <c r="L153" s="2" t="n">
        <f aca="false">IF(E153="","",ROUND((Indicadores!$B$4-E153)/365.25,1))</f>
        <v>5.2</v>
      </c>
      <c r="M153" s="2" t="str">
        <f aca="false">IF(E153="","Virtual",IF(L153&gt;=Indicadores!$B$6,"Fim de Vida",IF(L153&gt;=Indicadores!$B$5,"Envelhecendo","Atual")))</f>
        <v>Fim de Vida</v>
      </c>
      <c r="N153" s="2" t="str">
        <f aca="false">IF(F153="","N/A",IF(F153&lt;Indicadores!$B$4,"Vencida","Vigente"))</f>
        <v>Vencida</v>
      </c>
      <c r="O153" s="2" t="str">
        <f aca="false">INDEX(Locais!$B$2:$B$13,MATCH(H153,Locais!$A$2:$A$13,0))</f>
        <v>Regional - São Paulo</v>
      </c>
      <c r="P153" s="2" t="str">
        <f aca="false">INDEX(Locais!$C$2:$C$13,MATCH(H153,Locais!$A$2:$A$13,0))</f>
        <v>Sudeste</v>
      </c>
    </row>
    <row r="154" customFormat="false" ht="15" hidden="false" customHeight="false" outlineLevel="0" collapsed="false">
      <c r="A154" s="2" t="s">
        <v>290</v>
      </c>
      <c r="B154" s="2" t="s">
        <v>68</v>
      </c>
      <c r="C154" s="2" t="s">
        <v>102</v>
      </c>
      <c r="D154" s="2" t="s">
        <v>103</v>
      </c>
      <c r="E154" s="13" t="n">
        <v>45094</v>
      </c>
      <c r="F154" s="13" t="n">
        <v>46189</v>
      </c>
      <c r="G154" s="2" t="s">
        <v>34</v>
      </c>
      <c r="H154" s="2" t="s">
        <v>139</v>
      </c>
      <c r="I154" s="2" t="s">
        <v>130</v>
      </c>
      <c r="J154" s="2" t="s">
        <v>100</v>
      </c>
      <c r="K154" s="14" t="n">
        <v>6183.82</v>
      </c>
      <c r="L154" s="2" t="n">
        <f aca="false">IF(E154="","",ROUND((Indicadores!$B$4-E154)/365.25,1))</f>
        <v>3.3</v>
      </c>
      <c r="M154" s="2" t="str">
        <f aca="false">IF(E154="","Virtual",IF(L154&gt;=Indicadores!$B$6,"Fim de Vida",IF(L154&gt;=Indicadores!$B$5,"Envelhecendo","Atual")))</f>
        <v>Envelhecendo</v>
      </c>
      <c r="N154" s="2" t="str">
        <f aca="false">IF(F154="","N/A",IF(F154&lt;Indicadores!$B$4,"Vencida","Vigente"))</f>
        <v>Vencida</v>
      </c>
      <c r="O154" s="2" t="str">
        <f aca="false">INDEX(Locais!$B$2:$B$13,MATCH(H154,Locais!$A$2:$A$13,0))</f>
        <v>Regional - Rio de Janeiro</v>
      </c>
      <c r="P154" s="2" t="str">
        <f aca="false">INDEX(Locais!$C$2:$C$13,MATCH(H154,Locais!$A$2:$A$13,0))</f>
        <v>Sudeste</v>
      </c>
    </row>
    <row r="155" customFormat="false" ht="15" hidden="false" customHeight="false" outlineLevel="0" collapsed="false">
      <c r="A155" s="2" t="s">
        <v>291</v>
      </c>
      <c r="B155" s="2" t="s">
        <v>69</v>
      </c>
      <c r="C155" s="2" t="s">
        <v>102</v>
      </c>
      <c r="D155" s="2" t="s">
        <v>113</v>
      </c>
      <c r="E155" s="13" t="n">
        <v>44834</v>
      </c>
      <c r="F155" s="13" t="n">
        <v>45929</v>
      </c>
      <c r="G155" s="2" t="s">
        <v>34</v>
      </c>
      <c r="H155" s="2" t="s">
        <v>119</v>
      </c>
      <c r="I155" s="2" t="s">
        <v>109</v>
      </c>
      <c r="J155" s="2" t="s">
        <v>100</v>
      </c>
      <c r="K155" s="14" t="n">
        <v>7907.13</v>
      </c>
      <c r="L155" s="2" t="n">
        <f aca="false">IF(E155="","",ROUND((Indicadores!$B$4-E155)/365.25,1))</f>
        <v>4</v>
      </c>
      <c r="M155" s="2" t="str">
        <f aca="false">IF(E155="","Virtual",IF(L155&gt;=Indicadores!$B$6,"Fim de Vida",IF(L155&gt;=Indicadores!$B$5,"Envelhecendo","Atual")))</f>
        <v>Envelhecendo</v>
      </c>
      <c r="N155" s="2" t="str">
        <f aca="false">IF(F155="","N/A",IF(F155&lt;Indicadores!$B$4,"Vencida","Vigente"))</f>
        <v>Vencida</v>
      </c>
      <c r="O155" s="2" t="str">
        <f aca="false">INDEX(Locais!$B$2:$B$13,MATCH(H155,Locais!$A$2:$A$13,0))</f>
        <v>Regional - São Paulo</v>
      </c>
      <c r="P155" s="2" t="str">
        <f aca="false">INDEX(Locais!$C$2:$C$13,MATCH(H155,Locais!$A$2:$A$13,0))</f>
        <v>Sudeste</v>
      </c>
    </row>
    <row r="156" customFormat="false" ht="15" hidden="false" customHeight="false" outlineLevel="0" collapsed="false">
      <c r="A156" s="2" t="s">
        <v>292</v>
      </c>
      <c r="B156" s="2" t="s">
        <v>68</v>
      </c>
      <c r="C156" s="2" t="s">
        <v>126</v>
      </c>
      <c r="D156" s="2" t="s">
        <v>127</v>
      </c>
      <c r="E156" s="13" t="n">
        <v>45937</v>
      </c>
      <c r="F156" s="13" t="n">
        <v>47032</v>
      </c>
      <c r="G156" s="2" t="s">
        <v>32</v>
      </c>
      <c r="H156" s="2" t="s">
        <v>119</v>
      </c>
      <c r="I156" s="2" t="s">
        <v>111</v>
      </c>
      <c r="J156" s="2" t="s">
        <v>100</v>
      </c>
      <c r="K156" s="14" t="n">
        <v>6412.43</v>
      </c>
      <c r="L156" s="2" t="n">
        <f aca="false">IF(E156="","",ROUND((Indicadores!$B$4-E156)/365.25,1))</f>
        <v>1</v>
      </c>
      <c r="M156" s="2" t="str">
        <f aca="false">IF(E156="","Virtual",IF(L156&gt;=Indicadores!$B$6,"Fim de Vida",IF(L156&gt;=Indicadores!$B$5,"Envelhecendo","Atual")))</f>
        <v>Atual</v>
      </c>
      <c r="N156" s="2" t="str">
        <f aca="false">IF(F156="","N/A",IF(F156&lt;Indicadores!$B$4,"Vencida","Vigente"))</f>
        <v>Vigente</v>
      </c>
      <c r="O156" s="2" t="str">
        <f aca="false">INDEX(Locais!$B$2:$B$13,MATCH(H156,Locais!$A$2:$A$13,0))</f>
        <v>Regional - São Paulo</v>
      </c>
      <c r="P156" s="2" t="str">
        <f aca="false">INDEX(Locais!$C$2:$C$13,MATCH(H156,Locais!$A$2:$A$13,0))</f>
        <v>Sudeste</v>
      </c>
    </row>
    <row r="157" customFormat="false" ht="15" hidden="false" customHeight="false" outlineLevel="0" collapsed="false">
      <c r="A157" s="2" t="s">
        <v>293</v>
      </c>
      <c r="B157" s="2" t="s">
        <v>68</v>
      </c>
      <c r="C157" s="2" t="s">
        <v>96</v>
      </c>
      <c r="D157" s="2" t="s">
        <v>107</v>
      </c>
      <c r="E157" s="13" t="n">
        <v>45352</v>
      </c>
      <c r="F157" s="13" t="n">
        <v>46447</v>
      </c>
      <c r="G157" s="2" t="s">
        <v>118</v>
      </c>
      <c r="H157" s="2" t="s">
        <v>104</v>
      </c>
      <c r="I157" s="2" t="s">
        <v>115</v>
      </c>
      <c r="J157" s="2" t="s">
        <v>100</v>
      </c>
      <c r="K157" s="14" t="n">
        <v>4822.51</v>
      </c>
      <c r="L157" s="2" t="n">
        <f aca="false">IF(E157="","",ROUND((Indicadores!$B$4-E157)/365.25,1))</f>
        <v>2.6</v>
      </c>
      <c r="M157" s="2" t="str">
        <f aca="false">IF(E157="","Virtual",IF(L157&gt;=Indicadores!$B$6,"Fim de Vida",IF(L157&gt;=Indicadores!$B$5,"Envelhecendo","Atual")))</f>
        <v>Atual</v>
      </c>
      <c r="N157" s="2" t="str">
        <f aca="false">IF(F157="","N/A",IF(F157&lt;Indicadores!$B$4,"Vencida","Vigente"))</f>
        <v>Vigente</v>
      </c>
      <c r="O157" s="2" t="str">
        <f aca="false">INDEX(Locais!$B$2:$B$13,MATCH(H157,Locais!$A$2:$A$13,0))</f>
        <v>Regional - Fortaleza</v>
      </c>
      <c r="P157" s="2" t="str">
        <f aca="false">INDEX(Locais!$C$2:$C$13,MATCH(H157,Locais!$A$2:$A$13,0))</f>
        <v>Nordeste</v>
      </c>
    </row>
    <row r="158" customFormat="false" ht="15" hidden="false" customHeight="false" outlineLevel="0" collapsed="false">
      <c r="A158" s="2" t="s">
        <v>294</v>
      </c>
      <c r="B158" s="2" t="s">
        <v>68</v>
      </c>
      <c r="C158" s="2" t="s">
        <v>96</v>
      </c>
      <c r="D158" s="2" t="s">
        <v>132</v>
      </c>
      <c r="E158" s="13" t="n">
        <v>43365</v>
      </c>
      <c r="F158" s="13" t="n">
        <v>44460</v>
      </c>
      <c r="G158" s="2" t="s">
        <v>118</v>
      </c>
      <c r="H158" s="2" t="s">
        <v>119</v>
      </c>
      <c r="I158" s="2" t="s">
        <v>115</v>
      </c>
      <c r="J158" s="2" t="s">
        <v>100</v>
      </c>
      <c r="K158" s="14" t="n">
        <v>4910.31</v>
      </c>
      <c r="L158" s="2" t="n">
        <f aca="false">IF(E158="","",ROUND((Indicadores!$B$4-E158)/365.25,1))</f>
        <v>8.1</v>
      </c>
      <c r="M158" s="2" t="str">
        <f aca="false">IF(E158="","Virtual",IF(L158&gt;=Indicadores!$B$6,"Fim de Vida",IF(L158&gt;=Indicadores!$B$5,"Envelhecendo","Atual")))</f>
        <v>Fim de Vida</v>
      </c>
      <c r="N158" s="2" t="str">
        <f aca="false">IF(F158="","N/A",IF(F158&lt;Indicadores!$B$4,"Vencida","Vigente"))</f>
        <v>Vencida</v>
      </c>
      <c r="O158" s="2" t="str">
        <f aca="false">INDEX(Locais!$B$2:$B$13,MATCH(H158,Locais!$A$2:$A$13,0))</f>
        <v>Regional - São Paulo</v>
      </c>
      <c r="P158" s="2" t="str">
        <f aca="false">INDEX(Locais!$C$2:$C$13,MATCH(H158,Locais!$A$2:$A$13,0))</f>
        <v>Sudeste</v>
      </c>
    </row>
    <row r="159" customFormat="false" ht="15" hidden="false" customHeight="false" outlineLevel="0" collapsed="false">
      <c r="A159" s="2" t="s">
        <v>295</v>
      </c>
      <c r="B159" s="2" t="s">
        <v>69</v>
      </c>
      <c r="C159" s="2" t="s">
        <v>96</v>
      </c>
      <c r="D159" s="2" t="s">
        <v>97</v>
      </c>
      <c r="E159" s="13" t="n">
        <v>45265</v>
      </c>
      <c r="F159" s="13" t="n">
        <v>46360</v>
      </c>
      <c r="G159" s="2" t="s">
        <v>32</v>
      </c>
      <c r="H159" s="2" t="s">
        <v>139</v>
      </c>
      <c r="I159" s="2" t="s">
        <v>115</v>
      </c>
      <c r="J159" s="2" t="s">
        <v>100</v>
      </c>
      <c r="K159" s="14" t="n">
        <v>9134.57</v>
      </c>
      <c r="L159" s="2" t="n">
        <f aca="false">IF(E159="","",ROUND((Indicadores!$B$4-E159)/365.25,1))</f>
        <v>2.9</v>
      </c>
      <c r="M159" s="2" t="str">
        <f aca="false">IF(E159="","Virtual",IF(L159&gt;=Indicadores!$B$6,"Fim de Vida",IF(L159&gt;=Indicadores!$B$5,"Envelhecendo","Atual")))</f>
        <v>Atual</v>
      </c>
      <c r="N159" s="2" t="str">
        <f aca="false">IF(F159="","N/A",IF(F159&lt;Indicadores!$B$4,"Vencida","Vigente"))</f>
        <v>Vigente</v>
      </c>
      <c r="O159" s="2" t="str">
        <f aca="false">INDEX(Locais!$B$2:$B$13,MATCH(H159,Locais!$A$2:$A$13,0))</f>
        <v>Regional - Rio de Janeiro</v>
      </c>
      <c r="P159" s="2" t="str">
        <f aca="false">INDEX(Locais!$C$2:$C$13,MATCH(H159,Locais!$A$2:$A$13,0))</f>
        <v>Sudeste</v>
      </c>
    </row>
    <row r="160" customFormat="false" ht="15" hidden="false" customHeight="false" outlineLevel="0" collapsed="false">
      <c r="A160" s="2" t="s">
        <v>296</v>
      </c>
      <c r="B160" s="2" t="s">
        <v>68</v>
      </c>
      <c r="C160" s="2" t="s">
        <v>96</v>
      </c>
      <c r="D160" s="2" t="s">
        <v>132</v>
      </c>
      <c r="E160" s="13" t="n">
        <v>45765</v>
      </c>
      <c r="F160" s="13" t="n">
        <v>46860</v>
      </c>
      <c r="G160" s="2" t="s">
        <v>32</v>
      </c>
      <c r="H160" s="2" t="s">
        <v>98</v>
      </c>
      <c r="I160" s="2" t="s">
        <v>111</v>
      </c>
      <c r="J160" s="2" t="s">
        <v>100</v>
      </c>
      <c r="K160" s="14" t="n">
        <v>6355.62</v>
      </c>
      <c r="L160" s="2" t="n">
        <f aca="false">IF(E160="","",ROUND((Indicadores!$B$4-E160)/365.25,1))</f>
        <v>1.5</v>
      </c>
      <c r="M160" s="2" t="str">
        <f aca="false">IF(E160="","Virtual",IF(L160&gt;=Indicadores!$B$6,"Fim de Vida",IF(L160&gt;=Indicadores!$B$5,"Envelhecendo","Atual")))</f>
        <v>Atual</v>
      </c>
      <c r="N160" s="2" t="str">
        <f aca="false">IF(F160="","N/A",IF(F160&lt;Indicadores!$B$4,"Vencida","Vigente"))</f>
        <v>Vigente</v>
      </c>
      <c r="O160" s="2" t="str">
        <f aca="false">INDEX(Locais!$B$2:$B$13,MATCH(H160,Locais!$A$2:$A$13,0))</f>
        <v>Sede - Brasília</v>
      </c>
      <c r="P160" s="2" t="str">
        <f aca="false">INDEX(Locais!$C$2:$C$13,MATCH(H160,Locais!$A$2:$A$13,0))</f>
        <v>Centro-Oeste</v>
      </c>
    </row>
    <row r="161" customFormat="false" ht="15" hidden="false" customHeight="false" outlineLevel="0" collapsed="false">
      <c r="A161" s="2" t="s">
        <v>297</v>
      </c>
      <c r="B161" s="2" t="s">
        <v>68</v>
      </c>
      <c r="C161" s="2" t="s">
        <v>96</v>
      </c>
      <c r="D161" s="2" t="s">
        <v>107</v>
      </c>
      <c r="E161" s="13" t="n">
        <v>42939</v>
      </c>
      <c r="F161" s="13" t="n">
        <v>44034</v>
      </c>
      <c r="G161" s="2" t="s">
        <v>32</v>
      </c>
      <c r="H161" s="2" t="s">
        <v>165</v>
      </c>
      <c r="I161" s="2" t="s">
        <v>111</v>
      </c>
      <c r="J161" s="2" t="s">
        <v>100</v>
      </c>
      <c r="K161" s="14" t="n">
        <v>6291.95</v>
      </c>
      <c r="L161" s="2" t="n">
        <f aca="false">IF(E161="","",ROUND((Indicadores!$B$4-E161)/365.25,1))</f>
        <v>9.2</v>
      </c>
      <c r="M161" s="2" t="str">
        <f aca="false">IF(E161="","Virtual",IF(L161&gt;=Indicadores!$B$6,"Fim de Vida",IF(L161&gt;=Indicadores!$B$5,"Envelhecendo","Atual")))</f>
        <v>Fim de Vida</v>
      </c>
      <c r="N161" s="2" t="str">
        <f aca="false">IF(F161="","N/A",IF(F161&lt;Indicadores!$B$4,"Vencida","Vigente"))</f>
        <v>Vencida</v>
      </c>
      <c r="O161" s="2" t="str">
        <f aca="false">INDEX(Locais!$B$2:$B$13,MATCH(H161,Locais!$A$2:$A$13,0))</f>
        <v>Regional - Salvador</v>
      </c>
      <c r="P161" s="2" t="str">
        <f aca="false">INDEX(Locais!$C$2:$C$13,MATCH(H161,Locais!$A$2:$A$13,0))</f>
        <v>Nordeste</v>
      </c>
    </row>
    <row r="162" customFormat="false" ht="15" hidden="false" customHeight="false" outlineLevel="0" collapsed="false">
      <c r="A162" s="2" t="s">
        <v>298</v>
      </c>
      <c r="B162" s="2" t="s">
        <v>68</v>
      </c>
      <c r="C162" s="2" t="s">
        <v>96</v>
      </c>
      <c r="D162" s="2" t="s">
        <v>107</v>
      </c>
      <c r="E162" s="13" t="n">
        <v>45508</v>
      </c>
      <c r="F162" s="13" t="n">
        <v>46603</v>
      </c>
      <c r="G162" s="2" t="s">
        <v>36</v>
      </c>
      <c r="H162" s="2" t="s">
        <v>119</v>
      </c>
      <c r="I162" s="2" t="s">
        <v>142</v>
      </c>
      <c r="J162" s="2" t="s">
        <v>100</v>
      </c>
      <c r="K162" s="14" t="n">
        <v>5963.28</v>
      </c>
      <c r="L162" s="2" t="n">
        <f aca="false">IF(E162="","",ROUND((Indicadores!$B$4-E162)/365.25,1))</f>
        <v>2.2</v>
      </c>
      <c r="M162" s="2" t="str">
        <f aca="false">IF(E162="","Virtual",IF(L162&gt;=Indicadores!$B$6,"Fim de Vida",IF(L162&gt;=Indicadores!$B$5,"Envelhecendo","Atual")))</f>
        <v>Atual</v>
      </c>
      <c r="N162" s="2" t="str">
        <f aca="false">IF(F162="","N/A",IF(F162&lt;Indicadores!$B$4,"Vencida","Vigente"))</f>
        <v>Vigente</v>
      </c>
      <c r="O162" s="2" t="str">
        <f aca="false">INDEX(Locais!$B$2:$B$13,MATCH(H162,Locais!$A$2:$A$13,0))</f>
        <v>Regional - São Paulo</v>
      </c>
      <c r="P162" s="2" t="str">
        <f aca="false">INDEX(Locais!$C$2:$C$13,MATCH(H162,Locais!$A$2:$A$13,0))</f>
        <v>Sudeste</v>
      </c>
    </row>
    <row r="163" customFormat="false" ht="15" hidden="false" customHeight="false" outlineLevel="0" collapsed="false">
      <c r="A163" s="2" t="s">
        <v>299</v>
      </c>
      <c r="B163" s="2" t="s">
        <v>69</v>
      </c>
      <c r="C163" s="2" t="s">
        <v>96</v>
      </c>
      <c r="D163" s="2" t="s">
        <v>97</v>
      </c>
      <c r="E163" s="13" t="n">
        <v>43893</v>
      </c>
      <c r="F163" s="13" t="n">
        <v>44988</v>
      </c>
      <c r="G163" s="2" t="s">
        <v>32</v>
      </c>
      <c r="H163" s="2" t="s">
        <v>139</v>
      </c>
      <c r="I163" s="2" t="s">
        <v>133</v>
      </c>
      <c r="J163" s="2" t="s">
        <v>100</v>
      </c>
      <c r="K163" s="14" t="n">
        <v>8783.89</v>
      </c>
      <c r="L163" s="2" t="n">
        <f aca="false">IF(E163="","",ROUND((Indicadores!$B$4-E163)/365.25,1))</f>
        <v>6.6</v>
      </c>
      <c r="M163" s="2" t="str">
        <f aca="false">IF(E163="","Virtual",IF(L163&gt;=Indicadores!$B$6,"Fim de Vida",IF(L163&gt;=Indicadores!$B$5,"Envelhecendo","Atual")))</f>
        <v>Fim de Vida</v>
      </c>
      <c r="N163" s="2" t="str">
        <f aca="false">IF(F163="","N/A",IF(F163&lt;Indicadores!$B$4,"Vencida","Vigente"))</f>
        <v>Vencida</v>
      </c>
      <c r="O163" s="2" t="str">
        <f aca="false">INDEX(Locais!$B$2:$B$13,MATCH(H163,Locais!$A$2:$A$13,0))</f>
        <v>Regional - Rio de Janeiro</v>
      </c>
      <c r="P163" s="2" t="str">
        <f aca="false">INDEX(Locais!$C$2:$C$13,MATCH(H163,Locais!$A$2:$A$13,0))</f>
        <v>Sudeste</v>
      </c>
    </row>
    <row r="164" customFormat="false" ht="15" hidden="false" customHeight="false" outlineLevel="0" collapsed="false">
      <c r="A164" s="2" t="s">
        <v>300</v>
      </c>
      <c r="B164" s="2" t="s">
        <v>68</v>
      </c>
      <c r="C164" s="2" t="s">
        <v>96</v>
      </c>
      <c r="D164" s="2" t="s">
        <v>132</v>
      </c>
      <c r="E164" s="13" t="n">
        <v>44507</v>
      </c>
      <c r="F164" s="13" t="n">
        <v>45602</v>
      </c>
      <c r="G164" s="2" t="s">
        <v>32</v>
      </c>
      <c r="H164" s="2" t="s">
        <v>114</v>
      </c>
      <c r="I164" s="2" t="s">
        <v>109</v>
      </c>
      <c r="J164" s="2" t="s">
        <v>100</v>
      </c>
      <c r="K164" s="14" t="n">
        <v>4891.43</v>
      </c>
      <c r="L164" s="2" t="n">
        <f aca="false">IF(E164="","",ROUND((Indicadores!$B$4-E164)/365.25,1))</f>
        <v>4.9</v>
      </c>
      <c r="M164" s="2" t="str">
        <f aca="false">IF(E164="","Virtual",IF(L164&gt;=Indicadores!$B$6,"Fim de Vida",IF(L164&gt;=Indicadores!$B$5,"Envelhecendo","Atual")))</f>
        <v>Envelhecendo</v>
      </c>
      <c r="N164" s="2" t="str">
        <f aca="false">IF(F164="","N/A",IF(F164&lt;Indicadores!$B$4,"Vencida","Vigente"))</f>
        <v>Vencida</v>
      </c>
      <c r="O164" s="2" t="str">
        <f aca="false">INDEX(Locais!$B$2:$B$13,MATCH(H164,Locais!$A$2:$A$13,0))</f>
        <v>Regional - Belo Horizonte</v>
      </c>
      <c r="P164" s="2" t="str">
        <f aca="false">INDEX(Locais!$C$2:$C$13,MATCH(H164,Locais!$A$2:$A$13,0))</f>
        <v>Sudeste</v>
      </c>
    </row>
    <row r="165" customFormat="false" ht="15" hidden="false" customHeight="false" outlineLevel="0" collapsed="false">
      <c r="A165" s="2" t="s">
        <v>301</v>
      </c>
      <c r="B165" s="2" t="s">
        <v>70</v>
      </c>
      <c r="C165" s="2" t="s">
        <v>96</v>
      </c>
      <c r="D165" s="2" t="s">
        <v>122</v>
      </c>
      <c r="E165" s="13" t="n">
        <v>45011</v>
      </c>
      <c r="F165" s="13" t="n">
        <v>46836</v>
      </c>
      <c r="G165" s="2" t="s">
        <v>32</v>
      </c>
      <c r="H165" s="2" t="s">
        <v>98</v>
      </c>
      <c r="I165" s="2" t="s">
        <v>130</v>
      </c>
      <c r="J165" s="2" t="s">
        <v>100</v>
      </c>
      <c r="K165" s="14" t="n">
        <v>17155.39</v>
      </c>
      <c r="L165" s="2" t="n">
        <f aca="false">IF(E165="","",ROUND((Indicadores!$B$4-E165)/365.25,1))</f>
        <v>3.6</v>
      </c>
      <c r="M165" s="2" t="str">
        <f aca="false">IF(E165="","Virtual",IF(L165&gt;=Indicadores!$B$6,"Fim de Vida",IF(L165&gt;=Indicadores!$B$5,"Envelhecendo","Atual")))</f>
        <v>Envelhecendo</v>
      </c>
      <c r="N165" s="2" t="str">
        <f aca="false">IF(F165="","N/A",IF(F165&lt;Indicadores!$B$4,"Vencida","Vigente"))</f>
        <v>Vigente</v>
      </c>
      <c r="O165" s="2" t="str">
        <f aca="false">INDEX(Locais!$B$2:$B$13,MATCH(H165,Locais!$A$2:$A$13,0))</f>
        <v>Sede - Brasília</v>
      </c>
      <c r="P165" s="2" t="str">
        <f aca="false">INDEX(Locais!$C$2:$C$13,MATCH(H165,Locais!$A$2:$A$13,0))</f>
        <v>Centro-Oeste</v>
      </c>
    </row>
    <row r="166" customFormat="false" ht="15" hidden="false" customHeight="false" outlineLevel="0" collapsed="false">
      <c r="A166" s="2" t="s">
        <v>302</v>
      </c>
      <c r="B166" s="2" t="s">
        <v>70</v>
      </c>
      <c r="C166" s="2" t="s">
        <v>126</v>
      </c>
      <c r="D166" s="2" t="s">
        <v>162</v>
      </c>
      <c r="E166" s="13" t="n">
        <v>44484</v>
      </c>
      <c r="F166" s="13" t="n">
        <v>46309</v>
      </c>
      <c r="G166" s="2" t="s">
        <v>118</v>
      </c>
      <c r="H166" s="2" t="s">
        <v>145</v>
      </c>
      <c r="I166" s="2" t="s">
        <v>99</v>
      </c>
      <c r="J166" s="2" t="s">
        <v>100</v>
      </c>
      <c r="K166" s="14" t="n">
        <v>17180.46</v>
      </c>
      <c r="L166" s="2" t="n">
        <f aca="false">IF(E166="","",ROUND((Indicadores!$B$4-E166)/365.25,1))</f>
        <v>5</v>
      </c>
      <c r="M166" s="2" t="str">
        <f aca="false">IF(E166="","Virtual",IF(L166&gt;=Indicadores!$B$6,"Fim de Vida",IF(L166&gt;=Indicadores!$B$5,"Envelhecendo","Atual")))</f>
        <v>Fim de Vida</v>
      </c>
      <c r="N166" s="2" t="str">
        <f aca="false">IF(F166="","N/A",IF(F166&lt;Indicadores!$B$4,"Vencida","Vigente"))</f>
        <v>Vencida</v>
      </c>
      <c r="O166" s="2" t="str">
        <f aca="false">INDEX(Locais!$B$2:$B$13,MATCH(H166,Locais!$A$2:$A$13,0))</f>
        <v>Regional - Belém</v>
      </c>
      <c r="P166" s="2" t="str">
        <f aca="false">INDEX(Locais!$C$2:$C$13,MATCH(H166,Locais!$A$2:$A$13,0))</f>
        <v>Norte</v>
      </c>
    </row>
    <row r="167" customFormat="false" ht="15" hidden="false" customHeight="false" outlineLevel="0" collapsed="false">
      <c r="A167" s="2" t="s">
        <v>303</v>
      </c>
      <c r="B167" s="2" t="s">
        <v>68</v>
      </c>
      <c r="C167" s="2" t="s">
        <v>102</v>
      </c>
      <c r="D167" s="2" t="s">
        <v>103</v>
      </c>
      <c r="E167" s="13" t="n">
        <v>44621</v>
      </c>
      <c r="F167" s="13" t="n">
        <v>45716</v>
      </c>
      <c r="G167" s="2" t="s">
        <v>32</v>
      </c>
      <c r="H167" s="2" t="s">
        <v>119</v>
      </c>
      <c r="I167" s="2" t="s">
        <v>111</v>
      </c>
      <c r="J167" s="2" t="s">
        <v>100</v>
      </c>
      <c r="K167" s="14" t="n">
        <v>6248.6</v>
      </c>
      <c r="L167" s="2" t="n">
        <f aca="false">IF(E167="","",ROUND((Indicadores!$B$4-E167)/365.25,1))</f>
        <v>4.6</v>
      </c>
      <c r="M167" s="2" t="str">
        <f aca="false">IF(E167="","Virtual",IF(L167&gt;=Indicadores!$B$6,"Fim de Vida",IF(L167&gt;=Indicadores!$B$5,"Envelhecendo","Atual")))</f>
        <v>Envelhecendo</v>
      </c>
      <c r="N167" s="2" t="str">
        <f aca="false">IF(F167="","N/A",IF(F167&lt;Indicadores!$B$4,"Vencida","Vigente"))</f>
        <v>Vencida</v>
      </c>
      <c r="O167" s="2" t="str">
        <f aca="false">INDEX(Locais!$B$2:$B$13,MATCH(H167,Locais!$A$2:$A$13,0))</f>
        <v>Regional - São Paulo</v>
      </c>
      <c r="P167" s="2" t="str">
        <f aca="false">INDEX(Locais!$C$2:$C$13,MATCH(H167,Locais!$A$2:$A$13,0))</f>
        <v>Sudeste</v>
      </c>
    </row>
    <row r="168" customFormat="false" ht="15" hidden="false" customHeight="false" outlineLevel="0" collapsed="false">
      <c r="A168" s="2" t="s">
        <v>304</v>
      </c>
      <c r="B168" s="2" t="s">
        <v>68</v>
      </c>
      <c r="C168" s="2" t="s">
        <v>96</v>
      </c>
      <c r="D168" s="2" t="s">
        <v>132</v>
      </c>
      <c r="E168" s="13" t="n">
        <v>44176</v>
      </c>
      <c r="F168" s="13" t="n">
        <v>45271</v>
      </c>
      <c r="G168" s="2" t="s">
        <v>32</v>
      </c>
      <c r="H168" s="2" t="s">
        <v>139</v>
      </c>
      <c r="I168" s="2" t="s">
        <v>111</v>
      </c>
      <c r="J168" s="2" t="s">
        <v>100</v>
      </c>
      <c r="K168" s="14" t="n">
        <v>5077.27</v>
      </c>
      <c r="L168" s="2" t="n">
        <f aca="false">IF(E168="","",ROUND((Indicadores!$B$4-E168)/365.25,1))</f>
        <v>5.9</v>
      </c>
      <c r="M168" s="2" t="str">
        <f aca="false">IF(E168="","Virtual",IF(L168&gt;=Indicadores!$B$6,"Fim de Vida",IF(L168&gt;=Indicadores!$B$5,"Envelhecendo","Atual")))</f>
        <v>Fim de Vida</v>
      </c>
      <c r="N168" s="2" t="str">
        <f aca="false">IF(F168="","N/A",IF(F168&lt;Indicadores!$B$4,"Vencida","Vigente"))</f>
        <v>Vencida</v>
      </c>
      <c r="O168" s="2" t="str">
        <f aca="false">INDEX(Locais!$B$2:$B$13,MATCH(H168,Locais!$A$2:$A$13,0))</f>
        <v>Regional - Rio de Janeiro</v>
      </c>
      <c r="P168" s="2" t="str">
        <f aca="false">INDEX(Locais!$C$2:$C$13,MATCH(H168,Locais!$A$2:$A$13,0))</f>
        <v>Sudeste</v>
      </c>
    </row>
    <row r="169" customFormat="false" ht="15" hidden="false" customHeight="false" outlineLevel="0" collapsed="false">
      <c r="A169" s="2" t="s">
        <v>305</v>
      </c>
      <c r="B169" s="2" t="s">
        <v>69</v>
      </c>
      <c r="C169" s="2" t="s">
        <v>102</v>
      </c>
      <c r="D169" s="2" t="s">
        <v>113</v>
      </c>
      <c r="E169" s="13" t="n">
        <v>45382</v>
      </c>
      <c r="F169" s="13" t="n">
        <v>46477</v>
      </c>
      <c r="G169" s="2" t="s">
        <v>34</v>
      </c>
      <c r="H169" s="2" t="s">
        <v>108</v>
      </c>
      <c r="I169" s="2" t="s">
        <v>115</v>
      </c>
      <c r="J169" s="2" t="s">
        <v>100</v>
      </c>
      <c r="K169" s="14" t="n">
        <v>7831.14</v>
      </c>
      <c r="L169" s="2" t="n">
        <f aca="false">IF(E169="","",ROUND((Indicadores!$B$4-E169)/365.25,1))</f>
        <v>2.5</v>
      </c>
      <c r="M169" s="2" t="str">
        <f aca="false">IF(E169="","Virtual",IF(L169&gt;=Indicadores!$B$6,"Fim de Vida",IF(L169&gt;=Indicadores!$B$5,"Envelhecendo","Atual")))</f>
        <v>Atual</v>
      </c>
      <c r="N169" s="2" t="str">
        <f aca="false">IF(F169="","N/A",IF(F169&lt;Indicadores!$B$4,"Vencida","Vigente"))</f>
        <v>Vigente</v>
      </c>
      <c r="O169" s="2" t="str">
        <f aca="false">INDEX(Locais!$B$2:$B$13,MATCH(H169,Locais!$A$2:$A$13,0))</f>
        <v>Regional - Porto Alegre</v>
      </c>
      <c r="P169" s="2" t="str">
        <f aca="false">INDEX(Locais!$C$2:$C$13,MATCH(H169,Locais!$A$2:$A$13,0))</f>
        <v>Sul</v>
      </c>
    </row>
    <row r="170" customFormat="false" ht="15" hidden="false" customHeight="false" outlineLevel="0" collapsed="false">
      <c r="A170" s="2" t="s">
        <v>306</v>
      </c>
      <c r="B170" s="2" t="s">
        <v>68</v>
      </c>
      <c r="C170" s="2" t="s">
        <v>102</v>
      </c>
      <c r="D170" s="2" t="s">
        <v>103</v>
      </c>
      <c r="E170" s="13" t="n">
        <v>46035</v>
      </c>
      <c r="F170" s="13" t="n">
        <v>47130</v>
      </c>
      <c r="G170" s="2" t="s">
        <v>32</v>
      </c>
      <c r="H170" s="2" t="s">
        <v>163</v>
      </c>
      <c r="I170" s="2" t="s">
        <v>124</v>
      </c>
      <c r="J170" s="2" t="s">
        <v>100</v>
      </c>
      <c r="K170" s="14" t="n">
        <v>6012.23</v>
      </c>
      <c r="L170" s="2" t="n">
        <f aca="false">IF(E170="","",ROUND((Indicadores!$B$4-E170)/365.25,1))</f>
        <v>0.8</v>
      </c>
      <c r="M170" s="2" t="str">
        <f aca="false">IF(E170="","Virtual",IF(L170&gt;=Indicadores!$B$6,"Fim de Vida",IF(L170&gt;=Indicadores!$B$5,"Envelhecendo","Atual")))</f>
        <v>Atual</v>
      </c>
      <c r="N170" s="2" t="str">
        <f aca="false">IF(F170="","N/A",IF(F170&lt;Indicadores!$B$4,"Vencida","Vigente"))</f>
        <v>Vigente</v>
      </c>
      <c r="O170" s="2" t="str">
        <f aca="false">INDEX(Locais!$B$2:$B$13,MATCH(H170,Locais!$A$2:$A$13,0))</f>
        <v>Regional - Manaus</v>
      </c>
      <c r="P170" s="2" t="str">
        <f aca="false">INDEX(Locais!$C$2:$C$13,MATCH(H170,Locais!$A$2:$A$13,0))</f>
        <v>Norte</v>
      </c>
    </row>
    <row r="171" customFormat="false" ht="15" hidden="false" customHeight="false" outlineLevel="0" collapsed="false">
      <c r="A171" s="2" t="s">
        <v>307</v>
      </c>
      <c r="B171" s="2" t="s">
        <v>68</v>
      </c>
      <c r="C171" s="2" t="s">
        <v>96</v>
      </c>
      <c r="D171" s="2" t="s">
        <v>132</v>
      </c>
      <c r="E171" s="13" t="n">
        <v>42988</v>
      </c>
      <c r="F171" s="13" t="n">
        <v>44083</v>
      </c>
      <c r="G171" s="2" t="s">
        <v>118</v>
      </c>
      <c r="H171" s="2" t="s">
        <v>98</v>
      </c>
      <c r="I171" s="2" t="s">
        <v>111</v>
      </c>
      <c r="J171" s="2" t="s">
        <v>100</v>
      </c>
      <c r="K171" s="14" t="n">
        <v>5920.49</v>
      </c>
      <c r="L171" s="2" t="n">
        <f aca="false">IF(E171="","",ROUND((Indicadores!$B$4-E171)/365.25,1))</f>
        <v>9.1</v>
      </c>
      <c r="M171" s="2" t="str">
        <f aca="false">IF(E171="","Virtual",IF(L171&gt;=Indicadores!$B$6,"Fim de Vida",IF(L171&gt;=Indicadores!$B$5,"Envelhecendo","Atual")))</f>
        <v>Fim de Vida</v>
      </c>
      <c r="N171" s="2" t="str">
        <f aca="false">IF(F171="","N/A",IF(F171&lt;Indicadores!$B$4,"Vencida","Vigente"))</f>
        <v>Vencida</v>
      </c>
      <c r="O171" s="2" t="str">
        <f aca="false">INDEX(Locais!$B$2:$B$13,MATCH(H171,Locais!$A$2:$A$13,0))</f>
        <v>Sede - Brasília</v>
      </c>
      <c r="P171" s="2" t="str">
        <f aca="false">INDEX(Locais!$C$2:$C$13,MATCH(H171,Locais!$A$2:$A$13,0))</f>
        <v>Centro-Oeste</v>
      </c>
    </row>
    <row r="172" customFormat="false" ht="15" hidden="false" customHeight="false" outlineLevel="0" collapsed="false">
      <c r="A172" s="2" t="s">
        <v>308</v>
      </c>
      <c r="B172" s="2" t="s">
        <v>71</v>
      </c>
      <c r="C172" s="2" t="s">
        <v>126</v>
      </c>
      <c r="D172" s="2" t="s">
        <v>157</v>
      </c>
      <c r="E172" s="13" t="n">
        <v>44120</v>
      </c>
      <c r="F172" s="13" t="n">
        <v>45215</v>
      </c>
      <c r="G172" s="2" t="s">
        <v>32</v>
      </c>
      <c r="H172" s="2" t="s">
        <v>114</v>
      </c>
      <c r="I172" s="2" t="s">
        <v>109</v>
      </c>
      <c r="J172" s="2" t="s">
        <v>100</v>
      </c>
      <c r="K172" s="14" t="n">
        <v>2834.59</v>
      </c>
      <c r="L172" s="2" t="n">
        <f aca="false">IF(E172="","",ROUND((Indicadores!$B$4-E172)/365.25,1))</f>
        <v>6</v>
      </c>
      <c r="M172" s="2" t="str">
        <f aca="false">IF(E172="","Virtual",IF(L172&gt;=Indicadores!$B$6,"Fim de Vida",IF(L172&gt;=Indicadores!$B$5,"Envelhecendo","Atual")))</f>
        <v>Fim de Vida</v>
      </c>
      <c r="N172" s="2" t="str">
        <f aca="false">IF(F172="","N/A",IF(F172&lt;Indicadores!$B$4,"Vencida","Vigente"))</f>
        <v>Vencida</v>
      </c>
      <c r="O172" s="2" t="str">
        <f aca="false">INDEX(Locais!$B$2:$B$13,MATCH(H172,Locais!$A$2:$A$13,0))</f>
        <v>Regional - Belo Horizonte</v>
      </c>
      <c r="P172" s="2" t="str">
        <f aca="false">INDEX(Locais!$C$2:$C$13,MATCH(H172,Locais!$A$2:$A$13,0))</f>
        <v>Sudeste</v>
      </c>
    </row>
    <row r="173" customFormat="false" ht="15" hidden="false" customHeight="false" outlineLevel="0" collapsed="false">
      <c r="A173" s="2" t="s">
        <v>309</v>
      </c>
      <c r="B173" s="2" t="s">
        <v>69</v>
      </c>
      <c r="C173" s="2" t="s">
        <v>126</v>
      </c>
      <c r="D173" s="2" t="s">
        <v>169</v>
      </c>
      <c r="E173" s="13" t="n">
        <v>44915</v>
      </c>
      <c r="F173" s="13" t="n">
        <v>46010</v>
      </c>
      <c r="G173" s="2" t="s">
        <v>32</v>
      </c>
      <c r="H173" s="2" t="s">
        <v>128</v>
      </c>
      <c r="I173" s="2" t="s">
        <v>115</v>
      </c>
      <c r="J173" s="2" t="s">
        <v>100</v>
      </c>
      <c r="K173" s="14" t="n">
        <v>8050.71</v>
      </c>
      <c r="L173" s="2" t="n">
        <f aca="false">IF(E173="","",ROUND((Indicadores!$B$4-E173)/365.25,1))</f>
        <v>3.8</v>
      </c>
      <c r="M173" s="2" t="str">
        <f aca="false">IF(E173="","Virtual",IF(L173&gt;=Indicadores!$B$6,"Fim de Vida",IF(L173&gt;=Indicadores!$B$5,"Envelhecendo","Atual")))</f>
        <v>Envelhecendo</v>
      </c>
      <c r="N173" s="2" t="str">
        <f aca="false">IF(F173="","N/A",IF(F173&lt;Indicadores!$B$4,"Vencida","Vigente"))</f>
        <v>Vencida</v>
      </c>
      <c r="O173" s="2" t="str">
        <f aca="false">INDEX(Locais!$B$2:$B$13,MATCH(H173,Locais!$A$2:$A$13,0))</f>
        <v>Regional - Recife</v>
      </c>
      <c r="P173" s="2" t="str">
        <f aca="false">INDEX(Locais!$C$2:$C$13,MATCH(H173,Locais!$A$2:$A$13,0))</f>
        <v>Nordeste</v>
      </c>
    </row>
    <row r="174" customFormat="false" ht="15" hidden="false" customHeight="false" outlineLevel="0" collapsed="false">
      <c r="A174" s="2" t="s">
        <v>310</v>
      </c>
      <c r="B174" s="2" t="s">
        <v>69</v>
      </c>
      <c r="C174" s="2" t="s">
        <v>102</v>
      </c>
      <c r="D174" s="2" t="s">
        <v>113</v>
      </c>
      <c r="E174" s="13" t="n">
        <v>43828</v>
      </c>
      <c r="F174" s="13" t="n">
        <v>44923</v>
      </c>
      <c r="G174" s="2" t="s">
        <v>32</v>
      </c>
      <c r="H174" s="2" t="s">
        <v>98</v>
      </c>
      <c r="I174" s="2" t="s">
        <v>133</v>
      </c>
      <c r="J174" s="2" t="s">
        <v>100</v>
      </c>
      <c r="K174" s="14" t="n">
        <v>7113.77</v>
      </c>
      <c r="L174" s="2" t="n">
        <f aca="false">IF(E174="","",ROUND((Indicadores!$B$4-E174)/365.25,1))</f>
        <v>6.8</v>
      </c>
      <c r="M174" s="2" t="str">
        <f aca="false">IF(E174="","Virtual",IF(L174&gt;=Indicadores!$B$6,"Fim de Vida",IF(L174&gt;=Indicadores!$B$5,"Envelhecendo","Atual")))</f>
        <v>Fim de Vida</v>
      </c>
      <c r="N174" s="2" t="str">
        <f aca="false">IF(F174="","N/A",IF(F174&lt;Indicadores!$B$4,"Vencida","Vigente"))</f>
        <v>Vencida</v>
      </c>
      <c r="O174" s="2" t="str">
        <f aca="false">INDEX(Locais!$B$2:$B$13,MATCH(H174,Locais!$A$2:$A$13,0))</f>
        <v>Sede - Brasília</v>
      </c>
      <c r="P174" s="2" t="str">
        <f aca="false">INDEX(Locais!$C$2:$C$13,MATCH(H174,Locais!$A$2:$A$13,0))</f>
        <v>Centro-Oeste</v>
      </c>
    </row>
    <row r="175" customFormat="false" ht="15" hidden="false" customHeight="false" outlineLevel="0" collapsed="false">
      <c r="A175" s="2" t="s">
        <v>311</v>
      </c>
      <c r="B175" s="2" t="s">
        <v>69</v>
      </c>
      <c r="C175" s="2" t="s">
        <v>126</v>
      </c>
      <c r="D175" s="2" t="s">
        <v>169</v>
      </c>
      <c r="E175" s="13" t="n">
        <v>44913</v>
      </c>
      <c r="F175" s="13" t="n">
        <v>46008</v>
      </c>
      <c r="G175" s="2" t="s">
        <v>32</v>
      </c>
      <c r="H175" s="2" t="s">
        <v>119</v>
      </c>
      <c r="I175" s="2" t="s">
        <v>111</v>
      </c>
      <c r="J175" s="2" t="s">
        <v>100</v>
      </c>
      <c r="K175" s="14" t="n">
        <v>9262.3</v>
      </c>
      <c r="L175" s="2" t="n">
        <f aca="false">IF(E175="","",ROUND((Indicadores!$B$4-E175)/365.25,1))</f>
        <v>3.8</v>
      </c>
      <c r="M175" s="2" t="str">
        <f aca="false">IF(E175="","Virtual",IF(L175&gt;=Indicadores!$B$6,"Fim de Vida",IF(L175&gt;=Indicadores!$B$5,"Envelhecendo","Atual")))</f>
        <v>Envelhecendo</v>
      </c>
      <c r="N175" s="2" t="str">
        <f aca="false">IF(F175="","N/A",IF(F175&lt;Indicadores!$B$4,"Vencida","Vigente"))</f>
        <v>Vencida</v>
      </c>
      <c r="O175" s="2" t="str">
        <f aca="false">INDEX(Locais!$B$2:$B$13,MATCH(H175,Locais!$A$2:$A$13,0))</f>
        <v>Regional - São Paulo</v>
      </c>
      <c r="P175" s="2" t="str">
        <f aca="false">INDEX(Locais!$C$2:$C$13,MATCH(H175,Locais!$A$2:$A$13,0))</f>
        <v>Sudeste</v>
      </c>
    </row>
    <row r="176" customFormat="false" ht="15" hidden="false" customHeight="false" outlineLevel="0" collapsed="false">
      <c r="A176" s="2" t="s">
        <v>312</v>
      </c>
      <c r="B176" s="2" t="s">
        <v>69</v>
      </c>
      <c r="C176" s="2" t="s">
        <v>126</v>
      </c>
      <c r="D176" s="2" t="s">
        <v>169</v>
      </c>
      <c r="E176" s="13" t="n">
        <v>45193</v>
      </c>
      <c r="F176" s="13" t="n">
        <v>46288</v>
      </c>
      <c r="G176" s="2" t="s">
        <v>32</v>
      </c>
      <c r="H176" s="2" t="s">
        <v>98</v>
      </c>
      <c r="I176" s="2" t="s">
        <v>130</v>
      </c>
      <c r="J176" s="2" t="s">
        <v>100</v>
      </c>
      <c r="K176" s="14" t="n">
        <v>9931.83</v>
      </c>
      <c r="L176" s="2" t="n">
        <f aca="false">IF(E176="","",ROUND((Indicadores!$B$4-E176)/365.25,1))</f>
        <v>3.1</v>
      </c>
      <c r="M176" s="2" t="str">
        <f aca="false">IF(E176="","Virtual",IF(L176&gt;=Indicadores!$B$6,"Fim de Vida",IF(L176&gt;=Indicadores!$B$5,"Envelhecendo","Atual")))</f>
        <v>Envelhecendo</v>
      </c>
      <c r="N176" s="2" t="str">
        <f aca="false">IF(F176="","N/A",IF(F176&lt;Indicadores!$B$4,"Vencida","Vigente"))</f>
        <v>Vencida</v>
      </c>
      <c r="O176" s="2" t="str">
        <f aca="false">INDEX(Locais!$B$2:$B$13,MATCH(H176,Locais!$A$2:$A$13,0))</f>
        <v>Sede - Brasília</v>
      </c>
      <c r="P176" s="2" t="str">
        <f aca="false">INDEX(Locais!$C$2:$C$13,MATCH(H176,Locais!$A$2:$A$13,0))</f>
        <v>Centro-Oeste</v>
      </c>
    </row>
    <row r="177" customFormat="false" ht="15" hidden="false" customHeight="false" outlineLevel="0" collapsed="false">
      <c r="A177" s="2" t="s">
        <v>313</v>
      </c>
      <c r="B177" s="2" t="s">
        <v>68</v>
      </c>
      <c r="C177" s="2" t="s">
        <v>96</v>
      </c>
      <c r="D177" s="2" t="s">
        <v>132</v>
      </c>
      <c r="E177" s="13" t="n">
        <v>45593</v>
      </c>
      <c r="F177" s="13" t="n">
        <v>46688</v>
      </c>
      <c r="G177" s="2" t="s">
        <v>32</v>
      </c>
      <c r="H177" s="2" t="s">
        <v>119</v>
      </c>
      <c r="I177" s="2" t="s">
        <v>115</v>
      </c>
      <c r="J177" s="2" t="s">
        <v>100</v>
      </c>
      <c r="K177" s="14" t="n">
        <v>5214.77</v>
      </c>
      <c r="L177" s="2" t="n">
        <f aca="false">IF(E177="","",ROUND((Indicadores!$B$4-E177)/365.25,1))</f>
        <v>2</v>
      </c>
      <c r="M177" s="2" t="str">
        <f aca="false">IF(E177="","Virtual",IF(L177&gt;=Indicadores!$B$6,"Fim de Vida",IF(L177&gt;=Indicadores!$B$5,"Envelhecendo","Atual")))</f>
        <v>Atual</v>
      </c>
      <c r="N177" s="2" t="str">
        <f aca="false">IF(F177="","N/A",IF(F177&lt;Indicadores!$B$4,"Vencida","Vigente"))</f>
        <v>Vigente</v>
      </c>
      <c r="O177" s="2" t="str">
        <f aca="false">INDEX(Locais!$B$2:$B$13,MATCH(H177,Locais!$A$2:$A$13,0))</f>
        <v>Regional - São Paulo</v>
      </c>
      <c r="P177" s="2" t="str">
        <f aca="false">INDEX(Locais!$C$2:$C$13,MATCH(H177,Locais!$A$2:$A$13,0))</f>
        <v>Sudeste</v>
      </c>
    </row>
    <row r="178" customFormat="false" ht="15" hidden="false" customHeight="false" outlineLevel="0" collapsed="false">
      <c r="A178" s="2" t="s">
        <v>314</v>
      </c>
      <c r="B178" s="2" t="s">
        <v>68</v>
      </c>
      <c r="C178" s="2" t="s">
        <v>96</v>
      </c>
      <c r="D178" s="2" t="s">
        <v>132</v>
      </c>
      <c r="E178" s="13" t="n">
        <v>44355</v>
      </c>
      <c r="F178" s="13" t="n">
        <v>45450</v>
      </c>
      <c r="G178" s="2" t="s">
        <v>36</v>
      </c>
      <c r="H178" s="2" t="s">
        <v>119</v>
      </c>
      <c r="I178" s="2" t="s">
        <v>109</v>
      </c>
      <c r="J178" s="2" t="s">
        <v>100</v>
      </c>
      <c r="K178" s="14" t="n">
        <v>5083.33</v>
      </c>
      <c r="L178" s="2" t="n">
        <f aca="false">IF(E178="","",ROUND((Indicadores!$B$4-E178)/365.25,1))</f>
        <v>5.4</v>
      </c>
      <c r="M178" s="2" t="str">
        <f aca="false">IF(E178="","Virtual",IF(L178&gt;=Indicadores!$B$6,"Fim de Vida",IF(L178&gt;=Indicadores!$B$5,"Envelhecendo","Atual")))</f>
        <v>Fim de Vida</v>
      </c>
      <c r="N178" s="2" t="str">
        <f aca="false">IF(F178="","N/A",IF(F178&lt;Indicadores!$B$4,"Vencida","Vigente"))</f>
        <v>Vencida</v>
      </c>
      <c r="O178" s="2" t="str">
        <f aca="false">INDEX(Locais!$B$2:$B$13,MATCH(H178,Locais!$A$2:$A$13,0))</f>
        <v>Regional - São Paulo</v>
      </c>
      <c r="P178" s="2" t="str">
        <f aca="false">INDEX(Locais!$C$2:$C$13,MATCH(H178,Locais!$A$2:$A$13,0))</f>
        <v>Sudeste</v>
      </c>
    </row>
    <row r="179" customFormat="false" ht="15" hidden="false" customHeight="false" outlineLevel="0" collapsed="false">
      <c r="A179" s="2" t="s">
        <v>315</v>
      </c>
      <c r="B179" s="2" t="s">
        <v>68</v>
      </c>
      <c r="C179" s="2" t="s">
        <v>96</v>
      </c>
      <c r="D179" s="2" t="s">
        <v>132</v>
      </c>
      <c r="E179" s="13" t="n">
        <v>44958</v>
      </c>
      <c r="F179" s="13" t="n">
        <v>46053</v>
      </c>
      <c r="G179" s="2" t="s">
        <v>32</v>
      </c>
      <c r="H179" s="2" t="s">
        <v>98</v>
      </c>
      <c r="I179" s="2" t="s">
        <v>115</v>
      </c>
      <c r="J179" s="2" t="s">
        <v>100</v>
      </c>
      <c r="K179" s="14" t="n">
        <v>5587.42</v>
      </c>
      <c r="L179" s="2" t="n">
        <f aca="false">IF(E179="","",ROUND((Indicadores!$B$4-E179)/365.25,1))</f>
        <v>3.7</v>
      </c>
      <c r="M179" s="2" t="str">
        <f aca="false">IF(E179="","Virtual",IF(L179&gt;=Indicadores!$B$6,"Fim de Vida",IF(L179&gt;=Indicadores!$B$5,"Envelhecendo","Atual")))</f>
        <v>Envelhecendo</v>
      </c>
      <c r="N179" s="2" t="str">
        <f aca="false">IF(F179="","N/A",IF(F179&lt;Indicadores!$B$4,"Vencida","Vigente"))</f>
        <v>Vencida</v>
      </c>
      <c r="O179" s="2" t="str">
        <f aca="false">INDEX(Locais!$B$2:$B$13,MATCH(H179,Locais!$A$2:$A$13,0))</f>
        <v>Sede - Brasília</v>
      </c>
      <c r="P179" s="2" t="str">
        <f aca="false">INDEX(Locais!$C$2:$C$13,MATCH(H179,Locais!$A$2:$A$13,0))</f>
        <v>Centro-Oeste</v>
      </c>
    </row>
    <row r="180" customFormat="false" ht="15" hidden="false" customHeight="false" outlineLevel="0" collapsed="false">
      <c r="A180" s="2" t="s">
        <v>316</v>
      </c>
      <c r="B180" s="2" t="s">
        <v>68</v>
      </c>
      <c r="C180" s="2" t="s">
        <v>126</v>
      </c>
      <c r="D180" s="2" t="s">
        <v>127</v>
      </c>
      <c r="E180" s="13" t="n">
        <v>45557</v>
      </c>
      <c r="F180" s="13" t="n">
        <v>46652</v>
      </c>
      <c r="G180" s="2" t="s">
        <v>32</v>
      </c>
      <c r="H180" s="2" t="s">
        <v>141</v>
      </c>
      <c r="I180" s="2" t="s">
        <v>99</v>
      </c>
      <c r="J180" s="2" t="s">
        <v>100</v>
      </c>
      <c r="K180" s="14" t="n">
        <v>4691.67</v>
      </c>
      <c r="L180" s="2" t="n">
        <f aca="false">IF(E180="","",ROUND((Indicadores!$B$4-E180)/365.25,1))</f>
        <v>2.1</v>
      </c>
      <c r="M180" s="2" t="str">
        <f aca="false">IF(E180="","Virtual",IF(L180&gt;=Indicadores!$B$6,"Fim de Vida",IF(L180&gt;=Indicadores!$B$5,"Envelhecendo","Atual")))</f>
        <v>Atual</v>
      </c>
      <c r="N180" s="2" t="str">
        <f aca="false">IF(F180="","N/A",IF(F180&lt;Indicadores!$B$4,"Vencida","Vigente"))</f>
        <v>Vigente</v>
      </c>
      <c r="O180" s="2" t="str">
        <f aca="false">INDEX(Locais!$B$2:$B$13,MATCH(H180,Locais!$A$2:$A$13,0))</f>
        <v>Regional - Curitiba</v>
      </c>
      <c r="P180" s="2" t="str">
        <f aca="false">INDEX(Locais!$C$2:$C$13,MATCH(H180,Locais!$A$2:$A$13,0))</f>
        <v>Sul</v>
      </c>
    </row>
    <row r="181" customFormat="false" ht="15" hidden="false" customHeight="false" outlineLevel="0" collapsed="false">
      <c r="A181" s="2" t="s">
        <v>317</v>
      </c>
      <c r="B181" s="2" t="s">
        <v>69</v>
      </c>
      <c r="C181" s="2" t="s">
        <v>126</v>
      </c>
      <c r="D181" s="2" t="s">
        <v>169</v>
      </c>
      <c r="E181" s="13" t="n">
        <v>45551</v>
      </c>
      <c r="F181" s="13" t="n">
        <v>46646</v>
      </c>
      <c r="G181" s="2" t="s">
        <v>135</v>
      </c>
      <c r="H181" s="2" t="s">
        <v>139</v>
      </c>
      <c r="I181" s="2" t="s">
        <v>111</v>
      </c>
      <c r="J181" s="2" t="s">
        <v>137</v>
      </c>
      <c r="K181" s="14" t="n">
        <v>8647.98</v>
      </c>
      <c r="L181" s="2" t="n">
        <f aca="false">IF(E181="","",ROUND((Indicadores!$B$4-E181)/365.25,1))</f>
        <v>2.1</v>
      </c>
      <c r="M181" s="2" t="str">
        <f aca="false">IF(E181="","Virtual",IF(L181&gt;=Indicadores!$B$6,"Fim de Vida",IF(L181&gt;=Indicadores!$B$5,"Envelhecendo","Atual")))</f>
        <v>Atual</v>
      </c>
      <c r="N181" s="2" t="str">
        <f aca="false">IF(F181="","N/A",IF(F181&lt;Indicadores!$B$4,"Vencida","Vigente"))</f>
        <v>Vigente</v>
      </c>
      <c r="O181" s="2" t="str">
        <f aca="false">INDEX(Locais!$B$2:$B$13,MATCH(H181,Locais!$A$2:$A$13,0))</f>
        <v>Regional - Rio de Janeiro</v>
      </c>
      <c r="P181" s="2" t="str">
        <f aca="false">INDEX(Locais!$C$2:$C$13,MATCH(H181,Locais!$A$2:$A$13,0))</f>
        <v>Sudeste</v>
      </c>
    </row>
    <row r="182" customFormat="false" ht="15" hidden="false" customHeight="false" outlineLevel="0" collapsed="false">
      <c r="A182" s="2" t="s">
        <v>318</v>
      </c>
      <c r="B182" s="2" t="s">
        <v>69</v>
      </c>
      <c r="C182" s="2" t="s">
        <v>96</v>
      </c>
      <c r="D182" s="2" t="s">
        <v>117</v>
      </c>
      <c r="E182" s="13" t="n">
        <v>43728</v>
      </c>
      <c r="F182" s="13" t="n">
        <v>44823</v>
      </c>
      <c r="G182" s="2" t="s">
        <v>32</v>
      </c>
      <c r="H182" s="2" t="s">
        <v>98</v>
      </c>
      <c r="I182" s="2" t="s">
        <v>130</v>
      </c>
      <c r="J182" s="2" t="s">
        <v>100</v>
      </c>
      <c r="K182" s="14" t="n">
        <v>9453.71</v>
      </c>
      <c r="L182" s="2" t="n">
        <f aca="false">IF(E182="","",ROUND((Indicadores!$B$4-E182)/365.25,1))</f>
        <v>7.1</v>
      </c>
      <c r="M182" s="2" t="str">
        <f aca="false">IF(E182="","Virtual",IF(L182&gt;=Indicadores!$B$6,"Fim de Vida",IF(L182&gt;=Indicadores!$B$5,"Envelhecendo","Atual")))</f>
        <v>Fim de Vida</v>
      </c>
      <c r="N182" s="2" t="str">
        <f aca="false">IF(F182="","N/A",IF(F182&lt;Indicadores!$B$4,"Vencida","Vigente"))</f>
        <v>Vencida</v>
      </c>
      <c r="O182" s="2" t="str">
        <f aca="false">INDEX(Locais!$B$2:$B$13,MATCH(H182,Locais!$A$2:$A$13,0))</f>
        <v>Sede - Brasília</v>
      </c>
      <c r="P182" s="2" t="str">
        <f aca="false">INDEX(Locais!$C$2:$C$13,MATCH(H182,Locais!$A$2:$A$13,0))</f>
        <v>Centro-Oeste</v>
      </c>
    </row>
    <row r="183" customFormat="false" ht="15" hidden="false" customHeight="false" outlineLevel="0" collapsed="false">
      <c r="A183" s="2" t="s">
        <v>319</v>
      </c>
      <c r="B183" s="2" t="s">
        <v>69</v>
      </c>
      <c r="C183" s="2" t="s">
        <v>96</v>
      </c>
      <c r="D183" s="2" t="s">
        <v>97</v>
      </c>
      <c r="E183" s="13" t="n">
        <v>44739</v>
      </c>
      <c r="F183" s="13" t="n">
        <v>45834</v>
      </c>
      <c r="G183" s="2" t="s">
        <v>32</v>
      </c>
      <c r="H183" s="2" t="s">
        <v>98</v>
      </c>
      <c r="I183" s="2" t="s">
        <v>136</v>
      </c>
      <c r="J183" s="2" t="s">
        <v>100</v>
      </c>
      <c r="K183" s="14" t="n">
        <v>8918.07</v>
      </c>
      <c r="L183" s="2" t="n">
        <f aca="false">IF(E183="","",ROUND((Indicadores!$B$4-E183)/365.25,1))</f>
        <v>4.3</v>
      </c>
      <c r="M183" s="2" t="str">
        <f aca="false">IF(E183="","Virtual",IF(L183&gt;=Indicadores!$B$6,"Fim de Vida",IF(L183&gt;=Indicadores!$B$5,"Envelhecendo","Atual")))</f>
        <v>Envelhecendo</v>
      </c>
      <c r="N183" s="2" t="str">
        <f aca="false">IF(F183="","N/A",IF(F183&lt;Indicadores!$B$4,"Vencida","Vigente"))</f>
        <v>Vencida</v>
      </c>
      <c r="O183" s="2" t="str">
        <f aca="false">INDEX(Locais!$B$2:$B$13,MATCH(H183,Locais!$A$2:$A$13,0))</f>
        <v>Sede - Brasília</v>
      </c>
      <c r="P183" s="2" t="str">
        <f aca="false">INDEX(Locais!$C$2:$C$13,MATCH(H183,Locais!$A$2:$A$13,0))</f>
        <v>Centro-Oeste</v>
      </c>
    </row>
    <row r="184" customFormat="false" ht="15" hidden="false" customHeight="false" outlineLevel="0" collapsed="false">
      <c r="A184" s="2" t="s">
        <v>320</v>
      </c>
      <c r="B184" s="2" t="s">
        <v>71</v>
      </c>
      <c r="C184" s="2" t="s">
        <v>96</v>
      </c>
      <c r="D184" s="2" t="s">
        <v>171</v>
      </c>
      <c r="E184" s="13" t="n">
        <v>45313</v>
      </c>
      <c r="F184" s="13" t="n">
        <v>46408</v>
      </c>
      <c r="G184" s="2" t="s">
        <v>32</v>
      </c>
      <c r="H184" s="2" t="s">
        <v>123</v>
      </c>
      <c r="I184" s="2" t="s">
        <v>130</v>
      </c>
      <c r="J184" s="2" t="s">
        <v>100</v>
      </c>
      <c r="K184" s="14" t="n">
        <v>2763.59</v>
      </c>
      <c r="L184" s="2" t="n">
        <f aca="false">IF(E184="","",ROUND((Indicadores!$B$4-E184)/365.25,1))</f>
        <v>2.7</v>
      </c>
      <c r="M184" s="2" t="str">
        <f aca="false">IF(E184="","Virtual",IF(L184&gt;=Indicadores!$B$6,"Fim de Vida",IF(L184&gt;=Indicadores!$B$5,"Envelhecendo","Atual")))</f>
        <v>Atual</v>
      </c>
      <c r="N184" s="2" t="str">
        <f aca="false">IF(F184="","N/A",IF(F184&lt;Indicadores!$B$4,"Vencida","Vigente"))</f>
        <v>Vigente</v>
      </c>
      <c r="O184" s="2" t="str">
        <f aca="false">INDEX(Locais!$B$2:$B$13,MATCH(H184,Locais!$A$2:$A$13,0))</f>
        <v>Regional - Goiânia</v>
      </c>
      <c r="P184" s="2" t="str">
        <f aca="false">INDEX(Locais!$C$2:$C$13,MATCH(H184,Locais!$A$2:$A$13,0))</f>
        <v>Centro-Oeste</v>
      </c>
    </row>
    <row r="185" customFormat="false" ht="15" hidden="false" customHeight="false" outlineLevel="0" collapsed="false">
      <c r="A185" s="2" t="s">
        <v>321</v>
      </c>
      <c r="B185" s="2" t="s">
        <v>68</v>
      </c>
      <c r="C185" s="2" t="s">
        <v>126</v>
      </c>
      <c r="D185" s="2" t="s">
        <v>127</v>
      </c>
      <c r="E185" s="13" t="n">
        <v>44022</v>
      </c>
      <c r="F185" s="13" t="n">
        <v>45117</v>
      </c>
      <c r="G185" s="2" t="s">
        <v>32</v>
      </c>
      <c r="H185" s="2" t="s">
        <v>98</v>
      </c>
      <c r="I185" s="2" t="s">
        <v>115</v>
      </c>
      <c r="J185" s="2" t="s">
        <v>100</v>
      </c>
      <c r="K185" s="14" t="n">
        <v>6213.63</v>
      </c>
      <c r="L185" s="2" t="n">
        <f aca="false">IF(E185="","",ROUND((Indicadores!$B$4-E185)/365.25,1))</f>
        <v>6.3</v>
      </c>
      <c r="M185" s="2" t="str">
        <f aca="false">IF(E185="","Virtual",IF(L185&gt;=Indicadores!$B$6,"Fim de Vida",IF(L185&gt;=Indicadores!$B$5,"Envelhecendo","Atual")))</f>
        <v>Fim de Vida</v>
      </c>
      <c r="N185" s="2" t="str">
        <f aca="false">IF(F185="","N/A",IF(F185&lt;Indicadores!$B$4,"Vencida","Vigente"))</f>
        <v>Vencida</v>
      </c>
      <c r="O185" s="2" t="str">
        <f aca="false">INDEX(Locais!$B$2:$B$13,MATCH(H185,Locais!$A$2:$A$13,0))</f>
        <v>Sede - Brasília</v>
      </c>
      <c r="P185" s="2" t="str">
        <f aca="false">INDEX(Locais!$C$2:$C$13,MATCH(H185,Locais!$A$2:$A$13,0))</f>
        <v>Centro-Oeste</v>
      </c>
    </row>
    <row r="186" customFormat="false" ht="15" hidden="false" customHeight="false" outlineLevel="0" collapsed="false">
      <c r="A186" s="2" t="s">
        <v>322</v>
      </c>
      <c r="B186" s="2" t="s">
        <v>68</v>
      </c>
      <c r="C186" s="2" t="s">
        <v>96</v>
      </c>
      <c r="D186" s="2" t="s">
        <v>107</v>
      </c>
      <c r="E186" s="13" t="n">
        <v>45308</v>
      </c>
      <c r="F186" s="13" t="n">
        <v>46403</v>
      </c>
      <c r="G186" s="2" t="s">
        <v>32</v>
      </c>
      <c r="H186" s="2" t="s">
        <v>123</v>
      </c>
      <c r="I186" s="2" t="s">
        <v>120</v>
      </c>
      <c r="J186" s="2" t="s">
        <v>100</v>
      </c>
      <c r="K186" s="14" t="n">
        <v>5881.64</v>
      </c>
      <c r="L186" s="2" t="n">
        <f aca="false">IF(E186="","",ROUND((Indicadores!$B$4-E186)/365.25,1))</f>
        <v>2.8</v>
      </c>
      <c r="M186" s="2" t="str">
        <f aca="false">IF(E186="","Virtual",IF(L186&gt;=Indicadores!$B$6,"Fim de Vida",IF(L186&gt;=Indicadores!$B$5,"Envelhecendo","Atual")))</f>
        <v>Atual</v>
      </c>
      <c r="N186" s="2" t="str">
        <f aca="false">IF(F186="","N/A",IF(F186&lt;Indicadores!$B$4,"Vencida","Vigente"))</f>
        <v>Vigente</v>
      </c>
      <c r="O186" s="2" t="str">
        <f aca="false">INDEX(Locais!$B$2:$B$13,MATCH(H186,Locais!$A$2:$A$13,0))</f>
        <v>Regional - Goiânia</v>
      </c>
      <c r="P186" s="2" t="str">
        <f aca="false">INDEX(Locais!$C$2:$C$13,MATCH(H186,Locais!$A$2:$A$13,0))</f>
        <v>Centro-Oeste</v>
      </c>
    </row>
    <row r="187" customFormat="false" ht="15" hidden="false" customHeight="false" outlineLevel="0" collapsed="false">
      <c r="A187" s="2" t="s">
        <v>323</v>
      </c>
      <c r="B187" s="2" t="s">
        <v>68</v>
      </c>
      <c r="C187" s="2" t="s">
        <v>96</v>
      </c>
      <c r="D187" s="2" t="s">
        <v>132</v>
      </c>
      <c r="E187" s="13" t="n">
        <v>43600</v>
      </c>
      <c r="F187" s="13" t="n">
        <v>44695</v>
      </c>
      <c r="G187" s="2" t="s">
        <v>32</v>
      </c>
      <c r="H187" s="2" t="s">
        <v>98</v>
      </c>
      <c r="I187" s="2" t="s">
        <v>142</v>
      </c>
      <c r="J187" s="2" t="s">
        <v>100</v>
      </c>
      <c r="K187" s="14" t="n">
        <v>4565.59</v>
      </c>
      <c r="L187" s="2" t="n">
        <f aca="false">IF(E187="","",ROUND((Indicadores!$B$4-E187)/365.25,1))</f>
        <v>7.4</v>
      </c>
      <c r="M187" s="2" t="str">
        <f aca="false">IF(E187="","Virtual",IF(L187&gt;=Indicadores!$B$6,"Fim de Vida",IF(L187&gt;=Indicadores!$B$5,"Envelhecendo","Atual")))</f>
        <v>Fim de Vida</v>
      </c>
      <c r="N187" s="2" t="str">
        <f aca="false">IF(F187="","N/A",IF(F187&lt;Indicadores!$B$4,"Vencida","Vigente"))</f>
        <v>Vencida</v>
      </c>
      <c r="O187" s="2" t="str">
        <f aca="false">INDEX(Locais!$B$2:$B$13,MATCH(H187,Locais!$A$2:$A$13,0))</f>
        <v>Sede - Brasília</v>
      </c>
      <c r="P187" s="2" t="str">
        <f aca="false">INDEX(Locais!$C$2:$C$13,MATCH(H187,Locais!$A$2:$A$13,0))</f>
        <v>Centro-Oeste</v>
      </c>
    </row>
    <row r="188" customFormat="false" ht="15" hidden="false" customHeight="false" outlineLevel="0" collapsed="false">
      <c r="A188" s="2" t="s">
        <v>324</v>
      </c>
      <c r="B188" s="2" t="s">
        <v>70</v>
      </c>
      <c r="C188" s="2" t="s">
        <v>96</v>
      </c>
      <c r="D188" s="2" t="s">
        <v>122</v>
      </c>
      <c r="E188" s="13" t="n">
        <v>44859</v>
      </c>
      <c r="F188" s="13" t="n">
        <v>46684</v>
      </c>
      <c r="G188" s="2" t="s">
        <v>32</v>
      </c>
      <c r="H188" s="2" t="s">
        <v>119</v>
      </c>
      <c r="I188" s="2" t="s">
        <v>136</v>
      </c>
      <c r="J188" s="2" t="s">
        <v>100</v>
      </c>
      <c r="K188" s="14" t="n">
        <v>20036.4</v>
      </c>
      <c r="L188" s="2" t="n">
        <f aca="false">IF(E188="","",ROUND((Indicadores!$B$4-E188)/365.25,1))</f>
        <v>4</v>
      </c>
      <c r="M188" s="2" t="str">
        <f aca="false">IF(E188="","Virtual",IF(L188&gt;=Indicadores!$B$6,"Fim de Vida",IF(L188&gt;=Indicadores!$B$5,"Envelhecendo","Atual")))</f>
        <v>Envelhecendo</v>
      </c>
      <c r="N188" s="2" t="str">
        <f aca="false">IF(F188="","N/A",IF(F188&lt;Indicadores!$B$4,"Vencida","Vigente"))</f>
        <v>Vigente</v>
      </c>
      <c r="O188" s="2" t="str">
        <f aca="false">INDEX(Locais!$B$2:$B$13,MATCH(H188,Locais!$A$2:$A$13,0))</f>
        <v>Regional - São Paulo</v>
      </c>
      <c r="P188" s="2" t="str">
        <f aca="false">INDEX(Locais!$C$2:$C$13,MATCH(H188,Locais!$A$2:$A$13,0))</f>
        <v>Sudeste</v>
      </c>
    </row>
    <row r="189" customFormat="false" ht="15" hidden="false" customHeight="false" outlineLevel="0" collapsed="false">
      <c r="A189" s="2" t="s">
        <v>325</v>
      </c>
      <c r="B189" s="2" t="s">
        <v>68</v>
      </c>
      <c r="C189" s="2" t="s">
        <v>96</v>
      </c>
      <c r="D189" s="2" t="s">
        <v>132</v>
      </c>
      <c r="E189" s="13" t="n">
        <v>45764</v>
      </c>
      <c r="F189" s="13" t="n">
        <v>46859</v>
      </c>
      <c r="G189" s="2" t="s">
        <v>36</v>
      </c>
      <c r="H189" s="2" t="s">
        <v>98</v>
      </c>
      <c r="I189" s="2" t="s">
        <v>99</v>
      </c>
      <c r="J189" s="2" t="s">
        <v>100</v>
      </c>
      <c r="K189" s="14" t="n">
        <v>4558.52</v>
      </c>
      <c r="L189" s="2" t="n">
        <f aca="false">IF(E189="","",ROUND((Indicadores!$B$4-E189)/365.25,1))</f>
        <v>1.5</v>
      </c>
      <c r="M189" s="2" t="str">
        <f aca="false">IF(E189="","Virtual",IF(L189&gt;=Indicadores!$B$6,"Fim de Vida",IF(L189&gt;=Indicadores!$B$5,"Envelhecendo","Atual")))</f>
        <v>Atual</v>
      </c>
      <c r="N189" s="2" t="str">
        <f aca="false">IF(F189="","N/A",IF(F189&lt;Indicadores!$B$4,"Vencida","Vigente"))</f>
        <v>Vigente</v>
      </c>
      <c r="O189" s="2" t="str">
        <f aca="false">INDEX(Locais!$B$2:$B$13,MATCH(H189,Locais!$A$2:$A$13,0))</f>
        <v>Sede - Brasília</v>
      </c>
      <c r="P189" s="2" t="str">
        <f aca="false">INDEX(Locais!$C$2:$C$13,MATCH(H189,Locais!$A$2:$A$13,0))</f>
        <v>Centro-Oeste</v>
      </c>
    </row>
    <row r="190" customFormat="false" ht="15" hidden="false" customHeight="false" outlineLevel="0" collapsed="false">
      <c r="A190" s="2" t="s">
        <v>326</v>
      </c>
      <c r="B190" s="2" t="s">
        <v>68</v>
      </c>
      <c r="C190" s="2" t="s">
        <v>96</v>
      </c>
      <c r="D190" s="2" t="s">
        <v>107</v>
      </c>
      <c r="E190" s="13" t="n">
        <v>45594</v>
      </c>
      <c r="F190" s="13" t="n">
        <v>46689</v>
      </c>
      <c r="G190" s="2" t="s">
        <v>118</v>
      </c>
      <c r="H190" s="2" t="s">
        <v>119</v>
      </c>
      <c r="I190" s="2" t="s">
        <v>115</v>
      </c>
      <c r="J190" s="2" t="s">
        <v>100</v>
      </c>
      <c r="K190" s="14" t="n">
        <v>6210.28</v>
      </c>
      <c r="L190" s="2" t="n">
        <f aca="false">IF(E190="","",ROUND((Indicadores!$B$4-E190)/365.25,1))</f>
        <v>2</v>
      </c>
      <c r="M190" s="2" t="str">
        <f aca="false">IF(E190="","Virtual",IF(L190&gt;=Indicadores!$B$6,"Fim de Vida",IF(L190&gt;=Indicadores!$B$5,"Envelhecendo","Atual")))</f>
        <v>Atual</v>
      </c>
      <c r="N190" s="2" t="str">
        <f aca="false">IF(F190="","N/A",IF(F190&lt;Indicadores!$B$4,"Vencida","Vigente"))</f>
        <v>Vigente</v>
      </c>
      <c r="O190" s="2" t="str">
        <f aca="false">INDEX(Locais!$B$2:$B$13,MATCH(H190,Locais!$A$2:$A$13,0))</f>
        <v>Regional - São Paulo</v>
      </c>
      <c r="P190" s="2" t="str">
        <f aca="false">INDEX(Locais!$C$2:$C$13,MATCH(H190,Locais!$A$2:$A$13,0))</f>
        <v>Sudeste</v>
      </c>
    </row>
    <row r="191" customFormat="false" ht="15" hidden="false" customHeight="false" outlineLevel="0" collapsed="false">
      <c r="A191" s="2" t="s">
        <v>327</v>
      </c>
      <c r="B191" s="2" t="s">
        <v>68</v>
      </c>
      <c r="C191" s="2" t="s">
        <v>96</v>
      </c>
      <c r="D191" s="2" t="s">
        <v>107</v>
      </c>
      <c r="E191" s="13" t="n">
        <v>44939</v>
      </c>
      <c r="F191" s="13" t="n">
        <v>46034</v>
      </c>
      <c r="G191" s="2" t="s">
        <v>34</v>
      </c>
      <c r="H191" s="2" t="s">
        <v>128</v>
      </c>
      <c r="I191" s="2" t="s">
        <v>130</v>
      </c>
      <c r="J191" s="2" t="s">
        <v>100</v>
      </c>
      <c r="K191" s="14" t="n">
        <v>4934</v>
      </c>
      <c r="L191" s="2" t="n">
        <f aca="false">IF(E191="","",ROUND((Indicadores!$B$4-E191)/365.25,1))</f>
        <v>3.8</v>
      </c>
      <c r="M191" s="2" t="str">
        <f aca="false">IF(E191="","Virtual",IF(L191&gt;=Indicadores!$B$6,"Fim de Vida",IF(L191&gt;=Indicadores!$B$5,"Envelhecendo","Atual")))</f>
        <v>Envelhecendo</v>
      </c>
      <c r="N191" s="2" t="str">
        <f aca="false">IF(F191="","N/A",IF(F191&lt;Indicadores!$B$4,"Vencida","Vigente"))</f>
        <v>Vencida</v>
      </c>
      <c r="O191" s="2" t="str">
        <f aca="false">INDEX(Locais!$B$2:$B$13,MATCH(H191,Locais!$A$2:$A$13,0))</f>
        <v>Regional - Recife</v>
      </c>
      <c r="P191" s="2" t="str">
        <f aca="false">INDEX(Locais!$C$2:$C$13,MATCH(H191,Locais!$A$2:$A$13,0))</f>
        <v>Nordeste</v>
      </c>
    </row>
    <row r="192" customFormat="false" ht="15" hidden="false" customHeight="false" outlineLevel="0" collapsed="false">
      <c r="A192" s="2" t="s">
        <v>328</v>
      </c>
      <c r="B192" s="2" t="s">
        <v>68</v>
      </c>
      <c r="C192" s="2" t="s">
        <v>96</v>
      </c>
      <c r="D192" s="2" t="s">
        <v>107</v>
      </c>
      <c r="E192" s="13" t="n">
        <v>45909</v>
      </c>
      <c r="F192" s="13" t="n">
        <v>47004</v>
      </c>
      <c r="G192" s="2" t="s">
        <v>32</v>
      </c>
      <c r="H192" s="2" t="s">
        <v>98</v>
      </c>
      <c r="I192" s="2" t="s">
        <v>142</v>
      </c>
      <c r="J192" s="2" t="s">
        <v>100</v>
      </c>
      <c r="K192" s="14" t="n">
        <v>6348.46</v>
      </c>
      <c r="L192" s="2" t="n">
        <f aca="false">IF(E192="","",ROUND((Indicadores!$B$4-E192)/365.25,1))</f>
        <v>1.1</v>
      </c>
      <c r="M192" s="2" t="str">
        <f aca="false">IF(E192="","Virtual",IF(L192&gt;=Indicadores!$B$6,"Fim de Vida",IF(L192&gt;=Indicadores!$B$5,"Envelhecendo","Atual")))</f>
        <v>Atual</v>
      </c>
      <c r="N192" s="2" t="str">
        <f aca="false">IF(F192="","N/A",IF(F192&lt;Indicadores!$B$4,"Vencida","Vigente"))</f>
        <v>Vigente</v>
      </c>
      <c r="O192" s="2" t="str">
        <f aca="false">INDEX(Locais!$B$2:$B$13,MATCH(H192,Locais!$A$2:$A$13,0))</f>
        <v>Sede - Brasília</v>
      </c>
      <c r="P192" s="2" t="str">
        <f aca="false">INDEX(Locais!$C$2:$C$13,MATCH(H192,Locais!$A$2:$A$13,0))</f>
        <v>Centro-Oeste</v>
      </c>
    </row>
    <row r="193" customFormat="false" ht="15" hidden="false" customHeight="false" outlineLevel="0" collapsed="false">
      <c r="A193" s="2" t="s">
        <v>329</v>
      </c>
      <c r="B193" s="2" t="s">
        <v>68</v>
      </c>
      <c r="C193" s="2" t="s">
        <v>102</v>
      </c>
      <c r="D193" s="2" t="s">
        <v>103</v>
      </c>
      <c r="E193" s="13" t="n">
        <v>44613</v>
      </c>
      <c r="F193" s="13" t="n">
        <v>45708</v>
      </c>
      <c r="G193" s="2" t="s">
        <v>32</v>
      </c>
      <c r="H193" s="2" t="s">
        <v>163</v>
      </c>
      <c r="I193" s="2" t="s">
        <v>115</v>
      </c>
      <c r="J193" s="2" t="s">
        <v>100</v>
      </c>
      <c r="K193" s="14" t="n">
        <v>6169.48</v>
      </c>
      <c r="L193" s="2" t="n">
        <f aca="false">IF(E193="","",ROUND((Indicadores!$B$4-E193)/365.25,1))</f>
        <v>4.7</v>
      </c>
      <c r="M193" s="2" t="str">
        <f aca="false">IF(E193="","Virtual",IF(L193&gt;=Indicadores!$B$6,"Fim de Vida",IF(L193&gt;=Indicadores!$B$5,"Envelhecendo","Atual")))</f>
        <v>Envelhecendo</v>
      </c>
      <c r="N193" s="2" t="str">
        <f aca="false">IF(F193="","N/A",IF(F193&lt;Indicadores!$B$4,"Vencida","Vigente"))</f>
        <v>Vencida</v>
      </c>
      <c r="O193" s="2" t="str">
        <f aca="false">INDEX(Locais!$B$2:$B$13,MATCH(H193,Locais!$A$2:$A$13,0))</f>
        <v>Regional - Manaus</v>
      </c>
      <c r="P193" s="2" t="str">
        <f aca="false">INDEX(Locais!$C$2:$C$13,MATCH(H193,Locais!$A$2:$A$13,0))</f>
        <v>Norte</v>
      </c>
    </row>
    <row r="194" customFormat="false" ht="15" hidden="false" customHeight="false" outlineLevel="0" collapsed="false">
      <c r="A194" s="2" t="s">
        <v>330</v>
      </c>
      <c r="B194" s="2" t="s">
        <v>68</v>
      </c>
      <c r="C194" s="2" t="s">
        <v>102</v>
      </c>
      <c r="D194" s="2" t="s">
        <v>103</v>
      </c>
      <c r="E194" s="13" t="n">
        <v>44755</v>
      </c>
      <c r="F194" s="13" t="n">
        <v>45850</v>
      </c>
      <c r="G194" s="2" t="s">
        <v>32</v>
      </c>
      <c r="H194" s="2" t="s">
        <v>128</v>
      </c>
      <c r="I194" s="2" t="s">
        <v>99</v>
      </c>
      <c r="J194" s="2" t="s">
        <v>100</v>
      </c>
      <c r="K194" s="14" t="n">
        <v>4747.23</v>
      </c>
      <c r="L194" s="2" t="n">
        <f aca="false">IF(E194="","",ROUND((Indicadores!$B$4-E194)/365.25,1))</f>
        <v>4.3</v>
      </c>
      <c r="M194" s="2" t="str">
        <f aca="false">IF(E194="","Virtual",IF(L194&gt;=Indicadores!$B$6,"Fim de Vida",IF(L194&gt;=Indicadores!$B$5,"Envelhecendo","Atual")))</f>
        <v>Envelhecendo</v>
      </c>
      <c r="N194" s="2" t="str">
        <f aca="false">IF(F194="","N/A",IF(F194&lt;Indicadores!$B$4,"Vencida","Vigente"))</f>
        <v>Vencida</v>
      </c>
      <c r="O194" s="2" t="str">
        <f aca="false">INDEX(Locais!$B$2:$B$13,MATCH(H194,Locais!$A$2:$A$13,0))</f>
        <v>Regional - Recife</v>
      </c>
      <c r="P194" s="2" t="str">
        <f aca="false">INDEX(Locais!$C$2:$C$13,MATCH(H194,Locais!$A$2:$A$13,0))</f>
        <v>Nordeste</v>
      </c>
    </row>
    <row r="195" customFormat="false" ht="15" hidden="false" customHeight="false" outlineLevel="0" collapsed="false">
      <c r="A195" s="2" t="s">
        <v>331</v>
      </c>
      <c r="B195" s="2" t="s">
        <v>70</v>
      </c>
      <c r="C195" s="2" t="s">
        <v>96</v>
      </c>
      <c r="D195" s="2" t="s">
        <v>122</v>
      </c>
      <c r="E195" s="13" t="n">
        <v>44971</v>
      </c>
      <c r="F195" s="13" t="n">
        <v>46796</v>
      </c>
      <c r="G195" s="2" t="s">
        <v>32</v>
      </c>
      <c r="H195" s="2" t="s">
        <v>119</v>
      </c>
      <c r="I195" s="2" t="s">
        <v>136</v>
      </c>
      <c r="J195" s="2" t="s">
        <v>100</v>
      </c>
      <c r="K195" s="14" t="n">
        <v>14657.98</v>
      </c>
      <c r="L195" s="2" t="n">
        <f aca="false">IF(E195="","",ROUND((Indicadores!$B$4-E195)/365.25,1))</f>
        <v>3.7</v>
      </c>
      <c r="M195" s="2" t="str">
        <f aca="false">IF(E195="","Virtual",IF(L195&gt;=Indicadores!$B$6,"Fim de Vida",IF(L195&gt;=Indicadores!$B$5,"Envelhecendo","Atual")))</f>
        <v>Envelhecendo</v>
      </c>
      <c r="N195" s="2" t="str">
        <f aca="false">IF(F195="","N/A",IF(F195&lt;Indicadores!$B$4,"Vencida","Vigente"))</f>
        <v>Vigente</v>
      </c>
      <c r="O195" s="2" t="str">
        <f aca="false">INDEX(Locais!$B$2:$B$13,MATCH(H195,Locais!$A$2:$A$13,0))</f>
        <v>Regional - São Paulo</v>
      </c>
      <c r="P195" s="2" t="str">
        <f aca="false">INDEX(Locais!$C$2:$C$13,MATCH(H195,Locais!$A$2:$A$13,0))</f>
        <v>Sudeste</v>
      </c>
    </row>
    <row r="196" customFormat="false" ht="15" hidden="false" customHeight="false" outlineLevel="0" collapsed="false">
      <c r="A196" s="2" t="s">
        <v>332</v>
      </c>
      <c r="B196" s="2" t="s">
        <v>68</v>
      </c>
      <c r="C196" s="2" t="s">
        <v>102</v>
      </c>
      <c r="D196" s="2" t="s">
        <v>103</v>
      </c>
      <c r="E196" s="13" t="n">
        <v>43790</v>
      </c>
      <c r="F196" s="13" t="n">
        <v>44885</v>
      </c>
      <c r="G196" s="2" t="s">
        <v>32</v>
      </c>
      <c r="H196" s="2" t="s">
        <v>119</v>
      </c>
      <c r="I196" s="2" t="s">
        <v>111</v>
      </c>
      <c r="J196" s="2" t="s">
        <v>100</v>
      </c>
      <c r="K196" s="14" t="n">
        <v>4951.75</v>
      </c>
      <c r="L196" s="2" t="n">
        <f aca="false">IF(E196="","",ROUND((Indicadores!$B$4-E196)/365.25,1))</f>
        <v>6.9</v>
      </c>
      <c r="M196" s="2" t="str">
        <f aca="false">IF(E196="","Virtual",IF(L196&gt;=Indicadores!$B$6,"Fim de Vida",IF(L196&gt;=Indicadores!$B$5,"Envelhecendo","Atual")))</f>
        <v>Fim de Vida</v>
      </c>
      <c r="N196" s="2" t="str">
        <f aca="false">IF(F196="","N/A",IF(F196&lt;Indicadores!$B$4,"Vencida","Vigente"))</f>
        <v>Vencida</v>
      </c>
      <c r="O196" s="2" t="str">
        <f aca="false">INDEX(Locais!$B$2:$B$13,MATCH(H196,Locais!$A$2:$A$13,0))</f>
        <v>Regional - São Paulo</v>
      </c>
      <c r="P196" s="2" t="str">
        <f aca="false">INDEX(Locais!$C$2:$C$13,MATCH(H196,Locais!$A$2:$A$13,0))</f>
        <v>Sudeste</v>
      </c>
    </row>
    <row r="197" customFormat="false" ht="15" hidden="false" customHeight="false" outlineLevel="0" collapsed="false">
      <c r="A197" s="2" t="s">
        <v>333</v>
      </c>
      <c r="B197" s="2" t="s">
        <v>70</v>
      </c>
      <c r="C197" s="2" t="s">
        <v>126</v>
      </c>
      <c r="D197" s="2" t="s">
        <v>162</v>
      </c>
      <c r="E197" s="13" t="n">
        <v>44407</v>
      </c>
      <c r="F197" s="13" t="n">
        <v>46232</v>
      </c>
      <c r="G197" s="2" t="s">
        <v>32</v>
      </c>
      <c r="H197" s="2" t="s">
        <v>98</v>
      </c>
      <c r="I197" s="2" t="s">
        <v>111</v>
      </c>
      <c r="J197" s="2" t="s">
        <v>100</v>
      </c>
      <c r="K197" s="14" t="n">
        <v>21512.66</v>
      </c>
      <c r="L197" s="2" t="n">
        <f aca="false">IF(E197="","",ROUND((Indicadores!$B$4-E197)/365.25,1))</f>
        <v>5.2</v>
      </c>
      <c r="M197" s="2" t="str">
        <f aca="false">IF(E197="","Virtual",IF(L197&gt;=Indicadores!$B$6,"Fim de Vida",IF(L197&gt;=Indicadores!$B$5,"Envelhecendo","Atual")))</f>
        <v>Fim de Vida</v>
      </c>
      <c r="N197" s="2" t="str">
        <f aca="false">IF(F197="","N/A",IF(F197&lt;Indicadores!$B$4,"Vencida","Vigente"))</f>
        <v>Vencida</v>
      </c>
      <c r="O197" s="2" t="str">
        <f aca="false">INDEX(Locais!$B$2:$B$13,MATCH(H197,Locais!$A$2:$A$13,0))</f>
        <v>Sede - Brasília</v>
      </c>
      <c r="P197" s="2" t="str">
        <f aca="false">INDEX(Locais!$C$2:$C$13,MATCH(H197,Locais!$A$2:$A$13,0))</f>
        <v>Centro-Oeste</v>
      </c>
    </row>
    <row r="198" customFormat="false" ht="15" hidden="false" customHeight="false" outlineLevel="0" collapsed="false">
      <c r="A198" s="2" t="s">
        <v>334</v>
      </c>
      <c r="B198" s="2" t="s">
        <v>69</v>
      </c>
      <c r="C198" s="2" t="s">
        <v>126</v>
      </c>
      <c r="D198" s="2" t="s">
        <v>169</v>
      </c>
      <c r="E198" s="13" t="n">
        <v>44049</v>
      </c>
      <c r="F198" s="13" t="n">
        <v>45144</v>
      </c>
      <c r="G198" s="2" t="s">
        <v>32</v>
      </c>
      <c r="H198" s="2" t="s">
        <v>98</v>
      </c>
      <c r="I198" s="2" t="s">
        <v>111</v>
      </c>
      <c r="J198" s="2" t="s">
        <v>100</v>
      </c>
      <c r="K198" s="14" t="n">
        <v>9090.65</v>
      </c>
      <c r="L198" s="2" t="n">
        <f aca="false">IF(E198="","",ROUND((Indicadores!$B$4-E198)/365.25,1))</f>
        <v>6.2</v>
      </c>
      <c r="M198" s="2" t="str">
        <f aca="false">IF(E198="","Virtual",IF(L198&gt;=Indicadores!$B$6,"Fim de Vida",IF(L198&gt;=Indicadores!$B$5,"Envelhecendo","Atual")))</f>
        <v>Fim de Vida</v>
      </c>
      <c r="N198" s="2" t="str">
        <f aca="false">IF(F198="","N/A",IF(F198&lt;Indicadores!$B$4,"Vencida","Vigente"))</f>
        <v>Vencida</v>
      </c>
      <c r="O198" s="2" t="str">
        <f aca="false">INDEX(Locais!$B$2:$B$13,MATCH(H198,Locais!$A$2:$A$13,0))</f>
        <v>Sede - Brasília</v>
      </c>
      <c r="P198" s="2" t="str">
        <f aca="false">INDEX(Locais!$C$2:$C$13,MATCH(H198,Locais!$A$2:$A$13,0))</f>
        <v>Centro-Oeste</v>
      </c>
    </row>
    <row r="199" customFormat="false" ht="15" hidden="false" customHeight="false" outlineLevel="0" collapsed="false">
      <c r="A199" s="2" t="s">
        <v>335</v>
      </c>
      <c r="B199" s="2" t="s">
        <v>68</v>
      </c>
      <c r="C199" s="2" t="s">
        <v>96</v>
      </c>
      <c r="D199" s="2" t="s">
        <v>132</v>
      </c>
      <c r="E199" s="13" t="n">
        <v>43806</v>
      </c>
      <c r="F199" s="13" t="n">
        <v>44901</v>
      </c>
      <c r="G199" s="2" t="s">
        <v>32</v>
      </c>
      <c r="H199" s="2" t="s">
        <v>123</v>
      </c>
      <c r="I199" s="2" t="s">
        <v>115</v>
      </c>
      <c r="J199" s="2" t="s">
        <v>100</v>
      </c>
      <c r="K199" s="14" t="n">
        <v>4629.42</v>
      </c>
      <c r="L199" s="2" t="n">
        <f aca="false">IF(E199="","",ROUND((Indicadores!$B$4-E199)/365.25,1))</f>
        <v>6.9</v>
      </c>
      <c r="M199" s="2" t="str">
        <f aca="false">IF(E199="","Virtual",IF(L199&gt;=Indicadores!$B$6,"Fim de Vida",IF(L199&gt;=Indicadores!$B$5,"Envelhecendo","Atual")))</f>
        <v>Fim de Vida</v>
      </c>
      <c r="N199" s="2" t="str">
        <f aca="false">IF(F199="","N/A",IF(F199&lt;Indicadores!$B$4,"Vencida","Vigente"))</f>
        <v>Vencida</v>
      </c>
      <c r="O199" s="2" t="str">
        <f aca="false">INDEX(Locais!$B$2:$B$13,MATCH(H199,Locais!$A$2:$A$13,0))</f>
        <v>Regional - Goiânia</v>
      </c>
      <c r="P199" s="2" t="str">
        <f aca="false">INDEX(Locais!$C$2:$C$13,MATCH(H199,Locais!$A$2:$A$13,0))</f>
        <v>Centro-Oeste</v>
      </c>
    </row>
    <row r="200" customFormat="false" ht="15" hidden="false" customHeight="false" outlineLevel="0" collapsed="false">
      <c r="A200" s="2" t="s">
        <v>336</v>
      </c>
      <c r="B200" s="2" t="s">
        <v>71</v>
      </c>
      <c r="C200" s="2" t="s">
        <v>126</v>
      </c>
      <c r="D200" s="2" t="s">
        <v>157</v>
      </c>
      <c r="E200" s="13" t="n">
        <v>44540</v>
      </c>
      <c r="F200" s="13" t="n">
        <v>45635</v>
      </c>
      <c r="G200" s="2" t="s">
        <v>118</v>
      </c>
      <c r="H200" s="2" t="s">
        <v>98</v>
      </c>
      <c r="I200" s="2" t="s">
        <v>120</v>
      </c>
      <c r="J200" s="2" t="s">
        <v>100</v>
      </c>
      <c r="K200" s="14" t="n">
        <v>2725.2</v>
      </c>
      <c r="L200" s="2" t="n">
        <f aca="false">IF(E200="","",ROUND((Indicadores!$B$4-E200)/365.25,1))</f>
        <v>4.9</v>
      </c>
      <c r="M200" s="2" t="str">
        <f aca="false">IF(E200="","Virtual",IF(L200&gt;=Indicadores!$B$6,"Fim de Vida",IF(L200&gt;=Indicadores!$B$5,"Envelhecendo","Atual")))</f>
        <v>Envelhecendo</v>
      </c>
      <c r="N200" s="2" t="str">
        <f aca="false">IF(F200="","N/A",IF(F200&lt;Indicadores!$B$4,"Vencida","Vigente"))</f>
        <v>Vencida</v>
      </c>
      <c r="O200" s="2" t="str">
        <f aca="false">INDEX(Locais!$B$2:$B$13,MATCH(H200,Locais!$A$2:$A$13,0))</f>
        <v>Sede - Brasília</v>
      </c>
      <c r="P200" s="2" t="str">
        <f aca="false">INDEX(Locais!$C$2:$C$13,MATCH(H200,Locais!$A$2:$A$13,0))</f>
        <v>Centro-Oeste</v>
      </c>
    </row>
    <row r="201" customFormat="false" ht="15" hidden="false" customHeight="false" outlineLevel="0" collapsed="false">
      <c r="A201" s="2" t="s">
        <v>337</v>
      </c>
      <c r="B201" s="2" t="s">
        <v>70</v>
      </c>
      <c r="C201" s="2" t="s">
        <v>126</v>
      </c>
      <c r="D201" s="2" t="s">
        <v>162</v>
      </c>
      <c r="E201" s="13" t="n">
        <v>45447</v>
      </c>
      <c r="F201" s="13" t="n">
        <v>47272</v>
      </c>
      <c r="G201" s="2" t="s">
        <v>32</v>
      </c>
      <c r="H201" s="2" t="s">
        <v>165</v>
      </c>
      <c r="I201" s="2" t="s">
        <v>120</v>
      </c>
      <c r="J201" s="2" t="s">
        <v>100</v>
      </c>
      <c r="K201" s="14" t="n">
        <v>16848.78</v>
      </c>
      <c r="L201" s="2" t="n">
        <f aca="false">IF(E201="","",ROUND((Indicadores!$B$4-E201)/365.25,1))</f>
        <v>2.4</v>
      </c>
      <c r="M201" s="2" t="str">
        <f aca="false">IF(E201="","Virtual",IF(L201&gt;=Indicadores!$B$6,"Fim de Vida",IF(L201&gt;=Indicadores!$B$5,"Envelhecendo","Atual")))</f>
        <v>Atual</v>
      </c>
      <c r="N201" s="2" t="str">
        <f aca="false">IF(F201="","N/A",IF(F201&lt;Indicadores!$B$4,"Vencida","Vigente"))</f>
        <v>Vigente</v>
      </c>
      <c r="O201" s="2" t="str">
        <f aca="false">INDEX(Locais!$B$2:$B$13,MATCH(H201,Locais!$A$2:$A$13,0))</f>
        <v>Regional - Salvador</v>
      </c>
      <c r="P201" s="2" t="str">
        <f aca="false">INDEX(Locais!$C$2:$C$13,MATCH(H201,Locais!$A$2:$A$13,0))</f>
        <v>Nordeste</v>
      </c>
    </row>
    <row r="202" customFormat="false" ht="15" hidden="false" customHeight="false" outlineLevel="0" collapsed="false">
      <c r="A202" s="2" t="s">
        <v>338</v>
      </c>
      <c r="B202" s="2" t="s">
        <v>71</v>
      </c>
      <c r="C202" s="2" t="s">
        <v>96</v>
      </c>
      <c r="D202" s="2" t="s">
        <v>171</v>
      </c>
      <c r="E202" s="13" t="n">
        <v>46029</v>
      </c>
      <c r="F202" s="13" t="n">
        <v>47124</v>
      </c>
      <c r="G202" s="2" t="s">
        <v>32</v>
      </c>
      <c r="H202" s="2" t="s">
        <v>139</v>
      </c>
      <c r="I202" s="2" t="s">
        <v>142</v>
      </c>
      <c r="J202" s="2" t="s">
        <v>100</v>
      </c>
      <c r="K202" s="14" t="n">
        <v>2250.69</v>
      </c>
      <c r="L202" s="2" t="n">
        <f aca="false">IF(E202="","",ROUND((Indicadores!$B$4-E202)/365.25,1))</f>
        <v>0.8</v>
      </c>
      <c r="M202" s="2" t="str">
        <f aca="false">IF(E202="","Virtual",IF(L202&gt;=Indicadores!$B$6,"Fim de Vida",IF(L202&gt;=Indicadores!$B$5,"Envelhecendo","Atual")))</f>
        <v>Atual</v>
      </c>
      <c r="N202" s="2" t="str">
        <f aca="false">IF(F202="","N/A",IF(F202&lt;Indicadores!$B$4,"Vencida","Vigente"))</f>
        <v>Vigente</v>
      </c>
      <c r="O202" s="2" t="str">
        <f aca="false">INDEX(Locais!$B$2:$B$13,MATCH(H202,Locais!$A$2:$A$13,0))</f>
        <v>Regional - Rio de Janeiro</v>
      </c>
      <c r="P202" s="2" t="str">
        <f aca="false">INDEX(Locais!$C$2:$C$13,MATCH(H202,Locais!$A$2:$A$13,0))</f>
        <v>Sudeste</v>
      </c>
    </row>
    <row r="203" customFormat="false" ht="15" hidden="false" customHeight="false" outlineLevel="0" collapsed="false">
      <c r="A203" s="2" t="s">
        <v>339</v>
      </c>
      <c r="B203" s="2" t="s">
        <v>70</v>
      </c>
      <c r="C203" s="2" t="s">
        <v>126</v>
      </c>
      <c r="D203" s="2" t="s">
        <v>162</v>
      </c>
      <c r="E203" s="13" t="n">
        <v>44225</v>
      </c>
      <c r="F203" s="13" t="n">
        <v>46050</v>
      </c>
      <c r="G203" s="2" t="s">
        <v>32</v>
      </c>
      <c r="H203" s="2" t="s">
        <v>165</v>
      </c>
      <c r="I203" s="2" t="s">
        <v>105</v>
      </c>
      <c r="J203" s="2" t="s">
        <v>100</v>
      </c>
      <c r="K203" s="14" t="n">
        <v>17985.08</v>
      </c>
      <c r="L203" s="2" t="n">
        <f aca="false">IF(E203="","",ROUND((Indicadores!$B$4-E203)/365.25,1))</f>
        <v>5.7</v>
      </c>
      <c r="M203" s="2" t="str">
        <f aca="false">IF(E203="","Virtual",IF(L203&gt;=Indicadores!$B$6,"Fim de Vida",IF(L203&gt;=Indicadores!$B$5,"Envelhecendo","Atual")))</f>
        <v>Fim de Vida</v>
      </c>
      <c r="N203" s="2" t="str">
        <f aca="false">IF(F203="","N/A",IF(F203&lt;Indicadores!$B$4,"Vencida","Vigente"))</f>
        <v>Vencida</v>
      </c>
      <c r="O203" s="2" t="str">
        <f aca="false">INDEX(Locais!$B$2:$B$13,MATCH(H203,Locais!$A$2:$A$13,0))</f>
        <v>Regional - Salvador</v>
      </c>
      <c r="P203" s="2" t="str">
        <f aca="false">INDEX(Locais!$C$2:$C$13,MATCH(H203,Locais!$A$2:$A$13,0))</f>
        <v>Nordeste</v>
      </c>
    </row>
    <row r="204" customFormat="false" ht="15" hidden="false" customHeight="false" outlineLevel="0" collapsed="false">
      <c r="A204" s="2" t="s">
        <v>340</v>
      </c>
      <c r="B204" s="2" t="s">
        <v>70</v>
      </c>
      <c r="C204" s="2" t="s">
        <v>96</v>
      </c>
      <c r="D204" s="2" t="s">
        <v>122</v>
      </c>
      <c r="E204" s="13" t="n">
        <v>45943</v>
      </c>
      <c r="F204" s="13" t="n">
        <v>47768</v>
      </c>
      <c r="G204" s="2" t="s">
        <v>32</v>
      </c>
      <c r="H204" s="2" t="s">
        <v>98</v>
      </c>
      <c r="I204" s="2" t="s">
        <v>124</v>
      </c>
      <c r="J204" s="2" t="s">
        <v>100</v>
      </c>
      <c r="K204" s="14" t="n">
        <v>18985.86</v>
      </c>
      <c r="L204" s="2" t="n">
        <f aca="false">IF(E204="","",ROUND((Indicadores!$B$4-E204)/365.25,1))</f>
        <v>1</v>
      </c>
      <c r="M204" s="2" t="str">
        <f aca="false">IF(E204="","Virtual",IF(L204&gt;=Indicadores!$B$6,"Fim de Vida",IF(L204&gt;=Indicadores!$B$5,"Envelhecendo","Atual")))</f>
        <v>Atual</v>
      </c>
      <c r="N204" s="2" t="str">
        <f aca="false">IF(F204="","N/A",IF(F204&lt;Indicadores!$B$4,"Vencida","Vigente"))</f>
        <v>Vigente</v>
      </c>
      <c r="O204" s="2" t="str">
        <f aca="false">INDEX(Locais!$B$2:$B$13,MATCH(H204,Locais!$A$2:$A$13,0))</f>
        <v>Sede - Brasília</v>
      </c>
      <c r="P204" s="2" t="str">
        <f aca="false">INDEX(Locais!$C$2:$C$13,MATCH(H204,Locais!$A$2:$A$13,0))</f>
        <v>Centro-Oeste</v>
      </c>
    </row>
    <row r="205" customFormat="false" ht="15" hidden="false" customHeight="false" outlineLevel="0" collapsed="false">
      <c r="A205" s="2" t="s">
        <v>341</v>
      </c>
      <c r="B205" s="2" t="s">
        <v>68</v>
      </c>
      <c r="C205" s="2" t="s">
        <v>96</v>
      </c>
      <c r="D205" s="2" t="s">
        <v>132</v>
      </c>
      <c r="E205" s="13" t="n">
        <v>45257</v>
      </c>
      <c r="F205" s="13" t="n">
        <v>46352</v>
      </c>
      <c r="G205" s="2" t="s">
        <v>32</v>
      </c>
      <c r="H205" s="2" t="s">
        <v>139</v>
      </c>
      <c r="I205" s="2" t="s">
        <v>109</v>
      </c>
      <c r="J205" s="2" t="s">
        <v>100</v>
      </c>
      <c r="K205" s="14" t="n">
        <v>5824.19</v>
      </c>
      <c r="L205" s="2" t="n">
        <f aca="false">IF(E205="","",ROUND((Indicadores!$B$4-E205)/365.25,1))</f>
        <v>2.9</v>
      </c>
      <c r="M205" s="2" t="str">
        <f aca="false">IF(E205="","Virtual",IF(L205&gt;=Indicadores!$B$6,"Fim de Vida",IF(L205&gt;=Indicadores!$B$5,"Envelhecendo","Atual")))</f>
        <v>Atual</v>
      </c>
      <c r="N205" s="2" t="str">
        <f aca="false">IF(F205="","N/A",IF(F205&lt;Indicadores!$B$4,"Vencida","Vigente"))</f>
        <v>Vigente</v>
      </c>
      <c r="O205" s="2" t="str">
        <f aca="false">INDEX(Locais!$B$2:$B$13,MATCH(H205,Locais!$A$2:$A$13,0))</f>
        <v>Regional - Rio de Janeiro</v>
      </c>
      <c r="P205" s="2" t="str">
        <f aca="false">INDEX(Locais!$C$2:$C$13,MATCH(H205,Locais!$A$2:$A$13,0))</f>
        <v>Sudeste</v>
      </c>
    </row>
    <row r="206" customFormat="false" ht="15" hidden="false" customHeight="false" outlineLevel="0" collapsed="false">
      <c r="A206" s="2" t="s">
        <v>342</v>
      </c>
      <c r="B206" s="2" t="s">
        <v>69</v>
      </c>
      <c r="C206" s="2" t="s">
        <v>102</v>
      </c>
      <c r="D206" s="2" t="s">
        <v>113</v>
      </c>
      <c r="E206" s="13" t="n">
        <v>44939</v>
      </c>
      <c r="F206" s="13" t="n">
        <v>46034</v>
      </c>
      <c r="G206" s="2" t="s">
        <v>34</v>
      </c>
      <c r="H206" s="2" t="s">
        <v>114</v>
      </c>
      <c r="I206" s="2" t="s">
        <v>136</v>
      </c>
      <c r="J206" s="2" t="s">
        <v>100</v>
      </c>
      <c r="K206" s="14" t="n">
        <v>10810.32</v>
      </c>
      <c r="L206" s="2" t="n">
        <f aca="false">IF(E206="","",ROUND((Indicadores!$B$4-E206)/365.25,1))</f>
        <v>3.8</v>
      </c>
      <c r="M206" s="2" t="str">
        <f aca="false">IF(E206="","Virtual",IF(L206&gt;=Indicadores!$B$6,"Fim de Vida",IF(L206&gt;=Indicadores!$B$5,"Envelhecendo","Atual")))</f>
        <v>Envelhecendo</v>
      </c>
      <c r="N206" s="2" t="str">
        <f aca="false">IF(F206="","N/A",IF(F206&lt;Indicadores!$B$4,"Vencida","Vigente"))</f>
        <v>Vencida</v>
      </c>
      <c r="O206" s="2" t="str">
        <f aca="false">INDEX(Locais!$B$2:$B$13,MATCH(H206,Locais!$A$2:$A$13,0))</f>
        <v>Regional - Belo Horizonte</v>
      </c>
      <c r="P206" s="2" t="str">
        <f aca="false">INDEX(Locais!$C$2:$C$13,MATCH(H206,Locais!$A$2:$A$13,0))</f>
        <v>Sudeste</v>
      </c>
    </row>
    <row r="207" customFormat="false" ht="15" hidden="false" customHeight="false" outlineLevel="0" collapsed="false">
      <c r="A207" s="2" t="s">
        <v>343</v>
      </c>
      <c r="B207" s="2" t="s">
        <v>68</v>
      </c>
      <c r="C207" s="2" t="s">
        <v>96</v>
      </c>
      <c r="D207" s="2" t="s">
        <v>132</v>
      </c>
      <c r="E207" s="13" t="n">
        <v>46053</v>
      </c>
      <c r="F207" s="13" t="n">
        <v>47148</v>
      </c>
      <c r="G207" s="2" t="s">
        <v>32</v>
      </c>
      <c r="H207" s="2" t="s">
        <v>139</v>
      </c>
      <c r="I207" s="2" t="s">
        <v>120</v>
      </c>
      <c r="J207" s="2" t="s">
        <v>100</v>
      </c>
      <c r="K207" s="14" t="n">
        <v>5385.11</v>
      </c>
      <c r="L207" s="2" t="n">
        <f aca="false">IF(E207="","",ROUND((Indicadores!$B$4-E207)/365.25,1))</f>
        <v>0.7</v>
      </c>
      <c r="M207" s="2" t="str">
        <f aca="false">IF(E207="","Virtual",IF(L207&gt;=Indicadores!$B$6,"Fim de Vida",IF(L207&gt;=Indicadores!$B$5,"Envelhecendo","Atual")))</f>
        <v>Atual</v>
      </c>
      <c r="N207" s="2" t="str">
        <f aca="false">IF(F207="","N/A",IF(F207&lt;Indicadores!$B$4,"Vencida","Vigente"))</f>
        <v>Vigente</v>
      </c>
      <c r="O207" s="2" t="str">
        <f aca="false">INDEX(Locais!$B$2:$B$13,MATCH(H207,Locais!$A$2:$A$13,0))</f>
        <v>Regional - Rio de Janeiro</v>
      </c>
      <c r="P207" s="2" t="str">
        <f aca="false">INDEX(Locais!$C$2:$C$13,MATCH(H207,Locais!$A$2:$A$13,0))</f>
        <v>Sudeste</v>
      </c>
    </row>
    <row r="208" customFormat="false" ht="15" hidden="false" customHeight="false" outlineLevel="0" collapsed="false">
      <c r="A208" s="2" t="s">
        <v>344</v>
      </c>
      <c r="B208" s="2" t="s">
        <v>68</v>
      </c>
      <c r="C208" s="2" t="s">
        <v>96</v>
      </c>
      <c r="D208" s="2" t="s">
        <v>132</v>
      </c>
      <c r="E208" s="13" t="n">
        <v>43298</v>
      </c>
      <c r="F208" s="13" t="n">
        <v>44393</v>
      </c>
      <c r="G208" s="2" t="s">
        <v>32</v>
      </c>
      <c r="H208" s="2" t="s">
        <v>165</v>
      </c>
      <c r="I208" s="2" t="s">
        <v>111</v>
      </c>
      <c r="J208" s="2" t="s">
        <v>100</v>
      </c>
      <c r="K208" s="14" t="n">
        <v>5361.36</v>
      </c>
      <c r="L208" s="2" t="n">
        <f aca="false">IF(E208="","",ROUND((Indicadores!$B$4-E208)/365.25,1))</f>
        <v>8.3</v>
      </c>
      <c r="M208" s="2" t="str">
        <f aca="false">IF(E208="","Virtual",IF(L208&gt;=Indicadores!$B$6,"Fim de Vida",IF(L208&gt;=Indicadores!$B$5,"Envelhecendo","Atual")))</f>
        <v>Fim de Vida</v>
      </c>
      <c r="N208" s="2" t="str">
        <f aca="false">IF(F208="","N/A",IF(F208&lt;Indicadores!$B$4,"Vencida","Vigente"))</f>
        <v>Vencida</v>
      </c>
      <c r="O208" s="2" t="str">
        <f aca="false">INDEX(Locais!$B$2:$B$13,MATCH(H208,Locais!$A$2:$A$13,0))</f>
        <v>Regional - Salvador</v>
      </c>
      <c r="P208" s="2" t="str">
        <f aca="false">INDEX(Locais!$C$2:$C$13,MATCH(H208,Locais!$A$2:$A$13,0))</f>
        <v>Nordeste</v>
      </c>
    </row>
    <row r="209" customFormat="false" ht="15" hidden="false" customHeight="false" outlineLevel="0" collapsed="false">
      <c r="A209" s="2" t="s">
        <v>345</v>
      </c>
      <c r="B209" s="2" t="s">
        <v>68</v>
      </c>
      <c r="C209" s="2" t="s">
        <v>126</v>
      </c>
      <c r="D209" s="2" t="s">
        <v>127</v>
      </c>
      <c r="E209" s="13" t="n">
        <v>45359</v>
      </c>
      <c r="F209" s="13" t="n">
        <v>46454</v>
      </c>
      <c r="G209" s="2" t="s">
        <v>32</v>
      </c>
      <c r="H209" s="2" t="s">
        <v>141</v>
      </c>
      <c r="I209" s="2" t="s">
        <v>130</v>
      </c>
      <c r="J209" s="2" t="s">
        <v>100</v>
      </c>
      <c r="K209" s="14" t="n">
        <v>5870.75</v>
      </c>
      <c r="L209" s="2" t="n">
        <f aca="false">IF(E209="","",ROUND((Indicadores!$B$4-E209)/365.25,1))</f>
        <v>2.6</v>
      </c>
      <c r="M209" s="2" t="str">
        <f aca="false">IF(E209="","Virtual",IF(L209&gt;=Indicadores!$B$6,"Fim de Vida",IF(L209&gt;=Indicadores!$B$5,"Envelhecendo","Atual")))</f>
        <v>Atual</v>
      </c>
      <c r="N209" s="2" t="str">
        <f aca="false">IF(F209="","N/A",IF(F209&lt;Indicadores!$B$4,"Vencida","Vigente"))</f>
        <v>Vigente</v>
      </c>
      <c r="O209" s="2" t="str">
        <f aca="false">INDEX(Locais!$B$2:$B$13,MATCH(H209,Locais!$A$2:$A$13,0))</f>
        <v>Regional - Curitiba</v>
      </c>
      <c r="P209" s="2" t="str">
        <f aca="false">INDEX(Locais!$C$2:$C$13,MATCH(H209,Locais!$A$2:$A$13,0))</f>
        <v>Sul</v>
      </c>
    </row>
    <row r="210" customFormat="false" ht="15" hidden="false" customHeight="false" outlineLevel="0" collapsed="false">
      <c r="A210" s="2" t="s">
        <v>346</v>
      </c>
      <c r="B210" s="2" t="s">
        <v>68</v>
      </c>
      <c r="C210" s="2" t="s">
        <v>102</v>
      </c>
      <c r="D210" s="2" t="s">
        <v>103</v>
      </c>
      <c r="E210" s="13" t="n">
        <v>44875</v>
      </c>
      <c r="F210" s="13" t="n">
        <v>45970</v>
      </c>
      <c r="G210" s="2" t="s">
        <v>32</v>
      </c>
      <c r="H210" s="2" t="s">
        <v>139</v>
      </c>
      <c r="I210" s="2" t="s">
        <v>111</v>
      </c>
      <c r="J210" s="2" t="s">
        <v>100</v>
      </c>
      <c r="K210" s="14" t="n">
        <v>5682.09</v>
      </c>
      <c r="L210" s="2" t="n">
        <f aca="false">IF(E210="","",ROUND((Indicadores!$B$4-E210)/365.25,1))</f>
        <v>3.9</v>
      </c>
      <c r="M210" s="2" t="str">
        <f aca="false">IF(E210="","Virtual",IF(L210&gt;=Indicadores!$B$6,"Fim de Vida",IF(L210&gt;=Indicadores!$B$5,"Envelhecendo","Atual")))</f>
        <v>Envelhecendo</v>
      </c>
      <c r="N210" s="2" t="str">
        <f aca="false">IF(F210="","N/A",IF(F210&lt;Indicadores!$B$4,"Vencida","Vigente"))</f>
        <v>Vencida</v>
      </c>
      <c r="O210" s="2" t="str">
        <f aca="false">INDEX(Locais!$B$2:$B$13,MATCH(H210,Locais!$A$2:$A$13,0))</f>
        <v>Regional - Rio de Janeiro</v>
      </c>
      <c r="P210" s="2" t="str">
        <f aca="false">INDEX(Locais!$C$2:$C$13,MATCH(H210,Locais!$A$2:$A$13,0))</f>
        <v>Sudeste</v>
      </c>
    </row>
    <row r="211" customFormat="false" ht="15" hidden="false" customHeight="false" outlineLevel="0" collapsed="false">
      <c r="A211" s="2" t="s">
        <v>347</v>
      </c>
      <c r="B211" s="2" t="s">
        <v>71</v>
      </c>
      <c r="C211" s="2" t="s">
        <v>96</v>
      </c>
      <c r="D211" s="2" t="s">
        <v>171</v>
      </c>
      <c r="E211" s="13" t="n">
        <v>45171</v>
      </c>
      <c r="F211" s="13" t="n">
        <v>46266</v>
      </c>
      <c r="G211" s="2" t="s">
        <v>118</v>
      </c>
      <c r="H211" s="2" t="s">
        <v>119</v>
      </c>
      <c r="I211" s="2" t="s">
        <v>105</v>
      </c>
      <c r="J211" s="2" t="s">
        <v>100</v>
      </c>
      <c r="K211" s="14" t="n">
        <v>2590.46</v>
      </c>
      <c r="L211" s="2" t="n">
        <f aca="false">IF(E211="","",ROUND((Indicadores!$B$4-E211)/365.25,1))</f>
        <v>3.1</v>
      </c>
      <c r="M211" s="2" t="str">
        <f aca="false">IF(E211="","Virtual",IF(L211&gt;=Indicadores!$B$6,"Fim de Vida",IF(L211&gt;=Indicadores!$B$5,"Envelhecendo","Atual")))</f>
        <v>Envelhecendo</v>
      </c>
      <c r="N211" s="2" t="str">
        <f aca="false">IF(F211="","N/A",IF(F211&lt;Indicadores!$B$4,"Vencida","Vigente"))</f>
        <v>Vencida</v>
      </c>
      <c r="O211" s="2" t="str">
        <f aca="false">INDEX(Locais!$B$2:$B$13,MATCH(H211,Locais!$A$2:$A$13,0))</f>
        <v>Regional - São Paulo</v>
      </c>
      <c r="P211" s="2" t="str">
        <f aca="false">INDEX(Locais!$C$2:$C$13,MATCH(H211,Locais!$A$2:$A$13,0))</f>
        <v>Sudeste</v>
      </c>
    </row>
    <row r="212" customFormat="false" ht="15" hidden="false" customHeight="false" outlineLevel="0" collapsed="false">
      <c r="A212" s="2" t="s">
        <v>348</v>
      </c>
      <c r="B212" s="2" t="s">
        <v>68</v>
      </c>
      <c r="C212" s="2" t="s">
        <v>96</v>
      </c>
      <c r="D212" s="2" t="s">
        <v>107</v>
      </c>
      <c r="E212" s="13" t="n">
        <v>45576</v>
      </c>
      <c r="F212" s="13" t="n">
        <v>46671</v>
      </c>
      <c r="G212" s="2" t="s">
        <v>32</v>
      </c>
      <c r="H212" s="2" t="s">
        <v>98</v>
      </c>
      <c r="I212" s="2" t="s">
        <v>99</v>
      </c>
      <c r="J212" s="2" t="s">
        <v>100</v>
      </c>
      <c r="K212" s="14" t="n">
        <v>5261.15</v>
      </c>
      <c r="L212" s="2" t="n">
        <f aca="false">IF(E212="","",ROUND((Indicadores!$B$4-E212)/365.25,1))</f>
        <v>2</v>
      </c>
      <c r="M212" s="2" t="str">
        <f aca="false">IF(E212="","Virtual",IF(L212&gt;=Indicadores!$B$6,"Fim de Vida",IF(L212&gt;=Indicadores!$B$5,"Envelhecendo","Atual")))</f>
        <v>Atual</v>
      </c>
      <c r="N212" s="2" t="str">
        <f aca="false">IF(F212="","N/A",IF(F212&lt;Indicadores!$B$4,"Vencida","Vigente"))</f>
        <v>Vigente</v>
      </c>
      <c r="O212" s="2" t="str">
        <f aca="false">INDEX(Locais!$B$2:$B$13,MATCH(H212,Locais!$A$2:$A$13,0))</f>
        <v>Sede - Brasília</v>
      </c>
      <c r="P212" s="2" t="str">
        <f aca="false">INDEX(Locais!$C$2:$C$13,MATCH(H212,Locais!$A$2:$A$13,0))</f>
        <v>Centro-Oeste</v>
      </c>
    </row>
    <row r="213" customFormat="false" ht="15" hidden="false" customHeight="false" outlineLevel="0" collapsed="false">
      <c r="A213" s="2" t="s">
        <v>349</v>
      </c>
      <c r="B213" s="2" t="s">
        <v>69</v>
      </c>
      <c r="C213" s="2" t="s">
        <v>102</v>
      </c>
      <c r="D213" s="2" t="s">
        <v>113</v>
      </c>
      <c r="E213" s="13" t="n">
        <v>44557</v>
      </c>
      <c r="F213" s="13" t="n">
        <v>45652</v>
      </c>
      <c r="G213" s="2" t="s">
        <v>32</v>
      </c>
      <c r="H213" s="2" t="s">
        <v>141</v>
      </c>
      <c r="I213" s="2" t="s">
        <v>133</v>
      </c>
      <c r="J213" s="2" t="s">
        <v>100</v>
      </c>
      <c r="K213" s="14" t="n">
        <v>7938.49</v>
      </c>
      <c r="L213" s="2" t="n">
        <f aca="false">IF(E213="","",ROUND((Indicadores!$B$4-E213)/365.25,1))</f>
        <v>4.8</v>
      </c>
      <c r="M213" s="2" t="str">
        <f aca="false">IF(E213="","Virtual",IF(L213&gt;=Indicadores!$B$6,"Fim de Vida",IF(L213&gt;=Indicadores!$B$5,"Envelhecendo","Atual")))</f>
        <v>Envelhecendo</v>
      </c>
      <c r="N213" s="2" t="str">
        <f aca="false">IF(F213="","N/A",IF(F213&lt;Indicadores!$B$4,"Vencida","Vigente"))</f>
        <v>Vencida</v>
      </c>
      <c r="O213" s="2" t="str">
        <f aca="false">INDEX(Locais!$B$2:$B$13,MATCH(H213,Locais!$A$2:$A$13,0))</f>
        <v>Regional - Curitiba</v>
      </c>
      <c r="P213" s="2" t="str">
        <f aca="false">INDEX(Locais!$C$2:$C$13,MATCH(H213,Locais!$A$2:$A$13,0))</f>
        <v>Sul</v>
      </c>
    </row>
    <row r="214" customFormat="false" ht="15" hidden="false" customHeight="false" outlineLevel="0" collapsed="false">
      <c r="A214" s="2" t="s">
        <v>350</v>
      </c>
      <c r="B214" s="2" t="s">
        <v>69</v>
      </c>
      <c r="C214" s="2" t="s">
        <v>126</v>
      </c>
      <c r="D214" s="2" t="s">
        <v>169</v>
      </c>
      <c r="E214" s="13" t="n">
        <v>45123</v>
      </c>
      <c r="F214" s="13" t="n">
        <v>46218</v>
      </c>
      <c r="G214" s="2" t="s">
        <v>32</v>
      </c>
      <c r="H214" s="2" t="s">
        <v>119</v>
      </c>
      <c r="I214" s="2" t="s">
        <v>99</v>
      </c>
      <c r="J214" s="2" t="s">
        <v>100</v>
      </c>
      <c r="K214" s="14" t="n">
        <v>7679.12</v>
      </c>
      <c r="L214" s="2" t="n">
        <f aca="false">IF(E214="","",ROUND((Indicadores!$B$4-E214)/365.25,1))</f>
        <v>3.3</v>
      </c>
      <c r="M214" s="2" t="str">
        <f aca="false">IF(E214="","Virtual",IF(L214&gt;=Indicadores!$B$6,"Fim de Vida",IF(L214&gt;=Indicadores!$B$5,"Envelhecendo","Atual")))</f>
        <v>Envelhecendo</v>
      </c>
      <c r="N214" s="2" t="str">
        <f aca="false">IF(F214="","N/A",IF(F214&lt;Indicadores!$B$4,"Vencida","Vigente"))</f>
        <v>Vencida</v>
      </c>
      <c r="O214" s="2" t="str">
        <f aca="false">INDEX(Locais!$B$2:$B$13,MATCH(H214,Locais!$A$2:$A$13,0))</f>
        <v>Regional - São Paulo</v>
      </c>
      <c r="P214" s="2" t="str">
        <f aca="false">INDEX(Locais!$C$2:$C$13,MATCH(H214,Locais!$A$2:$A$13,0))</f>
        <v>Sudeste</v>
      </c>
    </row>
    <row r="215" customFormat="false" ht="15" hidden="false" customHeight="false" outlineLevel="0" collapsed="false">
      <c r="A215" s="2" t="s">
        <v>351</v>
      </c>
      <c r="B215" s="2" t="s">
        <v>68</v>
      </c>
      <c r="C215" s="2" t="s">
        <v>126</v>
      </c>
      <c r="D215" s="2" t="s">
        <v>127</v>
      </c>
      <c r="E215" s="13" t="n">
        <v>43335</v>
      </c>
      <c r="F215" s="13" t="n">
        <v>44430</v>
      </c>
      <c r="G215" s="2" t="s">
        <v>118</v>
      </c>
      <c r="H215" s="2" t="s">
        <v>114</v>
      </c>
      <c r="I215" s="2" t="s">
        <v>120</v>
      </c>
      <c r="J215" s="2" t="s">
        <v>100</v>
      </c>
      <c r="K215" s="14" t="n">
        <v>5033.24</v>
      </c>
      <c r="L215" s="2" t="n">
        <f aca="false">IF(E215="","",ROUND((Indicadores!$B$4-E215)/365.25,1))</f>
        <v>8.2</v>
      </c>
      <c r="M215" s="2" t="str">
        <f aca="false">IF(E215="","Virtual",IF(L215&gt;=Indicadores!$B$6,"Fim de Vida",IF(L215&gt;=Indicadores!$B$5,"Envelhecendo","Atual")))</f>
        <v>Fim de Vida</v>
      </c>
      <c r="N215" s="2" t="str">
        <f aca="false">IF(F215="","N/A",IF(F215&lt;Indicadores!$B$4,"Vencida","Vigente"))</f>
        <v>Vencida</v>
      </c>
      <c r="O215" s="2" t="str">
        <f aca="false">INDEX(Locais!$B$2:$B$13,MATCH(H215,Locais!$A$2:$A$13,0))</f>
        <v>Regional - Belo Horizonte</v>
      </c>
      <c r="P215" s="2" t="str">
        <f aca="false">INDEX(Locais!$C$2:$C$13,MATCH(H215,Locais!$A$2:$A$13,0))</f>
        <v>Sudeste</v>
      </c>
    </row>
    <row r="216" customFormat="false" ht="15" hidden="false" customHeight="false" outlineLevel="0" collapsed="false">
      <c r="A216" s="2" t="s">
        <v>352</v>
      </c>
      <c r="B216" s="2" t="s">
        <v>71</v>
      </c>
      <c r="C216" s="2" t="s">
        <v>96</v>
      </c>
      <c r="D216" s="2" t="s">
        <v>171</v>
      </c>
      <c r="E216" s="13" t="n">
        <v>45113</v>
      </c>
      <c r="F216" s="13" t="n">
        <v>46208</v>
      </c>
      <c r="G216" s="2" t="s">
        <v>32</v>
      </c>
      <c r="H216" s="2" t="s">
        <v>139</v>
      </c>
      <c r="I216" s="2" t="s">
        <v>124</v>
      </c>
      <c r="J216" s="2" t="s">
        <v>100</v>
      </c>
      <c r="K216" s="14" t="n">
        <v>2097.73</v>
      </c>
      <c r="L216" s="2" t="n">
        <f aca="false">IF(E216="","",ROUND((Indicadores!$B$4-E216)/365.25,1))</f>
        <v>3.3</v>
      </c>
      <c r="M216" s="2" t="str">
        <f aca="false">IF(E216="","Virtual",IF(L216&gt;=Indicadores!$B$6,"Fim de Vida",IF(L216&gt;=Indicadores!$B$5,"Envelhecendo","Atual")))</f>
        <v>Envelhecendo</v>
      </c>
      <c r="N216" s="2" t="str">
        <f aca="false">IF(F216="","N/A",IF(F216&lt;Indicadores!$B$4,"Vencida","Vigente"))</f>
        <v>Vencida</v>
      </c>
      <c r="O216" s="2" t="str">
        <f aca="false">INDEX(Locais!$B$2:$B$13,MATCH(H216,Locais!$A$2:$A$13,0))</f>
        <v>Regional - Rio de Janeiro</v>
      </c>
      <c r="P216" s="2" t="str">
        <f aca="false">INDEX(Locais!$C$2:$C$13,MATCH(H216,Locais!$A$2:$A$13,0))</f>
        <v>Sudeste</v>
      </c>
    </row>
    <row r="217" customFormat="false" ht="15" hidden="false" customHeight="false" outlineLevel="0" collapsed="false">
      <c r="A217" s="2" t="s">
        <v>353</v>
      </c>
      <c r="B217" s="2" t="s">
        <v>71</v>
      </c>
      <c r="C217" s="2" t="s">
        <v>96</v>
      </c>
      <c r="D217" s="2" t="s">
        <v>171</v>
      </c>
      <c r="E217" s="13" t="n">
        <v>43716</v>
      </c>
      <c r="F217" s="13" t="n">
        <v>44811</v>
      </c>
      <c r="G217" s="2" t="s">
        <v>32</v>
      </c>
      <c r="H217" s="2" t="s">
        <v>114</v>
      </c>
      <c r="I217" s="2" t="s">
        <v>99</v>
      </c>
      <c r="J217" s="2" t="s">
        <v>100</v>
      </c>
      <c r="K217" s="14" t="n">
        <v>2166.63</v>
      </c>
      <c r="L217" s="2" t="n">
        <f aca="false">IF(E217="","",ROUND((Indicadores!$B$4-E217)/365.25,1))</f>
        <v>7.1</v>
      </c>
      <c r="M217" s="2" t="str">
        <f aca="false">IF(E217="","Virtual",IF(L217&gt;=Indicadores!$B$6,"Fim de Vida",IF(L217&gt;=Indicadores!$B$5,"Envelhecendo","Atual")))</f>
        <v>Fim de Vida</v>
      </c>
      <c r="N217" s="2" t="str">
        <f aca="false">IF(F217="","N/A",IF(F217&lt;Indicadores!$B$4,"Vencida","Vigente"))</f>
        <v>Vencida</v>
      </c>
      <c r="O217" s="2" t="str">
        <f aca="false">INDEX(Locais!$B$2:$B$13,MATCH(H217,Locais!$A$2:$A$13,0))</f>
        <v>Regional - Belo Horizonte</v>
      </c>
      <c r="P217" s="2" t="str">
        <f aca="false">INDEX(Locais!$C$2:$C$13,MATCH(H217,Locais!$A$2:$A$13,0))</f>
        <v>Sudeste</v>
      </c>
    </row>
    <row r="218" customFormat="false" ht="15" hidden="false" customHeight="false" outlineLevel="0" collapsed="false">
      <c r="A218" s="2" t="s">
        <v>354</v>
      </c>
      <c r="B218" s="2" t="s">
        <v>69</v>
      </c>
      <c r="C218" s="2" t="s">
        <v>126</v>
      </c>
      <c r="D218" s="2" t="s">
        <v>169</v>
      </c>
      <c r="E218" s="13" t="n">
        <v>44605</v>
      </c>
      <c r="F218" s="13" t="n">
        <v>45700</v>
      </c>
      <c r="G218" s="2" t="s">
        <v>32</v>
      </c>
      <c r="H218" s="2" t="s">
        <v>104</v>
      </c>
      <c r="I218" s="2" t="s">
        <v>142</v>
      </c>
      <c r="J218" s="2" t="s">
        <v>100</v>
      </c>
      <c r="K218" s="14" t="n">
        <v>10361.52</v>
      </c>
      <c r="L218" s="2" t="n">
        <f aca="false">IF(E218="","",ROUND((Indicadores!$B$4-E218)/365.25,1))</f>
        <v>4.7</v>
      </c>
      <c r="M218" s="2" t="str">
        <f aca="false">IF(E218="","Virtual",IF(L218&gt;=Indicadores!$B$6,"Fim de Vida",IF(L218&gt;=Indicadores!$B$5,"Envelhecendo","Atual")))</f>
        <v>Envelhecendo</v>
      </c>
      <c r="N218" s="2" t="str">
        <f aca="false">IF(F218="","N/A",IF(F218&lt;Indicadores!$B$4,"Vencida","Vigente"))</f>
        <v>Vencida</v>
      </c>
      <c r="O218" s="2" t="str">
        <f aca="false">INDEX(Locais!$B$2:$B$13,MATCH(H218,Locais!$A$2:$A$13,0))</f>
        <v>Regional - Fortaleza</v>
      </c>
      <c r="P218" s="2" t="str">
        <f aca="false">INDEX(Locais!$C$2:$C$13,MATCH(H218,Locais!$A$2:$A$13,0))</f>
        <v>Nordeste</v>
      </c>
    </row>
    <row r="219" customFormat="false" ht="15" hidden="false" customHeight="false" outlineLevel="0" collapsed="false">
      <c r="A219" s="2" t="s">
        <v>355</v>
      </c>
      <c r="B219" s="2" t="s">
        <v>69</v>
      </c>
      <c r="C219" s="2" t="s">
        <v>96</v>
      </c>
      <c r="D219" s="2" t="s">
        <v>117</v>
      </c>
      <c r="E219" s="13" t="n">
        <v>44398</v>
      </c>
      <c r="F219" s="13" t="n">
        <v>45493</v>
      </c>
      <c r="G219" s="2" t="s">
        <v>151</v>
      </c>
      <c r="H219" s="2" t="s">
        <v>139</v>
      </c>
      <c r="I219" s="2" t="s">
        <v>133</v>
      </c>
      <c r="J219" s="2" t="s">
        <v>137</v>
      </c>
      <c r="K219" s="14" t="n">
        <v>9498.29</v>
      </c>
      <c r="L219" s="2" t="n">
        <f aca="false">IF(E219="","",ROUND((Indicadores!$B$4-E219)/365.25,1))</f>
        <v>5.2</v>
      </c>
      <c r="M219" s="2" t="str">
        <f aca="false">IF(E219="","Virtual",IF(L219&gt;=Indicadores!$B$6,"Fim de Vida",IF(L219&gt;=Indicadores!$B$5,"Envelhecendo","Atual")))</f>
        <v>Fim de Vida</v>
      </c>
      <c r="N219" s="2" t="str">
        <f aca="false">IF(F219="","N/A",IF(F219&lt;Indicadores!$B$4,"Vencida","Vigente"))</f>
        <v>Vencida</v>
      </c>
      <c r="O219" s="2" t="str">
        <f aca="false">INDEX(Locais!$B$2:$B$13,MATCH(H219,Locais!$A$2:$A$13,0))</f>
        <v>Regional - Rio de Janeiro</v>
      </c>
      <c r="P219" s="2" t="str">
        <f aca="false">INDEX(Locais!$C$2:$C$13,MATCH(H219,Locais!$A$2:$A$13,0))</f>
        <v>Sudeste</v>
      </c>
    </row>
    <row r="220" customFormat="false" ht="15" hidden="false" customHeight="false" outlineLevel="0" collapsed="false">
      <c r="A220" s="2" t="s">
        <v>356</v>
      </c>
      <c r="B220" s="2" t="s">
        <v>68</v>
      </c>
      <c r="C220" s="2" t="s">
        <v>96</v>
      </c>
      <c r="D220" s="2" t="s">
        <v>132</v>
      </c>
      <c r="E220" s="13" t="n">
        <v>45363</v>
      </c>
      <c r="F220" s="13" t="n">
        <v>46458</v>
      </c>
      <c r="G220" s="2" t="s">
        <v>32</v>
      </c>
      <c r="H220" s="2" t="s">
        <v>119</v>
      </c>
      <c r="I220" s="2" t="s">
        <v>124</v>
      </c>
      <c r="J220" s="2" t="s">
        <v>100</v>
      </c>
      <c r="K220" s="14" t="n">
        <v>6102.37</v>
      </c>
      <c r="L220" s="2" t="n">
        <f aca="false">IF(E220="","",ROUND((Indicadores!$B$4-E220)/365.25,1))</f>
        <v>2.6</v>
      </c>
      <c r="M220" s="2" t="str">
        <f aca="false">IF(E220="","Virtual",IF(L220&gt;=Indicadores!$B$6,"Fim de Vida",IF(L220&gt;=Indicadores!$B$5,"Envelhecendo","Atual")))</f>
        <v>Atual</v>
      </c>
      <c r="N220" s="2" t="str">
        <f aca="false">IF(F220="","N/A",IF(F220&lt;Indicadores!$B$4,"Vencida","Vigente"))</f>
        <v>Vigente</v>
      </c>
      <c r="O220" s="2" t="str">
        <f aca="false">INDEX(Locais!$B$2:$B$13,MATCH(H220,Locais!$A$2:$A$13,0))</f>
        <v>Regional - São Paulo</v>
      </c>
      <c r="P220" s="2" t="str">
        <f aca="false">INDEX(Locais!$C$2:$C$13,MATCH(H220,Locais!$A$2:$A$13,0))</f>
        <v>Sudeste</v>
      </c>
    </row>
    <row r="221" customFormat="false" ht="15" hidden="false" customHeight="false" outlineLevel="0" collapsed="false">
      <c r="A221" s="2" t="s">
        <v>357</v>
      </c>
      <c r="B221" s="2" t="s">
        <v>68</v>
      </c>
      <c r="C221" s="2" t="s">
        <v>102</v>
      </c>
      <c r="D221" s="2" t="s">
        <v>103</v>
      </c>
      <c r="E221" s="13" t="n">
        <v>44762</v>
      </c>
      <c r="F221" s="13" t="n">
        <v>45857</v>
      </c>
      <c r="G221" s="2" t="s">
        <v>32</v>
      </c>
      <c r="H221" s="2" t="s">
        <v>104</v>
      </c>
      <c r="I221" s="2" t="s">
        <v>130</v>
      </c>
      <c r="J221" s="2" t="s">
        <v>100</v>
      </c>
      <c r="K221" s="14" t="n">
        <v>6108.25</v>
      </c>
      <c r="L221" s="2" t="n">
        <f aca="false">IF(E221="","",ROUND((Indicadores!$B$4-E221)/365.25,1))</f>
        <v>4.2</v>
      </c>
      <c r="M221" s="2" t="str">
        <f aca="false">IF(E221="","Virtual",IF(L221&gt;=Indicadores!$B$6,"Fim de Vida",IF(L221&gt;=Indicadores!$B$5,"Envelhecendo","Atual")))</f>
        <v>Envelhecendo</v>
      </c>
      <c r="N221" s="2" t="str">
        <f aca="false">IF(F221="","N/A",IF(F221&lt;Indicadores!$B$4,"Vencida","Vigente"))</f>
        <v>Vencida</v>
      </c>
      <c r="O221" s="2" t="str">
        <f aca="false">INDEX(Locais!$B$2:$B$13,MATCH(H221,Locais!$A$2:$A$13,0))</f>
        <v>Regional - Fortaleza</v>
      </c>
      <c r="P221" s="2" t="str">
        <f aca="false">INDEX(Locais!$C$2:$C$13,MATCH(H221,Locais!$A$2:$A$13,0))</f>
        <v>Nordeste</v>
      </c>
    </row>
    <row r="222" customFormat="false" ht="15" hidden="false" customHeight="false" outlineLevel="0" collapsed="false">
      <c r="A222" s="2" t="s">
        <v>358</v>
      </c>
      <c r="B222" s="2" t="s">
        <v>71</v>
      </c>
      <c r="C222" s="2" t="s">
        <v>96</v>
      </c>
      <c r="D222" s="2" t="s">
        <v>171</v>
      </c>
      <c r="E222" s="13" t="n">
        <v>45261</v>
      </c>
      <c r="F222" s="13" t="n">
        <v>46356</v>
      </c>
      <c r="G222" s="2" t="s">
        <v>32</v>
      </c>
      <c r="H222" s="2" t="s">
        <v>119</v>
      </c>
      <c r="I222" s="2" t="s">
        <v>130</v>
      </c>
      <c r="J222" s="2" t="s">
        <v>100</v>
      </c>
      <c r="K222" s="14" t="n">
        <v>2453.23</v>
      </c>
      <c r="L222" s="2" t="n">
        <f aca="false">IF(E222="","",ROUND((Indicadores!$B$4-E222)/365.25,1))</f>
        <v>2.9</v>
      </c>
      <c r="M222" s="2" t="str">
        <f aca="false">IF(E222="","Virtual",IF(L222&gt;=Indicadores!$B$6,"Fim de Vida",IF(L222&gt;=Indicadores!$B$5,"Envelhecendo","Atual")))</f>
        <v>Atual</v>
      </c>
      <c r="N222" s="2" t="str">
        <f aca="false">IF(F222="","N/A",IF(F222&lt;Indicadores!$B$4,"Vencida","Vigente"))</f>
        <v>Vigente</v>
      </c>
      <c r="O222" s="2" t="str">
        <f aca="false">INDEX(Locais!$B$2:$B$13,MATCH(H222,Locais!$A$2:$A$13,0))</f>
        <v>Regional - São Paulo</v>
      </c>
      <c r="P222" s="2" t="str">
        <f aca="false">INDEX(Locais!$C$2:$C$13,MATCH(H222,Locais!$A$2:$A$13,0))</f>
        <v>Sudeste</v>
      </c>
    </row>
    <row r="223" customFormat="false" ht="15" hidden="false" customHeight="false" outlineLevel="0" collapsed="false">
      <c r="A223" s="2" t="s">
        <v>359</v>
      </c>
      <c r="B223" s="2" t="s">
        <v>69</v>
      </c>
      <c r="C223" s="2" t="s">
        <v>96</v>
      </c>
      <c r="D223" s="2" t="s">
        <v>117</v>
      </c>
      <c r="E223" s="13" t="n">
        <v>45667</v>
      </c>
      <c r="F223" s="13" t="n">
        <v>46762</v>
      </c>
      <c r="G223" s="2" t="s">
        <v>32</v>
      </c>
      <c r="H223" s="2" t="s">
        <v>98</v>
      </c>
      <c r="I223" s="2" t="s">
        <v>111</v>
      </c>
      <c r="J223" s="2" t="s">
        <v>100</v>
      </c>
      <c r="K223" s="14" t="n">
        <v>7851.81</v>
      </c>
      <c r="L223" s="2" t="n">
        <f aca="false">IF(E223="","",ROUND((Indicadores!$B$4-E223)/365.25,1))</f>
        <v>1.8</v>
      </c>
      <c r="M223" s="2" t="str">
        <f aca="false">IF(E223="","Virtual",IF(L223&gt;=Indicadores!$B$6,"Fim de Vida",IF(L223&gt;=Indicadores!$B$5,"Envelhecendo","Atual")))</f>
        <v>Atual</v>
      </c>
      <c r="N223" s="2" t="str">
        <f aca="false">IF(F223="","N/A",IF(F223&lt;Indicadores!$B$4,"Vencida","Vigente"))</f>
        <v>Vigente</v>
      </c>
      <c r="O223" s="2" t="str">
        <f aca="false">INDEX(Locais!$B$2:$B$13,MATCH(H223,Locais!$A$2:$A$13,0))</f>
        <v>Sede - Brasília</v>
      </c>
      <c r="P223" s="2" t="str">
        <f aca="false">INDEX(Locais!$C$2:$C$13,MATCH(H223,Locais!$A$2:$A$13,0))</f>
        <v>Centro-Oeste</v>
      </c>
    </row>
    <row r="224" customFormat="false" ht="15" hidden="false" customHeight="false" outlineLevel="0" collapsed="false">
      <c r="A224" s="2" t="s">
        <v>360</v>
      </c>
      <c r="B224" s="2" t="s">
        <v>69</v>
      </c>
      <c r="C224" s="2" t="s">
        <v>102</v>
      </c>
      <c r="D224" s="2" t="s">
        <v>113</v>
      </c>
      <c r="E224" s="13" t="n">
        <v>44341</v>
      </c>
      <c r="F224" s="13" t="n">
        <v>45436</v>
      </c>
      <c r="G224" s="2" t="s">
        <v>34</v>
      </c>
      <c r="H224" s="2" t="s">
        <v>104</v>
      </c>
      <c r="I224" s="2" t="s">
        <v>120</v>
      </c>
      <c r="J224" s="2" t="s">
        <v>100</v>
      </c>
      <c r="K224" s="14" t="n">
        <v>10738.54</v>
      </c>
      <c r="L224" s="2" t="n">
        <f aca="false">IF(E224="","",ROUND((Indicadores!$B$4-E224)/365.25,1))</f>
        <v>5.4</v>
      </c>
      <c r="M224" s="2" t="str">
        <f aca="false">IF(E224="","Virtual",IF(L224&gt;=Indicadores!$B$6,"Fim de Vida",IF(L224&gt;=Indicadores!$B$5,"Envelhecendo","Atual")))</f>
        <v>Fim de Vida</v>
      </c>
      <c r="N224" s="2" t="str">
        <f aca="false">IF(F224="","N/A",IF(F224&lt;Indicadores!$B$4,"Vencida","Vigente"))</f>
        <v>Vencida</v>
      </c>
      <c r="O224" s="2" t="str">
        <f aca="false">INDEX(Locais!$B$2:$B$13,MATCH(H224,Locais!$A$2:$A$13,0))</f>
        <v>Regional - Fortaleza</v>
      </c>
      <c r="P224" s="2" t="str">
        <f aca="false">INDEX(Locais!$C$2:$C$13,MATCH(H224,Locais!$A$2:$A$13,0))</f>
        <v>Nordeste</v>
      </c>
    </row>
    <row r="225" customFormat="false" ht="15" hidden="false" customHeight="false" outlineLevel="0" collapsed="false">
      <c r="A225" s="2" t="s">
        <v>361</v>
      </c>
      <c r="B225" s="2" t="s">
        <v>69</v>
      </c>
      <c r="C225" s="2" t="s">
        <v>96</v>
      </c>
      <c r="D225" s="2" t="s">
        <v>97</v>
      </c>
      <c r="E225" s="13" t="n">
        <v>44977</v>
      </c>
      <c r="F225" s="13" t="n">
        <v>46072</v>
      </c>
      <c r="G225" s="2" t="s">
        <v>32</v>
      </c>
      <c r="H225" s="2" t="s">
        <v>98</v>
      </c>
      <c r="I225" s="2" t="s">
        <v>109</v>
      </c>
      <c r="J225" s="2" t="s">
        <v>100</v>
      </c>
      <c r="K225" s="14" t="n">
        <v>10376.49</v>
      </c>
      <c r="L225" s="2" t="n">
        <f aca="false">IF(E225="","",ROUND((Indicadores!$B$4-E225)/365.25,1))</f>
        <v>3.7</v>
      </c>
      <c r="M225" s="2" t="str">
        <f aca="false">IF(E225="","Virtual",IF(L225&gt;=Indicadores!$B$6,"Fim de Vida",IF(L225&gt;=Indicadores!$B$5,"Envelhecendo","Atual")))</f>
        <v>Envelhecendo</v>
      </c>
      <c r="N225" s="2" t="str">
        <f aca="false">IF(F225="","N/A",IF(F225&lt;Indicadores!$B$4,"Vencida","Vigente"))</f>
        <v>Vencida</v>
      </c>
      <c r="O225" s="2" t="str">
        <f aca="false">INDEX(Locais!$B$2:$B$13,MATCH(H225,Locais!$A$2:$A$13,0))</f>
        <v>Sede - Brasília</v>
      </c>
      <c r="P225" s="2" t="str">
        <f aca="false">INDEX(Locais!$C$2:$C$13,MATCH(H225,Locais!$A$2:$A$13,0))</f>
        <v>Centro-Oeste</v>
      </c>
    </row>
    <row r="226" customFormat="false" ht="15" hidden="false" customHeight="false" outlineLevel="0" collapsed="false">
      <c r="A226" s="2" t="s">
        <v>362</v>
      </c>
      <c r="B226" s="2" t="s">
        <v>68</v>
      </c>
      <c r="C226" s="2" t="s">
        <v>102</v>
      </c>
      <c r="D226" s="2" t="s">
        <v>103</v>
      </c>
      <c r="E226" s="13" t="n">
        <v>44486</v>
      </c>
      <c r="F226" s="13" t="n">
        <v>45581</v>
      </c>
      <c r="G226" s="2" t="s">
        <v>32</v>
      </c>
      <c r="H226" s="2" t="s">
        <v>119</v>
      </c>
      <c r="I226" s="2" t="s">
        <v>120</v>
      </c>
      <c r="J226" s="2" t="s">
        <v>100</v>
      </c>
      <c r="K226" s="14" t="n">
        <v>5033.87</v>
      </c>
      <c r="L226" s="2" t="n">
        <f aca="false">IF(E226="","",ROUND((Indicadores!$B$4-E226)/365.25,1))</f>
        <v>5</v>
      </c>
      <c r="M226" s="2" t="str">
        <f aca="false">IF(E226="","Virtual",IF(L226&gt;=Indicadores!$B$6,"Fim de Vida",IF(L226&gt;=Indicadores!$B$5,"Envelhecendo","Atual")))</f>
        <v>Fim de Vida</v>
      </c>
      <c r="N226" s="2" t="str">
        <f aca="false">IF(F226="","N/A",IF(F226&lt;Indicadores!$B$4,"Vencida","Vigente"))</f>
        <v>Vencida</v>
      </c>
      <c r="O226" s="2" t="str">
        <f aca="false">INDEX(Locais!$B$2:$B$13,MATCH(H226,Locais!$A$2:$A$13,0))</f>
        <v>Regional - São Paulo</v>
      </c>
      <c r="P226" s="2" t="str">
        <f aca="false">INDEX(Locais!$C$2:$C$13,MATCH(H226,Locais!$A$2:$A$13,0))</f>
        <v>Sudeste</v>
      </c>
    </row>
    <row r="227" customFormat="false" ht="15" hidden="false" customHeight="false" outlineLevel="0" collapsed="false">
      <c r="A227" s="2" t="s">
        <v>363</v>
      </c>
      <c r="B227" s="2" t="s">
        <v>69</v>
      </c>
      <c r="C227" s="2" t="s">
        <v>126</v>
      </c>
      <c r="D227" s="2" t="s">
        <v>169</v>
      </c>
      <c r="E227" s="13" t="n">
        <v>45228</v>
      </c>
      <c r="F227" s="13" t="n">
        <v>46323</v>
      </c>
      <c r="G227" s="2" t="s">
        <v>32</v>
      </c>
      <c r="H227" s="2" t="s">
        <v>139</v>
      </c>
      <c r="I227" s="2" t="s">
        <v>142</v>
      </c>
      <c r="J227" s="2" t="s">
        <v>100</v>
      </c>
      <c r="K227" s="14" t="n">
        <v>7599.85</v>
      </c>
      <c r="L227" s="2" t="n">
        <f aca="false">IF(E227="","",ROUND((Indicadores!$B$4-E227)/365.25,1))</f>
        <v>3</v>
      </c>
      <c r="M227" s="2" t="str">
        <f aca="false">IF(E227="","Virtual",IF(L227&gt;=Indicadores!$B$6,"Fim de Vida",IF(L227&gt;=Indicadores!$B$5,"Envelhecendo","Atual")))</f>
        <v>Envelhecendo</v>
      </c>
      <c r="N227" s="2" t="str">
        <f aca="false">IF(F227="","N/A",IF(F227&lt;Indicadores!$B$4,"Vencida","Vigente"))</f>
        <v>Vigente</v>
      </c>
      <c r="O227" s="2" t="str">
        <f aca="false">INDEX(Locais!$B$2:$B$13,MATCH(H227,Locais!$A$2:$A$13,0))</f>
        <v>Regional - Rio de Janeiro</v>
      </c>
      <c r="P227" s="2" t="str">
        <f aca="false">INDEX(Locais!$C$2:$C$13,MATCH(H227,Locais!$A$2:$A$13,0))</f>
        <v>Sudeste</v>
      </c>
    </row>
    <row r="228" customFormat="false" ht="15" hidden="false" customHeight="false" outlineLevel="0" collapsed="false">
      <c r="A228" s="2" t="s">
        <v>364</v>
      </c>
      <c r="B228" s="2" t="s">
        <v>69</v>
      </c>
      <c r="C228" s="2" t="s">
        <v>96</v>
      </c>
      <c r="D228" s="2" t="s">
        <v>97</v>
      </c>
      <c r="E228" s="13" t="n">
        <v>44272</v>
      </c>
      <c r="F228" s="13" t="n">
        <v>45367</v>
      </c>
      <c r="G228" s="2" t="s">
        <v>32</v>
      </c>
      <c r="H228" s="2" t="s">
        <v>114</v>
      </c>
      <c r="I228" s="2" t="s">
        <v>120</v>
      </c>
      <c r="J228" s="2" t="s">
        <v>100</v>
      </c>
      <c r="K228" s="14" t="n">
        <v>8688.08</v>
      </c>
      <c r="L228" s="2" t="n">
        <f aca="false">IF(E228="","",ROUND((Indicadores!$B$4-E228)/365.25,1))</f>
        <v>5.6</v>
      </c>
      <c r="M228" s="2" t="str">
        <f aca="false">IF(E228="","Virtual",IF(L228&gt;=Indicadores!$B$6,"Fim de Vida",IF(L228&gt;=Indicadores!$B$5,"Envelhecendo","Atual")))</f>
        <v>Fim de Vida</v>
      </c>
      <c r="N228" s="2" t="str">
        <f aca="false">IF(F228="","N/A",IF(F228&lt;Indicadores!$B$4,"Vencida","Vigente"))</f>
        <v>Vencida</v>
      </c>
      <c r="O228" s="2" t="str">
        <f aca="false">INDEX(Locais!$B$2:$B$13,MATCH(H228,Locais!$A$2:$A$13,0))</f>
        <v>Regional - Belo Horizonte</v>
      </c>
      <c r="P228" s="2" t="str">
        <f aca="false">INDEX(Locais!$C$2:$C$13,MATCH(H228,Locais!$A$2:$A$13,0))</f>
        <v>Sudeste</v>
      </c>
    </row>
    <row r="229" customFormat="false" ht="15" hidden="false" customHeight="false" outlineLevel="0" collapsed="false">
      <c r="A229" s="2" t="s">
        <v>365</v>
      </c>
      <c r="B229" s="2" t="s">
        <v>70</v>
      </c>
      <c r="C229" s="2" t="s">
        <v>96</v>
      </c>
      <c r="D229" s="2" t="s">
        <v>122</v>
      </c>
      <c r="E229" s="13" t="n">
        <v>44129</v>
      </c>
      <c r="F229" s="13" t="n">
        <v>45954</v>
      </c>
      <c r="G229" s="2" t="s">
        <v>32</v>
      </c>
      <c r="H229" s="2" t="s">
        <v>128</v>
      </c>
      <c r="I229" s="2" t="s">
        <v>109</v>
      </c>
      <c r="J229" s="2" t="s">
        <v>100</v>
      </c>
      <c r="K229" s="14" t="n">
        <v>19269.37</v>
      </c>
      <c r="L229" s="2" t="n">
        <f aca="false">IF(E229="","",ROUND((Indicadores!$B$4-E229)/365.25,1))</f>
        <v>6</v>
      </c>
      <c r="M229" s="2" t="str">
        <f aca="false">IF(E229="","Virtual",IF(L229&gt;=Indicadores!$B$6,"Fim de Vida",IF(L229&gt;=Indicadores!$B$5,"Envelhecendo","Atual")))</f>
        <v>Fim de Vida</v>
      </c>
      <c r="N229" s="2" t="str">
        <f aca="false">IF(F229="","N/A",IF(F229&lt;Indicadores!$B$4,"Vencida","Vigente"))</f>
        <v>Vencida</v>
      </c>
      <c r="O229" s="2" t="str">
        <f aca="false">INDEX(Locais!$B$2:$B$13,MATCH(H229,Locais!$A$2:$A$13,0))</f>
        <v>Regional - Recife</v>
      </c>
      <c r="P229" s="2" t="str">
        <f aca="false">INDEX(Locais!$C$2:$C$13,MATCH(H229,Locais!$A$2:$A$13,0))</f>
        <v>Nordeste</v>
      </c>
    </row>
    <row r="230" customFormat="false" ht="15" hidden="false" customHeight="false" outlineLevel="0" collapsed="false">
      <c r="A230" s="2" t="s">
        <v>366</v>
      </c>
      <c r="B230" s="2" t="s">
        <v>68</v>
      </c>
      <c r="C230" s="2" t="s">
        <v>96</v>
      </c>
      <c r="D230" s="2" t="s">
        <v>107</v>
      </c>
      <c r="E230" s="13" t="n">
        <v>45225</v>
      </c>
      <c r="F230" s="13" t="n">
        <v>46320</v>
      </c>
      <c r="G230" s="2" t="s">
        <v>151</v>
      </c>
      <c r="H230" s="2" t="s">
        <v>128</v>
      </c>
      <c r="I230" s="2" t="s">
        <v>136</v>
      </c>
      <c r="J230" s="2" t="s">
        <v>137</v>
      </c>
      <c r="K230" s="14" t="n">
        <v>6219.17</v>
      </c>
      <c r="L230" s="2" t="n">
        <f aca="false">IF(E230="","",ROUND((Indicadores!$B$4-E230)/365.25,1))</f>
        <v>3</v>
      </c>
      <c r="M230" s="2" t="str">
        <f aca="false">IF(E230="","Virtual",IF(L230&gt;=Indicadores!$B$6,"Fim de Vida",IF(L230&gt;=Indicadores!$B$5,"Envelhecendo","Atual")))</f>
        <v>Envelhecendo</v>
      </c>
      <c r="N230" s="2" t="str">
        <f aca="false">IF(F230="","N/A",IF(F230&lt;Indicadores!$B$4,"Vencida","Vigente"))</f>
        <v>Vigente</v>
      </c>
      <c r="O230" s="2" t="str">
        <f aca="false">INDEX(Locais!$B$2:$B$13,MATCH(H230,Locais!$A$2:$A$13,0))</f>
        <v>Regional - Recife</v>
      </c>
      <c r="P230" s="2" t="str">
        <f aca="false">INDEX(Locais!$C$2:$C$13,MATCH(H230,Locais!$A$2:$A$13,0))</f>
        <v>Nordeste</v>
      </c>
    </row>
    <row r="231" customFormat="false" ht="15" hidden="false" customHeight="false" outlineLevel="0" collapsed="false">
      <c r="A231" s="2" t="s">
        <v>367</v>
      </c>
      <c r="B231" s="2" t="s">
        <v>71</v>
      </c>
      <c r="C231" s="2" t="s">
        <v>126</v>
      </c>
      <c r="D231" s="2" t="s">
        <v>157</v>
      </c>
      <c r="E231" s="13" t="n">
        <v>44473</v>
      </c>
      <c r="F231" s="13" t="n">
        <v>45568</v>
      </c>
      <c r="G231" s="2" t="s">
        <v>32</v>
      </c>
      <c r="H231" s="2" t="s">
        <v>163</v>
      </c>
      <c r="I231" s="2" t="s">
        <v>99</v>
      </c>
      <c r="J231" s="2" t="s">
        <v>100</v>
      </c>
      <c r="K231" s="14" t="n">
        <v>2671.67</v>
      </c>
      <c r="L231" s="2" t="n">
        <f aca="false">IF(E231="","",ROUND((Indicadores!$B$4-E231)/365.25,1))</f>
        <v>5</v>
      </c>
      <c r="M231" s="2" t="str">
        <f aca="false">IF(E231="","Virtual",IF(L231&gt;=Indicadores!$B$6,"Fim de Vida",IF(L231&gt;=Indicadores!$B$5,"Envelhecendo","Atual")))</f>
        <v>Fim de Vida</v>
      </c>
      <c r="N231" s="2" t="str">
        <f aca="false">IF(F231="","N/A",IF(F231&lt;Indicadores!$B$4,"Vencida","Vigente"))</f>
        <v>Vencida</v>
      </c>
      <c r="O231" s="2" t="str">
        <f aca="false">INDEX(Locais!$B$2:$B$13,MATCH(H231,Locais!$A$2:$A$13,0))</f>
        <v>Regional - Manaus</v>
      </c>
      <c r="P231" s="2" t="str">
        <f aca="false">INDEX(Locais!$C$2:$C$13,MATCH(H231,Locais!$A$2:$A$13,0))</f>
        <v>Norte</v>
      </c>
    </row>
    <row r="232" customFormat="false" ht="15" hidden="false" customHeight="false" outlineLevel="0" collapsed="false">
      <c r="A232" s="2" t="s">
        <v>368</v>
      </c>
      <c r="B232" s="2" t="s">
        <v>68</v>
      </c>
      <c r="C232" s="2" t="s">
        <v>96</v>
      </c>
      <c r="D232" s="2" t="s">
        <v>132</v>
      </c>
      <c r="E232" s="13" t="n">
        <v>44689</v>
      </c>
      <c r="F232" s="13" t="n">
        <v>45784</v>
      </c>
      <c r="G232" s="2" t="s">
        <v>34</v>
      </c>
      <c r="H232" s="2" t="s">
        <v>119</v>
      </c>
      <c r="I232" s="2" t="s">
        <v>124</v>
      </c>
      <c r="J232" s="2" t="s">
        <v>100</v>
      </c>
      <c r="K232" s="14" t="n">
        <v>5968.96</v>
      </c>
      <c r="L232" s="2" t="n">
        <f aca="false">IF(E232="","",ROUND((Indicadores!$B$4-E232)/365.25,1))</f>
        <v>4.4</v>
      </c>
      <c r="M232" s="2" t="str">
        <f aca="false">IF(E232="","Virtual",IF(L232&gt;=Indicadores!$B$6,"Fim de Vida",IF(L232&gt;=Indicadores!$B$5,"Envelhecendo","Atual")))</f>
        <v>Envelhecendo</v>
      </c>
      <c r="N232" s="2" t="str">
        <f aca="false">IF(F232="","N/A",IF(F232&lt;Indicadores!$B$4,"Vencida","Vigente"))</f>
        <v>Vencida</v>
      </c>
      <c r="O232" s="2" t="str">
        <f aca="false">INDEX(Locais!$B$2:$B$13,MATCH(H232,Locais!$A$2:$A$13,0))</f>
        <v>Regional - São Paulo</v>
      </c>
      <c r="P232" s="2" t="str">
        <f aca="false">INDEX(Locais!$C$2:$C$13,MATCH(H232,Locais!$A$2:$A$13,0))</f>
        <v>Sudeste</v>
      </c>
    </row>
    <row r="233" customFormat="false" ht="15" hidden="false" customHeight="false" outlineLevel="0" collapsed="false">
      <c r="A233" s="2" t="s">
        <v>369</v>
      </c>
      <c r="B233" s="2" t="s">
        <v>68</v>
      </c>
      <c r="C233" s="2" t="s">
        <v>96</v>
      </c>
      <c r="D233" s="2" t="s">
        <v>132</v>
      </c>
      <c r="E233" s="13" t="n">
        <v>44976</v>
      </c>
      <c r="F233" s="13" t="n">
        <v>46071</v>
      </c>
      <c r="G233" s="2" t="s">
        <v>118</v>
      </c>
      <c r="H233" s="2" t="s">
        <v>163</v>
      </c>
      <c r="I233" s="2" t="s">
        <v>109</v>
      </c>
      <c r="J233" s="2" t="s">
        <v>100</v>
      </c>
      <c r="K233" s="14" t="n">
        <v>5492.9</v>
      </c>
      <c r="L233" s="2" t="n">
        <f aca="false">IF(E233="","",ROUND((Indicadores!$B$4-E233)/365.25,1))</f>
        <v>3.7</v>
      </c>
      <c r="M233" s="2" t="str">
        <f aca="false">IF(E233="","Virtual",IF(L233&gt;=Indicadores!$B$6,"Fim de Vida",IF(L233&gt;=Indicadores!$B$5,"Envelhecendo","Atual")))</f>
        <v>Envelhecendo</v>
      </c>
      <c r="N233" s="2" t="str">
        <f aca="false">IF(F233="","N/A",IF(F233&lt;Indicadores!$B$4,"Vencida","Vigente"))</f>
        <v>Vencida</v>
      </c>
      <c r="O233" s="2" t="str">
        <f aca="false">INDEX(Locais!$B$2:$B$13,MATCH(H233,Locais!$A$2:$A$13,0))</f>
        <v>Regional - Manaus</v>
      </c>
      <c r="P233" s="2" t="str">
        <f aca="false">INDEX(Locais!$C$2:$C$13,MATCH(H233,Locais!$A$2:$A$13,0))</f>
        <v>Norte</v>
      </c>
    </row>
    <row r="234" customFormat="false" ht="15" hidden="false" customHeight="false" outlineLevel="0" collapsed="false">
      <c r="A234" s="2" t="s">
        <v>370</v>
      </c>
      <c r="B234" s="2" t="s">
        <v>69</v>
      </c>
      <c r="C234" s="2" t="s">
        <v>96</v>
      </c>
      <c r="D234" s="2" t="s">
        <v>97</v>
      </c>
      <c r="E234" s="13" t="n">
        <v>44249</v>
      </c>
      <c r="F234" s="13" t="n">
        <v>45344</v>
      </c>
      <c r="G234" s="2" t="s">
        <v>34</v>
      </c>
      <c r="H234" s="2" t="s">
        <v>119</v>
      </c>
      <c r="I234" s="2" t="s">
        <v>124</v>
      </c>
      <c r="J234" s="2" t="s">
        <v>100</v>
      </c>
      <c r="K234" s="14" t="n">
        <v>9948.95</v>
      </c>
      <c r="L234" s="2" t="n">
        <f aca="false">IF(E234="","",ROUND((Indicadores!$B$4-E234)/365.25,1))</f>
        <v>5.7</v>
      </c>
      <c r="M234" s="2" t="str">
        <f aca="false">IF(E234="","Virtual",IF(L234&gt;=Indicadores!$B$6,"Fim de Vida",IF(L234&gt;=Indicadores!$B$5,"Envelhecendo","Atual")))</f>
        <v>Fim de Vida</v>
      </c>
      <c r="N234" s="2" t="str">
        <f aca="false">IF(F234="","N/A",IF(F234&lt;Indicadores!$B$4,"Vencida","Vigente"))</f>
        <v>Vencida</v>
      </c>
      <c r="O234" s="2" t="str">
        <f aca="false">INDEX(Locais!$B$2:$B$13,MATCH(H234,Locais!$A$2:$A$13,0))</f>
        <v>Regional - São Paulo</v>
      </c>
      <c r="P234" s="2" t="str">
        <f aca="false">INDEX(Locais!$C$2:$C$13,MATCH(H234,Locais!$A$2:$A$13,0))</f>
        <v>Sudeste</v>
      </c>
    </row>
    <row r="235" customFormat="false" ht="15" hidden="false" customHeight="false" outlineLevel="0" collapsed="false">
      <c r="A235" s="2" t="s">
        <v>371</v>
      </c>
      <c r="B235" s="2" t="s">
        <v>69</v>
      </c>
      <c r="C235" s="2" t="s">
        <v>96</v>
      </c>
      <c r="D235" s="2" t="s">
        <v>117</v>
      </c>
      <c r="E235" s="13" t="n">
        <v>45809</v>
      </c>
      <c r="F235" s="13" t="n">
        <v>46904</v>
      </c>
      <c r="G235" s="2" t="s">
        <v>32</v>
      </c>
      <c r="H235" s="2" t="s">
        <v>119</v>
      </c>
      <c r="I235" s="2" t="s">
        <v>109</v>
      </c>
      <c r="J235" s="2" t="s">
        <v>100</v>
      </c>
      <c r="K235" s="14" t="n">
        <v>8757.9</v>
      </c>
      <c r="L235" s="2" t="n">
        <f aca="false">IF(E235="","",ROUND((Indicadores!$B$4-E235)/365.25,1))</f>
        <v>1.4</v>
      </c>
      <c r="M235" s="2" t="str">
        <f aca="false">IF(E235="","Virtual",IF(L235&gt;=Indicadores!$B$6,"Fim de Vida",IF(L235&gt;=Indicadores!$B$5,"Envelhecendo","Atual")))</f>
        <v>Atual</v>
      </c>
      <c r="N235" s="2" t="str">
        <f aca="false">IF(F235="","N/A",IF(F235&lt;Indicadores!$B$4,"Vencida","Vigente"))</f>
        <v>Vigente</v>
      </c>
      <c r="O235" s="2" t="str">
        <f aca="false">INDEX(Locais!$B$2:$B$13,MATCH(H235,Locais!$A$2:$A$13,0))</f>
        <v>Regional - São Paulo</v>
      </c>
      <c r="P235" s="2" t="str">
        <f aca="false">INDEX(Locais!$C$2:$C$13,MATCH(H235,Locais!$A$2:$A$13,0))</f>
        <v>Sudeste</v>
      </c>
    </row>
    <row r="236" customFormat="false" ht="15" hidden="false" customHeight="false" outlineLevel="0" collapsed="false">
      <c r="A236" s="2" t="s">
        <v>372</v>
      </c>
      <c r="B236" s="2" t="s">
        <v>68</v>
      </c>
      <c r="C236" s="2" t="s">
        <v>126</v>
      </c>
      <c r="D236" s="2" t="s">
        <v>127</v>
      </c>
      <c r="E236" s="13" t="n">
        <v>45628</v>
      </c>
      <c r="F236" s="13" t="n">
        <v>46723</v>
      </c>
      <c r="G236" s="2" t="s">
        <v>135</v>
      </c>
      <c r="H236" s="2" t="s">
        <v>165</v>
      </c>
      <c r="I236" s="2" t="s">
        <v>142</v>
      </c>
      <c r="J236" s="2" t="s">
        <v>137</v>
      </c>
      <c r="K236" s="14" t="n">
        <v>5132.98</v>
      </c>
      <c r="L236" s="2" t="n">
        <f aca="false">IF(E236="","",ROUND((Indicadores!$B$4-E236)/365.25,1))</f>
        <v>1.9</v>
      </c>
      <c r="M236" s="2" t="str">
        <f aca="false">IF(E236="","Virtual",IF(L236&gt;=Indicadores!$B$6,"Fim de Vida",IF(L236&gt;=Indicadores!$B$5,"Envelhecendo","Atual")))</f>
        <v>Atual</v>
      </c>
      <c r="N236" s="2" t="str">
        <f aca="false">IF(F236="","N/A",IF(F236&lt;Indicadores!$B$4,"Vencida","Vigente"))</f>
        <v>Vigente</v>
      </c>
      <c r="O236" s="2" t="str">
        <f aca="false">INDEX(Locais!$B$2:$B$13,MATCH(H236,Locais!$A$2:$A$13,0))</f>
        <v>Regional - Salvador</v>
      </c>
      <c r="P236" s="2" t="str">
        <f aca="false">INDEX(Locais!$C$2:$C$13,MATCH(H236,Locais!$A$2:$A$13,0))</f>
        <v>Nordeste</v>
      </c>
    </row>
    <row r="237" customFormat="false" ht="15" hidden="false" customHeight="false" outlineLevel="0" collapsed="false">
      <c r="A237" s="2" t="s">
        <v>373</v>
      </c>
      <c r="B237" s="2" t="s">
        <v>68</v>
      </c>
      <c r="C237" s="2" t="s">
        <v>102</v>
      </c>
      <c r="D237" s="2" t="s">
        <v>103</v>
      </c>
      <c r="E237" s="13" t="n">
        <v>44872</v>
      </c>
      <c r="F237" s="13" t="n">
        <v>45967</v>
      </c>
      <c r="G237" s="2" t="s">
        <v>32</v>
      </c>
      <c r="H237" s="2" t="s">
        <v>128</v>
      </c>
      <c r="I237" s="2" t="s">
        <v>115</v>
      </c>
      <c r="J237" s="2" t="s">
        <v>100</v>
      </c>
      <c r="K237" s="14" t="n">
        <v>5226</v>
      </c>
      <c r="L237" s="2" t="n">
        <f aca="false">IF(E237="","",ROUND((Indicadores!$B$4-E237)/365.25,1))</f>
        <v>3.9</v>
      </c>
      <c r="M237" s="2" t="str">
        <f aca="false">IF(E237="","Virtual",IF(L237&gt;=Indicadores!$B$6,"Fim de Vida",IF(L237&gt;=Indicadores!$B$5,"Envelhecendo","Atual")))</f>
        <v>Envelhecendo</v>
      </c>
      <c r="N237" s="2" t="str">
        <f aca="false">IF(F237="","N/A",IF(F237&lt;Indicadores!$B$4,"Vencida","Vigente"))</f>
        <v>Vencida</v>
      </c>
      <c r="O237" s="2" t="str">
        <f aca="false">INDEX(Locais!$B$2:$B$13,MATCH(H237,Locais!$A$2:$A$13,0))</f>
        <v>Regional - Recife</v>
      </c>
      <c r="P237" s="2" t="str">
        <f aca="false">INDEX(Locais!$C$2:$C$13,MATCH(H237,Locais!$A$2:$A$13,0))</f>
        <v>Nordeste</v>
      </c>
    </row>
    <row r="238" customFormat="false" ht="15" hidden="false" customHeight="false" outlineLevel="0" collapsed="false">
      <c r="A238" s="2" t="s">
        <v>374</v>
      </c>
      <c r="B238" s="2" t="s">
        <v>70</v>
      </c>
      <c r="C238" s="2" t="s">
        <v>126</v>
      </c>
      <c r="D238" s="2" t="s">
        <v>162</v>
      </c>
      <c r="E238" s="13" t="n">
        <v>45547</v>
      </c>
      <c r="F238" s="13" t="n">
        <v>47372</v>
      </c>
      <c r="G238" s="2" t="s">
        <v>151</v>
      </c>
      <c r="H238" s="2" t="s">
        <v>108</v>
      </c>
      <c r="I238" s="2" t="s">
        <v>136</v>
      </c>
      <c r="J238" s="2" t="s">
        <v>137</v>
      </c>
      <c r="K238" s="14" t="n">
        <v>19525.46</v>
      </c>
      <c r="L238" s="2" t="n">
        <f aca="false">IF(E238="","",ROUND((Indicadores!$B$4-E238)/365.25,1))</f>
        <v>2.1</v>
      </c>
      <c r="M238" s="2" t="str">
        <f aca="false">IF(E238="","Virtual",IF(L238&gt;=Indicadores!$B$6,"Fim de Vida",IF(L238&gt;=Indicadores!$B$5,"Envelhecendo","Atual")))</f>
        <v>Atual</v>
      </c>
      <c r="N238" s="2" t="str">
        <f aca="false">IF(F238="","N/A",IF(F238&lt;Indicadores!$B$4,"Vencida","Vigente"))</f>
        <v>Vigente</v>
      </c>
      <c r="O238" s="2" t="str">
        <f aca="false">INDEX(Locais!$B$2:$B$13,MATCH(H238,Locais!$A$2:$A$13,0))</f>
        <v>Regional - Porto Alegre</v>
      </c>
      <c r="P238" s="2" t="str">
        <f aca="false">INDEX(Locais!$C$2:$C$13,MATCH(H238,Locais!$A$2:$A$13,0))</f>
        <v>Sul</v>
      </c>
    </row>
    <row r="239" customFormat="false" ht="15" hidden="false" customHeight="false" outlineLevel="0" collapsed="false">
      <c r="A239" s="2" t="s">
        <v>375</v>
      </c>
      <c r="B239" s="2" t="s">
        <v>68</v>
      </c>
      <c r="C239" s="2" t="s">
        <v>96</v>
      </c>
      <c r="D239" s="2" t="s">
        <v>107</v>
      </c>
      <c r="E239" s="13" t="n">
        <v>44295</v>
      </c>
      <c r="F239" s="13" t="n">
        <v>45390</v>
      </c>
      <c r="G239" s="2" t="s">
        <v>32</v>
      </c>
      <c r="H239" s="2" t="s">
        <v>165</v>
      </c>
      <c r="I239" s="2" t="s">
        <v>142</v>
      </c>
      <c r="J239" s="2" t="s">
        <v>100</v>
      </c>
      <c r="K239" s="14" t="n">
        <v>5569.82</v>
      </c>
      <c r="L239" s="2" t="n">
        <f aca="false">IF(E239="","",ROUND((Indicadores!$B$4-E239)/365.25,1))</f>
        <v>5.5</v>
      </c>
      <c r="M239" s="2" t="str">
        <f aca="false">IF(E239="","Virtual",IF(L239&gt;=Indicadores!$B$6,"Fim de Vida",IF(L239&gt;=Indicadores!$B$5,"Envelhecendo","Atual")))</f>
        <v>Fim de Vida</v>
      </c>
      <c r="N239" s="2" t="str">
        <f aca="false">IF(F239="","N/A",IF(F239&lt;Indicadores!$B$4,"Vencida","Vigente"))</f>
        <v>Vencida</v>
      </c>
      <c r="O239" s="2" t="str">
        <f aca="false">INDEX(Locais!$B$2:$B$13,MATCH(H239,Locais!$A$2:$A$13,0))</f>
        <v>Regional - Salvador</v>
      </c>
      <c r="P239" s="2" t="str">
        <f aca="false">INDEX(Locais!$C$2:$C$13,MATCH(H239,Locais!$A$2:$A$13,0))</f>
        <v>Nordeste</v>
      </c>
    </row>
    <row r="240" customFormat="false" ht="15" hidden="false" customHeight="false" outlineLevel="0" collapsed="false">
      <c r="A240" s="2" t="s">
        <v>376</v>
      </c>
      <c r="B240" s="2" t="s">
        <v>69</v>
      </c>
      <c r="C240" s="2" t="s">
        <v>96</v>
      </c>
      <c r="D240" s="2" t="s">
        <v>117</v>
      </c>
      <c r="E240" s="13" t="n">
        <v>45618</v>
      </c>
      <c r="F240" s="13" t="n">
        <v>46713</v>
      </c>
      <c r="G240" s="2" t="s">
        <v>36</v>
      </c>
      <c r="H240" s="2" t="s">
        <v>139</v>
      </c>
      <c r="I240" s="2" t="s">
        <v>109</v>
      </c>
      <c r="J240" s="2" t="s">
        <v>100</v>
      </c>
      <c r="K240" s="14" t="n">
        <v>8203.55</v>
      </c>
      <c r="L240" s="2" t="n">
        <f aca="false">IF(E240="","",ROUND((Indicadores!$B$4-E240)/365.25,1))</f>
        <v>1.9</v>
      </c>
      <c r="M240" s="2" t="str">
        <f aca="false">IF(E240="","Virtual",IF(L240&gt;=Indicadores!$B$6,"Fim de Vida",IF(L240&gt;=Indicadores!$B$5,"Envelhecendo","Atual")))</f>
        <v>Atual</v>
      </c>
      <c r="N240" s="2" t="str">
        <f aca="false">IF(F240="","N/A",IF(F240&lt;Indicadores!$B$4,"Vencida","Vigente"))</f>
        <v>Vigente</v>
      </c>
      <c r="O240" s="2" t="str">
        <f aca="false">INDEX(Locais!$B$2:$B$13,MATCH(H240,Locais!$A$2:$A$13,0))</f>
        <v>Regional - Rio de Janeiro</v>
      </c>
      <c r="P240" s="2" t="str">
        <f aca="false">INDEX(Locais!$C$2:$C$13,MATCH(H240,Locais!$A$2:$A$13,0))</f>
        <v>Sudeste</v>
      </c>
    </row>
    <row r="241" customFormat="false" ht="15" hidden="false" customHeight="false" outlineLevel="0" collapsed="false">
      <c r="A241" s="2" t="s">
        <v>377</v>
      </c>
      <c r="B241" s="2" t="s">
        <v>69</v>
      </c>
      <c r="C241" s="2" t="s">
        <v>96</v>
      </c>
      <c r="D241" s="2" t="s">
        <v>117</v>
      </c>
      <c r="E241" s="13" t="n">
        <v>44427</v>
      </c>
      <c r="F241" s="13" t="n">
        <v>45522</v>
      </c>
      <c r="G241" s="2" t="s">
        <v>32</v>
      </c>
      <c r="H241" s="2" t="s">
        <v>139</v>
      </c>
      <c r="I241" s="2" t="s">
        <v>99</v>
      </c>
      <c r="J241" s="2" t="s">
        <v>100</v>
      </c>
      <c r="K241" s="14" t="n">
        <v>10517.87</v>
      </c>
      <c r="L241" s="2" t="n">
        <f aca="false">IF(E241="","",ROUND((Indicadores!$B$4-E241)/365.25,1))</f>
        <v>5.2</v>
      </c>
      <c r="M241" s="2" t="str">
        <f aca="false">IF(E241="","Virtual",IF(L241&gt;=Indicadores!$B$6,"Fim de Vida",IF(L241&gt;=Indicadores!$B$5,"Envelhecendo","Atual")))</f>
        <v>Fim de Vida</v>
      </c>
      <c r="N241" s="2" t="str">
        <f aca="false">IF(F241="","N/A",IF(F241&lt;Indicadores!$B$4,"Vencida","Vigente"))</f>
        <v>Vencida</v>
      </c>
      <c r="O241" s="2" t="str">
        <f aca="false">INDEX(Locais!$B$2:$B$13,MATCH(H241,Locais!$A$2:$A$13,0))</f>
        <v>Regional - Rio de Janeiro</v>
      </c>
      <c r="P241" s="2" t="str">
        <f aca="false">INDEX(Locais!$C$2:$C$13,MATCH(H241,Locais!$A$2:$A$13,0))</f>
        <v>Sudeste</v>
      </c>
    </row>
    <row r="242" customFormat="false" ht="15" hidden="false" customHeight="false" outlineLevel="0" collapsed="false">
      <c r="A242" s="2" t="s">
        <v>378</v>
      </c>
      <c r="B242" s="2" t="s">
        <v>68</v>
      </c>
      <c r="C242" s="2" t="s">
        <v>102</v>
      </c>
      <c r="D242" s="2" t="s">
        <v>103</v>
      </c>
      <c r="E242" s="13" t="n">
        <v>45491</v>
      </c>
      <c r="F242" s="13" t="n">
        <v>46586</v>
      </c>
      <c r="G242" s="2" t="s">
        <v>32</v>
      </c>
      <c r="H242" s="2" t="s">
        <v>128</v>
      </c>
      <c r="I242" s="2" t="s">
        <v>111</v>
      </c>
      <c r="J242" s="2" t="s">
        <v>100</v>
      </c>
      <c r="K242" s="14" t="n">
        <v>5442.18</v>
      </c>
      <c r="L242" s="2" t="n">
        <f aca="false">IF(E242="","",ROUND((Indicadores!$B$4-E242)/365.25,1))</f>
        <v>2.3</v>
      </c>
      <c r="M242" s="2" t="str">
        <f aca="false">IF(E242="","Virtual",IF(L242&gt;=Indicadores!$B$6,"Fim de Vida",IF(L242&gt;=Indicadores!$B$5,"Envelhecendo","Atual")))</f>
        <v>Atual</v>
      </c>
      <c r="N242" s="2" t="str">
        <f aca="false">IF(F242="","N/A",IF(F242&lt;Indicadores!$B$4,"Vencida","Vigente"))</f>
        <v>Vigente</v>
      </c>
      <c r="O242" s="2" t="str">
        <f aca="false">INDEX(Locais!$B$2:$B$13,MATCH(H242,Locais!$A$2:$A$13,0))</f>
        <v>Regional - Recife</v>
      </c>
      <c r="P242" s="2" t="str">
        <f aca="false">INDEX(Locais!$C$2:$C$13,MATCH(H242,Locais!$A$2:$A$13,0))</f>
        <v>Nordeste</v>
      </c>
    </row>
    <row r="243" customFormat="false" ht="15" hidden="false" customHeight="false" outlineLevel="0" collapsed="false">
      <c r="A243" s="2" t="s">
        <v>379</v>
      </c>
      <c r="B243" s="2" t="s">
        <v>69</v>
      </c>
      <c r="C243" s="2" t="s">
        <v>102</v>
      </c>
      <c r="D243" s="2" t="s">
        <v>113</v>
      </c>
      <c r="E243" s="13" t="n">
        <v>45782</v>
      </c>
      <c r="F243" s="13" t="n">
        <v>46877</v>
      </c>
      <c r="G243" s="2" t="s">
        <v>32</v>
      </c>
      <c r="H243" s="2" t="s">
        <v>145</v>
      </c>
      <c r="I243" s="2" t="s">
        <v>142</v>
      </c>
      <c r="J243" s="2" t="s">
        <v>100</v>
      </c>
      <c r="K243" s="14" t="n">
        <v>10297.6</v>
      </c>
      <c r="L243" s="2" t="n">
        <f aca="false">IF(E243="","",ROUND((Indicadores!$B$4-E243)/365.25,1))</f>
        <v>1.5</v>
      </c>
      <c r="M243" s="2" t="str">
        <f aca="false">IF(E243="","Virtual",IF(L243&gt;=Indicadores!$B$6,"Fim de Vida",IF(L243&gt;=Indicadores!$B$5,"Envelhecendo","Atual")))</f>
        <v>Atual</v>
      </c>
      <c r="N243" s="2" t="str">
        <f aca="false">IF(F243="","N/A",IF(F243&lt;Indicadores!$B$4,"Vencida","Vigente"))</f>
        <v>Vigente</v>
      </c>
      <c r="O243" s="2" t="str">
        <f aca="false">INDEX(Locais!$B$2:$B$13,MATCH(H243,Locais!$A$2:$A$13,0))</f>
        <v>Regional - Belém</v>
      </c>
      <c r="P243" s="2" t="str">
        <f aca="false">INDEX(Locais!$C$2:$C$13,MATCH(H243,Locais!$A$2:$A$13,0))</f>
        <v>Norte</v>
      </c>
    </row>
    <row r="244" customFormat="false" ht="15" hidden="false" customHeight="false" outlineLevel="0" collapsed="false">
      <c r="A244" s="2" t="s">
        <v>380</v>
      </c>
      <c r="B244" s="2" t="s">
        <v>69</v>
      </c>
      <c r="C244" s="2" t="s">
        <v>126</v>
      </c>
      <c r="D244" s="2" t="s">
        <v>169</v>
      </c>
      <c r="E244" s="13" t="n">
        <v>44942</v>
      </c>
      <c r="F244" s="13" t="n">
        <v>46037</v>
      </c>
      <c r="G244" s="2" t="s">
        <v>32</v>
      </c>
      <c r="H244" s="2" t="s">
        <v>128</v>
      </c>
      <c r="I244" s="2" t="s">
        <v>99</v>
      </c>
      <c r="J244" s="2" t="s">
        <v>100</v>
      </c>
      <c r="K244" s="14" t="n">
        <v>8813.05</v>
      </c>
      <c r="L244" s="2" t="n">
        <f aca="false">IF(E244="","",ROUND((Indicadores!$B$4-E244)/365.25,1))</f>
        <v>3.8</v>
      </c>
      <c r="M244" s="2" t="str">
        <f aca="false">IF(E244="","Virtual",IF(L244&gt;=Indicadores!$B$6,"Fim de Vida",IF(L244&gt;=Indicadores!$B$5,"Envelhecendo","Atual")))</f>
        <v>Envelhecendo</v>
      </c>
      <c r="N244" s="2" t="str">
        <f aca="false">IF(F244="","N/A",IF(F244&lt;Indicadores!$B$4,"Vencida","Vigente"))</f>
        <v>Vencida</v>
      </c>
      <c r="O244" s="2" t="str">
        <f aca="false">INDEX(Locais!$B$2:$B$13,MATCH(H244,Locais!$A$2:$A$13,0))</f>
        <v>Regional - Recife</v>
      </c>
      <c r="P244" s="2" t="str">
        <f aca="false">INDEX(Locais!$C$2:$C$13,MATCH(H244,Locais!$A$2:$A$13,0))</f>
        <v>Nordeste</v>
      </c>
    </row>
    <row r="245" customFormat="false" ht="15" hidden="false" customHeight="false" outlineLevel="0" collapsed="false">
      <c r="A245" s="2" t="s">
        <v>381</v>
      </c>
      <c r="B245" s="2" t="s">
        <v>71</v>
      </c>
      <c r="C245" s="2" t="s">
        <v>126</v>
      </c>
      <c r="D245" s="2" t="s">
        <v>157</v>
      </c>
      <c r="E245" s="13" t="n">
        <v>45442</v>
      </c>
      <c r="F245" s="13" t="n">
        <v>46537</v>
      </c>
      <c r="G245" s="2" t="s">
        <v>32</v>
      </c>
      <c r="H245" s="2" t="s">
        <v>139</v>
      </c>
      <c r="I245" s="2" t="s">
        <v>115</v>
      </c>
      <c r="J245" s="2" t="s">
        <v>100</v>
      </c>
      <c r="K245" s="14" t="n">
        <v>2003.08</v>
      </c>
      <c r="L245" s="2" t="n">
        <f aca="false">IF(E245="","",ROUND((Indicadores!$B$4-E245)/365.25,1))</f>
        <v>2.4</v>
      </c>
      <c r="M245" s="2" t="str">
        <f aca="false">IF(E245="","Virtual",IF(L245&gt;=Indicadores!$B$6,"Fim de Vida",IF(L245&gt;=Indicadores!$B$5,"Envelhecendo","Atual")))</f>
        <v>Atual</v>
      </c>
      <c r="N245" s="2" t="str">
        <f aca="false">IF(F245="","N/A",IF(F245&lt;Indicadores!$B$4,"Vencida","Vigente"))</f>
        <v>Vigente</v>
      </c>
      <c r="O245" s="2" t="str">
        <f aca="false">INDEX(Locais!$B$2:$B$13,MATCH(H245,Locais!$A$2:$A$13,0))</f>
        <v>Regional - Rio de Janeiro</v>
      </c>
      <c r="P245" s="2" t="str">
        <f aca="false">INDEX(Locais!$C$2:$C$13,MATCH(H245,Locais!$A$2:$A$13,0))</f>
        <v>Sudeste</v>
      </c>
    </row>
    <row r="246" customFormat="false" ht="15" hidden="false" customHeight="false" outlineLevel="0" collapsed="false">
      <c r="A246" s="2" t="s">
        <v>382</v>
      </c>
      <c r="B246" s="2" t="s">
        <v>68</v>
      </c>
      <c r="C246" s="2" t="s">
        <v>96</v>
      </c>
      <c r="D246" s="2" t="s">
        <v>107</v>
      </c>
      <c r="E246" s="13" t="n">
        <v>45193</v>
      </c>
      <c r="F246" s="13" t="n">
        <v>46288</v>
      </c>
      <c r="G246" s="2" t="s">
        <v>32</v>
      </c>
      <c r="H246" s="2" t="s">
        <v>98</v>
      </c>
      <c r="I246" s="2" t="s">
        <v>130</v>
      </c>
      <c r="J246" s="2" t="s">
        <v>100</v>
      </c>
      <c r="K246" s="14" t="n">
        <v>5927.13</v>
      </c>
      <c r="L246" s="2" t="n">
        <f aca="false">IF(E246="","",ROUND((Indicadores!$B$4-E246)/365.25,1))</f>
        <v>3.1</v>
      </c>
      <c r="M246" s="2" t="str">
        <f aca="false">IF(E246="","Virtual",IF(L246&gt;=Indicadores!$B$6,"Fim de Vida",IF(L246&gt;=Indicadores!$B$5,"Envelhecendo","Atual")))</f>
        <v>Envelhecendo</v>
      </c>
      <c r="N246" s="2" t="str">
        <f aca="false">IF(F246="","N/A",IF(F246&lt;Indicadores!$B$4,"Vencida","Vigente"))</f>
        <v>Vencida</v>
      </c>
      <c r="O246" s="2" t="str">
        <f aca="false">INDEX(Locais!$B$2:$B$13,MATCH(H246,Locais!$A$2:$A$13,0))</f>
        <v>Sede - Brasília</v>
      </c>
      <c r="P246" s="2" t="str">
        <f aca="false">INDEX(Locais!$C$2:$C$13,MATCH(H246,Locais!$A$2:$A$13,0))</f>
        <v>Centro-Oeste</v>
      </c>
    </row>
    <row r="247" customFormat="false" ht="15" hidden="false" customHeight="false" outlineLevel="0" collapsed="false">
      <c r="A247" s="2" t="s">
        <v>383</v>
      </c>
      <c r="B247" s="2" t="s">
        <v>69</v>
      </c>
      <c r="C247" s="2" t="s">
        <v>96</v>
      </c>
      <c r="D247" s="2" t="s">
        <v>117</v>
      </c>
      <c r="E247" s="13" t="n">
        <v>45596</v>
      </c>
      <c r="F247" s="13" t="n">
        <v>46691</v>
      </c>
      <c r="G247" s="2" t="s">
        <v>34</v>
      </c>
      <c r="H247" s="2" t="s">
        <v>119</v>
      </c>
      <c r="I247" s="2" t="s">
        <v>111</v>
      </c>
      <c r="J247" s="2" t="s">
        <v>100</v>
      </c>
      <c r="K247" s="14" t="n">
        <v>10494.02</v>
      </c>
      <c r="L247" s="2" t="n">
        <f aca="false">IF(E247="","",ROUND((Indicadores!$B$4-E247)/365.25,1))</f>
        <v>2</v>
      </c>
      <c r="M247" s="2" t="str">
        <f aca="false">IF(E247="","Virtual",IF(L247&gt;=Indicadores!$B$6,"Fim de Vida",IF(L247&gt;=Indicadores!$B$5,"Envelhecendo","Atual")))</f>
        <v>Atual</v>
      </c>
      <c r="N247" s="2" t="str">
        <f aca="false">IF(F247="","N/A",IF(F247&lt;Indicadores!$B$4,"Vencida","Vigente"))</f>
        <v>Vigente</v>
      </c>
      <c r="O247" s="2" t="str">
        <f aca="false">INDEX(Locais!$B$2:$B$13,MATCH(H247,Locais!$A$2:$A$13,0))</f>
        <v>Regional - São Paulo</v>
      </c>
      <c r="P247" s="2" t="str">
        <f aca="false">INDEX(Locais!$C$2:$C$13,MATCH(H247,Locais!$A$2:$A$13,0))</f>
        <v>Sudeste</v>
      </c>
    </row>
    <row r="248" customFormat="false" ht="15" hidden="false" customHeight="false" outlineLevel="0" collapsed="false">
      <c r="A248" s="2" t="s">
        <v>384</v>
      </c>
      <c r="B248" s="2" t="s">
        <v>68</v>
      </c>
      <c r="C248" s="2" t="s">
        <v>96</v>
      </c>
      <c r="D248" s="2" t="s">
        <v>107</v>
      </c>
      <c r="E248" s="13" t="n">
        <v>44319</v>
      </c>
      <c r="F248" s="13" t="n">
        <v>45414</v>
      </c>
      <c r="G248" s="2" t="s">
        <v>34</v>
      </c>
      <c r="H248" s="2" t="s">
        <v>128</v>
      </c>
      <c r="I248" s="2" t="s">
        <v>133</v>
      </c>
      <c r="J248" s="2" t="s">
        <v>100</v>
      </c>
      <c r="K248" s="14" t="n">
        <v>4668.8</v>
      </c>
      <c r="L248" s="2" t="n">
        <f aca="false">IF(E248="","",ROUND((Indicadores!$B$4-E248)/365.25,1))</f>
        <v>5.5</v>
      </c>
      <c r="M248" s="2" t="str">
        <f aca="false">IF(E248="","Virtual",IF(L248&gt;=Indicadores!$B$6,"Fim de Vida",IF(L248&gt;=Indicadores!$B$5,"Envelhecendo","Atual")))</f>
        <v>Fim de Vida</v>
      </c>
      <c r="N248" s="2" t="str">
        <f aca="false">IF(F248="","N/A",IF(F248&lt;Indicadores!$B$4,"Vencida","Vigente"))</f>
        <v>Vencida</v>
      </c>
      <c r="O248" s="2" t="str">
        <f aca="false">INDEX(Locais!$B$2:$B$13,MATCH(H248,Locais!$A$2:$A$13,0))</f>
        <v>Regional - Recife</v>
      </c>
      <c r="P248" s="2" t="str">
        <f aca="false">INDEX(Locais!$C$2:$C$13,MATCH(H248,Locais!$A$2:$A$13,0))</f>
        <v>Nordeste</v>
      </c>
    </row>
    <row r="249" customFormat="false" ht="15" hidden="false" customHeight="false" outlineLevel="0" collapsed="false">
      <c r="A249" s="2" t="s">
        <v>385</v>
      </c>
      <c r="B249" s="2" t="s">
        <v>68</v>
      </c>
      <c r="C249" s="2" t="s">
        <v>126</v>
      </c>
      <c r="D249" s="2" t="s">
        <v>127</v>
      </c>
      <c r="E249" s="13" t="n">
        <v>44058</v>
      </c>
      <c r="F249" s="13" t="n">
        <v>45153</v>
      </c>
      <c r="G249" s="2" t="s">
        <v>118</v>
      </c>
      <c r="H249" s="2" t="s">
        <v>145</v>
      </c>
      <c r="I249" s="2" t="s">
        <v>133</v>
      </c>
      <c r="J249" s="2" t="s">
        <v>100</v>
      </c>
      <c r="K249" s="14" t="n">
        <v>4541.47</v>
      </c>
      <c r="L249" s="2" t="n">
        <f aca="false">IF(E249="","",ROUND((Indicadores!$B$4-E249)/365.25,1))</f>
        <v>6.2</v>
      </c>
      <c r="M249" s="2" t="str">
        <f aca="false">IF(E249="","Virtual",IF(L249&gt;=Indicadores!$B$6,"Fim de Vida",IF(L249&gt;=Indicadores!$B$5,"Envelhecendo","Atual")))</f>
        <v>Fim de Vida</v>
      </c>
      <c r="N249" s="2" t="str">
        <f aca="false">IF(F249="","N/A",IF(F249&lt;Indicadores!$B$4,"Vencida","Vigente"))</f>
        <v>Vencida</v>
      </c>
      <c r="O249" s="2" t="str">
        <f aca="false">INDEX(Locais!$B$2:$B$13,MATCH(H249,Locais!$A$2:$A$13,0))</f>
        <v>Regional - Belém</v>
      </c>
      <c r="P249" s="2" t="str">
        <f aca="false">INDEX(Locais!$C$2:$C$13,MATCH(H249,Locais!$A$2:$A$13,0))</f>
        <v>Norte</v>
      </c>
    </row>
    <row r="250" customFormat="false" ht="15" hidden="false" customHeight="false" outlineLevel="0" collapsed="false">
      <c r="A250" s="2" t="s">
        <v>386</v>
      </c>
      <c r="B250" s="2" t="s">
        <v>69</v>
      </c>
      <c r="C250" s="2" t="s">
        <v>96</v>
      </c>
      <c r="D250" s="2" t="s">
        <v>97</v>
      </c>
      <c r="E250" s="13" t="n">
        <v>45773</v>
      </c>
      <c r="F250" s="13" t="n">
        <v>46868</v>
      </c>
      <c r="G250" s="2" t="s">
        <v>32</v>
      </c>
      <c r="H250" s="2" t="s">
        <v>145</v>
      </c>
      <c r="I250" s="2" t="s">
        <v>111</v>
      </c>
      <c r="J250" s="2" t="s">
        <v>100</v>
      </c>
      <c r="K250" s="14" t="n">
        <v>7793.06</v>
      </c>
      <c r="L250" s="2" t="n">
        <f aca="false">IF(E250="","",ROUND((Indicadores!$B$4-E250)/365.25,1))</f>
        <v>1.5</v>
      </c>
      <c r="M250" s="2" t="str">
        <f aca="false">IF(E250="","Virtual",IF(L250&gt;=Indicadores!$B$6,"Fim de Vida",IF(L250&gt;=Indicadores!$B$5,"Envelhecendo","Atual")))</f>
        <v>Atual</v>
      </c>
      <c r="N250" s="2" t="str">
        <f aca="false">IF(F250="","N/A",IF(F250&lt;Indicadores!$B$4,"Vencida","Vigente"))</f>
        <v>Vigente</v>
      </c>
      <c r="O250" s="2" t="str">
        <f aca="false">INDEX(Locais!$B$2:$B$13,MATCH(H250,Locais!$A$2:$A$13,0))</f>
        <v>Regional - Belém</v>
      </c>
      <c r="P250" s="2" t="str">
        <f aca="false">INDEX(Locais!$C$2:$C$13,MATCH(H250,Locais!$A$2:$A$13,0))</f>
        <v>Norte</v>
      </c>
    </row>
    <row r="251" customFormat="false" ht="15" hidden="false" customHeight="false" outlineLevel="0" collapsed="false">
      <c r="A251" s="2" t="s">
        <v>387</v>
      </c>
      <c r="B251" s="2" t="s">
        <v>68</v>
      </c>
      <c r="C251" s="2" t="s">
        <v>96</v>
      </c>
      <c r="D251" s="2" t="s">
        <v>107</v>
      </c>
      <c r="E251" s="13" t="n">
        <v>43427</v>
      </c>
      <c r="F251" s="13" t="n">
        <v>44522</v>
      </c>
      <c r="G251" s="2" t="s">
        <v>32</v>
      </c>
      <c r="H251" s="2" t="s">
        <v>98</v>
      </c>
      <c r="I251" s="2" t="s">
        <v>99</v>
      </c>
      <c r="J251" s="2" t="s">
        <v>100</v>
      </c>
      <c r="K251" s="14" t="n">
        <v>4840.25</v>
      </c>
      <c r="L251" s="2" t="n">
        <f aca="false">IF(E251="","",ROUND((Indicadores!$B$4-E251)/365.25,1))</f>
        <v>7.9</v>
      </c>
      <c r="M251" s="2" t="str">
        <f aca="false">IF(E251="","Virtual",IF(L251&gt;=Indicadores!$B$6,"Fim de Vida",IF(L251&gt;=Indicadores!$B$5,"Envelhecendo","Atual")))</f>
        <v>Fim de Vida</v>
      </c>
      <c r="N251" s="2" t="str">
        <f aca="false">IF(F251="","N/A",IF(F251&lt;Indicadores!$B$4,"Vencida","Vigente"))</f>
        <v>Vencida</v>
      </c>
      <c r="O251" s="2" t="str">
        <f aca="false">INDEX(Locais!$B$2:$B$13,MATCH(H251,Locais!$A$2:$A$13,0))</f>
        <v>Sede - Brasília</v>
      </c>
      <c r="P251" s="2" t="str">
        <f aca="false">INDEX(Locais!$C$2:$C$13,MATCH(H251,Locais!$A$2:$A$13,0))</f>
        <v>Centro-Oeste</v>
      </c>
    </row>
    <row r="252" customFormat="false" ht="15" hidden="false" customHeight="false" outlineLevel="0" collapsed="false">
      <c r="A252" s="2" t="s">
        <v>388</v>
      </c>
      <c r="B252" s="2" t="s">
        <v>68</v>
      </c>
      <c r="C252" s="2" t="s">
        <v>96</v>
      </c>
      <c r="D252" s="2" t="s">
        <v>132</v>
      </c>
      <c r="E252" s="13" t="n">
        <v>43104</v>
      </c>
      <c r="F252" s="13" t="n">
        <v>44199</v>
      </c>
      <c r="G252" s="2" t="s">
        <v>36</v>
      </c>
      <c r="H252" s="2" t="s">
        <v>104</v>
      </c>
      <c r="I252" s="2" t="s">
        <v>111</v>
      </c>
      <c r="J252" s="2" t="s">
        <v>100</v>
      </c>
      <c r="K252" s="14" t="n">
        <v>4737.02</v>
      </c>
      <c r="L252" s="2" t="n">
        <f aca="false">IF(E252="","",ROUND((Indicadores!$B$4-E252)/365.25,1))</f>
        <v>8.8</v>
      </c>
      <c r="M252" s="2" t="str">
        <f aca="false">IF(E252="","Virtual",IF(L252&gt;=Indicadores!$B$6,"Fim de Vida",IF(L252&gt;=Indicadores!$B$5,"Envelhecendo","Atual")))</f>
        <v>Fim de Vida</v>
      </c>
      <c r="N252" s="2" t="str">
        <f aca="false">IF(F252="","N/A",IF(F252&lt;Indicadores!$B$4,"Vencida","Vigente"))</f>
        <v>Vencida</v>
      </c>
      <c r="O252" s="2" t="str">
        <f aca="false">INDEX(Locais!$B$2:$B$13,MATCH(H252,Locais!$A$2:$A$13,0))</f>
        <v>Regional - Fortaleza</v>
      </c>
      <c r="P252" s="2" t="str">
        <f aca="false">INDEX(Locais!$C$2:$C$13,MATCH(H252,Locais!$A$2:$A$13,0))</f>
        <v>Nordeste</v>
      </c>
    </row>
    <row r="253" customFormat="false" ht="15" hidden="false" customHeight="false" outlineLevel="0" collapsed="false">
      <c r="A253" s="2" t="s">
        <v>389</v>
      </c>
      <c r="B253" s="2" t="s">
        <v>69</v>
      </c>
      <c r="C253" s="2" t="s">
        <v>96</v>
      </c>
      <c r="D253" s="2" t="s">
        <v>117</v>
      </c>
      <c r="E253" s="13" t="n">
        <v>44089</v>
      </c>
      <c r="F253" s="13" t="n">
        <v>45184</v>
      </c>
      <c r="G253" s="2" t="s">
        <v>34</v>
      </c>
      <c r="H253" s="2" t="s">
        <v>119</v>
      </c>
      <c r="I253" s="2" t="s">
        <v>111</v>
      </c>
      <c r="J253" s="2" t="s">
        <v>100</v>
      </c>
      <c r="K253" s="14" t="n">
        <v>8528.29</v>
      </c>
      <c r="L253" s="2" t="n">
        <f aca="false">IF(E253="","",ROUND((Indicadores!$B$4-E253)/365.25,1))</f>
        <v>6.1</v>
      </c>
      <c r="M253" s="2" t="str">
        <f aca="false">IF(E253="","Virtual",IF(L253&gt;=Indicadores!$B$6,"Fim de Vida",IF(L253&gt;=Indicadores!$B$5,"Envelhecendo","Atual")))</f>
        <v>Fim de Vida</v>
      </c>
      <c r="N253" s="2" t="str">
        <f aca="false">IF(F253="","N/A",IF(F253&lt;Indicadores!$B$4,"Vencida","Vigente"))</f>
        <v>Vencida</v>
      </c>
      <c r="O253" s="2" t="str">
        <f aca="false">INDEX(Locais!$B$2:$B$13,MATCH(H253,Locais!$A$2:$A$13,0))</f>
        <v>Regional - São Paulo</v>
      </c>
      <c r="P253" s="2" t="str">
        <f aca="false">INDEX(Locais!$C$2:$C$13,MATCH(H253,Locais!$A$2:$A$13,0))</f>
        <v>Sudeste</v>
      </c>
    </row>
    <row r="254" customFormat="false" ht="15" hidden="false" customHeight="false" outlineLevel="0" collapsed="false">
      <c r="A254" s="2" t="s">
        <v>390</v>
      </c>
      <c r="B254" s="2" t="s">
        <v>68</v>
      </c>
      <c r="C254" s="2" t="s">
        <v>102</v>
      </c>
      <c r="D254" s="2" t="s">
        <v>103</v>
      </c>
      <c r="E254" s="13" t="n">
        <v>45615</v>
      </c>
      <c r="F254" s="13" t="n">
        <v>46710</v>
      </c>
      <c r="G254" s="2" t="s">
        <v>118</v>
      </c>
      <c r="H254" s="2" t="s">
        <v>119</v>
      </c>
      <c r="I254" s="2" t="s">
        <v>133</v>
      </c>
      <c r="J254" s="2" t="s">
        <v>100</v>
      </c>
      <c r="K254" s="14" t="n">
        <v>5336.66</v>
      </c>
      <c r="L254" s="2" t="n">
        <f aca="false">IF(E254="","",ROUND((Indicadores!$B$4-E254)/365.25,1))</f>
        <v>1.9</v>
      </c>
      <c r="M254" s="2" t="str">
        <f aca="false">IF(E254="","Virtual",IF(L254&gt;=Indicadores!$B$6,"Fim de Vida",IF(L254&gt;=Indicadores!$B$5,"Envelhecendo","Atual")))</f>
        <v>Atual</v>
      </c>
      <c r="N254" s="2" t="str">
        <f aca="false">IF(F254="","N/A",IF(F254&lt;Indicadores!$B$4,"Vencida","Vigente"))</f>
        <v>Vigente</v>
      </c>
      <c r="O254" s="2" t="str">
        <f aca="false">INDEX(Locais!$B$2:$B$13,MATCH(H254,Locais!$A$2:$A$13,0))</f>
        <v>Regional - São Paulo</v>
      </c>
      <c r="P254" s="2" t="str">
        <f aca="false">INDEX(Locais!$C$2:$C$13,MATCH(H254,Locais!$A$2:$A$13,0))</f>
        <v>Sudeste</v>
      </c>
    </row>
    <row r="255" customFormat="false" ht="15" hidden="false" customHeight="false" outlineLevel="0" collapsed="false">
      <c r="A255" s="2" t="s">
        <v>391</v>
      </c>
      <c r="B255" s="2" t="s">
        <v>69</v>
      </c>
      <c r="C255" s="2" t="s">
        <v>102</v>
      </c>
      <c r="D255" s="2" t="s">
        <v>113</v>
      </c>
      <c r="E255" s="13" t="n">
        <v>45496</v>
      </c>
      <c r="F255" s="13" t="n">
        <v>46591</v>
      </c>
      <c r="G255" s="2" t="s">
        <v>151</v>
      </c>
      <c r="H255" s="2" t="s">
        <v>119</v>
      </c>
      <c r="I255" s="2" t="s">
        <v>111</v>
      </c>
      <c r="J255" s="2" t="s">
        <v>137</v>
      </c>
      <c r="K255" s="14" t="n">
        <v>10629.31</v>
      </c>
      <c r="L255" s="2" t="n">
        <f aca="false">IF(E255="","",ROUND((Indicadores!$B$4-E255)/365.25,1))</f>
        <v>2.2</v>
      </c>
      <c r="M255" s="2" t="str">
        <f aca="false">IF(E255="","Virtual",IF(L255&gt;=Indicadores!$B$6,"Fim de Vida",IF(L255&gt;=Indicadores!$B$5,"Envelhecendo","Atual")))</f>
        <v>Atual</v>
      </c>
      <c r="N255" s="2" t="str">
        <f aca="false">IF(F255="","N/A",IF(F255&lt;Indicadores!$B$4,"Vencida","Vigente"))</f>
        <v>Vigente</v>
      </c>
      <c r="O255" s="2" t="str">
        <f aca="false">INDEX(Locais!$B$2:$B$13,MATCH(H255,Locais!$A$2:$A$13,0))</f>
        <v>Regional - São Paulo</v>
      </c>
      <c r="P255" s="2" t="str">
        <f aca="false">INDEX(Locais!$C$2:$C$13,MATCH(H255,Locais!$A$2:$A$13,0))</f>
        <v>Sudeste</v>
      </c>
    </row>
    <row r="256" customFormat="false" ht="15" hidden="false" customHeight="false" outlineLevel="0" collapsed="false">
      <c r="A256" s="2" t="s">
        <v>392</v>
      </c>
      <c r="B256" s="2" t="s">
        <v>71</v>
      </c>
      <c r="C256" s="2" t="s">
        <v>96</v>
      </c>
      <c r="D256" s="2" t="s">
        <v>171</v>
      </c>
      <c r="E256" s="13" t="n">
        <v>45103</v>
      </c>
      <c r="F256" s="13" t="n">
        <v>46198</v>
      </c>
      <c r="G256" s="2" t="s">
        <v>32</v>
      </c>
      <c r="H256" s="2" t="s">
        <v>139</v>
      </c>
      <c r="I256" s="2" t="s">
        <v>99</v>
      </c>
      <c r="J256" s="2" t="s">
        <v>100</v>
      </c>
      <c r="K256" s="14" t="n">
        <v>2974.4</v>
      </c>
      <c r="L256" s="2" t="n">
        <f aca="false">IF(E256="","",ROUND((Indicadores!$B$4-E256)/365.25,1))</f>
        <v>3.3</v>
      </c>
      <c r="M256" s="2" t="str">
        <f aca="false">IF(E256="","Virtual",IF(L256&gt;=Indicadores!$B$6,"Fim de Vida",IF(L256&gt;=Indicadores!$B$5,"Envelhecendo","Atual")))</f>
        <v>Envelhecendo</v>
      </c>
      <c r="N256" s="2" t="str">
        <f aca="false">IF(F256="","N/A",IF(F256&lt;Indicadores!$B$4,"Vencida","Vigente"))</f>
        <v>Vencida</v>
      </c>
      <c r="O256" s="2" t="str">
        <f aca="false">INDEX(Locais!$B$2:$B$13,MATCH(H256,Locais!$A$2:$A$13,0))</f>
        <v>Regional - Rio de Janeiro</v>
      </c>
      <c r="P256" s="2" t="str">
        <f aca="false">INDEX(Locais!$C$2:$C$13,MATCH(H256,Locais!$A$2:$A$13,0))</f>
        <v>Sudeste</v>
      </c>
    </row>
    <row r="257" customFormat="false" ht="15" hidden="false" customHeight="false" outlineLevel="0" collapsed="false">
      <c r="A257" s="2" t="s">
        <v>393</v>
      </c>
      <c r="B257" s="2" t="s">
        <v>71</v>
      </c>
      <c r="C257" s="2" t="s">
        <v>96</v>
      </c>
      <c r="D257" s="2" t="s">
        <v>171</v>
      </c>
      <c r="E257" s="13" t="n">
        <v>45305</v>
      </c>
      <c r="F257" s="13" t="n">
        <v>46400</v>
      </c>
      <c r="G257" s="2" t="s">
        <v>32</v>
      </c>
      <c r="H257" s="2" t="s">
        <v>165</v>
      </c>
      <c r="I257" s="2" t="s">
        <v>109</v>
      </c>
      <c r="J257" s="2" t="s">
        <v>100</v>
      </c>
      <c r="K257" s="14" t="n">
        <v>2073.06</v>
      </c>
      <c r="L257" s="2" t="n">
        <f aca="false">IF(E257="","",ROUND((Indicadores!$B$4-E257)/365.25,1))</f>
        <v>2.8</v>
      </c>
      <c r="M257" s="2" t="str">
        <f aca="false">IF(E257="","Virtual",IF(L257&gt;=Indicadores!$B$6,"Fim de Vida",IF(L257&gt;=Indicadores!$B$5,"Envelhecendo","Atual")))</f>
        <v>Atual</v>
      </c>
      <c r="N257" s="2" t="str">
        <f aca="false">IF(F257="","N/A",IF(F257&lt;Indicadores!$B$4,"Vencida","Vigente"))</f>
        <v>Vigente</v>
      </c>
      <c r="O257" s="2" t="str">
        <f aca="false">INDEX(Locais!$B$2:$B$13,MATCH(H257,Locais!$A$2:$A$13,0))</f>
        <v>Regional - Salvador</v>
      </c>
      <c r="P257" s="2" t="str">
        <f aca="false">INDEX(Locais!$C$2:$C$13,MATCH(H257,Locais!$A$2:$A$13,0))</f>
        <v>Nordeste</v>
      </c>
    </row>
    <row r="258" customFormat="false" ht="15" hidden="false" customHeight="false" outlineLevel="0" collapsed="false">
      <c r="A258" s="2" t="s">
        <v>394</v>
      </c>
      <c r="B258" s="2" t="s">
        <v>68</v>
      </c>
      <c r="C258" s="2" t="s">
        <v>96</v>
      </c>
      <c r="D258" s="2" t="s">
        <v>132</v>
      </c>
      <c r="E258" s="13" t="n">
        <v>43443</v>
      </c>
      <c r="F258" s="13" t="n">
        <v>44538</v>
      </c>
      <c r="G258" s="2" t="s">
        <v>32</v>
      </c>
      <c r="H258" s="2" t="s">
        <v>119</v>
      </c>
      <c r="I258" s="2" t="s">
        <v>124</v>
      </c>
      <c r="J258" s="2" t="s">
        <v>100</v>
      </c>
      <c r="K258" s="14" t="n">
        <v>6378.64</v>
      </c>
      <c r="L258" s="2" t="n">
        <f aca="false">IF(E258="","",ROUND((Indicadores!$B$4-E258)/365.25,1))</f>
        <v>7.9</v>
      </c>
      <c r="M258" s="2" t="str">
        <f aca="false">IF(E258="","Virtual",IF(L258&gt;=Indicadores!$B$6,"Fim de Vida",IF(L258&gt;=Indicadores!$B$5,"Envelhecendo","Atual")))</f>
        <v>Fim de Vida</v>
      </c>
      <c r="N258" s="2" t="str">
        <f aca="false">IF(F258="","N/A",IF(F258&lt;Indicadores!$B$4,"Vencida","Vigente"))</f>
        <v>Vencida</v>
      </c>
      <c r="O258" s="2" t="str">
        <f aca="false">INDEX(Locais!$B$2:$B$13,MATCH(H258,Locais!$A$2:$A$13,0))</f>
        <v>Regional - São Paulo</v>
      </c>
      <c r="P258" s="2" t="str">
        <f aca="false">INDEX(Locais!$C$2:$C$13,MATCH(H258,Locais!$A$2:$A$13,0))</f>
        <v>Sudeste</v>
      </c>
    </row>
    <row r="259" customFormat="false" ht="15" hidden="false" customHeight="false" outlineLevel="0" collapsed="false">
      <c r="A259" s="2" t="s">
        <v>395</v>
      </c>
      <c r="B259" s="2" t="s">
        <v>68</v>
      </c>
      <c r="C259" s="2" t="s">
        <v>96</v>
      </c>
      <c r="D259" s="2" t="s">
        <v>132</v>
      </c>
      <c r="E259" s="13" t="n">
        <v>42963</v>
      </c>
      <c r="F259" s="13" t="n">
        <v>44058</v>
      </c>
      <c r="G259" s="2" t="s">
        <v>118</v>
      </c>
      <c r="H259" s="2" t="s">
        <v>123</v>
      </c>
      <c r="I259" s="2" t="s">
        <v>99</v>
      </c>
      <c r="J259" s="2" t="s">
        <v>100</v>
      </c>
      <c r="K259" s="14" t="n">
        <v>4764.48</v>
      </c>
      <c r="L259" s="2" t="n">
        <f aca="false">IF(E259="","",ROUND((Indicadores!$B$4-E259)/365.25,1))</f>
        <v>9.2</v>
      </c>
      <c r="M259" s="2" t="str">
        <f aca="false">IF(E259="","Virtual",IF(L259&gt;=Indicadores!$B$6,"Fim de Vida",IF(L259&gt;=Indicadores!$B$5,"Envelhecendo","Atual")))</f>
        <v>Fim de Vida</v>
      </c>
      <c r="N259" s="2" t="str">
        <f aca="false">IF(F259="","N/A",IF(F259&lt;Indicadores!$B$4,"Vencida","Vigente"))</f>
        <v>Vencida</v>
      </c>
      <c r="O259" s="2" t="str">
        <f aca="false">INDEX(Locais!$B$2:$B$13,MATCH(H259,Locais!$A$2:$A$13,0))</f>
        <v>Regional - Goiânia</v>
      </c>
      <c r="P259" s="2" t="str">
        <f aca="false">INDEX(Locais!$C$2:$C$13,MATCH(H259,Locais!$A$2:$A$13,0))</f>
        <v>Centro-Oeste</v>
      </c>
    </row>
    <row r="260" customFormat="false" ht="15" hidden="false" customHeight="false" outlineLevel="0" collapsed="false">
      <c r="A260" s="2" t="s">
        <v>396</v>
      </c>
      <c r="B260" s="2" t="s">
        <v>68</v>
      </c>
      <c r="C260" s="2" t="s">
        <v>96</v>
      </c>
      <c r="D260" s="2" t="s">
        <v>132</v>
      </c>
      <c r="E260" s="13" t="n">
        <v>45098</v>
      </c>
      <c r="F260" s="13" t="n">
        <v>46193</v>
      </c>
      <c r="G260" s="2" t="s">
        <v>32</v>
      </c>
      <c r="H260" s="2" t="s">
        <v>163</v>
      </c>
      <c r="I260" s="2" t="s">
        <v>111</v>
      </c>
      <c r="J260" s="2" t="s">
        <v>100</v>
      </c>
      <c r="K260" s="14" t="n">
        <v>4763.84</v>
      </c>
      <c r="L260" s="2" t="n">
        <f aca="false">IF(E260="","",ROUND((Indicadores!$B$4-E260)/365.25,1))</f>
        <v>3.3</v>
      </c>
      <c r="M260" s="2" t="str">
        <f aca="false">IF(E260="","Virtual",IF(L260&gt;=Indicadores!$B$6,"Fim de Vida",IF(L260&gt;=Indicadores!$B$5,"Envelhecendo","Atual")))</f>
        <v>Envelhecendo</v>
      </c>
      <c r="N260" s="2" t="str">
        <f aca="false">IF(F260="","N/A",IF(F260&lt;Indicadores!$B$4,"Vencida","Vigente"))</f>
        <v>Vencida</v>
      </c>
      <c r="O260" s="2" t="str">
        <f aca="false">INDEX(Locais!$B$2:$B$13,MATCH(H260,Locais!$A$2:$A$13,0))</f>
        <v>Regional - Manaus</v>
      </c>
      <c r="P260" s="2" t="str">
        <f aca="false">INDEX(Locais!$C$2:$C$13,MATCH(H260,Locais!$A$2:$A$13,0))</f>
        <v>Norte</v>
      </c>
    </row>
    <row r="261" customFormat="false" ht="15" hidden="false" customHeight="false" outlineLevel="0" collapsed="false">
      <c r="A261" s="2" t="s">
        <v>397</v>
      </c>
      <c r="B261" s="2" t="s">
        <v>71</v>
      </c>
      <c r="C261" s="2" t="s">
        <v>96</v>
      </c>
      <c r="D261" s="2" t="s">
        <v>171</v>
      </c>
      <c r="E261" s="13" t="n">
        <v>45349</v>
      </c>
      <c r="F261" s="13" t="n">
        <v>46444</v>
      </c>
      <c r="G261" s="2" t="s">
        <v>32</v>
      </c>
      <c r="H261" s="2" t="s">
        <v>119</v>
      </c>
      <c r="I261" s="2" t="s">
        <v>115</v>
      </c>
      <c r="J261" s="2" t="s">
        <v>100</v>
      </c>
      <c r="K261" s="14" t="n">
        <v>2499.21</v>
      </c>
      <c r="L261" s="2" t="n">
        <f aca="false">IF(E261="","",ROUND((Indicadores!$B$4-E261)/365.25,1))</f>
        <v>2.6</v>
      </c>
      <c r="M261" s="2" t="str">
        <f aca="false">IF(E261="","Virtual",IF(L261&gt;=Indicadores!$B$6,"Fim de Vida",IF(L261&gt;=Indicadores!$B$5,"Envelhecendo","Atual")))</f>
        <v>Atual</v>
      </c>
      <c r="N261" s="2" t="str">
        <f aca="false">IF(F261="","N/A",IF(F261&lt;Indicadores!$B$4,"Vencida","Vigente"))</f>
        <v>Vigente</v>
      </c>
      <c r="O261" s="2" t="str">
        <f aca="false">INDEX(Locais!$B$2:$B$13,MATCH(H261,Locais!$A$2:$A$13,0))</f>
        <v>Regional - São Paulo</v>
      </c>
      <c r="P261" s="2" t="str">
        <f aca="false">INDEX(Locais!$C$2:$C$13,MATCH(H261,Locais!$A$2:$A$13,0))</f>
        <v>Sudeste</v>
      </c>
    </row>
    <row r="262" customFormat="false" ht="15" hidden="false" customHeight="false" outlineLevel="0" collapsed="false">
      <c r="A262" s="2" t="s">
        <v>398</v>
      </c>
      <c r="B262" s="2" t="s">
        <v>70</v>
      </c>
      <c r="C262" s="2" t="s">
        <v>126</v>
      </c>
      <c r="D262" s="2" t="s">
        <v>162</v>
      </c>
      <c r="E262" s="13" t="n">
        <v>45417</v>
      </c>
      <c r="F262" s="13" t="n">
        <v>47242</v>
      </c>
      <c r="G262" s="2" t="s">
        <v>32</v>
      </c>
      <c r="H262" s="2" t="s">
        <v>145</v>
      </c>
      <c r="I262" s="2" t="s">
        <v>124</v>
      </c>
      <c r="J262" s="2" t="s">
        <v>100</v>
      </c>
      <c r="K262" s="14" t="n">
        <v>20636.71</v>
      </c>
      <c r="L262" s="2" t="n">
        <f aca="false">IF(E262="","",ROUND((Indicadores!$B$4-E262)/365.25,1))</f>
        <v>2.5</v>
      </c>
      <c r="M262" s="2" t="str">
        <f aca="false">IF(E262="","Virtual",IF(L262&gt;=Indicadores!$B$6,"Fim de Vida",IF(L262&gt;=Indicadores!$B$5,"Envelhecendo","Atual")))</f>
        <v>Atual</v>
      </c>
      <c r="N262" s="2" t="str">
        <f aca="false">IF(F262="","N/A",IF(F262&lt;Indicadores!$B$4,"Vencida","Vigente"))</f>
        <v>Vigente</v>
      </c>
      <c r="O262" s="2" t="str">
        <f aca="false">INDEX(Locais!$B$2:$B$13,MATCH(H262,Locais!$A$2:$A$13,0))</f>
        <v>Regional - Belém</v>
      </c>
      <c r="P262" s="2" t="str">
        <f aca="false">INDEX(Locais!$C$2:$C$13,MATCH(H262,Locais!$A$2:$A$13,0))</f>
        <v>Norte</v>
      </c>
    </row>
    <row r="263" customFormat="false" ht="15" hidden="false" customHeight="false" outlineLevel="0" collapsed="false">
      <c r="A263" s="2" t="s">
        <v>399</v>
      </c>
      <c r="B263" s="2" t="s">
        <v>70</v>
      </c>
      <c r="C263" s="2" t="s">
        <v>126</v>
      </c>
      <c r="D263" s="2" t="s">
        <v>162</v>
      </c>
      <c r="E263" s="13" t="n">
        <v>44965</v>
      </c>
      <c r="F263" s="13" t="n">
        <v>46790</v>
      </c>
      <c r="G263" s="2" t="s">
        <v>32</v>
      </c>
      <c r="H263" s="2" t="s">
        <v>165</v>
      </c>
      <c r="I263" s="2" t="s">
        <v>111</v>
      </c>
      <c r="J263" s="2" t="s">
        <v>100</v>
      </c>
      <c r="K263" s="14" t="n">
        <v>20109.4</v>
      </c>
      <c r="L263" s="2" t="n">
        <f aca="false">IF(E263="","",ROUND((Indicadores!$B$4-E263)/365.25,1))</f>
        <v>3.7</v>
      </c>
      <c r="M263" s="2" t="str">
        <f aca="false">IF(E263="","Virtual",IF(L263&gt;=Indicadores!$B$6,"Fim de Vida",IF(L263&gt;=Indicadores!$B$5,"Envelhecendo","Atual")))</f>
        <v>Envelhecendo</v>
      </c>
      <c r="N263" s="2" t="str">
        <f aca="false">IF(F263="","N/A",IF(F263&lt;Indicadores!$B$4,"Vencida","Vigente"))</f>
        <v>Vigente</v>
      </c>
      <c r="O263" s="2" t="str">
        <f aca="false">INDEX(Locais!$B$2:$B$13,MATCH(H263,Locais!$A$2:$A$13,0))</f>
        <v>Regional - Salvador</v>
      </c>
      <c r="P263" s="2" t="str">
        <f aca="false">INDEX(Locais!$C$2:$C$13,MATCH(H263,Locais!$A$2:$A$13,0))</f>
        <v>Nordeste</v>
      </c>
    </row>
    <row r="264" customFormat="false" ht="15" hidden="false" customHeight="false" outlineLevel="0" collapsed="false">
      <c r="A264" s="2" t="s">
        <v>400</v>
      </c>
      <c r="B264" s="2" t="s">
        <v>68</v>
      </c>
      <c r="C264" s="2" t="s">
        <v>96</v>
      </c>
      <c r="D264" s="2" t="s">
        <v>107</v>
      </c>
      <c r="E264" s="13" t="n">
        <v>45047</v>
      </c>
      <c r="F264" s="13" t="n">
        <v>46142</v>
      </c>
      <c r="G264" s="2" t="s">
        <v>32</v>
      </c>
      <c r="H264" s="2" t="s">
        <v>139</v>
      </c>
      <c r="I264" s="2" t="s">
        <v>133</v>
      </c>
      <c r="J264" s="2" t="s">
        <v>100</v>
      </c>
      <c r="K264" s="14" t="n">
        <v>4797.24</v>
      </c>
      <c r="L264" s="2" t="n">
        <f aca="false">IF(E264="","",ROUND((Indicadores!$B$4-E264)/365.25,1))</f>
        <v>3.5</v>
      </c>
      <c r="M264" s="2" t="str">
        <f aca="false">IF(E264="","Virtual",IF(L264&gt;=Indicadores!$B$6,"Fim de Vida",IF(L264&gt;=Indicadores!$B$5,"Envelhecendo","Atual")))</f>
        <v>Envelhecendo</v>
      </c>
      <c r="N264" s="2" t="str">
        <f aca="false">IF(F264="","N/A",IF(F264&lt;Indicadores!$B$4,"Vencida","Vigente"))</f>
        <v>Vencida</v>
      </c>
      <c r="O264" s="2" t="str">
        <f aca="false">INDEX(Locais!$B$2:$B$13,MATCH(H264,Locais!$A$2:$A$13,0))</f>
        <v>Regional - Rio de Janeiro</v>
      </c>
      <c r="P264" s="2" t="str">
        <f aca="false">INDEX(Locais!$C$2:$C$13,MATCH(H264,Locais!$A$2:$A$13,0))</f>
        <v>Sudeste</v>
      </c>
    </row>
    <row r="265" customFormat="false" ht="15" hidden="false" customHeight="false" outlineLevel="0" collapsed="false">
      <c r="A265" s="2" t="s">
        <v>401</v>
      </c>
      <c r="B265" s="2" t="s">
        <v>68</v>
      </c>
      <c r="C265" s="2" t="s">
        <v>96</v>
      </c>
      <c r="D265" s="2" t="s">
        <v>107</v>
      </c>
      <c r="E265" s="13" t="n">
        <v>44063</v>
      </c>
      <c r="F265" s="13" t="n">
        <v>45158</v>
      </c>
      <c r="G265" s="2" t="s">
        <v>32</v>
      </c>
      <c r="H265" s="2" t="s">
        <v>139</v>
      </c>
      <c r="I265" s="2" t="s">
        <v>142</v>
      </c>
      <c r="J265" s="2" t="s">
        <v>100</v>
      </c>
      <c r="K265" s="14" t="n">
        <v>6490.4</v>
      </c>
      <c r="L265" s="2" t="n">
        <f aca="false">IF(E265="","",ROUND((Indicadores!$B$4-E265)/365.25,1))</f>
        <v>6.2</v>
      </c>
      <c r="M265" s="2" t="str">
        <f aca="false">IF(E265="","Virtual",IF(L265&gt;=Indicadores!$B$6,"Fim de Vida",IF(L265&gt;=Indicadores!$B$5,"Envelhecendo","Atual")))</f>
        <v>Fim de Vida</v>
      </c>
      <c r="N265" s="2" t="str">
        <f aca="false">IF(F265="","N/A",IF(F265&lt;Indicadores!$B$4,"Vencida","Vigente"))</f>
        <v>Vencida</v>
      </c>
      <c r="O265" s="2" t="str">
        <f aca="false">INDEX(Locais!$B$2:$B$13,MATCH(H265,Locais!$A$2:$A$13,0))</f>
        <v>Regional - Rio de Janeiro</v>
      </c>
      <c r="P265" s="2" t="str">
        <f aca="false">INDEX(Locais!$C$2:$C$13,MATCH(H265,Locais!$A$2:$A$13,0))</f>
        <v>Sudeste</v>
      </c>
    </row>
    <row r="266" customFormat="false" ht="15" hidden="false" customHeight="false" outlineLevel="0" collapsed="false">
      <c r="A266" s="2" t="s">
        <v>402</v>
      </c>
      <c r="B266" s="2" t="s">
        <v>70</v>
      </c>
      <c r="C266" s="2" t="s">
        <v>126</v>
      </c>
      <c r="D266" s="2" t="s">
        <v>162</v>
      </c>
      <c r="E266" s="13" t="n">
        <v>43362</v>
      </c>
      <c r="F266" s="13" t="n">
        <v>45187</v>
      </c>
      <c r="G266" s="2" t="s">
        <v>32</v>
      </c>
      <c r="H266" s="2" t="s">
        <v>114</v>
      </c>
      <c r="I266" s="2" t="s">
        <v>115</v>
      </c>
      <c r="J266" s="2" t="s">
        <v>100</v>
      </c>
      <c r="K266" s="14" t="n">
        <v>14989.23</v>
      </c>
      <c r="L266" s="2" t="n">
        <f aca="false">IF(E266="","",ROUND((Indicadores!$B$4-E266)/365.25,1))</f>
        <v>8.1</v>
      </c>
      <c r="M266" s="2" t="str">
        <f aca="false">IF(E266="","Virtual",IF(L266&gt;=Indicadores!$B$6,"Fim de Vida",IF(L266&gt;=Indicadores!$B$5,"Envelhecendo","Atual")))</f>
        <v>Fim de Vida</v>
      </c>
      <c r="N266" s="2" t="str">
        <f aca="false">IF(F266="","N/A",IF(F266&lt;Indicadores!$B$4,"Vencida","Vigente"))</f>
        <v>Vencida</v>
      </c>
      <c r="O266" s="2" t="str">
        <f aca="false">INDEX(Locais!$B$2:$B$13,MATCH(H266,Locais!$A$2:$A$13,0))</f>
        <v>Regional - Belo Horizonte</v>
      </c>
      <c r="P266" s="2" t="str">
        <f aca="false">INDEX(Locais!$C$2:$C$13,MATCH(H266,Locais!$A$2:$A$13,0))</f>
        <v>Sudeste</v>
      </c>
    </row>
    <row r="267" customFormat="false" ht="15" hidden="false" customHeight="false" outlineLevel="0" collapsed="false">
      <c r="A267" s="2" t="s">
        <v>403</v>
      </c>
      <c r="B267" s="2" t="s">
        <v>69</v>
      </c>
      <c r="C267" s="2" t="s">
        <v>96</v>
      </c>
      <c r="D267" s="2" t="s">
        <v>97</v>
      </c>
      <c r="E267" s="13" t="n">
        <v>44135</v>
      </c>
      <c r="F267" s="13" t="n">
        <v>45230</v>
      </c>
      <c r="G267" s="2" t="s">
        <v>34</v>
      </c>
      <c r="H267" s="2" t="s">
        <v>165</v>
      </c>
      <c r="I267" s="2" t="s">
        <v>109</v>
      </c>
      <c r="J267" s="2" t="s">
        <v>100</v>
      </c>
      <c r="K267" s="14" t="n">
        <v>9252.99</v>
      </c>
      <c r="L267" s="2" t="n">
        <f aca="false">IF(E267="","",ROUND((Indicadores!$B$4-E267)/365.25,1))</f>
        <v>6</v>
      </c>
      <c r="M267" s="2" t="str">
        <f aca="false">IF(E267="","Virtual",IF(L267&gt;=Indicadores!$B$6,"Fim de Vida",IF(L267&gt;=Indicadores!$B$5,"Envelhecendo","Atual")))</f>
        <v>Fim de Vida</v>
      </c>
      <c r="N267" s="2" t="str">
        <f aca="false">IF(F267="","N/A",IF(F267&lt;Indicadores!$B$4,"Vencida","Vigente"))</f>
        <v>Vencida</v>
      </c>
      <c r="O267" s="2" t="str">
        <f aca="false">INDEX(Locais!$B$2:$B$13,MATCH(H267,Locais!$A$2:$A$13,0))</f>
        <v>Regional - Salvador</v>
      </c>
      <c r="P267" s="2" t="str">
        <f aca="false">INDEX(Locais!$C$2:$C$13,MATCH(H267,Locais!$A$2:$A$13,0))</f>
        <v>Nordeste</v>
      </c>
    </row>
    <row r="268" customFormat="false" ht="15" hidden="false" customHeight="false" outlineLevel="0" collapsed="false">
      <c r="A268" s="2" t="s">
        <v>404</v>
      </c>
      <c r="B268" s="2" t="s">
        <v>69</v>
      </c>
      <c r="C268" s="2" t="s">
        <v>96</v>
      </c>
      <c r="D268" s="2" t="s">
        <v>117</v>
      </c>
      <c r="E268" s="13" t="n">
        <v>45104</v>
      </c>
      <c r="F268" s="13" t="n">
        <v>46199</v>
      </c>
      <c r="G268" s="2" t="s">
        <v>32</v>
      </c>
      <c r="H268" s="2" t="s">
        <v>108</v>
      </c>
      <c r="I268" s="2" t="s">
        <v>120</v>
      </c>
      <c r="J268" s="2" t="s">
        <v>100</v>
      </c>
      <c r="K268" s="14" t="n">
        <v>10681.65</v>
      </c>
      <c r="L268" s="2" t="n">
        <f aca="false">IF(E268="","",ROUND((Indicadores!$B$4-E268)/365.25,1))</f>
        <v>3.3</v>
      </c>
      <c r="M268" s="2" t="str">
        <f aca="false">IF(E268="","Virtual",IF(L268&gt;=Indicadores!$B$6,"Fim de Vida",IF(L268&gt;=Indicadores!$B$5,"Envelhecendo","Atual")))</f>
        <v>Envelhecendo</v>
      </c>
      <c r="N268" s="2" t="str">
        <f aca="false">IF(F268="","N/A",IF(F268&lt;Indicadores!$B$4,"Vencida","Vigente"))</f>
        <v>Vencida</v>
      </c>
      <c r="O268" s="2" t="str">
        <f aca="false">INDEX(Locais!$B$2:$B$13,MATCH(H268,Locais!$A$2:$A$13,0))</f>
        <v>Regional - Porto Alegre</v>
      </c>
      <c r="P268" s="2" t="str">
        <f aca="false">INDEX(Locais!$C$2:$C$13,MATCH(H268,Locais!$A$2:$A$13,0))</f>
        <v>Sul</v>
      </c>
    </row>
    <row r="269" customFormat="false" ht="15" hidden="false" customHeight="false" outlineLevel="0" collapsed="false">
      <c r="A269" s="2" t="s">
        <v>405</v>
      </c>
      <c r="B269" s="2" t="s">
        <v>71</v>
      </c>
      <c r="C269" s="2" t="s">
        <v>126</v>
      </c>
      <c r="D269" s="2" t="s">
        <v>157</v>
      </c>
      <c r="E269" s="13" t="n">
        <v>45454</v>
      </c>
      <c r="F269" s="13" t="n">
        <v>46549</v>
      </c>
      <c r="G269" s="2" t="s">
        <v>34</v>
      </c>
      <c r="H269" s="2" t="s">
        <v>98</v>
      </c>
      <c r="I269" s="2" t="s">
        <v>142</v>
      </c>
      <c r="J269" s="2" t="s">
        <v>100</v>
      </c>
      <c r="K269" s="14" t="n">
        <v>2394.17</v>
      </c>
      <c r="L269" s="2" t="n">
        <f aca="false">IF(E269="","",ROUND((Indicadores!$B$4-E269)/365.25,1))</f>
        <v>2.4</v>
      </c>
      <c r="M269" s="2" t="str">
        <f aca="false">IF(E269="","Virtual",IF(L269&gt;=Indicadores!$B$6,"Fim de Vida",IF(L269&gt;=Indicadores!$B$5,"Envelhecendo","Atual")))</f>
        <v>Atual</v>
      </c>
      <c r="N269" s="2" t="str">
        <f aca="false">IF(F269="","N/A",IF(F269&lt;Indicadores!$B$4,"Vencida","Vigente"))</f>
        <v>Vigente</v>
      </c>
      <c r="O269" s="2" t="str">
        <f aca="false">INDEX(Locais!$B$2:$B$13,MATCH(H269,Locais!$A$2:$A$13,0))</f>
        <v>Sede - Brasília</v>
      </c>
      <c r="P269" s="2" t="str">
        <f aca="false">INDEX(Locais!$C$2:$C$13,MATCH(H269,Locais!$A$2:$A$13,0))</f>
        <v>Centro-Oeste</v>
      </c>
    </row>
    <row r="270" customFormat="false" ht="15" hidden="false" customHeight="false" outlineLevel="0" collapsed="false">
      <c r="A270" s="2" t="s">
        <v>406</v>
      </c>
      <c r="B270" s="2" t="s">
        <v>69</v>
      </c>
      <c r="C270" s="2" t="s">
        <v>96</v>
      </c>
      <c r="D270" s="2" t="s">
        <v>97</v>
      </c>
      <c r="E270" s="13" t="n">
        <v>45576</v>
      </c>
      <c r="F270" s="13" t="n">
        <v>46671</v>
      </c>
      <c r="G270" s="2" t="s">
        <v>32</v>
      </c>
      <c r="H270" s="2" t="s">
        <v>104</v>
      </c>
      <c r="I270" s="2" t="s">
        <v>111</v>
      </c>
      <c r="J270" s="2" t="s">
        <v>100</v>
      </c>
      <c r="K270" s="14" t="n">
        <v>8816.22</v>
      </c>
      <c r="L270" s="2" t="n">
        <f aca="false">IF(E270="","",ROUND((Indicadores!$B$4-E270)/365.25,1))</f>
        <v>2</v>
      </c>
      <c r="M270" s="2" t="str">
        <f aca="false">IF(E270="","Virtual",IF(L270&gt;=Indicadores!$B$6,"Fim de Vida",IF(L270&gt;=Indicadores!$B$5,"Envelhecendo","Atual")))</f>
        <v>Atual</v>
      </c>
      <c r="N270" s="2" t="str">
        <f aca="false">IF(F270="","N/A",IF(F270&lt;Indicadores!$B$4,"Vencida","Vigente"))</f>
        <v>Vigente</v>
      </c>
      <c r="O270" s="2" t="str">
        <f aca="false">INDEX(Locais!$B$2:$B$13,MATCH(H270,Locais!$A$2:$A$13,0))</f>
        <v>Regional - Fortaleza</v>
      </c>
      <c r="P270" s="2" t="str">
        <f aca="false">INDEX(Locais!$C$2:$C$13,MATCH(H270,Locais!$A$2:$A$13,0))</f>
        <v>Nordeste</v>
      </c>
    </row>
    <row r="271" customFormat="false" ht="15" hidden="false" customHeight="false" outlineLevel="0" collapsed="false">
      <c r="A271" s="2" t="s">
        <v>407</v>
      </c>
      <c r="B271" s="2" t="s">
        <v>68</v>
      </c>
      <c r="C271" s="2" t="s">
        <v>126</v>
      </c>
      <c r="D271" s="2" t="s">
        <v>127</v>
      </c>
      <c r="E271" s="13" t="n">
        <v>45126</v>
      </c>
      <c r="F271" s="13" t="n">
        <v>46221</v>
      </c>
      <c r="G271" s="2" t="s">
        <v>151</v>
      </c>
      <c r="H271" s="2" t="s">
        <v>141</v>
      </c>
      <c r="I271" s="2" t="s">
        <v>111</v>
      </c>
      <c r="J271" s="2" t="s">
        <v>137</v>
      </c>
      <c r="K271" s="14" t="n">
        <v>5149.83</v>
      </c>
      <c r="L271" s="2" t="n">
        <f aca="false">IF(E271="","",ROUND((Indicadores!$B$4-E271)/365.25,1))</f>
        <v>3.2</v>
      </c>
      <c r="M271" s="2" t="str">
        <f aca="false">IF(E271="","Virtual",IF(L271&gt;=Indicadores!$B$6,"Fim de Vida",IF(L271&gt;=Indicadores!$B$5,"Envelhecendo","Atual")))</f>
        <v>Envelhecendo</v>
      </c>
      <c r="N271" s="2" t="str">
        <f aca="false">IF(F271="","N/A",IF(F271&lt;Indicadores!$B$4,"Vencida","Vigente"))</f>
        <v>Vencida</v>
      </c>
      <c r="O271" s="2" t="str">
        <f aca="false">INDEX(Locais!$B$2:$B$13,MATCH(H271,Locais!$A$2:$A$13,0))</f>
        <v>Regional - Curitiba</v>
      </c>
      <c r="P271" s="2" t="str">
        <f aca="false">INDEX(Locais!$C$2:$C$13,MATCH(H271,Locais!$A$2:$A$13,0))</f>
        <v>Sul</v>
      </c>
    </row>
    <row r="272" customFormat="false" ht="15" hidden="false" customHeight="false" outlineLevel="0" collapsed="false">
      <c r="A272" s="2" t="s">
        <v>408</v>
      </c>
      <c r="B272" s="2" t="s">
        <v>69</v>
      </c>
      <c r="C272" s="2" t="s">
        <v>96</v>
      </c>
      <c r="D272" s="2" t="s">
        <v>117</v>
      </c>
      <c r="E272" s="13" t="n">
        <v>44161</v>
      </c>
      <c r="F272" s="13" t="n">
        <v>45256</v>
      </c>
      <c r="G272" s="2" t="s">
        <v>151</v>
      </c>
      <c r="H272" s="2" t="s">
        <v>119</v>
      </c>
      <c r="I272" s="2" t="s">
        <v>136</v>
      </c>
      <c r="J272" s="2" t="s">
        <v>137</v>
      </c>
      <c r="K272" s="14" t="n">
        <v>9975.2</v>
      </c>
      <c r="L272" s="2" t="n">
        <f aca="false">IF(E272="","",ROUND((Indicadores!$B$4-E272)/365.25,1))</f>
        <v>5.9</v>
      </c>
      <c r="M272" s="2" t="str">
        <f aca="false">IF(E272="","Virtual",IF(L272&gt;=Indicadores!$B$6,"Fim de Vida",IF(L272&gt;=Indicadores!$B$5,"Envelhecendo","Atual")))</f>
        <v>Fim de Vida</v>
      </c>
      <c r="N272" s="2" t="str">
        <f aca="false">IF(F272="","N/A",IF(F272&lt;Indicadores!$B$4,"Vencida","Vigente"))</f>
        <v>Vencida</v>
      </c>
      <c r="O272" s="2" t="str">
        <f aca="false">INDEX(Locais!$B$2:$B$13,MATCH(H272,Locais!$A$2:$A$13,0))</f>
        <v>Regional - São Paulo</v>
      </c>
      <c r="P272" s="2" t="str">
        <f aca="false">INDEX(Locais!$C$2:$C$13,MATCH(H272,Locais!$A$2:$A$13,0))</f>
        <v>Sudeste</v>
      </c>
    </row>
    <row r="273" customFormat="false" ht="15" hidden="false" customHeight="false" outlineLevel="0" collapsed="false">
      <c r="A273" s="2" t="s">
        <v>409</v>
      </c>
      <c r="B273" s="2" t="s">
        <v>68</v>
      </c>
      <c r="C273" s="2" t="s">
        <v>102</v>
      </c>
      <c r="D273" s="2" t="s">
        <v>103</v>
      </c>
      <c r="E273" s="13" t="n">
        <v>43679</v>
      </c>
      <c r="F273" s="13" t="n">
        <v>44774</v>
      </c>
      <c r="G273" s="2" t="s">
        <v>32</v>
      </c>
      <c r="H273" s="2" t="s">
        <v>128</v>
      </c>
      <c r="I273" s="2" t="s">
        <v>120</v>
      </c>
      <c r="J273" s="2" t="s">
        <v>100</v>
      </c>
      <c r="K273" s="14" t="n">
        <v>4678.38</v>
      </c>
      <c r="L273" s="2" t="n">
        <f aca="false">IF(E273="","",ROUND((Indicadores!$B$4-E273)/365.25,1))</f>
        <v>7.2</v>
      </c>
      <c r="M273" s="2" t="str">
        <f aca="false">IF(E273="","Virtual",IF(L273&gt;=Indicadores!$B$6,"Fim de Vida",IF(L273&gt;=Indicadores!$B$5,"Envelhecendo","Atual")))</f>
        <v>Fim de Vida</v>
      </c>
      <c r="N273" s="2" t="str">
        <f aca="false">IF(F273="","N/A",IF(F273&lt;Indicadores!$B$4,"Vencida","Vigente"))</f>
        <v>Vencida</v>
      </c>
      <c r="O273" s="2" t="str">
        <f aca="false">INDEX(Locais!$B$2:$B$13,MATCH(H273,Locais!$A$2:$A$13,0))</f>
        <v>Regional - Recife</v>
      </c>
      <c r="P273" s="2" t="str">
        <f aca="false">INDEX(Locais!$C$2:$C$13,MATCH(H273,Locais!$A$2:$A$13,0))</f>
        <v>Nordeste</v>
      </c>
    </row>
    <row r="274" customFormat="false" ht="15" hidden="false" customHeight="false" outlineLevel="0" collapsed="false">
      <c r="A274" s="2" t="s">
        <v>410</v>
      </c>
      <c r="B274" s="2" t="s">
        <v>69</v>
      </c>
      <c r="C274" s="2" t="s">
        <v>96</v>
      </c>
      <c r="D274" s="2" t="s">
        <v>117</v>
      </c>
      <c r="E274" s="13" t="n">
        <v>43987</v>
      </c>
      <c r="F274" s="13" t="n">
        <v>45082</v>
      </c>
      <c r="G274" s="2" t="s">
        <v>32</v>
      </c>
      <c r="H274" s="2" t="s">
        <v>165</v>
      </c>
      <c r="I274" s="2" t="s">
        <v>115</v>
      </c>
      <c r="J274" s="2" t="s">
        <v>100</v>
      </c>
      <c r="K274" s="14" t="n">
        <v>7482.41</v>
      </c>
      <c r="L274" s="2" t="n">
        <f aca="false">IF(E274="","",ROUND((Indicadores!$B$4-E274)/365.25,1))</f>
        <v>6.4</v>
      </c>
      <c r="M274" s="2" t="str">
        <f aca="false">IF(E274="","Virtual",IF(L274&gt;=Indicadores!$B$6,"Fim de Vida",IF(L274&gt;=Indicadores!$B$5,"Envelhecendo","Atual")))</f>
        <v>Fim de Vida</v>
      </c>
      <c r="N274" s="2" t="str">
        <f aca="false">IF(F274="","N/A",IF(F274&lt;Indicadores!$B$4,"Vencida","Vigente"))</f>
        <v>Vencida</v>
      </c>
      <c r="O274" s="2" t="str">
        <f aca="false">INDEX(Locais!$B$2:$B$13,MATCH(H274,Locais!$A$2:$A$13,0))</f>
        <v>Regional - Salvador</v>
      </c>
      <c r="P274" s="2" t="str">
        <f aca="false">INDEX(Locais!$C$2:$C$13,MATCH(H274,Locais!$A$2:$A$13,0))</f>
        <v>Nordeste</v>
      </c>
    </row>
    <row r="275" customFormat="false" ht="15" hidden="false" customHeight="false" outlineLevel="0" collapsed="false">
      <c r="A275" s="2" t="s">
        <v>411</v>
      </c>
      <c r="B275" s="2" t="s">
        <v>71</v>
      </c>
      <c r="C275" s="2" t="s">
        <v>96</v>
      </c>
      <c r="D275" s="2" t="s">
        <v>171</v>
      </c>
      <c r="E275" s="13" t="n">
        <v>45511</v>
      </c>
      <c r="F275" s="13" t="n">
        <v>46606</v>
      </c>
      <c r="G275" s="2" t="s">
        <v>36</v>
      </c>
      <c r="H275" s="2" t="s">
        <v>145</v>
      </c>
      <c r="I275" s="2" t="s">
        <v>124</v>
      </c>
      <c r="J275" s="2" t="s">
        <v>100</v>
      </c>
      <c r="K275" s="14" t="n">
        <v>2131.29</v>
      </c>
      <c r="L275" s="2" t="n">
        <f aca="false">IF(E275="","",ROUND((Indicadores!$B$4-E275)/365.25,1))</f>
        <v>2.2</v>
      </c>
      <c r="M275" s="2" t="str">
        <f aca="false">IF(E275="","Virtual",IF(L275&gt;=Indicadores!$B$6,"Fim de Vida",IF(L275&gt;=Indicadores!$B$5,"Envelhecendo","Atual")))</f>
        <v>Atual</v>
      </c>
      <c r="N275" s="2" t="str">
        <f aca="false">IF(F275="","N/A",IF(F275&lt;Indicadores!$B$4,"Vencida","Vigente"))</f>
        <v>Vigente</v>
      </c>
      <c r="O275" s="2" t="str">
        <f aca="false">INDEX(Locais!$B$2:$B$13,MATCH(H275,Locais!$A$2:$A$13,0))</f>
        <v>Regional - Belém</v>
      </c>
      <c r="P275" s="2" t="str">
        <f aca="false">INDEX(Locais!$C$2:$C$13,MATCH(H275,Locais!$A$2:$A$13,0))</f>
        <v>Norte</v>
      </c>
    </row>
    <row r="276" customFormat="false" ht="15" hidden="false" customHeight="false" outlineLevel="0" collapsed="false">
      <c r="A276" s="2" t="s">
        <v>412</v>
      </c>
      <c r="B276" s="2" t="s">
        <v>68</v>
      </c>
      <c r="C276" s="2" t="s">
        <v>96</v>
      </c>
      <c r="D276" s="2" t="s">
        <v>132</v>
      </c>
      <c r="E276" s="13" t="n">
        <v>45567</v>
      </c>
      <c r="F276" s="13" t="n">
        <v>46662</v>
      </c>
      <c r="G276" s="2" t="s">
        <v>32</v>
      </c>
      <c r="H276" s="2" t="s">
        <v>145</v>
      </c>
      <c r="I276" s="2" t="s">
        <v>111</v>
      </c>
      <c r="J276" s="2" t="s">
        <v>100</v>
      </c>
      <c r="K276" s="14" t="n">
        <v>5036.96</v>
      </c>
      <c r="L276" s="2" t="n">
        <f aca="false">IF(E276="","",ROUND((Indicadores!$B$4-E276)/365.25,1))</f>
        <v>2</v>
      </c>
      <c r="M276" s="2" t="str">
        <f aca="false">IF(E276="","Virtual",IF(L276&gt;=Indicadores!$B$6,"Fim de Vida",IF(L276&gt;=Indicadores!$B$5,"Envelhecendo","Atual")))</f>
        <v>Atual</v>
      </c>
      <c r="N276" s="2" t="str">
        <f aca="false">IF(F276="","N/A",IF(F276&lt;Indicadores!$B$4,"Vencida","Vigente"))</f>
        <v>Vigente</v>
      </c>
      <c r="O276" s="2" t="str">
        <f aca="false">INDEX(Locais!$B$2:$B$13,MATCH(H276,Locais!$A$2:$A$13,0))</f>
        <v>Regional - Belém</v>
      </c>
      <c r="P276" s="2" t="str">
        <f aca="false">INDEX(Locais!$C$2:$C$13,MATCH(H276,Locais!$A$2:$A$13,0))</f>
        <v>Norte</v>
      </c>
    </row>
    <row r="277" customFormat="false" ht="15" hidden="false" customHeight="false" outlineLevel="0" collapsed="false">
      <c r="A277" s="2" t="s">
        <v>413</v>
      </c>
      <c r="B277" s="2" t="s">
        <v>68</v>
      </c>
      <c r="C277" s="2" t="s">
        <v>102</v>
      </c>
      <c r="D277" s="2" t="s">
        <v>103</v>
      </c>
      <c r="E277" s="13" t="n">
        <v>43667</v>
      </c>
      <c r="F277" s="13" t="n">
        <v>44762</v>
      </c>
      <c r="G277" s="2" t="s">
        <v>32</v>
      </c>
      <c r="H277" s="2" t="s">
        <v>98</v>
      </c>
      <c r="I277" s="2" t="s">
        <v>120</v>
      </c>
      <c r="J277" s="2" t="s">
        <v>100</v>
      </c>
      <c r="K277" s="14" t="n">
        <v>4685.89</v>
      </c>
      <c r="L277" s="2" t="n">
        <f aca="false">IF(E277="","",ROUND((Indicadores!$B$4-E277)/365.25,1))</f>
        <v>7.2</v>
      </c>
      <c r="M277" s="2" t="str">
        <f aca="false">IF(E277="","Virtual",IF(L277&gt;=Indicadores!$B$6,"Fim de Vida",IF(L277&gt;=Indicadores!$B$5,"Envelhecendo","Atual")))</f>
        <v>Fim de Vida</v>
      </c>
      <c r="N277" s="2" t="str">
        <f aca="false">IF(F277="","N/A",IF(F277&lt;Indicadores!$B$4,"Vencida","Vigente"))</f>
        <v>Vencida</v>
      </c>
      <c r="O277" s="2" t="str">
        <f aca="false">INDEX(Locais!$B$2:$B$13,MATCH(H277,Locais!$A$2:$A$13,0))</f>
        <v>Sede - Brasília</v>
      </c>
      <c r="P277" s="2" t="str">
        <f aca="false">INDEX(Locais!$C$2:$C$13,MATCH(H277,Locais!$A$2:$A$13,0))</f>
        <v>Centro-Oeste</v>
      </c>
    </row>
    <row r="278" customFormat="false" ht="15" hidden="false" customHeight="false" outlineLevel="0" collapsed="false">
      <c r="A278" s="2" t="s">
        <v>414</v>
      </c>
      <c r="B278" s="2" t="s">
        <v>68</v>
      </c>
      <c r="C278" s="2" t="s">
        <v>126</v>
      </c>
      <c r="D278" s="2" t="s">
        <v>127</v>
      </c>
      <c r="E278" s="13" t="n">
        <v>45949</v>
      </c>
      <c r="F278" s="13" t="n">
        <v>47044</v>
      </c>
      <c r="G278" s="2" t="s">
        <v>32</v>
      </c>
      <c r="H278" s="2" t="s">
        <v>165</v>
      </c>
      <c r="I278" s="2" t="s">
        <v>111</v>
      </c>
      <c r="J278" s="2" t="s">
        <v>100</v>
      </c>
      <c r="K278" s="14" t="n">
        <v>5554.56</v>
      </c>
      <c r="L278" s="2" t="n">
        <f aca="false">IF(E278="","",ROUND((Indicadores!$B$4-E278)/365.25,1))</f>
        <v>1</v>
      </c>
      <c r="M278" s="2" t="str">
        <f aca="false">IF(E278="","Virtual",IF(L278&gt;=Indicadores!$B$6,"Fim de Vida",IF(L278&gt;=Indicadores!$B$5,"Envelhecendo","Atual")))</f>
        <v>Atual</v>
      </c>
      <c r="N278" s="2" t="str">
        <f aca="false">IF(F278="","N/A",IF(F278&lt;Indicadores!$B$4,"Vencida","Vigente"))</f>
        <v>Vigente</v>
      </c>
      <c r="O278" s="2" t="str">
        <f aca="false">INDEX(Locais!$B$2:$B$13,MATCH(H278,Locais!$A$2:$A$13,0))</f>
        <v>Regional - Salvador</v>
      </c>
      <c r="P278" s="2" t="str">
        <f aca="false">INDEX(Locais!$C$2:$C$13,MATCH(H278,Locais!$A$2:$A$13,0))</f>
        <v>Nordeste</v>
      </c>
    </row>
    <row r="279" customFormat="false" ht="15" hidden="false" customHeight="false" outlineLevel="0" collapsed="false">
      <c r="A279" s="2" t="s">
        <v>415</v>
      </c>
      <c r="B279" s="2" t="s">
        <v>69</v>
      </c>
      <c r="C279" s="2" t="s">
        <v>96</v>
      </c>
      <c r="D279" s="2" t="s">
        <v>97</v>
      </c>
      <c r="E279" s="13" t="n">
        <v>44407</v>
      </c>
      <c r="F279" s="13" t="n">
        <v>45502</v>
      </c>
      <c r="G279" s="2" t="s">
        <v>36</v>
      </c>
      <c r="H279" s="2" t="s">
        <v>139</v>
      </c>
      <c r="I279" s="2" t="s">
        <v>115</v>
      </c>
      <c r="J279" s="2" t="s">
        <v>100</v>
      </c>
      <c r="K279" s="14" t="n">
        <v>10936.74</v>
      </c>
      <c r="L279" s="2" t="n">
        <f aca="false">IF(E279="","",ROUND((Indicadores!$B$4-E279)/365.25,1))</f>
        <v>5.2</v>
      </c>
      <c r="M279" s="2" t="str">
        <f aca="false">IF(E279="","Virtual",IF(L279&gt;=Indicadores!$B$6,"Fim de Vida",IF(L279&gt;=Indicadores!$B$5,"Envelhecendo","Atual")))</f>
        <v>Fim de Vida</v>
      </c>
      <c r="N279" s="2" t="str">
        <f aca="false">IF(F279="","N/A",IF(F279&lt;Indicadores!$B$4,"Vencida","Vigente"))</f>
        <v>Vencida</v>
      </c>
      <c r="O279" s="2" t="str">
        <f aca="false">INDEX(Locais!$B$2:$B$13,MATCH(H279,Locais!$A$2:$A$13,0))</f>
        <v>Regional - Rio de Janeiro</v>
      </c>
      <c r="P279" s="2" t="str">
        <f aca="false">INDEX(Locais!$C$2:$C$13,MATCH(H279,Locais!$A$2:$A$13,0))</f>
        <v>Sudeste</v>
      </c>
    </row>
    <row r="280" customFormat="false" ht="15" hidden="false" customHeight="false" outlineLevel="0" collapsed="false">
      <c r="A280" s="2" t="s">
        <v>416</v>
      </c>
      <c r="B280" s="2" t="s">
        <v>68</v>
      </c>
      <c r="C280" s="2" t="s">
        <v>126</v>
      </c>
      <c r="D280" s="2" t="s">
        <v>127</v>
      </c>
      <c r="E280" s="13" t="n">
        <v>45585</v>
      </c>
      <c r="F280" s="13" t="n">
        <v>46680</v>
      </c>
      <c r="G280" s="2" t="s">
        <v>32</v>
      </c>
      <c r="H280" s="2" t="s">
        <v>98</v>
      </c>
      <c r="I280" s="2" t="s">
        <v>142</v>
      </c>
      <c r="J280" s="2" t="s">
        <v>100</v>
      </c>
      <c r="K280" s="14" t="n">
        <v>6334.6</v>
      </c>
      <c r="L280" s="2" t="n">
        <f aca="false">IF(E280="","",ROUND((Indicadores!$B$4-E280)/365.25,1))</f>
        <v>2</v>
      </c>
      <c r="M280" s="2" t="str">
        <f aca="false">IF(E280="","Virtual",IF(L280&gt;=Indicadores!$B$6,"Fim de Vida",IF(L280&gt;=Indicadores!$B$5,"Envelhecendo","Atual")))</f>
        <v>Atual</v>
      </c>
      <c r="N280" s="2" t="str">
        <f aca="false">IF(F280="","N/A",IF(F280&lt;Indicadores!$B$4,"Vencida","Vigente"))</f>
        <v>Vigente</v>
      </c>
      <c r="O280" s="2" t="str">
        <f aca="false">INDEX(Locais!$B$2:$B$13,MATCH(H280,Locais!$A$2:$A$13,0))</f>
        <v>Sede - Brasília</v>
      </c>
      <c r="P280" s="2" t="str">
        <f aca="false">INDEX(Locais!$C$2:$C$13,MATCH(H280,Locais!$A$2:$A$13,0))</f>
        <v>Centro-Oeste</v>
      </c>
    </row>
    <row r="281" customFormat="false" ht="15" hidden="false" customHeight="false" outlineLevel="0" collapsed="false">
      <c r="A281" s="2" t="s">
        <v>417</v>
      </c>
      <c r="B281" s="2" t="s">
        <v>69</v>
      </c>
      <c r="C281" s="2" t="s">
        <v>96</v>
      </c>
      <c r="D281" s="2" t="s">
        <v>97</v>
      </c>
      <c r="E281" s="13" t="n">
        <v>44951</v>
      </c>
      <c r="F281" s="13" t="n">
        <v>46046</v>
      </c>
      <c r="G281" s="2" t="s">
        <v>32</v>
      </c>
      <c r="H281" s="2" t="s">
        <v>165</v>
      </c>
      <c r="I281" s="2" t="s">
        <v>109</v>
      </c>
      <c r="J281" s="2" t="s">
        <v>100</v>
      </c>
      <c r="K281" s="14" t="n">
        <v>8421.83</v>
      </c>
      <c r="L281" s="2" t="n">
        <f aca="false">IF(E281="","",ROUND((Indicadores!$B$4-E281)/365.25,1))</f>
        <v>3.7</v>
      </c>
      <c r="M281" s="2" t="str">
        <f aca="false">IF(E281="","Virtual",IF(L281&gt;=Indicadores!$B$6,"Fim de Vida",IF(L281&gt;=Indicadores!$B$5,"Envelhecendo","Atual")))</f>
        <v>Envelhecendo</v>
      </c>
      <c r="N281" s="2" t="str">
        <f aca="false">IF(F281="","N/A",IF(F281&lt;Indicadores!$B$4,"Vencida","Vigente"))</f>
        <v>Vencida</v>
      </c>
      <c r="O281" s="2" t="str">
        <f aca="false">INDEX(Locais!$B$2:$B$13,MATCH(H281,Locais!$A$2:$A$13,0))</f>
        <v>Regional - Salvador</v>
      </c>
      <c r="P281" s="2" t="str">
        <f aca="false">INDEX(Locais!$C$2:$C$13,MATCH(H281,Locais!$A$2:$A$13,0))</f>
        <v>Nordeste</v>
      </c>
    </row>
    <row r="282" customFormat="false" ht="15" hidden="false" customHeight="false" outlineLevel="0" collapsed="false">
      <c r="A282" s="2" t="s">
        <v>418</v>
      </c>
      <c r="B282" s="2" t="s">
        <v>69</v>
      </c>
      <c r="C282" s="2" t="s">
        <v>96</v>
      </c>
      <c r="D282" s="2" t="s">
        <v>97</v>
      </c>
      <c r="E282" s="13" t="n">
        <v>45454</v>
      </c>
      <c r="F282" s="13" t="n">
        <v>46549</v>
      </c>
      <c r="G282" s="2" t="s">
        <v>151</v>
      </c>
      <c r="H282" s="2" t="s">
        <v>139</v>
      </c>
      <c r="I282" s="2" t="s">
        <v>115</v>
      </c>
      <c r="J282" s="2" t="s">
        <v>137</v>
      </c>
      <c r="K282" s="14" t="n">
        <v>10371.64</v>
      </c>
      <c r="L282" s="2" t="n">
        <f aca="false">IF(E282="","",ROUND((Indicadores!$B$4-E282)/365.25,1))</f>
        <v>2.4</v>
      </c>
      <c r="M282" s="2" t="str">
        <f aca="false">IF(E282="","Virtual",IF(L282&gt;=Indicadores!$B$6,"Fim de Vida",IF(L282&gt;=Indicadores!$B$5,"Envelhecendo","Atual")))</f>
        <v>Atual</v>
      </c>
      <c r="N282" s="2" t="str">
        <f aca="false">IF(F282="","N/A",IF(F282&lt;Indicadores!$B$4,"Vencida","Vigente"))</f>
        <v>Vigente</v>
      </c>
      <c r="O282" s="2" t="str">
        <f aca="false">INDEX(Locais!$B$2:$B$13,MATCH(H282,Locais!$A$2:$A$13,0))</f>
        <v>Regional - Rio de Janeiro</v>
      </c>
      <c r="P282" s="2" t="str">
        <f aca="false">INDEX(Locais!$C$2:$C$13,MATCH(H282,Locais!$A$2:$A$13,0))</f>
        <v>Sudeste</v>
      </c>
    </row>
    <row r="283" customFormat="false" ht="15" hidden="false" customHeight="false" outlineLevel="0" collapsed="false">
      <c r="A283" s="2" t="s">
        <v>419</v>
      </c>
      <c r="B283" s="2" t="s">
        <v>68</v>
      </c>
      <c r="C283" s="2" t="s">
        <v>96</v>
      </c>
      <c r="D283" s="2" t="s">
        <v>132</v>
      </c>
      <c r="E283" s="13" t="n">
        <v>43630</v>
      </c>
      <c r="F283" s="13" t="n">
        <v>44725</v>
      </c>
      <c r="G283" s="2" t="s">
        <v>32</v>
      </c>
      <c r="H283" s="2" t="s">
        <v>108</v>
      </c>
      <c r="I283" s="2" t="s">
        <v>111</v>
      </c>
      <c r="J283" s="2" t="s">
        <v>100</v>
      </c>
      <c r="K283" s="14" t="n">
        <v>6014.71</v>
      </c>
      <c r="L283" s="2" t="n">
        <f aca="false">IF(E283="","",ROUND((Indicadores!$B$4-E283)/365.25,1))</f>
        <v>7.3</v>
      </c>
      <c r="M283" s="2" t="str">
        <f aca="false">IF(E283="","Virtual",IF(L283&gt;=Indicadores!$B$6,"Fim de Vida",IF(L283&gt;=Indicadores!$B$5,"Envelhecendo","Atual")))</f>
        <v>Fim de Vida</v>
      </c>
      <c r="N283" s="2" t="str">
        <f aca="false">IF(F283="","N/A",IF(F283&lt;Indicadores!$B$4,"Vencida","Vigente"))</f>
        <v>Vencida</v>
      </c>
      <c r="O283" s="2" t="str">
        <f aca="false">INDEX(Locais!$B$2:$B$13,MATCH(H283,Locais!$A$2:$A$13,0))</f>
        <v>Regional - Porto Alegre</v>
      </c>
      <c r="P283" s="2" t="str">
        <f aca="false">INDEX(Locais!$C$2:$C$13,MATCH(H283,Locais!$A$2:$A$13,0))</f>
        <v>Sul</v>
      </c>
    </row>
    <row r="284" customFormat="false" ht="15" hidden="false" customHeight="false" outlineLevel="0" collapsed="false">
      <c r="A284" s="2" t="s">
        <v>420</v>
      </c>
      <c r="B284" s="2" t="s">
        <v>69</v>
      </c>
      <c r="C284" s="2" t="s">
        <v>102</v>
      </c>
      <c r="D284" s="2" t="s">
        <v>113</v>
      </c>
      <c r="E284" s="13" t="n">
        <v>45185</v>
      </c>
      <c r="F284" s="13" t="n">
        <v>46280</v>
      </c>
      <c r="G284" s="2" t="s">
        <v>118</v>
      </c>
      <c r="H284" s="2" t="s">
        <v>145</v>
      </c>
      <c r="I284" s="2" t="s">
        <v>115</v>
      </c>
      <c r="J284" s="2" t="s">
        <v>100</v>
      </c>
      <c r="K284" s="14" t="n">
        <v>7844.27</v>
      </c>
      <c r="L284" s="2" t="n">
        <f aca="false">IF(E284="","",ROUND((Indicadores!$B$4-E284)/365.25,1))</f>
        <v>3.1</v>
      </c>
      <c r="M284" s="2" t="str">
        <f aca="false">IF(E284="","Virtual",IF(L284&gt;=Indicadores!$B$6,"Fim de Vida",IF(L284&gt;=Indicadores!$B$5,"Envelhecendo","Atual")))</f>
        <v>Envelhecendo</v>
      </c>
      <c r="N284" s="2" t="str">
        <f aca="false">IF(F284="","N/A",IF(F284&lt;Indicadores!$B$4,"Vencida","Vigente"))</f>
        <v>Vencida</v>
      </c>
      <c r="O284" s="2" t="str">
        <f aca="false">INDEX(Locais!$B$2:$B$13,MATCH(H284,Locais!$A$2:$A$13,0))</f>
        <v>Regional - Belém</v>
      </c>
      <c r="P284" s="2" t="str">
        <f aca="false">INDEX(Locais!$C$2:$C$13,MATCH(H284,Locais!$A$2:$A$13,0))</f>
        <v>Norte</v>
      </c>
    </row>
    <row r="285" customFormat="false" ht="15" hidden="false" customHeight="false" outlineLevel="0" collapsed="false">
      <c r="A285" s="2" t="s">
        <v>421</v>
      </c>
      <c r="B285" s="2" t="s">
        <v>68</v>
      </c>
      <c r="C285" s="2" t="s">
        <v>96</v>
      </c>
      <c r="D285" s="2" t="s">
        <v>132</v>
      </c>
      <c r="E285" s="13" t="n">
        <v>45416</v>
      </c>
      <c r="F285" s="13" t="n">
        <v>46511</v>
      </c>
      <c r="G285" s="2" t="s">
        <v>34</v>
      </c>
      <c r="H285" s="2" t="s">
        <v>98</v>
      </c>
      <c r="I285" s="2" t="s">
        <v>130</v>
      </c>
      <c r="J285" s="2" t="s">
        <v>100</v>
      </c>
      <c r="K285" s="14" t="n">
        <v>4535.83</v>
      </c>
      <c r="L285" s="2" t="n">
        <f aca="false">IF(E285="","",ROUND((Indicadores!$B$4-E285)/365.25,1))</f>
        <v>2.5</v>
      </c>
      <c r="M285" s="2" t="str">
        <f aca="false">IF(E285="","Virtual",IF(L285&gt;=Indicadores!$B$6,"Fim de Vida",IF(L285&gt;=Indicadores!$B$5,"Envelhecendo","Atual")))</f>
        <v>Atual</v>
      </c>
      <c r="N285" s="2" t="str">
        <f aca="false">IF(F285="","N/A",IF(F285&lt;Indicadores!$B$4,"Vencida","Vigente"))</f>
        <v>Vigente</v>
      </c>
      <c r="O285" s="2" t="str">
        <f aca="false">INDEX(Locais!$B$2:$B$13,MATCH(H285,Locais!$A$2:$A$13,0))</f>
        <v>Sede - Brasília</v>
      </c>
      <c r="P285" s="2" t="str">
        <f aca="false">INDEX(Locais!$C$2:$C$13,MATCH(H285,Locais!$A$2:$A$13,0))</f>
        <v>Centro-Oeste</v>
      </c>
    </row>
    <row r="286" customFormat="false" ht="15" hidden="false" customHeight="false" outlineLevel="0" collapsed="false">
      <c r="A286" s="2" t="s">
        <v>422</v>
      </c>
      <c r="B286" s="2" t="s">
        <v>69</v>
      </c>
      <c r="C286" s="2" t="s">
        <v>102</v>
      </c>
      <c r="D286" s="2" t="s">
        <v>113</v>
      </c>
      <c r="E286" s="13" t="n">
        <v>43795</v>
      </c>
      <c r="F286" s="13" t="n">
        <v>44890</v>
      </c>
      <c r="G286" s="2" t="s">
        <v>32</v>
      </c>
      <c r="H286" s="2" t="s">
        <v>165</v>
      </c>
      <c r="I286" s="2" t="s">
        <v>124</v>
      </c>
      <c r="J286" s="2" t="s">
        <v>100</v>
      </c>
      <c r="K286" s="14" t="n">
        <v>9903.65</v>
      </c>
      <c r="L286" s="2" t="n">
        <f aca="false">IF(E286="","",ROUND((Indicadores!$B$4-E286)/365.25,1))</f>
        <v>6.9</v>
      </c>
      <c r="M286" s="2" t="str">
        <f aca="false">IF(E286="","Virtual",IF(L286&gt;=Indicadores!$B$6,"Fim de Vida",IF(L286&gt;=Indicadores!$B$5,"Envelhecendo","Atual")))</f>
        <v>Fim de Vida</v>
      </c>
      <c r="N286" s="2" t="str">
        <f aca="false">IF(F286="","N/A",IF(F286&lt;Indicadores!$B$4,"Vencida","Vigente"))</f>
        <v>Vencida</v>
      </c>
      <c r="O286" s="2" t="str">
        <f aca="false">INDEX(Locais!$B$2:$B$13,MATCH(H286,Locais!$A$2:$A$13,0))</f>
        <v>Regional - Salvador</v>
      </c>
      <c r="P286" s="2" t="str">
        <f aca="false">INDEX(Locais!$C$2:$C$13,MATCH(H286,Locais!$A$2:$A$13,0))</f>
        <v>Nordeste</v>
      </c>
    </row>
    <row r="287" customFormat="false" ht="15" hidden="false" customHeight="false" outlineLevel="0" collapsed="false">
      <c r="A287" s="2" t="s">
        <v>423</v>
      </c>
      <c r="B287" s="2" t="s">
        <v>70</v>
      </c>
      <c r="C287" s="2" t="s">
        <v>126</v>
      </c>
      <c r="D287" s="2" t="s">
        <v>162</v>
      </c>
      <c r="E287" s="13" t="n">
        <v>45174</v>
      </c>
      <c r="F287" s="13" t="n">
        <v>46999</v>
      </c>
      <c r="G287" s="2" t="s">
        <v>32</v>
      </c>
      <c r="H287" s="2" t="s">
        <v>141</v>
      </c>
      <c r="I287" s="2" t="s">
        <v>120</v>
      </c>
      <c r="J287" s="2" t="s">
        <v>100</v>
      </c>
      <c r="K287" s="14" t="n">
        <v>20437.13</v>
      </c>
      <c r="L287" s="2" t="n">
        <f aca="false">IF(E287="","",ROUND((Indicadores!$B$4-E287)/365.25,1))</f>
        <v>3.1</v>
      </c>
      <c r="M287" s="2" t="str">
        <f aca="false">IF(E287="","Virtual",IF(L287&gt;=Indicadores!$B$6,"Fim de Vida",IF(L287&gt;=Indicadores!$B$5,"Envelhecendo","Atual")))</f>
        <v>Envelhecendo</v>
      </c>
      <c r="N287" s="2" t="str">
        <f aca="false">IF(F287="","N/A",IF(F287&lt;Indicadores!$B$4,"Vencida","Vigente"))</f>
        <v>Vigente</v>
      </c>
      <c r="O287" s="2" t="str">
        <f aca="false">INDEX(Locais!$B$2:$B$13,MATCH(H287,Locais!$A$2:$A$13,0))</f>
        <v>Regional - Curitiba</v>
      </c>
      <c r="P287" s="2" t="str">
        <f aca="false">INDEX(Locais!$C$2:$C$13,MATCH(H287,Locais!$A$2:$A$13,0))</f>
        <v>Sul</v>
      </c>
    </row>
    <row r="288" customFormat="false" ht="15" hidden="false" customHeight="false" outlineLevel="0" collapsed="false">
      <c r="A288" s="2" t="s">
        <v>424</v>
      </c>
      <c r="B288" s="2" t="s">
        <v>70</v>
      </c>
      <c r="C288" s="2" t="s">
        <v>96</v>
      </c>
      <c r="D288" s="2" t="s">
        <v>122</v>
      </c>
      <c r="E288" s="13" t="n">
        <v>43832</v>
      </c>
      <c r="F288" s="13" t="n">
        <v>45657</v>
      </c>
      <c r="G288" s="2" t="s">
        <v>135</v>
      </c>
      <c r="H288" s="2" t="s">
        <v>98</v>
      </c>
      <c r="I288" s="2" t="s">
        <v>133</v>
      </c>
      <c r="J288" s="2" t="s">
        <v>137</v>
      </c>
      <c r="K288" s="14" t="n">
        <v>20872.1</v>
      </c>
      <c r="L288" s="2" t="n">
        <f aca="false">IF(E288="","",ROUND((Indicadores!$B$4-E288)/365.25,1))</f>
        <v>6.8</v>
      </c>
      <c r="M288" s="2" t="str">
        <f aca="false">IF(E288="","Virtual",IF(L288&gt;=Indicadores!$B$6,"Fim de Vida",IF(L288&gt;=Indicadores!$B$5,"Envelhecendo","Atual")))</f>
        <v>Fim de Vida</v>
      </c>
      <c r="N288" s="2" t="str">
        <f aca="false">IF(F288="","N/A",IF(F288&lt;Indicadores!$B$4,"Vencida","Vigente"))</f>
        <v>Vencida</v>
      </c>
      <c r="O288" s="2" t="str">
        <f aca="false">INDEX(Locais!$B$2:$B$13,MATCH(H288,Locais!$A$2:$A$13,0))</f>
        <v>Sede - Brasília</v>
      </c>
      <c r="P288" s="2" t="str">
        <f aca="false">INDEX(Locais!$C$2:$C$13,MATCH(H288,Locais!$A$2:$A$13,0))</f>
        <v>Centro-Oeste</v>
      </c>
    </row>
    <row r="289" customFormat="false" ht="15" hidden="false" customHeight="false" outlineLevel="0" collapsed="false">
      <c r="A289" s="2" t="s">
        <v>425</v>
      </c>
      <c r="B289" s="2" t="s">
        <v>68</v>
      </c>
      <c r="C289" s="2" t="s">
        <v>96</v>
      </c>
      <c r="D289" s="2" t="s">
        <v>107</v>
      </c>
      <c r="E289" s="13" t="n">
        <v>44886</v>
      </c>
      <c r="F289" s="13" t="n">
        <v>45981</v>
      </c>
      <c r="G289" s="2" t="s">
        <v>32</v>
      </c>
      <c r="H289" s="2" t="s">
        <v>104</v>
      </c>
      <c r="I289" s="2" t="s">
        <v>130</v>
      </c>
      <c r="J289" s="2" t="s">
        <v>100</v>
      </c>
      <c r="K289" s="14" t="n">
        <v>4881.83</v>
      </c>
      <c r="L289" s="2" t="n">
        <f aca="false">IF(E289="","",ROUND((Indicadores!$B$4-E289)/365.25,1))</f>
        <v>3.9</v>
      </c>
      <c r="M289" s="2" t="str">
        <f aca="false">IF(E289="","Virtual",IF(L289&gt;=Indicadores!$B$6,"Fim de Vida",IF(L289&gt;=Indicadores!$B$5,"Envelhecendo","Atual")))</f>
        <v>Envelhecendo</v>
      </c>
      <c r="N289" s="2" t="str">
        <f aca="false">IF(F289="","N/A",IF(F289&lt;Indicadores!$B$4,"Vencida","Vigente"))</f>
        <v>Vencida</v>
      </c>
      <c r="O289" s="2" t="str">
        <f aca="false">INDEX(Locais!$B$2:$B$13,MATCH(H289,Locais!$A$2:$A$13,0))</f>
        <v>Regional - Fortaleza</v>
      </c>
      <c r="P289" s="2" t="str">
        <f aca="false">INDEX(Locais!$C$2:$C$13,MATCH(H289,Locais!$A$2:$A$13,0))</f>
        <v>Nordeste</v>
      </c>
    </row>
    <row r="290" customFormat="false" ht="15" hidden="false" customHeight="false" outlineLevel="0" collapsed="false">
      <c r="A290" s="2" t="s">
        <v>426</v>
      </c>
      <c r="B290" s="2" t="s">
        <v>68</v>
      </c>
      <c r="C290" s="2" t="s">
        <v>126</v>
      </c>
      <c r="D290" s="2" t="s">
        <v>127</v>
      </c>
      <c r="E290" s="13" t="n">
        <v>45456</v>
      </c>
      <c r="F290" s="13" t="n">
        <v>46551</v>
      </c>
      <c r="G290" s="2" t="s">
        <v>32</v>
      </c>
      <c r="H290" s="2" t="s">
        <v>98</v>
      </c>
      <c r="I290" s="2" t="s">
        <v>115</v>
      </c>
      <c r="J290" s="2" t="s">
        <v>100</v>
      </c>
      <c r="K290" s="14" t="n">
        <v>5977.56</v>
      </c>
      <c r="L290" s="2" t="n">
        <f aca="false">IF(E290="","",ROUND((Indicadores!$B$4-E290)/365.25,1))</f>
        <v>2.3</v>
      </c>
      <c r="M290" s="2" t="str">
        <f aca="false">IF(E290="","Virtual",IF(L290&gt;=Indicadores!$B$6,"Fim de Vida",IF(L290&gt;=Indicadores!$B$5,"Envelhecendo","Atual")))</f>
        <v>Atual</v>
      </c>
      <c r="N290" s="2" t="str">
        <f aca="false">IF(F290="","N/A",IF(F290&lt;Indicadores!$B$4,"Vencida","Vigente"))</f>
        <v>Vigente</v>
      </c>
      <c r="O290" s="2" t="str">
        <f aca="false">INDEX(Locais!$B$2:$B$13,MATCH(H290,Locais!$A$2:$A$13,0))</f>
        <v>Sede - Brasília</v>
      </c>
      <c r="P290" s="2" t="str">
        <f aca="false">INDEX(Locais!$C$2:$C$13,MATCH(H290,Locais!$A$2:$A$13,0))</f>
        <v>Centro-Oeste</v>
      </c>
    </row>
    <row r="291" customFormat="false" ht="15" hidden="false" customHeight="false" outlineLevel="0" collapsed="false">
      <c r="A291" s="2" t="s">
        <v>427</v>
      </c>
      <c r="B291" s="2" t="s">
        <v>68</v>
      </c>
      <c r="C291" s="2" t="s">
        <v>102</v>
      </c>
      <c r="D291" s="2" t="s">
        <v>103</v>
      </c>
      <c r="E291" s="13" t="n">
        <v>45908</v>
      </c>
      <c r="F291" s="13" t="n">
        <v>47003</v>
      </c>
      <c r="G291" s="2" t="s">
        <v>34</v>
      </c>
      <c r="H291" s="2" t="s">
        <v>108</v>
      </c>
      <c r="I291" s="2" t="s">
        <v>133</v>
      </c>
      <c r="J291" s="2" t="s">
        <v>100</v>
      </c>
      <c r="K291" s="14" t="n">
        <v>5089.66</v>
      </c>
      <c r="L291" s="2" t="n">
        <f aca="false">IF(E291="","",ROUND((Indicadores!$B$4-E291)/365.25,1))</f>
        <v>1.1</v>
      </c>
      <c r="M291" s="2" t="str">
        <f aca="false">IF(E291="","Virtual",IF(L291&gt;=Indicadores!$B$6,"Fim de Vida",IF(L291&gt;=Indicadores!$B$5,"Envelhecendo","Atual")))</f>
        <v>Atual</v>
      </c>
      <c r="N291" s="2" t="str">
        <f aca="false">IF(F291="","N/A",IF(F291&lt;Indicadores!$B$4,"Vencida","Vigente"))</f>
        <v>Vigente</v>
      </c>
      <c r="O291" s="2" t="str">
        <f aca="false">INDEX(Locais!$B$2:$B$13,MATCH(H291,Locais!$A$2:$A$13,0))</f>
        <v>Regional - Porto Alegre</v>
      </c>
      <c r="P291" s="2" t="str">
        <f aca="false">INDEX(Locais!$C$2:$C$13,MATCH(H291,Locais!$A$2:$A$13,0))</f>
        <v>Sul</v>
      </c>
    </row>
    <row r="292" customFormat="false" ht="15" hidden="false" customHeight="false" outlineLevel="0" collapsed="false">
      <c r="A292" s="2" t="s">
        <v>428</v>
      </c>
      <c r="B292" s="2" t="s">
        <v>68</v>
      </c>
      <c r="C292" s="2" t="s">
        <v>102</v>
      </c>
      <c r="D292" s="2" t="s">
        <v>103</v>
      </c>
      <c r="E292" s="13" t="n">
        <v>43435</v>
      </c>
      <c r="F292" s="13" t="n">
        <v>44530</v>
      </c>
      <c r="G292" s="2" t="s">
        <v>151</v>
      </c>
      <c r="H292" s="2" t="s">
        <v>165</v>
      </c>
      <c r="I292" s="2" t="s">
        <v>120</v>
      </c>
      <c r="J292" s="2" t="s">
        <v>137</v>
      </c>
      <c r="K292" s="14" t="n">
        <v>6197.23</v>
      </c>
      <c r="L292" s="2" t="n">
        <f aca="false">IF(E292="","",ROUND((Indicadores!$B$4-E292)/365.25,1))</f>
        <v>7.9</v>
      </c>
      <c r="M292" s="2" t="str">
        <f aca="false">IF(E292="","Virtual",IF(L292&gt;=Indicadores!$B$6,"Fim de Vida",IF(L292&gt;=Indicadores!$B$5,"Envelhecendo","Atual")))</f>
        <v>Fim de Vida</v>
      </c>
      <c r="N292" s="2" t="str">
        <f aca="false">IF(F292="","N/A",IF(F292&lt;Indicadores!$B$4,"Vencida","Vigente"))</f>
        <v>Vencida</v>
      </c>
      <c r="O292" s="2" t="str">
        <f aca="false">INDEX(Locais!$B$2:$B$13,MATCH(H292,Locais!$A$2:$A$13,0))</f>
        <v>Regional - Salvador</v>
      </c>
      <c r="P292" s="2" t="str">
        <f aca="false">INDEX(Locais!$C$2:$C$13,MATCH(H292,Locais!$A$2:$A$13,0))</f>
        <v>Nordeste</v>
      </c>
    </row>
    <row r="293" customFormat="false" ht="15" hidden="false" customHeight="false" outlineLevel="0" collapsed="false">
      <c r="A293" s="2" t="s">
        <v>429</v>
      </c>
      <c r="B293" s="2" t="s">
        <v>69</v>
      </c>
      <c r="C293" s="2" t="s">
        <v>126</v>
      </c>
      <c r="D293" s="2" t="s">
        <v>169</v>
      </c>
      <c r="E293" s="13" t="n">
        <v>43332</v>
      </c>
      <c r="F293" s="13" t="n">
        <v>44427</v>
      </c>
      <c r="G293" s="2" t="s">
        <v>118</v>
      </c>
      <c r="H293" s="2" t="s">
        <v>165</v>
      </c>
      <c r="I293" s="2" t="s">
        <v>111</v>
      </c>
      <c r="J293" s="2" t="s">
        <v>100</v>
      </c>
      <c r="K293" s="14" t="n">
        <v>7927.62</v>
      </c>
      <c r="L293" s="2" t="n">
        <f aca="false">IF(E293="","",ROUND((Indicadores!$B$4-E293)/365.25,1))</f>
        <v>8.2</v>
      </c>
      <c r="M293" s="2" t="str">
        <f aca="false">IF(E293="","Virtual",IF(L293&gt;=Indicadores!$B$6,"Fim de Vida",IF(L293&gt;=Indicadores!$B$5,"Envelhecendo","Atual")))</f>
        <v>Fim de Vida</v>
      </c>
      <c r="N293" s="2" t="str">
        <f aca="false">IF(F293="","N/A",IF(F293&lt;Indicadores!$B$4,"Vencida","Vigente"))</f>
        <v>Vencida</v>
      </c>
      <c r="O293" s="2" t="str">
        <f aca="false">INDEX(Locais!$B$2:$B$13,MATCH(H293,Locais!$A$2:$A$13,0))</f>
        <v>Regional - Salvador</v>
      </c>
      <c r="P293" s="2" t="str">
        <f aca="false">INDEX(Locais!$C$2:$C$13,MATCH(H293,Locais!$A$2:$A$13,0))</f>
        <v>Nordeste</v>
      </c>
    </row>
    <row r="294" customFormat="false" ht="15" hidden="false" customHeight="false" outlineLevel="0" collapsed="false">
      <c r="A294" s="2" t="s">
        <v>430</v>
      </c>
      <c r="B294" s="2" t="s">
        <v>69</v>
      </c>
      <c r="C294" s="2" t="s">
        <v>96</v>
      </c>
      <c r="D294" s="2" t="s">
        <v>97</v>
      </c>
      <c r="E294" s="13" t="n">
        <v>44989</v>
      </c>
      <c r="F294" s="13" t="n">
        <v>46084</v>
      </c>
      <c r="G294" s="2" t="s">
        <v>32</v>
      </c>
      <c r="H294" s="2" t="s">
        <v>98</v>
      </c>
      <c r="I294" s="2" t="s">
        <v>120</v>
      </c>
      <c r="J294" s="2" t="s">
        <v>100</v>
      </c>
      <c r="K294" s="14" t="n">
        <v>10556.56</v>
      </c>
      <c r="L294" s="2" t="n">
        <f aca="false">IF(E294="","",ROUND((Indicadores!$B$4-E294)/365.25,1))</f>
        <v>3.6</v>
      </c>
      <c r="M294" s="2" t="str">
        <f aca="false">IF(E294="","Virtual",IF(L294&gt;=Indicadores!$B$6,"Fim de Vida",IF(L294&gt;=Indicadores!$B$5,"Envelhecendo","Atual")))</f>
        <v>Envelhecendo</v>
      </c>
      <c r="N294" s="2" t="str">
        <f aca="false">IF(F294="","N/A",IF(F294&lt;Indicadores!$B$4,"Vencida","Vigente"))</f>
        <v>Vencida</v>
      </c>
      <c r="O294" s="2" t="str">
        <f aca="false">INDEX(Locais!$B$2:$B$13,MATCH(H294,Locais!$A$2:$A$13,0))</f>
        <v>Sede - Brasília</v>
      </c>
      <c r="P294" s="2" t="str">
        <f aca="false">INDEX(Locais!$C$2:$C$13,MATCH(H294,Locais!$A$2:$A$13,0))</f>
        <v>Centro-Oeste</v>
      </c>
    </row>
    <row r="295" customFormat="false" ht="15" hidden="false" customHeight="false" outlineLevel="0" collapsed="false">
      <c r="A295" s="2" t="s">
        <v>431</v>
      </c>
      <c r="B295" s="2" t="s">
        <v>68</v>
      </c>
      <c r="C295" s="2" t="s">
        <v>96</v>
      </c>
      <c r="D295" s="2" t="s">
        <v>132</v>
      </c>
      <c r="E295" s="13" t="n">
        <v>44917</v>
      </c>
      <c r="F295" s="13" t="n">
        <v>46012</v>
      </c>
      <c r="G295" s="2" t="s">
        <v>32</v>
      </c>
      <c r="H295" s="2" t="s">
        <v>165</v>
      </c>
      <c r="I295" s="2" t="s">
        <v>136</v>
      </c>
      <c r="J295" s="2" t="s">
        <v>100</v>
      </c>
      <c r="K295" s="14" t="n">
        <v>4822.67</v>
      </c>
      <c r="L295" s="2" t="n">
        <f aca="false">IF(E295="","",ROUND((Indicadores!$B$4-E295)/365.25,1))</f>
        <v>3.8</v>
      </c>
      <c r="M295" s="2" t="str">
        <f aca="false">IF(E295="","Virtual",IF(L295&gt;=Indicadores!$B$6,"Fim de Vida",IF(L295&gt;=Indicadores!$B$5,"Envelhecendo","Atual")))</f>
        <v>Envelhecendo</v>
      </c>
      <c r="N295" s="2" t="str">
        <f aca="false">IF(F295="","N/A",IF(F295&lt;Indicadores!$B$4,"Vencida","Vigente"))</f>
        <v>Vencida</v>
      </c>
      <c r="O295" s="2" t="str">
        <f aca="false">INDEX(Locais!$B$2:$B$13,MATCH(H295,Locais!$A$2:$A$13,0))</f>
        <v>Regional - Salvador</v>
      </c>
      <c r="P295" s="2" t="str">
        <f aca="false">INDEX(Locais!$C$2:$C$13,MATCH(H295,Locais!$A$2:$A$13,0))</f>
        <v>Nordeste</v>
      </c>
    </row>
    <row r="296" customFormat="false" ht="15" hidden="false" customHeight="false" outlineLevel="0" collapsed="false">
      <c r="A296" s="2" t="s">
        <v>432</v>
      </c>
      <c r="B296" s="2" t="s">
        <v>69</v>
      </c>
      <c r="C296" s="2" t="s">
        <v>96</v>
      </c>
      <c r="D296" s="2" t="s">
        <v>117</v>
      </c>
      <c r="E296" s="13" t="n">
        <v>44860</v>
      </c>
      <c r="F296" s="13" t="n">
        <v>45955</v>
      </c>
      <c r="G296" s="2" t="s">
        <v>32</v>
      </c>
      <c r="H296" s="2" t="s">
        <v>108</v>
      </c>
      <c r="I296" s="2" t="s">
        <v>99</v>
      </c>
      <c r="J296" s="2" t="s">
        <v>100</v>
      </c>
      <c r="K296" s="14" t="n">
        <v>10686.94</v>
      </c>
      <c r="L296" s="2" t="n">
        <f aca="false">IF(E296="","",ROUND((Indicadores!$B$4-E296)/365.25,1))</f>
        <v>4</v>
      </c>
      <c r="M296" s="2" t="str">
        <f aca="false">IF(E296="","Virtual",IF(L296&gt;=Indicadores!$B$6,"Fim de Vida",IF(L296&gt;=Indicadores!$B$5,"Envelhecendo","Atual")))</f>
        <v>Envelhecendo</v>
      </c>
      <c r="N296" s="2" t="str">
        <f aca="false">IF(F296="","N/A",IF(F296&lt;Indicadores!$B$4,"Vencida","Vigente"))</f>
        <v>Vencida</v>
      </c>
      <c r="O296" s="2" t="str">
        <f aca="false">INDEX(Locais!$B$2:$B$13,MATCH(H296,Locais!$A$2:$A$13,0))</f>
        <v>Regional - Porto Alegre</v>
      </c>
      <c r="P296" s="2" t="str">
        <f aca="false">INDEX(Locais!$C$2:$C$13,MATCH(H296,Locais!$A$2:$A$13,0))</f>
        <v>Sul</v>
      </c>
    </row>
    <row r="297" customFormat="false" ht="15" hidden="false" customHeight="false" outlineLevel="0" collapsed="false">
      <c r="A297" s="2" t="s">
        <v>433</v>
      </c>
      <c r="B297" s="2" t="s">
        <v>69</v>
      </c>
      <c r="C297" s="2" t="s">
        <v>102</v>
      </c>
      <c r="D297" s="2" t="s">
        <v>113</v>
      </c>
      <c r="E297" s="13" t="n">
        <v>43859</v>
      </c>
      <c r="F297" s="13" t="n">
        <v>44954</v>
      </c>
      <c r="G297" s="2" t="s">
        <v>32</v>
      </c>
      <c r="H297" s="2" t="s">
        <v>163</v>
      </c>
      <c r="I297" s="2" t="s">
        <v>99</v>
      </c>
      <c r="J297" s="2" t="s">
        <v>100</v>
      </c>
      <c r="K297" s="14" t="n">
        <v>10183.89</v>
      </c>
      <c r="L297" s="2" t="n">
        <f aca="false">IF(E297="","",ROUND((Indicadores!$B$4-E297)/365.25,1))</f>
        <v>6.7</v>
      </c>
      <c r="M297" s="2" t="str">
        <f aca="false">IF(E297="","Virtual",IF(L297&gt;=Indicadores!$B$6,"Fim de Vida",IF(L297&gt;=Indicadores!$B$5,"Envelhecendo","Atual")))</f>
        <v>Fim de Vida</v>
      </c>
      <c r="N297" s="2" t="str">
        <f aca="false">IF(F297="","N/A",IF(F297&lt;Indicadores!$B$4,"Vencida","Vigente"))</f>
        <v>Vencida</v>
      </c>
      <c r="O297" s="2" t="str">
        <f aca="false">INDEX(Locais!$B$2:$B$13,MATCH(H297,Locais!$A$2:$A$13,0))</f>
        <v>Regional - Manaus</v>
      </c>
      <c r="P297" s="2" t="str">
        <f aca="false">INDEX(Locais!$C$2:$C$13,MATCH(H297,Locais!$A$2:$A$13,0))</f>
        <v>Norte</v>
      </c>
    </row>
    <row r="298" customFormat="false" ht="15" hidden="false" customHeight="false" outlineLevel="0" collapsed="false">
      <c r="A298" s="2" t="s">
        <v>434</v>
      </c>
      <c r="B298" s="2" t="s">
        <v>68</v>
      </c>
      <c r="C298" s="2" t="s">
        <v>96</v>
      </c>
      <c r="D298" s="2" t="s">
        <v>107</v>
      </c>
      <c r="E298" s="13" t="n">
        <v>45181</v>
      </c>
      <c r="F298" s="13" t="n">
        <v>46276</v>
      </c>
      <c r="G298" s="2" t="s">
        <v>32</v>
      </c>
      <c r="H298" s="2" t="s">
        <v>141</v>
      </c>
      <c r="I298" s="2" t="s">
        <v>115</v>
      </c>
      <c r="J298" s="2" t="s">
        <v>100</v>
      </c>
      <c r="K298" s="14" t="n">
        <v>4846.58</v>
      </c>
      <c r="L298" s="2" t="n">
        <f aca="false">IF(E298="","",ROUND((Indicadores!$B$4-E298)/365.25,1))</f>
        <v>3.1</v>
      </c>
      <c r="M298" s="2" t="str">
        <f aca="false">IF(E298="","Virtual",IF(L298&gt;=Indicadores!$B$6,"Fim de Vida",IF(L298&gt;=Indicadores!$B$5,"Envelhecendo","Atual")))</f>
        <v>Envelhecendo</v>
      </c>
      <c r="N298" s="2" t="str">
        <f aca="false">IF(F298="","N/A",IF(F298&lt;Indicadores!$B$4,"Vencida","Vigente"))</f>
        <v>Vencida</v>
      </c>
      <c r="O298" s="2" t="str">
        <f aca="false">INDEX(Locais!$B$2:$B$13,MATCH(H298,Locais!$A$2:$A$13,0))</f>
        <v>Regional - Curitiba</v>
      </c>
      <c r="P298" s="2" t="str">
        <f aca="false">INDEX(Locais!$C$2:$C$13,MATCH(H298,Locais!$A$2:$A$13,0))</f>
        <v>Sul</v>
      </c>
    </row>
    <row r="299" customFormat="false" ht="15" hidden="false" customHeight="false" outlineLevel="0" collapsed="false">
      <c r="A299" s="2" t="s">
        <v>435</v>
      </c>
      <c r="B299" s="2" t="s">
        <v>68</v>
      </c>
      <c r="C299" s="2" t="s">
        <v>96</v>
      </c>
      <c r="D299" s="2" t="s">
        <v>107</v>
      </c>
      <c r="E299" s="13" t="n">
        <v>45149</v>
      </c>
      <c r="F299" s="13" t="n">
        <v>46244</v>
      </c>
      <c r="G299" s="2" t="s">
        <v>32</v>
      </c>
      <c r="H299" s="2" t="s">
        <v>123</v>
      </c>
      <c r="I299" s="2" t="s">
        <v>109</v>
      </c>
      <c r="J299" s="2" t="s">
        <v>100</v>
      </c>
      <c r="K299" s="14" t="n">
        <v>4969.44</v>
      </c>
      <c r="L299" s="2" t="n">
        <f aca="false">IF(E299="","",ROUND((Indicadores!$B$4-E299)/365.25,1))</f>
        <v>3.2</v>
      </c>
      <c r="M299" s="2" t="str">
        <f aca="false">IF(E299="","Virtual",IF(L299&gt;=Indicadores!$B$6,"Fim de Vida",IF(L299&gt;=Indicadores!$B$5,"Envelhecendo","Atual")))</f>
        <v>Envelhecendo</v>
      </c>
      <c r="N299" s="2" t="str">
        <f aca="false">IF(F299="","N/A",IF(F299&lt;Indicadores!$B$4,"Vencida","Vigente"))</f>
        <v>Vencida</v>
      </c>
      <c r="O299" s="2" t="str">
        <f aca="false">INDEX(Locais!$B$2:$B$13,MATCH(H299,Locais!$A$2:$A$13,0))</f>
        <v>Regional - Goiânia</v>
      </c>
      <c r="P299" s="2" t="str">
        <f aca="false">INDEX(Locais!$C$2:$C$13,MATCH(H299,Locais!$A$2:$A$13,0))</f>
        <v>Centro-Oeste</v>
      </c>
    </row>
    <row r="300" customFormat="false" ht="15" hidden="false" customHeight="false" outlineLevel="0" collapsed="false">
      <c r="A300" s="2" t="s">
        <v>436</v>
      </c>
      <c r="B300" s="2" t="s">
        <v>68</v>
      </c>
      <c r="C300" s="2" t="s">
        <v>96</v>
      </c>
      <c r="D300" s="2" t="s">
        <v>132</v>
      </c>
      <c r="E300" s="13" t="n">
        <v>46160</v>
      </c>
      <c r="F300" s="13" t="n">
        <v>47255</v>
      </c>
      <c r="G300" s="2" t="s">
        <v>32</v>
      </c>
      <c r="H300" s="2" t="s">
        <v>141</v>
      </c>
      <c r="I300" s="2" t="s">
        <v>115</v>
      </c>
      <c r="J300" s="2" t="s">
        <v>100</v>
      </c>
      <c r="K300" s="14" t="n">
        <v>6155.9</v>
      </c>
      <c r="L300" s="2" t="n">
        <f aca="false">IF(E300="","",ROUND((Indicadores!$B$4-E300)/365.25,1))</f>
        <v>0.4</v>
      </c>
      <c r="M300" s="2" t="str">
        <f aca="false">IF(E300="","Virtual",IF(L300&gt;=Indicadores!$B$6,"Fim de Vida",IF(L300&gt;=Indicadores!$B$5,"Envelhecendo","Atual")))</f>
        <v>Atual</v>
      </c>
      <c r="N300" s="2" t="str">
        <f aca="false">IF(F300="","N/A",IF(F300&lt;Indicadores!$B$4,"Vencida","Vigente"))</f>
        <v>Vigente</v>
      </c>
      <c r="O300" s="2" t="str">
        <f aca="false">INDEX(Locais!$B$2:$B$13,MATCH(H300,Locais!$A$2:$A$13,0))</f>
        <v>Regional - Curitiba</v>
      </c>
      <c r="P300" s="2" t="str">
        <f aca="false">INDEX(Locais!$C$2:$C$13,MATCH(H300,Locais!$A$2:$A$13,0))</f>
        <v>Sul</v>
      </c>
    </row>
    <row r="301" customFormat="false" ht="15" hidden="false" customHeight="false" outlineLevel="0" collapsed="false">
      <c r="A301" s="2" t="s">
        <v>437</v>
      </c>
      <c r="B301" s="2" t="s">
        <v>70</v>
      </c>
      <c r="C301" s="2" t="s">
        <v>96</v>
      </c>
      <c r="D301" s="2" t="s">
        <v>122</v>
      </c>
      <c r="E301" s="13" t="n">
        <v>45521</v>
      </c>
      <c r="F301" s="13" t="n">
        <v>47346</v>
      </c>
      <c r="G301" s="2" t="s">
        <v>32</v>
      </c>
      <c r="H301" s="2" t="s">
        <v>119</v>
      </c>
      <c r="I301" s="2" t="s">
        <v>130</v>
      </c>
      <c r="J301" s="2" t="s">
        <v>100</v>
      </c>
      <c r="K301" s="14" t="n">
        <v>15792.77</v>
      </c>
      <c r="L301" s="2" t="n">
        <f aca="false">IF(E301="","",ROUND((Indicadores!$B$4-E301)/365.25,1))</f>
        <v>2.2</v>
      </c>
      <c r="M301" s="2" t="str">
        <f aca="false">IF(E301="","Virtual",IF(L301&gt;=Indicadores!$B$6,"Fim de Vida",IF(L301&gt;=Indicadores!$B$5,"Envelhecendo","Atual")))</f>
        <v>Atual</v>
      </c>
      <c r="N301" s="2" t="str">
        <f aca="false">IF(F301="","N/A",IF(F301&lt;Indicadores!$B$4,"Vencida","Vigente"))</f>
        <v>Vigente</v>
      </c>
      <c r="O301" s="2" t="str">
        <f aca="false">INDEX(Locais!$B$2:$B$13,MATCH(H301,Locais!$A$2:$A$13,0))</f>
        <v>Regional - São Paulo</v>
      </c>
      <c r="P301" s="2" t="str">
        <f aca="false">INDEX(Locais!$C$2:$C$13,MATCH(H301,Locais!$A$2:$A$13,0))</f>
        <v>Sudeste</v>
      </c>
    </row>
    <row r="302" customFormat="false" ht="15" hidden="false" customHeight="false" outlineLevel="0" collapsed="false">
      <c r="A302" s="2" t="s">
        <v>438</v>
      </c>
      <c r="B302" s="2" t="s">
        <v>70</v>
      </c>
      <c r="C302" s="2" t="s">
        <v>126</v>
      </c>
      <c r="D302" s="2" t="s">
        <v>162</v>
      </c>
      <c r="E302" s="13" t="n">
        <v>46079</v>
      </c>
      <c r="F302" s="13" t="n">
        <v>47904</v>
      </c>
      <c r="G302" s="2" t="s">
        <v>32</v>
      </c>
      <c r="H302" s="2" t="s">
        <v>128</v>
      </c>
      <c r="I302" s="2" t="s">
        <v>130</v>
      </c>
      <c r="J302" s="2" t="s">
        <v>100</v>
      </c>
      <c r="K302" s="14" t="n">
        <v>16139.93</v>
      </c>
      <c r="L302" s="2" t="n">
        <f aca="false">IF(E302="","",ROUND((Indicadores!$B$4-E302)/365.25,1))</f>
        <v>0.6</v>
      </c>
      <c r="M302" s="2" t="str">
        <f aca="false">IF(E302="","Virtual",IF(L302&gt;=Indicadores!$B$6,"Fim de Vida",IF(L302&gt;=Indicadores!$B$5,"Envelhecendo","Atual")))</f>
        <v>Atual</v>
      </c>
      <c r="N302" s="2" t="str">
        <f aca="false">IF(F302="","N/A",IF(F302&lt;Indicadores!$B$4,"Vencida","Vigente"))</f>
        <v>Vigente</v>
      </c>
      <c r="O302" s="2" t="str">
        <f aca="false">INDEX(Locais!$B$2:$B$13,MATCH(H302,Locais!$A$2:$A$13,0))</f>
        <v>Regional - Recife</v>
      </c>
      <c r="P302" s="2" t="str">
        <f aca="false">INDEX(Locais!$C$2:$C$13,MATCH(H302,Locais!$A$2:$A$13,0))</f>
        <v>Nordeste</v>
      </c>
    </row>
    <row r="303" customFormat="false" ht="15" hidden="false" customHeight="false" outlineLevel="0" collapsed="false">
      <c r="A303" s="2" t="s">
        <v>439</v>
      </c>
      <c r="B303" s="2" t="s">
        <v>69</v>
      </c>
      <c r="C303" s="2" t="s">
        <v>96</v>
      </c>
      <c r="D303" s="2" t="s">
        <v>117</v>
      </c>
      <c r="E303" s="13" t="n">
        <v>45609</v>
      </c>
      <c r="F303" s="13" t="n">
        <v>46704</v>
      </c>
      <c r="G303" s="2" t="s">
        <v>32</v>
      </c>
      <c r="H303" s="2" t="s">
        <v>98</v>
      </c>
      <c r="I303" s="2" t="s">
        <v>136</v>
      </c>
      <c r="J303" s="2" t="s">
        <v>100</v>
      </c>
      <c r="K303" s="14" t="n">
        <v>10706.53</v>
      </c>
      <c r="L303" s="2" t="n">
        <f aca="false">IF(E303="","",ROUND((Indicadores!$B$4-E303)/365.25,1))</f>
        <v>1.9</v>
      </c>
      <c r="M303" s="2" t="str">
        <f aca="false">IF(E303="","Virtual",IF(L303&gt;=Indicadores!$B$6,"Fim de Vida",IF(L303&gt;=Indicadores!$B$5,"Envelhecendo","Atual")))</f>
        <v>Atual</v>
      </c>
      <c r="N303" s="2" t="str">
        <f aca="false">IF(F303="","N/A",IF(F303&lt;Indicadores!$B$4,"Vencida","Vigente"))</f>
        <v>Vigente</v>
      </c>
      <c r="O303" s="2" t="str">
        <f aca="false">INDEX(Locais!$B$2:$B$13,MATCH(H303,Locais!$A$2:$A$13,0))</f>
        <v>Sede - Brasília</v>
      </c>
      <c r="P303" s="2" t="str">
        <f aca="false">INDEX(Locais!$C$2:$C$13,MATCH(H303,Locais!$A$2:$A$13,0))</f>
        <v>Centro-Oeste</v>
      </c>
    </row>
    <row r="304" customFormat="false" ht="15" hidden="false" customHeight="false" outlineLevel="0" collapsed="false">
      <c r="A304" s="2" t="s">
        <v>440</v>
      </c>
      <c r="B304" s="2" t="s">
        <v>70</v>
      </c>
      <c r="C304" s="2" t="s">
        <v>126</v>
      </c>
      <c r="D304" s="2" t="s">
        <v>162</v>
      </c>
      <c r="E304" s="13" t="n">
        <v>45507</v>
      </c>
      <c r="F304" s="13" t="n">
        <v>47332</v>
      </c>
      <c r="G304" s="2" t="s">
        <v>32</v>
      </c>
      <c r="H304" s="2" t="s">
        <v>123</v>
      </c>
      <c r="I304" s="2" t="s">
        <v>124</v>
      </c>
      <c r="J304" s="2" t="s">
        <v>100</v>
      </c>
      <c r="K304" s="14" t="n">
        <v>18877.25</v>
      </c>
      <c r="L304" s="2" t="n">
        <f aca="false">IF(E304="","",ROUND((Indicadores!$B$4-E304)/365.25,1))</f>
        <v>2.2</v>
      </c>
      <c r="M304" s="2" t="str">
        <f aca="false">IF(E304="","Virtual",IF(L304&gt;=Indicadores!$B$6,"Fim de Vida",IF(L304&gt;=Indicadores!$B$5,"Envelhecendo","Atual")))</f>
        <v>Atual</v>
      </c>
      <c r="N304" s="2" t="str">
        <f aca="false">IF(F304="","N/A",IF(F304&lt;Indicadores!$B$4,"Vencida","Vigente"))</f>
        <v>Vigente</v>
      </c>
      <c r="O304" s="2" t="str">
        <f aca="false">INDEX(Locais!$B$2:$B$13,MATCH(H304,Locais!$A$2:$A$13,0))</f>
        <v>Regional - Goiânia</v>
      </c>
      <c r="P304" s="2" t="str">
        <f aca="false">INDEX(Locais!$C$2:$C$13,MATCH(H304,Locais!$A$2:$A$13,0))</f>
        <v>Centro-Oeste</v>
      </c>
    </row>
    <row r="305" customFormat="false" ht="15" hidden="false" customHeight="false" outlineLevel="0" collapsed="false">
      <c r="A305" s="2" t="s">
        <v>441</v>
      </c>
      <c r="B305" s="2" t="s">
        <v>69</v>
      </c>
      <c r="C305" s="2" t="s">
        <v>96</v>
      </c>
      <c r="D305" s="2" t="s">
        <v>97</v>
      </c>
      <c r="E305" s="13" t="n">
        <v>45551</v>
      </c>
      <c r="F305" s="13" t="n">
        <v>46646</v>
      </c>
      <c r="G305" s="2" t="s">
        <v>135</v>
      </c>
      <c r="H305" s="2" t="s">
        <v>108</v>
      </c>
      <c r="I305" s="2" t="s">
        <v>133</v>
      </c>
      <c r="J305" s="2" t="s">
        <v>137</v>
      </c>
      <c r="K305" s="14" t="n">
        <v>10643.94</v>
      </c>
      <c r="L305" s="2" t="n">
        <f aca="false">IF(E305="","",ROUND((Indicadores!$B$4-E305)/365.25,1))</f>
        <v>2.1</v>
      </c>
      <c r="M305" s="2" t="str">
        <f aca="false">IF(E305="","Virtual",IF(L305&gt;=Indicadores!$B$6,"Fim de Vida",IF(L305&gt;=Indicadores!$B$5,"Envelhecendo","Atual")))</f>
        <v>Atual</v>
      </c>
      <c r="N305" s="2" t="str">
        <f aca="false">IF(F305="","N/A",IF(F305&lt;Indicadores!$B$4,"Vencida","Vigente"))</f>
        <v>Vigente</v>
      </c>
      <c r="O305" s="2" t="str">
        <f aca="false">INDEX(Locais!$B$2:$B$13,MATCH(H305,Locais!$A$2:$A$13,0))</f>
        <v>Regional - Porto Alegre</v>
      </c>
      <c r="P305" s="2" t="str">
        <f aca="false">INDEX(Locais!$C$2:$C$13,MATCH(H305,Locais!$A$2:$A$13,0))</f>
        <v>Sul</v>
      </c>
    </row>
    <row r="306" customFormat="false" ht="15" hidden="false" customHeight="false" outlineLevel="0" collapsed="false">
      <c r="A306" s="2" t="s">
        <v>442</v>
      </c>
      <c r="B306" s="2" t="s">
        <v>68</v>
      </c>
      <c r="C306" s="2" t="s">
        <v>96</v>
      </c>
      <c r="D306" s="2" t="s">
        <v>107</v>
      </c>
      <c r="E306" s="13" t="n">
        <v>45382</v>
      </c>
      <c r="F306" s="13" t="n">
        <v>46477</v>
      </c>
      <c r="G306" s="2" t="s">
        <v>32</v>
      </c>
      <c r="H306" s="2" t="s">
        <v>114</v>
      </c>
      <c r="I306" s="2" t="s">
        <v>142</v>
      </c>
      <c r="J306" s="2" t="s">
        <v>100</v>
      </c>
      <c r="K306" s="14" t="n">
        <v>4808.59</v>
      </c>
      <c r="L306" s="2" t="n">
        <f aca="false">IF(E306="","",ROUND((Indicadores!$B$4-E306)/365.25,1))</f>
        <v>2.5</v>
      </c>
      <c r="M306" s="2" t="str">
        <f aca="false">IF(E306="","Virtual",IF(L306&gt;=Indicadores!$B$6,"Fim de Vida",IF(L306&gt;=Indicadores!$B$5,"Envelhecendo","Atual")))</f>
        <v>Atual</v>
      </c>
      <c r="N306" s="2" t="str">
        <f aca="false">IF(F306="","N/A",IF(F306&lt;Indicadores!$B$4,"Vencida","Vigente"))</f>
        <v>Vigente</v>
      </c>
      <c r="O306" s="2" t="str">
        <f aca="false">INDEX(Locais!$B$2:$B$13,MATCH(H306,Locais!$A$2:$A$13,0))</f>
        <v>Regional - Belo Horizonte</v>
      </c>
      <c r="P306" s="2" t="str">
        <f aca="false">INDEX(Locais!$C$2:$C$13,MATCH(H306,Locais!$A$2:$A$13,0))</f>
        <v>Sudeste</v>
      </c>
    </row>
    <row r="307" customFormat="false" ht="15" hidden="false" customHeight="false" outlineLevel="0" collapsed="false">
      <c r="A307" s="2" t="s">
        <v>443</v>
      </c>
      <c r="B307" s="2" t="s">
        <v>68</v>
      </c>
      <c r="C307" s="2" t="s">
        <v>126</v>
      </c>
      <c r="D307" s="2" t="s">
        <v>127</v>
      </c>
      <c r="E307" s="13" t="n">
        <v>44529</v>
      </c>
      <c r="F307" s="13" t="n">
        <v>45624</v>
      </c>
      <c r="G307" s="2" t="s">
        <v>34</v>
      </c>
      <c r="H307" s="2" t="s">
        <v>139</v>
      </c>
      <c r="I307" s="2" t="s">
        <v>120</v>
      </c>
      <c r="J307" s="2" t="s">
        <v>100</v>
      </c>
      <c r="K307" s="14" t="n">
        <v>6038.44</v>
      </c>
      <c r="L307" s="2" t="n">
        <f aca="false">IF(E307="","",ROUND((Indicadores!$B$4-E307)/365.25,1))</f>
        <v>4.9</v>
      </c>
      <c r="M307" s="2" t="str">
        <f aca="false">IF(E307="","Virtual",IF(L307&gt;=Indicadores!$B$6,"Fim de Vida",IF(L307&gt;=Indicadores!$B$5,"Envelhecendo","Atual")))</f>
        <v>Envelhecendo</v>
      </c>
      <c r="N307" s="2" t="str">
        <f aca="false">IF(F307="","N/A",IF(F307&lt;Indicadores!$B$4,"Vencida","Vigente"))</f>
        <v>Vencida</v>
      </c>
      <c r="O307" s="2" t="str">
        <f aca="false">INDEX(Locais!$B$2:$B$13,MATCH(H307,Locais!$A$2:$A$13,0))</f>
        <v>Regional - Rio de Janeiro</v>
      </c>
      <c r="P307" s="2" t="str">
        <f aca="false">INDEX(Locais!$C$2:$C$13,MATCH(H307,Locais!$A$2:$A$13,0))</f>
        <v>Sudeste</v>
      </c>
    </row>
    <row r="308" customFormat="false" ht="15" hidden="false" customHeight="false" outlineLevel="0" collapsed="false">
      <c r="A308" s="2" t="s">
        <v>444</v>
      </c>
      <c r="B308" s="2" t="s">
        <v>68</v>
      </c>
      <c r="C308" s="2" t="s">
        <v>96</v>
      </c>
      <c r="D308" s="2" t="s">
        <v>132</v>
      </c>
      <c r="E308" s="13" t="n">
        <v>44271</v>
      </c>
      <c r="F308" s="13" t="n">
        <v>45366</v>
      </c>
      <c r="G308" s="2" t="s">
        <v>32</v>
      </c>
      <c r="H308" s="2" t="s">
        <v>114</v>
      </c>
      <c r="I308" s="2" t="s">
        <v>142</v>
      </c>
      <c r="J308" s="2" t="s">
        <v>100</v>
      </c>
      <c r="K308" s="14" t="n">
        <v>5032.03</v>
      </c>
      <c r="L308" s="2" t="n">
        <f aca="false">IF(E308="","",ROUND((Indicadores!$B$4-E308)/365.25,1))</f>
        <v>5.6</v>
      </c>
      <c r="M308" s="2" t="str">
        <f aca="false">IF(E308="","Virtual",IF(L308&gt;=Indicadores!$B$6,"Fim de Vida",IF(L308&gt;=Indicadores!$B$5,"Envelhecendo","Atual")))</f>
        <v>Fim de Vida</v>
      </c>
      <c r="N308" s="2" t="str">
        <f aca="false">IF(F308="","N/A",IF(F308&lt;Indicadores!$B$4,"Vencida","Vigente"))</f>
        <v>Vencida</v>
      </c>
      <c r="O308" s="2" t="str">
        <f aca="false">INDEX(Locais!$B$2:$B$13,MATCH(H308,Locais!$A$2:$A$13,0))</f>
        <v>Regional - Belo Horizonte</v>
      </c>
      <c r="P308" s="2" t="str">
        <f aca="false">INDEX(Locais!$C$2:$C$13,MATCH(H308,Locais!$A$2:$A$13,0))</f>
        <v>Sudeste</v>
      </c>
    </row>
    <row r="309" customFormat="false" ht="15" hidden="false" customHeight="false" outlineLevel="0" collapsed="false">
      <c r="A309" s="2" t="s">
        <v>445</v>
      </c>
      <c r="B309" s="2" t="s">
        <v>70</v>
      </c>
      <c r="C309" s="2" t="s">
        <v>126</v>
      </c>
      <c r="D309" s="2" t="s">
        <v>162</v>
      </c>
      <c r="E309" s="13" t="n">
        <v>44598</v>
      </c>
      <c r="F309" s="13" t="n">
        <v>46423</v>
      </c>
      <c r="G309" s="2" t="s">
        <v>32</v>
      </c>
      <c r="H309" s="2" t="s">
        <v>165</v>
      </c>
      <c r="I309" s="2" t="s">
        <v>120</v>
      </c>
      <c r="J309" s="2" t="s">
        <v>100</v>
      </c>
      <c r="K309" s="14" t="n">
        <v>20297.73</v>
      </c>
      <c r="L309" s="2" t="n">
        <f aca="false">IF(E309="","",ROUND((Indicadores!$B$4-E309)/365.25,1))</f>
        <v>4.7</v>
      </c>
      <c r="M309" s="2" t="str">
        <f aca="false">IF(E309="","Virtual",IF(L309&gt;=Indicadores!$B$6,"Fim de Vida",IF(L309&gt;=Indicadores!$B$5,"Envelhecendo","Atual")))</f>
        <v>Envelhecendo</v>
      </c>
      <c r="N309" s="2" t="str">
        <f aca="false">IF(F309="","N/A",IF(F309&lt;Indicadores!$B$4,"Vencida","Vigente"))</f>
        <v>Vigente</v>
      </c>
      <c r="O309" s="2" t="str">
        <f aca="false">INDEX(Locais!$B$2:$B$13,MATCH(H309,Locais!$A$2:$A$13,0))</f>
        <v>Regional - Salvador</v>
      </c>
      <c r="P309" s="2" t="str">
        <f aca="false">INDEX(Locais!$C$2:$C$13,MATCH(H309,Locais!$A$2:$A$13,0))</f>
        <v>Nordeste</v>
      </c>
    </row>
    <row r="310" customFormat="false" ht="15" hidden="false" customHeight="false" outlineLevel="0" collapsed="false">
      <c r="A310" s="2" t="s">
        <v>446</v>
      </c>
      <c r="B310" s="2" t="s">
        <v>69</v>
      </c>
      <c r="C310" s="2" t="s">
        <v>96</v>
      </c>
      <c r="D310" s="2" t="s">
        <v>117</v>
      </c>
      <c r="E310" s="13" t="n">
        <v>45512</v>
      </c>
      <c r="F310" s="13" t="n">
        <v>46607</v>
      </c>
      <c r="G310" s="2" t="s">
        <v>32</v>
      </c>
      <c r="H310" s="2" t="s">
        <v>139</v>
      </c>
      <c r="I310" s="2" t="s">
        <v>130</v>
      </c>
      <c r="J310" s="2" t="s">
        <v>100</v>
      </c>
      <c r="K310" s="14" t="n">
        <v>10178.43</v>
      </c>
      <c r="L310" s="2" t="n">
        <f aca="false">IF(E310="","",ROUND((Indicadores!$B$4-E310)/365.25,1))</f>
        <v>2.2</v>
      </c>
      <c r="M310" s="2" t="str">
        <f aca="false">IF(E310="","Virtual",IF(L310&gt;=Indicadores!$B$6,"Fim de Vida",IF(L310&gt;=Indicadores!$B$5,"Envelhecendo","Atual")))</f>
        <v>Atual</v>
      </c>
      <c r="N310" s="2" t="str">
        <f aca="false">IF(F310="","N/A",IF(F310&lt;Indicadores!$B$4,"Vencida","Vigente"))</f>
        <v>Vigente</v>
      </c>
      <c r="O310" s="2" t="str">
        <f aca="false">INDEX(Locais!$B$2:$B$13,MATCH(H310,Locais!$A$2:$A$13,0))</f>
        <v>Regional - Rio de Janeiro</v>
      </c>
      <c r="P310" s="2" t="str">
        <f aca="false">INDEX(Locais!$C$2:$C$13,MATCH(H310,Locais!$A$2:$A$13,0))</f>
        <v>Sudeste</v>
      </c>
    </row>
    <row r="311" customFormat="false" ht="15" hidden="false" customHeight="false" outlineLevel="0" collapsed="false">
      <c r="A311" s="2" t="s">
        <v>447</v>
      </c>
      <c r="B311" s="2" t="s">
        <v>70</v>
      </c>
      <c r="C311" s="2" t="s">
        <v>126</v>
      </c>
      <c r="D311" s="2" t="s">
        <v>162</v>
      </c>
      <c r="E311" s="13" t="n">
        <v>45835</v>
      </c>
      <c r="F311" s="13" t="n">
        <v>47660</v>
      </c>
      <c r="G311" s="2" t="s">
        <v>32</v>
      </c>
      <c r="H311" s="2" t="s">
        <v>165</v>
      </c>
      <c r="I311" s="2" t="s">
        <v>130</v>
      </c>
      <c r="J311" s="2" t="s">
        <v>100</v>
      </c>
      <c r="K311" s="14" t="n">
        <v>21549.14</v>
      </c>
      <c r="L311" s="2" t="n">
        <f aca="false">IF(E311="","",ROUND((Indicadores!$B$4-E311)/365.25,1))</f>
        <v>1.3</v>
      </c>
      <c r="M311" s="2" t="str">
        <f aca="false">IF(E311="","Virtual",IF(L311&gt;=Indicadores!$B$6,"Fim de Vida",IF(L311&gt;=Indicadores!$B$5,"Envelhecendo","Atual")))</f>
        <v>Atual</v>
      </c>
      <c r="N311" s="2" t="str">
        <f aca="false">IF(F311="","N/A",IF(F311&lt;Indicadores!$B$4,"Vencida","Vigente"))</f>
        <v>Vigente</v>
      </c>
      <c r="O311" s="2" t="str">
        <f aca="false">INDEX(Locais!$B$2:$B$13,MATCH(H311,Locais!$A$2:$A$13,0))</f>
        <v>Regional - Salvador</v>
      </c>
      <c r="P311" s="2" t="str">
        <f aca="false">INDEX(Locais!$C$2:$C$13,MATCH(H311,Locais!$A$2:$A$13,0))</f>
        <v>Nordeste</v>
      </c>
    </row>
    <row r="312" customFormat="false" ht="15" hidden="false" customHeight="false" outlineLevel="0" collapsed="false">
      <c r="A312" s="2" t="s">
        <v>448</v>
      </c>
      <c r="B312" s="2" t="s">
        <v>70</v>
      </c>
      <c r="C312" s="2" t="s">
        <v>96</v>
      </c>
      <c r="D312" s="2" t="s">
        <v>122</v>
      </c>
      <c r="E312" s="13" t="n">
        <v>44539</v>
      </c>
      <c r="F312" s="13" t="n">
        <v>46364</v>
      </c>
      <c r="G312" s="2" t="s">
        <v>32</v>
      </c>
      <c r="H312" s="2" t="s">
        <v>139</v>
      </c>
      <c r="I312" s="2" t="s">
        <v>120</v>
      </c>
      <c r="J312" s="2" t="s">
        <v>100</v>
      </c>
      <c r="K312" s="14" t="n">
        <v>20073.54</v>
      </c>
      <c r="L312" s="2" t="n">
        <f aca="false">IF(E312="","",ROUND((Indicadores!$B$4-E312)/365.25,1))</f>
        <v>4.9</v>
      </c>
      <c r="M312" s="2" t="str">
        <f aca="false">IF(E312="","Virtual",IF(L312&gt;=Indicadores!$B$6,"Fim de Vida",IF(L312&gt;=Indicadores!$B$5,"Envelhecendo","Atual")))</f>
        <v>Envelhecendo</v>
      </c>
      <c r="N312" s="2" t="str">
        <f aca="false">IF(F312="","N/A",IF(F312&lt;Indicadores!$B$4,"Vencida","Vigente"))</f>
        <v>Vigente</v>
      </c>
      <c r="O312" s="2" t="str">
        <f aca="false">INDEX(Locais!$B$2:$B$13,MATCH(H312,Locais!$A$2:$A$13,0))</f>
        <v>Regional - Rio de Janeiro</v>
      </c>
      <c r="P312" s="2" t="str">
        <f aca="false">INDEX(Locais!$C$2:$C$13,MATCH(H312,Locais!$A$2:$A$13,0))</f>
        <v>Sudeste</v>
      </c>
    </row>
    <row r="313" customFormat="false" ht="15" hidden="false" customHeight="false" outlineLevel="0" collapsed="false">
      <c r="A313" s="2" t="s">
        <v>449</v>
      </c>
      <c r="B313" s="2" t="s">
        <v>68</v>
      </c>
      <c r="C313" s="2" t="s">
        <v>96</v>
      </c>
      <c r="D313" s="2" t="s">
        <v>107</v>
      </c>
      <c r="E313" s="13" t="n">
        <v>45718</v>
      </c>
      <c r="F313" s="13" t="n">
        <v>46813</v>
      </c>
      <c r="G313" s="2" t="s">
        <v>151</v>
      </c>
      <c r="H313" s="2" t="s">
        <v>165</v>
      </c>
      <c r="I313" s="2" t="s">
        <v>130</v>
      </c>
      <c r="J313" s="2" t="s">
        <v>137</v>
      </c>
      <c r="K313" s="14" t="n">
        <v>6445.32</v>
      </c>
      <c r="L313" s="2" t="n">
        <f aca="false">IF(E313="","",ROUND((Indicadores!$B$4-E313)/365.25,1))</f>
        <v>1.6</v>
      </c>
      <c r="M313" s="2" t="str">
        <f aca="false">IF(E313="","Virtual",IF(L313&gt;=Indicadores!$B$6,"Fim de Vida",IF(L313&gt;=Indicadores!$B$5,"Envelhecendo","Atual")))</f>
        <v>Atual</v>
      </c>
      <c r="N313" s="2" t="str">
        <f aca="false">IF(F313="","N/A",IF(F313&lt;Indicadores!$B$4,"Vencida","Vigente"))</f>
        <v>Vigente</v>
      </c>
      <c r="O313" s="2" t="str">
        <f aca="false">INDEX(Locais!$B$2:$B$13,MATCH(H313,Locais!$A$2:$A$13,0))</f>
        <v>Regional - Salvador</v>
      </c>
      <c r="P313" s="2" t="str">
        <f aca="false">INDEX(Locais!$C$2:$C$13,MATCH(H313,Locais!$A$2:$A$13,0))</f>
        <v>Nordeste</v>
      </c>
    </row>
    <row r="314" customFormat="false" ht="15" hidden="false" customHeight="false" outlineLevel="0" collapsed="false">
      <c r="A314" s="2" t="s">
        <v>450</v>
      </c>
      <c r="B314" s="2" t="s">
        <v>68</v>
      </c>
      <c r="C314" s="2" t="s">
        <v>102</v>
      </c>
      <c r="D314" s="2" t="s">
        <v>103</v>
      </c>
      <c r="E314" s="13" t="n">
        <v>44702</v>
      </c>
      <c r="F314" s="13" t="n">
        <v>45797</v>
      </c>
      <c r="G314" s="2" t="s">
        <v>32</v>
      </c>
      <c r="H314" s="2" t="s">
        <v>119</v>
      </c>
      <c r="I314" s="2" t="s">
        <v>99</v>
      </c>
      <c r="J314" s="2" t="s">
        <v>100</v>
      </c>
      <c r="K314" s="14" t="n">
        <v>6318.46</v>
      </c>
      <c r="L314" s="2" t="n">
        <f aca="false">IF(E314="","",ROUND((Indicadores!$B$4-E314)/365.25,1))</f>
        <v>4.4</v>
      </c>
      <c r="M314" s="2" t="str">
        <f aca="false">IF(E314="","Virtual",IF(L314&gt;=Indicadores!$B$6,"Fim de Vida",IF(L314&gt;=Indicadores!$B$5,"Envelhecendo","Atual")))</f>
        <v>Envelhecendo</v>
      </c>
      <c r="N314" s="2" t="str">
        <f aca="false">IF(F314="","N/A",IF(F314&lt;Indicadores!$B$4,"Vencida","Vigente"))</f>
        <v>Vencida</v>
      </c>
      <c r="O314" s="2" t="str">
        <f aca="false">INDEX(Locais!$B$2:$B$13,MATCH(H314,Locais!$A$2:$A$13,0))</f>
        <v>Regional - São Paulo</v>
      </c>
      <c r="P314" s="2" t="str">
        <f aca="false">INDEX(Locais!$C$2:$C$13,MATCH(H314,Locais!$A$2:$A$13,0))</f>
        <v>Sudeste</v>
      </c>
    </row>
    <row r="315" customFormat="false" ht="15" hidden="false" customHeight="false" outlineLevel="0" collapsed="false">
      <c r="A315" s="2" t="s">
        <v>451</v>
      </c>
      <c r="B315" s="2" t="s">
        <v>68</v>
      </c>
      <c r="C315" s="2" t="s">
        <v>96</v>
      </c>
      <c r="D315" s="2" t="s">
        <v>132</v>
      </c>
      <c r="E315" s="13" t="n">
        <v>45558</v>
      </c>
      <c r="F315" s="13" t="n">
        <v>46653</v>
      </c>
      <c r="G315" s="2" t="s">
        <v>32</v>
      </c>
      <c r="H315" s="2" t="s">
        <v>98</v>
      </c>
      <c r="I315" s="2" t="s">
        <v>120</v>
      </c>
      <c r="J315" s="2" t="s">
        <v>100</v>
      </c>
      <c r="K315" s="14" t="n">
        <v>5392.38</v>
      </c>
      <c r="L315" s="2" t="n">
        <f aca="false">IF(E315="","",ROUND((Indicadores!$B$4-E315)/365.25,1))</f>
        <v>2.1</v>
      </c>
      <c r="M315" s="2" t="str">
        <f aca="false">IF(E315="","Virtual",IF(L315&gt;=Indicadores!$B$6,"Fim de Vida",IF(L315&gt;=Indicadores!$B$5,"Envelhecendo","Atual")))</f>
        <v>Atual</v>
      </c>
      <c r="N315" s="2" t="str">
        <f aca="false">IF(F315="","N/A",IF(F315&lt;Indicadores!$B$4,"Vencida","Vigente"))</f>
        <v>Vigente</v>
      </c>
      <c r="O315" s="2" t="str">
        <f aca="false">INDEX(Locais!$B$2:$B$13,MATCH(H315,Locais!$A$2:$A$13,0))</f>
        <v>Sede - Brasília</v>
      </c>
      <c r="P315" s="2" t="str">
        <f aca="false">INDEX(Locais!$C$2:$C$13,MATCH(H315,Locais!$A$2:$A$13,0))</f>
        <v>Centro-Oeste</v>
      </c>
    </row>
    <row r="316" customFormat="false" ht="15" hidden="false" customHeight="false" outlineLevel="0" collapsed="false">
      <c r="A316" s="2" t="s">
        <v>452</v>
      </c>
      <c r="B316" s="2" t="s">
        <v>69</v>
      </c>
      <c r="C316" s="2" t="s">
        <v>96</v>
      </c>
      <c r="D316" s="2" t="s">
        <v>117</v>
      </c>
      <c r="E316" s="13" t="n">
        <v>45683</v>
      </c>
      <c r="F316" s="13" t="n">
        <v>46778</v>
      </c>
      <c r="G316" s="2" t="s">
        <v>32</v>
      </c>
      <c r="H316" s="2" t="s">
        <v>139</v>
      </c>
      <c r="I316" s="2" t="s">
        <v>99</v>
      </c>
      <c r="J316" s="2" t="s">
        <v>100</v>
      </c>
      <c r="K316" s="14" t="n">
        <v>10550.7</v>
      </c>
      <c r="L316" s="2" t="n">
        <f aca="false">IF(E316="","",ROUND((Indicadores!$B$4-E316)/365.25,1))</f>
        <v>1.7</v>
      </c>
      <c r="M316" s="2" t="str">
        <f aca="false">IF(E316="","Virtual",IF(L316&gt;=Indicadores!$B$6,"Fim de Vida",IF(L316&gt;=Indicadores!$B$5,"Envelhecendo","Atual")))</f>
        <v>Atual</v>
      </c>
      <c r="N316" s="2" t="str">
        <f aca="false">IF(F316="","N/A",IF(F316&lt;Indicadores!$B$4,"Vencida","Vigente"))</f>
        <v>Vigente</v>
      </c>
      <c r="O316" s="2" t="str">
        <f aca="false">INDEX(Locais!$B$2:$B$13,MATCH(H316,Locais!$A$2:$A$13,0))</f>
        <v>Regional - Rio de Janeiro</v>
      </c>
      <c r="P316" s="2" t="str">
        <f aca="false">INDEX(Locais!$C$2:$C$13,MATCH(H316,Locais!$A$2:$A$13,0))</f>
        <v>Sudeste</v>
      </c>
    </row>
    <row r="317" customFormat="false" ht="15" hidden="false" customHeight="false" outlineLevel="0" collapsed="false">
      <c r="A317" s="2" t="s">
        <v>453</v>
      </c>
      <c r="B317" s="2" t="s">
        <v>70</v>
      </c>
      <c r="C317" s="2" t="s">
        <v>126</v>
      </c>
      <c r="D317" s="2" t="s">
        <v>162</v>
      </c>
      <c r="E317" s="13" t="n">
        <v>45466</v>
      </c>
      <c r="F317" s="13" t="n">
        <v>47291</v>
      </c>
      <c r="G317" s="2" t="s">
        <v>32</v>
      </c>
      <c r="H317" s="2" t="s">
        <v>114</v>
      </c>
      <c r="I317" s="2" t="s">
        <v>120</v>
      </c>
      <c r="J317" s="2" t="s">
        <v>100</v>
      </c>
      <c r="K317" s="14" t="n">
        <v>19800.79</v>
      </c>
      <c r="L317" s="2" t="n">
        <f aca="false">IF(E317="","",ROUND((Indicadores!$B$4-E317)/365.25,1))</f>
        <v>2.3</v>
      </c>
      <c r="M317" s="2" t="str">
        <f aca="false">IF(E317="","Virtual",IF(L317&gt;=Indicadores!$B$6,"Fim de Vida",IF(L317&gt;=Indicadores!$B$5,"Envelhecendo","Atual")))</f>
        <v>Atual</v>
      </c>
      <c r="N317" s="2" t="str">
        <f aca="false">IF(F317="","N/A",IF(F317&lt;Indicadores!$B$4,"Vencida","Vigente"))</f>
        <v>Vigente</v>
      </c>
      <c r="O317" s="2" t="str">
        <f aca="false">INDEX(Locais!$B$2:$B$13,MATCH(H317,Locais!$A$2:$A$13,0))</f>
        <v>Regional - Belo Horizonte</v>
      </c>
      <c r="P317" s="2" t="str">
        <f aca="false">INDEX(Locais!$C$2:$C$13,MATCH(H317,Locais!$A$2:$A$13,0))</f>
        <v>Sudeste</v>
      </c>
    </row>
    <row r="318" customFormat="false" ht="15" hidden="false" customHeight="false" outlineLevel="0" collapsed="false">
      <c r="A318" s="2" t="s">
        <v>454</v>
      </c>
      <c r="B318" s="2" t="s">
        <v>68</v>
      </c>
      <c r="C318" s="2" t="s">
        <v>96</v>
      </c>
      <c r="D318" s="2" t="s">
        <v>107</v>
      </c>
      <c r="E318" s="13" t="n">
        <v>44973</v>
      </c>
      <c r="F318" s="13" t="n">
        <v>46068</v>
      </c>
      <c r="G318" s="2" t="s">
        <v>32</v>
      </c>
      <c r="H318" s="2" t="s">
        <v>114</v>
      </c>
      <c r="I318" s="2" t="s">
        <v>105</v>
      </c>
      <c r="J318" s="2" t="s">
        <v>100</v>
      </c>
      <c r="K318" s="14" t="n">
        <v>5542.67</v>
      </c>
      <c r="L318" s="2" t="n">
        <f aca="false">IF(E318="","",ROUND((Indicadores!$B$4-E318)/365.25,1))</f>
        <v>3.7</v>
      </c>
      <c r="M318" s="2" t="str">
        <f aca="false">IF(E318="","Virtual",IF(L318&gt;=Indicadores!$B$6,"Fim de Vida",IF(L318&gt;=Indicadores!$B$5,"Envelhecendo","Atual")))</f>
        <v>Envelhecendo</v>
      </c>
      <c r="N318" s="2" t="str">
        <f aca="false">IF(F318="","N/A",IF(F318&lt;Indicadores!$B$4,"Vencida","Vigente"))</f>
        <v>Vencida</v>
      </c>
      <c r="O318" s="2" t="str">
        <f aca="false">INDEX(Locais!$B$2:$B$13,MATCH(H318,Locais!$A$2:$A$13,0))</f>
        <v>Regional - Belo Horizonte</v>
      </c>
      <c r="P318" s="2" t="str">
        <f aca="false">INDEX(Locais!$C$2:$C$13,MATCH(H318,Locais!$A$2:$A$13,0))</f>
        <v>Sudeste</v>
      </c>
    </row>
    <row r="319" customFormat="false" ht="15" hidden="false" customHeight="false" outlineLevel="0" collapsed="false">
      <c r="A319" s="2" t="s">
        <v>455</v>
      </c>
      <c r="B319" s="2" t="s">
        <v>69</v>
      </c>
      <c r="C319" s="2" t="s">
        <v>96</v>
      </c>
      <c r="D319" s="2" t="s">
        <v>117</v>
      </c>
      <c r="E319" s="13" t="n">
        <v>43210</v>
      </c>
      <c r="F319" s="13" t="n">
        <v>44305</v>
      </c>
      <c r="G319" s="2" t="s">
        <v>118</v>
      </c>
      <c r="H319" s="2" t="s">
        <v>119</v>
      </c>
      <c r="I319" s="2" t="s">
        <v>109</v>
      </c>
      <c r="J319" s="2" t="s">
        <v>100</v>
      </c>
      <c r="K319" s="14" t="n">
        <v>9906.04</v>
      </c>
      <c r="L319" s="2" t="n">
        <f aca="false">IF(E319="","",ROUND((Indicadores!$B$4-E319)/365.25,1))</f>
        <v>8.5</v>
      </c>
      <c r="M319" s="2" t="str">
        <f aca="false">IF(E319="","Virtual",IF(L319&gt;=Indicadores!$B$6,"Fim de Vida",IF(L319&gt;=Indicadores!$B$5,"Envelhecendo","Atual")))</f>
        <v>Fim de Vida</v>
      </c>
      <c r="N319" s="2" t="str">
        <f aca="false">IF(F319="","N/A",IF(F319&lt;Indicadores!$B$4,"Vencida","Vigente"))</f>
        <v>Vencida</v>
      </c>
      <c r="O319" s="2" t="str">
        <f aca="false">INDEX(Locais!$B$2:$B$13,MATCH(H319,Locais!$A$2:$A$13,0))</f>
        <v>Regional - São Paulo</v>
      </c>
      <c r="P319" s="2" t="str">
        <f aca="false">INDEX(Locais!$C$2:$C$13,MATCH(H319,Locais!$A$2:$A$13,0))</f>
        <v>Sudeste</v>
      </c>
    </row>
    <row r="320" customFormat="false" ht="15" hidden="false" customHeight="false" outlineLevel="0" collapsed="false">
      <c r="A320" s="2" t="s">
        <v>456</v>
      </c>
      <c r="B320" s="2" t="s">
        <v>68</v>
      </c>
      <c r="C320" s="2" t="s">
        <v>96</v>
      </c>
      <c r="D320" s="2" t="s">
        <v>132</v>
      </c>
      <c r="E320" s="13" t="n">
        <v>45389</v>
      </c>
      <c r="F320" s="13" t="n">
        <v>46484</v>
      </c>
      <c r="G320" s="2" t="s">
        <v>32</v>
      </c>
      <c r="H320" s="2" t="s">
        <v>114</v>
      </c>
      <c r="I320" s="2" t="s">
        <v>142</v>
      </c>
      <c r="J320" s="2" t="s">
        <v>100</v>
      </c>
      <c r="K320" s="14" t="n">
        <v>4595.47</v>
      </c>
      <c r="L320" s="2" t="n">
        <f aca="false">IF(E320="","",ROUND((Indicadores!$B$4-E320)/365.25,1))</f>
        <v>2.5</v>
      </c>
      <c r="M320" s="2" t="str">
        <f aca="false">IF(E320="","Virtual",IF(L320&gt;=Indicadores!$B$6,"Fim de Vida",IF(L320&gt;=Indicadores!$B$5,"Envelhecendo","Atual")))</f>
        <v>Atual</v>
      </c>
      <c r="N320" s="2" t="str">
        <f aca="false">IF(F320="","N/A",IF(F320&lt;Indicadores!$B$4,"Vencida","Vigente"))</f>
        <v>Vigente</v>
      </c>
      <c r="O320" s="2" t="str">
        <f aca="false">INDEX(Locais!$B$2:$B$13,MATCH(H320,Locais!$A$2:$A$13,0))</f>
        <v>Regional - Belo Horizonte</v>
      </c>
      <c r="P320" s="2" t="str">
        <f aca="false">INDEX(Locais!$C$2:$C$13,MATCH(H320,Locais!$A$2:$A$13,0))</f>
        <v>Sudeste</v>
      </c>
    </row>
    <row r="321" customFormat="false" ht="15" hidden="false" customHeight="false" outlineLevel="0" collapsed="false">
      <c r="A321" s="2" t="s">
        <v>457</v>
      </c>
      <c r="B321" s="2" t="s">
        <v>70</v>
      </c>
      <c r="C321" s="2" t="s">
        <v>96</v>
      </c>
      <c r="D321" s="2" t="s">
        <v>122</v>
      </c>
      <c r="E321" s="13" t="n">
        <v>44813</v>
      </c>
      <c r="F321" s="13" t="n">
        <v>46638</v>
      </c>
      <c r="G321" s="2" t="s">
        <v>32</v>
      </c>
      <c r="H321" s="2" t="s">
        <v>119</v>
      </c>
      <c r="I321" s="2" t="s">
        <v>133</v>
      </c>
      <c r="J321" s="2" t="s">
        <v>100</v>
      </c>
      <c r="K321" s="14" t="n">
        <v>20443.1</v>
      </c>
      <c r="L321" s="2" t="n">
        <f aca="false">IF(E321="","",ROUND((Indicadores!$B$4-E321)/365.25,1))</f>
        <v>4.1</v>
      </c>
      <c r="M321" s="2" t="str">
        <f aca="false">IF(E321="","Virtual",IF(L321&gt;=Indicadores!$B$6,"Fim de Vida",IF(L321&gt;=Indicadores!$B$5,"Envelhecendo","Atual")))</f>
        <v>Envelhecendo</v>
      </c>
      <c r="N321" s="2" t="str">
        <f aca="false">IF(F321="","N/A",IF(F321&lt;Indicadores!$B$4,"Vencida","Vigente"))</f>
        <v>Vigente</v>
      </c>
      <c r="O321" s="2" t="str">
        <f aca="false">INDEX(Locais!$B$2:$B$13,MATCH(H321,Locais!$A$2:$A$13,0))</f>
        <v>Regional - São Paulo</v>
      </c>
      <c r="P321" s="2" t="str">
        <f aca="false">INDEX(Locais!$C$2:$C$13,MATCH(H321,Locais!$A$2:$A$13,0))</f>
        <v>Sudeste</v>
      </c>
    </row>
    <row r="322" customFormat="false" ht="15" hidden="false" customHeight="false" outlineLevel="0" collapsed="false">
      <c r="A322" s="2" t="s">
        <v>458</v>
      </c>
      <c r="B322" s="2" t="s">
        <v>70</v>
      </c>
      <c r="C322" s="2" t="s">
        <v>96</v>
      </c>
      <c r="D322" s="2" t="s">
        <v>122</v>
      </c>
      <c r="E322" s="13" t="n">
        <v>44571</v>
      </c>
      <c r="F322" s="13" t="n">
        <v>46396</v>
      </c>
      <c r="G322" s="2" t="s">
        <v>34</v>
      </c>
      <c r="H322" s="2" t="s">
        <v>165</v>
      </c>
      <c r="I322" s="2" t="s">
        <v>115</v>
      </c>
      <c r="J322" s="2" t="s">
        <v>100</v>
      </c>
      <c r="K322" s="14" t="n">
        <v>19714.81</v>
      </c>
      <c r="L322" s="2" t="n">
        <f aca="false">IF(E322="","",ROUND((Indicadores!$B$4-E322)/365.25,1))</f>
        <v>4.8</v>
      </c>
      <c r="M322" s="2" t="str">
        <f aca="false">IF(E322="","Virtual",IF(L322&gt;=Indicadores!$B$6,"Fim de Vida",IF(L322&gt;=Indicadores!$B$5,"Envelhecendo","Atual")))</f>
        <v>Envelhecendo</v>
      </c>
      <c r="N322" s="2" t="str">
        <f aca="false">IF(F322="","N/A",IF(F322&lt;Indicadores!$B$4,"Vencida","Vigente"))</f>
        <v>Vigente</v>
      </c>
      <c r="O322" s="2" t="str">
        <f aca="false">INDEX(Locais!$B$2:$B$13,MATCH(H322,Locais!$A$2:$A$13,0))</f>
        <v>Regional - Salvador</v>
      </c>
      <c r="P322" s="2" t="str">
        <f aca="false">INDEX(Locais!$C$2:$C$13,MATCH(H322,Locais!$A$2:$A$13,0))</f>
        <v>Nordeste</v>
      </c>
    </row>
    <row r="323" customFormat="false" ht="15" hidden="false" customHeight="false" outlineLevel="0" collapsed="false">
      <c r="A323" s="2" t="s">
        <v>459</v>
      </c>
      <c r="B323" s="2" t="s">
        <v>71</v>
      </c>
      <c r="C323" s="2" t="s">
        <v>126</v>
      </c>
      <c r="D323" s="2" t="s">
        <v>157</v>
      </c>
      <c r="E323" s="13" t="n">
        <v>43741</v>
      </c>
      <c r="F323" s="13" t="n">
        <v>44836</v>
      </c>
      <c r="G323" s="2" t="s">
        <v>32</v>
      </c>
      <c r="H323" s="2" t="s">
        <v>128</v>
      </c>
      <c r="I323" s="2" t="s">
        <v>111</v>
      </c>
      <c r="J323" s="2" t="s">
        <v>100</v>
      </c>
      <c r="K323" s="14" t="n">
        <v>2097.99</v>
      </c>
      <c r="L323" s="2" t="n">
        <f aca="false">IF(E323="","",ROUND((Indicadores!$B$4-E323)/365.25,1))</f>
        <v>7</v>
      </c>
      <c r="M323" s="2" t="str">
        <f aca="false">IF(E323="","Virtual",IF(L323&gt;=Indicadores!$B$6,"Fim de Vida",IF(L323&gt;=Indicadores!$B$5,"Envelhecendo","Atual")))</f>
        <v>Fim de Vida</v>
      </c>
      <c r="N323" s="2" t="str">
        <f aca="false">IF(F323="","N/A",IF(F323&lt;Indicadores!$B$4,"Vencida","Vigente"))</f>
        <v>Vencida</v>
      </c>
      <c r="O323" s="2" t="str">
        <f aca="false">INDEX(Locais!$B$2:$B$13,MATCH(H323,Locais!$A$2:$A$13,0))</f>
        <v>Regional - Recife</v>
      </c>
      <c r="P323" s="2" t="str">
        <f aca="false">INDEX(Locais!$C$2:$C$13,MATCH(H323,Locais!$A$2:$A$13,0))</f>
        <v>Nordeste</v>
      </c>
    </row>
    <row r="324" customFormat="false" ht="15" hidden="false" customHeight="false" outlineLevel="0" collapsed="false">
      <c r="A324" s="2" t="s">
        <v>460</v>
      </c>
      <c r="B324" s="2" t="s">
        <v>69</v>
      </c>
      <c r="C324" s="2" t="s">
        <v>102</v>
      </c>
      <c r="D324" s="2" t="s">
        <v>113</v>
      </c>
      <c r="E324" s="13" t="n">
        <v>45560</v>
      </c>
      <c r="F324" s="13" t="n">
        <v>46655</v>
      </c>
      <c r="G324" s="2" t="s">
        <v>32</v>
      </c>
      <c r="H324" s="2" t="s">
        <v>145</v>
      </c>
      <c r="I324" s="2" t="s">
        <v>111</v>
      </c>
      <c r="J324" s="2" t="s">
        <v>100</v>
      </c>
      <c r="K324" s="14" t="n">
        <v>7859.14</v>
      </c>
      <c r="L324" s="2" t="n">
        <f aca="false">IF(E324="","",ROUND((Indicadores!$B$4-E324)/365.25,1))</f>
        <v>2.1</v>
      </c>
      <c r="M324" s="2" t="str">
        <f aca="false">IF(E324="","Virtual",IF(L324&gt;=Indicadores!$B$6,"Fim de Vida",IF(L324&gt;=Indicadores!$B$5,"Envelhecendo","Atual")))</f>
        <v>Atual</v>
      </c>
      <c r="N324" s="2" t="str">
        <f aca="false">IF(F324="","N/A",IF(F324&lt;Indicadores!$B$4,"Vencida","Vigente"))</f>
        <v>Vigente</v>
      </c>
      <c r="O324" s="2" t="str">
        <f aca="false">INDEX(Locais!$B$2:$B$13,MATCH(H324,Locais!$A$2:$A$13,0))</f>
        <v>Regional - Belém</v>
      </c>
      <c r="P324" s="2" t="str">
        <f aca="false">INDEX(Locais!$C$2:$C$13,MATCH(H324,Locais!$A$2:$A$13,0))</f>
        <v>Norte</v>
      </c>
    </row>
    <row r="325" customFormat="false" ht="15" hidden="false" customHeight="false" outlineLevel="0" collapsed="false">
      <c r="A325" s="2" t="s">
        <v>461</v>
      </c>
      <c r="B325" s="2" t="s">
        <v>70</v>
      </c>
      <c r="C325" s="2" t="s">
        <v>96</v>
      </c>
      <c r="D325" s="2" t="s">
        <v>122</v>
      </c>
      <c r="E325" s="13" t="n">
        <v>44620</v>
      </c>
      <c r="F325" s="13" t="n">
        <v>46445</v>
      </c>
      <c r="G325" s="2" t="s">
        <v>32</v>
      </c>
      <c r="H325" s="2" t="s">
        <v>114</v>
      </c>
      <c r="I325" s="2" t="s">
        <v>120</v>
      </c>
      <c r="J325" s="2" t="s">
        <v>100</v>
      </c>
      <c r="K325" s="14" t="n">
        <v>20976.12</v>
      </c>
      <c r="L325" s="2" t="n">
        <f aca="false">IF(E325="","",ROUND((Indicadores!$B$4-E325)/365.25,1))</f>
        <v>4.6</v>
      </c>
      <c r="M325" s="2" t="str">
        <f aca="false">IF(E325="","Virtual",IF(L325&gt;=Indicadores!$B$6,"Fim de Vida",IF(L325&gt;=Indicadores!$B$5,"Envelhecendo","Atual")))</f>
        <v>Envelhecendo</v>
      </c>
      <c r="N325" s="2" t="str">
        <f aca="false">IF(F325="","N/A",IF(F325&lt;Indicadores!$B$4,"Vencida","Vigente"))</f>
        <v>Vigente</v>
      </c>
      <c r="O325" s="2" t="str">
        <f aca="false">INDEX(Locais!$B$2:$B$13,MATCH(H325,Locais!$A$2:$A$13,0))</f>
        <v>Regional - Belo Horizonte</v>
      </c>
      <c r="P325" s="2" t="str">
        <f aca="false">INDEX(Locais!$C$2:$C$13,MATCH(H325,Locais!$A$2:$A$13,0))</f>
        <v>Sudeste</v>
      </c>
    </row>
    <row r="326" customFormat="false" ht="15" hidden="false" customHeight="false" outlineLevel="0" collapsed="false">
      <c r="A326" s="2" t="s">
        <v>462</v>
      </c>
      <c r="B326" s="2" t="s">
        <v>68</v>
      </c>
      <c r="C326" s="2" t="s">
        <v>102</v>
      </c>
      <c r="D326" s="2" t="s">
        <v>103</v>
      </c>
      <c r="E326" s="13" t="n">
        <v>45209</v>
      </c>
      <c r="F326" s="13" t="n">
        <v>46304</v>
      </c>
      <c r="G326" s="2" t="s">
        <v>32</v>
      </c>
      <c r="H326" s="2" t="s">
        <v>163</v>
      </c>
      <c r="I326" s="2" t="s">
        <v>120</v>
      </c>
      <c r="J326" s="2" t="s">
        <v>100</v>
      </c>
      <c r="K326" s="14" t="n">
        <v>6147.62</v>
      </c>
      <c r="L326" s="2" t="n">
        <f aca="false">IF(E326="","",ROUND((Indicadores!$B$4-E326)/365.25,1))</f>
        <v>3</v>
      </c>
      <c r="M326" s="2" t="str">
        <f aca="false">IF(E326="","Virtual",IF(L326&gt;=Indicadores!$B$6,"Fim de Vida",IF(L326&gt;=Indicadores!$B$5,"Envelhecendo","Atual")))</f>
        <v>Envelhecendo</v>
      </c>
      <c r="N326" s="2" t="str">
        <f aca="false">IF(F326="","N/A",IF(F326&lt;Indicadores!$B$4,"Vencida","Vigente"))</f>
        <v>Vencida</v>
      </c>
      <c r="O326" s="2" t="str">
        <f aca="false">INDEX(Locais!$B$2:$B$13,MATCH(H326,Locais!$A$2:$A$13,0))</f>
        <v>Regional - Manaus</v>
      </c>
      <c r="P326" s="2" t="str">
        <f aca="false">INDEX(Locais!$C$2:$C$13,MATCH(H326,Locais!$A$2:$A$13,0))</f>
        <v>Norte</v>
      </c>
    </row>
    <row r="327" customFormat="false" ht="15" hidden="false" customHeight="false" outlineLevel="0" collapsed="false">
      <c r="A327" s="2" t="s">
        <v>463</v>
      </c>
      <c r="B327" s="2" t="s">
        <v>69</v>
      </c>
      <c r="C327" s="2" t="s">
        <v>96</v>
      </c>
      <c r="D327" s="2" t="s">
        <v>117</v>
      </c>
      <c r="E327" s="13" t="n">
        <v>44941</v>
      </c>
      <c r="F327" s="13" t="n">
        <v>46036</v>
      </c>
      <c r="G327" s="2" t="s">
        <v>32</v>
      </c>
      <c r="H327" s="2" t="s">
        <v>123</v>
      </c>
      <c r="I327" s="2" t="s">
        <v>130</v>
      </c>
      <c r="J327" s="2" t="s">
        <v>100</v>
      </c>
      <c r="K327" s="14" t="n">
        <v>10453.09</v>
      </c>
      <c r="L327" s="2" t="n">
        <f aca="false">IF(E327="","",ROUND((Indicadores!$B$4-E327)/365.25,1))</f>
        <v>3.8</v>
      </c>
      <c r="M327" s="2" t="str">
        <f aca="false">IF(E327="","Virtual",IF(L327&gt;=Indicadores!$B$6,"Fim de Vida",IF(L327&gt;=Indicadores!$B$5,"Envelhecendo","Atual")))</f>
        <v>Envelhecendo</v>
      </c>
      <c r="N327" s="2" t="str">
        <f aca="false">IF(F327="","N/A",IF(F327&lt;Indicadores!$B$4,"Vencida","Vigente"))</f>
        <v>Vencida</v>
      </c>
      <c r="O327" s="2" t="str">
        <f aca="false">INDEX(Locais!$B$2:$B$13,MATCH(H327,Locais!$A$2:$A$13,0))</f>
        <v>Regional - Goiânia</v>
      </c>
      <c r="P327" s="2" t="str">
        <f aca="false">INDEX(Locais!$C$2:$C$13,MATCH(H327,Locais!$A$2:$A$13,0))</f>
        <v>Centro-Oeste</v>
      </c>
    </row>
    <row r="328" customFormat="false" ht="15" hidden="false" customHeight="false" outlineLevel="0" collapsed="false">
      <c r="A328" s="2" t="s">
        <v>464</v>
      </c>
      <c r="B328" s="2" t="s">
        <v>68</v>
      </c>
      <c r="C328" s="2" t="s">
        <v>96</v>
      </c>
      <c r="D328" s="2" t="s">
        <v>132</v>
      </c>
      <c r="E328" s="13" t="n">
        <v>45320</v>
      </c>
      <c r="F328" s="13" t="n">
        <v>46415</v>
      </c>
      <c r="G328" s="2" t="s">
        <v>32</v>
      </c>
      <c r="H328" s="2" t="s">
        <v>98</v>
      </c>
      <c r="I328" s="2" t="s">
        <v>130</v>
      </c>
      <c r="J328" s="2" t="s">
        <v>100</v>
      </c>
      <c r="K328" s="14" t="n">
        <v>5238.66</v>
      </c>
      <c r="L328" s="2" t="n">
        <f aca="false">IF(E328="","",ROUND((Indicadores!$B$4-E328)/365.25,1))</f>
        <v>2.7</v>
      </c>
      <c r="M328" s="2" t="str">
        <f aca="false">IF(E328="","Virtual",IF(L328&gt;=Indicadores!$B$6,"Fim de Vida",IF(L328&gt;=Indicadores!$B$5,"Envelhecendo","Atual")))</f>
        <v>Atual</v>
      </c>
      <c r="N328" s="2" t="str">
        <f aca="false">IF(F328="","N/A",IF(F328&lt;Indicadores!$B$4,"Vencida","Vigente"))</f>
        <v>Vigente</v>
      </c>
      <c r="O328" s="2" t="str">
        <f aca="false">INDEX(Locais!$B$2:$B$13,MATCH(H328,Locais!$A$2:$A$13,0))</f>
        <v>Sede - Brasília</v>
      </c>
      <c r="P328" s="2" t="str">
        <f aca="false">INDEX(Locais!$C$2:$C$13,MATCH(H328,Locais!$A$2:$A$13,0))</f>
        <v>Centro-Oeste</v>
      </c>
    </row>
    <row r="329" customFormat="false" ht="15" hidden="false" customHeight="false" outlineLevel="0" collapsed="false">
      <c r="A329" s="2" t="s">
        <v>465</v>
      </c>
      <c r="B329" s="2" t="s">
        <v>71</v>
      </c>
      <c r="C329" s="2" t="s">
        <v>126</v>
      </c>
      <c r="D329" s="2" t="s">
        <v>157</v>
      </c>
      <c r="E329" s="13" t="n">
        <v>45141</v>
      </c>
      <c r="F329" s="13" t="n">
        <v>46236</v>
      </c>
      <c r="G329" s="2" t="s">
        <v>32</v>
      </c>
      <c r="H329" s="2" t="s">
        <v>108</v>
      </c>
      <c r="I329" s="2" t="s">
        <v>136</v>
      </c>
      <c r="J329" s="2" t="s">
        <v>100</v>
      </c>
      <c r="K329" s="14" t="n">
        <v>2522.78</v>
      </c>
      <c r="L329" s="2" t="n">
        <f aca="false">IF(E329="","",ROUND((Indicadores!$B$4-E329)/365.25,1))</f>
        <v>3.2</v>
      </c>
      <c r="M329" s="2" t="str">
        <f aca="false">IF(E329="","Virtual",IF(L329&gt;=Indicadores!$B$6,"Fim de Vida",IF(L329&gt;=Indicadores!$B$5,"Envelhecendo","Atual")))</f>
        <v>Envelhecendo</v>
      </c>
      <c r="N329" s="2" t="str">
        <f aca="false">IF(F329="","N/A",IF(F329&lt;Indicadores!$B$4,"Vencida","Vigente"))</f>
        <v>Vencida</v>
      </c>
      <c r="O329" s="2" t="str">
        <f aca="false">INDEX(Locais!$B$2:$B$13,MATCH(H329,Locais!$A$2:$A$13,0))</f>
        <v>Regional - Porto Alegre</v>
      </c>
      <c r="P329" s="2" t="str">
        <f aca="false">INDEX(Locais!$C$2:$C$13,MATCH(H329,Locais!$A$2:$A$13,0))</f>
        <v>Sul</v>
      </c>
    </row>
    <row r="330" customFormat="false" ht="15" hidden="false" customHeight="false" outlineLevel="0" collapsed="false">
      <c r="A330" s="2" t="s">
        <v>466</v>
      </c>
      <c r="B330" s="2" t="s">
        <v>69</v>
      </c>
      <c r="C330" s="2" t="s">
        <v>96</v>
      </c>
      <c r="D330" s="2" t="s">
        <v>97</v>
      </c>
      <c r="E330" s="13" t="n">
        <v>44625</v>
      </c>
      <c r="F330" s="13" t="n">
        <v>45720</v>
      </c>
      <c r="G330" s="2" t="s">
        <v>32</v>
      </c>
      <c r="H330" s="2" t="s">
        <v>139</v>
      </c>
      <c r="I330" s="2" t="s">
        <v>115</v>
      </c>
      <c r="J330" s="2" t="s">
        <v>100</v>
      </c>
      <c r="K330" s="14" t="n">
        <v>7568.56</v>
      </c>
      <c r="L330" s="2" t="n">
        <f aca="false">IF(E330="","",ROUND((Indicadores!$B$4-E330)/365.25,1))</f>
        <v>4.6</v>
      </c>
      <c r="M330" s="2" t="str">
        <f aca="false">IF(E330="","Virtual",IF(L330&gt;=Indicadores!$B$6,"Fim de Vida",IF(L330&gt;=Indicadores!$B$5,"Envelhecendo","Atual")))</f>
        <v>Envelhecendo</v>
      </c>
      <c r="N330" s="2" t="str">
        <f aca="false">IF(F330="","N/A",IF(F330&lt;Indicadores!$B$4,"Vencida","Vigente"))</f>
        <v>Vencida</v>
      </c>
      <c r="O330" s="2" t="str">
        <f aca="false">INDEX(Locais!$B$2:$B$13,MATCH(H330,Locais!$A$2:$A$13,0))</f>
        <v>Regional - Rio de Janeiro</v>
      </c>
      <c r="P330" s="2" t="str">
        <f aca="false">INDEX(Locais!$C$2:$C$13,MATCH(H330,Locais!$A$2:$A$13,0))</f>
        <v>Sudeste</v>
      </c>
    </row>
    <row r="331" customFormat="false" ht="15" hidden="false" customHeight="false" outlineLevel="0" collapsed="false">
      <c r="A331" s="2" t="s">
        <v>467</v>
      </c>
      <c r="B331" s="2" t="s">
        <v>70</v>
      </c>
      <c r="C331" s="2" t="s">
        <v>126</v>
      </c>
      <c r="D331" s="2" t="s">
        <v>162</v>
      </c>
      <c r="E331" s="13" t="n">
        <v>43419</v>
      </c>
      <c r="F331" s="13" t="n">
        <v>45244</v>
      </c>
      <c r="G331" s="2" t="s">
        <v>34</v>
      </c>
      <c r="H331" s="2" t="s">
        <v>119</v>
      </c>
      <c r="I331" s="2" t="s">
        <v>111</v>
      </c>
      <c r="J331" s="2" t="s">
        <v>100</v>
      </c>
      <c r="K331" s="14" t="n">
        <v>14016.69</v>
      </c>
      <c r="L331" s="2" t="n">
        <f aca="false">IF(E331="","",ROUND((Indicadores!$B$4-E331)/365.25,1))</f>
        <v>7.9</v>
      </c>
      <c r="M331" s="2" t="str">
        <f aca="false">IF(E331="","Virtual",IF(L331&gt;=Indicadores!$B$6,"Fim de Vida",IF(L331&gt;=Indicadores!$B$5,"Envelhecendo","Atual")))</f>
        <v>Fim de Vida</v>
      </c>
      <c r="N331" s="2" t="str">
        <f aca="false">IF(F331="","N/A",IF(F331&lt;Indicadores!$B$4,"Vencida","Vigente"))</f>
        <v>Vencida</v>
      </c>
      <c r="O331" s="2" t="str">
        <f aca="false">INDEX(Locais!$B$2:$B$13,MATCH(H331,Locais!$A$2:$A$13,0))</f>
        <v>Regional - São Paulo</v>
      </c>
      <c r="P331" s="2" t="str">
        <f aca="false">INDEX(Locais!$C$2:$C$13,MATCH(H331,Locais!$A$2:$A$13,0))</f>
        <v>Sudeste</v>
      </c>
    </row>
    <row r="332" customFormat="false" ht="15" hidden="false" customHeight="false" outlineLevel="0" collapsed="false">
      <c r="A332" s="2" t="s">
        <v>468</v>
      </c>
      <c r="B332" s="2" t="s">
        <v>69</v>
      </c>
      <c r="C332" s="2" t="s">
        <v>126</v>
      </c>
      <c r="D332" s="2" t="s">
        <v>169</v>
      </c>
      <c r="E332" s="13" t="n">
        <v>43542</v>
      </c>
      <c r="F332" s="13" t="n">
        <v>44637</v>
      </c>
      <c r="G332" s="2" t="s">
        <v>135</v>
      </c>
      <c r="H332" s="2" t="s">
        <v>119</v>
      </c>
      <c r="I332" s="2" t="s">
        <v>111</v>
      </c>
      <c r="J332" s="2" t="s">
        <v>137</v>
      </c>
      <c r="K332" s="14" t="n">
        <v>10601.15</v>
      </c>
      <c r="L332" s="2" t="n">
        <f aca="false">IF(E332="","",ROUND((Indicadores!$B$4-E332)/365.25,1))</f>
        <v>7.6</v>
      </c>
      <c r="M332" s="2" t="str">
        <f aca="false">IF(E332="","Virtual",IF(L332&gt;=Indicadores!$B$6,"Fim de Vida",IF(L332&gt;=Indicadores!$B$5,"Envelhecendo","Atual")))</f>
        <v>Fim de Vida</v>
      </c>
      <c r="N332" s="2" t="str">
        <f aca="false">IF(F332="","N/A",IF(F332&lt;Indicadores!$B$4,"Vencida","Vigente"))</f>
        <v>Vencida</v>
      </c>
      <c r="O332" s="2" t="str">
        <f aca="false">INDEX(Locais!$B$2:$B$13,MATCH(H332,Locais!$A$2:$A$13,0))</f>
        <v>Regional - São Paulo</v>
      </c>
      <c r="P332" s="2" t="str">
        <f aca="false">INDEX(Locais!$C$2:$C$13,MATCH(H332,Locais!$A$2:$A$13,0))</f>
        <v>Sudeste</v>
      </c>
    </row>
    <row r="333" customFormat="false" ht="15" hidden="false" customHeight="false" outlineLevel="0" collapsed="false">
      <c r="A333" s="2" t="s">
        <v>469</v>
      </c>
      <c r="B333" s="2" t="s">
        <v>68</v>
      </c>
      <c r="C333" s="2" t="s">
        <v>102</v>
      </c>
      <c r="D333" s="2" t="s">
        <v>103</v>
      </c>
      <c r="E333" s="13" t="n">
        <v>44873</v>
      </c>
      <c r="F333" s="13" t="n">
        <v>45968</v>
      </c>
      <c r="G333" s="2" t="s">
        <v>32</v>
      </c>
      <c r="H333" s="2" t="s">
        <v>128</v>
      </c>
      <c r="I333" s="2" t="s">
        <v>130</v>
      </c>
      <c r="J333" s="2" t="s">
        <v>100</v>
      </c>
      <c r="K333" s="14" t="n">
        <v>5772.92</v>
      </c>
      <c r="L333" s="2" t="n">
        <f aca="false">IF(E333="","",ROUND((Indicadores!$B$4-E333)/365.25,1))</f>
        <v>3.9</v>
      </c>
      <c r="M333" s="2" t="str">
        <f aca="false">IF(E333="","Virtual",IF(L333&gt;=Indicadores!$B$6,"Fim de Vida",IF(L333&gt;=Indicadores!$B$5,"Envelhecendo","Atual")))</f>
        <v>Envelhecendo</v>
      </c>
      <c r="N333" s="2" t="str">
        <f aca="false">IF(F333="","N/A",IF(F333&lt;Indicadores!$B$4,"Vencida","Vigente"))</f>
        <v>Vencida</v>
      </c>
      <c r="O333" s="2" t="str">
        <f aca="false">INDEX(Locais!$B$2:$B$13,MATCH(H333,Locais!$A$2:$A$13,0))</f>
        <v>Regional - Recife</v>
      </c>
      <c r="P333" s="2" t="str">
        <f aca="false">INDEX(Locais!$C$2:$C$13,MATCH(H333,Locais!$A$2:$A$13,0))</f>
        <v>Nordeste</v>
      </c>
    </row>
    <row r="334" customFormat="false" ht="15" hidden="false" customHeight="false" outlineLevel="0" collapsed="false">
      <c r="A334" s="2" t="s">
        <v>470</v>
      </c>
      <c r="B334" s="2" t="s">
        <v>69</v>
      </c>
      <c r="C334" s="2" t="s">
        <v>102</v>
      </c>
      <c r="D334" s="2" t="s">
        <v>113</v>
      </c>
      <c r="E334" s="13" t="n">
        <v>45268</v>
      </c>
      <c r="F334" s="13" t="n">
        <v>46363</v>
      </c>
      <c r="G334" s="2" t="s">
        <v>32</v>
      </c>
      <c r="H334" s="2" t="s">
        <v>98</v>
      </c>
      <c r="I334" s="2" t="s">
        <v>124</v>
      </c>
      <c r="J334" s="2" t="s">
        <v>100</v>
      </c>
      <c r="K334" s="14" t="n">
        <v>9658.01</v>
      </c>
      <c r="L334" s="2" t="n">
        <f aca="false">IF(E334="","",ROUND((Indicadores!$B$4-E334)/365.25,1))</f>
        <v>2.9</v>
      </c>
      <c r="M334" s="2" t="str">
        <f aca="false">IF(E334="","Virtual",IF(L334&gt;=Indicadores!$B$6,"Fim de Vida",IF(L334&gt;=Indicadores!$B$5,"Envelhecendo","Atual")))</f>
        <v>Atual</v>
      </c>
      <c r="N334" s="2" t="str">
        <f aca="false">IF(F334="","N/A",IF(F334&lt;Indicadores!$B$4,"Vencida","Vigente"))</f>
        <v>Vigente</v>
      </c>
      <c r="O334" s="2" t="str">
        <f aca="false">INDEX(Locais!$B$2:$B$13,MATCH(H334,Locais!$A$2:$A$13,0))</f>
        <v>Sede - Brasília</v>
      </c>
      <c r="P334" s="2" t="str">
        <f aca="false">INDEX(Locais!$C$2:$C$13,MATCH(H334,Locais!$A$2:$A$13,0))</f>
        <v>Centro-Oeste</v>
      </c>
    </row>
    <row r="335" customFormat="false" ht="15" hidden="false" customHeight="false" outlineLevel="0" collapsed="false">
      <c r="A335" s="2" t="s">
        <v>471</v>
      </c>
      <c r="B335" s="2" t="s">
        <v>68</v>
      </c>
      <c r="C335" s="2" t="s">
        <v>102</v>
      </c>
      <c r="D335" s="2" t="s">
        <v>103</v>
      </c>
      <c r="E335" s="13" t="n">
        <v>44665</v>
      </c>
      <c r="F335" s="13" t="n">
        <v>45760</v>
      </c>
      <c r="G335" s="2" t="s">
        <v>32</v>
      </c>
      <c r="H335" s="2" t="s">
        <v>98</v>
      </c>
      <c r="I335" s="2" t="s">
        <v>111</v>
      </c>
      <c r="J335" s="2" t="s">
        <v>100</v>
      </c>
      <c r="K335" s="14" t="n">
        <v>5971.83</v>
      </c>
      <c r="L335" s="2" t="n">
        <f aca="false">IF(E335="","",ROUND((Indicadores!$B$4-E335)/365.25,1))</f>
        <v>4.5</v>
      </c>
      <c r="M335" s="2" t="str">
        <f aca="false">IF(E335="","Virtual",IF(L335&gt;=Indicadores!$B$6,"Fim de Vida",IF(L335&gt;=Indicadores!$B$5,"Envelhecendo","Atual")))</f>
        <v>Envelhecendo</v>
      </c>
      <c r="N335" s="2" t="str">
        <f aca="false">IF(F335="","N/A",IF(F335&lt;Indicadores!$B$4,"Vencida","Vigente"))</f>
        <v>Vencida</v>
      </c>
      <c r="O335" s="2" t="str">
        <f aca="false">INDEX(Locais!$B$2:$B$13,MATCH(H335,Locais!$A$2:$A$13,0))</f>
        <v>Sede - Brasília</v>
      </c>
      <c r="P335" s="2" t="str">
        <f aca="false">INDEX(Locais!$C$2:$C$13,MATCH(H335,Locais!$A$2:$A$13,0))</f>
        <v>Centro-Oeste</v>
      </c>
    </row>
    <row r="336" customFormat="false" ht="15" hidden="false" customHeight="false" outlineLevel="0" collapsed="false">
      <c r="A336" s="2" t="s">
        <v>472</v>
      </c>
      <c r="B336" s="2" t="s">
        <v>70</v>
      </c>
      <c r="C336" s="2" t="s">
        <v>96</v>
      </c>
      <c r="D336" s="2" t="s">
        <v>122</v>
      </c>
      <c r="E336" s="13" t="n">
        <v>45635</v>
      </c>
      <c r="F336" s="13" t="n">
        <v>47460</v>
      </c>
      <c r="G336" s="2" t="s">
        <v>32</v>
      </c>
      <c r="H336" s="2" t="s">
        <v>128</v>
      </c>
      <c r="I336" s="2" t="s">
        <v>109</v>
      </c>
      <c r="J336" s="2" t="s">
        <v>100</v>
      </c>
      <c r="K336" s="14" t="n">
        <v>18488.35</v>
      </c>
      <c r="L336" s="2" t="n">
        <f aca="false">IF(E336="","",ROUND((Indicadores!$B$4-E336)/365.25,1))</f>
        <v>1.9</v>
      </c>
      <c r="M336" s="2" t="str">
        <f aca="false">IF(E336="","Virtual",IF(L336&gt;=Indicadores!$B$6,"Fim de Vida",IF(L336&gt;=Indicadores!$B$5,"Envelhecendo","Atual")))</f>
        <v>Atual</v>
      </c>
      <c r="N336" s="2" t="str">
        <f aca="false">IF(F336="","N/A",IF(F336&lt;Indicadores!$B$4,"Vencida","Vigente"))</f>
        <v>Vigente</v>
      </c>
      <c r="O336" s="2" t="str">
        <f aca="false">INDEX(Locais!$B$2:$B$13,MATCH(H336,Locais!$A$2:$A$13,0))</f>
        <v>Regional - Recife</v>
      </c>
      <c r="P336" s="2" t="str">
        <f aca="false">INDEX(Locais!$C$2:$C$13,MATCH(H336,Locais!$A$2:$A$13,0))</f>
        <v>Nordeste</v>
      </c>
    </row>
    <row r="337" customFormat="false" ht="15" hidden="false" customHeight="false" outlineLevel="0" collapsed="false">
      <c r="A337" s="2" t="s">
        <v>473</v>
      </c>
      <c r="B337" s="2" t="s">
        <v>70</v>
      </c>
      <c r="C337" s="2" t="s">
        <v>96</v>
      </c>
      <c r="D337" s="2" t="s">
        <v>122</v>
      </c>
      <c r="E337" s="13" t="n">
        <v>45224</v>
      </c>
      <c r="F337" s="13" t="n">
        <v>47049</v>
      </c>
      <c r="G337" s="2" t="s">
        <v>118</v>
      </c>
      <c r="H337" s="2" t="s">
        <v>114</v>
      </c>
      <c r="I337" s="2" t="s">
        <v>136</v>
      </c>
      <c r="J337" s="2" t="s">
        <v>100</v>
      </c>
      <c r="K337" s="14" t="n">
        <v>21658.34</v>
      </c>
      <c r="L337" s="2" t="n">
        <f aca="false">IF(E337="","",ROUND((Indicadores!$B$4-E337)/365.25,1))</f>
        <v>3</v>
      </c>
      <c r="M337" s="2" t="str">
        <f aca="false">IF(E337="","Virtual",IF(L337&gt;=Indicadores!$B$6,"Fim de Vida",IF(L337&gt;=Indicadores!$B$5,"Envelhecendo","Atual")))</f>
        <v>Envelhecendo</v>
      </c>
      <c r="N337" s="2" t="str">
        <f aca="false">IF(F337="","N/A",IF(F337&lt;Indicadores!$B$4,"Vencida","Vigente"))</f>
        <v>Vigente</v>
      </c>
      <c r="O337" s="2" t="str">
        <f aca="false">INDEX(Locais!$B$2:$B$13,MATCH(H337,Locais!$A$2:$A$13,0))</f>
        <v>Regional - Belo Horizonte</v>
      </c>
      <c r="P337" s="2" t="str">
        <f aca="false">INDEX(Locais!$C$2:$C$13,MATCH(H337,Locais!$A$2:$A$13,0))</f>
        <v>Sudeste</v>
      </c>
    </row>
    <row r="338" customFormat="false" ht="15" hidden="false" customHeight="false" outlineLevel="0" collapsed="false">
      <c r="A338" s="2" t="s">
        <v>474</v>
      </c>
      <c r="B338" s="2" t="s">
        <v>68</v>
      </c>
      <c r="C338" s="2" t="s">
        <v>96</v>
      </c>
      <c r="D338" s="2" t="s">
        <v>107</v>
      </c>
      <c r="E338" s="13" t="n">
        <v>45422</v>
      </c>
      <c r="F338" s="13" t="n">
        <v>46517</v>
      </c>
      <c r="G338" s="2" t="s">
        <v>32</v>
      </c>
      <c r="H338" s="2" t="s">
        <v>141</v>
      </c>
      <c r="I338" s="2" t="s">
        <v>130</v>
      </c>
      <c r="J338" s="2" t="s">
        <v>100</v>
      </c>
      <c r="K338" s="14" t="n">
        <v>4859.49</v>
      </c>
      <c r="L338" s="2" t="n">
        <f aca="false">IF(E338="","",ROUND((Indicadores!$B$4-E338)/365.25,1))</f>
        <v>2.4</v>
      </c>
      <c r="M338" s="2" t="str">
        <f aca="false">IF(E338="","Virtual",IF(L338&gt;=Indicadores!$B$6,"Fim de Vida",IF(L338&gt;=Indicadores!$B$5,"Envelhecendo","Atual")))</f>
        <v>Atual</v>
      </c>
      <c r="N338" s="2" t="str">
        <f aca="false">IF(F338="","N/A",IF(F338&lt;Indicadores!$B$4,"Vencida","Vigente"))</f>
        <v>Vigente</v>
      </c>
      <c r="O338" s="2" t="str">
        <f aca="false">INDEX(Locais!$B$2:$B$13,MATCH(H338,Locais!$A$2:$A$13,0))</f>
        <v>Regional - Curitiba</v>
      </c>
      <c r="P338" s="2" t="str">
        <f aca="false">INDEX(Locais!$C$2:$C$13,MATCH(H338,Locais!$A$2:$A$13,0))</f>
        <v>Sul</v>
      </c>
    </row>
    <row r="339" customFormat="false" ht="15" hidden="false" customHeight="false" outlineLevel="0" collapsed="false">
      <c r="A339" s="2" t="s">
        <v>475</v>
      </c>
      <c r="B339" s="2" t="s">
        <v>69</v>
      </c>
      <c r="C339" s="2" t="s">
        <v>96</v>
      </c>
      <c r="D339" s="2" t="s">
        <v>97</v>
      </c>
      <c r="E339" s="13" t="n">
        <v>44362</v>
      </c>
      <c r="F339" s="13" t="n">
        <v>45457</v>
      </c>
      <c r="G339" s="2" t="s">
        <v>34</v>
      </c>
      <c r="H339" s="2" t="s">
        <v>104</v>
      </c>
      <c r="I339" s="2" t="s">
        <v>124</v>
      </c>
      <c r="J339" s="2" t="s">
        <v>100</v>
      </c>
      <c r="K339" s="14" t="n">
        <v>8776.92</v>
      </c>
      <c r="L339" s="2" t="n">
        <f aca="false">IF(E339="","",ROUND((Indicadores!$B$4-E339)/365.25,1))</f>
        <v>5.3</v>
      </c>
      <c r="M339" s="2" t="str">
        <f aca="false">IF(E339="","Virtual",IF(L339&gt;=Indicadores!$B$6,"Fim de Vida",IF(L339&gt;=Indicadores!$B$5,"Envelhecendo","Atual")))</f>
        <v>Fim de Vida</v>
      </c>
      <c r="N339" s="2" t="str">
        <f aca="false">IF(F339="","N/A",IF(F339&lt;Indicadores!$B$4,"Vencida","Vigente"))</f>
        <v>Vencida</v>
      </c>
      <c r="O339" s="2" t="str">
        <f aca="false">INDEX(Locais!$B$2:$B$13,MATCH(H339,Locais!$A$2:$A$13,0))</f>
        <v>Regional - Fortaleza</v>
      </c>
      <c r="P339" s="2" t="str">
        <f aca="false">INDEX(Locais!$C$2:$C$13,MATCH(H339,Locais!$A$2:$A$13,0))</f>
        <v>Nordeste</v>
      </c>
    </row>
    <row r="340" customFormat="false" ht="15" hidden="false" customHeight="false" outlineLevel="0" collapsed="false">
      <c r="A340" s="2" t="s">
        <v>476</v>
      </c>
      <c r="B340" s="2" t="s">
        <v>69</v>
      </c>
      <c r="C340" s="2" t="s">
        <v>126</v>
      </c>
      <c r="D340" s="2" t="s">
        <v>169</v>
      </c>
      <c r="E340" s="13" t="n">
        <v>44701</v>
      </c>
      <c r="F340" s="13" t="n">
        <v>45796</v>
      </c>
      <c r="G340" s="2" t="s">
        <v>151</v>
      </c>
      <c r="H340" s="2" t="s">
        <v>98</v>
      </c>
      <c r="I340" s="2" t="s">
        <v>120</v>
      </c>
      <c r="J340" s="2" t="s">
        <v>137</v>
      </c>
      <c r="K340" s="14" t="n">
        <v>7722.03</v>
      </c>
      <c r="L340" s="2" t="n">
        <f aca="false">IF(E340="","",ROUND((Indicadores!$B$4-E340)/365.25,1))</f>
        <v>4.4</v>
      </c>
      <c r="M340" s="2" t="str">
        <f aca="false">IF(E340="","Virtual",IF(L340&gt;=Indicadores!$B$6,"Fim de Vida",IF(L340&gt;=Indicadores!$B$5,"Envelhecendo","Atual")))</f>
        <v>Envelhecendo</v>
      </c>
      <c r="N340" s="2" t="str">
        <f aca="false">IF(F340="","N/A",IF(F340&lt;Indicadores!$B$4,"Vencida","Vigente"))</f>
        <v>Vencida</v>
      </c>
      <c r="O340" s="2" t="str">
        <f aca="false">INDEX(Locais!$B$2:$B$13,MATCH(H340,Locais!$A$2:$A$13,0))</f>
        <v>Sede - Brasília</v>
      </c>
      <c r="P340" s="2" t="str">
        <f aca="false">INDEX(Locais!$C$2:$C$13,MATCH(H340,Locais!$A$2:$A$13,0))</f>
        <v>Centro-Oeste</v>
      </c>
    </row>
    <row r="341" customFormat="false" ht="15" hidden="false" customHeight="false" outlineLevel="0" collapsed="false">
      <c r="A341" s="2" t="s">
        <v>477</v>
      </c>
      <c r="B341" s="2" t="s">
        <v>68</v>
      </c>
      <c r="C341" s="2" t="s">
        <v>96</v>
      </c>
      <c r="D341" s="2" t="s">
        <v>132</v>
      </c>
      <c r="E341" s="13" t="n">
        <v>45622</v>
      </c>
      <c r="F341" s="13" t="n">
        <v>46717</v>
      </c>
      <c r="G341" s="2" t="s">
        <v>32</v>
      </c>
      <c r="H341" s="2" t="s">
        <v>98</v>
      </c>
      <c r="I341" s="2" t="s">
        <v>142</v>
      </c>
      <c r="J341" s="2" t="s">
        <v>100</v>
      </c>
      <c r="K341" s="14" t="n">
        <v>5583.56</v>
      </c>
      <c r="L341" s="2" t="n">
        <f aca="false">IF(E341="","",ROUND((Indicadores!$B$4-E341)/365.25,1))</f>
        <v>1.9</v>
      </c>
      <c r="M341" s="2" t="str">
        <f aca="false">IF(E341="","Virtual",IF(L341&gt;=Indicadores!$B$6,"Fim de Vida",IF(L341&gt;=Indicadores!$B$5,"Envelhecendo","Atual")))</f>
        <v>Atual</v>
      </c>
      <c r="N341" s="2" t="str">
        <f aca="false">IF(F341="","N/A",IF(F341&lt;Indicadores!$B$4,"Vencida","Vigente"))</f>
        <v>Vigente</v>
      </c>
      <c r="O341" s="2" t="str">
        <f aca="false">INDEX(Locais!$B$2:$B$13,MATCH(H341,Locais!$A$2:$A$13,0))</f>
        <v>Sede - Brasília</v>
      </c>
      <c r="P341" s="2" t="str">
        <f aca="false">INDEX(Locais!$C$2:$C$13,MATCH(H341,Locais!$A$2:$A$13,0))</f>
        <v>Centro-Oeste</v>
      </c>
    </row>
    <row r="342" customFormat="false" ht="15" hidden="false" customHeight="false" outlineLevel="0" collapsed="false">
      <c r="A342" s="2" t="s">
        <v>478</v>
      </c>
      <c r="B342" s="2" t="s">
        <v>69</v>
      </c>
      <c r="C342" s="2" t="s">
        <v>126</v>
      </c>
      <c r="D342" s="2" t="s">
        <v>169</v>
      </c>
      <c r="E342" s="13" t="n">
        <v>43912</v>
      </c>
      <c r="F342" s="13" t="n">
        <v>45007</v>
      </c>
      <c r="G342" s="2" t="s">
        <v>32</v>
      </c>
      <c r="H342" s="2" t="s">
        <v>119</v>
      </c>
      <c r="I342" s="2" t="s">
        <v>120</v>
      </c>
      <c r="J342" s="2" t="s">
        <v>100</v>
      </c>
      <c r="K342" s="14" t="n">
        <v>9714.43</v>
      </c>
      <c r="L342" s="2" t="n">
        <f aca="false">IF(E342="","",ROUND((Indicadores!$B$4-E342)/365.25,1))</f>
        <v>6.6</v>
      </c>
      <c r="M342" s="2" t="str">
        <f aca="false">IF(E342="","Virtual",IF(L342&gt;=Indicadores!$B$6,"Fim de Vida",IF(L342&gt;=Indicadores!$B$5,"Envelhecendo","Atual")))</f>
        <v>Fim de Vida</v>
      </c>
      <c r="N342" s="2" t="str">
        <f aca="false">IF(F342="","N/A",IF(F342&lt;Indicadores!$B$4,"Vencida","Vigente"))</f>
        <v>Vencida</v>
      </c>
      <c r="O342" s="2" t="str">
        <f aca="false">INDEX(Locais!$B$2:$B$13,MATCH(H342,Locais!$A$2:$A$13,0))</f>
        <v>Regional - São Paulo</v>
      </c>
      <c r="P342" s="2" t="str">
        <f aca="false">INDEX(Locais!$C$2:$C$13,MATCH(H342,Locais!$A$2:$A$13,0))</f>
        <v>Sudeste</v>
      </c>
    </row>
    <row r="343" customFormat="false" ht="15" hidden="false" customHeight="false" outlineLevel="0" collapsed="false">
      <c r="A343" s="2" t="s">
        <v>479</v>
      </c>
      <c r="B343" s="2" t="s">
        <v>68</v>
      </c>
      <c r="C343" s="2" t="s">
        <v>96</v>
      </c>
      <c r="D343" s="2" t="s">
        <v>132</v>
      </c>
      <c r="E343" s="13" t="n">
        <v>45166</v>
      </c>
      <c r="F343" s="13" t="n">
        <v>46261</v>
      </c>
      <c r="G343" s="2" t="s">
        <v>32</v>
      </c>
      <c r="H343" s="2" t="s">
        <v>98</v>
      </c>
      <c r="I343" s="2" t="s">
        <v>120</v>
      </c>
      <c r="J343" s="2" t="s">
        <v>100</v>
      </c>
      <c r="K343" s="14" t="n">
        <v>4697.49</v>
      </c>
      <c r="L343" s="2" t="n">
        <f aca="false">IF(E343="","",ROUND((Indicadores!$B$4-E343)/365.25,1))</f>
        <v>3.1</v>
      </c>
      <c r="M343" s="2" t="str">
        <f aca="false">IF(E343="","Virtual",IF(L343&gt;=Indicadores!$B$6,"Fim de Vida",IF(L343&gt;=Indicadores!$B$5,"Envelhecendo","Atual")))</f>
        <v>Envelhecendo</v>
      </c>
      <c r="N343" s="2" t="str">
        <f aca="false">IF(F343="","N/A",IF(F343&lt;Indicadores!$B$4,"Vencida","Vigente"))</f>
        <v>Vencida</v>
      </c>
      <c r="O343" s="2" t="str">
        <f aca="false">INDEX(Locais!$B$2:$B$13,MATCH(H343,Locais!$A$2:$A$13,0))</f>
        <v>Sede - Brasília</v>
      </c>
      <c r="P343" s="2" t="str">
        <f aca="false">INDEX(Locais!$C$2:$C$13,MATCH(H343,Locais!$A$2:$A$13,0))</f>
        <v>Centro-Oeste</v>
      </c>
    </row>
    <row r="344" customFormat="false" ht="15" hidden="false" customHeight="false" outlineLevel="0" collapsed="false">
      <c r="A344" s="2" t="s">
        <v>480</v>
      </c>
      <c r="B344" s="2" t="s">
        <v>68</v>
      </c>
      <c r="C344" s="2" t="s">
        <v>96</v>
      </c>
      <c r="D344" s="2" t="s">
        <v>107</v>
      </c>
      <c r="E344" s="13" t="n">
        <v>44728</v>
      </c>
      <c r="F344" s="13" t="n">
        <v>45823</v>
      </c>
      <c r="G344" s="2" t="s">
        <v>32</v>
      </c>
      <c r="H344" s="2" t="s">
        <v>104</v>
      </c>
      <c r="I344" s="2" t="s">
        <v>142</v>
      </c>
      <c r="J344" s="2" t="s">
        <v>100</v>
      </c>
      <c r="K344" s="14" t="n">
        <v>4603.76</v>
      </c>
      <c r="L344" s="2" t="n">
        <f aca="false">IF(E344="","",ROUND((Indicadores!$B$4-E344)/365.25,1))</f>
        <v>4.3</v>
      </c>
      <c r="M344" s="2" t="str">
        <f aca="false">IF(E344="","Virtual",IF(L344&gt;=Indicadores!$B$6,"Fim de Vida",IF(L344&gt;=Indicadores!$B$5,"Envelhecendo","Atual")))</f>
        <v>Envelhecendo</v>
      </c>
      <c r="N344" s="2" t="str">
        <f aca="false">IF(F344="","N/A",IF(F344&lt;Indicadores!$B$4,"Vencida","Vigente"))</f>
        <v>Vencida</v>
      </c>
      <c r="O344" s="2" t="str">
        <f aca="false">INDEX(Locais!$B$2:$B$13,MATCH(H344,Locais!$A$2:$A$13,0))</f>
        <v>Regional - Fortaleza</v>
      </c>
      <c r="P344" s="2" t="str">
        <f aca="false">INDEX(Locais!$C$2:$C$13,MATCH(H344,Locais!$A$2:$A$13,0))</f>
        <v>Nordeste</v>
      </c>
    </row>
    <row r="345" customFormat="false" ht="15" hidden="false" customHeight="false" outlineLevel="0" collapsed="false">
      <c r="A345" s="2" t="s">
        <v>481</v>
      </c>
      <c r="B345" s="2" t="s">
        <v>68</v>
      </c>
      <c r="C345" s="2" t="s">
        <v>96</v>
      </c>
      <c r="D345" s="2" t="s">
        <v>107</v>
      </c>
      <c r="E345" s="13" t="n">
        <v>45425</v>
      </c>
      <c r="F345" s="13" t="n">
        <v>46520</v>
      </c>
      <c r="G345" s="2" t="s">
        <v>32</v>
      </c>
      <c r="H345" s="2" t="s">
        <v>165</v>
      </c>
      <c r="I345" s="2" t="s">
        <v>120</v>
      </c>
      <c r="J345" s="2" t="s">
        <v>100</v>
      </c>
      <c r="K345" s="14" t="n">
        <v>6398.71</v>
      </c>
      <c r="L345" s="2" t="n">
        <f aca="false">IF(E345="","",ROUND((Indicadores!$B$4-E345)/365.25,1))</f>
        <v>2.4</v>
      </c>
      <c r="M345" s="2" t="str">
        <f aca="false">IF(E345="","Virtual",IF(L345&gt;=Indicadores!$B$6,"Fim de Vida",IF(L345&gt;=Indicadores!$B$5,"Envelhecendo","Atual")))</f>
        <v>Atual</v>
      </c>
      <c r="N345" s="2" t="str">
        <f aca="false">IF(F345="","N/A",IF(F345&lt;Indicadores!$B$4,"Vencida","Vigente"))</f>
        <v>Vigente</v>
      </c>
      <c r="O345" s="2" t="str">
        <f aca="false">INDEX(Locais!$B$2:$B$13,MATCH(H345,Locais!$A$2:$A$13,0))</f>
        <v>Regional - Salvador</v>
      </c>
      <c r="P345" s="2" t="str">
        <f aca="false">INDEX(Locais!$C$2:$C$13,MATCH(H345,Locais!$A$2:$A$13,0))</f>
        <v>Nordeste</v>
      </c>
    </row>
    <row r="346" customFormat="false" ht="15" hidden="false" customHeight="false" outlineLevel="0" collapsed="false">
      <c r="A346" s="2" t="s">
        <v>482</v>
      </c>
      <c r="B346" s="2" t="s">
        <v>68</v>
      </c>
      <c r="C346" s="2" t="s">
        <v>126</v>
      </c>
      <c r="D346" s="2" t="s">
        <v>127</v>
      </c>
      <c r="E346" s="13" t="n">
        <v>43499</v>
      </c>
      <c r="F346" s="13" t="n">
        <v>44594</v>
      </c>
      <c r="G346" s="2" t="s">
        <v>32</v>
      </c>
      <c r="H346" s="2" t="s">
        <v>139</v>
      </c>
      <c r="I346" s="2" t="s">
        <v>120</v>
      </c>
      <c r="J346" s="2" t="s">
        <v>100</v>
      </c>
      <c r="K346" s="14" t="n">
        <v>5767.08</v>
      </c>
      <c r="L346" s="2" t="n">
        <f aca="false">IF(E346="","",ROUND((Indicadores!$B$4-E346)/365.25,1))</f>
        <v>7.7</v>
      </c>
      <c r="M346" s="2" t="str">
        <f aca="false">IF(E346="","Virtual",IF(L346&gt;=Indicadores!$B$6,"Fim de Vida",IF(L346&gt;=Indicadores!$B$5,"Envelhecendo","Atual")))</f>
        <v>Fim de Vida</v>
      </c>
      <c r="N346" s="2" t="str">
        <f aca="false">IF(F346="","N/A",IF(F346&lt;Indicadores!$B$4,"Vencida","Vigente"))</f>
        <v>Vencida</v>
      </c>
      <c r="O346" s="2" t="str">
        <f aca="false">INDEX(Locais!$B$2:$B$13,MATCH(H346,Locais!$A$2:$A$13,0))</f>
        <v>Regional - Rio de Janeiro</v>
      </c>
      <c r="P346" s="2" t="str">
        <f aca="false">INDEX(Locais!$C$2:$C$13,MATCH(H346,Locais!$A$2:$A$13,0))</f>
        <v>Sudeste</v>
      </c>
    </row>
    <row r="347" customFormat="false" ht="15" hidden="false" customHeight="false" outlineLevel="0" collapsed="false">
      <c r="A347" s="2" t="s">
        <v>483</v>
      </c>
      <c r="B347" s="2" t="s">
        <v>70</v>
      </c>
      <c r="C347" s="2" t="s">
        <v>96</v>
      </c>
      <c r="D347" s="2" t="s">
        <v>122</v>
      </c>
      <c r="E347" s="13" t="n">
        <v>44344</v>
      </c>
      <c r="F347" s="13" t="n">
        <v>46169</v>
      </c>
      <c r="G347" s="2" t="s">
        <v>32</v>
      </c>
      <c r="H347" s="2" t="s">
        <v>119</v>
      </c>
      <c r="I347" s="2" t="s">
        <v>130</v>
      </c>
      <c r="J347" s="2" t="s">
        <v>100</v>
      </c>
      <c r="K347" s="14" t="n">
        <v>19212.41</v>
      </c>
      <c r="L347" s="2" t="n">
        <f aca="false">IF(E347="","",ROUND((Indicadores!$B$4-E347)/365.25,1))</f>
        <v>5.4</v>
      </c>
      <c r="M347" s="2" t="str">
        <f aca="false">IF(E347="","Virtual",IF(L347&gt;=Indicadores!$B$6,"Fim de Vida",IF(L347&gt;=Indicadores!$B$5,"Envelhecendo","Atual")))</f>
        <v>Fim de Vida</v>
      </c>
      <c r="N347" s="2" t="str">
        <f aca="false">IF(F347="","N/A",IF(F347&lt;Indicadores!$B$4,"Vencida","Vigente"))</f>
        <v>Vencida</v>
      </c>
      <c r="O347" s="2" t="str">
        <f aca="false">INDEX(Locais!$B$2:$B$13,MATCH(H347,Locais!$A$2:$A$13,0))</f>
        <v>Regional - São Paulo</v>
      </c>
      <c r="P347" s="2" t="str">
        <f aca="false">INDEX(Locais!$C$2:$C$13,MATCH(H347,Locais!$A$2:$A$13,0))</f>
        <v>Sudeste</v>
      </c>
    </row>
    <row r="348" customFormat="false" ht="15" hidden="false" customHeight="false" outlineLevel="0" collapsed="false">
      <c r="A348" s="2" t="s">
        <v>484</v>
      </c>
      <c r="B348" s="2" t="s">
        <v>71</v>
      </c>
      <c r="C348" s="2" t="s">
        <v>126</v>
      </c>
      <c r="D348" s="2" t="s">
        <v>157</v>
      </c>
      <c r="E348" s="13" t="n">
        <v>44447</v>
      </c>
      <c r="F348" s="13" t="n">
        <v>45542</v>
      </c>
      <c r="G348" s="2" t="s">
        <v>32</v>
      </c>
      <c r="H348" s="2" t="s">
        <v>141</v>
      </c>
      <c r="I348" s="2" t="s">
        <v>133</v>
      </c>
      <c r="J348" s="2" t="s">
        <v>100</v>
      </c>
      <c r="K348" s="14" t="n">
        <v>2782.88</v>
      </c>
      <c r="L348" s="2" t="n">
        <f aca="false">IF(E348="","",ROUND((Indicadores!$B$4-E348)/365.25,1))</f>
        <v>5.1</v>
      </c>
      <c r="M348" s="2" t="str">
        <f aca="false">IF(E348="","Virtual",IF(L348&gt;=Indicadores!$B$6,"Fim de Vida",IF(L348&gt;=Indicadores!$B$5,"Envelhecendo","Atual")))</f>
        <v>Fim de Vida</v>
      </c>
      <c r="N348" s="2" t="str">
        <f aca="false">IF(F348="","N/A",IF(F348&lt;Indicadores!$B$4,"Vencida","Vigente"))</f>
        <v>Vencida</v>
      </c>
      <c r="O348" s="2" t="str">
        <f aca="false">INDEX(Locais!$B$2:$B$13,MATCH(H348,Locais!$A$2:$A$13,0))</f>
        <v>Regional - Curitiba</v>
      </c>
      <c r="P348" s="2" t="str">
        <f aca="false">INDEX(Locais!$C$2:$C$13,MATCH(H348,Locais!$A$2:$A$13,0))</f>
        <v>Sul</v>
      </c>
    </row>
    <row r="349" customFormat="false" ht="15" hidden="false" customHeight="false" outlineLevel="0" collapsed="false">
      <c r="A349" s="2" t="s">
        <v>485</v>
      </c>
      <c r="B349" s="2" t="s">
        <v>68</v>
      </c>
      <c r="C349" s="2" t="s">
        <v>96</v>
      </c>
      <c r="D349" s="2" t="s">
        <v>107</v>
      </c>
      <c r="E349" s="13" t="n">
        <v>44630</v>
      </c>
      <c r="F349" s="13" t="n">
        <v>45725</v>
      </c>
      <c r="G349" s="2" t="s">
        <v>34</v>
      </c>
      <c r="H349" s="2" t="s">
        <v>114</v>
      </c>
      <c r="I349" s="2" t="s">
        <v>120</v>
      </c>
      <c r="J349" s="2" t="s">
        <v>100</v>
      </c>
      <c r="K349" s="14" t="n">
        <v>6422.7</v>
      </c>
      <c r="L349" s="2" t="n">
        <f aca="false">IF(E349="","",ROUND((Indicadores!$B$4-E349)/365.25,1))</f>
        <v>4.6</v>
      </c>
      <c r="M349" s="2" t="str">
        <f aca="false">IF(E349="","Virtual",IF(L349&gt;=Indicadores!$B$6,"Fim de Vida",IF(L349&gt;=Indicadores!$B$5,"Envelhecendo","Atual")))</f>
        <v>Envelhecendo</v>
      </c>
      <c r="N349" s="2" t="str">
        <f aca="false">IF(F349="","N/A",IF(F349&lt;Indicadores!$B$4,"Vencida","Vigente"))</f>
        <v>Vencida</v>
      </c>
      <c r="O349" s="2" t="str">
        <f aca="false">INDEX(Locais!$B$2:$B$13,MATCH(H349,Locais!$A$2:$A$13,0))</f>
        <v>Regional - Belo Horizonte</v>
      </c>
      <c r="P349" s="2" t="str">
        <f aca="false">INDEX(Locais!$C$2:$C$13,MATCH(H349,Locais!$A$2:$A$13,0))</f>
        <v>Sudeste</v>
      </c>
    </row>
    <row r="350" customFormat="false" ht="15" hidden="false" customHeight="false" outlineLevel="0" collapsed="false">
      <c r="A350" s="2" t="s">
        <v>486</v>
      </c>
      <c r="B350" s="2" t="s">
        <v>69</v>
      </c>
      <c r="C350" s="2" t="s">
        <v>102</v>
      </c>
      <c r="D350" s="2" t="s">
        <v>113</v>
      </c>
      <c r="E350" s="13" t="n">
        <v>43369</v>
      </c>
      <c r="F350" s="13" t="n">
        <v>44464</v>
      </c>
      <c r="G350" s="2" t="s">
        <v>32</v>
      </c>
      <c r="H350" s="2" t="s">
        <v>141</v>
      </c>
      <c r="I350" s="2" t="s">
        <v>115</v>
      </c>
      <c r="J350" s="2" t="s">
        <v>100</v>
      </c>
      <c r="K350" s="14" t="n">
        <v>7002.17</v>
      </c>
      <c r="L350" s="2" t="n">
        <f aca="false">IF(E350="","",ROUND((Indicadores!$B$4-E350)/365.25,1))</f>
        <v>8.1</v>
      </c>
      <c r="M350" s="2" t="str">
        <f aca="false">IF(E350="","Virtual",IF(L350&gt;=Indicadores!$B$6,"Fim de Vida",IF(L350&gt;=Indicadores!$B$5,"Envelhecendo","Atual")))</f>
        <v>Fim de Vida</v>
      </c>
      <c r="N350" s="2" t="str">
        <f aca="false">IF(F350="","N/A",IF(F350&lt;Indicadores!$B$4,"Vencida","Vigente"))</f>
        <v>Vencida</v>
      </c>
      <c r="O350" s="2" t="str">
        <f aca="false">INDEX(Locais!$B$2:$B$13,MATCH(H350,Locais!$A$2:$A$13,0))</f>
        <v>Regional - Curitiba</v>
      </c>
      <c r="P350" s="2" t="str">
        <f aca="false">INDEX(Locais!$C$2:$C$13,MATCH(H350,Locais!$A$2:$A$13,0))</f>
        <v>Sul</v>
      </c>
    </row>
    <row r="351" customFormat="false" ht="15" hidden="false" customHeight="false" outlineLevel="0" collapsed="false">
      <c r="A351" s="2" t="s">
        <v>487</v>
      </c>
      <c r="B351" s="2" t="s">
        <v>68</v>
      </c>
      <c r="C351" s="2" t="s">
        <v>102</v>
      </c>
      <c r="D351" s="2" t="s">
        <v>103</v>
      </c>
      <c r="E351" s="13" t="n">
        <v>44357</v>
      </c>
      <c r="F351" s="13" t="n">
        <v>45452</v>
      </c>
      <c r="G351" s="2" t="s">
        <v>32</v>
      </c>
      <c r="H351" s="2" t="s">
        <v>123</v>
      </c>
      <c r="I351" s="2" t="s">
        <v>133</v>
      </c>
      <c r="J351" s="2" t="s">
        <v>100</v>
      </c>
      <c r="K351" s="14" t="n">
        <v>5670.32</v>
      </c>
      <c r="L351" s="2" t="n">
        <f aca="false">IF(E351="","",ROUND((Indicadores!$B$4-E351)/365.25,1))</f>
        <v>5.4</v>
      </c>
      <c r="M351" s="2" t="str">
        <f aca="false">IF(E351="","Virtual",IF(L351&gt;=Indicadores!$B$6,"Fim de Vida",IF(L351&gt;=Indicadores!$B$5,"Envelhecendo","Atual")))</f>
        <v>Fim de Vida</v>
      </c>
      <c r="N351" s="2" t="str">
        <f aca="false">IF(F351="","N/A",IF(F351&lt;Indicadores!$B$4,"Vencida","Vigente"))</f>
        <v>Vencida</v>
      </c>
      <c r="O351" s="2" t="str">
        <f aca="false">INDEX(Locais!$B$2:$B$13,MATCH(H351,Locais!$A$2:$A$13,0))</f>
        <v>Regional - Goiânia</v>
      </c>
      <c r="P351" s="2" t="str">
        <f aca="false">INDEX(Locais!$C$2:$C$13,MATCH(H351,Locais!$A$2:$A$13,0))</f>
        <v>Centro-Oeste</v>
      </c>
    </row>
    <row r="352" customFormat="false" ht="15" hidden="false" customHeight="false" outlineLevel="0" collapsed="false">
      <c r="A352" s="2" t="s">
        <v>488</v>
      </c>
      <c r="B352" s="2" t="s">
        <v>71</v>
      </c>
      <c r="C352" s="2" t="s">
        <v>96</v>
      </c>
      <c r="D352" s="2" t="s">
        <v>171</v>
      </c>
      <c r="E352" s="13" t="n">
        <v>43397</v>
      </c>
      <c r="F352" s="13" t="n">
        <v>44492</v>
      </c>
      <c r="G352" s="2" t="s">
        <v>32</v>
      </c>
      <c r="H352" s="2" t="s">
        <v>119</v>
      </c>
      <c r="I352" s="2" t="s">
        <v>120</v>
      </c>
      <c r="J352" s="2" t="s">
        <v>100</v>
      </c>
      <c r="K352" s="14" t="n">
        <v>2698.43</v>
      </c>
      <c r="L352" s="2" t="n">
        <f aca="false">IF(E352="","",ROUND((Indicadores!$B$4-E352)/365.25,1))</f>
        <v>8</v>
      </c>
      <c r="M352" s="2" t="str">
        <f aca="false">IF(E352="","Virtual",IF(L352&gt;=Indicadores!$B$6,"Fim de Vida",IF(L352&gt;=Indicadores!$B$5,"Envelhecendo","Atual")))</f>
        <v>Fim de Vida</v>
      </c>
      <c r="N352" s="2" t="str">
        <f aca="false">IF(F352="","N/A",IF(F352&lt;Indicadores!$B$4,"Vencida","Vigente"))</f>
        <v>Vencida</v>
      </c>
      <c r="O352" s="2" t="str">
        <f aca="false">INDEX(Locais!$B$2:$B$13,MATCH(H352,Locais!$A$2:$A$13,0))</f>
        <v>Regional - São Paulo</v>
      </c>
      <c r="P352" s="2" t="str">
        <f aca="false">INDEX(Locais!$C$2:$C$13,MATCH(H352,Locais!$A$2:$A$13,0))</f>
        <v>Sudeste</v>
      </c>
    </row>
    <row r="353" customFormat="false" ht="15" hidden="false" customHeight="false" outlineLevel="0" collapsed="false">
      <c r="A353" s="2" t="s">
        <v>489</v>
      </c>
      <c r="B353" s="2" t="s">
        <v>69</v>
      </c>
      <c r="C353" s="2" t="s">
        <v>96</v>
      </c>
      <c r="D353" s="2" t="s">
        <v>117</v>
      </c>
      <c r="E353" s="13" t="n">
        <v>45376</v>
      </c>
      <c r="F353" s="13" t="n">
        <v>46471</v>
      </c>
      <c r="G353" s="2" t="s">
        <v>34</v>
      </c>
      <c r="H353" s="2" t="s">
        <v>119</v>
      </c>
      <c r="I353" s="2" t="s">
        <v>130</v>
      </c>
      <c r="J353" s="2" t="s">
        <v>100</v>
      </c>
      <c r="K353" s="14" t="n">
        <v>10829.67</v>
      </c>
      <c r="L353" s="2" t="n">
        <f aca="false">IF(E353="","",ROUND((Indicadores!$B$4-E353)/365.25,1))</f>
        <v>2.6</v>
      </c>
      <c r="M353" s="2" t="str">
        <f aca="false">IF(E353="","Virtual",IF(L353&gt;=Indicadores!$B$6,"Fim de Vida",IF(L353&gt;=Indicadores!$B$5,"Envelhecendo","Atual")))</f>
        <v>Atual</v>
      </c>
      <c r="N353" s="2" t="str">
        <f aca="false">IF(F353="","N/A",IF(F353&lt;Indicadores!$B$4,"Vencida","Vigente"))</f>
        <v>Vigente</v>
      </c>
      <c r="O353" s="2" t="str">
        <f aca="false">INDEX(Locais!$B$2:$B$13,MATCH(H353,Locais!$A$2:$A$13,0))</f>
        <v>Regional - São Paulo</v>
      </c>
      <c r="P353" s="2" t="str">
        <f aca="false">INDEX(Locais!$C$2:$C$13,MATCH(H353,Locais!$A$2:$A$13,0))</f>
        <v>Sudeste</v>
      </c>
    </row>
    <row r="354" customFormat="false" ht="15" hidden="false" customHeight="false" outlineLevel="0" collapsed="false">
      <c r="A354" s="2" t="s">
        <v>490</v>
      </c>
      <c r="B354" s="2" t="s">
        <v>71</v>
      </c>
      <c r="C354" s="2" t="s">
        <v>96</v>
      </c>
      <c r="D354" s="2" t="s">
        <v>171</v>
      </c>
      <c r="E354" s="13" t="n">
        <v>45674</v>
      </c>
      <c r="F354" s="13" t="n">
        <v>46769</v>
      </c>
      <c r="G354" s="2" t="s">
        <v>32</v>
      </c>
      <c r="H354" s="2" t="s">
        <v>123</v>
      </c>
      <c r="I354" s="2" t="s">
        <v>111</v>
      </c>
      <c r="J354" s="2" t="s">
        <v>100</v>
      </c>
      <c r="K354" s="14" t="n">
        <v>2273.01</v>
      </c>
      <c r="L354" s="2" t="n">
        <f aca="false">IF(E354="","",ROUND((Indicadores!$B$4-E354)/365.25,1))</f>
        <v>1.7</v>
      </c>
      <c r="M354" s="2" t="str">
        <f aca="false">IF(E354="","Virtual",IF(L354&gt;=Indicadores!$B$6,"Fim de Vida",IF(L354&gt;=Indicadores!$B$5,"Envelhecendo","Atual")))</f>
        <v>Atual</v>
      </c>
      <c r="N354" s="2" t="str">
        <f aca="false">IF(F354="","N/A",IF(F354&lt;Indicadores!$B$4,"Vencida","Vigente"))</f>
        <v>Vigente</v>
      </c>
      <c r="O354" s="2" t="str">
        <f aca="false">INDEX(Locais!$B$2:$B$13,MATCH(H354,Locais!$A$2:$A$13,0))</f>
        <v>Regional - Goiânia</v>
      </c>
      <c r="P354" s="2" t="str">
        <f aca="false">INDEX(Locais!$C$2:$C$13,MATCH(H354,Locais!$A$2:$A$13,0))</f>
        <v>Centro-Oeste</v>
      </c>
    </row>
    <row r="355" customFormat="false" ht="15" hidden="false" customHeight="false" outlineLevel="0" collapsed="false">
      <c r="A355" s="2" t="s">
        <v>491</v>
      </c>
      <c r="B355" s="2" t="s">
        <v>68</v>
      </c>
      <c r="C355" s="2" t="s">
        <v>126</v>
      </c>
      <c r="D355" s="2" t="s">
        <v>127</v>
      </c>
      <c r="E355" s="13" t="n">
        <v>44548</v>
      </c>
      <c r="F355" s="13" t="n">
        <v>45643</v>
      </c>
      <c r="G355" s="2" t="s">
        <v>32</v>
      </c>
      <c r="H355" s="2" t="s">
        <v>98</v>
      </c>
      <c r="I355" s="2" t="s">
        <v>115</v>
      </c>
      <c r="J355" s="2" t="s">
        <v>100</v>
      </c>
      <c r="K355" s="14" t="n">
        <v>5792.89</v>
      </c>
      <c r="L355" s="2" t="n">
        <f aca="false">IF(E355="","",ROUND((Indicadores!$B$4-E355)/365.25,1))</f>
        <v>4.8</v>
      </c>
      <c r="M355" s="2" t="str">
        <f aca="false">IF(E355="","Virtual",IF(L355&gt;=Indicadores!$B$6,"Fim de Vida",IF(L355&gt;=Indicadores!$B$5,"Envelhecendo","Atual")))</f>
        <v>Envelhecendo</v>
      </c>
      <c r="N355" s="2" t="str">
        <f aca="false">IF(F355="","N/A",IF(F355&lt;Indicadores!$B$4,"Vencida","Vigente"))</f>
        <v>Vencida</v>
      </c>
      <c r="O355" s="2" t="str">
        <f aca="false">INDEX(Locais!$B$2:$B$13,MATCH(H355,Locais!$A$2:$A$13,0))</f>
        <v>Sede - Brasília</v>
      </c>
      <c r="P355" s="2" t="str">
        <f aca="false">INDEX(Locais!$C$2:$C$13,MATCH(H355,Locais!$A$2:$A$13,0))</f>
        <v>Centro-Oeste</v>
      </c>
    </row>
    <row r="356" customFormat="false" ht="15" hidden="false" customHeight="false" outlineLevel="0" collapsed="false">
      <c r="A356" s="2" t="s">
        <v>492</v>
      </c>
      <c r="B356" s="2" t="s">
        <v>71</v>
      </c>
      <c r="C356" s="2" t="s">
        <v>126</v>
      </c>
      <c r="D356" s="2" t="s">
        <v>157</v>
      </c>
      <c r="E356" s="13" t="n">
        <v>45155</v>
      </c>
      <c r="F356" s="13" t="n">
        <v>46250</v>
      </c>
      <c r="G356" s="2" t="s">
        <v>135</v>
      </c>
      <c r="H356" s="2" t="s">
        <v>98</v>
      </c>
      <c r="I356" s="2" t="s">
        <v>130</v>
      </c>
      <c r="J356" s="2" t="s">
        <v>137</v>
      </c>
      <c r="K356" s="14" t="n">
        <v>2895.27</v>
      </c>
      <c r="L356" s="2" t="n">
        <f aca="false">IF(E356="","",ROUND((Indicadores!$B$4-E356)/365.25,1))</f>
        <v>3.2</v>
      </c>
      <c r="M356" s="2" t="str">
        <f aca="false">IF(E356="","Virtual",IF(L356&gt;=Indicadores!$B$6,"Fim de Vida",IF(L356&gt;=Indicadores!$B$5,"Envelhecendo","Atual")))</f>
        <v>Envelhecendo</v>
      </c>
      <c r="N356" s="2" t="str">
        <f aca="false">IF(F356="","N/A",IF(F356&lt;Indicadores!$B$4,"Vencida","Vigente"))</f>
        <v>Vencida</v>
      </c>
      <c r="O356" s="2" t="str">
        <f aca="false">INDEX(Locais!$B$2:$B$13,MATCH(H356,Locais!$A$2:$A$13,0))</f>
        <v>Sede - Brasília</v>
      </c>
      <c r="P356" s="2" t="str">
        <f aca="false">INDEX(Locais!$C$2:$C$13,MATCH(H356,Locais!$A$2:$A$13,0))</f>
        <v>Centro-Oeste</v>
      </c>
    </row>
    <row r="357" customFormat="false" ht="15" hidden="false" customHeight="false" outlineLevel="0" collapsed="false">
      <c r="A357" s="2" t="s">
        <v>493</v>
      </c>
      <c r="B357" s="2" t="s">
        <v>68</v>
      </c>
      <c r="C357" s="2" t="s">
        <v>102</v>
      </c>
      <c r="D357" s="2" t="s">
        <v>103</v>
      </c>
      <c r="E357" s="13" t="n">
        <v>45443</v>
      </c>
      <c r="F357" s="13" t="n">
        <v>46538</v>
      </c>
      <c r="G357" s="2" t="s">
        <v>34</v>
      </c>
      <c r="H357" s="2" t="s">
        <v>141</v>
      </c>
      <c r="I357" s="2" t="s">
        <v>142</v>
      </c>
      <c r="J357" s="2" t="s">
        <v>100</v>
      </c>
      <c r="K357" s="14" t="n">
        <v>5577.3</v>
      </c>
      <c r="L357" s="2" t="n">
        <f aca="false">IF(E357="","",ROUND((Indicadores!$B$4-E357)/365.25,1))</f>
        <v>2.4</v>
      </c>
      <c r="M357" s="2" t="str">
        <f aca="false">IF(E357="","Virtual",IF(L357&gt;=Indicadores!$B$6,"Fim de Vida",IF(L357&gt;=Indicadores!$B$5,"Envelhecendo","Atual")))</f>
        <v>Atual</v>
      </c>
      <c r="N357" s="2" t="str">
        <f aca="false">IF(F357="","N/A",IF(F357&lt;Indicadores!$B$4,"Vencida","Vigente"))</f>
        <v>Vigente</v>
      </c>
      <c r="O357" s="2" t="str">
        <f aca="false">INDEX(Locais!$B$2:$B$13,MATCH(H357,Locais!$A$2:$A$13,0))</f>
        <v>Regional - Curitiba</v>
      </c>
      <c r="P357" s="2" t="str">
        <f aca="false">INDEX(Locais!$C$2:$C$13,MATCH(H357,Locais!$A$2:$A$13,0))</f>
        <v>Sul</v>
      </c>
    </row>
    <row r="358" customFormat="false" ht="15" hidden="false" customHeight="false" outlineLevel="0" collapsed="false">
      <c r="A358" s="2" t="s">
        <v>494</v>
      </c>
      <c r="B358" s="2" t="s">
        <v>71</v>
      </c>
      <c r="C358" s="2" t="s">
        <v>96</v>
      </c>
      <c r="D358" s="2" t="s">
        <v>171</v>
      </c>
      <c r="E358" s="13" t="n">
        <v>45278</v>
      </c>
      <c r="F358" s="13" t="n">
        <v>46373</v>
      </c>
      <c r="G358" s="2" t="s">
        <v>34</v>
      </c>
      <c r="H358" s="2" t="s">
        <v>104</v>
      </c>
      <c r="I358" s="2" t="s">
        <v>99</v>
      </c>
      <c r="J358" s="2" t="s">
        <v>100</v>
      </c>
      <c r="K358" s="14" t="n">
        <v>2386.75</v>
      </c>
      <c r="L358" s="2" t="n">
        <f aca="false">IF(E358="","",ROUND((Indicadores!$B$4-E358)/365.25,1))</f>
        <v>2.8</v>
      </c>
      <c r="M358" s="2" t="str">
        <f aca="false">IF(E358="","Virtual",IF(L358&gt;=Indicadores!$B$6,"Fim de Vida",IF(L358&gt;=Indicadores!$B$5,"Envelhecendo","Atual")))</f>
        <v>Atual</v>
      </c>
      <c r="N358" s="2" t="str">
        <f aca="false">IF(F358="","N/A",IF(F358&lt;Indicadores!$B$4,"Vencida","Vigente"))</f>
        <v>Vigente</v>
      </c>
      <c r="O358" s="2" t="str">
        <f aca="false">INDEX(Locais!$B$2:$B$13,MATCH(H358,Locais!$A$2:$A$13,0))</f>
        <v>Regional - Fortaleza</v>
      </c>
      <c r="P358" s="2" t="str">
        <f aca="false">INDEX(Locais!$C$2:$C$13,MATCH(H358,Locais!$A$2:$A$13,0))</f>
        <v>Nordeste</v>
      </c>
    </row>
    <row r="359" customFormat="false" ht="15" hidden="false" customHeight="false" outlineLevel="0" collapsed="false">
      <c r="A359" s="2" t="s">
        <v>495</v>
      </c>
      <c r="B359" s="2" t="s">
        <v>68</v>
      </c>
      <c r="C359" s="2" t="s">
        <v>96</v>
      </c>
      <c r="D359" s="2" t="s">
        <v>132</v>
      </c>
      <c r="E359" s="13" t="n">
        <v>43831</v>
      </c>
      <c r="F359" s="13" t="n">
        <v>44926</v>
      </c>
      <c r="G359" s="2" t="s">
        <v>32</v>
      </c>
      <c r="H359" s="2" t="s">
        <v>98</v>
      </c>
      <c r="I359" s="2" t="s">
        <v>136</v>
      </c>
      <c r="J359" s="2" t="s">
        <v>100</v>
      </c>
      <c r="K359" s="14" t="n">
        <v>6016.84</v>
      </c>
      <c r="L359" s="2" t="n">
        <f aca="false">IF(E359="","",ROUND((Indicadores!$B$4-E359)/365.25,1))</f>
        <v>6.8</v>
      </c>
      <c r="M359" s="2" t="str">
        <f aca="false">IF(E359="","Virtual",IF(L359&gt;=Indicadores!$B$6,"Fim de Vida",IF(L359&gt;=Indicadores!$B$5,"Envelhecendo","Atual")))</f>
        <v>Fim de Vida</v>
      </c>
      <c r="N359" s="2" t="str">
        <f aca="false">IF(F359="","N/A",IF(F359&lt;Indicadores!$B$4,"Vencida","Vigente"))</f>
        <v>Vencida</v>
      </c>
      <c r="O359" s="2" t="str">
        <f aca="false">INDEX(Locais!$B$2:$B$13,MATCH(H359,Locais!$A$2:$A$13,0))</f>
        <v>Sede - Brasília</v>
      </c>
      <c r="P359" s="2" t="str">
        <f aca="false">INDEX(Locais!$C$2:$C$13,MATCH(H359,Locais!$A$2:$A$13,0))</f>
        <v>Centro-Oeste</v>
      </c>
    </row>
    <row r="360" customFormat="false" ht="15" hidden="false" customHeight="false" outlineLevel="0" collapsed="false">
      <c r="A360" s="2" t="s">
        <v>496</v>
      </c>
      <c r="B360" s="2" t="s">
        <v>68</v>
      </c>
      <c r="C360" s="2" t="s">
        <v>126</v>
      </c>
      <c r="D360" s="2" t="s">
        <v>127</v>
      </c>
      <c r="E360" s="13" t="n">
        <v>44093</v>
      </c>
      <c r="F360" s="13" t="n">
        <v>45188</v>
      </c>
      <c r="G360" s="2" t="s">
        <v>32</v>
      </c>
      <c r="H360" s="2" t="s">
        <v>128</v>
      </c>
      <c r="I360" s="2" t="s">
        <v>133</v>
      </c>
      <c r="J360" s="2" t="s">
        <v>100</v>
      </c>
      <c r="K360" s="14" t="n">
        <v>4968.52</v>
      </c>
      <c r="L360" s="2" t="n">
        <f aca="false">IF(E360="","",ROUND((Indicadores!$B$4-E360)/365.25,1))</f>
        <v>6.1</v>
      </c>
      <c r="M360" s="2" t="str">
        <f aca="false">IF(E360="","Virtual",IF(L360&gt;=Indicadores!$B$6,"Fim de Vida",IF(L360&gt;=Indicadores!$B$5,"Envelhecendo","Atual")))</f>
        <v>Fim de Vida</v>
      </c>
      <c r="N360" s="2" t="str">
        <f aca="false">IF(F360="","N/A",IF(F360&lt;Indicadores!$B$4,"Vencida","Vigente"))</f>
        <v>Vencida</v>
      </c>
      <c r="O360" s="2" t="str">
        <f aca="false">INDEX(Locais!$B$2:$B$13,MATCH(H360,Locais!$A$2:$A$13,0))</f>
        <v>Regional - Recife</v>
      </c>
      <c r="P360" s="2" t="str">
        <f aca="false">INDEX(Locais!$C$2:$C$13,MATCH(H360,Locais!$A$2:$A$13,0))</f>
        <v>Nordeste</v>
      </c>
    </row>
    <row r="361" customFormat="false" ht="15" hidden="false" customHeight="false" outlineLevel="0" collapsed="false">
      <c r="A361" s="2" t="s">
        <v>497</v>
      </c>
      <c r="B361" s="2" t="s">
        <v>68</v>
      </c>
      <c r="C361" s="2" t="s">
        <v>102</v>
      </c>
      <c r="D361" s="2" t="s">
        <v>103</v>
      </c>
      <c r="E361" s="13" t="n">
        <v>45922</v>
      </c>
      <c r="F361" s="13" t="n">
        <v>47017</v>
      </c>
      <c r="G361" s="2" t="s">
        <v>135</v>
      </c>
      <c r="H361" s="2" t="s">
        <v>165</v>
      </c>
      <c r="I361" s="2" t="s">
        <v>124</v>
      </c>
      <c r="J361" s="2" t="s">
        <v>137</v>
      </c>
      <c r="K361" s="14" t="n">
        <v>4918.17</v>
      </c>
      <c r="L361" s="2" t="n">
        <f aca="false">IF(E361="","",ROUND((Indicadores!$B$4-E361)/365.25,1))</f>
        <v>1.1</v>
      </c>
      <c r="M361" s="2" t="str">
        <f aca="false">IF(E361="","Virtual",IF(L361&gt;=Indicadores!$B$6,"Fim de Vida",IF(L361&gt;=Indicadores!$B$5,"Envelhecendo","Atual")))</f>
        <v>Atual</v>
      </c>
      <c r="N361" s="2" t="str">
        <f aca="false">IF(F361="","N/A",IF(F361&lt;Indicadores!$B$4,"Vencida","Vigente"))</f>
        <v>Vigente</v>
      </c>
      <c r="O361" s="2" t="str">
        <f aca="false">INDEX(Locais!$B$2:$B$13,MATCH(H361,Locais!$A$2:$A$13,0))</f>
        <v>Regional - Salvador</v>
      </c>
      <c r="P361" s="2" t="str">
        <f aca="false">INDEX(Locais!$C$2:$C$13,MATCH(H361,Locais!$A$2:$A$13,0))</f>
        <v>Nordeste</v>
      </c>
    </row>
    <row r="362" customFormat="false" ht="15" hidden="false" customHeight="false" outlineLevel="0" collapsed="false">
      <c r="A362" s="2" t="s">
        <v>498</v>
      </c>
      <c r="B362" s="2" t="s">
        <v>69</v>
      </c>
      <c r="C362" s="2" t="s">
        <v>96</v>
      </c>
      <c r="D362" s="2" t="s">
        <v>117</v>
      </c>
      <c r="E362" s="13" t="n">
        <v>46008</v>
      </c>
      <c r="F362" s="13" t="n">
        <v>47103</v>
      </c>
      <c r="G362" s="2" t="s">
        <v>32</v>
      </c>
      <c r="H362" s="2" t="s">
        <v>119</v>
      </c>
      <c r="I362" s="2" t="s">
        <v>130</v>
      </c>
      <c r="J362" s="2" t="s">
        <v>100</v>
      </c>
      <c r="K362" s="14" t="n">
        <v>8976.05</v>
      </c>
      <c r="L362" s="2" t="n">
        <f aca="false">IF(E362="","",ROUND((Indicadores!$B$4-E362)/365.25,1))</f>
        <v>0.8</v>
      </c>
      <c r="M362" s="2" t="str">
        <f aca="false">IF(E362="","Virtual",IF(L362&gt;=Indicadores!$B$6,"Fim de Vida",IF(L362&gt;=Indicadores!$B$5,"Envelhecendo","Atual")))</f>
        <v>Atual</v>
      </c>
      <c r="N362" s="2" t="str">
        <f aca="false">IF(F362="","N/A",IF(F362&lt;Indicadores!$B$4,"Vencida","Vigente"))</f>
        <v>Vigente</v>
      </c>
      <c r="O362" s="2" t="str">
        <f aca="false">INDEX(Locais!$B$2:$B$13,MATCH(H362,Locais!$A$2:$A$13,0))</f>
        <v>Regional - São Paulo</v>
      </c>
      <c r="P362" s="2" t="str">
        <f aca="false">INDEX(Locais!$C$2:$C$13,MATCH(H362,Locais!$A$2:$A$13,0))</f>
        <v>Sudeste</v>
      </c>
    </row>
    <row r="363" customFormat="false" ht="15" hidden="false" customHeight="false" outlineLevel="0" collapsed="false">
      <c r="A363" s="2" t="s">
        <v>499</v>
      </c>
      <c r="B363" s="2" t="s">
        <v>68</v>
      </c>
      <c r="C363" s="2" t="s">
        <v>96</v>
      </c>
      <c r="D363" s="2" t="s">
        <v>107</v>
      </c>
      <c r="E363" s="13" t="n">
        <v>45254</v>
      </c>
      <c r="F363" s="13" t="n">
        <v>46349</v>
      </c>
      <c r="G363" s="2" t="s">
        <v>32</v>
      </c>
      <c r="H363" s="2" t="s">
        <v>108</v>
      </c>
      <c r="I363" s="2" t="s">
        <v>142</v>
      </c>
      <c r="J363" s="2" t="s">
        <v>100</v>
      </c>
      <c r="K363" s="14" t="n">
        <v>5676.33</v>
      </c>
      <c r="L363" s="2" t="n">
        <f aca="false">IF(E363="","",ROUND((Indicadores!$B$4-E363)/365.25,1))</f>
        <v>2.9</v>
      </c>
      <c r="M363" s="2" t="str">
        <f aca="false">IF(E363="","Virtual",IF(L363&gt;=Indicadores!$B$6,"Fim de Vida",IF(L363&gt;=Indicadores!$B$5,"Envelhecendo","Atual")))</f>
        <v>Atual</v>
      </c>
      <c r="N363" s="2" t="str">
        <f aca="false">IF(F363="","N/A",IF(F363&lt;Indicadores!$B$4,"Vencida","Vigente"))</f>
        <v>Vigente</v>
      </c>
      <c r="O363" s="2" t="str">
        <f aca="false">INDEX(Locais!$B$2:$B$13,MATCH(H363,Locais!$A$2:$A$13,0))</f>
        <v>Regional - Porto Alegre</v>
      </c>
      <c r="P363" s="2" t="str">
        <f aca="false">INDEX(Locais!$C$2:$C$13,MATCH(H363,Locais!$A$2:$A$13,0))</f>
        <v>Sul</v>
      </c>
    </row>
    <row r="364" customFormat="false" ht="15" hidden="false" customHeight="false" outlineLevel="0" collapsed="false">
      <c r="A364" s="2" t="s">
        <v>500</v>
      </c>
      <c r="B364" s="2" t="s">
        <v>69</v>
      </c>
      <c r="C364" s="2" t="s">
        <v>96</v>
      </c>
      <c r="D364" s="2" t="s">
        <v>97</v>
      </c>
      <c r="E364" s="13" t="n">
        <v>43842</v>
      </c>
      <c r="F364" s="13" t="n">
        <v>44937</v>
      </c>
      <c r="G364" s="2" t="s">
        <v>34</v>
      </c>
      <c r="H364" s="2" t="s">
        <v>145</v>
      </c>
      <c r="I364" s="2" t="s">
        <v>109</v>
      </c>
      <c r="J364" s="2" t="s">
        <v>100</v>
      </c>
      <c r="K364" s="14" t="n">
        <v>7767.41</v>
      </c>
      <c r="L364" s="2" t="n">
        <f aca="false">IF(E364="","",ROUND((Indicadores!$B$4-E364)/365.25,1))</f>
        <v>6.8</v>
      </c>
      <c r="M364" s="2" t="str">
        <f aca="false">IF(E364="","Virtual",IF(L364&gt;=Indicadores!$B$6,"Fim de Vida",IF(L364&gt;=Indicadores!$B$5,"Envelhecendo","Atual")))</f>
        <v>Fim de Vida</v>
      </c>
      <c r="N364" s="2" t="str">
        <f aca="false">IF(F364="","N/A",IF(F364&lt;Indicadores!$B$4,"Vencida","Vigente"))</f>
        <v>Vencida</v>
      </c>
      <c r="O364" s="2" t="str">
        <f aca="false">INDEX(Locais!$B$2:$B$13,MATCH(H364,Locais!$A$2:$A$13,0))</f>
        <v>Regional - Belém</v>
      </c>
      <c r="P364" s="2" t="str">
        <f aca="false">INDEX(Locais!$C$2:$C$13,MATCH(H364,Locais!$A$2:$A$13,0))</f>
        <v>Norte</v>
      </c>
    </row>
    <row r="365" customFormat="false" ht="15" hidden="false" customHeight="false" outlineLevel="0" collapsed="false">
      <c r="A365" s="2" t="s">
        <v>501</v>
      </c>
      <c r="B365" s="2" t="s">
        <v>69</v>
      </c>
      <c r="C365" s="2" t="s">
        <v>96</v>
      </c>
      <c r="D365" s="2" t="s">
        <v>97</v>
      </c>
      <c r="E365" s="13" t="n">
        <v>46063</v>
      </c>
      <c r="F365" s="13" t="n">
        <v>47158</v>
      </c>
      <c r="G365" s="2" t="s">
        <v>32</v>
      </c>
      <c r="H365" s="2" t="s">
        <v>119</v>
      </c>
      <c r="I365" s="2" t="s">
        <v>130</v>
      </c>
      <c r="J365" s="2" t="s">
        <v>100</v>
      </c>
      <c r="K365" s="14" t="n">
        <v>10532.41</v>
      </c>
      <c r="L365" s="2" t="n">
        <f aca="false">IF(E365="","",ROUND((Indicadores!$B$4-E365)/365.25,1))</f>
        <v>0.7</v>
      </c>
      <c r="M365" s="2" t="str">
        <f aca="false">IF(E365="","Virtual",IF(L365&gt;=Indicadores!$B$6,"Fim de Vida",IF(L365&gt;=Indicadores!$B$5,"Envelhecendo","Atual")))</f>
        <v>Atual</v>
      </c>
      <c r="N365" s="2" t="str">
        <f aca="false">IF(F365="","N/A",IF(F365&lt;Indicadores!$B$4,"Vencida","Vigente"))</f>
        <v>Vigente</v>
      </c>
      <c r="O365" s="2" t="str">
        <f aca="false">INDEX(Locais!$B$2:$B$13,MATCH(H365,Locais!$A$2:$A$13,0))</f>
        <v>Regional - São Paulo</v>
      </c>
      <c r="P365" s="2" t="str">
        <f aca="false">INDEX(Locais!$C$2:$C$13,MATCH(H365,Locais!$A$2:$A$13,0))</f>
        <v>Sudeste</v>
      </c>
    </row>
    <row r="366" customFormat="false" ht="15" hidden="false" customHeight="false" outlineLevel="0" collapsed="false">
      <c r="A366" s="2" t="s">
        <v>502</v>
      </c>
      <c r="B366" s="2" t="s">
        <v>68</v>
      </c>
      <c r="C366" s="2" t="s">
        <v>96</v>
      </c>
      <c r="D366" s="2" t="s">
        <v>132</v>
      </c>
      <c r="E366" s="13" t="n">
        <v>45816</v>
      </c>
      <c r="F366" s="13" t="n">
        <v>46911</v>
      </c>
      <c r="G366" s="2" t="s">
        <v>118</v>
      </c>
      <c r="H366" s="2" t="s">
        <v>98</v>
      </c>
      <c r="I366" s="2" t="s">
        <v>99</v>
      </c>
      <c r="J366" s="2" t="s">
        <v>100</v>
      </c>
      <c r="K366" s="14" t="n">
        <v>5365.1</v>
      </c>
      <c r="L366" s="2" t="n">
        <f aca="false">IF(E366="","",ROUND((Indicadores!$B$4-E366)/365.25,1))</f>
        <v>1.4</v>
      </c>
      <c r="M366" s="2" t="str">
        <f aca="false">IF(E366="","Virtual",IF(L366&gt;=Indicadores!$B$6,"Fim de Vida",IF(L366&gt;=Indicadores!$B$5,"Envelhecendo","Atual")))</f>
        <v>Atual</v>
      </c>
      <c r="N366" s="2" t="str">
        <f aca="false">IF(F366="","N/A",IF(F366&lt;Indicadores!$B$4,"Vencida","Vigente"))</f>
        <v>Vigente</v>
      </c>
      <c r="O366" s="2" t="str">
        <f aca="false">INDEX(Locais!$B$2:$B$13,MATCH(H366,Locais!$A$2:$A$13,0))</f>
        <v>Sede - Brasília</v>
      </c>
      <c r="P366" s="2" t="str">
        <f aca="false">INDEX(Locais!$C$2:$C$13,MATCH(H366,Locais!$A$2:$A$13,0))</f>
        <v>Centro-Oeste</v>
      </c>
    </row>
    <row r="367" customFormat="false" ht="15" hidden="false" customHeight="false" outlineLevel="0" collapsed="false">
      <c r="A367" s="2" t="s">
        <v>503</v>
      </c>
      <c r="B367" s="2" t="s">
        <v>69</v>
      </c>
      <c r="C367" s="2" t="s">
        <v>102</v>
      </c>
      <c r="D367" s="2" t="s">
        <v>113</v>
      </c>
      <c r="E367" s="13" t="n">
        <v>44359</v>
      </c>
      <c r="F367" s="13" t="n">
        <v>45454</v>
      </c>
      <c r="G367" s="2" t="s">
        <v>32</v>
      </c>
      <c r="H367" s="2" t="s">
        <v>119</v>
      </c>
      <c r="I367" s="2" t="s">
        <v>136</v>
      </c>
      <c r="J367" s="2" t="s">
        <v>100</v>
      </c>
      <c r="K367" s="14" t="n">
        <v>10535.21</v>
      </c>
      <c r="L367" s="2" t="n">
        <f aca="false">IF(E367="","",ROUND((Indicadores!$B$4-E367)/365.25,1))</f>
        <v>5.3</v>
      </c>
      <c r="M367" s="2" t="str">
        <f aca="false">IF(E367="","Virtual",IF(L367&gt;=Indicadores!$B$6,"Fim de Vida",IF(L367&gt;=Indicadores!$B$5,"Envelhecendo","Atual")))</f>
        <v>Fim de Vida</v>
      </c>
      <c r="N367" s="2" t="str">
        <f aca="false">IF(F367="","N/A",IF(F367&lt;Indicadores!$B$4,"Vencida","Vigente"))</f>
        <v>Vencida</v>
      </c>
      <c r="O367" s="2" t="str">
        <f aca="false">INDEX(Locais!$B$2:$B$13,MATCH(H367,Locais!$A$2:$A$13,0))</f>
        <v>Regional - São Paulo</v>
      </c>
      <c r="P367" s="2" t="str">
        <f aca="false">INDEX(Locais!$C$2:$C$13,MATCH(H367,Locais!$A$2:$A$13,0))</f>
        <v>Sudeste</v>
      </c>
    </row>
    <row r="368" customFormat="false" ht="15" hidden="false" customHeight="false" outlineLevel="0" collapsed="false">
      <c r="A368" s="2" t="s">
        <v>504</v>
      </c>
      <c r="B368" s="2" t="s">
        <v>68</v>
      </c>
      <c r="C368" s="2" t="s">
        <v>96</v>
      </c>
      <c r="D368" s="2" t="s">
        <v>107</v>
      </c>
      <c r="E368" s="13" t="n">
        <v>43408</v>
      </c>
      <c r="F368" s="13" t="n">
        <v>44503</v>
      </c>
      <c r="G368" s="2" t="s">
        <v>32</v>
      </c>
      <c r="H368" s="2" t="s">
        <v>119</v>
      </c>
      <c r="I368" s="2" t="s">
        <v>120</v>
      </c>
      <c r="J368" s="2" t="s">
        <v>100</v>
      </c>
      <c r="K368" s="14" t="n">
        <v>4889.22</v>
      </c>
      <c r="L368" s="2" t="n">
        <f aca="false">IF(E368="","",ROUND((Indicadores!$B$4-E368)/365.25,1))</f>
        <v>8</v>
      </c>
      <c r="M368" s="2" t="str">
        <f aca="false">IF(E368="","Virtual",IF(L368&gt;=Indicadores!$B$6,"Fim de Vida",IF(L368&gt;=Indicadores!$B$5,"Envelhecendo","Atual")))</f>
        <v>Fim de Vida</v>
      </c>
      <c r="N368" s="2" t="str">
        <f aca="false">IF(F368="","N/A",IF(F368&lt;Indicadores!$B$4,"Vencida","Vigente"))</f>
        <v>Vencida</v>
      </c>
      <c r="O368" s="2" t="str">
        <f aca="false">INDEX(Locais!$B$2:$B$13,MATCH(H368,Locais!$A$2:$A$13,0))</f>
        <v>Regional - São Paulo</v>
      </c>
      <c r="P368" s="2" t="str">
        <f aca="false">INDEX(Locais!$C$2:$C$13,MATCH(H368,Locais!$A$2:$A$13,0))</f>
        <v>Sudeste</v>
      </c>
    </row>
    <row r="369" customFormat="false" ht="15" hidden="false" customHeight="false" outlineLevel="0" collapsed="false">
      <c r="A369" s="2" t="s">
        <v>505</v>
      </c>
      <c r="B369" s="2" t="s">
        <v>69</v>
      </c>
      <c r="C369" s="2" t="s">
        <v>96</v>
      </c>
      <c r="D369" s="2" t="s">
        <v>97</v>
      </c>
      <c r="E369" s="13" t="n">
        <v>45666</v>
      </c>
      <c r="F369" s="13" t="n">
        <v>46761</v>
      </c>
      <c r="G369" s="2" t="s">
        <v>118</v>
      </c>
      <c r="H369" s="2" t="s">
        <v>119</v>
      </c>
      <c r="I369" s="2" t="s">
        <v>120</v>
      </c>
      <c r="J369" s="2" t="s">
        <v>100</v>
      </c>
      <c r="K369" s="14" t="n">
        <v>10831.1</v>
      </c>
      <c r="L369" s="2" t="n">
        <f aca="false">IF(E369="","",ROUND((Indicadores!$B$4-E369)/365.25,1))</f>
        <v>1.8</v>
      </c>
      <c r="M369" s="2" t="str">
        <f aca="false">IF(E369="","Virtual",IF(L369&gt;=Indicadores!$B$6,"Fim de Vida",IF(L369&gt;=Indicadores!$B$5,"Envelhecendo","Atual")))</f>
        <v>Atual</v>
      </c>
      <c r="N369" s="2" t="str">
        <f aca="false">IF(F369="","N/A",IF(F369&lt;Indicadores!$B$4,"Vencida","Vigente"))</f>
        <v>Vigente</v>
      </c>
      <c r="O369" s="2" t="str">
        <f aca="false">INDEX(Locais!$B$2:$B$13,MATCH(H369,Locais!$A$2:$A$13,0))</f>
        <v>Regional - São Paulo</v>
      </c>
      <c r="P369" s="2" t="str">
        <f aca="false">INDEX(Locais!$C$2:$C$13,MATCH(H369,Locais!$A$2:$A$13,0))</f>
        <v>Sudeste</v>
      </c>
    </row>
    <row r="370" customFormat="false" ht="15" hidden="false" customHeight="false" outlineLevel="0" collapsed="false">
      <c r="A370" s="2" t="s">
        <v>506</v>
      </c>
      <c r="B370" s="2" t="s">
        <v>68</v>
      </c>
      <c r="C370" s="2" t="s">
        <v>96</v>
      </c>
      <c r="D370" s="2" t="s">
        <v>107</v>
      </c>
      <c r="E370" s="13" t="n">
        <v>44111</v>
      </c>
      <c r="F370" s="13" t="n">
        <v>45206</v>
      </c>
      <c r="G370" s="2" t="s">
        <v>32</v>
      </c>
      <c r="H370" s="2" t="s">
        <v>108</v>
      </c>
      <c r="I370" s="2" t="s">
        <v>136</v>
      </c>
      <c r="J370" s="2" t="s">
        <v>100</v>
      </c>
      <c r="K370" s="14" t="n">
        <v>5459.93</v>
      </c>
      <c r="L370" s="2" t="n">
        <f aca="false">IF(E370="","",ROUND((Indicadores!$B$4-E370)/365.25,1))</f>
        <v>6</v>
      </c>
      <c r="M370" s="2" t="str">
        <f aca="false">IF(E370="","Virtual",IF(L370&gt;=Indicadores!$B$6,"Fim de Vida",IF(L370&gt;=Indicadores!$B$5,"Envelhecendo","Atual")))</f>
        <v>Fim de Vida</v>
      </c>
      <c r="N370" s="2" t="str">
        <f aca="false">IF(F370="","N/A",IF(F370&lt;Indicadores!$B$4,"Vencida","Vigente"))</f>
        <v>Vencida</v>
      </c>
      <c r="O370" s="2" t="str">
        <f aca="false">INDEX(Locais!$B$2:$B$13,MATCH(H370,Locais!$A$2:$A$13,0))</f>
        <v>Regional - Porto Alegre</v>
      </c>
      <c r="P370" s="2" t="str">
        <f aca="false">INDEX(Locais!$C$2:$C$13,MATCH(H370,Locais!$A$2:$A$13,0))</f>
        <v>Sul</v>
      </c>
    </row>
    <row r="371" customFormat="false" ht="15" hidden="false" customHeight="false" outlineLevel="0" collapsed="false">
      <c r="A371" s="2" t="s">
        <v>507</v>
      </c>
      <c r="B371" s="2" t="s">
        <v>70</v>
      </c>
      <c r="C371" s="2" t="s">
        <v>96</v>
      </c>
      <c r="D371" s="2" t="s">
        <v>122</v>
      </c>
      <c r="E371" s="13" t="n">
        <v>45123</v>
      </c>
      <c r="F371" s="13" t="n">
        <v>46948</v>
      </c>
      <c r="G371" s="2" t="s">
        <v>32</v>
      </c>
      <c r="H371" s="2" t="s">
        <v>119</v>
      </c>
      <c r="I371" s="2" t="s">
        <v>142</v>
      </c>
      <c r="J371" s="2" t="s">
        <v>100</v>
      </c>
      <c r="K371" s="14" t="n">
        <v>17788.61</v>
      </c>
      <c r="L371" s="2" t="n">
        <f aca="false">IF(E371="","",ROUND((Indicadores!$B$4-E371)/365.25,1))</f>
        <v>3.3</v>
      </c>
      <c r="M371" s="2" t="str">
        <f aca="false">IF(E371="","Virtual",IF(L371&gt;=Indicadores!$B$6,"Fim de Vida",IF(L371&gt;=Indicadores!$B$5,"Envelhecendo","Atual")))</f>
        <v>Envelhecendo</v>
      </c>
      <c r="N371" s="2" t="str">
        <f aca="false">IF(F371="","N/A",IF(F371&lt;Indicadores!$B$4,"Vencida","Vigente"))</f>
        <v>Vigente</v>
      </c>
      <c r="O371" s="2" t="str">
        <f aca="false">INDEX(Locais!$B$2:$B$13,MATCH(H371,Locais!$A$2:$A$13,0))</f>
        <v>Regional - São Paulo</v>
      </c>
      <c r="P371" s="2" t="str">
        <f aca="false">INDEX(Locais!$C$2:$C$13,MATCH(H371,Locais!$A$2:$A$13,0))</f>
        <v>Sudeste</v>
      </c>
    </row>
    <row r="372" customFormat="false" ht="15" hidden="false" customHeight="false" outlineLevel="0" collapsed="false">
      <c r="A372" s="2" t="s">
        <v>508</v>
      </c>
      <c r="B372" s="2" t="s">
        <v>69</v>
      </c>
      <c r="C372" s="2" t="s">
        <v>126</v>
      </c>
      <c r="D372" s="2" t="s">
        <v>169</v>
      </c>
      <c r="E372" s="13" t="n">
        <v>45568</v>
      </c>
      <c r="F372" s="13" t="n">
        <v>46663</v>
      </c>
      <c r="G372" s="2" t="s">
        <v>32</v>
      </c>
      <c r="H372" s="2" t="s">
        <v>119</v>
      </c>
      <c r="I372" s="2" t="s">
        <v>142</v>
      </c>
      <c r="J372" s="2" t="s">
        <v>100</v>
      </c>
      <c r="K372" s="14" t="n">
        <v>10103</v>
      </c>
      <c r="L372" s="2" t="n">
        <f aca="false">IF(E372="","",ROUND((Indicadores!$B$4-E372)/365.25,1))</f>
        <v>2</v>
      </c>
      <c r="M372" s="2" t="str">
        <f aca="false">IF(E372="","Virtual",IF(L372&gt;=Indicadores!$B$6,"Fim de Vida",IF(L372&gt;=Indicadores!$B$5,"Envelhecendo","Atual")))</f>
        <v>Atual</v>
      </c>
      <c r="N372" s="2" t="str">
        <f aca="false">IF(F372="","N/A",IF(F372&lt;Indicadores!$B$4,"Vencida","Vigente"))</f>
        <v>Vigente</v>
      </c>
      <c r="O372" s="2" t="str">
        <f aca="false">INDEX(Locais!$B$2:$B$13,MATCH(H372,Locais!$A$2:$A$13,0))</f>
        <v>Regional - São Paulo</v>
      </c>
      <c r="P372" s="2" t="str">
        <f aca="false">INDEX(Locais!$C$2:$C$13,MATCH(H372,Locais!$A$2:$A$13,0))</f>
        <v>Sudeste</v>
      </c>
    </row>
    <row r="373" customFormat="false" ht="15" hidden="false" customHeight="false" outlineLevel="0" collapsed="false">
      <c r="A373" s="2" t="s">
        <v>509</v>
      </c>
      <c r="B373" s="2" t="s">
        <v>69</v>
      </c>
      <c r="C373" s="2" t="s">
        <v>102</v>
      </c>
      <c r="D373" s="2" t="s">
        <v>113</v>
      </c>
      <c r="E373" s="13" t="n">
        <v>45446</v>
      </c>
      <c r="F373" s="13" t="n">
        <v>46541</v>
      </c>
      <c r="G373" s="2" t="s">
        <v>32</v>
      </c>
      <c r="H373" s="2" t="s">
        <v>98</v>
      </c>
      <c r="I373" s="2" t="s">
        <v>136</v>
      </c>
      <c r="J373" s="2" t="s">
        <v>100</v>
      </c>
      <c r="K373" s="14" t="n">
        <v>10666.86</v>
      </c>
      <c r="L373" s="2" t="n">
        <f aca="false">IF(E373="","",ROUND((Indicadores!$B$4-E373)/365.25,1))</f>
        <v>2.4</v>
      </c>
      <c r="M373" s="2" t="str">
        <f aca="false">IF(E373="","Virtual",IF(L373&gt;=Indicadores!$B$6,"Fim de Vida",IF(L373&gt;=Indicadores!$B$5,"Envelhecendo","Atual")))</f>
        <v>Atual</v>
      </c>
      <c r="N373" s="2" t="str">
        <f aca="false">IF(F373="","N/A",IF(F373&lt;Indicadores!$B$4,"Vencida","Vigente"))</f>
        <v>Vigente</v>
      </c>
      <c r="O373" s="2" t="str">
        <f aca="false">INDEX(Locais!$B$2:$B$13,MATCH(H373,Locais!$A$2:$A$13,0))</f>
        <v>Sede - Brasília</v>
      </c>
      <c r="P373" s="2" t="str">
        <f aca="false">INDEX(Locais!$C$2:$C$13,MATCH(H373,Locais!$A$2:$A$13,0))</f>
        <v>Centro-Oeste</v>
      </c>
    </row>
    <row r="374" customFormat="false" ht="15" hidden="false" customHeight="false" outlineLevel="0" collapsed="false">
      <c r="A374" s="2" t="s">
        <v>510</v>
      </c>
      <c r="B374" s="2" t="s">
        <v>69</v>
      </c>
      <c r="C374" s="2" t="s">
        <v>102</v>
      </c>
      <c r="D374" s="2" t="s">
        <v>113</v>
      </c>
      <c r="E374" s="13" t="n">
        <v>44471</v>
      </c>
      <c r="F374" s="13" t="n">
        <v>45566</v>
      </c>
      <c r="G374" s="2" t="s">
        <v>32</v>
      </c>
      <c r="H374" s="2" t="s">
        <v>98</v>
      </c>
      <c r="I374" s="2" t="s">
        <v>111</v>
      </c>
      <c r="J374" s="2" t="s">
        <v>100</v>
      </c>
      <c r="K374" s="14" t="n">
        <v>7219.16</v>
      </c>
      <c r="L374" s="2" t="n">
        <f aca="false">IF(E374="","",ROUND((Indicadores!$B$4-E374)/365.25,1))</f>
        <v>5</v>
      </c>
      <c r="M374" s="2" t="str">
        <f aca="false">IF(E374="","Virtual",IF(L374&gt;=Indicadores!$B$6,"Fim de Vida",IF(L374&gt;=Indicadores!$B$5,"Envelhecendo","Atual")))</f>
        <v>Fim de Vida</v>
      </c>
      <c r="N374" s="2" t="str">
        <f aca="false">IF(F374="","N/A",IF(F374&lt;Indicadores!$B$4,"Vencida","Vigente"))</f>
        <v>Vencida</v>
      </c>
      <c r="O374" s="2" t="str">
        <f aca="false">INDEX(Locais!$B$2:$B$13,MATCH(H374,Locais!$A$2:$A$13,0))</f>
        <v>Sede - Brasília</v>
      </c>
      <c r="P374" s="2" t="str">
        <f aca="false">INDEX(Locais!$C$2:$C$13,MATCH(H374,Locais!$A$2:$A$13,0))</f>
        <v>Centro-Oeste</v>
      </c>
    </row>
    <row r="375" customFormat="false" ht="15" hidden="false" customHeight="false" outlineLevel="0" collapsed="false">
      <c r="A375" s="2" t="s">
        <v>511</v>
      </c>
      <c r="B375" s="2" t="s">
        <v>69</v>
      </c>
      <c r="C375" s="2" t="s">
        <v>102</v>
      </c>
      <c r="D375" s="2" t="s">
        <v>113</v>
      </c>
      <c r="E375" s="13" t="n">
        <v>43531</v>
      </c>
      <c r="F375" s="13" t="n">
        <v>44626</v>
      </c>
      <c r="G375" s="2" t="s">
        <v>32</v>
      </c>
      <c r="H375" s="2" t="s">
        <v>119</v>
      </c>
      <c r="I375" s="2" t="s">
        <v>120</v>
      </c>
      <c r="J375" s="2" t="s">
        <v>100</v>
      </c>
      <c r="K375" s="14" t="n">
        <v>8606.73</v>
      </c>
      <c r="L375" s="2" t="n">
        <f aca="false">IF(E375="","",ROUND((Indicadores!$B$4-E375)/365.25,1))</f>
        <v>7.6</v>
      </c>
      <c r="M375" s="2" t="str">
        <f aca="false">IF(E375="","Virtual",IF(L375&gt;=Indicadores!$B$6,"Fim de Vida",IF(L375&gt;=Indicadores!$B$5,"Envelhecendo","Atual")))</f>
        <v>Fim de Vida</v>
      </c>
      <c r="N375" s="2" t="str">
        <f aca="false">IF(F375="","N/A",IF(F375&lt;Indicadores!$B$4,"Vencida","Vigente"))</f>
        <v>Vencida</v>
      </c>
      <c r="O375" s="2" t="str">
        <f aca="false">INDEX(Locais!$B$2:$B$13,MATCH(H375,Locais!$A$2:$A$13,0))</f>
        <v>Regional - São Paulo</v>
      </c>
      <c r="P375" s="2" t="str">
        <f aca="false">INDEX(Locais!$C$2:$C$13,MATCH(H375,Locais!$A$2:$A$13,0))</f>
        <v>Sudeste</v>
      </c>
    </row>
    <row r="376" customFormat="false" ht="15" hidden="false" customHeight="false" outlineLevel="0" collapsed="false">
      <c r="A376" s="2" t="s">
        <v>512</v>
      </c>
      <c r="B376" s="2" t="s">
        <v>68</v>
      </c>
      <c r="C376" s="2" t="s">
        <v>102</v>
      </c>
      <c r="D376" s="2" t="s">
        <v>103</v>
      </c>
      <c r="E376" s="13" t="n">
        <v>44233</v>
      </c>
      <c r="F376" s="13" t="n">
        <v>45328</v>
      </c>
      <c r="G376" s="2" t="s">
        <v>32</v>
      </c>
      <c r="H376" s="2" t="s">
        <v>98</v>
      </c>
      <c r="I376" s="2" t="s">
        <v>120</v>
      </c>
      <c r="J376" s="2" t="s">
        <v>100</v>
      </c>
      <c r="K376" s="14" t="n">
        <v>5428.42</v>
      </c>
      <c r="L376" s="2" t="n">
        <f aca="false">IF(E376="","",ROUND((Indicadores!$B$4-E376)/365.25,1))</f>
        <v>5.7</v>
      </c>
      <c r="M376" s="2" t="str">
        <f aca="false">IF(E376="","Virtual",IF(L376&gt;=Indicadores!$B$6,"Fim de Vida",IF(L376&gt;=Indicadores!$B$5,"Envelhecendo","Atual")))</f>
        <v>Fim de Vida</v>
      </c>
      <c r="N376" s="2" t="str">
        <f aca="false">IF(F376="","N/A",IF(F376&lt;Indicadores!$B$4,"Vencida","Vigente"))</f>
        <v>Vencida</v>
      </c>
      <c r="O376" s="2" t="str">
        <f aca="false">INDEX(Locais!$B$2:$B$13,MATCH(H376,Locais!$A$2:$A$13,0))</f>
        <v>Sede - Brasília</v>
      </c>
      <c r="P376" s="2" t="str">
        <f aca="false">INDEX(Locais!$C$2:$C$13,MATCH(H376,Locais!$A$2:$A$13,0))</f>
        <v>Centro-Oeste</v>
      </c>
    </row>
    <row r="377" customFormat="false" ht="15" hidden="false" customHeight="false" outlineLevel="0" collapsed="false">
      <c r="A377" s="2" t="s">
        <v>513</v>
      </c>
      <c r="B377" s="2" t="s">
        <v>68</v>
      </c>
      <c r="C377" s="2" t="s">
        <v>102</v>
      </c>
      <c r="D377" s="2" t="s">
        <v>103</v>
      </c>
      <c r="E377" s="13" t="n">
        <v>45665</v>
      </c>
      <c r="F377" s="13" t="n">
        <v>46760</v>
      </c>
      <c r="G377" s="2" t="s">
        <v>32</v>
      </c>
      <c r="H377" s="2" t="s">
        <v>163</v>
      </c>
      <c r="I377" s="2" t="s">
        <v>136</v>
      </c>
      <c r="J377" s="2" t="s">
        <v>100</v>
      </c>
      <c r="K377" s="14" t="n">
        <v>5408.15</v>
      </c>
      <c r="L377" s="2" t="n">
        <f aca="false">IF(E377="","",ROUND((Indicadores!$B$4-E377)/365.25,1))</f>
        <v>1.8</v>
      </c>
      <c r="M377" s="2" t="str">
        <f aca="false">IF(E377="","Virtual",IF(L377&gt;=Indicadores!$B$6,"Fim de Vida",IF(L377&gt;=Indicadores!$B$5,"Envelhecendo","Atual")))</f>
        <v>Atual</v>
      </c>
      <c r="N377" s="2" t="str">
        <f aca="false">IF(F377="","N/A",IF(F377&lt;Indicadores!$B$4,"Vencida","Vigente"))</f>
        <v>Vigente</v>
      </c>
      <c r="O377" s="2" t="str">
        <f aca="false">INDEX(Locais!$B$2:$B$13,MATCH(H377,Locais!$A$2:$A$13,0))</f>
        <v>Regional - Manaus</v>
      </c>
      <c r="P377" s="2" t="str">
        <f aca="false">INDEX(Locais!$C$2:$C$13,MATCH(H377,Locais!$A$2:$A$13,0))</f>
        <v>Norte</v>
      </c>
    </row>
    <row r="378" customFormat="false" ht="15" hidden="false" customHeight="false" outlineLevel="0" collapsed="false">
      <c r="A378" s="2" t="s">
        <v>514</v>
      </c>
      <c r="B378" s="2" t="s">
        <v>69</v>
      </c>
      <c r="C378" s="2" t="s">
        <v>126</v>
      </c>
      <c r="D378" s="2" t="s">
        <v>169</v>
      </c>
      <c r="E378" s="13" t="n">
        <v>45113</v>
      </c>
      <c r="F378" s="13" t="n">
        <v>46208</v>
      </c>
      <c r="G378" s="2" t="s">
        <v>32</v>
      </c>
      <c r="H378" s="2" t="s">
        <v>165</v>
      </c>
      <c r="I378" s="2" t="s">
        <v>124</v>
      </c>
      <c r="J378" s="2" t="s">
        <v>100</v>
      </c>
      <c r="K378" s="14" t="n">
        <v>10157.67</v>
      </c>
      <c r="L378" s="2" t="n">
        <f aca="false">IF(E378="","",ROUND((Indicadores!$B$4-E378)/365.25,1))</f>
        <v>3.3</v>
      </c>
      <c r="M378" s="2" t="str">
        <f aca="false">IF(E378="","Virtual",IF(L378&gt;=Indicadores!$B$6,"Fim de Vida",IF(L378&gt;=Indicadores!$B$5,"Envelhecendo","Atual")))</f>
        <v>Envelhecendo</v>
      </c>
      <c r="N378" s="2" t="str">
        <f aca="false">IF(F378="","N/A",IF(F378&lt;Indicadores!$B$4,"Vencida","Vigente"))</f>
        <v>Vencida</v>
      </c>
      <c r="O378" s="2" t="str">
        <f aca="false">INDEX(Locais!$B$2:$B$13,MATCH(H378,Locais!$A$2:$A$13,0))</f>
        <v>Regional - Salvador</v>
      </c>
      <c r="P378" s="2" t="str">
        <f aca="false">INDEX(Locais!$C$2:$C$13,MATCH(H378,Locais!$A$2:$A$13,0))</f>
        <v>Nordeste</v>
      </c>
    </row>
    <row r="379" customFormat="false" ht="15" hidden="false" customHeight="false" outlineLevel="0" collapsed="false">
      <c r="A379" s="2" t="s">
        <v>515</v>
      </c>
      <c r="B379" s="2" t="s">
        <v>68</v>
      </c>
      <c r="C379" s="2" t="s">
        <v>96</v>
      </c>
      <c r="D379" s="2" t="s">
        <v>107</v>
      </c>
      <c r="E379" s="13" t="n">
        <v>45723</v>
      </c>
      <c r="F379" s="13" t="n">
        <v>46818</v>
      </c>
      <c r="G379" s="2" t="s">
        <v>32</v>
      </c>
      <c r="H379" s="2" t="s">
        <v>119</v>
      </c>
      <c r="I379" s="2" t="s">
        <v>111</v>
      </c>
      <c r="J379" s="2" t="s">
        <v>100</v>
      </c>
      <c r="K379" s="14" t="n">
        <v>5949.25</v>
      </c>
      <c r="L379" s="2" t="n">
        <f aca="false">IF(E379="","",ROUND((Indicadores!$B$4-E379)/365.25,1))</f>
        <v>1.6</v>
      </c>
      <c r="M379" s="2" t="str">
        <f aca="false">IF(E379="","Virtual",IF(L379&gt;=Indicadores!$B$6,"Fim de Vida",IF(L379&gt;=Indicadores!$B$5,"Envelhecendo","Atual")))</f>
        <v>Atual</v>
      </c>
      <c r="N379" s="2" t="str">
        <f aca="false">IF(F379="","N/A",IF(F379&lt;Indicadores!$B$4,"Vencida","Vigente"))</f>
        <v>Vigente</v>
      </c>
      <c r="O379" s="2" t="str">
        <f aca="false">INDEX(Locais!$B$2:$B$13,MATCH(H379,Locais!$A$2:$A$13,0))</f>
        <v>Regional - São Paulo</v>
      </c>
      <c r="P379" s="2" t="str">
        <f aca="false">INDEX(Locais!$C$2:$C$13,MATCH(H379,Locais!$A$2:$A$13,0))</f>
        <v>Sudeste</v>
      </c>
    </row>
    <row r="380" customFormat="false" ht="15" hidden="false" customHeight="false" outlineLevel="0" collapsed="false">
      <c r="A380" s="2" t="s">
        <v>516</v>
      </c>
      <c r="B380" s="2" t="s">
        <v>68</v>
      </c>
      <c r="C380" s="2" t="s">
        <v>102</v>
      </c>
      <c r="D380" s="2" t="s">
        <v>103</v>
      </c>
      <c r="E380" s="13" t="n">
        <v>44073</v>
      </c>
      <c r="F380" s="13" t="n">
        <v>45168</v>
      </c>
      <c r="G380" s="2" t="s">
        <v>32</v>
      </c>
      <c r="H380" s="2" t="s">
        <v>98</v>
      </c>
      <c r="I380" s="2" t="s">
        <v>124</v>
      </c>
      <c r="J380" s="2" t="s">
        <v>100</v>
      </c>
      <c r="K380" s="14" t="n">
        <v>5371.7</v>
      </c>
      <c r="L380" s="2" t="n">
        <f aca="false">IF(E380="","",ROUND((Indicadores!$B$4-E380)/365.25,1))</f>
        <v>6.1</v>
      </c>
      <c r="M380" s="2" t="str">
        <f aca="false">IF(E380="","Virtual",IF(L380&gt;=Indicadores!$B$6,"Fim de Vida",IF(L380&gt;=Indicadores!$B$5,"Envelhecendo","Atual")))</f>
        <v>Fim de Vida</v>
      </c>
      <c r="N380" s="2" t="str">
        <f aca="false">IF(F380="","N/A",IF(F380&lt;Indicadores!$B$4,"Vencida","Vigente"))</f>
        <v>Vencida</v>
      </c>
      <c r="O380" s="2" t="str">
        <f aca="false">INDEX(Locais!$B$2:$B$13,MATCH(H380,Locais!$A$2:$A$13,0))</f>
        <v>Sede - Brasília</v>
      </c>
      <c r="P380" s="2" t="str">
        <f aca="false">INDEX(Locais!$C$2:$C$13,MATCH(H380,Locais!$A$2:$A$13,0))</f>
        <v>Centro-Oeste</v>
      </c>
    </row>
    <row r="381" customFormat="false" ht="15" hidden="false" customHeight="false" outlineLevel="0" collapsed="false">
      <c r="A381" s="2" t="s">
        <v>517</v>
      </c>
      <c r="B381" s="2" t="s">
        <v>70</v>
      </c>
      <c r="C381" s="2" t="s">
        <v>126</v>
      </c>
      <c r="D381" s="2" t="s">
        <v>162</v>
      </c>
      <c r="E381" s="13" t="n">
        <v>44465</v>
      </c>
      <c r="F381" s="13" t="n">
        <v>46290</v>
      </c>
      <c r="G381" s="2" t="s">
        <v>32</v>
      </c>
      <c r="H381" s="2" t="s">
        <v>98</v>
      </c>
      <c r="I381" s="2" t="s">
        <v>109</v>
      </c>
      <c r="J381" s="2" t="s">
        <v>100</v>
      </c>
      <c r="K381" s="14" t="n">
        <v>18826.64</v>
      </c>
      <c r="L381" s="2" t="n">
        <f aca="false">IF(E381="","",ROUND((Indicadores!$B$4-E381)/365.25,1))</f>
        <v>5.1</v>
      </c>
      <c r="M381" s="2" t="str">
        <f aca="false">IF(E381="","Virtual",IF(L381&gt;=Indicadores!$B$6,"Fim de Vida",IF(L381&gt;=Indicadores!$B$5,"Envelhecendo","Atual")))</f>
        <v>Fim de Vida</v>
      </c>
      <c r="N381" s="2" t="str">
        <f aca="false">IF(F381="","N/A",IF(F381&lt;Indicadores!$B$4,"Vencida","Vigente"))</f>
        <v>Vencida</v>
      </c>
      <c r="O381" s="2" t="str">
        <f aca="false">INDEX(Locais!$B$2:$B$13,MATCH(H381,Locais!$A$2:$A$13,0))</f>
        <v>Sede - Brasília</v>
      </c>
      <c r="P381" s="2" t="str">
        <f aca="false">INDEX(Locais!$C$2:$C$13,MATCH(H381,Locais!$A$2:$A$13,0))</f>
        <v>Centro-Oeste</v>
      </c>
    </row>
    <row r="382" customFormat="false" ht="15" hidden="false" customHeight="false" outlineLevel="0" collapsed="false">
      <c r="A382" s="2" t="s">
        <v>518</v>
      </c>
      <c r="B382" s="2" t="s">
        <v>69</v>
      </c>
      <c r="C382" s="2" t="s">
        <v>126</v>
      </c>
      <c r="D382" s="2" t="s">
        <v>169</v>
      </c>
      <c r="E382" s="13" t="n">
        <v>44619</v>
      </c>
      <c r="F382" s="13" t="n">
        <v>45714</v>
      </c>
      <c r="G382" s="2" t="s">
        <v>151</v>
      </c>
      <c r="H382" s="2" t="s">
        <v>141</v>
      </c>
      <c r="I382" s="2" t="s">
        <v>136</v>
      </c>
      <c r="J382" s="2" t="s">
        <v>137</v>
      </c>
      <c r="K382" s="14" t="n">
        <v>7949.55</v>
      </c>
      <c r="L382" s="2" t="n">
        <f aca="false">IF(E382="","",ROUND((Indicadores!$B$4-E382)/365.25,1))</f>
        <v>4.6</v>
      </c>
      <c r="M382" s="2" t="str">
        <f aca="false">IF(E382="","Virtual",IF(L382&gt;=Indicadores!$B$6,"Fim de Vida",IF(L382&gt;=Indicadores!$B$5,"Envelhecendo","Atual")))</f>
        <v>Envelhecendo</v>
      </c>
      <c r="N382" s="2" t="str">
        <f aca="false">IF(F382="","N/A",IF(F382&lt;Indicadores!$B$4,"Vencida","Vigente"))</f>
        <v>Vencida</v>
      </c>
      <c r="O382" s="2" t="str">
        <f aca="false">INDEX(Locais!$B$2:$B$13,MATCH(H382,Locais!$A$2:$A$13,0))</f>
        <v>Regional - Curitiba</v>
      </c>
      <c r="P382" s="2" t="str">
        <f aca="false">INDEX(Locais!$C$2:$C$13,MATCH(H382,Locais!$A$2:$A$13,0))</f>
        <v>Sul</v>
      </c>
    </row>
    <row r="383" customFormat="false" ht="15" hidden="false" customHeight="false" outlineLevel="0" collapsed="false">
      <c r="A383" s="2" t="s">
        <v>519</v>
      </c>
      <c r="B383" s="2" t="s">
        <v>68</v>
      </c>
      <c r="C383" s="2" t="s">
        <v>96</v>
      </c>
      <c r="D383" s="2" t="s">
        <v>132</v>
      </c>
      <c r="E383" s="13" t="n">
        <v>44750</v>
      </c>
      <c r="F383" s="13" t="n">
        <v>45845</v>
      </c>
      <c r="G383" s="2" t="s">
        <v>32</v>
      </c>
      <c r="H383" s="2" t="s">
        <v>145</v>
      </c>
      <c r="I383" s="2" t="s">
        <v>142</v>
      </c>
      <c r="J383" s="2" t="s">
        <v>100</v>
      </c>
      <c r="K383" s="14" t="n">
        <v>5183.1</v>
      </c>
      <c r="L383" s="2" t="n">
        <f aca="false">IF(E383="","",ROUND((Indicadores!$B$4-E383)/365.25,1))</f>
        <v>4.3</v>
      </c>
      <c r="M383" s="2" t="str">
        <f aca="false">IF(E383="","Virtual",IF(L383&gt;=Indicadores!$B$6,"Fim de Vida",IF(L383&gt;=Indicadores!$B$5,"Envelhecendo","Atual")))</f>
        <v>Envelhecendo</v>
      </c>
      <c r="N383" s="2" t="str">
        <f aca="false">IF(F383="","N/A",IF(F383&lt;Indicadores!$B$4,"Vencida","Vigente"))</f>
        <v>Vencida</v>
      </c>
      <c r="O383" s="2" t="str">
        <f aca="false">INDEX(Locais!$B$2:$B$13,MATCH(H383,Locais!$A$2:$A$13,0))</f>
        <v>Regional - Belém</v>
      </c>
      <c r="P383" s="2" t="str">
        <f aca="false">INDEX(Locais!$C$2:$C$13,MATCH(H383,Locais!$A$2:$A$13,0))</f>
        <v>Norte</v>
      </c>
    </row>
    <row r="384" customFormat="false" ht="15" hidden="false" customHeight="false" outlineLevel="0" collapsed="false">
      <c r="A384" s="2" t="s">
        <v>520</v>
      </c>
      <c r="B384" s="2" t="s">
        <v>68</v>
      </c>
      <c r="C384" s="2" t="s">
        <v>102</v>
      </c>
      <c r="D384" s="2" t="s">
        <v>103</v>
      </c>
      <c r="E384" s="13" t="n">
        <v>45320</v>
      </c>
      <c r="F384" s="13" t="n">
        <v>46415</v>
      </c>
      <c r="G384" s="2" t="s">
        <v>32</v>
      </c>
      <c r="H384" s="2" t="s">
        <v>119</v>
      </c>
      <c r="I384" s="2" t="s">
        <v>124</v>
      </c>
      <c r="J384" s="2" t="s">
        <v>100</v>
      </c>
      <c r="K384" s="14" t="n">
        <v>5632.19</v>
      </c>
      <c r="L384" s="2" t="n">
        <f aca="false">IF(E384="","",ROUND((Indicadores!$B$4-E384)/365.25,1))</f>
        <v>2.7</v>
      </c>
      <c r="M384" s="2" t="str">
        <f aca="false">IF(E384="","Virtual",IF(L384&gt;=Indicadores!$B$6,"Fim de Vida",IF(L384&gt;=Indicadores!$B$5,"Envelhecendo","Atual")))</f>
        <v>Atual</v>
      </c>
      <c r="N384" s="2" t="str">
        <f aca="false">IF(F384="","N/A",IF(F384&lt;Indicadores!$B$4,"Vencida","Vigente"))</f>
        <v>Vigente</v>
      </c>
      <c r="O384" s="2" t="str">
        <f aca="false">INDEX(Locais!$B$2:$B$13,MATCH(H384,Locais!$A$2:$A$13,0))</f>
        <v>Regional - São Paulo</v>
      </c>
      <c r="P384" s="2" t="str">
        <f aca="false">INDEX(Locais!$C$2:$C$13,MATCH(H384,Locais!$A$2:$A$13,0))</f>
        <v>Sudeste</v>
      </c>
    </row>
    <row r="385" customFormat="false" ht="15" hidden="false" customHeight="false" outlineLevel="0" collapsed="false">
      <c r="A385" s="2" t="s">
        <v>521</v>
      </c>
      <c r="B385" s="2" t="s">
        <v>68</v>
      </c>
      <c r="C385" s="2" t="s">
        <v>126</v>
      </c>
      <c r="D385" s="2" t="s">
        <v>127</v>
      </c>
      <c r="E385" s="13" t="n">
        <v>45170</v>
      </c>
      <c r="F385" s="13" t="n">
        <v>46265</v>
      </c>
      <c r="G385" s="2" t="s">
        <v>32</v>
      </c>
      <c r="H385" s="2" t="s">
        <v>139</v>
      </c>
      <c r="I385" s="2" t="s">
        <v>136</v>
      </c>
      <c r="J385" s="2" t="s">
        <v>100</v>
      </c>
      <c r="K385" s="14" t="n">
        <v>5491.86</v>
      </c>
      <c r="L385" s="2" t="n">
        <f aca="false">IF(E385="","",ROUND((Indicadores!$B$4-E385)/365.25,1))</f>
        <v>3.1</v>
      </c>
      <c r="M385" s="2" t="str">
        <f aca="false">IF(E385="","Virtual",IF(L385&gt;=Indicadores!$B$6,"Fim de Vida",IF(L385&gt;=Indicadores!$B$5,"Envelhecendo","Atual")))</f>
        <v>Envelhecendo</v>
      </c>
      <c r="N385" s="2" t="str">
        <f aca="false">IF(F385="","N/A",IF(F385&lt;Indicadores!$B$4,"Vencida","Vigente"))</f>
        <v>Vencida</v>
      </c>
      <c r="O385" s="2" t="str">
        <f aca="false">INDEX(Locais!$B$2:$B$13,MATCH(H385,Locais!$A$2:$A$13,0))</f>
        <v>Regional - Rio de Janeiro</v>
      </c>
      <c r="P385" s="2" t="str">
        <f aca="false">INDEX(Locais!$C$2:$C$13,MATCH(H385,Locais!$A$2:$A$13,0))</f>
        <v>Sudeste</v>
      </c>
    </row>
    <row r="386" customFormat="false" ht="15" hidden="false" customHeight="false" outlineLevel="0" collapsed="false">
      <c r="A386" s="2" t="s">
        <v>522</v>
      </c>
      <c r="B386" s="2" t="s">
        <v>68</v>
      </c>
      <c r="C386" s="2" t="s">
        <v>96</v>
      </c>
      <c r="D386" s="2" t="s">
        <v>132</v>
      </c>
      <c r="E386" s="13" t="n">
        <v>45214</v>
      </c>
      <c r="F386" s="13" t="n">
        <v>46309</v>
      </c>
      <c r="G386" s="2" t="s">
        <v>32</v>
      </c>
      <c r="H386" s="2" t="s">
        <v>119</v>
      </c>
      <c r="I386" s="2" t="s">
        <v>111</v>
      </c>
      <c r="J386" s="2" t="s">
        <v>100</v>
      </c>
      <c r="K386" s="14" t="n">
        <v>5969.17</v>
      </c>
      <c r="L386" s="2" t="n">
        <f aca="false">IF(E386="","",ROUND((Indicadores!$B$4-E386)/365.25,1))</f>
        <v>3</v>
      </c>
      <c r="M386" s="2" t="str">
        <f aca="false">IF(E386="","Virtual",IF(L386&gt;=Indicadores!$B$6,"Fim de Vida",IF(L386&gt;=Indicadores!$B$5,"Envelhecendo","Atual")))</f>
        <v>Envelhecendo</v>
      </c>
      <c r="N386" s="2" t="str">
        <f aca="false">IF(F386="","N/A",IF(F386&lt;Indicadores!$B$4,"Vencida","Vigente"))</f>
        <v>Vencida</v>
      </c>
      <c r="O386" s="2" t="str">
        <f aca="false">INDEX(Locais!$B$2:$B$13,MATCH(H386,Locais!$A$2:$A$13,0))</f>
        <v>Regional - São Paulo</v>
      </c>
      <c r="P386" s="2" t="str">
        <f aca="false">INDEX(Locais!$C$2:$C$13,MATCH(H386,Locais!$A$2:$A$13,0))</f>
        <v>Sudeste</v>
      </c>
    </row>
    <row r="387" customFormat="false" ht="15" hidden="false" customHeight="false" outlineLevel="0" collapsed="false">
      <c r="A387" s="2" t="s">
        <v>523</v>
      </c>
      <c r="B387" s="2" t="s">
        <v>68</v>
      </c>
      <c r="C387" s="2" t="s">
        <v>126</v>
      </c>
      <c r="D387" s="2" t="s">
        <v>127</v>
      </c>
      <c r="E387" s="13" t="n">
        <v>45522</v>
      </c>
      <c r="F387" s="13" t="n">
        <v>46617</v>
      </c>
      <c r="G387" s="2" t="s">
        <v>32</v>
      </c>
      <c r="H387" s="2" t="s">
        <v>104</v>
      </c>
      <c r="I387" s="2" t="s">
        <v>136</v>
      </c>
      <c r="J387" s="2" t="s">
        <v>100</v>
      </c>
      <c r="K387" s="14" t="n">
        <v>5225.63</v>
      </c>
      <c r="L387" s="2" t="n">
        <f aca="false">IF(E387="","",ROUND((Indicadores!$B$4-E387)/365.25,1))</f>
        <v>2.2</v>
      </c>
      <c r="M387" s="2" t="str">
        <f aca="false">IF(E387="","Virtual",IF(L387&gt;=Indicadores!$B$6,"Fim de Vida",IF(L387&gt;=Indicadores!$B$5,"Envelhecendo","Atual")))</f>
        <v>Atual</v>
      </c>
      <c r="N387" s="2" t="str">
        <f aca="false">IF(F387="","N/A",IF(F387&lt;Indicadores!$B$4,"Vencida","Vigente"))</f>
        <v>Vigente</v>
      </c>
      <c r="O387" s="2" t="str">
        <f aca="false">INDEX(Locais!$B$2:$B$13,MATCH(H387,Locais!$A$2:$A$13,0))</f>
        <v>Regional - Fortaleza</v>
      </c>
      <c r="P387" s="2" t="str">
        <f aca="false">INDEX(Locais!$C$2:$C$13,MATCH(H387,Locais!$A$2:$A$13,0))</f>
        <v>Nordeste</v>
      </c>
    </row>
    <row r="388" customFormat="false" ht="15" hidden="false" customHeight="false" outlineLevel="0" collapsed="false">
      <c r="A388" s="2" t="s">
        <v>524</v>
      </c>
      <c r="B388" s="2" t="s">
        <v>68</v>
      </c>
      <c r="C388" s="2" t="s">
        <v>96</v>
      </c>
      <c r="D388" s="2" t="s">
        <v>132</v>
      </c>
      <c r="E388" s="13" t="n">
        <v>44591</v>
      </c>
      <c r="F388" s="13" t="n">
        <v>45686</v>
      </c>
      <c r="G388" s="2" t="s">
        <v>32</v>
      </c>
      <c r="H388" s="2" t="s">
        <v>139</v>
      </c>
      <c r="I388" s="2" t="s">
        <v>124</v>
      </c>
      <c r="J388" s="2" t="s">
        <v>100</v>
      </c>
      <c r="K388" s="14" t="n">
        <v>6325.42</v>
      </c>
      <c r="L388" s="2" t="n">
        <f aca="false">IF(E388="","",ROUND((Indicadores!$B$4-E388)/365.25,1))</f>
        <v>4.7</v>
      </c>
      <c r="M388" s="2" t="str">
        <f aca="false">IF(E388="","Virtual",IF(L388&gt;=Indicadores!$B$6,"Fim de Vida",IF(L388&gt;=Indicadores!$B$5,"Envelhecendo","Atual")))</f>
        <v>Envelhecendo</v>
      </c>
      <c r="N388" s="2" t="str">
        <f aca="false">IF(F388="","N/A",IF(F388&lt;Indicadores!$B$4,"Vencida","Vigente"))</f>
        <v>Vencida</v>
      </c>
      <c r="O388" s="2" t="str">
        <f aca="false">INDEX(Locais!$B$2:$B$13,MATCH(H388,Locais!$A$2:$A$13,0))</f>
        <v>Regional - Rio de Janeiro</v>
      </c>
      <c r="P388" s="2" t="str">
        <f aca="false">INDEX(Locais!$C$2:$C$13,MATCH(H388,Locais!$A$2:$A$13,0))</f>
        <v>Sudeste</v>
      </c>
    </row>
    <row r="389" customFormat="false" ht="15" hidden="false" customHeight="false" outlineLevel="0" collapsed="false">
      <c r="A389" s="2" t="s">
        <v>525</v>
      </c>
      <c r="B389" s="2" t="s">
        <v>68</v>
      </c>
      <c r="C389" s="2" t="s">
        <v>126</v>
      </c>
      <c r="D389" s="2" t="s">
        <v>127</v>
      </c>
      <c r="E389" s="13" t="n">
        <v>43385</v>
      </c>
      <c r="F389" s="13" t="n">
        <v>44480</v>
      </c>
      <c r="G389" s="2" t="s">
        <v>135</v>
      </c>
      <c r="H389" s="2" t="s">
        <v>98</v>
      </c>
      <c r="I389" s="2" t="s">
        <v>109</v>
      </c>
      <c r="J389" s="2" t="s">
        <v>137</v>
      </c>
      <c r="K389" s="14" t="n">
        <v>5937.67</v>
      </c>
      <c r="L389" s="2" t="n">
        <f aca="false">IF(E389="","",ROUND((Indicadores!$B$4-E389)/365.25,1))</f>
        <v>8</v>
      </c>
      <c r="M389" s="2" t="str">
        <f aca="false">IF(E389="","Virtual",IF(L389&gt;=Indicadores!$B$6,"Fim de Vida",IF(L389&gt;=Indicadores!$B$5,"Envelhecendo","Atual")))</f>
        <v>Fim de Vida</v>
      </c>
      <c r="N389" s="2" t="str">
        <f aca="false">IF(F389="","N/A",IF(F389&lt;Indicadores!$B$4,"Vencida","Vigente"))</f>
        <v>Vencida</v>
      </c>
      <c r="O389" s="2" t="str">
        <f aca="false">INDEX(Locais!$B$2:$B$13,MATCH(H389,Locais!$A$2:$A$13,0))</f>
        <v>Sede - Brasília</v>
      </c>
      <c r="P389" s="2" t="str">
        <f aca="false">INDEX(Locais!$C$2:$C$13,MATCH(H389,Locais!$A$2:$A$13,0))</f>
        <v>Centro-Oeste</v>
      </c>
    </row>
    <row r="390" customFormat="false" ht="15" hidden="false" customHeight="false" outlineLevel="0" collapsed="false">
      <c r="A390" s="2" t="s">
        <v>526</v>
      </c>
      <c r="B390" s="2" t="s">
        <v>71</v>
      </c>
      <c r="C390" s="2" t="s">
        <v>96</v>
      </c>
      <c r="D390" s="2" t="s">
        <v>171</v>
      </c>
      <c r="E390" s="13" t="n">
        <v>45597</v>
      </c>
      <c r="F390" s="13" t="n">
        <v>46692</v>
      </c>
      <c r="G390" s="2" t="s">
        <v>32</v>
      </c>
      <c r="H390" s="2" t="s">
        <v>98</v>
      </c>
      <c r="I390" s="2" t="s">
        <v>109</v>
      </c>
      <c r="J390" s="2" t="s">
        <v>100</v>
      </c>
      <c r="K390" s="14" t="n">
        <v>2910.65</v>
      </c>
      <c r="L390" s="2" t="n">
        <f aca="false">IF(E390="","",ROUND((Indicadores!$B$4-E390)/365.25,1))</f>
        <v>2</v>
      </c>
      <c r="M390" s="2" t="str">
        <f aca="false">IF(E390="","Virtual",IF(L390&gt;=Indicadores!$B$6,"Fim de Vida",IF(L390&gt;=Indicadores!$B$5,"Envelhecendo","Atual")))</f>
        <v>Atual</v>
      </c>
      <c r="N390" s="2" t="str">
        <f aca="false">IF(F390="","N/A",IF(F390&lt;Indicadores!$B$4,"Vencida","Vigente"))</f>
        <v>Vigente</v>
      </c>
      <c r="O390" s="2" t="str">
        <f aca="false">INDEX(Locais!$B$2:$B$13,MATCH(H390,Locais!$A$2:$A$13,0))</f>
        <v>Sede - Brasília</v>
      </c>
      <c r="P390" s="2" t="str">
        <f aca="false">INDEX(Locais!$C$2:$C$13,MATCH(H390,Locais!$A$2:$A$13,0))</f>
        <v>Centro-Oeste</v>
      </c>
    </row>
    <row r="391" customFormat="false" ht="15" hidden="false" customHeight="false" outlineLevel="0" collapsed="false">
      <c r="A391" s="2" t="s">
        <v>527</v>
      </c>
      <c r="B391" s="2" t="s">
        <v>69</v>
      </c>
      <c r="C391" s="2" t="s">
        <v>96</v>
      </c>
      <c r="D391" s="2" t="s">
        <v>97</v>
      </c>
      <c r="E391" s="13" t="n">
        <v>45566</v>
      </c>
      <c r="F391" s="13" t="n">
        <v>46661</v>
      </c>
      <c r="G391" s="2" t="s">
        <v>32</v>
      </c>
      <c r="H391" s="2" t="s">
        <v>145</v>
      </c>
      <c r="I391" s="2" t="s">
        <v>99</v>
      </c>
      <c r="J391" s="2" t="s">
        <v>100</v>
      </c>
      <c r="K391" s="14" t="n">
        <v>10744.46</v>
      </c>
      <c r="L391" s="2" t="n">
        <f aca="false">IF(E391="","",ROUND((Indicadores!$B$4-E391)/365.25,1))</f>
        <v>2</v>
      </c>
      <c r="M391" s="2" t="str">
        <f aca="false">IF(E391="","Virtual",IF(L391&gt;=Indicadores!$B$6,"Fim de Vida",IF(L391&gt;=Indicadores!$B$5,"Envelhecendo","Atual")))</f>
        <v>Atual</v>
      </c>
      <c r="N391" s="2" t="str">
        <f aca="false">IF(F391="","N/A",IF(F391&lt;Indicadores!$B$4,"Vencida","Vigente"))</f>
        <v>Vigente</v>
      </c>
      <c r="O391" s="2" t="str">
        <f aca="false">INDEX(Locais!$B$2:$B$13,MATCH(H391,Locais!$A$2:$A$13,0))</f>
        <v>Regional - Belém</v>
      </c>
      <c r="P391" s="2" t="str">
        <f aca="false">INDEX(Locais!$C$2:$C$13,MATCH(H391,Locais!$A$2:$A$13,0))</f>
        <v>Norte</v>
      </c>
    </row>
    <row r="392" customFormat="false" ht="15" hidden="false" customHeight="false" outlineLevel="0" collapsed="false">
      <c r="A392" s="2" t="s">
        <v>528</v>
      </c>
      <c r="B392" s="2" t="s">
        <v>70</v>
      </c>
      <c r="C392" s="2" t="s">
        <v>126</v>
      </c>
      <c r="D392" s="2" t="s">
        <v>162</v>
      </c>
      <c r="E392" s="13" t="n">
        <v>44830</v>
      </c>
      <c r="F392" s="13" t="n">
        <v>46655</v>
      </c>
      <c r="G392" s="2" t="s">
        <v>32</v>
      </c>
      <c r="H392" s="2" t="s">
        <v>98</v>
      </c>
      <c r="I392" s="2" t="s">
        <v>130</v>
      </c>
      <c r="J392" s="2" t="s">
        <v>100</v>
      </c>
      <c r="K392" s="14" t="n">
        <v>21816.81</v>
      </c>
      <c r="L392" s="2" t="n">
        <f aca="false">IF(E392="","",ROUND((Indicadores!$B$4-E392)/365.25,1))</f>
        <v>4.1</v>
      </c>
      <c r="M392" s="2" t="str">
        <f aca="false">IF(E392="","Virtual",IF(L392&gt;=Indicadores!$B$6,"Fim de Vida",IF(L392&gt;=Indicadores!$B$5,"Envelhecendo","Atual")))</f>
        <v>Envelhecendo</v>
      </c>
      <c r="N392" s="2" t="str">
        <f aca="false">IF(F392="","N/A",IF(F392&lt;Indicadores!$B$4,"Vencida","Vigente"))</f>
        <v>Vigente</v>
      </c>
      <c r="O392" s="2" t="str">
        <f aca="false">INDEX(Locais!$B$2:$B$13,MATCH(H392,Locais!$A$2:$A$13,0))</f>
        <v>Sede - Brasília</v>
      </c>
      <c r="P392" s="2" t="str">
        <f aca="false">INDEX(Locais!$C$2:$C$13,MATCH(H392,Locais!$A$2:$A$13,0))</f>
        <v>Centro-Oeste</v>
      </c>
    </row>
    <row r="393" customFormat="false" ht="15" hidden="false" customHeight="false" outlineLevel="0" collapsed="false">
      <c r="A393" s="2" t="s">
        <v>529</v>
      </c>
      <c r="B393" s="2" t="s">
        <v>69</v>
      </c>
      <c r="C393" s="2" t="s">
        <v>102</v>
      </c>
      <c r="D393" s="2" t="s">
        <v>113</v>
      </c>
      <c r="E393" s="13" t="n">
        <v>45662</v>
      </c>
      <c r="F393" s="13" t="n">
        <v>46757</v>
      </c>
      <c r="G393" s="2" t="s">
        <v>32</v>
      </c>
      <c r="H393" s="2" t="s">
        <v>163</v>
      </c>
      <c r="I393" s="2" t="s">
        <v>133</v>
      </c>
      <c r="J393" s="2" t="s">
        <v>100</v>
      </c>
      <c r="K393" s="14" t="n">
        <v>7766.73</v>
      </c>
      <c r="L393" s="2" t="n">
        <f aca="false">IF(E393="","",ROUND((Indicadores!$B$4-E393)/365.25,1))</f>
        <v>1.8</v>
      </c>
      <c r="M393" s="2" t="str">
        <f aca="false">IF(E393="","Virtual",IF(L393&gt;=Indicadores!$B$6,"Fim de Vida",IF(L393&gt;=Indicadores!$B$5,"Envelhecendo","Atual")))</f>
        <v>Atual</v>
      </c>
      <c r="N393" s="2" t="str">
        <f aca="false">IF(F393="","N/A",IF(F393&lt;Indicadores!$B$4,"Vencida","Vigente"))</f>
        <v>Vigente</v>
      </c>
      <c r="O393" s="2" t="str">
        <f aca="false">INDEX(Locais!$B$2:$B$13,MATCH(H393,Locais!$A$2:$A$13,0))</f>
        <v>Regional - Manaus</v>
      </c>
      <c r="P393" s="2" t="str">
        <f aca="false">INDEX(Locais!$C$2:$C$13,MATCH(H393,Locais!$A$2:$A$13,0))</f>
        <v>Norte</v>
      </c>
    </row>
    <row r="394" customFormat="false" ht="15" hidden="false" customHeight="false" outlineLevel="0" collapsed="false">
      <c r="A394" s="2" t="s">
        <v>530</v>
      </c>
      <c r="B394" s="2" t="s">
        <v>68</v>
      </c>
      <c r="C394" s="2" t="s">
        <v>102</v>
      </c>
      <c r="D394" s="2" t="s">
        <v>103</v>
      </c>
      <c r="E394" s="13" t="n">
        <v>45319</v>
      </c>
      <c r="F394" s="13" t="n">
        <v>46414</v>
      </c>
      <c r="G394" s="2" t="s">
        <v>32</v>
      </c>
      <c r="H394" s="2" t="s">
        <v>141</v>
      </c>
      <c r="I394" s="2" t="s">
        <v>136</v>
      </c>
      <c r="J394" s="2" t="s">
        <v>100</v>
      </c>
      <c r="K394" s="14" t="n">
        <v>6026.16</v>
      </c>
      <c r="L394" s="2" t="n">
        <f aca="false">IF(E394="","",ROUND((Indicadores!$B$4-E394)/365.25,1))</f>
        <v>2.7</v>
      </c>
      <c r="M394" s="2" t="str">
        <f aca="false">IF(E394="","Virtual",IF(L394&gt;=Indicadores!$B$6,"Fim de Vida",IF(L394&gt;=Indicadores!$B$5,"Envelhecendo","Atual")))</f>
        <v>Atual</v>
      </c>
      <c r="N394" s="2" t="str">
        <f aca="false">IF(F394="","N/A",IF(F394&lt;Indicadores!$B$4,"Vencida","Vigente"))</f>
        <v>Vigente</v>
      </c>
      <c r="O394" s="2" t="str">
        <f aca="false">INDEX(Locais!$B$2:$B$13,MATCH(H394,Locais!$A$2:$A$13,0))</f>
        <v>Regional - Curitiba</v>
      </c>
      <c r="P394" s="2" t="str">
        <f aca="false">INDEX(Locais!$C$2:$C$13,MATCH(H394,Locais!$A$2:$A$13,0))</f>
        <v>Sul</v>
      </c>
    </row>
    <row r="395" customFormat="false" ht="15" hidden="false" customHeight="false" outlineLevel="0" collapsed="false">
      <c r="A395" s="2" t="s">
        <v>531</v>
      </c>
      <c r="B395" s="2" t="s">
        <v>69</v>
      </c>
      <c r="C395" s="2" t="s">
        <v>96</v>
      </c>
      <c r="D395" s="2" t="s">
        <v>117</v>
      </c>
      <c r="E395" s="13" t="n">
        <v>45611</v>
      </c>
      <c r="F395" s="13" t="n">
        <v>46706</v>
      </c>
      <c r="G395" s="2" t="s">
        <v>32</v>
      </c>
      <c r="H395" s="2" t="s">
        <v>119</v>
      </c>
      <c r="I395" s="2" t="s">
        <v>109</v>
      </c>
      <c r="J395" s="2" t="s">
        <v>100</v>
      </c>
      <c r="K395" s="14" t="n">
        <v>10491.41</v>
      </c>
      <c r="L395" s="2" t="n">
        <f aca="false">IF(E395="","",ROUND((Indicadores!$B$4-E395)/365.25,1))</f>
        <v>1.9</v>
      </c>
      <c r="M395" s="2" t="str">
        <f aca="false">IF(E395="","Virtual",IF(L395&gt;=Indicadores!$B$6,"Fim de Vida",IF(L395&gt;=Indicadores!$B$5,"Envelhecendo","Atual")))</f>
        <v>Atual</v>
      </c>
      <c r="N395" s="2" t="str">
        <f aca="false">IF(F395="","N/A",IF(F395&lt;Indicadores!$B$4,"Vencida","Vigente"))</f>
        <v>Vigente</v>
      </c>
      <c r="O395" s="2" t="str">
        <f aca="false">INDEX(Locais!$B$2:$B$13,MATCH(H395,Locais!$A$2:$A$13,0))</f>
        <v>Regional - São Paulo</v>
      </c>
      <c r="P395" s="2" t="str">
        <f aca="false">INDEX(Locais!$C$2:$C$13,MATCH(H395,Locais!$A$2:$A$13,0))</f>
        <v>Sudeste</v>
      </c>
    </row>
    <row r="396" customFormat="false" ht="15" hidden="false" customHeight="false" outlineLevel="0" collapsed="false">
      <c r="A396" s="2" t="s">
        <v>532</v>
      </c>
      <c r="B396" s="2" t="s">
        <v>68</v>
      </c>
      <c r="C396" s="2" t="s">
        <v>102</v>
      </c>
      <c r="D396" s="2" t="s">
        <v>103</v>
      </c>
      <c r="E396" s="13" t="n">
        <v>44154</v>
      </c>
      <c r="F396" s="13" t="n">
        <v>45249</v>
      </c>
      <c r="G396" s="2" t="s">
        <v>32</v>
      </c>
      <c r="H396" s="2" t="s">
        <v>141</v>
      </c>
      <c r="I396" s="2" t="s">
        <v>142</v>
      </c>
      <c r="J396" s="2" t="s">
        <v>100</v>
      </c>
      <c r="K396" s="14" t="n">
        <v>4834.87</v>
      </c>
      <c r="L396" s="2" t="n">
        <f aca="false">IF(E396="","",ROUND((Indicadores!$B$4-E396)/365.25,1))</f>
        <v>5.9</v>
      </c>
      <c r="M396" s="2" t="str">
        <f aca="false">IF(E396="","Virtual",IF(L396&gt;=Indicadores!$B$6,"Fim de Vida",IF(L396&gt;=Indicadores!$B$5,"Envelhecendo","Atual")))</f>
        <v>Fim de Vida</v>
      </c>
      <c r="N396" s="2" t="str">
        <f aca="false">IF(F396="","N/A",IF(F396&lt;Indicadores!$B$4,"Vencida","Vigente"))</f>
        <v>Vencida</v>
      </c>
      <c r="O396" s="2" t="str">
        <f aca="false">INDEX(Locais!$B$2:$B$13,MATCH(H396,Locais!$A$2:$A$13,0))</f>
        <v>Regional - Curitiba</v>
      </c>
      <c r="P396" s="2" t="str">
        <f aca="false">INDEX(Locais!$C$2:$C$13,MATCH(H396,Locais!$A$2:$A$13,0))</f>
        <v>Sul</v>
      </c>
    </row>
    <row r="397" customFormat="false" ht="15" hidden="false" customHeight="false" outlineLevel="0" collapsed="false">
      <c r="A397" s="2" t="s">
        <v>533</v>
      </c>
      <c r="B397" s="2" t="s">
        <v>68</v>
      </c>
      <c r="C397" s="2" t="s">
        <v>102</v>
      </c>
      <c r="D397" s="2" t="s">
        <v>103</v>
      </c>
      <c r="E397" s="13" t="n">
        <v>45423</v>
      </c>
      <c r="F397" s="13" t="n">
        <v>46518</v>
      </c>
      <c r="G397" s="2" t="s">
        <v>32</v>
      </c>
      <c r="H397" s="2" t="s">
        <v>114</v>
      </c>
      <c r="I397" s="2" t="s">
        <v>111</v>
      </c>
      <c r="J397" s="2" t="s">
        <v>100</v>
      </c>
      <c r="K397" s="14" t="n">
        <v>4858</v>
      </c>
      <c r="L397" s="2" t="n">
        <f aca="false">IF(E397="","",ROUND((Indicadores!$B$4-E397)/365.25,1))</f>
        <v>2.4</v>
      </c>
      <c r="M397" s="2" t="str">
        <f aca="false">IF(E397="","Virtual",IF(L397&gt;=Indicadores!$B$6,"Fim de Vida",IF(L397&gt;=Indicadores!$B$5,"Envelhecendo","Atual")))</f>
        <v>Atual</v>
      </c>
      <c r="N397" s="2" t="str">
        <f aca="false">IF(F397="","N/A",IF(F397&lt;Indicadores!$B$4,"Vencida","Vigente"))</f>
        <v>Vigente</v>
      </c>
      <c r="O397" s="2" t="str">
        <f aca="false">INDEX(Locais!$B$2:$B$13,MATCH(H397,Locais!$A$2:$A$13,0))</f>
        <v>Regional - Belo Horizonte</v>
      </c>
      <c r="P397" s="2" t="str">
        <f aca="false">INDEX(Locais!$C$2:$C$13,MATCH(H397,Locais!$A$2:$A$13,0))</f>
        <v>Sudeste</v>
      </c>
    </row>
    <row r="398" customFormat="false" ht="15" hidden="false" customHeight="false" outlineLevel="0" collapsed="false">
      <c r="A398" s="2" t="s">
        <v>534</v>
      </c>
      <c r="B398" s="2" t="s">
        <v>68</v>
      </c>
      <c r="C398" s="2" t="s">
        <v>126</v>
      </c>
      <c r="D398" s="2" t="s">
        <v>127</v>
      </c>
      <c r="E398" s="13" t="n">
        <v>44983</v>
      </c>
      <c r="F398" s="13" t="n">
        <v>46078</v>
      </c>
      <c r="G398" s="2" t="s">
        <v>118</v>
      </c>
      <c r="H398" s="2" t="s">
        <v>139</v>
      </c>
      <c r="I398" s="2" t="s">
        <v>124</v>
      </c>
      <c r="J398" s="2" t="s">
        <v>100</v>
      </c>
      <c r="K398" s="14" t="n">
        <v>5301.89</v>
      </c>
      <c r="L398" s="2" t="n">
        <f aca="false">IF(E398="","",ROUND((Indicadores!$B$4-E398)/365.25,1))</f>
        <v>3.6</v>
      </c>
      <c r="M398" s="2" t="str">
        <f aca="false">IF(E398="","Virtual",IF(L398&gt;=Indicadores!$B$6,"Fim de Vida",IF(L398&gt;=Indicadores!$B$5,"Envelhecendo","Atual")))</f>
        <v>Envelhecendo</v>
      </c>
      <c r="N398" s="2" t="str">
        <f aca="false">IF(F398="","N/A",IF(F398&lt;Indicadores!$B$4,"Vencida","Vigente"))</f>
        <v>Vencida</v>
      </c>
      <c r="O398" s="2" t="str">
        <f aca="false">INDEX(Locais!$B$2:$B$13,MATCH(H398,Locais!$A$2:$A$13,0))</f>
        <v>Regional - Rio de Janeiro</v>
      </c>
      <c r="P398" s="2" t="str">
        <f aca="false">INDEX(Locais!$C$2:$C$13,MATCH(H398,Locais!$A$2:$A$13,0))</f>
        <v>Sudeste</v>
      </c>
    </row>
    <row r="399" customFormat="false" ht="15" hidden="false" customHeight="false" outlineLevel="0" collapsed="false">
      <c r="A399" s="2" t="s">
        <v>535</v>
      </c>
      <c r="B399" s="2" t="s">
        <v>69</v>
      </c>
      <c r="C399" s="2" t="s">
        <v>96</v>
      </c>
      <c r="D399" s="2" t="s">
        <v>97</v>
      </c>
      <c r="E399" s="13" t="n">
        <v>44147</v>
      </c>
      <c r="F399" s="13" t="n">
        <v>45242</v>
      </c>
      <c r="G399" s="2" t="s">
        <v>32</v>
      </c>
      <c r="H399" s="2" t="s">
        <v>119</v>
      </c>
      <c r="I399" s="2" t="s">
        <v>133</v>
      </c>
      <c r="J399" s="2" t="s">
        <v>100</v>
      </c>
      <c r="K399" s="14" t="n">
        <v>8224</v>
      </c>
      <c r="L399" s="2" t="n">
        <f aca="false">IF(E399="","",ROUND((Indicadores!$B$4-E399)/365.25,1))</f>
        <v>5.9</v>
      </c>
      <c r="M399" s="2" t="str">
        <f aca="false">IF(E399="","Virtual",IF(L399&gt;=Indicadores!$B$6,"Fim de Vida",IF(L399&gt;=Indicadores!$B$5,"Envelhecendo","Atual")))</f>
        <v>Fim de Vida</v>
      </c>
      <c r="N399" s="2" t="str">
        <f aca="false">IF(F399="","N/A",IF(F399&lt;Indicadores!$B$4,"Vencida","Vigente"))</f>
        <v>Vencida</v>
      </c>
      <c r="O399" s="2" t="str">
        <f aca="false">INDEX(Locais!$B$2:$B$13,MATCH(H399,Locais!$A$2:$A$13,0))</f>
        <v>Regional - São Paulo</v>
      </c>
      <c r="P399" s="2" t="str">
        <f aca="false">INDEX(Locais!$C$2:$C$13,MATCH(H399,Locais!$A$2:$A$13,0))</f>
        <v>Sudeste</v>
      </c>
    </row>
    <row r="400" customFormat="false" ht="15" hidden="false" customHeight="false" outlineLevel="0" collapsed="false">
      <c r="A400" s="2" t="s">
        <v>536</v>
      </c>
      <c r="B400" s="2" t="s">
        <v>69</v>
      </c>
      <c r="C400" s="2" t="s">
        <v>102</v>
      </c>
      <c r="D400" s="2" t="s">
        <v>113</v>
      </c>
      <c r="E400" s="13" t="n">
        <v>45080</v>
      </c>
      <c r="F400" s="13" t="n">
        <v>46175</v>
      </c>
      <c r="G400" s="2" t="s">
        <v>32</v>
      </c>
      <c r="H400" s="2" t="s">
        <v>114</v>
      </c>
      <c r="I400" s="2" t="s">
        <v>115</v>
      </c>
      <c r="J400" s="2" t="s">
        <v>100</v>
      </c>
      <c r="K400" s="14" t="n">
        <v>10006.49</v>
      </c>
      <c r="L400" s="2" t="n">
        <f aca="false">IF(E400="","",ROUND((Indicadores!$B$4-E400)/365.25,1))</f>
        <v>3.4</v>
      </c>
      <c r="M400" s="2" t="str">
        <f aca="false">IF(E400="","Virtual",IF(L400&gt;=Indicadores!$B$6,"Fim de Vida",IF(L400&gt;=Indicadores!$B$5,"Envelhecendo","Atual")))</f>
        <v>Envelhecendo</v>
      </c>
      <c r="N400" s="2" t="str">
        <f aca="false">IF(F400="","N/A",IF(F400&lt;Indicadores!$B$4,"Vencida","Vigente"))</f>
        <v>Vencida</v>
      </c>
      <c r="O400" s="2" t="str">
        <f aca="false">INDEX(Locais!$B$2:$B$13,MATCH(H400,Locais!$A$2:$A$13,0))</f>
        <v>Regional - Belo Horizonte</v>
      </c>
      <c r="P400" s="2" t="str">
        <f aca="false">INDEX(Locais!$C$2:$C$13,MATCH(H400,Locais!$A$2:$A$13,0))</f>
        <v>Sudeste</v>
      </c>
    </row>
    <row r="401" customFormat="false" ht="15" hidden="false" customHeight="false" outlineLevel="0" collapsed="false">
      <c r="A401" s="2" t="s">
        <v>537</v>
      </c>
      <c r="B401" s="2" t="s">
        <v>69</v>
      </c>
      <c r="C401" s="2" t="s">
        <v>126</v>
      </c>
      <c r="D401" s="2" t="s">
        <v>169</v>
      </c>
      <c r="E401" s="13" t="n">
        <v>44803</v>
      </c>
      <c r="F401" s="13" t="n">
        <v>45898</v>
      </c>
      <c r="G401" s="2" t="s">
        <v>32</v>
      </c>
      <c r="H401" s="2" t="s">
        <v>139</v>
      </c>
      <c r="I401" s="2" t="s">
        <v>124</v>
      </c>
      <c r="J401" s="2" t="s">
        <v>100</v>
      </c>
      <c r="K401" s="14" t="n">
        <v>8345.5</v>
      </c>
      <c r="L401" s="2" t="n">
        <f aca="false">IF(E401="","",ROUND((Indicadores!$B$4-E401)/365.25,1))</f>
        <v>4.1</v>
      </c>
      <c r="M401" s="2" t="str">
        <f aca="false">IF(E401="","Virtual",IF(L401&gt;=Indicadores!$B$6,"Fim de Vida",IF(L401&gt;=Indicadores!$B$5,"Envelhecendo","Atual")))</f>
        <v>Envelhecendo</v>
      </c>
      <c r="N401" s="2" t="str">
        <f aca="false">IF(F401="","N/A",IF(F401&lt;Indicadores!$B$4,"Vencida","Vigente"))</f>
        <v>Vencida</v>
      </c>
      <c r="O401" s="2" t="str">
        <f aca="false">INDEX(Locais!$B$2:$B$13,MATCH(H401,Locais!$A$2:$A$13,0))</f>
        <v>Regional - Rio de Janeiro</v>
      </c>
      <c r="P401" s="2" t="str">
        <f aca="false">INDEX(Locais!$C$2:$C$13,MATCH(H401,Locais!$A$2:$A$13,0))</f>
        <v>Sudeste</v>
      </c>
    </row>
    <row r="402" customFormat="false" ht="15" hidden="false" customHeight="false" outlineLevel="0" collapsed="false">
      <c r="A402" s="2" t="s">
        <v>538</v>
      </c>
      <c r="B402" s="2" t="s">
        <v>68</v>
      </c>
      <c r="C402" s="2" t="s">
        <v>102</v>
      </c>
      <c r="D402" s="2" t="s">
        <v>103</v>
      </c>
      <c r="E402" s="13" t="n">
        <v>44856</v>
      </c>
      <c r="F402" s="13" t="n">
        <v>45951</v>
      </c>
      <c r="G402" s="2" t="s">
        <v>34</v>
      </c>
      <c r="H402" s="2" t="s">
        <v>119</v>
      </c>
      <c r="I402" s="2" t="s">
        <v>120</v>
      </c>
      <c r="J402" s="2" t="s">
        <v>100</v>
      </c>
      <c r="K402" s="14" t="n">
        <v>4549.44</v>
      </c>
      <c r="L402" s="2" t="n">
        <f aca="false">IF(E402="","",ROUND((Indicadores!$B$4-E402)/365.25,1))</f>
        <v>4</v>
      </c>
      <c r="M402" s="2" t="str">
        <f aca="false">IF(E402="","Virtual",IF(L402&gt;=Indicadores!$B$6,"Fim de Vida",IF(L402&gt;=Indicadores!$B$5,"Envelhecendo","Atual")))</f>
        <v>Envelhecendo</v>
      </c>
      <c r="N402" s="2" t="str">
        <f aca="false">IF(F402="","N/A",IF(F402&lt;Indicadores!$B$4,"Vencida","Vigente"))</f>
        <v>Vencida</v>
      </c>
      <c r="O402" s="2" t="str">
        <f aca="false">INDEX(Locais!$B$2:$B$13,MATCH(H402,Locais!$A$2:$A$13,0))</f>
        <v>Regional - São Paulo</v>
      </c>
      <c r="P402" s="2" t="str">
        <f aca="false">INDEX(Locais!$C$2:$C$13,MATCH(H402,Locais!$A$2:$A$13,0))</f>
        <v>Sudeste</v>
      </c>
    </row>
    <row r="403" customFormat="false" ht="15" hidden="false" customHeight="false" outlineLevel="0" collapsed="false">
      <c r="A403" s="2" t="s">
        <v>539</v>
      </c>
      <c r="B403" s="2" t="s">
        <v>68</v>
      </c>
      <c r="C403" s="2" t="s">
        <v>102</v>
      </c>
      <c r="D403" s="2" t="s">
        <v>103</v>
      </c>
      <c r="E403" s="13" t="n">
        <v>44235</v>
      </c>
      <c r="F403" s="13" t="n">
        <v>45330</v>
      </c>
      <c r="G403" s="2" t="s">
        <v>32</v>
      </c>
      <c r="H403" s="2" t="s">
        <v>98</v>
      </c>
      <c r="I403" s="2" t="s">
        <v>130</v>
      </c>
      <c r="J403" s="2" t="s">
        <v>100</v>
      </c>
      <c r="K403" s="14" t="n">
        <v>5525.58</v>
      </c>
      <c r="L403" s="2" t="n">
        <f aca="false">IF(E403="","",ROUND((Indicadores!$B$4-E403)/365.25,1))</f>
        <v>5.7</v>
      </c>
      <c r="M403" s="2" t="str">
        <f aca="false">IF(E403="","Virtual",IF(L403&gt;=Indicadores!$B$6,"Fim de Vida",IF(L403&gt;=Indicadores!$B$5,"Envelhecendo","Atual")))</f>
        <v>Fim de Vida</v>
      </c>
      <c r="N403" s="2" t="str">
        <f aca="false">IF(F403="","N/A",IF(F403&lt;Indicadores!$B$4,"Vencida","Vigente"))</f>
        <v>Vencida</v>
      </c>
      <c r="O403" s="2" t="str">
        <f aca="false">INDEX(Locais!$B$2:$B$13,MATCH(H403,Locais!$A$2:$A$13,0))</f>
        <v>Sede - Brasília</v>
      </c>
      <c r="P403" s="2" t="str">
        <f aca="false">INDEX(Locais!$C$2:$C$13,MATCH(H403,Locais!$A$2:$A$13,0))</f>
        <v>Centro-Oeste</v>
      </c>
    </row>
    <row r="404" customFormat="false" ht="15" hidden="false" customHeight="false" outlineLevel="0" collapsed="false">
      <c r="A404" s="2" t="s">
        <v>540</v>
      </c>
      <c r="B404" s="2" t="s">
        <v>69</v>
      </c>
      <c r="C404" s="2" t="s">
        <v>96</v>
      </c>
      <c r="D404" s="2" t="s">
        <v>97</v>
      </c>
      <c r="E404" s="13" t="n">
        <v>45485</v>
      </c>
      <c r="F404" s="13" t="n">
        <v>46580</v>
      </c>
      <c r="G404" s="2" t="s">
        <v>32</v>
      </c>
      <c r="H404" s="2" t="s">
        <v>98</v>
      </c>
      <c r="I404" s="2" t="s">
        <v>136</v>
      </c>
      <c r="J404" s="2" t="s">
        <v>100</v>
      </c>
      <c r="K404" s="14" t="n">
        <v>9184.1</v>
      </c>
      <c r="L404" s="2" t="n">
        <f aca="false">IF(E404="","",ROUND((Indicadores!$B$4-E404)/365.25,1))</f>
        <v>2.3</v>
      </c>
      <c r="M404" s="2" t="str">
        <f aca="false">IF(E404="","Virtual",IF(L404&gt;=Indicadores!$B$6,"Fim de Vida",IF(L404&gt;=Indicadores!$B$5,"Envelhecendo","Atual")))</f>
        <v>Atual</v>
      </c>
      <c r="N404" s="2" t="str">
        <f aca="false">IF(F404="","N/A",IF(F404&lt;Indicadores!$B$4,"Vencida","Vigente"))</f>
        <v>Vigente</v>
      </c>
      <c r="O404" s="2" t="str">
        <f aca="false">INDEX(Locais!$B$2:$B$13,MATCH(H404,Locais!$A$2:$A$13,0))</f>
        <v>Sede - Brasília</v>
      </c>
      <c r="P404" s="2" t="str">
        <f aca="false">INDEX(Locais!$C$2:$C$13,MATCH(H404,Locais!$A$2:$A$13,0))</f>
        <v>Centro-Oeste</v>
      </c>
    </row>
    <row r="405" customFormat="false" ht="15" hidden="false" customHeight="false" outlineLevel="0" collapsed="false">
      <c r="A405" s="2" t="s">
        <v>541</v>
      </c>
      <c r="B405" s="2" t="s">
        <v>70</v>
      </c>
      <c r="C405" s="2" t="s">
        <v>126</v>
      </c>
      <c r="D405" s="2" t="s">
        <v>162</v>
      </c>
      <c r="E405" s="13" t="n">
        <v>44111</v>
      </c>
      <c r="F405" s="13" t="n">
        <v>45936</v>
      </c>
      <c r="G405" s="2" t="s">
        <v>32</v>
      </c>
      <c r="H405" s="2" t="s">
        <v>128</v>
      </c>
      <c r="I405" s="2" t="s">
        <v>109</v>
      </c>
      <c r="J405" s="2" t="s">
        <v>100</v>
      </c>
      <c r="K405" s="14" t="n">
        <v>15525.14</v>
      </c>
      <c r="L405" s="2" t="n">
        <f aca="false">IF(E405="","",ROUND((Indicadores!$B$4-E405)/365.25,1))</f>
        <v>6</v>
      </c>
      <c r="M405" s="2" t="str">
        <f aca="false">IF(E405="","Virtual",IF(L405&gt;=Indicadores!$B$6,"Fim de Vida",IF(L405&gt;=Indicadores!$B$5,"Envelhecendo","Atual")))</f>
        <v>Fim de Vida</v>
      </c>
      <c r="N405" s="2" t="str">
        <f aca="false">IF(F405="","N/A",IF(F405&lt;Indicadores!$B$4,"Vencida","Vigente"))</f>
        <v>Vencida</v>
      </c>
      <c r="O405" s="2" t="str">
        <f aca="false">INDEX(Locais!$B$2:$B$13,MATCH(H405,Locais!$A$2:$A$13,0))</f>
        <v>Regional - Recife</v>
      </c>
      <c r="P405" s="2" t="str">
        <f aca="false">INDEX(Locais!$C$2:$C$13,MATCH(H405,Locais!$A$2:$A$13,0))</f>
        <v>Nordeste</v>
      </c>
    </row>
    <row r="406" customFormat="false" ht="15" hidden="false" customHeight="false" outlineLevel="0" collapsed="false">
      <c r="A406" s="2" t="s">
        <v>542</v>
      </c>
      <c r="B406" s="2" t="s">
        <v>69</v>
      </c>
      <c r="C406" s="2" t="s">
        <v>96</v>
      </c>
      <c r="D406" s="2" t="s">
        <v>117</v>
      </c>
      <c r="E406" s="13" t="n">
        <v>46141</v>
      </c>
      <c r="F406" s="13" t="n">
        <v>47236</v>
      </c>
      <c r="G406" s="2" t="s">
        <v>32</v>
      </c>
      <c r="H406" s="2" t="s">
        <v>145</v>
      </c>
      <c r="I406" s="2" t="s">
        <v>136</v>
      </c>
      <c r="J406" s="2" t="s">
        <v>100</v>
      </c>
      <c r="K406" s="14" t="n">
        <v>10080.3</v>
      </c>
      <c r="L406" s="2" t="n">
        <f aca="false">IF(E406="","",ROUND((Indicadores!$B$4-E406)/365.25,1))</f>
        <v>0.5</v>
      </c>
      <c r="M406" s="2" t="str">
        <f aca="false">IF(E406="","Virtual",IF(L406&gt;=Indicadores!$B$6,"Fim de Vida",IF(L406&gt;=Indicadores!$B$5,"Envelhecendo","Atual")))</f>
        <v>Atual</v>
      </c>
      <c r="N406" s="2" t="str">
        <f aca="false">IF(F406="","N/A",IF(F406&lt;Indicadores!$B$4,"Vencida","Vigente"))</f>
        <v>Vigente</v>
      </c>
      <c r="O406" s="2" t="str">
        <f aca="false">INDEX(Locais!$B$2:$B$13,MATCH(H406,Locais!$A$2:$A$13,0))</f>
        <v>Regional - Belém</v>
      </c>
      <c r="P406" s="2" t="str">
        <f aca="false">INDEX(Locais!$C$2:$C$13,MATCH(H406,Locais!$A$2:$A$13,0))</f>
        <v>Norte</v>
      </c>
    </row>
    <row r="407" customFormat="false" ht="15" hidden="false" customHeight="false" outlineLevel="0" collapsed="false">
      <c r="A407" s="2" t="s">
        <v>543</v>
      </c>
      <c r="B407" s="2" t="s">
        <v>68</v>
      </c>
      <c r="C407" s="2" t="s">
        <v>126</v>
      </c>
      <c r="D407" s="2" t="s">
        <v>127</v>
      </c>
      <c r="E407" s="13" t="n">
        <v>45549</v>
      </c>
      <c r="F407" s="13" t="n">
        <v>46644</v>
      </c>
      <c r="G407" s="2" t="s">
        <v>32</v>
      </c>
      <c r="H407" s="2" t="s">
        <v>139</v>
      </c>
      <c r="I407" s="2" t="s">
        <v>124</v>
      </c>
      <c r="J407" s="2" t="s">
        <v>100</v>
      </c>
      <c r="K407" s="14" t="n">
        <v>6015.61</v>
      </c>
      <c r="L407" s="2" t="n">
        <f aca="false">IF(E407="","",ROUND((Indicadores!$B$4-E407)/365.25,1))</f>
        <v>2.1</v>
      </c>
      <c r="M407" s="2" t="str">
        <f aca="false">IF(E407="","Virtual",IF(L407&gt;=Indicadores!$B$6,"Fim de Vida",IF(L407&gt;=Indicadores!$B$5,"Envelhecendo","Atual")))</f>
        <v>Atual</v>
      </c>
      <c r="N407" s="2" t="str">
        <f aca="false">IF(F407="","N/A",IF(F407&lt;Indicadores!$B$4,"Vencida","Vigente"))</f>
        <v>Vigente</v>
      </c>
      <c r="O407" s="2" t="str">
        <f aca="false">INDEX(Locais!$B$2:$B$13,MATCH(H407,Locais!$A$2:$A$13,0))</f>
        <v>Regional - Rio de Janeiro</v>
      </c>
      <c r="P407" s="2" t="str">
        <f aca="false">INDEX(Locais!$C$2:$C$13,MATCH(H407,Locais!$A$2:$A$13,0))</f>
        <v>Sudeste</v>
      </c>
    </row>
    <row r="408" customFormat="false" ht="15" hidden="false" customHeight="false" outlineLevel="0" collapsed="false">
      <c r="A408" s="2" t="s">
        <v>544</v>
      </c>
      <c r="B408" s="2" t="s">
        <v>68</v>
      </c>
      <c r="C408" s="2" t="s">
        <v>96</v>
      </c>
      <c r="D408" s="2" t="s">
        <v>132</v>
      </c>
      <c r="E408" s="13" t="n">
        <v>44866</v>
      </c>
      <c r="F408" s="13" t="n">
        <v>45961</v>
      </c>
      <c r="G408" s="2" t="s">
        <v>32</v>
      </c>
      <c r="H408" s="2" t="s">
        <v>98</v>
      </c>
      <c r="I408" s="2" t="s">
        <v>120</v>
      </c>
      <c r="J408" s="2" t="s">
        <v>100</v>
      </c>
      <c r="K408" s="14" t="n">
        <v>4955.16</v>
      </c>
      <c r="L408" s="2" t="n">
        <f aca="false">IF(E408="","",ROUND((Indicadores!$B$4-E408)/365.25,1))</f>
        <v>4</v>
      </c>
      <c r="M408" s="2" t="str">
        <f aca="false">IF(E408="","Virtual",IF(L408&gt;=Indicadores!$B$6,"Fim de Vida",IF(L408&gt;=Indicadores!$B$5,"Envelhecendo","Atual")))</f>
        <v>Envelhecendo</v>
      </c>
      <c r="N408" s="2" t="str">
        <f aca="false">IF(F408="","N/A",IF(F408&lt;Indicadores!$B$4,"Vencida","Vigente"))</f>
        <v>Vencida</v>
      </c>
      <c r="O408" s="2" t="str">
        <f aca="false">INDEX(Locais!$B$2:$B$13,MATCH(H408,Locais!$A$2:$A$13,0))</f>
        <v>Sede - Brasília</v>
      </c>
      <c r="P408" s="2" t="str">
        <f aca="false">INDEX(Locais!$C$2:$C$13,MATCH(H408,Locais!$A$2:$A$13,0))</f>
        <v>Centro-Oeste</v>
      </c>
    </row>
    <row r="409" customFormat="false" ht="15" hidden="false" customHeight="false" outlineLevel="0" collapsed="false">
      <c r="A409" s="2" t="s">
        <v>545</v>
      </c>
      <c r="B409" s="2" t="s">
        <v>69</v>
      </c>
      <c r="C409" s="2" t="s">
        <v>96</v>
      </c>
      <c r="D409" s="2" t="s">
        <v>117</v>
      </c>
      <c r="E409" s="13" t="n">
        <v>44871</v>
      </c>
      <c r="F409" s="13" t="n">
        <v>45966</v>
      </c>
      <c r="G409" s="2" t="s">
        <v>34</v>
      </c>
      <c r="H409" s="2" t="s">
        <v>165</v>
      </c>
      <c r="I409" s="2" t="s">
        <v>111</v>
      </c>
      <c r="J409" s="2" t="s">
        <v>100</v>
      </c>
      <c r="K409" s="14" t="n">
        <v>8362.64</v>
      </c>
      <c r="L409" s="2" t="n">
        <f aca="false">IF(E409="","",ROUND((Indicadores!$B$4-E409)/365.25,1))</f>
        <v>3.9</v>
      </c>
      <c r="M409" s="2" t="str">
        <f aca="false">IF(E409="","Virtual",IF(L409&gt;=Indicadores!$B$6,"Fim de Vida",IF(L409&gt;=Indicadores!$B$5,"Envelhecendo","Atual")))</f>
        <v>Envelhecendo</v>
      </c>
      <c r="N409" s="2" t="str">
        <f aca="false">IF(F409="","N/A",IF(F409&lt;Indicadores!$B$4,"Vencida","Vigente"))</f>
        <v>Vencida</v>
      </c>
      <c r="O409" s="2" t="str">
        <f aca="false">INDEX(Locais!$B$2:$B$13,MATCH(H409,Locais!$A$2:$A$13,0))</f>
        <v>Regional - Salvador</v>
      </c>
      <c r="P409" s="2" t="str">
        <f aca="false">INDEX(Locais!$C$2:$C$13,MATCH(H409,Locais!$A$2:$A$13,0))</f>
        <v>Nordeste</v>
      </c>
    </row>
    <row r="410" customFormat="false" ht="15" hidden="false" customHeight="false" outlineLevel="0" collapsed="false">
      <c r="A410" s="2" t="s">
        <v>546</v>
      </c>
      <c r="B410" s="2" t="s">
        <v>69</v>
      </c>
      <c r="C410" s="2" t="s">
        <v>96</v>
      </c>
      <c r="D410" s="2" t="s">
        <v>97</v>
      </c>
      <c r="E410" s="13" t="n">
        <v>44471</v>
      </c>
      <c r="F410" s="13" t="n">
        <v>45566</v>
      </c>
      <c r="G410" s="2" t="s">
        <v>32</v>
      </c>
      <c r="H410" s="2" t="s">
        <v>165</v>
      </c>
      <c r="I410" s="2" t="s">
        <v>133</v>
      </c>
      <c r="J410" s="2" t="s">
        <v>100</v>
      </c>
      <c r="K410" s="14" t="n">
        <v>8754.72</v>
      </c>
      <c r="L410" s="2" t="n">
        <f aca="false">IF(E410="","",ROUND((Indicadores!$B$4-E410)/365.25,1))</f>
        <v>5</v>
      </c>
      <c r="M410" s="2" t="str">
        <f aca="false">IF(E410="","Virtual",IF(L410&gt;=Indicadores!$B$6,"Fim de Vida",IF(L410&gt;=Indicadores!$B$5,"Envelhecendo","Atual")))</f>
        <v>Fim de Vida</v>
      </c>
      <c r="N410" s="2" t="str">
        <f aca="false">IF(F410="","N/A",IF(F410&lt;Indicadores!$B$4,"Vencida","Vigente"))</f>
        <v>Vencida</v>
      </c>
      <c r="O410" s="2" t="str">
        <f aca="false">INDEX(Locais!$B$2:$B$13,MATCH(H410,Locais!$A$2:$A$13,0))</f>
        <v>Regional - Salvador</v>
      </c>
      <c r="P410" s="2" t="str">
        <f aca="false">INDEX(Locais!$C$2:$C$13,MATCH(H410,Locais!$A$2:$A$13,0))</f>
        <v>Nordeste</v>
      </c>
    </row>
    <row r="411" customFormat="false" ht="15" hidden="false" customHeight="false" outlineLevel="0" collapsed="false">
      <c r="A411" s="2" t="s">
        <v>547</v>
      </c>
      <c r="B411" s="2" t="s">
        <v>68</v>
      </c>
      <c r="C411" s="2" t="s">
        <v>96</v>
      </c>
      <c r="D411" s="2" t="s">
        <v>132</v>
      </c>
      <c r="E411" s="13" t="n">
        <v>44634</v>
      </c>
      <c r="F411" s="13" t="n">
        <v>45729</v>
      </c>
      <c r="G411" s="2" t="s">
        <v>32</v>
      </c>
      <c r="H411" s="2" t="s">
        <v>163</v>
      </c>
      <c r="I411" s="2" t="s">
        <v>136</v>
      </c>
      <c r="J411" s="2" t="s">
        <v>100</v>
      </c>
      <c r="K411" s="14" t="n">
        <v>5499.6</v>
      </c>
      <c r="L411" s="2" t="n">
        <f aca="false">IF(E411="","",ROUND((Indicadores!$B$4-E411)/365.25,1))</f>
        <v>4.6</v>
      </c>
      <c r="M411" s="2" t="str">
        <f aca="false">IF(E411="","Virtual",IF(L411&gt;=Indicadores!$B$6,"Fim de Vida",IF(L411&gt;=Indicadores!$B$5,"Envelhecendo","Atual")))</f>
        <v>Envelhecendo</v>
      </c>
      <c r="N411" s="2" t="str">
        <f aca="false">IF(F411="","N/A",IF(F411&lt;Indicadores!$B$4,"Vencida","Vigente"))</f>
        <v>Vencida</v>
      </c>
      <c r="O411" s="2" t="str">
        <f aca="false">INDEX(Locais!$B$2:$B$13,MATCH(H411,Locais!$A$2:$A$13,0))</f>
        <v>Regional - Manaus</v>
      </c>
      <c r="P411" s="2" t="str">
        <f aca="false">INDEX(Locais!$C$2:$C$13,MATCH(H411,Locais!$A$2:$A$13,0))</f>
        <v>Norte</v>
      </c>
    </row>
    <row r="412" customFormat="false" ht="15" hidden="false" customHeight="false" outlineLevel="0" collapsed="false">
      <c r="A412" s="2" t="s">
        <v>548</v>
      </c>
      <c r="B412" s="2" t="s">
        <v>69</v>
      </c>
      <c r="C412" s="2" t="s">
        <v>126</v>
      </c>
      <c r="D412" s="2" t="s">
        <v>169</v>
      </c>
      <c r="E412" s="13" t="n">
        <v>44543</v>
      </c>
      <c r="F412" s="13" t="n">
        <v>45638</v>
      </c>
      <c r="G412" s="2" t="s">
        <v>32</v>
      </c>
      <c r="H412" s="2" t="s">
        <v>139</v>
      </c>
      <c r="I412" s="2" t="s">
        <v>130</v>
      </c>
      <c r="J412" s="2" t="s">
        <v>100</v>
      </c>
      <c r="K412" s="14" t="n">
        <v>8198.55</v>
      </c>
      <c r="L412" s="2" t="n">
        <f aca="false">IF(E412="","",ROUND((Indicadores!$B$4-E412)/365.25,1))</f>
        <v>4.8</v>
      </c>
      <c r="M412" s="2" t="str">
        <f aca="false">IF(E412="","Virtual",IF(L412&gt;=Indicadores!$B$6,"Fim de Vida",IF(L412&gt;=Indicadores!$B$5,"Envelhecendo","Atual")))</f>
        <v>Envelhecendo</v>
      </c>
      <c r="N412" s="2" t="str">
        <f aca="false">IF(F412="","N/A",IF(F412&lt;Indicadores!$B$4,"Vencida","Vigente"))</f>
        <v>Vencida</v>
      </c>
      <c r="O412" s="2" t="str">
        <f aca="false">INDEX(Locais!$B$2:$B$13,MATCH(H412,Locais!$A$2:$A$13,0))</f>
        <v>Regional - Rio de Janeiro</v>
      </c>
      <c r="P412" s="2" t="str">
        <f aca="false">INDEX(Locais!$C$2:$C$13,MATCH(H412,Locais!$A$2:$A$13,0))</f>
        <v>Sudeste</v>
      </c>
    </row>
    <row r="413" customFormat="false" ht="15" hidden="false" customHeight="false" outlineLevel="0" collapsed="false">
      <c r="A413" s="2" t="s">
        <v>549</v>
      </c>
      <c r="B413" s="2" t="s">
        <v>69</v>
      </c>
      <c r="C413" s="2" t="s">
        <v>96</v>
      </c>
      <c r="D413" s="2" t="s">
        <v>97</v>
      </c>
      <c r="E413" s="13" t="n">
        <v>45072</v>
      </c>
      <c r="F413" s="13" t="n">
        <v>46167</v>
      </c>
      <c r="G413" s="2" t="s">
        <v>135</v>
      </c>
      <c r="H413" s="2" t="s">
        <v>123</v>
      </c>
      <c r="I413" s="2" t="s">
        <v>99</v>
      </c>
      <c r="J413" s="2" t="s">
        <v>137</v>
      </c>
      <c r="K413" s="14" t="n">
        <v>9272.76</v>
      </c>
      <c r="L413" s="2" t="n">
        <f aca="false">IF(E413="","",ROUND((Indicadores!$B$4-E413)/365.25,1))</f>
        <v>3.4</v>
      </c>
      <c r="M413" s="2" t="str">
        <f aca="false">IF(E413="","Virtual",IF(L413&gt;=Indicadores!$B$6,"Fim de Vida",IF(L413&gt;=Indicadores!$B$5,"Envelhecendo","Atual")))</f>
        <v>Envelhecendo</v>
      </c>
      <c r="N413" s="2" t="str">
        <f aca="false">IF(F413="","N/A",IF(F413&lt;Indicadores!$B$4,"Vencida","Vigente"))</f>
        <v>Vencida</v>
      </c>
      <c r="O413" s="2" t="str">
        <f aca="false">INDEX(Locais!$B$2:$B$13,MATCH(H413,Locais!$A$2:$A$13,0))</f>
        <v>Regional - Goiânia</v>
      </c>
      <c r="P413" s="2" t="str">
        <f aca="false">INDEX(Locais!$C$2:$C$13,MATCH(H413,Locais!$A$2:$A$13,0))</f>
        <v>Centro-Oeste</v>
      </c>
    </row>
    <row r="414" customFormat="false" ht="15" hidden="false" customHeight="false" outlineLevel="0" collapsed="false">
      <c r="A414" s="2" t="s">
        <v>550</v>
      </c>
      <c r="B414" s="2" t="s">
        <v>69</v>
      </c>
      <c r="C414" s="2" t="s">
        <v>102</v>
      </c>
      <c r="D414" s="2" t="s">
        <v>113</v>
      </c>
      <c r="E414" s="13" t="n">
        <v>45984</v>
      </c>
      <c r="F414" s="13" t="n">
        <v>47079</v>
      </c>
      <c r="G414" s="2" t="s">
        <v>32</v>
      </c>
      <c r="H414" s="2" t="s">
        <v>114</v>
      </c>
      <c r="I414" s="2" t="s">
        <v>133</v>
      </c>
      <c r="J414" s="2" t="s">
        <v>100</v>
      </c>
      <c r="K414" s="14" t="n">
        <v>8899.11</v>
      </c>
      <c r="L414" s="2" t="n">
        <f aca="false">IF(E414="","",ROUND((Indicadores!$B$4-E414)/365.25,1))</f>
        <v>0.9</v>
      </c>
      <c r="M414" s="2" t="str">
        <f aca="false">IF(E414="","Virtual",IF(L414&gt;=Indicadores!$B$6,"Fim de Vida",IF(L414&gt;=Indicadores!$B$5,"Envelhecendo","Atual")))</f>
        <v>Atual</v>
      </c>
      <c r="N414" s="2" t="str">
        <f aca="false">IF(F414="","N/A",IF(F414&lt;Indicadores!$B$4,"Vencida","Vigente"))</f>
        <v>Vigente</v>
      </c>
      <c r="O414" s="2" t="str">
        <f aca="false">INDEX(Locais!$B$2:$B$13,MATCH(H414,Locais!$A$2:$A$13,0))</f>
        <v>Regional - Belo Horizonte</v>
      </c>
      <c r="P414" s="2" t="str">
        <f aca="false">INDEX(Locais!$C$2:$C$13,MATCH(H414,Locais!$A$2:$A$13,0))</f>
        <v>Sudeste</v>
      </c>
    </row>
    <row r="415" customFormat="false" ht="15" hidden="false" customHeight="false" outlineLevel="0" collapsed="false">
      <c r="A415" s="2" t="s">
        <v>551</v>
      </c>
      <c r="B415" s="2" t="s">
        <v>68</v>
      </c>
      <c r="C415" s="2" t="s">
        <v>126</v>
      </c>
      <c r="D415" s="2" t="s">
        <v>127</v>
      </c>
      <c r="E415" s="13" t="n">
        <v>45076</v>
      </c>
      <c r="F415" s="13" t="n">
        <v>46171</v>
      </c>
      <c r="G415" s="2" t="s">
        <v>34</v>
      </c>
      <c r="H415" s="2" t="s">
        <v>98</v>
      </c>
      <c r="I415" s="2" t="s">
        <v>142</v>
      </c>
      <c r="J415" s="2" t="s">
        <v>100</v>
      </c>
      <c r="K415" s="14" t="n">
        <v>5849.77</v>
      </c>
      <c r="L415" s="2" t="n">
        <f aca="false">IF(E415="","",ROUND((Indicadores!$B$4-E415)/365.25,1))</f>
        <v>3.4</v>
      </c>
      <c r="M415" s="2" t="str">
        <f aca="false">IF(E415="","Virtual",IF(L415&gt;=Indicadores!$B$6,"Fim de Vida",IF(L415&gt;=Indicadores!$B$5,"Envelhecendo","Atual")))</f>
        <v>Envelhecendo</v>
      </c>
      <c r="N415" s="2" t="str">
        <f aca="false">IF(F415="","N/A",IF(F415&lt;Indicadores!$B$4,"Vencida","Vigente"))</f>
        <v>Vencida</v>
      </c>
      <c r="O415" s="2" t="str">
        <f aca="false">INDEX(Locais!$B$2:$B$13,MATCH(H415,Locais!$A$2:$A$13,0))</f>
        <v>Sede - Brasília</v>
      </c>
      <c r="P415" s="2" t="str">
        <f aca="false">INDEX(Locais!$C$2:$C$13,MATCH(H415,Locais!$A$2:$A$13,0))</f>
        <v>Centro-Oeste</v>
      </c>
    </row>
    <row r="416" customFormat="false" ht="15" hidden="false" customHeight="false" outlineLevel="0" collapsed="false">
      <c r="A416" s="2" t="s">
        <v>552</v>
      </c>
      <c r="B416" s="2" t="s">
        <v>68</v>
      </c>
      <c r="C416" s="2" t="s">
        <v>96</v>
      </c>
      <c r="D416" s="2" t="s">
        <v>107</v>
      </c>
      <c r="E416" s="13" t="n">
        <v>43291</v>
      </c>
      <c r="F416" s="13" t="n">
        <v>44386</v>
      </c>
      <c r="G416" s="2" t="s">
        <v>118</v>
      </c>
      <c r="H416" s="2" t="s">
        <v>98</v>
      </c>
      <c r="I416" s="2" t="s">
        <v>142</v>
      </c>
      <c r="J416" s="2" t="s">
        <v>100</v>
      </c>
      <c r="K416" s="14" t="n">
        <v>6322.69</v>
      </c>
      <c r="L416" s="2" t="n">
        <f aca="false">IF(E416="","",ROUND((Indicadores!$B$4-E416)/365.25,1))</f>
        <v>8.3</v>
      </c>
      <c r="M416" s="2" t="str">
        <f aca="false">IF(E416="","Virtual",IF(L416&gt;=Indicadores!$B$6,"Fim de Vida",IF(L416&gt;=Indicadores!$B$5,"Envelhecendo","Atual")))</f>
        <v>Fim de Vida</v>
      </c>
      <c r="N416" s="2" t="str">
        <f aca="false">IF(F416="","N/A",IF(F416&lt;Indicadores!$B$4,"Vencida","Vigente"))</f>
        <v>Vencida</v>
      </c>
      <c r="O416" s="2" t="str">
        <f aca="false">INDEX(Locais!$B$2:$B$13,MATCH(H416,Locais!$A$2:$A$13,0))</f>
        <v>Sede - Brasília</v>
      </c>
      <c r="P416" s="2" t="str">
        <f aca="false">INDEX(Locais!$C$2:$C$13,MATCH(H416,Locais!$A$2:$A$13,0))</f>
        <v>Centro-Oeste</v>
      </c>
    </row>
    <row r="417" customFormat="false" ht="15" hidden="false" customHeight="false" outlineLevel="0" collapsed="false">
      <c r="A417" s="2" t="s">
        <v>553</v>
      </c>
      <c r="B417" s="2" t="s">
        <v>68</v>
      </c>
      <c r="C417" s="2" t="s">
        <v>102</v>
      </c>
      <c r="D417" s="2" t="s">
        <v>103</v>
      </c>
      <c r="E417" s="13" t="n">
        <v>44388</v>
      </c>
      <c r="F417" s="13" t="n">
        <v>45483</v>
      </c>
      <c r="G417" s="2" t="s">
        <v>32</v>
      </c>
      <c r="H417" s="2" t="s">
        <v>98</v>
      </c>
      <c r="I417" s="2" t="s">
        <v>136</v>
      </c>
      <c r="J417" s="2" t="s">
        <v>100</v>
      </c>
      <c r="K417" s="14" t="n">
        <v>5237.3</v>
      </c>
      <c r="L417" s="2" t="n">
        <f aca="false">IF(E417="","",ROUND((Indicadores!$B$4-E417)/365.25,1))</f>
        <v>5.3</v>
      </c>
      <c r="M417" s="2" t="str">
        <f aca="false">IF(E417="","Virtual",IF(L417&gt;=Indicadores!$B$6,"Fim de Vida",IF(L417&gt;=Indicadores!$B$5,"Envelhecendo","Atual")))</f>
        <v>Fim de Vida</v>
      </c>
      <c r="N417" s="2" t="str">
        <f aca="false">IF(F417="","N/A",IF(F417&lt;Indicadores!$B$4,"Vencida","Vigente"))</f>
        <v>Vencida</v>
      </c>
      <c r="O417" s="2" t="str">
        <f aca="false">INDEX(Locais!$B$2:$B$13,MATCH(H417,Locais!$A$2:$A$13,0))</f>
        <v>Sede - Brasília</v>
      </c>
      <c r="P417" s="2" t="str">
        <f aca="false">INDEX(Locais!$C$2:$C$13,MATCH(H417,Locais!$A$2:$A$13,0))</f>
        <v>Centro-Oeste</v>
      </c>
    </row>
    <row r="418" customFormat="false" ht="15" hidden="false" customHeight="false" outlineLevel="0" collapsed="false">
      <c r="A418" s="2" t="s">
        <v>554</v>
      </c>
      <c r="B418" s="2" t="s">
        <v>68</v>
      </c>
      <c r="C418" s="2" t="s">
        <v>96</v>
      </c>
      <c r="D418" s="2" t="s">
        <v>132</v>
      </c>
      <c r="E418" s="13" t="n">
        <v>44021</v>
      </c>
      <c r="F418" s="13" t="n">
        <v>45116</v>
      </c>
      <c r="G418" s="2" t="s">
        <v>32</v>
      </c>
      <c r="H418" s="2" t="s">
        <v>98</v>
      </c>
      <c r="I418" s="2" t="s">
        <v>142</v>
      </c>
      <c r="J418" s="2" t="s">
        <v>100</v>
      </c>
      <c r="K418" s="14" t="n">
        <v>4758.28</v>
      </c>
      <c r="L418" s="2" t="n">
        <f aca="false">IF(E418="","",ROUND((Indicadores!$B$4-E418)/365.25,1))</f>
        <v>6.3</v>
      </c>
      <c r="M418" s="2" t="str">
        <f aca="false">IF(E418="","Virtual",IF(L418&gt;=Indicadores!$B$6,"Fim de Vida",IF(L418&gt;=Indicadores!$B$5,"Envelhecendo","Atual")))</f>
        <v>Fim de Vida</v>
      </c>
      <c r="N418" s="2" t="str">
        <f aca="false">IF(F418="","N/A",IF(F418&lt;Indicadores!$B$4,"Vencida","Vigente"))</f>
        <v>Vencida</v>
      </c>
      <c r="O418" s="2" t="str">
        <f aca="false">INDEX(Locais!$B$2:$B$13,MATCH(H418,Locais!$A$2:$A$13,0))</f>
        <v>Sede - Brasília</v>
      </c>
      <c r="P418" s="2" t="str">
        <f aca="false">INDEX(Locais!$C$2:$C$13,MATCH(H418,Locais!$A$2:$A$13,0))</f>
        <v>Centro-Oeste</v>
      </c>
    </row>
    <row r="419" customFormat="false" ht="15" hidden="false" customHeight="false" outlineLevel="0" collapsed="false">
      <c r="A419" s="2" t="s">
        <v>555</v>
      </c>
      <c r="B419" s="2" t="s">
        <v>69</v>
      </c>
      <c r="C419" s="2" t="s">
        <v>102</v>
      </c>
      <c r="D419" s="2" t="s">
        <v>113</v>
      </c>
      <c r="E419" s="13" t="n">
        <v>44880</v>
      </c>
      <c r="F419" s="13" t="n">
        <v>45975</v>
      </c>
      <c r="G419" s="2" t="s">
        <v>118</v>
      </c>
      <c r="H419" s="2" t="s">
        <v>104</v>
      </c>
      <c r="I419" s="2" t="s">
        <v>115</v>
      </c>
      <c r="J419" s="2" t="s">
        <v>100</v>
      </c>
      <c r="K419" s="14" t="n">
        <v>10481.8</v>
      </c>
      <c r="L419" s="2" t="n">
        <f aca="false">IF(E419="","",ROUND((Indicadores!$B$4-E419)/365.25,1))</f>
        <v>3.9</v>
      </c>
      <c r="M419" s="2" t="str">
        <f aca="false">IF(E419="","Virtual",IF(L419&gt;=Indicadores!$B$6,"Fim de Vida",IF(L419&gt;=Indicadores!$B$5,"Envelhecendo","Atual")))</f>
        <v>Envelhecendo</v>
      </c>
      <c r="N419" s="2" t="str">
        <f aca="false">IF(F419="","N/A",IF(F419&lt;Indicadores!$B$4,"Vencida","Vigente"))</f>
        <v>Vencida</v>
      </c>
      <c r="O419" s="2" t="str">
        <f aca="false">INDEX(Locais!$B$2:$B$13,MATCH(H419,Locais!$A$2:$A$13,0))</f>
        <v>Regional - Fortaleza</v>
      </c>
      <c r="P419" s="2" t="str">
        <f aca="false">INDEX(Locais!$C$2:$C$13,MATCH(H419,Locais!$A$2:$A$13,0))</f>
        <v>Nordeste</v>
      </c>
    </row>
    <row r="420" customFormat="false" ht="15" hidden="false" customHeight="false" outlineLevel="0" collapsed="false">
      <c r="A420" s="2" t="s">
        <v>556</v>
      </c>
      <c r="B420" s="2" t="s">
        <v>70</v>
      </c>
      <c r="C420" s="2" t="s">
        <v>126</v>
      </c>
      <c r="D420" s="2" t="s">
        <v>162</v>
      </c>
      <c r="E420" s="13" t="n">
        <v>44774</v>
      </c>
      <c r="F420" s="13" t="n">
        <v>46599</v>
      </c>
      <c r="G420" s="2" t="s">
        <v>32</v>
      </c>
      <c r="H420" s="2" t="s">
        <v>108</v>
      </c>
      <c r="I420" s="2" t="s">
        <v>109</v>
      </c>
      <c r="J420" s="2" t="s">
        <v>100</v>
      </c>
      <c r="K420" s="14" t="n">
        <v>18699.94</v>
      </c>
      <c r="L420" s="2" t="n">
        <f aca="false">IF(E420="","",ROUND((Indicadores!$B$4-E420)/365.25,1))</f>
        <v>4.2</v>
      </c>
      <c r="M420" s="2" t="str">
        <f aca="false">IF(E420="","Virtual",IF(L420&gt;=Indicadores!$B$6,"Fim de Vida",IF(L420&gt;=Indicadores!$B$5,"Envelhecendo","Atual")))</f>
        <v>Envelhecendo</v>
      </c>
      <c r="N420" s="2" t="str">
        <f aca="false">IF(F420="","N/A",IF(F420&lt;Indicadores!$B$4,"Vencida","Vigente"))</f>
        <v>Vigente</v>
      </c>
      <c r="O420" s="2" t="str">
        <f aca="false">INDEX(Locais!$B$2:$B$13,MATCH(H420,Locais!$A$2:$A$13,0))</f>
        <v>Regional - Porto Alegre</v>
      </c>
      <c r="P420" s="2" t="str">
        <f aca="false">INDEX(Locais!$C$2:$C$13,MATCH(H420,Locais!$A$2:$A$13,0))</f>
        <v>Sul</v>
      </c>
    </row>
    <row r="421" customFormat="false" ht="15" hidden="false" customHeight="false" outlineLevel="0" collapsed="false">
      <c r="A421" s="2" t="s">
        <v>557</v>
      </c>
      <c r="B421" s="2" t="s">
        <v>68</v>
      </c>
      <c r="C421" s="2" t="s">
        <v>102</v>
      </c>
      <c r="D421" s="2" t="s">
        <v>103</v>
      </c>
      <c r="E421" s="13" t="n">
        <v>44363</v>
      </c>
      <c r="F421" s="13" t="n">
        <v>45458</v>
      </c>
      <c r="G421" s="2" t="s">
        <v>135</v>
      </c>
      <c r="H421" s="2" t="s">
        <v>98</v>
      </c>
      <c r="I421" s="2" t="s">
        <v>120</v>
      </c>
      <c r="J421" s="2" t="s">
        <v>137</v>
      </c>
      <c r="K421" s="14" t="n">
        <v>5709.7</v>
      </c>
      <c r="L421" s="2" t="n">
        <f aca="false">IF(E421="","",ROUND((Indicadores!$B$4-E421)/365.25,1))</f>
        <v>5.3</v>
      </c>
      <c r="M421" s="2" t="str">
        <f aca="false">IF(E421="","Virtual",IF(L421&gt;=Indicadores!$B$6,"Fim de Vida",IF(L421&gt;=Indicadores!$B$5,"Envelhecendo","Atual")))</f>
        <v>Fim de Vida</v>
      </c>
      <c r="N421" s="2" t="str">
        <f aca="false">IF(F421="","N/A",IF(F421&lt;Indicadores!$B$4,"Vencida","Vigente"))</f>
        <v>Vencida</v>
      </c>
      <c r="O421" s="2" t="str">
        <f aca="false">INDEX(Locais!$B$2:$B$13,MATCH(H421,Locais!$A$2:$A$13,0))</f>
        <v>Sede - Brasília</v>
      </c>
      <c r="P421" s="2" t="str">
        <f aca="false">INDEX(Locais!$C$2:$C$13,MATCH(H421,Locais!$A$2:$A$13,0))</f>
        <v>Centro-Oeste</v>
      </c>
    </row>
    <row r="422" customFormat="false" ht="15" hidden="false" customHeight="false" outlineLevel="0" collapsed="false">
      <c r="A422" s="2" t="s">
        <v>558</v>
      </c>
      <c r="B422" s="2" t="s">
        <v>68</v>
      </c>
      <c r="C422" s="2" t="s">
        <v>96</v>
      </c>
      <c r="D422" s="2" t="s">
        <v>107</v>
      </c>
      <c r="E422" s="13" t="n">
        <v>44984</v>
      </c>
      <c r="F422" s="13" t="n">
        <v>46079</v>
      </c>
      <c r="G422" s="2" t="s">
        <v>34</v>
      </c>
      <c r="H422" s="2" t="s">
        <v>139</v>
      </c>
      <c r="I422" s="2" t="s">
        <v>124</v>
      </c>
      <c r="J422" s="2" t="s">
        <v>100</v>
      </c>
      <c r="K422" s="14" t="n">
        <v>4578.17</v>
      </c>
      <c r="L422" s="2" t="n">
        <f aca="false">IF(E422="","",ROUND((Indicadores!$B$4-E422)/365.25,1))</f>
        <v>3.6</v>
      </c>
      <c r="M422" s="2" t="str">
        <f aca="false">IF(E422="","Virtual",IF(L422&gt;=Indicadores!$B$6,"Fim de Vida",IF(L422&gt;=Indicadores!$B$5,"Envelhecendo","Atual")))</f>
        <v>Envelhecendo</v>
      </c>
      <c r="N422" s="2" t="str">
        <f aca="false">IF(F422="","N/A",IF(F422&lt;Indicadores!$B$4,"Vencida","Vigente"))</f>
        <v>Vencida</v>
      </c>
      <c r="O422" s="2" t="str">
        <f aca="false">INDEX(Locais!$B$2:$B$13,MATCH(H422,Locais!$A$2:$A$13,0))</f>
        <v>Regional - Rio de Janeiro</v>
      </c>
      <c r="P422" s="2" t="str">
        <f aca="false">INDEX(Locais!$C$2:$C$13,MATCH(H422,Locais!$A$2:$A$13,0))</f>
        <v>Sudeste</v>
      </c>
    </row>
    <row r="423" customFormat="false" ht="15" hidden="false" customHeight="false" outlineLevel="0" collapsed="false">
      <c r="A423" s="2" t="s">
        <v>559</v>
      </c>
      <c r="B423" s="2" t="s">
        <v>69</v>
      </c>
      <c r="C423" s="2" t="s">
        <v>96</v>
      </c>
      <c r="D423" s="2" t="s">
        <v>97</v>
      </c>
      <c r="E423" s="13" t="n">
        <v>44399</v>
      </c>
      <c r="F423" s="13" t="n">
        <v>45494</v>
      </c>
      <c r="G423" s="2" t="s">
        <v>32</v>
      </c>
      <c r="H423" s="2" t="s">
        <v>165</v>
      </c>
      <c r="I423" s="2" t="s">
        <v>109</v>
      </c>
      <c r="J423" s="2" t="s">
        <v>100</v>
      </c>
      <c r="K423" s="14" t="n">
        <v>8564.36</v>
      </c>
      <c r="L423" s="2" t="n">
        <f aca="false">IF(E423="","",ROUND((Indicadores!$B$4-E423)/365.25,1))</f>
        <v>5.2</v>
      </c>
      <c r="M423" s="2" t="str">
        <f aca="false">IF(E423="","Virtual",IF(L423&gt;=Indicadores!$B$6,"Fim de Vida",IF(L423&gt;=Indicadores!$B$5,"Envelhecendo","Atual")))</f>
        <v>Fim de Vida</v>
      </c>
      <c r="N423" s="2" t="str">
        <f aca="false">IF(F423="","N/A",IF(F423&lt;Indicadores!$B$4,"Vencida","Vigente"))</f>
        <v>Vencida</v>
      </c>
      <c r="O423" s="2" t="str">
        <f aca="false">INDEX(Locais!$B$2:$B$13,MATCH(H423,Locais!$A$2:$A$13,0))</f>
        <v>Regional - Salvador</v>
      </c>
      <c r="P423" s="2" t="str">
        <f aca="false">INDEX(Locais!$C$2:$C$13,MATCH(H423,Locais!$A$2:$A$13,0))</f>
        <v>Nordeste</v>
      </c>
    </row>
    <row r="424" customFormat="false" ht="15" hidden="false" customHeight="false" outlineLevel="0" collapsed="false">
      <c r="A424" s="2" t="s">
        <v>560</v>
      </c>
      <c r="B424" s="2" t="s">
        <v>68</v>
      </c>
      <c r="C424" s="2" t="s">
        <v>96</v>
      </c>
      <c r="D424" s="2" t="s">
        <v>107</v>
      </c>
      <c r="E424" s="13" t="n">
        <v>44733</v>
      </c>
      <c r="F424" s="13" t="n">
        <v>45828</v>
      </c>
      <c r="G424" s="2" t="s">
        <v>32</v>
      </c>
      <c r="H424" s="2" t="s">
        <v>139</v>
      </c>
      <c r="I424" s="2" t="s">
        <v>105</v>
      </c>
      <c r="J424" s="2" t="s">
        <v>100</v>
      </c>
      <c r="K424" s="14" t="n">
        <v>6321.67</v>
      </c>
      <c r="L424" s="2" t="n">
        <f aca="false">IF(E424="","",ROUND((Indicadores!$B$4-E424)/365.25,1))</f>
        <v>4.3</v>
      </c>
      <c r="M424" s="2" t="str">
        <f aca="false">IF(E424="","Virtual",IF(L424&gt;=Indicadores!$B$6,"Fim de Vida",IF(L424&gt;=Indicadores!$B$5,"Envelhecendo","Atual")))</f>
        <v>Envelhecendo</v>
      </c>
      <c r="N424" s="2" t="str">
        <f aca="false">IF(F424="","N/A",IF(F424&lt;Indicadores!$B$4,"Vencida","Vigente"))</f>
        <v>Vencida</v>
      </c>
      <c r="O424" s="2" t="str">
        <f aca="false">INDEX(Locais!$B$2:$B$13,MATCH(H424,Locais!$A$2:$A$13,0))</f>
        <v>Regional - Rio de Janeiro</v>
      </c>
      <c r="P424" s="2" t="str">
        <f aca="false">INDEX(Locais!$C$2:$C$13,MATCH(H424,Locais!$A$2:$A$13,0))</f>
        <v>Sudeste</v>
      </c>
    </row>
    <row r="425" customFormat="false" ht="15" hidden="false" customHeight="false" outlineLevel="0" collapsed="false">
      <c r="A425" s="2" t="s">
        <v>561</v>
      </c>
      <c r="B425" s="2" t="s">
        <v>69</v>
      </c>
      <c r="C425" s="2" t="s">
        <v>96</v>
      </c>
      <c r="D425" s="2" t="s">
        <v>117</v>
      </c>
      <c r="E425" s="13" t="n">
        <v>45327</v>
      </c>
      <c r="F425" s="13" t="n">
        <v>46422</v>
      </c>
      <c r="G425" s="2" t="s">
        <v>32</v>
      </c>
      <c r="H425" s="2" t="s">
        <v>98</v>
      </c>
      <c r="I425" s="2" t="s">
        <v>115</v>
      </c>
      <c r="J425" s="2" t="s">
        <v>100</v>
      </c>
      <c r="K425" s="14" t="n">
        <v>8095.11</v>
      </c>
      <c r="L425" s="2" t="n">
        <f aca="false">IF(E425="","",ROUND((Indicadores!$B$4-E425)/365.25,1))</f>
        <v>2.7</v>
      </c>
      <c r="M425" s="2" t="str">
        <f aca="false">IF(E425="","Virtual",IF(L425&gt;=Indicadores!$B$6,"Fim de Vida",IF(L425&gt;=Indicadores!$B$5,"Envelhecendo","Atual")))</f>
        <v>Atual</v>
      </c>
      <c r="N425" s="2" t="str">
        <f aca="false">IF(F425="","N/A",IF(F425&lt;Indicadores!$B$4,"Vencida","Vigente"))</f>
        <v>Vigente</v>
      </c>
      <c r="O425" s="2" t="str">
        <f aca="false">INDEX(Locais!$B$2:$B$13,MATCH(H425,Locais!$A$2:$A$13,0))</f>
        <v>Sede - Brasília</v>
      </c>
      <c r="P425" s="2" t="str">
        <f aca="false">INDEX(Locais!$C$2:$C$13,MATCH(H425,Locais!$A$2:$A$13,0))</f>
        <v>Centro-Oeste</v>
      </c>
    </row>
    <row r="426" customFormat="false" ht="15" hidden="false" customHeight="false" outlineLevel="0" collapsed="false">
      <c r="A426" s="2" t="s">
        <v>562</v>
      </c>
      <c r="B426" s="2" t="s">
        <v>69</v>
      </c>
      <c r="C426" s="2" t="s">
        <v>126</v>
      </c>
      <c r="D426" s="2" t="s">
        <v>169</v>
      </c>
      <c r="E426" s="13" t="n">
        <v>45267</v>
      </c>
      <c r="F426" s="13" t="n">
        <v>46362</v>
      </c>
      <c r="G426" s="2" t="s">
        <v>32</v>
      </c>
      <c r="H426" s="2" t="s">
        <v>145</v>
      </c>
      <c r="I426" s="2" t="s">
        <v>111</v>
      </c>
      <c r="J426" s="2" t="s">
        <v>100</v>
      </c>
      <c r="K426" s="14" t="n">
        <v>8645.11</v>
      </c>
      <c r="L426" s="2" t="n">
        <f aca="false">IF(E426="","",ROUND((Indicadores!$B$4-E426)/365.25,1))</f>
        <v>2.9</v>
      </c>
      <c r="M426" s="2" t="str">
        <f aca="false">IF(E426="","Virtual",IF(L426&gt;=Indicadores!$B$6,"Fim de Vida",IF(L426&gt;=Indicadores!$B$5,"Envelhecendo","Atual")))</f>
        <v>Atual</v>
      </c>
      <c r="N426" s="2" t="str">
        <f aca="false">IF(F426="","N/A",IF(F426&lt;Indicadores!$B$4,"Vencida","Vigente"))</f>
        <v>Vigente</v>
      </c>
      <c r="O426" s="2" t="str">
        <f aca="false">INDEX(Locais!$B$2:$B$13,MATCH(H426,Locais!$A$2:$A$13,0))</f>
        <v>Regional - Belém</v>
      </c>
      <c r="P426" s="2" t="str">
        <f aca="false">INDEX(Locais!$C$2:$C$13,MATCH(H426,Locais!$A$2:$A$13,0))</f>
        <v>Norte</v>
      </c>
    </row>
    <row r="427" customFormat="false" ht="15" hidden="false" customHeight="false" outlineLevel="0" collapsed="false">
      <c r="A427" s="2" t="s">
        <v>563</v>
      </c>
      <c r="B427" s="2" t="s">
        <v>68</v>
      </c>
      <c r="C427" s="2" t="s">
        <v>96</v>
      </c>
      <c r="D427" s="2" t="s">
        <v>132</v>
      </c>
      <c r="E427" s="13" t="n">
        <v>46096</v>
      </c>
      <c r="F427" s="13" t="n">
        <v>47191</v>
      </c>
      <c r="G427" s="2" t="s">
        <v>32</v>
      </c>
      <c r="H427" s="2" t="s">
        <v>128</v>
      </c>
      <c r="I427" s="2" t="s">
        <v>99</v>
      </c>
      <c r="J427" s="2" t="s">
        <v>100</v>
      </c>
      <c r="K427" s="14" t="n">
        <v>5320.19</v>
      </c>
      <c r="L427" s="2" t="n">
        <f aca="false">IF(E427="","",ROUND((Indicadores!$B$4-E427)/365.25,1))</f>
        <v>0.6</v>
      </c>
      <c r="M427" s="2" t="str">
        <f aca="false">IF(E427="","Virtual",IF(L427&gt;=Indicadores!$B$6,"Fim de Vida",IF(L427&gt;=Indicadores!$B$5,"Envelhecendo","Atual")))</f>
        <v>Atual</v>
      </c>
      <c r="N427" s="2" t="str">
        <f aca="false">IF(F427="","N/A",IF(F427&lt;Indicadores!$B$4,"Vencida","Vigente"))</f>
        <v>Vigente</v>
      </c>
      <c r="O427" s="2" t="str">
        <f aca="false">INDEX(Locais!$B$2:$B$13,MATCH(H427,Locais!$A$2:$A$13,0))</f>
        <v>Regional - Recife</v>
      </c>
      <c r="P427" s="2" t="str">
        <f aca="false">INDEX(Locais!$C$2:$C$13,MATCH(H427,Locais!$A$2:$A$13,0))</f>
        <v>Nordeste</v>
      </c>
    </row>
    <row r="428" customFormat="false" ht="15" hidden="false" customHeight="false" outlineLevel="0" collapsed="false">
      <c r="A428" s="2" t="s">
        <v>564</v>
      </c>
      <c r="B428" s="2" t="s">
        <v>69</v>
      </c>
      <c r="C428" s="2" t="s">
        <v>96</v>
      </c>
      <c r="D428" s="2" t="s">
        <v>117</v>
      </c>
      <c r="E428" s="13" t="n">
        <v>44295</v>
      </c>
      <c r="F428" s="13" t="n">
        <v>45390</v>
      </c>
      <c r="G428" s="2" t="s">
        <v>32</v>
      </c>
      <c r="H428" s="2" t="s">
        <v>98</v>
      </c>
      <c r="I428" s="2" t="s">
        <v>111</v>
      </c>
      <c r="J428" s="2" t="s">
        <v>100</v>
      </c>
      <c r="K428" s="14" t="n">
        <v>8524.62</v>
      </c>
      <c r="L428" s="2" t="n">
        <f aca="false">IF(E428="","",ROUND((Indicadores!$B$4-E428)/365.25,1))</f>
        <v>5.5</v>
      </c>
      <c r="M428" s="2" t="str">
        <f aca="false">IF(E428="","Virtual",IF(L428&gt;=Indicadores!$B$6,"Fim de Vida",IF(L428&gt;=Indicadores!$B$5,"Envelhecendo","Atual")))</f>
        <v>Fim de Vida</v>
      </c>
      <c r="N428" s="2" t="str">
        <f aca="false">IF(F428="","N/A",IF(F428&lt;Indicadores!$B$4,"Vencida","Vigente"))</f>
        <v>Vencida</v>
      </c>
      <c r="O428" s="2" t="str">
        <f aca="false">INDEX(Locais!$B$2:$B$13,MATCH(H428,Locais!$A$2:$A$13,0))</f>
        <v>Sede - Brasília</v>
      </c>
      <c r="P428" s="2" t="str">
        <f aca="false">INDEX(Locais!$C$2:$C$13,MATCH(H428,Locais!$A$2:$A$13,0))</f>
        <v>Centro-Oeste</v>
      </c>
    </row>
    <row r="429" customFormat="false" ht="15" hidden="false" customHeight="false" outlineLevel="0" collapsed="false">
      <c r="A429" s="2" t="s">
        <v>565</v>
      </c>
      <c r="B429" s="2" t="s">
        <v>68</v>
      </c>
      <c r="C429" s="2" t="s">
        <v>102</v>
      </c>
      <c r="D429" s="2" t="s">
        <v>103</v>
      </c>
      <c r="E429" s="13" t="n">
        <v>45614</v>
      </c>
      <c r="F429" s="13" t="n">
        <v>46709</v>
      </c>
      <c r="G429" s="2" t="s">
        <v>32</v>
      </c>
      <c r="H429" s="2" t="s">
        <v>98</v>
      </c>
      <c r="I429" s="2" t="s">
        <v>115</v>
      </c>
      <c r="J429" s="2" t="s">
        <v>100</v>
      </c>
      <c r="K429" s="14" t="n">
        <v>5154.22</v>
      </c>
      <c r="L429" s="2" t="n">
        <f aca="false">IF(E429="","",ROUND((Indicadores!$B$4-E429)/365.25,1))</f>
        <v>1.9</v>
      </c>
      <c r="M429" s="2" t="str">
        <f aca="false">IF(E429="","Virtual",IF(L429&gt;=Indicadores!$B$6,"Fim de Vida",IF(L429&gt;=Indicadores!$B$5,"Envelhecendo","Atual")))</f>
        <v>Atual</v>
      </c>
      <c r="N429" s="2" t="str">
        <f aca="false">IF(F429="","N/A",IF(F429&lt;Indicadores!$B$4,"Vencida","Vigente"))</f>
        <v>Vigente</v>
      </c>
      <c r="O429" s="2" t="str">
        <f aca="false">INDEX(Locais!$B$2:$B$13,MATCH(H429,Locais!$A$2:$A$13,0))</f>
        <v>Sede - Brasília</v>
      </c>
      <c r="P429" s="2" t="str">
        <f aca="false">INDEX(Locais!$C$2:$C$13,MATCH(H429,Locais!$A$2:$A$13,0))</f>
        <v>Centro-Oeste</v>
      </c>
    </row>
    <row r="430" customFormat="false" ht="15" hidden="false" customHeight="false" outlineLevel="0" collapsed="false">
      <c r="A430" s="2" t="s">
        <v>566</v>
      </c>
      <c r="B430" s="2" t="s">
        <v>69</v>
      </c>
      <c r="C430" s="2" t="s">
        <v>102</v>
      </c>
      <c r="D430" s="2" t="s">
        <v>113</v>
      </c>
      <c r="E430" s="13" t="n">
        <v>44895</v>
      </c>
      <c r="F430" s="13" t="n">
        <v>45990</v>
      </c>
      <c r="G430" s="2" t="s">
        <v>32</v>
      </c>
      <c r="H430" s="2" t="s">
        <v>119</v>
      </c>
      <c r="I430" s="2" t="s">
        <v>111</v>
      </c>
      <c r="J430" s="2" t="s">
        <v>100</v>
      </c>
      <c r="K430" s="14" t="n">
        <v>7561.02</v>
      </c>
      <c r="L430" s="2" t="n">
        <f aca="false">IF(E430="","",ROUND((Indicadores!$B$4-E430)/365.25,1))</f>
        <v>3.9</v>
      </c>
      <c r="M430" s="2" t="str">
        <f aca="false">IF(E430="","Virtual",IF(L430&gt;=Indicadores!$B$6,"Fim de Vida",IF(L430&gt;=Indicadores!$B$5,"Envelhecendo","Atual")))</f>
        <v>Envelhecendo</v>
      </c>
      <c r="N430" s="2" t="str">
        <f aca="false">IF(F430="","N/A",IF(F430&lt;Indicadores!$B$4,"Vencida","Vigente"))</f>
        <v>Vencida</v>
      </c>
      <c r="O430" s="2" t="str">
        <f aca="false">INDEX(Locais!$B$2:$B$13,MATCH(H430,Locais!$A$2:$A$13,0))</f>
        <v>Regional - São Paulo</v>
      </c>
      <c r="P430" s="2" t="str">
        <f aca="false">INDEX(Locais!$C$2:$C$13,MATCH(H430,Locais!$A$2:$A$13,0))</f>
        <v>Sudeste</v>
      </c>
    </row>
    <row r="431" customFormat="false" ht="15" hidden="false" customHeight="false" outlineLevel="0" collapsed="false">
      <c r="A431" s="2" t="s">
        <v>567</v>
      </c>
      <c r="B431" s="2" t="s">
        <v>69</v>
      </c>
      <c r="C431" s="2" t="s">
        <v>126</v>
      </c>
      <c r="D431" s="2" t="s">
        <v>169</v>
      </c>
      <c r="E431" s="13" t="n">
        <v>45585</v>
      </c>
      <c r="F431" s="13" t="n">
        <v>46680</v>
      </c>
      <c r="G431" s="2" t="s">
        <v>32</v>
      </c>
      <c r="H431" s="2" t="s">
        <v>98</v>
      </c>
      <c r="I431" s="2" t="s">
        <v>109</v>
      </c>
      <c r="J431" s="2" t="s">
        <v>100</v>
      </c>
      <c r="K431" s="14" t="n">
        <v>7496.61</v>
      </c>
      <c r="L431" s="2" t="n">
        <f aca="false">IF(E431="","",ROUND((Indicadores!$B$4-E431)/365.25,1))</f>
        <v>2</v>
      </c>
      <c r="M431" s="2" t="str">
        <f aca="false">IF(E431="","Virtual",IF(L431&gt;=Indicadores!$B$6,"Fim de Vida",IF(L431&gt;=Indicadores!$B$5,"Envelhecendo","Atual")))</f>
        <v>Atual</v>
      </c>
      <c r="N431" s="2" t="str">
        <f aca="false">IF(F431="","N/A",IF(F431&lt;Indicadores!$B$4,"Vencida","Vigente"))</f>
        <v>Vigente</v>
      </c>
      <c r="O431" s="2" t="str">
        <f aca="false">INDEX(Locais!$B$2:$B$13,MATCH(H431,Locais!$A$2:$A$13,0))</f>
        <v>Sede - Brasília</v>
      </c>
      <c r="P431" s="2" t="str">
        <f aca="false">INDEX(Locais!$C$2:$C$13,MATCH(H431,Locais!$A$2:$A$13,0))</f>
        <v>Centro-Oeste</v>
      </c>
    </row>
    <row r="432" customFormat="false" ht="15" hidden="false" customHeight="false" outlineLevel="0" collapsed="false">
      <c r="A432" s="2" t="s">
        <v>568</v>
      </c>
      <c r="B432" s="2" t="s">
        <v>68</v>
      </c>
      <c r="C432" s="2" t="s">
        <v>102</v>
      </c>
      <c r="D432" s="2" t="s">
        <v>103</v>
      </c>
      <c r="E432" s="13" t="n">
        <v>44008</v>
      </c>
      <c r="F432" s="13" t="n">
        <v>45103</v>
      </c>
      <c r="G432" s="2" t="s">
        <v>32</v>
      </c>
      <c r="H432" s="2" t="s">
        <v>119</v>
      </c>
      <c r="I432" s="2" t="s">
        <v>111</v>
      </c>
      <c r="J432" s="2" t="s">
        <v>100</v>
      </c>
      <c r="K432" s="14" t="n">
        <v>5216.17</v>
      </c>
      <c r="L432" s="2" t="n">
        <f aca="false">IF(E432="","",ROUND((Indicadores!$B$4-E432)/365.25,1))</f>
        <v>6.3</v>
      </c>
      <c r="M432" s="2" t="str">
        <f aca="false">IF(E432="","Virtual",IF(L432&gt;=Indicadores!$B$6,"Fim de Vida",IF(L432&gt;=Indicadores!$B$5,"Envelhecendo","Atual")))</f>
        <v>Fim de Vida</v>
      </c>
      <c r="N432" s="2" t="str">
        <f aca="false">IF(F432="","N/A",IF(F432&lt;Indicadores!$B$4,"Vencida","Vigente"))</f>
        <v>Vencida</v>
      </c>
      <c r="O432" s="2" t="str">
        <f aca="false">INDEX(Locais!$B$2:$B$13,MATCH(H432,Locais!$A$2:$A$13,0))</f>
        <v>Regional - São Paulo</v>
      </c>
      <c r="P432" s="2" t="str">
        <f aca="false">INDEX(Locais!$C$2:$C$13,MATCH(H432,Locais!$A$2:$A$13,0))</f>
        <v>Sudeste</v>
      </c>
    </row>
    <row r="433" customFormat="false" ht="15" hidden="false" customHeight="false" outlineLevel="0" collapsed="false">
      <c r="A433" s="2" t="s">
        <v>569</v>
      </c>
      <c r="B433" s="2" t="s">
        <v>68</v>
      </c>
      <c r="C433" s="2" t="s">
        <v>96</v>
      </c>
      <c r="D433" s="2" t="s">
        <v>107</v>
      </c>
      <c r="E433" s="13" t="n">
        <v>45357</v>
      </c>
      <c r="F433" s="13" t="n">
        <v>46452</v>
      </c>
      <c r="G433" s="2" t="s">
        <v>32</v>
      </c>
      <c r="H433" s="2" t="s">
        <v>139</v>
      </c>
      <c r="I433" s="2" t="s">
        <v>136</v>
      </c>
      <c r="J433" s="2" t="s">
        <v>100</v>
      </c>
      <c r="K433" s="14" t="n">
        <v>6173</v>
      </c>
      <c r="L433" s="2" t="n">
        <f aca="false">IF(E433="","",ROUND((Indicadores!$B$4-E433)/365.25,1))</f>
        <v>2.6</v>
      </c>
      <c r="M433" s="2" t="str">
        <f aca="false">IF(E433="","Virtual",IF(L433&gt;=Indicadores!$B$6,"Fim de Vida",IF(L433&gt;=Indicadores!$B$5,"Envelhecendo","Atual")))</f>
        <v>Atual</v>
      </c>
      <c r="N433" s="2" t="str">
        <f aca="false">IF(F433="","N/A",IF(F433&lt;Indicadores!$B$4,"Vencida","Vigente"))</f>
        <v>Vigente</v>
      </c>
      <c r="O433" s="2" t="str">
        <f aca="false">INDEX(Locais!$B$2:$B$13,MATCH(H433,Locais!$A$2:$A$13,0))</f>
        <v>Regional - Rio de Janeiro</v>
      </c>
      <c r="P433" s="2" t="str">
        <f aca="false">INDEX(Locais!$C$2:$C$13,MATCH(H433,Locais!$A$2:$A$13,0))</f>
        <v>Sudeste</v>
      </c>
    </row>
    <row r="434" customFormat="false" ht="15" hidden="false" customHeight="false" outlineLevel="0" collapsed="false">
      <c r="A434" s="2" t="s">
        <v>570</v>
      </c>
      <c r="B434" s="2" t="s">
        <v>68</v>
      </c>
      <c r="C434" s="2" t="s">
        <v>96</v>
      </c>
      <c r="D434" s="2" t="s">
        <v>132</v>
      </c>
      <c r="E434" s="13" t="n">
        <v>44674</v>
      </c>
      <c r="F434" s="13" t="n">
        <v>45769</v>
      </c>
      <c r="G434" s="2" t="s">
        <v>32</v>
      </c>
      <c r="H434" s="2" t="s">
        <v>98</v>
      </c>
      <c r="I434" s="2" t="s">
        <v>120</v>
      </c>
      <c r="J434" s="2" t="s">
        <v>100</v>
      </c>
      <c r="K434" s="14" t="n">
        <v>6034.23</v>
      </c>
      <c r="L434" s="2" t="n">
        <f aca="false">IF(E434="","",ROUND((Indicadores!$B$4-E434)/365.25,1))</f>
        <v>4.5</v>
      </c>
      <c r="M434" s="2" t="str">
        <f aca="false">IF(E434="","Virtual",IF(L434&gt;=Indicadores!$B$6,"Fim de Vida",IF(L434&gt;=Indicadores!$B$5,"Envelhecendo","Atual")))</f>
        <v>Envelhecendo</v>
      </c>
      <c r="N434" s="2" t="str">
        <f aca="false">IF(F434="","N/A",IF(F434&lt;Indicadores!$B$4,"Vencida","Vigente"))</f>
        <v>Vencida</v>
      </c>
      <c r="O434" s="2" t="str">
        <f aca="false">INDEX(Locais!$B$2:$B$13,MATCH(H434,Locais!$A$2:$A$13,0))</f>
        <v>Sede - Brasília</v>
      </c>
      <c r="P434" s="2" t="str">
        <f aca="false">INDEX(Locais!$C$2:$C$13,MATCH(H434,Locais!$A$2:$A$13,0))</f>
        <v>Centro-Oeste</v>
      </c>
    </row>
    <row r="435" customFormat="false" ht="15" hidden="false" customHeight="false" outlineLevel="0" collapsed="false">
      <c r="A435" s="2" t="s">
        <v>571</v>
      </c>
      <c r="B435" s="2" t="s">
        <v>71</v>
      </c>
      <c r="C435" s="2" t="s">
        <v>126</v>
      </c>
      <c r="D435" s="2" t="s">
        <v>157</v>
      </c>
      <c r="E435" s="13" t="n">
        <v>44634</v>
      </c>
      <c r="F435" s="13" t="n">
        <v>45729</v>
      </c>
      <c r="G435" s="2" t="s">
        <v>32</v>
      </c>
      <c r="H435" s="2" t="s">
        <v>139</v>
      </c>
      <c r="I435" s="2" t="s">
        <v>136</v>
      </c>
      <c r="J435" s="2" t="s">
        <v>100</v>
      </c>
      <c r="K435" s="14" t="n">
        <v>2337.12</v>
      </c>
      <c r="L435" s="2" t="n">
        <f aca="false">IF(E435="","",ROUND((Indicadores!$B$4-E435)/365.25,1))</f>
        <v>4.6</v>
      </c>
      <c r="M435" s="2" t="str">
        <f aca="false">IF(E435="","Virtual",IF(L435&gt;=Indicadores!$B$6,"Fim de Vida",IF(L435&gt;=Indicadores!$B$5,"Envelhecendo","Atual")))</f>
        <v>Envelhecendo</v>
      </c>
      <c r="N435" s="2" t="str">
        <f aca="false">IF(F435="","N/A",IF(F435&lt;Indicadores!$B$4,"Vencida","Vigente"))</f>
        <v>Vencida</v>
      </c>
      <c r="O435" s="2" t="str">
        <f aca="false">INDEX(Locais!$B$2:$B$13,MATCH(H435,Locais!$A$2:$A$13,0))</f>
        <v>Regional - Rio de Janeiro</v>
      </c>
      <c r="P435" s="2" t="str">
        <f aca="false">INDEX(Locais!$C$2:$C$13,MATCH(H435,Locais!$A$2:$A$13,0))</f>
        <v>Sudeste</v>
      </c>
    </row>
    <row r="436" customFormat="false" ht="15" hidden="false" customHeight="false" outlineLevel="0" collapsed="false">
      <c r="A436" s="2" t="s">
        <v>572</v>
      </c>
      <c r="B436" s="2" t="s">
        <v>69</v>
      </c>
      <c r="C436" s="2" t="s">
        <v>96</v>
      </c>
      <c r="D436" s="2" t="s">
        <v>117</v>
      </c>
      <c r="E436" s="13" t="n">
        <v>45293</v>
      </c>
      <c r="F436" s="13" t="n">
        <v>46388</v>
      </c>
      <c r="G436" s="2" t="s">
        <v>118</v>
      </c>
      <c r="H436" s="2" t="s">
        <v>98</v>
      </c>
      <c r="I436" s="2" t="s">
        <v>115</v>
      </c>
      <c r="J436" s="2" t="s">
        <v>100</v>
      </c>
      <c r="K436" s="14" t="n">
        <v>9896.05</v>
      </c>
      <c r="L436" s="2" t="n">
        <f aca="false">IF(E436="","",ROUND((Indicadores!$B$4-E436)/365.25,1))</f>
        <v>2.8</v>
      </c>
      <c r="M436" s="2" t="str">
        <f aca="false">IF(E436="","Virtual",IF(L436&gt;=Indicadores!$B$6,"Fim de Vida",IF(L436&gt;=Indicadores!$B$5,"Envelhecendo","Atual")))</f>
        <v>Atual</v>
      </c>
      <c r="N436" s="2" t="str">
        <f aca="false">IF(F436="","N/A",IF(F436&lt;Indicadores!$B$4,"Vencida","Vigente"))</f>
        <v>Vigente</v>
      </c>
      <c r="O436" s="2" t="str">
        <f aca="false">INDEX(Locais!$B$2:$B$13,MATCH(H436,Locais!$A$2:$A$13,0))</f>
        <v>Sede - Brasília</v>
      </c>
      <c r="P436" s="2" t="str">
        <f aca="false">INDEX(Locais!$C$2:$C$13,MATCH(H436,Locais!$A$2:$A$13,0))</f>
        <v>Centro-Oeste</v>
      </c>
    </row>
    <row r="437" customFormat="false" ht="15" hidden="false" customHeight="false" outlineLevel="0" collapsed="false">
      <c r="A437" s="2" t="s">
        <v>573</v>
      </c>
      <c r="B437" s="2" t="s">
        <v>68</v>
      </c>
      <c r="C437" s="2" t="s">
        <v>96</v>
      </c>
      <c r="D437" s="2" t="s">
        <v>132</v>
      </c>
      <c r="E437" s="13" t="n">
        <v>44735</v>
      </c>
      <c r="F437" s="13" t="n">
        <v>45830</v>
      </c>
      <c r="G437" s="2" t="s">
        <v>32</v>
      </c>
      <c r="H437" s="2" t="s">
        <v>108</v>
      </c>
      <c r="I437" s="2" t="s">
        <v>133</v>
      </c>
      <c r="J437" s="2" t="s">
        <v>100</v>
      </c>
      <c r="K437" s="14" t="n">
        <v>5749.35</v>
      </c>
      <c r="L437" s="2" t="n">
        <f aca="false">IF(E437="","",ROUND((Indicadores!$B$4-E437)/365.25,1))</f>
        <v>4.3</v>
      </c>
      <c r="M437" s="2" t="str">
        <f aca="false">IF(E437="","Virtual",IF(L437&gt;=Indicadores!$B$6,"Fim de Vida",IF(L437&gt;=Indicadores!$B$5,"Envelhecendo","Atual")))</f>
        <v>Envelhecendo</v>
      </c>
      <c r="N437" s="2" t="str">
        <f aca="false">IF(F437="","N/A",IF(F437&lt;Indicadores!$B$4,"Vencida","Vigente"))</f>
        <v>Vencida</v>
      </c>
      <c r="O437" s="2" t="str">
        <f aca="false">INDEX(Locais!$B$2:$B$13,MATCH(H437,Locais!$A$2:$A$13,0))</f>
        <v>Regional - Porto Alegre</v>
      </c>
      <c r="P437" s="2" t="str">
        <f aca="false">INDEX(Locais!$C$2:$C$13,MATCH(H437,Locais!$A$2:$A$13,0))</f>
        <v>Sul</v>
      </c>
    </row>
    <row r="438" customFormat="false" ht="15" hidden="false" customHeight="false" outlineLevel="0" collapsed="false">
      <c r="A438" s="2" t="s">
        <v>574</v>
      </c>
      <c r="B438" s="2" t="s">
        <v>68</v>
      </c>
      <c r="C438" s="2" t="s">
        <v>102</v>
      </c>
      <c r="D438" s="2" t="s">
        <v>103</v>
      </c>
      <c r="E438" s="13" t="n">
        <v>45819</v>
      </c>
      <c r="F438" s="13" t="n">
        <v>46914</v>
      </c>
      <c r="G438" s="2" t="s">
        <v>32</v>
      </c>
      <c r="H438" s="2" t="s">
        <v>119</v>
      </c>
      <c r="I438" s="2" t="s">
        <v>115</v>
      </c>
      <c r="J438" s="2" t="s">
        <v>100</v>
      </c>
      <c r="K438" s="14" t="n">
        <v>4529.99</v>
      </c>
      <c r="L438" s="2" t="n">
        <f aca="false">IF(E438="","",ROUND((Indicadores!$B$4-E438)/365.25,1))</f>
        <v>1.4</v>
      </c>
      <c r="M438" s="2" t="str">
        <f aca="false">IF(E438="","Virtual",IF(L438&gt;=Indicadores!$B$6,"Fim de Vida",IF(L438&gt;=Indicadores!$B$5,"Envelhecendo","Atual")))</f>
        <v>Atual</v>
      </c>
      <c r="N438" s="2" t="str">
        <f aca="false">IF(F438="","N/A",IF(F438&lt;Indicadores!$B$4,"Vencida","Vigente"))</f>
        <v>Vigente</v>
      </c>
      <c r="O438" s="2" t="str">
        <f aca="false">INDEX(Locais!$B$2:$B$13,MATCH(H438,Locais!$A$2:$A$13,0))</f>
        <v>Regional - São Paulo</v>
      </c>
      <c r="P438" s="2" t="str">
        <f aca="false">INDEX(Locais!$C$2:$C$13,MATCH(H438,Locais!$A$2:$A$13,0))</f>
        <v>Sudeste</v>
      </c>
    </row>
    <row r="439" customFormat="false" ht="15" hidden="false" customHeight="false" outlineLevel="0" collapsed="false">
      <c r="A439" s="2" t="s">
        <v>575</v>
      </c>
      <c r="B439" s="2" t="s">
        <v>70</v>
      </c>
      <c r="C439" s="2" t="s">
        <v>126</v>
      </c>
      <c r="D439" s="2" t="s">
        <v>162</v>
      </c>
      <c r="E439" s="13" t="n">
        <v>43075</v>
      </c>
      <c r="F439" s="13" t="n">
        <v>44900</v>
      </c>
      <c r="G439" s="2" t="s">
        <v>118</v>
      </c>
      <c r="H439" s="2" t="s">
        <v>141</v>
      </c>
      <c r="I439" s="2" t="s">
        <v>109</v>
      </c>
      <c r="J439" s="2" t="s">
        <v>100</v>
      </c>
      <c r="K439" s="14" t="n">
        <v>19199.56</v>
      </c>
      <c r="L439" s="2" t="n">
        <f aca="false">IF(E439="","",ROUND((Indicadores!$B$4-E439)/365.25,1))</f>
        <v>8.9</v>
      </c>
      <c r="M439" s="2" t="str">
        <f aca="false">IF(E439="","Virtual",IF(L439&gt;=Indicadores!$B$6,"Fim de Vida",IF(L439&gt;=Indicadores!$B$5,"Envelhecendo","Atual")))</f>
        <v>Fim de Vida</v>
      </c>
      <c r="N439" s="2" t="str">
        <f aca="false">IF(F439="","N/A",IF(F439&lt;Indicadores!$B$4,"Vencida","Vigente"))</f>
        <v>Vencida</v>
      </c>
      <c r="O439" s="2" t="str">
        <f aca="false">INDEX(Locais!$B$2:$B$13,MATCH(H439,Locais!$A$2:$A$13,0))</f>
        <v>Regional - Curitiba</v>
      </c>
      <c r="P439" s="2" t="str">
        <f aca="false">INDEX(Locais!$C$2:$C$13,MATCH(H439,Locais!$A$2:$A$13,0))</f>
        <v>Sul</v>
      </c>
    </row>
    <row r="440" customFormat="false" ht="15" hidden="false" customHeight="false" outlineLevel="0" collapsed="false">
      <c r="A440" s="2" t="s">
        <v>576</v>
      </c>
      <c r="B440" s="2" t="s">
        <v>69</v>
      </c>
      <c r="C440" s="2" t="s">
        <v>126</v>
      </c>
      <c r="D440" s="2" t="s">
        <v>169</v>
      </c>
      <c r="E440" s="13" t="n">
        <v>43386</v>
      </c>
      <c r="F440" s="13" t="n">
        <v>44481</v>
      </c>
      <c r="G440" s="2" t="s">
        <v>118</v>
      </c>
      <c r="H440" s="2" t="s">
        <v>128</v>
      </c>
      <c r="I440" s="2" t="s">
        <v>111</v>
      </c>
      <c r="J440" s="2" t="s">
        <v>100</v>
      </c>
      <c r="K440" s="14" t="n">
        <v>10932.41</v>
      </c>
      <c r="L440" s="2" t="n">
        <f aca="false">IF(E440="","",ROUND((Indicadores!$B$4-E440)/365.25,1))</f>
        <v>8</v>
      </c>
      <c r="M440" s="2" t="str">
        <f aca="false">IF(E440="","Virtual",IF(L440&gt;=Indicadores!$B$6,"Fim de Vida",IF(L440&gt;=Indicadores!$B$5,"Envelhecendo","Atual")))</f>
        <v>Fim de Vida</v>
      </c>
      <c r="N440" s="2" t="str">
        <f aca="false">IF(F440="","N/A",IF(F440&lt;Indicadores!$B$4,"Vencida","Vigente"))</f>
        <v>Vencida</v>
      </c>
      <c r="O440" s="2" t="str">
        <f aca="false">INDEX(Locais!$B$2:$B$13,MATCH(H440,Locais!$A$2:$A$13,0))</f>
        <v>Regional - Recife</v>
      </c>
      <c r="P440" s="2" t="str">
        <f aca="false">INDEX(Locais!$C$2:$C$13,MATCH(H440,Locais!$A$2:$A$13,0))</f>
        <v>Nordeste</v>
      </c>
    </row>
    <row r="441" customFormat="false" ht="15" hidden="false" customHeight="false" outlineLevel="0" collapsed="false">
      <c r="A441" s="2" t="s">
        <v>577</v>
      </c>
      <c r="B441" s="2" t="s">
        <v>69</v>
      </c>
      <c r="C441" s="2" t="s">
        <v>96</v>
      </c>
      <c r="D441" s="2" t="s">
        <v>97</v>
      </c>
      <c r="E441" s="13" t="n">
        <v>45353</v>
      </c>
      <c r="F441" s="13" t="n">
        <v>46448</v>
      </c>
      <c r="G441" s="2" t="s">
        <v>36</v>
      </c>
      <c r="H441" s="2" t="s">
        <v>108</v>
      </c>
      <c r="I441" s="2" t="s">
        <v>109</v>
      </c>
      <c r="J441" s="2" t="s">
        <v>100</v>
      </c>
      <c r="K441" s="14" t="n">
        <v>10836.14</v>
      </c>
      <c r="L441" s="2" t="n">
        <f aca="false">IF(E441="","",ROUND((Indicadores!$B$4-E441)/365.25,1))</f>
        <v>2.6</v>
      </c>
      <c r="M441" s="2" t="str">
        <f aca="false">IF(E441="","Virtual",IF(L441&gt;=Indicadores!$B$6,"Fim de Vida",IF(L441&gt;=Indicadores!$B$5,"Envelhecendo","Atual")))</f>
        <v>Atual</v>
      </c>
      <c r="N441" s="2" t="str">
        <f aca="false">IF(F441="","N/A",IF(F441&lt;Indicadores!$B$4,"Vencida","Vigente"))</f>
        <v>Vigente</v>
      </c>
      <c r="O441" s="2" t="str">
        <f aca="false">INDEX(Locais!$B$2:$B$13,MATCH(H441,Locais!$A$2:$A$13,0))</f>
        <v>Regional - Porto Alegre</v>
      </c>
      <c r="P441" s="2" t="str">
        <f aca="false">INDEX(Locais!$C$2:$C$13,MATCH(H441,Locais!$A$2:$A$13,0))</f>
        <v>Sul</v>
      </c>
    </row>
    <row r="442" customFormat="false" ht="15" hidden="false" customHeight="false" outlineLevel="0" collapsed="false">
      <c r="A442" s="2" t="s">
        <v>578</v>
      </c>
      <c r="B442" s="2" t="s">
        <v>69</v>
      </c>
      <c r="C442" s="2" t="s">
        <v>126</v>
      </c>
      <c r="D442" s="2" t="s">
        <v>169</v>
      </c>
      <c r="E442" s="13" t="n">
        <v>45991</v>
      </c>
      <c r="F442" s="13" t="n">
        <v>47086</v>
      </c>
      <c r="G442" s="2" t="s">
        <v>32</v>
      </c>
      <c r="H442" s="2" t="s">
        <v>123</v>
      </c>
      <c r="I442" s="2" t="s">
        <v>115</v>
      </c>
      <c r="J442" s="2" t="s">
        <v>100</v>
      </c>
      <c r="K442" s="14" t="n">
        <v>8328.19</v>
      </c>
      <c r="L442" s="2" t="n">
        <f aca="false">IF(E442="","",ROUND((Indicadores!$B$4-E442)/365.25,1))</f>
        <v>0.9</v>
      </c>
      <c r="M442" s="2" t="str">
        <f aca="false">IF(E442="","Virtual",IF(L442&gt;=Indicadores!$B$6,"Fim de Vida",IF(L442&gt;=Indicadores!$B$5,"Envelhecendo","Atual")))</f>
        <v>Atual</v>
      </c>
      <c r="N442" s="2" t="str">
        <f aca="false">IF(F442="","N/A",IF(F442&lt;Indicadores!$B$4,"Vencida","Vigente"))</f>
        <v>Vigente</v>
      </c>
      <c r="O442" s="2" t="str">
        <f aca="false">INDEX(Locais!$B$2:$B$13,MATCH(H442,Locais!$A$2:$A$13,0))</f>
        <v>Regional - Goiânia</v>
      </c>
      <c r="P442" s="2" t="str">
        <f aca="false">INDEX(Locais!$C$2:$C$13,MATCH(H442,Locais!$A$2:$A$13,0))</f>
        <v>Centro-Oeste</v>
      </c>
    </row>
    <row r="443" customFormat="false" ht="15" hidden="false" customHeight="false" outlineLevel="0" collapsed="false">
      <c r="A443" s="2" t="s">
        <v>579</v>
      </c>
      <c r="B443" s="2" t="s">
        <v>71</v>
      </c>
      <c r="C443" s="2" t="s">
        <v>96</v>
      </c>
      <c r="D443" s="2" t="s">
        <v>171</v>
      </c>
      <c r="E443" s="13" t="n">
        <v>45973</v>
      </c>
      <c r="F443" s="13" t="n">
        <v>47068</v>
      </c>
      <c r="G443" s="2" t="s">
        <v>32</v>
      </c>
      <c r="H443" s="2" t="s">
        <v>98</v>
      </c>
      <c r="I443" s="2" t="s">
        <v>124</v>
      </c>
      <c r="J443" s="2" t="s">
        <v>100</v>
      </c>
      <c r="K443" s="14" t="n">
        <v>2448.91</v>
      </c>
      <c r="L443" s="2" t="n">
        <f aca="false">IF(E443="","",ROUND((Indicadores!$B$4-E443)/365.25,1))</f>
        <v>0.9</v>
      </c>
      <c r="M443" s="2" t="str">
        <f aca="false">IF(E443="","Virtual",IF(L443&gt;=Indicadores!$B$6,"Fim de Vida",IF(L443&gt;=Indicadores!$B$5,"Envelhecendo","Atual")))</f>
        <v>Atual</v>
      </c>
      <c r="N443" s="2" t="str">
        <f aca="false">IF(F443="","N/A",IF(F443&lt;Indicadores!$B$4,"Vencida","Vigente"))</f>
        <v>Vigente</v>
      </c>
      <c r="O443" s="2" t="str">
        <f aca="false">INDEX(Locais!$B$2:$B$13,MATCH(H443,Locais!$A$2:$A$13,0))</f>
        <v>Sede - Brasília</v>
      </c>
      <c r="P443" s="2" t="str">
        <f aca="false">INDEX(Locais!$C$2:$C$13,MATCH(H443,Locais!$A$2:$A$13,0))</f>
        <v>Centro-Oeste</v>
      </c>
    </row>
    <row r="444" customFormat="false" ht="15" hidden="false" customHeight="false" outlineLevel="0" collapsed="false">
      <c r="A444" s="2" t="s">
        <v>580</v>
      </c>
      <c r="B444" s="2" t="s">
        <v>69</v>
      </c>
      <c r="C444" s="2" t="s">
        <v>96</v>
      </c>
      <c r="D444" s="2" t="s">
        <v>117</v>
      </c>
      <c r="E444" s="13" t="n">
        <v>44936</v>
      </c>
      <c r="F444" s="13" t="n">
        <v>46031</v>
      </c>
      <c r="G444" s="2" t="s">
        <v>32</v>
      </c>
      <c r="H444" s="2" t="s">
        <v>98</v>
      </c>
      <c r="I444" s="2" t="s">
        <v>142</v>
      </c>
      <c r="J444" s="2" t="s">
        <v>100</v>
      </c>
      <c r="K444" s="14" t="n">
        <v>8235.39</v>
      </c>
      <c r="L444" s="2" t="n">
        <f aca="false">IF(E444="","",ROUND((Indicadores!$B$4-E444)/365.25,1))</f>
        <v>3.8</v>
      </c>
      <c r="M444" s="2" t="str">
        <f aca="false">IF(E444="","Virtual",IF(L444&gt;=Indicadores!$B$6,"Fim de Vida",IF(L444&gt;=Indicadores!$B$5,"Envelhecendo","Atual")))</f>
        <v>Envelhecendo</v>
      </c>
      <c r="N444" s="2" t="str">
        <f aca="false">IF(F444="","N/A",IF(F444&lt;Indicadores!$B$4,"Vencida","Vigente"))</f>
        <v>Vencida</v>
      </c>
      <c r="O444" s="2" t="str">
        <f aca="false">INDEX(Locais!$B$2:$B$13,MATCH(H444,Locais!$A$2:$A$13,0))</f>
        <v>Sede - Brasília</v>
      </c>
      <c r="P444" s="2" t="str">
        <f aca="false">INDEX(Locais!$C$2:$C$13,MATCH(H444,Locais!$A$2:$A$13,0))</f>
        <v>Centro-Oeste</v>
      </c>
    </row>
    <row r="445" customFormat="false" ht="15" hidden="false" customHeight="false" outlineLevel="0" collapsed="false">
      <c r="A445" s="2" t="s">
        <v>581</v>
      </c>
      <c r="B445" s="2" t="s">
        <v>71</v>
      </c>
      <c r="C445" s="2" t="s">
        <v>96</v>
      </c>
      <c r="D445" s="2" t="s">
        <v>171</v>
      </c>
      <c r="E445" s="13" t="n">
        <v>45434</v>
      </c>
      <c r="F445" s="13" t="n">
        <v>46529</v>
      </c>
      <c r="G445" s="2" t="s">
        <v>32</v>
      </c>
      <c r="H445" s="2" t="s">
        <v>139</v>
      </c>
      <c r="I445" s="2" t="s">
        <v>109</v>
      </c>
      <c r="J445" s="2" t="s">
        <v>100</v>
      </c>
      <c r="K445" s="14" t="n">
        <v>2202.01</v>
      </c>
      <c r="L445" s="2" t="n">
        <f aca="false">IF(E445="","",ROUND((Indicadores!$B$4-E445)/365.25,1))</f>
        <v>2.4</v>
      </c>
      <c r="M445" s="2" t="str">
        <f aca="false">IF(E445="","Virtual",IF(L445&gt;=Indicadores!$B$6,"Fim de Vida",IF(L445&gt;=Indicadores!$B$5,"Envelhecendo","Atual")))</f>
        <v>Atual</v>
      </c>
      <c r="N445" s="2" t="str">
        <f aca="false">IF(F445="","N/A",IF(F445&lt;Indicadores!$B$4,"Vencida","Vigente"))</f>
        <v>Vigente</v>
      </c>
      <c r="O445" s="2" t="str">
        <f aca="false">INDEX(Locais!$B$2:$B$13,MATCH(H445,Locais!$A$2:$A$13,0))</f>
        <v>Regional - Rio de Janeiro</v>
      </c>
      <c r="P445" s="2" t="str">
        <f aca="false">INDEX(Locais!$C$2:$C$13,MATCH(H445,Locais!$A$2:$A$13,0))</f>
        <v>Sudeste</v>
      </c>
    </row>
    <row r="446" customFormat="false" ht="15" hidden="false" customHeight="false" outlineLevel="0" collapsed="false">
      <c r="A446" s="2" t="s">
        <v>582</v>
      </c>
      <c r="B446" s="2" t="s">
        <v>70</v>
      </c>
      <c r="C446" s="2" t="s">
        <v>126</v>
      </c>
      <c r="D446" s="2" t="s">
        <v>162</v>
      </c>
      <c r="E446" s="13" t="n">
        <v>44137</v>
      </c>
      <c r="F446" s="13" t="n">
        <v>45962</v>
      </c>
      <c r="G446" s="2" t="s">
        <v>151</v>
      </c>
      <c r="H446" s="2" t="s">
        <v>108</v>
      </c>
      <c r="I446" s="2" t="s">
        <v>111</v>
      </c>
      <c r="J446" s="2" t="s">
        <v>137</v>
      </c>
      <c r="K446" s="14" t="n">
        <v>19914.05</v>
      </c>
      <c r="L446" s="2" t="n">
        <f aca="false">IF(E446="","",ROUND((Indicadores!$B$4-E446)/365.25,1))</f>
        <v>6</v>
      </c>
      <c r="M446" s="2" t="str">
        <f aca="false">IF(E446="","Virtual",IF(L446&gt;=Indicadores!$B$6,"Fim de Vida",IF(L446&gt;=Indicadores!$B$5,"Envelhecendo","Atual")))</f>
        <v>Fim de Vida</v>
      </c>
      <c r="N446" s="2" t="str">
        <f aca="false">IF(F446="","N/A",IF(F446&lt;Indicadores!$B$4,"Vencida","Vigente"))</f>
        <v>Vencida</v>
      </c>
      <c r="O446" s="2" t="str">
        <f aca="false">INDEX(Locais!$B$2:$B$13,MATCH(H446,Locais!$A$2:$A$13,0))</f>
        <v>Regional - Porto Alegre</v>
      </c>
      <c r="P446" s="2" t="str">
        <f aca="false">INDEX(Locais!$C$2:$C$13,MATCH(H446,Locais!$A$2:$A$13,0))</f>
        <v>Sul</v>
      </c>
    </row>
    <row r="447" customFormat="false" ht="15" hidden="false" customHeight="false" outlineLevel="0" collapsed="false">
      <c r="A447" s="2" t="s">
        <v>583</v>
      </c>
      <c r="B447" s="2" t="s">
        <v>69</v>
      </c>
      <c r="C447" s="2" t="s">
        <v>126</v>
      </c>
      <c r="D447" s="2" t="s">
        <v>169</v>
      </c>
      <c r="E447" s="13" t="n">
        <v>43872</v>
      </c>
      <c r="F447" s="13" t="n">
        <v>44967</v>
      </c>
      <c r="G447" s="2" t="s">
        <v>34</v>
      </c>
      <c r="H447" s="2" t="s">
        <v>98</v>
      </c>
      <c r="I447" s="2" t="s">
        <v>120</v>
      </c>
      <c r="J447" s="2" t="s">
        <v>100</v>
      </c>
      <c r="K447" s="14" t="n">
        <v>9592.19</v>
      </c>
      <c r="L447" s="2" t="n">
        <f aca="false">IF(E447="","",ROUND((Indicadores!$B$4-E447)/365.25,1))</f>
        <v>6.7</v>
      </c>
      <c r="M447" s="2" t="str">
        <f aca="false">IF(E447="","Virtual",IF(L447&gt;=Indicadores!$B$6,"Fim de Vida",IF(L447&gt;=Indicadores!$B$5,"Envelhecendo","Atual")))</f>
        <v>Fim de Vida</v>
      </c>
      <c r="N447" s="2" t="str">
        <f aca="false">IF(F447="","N/A",IF(F447&lt;Indicadores!$B$4,"Vencida","Vigente"))</f>
        <v>Vencida</v>
      </c>
      <c r="O447" s="2" t="str">
        <f aca="false">INDEX(Locais!$B$2:$B$13,MATCH(H447,Locais!$A$2:$A$13,0))</f>
        <v>Sede - Brasília</v>
      </c>
      <c r="P447" s="2" t="str">
        <f aca="false">INDEX(Locais!$C$2:$C$13,MATCH(H447,Locais!$A$2:$A$13,0))</f>
        <v>Centro-Oeste</v>
      </c>
    </row>
    <row r="448" customFormat="false" ht="15" hidden="false" customHeight="false" outlineLevel="0" collapsed="false">
      <c r="A448" s="2" t="s">
        <v>584</v>
      </c>
      <c r="B448" s="2" t="s">
        <v>69</v>
      </c>
      <c r="C448" s="2" t="s">
        <v>126</v>
      </c>
      <c r="D448" s="2" t="s">
        <v>169</v>
      </c>
      <c r="E448" s="13" t="n">
        <v>45422</v>
      </c>
      <c r="F448" s="13" t="n">
        <v>46517</v>
      </c>
      <c r="G448" s="2" t="s">
        <v>32</v>
      </c>
      <c r="H448" s="2" t="s">
        <v>119</v>
      </c>
      <c r="I448" s="2" t="s">
        <v>133</v>
      </c>
      <c r="J448" s="2" t="s">
        <v>100</v>
      </c>
      <c r="K448" s="14" t="n">
        <v>9157.25</v>
      </c>
      <c r="L448" s="2" t="n">
        <f aca="false">IF(E448="","",ROUND((Indicadores!$B$4-E448)/365.25,1))</f>
        <v>2.4</v>
      </c>
      <c r="M448" s="2" t="str">
        <f aca="false">IF(E448="","Virtual",IF(L448&gt;=Indicadores!$B$6,"Fim de Vida",IF(L448&gt;=Indicadores!$B$5,"Envelhecendo","Atual")))</f>
        <v>Atual</v>
      </c>
      <c r="N448" s="2" t="str">
        <f aca="false">IF(F448="","N/A",IF(F448&lt;Indicadores!$B$4,"Vencida","Vigente"))</f>
        <v>Vigente</v>
      </c>
      <c r="O448" s="2" t="str">
        <f aca="false">INDEX(Locais!$B$2:$B$13,MATCH(H448,Locais!$A$2:$A$13,0))</f>
        <v>Regional - São Paulo</v>
      </c>
      <c r="P448" s="2" t="str">
        <f aca="false">INDEX(Locais!$C$2:$C$13,MATCH(H448,Locais!$A$2:$A$13,0))</f>
        <v>Sudeste</v>
      </c>
    </row>
    <row r="449" customFormat="false" ht="15" hidden="false" customHeight="false" outlineLevel="0" collapsed="false">
      <c r="A449" s="2" t="s">
        <v>585</v>
      </c>
      <c r="B449" s="2" t="s">
        <v>69</v>
      </c>
      <c r="C449" s="2" t="s">
        <v>96</v>
      </c>
      <c r="D449" s="2" t="s">
        <v>117</v>
      </c>
      <c r="E449" s="13" t="n">
        <v>45512</v>
      </c>
      <c r="F449" s="13" t="n">
        <v>46607</v>
      </c>
      <c r="G449" s="2" t="s">
        <v>32</v>
      </c>
      <c r="H449" s="2" t="s">
        <v>145</v>
      </c>
      <c r="I449" s="2" t="s">
        <v>130</v>
      </c>
      <c r="J449" s="2" t="s">
        <v>100</v>
      </c>
      <c r="K449" s="14" t="n">
        <v>8286.55</v>
      </c>
      <c r="L449" s="2" t="n">
        <f aca="false">IF(E449="","",ROUND((Indicadores!$B$4-E449)/365.25,1))</f>
        <v>2.2</v>
      </c>
      <c r="M449" s="2" t="str">
        <f aca="false">IF(E449="","Virtual",IF(L449&gt;=Indicadores!$B$6,"Fim de Vida",IF(L449&gt;=Indicadores!$B$5,"Envelhecendo","Atual")))</f>
        <v>Atual</v>
      </c>
      <c r="N449" s="2" t="str">
        <f aca="false">IF(F449="","N/A",IF(F449&lt;Indicadores!$B$4,"Vencida","Vigente"))</f>
        <v>Vigente</v>
      </c>
      <c r="O449" s="2" t="str">
        <f aca="false">INDEX(Locais!$B$2:$B$13,MATCH(H449,Locais!$A$2:$A$13,0))</f>
        <v>Regional - Belém</v>
      </c>
      <c r="P449" s="2" t="str">
        <f aca="false">INDEX(Locais!$C$2:$C$13,MATCH(H449,Locais!$A$2:$A$13,0))</f>
        <v>Norte</v>
      </c>
    </row>
    <row r="450" customFormat="false" ht="15" hidden="false" customHeight="false" outlineLevel="0" collapsed="false">
      <c r="A450" s="2" t="s">
        <v>586</v>
      </c>
      <c r="B450" s="2" t="s">
        <v>70</v>
      </c>
      <c r="C450" s="2" t="s">
        <v>126</v>
      </c>
      <c r="D450" s="2" t="s">
        <v>162</v>
      </c>
      <c r="E450" s="13" t="n">
        <v>45196</v>
      </c>
      <c r="F450" s="13" t="n">
        <v>47021</v>
      </c>
      <c r="G450" s="2" t="s">
        <v>32</v>
      </c>
      <c r="H450" s="2" t="s">
        <v>163</v>
      </c>
      <c r="I450" s="2" t="s">
        <v>136</v>
      </c>
      <c r="J450" s="2" t="s">
        <v>100</v>
      </c>
      <c r="K450" s="14" t="n">
        <v>19074.94</v>
      </c>
      <c r="L450" s="2" t="n">
        <f aca="false">IF(E450="","",ROUND((Indicadores!$B$4-E450)/365.25,1))</f>
        <v>3.1</v>
      </c>
      <c r="M450" s="2" t="str">
        <f aca="false">IF(E450="","Virtual",IF(L450&gt;=Indicadores!$B$6,"Fim de Vida",IF(L450&gt;=Indicadores!$B$5,"Envelhecendo","Atual")))</f>
        <v>Envelhecendo</v>
      </c>
      <c r="N450" s="2" t="str">
        <f aca="false">IF(F450="","N/A",IF(F450&lt;Indicadores!$B$4,"Vencida","Vigente"))</f>
        <v>Vigente</v>
      </c>
      <c r="O450" s="2" t="str">
        <f aca="false">INDEX(Locais!$B$2:$B$13,MATCH(H450,Locais!$A$2:$A$13,0))</f>
        <v>Regional - Manaus</v>
      </c>
      <c r="P450" s="2" t="str">
        <f aca="false">INDEX(Locais!$C$2:$C$13,MATCH(H450,Locais!$A$2:$A$13,0))</f>
        <v>Norte</v>
      </c>
    </row>
    <row r="451" customFormat="false" ht="15" hidden="false" customHeight="false" outlineLevel="0" collapsed="false">
      <c r="A451" s="2" t="s">
        <v>587</v>
      </c>
      <c r="B451" s="2" t="s">
        <v>69</v>
      </c>
      <c r="C451" s="2" t="s">
        <v>96</v>
      </c>
      <c r="D451" s="2" t="s">
        <v>117</v>
      </c>
      <c r="E451" s="13" t="n">
        <v>45817</v>
      </c>
      <c r="F451" s="13" t="n">
        <v>46912</v>
      </c>
      <c r="G451" s="2" t="s">
        <v>32</v>
      </c>
      <c r="H451" s="2" t="s">
        <v>114</v>
      </c>
      <c r="I451" s="2" t="s">
        <v>133</v>
      </c>
      <c r="J451" s="2" t="s">
        <v>100</v>
      </c>
      <c r="K451" s="14" t="n">
        <v>7945.24</v>
      </c>
      <c r="L451" s="2" t="n">
        <f aca="false">IF(E451="","",ROUND((Indicadores!$B$4-E451)/365.25,1))</f>
        <v>1.4</v>
      </c>
      <c r="M451" s="2" t="str">
        <f aca="false">IF(E451="","Virtual",IF(L451&gt;=Indicadores!$B$6,"Fim de Vida",IF(L451&gt;=Indicadores!$B$5,"Envelhecendo","Atual")))</f>
        <v>Atual</v>
      </c>
      <c r="N451" s="2" t="str">
        <f aca="false">IF(F451="","N/A",IF(F451&lt;Indicadores!$B$4,"Vencida","Vigente"))</f>
        <v>Vigente</v>
      </c>
      <c r="O451" s="2" t="str">
        <f aca="false">INDEX(Locais!$B$2:$B$13,MATCH(H451,Locais!$A$2:$A$13,0))</f>
        <v>Regional - Belo Horizonte</v>
      </c>
      <c r="P451" s="2" t="str">
        <f aca="false">INDEX(Locais!$C$2:$C$13,MATCH(H451,Locais!$A$2:$A$13,0))</f>
        <v>Sudeste</v>
      </c>
    </row>
    <row r="452" customFormat="false" ht="15" hidden="false" customHeight="false" outlineLevel="0" collapsed="false">
      <c r="A452" s="2" t="s">
        <v>588</v>
      </c>
      <c r="B452" s="2" t="s">
        <v>70</v>
      </c>
      <c r="C452" s="2" t="s">
        <v>96</v>
      </c>
      <c r="D452" s="2" t="s">
        <v>122</v>
      </c>
      <c r="E452" s="13" t="n">
        <v>44760</v>
      </c>
      <c r="F452" s="13" t="n">
        <v>46585</v>
      </c>
      <c r="G452" s="2" t="s">
        <v>32</v>
      </c>
      <c r="H452" s="2" t="s">
        <v>98</v>
      </c>
      <c r="I452" s="2" t="s">
        <v>120</v>
      </c>
      <c r="J452" s="2" t="s">
        <v>100</v>
      </c>
      <c r="K452" s="14" t="n">
        <v>15411.48</v>
      </c>
      <c r="L452" s="2" t="n">
        <f aca="false">IF(E452="","",ROUND((Indicadores!$B$4-E452)/365.25,1))</f>
        <v>4.3</v>
      </c>
      <c r="M452" s="2" t="str">
        <f aca="false">IF(E452="","Virtual",IF(L452&gt;=Indicadores!$B$6,"Fim de Vida",IF(L452&gt;=Indicadores!$B$5,"Envelhecendo","Atual")))</f>
        <v>Envelhecendo</v>
      </c>
      <c r="N452" s="2" t="str">
        <f aca="false">IF(F452="","N/A",IF(F452&lt;Indicadores!$B$4,"Vencida","Vigente"))</f>
        <v>Vigente</v>
      </c>
      <c r="O452" s="2" t="str">
        <f aca="false">INDEX(Locais!$B$2:$B$13,MATCH(H452,Locais!$A$2:$A$13,0))</f>
        <v>Sede - Brasília</v>
      </c>
      <c r="P452" s="2" t="str">
        <f aca="false">INDEX(Locais!$C$2:$C$13,MATCH(H452,Locais!$A$2:$A$13,0))</f>
        <v>Centro-Oeste</v>
      </c>
    </row>
    <row r="453" customFormat="false" ht="15" hidden="false" customHeight="false" outlineLevel="0" collapsed="false">
      <c r="A453" s="2" t="s">
        <v>589</v>
      </c>
      <c r="B453" s="2" t="s">
        <v>69</v>
      </c>
      <c r="C453" s="2" t="s">
        <v>96</v>
      </c>
      <c r="D453" s="2" t="s">
        <v>117</v>
      </c>
      <c r="E453" s="13" t="n">
        <v>44443</v>
      </c>
      <c r="F453" s="13" t="n">
        <v>45538</v>
      </c>
      <c r="G453" s="2" t="s">
        <v>118</v>
      </c>
      <c r="H453" s="2" t="s">
        <v>119</v>
      </c>
      <c r="I453" s="2" t="s">
        <v>111</v>
      </c>
      <c r="J453" s="2" t="s">
        <v>100</v>
      </c>
      <c r="K453" s="14" t="n">
        <v>7320.06</v>
      </c>
      <c r="L453" s="2" t="n">
        <f aca="false">IF(E453="","",ROUND((Indicadores!$B$4-E453)/365.25,1))</f>
        <v>5.1</v>
      </c>
      <c r="M453" s="2" t="str">
        <f aca="false">IF(E453="","Virtual",IF(L453&gt;=Indicadores!$B$6,"Fim de Vida",IF(L453&gt;=Indicadores!$B$5,"Envelhecendo","Atual")))</f>
        <v>Fim de Vida</v>
      </c>
      <c r="N453" s="2" t="str">
        <f aca="false">IF(F453="","N/A",IF(F453&lt;Indicadores!$B$4,"Vencida","Vigente"))</f>
        <v>Vencida</v>
      </c>
      <c r="O453" s="2" t="str">
        <f aca="false">INDEX(Locais!$B$2:$B$13,MATCH(H453,Locais!$A$2:$A$13,0))</f>
        <v>Regional - São Paulo</v>
      </c>
      <c r="P453" s="2" t="str">
        <f aca="false">INDEX(Locais!$C$2:$C$13,MATCH(H453,Locais!$A$2:$A$13,0))</f>
        <v>Sudeste</v>
      </c>
    </row>
    <row r="454" customFormat="false" ht="15" hidden="false" customHeight="false" outlineLevel="0" collapsed="false">
      <c r="A454" s="2" t="s">
        <v>590</v>
      </c>
      <c r="B454" s="2" t="s">
        <v>69</v>
      </c>
      <c r="C454" s="2" t="s">
        <v>126</v>
      </c>
      <c r="D454" s="2" t="s">
        <v>169</v>
      </c>
      <c r="E454" s="13" t="n">
        <v>44692</v>
      </c>
      <c r="F454" s="13" t="n">
        <v>45787</v>
      </c>
      <c r="G454" s="2" t="s">
        <v>32</v>
      </c>
      <c r="H454" s="2" t="s">
        <v>114</v>
      </c>
      <c r="I454" s="2" t="s">
        <v>120</v>
      </c>
      <c r="J454" s="2" t="s">
        <v>100</v>
      </c>
      <c r="K454" s="14" t="n">
        <v>10041.3</v>
      </c>
      <c r="L454" s="2" t="n">
        <f aca="false">IF(E454="","",ROUND((Indicadores!$B$4-E454)/365.25,1))</f>
        <v>4.4</v>
      </c>
      <c r="M454" s="2" t="str">
        <f aca="false">IF(E454="","Virtual",IF(L454&gt;=Indicadores!$B$6,"Fim de Vida",IF(L454&gt;=Indicadores!$B$5,"Envelhecendo","Atual")))</f>
        <v>Envelhecendo</v>
      </c>
      <c r="N454" s="2" t="str">
        <f aca="false">IF(F454="","N/A",IF(F454&lt;Indicadores!$B$4,"Vencida","Vigente"))</f>
        <v>Vencida</v>
      </c>
      <c r="O454" s="2" t="str">
        <f aca="false">INDEX(Locais!$B$2:$B$13,MATCH(H454,Locais!$A$2:$A$13,0))</f>
        <v>Regional - Belo Horizonte</v>
      </c>
      <c r="P454" s="2" t="str">
        <f aca="false">INDEX(Locais!$C$2:$C$13,MATCH(H454,Locais!$A$2:$A$13,0))</f>
        <v>Sudeste</v>
      </c>
    </row>
    <row r="455" customFormat="false" ht="15" hidden="false" customHeight="false" outlineLevel="0" collapsed="false">
      <c r="A455" s="2" t="s">
        <v>591</v>
      </c>
      <c r="B455" s="2" t="s">
        <v>68</v>
      </c>
      <c r="C455" s="2" t="s">
        <v>102</v>
      </c>
      <c r="D455" s="2" t="s">
        <v>103</v>
      </c>
      <c r="E455" s="13" t="n">
        <v>43172</v>
      </c>
      <c r="F455" s="13" t="n">
        <v>44267</v>
      </c>
      <c r="G455" s="2" t="s">
        <v>32</v>
      </c>
      <c r="H455" s="2" t="s">
        <v>163</v>
      </c>
      <c r="I455" s="2" t="s">
        <v>124</v>
      </c>
      <c r="J455" s="2" t="s">
        <v>100</v>
      </c>
      <c r="K455" s="14" t="n">
        <v>5574.4</v>
      </c>
      <c r="L455" s="2" t="n">
        <f aca="false">IF(E455="","",ROUND((Indicadores!$B$4-E455)/365.25,1))</f>
        <v>8.6</v>
      </c>
      <c r="M455" s="2" t="str">
        <f aca="false">IF(E455="","Virtual",IF(L455&gt;=Indicadores!$B$6,"Fim de Vida",IF(L455&gt;=Indicadores!$B$5,"Envelhecendo","Atual")))</f>
        <v>Fim de Vida</v>
      </c>
      <c r="N455" s="2" t="str">
        <f aca="false">IF(F455="","N/A",IF(F455&lt;Indicadores!$B$4,"Vencida","Vigente"))</f>
        <v>Vencida</v>
      </c>
      <c r="O455" s="2" t="str">
        <f aca="false">INDEX(Locais!$B$2:$B$13,MATCH(H455,Locais!$A$2:$A$13,0))</f>
        <v>Regional - Manaus</v>
      </c>
      <c r="P455" s="2" t="str">
        <f aca="false">INDEX(Locais!$C$2:$C$13,MATCH(H455,Locais!$A$2:$A$13,0))</f>
        <v>Norte</v>
      </c>
    </row>
    <row r="456" customFormat="false" ht="15" hidden="false" customHeight="false" outlineLevel="0" collapsed="false">
      <c r="A456" s="2" t="s">
        <v>592</v>
      </c>
      <c r="B456" s="2" t="s">
        <v>68</v>
      </c>
      <c r="C456" s="2" t="s">
        <v>96</v>
      </c>
      <c r="D456" s="2" t="s">
        <v>107</v>
      </c>
      <c r="E456" s="13" t="n">
        <v>44308</v>
      </c>
      <c r="F456" s="13" t="n">
        <v>45403</v>
      </c>
      <c r="G456" s="2" t="s">
        <v>32</v>
      </c>
      <c r="H456" s="2" t="s">
        <v>139</v>
      </c>
      <c r="I456" s="2" t="s">
        <v>124</v>
      </c>
      <c r="J456" s="2" t="s">
        <v>100</v>
      </c>
      <c r="K456" s="14" t="n">
        <v>5461.69</v>
      </c>
      <c r="L456" s="2" t="n">
        <f aca="false">IF(E456="","",ROUND((Indicadores!$B$4-E456)/365.25,1))</f>
        <v>5.5</v>
      </c>
      <c r="M456" s="2" t="str">
        <f aca="false">IF(E456="","Virtual",IF(L456&gt;=Indicadores!$B$6,"Fim de Vida",IF(L456&gt;=Indicadores!$B$5,"Envelhecendo","Atual")))</f>
        <v>Fim de Vida</v>
      </c>
      <c r="N456" s="2" t="str">
        <f aca="false">IF(F456="","N/A",IF(F456&lt;Indicadores!$B$4,"Vencida","Vigente"))</f>
        <v>Vencida</v>
      </c>
      <c r="O456" s="2" t="str">
        <f aca="false">INDEX(Locais!$B$2:$B$13,MATCH(H456,Locais!$A$2:$A$13,0))</f>
        <v>Regional - Rio de Janeiro</v>
      </c>
      <c r="P456" s="2" t="str">
        <f aca="false">INDEX(Locais!$C$2:$C$13,MATCH(H456,Locais!$A$2:$A$13,0))</f>
        <v>Sudeste</v>
      </c>
    </row>
    <row r="457" customFormat="false" ht="15" hidden="false" customHeight="false" outlineLevel="0" collapsed="false">
      <c r="A457" s="2" t="s">
        <v>593</v>
      </c>
      <c r="B457" s="2" t="s">
        <v>69</v>
      </c>
      <c r="C457" s="2" t="s">
        <v>126</v>
      </c>
      <c r="D457" s="2" t="s">
        <v>169</v>
      </c>
      <c r="E457" s="13" t="n">
        <v>43882</v>
      </c>
      <c r="F457" s="13" t="n">
        <v>44977</v>
      </c>
      <c r="G457" s="2" t="s">
        <v>32</v>
      </c>
      <c r="H457" s="2" t="s">
        <v>98</v>
      </c>
      <c r="I457" s="2" t="s">
        <v>136</v>
      </c>
      <c r="J457" s="2" t="s">
        <v>100</v>
      </c>
      <c r="K457" s="14" t="n">
        <v>10446.62</v>
      </c>
      <c r="L457" s="2" t="n">
        <f aca="false">IF(E457="","",ROUND((Indicadores!$B$4-E457)/365.25,1))</f>
        <v>6.7</v>
      </c>
      <c r="M457" s="2" t="str">
        <f aca="false">IF(E457="","Virtual",IF(L457&gt;=Indicadores!$B$6,"Fim de Vida",IF(L457&gt;=Indicadores!$B$5,"Envelhecendo","Atual")))</f>
        <v>Fim de Vida</v>
      </c>
      <c r="N457" s="2" t="str">
        <f aca="false">IF(F457="","N/A",IF(F457&lt;Indicadores!$B$4,"Vencida","Vigente"))</f>
        <v>Vencida</v>
      </c>
      <c r="O457" s="2" t="str">
        <f aca="false">INDEX(Locais!$B$2:$B$13,MATCH(H457,Locais!$A$2:$A$13,0))</f>
        <v>Sede - Brasília</v>
      </c>
      <c r="P457" s="2" t="str">
        <f aca="false">INDEX(Locais!$C$2:$C$13,MATCH(H457,Locais!$A$2:$A$13,0))</f>
        <v>Centro-Oeste</v>
      </c>
    </row>
    <row r="458" customFormat="false" ht="15" hidden="false" customHeight="false" outlineLevel="0" collapsed="false">
      <c r="A458" s="2" t="s">
        <v>594</v>
      </c>
      <c r="B458" s="2" t="s">
        <v>69</v>
      </c>
      <c r="C458" s="2" t="s">
        <v>126</v>
      </c>
      <c r="D458" s="2" t="s">
        <v>169</v>
      </c>
      <c r="E458" s="13" t="n">
        <v>44909</v>
      </c>
      <c r="F458" s="13" t="n">
        <v>46004</v>
      </c>
      <c r="G458" s="2" t="s">
        <v>118</v>
      </c>
      <c r="H458" s="2" t="s">
        <v>123</v>
      </c>
      <c r="I458" s="2" t="s">
        <v>99</v>
      </c>
      <c r="J458" s="2" t="s">
        <v>100</v>
      </c>
      <c r="K458" s="14" t="n">
        <v>8536.15</v>
      </c>
      <c r="L458" s="2" t="n">
        <f aca="false">IF(E458="","",ROUND((Indicadores!$B$4-E458)/365.25,1))</f>
        <v>3.8</v>
      </c>
      <c r="M458" s="2" t="str">
        <f aca="false">IF(E458="","Virtual",IF(L458&gt;=Indicadores!$B$6,"Fim de Vida",IF(L458&gt;=Indicadores!$B$5,"Envelhecendo","Atual")))</f>
        <v>Envelhecendo</v>
      </c>
      <c r="N458" s="2" t="str">
        <f aca="false">IF(F458="","N/A",IF(F458&lt;Indicadores!$B$4,"Vencida","Vigente"))</f>
        <v>Vencida</v>
      </c>
      <c r="O458" s="2" t="str">
        <f aca="false">INDEX(Locais!$B$2:$B$13,MATCH(H458,Locais!$A$2:$A$13,0))</f>
        <v>Regional - Goiânia</v>
      </c>
      <c r="P458" s="2" t="str">
        <f aca="false">INDEX(Locais!$C$2:$C$13,MATCH(H458,Locais!$A$2:$A$13,0))</f>
        <v>Centro-Oeste</v>
      </c>
    </row>
    <row r="459" customFormat="false" ht="15" hidden="false" customHeight="false" outlineLevel="0" collapsed="false">
      <c r="A459" s="2" t="s">
        <v>595</v>
      </c>
      <c r="B459" s="2" t="s">
        <v>69</v>
      </c>
      <c r="C459" s="2" t="s">
        <v>126</v>
      </c>
      <c r="D459" s="2" t="s">
        <v>169</v>
      </c>
      <c r="E459" s="13" t="n">
        <v>45218</v>
      </c>
      <c r="F459" s="13" t="n">
        <v>46313</v>
      </c>
      <c r="G459" s="2" t="s">
        <v>32</v>
      </c>
      <c r="H459" s="2" t="s">
        <v>98</v>
      </c>
      <c r="I459" s="2" t="s">
        <v>142</v>
      </c>
      <c r="J459" s="2" t="s">
        <v>100</v>
      </c>
      <c r="K459" s="14" t="n">
        <v>8539.3</v>
      </c>
      <c r="L459" s="2" t="n">
        <f aca="false">IF(E459="","",ROUND((Indicadores!$B$4-E459)/365.25,1))</f>
        <v>3</v>
      </c>
      <c r="M459" s="2" t="str">
        <f aca="false">IF(E459="","Virtual",IF(L459&gt;=Indicadores!$B$6,"Fim de Vida",IF(L459&gt;=Indicadores!$B$5,"Envelhecendo","Atual")))</f>
        <v>Envelhecendo</v>
      </c>
      <c r="N459" s="2" t="str">
        <f aca="false">IF(F459="","N/A",IF(F459&lt;Indicadores!$B$4,"Vencida","Vigente"))</f>
        <v>Vigente</v>
      </c>
      <c r="O459" s="2" t="str">
        <f aca="false">INDEX(Locais!$B$2:$B$13,MATCH(H459,Locais!$A$2:$A$13,0))</f>
        <v>Sede - Brasília</v>
      </c>
      <c r="P459" s="2" t="str">
        <f aca="false">INDEX(Locais!$C$2:$C$13,MATCH(H459,Locais!$A$2:$A$13,0))</f>
        <v>Centro-Oeste</v>
      </c>
    </row>
    <row r="460" customFormat="false" ht="15" hidden="false" customHeight="false" outlineLevel="0" collapsed="false">
      <c r="A460" s="2" t="s">
        <v>596</v>
      </c>
      <c r="B460" s="2" t="s">
        <v>69</v>
      </c>
      <c r="C460" s="2" t="s">
        <v>96</v>
      </c>
      <c r="D460" s="2" t="s">
        <v>117</v>
      </c>
      <c r="E460" s="13" t="n">
        <v>44102</v>
      </c>
      <c r="F460" s="13" t="n">
        <v>45197</v>
      </c>
      <c r="G460" s="2" t="s">
        <v>32</v>
      </c>
      <c r="H460" s="2" t="s">
        <v>145</v>
      </c>
      <c r="I460" s="2" t="s">
        <v>99</v>
      </c>
      <c r="J460" s="2" t="s">
        <v>100</v>
      </c>
      <c r="K460" s="14" t="n">
        <v>9038.43</v>
      </c>
      <c r="L460" s="2" t="n">
        <f aca="false">IF(E460="","",ROUND((Indicadores!$B$4-E460)/365.25,1))</f>
        <v>6.1</v>
      </c>
      <c r="M460" s="2" t="str">
        <f aca="false">IF(E460="","Virtual",IF(L460&gt;=Indicadores!$B$6,"Fim de Vida",IF(L460&gt;=Indicadores!$B$5,"Envelhecendo","Atual")))</f>
        <v>Fim de Vida</v>
      </c>
      <c r="N460" s="2" t="str">
        <f aca="false">IF(F460="","N/A",IF(F460&lt;Indicadores!$B$4,"Vencida","Vigente"))</f>
        <v>Vencida</v>
      </c>
      <c r="O460" s="2" t="str">
        <f aca="false">INDEX(Locais!$B$2:$B$13,MATCH(H460,Locais!$A$2:$A$13,0))</f>
        <v>Regional - Belém</v>
      </c>
      <c r="P460" s="2" t="str">
        <f aca="false">INDEX(Locais!$C$2:$C$13,MATCH(H460,Locais!$A$2:$A$13,0))</f>
        <v>Norte</v>
      </c>
    </row>
    <row r="461" customFormat="false" ht="15" hidden="false" customHeight="false" outlineLevel="0" collapsed="false">
      <c r="A461" s="2" t="s">
        <v>597</v>
      </c>
      <c r="B461" s="2" t="s">
        <v>68</v>
      </c>
      <c r="C461" s="2" t="s">
        <v>102</v>
      </c>
      <c r="D461" s="2" t="s">
        <v>103</v>
      </c>
      <c r="E461" s="13" t="n">
        <v>45207</v>
      </c>
      <c r="F461" s="13" t="n">
        <v>46302</v>
      </c>
      <c r="G461" s="2" t="s">
        <v>32</v>
      </c>
      <c r="H461" s="2" t="s">
        <v>139</v>
      </c>
      <c r="I461" s="2" t="s">
        <v>120</v>
      </c>
      <c r="J461" s="2" t="s">
        <v>100</v>
      </c>
      <c r="K461" s="14" t="n">
        <v>5971.33</v>
      </c>
      <c r="L461" s="2" t="n">
        <f aca="false">IF(E461="","",ROUND((Indicadores!$B$4-E461)/365.25,1))</f>
        <v>3</v>
      </c>
      <c r="M461" s="2" t="str">
        <f aca="false">IF(E461="","Virtual",IF(L461&gt;=Indicadores!$B$6,"Fim de Vida",IF(L461&gt;=Indicadores!$B$5,"Envelhecendo","Atual")))</f>
        <v>Envelhecendo</v>
      </c>
      <c r="N461" s="2" t="str">
        <f aca="false">IF(F461="","N/A",IF(F461&lt;Indicadores!$B$4,"Vencida","Vigente"))</f>
        <v>Vencida</v>
      </c>
      <c r="O461" s="2" t="str">
        <f aca="false">INDEX(Locais!$B$2:$B$13,MATCH(H461,Locais!$A$2:$A$13,0))</f>
        <v>Regional - Rio de Janeiro</v>
      </c>
      <c r="P461" s="2" t="str">
        <f aca="false">INDEX(Locais!$C$2:$C$13,MATCH(H461,Locais!$A$2:$A$13,0))</f>
        <v>Sudeste</v>
      </c>
    </row>
    <row r="462" customFormat="false" ht="15" hidden="false" customHeight="false" outlineLevel="0" collapsed="false">
      <c r="A462" s="2" t="s">
        <v>598</v>
      </c>
      <c r="B462" s="2" t="s">
        <v>68</v>
      </c>
      <c r="C462" s="2" t="s">
        <v>96</v>
      </c>
      <c r="D462" s="2" t="s">
        <v>107</v>
      </c>
      <c r="E462" s="13" t="n">
        <v>44879</v>
      </c>
      <c r="F462" s="13" t="n">
        <v>45974</v>
      </c>
      <c r="G462" s="2" t="s">
        <v>32</v>
      </c>
      <c r="H462" s="2" t="s">
        <v>165</v>
      </c>
      <c r="I462" s="2" t="s">
        <v>136</v>
      </c>
      <c r="J462" s="2" t="s">
        <v>100</v>
      </c>
      <c r="K462" s="14" t="n">
        <v>5894.94</v>
      </c>
      <c r="L462" s="2" t="n">
        <f aca="false">IF(E462="","",ROUND((Indicadores!$B$4-E462)/365.25,1))</f>
        <v>3.9</v>
      </c>
      <c r="M462" s="2" t="str">
        <f aca="false">IF(E462="","Virtual",IF(L462&gt;=Indicadores!$B$6,"Fim de Vida",IF(L462&gt;=Indicadores!$B$5,"Envelhecendo","Atual")))</f>
        <v>Envelhecendo</v>
      </c>
      <c r="N462" s="2" t="str">
        <f aca="false">IF(F462="","N/A",IF(F462&lt;Indicadores!$B$4,"Vencida","Vigente"))</f>
        <v>Vencida</v>
      </c>
      <c r="O462" s="2" t="str">
        <f aca="false">INDEX(Locais!$B$2:$B$13,MATCH(H462,Locais!$A$2:$A$13,0))</f>
        <v>Regional - Salvador</v>
      </c>
      <c r="P462" s="2" t="str">
        <f aca="false">INDEX(Locais!$C$2:$C$13,MATCH(H462,Locais!$A$2:$A$13,0))</f>
        <v>Nordeste</v>
      </c>
    </row>
    <row r="463" customFormat="false" ht="15" hidden="false" customHeight="false" outlineLevel="0" collapsed="false">
      <c r="A463" s="2" t="s">
        <v>599</v>
      </c>
      <c r="B463" s="2" t="s">
        <v>68</v>
      </c>
      <c r="C463" s="2" t="s">
        <v>96</v>
      </c>
      <c r="D463" s="2" t="s">
        <v>107</v>
      </c>
      <c r="E463" s="13" t="n">
        <v>44321</v>
      </c>
      <c r="F463" s="13" t="n">
        <v>45416</v>
      </c>
      <c r="G463" s="2" t="s">
        <v>32</v>
      </c>
      <c r="H463" s="2" t="s">
        <v>119</v>
      </c>
      <c r="I463" s="2" t="s">
        <v>124</v>
      </c>
      <c r="J463" s="2" t="s">
        <v>100</v>
      </c>
      <c r="K463" s="14" t="n">
        <v>5656.68</v>
      </c>
      <c r="L463" s="2" t="n">
        <f aca="false">IF(E463="","",ROUND((Indicadores!$B$4-E463)/365.25,1))</f>
        <v>5.5</v>
      </c>
      <c r="M463" s="2" t="str">
        <f aca="false">IF(E463="","Virtual",IF(L463&gt;=Indicadores!$B$6,"Fim de Vida",IF(L463&gt;=Indicadores!$B$5,"Envelhecendo","Atual")))</f>
        <v>Fim de Vida</v>
      </c>
      <c r="N463" s="2" t="str">
        <f aca="false">IF(F463="","N/A",IF(F463&lt;Indicadores!$B$4,"Vencida","Vigente"))</f>
        <v>Vencida</v>
      </c>
      <c r="O463" s="2" t="str">
        <f aca="false">INDEX(Locais!$B$2:$B$13,MATCH(H463,Locais!$A$2:$A$13,0))</f>
        <v>Regional - São Paulo</v>
      </c>
      <c r="P463" s="2" t="str">
        <f aca="false">INDEX(Locais!$C$2:$C$13,MATCH(H463,Locais!$A$2:$A$13,0))</f>
        <v>Sudeste</v>
      </c>
    </row>
    <row r="464" customFormat="false" ht="15" hidden="false" customHeight="false" outlineLevel="0" collapsed="false">
      <c r="A464" s="2" t="s">
        <v>600</v>
      </c>
      <c r="B464" s="2" t="s">
        <v>68</v>
      </c>
      <c r="C464" s="2" t="s">
        <v>96</v>
      </c>
      <c r="D464" s="2" t="s">
        <v>107</v>
      </c>
      <c r="E464" s="13" t="n">
        <v>43080</v>
      </c>
      <c r="F464" s="13" t="n">
        <v>44175</v>
      </c>
      <c r="G464" s="2" t="s">
        <v>36</v>
      </c>
      <c r="H464" s="2" t="s">
        <v>139</v>
      </c>
      <c r="I464" s="2" t="s">
        <v>124</v>
      </c>
      <c r="J464" s="2" t="s">
        <v>100</v>
      </c>
      <c r="K464" s="14" t="n">
        <v>6448.29</v>
      </c>
      <c r="L464" s="2" t="n">
        <f aca="false">IF(E464="","",ROUND((Indicadores!$B$4-E464)/365.25,1))</f>
        <v>8.9</v>
      </c>
      <c r="M464" s="2" t="str">
        <f aca="false">IF(E464="","Virtual",IF(L464&gt;=Indicadores!$B$6,"Fim de Vida",IF(L464&gt;=Indicadores!$B$5,"Envelhecendo","Atual")))</f>
        <v>Fim de Vida</v>
      </c>
      <c r="N464" s="2" t="str">
        <f aca="false">IF(F464="","N/A",IF(F464&lt;Indicadores!$B$4,"Vencida","Vigente"))</f>
        <v>Vencida</v>
      </c>
      <c r="O464" s="2" t="str">
        <f aca="false">INDEX(Locais!$B$2:$B$13,MATCH(H464,Locais!$A$2:$A$13,0))</f>
        <v>Regional - Rio de Janeiro</v>
      </c>
      <c r="P464" s="2" t="str">
        <f aca="false">INDEX(Locais!$C$2:$C$13,MATCH(H464,Locais!$A$2:$A$13,0))</f>
        <v>Sudeste</v>
      </c>
    </row>
    <row r="465" customFormat="false" ht="15" hidden="false" customHeight="false" outlineLevel="0" collapsed="false">
      <c r="A465" s="2" t="s">
        <v>601</v>
      </c>
      <c r="B465" s="2" t="s">
        <v>68</v>
      </c>
      <c r="C465" s="2" t="s">
        <v>96</v>
      </c>
      <c r="D465" s="2" t="s">
        <v>132</v>
      </c>
      <c r="E465" s="13" t="n">
        <v>44969</v>
      </c>
      <c r="F465" s="13" t="n">
        <v>46064</v>
      </c>
      <c r="G465" s="2" t="s">
        <v>32</v>
      </c>
      <c r="H465" s="2" t="s">
        <v>104</v>
      </c>
      <c r="I465" s="2" t="s">
        <v>109</v>
      </c>
      <c r="J465" s="2" t="s">
        <v>100</v>
      </c>
      <c r="K465" s="14" t="n">
        <v>5883.67</v>
      </c>
      <c r="L465" s="2" t="n">
        <f aca="false">IF(E465="","",ROUND((Indicadores!$B$4-E465)/365.25,1))</f>
        <v>3.7</v>
      </c>
      <c r="M465" s="2" t="str">
        <f aca="false">IF(E465="","Virtual",IF(L465&gt;=Indicadores!$B$6,"Fim de Vida",IF(L465&gt;=Indicadores!$B$5,"Envelhecendo","Atual")))</f>
        <v>Envelhecendo</v>
      </c>
      <c r="N465" s="2" t="str">
        <f aca="false">IF(F465="","N/A",IF(F465&lt;Indicadores!$B$4,"Vencida","Vigente"))</f>
        <v>Vencida</v>
      </c>
      <c r="O465" s="2" t="str">
        <f aca="false">INDEX(Locais!$B$2:$B$13,MATCH(H465,Locais!$A$2:$A$13,0))</f>
        <v>Regional - Fortaleza</v>
      </c>
      <c r="P465" s="2" t="str">
        <f aca="false">INDEX(Locais!$C$2:$C$13,MATCH(H465,Locais!$A$2:$A$13,0))</f>
        <v>Nordeste</v>
      </c>
    </row>
    <row r="466" customFormat="false" ht="15" hidden="false" customHeight="false" outlineLevel="0" collapsed="false">
      <c r="A466" s="2" t="s">
        <v>602</v>
      </c>
      <c r="B466" s="2" t="s">
        <v>69</v>
      </c>
      <c r="C466" s="2" t="s">
        <v>102</v>
      </c>
      <c r="D466" s="2" t="s">
        <v>113</v>
      </c>
      <c r="E466" s="13" t="n">
        <v>45109</v>
      </c>
      <c r="F466" s="13" t="n">
        <v>46204</v>
      </c>
      <c r="G466" s="2" t="s">
        <v>32</v>
      </c>
      <c r="H466" s="2" t="s">
        <v>163</v>
      </c>
      <c r="I466" s="2" t="s">
        <v>142</v>
      </c>
      <c r="J466" s="2" t="s">
        <v>100</v>
      </c>
      <c r="K466" s="14" t="n">
        <v>7437.1</v>
      </c>
      <c r="L466" s="2" t="n">
        <f aca="false">IF(E466="","",ROUND((Indicadores!$B$4-E466)/365.25,1))</f>
        <v>3.3</v>
      </c>
      <c r="M466" s="2" t="str">
        <f aca="false">IF(E466="","Virtual",IF(L466&gt;=Indicadores!$B$6,"Fim de Vida",IF(L466&gt;=Indicadores!$B$5,"Envelhecendo","Atual")))</f>
        <v>Envelhecendo</v>
      </c>
      <c r="N466" s="2" t="str">
        <f aca="false">IF(F466="","N/A",IF(F466&lt;Indicadores!$B$4,"Vencida","Vigente"))</f>
        <v>Vencida</v>
      </c>
      <c r="O466" s="2" t="str">
        <f aca="false">INDEX(Locais!$B$2:$B$13,MATCH(H466,Locais!$A$2:$A$13,0))</f>
        <v>Regional - Manaus</v>
      </c>
      <c r="P466" s="2" t="str">
        <f aca="false">INDEX(Locais!$C$2:$C$13,MATCH(H466,Locais!$A$2:$A$13,0))</f>
        <v>Norte</v>
      </c>
    </row>
    <row r="467" customFormat="false" ht="15" hidden="false" customHeight="false" outlineLevel="0" collapsed="false">
      <c r="A467" s="2" t="s">
        <v>603</v>
      </c>
      <c r="B467" s="2" t="s">
        <v>68</v>
      </c>
      <c r="C467" s="2" t="s">
        <v>126</v>
      </c>
      <c r="D467" s="2" t="s">
        <v>127</v>
      </c>
      <c r="E467" s="13" t="n">
        <v>45534</v>
      </c>
      <c r="F467" s="13" t="n">
        <v>46629</v>
      </c>
      <c r="G467" s="2" t="s">
        <v>32</v>
      </c>
      <c r="H467" s="2" t="s">
        <v>165</v>
      </c>
      <c r="I467" s="2" t="s">
        <v>109</v>
      </c>
      <c r="J467" s="2" t="s">
        <v>100</v>
      </c>
      <c r="K467" s="14" t="n">
        <v>4512.84</v>
      </c>
      <c r="L467" s="2" t="n">
        <f aca="false">IF(E467="","",ROUND((Indicadores!$B$4-E467)/365.25,1))</f>
        <v>2.1</v>
      </c>
      <c r="M467" s="2" t="str">
        <f aca="false">IF(E467="","Virtual",IF(L467&gt;=Indicadores!$B$6,"Fim de Vida",IF(L467&gt;=Indicadores!$B$5,"Envelhecendo","Atual")))</f>
        <v>Atual</v>
      </c>
      <c r="N467" s="2" t="str">
        <f aca="false">IF(F467="","N/A",IF(F467&lt;Indicadores!$B$4,"Vencida","Vigente"))</f>
        <v>Vigente</v>
      </c>
      <c r="O467" s="2" t="str">
        <f aca="false">INDEX(Locais!$B$2:$B$13,MATCH(H467,Locais!$A$2:$A$13,0))</f>
        <v>Regional - Salvador</v>
      </c>
      <c r="P467" s="2" t="str">
        <f aca="false">INDEX(Locais!$C$2:$C$13,MATCH(H467,Locais!$A$2:$A$13,0))</f>
        <v>Nordeste</v>
      </c>
    </row>
    <row r="468" customFormat="false" ht="15" hidden="false" customHeight="false" outlineLevel="0" collapsed="false">
      <c r="A468" s="2" t="s">
        <v>604</v>
      </c>
      <c r="B468" s="2" t="s">
        <v>68</v>
      </c>
      <c r="C468" s="2" t="s">
        <v>96</v>
      </c>
      <c r="D468" s="2" t="s">
        <v>107</v>
      </c>
      <c r="E468" s="13" t="n">
        <v>45538</v>
      </c>
      <c r="F468" s="13" t="n">
        <v>46633</v>
      </c>
      <c r="G468" s="2" t="s">
        <v>135</v>
      </c>
      <c r="H468" s="2" t="s">
        <v>165</v>
      </c>
      <c r="I468" s="2" t="s">
        <v>130</v>
      </c>
      <c r="J468" s="2" t="s">
        <v>137</v>
      </c>
      <c r="K468" s="14" t="n">
        <v>5333.68</v>
      </c>
      <c r="L468" s="2" t="n">
        <f aca="false">IF(E468="","",ROUND((Indicadores!$B$4-E468)/365.25,1))</f>
        <v>2.1</v>
      </c>
      <c r="M468" s="2" t="str">
        <f aca="false">IF(E468="","Virtual",IF(L468&gt;=Indicadores!$B$6,"Fim de Vida",IF(L468&gt;=Indicadores!$B$5,"Envelhecendo","Atual")))</f>
        <v>Atual</v>
      </c>
      <c r="N468" s="2" t="str">
        <f aca="false">IF(F468="","N/A",IF(F468&lt;Indicadores!$B$4,"Vencida","Vigente"))</f>
        <v>Vigente</v>
      </c>
      <c r="O468" s="2" t="str">
        <f aca="false">INDEX(Locais!$B$2:$B$13,MATCH(H468,Locais!$A$2:$A$13,0))</f>
        <v>Regional - Salvador</v>
      </c>
      <c r="P468" s="2" t="str">
        <f aca="false">INDEX(Locais!$C$2:$C$13,MATCH(H468,Locais!$A$2:$A$13,0))</f>
        <v>Nordeste</v>
      </c>
    </row>
    <row r="469" customFormat="false" ht="15" hidden="false" customHeight="false" outlineLevel="0" collapsed="false">
      <c r="A469" s="2" t="s">
        <v>605</v>
      </c>
      <c r="B469" s="2" t="s">
        <v>69</v>
      </c>
      <c r="C469" s="2" t="s">
        <v>126</v>
      </c>
      <c r="D469" s="2" t="s">
        <v>169</v>
      </c>
      <c r="E469" s="13" t="n">
        <v>45390</v>
      </c>
      <c r="F469" s="13" t="n">
        <v>46485</v>
      </c>
      <c r="G469" s="2" t="s">
        <v>32</v>
      </c>
      <c r="H469" s="2" t="s">
        <v>165</v>
      </c>
      <c r="I469" s="2" t="s">
        <v>133</v>
      </c>
      <c r="J469" s="2" t="s">
        <v>100</v>
      </c>
      <c r="K469" s="14" t="n">
        <v>8945.89</v>
      </c>
      <c r="L469" s="2" t="n">
        <f aca="false">IF(E469="","",ROUND((Indicadores!$B$4-E469)/365.25,1))</f>
        <v>2.5</v>
      </c>
      <c r="M469" s="2" t="str">
        <f aca="false">IF(E469="","Virtual",IF(L469&gt;=Indicadores!$B$6,"Fim de Vida",IF(L469&gt;=Indicadores!$B$5,"Envelhecendo","Atual")))</f>
        <v>Atual</v>
      </c>
      <c r="N469" s="2" t="str">
        <f aca="false">IF(F469="","N/A",IF(F469&lt;Indicadores!$B$4,"Vencida","Vigente"))</f>
        <v>Vigente</v>
      </c>
      <c r="O469" s="2" t="str">
        <f aca="false">INDEX(Locais!$B$2:$B$13,MATCH(H469,Locais!$A$2:$A$13,0))</f>
        <v>Regional - Salvador</v>
      </c>
      <c r="P469" s="2" t="str">
        <f aca="false">INDEX(Locais!$C$2:$C$13,MATCH(H469,Locais!$A$2:$A$13,0))</f>
        <v>Nordeste</v>
      </c>
    </row>
    <row r="470" customFormat="false" ht="15" hidden="false" customHeight="false" outlineLevel="0" collapsed="false">
      <c r="A470" s="2" t="s">
        <v>606</v>
      </c>
      <c r="B470" s="2" t="s">
        <v>69</v>
      </c>
      <c r="C470" s="2" t="s">
        <v>96</v>
      </c>
      <c r="D470" s="2" t="s">
        <v>97</v>
      </c>
      <c r="E470" s="13" t="n">
        <v>44817</v>
      </c>
      <c r="F470" s="13" t="n">
        <v>45912</v>
      </c>
      <c r="G470" s="2" t="s">
        <v>32</v>
      </c>
      <c r="H470" s="2" t="s">
        <v>98</v>
      </c>
      <c r="I470" s="2" t="s">
        <v>115</v>
      </c>
      <c r="J470" s="2" t="s">
        <v>100</v>
      </c>
      <c r="K470" s="14" t="n">
        <v>10236.71</v>
      </c>
      <c r="L470" s="2" t="n">
        <f aca="false">IF(E470="","",ROUND((Indicadores!$B$4-E470)/365.25,1))</f>
        <v>4.1</v>
      </c>
      <c r="M470" s="2" t="str">
        <f aca="false">IF(E470="","Virtual",IF(L470&gt;=Indicadores!$B$6,"Fim de Vida",IF(L470&gt;=Indicadores!$B$5,"Envelhecendo","Atual")))</f>
        <v>Envelhecendo</v>
      </c>
      <c r="N470" s="2" t="str">
        <f aca="false">IF(F470="","N/A",IF(F470&lt;Indicadores!$B$4,"Vencida","Vigente"))</f>
        <v>Vencida</v>
      </c>
      <c r="O470" s="2" t="str">
        <f aca="false">INDEX(Locais!$B$2:$B$13,MATCH(H470,Locais!$A$2:$A$13,0))</f>
        <v>Sede - Brasília</v>
      </c>
      <c r="P470" s="2" t="str">
        <f aca="false">INDEX(Locais!$C$2:$C$13,MATCH(H470,Locais!$A$2:$A$13,0))</f>
        <v>Centro-Oeste</v>
      </c>
    </row>
    <row r="471" customFormat="false" ht="15" hidden="false" customHeight="false" outlineLevel="0" collapsed="false">
      <c r="A471" s="2" t="s">
        <v>607</v>
      </c>
      <c r="B471" s="2" t="s">
        <v>68</v>
      </c>
      <c r="C471" s="2" t="s">
        <v>96</v>
      </c>
      <c r="D471" s="2" t="s">
        <v>107</v>
      </c>
      <c r="E471" s="13" t="n">
        <v>44315</v>
      </c>
      <c r="F471" s="13" t="n">
        <v>45410</v>
      </c>
      <c r="G471" s="2" t="s">
        <v>32</v>
      </c>
      <c r="H471" s="2" t="s">
        <v>108</v>
      </c>
      <c r="I471" s="2" t="s">
        <v>124</v>
      </c>
      <c r="J471" s="2" t="s">
        <v>100</v>
      </c>
      <c r="K471" s="14" t="n">
        <v>4718.39</v>
      </c>
      <c r="L471" s="2" t="n">
        <f aca="false">IF(E471="","",ROUND((Indicadores!$B$4-E471)/365.25,1))</f>
        <v>5.5</v>
      </c>
      <c r="M471" s="2" t="str">
        <f aca="false">IF(E471="","Virtual",IF(L471&gt;=Indicadores!$B$6,"Fim de Vida",IF(L471&gt;=Indicadores!$B$5,"Envelhecendo","Atual")))</f>
        <v>Fim de Vida</v>
      </c>
      <c r="N471" s="2" t="str">
        <f aca="false">IF(F471="","N/A",IF(F471&lt;Indicadores!$B$4,"Vencida","Vigente"))</f>
        <v>Vencida</v>
      </c>
      <c r="O471" s="2" t="str">
        <f aca="false">INDEX(Locais!$B$2:$B$13,MATCH(H471,Locais!$A$2:$A$13,0))</f>
        <v>Regional - Porto Alegre</v>
      </c>
      <c r="P471" s="2" t="str">
        <f aca="false">INDEX(Locais!$C$2:$C$13,MATCH(H471,Locais!$A$2:$A$13,0))</f>
        <v>Sul</v>
      </c>
    </row>
    <row r="472" customFormat="false" ht="15" hidden="false" customHeight="false" outlineLevel="0" collapsed="false">
      <c r="A472" s="2" t="s">
        <v>608</v>
      </c>
      <c r="B472" s="2" t="s">
        <v>68</v>
      </c>
      <c r="C472" s="2" t="s">
        <v>96</v>
      </c>
      <c r="D472" s="2" t="s">
        <v>107</v>
      </c>
      <c r="E472" s="13" t="n">
        <v>43612</v>
      </c>
      <c r="F472" s="13" t="n">
        <v>44707</v>
      </c>
      <c r="G472" s="2" t="s">
        <v>32</v>
      </c>
      <c r="H472" s="2" t="s">
        <v>98</v>
      </c>
      <c r="I472" s="2" t="s">
        <v>136</v>
      </c>
      <c r="J472" s="2" t="s">
        <v>100</v>
      </c>
      <c r="K472" s="14" t="n">
        <v>5671.29</v>
      </c>
      <c r="L472" s="2" t="n">
        <f aca="false">IF(E472="","",ROUND((Indicadores!$B$4-E472)/365.25,1))</f>
        <v>7.4</v>
      </c>
      <c r="M472" s="2" t="str">
        <f aca="false">IF(E472="","Virtual",IF(L472&gt;=Indicadores!$B$6,"Fim de Vida",IF(L472&gt;=Indicadores!$B$5,"Envelhecendo","Atual")))</f>
        <v>Fim de Vida</v>
      </c>
      <c r="N472" s="2" t="str">
        <f aca="false">IF(F472="","N/A",IF(F472&lt;Indicadores!$B$4,"Vencida","Vigente"))</f>
        <v>Vencida</v>
      </c>
      <c r="O472" s="2" t="str">
        <f aca="false">INDEX(Locais!$B$2:$B$13,MATCH(H472,Locais!$A$2:$A$13,0))</f>
        <v>Sede - Brasília</v>
      </c>
      <c r="P472" s="2" t="str">
        <f aca="false">INDEX(Locais!$C$2:$C$13,MATCH(H472,Locais!$A$2:$A$13,0))</f>
        <v>Centro-Oeste</v>
      </c>
    </row>
    <row r="473" customFormat="false" ht="15" hidden="false" customHeight="false" outlineLevel="0" collapsed="false">
      <c r="A473" s="2" t="s">
        <v>609</v>
      </c>
      <c r="B473" s="2" t="s">
        <v>69</v>
      </c>
      <c r="C473" s="2" t="s">
        <v>102</v>
      </c>
      <c r="D473" s="2" t="s">
        <v>113</v>
      </c>
      <c r="E473" s="13" t="n">
        <v>44896</v>
      </c>
      <c r="F473" s="13" t="n">
        <v>45991</v>
      </c>
      <c r="G473" s="2" t="s">
        <v>32</v>
      </c>
      <c r="H473" s="2" t="s">
        <v>119</v>
      </c>
      <c r="I473" s="2" t="s">
        <v>136</v>
      </c>
      <c r="J473" s="2" t="s">
        <v>100</v>
      </c>
      <c r="K473" s="14" t="n">
        <v>9661.29</v>
      </c>
      <c r="L473" s="2" t="n">
        <f aca="false">IF(E473="","",ROUND((Indicadores!$B$4-E473)/365.25,1))</f>
        <v>3.9</v>
      </c>
      <c r="M473" s="2" t="str">
        <f aca="false">IF(E473="","Virtual",IF(L473&gt;=Indicadores!$B$6,"Fim de Vida",IF(L473&gt;=Indicadores!$B$5,"Envelhecendo","Atual")))</f>
        <v>Envelhecendo</v>
      </c>
      <c r="N473" s="2" t="str">
        <f aca="false">IF(F473="","N/A",IF(F473&lt;Indicadores!$B$4,"Vencida","Vigente"))</f>
        <v>Vencida</v>
      </c>
      <c r="O473" s="2" t="str">
        <f aca="false">INDEX(Locais!$B$2:$B$13,MATCH(H473,Locais!$A$2:$A$13,0))</f>
        <v>Regional - São Paulo</v>
      </c>
      <c r="P473" s="2" t="str">
        <f aca="false">INDEX(Locais!$C$2:$C$13,MATCH(H473,Locais!$A$2:$A$13,0))</f>
        <v>Sudeste</v>
      </c>
    </row>
    <row r="474" customFormat="false" ht="15" hidden="false" customHeight="false" outlineLevel="0" collapsed="false">
      <c r="A474" s="2" t="s">
        <v>610</v>
      </c>
      <c r="B474" s="2" t="s">
        <v>68</v>
      </c>
      <c r="C474" s="2" t="s">
        <v>96</v>
      </c>
      <c r="D474" s="2" t="s">
        <v>132</v>
      </c>
      <c r="E474" s="13" t="n">
        <v>43701</v>
      </c>
      <c r="F474" s="13" t="n">
        <v>44796</v>
      </c>
      <c r="G474" s="2" t="s">
        <v>32</v>
      </c>
      <c r="H474" s="2" t="s">
        <v>108</v>
      </c>
      <c r="I474" s="2" t="s">
        <v>109</v>
      </c>
      <c r="J474" s="2" t="s">
        <v>100</v>
      </c>
      <c r="K474" s="14" t="n">
        <v>6364.26</v>
      </c>
      <c r="L474" s="2" t="n">
        <f aca="false">IF(E474="","",ROUND((Indicadores!$B$4-E474)/365.25,1))</f>
        <v>7.2</v>
      </c>
      <c r="M474" s="2" t="str">
        <f aca="false">IF(E474="","Virtual",IF(L474&gt;=Indicadores!$B$6,"Fim de Vida",IF(L474&gt;=Indicadores!$B$5,"Envelhecendo","Atual")))</f>
        <v>Fim de Vida</v>
      </c>
      <c r="N474" s="2" t="str">
        <f aca="false">IF(F474="","N/A",IF(F474&lt;Indicadores!$B$4,"Vencida","Vigente"))</f>
        <v>Vencida</v>
      </c>
      <c r="O474" s="2" t="str">
        <f aca="false">INDEX(Locais!$B$2:$B$13,MATCH(H474,Locais!$A$2:$A$13,0))</f>
        <v>Regional - Porto Alegre</v>
      </c>
      <c r="P474" s="2" t="str">
        <f aca="false">INDEX(Locais!$C$2:$C$13,MATCH(H474,Locais!$A$2:$A$13,0))</f>
        <v>Sul</v>
      </c>
    </row>
    <row r="475" customFormat="false" ht="15" hidden="false" customHeight="false" outlineLevel="0" collapsed="false">
      <c r="A475" s="2" t="s">
        <v>611</v>
      </c>
      <c r="B475" s="2" t="s">
        <v>68</v>
      </c>
      <c r="C475" s="2" t="s">
        <v>102</v>
      </c>
      <c r="D475" s="2" t="s">
        <v>103</v>
      </c>
      <c r="E475" s="13" t="n">
        <v>45433</v>
      </c>
      <c r="F475" s="13" t="n">
        <v>46528</v>
      </c>
      <c r="G475" s="2" t="s">
        <v>32</v>
      </c>
      <c r="H475" s="2" t="s">
        <v>141</v>
      </c>
      <c r="I475" s="2" t="s">
        <v>99</v>
      </c>
      <c r="J475" s="2" t="s">
        <v>100</v>
      </c>
      <c r="K475" s="14" t="n">
        <v>6498.89</v>
      </c>
      <c r="L475" s="2" t="n">
        <f aca="false">IF(E475="","",ROUND((Indicadores!$B$4-E475)/365.25,1))</f>
        <v>2.4</v>
      </c>
      <c r="M475" s="2" t="str">
        <f aca="false">IF(E475="","Virtual",IF(L475&gt;=Indicadores!$B$6,"Fim de Vida",IF(L475&gt;=Indicadores!$B$5,"Envelhecendo","Atual")))</f>
        <v>Atual</v>
      </c>
      <c r="N475" s="2" t="str">
        <f aca="false">IF(F475="","N/A",IF(F475&lt;Indicadores!$B$4,"Vencida","Vigente"))</f>
        <v>Vigente</v>
      </c>
      <c r="O475" s="2" t="str">
        <f aca="false">INDEX(Locais!$B$2:$B$13,MATCH(H475,Locais!$A$2:$A$13,0))</f>
        <v>Regional - Curitiba</v>
      </c>
      <c r="P475" s="2" t="str">
        <f aca="false">INDEX(Locais!$C$2:$C$13,MATCH(H475,Locais!$A$2:$A$13,0))</f>
        <v>Sul</v>
      </c>
    </row>
    <row r="476" customFormat="false" ht="15" hidden="false" customHeight="false" outlineLevel="0" collapsed="false">
      <c r="A476" s="2" t="s">
        <v>612</v>
      </c>
      <c r="B476" s="2" t="s">
        <v>68</v>
      </c>
      <c r="C476" s="2" t="s">
        <v>96</v>
      </c>
      <c r="D476" s="2" t="s">
        <v>107</v>
      </c>
      <c r="E476" s="13" t="n">
        <v>45826</v>
      </c>
      <c r="F476" s="13" t="n">
        <v>46921</v>
      </c>
      <c r="G476" s="2" t="s">
        <v>32</v>
      </c>
      <c r="H476" s="2" t="s">
        <v>98</v>
      </c>
      <c r="I476" s="2" t="s">
        <v>99</v>
      </c>
      <c r="J476" s="2" t="s">
        <v>100</v>
      </c>
      <c r="K476" s="14" t="n">
        <v>6246.15</v>
      </c>
      <c r="L476" s="2" t="n">
        <f aca="false">IF(E476="","",ROUND((Indicadores!$B$4-E476)/365.25,1))</f>
        <v>1.3</v>
      </c>
      <c r="M476" s="2" t="str">
        <f aca="false">IF(E476="","Virtual",IF(L476&gt;=Indicadores!$B$6,"Fim de Vida",IF(L476&gt;=Indicadores!$B$5,"Envelhecendo","Atual")))</f>
        <v>Atual</v>
      </c>
      <c r="N476" s="2" t="str">
        <f aca="false">IF(F476="","N/A",IF(F476&lt;Indicadores!$B$4,"Vencida","Vigente"))</f>
        <v>Vigente</v>
      </c>
      <c r="O476" s="2" t="str">
        <f aca="false">INDEX(Locais!$B$2:$B$13,MATCH(H476,Locais!$A$2:$A$13,0))</f>
        <v>Sede - Brasília</v>
      </c>
      <c r="P476" s="2" t="str">
        <f aca="false">INDEX(Locais!$C$2:$C$13,MATCH(H476,Locais!$A$2:$A$13,0))</f>
        <v>Centro-Oeste</v>
      </c>
    </row>
    <row r="477" customFormat="false" ht="15" hidden="false" customHeight="false" outlineLevel="0" collapsed="false">
      <c r="A477" s="2" t="s">
        <v>613</v>
      </c>
      <c r="B477" s="2" t="s">
        <v>70</v>
      </c>
      <c r="C477" s="2" t="s">
        <v>96</v>
      </c>
      <c r="D477" s="2" t="s">
        <v>122</v>
      </c>
      <c r="E477" s="13" t="n">
        <v>42908</v>
      </c>
      <c r="F477" s="13" t="n">
        <v>44733</v>
      </c>
      <c r="G477" s="2" t="s">
        <v>118</v>
      </c>
      <c r="H477" s="2" t="s">
        <v>104</v>
      </c>
      <c r="I477" s="2" t="s">
        <v>115</v>
      </c>
      <c r="J477" s="2" t="s">
        <v>100</v>
      </c>
      <c r="K477" s="14" t="n">
        <v>14205.44</v>
      </c>
      <c r="L477" s="2" t="n">
        <f aca="false">IF(E477="","",ROUND((Indicadores!$B$4-E477)/365.25,1))</f>
        <v>9.3</v>
      </c>
      <c r="M477" s="2" t="str">
        <f aca="false">IF(E477="","Virtual",IF(L477&gt;=Indicadores!$B$6,"Fim de Vida",IF(L477&gt;=Indicadores!$B$5,"Envelhecendo","Atual")))</f>
        <v>Fim de Vida</v>
      </c>
      <c r="N477" s="2" t="str">
        <f aca="false">IF(F477="","N/A",IF(F477&lt;Indicadores!$B$4,"Vencida","Vigente"))</f>
        <v>Vencida</v>
      </c>
      <c r="O477" s="2" t="str">
        <f aca="false">INDEX(Locais!$B$2:$B$13,MATCH(H477,Locais!$A$2:$A$13,0))</f>
        <v>Regional - Fortaleza</v>
      </c>
      <c r="P477" s="2" t="str">
        <f aca="false">INDEX(Locais!$C$2:$C$13,MATCH(H477,Locais!$A$2:$A$13,0))</f>
        <v>Nordeste</v>
      </c>
    </row>
    <row r="478" customFormat="false" ht="15" hidden="false" customHeight="false" outlineLevel="0" collapsed="false">
      <c r="A478" s="2" t="s">
        <v>614</v>
      </c>
      <c r="B478" s="2" t="s">
        <v>69</v>
      </c>
      <c r="C478" s="2" t="s">
        <v>96</v>
      </c>
      <c r="D478" s="2" t="s">
        <v>97</v>
      </c>
      <c r="E478" s="13" t="n">
        <v>45641</v>
      </c>
      <c r="F478" s="13" t="n">
        <v>46736</v>
      </c>
      <c r="G478" s="2" t="s">
        <v>32</v>
      </c>
      <c r="H478" s="2" t="s">
        <v>128</v>
      </c>
      <c r="I478" s="2" t="s">
        <v>99</v>
      </c>
      <c r="J478" s="2" t="s">
        <v>100</v>
      </c>
      <c r="K478" s="14" t="n">
        <v>8807.67</v>
      </c>
      <c r="L478" s="2" t="n">
        <f aca="false">IF(E478="","",ROUND((Indicadores!$B$4-E478)/365.25,1))</f>
        <v>1.8</v>
      </c>
      <c r="M478" s="2" t="str">
        <f aca="false">IF(E478="","Virtual",IF(L478&gt;=Indicadores!$B$6,"Fim de Vida",IF(L478&gt;=Indicadores!$B$5,"Envelhecendo","Atual")))</f>
        <v>Atual</v>
      </c>
      <c r="N478" s="2" t="str">
        <f aca="false">IF(F478="","N/A",IF(F478&lt;Indicadores!$B$4,"Vencida","Vigente"))</f>
        <v>Vigente</v>
      </c>
      <c r="O478" s="2" t="str">
        <f aca="false">INDEX(Locais!$B$2:$B$13,MATCH(H478,Locais!$A$2:$A$13,0))</f>
        <v>Regional - Recife</v>
      </c>
      <c r="P478" s="2" t="str">
        <f aca="false">INDEX(Locais!$C$2:$C$13,MATCH(H478,Locais!$A$2:$A$13,0))</f>
        <v>Nordeste</v>
      </c>
    </row>
    <row r="479" customFormat="false" ht="15" hidden="false" customHeight="false" outlineLevel="0" collapsed="false">
      <c r="A479" s="2" t="s">
        <v>615</v>
      </c>
      <c r="B479" s="2" t="s">
        <v>69</v>
      </c>
      <c r="C479" s="2" t="s">
        <v>102</v>
      </c>
      <c r="D479" s="2" t="s">
        <v>113</v>
      </c>
      <c r="E479" s="13" t="n">
        <v>44961</v>
      </c>
      <c r="F479" s="13" t="n">
        <v>46056</v>
      </c>
      <c r="G479" s="2" t="s">
        <v>32</v>
      </c>
      <c r="H479" s="2" t="s">
        <v>141</v>
      </c>
      <c r="I479" s="2" t="s">
        <v>99</v>
      </c>
      <c r="J479" s="2" t="s">
        <v>100</v>
      </c>
      <c r="K479" s="14" t="n">
        <v>7066.52</v>
      </c>
      <c r="L479" s="2" t="n">
        <f aca="false">IF(E479="","",ROUND((Indicadores!$B$4-E479)/365.25,1))</f>
        <v>3.7</v>
      </c>
      <c r="M479" s="2" t="str">
        <f aca="false">IF(E479="","Virtual",IF(L479&gt;=Indicadores!$B$6,"Fim de Vida",IF(L479&gt;=Indicadores!$B$5,"Envelhecendo","Atual")))</f>
        <v>Envelhecendo</v>
      </c>
      <c r="N479" s="2" t="str">
        <f aca="false">IF(F479="","N/A",IF(F479&lt;Indicadores!$B$4,"Vencida","Vigente"))</f>
        <v>Vencida</v>
      </c>
      <c r="O479" s="2" t="str">
        <f aca="false">INDEX(Locais!$B$2:$B$13,MATCH(H479,Locais!$A$2:$A$13,0))</f>
        <v>Regional - Curitiba</v>
      </c>
      <c r="P479" s="2" t="str">
        <f aca="false">INDEX(Locais!$C$2:$C$13,MATCH(H479,Locais!$A$2:$A$13,0))</f>
        <v>Sul</v>
      </c>
    </row>
    <row r="480" customFormat="false" ht="15" hidden="false" customHeight="false" outlineLevel="0" collapsed="false">
      <c r="A480" s="2" t="s">
        <v>616</v>
      </c>
      <c r="B480" s="2" t="s">
        <v>70</v>
      </c>
      <c r="C480" s="2" t="s">
        <v>126</v>
      </c>
      <c r="D480" s="2" t="s">
        <v>162</v>
      </c>
      <c r="E480" s="13" t="n">
        <v>45651</v>
      </c>
      <c r="F480" s="13" t="n">
        <v>47476</v>
      </c>
      <c r="G480" s="2" t="s">
        <v>32</v>
      </c>
      <c r="H480" s="2" t="s">
        <v>141</v>
      </c>
      <c r="I480" s="2" t="s">
        <v>133</v>
      </c>
      <c r="J480" s="2" t="s">
        <v>100</v>
      </c>
      <c r="K480" s="14" t="n">
        <v>18854.1</v>
      </c>
      <c r="L480" s="2" t="n">
        <f aca="false">IF(E480="","",ROUND((Indicadores!$B$4-E480)/365.25,1))</f>
        <v>1.8</v>
      </c>
      <c r="M480" s="2" t="str">
        <f aca="false">IF(E480="","Virtual",IF(L480&gt;=Indicadores!$B$6,"Fim de Vida",IF(L480&gt;=Indicadores!$B$5,"Envelhecendo","Atual")))</f>
        <v>Atual</v>
      </c>
      <c r="N480" s="2" t="str">
        <f aca="false">IF(F480="","N/A",IF(F480&lt;Indicadores!$B$4,"Vencida","Vigente"))</f>
        <v>Vigente</v>
      </c>
      <c r="O480" s="2" t="str">
        <f aca="false">INDEX(Locais!$B$2:$B$13,MATCH(H480,Locais!$A$2:$A$13,0))</f>
        <v>Regional - Curitiba</v>
      </c>
      <c r="P480" s="2" t="str">
        <f aca="false">INDEX(Locais!$C$2:$C$13,MATCH(H480,Locais!$A$2:$A$13,0))</f>
        <v>Sul</v>
      </c>
    </row>
    <row r="481" customFormat="false" ht="15" hidden="false" customHeight="false" outlineLevel="0" collapsed="false">
      <c r="A481" s="2" t="s">
        <v>617</v>
      </c>
      <c r="B481" s="2" t="s">
        <v>69</v>
      </c>
      <c r="C481" s="2" t="s">
        <v>102</v>
      </c>
      <c r="D481" s="2" t="s">
        <v>113</v>
      </c>
      <c r="E481" s="13" t="n">
        <v>45402</v>
      </c>
      <c r="F481" s="13" t="n">
        <v>46497</v>
      </c>
      <c r="G481" s="2" t="s">
        <v>32</v>
      </c>
      <c r="H481" s="2" t="s">
        <v>163</v>
      </c>
      <c r="I481" s="2" t="s">
        <v>111</v>
      </c>
      <c r="J481" s="2" t="s">
        <v>100</v>
      </c>
      <c r="K481" s="14" t="n">
        <v>10947.49</v>
      </c>
      <c r="L481" s="2" t="n">
        <f aca="false">IF(E481="","",ROUND((Indicadores!$B$4-E481)/365.25,1))</f>
        <v>2.5</v>
      </c>
      <c r="M481" s="2" t="str">
        <f aca="false">IF(E481="","Virtual",IF(L481&gt;=Indicadores!$B$6,"Fim de Vida",IF(L481&gt;=Indicadores!$B$5,"Envelhecendo","Atual")))</f>
        <v>Atual</v>
      </c>
      <c r="N481" s="2" t="str">
        <f aca="false">IF(F481="","N/A",IF(F481&lt;Indicadores!$B$4,"Vencida","Vigente"))</f>
        <v>Vigente</v>
      </c>
      <c r="O481" s="2" t="str">
        <f aca="false">INDEX(Locais!$B$2:$B$13,MATCH(H481,Locais!$A$2:$A$13,0))</f>
        <v>Regional - Manaus</v>
      </c>
      <c r="P481" s="2" t="str">
        <f aca="false">INDEX(Locais!$C$2:$C$13,MATCH(H481,Locais!$A$2:$A$13,0))</f>
        <v>Norte</v>
      </c>
    </row>
    <row r="482" customFormat="false" ht="15" hidden="false" customHeight="false" outlineLevel="0" collapsed="false">
      <c r="A482" s="2" t="s">
        <v>618</v>
      </c>
      <c r="B482" s="2" t="s">
        <v>68</v>
      </c>
      <c r="C482" s="2" t="s">
        <v>96</v>
      </c>
      <c r="D482" s="2" t="s">
        <v>132</v>
      </c>
      <c r="E482" s="13" t="n">
        <v>45393</v>
      </c>
      <c r="F482" s="13" t="n">
        <v>46488</v>
      </c>
      <c r="G482" s="2" t="s">
        <v>32</v>
      </c>
      <c r="H482" s="2" t="s">
        <v>98</v>
      </c>
      <c r="I482" s="2" t="s">
        <v>130</v>
      </c>
      <c r="J482" s="2" t="s">
        <v>100</v>
      </c>
      <c r="K482" s="14" t="n">
        <v>6252.47</v>
      </c>
      <c r="L482" s="2" t="n">
        <f aca="false">IF(E482="","",ROUND((Indicadores!$B$4-E482)/365.25,1))</f>
        <v>2.5</v>
      </c>
      <c r="M482" s="2" t="str">
        <f aca="false">IF(E482="","Virtual",IF(L482&gt;=Indicadores!$B$6,"Fim de Vida",IF(L482&gt;=Indicadores!$B$5,"Envelhecendo","Atual")))</f>
        <v>Atual</v>
      </c>
      <c r="N482" s="2" t="str">
        <f aca="false">IF(F482="","N/A",IF(F482&lt;Indicadores!$B$4,"Vencida","Vigente"))</f>
        <v>Vigente</v>
      </c>
      <c r="O482" s="2" t="str">
        <f aca="false">INDEX(Locais!$B$2:$B$13,MATCH(H482,Locais!$A$2:$A$13,0))</f>
        <v>Sede - Brasília</v>
      </c>
      <c r="P482" s="2" t="str">
        <f aca="false">INDEX(Locais!$C$2:$C$13,MATCH(H482,Locais!$A$2:$A$13,0))</f>
        <v>Centro-Oeste</v>
      </c>
    </row>
    <row r="483" customFormat="false" ht="15" hidden="false" customHeight="false" outlineLevel="0" collapsed="false">
      <c r="A483" s="2" t="s">
        <v>619</v>
      </c>
      <c r="B483" s="2" t="s">
        <v>68</v>
      </c>
      <c r="C483" s="2" t="s">
        <v>96</v>
      </c>
      <c r="D483" s="2" t="s">
        <v>132</v>
      </c>
      <c r="E483" s="13" t="n">
        <v>43844</v>
      </c>
      <c r="F483" s="13" t="n">
        <v>44939</v>
      </c>
      <c r="G483" s="2" t="s">
        <v>32</v>
      </c>
      <c r="H483" s="2" t="s">
        <v>141</v>
      </c>
      <c r="I483" s="2" t="s">
        <v>130</v>
      </c>
      <c r="J483" s="2" t="s">
        <v>100</v>
      </c>
      <c r="K483" s="14" t="n">
        <v>6474.44</v>
      </c>
      <c r="L483" s="2" t="n">
        <f aca="false">IF(E483="","",ROUND((Indicadores!$B$4-E483)/365.25,1))</f>
        <v>6.8</v>
      </c>
      <c r="M483" s="2" t="str">
        <f aca="false">IF(E483="","Virtual",IF(L483&gt;=Indicadores!$B$6,"Fim de Vida",IF(L483&gt;=Indicadores!$B$5,"Envelhecendo","Atual")))</f>
        <v>Fim de Vida</v>
      </c>
      <c r="N483" s="2" t="str">
        <f aca="false">IF(F483="","N/A",IF(F483&lt;Indicadores!$B$4,"Vencida","Vigente"))</f>
        <v>Vencida</v>
      </c>
      <c r="O483" s="2" t="str">
        <f aca="false">INDEX(Locais!$B$2:$B$13,MATCH(H483,Locais!$A$2:$A$13,0))</f>
        <v>Regional - Curitiba</v>
      </c>
      <c r="P483" s="2" t="str">
        <f aca="false">INDEX(Locais!$C$2:$C$13,MATCH(H483,Locais!$A$2:$A$13,0))</f>
        <v>Sul</v>
      </c>
    </row>
    <row r="484" customFormat="false" ht="15" hidden="false" customHeight="false" outlineLevel="0" collapsed="false">
      <c r="A484" s="2" t="s">
        <v>620</v>
      </c>
      <c r="B484" s="2" t="s">
        <v>68</v>
      </c>
      <c r="C484" s="2" t="s">
        <v>102</v>
      </c>
      <c r="D484" s="2" t="s">
        <v>103</v>
      </c>
      <c r="E484" s="13" t="n">
        <v>44007</v>
      </c>
      <c r="F484" s="13" t="n">
        <v>45102</v>
      </c>
      <c r="G484" s="2" t="s">
        <v>32</v>
      </c>
      <c r="H484" s="2" t="s">
        <v>141</v>
      </c>
      <c r="I484" s="2" t="s">
        <v>133</v>
      </c>
      <c r="J484" s="2" t="s">
        <v>100</v>
      </c>
      <c r="K484" s="14" t="n">
        <v>4986.71</v>
      </c>
      <c r="L484" s="2" t="n">
        <f aca="false">IF(E484="","",ROUND((Indicadores!$B$4-E484)/365.25,1))</f>
        <v>6.3</v>
      </c>
      <c r="M484" s="2" t="str">
        <f aca="false">IF(E484="","Virtual",IF(L484&gt;=Indicadores!$B$6,"Fim de Vida",IF(L484&gt;=Indicadores!$B$5,"Envelhecendo","Atual")))</f>
        <v>Fim de Vida</v>
      </c>
      <c r="N484" s="2" t="str">
        <f aca="false">IF(F484="","N/A",IF(F484&lt;Indicadores!$B$4,"Vencida","Vigente"))</f>
        <v>Vencida</v>
      </c>
      <c r="O484" s="2" t="str">
        <f aca="false">INDEX(Locais!$B$2:$B$13,MATCH(H484,Locais!$A$2:$A$13,0))</f>
        <v>Regional - Curitiba</v>
      </c>
      <c r="P484" s="2" t="str">
        <f aca="false">INDEX(Locais!$C$2:$C$13,MATCH(H484,Locais!$A$2:$A$13,0))</f>
        <v>Sul</v>
      </c>
    </row>
    <row r="485" customFormat="false" ht="15" hidden="false" customHeight="false" outlineLevel="0" collapsed="false">
      <c r="A485" s="2" t="s">
        <v>621</v>
      </c>
      <c r="B485" s="2" t="s">
        <v>69</v>
      </c>
      <c r="C485" s="2" t="s">
        <v>96</v>
      </c>
      <c r="D485" s="2" t="s">
        <v>117</v>
      </c>
      <c r="E485" s="13" t="n">
        <v>45427</v>
      </c>
      <c r="F485" s="13" t="n">
        <v>46522</v>
      </c>
      <c r="G485" s="2" t="s">
        <v>32</v>
      </c>
      <c r="H485" s="2" t="s">
        <v>139</v>
      </c>
      <c r="I485" s="2" t="s">
        <v>136</v>
      </c>
      <c r="J485" s="2" t="s">
        <v>100</v>
      </c>
      <c r="K485" s="14" t="n">
        <v>7640.94</v>
      </c>
      <c r="L485" s="2" t="n">
        <f aca="false">IF(E485="","",ROUND((Indicadores!$B$4-E485)/365.25,1))</f>
        <v>2.4</v>
      </c>
      <c r="M485" s="2" t="str">
        <f aca="false">IF(E485="","Virtual",IF(L485&gt;=Indicadores!$B$6,"Fim de Vida",IF(L485&gt;=Indicadores!$B$5,"Envelhecendo","Atual")))</f>
        <v>Atual</v>
      </c>
      <c r="N485" s="2" t="str">
        <f aca="false">IF(F485="","N/A",IF(F485&lt;Indicadores!$B$4,"Vencida","Vigente"))</f>
        <v>Vigente</v>
      </c>
      <c r="O485" s="2" t="str">
        <f aca="false">INDEX(Locais!$B$2:$B$13,MATCH(H485,Locais!$A$2:$A$13,0))</f>
        <v>Regional - Rio de Janeiro</v>
      </c>
      <c r="P485" s="2" t="str">
        <f aca="false">INDEX(Locais!$C$2:$C$13,MATCH(H485,Locais!$A$2:$A$13,0))</f>
        <v>Sudeste</v>
      </c>
    </row>
    <row r="486" customFormat="false" ht="15" hidden="false" customHeight="false" outlineLevel="0" collapsed="false">
      <c r="A486" s="2" t="s">
        <v>622</v>
      </c>
      <c r="B486" s="2" t="s">
        <v>70</v>
      </c>
      <c r="C486" s="2" t="s">
        <v>126</v>
      </c>
      <c r="D486" s="2" t="s">
        <v>162</v>
      </c>
      <c r="E486" s="13" t="n">
        <v>45719</v>
      </c>
      <c r="F486" s="13" t="n">
        <v>47544</v>
      </c>
      <c r="G486" s="2" t="s">
        <v>32</v>
      </c>
      <c r="H486" s="2" t="s">
        <v>119</v>
      </c>
      <c r="I486" s="2" t="s">
        <v>111</v>
      </c>
      <c r="J486" s="2" t="s">
        <v>100</v>
      </c>
      <c r="K486" s="14" t="n">
        <v>21612.03</v>
      </c>
      <c r="L486" s="2" t="n">
        <f aca="false">IF(E486="","",ROUND((Indicadores!$B$4-E486)/365.25,1))</f>
        <v>1.6</v>
      </c>
      <c r="M486" s="2" t="str">
        <f aca="false">IF(E486="","Virtual",IF(L486&gt;=Indicadores!$B$6,"Fim de Vida",IF(L486&gt;=Indicadores!$B$5,"Envelhecendo","Atual")))</f>
        <v>Atual</v>
      </c>
      <c r="N486" s="2" t="str">
        <f aca="false">IF(F486="","N/A",IF(F486&lt;Indicadores!$B$4,"Vencida","Vigente"))</f>
        <v>Vigente</v>
      </c>
      <c r="O486" s="2" t="str">
        <f aca="false">INDEX(Locais!$B$2:$B$13,MATCH(H486,Locais!$A$2:$A$13,0))</f>
        <v>Regional - São Paulo</v>
      </c>
      <c r="P486" s="2" t="str">
        <f aca="false">INDEX(Locais!$C$2:$C$13,MATCH(H486,Locais!$A$2:$A$13,0))</f>
        <v>Sudeste</v>
      </c>
    </row>
    <row r="487" customFormat="false" ht="15" hidden="false" customHeight="false" outlineLevel="0" collapsed="false">
      <c r="A487" s="2" t="s">
        <v>623</v>
      </c>
      <c r="B487" s="2" t="s">
        <v>71</v>
      </c>
      <c r="C487" s="2" t="s">
        <v>126</v>
      </c>
      <c r="D487" s="2" t="s">
        <v>157</v>
      </c>
      <c r="E487" s="13" t="n">
        <v>45265</v>
      </c>
      <c r="F487" s="13" t="n">
        <v>46360</v>
      </c>
      <c r="G487" s="2" t="s">
        <v>32</v>
      </c>
      <c r="H487" s="2" t="s">
        <v>114</v>
      </c>
      <c r="I487" s="2" t="s">
        <v>99</v>
      </c>
      <c r="J487" s="2" t="s">
        <v>100</v>
      </c>
      <c r="K487" s="14" t="n">
        <v>2871.94</v>
      </c>
      <c r="L487" s="2" t="n">
        <f aca="false">IF(E487="","",ROUND((Indicadores!$B$4-E487)/365.25,1))</f>
        <v>2.9</v>
      </c>
      <c r="M487" s="2" t="str">
        <f aca="false">IF(E487="","Virtual",IF(L487&gt;=Indicadores!$B$6,"Fim de Vida",IF(L487&gt;=Indicadores!$B$5,"Envelhecendo","Atual")))</f>
        <v>Atual</v>
      </c>
      <c r="N487" s="2" t="str">
        <f aca="false">IF(F487="","N/A",IF(F487&lt;Indicadores!$B$4,"Vencida","Vigente"))</f>
        <v>Vigente</v>
      </c>
      <c r="O487" s="2" t="str">
        <f aca="false">INDEX(Locais!$B$2:$B$13,MATCH(H487,Locais!$A$2:$A$13,0))</f>
        <v>Regional - Belo Horizonte</v>
      </c>
      <c r="P487" s="2" t="str">
        <f aca="false">INDEX(Locais!$C$2:$C$13,MATCH(H487,Locais!$A$2:$A$13,0))</f>
        <v>Sudeste</v>
      </c>
    </row>
    <row r="488" customFormat="false" ht="15" hidden="false" customHeight="false" outlineLevel="0" collapsed="false">
      <c r="A488" s="2" t="s">
        <v>624</v>
      </c>
      <c r="B488" s="2" t="s">
        <v>68</v>
      </c>
      <c r="C488" s="2" t="s">
        <v>96</v>
      </c>
      <c r="D488" s="2" t="s">
        <v>132</v>
      </c>
      <c r="E488" s="13" t="n">
        <v>45224</v>
      </c>
      <c r="F488" s="13" t="n">
        <v>46319</v>
      </c>
      <c r="G488" s="2" t="s">
        <v>32</v>
      </c>
      <c r="H488" s="2" t="s">
        <v>165</v>
      </c>
      <c r="I488" s="2" t="s">
        <v>120</v>
      </c>
      <c r="J488" s="2" t="s">
        <v>100</v>
      </c>
      <c r="K488" s="14" t="n">
        <v>5807.84</v>
      </c>
      <c r="L488" s="2" t="n">
        <f aca="false">IF(E488="","",ROUND((Indicadores!$B$4-E488)/365.25,1))</f>
        <v>3</v>
      </c>
      <c r="M488" s="2" t="str">
        <f aca="false">IF(E488="","Virtual",IF(L488&gt;=Indicadores!$B$6,"Fim de Vida",IF(L488&gt;=Indicadores!$B$5,"Envelhecendo","Atual")))</f>
        <v>Envelhecendo</v>
      </c>
      <c r="N488" s="2" t="str">
        <f aca="false">IF(F488="","N/A",IF(F488&lt;Indicadores!$B$4,"Vencida","Vigente"))</f>
        <v>Vigente</v>
      </c>
      <c r="O488" s="2" t="str">
        <f aca="false">INDEX(Locais!$B$2:$B$13,MATCH(H488,Locais!$A$2:$A$13,0))</f>
        <v>Regional - Salvador</v>
      </c>
      <c r="P488" s="2" t="str">
        <f aca="false">INDEX(Locais!$C$2:$C$13,MATCH(H488,Locais!$A$2:$A$13,0))</f>
        <v>Nordeste</v>
      </c>
    </row>
    <row r="489" customFormat="false" ht="15" hidden="false" customHeight="false" outlineLevel="0" collapsed="false">
      <c r="A489" s="2" t="s">
        <v>625</v>
      </c>
      <c r="B489" s="2" t="s">
        <v>69</v>
      </c>
      <c r="C489" s="2" t="s">
        <v>102</v>
      </c>
      <c r="D489" s="2" t="s">
        <v>113</v>
      </c>
      <c r="E489" s="13" t="n">
        <v>45524</v>
      </c>
      <c r="F489" s="13" t="n">
        <v>46619</v>
      </c>
      <c r="G489" s="2" t="s">
        <v>32</v>
      </c>
      <c r="H489" s="2" t="s">
        <v>98</v>
      </c>
      <c r="I489" s="2" t="s">
        <v>142</v>
      </c>
      <c r="J489" s="2" t="s">
        <v>100</v>
      </c>
      <c r="K489" s="14" t="n">
        <v>8360.95</v>
      </c>
      <c r="L489" s="2" t="n">
        <f aca="false">IF(E489="","",ROUND((Indicadores!$B$4-E489)/365.25,1))</f>
        <v>2.2</v>
      </c>
      <c r="M489" s="2" t="str">
        <f aca="false">IF(E489="","Virtual",IF(L489&gt;=Indicadores!$B$6,"Fim de Vida",IF(L489&gt;=Indicadores!$B$5,"Envelhecendo","Atual")))</f>
        <v>Atual</v>
      </c>
      <c r="N489" s="2" t="str">
        <f aca="false">IF(F489="","N/A",IF(F489&lt;Indicadores!$B$4,"Vencida","Vigente"))</f>
        <v>Vigente</v>
      </c>
      <c r="O489" s="2" t="str">
        <f aca="false">INDEX(Locais!$B$2:$B$13,MATCH(H489,Locais!$A$2:$A$13,0))</f>
        <v>Sede - Brasília</v>
      </c>
      <c r="P489" s="2" t="str">
        <f aca="false">INDEX(Locais!$C$2:$C$13,MATCH(H489,Locais!$A$2:$A$13,0))</f>
        <v>Centro-Oeste</v>
      </c>
    </row>
    <row r="490" customFormat="false" ht="15" hidden="false" customHeight="false" outlineLevel="0" collapsed="false">
      <c r="A490" s="2" t="s">
        <v>626</v>
      </c>
      <c r="B490" s="2" t="s">
        <v>69</v>
      </c>
      <c r="C490" s="2" t="s">
        <v>96</v>
      </c>
      <c r="D490" s="2" t="s">
        <v>117</v>
      </c>
      <c r="E490" s="13" t="n">
        <v>45411</v>
      </c>
      <c r="F490" s="13" t="n">
        <v>46506</v>
      </c>
      <c r="G490" s="2" t="s">
        <v>32</v>
      </c>
      <c r="H490" s="2" t="s">
        <v>104</v>
      </c>
      <c r="I490" s="2" t="s">
        <v>120</v>
      </c>
      <c r="J490" s="2" t="s">
        <v>100</v>
      </c>
      <c r="K490" s="14" t="n">
        <v>9307.67</v>
      </c>
      <c r="L490" s="2" t="n">
        <f aca="false">IF(E490="","",ROUND((Indicadores!$B$4-E490)/365.25,1))</f>
        <v>2.5</v>
      </c>
      <c r="M490" s="2" t="str">
        <f aca="false">IF(E490="","Virtual",IF(L490&gt;=Indicadores!$B$6,"Fim de Vida",IF(L490&gt;=Indicadores!$B$5,"Envelhecendo","Atual")))</f>
        <v>Atual</v>
      </c>
      <c r="N490" s="2" t="str">
        <f aca="false">IF(F490="","N/A",IF(F490&lt;Indicadores!$B$4,"Vencida","Vigente"))</f>
        <v>Vigente</v>
      </c>
      <c r="O490" s="2" t="str">
        <f aca="false">INDEX(Locais!$B$2:$B$13,MATCH(H490,Locais!$A$2:$A$13,0))</f>
        <v>Regional - Fortaleza</v>
      </c>
      <c r="P490" s="2" t="str">
        <f aca="false">INDEX(Locais!$C$2:$C$13,MATCH(H490,Locais!$A$2:$A$13,0))</f>
        <v>Nordeste</v>
      </c>
    </row>
    <row r="491" customFormat="false" ht="15" hidden="false" customHeight="false" outlineLevel="0" collapsed="false">
      <c r="A491" s="2" t="s">
        <v>627</v>
      </c>
      <c r="B491" s="2" t="s">
        <v>69</v>
      </c>
      <c r="C491" s="2" t="s">
        <v>96</v>
      </c>
      <c r="D491" s="2" t="s">
        <v>97</v>
      </c>
      <c r="E491" s="13" t="n">
        <v>44464</v>
      </c>
      <c r="F491" s="13" t="n">
        <v>45559</v>
      </c>
      <c r="G491" s="2" t="s">
        <v>32</v>
      </c>
      <c r="H491" s="2" t="s">
        <v>139</v>
      </c>
      <c r="I491" s="2" t="s">
        <v>120</v>
      </c>
      <c r="J491" s="2" t="s">
        <v>100</v>
      </c>
      <c r="K491" s="14" t="n">
        <v>8278.57</v>
      </c>
      <c r="L491" s="2" t="n">
        <f aca="false">IF(E491="","",ROUND((Indicadores!$B$4-E491)/365.25,1))</f>
        <v>5.1</v>
      </c>
      <c r="M491" s="2" t="str">
        <f aca="false">IF(E491="","Virtual",IF(L491&gt;=Indicadores!$B$6,"Fim de Vida",IF(L491&gt;=Indicadores!$B$5,"Envelhecendo","Atual")))</f>
        <v>Fim de Vida</v>
      </c>
      <c r="N491" s="2" t="str">
        <f aca="false">IF(F491="","N/A",IF(F491&lt;Indicadores!$B$4,"Vencida","Vigente"))</f>
        <v>Vencida</v>
      </c>
      <c r="O491" s="2" t="str">
        <f aca="false">INDEX(Locais!$B$2:$B$13,MATCH(H491,Locais!$A$2:$A$13,0))</f>
        <v>Regional - Rio de Janeiro</v>
      </c>
      <c r="P491" s="2" t="str">
        <f aca="false">INDEX(Locais!$C$2:$C$13,MATCH(H491,Locais!$A$2:$A$13,0))</f>
        <v>Sudeste</v>
      </c>
    </row>
    <row r="492" customFormat="false" ht="15" hidden="false" customHeight="false" outlineLevel="0" collapsed="false">
      <c r="A492" s="2" t="s">
        <v>628</v>
      </c>
      <c r="B492" s="2" t="s">
        <v>68</v>
      </c>
      <c r="C492" s="2" t="s">
        <v>126</v>
      </c>
      <c r="D492" s="2" t="s">
        <v>127</v>
      </c>
      <c r="E492" s="13" t="n">
        <v>45505</v>
      </c>
      <c r="F492" s="13" t="n">
        <v>46600</v>
      </c>
      <c r="G492" s="2" t="s">
        <v>32</v>
      </c>
      <c r="H492" s="2" t="s">
        <v>141</v>
      </c>
      <c r="I492" s="2" t="s">
        <v>124</v>
      </c>
      <c r="J492" s="2" t="s">
        <v>100</v>
      </c>
      <c r="K492" s="14" t="n">
        <v>4944.28</v>
      </c>
      <c r="L492" s="2" t="n">
        <f aca="false">IF(E492="","",ROUND((Indicadores!$B$4-E492)/365.25,1))</f>
        <v>2.2</v>
      </c>
      <c r="M492" s="2" t="str">
        <f aca="false">IF(E492="","Virtual",IF(L492&gt;=Indicadores!$B$6,"Fim de Vida",IF(L492&gt;=Indicadores!$B$5,"Envelhecendo","Atual")))</f>
        <v>Atual</v>
      </c>
      <c r="N492" s="2" t="str">
        <f aca="false">IF(F492="","N/A",IF(F492&lt;Indicadores!$B$4,"Vencida","Vigente"))</f>
        <v>Vigente</v>
      </c>
      <c r="O492" s="2" t="str">
        <f aca="false">INDEX(Locais!$B$2:$B$13,MATCH(H492,Locais!$A$2:$A$13,0))</f>
        <v>Regional - Curitiba</v>
      </c>
      <c r="P492" s="2" t="str">
        <f aca="false">INDEX(Locais!$C$2:$C$13,MATCH(H492,Locais!$A$2:$A$13,0))</f>
        <v>Sul</v>
      </c>
    </row>
    <row r="493" customFormat="false" ht="15" hidden="false" customHeight="false" outlineLevel="0" collapsed="false">
      <c r="A493" s="2" t="s">
        <v>629</v>
      </c>
      <c r="B493" s="2" t="s">
        <v>68</v>
      </c>
      <c r="C493" s="2" t="s">
        <v>102</v>
      </c>
      <c r="D493" s="2" t="s">
        <v>103</v>
      </c>
      <c r="E493" s="13" t="n">
        <v>43033</v>
      </c>
      <c r="F493" s="13" t="n">
        <v>44128</v>
      </c>
      <c r="G493" s="2" t="s">
        <v>118</v>
      </c>
      <c r="H493" s="2" t="s">
        <v>128</v>
      </c>
      <c r="I493" s="2" t="s">
        <v>109</v>
      </c>
      <c r="J493" s="2" t="s">
        <v>100</v>
      </c>
      <c r="K493" s="14" t="n">
        <v>6174.43</v>
      </c>
      <c r="L493" s="2" t="n">
        <f aca="false">IF(E493="","",ROUND((Indicadores!$B$4-E493)/365.25,1))</f>
        <v>9</v>
      </c>
      <c r="M493" s="2" t="str">
        <f aca="false">IF(E493="","Virtual",IF(L493&gt;=Indicadores!$B$6,"Fim de Vida",IF(L493&gt;=Indicadores!$B$5,"Envelhecendo","Atual")))</f>
        <v>Fim de Vida</v>
      </c>
      <c r="N493" s="2" t="str">
        <f aca="false">IF(F493="","N/A",IF(F493&lt;Indicadores!$B$4,"Vencida","Vigente"))</f>
        <v>Vencida</v>
      </c>
      <c r="O493" s="2" t="str">
        <f aca="false">INDEX(Locais!$B$2:$B$13,MATCH(H493,Locais!$A$2:$A$13,0))</f>
        <v>Regional - Recife</v>
      </c>
      <c r="P493" s="2" t="str">
        <f aca="false">INDEX(Locais!$C$2:$C$13,MATCH(H493,Locais!$A$2:$A$13,0))</f>
        <v>Nordeste</v>
      </c>
    </row>
    <row r="494" customFormat="false" ht="15" hidden="false" customHeight="false" outlineLevel="0" collapsed="false">
      <c r="A494" s="2" t="s">
        <v>630</v>
      </c>
      <c r="B494" s="2" t="s">
        <v>68</v>
      </c>
      <c r="C494" s="2" t="s">
        <v>102</v>
      </c>
      <c r="D494" s="2" t="s">
        <v>103</v>
      </c>
      <c r="E494" s="13" t="n">
        <v>45293</v>
      </c>
      <c r="F494" s="13" t="n">
        <v>46388</v>
      </c>
      <c r="G494" s="2" t="s">
        <v>32</v>
      </c>
      <c r="H494" s="2" t="s">
        <v>165</v>
      </c>
      <c r="I494" s="2" t="s">
        <v>136</v>
      </c>
      <c r="J494" s="2" t="s">
        <v>100</v>
      </c>
      <c r="K494" s="14" t="n">
        <v>5697.76</v>
      </c>
      <c r="L494" s="2" t="n">
        <f aca="false">IF(E494="","",ROUND((Indicadores!$B$4-E494)/365.25,1))</f>
        <v>2.8</v>
      </c>
      <c r="M494" s="2" t="str">
        <f aca="false">IF(E494="","Virtual",IF(L494&gt;=Indicadores!$B$6,"Fim de Vida",IF(L494&gt;=Indicadores!$B$5,"Envelhecendo","Atual")))</f>
        <v>Atual</v>
      </c>
      <c r="N494" s="2" t="str">
        <f aca="false">IF(F494="","N/A",IF(F494&lt;Indicadores!$B$4,"Vencida","Vigente"))</f>
        <v>Vigente</v>
      </c>
      <c r="O494" s="2" t="str">
        <f aca="false">INDEX(Locais!$B$2:$B$13,MATCH(H494,Locais!$A$2:$A$13,0))</f>
        <v>Regional - Salvador</v>
      </c>
      <c r="P494" s="2" t="str">
        <f aca="false">INDEX(Locais!$C$2:$C$13,MATCH(H494,Locais!$A$2:$A$13,0))</f>
        <v>Nordeste</v>
      </c>
    </row>
    <row r="495" customFormat="false" ht="15" hidden="false" customHeight="false" outlineLevel="0" collapsed="false">
      <c r="A495" s="2" t="s">
        <v>631</v>
      </c>
      <c r="B495" s="2" t="s">
        <v>68</v>
      </c>
      <c r="C495" s="2" t="s">
        <v>126</v>
      </c>
      <c r="D495" s="2" t="s">
        <v>127</v>
      </c>
      <c r="E495" s="13" t="n">
        <v>44933</v>
      </c>
      <c r="F495" s="13" t="n">
        <v>46028</v>
      </c>
      <c r="G495" s="2" t="s">
        <v>32</v>
      </c>
      <c r="H495" s="2" t="s">
        <v>104</v>
      </c>
      <c r="I495" s="2" t="s">
        <v>124</v>
      </c>
      <c r="J495" s="2" t="s">
        <v>100</v>
      </c>
      <c r="K495" s="14" t="n">
        <v>5456.57</v>
      </c>
      <c r="L495" s="2" t="n">
        <f aca="false">IF(E495="","",ROUND((Indicadores!$B$4-E495)/365.25,1))</f>
        <v>3.8</v>
      </c>
      <c r="M495" s="2" t="str">
        <f aca="false">IF(E495="","Virtual",IF(L495&gt;=Indicadores!$B$6,"Fim de Vida",IF(L495&gt;=Indicadores!$B$5,"Envelhecendo","Atual")))</f>
        <v>Envelhecendo</v>
      </c>
      <c r="N495" s="2" t="str">
        <f aca="false">IF(F495="","N/A",IF(F495&lt;Indicadores!$B$4,"Vencida","Vigente"))</f>
        <v>Vencida</v>
      </c>
      <c r="O495" s="2" t="str">
        <f aca="false">INDEX(Locais!$B$2:$B$13,MATCH(H495,Locais!$A$2:$A$13,0))</f>
        <v>Regional - Fortaleza</v>
      </c>
      <c r="P495" s="2" t="str">
        <f aca="false">INDEX(Locais!$C$2:$C$13,MATCH(H495,Locais!$A$2:$A$13,0))</f>
        <v>Nordeste</v>
      </c>
    </row>
    <row r="496" customFormat="false" ht="15" hidden="false" customHeight="false" outlineLevel="0" collapsed="false">
      <c r="A496" s="2" t="s">
        <v>632</v>
      </c>
      <c r="B496" s="2" t="s">
        <v>68</v>
      </c>
      <c r="C496" s="2" t="s">
        <v>96</v>
      </c>
      <c r="D496" s="2" t="s">
        <v>107</v>
      </c>
      <c r="E496" s="13" t="n">
        <v>44917</v>
      </c>
      <c r="F496" s="13" t="n">
        <v>46012</v>
      </c>
      <c r="G496" s="2" t="s">
        <v>32</v>
      </c>
      <c r="H496" s="2" t="s">
        <v>123</v>
      </c>
      <c r="I496" s="2" t="s">
        <v>99</v>
      </c>
      <c r="J496" s="2" t="s">
        <v>100</v>
      </c>
      <c r="K496" s="14" t="n">
        <v>4805.4</v>
      </c>
      <c r="L496" s="2" t="n">
        <f aca="false">IF(E496="","",ROUND((Indicadores!$B$4-E496)/365.25,1))</f>
        <v>3.8</v>
      </c>
      <c r="M496" s="2" t="str">
        <f aca="false">IF(E496="","Virtual",IF(L496&gt;=Indicadores!$B$6,"Fim de Vida",IF(L496&gt;=Indicadores!$B$5,"Envelhecendo","Atual")))</f>
        <v>Envelhecendo</v>
      </c>
      <c r="N496" s="2" t="str">
        <f aca="false">IF(F496="","N/A",IF(F496&lt;Indicadores!$B$4,"Vencida","Vigente"))</f>
        <v>Vencida</v>
      </c>
      <c r="O496" s="2" t="str">
        <f aca="false">INDEX(Locais!$B$2:$B$13,MATCH(H496,Locais!$A$2:$A$13,0))</f>
        <v>Regional - Goiânia</v>
      </c>
      <c r="P496" s="2" t="str">
        <f aca="false">INDEX(Locais!$C$2:$C$13,MATCH(H496,Locais!$A$2:$A$13,0))</f>
        <v>Centro-Oeste</v>
      </c>
    </row>
    <row r="497" customFormat="false" ht="15" hidden="false" customHeight="false" outlineLevel="0" collapsed="false">
      <c r="A497" s="2" t="s">
        <v>633</v>
      </c>
      <c r="B497" s="2" t="s">
        <v>69</v>
      </c>
      <c r="C497" s="2" t="s">
        <v>96</v>
      </c>
      <c r="D497" s="2" t="s">
        <v>117</v>
      </c>
      <c r="E497" s="13" t="n">
        <v>45598</v>
      </c>
      <c r="F497" s="13" t="n">
        <v>46693</v>
      </c>
      <c r="G497" s="2" t="s">
        <v>32</v>
      </c>
      <c r="H497" s="2" t="s">
        <v>165</v>
      </c>
      <c r="I497" s="2" t="s">
        <v>115</v>
      </c>
      <c r="J497" s="2" t="s">
        <v>100</v>
      </c>
      <c r="K497" s="14" t="n">
        <v>10427.12</v>
      </c>
      <c r="L497" s="2" t="n">
        <f aca="false">IF(E497="","",ROUND((Indicadores!$B$4-E497)/365.25,1))</f>
        <v>2</v>
      </c>
      <c r="M497" s="2" t="str">
        <f aca="false">IF(E497="","Virtual",IF(L497&gt;=Indicadores!$B$6,"Fim de Vida",IF(L497&gt;=Indicadores!$B$5,"Envelhecendo","Atual")))</f>
        <v>Atual</v>
      </c>
      <c r="N497" s="2" t="str">
        <f aca="false">IF(F497="","N/A",IF(F497&lt;Indicadores!$B$4,"Vencida","Vigente"))</f>
        <v>Vigente</v>
      </c>
      <c r="O497" s="2" t="str">
        <f aca="false">INDEX(Locais!$B$2:$B$13,MATCH(H497,Locais!$A$2:$A$13,0))</f>
        <v>Regional - Salvador</v>
      </c>
      <c r="P497" s="2" t="str">
        <f aca="false">INDEX(Locais!$C$2:$C$13,MATCH(H497,Locais!$A$2:$A$13,0))</f>
        <v>Nordeste</v>
      </c>
    </row>
    <row r="498" customFormat="false" ht="15" hidden="false" customHeight="false" outlineLevel="0" collapsed="false">
      <c r="A498" s="2" t="s">
        <v>634</v>
      </c>
      <c r="B498" s="2" t="s">
        <v>68</v>
      </c>
      <c r="C498" s="2" t="s">
        <v>102</v>
      </c>
      <c r="D498" s="2" t="s">
        <v>103</v>
      </c>
      <c r="E498" s="13" t="n">
        <v>44431</v>
      </c>
      <c r="F498" s="13" t="n">
        <v>45526</v>
      </c>
      <c r="G498" s="2" t="s">
        <v>36</v>
      </c>
      <c r="H498" s="2" t="s">
        <v>98</v>
      </c>
      <c r="I498" s="2" t="s">
        <v>136</v>
      </c>
      <c r="J498" s="2" t="s">
        <v>100</v>
      </c>
      <c r="K498" s="14" t="n">
        <v>5595.89</v>
      </c>
      <c r="L498" s="2" t="n">
        <f aca="false">IF(E498="","",ROUND((Indicadores!$B$4-E498)/365.25,1))</f>
        <v>5.2</v>
      </c>
      <c r="M498" s="2" t="str">
        <f aca="false">IF(E498="","Virtual",IF(L498&gt;=Indicadores!$B$6,"Fim de Vida",IF(L498&gt;=Indicadores!$B$5,"Envelhecendo","Atual")))</f>
        <v>Fim de Vida</v>
      </c>
      <c r="N498" s="2" t="str">
        <f aca="false">IF(F498="","N/A",IF(F498&lt;Indicadores!$B$4,"Vencida","Vigente"))</f>
        <v>Vencida</v>
      </c>
      <c r="O498" s="2" t="str">
        <f aca="false">INDEX(Locais!$B$2:$B$13,MATCH(H498,Locais!$A$2:$A$13,0))</f>
        <v>Sede - Brasília</v>
      </c>
      <c r="P498" s="2" t="str">
        <f aca="false">INDEX(Locais!$C$2:$C$13,MATCH(H498,Locais!$A$2:$A$13,0))</f>
        <v>Centro-Oeste</v>
      </c>
    </row>
    <row r="499" customFormat="false" ht="15" hidden="false" customHeight="false" outlineLevel="0" collapsed="false">
      <c r="A499" s="2" t="s">
        <v>635</v>
      </c>
      <c r="B499" s="2" t="s">
        <v>68</v>
      </c>
      <c r="C499" s="2" t="s">
        <v>126</v>
      </c>
      <c r="D499" s="2" t="s">
        <v>127</v>
      </c>
      <c r="E499" s="13" t="n">
        <v>44751</v>
      </c>
      <c r="F499" s="13" t="n">
        <v>45846</v>
      </c>
      <c r="G499" s="2" t="s">
        <v>32</v>
      </c>
      <c r="H499" s="2" t="s">
        <v>139</v>
      </c>
      <c r="I499" s="2" t="s">
        <v>142</v>
      </c>
      <c r="J499" s="2" t="s">
        <v>100</v>
      </c>
      <c r="K499" s="14" t="n">
        <v>5555.69</v>
      </c>
      <c r="L499" s="2" t="n">
        <f aca="false">IF(E499="","",ROUND((Indicadores!$B$4-E499)/365.25,1))</f>
        <v>4.3</v>
      </c>
      <c r="M499" s="2" t="str">
        <f aca="false">IF(E499="","Virtual",IF(L499&gt;=Indicadores!$B$6,"Fim de Vida",IF(L499&gt;=Indicadores!$B$5,"Envelhecendo","Atual")))</f>
        <v>Envelhecendo</v>
      </c>
      <c r="N499" s="2" t="str">
        <f aca="false">IF(F499="","N/A",IF(F499&lt;Indicadores!$B$4,"Vencida","Vigente"))</f>
        <v>Vencida</v>
      </c>
      <c r="O499" s="2" t="str">
        <f aca="false">INDEX(Locais!$B$2:$B$13,MATCH(H499,Locais!$A$2:$A$13,0))</f>
        <v>Regional - Rio de Janeiro</v>
      </c>
      <c r="P499" s="2" t="str">
        <f aca="false">INDEX(Locais!$C$2:$C$13,MATCH(H499,Locais!$A$2:$A$13,0))</f>
        <v>Sudeste</v>
      </c>
    </row>
    <row r="500" customFormat="false" ht="15" hidden="false" customHeight="false" outlineLevel="0" collapsed="false">
      <c r="A500" s="2" t="s">
        <v>636</v>
      </c>
      <c r="B500" s="2" t="s">
        <v>69</v>
      </c>
      <c r="C500" s="2" t="s">
        <v>126</v>
      </c>
      <c r="D500" s="2" t="s">
        <v>169</v>
      </c>
      <c r="E500" s="13" t="n">
        <v>44383</v>
      </c>
      <c r="F500" s="13" t="n">
        <v>45478</v>
      </c>
      <c r="G500" s="2" t="s">
        <v>32</v>
      </c>
      <c r="H500" s="2" t="s">
        <v>114</v>
      </c>
      <c r="I500" s="2" t="s">
        <v>142</v>
      </c>
      <c r="J500" s="2" t="s">
        <v>100</v>
      </c>
      <c r="K500" s="14" t="n">
        <v>7523.6</v>
      </c>
      <c r="L500" s="2" t="n">
        <f aca="false">IF(E500="","",ROUND((Indicadores!$B$4-E500)/365.25,1))</f>
        <v>5.3</v>
      </c>
      <c r="M500" s="2" t="str">
        <f aca="false">IF(E500="","Virtual",IF(L500&gt;=Indicadores!$B$6,"Fim de Vida",IF(L500&gt;=Indicadores!$B$5,"Envelhecendo","Atual")))</f>
        <v>Fim de Vida</v>
      </c>
      <c r="N500" s="2" t="str">
        <f aca="false">IF(F500="","N/A",IF(F500&lt;Indicadores!$B$4,"Vencida","Vigente"))</f>
        <v>Vencida</v>
      </c>
      <c r="O500" s="2" t="str">
        <f aca="false">INDEX(Locais!$B$2:$B$13,MATCH(H500,Locais!$A$2:$A$13,0))</f>
        <v>Regional - Belo Horizonte</v>
      </c>
      <c r="P500" s="2" t="str">
        <f aca="false">INDEX(Locais!$C$2:$C$13,MATCH(H500,Locais!$A$2:$A$13,0))</f>
        <v>Sudeste</v>
      </c>
    </row>
    <row r="501" customFormat="false" ht="15" hidden="false" customHeight="false" outlineLevel="0" collapsed="false">
      <c r="A501" s="2" t="s">
        <v>637</v>
      </c>
      <c r="B501" s="2" t="s">
        <v>68</v>
      </c>
      <c r="C501" s="2" t="s">
        <v>96</v>
      </c>
      <c r="D501" s="2" t="s">
        <v>132</v>
      </c>
      <c r="E501" s="13" t="n">
        <v>45602</v>
      </c>
      <c r="F501" s="13" t="n">
        <v>46697</v>
      </c>
      <c r="G501" s="2" t="s">
        <v>32</v>
      </c>
      <c r="H501" s="2" t="s">
        <v>98</v>
      </c>
      <c r="I501" s="2" t="s">
        <v>115</v>
      </c>
      <c r="J501" s="2" t="s">
        <v>100</v>
      </c>
      <c r="K501" s="14" t="n">
        <v>5383.77</v>
      </c>
      <c r="L501" s="2" t="n">
        <f aca="false">IF(E501="","",ROUND((Indicadores!$B$4-E501)/365.25,1))</f>
        <v>1.9</v>
      </c>
      <c r="M501" s="2" t="str">
        <f aca="false">IF(E501="","Virtual",IF(L501&gt;=Indicadores!$B$6,"Fim de Vida",IF(L501&gt;=Indicadores!$B$5,"Envelhecendo","Atual")))</f>
        <v>Atual</v>
      </c>
      <c r="N501" s="2" t="str">
        <f aca="false">IF(F501="","N/A",IF(F501&lt;Indicadores!$B$4,"Vencida","Vigente"))</f>
        <v>Vigente</v>
      </c>
      <c r="O501" s="2" t="str">
        <f aca="false">INDEX(Locais!$B$2:$B$13,MATCH(H501,Locais!$A$2:$A$13,0))</f>
        <v>Sede - Brasília</v>
      </c>
      <c r="P501" s="2" t="str">
        <f aca="false">INDEX(Locais!$C$2:$C$13,MATCH(H501,Locais!$A$2:$A$13,0))</f>
        <v>Centro-Oeste</v>
      </c>
    </row>
    <row r="502" customFormat="false" ht="15" hidden="false" customHeight="false" outlineLevel="0" collapsed="false">
      <c r="A502" s="2" t="s">
        <v>638</v>
      </c>
      <c r="B502" s="2" t="s">
        <v>69</v>
      </c>
      <c r="C502" s="2" t="s">
        <v>102</v>
      </c>
      <c r="D502" s="2" t="s">
        <v>113</v>
      </c>
      <c r="E502" s="13" t="n">
        <v>44409</v>
      </c>
      <c r="F502" s="13" t="n">
        <v>45504</v>
      </c>
      <c r="G502" s="2" t="s">
        <v>32</v>
      </c>
      <c r="H502" s="2" t="s">
        <v>165</v>
      </c>
      <c r="I502" s="2" t="s">
        <v>136</v>
      </c>
      <c r="J502" s="2" t="s">
        <v>100</v>
      </c>
      <c r="K502" s="14" t="n">
        <v>8448.9</v>
      </c>
      <c r="L502" s="2" t="n">
        <f aca="false">IF(E502="","",ROUND((Indicadores!$B$4-E502)/365.25,1))</f>
        <v>5.2</v>
      </c>
      <c r="M502" s="2" t="str">
        <f aca="false">IF(E502="","Virtual",IF(L502&gt;=Indicadores!$B$6,"Fim de Vida",IF(L502&gt;=Indicadores!$B$5,"Envelhecendo","Atual")))</f>
        <v>Fim de Vida</v>
      </c>
      <c r="N502" s="2" t="str">
        <f aca="false">IF(F502="","N/A",IF(F502&lt;Indicadores!$B$4,"Vencida","Vigente"))</f>
        <v>Vencida</v>
      </c>
      <c r="O502" s="2" t="str">
        <f aca="false">INDEX(Locais!$B$2:$B$13,MATCH(H502,Locais!$A$2:$A$13,0))</f>
        <v>Regional - Salvador</v>
      </c>
      <c r="P502" s="2" t="str">
        <f aca="false">INDEX(Locais!$C$2:$C$13,MATCH(H502,Locais!$A$2:$A$13,0))</f>
        <v>Nordeste</v>
      </c>
    </row>
    <row r="503" customFormat="false" ht="15" hidden="false" customHeight="false" outlineLevel="0" collapsed="false">
      <c r="A503" s="2" t="s">
        <v>639</v>
      </c>
      <c r="B503" s="2" t="s">
        <v>68</v>
      </c>
      <c r="C503" s="2" t="s">
        <v>96</v>
      </c>
      <c r="D503" s="2" t="s">
        <v>132</v>
      </c>
      <c r="E503" s="13" t="n">
        <v>45289</v>
      </c>
      <c r="F503" s="13" t="n">
        <v>46384</v>
      </c>
      <c r="G503" s="2" t="s">
        <v>32</v>
      </c>
      <c r="H503" s="2" t="s">
        <v>163</v>
      </c>
      <c r="I503" s="2" t="s">
        <v>120</v>
      </c>
      <c r="J503" s="2" t="s">
        <v>100</v>
      </c>
      <c r="K503" s="14" t="n">
        <v>5858.89</v>
      </c>
      <c r="L503" s="2" t="n">
        <f aca="false">IF(E503="","",ROUND((Indicadores!$B$4-E503)/365.25,1))</f>
        <v>2.8</v>
      </c>
      <c r="M503" s="2" t="str">
        <f aca="false">IF(E503="","Virtual",IF(L503&gt;=Indicadores!$B$6,"Fim de Vida",IF(L503&gt;=Indicadores!$B$5,"Envelhecendo","Atual")))</f>
        <v>Atual</v>
      </c>
      <c r="N503" s="2" t="str">
        <f aca="false">IF(F503="","N/A",IF(F503&lt;Indicadores!$B$4,"Vencida","Vigente"))</f>
        <v>Vigente</v>
      </c>
      <c r="O503" s="2" t="str">
        <f aca="false">INDEX(Locais!$B$2:$B$13,MATCH(H503,Locais!$A$2:$A$13,0))</f>
        <v>Regional - Manaus</v>
      </c>
      <c r="P503" s="2" t="str">
        <f aca="false">INDEX(Locais!$C$2:$C$13,MATCH(H503,Locais!$A$2:$A$13,0))</f>
        <v>Norte</v>
      </c>
    </row>
    <row r="504" customFormat="false" ht="15" hidden="false" customHeight="false" outlineLevel="0" collapsed="false">
      <c r="A504" s="2" t="s">
        <v>640</v>
      </c>
      <c r="B504" s="2" t="s">
        <v>68</v>
      </c>
      <c r="C504" s="2" t="s">
        <v>96</v>
      </c>
      <c r="D504" s="2" t="s">
        <v>107</v>
      </c>
      <c r="E504" s="13" t="n">
        <v>45781</v>
      </c>
      <c r="F504" s="13" t="n">
        <v>46876</v>
      </c>
      <c r="G504" s="2" t="s">
        <v>118</v>
      </c>
      <c r="H504" s="2" t="s">
        <v>98</v>
      </c>
      <c r="I504" s="2" t="s">
        <v>136</v>
      </c>
      <c r="J504" s="2" t="s">
        <v>100</v>
      </c>
      <c r="K504" s="14" t="n">
        <v>4734.69</v>
      </c>
      <c r="L504" s="2" t="n">
        <f aca="false">IF(E504="","",ROUND((Indicadores!$B$4-E504)/365.25,1))</f>
        <v>1.5</v>
      </c>
      <c r="M504" s="2" t="str">
        <f aca="false">IF(E504="","Virtual",IF(L504&gt;=Indicadores!$B$6,"Fim de Vida",IF(L504&gt;=Indicadores!$B$5,"Envelhecendo","Atual")))</f>
        <v>Atual</v>
      </c>
      <c r="N504" s="2" t="str">
        <f aca="false">IF(F504="","N/A",IF(F504&lt;Indicadores!$B$4,"Vencida","Vigente"))</f>
        <v>Vigente</v>
      </c>
      <c r="O504" s="2" t="str">
        <f aca="false">INDEX(Locais!$B$2:$B$13,MATCH(H504,Locais!$A$2:$A$13,0))</f>
        <v>Sede - Brasília</v>
      </c>
      <c r="P504" s="2" t="str">
        <f aca="false">INDEX(Locais!$C$2:$C$13,MATCH(H504,Locais!$A$2:$A$13,0))</f>
        <v>Centro-Oeste</v>
      </c>
    </row>
    <row r="505" customFormat="false" ht="15" hidden="false" customHeight="false" outlineLevel="0" collapsed="false">
      <c r="A505" s="2" t="s">
        <v>641</v>
      </c>
      <c r="B505" s="2" t="s">
        <v>69</v>
      </c>
      <c r="C505" s="2" t="s">
        <v>126</v>
      </c>
      <c r="D505" s="2" t="s">
        <v>169</v>
      </c>
      <c r="E505" s="13" t="n">
        <v>45124</v>
      </c>
      <c r="F505" s="13" t="n">
        <v>46219</v>
      </c>
      <c r="G505" s="2" t="s">
        <v>32</v>
      </c>
      <c r="H505" s="2" t="s">
        <v>139</v>
      </c>
      <c r="I505" s="2" t="s">
        <v>136</v>
      </c>
      <c r="J505" s="2" t="s">
        <v>100</v>
      </c>
      <c r="K505" s="14" t="n">
        <v>7475.21</v>
      </c>
      <c r="L505" s="2" t="n">
        <f aca="false">IF(E505="","",ROUND((Indicadores!$B$4-E505)/365.25,1))</f>
        <v>3.3</v>
      </c>
      <c r="M505" s="2" t="str">
        <f aca="false">IF(E505="","Virtual",IF(L505&gt;=Indicadores!$B$6,"Fim de Vida",IF(L505&gt;=Indicadores!$B$5,"Envelhecendo","Atual")))</f>
        <v>Envelhecendo</v>
      </c>
      <c r="N505" s="2" t="str">
        <f aca="false">IF(F505="","N/A",IF(F505&lt;Indicadores!$B$4,"Vencida","Vigente"))</f>
        <v>Vencida</v>
      </c>
      <c r="O505" s="2" t="str">
        <f aca="false">INDEX(Locais!$B$2:$B$13,MATCH(H505,Locais!$A$2:$A$13,0))</f>
        <v>Regional - Rio de Janeiro</v>
      </c>
      <c r="P505" s="2" t="str">
        <f aca="false">INDEX(Locais!$C$2:$C$13,MATCH(H505,Locais!$A$2:$A$13,0))</f>
        <v>Sudeste</v>
      </c>
    </row>
    <row r="506" customFormat="false" ht="15" hidden="false" customHeight="false" outlineLevel="0" collapsed="false">
      <c r="A506" s="2" t="s">
        <v>642</v>
      </c>
      <c r="B506" s="2" t="s">
        <v>68</v>
      </c>
      <c r="C506" s="2" t="s">
        <v>102</v>
      </c>
      <c r="D506" s="2" t="s">
        <v>103</v>
      </c>
      <c r="E506" s="13" t="n">
        <v>44903</v>
      </c>
      <c r="F506" s="13" t="n">
        <v>45998</v>
      </c>
      <c r="G506" s="2" t="s">
        <v>118</v>
      </c>
      <c r="H506" s="2" t="s">
        <v>141</v>
      </c>
      <c r="I506" s="2" t="s">
        <v>120</v>
      </c>
      <c r="J506" s="2" t="s">
        <v>100</v>
      </c>
      <c r="K506" s="14" t="n">
        <v>6051.7</v>
      </c>
      <c r="L506" s="2" t="n">
        <f aca="false">IF(E506="","",ROUND((Indicadores!$B$4-E506)/365.25,1))</f>
        <v>3.9</v>
      </c>
      <c r="M506" s="2" t="str">
        <f aca="false">IF(E506="","Virtual",IF(L506&gt;=Indicadores!$B$6,"Fim de Vida",IF(L506&gt;=Indicadores!$B$5,"Envelhecendo","Atual")))</f>
        <v>Envelhecendo</v>
      </c>
      <c r="N506" s="2" t="str">
        <f aca="false">IF(F506="","N/A",IF(F506&lt;Indicadores!$B$4,"Vencida","Vigente"))</f>
        <v>Vencida</v>
      </c>
      <c r="O506" s="2" t="str">
        <f aca="false">INDEX(Locais!$B$2:$B$13,MATCH(H506,Locais!$A$2:$A$13,0))</f>
        <v>Regional - Curitiba</v>
      </c>
      <c r="P506" s="2" t="str">
        <f aca="false">INDEX(Locais!$C$2:$C$13,MATCH(H506,Locais!$A$2:$A$13,0))</f>
        <v>Sul</v>
      </c>
    </row>
    <row r="507" customFormat="false" ht="15" hidden="false" customHeight="false" outlineLevel="0" collapsed="false">
      <c r="A507" s="2" t="s">
        <v>643</v>
      </c>
      <c r="B507" s="2" t="s">
        <v>69</v>
      </c>
      <c r="C507" s="2" t="s">
        <v>96</v>
      </c>
      <c r="D507" s="2" t="s">
        <v>97</v>
      </c>
      <c r="E507" s="13" t="n">
        <v>45470</v>
      </c>
      <c r="F507" s="13" t="n">
        <v>46565</v>
      </c>
      <c r="G507" s="2" t="s">
        <v>32</v>
      </c>
      <c r="H507" s="2" t="s">
        <v>119</v>
      </c>
      <c r="I507" s="2" t="s">
        <v>111</v>
      </c>
      <c r="J507" s="2" t="s">
        <v>100</v>
      </c>
      <c r="K507" s="14" t="n">
        <v>8469.29</v>
      </c>
      <c r="L507" s="2" t="n">
        <f aca="false">IF(E507="","",ROUND((Indicadores!$B$4-E507)/365.25,1))</f>
        <v>2.3</v>
      </c>
      <c r="M507" s="2" t="str">
        <f aca="false">IF(E507="","Virtual",IF(L507&gt;=Indicadores!$B$6,"Fim de Vida",IF(L507&gt;=Indicadores!$B$5,"Envelhecendo","Atual")))</f>
        <v>Atual</v>
      </c>
      <c r="N507" s="2" t="str">
        <f aca="false">IF(F507="","N/A",IF(F507&lt;Indicadores!$B$4,"Vencida","Vigente"))</f>
        <v>Vigente</v>
      </c>
      <c r="O507" s="2" t="str">
        <f aca="false">INDEX(Locais!$B$2:$B$13,MATCH(H507,Locais!$A$2:$A$13,0))</f>
        <v>Regional - São Paulo</v>
      </c>
      <c r="P507" s="2" t="str">
        <f aca="false">INDEX(Locais!$C$2:$C$13,MATCH(H507,Locais!$A$2:$A$13,0))</f>
        <v>Sudeste</v>
      </c>
    </row>
    <row r="508" customFormat="false" ht="15" hidden="false" customHeight="false" outlineLevel="0" collapsed="false">
      <c r="A508" s="2" t="s">
        <v>644</v>
      </c>
      <c r="B508" s="2" t="s">
        <v>68</v>
      </c>
      <c r="C508" s="2" t="s">
        <v>96</v>
      </c>
      <c r="D508" s="2" t="s">
        <v>132</v>
      </c>
      <c r="E508" s="13" t="n">
        <v>43795</v>
      </c>
      <c r="F508" s="13" t="n">
        <v>44890</v>
      </c>
      <c r="G508" s="2" t="s">
        <v>32</v>
      </c>
      <c r="H508" s="2" t="s">
        <v>145</v>
      </c>
      <c r="I508" s="2" t="s">
        <v>133</v>
      </c>
      <c r="J508" s="2" t="s">
        <v>100</v>
      </c>
      <c r="K508" s="14" t="n">
        <v>4546.05</v>
      </c>
      <c r="L508" s="2" t="n">
        <f aca="false">IF(E508="","",ROUND((Indicadores!$B$4-E508)/365.25,1))</f>
        <v>6.9</v>
      </c>
      <c r="M508" s="2" t="str">
        <f aca="false">IF(E508="","Virtual",IF(L508&gt;=Indicadores!$B$6,"Fim de Vida",IF(L508&gt;=Indicadores!$B$5,"Envelhecendo","Atual")))</f>
        <v>Fim de Vida</v>
      </c>
      <c r="N508" s="2" t="str">
        <f aca="false">IF(F508="","N/A",IF(F508&lt;Indicadores!$B$4,"Vencida","Vigente"))</f>
        <v>Vencida</v>
      </c>
      <c r="O508" s="2" t="str">
        <f aca="false">INDEX(Locais!$B$2:$B$13,MATCH(H508,Locais!$A$2:$A$13,0))</f>
        <v>Regional - Belém</v>
      </c>
      <c r="P508" s="2" t="str">
        <f aca="false">INDEX(Locais!$C$2:$C$13,MATCH(H508,Locais!$A$2:$A$13,0))</f>
        <v>Norte</v>
      </c>
    </row>
    <row r="509" customFormat="false" ht="15" hidden="false" customHeight="false" outlineLevel="0" collapsed="false">
      <c r="A509" s="2" t="s">
        <v>645</v>
      </c>
      <c r="B509" s="2" t="s">
        <v>69</v>
      </c>
      <c r="C509" s="2" t="s">
        <v>102</v>
      </c>
      <c r="D509" s="2" t="s">
        <v>113</v>
      </c>
      <c r="E509" s="13" t="n">
        <v>44358</v>
      </c>
      <c r="F509" s="13" t="n">
        <v>45453</v>
      </c>
      <c r="G509" s="2" t="s">
        <v>34</v>
      </c>
      <c r="H509" s="2" t="s">
        <v>98</v>
      </c>
      <c r="I509" s="2" t="s">
        <v>111</v>
      </c>
      <c r="J509" s="2" t="s">
        <v>100</v>
      </c>
      <c r="K509" s="14" t="n">
        <v>10999.82</v>
      </c>
      <c r="L509" s="2" t="n">
        <f aca="false">IF(E509="","",ROUND((Indicadores!$B$4-E509)/365.25,1))</f>
        <v>5.4</v>
      </c>
      <c r="M509" s="2" t="str">
        <f aca="false">IF(E509="","Virtual",IF(L509&gt;=Indicadores!$B$6,"Fim de Vida",IF(L509&gt;=Indicadores!$B$5,"Envelhecendo","Atual")))</f>
        <v>Fim de Vida</v>
      </c>
      <c r="N509" s="2" t="str">
        <f aca="false">IF(F509="","N/A",IF(F509&lt;Indicadores!$B$4,"Vencida","Vigente"))</f>
        <v>Vencida</v>
      </c>
      <c r="O509" s="2" t="str">
        <f aca="false">INDEX(Locais!$B$2:$B$13,MATCH(H509,Locais!$A$2:$A$13,0))</f>
        <v>Sede - Brasília</v>
      </c>
      <c r="P509" s="2" t="str">
        <f aca="false">INDEX(Locais!$C$2:$C$13,MATCH(H509,Locais!$A$2:$A$13,0))</f>
        <v>Centro-Oeste</v>
      </c>
    </row>
    <row r="510" customFormat="false" ht="15" hidden="false" customHeight="false" outlineLevel="0" collapsed="false">
      <c r="A510" s="2" t="s">
        <v>646</v>
      </c>
      <c r="B510" s="2" t="s">
        <v>68</v>
      </c>
      <c r="C510" s="2" t="s">
        <v>102</v>
      </c>
      <c r="D510" s="2" t="s">
        <v>103</v>
      </c>
      <c r="E510" s="13" t="n">
        <v>44429</v>
      </c>
      <c r="F510" s="13" t="n">
        <v>45524</v>
      </c>
      <c r="G510" s="2" t="s">
        <v>32</v>
      </c>
      <c r="H510" s="2" t="s">
        <v>165</v>
      </c>
      <c r="I510" s="2" t="s">
        <v>130</v>
      </c>
      <c r="J510" s="2" t="s">
        <v>100</v>
      </c>
      <c r="K510" s="14" t="n">
        <v>4869.78</v>
      </c>
      <c r="L510" s="2" t="n">
        <f aca="false">IF(E510="","",ROUND((Indicadores!$B$4-E510)/365.25,1))</f>
        <v>5.2</v>
      </c>
      <c r="M510" s="2" t="str">
        <f aca="false">IF(E510="","Virtual",IF(L510&gt;=Indicadores!$B$6,"Fim de Vida",IF(L510&gt;=Indicadores!$B$5,"Envelhecendo","Atual")))</f>
        <v>Fim de Vida</v>
      </c>
      <c r="N510" s="2" t="str">
        <f aca="false">IF(F510="","N/A",IF(F510&lt;Indicadores!$B$4,"Vencida","Vigente"))</f>
        <v>Vencida</v>
      </c>
      <c r="O510" s="2" t="str">
        <f aca="false">INDEX(Locais!$B$2:$B$13,MATCH(H510,Locais!$A$2:$A$13,0))</f>
        <v>Regional - Salvador</v>
      </c>
      <c r="P510" s="2" t="str">
        <f aca="false">INDEX(Locais!$C$2:$C$13,MATCH(H510,Locais!$A$2:$A$13,0))</f>
        <v>Nordeste</v>
      </c>
    </row>
    <row r="511" customFormat="false" ht="15" hidden="false" customHeight="false" outlineLevel="0" collapsed="false">
      <c r="A511" s="2" t="s">
        <v>647</v>
      </c>
      <c r="B511" s="2" t="s">
        <v>68</v>
      </c>
      <c r="C511" s="2" t="s">
        <v>96</v>
      </c>
      <c r="D511" s="2" t="s">
        <v>132</v>
      </c>
      <c r="E511" s="13" t="n">
        <v>44681</v>
      </c>
      <c r="F511" s="13" t="n">
        <v>45776</v>
      </c>
      <c r="G511" s="2" t="s">
        <v>34</v>
      </c>
      <c r="H511" s="2" t="s">
        <v>114</v>
      </c>
      <c r="I511" s="2" t="s">
        <v>142</v>
      </c>
      <c r="J511" s="2" t="s">
        <v>100</v>
      </c>
      <c r="K511" s="14" t="n">
        <v>5537.8</v>
      </c>
      <c r="L511" s="2" t="n">
        <f aca="false">IF(E511="","",ROUND((Indicadores!$B$4-E511)/365.25,1))</f>
        <v>4.5</v>
      </c>
      <c r="M511" s="2" t="str">
        <f aca="false">IF(E511="","Virtual",IF(L511&gt;=Indicadores!$B$6,"Fim de Vida",IF(L511&gt;=Indicadores!$B$5,"Envelhecendo","Atual")))</f>
        <v>Envelhecendo</v>
      </c>
      <c r="N511" s="2" t="str">
        <f aca="false">IF(F511="","N/A",IF(F511&lt;Indicadores!$B$4,"Vencida","Vigente"))</f>
        <v>Vencida</v>
      </c>
      <c r="O511" s="2" t="str">
        <f aca="false">INDEX(Locais!$B$2:$B$13,MATCH(H511,Locais!$A$2:$A$13,0))</f>
        <v>Regional - Belo Horizonte</v>
      </c>
      <c r="P511" s="2" t="str">
        <f aca="false">INDEX(Locais!$C$2:$C$13,MATCH(H511,Locais!$A$2:$A$13,0))</f>
        <v>Sudeste</v>
      </c>
    </row>
    <row r="512" customFormat="false" ht="15" hidden="false" customHeight="false" outlineLevel="0" collapsed="false">
      <c r="A512" s="2" t="s">
        <v>648</v>
      </c>
      <c r="B512" s="2" t="s">
        <v>68</v>
      </c>
      <c r="C512" s="2" t="s">
        <v>96</v>
      </c>
      <c r="D512" s="2" t="s">
        <v>132</v>
      </c>
      <c r="E512" s="13" t="n">
        <v>45427</v>
      </c>
      <c r="F512" s="13" t="n">
        <v>46522</v>
      </c>
      <c r="G512" s="2" t="s">
        <v>32</v>
      </c>
      <c r="H512" s="2" t="s">
        <v>98</v>
      </c>
      <c r="I512" s="2" t="s">
        <v>124</v>
      </c>
      <c r="J512" s="2" t="s">
        <v>100</v>
      </c>
      <c r="K512" s="14" t="n">
        <v>5890.43</v>
      </c>
      <c r="L512" s="2" t="n">
        <f aca="false">IF(E512="","",ROUND((Indicadores!$B$4-E512)/365.25,1))</f>
        <v>2.4</v>
      </c>
      <c r="M512" s="2" t="str">
        <f aca="false">IF(E512="","Virtual",IF(L512&gt;=Indicadores!$B$6,"Fim de Vida",IF(L512&gt;=Indicadores!$B$5,"Envelhecendo","Atual")))</f>
        <v>Atual</v>
      </c>
      <c r="N512" s="2" t="str">
        <f aca="false">IF(F512="","N/A",IF(F512&lt;Indicadores!$B$4,"Vencida","Vigente"))</f>
        <v>Vigente</v>
      </c>
      <c r="O512" s="2" t="str">
        <f aca="false">INDEX(Locais!$B$2:$B$13,MATCH(H512,Locais!$A$2:$A$13,0))</f>
        <v>Sede - Brasília</v>
      </c>
      <c r="P512" s="2" t="str">
        <f aca="false">INDEX(Locais!$C$2:$C$13,MATCH(H512,Locais!$A$2:$A$13,0))</f>
        <v>Centro-Oeste</v>
      </c>
    </row>
    <row r="513" customFormat="false" ht="15" hidden="false" customHeight="false" outlineLevel="0" collapsed="false">
      <c r="A513" s="2" t="s">
        <v>649</v>
      </c>
      <c r="B513" s="2" t="s">
        <v>68</v>
      </c>
      <c r="C513" s="2" t="s">
        <v>96</v>
      </c>
      <c r="D513" s="2" t="s">
        <v>132</v>
      </c>
      <c r="E513" s="13" t="n">
        <v>45045</v>
      </c>
      <c r="F513" s="13" t="n">
        <v>46140</v>
      </c>
      <c r="G513" s="2" t="s">
        <v>32</v>
      </c>
      <c r="H513" s="2" t="s">
        <v>98</v>
      </c>
      <c r="I513" s="2" t="s">
        <v>133</v>
      </c>
      <c r="J513" s="2" t="s">
        <v>100</v>
      </c>
      <c r="K513" s="14" t="n">
        <v>5805.28</v>
      </c>
      <c r="L513" s="2" t="n">
        <f aca="false">IF(E513="","",ROUND((Indicadores!$B$4-E513)/365.25,1))</f>
        <v>3.5</v>
      </c>
      <c r="M513" s="2" t="str">
        <f aca="false">IF(E513="","Virtual",IF(L513&gt;=Indicadores!$B$6,"Fim de Vida",IF(L513&gt;=Indicadores!$B$5,"Envelhecendo","Atual")))</f>
        <v>Envelhecendo</v>
      </c>
      <c r="N513" s="2" t="str">
        <f aca="false">IF(F513="","N/A",IF(F513&lt;Indicadores!$B$4,"Vencida","Vigente"))</f>
        <v>Vencida</v>
      </c>
      <c r="O513" s="2" t="str">
        <f aca="false">INDEX(Locais!$B$2:$B$13,MATCH(H513,Locais!$A$2:$A$13,0))</f>
        <v>Sede - Brasília</v>
      </c>
      <c r="P513" s="2" t="str">
        <f aca="false">INDEX(Locais!$C$2:$C$13,MATCH(H513,Locais!$A$2:$A$13,0))</f>
        <v>Centro-Oeste</v>
      </c>
    </row>
    <row r="514" customFormat="false" ht="15" hidden="false" customHeight="false" outlineLevel="0" collapsed="false">
      <c r="A514" s="2" t="s">
        <v>650</v>
      </c>
      <c r="B514" s="2" t="s">
        <v>69</v>
      </c>
      <c r="C514" s="2" t="s">
        <v>96</v>
      </c>
      <c r="D514" s="2" t="s">
        <v>97</v>
      </c>
      <c r="E514" s="13" t="n">
        <v>45061</v>
      </c>
      <c r="F514" s="13" t="n">
        <v>46156</v>
      </c>
      <c r="G514" s="2" t="s">
        <v>32</v>
      </c>
      <c r="H514" s="2" t="s">
        <v>123</v>
      </c>
      <c r="I514" s="2" t="s">
        <v>130</v>
      </c>
      <c r="J514" s="2" t="s">
        <v>100</v>
      </c>
      <c r="K514" s="14" t="n">
        <v>8194.31</v>
      </c>
      <c r="L514" s="2" t="n">
        <f aca="false">IF(E514="","",ROUND((Indicadores!$B$4-E514)/365.25,1))</f>
        <v>3.4</v>
      </c>
      <c r="M514" s="2" t="str">
        <f aca="false">IF(E514="","Virtual",IF(L514&gt;=Indicadores!$B$6,"Fim de Vida",IF(L514&gt;=Indicadores!$B$5,"Envelhecendo","Atual")))</f>
        <v>Envelhecendo</v>
      </c>
      <c r="N514" s="2" t="str">
        <f aca="false">IF(F514="","N/A",IF(F514&lt;Indicadores!$B$4,"Vencida","Vigente"))</f>
        <v>Vencida</v>
      </c>
      <c r="O514" s="2" t="str">
        <f aca="false">INDEX(Locais!$B$2:$B$13,MATCH(H514,Locais!$A$2:$A$13,0))</f>
        <v>Regional - Goiânia</v>
      </c>
      <c r="P514" s="2" t="str">
        <f aca="false">INDEX(Locais!$C$2:$C$13,MATCH(H514,Locais!$A$2:$A$13,0))</f>
        <v>Centro-Oeste</v>
      </c>
    </row>
    <row r="515" customFormat="false" ht="15" hidden="false" customHeight="false" outlineLevel="0" collapsed="false">
      <c r="A515" s="2" t="s">
        <v>651</v>
      </c>
      <c r="B515" s="2" t="s">
        <v>68</v>
      </c>
      <c r="C515" s="2" t="s">
        <v>96</v>
      </c>
      <c r="D515" s="2" t="s">
        <v>107</v>
      </c>
      <c r="E515" s="13" t="n">
        <v>44752</v>
      </c>
      <c r="F515" s="13" t="n">
        <v>45847</v>
      </c>
      <c r="G515" s="2" t="s">
        <v>32</v>
      </c>
      <c r="H515" s="2" t="s">
        <v>119</v>
      </c>
      <c r="I515" s="2" t="s">
        <v>130</v>
      </c>
      <c r="J515" s="2" t="s">
        <v>100</v>
      </c>
      <c r="K515" s="14" t="n">
        <v>6309.24</v>
      </c>
      <c r="L515" s="2" t="n">
        <f aca="false">IF(E515="","",ROUND((Indicadores!$B$4-E515)/365.25,1))</f>
        <v>4.3</v>
      </c>
      <c r="M515" s="2" t="str">
        <f aca="false">IF(E515="","Virtual",IF(L515&gt;=Indicadores!$B$6,"Fim de Vida",IF(L515&gt;=Indicadores!$B$5,"Envelhecendo","Atual")))</f>
        <v>Envelhecendo</v>
      </c>
      <c r="N515" s="2" t="str">
        <f aca="false">IF(F515="","N/A",IF(F515&lt;Indicadores!$B$4,"Vencida","Vigente"))</f>
        <v>Vencida</v>
      </c>
      <c r="O515" s="2" t="str">
        <f aca="false">INDEX(Locais!$B$2:$B$13,MATCH(H515,Locais!$A$2:$A$13,0))</f>
        <v>Regional - São Paulo</v>
      </c>
      <c r="P515" s="2" t="str">
        <f aca="false">INDEX(Locais!$C$2:$C$13,MATCH(H515,Locais!$A$2:$A$13,0))</f>
        <v>Sudeste</v>
      </c>
    </row>
    <row r="516" customFormat="false" ht="15" hidden="false" customHeight="false" outlineLevel="0" collapsed="false">
      <c r="A516" s="2" t="s">
        <v>652</v>
      </c>
      <c r="B516" s="2" t="s">
        <v>69</v>
      </c>
      <c r="C516" s="2" t="s">
        <v>126</v>
      </c>
      <c r="D516" s="2" t="s">
        <v>169</v>
      </c>
      <c r="E516" s="13" t="n">
        <v>45253</v>
      </c>
      <c r="F516" s="13" t="n">
        <v>46348</v>
      </c>
      <c r="G516" s="2" t="s">
        <v>32</v>
      </c>
      <c r="H516" s="2" t="s">
        <v>165</v>
      </c>
      <c r="I516" s="2" t="s">
        <v>130</v>
      </c>
      <c r="J516" s="2" t="s">
        <v>100</v>
      </c>
      <c r="K516" s="14" t="n">
        <v>10643.13</v>
      </c>
      <c r="L516" s="2" t="n">
        <f aca="false">IF(E516="","",ROUND((Indicadores!$B$4-E516)/365.25,1))</f>
        <v>2.9</v>
      </c>
      <c r="M516" s="2" t="str">
        <f aca="false">IF(E516="","Virtual",IF(L516&gt;=Indicadores!$B$6,"Fim de Vida",IF(L516&gt;=Indicadores!$B$5,"Envelhecendo","Atual")))</f>
        <v>Atual</v>
      </c>
      <c r="N516" s="2" t="str">
        <f aca="false">IF(F516="","N/A",IF(F516&lt;Indicadores!$B$4,"Vencida","Vigente"))</f>
        <v>Vigente</v>
      </c>
      <c r="O516" s="2" t="str">
        <f aca="false">INDEX(Locais!$B$2:$B$13,MATCH(H516,Locais!$A$2:$A$13,0))</f>
        <v>Regional - Salvador</v>
      </c>
      <c r="P516" s="2" t="str">
        <f aca="false">INDEX(Locais!$C$2:$C$13,MATCH(H516,Locais!$A$2:$A$13,0))</f>
        <v>Nordeste</v>
      </c>
    </row>
    <row r="517" customFormat="false" ht="15" hidden="false" customHeight="false" outlineLevel="0" collapsed="false">
      <c r="A517" s="2" t="s">
        <v>653</v>
      </c>
      <c r="B517" s="2" t="s">
        <v>70</v>
      </c>
      <c r="C517" s="2" t="s">
        <v>126</v>
      </c>
      <c r="D517" s="2" t="s">
        <v>162</v>
      </c>
      <c r="E517" s="13" t="n">
        <v>45150</v>
      </c>
      <c r="F517" s="13" t="n">
        <v>46975</v>
      </c>
      <c r="G517" s="2" t="s">
        <v>32</v>
      </c>
      <c r="H517" s="2" t="s">
        <v>141</v>
      </c>
      <c r="I517" s="2" t="s">
        <v>136</v>
      </c>
      <c r="J517" s="2" t="s">
        <v>100</v>
      </c>
      <c r="K517" s="14" t="n">
        <v>15896.8</v>
      </c>
      <c r="L517" s="2" t="n">
        <f aca="false">IF(E517="","",ROUND((Indicadores!$B$4-E517)/365.25,1))</f>
        <v>3.2</v>
      </c>
      <c r="M517" s="2" t="str">
        <f aca="false">IF(E517="","Virtual",IF(L517&gt;=Indicadores!$B$6,"Fim de Vida",IF(L517&gt;=Indicadores!$B$5,"Envelhecendo","Atual")))</f>
        <v>Envelhecendo</v>
      </c>
      <c r="N517" s="2" t="str">
        <f aca="false">IF(F517="","N/A",IF(F517&lt;Indicadores!$B$4,"Vencida","Vigente"))</f>
        <v>Vigente</v>
      </c>
      <c r="O517" s="2" t="str">
        <f aca="false">INDEX(Locais!$B$2:$B$13,MATCH(H517,Locais!$A$2:$A$13,0))</f>
        <v>Regional - Curitiba</v>
      </c>
      <c r="P517" s="2" t="str">
        <f aca="false">INDEX(Locais!$C$2:$C$13,MATCH(H517,Locais!$A$2:$A$13,0))</f>
        <v>Sul</v>
      </c>
    </row>
    <row r="518" customFormat="false" ht="15" hidden="false" customHeight="false" outlineLevel="0" collapsed="false">
      <c r="A518" s="2" t="s">
        <v>654</v>
      </c>
      <c r="B518" s="2" t="s">
        <v>68</v>
      </c>
      <c r="C518" s="2" t="s">
        <v>96</v>
      </c>
      <c r="D518" s="2" t="s">
        <v>107</v>
      </c>
      <c r="E518" s="13" t="n">
        <v>43903</v>
      </c>
      <c r="F518" s="13" t="n">
        <v>44998</v>
      </c>
      <c r="G518" s="2" t="s">
        <v>32</v>
      </c>
      <c r="H518" s="2" t="s">
        <v>98</v>
      </c>
      <c r="I518" s="2" t="s">
        <v>130</v>
      </c>
      <c r="J518" s="2" t="s">
        <v>100</v>
      </c>
      <c r="K518" s="14" t="n">
        <v>4932.08</v>
      </c>
      <c r="L518" s="2" t="n">
        <f aca="false">IF(E518="","",ROUND((Indicadores!$B$4-E518)/365.25,1))</f>
        <v>6.6</v>
      </c>
      <c r="M518" s="2" t="str">
        <f aca="false">IF(E518="","Virtual",IF(L518&gt;=Indicadores!$B$6,"Fim de Vida",IF(L518&gt;=Indicadores!$B$5,"Envelhecendo","Atual")))</f>
        <v>Fim de Vida</v>
      </c>
      <c r="N518" s="2" t="str">
        <f aca="false">IF(F518="","N/A",IF(F518&lt;Indicadores!$B$4,"Vencida","Vigente"))</f>
        <v>Vencida</v>
      </c>
      <c r="O518" s="2" t="str">
        <f aca="false">INDEX(Locais!$B$2:$B$13,MATCH(H518,Locais!$A$2:$A$13,0))</f>
        <v>Sede - Brasília</v>
      </c>
      <c r="P518" s="2" t="str">
        <f aca="false">INDEX(Locais!$C$2:$C$13,MATCH(H518,Locais!$A$2:$A$13,0))</f>
        <v>Centro-Oeste</v>
      </c>
    </row>
    <row r="519" customFormat="false" ht="15" hidden="false" customHeight="false" outlineLevel="0" collapsed="false">
      <c r="A519" s="2" t="s">
        <v>655</v>
      </c>
      <c r="B519" s="2" t="s">
        <v>68</v>
      </c>
      <c r="C519" s="2" t="s">
        <v>126</v>
      </c>
      <c r="D519" s="2" t="s">
        <v>127</v>
      </c>
      <c r="E519" s="13" t="n">
        <v>44369</v>
      </c>
      <c r="F519" s="13" t="n">
        <v>45464</v>
      </c>
      <c r="G519" s="2" t="s">
        <v>32</v>
      </c>
      <c r="H519" s="2" t="s">
        <v>114</v>
      </c>
      <c r="I519" s="2" t="s">
        <v>109</v>
      </c>
      <c r="J519" s="2" t="s">
        <v>100</v>
      </c>
      <c r="K519" s="14" t="n">
        <v>5263.56</v>
      </c>
      <c r="L519" s="2" t="n">
        <f aca="false">IF(E519="","",ROUND((Indicadores!$B$4-E519)/365.25,1))</f>
        <v>5.3</v>
      </c>
      <c r="M519" s="2" t="str">
        <f aca="false">IF(E519="","Virtual",IF(L519&gt;=Indicadores!$B$6,"Fim de Vida",IF(L519&gt;=Indicadores!$B$5,"Envelhecendo","Atual")))</f>
        <v>Fim de Vida</v>
      </c>
      <c r="N519" s="2" t="str">
        <f aca="false">IF(F519="","N/A",IF(F519&lt;Indicadores!$B$4,"Vencida","Vigente"))</f>
        <v>Vencida</v>
      </c>
      <c r="O519" s="2" t="str">
        <f aca="false">INDEX(Locais!$B$2:$B$13,MATCH(H519,Locais!$A$2:$A$13,0))</f>
        <v>Regional - Belo Horizonte</v>
      </c>
      <c r="P519" s="2" t="str">
        <f aca="false">INDEX(Locais!$C$2:$C$13,MATCH(H519,Locais!$A$2:$A$13,0))</f>
        <v>Sudeste</v>
      </c>
    </row>
    <row r="520" customFormat="false" ht="15" hidden="false" customHeight="false" outlineLevel="0" collapsed="false">
      <c r="A520" s="2" t="s">
        <v>656</v>
      </c>
      <c r="B520" s="2" t="s">
        <v>68</v>
      </c>
      <c r="C520" s="2" t="s">
        <v>96</v>
      </c>
      <c r="D520" s="2" t="s">
        <v>107</v>
      </c>
      <c r="E520" s="13" t="n">
        <v>44697</v>
      </c>
      <c r="F520" s="13" t="n">
        <v>45792</v>
      </c>
      <c r="G520" s="2" t="s">
        <v>32</v>
      </c>
      <c r="H520" s="2" t="s">
        <v>139</v>
      </c>
      <c r="I520" s="2" t="s">
        <v>115</v>
      </c>
      <c r="J520" s="2" t="s">
        <v>100</v>
      </c>
      <c r="K520" s="14" t="n">
        <v>5571.81</v>
      </c>
      <c r="L520" s="2" t="n">
        <f aca="false">IF(E520="","",ROUND((Indicadores!$B$4-E520)/365.25,1))</f>
        <v>4.4</v>
      </c>
      <c r="M520" s="2" t="str">
        <f aca="false">IF(E520="","Virtual",IF(L520&gt;=Indicadores!$B$6,"Fim de Vida",IF(L520&gt;=Indicadores!$B$5,"Envelhecendo","Atual")))</f>
        <v>Envelhecendo</v>
      </c>
      <c r="N520" s="2" t="str">
        <f aca="false">IF(F520="","N/A",IF(F520&lt;Indicadores!$B$4,"Vencida","Vigente"))</f>
        <v>Vencida</v>
      </c>
      <c r="O520" s="2" t="str">
        <f aca="false">INDEX(Locais!$B$2:$B$13,MATCH(H520,Locais!$A$2:$A$13,0))</f>
        <v>Regional - Rio de Janeiro</v>
      </c>
      <c r="P520" s="2" t="str">
        <f aca="false">INDEX(Locais!$C$2:$C$13,MATCH(H520,Locais!$A$2:$A$13,0))</f>
        <v>Sudeste</v>
      </c>
    </row>
    <row r="521" customFormat="false" ht="15" hidden="false" customHeight="false" outlineLevel="0" collapsed="false">
      <c r="A521" s="2" t="s">
        <v>657</v>
      </c>
      <c r="B521" s="2" t="s">
        <v>69</v>
      </c>
      <c r="C521" s="2" t="s">
        <v>96</v>
      </c>
      <c r="D521" s="2" t="s">
        <v>97</v>
      </c>
      <c r="E521" s="13" t="n">
        <v>45196</v>
      </c>
      <c r="F521" s="13" t="n">
        <v>46291</v>
      </c>
      <c r="G521" s="2" t="s">
        <v>32</v>
      </c>
      <c r="H521" s="2" t="s">
        <v>141</v>
      </c>
      <c r="I521" s="2" t="s">
        <v>99</v>
      </c>
      <c r="J521" s="2" t="s">
        <v>100</v>
      </c>
      <c r="K521" s="14" t="n">
        <v>9254.57</v>
      </c>
      <c r="L521" s="2" t="n">
        <f aca="false">IF(E521="","",ROUND((Indicadores!$B$4-E521)/365.25,1))</f>
        <v>3.1</v>
      </c>
      <c r="M521" s="2" t="str">
        <f aca="false">IF(E521="","Virtual",IF(L521&gt;=Indicadores!$B$6,"Fim de Vida",IF(L521&gt;=Indicadores!$B$5,"Envelhecendo","Atual")))</f>
        <v>Envelhecendo</v>
      </c>
      <c r="N521" s="2" t="str">
        <f aca="false">IF(F521="","N/A",IF(F521&lt;Indicadores!$B$4,"Vencida","Vigente"))</f>
        <v>Vencida</v>
      </c>
      <c r="O521" s="2" t="str">
        <f aca="false">INDEX(Locais!$B$2:$B$13,MATCH(H521,Locais!$A$2:$A$13,0))</f>
        <v>Regional - Curitiba</v>
      </c>
      <c r="P521" s="2" t="str">
        <f aca="false">INDEX(Locais!$C$2:$C$13,MATCH(H521,Locais!$A$2:$A$13,0))</f>
        <v>Sul</v>
      </c>
    </row>
    <row r="522" customFormat="false" ht="15" hidden="false" customHeight="false" outlineLevel="0" collapsed="false">
      <c r="A522" s="2" t="s">
        <v>658</v>
      </c>
      <c r="B522" s="2" t="s">
        <v>71</v>
      </c>
      <c r="C522" s="2" t="s">
        <v>126</v>
      </c>
      <c r="D522" s="2" t="s">
        <v>157</v>
      </c>
      <c r="E522" s="13" t="n">
        <v>44744</v>
      </c>
      <c r="F522" s="13" t="n">
        <v>45839</v>
      </c>
      <c r="G522" s="2" t="s">
        <v>118</v>
      </c>
      <c r="H522" s="2" t="s">
        <v>139</v>
      </c>
      <c r="I522" s="2" t="s">
        <v>136</v>
      </c>
      <c r="J522" s="2" t="s">
        <v>100</v>
      </c>
      <c r="K522" s="14" t="n">
        <v>2964.02</v>
      </c>
      <c r="L522" s="2" t="n">
        <f aca="false">IF(E522="","",ROUND((Indicadores!$B$4-E522)/365.25,1))</f>
        <v>4.3</v>
      </c>
      <c r="M522" s="2" t="str">
        <f aca="false">IF(E522="","Virtual",IF(L522&gt;=Indicadores!$B$6,"Fim de Vida",IF(L522&gt;=Indicadores!$B$5,"Envelhecendo","Atual")))</f>
        <v>Envelhecendo</v>
      </c>
      <c r="N522" s="2" t="str">
        <f aca="false">IF(F522="","N/A",IF(F522&lt;Indicadores!$B$4,"Vencida","Vigente"))</f>
        <v>Vencida</v>
      </c>
      <c r="O522" s="2" t="str">
        <f aca="false">INDEX(Locais!$B$2:$B$13,MATCH(H522,Locais!$A$2:$A$13,0))</f>
        <v>Regional - Rio de Janeiro</v>
      </c>
      <c r="P522" s="2" t="str">
        <f aca="false">INDEX(Locais!$C$2:$C$13,MATCH(H522,Locais!$A$2:$A$13,0))</f>
        <v>Sudeste</v>
      </c>
    </row>
    <row r="523" customFormat="false" ht="15" hidden="false" customHeight="false" outlineLevel="0" collapsed="false">
      <c r="A523" s="2" t="s">
        <v>659</v>
      </c>
      <c r="B523" s="2" t="s">
        <v>68</v>
      </c>
      <c r="C523" s="2" t="s">
        <v>96</v>
      </c>
      <c r="D523" s="2" t="s">
        <v>107</v>
      </c>
      <c r="E523" s="13" t="n">
        <v>43599</v>
      </c>
      <c r="F523" s="13" t="n">
        <v>44694</v>
      </c>
      <c r="G523" s="2" t="s">
        <v>32</v>
      </c>
      <c r="H523" s="2" t="s">
        <v>114</v>
      </c>
      <c r="I523" s="2" t="s">
        <v>142</v>
      </c>
      <c r="J523" s="2" t="s">
        <v>100</v>
      </c>
      <c r="K523" s="14" t="n">
        <v>5158.72</v>
      </c>
      <c r="L523" s="2" t="n">
        <f aca="false">IF(E523="","",ROUND((Indicadores!$B$4-E523)/365.25,1))</f>
        <v>7.4</v>
      </c>
      <c r="M523" s="2" t="str">
        <f aca="false">IF(E523="","Virtual",IF(L523&gt;=Indicadores!$B$6,"Fim de Vida",IF(L523&gt;=Indicadores!$B$5,"Envelhecendo","Atual")))</f>
        <v>Fim de Vida</v>
      </c>
      <c r="N523" s="2" t="str">
        <f aca="false">IF(F523="","N/A",IF(F523&lt;Indicadores!$B$4,"Vencida","Vigente"))</f>
        <v>Vencida</v>
      </c>
      <c r="O523" s="2" t="str">
        <f aca="false">INDEX(Locais!$B$2:$B$13,MATCH(H523,Locais!$A$2:$A$13,0))</f>
        <v>Regional - Belo Horizonte</v>
      </c>
      <c r="P523" s="2" t="str">
        <f aca="false">INDEX(Locais!$C$2:$C$13,MATCH(H523,Locais!$A$2:$A$13,0))</f>
        <v>Sudeste</v>
      </c>
    </row>
    <row r="524" customFormat="false" ht="15" hidden="false" customHeight="false" outlineLevel="0" collapsed="false">
      <c r="A524" s="2" t="s">
        <v>660</v>
      </c>
      <c r="B524" s="2" t="s">
        <v>69</v>
      </c>
      <c r="C524" s="2" t="s">
        <v>96</v>
      </c>
      <c r="D524" s="2" t="s">
        <v>97</v>
      </c>
      <c r="E524" s="13" t="n">
        <v>44603</v>
      </c>
      <c r="F524" s="13" t="n">
        <v>45698</v>
      </c>
      <c r="G524" s="2" t="s">
        <v>32</v>
      </c>
      <c r="H524" s="2" t="s">
        <v>104</v>
      </c>
      <c r="I524" s="2" t="s">
        <v>105</v>
      </c>
      <c r="J524" s="2" t="s">
        <v>100</v>
      </c>
      <c r="K524" s="14" t="n">
        <v>8094.59</v>
      </c>
      <c r="L524" s="2" t="n">
        <f aca="false">IF(E524="","",ROUND((Indicadores!$B$4-E524)/365.25,1))</f>
        <v>4.7</v>
      </c>
      <c r="M524" s="2" t="str">
        <f aca="false">IF(E524="","Virtual",IF(L524&gt;=Indicadores!$B$6,"Fim de Vida",IF(L524&gt;=Indicadores!$B$5,"Envelhecendo","Atual")))</f>
        <v>Envelhecendo</v>
      </c>
      <c r="N524" s="2" t="str">
        <f aca="false">IF(F524="","N/A",IF(F524&lt;Indicadores!$B$4,"Vencida","Vigente"))</f>
        <v>Vencida</v>
      </c>
      <c r="O524" s="2" t="str">
        <f aca="false">INDEX(Locais!$B$2:$B$13,MATCH(H524,Locais!$A$2:$A$13,0))</f>
        <v>Regional - Fortaleza</v>
      </c>
      <c r="P524" s="2" t="str">
        <f aca="false">INDEX(Locais!$C$2:$C$13,MATCH(H524,Locais!$A$2:$A$13,0))</f>
        <v>Nordeste</v>
      </c>
    </row>
    <row r="525" customFormat="false" ht="15" hidden="false" customHeight="false" outlineLevel="0" collapsed="false">
      <c r="A525" s="2" t="s">
        <v>661</v>
      </c>
      <c r="B525" s="2" t="s">
        <v>69</v>
      </c>
      <c r="C525" s="2" t="s">
        <v>96</v>
      </c>
      <c r="D525" s="2" t="s">
        <v>97</v>
      </c>
      <c r="E525" s="13" t="n">
        <v>44640</v>
      </c>
      <c r="F525" s="13" t="n">
        <v>45735</v>
      </c>
      <c r="G525" s="2" t="s">
        <v>32</v>
      </c>
      <c r="H525" s="2" t="s">
        <v>98</v>
      </c>
      <c r="I525" s="2" t="s">
        <v>142</v>
      </c>
      <c r="J525" s="2" t="s">
        <v>100</v>
      </c>
      <c r="K525" s="14" t="n">
        <v>7702.93</v>
      </c>
      <c r="L525" s="2" t="n">
        <f aca="false">IF(E525="","",ROUND((Indicadores!$B$4-E525)/365.25,1))</f>
        <v>4.6</v>
      </c>
      <c r="M525" s="2" t="str">
        <f aca="false">IF(E525="","Virtual",IF(L525&gt;=Indicadores!$B$6,"Fim de Vida",IF(L525&gt;=Indicadores!$B$5,"Envelhecendo","Atual")))</f>
        <v>Envelhecendo</v>
      </c>
      <c r="N525" s="2" t="str">
        <f aca="false">IF(F525="","N/A",IF(F525&lt;Indicadores!$B$4,"Vencida","Vigente"))</f>
        <v>Vencida</v>
      </c>
      <c r="O525" s="2" t="str">
        <f aca="false">INDEX(Locais!$B$2:$B$13,MATCH(H525,Locais!$A$2:$A$13,0))</f>
        <v>Sede - Brasília</v>
      </c>
      <c r="P525" s="2" t="str">
        <f aca="false">INDEX(Locais!$C$2:$C$13,MATCH(H525,Locais!$A$2:$A$13,0))</f>
        <v>Centro-Oeste</v>
      </c>
    </row>
    <row r="526" customFormat="false" ht="15" hidden="false" customHeight="false" outlineLevel="0" collapsed="false">
      <c r="A526" s="2" t="s">
        <v>662</v>
      </c>
      <c r="B526" s="2" t="s">
        <v>69</v>
      </c>
      <c r="C526" s="2" t="s">
        <v>126</v>
      </c>
      <c r="D526" s="2" t="s">
        <v>169</v>
      </c>
      <c r="E526" s="13" t="n">
        <v>45115</v>
      </c>
      <c r="F526" s="13" t="n">
        <v>46210</v>
      </c>
      <c r="G526" s="2" t="s">
        <v>32</v>
      </c>
      <c r="H526" s="2" t="s">
        <v>119</v>
      </c>
      <c r="I526" s="2" t="s">
        <v>124</v>
      </c>
      <c r="J526" s="2" t="s">
        <v>100</v>
      </c>
      <c r="K526" s="14" t="n">
        <v>10461.59</v>
      </c>
      <c r="L526" s="2" t="n">
        <f aca="false">IF(E526="","",ROUND((Indicadores!$B$4-E526)/365.25,1))</f>
        <v>3.3</v>
      </c>
      <c r="M526" s="2" t="str">
        <f aca="false">IF(E526="","Virtual",IF(L526&gt;=Indicadores!$B$6,"Fim de Vida",IF(L526&gt;=Indicadores!$B$5,"Envelhecendo","Atual")))</f>
        <v>Envelhecendo</v>
      </c>
      <c r="N526" s="2" t="str">
        <f aca="false">IF(F526="","N/A",IF(F526&lt;Indicadores!$B$4,"Vencida","Vigente"))</f>
        <v>Vencida</v>
      </c>
      <c r="O526" s="2" t="str">
        <f aca="false">INDEX(Locais!$B$2:$B$13,MATCH(H526,Locais!$A$2:$A$13,0))</f>
        <v>Regional - São Paulo</v>
      </c>
      <c r="P526" s="2" t="str">
        <f aca="false">INDEX(Locais!$C$2:$C$13,MATCH(H526,Locais!$A$2:$A$13,0))</f>
        <v>Sudeste</v>
      </c>
    </row>
    <row r="527" customFormat="false" ht="15" hidden="false" customHeight="false" outlineLevel="0" collapsed="false">
      <c r="A527" s="2" t="s">
        <v>663</v>
      </c>
      <c r="B527" s="2" t="s">
        <v>69</v>
      </c>
      <c r="C527" s="2" t="s">
        <v>126</v>
      </c>
      <c r="D527" s="2" t="s">
        <v>169</v>
      </c>
      <c r="E527" s="13" t="n">
        <v>45152</v>
      </c>
      <c r="F527" s="13" t="n">
        <v>46247</v>
      </c>
      <c r="G527" s="2" t="s">
        <v>32</v>
      </c>
      <c r="H527" s="2" t="s">
        <v>163</v>
      </c>
      <c r="I527" s="2" t="s">
        <v>120</v>
      </c>
      <c r="J527" s="2" t="s">
        <v>100</v>
      </c>
      <c r="K527" s="14" t="n">
        <v>7722.69</v>
      </c>
      <c r="L527" s="2" t="n">
        <f aca="false">IF(E527="","",ROUND((Indicadores!$B$4-E527)/365.25,1))</f>
        <v>3.2</v>
      </c>
      <c r="M527" s="2" t="str">
        <f aca="false">IF(E527="","Virtual",IF(L527&gt;=Indicadores!$B$6,"Fim de Vida",IF(L527&gt;=Indicadores!$B$5,"Envelhecendo","Atual")))</f>
        <v>Envelhecendo</v>
      </c>
      <c r="N527" s="2" t="str">
        <f aca="false">IF(F527="","N/A",IF(F527&lt;Indicadores!$B$4,"Vencida","Vigente"))</f>
        <v>Vencida</v>
      </c>
      <c r="O527" s="2" t="str">
        <f aca="false">INDEX(Locais!$B$2:$B$13,MATCH(H527,Locais!$A$2:$A$13,0))</f>
        <v>Regional - Manaus</v>
      </c>
      <c r="P527" s="2" t="str">
        <f aca="false">INDEX(Locais!$C$2:$C$13,MATCH(H527,Locais!$A$2:$A$13,0))</f>
        <v>Norte</v>
      </c>
    </row>
    <row r="528" customFormat="false" ht="15" hidden="false" customHeight="false" outlineLevel="0" collapsed="false">
      <c r="A528" s="2" t="s">
        <v>664</v>
      </c>
      <c r="B528" s="2" t="s">
        <v>71</v>
      </c>
      <c r="C528" s="2" t="s">
        <v>96</v>
      </c>
      <c r="D528" s="2" t="s">
        <v>171</v>
      </c>
      <c r="E528" s="13" t="n">
        <v>44877</v>
      </c>
      <c r="F528" s="13" t="n">
        <v>45972</v>
      </c>
      <c r="G528" s="2" t="s">
        <v>32</v>
      </c>
      <c r="H528" s="2" t="s">
        <v>114</v>
      </c>
      <c r="I528" s="2" t="s">
        <v>115</v>
      </c>
      <c r="J528" s="2" t="s">
        <v>100</v>
      </c>
      <c r="K528" s="14" t="n">
        <v>2657.56</v>
      </c>
      <c r="L528" s="2" t="n">
        <f aca="false">IF(E528="","",ROUND((Indicadores!$B$4-E528)/365.25,1))</f>
        <v>3.9</v>
      </c>
      <c r="M528" s="2" t="str">
        <f aca="false">IF(E528="","Virtual",IF(L528&gt;=Indicadores!$B$6,"Fim de Vida",IF(L528&gt;=Indicadores!$B$5,"Envelhecendo","Atual")))</f>
        <v>Envelhecendo</v>
      </c>
      <c r="N528" s="2" t="str">
        <f aca="false">IF(F528="","N/A",IF(F528&lt;Indicadores!$B$4,"Vencida","Vigente"))</f>
        <v>Vencida</v>
      </c>
      <c r="O528" s="2" t="str">
        <f aca="false">INDEX(Locais!$B$2:$B$13,MATCH(H528,Locais!$A$2:$A$13,0))</f>
        <v>Regional - Belo Horizonte</v>
      </c>
      <c r="P528" s="2" t="str">
        <f aca="false">INDEX(Locais!$C$2:$C$13,MATCH(H528,Locais!$A$2:$A$13,0))</f>
        <v>Sudeste</v>
      </c>
    </row>
    <row r="529" customFormat="false" ht="15" hidden="false" customHeight="false" outlineLevel="0" collapsed="false">
      <c r="A529" s="2" t="s">
        <v>665</v>
      </c>
      <c r="B529" s="2" t="s">
        <v>68</v>
      </c>
      <c r="C529" s="2" t="s">
        <v>96</v>
      </c>
      <c r="D529" s="2" t="s">
        <v>107</v>
      </c>
      <c r="E529" s="13" t="n">
        <v>44644</v>
      </c>
      <c r="F529" s="13" t="n">
        <v>45739</v>
      </c>
      <c r="G529" s="2" t="s">
        <v>32</v>
      </c>
      <c r="H529" s="2" t="s">
        <v>165</v>
      </c>
      <c r="I529" s="2" t="s">
        <v>99</v>
      </c>
      <c r="J529" s="2" t="s">
        <v>100</v>
      </c>
      <c r="K529" s="14" t="n">
        <v>5915</v>
      </c>
      <c r="L529" s="2" t="n">
        <f aca="false">IF(E529="","",ROUND((Indicadores!$B$4-E529)/365.25,1))</f>
        <v>4.6</v>
      </c>
      <c r="M529" s="2" t="str">
        <f aca="false">IF(E529="","Virtual",IF(L529&gt;=Indicadores!$B$6,"Fim de Vida",IF(L529&gt;=Indicadores!$B$5,"Envelhecendo","Atual")))</f>
        <v>Envelhecendo</v>
      </c>
      <c r="N529" s="2" t="str">
        <f aca="false">IF(F529="","N/A",IF(F529&lt;Indicadores!$B$4,"Vencida","Vigente"))</f>
        <v>Vencida</v>
      </c>
      <c r="O529" s="2" t="str">
        <f aca="false">INDEX(Locais!$B$2:$B$13,MATCH(H529,Locais!$A$2:$A$13,0))</f>
        <v>Regional - Salvador</v>
      </c>
      <c r="P529" s="2" t="str">
        <f aca="false">INDEX(Locais!$C$2:$C$13,MATCH(H529,Locais!$A$2:$A$13,0))</f>
        <v>Nordeste</v>
      </c>
    </row>
    <row r="530" customFormat="false" ht="15" hidden="false" customHeight="false" outlineLevel="0" collapsed="false">
      <c r="A530" s="2" t="s">
        <v>666</v>
      </c>
      <c r="B530" s="2" t="s">
        <v>68</v>
      </c>
      <c r="C530" s="2" t="s">
        <v>96</v>
      </c>
      <c r="D530" s="2" t="s">
        <v>107</v>
      </c>
      <c r="E530" s="13" t="n">
        <v>45289</v>
      </c>
      <c r="F530" s="13" t="n">
        <v>46384</v>
      </c>
      <c r="G530" s="2" t="s">
        <v>32</v>
      </c>
      <c r="H530" s="2" t="s">
        <v>139</v>
      </c>
      <c r="I530" s="2" t="s">
        <v>99</v>
      </c>
      <c r="J530" s="2" t="s">
        <v>100</v>
      </c>
      <c r="K530" s="14" t="n">
        <v>6096.94</v>
      </c>
      <c r="L530" s="2" t="n">
        <f aca="false">IF(E530="","",ROUND((Indicadores!$B$4-E530)/365.25,1))</f>
        <v>2.8</v>
      </c>
      <c r="M530" s="2" t="str">
        <f aca="false">IF(E530="","Virtual",IF(L530&gt;=Indicadores!$B$6,"Fim de Vida",IF(L530&gt;=Indicadores!$B$5,"Envelhecendo","Atual")))</f>
        <v>Atual</v>
      </c>
      <c r="N530" s="2" t="str">
        <f aca="false">IF(F530="","N/A",IF(F530&lt;Indicadores!$B$4,"Vencida","Vigente"))</f>
        <v>Vigente</v>
      </c>
      <c r="O530" s="2" t="str">
        <f aca="false">INDEX(Locais!$B$2:$B$13,MATCH(H530,Locais!$A$2:$A$13,0))</f>
        <v>Regional - Rio de Janeiro</v>
      </c>
      <c r="P530" s="2" t="str">
        <f aca="false">INDEX(Locais!$C$2:$C$13,MATCH(H530,Locais!$A$2:$A$13,0))</f>
        <v>Sudeste</v>
      </c>
    </row>
    <row r="531" customFormat="false" ht="15" hidden="false" customHeight="false" outlineLevel="0" collapsed="false">
      <c r="A531" s="2" t="s">
        <v>667</v>
      </c>
      <c r="B531" s="2" t="s">
        <v>68</v>
      </c>
      <c r="C531" s="2" t="s">
        <v>126</v>
      </c>
      <c r="D531" s="2" t="s">
        <v>127</v>
      </c>
      <c r="E531" s="13" t="n">
        <v>44364</v>
      </c>
      <c r="F531" s="13" t="n">
        <v>45459</v>
      </c>
      <c r="G531" s="2" t="s">
        <v>118</v>
      </c>
      <c r="H531" s="2" t="s">
        <v>145</v>
      </c>
      <c r="I531" s="2" t="s">
        <v>133</v>
      </c>
      <c r="J531" s="2" t="s">
        <v>100</v>
      </c>
      <c r="K531" s="14" t="n">
        <v>5110.37</v>
      </c>
      <c r="L531" s="2" t="n">
        <f aca="false">IF(E531="","",ROUND((Indicadores!$B$4-E531)/365.25,1))</f>
        <v>5.3</v>
      </c>
      <c r="M531" s="2" t="str">
        <f aca="false">IF(E531="","Virtual",IF(L531&gt;=Indicadores!$B$6,"Fim de Vida",IF(L531&gt;=Indicadores!$B$5,"Envelhecendo","Atual")))</f>
        <v>Fim de Vida</v>
      </c>
      <c r="N531" s="2" t="str">
        <f aca="false">IF(F531="","N/A",IF(F531&lt;Indicadores!$B$4,"Vencida","Vigente"))</f>
        <v>Vencida</v>
      </c>
      <c r="O531" s="2" t="str">
        <f aca="false">INDEX(Locais!$B$2:$B$13,MATCH(H531,Locais!$A$2:$A$13,0))</f>
        <v>Regional - Belém</v>
      </c>
      <c r="P531" s="2" t="str">
        <f aca="false">INDEX(Locais!$C$2:$C$13,MATCH(H531,Locais!$A$2:$A$13,0))</f>
        <v>Norte</v>
      </c>
    </row>
    <row r="532" customFormat="false" ht="15" hidden="false" customHeight="false" outlineLevel="0" collapsed="false">
      <c r="A532" s="2" t="s">
        <v>668</v>
      </c>
      <c r="B532" s="2" t="s">
        <v>68</v>
      </c>
      <c r="C532" s="2" t="s">
        <v>96</v>
      </c>
      <c r="D532" s="2" t="s">
        <v>132</v>
      </c>
      <c r="E532" s="13" t="n">
        <v>45847</v>
      </c>
      <c r="F532" s="13" t="n">
        <v>46942</v>
      </c>
      <c r="G532" s="2" t="s">
        <v>32</v>
      </c>
      <c r="H532" s="2" t="s">
        <v>98</v>
      </c>
      <c r="I532" s="2" t="s">
        <v>142</v>
      </c>
      <c r="J532" s="2" t="s">
        <v>100</v>
      </c>
      <c r="K532" s="14" t="n">
        <v>4653.39</v>
      </c>
      <c r="L532" s="2" t="n">
        <f aca="false">IF(E532="","",ROUND((Indicadores!$B$4-E532)/365.25,1))</f>
        <v>1.3</v>
      </c>
      <c r="M532" s="2" t="str">
        <f aca="false">IF(E532="","Virtual",IF(L532&gt;=Indicadores!$B$6,"Fim de Vida",IF(L532&gt;=Indicadores!$B$5,"Envelhecendo","Atual")))</f>
        <v>Atual</v>
      </c>
      <c r="N532" s="2" t="str">
        <f aca="false">IF(F532="","N/A",IF(F532&lt;Indicadores!$B$4,"Vencida","Vigente"))</f>
        <v>Vigente</v>
      </c>
      <c r="O532" s="2" t="str">
        <f aca="false">INDEX(Locais!$B$2:$B$13,MATCH(H532,Locais!$A$2:$A$13,0))</f>
        <v>Sede - Brasília</v>
      </c>
      <c r="P532" s="2" t="str">
        <f aca="false">INDEX(Locais!$C$2:$C$13,MATCH(H532,Locais!$A$2:$A$13,0))</f>
        <v>Centro-Oeste</v>
      </c>
    </row>
    <row r="533" customFormat="false" ht="15" hidden="false" customHeight="false" outlineLevel="0" collapsed="false">
      <c r="A533" s="2" t="s">
        <v>669</v>
      </c>
      <c r="B533" s="2" t="s">
        <v>69</v>
      </c>
      <c r="C533" s="2" t="s">
        <v>96</v>
      </c>
      <c r="D533" s="2" t="s">
        <v>117</v>
      </c>
      <c r="E533" s="13" t="n">
        <v>45838</v>
      </c>
      <c r="F533" s="13" t="n">
        <v>46933</v>
      </c>
      <c r="G533" s="2" t="s">
        <v>32</v>
      </c>
      <c r="H533" s="2" t="s">
        <v>165</v>
      </c>
      <c r="I533" s="2" t="s">
        <v>130</v>
      </c>
      <c r="J533" s="2" t="s">
        <v>100</v>
      </c>
      <c r="K533" s="14" t="n">
        <v>10718.36</v>
      </c>
      <c r="L533" s="2" t="n">
        <f aca="false">IF(E533="","",ROUND((Indicadores!$B$4-E533)/365.25,1))</f>
        <v>1.3</v>
      </c>
      <c r="M533" s="2" t="str">
        <f aca="false">IF(E533="","Virtual",IF(L533&gt;=Indicadores!$B$6,"Fim de Vida",IF(L533&gt;=Indicadores!$B$5,"Envelhecendo","Atual")))</f>
        <v>Atual</v>
      </c>
      <c r="N533" s="2" t="str">
        <f aca="false">IF(F533="","N/A",IF(F533&lt;Indicadores!$B$4,"Vencida","Vigente"))</f>
        <v>Vigente</v>
      </c>
      <c r="O533" s="2" t="str">
        <f aca="false">INDEX(Locais!$B$2:$B$13,MATCH(H533,Locais!$A$2:$A$13,0))</f>
        <v>Regional - Salvador</v>
      </c>
      <c r="P533" s="2" t="str">
        <f aca="false">INDEX(Locais!$C$2:$C$13,MATCH(H533,Locais!$A$2:$A$13,0))</f>
        <v>Nordeste</v>
      </c>
    </row>
    <row r="534" customFormat="false" ht="15" hidden="false" customHeight="false" outlineLevel="0" collapsed="false">
      <c r="A534" s="2" t="s">
        <v>670</v>
      </c>
      <c r="B534" s="2" t="s">
        <v>69</v>
      </c>
      <c r="C534" s="2" t="s">
        <v>96</v>
      </c>
      <c r="D534" s="2" t="s">
        <v>97</v>
      </c>
      <c r="E534" s="13" t="n">
        <v>45901</v>
      </c>
      <c r="F534" s="13" t="n">
        <v>46996</v>
      </c>
      <c r="G534" s="2" t="s">
        <v>32</v>
      </c>
      <c r="H534" s="2" t="s">
        <v>165</v>
      </c>
      <c r="I534" s="2" t="s">
        <v>111</v>
      </c>
      <c r="J534" s="2" t="s">
        <v>100</v>
      </c>
      <c r="K534" s="14" t="n">
        <v>8991.22</v>
      </c>
      <c r="L534" s="2" t="n">
        <f aca="false">IF(E534="","",ROUND((Indicadores!$B$4-E534)/365.25,1))</f>
        <v>1.1</v>
      </c>
      <c r="M534" s="2" t="str">
        <f aca="false">IF(E534="","Virtual",IF(L534&gt;=Indicadores!$B$6,"Fim de Vida",IF(L534&gt;=Indicadores!$B$5,"Envelhecendo","Atual")))</f>
        <v>Atual</v>
      </c>
      <c r="N534" s="2" t="str">
        <f aca="false">IF(F534="","N/A",IF(F534&lt;Indicadores!$B$4,"Vencida","Vigente"))</f>
        <v>Vigente</v>
      </c>
      <c r="O534" s="2" t="str">
        <f aca="false">INDEX(Locais!$B$2:$B$13,MATCH(H534,Locais!$A$2:$A$13,0))</f>
        <v>Regional - Salvador</v>
      </c>
      <c r="P534" s="2" t="str">
        <f aca="false">INDEX(Locais!$C$2:$C$13,MATCH(H534,Locais!$A$2:$A$13,0))</f>
        <v>Nordeste</v>
      </c>
    </row>
    <row r="535" customFormat="false" ht="15" hidden="false" customHeight="false" outlineLevel="0" collapsed="false">
      <c r="A535" s="2" t="s">
        <v>671</v>
      </c>
      <c r="B535" s="2" t="s">
        <v>68</v>
      </c>
      <c r="C535" s="2" t="s">
        <v>96</v>
      </c>
      <c r="D535" s="2" t="s">
        <v>132</v>
      </c>
      <c r="E535" s="13" t="n">
        <v>44710</v>
      </c>
      <c r="F535" s="13" t="n">
        <v>45805</v>
      </c>
      <c r="G535" s="2" t="s">
        <v>36</v>
      </c>
      <c r="H535" s="2" t="s">
        <v>165</v>
      </c>
      <c r="I535" s="2" t="s">
        <v>120</v>
      </c>
      <c r="J535" s="2" t="s">
        <v>100</v>
      </c>
      <c r="K535" s="14" t="n">
        <v>5905.18</v>
      </c>
      <c r="L535" s="2" t="n">
        <f aca="false">IF(E535="","",ROUND((Indicadores!$B$4-E535)/365.25,1))</f>
        <v>4.4</v>
      </c>
      <c r="M535" s="2" t="str">
        <f aca="false">IF(E535="","Virtual",IF(L535&gt;=Indicadores!$B$6,"Fim de Vida",IF(L535&gt;=Indicadores!$B$5,"Envelhecendo","Atual")))</f>
        <v>Envelhecendo</v>
      </c>
      <c r="N535" s="2" t="str">
        <f aca="false">IF(F535="","N/A",IF(F535&lt;Indicadores!$B$4,"Vencida","Vigente"))</f>
        <v>Vencida</v>
      </c>
      <c r="O535" s="2" t="str">
        <f aca="false">INDEX(Locais!$B$2:$B$13,MATCH(H535,Locais!$A$2:$A$13,0))</f>
        <v>Regional - Salvador</v>
      </c>
      <c r="P535" s="2" t="str">
        <f aca="false">INDEX(Locais!$C$2:$C$13,MATCH(H535,Locais!$A$2:$A$13,0))</f>
        <v>Nordeste</v>
      </c>
    </row>
    <row r="536" customFormat="false" ht="15" hidden="false" customHeight="false" outlineLevel="0" collapsed="false">
      <c r="A536" s="2" t="s">
        <v>672</v>
      </c>
      <c r="B536" s="2" t="s">
        <v>69</v>
      </c>
      <c r="C536" s="2" t="s">
        <v>126</v>
      </c>
      <c r="D536" s="2" t="s">
        <v>169</v>
      </c>
      <c r="E536" s="13" t="n">
        <v>44268</v>
      </c>
      <c r="F536" s="13" t="n">
        <v>45363</v>
      </c>
      <c r="G536" s="2" t="s">
        <v>118</v>
      </c>
      <c r="H536" s="2" t="s">
        <v>104</v>
      </c>
      <c r="I536" s="2" t="s">
        <v>130</v>
      </c>
      <c r="J536" s="2" t="s">
        <v>100</v>
      </c>
      <c r="K536" s="14" t="n">
        <v>9736.31</v>
      </c>
      <c r="L536" s="2" t="n">
        <f aca="false">IF(E536="","",ROUND((Indicadores!$B$4-E536)/365.25,1))</f>
        <v>5.6</v>
      </c>
      <c r="M536" s="2" t="str">
        <f aca="false">IF(E536="","Virtual",IF(L536&gt;=Indicadores!$B$6,"Fim de Vida",IF(L536&gt;=Indicadores!$B$5,"Envelhecendo","Atual")))</f>
        <v>Fim de Vida</v>
      </c>
      <c r="N536" s="2" t="str">
        <f aca="false">IF(F536="","N/A",IF(F536&lt;Indicadores!$B$4,"Vencida","Vigente"))</f>
        <v>Vencida</v>
      </c>
      <c r="O536" s="2" t="str">
        <f aca="false">INDEX(Locais!$B$2:$B$13,MATCH(H536,Locais!$A$2:$A$13,0))</f>
        <v>Regional - Fortaleza</v>
      </c>
      <c r="P536" s="2" t="str">
        <f aca="false">INDEX(Locais!$C$2:$C$13,MATCH(H536,Locais!$A$2:$A$13,0))</f>
        <v>Nordeste</v>
      </c>
    </row>
    <row r="537" customFormat="false" ht="15" hidden="false" customHeight="false" outlineLevel="0" collapsed="false">
      <c r="A537" s="2" t="s">
        <v>673</v>
      </c>
      <c r="B537" s="2" t="s">
        <v>69</v>
      </c>
      <c r="C537" s="2" t="s">
        <v>96</v>
      </c>
      <c r="D537" s="2" t="s">
        <v>97</v>
      </c>
      <c r="E537" s="13" t="n">
        <v>45152</v>
      </c>
      <c r="F537" s="13" t="n">
        <v>46247</v>
      </c>
      <c r="G537" s="2" t="s">
        <v>32</v>
      </c>
      <c r="H537" s="2" t="s">
        <v>145</v>
      </c>
      <c r="I537" s="2" t="s">
        <v>130</v>
      </c>
      <c r="J537" s="2" t="s">
        <v>100</v>
      </c>
      <c r="K537" s="14" t="n">
        <v>10615.19</v>
      </c>
      <c r="L537" s="2" t="n">
        <f aca="false">IF(E537="","",ROUND((Indicadores!$B$4-E537)/365.25,1))</f>
        <v>3.2</v>
      </c>
      <c r="M537" s="2" t="str">
        <f aca="false">IF(E537="","Virtual",IF(L537&gt;=Indicadores!$B$6,"Fim de Vida",IF(L537&gt;=Indicadores!$B$5,"Envelhecendo","Atual")))</f>
        <v>Envelhecendo</v>
      </c>
      <c r="N537" s="2" t="str">
        <f aca="false">IF(F537="","N/A",IF(F537&lt;Indicadores!$B$4,"Vencida","Vigente"))</f>
        <v>Vencida</v>
      </c>
      <c r="O537" s="2" t="str">
        <f aca="false">INDEX(Locais!$B$2:$B$13,MATCH(H537,Locais!$A$2:$A$13,0))</f>
        <v>Regional - Belém</v>
      </c>
      <c r="P537" s="2" t="str">
        <f aca="false">INDEX(Locais!$C$2:$C$13,MATCH(H537,Locais!$A$2:$A$13,0))</f>
        <v>Norte</v>
      </c>
    </row>
    <row r="538" customFormat="false" ht="15" hidden="false" customHeight="false" outlineLevel="0" collapsed="false">
      <c r="A538" s="2" t="s">
        <v>674</v>
      </c>
      <c r="B538" s="2" t="s">
        <v>68</v>
      </c>
      <c r="C538" s="2" t="s">
        <v>96</v>
      </c>
      <c r="D538" s="2" t="s">
        <v>107</v>
      </c>
      <c r="E538" s="13" t="n">
        <v>43585</v>
      </c>
      <c r="F538" s="13" t="n">
        <v>44680</v>
      </c>
      <c r="G538" s="2" t="s">
        <v>32</v>
      </c>
      <c r="H538" s="2" t="s">
        <v>163</v>
      </c>
      <c r="I538" s="2" t="s">
        <v>120</v>
      </c>
      <c r="J538" s="2" t="s">
        <v>100</v>
      </c>
      <c r="K538" s="14" t="n">
        <v>5491.02</v>
      </c>
      <c r="L538" s="2" t="n">
        <f aca="false">IF(E538="","",ROUND((Indicadores!$B$4-E538)/365.25,1))</f>
        <v>7.5</v>
      </c>
      <c r="M538" s="2" t="str">
        <f aca="false">IF(E538="","Virtual",IF(L538&gt;=Indicadores!$B$6,"Fim de Vida",IF(L538&gt;=Indicadores!$B$5,"Envelhecendo","Atual")))</f>
        <v>Fim de Vida</v>
      </c>
      <c r="N538" s="2" t="str">
        <f aca="false">IF(F538="","N/A",IF(F538&lt;Indicadores!$B$4,"Vencida","Vigente"))</f>
        <v>Vencida</v>
      </c>
      <c r="O538" s="2" t="str">
        <f aca="false">INDEX(Locais!$B$2:$B$13,MATCH(H538,Locais!$A$2:$A$13,0))</f>
        <v>Regional - Manaus</v>
      </c>
      <c r="P538" s="2" t="str">
        <f aca="false">INDEX(Locais!$C$2:$C$13,MATCH(H538,Locais!$A$2:$A$13,0))</f>
        <v>Norte</v>
      </c>
    </row>
    <row r="539" customFormat="false" ht="15" hidden="false" customHeight="false" outlineLevel="0" collapsed="false">
      <c r="A539" s="2" t="s">
        <v>675</v>
      </c>
      <c r="B539" s="2" t="s">
        <v>69</v>
      </c>
      <c r="C539" s="2" t="s">
        <v>96</v>
      </c>
      <c r="D539" s="2" t="s">
        <v>117</v>
      </c>
      <c r="E539" s="13" t="n">
        <v>44630</v>
      </c>
      <c r="F539" s="13" t="n">
        <v>45725</v>
      </c>
      <c r="G539" s="2" t="s">
        <v>36</v>
      </c>
      <c r="H539" s="2" t="s">
        <v>119</v>
      </c>
      <c r="I539" s="2" t="s">
        <v>130</v>
      </c>
      <c r="J539" s="2" t="s">
        <v>100</v>
      </c>
      <c r="K539" s="14" t="n">
        <v>10403.11</v>
      </c>
      <c r="L539" s="2" t="n">
        <f aca="false">IF(E539="","",ROUND((Indicadores!$B$4-E539)/365.25,1))</f>
        <v>4.6</v>
      </c>
      <c r="M539" s="2" t="str">
        <f aca="false">IF(E539="","Virtual",IF(L539&gt;=Indicadores!$B$6,"Fim de Vida",IF(L539&gt;=Indicadores!$B$5,"Envelhecendo","Atual")))</f>
        <v>Envelhecendo</v>
      </c>
      <c r="N539" s="2" t="str">
        <f aca="false">IF(F539="","N/A",IF(F539&lt;Indicadores!$B$4,"Vencida","Vigente"))</f>
        <v>Vencida</v>
      </c>
      <c r="O539" s="2" t="str">
        <f aca="false">INDEX(Locais!$B$2:$B$13,MATCH(H539,Locais!$A$2:$A$13,0))</f>
        <v>Regional - São Paulo</v>
      </c>
      <c r="P539" s="2" t="str">
        <f aca="false">INDEX(Locais!$C$2:$C$13,MATCH(H539,Locais!$A$2:$A$13,0))</f>
        <v>Sudeste</v>
      </c>
    </row>
    <row r="540" customFormat="false" ht="15" hidden="false" customHeight="false" outlineLevel="0" collapsed="false">
      <c r="A540" s="2" t="s">
        <v>676</v>
      </c>
      <c r="B540" s="2" t="s">
        <v>69</v>
      </c>
      <c r="C540" s="2" t="s">
        <v>96</v>
      </c>
      <c r="D540" s="2" t="s">
        <v>97</v>
      </c>
      <c r="E540" s="13" t="n">
        <v>44406</v>
      </c>
      <c r="F540" s="13" t="n">
        <v>45501</v>
      </c>
      <c r="G540" s="2" t="s">
        <v>32</v>
      </c>
      <c r="H540" s="2" t="s">
        <v>98</v>
      </c>
      <c r="I540" s="2" t="s">
        <v>105</v>
      </c>
      <c r="J540" s="2" t="s">
        <v>100</v>
      </c>
      <c r="K540" s="14" t="n">
        <v>8574.49</v>
      </c>
      <c r="L540" s="2" t="n">
        <f aca="false">IF(E540="","",ROUND((Indicadores!$B$4-E540)/365.25,1))</f>
        <v>5.2</v>
      </c>
      <c r="M540" s="2" t="str">
        <f aca="false">IF(E540="","Virtual",IF(L540&gt;=Indicadores!$B$6,"Fim de Vida",IF(L540&gt;=Indicadores!$B$5,"Envelhecendo","Atual")))</f>
        <v>Fim de Vida</v>
      </c>
      <c r="N540" s="2" t="str">
        <f aca="false">IF(F540="","N/A",IF(F540&lt;Indicadores!$B$4,"Vencida","Vigente"))</f>
        <v>Vencida</v>
      </c>
      <c r="O540" s="2" t="str">
        <f aca="false">INDEX(Locais!$B$2:$B$13,MATCH(H540,Locais!$A$2:$A$13,0))</f>
        <v>Sede - Brasília</v>
      </c>
      <c r="P540" s="2" t="str">
        <f aca="false">INDEX(Locais!$C$2:$C$13,MATCH(H540,Locais!$A$2:$A$13,0))</f>
        <v>Centro-Oeste</v>
      </c>
    </row>
    <row r="541" customFormat="false" ht="15" hidden="false" customHeight="false" outlineLevel="0" collapsed="false">
      <c r="A541" s="2" t="s">
        <v>677</v>
      </c>
      <c r="B541" s="2" t="s">
        <v>68</v>
      </c>
      <c r="C541" s="2" t="s">
        <v>126</v>
      </c>
      <c r="D541" s="2" t="s">
        <v>127</v>
      </c>
      <c r="E541" s="13" t="n">
        <v>45790</v>
      </c>
      <c r="F541" s="13" t="n">
        <v>46885</v>
      </c>
      <c r="G541" s="2" t="s">
        <v>32</v>
      </c>
      <c r="H541" s="2" t="s">
        <v>145</v>
      </c>
      <c r="I541" s="2" t="s">
        <v>111</v>
      </c>
      <c r="J541" s="2" t="s">
        <v>100</v>
      </c>
      <c r="K541" s="14" t="n">
        <v>6284.99</v>
      </c>
      <c r="L541" s="2" t="n">
        <f aca="false">IF(E541="","",ROUND((Indicadores!$B$4-E541)/365.25,1))</f>
        <v>1.4</v>
      </c>
      <c r="M541" s="2" t="str">
        <f aca="false">IF(E541="","Virtual",IF(L541&gt;=Indicadores!$B$6,"Fim de Vida",IF(L541&gt;=Indicadores!$B$5,"Envelhecendo","Atual")))</f>
        <v>Atual</v>
      </c>
      <c r="N541" s="2" t="str">
        <f aca="false">IF(F541="","N/A",IF(F541&lt;Indicadores!$B$4,"Vencida","Vigente"))</f>
        <v>Vigente</v>
      </c>
      <c r="O541" s="2" t="str">
        <f aca="false">INDEX(Locais!$B$2:$B$13,MATCH(H541,Locais!$A$2:$A$13,0))</f>
        <v>Regional - Belém</v>
      </c>
      <c r="P541" s="2" t="str">
        <f aca="false">INDEX(Locais!$C$2:$C$13,MATCH(H541,Locais!$A$2:$A$13,0))</f>
        <v>Norte</v>
      </c>
    </row>
    <row r="542" customFormat="false" ht="15" hidden="false" customHeight="false" outlineLevel="0" collapsed="false">
      <c r="A542" s="2" t="s">
        <v>678</v>
      </c>
      <c r="B542" s="2" t="s">
        <v>69</v>
      </c>
      <c r="C542" s="2" t="s">
        <v>102</v>
      </c>
      <c r="D542" s="2" t="s">
        <v>113</v>
      </c>
      <c r="E542" s="13" t="n">
        <v>43479</v>
      </c>
      <c r="F542" s="13" t="n">
        <v>44574</v>
      </c>
      <c r="G542" s="2" t="s">
        <v>135</v>
      </c>
      <c r="H542" s="2" t="s">
        <v>119</v>
      </c>
      <c r="I542" s="2" t="s">
        <v>142</v>
      </c>
      <c r="J542" s="2" t="s">
        <v>137</v>
      </c>
      <c r="K542" s="14" t="n">
        <v>7020.62</v>
      </c>
      <c r="L542" s="2" t="n">
        <f aca="false">IF(E542="","",ROUND((Indicadores!$B$4-E542)/365.25,1))</f>
        <v>7.8</v>
      </c>
      <c r="M542" s="2" t="str">
        <f aca="false">IF(E542="","Virtual",IF(L542&gt;=Indicadores!$B$6,"Fim de Vida",IF(L542&gt;=Indicadores!$B$5,"Envelhecendo","Atual")))</f>
        <v>Fim de Vida</v>
      </c>
      <c r="N542" s="2" t="str">
        <f aca="false">IF(F542="","N/A",IF(F542&lt;Indicadores!$B$4,"Vencida","Vigente"))</f>
        <v>Vencida</v>
      </c>
      <c r="O542" s="2" t="str">
        <f aca="false">INDEX(Locais!$B$2:$B$13,MATCH(H542,Locais!$A$2:$A$13,0))</f>
        <v>Regional - São Paulo</v>
      </c>
      <c r="P542" s="2" t="str">
        <f aca="false">INDEX(Locais!$C$2:$C$13,MATCH(H542,Locais!$A$2:$A$13,0))</f>
        <v>Sudeste</v>
      </c>
    </row>
    <row r="543" customFormat="false" ht="15" hidden="false" customHeight="false" outlineLevel="0" collapsed="false">
      <c r="A543" s="2" t="s">
        <v>679</v>
      </c>
      <c r="B543" s="2" t="s">
        <v>71</v>
      </c>
      <c r="C543" s="2" t="s">
        <v>126</v>
      </c>
      <c r="D543" s="2" t="s">
        <v>157</v>
      </c>
      <c r="E543" s="13" t="n">
        <v>44702</v>
      </c>
      <c r="F543" s="13" t="n">
        <v>45797</v>
      </c>
      <c r="G543" s="2" t="s">
        <v>135</v>
      </c>
      <c r="H543" s="2" t="s">
        <v>98</v>
      </c>
      <c r="I543" s="2" t="s">
        <v>130</v>
      </c>
      <c r="J543" s="2" t="s">
        <v>137</v>
      </c>
      <c r="K543" s="14" t="n">
        <v>2514.32</v>
      </c>
      <c r="L543" s="2" t="n">
        <f aca="false">IF(E543="","",ROUND((Indicadores!$B$4-E543)/365.25,1))</f>
        <v>4.4</v>
      </c>
      <c r="M543" s="2" t="str">
        <f aca="false">IF(E543="","Virtual",IF(L543&gt;=Indicadores!$B$6,"Fim de Vida",IF(L543&gt;=Indicadores!$B$5,"Envelhecendo","Atual")))</f>
        <v>Envelhecendo</v>
      </c>
      <c r="N543" s="2" t="str">
        <f aca="false">IF(F543="","N/A",IF(F543&lt;Indicadores!$B$4,"Vencida","Vigente"))</f>
        <v>Vencida</v>
      </c>
      <c r="O543" s="2" t="str">
        <f aca="false">INDEX(Locais!$B$2:$B$13,MATCH(H543,Locais!$A$2:$A$13,0))</f>
        <v>Sede - Brasília</v>
      </c>
      <c r="P543" s="2" t="str">
        <f aca="false">INDEX(Locais!$C$2:$C$13,MATCH(H543,Locais!$A$2:$A$13,0))</f>
        <v>Centro-Oeste</v>
      </c>
    </row>
    <row r="544" customFormat="false" ht="15" hidden="false" customHeight="false" outlineLevel="0" collapsed="false">
      <c r="A544" s="2" t="s">
        <v>680</v>
      </c>
      <c r="B544" s="2" t="s">
        <v>68</v>
      </c>
      <c r="C544" s="2" t="s">
        <v>96</v>
      </c>
      <c r="D544" s="2" t="s">
        <v>107</v>
      </c>
      <c r="E544" s="13" t="n">
        <v>44723</v>
      </c>
      <c r="F544" s="13" t="n">
        <v>45818</v>
      </c>
      <c r="G544" s="2" t="s">
        <v>32</v>
      </c>
      <c r="H544" s="2" t="s">
        <v>128</v>
      </c>
      <c r="I544" s="2" t="s">
        <v>109</v>
      </c>
      <c r="J544" s="2" t="s">
        <v>100</v>
      </c>
      <c r="K544" s="14" t="n">
        <v>4952.19</v>
      </c>
      <c r="L544" s="2" t="n">
        <f aca="false">IF(E544="","",ROUND((Indicadores!$B$4-E544)/365.25,1))</f>
        <v>4.4</v>
      </c>
      <c r="M544" s="2" t="str">
        <f aca="false">IF(E544="","Virtual",IF(L544&gt;=Indicadores!$B$6,"Fim de Vida",IF(L544&gt;=Indicadores!$B$5,"Envelhecendo","Atual")))</f>
        <v>Envelhecendo</v>
      </c>
      <c r="N544" s="2" t="str">
        <f aca="false">IF(F544="","N/A",IF(F544&lt;Indicadores!$B$4,"Vencida","Vigente"))</f>
        <v>Vencida</v>
      </c>
      <c r="O544" s="2" t="str">
        <f aca="false">INDEX(Locais!$B$2:$B$13,MATCH(H544,Locais!$A$2:$A$13,0))</f>
        <v>Regional - Recife</v>
      </c>
      <c r="P544" s="2" t="str">
        <f aca="false">INDEX(Locais!$C$2:$C$13,MATCH(H544,Locais!$A$2:$A$13,0))</f>
        <v>Nordeste</v>
      </c>
    </row>
    <row r="545" customFormat="false" ht="15" hidden="false" customHeight="false" outlineLevel="0" collapsed="false">
      <c r="A545" s="2" t="s">
        <v>681</v>
      </c>
      <c r="B545" s="2" t="s">
        <v>68</v>
      </c>
      <c r="C545" s="2" t="s">
        <v>102</v>
      </c>
      <c r="D545" s="2" t="s">
        <v>103</v>
      </c>
      <c r="E545" s="13" t="n">
        <v>44633</v>
      </c>
      <c r="F545" s="13" t="n">
        <v>45728</v>
      </c>
      <c r="G545" s="2" t="s">
        <v>34</v>
      </c>
      <c r="H545" s="2" t="s">
        <v>114</v>
      </c>
      <c r="I545" s="2" t="s">
        <v>109</v>
      </c>
      <c r="J545" s="2" t="s">
        <v>100</v>
      </c>
      <c r="K545" s="14" t="n">
        <v>4717.39</v>
      </c>
      <c r="L545" s="2" t="n">
        <f aca="false">IF(E545="","",ROUND((Indicadores!$B$4-E545)/365.25,1))</f>
        <v>4.6</v>
      </c>
      <c r="M545" s="2" t="str">
        <f aca="false">IF(E545="","Virtual",IF(L545&gt;=Indicadores!$B$6,"Fim de Vida",IF(L545&gt;=Indicadores!$B$5,"Envelhecendo","Atual")))</f>
        <v>Envelhecendo</v>
      </c>
      <c r="N545" s="2" t="str">
        <f aca="false">IF(F545="","N/A",IF(F545&lt;Indicadores!$B$4,"Vencida","Vigente"))</f>
        <v>Vencida</v>
      </c>
      <c r="O545" s="2" t="str">
        <f aca="false">INDEX(Locais!$B$2:$B$13,MATCH(H545,Locais!$A$2:$A$13,0))</f>
        <v>Regional - Belo Horizonte</v>
      </c>
      <c r="P545" s="2" t="str">
        <f aca="false">INDEX(Locais!$C$2:$C$13,MATCH(H545,Locais!$A$2:$A$13,0))</f>
        <v>Sudeste</v>
      </c>
    </row>
    <row r="546" customFormat="false" ht="15" hidden="false" customHeight="false" outlineLevel="0" collapsed="false">
      <c r="A546" s="2" t="s">
        <v>682</v>
      </c>
      <c r="B546" s="2" t="s">
        <v>68</v>
      </c>
      <c r="C546" s="2" t="s">
        <v>102</v>
      </c>
      <c r="D546" s="2" t="s">
        <v>103</v>
      </c>
      <c r="E546" s="13" t="n">
        <v>45248</v>
      </c>
      <c r="F546" s="13" t="n">
        <v>46343</v>
      </c>
      <c r="G546" s="2" t="s">
        <v>32</v>
      </c>
      <c r="H546" s="2" t="s">
        <v>165</v>
      </c>
      <c r="I546" s="2" t="s">
        <v>136</v>
      </c>
      <c r="J546" s="2" t="s">
        <v>100</v>
      </c>
      <c r="K546" s="14" t="n">
        <v>5218.47</v>
      </c>
      <c r="L546" s="2" t="n">
        <f aca="false">IF(E546="","",ROUND((Indicadores!$B$4-E546)/365.25,1))</f>
        <v>2.9</v>
      </c>
      <c r="M546" s="2" t="str">
        <f aca="false">IF(E546="","Virtual",IF(L546&gt;=Indicadores!$B$6,"Fim de Vida",IF(L546&gt;=Indicadores!$B$5,"Envelhecendo","Atual")))</f>
        <v>Atual</v>
      </c>
      <c r="N546" s="2" t="str">
        <f aca="false">IF(F546="","N/A",IF(F546&lt;Indicadores!$B$4,"Vencida","Vigente"))</f>
        <v>Vigente</v>
      </c>
      <c r="O546" s="2" t="str">
        <f aca="false">INDEX(Locais!$B$2:$B$13,MATCH(H546,Locais!$A$2:$A$13,0))</f>
        <v>Regional - Salvador</v>
      </c>
      <c r="P546" s="2" t="str">
        <f aca="false">INDEX(Locais!$C$2:$C$13,MATCH(H546,Locais!$A$2:$A$13,0))</f>
        <v>Nordeste</v>
      </c>
    </row>
    <row r="547" customFormat="false" ht="15" hidden="false" customHeight="false" outlineLevel="0" collapsed="false">
      <c r="A547" s="2" t="s">
        <v>683</v>
      </c>
      <c r="B547" s="2" t="s">
        <v>69</v>
      </c>
      <c r="C547" s="2" t="s">
        <v>96</v>
      </c>
      <c r="D547" s="2" t="s">
        <v>117</v>
      </c>
      <c r="E547" s="13" t="n">
        <v>43767</v>
      </c>
      <c r="F547" s="13" t="n">
        <v>44862</v>
      </c>
      <c r="G547" s="2" t="s">
        <v>32</v>
      </c>
      <c r="H547" s="2" t="s">
        <v>139</v>
      </c>
      <c r="I547" s="2" t="s">
        <v>99</v>
      </c>
      <c r="J547" s="2" t="s">
        <v>100</v>
      </c>
      <c r="K547" s="14" t="n">
        <v>10603.99</v>
      </c>
      <c r="L547" s="2" t="n">
        <f aca="false">IF(E547="","",ROUND((Indicadores!$B$4-E547)/365.25,1))</f>
        <v>7</v>
      </c>
      <c r="M547" s="2" t="str">
        <f aca="false">IF(E547="","Virtual",IF(L547&gt;=Indicadores!$B$6,"Fim de Vida",IF(L547&gt;=Indicadores!$B$5,"Envelhecendo","Atual")))</f>
        <v>Fim de Vida</v>
      </c>
      <c r="N547" s="2" t="str">
        <f aca="false">IF(F547="","N/A",IF(F547&lt;Indicadores!$B$4,"Vencida","Vigente"))</f>
        <v>Vencida</v>
      </c>
      <c r="O547" s="2" t="str">
        <f aca="false">INDEX(Locais!$B$2:$B$13,MATCH(H547,Locais!$A$2:$A$13,0))</f>
        <v>Regional - Rio de Janeiro</v>
      </c>
      <c r="P547" s="2" t="str">
        <f aca="false">INDEX(Locais!$C$2:$C$13,MATCH(H547,Locais!$A$2:$A$13,0))</f>
        <v>Sudeste</v>
      </c>
    </row>
    <row r="548" customFormat="false" ht="15" hidden="false" customHeight="false" outlineLevel="0" collapsed="false">
      <c r="A548" s="2" t="s">
        <v>684</v>
      </c>
      <c r="B548" s="2" t="s">
        <v>71</v>
      </c>
      <c r="C548" s="2" t="s">
        <v>126</v>
      </c>
      <c r="D548" s="2" t="s">
        <v>157</v>
      </c>
      <c r="E548" s="13" t="n">
        <v>45267</v>
      </c>
      <c r="F548" s="13" t="n">
        <v>46362</v>
      </c>
      <c r="G548" s="2" t="s">
        <v>118</v>
      </c>
      <c r="H548" s="2" t="s">
        <v>123</v>
      </c>
      <c r="I548" s="2" t="s">
        <v>142</v>
      </c>
      <c r="J548" s="2" t="s">
        <v>100</v>
      </c>
      <c r="K548" s="14" t="n">
        <v>2421.1</v>
      </c>
      <c r="L548" s="2" t="n">
        <f aca="false">IF(E548="","",ROUND((Indicadores!$B$4-E548)/365.25,1))</f>
        <v>2.9</v>
      </c>
      <c r="M548" s="2" t="str">
        <f aca="false">IF(E548="","Virtual",IF(L548&gt;=Indicadores!$B$6,"Fim de Vida",IF(L548&gt;=Indicadores!$B$5,"Envelhecendo","Atual")))</f>
        <v>Atual</v>
      </c>
      <c r="N548" s="2" t="str">
        <f aca="false">IF(F548="","N/A",IF(F548&lt;Indicadores!$B$4,"Vencida","Vigente"))</f>
        <v>Vigente</v>
      </c>
      <c r="O548" s="2" t="str">
        <f aca="false">INDEX(Locais!$B$2:$B$13,MATCH(H548,Locais!$A$2:$A$13,0))</f>
        <v>Regional - Goiânia</v>
      </c>
      <c r="P548" s="2" t="str">
        <f aca="false">INDEX(Locais!$C$2:$C$13,MATCH(H548,Locais!$A$2:$A$13,0))</f>
        <v>Centro-Oeste</v>
      </c>
    </row>
    <row r="549" customFormat="false" ht="15" hidden="false" customHeight="false" outlineLevel="0" collapsed="false">
      <c r="A549" s="2" t="s">
        <v>685</v>
      </c>
      <c r="B549" s="2" t="s">
        <v>68</v>
      </c>
      <c r="C549" s="2" t="s">
        <v>102</v>
      </c>
      <c r="D549" s="2" t="s">
        <v>103</v>
      </c>
      <c r="E549" s="13" t="n">
        <v>45509</v>
      </c>
      <c r="F549" s="13" t="n">
        <v>46604</v>
      </c>
      <c r="G549" s="2" t="s">
        <v>32</v>
      </c>
      <c r="H549" s="2" t="s">
        <v>128</v>
      </c>
      <c r="I549" s="2" t="s">
        <v>120</v>
      </c>
      <c r="J549" s="2" t="s">
        <v>100</v>
      </c>
      <c r="K549" s="14" t="n">
        <v>5503.72</v>
      </c>
      <c r="L549" s="2" t="n">
        <f aca="false">IF(E549="","",ROUND((Indicadores!$B$4-E549)/365.25,1))</f>
        <v>2.2</v>
      </c>
      <c r="M549" s="2" t="str">
        <f aca="false">IF(E549="","Virtual",IF(L549&gt;=Indicadores!$B$6,"Fim de Vida",IF(L549&gt;=Indicadores!$B$5,"Envelhecendo","Atual")))</f>
        <v>Atual</v>
      </c>
      <c r="N549" s="2" t="str">
        <f aca="false">IF(F549="","N/A",IF(F549&lt;Indicadores!$B$4,"Vencida","Vigente"))</f>
        <v>Vigente</v>
      </c>
      <c r="O549" s="2" t="str">
        <f aca="false">INDEX(Locais!$B$2:$B$13,MATCH(H549,Locais!$A$2:$A$13,0))</f>
        <v>Regional - Recife</v>
      </c>
      <c r="P549" s="2" t="str">
        <f aca="false">INDEX(Locais!$C$2:$C$13,MATCH(H549,Locais!$A$2:$A$13,0))</f>
        <v>Nordeste</v>
      </c>
    </row>
    <row r="550" customFormat="false" ht="15" hidden="false" customHeight="false" outlineLevel="0" collapsed="false">
      <c r="A550" s="2" t="s">
        <v>686</v>
      </c>
      <c r="B550" s="2" t="s">
        <v>69</v>
      </c>
      <c r="C550" s="2" t="s">
        <v>102</v>
      </c>
      <c r="D550" s="2" t="s">
        <v>113</v>
      </c>
      <c r="E550" s="13" t="n">
        <v>43860</v>
      </c>
      <c r="F550" s="13" t="n">
        <v>44955</v>
      </c>
      <c r="G550" s="2" t="s">
        <v>34</v>
      </c>
      <c r="H550" s="2" t="s">
        <v>98</v>
      </c>
      <c r="I550" s="2" t="s">
        <v>99</v>
      </c>
      <c r="J550" s="2" t="s">
        <v>100</v>
      </c>
      <c r="K550" s="14" t="n">
        <v>9000</v>
      </c>
      <c r="L550" s="2" t="n">
        <f aca="false">IF(E550="","",ROUND((Indicadores!$B$4-E550)/365.25,1))</f>
        <v>6.7</v>
      </c>
      <c r="M550" s="2" t="str">
        <f aca="false">IF(E550="","Virtual",IF(L550&gt;=Indicadores!$B$6,"Fim de Vida",IF(L550&gt;=Indicadores!$B$5,"Envelhecendo","Atual")))</f>
        <v>Fim de Vida</v>
      </c>
      <c r="N550" s="2" t="str">
        <f aca="false">IF(F550="","N/A",IF(F550&lt;Indicadores!$B$4,"Vencida","Vigente"))</f>
        <v>Vencida</v>
      </c>
      <c r="O550" s="2" t="str">
        <f aca="false">INDEX(Locais!$B$2:$B$13,MATCH(H550,Locais!$A$2:$A$13,0))</f>
        <v>Sede - Brasília</v>
      </c>
      <c r="P550" s="2" t="str">
        <f aca="false">INDEX(Locais!$C$2:$C$13,MATCH(H550,Locais!$A$2:$A$13,0))</f>
        <v>Centro-Oeste</v>
      </c>
    </row>
    <row r="551" customFormat="false" ht="15" hidden="false" customHeight="false" outlineLevel="0" collapsed="false">
      <c r="A551" s="2" t="s">
        <v>687</v>
      </c>
      <c r="B551" s="2" t="s">
        <v>68</v>
      </c>
      <c r="C551" s="2" t="s">
        <v>96</v>
      </c>
      <c r="D551" s="2" t="s">
        <v>107</v>
      </c>
      <c r="E551" s="13" t="n">
        <v>43443</v>
      </c>
      <c r="F551" s="13" t="n">
        <v>44538</v>
      </c>
      <c r="G551" s="2" t="s">
        <v>32</v>
      </c>
      <c r="H551" s="2" t="s">
        <v>108</v>
      </c>
      <c r="I551" s="2" t="s">
        <v>136</v>
      </c>
      <c r="J551" s="2" t="s">
        <v>100</v>
      </c>
      <c r="K551" s="14" t="n">
        <v>5368.66</v>
      </c>
      <c r="L551" s="2" t="n">
        <f aca="false">IF(E551="","",ROUND((Indicadores!$B$4-E551)/365.25,1))</f>
        <v>7.9</v>
      </c>
      <c r="M551" s="2" t="str">
        <f aca="false">IF(E551="","Virtual",IF(L551&gt;=Indicadores!$B$6,"Fim de Vida",IF(L551&gt;=Indicadores!$B$5,"Envelhecendo","Atual")))</f>
        <v>Fim de Vida</v>
      </c>
      <c r="N551" s="2" t="str">
        <f aca="false">IF(F551="","N/A",IF(F551&lt;Indicadores!$B$4,"Vencida","Vigente"))</f>
        <v>Vencida</v>
      </c>
      <c r="O551" s="2" t="str">
        <f aca="false">INDEX(Locais!$B$2:$B$13,MATCH(H551,Locais!$A$2:$A$13,0))</f>
        <v>Regional - Porto Alegre</v>
      </c>
      <c r="P551" s="2" t="str">
        <f aca="false">INDEX(Locais!$C$2:$C$13,MATCH(H551,Locais!$A$2:$A$13,0))</f>
        <v>Sul</v>
      </c>
    </row>
    <row r="552" customFormat="false" ht="15" hidden="false" customHeight="false" outlineLevel="0" collapsed="false">
      <c r="A552" s="2" t="s">
        <v>688</v>
      </c>
      <c r="B552" s="2" t="s">
        <v>69</v>
      </c>
      <c r="C552" s="2" t="s">
        <v>126</v>
      </c>
      <c r="D552" s="2" t="s">
        <v>169</v>
      </c>
      <c r="E552" s="13" t="n">
        <v>44383</v>
      </c>
      <c r="F552" s="13" t="n">
        <v>45478</v>
      </c>
      <c r="G552" s="2" t="s">
        <v>32</v>
      </c>
      <c r="H552" s="2" t="s">
        <v>108</v>
      </c>
      <c r="I552" s="2" t="s">
        <v>130</v>
      </c>
      <c r="J552" s="2" t="s">
        <v>100</v>
      </c>
      <c r="K552" s="14" t="n">
        <v>7747.44</v>
      </c>
      <c r="L552" s="2" t="n">
        <f aca="false">IF(E552="","",ROUND((Indicadores!$B$4-E552)/365.25,1))</f>
        <v>5.3</v>
      </c>
      <c r="M552" s="2" t="str">
        <f aca="false">IF(E552="","Virtual",IF(L552&gt;=Indicadores!$B$6,"Fim de Vida",IF(L552&gt;=Indicadores!$B$5,"Envelhecendo","Atual")))</f>
        <v>Fim de Vida</v>
      </c>
      <c r="N552" s="2" t="str">
        <f aca="false">IF(F552="","N/A",IF(F552&lt;Indicadores!$B$4,"Vencida","Vigente"))</f>
        <v>Vencida</v>
      </c>
      <c r="O552" s="2" t="str">
        <f aca="false">INDEX(Locais!$B$2:$B$13,MATCH(H552,Locais!$A$2:$A$13,0))</f>
        <v>Regional - Porto Alegre</v>
      </c>
      <c r="P552" s="2" t="str">
        <f aca="false">INDEX(Locais!$C$2:$C$13,MATCH(H552,Locais!$A$2:$A$13,0))</f>
        <v>Sul</v>
      </c>
    </row>
    <row r="553" customFormat="false" ht="15" hidden="false" customHeight="false" outlineLevel="0" collapsed="false">
      <c r="A553" s="2" t="s">
        <v>689</v>
      </c>
      <c r="B553" s="2" t="s">
        <v>69</v>
      </c>
      <c r="C553" s="2" t="s">
        <v>126</v>
      </c>
      <c r="D553" s="2" t="s">
        <v>169</v>
      </c>
      <c r="E553" s="13" t="n">
        <v>45451</v>
      </c>
      <c r="F553" s="13" t="n">
        <v>46546</v>
      </c>
      <c r="G553" s="2" t="s">
        <v>118</v>
      </c>
      <c r="H553" s="2" t="s">
        <v>119</v>
      </c>
      <c r="I553" s="2" t="s">
        <v>120</v>
      </c>
      <c r="J553" s="2" t="s">
        <v>100</v>
      </c>
      <c r="K553" s="14" t="n">
        <v>7793.65</v>
      </c>
      <c r="L553" s="2" t="n">
        <f aca="false">IF(E553="","",ROUND((Indicadores!$B$4-E553)/365.25,1))</f>
        <v>2.4</v>
      </c>
      <c r="M553" s="2" t="str">
        <f aca="false">IF(E553="","Virtual",IF(L553&gt;=Indicadores!$B$6,"Fim de Vida",IF(L553&gt;=Indicadores!$B$5,"Envelhecendo","Atual")))</f>
        <v>Atual</v>
      </c>
      <c r="N553" s="2" t="str">
        <f aca="false">IF(F553="","N/A",IF(F553&lt;Indicadores!$B$4,"Vencida","Vigente"))</f>
        <v>Vigente</v>
      </c>
      <c r="O553" s="2" t="str">
        <f aca="false">INDEX(Locais!$B$2:$B$13,MATCH(H553,Locais!$A$2:$A$13,0))</f>
        <v>Regional - São Paulo</v>
      </c>
      <c r="P553" s="2" t="str">
        <f aca="false">INDEX(Locais!$C$2:$C$13,MATCH(H553,Locais!$A$2:$A$13,0))</f>
        <v>Sudeste</v>
      </c>
    </row>
    <row r="554" customFormat="false" ht="15" hidden="false" customHeight="false" outlineLevel="0" collapsed="false">
      <c r="A554" s="2" t="s">
        <v>690</v>
      </c>
      <c r="B554" s="2" t="s">
        <v>68</v>
      </c>
      <c r="C554" s="2" t="s">
        <v>96</v>
      </c>
      <c r="D554" s="2" t="s">
        <v>132</v>
      </c>
      <c r="E554" s="13" t="n">
        <v>45332</v>
      </c>
      <c r="F554" s="13" t="n">
        <v>46427</v>
      </c>
      <c r="G554" s="2" t="s">
        <v>32</v>
      </c>
      <c r="H554" s="2" t="s">
        <v>123</v>
      </c>
      <c r="I554" s="2" t="s">
        <v>124</v>
      </c>
      <c r="J554" s="2" t="s">
        <v>100</v>
      </c>
      <c r="K554" s="14" t="n">
        <v>5757.82</v>
      </c>
      <c r="L554" s="2" t="n">
        <f aca="false">IF(E554="","",ROUND((Indicadores!$B$4-E554)/365.25,1))</f>
        <v>2.7</v>
      </c>
      <c r="M554" s="2" t="str">
        <f aca="false">IF(E554="","Virtual",IF(L554&gt;=Indicadores!$B$6,"Fim de Vida",IF(L554&gt;=Indicadores!$B$5,"Envelhecendo","Atual")))</f>
        <v>Atual</v>
      </c>
      <c r="N554" s="2" t="str">
        <f aca="false">IF(F554="","N/A",IF(F554&lt;Indicadores!$B$4,"Vencida","Vigente"))</f>
        <v>Vigente</v>
      </c>
      <c r="O554" s="2" t="str">
        <f aca="false">INDEX(Locais!$B$2:$B$13,MATCH(H554,Locais!$A$2:$A$13,0))</f>
        <v>Regional - Goiânia</v>
      </c>
      <c r="P554" s="2" t="str">
        <f aca="false">INDEX(Locais!$C$2:$C$13,MATCH(H554,Locais!$A$2:$A$13,0))</f>
        <v>Centro-Oeste</v>
      </c>
    </row>
    <row r="555" customFormat="false" ht="15" hidden="false" customHeight="false" outlineLevel="0" collapsed="false">
      <c r="A555" s="2" t="s">
        <v>691</v>
      </c>
      <c r="B555" s="2" t="s">
        <v>69</v>
      </c>
      <c r="C555" s="2" t="s">
        <v>96</v>
      </c>
      <c r="D555" s="2" t="s">
        <v>117</v>
      </c>
      <c r="E555" s="13" t="n">
        <v>44221</v>
      </c>
      <c r="F555" s="13" t="n">
        <v>45316</v>
      </c>
      <c r="G555" s="2" t="s">
        <v>32</v>
      </c>
      <c r="H555" s="2" t="s">
        <v>123</v>
      </c>
      <c r="I555" s="2" t="s">
        <v>115</v>
      </c>
      <c r="J555" s="2" t="s">
        <v>100</v>
      </c>
      <c r="K555" s="14" t="n">
        <v>8705.21</v>
      </c>
      <c r="L555" s="2" t="n">
        <f aca="false">IF(E555="","",ROUND((Indicadores!$B$4-E555)/365.25,1))</f>
        <v>5.7</v>
      </c>
      <c r="M555" s="2" t="str">
        <f aca="false">IF(E555="","Virtual",IF(L555&gt;=Indicadores!$B$6,"Fim de Vida",IF(L555&gt;=Indicadores!$B$5,"Envelhecendo","Atual")))</f>
        <v>Fim de Vida</v>
      </c>
      <c r="N555" s="2" t="str">
        <f aca="false">IF(F555="","N/A",IF(F555&lt;Indicadores!$B$4,"Vencida","Vigente"))</f>
        <v>Vencida</v>
      </c>
      <c r="O555" s="2" t="str">
        <f aca="false">INDEX(Locais!$B$2:$B$13,MATCH(H555,Locais!$A$2:$A$13,0))</f>
        <v>Regional - Goiânia</v>
      </c>
      <c r="P555" s="2" t="str">
        <f aca="false">INDEX(Locais!$C$2:$C$13,MATCH(H555,Locais!$A$2:$A$13,0))</f>
        <v>Centro-Oeste</v>
      </c>
    </row>
    <row r="556" customFormat="false" ht="15" hidden="false" customHeight="false" outlineLevel="0" collapsed="false">
      <c r="A556" s="2" t="s">
        <v>692</v>
      </c>
      <c r="B556" s="2" t="s">
        <v>70</v>
      </c>
      <c r="C556" s="2" t="s">
        <v>96</v>
      </c>
      <c r="D556" s="2" t="s">
        <v>122</v>
      </c>
      <c r="E556" s="13" t="n">
        <v>43671</v>
      </c>
      <c r="F556" s="13" t="n">
        <v>45496</v>
      </c>
      <c r="G556" s="2" t="s">
        <v>135</v>
      </c>
      <c r="H556" s="2" t="s">
        <v>119</v>
      </c>
      <c r="I556" s="2" t="s">
        <v>133</v>
      </c>
      <c r="J556" s="2" t="s">
        <v>137</v>
      </c>
      <c r="K556" s="14" t="n">
        <v>15774.2</v>
      </c>
      <c r="L556" s="2" t="n">
        <f aca="false">IF(E556="","",ROUND((Indicadores!$B$4-E556)/365.25,1))</f>
        <v>7.2</v>
      </c>
      <c r="M556" s="2" t="str">
        <f aca="false">IF(E556="","Virtual",IF(L556&gt;=Indicadores!$B$6,"Fim de Vida",IF(L556&gt;=Indicadores!$B$5,"Envelhecendo","Atual")))</f>
        <v>Fim de Vida</v>
      </c>
      <c r="N556" s="2" t="str">
        <f aca="false">IF(F556="","N/A",IF(F556&lt;Indicadores!$B$4,"Vencida","Vigente"))</f>
        <v>Vencida</v>
      </c>
      <c r="O556" s="2" t="str">
        <f aca="false">INDEX(Locais!$B$2:$B$13,MATCH(H556,Locais!$A$2:$A$13,0))</f>
        <v>Regional - São Paulo</v>
      </c>
      <c r="P556" s="2" t="str">
        <f aca="false">INDEX(Locais!$C$2:$C$13,MATCH(H556,Locais!$A$2:$A$13,0))</f>
        <v>Sudeste</v>
      </c>
    </row>
    <row r="557" customFormat="false" ht="15" hidden="false" customHeight="false" outlineLevel="0" collapsed="false">
      <c r="A557" s="2" t="s">
        <v>693</v>
      </c>
      <c r="B557" s="2" t="s">
        <v>69</v>
      </c>
      <c r="C557" s="2" t="s">
        <v>102</v>
      </c>
      <c r="D557" s="2" t="s">
        <v>113</v>
      </c>
      <c r="E557" s="13" t="n">
        <v>44882</v>
      </c>
      <c r="F557" s="13" t="n">
        <v>45977</v>
      </c>
      <c r="G557" s="2" t="s">
        <v>32</v>
      </c>
      <c r="H557" s="2" t="s">
        <v>119</v>
      </c>
      <c r="I557" s="2" t="s">
        <v>109</v>
      </c>
      <c r="J557" s="2" t="s">
        <v>100</v>
      </c>
      <c r="K557" s="14" t="n">
        <v>8454.3</v>
      </c>
      <c r="L557" s="2" t="n">
        <f aca="false">IF(E557="","",ROUND((Indicadores!$B$4-E557)/365.25,1))</f>
        <v>3.9</v>
      </c>
      <c r="M557" s="2" t="str">
        <f aca="false">IF(E557="","Virtual",IF(L557&gt;=Indicadores!$B$6,"Fim de Vida",IF(L557&gt;=Indicadores!$B$5,"Envelhecendo","Atual")))</f>
        <v>Envelhecendo</v>
      </c>
      <c r="N557" s="2" t="str">
        <f aca="false">IF(F557="","N/A",IF(F557&lt;Indicadores!$B$4,"Vencida","Vigente"))</f>
        <v>Vencida</v>
      </c>
      <c r="O557" s="2" t="str">
        <f aca="false">INDEX(Locais!$B$2:$B$13,MATCH(H557,Locais!$A$2:$A$13,0))</f>
        <v>Regional - São Paulo</v>
      </c>
      <c r="P557" s="2" t="str">
        <f aca="false">INDEX(Locais!$C$2:$C$13,MATCH(H557,Locais!$A$2:$A$13,0))</f>
        <v>Sudeste</v>
      </c>
    </row>
    <row r="558" customFormat="false" ht="15" hidden="false" customHeight="false" outlineLevel="0" collapsed="false">
      <c r="A558" s="2" t="s">
        <v>694</v>
      </c>
      <c r="B558" s="2" t="s">
        <v>68</v>
      </c>
      <c r="C558" s="2" t="s">
        <v>126</v>
      </c>
      <c r="D558" s="2" t="s">
        <v>127</v>
      </c>
      <c r="E558" s="13" t="n">
        <v>45351</v>
      </c>
      <c r="F558" s="13" t="n">
        <v>46446</v>
      </c>
      <c r="G558" s="2" t="s">
        <v>34</v>
      </c>
      <c r="H558" s="2" t="s">
        <v>98</v>
      </c>
      <c r="I558" s="2" t="s">
        <v>136</v>
      </c>
      <c r="J558" s="2" t="s">
        <v>100</v>
      </c>
      <c r="K558" s="14" t="n">
        <v>4604.26</v>
      </c>
      <c r="L558" s="2" t="n">
        <f aca="false">IF(E558="","",ROUND((Indicadores!$B$4-E558)/365.25,1))</f>
        <v>2.6</v>
      </c>
      <c r="M558" s="2" t="str">
        <f aca="false">IF(E558="","Virtual",IF(L558&gt;=Indicadores!$B$6,"Fim de Vida",IF(L558&gt;=Indicadores!$B$5,"Envelhecendo","Atual")))</f>
        <v>Atual</v>
      </c>
      <c r="N558" s="2" t="str">
        <f aca="false">IF(F558="","N/A",IF(F558&lt;Indicadores!$B$4,"Vencida","Vigente"))</f>
        <v>Vigente</v>
      </c>
      <c r="O558" s="2" t="str">
        <f aca="false">INDEX(Locais!$B$2:$B$13,MATCH(H558,Locais!$A$2:$A$13,0))</f>
        <v>Sede - Brasília</v>
      </c>
      <c r="P558" s="2" t="str">
        <f aca="false">INDEX(Locais!$C$2:$C$13,MATCH(H558,Locais!$A$2:$A$13,0))</f>
        <v>Centro-Oeste</v>
      </c>
    </row>
    <row r="559" customFormat="false" ht="15" hidden="false" customHeight="false" outlineLevel="0" collapsed="false">
      <c r="A559" s="2" t="s">
        <v>695</v>
      </c>
      <c r="B559" s="2" t="s">
        <v>71</v>
      </c>
      <c r="C559" s="2" t="s">
        <v>96</v>
      </c>
      <c r="D559" s="2" t="s">
        <v>171</v>
      </c>
      <c r="E559" s="13" t="n">
        <v>44163</v>
      </c>
      <c r="F559" s="13" t="n">
        <v>45258</v>
      </c>
      <c r="G559" s="2" t="s">
        <v>36</v>
      </c>
      <c r="H559" s="2" t="s">
        <v>98</v>
      </c>
      <c r="I559" s="2" t="s">
        <v>115</v>
      </c>
      <c r="J559" s="2" t="s">
        <v>100</v>
      </c>
      <c r="K559" s="14" t="n">
        <v>2252.26</v>
      </c>
      <c r="L559" s="2" t="n">
        <f aca="false">IF(E559="","",ROUND((Indicadores!$B$4-E559)/365.25,1))</f>
        <v>5.9</v>
      </c>
      <c r="M559" s="2" t="str">
        <f aca="false">IF(E559="","Virtual",IF(L559&gt;=Indicadores!$B$6,"Fim de Vida",IF(L559&gt;=Indicadores!$B$5,"Envelhecendo","Atual")))</f>
        <v>Fim de Vida</v>
      </c>
      <c r="N559" s="2" t="str">
        <f aca="false">IF(F559="","N/A",IF(F559&lt;Indicadores!$B$4,"Vencida","Vigente"))</f>
        <v>Vencida</v>
      </c>
      <c r="O559" s="2" t="str">
        <f aca="false">INDEX(Locais!$B$2:$B$13,MATCH(H559,Locais!$A$2:$A$13,0))</f>
        <v>Sede - Brasília</v>
      </c>
      <c r="P559" s="2" t="str">
        <f aca="false">INDEX(Locais!$C$2:$C$13,MATCH(H559,Locais!$A$2:$A$13,0))</f>
        <v>Centro-Oeste</v>
      </c>
    </row>
    <row r="560" customFormat="false" ht="15" hidden="false" customHeight="false" outlineLevel="0" collapsed="false">
      <c r="A560" s="2" t="s">
        <v>696</v>
      </c>
      <c r="B560" s="2" t="s">
        <v>69</v>
      </c>
      <c r="C560" s="2" t="s">
        <v>102</v>
      </c>
      <c r="D560" s="2" t="s">
        <v>113</v>
      </c>
      <c r="E560" s="13" t="n">
        <v>44605</v>
      </c>
      <c r="F560" s="13" t="n">
        <v>45700</v>
      </c>
      <c r="G560" s="2" t="s">
        <v>32</v>
      </c>
      <c r="H560" s="2" t="s">
        <v>98</v>
      </c>
      <c r="I560" s="2" t="s">
        <v>130</v>
      </c>
      <c r="J560" s="2" t="s">
        <v>100</v>
      </c>
      <c r="K560" s="14" t="n">
        <v>10081.85</v>
      </c>
      <c r="L560" s="2" t="n">
        <f aca="false">IF(E560="","",ROUND((Indicadores!$B$4-E560)/365.25,1))</f>
        <v>4.7</v>
      </c>
      <c r="M560" s="2" t="str">
        <f aca="false">IF(E560="","Virtual",IF(L560&gt;=Indicadores!$B$6,"Fim de Vida",IF(L560&gt;=Indicadores!$B$5,"Envelhecendo","Atual")))</f>
        <v>Envelhecendo</v>
      </c>
      <c r="N560" s="2" t="str">
        <f aca="false">IF(F560="","N/A",IF(F560&lt;Indicadores!$B$4,"Vencida","Vigente"))</f>
        <v>Vencida</v>
      </c>
      <c r="O560" s="2" t="str">
        <f aca="false">INDEX(Locais!$B$2:$B$13,MATCH(H560,Locais!$A$2:$A$13,0))</f>
        <v>Sede - Brasília</v>
      </c>
      <c r="P560" s="2" t="str">
        <f aca="false">INDEX(Locais!$C$2:$C$13,MATCH(H560,Locais!$A$2:$A$13,0))</f>
        <v>Centro-Oeste</v>
      </c>
    </row>
    <row r="561" customFormat="false" ht="15" hidden="false" customHeight="false" outlineLevel="0" collapsed="false">
      <c r="A561" s="2" t="s">
        <v>697</v>
      </c>
      <c r="B561" s="2" t="s">
        <v>68</v>
      </c>
      <c r="C561" s="2" t="s">
        <v>96</v>
      </c>
      <c r="D561" s="2" t="s">
        <v>107</v>
      </c>
      <c r="E561" s="13" t="n">
        <v>44520</v>
      </c>
      <c r="F561" s="13" t="n">
        <v>45615</v>
      </c>
      <c r="G561" s="2" t="s">
        <v>32</v>
      </c>
      <c r="H561" s="2" t="s">
        <v>128</v>
      </c>
      <c r="I561" s="2" t="s">
        <v>130</v>
      </c>
      <c r="J561" s="2" t="s">
        <v>100</v>
      </c>
      <c r="K561" s="14" t="n">
        <v>5709.43</v>
      </c>
      <c r="L561" s="2" t="n">
        <f aca="false">IF(E561="","",ROUND((Indicadores!$B$4-E561)/365.25,1))</f>
        <v>4.9</v>
      </c>
      <c r="M561" s="2" t="str">
        <f aca="false">IF(E561="","Virtual",IF(L561&gt;=Indicadores!$B$6,"Fim de Vida",IF(L561&gt;=Indicadores!$B$5,"Envelhecendo","Atual")))</f>
        <v>Envelhecendo</v>
      </c>
      <c r="N561" s="2" t="str">
        <f aca="false">IF(F561="","N/A",IF(F561&lt;Indicadores!$B$4,"Vencida","Vigente"))</f>
        <v>Vencida</v>
      </c>
      <c r="O561" s="2" t="str">
        <f aca="false">INDEX(Locais!$B$2:$B$13,MATCH(H561,Locais!$A$2:$A$13,0))</f>
        <v>Regional - Recife</v>
      </c>
      <c r="P561" s="2" t="str">
        <f aca="false">INDEX(Locais!$C$2:$C$13,MATCH(H561,Locais!$A$2:$A$13,0))</f>
        <v>Nordeste</v>
      </c>
    </row>
    <row r="562" customFormat="false" ht="15" hidden="false" customHeight="false" outlineLevel="0" collapsed="false">
      <c r="A562" s="2" t="s">
        <v>698</v>
      </c>
      <c r="B562" s="2" t="s">
        <v>68</v>
      </c>
      <c r="C562" s="2" t="s">
        <v>96</v>
      </c>
      <c r="D562" s="2" t="s">
        <v>107</v>
      </c>
      <c r="E562" s="13" t="n">
        <v>45236</v>
      </c>
      <c r="F562" s="13" t="n">
        <v>46331</v>
      </c>
      <c r="G562" s="2" t="s">
        <v>32</v>
      </c>
      <c r="H562" s="2" t="s">
        <v>145</v>
      </c>
      <c r="I562" s="2" t="s">
        <v>115</v>
      </c>
      <c r="J562" s="2" t="s">
        <v>100</v>
      </c>
      <c r="K562" s="14" t="n">
        <v>5759.12</v>
      </c>
      <c r="L562" s="2" t="n">
        <f aca="false">IF(E562="","",ROUND((Indicadores!$B$4-E562)/365.25,1))</f>
        <v>2.9</v>
      </c>
      <c r="M562" s="2" t="str">
        <f aca="false">IF(E562="","Virtual",IF(L562&gt;=Indicadores!$B$6,"Fim de Vida",IF(L562&gt;=Indicadores!$B$5,"Envelhecendo","Atual")))</f>
        <v>Atual</v>
      </c>
      <c r="N562" s="2" t="str">
        <f aca="false">IF(F562="","N/A",IF(F562&lt;Indicadores!$B$4,"Vencida","Vigente"))</f>
        <v>Vigente</v>
      </c>
      <c r="O562" s="2" t="str">
        <f aca="false">INDEX(Locais!$B$2:$B$13,MATCH(H562,Locais!$A$2:$A$13,0))</f>
        <v>Regional - Belém</v>
      </c>
      <c r="P562" s="2" t="str">
        <f aca="false">INDEX(Locais!$C$2:$C$13,MATCH(H562,Locais!$A$2:$A$13,0))</f>
        <v>Norte</v>
      </c>
    </row>
    <row r="563" customFormat="false" ht="15" hidden="false" customHeight="false" outlineLevel="0" collapsed="false">
      <c r="A563" s="2" t="s">
        <v>699</v>
      </c>
      <c r="B563" s="2" t="s">
        <v>68</v>
      </c>
      <c r="C563" s="2" t="s">
        <v>96</v>
      </c>
      <c r="D563" s="2" t="s">
        <v>132</v>
      </c>
      <c r="E563" s="13" t="n">
        <v>43364</v>
      </c>
      <c r="F563" s="13" t="n">
        <v>44459</v>
      </c>
      <c r="G563" s="2" t="s">
        <v>34</v>
      </c>
      <c r="H563" s="2" t="s">
        <v>98</v>
      </c>
      <c r="I563" s="2" t="s">
        <v>111</v>
      </c>
      <c r="J563" s="2" t="s">
        <v>100</v>
      </c>
      <c r="K563" s="14" t="n">
        <v>6351</v>
      </c>
      <c r="L563" s="2" t="n">
        <f aca="false">IF(E563="","",ROUND((Indicadores!$B$4-E563)/365.25,1))</f>
        <v>8.1</v>
      </c>
      <c r="M563" s="2" t="str">
        <f aca="false">IF(E563="","Virtual",IF(L563&gt;=Indicadores!$B$6,"Fim de Vida",IF(L563&gt;=Indicadores!$B$5,"Envelhecendo","Atual")))</f>
        <v>Fim de Vida</v>
      </c>
      <c r="N563" s="2" t="str">
        <f aca="false">IF(F563="","N/A",IF(F563&lt;Indicadores!$B$4,"Vencida","Vigente"))</f>
        <v>Vencida</v>
      </c>
      <c r="O563" s="2" t="str">
        <f aca="false">INDEX(Locais!$B$2:$B$13,MATCH(H563,Locais!$A$2:$A$13,0))</f>
        <v>Sede - Brasília</v>
      </c>
      <c r="P563" s="2" t="str">
        <f aca="false">INDEX(Locais!$C$2:$C$13,MATCH(H563,Locais!$A$2:$A$13,0))</f>
        <v>Centro-Oeste</v>
      </c>
    </row>
    <row r="564" customFormat="false" ht="15" hidden="false" customHeight="false" outlineLevel="0" collapsed="false">
      <c r="A564" s="2" t="s">
        <v>700</v>
      </c>
      <c r="B564" s="2" t="s">
        <v>69</v>
      </c>
      <c r="C564" s="2" t="s">
        <v>96</v>
      </c>
      <c r="D564" s="2" t="s">
        <v>97</v>
      </c>
      <c r="E564" s="13" t="n">
        <v>45829</v>
      </c>
      <c r="F564" s="13" t="n">
        <v>46924</v>
      </c>
      <c r="G564" s="2" t="s">
        <v>32</v>
      </c>
      <c r="H564" s="2" t="s">
        <v>139</v>
      </c>
      <c r="I564" s="2" t="s">
        <v>133</v>
      </c>
      <c r="J564" s="2" t="s">
        <v>100</v>
      </c>
      <c r="K564" s="14" t="n">
        <v>9134.23</v>
      </c>
      <c r="L564" s="2" t="n">
        <f aca="false">IF(E564="","",ROUND((Indicadores!$B$4-E564)/365.25,1))</f>
        <v>1.3</v>
      </c>
      <c r="M564" s="2" t="str">
        <f aca="false">IF(E564="","Virtual",IF(L564&gt;=Indicadores!$B$6,"Fim de Vida",IF(L564&gt;=Indicadores!$B$5,"Envelhecendo","Atual")))</f>
        <v>Atual</v>
      </c>
      <c r="N564" s="2" t="str">
        <f aca="false">IF(F564="","N/A",IF(F564&lt;Indicadores!$B$4,"Vencida","Vigente"))</f>
        <v>Vigente</v>
      </c>
      <c r="O564" s="2" t="str">
        <f aca="false">INDEX(Locais!$B$2:$B$13,MATCH(H564,Locais!$A$2:$A$13,0))</f>
        <v>Regional - Rio de Janeiro</v>
      </c>
      <c r="P564" s="2" t="str">
        <f aca="false">INDEX(Locais!$C$2:$C$13,MATCH(H564,Locais!$A$2:$A$13,0))</f>
        <v>Sudeste</v>
      </c>
    </row>
    <row r="565" customFormat="false" ht="15" hidden="false" customHeight="false" outlineLevel="0" collapsed="false">
      <c r="A565" s="2" t="s">
        <v>701</v>
      </c>
      <c r="B565" s="2" t="s">
        <v>68</v>
      </c>
      <c r="C565" s="2" t="s">
        <v>96</v>
      </c>
      <c r="D565" s="2" t="s">
        <v>107</v>
      </c>
      <c r="E565" s="13" t="n">
        <v>43385</v>
      </c>
      <c r="F565" s="13" t="n">
        <v>44480</v>
      </c>
      <c r="G565" s="2" t="s">
        <v>118</v>
      </c>
      <c r="H565" s="2" t="s">
        <v>119</v>
      </c>
      <c r="I565" s="2" t="s">
        <v>130</v>
      </c>
      <c r="J565" s="2" t="s">
        <v>100</v>
      </c>
      <c r="K565" s="14" t="n">
        <v>6450.25</v>
      </c>
      <c r="L565" s="2" t="n">
        <f aca="false">IF(E565="","",ROUND((Indicadores!$B$4-E565)/365.25,1))</f>
        <v>8</v>
      </c>
      <c r="M565" s="2" t="str">
        <f aca="false">IF(E565="","Virtual",IF(L565&gt;=Indicadores!$B$6,"Fim de Vida",IF(L565&gt;=Indicadores!$B$5,"Envelhecendo","Atual")))</f>
        <v>Fim de Vida</v>
      </c>
      <c r="N565" s="2" t="str">
        <f aca="false">IF(F565="","N/A",IF(F565&lt;Indicadores!$B$4,"Vencida","Vigente"))</f>
        <v>Vencida</v>
      </c>
      <c r="O565" s="2" t="str">
        <f aca="false">INDEX(Locais!$B$2:$B$13,MATCH(H565,Locais!$A$2:$A$13,0))</f>
        <v>Regional - São Paulo</v>
      </c>
      <c r="P565" s="2" t="str">
        <f aca="false">INDEX(Locais!$C$2:$C$13,MATCH(H565,Locais!$A$2:$A$13,0))</f>
        <v>Sudeste</v>
      </c>
    </row>
    <row r="566" customFormat="false" ht="15" hidden="false" customHeight="false" outlineLevel="0" collapsed="false">
      <c r="A566" s="2" t="s">
        <v>702</v>
      </c>
      <c r="B566" s="2" t="s">
        <v>70</v>
      </c>
      <c r="C566" s="2" t="s">
        <v>126</v>
      </c>
      <c r="D566" s="2" t="s">
        <v>162</v>
      </c>
      <c r="E566" s="13" t="n">
        <v>44812</v>
      </c>
      <c r="F566" s="13" t="n">
        <v>46637</v>
      </c>
      <c r="G566" s="2" t="s">
        <v>36</v>
      </c>
      <c r="H566" s="2" t="s">
        <v>98</v>
      </c>
      <c r="I566" s="2" t="s">
        <v>120</v>
      </c>
      <c r="J566" s="2" t="s">
        <v>100</v>
      </c>
      <c r="K566" s="14" t="n">
        <v>18190.1</v>
      </c>
      <c r="L566" s="2" t="n">
        <f aca="false">IF(E566="","",ROUND((Indicadores!$B$4-E566)/365.25,1))</f>
        <v>4.1</v>
      </c>
      <c r="M566" s="2" t="str">
        <f aca="false">IF(E566="","Virtual",IF(L566&gt;=Indicadores!$B$6,"Fim de Vida",IF(L566&gt;=Indicadores!$B$5,"Envelhecendo","Atual")))</f>
        <v>Envelhecendo</v>
      </c>
      <c r="N566" s="2" t="str">
        <f aca="false">IF(F566="","N/A",IF(F566&lt;Indicadores!$B$4,"Vencida","Vigente"))</f>
        <v>Vigente</v>
      </c>
      <c r="O566" s="2" t="str">
        <f aca="false">INDEX(Locais!$B$2:$B$13,MATCH(H566,Locais!$A$2:$A$13,0))</f>
        <v>Sede - Brasília</v>
      </c>
      <c r="P566" s="2" t="str">
        <f aca="false">INDEX(Locais!$C$2:$C$13,MATCH(H566,Locais!$A$2:$A$13,0))</f>
        <v>Centro-Oeste</v>
      </c>
    </row>
    <row r="567" customFormat="false" ht="15" hidden="false" customHeight="false" outlineLevel="0" collapsed="false">
      <c r="A567" s="2" t="s">
        <v>703</v>
      </c>
      <c r="B567" s="2" t="s">
        <v>69</v>
      </c>
      <c r="C567" s="2" t="s">
        <v>96</v>
      </c>
      <c r="D567" s="2" t="s">
        <v>97</v>
      </c>
      <c r="E567" s="13" t="n">
        <v>44002</v>
      </c>
      <c r="F567" s="13" t="n">
        <v>45097</v>
      </c>
      <c r="G567" s="2" t="s">
        <v>118</v>
      </c>
      <c r="H567" s="2" t="s">
        <v>119</v>
      </c>
      <c r="I567" s="2" t="s">
        <v>124</v>
      </c>
      <c r="J567" s="2" t="s">
        <v>100</v>
      </c>
      <c r="K567" s="14" t="n">
        <v>7243.17</v>
      </c>
      <c r="L567" s="2" t="n">
        <f aca="false">IF(E567="","",ROUND((Indicadores!$B$4-E567)/365.25,1))</f>
        <v>6.3</v>
      </c>
      <c r="M567" s="2" t="str">
        <f aca="false">IF(E567="","Virtual",IF(L567&gt;=Indicadores!$B$6,"Fim de Vida",IF(L567&gt;=Indicadores!$B$5,"Envelhecendo","Atual")))</f>
        <v>Fim de Vida</v>
      </c>
      <c r="N567" s="2" t="str">
        <f aca="false">IF(F567="","N/A",IF(F567&lt;Indicadores!$B$4,"Vencida","Vigente"))</f>
        <v>Vencida</v>
      </c>
      <c r="O567" s="2" t="str">
        <f aca="false">INDEX(Locais!$B$2:$B$13,MATCH(H567,Locais!$A$2:$A$13,0))</f>
        <v>Regional - São Paulo</v>
      </c>
      <c r="P567" s="2" t="str">
        <f aca="false">INDEX(Locais!$C$2:$C$13,MATCH(H567,Locais!$A$2:$A$13,0))</f>
        <v>Sudeste</v>
      </c>
    </row>
    <row r="568" customFormat="false" ht="15" hidden="false" customHeight="false" outlineLevel="0" collapsed="false">
      <c r="A568" s="2" t="s">
        <v>704</v>
      </c>
      <c r="B568" s="2" t="s">
        <v>68</v>
      </c>
      <c r="C568" s="2" t="s">
        <v>96</v>
      </c>
      <c r="D568" s="2" t="s">
        <v>107</v>
      </c>
      <c r="E568" s="13" t="n">
        <v>45404</v>
      </c>
      <c r="F568" s="13" t="n">
        <v>46499</v>
      </c>
      <c r="G568" s="2" t="s">
        <v>32</v>
      </c>
      <c r="H568" s="2" t="s">
        <v>145</v>
      </c>
      <c r="I568" s="2" t="s">
        <v>142</v>
      </c>
      <c r="J568" s="2" t="s">
        <v>100</v>
      </c>
      <c r="K568" s="14" t="n">
        <v>4831.04</v>
      </c>
      <c r="L568" s="2" t="n">
        <f aca="false">IF(E568="","",ROUND((Indicadores!$B$4-E568)/365.25,1))</f>
        <v>2.5</v>
      </c>
      <c r="M568" s="2" t="str">
        <f aca="false">IF(E568="","Virtual",IF(L568&gt;=Indicadores!$B$6,"Fim de Vida",IF(L568&gt;=Indicadores!$B$5,"Envelhecendo","Atual")))</f>
        <v>Atual</v>
      </c>
      <c r="N568" s="2" t="str">
        <f aca="false">IF(F568="","N/A",IF(F568&lt;Indicadores!$B$4,"Vencida","Vigente"))</f>
        <v>Vigente</v>
      </c>
      <c r="O568" s="2" t="str">
        <f aca="false">INDEX(Locais!$B$2:$B$13,MATCH(H568,Locais!$A$2:$A$13,0))</f>
        <v>Regional - Belém</v>
      </c>
      <c r="P568" s="2" t="str">
        <f aca="false">INDEX(Locais!$C$2:$C$13,MATCH(H568,Locais!$A$2:$A$13,0))</f>
        <v>Norte</v>
      </c>
    </row>
    <row r="569" customFormat="false" ht="15" hidden="false" customHeight="false" outlineLevel="0" collapsed="false">
      <c r="A569" s="2" t="s">
        <v>705</v>
      </c>
      <c r="B569" s="2" t="s">
        <v>71</v>
      </c>
      <c r="C569" s="2" t="s">
        <v>96</v>
      </c>
      <c r="D569" s="2" t="s">
        <v>171</v>
      </c>
      <c r="E569" s="13" t="n">
        <v>45061</v>
      </c>
      <c r="F569" s="13" t="n">
        <v>46156</v>
      </c>
      <c r="G569" s="2" t="s">
        <v>32</v>
      </c>
      <c r="H569" s="2" t="s">
        <v>119</v>
      </c>
      <c r="I569" s="2" t="s">
        <v>136</v>
      </c>
      <c r="J569" s="2" t="s">
        <v>100</v>
      </c>
      <c r="K569" s="14" t="n">
        <v>2160</v>
      </c>
      <c r="L569" s="2" t="n">
        <f aca="false">IF(E569="","",ROUND((Indicadores!$B$4-E569)/365.25,1))</f>
        <v>3.4</v>
      </c>
      <c r="M569" s="2" t="str">
        <f aca="false">IF(E569="","Virtual",IF(L569&gt;=Indicadores!$B$6,"Fim de Vida",IF(L569&gt;=Indicadores!$B$5,"Envelhecendo","Atual")))</f>
        <v>Envelhecendo</v>
      </c>
      <c r="N569" s="2" t="str">
        <f aca="false">IF(F569="","N/A",IF(F569&lt;Indicadores!$B$4,"Vencida","Vigente"))</f>
        <v>Vencida</v>
      </c>
      <c r="O569" s="2" t="str">
        <f aca="false">INDEX(Locais!$B$2:$B$13,MATCH(H569,Locais!$A$2:$A$13,0))</f>
        <v>Regional - São Paulo</v>
      </c>
      <c r="P569" s="2" t="str">
        <f aca="false">INDEX(Locais!$C$2:$C$13,MATCH(H569,Locais!$A$2:$A$13,0))</f>
        <v>Sudeste</v>
      </c>
    </row>
    <row r="570" customFormat="false" ht="15" hidden="false" customHeight="false" outlineLevel="0" collapsed="false">
      <c r="A570" s="2" t="s">
        <v>706</v>
      </c>
      <c r="B570" s="2" t="s">
        <v>69</v>
      </c>
      <c r="C570" s="2" t="s">
        <v>96</v>
      </c>
      <c r="D570" s="2" t="s">
        <v>117</v>
      </c>
      <c r="E570" s="13" t="n">
        <v>45122</v>
      </c>
      <c r="F570" s="13" t="n">
        <v>46217</v>
      </c>
      <c r="G570" s="2" t="s">
        <v>151</v>
      </c>
      <c r="H570" s="2" t="s">
        <v>114</v>
      </c>
      <c r="I570" s="2" t="s">
        <v>105</v>
      </c>
      <c r="J570" s="2" t="s">
        <v>137</v>
      </c>
      <c r="K570" s="14" t="n">
        <v>9831.02</v>
      </c>
      <c r="L570" s="2" t="n">
        <f aca="false">IF(E570="","",ROUND((Indicadores!$B$4-E570)/365.25,1))</f>
        <v>3.3</v>
      </c>
      <c r="M570" s="2" t="str">
        <f aca="false">IF(E570="","Virtual",IF(L570&gt;=Indicadores!$B$6,"Fim de Vida",IF(L570&gt;=Indicadores!$B$5,"Envelhecendo","Atual")))</f>
        <v>Envelhecendo</v>
      </c>
      <c r="N570" s="2" t="str">
        <f aca="false">IF(F570="","N/A",IF(F570&lt;Indicadores!$B$4,"Vencida","Vigente"))</f>
        <v>Vencida</v>
      </c>
      <c r="O570" s="2" t="str">
        <f aca="false">INDEX(Locais!$B$2:$B$13,MATCH(H570,Locais!$A$2:$A$13,0))</f>
        <v>Regional - Belo Horizonte</v>
      </c>
      <c r="P570" s="2" t="str">
        <f aca="false">INDEX(Locais!$C$2:$C$13,MATCH(H570,Locais!$A$2:$A$13,0))</f>
        <v>Sudeste</v>
      </c>
    </row>
    <row r="571" customFormat="false" ht="15" hidden="false" customHeight="false" outlineLevel="0" collapsed="false">
      <c r="A571" s="2" t="s">
        <v>707</v>
      </c>
      <c r="B571" s="2" t="s">
        <v>69</v>
      </c>
      <c r="C571" s="2" t="s">
        <v>126</v>
      </c>
      <c r="D571" s="2" t="s">
        <v>169</v>
      </c>
      <c r="E571" s="13" t="n">
        <v>44444</v>
      </c>
      <c r="F571" s="13" t="n">
        <v>45539</v>
      </c>
      <c r="G571" s="2" t="s">
        <v>32</v>
      </c>
      <c r="H571" s="2" t="s">
        <v>114</v>
      </c>
      <c r="I571" s="2" t="s">
        <v>115</v>
      </c>
      <c r="J571" s="2" t="s">
        <v>100</v>
      </c>
      <c r="K571" s="14" t="n">
        <v>7895.72</v>
      </c>
      <c r="L571" s="2" t="n">
        <f aca="false">IF(E571="","",ROUND((Indicadores!$B$4-E571)/365.25,1))</f>
        <v>5.1</v>
      </c>
      <c r="M571" s="2" t="str">
        <f aca="false">IF(E571="","Virtual",IF(L571&gt;=Indicadores!$B$6,"Fim de Vida",IF(L571&gt;=Indicadores!$B$5,"Envelhecendo","Atual")))</f>
        <v>Fim de Vida</v>
      </c>
      <c r="N571" s="2" t="str">
        <f aca="false">IF(F571="","N/A",IF(F571&lt;Indicadores!$B$4,"Vencida","Vigente"))</f>
        <v>Vencida</v>
      </c>
      <c r="O571" s="2" t="str">
        <f aca="false">INDEX(Locais!$B$2:$B$13,MATCH(H571,Locais!$A$2:$A$13,0))</f>
        <v>Regional - Belo Horizonte</v>
      </c>
      <c r="P571" s="2" t="str">
        <f aca="false">INDEX(Locais!$C$2:$C$13,MATCH(H571,Locais!$A$2:$A$13,0))</f>
        <v>Sudeste</v>
      </c>
    </row>
    <row r="572" customFormat="false" ht="15" hidden="false" customHeight="false" outlineLevel="0" collapsed="false">
      <c r="A572" s="2" t="s">
        <v>708</v>
      </c>
      <c r="B572" s="2" t="s">
        <v>69</v>
      </c>
      <c r="C572" s="2" t="s">
        <v>96</v>
      </c>
      <c r="D572" s="2" t="s">
        <v>117</v>
      </c>
      <c r="E572" s="13" t="n">
        <v>44411</v>
      </c>
      <c r="F572" s="13" t="n">
        <v>45506</v>
      </c>
      <c r="G572" s="2" t="s">
        <v>118</v>
      </c>
      <c r="H572" s="2" t="s">
        <v>119</v>
      </c>
      <c r="I572" s="2" t="s">
        <v>115</v>
      </c>
      <c r="J572" s="2" t="s">
        <v>100</v>
      </c>
      <c r="K572" s="14" t="n">
        <v>8081.74</v>
      </c>
      <c r="L572" s="2" t="n">
        <f aca="false">IF(E572="","",ROUND((Indicadores!$B$4-E572)/365.25,1))</f>
        <v>5.2</v>
      </c>
      <c r="M572" s="2" t="str">
        <f aca="false">IF(E572="","Virtual",IF(L572&gt;=Indicadores!$B$6,"Fim de Vida",IF(L572&gt;=Indicadores!$B$5,"Envelhecendo","Atual")))</f>
        <v>Fim de Vida</v>
      </c>
      <c r="N572" s="2" t="str">
        <f aca="false">IF(F572="","N/A",IF(F572&lt;Indicadores!$B$4,"Vencida","Vigente"))</f>
        <v>Vencida</v>
      </c>
      <c r="O572" s="2" t="str">
        <f aca="false">INDEX(Locais!$B$2:$B$13,MATCH(H572,Locais!$A$2:$A$13,0))</f>
        <v>Regional - São Paulo</v>
      </c>
      <c r="P572" s="2" t="str">
        <f aca="false">INDEX(Locais!$C$2:$C$13,MATCH(H572,Locais!$A$2:$A$13,0))</f>
        <v>Sudeste</v>
      </c>
    </row>
    <row r="573" customFormat="false" ht="15" hidden="false" customHeight="false" outlineLevel="0" collapsed="false">
      <c r="A573" s="2" t="s">
        <v>709</v>
      </c>
      <c r="B573" s="2" t="s">
        <v>68</v>
      </c>
      <c r="C573" s="2" t="s">
        <v>96</v>
      </c>
      <c r="D573" s="2" t="s">
        <v>132</v>
      </c>
      <c r="E573" s="13" t="n">
        <v>45221</v>
      </c>
      <c r="F573" s="13" t="n">
        <v>46316</v>
      </c>
      <c r="G573" s="2" t="s">
        <v>34</v>
      </c>
      <c r="H573" s="2" t="s">
        <v>114</v>
      </c>
      <c r="I573" s="2" t="s">
        <v>136</v>
      </c>
      <c r="J573" s="2" t="s">
        <v>100</v>
      </c>
      <c r="K573" s="14" t="n">
        <v>5797.29</v>
      </c>
      <c r="L573" s="2" t="n">
        <f aca="false">IF(E573="","",ROUND((Indicadores!$B$4-E573)/365.25,1))</f>
        <v>3</v>
      </c>
      <c r="M573" s="2" t="str">
        <f aca="false">IF(E573="","Virtual",IF(L573&gt;=Indicadores!$B$6,"Fim de Vida",IF(L573&gt;=Indicadores!$B$5,"Envelhecendo","Atual")))</f>
        <v>Envelhecendo</v>
      </c>
      <c r="N573" s="2" t="str">
        <f aca="false">IF(F573="","N/A",IF(F573&lt;Indicadores!$B$4,"Vencida","Vigente"))</f>
        <v>Vigente</v>
      </c>
      <c r="O573" s="2" t="str">
        <f aca="false">INDEX(Locais!$B$2:$B$13,MATCH(H573,Locais!$A$2:$A$13,0))</f>
        <v>Regional - Belo Horizonte</v>
      </c>
      <c r="P573" s="2" t="str">
        <f aca="false">INDEX(Locais!$C$2:$C$13,MATCH(H573,Locais!$A$2:$A$13,0))</f>
        <v>Sudeste</v>
      </c>
    </row>
    <row r="574" customFormat="false" ht="15" hidden="false" customHeight="false" outlineLevel="0" collapsed="false">
      <c r="A574" s="2" t="s">
        <v>710</v>
      </c>
      <c r="B574" s="2" t="s">
        <v>69</v>
      </c>
      <c r="C574" s="2" t="s">
        <v>126</v>
      </c>
      <c r="D574" s="2" t="s">
        <v>169</v>
      </c>
      <c r="E574" s="13" t="n">
        <v>44502</v>
      </c>
      <c r="F574" s="13" t="n">
        <v>45597</v>
      </c>
      <c r="G574" s="2" t="s">
        <v>34</v>
      </c>
      <c r="H574" s="2" t="s">
        <v>119</v>
      </c>
      <c r="I574" s="2" t="s">
        <v>115</v>
      </c>
      <c r="J574" s="2" t="s">
        <v>100</v>
      </c>
      <c r="K574" s="14" t="n">
        <v>8633.37</v>
      </c>
      <c r="L574" s="2" t="n">
        <f aca="false">IF(E574="","",ROUND((Indicadores!$B$4-E574)/365.25,1))</f>
        <v>5</v>
      </c>
      <c r="M574" s="2" t="str">
        <f aca="false">IF(E574="","Virtual",IF(L574&gt;=Indicadores!$B$6,"Fim de Vida",IF(L574&gt;=Indicadores!$B$5,"Envelhecendo","Atual")))</f>
        <v>Fim de Vida</v>
      </c>
      <c r="N574" s="2" t="str">
        <f aca="false">IF(F574="","N/A",IF(F574&lt;Indicadores!$B$4,"Vencida","Vigente"))</f>
        <v>Vencida</v>
      </c>
      <c r="O574" s="2" t="str">
        <f aca="false">INDEX(Locais!$B$2:$B$13,MATCH(H574,Locais!$A$2:$A$13,0))</f>
        <v>Regional - São Paulo</v>
      </c>
      <c r="P574" s="2" t="str">
        <f aca="false">INDEX(Locais!$C$2:$C$13,MATCH(H574,Locais!$A$2:$A$13,0))</f>
        <v>Sudeste</v>
      </c>
    </row>
    <row r="575" customFormat="false" ht="15" hidden="false" customHeight="false" outlineLevel="0" collapsed="false">
      <c r="A575" s="2" t="s">
        <v>711</v>
      </c>
      <c r="B575" s="2" t="s">
        <v>71</v>
      </c>
      <c r="C575" s="2" t="s">
        <v>96</v>
      </c>
      <c r="D575" s="2" t="s">
        <v>171</v>
      </c>
      <c r="E575" s="13" t="n">
        <v>44502</v>
      </c>
      <c r="F575" s="13" t="n">
        <v>45597</v>
      </c>
      <c r="G575" s="2" t="s">
        <v>151</v>
      </c>
      <c r="H575" s="2" t="s">
        <v>104</v>
      </c>
      <c r="I575" s="2" t="s">
        <v>133</v>
      </c>
      <c r="J575" s="2" t="s">
        <v>137</v>
      </c>
      <c r="K575" s="14" t="n">
        <v>2730.48</v>
      </c>
      <c r="L575" s="2" t="n">
        <f aca="false">IF(E575="","",ROUND((Indicadores!$B$4-E575)/365.25,1))</f>
        <v>5</v>
      </c>
      <c r="M575" s="2" t="str">
        <f aca="false">IF(E575="","Virtual",IF(L575&gt;=Indicadores!$B$6,"Fim de Vida",IF(L575&gt;=Indicadores!$B$5,"Envelhecendo","Atual")))</f>
        <v>Fim de Vida</v>
      </c>
      <c r="N575" s="2" t="str">
        <f aca="false">IF(F575="","N/A",IF(F575&lt;Indicadores!$B$4,"Vencida","Vigente"))</f>
        <v>Vencida</v>
      </c>
      <c r="O575" s="2" t="str">
        <f aca="false">INDEX(Locais!$B$2:$B$13,MATCH(H575,Locais!$A$2:$A$13,0))</f>
        <v>Regional - Fortaleza</v>
      </c>
      <c r="P575" s="2" t="str">
        <f aca="false">INDEX(Locais!$C$2:$C$13,MATCH(H575,Locais!$A$2:$A$13,0))</f>
        <v>Nordeste</v>
      </c>
    </row>
    <row r="576" customFormat="false" ht="15" hidden="false" customHeight="false" outlineLevel="0" collapsed="false">
      <c r="A576" s="2" t="s">
        <v>712</v>
      </c>
      <c r="B576" s="2" t="s">
        <v>68</v>
      </c>
      <c r="C576" s="2" t="s">
        <v>126</v>
      </c>
      <c r="D576" s="2" t="s">
        <v>127</v>
      </c>
      <c r="E576" s="13" t="n">
        <v>44039</v>
      </c>
      <c r="F576" s="13" t="n">
        <v>45134</v>
      </c>
      <c r="G576" s="2" t="s">
        <v>32</v>
      </c>
      <c r="H576" s="2" t="s">
        <v>123</v>
      </c>
      <c r="I576" s="2" t="s">
        <v>124</v>
      </c>
      <c r="J576" s="2" t="s">
        <v>100</v>
      </c>
      <c r="K576" s="14" t="n">
        <v>4712.89</v>
      </c>
      <c r="L576" s="2" t="n">
        <f aca="false">IF(E576="","",ROUND((Indicadores!$B$4-E576)/365.25,1))</f>
        <v>6.2</v>
      </c>
      <c r="M576" s="2" t="str">
        <f aca="false">IF(E576="","Virtual",IF(L576&gt;=Indicadores!$B$6,"Fim de Vida",IF(L576&gt;=Indicadores!$B$5,"Envelhecendo","Atual")))</f>
        <v>Fim de Vida</v>
      </c>
      <c r="N576" s="2" t="str">
        <f aca="false">IF(F576="","N/A",IF(F576&lt;Indicadores!$B$4,"Vencida","Vigente"))</f>
        <v>Vencida</v>
      </c>
      <c r="O576" s="2" t="str">
        <f aca="false">INDEX(Locais!$B$2:$B$13,MATCH(H576,Locais!$A$2:$A$13,0))</f>
        <v>Regional - Goiânia</v>
      </c>
      <c r="P576" s="2" t="str">
        <f aca="false">INDEX(Locais!$C$2:$C$13,MATCH(H576,Locais!$A$2:$A$13,0))</f>
        <v>Centro-Oeste</v>
      </c>
    </row>
    <row r="577" customFormat="false" ht="15" hidden="false" customHeight="false" outlineLevel="0" collapsed="false">
      <c r="A577" s="2" t="s">
        <v>713</v>
      </c>
      <c r="B577" s="2" t="s">
        <v>69</v>
      </c>
      <c r="C577" s="2" t="s">
        <v>102</v>
      </c>
      <c r="D577" s="2" t="s">
        <v>113</v>
      </c>
      <c r="E577" s="13" t="n">
        <v>45841</v>
      </c>
      <c r="F577" s="13" t="n">
        <v>46936</v>
      </c>
      <c r="G577" s="2" t="s">
        <v>32</v>
      </c>
      <c r="H577" s="2" t="s">
        <v>108</v>
      </c>
      <c r="I577" s="2" t="s">
        <v>133</v>
      </c>
      <c r="J577" s="2" t="s">
        <v>100</v>
      </c>
      <c r="K577" s="14" t="n">
        <v>10267.39</v>
      </c>
      <c r="L577" s="2" t="n">
        <f aca="false">IF(E577="","",ROUND((Indicadores!$B$4-E577)/365.25,1))</f>
        <v>1.3</v>
      </c>
      <c r="M577" s="2" t="str">
        <f aca="false">IF(E577="","Virtual",IF(L577&gt;=Indicadores!$B$6,"Fim de Vida",IF(L577&gt;=Indicadores!$B$5,"Envelhecendo","Atual")))</f>
        <v>Atual</v>
      </c>
      <c r="N577" s="2" t="str">
        <f aca="false">IF(F577="","N/A",IF(F577&lt;Indicadores!$B$4,"Vencida","Vigente"))</f>
        <v>Vigente</v>
      </c>
      <c r="O577" s="2" t="str">
        <f aca="false">INDEX(Locais!$B$2:$B$13,MATCH(H577,Locais!$A$2:$A$13,0))</f>
        <v>Regional - Porto Alegre</v>
      </c>
      <c r="P577" s="2" t="str">
        <f aca="false">INDEX(Locais!$C$2:$C$13,MATCH(H577,Locais!$A$2:$A$13,0))</f>
        <v>Sul</v>
      </c>
    </row>
    <row r="578" customFormat="false" ht="15" hidden="false" customHeight="false" outlineLevel="0" collapsed="false">
      <c r="A578" s="2" t="s">
        <v>714</v>
      </c>
      <c r="B578" s="2" t="s">
        <v>69</v>
      </c>
      <c r="C578" s="2" t="s">
        <v>96</v>
      </c>
      <c r="D578" s="2" t="s">
        <v>117</v>
      </c>
      <c r="E578" s="13" t="n">
        <v>44501</v>
      </c>
      <c r="F578" s="13" t="n">
        <v>45596</v>
      </c>
      <c r="G578" s="2" t="s">
        <v>32</v>
      </c>
      <c r="H578" s="2" t="s">
        <v>104</v>
      </c>
      <c r="I578" s="2" t="s">
        <v>120</v>
      </c>
      <c r="J578" s="2" t="s">
        <v>100</v>
      </c>
      <c r="K578" s="14" t="n">
        <v>7622.57</v>
      </c>
      <c r="L578" s="2" t="n">
        <f aca="false">IF(E578="","",ROUND((Indicadores!$B$4-E578)/365.25,1))</f>
        <v>5</v>
      </c>
      <c r="M578" s="2" t="str">
        <f aca="false">IF(E578="","Virtual",IF(L578&gt;=Indicadores!$B$6,"Fim de Vida",IF(L578&gt;=Indicadores!$B$5,"Envelhecendo","Atual")))</f>
        <v>Fim de Vida</v>
      </c>
      <c r="N578" s="2" t="str">
        <f aca="false">IF(F578="","N/A",IF(F578&lt;Indicadores!$B$4,"Vencida","Vigente"))</f>
        <v>Vencida</v>
      </c>
      <c r="O578" s="2" t="str">
        <f aca="false">INDEX(Locais!$B$2:$B$13,MATCH(H578,Locais!$A$2:$A$13,0))</f>
        <v>Regional - Fortaleza</v>
      </c>
      <c r="P578" s="2" t="str">
        <f aca="false">INDEX(Locais!$C$2:$C$13,MATCH(H578,Locais!$A$2:$A$13,0))</f>
        <v>Nordeste</v>
      </c>
    </row>
    <row r="579" customFormat="false" ht="15" hidden="false" customHeight="false" outlineLevel="0" collapsed="false">
      <c r="A579" s="2" t="s">
        <v>715</v>
      </c>
      <c r="B579" s="2" t="s">
        <v>69</v>
      </c>
      <c r="C579" s="2" t="s">
        <v>96</v>
      </c>
      <c r="D579" s="2" t="s">
        <v>117</v>
      </c>
      <c r="E579" s="13" t="n">
        <v>45385</v>
      </c>
      <c r="F579" s="13" t="n">
        <v>46480</v>
      </c>
      <c r="G579" s="2" t="s">
        <v>32</v>
      </c>
      <c r="H579" s="2" t="s">
        <v>139</v>
      </c>
      <c r="I579" s="2" t="s">
        <v>111</v>
      </c>
      <c r="J579" s="2" t="s">
        <v>100</v>
      </c>
      <c r="K579" s="14" t="n">
        <v>7726.05</v>
      </c>
      <c r="L579" s="2" t="n">
        <f aca="false">IF(E579="","",ROUND((Indicadores!$B$4-E579)/365.25,1))</f>
        <v>2.5</v>
      </c>
      <c r="M579" s="2" t="str">
        <f aca="false">IF(E579="","Virtual",IF(L579&gt;=Indicadores!$B$6,"Fim de Vida",IF(L579&gt;=Indicadores!$B$5,"Envelhecendo","Atual")))</f>
        <v>Atual</v>
      </c>
      <c r="N579" s="2" t="str">
        <f aca="false">IF(F579="","N/A",IF(F579&lt;Indicadores!$B$4,"Vencida","Vigente"))</f>
        <v>Vigente</v>
      </c>
      <c r="O579" s="2" t="str">
        <f aca="false">INDEX(Locais!$B$2:$B$13,MATCH(H579,Locais!$A$2:$A$13,0))</f>
        <v>Regional - Rio de Janeiro</v>
      </c>
      <c r="P579" s="2" t="str">
        <f aca="false">INDEX(Locais!$C$2:$C$13,MATCH(H579,Locais!$A$2:$A$13,0))</f>
        <v>Sudeste</v>
      </c>
    </row>
    <row r="580" customFormat="false" ht="15" hidden="false" customHeight="false" outlineLevel="0" collapsed="false">
      <c r="A580" s="2" t="s">
        <v>716</v>
      </c>
      <c r="B580" s="2" t="s">
        <v>68</v>
      </c>
      <c r="C580" s="2" t="s">
        <v>96</v>
      </c>
      <c r="D580" s="2" t="s">
        <v>107</v>
      </c>
      <c r="E580" s="13" t="n">
        <v>45537</v>
      </c>
      <c r="F580" s="13" t="n">
        <v>46632</v>
      </c>
      <c r="G580" s="2" t="s">
        <v>32</v>
      </c>
      <c r="H580" s="2" t="s">
        <v>163</v>
      </c>
      <c r="I580" s="2" t="s">
        <v>115</v>
      </c>
      <c r="J580" s="2" t="s">
        <v>100</v>
      </c>
      <c r="K580" s="14" t="n">
        <v>5795.13</v>
      </c>
      <c r="L580" s="2" t="n">
        <f aca="false">IF(E580="","",ROUND((Indicadores!$B$4-E580)/365.25,1))</f>
        <v>2.1</v>
      </c>
      <c r="M580" s="2" t="str">
        <f aca="false">IF(E580="","Virtual",IF(L580&gt;=Indicadores!$B$6,"Fim de Vida",IF(L580&gt;=Indicadores!$B$5,"Envelhecendo","Atual")))</f>
        <v>Atual</v>
      </c>
      <c r="N580" s="2" t="str">
        <f aca="false">IF(F580="","N/A",IF(F580&lt;Indicadores!$B$4,"Vencida","Vigente"))</f>
        <v>Vigente</v>
      </c>
      <c r="O580" s="2" t="str">
        <f aca="false">INDEX(Locais!$B$2:$B$13,MATCH(H580,Locais!$A$2:$A$13,0))</f>
        <v>Regional - Manaus</v>
      </c>
      <c r="P580" s="2" t="str">
        <f aca="false">INDEX(Locais!$C$2:$C$13,MATCH(H580,Locais!$A$2:$A$13,0))</f>
        <v>Norte</v>
      </c>
    </row>
    <row r="581" customFormat="false" ht="15" hidden="false" customHeight="false" outlineLevel="0" collapsed="false">
      <c r="A581" s="2" t="s">
        <v>717</v>
      </c>
      <c r="B581" s="2" t="s">
        <v>69</v>
      </c>
      <c r="C581" s="2" t="s">
        <v>96</v>
      </c>
      <c r="D581" s="2" t="s">
        <v>97</v>
      </c>
      <c r="E581" s="13" t="n">
        <v>44462</v>
      </c>
      <c r="F581" s="13" t="n">
        <v>45557</v>
      </c>
      <c r="G581" s="2" t="s">
        <v>34</v>
      </c>
      <c r="H581" s="2" t="s">
        <v>141</v>
      </c>
      <c r="I581" s="2" t="s">
        <v>133</v>
      </c>
      <c r="J581" s="2" t="s">
        <v>100</v>
      </c>
      <c r="K581" s="14" t="n">
        <v>7277.82</v>
      </c>
      <c r="L581" s="2" t="n">
        <f aca="false">IF(E581="","",ROUND((Indicadores!$B$4-E581)/365.25,1))</f>
        <v>5.1</v>
      </c>
      <c r="M581" s="2" t="str">
        <f aca="false">IF(E581="","Virtual",IF(L581&gt;=Indicadores!$B$6,"Fim de Vida",IF(L581&gt;=Indicadores!$B$5,"Envelhecendo","Atual")))</f>
        <v>Fim de Vida</v>
      </c>
      <c r="N581" s="2" t="str">
        <f aca="false">IF(F581="","N/A",IF(F581&lt;Indicadores!$B$4,"Vencida","Vigente"))</f>
        <v>Vencida</v>
      </c>
      <c r="O581" s="2" t="str">
        <f aca="false">INDEX(Locais!$B$2:$B$13,MATCH(H581,Locais!$A$2:$A$13,0))</f>
        <v>Regional - Curitiba</v>
      </c>
      <c r="P581" s="2" t="str">
        <f aca="false">INDEX(Locais!$C$2:$C$13,MATCH(H581,Locais!$A$2:$A$13,0))</f>
        <v>Sul</v>
      </c>
    </row>
    <row r="582" customFormat="false" ht="15" hidden="false" customHeight="false" outlineLevel="0" collapsed="false">
      <c r="A582" s="2" t="s">
        <v>718</v>
      </c>
      <c r="B582" s="2" t="s">
        <v>68</v>
      </c>
      <c r="C582" s="2" t="s">
        <v>96</v>
      </c>
      <c r="D582" s="2" t="s">
        <v>132</v>
      </c>
      <c r="E582" s="13" t="n">
        <v>44760</v>
      </c>
      <c r="F582" s="13" t="n">
        <v>45855</v>
      </c>
      <c r="G582" s="2" t="s">
        <v>32</v>
      </c>
      <c r="H582" s="2" t="s">
        <v>139</v>
      </c>
      <c r="I582" s="2" t="s">
        <v>130</v>
      </c>
      <c r="J582" s="2" t="s">
        <v>100</v>
      </c>
      <c r="K582" s="14" t="n">
        <v>4774.58</v>
      </c>
      <c r="L582" s="2" t="n">
        <f aca="false">IF(E582="","",ROUND((Indicadores!$B$4-E582)/365.25,1))</f>
        <v>4.3</v>
      </c>
      <c r="M582" s="2" t="str">
        <f aca="false">IF(E582="","Virtual",IF(L582&gt;=Indicadores!$B$6,"Fim de Vida",IF(L582&gt;=Indicadores!$B$5,"Envelhecendo","Atual")))</f>
        <v>Envelhecendo</v>
      </c>
      <c r="N582" s="2" t="str">
        <f aca="false">IF(F582="","N/A",IF(F582&lt;Indicadores!$B$4,"Vencida","Vigente"))</f>
        <v>Vencida</v>
      </c>
      <c r="O582" s="2" t="str">
        <f aca="false">INDEX(Locais!$B$2:$B$13,MATCH(H582,Locais!$A$2:$A$13,0))</f>
        <v>Regional - Rio de Janeiro</v>
      </c>
      <c r="P582" s="2" t="str">
        <f aca="false">INDEX(Locais!$C$2:$C$13,MATCH(H582,Locais!$A$2:$A$13,0))</f>
        <v>Sudeste</v>
      </c>
    </row>
    <row r="583" customFormat="false" ht="15" hidden="false" customHeight="false" outlineLevel="0" collapsed="false">
      <c r="A583" s="2" t="s">
        <v>719</v>
      </c>
      <c r="B583" s="2" t="s">
        <v>70</v>
      </c>
      <c r="C583" s="2" t="s">
        <v>96</v>
      </c>
      <c r="D583" s="2" t="s">
        <v>122</v>
      </c>
      <c r="E583" s="13" t="n">
        <v>45144</v>
      </c>
      <c r="F583" s="13" t="n">
        <v>46969</v>
      </c>
      <c r="G583" s="2" t="s">
        <v>32</v>
      </c>
      <c r="H583" s="2" t="s">
        <v>104</v>
      </c>
      <c r="I583" s="2" t="s">
        <v>136</v>
      </c>
      <c r="J583" s="2" t="s">
        <v>100</v>
      </c>
      <c r="K583" s="14" t="n">
        <v>15057.43</v>
      </c>
      <c r="L583" s="2" t="n">
        <f aca="false">IF(E583="","",ROUND((Indicadores!$B$4-E583)/365.25,1))</f>
        <v>3.2</v>
      </c>
      <c r="M583" s="2" t="str">
        <f aca="false">IF(E583="","Virtual",IF(L583&gt;=Indicadores!$B$6,"Fim de Vida",IF(L583&gt;=Indicadores!$B$5,"Envelhecendo","Atual")))</f>
        <v>Envelhecendo</v>
      </c>
      <c r="N583" s="2" t="str">
        <f aca="false">IF(F583="","N/A",IF(F583&lt;Indicadores!$B$4,"Vencida","Vigente"))</f>
        <v>Vigente</v>
      </c>
      <c r="O583" s="2" t="str">
        <f aca="false">INDEX(Locais!$B$2:$B$13,MATCH(H583,Locais!$A$2:$A$13,0))</f>
        <v>Regional - Fortaleza</v>
      </c>
      <c r="P583" s="2" t="str">
        <f aca="false">INDEX(Locais!$C$2:$C$13,MATCH(H583,Locais!$A$2:$A$13,0))</f>
        <v>Nordeste</v>
      </c>
    </row>
    <row r="584" customFormat="false" ht="15" hidden="false" customHeight="false" outlineLevel="0" collapsed="false">
      <c r="A584" s="2" t="s">
        <v>720</v>
      </c>
      <c r="B584" s="2" t="s">
        <v>70</v>
      </c>
      <c r="C584" s="2" t="s">
        <v>96</v>
      </c>
      <c r="D584" s="2" t="s">
        <v>122</v>
      </c>
      <c r="E584" s="13" t="n">
        <v>44340</v>
      </c>
      <c r="F584" s="13" t="n">
        <v>46165</v>
      </c>
      <c r="G584" s="2" t="s">
        <v>32</v>
      </c>
      <c r="H584" s="2" t="s">
        <v>128</v>
      </c>
      <c r="I584" s="2" t="s">
        <v>136</v>
      </c>
      <c r="J584" s="2" t="s">
        <v>100</v>
      </c>
      <c r="K584" s="14" t="n">
        <v>21660.94</v>
      </c>
      <c r="L584" s="2" t="n">
        <f aca="false">IF(E584="","",ROUND((Indicadores!$B$4-E584)/365.25,1))</f>
        <v>5.4</v>
      </c>
      <c r="M584" s="2" t="str">
        <f aca="false">IF(E584="","Virtual",IF(L584&gt;=Indicadores!$B$6,"Fim de Vida",IF(L584&gt;=Indicadores!$B$5,"Envelhecendo","Atual")))</f>
        <v>Fim de Vida</v>
      </c>
      <c r="N584" s="2" t="str">
        <f aca="false">IF(F584="","N/A",IF(F584&lt;Indicadores!$B$4,"Vencida","Vigente"))</f>
        <v>Vencida</v>
      </c>
      <c r="O584" s="2" t="str">
        <f aca="false">INDEX(Locais!$B$2:$B$13,MATCH(H584,Locais!$A$2:$A$13,0))</f>
        <v>Regional - Recife</v>
      </c>
      <c r="P584" s="2" t="str">
        <f aca="false">INDEX(Locais!$C$2:$C$13,MATCH(H584,Locais!$A$2:$A$13,0))</f>
        <v>Nordeste</v>
      </c>
    </row>
    <row r="585" customFormat="false" ht="15" hidden="false" customHeight="false" outlineLevel="0" collapsed="false">
      <c r="A585" s="2" t="s">
        <v>721</v>
      </c>
      <c r="B585" s="2" t="s">
        <v>68</v>
      </c>
      <c r="C585" s="2" t="s">
        <v>96</v>
      </c>
      <c r="D585" s="2" t="s">
        <v>132</v>
      </c>
      <c r="E585" s="13" t="n">
        <v>45019</v>
      </c>
      <c r="F585" s="13" t="n">
        <v>46114</v>
      </c>
      <c r="G585" s="2" t="s">
        <v>34</v>
      </c>
      <c r="H585" s="2" t="s">
        <v>98</v>
      </c>
      <c r="I585" s="2" t="s">
        <v>115</v>
      </c>
      <c r="J585" s="2" t="s">
        <v>100</v>
      </c>
      <c r="K585" s="14" t="n">
        <v>5460.85</v>
      </c>
      <c r="L585" s="2" t="n">
        <f aca="false">IF(E585="","",ROUND((Indicadores!$B$4-E585)/365.25,1))</f>
        <v>3.5</v>
      </c>
      <c r="M585" s="2" t="str">
        <f aca="false">IF(E585="","Virtual",IF(L585&gt;=Indicadores!$B$6,"Fim de Vida",IF(L585&gt;=Indicadores!$B$5,"Envelhecendo","Atual")))</f>
        <v>Envelhecendo</v>
      </c>
      <c r="N585" s="2" t="str">
        <f aca="false">IF(F585="","N/A",IF(F585&lt;Indicadores!$B$4,"Vencida","Vigente"))</f>
        <v>Vencida</v>
      </c>
      <c r="O585" s="2" t="str">
        <f aca="false">INDEX(Locais!$B$2:$B$13,MATCH(H585,Locais!$A$2:$A$13,0))</f>
        <v>Sede - Brasília</v>
      </c>
      <c r="P585" s="2" t="str">
        <f aca="false">INDEX(Locais!$C$2:$C$13,MATCH(H585,Locais!$A$2:$A$13,0))</f>
        <v>Centro-Oeste</v>
      </c>
    </row>
    <row r="586" customFormat="false" ht="15" hidden="false" customHeight="false" outlineLevel="0" collapsed="false">
      <c r="A586" s="2" t="s">
        <v>722</v>
      </c>
      <c r="B586" s="2" t="s">
        <v>70</v>
      </c>
      <c r="C586" s="2" t="s">
        <v>126</v>
      </c>
      <c r="D586" s="2" t="s">
        <v>162</v>
      </c>
      <c r="E586" s="13" t="n">
        <v>45536</v>
      </c>
      <c r="F586" s="13" t="n">
        <v>47361</v>
      </c>
      <c r="G586" s="2" t="s">
        <v>32</v>
      </c>
      <c r="H586" s="2" t="s">
        <v>119</v>
      </c>
      <c r="I586" s="2" t="s">
        <v>130</v>
      </c>
      <c r="J586" s="2" t="s">
        <v>100</v>
      </c>
      <c r="K586" s="14" t="n">
        <v>19536.33</v>
      </c>
      <c r="L586" s="2" t="n">
        <f aca="false">IF(E586="","",ROUND((Indicadores!$B$4-E586)/365.25,1))</f>
        <v>2.1</v>
      </c>
      <c r="M586" s="2" t="str">
        <f aca="false">IF(E586="","Virtual",IF(L586&gt;=Indicadores!$B$6,"Fim de Vida",IF(L586&gt;=Indicadores!$B$5,"Envelhecendo","Atual")))</f>
        <v>Atual</v>
      </c>
      <c r="N586" s="2" t="str">
        <f aca="false">IF(F586="","N/A",IF(F586&lt;Indicadores!$B$4,"Vencida","Vigente"))</f>
        <v>Vigente</v>
      </c>
      <c r="O586" s="2" t="str">
        <f aca="false">INDEX(Locais!$B$2:$B$13,MATCH(H586,Locais!$A$2:$A$13,0))</f>
        <v>Regional - São Paulo</v>
      </c>
      <c r="P586" s="2" t="str">
        <f aca="false">INDEX(Locais!$C$2:$C$13,MATCH(H586,Locais!$A$2:$A$13,0))</f>
        <v>Sudeste</v>
      </c>
    </row>
    <row r="587" customFormat="false" ht="15" hidden="false" customHeight="false" outlineLevel="0" collapsed="false">
      <c r="A587" s="2" t="s">
        <v>723</v>
      </c>
      <c r="B587" s="2" t="s">
        <v>68</v>
      </c>
      <c r="C587" s="2" t="s">
        <v>96</v>
      </c>
      <c r="D587" s="2" t="s">
        <v>132</v>
      </c>
      <c r="E587" s="13" t="n">
        <v>43187</v>
      </c>
      <c r="F587" s="13" t="n">
        <v>44282</v>
      </c>
      <c r="G587" s="2" t="s">
        <v>135</v>
      </c>
      <c r="H587" s="2" t="s">
        <v>98</v>
      </c>
      <c r="I587" s="2" t="s">
        <v>120</v>
      </c>
      <c r="J587" s="2" t="s">
        <v>137</v>
      </c>
      <c r="K587" s="14" t="n">
        <v>4783.67</v>
      </c>
      <c r="L587" s="2" t="n">
        <f aca="false">IF(E587="","",ROUND((Indicadores!$B$4-E587)/365.25,1))</f>
        <v>8.6</v>
      </c>
      <c r="M587" s="2" t="str">
        <f aca="false">IF(E587="","Virtual",IF(L587&gt;=Indicadores!$B$6,"Fim de Vida",IF(L587&gt;=Indicadores!$B$5,"Envelhecendo","Atual")))</f>
        <v>Fim de Vida</v>
      </c>
      <c r="N587" s="2" t="str">
        <f aca="false">IF(F587="","N/A",IF(F587&lt;Indicadores!$B$4,"Vencida","Vigente"))</f>
        <v>Vencida</v>
      </c>
      <c r="O587" s="2" t="str">
        <f aca="false">INDEX(Locais!$B$2:$B$13,MATCH(H587,Locais!$A$2:$A$13,0))</f>
        <v>Sede - Brasília</v>
      </c>
      <c r="P587" s="2" t="str">
        <f aca="false">INDEX(Locais!$C$2:$C$13,MATCH(H587,Locais!$A$2:$A$13,0))</f>
        <v>Centro-Oeste</v>
      </c>
    </row>
    <row r="588" customFormat="false" ht="15" hidden="false" customHeight="false" outlineLevel="0" collapsed="false">
      <c r="A588" s="2" t="s">
        <v>724</v>
      </c>
      <c r="B588" s="2" t="s">
        <v>69</v>
      </c>
      <c r="C588" s="2" t="s">
        <v>96</v>
      </c>
      <c r="D588" s="2" t="s">
        <v>117</v>
      </c>
      <c r="E588" s="13" t="n">
        <v>43216</v>
      </c>
      <c r="F588" s="13" t="n">
        <v>44311</v>
      </c>
      <c r="G588" s="2" t="s">
        <v>118</v>
      </c>
      <c r="H588" s="2" t="s">
        <v>141</v>
      </c>
      <c r="I588" s="2" t="s">
        <v>133</v>
      </c>
      <c r="J588" s="2" t="s">
        <v>100</v>
      </c>
      <c r="K588" s="14" t="n">
        <v>10686.76</v>
      </c>
      <c r="L588" s="2" t="n">
        <f aca="false">IF(E588="","",ROUND((Indicadores!$B$4-E588)/365.25,1))</f>
        <v>8.5</v>
      </c>
      <c r="M588" s="2" t="str">
        <f aca="false">IF(E588="","Virtual",IF(L588&gt;=Indicadores!$B$6,"Fim de Vida",IF(L588&gt;=Indicadores!$B$5,"Envelhecendo","Atual")))</f>
        <v>Fim de Vida</v>
      </c>
      <c r="N588" s="2" t="str">
        <f aca="false">IF(F588="","N/A",IF(F588&lt;Indicadores!$B$4,"Vencida","Vigente"))</f>
        <v>Vencida</v>
      </c>
      <c r="O588" s="2" t="str">
        <f aca="false">INDEX(Locais!$B$2:$B$13,MATCH(H588,Locais!$A$2:$A$13,0))</f>
        <v>Regional - Curitiba</v>
      </c>
      <c r="P588" s="2" t="str">
        <f aca="false">INDEX(Locais!$C$2:$C$13,MATCH(H588,Locais!$A$2:$A$13,0))</f>
        <v>Sul</v>
      </c>
    </row>
    <row r="589" customFormat="false" ht="15" hidden="false" customHeight="false" outlineLevel="0" collapsed="false">
      <c r="A589" s="2" t="s">
        <v>725</v>
      </c>
      <c r="B589" s="2" t="s">
        <v>69</v>
      </c>
      <c r="C589" s="2" t="s">
        <v>102</v>
      </c>
      <c r="D589" s="2" t="s">
        <v>113</v>
      </c>
      <c r="E589" s="13" t="n">
        <v>45305</v>
      </c>
      <c r="F589" s="13" t="n">
        <v>46400</v>
      </c>
      <c r="G589" s="2" t="s">
        <v>36</v>
      </c>
      <c r="H589" s="2" t="s">
        <v>114</v>
      </c>
      <c r="I589" s="2" t="s">
        <v>142</v>
      </c>
      <c r="J589" s="2" t="s">
        <v>100</v>
      </c>
      <c r="K589" s="14" t="n">
        <v>7898.09</v>
      </c>
      <c r="L589" s="2" t="n">
        <f aca="false">IF(E589="","",ROUND((Indicadores!$B$4-E589)/365.25,1))</f>
        <v>2.8</v>
      </c>
      <c r="M589" s="2" t="str">
        <f aca="false">IF(E589="","Virtual",IF(L589&gt;=Indicadores!$B$6,"Fim de Vida",IF(L589&gt;=Indicadores!$B$5,"Envelhecendo","Atual")))</f>
        <v>Atual</v>
      </c>
      <c r="N589" s="2" t="str">
        <f aca="false">IF(F589="","N/A",IF(F589&lt;Indicadores!$B$4,"Vencida","Vigente"))</f>
        <v>Vigente</v>
      </c>
      <c r="O589" s="2" t="str">
        <f aca="false">INDEX(Locais!$B$2:$B$13,MATCH(H589,Locais!$A$2:$A$13,0))</f>
        <v>Regional - Belo Horizonte</v>
      </c>
      <c r="P589" s="2" t="str">
        <f aca="false">INDEX(Locais!$C$2:$C$13,MATCH(H589,Locais!$A$2:$A$13,0))</f>
        <v>Sudeste</v>
      </c>
    </row>
    <row r="590" customFormat="false" ht="15" hidden="false" customHeight="false" outlineLevel="0" collapsed="false">
      <c r="A590" s="2" t="s">
        <v>726</v>
      </c>
      <c r="B590" s="2" t="s">
        <v>68</v>
      </c>
      <c r="C590" s="2" t="s">
        <v>126</v>
      </c>
      <c r="D590" s="2" t="s">
        <v>127</v>
      </c>
      <c r="E590" s="13" t="n">
        <v>44589</v>
      </c>
      <c r="F590" s="13" t="n">
        <v>45684</v>
      </c>
      <c r="G590" s="2" t="s">
        <v>32</v>
      </c>
      <c r="H590" s="2" t="s">
        <v>163</v>
      </c>
      <c r="I590" s="2" t="s">
        <v>142</v>
      </c>
      <c r="J590" s="2" t="s">
        <v>100</v>
      </c>
      <c r="K590" s="14" t="n">
        <v>6291.17</v>
      </c>
      <c r="L590" s="2" t="n">
        <f aca="false">IF(E590="","",ROUND((Indicadores!$B$4-E590)/365.25,1))</f>
        <v>4.7</v>
      </c>
      <c r="M590" s="2" t="str">
        <f aca="false">IF(E590="","Virtual",IF(L590&gt;=Indicadores!$B$6,"Fim de Vida",IF(L590&gt;=Indicadores!$B$5,"Envelhecendo","Atual")))</f>
        <v>Envelhecendo</v>
      </c>
      <c r="N590" s="2" t="str">
        <f aca="false">IF(F590="","N/A",IF(F590&lt;Indicadores!$B$4,"Vencida","Vigente"))</f>
        <v>Vencida</v>
      </c>
      <c r="O590" s="2" t="str">
        <f aca="false">INDEX(Locais!$B$2:$B$13,MATCH(H590,Locais!$A$2:$A$13,0))</f>
        <v>Regional - Manaus</v>
      </c>
      <c r="P590" s="2" t="str">
        <f aca="false">INDEX(Locais!$C$2:$C$13,MATCH(H590,Locais!$A$2:$A$13,0))</f>
        <v>Norte</v>
      </c>
    </row>
    <row r="591" customFormat="false" ht="15" hidden="false" customHeight="false" outlineLevel="0" collapsed="false">
      <c r="A591" s="2" t="s">
        <v>727</v>
      </c>
      <c r="B591" s="2" t="s">
        <v>68</v>
      </c>
      <c r="C591" s="2" t="s">
        <v>96</v>
      </c>
      <c r="D591" s="2" t="s">
        <v>107</v>
      </c>
      <c r="E591" s="13" t="n">
        <v>44044</v>
      </c>
      <c r="F591" s="13" t="n">
        <v>45139</v>
      </c>
      <c r="G591" s="2" t="s">
        <v>32</v>
      </c>
      <c r="H591" s="2" t="s">
        <v>141</v>
      </c>
      <c r="I591" s="2" t="s">
        <v>115</v>
      </c>
      <c r="J591" s="2" t="s">
        <v>100</v>
      </c>
      <c r="K591" s="14" t="n">
        <v>6286.24</v>
      </c>
      <c r="L591" s="2" t="n">
        <f aca="false">IF(E591="","",ROUND((Indicadores!$B$4-E591)/365.25,1))</f>
        <v>6.2</v>
      </c>
      <c r="M591" s="2" t="str">
        <f aca="false">IF(E591="","Virtual",IF(L591&gt;=Indicadores!$B$6,"Fim de Vida",IF(L591&gt;=Indicadores!$B$5,"Envelhecendo","Atual")))</f>
        <v>Fim de Vida</v>
      </c>
      <c r="N591" s="2" t="str">
        <f aca="false">IF(F591="","N/A",IF(F591&lt;Indicadores!$B$4,"Vencida","Vigente"))</f>
        <v>Vencida</v>
      </c>
      <c r="O591" s="2" t="str">
        <f aca="false">INDEX(Locais!$B$2:$B$13,MATCH(H591,Locais!$A$2:$A$13,0))</f>
        <v>Regional - Curitiba</v>
      </c>
      <c r="P591" s="2" t="str">
        <f aca="false">INDEX(Locais!$C$2:$C$13,MATCH(H591,Locais!$A$2:$A$13,0))</f>
        <v>Sul</v>
      </c>
    </row>
    <row r="592" customFormat="false" ht="15" hidden="false" customHeight="false" outlineLevel="0" collapsed="false">
      <c r="A592" s="2" t="s">
        <v>728</v>
      </c>
      <c r="B592" s="2" t="s">
        <v>70</v>
      </c>
      <c r="C592" s="2" t="s">
        <v>126</v>
      </c>
      <c r="D592" s="2" t="s">
        <v>162</v>
      </c>
      <c r="E592" s="13" t="n">
        <v>45187</v>
      </c>
      <c r="F592" s="13" t="n">
        <v>47012</v>
      </c>
      <c r="G592" s="2" t="s">
        <v>34</v>
      </c>
      <c r="H592" s="2" t="s">
        <v>119</v>
      </c>
      <c r="I592" s="2" t="s">
        <v>111</v>
      </c>
      <c r="J592" s="2" t="s">
        <v>100</v>
      </c>
      <c r="K592" s="14" t="n">
        <v>19293.85</v>
      </c>
      <c r="L592" s="2" t="n">
        <f aca="false">IF(E592="","",ROUND((Indicadores!$B$4-E592)/365.25,1))</f>
        <v>3.1</v>
      </c>
      <c r="M592" s="2" t="str">
        <f aca="false">IF(E592="","Virtual",IF(L592&gt;=Indicadores!$B$6,"Fim de Vida",IF(L592&gt;=Indicadores!$B$5,"Envelhecendo","Atual")))</f>
        <v>Envelhecendo</v>
      </c>
      <c r="N592" s="2" t="str">
        <f aca="false">IF(F592="","N/A",IF(F592&lt;Indicadores!$B$4,"Vencida","Vigente"))</f>
        <v>Vigente</v>
      </c>
      <c r="O592" s="2" t="str">
        <f aca="false">INDEX(Locais!$B$2:$B$13,MATCH(H592,Locais!$A$2:$A$13,0))</f>
        <v>Regional - São Paulo</v>
      </c>
      <c r="P592" s="2" t="str">
        <f aca="false">INDEX(Locais!$C$2:$C$13,MATCH(H592,Locais!$A$2:$A$13,0))</f>
        <v>Sudeste</v>
      </c>
    </row>
    <row r="593" customFormat="false" ht="15" hidden="false" customHeight="false" outlineLevel="0" collapsed="false">
      <c r="A593" s="2" t="s">
        <v>729</v>
      </c>
      <c r="B593" s="2" t="s">
        <v>68</v>
      </c>
      <c r="C593" s="2" t="s">
        <v>126</v>
      </c>
      <c r="D593" s="2" t="s">
        <v>127</v>
      </c>
      <c r="E593" s="13" t="n">
        <v>45528</v>
      </c>
      <c r="F593" s="13" t="n">
        <v>46623</v>
      </c>
      <c r="G593" s="2" t="s">
        <v>32</v>
      </c>
      <c r="H593" s="2" t="s">
        <v>98</v>
      </c>
      <c r="I593" s="2" t="s">
        <v>115</v>
      </c>
      <c r="J593" s="2" t="s">
        <v>100</v>
      </c>
      <c r="K593" s="14" t="n">
        <v>6055.57</v>
      </c>
      <c r="L593" s="2" t="n">
        <f aca="false">IF(E593="","",ROUND((Indicadores!$B$4-E593)/365.25,1))</f>
        <v>2.1</v>
      </c>
      <c r="M593" s="2" t="str">
        <f aca="false">IF(E593="","Virtual",IF(L593&gt;=Indicadores!$B$6,"Fim de Vida",IF(L593&gt;=Indicadores!$B$5,"Envelhecendo","Atual")))</f>
        <v>Atual</v>
      </c>
      <c r="N593" s="2" t="str">
        <f aca="false">IF(F593="","N/A",IF(F593&lt;Indicadores!$B$4,"Vencida","Vigente"))</f>
        <v>Vigente</v>
      </c>
      <c r="O593" s="2" t="str">
        <f aca="false">INDEX(Locais!$B$2:$B$13,MATCH(H593,Locais!$A$2:$A$13,0))</f>
        <v>Sede - Brasília</v>
      </c>
      <c r="P593" s="2" t="str">
        <f aca="false">INDEX(Locais!$C$2:$C$13,MATCH(H593,Locais!$A$2:$A$13,0))</f>
        <v>Centro-Oeste</v>
      </c>
    </row>
    <row r="594" customFormat="false" ht="15" hidden="false" customHeight="false" outlineLevel="0" collapsed="false">
      <c r="A594" s="2" t="s">
        <v>730</v>
      </c>
      <c r="B594" s="2" t="s">
        <v>68</v>
      </c>
      <c r="C594" s="2" t="s">
        <v>96</v>
      </c>
      <c r="D594" s="2" t="s">
        <v>107</v>
      </c>
      <c r="E594" s="13" t="n">
        <v>44490</v>
      </c>
      <c r="F594" s="13" t="n">
        <v>45585</v>
      </c>
      <c r="G594" s="2" t="s">
        <v>32</v>
      </c>
      <c r="H594" s="2" t="s">
        <v>128</v>
      </c>
      <c r="I594" s="2" t="s">
        <v>111</v>
      </c>
      <c r="J594" s="2" t="s">
        <v>100</v>
      </c>
      <c r="K594" s="14" t="n">
        <v>6129.3</v>
      </c>
      <c r="L594" s="2" t="n">
        <f aca="false">IF(E594="","",ROUND((Indicadores!$B$4-E594)/365.25,1))</f>
        <v>5</v>
      </c>
      <c r="M594" s="2" t="str">
        <f aca="false">IF(E594="","Virtual",IF(L594&gt;=Indicadores!$B$6,"Fim de Vida",IF(L594&gt;=Indicadores!$B$5,"Envelhecendo","Atual")))</f>
        <v>Fim de Vida</v>
      </c>
      <c r="N594" s="2" t="str">
        <f aca="false">IF(F594="","N/A",IF(F594&lt;Indicadores!$B$4,"Vencida","Vigente"))</f>
        <v>Vencida</v>
      </c>
      <c r="O594" s="2" t="str">
        <f aca="false">INDEX(Locais!$B$2:$B$13,MATCH(H594,Locais!$A$2:$A$13,0))</f>
        <v>Regional - Recife</v>
      </c>
      <c r="P594" s="2" t="str">
        <f aca="false">INDEX(Locais!$C$2:$C$13,MATCH(H594,Locais!$A$2:$A$13,0))</f>
        <v>Nordeste</v>
      </c>
    </row>
    <row r="595" customFormat="false" ht="15" hidden="false" customHeight="false" outlineLevel="0" collapsed="false">
      <c r="A595" s="2" t="s">
        <v>731</v>
      </c>
      <c r="B595" s="2" t="s">
        <v>69</v>
      </c>
      <c r="C595" s="2" t="s">
        <v>96</v>
      </c>
      <c r="D595" s="2" t="s">
        <v>97</v>
      </c>
      <c r="E595" s="13" t="n">
        <v>45093</v>
      </c>
      <c r="F595" s="13" t="n">
        <v>46188</v>
      </c>
      <c r="G595" s="2" t="s">
        <v>32</v>
      </c>
      <c r="H595" s="2" t="s">
        <v>98</v>
      </c>
      <c r="I595" s="2" t="s">
        <v>115</v>
      </c>
      <c r="J595" s="2" t="s">
        <v>100</v>
      </c>
      <c r="K595" s="14" t="n">
        <v>7727.49</v>
      </c>
      <c r="L595" s="2" t="n">
        <f aca="false">IF(E595="","",ROUND((Indicadores!$B$4-E595)/365.25,1))</f>
        <v>3.3</v>
      </c>
      <c r="M595" s="2" t="str">
        <f aca="false">IF(E595="","Virtual",IF(L595&gt;=Indicadores!$B$6,"Fim de Vida",IF(L595&gt;=Indicadores!$B$5,"Envelhecendo","Atual")))</f>
        <v>Envelhecendo</v>
      </c>
      <c r="N595" s="2" t="str">
        <f aca="false">IF(F595="","N/A",IF(F595&lt;Indicadores!$B$4,"Vencida","Vigente"))</f>
        <v>Vencida</v>
      </c>
      <c r="O595" s="2" t="str">
        <f aca="false">INDEX(Locais!$B$2:$B$13,MATCH(H595,Locais!$A$2:$A$13,0))</f>
        <v>Sede - Brasília</v>
      </c>
      <c r="P595" s="2" t="str">
        <f aca="false">INDEX(Locais!$C$2:$C$13,MATCH(H595,Locais!$A$2:$A$13,0))</f>
        <v>Centro-Oeste</v>
      </c>
    </row>
    <row r="596" customFormat="false" ht="15" hidden="false" customHeight="false" outlineLevel="0" collapsed="false">
      <c r="A596" s="2" t="s">
        <v>732</v>
      </c>
      <c r="B596" s="2" t="s">
        <v>68</v>
      </c>
      <c r="C596" s="2" t="s">
        <v>102</v>
      </c>
      <c r="D596" s="2" t="s">
        <v>103</v>
      </c>
      <c r="E596" s="13" t="n">
        <v>44577</v>
      </c>
      <c r="F596" s="13" t="n">
        <v>45672</v>
      </c>
      <c r="G596" s="2" t="s">
        <v>32</v>
      </c>
      <c r="H596" s="2" t="s">
        <v>123</v>
      </c>
      <c r="I596" s="2" t="s">
        <v>124</v>
      </c>
      <c r="J596" s="2" t="s">
        <v>100</v>
      </c>
      <c r="K596" s="14" t="n">
        <v>6087</v>
      </c>
      <c r="L596" s="2" t="n">
        <f aca="false">IF(E596="","",ROUND((Indicadores!$B$4-E596)/365.25,1))</f>
        <v>4.8</v>
      </c>
      <c r="M596" s="2" t="str">
        <f aca="false">IF(E596="","Virtual",IF(L596&gt;=Indicadores!$B$6,"Fim de Vida",IF(L596&gt;=Indicadores!$B$5,"Envelhecendo","Atual")))</f>
        <v>Envelhecendo</v>
      </c>
      <c r="N596" s="2" t="str">
        <f aca="false">IF(F596="","N/A",IF(F596&lt;Indicadores!$B$4,"Vencida","Vigente"))</f>
        <v>Vencida</v>
      </c>
      <c r="O596" s="2" t="str">
        <f aca="false">INDEX(Locais!$B$2:$B$13,MATCH(H596,Locais!$A$2:$A$13,0))</f>
        <v>Regional - Goiânia</v>
      </c>
      <c r="P596" s="2" t="str">
        <f aca="false">INDEX(Locais!$C$2:$C$13,MATCH(H596,Locais!$A$2:$A$13,0))</f>
        <v>Centro-Oeste</v>
      </c>
    </row>
    <row r="597" customFormat="false" ht="15" hidden="false" customHeight="false" outlineLevel="0" collapsed="false">
      <c r="A597" s="2" t="s">
        <v>733</v>
      </c>
      <c r="B597" s="2" t="s">
        <v>70</v>
      </c>
      <c r="C597" s="2" t="s">
        <v>126</v>
      </c>
      <c r="D597" s="2" t="s">
        <v>162</v>
      </c>
      <c r="E597" s="13" t="n">
        <v>43888</v>
      </c>
      <c r="F597" s="13" t="n">
        <v>45713</v>
      </c>
      <c r="G597" s="2" t="s">
        <v>36</v>
      </c>
      <c r="H597" s="2" t="s">
        <v>139</v>
      </c>
      <c r="I597" s="2" t="s">
        <v>130</v>
      </c>
      <c r="J597" s="2" t="s">
        <v>100</v>
      </c>
      <c r="K597" s="14" t="n">
        <v>17976.82</v>
      </c>
      <c r="L597" s="2" t="n">
        <f aca="false">IF(E597="","",ROUND((Indicadores!$B$4-E597)/365.25,1))</f>
        <v>6.6</v>
      </c>
      <c r="M597" s="2" t="str">
        <f aca="false">IF(E597="","Virtual",IF(L597&gt;=Indicadores!$B$6,"Fim de Vida",IF(L597&gt;=Indicadores!$B$5,"Envelhecendo","Atual")))</f>
        <v>Fim de Vida</v>
      </c>
      <c r="N597" s="2" t="str">
        <f aca="false">IF(F597="","N/A",IF(F597&lt;Indicadores!$B$4,"Vencida","Vigente"))</f>
        <v>Vencida</v>
      </c>
      <c r="O597" s="2" t="str">
        <f aca="false">INDEX(Locais!$B$2:$B$13,MATCH(H597,Locais!$A$2:$A$13,0))</f>
        <v>Regional - Rio de Janeiro</v>
      </c>
      <c r="P597" s="2" t="str">
        <f aca="false">INDEX(Locais!$C$2:$C$13,MATCH(H597,Locais!$A$2:$A$13,0))</f>
        <v>Sudeste</v>
      </c>
    </row>
    <row r="598" customFormat="false" ht="15" hidden="false" customHeight="false" outlineLevel="0" collapsed="false">
      <c r="A598" s="2" t="s">
        <v>734</v>
      </c>
      <c r="B598" s="2" t="s">
        <v>69</v>
      </c>
      <c r="C598" s="2" t="s">
        <v>102</v>
      </c>
      <c r="D598" s="2" t="s">
        <v>113</v>
      </c>
      <c r="E598" s="13" t="n">
        <v>44998</v>
      </c>
      <c r="F598" s="13" t="n">
        <v>46093</v>
      </c>
      <c r="G598" s="2" t="s">
        <v>32</v>
      </c>
      <c r="H598" s="2" t="s">
        <v>108</v>
      </c>
      <c r="I598" s="2" t="s">
        <v>120</v>
      </c>
      <c r="J598" s="2" t="s">
        <v>100</v>
      </c>
      <c r="K598" s="14" t="n">
        <v>9107.78</v>
      </c>
      <c r="L598" s="2" t="n">
        <f aca="false">IF(E598="","",ROUND((Indicadores!$B$4-E598)/365.25,1))</f>
        <v>3.6</v>
      </c>
      <c r="M598" s="2" t="str">
        <f aca="false">IF(E598="","Virtual",IF(L598&gt;=Indicadores!$B$6,"Fim de Vida",IF(L598&gt;=Indicadores!$B$5,"Envelhecendo","Atual")))</f>
        <v>Envelhecendo</v>
      </c>
      <c r="N598" s="2" t="str">
        <f aca="false">IF(F598="","N/A",IF(F598&lt;Indicadores!$B$4,"Vencida","Vigente"))</f>
        <v>Vencida</v>
      </c>
      <c r="O598" s="2" t="str">
        <f aca="false">INDEX(Locais!$B$2:$B$13,MATCH(H598,Locais!$A$2:$A$13,0))</f>
        <v>Regional - Porto Alegre</v>
      </c>
      <c r="P598" s="2" t="str">
        <f aca="false">INDEX(Locais!$C$2:$C$13,MATCH(H598,Locais!$A$2:$A$13,0))</f>
        <v>Sul</v>
      </c>
    </row>
    <row r="599" customFormat="false" ht="15" hidden="false" customHeight="false" outlineLevel="0" collapsed="false">
      <c r="A599" s="2" t="s">
        <v>735</v>
      </c>
      <c r="B599" s="2" t="s">
        <v>68</v>
      </c>
      <c r="C599" s="2" t="s">
        <v>96</v>
      </c>
      <c r="D599" s="2" t="s">
        <v>107</v>
      </c>
      <c r="E599" s="13" t="n">
        <v>45336</v>
      </c>
      <c r="F599" s="13" t="n">
        <v>46431</v>
      </c>
      <c r="G599" s="2" t="s">
        <v>32</v>
      </c>
      <c r="H599" s="2" t="s">
        <v>123</v>
      </c>
      <c r="I599" s="2" t="s">
        <v>136</v>
      </c>
      <c r="J599" s="2" t="s">
        <v>100</v>
      </c>
      <c r="K599" s="14" t="n">
        <v>5224.8</v>
      </c>
      <c r="L599" s="2" t="n">
        <f aca="false">IF(E599="","",ROUND((Indicadores!$B$4-E599)/365.25,1))</f>
        <v>2.7</v>
      </c>
      <c r="M599" s="2" t="str">
        <f aca="false">IF(E599="","Virtual",IF(L599&gt;=Indicadores!$B$6,"Fim de Vida",IF(L599&gt;=Indicadores!$B$5,"Envelhecendo","Atual")))</f>
        <v>Atual</v>
      </c>
      <c r="N599" s="2" t="str">
        <f aca="false">IF(F599="","N/A",IF(F599&lt;Indicadores!$B$4,"Vencida","Vigente"))</f>
        <v>Vigente</v>
      </c>
      <c r="O599" s="2" t="str">
        <f aca="false">INDEX(Locais!$B$2:$B$13,MATCH(H599,Locais!$A$2:$A$13,0))</f>
        <v>Regional - Goiânia</v>
      </c>
      <c r="P599" s="2" t="str">
        <f aca="false">INDEX(Locais!$C$2:$C$13,MATCH(H599,Locais!$A$2:$A$13,0))</f>
        <v>Centro-Oeste</v>
      </c>
    </row>
    <row r="600" customFormat="false" ht="15" hidden="false" customHeight="false" outlineLevel="0" collapsed="false">
      <c r="A600" s="2" t="s">
        <v>736</v>
      </c>
      <c r="B600" s="2" t="s">
        <v>68</v>
      </c>
      <c r="C600" s="2" t="s">
        <v>102</v>
      </c>
      <c r="D600" s="2" t="s">
        <v>103</v>
      </c>
      <c r="E600" s="13" t="n">
        <v>45883</v>
      </c>
      <c r="F600" s="13" t="n">
        <v>46978</v>
      </c>
      <c r="G600" s="2" t="s">
        <v>32</v>
      </c>
      <c r="H600" s="2" t="s">
        <v>119</v>
      </c>
      <c r="I600" s="2" t="s">
        <v>115</v>
      </c>
      <c r="J600" s="2" t="s">
        <v>100</v>
      </c>
      <c r="K600" s="14" t="n">
        <v>5089.39</v>
      </c>
      <c r="L600" s="2" t="n">
        <f aca="false">IF(E600="","",ROUND((Indicadores!$B$4-E600)/365.25,1))</f>
        <v>1.2</v>
      </c>
      <c r="M600" s="2" t="str">
        <f aca="false">IF(E600="","Virtual",IF(L600&gt;=Indicadores!$B$6,"Fim de Vida",IF(L600&gt;=Indicadores!$B$5,"Envelhecendo","Atual")))</f>
        <v>Atual</v>
      </c>
      <c r="N600" s="2" t="str">
        <f aca="false">IF(F600="","N/A",IF(F600&lt;Indicadores!$B$4,"Vencida","Vigente"))</f>
        <v>Vigente</v>
      </c>
      <c r="O600" s="2" t="str">
        <f aca="false">INDEX(Locais!$B$2:$B$13,MATCH(H600,Locais!$A$2:$A$13,0))</f>
        <v>Regional - São Paulo</v>
      </c>
      <c r="P600" s="2" t="str">
        <f aca="false">INDEX(Locais!$C$2:$C$13,MATCH(H600,Locais!$A$2:$A$13,0))</f>
        <v>Sudeste</v>
      </c>
    </row>
    <row r="601" customFormat="false" ht="15" hidden="false" customHeight="false" outlineLevel="0" collapsed="false">
      <c r="A601" s="2" t="s">
        <v>737</v>
      </c>
      <c r="B601" s="2" t="s">
        <v>71</v>
      </c>
      <c r="C601" s="2" t="s">
        <v>126</v>
      </c>
      <c r="D601" s="2" t="s">
        <v>157</v>
      </c>
      <c r="E601" s="13" t="n">
        <v>45573</v>
      </c>
      <c r="F601" s="13" t="n">
        <v>46668</v>
      </c>
      <c r="G601" s="2" t="s">
        <v>36</v>
      </c>
      <c r="H601" s="2" t="s">
        <v>139</v>
      </c>
      <c r="I601" s="2" t="s">
        <v>133</v>
      </c>
      <c r="J601" s="2" t="s">
        <v>100</v>
      </c>
      <c r="K601" s="14" t="n">
        <v>2827.82</v>
      </c>
      <c r="L601" s="2" t="n">
        <f aca="false">IF(E601="","",ROUND((Indicadores!$B$4-E601)/365.25,1))</f>
        <v>2</v>
      </c>
      <c r="M601" s="2" t="str">
        <f aca="false">IF(E601="","Virtual",IF(L601&gt;=Indicadores!$B$6,"Fim de Vida",IF(L601&gt;=Indicadores!$B$5,"Envelhecendo","Atual")))</f>
        <v>Atual</v>
      </c>
      <c r="N601" s="2" t="str">
        <f aca="false">IF(F601="","N/A",IF(F601&lt;Indicadores!$B$4,"Vencida","Vigente"))</f>
        <v>Vigente</v>
      </c>
      <c r="O601" s="2" t="str">
        <f aca="false">INDEX(Locais!$B$2:$B$13,MATCH(H601,Locais!$A$2:$A$13,0))</f>
        <v>Regional - Rio de Janeiro</v>
      </c>
      <c r="P601" s="2" t="str">
        <f aca="false">INDEX(Locais!$C$2:$C$13,MATCH(H601,Locais!$A$2:$A$13,0))</f>
        <v>Sudeste</v>
      </c>
    </row>
    <row r="602" customFormat="false" ht="15" hidden="false" customHeight="false" outlineLevel="0" collapsed="false">
      <c r="A602" s="2" t="s">
        <v>738</v>
      </c>
      <c r="B602" s="2" t="s">
        <v>68</v>
      </c>
      <c r="C602" s="2" t="s">
        <v>96</v>
      </c>
      <c r="D602" s="2" t="s">
        <v>132</v>
      </c>
      <c r="E602" s="13" t="n">
        <v>45416</v>
      </c>
      <c r="F602" s="13" t="n">
        <v>46511</v>
      </c>
      <c r="G602" s="2" t="s">
        <v>32</v>
      </c>
      <c r="H602" s="2" t="s">
        <v>98</v>
      </c>
      <c r="I602" s="2" t="s">
        <v>136</v>
      </c>
      <c r="J602" s="2" t="s">
        <v>100</v>
      </c>
      <c r="K602" s="14" t="n">
        <v>5892.25</v>
      </c>
      <c r="L602" s="2" t="n">
        <f aca="false">IF(E602="","",ROUND((Indicadores!$B$4-E602)/365.25,1))</f>
        <v>2.5</v>
      </c>
      <c r="M602" s="2" t="str">
        <f aca="false">IF(E602="","Virtual",IF(L602&gt;=Indicadores!$B$6,"Fim de Vida",IF(L602&gt;=Indicadores!$B$5,"Envelhecendo","Atual")))</f>
        <v>Atual</v>
      </c>
      <c r="N602" s="2" t="str">
        <f aca="false">IF(F602="","N/A",IF(F602&lt;Indicadores!$B$4,"Vencida","Vigente"))</f>
        <v>Vigente</v>
      </c>
      <c r="O602" s="2" t="str">
        <f aca="false">INDEX(Locais!$B$2:$B$13,MATCH(H602,Locais!$A$2:$A$13,0))</f>
        <v>Sede - Brasília</v>
      </c>
      <c r="P602" s="2" t="str">
        <f aca="false">INDEX(Locais!$C$2:$C$13,MATCH(H602,Locais!$A$2:$A$13,0))</f>
        <v>Centro-Oeste</v>
      </c>
    </row>
    <row r="603" customFormat="false" ht="15" hidden="false" customHeight="false" outlineLevel="0" collapsed="false">
      <c r="A603" s="2" t="s">
        <v>739</v>
      </c>
      <c r="B603" s="2" t="s">
        <v>69</v>
      </c>
      <c r="C603" s="2" t="s">
        <v>102</v>
      </c>
      <c r="D603" s="2" t="s">
        <v>113</v>
      </c>
      <c r="E603" s="13" t="n">
        <v>44626</v>
      </c>
      <c r="F603" s="13" t="n">
        <v>45721</v>
      </c>
      <c r="G603" s="2" t="s">
        <v>32</v>
      </c>
      <c r="H603" s="2" t="s">
        <v>98</v>
      </c>
      <c r="I603" s="2" t="s">
        <v>105</v>
      </c>
      <c r="J603" s="2" t="s">
        <v>100</v>
      </c>
      <c r="K603" s="14" t="n">
        <v>10481.91</v>
      </c>
      <c r="L603" s="2" t="n">
        <f aca="false">IF(E603="","",ROUND((Indicadores!$B$4-E603)/365.25,1))</f>
        <v>4.6</v>
      </c>
      <c r="M603" s="2" t="str">
        <f aca="false">IF(E603="","Virtual",IF(L603&gt;=Indicadores!$B$6,"Fim de Vida",IF(L603&gt;=Indicadores!$B$5,"Envelhecendo","Atual")))</f>
        <v>Envelhecendo</v>
      </c>
      <c r="N603" s="2" t="str">
        <f aca="false">IF(F603="","N/A",IF(F603&lt;Indicadores!$B$4,"Vencida","Vigente"))</f>
        <v>Vencida</v>
      </c>
      <c r="O603" s="2" t="str">
        <f aca="false">INDEX(Locais!$B$2:$B$13,MATCH(H603,Locais!$A$2:$A$13,0))</f>
        <v>Sede - Brasília</v>
      </c>
      <c r="P603" s="2" t="str">
        <f aca="false">INDEX(Locais!$C$2:$C$13,MATCH(H603,Locais!$A$2:$A$13,0))</f>
        <v>Centro-Oeste</v>
      </c>
    </row>
    <row r="604" customFormat="false" ht="15" hidden="false" customHeight="false" outlineLevel="0" collapsed="false">
      <c r="A604" s="2" t="s">
        <v>740</v>
      </c>
      <c r="B604" s="2" t="s">
        <v>69</v>
      </c>
      <c r="C604" s="2" t="s">
        <v>96</v>
      </c>
      <c r="D604" s="2" t="s">
        <v>97</v>
      </c>
      <c r="E604" s="13" t="n">
        <v>43924</v>
      </c>
      <c r="F604" s="13" t="n">
        <v>45019</v>
      </c>
      <c r="G604" s="2" t="s">
        <v>32</v>
      </c>
      <c r="H604" s="2" t="s">
        <v>98</v>
      </c>
      <c r="I604" s="2" t="s">
        <v>120</v>
      </c>
      <c r="J604" s="2" t="s">
        <v>100</v>
      </c>
      <c r="K604" s="14" t="n">
        <v>7598.87</v>
      </c>
      <c r="L604" s="2" t="n">
        <f aca="false">IF(E604="","",ROUND((Indicadores!$B$4-E604)/365.25,1))</f>
        <v>6.5</v>
      </c>
      <c r="M604" s="2" t="str">
        <f aca="false">IF(E604="","Virtual",IF(L604&gt;=Indicadores!$B$6,"Fim de Vida",IF(L604&gt;=Indicadores!$B$5,"Envelhecendo","Atual")))</f>
        <v>Fim de Vida</v>
      </c>
      <c r="N604" s="2" t="str">
        <f aca="false">IF(F604="","N/A",IF(F604&lt;Indicadores!$B$4,"Vencida","Vigente"))</f>
        <v>Vencida</v>
      </c>
      <c r="O604" s="2" t="str">
        <f aca="false">INDEX(Locais!$B$2:$B$13,MATCH(H604,Locais!$A$2:$A$13,0))</f>
        <v>Sede - Brasília</v>
      </c>
      <c r="P604" s="2" t="str">
        <f aca="false">INDEX(Locais!$C$2:$C$13,MATCH(H604,Locais!$A$2:$A$13,0))</f>
        <v>Centro-Oeste</v>
      </c>
    </row>
    <row r="605" customFormat="false" ht="15" hidden="false" customHeight="false" outlineLevel="0" collapsed="false">
      <c r="A605" s="2" t="s">
        <v>741</v>
      </c>
      <c r="B605" s="2" t="s">
        <v>69</v>
      </c>
      <c r="C605" s="2" t="s">
        <v>96</v>
      </c>
      <c r="D605" s="2" t="s">
        <v>117</v>
      </c>
      <c r="E605" s="13" t="n">
        <v>44861</v>
      </c>
      <c r="F605" s="13" t="n">
        <v>45956</v>
      </c>
      <c r="G605" s="2" t="s">
        <v>32</v>
      </c>
      <c r="H605" s="2" t="s">
        <v>163</v>
      </c>
      <c r="I605" s="2" t="s">
        <v>111</v>
      </c>
      <c r="J605" s="2" t="s">
        <v>100</v>
      </c>
      <c r="K605" s="14" t="n">
        <v>8646.09</v>
      </c>
      <c r="L605" s="2" t="n">
        <f aca="false">IF(E605="","",ROUND((Indicadores!$B$4-E605)/365.25,1))</f>
        <v>4</v>
      </c>
      <c r="M605" s="2" t="str">
        <f aca="false">IF(E605="","Virtual",IF(L605&gt;=Indicadores!$B$6,"Fim de Vida",IF(L605&gt;=Indicadores!$B$5,"Envelhecendo","Atual")))</f>
        <v>Envelhecendo</v>
      </c>
      <c r="N605" s="2" t="str">
        <f aca="false">IF(F605="","N/A",IF(F605&lt;Indicadores!$B$4,"Vencida","Vigente"))</f>
        <v>Vencida</v>
      </c>
      <c r="O605" s="2" t="str">
        <f aca="false">INDEX(Locais!$B$2:$B$13,MATCH(H605,Locais!$A$2:$A$13,0))</f>
        <v>Regional - Manaus</v>
      </c>
      <c r="P605" s="2" t="str">
        <f aca="false">INDEX(Locais!$C$2:$C$13,MATCH(H605,Locais!$A$2:$A$13,0))</f>
        <v>Norte</v>
      </c>
    </row>
    <row r="606" customFormat="false" ht="15" hidden="false" customHeight="false" outlineLevel="0" collapsed="false">
      <c r="A606" s="2" t="s">
        <v>742</v>
      </c>
      <c r="B606" s="2" t="s">
        <v>69</v>
      </c>
      <c r="C606" s="2" t="s">
        <v>126</v>
      </c>
      <c r="D606" s="2" t="s">
        <v>169</v>
      </c>
      <c r="E606" s="13" t="n">
        <v>44802</v>
      </c>
      <c r="F606" s="13" t="n">
        <v>45897</v>
      </c>
      <c r="G606" s="2" t="s">
        <v>32</v>
      </c>
      <c r="H606" s="2" t="s">
        <v>98</v>
      </c>
      <c r="I606" s="2" t="s">
        <v>136</v>
      </c>
      <c r="J606" s="2" t="s">
        <v>100</v>
      </c>
      <c r="K606" s="14" t="n">
        <v>10524.63</v>
      </c>
      <c r="L606" s="2" t="n">
        <f aca="false">IF(E606="","",ROUND((Indicadores!$B$4-E606)/365.25,1))</f>
        <v>4.1</v>
      </c>
      <c r="M606" s="2" t="str">
        <f aca="false">IF(E606="","Virtual",IF(L606&gt;=Indicadores!$B$6,"Fim de Vida",IF(L606&gt;=Indicadores!$B$5,"Envelhecendo","Atual")))</f>
        <v>Envelhecendo</v>
      </c>
      <c r="N606" s="2" t="str">
        <f aca="false">IF(F606="","N/A",IF(F606&lt;Indicadores!$B$4,"Vencida","Vigente"))</f>
        <v>Vencida</v>
      </c>
      <c r="O606" s="2" t="str">
        <f aca="false">INDEX(Locais!$B$2:$B$13,MATCH(H606,Locais!$A$2:$A$13,0))</f>
        <v>Sede - Brasília</v>
      </c>
      <c r="P606" s="2" t="str">
        <f aca="false">INDEX(Locais!$C$2:$C$13,MATCH(H606,Locais!$A$2:$A$13,0))</f>
        <v>Centro-Oeste</v>
      </c>
    </row>
    <row r="607" customFormat="false" ht="15" hidden="false" customHeight="false" outlineLevel="0" collapsed="false">
      <c r="A607" s="2" t="s">
        <v>743</v>
      </c>
      <c r="B607" s="2" t="s">
        <v>69</v>
      </c>
      <c r="C607" s="2" t="s">
        <v>96</v>
      </c>
      <c r="D607" s="2" t="s">
        <v>97</v>
      </c>
      <c r="E607" s="13" t="n">
        <v>45146</v>
      </c>
      <c r="F607" s="13" t="n">
        <v>46241</v>
      </c>
      <c r="G607" s="2" t="s">
        <v>32</v>
      </c>
      <c r="H607" s="2" t="s">
        <v>139</v>
      </c>
      <c r="I607" s="2" t="s">
        <v>120</v>
      </c>
      <c r="J607" s="2" t="s">
        <v>100</v>
      </c>
      <c r="K607" s="14" t="n">
        <v>9719.61</v>
      </c>
      <c r="L607" s="2" t="n">
        <f aca="false">IF(E607="","",ROUND((Indicadores!$B$4-E607)/365.25,1))</f>
        <v>3.2</v>
      </c>
      <c r="M607" s="2" t="str">
        <f aca="false">IF(E607="","Virtual",IF(L607&gt;=Indicadores!$B$6,"Fim de Vida",IF(L607&gt;=Indicadores!$B$5,"Envelhecendo","Atual")))</f>
        <v>Envelhecendo</v>
      </c>
      <c r="N607" s="2" t="str">
        <f aca="false">IF(F607="","N/A",IF(F607&lt;Indicadores!$B$4,"Vencida","Vigente"))</f>
        <v>Vencida</v>
      </c>
      <c r="O607" s="2" t="str">
        <f aca="false">INDEX(Locais!$B$2:$B$13,MATCH(H607,Locais!$A$2:$A$13,0))</f>
        <v>Regional - Rio de Janeiro</v>
      </c>
      <c r="P607" s="2" t="str">
        <f aca="false">INDEX(Locais!$C$2:$C$13,MATCH(H607,Locais!$A$2:$A$13,0))</f>
        <v>Sudeste</v>
      </c>
    </row>
    <row r="608" customFormat="false" ht="15" hidden="false" customHeight="false" outlineLevel="0" collapsed="false">
      <c r="A608" s="2" t="s">
        <v>744</v>
      </c>
      <c r="B608" s="2" t="s">
        <v>69</v>
      </c>
      <c r="C608" s="2" t="s">
        <v>102</v>
      </c>
      <c r="D608" s="2" t="s">
        <v>113</v>
      </c>
      <c r="E608" s="13" t="n">
        <v>45044</v>
      </c>
      <c r="F608" s="13" t="n">
        <v>46139</v>
      </c>
      <c r="G608" s="2" t="s">
        <v>36</v>
      </c>
      <c r="H608" s="2" t="s">
        <v>114</v>
      </c>
      <c r="I608" s="2" t="s">
        <v>133</v>
      </c>
      <c r="J608" s="2" t="s">
        <v>100</v>
      </c>
      <c r="K608" s="14" t="n">
        <v>8694.68</v>
      </c>
      <c r="L608" s="2" t="n">
        <f aca="false">IF(E608="","",ROUND((Indicadores!$B$4-E608)/365.25,1))</f>
        <v>3.5</v>
      </c>
      <c r="M608" s="2" t="str">
        <f aca="false">IF(E608="","Virtual",IF(L608&gt;=Indicadores!$B$6,"Fim de Vida",IF(L608&gt;=Indicadores!$B$5,"Envelhecendo","Atual")))</f>
        <v>Envelhecendo</v>
      </c>
      <c r="N608" s="2" t="str">
        <f aca="false">IF(F608="","N/A",IF(F608&lt;Indicadores!$B$4,"Vencida","Vigente"))</f>
        <v>Vencida</v>
      </c>
      <c r="O608" s="2" t="str">
        <f aca="false">INDEX(Locais!$B$2:$B$13,MATCH(H608,Locais!$A$2:$A$13,0))</f>
        <v>Regional - Belo Horizonte</v>
      </c>
      <c r="P608" s="2" t="str">
        <f aca="false">INDEX(Locais!$C$2:$C$13,MATCH(H608,Locais!$A$2:$A$13,0))</f>
        <v>Sudeste</v>
      </c>
    </row>
    <row r="609" customFormat="false" ht="15" hidden="false" customHeight="false" outlineLevel="0" collapsed="false">
      <c r="A609" s="2" t="s">
        <v>745</v>
      </c>
      <c r="B609" s="2" t="s">
        <v>69</v>
      </c>
      <c r="C609" s="2" t="s">
        <v>96</v>
      </c>
      <c r="D609" s="2" t="s">
        <v>117</v>
      </c>
      <c r="E609" s="13" t="n">
        <v>44352</v>
      </c>
      <c r="F609" s="13" t="n">
        <v>45447</v>
      </c>
      <c r="G609" s="2" t="s">
        <v>32</v>
      </c>
      <c r="H609" s="2" t="s">
        <v>163</v>
      </c>
      <c r="I609" s="2" t="s">
        <v>133</v>
      </c>
      <c r="J609" s="2" t="s">
        <v>100</v>
      </c>
      <c r="K609" s="14" t="n">
        <v>8601.61</v>
      </c>
      <c r="L609" s="2" t="n">
        <f aca="false">IF(E609="","",ROUND((Indicadores!$B$4-E609)/365.25,1))</f>
        <v>5.4</v>
      </c>
      <c r="M609" s="2" t="str">
        <f aca="false">IF(E609="","Virtual",IF(L609&gt;=Indicadores!$B$6,"Fim de Vida",IF(L609&gt;=Indicadores!$B$5,"Envelhecendo","Atual")))</f>
        <v>Fim de Vida</v>
      </c>
      <c r="N609" s="2" t="str">
        <f aca="false">IF(F609="","N/A",IF(F609&lt;Indicadores!$B$4,"Vencida","Vigente"))</f>
        <v>Vencida</v>
      </c>
      <c r="O609" s="2" t="str">
        <f aca="false">INDEX(Locais!$B$2:$B$13,MATCH(H609,Locais!$A$2:$A$13,0))</f>
        <v>Regional - Manaus</v>
      </c>
      <c r="P609" s="2" t="str">
        <f aca="false">INDEX(Locais!$C$2:$C$13,MATCH(H609,Locais!$A$2:$A$13,0))</f>
        <v>Norte</v>
      </c>
    </row>
    <row r="610" customFormat="false" ht="15" hidden="false" customHeight="false" outlineLevel="0" collapsed="false">
      <c r="A610" s="2" t="s">
        <v>746</v>
      </c>
      <c r="B610" s="2" t="s">
        <v>68</v>
      </c>
      <c r="C610" s="2" t="s">
        <v>96</v>
      </c>
      <c r="D610" s="2" t="s">
        <v>132</v>
      </c>
      <c r="E610" s="13" t="n">
        <v>44186</v>
      </c>
      <c r="F610" s="13" t="n">
        <v>45281</v>
      </c>
      <c r="G610" s="2" t="s">
        <v>32</v>
      </c>
      <c r="H610" s="2" t="s">
        <v>114</v>
      </c>
      <c r="I610" s="2" t="s">
        <v>142</v>
      </c>
      <c r="J610" s="2" t="s">
        <v>100</v>
      </c>
      <c r="K610" s="14" t="n">
        <v>6133.12</v>
      </c>
      <c r="L610" s="2" t="n">
        <f aca="false">IF(E610="","",ROUND((Indicadores!$B$4-E610)/365.25,1))</f>
        <v>5.8</v>
      </c>
      <c r="M610" s="2" t="str">
        <f aca="false">IF(E610="","Virtual",IF(L610&gt;=Indicadores!$B$6,"Fim de Vida",IF(L610&gt;=Indicadores!$B$5,"Envelhecendo","Atual")))</f>
        <v>Fim de Vida</v>
      </c>
      <c r="N610" s="2" t="str">
        <f aca="false">IF(F610="","N/A",IF(F610&lt;Indicadores!$B$4,"Vencida","Vigente"))</f>
        <v>Vencida</v>
      </c>
      <c r="O610" s="2" t="str">
        <f aca="false">INDEX(Locais!$B$2:$B$13,MATCH(H610,Locais!$A$2:$A$13,0))</f>
        <v>Regional - Belo Horizonte</v>
      </c>
      <c r="P610" s="2" t="str">
        <f aca="false">INDEX(Locais!$C$2:$C$13,MATCH(H610,Locais!$A$2:$A$13,0))</f>
        <v>Sudeste</v>
      </c>
    </row>
    <row r="611" customFormat="false" ht="15" hidden="false" customHeight="false" outlineLevel="0" collapsed="false">
      <c r="A611" s="2" t="s">
        <v>747</v>
      </c>
      <c r="B611" s="2" t="s">
        <v>68</v>
      </c>
      <c r="C611" s="2" t="s">
        <v>102</v>
      </c>
      <c r="D611" s="2" t="s">
        <v>103</v>
      </c>
      <c r="E611" s="13" t="n">
        <v>44878</v>
      </c>
      <c r="F611" s="13" t="n">
        <v>45973</v>
      </c>
      <c r="G611" s="2" t="s">
        <v>32</v>
      </c>
      <c r="H611" s="2" t="s">
        <v>139</v>
      </c>
      <c r="I611" s="2" t="s">
        <v>136</v>
      </c>
      <c r="J611" s="2" t="s">
        <v>100</v>
      </c>
      <c r="K611" s="14" t="n">
        <v>6106.68</v>
      </c>
      <c r="L611" s="2" t="n">
        <f aca="false">IF(E611="","",ROUND((Indicadores!$B$4-E611)/365.25,1))</f>
        <v>3.9</v>
      </c>
      <c r="M611" s="2" t="str">
        <f aca="false">IF(E611="","Virtual",IF(L611&gt;=Indicadores!$B$6,"Fim de Vida",IF(L611&gt;=Indicadores!$B$5,"Envelhecendo","Atual")))</f>
        <v>Envelhecendo</v>
      </c>
      <c r="N611" s="2" t="str">
        <f aca="false">IF(F611="","N/A",IF(F611&lt;Indicadores!$B$4,"Vencida","Vigente"))</f>
        <v>Vencida</v>
      </c>
      <c r="O611" s="2" t="str">
        <f aca="false">INDEX(Locais!$B$2:$B$13,MATCH(H611,Locais!$A$2:$A$13,0))</f>
        <v>Regional - Rio de Janeiro</v>
      </c>
      <c r="P611" s="2" t="str">
        <f aca="false">INDEX(Locais!$C$2:$C$13,MATCH(H611,Locais!$A$2:$A$13,0))</f>
        <v>Sudeste</v>
      </c>
    </row>
    <row r="612" customFormat="false" ht="15" hidden="false" customHeight="false" outlineLevel="0" collapsed="false">
      <c r="A612" s="2" t="s">
        <v>748</v>
      </c>
      <c r="B612" s="2" t="s">
        <v>69</v>
      </c>
      <c r="C612" s="2" t="s">
        <v>102</v>
      </c>
      <c r="D612" s="2" t="s">
        <v>113</v>
      </c>
      <c r="E612" s="13" t="n">
        <v>44104</v>
      </c>
      <c r="F612" s="13" t="n">
        <v>45199</v>
      </c>
      <c r="G612" s="2" t="s">
        <v>32</v>
      </c>
      <c r="H612" s="2" t="s">
        <v>108</v>
      </c>
      <c r="I612" s="2" t="s">
        <v>99</v>
      </c>
      <c r="J612" s="2" t="s">
        <v>100</v>
      </c>
      <c r="K612" s="14" t="n">
        <v>7112.2</v>
      </c>
      <c r="L612" s="2" t="n">
        <f aca="false">IF(E612="","",ROUND((Indicadores!$B$4-E612)/365.25,1))</f>
        <v>6</v>
      </c>
      <c r="M612" s="2" t="str">
        <f aca="false">IF(E612="","Virtual",IF(L612&gt;=Indicadores!$B$6,"Fim de Vida",IF(L612&gt;=Indicadores!$B$5,"Envelhecendo","Atual")))</f>
        <v>Fim de Vida</v>
      </c>
      <c r="N612" s="2" t="str">
        <f aca="false">IF(F612="","N/A",IF(F612&lt;Indicadores!$B$4,"Vencida","Vigente"))</f>
        <v>Vencida</v>
      </c>
      <c r="O612" s="2" t="str">
        <f aca="false">INDEX(Locais!$B$2:$B$13,MATCH(H612,Locais!$A$2:$A$13,0))</f>
        <v>Regional - Porto Alegre</v>
      </c>
      <c r="P612" s="2" t="str">
        <f aca="false">INDEX(Locais!$C$2:$C$13,MATCH(H612,Locais!$A$2:$A$13,0))</f>
        <v>Sul</v>
      </c>
    </row>
    <row r="613" customFormat="false" ht="15" hidden="false" customHeight="false" outlineLevel="0" collapsed="false">
      <c r="A613" s="2" t="s">
        <v>749</v>
      </c>
      <c r="B613" s="2" t="s">
        <v>68</v>
      </c>
      <c r="C613" s="2" t="s">
        <v>126</v>
      </c>
      <c r="D613" s="2" t="s">
        <v>127</v>
      </c>
      <c r="E613" s="13" t="n">
        <v>43987</v>
      </c>
      <c r="F613" s="13" t="n">
        <v>45082</v>
      </c>
      <c r="G613" s="2" t="s">
        <v>32</v>
      </c>
      <c r="H613" s="2" t="s">
        <v>98</v>
      </c>
      <c r="I613" s="2" t="s">
        <v>109</v>
      </c>
      <c r="J613" s="2" t="s">
        <v>100</v>
      </c>
      <c r="K613" s="14" t="n">
        <v>4875.49</v>
      </c>
      <c r="L613" s="2" t="n">
        <f aca="false">IF(E613="","",ROUND((Indicadores!$B$4-E613)/365.25,1))</f>
        <v>6.4</v>
      </c>
      <c r="M613" s="2" t="str">
        <f aca="false">IF(E613="","Virtual",IF(L613&gt;=Indicadores!$B$6,"Fim de Vida",IF(L613&gt;=Indicadores!$B$5,"Envelhecendo","Atual")))</f>
        <v>Fim de Vida</v>
      </c>
      <c r="N613" s="2" t="str">
        <f aca="false">IF(F613="","N/A",IF(F613&lt;Indicadores!$B$4,"Vencida","Vigente"))</f>
        <v>Vencida</v>
      </c>
      <c r="O613" s="2" t="str">
        <f aca="false">INDEX(Locais!$B$2:$B$13,MATCH(H613,Locais!$A$2:$A$13,0))</f>
        <v>Sede - Brasília</v>
      </c>
      <c r="P613" s="2" t="str">
        <f aca="false">INDEX(Locais!$C$2:$C$13,MATCH(H613,Locais!$A$2:$A$13,0))</f>
        <v>Centro-Oeste</v>
      </c>
    </row>
    <row r="614" customFormat="false" ht="15" hidden="false" customHeight="false" outlineLevel="0" collapsed="false">
      <c r="A614" s="2" t="s">
        <v>750</v>
      </c>
      <c r="B614" s="2" t="s">
        <v>69</v>
      </c>
      <c r="C614" s="2" t="s">
        <v>96</v>
      </c>
      <c r="D614" s="2" t="s">
        <v>117</v>
      </c>
      <c r="E614" s="13" t="n">
        <v>45213</v>
      </c>
      <c r="F614" s="13" t="n">
        <v>46308</v>
      </c>
      <c r="G614" s="2" t="s">
        <v>135</v>
      </c>
      <c r="H614" s="2" t="s">
        <v>123</v>
      </c>
      <c r="I614" s="2" t="s">
        <v>124</v>
      </c>
      <c r="J614" s="2" t="s">
        <v>137</v>
      </c>
      <c r="K614" s="14" t="n">
        <v>7179.5</v>
      </c>
      <c r="L614" s="2" t="n">
        <f aca="false">IF(E614="","",ROUND((Indicadores!$B$4-E614)/365.25,1))</f>
        <v>3</v>
      </c>
      <c r="M614" s="2" t="str">
        <f aca="false">IF(E614="","Virtual",IF(L614&gt;=Indicadores!$B$6,"Fim de Vida",IF(L614&gt;=Indicadores!$B$5,"Envelhecendo","Atual")))</f>
        <v>Envelhecendo</v>
      </c>
      <c r="N614" s="2" t="str">
        <f aca="false">IF(F614="","N/A",IF(F614&lt;Indicadores!$B$4,"Vencida","Vigente"))</f>
        <v>Vencida</v>
      </c>
      <c r="O614" s="2" t="str">
        <f aca="false">INDEX(Locais!$B$2:$B$13,MATCH(H614,Locais!$A$2:$A$13,0))</f>
        <v>Regional - Goiânia</v>
      </c>
      <c r="P614" s="2" t="str">
        <f aca="false">INDEX(Locais!$C$2:$C$13,MATCH(H614,Locais!$A$2:$A$13,0))</f>
        <v>Centro-Oeste</v>
      </c>
    </row>
    <row r="615" customFormat="false" ht="15" hidden="false" customHeight="false" outlineLevel="0" collapsed="false">
      <c r="A615" s="2" t="s">
        <v>751</v>
      </c>
      <c r="B615" s="2" t="s">
        <v>69</v>
      </c>
      <c r="C615" s="2" t="s">
        <v>102</v>
      </c>
      <c r="D615" s="2" t="s">
        <v>113</v>
      </c>
      <c r="E615" s="13" t="n">
        <v>43398</v>
      </c>
      <c r="F615" s="13" t="n">
        <v>44493</v>
      </c>
      <c r="G615" s="2" t="s">
        <v>118</v>
      </c>
      <c r="H615" s="2" t="s">
        <v>98</v>
      </c>
      <c r="I615" s="2" t="s">
        <v>99</v>
      </c>
      <c r="J615" s="2" t="s">
        <v>100</v>
      </c>
      <c r="K615" s="14" t="n">
        <v>10006.72</v>
      </c>
      <c r="L615" s="2" t="n">
        <f aca="false">IF(E615="","",ROUND((Indicadores!$B$4-E615)/365.25,1))</f>
        <v>8</v>
      </c>
      <c r="M615" s="2" t="str">
        <f aca="false">IF(E615="","Virtual",IF(L615&gt;=Indicadores!$B$6,"Fim de Vida",IF(L615&gt;=Indicadores!$B$5,"Envelhecendo","Atual")))</f>
        <v>Fim de Vida</v>
      </c>
      <c r="N615" s="2" t="str">
        <f aca="false">IF(F615="","N/A",IF(F615&lt;Indicadores!$B$4,"Vencida","Vigente"))</f>
        <v>Vencida</v>
      </c>
      <c r="O615" s="2" t="str">
        <f aca="false">INDEX(Locais!$B$2:$B$13,MATCH(H615,Locais!$A$2:$A$13,0))</f>
        <v>Sede - Brasília</v>
      </c>
      <c r="P615" s="2" t="str">
        <f aca="false">INDEX(Locais!$C$2:$C$13,MATCH(H615,Locais!$A$2:$A$13,0))</f>
        <v>Centro-Oeste</v>
      </c>
    </row>
    <row r="616" customFormat="false" ht="15" hidden="false" customHeight="false" outlineLevel="0" collapsed="false">
      <c r="A616" s="2" t="s">
        <v>752</v>
      </c>
      <c r="B616" s="2" t="s">
        <v>69</v>
      </c>
      <c r="C616" s="2" t="s">
        <v>102</v>
      </c>
      <c r="D616" s="2" t="s">
        <v>113</v>
      </c>
      <c r="E616" s="13" t="n">
        <v>44929</v>
      </c>
      <c r="F616" s="13" t="n">
        <v>46024</v>
      </c>
      <c r="G616" s="2" t="s">
        <v>32</v>
      </c>
      <c r="H616" s="2" t="s">
        <v>119</v>
      </c>
      <c r="I616" s="2" t="s">
        <v>115</v>
      </c>
      <c r="J616" s="2" t="s">
        <v>100</v>
      </c>
      <c r="K616" s="14" t="n">
        <v>9810.63</v>
      </c>
      <c r="L616" s="2" t="n">
        <f aca="false">IF(E616="","",ROUND((Indicadores!$B$4-E616)/365.25,1))</f>
        <v>3.8</v>
      </c>
      <c r="M616" s="2" t="str">
        <f aca="false">IF(E616="","Virtual",IF(L616&gt;=Indicadores!$B$6,"Fim de Vida",IF(L616&gt;=Indicadores!$B$5,"Envelhecendo","Atual")))</f>
        <v>Envelhecendo</v>
      </c>
      <c r="N616" s="2" t="str">
        <f aca="false">IF(F616="","N/A",IF(F616&lt;Indicadores!$B$4,"Vencida","Vigente"))</f>
        <v>Vencida</v>
      </c>
      <c r="O616" s="2" t="str">
        <f aca="false">INDEX(Locais!$B$2:$B$13,MATCH(H616,Locais!$A$2:$A$13,0))</f>
        <v>Regional - São Paulo</v>
      </c>
      <c r="P616" s="2" t="str">
        <f aca="false">INDEX(Locais!$C$2:$C$13,MATCH(H616,Locais!$A$2:$A$13,0))</f>
        <v>Sudeste</v>
      </c>
    </row>
    <row r="617" customFormat="false" ht="15" hidden="false" customHeight="false" outlineLevel="0" collapsed="false">
      <c r="A617" s="2" t="s">
        <v>753</v>
      </c>
      <c r="B617" s="2" t="s">
        <v>68</v>
      </c>
      <c r="C617" s="2" t="s">
        <v>96</v>
      </c>
      <c r="D617" s="2" t="s">
        <v>132</v>
      </c>
      <c r="E617" s="13" t="n">
        <v>44520</v>
      </c>
      <c r="F617" s="13" t="n">
        <v>45615</v>
      </c>
      <c r="G617" s="2" t="s">
        <v>32</v>
      </c>
      <c r="H617" s="2" t="s">
        <v>114</v>
      </c>
      <c r="I617" s="2" t="s">
        <v>115</v>
      </c>
      <c r="J617" s="2" t="s">
        <v>100</v>
      </c>
      <c r="K617" s="14" t="n">
        <v>4547.37</v>
      </c>
      <c r="L617" s="2" t="n">
        <f aca="false">IF(E617="","",ROUND((Indicadores!$B$4-E617)/365.25,1))</f>
        <v>4.9</v>
      </c>
      <c r="M617" s="2" t="str">
        <f aca="false">IF(E617="","Virtual",IF(L617&gt;=Indicadores!$B$6,"Fim de Vida",IF(L617&gt;=Indicadores!$B$5,"Envelhecendo","Atual")))</f>
        <v>Envelhecendo</v>
      </c>
      <c r="N617" s="2" t="str">
        <f aca="false">IF(F617="","N/A",IF(F617&lt;Indicadores!$B$4,"Vencida","Vigente"))</f>
        <v>Vencida</v>
      </c>
      <c r="O617" s="2" t="str">
        <f aca="false">INDEX(Locais!$B$2:$B$13,MATCH(H617,Locais!$A$2:$A$13,0))</f>
        <v>Regional - Belo Horizonte</v>
      </c>
      <c r="P617" s="2" t="str">
        <f aca="false">INDEX(Locais!$C$2:$C$13,MATCH(H617,Locais!$A$2:$A$13,0))</f>
        <v>Sudeste</v>
      </c>
    </row>
    <row r="618" customFormat="false" ht="15" hidden="false" customHeight="false" outlineLevel="0" collapsed="false">
      <c r="A618" s="2" t="s">
        <v>754</v>
      </c>
      <c r="B618" s="2" t="s">
        <v>69</v>
      </c>
      <c r="C618" s="2" t="s">
        <v>102</v>
      </c>
      <c r="D618" s="2" t="s">
        <v>113</v>
      </c>
      <c r="E618" s="13" t="n">
        <v>44877</v>
      </c>
      <c r="F618" s="13" t="n">
        <v>45972</v>
      </c>
      <c r="G618" s="2" t="s">
        <v>32</v>
      </c>
      <c r="H618" s="2" t="s">
        <v>98</v>
      </c>
      <c r="I618" s="2" t="s">
        <v>111</v>
      </c>
      <c r="J618" s="2" t="s">
        <v>100</v>
      </c>
      <c r="K618" s="14" t="n">
        <v>7315.01</v>
      </c>
      <c r="L618" s="2" t="n">
        <f aca="false">IF(E618="","",ROUND((Indicadores!$B$4-E618)/365.25,1))</f>
        <v>3.9</v>
      </c>
      <c r="M618" s="2" t="str">
        <f aca="false">IF(E618="","Virtual",IF(L618&gt;=Indicadores!$B$6,"Fim de Vida",IF(L618&gt;=Indicadores!$B$5,"Envelhecendo","Atual")))</f>
        <v>Envelhecendo</v>
      </c>
      <c r="N618" s="2" t="str">
        <f aca="false">IF(F618="","N/A",IF(F618&lt;Indicadores!$B$4,"Vencida","Vigente"))</f>
        <v>Vencida</v>
      </c>
      <c r="O618" s="2" t="str">
        <f aca="false">INDEX(Locais!$B$2:$B$13,MATCH(H618,Locais!$A$2:$A$13,0))</f>
        <v>Sede - Brasília</v>
      </c>
      <c r="P618" s="2" t="str">
        <f aca="false">INDEX(Locais!$C$2:$C$13,MATCH(H618,Locais!$A$2:$A$13,0))</f>
        <v>Centro-Oeste</v>
      </c>
    </row>
    <row r="619" customFormat="false" ht="15" hidden="false" customHeight="false" outlineLevel="0" collapsed="false">
      <c r="A619" s="2" t="s">
        <v>755</v>
      </c>
      <c r="B619" s="2" t="s">
        <v>68</v>
      </c>
      <c r="C619" s="2" t="s">
        <v>96</v>
      </c>
      <c r="D619" s="2" t="s">
        <v>132</v>
      </c>
      <c r="E619" s="13" t="n">
        <v>45866</v>
      </c>
      <c r="F619" s="13" t="n">
        <v>46961</v>
      </c>
      <c r="G619" s="2" t="s">
        <v>32</v>
      </c>
      <c r="H619" s="2" t="s">
        <v>141</v>
      </c>
      <c r="I619" s="2" t="s">
        <v>115</v>
      </c>
      <c r="J619" s="2" t="s">
        <v>100</v>
      </c>
      <c r="K619" s="14" t="n">
        <v>6037.65</v>
      </c>
      <c r="L619" s="2" t="n">
        <f aca="false">IF(E619="","",ROUND((Indicadores!$B$4-E619)/365.25,1))</f>
        <v>1.2</v>
      </c>
      <c r="M619" s="2" t="str">
        <f aca="false">IF(E619="","Virtual",IF(L619&gt;=Indicadores!$B$6,"Fim de Vida",IF(L619&gt;=Indicadores!$B$5,"Envelhecendo","Atual")))</f>
        <v>Atual</v>
      </c>
      <c r="N619" s="2" t="str">
        <f aca="false">IF(F619="","N/A",IF(F619&lt;Indicadores!$B$4,"Vencida","Vigente"))</f>
        <v>Vigente</v>
      </c>
      <c r="O619" s="2" t="str">
        <f aca="false">INDEX(Locais!$B$2:$B$13,MATCH(H619,Locais!$A$2:$A$13,0))</f>
        <v>Regional - Curitiba</v>
      </c>
      <c r="P619" s="2" t="str">
        <f aca="false">INDEX(Locais!$C$2:$C$13,MATCH(H619,Locais!$A$2:$A$13,0))</f>
        <v>Sul</v>
      </c>
    </row>
    <row r="620" customFormat="false" ht="15" hidden="false" customHeight="false" outlineLevel="0" collapsed="false">
      <c r="A620" s="2" t="s">
        <v>756</v>
      </c>
      <c r="B620" s="2" t="s">
        <v>69</v>
      </c>
      <c r="C620" s="2" t="s">
        <v>96</v>
      </c>
      <c r="D620" s="2" t="s">
        <v>117</v>
      </c>
      <c r="E620" s="13" t="n">
        <v>46077</v>
      </c>
      <c r="F620" s="13" t="n">
        <v>47172</v>
      </c>
      <c r="G620" s="2" t="s">
        <v>118</v>
      </c>
      <c r="H620" s="2" t="s">
        <v>108</v>
      </c>
      <c r="I620" s="2" t="s">
        <v>130</v>
      </c>
      <c r="J620" s="2" t="s">
        <v>100</v>
      </c>
      <c r="K620" s="14" t="n">
        <v>10720.91</v>
      </c>
      <c r="L620" s="2" t="n">
        <f aca="false">IF(E620="","",ROUND((Indicadores!$B$4-E620)/365.25,1))</f>
        <v>0.6</v>
      </c>
      <c r="M620" s="2" t="str">
        <f aca="false">IF(E620="","Virtual",IF(L620&gt;=Indicadores!$B$6,"Fim de Vida",IF(L620&gt;=Indicadores!$B$5,"Envelhecendo","Atual")))</f>
        <v>Atual</v>
      </c>
      <c r="N620" s="2" t="str">
        <f aca="false">IF(F620="","N/A",IF(F620&lt;Indicadores!$B$4,"Vencida","Vigente"))</f>
        <v>Vigente</v>
      </c>
      <c r="O620" s="2" t="str">
        <f aca="false">INDEX(Locais!$B$2:$B$13,MATCH(H620,Locais!$A$2:$A$13,0))</f>
        <v>Regional - Porto Alegre</v>
      </c>
      <c r="P620" s="2" t="str">
        <f aca="false">INDEX(Locais!$C$2:$C$13,MATCH(H620,Locais!$A$2:$A$13,0))</f>
        <v>Sul</v>
      </c>
    </row>
    <row r="621" customFormat="false" ht="15" hidden="false" customHeight="false" outlineLevel="0" collapsed="false">
      <c r="A621" s="2" t="s">
        <v>757</v>
      </c>
      <c r="B621" s="2" t="s">
        <v>68</v>
      </c>
      <c r="C621" s="2" t="s">
        <v>126</v>
      </c>
      <c r="D621" s="2" t="s">
        <v>127</v>
      </c>
      <c r="E621" s="13" t="n">
        <v>44810</v>
      </c>
      <c r="F621" s="13" t="n">
        <v>45905</v>
      </c>
      <c r="G621" s="2" t="s">
        <v>32</v>
      </c>
      <c r="H621" s="2" t="s">
        <v>108</v>
      </c>
      <c r="I621" s="2" t="s">
        <v>120</v>
      </c>
      <c r="J621" s="2" t="s">
        <v>100</v>
      </c>
      <c r="K621" s="14" t="n">
        <v>4580.03</v>
      </c>
      <c r="L621" s="2" t="n">
        <f aca="false">IF(E621="","",ROUND((Indicadores!$B$4-E621)/365.25,1))</f>
        <v>4.1</v>
      </c>
      <c r="M621" s="2" t="str">
        <f aca="false">IF(E621="","Virtual",IF(L621&gt;=Indicadores!$B$6,"Fim de Vida",IF(L621&gt;=Indicadores!$B$5,"Envelhecendo","Atual")))</f>
        <v>Envelhecendo</v>
      </c>
      <c r="N621" s="2" t="str">
        <f aca="false">IF(F621="","N/A",IF(F621&lt;Indicadores!$B$4,"Vencida","Vigente"))</f>
        <v>Vencida</v>
      </c>
      <c r="O621" s="2" t="str">
        <f aca="false">INDEX(Locais!$B$2:$B$13,MATCH(H621,Locais!$A$2:$A$13,0))</f>
        <v>Regional - Porto Alegre</v>
      </c>
      <c r="P621" s="2" t="str">
        <f aca="false">INDEX(Locais!$C$2:$C$13,MATCH(H621,Locais!$A$2:$A$13,0))</f>
        <v>Sul</v>
      </c>
    </row>
    <row r="622" customFormat="false" ht="15" hidden="false" customHeight="false" outlineLevel="0" collapsed="false">
      <c r="A622" s="2" t="s">
        <v>758</v>
      </c>
      <c r="B622" s="2" t="s">
        <v>68</v>
      </c>
      <c r="C622" s="2" t="s">
        <v>102</v>
      </c>
      <c r="D622" s="2" t="s">
        <v>103</v>
      </c>
      <c r="E622" s="13" t="n">
        <v>44252</v>
      </c>
      <c r="F622" s="13" t="n">
        <v>45347</v>
      </c>
      <c r="G622" s="2" t="s">
        <v>32</v>
      </c>
      <c r="H622" s="2" t="s">
        <v>163</v>
      </c>
      <c r="I622" s="2" t="s">
        <v>105</v>
      </c>
      <c r="J622" s="2" t="s">
        <v>100</v>
      </c>
      <c r="K622" s="14" t="n">
        <v>5755.58</v>
      </c>
      <c r="L622" s="2" t="n">
        <f aca="false">IF(E622="","",ROUND((Indicadores!$B$4-E622)/365.25,1))</f>
        <v>5.6</v>
      </c>
      <c r="M622" s="2" t="str">
        <f aca="false">IF(E622="","Virtual",IF(L622&gt;=Indicadores!$B$6,"Fim de Vida",IF(L622&gt;=Indicadores!$B$5,"Envelhecendo","Atual")))</f>
        <v>Fim de Vida</v>
      </c>
      <c r="N622" s="2" t="str">
        <f aca="false">IF(F622="","N/A",IF(F622&lt;Indicadores!$B$4,"Vencida","Vigente"))</f>
        <v>Vencida</v>
      </c>
      <c r="O622" s="2" t="str">
        <f aca="false">INDEX(Locais!$B$2:$B$13,MATCH(H622,Locais!$A$2:$A$13,0))</f>
        <v>Regional - Manaus</v>
      </c>
      <c r="P622" s="2" t="str">
        <f aca="false">INDEX(Locais!$C$2:$C$13,MATCH(H622,Locais!$A$2:$A$13,0))</f>
        <v>Norte</v>
      </c>
    </row>
    <row r="623" customFormat="false" ht="15" hidden="false" customHeight="false" outlineLevel="0" collapsed="false">
      <c r="A623" s="2" t="s">
        <v>759</v>
      </c>
      <c r="B623" s="2" t="s">
        <v>68</v>
      </c>
      <c r="C623" s="2" t="s">
        <v>102</v>
      </c>
      <c r="D623" s="2" t="s">
        <v>103</v>
      </c>
      <c r="E623" s="13" t="n">
        <v>43703</v>
      </c>
      <c r="F623" s="13" t="n">
        <v>44798</v>
      </c>
      <c r="G623" s="2" t="s">
        <v>151</v>
      </c>
      <c r="H623" s="2" t="s">
        <v>119</v>
      </c>
      <c r="I623" s="2" t="s">
        <v>142</v>
      </c>
      <c r="J623" s="2" t="s">
        <v>137</v>
      </c>
      <c r="K623" s="14" t="n">
        <v>5497.82</v>
      </c>
      <c r="L623" s="2" t="n">
        <f aca="false">IF(E623="","",ROUND((Indicadores!$B$4-E623)/365.25,1))</f>
        <v>7.1</v>
      </c>
      <c r="M623" s="2" t="str">
        <f aca="false">IF(E623="","Virtual",IF(L623&gt;=Indicadores!$B$6,"Fim de Vida",IF(L623&gt;=Indicadores!$B$5,"Envelhecendo","Atual")))</f>
        <v>Fim de Vida</v>
      </c>
      <c r="N623" s="2" t="str">
        <f aca="false">IF(F623="","N/A",IF(F623&lt;Indicadores!$B$4,"Vencida","Vigente"))</f>
        <v>Vencida</v>
      </c>
      <c r="O623" s="2" t="str">
        <f aca="false">INDEX(Locais!$B$2:$B$13,MATCH(H623,Locais!$A$2:$A$13,0))</f>
        <v>Regional - São Paulo</v>
      </c>
      <c r="P623" s="2" t="str">
        <f aca="false">INDEX(Locais!$C$2:$C$13,MATCH(H623,Locais!$A$2:$A$13,0))</f>
        <v>Sudeste</v>
      </c>
    </row>
    <row r="624" customFormat="false" ht="15" hidden="false" customHeight="false" outlineLevel="0" collapsed="false">
      <c r="A624" s="2" t="s">
        <v>760</v>
      </c>
      <c r="B624" s="2" t="s">
        <v>68</v>
      </c>
      <c r="C624" s="2" t="s">
        <v>102</v>
      </c>
      <c r="D624" s="2" t="s">
        <v>103</v>
      </c>
      <c r="E624" s="13" t="n">
        <v>44472</v>
      </c>
      <c r="F624" s="13" t="n">
        <v>45567</v>
      </c>
      <c r="G624" s="2" t="s">
        <v>32</v>
      </c>
      <c r="H624" s="2" t="s">
        <v>119</v>
      </c>
      <c r="I624" s="2" t="s">
        <v>99</v>
      </c>
      <c r="J624" s="2" t="s">
        <v>100</v>
      </c>
      <c r="K624" s="14" t="n">
        <v>5206.74</v>
      </c>
      <c r="L624" s="2" t="n">
        <f aca="false">IF(E624="","",ROUND((Indicadores!$B$4-E624)/365.25,1))</f>
        <v>5</v>
      </c>
      <c r="M624" s="2" t="str">
        <f aca="false">IF(E624="","Virtual",IF(L624&gt;=Indicadores!$B$6,"Fim de Vida",IF(L624&gt;=Indicadores!$B$5,"Envelhecendo","Atual")))</f>
        <v>Fim de Vida</v>
      </c>
      <c r="N624" s="2" t="str">
        <f aca="false">IF(F624="","N/A",IF(F624&lt;Indicadores!$B$4,"Vencida","Vigente"))</f>
        <v>Vencida</v>
      </c>
      <c r="O624" s="2" t="str">
        <f aca="false">INDEX(Locais!$B$2:$B$13,MATCH(H624,Locais!$A$2:$A$13,0))</f>
        <v>Regional - São Paulo</v>
      </c>
      <c r="P624" s="2" t="str">
        <f aca="false">INDEX(Locais!$C$2:$C$13,MATCH(H624,Locais!$A$2:$A$13,0))</f>
        <v>Sudeste</v>
      </c>
    </row>
    <row r="625" customFormat="false" ht="15" hidden="false" customHeight="false" outlineLevel="0" collapsed="false">
      <c r="A625" s="2" t="s">
        <v>761</v>
      </c>
      <c r="B625" s="2" t="s">
        <v>68</v>
      </c>
      <c r="C625" s="2" t="s">
        <v>96</v>
      </c>
      <c r="D625" s="2" t="s">
        <v>132</v>
      </c>
      <c r="E625" s="13" t="n">
        <v>44048</v>
      </c>
      <c r="F625" s="13" t="n">
        <v>45143</v>
      </c>
      <c r="G625" s="2" t="s">
        <v>32</v>
      </c>
      <c r="H625" s="2" t="s">
        <v>139</v>
      </c>
      <c r="I625" s="2" t="s">
        <v>109</v>
      </c>
      <c r="J625" s="2" t="s">
        <v>100</v>
      </c>
      <c r="K625" s="14" t="n">
        <v>6026.29</v>
      </c>
      <c r="L625" s="2" t="n">
        <f aca="false">IF(E625="","",ROUND((Indicadores!$B$4-E625)/365.25,1))</f>
        <v>6.2</v>
      </c>
      <c r="M625" s="2" t="str">
        <f aca="false">IF(E625="","Virtual",IF(L625&gt;=Indicadores!$B$6,"Fim de Vida",IF(L625&gt;=Indicadores!$B$5,"Envelhecendo","Atual")))</f>
        <v>Fim de Vida</v>
      </c>
      <c r="N625" s="2" t="str">
        <f aca="false">IF(F625="","N/A",IF(F625&lt;Indicadores!$B$4,"Vencida","Vigente"))</f>
        <v>Vencida</v>
      </c>
      <c r="O625" s="2" t="str">
        <f aca="false">INDEX(Locais!$B$2:$B$13,MATCH(H625,Locais!$A$2:$A$13,0))</f>
        <v>Regional - Rio de Janeiro</v>
      </c>
      <c r="P625" s="2" t="str">
        <f aca="false">INDEX(Locais!$C$2:$C$13,MATCH(H625,Locais!$A$2:$A$13,0))</f>
        <v>Sudeste</v>
      </c>
    </row>
    <row r="626" customFormat="false" ht="15" hidden="false" customHeight="false" outlineLevel="0" collapsed="false">
      <c r="A626" s="2" t="s">
        <v>762</v>
      </c>
      <c r="B626" s="2" t="s">
        <v>69</v>
      </c>
      <c r="C626" s="2" t="s">
        <v>102</v>
      </c>
      <c r="D626" s="2" t="s">
        <v>113</v>
      </c>
      <c r="E626" s="13" t="n">
        <v>45236</v>
      </c>
      <c r="F626" s="13" t="n">
        <v>46331</v>
      </c>
      <c r="G626" s="2" t="s">
        <v>32</v>
      </c>
      <c r="H626" s="2" t="s">
        <v>108</v>
      </c>
      <c r="I626" s="2" t="s">
        <v>105</v>
      </c>
      <c r="J626" s="2" t="s">
        <v>100</v>
      </c>
      <c r="K626" s="14" t="n">
        <v>8453.89</v>
      </c>
      <c r="L626" s="2" t="n">
        <f aca="false">IF(E626="","",ROUND((Indicadores!$B$4-E626)/365.25,1))</f>
        <v>2.9</v>
      </c>
      <c r="M626" s="2" t="str">
        <f aca="false">IF(E626="","Virtual",IF(L626&gt;=Indicadores!$B$6,"Fim de Vida",IF(L626&gt;=Indicadores!$B$5,"Envelhecendo","Atual")))</f>
        <v>Atual</v>
      </c>
      <c r="N626" s="2" t="str">
        <f aca="false">IF(F626="","N/A",IF(F626&lt;Indicadores!$B$4,"Vencida","Vigente"))</f>
        <v>Vigente</v>
      </c>
      <c r="O626" s="2" t="str">
        <f aca="false">INDEX(Locais!$B$2:$B$13,MATCH(H626,Locais!$A$2:$A$13,0))</f>
        <v>Regional - Porto Alegre</v>
      </c>
      <c r="P626" s="2" t="str">
        <f aca="false">INDEX(Locais!$C$2:$C$13,MATCH(H626,Locais!$A$2:$A$13,0))</f>
        <v>Sul</v>
      </c>
    </row>
    <row r="627" customFormat="false" ht="15" hidden="false" customHeight="false" outlineLevel="0" collapsed="false">
      <c r="A627" s="2" t="s">
        <v>763</v>
      </c>
      <c r="B627" s="2" t="s">
        <v>69</v>
      </c>
      <c r="C627" s="2" t="s">
        <v>126</v>
      </c>
      <c r="D627" s="2" t="s">
        <v>169</v>
      </c>
      <c r="E627" s="13" t="n">
        <v>44699</v>
      </c>
      <c r="F627" s="13" t="n">
        <v>45794</v>
      </c>
      <c r="G627" s="2" t="s">
        <v>36</v>
      </c>
      <c r="H627" s="2" t="s">
        <v>98</v>
      </c>
      <c r="I627" s="2" t="s">
        <v>99</v>
      </c>
      <c r="J627" s="2" t="s">
        <v>100</v>
      </c>
      <c r="K627" s="14" t="n">
        <v>9049.92</v>
      </c>
      <c r="L627" s="2" t="n">
        <f aca="false">IF(E627="","",ROUND((Indicadores!$B$4-E627)/365.25,1))</f>
        <v>4.4</v>
      </c>
      <c r="M627" s="2" t="str">
        <f aca="false">IF(E627="","Virtual",IF(L627&gt;=Indicadores!$B$6,"Fim de Vida",IF(L627&gt;=Indicadores!$B$5,"Envelhecendo","Atual")))</f>
        <v>Envelhecendo</v>
      </c>
      <c r="N627" s="2" t="str">
        <f aca="false">IF(F627="","N/A",IF(F627&lt;Indicadores!$B$4,"Vencida","Vigente"))</f>
        <v>Vencida</v>
      </c>
      <c r="O627" s="2" t="str">
        <f aca="false">INDEX(Locais!$B$2:$B$13,MATCH(H627,Locais!$A$2:$A$13,0))</f>
        <v>Sede - Brasília</v>
      </c>
      <c r="P627" s="2" t="str">
        <f aca="false">INDEX(Locais!$C$2:$C$13,MATCH(H627,Locais!$A$2:$A$13,0))</f>
        <v>Centro-Oeste</v>
      </c>
    </row>
    <row r="628" customFormat="false" ht="15" hidden="false" customHeight="false" outlineLevel="0" collapsed="false">
      <c r="A628" s="2" t="s">
        <v>764</v>
      </c>
      <c r="B628" s="2" t="s">
        <v>68</v>
      </c>
      <c r="C628" s="2" t="s">
        <v>126</v>
      </c>
      <c r="D628" s="2" t="s">
        <v>127</v>
      </c>
      <c r="E628" s="13" t="n">
        <v>44631</v>
      </c>
      <c r="F628" s="13" t="n">
        <v>45726</v>
      </c>
      <c r="G628" s="2" t="s">
        <v>32</v>
      </c>
      <c r="H628" s="2" t="s">
        <v>119</v>
      </c>
      <c r="I628" s="2" t="s">
        <v>136</v>
      </c>
      <c r="J628" s="2" t="s">
        <v>100</v>
      </c>
      <c r="K628" s="14" t="n">
        <v>5741.23</v>
      </c>
      <c r="L628" s="2" t="n">
        <f aca="false">IF(E628="","",ROUND((Indicadores!$B$4-E628)/365.25,1))</f>
        <v>4.6</v>
      </c>
      <c r="M628" s="2" t="str">
        <f aca="false">IF(E628="","Virtual",IF(L628&gt;=Indicadores!$B$6,"Fim de Vida",IF(L628&gt;=Indicadores!$B$5,"Envelhecendo","Atual")))</f>
        <v>Envelhecendo</v>
      </c>
      <c r="N628" s="2" t="str">
        <f aca="false">IF(F628="","N/A",IF(F628&lt;Indicadores!$B$4,"Vencida","Vigente"))</f>
        <v>Vencida</v>
      </c>
      <c r="O628" s="2" t="str">
        <f aca="false">INDEX(Locais!$B$2:$B$13,MATCH(H628,Locais!$A$2:$A$13,0))</f>
        <v>Regional - São Paulo</v>
      </c>
      <c r="P628" s="2" t="str">
        <f aca="false">INDEX(Locais!$C$2:$C$13,MATCH(H628,Locais!$A$2:$A$13,0))</f>
        <v>Sudeste</v>
      </c>
    </row>
    <row r="629" customFormat="false" ht="15" hidden="false" customHeight="false" outlineLevel="0" collapsed="false">
      <c r="A629" s="2" t="s">
        <v>765</v>
      </c>
      <c r="B629" s="2" t="s">
        <v>68</v>
      </c>
      <c r="C629" s="2" t="s">
        <v>96</v>
      </c>
      <c r="D629" s="2" t="s">
        <v>132</v>
      </c>
      <c r="E629" s="13" t="n">
        <v>45405</v>
      </c>
      <c r="F629" s="13" t="n">
        <v>46500</v>
      </c>
      <c r="G629" s="2" t="s">
        <v>34</v>
      </c>
      <c r="H629" s="2" t="s">
        <v>98</v>
      </c>
      <c r="I629" s="2" t="s">
        <v>142</v>
      </c>
      <c r="J629" s="2" t="s">
        <v>100</v>
      </c>
      <c r="K629" s="14" t="n">
        <v>5081.32</v>
      </c>
      <c r="L629" s="2" t="n">
        <f aca="false">IF(E629="","",ROUND((Indicadores!$B$4-E629)/365.25,1))</f>
        <v>2.5</v>
      </c>
      <c r="M629" s="2" t="str">
        <f aca="false">IF(E629="","Virtual",IF(L629&gt;=Indicadores!$B$6,"Fim de Vida",IF(L629&gt;=Indicadores!$B$5,"Envelhecendo","Atual")))</f>
        <v>Atual</v>
      </c>
      <c r="N629" s="2" t="str">
        <f aca="false">IF(F629="","N/A",IF(F629&lt;Indicadores!$B$4,"Vencida","Vigente"))</f>
        <v>Vigente</v>
      </c>
      <c r="O629" s="2" t="str">
        <f aca="false">INDEX(Locais!$B$2:$B$13,MATCH(H629,Locais!$A$2:$A$13,0))</f>
        <v>Sede - Brasília</v>
      </c>
      <c r="P629" s="2" t="str">
        <f aca="false">INDEX(Locais!$C$2:$C$13,MATCH(H629,Locais!$A$2:$A$13,0))</f>
        <v>Centro-Oeste</v>
      </c>
    </row>
    <row r="630" customFormat="false" ht="15" hidden="false" customHeight="false" outlineLevel="0" collapsed="false">
      <c r="A630" s="2" t="s">
        <v>766</v>
      </c>
      <c r="B630" s="2" t="s">
        <v>69</v>
      </c>
      <c r="C630" s="2" t="s">
        <v>96</v>
      </c>
      <c r="D630" s="2" t="s">
        <v>117</v>
      </c>
      <c r="E630" s="13" t="n">
        <v>45077</v>
      </c>
      <c r="F630" s="13" t="n">
        <v>46172</v>
      </c>
      <c r="G630" s="2" t="s">
        <v>32</v>
      </c>
      <c r="H630" s="2" t="s">
        <v>145</v>
      </c>
      <c r="I630" s="2" t="s">
        <v>142</v>
      </c>
      <c r="J630" s="2" t="s">
        <v>100</v>
      </c>
      <c r="K630" s="14" t="n">
        <v>8395.75</v>
      </c>
      <c r="L630" s="2" t="n">
        <f aca="false">IF(E630="","",ROUND((Indicadores!$B$4-E630)/365.25,1))</f>
        <v>3.4</v>
      </c>
      <c r="M630" s="2" t="str">
        <f aca="false">IF(E630="","Virtual",IF(L630&gt;=Indicadores!$B$6,"Fim de Vida",IF(L630&gt;=Indicadores!$B$5,"Envelhecendo","Atual")))</f>
        <v>Envelhecendo</v>
      </c>
      <c r="N630" s="2" t="str">
        <f aca="false">IF(F630="","N/A",IF(F630&lt;Indicadores!$B$4,"Vencida","Vigente"))</f>
        <v>Vencida</v>
      </c>
      <c r="O630" s="2" t="str">
        <f aca="false">INDEX(Locais!$B$2:$B$13,MATCH(H630,Locais!$A$2:$A$13,0))</f>
        <v>Regional - Belém</v>
      </c>
      <c r="P630" s="2" t="str">
        <f aca="false">INDEX(Locais!$C$2:$C$13,MATCH(H630,Locais!$A$2:$A$13,0))</f>
        <v>Norte</v>
      </c>
    </row>
    <row r="631" customFormat="false" ht="15" hidden="false" customHeight="false" outlineLevel="0" collapsed="false">
      <c r="A631" s="2" t="s">
        <v>767</v>
      </c>
      <c r="B631" s="2" t="s">
        <v>69</v>
      </c>
      <c r="C631" s="2" t="s">
        <v>102</v>
      </c>
      <c r="D631" s="2" t="s">
        <v>113</v>
      </c>
      <c r="E631" s="13" t="n">
        <v>45221</v>
      </c>
      <c r="F631" s="13" t="n">
        <v>46316</v>
      </c>
      <c r="G631" s="2" t="s">
        <v>32</v>
      </c>
      <c r="H631" s="2" t="s">
        <v>98</v>
      </c>
      <c r="I631" s="2" t="s">
        <v>142</v>
      </c>
      <c r="J631" s="2" t="s">
        <v>100</v>
      </c>
      <c r="K631" s="14" t="n">
        <v>10669.84</v>
      </c>
      <c r="L631" s="2" t="n">
        <f aca="false">IF(E631="","",ROUND((Indicadores!$B$4-E631)/365.25,1))</f>
        <v>3</v>
      </c>
      <c r="M631" s="2" t="str">
        <f aca="false">IF(E631="","Virtual",IF(L631&gt;=Indicadores!$B$6,"Fim de Vida",IF(L631&gt;=Indicadores!$B$5,"Envelhecendo","Atual")))</f>
        <v>Envelhecendo</v>
      </c>
      <c r="N631" s="2" t="str">
        <f aca="false">IF(F631="","N/A",IF(F631&lt;Indicadores!$B$4,"Vencida","Vigente"))</f>
        <v>Vigente</v>
      </c>
      <c r="O631" s="2" t="str">
        <f aca="false">INDEX(Locais!$B$2:$B$13,MATCH(H631,Locais!$A$2:$A$13,0))</f>
        <v>Sede - Brasília</v>
      </c>
      <c r="P631" s="2" t="str">
        <f aca="false">INDEX(Locais!$C$2:$C$13,MATCH(H631,Locais!$A$2:$A$13,0))</f>
        <v>Centro-Oeste</v>
      </c>
    </row>
    <row r="632" customFormat="false" ht="15" hidden="false" customHeight="false" outlineLevel="0" collapsed="false">
      <c r="A632" s="2" t="s">
        <v>768</v>
      </c>
      <c r="B632" s="2" t="s">
        <v>71</v>
      </c>
      <c r="C632" s="2" t="s">
        <v>96</v>
      </c>
      <c r="D632" s="2" t="s">
        <v>171</v>
      </c>
      <c r="E632" s="13" t="n">
        <v>45453</v>
      </c>
      <c r="F632" s="13" t="n">
        <v>46548</v>
      </c>
      <c r="G632" s="2" t="s">
        <v>32</v>
      </c>
      <c r="H632" s="2" t="s">
        <v>119</v>
      </c>
      <c r="I632" s="2" t="s">
        <v>124</v>
      </c>
      <c r="J632" s="2" t="s">
        <v>100</v>
      </c>
      <c r="K632" s="14" t="n">
        <v>2486.3</v>
      </c>
      <c r="L632" s="2" t="n">
        <f aca="false">IF(E632="","",ROUND((Indicadores!$B$4-E632)/365.25,1))</f>
        <v>2.4</v>
      </c>
      <c r="M632" s="2" t="str">
        <f aca="false">IF(E632="","Virtual",IF(L632&gt;=Indicadores!$B$6,"Fim de Vida",IF(L632&gt;=Indicadores!$B$5,"Envelhecendo","Atual")))</f>
        <v>Atual</v>
      </c>
      <c r="N632" s="2" t="str">
        <f aca="false">IF(F632="","N/A",IF(F632&lt;Indicadores!$B$4,"Vencida","Vigente"))</f>
        <v>Vigente</v>
      </c>
      <c r="O632" s="2" t="str">
        <f aca="false">INDEX(Locais!$B$2:$B$13,MATCH(H632,Locais!$A$2:$A$13,0))</f>
        <v>Regional - São Paulo</v>
      </c>
      <c r="P632" s="2" t="str">
        <f aca="false">INDEX(Locais!$C$2:$C$13,MATCH(H632,Locais!$A$2:$A$13,0))</f>
        <v>Sudeste</v>
      </c>
    </row>
    <row r="633" customFormat="false" ht="15" hidden="false" customHeight="false" outlineLevel="0" collapsed="false">
      <c r="A633" s="2" t="s">
        <v>769</v>
      </c>
      <c r="B633" s="2" t="s">
        <v>69</v>
      </c>
      <c r="C633" s="2" t="s">
        <v>102</v>
      </c>
      <c r="D633" s="2" t="s">
        <v>113</v>
      </c>
      <c r="E633" s="13" t="n">
        <v>43784</v>
      </c>
      <c r="F633" s="13" t="n">
        <v>44879</v>
      </c>
      <c r="G633" s="2" t="s">
        <v>32</v>
      </c>
      <c r="H633" s="2" t="s">
        <v>163</v>
      </c>
      <c r="I633" s="2" t="s">
        <v>115</v>
      </c>
      <c r="J633" s="2" t="s">
        <v>100</v>
      </c>
      <c r="K633" s="14" t="n">
        <v>9560.87</v>
      </c>
      <c r="L633" s="2" t="n">
        <f aca="false">IF(E633="","",ROUND((Indicadores!$B$4-E633)/365.25,1))</f>
        <v>6.9</v>
      </c>
      <c r="M633" s="2" t="str">
        <f aca="false">IF(E633="","Virtual",IF(L633&gt;=Indicadores!$B$6,"Fim de Vida",IF(L633&gt;=Indicadores!$B$5,"Envelhecendo","Atual")))</f>
        <v>Fim de Vida</v>
      </c>
      <c r="N633" s="2" t="str">
        <f aca="false">IF(F633="","N/A",IF(F633&lt;Indicadores!$B$4,"Vencida","Vigente"))</f>
        <v>Vencida</v>
      </c>
      <c r="O633" s="2" t="str">
        <f aca="false">INDEX(Locais!$B$2:$B$13,MATCH(H633,Locais!$A$2:$A$13,0))</f>
        <v>Regional - Manaus</v>
      </c>
      <c r="P633" s="2" t="str">
        <f aca="false">INDEX(Locais!$C$2:$C$13,MATCH(H633,Locais!$A$2:$A$13,0))</f>
        <v>Norte</v>
      </c>
    </row>
    <row r="634" customFormat="false" ht="15" hidden="false" customHeight="false" outlineLevel="0" collapsed="false">
      <c r="A634" s="2" t="s">
        <v>770</v>
      </c>
      <c r="B634" s="2" t="s">
        <v>68</v>
      </c>
      <c r="C634" s="2" t="s">
        <v>126</v>
      </c>
      <c r="D634" s="2" t="s">
        <v>127</v>
      </c>
      <c r="E634" s="13" t="n">
        <v>45073</v>
      </c>
      <c r="F634" s="13" t="n">
        <v>46168</v>
      </c>
      <c r="G634" s="2" t="s">
        <v>32</v>
      </c>
      <c r="H634" s="2" t="s">
        <v>98</v>
      </c>
      <c r="I634" s="2" t="s">
        <v>99</v>
      </c>
      <c r="J634" s="2" t="s">
        <v>100</v>
      </c>
      <c r="K634" s="14" t="n">
        <v>6079.12</v>
      </c>
      <c r="L634" s="2" t="n">
        <f aca="false">IF(E634="","",ROUND((Indicadores!$B$4-E634)/365.25,1))</f>
        <v>3.4</v>
      </c>
      <c r="M634" s="2" t="str">
        <f aca="false">IF(E634="","Virtual",IF(L634&gt;=Indicadores!$B$6,"Fim de Vida",IF(L634&gt;=Indicadores!$B$5,"Envelhecendo","Atual")))</f>
        <v>Envelhecendo</v>
      </c>
      <c r="N634" s="2" t="str">
        <f aca="false">IF(F634="","N/A",IF(F634&lt;Indicadores!$B$4,"Vencida","Vigente"))</f>
        <v>Vencida</v>
      </c>
      <c r="O634" s="2" t="str">
        <f aca="false">INDEX(Locais!$B$2:$B$13,MATCH(H634,Locais!$A$2:$A$13,0))</f>
        <v>Sede - Brasília</v>
      </c>
      <c r="P634" s="2" t="str">
        <f aca="false">INDEX(Locais!$C$2:$C$13,MATCH(H634,Locais!$A$2:$A$13,0))</f>
        <v>Centro-Oeste</v>
      </c>
    </row>
    <row r="635" customFormat="false" ht="15" hidden="false" customHeight="false" outlineLevel="0" collapsed="false">
      <c r="A635" s="2" t="s">
        <v>771</v>
      </c>
      <c r="B635" s="2" t="s">
        <v>68</v>
      </c>
      <c r="C635" s="2" t="s">
        <v>102</v>
      </c>
      <c r="D635" s="2" t="s">
        <v>103</v>
      </c>
      <c r="E635" s="13" t="n">
        <v>44168</v>
      </c>
      <c r="F635" s="13" t="n">
        <v>45263</v>
      </c>
      <c r="G635" s="2" t="s">
        <v>32</v>
      </c>
      <c r="H635" s="2" t="s">
        <v>165</v>
      </c>
      <c r="I635" s="2" t="s">
        <v>120</v>
      </c>
      <c r="J635" s="2" t="s">
        <v>100</v>
      </c>
      <c r="K635" s="14" t="n">
        <v>5039.7</v>
      </c>
      <c r="L635" s="2" t="n">
        <f aca="false">IF(E635="","",ROUND((Indicadores!$B$4-E635)/365.25,1))</f>
        <v>5.9</v>
      </c>
      <c r="M635" s="2" t="str">
        <f aca="false">IF(E635="","Virtual",IF(L635&gt;=Indicadores!$B$6,"Fim de Vida",IF(L635&gt;=Indicadores!$B$5,"Envelhecendo","Atual")))</f>
        <v>Fim de Vida</v>
      </c>
      <c r="N635" s="2" t="str">
        <f aca="false">IF(F635="","N/A",IF(F635&lt;Indicadores!$B$4,"Vencida","Vigente"))</f>
        <v>Vencida</v>
      </c>
      <c r="O635" s="2" t="str">
        <f aca="false">INDEX(Locais!$B$2:$B$13,MATCH(H635,Locais!$A$2:$A$13,0))</f>
        <v>Regional - Salvador</v>
      </c>
      <c r="P635" s="2" t="str">
        <f aca="false">INDEX(Locais!$C$2:$C$13,MATCH(H635,Locais!$A$2:$A$13,0))</f>
        <v>Nordeste</v>
      </c>
    </row>
    <row r="636" customFormat="false" ht="15" hidden="false" customHeight="false" outlineLevel="0" collapsed="false">
      <c r="A636" s="2" t="s">
        <v>772</v>
      </c>
      <c r="B636" s="2" t="s">
        <v>68</v>
      </c>
      <c r="C636" s="2" t="s">
        <v>96</v>
      </c>
      <c r="D636" s="2" t="s">
        <v>107</v>
      </c>
      <c r="E636" s="13" t="n">
        <v>43632</v>
      </c>
      <c r="F636" s="13" t="n">
        <v>44727</v>
      </c>
      <c r="G636" s="2" t="s">
        <v>32</v>
      </c>
      <c r="H636" s="2" t="s">
        <v>119</v>
      </c>
      <c r="I636" s="2" t="s">
        <v>111</v>
      </c>
      <c r="J636" s="2" t="s">
        <v>100</v>
      </c>
      <c r="K636" s="14" t="n">
        <v>6242.58</v>
      </c>
      <c r="L636" s="2" t="n">
        <f aca="false">IF(E636="","",ROUND((Indicadores!$B$4-E636)/365.25,1))</f>
        <v>7.3</v>
      </c>
      <c r="M636" s="2" t="str">
        <f aca="false">IF(E636="","Virtual",IF(L636&gt;=Indicadores!$B$6,"Fim de Vida",IF(L636&gt;=Indicadores!$B$5,"Envelhecendo","Atual")))</f>
        <v>Fim de Vida</v>
      </c>
      <c r="N636" s="2" t="str">
        <f aca="false">IF(F636="","N/A",IF(F636&lt;Indicadores!$B$4,"Vencida","Vigente"))</f>
        <v>Vencida</v>
      </c>
      <c r="O636" s="2" t="str">
        <f aca="false">INDEX(Locais!$B$2:$B$13,MATCH(H636,Locais!$A$2:$A$13,0))</f>
        <v>Regional - São Paulo</v>
      </c>
      <c r="P636" s="2" t="str">
        <f aca="false">INDEX(Locais!$C$2:$C$13,MATCH(H636,Locais!$A$2:$A$13,0))</f>
        <v>Sudeste</v>
      </c>
    </row>
    <row r="637" customFormat="false" ht="15" hidden="false" customHeight="false" outlineLevel="0" collapsed="false">
      <c r="A637" s="2" t="s">
        <v>773</v>
      </c>
      <c r="B637" s="2" t="s">
        <v>68</v>
      </c>
      <c r="C637" s="2" t="s">
        <v>96</v>
      </c>
      <c r="D637" s="2" t="s">
        <v>107</v>
      </c>
      <c r="E637" s="13" t="n">
        <v>45273</v>
      </c>
      <c r="F637" s="13" t="n">
        <v>46368</v>
      </c>
      <c r="G637" s="2" t="s">
        <v>34</v>
      </c>
      <c r="H637" s="2" t="s">
        <v>98</v>
      </c>
      <c r="I637" s="2" t="s">
        <v>120</v>
      </c>
      <c r="J637" s="2" t="s">
        <v>100</v>
      </c>
      <c r="K637" s="14" t="n">
        <v>5184.04</v>
      </c>
      <c r="L637" s="2" t="n">
        <f aca="false">IF(E637="","",ROUND((Indicadores!$B$4-E637)/365.25,1))</f>
        <v>2.8</v>
      </c>
      <c r="M637" s="2" t="str">
        <f aca="false">IF(E637="","Virtual",IF(L637&gt;=Indicadores!$B$6,"Fim de Vida",IF(L637&gt;=Indicadores!$B$5,"Envelhecendo","Atual")))</f>
        <v>Atual</v>
      </c>
      <c r="N637" s="2" t="str">
        <f aca="false">IF(F637="","N/A",IF(F637&lt;Indicadores!$B$4,"Vencida","Vigente"))</f>
        <v>Vigente</v>
      </c>
      <c r="O637" s="2" t="str">
        <f aca="false">INDEX(Locais!$B$2:$B$13,MATCH(H637,Locais!$A$2:$A$13,0))</f>
        <v>Sede - Brasília</v>
      </c>
      <c r="P637" s="2" t="str">
        <f aca="false">INDEX(Locais!$C$2:$C$13,MATCH(H637,Locais!$A$2:$A$13,0))</f>
        <v>Centro-Oeste</v>
      </c>
    </row>
    <row r="638" customFormat="false" ht="15" hidden="false" customHeight="false" outlineLevel="0" collapsed="false">
      <c r="A638" s="2" t="s">
        <v>774</v>
      </c>
      <c r="B638" s="2" t="s">
        <v>68</v>
      </c>
      <c r="C638" s="2" t="s">
        <v>126</v>
      </c>
      <c r="D638" s="2" t="s">
        <v>127</v>
      </c>
      <c r="E638" s="13" t="n">
        <v>43993</v>
      </c>
      <c r="F638" s="13" t="n">
        <v>45088</v>
      </c>
      <c r="G638" s="2" t="s">
        <v>32</v>
      </c>
      <c r="H638" s="2" t="s">
        <v>139</v>
      </c>
      <c r="I638" s="2" t="s">
        <v>115</v>
      </c>
      <c r="J638" s="2" t="s">
        <v>100</v>
      </c>
      <c r="K638" s="14" t="n">
        <v>6431.18</v>
      </c>
      <c r="L638" s="2" t="n">
        <f aca="false">IF(E638="","",ROUND((Indicadores!$B$4-E638)/365.25,1))</f>
        <v>6.4</v>
      </c>
      <c r="M638" s="2" t="str">
        <f aca="false">IF(E638="","Virtual",IF(L638&gt;=Indicadores!$B$6,"Fim de Vida",IF(L638&gt;=Indicadores!$B$5,"Envelhecendo","Atual")))</f>
        <v>Fim de Vida</v>
      </c>
      <c r="N638" s="2" t="str">
        <f aca="false">IF(F638="","N/A",IF(F638&lt;Indicadores!$B$4,"Vencida","Vigente"))</f>
        <v>Vencida</v>
      </c>
      <c r="O638" s="2" t="str">
        <f aca="false">INDEX(Locais!$B$2:$B$13,MATCH(H638,Locais!$A$2:$A$13,0))</f>
        <v>Regional - Rio de Janeiro</v>
      </c>
      <c r="P638" s="2" t="str">
        <f aca="false">INDEX(Locais!$C$2:$C$13,MATCH(H638,Locais!$A$2:$A$13,0))</f>
        <v>Sudeste</v>
      </c>
    </row>
    <row r="639" customFormat="false" ht="15" hidden="false" customHeight="false" outlineLevel="0" collapsed="false">
      <c r="A639" s="2" t="s">
        <v>775</v>
      </c>
      <c r="B639" s="2" t="s">
        <v>68</v>
      </c>
      <c r="C639" s="2" t="s">
        <v>102</v>
      </c>
      <c r="D639" s="2" t="s">
        <v>103</v>
      </c>
      <c r="E639" s="13" t="n">
        <v>44582</v>
      </c>
      <c r="F639" s="13" t="n">
        <v>45677</v>
      </c>
      <c r="G639" s="2" t="s">
        <v>32</v>
      </c>
      <c r="H639" s="2" t="s">
        <v>98</v>
      </c>
      <c r="I639" s="2" t="s">
        <v>124</v>
      </c>
      <c r="J639" s="2" t="s">
        <v>100</v>
      </c>
      <c r="K639" s="14" t="n">
        <v>4897.12</v>
      </c>
      <c r="L639" s="2" t="n">
        <f aca="false">IF(E639="","",ROUND((Indicadores!$B$4-E639)/365.25,1))</f>
        <v>4.7</v>
      </c>
      <c r="M639" s="2" t="str">
        <f aca="false">IF(E639="","Virtual",IF(L639&gt;=Indicadores!$B$6,"Fim de Vida",IF(L639&gt;=Indicadores!$B$5,"Envelhecendo","Atual")))</f>
        <v>Envelhecendo</v>
      </c>
      <c r="N639" s="2" t="str">
        <f aca="false">IF(F639="","N/A",IF(F639&lt;Indicadores!$B$4,"Vencida","Vigente"))</f>
        <v>Vencida</v>
      </c>
      <c r="O639" s="2" t="str">
        <f aca="false">INDEX(Locais!$B$2:$B$13,MATCH(H639,Locais!$A$2:$A$13,0))</f>
        <v>Sede - Brasília</v>
      </c>
      <c r="P639" s="2" t="str">
        <f aca="false">INDEX(Locais!$C$2:$C$13,MATCH(H639,Locais!$A$2:$A$13,0))</f>
        <v>Centro-Oeste</v>
      </c>
    </row>
    <row r="640" customFormat="false" ht="15" hidden="false" customHeight="false" outlineLevel="0" collapsed="false">
      <c r="A640" s="2" t="s">
        <v>776</v>
      </c>
      <c r="B640" s="2" t="s">
        <v>69</v>
      </c>
      <c r="C640" s="2" t="s">
        <v>96</v>
      </c>
      <c r="D640" s="2" t="s">
        <v>117</v>
      </c>
      <c r="E640" s="13" t="n">
        <v>44500</v>
      </c>
      <c r="F640" s="13" t="n">
        <v>45595</v>
      </c>
      <c r="G640" s="2" t="s">
        <v>36</v>
      </c>
      <c r="H640" s="2" t="s">
        <v>165</v>
      </c>
      <c r="I640" s="2" t="s">
        <v>99</v>
      </c>
      <c r="J640" s="2" t="s">
        <v>100</v>
      </c>
      <c r="K640" s="14" t="n">
        <v>7056.75</v>
      </c>
      <c r="L640" s="2" t="n">
        <f aca="false">IF(E640="","",ROUND((Indicadores!$B$4-E640)/365.25,1))</f>
        <v>5</v>
      </c>
      <c r="M640" s="2" t="str">
        <f aca="false">IF(E640="","Virtual",IF(L640&gt;=Indicadores!$B$6,"Fim de Vida",IF(L640&gt;=Indicadores!$B$5,"Envelhecendo","Atual")))</f>
        <v>Fim de Vida</v>
      </c>
      <c r="N640" s="2" t="str">
        <f aca="false">IF(F640="","N/A",IF(F640&lt;Indicadores!$B$4,"Vencida","Vigente"))</f>
        <v>Vencida</v>
      </c>
      <c r="O640" s="2" t="str">
        <f aca="false">INDEX(Locais!$B$2:$B$13,MATCH(H640,Locais!$A$2:$A$13,0))</f>
        <v>Regional - Salvador</v>
      </c>
      <c r="P640" s="2" t="str">
        <f aca="false">INDEX(Locais!$C$2:$C$13,MATCH(H640,Locais!$A$2:$A$13,0))</f>
        <v>Nordeste</v>
      </c>
    </row>
    <row r="641" customFormat="false" ht="15" hidden="false" customHeight="false" outlineLevel="0" collapsed="false">
      <c r="A641" s="2" t="s">
        <v>777</v>
      </c>
      <c r="B641" s="2" t="s">
        <v>68</v>
      </c>
      <c r="C641" s="2" t="s">
        <v>102</v>
      </c>
      <c r="D641" s="2" t="s">
        <v>103</v>
      </c>
      <c r="E641" s="13" t="n">
        <v>45804</v>
      </c>
      <c r="F641" s="13" t="n">
        <v>46899</v>
      </c>
      <c r="G641" s="2" t="s">
        <v>32</v>
      </c>
      <c r="H641" s="2" t="s">
        <v>128</v>
      </c>
      <c r="I641" s="2" t="s">
        <v>120</v>
      </c>
      <c r="J641" s="2" t="s">
        <v>100</v>
      </c>
      <c r="K641" s="14" t="n">
        <v>5025.61</v>
      </c>
      <c r="L641" s="2" t="n">
        <f aca="false">IF(E641="","",ROUND((Indicadores!$B$4-E641)/365.25,1))</f>
        <v>1.4</v>
      </c>
      <c r="M641" s="2" t="str">
        <f aca="false">IF(E641="","Virtual",IF(L641&gt;=Indicadores!$B$6,"Fim de Vida",IF(L641&gt;=Indicadores!$B$5,"Envelhecendo","Atual")))</f>
        <v>Atual</v>
      </c>
      <c r="N641" s="2" t="str">
        <f aca="false">IF(F641="","N/A",IF(F641&lt;Indicadores!$B$4,"Vencida","Vigente"))</f>
        <v>Vigente</v>
      </c>
      <c r="O641" s="2" t="str">
        <f aca="false">INDEX(Locais!$B$2:$B$13,MATCH(H641,Locais!$A$2:$A$13,0))</f>
        <v>Regional - Recife</v>
      </c>
      <c r="P641" s="2" t="str">
        <f aca="false">INDEX(Locais!$C$2:$C$13,MATCH(H641,Locais!$A$2:$A$13,0))</f>
        <v>Nordeste</v>
      </c>
    </row>
    <row r="642" customFormat="false" ht="15" hidden="false" customHeight="false" outlineLevel="0" collapsed="false">
      <c r="A642" s="2" t="s">
        <v>778</v>
      </c>
      <c r="B642" s="2" t="s">
        <v>71</v>
      </c>
      <c r="C642" s="2" t="s">
        <v>126</v>
      </c>
      <c r="D642" s="2" t="s">
        <v>157</v>
      </c>
      <c r="E642" s="13" t="n">
        <v>46034</v>
      </c>
      <c r="F642" s="13" t="n">
        <v>47129</v>
      </c>
      <c r="G642" s="2" t="s">
        <v>34</v>
      </c>
      <c r="H642" s="2" t="s">
        <v>141</v>
      </c>
      <c r="I642" s="2" t="s">
        <v>124</v>
      </c>
      <c r="J642" s="2" t="s">
        <v>100</v>
      </c>
      <c r="K642" s="14" t="n">
        <v>2097.45</v>
      </c>
      <c r="L642" s="2" t="n">
        <f aca="false">IF(E642="","",ROUND((Indicadores!$B$4-E642)/365.25,1))</f>
        <v>0.8</v>
      </c>
      <c r="M642" s="2" t="str">
        <f aca="false">IF(E642="","Virtual",IF(L642&gt;=Indicadores!$B$6,"Fim de Vida",IF(L642&gt;=Indicadores!$B$5,"Envelhecendo","Atual")))</f>
        <v>Atual</v>
      </c>
      <c r="N642" s="2" t="str">
        <f aca="false">IF(F642="","N/A",IF(F642&lt;Indicadores!$B$4,"Vencida","Vigente"))</f>
        <v>Vigente</v>
      </c>
      <c r="O642" s="2" t="str">
        <f aca="false">INDEX(Locais!$B$2:$B$13,MATCH(H642,Locais!$A$2:$A$13,0))</f>
        <v>Regional - Curitiba</v>
      </c>
      <c r="P642" s="2" t="str">
        <f aca="false">INDEX(Locais!$C$2:$C$13,MATCH(H642,Locais!$A$2:$A$13,0))</f>
        <v>Sul</v>
      </c>
    </row>
    <row r="643" customFormat="false" ht="15" hidden="false" customHeight="false" outlineLevel="0" collapsed="false">
      <c r="A643" s="2" t="s">
        <v>779</v>
      </c>
      <c r="B643" s="2" t="s">
        <v>69</v>
      </c>
      <c r="C643" s="2" t="s">
        <v>96</v>
      </c>
      <c r="D643" s="2" t="s">
        <v>117</v>
      </c>
      <c r="E643" s="13" t="n">
        <v>45413</v>
      </c>
      <c r="F643" s="13" t="n">
        <v>46508</v>
      </c>
      <c r="G643" s="2" t="s">
        <v>32</v>
      </c>
      <c r="H643" s="2" t="s">
        <v>128</v>
      </c>
      <c r="I643" s="2" t="s">
        <v>124</v>
      </c>
      <c r="J643" s="2" t="s">
        <v>100</v>
      </c>
      <c r="K643" s="14" t="n">
        <v>8510.23</v>
      </c>
      <c r="L643" s="2" t="n">
        <f aca="false">IF(E643="","",ROUND((Indicadores!$B$4-E643)/365.25,1))</f>
        <v>2.5</v>
      </c>
      <c r="M643" s="2" t="str">
        <f aca="false">IF(E643="","Virtual",IF(L643&gt;=Indicadores!$B$6,"Fim de Vida",IF(L643&gt;=Indicadores!$B$5,"Envelhecendo","Atual")))</f>
        <v>Atual</v>
      </c>
      <c r="N643" s="2" t="str">
        <f aca="false">IF(F643="","N/A",IF(F643&lt;Indicadores!$B$4,"Vencida","Vigente"))</f>
        <v>Vigente</v>
      </c>
      <c r="O643" s="2" t="str">
        <f aca="false">INDEX(Locais!$B$2:$B$13,MATCH(H643,Locais!$A$2:$A$13,0))</f>
        <v>Regional - Recife</v>
      </c>
      <c r="P643" s="2" t="str">
        <f aca="false">INDEX(Locais!$C$2:$C$13,MATCH(H643,Locais!$A$2:$A$13,0))</f>
        <v>Nordeste</v>
      </c>
    </row>
    <row r="644" customFormat="false" ht="15" hidden="false" customHeight="false" outlineLevel="0" collapsed="false">
      <c r="A644" s="2" t="s">
        <v>780</v>
      </c>
      <c r="B644" s="2" t="s">
        <v>69</v>
      </c>
      <c r="C644" s="2" t="s">
        <v>126</v>
      </c>
      <c r="D644" s="2" t="s">
        <v>169</v>
      </c>
      <c r="E644" s="13" t="n">
        <v>44156</v>
      </c>
      <c r="F644" s="13" t="n">
        <v>45251</v>
      </c>
      <c r="G644" s="2" t="s">
        <v>32</v>
      </c>
      <c r="H644" s="2" t="s">
        <v>163</v>
      </c>
      <c r="I644" s="2" t="s">
        <v>99</v>
      </c>
      <c r="J644" s="2" t="s">
        <v>100</v>
      </c>
      <c r="K644" s="14" t="n">
        <v>10255.12</v>
      </c>
      <c r="L644" s="2" t="n">
        <f aca="false">IF(E644="","",ROUND((Indicadores!$B$4-E644)/365.25,1))</f>
        <v>5.9</v>
      </c>
      <c r="M644" s="2" t="str">
        <f aca="false">IF(E644="","Virtual",IF(L644&gt;=Indicadores!$B$6,"Fim de Vida",IF(L644&gt;=Indicadores!$B$5,"Envelhecendo","Atual")))</f>
        <v>Fim de Vida</v>
      </c>
      <c r="N644" s="2" t="str">
        <f aca="false">IF(F644="","N/A",IF(F644&lt;Indicadores!$B$4,"Vencida","Vigente"))</f>
        <v>Vencida</v>
      </c>
      <c r="O644" s="2" t="str">
        <f aca="false">INDEX(Locais!$B$2:$B$13,MATCH(H644,Locais!$A$2:$A$13,0))</f>
        <v>Regional - Manaus</v>
      </c>
      <c r="P644" s="2" t="str">
        <f aca="false">INDEX(Locais!$C$2:$C$13,MATCH(H644,Locais!$A$2:$A$13,0))</f>
        <v>Norte</v>
      </c>
    </row>
    <row r="645" customFormat="false" ht="15" hidden="false" customHeight="false" outlineLevel="0" collapsed="false">
      <c r="A645" s="2" t="s">
        <v>781</v>
      </c>
      <c r="B645" s="2" t="s">
        <v>68</v>
      </c>
      <c r="C645" s="2" t="s">
        <v>96</v>
      </c>
      <c r="D645" s="2" t="s">
        <v>132</v>
      </c>
      <c r="E645" s="13" t="n">
        <v>44439</v>
      </c>
      <c r="F645" s="13" t="n">
        <v>45534</v>
      </c>
      <c r="G645" s="2" t="s">
        <v>34</v>
      </c>
      <c r="H645" s="2" t="s">
        <v>98</v>
      </c>
      <c r="I645" s="2" t="s">
        <v>111</v>
      </c>
      <c r="J645" s="2" t="s">
        <v>100</v>
      </c>
      <c r="K645" s="14" t="n">
        <v>5797.82</v>
      </c>
      <c r="L645" s="2" t="n">
        <f aca="false">IF(E645="","",ROUND((Indicadores!$B$4-E645)/365.25,1))</f>
        <v>5.1</v>
      </c>
      <c r="M645" s="2" t="str">
        <f aca="false">IF(E645="","Virtual",IF(L645&gt;=Indicadores!$B$6,"Fim de Vida",IF(L645&gt;=Indicadores!$B$5,"Envelhecendo","Atual")))</f>
        <v>Fim de Vida</v>
      </c>
      <c r="N645" s="2" t="str">
        <f aca="false">IF(F645="","N/A",IF(F645&lt;Indicadores!$B$4,"Vencida","Vigente"))</f>
        <v>Vencida</v>
      </c>
      <c r="O645" s="2" t="str">
        <f aca="false">INDEX(Locais!$B$2:$B$13,MATCH(H645,Locais!$A$2:$A$13,0))</f>
        <v>Sede - Brasília</v>
      </c>
      <c r="P645" s="2" t="str">
        <f aca="false">INDEX(Locais!$C$2:$C$13,MATCH(H645,Locais!$A$2:$A$13,0))</f>
        <v>Centro-Oeste</v>
      </c>
    </row>
    <row r="646" customFormat="false" ht="15" hidden="false" customHeight="false" outlineLevel="0" collapsed="false">
      <c r="A646" s="2" t="s">
        <v>782</v>
      </c>
      <c r="B646" s="2" t="s">
        <v>70</v>
      </c>
      <c r="C646" s="2" t="s">
        <v>126</v>
      </c>
      <c r="D646" s="2" t="s">
        <v>162</v>
      </c>
      <c r="E646" s="13" t="n">
        <v>44731</v>
      </c>
      <c r="F646" s="13" t="n">
        <v>46556</v>
      </c>
      <c r="G646" s="2" t="s">
        <v>34</v>
      </c>
      <c r="H646" s="2" t="s">
        <v>139</v>
      </c>
      <c r="I646" s="2" t="s">
        <v>99</v>
      </c>
      <c r="J646" s="2" t="s">
        <v>100</v>
      </c>
      <c r="K646" s="14" t="n">
        <v>14907.04</v>
      </c>
      <c r="L646" s="2" t="n">
        <f aca="false">IF(E646="","",ROUND((Indicadores!$B$4-E646)/365.25,1))</f>
        <v>4.3</v>
      </c>
      <c r="M646" s="2" t="str">
        <f aca="false">IF(E646="","Virtual",IF(L646&gt;=Indicadores!$B$6,"Fim de Vida",IF(L646&gt;=Indicadores!$B$5,"Envelhecendo","Atual")))</f>
        <v>Envelhecendo</v>
      </c>
      <c r="N646" s="2" t="str">
        <f aca="false">IF(F646="","N/A",IF(F646&lt;Indicadores!$B$4,"Vencida","Vigente"))</f>
        <v>Vigente</v>
      </c>
      <c r="O646" s="2" t="str">
        <f aca="false">INDEX(Locais!$B$2:$B$13,MATCH(H646,Locais!$A$2:$A$13,0))</f>
        <v>Regional - Rio de Janeiro</v>
      </c>
      <c r="P646" s="2" t="str">
        <f aca="false">INDEX(Locais!$C$2:$C$13,MATCH(H646,Locais!$A$2:$A$13,0))</f>
        <v>Sudeste</v>
      </c>
    </row>
    <row r="647" customFormat="false" ht="15" hidden="false" customHeight="false" outlineLevel="0" collapsed="false">
      <c r="A647" s="2" t="s">
        <v>783</v>
      </c>
      <c r="B647" s="2" t="s">
        <v>69</v>
      </c>
      <c r="C647" s="2" t="s">
        <v>96</v>
      </c>
      <c r="D647" s="2" t="s">
        <v>117</v>
      </c>
      <c r="E647" s="13" t="n">
        <v>44836</v>
      </c>
      <c r="F647" s="13" t="n">
        <v>45931</v>
      </c>
      <c r="G647" s="2" t="s">
        <v>32</v>
      </c>
      <c r="H647" s="2" t="s">
        <v>98</v>
      </c>
      <c r="I647" s="2" t="s">
        <v>120</v>
      </c>
      <c r="J647" s="2" t="s">
        <v>100</v>
      </c>
      <c r="K647" s="14" t="n">
        <v>8526.25</v>
      </c>
      <c r="L647" s="2" t="n">
        <f aca="false">IF(E647="","",ROUND((Indicadores!$B$4-E647)/365.25,1))</f>
        <v>4</v>
      </c>
      <c r="M647" s="2" t="str">
        <f aca="false">IF(E647="","Virtual",IF(L647&gt;=Indicadores!$B$6,"Fim de Vida",IF(L647&gt;=Indicadores!$B$5,"Envelhecendo","Atual")))</f>
        <v>Envelhecendo</v>
      </c>
      <c r="N647" s="2" t="str">
        <f aca="false">IF(F647="","N/A",IF(F647&lt;Indicadores!$B$4,"Vencida","Vigente"))</f>
        <v>Vencida</v>
      </c>
      <c r="O647" s="2" t="str">
        <f aca="false">INDEX(Locais!$B$2:$B$13,MATCH(H647,Locais!$A$2:$A$13,0))</f>
        <v>Sede - Brasília</v>
      </c>
      <c r="P647" s="2" t="str">
        <f aca="false">INDEX(Locais!$C$2:$C$13,MATCH(H647,Locais!$A$2:$A$13,0))</f>
        <v>Centro-Oeste</v>
      </c>
    </row>
    <row r="648" customFormat="false" ht="15" hidden="false" customHeight="false" outlineLevel="0" collapsed="false">
      <c r="A648" s="2" t="s">
        <v>784</v>
      </c>
      <c r="B648" s="2" t="s">
        <v>70</v>
      </c>
      <c r="C648" s="2" t="s">
        <v>126</v>
      </c>
      <c r="D648" s="2" t="s">
        <v>162</v>
      </c>
      <c r="E648" s="13" t="n">
        <v>45205</v>
      </c>
      <c r="F648" s="13" t="n">
        <v>47030</v>
      </c>
      <c r="G648" s="2" t="s">
        <v>36</v>
      </c>
      <c r="H648" s="2" t="s">
        <v>145</v>
      </c>
      <c r="I648" s="2" t="s">
        <v>142</v>
      </c>
      <c r="J648" s="2" t="s">
        <v>100</v>
      </c>
      <c r="K648" s="14" t="n">
        <v>21962.91</v>
      </c>
      <c r="L648" s="2" t="n">
        <f aca="false">IF(E648="","",ROUND((Indicadores!$B$4-E648)/365.25,1))</f>
        <v>3</v>
      </c>
      <c r="M648" s="2" t="str">
        <f aca="false">IF(E648="","Virtual",IF(L648&gt;=Indicadores!$B$6,"Fim de Vida",IF(L648&gt;=Indicadores!$B$5,"Envelhecendo","Atual")))</f>
        <v>Envelhecendo</v>
      </c>
      <c r="N648" s="2" t="str">
        <f aca="false">IF(F648="","N/A",IF(F648&lt;Indicadores!$B$4,"Vencida","Vigente"))</f>
        <v>Vigente</v>
      </c>
      <c r="O648" s="2" t="str">
        <f aca="false">INDEX(Locais!$B$2:$B$13,MATCH(H648,Locais!$A$2:$A$13,0))</f>
        <v>Regional - Belém</v>
      </c>
      <c r="P648" s="2" t="str">
        <f aca="false">INDEX(Locais!$C$2:$C$13,MATCH(H648,Locais!$A$2:$A$13,0))</f>
        <v>Norte</v>
      </c>
    </row>
    <row r="649" customFormat="false" ht="15" hidden="false" customHeight="false" outlineLevel="0" collapsed="false">
      <c r="A649" s="2" t="s">
        <v>785</v>
      </c>
      <c r="B649" s="2" t="s">
        <v>69</v>
      </c>
      <c r="C649" s="2" t="s">
        <v>96</v>
      </c>
      <c r="D649" s="2" t="s">
        <v>97</v>
      </c>
      <c r="E649" s="13" t="n">
        <v>43664</v>
      </c>
      <c r="F649" s="13" t="n">
        <v>44759</v>
      </c>
      <c r="G649" s="2" t="s">
        <v>151</v>
      </c>
      <c r="H649" s="2" t="s">
        <v>98</v>
      </c>
      <c r="I649" s="2" t="s">
        <v>124</v>
      </c>
      <c r="J649" s="2" t="s">
        <v>137</v>
      </c>
      <c r="K649" s="14" t="n">
        <v>10708.92</v>
      </c>
      <c r="L649" s="2" t="n">
        <f aca="false">IF(E649="","",ROUND((Indicadores!$B$4-E649)/365.25,1))</f>
        <v>7.3</v>
      </c>
      <c r="M649" s="2" t="str">
        <f aca="false">IF(E649="","Virtual",IF(L649&gt;=Indicadores!$B$6,"Fim de Vida",IF(L649&gt;=Indicadores!$B$5,"Envelhecendo","Atual")))</f>
        <v>Fim de Vida</v>
      </c>
      <c r="N649" s="2" t="str">
        <f aca="false">IF(F649="","N/A",IF(F649&lt;Indicadores!$B$4,"Vencida","Vigente"))</f>
        <v>Vencida</v>
      </c>
      <c r="O649" s="2" t="str">
        <f aca="false">INDEX(Locais!$B$2:$B$13,MATCH(H649,Locais!$A$2:$A$13,0))</f>
        <v>Sede - Brasília</v>
      </c>
      <c r="P649" s="2" t="str">
        <f aca="false">INDEX(Locais!$C$2:$C$13,MATCH(H649,Locais!$A$2:$A$13,0))</f>
        <v>Centro-Oeste</v>
      </c>
    </row>
    <row r="650" customFormat="false" ht="15" hidden="false" customHeight="false" outlineLevel="0" collapsed="false">
      <c r="A650" s="2" t="s">
        <v>786</v>
      </c>
      <c r="B650" s="2" t="s">
        <v>69</v>
      </c>
      <c r="C650" s="2" t="s">
        <v>96</v>
      </c>
      <c r="D650" s="2" t="s">
        <v>97</v>
      </c>
      <c r="E650" s="13" t="n">
        <v>45204</v>
      </c>
      <c r="F650" s="13" t="n">
        <v>46299</v>
      </c>
      <c r="G650" s="2" t="s">
        <v>34</v>
      </c>
      <c r="H650" s="2" t="s">
        <v>141</v>
      </c>
      <c r="I650" s="2" t="s">
        <v>120</v>
      </c>
      <c r="J650" s="2" t="s">
        <v>100</v>
      </c>
      <c r="K650" s="14" t="n">
        <v>7847.48</v>
      </c>
      <c r="L650" s="2" t="n">
        <f aca="false">IF(E650="","",ROUND((Indicadores!$B$4-E650)/365.25,1))</f>
        <v>3</v>
      </c>
      <c r="M650" s="2" t="str">
        <f aca="false">IF(E650="","Virtual",IF(L650&gt;=Indicadores!$B$6,"Fim de Vida",IF(L650&gt;=Indicadores!$B$5,"Envelhecendo","Atual")))</f>
        <v>Envelhecendo</v>
      </c>
      <c r="N650" s="2" t="str">
        <f aca="false">IF(F650="","N/A",IF(F650&lt;Indicadores!$B$4,"Vencida","Vigente"))</f>
        <v>Vencida</v>
      </c>
      <c r="O650" s="2" t="str">
        <f aca="false">INDEX(Locais!$B$2:$B$13,MATCH(H650,Locais!$A$2:$A$13,0))</f>
        <v>Regional - Curitiba</v>
      </c>
      <c r="P650" s="2" t="str">
        <f aca="false">INDEX(Locais!$C$2:$C$13,MATCH(H650,Locais!$A$2:$A$13,0))</f>
        <v>Sul</v>
      </c>
    </row>
    <row r="651" customFormat="false" ht="15" hidden="false" customHeight="false" outlineLevel="0" collapsed="false">
      <c r="A651" s="2" t="s">
        <v>787</v>
      </c>
      <c r="B651" s="2" t="s">
        <v>68</v>
      </c>
      <c r="C651" s="2" t="s">
        <v>102</v>
      </c>
      <c r="D651" s="2" t="s">
        <v>103</v>
      </c>
      <c r="E651" s="13" t="n">
        <v>45039</v>
      </c>
      <c r="F651" s="13" t="n">
        <v>46134</v>
      </c>
      <c r="G651" s="2" t="s">
        <v>34</v>
      </c>
      <c r="H651" s="2" t="s">
        <v>163</v>
      </c>
      <c r="I651" s="2" t="s">
        <v>99</v>
      </c>
      <c r="J651" s="2" t="s">
        <v>100</v>
      </c>
      <c r="K651" s="14" t="n">
        <v>6435.23</v>
      </c>
      <c r="L651" s="2" t="n">
        <f aca="false">IF(E651="","",ROUND((Indicadores!$B$4-E651)/365.25,1))</f>
        <v>3.5</v>
      </c>
      <c r="M651" s="2" t="str">
        <f aca="false">IF(E651="","Virtual",IF(L651&gt;=Indicadores!$B$6,"Fim de Vida",IF(L651&gt;=Indicadores!$B$5,"Envelhecendo","Atual")))</f>
        <v>Envelhecendo</v>
      </c>
      <c r="N651" s="2" t="str">
        <f aca="false">IF(F651="","N/A",IF(F651&lt;Indicadores!$B$4,"Vencida","Vigente"))</f>
        <v>Vencida</v>
      </c>
      <c r="O651" s="2" t="str">
        <f aca="false">INDEX(Locais!$B$2:$B$13,MATCH(H651,Locais!$A$2:$A$13,0))</f>
        <v>Regional - Manaus</v>
      </c>
      <c r="P651" s="2" t="str">
        <f aca="false">INDEX(Locais!$C$2:$C$13,MATCH(H651,Locais!$A$2:$A$13,0))</f>
        <v>Norte</v>
      </c>
    </row>
    <row r="652" customFormat="false" ht="15" hidden="false" customHeight="false" outlineLevel="0" collapsed="false">
      <c r="A652" s="2" t="s">
        <v>788</v>
      </c>
      <c r="B652" s="2" t="s">
        <v>68</v>
      </c>
      <c r="C652" s="2" t="s">
        <v>102</v>
      </c>
      <c r="D652" s="2" t="s">
        <v>103</v>
      </c>
      <c r="E652" s="13" t="n">
        <v>44728</v>
      </c>
      <c r="F652" s="13" t="n">
        <v>45823</v>
      </c>
      <c r="G652" s="2" t="s">
        <v>32</v>
      </c>
      <c r="H652" s="2" t="s">
        <v>165</v>
      </c>
      <c r="I652" s="2" t="s">
        <v>136</v>
      </c>
      <c r="J652" s="2" t="s">
        <v>100</v>
      </c>
      <c r="K652" s="14" t="n">
        <v>6379.23</v>
      </c>
      <c r="L652" s="2" t="n">
        <f aca="false">IF(E652="","",ROUND((Indicadores!$B$4-E652)/365.25,1))</f>
        <v>4.3</v>
      </c>
      <c r="M652" s="2" t="str">
        <f aca="false">IF(E652="","Virtual",IF(L652&gt;=Indicadores!$B$6,"Fim de Vida",IF(L652&gt;=Indicadores!$B$5,"Envelhecendo","Atual")))</f>
        <v>Envelhecendo</v>
      </c>
      <c r="N652" s="2" t="str">
        <f aca="false">IF(F652="","N/A",IF(F652&lt;Indicadores!$B$4,"Vencida","Vigente"))</f>
        <v>Vencida</v>
      </c>
      <c r="O652" s="2" t="str">
        <f aca="false">INDEX(Locais!$B$2:$B$13,MATCH(H652,Locais!$A$2:$A$13,0))</f>
        <v>Regional - Salvador</v>
      </c>
      <c r="P652" s="2" t="str">
        <f aca="false">INDEX(Locais!$C$2:$C$13,MATCH(H652,Locais!$A$2:$A$13,0))</f>
        <v>Nordeste</v>
      </c>
    </row>
    <row r="653" customFormat="false" ht="15" hidden="false" customHeight="false" outlineLevel="0" collapsed="false">
      <c r="A653" s="2" t="s">
        <v>789</v>
      </c>
      <c r="B653" s="2" t="s">
        <v>68</v>
      </c>
      <c r="C653" s="2" t="s">
        <v>96</v>
      </c>
      <c r="D653" s="2" t="s">
        <v>107</v>
      </c>
      <c r="E653" s="13" t="n">
        <v>44945</v>
      </c>
      <c r="F653" s="13" t="n">
        <v>46040</v>
      </c>
      <c r="G653" s="2" t="s">
        <v>32</v>
      </c>
      <c r="H653" s="2" t="s">
        <v>119</v>
      </c>
      <c r="I653" s="2" t="s">
        <v>120</v>
      </c>
      <c r="J653" s="2" t="s">
        <v>100</v>
      </c>
      <c r="K653" s="14" t="n">
        <v>5846.6</v>
      </c>
      <c r="L653" s="2" t="n">
        <f aca="false">IF(E653="","",ROUND((Indicadores!$B$4-E653)/365.25,1))</f>
        <v>3.7</v>
      </c>
      <c r="M653" s="2" t="str">
        <f aca="false">IF(E653="","Virtual",IF(L653&gt;=Indicadores!$B$6,"Fim de Vida",IF(L653&gt;=Indicadores!$B$5,"Envelhecendo","Atual")))</f>
        <v>Envelhecendo</v>
      </c>
      <c r="N653" s="2" t="str">
        <f aca="false">IF(F653="","N/A",IF(F653&lt;Indicadores!$B$4,"Vencida","Vigente"))</f>
        <v>Vencida</v>
      </c>
      <c r="O653" s="2" t="str">
        <f aca="false">INDEX(Locais!$B$2:$B$13,MATCH(H653,Locais!$A$2:$A$13,0))</f>
        <v>Regional - São Paulo</v>
      </c>
      <c r="P653" s="2" t="str">
        <f aca="false">INDEX(Locais!$C$2:$C$13,MATCH(H653,Locais!$A$2:$A$13,0))</f>
        <v>Sudeste</v>
      </c>
    </row>
    <row r="654" customFormat="false" ht="15" hidden="false" customHeight="false" outlineLevel="0" collapsed="false">
      <c r="A654" s="2" t="s">
        <v>790</v>
      </c>
      <c r="B654" s="2" t="s">
        <v>71</v>
      </c>
      <c r="C654" s="2" t="s">
        <v>126</v>
      </c>
      <c r="D654" s="2" t="s">
        <v>157</v>
      </c>
      <c r="E654" s="13" t="n">
        <v>45713</v>
      </c>
      <c r="F654" s="13" t="n">
        <v>46808</v>
      </c>
      <c r="G654" s="2" t="s">
        <v>32</v>
      </c>
      <c r="H654" s="2" t="s">
        <v>98</v>
      </c>
      <c r="I654" s="2" t="s">
        <v>99</v>
      </c>
      <c r="J654" s="2" t="s">
        <v>100</v>
      </c>
      <c r="K654" s="14" t="n">
        <v>2840.77</v>
      </c>
      <c r="L654" s="2" t="n">
        <f aca="false">IF(E654="","",ROUND((Indicadores!$B$4-E654)/365.25,1))</f>
        <v>1.6</v>
      </c>
      <c r="M654" s="2" t="str">
        <f aca="false">IF(E654="","Virtual",IF(L654&gt;=Indicadores!$B$6,"Fim de Vida",IF(L654&gt;=Indicadores!$B$5,"Envelhecendo","Atual")))</f>
        <v>Atual</v>
      </c>
      <c r="N654" s="2" t="str">
        <f aca="false">IF(F654="","N/A",IF(F654&lt;Indicadores!$B$4,"Vencida","Vigente"))</f>
        <v>Vigente</v>
      </c>
      <c r="O654" s="2" t="str">
        <f aca="false">INDEX(Locais!$B$2:$B$13,MATCH(H654,Locais!$A$2:$A$13,0))</f>
        <v>Sede - Brasília</v>
      </c>
      <c r="P654" s="2" t="str">
        <f aca="false">INDEX(Locais!$C$2:$C$13,MATCH(H654,Locais!$A$2:$A$13,0))</f>
        <v>Centro-Oeste</v>
      </c>
    </row>
    <row r="655" customFormat="false" ht="15" hidden="false" customHeight="false" outlineLevel="0" collapsed="false">
      <c r="A655" s="2" t="s">
        <v>791</v>
      </c>
      <c r="B655" s="2" t="s">
        <v>69</v>
      </c>
      <c r="C655" s="2" t="s">
        <v>126</v>
      </c>
      <c r="D655" s="2" t="s">
        <v>169</v>
      </c>
      <c r="E655" s="13" t="n">
        <v>44531</v>
      </c>
      <c r="F655" s="13" t="n">
        <v>45626</v>
      </c>
      <c r="G655" s="2" t="s">
        <v>118</v>
      </c>
      <c r="H655" s="2" t="s">
        <v>119</v>
      </c>
      <c r="I655" s="2" t="s">
        <v>120</v>
      </c>
      <c r="J655" s="2" t="s">
        <v>100</v>
      </c>
      <c r="K655" s="14" t="n">
        <v>7770.64</v>
      </c>
      <c r="L655" s="2" t="n">
        <f aca="false">IF(E655="","",ROUND((Indicadores!$B$4-E655)/365.25,1))</f>
        <v>4.9</v>
      </c>
      <c r="M655" s="2" t="str">
        <f aca="false">IF(E655="","Virtual",IF(L655&gt;=Indicadores!$B$6,"Fim de Vida",IF(L655&gt;=Indicadores!$B$5,"Envelhecendo","Atual")))</f>
        <v>Envelhecendo</v>
      </c>
      <c r="N655" s="2" t="str">
        <f aca="false">IF(F655="","N/A",IF(F655&lt;Indicadores!$B$4,"Vencida","Vigente"))</f>
        <v>Vencida</v>
      </c>
      <c r="O655" s="2" t="str">
        <f aca="false">INDEX(Locais!$B$2:$B$13,MATCH(H655,Locais!$A$2:$A$13,0))</f>
        <v>Regional - São Paulo</v>
      </c>
      <c r="P655" s="2" t="str">
        <f aca="false">INDEX(Locais!$C$2:$C$13,MATCH(H655,Locais!$A$2:$A$13,0))</f>
        <v>Sudeste</v>
      </c>
    </row>
    <row r="656" customFormat="false" ht="15" hidden="false" customHeight="false" outlineLevel="0" collapsed="false">
      <c r="A656" s="2" t="s">
        <v>792</v>
      </c>
      <c r="B656" s="2" t="s">
        <v>69</v>
      </c>
      <c r="C656" s="2" t="s">
        <v>102</v>
      </c>
      <c r="D656" s="2" t="s">
        <v>113</v>
      </c>
      <c r="E656" s="13" t="n">
        <v>45560</v>
      </c>
      <c r="F656" s="13" t="n">
        <v>46655</v>
      </c>
      <c r="G656" s="2" t="s">
        <v>32</v>
      </c>
      <c r="H656" s="2" t="s">
        <v>98</v>
      </c>
      <c r="I656" s="2" t="s">
        <v>120</v>
      </c>
      <c r="J656" s="2" t="s">
        <v>100</v>
      </c>
      <c r="K656" s="14" t="n">
        <v>10909.42</v>
      </c>
      <c r="L656" s="2" t="n">
        <f aca="false">IF(E656="","",ROUND((Indicadores!$B$4-E656)/365.25,1))</f>
        <v>2.1</v>
      </c>
      <c r="M656" s="2" t="str">
        <f aca="false">IF(E656="","Virtual",IF(L656&gt;=Indicadores!$B$6,"Fim de Vida",IF(L656&gt;=Indicadores!$B$5,"Envelhecendo","Atual")))</f>
        <v>Atual</v>
      </c>
      <c r="N656" s="2" t="str">
        <f aca="false">IF(F656="","N/A",IF(F656&lt;Indicadores!$B$4,"Vencida","Vigente"))</f>
        <v>Vigente</v>
      </c>
      <c r="O656" s="2" t="str">
        <f aca="false">INDEX(Locais!$B$2:$B$13,MATCH(H656,Locais!$A$2:$A$13,0))</f>
        <v>Sede - Brasília</v>
      </c>
      <c r="P656" s="2" t="str">
        <f aca="false">INDEX(Locais!$C$2:$C$13,MATCH(H656,Locais!$A$2:$A$13,0))</f>
        <v>Centro-Oeste</v>
      </c>
    </row>
    <row r="657" customFormat="false" ht="15" hidden="false" customHeight="false" outlineLevel="0" collapsed="false">
      <c r="A657" s="2" t="s">
        <v>793</v>
      </c>
      <c r="B657" s="2" t="s">
        <v>68</v>
      </c>
      <c r="C657" s="2" t="s">
        <v>96</v>
      </c>
      <c r="D657" s="2" t="s">
        <v>107</v>
      </c>
      <c r="E657" s="13" t="n">
        <v>44704</v>
      </c>
      <c r="F657" s="13" t="n">
        <v>45799</v>
      </c>
      <c r="G657" s="2" t="s">
        <v>32</v>
      </c>
      <c r="H657" s="2" t="s">
        <v>119</v>
      </c>
      <c r="I657" s="2" t="s">
        <v>115</v>
      </c>
      <c r="J657" s="2" t="s">
        <v>100</v>
      </c>
      <c r="K657" s="14" t="n">
        <v>5508.51</v>
      </c>
      <c r="L657" s="2" t="n">
        <f aca="false">IF(E657="","",ROUND((Indicadores!$B$4-E657)/365.25,1))</f>
        <v>4.4</v>
      </c>
      <c r="M657" s="2" t="str">
        <f aca="false">IF(E657="","Virtual",IF(L657&gt;=Indicadores!$B$6,"Fim de Vida",IF(L657&gt;=Indicadores!$B$5,"Envelhecendo","Atual")))</f>
        <v>Envelhecendo</v>
      </c>
      <c r="N657" s="2" t="str">
        <f aca="false">IF(F657="","N/A",IF(F657&lt;Indicadores!$B$4,"Vencida","Vigente"))</f>
        <v>Vencida</v>
      </c>
      <c r="O657" s="2" t="str">
        <f aca="false">INDEX(Locais!$B$2:$B$13,MATCH(H657,Locais!$A$2:$A$13,0))</f>
        <v>Regional - São Paulo</v>
      </c>
      <c r="P657" s="2" t="str">
        <f aca="false">INDEX(Locais!$C$2:$C$13,MATCH(H657,Locais!$A$2:$A$13,0))</f>
        <v>Sudeste</v>
      </c>
    </row>
    <row r="658" customFormat="false" ht="15" hidden="false" customHeight="false" outlineLevel="0" collapsed="false">
      <c r="A658" s="2" t="s">
        <v>794</v>
      </c>
      <c r="B658" s="2" t="s">
        <v>68</v>
      </c>
      <c r="C658" s="2" t="s">
        <v>102</v>
      </c>
      <c r="D658" s="2" t="s">
        <v>103</v>
      </c>
      <c r="E658" s="13" t="n">
        <v>45588</v>
      </c>
      <c r="F658" s="13" t="n">
        <v>46683</v>
      </c>
      <c r="G658" s="2" t="s">
        <v>32</v>
      </c>
      <c r="H658" s="2" t="s">
        <v>114</v>
      </c>
      <c r="I658" s="2" t="s">
        <v>99</v>
      </c>
      <c r="J658" s="2" t="s">
        <v>100</v>
      </c>
      <c r="K658" s="14" t="n">
        <v>4907.53</v>
      </c>
      <c r="L658" s="2" t="n">
        <f aca="false">IF(E658="","",ROUND((Indicadores!$B$4-E658)/365.25,1))</f>
        <v>2</v>
      </c>
      <c r="M658" s="2" t="str">
        <f aca="false">IF(E658="","Virtual",IF(L658&gt;=Indicadores!$B$6,"Fim de Vida",IF(L658&gt;=Indicadores!$B$5,"Envelhecendo","Atual")))</f>
        <v>Atual</v>
      </c>
      <c r="N658" s="2" t="str">
        <f aca="false">IF(F658="","N/A",IF(F658&lt;Indicadores!$B$4,"Vencida","Vigente"))</f>
        <v>Vigente</v>
      </c>
      <c r="O658" s="2" t="str">
        <f aca="false">INDEX(Locais!$B$2:$B$13,MATCH(H658,Locais!$A$2:$A$13,0))</f>
        <v>Regional - Belo Horizonte</v>
      </c>
      <c r="P658" s="2" t="str">
        <f aca="false">INDEX(Locais!$C$2:$C$13,MATCH(H658,Locais!$A$2:$A$13,0))</f>
        <v>Sudeste</v>
      </c>
    </row>
    <row r="659" customFormat="false" ht="15" hidden="false" customHeight="false" outlineLevel="0" collapsed="false">
      <c r="A659" s="2" t="s">
        <v>795</v>
      </c>
      <c r="B659" s="2" t="s">
        <v>69</v>
      </c>
      <c r="C659" s="2" t="s">
        <v>96</v>
      </c>
      <c r="D659" s="2" t="s">
        <v>97</v>
      </c>
      <c r="E659" s="13" t="n">
        <v>43232</v>
      </c>
      <c r="F659" s="13" t="n">
        <v>44327</v>
      </c>
      <c r="G659" s="2" t="s">
        <v>151</v>
      </c>
      <c r="H659" s="2" t="s">
        <v>98</v>
      </c>
      <c r="I659" s="2" t="s">
        <v>124</v>
      </c>
      <c r="J659" s="2" t="s">
        <v>137</v>
      </c>
      <c r="K659" s="14" t="n">
        <v>9830.3</v>
      </c>
      <c r="L659" s="2" t="n">
        <f aca="false">IF(E659="","",ROUND((Indicadores!$B$4-E659)/365.25,1))</f>
        <v>8.4</v>
      </c>
      <c r="M659" s="2" t="str">
        <f aca="false">IF(E659="","Virtual",IF(L659&gt;=Indicadores!$B$6,"Fim de Vida",IF(L659&gt;=Indicadores!$B$5,"Envelhecendo","Atual")))</f>
        <v>Fim de Vida</v>
      </c>
      <c r="N659" s="2" t="str">
        <f aca="false">IF(F659="","N/A",IF(F659&lt;Indicadores!$B$4,"Vencida","Vigente"))</f>
        <v>Vencida</v>
      </c>
      <c r="O659" s="2" t="str">
        <f aca="false">INDEX(Locais!$B$2:$B$13,MATCH(H659,Locais!$A$2:$A$13,0))</f>
        <v>Sede - Brasília</v>
      </c>
      <c r="P659" s="2" t="str">
        <f aca="false">INDEX(Locais!$C$2:$C$13,MATCH(H659,Locais!$A$2:$A$13,0))</f>
        <v>Centro-Oeste</v>
      </c>
    </row>
    <row r="660" customFormat="false" ht="15" hidden="false" customHeight="false" outlineLevel="0" collapsed="false">
      <c r="A660" s="2" t="s">
        <v>796</v>
      </c>
      <c r="B660" s="2" t="s">
        <v>68</v>
      </c>
      <c r="C660" s="2" t="s">
        <v>96</v>
      </c>
      <c r="D660" s="2" t="s">
        <v>132</v>
      </c>
      <c r="E660" s="13" t="n">
        <v>45080</v>
      </c>
      <c r="F660" s="13" t="n">
        <v>46175</v>
      </c>
      <c r="G660" s="2" t="s">
        <v>151</v>
      </c>
      <c r="H660" s="2" t="s">
        <v>123</v>
      </c>
      <c r="I660" s="2" t="s">
        <v>99</v>
      </c>
      <c r="J660" s="2" t="s">
        <v>137</v>
      </c>
      <c r="K660" s="14" t="n">
        <v>4873.11</v>
      </c>
      <c r="L660" s="2" t="n">
        <f aca="false">IF(E660="","",ROUND((Indicadores!$B$4-E660)/365.25,1))</f>
        <v>3.4</v>
      </c>
      <c r="M660" s="2" t="str">
        <f aca="false">IF(E660="","Virtual",IF(L660&gt;=Indicadores!$B$6,"Fim de Vida",IF(L660&gt;=Indicadores!$B$5,"Envelhecendo","Atual")))</f>
        <v>Envelhecendo</v>
      </c>
      <c r="N660" s="2" t="str">
        <f aca="false">IF(F660="","N/A",IF(F660&lt;Indicadores!$B$4,"Vencida","Vigente"))</f>
        <v>Vencida</v>
      </c>
      <c r="O660" s="2" t="str">
        <f aca="false">INDEX(Locais!$B$2:$B$13,MATCH(H660,Locais!$A$2:$A$13,0))</f>
        <v>Regional - Goiânia</v>
      </c>
      <c r="P660" s="2" t="str">
        <f aca="false">INDEX(Locais!$C$2:$C$13,MATCH(H660,Locais!$A$2:$A$13,0))</f>
        <v>Centro-Oeste</v>
      </c>
    </row>
    <row r="661" customFormat="false" ht="15" hidden="false" customHeight="false" outlineLevel="0" collapsed="false">
      <c r="A661" s="2" t="s">
        <v>797</v>
      </c>
      <c r="B661" s="2" t="s">
        <v>68</v>
      </c>
      <c r="C661" s="2" t="s">
        <v>96</v>
      </c>
      <c r="D661" s="2" t="s">
        <v>107</v>
      </c>
      <c r="E661" s="13" t="n">
        <v>44425</v>
      </c>
      <c r="F661" s="13" t="n">
        <v>45520</v>
      </c>
      <c r="G661" s="2" t="s">
        <v>32</v>
      </c>
      <c r="H661" s="2" t="s">
        <v>128</v>
      </c>
      <c r="I661" s="2" t="s">
        <v>120</v>
      </c>
      <c r="J661" s="2" t="s">
        <v>100</v>
      </c>
      <c r="K661" s="14" t="n">
        <v>6040.78</v>
      </c>
      <c r="L661" s="2" t="n">
        <f aca="false">IF(E661="","",ROUND((Indicadores!$B$4-E661)/365.25,1))</f>
        <v>5.2</v>
      </c>
      <c r="M661" s="2" t="str">
        <f aca="false">IF(E661="","Virtual",IF(L661&gt;=Indicadores!$B$6,"Fim de Vida",IF(L661&gt;=Indicadores!$B$5,"Envelhecendo","Atual")))</f>
        <v>Fim de Vida</v>
      </c>
      <c r="N661" s="2" t="str">
        <f aca="false">IF(F661="","N/A",IF(F661&lt;Indicadores!$B$4,"Vencida","Vigente"))</f>
        <v>Vencida</v>
      </c>
      <c r="O661" s="2" t="str">
        <f aca="false">INDEX(Locais!$B$2:$B$13,MATCH(H661,Locais!$A$2:$A$13,0))</f>
        <v>Regional - Recife</v>
      </c>
      <c r="P661" s="2" t="str">
        <f aca="false">INDEX(Locais!$C$2:$C$13,MATCH(H661,Locais!$A$2:$A$13,0))</f>
        <v>Nordeste</v>
      </c>
    </row>
    <row r="662" customFormat="false" ht="15" hidden="false" customHeight="false" outlineLevel="0" collapsed="false">
      <c r="A662" s="2" t="s">
        <v>798</v>
      </c>
      <c r="B662" s="2" t="s">
        <v>69</v>
      </c>
      <c r="C662" s="2" t="s">
        <v>96</v>
      </c>
      <c r="D662" s="2" t="s">
        <v>97</v>
      </c>
      <c r="E662" s="13" t="n">
        <v>44362</v>
      </c>
      <c r="F662" s="13" t="n">
        <v>45457</v>
      </c>
      <c r="G662" s="2" t="s">
        <v>32</v>
      </c>
      <c r="H662" s="2" t="s">
        <v>141</v>
      </c>
      <c r="I662" s="2" t="s">
        <v>124</v>
      </c>
      <c r="J662" s="2" t="s">
        <v>100</v>
      </c>
      <c r="K662" s="14" t="n">
        <v>10467.76</v>
      </c>
      <c r="L662" s="2" t="n">
        <f aca="false">IF(E662="","",ROUND((Indicadores!$B$4-E662)/365.25,1))</f>
        <v>5.3</v>
      </c>
      <c r="M662" s="2" t="str">
        <f aca="false">IF(E662="","Virtual",IF(L662&gt;=Indicadores!$B$6,"Fim de Vida",IF(L662&gt;=Indicadores!$B$5,"Envelhecendo","Atual")))</f>
        <v>Fim de Vida</v>
      </c>
      <c r="N662" s="2" t="str">
        <f aca="false">IF(F662="","N/A",IF(F662&lt;Indicadores!$B$4,"Vencida","Vigente"))</f>
        <v>Vencida</v>
      </c>
      <c r="O662" s="2" t="str">
        <f aca="false">INDEX(Locais!$B$2:$B$13,MATCH(H662,Locais!$A$2:$A$13,0))</f>
        <v>Regional - Curitiba</v>
      </c>
      <c r="P662" s="2" t="str">
        <f aca="false">INDEX(Locais!$C$2:$C$13,MATCH(H662,Locais!$A$2:$A$13,0))</f>
        <v>Sul</v>
      </c>
    </row>
    <row r="663" customFormat="false" ht="15" hidden="false" customHeight="false" outlineLevel="0" collapsed="false">
      <c r="A663" s="2" t="s">
        <v>799</v>
      </c>
      <c r="B663" s="2" t="s">
        <v>68</v>
      </c>
      <c r="C663" s="2" t="s">
        <v>96</v>
      </c>
      <c r="D663" s="2" t="s">
        <v>132</v>
      </c>
      <c r="E663" s="13" t="n">
        <v>44837</v>
      </c>
      <c r="F663" s="13" t="n">
        <v>45932</v>
      </c>
      <c r="G663" s="2" t="s">
        <v>32</v>
      </c>
      <c r="H663" s="2" t="s">
        <v>119</v>
      </c>
      <c r="I663" s="2" t="s">
        <v>115</v>
      </c>
      <c r="J663" s="2" t="s">
        <v>100</v>
      </c>
      <c r="K663" s="14" t="n">
        <v>4685.55</v>
      </c>
      <c r="L663" s="2" t="n">
        <f aca="false">IF(E663="","",ROUND((Indicadores!$B$4-E663)/365.25,1))</f>
        <v>4</v>
      </c>
      <c r="M663" s="2" t="str">
        <f aca="false">IF(E663="","Virtual",IF(L663&gt;=Indicadores!$B$6,"Fim de Vida",IF(L663&gt;=Indicadores!$B$5,"Envelhecendo","Atual")))</f>
        <v>Envelhecendo</v>
      </c>
      <c r="N663" s="2" t="str">
        <f aca="false">IF(F663="","N/A",IF(F663&lt;Indicadores!$B$4,"Vencida","Vigente"))</f>
        <v>Vencida</v>
      </c>
      <c r="O663" s="2" t="str">
        <f aca="false">INDEX(Locais!$B$2:$B$13,MATCH(H663,Locais!$A$2:$A$13,0))</f>
        <v>Regional - São Paulo</v>
      </c>
      <c r="P663" s="2" t="str">
        <f aca="false">INDEX(Locais!$C$2:$C$13,MATCH(H663,Locais!$A$2:$A$13,0))</f>
        <v>Sudeste</v>
      </c>
    </row>
    <row r="664" customFormat="false" ht="15" hidden="false" customHeight="false" outlineLevel="0" collapsed="false">
      <c r="A664" s="2" t="s">
        <v>800</v>
      </c>
      <c r="B664" s="2" t="s">
        <v>71</v>
      </c>
      <c r="C664" s="2" t="s">
        <v>96</v>
      </c>
      <c r="D664" s="2" t="s">
        <v>171</v>
      </c>
      <c r="E664" s="13" t="n">
        <v>45591</v>
      </c>
      <c r="F664" s="13" t="n">
        <v>46686</v>
      </c>
      <c r="G664" s="2" t="s">
        <v>32</v>
      </c>
      <c r="H664" s="2" t="s">
        <v>98</v>
      </c>
      <c r="I664" s="2" t="s">
        <v>136</v>
      </c>
      <c r="J664" s="2" t="s">
        <v>100</v>
      </c>
      <c r="K664" s="14" t="n">
        <v>2413.75</v>
      </c>
      <c r="L664" s="2" t="n">
        <f aca="false">IF(E664="","",ROUND((Indicadores!$B$4-E664)/365.25,1))</f>
        <v>2</v>
      </c>
      <c r="M664" s="2" t="str">
        <f aca="false">IF(E664="","Virtual",IF(L664&gt;=Indicadores!$B$6,"Fim de Vida",IF(L664&gt;=Indicadores!$B$5,"Envelhecendo","Atual")))</f>
        <v>Atual</v>
      </c>
      <c r="N664" s="2" t="str">
        <f aca="false">IF(F664="","N/A",IF(F664&lt;Indicadores!$B$4,"Vencida","Vigente"))</f>
        <v>Vigente</v>
      </c>
      <c r="O664" s="2" t="str">
        <f aca="false">INDEX(Locais!$B$2:$B$13,MATCH(H664,Locais!$A$2:$A$13,0))</f>
        <v>Sede - Brasília</v>
      </c>
      <c r="P664" s="2" t="str">
        <f aca="false">INDEX(Locais!$C$2:$C$13,MATCH(H664,Locais!$A$2:$A$13,0))</f>
        <v>Centro-Oeste</v>
      </c>
    </row>
    <row r="665" customFormat="false" ht="15" hidden="false" customHeight="false" outlineLevel="0" collapsed="false">
      <c r="A665" s="2" t="s">
        <v>801</v>
      </c>
      <c r="B665" s="2" t="s">
        <v>68</v>
      </c>
      <c r="C665" s="2" t="s">
        <v>102</v>
      </c>
      <c r="D665" s="2" t="s">
        <v>103</v>
      </c>
      <c r="E665" s="13" t="n">
        <v>45889</v>
      </c>
      <c r="F665" s="13" t="n">
        <v>46984</v>
      </c>
      <c r="G665" s="2" t="s">
        <v>32</v>
      </c>
      <c r="H665" s="2" t="s">
        <v>139</v>
      </c>
      <c r="I665" s="2" t="s">
        <v>99</v>
      </c>
      <c r="J665" s="2" t="s">
        <v>100</v>
      </c>
      <c r="K665" s="14" t="n">
        <v>5767.1</v>
      </c>
      <c r="L665" s="2" t="n">
        <f aca="false">IF(E665="","",ROUND((Indicadores!$B$4-E665)/365.25,1))</f>
        <v>1.2</v>
      </c>
      <c r="M665" s="2" t="str">
        <f aca="false">IF(E665="","Virtual",IF(L665&gt;=Indicadores!$B$6,"Fim de Vida",IF(L665&gt;=Indicadores!$B$5,"Envelhecendo","Atual")))</f>
        <v>Atual</v>
      </c>
      <c r="N665" s="2" t="str">
        <f aca="false">IF(F665="","N/A",IF(F665&lt;Indicadores!$B$4,"Vencida","Vigente"))</f>
        <v>Vigente</v>
      </c>
      <c r="O665" s="2" t="str">
        <f aca="false">INDEX(Locais!$B$2:$B$13,MATCH(H665,Locais!$A$2:$A$13,0))</f>
        <v>Regional - Rio de Janeiro</v>
      </c>
      <c r="P665" s="2" t="str">
        <f aca="false">INDEX(Locais!$C$2:$C$13,MATCH(H665,Locais!$A$2:$A$13,0))</f>
        <v>Sudeste</v>
      </c>
    </row>
    <row r="666" customFormat="false" ht="15" hidden="false" customHeight="false" outlineLevel="0" collapsed="false">
      <c r="A666" s="2" t="s">
        <v>802</v>
      </c>
      <c r="B666" s="2" t="s">
        <v>69</v>
      </c>
      <c r="C666" s="2" t="s">
        <v>102</v>
      </c>
      <c r="D666" s="2" t="s">
        <v>113</v>
      </c>
      <c r="E666" s="13" t="n">
        <v>45524</v>
      </c>
      <c r="F666" s="13" t="n">
        <v>46619</v>
      </c>
      <c r="G666" s="2" t="s">
        <v>32</v>
      </c>
      <c r="H666" s="2" t="s">
        <v>98</v>
      </c>
      <c r="I666" s="2" t="s">
        <v>124</v>
      </c>
      <c r="J666" s="2" t="s">
        <v>100</v>
      </c>
      <c r="K666" s="14" t="n">
        <v>9524.85</v>
      </c>
      <c r="L666" s="2" t="n">
        <f aca="false">IF(E666="","",ROUND((Indicadores!$B$4-E666)/365.25,1))</f>
        <v>2.2</v>
      </c>
      <c r="M666" s="2" t="str">
        <f aca="false">IF(E666="","Virtual",IF(L666&gt;=Indicadores!$B$6,"Fim de Vida",IF(L666&gt;=Indicadores!$B$5,"Envelhecendo","Atual")))</f>
        <v>Atual</v>
      </c>
      <c r="N666" s="2" t="str">
        <f aca="false">IF(F666="","N/A",IF(F666&lt;Indicadores!$B$4,"Vencida","Vigente"))</f>
        <v>Vigente</v>
      </c>
      <c r="O666" s="2" t="str">
        <f aca="false">INDEX(Locais!$B$2:$B$13,MATCH(H666,Locais!$A$2:$A$13,0))</f>
        <v>Sede - Brasília</v>
      </c>
      <c r="P666" s="2" t="str">
        <f aca="false">INDEX(Locais!$C$2:$C$13,MATCH(H666,Locais!$A$2:$A$13,0))</f>
        <v>Centro-Oeste</v>
      </c>
    </row>
    <row r="667" customFormat="false" ht="15" hidden="false" customHeight="false" outlineLevel="0" collapsed="false">
      <c r="A667" s="2" t="s">
        <v>803</v>
      </c>
      <c r="B667" s="2" t="s">
        <v>69</v>
      </c>
      <c r="C667" s="2" t="s">
        <v>96</v>
      </c>
      <c r="D667" s="2" t="s">
        <v>97</v>
      </c>
      <c r="E667" s="13" t="n">
        <v>43797</v>
      </c>
      <c r="F667" s="13" t="n">
        <v>44892</v>
      </c>
      <c r="G667" s="2" t="s">
        <v>32</v>
      </c>
      <c r="H667" s="2" t="s">
        <v>123</v>
      </c>
      <c r="I667" s="2" t="s">
        <v>124</v>
      </c>
      <c r="J667" s="2" t="s">
        <v>100</v>
      </c>
      <c r="K667" s="14" t="n">
        <v>9185.93</v>
      </c>
      <c r="L667" s="2" t="n">
        <f aca="false">IF(E667="","",ROUND((Indicadores!$B$4-E667)/365.25,1))</f>
        <v>6.9</v>
      </c>
      <c r="M667" s="2" t="str">
        <f aca="false">IF(E667="","Virtual",IF(L667&gt;=Indicadores!$B$6,"Fim de Vida",IF(L667&gt;=Indicadores!$B$5,"Envelhecendo","Atual")))</f>
        <v>Fim de Vida</v>
      </c>
      <c r="N667" s="2" t="str">
        <f aca="false">IF(F667="","N/A",IF(F667&lt;Indicadores!$B$4,"Vencida","Vigente"))</f>
        <v>Vencida</v>
      </c>
      <c r="O667" s="2" t="str">
        <f aca="false">INDEX(Locais!$B$2:$B$13,MATCH(H667,Locais!$A$2:$A$13,0))</f>
        <v>Regional - Goiânia</v>
      </c>
      <c r="P667" s="2" t="str">
        <f aca="false">INDEX(Locais!$C$2:$C$13,MATCH(H667,Locais!$A$2:$A$13,0))</f>
        <v>Centro-Oeste</v>
      </c>
    </row>
    <row r="668" customFormat="false" ht="15" hidden="false" customHeight="false" outlineLevel="0" collapsed="false">
      <c r="A668" s="2" t="s">
        <v>804</v>
      </c>
      <c r="B668" s="2" t="s">
        <v>69</v>
      </c>
      <c r="C668" s="2" t="s">
        <v>96</v>
      </c>
      <c r="D668" s="2" t="s">
        <v>117</v>
      </c>
      <c r="E668" s="13" t="n">
        <v>44975</v>
      </c>
      <c r="F668" s="13" t="n">
        <v>46070</v>
      </c>
      <c r="G668" s="2" t="s">
        <v>32</v>
      </c>
      <c r="H668" s="2" t="s">
        <v>108</v>
      </c>
      <c r="I668" s="2" t="s">
        <v>130</v>
      </c>
      <c r="J668" s="2" t="s">
        <v>100</v>
      </c>
      <c r="K668" s="14" t="n">
        <v>7092.15</v>
      </c>
      <c r="L668" s="2" t="n">
        <f aca="false">IF(E668="","",ROUND((Indicadores!$B$4-E668)/365.25,1))</f>
        <v>3.7</v>
      </c>
      <c r="M668" s="2" t="str">
        <f aca="false">IF(E668="","Virtual",IF(L668&gt;=Indicadores!$B$6,"Fim de Vida",IF(L668&gt;=Indicadores!$B$5,"Envelhecendo","Atual")))</f>
        <v>Envelhecendo</v>
      </c>
      <c r="N668" s="2" t="str">
        <f aca="false">IF(F668="","N/A",IF(F668&lt;Indicadores!$B$4,"Vencida","Vigente"))</f>
        <v>Vencida</v>
      </c>
      <c r="O668" s="2" t="str">
        <f aca="false">INDEX(Locais!$B$2:$B$13,MATCH(H668,Locais!$A$2:$A$13,0))</f>
        <v>Regional - Porto Alegre</v>
      </c>
      <c r="P668" s="2" t="str">
        <f aca="false">INDEX(Locais!$C$2:$C$13,MATCH(H668,Locais!$A$2:$A$13,0))</f>
        <v>Sul</v>
      </c>
    </row>
    <row r="669" customFormat="false" ht="15" hidden="false" customHeight="false" outlineLevel="0" collapsed="false">
      <c r="A669" s="2" t="s">
        <v>805</v>
      </c>
      <c r="B669" s="2" t="s">
        <v>68</v>
      </c>
      <c r="C669" s="2" t="s">
        <v>96</v>
      </c>
      <c r="D669" s="2" t="s">
        <v>107</v>
      </c>
      <c r="E669" s="13" t="n">
        <v>44178</v>
      </c>
      <c r="F669" s="13" t="n">
        <v>45273</v>
      </c>
      <c r="G669" s="2" t="s">
        <v>34</v>
      </c>
      <c r="H669" s="2" t="s">
        <v>98</v>
      </c>
      <c r="I669" s="2" t="s">
        <v>115</v>
      </c>
      <c r="J669" s="2" t="s">
        <v>100</v>
      </c>
      <c r="K669" s="14" t="n">
        <v>4939.52</v>
      </c>
      <c r="L669" s="2" t="n">
        <f aca="false">IF(E669="","",ROUND((Indicadores!$B$4-E669)/365.25,1))</f>
        <v>5.8</v>
      </c>
      <c r="M669" s="2" t="str">
        <f aca="false">IF(E669="","Virtual",IF(L669&gt;=Indicadores!$B$6,"Fim de Vida",IF(L669&gt;=Indicadores!$B$5,"Envelhecendo","Atual")))</f>
        <v>Fim de Vida</v>
      </c>
      <c r="N669" s="2" t="str">
        <f aca="false">IF(F669="","N/A",IF(F669&lt;Indicadores!$B$4,"Vencida","Vigente"))</f>
        <v>Vencida</v>
      </c>
      <c r="O669" s="2" t="str">
        <f aca="false">INDEX(Locais!$B$2:$B$13,MATCH(H669,Locais!$A$2:$A$13,0))</f>
        <v>Sede - Brasília</v>
      </c>
      <c r="P669" s="2" t="str">
        <f aca="false">INDEX(Locais!$C$2:$C$13,MATCH(H669,Locais!$A$2:$A$13,0))</f>
        <v>Centro-Oeste</v>
      </c>
    </row>
    <row r="670" customFormat="false" ht="15" hidden="false" customHeight="false" outlineLevel="0" collapsed="false">
      <c r="A670" s="2" t="s">
        <v>806</v>
      </c>
      <c r="B670" s="2" t="s">
        <v>69</v>
      </c>
      <c r="C670" s="2" t="s">
        <v>96</v>
      </c>
      <c r="D670" s="2" t="s">
        <v>117</v>
      </c>
      <c r="E670" s="13" t="n">
        <v>44340</v>
      </c>
      <c r="F670" s="13" t="n">
        <v>45435</v>
      </c>
      <c r="G670" s="2" t="s">
        <v>118</v>
      </c>
      <c r="H670" s="2" t="s">
        <v>119</v>
      </c>
      <c r="I670" s="2" t="s">
        <v>130</v>
      </c>
      <c r="J670" s="2" t="s">
        <v>100</v>
      </c>
      <c r="K670" s="14" t="n">
        <v>9607.7</v>
      </c>
      <c r="L670" s="2" t="n">
        <f aca="false">IF(E670="","",ROUND((Indicadores!$B$4-E670)/365.25,1))</f>
        <v>5.4</v>
      </c>
      <c r="M670" s="2" t="str">
        <f aca="false">IF(E670="","Virtual",IF(L670&gt;=Indicadores!$B$6,"Fim de Vida",IF(L670&gt;=Indicadores!$B$5,"Envelhecendo","Atual")))</f>
        <v>Fim de Vida</v>
      </c>
      <c r="N670" s="2" t="str">
        <f aca="false">IF(F670="","N/A",IF(F670&lt;Indicadores!$B$4,"Vencida","Vigente"))</f>
        <v>Vencida</v>
      </c>
      <c r="O670" s="2" t="str">
        <f aca="false">INDEX(Locais!$B$2:$B$13,MATCH(H670,Locais!$A$2:$A$13,0))</f>
        <v>Regional - São Paulo</v>
      </c>
      <c r="P670" s="2" t="str">
        <f aca="false">INDEX(Locais!$C$2:$C$13,MATCH(H670,Locais!$A$2:$A$13,0))</f>
        <v>Sudeste</v>
      </c>
    </row>
    <row r="671" customFormat="false" ht="15" hidden="false" customHeight="false" outlineLevel="0" collapsed="false">
      <c r="A671" s="2" t="s">
        <v>807</v>
      </c>
      <c r="B671" s="2" t="s">
        <v>69</v>
      </c>
      <c r="C671" s="2" t="s">
        <v>102</v>
      </c>
      <c r="D671" s="2" t="s">
        <v>113</v>
      </c>
      <c r="E671" s="13" t="n">
        <v>45412</v>
      </c>
      <c r="F671" s="13" t="n">
        <v>46507</v>
      </c>
      <c r="G671" s="2" t="s">
        <v>32</v>
      </c>
      <c r="H671" s="2" t="s">
        <v>139</v>
      </c>
      <c r="I671" s="2" t="s">
        <v>133</v>
      </c>
      <c r="J671" s="2" t="s">
        <v>100</v>
      </c>
      <c r="K671" s="14" t="n">
        <v>8000.37</v>
      </c>
      <c r="L671" s="2" t="n">
        <f aca="false">IF(E671="","",ROUND((Indicadores!$B$4-E671)/365.25,1))</f>
        <v>2.5</v>
      </c>
      <c r="M671" s="2" t="str">
        <f aca="false">IF(E671="","Virtual",IF(L671&gt;=Indicadores!$B$6,"Fim de Vida",IF(L671&gt;=Indicadores!$B$5,"Envelhecendo","Atual")))</f>
        <v>Atual</v>
      </c>
      <c r="N671" s="2" t="str">
        <f aca="false">IF(F671="","N/A",IF(F671&lt;Indicadores!$B$4,"Vencida","Vigente"))</f>
        <v>Vigente</v>
      </c>
      <c r="O671" s="2" t="str">
        <f aca="false">INDEX(Locais!$B$2:$B$13,MATCH(H671,Locais!$A$2:$A$13,0))</f>
        <v>Regional - Rio de Janeiro</v>
      </c>
      <c r="P671" s="2" t="str">
        <f aca="false">INDEX(Locais!$C$2:$C$13,MATCH(H671,Locais!$A$2:$A$13,0))</f>
        <v>Sudeste</v>
      </c>
    </row>
    <row r="672" customFormat="false" ht="15" hidden="false" customHeight="false" outlineLevel="0" collapsed="false">
      <c r="A672" s="2" t="s">
        <v>808</v>
      </c>
      <c r="B672" s="2" t="s">
        <v>68</v>
      </c>
      <c r="C672" s="2" t="s">
        <v>96</v>
      </c>
      <c r="D672" s="2" t="s">
        <v>107</v>
      </c>
      <c r="E672" s="13" t="n">
        <v>45306</v>
      </c>
      <c r="F672" s="13" t="n">
        <v>46401</v>
      </c>
      <c r="G672" s="2" t="s">
        <v>32</v>
      </c>
      <c r="H672" s="2" t="s">
        <v>139</v>
      </c>
      <c r="I672" s="2" t="s">
        <v>124</v>
      </c>
      <c r="J672" s="2" t="s">
        <v>100</v>
      </c>
      <c r="K672" s="14" t="n">
        <v>6086.31</v>
      </c>
      <c r="L672" s="2" t="n">
        <f aca="false">IF(E672="","",ROUND((Indicadores!$B$4-E672)/365.25,1))</f>
        <v>2.8</v>
      </c>
      <c r="M672" s="2" t="str">
        <f aca="false">IF(E672="","Virtual",IF(L672&gt;=Indicadores!$B$6,"Fim de Vida",IF(L672&gt;=Indicadores!$B$5,"Envelhecendo","Atual")))</f>
        <v>Atual</v>
      </c>
      <c r="N672" s="2" t="str">
        <f aca="false">IF(F672="","N/A",IF(F672&lt;Indicadores!$B$4,"Vencida","Vigente"))</f>
        <v>Vigente</v>
      </c>
      <c r="O672" s="2" t="str">
        <f aca="false">INDEX(Locais!$B$2:$B$13,MATCH(H672,Locais!$A$2:$A$13,0))</f>
        <v>Regional - Rio de Janeiro</v>
      </c>
      <c r="P672" s="2" t="str">
        <f aca="false">INDEX(Locais!$C$2:$C$13,MATCH(H672,Locais!$A$2:$A$13,0))</f>
        <v>Sudeste</v>
      </c>
    </row>
    <row r="673" customFormat="false" ht="15" hidden="false" customHeight="false" outlineLevel="0" collapsed="false">
      <c r="A673" s="2" t="s">
        <v>809</v>
      </c>
      <c r="B673" s="2" t="s">
        <v>70</v>
      </c>
      <c r="C673" s="2" t="s">
        <v>126</v>
      </c>
      <c r="D673" s="2" t="s">
        <v>162</v>
      </c>
      <c r="E673" s="13" t="n">
        <v>43998</v>
      </c>
      <c r="F673" s="13" t="n">
        <v>45823</v>
      </c>
      <c r="G673" s="2" t="s">
        <v>32</v>
      </c>
      <c r="H673" s="2" t="s">
        <v>139</v>
      </c>
      <c r="I673" s="2" t="s">
        <v>111</v>
      </c>
      <c r="J673" s="2" t="s">
        <v>100</v>
      </c>
      <c r="K673" s="14" t="n">
        <v>17389.9</v>
      </c>
      <c r="L673" s="2" t="n">
        <f aca="false">IF(E673="","",ROUND((Indicadores!$B$4-E673)/365.25,1))</f>
        <v>6.3</v>
      </c>
      <c r="M673" s="2" t="str">
        <f aca="false">IF(E673="","Virtual",IF(L673&gt;=Indicadores!$B$6,"Fim de Vida",IF(L673&gt;=Indicadores!$B$5,"Envelhecendo","Atual")))</f>
        <v>Fim de Vida</v>
      </c>
      <c r="N673" s="2" t="str">
        <f aca="false">IF(F673="","N/A",IF(F673&lt;Indicadores!$B$4,"Vencida","Vigente"))</f>
        <v>Vencida</v>
      </c>
      <c r="O673" s="2" t="str">
        <f aca="false">INDEX(Locais!$B$2:$B$13,MATCH(H673,Locais!$A$2:$A$13,0))</f>
        <v>Regional - Rio de Janeiro</v>
      </c>
      <c r="P673" s="2" t="str">
        <f aca="false">INDEX(Locais!$C$2:$C$13,MATCH(H673,Locais!$A$2:$A$13,0))</f>
        <v>Sudeste</v>
      </c>
    </row>
    <row r="674" customFormat="false" ht="15" hidden="false" customHeight="false" outlineLevel="0" collapsed="false">
      <c r="A674" s="2" t="s">
        <v>810</v>
      </c>
      <c r="B674" s="2" t="s">
        <v>71</v>
      </c>
      <c r="C674" s="2" t="s">
        <v>96</v>
      </c>
      <c r="D674" s="2" t="s">
        <v>171</v>
      </c>
      <c r="E674" s="13" t="n">
        <v>45537</v>
      </c>
      <c r="F674" s="13" t="n">
        <v>46632</v>
      </c>
      <c r="G674" s="2" t="s">
        <v>32</v>
      </c>
      <c r="H674" s="2" t="s">
        <v>139</v>
      </c>
      <c r="I674" s="2" t="s">
        <v>124</v>
      </c>
      <c r="J674" s="2" t="s">
        <v>100</v>
      </c>
      <c r="K674" s="14" t="n">
        <v>2352.92</v>
      </c>
      <c r="L674" s="2" t="n">
        <f aca="false">IF(E674="","",ROUND((Indicadores!$B$4-E674)/365.25,1))</f>
        <v>2.1</v>
      </c>
      <c r="M674" s="2" t="str">
        <f aca="false">IF(E674="","Virtual",IF(L674&gt;=Indicadores!$B$6,"Fim de Vida",IF(L674&gt;=Indicadores!$B$5,"Envelhecendo","Atual")))</f>
        <v>Atual</v>
      </c>
      <c r="N674" s="2" t="str">
        <f aca="false">IF(F674="","N/A",IF(F674&lt;Indicadores!$B$4,"Vencida","Vigente"))</f>
        <v>Vigente</v>
      </c>
      <c r="O674" s="2" t="str">
        <f aca="false">INDEX(Locais!$B$2:$B$13,MATCH(H674,Locais!$A$2:$A$13,0))</f>
        <v>Regional - Rio de Janeiro</v>
      </c>
      <c r="P674" s="2" t="str">
        <f aca="false">INDEX(Locais!$C$2:$C$13,MATCH(H674,Locais!$A$2:$A$13,0))</f>
        <v>Sudeste</v>
      </c>
    </row>
    <row r="675" customFormat="false" ht="15" hidden="false" customHeight="false" outlineLevel="0" collapsed="false">
      <c r="A675" s="2" t="s">
        <v>811</v>
      </c>
      <c r="B675" s="2" t="s">
        <v>68</v>
      </c>
      <c r="C675" s="2" t="s">
        <v>96</v>
      </c>
      <c r="D675" s="2" t="s">
        <v>132</v>
      </c>
      <c r="E675" s="13" t="n">
        <v>44814</v>
      </c>
      <c r="F675" s="13" t="n">
        <v>45909</v>
      </c>
      <c r="G675" s="2" t="s">
        <v>118</v>
      </c>
      <c r="H675" s="2" t="s">
        <v>119</v>
      </c>
      <c r="I675" s="2" t="s">
        <v>120</v>
      </c>
      <c r="J675" s="2" t="s">
        <v>100</v>
      </c>
      <c r="K675" s="14" t="n">
        <v>5086.95</v>
      </c>
      <c r="L675" s="2" t="n">
        <f aca="false">IF(E675="","",ROUND((Indicadores!$B$4-E675)/365.25,1))</f>
        <v>4.1</v>
      </c>
      <c r="M675" s="2" t="str">
        <f aca="false">IF(E675="","Virtual",IF(L675&gt;=Indicadores!$B$6,"Fim de Vida",IF(L675&gt;=Indicadores!$B$5,"Envelhecendo","Atual")))</f>
        <v>Envelhecendo</v>
      </c>
      <c r="N675" s="2" t="str">
        <f aca="false">IF(F675="","N/A",IF(F675&lt;Indicadores!$B$4,"Vencida","Vigente"))</f>
        <v>Vencida</v>
      </c>
      <c r="O675" s="2" t="str">
        <f aca="false">INDEX(Locais!$B$2:$B$13,MATCH(H675,Locais!$A$2:$A$13,0))</f>
        <v>Regional - São Paulo</v>
      </c>
      <c r="P675" s="2" t="str">
        <f aca="false">INDEX(Locais!$C$2:$C$13,MATCH(H675,Locais!$A$2:$A$13,0))</f>
        <v>Sudeste</v>
      </c>
    </row>
    <row r="676" customFormat="false" ht="15" hidden="false" customHeight="false" outlineLevel="0" collapsed="false">
      <c r="A676" s="2" t="s">
        <v>812</v>
      </c>
      <c r="B676" s="2" t="s">
        <v>69</v>
      </c>
      <c r="C676" s="2" t="s">
        <v>126</v>
      </c>
      <c r="D676" s="2" t="s">
        <v>169</v>
      </c>
      <c r="E676" s="13" t="n">
        <v>44693</v>
      </c>
      <c r="F676" s="13" t="n">
        <v>45788</v>
      </c>
      <c r="G676" s="2" t="s">
        <v>34</v>
      </c>
      <c r="H676" s="2" t="s">
        <v>139</v>
      </c>
      <c r="I676" s="2" t="s">
        <v>115</v>
      </c>
      <c r="J676" s="2" t="s">
        <v>100</v>
      </c>
      <c r="K676" s="14" t="n">
        <v>8430.98</v>
      </c>
      <c r="L676" s="2" t="n">
        <f aca="false">IF(E676="","",ROUND((Indicadores!$B$4-E676)/365.25,1))</f>
        <v>4.4</v>
      </c>
      <c r="M676" s="2" t="str">
        <f aca="false">IF(E676="","Virtual",IF(L676&gt;=Indicadores!$B$6,"Fim de Vida",IF(L676&gt;=Indicadores!$B$5,"Envelhecendo","Atual")))</f>
        <v>Envelhecendo</v>
      </c>
      <c r="N676" s="2" t="str">
        <f aca="false">IF(F676="","N/A",IF(F676&lt;Indicadores!$B$4,"Vencida","Vigente"))</f>
        <v>Vencida</v>
      </c>
      <c r="O676" s="2" t="str">
        <f aca="false">INDEX(Locais!$B$2:$B$13,MATCH(H676,Locais!$A$2:$A$13,0))</f>
        <v>Regional - Rio de Janeiro</v>
      </c>
      <c r="P676" s="2" t="str">
        <f aca="false">INDEX(Locais!$C$2:$C$13,MATCH(H676,Locais!$A$2:$A$13,0))</f>
        <v>Sudeste</v>
      </c>
    </row>
    <row r="677" customFormat="false" ht="15" hidden="false" customHeight="false" outlineLevel="0" collapsed="false">
      <c r="A677" s="2" t="s">
        <v>813</v>
      </c>
      <c r="B677" s="2" t="s">
        <v>69</v>
      </c>
      <c r="C677" s="2" t="s">
        <v>96</v>
      </c>
      <c r="D677" s="2" t="s">
        <v>97</v>
      </c>
      <c r="E677" s="13" t="n">
        <v>44174</v>
      </c>
      <c r="F677" s="13" t="n">
        <v>45269</v>
      </c>
      <c r="G677" s="2" t="s">
        <v>32</v>
      </c>
      <c r="H677" s="2" t="s">
        <v>119</v>
      </c>
      <c r="I677" s="2" t="s">
        <v>136</v>
      </c>
      <c r="J677" s="2" t="s">
        <v>100</v>
      </c>
      <c r="K677" s="14" t="n">
        <v>8274.36</v>
      </c>
      <c r="L677" s="2" t="n">
        <f aca="false">IF(E677="","",ROUND((Indicadores!$B$4-E677)/365.25,1))</f>
        <v>5.9</v>
      </c>
      <c r="M677" s="2" t="str">
        <f aca="false">IF(E677="","Virtual",IF(L677&gt;=Indicadores!$B$6,"Fim de Vida",IF(L677&gt;=Indicadores!$B$5,"Envelhecendo","Atual")))</f>
        <v>Fim de Vida</v>
      </c>
      <c r="N677" s="2" t="str">
        <f aca="false">IF(F677="","N/A",IF(F677&lt;Indicadores!$B$4,"Vencida","Vigente"))</f>
        <v>Vencida</v>
      </c>
      <c r="O677" s="2" t="str">
        <f aca="false">INDEX(Locais!$B$2:$B$13,MATCH(H677,Locais!$A$2:$A$13,0))</f>
        <v>Regional - São Paulo</v>
      </c>
      <c r="P677" s="2" t="str">
        <f aca="false">INDEX(Locais!$C$2:$C$13,MATCH(H677,Locais!$A$2:$A$13,0))</f>
        <v>Sudeste</v>
      </c>
    </row>
    <row r="678" customFormat="false" ht="15" hidden="false" customHeight="false" outlineLevel="0" collapsed="false">
      <c r="A678" s="2" t="s">
        <v>814</v>
      </c>
      <c r="B678" s="2" t="s">
        <v>69</v>
      </c>
      <c r="C678" s="2" t="s">
        <v>96</v>
      </c>
      <c r="D678" s="2" t="s">
        <v>97</v>
      </c>
      <c r="E678" s="13" t="n">
        <v>45361</v>
      </c>
      <c r="F678" s="13" t="n">
        <v>46456</v>
      </c>
      <c r="G678" s="2" t="s">
        <v>32</v>
      </c>
      <c r="H678" s="2" t="s">
        <v>119</v>
      </c>
      <c r="I678" s="2" t="s">
        <v>133</v>
      </c>
      <c r="J678" s="2" t="s">
        <v>100</v>
      </c>
      <c r="K678" s="14" t="n">
        <v>9246.56</v>
      </c>
      <c r="L678" s="2" t="n">
        <f aca="false">IF(E678="","",ROUND((Indicadores!$B$4-E678)/365.25,1))</f>
        <v>2.6</v>
      </c>
      <c r="M678" s="2" t="str">
        <f aca="false">IF(E678="","Virtual",IF(L678&gt;=Indicadores!$B$6,"Fim de Vida",IF(L678&gt;=Indicadores!$B$5,"Envelhecendo","Atual")))</f>
        <v>Atual</v>
      </c>
      <c r="N678" s="2" t="str">
        <f aca="false">IF(F678="","N/A",IF(F678&lt;Indicadores!$B$4,"Vencida","Vigente"))</f>
        <v>Vigente</v>
      </c>
      <c r="O678" s="2" t="str">
        <f aca="false">INDEX(Locais!$B$2:$B$13,MATCH(H678,Locais!$A$2:$A$13,0))</f>
        <v>Regional - São Paulo</v>
      </c>
      <c r="P678" s="2" t="str">
        <f aca="false">INDEX(Locais!$C$2:$C$13,MATCH(H678,Locais!$A$2:$A$13,0))</f>
        <v>Sudeste</v>
      </c>
    </row>
    <row r="679" customFormat="false" ht="15" hidden="false" customHeight="false" outlineLevel="0" collapsed="false">
      <c r="A679" s="2" t="s">
        <v>815</v>
      </c>
      <c r="B679" s="2" t="s">
        <v>71</v>
      </c>
      <c r="C679" s="2" t="s">
        <v>96</v>
      </c>
      <c r="D679" s="2" t="s">
        <v>171</v>
      </c>
      <c r="E679" s="13" t="n">
        <v>44387</v>
      </c>
      <c r="F679" s="13" t="n">
        <v>45482</v>
      </c>
      <c r="G679" s="2" t="s">
        <v>32</v>
      </c>
      <c r="H679" s="2" t="s">
        <v>108</v>
      </c>
      <c r="I679" s="2" t="s">
        <v>124</v>
      </c>
      <c r="J679" s="2" t="s">
        <v>100</v>
      </c>
      <c r="K679" s="14" t="n">
        <v>2946.27</v>
      </c>
      <c r="L679" s="2" t="n">
        <f aca="false">IF(E679="","",ROUND((Indicadores!$B$4-E679)/365.25,1))</f>
        <v>5.3</v>
      </c>
      <c r="M679" s="2" t="str">
        <f aca="false">IF(E679="","Virtual",IF(L679&gt;=Indicadores!$B$6,"Fim de Vida",IF(L679&gt;=Indicadores!$B$5,"Envelhecendo","Atual")))</f>
        <v>Fim de Vida</v>
      </c>
      <c r="N679" s="2" t="str">
        <f aca="false">IF(F679="","N/A",IF(F679&lt;Indicadores!$B$4,"Vencida","Vigente"))</f>
        <v>Vencida</v>
      </c>
      <c r="O679" s="2" t="str">
        <f aca="false">INDEX(Locais!$B$2:$B$13,MATCH(H679,Locais!$A$2:$A$13,0))</f>
        <v>Regional - Porto Alegre</v>
      </c>
      <c r="P679" s="2" t="str">
        <f aca="false">INDEX(Locais!$C$2:$C$13,MATCH(H679,Locais!$A$2:$A$13,0))</f>
        <v>Sul</v>
      </c>
    </row>
    <row r="680" customFormat="false" ht="15" hidden="false" customHeight="false" outlineLevel="0" collapsed="false">
      <c r="A680" s="2" t="s">
        <v>816</v>
      </c>
      <c r="B680" s="2" t="s">
        <v>68</v>
      </c>
      <c r="C680" s="2" t="s">
        <v>96</v>
      </c>
      <c r="D680" s="2" t="s">
        <v>132</v>
      </c>
      <c r="E680" s="13" t="n">
        <v>45085</v>
      </c>
      <c r="F680" s="13" t="n">
        <v>46180</v>
      </c>
      <c r="G680" s="2" t="s">
        <v>32</v>
      </c>
      <c r="H680" s="2" t="s">
        <v>139</v>
      </c>
      <c r="I680" s="2" t="s">
        <v>99</v>
      </c>
      <c r="J680" s="2" t="s">
        <v>100</v>
      </c>
      <c r="K680" s="14" t="n">
        <v>4896.3</v>
      </c>
      <c r="L680" s="2" t="n">
        <f aca="false">IF(E680="","",ROUND((Indicadores!$B$4-E680)/365.25,1))</f>
        <v>3.4</v>
      </c>
      <c r="M680" s="2" t="str">
        <f aca="false">IF(E680="","Virtual",IF(L680&gt;=Indicadores!$B$6,"Fim de Vida",IF(L680&gt;=Indicadores!$B$5,"Envelhecendo","Atual")))</f>
        <v>Envelhecendo</v>
      </c>
      <c r="N680" s="2" t="str">
        <f aca="false">IF(F680="","N/A",IF(F680&lt;Indicadores!$B$4,"Vencida","Vigente"))</f>
        <v>Vencida</v>
      </c>
      <c r="O680" s="2" t="str">
        <f aca="false">INDEX(Locais!$B$2:$B$13,MATCH(H680,Locais!$A$2:$A$13,0))</f>
        <v>Regional - Rio de Janeiro</v>
      </c>
      <c r="P680" s="2" t="str">
        <f aca="false">INDEX(Locais!$C$2:$C$13,MATCH(H680,Locais!$A$2:$A$13,0))</f>
        <v>Sudeste</v>
      </c>
    </row>
    <row r="681" customFormat="false" ht="15" hidden="false" customHeight="false" outlineLevel="0" collapsed="false">
      <c r="A681" s="2" t="s">
        <v>817</v>
      </c>
      <c r="B681" s="2" t="s">
        <v>68</v>
      </c>
      <c r="C681" s="2" t="s">
        <v>96</v>
      </c>
      <c r="D681" s="2" t="s">
        <v>132</v>
      </c>
      <c r="E681" s="13" t="n">
        <v>45514</v>
      </c>
      <c r="F681" s="13" t="n">
        <v>46609</v>
      </c>
      <c r="G681" s="2" t="s">
        <v>118</v>
      </c>
      <c r="H681" s="2" t="s">
        <v>139</v>
      </c>
      <c r="I681" s="2" t="s">
        <v>142</v>
      </c>
      <c r="J681" s="2" t="s">
        <v>100</v>
      </c>
      <c r="K681" s="14" t="n">
        <v>5405.57</v>
      </c>
      <c r="L681" s="2" t="n">
        <f aca="false">IF(E681="","",ROUND((Indicadores!$B$4-E681)/365.25,1))</f>
        <v>2.2</v>
      </c>
      <c r="M681" s="2" t="str">
        <f aca="false">IF(E681="","Virtual",IF(L681&gt;=Indicadores!$B$6,"Fim de Vida",IF(L681&gt;=Indicadores!$B$5,"Envelhecendo","Atual")))</f>
        <v>Atual</v>
      </c>
      <c r="N681" s="2" t="str">
        <f aca="false">IF(F681="","N/A",IF(F681&lt;Indicadores!$B$4,"Vencida","Vigente"))</f>
        <v>Vigente</v>
      </c>
      <c r="O681" s="2" t="str">
        <f aca="false">INDEX(Locais!$B$2:$B$13,MATCH(H681,Locais!$A$2:$A$13,0))</f>
        <v>Regional - Rio de Janeiro</v>
      </c>
      <c r="P681" s="2" t="str">
        <f aca="false">INDEX(Locais!$C$2:$C$13,MATCH(H681,Locais!$A$2:$A$13,0))</f>
        <v>Sudeste</v>
      </c>
    </row>
    <row r="682" customFormat="false" ht="15" hidden="false" customHeight="false" outlineLevel="0" collapsed="false">
      <c r="A682" s="2" t="s">
        <v>818</v>
      </c>
      <c r="B682" s="2" t="s">
        <v>69</v>
      </c>
      <c r="C682" s="2" t="s">
        <v>126</v>
      </c>
      <c r="D682" s="2" t="s">
        <v>169</v>
      </c>
      <c r="E682" s="13" t="n">
        <v>45120</v>
      </c>
      <c r="F682" s="13" t="n">
        <v>46215</v>
      </c>
      <c r="G682" s="2" t="s">
        <v>32</v>
      </c>
      <c r="H682" s="2" t="s">
        <v>98</v>
      </c>
      <c r="I682" s="2" t="s">
        <v>124</v>
      </c>
      <c r="J682" s="2" t="s">
        <v>100</v>
      </c>
      <c r="K682" s="14" t="n">
        <v>10951.82</v>
      </c>
      <c r="L682" s="2" t="n">
        <f aca="false">IF(E682="","",ROUND((Indicadores!$B$4-E682)/365.25,1))</f>
        <v>3.3</v>
      </c>
      <c r="M682" s="2" t="str">
        <f aca="false">IF(E682="","Virtual",IF(L682&gt;=Indicadores!$B$6,"Fim de Vida",IF(L682&gt;=Indicadores!$B$5,"Envelhecendo","Atual")))</f>
        <v>Envelhecendo</v>
      </c>
      <c r="N682" s="2" t="str">
        <f aca="false">IF(F682="","N/A",IF(F682&lt;Indicadores!$B$4,"Vencida","Vigente"))</f>
        <v>Vencida</v>
      </c>
      <c r="O682" s="2" t="str">
        <f aca="false">INDEX(Locais!$B$2:$B$13,MATCH(H682,Locais!$A$2:$A$13,0))</f>
        <v>Sede - Brasília</v>
      </c>
      <c r="P682" s="2" t="str">
        <f aca="false">INDEX(Locais!$C$2:$C$13,MATCH(H682,Locais!$A$2:$A$13,0))</f>
        <v>Centro-Oeste</v>
      </c>
    </row>
    <row r="683" customFormat="false" ht="15" hidden="false" customHeight="false" outlineLevel="0" collapsed="false">
      <c r="A683" s="2" t="s">
        <v>819</v>
      </c>
      <c r="B683" s="2" t="s">
        <v>68</v>
      </c>
      <c r="C683" s="2" t="s">
        <v>102</v>
      </c>
      <c r="D683" s="2" t="s">
        <v>103</v>
      </c>
      <c r="E683" s="13" t="n">
        <v>44389</v>
      </c>
      <c r="F683" s="13" t="n">
        <v>45484</v>
      </c>
      <c r="G683" s="2" t="s">
        <v>32</v>
      </c>
      <c r="H683" s="2" t="s">
        <v>145</v>
      </c>
      <c r="I683" s="2" t="s">
        <v>130</v>
      </c>
      <c r="J683" s="2" t="s">
        <v>100</v>
      </c>
      <c r="K683" s="14" t="n">
        <v>4578.24</v>
      </c>
      <c r="L683" s="2" t="n">
        <f aca="false">IF(E683="","",ROUND((Indicadores!$B$4-E683)/365.25,1))</f>
        <v>5.3</v>
      </c>
      <c r="M683" s="2" t="str">
        <f aca="false">IF(E683="","Virtual",IF(L683&gt;=Indicadores!$B$6,"Fim de Vida",IF(L683&gt;=Indicadores!$B$5,"Envelhecendo","Atual")))</f>
        <v>Fim de Vida</v>
      </c>
      <c r="N683" s="2" t="str">
        <f aca="false">IF(F683="","N/A",IF(F683&lt;Indicadores!$B$4,"Vencida","Vigente"))</f>
        <v>Vencida</v>
      </c>
      <c r="O683" s="2" t="str">
        <f aca="false">INDEX(Locais!$B$2:$B$13,MATCH(H683,Locais!$A$2:$A$13,0))</f>
        <v>Regional - Belém</v>
      </c>
      <c r="P683" s="2" t="str">
        <f aca="false">INDEX(Locais!$C$2:$C$13,MATCH(H683,Locais!$A$2:$A$13,0))</f>
        <v>Norte</v>
      </c>
    </row>
    <row r="684" customFormat="false" ht="15" hidden="false" customHeight="false" outlineLevel="0" collapsed="false">
      <c r="A684" s="2" t="s">
        <v>820</v>
      </c>
      <c r="B684" s="2" t="s">
        <v>68</v>
      </c>
      <c r="C684" s="2" t="s">
        <v>96</v>
      </c>
      <c r="D684" s="2" t="s">
        <v>132</v>
      </c>
      <c r="E684" s="13" t="n">
        <v>43553</v>
      </c>
      <c r="F684" s="13" t="n">
        <v>44648</v>
      </c>
      <c r="G684" s="2" t="s">
        <v>34</v>
      </c>
      <c r="H684" s="2" t="s">
        <v>165</v>
      </c>
      <c r="I684" s="2" t="s">
        <v>109</v>
      </c>
      <c r="J684" s="2" t="s">
        <v>100</v>
      </c>
      <c r="K684" s="14" t="n">
        <v>5134.38</v>
      </c>
      <c r="L684" s="2" t="n">
        <f aca="false">IF(E684="","",ROUND((Indicadores!$B$4-E684)/365.25,1))</f>
        <v>7.6</v>
      </c>
      <c r="M684" s="2" t="str">
        <f aca="false">IF(E684="","Virtual",IF(L684&gt;=Indicadores!$B$6,"Fim de Vida",IF(L684&gt;=Indicadores!$B$5,"Envelhecendo","Atual")))</f>
        <v>Fim de Vida</v>
      </c>
      <c r="N684" s="2" t="str">
        <f aca="false">IF(F684="","N/A",IF(F684&lt;Indicadores!$B$4,"Vencida","Vigente"))</f>
        <v>Vencida</v>
      </c>
      <c r="O684" s="2" t="str">
        <f aca="false">INDEX(Locais!$B$2:$B$13,MATCH(H684,Locais!$A$2:$A$13,0))</f>
        <v>Regional - Salvador</v>
      </c>
      <c r="P684" s="2" t="str">
        <f aca="false">INDEX(Locais!$C$2:$C$13,MATCH(H684,Locais!$A$2:$A$13,0))</f>
        <v>Nordeste</v>
      </c>
    </row>
    <row r="685" customFormat="false" ht="15" hidden="false" customHeight="false" outlineLevel="0" collapsed="false">
      <c r="A685" s="2" t="s">
        <v>821</v>
      </c>
      <c r="B685" s="2" t="s">
        <v>68</v>
      </c>
      <c r="C685" s="2" t="s">
        <v>126</v>
      </c>
      <c r="D685" s="2" t="s">
        <v>127</v>
      </c>
      <c r="E685" s="13" t="n">
        <v>44698</v>
      </c>
      <c r="F685" s="13" t="n">
        <v>45793</v>
      </c>
      <c r="G685" s="2" t="s">
        <v>32</v>
      </c>
      <c r="H685" s="2" t="s">
        <v>108</v>
      </c>
      <c r="I685" s="2" t="s">
        <v>120</v>
      </c>
      <c r="J685" s="2" t="s">
        <v>100</v>
      </c>
      <c r="K685" s="14" t="n">
        <v>5096.89</v>
      </c>
      <c r="L685" s="2" t="n">
        <f aca="false">IF(E685="","",ROUND((Indicadores!$B$4-E685)/365.25,1))</f>
        <v>4.4</v>
      </c>
      <c r="M685" s="2" t="str">
        <f aca="false">IF(E685="","Virtual",IF(L685&gt;=Indicadores!$B$6,"Fim de Vida",IF(L685&gt;=Indicadores!$B$5,"Envelhecendo","Atual")))</f>
        <v>Envelhecendo</v>
      </c>
      <c r="N685" s="2" t="str">
        <f aca="false">IF(F685="","N/A",IF(F685&lt;Indicadores!$B$4,"Vencida","Vigente"))</f>
        <v>Vencida</v>
      </c>
      <c r="O685" s="2" t="str">
        <f aca="false">INDEX(Locais!$B$2:$B$13,MATCH(H685,Locais!$A$2:$A$13,0))</f>
        <v>Regional - Porto Alegre</v>
      </c>
      <c r="P685" s="2" t="str">
        <f aca="false">INDEX(Locais!$C$2:$C$13,MATCH(H685,Locais!$A$2:$A$13,0))</f>
        <v>Sul</v>
      </c>
    </row>
    <row r="686" customFormat="false" ht="15" hidden="false" customHeight="false" outlineLevel="0" collapsed="false">
      <c r="A686" s="2" t="s">
        <v>822</v>
      </c>
      <c r="B686" s="2" t="s">
        <v>68</v>
      </c>
      <c r="C686" s="2" t="s">
        <v>102</v>
      </c>
      <c r="D686" s="2" t="s">
        <v>103</v>
      </c>
      <c r="E686" s="13" t="n">
        <v>44914</v>
      </c>
      <c r="F686" s="13" t="n">
        <v>46009</v>
      </c>
      <c r="G686" s="2" t="s">
        <v>36</v>
      </c>
      <c r="H686" s="2" t="s">
        <v>104</v>
      </c>
      <c r="I686" s="2" t="s">
        <v>124</v>
      </c>
      <c r="J686" s="2" t="s">
        <v>100</v>
      </c>
      <c r="K686" s="14" t="n">
        <v>4705.49</v>
      </c>
      <c r="L686" s="2" t="n">
        <f aca="false">IF(E686="","",ROUND((Indicadores!$B$4-E686)/365.25,1))</f>
        <v>3.8</v>
      </c>
      <c r="M686" s="2" t="str">
        <f aca="false">IF(E686="","Virtual",IF(L686&gt;=Indicadores!$B$6,"Fim de Vida",IF(L686&gt;=Indicadores!$B$5,"Envelhecendo","Atual")))</f>
        <v>Envelhecendo</v>
      </c>
      <c r="N686" s="2" t="str">
        <f aca="false">IF(F686="","N/A",IF(F686&lt;Indicadores!$B$4,"Vencida","Vigente"))</f>
        <v>Vencida</v>
      </c>
      <c r="O686" s="2" t="str">
        <f aca="false">INDEX(Locais!$B$2:$B$13,MATCH(H686,Locais!$A$2:$A$13,0))</f>
        <v>Regional - Fortaleza</v>
      </c>
      <c r="P686" s="2" t="str">
        <f aca="false">INDEX(Locais!$C$2:$C$13,MATCH(H686,Locais!$A$2:$A$13,0))</f>
        <v>Nordeste</v>
      </c>
    </row>
    <row r="687" customFormat="false" ht="15" hidden="false" customHeight="false" outlineLevel="0" collapsed="false">
      <c r="A687" s="2" t="s">
        <v>823</v>
      </c>
      <c r="B687" s="2" t="s">
        <v>69</v>
      </c>
      <c r="C687" s="2" t="s">
        <v>96</v>
      </c>
      <c r="D687" s="2" t="s">
        <v>117</v>
      </c>
      <c r="E687" s="13" t="n">
        <v>43414</v>
      </c>
      <c r="F687" s="13" t="n">
        <v>44509</v>
      </c>
      <c r="G687" s="2" t="s">
        <v>135</v>
      </c>
      <c r="H687" s="2" t="s">
        <v>119</v>
      </c>
      <c r="I687" s="2" t="s">
        <v>120</v>
      </c>
      <c r="J687" s="2" t="s">
        <v>137</v>
      </c>
      <c r="K687" s="14" t="n">
        <v>7905.37</v>
      </c>
      <c r="L687" s="2" t="n">
        <f aca="false">IF(E687="","",ROUND((Indicadores!$B$4-E687)/365.25,1))</f>
        <v>7.9</v>
      </c>
      <c r="M687" s="2" t="str">
        <f aca="false">IF(E687="","Virtual",IF(L687&gt;=Indicadores!$B$6,"Fim de Vida",IF(L687&gt;=Indicadores!$B$5,"Envelhecendo","Atual")))</f>
        <v>Fim de Vida</v>
      </c>
      <c r="N687" s="2" t="str">
        <f aca="false">IF(F687="","N/A",IF(F687&lt;Indicadores!$B$4,"Vencida","Vigente"))</f>
        <v>Vencida</v>
      </c>
      <c r="O687" s="2" t="str">
        <f aca="false">INDEX(Locais!$B$2:$B$13,MATCH(H687,Locais!$A$2:$A$13,0))</f>
        <v>Regional - São Paulo</v>
      </c>
      <c r="P687" s="2" t="str">
        <f aca="false">INDEX(Locais!$C$2:$C$13,MATCH(H687,Locais!$A$2:$A$13,0))</f>
        <v>Sudeste</v>
      </c>
    </row>
    <row r="688" customFormat="false" ht="15" hidden="false" customHeight="false" outlineLevel="0" collapsed="false">
      <c r="A688" s="2" t="s">
        <v>824</v>
      </c>
      <c r="B688" s="2" t="s">
        <v>69</v>
      </c>
      <c r="C688" s="2" t="s">
        <v>96</v>
      </c>
      <c r="D688" s="2" t="s">
        <v>97</v>
      </c>
      <c r="E688" s="13" t="n">
        <v>44091</v>
      </c>
      <c r="F688" s="13" t="n">
        <v>45186</v>
      </c>
      <c r="G688" s="2" t="s">
        <v>32</v>
      </c>
      <c r="H688" s="2" t="s">
        <v>145</v>
      </c>
      <c r="I688" s="2" t="s">
        <v>136</v>
      </c>
      <c r="J688" s="2" t="s">
        <v>100</v>
      </c>
      <c r="K688" s="14" t="n">
        <v>10736.44</v>
      </c>
      <c r="L688" s="2" t="n">
        <f aca="false">IF(E688="","",ROUND((Indicadores!$B$4-E688)/365.25,1))</f>
        <v>6.1</v>
      </c>
      <c r="M688" s="2" t="str">
        <f aca="false">IF(E688="","Virtual",IF(L688&gt;=Indicadores!$B$6,"Fim de Vida",IF(L688&gt;=Indicadores!$B$5,"Envelhecendo","Atual")))</f>
        <v>Fim de Vida</v>
      </c>
      <c r="N688" s="2" t="str">
        <f aca="false">IF(F688="","N/A",IF(F688&lt;Indicadores!$B$4,"Vencida","Vigente"))</f>
        <v>Vencida</v>
      </c>
      <c r="O688" s="2" t="str">
        <f aca="false">INDEX(Locais!$B$2:$B$13,MATCH(H688,Locais!$A$2:$A$13,0))</f>
        <v>Regional - Belém</v>
      </c>
      <c r="P688" s="2" t="str">
        <f aca="false">INDEX(Locais!$C$2:$C$13,MATCH(H688,Locais!$A$2:$A$13,0))</f>
        <v>Norte</v>
      </c>
    </row>
    <row r="689" customFormat="false" ht="15" hidden="false" customHeight="false" outlineLevel="0" collapsed="false">
      <c r="A689" s="2" t="s">
        <v>825</v>
      </c>
      <c r="B689" s="2" t="s">
        <v>68</v>
      </c>
      <c r="C689" s="2" t="s">
        <v>96</v>
      </c>
      <c r="D689" s="2" t="s">
        <v>132</v>
      </c>
      <c r="E689" s="13" t="n">
        <v>44316</v>
      </c>
      <c r="F689" s="13" t="n">
        <v>45411</v>
      </c>
      <c r="G689" s="2" t="s">
        <v>32</v>
      </c>
      <c r="H689" s="2" t="s">
        <v>163</v>
      </c>
      <c r="I689" s="2" t="s">
        <v>142</v>
      </c>
      <c r="J689" s="2" t="s">
        <v>100</v>
      </c>
      <c r="K689" s="14" t="n">
        <v>5027.45</v>
      </c>
      <c r="L689" s="2" t="n">
        <f aca="false">IF(E689="","",ROUND((Indicadores!$B$4-E689)/365.25,1))</f>
        <v>5.5</v>
      </c>
      <c r="M689" s="2" t="str">
        <f aca="false">IF(E689="","Virtual",IF(L689&gt;=Indicadores!$B$6,"Fim de Vida",IF(L689&gt;=Indicadores!$B$5,"Envelhecendo","Atual")))</f>
        <v>Fim de Vida</v>
      </c>
      <c r="N689" s="2" t="str">
        <f aca="false">IF(F689="","N/A",IF(F689&lt;Indicadores!$B$4,"Vencida","Vigente"))</f>
        <v>Vencida</v>
      </c>
      <c r="O689" s="2" t="str">
        <f aca="false">INDEX(Locais!$B$2:$B$13,MATCH(H689,Locais!$A$2:$A$13,0))</f>
        <v>Regional - Manaus</v>
      </c>
      <c r="P689" s="2" t="str">
        <f aca="false">INDEX(Locais!$C$2:$C$13,MATCH(H689,Locais!$A$2:$A$13,0))</f>
        <v>Norte</v>
      </c>
    </row>
    <row r="690" customFormat="false" ht="15" hidden="false" customHeight="false" outlineLevel="0" collapsed="false">
      <c r="A690" s="2" t="s">
        <v>826</v>
      </c>
      <c r="B690" s="2" t="s">
        <v>68</v>
      </c>
      <c r="C690" s="2" t="s">
        <v>102</v>
      </c>
      <c r="D690" s="2" t="s">
        <v>103</v>
      </c>
      <c r="E690" s="13" t="n">
        <v>44347</v>
      </c>
      <c r="F690" s="13" t="n">
        <v>45442</v>
      </c>
      <c r="G690" s="2" t="s">
        <v>32</v>
      </c>
      <c r="H690" s="2" t="s">
        <v>139</v>
      </c>
      <c r="I690" s="2" t="s">
        <v>115</v>
      </c>
      <c r="J690" s="2" t="s">
        <v>100</v>
      </c>
      <c r="K690" s="14" t="n">
        <v>5138.67</v>
      </c>
      <c r="L690" s="2" t="n">
        <f aca="false">IF(E690="","",ROUND((Indicadores!$B$4-E690)/365.25,1))</f>
        <v>5.4</v>
      </c>
      <c r="M690" s="2" t="str">
        <f aca="false">IF(E690="","Virtual",IF(L690&gt;=Indicadores!$B$6,"Fim de Vida",IF(L690&gt;=Indicadores!$B$5,"Envelhecendo","Atual")))</f>
        <v>Fim de Vida</v>
      </c>
      <c r="N690" s="2" t="str">
        <f aca="false">IF(F690="","N/A",IF(F690&lt;Indicadores!$B$4,"Vencida","Vigente"))</f>
        <v>Vencida</v>
      </c>
      <c r="O690" s="2" t="str">
        <f aca="false">INDEX(Locais!$B$2:$B$13,MATCH(H690,Locais!$A$2:$A$13,0))</f>
        <v>Regional - Rio de Janeiro</v>
      </c>
      <c r="P690" s="2" t="str">
        <f aca="false">INDEX(Locais!$C$2:$C$13,MATCH(H690,Locais!$A$2:$A$13,0))</f>
        <v>Sudeste</v>
      </c>
    </row>
    <row r="691" customFormat="false" ht="15" hidden="false" customHeight="false" outlineLevel="0" collapsed="false">
      <c r="A691" s="2" t="s">
        <v>827</v>
      </c>
      <c r="B691" s="2" t="s">
        <v>69</v>
      </c>
      <c r="C691" s="2" t="s">
        <v>96</v>
      </c>
      <c r="D691" s="2" t="s">
        <v>117</v>
      </c>
      <c r="E691" s="13" t="n">
        <v>45426</v>
      </c>
      <c r="F691" s="13" t="n">
        <v>46521</v>
      </c>
      <c r="G691" s="2" t="s">
        <v>118</v>
      </c>
      <c r="H691" s="2" t="s">
        <v>139</v>
      </c>
      <c r="I691" s="2" t="s">
        <v>111</v>
      </c>
      <c r="J691" s="2" t="s">
        <v>100</v>
      </c>
      <c r="K691" s="14" t="n">
        <v>9672.94</v>
      </c>
      <c r="L691" s="2" t="n">
        <f aca="false">IF(E691="","",ROUND((Indicadores!$B$4-E691)/365.25,1))</f>
        <v>2.4</v>
      </c>
      <c r="M691" s="2" t="str">
        <f aca="false">IF(E691="","Virtual",IF(L691&gt;=Indicadores!$B$6,"Fim de Vida",IF(L691&gt;=Indicadores!$B$5,"Envelhecendo","Atual")))</f>
        <v>Atual</v>
      </c>
      <c r="N691" s="2" t="str">
        <f aca="false">IF(F691="","N/A",IF(F691&lt;Indicadores!$B$4,"Vencida","Vigente"))</f>
        <v>Vigente</v>
      </c>
      <c r="O691" s="2" t="str">
        <f aca="false">INDEX(Locais!$B$2:$B$13,MATCH(H691,Locais!$A$2:$A$13,0))</f>
        <v>Regional - Rio de Janeiro</v>
      </c>
      <c r="P691" s="2" t="str">
        <f aca="false">INDEX(Locais!$C$2:$C$13,MATCH(H691,Locais!$A$2:$A$13,0))</f>
        <v>Sudeste</v>
      </c>
    </row>
    <row r="692" customFormat="false" ht="15" hidden="false" customHeight="false" outlineLevel="0" collapsed="false">
      <c r="A692" s="2" t="s">
        <v>828</v>
      </c>
      <c r="B692" s="2" t="s">
        <v>69</v>
      </c>
      <c r="C692" s="2" t="s">
        <v>96</v>
      </c>
      <c r="D692" s="2" t="s">
        <v>117</v>
      </c>
      <c r="E692" s="13" t="n">
        <v>45093</v>
      </c>
      <c r="F692" s="13" t="n">
        <v>46188</v>
      </c>
      <c r="G692" s="2" t="s">
        <v>118</v>
      </c>
      <c r="H692" s="2" t="s">
        <v>119</v>
      </c>
      <c r="I692" s="2" t="s">
        <v>111</v>
      </c>
      <c r="J692" s="2" t="s">
        <v>100</v>
      </c>
      <c r="K692" s="14" t="n">
        <v>7903.32</v>
      </c>
      <c r="L692" s="2" t="n">
        <f aca="false">IF(E692="","",ROUND((Indicadores!$B$4-E692)/365.25,1))</f>
        <v>3.3</v>
      </c>
      <c r="M692" s="2" t="str">
        <f aca="false">IF(E692="","Virtual",IF(L692&gt;=Indicadores!$B$6,"Fim de Vida",IF(L692&gt;=Indicadores!$B$5,"Envelhecendo","Atual")))</f>
        <v>Envelhecendo</v>
      </c>
      <c r="N692" s="2" t="str">
        <f aca="false">IF(F692="","N/A",IF(F692&lt;Indicadores!$B$4,"Vencida","Vigente"))</f>
        <v>Vencida</v>
      </c>
      <c r="O692" s="2" t="str">
        <f aca="false">INDEX(Locais!$B$2:$B$13,MATCH(H692,Locais!$A$2:$A$13,0))</f>
        <v>Regional - São Paulo</v>
      </c>
      <c r="P692" s="2" t="str">
        <f aca="false">INDEX(Locais!$C$2:$C$13,MATCH(H692,Locais!$A$2:$A$13,0))</f>
        <v>Sudeste</v>
      </c>
    </row>
    <row r="693" customFormat="false" ht="15" hidden="false" customHeight="false" outlineLevel="0" collapsed="false">
      <c r="A693" s="2" t="s">
        <v>829</v>
      </c>
      <c r="B693" s="2" t="s">
        <v>69</v>
      </c>
      <c r="C693" s="2" t="s">
        <v>126</v>
      </c>
      <c r="D693" s="2" t="s">
        <v>169</v>
      </c>
      <c r="E693" s="13" t="n">
        <v>45450</v>
      </c>
      <c r="F693" s="13" t="n">
        <v>46545</v>
      </c>
      <c r="G693" s="2" t="s">
        <v>32</v>
      </c>
      <c r="H693" s="2" t="s">
        <v>104</v>
      </c>
      <c r="I693" s="2" t="s">
        <v>133</v>
      </c>
      <c r="J693" s="2" t="s">
        <v>100</v>
      </c>
      <c r="K693" s="14" t="n">
        <v>9637.92</v>
      </c>
      <c r="L693" s="2" t="n">
        <f aca="false">IF(E693="","",ROUND((Indicadores!$B$4-E693)/365.25,1))</f>
        <v>2.4</v>
      </c>
      <c r="M693" s="2" t="str">
        <f aca="false">IF(E693="","Virtual",IF(L693&gt;=Indicadores!$B$6,"Fim de Vida",IF(L693&gt;=Indicadores!$B$5,"Envelhecendo","Atual")))</f>
        <v>Atual</v>
      </c>
      <c r="N693" s="2" t="str">
        <f aca="false">IF(F693="","N/A",IF(F693&lt;Indicadores!$B$4,"Vencida","Vigente"))</f>
        <v>Vigente</v>
      </c>
      <c r="O693" s="2" t="str">
        <f aca="false">INDEX(Locais!$B$2:$B$13,MATCH(H693,Locais!$A$2:$A$13,0))</f>
        <v>Regional - Fortaleza</v>
      </c>
      <c r="P693" s="2" t="str">
        <f aca="false">INDEX(Locais!$C$2:$C$13,MATCH(H693,Locais!$A$2:$A$13,0))</f>
        <v>Nordeste</v>
      </c>
    </row>
    <row r="694" customFormat="false" ht="15" hidden="false" customHeight="false" outlineLevel="0" collapsed="false">
      <c r="A694" s="2" t="s">
        <v>830</v>
      </c>
      <c r="B694" s="2" t="s">
        <v>69</v>
      </c>
      <c r="C694" s="2" t="s">
        <v>96</v>
      </c>
      <c r="D694" s="2" t="s">
        <v>117</v>
      </c>
      <c r="E694" s="13" t="n">
        <v>45321</v>
      </c>
      <c r="F694" s="13" t="n">
        <v>46416</v>
      </c>
      <c r="G694" s="2" t="s">
        <v>32</v>
      </c>
      <c r="H694" s="2" t="s">
        <v>119</v>
      </c>
      <c r="I694" s="2" t="s">
        <v>133</v>
      </c>
      <c r="J694" s="2" t="s">
        <v>100</v>
      </c>
      <c r="K694" s="14" t="n">
        <v>8872.6</v>
      </c>
      <c r="L694" s="2" t="n">
        <f aca="false">IF(E694="","",ROUND((Indicadores!$B$4-E694)/365.25,1))</f>
        <v>2.7</v>
      </c>
      <c r="M694" s="2" t="str">
        <f aca="false">IF(E694="","Virtual",IF(L694&gt;=Indicadores!$B$6,"Fim de Vida",IF(L694&gt;=Indicadores!$B$5,"Envelhecendo","Atual")))</f>
        <v>Atual</v>
      </c>
      <c r="N694" s="2" t="str">
        <f aca="false">IF(F694="","N/A",IF(F694&lt;Indicadores!$B$4,"Vencida","Vigente"))</f>
        <v>Vigente</v>
      </c>
      <c r="O694" s="2" t="str">
        <f aca="false">INDEX(Locais!$B$2:$B$13,MATCH(H694,Locais!$A$2:$A$13,0))</f>
        <v>Regional - São Paulo</v>
      </c>
      <c r="P694" s="2" t="str">
        <f aca="false">INDEX(Locais!$C$2:$C$13,MATCH(H694,Locais!$A$2:$A$13,0))</f>
        <v>Sudeste</v>
      </c>
    </row>
    <row r="695" customFormat="false" ht="15" hidden="false" customHeight="false" outlineLevel="0" collapsed="false">
      <c r="A695" s="2" t="s">
        <v>831</v>
      </c>
      <c r="B695" s="2" t="s">
        <v>70</v>
      </c>
      <c r="C695" s="2" t="s">
        <v>126</v>
      </c>
      <c r="D695" s="2" t="s">
        <v>162</v>
      </c>
      <c r="E695" s="13" t="n">
        <v>44080</v>
      </c>
      <c r="F695" s="13" t="n">
        <v>45905</v>
      </c>
      <c r="G695" s="2" t="s">
        <v>32</v>
      </c>
      <c r="H695" s="2" t="s">
        <v>108</v>
      </c>
      <c r="I695" s="2" t="s">
        <v>130</v>
      </c>
      <c r="J695" s="2" t="s">
        <v>100</v>
      </c>
      <c r="K695" s="14" t="n">
        <v>18111.42</v>
      </c>
      <c r="L695" s="2" t="n">
        <f aca="false">IF(E695="","",ROUND((Indicadores!$B$4-E695)/365.25,1))</f>
        <v>6.1</v>
      </c>
      <c r="M695" s="2" t="str">
        <f aca="false">IF(E695="","Virtual",IF(L695&gt;=Indicadores!$B$6,"Fim de Vida",IF(L695&gt;=Indicadores!$B$5,"Envelhecendo","Atual")))</f>
        <v>Fim de Vida</v>
      </c>
      <c r="N695" s="2" t="str">
        <f aca="false">IF(F695="","N/A",IF(F695&lt;Indicadores!$B$4,"Vencida","Vigente"))</f>
        <v>Vencida</v>
      </c>
      <c r="O695" s="2" t="str">
        <f aca="false">INDEX(Locais!$B$2:$B$13,MATCH(H695,Locais!$A$2:$A$13,0))</f>
        <v>Regional - Porto Alegre</v>
      </c>
      <c r="P695" s="2" t="str">
        <f aca="false">INDEX(Locais!$C$2:$C$13,MATCH(H695,Locais!$A$2:$A$13,0))</f>
        <v>Sul</v>
      </c>
    </row>
    <row r="696" customFormat="false" ht="15" hidden="false" customHeight="false" outlineLevel="0" collapsed="false">
      <c r="A696" s="2" t="s">
        <v>832</v>
      </c>
      <c r="B696" s="2" t="s">
        <v>69</v>
      </c>
      <c r="C696" s="2" t="s">
        <v>126</v>
      </c>
      <c r="D696" s="2" t="s">
        <v>169</v>
      </c>
      <c r="E696" s="13" t="n">
        <v>45440</v>
      </c>
      <c r="F696" s="13" t="n">
        <v>46535</v>
      </c>
      <c r="G696" s="2" t="s">
        <v>32</v>
      </c>
      <c r="H696" s="2" t="s">
        <v>98</v>
      </c>
      <c r="I696" s="2" t="s">
        <v>130</v>
      </c>
      <c r="J696" s="2" t="s">
        <v>100</v>
      </c>
      <c r="K696" s="14" t="n">
        <v>7422.64</v>
      </c>
      <c r="L696" s="2" t="n">
        <f aca="false">IF(E696="","",ROUND((Indicadores!$B$4-E696)/365.25,1))</f>
        <v>2.4</v>
      </c>
      <c r="M696" s="2" t="str">
        <f aca="false">IF(E696="","Virtual",IF(L696&gt;=Indicadores!$B$6,"Fim de Vida",IF(L696&gt;=Indicadores!$B$5,"Envelhecendo","Atual")))</f>
        <v>Atual</v>
      </c>
      <c r="N696" s="2" t="str">
        <f aca="false">IF(F696="","N/A",IF(F696&lt;Indicadores!$B$4,"Vencida","Vigente"))</f>
        <v>Vigente</v>
      </c>
      <c r="O696" s="2" t="str">
        <f aca="false">INDEX(Locais!$B$2:$B$13,MATCH(H696,Locais!$A$2:$A$13,0))</f>
        <v>Sede - Brasília</v>
      </c>
      <c r="P696" s="2" t="str">
        <f aca="false">INDEX(Locais!$C$2:$C$13,MATCH(H696,Locais!$A$2:$A$13,0))</f>
        <v>Centro-Oeste</v>
      </c>
    </row>
    <row r="697" customFormat="false" ht="15" hidden="false" customHeight="false" outlineLevel="0" collapsed="false">
      <c r="A697" s="2" t="s">
        <v>833</v>
      </c>
      <c r="B697" s="2" t="s">
        <v>69</v>
      </c>
      <c r="C697" s="2" t="s">
        <v>96</v>
      </c>
      <c r="D697" s="2" t="s">
        <v>117</v>
      </c>
      <c r="E697" s="13" t="n">
        <v>44186</v>
      </c>
      <c r="F697" s="13" t="n">
        <v>45281</v>
      </c>
      <c r="G697" s="2" t="s">
        <v>118</v>
      </c>
      <c r="H697" s="2" t="s">
        <v>104</v>
      </c>
      <c r="I697" s="2" t="s">
        <v>130</v>
      </c>
      <c r="J697" s="2" t="s">
        <v>100</v>
      </c>
      <c r="K697" s="14" t="n">
        <v>7812.08</v>
      </c>
      <c r="L697" s="2" t="n">
        <f aca="false">IF(E697="","",ROUND((Indicadores!$B$4-E697)/365.25,1))</f>
        <v>5.8</v>
      </c>
      <c r="M697" s="2" t="str">
        <f aca="false">IF(E697="","Virtual",IF(L697&gt;=Indicadores!$B$6,"Fim de Vida",IF(L697&gt;=Indicadores!$B$5,"Envelhecendo","Atual")))</f>
        <v>Fim de Vida</v>
      </c>
      <c r="N697" s="2" t="str">
        <f aca="false">IF(F697="","N/A",IF(F697&lt;Indicadores!$B$4,"Vencida","Vigente"))</f>
        <v>Vencida</v>
      </c>
      <c r="O697" s="2" t="str">
        <f aca="false">INDEX(Locais!$B$2:$B$13,MATCH(H697,Locais!$A$2:$A$13,0))</f>
        <v>Regional - Fortaleza</v>
      </c>
      <c r="P697" s="2" t="str">
        <f aca="false">INDEX(Locais!$C$2:$C$13,MATCH(H697,Locais!$A$2:$A$13,0))</f>
        <v>Nordeste</v>
      </c>
    </row>
    <row r="698" customFormat="false" ht="15" hidden="false" customHeight="false" outlineLevel="0" collapsed="false">
      <c r="A698" s="2" t="s">
        <v>834</v>
      </c>
      <c r="B698" s="2" t="s">
        <v>69</v>
      </c>
      <c r="C698" s="2" t="s">
        <v>102</v>
      </c>
      <c r="D698" s="2" t="s">
        <v>113</v>
      </c>
      <c r="E698" s="13" t="n">
        <v>44080</v>
      </c>
      <c r="F698" s="13" t="n">
        <v>45175</v>
      </c>
      <c r="G698" s="2" t="s">
        <v>32</v>
      </c>
      <c r="H698" s="2" t="s">
        <v>119</v>
      </c>
      <c r="I698" s="2" t="s">
        <v>124</v>
      </c>
      <c r="J698" s="2" t="s">
        <v>100</v>
      </c>
      <c r="K698" s="14" t="n">
        <v>9593.53</v>
      </c>
      <c r="L698" s="2" t="n">
        <f aca="false">IF(E698="","",ROUND((Indicadores!$B$4-E698)/365.25,1))</f>
        <v>6.1</v>
      </c>
      <c r="M698" s="2" t="str">
        <f aca="false">IF(E698="","Virtual",IF(L698&gt;=Indicadores!$B$6,"Fim de Vida",IF(L698&gt;=Indicadores!$B$5,"Envelhecendo","Atual")))</f>
        <v>Fim de Vida</v>
      </c>
      <c r="N698" s="2" t="str">
        <f aca="false">IF(F698="","N/A",IF(F698&lt;Indicadores!$B$4,"Vencida","Vigente"))</f>
        <v>Vencida</v>
      </c>
      <c r="O698" s="2" t="str">
        <f aca="false">INDEX(Locais!$B$2:$B$13,MATCH(H698,Locais!$A$2:$A$13,0))</f>
        <v>Regional - São Paulo</v>
      </c>
      <c r="P698" s="2" t="str">
        <f aca="false">INDEX(Locais!$C$2:$C$13,MATCH(H698,Locais!$A$2:$A$13,0))</f>
        <v>Sudeste</v>
      </c>
    </row>
    <row r="699" customFormat="false" ht="15" hidden="false" customHeight="false" outlineLevel="0" collapsed="false">
      <c r="A699" s="2" t="s">
        <v>835</v>
      </c>
      <c r="B699" s="2" t="s">
        <v>71</v>
      </c>
      <c r="C699" s="2" t="s">
        <v>126</v>
      </c>
      <c r="D699" s="2" t="s">
        <v>157</v>
      </c>
      <c r="E699" s="13" t="n">
        <v>44841</v>
      </c>
      <c r="F699" s="13" t="n">
        <v>45936</v>
      </c>
      <c r="G699" s="2" t="s">
        <v>32</v>
      </c>
      <c r="H699" s="2" t="s">
        <v>98</v>
      </c>
      <c r="I699" s="2" t="s">
        <v>111</v>
      </c>
      <c r="J699" s="2" t="s">
        <v>100</v>
      </c>
      <c r="K699" s="14" t="n">
        <v>2187.03</v>
      </c>
      <c r="L699" s="2" t="n">
        <f aca="false">IF(E699="","",ROUND((Indicadores!$B$4-E699)/365.25,1))</f>
        <v>4</v>
      </c>
      <c r="M699" s="2" t="str">
        <f aca="false">IF(E699="","Virtual",IF(L699&gt;=Indicadores!$B$6,"Fim de Vida",IF(L699&gt;=Indicadores!$B$5,"Envelhecendo","Atual")))</f>
        <v>Envelhecendo</v>
      </c>
      <c r="N699" s="2" t="str">
        <f aca="false">IF(F699="","N/A",IF(F699&lt;Indicadores!$B$4,"Vencida","Vigente"))</f>
        <v>Vencida</v>
      </c>
      <c r="O699" s="2" t="str">
        <f aca="false">INDEX(Locais!$B$2:$B$13,MATCH(H699,Locais!$A$2:$A$13,0))</f>
        <v>Sede - Brasília</v>
      </c>
      <c r="P699" s="2" t="str">
        <f aca="false">INDEX(Locais!$C$2:$C$13,MATCH(H699,Locais!$A$2:$A$13,0))</f>
        <v>Centro-Oeste</v>
      </c>
    </row>
    <row r="700" customFormat="false" ht="15" hidden="false" customHeight="false" outlineLevel="0" collapsed="false">
      <c r="A700" s="2" t="s">
        <v>836</v>
      </c>
      <c r="B700" s="2" t="s">
        <v>68</v>
      </c>
      <c r="C700" s="2" t="s">
        <v>96</v>
      </c>
      <c r="D700" s="2" t="s">
        <v>132</v>
      </c>
      <c r="E700" s="13" t="n">
        <v>44875</v>
      </c>
      <c r="F700" s="13" t="n">
        <v>45970</v>
      </c>
      <c r="G700" s="2" t="s">
        <v>32</v>
      </c>
      <c r="H700" s="2" t="s">
        <v>98</v>
      </c>
      <c r="I700" s="2" t="s">
        <v>130</v>
      </c>
      <c r="J700" s="2" t="s">
        <v>100</v>
      </c>
      <c r="K700" s="14" t="n">
        <v>4668.13</v>
      </c>
      <c r="L700" s="2" t="n">
        <f aca="false">IF(E700="","",ROUND((Indicadores!$B$4-E700)/365.25,1))</f>
        <v>3.9</v>
      </c>
      <c r="M700" s="2" t="str">
        <f aca="false">IF(E700="","Virtual",IF(L700&gt;=Indicadores!$B$6,"Fim de Vida",IF(L700&gt;=Indicadores!$B$5,"Envelhecendo","Atual")))</f>
        <v>Envelhecendo</v>
      </c>
      <c r="N700" s="2" t="str">
        <f aca="false">IF(F700="","N/A",IF(F700&lt;Indicadores!$B$4,"Vencida","Vigente"))</f>
        <v>Vencida</v>
      </c>
      <c r="O700" s="2" t="str">
        <f aca="false">INDEX(Locais!$B$2:$B$13,MATCH(H700,Locais!$A$2:$A$13,0))</f>
        <v>Sede - Brasília</v>
      </c>
      <c r="P700" s="2" t="str">
        <f aca="false">INDEX(Locais!$C$2:$C$13,MATCH(H700,Locais!$A$2:$A$13,0))</f>
        <v>Centro-Oeste</v>
      </c>
    </row>
    <row r="701" customFormat="false" ht="15" hidden="false" customHeight="false" outlineLevel="0" collapsed="false">
      <c r="A701" s="2" t="s">
        <v>837</v>
      </c>
      <c r="B701" s="2" t="s">
        <v>69</v>
      </c>
      <c r="C701" s="2" t="s">
        <v>102</v>
      </c>
      <c r="D701" s="2" t="s">
        <v>113</v>
      </c>
      <c r="E701" s="13" t="n">
        <v>44164</v>
      </c>
      <c r="F701" s="13" t="n">
        <v>45259</v>
      </c>
      <c r="G701" s="2" t="s">
        <v>32</v>
      </c>
      <c r="H701" s="2" t="s">
        <v>119</v>
      </c>
      <c r="I701" s="2" t="s">
        <v>105</v>
      </c>
      <c r="J701" s="2" t="s">
        <v>100</v>
      </c>
      <c r="K701" s="14" t="n">
        <v>8090.36</v>
      </c>
      <c r="L701" s="2" t="n">
        <f aca="false">IF(E701="","",ROUND((Indicadores!$B$4-E701)/365.25,1))</f>
        <v>5.9</v>
      </c>
      <c r="M701" s="2" t="str">
        <f aca="false">IF(E701="","Virtual",IF(L701&gt;=Indicadores!$B$6,"Fim de Vida",IF(L701&gt;=Indicadores!$B$5,"Envelhecendo","Atual")))</f>
        <v>Fim de Vida</v>
      </c>
      <c r="N701" s="2" t="str">
        <f aca="false">IF(F701="","N/A",IF(F701&lt;Indicadores!$B$4,"Vencida","Vigente"))</f>
        <v>Vencida</v>
      </c>
      <c r="O701" s="2" t="str">
        <f aca="false">INDEX(Locais!$B$2:$B$13,MATCH(H701,Locais!$A$2:$A$13,0))</f>
        <v>Regional - São Paulo</v>
      </c>
      <c r="P701" s="2" t="str">
        <f aca="false">INDEX(Locais!$C$2:$C$13,MATCH(H701,Locais!$A$2:$A$13,0))</f>
        <v>Sudeste</v>
      </c>
    </row>
    <row r="702" customFormat="false" ht="15" hidden="false" customHeight="false" outlineLevel="0" collapsed="false">
      <c r="A702" s="2" t="s">
        <v>838</v>
      </c>
      <c r="B702" s="2" t="s">
        <v>69</v>
      </c>
      <c r="C702" s="2" t="s">
        <v>96</v>
      </c>
      <c r="D702" s="2" t="s">
        <v>97</v>
      </c>
      <c r="E702" s="13" t="n">
        <v>43423</v>
      </c>
      <c r="F702" s="13" t="n">
        <v>44518</v>
      </c>
      <c r="G702" s="2" t="s">
        <v>36</v>
      </c>
      <c r="H702" s="2" t="s">
        <v>98</v>
      </c>
      <c r="I702" s="2" t="s">
        <v>133</v>
      </c>
      <c r="J702" s="2" t="s">
        <v>100</v>
      </c>
      <c r="K702" s="14" t="n">
        <v>8610.77</v>
      </c>
      <c r="L702" s="2" t="n">
        <f aca="false">IF(E702="","",ROUND((Indicadores!$B$4-E702)/365.25,1))</f>
        <v>7.9</v>
      </c>
      <c r="M702" s="2" t="str">
        <f aca="false">IF(E702="","Virtual",IF(L702&gt;=Indicadores!$B$6,"Fim de Vida",IF(L702&gt;=Indicadores!$B$5,"Envelhecendo","Atual")))</f>
        <v>Fim de Vida</v>
      </c>
      <c r="N702" s="2" t="str">
        <f aca="false">IF(F702="","N/A",IF(F702&lt;Indicadores!$B$4,"Vencida","Vigente"))</f>
        <v>Vencida</v>
      </c>
      <c r="O702" s="2" t="str">
        <f aca="false">INDEX(Locais!$B$2:$B$13,MATCH(H702,Locais!$A$2:$A$13,0))</f>
        <v>Sede - Brasília</v>
      </c>
      <c r="P702" s="2" t="str">
        <f aca="false">INDEX(Locais!$C$2:$C$13,MATCH(H702,Locais!$A$2:$A$13,0))</f>
        <v>Centro-Oeste</v>
      </c>
    </row>
    <row r="703" customFormat="false" ht="15" hidden="false" customHeight="false" outlineLevel="0" collapsed="false">
      <c r="A703" s="2" t="s">
        <v>839</v>
      </c>
      <c r="B703" s="2" t="s">
        <v>70</v>
      </c>
      <c r="C703" s="2" t="s">
        <v>126</v>
      </c>
      <c r="D703" s="2" t="s">
        <v>162</v>
      </c>
      <c r="E703" s="13" t="n">
        <v>44992</v>
      </c>
      <c r="F703" s="13" t="n">
        <v>46817</v>
      </c>
      <c r="G703" s="2" t="s">
        <v>32</v>
      </c>
      <c r="H703" s="2" t="s">
        <v>141</v>
      </c>
      <c r="I703" s="2" t="s">
        <v>133</v>
      </c>
      <c r="J703" s="2" t="s">
        <v>100</v>
      </c>
      <c r="K703" s="14" t="n">
        <v>21671.77</v>
      </c>
      <c r="L703" s="2" t="n">
        <f aca="false">IF(E703="","",ROUND((Indicadores!$B$4-E703)/365.25,1))</f>
        <v>3.6</v>
      </c>
      <c r="M703" s="2" t="str">
        <f aca="false">IF(E703="","Virtual",IF(L703&gt;=Indicadores!$B$6,"Fim de Vida",IF(L703&gt;=Indicadores!$B$5,"Envelhecendo","Atual")))</f>
        <v>Envelhecendo</v>
      </c>
      <c r="N703" s="2" t="str">
        <f aca="false">IF(F703="","N/A",IF(F703&lt;Indicadores!$B$4,"Vencida","Vigente"))</f>
        <v>Vigente</v>
      </c>
      <c r="O703" s="2" t="str">
        <f aca="false">INDEX(Locais!$B$2:$B$13,MATCH(H703,Locais!$A$2:$A$13,0))</f>
        <v>Regional - Curitiba</v>
      </c>
      <c r="P703" s="2" t="str">
        <f aca="false">INDEX(Locais!$C$2:$C$13,MATCH(H703,Locais!$A$2:$A$13,0))</f>
        <v>Sul</v>
      </c>
    </row>
    <row r="704" customFormat="false" ht="15" hidden="false" customHeight="false" outlineLevel="0" collapsed="false">
      <c r="A704" s="2" t="s">
        <v>840</v>
      </c>
      <c r="B704" s="2" t="s">
        <v>69</v>
      </c>
      <c r="C704" s="2" t="s">
        <v>96</v>
      </c>
      <c r="D704" s="2" t="s">
        <v>117</v>
      </c>
      <c r="E704" s="13" t="n">
        <v>43788</v>
      </c>
      <c r="F704" s="13" t="n">
        <v>44883</v>
      </c>
      <c r="G704" s="2" t="s">
        <v>32</v>
      </c>
      <c r="H704" s="2" t="s">
        <v>119</v>
      </c>
      <c r="I704" s="2" t="s">
        <v>130</v>
      </c>
      <c r="J704" s="2" t="s">
        <v>100</v>
      </c>
      <c r="K704" s="14" t="n">
        <v>7404.13</v>
      </c>
      <c r="L704" s="2" t="n">
        <f aca="false">IF(E704="","",ROUND((Indicadores!$B$4-E704)/365.25,1))</f>
        <v>6.9</v>
      </c>
      <c r="M704" s="2" t="str">
        <f aca="false">IF(E704="","Virtual",IF(L704&gt;=Indicadores!$B$6,"Fim de Vida",IF(L704&gt;=Indicadores!$B$5,"Envelhecendo","Atual")))</f>
        <v>Fim de Vida</v>
      </c>
      <c r="N704" s="2" t="str">
        <f aca="false">IF(F704="","N/A",IF(F704&lt;Indicadores!$B$4,"Vencida","Vigente"))</f>
        <v>Vencida</v>
      </c>
      <c r="O704" s="2" t="str">
        <f aca="false">INDEX(Locais!$B$2:$B$13,MATCH(H704,Locais!$A$2:$A$13,0))</f>
        <v>Regional - São Paulo</v>
      </c>
      <c r="P704" s="2" t="str">
        <f aca="false">INDEX(Locais!$C$2:$C$13,MATCH(H704,Locais!$A$2:$A$13,0))</f>
        <v>Sudeste</v>
      </c>
    </row>
    <row r="705" customFormat="false" ht="15" hidden="false" customHeight="false" outlineLevel="0" collapsed="false">
      <c r="A705" s="2" t="s">
        <v>841</v>
      </c>
      <c r="B705" s="2" t="s">
        <v>68</v>
      </c>
      <c r="C705" s="2" t="s">
        <v>96</v>
      </c>
      <c r="D705" s="2" t="s">
        <v>107</v>
      </c>
      <c r="E705" s="13" t="n">
        <v>45671</v>
      </c>
      <c r="F705" s="13" t="n">
        <v>46766</v>
      </c>
      <c r="G705" s="2" t="s">
        <v>32</v>
      </c>
      <c r="H705" s="2" t="s">
        <v>139</v>
      </c>
      <c r="I705" s="2" t="s">
        <v>133</v>
      </c>
      <c r="J705" s="2" t="s">
        <v>100</v>
      </c>
      <c r="K705" s="14" t="n">
        <v>5967.85</v>
      </c>
      <c r="L705" s="2" t="n">
        <f aca="false">IF(E705="","",ROUND((Indicadores!$B$4-E705)/365.25,1))</f>
        <v>1.8</v>
      </c>
      <c r="M705" s="2" t="str">
        <f aca="false">IF(E705="","Virtual",IF(L705&gt;=Indicadores!$B$6,"Fim de Vida",IF(L705&gt;=Indicadores!$B$5,"Envelhecendo","Atual")))</f>
        <v>Atual</v>
      </c>
      <c r="N705" s="2" t="str">
        <f aca="false">IF(F705="","N/A",IF(F705&lt;Indicadores!$B$4,"Vencida","Vigente"))</f>
        <v>Vigente</v>
      </c>
      <c r="O705" s="2" t="str">
        <f aca="false">INDEX(Locais!$B$2:$B$13,MATCH(H705,Locais!$A$2:$A$13,0))</f>
        <v>Regional - Rio de Janeiro</v>
      </c>
      <c r="P705" s="2" t="str">
        <f aca="false">INDEX(Locais!$C$2:$C$13,MATCH(H705,Locais!$A$2:$A$13,0))</f>
        <v>Sudeste</v>
      </c>
    </row>
    <row r="706" customFormat="false" ht="15" hidden="false" customHeight="false" outlineLevel="0" collapsed="false">
      <c r="A706" s="2" t="s">
        <v>842</v>
      </c>
      <c r="B706" s="2" t="s">
        <v>68</v>
      </c>
      <c r="C706" s="2" t="s">
        <v>126</v>
      </c>
      <c r="D706" s="2" t="s">
        <v>127</v>
      </c>
      <c r="E706" s="13" t="n">
        <v>44918</v>
      </c>
      <c r="F706" s="13" t="n">
        <v>46013</v>
      </c>
      <c r="G706" s="2" t="s">
        <v>32</v>
      </c>
      <c r="H706" s="2" t="s">
        <v>141</v>
      </c>
      <c r="I706" s="2" t="s">
        <v>124</v>
      </c>
      <c r="J706" s="2" t="s">
        <v>100</v>
      </c>
      <c r="K706" s="14" t="n">
        <v>5075.96</v>
      </c>
      <c r="L706" s="2" t="n">
        <f aca="false">IF(E706="","",ROUND((Indicadores!$B$4-E706)/365.25,1))</f>
        <v>3.8</v>
      </c>
      <c r="M706" s="2" t="str">
        <f aca="false">IF(E706="","Virtual",IF(L706&gt;=Indicadores!$B$6,"Fim de Vida",IF(L706&gt;=Indicadores!$B$5,"Envelhecendo","Atual")))</f>
        <v>Envelhecendo</v>
      </c>
      <c r="N706" s="2" t="str">
        <f aca="false">IF(F706="","N/A",IF(F706&lt;Indicadores!$B$4,"Vencida","Vigente"))</f>
        <v>Vencida</v>
      </c>
      <c r="O706" s="2" t="str">
        <f aca="false">INDEX(Locais!$B$2:$B$13,MATCH(H706,Locais!$A$2:$A$13,0))</f>
        <v>Regional - Curitiba</v>
      </c>
      <c r="P706" s="2" t="str">
        <f aca="false">INDEX(Locais!$C$2:$C$13,MATCH(H706,Locais!$A$2:$A$13,0))</f>
        <v>Sul</v>
      </c>
    </row>
    <row r="707" customFormat="false" ht="15" hidden="false" customHeight="false" outlineLevel="0" collapsed="false">
      <c r="A707" s="2" t="s">
        <v>843</v>
      </c>
      <c r="B707" s="2" t="s">
        <v>68</v>
      </c>
      <c r="C707" s="2" t="s">
        <v>96</v>
      </c>
      <c r="D707" s="2" t="s">
        <v>132</v>
      </c>
      <c r="E707" s="13" t="n">
        <v>43687</v>
      </c>
      <c r="F707" s="13" t="n">
        <v>44782</v>
      </c>
      <c r="G707" s="2" t="s">
        <v>32</v>
      </c>
      <c r="H707" s="2" t="s">
        <v>139</v>
      </c>
      <c r="I707" s="2" t="s">
        <v>109</v>
      </c>
      <c r="J707" s="2" t="s">
        <v>100</v>
      </c>
      <c r="K707" s="14" t="n">
        <v>6205.13</v>
      </c>
      <c r="L707" s="2" t="n">
        <f aca="false">IF(E707="","",ROUND((Indicadores!$B$4-E707)/365.25,1))</f>
        <v>7.2</v>
      </c>
      <c r="M707" s="2" t="str">
        <f aca="false">IF(E707="","Virtual",IF(L707&gt;=Indicadores!$B$6,"Fim de Vida",IF(L707&gt;=Indicadores!$B$5,"Envelhecendo","Atual")))</f>
        <v>Fim de Vida</v>
      </c>
      <c r="N707" s="2" t="str">
        <f aca="false">IF(F707="","N/A",IF(F707&lt;Indicadores!$B$4,"Vencida","Vigente"))</f>
        <v>Vencida</v>
      </c>
      <c r="O707" s="2" t="str">
        <f aca="false">INDEX(Locais!$B$2:$B$13,MATCH(H707,Locais!$A$2:$A$13,0))</f>
        <v>Regional - Rio de Janeiro</v>
      </c>
      <c r="P707" s="2" t="str">
        <f aca="false">INDEX(Locais!$C$2:$C$13,MATCH(H707,Locais!$A$2:$A$13,0))</f>
        <v>Sudeste</v>
      </c>
    </row>
    <row r="708" customFormat="false" ht="15" hidden="false" customHeight="false" outlineLevel="0" collapsed="false">
      <c r="A708" s="2" t="s">
        <v>844</v>
      </c>
      <c r="B708" s="2" t="s">
        <v>69</v>
      </c>
      <c r="C708" s="2" t="s">
        <v>96</v>
      </c>
      <c r="D708" s="2" t="s">
        <v>117</v>
      </c>
      <c r="E708" s="13" t="n">
        <v>44015</v>
      </c>
      <c r="F708" s="13" t="n">
        <v>45110</v>
      </c>
      <c r="G708" s="2" t="s">
        <v>32</v>
      </c>
      <c r="H708" s="2" t="s">
        <v>119</v>
      </c>
      <c r="I708" s="2" t="s">
        <v>111</v>
      </c>
      <c r="J708" s="2" t="s">
        <v>100</v>
      </c>
      <c r="K708" s="14" t="n">
        <v>7567.33</v>
      </c>
      <c r="L708" s="2" t="n">
        <f aca="false">IF(E708="","",ROUND((Indicadores!$B$4-E708)/365.25,1))</f>
        <v>6.3</v>
      </c>
      <c r="M708" s="2" t="str">
        <f aca="false">IF(E708="","Virtual",IF(L708&gt;=Indicadores!$B$6,"Fim de Vida",IF(L708&gt;=Indicadores!$B$5,"Envelhecendo","Atual")))</f>
        <v>Fim de Vida</v>
      </c>
      <c r="N708" s="2" t="str">
        <f aca="false">IF(F708="","N/A",IF(F708&lt;Indicadores!$B$4,"Vencida","Vigente"))</f>
        <v>Vencida</v>
      </c>
      <c r="O708" s="2" t="str">
        <f aca="false">INDEX(Locais!$B$2:$B$13,MATCH(H708,Locais!$A$2:$A$13,0))</f>
        <v>Regional - São Paulo</v>
      </c>
      <c r="P708" s="2" t="str">
        <f aca="false">INDEX(Locais!$C$2:$C$13,MATCH(H708,Locais!$A$2:$A$13,0))</f>
        <v>Sudeste</v>
      </c>
    </row>
    <row r="709" customFormat="false" ht="15" hidden="false" customHeight="false" outlineLevel="0" collapsed="false">
      <c r="A709" s="2" t="s">
        <v>845</v>
      </c>
      <c r="B709" s="2" t="s">
        <v>69</v>
      </c>
      <c r="C709" s="2" t="s">
        <v>96</v>
      </c>
      <c r="D709" s="2" t="s">
        <v>97</v>
      </c>
      <c r="E709" s="13" t="n">
        <v>45266</v>
      </c>
      <c r="F709" s="13" t="n">
        <v>46361</v>
      </c>
      <c r="G709" s="2" t="s">
        <v>32</v>
      </c>
      <c r="H709" s="2" t="s">
        <v>123</v>
      </c>
      <c r="I709" s="2" t="s">
        <v>142</v>
      </c>
      <c r="J709" s="2" t="s">
        <v>100</v>
      </c>
      <c r="K709" s="14" t="n">
        <v>7682.9</v>
      </c>
      <c r="L709" s="2" t="n">
        <f aca="false">IF(E709="","",ROUND((Indicadores!$B$4-E709)/365.25,1))</f>
        <v>2.9</v>
      </c>
      <c r="M709" s="2" t="str">
        <f aca="false">IF(E709="","Virtual",IF(L709&gt;=Indicadores!$B$6,"Fim de Vida",IF(L709&gt;=Indicadores!$B$5,"Envelhecendo","Atual")))</f>
        <v>Atual</v>
      </c>
      <c r="N709" s="2" t="str">
        <f aca="false">IF(F709="","N/A",IF(F709&lt;Indicadores!$B$4,"Vencida","Vigente"))</f>
        <v>Vigente</v>
      </c>
      <c r="O709" s="2" t="str">
        <f aca="false">INDEX(Locais!$B$2:$B$13,MATCH(H709,Locais!$A$2:$A$13,0))</f>
        <v>Regional - Goiânia</v>
      </c>
      <c r="P709" s="2" t="str">
        <f aca="false">INDEX(Locais!$C$2:$C$13,MATCH(H709,Locais!$A$2:$A$13,0))</f>
        <v>Centro-Oeste</v>
      </c>
    </row>
    <row r="710" customFormat="false" ht="15" hidden="false" customHeight="false" outlineLevel="0" collapsed="false">
      <c r="A710" s="2" t="s">
        <v>846</v>
      </c>
      <c r="B710" s="2" t="s">
        <v>68</v>
      </c>
      <c r="C710" s="2" t="s">
        <v>96</v>
      </c>
      <c r="D710" s="2" t="s">
        <v>132</v>
      </c>
      <c r="E710" s="13" t="n">
        <v>45125</v>
      </c>
      <c r="F710" s="13" t="n">
        <v>46220</v>
      </c>
      <c r="G710" s="2" t="s">
        <v>32</v>
      </c>
      <c r="H710" s="2" t="s">
        <v>139</v>
      </c>
      <c r="I710" s="2" t="s">
        <v>133</v>
      </c>
      <c r="J710" s="2" t="s">
        <v>100</v>
      </c>
      <c r="K710" s="14" t="n">
        <v>5445.14</v>
      </c>
      <c r="L710" s="2" t="n">
        <f aca="false">IF(E710="","",ROUND((Indicadores!$B$4-E710)/365.25,1))</f>
        <v>3.3</v>
      </c>
      <c r="M710" s="2" t="str">
        <f aca="false">IF(E710="","Virtual",IF(L710&gt;=Indicadores!$B$6,"Fim de Vida",IF(L710&gt;=Indicadores!$B$5,"Envelhecendo","Atual")))</f>
        <v>Envelhecendo</v>
      </c>
      <c r="N710" s="2" t="str">
        <f aca="false">IF(F710="","N/A",IF(F710&lt;Indicadores!$B$4,"Vencida","Vigente"))</f>
        <v>Vencida</v>
      </c>
      <c r="O710" s="2" t="str">
        <f aca="false">INDEX(Locais!$B$2:$B$13,MATCH(H710,Locais!$A$2:$A$13,0))</f>
        <v>Regional - Rio de Janeiro</v>
      </c>
      <c r="P710" s="2" t="str">
        <f aca="false">INDEX(Locais!$C$2:$C$13,MATCH(H710,Locais!$A$2:$A$13,0))</f>
        <v>Sudeste</v>
      </c>
    </row>
    <row r="711" customFormat="false" ht="15" hidden="false" customHeight="false" outlineLevel="0" collapsed="false">
      <c r="A711" s="2" t="s">
        <v>847</v>
      </c>
      <c r="B711" s="2" t="s">
        <v>68</v>
      </c>
      <c r="C711" s="2" t="s">
        <v>96</v>
      </c>
      <c r="D711" s="2" t="s">
        <v>132</v>
      </c>
      <c r="E711" s="13" t="n">
        <v>45543</v>
      </c>
      <c r="F711" s="13" t="n">
        <v>46638</v>
      </c>
      <c r="G711" s="2" t="s">
        <v>118</v>
      </c>
      <c r="H711" s="2" t="s">
        <v>104</v>
      </c>
      <c r="I711" s="2" t="s">
        <v>130</v>
      </c>
      <c r="J711" s="2" t="s">
        <v>100</v>
      </c>
      <c r="K711" s="14" t="n">
        <v>5506.29</v>
      </c>
      <c r="L711" s="2" t="n">
        <f aca="false">IF(E711="","",ROUND((Indicadores!$B$4-E711)/365.25,1))</f>
        <v>2.1</v>
      </c>
      <c r="M711" s="2" t="str">
        <f aca="false">IF(E711="","Virtual",IF(L711&gt;=Indicadores!$B$6,"Fim de Vida",IF(L711&gt;=Indicadores!$B$5,"Envelhecendo","Atual")))</f>
        <v>Atual</v>
      </c>
      <c r="N711" s="2" t="str">
        <f aca="false">IF(F711="","N/A",IF(F711&lt;Indicadores!$B$4,"Vencida","Vigente"))</f>
        <v>Vigente</v>
      </c>
      <c r="O711" s="2" t="str">
        <f aca="false">INDEX(Locais!$B$2:$B$13,MATCH(H711,Locais!$A$2:$A$13,0))</f>
        <v>Regional - Fortaleza</v>
      </c>
      <c r="P711" s="2" t="str">
        <f aca="false">INDEX(Locais!$C$2:$C$13,MATCH(H711,Locais!$A$2:$A$13,0))</f>
        <v>Nordeste</v>
      </c>
    </row>
    <row r="712" customFormat="false" ht="15" hidden="false" customHeight="false" outlineLevel="0" collapsed="false">
      <c r="A712" s="2" t="s">
        <v>848</v>
      </c>
      <c r="B712" s="2" t="s">
        <v>69</v>
      </c>
      <c r="C712" s="2" t="s">
        <v>96</v>
      </c>
      <c r="D712" s="2" t="s">
        <v>117</v>
      </c>
      <c r="E712" s="13" t="n">
        <v>45466</v>
      </c>
      <c r="F712" s="13" t="n">
        <v>46561</v>
      </c>
      <c r="G712" s="2" t="s">
        <v>34</v>
      </c>
      <c r="H712" s="2" t="s">
        <v>119</v>
      </c>
      <c r="I712" s="2" t="s">
        <v>111</v>
      </c>
      <c r="J712" s="2" t="s">
        <v>100</v>
      </c>
      <c r="K712" s="14" t="n">
        <v>9939.26</v>
      </c>
      <c r="L712" s="2" t="n">
        <f aca="false">IF(E712="","",ROUND((Indicadores!$B$4-E712)/365.25,1))</f>
        <v>2.3</v>
      </c>
      <c r="M712" s="2" t="str">
        <f aca="false">IF(E712="","Virtual",IF(L712&gt;=Indicadores!$B$6,"Fim de Vida",IF(L712&gt;=Indicadores!$B$5,"Envelhecendo","Atual")))</f>
        <v>Atual</v>
      </c>
      <c r="N712" s="2" t="str">
        <f aca="false">IF(F712="","N/A",IF(F712&lt;Indicadores!$B$4,"Vencida","Vigente"))</f>
        <v>Vigente</v>
      </c>
      <c r="O712" s="2" t="str">
        <f aca="false">INDEX(Locais!$B$2:$B$13,MATCH(H712,Locais!$A$2:$A$13,0))</f>
        <v>Regional - São Paulo</v>
      </c>
      <c r="P712" s="2" t="str">
        <f aca="false">INDEX(Locais!$C$2:$C$13,MATCH(H712,Locais!$A$2:$A$13,0))</f>
        <v>Sudeste</v>
      </c>
    </row>
    <row r="713" customFormat="false" ht="15" hidden="false" customHeight="false" outlineLevel="0" collapsed="false">
      <c r="A713" s="2" t="s">
        <v>849</v>
      </c>
      <c r="B713" s="2" t="s">
        <v>69</v>
      </c>
      <c r="C713" s="2" t="s">
        <v>126</v>
      </c>
      <c r="D713" s="2" t="s">
        <v>169</v>
      </c>
      <c r="E713" s="13" t="n">
        <v>45261</v>
      </c>
      <c r="F713" s="13" t="n">
        <v>46356</v>
      </c>
      <c r="G713" s="2" t="s">
        <v>32</v>
      </c>
      <c r="H713" s="2" t="s">
        <v>104</v>
      </c>
      <c r="I713" s="2" t="s">
        <v>109</v>
      </c>
      <c r="J713" s="2" t="s">
        <v>100</v>
      </c>
      <c r="K713" s="14" t="n">
        <v>9840.63</v>
      </c>
      <c r="L713" s="2" t="n">
        <f aca="false">IF(E713="","",ROUND((Indicadores!$B$4-E713)/365.25,1))</f>
        <v>2.9</v>
      </c>
      <c r="M713" s="2" t="str">
        <f aca="false">IF(E713="","Virtual",IF(L713&gt;=Indicadores!$B$6,"Fim de Vida",IF(L713&gt;=Indicadores!$B$5,"Envelhecendo","Atual")))</f>
        <v>Atual</v>
      </c>
      <c r="N713" s="2" t="str">
        <f aca="false">IF(F713="","N/A",IF(F713&lt;Indicadores!$B$4,"Vencida","Vigente"))</f>
        <v>Vigente</v>
      </c>
      <c r="O713" s="2" t="str">
        <f aca="false">INDEX(Locais!$B$2:$B$13,MATCH(H713,Locais!$A$2:$A$13,0))</f>
        <v>Regional - Fortaleza</v>
      </c>
      <c r="P713" s="2" t="str">
        <f aca="false">INDEX(Locais!$C$2:$C$13,MATCH(H713,Locais!$A$2:$A$13,0))</f>
        <v>Nordeste</v>
      </c>
    </row>
    <row r="714" customFormat="false" ht="15" hidden="false" customHeight="false" outlineLevel="0" collapsed="false">
      <c r="A714" s="2" t="s">
        <v>850</v>
      </c>
      <c r="B714" s="2" t="s">
        <v>71</v>
      </c>
      <c r="C714" s="2" t="s">
        <v>96</v>
      </c>
      <c r="D714" s="2" t="s">
        <v>171</v>
      </c>
      <c r="E714" s="13" t="n">
        <v>43777</v>
      </c>
      <c r="F714" s="13" t="n">
        <v>44872</v>
      </c>
      <c r="G714" s="2" t="s">
        <v>32</v>
      </c>
      <c r="H714" s="2" t="s">
        <v>98</v>
      </c>
      <c r="I714" s="2" t="s">
        <v>120</v>
      </c>
      <c r="J714" s="2" t="s">
        <v>100</v>
      </c>
      <c r="K714" s="14" t="n">
        <v>2856.27</v>
      </c>
      <c r="L714" s="2" t="n">
        <f aca="false">IF(E714="","",ROUND((Indicadores!$B$4-E714)/365.25,1))</f>
        <v>6.9</v>
      </c>
      <c r="M714" s="2" t="str">
        <f aca="false">IF(E714="","Virtual",IF(L714&gt;=Indicadores!$B$6,"Fim de Vida",IF(L714&gt;=Indicadores!$B$5,"Envelhecendo","Atual")))</f>
        <v>Fim de Vida</v>
      </c>
      <c r="N714" s="2" t="str">
        <f aca="false">IF(F714="","N/A",IF(F714&lt;Indicadores!$B$4,"Vencida","Vigente"))</f>
        <v>Vencida</v>
      </c>
      <c r="O714" s="2" t="str">
        <f aca="false">INDEX(Locais!$B$2:$B$13,MATCH(H714,Locais!$A$2:$A$13,0))</f>
        <v>Sede - Brasília</v>
      </c>
      <c r="P714" s="2" t="str">
        <f aca="false">INDEX(Locais!$C$2:$C$13,MATCH(H714,Locais!$A$2:$A$13,0))</f>
        <v>Centro-Oeste</v>
      </c>
    </row>
    <row r="715" customFormat="false" ht="15" hidden="false" customHeight="false" outlineLevel="0" collapsed="false">
      <c r="A715" s="2" t="s">
        <v>851</v>
      </c>
      <c r="B715" s="2" t="s">
        <v>69</v>
      </c>
      <c r="C715" s="2" t="s">
        <v>96</v>
      </c>
      <c r="D715" s="2" t="s">
        <v>117</v>
      </c>
      <c r="E715" s="13" t="n">
        <v>44589</v>
      </c>
      <c r="F715" s="13" t="n">
        <v>45684</v>
      </c>
      <c r="G715" s="2" t="s">
        <v>151</v>
      </c>
      <c r="H715" s="2" t="s">
        <v>165</v>
      </c>
      <c r="I715" s="2" t="s">
        <v>120</v>
      </c>
      <c r="J715" s="2" t="s">
        <v>137</v>
      </c>
      <c r="K715" s="14" t="n">
        <v>8437.68</v>
      </c>
      <c r="L715" s="2" t="n">
        <f aca="false">IF(E715="","",ROUND((Indicadores!$B$4-E715)/365.25,1))</f>
        <v>4.7</v>
      </c>
      <c r="M715" s="2" t="str">
        <f aca="false">IF(E715="","Virtual",IF(L715&gt;=Indicadores!$B$6,"Fim de Vida",IF(L715&gt;=Indicadores!$B$5,"Envelhecendo","Atual")))</f>
        <v>Envelhecendo</v>
      </c>
      <c r="N715" s="2" t="str">
        <f aca="false">IF(F715="","N/A",IF(F715&lt;Indicadores!$B$4,"Vencida","Vigente"))</f>
        <v>Vencida</v>
      </c>
      <c r="O715" s="2" t="str">
        <f aca="false">INDEX(Locais!$B$2:$B$13,MATCH(H715,Locais!$A$2:$A$13,0))</f>
        <v>Regional - Salvador</v>
      </c>
      <c r="P715" s="2" t="str">
        <f aca="false">INDEX(Locais!$C$2:$C$13,MATCH(H715,Locais!$A$2:$A$13,0))</f>
        <v>Nordeste</v>
      </c>
    </row>
    <row r="716" customFormat="false" ht="15" hidden="false" customHeight="false" outlineLevel="0" collapsed="false">
      <c r="A716" s="2" t="s">
        <v>852</v>
      </c>
      <c r="B716" s="2" t="s">
        <v>69</v>
      </c>
      <c r="C716" s="2" t="s">
        <v>96</v>
      </c>
      <c r="D716" s="2" t="s">
        <v>97</v>
      </c>
      <c r="E716" s="13" t="n">
        <v>44101</v>
      </c>
      <c r="F716" s="13" t="n">
        <v>45196</v>
      </c>
      <c r="G716" s="2" t="s">
        <v>32</v>
      </c>
      <c r="H716" s="2" t="s">
        <v>123</v>
      </c>
      <c r="I716" s="2" t="s">
        <v>130</v>
      </c>
      <c r="J716" s="2" t="s">
        <v>100</v>
      </c>
      <c r="K716" s="14" t="n">
        <v>10596.89</v>
      </c>
      <c r="L716" s="2" t="n">
        <f aca="false">IF(E716="","",ROUND((Indicadores!$B$4-E716)/365.25,1))</f>
        <v>6.1</v>
      </c>
      <c r="M716" s="2" t="str">
        <f aca="false">IF(E716="","Virtual",IF(L716&gt;=Indicadores!$B$6,"Fim de Vida",IF(L716&gt;=Indicadores!$B$5,"Envelhecendo","Atual")))</f>
        <v>Fim de Vida</v>
      </c>
      <c r="N716" s="2" t="str">
        <f aca="false">IF(F716="","N/A",IF(F716&lt;Indicadores!$B$4,"Vencida","Vigente"))</f>
        <v>Vencida</v>
      </c>
      <c r="O716" s="2" t="str">
        <f aca="false">INDEX(Locais!$B$2:$B$13,MATCH(H716,Locais!$A$2:$A$13,0))</f>
        <v>Regional - Goiânia</v>
      </c>
      <c r="P716" s="2" t="str">
        <f aca="false">INDEX(Locais!$C$2:$C$13,MATCH(H716,Locais!$A$2:$A$13,0))</f>
        <v>Centro-Oeste</v>
      </c>
    </row>
    <row r="717" customFormat="false" ht="15" hidden="false" customHeight="false" outlineLevel="0" collapsed="false">
      <c r="A717" s="2" t="s">
        <v>853</v>
      </c>
      <c r="B717" s="2" t="s">
        <v>68</v>
      </c>
      <c r="C717" s="2" t="s">
        <v>102</v>
      </c>
      <c r="D717" s="2" t="s">
        <v>103</v>
      </c>
      <c r="E717" s="13" t="n">
        <v>46028</v>
      </c>
      <c r="F717" s="13" t="n">
        <v>47123</v>
      </c>
      <c r="G717" s="2" t="s">
        <v>32</v>
      </c>
      <c r="H717" s="2" t="s">
        <v>145</v>
      </c>
      <c r="I717" s="2" t="s">
        <v>99</v>
      </c>
      <c r="J717" s="2" t="s">
        <v>100</v>
      </c>
      <c r="K717" s="14" t="n">
        <v>6275.99</v>
      </c>
      <c r="L717" s="2" t="n">
        <f aca="false">IF(E717="","",ROUND((Indicadores!$B$4-E717)/365.25,1))</f>
        <v>0.8</v>
      </c>
      <c r="M717" s="2" t="str">
        <f aca="false">IF(E717="","Virtual",IF(L717&gt;=Indicadores!$B$6,"Fim de Vida",IF(L717&gt;=Indicadores!$B$5,"Envelhecendo","Atual")))</f>
        <v>Atual</v>
      </c>
      <c r="N717" s="2" t="str">
        <f aca="false">IF(F717="","N/A",IF(F717&lt;Indicadores!$B$4,"Vencida","Vigente"))</f>
        <v>Vigente</v>
      </c>
      <c r="O717" s="2" t="str">
        <f aca="false">INDEX(Locais!$B$2:$B$13,MATCH(H717,Locais!$A$2:$A$13,0))</f>
        <v>Regional - Belém</v>
      </c>
      <c r="P717" s="2" t="str">
        <f aca="false">INDEX(Locais!$C$2:$C$13,MATCH(H717,Locais!$A$2:$A$13,0))</f>
        <v>Norte</v>
      </c>
    </row>
    <row r="718" customFormat="false" ht="15" hidden="false" customHeight="false" outlineLevel="0" collapsed="false">
      <c r="A718" s="2" t="s">
        <v>854</v>
      </c>
      <c r="B718" s="2" t="s">
        <v>68</v>
      </c>
      <c r="C718" s="2" t="s">
        <v>102</v>
      </c>
      <c r="D718" s="2" t="s">
        <v>103</v>
      </c>
      <c r="E718" s="13" t="n">
        <v>45116</v>
      </c>
      <c r="F718" s="13" t="n">
        <v>46211</v>
      </c>
      <c r="G718" s="2" t="s">
        <v>32</v>
      </c>
      <c r="H718" s="2" t="s">
        <v>98</v>
      </c>
      <c r="I718" s="2" t="s">
        <v>124</v>
      </c>
      <c r="J718" s="2" t="s">
        <v>100</v>
      </c>
      <c r="K718" s="14" t="n">
        <v>5540.16</v>
      </c>
      <c r="L718" s="2" t="n">
        <f aca="false">IF(E718="","",ROUND((Indicadores!$B$4-E718)/365.25,1))</f>
        <v>3.3</v>
      </c>
      <c r="M718" s="2" t="str">
        <f aca="false">IF(E718="","Virtual",IF(L718&gt;=Indicadores!$B$6,"Fim de Vida",IF(L718&gt;=Indicadores!$B$5,"Envelhecendo","Atual")))</f>
        <v>Envelhecendo</v>
      </c>
      <c r="N718" s="2" t="str">
        <f aca="false">IF(F718="","N/A",IF(F718&lt;Indicadores!$B$4,"Vencida","Vigente"))</f>
        <v>Vencida</v>
      </c>
      <c r="O718" s="2" t="str">
        <f aca="false">INDEX(Locais!$B$2:$B$13,MATCH(H718,Locais!$A$2:$A$13,0))</f>
        <v>Sede - Brasília</v>
      </c>
      <c r="P718" s="2" t="str">
        <f aca="false">INDEX(Locais!$C$2:$C$13,MATCH(H718,Locais!$A$2:$A$13,0))</f>
        <v>Centro-Oeste</v>
      </c>
    </row>
    <row r="719" customFormat="false" ht="15" hidden="false" customHeight="false" outlineLevel="0" collapsed="false">
      <c r="A719" s="2" t="s">
        <v>855</v>
      </c>
      <c r="B719" s="2" t="s">
        <v>68</v>
      </c>
      <c r="C719" s="2" t="s">
        <v>126</v>
      </c>
      <c r="D719" s="2" t="s">
        <v>127</v>
      </c>
      <c r="E719" s="13" t="n">
        <v>45571</v>
      </c>
      <c r="F719" s="13" t="n">
        <v>46666</v>
      </c>
      <c r="G719" s="2" t="s">
        <v>34</v>
      </c>
      <c r="H719" s="2" t="s">
        <v>108</v>
      </c>
      <c r="I719" s="2" t="s">
        <v>99</v>
      </c>
      <c r="J719" s="2" t="s">
        <v>100</v>
      </c>
      <c r="K719" s="14" t="n">
        <v>5076.82</v>
      </c>
      <c r="L719" s="2" t="n">
        <f aca="false">IF(E719="","",ROUND((Indicadores!$B$4-E719)/365.25,1))</f>
        <v>2</v>
      </c>
      <c r="M719" s="2" t="str">
        <f aca="false">IF(E719="","Virtual",IF(L719&gt;=Indicadores!$B$6,"Fim de Vida",IF(L719&gt;=Indicadores!$B$5,"Envelhecendo","Atual")))</f>
        <v>Atual</v>
      </c>
      <c r="N719" s="2" t="str">
        <f aca="false">IF(F719="","N/A",IF(F719&lt;Indicadores!$B$4,"Vencida","Vigente"))</f>
        <v>Vigente</v>
      </c>
      <c r="O719" s="2" t="str">
        <f aca="false">INDEX(Locais!$B$2:$B$13,MATCH(H719,Locais!$A$2:$A$13,0))</f>
        <v>Regional - Porto Alegre</v>
      </c>
      <c r="P719" s="2" t="str">
        <f aca="false">INDEX(Locais!$C$2:$C$13,MATCH(H719,Locais!$A$2:$A$13,0))</f>
        <v>Sul</v>
      </c>
    </row>
    <row r="720" customFormat="false" ht="15" hidden="false" customHeight="false" outlineLevel="0" collapsed="false">
      <c r="A720" s="2" t="s">
        <v>856</v>
      </c>
      <c r="B720" s="2" t="s">
        <v>68</v>
      </c>
      <c r="C720" s="2" t="s">
        <v>96</v>
      </c>
      <c r="D720" s="2" t="s">
        <v>132</v>
      </c>
      <c r="E720" s="13" t="n">
        <v>44926</v>
      </c>
      <c r="F720" s="13" t="n">
        <v>46021</v>
      </c>
      <c r="G720" s="2" t="s">
        <v>32</v>
      </c>
      <c r="H720" s="2" t="s">
        <v>98</v>
      </c>
      <c r="I720" s="2" t="s">
        <v>109</v>
      </c>
      <c r="J720" s="2" t="s">
        <v>100</v>
      </c>
      <c r="K720" s="14" t="n">
        <v>5747.59</v>
      </c>
      <c r="L720" s="2" t="n">
        <f aca="false">IF(E720="","",ROUND((Indicadores!$B$4-E720)/365.25,1))</f>
        <v>3.8</v>
      </c>
      <c r="M720" s="2" t="str">
        <f aca="false">IF(E720="","Virtual",IF(L720&gt;=Indicadores!$B$6,"Fim de Vida",IF(L720&gt;=Indicadores!$B$5,"Envelhecendo","Atual")))</f>
        <v>Envelhecendo</v>
      </c>
      <c r="N720" s="2" t="str">
        <f aca="false">IF(F720="","N/A",IF(F720&lt;Indicadores!$B$4,"Vencida","Vigente"))</f>
        <v>Vencida</v>
      </c>
      <c r="O720" s="2" t="str">
        <f aca="false">INDEX(Locais!$B$2:$B$13,MATCH(H720,Locais!$A$2:$A$13,0))</f>
        <v>Sede - Brasília</v>
      </c>
      <c r="P720" s="2" t="str">
        <f aca="false">INDEX(Locais!$C$2:$C$13,MATCH(H720,Locais!$A$2:$A$13,0))</f>
        <v>Centro-Oeste</v>
      </c>
    </row>
    <row r="721" customFormat="false" ht="15" hidden="false" customHeight="false" outlineLevel="0" collapsed="false">
      <c r="A721" s="2" t="s">
        <v>857</v>
      </c>
      <c r="B721" s="2" t="s">
        <v>68</v>
      </c>
      <c r="C721" s="2" t="s">
        <v>96</v>
      </c>
      <c r="D721" s="2" t="s">
        <v>107</v>
      </c>
      <c r="E721" s="13" t="n">
        <v>44444</v>
      </c>
      <c r="F721" s="13" t="n">
        <v>45539</v>
      </c>
      <c r="G721" s="2" t="s">
        <v>34</v>
      </c>
      <c r="H721" s="2" t="s">
        <v>98</v>
      </c>
      <c r="I721" s="2" t="s">
        <v>136</v>
      </c>
      <c r="J721" s="2" t="s">
        <v>100</v>
      </c>
      <c r="K721" s="14" t="n">
        <v>4934.65</v>
      </c>
      <c r="L721" s="2" t="n">
        <f aca="false">IF(E721="","",ROUND((Indicadores!$B$4-E721)/365.25,1))</f>
        <v>5.1</v>
      </c>
      <c r="M721" s="2" t="str">
        <f aca="false">IF(E721="","Virtual",IF(L721&gt;=Indicadores!$B$6,"Fim de Vida",IF(L721&gt;=Indicadores!$B$5,"Envelhecendo","Atual")))</f>
        <v>Fim de Vida</v>
      </c>
      <c r="N721" s="2" t="str">
        <f aca="false">IF(F721="","N/A",IF(F721&lt;Indicadores!$B$4,"Vencida","Vigente"))</f>
        <v>Vencida</v>
      </c>
      <c r="O721" s="2" t="str">
        <f aca="false">INDEX(Locais!$B$2:$B$13,MATCH(H721,Locais!$A$2:$A$13,0))</f>
        <v>Sede - Brasília</v>
      </c>
      <c r="P721" s="2" t="str">
        <f aca="false">INDEX(Locais!$C$2:$C$13,MATCH(H721,Locais!$A$2:$A$13,0))</f>
        <v>Centro-Oeste</v>
      </c>
    </row>
    <row r="722" customFormat="false" ht="15" hidden="false" customHeight="false" outlineLevel="0" collapsed="false">
      <c r="A722" s="2" t="s">
        <v>858</v>
      </c>
      <c r="B722" s="2" t="s">
        <v>68</v>
      </c>
      <c r="C722" s="2" t="s">
        <v>96</v>
      </c>
      <c r="D722" s="2" t="s">
        <v>132</v>
      </c>
      <c r="E722" s="13" t="n">
        <v>43451</v>
      </c>
      <c r="F722" s="13" t="n">
        <v>44546</v>
      </c>
      <c r="G722" s="2" t="s">
        <v>32</v>
      </c>
      <c r="H722" s="2" t="s">
        <v>141</v>
      </c>
      <c r="I722" s="2" t="s">
        <v>136</v>
      </c>
      <c r="J722" s="2" t="s">
        <v>100</v>
      </c>
      <c r="K722" s="14" t="n">
        <v>4599.8</v>
      </c>
      <c r="L722" s="2" t="n">
        <f aca="false">IF(E722="","",ROUND((Indicadores!$B$4-E722)/365.25,1))</f>
        <v>7.8</v>
      </c>
      <c r="M722" s="2" t="str">
        <f aca="false">IF(E722="","Virtual",IF(L722&gt;=Indicadores!$B$6,"Fim de Vida",IF(L722&gt;=Indicadores!$B$5,"Envelhecendo","Atual")))</f>
        <v>Fim de Vida</v>
      </c>
      <c r="N722" s="2" t="str">
        <f aca="false">IF(F722="","N/A",IF(F722&lt;Indicadores!$B$4,"Vencida","Vigente"))</f>
        <v>Vencida</v>
      </c>
      <c r="O722" s="2" t="str">
        <f aca="false">INDEX(Locais!$B$2:$B$13,MATCH(H722,Locais!$A$2:$A$13,0))</f>
        <v>Regional - Curitiba</v>
      </c>
      <c r="P722" s="2" t="str">
        <f aca="false">INDEX(Locais!$C$2:$C$13,MATCH(H722,Locais!$A$2:$A$13,0))</f>
        <v>Sul</v>
      </c>
    </row>
    <row r="723" customFormat="false" ht="15" hidden="false" customHeight="false" outlineLevel="0" collapsed="false">
      <c r="A723" s="2" t="s">
        <v>859</v>
      </c>
      <c r="B723" s="2" t="s">
        <v>71</v>
      </c>
      <c r="C723" s="2" t="s">
        <v>126</v>
      </c>
      <c r="D723" s="2" t="s">
        <v>157</v>
      </c>
      <c r="E723" s="13" t="n">
        <v>44571</v>
      </c>
      <c r="F723" s="13" t="n">
        <v>45666</v>
      </c>
      <c r="G723" s="2" t="s">
        <v>34</v>
      </c>
      <c r="H723" s="2" t="s">
        <v>141</v>
      </c>
      <c r="I723" s="2" t="s">
        <v>130</v>
      </c>
      <c r="J723" s="2" t="s">
        <v>100</v>
      </c>
      <c r="K723" s="14" t="n">
        <v>2155.04</v>
      </c>
      <c r="L723" s="2" t="n">
        <f aca="false">IF(E723="","",ROUND((Indicadores!$B$4-E723)/365.25,1))</f>
        <v>4.8</v>
      </c>
      <c r="M723" s="2" t="str">
        <f aca="false">IF(E723="","Virtual",IF(L723&gt;=Indicadores!$B$6,"Fim de Vida",IF(L723&gt;=Indicadores!$B$5,"Envelhecendo","Atual")))</f>
        <v>Envelhecendo</v>
      </c>
      <c r="N723" s="2" t="str">
        <f aca="false">IF(F723="","N/A",IF(F723&lt;Indicadores!$B$4,"Vencida","Vigente"))</f>
        <v>Vencida</v>
      </c>
      <c r="O723" s="2" t="str">
        <f aca="false">INDEX(Locais!$B$2:$B$13,MATCH(H723,Locais!$A$2:$A$13,0))</f>
        <v>Regional - Curitiba</v>
      </c>
      <c r="P723" s="2" t="str">
        <f aca="false">INDEX(Locais!$C$2:$C$13,MATCH(H723,Locais!$A$2:$A$13,0))</f>
        <v>Sul</v>
      </c>
    </row>
    <row r="724" customFormat="false" ht="15" hidden="false" customHeight="false" outlineLevel="0" collapsed="false">
      <c r="A724" s="2" t="s">
        <v>860</v>
      </c>
      <c r="B724" s="2" t="s">
        <v>70</v>
      </c>
      <c r="C724" s="2" t="s">
        <v>96</v>
      </c>
      <c r="D724" s="2" t="s">
        <v>122</v>
      </c>
      <c r="E724" s="13" t="n">
        <v>45354</v>
      </c>
      <c r="F724" s="13" t="n">
        <v>47179</v>
      </c>
      <c r="G724" s="2" t="s">
        <v>32</v>
      </c>
      <c r="H724" s="2" t="s">
        <v>139</v>
      </c>
      <c r="I724" s="2" t="s">
        <v>142</v>
      </c>
      <c r="J724" s="2" t="s">
        <v>100</v>
      </c>
      <c r="K724" s="14" t="n">
        <v>16326.42</v>
      </c>
      <c r="L724" s="2" t="n">
        <f aca="false">IF(E724="","",ROUND((Indicadores!$B$4-E724)/365.25,1))</f>
        <v>2.6</v>
      </c>
      <c r="M724" s="2" t="str">
        <f aca="false">IF(E724="","Virtual",IF(L724&gt;=Indicadores!$B$6,"Fim de Vida",IF(L724&gt;=Indicadores!$B$5,"Envelhecendo","Atual")))</f>
        <v>Atual</v>
      </c>
      <c r="N724" s="2" t="str">
        <f aca="false">IF(F724="","N/A",IF(F724&lt;Indicadores!$B$4,"Vencida","Vigente"))</f>
        <v>Vigente</v>
      </c>
      <c r="O724" s="2" t="str">
        <f aca="false">INDEX(Locais!$B$2:$B$13,MATCH(H724,Locais!$A$2:$A$13,0))</f>
        <v>Regional - Rio de Janeiro</v>
      </c>
      <c r="P724" s="2" t="str">
        <f aca="false">INDEX(Locais!$C$2:$C$13,MATCH(H724,Locais!$A$2:$A$13,0))</f>
        <v>Sudeste</v>
      </c>
    </row>
    <row r="725" customFormat="false" ht="15" hidden="false" customHeight="false" outlineLevel="0" collapsed="false">
      <c r="A725" s="2" t="s">
        <v>861</v>
      </c>
      <c r="B725" s="2" t="s">
        <v>69</v>
      </c>
      <c r="C725" s="2" t="s">
        <v>96</v>
      </c>
      <c r="D725" s="2" t="s">
        <v>97</v>
      </c>
      <c r="E725" s="13" t="n">
        <v>44869</v>
      </c>
      <c r="F725" s="13" t="n">
        <v>45964</v>
      </c>
      <c r="G725" s="2" t="s">
        <v>34</v>
      </c>
      <c r="H725" s="2" t="s">
        <v>141</v>
      </c>
      <c r="I725" s="2" t="s">
        <v>120</v>
      </c>
      <c r="J725" s="2" t="s">
        <v>100</v>
      </c>
      <c r="K725" s="14" t="n">
        <v>8596.45</v>
      </c>
      <c r="L725" s="2" t="n">
        <f aca="false">IF(E725="","",ROUND((Indicadores!$B$4-E725)/365.25,1))</f>
        <v>4</v>
      </c>
      <c r="M725" s="2" t="str">
        <f aca="false">IF(E725="","Virtual",IF(L725&gt;=Indicadores!$B$6,"Fim de Vida",IF(L725&gt;=Indicadores!$B$5,"Envelhecendo","Atual")))</f>
        <v>Envelhecendo</v>
      </c>
      <c r="N725" s="2" t="str">
        <f aca="false">IF(F725="","N/A",IF(F725&lt;Indicadores!$B$4,"Vencida","Vigente"))</f>
        <v>Vencida</v>
      </c>
      <c r="O725" s="2" t="str">
        <f aca="false">INDEX(Locais!$B$2:$B$13,MATCH(H725,Locais!$A$2:$A$13,0))</f>
        <v>Regional - Curitiba</v>
      </c>
      <c r="P725" s="2" t="str">
        <f aca="false">INDEX(Locais!$C$2:$C$13,MATCH(H725,Locais!$A$2:$A$13,0))</f>
        <v>Sul</v>
      </c>
    </row>
    <row r="726" customFormat="false" ht="15" hidden="false" customHeight="false" outlineLevel="0" collapsed="false">
      <c r="A726" s="2" t="s">
        <v>862</v>
      </c>
      <c r="B726" s="2" t="s">
        <v>71</v>
      </c>
      <c r="C726" s="2" t="s">
        <v>126</v>
      </c>
      <c r="D726" s="2" t="s">
        <v>157</v>
      </c>
      <c r="E726" s="13" t="n">
        <v>45695</v>
      </c>
      <c r="F726" s="13" t="n">
        <v>46790</v>
      </c>
      <c r="G726" s="2" t="s">
        <v>32</v>
      </c>
      <c r="H726" s="2" t="s">
        <v>98</v>
      </c>
      <c r="I726" s="2" t="s">
        <v>120</v>
      </c>
      <c r="J726" s="2" t="s">
        <v>100</v>
      </c>
      <c r="K726" s="14" t="n">
        <v>2678.92</v>
      </c>
      <c r="L726" s="2" t="n">
        <f aca="false">IF(E726="","",ROUND((Indicadores!$B$4-E726)/365.25,1))</f>
        <v>1.7</v>
      </c>
      <c r="M726" s="2" t="str">
        <f aca="false">IF(E726="","Virtual",IF(L726&gt;=Indicadores!$B$6,"Fim de Vida",IF(L726&gt;=Indicadores!$B$5,"Envelhecendo","Atual")))</f>
        <v>Atual</v>
      </c>
      <c r="N726" s="2" t="str">
        <f aca="false">IF(F726="","N/A",IF(F726&lt;Indicadores!$B$4,"Vencida","Vigente"))</f>
        <v>Vigente</v>
      </c>
      <c r="O726" s="2" t="str">
        <f aca="false">INDEX(Locais!$B$2:$B$13,MATCH(H726,Locais!$A$2:$A$13,0))</f>
        <v>Sede - Brasília</v>
      </c>
      <c r="P726" s="2" t="str">
        <f aca="false">INDEX(Locais!$C$2:$C$13,MATCH(H726,Locais!$A$2:$A$13,0))</f>
        <v>Centro-Oeste</v>
      </c>
    </row>
    <row r="727" customFormat="false" ht="15" hidden="false" customHeight="false" outlineLevel="0" collapsed="false">
      <c r="A727" s="2" t="s">
        <v>863</v>
      </c>
      <c r="B727" s="2" t="s">
        <v>71</v>
      </c>
      <c r="C727" s="2" t="s">
        <v>96</v>
      </c>
      <c r="D727" s="2" t="s">
        <v>171</v>
      </c>
      <c r="E727" s="13" t="n">
        <v>45517</v>
      </c>
      <c r="F727" s="13" t="n">
        <v>46612</v>
      </c>
      <c r="G727" s="2" t="s">
        <v>32</v>
      </c>
      <c r="H727" s="2" t="s">
        <v>119</v>
      </c>
      <c r="I727" s="2" t="s">
        <v>120</v>
      </c>
      <c r="J727" s="2" t="s">
        <v>100</v>
      </c>
      <c r="K727" s="14" t="n">
        <v>2554.28</v>
      </c>
      <c r="L727" s="2" t="n">
        <f aca="false">IF(E727="","",ROUND((Indicadores!$B$4-E727)/365.25,1))</f>
        <v>2.2</v>
      </c>
      <c r="M727" s="2" t="str">
        <f aca="false">IF(E727="","Virtual",IF(L727&gt;=Indicadores!$B$6,"Fim de Vida",IF(L727&gt;=Indicadores!$B$5,"Envelhecendo","Atual")))</f>
        <v>Atual</v>
      </c>
      <c r="N727" s="2" t="str">
        <f aca="false">IF(F727="","N/A",IF(F727&lt;Indicadores!$B$4,"Vencida","Vigente"))</f>
        <v>Vigente</v>
      </c>
      <c r="O727" s="2" t="str">
        <f aca="false">INDEX(Locais!$B$2:$B$13,MATCH(H727,Locais!$A$2:$A$13,0))</f>
        <v>Regional - São Paulo</v>
      </c>
      <c r="P727" s="2" t="str">
        <f aca="false">INDEX(Locais!$C$2:$C$13,MATCH(H727,Locais!$A$2:$A$13,0))</f>
        <v>Sudeste</v>
      </c>
    </row>
    <row r="728" customFormat="false" ht="15" hidden="false" customHeight="false" outlineLevel="0" collapsed="false">
      <c r="A728" s="2" t="s">
        <v>864</v>
      </c>
      <c r="B728" s="2" t="s">
        <v>69</v>
      </c>
      <c r="C728" s="2" t="s">
        <v>126</v>
      </c>
      <c r="D728" s="2" t="s">
        <v>169</v>
      </c>
      <c r="E728" s="13" t="n">
        <v>44448</v>
      </c>
      <c r="F728" s="13" t="n">
        <v>45543</v>
      </c>
      <c r="G728" s="2" t="s">
        <v>36</v>
      </c>
      <c r="H728" s="2" t="s">
        <v>139</v>
      </c>
      <c r="I728" s="2" t="s">
        <v>115</v>
      </c>
      <c r="J728" s="2" t="s">
        <v>100</v>
      </c>
      <c r="K728" s="14" t="n">
        <v>8503.86</v>
      </c>
      <c r="L728" s="2" t="n">
        <f aca="false">IF(E728="","",ROUND((Indicadores!$B$4-E728)/365.25,1))</f>
        <v>5.1</v>
      </c>
      <c r="M728" s="2" t="str">
        <f aca="false">IF(E728="","Virtual",IF(L728&gt;=Indicadores!$B$6,"Fim de Vida",IF(L728&gt;=Indicadores!$B$5,"Envelhecendo","Atual")))</f>
        <v>Fim de Vida</v>
      </c>
      <c r="N728" s="2" t="str">
        <f aca="false">IF(F728="","N/A",IF(F728&lt;Indicadores!$B$4,"Vencida","Vigente"))</f>
        <v>Vencida</v>
      </c>
      <c r="O728" s="2" t="str">
        <f aca="false">INDEX(Locais!$B$2:$B$13,MATCH(H728,Locais!$A$2:$A$13,0))</f>
        <v>Regional - Rio de Janeiro</v>
      </c>
      <c r="P728" s="2" t="str">
        <f aca="false">INDEX(Locais!$C$2:$C$13,MATCH(H728,Locais!$A$2:$A$13,0))</f>
        <v>Sudeste</v>
      </c>
    </row>
    <row r="729" customFormat="false" ht="15" hidden="false" customHeight="false" outlineLevel="0" collapsed="false">
      <c r="A729" s="2" t="s">
        <v>865</v>
      </c>
      <c r="B729" s="2" t="s">
        <v>68</v>
      </c>
      <c r="C729" s="2" t="s">
        <v>102</v>
      </c>
      <c r="D729" s="2" t="s">
        <v>103</v>
      </c>
      <c r="E729" s="13" t="n">
        <v>43697</v>
      </c>
      <c r="F729" s="13" t="n">
        <v>44792</v>
      </c>
      <c r="G729" s="2" t="s">
        <v>32</v>
      </c>
      <c r="H729" s="2" t="s">
        <v>114</v>
      </c>
      <c r="I729" s="2" t="s">
        <v>99</v>
      </c>
      <c r="J729" s="2" t="s">
        <v>100</v>
      </c>
      <c r="K729" s="14" t="n">
        <v>5436.76</v>
      </c>
      <c r="L729" s="2" t="n">
        <f aca="false">IF(E729="","",ROUND((Indicadores!$B$4-E729)/365.25,1))</f>
        <v>7.2</v>
      </c>
      <c r="M729" s="2" t="str">
        <f aca="false">IF(E729="","Virtual",IF(L729&gt;=Indicadores!$B$6,"Fim de Vida",IF(L729&gt;=Indicadores!$B$5,"Envelhecendo","Atual")))</f>
        <v>Fim de Vida</v>
      </c>
      <c r="N729" s="2" t="str">
        <f aca="false">IF(F729="","N/A",IF(F729&lt;Indicadores!$B$4,"Vencida","Vigente"))</f>
        <v>Vencida</v>
      </c>
      <c r="O729" s="2" t="str">
        <f aca="false">INDEX(Locais!$B$2:$B$13,MATCH(H729,Locais!$A$2:$A$13,0))</f>
        <v>Regional - Belo Horizonte</v>
      </c>
      <c r="P729" s="2" t="str">
        <f aca="false">INDEX(Locais!$C$2:$C$13,MATCH(H729,Locais!$A$2:$A$13,0))</f>
        <v>Sudeste</v>
      </c>
    </row>
    <row r="730" customFormat="false" ht="15" hidden="false" customHeight="false" outlineLevel="0" collapsed="false">
      <c r="A730" s="2" t="s">
        <v>866</v>
      </c>
      <c r="B730" s="2" t="s">
        <v>68</v>
      </c>
      <c r="C730" s="2" t="s">
        <v>102</v>
      </c>
      <c r="D730" s="2" t="s">
        <v>103</v>
      </c>
      <c r="E730" s="13" t="n">
        <v>44854</v>
      </c>
      <c r="F730" s="13" t="n">
        <v>45949</v>
      </c>
      <c r="G730" s="2" t="s">
        <v>32</v>
      </c>
      <c r="H730" s="2" t="s">
        <v>145</v>
      </c>
      <c r="I730" s="2" t="s">
        <v>105</v>
      </c>
      <c r="J730" s="2" t="s">
        <v>100</v>
      </c>
      <c r="K730" s="14" t="n">
        <v>6414.98</v>
      </c>
      <c r="L730" s="2" t="n">
        <f aca="false">IF(E730="","",ROUND((Indicadores!$B$4-E730)/365.25,1))</f>
        <v>4</v>
      </c>
      <c r="M730" s="2" t="str">
        <f aca="false">IF(E730="","Virtual",IF(L730&gt;=Indicadores!$B$6,"Fim de Vida",IF(L730&gt;=Indicadores!$B$5,"Envelhecendo","Atual")))</f>
        <v>Envelhecendo</v>
      </c>
      <c r="N730" s="2" t="str">
        <f aca="false">IF(F730="","N/A",IF(F730&lt;Indicadores!$B$4,"Vencida","Vigente"))</f>
        <v>Vencida</v>
      </c>
      <c r="O730" s="2" t="str">
        <f aca="false">INDEX(Locais!$B$2:$B$13,MATCH(H730,Locais!$A$2:$A$13,0))</f>
        <v>Regional - Belém</v>
      </c>
      <c r="P730" s="2" t="str">
        <f aca="false">INDEX(Locais!$C$2:$C$13,MATCH(H730,Locais!$A$2:$A$13,0))</f>
        <v>Norte</v>
      </c>
    </row>
    <row r="731" customFormat="false" ht="15" hidden="false" customHeight="false" outlineLevel="0" collapsed="false">
      <c r="A731" s="2" t="s">
        <v>867</v>
      </c>
      <c r="B731" s="2" t="s">
        <v>69</v>
      </c>
      <c r="C731" s="2" t="s">
        <v>102</v>
      </c>
      <c r="D731" s="2" t="s">
        <v>113</v>
      </c>
      <c r="E731" s="13" t="n">
        <v>43658</v>
      </c>
      <c r="F731" s="13" t="n">
        <v>44753</v>
      </c>
      <c r="G731" s="2" t="s">
        <v>36</v>
      </c>
      <c r="H731" s="2" t="s">
        <v>128</v>
      </c>
      <c r="I731" s="2" t="s">
        <v>124</v>
      </c>
      <c r="J731" s="2" t="s">
        <v>100</v>
      </c>
      <c r="K731" s="14" t="n">
        <v>9048.83</v>
      </c>
      <c r="L731" s="2" t="n">
        <f aca="false">IF(E731="","",ROUND((Indicadores!$B$4-E731)/365.25,1))</f>
        <v>7.3</v>
      </c>
      <c r="M731" s="2" t="str">
        <f aca="false">IF(E731="","Virtual",IF(L731&gt;=Indicadores!$B$6,"Fim de Vida",IF(L731&gt;=Indicadores!$B$5,"Envelhecendo","Atual")))</f>
        <v>Fim de Vida</v>
      </c>
      <c r="N731" s="2" t="str">
        <f aca="false">IF(F731="","N/A",IF(F731&lt;Indicadores!$B$4,"Vencida","Vigente"))</f>
        <v>Vencida</v>
      </c>
      <c r="O731" s="2" t="str">
        <f aca="false">INDEX(Locais!$B$2:$B$13,MATCH(H731,Locais!$A$2:$A$13,0))</f>
        <v>Regional - Recife</v>
      </c>
      <c r="P731" s="2" t="str">
        <f aca="false">INDEX(Locais!$C$2:$C$13,MATCH(H731,Locais!$A$2:$A$13,0))</f>
        <v>Nordeste</v>
      </c>
    </row>
    <row r="732" customFormat="false" ht="15" hidden="false" customHeight="false" outlineLevel="0" collapsed="false">
      <c r="A732" s="2" t="s">
        <v>868</v>
      </c>
      <c r="B732" s="2" t="s">
        <v>69</v>
      </c>
      <c r="C732" s="2" t="s">
        <v>96</v>
      </c>
      <c r="D732" s="2" t="s">
        <v>117</v>
      </c>
      <c r="E732" s="13" t="n">
        <v>45179</v>
      </c>
      <c r="F732" s="13" t="n">
        <v>46274</v>
      </c>
      <c r="G732" s="2" t="s">
        <v>34</v>
      </c>
      <c r="H732" s="2" t="s">
        <v>98</v>
      </c>
      <c r="I732" s="2" t="s">
        <v>120</v>
      </c>
      <c r="J732" s="2" t="s">
        <v>100</v>
      </c>
      <c r="K732" s="14" t="n">
        <v>7503.74</v>
      </c>
      <c r="L732" s="2" t="n">
        <f aca="false">IF(E732="","",ROUND((Indicadores!$B$4-E732)/365.25,1))</f>
        <v>3.1</v>
      </c>
      <c r="M732" s="2" t="str">
        <f aca="false">IF(E732="","Virtual",IF(L732&gt;=Indicadores!$B$6,"Fim de Vida",IF(L732&gt;=Indicadores!$B$5,"Envelhecendo","Atual")))</f>
        <v>Envelhecendo</v>
      </c>
      <c r="N732" s="2" t="str">
        <f aca="false">IF(F732="","N/A",IF(F732&lt;Indicadores!$B$4,"Vencida","Vigente"))</f>
        <v>Vencida</v>
      </c>
      <c r="O732" s="2" t="str">
        <f aca="false">INDEX(Locais!$B$2:$B$13,MATCH(H732,Locais!$A$2:$A$13,0))</f>
        <v>Sede - Brasília</v>
      </c>
      <c r="P732" s="2" t="str">
        <f aca="false">INDEX(Locais!$C$2:$C$13,MATCH(H732,Locais!$A$2:$A$13,0))</f>
        <v>Centro-Oeste</v>
      </c>
    </row>
    <row r="733" customFormat="false" ht="15" hidden="false" customHeight="false" outlineLevel="0" collapsed="false">
      <c r="A733" s="2" t="s">
        <v>869</v>
      </c>
      <c r="B733" s="2" t="s">
        <v>69</v>
      </c>
      <c r="C733" s="2" t="s">
        <v>96</v>
      </c>
      <c r="D733" s="2" t="s">
        <v>97</v>
      </c>
      <c r="E733" s="13" t="n">
        <v>44845</v>
      </c>
      <c r="F733" s="13" t="n">
        <v>45940</v>
      </c>
      <c r="G733" s="2" t="s">
        <v>32</v>
      </c>
      <c r="H733" s="2" t="s">
        <v>104</v>
      </c>
      <c r="I733" s="2" t="s">
        <v>142</v>
      </c>
      <c r="J733" s="2" t="s">
        <v>100</v>
      </c>
      <c r="K733" s="14" t="n">
        <v>7218.77</v>
      </c>
      <c r="L733" s="2" t="n">
        <f aca="false">IF(E733="","",ROUND((Indicadores!$B$4-E733)/365.25,1))</f>
        <v>4</v>
      </c>
      <c r="M733" s="2" t="str">
        <f aca="false">IF(E733="","Virtual",IF(L733&gt;=Indicadores!$B$6,"Fim de Vida",IF(L733&gt;=Indicadores!$B$5,"Envelhecendo","Atual")))</f>
        <v>Envelhecendo</v>
      </c>
      <c r="N733" s="2" t="str">
        <f aca="false">IF(F733="","N/A",IF(F733&lt;Indicadores!$B$4,"Vencida","Vigente"))</f>
        <v>Vencida</v>
      </c>
      <c r="O733" s="2" t="str">
        <f aca="false">INDEX(Locais!$B$2:$B$13,MATCH(H733,Locais!$A$2:$A$13,0))</f>
        <v>Regional - Fortaleza</v>
      </c>
      <c r="P733" s="2" t="str">
        <f aca="false">INDEX(Locais!$C$2:$C$13,MATCH(H733,Locais!$A$2:$A$13,0))</f>
        <v>Nordeste</v>
      </c>
    </row>
    <row r="734" customFormat="false" ht="15" hidden="false" customHeight="false" outlineLevel="0" collapsed="false">
      <c r="A734" s="2" t="s">
        <v>870</v>
      </c>
      <c r="B734" s="2" t="s">
        <v>70</v>
      </c>
      <c r="C734" s="2" t="s">
        <v>96</v>
      </c>
      <c r="D734" s="2" t="s">
        <v>122</v>
      </c>
      <c r="E734" s="13" t="n">
        <v>44526</v>
      </c>
      <c r="F734" s="13" t="n">
        <v>46351</v>
      </c>
      <c r="G734" s="2" t="s">
        <v>32</v>
      </c>
      <c r="H734" s="2" t="s">
        <v>139</v>
      </c>
      <c r="I734" s="2" t="s">
        <v>99</v>
      </c>
      <c r="J734" s="2" t="s">
        <v>100</v>
      </c>
      <c r="K734" s="14" t="n">
        <v>20914.51</v>
      </c>
      <c r="L734" s="2" t="n">
        <f aca="false">IF(E734="","",ROUND((Indicadores!$B$4-E734)/365.25,1))</f>
        <v>4.9</v>
      </c>
      <c r="M734" s="2" t="str">
        <f aca="false">IF(E734="","Virtual",IF(L734&gt;=Indicadores!$B$6,"Fim de Vida",IF(L734&gt;=Indicadores!$B$5,"Envelhecendo","Atual")))</f>
        <v>Envelhecendo</v>
      </c>
      <c r="N734" s="2" t="str">
        <f aca="false">IF(F734="","N/A",IF(F734&lt;Indicadores!$B$4,"Vencida","Vigente"))</f>
        <v>Vigente</v>
      </c>
      <c r="O734" s="2" t="str">
        <f aca="false">INDEX(Locais!$B$2:$B$13,MATCH(H734,Locais!$A$2:$A$13,0))</f>
        <v>Regional - Rio de Janeiro</v>
      </c>
      <c r="P734" s="2" t="str">
        <f aca="false">INDEX(Locais!$C$2:$C$13,MATCH(H734,Locais!$A$2:$A$13,0))</f>
        <v>Sudeste</v>
      </c>
    </row>
    <row r="735" customFormat="false" ht="15" hidden="false" customHeight="false" outlineLevel="0" collapsed="false">
      <c r="A735" s="2" t="s">
        <v>871</v>
      </c>
      <c r="B735" s="2" t="s">
        <v>68</v>
      </c>
      <c r="C735" s="2" t="s">
        <v>96</v>
      </c>
      <c r="D735" s="2" t="s">
        <v>132</v>
      </c>
      <c r="E735" s="13" t="n">
        <v>45404</v>
      </c>
      <c r="F735" s="13" t="n">
        <v>46499</v>
      </c>
      <c r="G735" s="2" t="s">
        <v>32</v>
      </c>
      <c r="H735" s="2" t="s">
        <v>98</v>
      </c>
      <c r="I735" s="2" t="s">
        <v>133</v>
      </c>
      <c r="J735" s="2" t="s">
        <v>100</v>
      </c>
      <c r="K735" s="14" t="n">
        <v>5532.53</v>
      </c>
      <c r="L735" s="2" t="n">
        <f aca="false">IF(E735="","",ROUND((Indicadores!$B$4-E735)/365.25,1))</f>
        <v>2.5</v>
      </c>
      <c r="M735" s="2" t="str">
        <f aca="false">IF(E735="","Virtual",IF(L735&gt;=Indicadores!$B$6,"Fim de Vida",IF(L735&gt;=Indicadores!$B$5,"Envelhecendo","Atual")))</f>
        <v>Atual</v>
      </c>
      <c r="N735" s="2" t="str">
        <f aca="false">IF(F735="","N/A",IF(F735&lt;Indicadores!$B$4,"Vencida","Vigente"))</f>
        <v>Vigente</v>
      </c>
      <c r="O735" s="2" t="str">
        <f aca="false">INDEX(Locais!$B$2:$B$13,MATCH(H735,Locais!$A$2:$A$13,0))</f>
        <v>Sede - Brasília</v>
      </c>
      <c r="P735" s="2" t="str">
        <f aca="false">INDEX(Locais!$C$2:$C$13,MATCH(H735,Locais!$A$2:$A$13,0))</f>
        <v>Centro-Oeste</v>
      </c>
    </row>
    <row r="736" customFormat="false" ht="15" hidden="false" customHeight="false" outlineLevel="0" collapsed="false">
      <c r="A736" s="2" t="s">
        <v>872</v>
      </c>
      <c r="B736" s="2" t="s">
        <v>69</v>
      </c>
      <c r="C736" s="2" t="s">
        <v>102</v>
      </c>
      <c r="D736" s="2" t="s">
        <v>113</v>
      </c>
      <c r="E736" s="13" t="n">
        <v>43881</v>
      </c>
      <c r="F736" s="13" t="n">
        <v>44976</v>
      </c>
      <c r="G736" s="2" t="s">
        <v>32</v>
      </c>
      <c r="H736" s="2" t="s">
        <v>98</v>
      </c>
      <c r="I736" s="2" t="s">
        <v>109</v>
      </c>
      <c r="J736" s="2" t="s">
        <v>100</v>
      </c>
      <c r="K736" s="14" t="n">
        <v>9876.57</v>
      </c>
      <c r="L736" s="2" t="n">
        <f aca="false">IF(E736="","",ROUND((Indicadores!$B$4-E736)/365.25,1))</f>
        <v>6.7</v>
      </c>
      <c r="M736" s="2" t="str">
        <f aca="false">IF(E736="","Virtual",IF(L736&gt;=Indicadores!$B$6,"Fim de Vida",IF(L736&gt;=Indicadores!$B$5,"Envelhecendo","Atual")))</f>
        <v>Fim de Vida</v>
      </c>
      <c r="N736" s="2" t="str">
        <f aca="false">IF(F736="","N/A",IF(F736&lt;Indicadores!$B$4,"Vencida","Vigente"))</f>
        <v>Vencida</v>
      </c>
      <c r="O736" s="2" t="str">
        <f aca="false">INDEX(Locais!$B$2:$B$13,MATCH(H736,Locais!$A$2:$A$13,0))</f>
        <v>Sede - Brasília</v>
      </c>
      <c r="P736" s="2" t="str">
        <f aca="false">INDEX(Locais!$C$2:$C$13,MATCH(H736,Locais!$A$2:$A$13,0))</f>
        <v>Centro-Oeste</v>
      </c>
    </row>
    <row r="737" customFormat="false" ht="15" hidden="false" customHeight="false" outlineLevel="0" collapsed="false">
      <c r="A737" s="2" t="s">
        <v>873</v>
      </c>
      <c r="B737" s="2" t="s">
        <v>69</v>
      </c>
      <c r="C737" s="2" t="s">
        <v>96</v>
      </c>
      <c r="D737" s="2" t="s">
        <v>97</v>
      </c>
      <c r="E737" s="13" t="n">
        <v>45519</v>
      </c>
      <c r="F737" s="13" t="n">
        <v>46614</v>
      </c>
      <c r="G737" s="2" t="s">
        <v>32</v>
      </c>
      <c r="H737" s="2" t="s">
        <v>98</v>
      </c>
      <c r="I737" s="2" t="s">
        <v>115</v>
      </c>
      <c r="J737" s="2" t="s">
        <v>100</v>
      </c>
      <c r="K737" s="14" t="n">
        <v>9415.16</v>
      </c>
      <c r="L737" s="2" t="n">
        <f aca="false">IF(E737="","",ROUND((Indicadores!$B$4-E737)/365.25,1))</f>
        <v>2.2</v>
      </c>
      <c r="M737" s="2" t="str">
        <f aca="false">IF(E737="","Virtual",IF(L737&gt;=Indicadores!$B$6,"Fim de Vida",IF(L737&gt;=Indicadores!$B$5,"Envelhecendo","Atual")))</f>
        <v>Atual</v>
      </c>
      <c r="N737" s="2" t="str">
        <f aca="false">IF(F737="","N/A",IF(F737&lt;Indicadores!$B$4,"Vencida","Vigente"))</f>
        <v>Vigente</v>
      </c>
      <c r="O737" s="2" t="str">
        <f aca="false">INDEX(Locais!$B$2:$B$13,MATCH(H737,Locais!$A$2:$A$13,0))</f>
        <v>Sede - Brasília</v>
      </c>
      <c r="P737" s="2" t="str">
        <f aca="false">INDEX(Locais!$C$2:$C$13,MATCH(H737,Locais!$A$2:$A$13,0))</f>
        <v>Centro-Oeste</v>
      </c>
    </row>
    <row r="738" customFormat="false" ht="15" hidden="false" customHeight="false" outlineLevel="0" collapsed="false">
      <c r="A738" s="2" t="s">
        <v>874</v>
      </c>
      <c r="B738" s="2" t="s">
        <v>69</v>
      </c>
      <c r="C738" s="2" t="s">
        <v>96</v>
      </c>
      <c r="D738" s="2" t="s">
        <v>97</v>
      </c>
      <c r="E738" s="13" t="n">
        <v>44971</v>
      </c>
      <c r="F738" s="13" t="n">
        <v>46066</v>
      </c>
      <c r="G738" s="2" t="s">
        <v>32</v>
      </c>
      <c r="H738" s="2" t="s">
        <v>98</v>
      </c>
      <c r="I738" s="2" t="s">
        <v>130</v>
      </c>
      <c r="J738" s="2" t="s">
        <v>100</v>
      </c>
      <c r="K738" s="14" t="n">
        <v>8775.26</v>
      </c>
      <c r="L738" s="2" t="n">
        <f aca="false">IF(E738="","",ROUND((Indicadores!$B$4-E738)/365.25,1))</f>
        <v>3.7</v>
      </c>
      <c r="M738" s="2" t="str">
        <f aca="false">IF(E738="","Virtual",IF(L738&gt;=Indicadores!$B$6,"Fim de Vida",IF(L738&gt;=Indicadores!$B$5,"Envelhecendo","Atual")))</f>
        <v>Envelhecendo</v>
      </c>
      <c r="N738" s="2" t="str">
        <f aca="false">IF(F738="","N/A",IF(F738&lt;Indicadores!$B$4,"Vencida","Vigente"))</f>
        <v>Vencida</v>
      </c>
      <c r="O738" s="2" t="str">
        <f aca="false">INDEX(Locais!$B$2:$B$13,MATCH(H738,Locais!$A$2:$A$13,0))</f>
        <v>Sede - Brasília</v>
      </c>
      <c r="P738" s="2" t="str">
        <f aca="false">INDEX(Locais!$C$2:$C$13,MATCH(H738,Locais!$A$2:$A$13,0))</f>
        <v>Centro-Oeste</v>
      </c>
    </row>
    <row r="739" customFormat="false" ht="15" hidden="false" customHeight="false" outlineLevel="0" collapsed="false">
      <c r="A739" s="2" t="s">
        <v>875</v>
      </c>
      <c r="B739" s="2" t="s">
        <v>68</v>
      </c>
      <c r="C739" s="2" t="s">
        <v>96</v>
      </c>
      <c r="D739" s="2" t="s">
        <v>132</v>
      </c>
      <c r="E739" s="13" t="n">
        <v>45781</v>
      </c>
      <c r="F739" s="13" t="n">
        <v>46876</v>
      </c>
      <c r="G739" s="2" t="s">
        <v>32</v>
      </c>
      <c r="H739" s="2" t="s">
        <v>98</v>
      </c>
      <c r="I739" s="2" t="s">
        <v>133</v>
      </c>
      <c r="J739" s="2" t="s">
        <v>100</v>
      </c>
      <c r="K739" s="14" t="n">
        <v>6183.44</v>
      </c>
      <c r="L739" s="2" t="n">
        <f aca="false">IF(E739="","",ROUND((Indicadores!$B$4-E739)/365.25,1))</f>
        <v>1.5</v>
      </c>
      <c r="M739" s="2" t="str">
        <f aca="false">IF(E739="","Virtual",IF(L739&gt;=Indicadores!$B$6,"Fim de Vida",IF(L739&gt;=Indicadores!$B$5,"Envelhecendo","Atual")))</f>
        <v>Atual</v>
      </c>
      <c r="N739" s="2" t="str">
        <f aca="false">IF(F739="","N/A",IF(F739&lt;Indicadores!$B$4,"Vencida","Vigente"))</f>
        <v>Vigente</v>
      </c>
      <c r="O739" s="2" t="str">
        <f aca="false">INDEX(Locais!$B$2:$B$13,MATCH(H739,Locais!$A$2:$A$13,0))</f>
        <v>Sede - Brasília</v>
      </c>
      <c r="P739" s="2" t="str">
        <f aca="false">INDEX(Locais!$C$2:$C$13,MATCH(H739,Locais!$A$2:$A$13,0))</f>
        <v>Centro-Oeste</v>
      </c>
    </row>
    <row r="740" customFormat="false" ht="15" hidden="false" customHeight="false" outlineLevel="0" collapsed="false">
      <c r="A740" s="2" t="s">
        <v>876</v>
      </c>
      <c r="B740" s="2" t="s">
        <v>68</v>
      </c>
      <c r="C740" s="2" t="s">
        <v>126</v>
      </c>
      <c r="D740" s="2" t="s">
        <v>127</v>
      </c>
      <c r="E740" s="13" t="n">
        <v>45548</v>
      </c>
      <c r="F740" s="13" t="n">
        <v>46643</v>
      </c>
      <c r="G740" s="2" t="s">
        <v>34</v>
      </c>
      <c r="H740" s="2" t="s">
        <v>108</v>
      </c>
      <c r="I740" s="2" t="s">
        <v>120</v>
      </c>
      <c r="J740" s="2" t="s">
        <v>100</v>
      </c>
      <c r="K740" s="14" t="n">
        <v>4792.49</v>
      </c>
      <c r="L740" s="2" t="n">
        <f aca="false">IF(E740="","",ROUND((Indicadores!$B$4-E740)/365.25,1))</f>
        <v>2.1</v>
      </c>
      <c r="M740" s="2" t="str">
        <f aca="false">IF(E740="","Virtual",IF(L740&gt;=Indicadores!$B$6,"Fim de Vida",IF(L740&gt;=Indicadores!$B$5,"Envelhecendo","Atual")))</f>
        <v>Atual</v>
      </c>
      <c r="N740" s="2" t="str">
        <f aca="false">IF(F740="","N/A",IF(F740&lt;Indicadores!$B$4,"Vencida","Vigente"))</f>
        <v>Vigente</v>
      </c>
      <c r="O740" s="2" t="str">
        <f aca="false">INDEX(Locais!$B$2:$B$13,MATCH(H740,Locais!$A$2:$A$13,0))</f>
        <v>Regional - Porto Alegre</v>
      </c>
      <c r="P740" s="2" t="str">
        <f aca="false">INDEX(Locais!$C$2:$C$13,MATCH(H740,Locais!$A$2:$A$13,0))</f>
        <v>Sul</v>
      </c>
    </row>
    <row r="741" customFormat="false" ht="15" hidden="false" customHeight="false" outlineLevel="0" collapsed="false">
      <c r="A741" s="2" t="s">
        <v>877</v>
      </c>
      <c r="B741" s="2" t="s">
        <v>68</v>
      </c>
      <c r="C741" s="2" t="s">
        <v>96</v>
      </c>
      <c r="D741" s="2" t="s">
        <v>132</v>
      </c>
      <c r="E741" s="13" t="n">
        <v>44069</v>
      </c>
      <c r="F741" s="13" t="n">
        <v>45164</v>
      </c>
      <c r="G741" s="2" t="s">
        <v>32</v>
      </c>
      <c r="H741" s="2" t="s">
        <v>98</v>
      </c>
      <c r="I741" s="2" t="s">
        <v>130</v>
      </c>
      <c r="J741" s="2" t="s">
        <v>100</v>
      </c>
      <c r="K741" s="14" t="n">
        <v>4900.7</v>
      </c>
      <c r="L741" s="2" t="n">
        <f aca="false">IF(E741="","",ROUND((Indicadores!$B$4-E741)/365.25,1))</f>
        <v>6.1</v>
      </c>
      <c r="M741" s="2" t="str">
        <f aca="false">IF(E741="","Virtual",IF(L741&gt;=Indicadores!$B$6,"Fim de Vida",IF(L741&gt;=Indicadores!$B$5,"Envelhecendo","Atual")))</f>
        <v>Fim de Vida</v>
      </c>
      <c r="N741" s="2" t="str">
        <f aca="false">IF(F741="","N/A",IF(F741&lt;Indicadores!$B$4,"Vencida","Vigente"))</f>
        <v>Vencida</v>
      </c>
      <c r="O741" s="2" t="str">
        <f aca="false">INDEX(Locais!$B$2:$B$13,MATCH(H741,Locais!$A$2:$A$13,0))</f>
        <v>Sede - Brasília</v>
      </c>
      <c r="P741" s="2" t="str">
        <f aca="false">INDEX(Locais!$C$2:$C$13,MATCH(H741,Locais!$A$2:$A$13,0))</f>
        <v>Centro-Oeste</v>
      </c>
    </row>
    <row r="742" customFormat="false" ht="15" hidden="false" customHeight="false" outlineLevel="0" collapsed="false">
      <c r="A742" s="2" t="s">
        <v>878</v>
      </c>
      <c r="B742" s="2" t="s">
        <v>69</v>
      </c>
      <c r="C742" s="2" t="s">
        <v>102</v>
      </c>
      <c r="D742" s="2" t="s">
        <v>113</v>
      </c>
      <c r="E742" s="13" t="n">
        <v>44406</v>
      </c>
      <c r="F742" s="13" t="n">
        <v>45501</v>
      </c>
      <c r="G742" s="2" t="s">
        <v>118</v>
      </c>
      <c r="H742" s="2" t="s">
        <v>114</v>
      </c>
      <c r="I742" s="2" t="s">
        <v>109</v>
      </c>
      <c r="J742" s="2" t="s">
        <v>100</v>
      </c>
      <c r="K742" s="14" t="n">
        <v>8564.76</v>
      </c>
      <c r="L742" s="2" t="n">
        <f aca="false">IF(E742="","",ROUND((Indicadores!$B$4-E742)/365.25,1))</f>
        <v>5.2</v>
      </c>
      <c r="M742" s="2" t="str">
        <f aca="false">IF(E742="","Virtual",IF(L742&gt;=Indicadores!$B$6,"Fim de Vida",IF(L742&gt;=Indicadores!$B$5,"Envelhecendo","Atual")))</f>
        <v>Fim de Vida</v>
      </c>
      <c r="N742" s="2" t="str">
        <f aca="false">IF(F742="","N/A",IF(F742&lt;Indicadores!$B$4,"Vencida","Vigente"))</f>
        <v>Vencida</v>
      </c>
      <c r="O742" s="2" t="str">
        <f aca="false">INDEX(Locais!$B$2:$B$13,MATCH(H742,Locais!$A$2:$A$13,0))</f>
        <v>Regional - Belo Horizonte</v>
      </c>
      <c r="P742" s="2" t="str">
        <f aca="false">INDEX(Locais!$C$2:$C$13,MATCH(H742,Locais!$A$2:$A$13,0))</f>
        <v>Sudeste</v>
      </c>
    </row>
    <row r="743" customFormat="false" ht="15" hidden="false" customHeight="false" outlineLevel="0" collapsed="false">
      <c r="A743" s="2" t="s">
        <v>879</v>
      </c>
      <c r="B743" s="2" t="s">
        <v>70</v>
      </c>
      <c r="C743" s="2" t="s">
        <v>96</v>
      </c>
      <c r="D743" s="2" t="s">
        <v>122</v>
      </c>
      <c r="E743" s="13" t="n">
        <v>44848</v>
      </c>
      <c r="F743" s="13" t="n">
        <v>46673</v>
      </c>
      <c r="G743" s="2" t="s">
        <v>32</v>
      </c>
      <c r="H743" s="2" t="s">
        <v>119</v>
      </c>
      <c r="I743" s="2" t="s">
        <v>142</v>
      </c>
      <c r="J743" s="2" t="s">
        <v>100</v>
      </c>
      <c r="K743" s="14" t="n">
        <v>18513.67</v>
      </c>
      <c r="L743" s="2" t="n">
        <f aca="false">IF(E743="","",ROUND((Indicadores!$B$4-E743)/365.25,1))</f>
        <v>4</v>
      </c>
      <c r="M743" s="2" t="str">
        <f aca="false">IF(E743="","Virtual",IF(L743&gt;=Indicadores!$B$6,"Fim de Vida",IF(L743&gt;=Indicadores!$B$5,"Envelhecendo","Atual")))</f>
        <v>Envelhecendo</v>
      </c>
      <c r="N743" s="2" t="str">
        <f aca="false">IF(F743="","N/A",IF(F743&lt;Indicadores!$B$4,"Vencida","Vigente"))</f>
        <v>Vigente</v>
      </c>
      <c r="O743" s="2" t="str">
        <f aca="false">INDEX(Locais!$B$2:$B$13,MATCH(H743,Locais!$A$2:$A$13,0))</f>
        <v>Regional - São Paulo</v>
      </c>
      <c r="P743" s="2" t="str">
        <f aca="false">INDEX(Locais!$C$2:$C$13,MATCH(H743,Locais!$A$2:$A$13,0))</f>
        <v>Sudeste</v>
      </c>
    </row>
    <row r="744" customFormat="false" ht="15" hidden="false" customHeight="false" outlineLevel="0" collapsed="false">
      <c r="A744" s="2" t="s">
        <v>880</v>
      </c>
      <c r="B744" s="2" t="s">
        <v>68</v>
      </c>
      <c r="C744" s="2" t="s">
        <v>96</v>
      </c>
      <c r="D744" s="2" t="s">
        <v>132</v>
      </c>
      <c r="E744" s="13" t="n">
        <v>45098</v>
      </c>
      <c r="F744" s="13" t="n">
        <v>46193</v>
      </c>
      <c r="G744" s="2" t="s">
        <v>151</v>
      </c>
      <c r="H744" s="2" t="s">
        <v>141</v>
      </c>
      <c r="I744" s="2" t="s">
        <v>111</v>
      </c>
      <c r="J744" s="2" t="s">
        <v>137</v>
      </c>
      <c r="K744" s="14" t="n">
        <v>4585.26</v>
      </c>
      <c r="L744" s="2" t="n">
        <f aca="false">IF(E744="","",ROUND((Indicadores!$B$4-E744)/365.25,1))</f>
        <v>3.3</v>
      </c>
      <c r="M744" s="2" t="str">
        <f aca="false">IF(E744="","Virtual",IF(L744&gt;=Indicadores!$B$6,"Fim de Vida",IF(L744&gt;=Indicadores!$B$5,"Envelhecendo","Atual")))</f>
        <v>Envelhecendo</v>
      </c>
      <c r="N744" s="2" t="str">
        <f aca="false">IF(F744="","N/A",IF(F744&lt;Indicadores!$B$4,"Vencida","Vigente"))</f>
        <v>Vencida</v>
      </c>
      <c r="O744" s="2" t="str">
        <f aca="false">INDEX(Locais!$B$2:$B$13,MATCH(H744,Locais!$A$2:$A$13,0))</f>
        <v>Regional - Curitiba</v>
      </c>
      <c r="P744" s="2" t="str">
        <f aca="false">INDEX(Locais!$C$2:$C$13,MATCH(H744,Locais!$A$2:$A$13,0))</f>
        <v>Sul</v>
      </c>
    </row>
    <row r="745" customFormat="false" ht="15" hidden="false" customHeight="false" outlineLevel="0" collapsed="false">
      <c r="A745" s="2" t="s">
        <v>881</v>
      </c>
      <c r="B745" s="2" t="s">
        <v>69</v>
      </c>
      <c r="C745" s="2" t="s">
        <v>126</v>
      </c>
      <c r="D745" s="2" t="s">
        <v>169</v>
      </c>
      <c r="E745" s="13" t="n">
        <v>45903</v>
      </c>
      <c r="F745" s="13" t="n">
        <v>46998</v>
      </c>
      <c r="G745" s="2" t="s">
        <v>32</v>
      </c>
      <c r="H745" s="2" t="s">
        <v>119</v>
      </c>
      <c r="I745" s="2" t="s">
        <v>115</v>
      </c>
      <c r="J745" s="2" t="s">
        <v>100</v>
      </c>
      <c r="K745" s="14" t="n">
        <v>8430.99</v>
      </c>
      <c r="L745" s="2" t="n">
        <f aca="false">IF(E745="","",ROUND((Indicadores!$B$4-E745)/365.25,1))</f>
        <v>1.1</v>
      </c>
      <c r="M745" s="2" t="str">
        <f aca="false">IF(E745="","Virtual",IF(L745&gt;=Indicadores!$B$6,"Fim de Vida",IF(L745&gt;=Indicadores!$B$5,"Envelhecendo","Atual")))</f>
        <v>Atual</v>
      </c>
      <c r="N745" s="2" t="str">
        <f aca="false">IF(F745="","N/A",IF(F745&lt;Indicadores!$B$4,"Vencida","Vigente"))</f>
        <v>Vigente</v>
      </c>
      <c r="O745" s="2" t="str">
        <f aca="false">INDEX(Locais!$B$2:$B$13,MATCH(H745,Locais!$A$2:$A$13,0))</f>
        <v>Regional - São Paulo</v>
      </c>
      <c r="P745" s="2" t="str">
        <f aca="false">INDEX(Locais!$C$2:$C$13,MATCH(H745,Locais!$A$2:$A$13,0))</f>
        <v>Sudeste</v>
      </c>
    </row>
    <row r="746" customFormat="false" ht="15" hidden="false" customHeight="false" outlineLevel="0" collapsed="false">
      <c r="A746" s="2" t="s">
        <v>882</v>
      </c>
      <c r="B746" s="2" t="s">
        <v>68</v>
      </c>
      <c r="C746" s="2" t="s">
        <v>96</v>
      </c>
      <c r="D746" s="2" t="s">
        <v>107</v>
      </c>
      <c r="E746" s="13" t="n">
        <v>44567</v>
      </c>
      <c r="F746" s="13" t="n">
        <v>45662</v>
      </c>
      <c r="G746" s="2" t="s">
        <v>32</v>
      </c>
      <c r="H746" s="2" t="s">
        <v>98</v>
      </c>
      <c r="I746" s="2" t="s">
        <v>105</v>
      </c>
      <c r="J746" s="2" t="s">
        <v>100</v>
      </c>
      <c r="K746" s="14" t="n">
        <v>5203.73</v>
      </c>
      <c r="L746" s="2" t="n">
        <f aca="false">IF(E746="","",ROUND((Indicadores!$B$4-E746)/365.25,1))</f>
        <v>4.8</v>
      </c>
      <c r="M746" s="2" t="str">
        <f aca="false">IF(E746="","Virtual",IF(L746&gt;=Indicadores!$B$6,"Fim de Vida",IF(L746&gt;=Indicadores!$B$5,"Envelhecendo","Atual")))</f>
        <v>Envelhecendo</v>
      </c>
      <c r="N746" s="2" t="str">
        <f aca="false">IF(F746="","N/A",IF(F746&lt;Indicadores!$B$4,"Vencida","Vigente"))</f>
        <v>Vencida</v>
      </c>
      <c r="O746" s="2" t="str">
        <f aca="false">INDEX(Locais!$B$2:$B$13,MATCH(H746,Locais!$A$2:$A$13,0))</f>
        <v>Sede - Brasília</v>
      </c>
      <c r="P746" s="2" t="str">
        <f aca="false">INDEX(Locais!$C$2:$C$13,MATCH(H746,Locais!$A$2:$A$13,0))</f>
        <v>Centro-Oeste</v>
      </c>
    </row>
    <row r="747" customFormat="false" ht="15" hidden="false" customHeight="false" outlineLevel="0" collapsed="false">
      <c r="A747" s="2" t="s">
        <v>883</v>
      </c>
      <c r="B747" s="2" t="s">
        <v>71</v>
      </c>
      <c r="C747" s="2" t="s">
        <v>96</v>
      </c>
      <c r="D747" s="2" t="s">
        <v>171</v>
      </c>
      <c r="E747" s="13" t="n">
        <v>44838</v>
      </c>
      <c r="F747" s="13" t="n">
        <v>45933</v>
      </c>
      <c r="G747" s="2" t="s">
        <v>32</v>
      </c>
      <c r="H747" s="2" t="s">
        <v>128</v>
      </c>
      <c r="I747" s="2" t="s">
        <v>109</v>
      </c>
      <c r="J747" s="2" t="s">
        <v>100</v>
      </c>
      <c r="K747" s="14" t="n">
        <v>2923.48</v>
      </c>
      <c r="L747" s="2" t="n">
        <f aca="false">IF(E747="","",ROUND((Indicadores!$B$4-E747)/365.25,1))</f>
        <v>4</v>
      </c>
      <c r="M747" s="2" t="str">
        <f aca="false">IF(E747="","Virtual",IF(L747&gt;=Indicadores!$B$6,"Fim de Vida",IF(L747&gt;=Indicadores!$B$5,"Envelhecendo","Atual")))</f>
        <v>Envelhecendo</v>
      </c>
      <c r="N747" s="2" t="str">
        <f aca="false">IF(F747="","N/A",IF(F747&lt;Indicadores!$B$4,"Vencida","Vigente"))</f>
        <v>Vencida</v>
      </c>
      <c r="O747" s="2" t="str">
        <f aca="false">INDEX(Locais!$B$2:$B$13,MATCH(H747,Locais!$A$2:$A$13,0))</f>
        <v>Regional - Recife</v>
      </c>
      <c r="P747" s="2" t="str">
        <f aca="false">INDEX(Locais!$C$2:$C$13,MATCH(H747,Locais!$A$2:$A$13,0))</f>
        <v>Nordeste</v>
      </c>
    </row>
    <row r="748" customFormat="false" ht="15" hidden="false" customHeight="false" outlineLevel="0" collapsed="false">
      <c r="A748" s="2" t="s">
        <v>884</v>
      </c>
      <c r="B748" s="2" t="s">
        <v>69</v>
      </c>
      <c r="C748" s="2" t="s">
        <v>96</v>
      </c>
      <c r="D748" s="2" t="s">
        <v>97</v>
      </c>
      <c r="E748" s="13" t="n">
        <v>45754</v>
      </c>
      <c r="F748" s="13" t="n">
        <v>46849</v>
      </c>
      <c r="G748" s="2" t="s">
        <v>32</v>
      </c>
      <c r="H748" s="2" t="s">
        <v>139</v>
      </c>
      <c r="I748" s="2" t="s">
        <v>115</v>
      </c>
      <c r="J748" s="2" t="s">
        <v>100</v>
      </c>
      <c r="K748" s="14" t="n">
        <v>9304.16</v>
      </c>
      <c r="L748" s="2" t="n">
        <f aca="false">IF(E748="","",ROUND((Indicadores!$B$4-E748)/365.25,1))</f>
        <v>1.5</v>
      </c>
      <c r="M748" s="2" t="str">
        <f aca="false">IF(E748="","Virtual",IF(L748&gt;=Indicadores!$B$6,"Fim de Vida",IF(L748&gt;=Indicadores!$B$5,"Envelhecendo","Atual")))</f>
        <v>Atual</v>
      </c>
      <c r="N748" s="2" t="str">
        <f aca="false">IF(F748="","N/A",IF(F748&lt;Indicadores!$B$4,"Vencida","Vigente"))</f>
        <v>Vigente</v>
      </c>
      <c r="O748" s="2" t="str">
        <f aca="false">INDEX(Locais!$B$2:$B$13,MATCH(H748,Locais!$A$2:$A$13,0))</f>
        <v>Regional - Rio de Janeiro</v>
      </c>
      <c r="P748" s="2" t="str">
        <f aca="false">INDEX(Locais!$C$2:$C$13,MATCH(H748,Locais!$A$2:$A$13,0))</f>
        <v>Sudeste</v>
      </c>
    </row>
    <row r="749" customFormat="false" ht="15" hidden="false" customHeight="false" outlineLevel="0" collapsed="false">
      <c r="A749" s="2" t="s">
        <v>885</v>
      </c>
      <c r="B749" s="2" t="s">
        <v>69</v>
      </c>
      <c r="C749" s="2" t="s">
        <v>126</v>
      </c>
      <c r="D749" s="2" t="s">
        <v>169</v>
      </c>
      <c r="E749" s="13" t="n">
        <v>43851</v>
      </c>
      <c r="F749" s="13" t="n">
        <v>44946</v>
      </c>
      <c r="G749" s="2" t="s">
        <v>118</v>
      </c>
      <c r="H749" s="2" t="s">
        <v>119</v>
      </c>
      <c r="I749" s="2" t="s">
        <v>124</v>
      </c>
      <c r="J749" s="2" t="s">
        <v>100</v>
      </c>
      <c r="K749" s="14" t="n">
        <v>10319.55</v>
      </c>
      <c r="L749" s="2" t="n">
        <f aca="false">IF(E749="","",ROUND((Indicadores!$B$4-E749)/365.25,1))</f>
        <v>6.7</v>
      </c>
      <c r="M749" s="2" t="str">
        <f aca="false">IF(E749="","Virtual",IF(L749&gt;=Indicadores!$B$6,"Fim de Vida",IF(L749&gt;=Indicadores!$B$5,"Envelhecendo","Atual")))</f>
        <v>Fim de Vida</v>
      </c>
      <c r="N749" s="2" t="str">
        <f aca="false">IF(F749="","N/A",IF(F749&lt;Indicadores!$B$4,"Vencida","Vigente"))</f>
        <v>Vencida</v>
      </c>
      <c r="O749" s="2" t="str">
        <f aca="false">INDEX(Locais!$B$2:$B$13,MATCH(H749,Locais!$A$2:$A$13,0))</f>
        <v>Regional - São Paulo</v>
      </c>
      <c r="P749" s="2" t="str">
        <f aca="false">INDEX(Locais!$C$2:$C$13,MATCH(H749,Locais!$A$2:$A$13,0))</f>
        <v>Sudeste</v>
      </c>
    </row>
    <row r="750" customFormat="false" ht="15" hidden="false" customHeight="false" outlineLevel="0" collapsed="false">
      <c r="A750" s="2" t="s">
        <v>886</v>
      </c>
      <c r="B750" s="2" t="s">
        <v>69</v>
      </c>
      <c r="C750" s="2" t="s">
        <v>96</v>
      </c>
      <c r="D750" s="2" t="s">
        <v>97</v>
      </c>
      <c r="E750" s="13" t="n">
        <v>43393</v>
      </c>
      <c r="F750" s="13" t="n">
        <v>44488</v>
      </c>
      <c r="G750" s="2" t="s">
        <v>32</v>
      </c>
      <c r="H750" s="2" t="s">
        <v>98</v>
      </c>
      <c r="I750" s="2" t="s">
        <v>142</v>
      </c>
      <c r="J750" s="2" t="s">
        <v>100</v>
      </c>
      <c r="K750" s="14" t="n">
        <v>8997.74</v>
      </c>
      <c r="L750" s="2" t="n">
        <f aca="false">IF(E750="","",ROUND((Indicadores!$B$4-E750)/365.25,1))</f>
        <v>8</v>
      </c>
      <c r="M750" s="2" t="str">
        <f aca="false">IF(E750="","Virtual",IF(L750&gt;=Indicadores!$B$6,"Fim de Vida",IF(L750&gt;=Indicadores!$B$5,"Envelhecendo","Atual")))</f>
        <v>Fim de Vida</v>
      </c>
      <c r="N750" s="2" t="str">
        <f aca="false">IF(F750="","N/A",IF(F750&lt;Indicadores!$B$4,"Vencida","Vigente"))</f>
        <v>Vencida</v>
      </c>
      <c r="O750" s="2" t="str">
        <f aca="false">INDEX(Locais!$B$2:$B$13,MATCH(H750,Locais!$A$2:$A$13,0))</f>
        <v>Sede - Brasília</v>
      </c>
      <c r="P750" s="2" t="str">
        <f aca="false">INDEX(Locais!$C$2:$C$13,MATCH(H750,Locais!$A$2:$A$13,0))</f>
        <v>Centro-Oeste</v>
      </c>
    </row>
    <row r="751" customFormat="false" ht="15" hidden="false" customHeight="false" outlineLevel="0" collapsed="false">
      <c r="A751" s="2" t="s">
        <v>887</v>
      </c>
      <c r="B751" s="2" t="s">
        <v>68</v>
      </c>
      <c r="C751" s="2" t="s">
        <v>102</v>
      </c>
      <c r="D751" s="2" t="s">
        <v>103</v>
      </c>
      <c r="E751" s="13" t="n">
        <v>44500</v>
      </c>
      <c r="F751" s="13" t="n">
        <v>45595</v>
      </c>
      <c r="G751" s="2" t="s">
        <v>32</v>
      </c>
      <c r="H751" s="2" t="s">
        <v>145</v>
      </c>
      <c r="I751" s="2" t="s">
        <v>133</v>
      </c>
      <c r="J751" s="2" t="s">
        <v>100</v>
      </c>
      <c r="K751" s="14" t="n">
        <v>4710.86</v>
      </c>
      <c r="L751" s="2" t="n">
        <f aca="false">IF(E751="","",ROUND((Indicadores!$B$4-E751)/365.25,1))</f>
        <v>5</v>
      </c>
      <c r="M751" s="2" t="str">
        <f aca="false">IF(E751="","Virtual",IF(L751&gt;=Indicadores!$B$6,"Fim de Vida",IF(L751&gt;=Indicadores!$B$5,"Envelhecendo","Atual")))</f>
        <v>Fim de Vida</v>
      </c>
      <c r="N751" s="2" t="str">
        <f aca="false">IF(F751="","N/A",IF(F751&lt;Indicadores!$B$4,"Vencida","Vigente"))</f>
        <v>Vencida</v>
      </c>
      <c r="O751" s="2" t="str">
        <f aca="false">INDEX(Locais!$B$2:$B$13,MATCH(H751,Locais!$A$2:$A$13,0))</f>
        <v>Regional - Belém</v>
      </c>
      <c r="P751" s="2" t="str">
        <f aca="false">INDEX(Locais!$C$2:$C$13,MATCH(H751,Locais!$A$2:$A$13,0))</f>
        <v>Norte</v>
      </c>
    </row>
    <row r="752" customFormat="false" ht="15" hidden="false" customHeight="false" outlineLevel="0" collapsed="false">
      <c r="A752" s="2" t="s">
        <v>888</v>
      </c>
      <c r="B752" s="2" t="s">
        <v>68</v>
      </c>
      <c r="C752" s="2" t="s">
        <v>96</v>
      </c>
      <c r="D752" s="2" t="s">
        <v>107</v>
      </c>
      <c r="E752" s="13" t="n">
        <v>45382</v>
      </c>
      <c r="F752" s="13" t="n">
        <v>46477</v>
      </c>
      <c r="G752" s="2" t="s">
        <v>118</v>
      </c>
      <c r="H752" s="2" t="s">
        <v>163</v>
      </c>
      <c r="I752" s="2" t="s">
        <v>136</v>
      </c>
      <c r="J752" s="2" t="s">
        <v>100</v>
      </c>
      <c r="K752" s="14" t="n">
        <v>5723.81</v>
      </c>
      <c r="L752" s="2" t="n">
        <f aca="false">IF(E752="","",ROUND((Indicadores!$B$4-E752)/365.25,1))</f>
        <v>2.5</v>
      </c>
      <c r="M752" s="2" t="str">
        <f aca="false">IF(E752="","Virtual",IF(L752&gt;=Indicadores!$B$6,"Fim de Vida",IF(L752&gt;=Indicadores!$B$5,"Envelhecendo","Atual")))</f>
        <v>Atual</v>
      </c>
      <c r="N752" s="2" t="str">
        <f aca="false">IF(F752="","N/A",IF(F752&lt;Indicadores!$B$4,"Vencida","Vigente"))</f>
        <v>Vigente</v>
      </c>
      <c r="O752" s="2" t="str">
        <f aca="false">INDEX(Locais!$B$2:$B$13,MATCH(H752,Locais!$A$2:$A$13,0))</f>
        <v>Regional - Manaus</v>
      </c>
      <c r="P752" s="2" t="str">
        <f aca="false">INDEX(Locais!$C$2:$C$13,MATCH(H752,Locais!$A$2:$A$13,0))</f>
        <v>Norte</v>
      </c>
    </row>
    <row r="753" customFormat="false" ht="15" hidden="false" customHeight="false" outlineLevel="0" collapsed="false">
      <c r="A753" s="2" t="s">
        <v>889</v>
      </c>
      <c r="B753" s="2" t="s">
        <v>71</v>
      </c>
      <c r="C753" s="2" t="s">
        <v>126</v>
      </c>
      <c r="D753" s="2" t="s">
        <v>157</v>
      </c>
      <c r="E753" s="13" t="n">
        <v>43335</v>
      </c>
      <c r="F753" s="13" t="n">
        <v>44430</v>
      </c>
      <c r="G753" s="2" t="s">
        <v>118</v>
      </c>
      <c r="H753" s="2" t="s">
        <v>139</v>
      </c>
      <c r="I753" s="2" t="s">
        <v>136</v>
      </c>
      <c r="J753" s="2" t="s">
        <v>100</v>
      </c>
      <c r="K753" s="14" t="n">
        <v>2923.55</v>
      </c>
      <c r="L753" s="2" t="n">
        <f aca="false">IF(E753="","",ROUND((Indicadores!$B$4-E753)/365.25,1))</f>
        <v>8.2</v>
      </c>
      <c r="M753" s="2" t="str">
        <f aca="false">IF(E753="","Virtual",IF(L753&gt;=Indicadores!$B$6,"Fim de Vida",IF(L753&gt;=Indicadores!$B$5,"Envelhecendo","Atual")))</f>
        <v>Fim de Vida</v>
      </c>
      <c r="N753" s="2" t="str">
        <f aca="false">IF(F753="","N/A",IF(F753&lt;Indicadores!$B$4,"Vencida","Vigente"))</f>
        <v>Vencida</v>
      </c>
      <c r="O753" s="2" t="str">
        <f aca="false">INDEX(Locais!$B$2:$B$13,MATCH(H753,Locais!$A$2:$A$13,0))</f>
        <v>Regional - Rio de Janeiro</v>
      </c>
      <c r="P753" s="2" t="str">
        <f aca="false">INDEX(Locais!$C$2:$C$13,MATCH(H753,Locais!$A$2:$A$13,0))</f>
        <v>Sudeste</v>
      </c>
    </row>
    <row r="754" customFormat="false" ht="15" hidden="false" customHeight="false" outlineLevel="0" collapsed="false">
      <c r="A754" s="2" t="s">
        <v>890</v>
      </c>
      <c r="B754" s="2" t="s">
        <v>68</v>
      </c>
      <c r="C754" s="2" t="s">
        <v>126</v>
      </c>
      <c r="D754" s="2" t="s">
        <v>127</v>
      </c>
      <c r="E754" s="13" t="n">
        <v>43753</v>
      </c>
      <c r="F754" s="13" t="n">
        <v>44848</v>
      </c>
      <c r="G754" s="2" t="s">
        <v>32</v>
      </c>
      <c r="H754" s="2" t="s">
        <v>141</v>
      </c>
      <c r="I754" s="2" t="s">
        <v>130</v>
      </c>
      <c r="J754" s="2" t="s">
        <v>100</v>
      </c>
      <c r="K754" s="14" t="n">
        <v>4899.47</v>
      </c>
      <c r="L754" s="2" t="n">
        <f aca="false">IF(E754="","",ROUND((Indicadores!$B$4-E754)/365.25,1))</f>
        <v>7</v>
      </c>
      <c r="M754" s="2" t="str">
        <f aca="false">IF(E754="","Virtual",IF(L754&gt;=Indicadores!$B$6,"Fim de Vida",IF(L754&gt;=Indicadores!$B$5,"Envelhecendo","Atual")))</f>
        <v>Fim de Vida</v>
      </c>
      <c r="N754" s="2" t="str">
        <f aca="false">IF(F754="","N/A",IF(F754&lt;Indicadores!$B$4,"Vencida","Vigente"))</f>
        <v>Vencida</v>
      </c>
      <c r="O754" s="2" t="str">
        <f aca="false">INDEX(Locais!$B$2:$B$13,MATCH(H754,Locais!$A$2:$A$13,0))</f>
        <v>Regional - Curitiba</v>
      </c>
      <c r="P754" s="2" t="str">
        <f aca="false">INDEX(Locais!$C$2:$C$13,MATCH(H754,Locais!$A$2:$A$13,0))</f>
        <v>Sul</v>
      </c>
    </row>
    <row r="755" customFormat="false" ht="15" hidden="false" customHeight="false" outlineLevel="0" collapsed="false">
      <c r="A755" s="2" t="s">
        <v>891</v>
      </c>
      <c r="B755" s="2" t="s">
        <v>69</v>
      </c>
      <c r="C755" s="2" t="s">
        <v>126</v>
      </c>
      <c r="D755" s="2" t="s">
        <v>169</v>
      </c>
      <c r="E755" s="13" t="n">
        <v>44909</v>
      </c>
      <c r="F755" s="13" t="n">
        <v>46004</v>
      </c>
      <c r="G755" s="2" t="s">
        <v>32</v>
      </c>
      <c r="H755" s="2" t="s">
        <v>165</v>
      </c>
      <c r="I755" s="2" t="s">
        <v>120</v>
      </c>
      <c r="J755" s="2" t="s">
        <v>100</v>
      </c>
      <c r="K755" s="14" t="n">
        <v>10255.35</v>
      </c>
      <c r="L755" s="2" t="n">
        <f aca="false">IF(E755="","",ROUND((Indicadores!$B$4-E755)/365.25,1))</f>
        <v>3.8</v>
      </c>
      <c r="M755" s="2" t="str">
        <f aca="false">IF(E755="","Virtual",IF(L755&gt;=Indicadores!$B$6,"Fim de Vida",IF(L755&gt;=Indicadores!$B$5,"Envelhecendo","Atual")))</f>
        <v>Envelhecendo</v>
      </c>
      <c r="N755" s="2" t="str">
        <f aca="false">IF(F755="","N/A",IF(F755&lt;Indicadores!$B$4,"Vencida","Vigente"))</f>
        <v>Vencida</v>
      </c>
      <c r="O755" s="2" t="str">
        <f aca="false">INDEX(Locais!$B$2:$B$13,MATCH(H755,Locais!$A$2:$A$13,0))</f>
        <v>Regional - Salvador</v>
      </c>
      <c r="P755" s="2" t="str">
        <f aca="false">INDEX(Locais!$C$2:$C$13,MATCH(H755,Locais!$A$2:$A$13,0))</f>
        <v>Nordeste</v>
      </c>
    </row>
    <row r="756" customFormat="false" ht="15" hidden="false" customHeight="false" outlineLevel="0" collapsed="false">
      <c r="A756" s="2" t="s">
        <v>892</v>
      </c>
      <c r="B756" s="2" t="s">
        <v>71</v>
      </c>
      <c r="C756" s="2" t="s">
        <v>126</v>
      </c>
      <c r="D756" s="2" t="s">
        <v>157</v>
      </c>
      <c r="E756" s="13" t="n">
        <v>43645</v>
      </c>
      <c r="F756" s="13" t="n">
        <v>44740</v>
      </c>
      <c r="G756" s="2" t="s">
        <v>151</v>
      </c>
      <c r="H756" s="2" t="s">
        <v>98</v>
      </c>
      <c r="I756" s="2" t="s">
        <v>136</v>
      </c>
      <c r="J756" s="2" t="s">
        <v>137</v>
      </c>
      <c r="K756" s="14" t="n">
        <v>2810.01</v>
      </c>
      <c r="L756" s="2" t="n">
        <f aca="false">IF(E756="","",ROUND((Indicadores!$B$4-E756)/365.25,1))</f>
        <v>7.3</v>
      </c>
      <c r="M756" s="2" t="str">
        <f aca="false">IF(E756="","Virtual",IF(L756&gt;=Indicadores!$B$6,"Fim de Vida",IF(L756&gt;=Indicadores!$B$5,"Envelhecendo","Atual")))</f>
        <v>Fim de Vida</v>
      </c>
      <c r="N756" s="2" t="str">
        <f aca="false">IF(F756="","N/A",IF(F756&lt;Indicadores!$B$4,"Vencida","Vigente"))</f>
        <v>Vencida</v>
      </c>
      <c r="O756" s="2" t="str">
        <f aca="false">INDEX(Locais!$B$2:$B$13,MATCH(H756,Locais!$A$2:$A$13,0))</f>
        <v>Sede - Brasília</v>
      </c>
      <c r="P756" s="2" t="str">
        <f aca="false">INDEX(Locais!$C$2:$C$13,MATCH(H756,Locais!$A$2:$A$13,0))</f>
        <v>Centro-Oeste</v>
      </c>
    </row>
    <row r="757" customFormat="false" ht="15" hidden="false" customHeight="false" outlineLevel="0" collapsed="false">
      <c r="A757" s="2" t="s">
        <v>893</v>
      </c>
      <c r="B757" s="2" t="s">
        <v>69</v>
      </c>
      <c r="C757" s="2" t="s">
        <v>96</v>
      </c>
      <c r="D757" s="2" t="s">
        <v>97</v>
      </c>
      <c r="E757" s="13" t="n">
        <v>44595</v>
      </c>
      <c r="F757" s="13" t="n">
        <v>45690</v>
      </c>
      <c r="G757" s="2" t="s">
        <v>32</v>
      </c>
      <c r="H757" s="2" t="s">
        <v>98</v>
      </c>
      <c r="I757" s="2" t="s">
        <v>115</v>
      </c>
      <c r="J757" s="2" t="s">
        <v>100</v>
      </c>
      <c r="K757" s="14" t="n">
        <v>9729.44</v>
      </c>
      <c r="L757" s="2" t="n">
        <f aca="false">IF(E757="","",ROUND((Indicadores!$B$4-E757)/365.25,1))</f>
        <v>4.7</v>
      </c>
      <c r="M757" s="2" t="str">
        <f aca="false">IF(E757="","Virtual",IF(L757&gt;=Indicadores!$B$6,"Fim de Vida",IF(L757&gt;=Indicadores!$B$5,"Envelhecendo","Atual")))</f>
        <v>Envelhecendo</v>
      </c>
      <c r="N757" s="2" t="str">
        <f aca="false">IF(F757="","N/A",IF(F757&lt;Indicadores!$B$4,"Vencida","Vigente"))</f>
        <v>Vencida</v>
      </c>
      <c r="O757" s="2" t="str">
        <f aca="false">INDEX(Locais!$B$2:$B$13,MATCH(H757,Locais!$A$2:$A$13,0))</f>
        <v>Sede - Brasília</v>
      </c>
      <c r="P757" s="2" t="str">
        <f aca="false">INDEX(Locais!$C$2:$C$13,MATCH(H757,Locais!$A$2:$A$13,0))</f>
        <v>Centro-Oeste</v>
      </c>
    </row>
    <row r="758" customFormat="false" ht="15" hidden="false" customHeight="false" outlineLevel="0" collapsed="false">
      <c r="A758" s="2" t="s">
        <v>894</v>
      </c>
      <c r="B758" s="2" t="s">
        <v>69</v>
      </c>
      <c r="C758" s="2" t="s">
        <v>102</v>
      </c>
      <c r="D758" s="2" t="s">
        <v>113</v>
      </c>
      <c r="E758" s="13" t="n">
        <v>44088</v>
      </c>
      <c r="F758" s="13" t="n">
        <v>45183</v>
      </c>
      <c r="G758" s="2" t="s">
        <v>34</v>
      </c>
      <c r="H758" s="2" t="s">
        <v>114</v>
      </c>
      <c r="I758" s="2" t="s">
        <v>99</v>
      </c>
      <c r="J758" s="2" t="s">
        <v>100</v>
      </c>
      <c r="K758" s="14" t="n">
        <v>9473.92</v>
      </c>
      <c r="L758" s="2" t="n">
        <f aca="false">IF(E758="","",ROUND((Indicadores!$B$4-E758)/365.25,1))</f>
        <v>6.1</v>
      </c>
      <c r="M758" s="2" t="str">
        <f aca="false">IF(E758="","Virtual",IF(L758&gt;=Indicadores!$B$6,"Fim de Vida",IF(L758&gt;=Indicadores!$B$5,"Envelhecendo","Atual")))</f>
        <v>Fim de Vida</v>
      </c>
      <c r="N758" s="2" t="str">
        <f aca="false">IF(F758="","N/A",IF(F758&lt;Indicadores!$B$4,"Vencida","Vigente"))</f>
        <v>Vencida</v>
      </c>
      <c r="O758" s="2" t="str">
        <f aca="false">INDEX(Locais!$B$2:$B$13,MATCH(H758,Locais!$A$2:$A$13,0))</f>
        <v>Regional - Belo Horizonte</v>
      </c>
      <c r="P758" s="2" t="str">
        <f aca="false">INDEX(Locais!$C$2:$C$13,MATCH(H758,Locais!$A$2:$A$13,0))</f>
        <v>Sudeste</v>
      </c>
    </row>
    <row r="759" customFormat="false" ht="15" hidden="false" customHeight="false" outlineLevel="0" collapsed="false">
      <c r="A759" s="2" t="s">
        <v>895</v>
      </c>
      <c r="B759" s="2" t="s">
        <v>68</v>
      </c>
      <c r="C759" s="2" t="s">
        <v>96</v>
      </c>
      <c r="D759" s="2" t="s">
        <v>107</v>
      </c>
      <c r="E759" s="13" t="n">
        <v>45512</v>
      </c>
      <c r="F759" s="13" t="n">
        <v>46607</v>
      </c>
      <c r="G759" s="2" t="s">
        <v>32</v>
      </c>
      <c r="H759" s="2" t="s">
        <v>145</v>
      </c>
      <c r="I759" s="2" t="s">
        <v>124</v>
      </c>
      <c r="J759" s="2" t="s">
        <v>100</v>
      </c>
      <c r="K759" s="14" t="n">
        <v>4656.29</v>
      </c>
      <c r="L759" s="2" t="n">
        <f aca="false">IF(E759="","",ROUND((Indicadores!$B$4-E759)/365.25,1))</f>
        <v>2.2</v>
      </c>
      <c r="M759" s="2" t="str">
        <f aca="false">IF(E759="","Virtual",IF(L759&gt;=Indicadores!$B$6,"Fim de Vida",IF(L759&gt;=Indicadores!$B$5,"Envelhecendo","Atual")))</f>
        <v>Atual</v>
      </c>
      <c r="N759" s="2" t="str">
        <f aca="false">IF(F759="","N/A",IF(F759&lt;Indicadores!$B$4,"Vencida","Vigente"))</f>
        <v>Vigente</v>
      </c>
      <c r="O759" s="2" t="str">
        <f aca="false">INDEX(Locais!$B$2:$B$13,MATCH(H759,Locais!$A$2:$A$13,0))</f>
        <v>Regional - Belém</v>
      </c>
      <c r="P759" s="2" t="str">
        <f aca="false">INDEX(Locais!$C$2:$C$13,MATCH(H759,Locais!$A$2:$A$13,0))</f>
        <v>Norte</v>
      </c>
    </row>
    <row r="760" customFormat="false" ht="15" hidden="false" customHeight="false" outlineLevel="0" collapsed="false">
      <c r="A760" s="2" t="s">
        <v>896</v>
      </c>
      <c r="B760" s="2" t="s">
        <v>68</v>
      </c>
      <c r="C760" s="2" t="s">
        <v>126</v>
      </c>
      <c r="D760" s="2" t="s">
        <v>127</v>
      </c>
      <c r="E760" s="13" t="n">
        <v>43721</v>
      </c>
      <c r="F760" s="13" t="n">
        <v>44816</v>
      </c>
      <c r="G760" s="2" t="s">
        <v>32</v>
      </c>
      <c r="H760" s="2" t="s">
        <v>114</v>
      </c>
      <c r="I760" s="2" t="s">
        <v>136</v>
      </c>
      <c r="J760" s="2" t="s">
        <v>100</v>
      </c>
      <c r="K760" s="14" t="n">
        <v>4948.04</v>
      </c>
      <c r="L760" s="2" t="n">
        <f aca="false">IF(E760="","",ROUND((Indicadores!$B$4-E760)/365.25,1))</f>
        <v>7.1</v>
      </c>
      <c r="M760" s="2" t="str">
        <f aca="false">IF(E760="","Virtual",IF(L760&gt;=Indicadores!$B$6,"Fim de Vida",IF(L760&gt;=Indicadores!$B$5,"Envelhecendo","Atual")))</f>
        <v>Fim de Vida</v>
      </c>
      <c r="N760" s="2" t="str">
        <f aca="false">IF(F760="","N/A",IF(F760&lt;Indicadores!$B$4,"Vencida","Vigente"))</f>
        <v>Vencida</v>
      </c>
      <c r="O760" s="2" t="str">
        <f aca="false">INDEX(Locais!$B$2:$B$13,MATCH(H760,Locais!$A$2:$A$13,0))</f>
        <v>Regional - Belo Horizonte</v>
      </c>
      <c r="P760" s="2" t="str">
        <f aca="false">INDEX(Locais!$C$2:$C$13,MATCH(H760,Locais!$A$2:$A$13,0))</f>
        <v>Sudeste</v>
      </c>
    </row>
    <row r="761" customFormat="false" ht="15" hidden="false" customHeight="false" outlineLevel="0" collapsed="false">
      <c r="A761" s="2" t="s">
        <v>897</v>
      </c>
      <c r="B761" s="2" t="s">
        <v>68</v>
      </c>
      <c r="C761" s="2" t="s">
        <v>126</v>
      </c>
      <c r="D761" s="2" t="s">
        <v>127</v>
      </c>
      <c r="E761" s="13" t="n">
        <v>45770</v>
      </c>
      <c r="F761" s="13" t="n">
        <v>46865</v>
      </c>
      <c r="G761" s="2" t="s">
        <v>32</v>
      </c>
      <c r="H761" s="2" t="s">
        <v>98</v>
      </c>
      <c r="I761" s="2" t="s">
        <v>115</v>
      </c>
      <c r="J761" s="2" t="s">
        <v>100</v>
      </c>
      <c r="K761" s="14" t="n">
        <v>6436.23</v>
      </c>
      <c r="L761" s="2" t="n">
        <f aca="false">IF(E761="","",ROUND((Indicadores!$B$4-E761)/365.25,1))</f>
        <v>1.5</v>
      </c>
      <c r="M761" s="2" t="str">
        <f aca="false">IF(E761="","Virtual",IF(L761&gt;=Indicadores!$B$6,"Fim de Vida",IF(L761&gt;=Indicadores!$B$5,"Envelhecendo","Atual")))</f>
        <v>Atual</v>
      </c>
      <c r="N761" s="2" t="str">
        <f aca="false">IF(F761="","N/A",IF(F761&lt;Indicadores!$B$4,"Vencida","Vigente"))</f>
        <v>Vigente</v>
      </c>
      <c r="O761" s="2" t="str">
        <f aca="false">INDEX(Locais!$B$2:$B$13,MATCH(H761,Locais!$A$2:$A$13,0))</f>
        <v>Sede - Brasília</v>
      </c>
      <c r="P761" s="2" t="str">
        <f aca="false">INDEX(Locais!$C$2:$C$13,MATCH(H761,Locais!$A$2:$A$13,0))</f>
        <v>Centro-Oeste</v>
      </c>
    </row>
    <row r="762" customFormat="false" ht="15" hidden="false" customHeight="false" outlineLevel="0" collapsed="false">
      <c r="A762" s="2" t="s">
        <v>898</v>
      </c>
      <c r="B762" s="2" t="s">
        <v>69</v>
      </c>
      <c r="C762" s="2" t="s">
        <v>96</v>
      </c>
      <c r="D762" s="2" t="s">
        <v>97</v>
      </c>
      <c r="E762" s="13" t="n">
        <v>45002</v>
      </c>
      <c r="F762" s="13" t="n">
        <v>46097</v>
      </c>
      <c r="G762" s="2" t="s">
        <v>32</v>
      </c>
      <c r="H762" s="2" t="s">
        <v>108</v>
      </c>
      <c r="I762" s="2" t="s">
        <v>109</v>
      </c>
      <c r="J762" s="2" t="s">
        <v>100</v>
      </c>
      <c r="K762" s="14" t="n">
        <v>8596.88</v>
      </c>
      <c r="L762" s="2" t="n">
        <f aca="false">IF(E762="","",ROUND((Indicadores!$B$4-E762)/365.25,1))</f>
        <v>3.6</v>
      </c>
      <c r="M762" s="2" t="str">
        <f aca="false">IF(E762="","Virtual",IF(L762&gt;=Indicadores!$B$6,"Fim de Vida",IF(L762&gt;=Indicadores!$B$5,"Envelhecendo","Atual")))</f>
        <v>Envelhecendo</v>
      </c>
      <c r="N762" s="2" t="str">
        <f aca="false">IF(F762="","N/A",IF(F762&lt;Indicadores!$B$4,"Vencida","Vigente"))</f>
        <v>Vencida</v>
      </c>
      <c r="O762" s="2" t="str">
        <f aca="false">INDEX(Locais!$B$2:$B$13,MATCH(H762,Locais!$A$2:$A$13,0))</f>
        <v>Regional - Porto Alegre</v>
      </c>
      <c r="P762" s="2" t="str">
        <f aca="false">INDEX(Locais!$C$2:$C$13,MATCH(H762,Locais!$A$2:$A$13,0))</f>
        <v>Sul</v>
      </c>
    </row>
    <row r="763" customFormat="false" ht="15" hidden="false" customHeight="false" outlineLevel="0" collapsed="false">
      <c r="A763" s="2" t="s">
        <v>899</v>
      </c>
      <c r="B763" s="2" t="s">
        <v>69</v>
      </c>
      <c r="C763" s="2" t="s">
        <v>96</v>
      </c>
      <c r="D763" s="2" t="s">
        <v>97</v>
      </c>
      <c r="E763" s="13" t="n">
        <v>45027</v>
      </c>
      <c r="F763" s="13" t="n">
        <v>46122</v>
      </c>
      <c r="G763" s="2" t="s">
        <v>32</v>
      </c>
      <c r="H763" s="2" t="s">
        <v>163</v>
      </c>
      <c r="I763" s="2" t="s">
        <v>109</v>
      </c>
      <c r="J763" s="2" t="s">
        <v>100</v>
      </c>
      <c r="K763" s="14" t="n">
        <v>9612.93</v>
      </c>
      <c r="L763" s="2" t="n">
        <f aca="false">IF(E763="","",ROUND((Indicadores!$B$4-E763)/365.25,1))</f>
        <v>3.5</v>
      </c>
      <c r="M763" s="2" t="str">
        <f aca="false">IF(E763="","Virtual",IF(L763&gt;=Indicadores!$B$6,"Fim de Vida",IF(L763&gt;=Indicadores!$B$5,"Envelhecendo","Atual")))</f>
        <v>Envelhecendo</v>
      </c>
      <c r="N763" s="2" t="str">
        <f aca="false">IF(F763="","N/A",IF(F763&lt;Indicadores!$B$4,"Vencida","Vigente"))</f>
        <v>Vencida</v>
      </c>
      <c r="O763" s="2" t="str">
        <f aca="false">INDEX(Locais!$B$2:$B$13,MATCH(H763,Locais!$A$2:$A$13,0))</f>
        <v>Regional - Manaus</v>
      </c>
      <c r="P763" s="2" t="str">
        <f aca="false">INDEX(Locais!$C$2:$C$13,MATCH(H763,Locais!$A$2:$A$13,0))</f>
        <v>Norte</v>
      </c>
    </row>
    <row r="764" customFormat="false" ht="15" hidden="false" customHeight="false" outlineLevel="0" collapsed="false">
      <c r="A764" s="2" t="s">
        <v>900</v>
      </c>
      <c r="B764" s="2" t="s">
        <v>69</v>
      </c>
      <c r="C764" s="2" t="s">
        <v>96</v>
      </c>
      <c r="D764" s="2" t="s">
        <v>97</v>
      </c>
      <c r="E764" s="13" t="n">
        <v>44538</v>
      </c>
      <c r="F764" s="13" t="n">
        <v>45633</v>
      </c>
      <c r="G764" s="2" t="s">
        <v>32</v>
      </c>
      <c r="H764" s="2" t="s">
        <v>128</v>
      </c>
      <c r="I764" s="2" t="s">
        <v>115</v>
      </c>
      <c r="J764" s="2" t="s">
        <v>100</v>
      </c>
      <c r="K764" s="14" t="n">
        <v>7816.93</v>
      </c>
      <c r="L764" s="2" t="n">
        <f aca="false">IF(E764="","",ROUND((Indicadores!$B$4-E764)/365.25,1))</f>
        <v>4.9</v>
      </c>
      <c r="M764" s="2" t="str">
        <f aca="false">IF(E764="","Virtual",IF(L764&gt;=Indicadores!$B$6,"Fim de Vida",IF(L764&gt;=Indicadores!$B$5,"Envelhecendo","Atual")))</f>
        <v>Envelhecendo</v>
      </c>
      <c r="N764" s="2" t="str">
        <f aca="false">IF(F764="","N/A",IF(F764&lt;Indicadores!$B$4,"Vencida","Vigente"))</f>
        <v>Vencida</v>
      </c>
      <c r="O764" s="2" t="str">
        <f aca="false">INDEX(Locais!$B$2:$B$13,MATCH(H764,Locais!$A$2:$A$13,0))</f>
        <v>Regional - Recife</v>
      </c>
      <c r="P764" s="2" t="str">
        <f aca="false">INDEX(Locais!$C$2:$C$13,MATCH(H764,Locais!$A$2:$A$13,0))</f>
        <v>Nordeste</v>
      </c>
    </row>
    <row r="765" customFormat="false" ht="15" hidden="false" customHeight="false" outlineLevel="0" collapsed="false">
      <c r="A765" s="2" t="s">
        <v>901</v>
      </c>
      <c r="B765" s="2" t="s">
        <v>68</v>
      </c>
      <c r="C765" s="2" t="s">
        <v>126</v>
      </c>
      <c r="D765" s="2" t="s">
        <v>127</v>
      </c>
      <c r="E765" s="13" t="n">
        <v>45776</v>
      </c>
      <c r="F765" s="13" t="n">
        <v>46871</v>
      </c>
      <c r="G765" s="2" t="s">
        <v>34</v>
      </c>
      <c r="H765" s="2" t="s">
        <v>119</v>
      </c>
      <c r="I765" s="2" t="s">
        <v>142</v>
      </c>
      <c r="J765" s="2" t="s">
        <v>100</v>
      </c>
      <c r="K765" s="14" t="n">
        <v>6111.32</v>
      </c>
      <c r="L765" s="2" t="n">
        <f aca="false">IF(E765="","",ROUND((Indicadores!$B$4-E765)/365.25,1))</f>
        <v>1.5</v>
      </c>
      <c r="M765" s="2" t="str">
        <f aca="false">IF(E765="","Virtual",IF(L765&gt;=Indicadores!$B$6,"Fim de Vida",IF(L765&gt;=Indicadores!$B$5,"Envelhecendo","Atual")))</f>
        <v>Atual</v>
      </c>
      <c r="N765" s="2" t="str">
        <f aca="false">IF(F765="","N/A",IF(F765&lt;Indicadores!$B$4,"Vencida","Vigente"))</f>
        <v>Vigente</v>
      </c>
      <c r="O765" s="2" t="str">
        <f aca="false">INDEX(Locais!$B$2:$B$13,MATCH(H765,Locais!$A$2:$A$13,0))</f>
        <v>Regional - São Paulo</v>
      </c>
      <c r="P765" s="2" t="str">
        <f aca="false">INDEX(Locais!$C$2:$C$13,MATCH(H765,Locais!$A$2:$A$13,0))</f>
        <v>Sudeste</v>
      </c>
    </row>
    <row r="766" customFormat="false" ht="15" hidden="false" customHeight="false" outlineLevel="0" collapsed="false">
      <c r="A766" s="2" t="s">
        <v>902</v>
      </c>
      <c r="B766" s="2" t="s">
        <v>69</v>
      </c>
      <c r="C766" s="2" t="s">
        <v>96</v>
      </c>
      <c r="D766" s="2" t="s">
        <v>97</v>
      </c>
      <c r="E766" s="13" t="n">
        <v>44559</v>
      </c>
      <c r="F766" s="13" t="n">
        <v>45654</v>
      </c>
      <c r="G766" s="2" t="s">
        <v>32</v>
      </c>
      <c r="H766" s="2" t="s">
        <v>165</v>
      </c>
      <c r="I766" s="2" t="s">
        <v>142</v>
      </c>
      <c r="J766" s="2" t="s">
        <v>100</v>
      </c>
      <c r="K766" s="14" t="n">
        <v>10550.07</v>
      </c>
      <c r="L766" s="2" t="n">
        <f aca="false">IF(E766="","",ROUND((Indicadores!$B$4-E766)/365.25,1))</f>
        <v>4.8</v>
      </c>
      <c r="M766" s="2" t="str">
        <f aca="false">IF(E766="","Virtual",IF(L766&gt;=Indicadores!$B$6,"Fim de Vida",IF(L766&gt;=Indicadores!$B$5,"Envelhecendo","Atual")))</f>
        <v>Envelhecendo</v>
      </c>
      <c r="N766" s="2" t="str">
        <f aca="false">IF(F766="","N/A",IF(F766&lt;Indicadores!$B$4,"Vencida","Vigente"))</f>
        <v>Vencida</v>
      </c>
      <c r="O766" s="2" t="str">
        <f aca="false">INDEX(Locais!$B$2:$B$13,MATCH(H766,Locais!$A$2:$A$13,0))</f>
        <v>Regional - Salvador</v>
      </c>
      <c r="P766" s="2" t="str">
        <f aca="false">INDEX(Locais!$C$2:$C$13,MATCH(H766,Locais!$A$2:$A$13,0))</f>
        <v>Nordeste</v>
      </c>
    </row>
    <row r="767" customFormat="false" ht="15" hidden="false" customHeight="false" outlineLevel="0" collapsed="false">
      <c r="A767" s="2" t="s">
        <v>903</v>
      </c>
      <c r="B767" s="2" t="s">
        <v>70</v>
      </c>
      <c r="C767" s="2" t="s">
        <v>126</v>
      </c>
      <c r="D767" s="2" t="s">
        <v>162</v>
      </c>
      <c r="E767" s="13" t="n">
        <v>45844</v>
      </c>
      <c r="F767" s="13" t="n">
        <v>47669</v>
      </c>
      <c r="G767" s="2" t="s">
        <v>32</v>
      </c>
      <c r="H767" s="2" t="s">
        <v>98</v>
      </c>
      <c r="I767" s="2" t="s">
        <v>130</v>
      </c>
      <c r="J767" s="2" t="s">
        <v>100</v>
      </c>
      <c r="K767" s="14" t="n">
        <v>15801.96</v>
      </c>
      <c r="L767" s="2" t="n">
        <f aca="false">IF(E767="","",ROUND((Indicadores!$B$4-E767)/365.25,1))</f>
        <v>1.3</v>
      </c>
      <c r="M767" s="2" t="str">
        <f aca="false">IF(E767="","Virtual",IF(L767&gt;=Indicadores!$B$6,"Fim de Vida",IF(L767&gt;=Indicadores!$B$5,"Envelhecendo","Atual")))</f>
        <v>Atual</v>
      </c>
      <c r="N767" s="2" t="str">
        <f aca="false">IF(F767="","N/A",IF(F767&lt;Indicadores!$B$4,"Vencida","Vigente"))</f>
        <v>Vigente</v>
      </c>
      <c r="O767" s="2" t="str">
        <f aca="false">INDEX(Locais!$B$2:$B$13,MATCH(H767,Locais!$A$2:$A$13,0))</f>
        <v>Sede - Brasília</v>
      </c>
      <c r="P767" s="2" t="str">
        <f aca="false">INDEX(Locais!$C$2:$C$13,MATCH(H767,Locais!$A$2:$A$13,0))</f>
        <v>Centro-Oeste</v>
      </c>
    </row>
    <row r="768" customFormat="false" ht="15" hidden="false" customHeight="false" outlineLevel="0" collapsed="false">
      <c r="A768" s="2" t="s">
        <v>904</v>
      </c>
      <c r="B768" s="2" t="s">
        <v>68</v>
      </c>
      <c r="C768" s="2" t="s">
        <v>126</v>
      </c>
      <c r="D768" s="2" t="s">
        <v>127</v>
      </c>
      <c r="E768" s="13" t="n">
        <v>44773</v>
      </c>
      <c r="F768" s="13" t="n">
        <v>45868</v>
      </c>
      <c r="G768" s="2" t="s">
        <v>34</v>
      </c>
      <c r="H768" s="2" t="s">
        <v>123</v>
      </c>
      <c r="I768" s="2" t="s">
        <v>136</v>
      </c>
      <c r="J768" s="2" t="s">
        <v>100</v>
      </c>
      <c r="K768" s="14" t="n">
        <v>6362.49</v>
      </c>
      <c r="L768" s="2" t="n">
        <f aca="false">IF(E768="","",ROUND((Indicadores!$B$4-E768)/365.25,1))</f>
        <v>4.2</v>
      </c>
      <c r="M768" s="2" t="str">
        <f aca="false">IF(E768="","Virtual",IF(L768&gt;=Indicadores!$B$6,"Fim de Vida",IF(L768&gt;=Indicadores!$B$5,"Envelhecendo","Atual")))</f>
        <v>Envelhecendo</v>
      </c>
      <c r="N768" s="2" t="str">
        <f aca="false">IF(F768="","N/A",IF(F768&lt;Indicadores!$B$4,"Vencida","Vigente"))</f>
        <v>Vencida</v>
      </c>
      <c r="O768" s="2" t="str">
        <f aca="false">INDEX(Locais!$B$2:$B$13,MATCH(H768,Locais!$A$2:$A$13,0))</f>
        <v>Regional - Goiânia</v>
      </c>
      <c r="P768" s="2" t="str">
        <f aca="false">INDEX(Locais!$C$2:$C$13,MATCH(H768,Locais!$A$2:$A$13,0))</f>
        <v>Centro-Oeste</v>
      </c>
    </row>
    <row r="769" customFormat="false" ht="15" hidden="false" customHeight="false" outlineLevel="0" collapsed="false">
      <c r="A769" s="2" t="s">
        <v>905</v>
      </c>
      <c r="B769" s="2" t="s">
        <v>69</v>
      </c>
      <c r="C769" s="2" t="s">
        <v>96</v>
      </c>
      <c r="D769" s="2" t="s">
        <v>97</v>
      </c>
      <c r="E769" s="13" t="n">
        <v>45463</v>
      </c>
      <c r="F769" s="13" t="n">
        <v>46558</v>
      </c>
      <c r="G769" s="2" t="s">
        <v>32</v>
      </c>
      <c r="H769" s="2" t="s">
        <v>104</v>
      </c>
      <c r="I769" s="2" t="s">
        <v>136</v>
      </c>
      <c r="J769" s="2" t="s">
        <v>100</v>
      </c>
      <c r="K769" s="14" t="n">
        <v>9209.98</v>
      </c>
      <c r="L769" s="2" t="n">
        <f aca="false">IF(E769="","",ROUND((Indicadores!$B$4-E769)/365.25,1))</f>
        <v>2.3</v>
      </c>
      <c r="M769" s="2" t="str">
        <f aca="false">IF(E769="","Virtual",IF(L769&gt;=Indicadores!$B$6,"Fim de Vida",IF(L769&gt;=Indicadores!$B$5,"Envelhecendo","Atual")))</f>
        <v>Atual</v>
      </c>
      <c r="N769" s="2" t="str">
        <f aca="false">IF(F769="","N/A",IF(F769&lt;Indicadores!$B$4,"Vencida","Vigente"))</f>
        <v>Vigente</v>
      </c>
      <c r="O769" s="2" t="str">
        <f aca="false">INDEX(Locais!$B$2:$B$13,MATCH(H769,Locais!$A$2:$A$13,0))</f>
        <v>Regional - Fortaleza</v>
      </c>
      <c r="P769" s="2" t="str">
        <f aca="false">INDEX(Locais!$C$2:$C$13,MATCH(H769,Locais!$A$2:$A$13,0))</f>
        <v>Nordeste</v>
      </c>
    </row>
    <row r="770" customFormat="false" ht="15" hidden="false" customHeight="false" outlineLevel="0" collapsed="false">
      <c r="A770" s="2" t="s">
        <v>906</v>
      </c>
      <c r="B770" s="2" t="s">
        <v>68</v>
      </c>
      <c r="C770" s="2" t="s">
        <v>96</v>
      </c>
      <c r="D770" s="2" t="s">
        <v>132</v>
      </c>
      <c r="E770" s="13" t="n">
        <v>44665</v>
      </c>
      <c r="F770" s="13" t="n">
        <v>45760</v>
      </c>
      <c r="G770" s="2" t="s">
        <v>32</v>
      </c>
      <c r="H770" s="2" t="s">
        <v>165</v>
      </c>
      <c r="I770" s="2" t="s">
        <v>130</v>
      </c>
      <c r="J770" s="2" t="s">
        <v>100</v>
      </c>
      <c r="K770" s="14" t="n">
        <v>4775.54</v>
      </c>
      <c r="L770" s="2" t="n">
        <f aca="false">IF(E770="","",ROUND((Indicadores!$B$4-E770)/365.25,1))</f>
        <v>4.5</v>
      </c>
      <c r="M770" s="2" t="str">
        <f aca="false">IF(E770="","Virtual",IF(L770&gt;=Indicadores!$B$6,"Fim de Vida",IF(L770&gt;=Indicadores!$B$5,"Envelhecendo","Atual")))</f>
        <v>Envelhecendo</v>
      </c>
      <c r="N770" s="2" t="str">
        <f aca="false">IF(F770="","N/A",IF(F770&lt;Indicadores!$B$4,"Vencida","Vigente"))</f>
        <v>Vencida</v>
      </c>
      <c r="O770" s="2" t="str">
        <f aca="false">INDEX(Locais!$B$2:$B$13,MATCH(H770,Locais!$A$2:$A$13,0))</f>
        <v>Regional - Salvador</v>
      </c>
      <c r="P770" s="2" t="str">
        <f aca="false">INDEX(Locais!$C$2:$C$13,MATCH(H770,Locais!$A$2:$A$13,0))</f>
        <v>Nordeste</v>
      </c>
    </row>
    <row r="771" customFormat="false" ht="15" hidden="false" customHeight="false" outlineLevel="0" collapsed="false">
      <c r="A771" s="2" t="s">
        <v>907</v>
      </c>
      <c r="B771" s="2" t="s">
        <v>71</v>
      </c>
      <c r="C771" s="2" t="s">
        <v>96</v>
      </c>
      <c r="D771" s="2" t="s">
        <v>171</v>
      </c>
      <c r="E771" s="13" t="n">
        <v>43801</v>
      </c>
      <c r="F771" s="13" t="n">
        <v>44896</v>
      </c>
      <c r="G771" s="2" t="s">
        <v>36</v>
      </c>
      <c r="H771" s="2" t="s">
        <v>119</v>
      </c>
      <c r="I771" s="2" t="s">
        <v>99</v>
      </c>
      <c r="J771" s="2" t="s">
        <v>100</v>
      </c>
      <c r="K771" s="14" t="n">
        <v>2436.52</v>
      </c>
      <c r="L771" s="2" t="n">
        <f aca="false">IF(E771="","",ROUND((Indicadores!$B$4-E771)/365.25,1))</f>
        <v>6.9</v>
      </c>
      <c r="M771" s="2" t="str">
        <f aca="false">IF(E771="","Virtual",IF(L771&gt;=Indicadores!$B$6,"Fim de Vida",IF(L771&gt;=Indicadores!$B$5,"Envelhecendo","Atual")))</f>
        <v>Fim de Vida</v>
      </c>
      <c r="N771" s="2" t="str">
        <f aca="false">IF(F771="","N/A",IF(F771&lt;Indicadores!$B$4,"Vencida","Vigente"))</f>
        <v>Vencida</v>
      </c>
      <c r="O771" s="2" t="str">
        <f aca="false">INDEX(Locais!$B$2:$B$13,MATCH(H771,Locais!$A$2:$A$13,0))</f>
        <v>Regional - São Paulo</v>
      </c>
      <c r="P771" s="2" t="str">
        <f aca="false">INDEX(Locais!$C$2:$C$13,MATCH(H771,Locais!$A$2:$A$13,0))</f>
        <v>Sudeste</v>
      </c>
    </row>
    <row r="772" customFormat="false" ht="15" hidden="false" customHeight="false" outlineLevel="0" collapsed="false">
      <c r="A772" s="2" t="s">
        <v>908</v>
      </c>
      <c r="B772" s="2" t="s">
        <v>69</v>
      </c>
      <c r="C772" s="2" t="s">
        <v>96</v>
      </c>
      <c r="D772" s="2" t="s">
        <v>97</v>
      </c>
      <c r="E772" s="13" t="n">
        <v>44249</v>
      </c>
      <c r="F772" s="13" t="n">
        <v>45344</v>
      </c>
      <c r="G772" s="2" t="s">
        <v>32</v>
      </c>
      <c r="H772" s="2" t="s">
        <v>139</v>
      </c>
      <c r="I772" s="2" t="s">
        <v>130</v>
      </c>
      <c r="J772" s="2" t="s">
        <v>100</v>
      </c>
      <c r="K772" s="14" t="n">
        <v>9272.19</v>
      </c>
      <c r="L772" s="2" t="n">
        <f aca="false">IF(E772="","",ROUND((Indicadores!$B$4-E772)/365.25,1))</f>
        <v>5.7</v>
      </c>
      <c r="M772" s="2" t="str">
        <f aca="false">IF(E772="","Virtual",IF(L772&gt;=Indicadores!$B$6,"Fim de Vida",IF(L772&gt;=Indicadores!$B$5,"Envelhecendo","Atual")))</f>
        <v>Fim de Vida</v>
      </c>
      <c r="N772" s="2" t="str">
        <f aca="false">IF(F772="","N/A",IF(F772&lt;Indicadores!$B$4,"Vencida","Vigente"))</f>
        <v>Vencida</v>
      </c>
      <c r="O772" s="2" t="str">
        <f aca="false">INDEX(Locais!$B$2:$B$13,MATCH(H772,Locais!$A$2:$A$13,0))</f>
        <v>Regional - Rio de Janeiro</v>
      </c>
      <c r="P772" s="2" t="str">
        <f aca="false">INDEX(Locais!$C$2:$C$13,MATCH(H772,Locais!$A$2:$A$13,0))</f>
        <v>Sudeste</v>
      </c>
    </row>
    <row r="773" customFormat="false" ht="15" hidden="false" customHeight="false" outlineLevel="0" collapsed="false">
      <c r="A773" s="2" t="s">
        <v>909</v>
      </c>
      <c r="B773" s="2" t="s">
        <v>68</v>
      </c>
      <c r="C773" s="2" t="s">
        <v>96</v>
      </c>
      <c r="D773" s="2" t="s">
        <v>132</v>
      </c>
      <c r="E773" s="13" t="n">
        <v>45651</v>
      </c>
      <c r="F773" s="13" t="n">
        <v>46746</v>
      </c>
      <c r="G773" s="2" t="s">
        <v>32</v>
      </c>
      <c r="H773" s="2" t="s">
        <v>98</v>
      </c>
      <c r="I773" s="2" t="s">
        <v>111</v>
      </c>
      <c r="J773" s="2" t="s">
        <v>100</v>
      </c>
      <c r="K773" s="14" t="n">
        <v>4861.19</v>
      </c>
      <c r="L773" s="2" t="n">
        <f aca="false">IF(E773="","",ROUND((Indicadores!$B$4-E773)/365.25,1))</f>
        <v>1.8</v>
      </c>
      <c r="M773" s="2" t="str">
        <f aca="false">IF(E773="","Virtual",IF(L773&gt;=Indicadores!$B$6,"Fim de Vida",IF(L773&gt;=Indicadores!$B$5,"Envelhecendo","Atual")))</f>
        <v>Atual</v>
      </c>
      <c r="N773" s="2" t="str">
        <f aca="false">IF(F773="","N/A",IF(F773&lt;Indicadores!$B$4,"Vencida","Vigente"))</f>
        <v>Vigente</v>
      </c>
      <c r="O773" s="2" t="str">
        <f aca="false">INDEX(Locais!$B$2:$B$13,MATCH(H773,Locais!$A$2:$A$13,0))</f>
        <v>Sede - Brasília</v>
      </c>
      <c r="P773" s="2" t="str">
        <f aca="false">INDEX(Locais!$C$2:$C$13,MATCH(H773,Locais!$A$2:$A$13,0))</f>
        <v>Centro-Oeste</v>
      </c>
    </row>
    <row r="774" customFormat="false" ht="15" hidden="false" customHeight="false" outlineLevel="0" collapsed="false">
      <c r="A774" s="2" t="s">
        <v>910</v>
      </c>
      <c r="B774" s="2" t="s">
        <v>68</v>
      </c>
      <c r="C774" s="2" t="s">
        <v>96</v>
      </c>
      <c r="D774" s="2" t="s">
        <v>132</v>
      </c>
      <c r="E774" s="13" t="n">
        <v>44474</v>
      </c>
      <c r="F774" s="13" t="n">
        <v>45569</v>
      </c>
      <c r="G774" s="2" t="s">
        <v>34</v>
      </c>
      <c r="H774" s="2" t="s">
        <v>123</v>
      </c>
      <c r="I774" s="2" t="s">
        <v>115</v>
      </c>
      <c r="J774" s="2" t="s">
        <v>100</v>
      </c>
      <c r="K774" s="14" t="n">
        <v>5712.25</v>
      </c>
      <c r="L774" s="2" t="n">
        <f aca="false">IF(E774="","",ROUND((Indicadores!$B$4-E774)/365.25,1))</f>
        <v>5</v>
      </c>
      <c r="M774" s="2" t="str">
        <f aca="false">IF(E774="","Virtual",IF(L774&gt;=Indicadores!$B$6,"Fim de Vida",IF(L774&gt;=Indicadores!$B$5,"Envelhecendo","Atual")))</f>
        <v>Fim de Vida</v>
      </c>
      <c r="N774" s="2" t="str">
        <f aca="false">IF(F774="","N/A",IF(F774&lt;Indicadores!$B$4,"Vencida","Vigente"))</f>
        <v>Vencida</v>
      </c>
      <c r="O774" s="2" t="str">
        <f aca="false">INDEX(Locais!$B$2:$B$13,MATCH(H774,Locais!$A$2:$A$13,0))</f>
        <v>Regional - Goiânia</v>
      </c>
      <c r="P774" s="2" t="str">
        <f aca="false">INDEX(Locais!$C$2:$C$13,MATCH(H774,Locais!$A$2:$A$13,0))</f>
        <v>Centro-Oeste</v>
      </c>
    </row>
    <row r="775" customFormat="false" ht="15" hidden="false" customHeight="false" outlineLevel="0" collapsed="false">
      <c r="A775" s="2" t="s">
        <v>911</v>
      </c>
      <c r="B775" s="2" t="s">
        <v>69</v>
      </c>
      <c r="C775" s="2" t="s">
        <v>102</v>
      </c>
      <c r="D775" s="2" t="s">
        <v>113</v>
      </c>
      <c r="E775" s="13" t="n">
        <v>45250</v>
      </c>
      <c r="F775" s="13" t="n">
        <v>46345</v>
      </c>
      <c r="G775" s="2" t="s">
        <v>32</v>
      </c>
      <c r="H775" s="2" t="s">
        <v>163</v>
      </c>
      <c r="I775" s="2" t="s">
        <v>133</v>
      </c>
      <c r="J775" s="2" t="s">
        <v>100</v>
      </c>
      <c r="K775" s="14" t="n">
        <v>8979.72</v>
      </c>
      <c r="L775" s="2" t="n">
        <f aca="false">IF(E775="","",ROUND((Indicadores!$B$4-E775)/365.25,1))</f>
        <v>2.9</v>
      </c>
      <c r="M775" s="2" t="str">
        <f aca="false">IF(E775="","Virtual",IF(L775&gt;=Indicadores!$B$6,"Fim de Vida",IF(L775&gt;=Indicadores!$B$5,"Envelhecendo","Atual")))</f>
        <v>Atual</v>
      </c>
      <c r="N775" s="2" t="str">
        <f aca="false">IF(F775="","N/A",IF(F775&lt;Indicadores!$B$4,"Vencida","Vigente"))</f>
        <v>Vigente</v>
      </c>
      <c r="O775" s="2" t="str">
        <f aca="false">INDEX(Locais!$B$2:$B$13,MATCH(H775,Locais!$A$2:$A$13,0))</f>
        <v>Regional - Manaus</v>
      </c>
      <c r="P775" s="2" t="str">
        <f aca="false">INDEX(Locais!$C$2:$C$13,MATCH(H775,Locais!$A$2:$A$13,0))</f>
        <v>Norte</v>
      </c>
    </row>
    <row r="776" customFormat="false" ht="15" hidden="false" customHeight="false" outlineLevel="0" collapsed="false">
      <c r="A776" s="2" t="s">
        <v>912</v>
      </c>
      <c r="B776" s="2" t="s">
        <v>69</v>
      </c>
      <c r="C776" s="2" t="s">
        <v>126</v>
      </c>
      <c r="D776" s="2" t="s">
        <v>169</v>
      </c>
      <c r="E776" s="13" t="n">
        <v>45706</v>
      </c>
      <c r="F776" s="13" t="n">
        <v>46801</v>
      </c>
      <c r="G776" s="2" t="s">
        <v>32</v>
      </c>
      <c r="H776" s="2" t="s">
        <v>119</v>
      </c>
      <c r="I776" s="2" t="s">
        <v>99</v>
      </c>
      <c r="J776" s="2" t="s">
        <v>100</v>
      </c>
      <c r="K776" s="14" t="n">
        <v>10120.83</v>
      </c>
      <c r="L776" s="2" t="n">
        <f aca="false">IF(E776="","",ROUND((Indicadores!$B$4-E776)/365.25,1))</f>
        <v>1.7</v>
      </c>
      <c r="M776" s="2" t="str">
        <f aca="false">IF(E776="","Virtual",IF(L776&gt;=Indicadores!$B$6,"Fim de Vida",IF(L776&gt;=Indicadores!$B$5,"Envelhecendo","Atual")))</f>
        <v>Atual</v>
      </c>
      <c r="N776" s="2" t="str">
        <f aca="false">IF(F776="","N/A",IF(F776&lt;Indicadores!$B$4,"Vencida","Vigente"))</f>
        <v>Vigente</v>
      </c>
      <c r="O776" s="2" t="str">
        <f aca="false">INDEX(Locais!$B$2:$B$13,MATCH(H776,Locais!$A$2:$A$13,0))</f>
        <v>Regional - São Paulo</v>
      </c>
      <c r="P776" s="2" t="str">
        <f aca="false">INDEX(Locais!$C$2:$C$13,MATCH(H776,Locais!$A$2:$A$13,0))</f>
        <v>Sudeste</v>
      </c>
    </row>
    <row r="777" customFormat="false" ht="15" hidden="false" customHeight="false" outlineLevel="0" collapsed="false">
      <c r="A777" s="2" t="s">
        <v>913</v>
      </c>
      <c r="B777" s="2" t="s">
        <v>68</v>
      </c>
      <c r="C777" s="2" t="s">
        <v>126</v>
      </c>
      <c r="D777" s="2" t="s">
        <v>127</v>
      </c>
      <c r="E777" s="13" t="n">
        <v>45641</v>
      </c>
      <c r="F777" s="13" t="n">
        <v>46736</v>
      </c>
      <c r="G777" s="2" t="s">
        <v>34</v>
      </c>
      <c r="H777" s="2" t="s">
        <v>119</v>
      </c>
      <c r="I777" s="2" t="s">
        <v>130</v>
      </c>
      <c r="J777" s="2" t="s">
        <v>100</v>
      </c>
      <c r="K777" s="14" t="n">
        <v>5506.89</v>
      </c>
      <c r="L777" s="2" t="n">
        <f aca="false">IF(E777="","",ROUND((Indicadores!$B$4-E777)/365.25,1))</f>
        <v>1.8</v>
      </c>
      <c r="M777" s="2" t="str">
        <f aca="false">IF(E777="","Virtual",IF(L777&gt;=Indicadores!$B$6,"Fim de Vida",IF(L777&gt;=Indicadores!$B$5,"Envelhecendo","Atual")))</f>
        <v>Atual</v>
      </c>
      <c r="N777" s="2" t="str">
        <f aca="false">IF(F777="","N/A",IF(F777&lt;Indicadores!$B$4,"Vencida","Vigente"))</f>
        <v>Vigente</v>
      </c>
      <c r="O777" s="2" t="str">
        <f aca="false">INDEX(Locais!$B$2:$B$13,MATCH(H777,Locais!$A$2:$A$13,0))</f>
        <v>Regional - São Paulo</v>
      </c>
      <c r="P777" s="2" t="str">
        <f aca="false">INDEX(Locais!$C$2:$C$13,MATCH(H777,Locais!$A$2:$A$13,0))</f>
        <v>Sudeste</v>
      </c>
    </row>
    <row r="778" customFormat="false" ht="15" hidden="false" customHeight="false" outlineLevel="0" collapsed="false">
      <c r="A778" s="2" t="s">
        <v>914</v>
      </c>
      <c r="B778" s="2" t="s">
        <v>71</v>
      </c>
      <c r="C778" s="2" t="s">
        <v>126</v>
      </c>
      <c r="D778" s="2" t="s">
        <v>157</v>
      </c>
      <c r="E778" s="13" t="n">
        <v>44561</v>
      </c>
      <c r="F778" s="13" t="n">
        <v>45656</v>
      </c>
      <c r="G778" s="2" t="s">
        <v>118</v>
      </c>
      <c r="H778" s="2" t="s">
        <v>139</v>
      </c>
      <c r="I778" s="2" t="s">
        <v>142</v>
      </c>
      <c r="J778" s="2" t="s">
        <v>100</v>
      </c>
      <c r="K778" s="14" t="n">
        <v>2203.55</v>
      </c>
      <c r="L778" s="2" t="n">
        <f aca="false">IF(E778="","",ROUND((Indicadores!$B$4-E778)/365.25,1))</f>
        <v>4.8</v>
      </c>
      <c r="M778" s="2" t="str">
        <f aca="false">IF(E778="","Virtual",IF(L778&gt;=Indicadores!$B$6,"Fim de Vida",IF(L778&gt;=Indicadores!$B$5,"Envelhecendo","Atual")))</f>
        <v>Envelhecendo</v>
      </c>
      <c r="N778" s="2" t="str">
        <f aca="false">IF(F778="","N/A",IF(F778&lt;Indicadores!$B$4,"Vencida","Vigente"))</f>
        <v>Vencida</v>
      </c>
      <c r="O778" s="2" t="str">
        <f aca="false">INDEX(Locais!$B$2:$B$13,MATCH(H778,Locais!$A$2:$A$13,0))</f>
        <v>Regional - Rio de Janeiro</v>
      </c>
      <c r="P778" s="2" t="str">
        <f aca="false">INDEX(Locais!$C$2:$C$13,MATCH(H778,Locais!$A$2:$A$13,0))</f>
        <v>Sudeste</v>
      </c>
    </row>
    <row r="779" customFormat="false" ht="15" hidden="false" customHeight="false" outlineLevel="0" collapsed="false">
      <c r="A779" s="2" t="s">
        <v>915</v>
      </c>
      <c r="B779" s="2" t="s">
        <v>70</v>
      </c>
      <c r="C779" s="2" t="s">
        <v>96</v>
      </c>
      <c r="D779" s="2" t="s">
        <v>122</v>
      </c>
      <c r="E779" s="13" t="n">
        <v>45585</v>
      </c>
      <c r="F779" s="13" t="n">
        <v>47410</v>
      </c>
      <c r="G779" s="2" t="s">
        <v>32</v>
      </c>
      <c r="H779" s="2" t="s">
        <v>114</v>
      </c>
      <c r="I779" s="2" t="s">
        <v>142</v>
      </c>
      <c r="J779" s="2" t="s">
        <v>100</v>
      </c>
      <c r="K779" s="14" t="n">
        <v>16979.12</v>
      </c>
      <c r="L779" s="2" t="n">
        <f aca="false">IF(E779="","",ROUND((Indicadores!$B$4-E779)/365.25,1))</f>
        <v>2</v>
      </c>
      <c r="M779" s="2" t="str">
        <f aca="false">IF(E779="","Virtual",IF(L779&gt;=Indicadores!$B$6,"Fim de Vida",IF(L779&gt;=Indicadores!$B$5,"Envelhecendo","Atual")))</f>
        <v>Atual</v>
      </c>
      <c r="N779" s="2" t="str">
        <f aca="false">IF(F779="","N/A",IF(F779&lt;Indicadores!$B$4,"Vencida","Vigente"))</f>
        <v>Vigente</v>
      </c>
      <c r="O779" s="2" t="str">
        <f aca="false">INDEX(Locais!$B$2:$B$13,MATCH(H779,Locais!$A$2:$A$13,0))</f>
        <v>Regional - Belo Horizonte</v>
      </c>
      <c r="P779" s="2" t="str">
        <f aca="false">INDEX(Locais!$C$2:$C$13,MATCH(H779,Locais!$A$2:$A$13,0))</f>
        <v>Sudeste</v>
      </c>
    </row>
    <row r="780" customFormat="false" ht="15" hidden="false" customHeight="false" outlineLevel="0" collapsed="false">
      <c r="A780" s="2" t="s">
        <v>916</v>
      </c>
      <c r="B780" s="2" t="s">
        <v>69</v>
      </c>
      <c r="C780" s="2" t="s">
        <v>96</v>
      </c>
      <c r="D780" s="2" t="s">
        <v>117</v>
      </c>
      <c r="E780" s="13" t="n">
        <v>43323</v>
      </c>
      <c r="F780" s="13" t="n">
        <v>44418</v>
      </c>
      <c r="G780" s="2" t="s">
        <v>118</v>
      </c>
      <c r="H780" s="2" t="s">
        <v>128</v>
      </c>
      <c r="I780" s="2" t="s">
        <v>142</v>
      </c>
      <c r="J780" s="2" t="s">
        <v>100</v>
      </c>
      <c r="K780" s="14" t="n">
        <v>7085.16</v>
      </c>
      <c r="L780" s="2" t="n">
        <f aca="false">IF(E780="","",ROUND((Indicadores!$B$4-E780)/365.25,1))</f>
        <v>8.2</v>
      </c>
      <c r="M780" s="2" t="str">
        <f aca="false">IF(E780="","Virtual",IF(L780&gt;=Indicadores!$B$6,"Fim de Vida",IF(L780&gt;=Indicadores!$B$5,"Envelhecendo","Atual")))</f>
        <v>Fim de Vida</v>
      </c>
      <c r="N780" s="2" t="str">
        <f aca="false">IF(F780="","N/A",IF(F780&lt;Indicadores!$B$4,"Vencida","Vigente"))</f>
        <v>Vencida</v>
      </c>
      <c r="O780" s="2" t="str">
        <f aca="false">INDEX(Locais!$B$2:$B$13,MATCH(H780,Locais!$A$2:$A$13,0))</f>
        <v>Regional - Recife</v>
      </c>
      <c r="P780" s="2" t="str">
        <f aca="false">INDEX(Locais!$C$2:$C$13,MATCH(H780,Locais!$A$2:$A$13,0))</f>
        <v>Nordeste</v>
      </c>
    </row>
    <row r="781" customFormat="false" ht="15" hidden="false" customHeight="false" outlineLevel="0" collapsed="false">
      <c r="A781" s="2" t="s">
        <v>917</v>
      </c>
      <c r="B781" s="2" t="s">
        <v>68</v>
      </c>
      <c r="C781" s="2" t="s">
        <v>96</v>
      </c>
      <c r="D781" s="2" t="s">
        <v>132</v>
      </c>
      <c r="E781" s="13" t="n">
        <v>44348</v>
      </c>
      <c r="F781" s="13" t="n">
        <v>45443</v>
      </c>
      <c r="G781" s="2" t="s">
        <v>32</v>
      </c>
      <c r="H781" s="2" t="s">
        <v>123</v>
      </c>
      <c r="I781" s="2" t="s">
        <v>136</v>
      </c>
      <c r="J781" s="2" t="s">
        <v>100</v>
      </c>
      <c r="K781" s="14" t="n">
        <v>5058.18</v>
      </c>
      <c r="L781" s="2" t="n">
        <f aca="false">IF(E781="","",ROUND((Indicadores!$B$4-E781)/365.25,1))</f>
        <v>5.4</v>
      </c>
      <c r="M781" s="2" t="str">
        <f aca="false">IF(E781="","Virtual",IF(L781&gt;=Indicadores!$B$6,"Fim de Vida",IF(L781&gt;=Indicadores!$B$5,"Envelhecendo","Atual")))</f>
        <v>Fim de Vida</v>
      </c>
      <c r="N781" s="2" t="str">
        <f aca="false">IF(F781="","N/A",IF(F781&lt;Indicadores!$B$4,"Vencida","Vigente"))</f>
        <v>Vencida</v>
      </c>
      <c r="O781" s="2" t="str">
        <f aca="false">INDEX(Locais!$B$2:$B$13,MATCH(H781,Locais!$A$2:$A$13,0))</f>
        <v>Regional - Goiânia</v>
      </c>
      <c r="P781" s="2" t="str">
        <f aca="false">INDEX(Locais!$C$2:$C$13,MATCH(H781,Locais!$A$2:$A$13,0))</f>
        <v>Centro-Oeste</v>
      </c>
    </row>
    <row r="782" customFormat="false" ht="15" hidden="false" customHeight="false" outlineLevel="0" collapsed="false">
      <c r="A782" s="2" t="s">
        <v>918</v>
      </c>
      <c r="B782" s="2" t="s">
        <v>70</v>
      </c>
      <c r="C782" s="2" t="s">
        <v>126</v>
      </c>
      <c r="D782" s="2" t="s">
        <v>162</v>
      </c>
      <c r="E782" s="13" t="n">
        <v>44918</v>
      </c>
      <c r="F782" s="13" t="n">
        <v>46743</v>
      </c>
      <c r="G782" s="2" t="s">
        <v>32</v>
      </c>
      <c r="H782" s="2" t="s">
        <v>98</v>
      </c>
      <c r="I782" s="2" t="s">
        <v>133</v>
      </c>
      <c r="J782" s="2" t="s">
        <v>100</v>
      </c>
      <c r="K782" s="14" t="n">
        <v>17034.62</v>
      </c>
      <c r="L782" s="2" t="n">
        <f aca="false">IF(E782="","",ROUND((Indicadores!$B$4-E782)/365.25,1))</f>
        <v>3.8</v>
      </c>
      <c r="M782" s="2" t="str">
        <f aca="false">IF(E782="","Virtual",IF(L782&gt;=Indicadores!$B$6,"Fim de Vida",IF(L782&gt;=Indicadores!$B$5,"Envelhecendo","Atual")))</f>
        <v>Envelhecendo</v>
      </c>
      <c r="N782" s="2" t="str">
        <f aca="false">IF(F782="","N/A",IF(F782&lt;Indicadores!$B$4,"Vencida","Vigente"))</f>
        <v>Vigente</v>
      </c>
      <c r="O782" s="2" t="str">
        <f aca="false">INDEX(Locais!$B$2:$B$13,MATCH(H782,Locais!$A$2:$A$13,0))</f>
        <v>Sede - Brasília</v>
      </c>
      <c r="P782" s="2" t="str">
        <f aca="false">INDEX(Locais!$C$2:$C$13,MATCH(H782,Locais!$A$2:$A$13,0))</f>
        <v>Centro-Oeste</v>
      </c>
    </row>
    <row r="783" customFormat="false" ht="15" hidden="false" customHeight="false" outlineLevel="0" collapsed="false">
      <c r="A783" s="2" t="s">
        <v>919</v>
      </c>
      <c r="B783" s="2" t="s">
        <v>69</v>
      </c>
      <c r="C783" s="2" t="s">
        <v>102</v>
      </c>
      <c r="D783" s="2" t="s">
        <v>113</v>
      </c>
      <c r="E783" s="13" t="n">
        <v>44998</v>
      </c>
      <c r="F783" s="13" t="n">
        <v>46093</v>
      </c>
      <c r="G783" s="2" t="s">
        <v>32</v>
      </c>
      <c r="H783" s="2" t="s">
        <v>128</v>
      </c>
      <c r="I783" s="2" t="s">
        <v>136</v>
      </c>
      <c r="J783" s="2" t="s">
        <v>100</v>
      </c>
      <c r="K783" s="14" t="n">
        <v>10640.22</v>
      </c>
      <c r="L783" s="2" t="n">
        <f aca="false">IF(E783="","",ROUND((Indicadores!$B$4-E783)/365.25,1))</f>
        <v>3.6</v>
      </c>
      <c r="M783" s="2" t="str">
        <f aca="false">IF(E783="","Virtual",IF(L783&gt;=Indicadores!$B$6,"Fim de Vida",IF(L783&gt;=Indicadores!$B$5,"Envelhecendo","Atual")))</f>
        <v>Envelhecendo</v>
      </c>
      <c r="N783" s="2" t="str">
        <f aca="false">IF(F783="","N/A",IF(F783&lt;Indicadores!$B$4,"Vencida","Vigente"))</f>
        <v>Vencida</v>
      </c>
      <c r="O783" s="2" t="str">
        <f aca="false">INDEX(Locais!$B$2:$B$13,MATCH(H783,Locais!$A$2:$A$13,0))</f>
        <v>Regional - Recife</v>
      </c>
      <c r="P783" s="2" t="str">
        <f aca="false">INDEX(Locais!$C$2:$C$13,MATCH(H783,Locais!$A$2:$A$13,0))</f>
        <v>Nordeste</v>
      </c>
    </row>
    <row r="784" customFormat="false" ht="15" hidden="false" customHeight="false" outlineLevel="0" collapsed="false">
      <c r="A784" s="2" t="s">
        <v>920</v>
      </c>
      <c r="B784" s="2" t="s">
        <v>69</v>
      </c>
      <c r="C784" s="2" t="s">
        <v>126</v>
      </c>
      <c r="D784" s="2" t="s">
        <v>169</v>
      </c>
      <c r="E784" s="13" t="n">
        <v>45771</v>
      </c>
      <c r="F784" s="13" t="n">
        <v>46866</v>
      </c>
      <c r="G784" s="2" t="s">
        <v>34</v>
      </c>
      <c r="H784" s="2" t="s">
        <v>108</v>
      </c>
      <c r="I784" s="2" t="s">
        <v>136</v>
      </c>
      <c r="J784" s="2" t="s">
        <v>100</v>
      </c>
      <c r="K784" s="14" t="n">
        <v>8363.78</v>
      </c>
      <c r="L784" s="2" t="n">
        <f aca="false">IF(E784="","",ROUND((Indicadores!$B$4-E784)/365.25,1))</f>
        <v>1.5</v>
      </c>
      <c r="M784" s="2" t="str">
        <f aca="false">IF(E784="","Virtual",IF(L784&gt;=Indicadores!$B$6,"Fim de Vida",IF(L784&gt;=Indicadores!$B$5,"Envelhecendo","Atual")))</f>
        <v>Atual</v>
      </c>
      <c r="N784" s="2" t="str">
        <f aca="false">IF(F784="","N/A",IF(F784&lt;Indicadores!$B$4,"Vencida","Vigente"))</f>
        <v>Vigente</v>
      </c>
      <c r="O784" s="2" t="str">
        <f aca="false">INDEX(Locais!$B$2:$B$13,MATCH(H784,Locais!$A$2:$A$13,0))</f>
        <v>Regional - Porto Alegre</v>
      </c>
      <c r="P784" s="2" t="str">
        <f aca="false">INDEX(Locais!$C$2:$C$13,MATCH(H784,Locais!$A$2:$A$13,0))</f>
        <v>Sul</v>
      </c>
    </row>
    <row r="785" customFormat="false" ht="15" hidden="false" customHeight="false" outlineLevel="0" collapsed="false">
      <c r="A785" s="2" t="s">
        <v>921</v>
      </c>
      <c r="B785" s="2" t="s">
        <v>69</v>
      </c>
      <c r="C785" s="2" t="s">
        <v>102</v>
      </c>
      <c r="D785" s="2" t="s">
        <v>113</v>
      </c>
      <c r="E785" s="13" t="n">
        <v>45634</v>
      </c>
      <c r="F785" s="13" t="n">
        <v>46729</v>
      </c>
      <c r="G785" s="2" t="s">
        <v>36</v>
      </c>
      <c r="H785" s="2" t="s">
        <v>165</v>
      </c>
      <c r="I785" s="2" t="s">
        <v>142</v>
      </c>
      <c r="J785" s="2" t="s">
        <v>100</v>
      </c>
      <c r="K785" s="14" t="n">
        <v>9213.18</v>
      </c>
      <c r="L785" s="2" t="n">
        <f aca="false">IF(E785="","",ROUND((Indicadores!$B$4-E785)/365.25,1))</f>
        <v>1.9</v>
      </c>
      <c r="M785" s="2" t="str">
        <f aca="false">IF(E785="","Virtual",IF(L785&gt;=Indicadores!$B$6,"Fim de Vida",IF(L785&gt;=Indicadores!$B$5,"Envelhecendo","Atual")))</f>
        <v>Atual</v>
      </c>
      <c r="N785" s="2" t="str">
        <f aca="false">IF(F785="","N/A",IF(F785&lt;Indicadores!$B$4,"Vencida","Vigente"))</f>
        <v>Vigente</v>
      </c>
      <c r="O785" s="2" t="str">
        <f aca="false">INDEX(Locais!$B$2:$B$13,MATCH(H785,Locais!$A$2:$A$13,0))</f>
        <v>Regional - Salvador</v>
      </c>
      <c r="P785" s="2" t="str">
        <f aca="false">INDEX(Locais!$C$2:$C$13,MATCH(H785,Locais!$A$2:$A$13,0))</f>
        <v>Nordeste</v>
      </c>
    </row>
    <row r="786" customFormat="false" ht="15" hidden="false" customHeight="false" outlineLevel="0" collapsed="false">
      <c r="A786" s="2" t="s">
        <v>922</v>
      </c>
      <c r="B786" s="2" t="s">
        <v>68</v>
      </c>
      <c r="C786" s="2" t="s">
        <v>126</v>
      </c>
      <c r="D786" s="2" t="s">
        <v>127</v>
      </c>
      <c r="E786" s="13" t="n">
        <v>45619</v>
      </c>
      <c r="F786" s="13" t="n">
        <v>46714</v>
      </c>
      <c r="G786" s="2" t="s">
        <v>32</v>
      </c>
      <c r="H786" s="2" t="s">
        <v>108</v>
      </c>
      <c r="I786" s="2" t="s">
        <v>124</v>
      </c>
      <c r="J786" s="2" t="s">
        <v>100</v>
      </c>
      <c r="K786" s="14" t="n">
        <v>6038.02</v>
      </c>
      <c r="L786" s="2" t="n">
        <f aca="false">IF(E786="","",ROUND((Indicadores!$B$4-E786)/365.25,1))</f>
        <v>1.9</v>
      </c>
      <c r="M786" s="2" t="str">
        <f aca="false">IF(E786="","Virtual",IF(L786&gt;=Indicadores!$B$6,"Fim de Vida",IF(L786&gt;=Indicadores!$B$5,"Envelhecendo","Atual")))</f>
        <v>Atual</v>
      </c>
      <c r="N786" s="2" t="str">
        <f aca="false">IF(F786="","N/A",IF(F786&lt;Indicadores!$B$4,"Vencida","Vigente"))</f>
        <v>Vigente</v>
      </c>
      <c r="O786" s="2" t="str">
        <f aca="false">INDEX(Locais!$B$2:$B$13,MATCH(H786,Locais!$A$2:$A$13,0))</f>
        <v>Regional - Porto Alegre</v>
      </c>
      <c r="P786" s="2" t="str">
        <f aca="false">INDEX(Locais!$C$2:$C$13,MATCH(H786,Locais!$A$2:$A$13,0))</f>
        <v>Sul</v>
      </c>
    </row>
    <row r="787" customFormat="false" ht="15" hidden="false" customHeight="false" outlineLevel="0" collapsed="false">
      <c r="A787" s="2" t="s">
        <v>923</v>
      </c>
      <c r="B787" s="2" t="s">
        <v>70</v>
      </c>
      <c r="C787" s="2" t="s">
        <v>126</v>
      </c>
      <c r="D787" s="2" t="s">
        <v>162</v>
      </c>
      <c r="E787" s="13" t="n">
        <v>43986</v>
      </c>
      <c r="F787" s="13" t="n">
        <v>45811</v>
      </c>
      <c r="G787" s="2" t="s">
        <v>32</v>
      </c>
      <c r="H787" s="2" t="s">
        <v>163</v>
      </c>
      <c r="I787" s="2" t="s">
        <v>115</v>
      </c>
      <c r="J787" s="2" t="s">
        <v>100</v>
      </c>
      <c r="K787" s="14" t="n">
        <v>21261.7</v>
      </c>
      <c r="L787" s="2" t="n">
        <f aca="false">IF(E787="","",ROUND((Indicadores!$B$4-E787)/365.25,1))</f>
        <v>6.4</v>
      </c>
      <c r="M787" s="2" t="str">
        <f aca="false">IF(E787="","Virtual",IF(L787&gt;=Indicadores!$B$6,"Fim de Vida",IF(L787&gt;=Indicadores!$B$5,"Envelhecendo","Atual")))</f>
        <v>Fim de Vida</v>
      </c>
      <c r="N787" s="2" t="str">
        <f aca="false">IF(F787="","N/A",IF(F787&lt;Indicadores!$B$4,"Vencida","Vigente"))</f>
        <v>Vencida</v>
      </c>
      <c r="O787" s="2" t="str">
        <f aca="false">INDEX(Locais!$B$2:$B$13,MATCH(H787,Locais!$A$2:$A$13,0))</f>
        <v>Regional - Manaus</v>
      </c>
      <c r="P787" s="2" t="str">
        <f aca="false">INDEX(Locais!$C$2:$C$13,MATCH(H787,Locais!$A$2:$A$13,0))</f>
        <v>Norte</v>
      </c>
    </row>
    <row r="788" customFormat="false" ht="15" hidden="false" customHeight="false" outlineLevel="0" collapsed="false">
      <c r="A788" s="2" t="s">
        <v>924</v>
      </c>
      <c r="B788" s="2" t="s">
        <v>71</v>
      </c>
      <c r="C788" s="2" t="s">
        <v>96</v>
      </c>
      <c r="D788" s="2" t="s">
        <v>171</v>
      </c>
      <c r="E788" s="13" t="n">
        <v>45508</v>
      </c>
      <c r="F788" s="13" t="n">
        <v>46603</v>
      </c>
      <c r="G788" s="2" t="s">
        <v>32</v>
      </c>
      <c r="H788" s="2" t="s">
        <v>119</v>
      </c>
      <c r="I788" s="2" t="s">
        <v>130</v>
      </c>
      <c r="J788" s="2" t="s">
        <v>100</v>
      </c>
      <c r="K788" s="14" t="n">
        <v>2295.82</v>
      </c>
      <c r="L788" s="2" t="n">
        <f aca="false">IF(E788="","",ROUND((Indicadores!$B$4-E788)/365.25,1))</f>
        <v>2.2</v>
      </c>
      <c r="M788" s="2" t="str">
        <f aca="false">IF(E788="","Virtual",IF(L788&gt;=Indicadores!$B$6,"Fim de Vida",IF(L788&gt;=Indicadores!$B$5,"Envelhecendo","Atual")))</f>
        <v>Atual</v>
      </c>
      <c r="N788" s="2" t="str">
        <f aca="false">IF(F788="","N/A",IF(F788&lt;Indicadores!$B$4,"Vencida","Vigente"))</f>
        <v>Vigente</v>
      </c>
      <c r="O788" s="2" t="str">
        <f aca="false">INDEX(Locais!$B$2:$B$13,MATCH(H788,Locais!$A$2:$A$13,0))</f>
        <v>Regional - São Paulo</v>
      </c>
      <c r="P788" s="2" t="str">
        <f aca="false">INDEX(Locais!$C$2:$C$13,MATCH(H788,Locais!$A$2:$A$13,0))</f>
        <v>Sudeste</v>
      </c>
    </row>
    <row r="789" customFormat="false" ht="15" hidden="false" customHeight="false" outlineLevel="0" collapsed="false">
      <c r="A789" s="2" t="s">
        <v>925</v>
      </c>
      <c r="B789" s="2" t="s">
        <v>68</v>
      </c>
      <c r="C789" s="2" t="s">
        <v>102</v>
      </c>
      <c r="D789" s="2" t="s">
        <v>103</v>
      </c>
      <c r="E789" s="13" t="n">
        <v>43345</v>
      </c>
      <c r="F789" s="13" t="n">
        <v>44440</v>
      </c>
      <c r="G789" s="2" t="s">
        <v>118</v>
      </c>
      <c r="H789" s="2" t="s">
        <v>119</v>
      </c>
      <c r="I789" s="2" t="s">
        <v>124</v>
      </c>
      <c r="J789" s="2" t="s">
        <v>100</v>
      </c>
      <c r="K789" s="14" t="n">
        <v>4524.68</v>
      </c>
      <c r="L789" s="2" t="n">
        <f aca="false">IF(E789="","",ROUND((Indicadores!$B$4-E789)/365.25,1))</f>
        <v>8.1</v>
      </c>
      <c r="M789" s="2" t="str">
        <f aca="false">IF(E789="","Virtual",IF(L789&gt;=Indicadores!$B$6,"Fim de Vida",IF(L789&gt;=Indicadores!$B$5,"Envelhecendo","Atual")))</f>
        <v>Fim de Vida</v>
      </c>
      <c r="N789" s="2" t="str">
        <f aca="false">IF(F789="","N/A",IF(F789&lt;Indicadores!$B$4,"Vencida","Vigente"))</f>
        <v>Vencida</v>
      </c>
      <c r="O789" s="2" t="str">
        <f aca="false">INDEX(Locais!$B$2:$B$13,MATCH(H789,Locais!$A$2:$A$13,0))</f>
        <v>Regional - São Paulo</v>
      </c>
      <c r="P789" s="2" t="str">
        <f aca="false">INDEX(Locais!$C$2:$C$13,MATCH(H789,Locais!$A$2:$A$13,0))</f>
        <v>Sudeste</v>
      </c>
    </row>
    <row r="790" customFormat="false" ht="15" hidden="false" customHeight="false" outlineLevel="0" collapsed="false">
      <c r="A790" s="2" t="s">
        <v>926</v>
      </c>
      <c r="B790" s="2" t="s">
        <v>69</v>
      </c>
      <c r="C790" s="2" t="s">
        <v>126</v>
      </c>
      <c r="D790" s="2" t="s">
        <v>169</v>
      </c>
      <c r="E790" s="13" t="n">
        <v>45073</v>
      </c>
      <c r="F790" s="13" t="n">
        <v>46168</v>
      </c>
      <c r="G790" s="2" t="s">
        <v>32</v>
      </c>
      <c r="H790" s="2" t="s">
        <v>98</v>
      </c>
      <c r="I790" s="2" t="s">
        <v>111</v>
      </c>
      <c r="J790" s="2" t="s">
        <v>100</v>
      </c>
      <c r="K790" s="14" t="n">
        <v>7069.07</v>
      </c>
      <c r="L790" s="2" t="n">
        <f aca="false">IF(E790="","",ROUND((Indicadores!$B$4-E790)/365.25,1))</f>
        <v>3.4</v>
      </c>
      <c r="M790" s="2" t="str">
        <f aca="false">IF(E790="","Virtual",IF(L790&gt;=Indicadores!$B$6,"Fim de Vida",IF(L790&gt;=Indicadores!$B$5,"Envelhecendo","Atual")))</f>
        <v>Envelhecendo</v>
      </c>
      <c r="N790" s="2" t="str">
        <f aca="false">IF(F790="","N/A",IF(F790&lt;Indicadores!$B$4,"Vencida","Vigente"))</f>
        <v>Vencida</v>
      </c>
      <c r="O790" s="2" t="str">
        <f aca="false">INDEX(Locais!$B$2:$B$13,MATCH(H790,Locais!$A$2:$A$13,0))</f>
        <v>Sede - Brasília</v>
      </c>
      <c r="P790" s="2" t="str">
        <f aca="false">INDEX(Locais!$C$2:$C$13,MATCH(H790,Locais!$A$2:$A$13,0))</f>
        <v>Centro-Oeste</v>
      </c>
    </row>
    <row r="791" customFormat="false" ht="15" hidden="false" customHeight="false" outlineLevel="0" collapsed="false">
      <c r="A791" s="2" t="s">
        <v>927</v>
      </c>
      <c r="B791" s="2" t="s">
        <v>68</v>
      </c>
      <c r="C791" s="2" t="s">
        <v>96</v>
      </c>
      <c r="D791" s="2" t="s">
        <v>132</v>
      </c>
      <c r="E791" s="13" t="n">
        <v>44853</v>
      </c>
      <c r="F791" s="13" t="n">
        <v>45948</v>
      </c>
      <c r="G791" s="2" t="s">
        <v>32</v>
      </c>
      <c r="H791" s="2" t="s">
        <v>104</v>
      </c>
      <c r="I791" s="2" t="s">
        <v>133</v>
      </c>
      <c r="J791" s="2" t="s">
        <v>100</v>
      </c>
      <c r="K791" s="14" t="n">
        <v>5317.22</v>
      </c>
      <c r="L791" s="2" t="n">
        <f aca="false">IF(E791="","",ROUND((Indicadores!$B$4-E791)/365.25,1))</f>
        <v>4</v>
      </c>
      <c r="M791" s="2" t="str">
        <f aca="false">IF(E791="","Virtual",IF(L791&gt;=Indicadores!$B$6,"Fim de Vida",IF(L791&gt;=Indicadores!$B$5,"Envelhecendo","Atual")))</f>
        <v>Envelhecendo</v>
      </c>
      <c r="N791" s="2" t="str">
        <f aca="false">IF(F791="","N/A",IF(F791&lt;Indicadores!$B$4,"Vencida","Vigente"))</f>
        <v>Vencida</v>
      </c>
      <c r="O791" s="2" t="str">
        <f aca="false">INDEX(Locais!$B$2:$B$13,MATCH(H791,Locais!$A$2:$A$13,0))</f>
        <v>Regional - Fortaleza</v>
      </c>
      <c r="P791" s="2" t="str">
        <f aca="false">INDEX(Locais!$C$2:$C$13,MATCH(H791,Locais!$A$2:$A$13,0))</f>
        <v>Nordeste</v>
      </c>
    </row>
    <row r="792" customFormat="false" ht="15" hidden="false" customHeight="false" outlineLevel="0" collapsed="false">
      <c r="A792" s="2" t="s">
        <v>928</v>
      </c>
      <c r="B792" s="2" t="s">
        <v>70</v>
      </c>
      <c r="C792" s="2" t="s">
        <v>96</v>
      </c>
      <c r="D792" s="2" t="s">
        <v>122</v>
      </c>
      <c r="E792" s="13" t="n">
        <v>44366</v>
      </c>
      <c r="F792" s="13" t="n">
        <v>46191</v>
      </c>
      <c r="G792" s="2" t="s">
        <v>32</v>
      </c>
      <c r="H792" s="2" t="s">
        <v>98</v>
      </c>
      <c r="I792" s="2" t="s">
        <v>115</v>
      </c>
      <c r="J792" s="2" t="s">
        <v>100</v>
      </c>
      <c r="K792" s="14" t="n">
        <v>16064.06</v>
      </c>
      <c r="L792" s="2" t="n">
        <f aca="false">IF(E792="","",ROUND((Indicadores!$B$4-E792)/365.25,1))</f>
        <v>5.3</v>
      </c>
      <c r="M792" s="2" t="str">
        <f aca="false">IF(E792="","Virtual",IF(L792&gt;=Indicadores!$B$6,"Fim de Vida",IF(L792&gt;=Indicadores!$B$5,"Envelhecendo","Atual")))</f>
        <v>Fim de Vida</v>
      </c>
      <c r="N792" s="2" t="str">
        <f aca="false">IF(F792="","N/A",IF(F792&lt;Indicadores!$B$4,"Vencida","Vigente"))</f>
        <v>Vencida</v>
      </c>
      <c r="O792" s="2" t="str">
        <f aca="false">INDEX(Locais!$B$2:$B$13,MATCH(H792,Locais!$A$2:$A$13,0))</f>
        <v>Sede - Brasília</v>
      </c>
      <c r="P792" s="2" t="str">
        <f aca="false">INDEX(Locais!$C$2:$C$13,MATCH(H792,Locais!$A$2:$A$13,0))</f>
        <v>Centro-Oeste</v>
      </c>
    </row>
    <row r="793" customFormat="false" ht="15" hidden="false" customHeight="false" outlineLevel="0" collapsed="false">
      <c r="A793" s="2" t="s">
        <v>929</v>
      </c>
      <c r="B793" s="2" t="s">
        <v>69</v>
      </c>
      <c r="C793" s="2" t="s">
        <v>126</v>
      </c>
      <c r="D793" s="2" t="s">
        <v>169</v>
      </c>
      <c r="E793" s="13" t="n">
        <v>44315</v>
      </c>
      <c r="F793" s="13" t="n">
        <v>45410</v>
      </c>
      <c r="G793" s="2" t="s">
        <v>32</v>
      </c>
      <c r="H793" s="2" t="s">
        <v>98</v>
      </c>
      <c r="I793" s="2" t="s">
        <v>124</v>
      </c>
      <c r="J793" s="2" t="s">
        <v>100</v>
      </c>
      <c r="K793" s="14" t="n">
        <v>9623.91</v>
      </c>
      <c r="L793" s="2" t="n">
        <f aca="false">IF(E793="","",ROUND((Indicadores!$B$4-E793)/365.25,1))</f>
        <v>5.5</v>
      </c>
      <c r="M793" s="2" t="str">
        <f aca="false">IF(E793="","Virtual",IF(L793&gt;=Indicadores!$B$6,"Fim de Vida",IF(L793&gt;=Indicadores!$B$5,"Envelhecendo","Atual")))</f>
        <v>Fim de Vida</v>
      </c>
      <c r="N793" s="2" t="str">
        <f aca="false">IF(F793="","N/A",IF(F793&lt;Indicadores!$B$4,"Vencida","Vigente"))</f>
        <v>Vencida</v>
      </c>
      <c r="O793" s="2" t="str">
        <f aca="false">INDEX(Locais!$B$2:$B$13,MATCH(H793,Locais!$A$2:$A$13,0))</f>
        <v>Sede - Brasília</v>
      </c>
      <c r="P793" s="2" t="str">
        <f aca="false">INDEX(Locais!$C$2:$C$13,MATCH(H793,Locais!$A$2:$A$13,0))</f>
        <v>Centro-Oeste</v>
      </c>
    </row>
    <row r="794" customFormat="false" ht="15" hidden="false" customHeight="false" outlineLevel="0" collapsed="false">
      <c r="A794" s="2" t="s">
        <v>930</v>
      </c>
      <c r="B794" s="2" t="s">
        <v>70</v>
      </c>
      <c r="C794" s="2" t="s">
        <v>96</v>
      </c>
      <c r="D794" s="2" t="s">
        <v>122</v>
      </c>
      <c r="E794" s="13" t="n">
        <v>43785</v>
      </c>
      <c r="F794" s="13" t="n">
        <v>45610</v>
      </c>
      <c r="G794" s="2" t="s">
        <v>151</v>
      </c>
      <c r="H794" s="2" t="s">
        <v>104</v>
      </c>
      <c r="I794" s="2" t="s">
        <v>124</v>
      </c>
      <c r="J794" s="2" t="s">
        <v>137</v>
      </c>
      <c r="K794" s="14" t="n">
        <v>16538.68</v>
      </c>
      <c r="L794" s="2" t="n">
        <f aca="false">IF(E794="","",ROUND((Indicadores!$B$4-E794)/365.25,1))</f>
        <v>6.9</v>
      </c>
      <c r="M794" s="2" t="str">
        <f aca="false">IF(E794="","Virtual",IF(L794&gt;=Indicadores!$B$6,"Fim de Vida",IF(L794&gt;=Indicadores!$B$5,"Envelhecendo","Atual")))</f>
        <v>Fim de Vida</v>
      </c>
      <c r="N794" s="2" t="str">
        <f aca="false">IF(F794="","N/A",IF(F794&lt;Indicadores!$B$4,"Vencida","Vigente"))</f>
        <v>Vencida</v>
      </c>
      <c r="O794" s="2" t="str">
        <f aca="false">INDEX(Locais!$B$2:$B$13,MATCH(H794,Locais!$A$2:$A$13,0))</f>
        <v>Regional - Fortaleza</v>
      </c>
      <c r="P794" s="2" t="str">
        <f aca="false">INDEX(Locais!$C$2:$C$13,MATCH(H794,Locais!$A$2:$A$13,0))</f>
        <v>Nordeste</v>
      </c>
    </row>
    <row r="795" customFormat="false" ht="15" hidden="false" customHeight="false" outlineLevel="0" collapsed="false">
      <c r="A795" s="2" t="s">
        <v>931</v>
      </c>
      <c r="B795" s="2" t="s">
        <v>70</v>
      </c>
      <c r="C795" s="2" t="s">
        <v>96</v>
      </c>
      <c r="D795" s="2" t="s">
        <v>122</v>
      </c>
      <c r="E795" s="13" t="n">
        <v>43500</v>
      </c>
      <c r="F795" s="13" t="n">
        <v>45325</v>
      </c>
      <c r="G795" s="2" t="s">
        <v>32</v>
      </c>
      <c r="H795" s="2" t="s">
        <v>119</v>
      </c>
      <c r="I795" s="2" t="s">
        <v>99</v>
      </c>
      <c r="J795" s="2" t="s">
        <v>100</v>
      </c>
      <c r="K795" s="14" t="n">
        <v>18323.53</v>
      </c>
      <c r="L795" s="2" t="n">
        <f aca="false">IF(E795="","",ROUND((Indicadores!$B$4-E795)/365.25,1))</f>
        <v>7.7</v>
      </c>
      <c r="M795" s="2" t="str">
        <f aca="false">IF(E795="","Virtual",IF(L795&gt;=Indicadores!$B$6,"Fim de Vida",IF(L795&gt;=Indicadores!$B$5,"Envelhecendo","Atual")))</f>
        <v>Fim de Vida</v>
      </c>
      <c r="N795" s="2" t="str">
        <f aca="false">IF(F795="","N/A",IF(F795&lt;Indicadores!$B$4,"Vencida","Vigente"))</f>
        <v>Vencida</v>
      </c>
      <c r="O795" s="2" t="str">
        <f aca="false">INDEX(Locais!$B$2:$B$13,MATCH(H795,Locais!$A$2:$A$13,0))</f>
        <v>Regional - São Paulo</v>
      </c>
      <c r="P795" s="2" t="str">
        <f aca="false">INDEX(Locais!$C$2:$C$13,MATCH(H795,Locais!$A$2:$A$13,0))</f>
        <v>Sudeste</v>
      </c>
    </row>
    <row r="796" customFormat="false" ht="15" hidden="false" customHeight="false" outlineLevel="0" collapsed="false">
      <c r="A796" s="2" t="s">
        <v>932</v>
      </c>
      <c r="B796" s="2" t="s">
        <v>68</v>
      </c>
      <c r="C796" s="2" t="s">
        <v>96</v>
      </c>
      <c r="D796" s="2" t="s">
        <v>132</v>
      </c>
      <c r="E796" s="13" t="n">
        <v>45139</v>
      </c>
      <c r="F796" s="13" t="n">
        <v>46234</v>
      </c>
      <c r="G796" s="2" t="s">
        <v>32</v>
      </c>
      <c r="H796" s="2" t="s">
        <v>139</v>
      </c>
      <c r="I796" s="2" t="s">
        <v>130</v>
      </c>
      <c r="J796" s="2" t="s">
        <v>100</v>
      </c>
      <c r="K796" s="14" t="n">
        <v>4654.9</v>
      </c>
      <c r="L796" s="2" t="n">
        <f aca="false">IF(E796="","",ROUND((Indicadores!$B$4-E796)/365.25,1))</f>
        <v>3.2</v>
      </c>
      <c r="M796" s="2" t="str">
        <f aca="false">IF(E796="","Virtual",IF(L796&gt;=Indicadores!$B$6,"Fim de Vida",IF(L796&gt;=Indicadores!$B$5,"Envelhecendo","Atual")))</f>
        <v>Envelhecendo</v>
      </c>
      <c r="N796" s="2" t="str">
        <f aca="false">IF(F796="","N/A",IF(F796&lt;Indicadores!$B$4,"Vencida","Vigente"))</f>
        <v>Vencida</v>
      </c>
      <c r="O796" s="2" t="str">
        <f aca="false">INDEX(Locais!$B$2:$B$13,MATCH(H796,Locais!$A$2:$A$13,0))</f>
        <v>Regional - Rio de Janeiro</v>
      </c>
      <c r="P796" s="2" t="str">
        <f aca="false">INDEX(Locais!$C$2:$C$13,MATCH(H796,Locais!$A$2:$A$13,0))</f>
        <v>Sudeste</v>
      </c>
    </row>
    <row r="797" customFormat="false" ht="15" hidden="false" customHeight="false" outlineLevel="0" collapsed="false">
      <c r="A797" s="2" t="s">
        <v>933</v>
      </c>
      <c r="B797" s="2" t="s">
        <v>69</v>
      </c>
      <c r="C797" s="2" t="s">
        <v>96</v>
      </c>
      <c r="D797" s="2" t="s">
        <v>117</v>
      </c>
      <c r="E797" s="13" t="n">
        <v>44505</v>
      </c>
      <c r="F797" s="13" t="n">
        <v>45600</v>
      </c>
      <c r="G797" s="2" t="s">
        <v>34</v>
      </c>
      <c r="H797" s="2" t="s">
        <v>139</v>
      </c>
      <c r="I797" s="2" t="s">
        <v>120</v>
      </c>
      <c r="J797" s="2" t="s">
        <v>100</v>
      </c>
      <c r="K797" s="14" t="n">
        <v>10503.41</v>
      </c>
      <c r="L797" s="2" t="n">
        <f aca="false">IF(E797="","",ROUND((Indicadores!$B$4-E797)/365.25,1))</f>
        <v>5</v>
      </c>
      <c r="M797" s="2" t="str">
        <f aca="false">IF(E797="","Virtual",IF(L797&gt;=Indicadores!$B$6,"Fim de Vida",IF(L797&gt;=Indicadores!$B$5,"Envelhecendo","Atual")))</f>
        <v>Fim de Vida</v>
      </c>
      <c r="N797" s="2" t="str">
        <f aca="false">IF(F797="","N/A",IF(F797&lt;Indicadores!$B$4,"Vencida","Vigente"))</f>
        <v>Vencida</v>
      </c>
      <c r="O797" s="2" t="str">
        <f aca="false">INDEX(Locais!$B$2:$B$13,MATCH(H797,Locais!$A$2:$A$13,0))</f>
        <v>Regional - Rio de Janeiro</v>
      </c>
      <c r="P797" s="2" t="str">
        <f aca="false">INDEX(Locais!$C$2:$C$13,MATCH(H797,Locais!$A$2:$A$13,0))</f>
        <v>Sudeste</v>
      </c>
    </row>
    <row r="798" customFormat="false" ht="15" hidden="false" customHeight="false" outlineLevel="0" collapsed="false">
      <c r="A798" s="2" t="s">
        <v>934</v>
      </c>
      <c r="B798" s="2" t="s">
        <v>68</v>
      </c>
      <c r="C798" s="2" t="s">
        <v>96</v>
      </c>
      <c r="D798" s="2" t="s">
        <v>107</v>
      </c>
      <c r="E798" s="13" t="n">
        <v>43223</v>
      </c>
      <c r="F798" s="13" t="n">
        <v>44318</v>
      </c>
      <c r="G798" s="2" t="s">
        <v>118</v>
      </c>
      <c r="H798" s="2" t="s">
        <v>123</v>
      </c>
      <c r="I798" s="2" t="s">
        <v>99</v>
      </c>
      <c r="J798" s="2" t="s">
        <v>100</v>
      </c>
      <c r="K798" s="14" t="n">
        <v>5441.37</v>
      </c>
      <c r="L798" s="2" t="n">
        <f aca="false">IF(E798="","",ROUND((Indicadores!$B$4-E798)/365.25,1))</f>
        <v>8.5</v>
      </c>
      <c r="M798" s="2" t="str">
        <f aca="false">IF(E798="","Virtual",IF(L798&gt;=Indicadores!$B$6,"Fim de Vida",IF(L798&gt;=Indicadores!$B$5,"Envelhecendo","Atual")))</f>
        <v>Fim de Vida</v>
      </c>
      <c r="N798" s="2" t="str">
        <f aca="false">IF(F798="","N/A",IF(F798&lt;Indicadores!$B$4,"Vencida","Vigente"))</f>
        <v>Vencida</v>
      </c>
      <c r="O798" s="2" t="str">
        <f aca="false">INDEX(Locais!$B$2:$B$13,MATCH(H798,Locais!$A$2:$A$13,0))</f>
        <v>Regional - Goiânia</v>
      </c>
      <c r="P798" s="2" t="str">
        <f aca="false">INDEX(Locais!$C$2:$C$13,MATCH(H798,Locais!$A$2:$A$13,0))</f>
        <v>Centro-Oeste</v>
      </c>
    </row>
    <row r="799" customFormat="false" ht="15" hidden="false" customHeight="false" outlineLevel="0" collapsed="false">
      <c r="A799" s="2" t="s">
        <v>935</v>
      </c>
      <c r="B799" s="2" t="s">
        <v>71</v>
      </c>
      <c r="C799" s="2" t="s">
        <v>96</v>
      </c>
      <c r="D799" s="2" t="s">
        <v>171</v>
      </c>
      <c r="E799" s="13" t="n">
        <v>45181</v>
      </c>
      <c r="F799" s="13" t="n">
        <v>46276</v>
      </c>
      <c r="G799" s="2" t="s">
        <v>32</v>
      </c>
      <c r="H799" s="2" t="s">
        <v>163</v>
      </c>
      <c r="I799" s="2" t="s">
        <v>124</v>
      </c>
      <c r="J799" s="2" t="s">
        <v>100</v>
      </c>
      <c r="K799" s="14" t="n">
        <v>2025.54</v>
      </c>
      <c r="L799" s="2" t="n">
        <f aca="false">IF(E799="","",ROUND((Indicadores!$B$4-E799)/365.25,1))</f>
        <v>3.1</v>
      </c>
      <c r="M799" s="2" t="str">
        <f aca="false">IF(E799="","Virtual",IF(L799&gt;=Indicadores!$B$6,"Fim de Vida",IF(L799&gt;=Indicadores!$B$5,"Envelhecendo","Atual")))</f>
        <v>Envelhecendo</v>
      </c>
      <c r="N799" s="2" t="str">
        <f aca="false">IF(F799="","N/A",IF(F799&lt;Indicadores!$B$4,"Vencida","Vigente"))</f>
        <v>Vencida</v>
      </c>
      <c r="O799" s="2" t="str">
        <f aca="false">INDEX(Locais!$B$2:$B$13,MATCH(H799,Locais!$A$2:$A$13,0))</f>
        <v>Regional - Manaus</v>
      </c>
      <c r="P799" s="2" t="str">
        <f aca="false">INDEX(Locais!$C$2:$C$13,MATCH(H799,Locais!$A$2:$A$13,0))</f>
        <v>Norte</v>
      </c>
    </row>
    <row r="800" customFormat="false" ht="15" hidden="false" customHeight="false" outlineLevel="0" collapsed="false">
      <c r="A800" s="2" t="s">
        <v>936</v>
      </c>
      <c r="B800" s="2" t="s">
        <v>69</v>
      </c>
      <c r="C800" s="2" t="s">
        <v>96</v>
      </c>
      <c r="D800" s="2" t="s">
        <v>117</v>
      </c>
      <c r="E800" s="13" t="n">
        <v>45523</v>
      </c>
      <c r="F800" s="13" t="n">
        <v>46618</v>
      </c>
      <c r="G800" s="2" t="s">
        <v>34</v>
      </c>
      <c r="H800" s="2" t="s">
        <v>114</v>
      </c>
      <c r="I800" s="2" t="s">
        <v>124</v>
      </c>
      <c r="J800" s="2" t="s">
        <v>100</v>
      </c>
      <c r="K800" s="14" t="n">
        <v>9851.36</v>
      </c>
      <c r="L800" s="2" t="n">
        <f aca="false">IF(E800="","",ROUND((Indicadores!$B$4-E800)/365.25,1))</f>
        <v>2.2</v>
      </c>
      <c r="M800" s="2" t="str">
        <f aca="false">IF(E800="","Virtual",IF(L800&gt;=Indicadores!$B$6,"Fim de Vida",IF(L800&gt;=Indicadores!$B$5,"Envelhecendo","Atual")))</f>
        <v>Atual</v>
      </c>
      <c r="N800" s="2" t="str">
        <f aca="false">IF(F800="","N/A",IF(F800&lt;Indicadores!$B$4,"Vencida","Vigente"))</f>
        <v>Vigente</v>
      </c>
      <c r="O800" s="2" t="str">
        <f aca="false">INDEX(Locais!$B$2:$B$13,MATCH(H800,Locais!$A$2:$A$13,0))</f>
        <v>Regional - Belo Horizonte</v>
      </c>
      <c r="P800" s="2" t="str">
        <f aca="false">INDEX(Locais!$C$2:$C$13,MATCH(H800,Locais!$A$2:$A$13,0))</f>
        <v>Sudeste</v>
      </c>
    </row>
    <row r="801" customFormat="false" ht="15" hidden="false" customHeight="false" outlineLevel="0" collapsed="false">
      <c r="A801" s="2" t="s">
        <v>937</v>
      </c>
      <c r="B801" s="2" t="s">
        <v>69</v>
      </c>
      <c r="C801" s="2" t="s">
        <v>96</v>
      </c>
      <c r="D801" s="2" t="s">
        <v>117</v>
      </c>
      <c r="E801" s="13" t="n">
        <v>44644</v>
      </c>
      <c r="F801" s="13" t="n">
        <v>45739</v>
      </c>
      <c r="G801" s="2" t="s">
        <v>32</v>
      </c>
      <c r="H801" s="2" t="s">
        <v>98</v>
      </c>
      <c r="I801" s="2" t="s">
        <v>142</v>
      </c>
      <c r="J801" s="2" t="s">
        <v>100</v>
      </c>
      <c r="K801" s="14" t="n">
        <v>10820.72</v>
      </c>
      <c r="L801" s="2" t="n">
        <f aca="false">IF(E801="","",ROUND((Indicadores!$B$4-E801)/365.25,1))</f>
        <v>4.6</v>
      </c>
      <c r="M801" s="2" t="str">
        <f aca="false">IF(E801="","Virtual",IF(L801&gt;=Indicadores!$B$6,"Fim de Vida",IF(L801&gt;=Indicadores!$B$5,"Envelhecendo","Atual")))</f>
        <v>Envelhecendo</v>
      </c>
      <c r="N801" s="2" t="str">
        <f aca="false">IF(F801="","N/A",IF(F801&lt;Indicadores!$B$4,"Vencida","Vigente"))</f>
        <v>Vencida</v>
      </c>
      <c r="O801" s="2" t="str">
        <f aca="false">INDEX(Locais!$B$2:$B$13,MATCH(H801,Locais!$A$2:$A$13,0))</f>
        <v>Sede - Brasília</v>
      </c>
      <c r="P801" s="2" t="str">
        <f aca="false">INDEX(Locais!$C$2:$C$13,MATCH(H801,Locais!$A$2:$A$13,0))</f>
        <v>Centro-Oeste</v>
      </c>
    </row>
    <row r="802" customFormat="false" ht="15" hidden="false" customHeight="false" outlineLevel="0" collapsed="false">
      <c r="A802" s="2" t="s">
        <v>938</v>
      </c>
      <c r="B802" s="2" t="s">
        <v>68</v>
      </c>
      <c r="C802" s="2" t="s">
        <v>96</v>
      </c>
      <c r="D802" s="2" t="s">
        <v>107</v>
      </c>
      <c r="E802" s="13" t="n">
        <v>45067</v>
      </c>
      <c r="F802" s="13" t="n">
        <v>46162</v>
      </c>
      <c r="G802" s="2" t="s">
        <v>32</v>
      </c>
      <c r="H802" s="2" t="s">
        <v>165</v>
      </c>
      <c r="I802" s="2" t="s">
        <v>130</v>
      </c>
      <c r="J802" s="2" t="s">
        <v>100</v>
      </c>
      <c r="K802" s="14" t="n">
        <v>5966.09</v>
      </c>
      <c r="L802" s="2" t="n">
        <f aca="false">IF(E802="","",ROUND((Indicadores!$B$4-E802)/365.25,1))</f>
        <v>3.4</v>
      </c>
      <c r="M802" s="2" t="str">
        <f aca="false">IF(E802="","Virtual",IF(L802&gt;=Indicadores!$B$6,"Fim de Vida",IF(L802&gt;=Indicadores!$B$5,"Envelhecendo","Atual")))</f>
        <v>Envelhecendo</v>
      </c>
      <c r="N802" s="2" t="str">
        <f aca="false">IF(F802="","N/A",IF(F802&lt;Indicadores!$B$4,"Vencida","Vigente"))</f>
        <v>Vencida</v>
      </c>
      <c r="O802" s="2" t="str">
        <f aca="false">INDEX(Locais!$B$2:$B$13,MATCH(H802,Locais!$A$2:$A$13,0))</f>
        <v>Regional - Salvador</v>
      </c>
      <c r="P802" s="2" t="str">
        <f aca="false">INDEX(Locais!$C$2:$C$13,MATCH(H802,Locais!$A$2:$A$13,0))</f>
        <v>Nordeste</v>
      </c>
    </row>
    <row r="803" customFormat="false" ht="15" hidden="false" customHeight="false" outlineLevel="0" collapsed="false">
      <c r="A803" s="2" t="s">
        <v>939</v>
      </c>
      <c r="B803" s="2" t="s">
        <v>68</v>
      </c>
      <c r="C803" s="2" t="s">
        <v>96</v>
      </c>
      <c r="D803" s="2" t="s">
        <v>132</v>
      </c>
      <c r="E803" s="13" t="n">
        <v>45152</v>
      </c>
      <c r="F803" s="13" t="n">
        <v>46247</v>
      </c>
      <c r="G803" s="2" t="s">
        <v>32</v>
      </c>
      <c r="H803" s="2" t="s">
        <v>119</v>
      </c>
      <c r="I803" s="2" t="s">
        <v>133</v>
      </c>
      <c r="J803" s="2" t="s">
        <v>100</v>
      </c>
      <c r="K803" s="14" t="n">
        <v>6172.02</v>
      </c>
      <c r="L803" s="2" t="n">
        <f aca="false">IF(E803="","",ROUND((Indicadores!$B$4-E803)/365.25,1))</f>
        <v>3.2</v>
      </c>
      <c r="M803" s="2" t="str">
        <f aca="false">IF(E803="","Virtual",IF(L803&gt;=Indicadores!$B$6,"Fim de Vida",IF(L803&gt;=Indicadores!$B$5,"Envelhecendo","Atual")))</f>
        <v>Envelhecendo</v>
      </c>
      <c r="N803" s="2" t="str">
        <f aca="false">IF(F803="","N/A",IF(F803&lt;Indicadores!$B$4,"Vencida","Vigente"))</f>
        <v>Vencida</v>
      </c>
      <c r="O803" s="2" t="str">
        <f aca="false">INDEX(Locais!$B$2:$B$13,MATCH(H803,Locais!$A$2:$A$13,0))</f>
        <v>Regional - São Paulo</v>
      </c>
      <c r="P803" s="2" t="str">
        <f aca="false">INDEX(Locais!$C$2:$C$13,MATCH(H803,Locais!$A$2:$A$13,0))</f>
        <v>Sudeste</v>
      </c>
    </row>
    <row r="804" customFormat="false" ht="15" hidden="false" customHeight="false" outlineLevel="0" collapsed="false">
      <c r="A804" s="2" t="s">
        <v>940</v>
      </c>
      <c r="B804" s="2" t="s">
        <v>69</v>
      </c>
      <c r="C804" s="2" t="s">
        <v>126</v>
      </c>
      <c r="D804" s="2" t="s">
        <v>169</v>
      </c>
      <c r="E804" s="13" t="n">
        <v>45740</v>
      </c>
      <c r="F804" s="13" t="n">
        <v>46835</v>
      </c>
      <c r="G804" s="2" t="s">
        <v>34</v>
      </c>
      <c r="H804" s="2" t="s">
        <v>123</v>
      </c>
      <c r="I804" s="2" t="s">
        <v>133</v>
      </c>
      <c r="J804" s="2" t="s">
        <v>100</v>
      </c>
      <c r="K804" s="14" t="n">
        <v>8823.28</v>
      </c>
      <c r="L804" s="2" t="n">
        <f aca="false">IF(E804="","",ROUND((Indicadores!$B$4-E804)/365.25,1))</f>
        <v>1.6</v>
      </c>
      <c r="M804" s="2" t="str">
        <f aca="false">IF(E804="","Virtual",IF(L804&gt;=Indicadores!$B$6,"Fim de Vida",IF(L804&gt;=Indicadores!$B$5,"Envelhecendo","Atual")))</f>
        <v>Atual</v>
      </c>
      <c r="N804" s="2" t="str">
        <f aca="false">IF(F804="","N/A",IF(F804&lt;Indicadores!$B$4,"Vencida","Vigente"))</f>
        <v>Vigente</v>
      </c>
      <c r="O804" s="2" t="str">
        <f aca="false">INDEX(Locais!$B$2:$B$13,MATCH(H804,Locais!$A$2:$A$13,0))</f>
        <v>Regional - Goiânia</v>
      </c>
      <c r="P804" s="2" t="str">
        <f aca="false">INDEX(Locais!$C$2:$C$13,MATCH(H804,Locais!$A$2:$A$13,0))</f>
        <v>Centro-Oeste</v>
      </c>
    </row>
    <row r="805" customFormat="false" ht="15" hidden="false" customHeight="false" outlineLevel="0" collapsed="false">
      <c r="A805" s="2" t="s">
        <v>941</v>
      </c>
      <c r="B805" s="2" t="s">
        <v>71</v>
      </c>
      <c r="C805" s="2" t="s">
        <v>126</v>
      </c>
      <c r="D805" s="2" t="s">
        <v>157</v>
      </c>
      <c r="E805" s="13" t="n">
        <v>45317</v>
      </c>
      <c r="F805" s="13" t="n">
        <v>46412</v>
      </c>
      <c r="G805" s="2" t="s">
        <v>118</v>
      </c>
      <c r="H805" s="2" t="s">
        <v>139</v>
      </c>
      <c r="I805" s="2" t="s">
        <v>142</v>
      </c>
      <c r="J805" s="2" t="s">
        <v>100</v>
      </c>
      <c r="K805" s="14" t="n">
        <v>2351.98</v>
      </c>
      <c r="L805" s="2" t="n">
        <f aca="false">IF(E805="","",ROUND((Indicadores!$B$4-E805)/365.25,1))</f>
        <v>2.7</v>
      </c>
      <c r="M805" s="2" t="str">
        <f aca="false">IF(E805="","Virtual",IF(L805&gt;=Indicadores!$B$6,"Fim de Vida",IF(L805&gt;=Indicadores!$B$5,"Envelhecendo","Atual")))</f>
        <v>Atual</v>
      </c>
      <c r="N805" s="2" t="str">
        <f aca="false">IF(F805="","N/A",IF(F805&lt;Indicadores!$B$4,"Vencida","Vigente"))</f>
        <v>Vigente</v>
      </c>
      <c r="O805" s="2" t="str">
        <f aca="false">INDEX(Locais!$B$2:$B$13,MATCH(H805,Locais!$A$2:$A$13,0))</f>
        <v>Regional - Rio de Janeiro</v>
      </c>
      <c r="P805" s="2" t="str">
        <f aca="false">INDEX(Locais!$C$2:$C$13,MATCH(H805,Locais!$A$2:$A$13,0))</f>
        <v>Sudeste</v>
      </c>
    </row>
    <row r="806" customFormat="false" ht="15" hidden="false" customHeight="false" outlineLevel="0" collapsed="false">
      <c r="A806" s="2" t="s">
        <v>942</v>
      </c>
      <c r="B806" s="2" t="s">
        <v>69</v>
      </c>
      <c r="C806" s="2" t="s">
        <v>96</v>
      </c>
      <c r="D806" s="2" t="s">
        <v>97</v>
      </c>
      <c r="E806" s="13" t="n">
        <v>45749</v>
      </c>
      <c r="F806" s="13" t="n">
        <v>46844</v>
      </c>
      <c r="G806" s="2" t="s">
        <v>32</v>
      </c>
      <c r="H806" s="2" t="s">
        <v>139</v>
      </c>
      <c r="I806" s="2" t="s">
        <v>120</v>
      </c>
      <c r="J806" s="2" t="s">
        <v>100</v>
      </c>
      <c r="K806" s="14" t="n">
        <v>7919.05</v>
      </c>
      <c r="L806" s="2" t="n">
        <f aca="false">IF(E806="","",ROUND((Indicadores!$B$4-E806)/365.25,1))</f>
        <v>1.5</v>
      </c>
      <c r="M806" s="2" t="str">
        <f aca="false">IF(E806="","Virtual",IF(L806&gt;=Indicadores!$B$6,"Fim de Vida",IF(L806&gt;=Indicadores!$B$5,"Envelhecendo","Atual")))</f>
        <v>Atual</v>
      </c>
      <c r="N806" s="2" t="str">
        <f aca="false">IF(F806="","N/A",IF(F806&lt;Indicadores!$B$4,"Vencida","Vigente"))</f>
        <v>Vigente</v>
      </c>
      <c r="O806" s="2" t="str">
        <f aca="false">INDEX(Locais!$B$2:$B$13,MATCH(H806,Locais!$A$2:$A$13,0))</f>
        <v>Regional - Rio de Janeiro</v>
      </c>
      <c r="P806" s="2" t="str">
        <f aca="false">INDEX(Locais!$C$2:$C$13,MATCH(H806,Locais!$A$2:$A$13,0))</f>
        <v>Sudeste</v>
      </c>
    </row>
    <row r="807" customFormat="false" ht="15" hidden="false" customHeight="false" outlineLevel="0" collapsed="false">
      <c r="A807" s="2" t="s">
        <v>943</v>
      </c>
      <c r="B807" s="2" t="s">
        <v>68</v>
      </c>
      <c r="C807" s="2" t="s">
        <v>96</v>
      </c>
      <c r="D807" s="2" t="s">
        <v>107</v>
      </c>
      <c r="E807" s="13" t="n">
        <v>45780</v>
      </c>
      <c r="F807" s="13" t="n">
        <v>46875</v>
      </c>
      <c r="G807" s="2" t="s">
        <v>36</v>
      </c>
      <c r="H807" s="2" t="s">
        <v>141</v>
      </c>
      <c r="I807" s="2" t="s">
        <v>115</v>
      </c>
      <c r="J807" s="2" t="s">
        <v>100</v>
      </c>
      <c r="K807" s="14" t="n">
        <v>5711.09</v>
      </c>
      <c r="L807" s="2" t="n">
        <f aca="false">IF(E807="","",ROUND((Indicadores!$B$4-E807)/365.25,1))</f>
        <v>1.5</v>
      </c>
      <c r="M807" s="2" t="str">
        <f aca="false">IF(E807="","Virtual",IF(L807&gt;=Indicadores!$B$6,"Fim de Vida",IF(L807&gt;=Indicadores!$B$5,"Envelhecendo","Atual")))</f>
        <v>Atual</v>
      </c>
      <c r="N807" s="2" t="str">
        <f aca="false">IF(F807="","N/A",IF(F807&lt;Indicadores!$B$4,"Vencida","Vigente"))</f>
        <v>Vigente</v>
      </c>
      <c r="O807" s="2" t="str">
        <f aca="false">INDEX(Locais!$B$2:$B$13,MATCH(H807,Locais!$A$2:$A$13,0))</f>
        <v>Regional - Curitiba</v>
      </c>
      <c r="P807" s="2" t="str">
        <f aca="false">INDEX(Locais!$C$2:$C$13,MATCH(H807,Locais!$A$2:$A$13,0))</f>
        <v>Sul</v>
      </c>
    </row>
    <row r="808" customFormat="false" ht="15" hidden="false" customHeight="false" outlineLevel="0" collapsed="false">
      <c r="A808" s="2" t="s">
        <v>944</v>
      </c>
      <c r="B808" s="2" t="s">
        <v>69</v>
      </c>
      <c r="C808" s="2" t="s">
        <v>126</v>
      </c>
      <c r="D808" s="2" t="s">
        <v>169</v>
      </c>
      <c r="E808" s="13" t="n">
        <v>44548</v>
      </c>
      <c r="F808" s="13" t="n">
        <v>45643</v>
      </c>
      <c r="G808" s="2" t="s">
        <v>32</v>
      </c>
      <c r="H808" s="2" t="s">
        <v>114</v>
      </c>
      <c r="I808" s="2" t="s">
        <v>115</v>
      </c>
      <c r="J808" s="2" t="s">
        <v>100</v>
      </c>
      <c r="K808" s="14" t="n">
        <v>9304.05</v>
      </c>
      <c r="L808" s="2" t="n">
        <f aca="false">IF(E808="","",ROUND((Indicadores!$B$4-E808)/365.25,1))</f>
        <v>4.8</v>
      </c>
      <c r="M808" s="2" t="str">
        <f aca="false">IF(E808="","Virtual",IF(L808&gt;=Indicadores!$B$6,"Fim de Vida",IF(L808&gt;=Indicadores!$B$5,"Envelhecendo","Atual")))</f>
        <v>Envelhecendo</v>
      </c>
      <c r="N808" s="2" t="str">
        <f aca="false">IF(F808="","N/A",IF(F808&lt;Indicadores!$B$4,"Vencida","Vigente"))</f>
        <v>Vencida</v>
      </c>
      <c r="O808" s="2" t="str">
        <f aca="false">INDEX(Locais!$B$2:$B$13,MATCH(H808,Locais!$A$2:$A$13,0))</f>
        <v>Regional - Belo Horizonte</v>
      </c>
      <c r="P808" s="2" t="str">
        <f aca="false">INDEX(Locais!$C$2:$C$13,MATCH(H808,Locais!$A$2:$A$13,0))</f>
        <v>Sudeste</v>
      </c>
    </row>
    <row r="809" customFormat="false" ht="15" hidden="false" customHeight="false" outlineLevel="0" collapsed="false">
      <c r="A809" s="2" t="s">
        <v>945</v>
      </c>
      <c r="B809" s="2" t="s">
        <v>68</v>
      </c>
      <c r="C809" s="2" t="s">
        <v>96</v>
      </c>
      <c r="D809" s="2" t="s">
        <v>107</v>
      </c>
      <c r="E809" s="13" t="n">
        <v>45712</v>
      </c>
      <c r="F809" s="13" t="n">
        <v>46807</v>
      </c>
      <c r="G809" s="2" t="s">
        <v>32</v>
      </c>
      <c r="H809" s="2" t="s">
        <v>98</v>
      </c>
      <c r="I809" s="2" t="s">
        <v>109</v>
      </c>
      <c r="J809" s="2" t="s">
        <v>100</v>
      </c>
      <c r="K809" s="14" t="n">
        <v>6031.02</v>
      </c>
      <c r="L809" s="2" t="n">
        <f aca="false">IF(E809="","",ROUND((Indicadores!$B$4-E809)/365.25,1))</f>
        <v>1.6</v>
      </c>
      <c r="M809" s="2" t="str">
        <f aca="false">IF(E809="","Virtual",IF(L809&gt;=Indicadores!$B$6,"Fim de Vida",IF(L809&gt;=Indicadores!$B$5,"Envelhecendo","Atual")))</f>
        <v>Atual</v>
      </c>
      <c r="N809" s="2" t="str">
        <f aca="false">IF(F809="","N/A",IF(F809&lt;Indicadores!$B$4,"Vencida","Vigente"))</f>
        <v>Vigente</v>
      </c>
      <c r="O809" s="2" t="str">
        <f aca="false">INDEX(Locais!$B$2:$B$13,MATCH(H809,Locais!$A$2:$A$13,0))</f>
        <v>Sede - Brasília</v>
      </c>
      <c r="P809" s="2" t="str">
        <f aca="false">INDEX(Locais!$C$2:$C$13,MATCH(H809,Locais!$A$2:$A$13,0))</f>
        <v>Centro-Oeste</v>
      </c>
    </row>
    <row r="810" customFormat="false" ht="15" hidden="false" customHeight="false" outlineLevel="0" collapsed="false">
      <c r="A810" s="2" t="s">
        <v>946</v>
      </c>
      <c r="B810" s="2" t="s">
        <v>69</v>
      </c>
      <c r="C810" s="2" t="s">
        <v>102</v>
      </c>
      <c r="D810" s="2" t="s">
        <v>113</v>
      </c>
      <c r="E810" s="13" t="n">
        <v>45408</v>
      </c>
      <c r="F810" s="13" t="n">
        <v>46503</v>
      </c>
      <c r="G810" s="2" t="s">
        <v>32</v>
      </c>
      <c r="H810" s="2" t="s">
        <v>139</v>
      </c>
      <c r="I810" s="2" t="s">
        <v>115</v>
      </c>
      <c r="J810" s="2" t="s">
        <v>100</v>
      </c>
      <c r="K810" s="14" t="n">
        <v>10959.73</v>
      </c>
      <c r="L810" s="2" t="n">
        <f aca="false">IF(E810="","",ROUND((Indicadores!$B$4-E810)/365.25,1))</f>
        <v>2.5</v>
      </c>
      <c r="M810" s="2" t="str">
        <f aca="false">IF(E810="","Virtual",IF(L810&gt;=Indicadores!$B$6,"Fim de Vida",IF(L810&gt;=Indicadores!$B$5,"Envelhecendo","Atual")))</f>
        <v>Atual</v>
      </c>
      <c r="N810" s="2" t="str">
        <f aca="false">IF(F810="","N/A",IF(F810&lt;Indicadores!$B$4,"Vencida","Vigente"))</f>
        <v>Vigente</v>
      </c>
      <c r="O810" s="2" t="str">
        <f aca="false">INDEX(Locais!$B$2:$B$13,MATCH(H810,Locais!$A$2:$A$13,0))</f>
        <v>Regional - Rio de Janeiro</v>
      </c>
      <c r="P810" s="2" t="str">
        <f aca="false">INDEX(Locais!$C$2:$C$13,MATCH(H810,Locais!$A$2:$A$13,0))</f>
        <v>Sudeste</v>
      </c>
    </row>
    <row r="811" customFormat="false" ht="15" hidden="false" customHeight="false" outlineLevel="0" collapsed="false">
      <c r="A811" s="2" t="s">
        <v>947</v>
      </c>
      <c r="B811" s="2" t="s">
        <v>69</v>
      </c>
      <c r="C811" s="2" t="s">
        <v>96</v>
      </c>
      <c r="D811" s="2" t="s">
        <v>117</v>
      </c>
      <c r="E811" s="13" t="n">
        <v>44961</v>
      </c>
      <c r="F811" s="13" t="n">
        <v>46056</v>
      </c>
      <c r="G811" s="2" t="s">
        <v>32</v>
      </c>
      <c r="H811" s="2" t="s">
        <v>139</v>
      </c>
      <c r="I811" s="2" t="s">
        <v>115</v>
      </c>
      <c r="J811" s="2" t="s">
        <v>100</v>
      </c>
      <c r="K811" s="14" t="n">
        <v>8609.27</v>
      </c>
      <c r="L811" s="2" t="n">
        <f aca="false">IF(E811="","",ROUND((Indicadores!$B$4-E811)/365.25,1))</f>
        <v>3.7</v>
      </c>
      <c r="M811" s="2" t="str">
        <f aca="false">IF(E811="","Virtual",IF(L811&gt;=Indicadores!$B$6,"Fim de Vida",IF(L811&gt;=Indicadores!$B$5,"Envelhecendo","Atual")))</f>
        <v>Envelhecendo</v>
      </c>
      <c r="N811" s="2" t="str">
        <f aca="false">IF(F811="","N/A",IF(F811&lt;Indicadores!$B$4,"Vencida","Vigente"))</f>
        <v>Vencida</v>
      </c>
      <c r="O811" s="2" t="str">
        <f aca="false">INDEX(Locais!$B$2:$B$13,MATCH(H811,Locais!$A$2:$A$13,0))</f>
        <v>Regional - Rio de Janeiro</v>
      </c>
      <c r="P811" s="2" t="str">
        <f aca="false">INDEX(Locais!$C$2:$C$13,MATCH(H811,Locais!$A$2:$A$13,0))</f>
        <v>Sudeste</v>
      </c>
    </row>
    <row r="812" customFormat="false" ht="15" hidden="false" customHeight="false" outlineLevel="0" collapsed="false">
      <c r="A812" s="2" t="s">
        <v>948</v>
      </c>
      <c r="B812" s="2" t="s">
        <v>69</v>
      </c>
      <c r="C812" s="2" t="s">
        <v>96</v>
      </c>
      <c r="D812" s="2" t="s">
        <v>117</v>
      </c>
      <c r="E812" s="13" t="n">
        <v>45352</v>
      </c>
      <c r="F812" s="13" t="n">
        <v>46447</v>
      </c>
      <c r="G812" s="2" t="s">
        <v>34</v>
      </c>
      <c r="H812" s="2" t="s">
        <v>145</v>
      </c>
      <c r="I812" s="2" t="s">
        <v>124</v>
      </c>
      <c r="J812" s="2" t="s">
        <v>100</v>
      </c>
      <c r="K812" s="14" t="n">
        <v>9435.03</v>
      </c>
      <c r="L812" s="2" t="n">
        <f aca="false">IF(E812="","",ROUND((Indicadores!$B$4-E812)/365.25,1))</f>
        <v>2.6</v>
      </c>
      <c r="M812" s="2" t="str">
        <f aca="false">IF(E812="","Virtual",IF(L812&gt;=Indicadores!$B$6,"Fim de Vida",IF(L812&gt;=Indicadores!$B$5,"Envelhecendo","Atual")))</f>
        <v>Atual</v>
      </c>
      <c r="N812" s="2" t="str">
        <f aca="false">IF(F812="","N/A",IF(F812&lt;Indicadores!$B$4,"Vencida","Vigente"))</f>
        <v>Vigente</v>
      </c>
      <c r="O812" s="2" t="str">
        <f aca="false">INDEX(Locais!$B$2:$B$13,MATCH(H812,Locais!$A$2:$A$13,0))</f>
        <v>Regional - Belém</v>
      </c>
      <c r="P812" s="2" t="str">
        <f aca="false">INDEX(Locais!$C$2:$C$13,MATCH(H812,Locais!$A$2:$A$13,0))</f>
        <v>Norte</v>
      </c>
    </row>
    <row r="813" customFormat="false" ht="15" hidden="false" customHeight="false" outlineLevel="0" collapsed="false">
      <c r="A813" s="2" t="s">
        <v>949</v>
      </c>
      <c r="B813" s="2" t="s">
        <v>68</v>
      </c>
      <c r="C813" s="2" t="s">
        <v>96</v>
      </c>
      <c r="D813" s="2" t="s">
        <v>132</v>
      </c>
      <c r="E813" s="13" t="n">
        <v>46084</v>
      </c>
      <c r="F813" s="13" t="n">
        <v>47179</v>
      </c>
      <c r="G813" s="2" t="s">
        <v>151</v>
      </c>
      <c r="H813" s="2" t="s">
        <v>119</v>
      </c>
      <c r="I813" s="2" t="s">
        <v>111</v>
      </c>
      <c r="J813" s="2" t="s">
        <v>137</v>
      </c>
      <c r="K813" s="14" t="n">
        <v>6321.35</v>
      </c>
      <c r="L813" s="2" t="n">
        <f aca="false">IF(E813="","",ROUND((Indicadores!$B$4-E813)/365.25,1))</f>
        <v>0.6</v>
      </c>
      <c r="M813" s="2" t="str">
        <f aca="false">IF(E813="","Virtual",IF(L813&gt;=Indicadores!$B$6,"Fim de Vida",IF(L813&gt;=Indicadores!$B$5,"Envelhecendo","Atual")))</f>
        <v>Atual</v>
      </c>
      <c r="N813" s="2" t="str">
        <f aca="false">IF(F813="","N/A",IF(F813&lt;Indicadores!$B$4,"Vencida","Vigente"))</f>
        <v>Vigente</v>
      </c>
      <c r="O813" s="2" t="str">
        <f aca="false">INDEX(Locais!$B$2:$B$13,MATCH(H813,Locais!$A$2:$A$13,0))</f>
        <v>Regional - São Paulo</v>
      </c>
      <c r="P813" s="2" t="str">
        <f aca="false">INDEX(Locais!$C$2:$C$13,MATCH(H813,Locais!$A$2:$A$13,0))</f>
        <v>Sudeste</v>
      </c>
    </row>
    <row r="814" customFormat="false" ht="15" hidden="false" customHeight="false" outlineLevel="0" collapsed="false">
      <c r="A814" s="2" t="s">
        <v>950</v>
      </c>
      <c r="B814" s="2" t="s">
        <v>68</v>
      </c>
      <c r="C814" s="2" t="s">
        <v>102</v>
      </c>
      <c r="D814" s="2" t="s">
        <v>103</v>
      </c>
      <c r="E814" s="13" t="n">
        <v>45404</v>
      </c>
      <c r="F814" s="13" t="n">
        <v>46499</v>
      </c>
      <c r="G814" s="2" t="s">
        <v>32</v>
      </c>
      <c r="H814" s="2" t="s">
        <v>165</v>
      </c>
      <c r="I814" s="2" t="s">
        <v>115</v>
      </c>
      <c r="J814" s="2" t="s">
        <v>100</v>
      </c>
      <c r="K814" s="14" t="n">
        <v>5947.41</v>
      </c>
      <c r="L814" s="2" t="n">
        <f aca="false">IF(E814="","",ROUND((Indicadores!$B$4-E814)/365.25,1))</f>
        <v>2.5</v>
      </c>
      <c r="M814" s="2" t="str">
        <f aca="false">IF(E814="","Virtual",IF(L814&gt;=Indicadores!$B$6,"Fim de Vida",IF(L814&gt;=Indicadores!$B$5,"Envelhecendo","Atual")))</f>
        <v>Atual</v>
      </c>
      <c r="N814" s="2" t="str">
        <f aca="false">IF(F814="","N/A",IF(F814&lt;Indicadores!$B$4,"Vencida","Vigente"))</f>
        <v>Vigente</v>
      </c>
      <c r="O814" s="2" t="str">
        <f aca="false">INDEX(Locais!$B$2:$B$13,MATCH(H814,Locais!$A$2:$A$13,0))</f>
        <v>Regional - Salvador</v>
      </c>
      <c r="P814" s="2" t="str">
        <f aca="false">INDEX(Locais!$C$2:$C$13,MATCH(H814,Locais!$A$2:$A$13,0))</f>
        <v>Nordeste</v>
      </c>
    </row>
    <row r="815" customFormat="false" ht="15" hidden="false" customHeight="false" outlineLevel="0" collapsed="false">
      <c r="A815" s="2" t="s">
        <v>951</v>
      </c>
      <c r="B815" s="2" t="s">
        <v>69</v>
      </c>
      <c r="C815" s="2" t="s">
        <v>96</v>
      </c>
      <c r="D815" s="2" t="s">
        <v>97</v>
      </c>
      <c r="E815" s="13" t="n">
        <v>43946</v>
      </c>
      <c r="F815" s="13" t="n">
        <v>45041</v>
      </c>
      <c r="G815" s="2" t="s">
        <v>151</v>
      </c>
      <c r="H815" s="2" t="s">
        <v>141</v>
      </c>
      <c r="I815" s="2" t="s">
        <v>111</v>
      </c>
      <c r="J815" s="2" t="s">
        <v>137</v>
      </c>
      <c r="K815" s="14" t="n">
        <v>8517.5</v>
      </c>
      <c r="L815" s="2" t="n">
        <f aca="false">IF(E815="","",ROUND((Indicadores!$B$4-E815)/365.25,1))</f>
        <v>6.5</v>
      </c>
      <c r="M815" s="2" t="str">
        <f aca="false">IF(E815="","Virtual",IF(L815&gt;=Indicadores!$B$6,"Fim de Vida",IF(L815&gt;=Indicadores!$B$5,"Envelhecendo","Atual")))</f>
        <v>Fim de Vida</v>
      </c>
      <c r="N815" s="2" t="str">
        <f aca="false">IF(F815="","N/A",IF(F815&lt;Indicadores!$B$4,"Vencida","Vigente"))</f>
        <v>Vencida</v>
      </c>
      <c r="O815" s="2" t="str">
        <f aca="false">INDEX(Locais!$B$2:$B$13,MATCH(H815,Locais!$A$2:$A$13,0))</f>
        <v>Regional - Curitiba</v>
      </c>
      <c r="P815" s="2" t="str">
        <f aca="false">INDEX(Locais!$C$2:$C$13,MATCH(H815,Locais!$A$2:$A$13,0))</f>
        <v>Sul</v>
      </c>
    </row>
    <row r="816" customFormat="false" ht="15" hidden="false" customHeight="false" outlineLevel="0" collapsed="false">
      <c r="A816" s="2" t="s">
        <v>952</v>
      </c>
      <c r="B816" s="2" t="s">
        <v>69</v>
      </c>
      <c r="C816" s="2" t="s">
        <v>102</v>
      </c>
      <c r="D816" s="2" t="s">
        <v>113</v>
      </c>
      <c r="E816" s="13" t="n">
        <v>44039</v>
      </c>
      <c r="F816" s="13" t="n">
        <v>45134</v>
      </c>
      <c r="G816" s="2" t="s">
        <v>32</v>
      </c>
      <c r="H816" s="2" t="s">
        <v>128</v>
      </c>
      <c r="I816" s="2" t="s">
        <v>133</v>
      </c>
      <c r="J816" s="2" t="s">
        <v>100</v>
      </c>
      <c r="K816" s="14" t="n">
        <v>8189.39</v>
      </c>
      <c r="L816" s="2" t="n">
        <f aca="false">IF(E816="","",ROUND((Indicadores!$B$4-E816)/365.25,1))</f>
        <v>6.2</v>
      </c>
      <c r="M816" s="2" t="str">
        <f aca="false">IF(E816="","Virtual",IF(L816&gt;=Indicadores!$B$6,"Fim de Vida",IF(L816&gt;=Indicadores!$B$5,"Envelhecendo","Atual")))</f>
        <v>Fim de Vida</v>
      </c>
      <c r="N816" s="2" t="str">
        <f aca="false">IF(F816="","N/A",IF(F816&lt;Indicadores!$B$4,"Vencida","Vigente"))</f>
        <v>Vencida</v>
      </c>
      <c r="O816" s="2" t="str">
        <f aca="false">INDEX(Locais!$B$2:$B$13,MATCH(H816,Locais!$A$2:$A$13,0))</f>
        <v>Regional - Recife</v>
      </c>
      <c r="P816" s="2" t="str">
        <f aca="false">INDEX(Locais!$C$2:$C$13,MATCH(H816,Locais!$A$2:$A$13,0))</f>
        <v>Nordeste</v>
      </c>
    </row>
    <row r="817" customFormat="false" ht="15" hidden="false" customHeight="false" outlineLevel="0" collapsed="false">
      <c r="A817" s="2" t="s">
        <v>953</v>
      </c>
      <c r="B817" s="2" t="s">
        <v>68</v>
      </c>
      <c r="C817" s="2" t="s">
        <v>126</v>
      </c>
      <c r="D817" s="2" t="s">
        <v>127</v>
      </c>
      <c r="E817" s="13" t="n">
        <v>43417</v>
      </c>
      <c r="F817" s="13" t="n">
        <v>44512</v>
      </c>
      <c r="G817" s="2" t="s">
        <v>32</v>
      </c>
      <c r="H817" s="2" t="s">
        <v>114</v>
      </c>
      <c r="I817" s="2" t="s">
        <v>120</v>
      </c>
      <c r="J817" s="2" t="s">
        <v>100</v>
      </c>
      <c r="K817" s="14" t="n">
        <v>5070.51</v>
      </c>
      <c r="L817" s="2" t="n">
        <f aca="false">IF(E817="","",ROUND((Indicadores!$B$4-E817)/365.25,1))</f>
        <v>7.9</v>
      </c>
      <c r="M817" s="2" t="str">
        <f aca="false">IF(E817="","Virtual",IF(L817&gt;=Indicadores!$B$6,"Fim de Vida",IF(L817&gt;=Indicadores!$B$5,"Envelhecendo","Atual")))</f>
        <v>Fim de Vida</v>
      </c>
      <c r="N817" s="2" t="str">
        <f aca="false">IF(F817="","N/A",IF(F817&lt;Indicadores!$B$4,"Vencida","Vigente"))</f>
        <v>Vencida</v>
      </c>
      <c r="O817" s="2" t="str">
        <f aca="false">INDEX(Locais!$B$2:$B$13,MATCH(H817,Locais!$A$2:$A$13,0))</f>
        <v>Regional - Belo Horizonte</v>
      </c>
      <c r="P817" s="2" t="str">
        <f aca="false">INDEX(Locais!$C$2:$C$13,MATCH(H817,Locais!$A$2:$A$13,0))</f>
        <v>Sudeste</v>
      </c>
    </row>
    <row r="818" customFormat="false" ht="15" hidden="false" customHeight="false" outlineLevel="0" collapsed="false">
      <c r="A818" s="2" t="s">
        <v>954</v>
      </c>
      <c r="B818" s="2" t="s">
        <v>69</v>
      </c>
      <c r="C818" s="2" t="s">
        <v>102</v>
      </c>
      <c r="D818" s="2" t="s">
        <v>113</v>
      </c>
      <c r="E818" s="13" t="n">
        <v>44486</v>
      </c>
      <c r="F818" s="13" t="n">
        <v>45581</v>
      </c>
      <c r="G818" s="2" t="s">
        <v>32</v>
      </c>
      <c r="H818" s="2" t="s">
        <v>128</v>
      </c>
      <c r="I818" s="2" t="s">
        <v>133</v>
      </c>
      <c r="J818" s="2" t="s">
        <v>100</v>
      </c>
      <c r="K818" s="14" t="n">
        <v>8722.15</v>
      </c>
      <c r="L818" s="2" t="n">
        <f aca="false">IF(E818="","",ROUND((Indicadores!$B$4-E818)/365.25,1))</f>
        <v>5</v>
      </c>
      <c r="M818" s="2" t="str">
        <f aca="false">IF(E818="","Virtual",IF(L818&gt;=Indicadores!$B$6,"Fim de Vida",IF(L818&gt;=Indicadores!$B$5,"Envelhecendo","Atual")))</f>
        <v>Fim de Vida</v>
      </c>
      <c r="N818" s="2" t="str">
        <f aca="false">IF(F818="","N/A",IF(F818&lt;Indicadores!$B$4,"Vencida","Vigente"))</f>
        <v>Vencida</v>
      </c>
      <c r="O818" s="2" t="str">
        <f aca="false">INDEX(Locais!$B$2:$B$13,MATCH(H818,Locais!$A$2:$A$13,0))</f>
        <v>Regional - Recife</v>
      </c>
      <c r="P818" s="2" t="str">
        <f aca="false">INDEX(Locais!$C$2:$C$13,MATCH(H818,Locais!$A$2:$A$13,0))</f>
        <v>Nordeste</v>
      </c>
    </row>
    <row r="819" customFormat="false" ht="15" hidden="false" customHeight="false" outlineLevel="0" collapsed="false">
      <c r="A819" s="2" t="s">
        <v>955</v>
      </c>
      <c r="B819" s="2" t="s">
        <v>68</v>
      </c>
      <c r="C819" s="2" t="s">
        <v>126</v>
      </c>
      <c r="D819" s="2" t="s">
        <v>127</v>
      </c>
      <c r="E819" s="13" t="n">
        <v>45087</v>
      </c>
      <c r="F819" s="13" t="n">
        <v>46182</v>
      </c>
      <c r="G819" s="2" t="s">
        <v>32</v>
      </c>
      <c r="H819" s="2" t="s">
        <v>119</v>
      </c>
      <c r="I819" s="2" t="s">
        <v>142</v>
      </c>
      <c r="J819" s="2" t="s">
        <v>100</v>
      </c>
      <c r="K819" s="14" t="n">
        <v>5075.69</v>
      </c>
      <c r="L819" s="2" t="n">
        <f aca="false">IF(E819="","",ROUND((Indicadores!$B$4-E819)/365.25,1))</f>
        <v>3.4</v>
      </c>
      <c r="M819" s="2" t="str">
        <f aca="false">IF(E819="","Virtual",IF(L819&gt;=Indicadores!$B$6,"Fim de Vida",IF(L819&gt;=Indicadores!$B$5,"Envelhecendo","Atual")))</f>
        <v>Envelhecendo</v>
      </c>
      <c r="N819" s="2" t="str">
        <f aca="false">IF(F819="","N/A",IF(F819&lt;Indicadores!$B$4,"Vencida","Vigente"))</f>
        <v>Vencida</v>
      </c>
      <c r="O819" s="2" t="str">
        <f aca="false">INDEX(Locais!$B$2:$B$13,MATCH(H819,Locais!$A$2:$A$13,0))</f>
        <v>Regional - São Paulo</v>
      </c>
      <c r="P819" s="2" t="str">
        <f aca="false">INDEX(Locais!$C$2:$C$13,MATCH(H819,Locais!$A$2:$A$13,0))</f>
        <v>Sudeste</v>
      </c>
    </row>
    <row r="820" customFormat="false" ht="15" hidden="false" customHeight="false" outlineLevel="0" collapsed="false">
      <c r="A820" s="2" t="s">
        <v>956</v>
      </c>
      <c r="B820" s="2" t="s">
        <v>69</v>
      </c>
      <c r="C820" s="2" t="s">
        <v>102</v>
      </c>
      <c r="D820" s="2" t="s">
        <v>113</v>
      </c>
      <c r="E820" s="13" t="n">
        <v>44790</v>
      </c>
      <c r="F820" s="13" t="n">
        <v>45885</v>
      </c>
      <c r="G820" s="2" t="s">
        <v>32</v>
      </c>
      <c r="H820" s="2" t="s">
        <v>145</v>
      </c>
      <c r="I820" s="2" t="s">
        <v>124</v>
      </c>
      <c r="J820" s="2" t="s">
        <v>100</v>
      </c>
      <c r="K820" s="14" t="n">
        <v>10013.88</v>
      </c>
      <c r="L820" s="2" t="n">
        <f aca="false">IF(E820="","",ROUND((Indicadores!$B$4-E820)/365.25,1))</f>
        <v>4.2</v>
      </c>
      <c r="M820" s="2" t="str">
        <f aca="false">IF(E820="","Virtual",IF(L820&gt;=Indicadores!$B$6,"Fim de Vida",IF(L820&gt;=Indicadores!$B$5,"Envelhecendo","Atual")))</f>
        <v>Envelhecendo</v>
      </c>
      <c r="N820" s="2" t="str">
        <f aca="false">IF(F820="","N/A",IF(F820&lt;Indicadores!$B$4,"Vencida","Vigente"))</f>
        <v>Vencida</v>
      </c>
      <c r="O820" s="2" t="str">
        <f aca="false">INDEX(Locais!$B$2:$B$13,MATCH(H820,Locais!$A$2:$A$13,0))</f>
        <v>Regional - Belém</v>
      </c>
      <c r="P820" s="2" t="str">
        <f aca="false">INDEX(Locais!$C$2:$C$13,MATCH(H820,Locais!$A$2:$A$13,0))</f>
        <v>Norte</v>
      </c>
    </row>
    <row r="821" customFormat="false" ht="15" hidden="false" customHeight="false" outlineLevel="0" collapsed="false">
      <c r="A821" s="2" t="s">
        <v>957</v>
      </c>
      <c r="B821" s="2" t="s">
        <v>69</v>
      </c>
      <c r="C821" s="2" t="s">
        <v>96</v>
      </c>
      <c r="D821" s="2" t="s">
        <v>117</v>
      </c>
      <c r="E821" s="13" t="n">
        <v>45267</v>
      </c>
      <c r="F821" s="13" t="n">
        <v>46362</v>
      </c>
      <c r="G821" s="2" t="s">
        <v>32</v>
      </c>
      <c r="H821" s="2" t="s">
        <v>104</v>
      </c>
      <c r="I821" s="2" t="s">
        <v>115</v>
      </c>
      <c r="J821" s="2" t="s">
        <v>100</v>
      </c>
      <c r="K821" s="14" t="n">
        <v>7109.4</v>
      </c>
      <c r="L821" s="2" t="n">
        <f aca="false">IF(E821="","",ROUND((Indicadores!$B$4-E821)/365.25,1))</f>
        <v>2.9</v>
      </c>
      <c r="M821" s="2" t="str">
        <f aca="false">IF(E821="","Virtual",IF(L821&gt;=Indicadores!$B$6,"Fim de Vida",IF(L821&gt;=Indicadores!$B$5,"Envelhecendo","Atual")))</f>
        <v>Atual</v>
      </c>
      <c r="N821" s="2" t="str">
        <f aca="false">IF(F821="","N/A",IF(F821&lt;Indicadores!$B$4,"Vencida","Vigente"))</f>
        <v>Vigente</v>
      </c>
      <c r="O821" s="2" t="str">
        <f aca="false">INDEX(Locais!$B$2:$B$13,MATCH(H821,Locais!$A$2:$A$13,0))</f>
        <v>Regional - Fortaleza</v>
      </c>
      <c r="P821" s="2" t="str">
        <f aca="false">INDEX(Locais!$C$2:$C$13,MATCH(H821,Locais!$A$2:$A$13,0))</f>
        <v>Nordeste</v>
      </c>
    </row>
    <row r="822" customFormat="false" ht="15" hidden="false" customHeight="false" outlineLevel="0" collapsed="false">
      <c r="A822" s="2" t="s">
        <v>958</v>
      </c>
      <c r="B822" s="2" t="s">
        <v>69</v>
      </c>
      <c r="C822" s="2" t="s">
        <v>96</v>
      </c>
      <c r="D822" s="2" t="s">
        <v>97</v>
      </c>
      <c r="E822" s="13" t="n">
        <v>45892</v>
      </c>
      <c r="F822" s="13" t="n">
        <v>46987</v>
      </c>
      <c r="G822" s="2" t="s">
        <v>34</v>
      </c>
      <c r="H822" s="2" t="s">
        <v>98</v>
      </c>
      <c r="I822" s="2" t="s">
        <v>136</v>
      </c>
      <c r="J822" s="2" t="s">
        <v>100</v>
      </c>
      <c r="K822" s="14" t="n">
        <v>8478.16</v>
      </c>
      <c r="L822" s="2" t="n">
        <f aca="false">IF(E822="","",ROUND((Indicadores!$B$4-E822)/365.25,1))</f>
        <v>1.2</v>
      </c>
      <c r="M822" s="2" t="str">
        <f aca="false">IF(E822="","Virtual",IF(L822&gt;=Indicadores!$B$6,"Fim de Vida",IF(L822&gt;=Indicadores!$B$5,"Envelhecendo","Atual")))</f>
        <v>Atual</v>
      </c>
      <c r="N822" s="2" t="str">
        <f aca="false">IF(F822="","N/A",IF(F822&lt;Indicadores!$B$4,"Vencida","Vigente"))</f>
        <v>Vigente</v>
      </c>
      <c r="O822" s="2" t="str">
        <f aca="false">INDEX(Locais!$B$2:$B$13,MATCH(H822,Locais!$A$2:$A$13,0))</f>
        <v>Sede - Brasília</v>
      </c>
      <c r="P822" s="2" t="str">
        <f aca="false">INDEX(Locais!$C$2:$C$13,MATCH(H822,Locais!$A$2:$A$13,0))</f>
        <v>Centro-Oeste</v>
      </c>
    </row>
    <row r="823" customFormat="false" ht="15" hidden="false" customHeight="false" outlineLevel="0" collapsed="false">
      <c r="A823" s="2" t="s">
        <v>959</v>
      </c>
      <c r="B823" s="2" t="s">
        <v>68</v>
      </c>
      <c r="C823" s="2" t="s">
        <v>126</v>
      </c>
      <c r="D823" s="2" t="s">
        <v>127</v>
      </c>
      <c r="E823" s="13" t="n">
        <v>45828</v>
      </c>
      <c r="F823" s="13" t="n">
        <v>46923</v>
      </c>
      <c r="G823" s="2" t="s">
        <v>32</v>
      </c>
      <c r="H823" s="2" t="s">
        <v>114</v>
      </c>
      <c r="I823" s="2" t="s">
        <v>111</v>
      </c>
      <c r="J823" s="2" t="s">
        <v>100</v>
      </c>
      <c r="K823" s="14" t="n">
        <v>5089.88</v>
      </c>
      <c r="L823" s="2" t="n">
        <f aca="false">IF(E823="","",ROUND((Indicadores!$B$4-E823)/365.25,1))</f>
        <v>1.3</v>
      </c>
      <c r="M823" s="2" t="str">
        <f aca="false">IF(E823="","Virtual",IF(L823&gt;=Indicadores!$B$6,"Fim de Vida",IF(L823&gt;=Indicadores!$B$5,"Envelhecendo","Atual")))</f>
        <v>Atual</v>
      </c>
      <c r="N823" s="2" t="str">
        <f aca="false">IF(F823="","N/A",IF(F823&lt;Indicadores!$B$4,"Vencida","Vigente"))</f>
        <v>Vigente</v>
      </c>
      <c r="O823" s="2" t="str">
        <f aca="false">INDEX(Locais!$B$2:$B$13,MATCH(H823,Locais!$A$2:$A$13,0))</f>
        <v>Regional - Belo Horizonte</v>
      </c>
      <c r="P823" s="2" t="str">
        <f aca="false">INDEX(Locais!$C$2:$C$13,MATCH(H823,Locais!$A$2:$A$13,0))</f>
        <v>Sudeste</v>
      </c>
    </row>
    <row r="824" customFormat="false" ht="15" hidden="false" customHeight="false" outlineLevel="0" collapsed="false">
      <c r="A824" s="2" t="s">
        <v>960</v>
      </c>
      <c r="B824" s="2" t="s">
        <v>69</v>
      </c>
      <c r="C824" s="2" t="s">
        <v>96</v>
      </c>
      <c r="D824" s="2" t="s">
        <v>97</v>
      </c>
      <c r="E824" s="13" t="n">
        <v>45360</v>
      </c>
      <c r="F824" s="13" t="n">
        <v>46455</v>
      </c>
      <c r="G824" s="2" t="s">
        <v>32</v>
      </c>
      <c r="H824" s="2" t="s">
        <v>145</v>
      </c>
      <c r="I824" s="2" t="s">
        <v>111</v>
      </c>
      <c r="J824" s="2" t="s">
        <v>100</v>
      </c>
      <c r="K824" s="14" t="n">
        <v>8052.23</v>
      </c>
      <c r="L824" s="2" t="n">
        <f aca="false">IF(E824="","",ROUND((Indicadores!$B$4-E824)/365.25,1))</f>
        <v>2.6</v>
      </c>
      <c r="M824" s="2" t="str">
        <f aca="false">IF(E824="","Virtual",IF(L824&gt;=Indicadores!$B$6,"Fim de Vida",IF(L824&gt;=Indicadores!$B$5,"Envelhecendo","Atual")))</f>
        <v>Atual</v>
      </c>
      <c r="N824" s="2" t="str">
        <f aca="false">IF(F824="","N/A",IF(F824&lt;Indicadores!$B$4,"Vencida","Vigente"))</f>
        <v>Vigente</v>
      </c>
      <c r="O824" s="2" t="str">
        <f aca="false">INDEX(Locais!$B$2:$B$13,MATCH(H824,Locais!$A$2:$A$13,0))</f>
        <v>Regional - Belém</v>
      </c>
      <c r="P824" s="2" t="str">
        <f aca="false">INDEX(Locais!$C$2:$C$13,MATCH(H824,Locais!$A$2:$A$13,0))</f>
        <v>Norte</v>
      </c>
    </row>
    <row r="825" customFormat="false" ht="15" hidden="false" customHeight="false" outlineLevel="0" collapsed="false">
      <c r="A825" s="2" t="s">
        <v>961</v>
      </c>
      <c r="B825" s="2" t="s">
        <v>69</v>
      </c>
      <c r="C825" s="2" t="s">
        <v>96</v>
      </c>
      <c r="D825" s="2" t="s">
        <v>117</v>
      </c>
      <c r="E825" s="13" t="n">
        <v>46073</v>
      </c>
      <c r="F825" s="13" t="n">
        <v>47168</v>
      </c>
      <c r="G825" s="2" t="s">
        <v>32</v>
      </c>
      <c r="H825" s="2" t="s">
        <v>119</v>
      </c>
      <c r="I825" s="2" t="s">
        <v>142</v>
      </c>
      <c r="J825" s="2" t="s">
        <v>100</v>
      </c>
      <c r="K825" s="14" t="n">
        <v>9977.11</v>
      </c>
      <c r="L825" s="2" t="n">
        <f aca="false">IF(E825="","",ROUND((Indicadores!$B$4-E825)/365.25,1))</f>
        <v>0.7</v>
      </c>
      <c r="M825" s="2" t="str">
        <f aca="false">IF(E825="","Virtual",IF(L825&gt;=Indicadores!$B$6,"Fim de Vida",IF(L825&gt;=Indicadores!$B$5,"Envelhecendo","Atual")))</f>
        <v>Atual</v>
      </c>
      <c r="N825" s="2" t="str">
        <f aca="false">IF(F825="","N/A",IF(F825&lt;Indicadores!$B$4,"Vencida","Vigente"))</f>
        <v>Vigente</v>
      </c>
      <c r="O825" s="2" t="str">
        <f aca="false">INDEX(Locais!$B$2:$B$13,MATCH(H825,Locais!$A$2:$A$13,0))</f>
        <v>Regional - São Paulo</v>
      </c>
      <c r="P825" s="2" t="str">
        <f aca="false">INDEX(Locais!$C$2:$C$13,MATCH(H825,Locais!$A$2:$A$13,0))</f>
        <v>Sudeste</v>
      </c>
    </row>
    <row r="826" customFormat="false" ht="15" hidden="false" customHeight="false" outlineLevel="0" collapsed="false">
      <c r="A826" s="2" t="s">
        <v>962</v>
      </c>
      <c r="B826" s="2" t="s">
        <v>71</v>
      </c>
      <c r="C826" s="2" t="s">
        <v>126</v>
      </c>
      <c r="D826" s="2" t="s">
        <v>157</v>
      </c>
      <c r="E826" s="13" t="n">
        <v>45380</v>
      </c>
      <c r="F826" s="13" t="n">
        <v>46475</v>
      </c>
      <c r="G826" s="2" t="s">
        <v>32</v>
      </c>
      <c r="H826" s="2" t="s">
        <v>119</v>
      </c>
      <c r="I826" s="2" t="s">
        <v>105</v>
      </c>
      <c r="J826" s="2" t="s">
        <v>100</v>
      </c>
      <c r="K826" s="14" t="n">
        <v>2672.08</v>
      </c>
      <c r="L826" s="2" t="n">
        <f aca="false">IF(E826="","",ROUND((Indicadores!$B$4-E826)/365.25,1))</f>
        <v>2.6</v>
      </c>
      <c r="M826" s="2" t="str">
        <f aca="false">IF(E826="","Virtual",IF(L826&gt;=Indicadores!$B$6,"Fim de Vida",IF(L826&gt;=Indicadores!$B$5,"Envelhecendo","Atual")))</f>
        <v>Atual</v>
      </c>
      <c r="N826" s="2" t="str">
        <f aca="false">IF(F826="","N/A",IF(F826&lt;Indicadores!$B$4,"Vencida","Vigente"))</f>
        <v>Vigente</v>
      </c>
      <c r="O826" s="2" t="str">
        <f aca="false">INDEX(Locais!$B$2:$B$13,MATCH(H826,Locais!$A$2:$A$13,0))</f>
        <v>Regional - São Paulo</v>
      </c>
      <c r="P826" s="2" t="str">
        <f aca="false">INDEX(Locais!$C$2:$C$13,MATCH(H826,Locais!$A$2:$A$13,0))</f>
        <v>Sudeste</v>
      </c>
    </row>
    <row r="827" customFormat="false" ht="15" hidden="false" customHeight="false" outlineLevel="0" collapsed="false">
      <c r="A827" s="2" t="s">
        <v>963</v>
      </c>
      <c r="B827" s="2" t="s">
        <v>69</v>
      </c>
      <c r="C827" s="2" t="s">
        <v>96</v>
      </c>
      <c r="D827" s="2" t="s">
        <v>97</v>
      </c>
      <c r="E827" s="13" t="n">
        <v>45343</v>
      </c>
      <c r="F827" s="13" t="n">
        <v>46438</v>
      </c>
      <c r="G827" s="2" t="s">
        <v>36</v>
      </c>
      <c r="H827" s="2" t="s">
        <v>139</v>
      </c>
      <c r="I827" s="2" t="s">
        <v>130</v>
      </c>
      <c r="J827" s="2" t="s">
        <v>100</v>
      </c>
      <c r="K827" s="14" t="n">
        <v>8270.11</v>
      </c>
      <c r="L827" s="2" t="n">
        <f aca="false">IF(E827="","",ROUND((Indicadores!$B$4-E827)/365.25,1))</f>
        <v>2.7</v>
      </c>
      <c r="M827" s="2" t="str">
        <f aca="false">IF(E827="","Virtual",IF(L827&gt;=Indicadores!$B$6,"Fim de Vida",IF(L827&gt;=Indicadores!$B$5,"Envelhecendo","Atual")))</f>
        <v>Atual</v>
      </c>
      <c r="N827" s="2" t="str">
        <f aca="false">IF(F827="","N/A",IF(F827&lt;Indicadores!$B$4,"Vencida","Vigente"))</f>
        <v>Vigente</v>
      </c>
      <c r="O827" s="2" t="str">
        <f aca="false">INDEX(Locais!$B$2:$B$13,MATCH(H827,Locais!$A$2:$A$13,0))</f>
        <v>Regional - Rio de Janeiro</v>
      </c>
      <c r="P827" s="2" t="str">
        <f aca="false">INDEX(Locais!$C$2:$C$13,MATCH(H827,Locais!$A$2:$A$13,0))</f>
        <v>Sudeste</v>
      </c>
    </row>
    <row r="828" customFormat="false" ht="15" hidden="false" customHeight="false" outlineLevel="0" collapsed="false">
      <c r="A828" s="2" t="s">
        <v>964</v>
      </c>
      <c r="B828" s="2" t="s">
        <v>68</v>
      </c>
      <c r="C828" s="2" t="s">
        <v>96</v>
      </c>
      <c r="D828" s="2" t="s">
        <v>132</v>
      </c>
      <c r="E828" s="13" t="n">
        <v>45853</v>
      </c>
      <c r="F828" s="13" t="n">
        <v>46948</v>
      </c>
      <c r="G828" s="2" t="s">
        <v>32</v>
      </c>
      <c r="H828" s="2" t="s">
        <v>108</v>
      </c>
      <c r="I828" s="2" t="s">
        <v>133</v>
      </c>
      <c r="J828" s="2" t="s">
        <v>100</v>
      </c>
      <c r="K828" s="14" t="n">
        <v>5846.7</v>
      </c>
      <c r="L828" s="2" t="n">
        <f aca="false">IF(E828="","",ROUND((Indicadores!$B$4-E828)/365.25,1))</f>
        <v>1.3</v>
      </c>
      <c r="M828" s="2" t="str">
        <f aca="false">IF(E828="","Virtual",IF(L828&gt;=Indicadores!$B$6,"Fim de Vida",IF(L828&gt;=Indicadores!$B$5,"Envelhecendo","Atual")))</f>
        <v>Atual</v>
      </c>
      <c r="N828" s="2" t="str">
        <f aca="false">IF(F828="","N/A",IF(F828&lt;Indicadores!$B$4,"Vencida","Vigente"))</f>
        <v>Vigente</v>
      </c>
      <c r="O828" s="2" t="str">
        <f aca="false">INDEX(Locais!$B$2:$B$13,MATCH(H828,Locais!$A$2:$A$13,0))</f>
        <v>Regional - Porto Alegre</v>
      </c>
      <c r="P828" s="2" t="str">
        <f aca="false">INDEX(Locais!$C$2:$C$13,MATCH(H828,Locais!$A$2:$A$13,0))</f>
        <v>Sul</v>
      </c>
    </row>
    <row r="829" customFormat="false" ht="15" hidden="false" customHeight="false" outlineLevel="0" collapsed="false">
      <c r="A829" s="2" t="s">
        <v>965</v>
      </c>
      <c r="B829" s="2" t="s">
        <v>69</v>
      </c>
      <c r="C829" s="2" t="s">
        <v>126</v>
      </c>
      <c r="D829" s="2" t="s">
        <v>169</v>
      </c>
      <c r="E829" s="13" t="n">
        <v>44862</v>
      </c>
      <c r="F829" s="13" t="n">
        <v>45957</v>
      </c>
      <c r="G829" s="2" t="s">
        <v>32</v>
      </c>
      <c r="H829" s="2" t="s">
        <v>114</v>
      </c>
      <c r="I829" s="2" t="s">
        <v>115</v>
      </c>
      <c r="J829" s="2" t="s">
        <v>100</v>
      </c>
      <c r="K829" s="14" t="n">
        <v>7794.29</v>
      </c>
      <c r="L829" s="2" t="n">
        <f aca="false">IF(E829="","",ROUND((Indicadores!$B$4-E829)/365.25,1))</f>
        <v>4</v>
      </c>
      <c r="M829" s="2" t="str">
        <f aca="false">IF(E829="","Virtual",IF(L829&gt;=Indicadores!$B$6,"Fim de Vida",IF(L829&gt;=Indicadores!$B$5,"Envelhecendo","Atual")))</f>
        <v>Envelhecendo</v>
      </c>
      <c r="N829" s="2" t="str">
        <f aca="false">IF(F829="","N/A",IF(F829&lt;Indicadores!$B$4,"Vencida","Vigente"))</f>
        <v>Vencida</v>
      </c>
      <c r="O829" s="2" t="str">
        <f aca="false">INDEX(Locais!$B$2:$B$13,MATCH(H829,Locais!$A$2:$A$13,0))</f>
        <v>Regional - Belo Horizonte</v>
      </c>
      <c r="P829" s="2" t="str">
        <f aca="false">INDEX(Locais!$C$2:$C$13,MATCH(H829,Locais!$A$2:$A$13,0))</f>
        <v>Sudeste</v>
      </c>
    </row>
    <row r="830" customFormat="false" ht="15" hidden="false" customHeight="false" outlineLevel="0" collapsed="false">
      <c r="A830" s="2" t="s">
        <v>966</v>
      </c>
      <c r="B830" s="2" t="s">
        <v>69</v>
      </c>
      <c r="C830" s="2" t="s">
        <v>96</v>
      </c>
      <c r="D830" s="2" t="s">
        <v>97</v>
      </c>
      <c r="E830" s="13" t="n">
        <v>45859</v>
      </c>
      <c r="F830" s="13" t="n">
        <v>46954</v>
      </c>
      <c r="G830" s="2" t="s">
        <v>32</v>
      </c>
      <c r="H830" s="2" t="s">
        <v>98</v>
      </c>
      <c r="I830" s="2" t="s">
        <v>142</v>
      </c>
      <c r="J830" s="2" t="s">
        <v>100</v>
      </c>
      <c r="K830" s="14" t="n">
        <v>8962.76</v>
      </c>
      <c r="L830" s="2" t="n">
        <f aca="false">IF(E830="","",ROUND((Indicadores!$B$4-E830)/365.25,1))</f>
        <v>1.2</v>
      </c>
      <c r="M830" s="2" t="str">
        <f aca="false">IF(E830="","Virtual",IF(L830&gt;=Indicadores!$B$6,"Fim de Vida",IF(L830&gt;=Indicadores!$B$5,"Envelhecendo","Atual")))</f>
        <v>Atual</v>
      </c>
      <c r="N830" s="2" t="str">
        <f aca="false">IF(F830="","N/A",IF(F830&lt;Indicadores!$B$4,"Vencida","Vigente"))</f>
        <v>Vigente</v>
      </c>
      <c r="O830" s="2" t="str">
        <f aca="false">INDEX(Locais!$B$2:$B$13,MATCH(H830,Locais!$A$2:$A$13,0))</f>
        <v>Sede - Brasília</v>
      </c>
      <c r="P830" s="2" t="str">
        <f aca="false">INDEX(Locais!$C$2:$C$13,MATCH(H830,Locais!$A$2:$A$13,0))</f>
        <v>Centro-Oeste</v>
      </c>
    </row>
    <row r="831" customFormat="false" ht="15" hidden="false" customHeight="false" outlineLevel="0" collapsed="false">
      <c r="A831" s="2" t="s">
        <v>967</v>
      </c>
      <c r="B831" s="2" t="s">
        <v>70</v>
      </c>
      <c r="C831" s="2" t="s">
        <v>96</v>
      </c>
      <c r="D831" s="2" t="s">
        <v>122</v>
      </c>
      <c r="E831" s="13" t="n">
        <v>45348</v>
      </c>
      <c r="F831" s="13" t="n">
        <v>47173</v>
      </c>
      <c r="G831" s="2" t="s">
        <v>151</v>
      </c>
      <c r="H831" s="2" t="s">
        <v>108</v>
      </c>
      <c r="I831" s="2" t="s">
        <v>124</v>
      </c>
      <c r="J831" s="2" t="s">
        <v>137</v>
      </c>
      <c r="K831" s="14" t="n">
        <v>15877.73</v>
      </c>
      <c r="L831" s="2" t="n">
        <f aca="false">IF(E831="","",ROUND((Indicadores!$B$4-E831)/365.25,1))</f>
        <v>2.6</v>
      </c>
      <c r="M831" s="2" t="str">
        <f aca="false">IF(E831="","Virtual",IF(L831&gt;=Indicadores!$B$6,"Fim de Vida",IF(L831&gt;=Indicadores!$B$5,"Envelhecendo","Atual")))</f>
        <v>Atual</v>
      </c>
      <c r="N831" s="2" t="str">
        <f aca="false">IF(F831="","N/A",IF(F831&lt;Indicadores!$B$4,"Vencida","Vigente"))</f>
        <v>Vigente</v>
      </c>
      <c r="O831" s="2" t="str">
        <f aca="false">INDEX(Locais!$B$2:$B$13,MATCH(H831,Locais!$A$2:$A$13,0))</f>
        <v>Regional - Porto Alegre</v>
      </c>
      <c r="P831" s="2" t="str">
        <f aca="false">INDEX(Locais!$C$2:$C$13,MATCH(H831,Locais!$A$2:$A$13,0))</f>
        <v>Sul</v>
      </c>
    </row>
    <row r="832" customFormat="false" ht="15" hidden="false" customHeight="false" outlineLevel="0" collapsed="false">
      <c r="A832" s="2" t="s">
        <v>968</v>
      </c>
      <c r="B832" s="2" t="s">
        <v>70</v>
      </c>
      <c r="C832" s="2" t="s">
        <v>126</v>
      </c>
      <c r="D832" s="2" t="s">
        <v>162</v>
      </c>
      <c r="E832" s="13" t="n">
        <v>44893</v>
      </c>
      <c r="F832" s="13" t="n">
        <v>46718</v>
      </c>
      <c r="G832" s="2" t="s">
        <v>32</v>
      </c>
      <c r="H832" s="2" t="s">
        <v>119</v>
      </c>
      <c r="I832" s="2" t="s">
        <v>133</v>
      </c>
      <c r="J832" s="2" t="s">
        <v>100</v>
      </c>
      <c r="K832" s="14" t="n">
        <v>21000.31</v>
      </c>
      <c r="L832" s="2" t="n">
        <f aca="false">IF(E832="","",ROUND((Indicadores!$B$4-E832)/365.25,1))</f>
        <v>3.9</v>
      </c>
      <c r="M832" s="2" t="str">
        <f aca="false">IF(E832="","Virtual",IF(L832&gt;=Indicadores!$B$6,"Fim de Vida",IF(L832&gt;=Indicadores!$B$5,"Envelhecendo","Atual")))</f>
        <v>Envelhecendo</v>
      </c>
      <c r="N832" s="2" t="str">
        <f aca="false">IF(F832="","N/A",IF(F832&lt;Indicadores!$B$4,"Vencida","Vigente"))</f>
        <v>Vigente</v>
      </c>
      <c r="O832" s="2" t="str">
        <f aca="false">INDEX(Locais!$B$2:$B$13,MATCH(H832,Locais!$A$2:$A$13,0))</f>
        <v>Regional - São Paulo</v>
      </c>
      <c r="P832" s="2" t="str">
        <f aca="false">INDEX(Locais!$C$2:$C$13,MATCH(H832,Locais!$A$2:$A$13,0))</f>
        <v>Sudeste</v>
      </c>
    </row>
    <row r="833" customFormat="false" ht="15" hidden="false" customHeight="false" outlineLevel="0" collapsed="false">
      <c r="A833" s="2" t="s">
        <v>969</v>
      </c>
      <c r="B833" s="2" t="s">
        <v>68</v>
      </c>
      <c r="C833" s="2" t="s">
        <v>102</v>
      </c>
      <c r="D833" s="2" t="s">
        <v>103</v>
      </c>
      <c r="E833" s="13" t="n">
        <v>44907</v>
      </c>
      <c r="F833" s="13" t="n">
        <v>46002</v>
      </c>
      <c r="G833" s="2" t="s">
        <v>32</v>
      </c>
      <c r="H833" s="2" t="s">
        <v>114</v>
      </c>
      <c r="I833" s="2" t="s">
        <v>109</v>
      </c>
      <c r="J833" s="2" t="s">
        <v>100</v>
      </c>
      <c r="K833" s="14" t="n">
        <v>4693.07</v>
      </c>
      <c r="L833" s="2" t="n">
        <f aca="false">IF(E833="","",ROUND((Indicadores!$B$4-E833)/365.25,1))</f>
        <v>3.8</v>
      </c>
      <c r="M833" s="2" t="str">
        <f aca="false">IF(E833="","Virtual",IF(L833&gt;=Indicadores!$B$6,"Fim de Vida",IF(L833&gt;=Indicadores!$B$5,"Envelhecendo","Atual")))</f>
        <v>Envelhecendo</v>
      </c>
      <c r="N833" s="2" t="str">
        <f aca="false">IF(F833="","N/A",IF(F833&lt;Indicadores!$B$4,"Vencida","Vigente"))</f>
        <v>Vencida</v>
      </c>
      <c r="O833" s="2" t="str">
        <f aca="false">INDEX(Locais!$B$2:$B$13,MATCH(H833,Locais!$A$2:$A$13,0))</f>
        <v>Regional - Belo Horizonte</v>
      </c>
      <c r="P833" s="2" t="str">
        <f aca="false">INDEX(Locais!$C$2:$C$13,MATCH(H833,Locais!$A$2:$A$13,0))</f>
        <v>Sudeste</v>
      </c>
    </row>
    <row r="834" customFormat="false" ht="15" hidden="false" customHeight="false" outlineLevel="0" collapsed="false">
      <c r="A834" s="2" t="s">
        <v>970</v>
      </c>
      <c r="B834" s="2" t="s">
        <v>69</v>
      </c>
      <c r="C834" s="2" t="s">
        <v>96</v>
      </c>
      <c r="D834" s="2" t="s">
        <v>97</v>
      </c>
      <c r="E834" s="13" t="n">
        <v>45904</v>
      </c>
      <c r="F834" s="13" t="n">
        <v>46999</v>
      </c>
      <c r="G834" s="2" t="s">
        <v>32</v>
      </c>
      <c r="H834" s="2" t="s">
        <v>139</v>
      </c>
      <c r="I834" s="2" t="s">
        <v>111</v>
      </c>
      <c r="J834" s="2" t="s">
        <v>100</v>
      </c>
      <c r="K834" s="14" t="n">
        <v>8301.59</v>
      </c>
      <c r="L834" s="2" t="n">
        <f aca="false">IF(E834="","",ROUND((Indicadores!$B$4-E834)/365.25,1))</f>
        <v>1.1</v>
      </c>
      <c r="M834" s="2" t="str">
        <f aca="false">IF(E834="","Virtual",IF(L834&gt;=Indicadores!$B$6,"Fim de Vida",IF(L834&gt;=Indicadores!$B$5,"Envelhecendo","Atual")))</f>
        <v>Atual</v>
      </c>
      <c r="N834" s="2" t="str">
        <f aca="false">IF(F834="","N/A",IF(F834&lt;Indicadores!$B$4,"Vencida","Vigente"))</f>
        <v>Vigente</v>
      </c>
      <c r="O834" s="2" t="str">
        <f aca="false">INDEX(Locais!$B$2:$B$13,MATCH(H834,Locais!$A$2:$A$13,0))</f>
        <v>Regional - Rio de Janeiro</v>
      </c>
      <c r="P834" s="2" t="str">
        <f aca="false">INDEX(Locais!$C$2:$C$13,MATCH(H834,Locais!$A$2:$A$13,0))</f>
        <v>Sudeste</v>
      </c>
    </row>
    <row r="835" customFormat="false" ht="15" hidden="false" customHeight="false" outlineLevel="0" collapsed="false">
      <c r="A835" s="2" t="s">
        <v>971</v>
      </c>
      <c r="B835" s="2" t="s">
        <v>69</v>
      </c>
      <c r="C835" s="2" t="s">
        <v>102</v>
      </c>
      <c r="D835" s="2" t="s">
        <v>113</v>
      </c>
      <c r="E835" s="13" t="n">
        <v>43791</v>
      </c>
      <c r="F835" s="13" t="n">
        <v>44886</v>
      </c>
      <c r="G835" s="2" t="s">
        <v>32</v>
      </c>
      <c r="H835" s="2" t="s">
        <v>98</v>
      </c>
      <c r="I835" s="2" t="s">
        <v>120</v>
      </c>
      <c r="J835" s="2" t="s">
        <v>100</v>
      </c>
      <c r="K835" s="14" t="n">
        <v>9819.28</v>
      </c>
      <c r="L835" s="2" t="n">
        <f aca="false">IF(E835="","",ROUND((Indicadores!$B$4-E835)/365.25,1))</f>
        <v>6.9</v>
      </c>
      <c r="M835" s="2" t="str">
        <f aca="false">IF(E835="","Virtual",IF(L835&gt;=Indicadores!$B$6,"Fim de Vida",IF(L835&gt;=Indicadores!$B$5,"Envelhecendo","Atual")))</f>
        <v>Fim de Vida</v>
      </c>
      <c r="N835" s="2" t="str">
        <f aca="false">IF(F835="","N/A",IF(F835&lt;Indicadores!$B$4,"Vencida","Vigente"))</f>
        <v>Vencida</v>
      </c>
      <c r="O835" s="2" t="str">
        <f aca="false">INDEX(Locais!$B$2:$B$13,MATCH(H835,Locais!$A$2:$A$13,0))</f>
        <v>Sede - Brasília</v>
      </c>
      <c r="P835" s="2" t="str">
        <f aca="false">INDEX(Locais!$C$2:$C$13,MATCH(H835,Locais!$A$2:$A$13,0))</f>
        <v>Centro-Oeste</v>
      </c>
    </row>
    <row r="836" customFormat="false" ht="15" hidden="false" customHeight="false" outlineLevel="0" collapsed="false">
      <c r="A836" s="2" t="s">
        <v>972</v>
      </c>
      <c r="B836" s="2" t="s">
        <v>69</v>
      </c>
      <c r="C836" s="2" t="s">
        <v>102</v>
      </c>
      <c r="D836" s="2" t="s">
        <v>113</v>
      </c>
      <c r="E836" s="13" t="n">
        <v>45583</v>
      </c>
      <c r="F836" s="13" t="n">
        <v>46678</v>
      </c>
      <c r="G836" s="2" t="s">
        <v>32</v>
      </c>
      <c r="H836" s="2" t="s">
        <v>141</v>
      </c>
      <c r="I836" s="2" t="s">
        <v>136</v>
      </c>
      <c r="J836" s="2" t="s">
        <v>100</v>
      </c>
      <c r="K836" s="14" t="n">
        <v>8163.72</v>
      </c>
      <c r="L836" s="2" t="n">
        <f aca="false">IF(E836="","",ROUND((Indicadores!$B$4-E836)/365.25,1))</f>
        <v>2</v>
      </c>
      <c r="M836" s="2" t="str">
        <f aca="false">IF(E836="","Virtual",IF(L836&gt;=Indicadores!$B$6,"Fim de Vida",IF(L836&gt;=Indicadores!$B$5,"Envelhecendo","Atual")))</f>
        <v>Atual</v>
      </c>
      <c r="N836" s="2" t="str">
        <f aca="false">IF(F836="","N/A",IF(F836&lt;Indicadores!$B$4,"Vencida","Vigente"))</f>
        <v>Vigente</v>
      </c>
      <c r="O836" s="2" t="str">
        <f aca="false">INDEX(Locais!$B$2:$B$13,MATCH(H836,Locais!$A$2:$A$13,0))</f>
        <v>Regional - Curitiba</v>
      </c>
      <c r="P836" s="2" t="str">
        <f aca="false">INDEX(Locais!$C$2:$C$13,MATCH(H836,Locais!$A$2:$A$13,0))</f>
        <v>Sul</v>
      </c>
    </row>
    <row r="837" customFormat="false" ht="15" hidden="false" customHeight="false" outlineLevel="0" collapsed="false">
      <c r="A837" s="2" t="s">
        <v>973</v>
      </c>
      <c r="B837" s="2" t="s">
        <v>68</v>
      </c>
      <c r="C837" s="2" t="s">
        <v>96</v>
      </c>
      <c r="D837" s="2" t="s">
        <v>107</v>
      </c>
      <c r="E837" s="13" t="n">
        <v>45688</v>
      </c>
      <c r="F837" s="13" t="n">
        <v>46783</v>
      </c>
      <c r="G837" s="2" t="s">
        <v>32</v>
      </c>
      <c r="H837" s="2" t="s">
        <v>128</v>
      </c>
      <c r="I837" s="2" t="s">
        <v>109</v>
      </c>
      <c r="J837" s="2" t="s">
        <v>100</v>
      </c>
      <c r="K837" s="14" t="n">
        <v>5849.98</v>
      </c>
      <c r="L837" s="2" t="n">
        <f aca="false">IF(E837="","",ROUND((Indicadores!$B$4-E837)/365.25,1))</f>
        <v>1.7</v>
      </c>
      <c r="M837" s="2" t="str">
        <f aca="false">IF(E837="","Virtual",IF(L837&gt;=Indicadores!$B$6,"Fim de Vida",IF(L837&gt;=Indicadores!$B$5,"Envelhecendo","Atual")))</f>
        <v>Atual</v>
      </c>
      <c r="N837" s="2" t="str">
        <f aca="false">IF(F837="","N/A",IF(F837&lt;Indicadores!$B$4,"Vencida","Vigente"))</f>
        <v>Vigente</v>
      </c>
      <c r="O837" s="2" t="str">
        <f aca="false">INDEX(Locais!$B$2:$B$13,MATCH(H837,Locais!$A$2:$A$13,0))</f>
        <v>Regional - Recife</v>
      </c>
      <c r="P837" s="2" t="str">
        <f aca="false">INDEX(Locais!$C$2:$C$13,MATCH(H837,Locais!$A$2:$A$13,0))</f>
        <v>Nordeste</v>
      </c>
    </row>
    <row r="838" customFormat="false" ht="15" hidden="false" customHeight="false" outlineLevel="0" collapsed="false">
      <c r="A838" s="2" t="s">
        <v>974</v>
      </c>
      <c r="B838" s="2" t="s">
        <v>69</v>
      </c>
      <c r="C838" s="2" t="s">
        <v>102</v>
      </c>
      <c r="D838" s="2" t="s">
        <v>113</v>
      </c>
      <c r="E838" s="13" t="n">
        <v>44675</v>
      </c>
      <c r="F838" s="13" t="n">
        <v>45770</v>
      </c>
      <c r="G838" s="2" t="s">
        <v>32</v>
      </c>
      <c r="H838" s="2" t="s">
        <v>145</v>
      </c>
      <c r="I838" s="2" t="s">
        <v>109</v>
      </c>
      <c r="J838" s="2" t="s">
        <v>100</v>
      </c>
      <c r="K838" s="14" t="n">
        <v>8942.02</v>
      </c>
      <c r="L838" s="2" t="n">
        <f aca="false">IF(E838="","",ROUND((Indicadores!$B$4-E838)/365.25,1))</f>
        <v>4.5</v>
      </c>
      <c r="M838" s="2" t="str">
        <f aca="false">IF(E838="","Virtual",IF(L838&gt;=Indicadores!$B$6,"Fim de Vida",IF(L838&gt;=Indicadores!$B$5,"Envelhecendo","Atual")))</f>
        <v>Envelhecendo</v>
      </c>
      <c r="N838" s="2" t="str">
        <f aca="false">IF(F838="","N/A",IF(F838&lt;Indicadores!$B$4,"Vencida","Vigente"))</f>
        <v>Vencida</v>
      </c>
      <c r="O838" s="2" t="str">
        <f aca="false">INDEX(Locais!$B$2:$B$13,MATCH(H838,Locais!$A$2:$A$13,0))</f>
        <v>Regional - Belém</v>
      </c>
      <c r="P838" s="2" t="str">
        <f aca="false">INDEX(Locais!$C$2:$C$13,MATCH(H838,Locais!$A$2:$A$13,0))</f>
        <v>Norte</v>
      </c>
    </row>
    <row r="839" customFormat="false" ht="15" hidden="false" customHeight="false" outlineLevel="0" collapsed="false">
      <c r="A839" s="2" t="s">
        <v>975</v>
      </c>
      <c r="B839" s="2" t="s">
        <v>68</v>
      </c>
      <c r="C839" s="2" t="s">
        <v>96</v>
      </c>
      <c r="D839" s="2" t="s">
        <v>107</v>
      </c>
      <c r="E839" s="13" t="n">
        <v>44543</v>
      </c>
      <c r="F839" s="13" t="n">
        <v>45638</v>
      </c>
      <c r="G839" s="2" t="s">
        <v>32</v>
      </c>
      <c r="H839" s="2" t="s">
        <v>139</v>
      </c>
      <c r="I839" s="2" t="s">
        <v>124</v>
      </c>
      <c r="J839" s="2" t="s">
        <v>100</v>
      </c>
      <c r="K839" s="14" t="n">
        <v>6251.24</v>
      </c>
      <c r="L839" s="2" t="n">
        <f aca="false">IF(E839="","",ROUND((Indicadores!$B$4-E839)/365.25,1))</f>
        <v>4.8</v>
      </c>
      <c r="M839" s="2" t="str">
        <f aca="false">IF(E839="","Virtual",IF(L839&gt;=Indicadores!$B$6,"Fim de Vida",IF(L839&gt;=Indicadores!$B$5,"Envelhecendo","Atual")))</f>
        <v>Envelhecendo</v>
      </c>
      <c r="N839" s="2" t="str">
        <f aca="false">IF(F839="","N/A",IF(F839&lt;Indicadores!$B$4,"Vencida","Vigente"))</f>
        <v>Vencida</v>
      </c>
      <c r="O839" s="2" t="str">
        <f aca="false">INDEX(Locais!$B$2:$B$13,MATCH(H839,Locais!$A$2:$A$13,0))</f>
        <v>Regional - Rio de Janeiro</v>
      </c>
      <c r="P839" s="2" t="str">
        <f aca="false">INDEX(Locais!$C$2:$C$13,MATCH(H839,Locais!$A$2:$A$13,0))</f>
        <v>Sudeste</v>
      </c>
    </row>
    <row r="840" customFormat="false" ht="15" hidden="false" customHeight="false" outlineLevel="0" collapsed="false">
      <c r="A840" s="2" t="s">
        <v>976</v>
      </c>
      <c r="B840" s="2" t="s">
        <v>69</v>
      </c>
      <c r="C840" s="2" t="s">
        <v>96</v>
      </c>
      <c r="D840" s="2" t="s">
        <v>117</v>
      </c>
      <c r="E840" s="13" t="n">
        <v>45473</v>
      </c>
      <c r="F840" s="13" t="n">
        <v>46568</v>
      </c>
      <c r="G840" s="2" t="s">
        <v>118</v>
      </c>
      <c r="H840" s="2" t="s">
        <v>108</v>
      </c>
      <c r="I840" s="2" t="s">
        <v>115</v>
      </c>
      <c r="J840" s="2" t="s">
        <v>100</v>
      </c>
      <c r="K840" s="14" t="n">
        <v>9419.84</v>
      </c>
      <c r="L840" s="2" t="n">
        <f aca="false">IF(E840="","",ROUND((Indicadores!$B$4-E840)/365.25,1))</f>
        <v>2.3</v>
      </c>
      <c r="M840" s="2" t="str">
        <f aca="false">IF(E840="","Virtual",IF(L840&gt;=Indicadores!$B$6,"Fim de Vida",IF(L840&gt;=Indicadores!$B$5,"Envelhecendo","Atual")))</f>
        <v>Atual</v>
      </c>
      <c r="N840" s="2" t="str">
        <f aca="false">IF(F840="","N/A",IF(F840&lt;Indicadores!$B$4,"Vencida","Vigente"))</f>
        <v>Vigente</v>
      </c>
      <c r="O840" s="2" t="str">
        <f aca="false">INDEX(Locais!$B$2:$B$13,MATCH(H840,Locais!$A$2:$A$13,0))</f>
        <v>Regional - Porto Alegre</v>
      </c>
      <c r="P840" s="2" t="str">
        <f aca="false">INDEX(Locais!$C$2:$C$13,MATCH(H840,Locais!$A$2:$A$13,0))</f>
        <v>Sul</v>
      </c>
    </row>
    <row r="841" customFormat="false" ht="15" hidden="false" customHeight="false" outlineLevel="0" collapsed="false">
      <c r="A841" s="2" t="s">
        <v>977</v>
      </c>
      <c r="B841" s="2" t="s">
        <v>71</v>
      </c>
      <c r="C841" s="2" t="s">
        <v>126</v>
      </c>
      <c r="D841" s="2" t="s">
        <v>157</v>
      </c>
      <c r="E841" s="13" t="n">
        <v>45857</v>
      </c>
      <c r="F841" s="13" t="n">
        <v>46952</v>
      </c>
      <c r="G841" s="2" t="s">
        <v>135</v>
      </c>
      <c r="H841" s="2" t="s">
        <v>128</v>
      </c>
      <c r="I841" s="2" t="s">
        <v>99</v>
      </c>
      <c r="J841" s="2" t="s">
        <v>137</v>
      </c>
      <c r="K841" s="14" t="n">
        <v>2912.23</v>
      </c>
      <c r="L841" s="2" t="n">
        <f aca="false">IF(E841="","",ROUND((Indicadores!$B$4-E841)/365.25,1))</f>
        <v>1.2</v>
      </c>
      <c r="M841" s="2" t="str">
        <f aca="false">IF(E841="","Virtual",IF(L841&gt;=Indicadores!$B$6,"Fim de Vida",IF(L841&gt;=Indicadores!$B$5,"Envelhecendo","Atual")))</f>
        <v>Atual</v>
      </c>
      <c r="N841" s="2" t="str">
        <f aca="false">IF(F841="","N/A",IF(F841&lt;Indicadores!$B$4,"Vencida","Vigente"))</f>
        <v>Vigente</v>
      </c>
      <c r="O841" s="2" t="str">
        <f aca="false">INDEX(Locais!$B$2:$B$13,MATCH(H841,Locais!$A$2:$A$13,0))</f>
        <v>Regional - Recife</v>
      </c>
      <c r="P841" s="2" t="str">
        <f aca="false">INDEX(Locais!$C$2:$C$13,MATCH(H841,Locais!$A$2:$A$13,0))</f>
        <v>Nordeste</v>
      </c>
    </row>
    <row r="842" customFormat="false" ht="15" hidden="false" customHeight="false" outlineLevel="0" collapsed="false">
      <c r="A842" s="2" t="s">
        <v>978</v>
      </c>
      <c r="B842" s="2" t="s">
        <v>68</v>
      </c>
      <c r="C842" s="2" t="s">
        <v>96</v>
      </c>
      <c r="D842" s="2" t="s">
        <v>132</v>
      </c>
      <c r="E842" s="13" t="n">
        <v>45245</v>
      </c>
      <c r="F842" s="13" t="n">
        <v>46340</v>
      </c>
      <c r="G842" s="2" t="s">
        <v>32</v>
      </c>
      <c r="H842" s="2" t="s">
        <v>98</v>
      </c>
      <c r="I842" s="2" t="s">
        <v>115</v>
      </c>
      <c r="J842" s="2" t="s">
        <v>100</v>
      </c>
      <c r="K842" s="14" t="n">
        <v>6176.3</v>
      </c>
      <c r="L842" s="2" t="n">
        <f aca="false">IF(E842="","",ROUND((Indicadores!$B$4-E842)/365.25,1))</f>
        <v>2.9</v>
      </c>
      <c r="M842" s="2" t="str">
        <f aca="false">IF(E842="","Virtual",IF(L842&gt;=Indicadores!$B$6,"Fim de Vida",IF(L842&gt;=Indicadores!$B$5,"Envelhecendo","Atual")))</f>
        <v>Atual</v>
      </c>
      <c r="N842" s="2" t="str">
        <f aca="false">IF(F842="","N/A",IF(F842&lt;Indicadores!$B$4,"Vencida","Vigente"))</f>
        <v>Vigente</v>
      </c>
      <c r="O842" s="2" t="str">
        <f aca="false">INDEX(Locais!$B$2:$B$13,MATCH(H842,Locais!$A$2:$A$13,0))</f>
        <v>Sede - Brasília</v>
      </c>
      <c r="P842" s="2" t="str">
        <f aca="false">INDEX(Locais!$C$2:$C$13,MATCH(H842,Locais!$A$2:$A$13,0))</f>
        <v>Centro-Oeste</v>
      </c>
    </row>
    <row r="843" customFormat="false" ht="15" hidden="false" customHeight="false" outlineLevel="0" collapsed="false">
      <c r="A843" s="2" t="s">
        <v>979</v>
      </c>
      <c r="B843" s="2" t="s">
        <v>69</v>
      </c>
      <c r="C843" s="2" t="s">
        <v>102</v>
      </c>
      <c r="D843" s="2" t="s">
        <v>113</v>
      </c>
      <c r="E843" s="13" t="n">
        <v>45622</v>
      </c>
      <c r="F843" s="13" t="n">
        <v>46717</v>
      </c>
      <c r="G843" s="2" t="s">
        <v>34</v>
      </c>
      <c r="H843" s="2" t="s">
        <v>145</v>
      </c>
      <c r="I843" s="2" t="s">
        <v>99</v>
      </c>
      <c r="J843" s="2" t="s">
        <v>100</v>
      </c>
      <c r="K843" s="14" t="n">
        <v>8653.58</v>
      </c>
      <c r="L843" s="2" t="n">
        <f aca="false">IF(E843="","",ROUND((Indicadores!$B$4-E843)/365.25,1))</f>
        <v>1.9</v>
      </c>
      <c r="M843" s="2" t="str">
        <f aca="false">IF(E843="","Virtual",IF(L843&gt;=Indicadores!$B$6,"Fim de Vida",IF(L843&gt;=Indicadores!$B$5,"Envelhecendo","Atual")))</f>
        <v>Atual</v>
      </c>
      <c r="N843" s="2" t="str">
        <f aca="false">IF(F843="","N/A",IF(F843&lt;Indicadores!$B$4,"Vencida","Vigente"))</f>
        <v>Vigente</v>
      </c>
      <c r="O843" s="2" t="str">
        <f aca="false">INDEX(Locais!$B$2:$B$13,MATCH(H843,Locais!$A$2:$A$13,0))</f>
        <v>Regional - Belém</v>
      </c>
      <c r="P843" s="2" t="str">
        <f aca="false">INDEX(Locais!$C$2:$C$13,MATCH(H843,Locais!$A$2:$A$13,0))</f>
        <v>Norte</v>
      </c>
    </row>
    <row r="844" customFormat="false" ht="15" hidden="false" customHeight="false" outlineLevel="0" collapsed="false">
      <c r="A844" s="2" t="s">
        <v>980</v>
      </c>
      <c r="B844" s="2" t="s">
        <v>69</v>
      </c>
      <c r="C844" s="2" t="s">
        <v>96</v>
      </c>
      <c r="D844" s="2" t="s">
        <v>117</v>
      </c>
      <c r="E844" s="13" t="n">
        <v>45823</v>
      </c>
      <c r="F844" s="13" t="n">
        <v>46918</v>
      </c>
      <c r="G844" s="2" t="s">
        <v>135</v>
      </c>
      <c r="H844" s="2" t="s">
        <v>163</v>
      </c>
      <c r="I844" s="2" t="s">
        <v>142</v>
      </c>
      <c r="J844" s="2" t="s">
        <v>137</v>
      </c>
      <c r="K844" s="14" t="n">
        <v>9006</v>
      </c>
      <c r="L844" s="2" t="n">
        <f aca="false">IF(E844="","",ROUND((Indicadores!$B$4-E844)/365.25,1))</f>
        <v>1.3</v>
      </c>
      <c r="M844" s="2" t="str">
        <f aca="false">IF(E844="","Virtual",IF(L844&gt;=Indicadores!$B$6,"Fim de Vida",IF(L844&gt;=Indicadores!$B$5,"Envelhecendo","Atual")))</f>
        <v>Atual</v>
      </c>
      <c r="N844" s="2" t="str">
        <f aca="false">IF(F844="","N/A",IF(F844&lt;Indicadores!$B$4,"Vencida","Vigente"))</f>
        <v>Vigente</v>
      </c>
      <c r="O844" s="2" t="str">
        <f aca="false">INDEX(Locais!$B$2:$B$13,MATCH(H844,Locais!$A$2:$A$13,0))</f>
        <v>Regional - Manaus</v>
      </c>
      <c r="P844" s="2" t="str">
        <f aca="false">INDEX(Locais!$C$2:$C$13,MATCH(H844,Locais!$A$2:$A$13,0))</f>
        <v>Norte</v>
      </c>
    </row>
    <row r="845" customFormat="false" ht="15" hidden="false" customHeight="false" outlineLevel="0" collapsed="false">
      <c r="A845" s="2" t="s">
        <v>981</v>
      </c>
      <c r="B845" s="2" t="s">
        <v>70</v>
      </c>
      <c r="C845" s="2" t="s">
        <v>126</v>
      </c>
      <c r="D845" s="2" t="s">
        <v>162</v>
      </c>
      <c r="E845" s="13" t="n">
        <v>43373</v>
      </c>
      <c r="F845" s="13" t="n">
        <v>45198</v>
      </c>
      <c r="G845" s="2" t="s">
        <v>118</v>
      </c>
      <c r="H845" s="2" t="s">
        <v>141</v>
      </c>
      <c r="I845" s="2" t="s">
        <v>133</v>
      </c>
      <c r="J845" s="2" t="s">
        <v>100</v>
      </c>
      <c r="K845" s="14" t="n">
        <v>14270.22</v>
      </c>
      <c r="L845" s="2" t="n">
        <f aca="false">IF(E845="","",ROUND((Indicadores!$B$4-E845)/365.25,1))</f>
        <v>8</v>
      </c>
      <c r="M845" s="2" t="str">
        <f aca="false">IF(E845="","Virtual",IF(L845&gt;=Indicadores!$B$6,"Fim de Vida",IF(L845&gt;=Indicadores!$B$5,"Envelhecendo","Atual")))</f>
        <v>Fim de Vida</v>
      </c>
      <c r="N845" s="2" t="str">
        <f aca="false">IF(F845="","N/A",IF(F845&lt;Indicadores!$B$4,"Vencida","Vigente"))</f>
        <v>Vencida</v>
      </c>
      <c r="O845" s="2" t="str">
        <f aca="false">INDEX(Locais!$B$2:$B$13,MATCH(H845,Locais!$A$2:$A$13,0))</f>
        <v>Regional - Curitiba</v>
      </c>
      <c r="P845" s="2" t="str">
        <f aca="false">INDEX(Locais!$C$2:$C$13,MATCH(H845,Locais!$A$2:$A$13,0))</f>
        <v>Sul</v>
      </c>
    </row>
    <row r="846" customFormat="false" ht="15" hidden="false" customHeight="false" outlineLevel="0" collapsed="false">
      <c r="A846" s="2" t="s">
        <v>982</v>
      </c>
      <c r="B846" s="2" t="s">
        <v>70</v>
      </c>
      <c r="C846" s="2" t="s">
        <v>96</v>
      </c>
      <c r="D846" s="2" t="s">
        <v>122</v>
      </c>
      <c r="E846" s="13" t="n">
        <v>45532</v>
      </c>
      <c r="F846" s="13" t="n">
        <v>47357</v>
      </c>
      <c r="G846" s="2" t="s">
        <v>32</v>
      </c>
      <c r="H846" s="2" t="s">
        <v>128</v>
      </c>
      <c r="I846" s="2" t="s">
        <v>109</v>
      </c>
      <c r="J846" s="2" t="s">
        <v>100</v>
      </c>
      <c r="K846" s="14" t="n">
        <v>20895.87</v>
      </c>
      <c r="L846" s="2" t="n">
        <f aca="false">IF(E846="","",ROUND((Indicadores!$B$4-E846)/365.25,1))</f>
        <v>2.1</v>
      </c>
      <c r="M846" s="2" t="str">
        <f aca="false">IF(E846="","Virtual",IF(L846&gt;=Indicadores!$B$6,"Fim de Vida",IF(L846&gt;=Indicadores!$B$5,"Envelhecendo","Atual")))</f>
        <v>Atual</v>
      </c>
      <c r="N846" s="2" t="str">
        <f aca="false">IF(F846="","N/A",IF(F846&lt;Indicadores!$B$4,"Vencida","Vigente"))</f>
        <v>Vigente</v>
      </c>
      <c r="O846" s="2" t="str">
        <f aca="false">INDEX(Locais!$B$2:$B$13,MATCH(H846,Locais!$A$2:$A$13,0))</f>
        <v>Regional - Recife</v>
      </c>
      <c r="P846" s="2" t="str">
        <f aca="false">INDEX(Locais!$C$2:$C$13,MATCH(H846,Locais!$A$2:$A$13,0))</f>
        <v>Nordeste</v>
      </c>
    </row>
    <row r="847" customFormat="false" ht="15" hidden="false" customHeight="false" outlineLevel="0" collapsed="false">
      <c r="A847" s="2" t="s">
        <v>983</v>
      </c>
      <c r="B847" s="2" t="s">
        <v>70</v>
      </c>
      <c r="C847" s="2" t="s">
        <v>96</v>
      </c>
      <c r="D847" s="2" t="s">
        <v>122</v>
      </c>
      <c r="E847" s="13" t="n">
        <v>43578</v>
      </c>
      <c r="F847" s="13" t="n">
        <v>45403</v>
      </c>
      <c r="G847" s="2" t="s">
        <v>32</v>
      </c>
      <c r="H847" s="2" t="s">
        <v>139</v>
      </c>
      <c r="I847" s="2" t="s">
        <v>136</v>
      </c>
      <c r="J847" s="2" t="s">
        <v>100</v>
      </c>
      <c r="K847" s="14" t="n">
        <v>19941.22</v>
      </c>
      <c r="L847" s="2" t="n">
        <f aca="false">IF(E847="","",ROUND((Indicadores!$B$4-E847)/365.25,1))</f>
        <v>7.5</v>
      </c>
      <c r="M847" s="2" t="str">
        <f aca="false">IF(E847="","Virtual",IF(L847&gt;=Indicadores!$B$6,"Fim de Vida",IF(L847&gt;=Indicadores!$B$5,"Envelhecendo","Atual")))</f>
        <v>Fim de Vida</v>
      </c>
      <c r="N847" s="2" t="str">
        <f aca="false">IF(F847="","N/A",IF(F847&lt;Indicadores!$B$4,"Vencida","Vigente"))</f>
        <v>Vencida</v>
      </c>
      <c r="O847" s="2" t="str">
        <f aca="false">INDEX(Locais!$B$2:$B$13,MATCH(H847,Locais!$A$2:$A$13,0))</f>
        <v>Regional - Rio de Janeiro</v>
      </c>
      <c r="P847" s="2" t="str">
        <f aca="false">INDEX(Locais!$C$2:$C$13,MATCH(H847,Locais!$A$2:$A$13,0))</f>
        <v>Sudeste</v>
      </c>
    </row>
    <row r="848" customFormat="false" ht="15" hidden="false" customHeight="false" outlineLevel="0" collapsed="false">
      <c r="A848" s="2" t="s">
        <v>984</v>
      </c>
      <c r="B848" s="2" t="s">
        <v>68</v>
      </c>
      <c r="C848" s="2" t="s">
        <v>96</v>
      </c>
      <c r="D848" s="2" t="s">
        <v>107</v>
      </c>
      <c r="E848" s="13" t="n">
        <v>43694</v>
      </c>
      <c r="F848" s="13" t="n">
        <v>44789</v>
      </c>
      <c r="G848" s="2" t="s">
        <v>32</v>
      </c>
      <c r="H848" s="2" t="s">
        <v>104</v>
      </c>
      <c r="I848" s="2" t="s">
        <v>109</v>
      </c>
      <c r="J848" s="2" t="s">
        <v>100</v>
      </c>
      <c r="K848" s="14" t="n">
        <v>6069.54</v>
      </c>
      <c r="L848" s="2" t="n">
        <f aca="false">IF(E848="","",ROUND((Indicadores!$B$4-E848)/365.25,1))</f>
        <v>7.2</v>
      </c>
      <c r="M848" s="2" t="str">
        <f aca="false">IF(E848="","Virtual",IF(L848&gt;=Indicadores!$B$6,"Fim de Vida",IF(L848&gt;=Indicadores!$B$5,"Envelhecendo","Atual")))</f>
        <v>Fim de Vida</v>
      </c>
      <c r="N848" s="2" t="str">
        <f aca="false">IF(F848="","N/A",IF(F848&lt;Indicadores!$B$4,"Vencida","Vigente"))</f>
        <v>Vencida</v>
      </c>
      <c r="O848" s="2" t="str">
        <f aca="false">INDEX(Locais!$B$2:$B$13,MATCH(H848,Locais!$A$2:$A$13,0))</f>
        <v>Regional - Fortaleza</v>
      </c>
      <c r="P848" s="2" t="str">
        <f aca="false">INDEX(Locais!$C$2:$C$13,MATCH(H848,Locais!$A$2:$A$13,0))</f>
        <v>Nordeste</v>
      </c>
    </row>
    <row r="849" customFormat="false" ht="15" hidden="false" customHeight="false" outlineLevel="0" collapsed="false">
      <c r="A849" s="2" t="s">
        <v>985</v>
      </c>
      <c r="B849" s="2" t="s">
        <v>68</v>
      </c>
      <c r="C849" s="2" t="s">
        <v>102</v>
      </c>
      <c r="D849" s="2" t="s">
        <v>103</v>
      </c>
      <c r="E849" s="13" t="n">
        <v>44955</v>
      </c>
      <c r="F849" s="13" t="n">
        <v>46050</v>
      </c>
      <c r="G849" s="2" t="s">
        <v>135</v>
      </c>
      <c r="H849" s="2" t="s">
        <v>119</v>
      </c>
      <c r="I849" s="2" t="s">
        <v>109</v>
      </c>
      <c r="J849" s="2" t="s">
        <v>137</v>
      </c>
      <c r="K849" s="14" t="n">
        <v>6438.52</v>
      </c>
      <c r="L849" s="2" t="n">
        <f aca="false">IF(E849="","",ROUND((Indicadores!$B$4-E849)/365.25,1))</f>
        <v>3.7</v>
      </c>
      <c r="M849" s="2" t="str">
        <f aca="false">IF(E849="","Virtual",IF(L849&gt;=Indicadores!$B$6,"Fim de Vida",IF(L849&gt;=Indicadores!$B$5,"Envelhecendo","Atual")))</f>
        <v>Envelhecendo</v>
      </c>
      <c r="N849" s="2" t="str">
        <f aca="false">IF(F849="","N/A",IF(F849&lt;Indicadores!$B$4,"Vencida","Vigente"))</f>
        <v>Vencida</v>
      </c>
      <c r="O849" s="2" t="str">
        <f aca="false">INDEX(Locais!$B$2:$B$13,MATCH(H849,Locais!$A$2:$A$13,0))</f>
        <v>Regional - São Paulo</v>
      </c>
      <c r="P849" s="2" t="str">
        <f aca="false">INDEX(Locais!$C$2:$C$13,MATCH(H849,Locais!$A$2:$A$13,0))</f>
        <v>Sudeste</v>
      </c>
    </row>
    <row r="850" customFormat="false" ht="15" hidden="false" customHeight="false" outlineLevel="0" collapsed="false">
      <c r="A850" s="2" t="s">
        <v>986</v>
      </c>
      <c r="B850" s="2" t="s">
        <v>69</v>
      </c>
      <c r="C850" s="2" t="s">
        <v>102</v>
      </c>
      <c r="D850" s="2" t="s">
        <v>113</v>
      </c>
      <c r="E850" s="13" t="n">
        <v>44638</v>
      </c>
      <c r="F850" s="13" t="n">
        <v>45733</v>
      </c>
      <c r="G850" s="2" t="s">
        <v>32</v>
      </c>
      <c r="H850" s="2" t="s">
        <v>139</v>
      </c>
      <c r="I850" s="2" t="s">
        <v>109</v>
      </c>
      <c r="J850" s="2" t="s">
        <v>100</v>
      </c>
      <c r="K850" s="14" t="n">
        <v>8933.4</v>
      </c>
      <c r="L850" s="2" t="n">
        <f aca="false">IF(E850="","",ROUND((Indicadores!$B$4-E850)/365.25,1))</f>
        <v>4.6</v>
      </c>
      <c r="M850" s="2" t="str">
        <f aca="false">IF(E850="","Virtual",IF(L850&gt;=Indicadores!$B$6,"Fim de Vida",IF(L850&gt;=Indicadores!$B$5,"Envelhecendo","Atual")))</f>
        <v>Envelhecendo</v>
      </c>
      <c r="N850" s="2" t="str">
        <f aca="false">IF(F850="","N/A",IF(F850&lt;Indicadores!$B$4,"Vencida","Vigente"))</f>
        <v>Vencida</v>
      </c>
      <c r="O850" s="2" t="str">
        <f aca="false">INDEX(Locais!$B$2:$B$13,MATCH(H850,Locais!$A$2:$A$13,0))</f>
        <v>Regional - Rio de Janeiro</v>
      </c>
      <c r="P850" s="2" t="str">
        <f aca="false">INDEX(Locais!$C$2:$C$13,MATCH(H850,Locais!$A$2:$A$13,0))</f>
        <v>Sudeste</v>
      </c>
    </row>
    <row r="851" customFormat="false" ht="15" hidden="false" customHeight="false" outlineLevel="0" collapsed="false">
      <c r="A851" s="2" t="s">
        <v>987</v>
      </c>
      <c r="B851" s="2" t="s">
        <v>69</v>
      </c>
      <c r="C851" s="2" t="s">
        <v>96</v>
      </c>
      <c r="D851" s="2" t="s">
        <v>117</v>
      </c>
      <c r="E851" s="13" t="n">
        <v>44653</v>
      </c>
      <c r="F851" s="13" t="n">
        <v>45748</v>
      </c>
      <c r="G851" s="2" t="s">
        <v>32</v>
      </c>
      <c r="H851" s="2" t="s">
        <v>163</v>
      </c>
      <c r="I851" s="2" t="s">
        <v>130</v>
      </c>
      <c r="J851" s="2" t="s">
        <v>100</v>
      </c>
      <c r="K851" s="14" t="n">
        <v>9858.31</v>
      </c>
      <c r="L851" s="2" t="n">
        <f aca="false">IF(E851="","",ROUND((Indicadores!$B$4-E851)/365.25,1))</f>
        <v>4.5</v>
      </c>
      <c r="M851" s="2" t="str">
        <f aca="false">IF(E851="","Virtual",IF(L851&gt;=Indicadores!$B$6,"Fim de Vida",IF(L851&gt;=Indicadores!$B$5,"Envelhecendo","Atual")))</f>
        <v>Envelhecendo</v>
      </c>
      <c r="N851" s="2" t="str">
        <f aca="false">IF(F851="","N/A",IF(F851&lt;Indicadores!$B$4,"Vencida","Vigente"))</f>
        <v>Vencida</v>
      </c>
      <c r="O851" s="2" t="str">
        <f aca="false">INDEX(Locais!$B$2:$B$13,MATCH(H851,Locais!$A$2:$A$13,0))</f>
        <v>Regional - Manaus</v>
      </c>
      <c r="P851" s="2" t="str">
        <f aca="false">INDEX(Locais!$C$2:$C$13,MATCH(H851,Locais!$A$2:$A$13,0))</f>
        <v>Norte</v>
      </c>
    </row>
    <row r="852" customFormat="false" ht="15" hidden="false" customHeight="false" outlineLevel="0" collapsed="false">
      <c r="A852" s="2" t="s">
        <v>988</v>
      </c>
      <c r="B852" s="2" t="s">
        <v>70</v>
      </c>
      <c r="C852" s="2" t="s">
        <v>126</v>
      </c>
      <c r="D852" s="2" t="s">
        <v>162</v>
      </c>
      <c r="E852" s="13" t="n">
        <v>44203</v>
      </c>
      <c r="F852" s="13" t="n">
        <v>46028</v>
      </c>
      <c r="G852" s="2" t="s">
        <v>32</v>
      </c>
      <c r="H852" s="2" t="s">
        <v>119</v>
      </c>
      <c r="I852" s="2" t="s">
        <v>99</v>
      </c>
      <c r="J852" s="2" t="s">
        <v>100</v>
      </c>
      <c r="K852" s="14" t="n">
        <v>17814.45</v>
      </c>
      <c r="L852" s="2" t="n">
        <f aca="false">IF(E852="","",ROUND((Indicadores!$B$4-E852)/365.25,1))</f>
        <v>5.8</v>
      </c>
      <c r="M852" s="2" t="str">
        <f aca="false">IF(E852="","Virtual",IF(L852&gt;=Indicadores!$B$6,"Fim de Vida",IF(L852&gt;=Indicadores!$B$5,"Envelhecendo","Atual")))</f>
        <v>Fim de Vida</v>
      </c>
      <c r="N852" s="2" t="str">
        <f aca="false">IF(F852="","N/A",IF(F852&lt;Indicadores!$B$4,"Vencida","Vigente"))</f>
        <v>Vencida</v>
      </c>
      <c r="O852" s="2" t="str">
        <f aca="false">INDEX(Locais!$B$2:$B$13,MATCH(H852,Locais!$A$2:$A$13,0))</f>
        <v>Regional - São Paulo</v>
      </c>
      <c r="P852" s="2" t="str">
        <f aca="false">INDEX(Locais!$C$2:$C$13,MATCH(H852,Locais!$A$2:$A$13,0))</f>
        <v>Sudeste</v>
      </c>
    </row>
    <row r="853" customFormat="false" ht="15" hidden="false" customHeight="false" outlineLevel="0" collapsed="false">
      <c r="A853" s="2" t="s">
        <v>989</v>
      </c>
      <c r="B853" s="2" t="s">
        <v>68</v>
      </c>
      <c r="C853" s="2" t="s">
        <v>96</v>
      </c>
      <c r="D853" s="2" t="s">
        <v>132</v>
      </c>
      <c r="E853" s="13" t="n">
        <v>45222</v>
      </c>
      <c r="F853" s="13" t="n">
        <v>46317</v>
      </c>
      <c r="G853" s="2" t="s">
        <v>34</v>
      </c>
      <c r="H853" s="2" t="s">
        <v>123</v>
      </c>
      <c r="I853" s="2" t="s">
        <v>142</v>
      </c>
      <c r="J853" s="2" t="s">
        <v>100</v>
      </c>
      <c r="K853" s="14" t="n">
        <v>5621.77</v>
      </c>
      <c r="L853" s="2" t="n">
        <f aca="false">IF(E853="","",ROUND((Indicadores!$B$4-E853)/365.25,1))</f>
        <v>3</v>
      </c>
      <c r="M853" s="2" t="str">
        <f aca="false">IF(E853="","Virtual",IF(L853&gt;=Indicadores!$B$6,"Fim de Vida",IF(L853&gt;=Indicadores!$B$5,"Envelhecendo","Atual")))</f>
        <v>Envelhecendo</v>
      </c>
      <c r="N853" s="2" t="str">
        <f aca="false">IF(F853="","N/A",IF(F853&lt;Indicadores!$B$4,"Vencida","Vigente"))</f>
        <v>Vigente</v>
      </c>
      <c r="O853" s="2" t="str">
        <f aca="false">INDEX(Locais!$B$2:$B$13,MATCH(H853,Locais!$A$2:$A$13,0))</f>
        <v>Regional - Goiânia</v>
      </c>
      <c r="P853" s="2" t="str">
        <f aca="false">INDEX(Locais!$C$2:$C$13,MATCH(H853,Locais!$A$2:$A$13,0))</f>
        <v>Centro-Oeste</v>
      </c>
    </row>
    <row r="854" customFormat="false" ht="15" hidden="false" customHeight="false" outlineLevel="0" collapsed="false">
      <c r="A854" s="2" t="s">
        <v>990</v>
      </c>
      <c r="B854" s="2" t="s">
        <v>68</v>
      </c>
      <c r="C854" s="2" t="s">
        <v>96</v>
      </c>
      <c r="D854" s="2" t="s">
        <v>107</v>
      </c>
      <c r="E854" s="13" t="n">
        <v>45632</v>
      </c>
      <c r="F854" s="13" t="n">
        <v>46727</v>
      </c>
      <c r="G854" s="2" t="s">
        <v>32</v>
      </c>
      <c r="H854" s="2" t="s">
        <v>98</v>
      </c>
      <c r="I854" s="2" t="s">
        <v>124</v>
      </c>
      <c r="J854" s="2" t="s">
        <v>100</v>
      </c>
      <c r="K854" s="14" t="n">
        <v>6176.14</v>
      </c>
      <c r="L854" s="2" t="n">
        <f aca="false">IF(E854="","",ROUND((Indicadores!$B$4-E854)/365.25,1))</f>
        <v>1.9</v>
      </c>
      <c r="M854" s="2" t="str">
        <f aca="false">IF(E854="","Virtual",IF(L854&gt;=Indicadores!$B$6,"Fim de Vida",IF(L854&gt;=Indicadores!$B$5,"Envelhecendo","Atual")))</f>
        <v>Atual</v>
      </c>
      <c r="N854" s="2" t="str">
        <f aca="false">IF(F854="","N/A",IF(F854&lt;Indicadores!$B$4,"Vencida","Vigente"))</f>
        <v>Vigente</v>
      </c>
      <c r="O854" s="2" t="str">
        <f aca="false">INDEX(Locais!$B$2:$B$13,MATCH(H854,Locais!$A$2:$A$13,0))</f>
        <v>Sede - Brasília</v>
      </c>
      <c r="P854" s="2" t="str">
        <f aca="false">INDEX(Locais!$C$2:$C$13,MATCH(H854,Locais!$A$2:$A$13,0))</f>
        <v>Centro-Oeste</v>
      </c>
    </row>
    <row r="855" customFormat="false" ht="15" hidden="false" customHeight="false" outlineLevel="0" collapsed="false">
      <c r="A855" s="2" t="s">
        <v>991</v>
      </c>
      <c r="B855" s="2" t="s">
        <v>69</v>
      </c>
      <c r="C855" s="2" t="s">
        <v>96</v>
      </c>
      <c r="D855" s="2" t="s">
        <v>117</v>
      </c>
      <c r="E855" s="13" t="n">
        <v>43488</v>
      </c>
      <c r="F855" s="13" t="n">
        <v>44583</v>
      </c>
      <c r="G855" s="2" t="s">
        <v>32</v>
      </c>
      <c r="H855" s="2" t="s">
        <v>165</v>
      </c>
      <c r="I855" s="2" t="s">
        <v>115</v>
      </c>
      <c r="J855" s="2" t="s">
        <v>100</v>
      </c>
      <c r="K855" s="14" t="n">
        <v>7146.04</v>
      </c>
      <c r="L855" s="2" t="n">
        <f aca="false">IF(E855="","",ROUND((Indicadores!$B$4-E855)/365.25,1))</f>
        <v>7.7</v>
      </c>
      <c r="M855" s="2" t="str">
        <f aca="false">IF(E855="","Virtual",IF(L855&gt;=Indicadores!$B$6,"Fim de Vida",IF(L855&gt;=Indicadores!$B$5,"Envelhecendo","Atual")))</f>
        <v>Fim de Vida</v>
      </c>
      <c r="N855" s="2" t="str">
        <f aca="false">IF(F855="","N/A",IF(F855&lt;Indicadores!$B$4,"Vencida","Vigente"))</f>
        <v>Vencida</v>
      </c>
      <c r="O855" s="2" t="str">
        <f aca="false">INDEX(Locais!$B$2:$B$13,MATCH(H855,Locais!$A$2:$A$13,0))</f>
        <v>Regional - Salvador</v>
      </c>
      <c r="P855" s="2" t="str">
        <f aca="false">INDEX(Locais!$C$2:$C$13,MATCH(H855,Locais!$A$2:$A$13,0))</f>
        <v>Nordeste</v>
      </c>
    </row>
    <row r="856" customFormat="false" ht="15" hidden="false" customHeight="false" outlineLevel="0" collapsed="false">
      <c r="A856" s="2" t="s">
        <v>992</v>
      </c>
      <c r="B856" s="2" t="s">
        <v>70</v>
      </c>
      <c r="C856" s="2" t="s">
        <v>126</v>
      </c>
      <c r="D856" s="2" t="s">
        <v>162</v>
      </c>
      <c r="E856" s="13" t="n">
        <v>45647</v>
      </c>
      <c r="F856" s="13" t="n">
        <v>47472</v>
      </c>
      <c r="G856" s="2" t="s">
        <v>32</v>
      </c>
      <c r="H856" s="2" t="s">
        <v>108</v>
      </c>
      <c r="I856" s="2" t="s">
        <v>111</v>
      </c>
      <c r="J856" s="2" t="s">
        <v>100</v>
      </c>
      <c r="K856" s="14" t="n">
        <v>18364.71</v>
      </c>
      <c r="L856" s="2" t="n">
        <f aca="false">IF(E856="","",ROUND((Indicadores!$B$4-E856)/365.25,1))</f>
        <v>1.8</v>
      </c>
      <c r="M856" s="2" t="str">
        <f aca="false">IF(E856="","Virtual",IF(L856&gt;=Indicadores!$B$6,"Fim de Vida",IF(L856&gt;=Indicadores!$B$5,"Envelhecendo","Atual")))</f>
        <v>Atual</v>
      </c>
      <c r="N856" s="2" t="str">
        <f aca="false">IF(F856="","N/A",IF(F856&lt;Indicadores!$B$4,"Vencida","Vigente"))</f>
        <v>Vigente</v>
      </c>
      <c r="O856" s="2" t="str">
        <f aca="false">INDEX(Locais!$B$2:$B$13,MATCH(H856,Locais!$A$2:$A$13,0))</f>
        <v>Regional - Porto Alegre</v>
      </c>
      <c r="P856" s="2" t="str">
        <f aca="false">INDEX(Locais!$C$2:$C$13,MATCH(H856,Locais!$A$2:$A$13,0))</f>
        <v>Sul</v>
      </c>
    </row>
    <row r="857" customFormat="false" ht="15" hidden="false" customHeight="false" outlineLevel="0" collapsed="false">
      <c r="A857" s="2" t="s">
        <v>993</v>
      </c>
      <c r="B857" s="2" t="s">
        <v>71</v>
      </c>
      <c r="C857" s="2" t="s">
        <v>96</v>
      </c>
      <c r="D857" s="2" t="s">
        <v>171</v>
      </c>
      <c r="E857" s="13" t="n">
        <v>45890</v>
      </c>
      <c r="F857" s="13" t="n">
        <v>46985</v>
      </c>
      <c r="G857" s="2" t="s">
        <v>32</v>
      </c>
      <c r="H857" s="2" t="s">
        <v>139</v>
      </c>
      <c r="I857" s="2" t="s">
        <v>130</v>
      </c>
      <c r="J857" s="2" t="s">
        <v>100</v>
      </c>
      <c r="K857" s="14" t="n">
        <v>2858.65</v>
      </c>
      <c r="L857" s="2" t="n">
        <f aca="false">IF(E857="","",ROUND((Indicadores!$B$4-E857)/365.25,1))</f>
        <v>1.2</v>
      </c>
      <c r="M857" s="2" t="str">
        <f aca="false">IF(E857="","Virtual",IF(L857&gt;=Indicadores!$B$6,"Fim de Vida",IF(L857&gt;=Indicadores!$B$5,"Envelhecendo","Atual")))</f>
        <v>Atual</v>
      </c>
      <c r="N857" s="2" t="str">
        <f aca="false">IF(F857="","N/A",IF(F857&lt;Indicadores!$B$4,"Vencida","Vigente"))</f>
        <v>Vigente</v>
      </c>
      <c r="O857" s="2" t="str">
        <f aca="false">INDEX(Locais!$B$2:$B$13,MATCH(H857,Locais!$A$2:$A$13,0))</f>
        <v>Regional - Rio de Janeiro</v>
      </c>
      <c r="P857" s="2" t="str">
        <f aca="false">INDEX(Locais!$C$2:$C$13,MATCH(H857,Locais!$A$2:$A$13,0))</f>
        <v>Sudeste</v>
      </c>
    </row>
    <row r="858" customFormat="false" ht="15" hidden="false" customHeight="false" outlineLevel="0" collapsed="false">
      <c r="A858" s="2" t="s">
        <v>994</v>
      </c>
      <c r="B858" s="2" t="s">
        <v>69</v>
      </c>
      <c r="C858" s="2" t="s">
        <v>96</v>
      </c>
      <c r="D858" s="2" t="s">
        <v>97</v>
      </c>
      <c r="E858" s="13" t="n">
        <v>45767</v>
      </c>
      <c r="F858" s="13" t="n">
        <v>46862</v>
      </c>
      <c r="G858" s="2" t="s">
        <v>32</v>
      </c>
      <c r="H858" s="2" t="s">
        <v>98</v>
      </c>
      <c r="I858" s="2" t="s">
        <v>136</v>
      </c>
      <c r="J858" s="2" t="s">
        <v>100</v>
      </c>
      <c r="K858" s="14" t="n">
        <v>7648.37</v>
      </c>
      <c r="L858" s="2" t="n">
        <f aca="false">IF(E858="","",ROUND((Indicadores!$B$4-E858)/365.25,1))</f>
        <v>1.5</v>
      </c>
      <c r="M858" s="2" t="str">
        <f aca="false">IF(E858="","Virtual",IF(L858&gt;=Indicadores!$B$6,"Fim de Vida",IF(L858&gt;=Indicadores!$B$5,"Envelhecendo","Atual")))</f>
        <v>Atual</v>
      </c>
      <c r="N858" s="2" t="str">
        <f aca="false">IF(F858="","N/A",IF(F858&lt;Indicadores!$B$4,"Vencida","Vigente"))</f>
        <v>Vigente</v>
      </c>
      <c r="O858" s="2" t="str">
        <f aca="false">INDEX(Locais!$B$2:$B$13,MATCH(H858,Locais!$A$2:$A$13,0))</f>
        <v>Sede - Brasília</v>
      </c>
      <c r="P858" s="2" t="str">
        <f aca="false">INDEX(Locais!$C$2:$C$13,MATCH(H858,Locais!$A$2:$A$13,0))</f>
        <v>Centro-Oeste</v>
      </c>
    </row>
    <row r="859" customFormat="false" ht="15" hidden="false" customHeight="false" outlineLevel="0" collapsed="false">
      <c r="A859" s="2" t="s">
        <v>995</v>
      </c>
      <c r="B859" s="2" t="s">
        <v>68</v>
      </c>
      <c r="C859" s="2" t="s">
        <v>96</v>
      </c>
      <c r="D859" s="2" t="s">
        <v>132</v>
      </c>
      <c r="E859" s="13" t="n">
        <v>44000</v>
      </c>
      <c r="F859" s="13" t="n">
        <v>45095</v>
      </c>
      <c r="G859" s="2" t="s">
        <v>118</v>
      </c>
      <c r="H859" s="2" t="s">
        <v>98</v>
      </c>
      <c r="I859" s="2" t="s">
        <v>120</v>
      </c>
      <c r="J859" s="2" t="s">
        <v>100</v>
      </c>
      <c r="K859" s="14" t="n">
        <v>5490.37</v>
      </c>
      <c r="L859" s="2" t="n">
        <f aca="false">IF(E859="","",ROUND((Indicadores!$B$4-E859)/365.25,1))</f>
        <v>6.3</v>
      </c>
      <c r="M859" s="2" t="str">
        <f aca="false">IF(E859="","Virtual",IF(L859&gt;=Indicadores!$B$6,"Fim de Vida",IF(L859&gt;=Indicadores!$B$5,"Envelhecendo","Atual")))</f>
        <v>Fim de Vida</v>
      </c>
      <c r="N859" s="2" t="str">
        <f aca="false">IF(F859="","N/A",IF(F859&lt;Indicadores!$B$4,"Vencida","Vigente"))</f>
        <v>Vencida</v>
      </c>
      <c r="O859" s="2" t="str">
        <f aca="false">INDEX(Locais!$B$2:$B$13,MATCH(H859,Locais!$A$2:$A$13,0))</f>
        <v>Sede - Brasília</v>
      </c>
      <c r="P859" s="2" t="str">
        <f aca="false">INDEX(Locais!$C$2:$C$13,MATCH(H859,Locais!$A$2:$A$13,0))</f>
        <v>Centro-Oeste</v>
      </c>
    </row>
    <row r="860" customFormat="false" ht="15" hidden="false" customHeight="false" outlineLevel="0" collapsed="false">
      <c r="A860" s="2" t="s">
        <v>996</v>
      </c>
      <c r="B860" s="2" t="s">
        <v>68</v>
      </c>
      <c r="C860" s="2" t="s">
        <v>102</v>
      </c>
      <c r="D860" s="2" t="s">
        <v>103</v>
      </c>
      <c r="E860" s="13" t="n">
        <v>43895</v>
      </c>
      <c r="F860" s="13" t="n">
        <v>44990</v>
      </c>
      <c r="G860" s="2" t="s">
        <v>32</v>
      </c>
      <c r="H860" s="2" t="s">
        <v>98</v>
      </c>
      <c r="I860" s="2" t="s">
        <v>142</v>
      </c>
      <c r="J860" s="2" t="s">
        <v>100</v>
      </c>
      <c r="K860" s="14" t="n">
        <v>5370.96</v>
      </c>
      <c r="L860" s="2" t="n">
        <f aca="false">IF(E860="","",ROUND((Indicadores!$B$4-E860)/365.25,1))</f>
        <v>6.6</v>
      </c>
      <c r="M860" s="2" t="str">
        <f aca="false">IF(E860="","Virtual",IF(L860&gt;=Indicadores!$B$6,"Fim de Vida",IF(L860&gt;=Indicadores!$B$5,"Envelhecendo","Atual")))</f>
        <v>Fim de Vida</v>
      </c>
      <c r="N860" s="2" t="str">
        <f aca="false">IF(F860="","N/A",IF(F860&lt;Indicadores!$B$4,"Vencida","Vigente"))</f>
        <v>Vencida</v>
      </c>
      <c r="O860" s="2" t="str">
        <f aca="false">INDEX(Locais!$B$2:$B$13,MATCH(H860,Locais!$A$2:$A$13,0))</f>
        <v>Sede - Brasília</v>
      </c>
      <c r="P860" s="2" t="str">
        <f aca="false">INDEX(Locais!$C$2:$C$13,MATCH(H860,Locais!$A$2:$A$13,0))</f>
        <v>Centro-Oeste</v>
      </c>
    </row>
    <row r="861" customFormat="false" ht="15" hidden="false" customHeight="false" outlineLevel="0" collapsed="false">
      <c r="A861" s="2" t="s">
        <v>997</v>
      </c>
      <c r="B861" s="2" t="s">
        <v>69</v>
      </c>
      <c r="C861" s="2" t="s">
        <v>126</v>
      </c>
      <c r="D861" s="2" t="s">
        <v>169</v>
      </c>
      <c r="E861" s="13" t="n">
        <v>45367</v>
      </c>
      <c r="F861" s="13" t="n">
        <v>46462</v>
      </c>
      <c r="G861" s="2" t="s">
        <v>32</v>
      </c>
      <c r="H861" s="2" t="s">
        <v>119</v>
      </c>
      <c r="I861" s="2" t="s">
        <v>99</v>
      </c>
      <c r="J861" s="2" t="s">
        <v>100</v>
      </c>
      <c r="K861" s="14" t="n">
        <v>9255.24</v>
      </c>
      <c r="L861" s="2" t="n">
        <f aca="false">IF(E861="","",ROUND((Indicadores!$B$4-E861)/365.25,1))</f>
        <v>2.6</v>
      </c>
      <c r="M861" s="2" t="str">
        <f aca="false">IF(E861="","Virtual",IF(L861&gt;=Indicadores!$B$6,"Fim de Vida",IF(L861&gt;=Indicadores!$B$5,"Envelhecendo","Atual")))</f>
        <v>Atual</v>
      </c>
      <c r="N861" s="2" t="str">
        <f aca="false">IF(F861="","N/A",IF(F861&lt;Indicadores!$B$4,"Vencida","Vigente"))</f>
        <v>Vigente</v>
      </c>
      <c r="O861" s="2" t="str">
        <f aca="false">INDEX(Locais!$B$2:$B$13,MATCH(H861,Locais!$A$2:$A$13,0))</f>
        <v>Regional - São Paulo</v>
      </c>
      <c r="P861" s="2" t="str">
        <f aca="false">INDEX(Locais!$C$2:$C$13,MATCH(H861,Locais!$A$2:$A$13,0))</f>
        <v>Sudeste</v>
      </c>
    </row>
    <row r="862" customFormat="false" ht="15" hidden="false" customHeight="false" outlineLevel="0" collapsed="false">
      <c r="A862" s="2" t="s">
        <v>998</v>
      </c>
      <c r="B862" s="2" t="s">
        <v>70</v>
      </c>
      <c r="C862" s="2" t="s">
        <v>96</v>
      </c>
      <c r="D862" s="2" t="s">
        <v>122</v>
      </c>
      <c r="E862" s="13" t="n">
        <v>43902</v>
      </c>
      <c r="F862" s="13" t="n">
        <v>45727</v>
      </c>
      <c r="G862" s="2" t="s">
        <v>32</v>
      </c>
      <c r="H862" s="2" t="s">
        <v>108</v>
      </c>
      <c r="I862" s="2" t="s">
        <v>99</v>
      </c>
      <c r="J862" s="2" t="s">
        <v>100</v>
      </c>
      <c r="K862" s="14" t="n">
        <v>18155.04</v>
      </c>
      <c r="L862" s="2" t="n">
        <f aca="false">IF(E862="","",ROUND((Indicadores!$B$4-E862)/365.25,1))</f>
        <v>6.6</v>
      </c>
      <c r="M862" s="2" t="str">
        <f aca="false">IF(E862="","Virtual",IF(L862&gt;=Indicadores!$B$6,"Fim de Vida",IF(L862&gt;=Indicadores!$B$5,"Envelhecendo","Atual")))</f>
        <v>Fim de Vida</v>
      </c>
      <c r="N862" s="2" t="str">
        <f aca="false">IF(F862="","N/A",IF(F862&lt;Indicadores!$B$4,"Vencida","Vigente"))</f>
        <v>Vencida</v>
      </c>
      <c r="O862" s="2" t="str">
        <f aca="false">INDEX(Locais!$B$2:$B$13,MATCH(H862,Locais!$A$2:$A$13,0))</f>
        <v>Regional - Porto Alegre</v>
      </c>
      <c r="P862" s="2" t="str">
        <f aca="false">INDEX(Locais!$C$2:$C$13,MATCH(H862,Locais!$A$2:$A$13,0))</f>
        <v>Sul</v>
      </c>
    </row>
    <row r="863" customFormat="false" ht="15" hidden="false" customHeight="false" outlineLevel="0" collapsed="false">
      <c r="A863" s="2" t="s">
        <v>999</v>
      </c>
      <c r="B863" s="2" t="s">
        <v>68</v>
      </c>
      <c r="C863" s="2" t="s">
        <v>126</v>
      </c>
      <c r="D863" s="2" t="s">
        <v>127</v>
      </c>
      <c r="E863" s="13" t="n">
        <v>44866</v>
      </c>
      <c r="F863" s="13" t="n">
        <v>45961</v>
      </c>
      <c r="G863" s="2" t="s">
        <v>32</v>
      </c>
      <c r="H863" s="2" t="s">
        <v>165</v>
      </c>
      <c r="I863" s="2" t="s">
        <v>115</v>
      </c>
      <c r="J863" s="2" t="s">
        <v>100</v>
      </c>
      <c r="K863" s="14" t="n">
        <v>4828.48</v>
      </c>
      <c r="L863" s="2" t="n">
        <f aca="false">IF(E863="","",ROUND((Indicadores!$B$4-E863)/365.25,1))</f>
        <v>4</v>
      </c>
      <c r="M863" s="2" t="str">
        <f aca="false">IF(E863="","Virtual",IF(L863&gt;=Indicadores!$B$6,"Fim de Vida",IF(L863&gt;=Indicadores!$B$5,"Envelhecendo","Atual")))</f>
        <v>Envelhecendo</v>
      </c>
      <c r="N863" s="2" t="str">
        <f aca="false">IF(F863="","N/A",IF(F863&lt;Indicadores!$B$4,"Vencida","Vigente"))</f>
        <v>Vencida</v>
      </c>
      <c r="O863" s="2" t="str">
        <f aca="false">INDEX(Locais!$B$2:$B$13,MATCH(H863,Locais!$A$2:$A$13,0))</f>
        <v>Regional - Salvador</v>
      </c>
      <c r="P863" s="2" t="str">
        <f aca="false">INDEX(Locais!$C$2:$C$13,MATCH(H863,Locais!$A$2:$A$13,0))</f>
        <v>Nordeste</v>
      </c>
    </row>
    <row r="864" customFormat="false" ht="15" hidden="false" customHeight="false" outlineLevel="0" collapsed="false">
      <c r="A864" s="2" t="s">
        <v>1000</v>
      </c>
      <c r="B864" s="2" t="s">
        <v>69</v>
      </c>
      <c r="C864" s="2" t="s">
        <v>102</v>
      </c>
      <c r="D864" s="2" t="s">
        <v>113</v>
      </c>
      <c r="E864" s="13" t="n">
        <v>43043</v>
      </c>
      <c r="F864" s="13" t="n">
        <v>44138</v>
      </c>
      <c r="G864" s="2" t="s">
        <v>118</v>
      </c>
      <c r="H864" s="2" t="s">
        <v>98</v>
      </c>
      <c r="I864" s="2" t="s">
        <v>136</v>
      </c>
      <c r="J864" s="2" t="s">
        <v>100</v>
      </c>
      <c r="K864" s="14" t="n">
        <v>8247.36</v>
      </c>
      <c r="L864" s="2" t="n">
        <f aca="false">IF(E864="","",ROUND((Indicadores!$B$4-E864)/365.25,1))</f>
        <v>9</v>
      </c>
      <c r="M864" s="2" t="str">
        <f aca="false">IF(E864="","Virtual",IF(L864&gt;=Indicadores!$B$6,"Fim de Vida",IF(L864&gt;=Indicadores!$B$5,"Envelhecendo","Atual")))</f>
        <v>Fim de Vida</v>
      </c>
      <c r="N864" s="2" t="str">
        <f aca="false">IF(F864="","N/A",IF(F864&lt;Indicadores!$B$4,"Vencida","Vigente"))</f>
        <v>Vencida</v>
      </c>
      <c r="O864" s="2" t="str">
        <f aca="false">INDEX(Locais!$B$2:$B$13,MATCH(H864,Locais!$A$2:$A$13,0))</f>
        <v>Sede - Brasília</v>
      </c>
      <c r="P864" s="2" t="str">
        <f aca="false">INDEX(Locais!$C$2:$C$13,MATCH(H864,Locais!$A$2:$A$13,0))</f>
        <v>Centro-Oeste</v>
      </c>
    </row>
    <row r="865" customFormat="false" ht="15" hidden="false" customHeight="false" outlineLevel="0" collapsed="false">
      <c r="A865" s="2" t="s">
        <v>1001</v>
      </c>
      <c r="B865" s="2" t="s">
        <v>70</v>
      </c>
      <c r="C865" s="2" t="s">
        <v>96</v>
      </c>
      <c r="D865" s="2" t="s">
        <v>122</v>
      </c>
      <c r="E865" s="13" t="n">
        <v>44120</v>
      </c>
      <c r="F865" s="13" t="n">
        <v>45945</v>
      </c>
      <c r="G865" s="2" t="s">
        <v>32</v>
      </c>
      <c r="H865" s="2" t="s">
        <v>98</v>
      </c>
      <c r="I865" s="2" t="s">
        <v>124</v>
      </c>
      <c r="J865" s="2" t="s">
        <v>100</v>
      </c>
      <c r="K865" s="14" t="n">
        <v>17749.55</v>
      </c>
      <c r="L865" s="2" t="n">
        <f aca="false">IF(E865="","",ROUND((Indicadores!$B$4-E865)/365.25,1))</f>
        <v>6</v>
      </c>
      <c r="M865" s="2" t="str">
        <f aca="false">IF(E865="","Virtual",IF(L865&gt;=Indicadores!$B$6,"Fim de Vida",IF(L865&gt;=Indicadores!$B$5,"Envelhecendo","Atual")))</f>
        <v>Fim de Vida</v>
      </c>
      <c r="N865" s="2" t="str">
        <f aca="false">IF(F865="","N/A",IF(F865&lt;Indicadores!$B$4,"Vencida","Vigente"))</f>
        <v>Vencida</v>
      </c>
      <c r="O865" s="2" t="str">
        <f aca="false">INDEX(Locais!$B$2:$B$13,MATCH(H865,Locais!$A$2:$A$13,0))</f>
        <v>Sede - Brasília</v>
      </c>
      <c r="P865" s="2" t="str">
        <f aca="false">INDEX(Locais!$C$2:$C$13,MATCH(H865,Locais!$A$2:$A$13,0))</f>
        <v>Centro-Oeste</v>
      </c>
    </row>
    <row r="866" customFormat="false" ht="15" hidden="false" customHeight="false" outlineLevel="0" collapsed="false">
      <c r="A866" s="2" t="s">
        <v>1002</v>
      </c>
      <c r="B866" s="2" t="s">
        <v>68</v>
      </c>
      <c r="C866" s="2" t="s">
        <v>96</v>
      </c>
      <c r="D866" s="2" t="s">
        <v>107</v>
      </c>
      <c r="E866" s="13" t="n">
        <v>43537</v>
      </c>
      <c r="F866" s="13" t="n">
        <v>44632</v>
      </c>
      <c r="G866" s="2" t="s">
        <v>34</v>
      </c>
      <c r="H866" s="2" t="s">
        <v>119</v>
      </c>
      <c r="I866" s="2" t="s">
        <v>136</v>
      </c>
      <c r="J866" s="2" t="s">
        <v>100</v>
      </c>
      <c r="K866" s="14" t="n">
        <v>6355.76</v>
      </c>
      <c r="L866" s="2" t="n">
        <f aca="false">IF(E866="","",ROUND((Indicadores!$B$4-E866)/365.25,1))</f>
        <v>7.6</v>
      </c>
      <c r="M866" s="2" t="str">
        <f aca="false">IF(E866="","Virtual",IF(L866&gt;=Indicadores!$B$6,"Fim de Vida",IF(L866&gt;=Indicadores!$B$5,"Envelhecendo","Atual")))</f>
        <v>Fim de Vida</v>
      </c>
      <c r="N866" s="2" t="str">
        <f aca="false">IF(F866="","N/A",IF(F866&lt;Indicadores!$B$4,"Vencida","Vigente"))</f>
        <v>Vencida</v>
      </c>
      <c r="O866" s="2" t="str">
        <f aca="false">INDEX(Locais!$B$2:$B$13,MATCH(H866,Locais!$A$2:$A$13,0))</f>
        <v>Regional - São Paulo</v>
      </c>
      <c r="P866" s="2" t="str">
        <f aca="false">INDEX(Locais!$C$2:$C$13,MATCH(H866,Locais!$A$2:$A$13,0))</f>
        <v>Sudeste</v>
      </c>
    </row>
    <row r="867" customFormat="false" ht="15" hidden="false" customHeight="false" outlineLevel="0" collapsed="false">
      <c r="A867" s="2" t="s">
        <v>1003</v>
      </c>
      <c r="B867" s="2" t="s">
        <v>69</v>
      </c>
      <c r="C867" s="2" t="s">
        <v>126</v>
      </c>
      <c r="D867" s="2" t="s">
        <v>169</v>
      </c>
      <c r="E867" s="13" t="n">
        <v>44389</v>
      </c>
      <c r="F867" s="13" t="n">
        <v>45484</v>
      </c>
      <c r="G867" s="2" t="s">
        <v>32</v>
      </c>
      <c r="H867" s="2" t="s">
        <v>165</v>
      </c>
      <c r="I867" s="2" t="s">
        <v>99</v>
      </c>
      <c r="J867" s="2" t="s">
        <v>100</v>
      </c>
      <c r="K867" s="14" t="n">
        <v>9498</v>
      </c>
      <c r="L867" s="2" t="n">
        <f aca="false">IF(E867="","",ROUND((Indicadores!$B$4-E867)/365.25,1))</f>
        <v>5.3</v>
      </c>
      <c r="M867" s="2" t="str">
        <f aca="false">IF(E867="","Virtual",IF(L867&gt;=Indicadores!$B$6,"Fim de Vida",IF(L867&gt;=Indicadores!$B$5,"Envelhecendo","Atual")))</f>
        <v>Fim de Vida</v>
      </c>
      <c r="N867" s="2" t="str">
        <f aca="false">IF(F867="","N/A",IF(F867&lt;Indicadores!$B$4,"Vencida","Vigente"))</f>
        <v>Vencida</v>
      </c>
      <c r="O867" s="2" t="str">
        <f aca="false">INDEX(Locais!$B$2:$B$13,MATCH(H867,Locais!$A$2:$A$13,0))</f>
        <v>Regional - Salvador</v>
      </c>
      <c r="P867" s="2" t="str">
        <f aca="false">INDEX(Locais!$C$2:$C$13,MATCH(H867,Locais!$A$2:$A$13,0))</f>
        <v>Nordeste</v>
      </c>
    </row>
    <row r="868" customFormat="false" ht="15" hidden="false" customHeight="false" outlineLevel="0" collapsed="false">
      <c r="A868" s="2" t="s">
        <v>1004</v>
      </c>
      <c r="B868" s="2" t="s">
        <v>68</v>
      </c>
      <c r="C868" s="2" t="s">
        <v>102</v>
      </c>
      <c r="D868" s="2" t="s">
        <v>103</v>
      </c>
      <c r="E868" s="13" t="n">
        <v>45805</v>
      </c>
      <c r="F868" s="13" t="n">
        <v>46900</v>
      </c>
      <c r="G868" s="2" t="s">
        <v>32</v>
      </c>
      <c r="H868" s="2" t="s">
        <v>119</v>
      </c>
      <c r="I868" s="2" t="s">
        <v>124</v>
      </c>
      <c r="J868" s="2" t="s">
        <v>100</v>
      </c>
      <c r="K868" s="14" t="n">
        <v>4804.84</v>
      </c>
      <c r="L868" s="2" t="n">
        <f aca="false">IF(E868="","",ROUND((Indicadores!$B$4-E868)/365.25,1))</f>
        <v>1.4</v>
      </c>
      <c r="M868" s="2" t="str">
        <f aca="false">IF(E868="","Virtual",IF(L868&gt;=Indicadores!$B$6,"Fim de Vida",IF(L868&gt;=Indicadores!$B$5,"Envelhecendo","Atual")))</f>
        <v>Atual</v>
      </c>
      <c r="N868" s="2" t="str">
        <f aca="false">IF(F868="","N/A",IF(F868&lt;Indicadores!$B$4,"Vencida","Vigente"))</f>
        <v>Vigente</v>
      </c>
      <c r="O868" s="2" t="str">
        <f aca="false">INDEX(Locais!$B$2:$B$13,MATCH(H868,Locais!$A$2:$A$13,0))</f>
        <v>Regional - São Paulo</v>
      </c>
      <c r="P868" s="2" t="str">
        <f aca="false">INDEX(Locais!$C$2:$C$13,MATCH(H868,Locais!$A$2:$A$13,0))</f>
        <v>Sudeste</v>
      </c>
    </row>
    <row r="869" customFormat="false" ht="15" hidden="false" customHeight="false" outlineLevel="0" collapsed="false">
      <c r="A869" s="2" t="s">
        <v>1005</v>
      </c>
      <c r="B869" s="2" t="s">
        <v>68</v>
      </c>
      <c r="C869" s="2" t="s">
        <v>96</v>
      </c>
      <c r="D869" s="2" t="s">
        <v>107</v>
      </c>
      <c r="E869" s="13" t="n">
        <v>44376</v>
      </c>
      <c r="F869" s="13" t="n">
        <v>45471</v>
      </c>
      <c r="G869" s="2" t="s">
        <v>32</v>
      </c>
      <c r="H869" s="2" t="s">
        <v>128</v>
      </c>
      <c r="I869" s="2" t="s">
        <v>124</v>
      </c>
      <c r="J869" s="2" t="s">
        <v>100</v>
      </c>
      <c r="K869" s="14" t="n">
        <v>5789.66</v>
      </c>
      <c r="L869" s="2" t="n">
        <f aca="false">IF(E869="","",ROUND((Indicadores!$B$4-E869)/365.25,1))</f>
        <v>5.3</v>
      </c>
      <c r="M869" s="2" t="str">
        <f aca="false">IF(E869="","Virtual",IF(L869&gt;=Indicadores!$B$6,"Fim de Vida",IF(L869&gt;=Indicadores!$B$5,"Envelhecendo","Atual")))</f>
        <v>Fim de Vida</v>
      </c>
      <c r="N869" s="2" t="str">
        <f aca="false">IF(F869="","N/A",IF(F869&lt;Indicadores!$B$4,"Vencida","Vigente"))</f>
        <v>Vencida</v>
      </c>
      <c r="O869" s="2" t="str">
        <f aca="false">INDEX(Locais!$B$2:$B$13,MATCH(H869,Locais!$A$2:$A$13,0))</f>
        <v>Regional - Recife</v>
      </c>
      <c r="P869" s="2" t="str">
        <f aca="false">INDEX(Locais!$C$2:$C$13,MATCH(H869,Locais!$A$2:$A$13,0))</f>
        <v>Nordeste</v>
      </c>
    </row>
    <row r="870" customFormat="false" ht="15" hidden="false" customHeight="false" outlineLevel="0" collapsed="false">
      <c r="A870" s="2" t="s">
        <v>1006</v>
      </c>
      <c r="B870" s="2" t="s">
        <v>68</v>
      </c>
      <c r="C870" s="2" t="s">
        <v>102</v>
      </c>
      <c r="D870" s="2" t="s">
        <v>103</v>
      </c>
      <c r="E870" s="13" t="n">
        <v>44517</v>
      </c>
      <c r="F870" s="13" t="n">
        <v>45612</v>
      </c>
      <c r="G870" s="2" t="s">
        <v>32</v>
      </c>
      <c r="H870" s="2" t="s">
        <v>119</v>
      </c>
      <c r="I870" s="2" t="s">
        <v>124</v>
      </c>
      <c r="J870" s="2" t="s">
        <v>100</v>
      </c>
      <c r="K870" s="14" t="n">
        <v>5836.99</v>
      </c>
      <c r="L870" s="2" t="n">
        <f aca="false">IF(E870="","",ROUND((Indicadores!$B$4-E870)/365.25,1))</f>
        <v>4.9</v>
      </c>
      <c r="M870" s="2" t="str">
        <f aca="false">IF(E870="","Virtual",IF(L870&gt;=Indicadores!$B$6,"Fim de Vida",IF(L870&gt;=Indicadores!$B$5,"Envelhecendo","Atual")))</f>
        <v>Envelhecendo</v>
      </c>
      <c r="N870" s="2" t="str">
        <f aca="false">IF(F870="","N/A",IF(F870&lt;Indicadores!$B$4,"Vencida","Vigente"))</f>
        <v>Vencida</v>
      </c>
      <c r="O870" s="2" t="str">
        <f aca="false">INDEX(Locais!$B$2:$B$13,MATCH(H870,Locais!$A$2:$A$13,0))</f>
        <v>Regional - São Paulo</v>
      </c>
      <c r="P870" s="2" t="str">
        <f aca="false">INDEX(Locais!$C$2:$C$13,MATCH(H870,Locais!$A$2:$A$13,0))</f>
        <v>Sudeste</v>
      </c>
    </row>
    <row r="871" customFormat="false" ht="15" hidden="false" customHeight="false" outlineLevel="0" collapsed="false">
      <c r="A871" s="2" t="s">
        <v>1007</v>
      </c>
      <c r="B871" s="2" t="s">
        <v>69</v>
      </c>
      <c r="C871" s="2" t="s">
        <v>102</v>
      </c>
      <c r="D871" s="2" t="s">
        <v>113</v>
      </c>
      <c r="E871" s="13" t="n">
        <v>44154</v>
      </c>
      <c r="F871" s="13" t="n">
        <v>45249</v>
      </c>
      <c r="G871" s="2" t="s">
        <v>135</v>
      </c>
      <c r="H871" s="2" t="s">
        <v>119</v>
      </c>
      <c r="I871" s="2" t="s">
        <v>124</v>
      </c>
      <c r="J871" s="2" t="s">
        <v>137</v>
      </c>
      <c r="K871" s="14" t="n">
        <v>7585.97</v>
      </c>
      <c r="L871" s="2" t="n">
        <f aca="false">IF(E871="","",ROUND((Indicadores!$B$4-E871)/365.25,1))</f>
        <v>5.9</v>
      </c>
      <c r="M871" s="2" t="str">
        <f aca="false">IF(E871="","Virtual",IF(L871&gt;=Indicadores!$B$6,"Fim de Vida",IF(L871&gt;=Indicadores!$B$5,"Envelhecendo","Atual")))</f>
        <v>Fim de Vida</v>
      </c>
      <c r="N871" s="2" t="str">
        <f aca="false">IF(F871="","N/A",IF(F871&lt;Indicadores!$B$4,"Vencida","Vigente"))</f>
        <v>Vencida</v>
      </c>
      <c r="O871" s="2" t="str">
        <f aca="false">INDEX(Locais!$B$2:$B$13,MATCH(H871,Locais!$A$2:$A$13,0))</f>
        <v>Regional - São Paulo</v>
      </c>
      <c r="P871" s="2" t="str">
        <f aca="false">INDEX(Locais!$C$2:$C$13,MATCH(H871,Locais!$A$2:$A$13,0))</f>
        <v>Sudeste</v>
      </c>
    </row>
    <row r="872" customFormat="false" ht="15" hidden="false" customHeight="false" outlineLevel="0" collapsed="false">
      <c r="A872" s="2" t="s">
        <v>1008</v>
      </c>
      <c r="B872" s="2" t="s">
        <v>69</v>
      </c>
      <c r="C872" s="2" t="s">
        <v>96</v>
      </c>
      <c r="D872" s="2" t="s">
        <v>117</v>
      </c>
      <c r="E872" s="13" t="n">
        <v>44874</v>
      </c>
      <c r="F872" s="13" t="n">
        <v>45969</v>
      </c>
      <c r="G872" s="2" t="s">
        <v>135</v>
      </c>
      <c r="H872" s="2" t="s">
        <v>123</v>
      </c>
      <c r="I872" s="2" t="s">
        <v>105</v>
      </c>
      <c r="J872" s="2" t="s">
        <v>137</v>
      </c>
      <c r="K872" s="14" t="n">
        <v>9046.82</v>
      </c>
      <c r="L872" s="2" t="n">
        <f aca="false">IF(E872="","",ROUND((Indicadores!$B$4-E872)/365.25,1))</f>
        <v>3.9</v>
      </c>
      <c r="M872" s="2" t="str">
        <f aca="false">IF(E872="","Virtual",IF(L872&gt;=Indicadores!$B$6,"Fim de Vida",IF(L872&gt;=Indicadores!$B$5,"Envelhecendo","Atual")))</f>
        <v>Envelhecendo</v>
      </c>
      <c r="N872" s="2" t="str">
        <f aca="false">IF(F872="","N/A",IF(F872&lt;Indicadores!$B$4,"Vencida","Vigente"))</f>
        <v>Vencida</v>
      </c>
      <c r="O872" s="2" t="str">
        <f aca="false">INDEX(Locais!$B$2:$B$13,MATCH(H872,Locais!$A$2:$A$13,0))</f>
        <v>Regional - Goiânia</v>
      </c>
      <c r="P872" s="2" t="str">
        <f aca="false">INDEX(Locais!$C$2:$C$13,MATCH(H872,Locais!$A$2:$A$13,0))</f>
        <v>Centro-Oeste</v>
      </c>
    </row>
    <row r="873" customFormat="false" ht="15" hidden="false" customHeight="false" outlineLevel="0" collapsed="false">
      <c r="A873" s="2" t="s">
        <v>1009</v>
      </c>
      <c r="B873" s="2" t="s">
        <v>69</v>
      </c>
      <c r="C873" s="2" t="s">
        <v>102</v>
      </c>
      <c r="D873" s="2" t="s">
        <v>113</v>
      </c>
      <c r="E873" s="13" t="n">
        <v>44758</v>
      </c>
      <c r="F873" s="13" t="n">
        <v>45853</v>
      </c>
      <c r="G873" s="2" t="s">
        <v>32</v>
      </c>
      <c r="H873" s="2" t="s">
        <v>128</v>
      </c>
      <c r="I873" s="2" t="s">
        <v>133</v>
      </c>
      <c r="J873" s="2" t="s">
        <v>100</v>
      </c>
      <c r="K873" s="14" t="n">
        <v>9240.58</v>
      </c>
      <c r="L873" s="2" t="n">
        <f aca="false">IF(E873="","",ROUND((Indicadores!$B$4-E873)/365.25,1))</f>
        <v>4.3</v>
      </c>
      <c r="M873" s="2" t="str">
        <f aca="false">IF(E873="","Virtual",IF(L873&gt;=Indicadores!$B$6,"Fim de Vida",IF(L873&gt;=Indicadores!$B$5,"Envelhecendo","Atual")))</f>
        <v>Envelhecendo</v>
      </c>
      <c r="N873" s="2" t="str">
        <f aca="false">IF(F873="","N/A",IF(F873&lt;Indicadores!$B$4,"Vencida","Vigente"))</f>
        <v>Vencida</v>
      </c>
      <c r="O873" s="2" t="str">
        <f aca="false">INDEX(Locais!$B$2:$B$13,MATCH(H873,Locais!$A$2:$A$13,0))</f>
        <v>Regional - Recife</v>
      </c>
      <c r="P873" s="2" t="str">
        <f aca="false">INDEX(Locais!$C$2:$C$13,MATCH(H873,Locais!$A$2:$A$13,0))</f>
        <v>Nordeste</v>
      </c>
    </row>
    <row r="874" customFormat="false" ht="15" hidden="false" customHeight="false" outlineLevel="0" collapsed="false">
      <c r="A874" s="2" t="s">
        <v>1010</v>
      </c>
      <c r="B874" s="2" t="s">
        <v>68</v>
      </c>
      <c r="C874" s="2" t="s">
        <v>102</v>
      </c>
      <c r="D874" s="2" t="s">
        <v>103</v>
      </c>
      <c r="E874" s="13" t="n">
        <v>45464</v>
      </c>
      <c r="F874" s="13" t="n">
        <v>46559</v>
      </c>
      <c r="G874" s="2" t="s">
        <v>32</v>
      </c>
      <c r="H874" s="2" t="s">
        <v>104</v>
      </c>
      <c r="I874" s="2" t="s">
        <v>99</v>
      </c>
      <c r="J874" s="2" t="s">
        <v>100</v>
      </c>
      <c r="K874" s="14" t="n">
        <v>5561.37</v>
      </c>
      <c r="L874" s="2" t="n">
        <f aca="false">IF(E874="","",ROUND((Indicadores!$B$4-E874)/365.25,1))</f>
        <v>2.3</v>
      </c>
      <c r="M874" s="2" t="str">
        <f aca="false">IF(E874="","Virtual",IF(L874&gt;=Indicadores!$B$6,"Fim de Vida",IF(L874&gt;=Indicadores!$B$5,"Envelhecendo","Atual")))</f>
        <v>Atual</v>
      </c>
      <c r="N874" s="2" t="str">
        <f aca="false">IF(F874="","N/A",IF(F874&lt;Indicadores!$B$4,"Vencida","Vigente"))</f>
        <v>Vigente</v>
      </c>
      <c r="O874" s="2" t="str">
        <f aca="false">INDEX(Locais!$B$2:$B$13,MATCH(H874,Locais!$A$2:$A$13,0))</f>
        <v>Regional - Fortaleza</v>
      </c>
      <c r="P874" s="2" t="str">
        <f aca="false">INDEX(Locais!$C$2:$C$13,MATCH(H874,Locais!$A$2:$A$13,0))</f>
        <v>Nordeste</v>
      </c>
    </row>
    <row r="875" customFormat="false" ht="15" hidden="false" customHeight="false" outlineLevel="0" collapsed="false">
      <c r="A875" s="2" t="s">
        <v>1011</v>
      </c>
      <c r="B875" s="2" t="s">
        <v>68</v>
      </c>
      <c r="C875" s="2" t="s">
        <v>96</v>
      </c>
      <c r="D875" s="2" t="s">
        <v>107</v>
      </c>
      <c r="E875" s="13" t="n">
        <v>45875</v>
      </c>
      <c r="F875" s="13" t="n">
        <v>46970</v>
      </c>
      <c r="G875" s="2" t="s">
        <v>34</v>
      </c>
      <c r="H875" s="2" t="s">
        <v>165</v>
      </c>
      <c r="I875" s="2" t="s">
        <v>120</v>
      </c>
      <c r="J875" s="2" t="s">
        <v>100</v>
      </c>
      <c r="K875" s="14" t="n">
        <v>5620.97</v>
      </c>
      <c r="L875" s="2" t="n">
        <f aca="false">IF(E875="","",ROUND((Indicadores!$B$4-E875)/365.25,1))</f>
        <v>1.2</v>
      </c>
      <c r="M875" s="2" t="str">
        <f aca="false">IF(E875="","Virtual",IF(L875&gt;=Indicadores!$B$6,"Fim de Vida",IF(L875&gt;=Indicadores!$B$5,"Envelhecendo","Atual")))</f>
        <v>Atual</v>
      </c>
      <c r="N875" s="2" t="str">
        <f aca="false">IF(F875="","N/A",IF(F875&lt;Indicadores!$B$4,"Vencida","Vigente"))</f>
        <v>Vigente</v>
      </c>
      <c r="O875" s="2" t="str">
        <f aca="false">INDEX(Locais!$B$2:$B$13,MATCH(H875,Locais!$A$2:$A$13,0))</f>
        <v>Regional - Salvador</v>
      </c>
      <c r="P875" s="2" t="str">
        <f aca="false">INDEX(Locais!$C$2:$C$13,MATCH(H875,Locais!$A$2:$A$13,0))</f>
        <v>Nordeste</v>
      </c>
    </row>
    <row r="876" customFormat="false" ht="15" hidden="false" customHeight="false" outlineLevel="0" collapsed="false">
      <c r="A876" s="2" t="s">
        <v>1012</v>
      </c>
      <c r="B876" s="2" t="s">
        <v>70</v>
      </c>
      <c r="C876" s="2" t="s">
        <v>126</v>
      </c>
      <c r="D876" s="2" t="s">
        <v>162</v>
      </c>
      <c r="E876" s="13" t="n">
        <v>45321</v>
      </c>
      <c r="F876" s="13" t="n">
        <v>47146</v>
      </c>
      <c r="G876" s="2" t="s">
        <v>32</v>
      </c>
      <c r="H876" s="2" t="s">
        <v>145</v>
      </c>
      <c r="I876" s="2" t="s">
        <v>99</v>
      </c>
      <c r="J876" s="2" t="s">
        <v>100</v>
      </c>
      <c r="K876" s="14" t="n">
        <v>15424.1</v>
      </c>
      <c r="L876" s="2" t="n">
        <f aca="false">IF(E876="","",ROUND((Indicadores!$B$4-E876)/365.25,1))</f>
        <v>2.7</v>
      </c>
      <c r="M876" s="2" t="str">
        <f aca="false">IF(E876="","Virtual",IF(L876&gt;=Indicadores!$B$6,"Fim de Vida",IF(L876&gt;=Indicadores!$B$5,"Envelhecendo","Atual")))</f>
        <v>Atual</v>
      </c>
      <c r="N876" s="2" t="str">
        <f aca="false">IF(F876="","N/A",IF(F876&lt;Indicadores!$B$4,"Vencida","Vigente"))</f>
        <v>Vigente</v>
      </c>
      <c r="O876" s="2" t="str">
        <f aca="false">INDEX(Locais!$B$2:$B$13,MATCH(H876,Locais!$A$2:$A$13,0))</f>
        <v>Regional - Belém</v>
      </c>
      <c r="P876" s="2" t="str">
        <f aca="false">INDEX(Locais!$C$2:$C$13,MATCH(H876,Locais!$A$2:$A$13,0))</f>
        <v>Norte</v>
      </c>
    </row>
    <row r="877" customFormat="false" ht="15" hidden="false" customHeight="false" outlineLevel="0" collapsed="false">
      <c r="A877" s="2" t="s">
        <v>1013</v>
      </c>
      <c r="B877" s="2" t="s">
        <v>69</v>
      </c>
      <c r="C877" s="2" t="s">
        <v>126</v>
      </c>
      <c r="D877" s="2" t="s">
        <v>169</v>
      </c>
      <c r="E877" s="13" t="n">
        <v>45613</v>
      </c>
      <c r="F877" s="13" t="n">
        <v>46708</v>
      </c>
      <c r="G877" s="2" t="s">
        <v>32</v>
      </c>
      <c r="H877" s="2" t="s">
        <v>139</v>
      </c>
      <c r="I877" s="2" t="s">
        <v>124</v>
      </c>
      <c r="J877" s="2" t="s">
        <v>100</v>
      </c>
      <c r="K877" s="14" t="n">
        <v>9239.18</v>
      </c>
      <c r="L877" s="2" t="n">
        <f aca="false">IF(E877="","",ROUND((Indicadores!$B$4-E877)/365.25,1))</f>
        <v>1.9</v>
      </c>
      <c r="M877" s="2" t="str">
        <f aca="false">IF(E877="","Virtual",IF(L877&gt;=Indicadores!$B$6,"Fim de Vida",IF(L877&gt;=Indicadores!$B$5,"Envelhecendo","Atual")))</f>
        <v>Atual</v>
      </c>
      <c r="N877" s="2" t="str">
        <f aca="false">IF(F877="","N/A",IF(F877&lt;Indicadores!$B$4,"Vencida","Vigente"))</f>
        <v>Vigente</v>
      </c>
      <c r="O877" s="2" t="str">
        <f aca="false">INDEX(Locais!$B$2:$B$13,MATCH(H877,Locais!$A$2:$A$13,0))</f>
        <v>Regional - Rio de Janeiro</v>
      </c>
      <c r="P877" s="2" t="str">
        <f aca="false">INDEX(Locais!$C$2:$C$13,MATCH(H877,Locais!$A$2:$A$13,0))</f>
        <v>Sudeste</v>
      </c>
    </row>
    <row r="878" customFormat="false" ht="15" hidden="false" customHeight="false" outlineLevel="0" collapsed="false">
      <c r="A878" s="2" t="s">
        <v>1014</v>
      </c>
      <c r="B878" s="2" t="s">
        <v>68</v>
      </c>
      <c r="C878" s="2" t="s">
        <v>96</v>
      </c>
      <c r="D878" s="2" t="s">
        <v>107</v>
      </c>
      <c r="E878" s="13" t="n">
        <v>44653</v>
      </c>
      <c r="F878" s="13" t="n">
        <v>45748</v>
      </c>
      <c r="G878" s="2" t="s">
        <v>32</v>
      </c>
      <c r="H878" s="2" t="s">
        <v>98</v>
      </c>
      <c r="I878" s="2" t="s">
        <v>111</v>
      </c>
      <c r="J878" s="2" t="s">
        <v>100</v>
      </c>
      <c r="K878" s="14" t="n">
        <v>5221.98</v>
      </c>
      <c r="L878" s="2" t="n">
        <f aca="false">IF(E878="","",ROUND((Indicadores!$B$4-E878)/365.25,1))</f>
        <v>4.5</v>
      </c>
      <c r="M878" s="2" t="str">
        <f aca="false">IF(E878="","Virtual",IF(L878&gt;=Indicadores!$B$6,"Fim de Vida",IF(L878&gt;=Indicadores!$B$5,"Envelhecendo","Atual")))</f>
        <v>Envelhecendo</v>
      </c>
      <c r="N878" s="2" t="str">
        <f aca="false">IF(F878="","N/A",IF(F878&lt;Indicadores!$B$4,"Vencida","Vigente"))</f>
        <v>Vencida</v>
      </c>
      <c r="O878" s="2" t="str">
        <f aca="false">INDEX(Locais!$B$2:$B$13,MATCH(H878,Locais!$A$2:$A$13,0))</f>
        <v>Sede - Brasília</v>
      </c>
      <c r="P878" s="2" t="str">
        <f aca="false">INDEX(Locais!$C$2:$C$13,MATCH(H878,Locais!$A$2:$A$13,0))</f>
        <v>Centro-Oeste</v>
      </c>
    </row>
    <row r="879" customFormat="false" ht="15" hidden="false" customHeight="false" outlineLevel="0" collapsed="false">
      <c r="A879" s="2" t="s">
        <v>1015</v>
      </c>
      <c r="B879" s="2" t="s">
        <v>70</v>
      </c>
      <c r="C879" s="2" t="s">
        <v>96</v>
      </c>
      <c r="D879" s="2" t="s">
        <v>122</v>
      </c>
      <c r="E879" s="13" t="n">
        <v>42968</v>
      </c>
      <c r="F879" s="13" t="n">
        <v>44793</v>
      </c>
      <c r="G879" s="2" t="s">
        <v>118</v>
      </c>
      <c r="H879" s="2" t="s">
        <v>119</v>
      </c>
      <c r="I879" s="2" t="s">
        <v>109</v>
      </c>
      <c r="J879" s="2" t="s">
        <v>100</v>
      </c>
      <c r="K879" s="14" t="n">
        <v>18022.35</v>
      </c>
      <c r="L879" s="2" t="n">
        <f aca="false">IF(E879="","",ROUND((Indicadores!$B$4-E879)/365.25,1))</f>
        <v>9.2</v>
      </c>
      <c r="M879" s="2" t="str">
        <f aca="false">IF(E879="","Virtual",IF(L879&gt;=Indicadores!$B$6,"Fim de Vida",IF(L879&gt;=Indicadores!$B$5,"Envelhecendo","Atual")))</f>
        <v>Fim de Vida</v>
      </c>
      <c r="N879" s="2" t="str">
        <f aca="false">IF(F879="","N/A",IF(F879&lt;Indicadores!$B$4,"Vencida","Vigente"))</f>
        <v>Vencida</v>
      </c>
      <c r="O879" s="2" t="str">
        <f aca="false">INDEX(Locais!$B$2:$B$13,MATCH(H879,Locais!$A$2:$A$13,0))</f>
        <v>Regional - São Paulo</v>
      </c>
      <c r="P879" s="2" t="str">
        <f aca="false">INDEX(Locais!$C$2:$C$13,MATCH(H879,Locais!$A$2:$A$13,0))</f>
        <v>Sudeste</v>
      </c>
    </row>
    <row r="880" customFormat="false" ht="15" hidden="false" customHeight="false" outlineLevel="0" collapsed="false">
      <c r="A880" s="2" t="s">
        <v>1016</v>
      </c>
      <c r="B880" s="2" t="s">
        <v>68</v>
      </c>
      <c r="C880" s="2" t="s">
        <v>96</v>
      </c>
      <c r="D880" s="2" t="s">
        <v>132</v>
      </c>
      <c r="E880" s="13" t="n">
        <v>45151</v>
      </c>
      <c r="F880" s="13" t="n">
        <v>46246</v>
      </c>
      <c r="G880" s="2" t="s">
        <v>135</v>
      </c>
      <c r="H880" s="2" t="s">
        <v>139</v>
      </c>
      <c r="I880" s="2" t="s">
        <v>136</v>
      </c>
      <c r="J880" s="2" t="s">
        <v>137</v>
      </c>
      <c r="K880" s="14" t="n">
        <v>6491.48</v>
      </c>
      <c r="L880" s="2" t="n">
        <f aca="false">IF(E880="","",ROUND((Indicadores!$B$4-E880)/365.25,1))</f>
        <v>3.2</v>
      </c>
      <c r="M880" s="2" t="str">
        <f aca="false">IF(E880="","Virtual",IF(L880&gt;=Indicadores!$B$6,"Fim de Vida",IF(L880&gt;=Indicadores!$B$5,"Envelhecendo","Atual")))</f>
        <v>Envelhecendo</v>
      </c>
      <c r="N880" s="2" t="str">
        <f aca="false">IF(F880="","N/A",IF(F880&lt;Indicadores!$B$4,"Vencida","Vigente"))</f>
        <v>Vencida</v>
      </c>
      <c r="O880" s="2" t="str">
        <f aca="false">INDEX(Locais!$B$2:$B$13,MATCH(H880,Locais!$A$2:$A$13,0))</f>
        <v>Regional - Rio de Janeiro</v>
      </c>
      <c r="P880" s="2" t="str">
        <f aca="false">INDEX(Locais!$C$2:$C$13,MATCH(H880,Locais!$A$2:$A$13,0))</f>
        <v>Sudeste</v>
      </c>
    </row>
    <row r="881" customFormat="false" ht="15" hidden="false" customHeight="false" outlineLevel="0" collapsed="false">
      <c r="A881" s="2" t="s">
        <v>1017</v>
      </c>
      <c r="B881" s="2" t="s">
        <v>69</v>
      </c>
      <c r="C881" s="2" t="s">
        <v>126</v>
      </c>
      <c r="D881" s="2" t="s">
        <v>169</v>
      </c>
      <c r="E881" s="13" t="n">
        <v>44359</v>
      </c>
      <c r="F881" s="13" t="n">
        <v>45454</v>
      </c>
      <c r="G881" s="2" t="s">
        <v>151</v>
      </c>
      <c r="H881" s="2" t="s">
        <v>98</v>
      </c>
      <c r="I881" s="2" t="s">
        <v>111</v>
      </c>
      <c r="J881" s="2" t="s">
        <v>137</v>
      </c>
      <c r="K881" s="14" t="n">
        <v>10988.93</v>
      </c>
      <c r="L881" s="2" t="n">
        <f aca="false">IF(E881="","",ROUND((Indicadores!$B$4-E881)/365.25,1))</f>
        <v>5.3</v>
      </c>
      <c r="M881" s="2" t="str">
        <f aca="false">IF(E881="","Virtual",IF(L881&gt;=Indicadores!$B$6,"Fim de Vida",IF(L881&gt;=Indicadores!$B$5,"Envelhecendo","Atual")))</f>
        <v>Fim de Vida</v>
      </c>
      <c r="N881" s="2" t="str">
        <f aca="false">IF(F881="","N/A",IF(F881&lt;Indicadores!$B$4,"Vencida","Vigente"))</f>
        <v>Vencida</v>
      </c>
      <c r="O881" s="2" t="str">
        <f aca="false">INDEX(Locais!$B$2:$B$13,MATCH(H881,Locais!$A$2:$A$13,0))</f>
        <v>Sede - Brasília</v>
      </c>
      <c r="P881" s="2" t="str">
        <f aca="false">INDEX(Locais!$C$2:$C$13,MATCH(H881,Locais!$A$2:$A$13,0))</f>
        <v>Centro-Oeste</v>
      </c>
    </row>
    <row r="882" customFormat="false" ht="15" hidden="false" customHeight="false" outlineLevel="0" collapsed="false">
      <c r="A882" s="2" t="s">
        <v>1018</v>
      </c>
      <c r="B882" s="2" t="s">
        <v>68</v>
      </c>
      <c r="C882" s="2" t="s">
        <v>102</v>
      </c>
      <c r="D882" s="2" t="s">
        <v>103</v>
      </c>
      <c r="E882" s="13" t="n">
        <v>44907</v>
      </c>
      <c r="F882" s="13" t="n">
        <v>46002</v>
      </c>
      <c r="G882" s="2" t="s">
        <v>34</v>
      </c>
      <c r="H882" s="2" t="s">
        <v>165</v>
      </c>
      <c r="I882" s="2" t="s">
        <v>142</v>
      </c>
      <c r="J882" s="2" t="s">
        <v>100</v>
      </c>
      <c r="K882" s="14" t="n">
        <v>4576.39</v>
      </c>
      <c r="L882" s="2" t="n">
        <f aca="false">IF(E882="","",ROUND((Indicadores!$B$4-E882)/365.25,1))</f>
        <v>3.8</v>
      </c>
      <c r="M882" s="2" t="str">
        <f aca="false">IF(E882="","Virtual",IF(L882&gt;=Indicadores!$B$6,"Fim de Vida",IF(L882&gt;=Indicadores!$B$5,"Envelhecendo","Atual")))</f>
        <v>Envelhecendo</v>
      </c>
      <c r="N882" s="2" t="str">
        <f aca="false">IF(F882="","N/A",IF(F882&lt;Indicadores!$B$4,"Vencida","Vigente"))</f>
        <v>Vencida</v>
      </c>
      <c r="O882" s="2" t="str">
        <f aca="false">INDEX(Locais!$B$2:$B$13,MATCH(H882,Locais!$A$2:$A$13,0))</f>
        <v>Regional - Salvador</v>
      </c>
      <c r="P882" s="2" t="str">
        <f aca="false">INDEX(Locais!$C$2:$C$13,MATCH(H882,Locais!$A$2:$A$13,0))</f>
        <v>Nordeste</v>
      </c>
    </row>
    <row r="883" customFormat="false" ht="15" hidden="false" customHeight="false" outlineLevel="0" collapsed="false">
      <c r="A883" s="2" t="s">
        <v>1019</v>
      </c>
      <c r="B883" s="2" t="s">
        <v>68</v>
      </c>
      <c r="C883" s="2" t="s">
        <v>96</v>
      </c>
      <c r="D883" s="2" t="s">
        <v>132</v>
      </c>
      <c r="E883" s="13" t="n">
        <v>45163</v>
      </c>
      <c r="F883" s="13" t="n">
        <v>46258</v>
      </c>
      <c r="G883" s="2" t="s">
        <v>32</v>
      </c>
      <c r="H883" s="2" t="s">
        <v>98</v>
      </c>
      <c r="I883" s="2" t="s">
        <v>115</v>
      </c>
      <c r="J883" s="2" t="s">
        <v>100</v>
      </c>
      <c r="K883" s="14" t="n">
        <v>4665.65</v>
      </c>
      <c r="L883" s="2" t="n">
        <f aca="false">IF(E883="","",ROUND((Indicadores!$B$4-E883)/365.25,1))</f>
        <v>3.1</v>
      </c>
      <c r="M883" s="2" t="str">
        <f aca="false">IF(E883="","Virtual",IF(L883&gt;=Indicadores!$B$6,"Fim de Vida",IF(L883&gt;=Indicadores!$B$5,"Envelhecendo","Atual")))</f>
        <v>Envelhecendo</v>
      </c>
      <c r="N883" s="2" t="str">
        <f aca="false">IF(F883="","N/A",IF(F883&lt;Indicadores!$B$4,"Vencida","Vigente"))</f>
        <v>Vencida</v>
      </c>
      <c r="O883" s="2" t="str">
        <f aca="false">INDEX(Locais!$B$2:$B$13,MATCH(H883,Locais!$A$2:$A$13,0))</f>
        <v>Sede - Brasília</v>
      </c>
      <c r="P883" s="2" t="str">
        <f aca="false">INDEX(Locais!$C$2:$C$13,MATCH(H883,Locais!$A$2:$A$13,0))</f>
        <v>Centro-Oeste</v>
      </c>
    </row>
    <row r="884" customFormat="false" ht="15" hidden="false" customHeight="false" outlineLevel="0" collapsed="false">
      <c r="A884" s="2" t="s">
        <v>1020</v>
      </c>
      <c r="B884" s="2" t="s">
        <v>68</v>
      </c>
      <c r="C884" s="2" t="s">
        <v>96</v>
      </c>
      <c r="D884" s="2" t="s">
        <v>132</v>
      </c>
      <c r="E884" s="13" t="n">
        <v>43470</v>
      </c>
      <c r="F884" s="13" t="n">
        <v>44565</v>
      </c>
      <c r="G884" s="2" t="s">
        <v>32</v>
      </c>
      <c r="H884" s="2" t="s">
        <v>98</v>
      </c>
      <c r="I884" s="2" t="s">
        <v>130</v>
      </c>
      <c r="J884" s="2" t="s">
        <v>100</v>
      </c>
      <c r="K884" s="14" t="n">
        <v>5054.96</v>
      </c>
      <c r="L884" s="2" t="n">
        <f aca="false">IF(E884="","",ROUND((Indicadores!$B$4-E884)/365.25,1))</f>
        <v>7.8</v>
      </c>
      <c r="M884" s="2" t="str">
        <f aca="false">IF(E884="","Virtual",IF(L884&gt;=Indicadores!$B$6,"Fim de Vida",IF(L884&gt;=Indicadores!$B$5,"Envelhecendo","Atual")))</f>
        <v>Fim de Vida</v>
      </c>
      <c r="N884" s="2" t="str">
        <f aca="false">IF(F884="","N/A",IF(F884&lt;Indicadores!$B$4,"Vencida","Vigente"))</f>
        <v>Vencida</v>
      </c>
      <c r="O884" s="2" t="str">
        <f aca="false">INDEX(Locais!$B$2:$B$13,MATCH(H884,Locais!$A$2:$A$13,0))</f>
        <v>Sede - Brasília</v>
      </c>
      <c r="P884" s="2" t="str">
        <f aca="false">INDEX(Locais!$C$2:$C$13,MATCH(H884,Locais!$A$2:$A$13,0))</f>
        <v>Centro-Oeste</v>
      </c>
    </row>
    <row r="885" customFormat="false" ht="15" hidden="false" customHeight="false" outlineLevel="0" collapsed="false">
      <c r="A885" s="2" t="s">
        <v>1021</v>
      </c>
      <c r="B885" s="2" t="s">
        <v>69</v>
      </c>
      <c r="C885" s="2" t="s">
        <v>96</v>
      </c>
      <c r="D885" s="2" t="s">
        <v>117</v>
      </c>
      <c r="E885" s="13" t="n">
        <v>45245</v>
      </c>
      <c r="F885" s="13" t="n">
        <v>46340</v>
      </c>
      <c r="G885" s="2" t="s">
        <v>32</v>
      </c>
      <c r="H885" s="2" t="s">
        <v>141</v>
      </c>
      <c r="I885" s="2" t="s">
        <v>99</v>
      </c>
      <c r="J885" s="2" t="s">
        <v>100</v>
      </c>
      <c r="K885" s="14" t="n">
        <v>10590.95</v>
      </c>
      <c r="L885" s="2" t="n">
        <f aca="false">IF(E885="","",ROUND((Indicadores!$B$4-E885)/365.25,1))</f>
        <v>2.9</v>
      </c>
      <c r="M885" s="2" t="str">
        <f aca="false">IF(E885="","Virtual",IF(L885&gt;=Indicadores!$B$6,"Fim de Vida",IF(L885&gt;=Indicadores!$B$5,"Envelhecendo","Atual")))</f>
        <v>Atual</v>
      </c>
      <c r="N885" s="2" t="str">
        <f aca="false">IF(F885="","N/A",IF(F885&lt;Indicadores!$B$4,"Vencida","Vigente"))</f>
        <v>Vigente</v>
      </c>
      <c r="O885" s="2" t="str">
        <f aca="false">INDEX(Locais!$B$2:$B$13,MATCH(H885,Locais!$A$2:$A$13,0))</f>
        <v>Regional - Curitiba</v>
      </c>
      <c r="P885" s="2" t="str">
        <f aca="false">INDEX(Locais!$C$2:$C$13,MATCH(H885,Locais!$A$2:$A$13,0))</f>
        <v>Sul</v>
      </c>
    </row>
    <row r="886" customFormat="false" ht="15" hidden="false" customHeight="false" outlineLevel="0" collapsed="false">
      <c r="A886" s="2" t="s">
        <v>1022</v>
      </c>
      <c r="B886" s="2" t="s">
        <v>70</v>
      </c>
      <c r="C886" s="2" t="s">
        <v>96</v>
      </c>
      <c r="D886" s="2" t="s">
        <v>122</v>
      </c>
      <c r="E886" s="13" t="n">
        <v>45726</v>
      </c>
      <c r="F886" s="13" t="n">
        <v>47551</v>
      </c>
      <c r="G886" s="2" t="s">
        <v>118</v>
      </c>
      <c r="H886" s="2" t="s">
        <v>114</v>
      </c>
      <c r="I886" s="2" t="s">
        <v>120</v>
      </c>
      <c r="J886" s="2" t="s">
        <v>100</v>
      </c>
      <c r="K886" s="14" t="n">
        <v>17331.03</v>
      </c>
      <c r="L886" s="2" t="n">
        <f aca="false">IF(E886="","",ROUND((Indicadores!$B$4-E886)/365.25,1))</f>
        <v>1.6</v>
      </c>
      <c r="M886" s="2" t="str">
        <f aca="false">IF(E886="","Virtual",IF(L886&gt;=Indicadores!$B$6,"Fim de Vida",IF(L886&gt;=Indicadores!$B$5,"Envelhecendo","Atual")))</f>
        <v>Atual</v>
      </c>
      <c r="N886" s="2" t="str">
        <f aca="false">IF(F886="","N/A",IF(F886&lt;Indicadores!$B$4,"Vencida","Vigente"))</f>
        <v>Vigente</v>
      </c>
      <c r="O886" s="2" t="str">
        <f aca="false">INDEX(Locais!$B$2:$B$13,MATCH(H886,Locais!$A$2:$A$13,0))</f>
        <v>Regional - Belo Horizonte</v>
      </c>
      <c r="P886" s="2" t="str">
        <f aca="false">INDEX(Locais!$C$2:$C$13,MATCH(H886,Locais!$A$2:$A$13,0))</f>
        <v>Sudeste</v>
      </c>
    </row>
    <row r="887" customFormat="false" ht="15" hidden="false" customHeight="false" outlineLevel="0" collapsed="false">
      <c r="A887" s="2" t="s">
        <v>1023</v>
      </c>
      <c r="B887" s="2" t="s">
        <v>69</v>
      </c>
      <c r="C887" s="2" t="s">
        <v>96</v>
      </c>
      <c r="D887" s="2" t="s">
        <v>97</v>
      </c>
      <c r="E887" s="13" t="n">
        <v>43526</v>
      </c>
      <c r="F887" s="13" t="n">
        <v>44621</v>
      </c>
      <c r="G887" s="2" t="s">
        <v>32</v>
      </c>
      <c r="H887" s="2" t="s">
        <v>165</v>
      </c>
      <c r="I887" s="2" t="s">
        <v>142</v>
      </c>
      <c r="J887" s="2" t="s">
        <v>100</v>
      </c>
      <c r="K887" s="14" t="n">
        <v>7690.34</v>
      </c>
      <c r="L887" s="2" t="n">
        <f aca="false">IF(E887="","",ROUND((Indicadores!$B$4-E887)/365.25,1))</f>
        <v>7.6</v>
      </c>
      <c r="M887" s="2" t="str">
        <f aca="false">IF(E887="","Virtual",IF(L887&gt;=Indicadores!$B$6,"Fim de Vida",IF(L887&gt;=Indicadores!$B$5,"Envelhecendo","Atual")))</f>
        <v>Fim de Vida</v>
      </c>
      <c r="N887" s="2" t="str">
        <f aca="false">IF(F887="","N/A",IF(F887&lt;Indicadores!$B$4,"Vencida","Vigente"))</f>
        <v>Vencida</v>
      </c>
      <c r="O887" s="2" t="str">
        <f aca="false">INDEX(Locais!$B$2:$B$13,MATCH(H887,Locais!$A$2:$A$13,0))</f>
        <v>Regional - Salvador</v>
      </c>
      <c r="P887" s="2" t="str">
        <f aca="false">INDEX(Locais!$C$2:$C$13,MATCH(H887,Locais!$A$2:$A$13,0))</f>
        <v>Nordeste</v>
      </c>
    </row>
    <row r="888" customFormat="false" ht="15" hidden="false" customHeight="false" outlineLevel="0" collapsed="false">
      <c r="A888" s="2" t="s">
        <v>1024</v>
      </c>
      <c r="B888" s="2" t="s">
        <v>68</v>
      </c>
      <c r="C888" s="2" t="s">
        <v>96</v>
      </c>
      <c r="D888" s="2" t="s">
        <v>132</v>
      </c>
      <c r="E888" s="13" t="n">
        <v>44363</v>
      </c>
      <c r="F888" s="13" t="n">
        <v>45458</v>
      </c>
      <c r="G888" s="2" t="s">
        <v>32</v>
      </c>
      <c r="H888" s="2" t="s">
        <v>98</v>
      </c>
      <c r="I888" s="2" t="s">
        <v>136</v>
      </c>
      <c r="J888" s="2" t="s">
        <v>100</v>
      </c>
      <c r="K888" s="14" t="n">
        <v>5122.33</v>
      </c>
      <c r="L888" s="2" t="n">
        <f aca="false">IF(E888="","",ROUND((Indicadores!$B$4-E888)/365.25,1))</f>
        <v>5.3</v>
      </c>
      <c r="M888" s="2" t="str">
        <f aca="false">IF(E888="","Virtual",IF(L888&gt;=Indicadores!$B$6,"Fim de Vida",IF(L888&gt;=Indicadores!$B$5,"Envelhecendo","Atual")))</f>
        <v>Fim de Vida</v>
      </c>
      <c r="N888" s="2" t="str">
        <f aca="false">IF(F888="","N/A",IF(F888&lt;Indicadores!$B$4,"Vencida","Vigente"))</f>
        <v>Vencida</v>
      </c>
      <c r="O888" s="2" t="str">
        <f aca="false">INDEX(Locais!$B$2:$B$13,MATCH(H888,Locais!$A$2:$A$13,0))</f>
        <v>Sede - Brasília</v>
      </c>
      <c r="P888" s="2" t="str">
        <f aca="false">INDEX(Locais!$C$2:$C$13,MATCH(H888,Locais!$A$2:$A$13,0))</f>
        <v>Centro-Oeste</v>
      </c>
    </row>
    <row r="889" customFormat="false" ht="15" hidden="false" customHeight="false" outlineLevel="0" collapsed="false">
      <c r="A889" s="2" t="s">
        <v>1025</v>
      </c>
      <c r="B889" s="2" t="s">
        <v>68</v>
      </c>
      <c r="C889" s="2" t="s">
        <v>126</v>
      </c>
      <c r="D889" s="2" t="s">
        <v>127</v>
      </c>
      <c r="E889" s="13" t="n">
        <v>43799</v>
      </c>
      <c r="F889" s="13" t="n">
        <v>44894</v>
      </c>
      <c r="G889" s="2" t="s">
        <v>34</v>
      </c>
      <c r="H889" s="2" t="s">
        <v>98</v>
      </c>
      <c r="I889" s="2" t="s">
        <v>111</v>
      </c>
      <c r="J889" s="2" t="s">
        <v>100</v>
      </c>
      <c r="K889" s="14" t="n">
        <v>4676.32</v>
      </c>
      <c r="L889" s="2" t="n">
        <f aca="false">IF(E889="","",ROUND((Indicadores!$B$4-E889)/365.25,1))</f>
        <v>6.9</v>
      </c>
      <c r="M889" s="2" t="str">
        <f aca="false">IF(E889="","Virtual",IF(L889&gt;=Indicadores!$B$6,"Fim de Vida",IF(L889&gt;=Indicadores!$B$5,"Envelhecendo","Atual")))</f>
        <v>Fim de Vida</v>
      </c>
      <c r="N889" s="2" t="str">
        <f aca="false">IF(F889="","N/A",IF(F889&lt;Indicadores!$B$4,"Vencida","Vigente"))</f>
        <v>Vencida</v>
      </c>
      <c r="O889" s="2" t="str">
        <f aca="false">INDEX(Locais!$B$2:$B$13,MATCH(H889,Locais!$A$2:$A$13,0))</f>
        <v>Sede - Brasília</v>
      </c>
      <c r="P889" s="2" t="str">
        <f aca="false">INDEX(Locais!$C$2:$C$13,MATCH(H889,Locais!$A$2:$A$13,0))</f>
        <v>Centro-Oeste</v>
      </c>
    </row>
    <row r="890" customFormat="false" ht="15" hidden="false" customHeight="false" outlineLevel="0" collapsed="false">
      <c r="A890" s="2" t="s">
        <v>1026</v>
      </c>
      <c r="B890" s="2" t="s">
        <v>68</v>
      </c>
      <c r="C890" s="2" t="s">
        <v>96</v>
      </c>
      <c r="D890" s="2" t="s">
        <v>132</v>
      </c>
      <c r="E890" s="13" t="n">
        <v>44060</v>
      </c>
      <c r="F890" s="13" t="n">
        <v>45155</v>
      </c>
      <c r="G890" s="2" t="s">
        <v>32</v>
      </c>
      <c r="H890" s="2" t="s">
        <v>108</v>
      </c>
      <c r="I890" s="2" t="s">
        <v>136</v>
      </c>
      <c r="J890" s="2" t="s">
        <v>100</v>
      </c>
      <c r="K890" s="14" t="n">
        <v>6033.45</v>
      </c>
      <c r="L890" s="2" t="n">
        <f aca="false">IF(E890="","",ROUND((Indicadores!$B$4-E890)/365.25,1))</f>
        <v>6.2</v>
      </c>
      <c r="M890" s="2" t="str">
        <f aca="false">IF(E890="","Virtual",IF(L890&gt;=Indicadores!$B$6,"Fim de Vida",IF(L890&gt;=Indicadores!$B$5,"Envelhecendo","Atual")))</f>
        <v>Fim de Vida</v>
      </c>
      <c r="N890" s="2" t="str">
        <f aca="false">IF(F890="","N/A",IF(F890&lt;Indicadores!$B$4,"Vencida","Vigente"))</f>
        <v>Vencida</v>
      </c>
      <c r="O890" s="2" t="str">
        <f aca="false">INDEX(Locais!$B$2:$B$13,MATCH(H890,Locais!$A$2:$A$13,0))</f>
        <v>Regional - Porto Alegre</v>
      </c>
      <c r="P890" s="2" t="str">
        <f aca="false">INDEX(Locais!$C$2:$C$13,MATCH(H890,Locais!$A$2:$A$13,0))</f>
        <v>Sul</v>
      </c>
    </row>
    <row r="891" customFormat="false" ht="15" hidden="false" customHeight="false" outlineLevel="0" collapsed="false">
      <c r="A891" s="2" t="s">
        <v>1027</v>
      </c>
      <c r="B891" s="2" t="s">
        <v>69</v>
      </c>
      <c r="C891" s="2" t="s">
        <v>96</v>
      </c>
      <c r="D891" s="2" t="s">
        <v>97</v>
      </c>
      <c r="E891" s="13" t="n">
        <v>44182</v>
      </c>
      <c r="F891" s="13" t="n">
        <v>45277</v>
      </c>
      <c r="G891" s="2" t="s">
        <v>32</v>
      </c>
      <c r="H891" s="2" t="s">
        <v>165</v>
      </c>
      <c r="I891" s="2" t="s">
        <v>133</v>
      </c>
      <c r="J891" s="2" t="s">
        <v>100</v>
      </c>
      <c r="K891" s="14" t="n">
        <v>8231.13</v>
      </c>
      <c r="L891" s="2" t="n">
        <f aca="false">IF(E891="","",ROUND((Indicadores!$B$4-E891)/365.25,1))</f>
        <v>5.8</v>
      </c>
      <c r="M891" s="2" t="str">
        <f aca="false">IF(E891="","Virtual",IF(L891&gt;=Indicadores!$B$6,"Fim de Vida",IF(L891&gt;=Indicadores!$B$5,"Envelhecendo","Atual")))</f>
        <v>Fim de Vida</v>
      </c>
      <c r="N891" s="2" t="str">
        <f aca="false">IF(F891="","N/A",IF(F891&lt;Indicadores!$B$4,"Vencida","Vigente"))</f>
        <v>Vencida</v>
      </c>
      <c r="O891" s="2" t="str">
        <f aca="false">INDEX(Locais!$B$2:$B$13,MATCH(H891,Locais!$A$2:$A$13,0))</f>
        <v>Regional - Salvador</v>
      </c>
      <c r="P891" s="2" t="str">
        <f aca="false">INDEX(Locais!$C$2:$C$13,MATCH(H891,Locais!$A$2:$A$13,0))</f>
        <v>Nordeste</v>
      </c>
    </row>
    <row r="892" customFormat="false" ht="15" hidden="false" customHeight="false" outlineLevel="0" collapsed="false">
      <c r="A892" s="2" t="s">
        <v>1028</v>
      </c>
      <c r="B892" s="2" t="s">
        <v>69</v>
      </c>
      <c r="C892" s="2" t="s">
        <v>96</v>
      </c>
      <c r="D892" s="2" t="s">
        <v>117</v>
      </c>
      <c r="E892" s="13" t="n">
        <v>45416</v>
      </c>
      <c r="F892" s="13" t="n">
        <v>46511</v>
      </c>
      <c r="G892" s="2" t="s">
        <v>32</v>
      </c>
      <c r="H892" s="2" t="s">
        <v>139</v>
      </c>
      <c r="I892" s="2" t="s">
        <v>109</v>
      </c>
      <c r="J892" s="2" t="s">
        <v>100</v>
      </c>
      <c r="K892" s="14" t="n">
        <v>7712.02</v>
      </c>
      <c r="L892" s="2" t="n">
        <f aca="false">IF(E892="","",ROUND((Indicadores!$B$4-E892)/365.25,1))</f>
        <v>2.5</v>
      </c>
      <c r="M892" s="2" t="str">
        <f aca="false">IF(E892="","Virtual",IF(L892&gt;=Indicadores!$B$6,"Fim de Vida",IF(L892&gt;=Indicadores!$B$5,"Envelhecendo","Atual")))</f>
        <v>Atual</v>
      </c>
      <c r="N892" s="2" t="str">
        <f aca="false">IF(F892="","N/A",IF(F892&lt;Indicadores!$B$4,"Vencida","Vigente"))</f>
        <v>Vigente</v>
      </c>
      <c r="O892" s="2" t="str">
        <f aca="false">INDEX(Locais!$B$2:$B$13,MATCH(H892,Locais!$A$2:$A$13,0))</f>
        <v>Regional - Rio de Janeiro</v>
      </c>
      <c r="P892" s="2" t="str">
        <f aca="false">INDEX(Locais!$C$2:$C$13,MATCH(H892,Locais!$A$2:$A$13,0))</f>
        <v>Sudeste</v>
      </c>
    </row>
    <row r="893" customFormat="false" ht="15" hidden="false" customHeight="false" outlineLevel="0" collapsed="false">
      <c r="A893" s="2" t="s">
        <v>1029</v>
      </c>
      <c r="B893" s="2" t="s">
        <v>68</v>
      </c>
      <c r="C893" s="2" t="s">
        <v>96</v>
      </c>
      <c r="D893" s="2" t="s">
        <v>107</v>
      </c>
      <c r="E893" s="13" t="n">
        <v>45066</v>
      </c>
      <c r="F893" s="13" t="n">
        <v>46161</v>
      </c>
      <c r="G893" s="2" t="s">
        <v>34</v>
      </c>
      <c r="H893" s="2" t="s">
        <v>119</v>
      </c>
      <c r="I893" s="2" t="s">
        <v>133</v>
      </c>
      <c r="J893" s="2" t="s">
        <v>100</v>
      </c>
      <c r="K893" s="14" t="n">
        <v>4854.22</v>
      </c>
      <c r="L893" s="2" t="n">
        <f aca="false">IF(E893="","",ROUND((Indicadores!$B$4-E893)/365.25,1))</f>
        <v>3.4</v>
      </c>
      <c r="M893" s="2" t="str">
        <f aca="false">IF(E893="","Virtual",IF(L893&gt;=Indicadores!$B$6,"Fim de Vida",IF(L893&gt;=Indicadores!$B$5,"Envelhecendo","Atual")))</f>
        <v>Envelhecendo</v>
      </c>
      <c r="N893" s="2" t="str">
        <f aca="false">IF(F893="","N/A",IF(F893&lt;Indicadores!$B$4,"Vencida","Vigente"))</f>
        <v>Vencida</v>
      </c>
      <c r="O893" s="2" t="str">
        <f aca="false">INDEX(Locais!$B$2:$B$13,MATCH(H893,Locais!$A$2:$A$13,0))</f>
        <v>Regional - São Paulo</v>
      </c>
      <c r="P893" s="2" t="str">
        <f aca="false">INDEX(Locais!$C$2:$C$13,MATCH(H893,Locais!$A$2:$A$13,0))</f>
        <v>Sudeste</v>
      </c>
    </row>
    <row r="894" customFormat="false" ht="15" hidden="false" customHeight="false" outlineLevel="0" collapsed="false">
      <c r="A894" s="2" t="s">
        <v>1030</v>
      </c>
      <c r="B894" s="2" t="s">
        <v>68</v>
      </c>
      <c r="C894" s="2" t="s">
        <v>126</v>
      </c>
      <c r="D894" s="2" t="s">
        <v>127</v>
      </c>
      <c r="E894" s="13" t="n">
        <v>44315</v>
      </c>
      <c r="F894" s="13" t="n">
        <v>45410</v>
      </c>
      <c r="G894" s="2" t="s">
        <v>32</v>
      </c>
      <c r="H894" s="2" t="s">
        <v>119</v>
      </c>
      <c r="I894" s="2" t="s">
        <v>99</v>
      </c>
      <c r="J894" s="2" t="s">
        <v>100</v>
      </c>
      <c r="K894" s="14" t="n">
        <v>5197.72</v>
      </c>
      <c r="L894" s="2" t="n">
        <f aca="false">IF(E894="","",ROUND((Indicadores!$B$4-E894)/365.25,1))</f>
        <v>5.5</v>
      </c>
      <c r="M894" s="2" t="str">
        <f aca="false">IF(E894="","Virtual",IF(L894&gt;=Indicadores!$B$6,"Fim de Vida",IF(L894&gt;=Indicadores!$B$5,"Envelhecendo","Atual")))</f>
        <v>Fim de Vida</v>
      </c>
      <c r="N894" s="2" t="str">
        <f aca="false">IF(F894="","N/A",IF(F894&lt;Indicadores!$B$4,"Vencida","Vigente"))</f>
        <v>Vencida</v>
      </c>
      <c r="O894" s="2" t="str">
        <f aca="false">INDEX(Locais!$B$2:$B$13,MATCH(H894,Locais!$A$2:$A$13,0))</f>
        <v>Regional - São Paulo</v>
      </c>
      <c r="P894" s="2" t="str">
        <f aca="false">INDEX(Locais!$C$2:$C$13,MATCH(H894,Locais!$A$2:$A$13,0))</f>
        <v>Sudeste</v>
      </c>
    </row>
    <row r="895" customFormat="false" ht="15" hidden="false" customHeight="false" outlineLevel="0" collapsed="false">
      <c r="A895" s="2" t="s">
        <v>1031</v>
      </c>
      <c r="B895" s="2" t="s">
        <v>70</v>
      </c>
      <c r="C895" s="2" t="s">
        <v>126</v>
      </c>
      <c r="D895" s="2" t="s">
        <v>162</v>
      </c>
      <c r="E895" s="13" t="n">
        <v>45562</v>
      </c>
      <c r="F895" s="13" t="n">
        <v>47387</v>
      </c>
      <c r="G895" s="2" t="s">
        <v>32</v>
      </c>
      <c r="H895" s="2" t="s">
        <v>163</v>
      </c>
      <c r="I895" s="2" t="s">
        <v>124</v>
      </c>
      <c r="J895" s="2" t="s">
        <v>100</v>
      </c>
      <c r="K895" s="14" t="n">
        <v>17085.45</v>
      </c>
      <c r="L895" s="2" t="n">
        <f aca="false">IF(E895="","",ROUND((Indicadores!$B$4-E895)/365.25,1))</f>
        <v>2.1</v>
      </c>
      <c r="M895" s="2" t="str">
        <f aca="false">IF(E895="","Virtual",IF(L895&gt;=Indicadores!$B$6,"Fim de Vida",IF(L895&gt;=Indicadores!$B$5,"Envelhecendo","Atual")))</f>
        <v>Atual</v>
      </c>
      <c r="N895" s="2" t="str">
        <f aca="false">IF(F895="","N/A",IF(F895&lt;Indicadores!$B$4,"Vencida","Vigente"))</f>
        <v>Vigente</v>
      </c>
      <c r="O895" s="2" t="str">
        <f aca="false">INDEX(Locais!$B$2:$B$13,MATCH(H895,Locais!$A$2:$A$13,0))</f>
        <v>Regional - Manaus</v>
      </c>
      <c r="P895" s="2" t="str">
        <f aca="false">INDEX(Locais!$C$2:$C$13,MATCH(H895,Locais!$A$2:$A$13,0))</f>
        <v>Norte</v>
      </c>
    </row>
    <row r="896" customFormat="false" ht="15" hidden="false" customHeight="false" outlineLevel="0" collapsed="false">
      <c r="A896" s="2" t="s">
        <v>1032</v>
      </c>
      <c r="B896" s="2" t="s">
        <v>68</v>
      </c>
      <c r="C896" s="2" t="s">
        <v>96</v>
      </c>
      <c r="D896" s="2" t="s">
        <v>107</v>
      </c>
      <c r="E896" s="13" t="n">
        <v>46080</v>
      </c>
      <c r="F896" s="13" t="n">
        <v>47175</v>
      </c>
      <c r="G896" s="2" t="s">
        <v>32</v>
      </c>
      <c r="H896" s="2" t="s">
        <v>141</v>
      </c>
      <c r="I896" s="2" t="s">
        <v>109</v>
      </c>
      <c r="J896" s="2" t="s">
        <v>100</v>
      </c>
      <c r="K896" s="14" t="n">
        <v>4914.89</v>
      </c>
      <c r="L896" s="2" t="n">
        <f aca="false">IF(E896="","",ROUND((Indicadores!$B$4-E896)/365.25,1))</f>
        <v>0.6</v>
      </c>
      <c r="M896" s="2" t="str">
        <f aca="false">IF(E896="","Virtual",IF(L896&gt;=Indicadores!$B$6,"Fim de Vida",IF(L896&gt;=Indicadores!$B$5,"Envelhecendo","Atual")))</f>
        <v>Atual</v>
      </c>
      <c r="N896" s="2" t="str">
        <f aca="false">IF(F896="","N/A",IF(F896&lt;Indicadores!$B$4,"Vencida","Vigente"))</f>
        <v>Vigente</v>
      </c>
      <c r="O896" s="2" t="str">
        <f aca="false">INDEX(Locais!$B$2:$B$13,MATCH(H896,Locais!$A$2:$A$13,0))</f>
        <v>Regional - Curitiba</v>
      </c>
      <c r="P896" s="2" t="str">
        <f aca="false">INDEX(Locais!$C$2:$C$13,MATCH(H896,Locais!$A$2:$A$13,0))</f>
        <v>Sul</v>
      </c>
    </row>
    <row r="897" customFormat="false" ht="15" hidden="false" customHeight="false" outlineLevel="0" collapsed="false">
      <c r="A897" s="2" t="s">
        <v>1033</v>
      </c>
      <c r="B897" s="2" t="s">
        <v>68</v>
      </c>
      <c r="C897" s="2" t="s">
        <v>126</v>
      </c>
      <c r="D897" s="2" t="s">
        <v>127</v>
      </c>
      <c r="E897" s="13" t="n">
        <v>43670</v>
      </c>
      <c r="F897" s="13" t="n">
        <v>44765</v>
      </c>
      <c r="G897" s="2" t="s">
        <v>32</v>
      </c>
      <c r="H897" s="2" t="s">
        <v>139</v>
      </c>
      <c r="I897" s="2" t="s">
        <v>136</v>
      </c>
      <c r="J897" s="2" t="s">
        <v>100</v>
      </c>
      <c r="K897" s="14" t="n">
        <v>6343.84</v>
      </c>
      <c r="L897" s="2" t="n">
        <f aca="false">IF(E897="","",ROUND((Indicadores!$B$4-E897)/365.25,1))</f>
        <v>7.2</v>
      </c>
      <c r="M897" s="2" t="str">
        <f aca="false">IF(E897="","Virtual",IF(L897&gt;=Indicadores!$B$6,"Fim de Vida",IF(L897&gt;=Indicadores!$B$5,"Envelhecendo","Atual")))</f>
        <v>Fim de Vida</v>
      </c>
      <c r="N897" s="2" t="str">
        <f aca="false">IF(F897="","N/A",IF(F897&lt;Indicadores!$B$4,"Vencida","Vigente"))</f>
        <v>Vencida</v>
      </c>
      <c r="O897" s="2" t="str">
        <f aca="false">INDEX(Locais!$B$2:$B$13,MATCH(H897,Locais!$A$2:$A$13,0))</f>
        <v>Regional - Rio de Janeiro</v>
      </c>
      <c r="P897" s="2" t="str">
        <f aca="false">INDEX(Locais!$C$2:$C$13,MATCH(H897,Locais!$A$2:$A$13,0))</f>
        <v>Sudeste</v>
      </c>
    </row>
    <row r="898" customFormat="false" ht="15" hidden="false" customHeight="false" outlineLevel="0" collapsed="false">
      <c r="A898" s="2" t="s">
        <v>1034</v>
      </c>
      <c r="B898" s="2" t="s">
        <v>69</v>
      </c>
      <c r="C898" s="2" t="s">
        <v>96</v>
      </c>
      <c r="D898" s="2" t="s">
        <v>117</v>
      </c>
      <c r="E898" s="13" t="n">
        <v>44873</v>
      </c>
      <c r="F898" s="13" t="n">
        <v>45968</v>
      </c>
      <c r="G898" s="2" t="s">
        <v>32</v>
      </c>
      <c r="H898" s="2" t="s">
        <v>108</v>
      </c>
      <c r="I898" s="2" t="s">
        <v>124</v>
      </c>
      <c r="J898" s="2" t="s">
        <v>100</v>
      </c>
      <c r="K898" s="14" t="n">
        <v>10605.1</v>
      </c>
      <c r="L898" s="2" t="n">
        <f aca="false">IF(E898="","",ROUND((Indicadores!$B$4-E898)/365.25,1))</f>
        <v>3.9</v>
      </c>
      <c r="M898" s="2" t="str">
        <f aca="false">IF(E898="","Virtual",IF(L898&gt;=Indicadores!$B$6,"Fim de Vida",IF(L898&gt;=Indicadores!$B$5,"Envelhecendo","Atual")))</f>
        <v>Envelhecendo</v>
      </c>
      <c r="N898" s="2" t="str">
        <f aca="false">IF(F898="","N/A",IF(F898&lt;Indicadores!$B$4,"Vencida","Vigente"))</f>
        <v>Vencida</v>
      </c>
      <c r="O898" s="2" t="str">
        <f aca="false">INDEX(Locais!$B$2:$B$13,MATCH(H898,Locais!$A$2:$A$13,0))</f>
        <v>Regional - Porto Alegre</v>
      </c>
      <c r="P898" s="2" t="str">
        <f aca="false">INDEX(Locais!$C$2:$C$13,MATCH(H898,Locais!$A$2:$A$13,0))</f>
        <v>Sul</v>
      </c>
    </row>
    <row r="899" customFormat="false" ht="15" hidden="false" customHeight="false" outlineLevel="0" collapsed="false">
      <c r="A899" s="2" t="s">
        <v>1035</v>
      </c>
      <c r="B899" s="2" t="s">
        <v>68</v>
      </c>
      <c r="C899" s="2" t="s">
        <v>126</v>
      </c>
      <c r="D899" s="2" t="s">
        <v>127</v>
      </c>
      <c r="E899" s="13" t="n">
        <v>45332</v>
      </c>
      <c r="F899" s="13" t="n">
        <v>46427</v>
      </c>
      <c r="G899" s="2" t="s">
        <v>34</v>
      </c>
      <c r="H899" s="2" t="s">
        <v>98</v>
      </c>
      <c r="I899" s="2" t="s">
        <v>120</v>
      </c>
      <c r="J899" s="2" t="s">
        <v>100</v>
      </c>
      <c r="K899" s="14" t="n">
        <v>5450.99</v>
      </c>
      <c r="L899" s="2" t="n">
        <f aca="false">IF(E899="","",ROUND((Indicadores!$B$4-E899)/365.25,1))</f>
        <v>2.7</v>
      </c>
      <c r="M899" s="2" t="str">
        <f aca="false">IF(E899="","Virtual",IF(L899&gt;=Indicadores!$B$6,"Fim de Vida",IF(L899&gt;=Indicadores!$B$5,"Envelhecendo","Atual")))</f>
        <v>Atual</v>
      </c>
      <c r="N899" s="2" t="str">
        <f aca="false">IF(F899="","N/A",IF(F899&lt;Indicadores!$B$4,"Vencida","Vigente"))</f>
        <v>Vigente</v>
      </c>
      <c r="O899" s="2" t="str">
        <f aca="false">INDEX(Locais!$B$2:$B$13,MATCH(H899,Locais!$A$2:$A$13,0))</f>
        <v>Sede - Brasília</v>
      </c>
      <c r="P899" s="2" t="str">
        <f aca="false">INDEX(Locais!$C$2:$C$13,MATCH(H899,Locais!$A$2:$A$13,0))</f>
        <v>Centro-Oeste</v>
      </c>
    </row>
    <row r="900" customFormat="false" ht="15" hidden="false" customHeight="false" outlineLevel="0" collapsed="false">
      <c r="A900" s="2" t="s">
        <v>1036</v>
      </c>
      <c r="B900" s="2" t="s">
        <v>69</v>
      </c>
      <c r="C900" s="2" t="s">
        <v>126</v>
      </c>
      <c r="D900" s="2" t="s">
        <v>169</v>
      </c>
      <c r="E900" s="13" t="n">
        <v>45232</v>
      </c>
      <c r="F900" s="13" t="n">
        <v>46327</v>
      </c>
      <c r="G900" s="2" t="s">
        <v>36</v>
      </c>
      <c r="H900" s="2" t="s">
        <v>119</v>
      </c>
      <c r="I900" s="2" t="s">
        <v>111</v>
      </c>
      <c r="J900" s="2" t="s">
        <v>100</v>
      </c>
      <c r="K900" s="14" t="n">
        <v>9187.11</v>
      </c>
      <c r="L900" s="2" t="n">
        <f aca="false">IF(E900="","",ROUND((Indicadores!$B$4-E900)/365.25,1))</f>
        <v>3</v>
      </c>
      <c r="M900" s="2" t="str">
        <f aca="false">IF(E900="","Virtual",IF(L900&gt;=Indicadores!$B$6,"Fim de Vida",IF(L900&gt;=Indicadores!$B$5,"Envelhecendo","Atual")))</f>
        <v>Envelhecendo</v>
      </c>
      <c r="N900" s="2" t="str">
        <f aca="false">IF(F900="","N/A",IF(F900&lt;Indicadores!$B$4,"Vencida","Vigente"))</f>
        <v>Vigente</v>
      </c>
      <c r="O900" s="2" t="str">
        <f aca="false">INDEX(Locais!$B$2:$B$13,MATCH(H900,Locais!$A$2:$A$13,0))</f>
        <v>Regional - São Paulo</v>
      </c>
      <c r="P900" s="2" t="str">
        <f aca="false">INDEX(Locais!$C$2:$C$13,MATCH(H900,Locais!$A$2:$A$13,0))</f>
        <v>Sudeste</v>
      </c>
    </row>
    <row r="901" customFormat="false" ht="15" hidden="false" customHeight="false" outlineLevel="0" collapsed="false">
      <c r="A901" s="2" t="s">
        <v>1037</v>
      </c>
      <c r="B901" s="2" t="s">
        <v>69</v>
      </c>
      <c r="C901" s="2" t="s">
        <v>96</v>
      </c>
      <c r="D901" s="2" t="s">
        <v>97</v>
      </c>
      <c r="E901" s="13" t="n">
        <v>44790</v>
      </c>
      <c r="F901" s="13" t="n">
        <v>45885</v>
      </c>
      <c r="G901" s="2" t="s">
        <v>32</v>
      </c>
      <c r="H901" s="2" t="s">
        <v>165</v>
      </c>
      <c r="I901" s="2" t="s">
        <v>120</v>
      </c>
      <c r="J901" s="2" t="s">
        <v>100</v>
      </c>
      <c r="K901" s="14" t="n">
        <v>8894.29</v>
      </c>
      <c r="L901" s="2" t="n">
        <f aca="false">IF(E901="","",ROUND((Indicadores!$B$4-E901)/365.25,1))</f>
        <v>4.2</v>
      </c>
      <c r="M901" s="2" t="str">
        <f aca="false">IF(E901="","Virtual",IF(L901&gt;=Indicadores!$B$6,"Fim de Vida",IF(L901&gt;=Indicadores!$B$5,"Envelhecendo","Atual")))</f>
        <v>Envelhecendo</v>
      </c>
      <c r="N901" s="2" t="str">
        <f aca="false">IF(F901="","N/A",IF(F901&lt;Indicadores!$B$4,"Vencida","Vigente"))</f>
        <v>Vencida</v>
      </c>
      <c r="O901" s="2" t="str">
        <f aca="false">INDEX(Locais!$B$2:$B$13,MATCH(H901,Locais!$A$2:$A$13,0))</f>
        <v>Regional - Salvador</v>
      </c>
      <c r="P901" s="2" t="str">
        <f aca="false">INDEX(Locais!$C$2:$C$13,MATCH(H901,Locais!$A$2:$A$13,0))</f>
        <v>Nordeste</v>
      </c>
    </row>
    <row r="902" customFormat="false" ht="15" hidden="false" customHeight="false" outlineLevel="0" collapsed="false">
      <c r="A902" s="2" t="s">
        <v>1038</v>
      </c>
      <c r="B902" s="2" t="s">
        <v>71</v>
      </c>
      <c r="C902" s="2" t="s">
        <v>126</v>
      </c>
      <c r="D902" s="2" t="s">
        <v>157</v>
      </c>
      <c r="E902" s="13" t="n">
        <v>44294</v>
      </c>
      <c r="F902" s="13" t="n">
        <v>45389</v>
      </c>
      <c r="G902" s="2" t="s">
        <v>32</v>
      </c>
      <c r="H902" s="2" t="s">
        <v>141</v>
      </c>
      <c r="I902" s="2" t="s">
        <v>109</v>
      </c>
      <c r="J902" s="2" t="s">
        <v>100</v>
      </c>
      <c r="K902" s="14" t="n">
        <v>2040.13</v>
      </c>
      <c r="L902" s="2" t="n">
        <f aca="false">IF(E902="","",ROUND((Indicadores!$B$4-E902)/365.25,1))</f>
        <v>5.5</v>
      </c>
      <c r="M902" s="2" t="str">
        <f aca="false">IF(E902="","Virtual",IF(L902&gt;=Indicadores!$B$6,"Fim de Vida",IF(L902&gt;=Indicadores!$B$5,"Envelhecendo","Atual")))</f>
        <v>Fim de Vida</v>
      </c>
      <c r="N902" s="2" t="str">
        <f aca="false">IF(F902="","N/A",IF(F902&lt;Indicadores!$B$4,"Vencida","Vigente"))</f>
        <v>Vencida</v>
      </c>
      <c r="O902" s="2" t="str">
        <f aca="false">INDEX(Locais!$B$2:$B$13,MATCH(H902,Locais!$A$2:$A$13,0))</f>
        <v>Regional - Curitiba</v>
      </c>
      <c r="P902" s="2" t="str">
        <f aca="false">INDEX(Locais!$C$2:$C$13,MATCH(H902,Locais!$A$2:$A$13,0))</f>
        <v>Sul</v>
      </c>
    </row>
    <row r="903" customFormat="false" ht="15" hidden="false" customHeight="false" outlineLevel="0" collapsed="false">
      <c r="A903" s="2" t="s">
        <v>1039</v>
      </c>
      <c r="B903" s="2" t="s">
        <v>68</v>
      </c>
      <c r="C903" s="2" t="s">
        <v>96</v>
      </c>
      <c r="D903" s="2" t="s">
        <v>107</v>
      </c>
      <c r="E903" s="13" t="n">
        <v>45445</v>
      </c>
      <c r="F903" s="13" t="n">
        <v>46540</v>
      </c>
      <c r="G903" s="2" t="s">
        <v>32</v>
      </c>
      <c r="H903" s="2" t="s">
        <v>139</v>
      </c>
      <c r="I903" s="2" t="s">
        <v>109</v>
      </c>
      <c r="J903" s="2" t="s">
        <v>100</v>
      </c>
      <c r="K903" s="14" t="n">
        <v>6407.96</v>
      </c>
      <c r="L903" s="2" t="n">
        <f aca="false">IF(E903="","",ROUND((Indicadores!$B$4-E903)/365.25,1))</f>
        <v>2.4</v>
      </c>
      <c r="M903" s="2" t="str">
        <f aca="false">IF(E903="","Virtual",IF(L903&gt;=Indicadores!$B$6,"Fim de Vida",IF(L903&gt;=Indicadores!$B$5,"Envelhecendo","Atual")))</f>
        <v>Atual</v>
      </c>
      <c r="N903" s="2" t="str">
        <f aca="false">IF(F903="","N/A",IF(F903&lt;Indicadores!$B$4,"Vencida","Vigente"))</f>
        <v>Vigente</v>
      </c>
      <c r="O903" s="2" t="str">
        <f aca="false">INDEX(Locais!$B$2:$B$13,MATCH(H903,Locais!$A$2:$A$13,0))</f>
        <v>Regional - Rio de Janeiro</v>
      </c>
      <c r="P903" s="2" t="str">
        <f aca="false">INDEX(Locais!$C$2:$C$13,MATCH(H903,Locais!$A$2:$A$13,0))</f>
        <v>Sudeste</v>
      </c>
    </row>
    <row r="904" customFormat="false" ht="15" hidden="false" customHeight="false" outlineLevel="0" collapsed="false">
      <c r="A904" s="2" t="s">
        <v>1040</v>
      </c>
      <c r="B904" s="2" t="s">
        <v>71</v>
      </c>
      <c r="C904" s="2" t="s">
        <v>96</v>
      </c>
      <c r="D904" s="2" t="s">
        <v>171</v>
      </c>
      <c r="E904" s="13" t="n">
        <v>45124</v>
      </c>
      <c r="F904" s="13" t="n">
        <v>46219</v>
      </c>
      <c r="G904" s="2" t="s">
        <v>32</v>
      </c>
      <c r="H904" s="2" t="s">
        <v>119</v>
      </c>
      <c r="I904" s="2" t="s">
        <v>124</v>
      </c>
      <c r="J904" s="2" t="s">
        <v>100</v>
      </c>
      <c r="K904" s="14" t="n">
        <v>2965.24</v>
      </c>
      <c r="L904" s="2" t="n">
        <f aca="false">IF(E904="","",ROUND((Indicadores!$B$4-E904)/365.25,1))</f>
        <v>3.3</v>
      </c>
      <c r="M904" s="2" t="str">
        <f aca="false">IF(E904="","Virtual",IF(L904&gt;=Indicadores!$B$6,"Fim de Vida",IF(L904&gt;=Indicadores!$B$5,"Envelhecendo","Atual")))</f>
        <v>Envelhecendo</v>
      </c>
      <c r="N904" s="2" t="str">
        <f aca="false">IF(F904="","N/A",IF(F904&lt;Indicadores!$B$4,"Vencida","Vigente"))</f>
        <v>Vencida</v>
      </c>
      <c r="O904" s="2" t="str">
        <f aca="false">INDEX(Locais!$B$2:$B$13,MATCH(H904,Locais!$A$2:$A$13,0))</f>
        <v>Regional - São Paulo</v>
      </c>
      <c r="P904" s="2" t="str">
        <f aca="false">INDEX(Locais!$C$2:$C$13,MATCH(H904,Locais!$A$2:$A$13,0))</f>
        <v>Sudeste</v>
      </c>
    </row>
    <row r="905" customFormat="false" ht="15" hidden="false" customHeight="false" outlineLevel="0" collapsed="false">
      <c r="A905" s="2" t="s">
        <v>1041</v>
      </c>
      <c r="B905" s="2" t="s">
        <v>69</v>
      </c>
      <c r="C905" s="2" t="s">
        <v>96</v>
      </c>
      <c r="D905" s="2" t="s">
        <v>117</v>
      </c>
      <c r="E905" s="13" t="n">
        <v>45861</v>
      </c>
      <c r="F905" s="13" t="n">
        <v>46956</v>
      </c>
      <c r="G905" s="2" t="s">
        <v>32</v>
      </c>
      <c r="H905" s="2" t="s">
        <v>141</v>
      </c>
      <c r="I905" s="2" t="s">
        <v>136</v>
      </c>
      <c r="J905" s="2" t="s">
        <v>100</v>
      </c>
      <c r="K905" s="14" t="n">
        <v>10881.3</v>
      </c>
      <c r="L905" s="2" t="n">
        <f aca="false">IF(E905="","",ROUND((Indicadores!$B$4-E905)/365.25,1))</f>
        <v>1.2</v>
      </c>
      <c r="M905" s="2" t="str">
        <f aca="false">IF(E905="","Virtual",IF(L905&gt;=Indicadores!$B$6,"Fim de Vida",IF(L905&gt;=Indicadores!$B$5,"Envelhecendo","Atual")))</f>
        <v>Atual</v>
      </c>
      <c r="N905" s="2" t="str">
        <f aca="false">IF(F905="","N/A",IF(F905&lt;Indicadores!$B$4,"Vencida","Vigente"))</f>
        <v>Vigente</v>
      </c>
      <c r="O905" s="2" t="str">
        <f aca="false">INDEX(Locais!$B$2:$B$13,MATCH(H905,Locais!$A$2:$A$13,0))</f>
        <v>Regional - Curitiba</v>
      </c>
      <c r="P905" s="2" t="str">
        <f aca="false">INDEX(Locais!$C$2:$C$13,MATCH(H905,Locais!$A$2:$A$13,0))</f>
        <v>Sul</v>
      </c>
    </row>
    <row r="906" customFormat="false" ht="15" hidden="false" customHeight="false" outlineLevel="0" collapsed="false">
      <c r="A906" s="2" t="s">
        <v>1042</v>
      </c>
      <c r="B906" s="2" t="s">
        <v>68</v>
      </c>
      <c r="C906" s="2" t="s">
        <v>126</v>
      </c>
      <c r="D906" s="2" t="s">
        <v>127</v>
      </c>
      <c r="E906" s="13" t="n">
        <v>45497</v>
      </c>
      <c r="F906" s="13" t="n">
        <v>46592</v>
      </c>
      <c r="G906" s="2" t="s">
        <v>32</v>
      </c>
      <c r="H906" s="2" t="s">
        <v>139</v>
      </c>
      <c r="I906" s="2" t="s">
        <v>105</v>
      </c>
      <c r="J906" s="2" t="s">
        <v>100</v>
      </c>
      <c r="K906" s="14" t="n">
        <v>4501.69</v>
      </c>
      <c r="L906" s="2" t="n">
        <f aca="false">IF(E906="","",ROUND((Indicadores!$B$4-E906)/365.25,1))</f>
        <v>2.2</v>
      </c>
      <c r="M906" s="2" t="str">
        <f aca="false">IF(E906="","Virtual",IF(L906&gt;=Indicadores!$B$6,"Fim de Vida",IF(L906&gt;=Indicadores!$B$5,"Envelhecendo","Atual")))</f>
        <v>Atual</v>
      </c>
      <c r="N906" s="2" t="str">
        <f aca="false">IF(F906="","N/A",IF(F906&lt;Indicadores!$B$4,"Vencida","Vigente"))</f>
        <v>Vigente</v>
      </c>
      <c r="O906" s="2" t="str">
        <f aca="false">INDEX(Locais!$B$2:$B$13,MATCH(H906,Locais!$A$2:$A$13,0))</f>
        <v>Regional - Rio de Janeiro</v>
      </c>
      <c r="P906" s="2" t="str">
        <f aca="false">INDEX(Locais!$C$2:$C$13,MATCH(H906,Locais!$A$2:$A$13,0))</f>
        <v>Sudeste</v>
      </c>
    </row>
    <row r="907" customFormat="false" ht="15" hidden="false" customHeight="false" outlineLevel="0" collapsed="false">
      <c r="A907" s="2" t="s">
        <v>1043</v>
      </c>
      <c r="B907" s="2" t="s">
        <v>69</v>
      </c>
      <c r="C907" s="2" t="s">
        <v>96</v>
      </c>
      <c r="D907" s="2" t="s">
        <v>117</v>
      </c>
      <c r="E907" s="13" t="n">
        <v>44124</v>
      </c>
      <c r="F907" s="13" t="n">
        <v>45219</v>
      </c>
      <c r="G907" s="2" t="s">
        <v>32</v>
      </c>
      <c r="H907" s="2" t="s">
        <v>98</v>
      </c>
      <c r="I907" s="2" t="s">
        <v>133</v>
      </c>
      <c r="J907" s="2" t="s">
        <v>100</v>
      </c>
      <c r="K907" s="14" t="n">
        <v>8746.2</v>
      </c>
      <c r="L907" s="2" t="n">
        <f aca="false">IF(E907="","",ROUND((Indicadores!$B$4-E907)/365.25,1))</f>
        <v>6</v>
      </c>
      <c r="M907" s="2" t="str">
        <f aca="false">IF(E907="","Virtual",IF(L907&gt;=Indicadores!$B$6,"Fim de Vida",IF(L907&gt;=Indicadores!$B$5,"Envelhecendo","Atual")))</f>
        <v>Fim de Vida</v>
      </c>
      <c r="N907" s="2" t="str">
        <f aca="false">IF(F907="","N/A",IF(F907&lt;Indicadores!$B$4,"Vencida","Vigente"))</f>
        <v>Vencida</v>
      </c>
      <c r="O907" s="2" t="str">
        <f aca="false">INDEX(Locais!$B$2:$B$13,MATCH(H907,Locais!$A$2:$A$13,0))</f>
        <v>Sede - Brasília</v>
      </c>
      <c r="P907" s="2" t="str">
        <f aca="false">INDEX(Locais!$C$2:$C$13,MATCH(H907,Locais!$A$2:$A$13,0))</f>
        <v>Centro-Oeste</v>
      </c>
    </row>
    <row r="908" customFormat="false" ht="15" hidden="false" customHeight="false" outlineLevel="0" collapsed="false">
      <c r="A908" s="2" t="s">
        <v>1044</v>
      </c>
      <c r="B908" s="2" t="s">
        <v>69</v>
      </c>
      <c r="C908" s="2" t="s">
        <v>96</v>
      </c>
      <c r="D908" s="2" t="s">
        <v>117</v>
      </c>
      <c r="E908" s="13" t="n">
        <v>43953</v>
      </c>
      <c r="F908" s="13" t="n">
        <v>45048</v>
      </c>
      <c r="G908" s="2" t="s">
        <v>32</v>
      </c>
      <c r="H908" s="2" t="s">
        <v>98</v>
      </c>
      <c r="I908" s="2" t="s">
        <v>115</v>
      </c>
      <c r="J908" s="2" t="s">
        <v>100</v>
      </c>
      <c r="K908" s="14" t="n">
        <v>8378.85</v>
      </c>
      <c r="L908" s="2" t="n">
        <f aca="false">IF(E908="","",ROUND((Indicadores!$B$4-E908)/365.25,1))</f>
        <v>6.5</v>
      </c>
      <c r="M908" s="2" t="str">
        <f aca="false">IF(E908="","Virtual",IF(L908&gt;=Indicadores!$B$6,"Fim de Vida",IF(L908&gt;=Indicadores!$B$5,"Envelhecendo","Atual")))</f>
        <v>Fim de Vida</v>
      </c>
      <c r="N908" s="2" t="str">
        <f aca="false">IF(F908="","N/A",IF(F908&lt;Indicadores!$B$4,"Vencida","Vigente"))</f>
        <v>Vencida</v>
      </c>
      <c r="O908" s="2" t="str">
        <f aca="false">INDEX(Locais!$B$2:$B$13,MATCH(H908,Locais!$A$2:$A$13,0))</f>
        <v>Sede - Brasília</v>
      </c>
      <c r="P908" s="2" t="str">
        <f aca="false">INDEX(Locais!$C$2:$C$13,MATCH(H908,Locais!$A$2:$A$13,0))</f>
        <v>Centro-Oeste</v>
      </c>
    </row>
    <row r="909" customFormat="false" ht="15" hidden="false" customHeight="false" outlineLevel="0" collapsed="false">
      <c r="A909" s="2" t="s">
        <v>1045</v>
      </c>
      <c r="B909" s="2" t="s">
        <v>69</v>
      </c>
      <c r="C909" s="2" t="s">
        <v>102</v>
      </c>
      <c r="D909" s="2" t="s">
        <v>113</v>
      </c>
      <c r="E909" s="13" t="n">
        <v>45035</v>
      </c>
      <c r="F909" s="13" t="n">
        <v>46130</v>
      </c>
      <c r="G909" s="2" t="s">
        <v>32</v>
      </c>
      <c r="H909" s="2" t="s">
        <v>139</v>
      </c>
      <c r="I909" s="2" t="s">
        <v>120</v>
      </c>
      <c r="J909" s="2" t="s">
        <v>100</v>
      </c>
      <c r="K909" s="14" t="n">
        <v>10325.39</v>
      </c>
      <c r="L909" s="2" t="n">
        <f aca="false">IF(E909="","",ROUND((Indicadores!$B$4-E909)/365.25,1))</f>
        <v>3.5</v>
      </c>
      <c r="M909" s="2" t="str">
        <f aca="false">IF(E909="","Virtual",IF(L909&gt;=Indicadores!$B$6,"Fim de Vida",IF(L909&gt;=Indicadores!$B$5,"Envelhecendo","Atual")))</f>
        <v>Envelhecendo</v>
      </c>
      <c r="N909" s="2" t="str">
        <f aca="false">IF(F909="","N/A",IF(F909&lt;Indicadores!$B$4,"Vencida","Vigente"))</f>
        <v>Vencida</v>
      </c>
      <c r="O909" s="2" t="str">
        <f aca="false">INDEX(Locais!$B$2:$B$13,MATCH(H909,Locais!$A$2:$A$13,0))</f>
        <v>Regional - Rio de Janeiro</v>
      </c>
      <c r="P909" s="2" t="str">
        <f aca="false">INDEX(Locais!$C$2:$C$13,MATCH(H909,Locais!$A$2:$A$13,0))</f>
        <v>Sudeste</v>
      </c>
    </row>
    <row r="910" customFormat="false" ht="15" hidden="false" customHeight="false" outlineLevel="0" collapsed="false">
      <c r="A910" s="2" t="s">
        <v>1046</v>
      </c>
      <c r="B910" s="2" t="s">
        <v>68</v>
      </c>
      <c r="C910" s="2" t="s">
        <v>96</v>
      </c>
      <c r="D910" s="2" t="s">
        <v>107</v>
      </c>
      <c r="E910" s="13" t="n">
        <v>45444</v>
      </c>
      <c r="F910" s="13" t="n">
        <v>46539</v>
      </c>
      <c r="G910" s="2" t="s">
        <v>32</v>
      </c>
      <c r="H910" s="2" t="s">
        <v>128</v>
      </c>
      <c r="I910" s="2" t="s">
        <v>115</v>
      </c>
      <c r="J910" s="2" t="s">
        <v>100</v>
      </c>
      <c r="K910" s="14" t="n">
        <v>5299.77</v>
      </c>
      <c r="L910" s="2" t="n">
        <f aca="false">IF(E910="","",ROUND((Indicadores!$B$4-E910)/365.25,1))</f>
        <v>2.4</v>
      </c>
      <c r="M910" s="2" t="str">
        <f aca="false">IF(E910="","Virtual",IF(L910&gt;=Indicadores!$B$6,"Fim de Vida",IF(L910&gt;=Indicadores!$B$5,"Envelhecendo","Atual")))</f>
        <v>Atual</v>
      </c>
      <c r="N910" s="2" t="str">
        <f aca="false">IF(F910="","N/A",IF(F910&lt;Indicadores!$B$4,"Vencida","Vigente"))</f>
        <v>Vigente</v>
      </c>
      <c r="O910" s="2" t="str">
        <f aca="false">INDEX(Locais!$B$2:$B$13,MATCH(H910,Locais!$A$2:$A$13,0))</f>
        <v>Regional - Recife</v>
      </c>
      <c r="P910" s="2" t="str">
        <f aca="false">INDEX(Locais!$C$2:$C$13,MATCH(H910,Locais!$A$2:$A$13,0))</f>
        <v>Nordeste</v>
      </c>
    </row>
    <row r="911" customFormat="false" ht="15" hidden="false" customHeight="false" outlineLevel="0" collapsed="false">
      <c r="A911" s="2" t="s">
        <v>1047</v>
      </c>
      <c r="B911" s="2" t="s">
        <v>69</v>
      </c>
      <c r="C911" s="2" t="s">
        <v>126</v>
      </c>
      <c r="D911" s="2" t="s">
        <v>169</v>
      </c>
      <c r="E911" s="13" t="n">
        <v>45707</v>
      </c>
      <c r="F911" s="13" t="n">
        <v>46802</v>
      </c>
      <c r="G911" s="2" t="s">
        <v>32</v>
      </c>
      <c r="H911" s="2" t="s">
        <v>139</v>
      </c>
      <c r="I911" s="2" t="s">
        <v>120</v>
      </c>
      <c r="J911" s="2" t="s">
        <v>100</v>
      </c>
      <c r="K911" s="14" t="n">
        <v>9136.46</v>
      </c>
      <c r="L911" s="2" t="n">
        <f aca="false">IF(E911="","",ROUND((Indicadores!$B$4-E911)/365.25,1))</f>
        <v>1.7</v>
      </c>
      <c r="M911" s="2" t="str">
        <f aca="false">IF(E911="","Virtual",IF(L911&gt;=Indicadores!$B$6,"Fim de Vida",IF(L911&gt;=Indicadores!$B$5,"Envelhecendo","Atual")))</f>
        <v>Atual</v>
      </c>
      <c r="N911" s="2" t="str">
        <f aca="false">IF(F911="","N/A",IF(F911&lt;Indicadores!$B$4,"Vencida","Vigente"))</f>
        <v>Vigente</v>
      </c>
      <c r="O911" s="2" t="str">
        <f aca="false">INDEX(Locais!$B$2:$B$13,MATCH(H911,Locais!$A$2:$A$13,0))</f>
        <v>Regional - Rio de Janeiro</v>
      </c>
      <c r="P911" s="2" t="str">
        <f aca="false">INDEX(Locais!$C$2:$C$13,MATCH(H911,Locais!$A$2:$A$13,0))</f>
        <v>Sudeste</v>
      </c>
    </row>
    <row r="912" customFormat="false" ht="15" hidden="false" customHeight="false" outlineLevel="0" collapsed="false">
      <c r="A912" s="2" t="s">
        <v>1048</v>
      </c>
      <c r="B912" s="2" t="s">
        <v>69</v>
      </c>
      <c r="C912" s="2" t="s">
        <v>126</v>
      </c>
      <c r="D912" s="2" t="s">
        <v>169</v>
      </c>
      <c r="E912" s="13" t="n">
        <v>44902</v>
      </c>
      <c r="F912" s="13" t="n">
        <v>45997</v>
      </c>
      <c r="G912" s="2" t="s">
        <v>32</v>
      </c>
      <c r="H912" s="2" t="s">
        <v>119</v>
      </c>
      <c r="I912" s="2" t="s">
        <v>124</v>
      </c>
      <c r="J912" s="2" t="s">
        <v>100</v>
      </c>
      <c r="K912" s="14" t="n">
        <v>7712.64</v>
      </c>
      <c r="L912" s="2" t="n">
        <f aca="false">IF(E912="","",ROUND((Indicadores!$B$4-E912)/365.25,1))</f>
        <v>3.9</v>
      </c>
      <c r="M912" s="2" t="str">
        <f aca="false">IF(E912="","Virtual",IF(L912&gt;=Indicadores!$B$6,"Fim de Vida",IF(L912&gt;=Indicadores!$B$5,"Envelhecendo","Atual")))</f>
        <v>Envelhecendo</v>
      </c>
      <c r="N912" s="2" t="str">
        <f aca="false">IF(F912="","N/A",IF(F912&lt;Indicadores!$B$4,"Vencida","Vigente"))</f>
        <v>Vencida</v>
      </c>
      <c r="O912" s="2" t="str">
        <f aca="false">INDEX(Locais!$B$2:$B$13,MATCH(H912,Locais!$A$2:$A$13,0))</f>
        <v>Regional - São Paulo</v>
      </c>
      <c r="P912" s="2" t="str">
        <f aca="false">INDEX(Locais!$C$2:$C$13,MATCH(H912,Locais!$A$2:$A$13,0))</f>
        <v>Sudeste</v>
      </c>
    </row>
    <row r="913" customFormat="false" ht="15" hidden="false" customHeight="false" outlineLevel="0" collapsed="false">
      <c r="A913" s="2" t="s">
        <v>1049</v>
      </c>
      <c r="B913" s="2" t="s">
        <v>70</v>
      </c>
      <c r="C913" s="2" t="s">
        <v>96</v>
      </c>
      <c r="D913" s="2" t="s">
        <v>122</v>
      </c>
      <c r="E913" s="13" t="n">
        <v>44620</v>
      </c>
      <c r="F913" s="13" t="n">
        <v>46445</v>
      </c>
      <c r="G913" s="2" t="s">
        <v>34</v>
      </c>
      <c r="H913" s="2" t="s">
        <v>108</v>
      </c>
      <c r="I913" s="2" t="s">
        <v>120</v>
      </c>
      <c r="J913" s="2" t="s">
        <v>100</v>
      </c>
      <c r="K913" s="14" t="n">
        <v>21316.69</v>
      </c>
      <c r="L913" s="2" t="n">
        <f aca="false">IF(E913="","",ROUND((Indicadores!$B$4-E913)/365.25,1))</f>
        <v>4.6</v>
      </c>
      <c r="M913" s="2" t="str">
        <f aca="false">IF(E913="","Virtual",IF(L913&gt;=Indicadores!$B$6,"Fim de Vida",IF(L913&gt;=Indicadores!$B$5,"Envelhecendo","Atual")))</f>
        <v>Envelhecendo</v>
      </c>
      <c r="N913" s="2" t="str">
        <f aca="false">IF(F913="","N/A",IF(F913&lt;Indicadores!$B$4,"Vencida","Vigente"))</f>
        <v>Vigente</v>
      </c>
      <c r="O913" s="2" t="str">
        <f aca="false">INDEX(Locais!$B$2:$B$13,MATCH(H913,Locais!$A$2:$A$13,0))</f>
        <v>Regional - Porto Alegre</v>
      </c>
      <c r="P913" s="2" t="str">
        <f aca="false">INDEX(Locais!$C$2:$C$13,MATCH(H913,Locais!$A$2:$A$13,0))</f>
        <v>Sul</v>
      </c>
    </row>
    <row r="914" customFormat="false" ht="15" hidden="false" customHeight="false" outlineLevel="0" collapsed="false">
      <c r="A914" s="2" t="s">
        <v>1050</v>
      </c>
      <c r="B914" s="2" t="s">
        <v>68</v>
      </c>
      <c r="C914" s="2" t="s">
        <v>96</v>
      </c>
      <c r="D914" s="2" t="s">
        <v>107</v>
      </c>
      <c r="E914" s="13" t="n">
        <v>43888</v>
      </c>
      <c r="F914" s="13" t="n">
        <v>44983</v>
      </c>
      <c r="G914" s="2" t="s">
        <v>32</v>
      </c>
      <c r="H914" s="2" t="s">
        <v>139</v>
      </c>
      <c r="I914" s="2" t="s">
        <v>99</v>
      </c>
      <c r="J914" s="2" t="s">
        <v>100</v>
      </c>
      <c r="K914" s="14" t="n">
        <v>5268.13</v>
      </c>
      <c r="L914" s="2" t="n">
        <f aca="false">IF(E914="","",ROUND((Indicadores!$B$4-E914)/365.25,1))</f>
        <v>6.6</v>
      </c>
      <c r="M914" s="2" t="str">
        <f aca="false">IF(E914="","Virtual",IF(L914&gt;=Indicadores!$B$6,"Fim de Vida",IF(L914&gt;=Indicadores!$B$5,"Envelhecendo","Atual")))</f>
        <v>Fim de Vida</v>
      </c>
      <c r="N914" s="2" t="str">
        <f aca="false">IF(F914="","N/A",IF(F914&lt;Indicadores!$B$4,"Vencida","Vigente"))</f>
        <v>Vencida</v>
      </c>
      <c r="O914" s="2" t="str">
        <f aca="false">INDEX(Locais!$B$2:$B$13,MATCH(H914,Locais!$A$2:$A$13,0))</f>
        <v>Regional - Rio de Janeiro</v>
      </c>
      <c r="P914" s="2" t="str">
        <f aca="false">INDEX(Locais!$C$2:$C$13,MATCH(H914,Locais!$A$2:$A$13,0))</f>
        <v>Sudeste</v>
      </c>
    </row>
    <row r="915" customFormat="false" ht="15" hidden="false" customHeight="false" outlineLevel="0" collapsed="false">
      <c r="A915" s="2" t="s">
        <v>1051</v>
      </c>
      <c r="B915" s="2" t="s">
        <v>69</v>
      </c>
      <c r="C915" s="2" t="s">
        <v>96</v>
      </c>
      <c r="D915" s="2" t="s">
        <v>117</v>
      </c>
      <c r="E915" s="13" t="n">
        <v>44759</v>
      </c>
      <c r="F915" s="13" t="n">
        <v>45854</v>
      </c>
      <c r="G915" s="2" t="s">
        <v>32</v>
      </c>
      <c r="H915" s="2" t="s">
        <v>104</v>
      </c>
      <c r="I915" s="2" t="s">
        <v>136</v>
      </c>
      <c r="J915" s="2" t="s">
        <v>100</v>
      </c>
      <c r="K915" s="14" t="n">
        <v>8044.08</v>
      </c>
      <c r="L915" s="2" t="n">
        <f aca="false">IF(E915="","",ROUND((Indicadores!$B$4-E915)/365.25,1))</f>
        <v>4.3</v>
      </c>
      <c r="M915" s="2" t="str">
        <f aca="false">IF(E915="","Virtual",IF(L915&gt;=Indicadores!$B$6,"Fim de Vida",IF(L915&gt;=Indicadores!$B$5,"Envelhecendo","Atual")))</f>
        <v>Envelhecendo</v>
      </c>
      <c r="N915" s="2" t="str">
        <f aca="false">IF(F915="","N/A",IF(F915&lt;Indicadores!$B$4,"Vencida","Vigente"))</f>
        <v>Vencida</v>
      </c>
      <c r="O915" s="2" t="str">
        <f aca="false">INDEX(Locais!$B$2:$B$13,MATCH(H915,Locais!$A$2:$A$13,0))</f>
        <v>Regional - Fortaleza</v>
      </c>
      <c r="P915" s="2" t="str">
        <f aca="false">INDEX(Locais!$C$2:$C$13,MATCH(H915,Locais!$A$2:$A$13,0))</f>
        <v>Nordeste</v>
      </c>
    </row>
    <row r="916" customFormat="false" ht="15" hidden="false" customHeight="false" outlineLevel="0" collapsed="false">
      <c r="A916" s="2" t="s">
        <v>1052</v>
      </c>
      <c r="B916" s="2" t="s">
        <v>69</v>
      </c>
      <c r="C916" s="2" t="s">
        <v>102</v>
      </c>
      <c r="D916" s="2" t="s">
        <v>113</v>
      </c>
      <c r="E916" s="13" t="n">
        <v>44049</v>
      </c>
      <c r="F916" s="13" t="n">
        <v>45144</v>
      </c>
      <c r="G916" s="2" t="s">
        <v>32</v>
      </c>
      <c r="H916" s="2" t="s">
        <v>98</v>
      </c>
      <c r="I916" s="2" t="s">
        <v>142</v>
      </c>
      <c r="J916" s="2" t="s">
        <v>100</v>
      </c>
      <c r="K916" s="14" t="n">
        <v>8385.15</v>
      </c>
      <c r="L916" s="2" t="n">
        <f aca="false">IF(E916="","",ROUND((Indicadores!$B$4-E916)/365.25,1))</f>
        <v>6.2</v>
      </c>
      <c r="M916" s="2" t="str">
        <f aca="false">IF(E916="","Virtual",IF(L916&gt;=Indicadores!$B$6,"Fim de Vida",IF(L916&gt;=Indicadores!$B$5,"Envelhecendo","Atual")))</f>
        <v>Fim de Vida</v>
      </c>
      <c r="N916" s="2" t="str">
        <f aca="false">IF(F916="","N/A",IF(F916&lt;Indicadores!$B$4,"Vencida","Vigente"))</f>
        <v>Vencida</v>
      </c>
      <c r="O916" s="2" t="str">
        <f aca="false">INDEX(Locais!$B$2:$B$13,MATCH(H916,Locais!$A$2:$A$13,0))</f>
        <v>Sede - Brasília</v>
      </c>
      <c r="P916" s="2" t="str">
        <f aca="false">INDEX(Locais!$C$2:$C$13,MATCH(H916,Locais!$A$2:$A$13,0))</f>
        <v>Centro-Oeste</v>
      </c>
    </row>
    <row r="917" customFormat="false" ht="15" hidden="false" customHeight="false" outlineLevel="0" collapsed="false">
      <c r="A917" s="2" t="s">
        <v>1053</v>
      </c>
      <c r="B917" s="2" t="s">
        <v>68</v>
      </c>
      <c r="C917" s="2" t="s">
        <v>96</v>
      </c>
      <c r="D917" s="2" t="s">
        <v>132</v>
      </c>
      <c r="E917" s="13" t="n">
        <v>45247</v>
      </c>
      <c r="F917" s="13" t="n">
        <v>46342</v>
      </c>
      <c r="G917" s="2" t="s">
        <v>34</v>
      </c>
      <c r="H917" s="2" t="s">
        <v>98</v>
      </c>
      <c r="I917" s="2" t="s">
        <v>115</v>
      </c>
      <c r="J917" s="2" t="s">
        <v>100</v>
      </c>
      <c r="K917" s="14" t="n">
        <v>5649.36</v>
      </c>
      <c r="L917" s="2" t="n">
        <f aca="false">IF(E917="","",ROUND((Indicadores!$B$4-E917)/365.25,1))</f>
        <v>2.9</v>
      </c>
      <c r="M917" s="2" t="str">
        <f aca="false">IF(E917="","Virtual",IF(L917&gt;=Indicadores!$B$6,"Fim de Vida",IF(L917&gt;=Indicadores!$B$5,"Envelhecendo","Atual")))</f>
        <v>Atual</v>
      </c>
      <c r="N917" s="2" t="str">
        <f aca="false">IF(F917="","N/A",IF(F917&lt;Indicadores!$B$4,"Vencida","Vigente"))</f>
        <v>Vigente</v>
      </c>
      <c r="O917" s="2" t="str">
        <f aca="false">INDEX(Locais!$B$2:$B$13,MATCH(H917,Locais!$A$2:$A$13,0))</f>
        <v>Sede - Brasília</v>
      </c>
      <c r="P917" s="2" t="str">
        <f aca="false">INDEX(Locais!$C$2:$C$13,MATCH(H917,Locais!$A$2:$A$13,0))</f>
        <v>Centro-Oeste</v>
      </c>
    </row>
    <row r="918" customFormat="false" ht="15" hidden="false" customHeight="false" outlineLevel="0" collapsed="false">
      <c r="A918" s="2" t="s">
        <v>1054</v>
      </c>
      <c r="B918" s="2" t="s">
        <v>69</v>
      </c>
      <c r="C918" s="2" t="s">
        <v>102</v>
      </c>
      <c r="D918" s="2" t="s">
        <v>113</v>
      </c>
      <c r="E918" s="13" t="n">
        <v>45304</v>
      </c>
      <c r="F918" s="13" t="n">
        <v>46399</v>
      </c>
      <c r="G918" s="2" t="s">
        <v>151</v>
      </c>
      <c r="H918" s="2" t="s">
        <v>141</v>
      </c>
      <c r="I918" s="2" t="s">
        <v>120</v>
      </c>
      <c r="J918" s="2" t="s">
        <v>137</v>
      </c>
      <c r="K918" s="14" t="n">
        <v>10085.44</v>
      </c>
      <c r="L918" s="2" t="n">
        <f aca="false">IF(E918="","",ROUND((Indicadores!$B$4-E918)/365.25,1))</f>
        <v>2.8</v>
      </c>
      <c r="M918" s="2" t="str">
        <f aca="false">IF(E918="","Virtual",IF(L918&gt;=Indicadores!$B$6,"Fim de Vida",IF(L918&gt;=Indicadores!$B$5,"Envelhecendo","Atual")))</f>
        <v>Atual</v>
      </c>
      <c r="N918" s="2" t="str">
        <f aca="false">IF(F918="","N/A",IF(F918&lt;Indicadores!$B$4,"Vencida","Vigente"))</f>
        <v>Vigente</v>
      </c>
      <c r="O918" s="2" t="str">
        <f aca="false">INDEX(Locais!$B$2:$B$13,MATCH(H918,Locais!$A$2:$A$13,0))</f>
        <v>Regional - Curitiba</v>
      </c>
      <c r="P918" s="2" t="str">
        <f aca="false">INDEX(Locais!$C$2:$C$13,MATCH(H918,Locais!$A$2:$A$13,0))</f>
        <v>Sul</v>
      </c>
    </row>
    <row r="919" customFormat="false" ht="15" hidden="false" customHeight="false" outlineLevel="0" collapsed="false">
      <c r="A919" s="2" t="s">
        <v>1055</v>
      </c>
      <c r="B919" s="2" t="s">
        <v>69</v>
      </c>
      <c r="C919" s="2" t="s">
        <v>126</v>
      </c>
      <c r="D919" s="2" t="s">
        <v>169</v>
      </c>
      <c r="E919" s="13" t="n">
        <v>44757</v>
      </c>
      <c r="F919" s="13" t="n">
        <v>45852</v>
      </c>
      <c r="G919" s="2" t="s">
        <v>32</v>
      </c>
      <c r="H919" s="2" t="s">
        <v>128</v>
      </c>
      <c r="I919" s="2" t="s">
        <v>111</v>
      </c>
      <c r="J919" s="2" t="s">
        <v>100</v>
      </c>
      <c r="K919" s="14" t="n">
        <v>9008.25</v>
      </c>
      <c r="L919" s="2" t="n">
        <f aca="false">IF(E919="","",ROUND((Indicadores!$B$4-E919)/365.25,1))</f>
        <v>4.3</v>
      </c>
      <c r="M919" s="2" t="str">
        <f aca="false">IF(E919="","Virtual",IF(L919&gt;=Indicadores!$B$6,"Fim de Vida",IF(L919&gt;=Indicadores!$B$5,"Envelhecendo","Atual")))</f>
        <v>Envelhecendo</v>
      </c>
      <c r="N919" s="2" t="str">
        <f aca="false">IF(F919="","N/A",IF(F919&lt;Indicadores!$B$4,"Vencida","Vigente"))</f>
        <v>Vencida</v>
      </c>
      <c r="O919" s="2" t="str">
        <f aca="false">INDEX(Locais!$B$2:$B$13,MATCH(H919,Locais!$A$2:$A$13,0))</f>
        <v>Regional - Recife</v>
      </c>
      <c r="P919" s="2" t="str">
        <f aca="false">INDEX(Locais!$C$2:$C$13,MATCH(H919,Locais!$A$2:$A$13,0))</f>
        <v>Nordeste</v>
      </c>
    </row>
    <row r="920" customFormat="false" ht="15" hidden="false" customHeight="false" outlineLevel="0" collapsed="false">
      <c r="A920" s="2" t="s">
        <v>1056</v>
      </c>
      <c r="B920" s="2" t="s">
        <v>69</v>
      </c>
      <c r="C920" s="2" t="s">
        <v>102</v>
      </c>
      <c r="D920" s="2" t="s">
        <v>113</v>
      </c>
      <c r="E920" s="13" t="n">
        <v>45352</v>
      </c>
      <c r="F920" s="13" t="n">
        <v>46447</v>
      </c>
      <c r="G920" s="2" t="s">
        <v>118</v>
      </c>
      <c r="H920" s="2" t="s">
        <v>98</v>
      </c>
      <c r="I920" s="2" t="s">
        <v>115</v>
      </c>
      <c r="J920" s="2" t="s">
        <v>100</v>
      </c>
      <c r="K920" s="14" t="n">
        <v>10922.94</v>
      </c>
      <c r="L920" s="2" t="n">
        <f aca="false">IF(E920="","",ROUND((Indicadores!$B$4-E920)/365.25,1))</f>
        <v>2.6</v>
      </c>
      <c r="M920" s="2" t="str">
        <f aca="false">IF(E920="","Virtual",IF(L920&gt;=Indicadores!$B$6,"Fim de Vida",IF(L920&gt;=Indicadores!$B$5,"Envelhecendo","Atual")))</f>
        <v>Atual</v>
      </c>
      <c r="N920" s="2" t="str">
        <f aca="false">IF(F920="","N/A",IF(F920&lt;Indicadores!$B$4,"Vencida","Vigente"))</f>
        <v>Vigente</v>
      </c>
      <c r="O920" s="2" t="str">
        <f aca="false">INDEX(Locais!$B$2:$B$13,MATCH(H920,Locais!$A$2:$A$13,0))</f>
        <v>Sede - Brasília</v>
      </c>
      <c r="P920" s="2" t="str">
        <f aca="false">INDEX(Locais!$C$2:$C$13,MATCH(H920,Locais!$A$2:$A$13,0))</f>
        <v>Centro-Oeste</v>
      </c>
    </row>
    <row r="921" customFormat="false" ht="15" hidden="false" customHeight="false" outlineLevel="0" collapsed="false">
      <c r="A921" s="2" t="s">
        <v>1057</v>
      </c>
      <c r="B921" s="2" t="s">
        <v>69</v>
      </c>
      <c r="C921" s="2" t="s">
        <v>102</v>
      </c>
      <c r="D921" s="2" t="s">
        <v>113</v>
      </c>
      <c r="E921" s="13" t="n">
        <v>45644</v>
      </c>
      <c r="F921" s="13" t="n">
        <v>46739</v>
      </c>
      <c r="G921" s="2" t="s">
        <v>32</v>
      </c>
      <c r="H921" s="2" t="s">
        <v>163</v>
      </c>
      <c r="I921" s="2" t="s">
        <v>124</v>
      </c>
      <c r="J921" s="2" t="s">
        <v>100</v>
      </c>
      <c r="K921" s="14" t="n">
        <v>8031.35</v>
      </c>
      <c r="L921" s="2" t="n">
        <f aca="false">IF(E921="","",ROUND((Indicadores!$B$4-E921)/365.25,1))</f>
        <v>1.8</v>
      </c>
      <c r="M921" s="2" t="str">
        <f aca="false">IF(E921="","Virtual",IF(L921&gt;=Indicadores!$B$6,"Fim de Vida",IF(L921&gt;=Indicadores!$B$5,"Envelhecendo","Atual")))</f>
        <v>Atual</v>
      </c>
      <c r="N921" s="2" t="str">
        <f aca="false">IF(F921="","N/A",IF(F921&lt;Indicadores!$B$4,"Vencida","Vigente"))</f>
        <v>Vigente</v>
      </c>
      <c r="O921" s="2" t="str">
        <f aca="false">INDEX(Locais!$B$2:$B$13,MATCH(H921,Locais!$A$2:$A$13,0))</f>
        <v>Regional - Manaus</v>
      </c>
      <c r="P921" s="2" t="str">
        <f aca="false">INDEX(Locais!$C$2:$C$13,MATCH(H921,Locais!$A$2:$A$13,0))</f>
        <v>Norte</v>
      </c>
    </row>
    <row r="922" customFormat="false" ht="15" hidden="false" customHeight="false" outlineLevel="0" collapsed="false">
      <c r="A922" s="2" t="s">
        <v>1058</v>
      </c>
      <c r="B922" s="2" t="s">
        <v>69</v>
      </c>
      <c r="C922" s="2" t="s">
        <v>102</v>
      </c>
      <c r="D922" s="2" t="s">
        <v>113</v>
      </c>
      <c r="E922" s="13" t="n">
        <v>44780</v>
      </c>
      <c r="F922" s="13" t="n">
        <v>45875</v>
      </c>
      <c r="G922" s="2" t="s">
        <v>32</v>
      </c>
      <c r="H922" s="2" t="s">
        <v>104</v>
      </c>
      <c r="I922" s="2" t="s">
        <v>111</v>
      </c>
      <c r="J922" s="2" t="s">
        <v>100</v>
      </c>
      <c r="K922" s="14" t="n">
        <v>8468.42</v>
      </c>
      <c r="L922" s="2" t="n">
        <f aca="false">IF(E922="","",ROUND((Indicadores!$B$4-E922)/365.25,1))</f>
        <v>4.2</v>
      </c>
      <c r="M922" s="2" t="str">
        <f aca="false">IF(E922="","Virtual",IF(L922&gt;=Indicadores!$B$6,"Fim de Vida",IF(L922&gt;=Indicadores!$B$5,"Envelhecendo","Atual")))</f>
        <v>Envelhecendo</v>
      </c>
      <c r="N922" s="2" t="str">
        <f aca="false">IF(F922="","N/A",IF(F922&lt;Indicadores!$B$4,"Vencida","Vigente"))</f>
        <v>Vencida</v>
      </c>
      <c r="O922" s="2" t="str">
        <f aca="false">INDEX(Locais!$B$2:$B$13,MATCH(H922,Locais!$A$2:$A$13,0))</f>
        <v>Regional - Fortaleza</v>
      </c>
      <c r="P922" s="2" t="str">
        <f aca="false">INDEX(Locais!$C$2:$C$13,MATCH(H922,Locais!$A$2:$A$13,0))</f>
        <v>Nordeste</v>
      </c>
    </row>
    <row r="923" customFormat="false" ht="15" hidden="false" customHeight="false" outlineLevel="0" collapsed="false">
      <c r="A923" s="2" t="s">
        <v>1059</v>
      </c>
      <c r="B923" s="2" t="s">
        <v>70</v>
      </c>
      <c r="C923" s="2" t="s">
        <v>126</v>
      </c>
      <c r="D923" s="2" t="s">
        <v>162</v>
      </c>
      <c r="E923" s="13" t="n">
        <v>44293</v>
      </c>
      <c r="F923" s="13" t="n">
        <v>46118</v>
      </c>
      <c r="G923" s="2" t="s">
        <v>32</v>
      </c>
      <c r="H923" s="2" t="s">
        <v>128</v>
      </c>
      <c r="I923" s="2" t="s">
        <v>130</v>
      </c>
      <c r="J923" s="2" t="s">
        <v>100</v>
      </c>
      <c r="K923" s="14" t="n">
        <v>16137.88</v>
      </c>
      <c r="L923" s="2" t="n">
        <f aca="false">IF(E923="","",ROUND((Indicadores!$B$4-E923)/365.25,1))</f>
        <v>5.5</v>
      </c>
      <c r="M923" s="2" t="str">
        <f aca="false">IF(E923="","Virtual",IF(L923&gt;=Indicadores!$B$6,"Fim de Vida",IF(L923&gt;=Indicadores!$B$5,"Envelhecendo","Atual")))</f>
        <v>Fim de Vida</v>
      </c>
      <c r="N923" s="2" t="str">
        <f aca="false">IF(F923="","N/A",IF(F923&lt;Indicadores!$B$4,"Vencida","Vigente"))</f>
        <v>Vencida</v>
      </c>
      <c r="O923" s="2" t="str">
        <f aca="false">INDEX(Locais!$B$2:$B$13,MATCH(H923,Locais!$A$2:$A$13,0))</f>
        <v>Regional - Recife</v>
      </c>
      <c r="P923" s="2" t="str">
        <f aca="false">INDEX(Locais!$C$2:$C$13,MATCH(H923,Locais!$A$2:$A$13,0))</f>
        <v>Nordeste</v>
      </c>
    </row>
    <row r="924" customFormat="false" ht="15" hidden="false" customHeight="false" outlineLevel="0" collapsed="false">
      <c r="A924" s="2" t="s">
        <v>1060</v>
      </c>
      <c r="B924" s="2" t="s">
        <v>69</v>
      </c>
      <c r="C924" s="2" t="s">
        <v>126</v>
      </c>
      <c r="D924" s="2" t="s">
        <v>169</v>
      </c>
      <c r="E924" s="13" t="n">
        <v>44588</v>
      </c>
      <c r="F924" s="13" t="n">
        <v>45683</v>
      </c>
      <c r="G924" s="2" t="s">
        <v>135</v>
      </c>
      <c r="H924" s="2" t="s">
        <v>141</v>
      </c>
      <c r="I924" s="2" t="s">
        <v>124</v>
      </c>
      <c r="J924" s="2" t="s">
        <v>137</v>
      </c>
      <c r="K924" s="14" t="n">
        <v>7446.73</v>
      </c>
      <c r="L924" s="2" t="n">
        <f aca="false">IF(E924="","",ROUND((Indicadores!$B$4-E924)/365.25,1))</f>
        <v>4.7</v>
      </c>
      <c r="M924" s="2" t="str">
        <f aca="false">IF(E924="","Virtual",IF(L924&gt;=Indicadores!$B$6,"Fim de Vida",IF(L924&gt;=Indicadores!$B$5,"Envelhecendo","Atual")))</f>
        <v>Envelhecendo</v>
      </c>
      <c r="N924" s="2" t="str">
        <f aca="false">IF(F924="","N/A",IF(F924&lt;Indicadores!$B$4,"Vencida","Vigente"))</f>
        <v>Vencida</v>
      </c>
      <c r="O924" s="2" t="str">
        <f aca="false">INDEX(Locais!$B$2:$B$13,MATCH(H924,Locais!$A$2:$A$13,0))</f>
        <v>Regional - Curitiba</v>
      </c>
      <c r="P924" s="2" t="str">
        <f aca="false">INDEX(Locais!$C$2:$C$13,MATCH(H924,Locais!$A$2:$A$13,0))</f>
        <v>Sul</v>
      </c>
    </row>
    <row r="925" customFormat="false" ht="15" hidden="false" customHeight="false" outlineLevel="0" collapsed="false">
      <c r="A925" s="2" t="s">
        <v>1061</v>
      </c>
      <c r="B925" s="2" t="s">
        <v>70</v>
      </c>
      <c r="C925" s="2" t="s">
        <v>96</v>
      </c>
      <c r="D925" s="2" t="s">
        <v>122</v>
      </c>
      <c r="E925" s="13" t="n">
        <v>44996</v>
      </c>
      <c r="F925" s="13" t="n">
        <v>46821</v>
      </c>
      <c r="G925" s="2" t="s">
        <v>32</v>
      </c>
      <c r="H925" s="2" t="s">
        <v>114</v>
      </c>
      <c r="I925" s="2" t="s">
        <v>115</v>
      </c>
      <c r="J925" s="2" t="s">
        <v>100</v>
      </c>
      <c r="K925" s="14" t="n">
        <v>19814.3</v>
      </c>
      <c r="L925" s="2" t="n">
        <f aca="false">IF(E925="","",ROUND((Indicadores!$B$4-E925)/365.25,1))</f>
        <v>3.6</v>
      </c>
      <c r="M925" s="2" t="str">
        <f aca="false">IF(E925="","Virtual",IF(L925&gt;=Indicadores!$B$6,"Fim de Vida",IF(L925&gt;=Indicadores!$B$5,"Envelhecendo","Atual")))</f>
        <v>Envelhecendo</v>
      </c>
      <c r="N925" s="2" t="str">
        <f aca="false">IF(F925="","N/A",IF(F925&lt;Indicadores!$B$4,"Vencida","Vigente"))</f>
        <v>Vigente</v>
      </c>
      <c r="O925" s="2" t="str">
        <f aca="false">INDEX(Locais!$B$2:$B$13,MATCH(H925,Locais!$A$2:$A$13,0))</f>
        <v>Regional - Belo Horizonte</v>
      </c>
      <c r="P925" s="2" t="str">
        <f aca="false">INDEX(Locais!$C$2:$C$13,MATCH(H925,Locais!$A$2:$A$13,0))</f>
        <v>Sudeste</v>
      </c>
    </row>
    <row r="926" customFormat="false" ht="15" hidden="false" customHeight="false" outlineLevel="0" collapsed="false">
      <c r="A926" s="2" t="s">
        <v>1062</v>
      </c>
      <c r="B926" s="2" t="s">
        <v>69</v>
      </c>
      <c r="C926" s="2" t="s">
        <v>102</v>
      </c>
      <c r="D926" s="2" t="s">
        <v>113</v>
      </c>
      <c r="E926" s="13" t="n">
        <v>44772</v>
      </c>
      <c r="F926" s="13" t="n">
        <v>45867</v>
      </c>
      <c r="G926" s="2" t="s">
        <v>118</v>
      </c>
      <c r="H926" s="2" t="s">
        <v>141</v>
      </c>
      <c r="I926" s="2" t="s">
        <v>133</v>
      </c>
      <c r="J926" s="2" t="s">
        <v>100</v>
      </c>
      <c r="K926" s="14" t="n">
        <v>10675.1</v>
      </c>
      <c r="L926" s="2" t="n">
        <f aca="false">IF(E926="","",ROUND((Indicadores!$B$4-E926)/365.25,1))</f>
        <v>4.2</v>
      </c>
      <c r="M926" s="2" t="str">
        <f aca="false">IF(E926="","Virtual",IF(L926&gt;=Indicadores!$B$6,"Fim de Vida",IF(L926&gt;=Indicadores!$B$5,"Envelhecendo","Atual")))</f>
        <v>Envelhecendo</v>
      </c>
      <c r="N926" s="2" t="str">
        <f aca="false">IF(F926="","N/A",IF(F926&lt;Indicadores!$B$4,"Vencida","Vigente"))</f>
        <v>Vencida</v>
      </c>
      <c r="O926" s="2" t="str">
        <f aca="false">INDEX(Locais!$B$2:$B$13,MATCH(H926,Locais!$A$2:$A$13,0))</f>
        <v>Regional - Curitiba</v>
      </c>
      <c r="P926" s="2" t="str">
        <f aca="false">INDEX(Locais!$C$2:$C$13,MATCH(H926,Locais!$A$2:$A$13,0))</f>
        <v>Sul</v>
      </c>
    </row>
    <row r="927" customFormat="false" ht="15" hidden="false" customHeight="false" outlineLevel="0" collapsed="false">
      <c r="A927" s="2" t="s">
        <v>1063</v>
      </c>
      <c r="B927" s="2" t="s">
        <v>68</v>
      </c>
      <c r="C927" s="2" t="s">
        <v>102</v>
      </c>
      <c r="D927" s="2" t="s">
        <v>103</v>
      </c>
      <c r="E927" s="13" t="n">
        <v>43361</v>
      </c>
      <c r="F927" s="13" t="n">
        <v>44456</v>
      </c>
      <c r="G927" s="2" t="s">
        <v>118</v>
      </c>
      <c r="H927" s="2" t="s">
        <v>108</v>
      </c>
      <c r="I927" s="2" t="s">
        <v>142</v>
      </c>
      <c r="J927" s="2" t="s">
        <v>100</v>
      </c>
      <c r="K927" s="14" t="n">
        <v>5263.83</v>
      </c>
      <c r="L927" s="2" t="n">
        <f aca="false">IF(E927="","",ROUND((Indicadores!$B$4-E927)/365.25,1))</f>
        <v>8.1</v>
      </c>
      <c r="M927" s="2" t="str">
        <f aca="false">IF(E927="","Virtual",IF(L927&gt;=Indicadores!$B$6,"Fim de Vida",IF(L927&gt;=Indicadores!$B$5,"Envelhecendo","Atual")))</f>
        <v>Fim de Vida</v>
      </c>
      <c r="N927" s="2" t="str">
        <f aca="false">IF(F927="","N/A",IF(F927&lt;Indicadores!$B$4,"Vencida","Vigente"))</f>
        <v>Vencida</v>
      </c>
      <c r="O927" s="2" t="str">
        <f aca="false">INDEX(Locais!$B$2:$B$13,MATCH(H927,Locais!$A$2:$A$13,0))</f>
        <v>Regional - Porto Alegre</v>
      </c>
      <c r="P927" s="2" t="str">
        <f aca="false">INDEX(Locais!$C$2:$C$13,MATCH(H927,Locais!$A$2:$A$13,0))</f>
        <v>Sul</v>
      </c>
    </row>
    <row r="928" customFormat="false" ht="15" hidden="false" customHeight="false" outlineLevel="0" collapsed="false">
      <c r="A928" s="2" t="s">
        <v>1064</v>
      </c>
      <c r="B928" s="2" t="s">
        <v>68</v>
      </c>
      <c r="C928" s="2" t="s">
        <v>96</v>
      </c>
      <c r="D928" s="2" t="s">
        <v>132</v>
      </c>
      <c r="E928" s="13" t="n">
        <v>44538</v>
      </c>
      <c r="F928" s="13" t="n">
        <v>45633</v>
      </c>
      <c r="G928" s="2" t="s">
        <v>32</v>
      </c>
      <c r="H928" s="2" t="s">
        <v>139</v>
      </c>
      <c r="I928" s="2" t="s">
        <v>115</v>
      </c>
      <c r="J928" s="2" t="s">
        <v>100</v>
      </c>
      <c r="K928" s="14" t="n">
        <v>6400.72</v>
      </c>
      <c r="L928" s="2" t="n">
        <f aca="false">IF(E928="","",ROUND((Indicadores!$B$4-E928)/365.25,1))</f>
        <v>4.9</v>
      </c>
      <c r="M928" s="2" t="str">
        <f aca="false">IF(E928="","Virtual",IF(L928&gt;=Indicadores!$B$6,"Fim de Vida",IF(L928&gt;=Indicadores!$B$5,"Envelhecendo","Atual")))</f>
        <v>Envelhecendo</v>
      </c>
      <c r="N928" s="2" t="str">
        <f aca="false">IF(F928="","N/A",IF(F928&lt;Indicadores!$B$4,"Vencida","Vigente"))</f>
        <v>Vencida</v>
      </c>
      <c r="O928" s="2" t="str">
        <f aca="false">INDEX(Locais!$B$2:$B$13,MATCH(H928,Locais!$A$2:$A$13,0))</f>
        <v>Regional - Rio de Janeiro</v>
      </c>
      <c r="P928" s="2" t="str">
        <f aca="false">INDEX(Locais!$C$2:$C$13,MATCH(H928,Locais!$A$2:$A$13,0))</f>
        <v>Sudeste</v>
      </c>
    </row>
    <row r="929" customFormat="false" ht="15" hidden="false" customHeight="false" outlineLevel="0" collapsed="false">
      <c r="A929" s="2" t="s">
        <v>1065</v>
      </c>
      <c r="B929" s="2" t="s">
        <v>69</v>
      </c>
      <c r="C929" s="2" t="s">
        <v>126</v>
      </c>
      <c r="D929" s="2" t="s">
        <v>169</v>
      </c>
      <c r="E929" s="13" t="n">
        <v>45370</v>
      </c>
      <c r="F929" s="13" t="n">
        <v>46465</v>
      </c>
      <c r="G929" s="2" t="s">
        <v>32</v>
      </c>
      <c r="H929" s="2" t="s">
        <v>145</v>
      </c>
      <c r="I929" s="2" t="s">
        <v>142</v>
      </c>
      <c r="J929" s="2" t="s">
        <v>100</v>
      </c>
      <c r="K929" s="14" t="n">
        <v>10174.58</v>
      </c>
      <c r="L929" s="2" t="n">
        <f aca="false">IF(E929="","",ROUND((Indicadores!$B$4-E929)/365.25,1))</f>
        <v>2.6</v>
      </c>
      <c r="M929" s="2" t="str">
        <f aca="false">IF(E929="","Virtual",IF(L929&gt;=Indicadores!$B$6,"Fim de Vida",IF(L929&gt;=Indicadores!$B$5,"Envelhecendo","Atual")))</f>
        <v>Atual</v>
      </c>
      <c r="N929" s="2" t="str">
        <f aca="false">IF(F929="","N/A",IF(F929&lt;Indicadores!$B$4,"Vencida","Vigente"))</f>
        <v>Vigente</v>
      </c>
      <c r="O929" s="2" t="str">
        <f aca="false">INDEX(Locais!$B$2:$B$13,MATCH(H929,Locais!$A$2:$A$13,0))</f>
        <v>Regional - Belém</v>
      </c>
      <c r="P929" s="2" t="str">
        <f aca="false">INDEX(Locais!$C$2:$C$13,MATCH(H929,Locais!$A$2:$A$13,0))</f>
        <v>Norte</v>
      </c>
    </row>
    <row r="930" customFormat="false" ht="15" hidden="false" customHeight="false" outlineLevel="0" collapsed="false">
      <c r="A930" s="2" t="s">
        <v>1066</v>
      </c>
      <c r="B930" s="2" t="s">
        <v>69</v>
      </c>
      <c r="C930" s="2" t="s">
        <v>126</v>
      </c>
      <c r="D930" s="2" t="s">
        <v>169</v>
      </c>
      <c r="E930" s="13" t="n">
        <v>46092</v>
      </c>
      <c r="F930" s="13" t="n">
        <v>47187</v>
      </c>
      <c r="G930" s="2" t="s">
        <v>32</v>
      </c>
      <c r="H930" s="2" t="s">
        <v>128</v>
      </c>
      <c r="I930" s="2" t="s">
        <v>136</v>
      </c>
      <c r="J930" s="2" t="s">
        <v>100</v>
      </c>
      <c r="K930" s="14" t="n">
        <v>8496.95</v>
      </c>
      <c r="L930" s="2" t="n">
        <f aca="false">IF(E930="","",ROUND((Indicadores!$B$4-E930)/365.25,1))</f>
        <v>0.6</v>
      </c>
      <c r="M930" s="2" t="str">
        <f aca="false">IF(E930="","Virtual",IF(L930&gt;=Indicadores!$B$6,"Fim de Vida",IF(L930&gt;=Indicadores!$B$5,"Envelhecendo","Atual")))</f>
        <v>Atual</v>
      </c>
      <c r="N930" s="2" t="str">
        <f aca="false">IF(F930="","N/A",IF(F930&lt;Indicadores!$B$4,"Vencida","Vigente"))</f>
        <v>Vigente</v>
      </c>
      <c r="O930" s="2" t="str">
        <f aca="false">INDEX(Locais!$B$2:$B$13,MATCH(H930,Locais!$A$2:$A$13,0))</f>
        <v>Regional - Recife</v>
      </c>
      <c r="P930" s="2" t="str">
        <f aca="false">INDEX(Locais!$C$2:$C$13,MATCH(H930,Locais!$A$2:$A$13,0))</f>
        <v>Nordeste</v>
      </c>
    </row>
    <row r="931" customFormat="false" ht="15" hidden="false" customHeight="false" outlineLevel="0" collapsed="false">
      <c r="A931" s="2" t="s">
        <v>1067</v>
      </c>
      <c r="B931" s="2" t="s">
        <v>68</v>
      </c>
      <c r="C931" s="2" t="s">
        <v>102</v>
      </c>
      <c r="D931" s="2" t="s">
        <v>103</v>
      </c>
      <c r="E931" s="13" t="n">
        <v>44174</v>
      </c>
      <c r="F931" s="13" t="n">
        <v>45269</v>
      </c>
      <c r="G931" s="2" t="s">
        <v>32</v>
      </c>
      <c r="H931" s="2" t="s">
        <v>141</v>
      </c>
      <c r="I931" s="2" t="s">
        <v>115</v>
      </c>
      <c r="J931" s="2" t="s">
        <v>100</v>
      </c>
      <c r="K931" s="14" t="n">
        <v>5053.71</v>
      </c>
      <c r="L931" s="2" t="n">
        <f aca="false">IF(E931="","",ROUND((Indicadores!$B$4-E931)/365.25,1))</f>
        <v>5.9</v>
      </c>
      <c r="M931" s="2" t="str">
        <f aca="false">IF(E931="","Virtual",IF(L931&gt;=Indicadores!$B$6,"Fim de Vida",IF(L931&gt;=Indicadores!$B$5,"Envelhecendo","Atual")))</f>
        <v>Fim de Vida</v>
      </c>
      <c r="N931" s="2" t="str">
        <f aca="false">IF(F931="","N/A",IF(F931&lt;Indicadores!$B$4,"Vencida","Vigente"))</f>
        <v>Vencida</v>
      </c>
      <c r="O931" s="2" t="str">
        <f aca="false">INDEX(Locais!$B$2:$B$13,MATCH(H931,Locais!$A$2:$A$13,0))</f>
        <v>Regional - Curitiba</v>
      </c>
      <c r="P931" s="2" t="str">
        <f aca="false">INDEX(Locais!$C$2:$C$13,MATCH(H931,Locais!$A$2:$A$13,0))</f>
        <v>Sul</v>
      </c>
    </row>
    <row r="932" customFormat="false" ht="15" hidden="false" customHeight="false" outlineLevel="0" collapsed="false">
      <c r="A932" s="2" t="s">
        <v>1068</v>
      </c>
      <c r="B932" s="2" t="s">
        <v>68</v>
      </c>
      <c r="C932" s="2" t="s">
        <v>96</v>
      </c>
      <c r="D932" s="2" t="s">
        <v>132</v>
      </c>
      <c r="E932" s="13" t="n">
        <v>45147</v>
      </c>
      <c r="F932" s="13" t="n">
        <v>46242</v>
      </c>
      <c r="G932" s="2" t="s">
        <v>32</v>
      </c>
      <c r="H932" s="2" t="s">
        <v>119</v>
      </c>
      <c r="I932" s="2" t="s">
        <v>120</v>
      </c>
      <c r="J932" s="2" t="s">
        <v>100</v>
      </c>
      <c r="K932" s="14" t="n">
        <v>4914.27</v>
      </c>
      <c r="L932" s="2" t="n">
        <f aca="false">IF(E932="","",ROUND((Indicadores!$B$4-E932)/365.25,1))</f>
        <v>3.2</v>
      </c>
      <c r="M932" s="2" t="str">
        <f aca="false">IF(E932="","Virtual",IF(L932&gt;=Indicadores!$B$6,"Fim de Vida",IF(L932&gt;=Indicadores!$B$5,"Envelhecendo","Atual")))</f>
        <v>Envelhecendo</v>
      </c>
      <c r="N932" s="2" t="str">
        <f aca="false">IF(F932="","N/A",IF(F932&lt;Indicadores!$B$4,"Vencida","Vigente"))</f>
        <v>Vencida</v>
      </c>
      <c r="O932" s="2" t="str">
        <f aca="false">INDEX(Locais!$B$2:$B$13,MATCH(H932,Locais!$A$2:$A$13,0))</f>
        <v>Regional - São Paulo</v>
      </c>
      <c r="P932" s="2" t="str">
        <f aca="false">INDEX(Locais!$C$2:$C$13,MATCH(H932,Locais!$A$2:$A$13,0))</f>
        <v>Sudeste</v>
      </c>
    </row>
    <row r="933" customFormat="false" ht="15" hidden="false" customHeight="false" outlineLevel="0" collapsed="false">
      <c r="A933" s="2" t="s">
        <v>1069</v>
      </c>
      <c r="B933" s="2" t="s">
        <v>69</v>
      </c>
      <c r="C933" s="2" t="s">
        <v>102</v>
      </c>
      <c r="D933" s="2" t="s">
        <v>113</v>
      </c>
      <c r="E933" s="13" t="n">
        <v>45249</v>
      </c>
      <c r="F933" s="13" t="n">
        <v>46344</v>
      </c>
      <c r="G933" s="2" t="s">
        <v>32</v>
      </c>
      <c r="H933" s="2" t="s">
        <v>128</v>
      </c>
      <c r="I933" s="2" t="s">
        <v>99</v>
      </c>
      <c r="J933" s="2" t="s">
        <v>100</v>
      </c>
      <c r="K933" s="14" t="n">
        <v>7388.59</v>
      </c>
      <c r="L933" s="2" t="n">
        <f aca="false">IF(E933="","",ROUND((Indicadores!$B$4-E933)/365.25,1))</f>
        <v>2.9</v>
      </c>
      <c r="M933" s="2" t="str">
        <f aca="false">IF(E933="","Virtual",IF(L933&gt;=Indicadores!$B$6,"Fim de Vida",IF(L933&gt;=Indicadores!$B$5,"Envelhecendo","Atual")))</f>
        <v>Atual</v>
      </c>
      <c r="N933" s="2" t="str">
        <f aca="false">IF(F933="","N/A",IF(F933&lt;Indicadores!$B$4,"Vencida","Vigente"))</f>
        <v>Vigente</v>
      </c>
      <c r="O933" s="2" t="str">
        <f aca="false">INDEX(Locais!$B$2:$B$13,MATCH(H933,Locais!$A$2:$A$13,0))</f>
        <v>Regional - Recife</v>
      </c>
      <c r="P933" s="2" t="str">
        <f aca="false">INDEX(Locais!$C$2:$C$13,MATCH(H933,Locais!$A$2:$A$13,0))</f>
        <v>Nordeste</v>
      </c>
    </row>
    <row r="934" customFormat="false" ht="15" hidden="false" customHeight="false" outlineLevel="0" collapsed="false">
      <c r="A934" s="2" t="s">
        <v>1070</v>
      </c>
      <c r="B934" s="2" t="s">
        <v>68</v>
      </c>
      <c r="C934" s="2" t="s">
        <v>96</v>
      </c>
      <c r="D934" s="2" t="s">
        <v>107</v>
      </c>
      <c r="E934" s="13" t="n">
        <v>43152</v>
      </c>
      <c r="F934" s="13" t="n">
        <v>44247</v>
      </c>
      <c r="G934" s="2" t="s">
        <v>118</v>
      </c>
      <c r="H934" s="2" t="s">
        <v>119</v>
      </c>
      <c r="I934" s="2" t="s">
        <v>124</v>
      </c>
      <c r="J934" s="2" t="s">
        <v>100</v>
      </c>
      <c r="K934" s="14" t="n">
        <v>6153.95</v>
      </c>
      <c r="L934" s="2" t="n">
        <f aca="false">IF(E934="","",ROUND((Indicadores!$B$4-E934)/365.25,1))</f>
        <v>8.7</v>
      </c>
      <c r="M934" s="2" t="str">
        <f aca="false">IF(E934="","Virtual",IF(L934&gt;=Indicadores!$B$6,"Fim de Vida",IF(L934&gt;=Indicadores!$B$5,"Envelhecendo","Atual")))</f>
        <v>Fim de Vida</v>
      </c>
      <c r="N934" s="2" t="str">
        <f aca="false">IF(F934="","N/A",IF(F934&lt;Indicadores!$B$4,"Vencida","Vigente"))</f>
        <v>Vencida</v>
      </c>
      <c r="O934" s="2" t="str">
        <f aca="false">INDEX(Locais!$B$2:$B$13,MATCH(H934,Locais!$A$2:$A$13,0))</f>
        <v>Regional - São Paulo</v>
      </c>
      <c r="P934" s="2" t="str">
        <f aca="false">INDEX(Locais!$C$2:$C$13,MATCH(H934,Locais!$A$2:$A$13,0))</f>
        <v>Sudeste</v>
      </c>
    </row>
    <row r="935" customFormat="false" ht="15" hidden="false" customHeight="false" outlineLevel="0" collapsed="false">
      <c r="A935" s="2" t="s">
        <v>1071</v>
      </c>
      <c r="B935" s="2" t="s">
        <v>68</v>
      </c>
      <c r="C935" s="2" t="s">
        <v>102</v>
      </c>
      <c r="D935" s="2" t="s">
        <v>103</v>
      </c>
      <c r="E935" s="13" t="n">
        <v>45206</v>
      </c>
      <c r="F935" s="13" t="n">
        <v>46301</v>
      </c>
      <c r="G935" s="2" t="s">
        <v>32</v>
      </c>
      <c r="H935" s="2" t="s">
        <v>163</v>
      </c>
      <c r="I935" s="2" t="s">
        <v>136</v>
      </c>
      <c r="J935" s="2" t="s">
        <v>100</v>
      </c>
      <c r="K935" s="14" t="n">
        <v>5185.9</v>
      </c>
      <c r="L935" s="2" t="n">
        <f aca="false">IF(E935="","",ROUND((Indicadores!$B$4-E935)/365.25,1))</f>
        <v>3</v>
      </c>
      <c r="M935" s="2" t="str">
        <f aca="false">IF(E935="","Virtual",IF(L935&gt;=Indicadores!$B$6,"Fim de Vida",IF(L935&gt;=Indicadores!$B$5,"Envelhecendo","Atual")))</f>
        <v>Envelhecendo</v>
      </c>
      <c r="N935" s="2" t="str">
        <f aca="false">IF(F935="","N/A",IF(F935&lt;Indicadores!$B$4,"Vencida","Vigente"))</f>
        <v>Vencida</v>
      </c>
      <c r="O935" s="2" t="str">
        <f aca="false">INDEX(Locais!$B$2:$B$13,MATCH(H935,Locais!$A$2:$A$13,0))</f>
        <v>Regional - Manaus</v>
      </c>
      <c r="P935" s="2" t="str">
        <f aca="false">INDEX(Locais!$C$2:$C$13,MATCH(H935,Locais!$A$2:$A$13,0))</f>
        <v>Norte</v>
      </c>
    </row>
    <row r="936" customFormat="false" ht="15" hidden="false" customHeight="false" outlineLevel="0" collapsed="false">
      <c r="A936" s="2" t="s">
        <v>1072</v>
      </c>
      <c r="B936" s="2" t="s">
        <v>69</v>
      </c>
      <c r="C936" s="2" t="s">
        <v>126</v>
      </c>
      <c r="D936" s="2" t="s">
        <v>169</v>
      </c>
      <c r="E936" s="13" t="n">
        <v>44561</v>
      </c>
      <c r="F936" s="13" t="n">
        <v>45656</v>
      </c>
      <c r="G936" s="2" t="s">
        <v>32</v>
      </c>
      <c r="H936" s="2" t="s">
        <v>165</v>
      </c>
      <c r="I936" s="2" t="s">
        <v>133</v>
      </c>
      <c r="J936" s="2" t="s">
        <v>100</v>
      </c>
      <c r="K936" s="14" t="n">
        <v>9128.96</v>
      </c>
      <c r="L936" s="2" t="n">
        <f aca="false">IF(E936="","",ROUND((Indicadores!$B$4-E936)/365.25,1))</f>
        <v>4.8</v>
      </c>
      <c r="M936" s="2" t="str">
        <f aca="false">IF(E936="","Virtual",IF(L936&gt;=Indicadores!$B$6,"Fim de Vida",IF(L936&gt;=Indicadores!$B$5,"Envelhecendo","Atual")))</f>
        <v>Envelhecendo</v>
      </c>
      <c r="N936" s="2" t="str">
        <f aca="false">IF(F936="","N/A",IF(F936&lt;Indicadores!$B$4,"Vencida","Vigente"))</f>
        <v>Vencida</v>
      </c>
      <c r="O936" s="2" t="str">
        <f aca="false">INDEX(Locais!$B$2:$B$13,MATCH(H936,Locais!$A$2:$A$13,0))</f>
        <v>Regional - Salvador</v>
      </c>
      <c r="P936" s="2" t="str">
        <f aca="false">INDEX(Locais!$C$2:$C$13,MATCH(H936,Locais!$A$2:$A$13,0))</f>
        <v>Nordeste</v>
      </c>
    </row>
    <row r="937" customFormat="false" ht="15" hidden="false" customHeight="false" outlineLevel="0" collapsed="false">
      <c r="A937" s="2" t="s">
        <v>1073</v>
      </c>
      <c r="B937" s="2" t="s">
        <v>71</v>
      </c>
      <c r="C937" s="2" t="s">
        <v>126</v>
      </c>
      <c r="D937" s="2" t="s">
        <v>157</v>
      </c>
      <c r="E937" s="13" t="n">
        <v>45279</v>
      </c>
      <c r="F937" s="13" t="n">
        <v>46374</v>
      </c>
      <c r="G937" s="2" t="s">
        <v>32</v>
      </c>
      <c r="H937" s="2" t="s">
        <v>104</v>
      </c>
      <c r="I937" s="2" t="s">
        <v>142</v>
      </c>
      <c r="J937" s="2" t="s">
        <v>100</v>
      </c>
      <c r="K937" s="14" t="n">
        <v>2631.38</v>
      </c>
      <c r="L937" s="2" t="n">
        <f aca="false">IF(E937="","",ROUND((Indicadores!$B$4-E937)/365.25,1))</f>
        <v>2.8</v>
      </c>
      <c r="M937" s="2" t="str">
        <f aca="false">IF(E937="","Virtual",IF(L937&gt;=Indicadores!$B$6,"Fim de Vida",IF(L937&gt;=Indicadores!$B$5,"Envelhecendo","Atual")))</f>
        <v>Atual</v>
      </c>
      <c r="N937" s="2" t="str">
        <f aca="false">IF(F937="","N/A",IF(F937&lt;Indicadores!$B$4,"Vencida","Vigente"))</f>
        <v>Vigente</v>
      </c>
      <c r="O937" s="2" t="str">
        <f aca="false">INDEX(Locais!$B$2:$B$13,MATCH(H937,Locais!$A$2:$A$13,0))</f>
        <v>Regional - Fortaleza</v>
      </c>
      <c r="P937" s="2" t="str">
        <f aca="false">INDEX(Locais!$C$2:$C$13,MATCH(H937,Locais!$A$2:$A$13,0))</f>
        <v>Nordeste</v>
      </c>
    </row>
    <row r="938" customFormat="false" ht="15" hidden="false" customHeight="false" outlineLevel="0" collapsed="false">
      <c r="A938" s="2" t="s">
        <v>1074</v>
      </c>
      <c r="B938" s="2" t="s">
        <v>69</v>
      </c>
      <c r="C938" s="2" t="s">
        <v>126</v>
      </c>
      <c r="D938" s="2" t="s">
        <v>169</v>
      </c>
      <c r="E938" s="13" t="n">
        <v>43629</v>
      </c>
      <c r="F938" s="13" t="n">
        <v>44724</v>
      </c>
      <c r="G938" s="2" t="s">
        <v>32</v>
      </c>
      <c r="H938" s="2" t="s">
        <v>119</v>
      </c>
      <c r="I938" s="2" t="s">
        <v>99</v>
      </c>
      <c r="J938" s="2" t="s">
        <v>100</v>
      </c>
      <c r="K938" s="14" t="n">
        <v>8806</v>
      </c>
      <c r="L938" s="2" t="n">
        <f aca="false">IF(E938="","",ROUND((Indicadores!$B$4-E938)/365.25,1))</f>
        <v>7.3</v>
      </c>
      <c r="M938" s="2" t="str">
        <f aca="false">IF(E938="","Virtual",IF(L938&gt;=Indicadores!$B$6,"Fim de Vida",IF(L938&gt;=Indicadores!$B$5,"Envelhecendo","Atual")))</f>
        <v>Fim de Vida</v>
      </c>
      <c r="N938" s="2" t="str">
        <f aca="false">IF(F938="","N/A",IF(F938&lt;Indicadores!$B$4,"Vencida","Vigente"))</f>
        <v>Vencida</v>
      </c>
      <c r="O938" s="2" t="str">
        <f aca="false">INDEX(Locais!$B$2:$B$13,MATCH(H938,Locais!$A$2:$A$13,0))</f>
        <v>Regional - São Paulo</v>
      </c>
      <c r="P938" s="2" t="str">
        <f aca="false">INDEX(Locais!$C$2:$C$13,MATCH(H938,Locais!$A$2:$A$13,0))</f>
        <v>Sudeste</v>
      </c>
    </row>
    <row r="939" customFormat="false" ht="15" hidden="false" customHeight="false" outlineLevel="0" collapsed="false">
      <c r="A939" s="2" t="s">
        <v>1075</v>
      </c>
      <c r="B939" s="2" t="s">
        <v>70</v>
      </c>
      <c r="C939" s="2" t="s">
        <v>126</v>
      </c>
      <c r="D939" s="2" t="s">
        <v>162</v>
      </c>
      <c r="E939" s="13" t="n">
        <v>43269</v>
      </c>
      <c r="F939" s="13" t="n">
        <v>45094</v>
      </c>
      <c r="G939" s="2" t="s">
        <v>118</v>
      </c>
      <c r="H939" s="2" t="s">
        <v>119</v>
      </c>
      <c r="I939" s="2" t="s">
        <v>120</v>
      </c>
      <c r="J939" s="2" t="s">
        <v>100</v>
      </c>
      <c r="K939" s="14" t="n">
        <v>17323.14</v>
      </c>
      <c r="L939" s="2" t="n">
        <f aca="false">IF(E939="","",ROUND((Indicadores!$B$4-E939)/365.25,1))</f>
        <v>8.3</v>
      </c>
      <c r="M939" s="2" t="str">
        <f aca="false">IF(E939="","Virtual",IF(L939&gt;=Indicadores!$B$6,"Fim de Vida",IF(L939&gt;=Indicadores!$B$5,"Envelhecendo","Atual")))</f>
        <v>Fim de Vida</v>
      </c>
      <c r="N939" s="2" t="str">
        <f aca="false">IF(F939="","N/A",IF(F939&lt;Indicadores!$B$4,"Vencida","Vigente"))</f>
        <v>Vencida</v>
      </c>
      <c r="O939" s="2" t="str">
        <f aca="false">INDEX(Locais!$B$2:$B$13,MATCH(H939,Locais!$A$2:$A$13,0))</f>
        <v>Regional - São Paulo</v>
      </c>
      <c r="P939" s="2" t="str">
        <f aca="false">INDEX(Locais!$C$2:$C$13,MATCH(H939,Locais!$A$2:$A$13,0))</f>
        <v>Sudeste</v>
      </c>
    </row>
    <row r="940" customFormat="false" ht="15" hidden="false" customHeight="false" outlineLevel="0" collapsed="false">
      <c r="A940" s="2" t="s">
        <v>1076</v>
      </c>
      <c r="B940" s="2" t="s">
        <v>70</v>
      </c>
      <c r="C940" s="2" t="s">
        <v>96</v>
      </c>
      <c r="D940" s="2" t="s">
        <v>122</v>
      </c>
      <c r="E940" s="13" t="n">
        <v>45424</v>
      </c>
      <c r="F940" s="13" t="n">
        <v>47249</v>
      </c>
      <c r="G940" s="2" t="s">
        <v>32</v>
      </c>
      <c r="H940" s="2" t="s">
        <v>123</v>
      </c>
      <c r="I940" s="2" t="s">
        <v>120</v>
      </c>
      <c r="J940" s="2" t="s">
        <v>100</v>
      </c>
      <c r="K940" s="14" t="n">
        <v>21369.41</v>
      </c>
      <c r="L940" s="2" t="n">
        <f aca="false">IF(E940="","",ROUND((Indicadores!$B$4-E940)/365.25,1))</f>
        <v>2.4</v>
      </c>
      <c r="M940" s="2" t="str">
        <f aca="false">IF(E940="","Virtual",IF(L940&gt;=Indicadores!$B$6,"Fim de Vida",IF(L940&gt;=Indicadores!$B$5,"Envelhecendo","Atual")))</f>
        <v>Atual</v>
      </c>
      <c r="N940" s="2" t="str">
        <f aca="false">IF(F940="","N/A",IF(F940&lt;Indicadores!$B$4,"Vencida","Vigente"))</f>
        <v>Vigente</v>
      </c>
      <c r="O940" s="2" t="str">
        <f aca="false">INDEX(Locais!$B$2:$B$13,MATCH(H940,Locais!$A$2:$A$13,0))</f>
        <v>Regional - Goiânia</v>
      </c>
      <c r="P940" s="2" t="str">
        <f aca="false">INDEX(Locais!$C$2:$C$13,MATCH(H940,Locais!$A$2:$A$13,0))</f>
        <v>Centro-Oeste</v>
      </c>
    </row>
    <row r="941" customFormat="false" ht="15" hidden="false" customHeight="false" outlineLevel="0" collapsed="false">
      <c r="A941" s="2" t="s">
        <v>1077</v>
      </c>
      <c r="B941" s="2" t="s">
        <v>68</v>
      </c>
      <c r="C941" s="2" t="s">
        <v>96</v>
      </c>
      <c r="D941" s="2" t="s">
        <v>107</v>
      </c>
      <c r="E941" s="13" t="n">
        <v>44643</v>
      </c>
      <c r="F941" s="13" t="n">
        <v>45738</v>
      </c>
      <c r="G941" s="2" t="s">
        <v>32</v>
      </c>
      <c r="H941" s="2" t="s">
        <v>139</v>
      </c>
      <c r="I941" s="2" t="s">
        <v>133</v>
      </c>
      <c r="J941" s="2" t="s">
        <v>100</v>
      </c>
      <c r="K941" s="14" t="n">
        <v>6484.26</v>
      </c>
      <c r="L941" s="2" t="n">
        <f aca="false">IF(E941="","",ROUND((Indicadores!$B$4-E941)/365.25,1))</f>
        <v>4.6</v>
      </c>
      <c r="M941" s="2" t="str">
        <f aca="false">IF(E941="","Virtual",IF(L941&gt;=Indicadores!$B$6,"Fim de Vida",IF(L941&gt;=Indicadores!$B$5,"Envelhecendo","Atual")))</f>
        <v>Envelhecendo</v>
      </c>
      <c r="N941" s="2" t="str">
        <f aca="false">IF(F941="","N/A",IF(F941&lt;Indicadores!$B$4,"Vencida","Vigente"))</f>
        <v>Vencida</v>
      </c>
      <c r="O941" s="2" t="str">
        <f aca="false">INDEX(Locais!$B$2:$B$13,MATCH(H941,Locais!$A$2:$A$13,0))</f>
        <v>Regional - Rio de Janeiro</v>
      </c>
      <c r="P941" s="2" t="str">
        <f aca="false">INDEX(Locais!$C$2:$C$13,MATCH(H941,Locais!$A$2:$A$13,0))</f>
        <v>Sudeste</v>
      </c>
    </row>
    <row r="942" customFormat="false" ht="15" hidden="false" customHeight="false" outlineLevel="0" collapsed="false">
      <c r="A942" s="2" t="s">
        <v>1078</v>
      </c>
      <c r="B942" s="2" t="s">
        <v>69</v>
      </c>
      <c r="C942" s="2" t="s">
        <v>126</v>
      </c>
      <c r="D942" s="2" t="s">
        <v>169</v>
      </c>
      <c r="E942" s="13" t="n">
        <v>44046</v>
      </c>
      <c r="F942" s="13" t="n">
        <v>45141</v>
      </c>
      <c r="G942" s="2" t="s">
        <v>32</v>
      </c>
      <c r="H942" s="2" t="s">
        <v>165</v>
      </c>
      <c r="I942" s="2" t="s">
        <v>120</v>
      </c>
      <c r="J942" s="2" t="s">
        <v>100</v>
      </c>
      <c r="K942" s="14" t="n">
        <v>9200.28</v>
      </c>
      <c r="L942" s="2" t="n">
        <f aca="false">IF(E942="","",ROUND((Indicadores!$B$4-E942)/365.25,1))</f>
        <v>6.2</v>
      </c>
      <c r="M942" s="2" t="str">
        <f aca="false">IF(E942="","Virtual",IF(L942&gt;=Indicadores!$B$6,"Fim de Vida",IF(L942&gt;=Indicadores!$B$5,"Envelhecendo","Atual")))</f>
        <v>Fim de Vida</v>
      </c>
      <c r="N942" s="2" t="str">
        <f aca="false">IF(F942="","N/A",IF(F942&lt;Indicadores!$B$4,"Vencida","Vigente"))</f>
        <v>Vencida</v>
      </c>
      <c r="O942" s="2" t="str">
        <f aca="false">INDEX(Locais!$B$2:$B$13,MATCH(H942,Locais!$A$2:$A$13,0))</f>
        <v>Regional - Salvador</v>
      </c>
      <c r="P942" s="2" t="str">
        <f aca="false">INDEX(Locais!$C$2:$C$13,MATCH(H942,Locais!$A$2:$A$13,0))</f>
        <v>Nordeste</v>
      </c>
    </row>
    <row r="943" customFormat="false" ht="15" hidden="false" customHeight="false" outlineLevel="0" collapsed="false">
      <c r="A943" s="2" t="s">
        <v>1079</v>
      </c>
      <c r="B943" s="2" t="s">
        <v>69</v>
      </c>
      <c r="C943" s="2" t="s">
        <v>126</v>
      </c>
      <c r="D943" s="2" t="s">
        <v>169</v>
      </c>
      <c r="E943" s="13" t="n">
        <v>45423</v>
      </c>
      <c r="F943" s="13" t="n">
        <v>46518</v>
      </c>
      <c r="G943" s="2" t="s">
        <v>32</v>
      </c>
      <c r="H943" s="2" t="s">
        <v>119</v>
      </c>
      <c r="I943" s="2" t="s">
        <v>99</v>
      </c>
      <c r="J943" s="2" t="s">
        <v>100</v>
      </c>
      <c r="K943" s="14" t="n">
        <v>9521.1</v>
      </c>
      <c r="L943" s="2" t="n">
        <f aca="false">IF(E943="","",ROUND((Indicadores!$B$4-E943)/365.25,1))</f>
        <v>2.4</v>
      </c>
      <c r="M943" s="2" t="str">
        <f aca="false">IF(E943="","Virtual",IF(L943&gt;=Indicadores!$B$6,"Fim de Vida",IF(L943&gt;=Indicadores!$B$5,"Envelhecendo","Atual")))</f>
        <v>Atual</v>
      </c>
      <c r="N943" s="2" t="str">
        <f aca="false">IF(F943="","N/A",IF(F943&lt;Indicadores!$B$4,"Vencida","Vigente"))</f>
        <v>Vigente</v>
      </c>
      <c r="O943" s="2" t="str">
        <f aca="false">INDEX(Locais!$B$2:$B$13,MATCH(H943,Locais!$A$2:$A$13,0))</f>
        <v>Regional - São Paulo</v>
      </c>
      <c r="P943" s="2" t="str">
        <f aca="false">INDEX(Locais!$C$2:$C$13,MATCH(H943,Locais!$A$2:$A$13,0))</f>
        <v>Sudeste</v>
      </c>
    </row>
    <row r="944" customFormat="false" ht="15" hidden="false" customHeight="false" outlineLevel="0" collapsed="false">
      <c r="A944" s="2" t="s">
        <v>1080</v>
      </c>
      <c r="B944" s="2" t="s">
        <v>69</v>
      </c>
      <c r="C944" s="2" t="s">
        <v>126</v>
      </c>
      <c r="D944" s="2" t="s">
        <v>169</v>
      </c>
      <c r="E944" s="13" t="n">
        <v>44933</v>
      </c>
      <c r="F944" s="13" t="n">
        <v>46028</v>
      </c>
      <c r="G944" s="2" t="s">
        <v>32</v>
      </c>
      <c r="H944" s="2" t="s">
        <v>139</v>
      </c>
      <c r="I944" s="2" t="s">
        <v>111</v>
      </c>
      <c r="J944" s="2" t="s">
        <v>100</v>
      </c>
      <c r="K944" s="14" t="n">
        <v>8145.13</v>
      </c>
      <c r="L944" s="2" t="n">
        <f aca="false">IF(E944="","",ROUND((Indicadores!$B$4-E944)/365.25,1))</f>
        <v>3.8</v>
      </c>
      <c r="M944" s="2" t="str">
        <f aca="false">IF(E944="","Virtual",IF(L944&gt;=Indicadores!$B$6,"Fim de Vida",IF(L944&gt;=Indicadores!$B$5,"Envelhecendo","Atual")))</f>
        <v>Envelhecendo</v>
      </c>
      <c r="N944" s="2" t="str">
        <f aca="false">IF(F944="","N/A",IF(F944&lt;Indicadores!$B$4,"Vencida","Vigente"))</f>
        <v>Vencida</v>
      </c>
      <c r="O944" s="2" t="str">
        <f aca="false">INDEX(Locais!$B$2:$B$13,MATCH(H944,Locais!$A$2:$A$13,0))</f>
        <v>Regional - Rio de Janeiro</v>
      </c>
      <c r="P944" s="2" t="str">
        <f aca="false">INDEX(Locais!$C$2:$C$13,MATCH(H944,Locais!$A$2:$A$13,0))</f>
        <v>Sudeste</v>
      </c>
    </row>
    <row r="945" customFormat="false" ht="15" hidden="false" customHeight="false" outlineLevel="0" collapsed="false">
      <c r="A945" s="2" t="s">
        <v>1081</v>
      </c>
      <c r="B945" s="2" t="s">
        <v>69</v>
      </c>
      <c r="C945" s="2" t="s">
        <v>102</v>
      </c>
      <c r="D945" s="2" t="s">
        <v>113</v>
      </c>
      <c r="E945" s="13" t="n">
        <v>43964</v>
      </c>
      <c r="F945" s="13" t="n">
        <v>45059</v>
      </c>
      <c r="G945" s="2" t="s">
        <v>32</v>
      </c>
      <c r="H945" s="2" t="s">
        <v>98</v>
      </c>
      <c r="I945" s="2" t="s">
        <v>99</v>
      </c>
      <c r="J945" s="2" t="s">
        <v>100</v>
      </c>
      <c r="K945" s="14" t="n">
        <v>10051.74</v>
      </c>
      <c r="L945" s="2" t="n">
        <f aca="false">IF(E945="","",ROUND((Indicadores!$B$4-E945)/365.25,1))</f>
        <v>6.4</v>
      </c>
      <c r="M945" s="2" t="str">
        <f aca="false">IF(E945="","Virtual",IF(L945&gt;=Indicadores!$B$6,"Fim de Vida",IF(L945&gt;=Indicadores!$B$5,"Envelhecendo","Atual")))</f>
        <v>Fim de Vida</v>
      </c>
      <c r="N945" s="2" t="str">
        <f aca="false">IF(F945="","N/A",IF(F945&lt;Indicadores!$B$4,"Vencida","Vigente"))</f>
        <v>Vencida</v>
      </c>
      <c r="O945" s="2" t="str">
        <f aca="false">INDEX(Locais!$B$2:$B$13,MATCH(H945,Locais!$A$2:$A$13,0))</f>
        <v>Sede - Brasília</v>
      </c>
      <c r="P945" s="2" t="str">
        <f aca="false">INDEX(Locais!$C$2:$C$13,MATCH(H945,Locais!$A$2:$A$13,0))</f>
        <v>Centro-Oeste</v>
      </c>
    </row>
    <row r="946" customFormat="false" ht="15" hidden="false" customHeight="false" outlineLevel="0" collapsed="false">
      <c r="A946" s="2" t="s">
        <v>1082</v>
      </c>
      <c r="B946" s="2" t="s">
        <v>68</v>
      </c>
      <c r="C946" s="2" t="s">
        <v>96</v>
      </c>
      <c r="D946" s="2" t="s">
        <v>107</v>
      </c>
      <c r="E946" s="13" t="n">
        <v>45299</v>
      </c>
      <c r="F946" s="13" t="n">
        <v>46394</v>
      </c>
      <c r="G946" s="2" t="s">
        <v>32</v>
      </c>
      <c r="H946" s="2" t="s">
        <v>139</v>
      </c>
      <c r="I946" s="2" t="s">
        <v>120</v>
      </c>
      <c r="J946" s="2" t="s">
        <v>100</v>
      </c>
      <c r="K946" s="14" t="n">
        <v>5320.59</v>
      </c>
      <c r="L946" s="2" t="n">
        <f aca="false">IF(E946="","",ROUND((Indicadores!$B$4-E946)/365.25,1))</f>
        <v>2.8</v>
      </c>
      <c r="M946" s="2" t="str">
        <f aca="false">IF(E946="","Virtual",IF(L946&gt;=Indicadores!$B$6,"Fim de Vida",IF(L946&gt;=Indicadores!$B$5,"Envelhecendo","Atual")))</f>
        <v>Atual</v>
      </c>
      <c r="N946" s="2" t="str">
        <f aca="false">IF(F946="","N/A",IF(F946&lt;Indicadores!$B$4,"Vencida","Vigente"))</f>
        <v>Vigente</v>
      </c>
      <c r="O946" s="2" t="str">
        <f aca="false">INDEX(Locais!$B$2:$B$13,MATCH(H946,Locais!$A$2:$A$13,0))</f>
        <v>Regional - Rio de Janeiro</v>
      </c>
      <c r="P946" s="2" t="str">
        <f aca="false">INDEX(Locais!$C$2:$C$13,MATCH(H946,Locais!$A$2:$A$13,0))</f>
        <v>Sudeste</v>
      </c>
    </row>
    <row r="947" customFormat="false" ht="15" hidden="false" customHeight="false" outlineLevel="0" collapsed="false">
      <c r="A947" s="2" t="s">
        <v>1083</v>
      </c>
      <c r="B947" s="2" t="s">
        <v>68</v>
      </c>
      <c r="C947" s="2" t="s">
        <v>96</v>
      </c>
      <c r="D947" s="2" t="s">
        <v>132</v>
      </c>
      <c r="E947" s="13" t="n">
        <v>45175</v>
      </c>
      <c r="F947" s="13" t="n">
        <v>46270</v>
      </c>
      <c r="G947" s="2" t="s">
        <v>32</v>
      </c>
      <c r="H947" s="2" t="s">
        <v>123</v>
      </c>
      <c r="I947" s="2" t="s">
        <v>124</v>
      </c>
      <c r="J947" s="2" t="s">
        <v>100</v>
      </c>
      <c r="K947" s="14" t="n">
        <v>5641.17</v>
      </c>
      <c r="L947" s="2" t="n">
        <f aca="false">IF(E947="","",ROUND((Indicadores!$B$4-E947)/365.25,1))</f>
        <v>3.1</v>
      </c>
      <c r="M947" s="2" t="str">
        <f aca="false">IF(E947="","Virtual",IF(L947&gt;=Indicadores!$B$6,"Fim de Vida",IF(L947&gt;=Indicadores!$B$5,"Envelhecendo","Atual")))</f>
        <v>Envelhecendo</v>
      </c>
      <c r="N947" s="2" t="str">
        <f aca="false">IF(F947="","N/A",IF(F947&lt;Indicadores!$B$4,"Vencida","Vigente"))</f>
        <v>Vencida</v>
      </c>
      <c r="O947" s="2" t="str">
        <f aca="false">INDEX(Locais!$B$2:$B$13,MATCH(H947,Locais!$A$2:$A$13,0))</f>
        <v>Regional - Goiânia</v>
      </c>
      <c r="P947" s="2" t="str">
        <f aca="false">INDEX(Locais!$C$2:$C$13,MATCH(H947,Locais!$A$2:$A$13,0))</f>
        <v>Centro-Oeste</v>
      </c>
    </row>
    <row r="948" customFormat="false" ht="15" hidden="false" customHeight="false" outlineLevel="0" collapsed="false">
      <c r="A948" s="2" t="s">
        <v>1084</v>
      </c>
      <c r="B948" s="2" t="s">
        <v>71</v>
      </c>
      <c r="C948" s="2" t="s">
        <v>96</v>
      </c>
      <c r="D948" s="2" t="s">
        <v>171</v>
      </c>
      <c r="E948" s="13" t="n">
        <v>45840</v>
      </c>
      <c r="F948" s="13" t="n">
        <v>46935</v>
      </c>
      <c r="G948" s="2" t="s">
        <v>32</v>
      </c>
      <c r="H948" s="2" t="s">
        <v>108</v>
      </c>
      <c r="I948" s="2" t="s">
        <v>111</v>
      </c>
      <c r="J948" s="2" t="s">
        <v>100</v>
      </c>
      <c r="K948" s="14" t="n">
        <v>2684.36</v>
      </c>
      <c r="L948" s="2" t="n">
        <f aca="false">IF(E948="","",ROUND((Indicadores!$B$4-E948)/365.25,1))</f>
        <v>1.3</v>
      </c>
      <c r="M948" s="2" t="str">
        <f aca="false">IF(E948="","Virtual",IF(L948&gt;=Indicadores!$B$6,"Fim de Vida",IF(L948&gt;=Indicadores!$B$5,"Envelhecendo","Atual")))</f>
        <v>Atual</v>
      </c>
      <c r="N948" s="2" t="str">
        <f aca="false">IF(F948="","N/A",IF(F948&lt;Indicadores!$B$4,"Vencida","Vigente"))</f>
        <v>Vigente</v>
      </c>
      <c r="O948" s="2" t="str">
        <f aca="false">INDEX(Locais!$B$2:$B$13,MATCH(H948,Locais!$A$2:$A$13,0))</f>
        <v>Regional - Porto Alegre</v>
      </c>
      <c r="P948" s="2" t="str">
        <f aca="false">INDEX(Locais!$C$2:$C$13,MATCH(H948,Locais!$A$2:$A$13,0))</f>
        <v>Sul</v>
      </c>
    </row>
    <row r="949" customFormat="false" ht="15" hidden="false" customHeight="false" outlineLevel="0" collapsed="false">
      <c r="A949" s="2" t="s">
        <v>1085</v>
      </c>
      <c r="B949" s="2" t="s">
        <v>68</v>
      </c>
      <c r="C949" s="2" t="s">
        <v>126</v>
      </c>
      <c r="D949" s="2" t="s">
        <v>127</v>
      </c>
      <c r="E949" s="13" t="n">
        <v>43203</v>
      </c>
      <c r="F949" s="13" t="n">
        <v>44298</v>
      </c>
      <c r="G949" s="2" t="s">
        <v>32</v>
      </c>
      <c r="H949" s="2" t="s">
        <v>114</v>
      </c>
      <c r="I949" s="2" t="s">
        <v>133</v>
      </c>
      <c r="J949" s="2" t="s">
        <v>100</v>
      </c>
      <c r="K949" s="14" t="n">
        <v>6200.62</v>
      </c>
      <c r="L949" s="2" t="n">
        <f aca="false">IF(E949="","",ROUND((Indicadores!$B$4-E949)/365.25,1))</f>
        <v>8.5</v>
      </c>
      <c r="M949" s="2" t="str">
        <f aca="false">IF(E949="","Virtual",IF(L949&gt;=Indicadores!$B$6,"Fim de Vida",IF(L949&gt;=Indicadores!$B$5,"Envelhecendo","Atual")))</f>
        <v>Fim de Vida</v>
      </c>
      <c r="N949" s="2" t="str">
        <f aca="false">IF(F949="","N/A",IF(F949&lt;Indicadores!$B$4,"Vencida","Vigente"))</f>
        <v>Vencida</v>
      </c>
      <c r="O949" s="2" t="str">
        <f aca="false">INDEX(Locais!$B$2:$B$13,MATCH(H949,Locais!$A$2:$A$13,0))</f>
        <v>Regional - Belo Horizonte</v>
      </c>
      <c r="P949" s="2" t="str">
        <f aca="false">INDEX(Locais!$C$2:$C$13,MATCH(H949,Locais!$A$2:$A$13,0))</f>
        <v>Sudeste</v>
      </c>
    </row>
    <row r="950" customFormat="false" ht="15" hidden="false" customHeight="false" outlineLevel="0" collapsed="false">
      <c r="A950" s="2" t="s">
        <v>1086</v>
      </c>
      <c r="B950" s="2" t="s">
        <v>71</v>
      </c>
      <c r="C950" s="2" t="s">
        <v>126</v>
      </c>
      <c r="D950" s="2" t="s">
        <v>157</v>
      </c>
      <c r="E950" s="13" t="n">
        <v>44834</v>
      </c>
      <c r="F950" s="13" t="n">
        <v>45929</v>
      </c>
      <c r="G950" s="2" t="s">
        <v>32</v>
      </c>
      <c r="H950" s="2" t="s">
        <v>139</v>
      </c>
      <c r="I950" s="2" t="s">
        <v>133</v>
      </c>
      <c r="J950" s="2" t="s">
        <v>100</v>
      </c>
      <c r="K950" s="14" t="n">
        <v>2322.72</v>
      </c>
      <c r="L950" s="2" t="n">
        <f aca="false">IF(E950="","",ROUND((Indicadores!$B$4-E950)/365.25,1))</f>
        <v>4</v>
      </c>
      <c r="M950" s="2" t="str">
        <f aca="false">IF(E950="","Virtual",IF(L950&gt;=Indicadores!$B$6,"Fim de Vida",IF(L950&gt;=Indicadores!$B$5,"Envelhecendo","Atual")))</f>
        <v>Envelhecendo</v>
      </c>
      <c r="N950" s="2" t="str">
        <f aca="false">IF(F950="","N/A",IF(F950&lt;Indicadores!$B$4,"Vencida","Vigente"))</f>
        <v>Vencida</v>
      </c>
      <c r="O950" s="2" t="str">
        <f aca="false">INDEX(Locais!$B$2:$B$13,MATCH(H950,Locais!$A$2:$A$13,0))</f>
        <v>Regional - Rio de Janeiro</v>
      </c>
      <c r="P950" s="2" t="str">
        <f aca="false">INDEX(Locais!$C$2:$C$13,MATCH(H950,Locais!$A$2:$A$13,0))</f>
        <v>Sudeste</v>
      </c>
    </row>
    <row r="951" customFormat="false" ht="15" hidden="false" customHeight="false" outlineLevel="0" collapsed="false">
      <c r="A951" s="2" t="s">
        <v>1087</v>
      </c>
      <c r="B951" s="2" t="s">
        <v>70</v>
      </c>
      <c r="C951" s="2" t="s">
        <v>126</v>
      </c>
      <c r="D951" s="2" t="s">
        <v>162</v>
      </c>
      <c r="E951" s="13" t="n">
        <v>43525</v>
      </c>
      <c r="F951" s="13" t="n">
        <v>45350</v>
      </c>
      <c r="G951" s="2" t="s">
        <v>151</v>
      </c>
      <c r="H951" s="2" t="s">
        <v>139</v>
      </c>
      <c r="I951" s="2" t="s">
        <v>124</v>
      </c>
      <c r="J951" s="2" t="s">
        <v>137</v>
      </c>
      <c r="K951" s="14" t="n">
        <v>17549.23</v>
      </c>
      <c r="L951" s="2" t="n">
        <f aca="false">IF(E951="","",ROUND((Indicadores!$B$4-E951)/365.25,1))</f>
        <v>7.6</v>
      </c>
      <c r="M951" s="2" t="str">
        <f aca="false">IF(E951="","Virtual",IF(L951&gt;=Indicadores!$B$6,"Fim de Vida",IF(L951&gt;=Indicadores!$B$5,"Envelhecendo","Atual")))</f>
        <v>Fim de Vida</v>
      </c>
      <c r="N951" s="2" t="str">
        <f aca="false">IF(F951="","N/A",IF(F951&lt;Indicadores!$B$4,"Vencida","Vigente"))</f>
        <v>Vencida</v>
      </c>
      <c r="O951" s="2" t="str">
        <f aca="false">INDEX(Locais!$B$2:$B$13,MATCH(H951,Locais!$A$2:$A$13,0))</f>
        <v>Regional - Rio de Janeiro</v>
      </c>
      <c r="P951" s="2" t="str">
        <f aca="false">INDEX(Locais!$C$2:$C$13,MATCH(H951,Locais!$A$2:$A$13,0))</f>
        <v>Sudeste</v>
      </c>
    </row>
    <row r="952" customFormat="false" ht="15" hidden="false" customHeight="false" outlineLevel="0" collapsed="false">
      <c r="A952" s="2" t="s">
        <v>1088</v>
      </c>
      <c r="B952" s="2" t="s">
        <v>69</v>
      </c>
      <c r="C952" s="2" t="s">
        <v>96</v>
      </c>
      <c r="D952" s="2" t="s">
        <v>117</v>
      </c>
      <c r="E952" s="13" t="n">
        <v>45503</v>
      </c>
      <c r="F952" s="13" t="n">
        <v>46598</v>
      </c>
      <c r="G952" s="2" t="s">
        <v>32</v>
      </c>
      <c r="H952" s="2" t="s">
        <v>98</v>
      </c>
      <c r="I952" s="2" t="s">
        <v>124</v>
      </c>
      <c r="J952" s="2" t="s">
        <v>100</v>
      </c>
      <c r="K952" s="14" t="n">
        <v>10351.5</v>
      </c>
      <c r="L952" s="2" t="n">
        <f aca="false">IF(E952="","",ROUND((Indicadores!$B$4-E952)/365.25,1))</f>
        <v>2.2</v>
      </c>
      <c r="M952" s="2" t="str">
        <f aca="false">IF(E952="","Virtual",IF(L952&gt;=Indicadores!$B$6,"Fim de Vida",IF(L952&gt;=Indicadores!$B$5,"Envelhecendo","Atual")))</f>
        <v>Atual</v>
      </c>
      <c r="N952" s="2" t="str">
        <f aca="false">IF(F952="","N/A",IF(F952&lt;Indicadores!$B$4,"Vencida","Vigente"))</f>
        <v>Vigente</v>
      </c>
      <c r="O952" s="2" t="str">
        <f aca="false">INDEX(Locais!$B$2:$B$13,MATCH(H952,Locais!$A$2:$A$13,0))</f>
        <v>Sede - Brasília</v>
      </c>
      <c r="P952" s="2" t="str">
        <f aca="false">INDEX(Locais!$C$2:$C$13,MATCH(H952,Locais!$A$2:$A$13,0))</f>
        <v>Centro-Oeste</v>
      </c>
    </row>
    <row r="953" customFormat="false" ht="15" hidden="false" customHeight="false" outlineLevel="0" collapsed="false">
      <c r="A953" s="2" t="s">
        <v>1089</v>
      </c>
      <c r="B953" s="2" t="s">
        <v>71</v>
      </c>
      <c r="C953" s="2" t="s">
        <v>126</v>
      </c>
      <c r="D953" s="2" t="s">
        <v>157</v>
      </c>
      <c r="E953" s="13" t="n">
        <v>44270</v>
      </c>
      <c r="F953" s="13" t="n">
        <v>45365</v>
      </c>
      <c r="G953" s="2" t="s">
        <v>32</v>
      </c>
      <c r="H953" s="2" t="s">
        <v>165</v>
      </c>
      <c r="I953" s="2" t="s">
        <v>120</v>
      </c>
      <c r="J953" s="2" t="s">
        <v>100</v>
      </c>
      <c r="K953" s="14" t="n">
        <v>2867.06</v>
      </c>
      <c r="L953" s="2" t="n">
        <f aca="false">IF(E953="","",ROUND((Indicadores!$B$4-E953)/365.25,1))</f>
        <v>5.6</v>
      </c>
      <c r="M953" s="2" t="str">
        <f aca="false">IF(E953="","Virtual",IF(L953&gt;=Indicadores!$B$6,"Fim de Vida",IF(L953&gt;=Indicadores!$B$5,"Envelhecendo","Atual")))</f>
        <v>Fim de Vida</v>
      </c>
      <c r="N953" s="2" t="str">
        <f aca="false">IF(F953="","N/A",IF(F953&lt;Indicadores!$B$4,"Vencida","Vigente"))</f>
        <v>Vencida</v>
      </c>
      <c r="O953" s="2" t="str">
        <f aca="false">INDEX(Locais!$B$2:$B$13,MATCH(H953,Locais!$A$2:$A$13,0))</f>
        <v>Regional - Salvador</v>
      </c>
      <c r="P953" s="2" t="str">
        <f aca="false">INDEX(Locais!$C$2:$C$13,MATCH(H953,Locais!$A$2:$A$13,0))</f>
        <v>Nordeste</v>
      </c>
    </row>
    <row r="954" customFormat="false" ht="15" hidden="false" customHeight="false" outlineLevel="0" collapsed="false">
      <c r="A954" s="2" t="s">
        <v>1090</v>
      </c>
      <c r="B954" s="2" t="s">
        <v>71</v>
      </c>
      <c r="C954" s="2" t="s">
        <v>96</v>
      </c>
      <c r="D954" s="2" t="s">
        <v>171</v>
      </c>
      <c r="E954" s="13" t="n">
        <v>45627</v>
      </c>
      <c r="F954" s="13" t="n">
        <v>46722</v>
      </c>
      <c r="G954" s="2" t="s">
        <v>32</v>
      </c>
      <c r="H954" s="2" t="s">
        <v>119</v>
      </c>
      <c r="I954" s="2" t="s">
        <v>130</v>
      </c>
      <c r="J954" s="2" t="s">
        <v>100</v>
      </c>
      <c r="K954" s="14" t="n">
        <v>2120.98</v>
      </c>
      <c r="L954" s="2" t="n">
        <f aca="false">IF(E954="","",ROUND((Indicadores!$B$4-E954)/365.25,1))</f>
        <v>1.9</v>
      </c>
      <c r="M954" s="2" t="str">
        <f aca="false">IF(E954="","Virtual",IF(L954&gt;=Indicadores!$B$6,"Fim de Vida",IF(L954&gt;=Indicadores!$B$5,"Envelhecendo","Atual")))</f>
        <v>Atual</v>
      </c>
      <c r="N954" s="2" t="str">
        <f aca="false">IF(F954="","N/A",IF(F954&lt;Indicadores!$B$4,"Vencida","Vigente"))</f>
        <v>Vigente</v>
      </c>
      <c r="O954" s="2" t="str">
        <f aca="false">INDEX(Locais!$B$2:$B$13,MATCH(H954,Locais!$A$2:$A$13,0))</f>
        <v>Regional - São Paulo</v>
      </c>
      <c r="P954" s="2" t="str">
        <f aca="false">INDEX(Locais!$C$2:$C$13,MATCH(H954,Locais!$A$2:$A$13,0))</f>
        <v>Sudeste</v>
      </c>
    </row>
    <row r="955" customFormat="false" ht="15" hidden="false" customHeight="false" outlineLevel="0" collapsed="false">
      <c r="A955" s="2" t="s">
        <v>1091</v>
      </c>
      <c r="B955" s="2" t="s">
        <v>69</v>
      </c>
      <c r="C955" s="2" t="s">
        <v>96</v>
      </c>
      <c r="D955" s="2" t="s">
        <v>97</v>
      </c>
      <c r="E955" s="13" t="n">
        <v>44789</v>
      </c>
      <c r="F955" s="13" t="n">
        <v>45884</v>
      </c>
      <c r="G955" s="2" t="s">
        <v>32</v>
      </c>
      <c r="H955" s="2" t="s">
        <v>128</v>
      </c>
      <c r="I955" s="2" t="s">
        <v>136</v>
      </c>
      <c r="J955" s="2" t="s">
        <v>100</v>
      </c>
      <c r="K955" s="14" t="n">
        <v>8453.49</v>
      </c>
      <c r="L955" s="2" t="n">
        <f aca="false">IF(E955="","",ROUND((Indicadores!$B$4-E955)/365.25,1))</f>
        <v>4.2</v>
      </c>
      <c r="M955" s="2" t="str">
        <f aca="false">IF(E955="","Virtual",IF(L955&gt;=Indicadores!$B$6,"Fim de Vida",IF(L955&gt;=Indicadores!$B$5,"Envelhecendo","Atual")))</f>
        <v>Envelhecendo</v>
      </c>
      <c r="N955" s="2" t="str">
        <f aca="false">IF(F955="","N/A",IF(F955&lt;Indicadores!$B$4,"Vencida","Vigente"))</f>
        <v>Vencida</v>
      </c>
      <c r="O955" s="2" t="str">
        <f aca="false">INDEX(Locais!$B$2:$B$13,MATCH(H955,Locais!$A$2:$A$13,0))</f>
        <v>Regional - Recife</v>
      </c>
      <c r="P955" s="2" t="str">
        <f aca="false">INDEX(Locais!$C$2:$C$13,MATCH(H955,Locais!$A$2:$A$13,0))</f>
        <v>Nordeste</v>
      </c>
    </row>
    <row r="956" customFormat="false" ht="15" hidden="false" customHeight="false" outlineLevel="0" collapsed="false">
      <c r="A956" s="2" t="s">
        <v>1092</v>
      </c>
      <c r="B956" s="2" t="s">
        <v>68</v>
      </c>
      <c r="C956" s="2" t="s">
        <v>102</v>
      </c>
      <c r="D956" s="2" t="s">
        <v>103</v>
      </c>
      <c r="E956" s="13" t="n">
        <v>44766</v>
      </c>
      <c r="F956" s="13" t="n">
        <v>45861</v>
      </c>
      <c r="G956" s="2" t="s">
        <v>32</v>
      </c>
      <c r="H956" s="2" t="s">
        <v>119</v>
      </c>
      <c r="I956" s="2" t="s">
        <v>124</v>
      </c>
      <c r="J956" s="2" t="s">
        <v>100</v>
      </c>
      <c r="K956" s="14" t="n">
        <v>6007.16</v>
      </c>
      <c r="L956" s="2" t="n">
        <f aca="false">IF(E956="","",ROUND((Indicadores!$B$4-E956)/365.25,1))</f>
        <v>4.2</v>
      </c>
      <c r="M956" s="2" t="str">
        <f aca="false">IF(E956="","Virtual",IF(L956&gt;=Indicadores!$B$6,"Fim de Vida",IF(L956&gt;=Indicadores!$B$5,"Envelhecendo","Atual")))</f>
        <v>Envelhecendo</v>
      </c>
      <c r="N956" s="2" t="str">
        <f aca="false">IF(F956="","N/A",IF(F956&lt;Indicadores!$B$4,"Vencida","Vigente"))</f>
        <v>Vencida</v>
      </c>
      <c r="O956" s="2" t="str">
        <f aca="false">INDEX(Locais!$B$2:$B$13,MATCH(H956,Locais!$A$2:$A$13,0))</f>
        <v>Regional - São Paulo</v>
      </c>
      <c r="P956" s="2" t="str">
        <f aca="false">INDEX(Locais!$C$2:$C$13,MATCH(H956,Locais!$A$2:$A$13,0))</f>
        <v>Sudeste</v>
      </c>
    </row>
    <row r="957" customFormat="false" ht="15" hidden="false" customHeight="false" outlineLevel="0" collapsed="false">
      <c r="A957" s="2" t="s">
        <v>1093</v>
      </c>
      <c r="B957" s="2" t="s">
        <v>69</v>
      </c>
      <c r="C957" s="2" t="s">
        <v>96</v>
      </c>
      <c r="D957" s="2" t="s">
        <v>97</v>
      </c>
      <c r="E957" s="13" t="n">
        <v>45370</v>
      </c>
      <c r="F957" s="13" t="n">
        <v>46465</v>
      </c>
      <c r="G957" s="2" t="s">
        <v>32</v>
      </c>
      <c r="H957" s="2" t="s">
        <v>98</v>
      </c>
      <c r="I957" s="2" t="s">
        <v>133</v>
      </c>
      <c r="J957" s="2" t="s">
        <v>100</v>
      </c>
      <c r="K957" s="14" t="n">
        <v>10182.21</v>
      </c>
      <c r="L957" s="2" t="n">
        <f aca="false">IF(E957="","",ROUND((Indicadores!$B$4-E957)/365.25,1))</f>
        <v>2.6</v>
      </c>
      <c r="M957" s="2" t="str">
        <f aca="false">IF(E957="","Virtual",IF(L957&gt;=Indicadores!$B$6,"Fim de Vida",IF(L957&gt;=Indicadores!$B$5,"Envelhecendo","Atual")))</f>
        <v>Atual</v>
      </c>
      <c r="N957" s="2" t="str">
        <f aca="false">IF(F957="","N/A",IF(F957&lt;Indicadores!$B$4,"Vencida","Vigente"))</f>
        <v>Vigente</v>
      </c>
      <c r="O957" s="2" t="str">
        <f aca="false">INDEX(Locais!$B$2:$B$13,MATCH(H957,Locais!$A$2:$A$13,0))</f>
        <v>Sede - Brasília</v>
      </c>
      <c r="P957" s="2" t="str">
        <f aca="false">INDEX(Locais!$C$2:$C$13,MATCH(H957,Locais!$A$2:$A$13,0))</f>
        <v>Centro-Oeste</v>
      </c>
    </row>
    <row r="958" customFormat="false" ht="15" hidden="false" customHeight="false" outlineLevel="0" collapsed="false">
      <c r="A958" s="2" t="s">
        <v>1094</v>
      </c>
      <c r="B958" s="2" t="s">
        <v>68</v>
      </c>
      <c r="C958" s="2" t="s">
        <v>96</v>
      </c>
      <c r="D958" s="2" t="s">
        <v>107</v>
      </c>
      <c r="E958" s="13" t="n">
        <v>44330</v>
      </c>
      <c r="F958" s="13" t="n">
        <v>45425</v>
      </c>
      <c r="G958" s="2" t="s">
        <v>32</v>
      </c>
      <c r="H958" s="2" t="s">
        <v>139</v>
      </c>
      <c r="I958" s="2" t="s">
        <v>111</v>
      </c>
      <c r="J958" s="2" t="s">
        <v>100</v>
      </c>
      <c r="K958" s="14" t="n">
        <v>6005</v>
      </c>
      <c r="L958" s="2" t="n">
        <f aca="false">IF(E958="","",ROUND((Indicadores!$B$4-E958)/365.25,1))</f>
        <v>5.4</v>
      </c>
      <c r="M958" s="2" t="str">
        <f aca="false">IF(E958="","Virtual",IF(L958&gt;=Indicadores!$B$6,"Fim de Vida",IF(L958&gt;=Indicadores!$B$5,"Envelhecendo","Atual")))</f>
        <v>Fim de Vida</v>
      </c>
      <c r="N958" s="2" t="str">
        <f aca="false">IF(F958="","N/A",IF(F958&lt;Indicadores!$B$4,"Vencida","Vigente"))</f>
        <v>Vencida</v>
      </c>
      <c r="O958" s="2" t="str">
        <f aca="false">INDEX(Locais!$B$2:$B$13,MATCH(H958,Locais!$A$2:$A$13,0))</f>
        <v>Regional - Rio de Janeiro</v>
      </c>
      <c r="P958" s="2" t="str">
        <f aca="false">INDEX(Locais!$C$2:$C$13,MATCH(H958,Locais!$A$2:$A$13,0))</f>
        <v>Sudeste</v>
      </c>
    </row>
    <row r="959" customFormat="false" ht="15" hidden="false" customHeight="false" outlineLevel="0" collapsed="false">
      <c r="A959" s="2" t="s">
        <v>1095</v>
      </c>
      <c r="B959" s="2" t="s">
        <v>69</v>
      </c>
      <c r="C959" s="2" t="s">
        <v>126</v>
      </c>
      <c r="D959" s="2" t="s">
        <v>169</v>
      </c>
      <c r="E959" s="13" t="n">
        <v>44550</v>
      </c>
      <c r="F959" s="13" t="n">
        <v>45645</v>
      </c>
      <c r="G959" s="2" t="s">
        <v>32</v>
      </c>
      <c r="H959" s="2" t="s">
        <v>139</v>
      </c>
      <c r="I959" s="2" t="s">
        <v>109</v>
      </c>
      <c r="J959" s="2" t="s">
        <v>100</v>
      </c>
      <c r="K959" s="14" t="n">
        <v>9272.92</v>
      </c>
      <c r="L959" s="2" t="n">
        <f aca="false">IF(E959="","",ROUND((Indicadores!$B$4-E959)/365.25,1))</f>
        <v>4.8</v>
      </c>
      <c r="M959" s="2" t="str">
        <f aca="false">IF(E959="","Virtual",IF(L959&gt;=Indicadores!$B$6,"Fim de Vida",IF(L959&gt;=Indicadores!$B$5,"Envelhecendo","Atual")))</f>
        <v>Envelhecendo</v>
      </c>
      <c r="N959" s="2" t="str">
        <f aca="false">IF(F959="","N/A",IF(F959&lt;Indicadores!$B$4,"Vencida","Vigente"))</f>
        <v>Vencida</v>
      </c>
      <c r="O959" s="2" t="str">
        <f aca="false">INDEX(Locais!$B$2:$B$13,MATCH(H959,Locais!$A$2:$A$13,0))</f>
        <v>Regional - Rio de Janeiro</v>
      </c>
      <c r="P959" s="2" t="str">
        <f aca="false">INDEX(Locais!$C$2:$C$13,MATCH(H959,Locais!$A$2:$A$13,0))</f>
        <v>Sudeste</v>
      </c>
    </row>
    <row r="960" customFormat="false" ht="15" hidden="false" customHeight="false" outlineLevel="0" collapsed="false">
      <c r="A960" s="2" t="s">
        <v>1096</v>
      </c>
      <c r="B960" s="2" t="s">
        <v>69</v>
      </c>
      <c r="C960" s="2" t="s">
        <v>96</v>
      </c>
      <c r="D960" s="2" t="s">
        <v>97</v>
      </c>
      <c r="E960" s="13" t="n">
        <v>45441</v>
      </c>
      <c r="F960" s="13" t="n">
        <v>46536</v>
      </c>
      <c r="G960" s="2" t="s">
        <v>32</v>
      </c>
      <c r="H960" s="2" t="s">
        <v>119</v>
      </c>
      <c r="I960" s="2" t="s">
        <v>99</v>
      </c>
      <c r="J960" s="2" t="s">
        <v>100</v>
      </c>
      <c r="K960" s="14" t="n">
        <v>9254.16</v>
      </c>
      <c r="L960" s="2" t="n">
        <f aca="false">IF(E960="","",ROUND((Indicadores!$B$4-E960)/365.25,1))</f>
        <v>2.4</v>
      </c>
      <c r="M960" s="2" t="str">
        <f aca="false">IF(E960="","Virtual",IF(L960&gt;=Indicadores!$B$6,"Fim de Vida",IF(L960&gt;=Indicadores!$B$5,"Envelhecendo","Atual")))</f>
        <v>Atual</v>
      </c>
      <c r="N960" s="2" t="str">
        <f aca="false">IF(F960="","N/A",IF(F960&lt;Indicadores!$B$4,"Vencida","Vigente"))</f>
        <v>Vigente</v>
      </c>
      <c r="O960" s="2" t="str">
        <f aca="false">INDEX(Locais!$B$2:$B$13,MATCH(H960,Locais!$A$2:$A$13,0))</f>
        <v>Regional - São Paulo</v>
      </c>
      <c r="P960" s="2" t="str">
        <f aca="false">INDEX(Locais!$C$2:$C$13,MATCH(H960,Locais!$A$2:$A$13,0))</f>
        <v>Sudeste</v>
      </c>
    </row>
    <row r="961" customFormat="false" ht="15" hidden="false" customHeight="false" outlineLevel="0" collapsed="false">
      <c r="A961" s="2" t="s">
        <v>1097</v>
      </c>
      <c r="B961" s="2" t="s">
        <v>69</v>
      </c>
      <c r="C961" s="2" t="s">
        <v>126</v>
      </c>
      <c r="D961" s="2" t="s">
        <v>169</v>
      </c>
      <c r="E961" s="13" t="n">
        <v>44453</v>
      </c>
      <c r="F961" s="13" t="n">
        <v>45548</v>
      </c>
      <c r="G961" s="2" t="s">
        <v>32</v>
      </c>
      <c r="H961" s="2" t="s">
        <v>119</v>
      </c>
      <c r="I961" s="2" t="s">
        <v>111</v>
      </c>
      <c r="J961" s="2" t="s">
        <v>100</v>
      </c>
      <c r="K961" s="14" t="n">
        <v>9693.11</v>
      </c>
      <c r="L961" s="2" t="n">
        <f aca="false">IF(E961="","",ROUND((Indicadores!$B$4-E961)/365.25,1))</f>
        <v>5.1</v>
      </c>
      <c r="M961" s="2" t="str">
        <f aca="false">IF(E961="","Virtual",IF(L961&gt;=Indicadores!$B$6,"Fim de Vida",IF(L961&gt;=Indicadores!$B$5,"Envelhecendo","Atual")))</f>
        <v>Fim de Vida</v>
      </c>
      <c r="N961" s="2" t="str">
        <f aca="false">IF(F961="","N/A",IF(F961&lt;Indicadores!$B$4,"Vencida","Vigente"))</f>
        <v>Vencida</v>
      </c>
      <c r="O961" s="2" t="str">
        <f aca="false">INDEX(Locais!$B$2:$B$13,MATCH(H961,Locais!$A$2:$A$13,0))</f>
        <v>Regional - São Paulo</v>
      </c>
      <c r="P961" s="2" t="str">
        <f aca="false">INDEX(Locais!$C$2:$C$13,MATCH(H961,Locais!$A$2:$A$13,0))</f>
        <v>Sudeste</v>
      </c>
    </row>
    <row r="962" customFormat="false" ht="15" hidden="false" customHeight="false" outlineLevel="0" collapsed="false">
      <c r="A962" s="2" t="s">
        <v>1098</v>
      </c>
      <c r="B962" s="2" t="s">
        <v>69</v>
      </c>
      <c r="C962" s="2" t="s">
        <v>96</v>
      </c>
      <c r="D962" s="2" t="s">
        <v>117</v>
      </c>
      <c r="E962" s="13" t="n">
        <v>45410</v>
      </c>
      <c r="F962" s="13" t="n">
        <v>46505</v>
      </c>
      <c r="G962" s="2" t="s">
        <v>32</v>
      </c>
      <c r="H962" s="2" t="s">
        <v>119</v>
      </c>
      <c r="I962" s="2" t="s">
        <v>120</v>
      </c>
      <c r="J962" s="2" t="s">
        <v>100</v>
      </c>
      <c r="K962" s="14" t="n">
        <v>8029.22</v>
      </c>
      <c r="L962" s="2" t="n">
        <f aca="false">IF(E962="","",ROUND((Indicadores!$B$4-E962)/365.25,1))</f>
        <v>2.5</v>
      </c>
      <c r="M962" s="2" t="str">
        <f aca="false">IF(E962="","Virtual",IF(L962&gt;=Indicadores!$B$6,"Fim de Vida",IF(L962&gt;=Indicadores!$B$5,"Envelhecendo","Atual")))</f>
        <v>Atual</v>
      </c>
      <c r="N962" s="2" t="str">
        <f aca="false">IF(F962="","N/A",IF(F962&lt;Indicadores!$B$4,"Vencida","Vigente"))</f>
        <v>Vigente</v>
      </c>
      <c r="O962" s="2" t="str">
        <f aca="false">INDEX(Locais!$B$2:$B$13,MATCH(H962,Locais!$A$2:$A$13,0))</f>
        <v>Regional - São Paulo</v>
      </c>
      <c r="P962" s="2" t="str">
        <f aca="false">INDEX(Locais!$C$2:$C$13,MATCH(H962,Locais!$A$2:$A$13,0))</f>
        <v>Sudeste</v>
      </c>
    </row>
    <row r="963" customFormat="false" ht="15" hidden="false" customHeight="false" outlineLevel="0" collapsed="false">
      <c r="A963" s="2" t="s">
        <v>1099</v>
      </c>
      <c r="B963" s="2" t="s">
        <v>69</v>
      </c>
      <c r="C963" s="2" t="s">
        <v>96</v>
      </c>
      <c r="D963" s="2" t="s">
        <v>117</v>
      </c>
      <c r="E963" s="13" t="n">
        <v>43254</v>
      </c>
      <c r="F963" s="13" t="n">
        <v>44349</v>
      </c>
      <c r="G963" s="2" t="s">
        <v>118</v>
      </c>
      <c r="H963" s="2" t="s">
        <v>108</v>
      </c>
      <c r="I963" s="2" t="s">
        <v>109</v>
      </c>
      <c r="J963" s="2" t="s">
        <v>100</v>
      </c>
      <c r="K963" s="14" t="n">
        <v>8456.65</v>
      </c>
      <c r="L963" s="2" t="n">
        <f aca="false">IF(E963="","",ROUND((Indicadores!$B$4-E963)/365.25,1))</f>
        <v>8.4</v>
      </c>
      <c r="M963" s="2" t="str">
        <f aca="false">IF(E963="","Virtual",IF(L963&gt;=Indicadores!$B$6,"Fim de Vida",IF(L963&gt;=Indicadores!$B$5,"Envelhecendo","Atual")))</f>
        <v>Fim de Vida</v>
      </c>
      <c r="N963" s="2" t="str">
        <f aca="false">IF(F963="","N/A",IF(F963&lt;Indicadores!$B$4,"Vencida","Vigente"))</f>
        <v>Vencida</v>
      </c>
      <c r="O963" s="2" t="str">
        <f aca="false">INDEX(Locais!$B$2:$B$13,MATCH(H963,Locais!$A$2:$A$13,0))</f>
        <v>Regional - Porto Alegre</v>
      </c>
      <c r="P963" s="2" t="str">
        <f aca="false">INDEX(Locais!$C$2:$C$13,MATCH(H963,Locais!$A$2:$A$13,0))</f>
        <v>Sul</v>
      </c>
    </row>
    <row r="964" customFormat="false" ht="15" hidden="false" customHeight="false" outlineLevel="0" collapsed="false">
      <c r="A964" s="2" t="s">
        <v>1100</v>
      </c>
      <c r="B964" s="2" t="s">
        <v>69</v>
      </c>
      <c r="C964" s="2" t="s">
        <v>102</v>
      </c>
      <c r="D964" s="2" t="s">
        <v>113</v>
      </c>
      <c r="E964" s="13" t="n">
        <v>44877</v>
      </c>
      <c r="F964" s="13" t="n">
        <v>45972</v>
      </c>
      <c r="G964" s="2" t="s">
        <v>118</v>
      </c>
      <c r="H964" s="2" t="s">
        <v>141</v>
      </c>
      <c r="I964" s="2" t="s">
        <v>124</v>
      </c>
      <c r="J964" s="2" t="s">
        <v>100</v>
      </c>
      <c r="K964" s="14" t="n">
        <v>10410.44</v>
      </c>
      <c r="L964" s="2" t="n">
        <f aca="false">IF(E964="","",ROUND((Indicadores!$B$4-E964)/365.25,1))</f>
        <v>3.9</v>
      </c>
      <c r="M964" s="2" t="str">
        <f aca="false">IF(E964="","Virtual",IF(L964&gt;=Indicadores!$B$6,"Fim de Vida",IF(L964&gt;=Indicadores!$B$5,"Envelhecendo","Atual")))</f>
        <v>Envelhecendo</v>
      </c>
      <c r="N964" s="2" t="str">
        <f aca="false">IF(F964="","N/A",IF(F964&lt;Indicadores!$B$4,"Vencida","Vigente"))</f>
        <v>Vencida</v>
      </c>
      <c r="O964" s="2" t="str">
        <f aca="false">INDEX(Locais!$B$2:$B$13,MATCH(H964,Locais!$A$2:$A$13,0))</f>
        <v>Regional - Curitiba</v>
      </c>
      <c r="P964" s="2" t="str">
        <f aca="false">INDEX(Locais!$C$2:$C$13,MATCH(H964,Locais!$A$2:$A$13,0))</f>
        <v>Sul</v>
      </c>
    </row>
    <row r="965" customFormat="false" ht="15" hidden="false" customHeight="false" outlineLevel="0" collapsed="false">
      <c r="A965" s="2" t="s">
        <v>1101</v>
      </c>
      <c r="B965" s="2" t="s">
        <v>71</v>
      </c>
      <c r="C965" s="2" t="s">
        <v>96</v>
      </c>
      <c r="D965" s="2" t="s">
        <v>171</v>
      </c>
      <c r="E965" s="13" t="n">
        <v>44979</v>
      </c>
      <c r="F965" s="13" t="n">
        <v>46074</v>
      </c>
      <c r="G965" s="2" t="s">
        <v>36</v>
      </c>
      <c r="H965" s="2" t="s">
        <v>141</v>
      </c>
      <c r="I965" s="2" t="s">
        <v>130</v>
      </c>
      <c r="J965" s="2" t="s">
        <v>100</v>
      </c>
      <c r="K965" s="14" t="n">
        <v>2482.05</v>
      </c>
      <c r="L965" s="2" t="n">
        <f aca="false">IF(E965="","",ROUND((Indicadores!$B$4-E965)/365.25,1))</f>
        <v>3.7</v>
      </c>
      <c r="M965" s="2" t="str">
        <f aca="false">IF(E965="","Virtual",IF(L965&gt;=Indicadores!$B$6,"Fim de Vida",IF(L965&gt;=Indicadores!$B$5,"Envelhecendo","Atual")))</f>
        <v>Envelhecendo</v>
      </c>
      <c r="N965" s="2" t="str">
        <f aca="false">IF(F965="","N/A",IF(F965&lt;Indicadores!$B$4,"Vencida","Vigente"))</f>
        <v>Vencida</v>
      </c>
      <c r="O965" s="2" t="str">
        <f aca="false">INDEX(Locais!$B$2:$B$13,MATCH(H965,Locais!$A$2:$A$13,0))</f>
        <v>Regional - Curitiba</v>
      </c>
      <c r="P965" s="2" t="str">
        <f aca="false">INDEX(Locais!$C$2:$C$13,MATCH(H965,Locais!$A$2:$A$13,0))</f>
        <v>Sul</v>
      </c>
    </row>
    <row r="966" customFormat="false" ht="15" hidden="false" customHeight="false" outlineLevel="0" collapsed="false">
      <c r="A966" s="2" t="s">
        <v>1102</v>
      </c>
      <c r="B966" s="2" t="s">
        <v>68</v>
      </c>
      <c r="C966" s="2" t="s">
        <v>102</v>
      </c>
      <c r="D966" s="2" t="s">
        <v>103</v>
      </c>
      <c r="E966" s="13" t="n">
        <v>45705</v>
      </c>
      <c r="F966" s="13" t="n">
        <v>46800</v>
      </c>
      <c r="G966" s="2" t="s">
        <v>151</v>
      </c>
      <c r="H966" s="2" t="s">
        <v>119</v>
      </c>
      <c r="I966" s="2" t="s">
        <v>109</v>
      </c>
      <c r="J966" s="2" t="s">
        <v>137</v>
      </c>
      <c r="K966" s="14" t="n">
        <v>4912.86</v>
      </c>
      <c r="L966" s="2" t="n">
        <f aca="false">IF(E966="","",ROUND((Indicadores!$B$4-E966)/365.25,1))</f>
        <v>1.7</v>
      </c>
      <c r="M966" s="2" t="str">
        <f aca="false">IF(E966="","Virtual",IF(L966&gt;=Indicadores!$B$6,"Fim de Vida",IF(L966&gt;=Indicadores!$B$5,"Envelhecendo","Atual")))</f>
        <v>Atual</v>
      </c>
      <c r="N966" s="2" t="str">
        <f aca="false">IF(F966="","N/A",IF(F966&lt;Indicadores!$B$4,"Vencida","Vigente"))</f>
        <v>Vigente</v>
      </c>
      <c r="O966" s="2" t="str">
        <f aca="false">INDEX(Locais!$B$2:$B$13,MATCH(H966,Locais!$A$2:$A$13,0))</f>
        <v>Regional - São Paulo</v>
      </c>
      <c r="P966" s="2" t="str">
        <f aca="false">INDEX(Locais!$C$2:$C$13,MATCH(H966,Locais!$A$2:$A$13,0))</f>
        <v>Sudeste</v>
      </c>
    </row>
    <row r="967" customFormat="false" ht="15" hidden="false" customHeight="false" outlineLevel="0" collapsed="false">
      <c r="A967" s="2" t="s">
        <v>1103</v>
      </c>
      <c r="B967" s="2" t="s">
        <v>68</v>
      </c>
      <c r="C967" s="2" t="s">
        <v>96</v>
      </c>
      <c r="D967" s="2" t="s">
        <v>107</v>
      </c>
      <c r="E967" s="13" t="n">
        <v>44371</v>
      </c>
      <c r="F967" s="13" t="n">
        <v>45466</v>
      </c>
      <c r="G967" s="2" t="s">
        <v>34</v>
      </c>
      <c r="H967" s="2" t="s">
        <v>141</v>
      </c>
      <c r="I967" s="2" t="s">
        <v>99</v>
      </c>
      <c r="J967" s="2" t="s">
        <v>100</v>
      </c>
      <c r="K967" s="14" t="n">
        <v>5497.58</v>
      </c>
      <c r="L967" s="2" t="n">
        <f aca="false">IF(E967="","",ROUND((Indicadores!$B$4-E967)/365.25,1))</f>
        <v>5.3</v>
      </c>
      <c r="M967" s="2" t="str">
        <f aca="false">IF(E967="","Virtual",IF(L967&gt;=Indicadores!$B$6,"Fim de Vida",IF(L967&gt;=Indicadores!$B$5,"Envelhecendo","Atual")))</f>
        <v>Fim de Vida</v>
      </c>
      <c r="N967" s="2" t="str">
        <f aca="false">IF(F967="","N/A",IF(F967&lt;Indicadores!$B$4,"Vencida","Vigente"))</f>
        <v>Vencida</v>
      </c>
      <c r="O967" s="2" t="str">
        <f aca="false">INDEX(Locais!$B$2:$B$13,MATCH(H967,Locais!$A$2:$A$13,0))</f>
        <v>Regional - Curitiba</v>
      </c>
      <c r="P967" s="2" t="str">
        <f aca="false">INDEX(Locais!$C$2:$C$13,MATCH(H967,Locais!$A$2:$A$13,0))</f>
        <v>Sul</v>
      </c>
    </row>
    <row r="968" customFormat="false" ht="15" hidden="false" customHeight="false" outlineLevel="0" collapsed="false">
      <c r="A968" s="2" t="s">
        <v>1104</v>
      </c>
      <c r="B968" s="2" t="s">
        <v>68</v>
      </c>
      <c r="C968" s="2" t="s">
        <v>96</v>
      </c>
      <c r="D968" s="2" t="s">
        <v>132</v>
      </c>
      <c r="E968" s="13" t="n">
        <v>45582</v>
      </c>
      <c r="F968" s="13" t="n">
        <v>46677</v>
      </c>
      <c r="G968" s="2" t="s">
        <v>34</v>
      </c>
      <c r="H968" s="2" t="s">
        <v>114</v>
      </c>
      <c r="I968" s="2" t="s">
        <v>133</v>
      </c>
      <c r="J968" s="2" t="s">
        <v>100</v>
      </c>
      <c r="K968" s="14" t="n">
        <v>5982.76</v>
      </c>
      <c r="L968" s="2" t="n">
        <f aca="false">IF(E968="","",ROUND((Indicadores!$B$4-E968)/365.25,1))</f>
        <v>2</v>
      </c>
      <c r="M968" s="2" t="str">
        <f aca="false">IF(E968="","Virtual",IF(L968&gt;=Indicadores!$B$6,"Fim de Vida",IF(L968&gt;=Indicadores!$B$5,"Envelhecendo","Atual")))</f>
        <v>Atual</v>
      </c>
      <c r="N968" s="2" t="str">
        <f aca="false">IF(F968="","N/A",IF(F968&lt;Indicadores!$B$4,"Vencida","Vigente"))</f>
        <v>Vigente</v>
      </c>
      <c r="O968" s="2" t="str">
        <f aca="false">INDEX(Locais!$B$2:$B$13,MATCH(H968,Locais!$A$2:$A$13,0))</f>
        <v>Regional - Belo Horizonte</v>
      </c>
      <c r="P968" s="2" t="str">
        <f aca="false">INDEX(Locais!$C$2:$C$13,MATCH(H968,Locais!$A$2:$A$13,0))</f>
        <v>Sudeste</v>
      </c>
    </row>
    <row r="969" customFormat="false" ht="15" hidden="false" customHeight="false" outlineLevel="0" collapsed="false">
      <c r="A969" s="2" t="s">
        <v>1105</v>
      </c>
      <c r="B969" s="2" t="s">
        <v>70</v>
      </c>
      <c r="C969" s="2" t="s">
        <v>126</v>
      </c>
      <c r="D969" s="2" t="s">
        <v>162</v>
      </c>
      <c r="E969" s="13" t="n">
        <v>45263</v>
      </c>
      <c r="F969" s="13" t="n">
        <v>47088</v>
      </c>
      <c r="G969" s="2" t="s">
        <v>32</v>
      </c>
      <c r="H969" s="2" t="s">
        <v>119</v>
      </c>
      <c r="I969" s="2" t="s">
        <v>142</v>
      </c>
      <c r="J969" s="2" t="s">
        <v>100</v>
      </c>
      <c r="K969" s="14" t="n">
        <v>16171.79</v>
      </c>
      <c r="L969" s="2" t="n">
        <f aca="false">IF(E969="","",ROUND((Indicadores!$B$4-E969)/365.25,1))</f>
        <v>2.9</v>
      </c>
      <c r="M969" s="2" t="str">
        <f aca="false">IF(E969="","Virtual",IF(L969&gt;=Indicadores!$B$6,"Fim de Vida",IF(L969&gt;=Indicadores!$B$5,"Envelhecendo","Atual")))</f>
        <v>Atual</v>
      </c>
      <c r="N969" s="2" t="str">
        <f aca="false">IF(F969="","N/A",IF(F969&lt;Indicadores!$B$4,"Vencida","Vigente"))</f>
        <v>Vigente</v>
      </c>
      <c r="O969" s="2" t="str">
        <f aca="false">INDEX(Locais!$B$2:$B$13,MATCH(H969,Locais!$A$2:$A$13,0))</f>
        <v>Regional - São Paulo</v>
      </c>
      <c r="P969" s="2" t="str">
        <f aca="false">INDEX(Locais!$C$2:$C$13,MATCH(H969,Locais!$A$2:$A$13,0))</f>
        <v>Sudeste</v>
      </c>
    </row>
    <row r="970" customFormat="false" ht="15" hidden="false" customHeight="false" outlineLevel="0" collapsed="false">
      <c r="A970" s="2" t="s">
        <v>1106</v>
      </c>
      <c r="B970" s="2" t="s">
        <v>69</v>
      </c>
      <c r="C970" s="2" t="s">
        <v>96</v>
      </c>
      <c r="D970" s="2" t="s">
        <v>97</v>
      </c>
      <c r="E970" s="13" t="n">
        <v>45936</v>
      </c>
      <c r="F970" s="13" t="n">
        <v>47031</v>
      </c>
      <c r="G970" s="2" t="s">
        <v>151</v>
      </c>
      <c r="H970" s="2" t="s">
        <v>119</v>
      </c>
      <c r="I970" s="2" t="s">
        <v>109</v>
      </c>
      <c r="J970" s="2" t="s">
        <v>137</v>
      </c>
      <c r="K970" s="14" t="n">
        <v>10189.08</v>
      </c>
      <c r="L970" s="2" t="n">
        <f aca="false">IF(E970="","",ROUND((Indicadores!$B$4-E970)/365.25,1))</f>
        <v>1</v>
      </c>
      <c r="M970" s="2" t="str">
        <f aca="false">IF(E970="","Virtual",IF(L970&gt;=Indicadores!$B$6,"Fim de Vida",IF(L970&gt;=Indicadores!$B$5,"Envelhecendo","Atual")))</f>
        <v>Atual</v>
      </c>
      <c r="N970" s="2" t="str">
        <f aca="false">IF(F970="","N/A",IF(F970&lt;Indicadores!$B$4,"Vencida","Vigente"))</f>
        <v>Vigente</v>
      </c>
      <c r="O970" s="2" t="str">
        <f aca="false">INDEX(Locais!$B$2:$B$13,MATCH(H970,Locais!$A$2:$A$13,0))</f>
        <v>Regional - São Paulo</v>
      </c>
      <c r="P970" s="2" t="str">
        <f aca="false">INDEX(Locais!$C$2:$C$13,MATCH(H970,Locais!$A$2:$A$13,0))</f>
        <v>Sudeste</v>
      </c>
    </row>
    <row r="971" customFormat="false" ht="15" hidden="false" customHeight="false" outlineLevel="0" collapsed="false">
      <c r="A971" s="2" t="s">
        <v>1107</v>
      </c>
      <c r="B971" s="2" t="s">
        <v>70</v>
      </c>
      <c r="C971" s="2" t="s">
        <v>96</v>
      </c>
      <c r="D971" s="2" t="s">
        <v>122</v>
      </c>
      <c r="E971" s="13" t="n">
        <v>45311</v>
      </c>
      <c r="F971" s="13" t="n">
        <v>47136</v>
      </c>
      <c r="G971" s="2" t="s">
        <v>32</v>
      </c>
      <c r="H971" s="2" t="s">
        <v>141</v>
      </c>
      <c r="I971" s="2" t="s">
        <v>111</v>
      </c>
      <c r="J971" s="2" t="s">
        <v>100</v>
      </c>
      <c r="K971" s="14" t="n">
        <v>15419.45</v>
      </c>
      <c r="L971" s="2" t="n">
        <f aca="false">IF(E971="","",ROUND((Indicadores!$B$4-E971)/365.25,1))</f>
        <v>2.7</v>
      </c>
      <c r="M971" s="2" t="str">
        <f aca="false">IF(E971="","Virtual",IF(L971&gt;=Indicadores!$B$6,"Fim de Vida",IF(L971&gt;=Indicadores!$B$5,"Envelhecendo","Atual")))</f>
        <v>Atual</v>
      </c>
      <c r="N971" s="2" t="str">
        <f aca="false">IF(F971="","N/A",IF(F971&lt;Indicadores!$B$4,"Vencida","Vigente"))</f>
        <v>Vigente</v>
      </c>
      <c r="O971" s="2" t="str">
        <f aca="false">INDEX(Locais!$B$2:$B$13,MATCH(H971,Locais!$A$2:$A$13,0))</f>
        <v>Regional - Curitiba</v>
      </c>
      <c r="P971" s="2" t="str">
        <f aca="false">INDEX(Locais!$C$2:$C$13,MATCH(H971,Locais!$A$2:$A$13,0))</f>
        <v>Sul</v>
      </c>
    </row>
    <row r="972" customFormat="false" ht="15" hidden="false" customHeight="false" outlineLevel="0" collapsed="false">
      <c r="A972" s="2" t="s">
        <v>1108</v>
      </c>
      <c r="B972" s="2" t="s">
        <v>68</v>
      </c>
      <c r="C972" s="2" t="s">
        <v>126</v>
      </c>
      <c r="D972" s="2" t="s">
        <v>127</v>
      </c>
      <c r="E972" s="13" t="n">
        <v>45039</v>
      </c>
      <c r="F972" s="13" t="n">
        <v>46134</v>
      </c>
      <c r="G972" s="2" t="s">
        <v>32</v>
      </c>
      <c r="H972" s="2" t="s">
        <v>104</v>
      </c>
      <c r="I972" s="2" t="s">
        <v>142</v>
      </c>
      <c r="J972" s="2" t="s">
        <v>100</v>
      </c>
      <c r="K972" s="14" t="n">
        <v>6312.28</v>
      </c>
      <c r="L972" s="2" t="n">
        <f aca="false">IF(E972="","",ROUND((Indicadores!$B$4-E972)/365.25,1))</f>
        <v>3.5</v>
      </c>
      <c r="M972" s="2" t="str">
        <f aca="false">IF(E972="","Virtual",IF(L972&gt;=Indicadores!$B$6,"Fim de Vida",IF(L972&gt;=Indicadores!$B$5,"Envelhecendo","Atual")))</f>
        <v>Envelhecendo</v>
      </c>
      <c r="N972" s="2" t="str">
        <f aca="false">IF(F972="","N/A",IF(F972&lt;Indicadores!$B$4,"Vencida","Vigente"))</f>
        <v>Vencida</v>
      </c>
      <c r="O972" s="2" t="str">
        <f aca="false">INDEX(Locais!$B$2:$B$13,MATCH(H972,Locais!$A$2:$A$13,0))</f>
        <v>Regional - Fortaleza</v>
      </c>
      <c r="P972" s="2" t="str">
        <f aca="false">INDEX(Locais!$C$2:$C$13,MATCH(H972,Locais!$A$2:$A$13,0))</f>
        <v>Nordeste</v>
      </c>
    </row>
    <row r="973" customFormat="false" ht="15" hidden="false" customHeight="false" outlineLevel="0" collapsed="false">
      <c r="A973" s="2" t="s">
        <v>1109</v>
      </c>
      <c r="B973" s="2" t="s">
        <v>68</v>
      </c>
      <c r="C973" s="2" t="s">
        <v>96</v>
      </c>
      <c r="D973" s="2" t="s">
        <v>107</v>
      </c>
      <c r="E973" s="13" t="n">
        <v>44977</v>
      </c>
      <c r="F973" s="13" t="n">
        <v>46072</v>
      </c>
      <c r="G973" s="2" t="s">
        <v>32</v>
      </c>
      <c r="H973" s="2" t="s">
        <v>108</v>
      </c>
      <c r="I973" s="2" t="s">
        <v>124</v>
      </c>
      <c r="J973" s="2" t="s">
        <v>100</v>
      </c>
      <c r="K973" s="14" t="n">
        <v>5454.56</v>
      </c>
      <c r="L973" s="2" t="n">
        <f aca="false">IF(E973="","",ROUND((Indicadores!$B$4-E973)/365.25,1))</f>
        <v>3.7</v>
      </c>
      <c r="M973" s="2" t="str">
        <f aca="false">IF(E973="","Virtual",IF(L973&gt;=Indicadores!$B$6,"Fim de Vida",IF(L973&gt;=Indicadores!$B$5,"Envelhecendo","Atual")))</f>
        <v>Envelhecendo</v>
      </c>
      <c r="N973" s="2" t="str">
        <f aca="false">IF(F973="","N/A",IF(F973&lt;Indicadores!$B$4,"Vencida","Vigente"))</f>
        <v>Vencida</v>
      </c>
      <c r="O973" s="2" t="str">
        <f aca="false">INDEX(Locais!$B$2:$B$13,MATCH(H973,Locais!$A$2:$A$13,0))</f>
        <v>Regional - Porto Alegre</v>
      </c>
      <c r="P973" s="2" t="str">
        <f aca="false">INDEX(Locais!$C$2:$C$13,MATCH(H973,Locais!$A$2:$A$13,0))</f>
        <v>Sul</v>
      </c>
    </row>
    <row r="974" customFormat="false" ht="15" hidden="false" customHeight="false" outlineLevel="0" collapsed="false">
      <c r="A974" s="2" t="s">
        <v>1110</v>
      </c>
      <c r="B974" s="2" t="s">
        <v>69</v>
      </c>
      <c r="C974" s="2" t="s">
        <v>96</v>
      </c>
      <c r="D974" s="2" t="s">
        <v>97</v>
      </c>
      <c r="E974" s="13" t="n">
        <v>45008</v>
      </c>
      <c r="F974" s="13" t="n">
        <v>46103</v>
      </c>
      <c r="G974" s="2" t="s">
        <v>32</v>
      </c>
      <c r="H974" s="2" t="s">
        <v>141</v>
      </c>
      <c r="I974" s="2" t="s">
        <v>133</v>
      </c>
      <c r="J974" s="2" t="s">
        <v>100</v>
      </c>
      <c r="K974" s="14" t="n">
        <v>8913.2</v>
      </c>
      <c r="L974" s="2" t="n">
        <f aca="false">IF(E974="","",ROUND((Indicadores!$B$4-E974)/365.25,1))</f>
        <v>3.6</v>
      </c>
      <c r="M974" s="2" t="str">
        <f aca="false">IF(E974="","Virtual",IF(L974&gt;=Indicadores!$B$6,"Fim de Vida",IF(L974&gt;=Indicadores!$B$5,"Envelhecendo","Atual")))</f>
        <v>Envelhecendo</v>
      </c>
      <c r="N974" s="2" t="str">
        <f aca="false">IF(F974="","N/A",IF(F974&lt;Indicadores!$B$4,"Vencida","Vigente"))</f>
        <v>Vencida</v>
      </c>
      <c r="O974" s="2" t="str">
        <f aca="false">INDEX(Locais!$B$2:$B$13,MATCH(H974,Locais!$A$2:$A$13,0))</f>
        <v>Regional - Curitiba</v>
      </c>
      <c r="P974" s="2" t="str">
        <f aca="false">INDEX(Locais!$C$2:$C$13,MATCH(H974,Locais!$A$2:$A$13,0))</f>
        <v>Sul</v>
      </c>
    </row>
    <row r="975" customFormat="false" ht="15" hidden="false" customHeight="false" outlineLevel="0" collapsed="false">
      <c r="A975" s="2" t="s">
        <v>1111</v>
      </c>
      <c r="B975" s="2" t="s">
        <v>70</v>
      </c>
      <c r="C975" s="2" t="s">
        <v>126</v>
      </c>
      <c r="D975" s="2" t="s">
        <v>162</v>
      </c>
      <c r="E975" s="13" t="n">
        <v>43631</v>
      </c>
      <c r="F975" s="13" t="n">
        <v>45456</v>
      </c>
      <c r="G975" s="2" t="s">
        <v>32</v>
      </c>
      <c r="H975" s="2" t="s">
        <v>119</v>
      </c>
      <c r="I975" s="2" t="s">
        <v>111</v>
      </c>
      <c r="J975" s="2" t="s">
        <v>100</v>
      </c>
      <c r="K975" s="14" t="n">
        <v>16399.69</v>
      </c>
      <c r="L975" s="2" t="n">
        <f aca="false">IF(E975="","",ROUND((Indicadores!$B$4-E975)/365.25,1))</f>
        <v>7.3</v>
      </c>
      <c r="M975" s="2" t="str">
        <f aca="false">IF(E975="","Virtual",IF(L975&gt;=Indicadores!$B$6,"Fim de Vida",IF(L975&gt;=Indicadores!$B$5,"Envelhecendo","Atual")))</f>
        <v>Fim de Vida</v>
      </c>
      <c r="N975" s="2" t="str">
        <f aca="false">IF(F975="","N/A",IF(F975&lt;Indicadores!$B$4,"Vencida","Vigente"))</f>
        <v>Vencida</v>
      </c>
      <c r="O975" s="2" t="str">
        <f aca="false">INDEX(Locais!$B$2:$B$13,MATCH(H975,Locais!$A$2:$A$13,0))</f>
        <v>Regional - São Paulo</v>
      </c>
      <c r="P975" s="2" t="str">
        <f aca="false">INDEX(Locais!$C$2:$C$13,MATCH(H975,Locais!$A$2:$A$13,0))</f>
        <v>Sudeste</v>
      </c>
    </row>
    <row r="976" customFormat="false" ht="15" hidden="false" customHeight="false" outlineLevel="0" collapsed="false">
      <c r="A976" s="2" t="s">
        <v>1112</v>
      </c>
      <c r="B976" s="2" t="s">
        <v>68</v>
      </c>
      <c r="C976" s="2" t="s">
        <v>96</v>
      </c>
      <c r="D976" s="2" t="s">
        <v>132</v>
      </c>
      <c r="E976" s="13" t="n">
        <v>45101</v>
      </c>
      <c r="F976" s="13" t="n">
        <v>46196</v>
      </c>
      <c r="G976" s="2" t="s">
        <v>32</v>
      </c>
      <c r="H976" s="2" t="s">
        <v>145</v>
      </c>
      <c r="I976" s="2" t="s">
        <v>105</v>
      </c>
      <c r="J976" s="2" t="s">
        <v>100</v>
      </c>
      <c r="K976" s="14" t="n">
        <v>5677.88</v>
      </c>
      <c r="L976" s="2" t="n">
        <f aca="false">IF(E976="","",ROUND((Indicadores!$B$4-E976)/365.25,1))</f>
        <v>3.3</v>
      </c>
      <c r="M976" s="2" t="str">
        <f aca="false">IF(E976="","Virtual",IF(L976&gt;=Indicadores!$B$6,"Fim de Vida",IF(L976&gt;=Indicadores!$B$5,"Envelhecendo","Atual")))</f>
        <v>Envelhecendo</v>
      </c>
      <c r="N976" s="2" t="str">
        <f aca="false">IF(F976="","N/A",IF(F976&lt;Indicadores!$B$4,"Vencida","Vigente"))</f>
        <v>Vencida</v>
      </c>
      <c r="O976" s="2" t="str">
        <f aca="false">INDEX(Locais!$B$2:$B$13,MATCH(H976,Locais!$A$2:$A$13,0))</f>
        <v>Regional - Belém</v>
      </c>
      <c r="P976" s="2" t="str">
        <f aca="false">INDEX(Locais!$C$2:$C$13,MATCH(H976,Locais!$A$2:$A$13,0))</f>
        <v>Norte</v>
      </c>
    </row>
    <row r="977" customFormat="false" ht="15" hidden="false" customHeight="false" outlineLevel="0" collapsed="false">
      <c r="A977" s="2" t="s">
        <v>1113</v>
      </c>
      <c r="B977" s="2" t="s">
        <v>68</v>
      </c>
      <c r="C977" s="2" t="s">
        <v>102</v>
      </c>
      <c r="D977" s="2" t="s">
        <v>103</v>
      </c>
      <c r="E977" s="13" t="n">
        <v>46066</v>
      </c>
      <c r="F977" s="13" t="n">
        <v>47161</v>
      </c>
      <c r="G977" s="2" t="s">
        <v>32</v>
      </c>
      <c r="H977" s="2" t="s">
        <v>119</v>
      </c>
      <c r="I977" s="2" t="s">
        <v>115</v>
      </c>
      <c r="J977" s="2" t="s">
        <v>100</v>
      </c>
      <c r="K977" s="14" t="n">
        <v>5157.28</v>
      </c>
      <c r="L977" s="2" t="n">
        <f aca="false">IF(E977="","",ROUND((Indicadores!$B$4-E977)/365.25,1))</f>
        <v>0.7</v>
      </c>
      <c r="M977" s="2" t="str">
        <f aca="false">IF(E977="","Virtual",IF(L977&gt;=Indicadores!$B$6,"Fim de Vida",IF(L977&gt;=Indicadores!$B$5,"Envelhecendo","Atual")))</f>
        <v>Atual</v>
      </c>
      <c r="N977" s="2" t="str">
        <f aca="false">IF(F977="","N/A",IF(F977&lt;Indicadores!$B$4,"Vencida","Vigente"))</f>
        <v>Vigente</v>
      </c>
      <c r="O977" s="2" t="str">
        <f aca="false">INDEX(Locais!$B$2:$B$13,MATCH(H977,Locais!$A$2:$A$13,0))</f>
        <v>Regional - São Paulo</v>
      </c>
      <c r="P977" s="2" t="str">
        <f aca="false">INDEX(Locais!$C$2:$C$13,MATCH(H977,Locais!$A$2:$A$13,0))</f>
        <v>Sudeste</v>
      </c>
    </row>
    <row r="978" customFormat="false" ht="15" hidden="false" customHeight="false" outlineLevel="0" collapsed="false">
      <c r="A978" s="2" t="s">
        <v>1114</v>
      </c>
      <c r="B978" s="2" t="s">
        <v>68</v>
      </c>
      <c r="C978" s="2" t="s">
        <v>102</v>
      </c>
      <c r="D978" s="2" t="s">
        <v>103</v>
      </c>
      <c r="E978" s="13" t="n">
        <v>44959</v>
      </c>
      <c r="F978" s="13" t="n">
        <v>46054</v>
      </c>
      <c r="G978" s="2" t="s">
        <v>32</v>
      </c>
      <c r="H978" s="2" t="s">
        <v>104</v>
      </c>
      <c r="I978" s="2" t="s">
        <v>133</v>
      </c>
      <c r="J978" s="2" t="s">
        <v>100</v>
      </c>
      <c r="K978" s="14" t="n">
        <v>5182.28</v>
      </c>
      <c r="L978" s="2" t="n">
        <f aca="false">IF(E978="","",ROUND((Indicadores!$B$4-E978)/365.25,1))</f>
        <v>3.7</v>
      </c>
      <c r="M978" s="2" t="str">
        <f aca="false">IF(E978="","Virtual",IF(L978&gt;=Indicadores!$B$6,"Fim de Vida",IF(L978&gt;=Indicadores!$B$5,"Envelhecendo","Atual")))</f>
        <v>Envelhecendo</v>
      </c>
      <c r="N978" s="2" t="str">
        <f aca="false">IF(F978="","N/A",IF(F978&lt;Indicadores!$B$4,"Vencida","Vigente"))</f>
        <v>Vencida</v>
      </c>
      <c r="O978" s="2" t="str">
        <f aca="false">INDEX(Locais!$B$2:$B$13,MATCH(H978,Locais!$A$2:$A$13,0))</f>
        <v>Regional - Fortaleza</v>
      </c>
      <c r="P978" s="2" t="str">
        <f aca="false">INDEX(Locais!$C$2:$C$13,MATCH(H978,Locais!$A$2:$A$13,0))</f>
        <v>Nordeste</v>
      </c>
    </row>
    <row r="979" customFormat="false" ht="15" hidden="false" customHeight="false" outlineLevel="0" collapsed="false">
      <c r="A979" s="2" t="s">
        <v>1115</v>
      </c>
      <c r="B979" s="2" t="s">
        <v>71</v>
      </c>
      <c r="C979" s="2" t="s">
        <v>96</v>
      </c>
      <c r="D979" s="2" t="s">
        <v>171</v>
      </c>
      <c r="E979" s="13" t="n">
        <v>45189</v>
      </c>
      <c r="F979" s="13" t="n">
        <v>46284</v>
      </c>
      <c r="G979" s="2" t="s">
        <v>32</v>
      </c>
      <c r="H979" s="2" t="s">
        <v>98</v>
      </c>
      <c r="I979" s="2" t="s">
        <v>136</v>
      </c>
      <c r="J979" s="2" t="s">
        <v>100</v>
      </c>
      <c r="K979" s="14" t="n">
        <v>2319.21</v>
      </c>
      <c r="L979" s="2" t="n">
        <f aca="false">IF(E979="","",ROUND((Indicadores!$B$4-E979)/365.25,1))</f>
        <v>3.1</v>
      </c>
      <c r="M979" s="2" t="str">
        <f aca="false">IF(E979="","Virtual",IF(L979&gt;=Indicadores!$B$6,"Fim de Vida",IF(L979&gt;=Indicadores!$B$5,"Envelhecendo","Atual")))</f>
        <v>Envelhecendo</v>
      </c>
      <c r="N979" s="2" t="str">
        <f aca="false">IF(F979="","N/A",IF(F979&lt;Indicadores!$B$4,"Vencida","Vigente"))</f>
        <v>Vencida</v>
      </c>
      <c r="O979" s="2" t="str">
        <f aca="false">INDEX(Locais!$B$2:$B$13,MATCH(H979,Locais!$A$2:$A$13,0))</f>
        <v>Sede - Brasília</v>
      </c>
      <c r="P979" s="2" t="str">
        <f aca="false">INDEX(Locais!$C$2:$C$13,MATCH(H979,Locais!$A$2:$A$13,0))</f>
        <v>Centro-Oeste</v>
      </c>
    </row>
    <row r="980" customFormat="false" ht="15" hidden="false" customHeight="false" outlineLevel="0" collapsed="false">
      <c r="A980" s="2" t="s">
        <v>1116</v>
      </c>
      <c r="B980" s="2" t="s">
        <v>68</v>
      </c>
      <c r="C980" s="2" t="s">
        <v>102</v>
      </c>
      <c r="D980" s="2" t="s">
        <v>103</v>
      </c>
      <c r="E980" s="13" t="n">
        <v>44919</v>
      </c>
      <c r="F980" s="13" t="n">
        <v>46014</v>
      </c>
      <c r="G980" s="2" t="s">
        <v>32</v>
      </c>
      <c r="H980" s="2" t="s">
        <v>141</v>
      </c>
      <c r="I980" s="2" t="s">
        <v>142</v>
      </c>
      <c r="J980" s="2" t="s">
        <v>100</v>
      </c>
      <c r="K980" s="14" t="n">
        <v>6350.59</v>
      </c>
      <c r="L980" s="2" t="n">
        <f aca="false">IF(E980="","",ROUND((Indicadores!$B$4-E980)/365.25,1))</f>
        <v>3.8</v>
      </c>
      <c r="M980" s="2" t="str">
        <f aca="false">IF(E980="","Virtual",IF(L980&gt;=Indicadores!$B$6,"Fim de Vida",IF(L980&gt;=Indicadores!$B$5,"Envelhecendo","Atual")))</f>
        <v>Envelhecendo</v>
      </c>
      <c r="N980" s="2" t="str">
        <f aca="false">IF(F980="","N/A",IF(F980&lt;Indicadores!$B$4,"Vencida","Vigente"))</f>
        <v>Vencida</v>
      </c>
      <c r="O980" s="2" t="str">
        <f aca="false">INDEX(Locais!$B$2:$B$13,MATCH(H980,Locais!$A$2:$A$13,0))</f>
        <v>Regional - Curitiba</v>
      </c>
      <c r="P980" s="2" t="str">
        <f aca="false">INDEX(Locais!$C$2:$C$13,MATCH(H980,Locais!$A$2:$A$13,0))</f>
        <v>Sul</v>
      </c>
    </row>
    <row r="981" customFormat="false" ht="15" hidden="false" customHeight="false" outlineLevel="0" collapsed="false">
      <c r="A981" s="2" t="s">
        <v>1117</v>
      </c>
      <c r="B981" s="2" t="s">
        <v>69</v>
      </c>
      <c r="C981" s="2" t="s">
        <v>102</v>
      </c>
      <c r="D981" s="2" t="s">
        <v>113</v>
      </c>
      <c r="E981" s="13" t="n">
        <v>44550</v>
      </c>
      <c r="F981" s="13" t="n">
        <v>45645</v>
      </c>
      <c r="G981" s="2" t="s">
        <v>34</v>
      </c>
      <c r="H981" s="2" t="s">
        <v>98</v>
      </c>
      <c r="I981" s="2" t="s">
        <v>142</v>
      </c>
      <c r="J981" s="2" t="s">
        <v>100</v>
      </c>
      <c r="K981" s="14" t="n">
        <v>10051.41</v>
      </c>
      <c r="L981" s="2" t="n">
        <f aca="false">IF(E981="","",ROUND((Indicadores!$B$4-E981)/365.25,1))</f>
        <v>4.8</v>
      </c>
      <c r="M981" s="2" t="str">
        <f aca="false">IF(E981="","Virtual",IF(L981&gt;=Indicadores!$B$6,"Fim de Vida",IF(L981&gt;=Indicadores!$B$5,"Envelhecendo","Atual")))</f>
        <v>Envelhecendo</v>
      </c>
      <c r="N981" s="2" t="str">
        <f aca="false">IF(F981="","N/A",IF(F981&lt;Indicadores!$B$4,"Vencida","Vigente"))</f>
        <v>Vencida</v>
      </c>
      <c r="O981" s="2" t="str">
        <f aca="false">INDEX(Locais!$B$2:$B$13,MATCH(H981,Locais!$A$2:$A$13,0))</f>
        <v>Sede - Brasília</v>
      </c>
      <c r="P981" s="2" t="str">
        <f aca="false">INDEX(Locais!$C$2:$C$13,MATCH(H981,Locais!$A$2:$A$13,0))</f>
        <v>Centro-Oeste</v>
      </c>
    </row>
    <row r="982" customFormat="false" ht="15" hidden="false" customHeight="false" outlineLevel="0" collapsed="false">
      <c r="A982" s="2" t="s">
        <v>1118</v>
      </c>
      <c r="B982" s="2" t="s">
        <v>68</v>
      </c>
      <c r="C982" s="2" t="s">
        <v>96</v>
      </c>
      <c r="D982" s="2" t="s">
        <v>107</v>
      </c>
      <c r="E982" s="13" t="n">
        <v>44454</v>
      </c>
      <c r="F982" s="13" t="n">
        <v>45549</v>
      </c>
      <c r="G982" s="2" t="s">
        <v>32</v>
      </c>
      <c r="H982" s="2" t="s">
        <v>139</v>
      </c>
      <c r="I982" s="2" t="s">
        <v>109</v>
      </c>
      <c r="J982" s="2" t="s">
        <v>100</v>
      </c>
      <c r="K982" s="14" t="n">
        <v>6355.1</v>
      </c>
      <c r="L982" s="2" t="n">
        <f aca="false">IF(E982="","",ROUND((Indicadores!$B$4-E982)/365.25,1))</f>
        <v>5.1</v>
      </c>
      <c r="M982" s="2" t="str">
        <f aca="false">IF(E982="","Virtual",IF(L982&gt;=Indicadores!$B$6,"Fim de Vida",IF(L982&gt;=Indicadores!$B$5,"Envelhecendo","Atual")))</f>
        <v>Fim de Vida</v>
      </c>
      <c r="N982" s="2" t="str">
        <f aca="false">IF(F982="","N/A",IF(F982&lt;Indicadores!$B$4,"Vencida","Vigente"))</f>
        <v>Vencida</v>
      </c>
      <c r="O982" s="2" t="str">
        <f aca="false">INDEX(Locais!$B$2:$B$13,MATCH(H982,Locais!$A$2:$A$13,0))</f>
        <v>Regional - Rio de Janeiro</v>
      </c>
      <c r="P982" s="2" t="str">
        <f aca="false">INDEX(Locais!$C$2:$C$13,MATCH(H982,Locais!$A$2:$A$13,0))</f>
        <v>Sudeste</v>
      </c>
    </row>
    <row r="983" customFormat="false" ht="15" hidden="false" customHeight="false" outlineLevel="0" collapsed="false">
      <c r="A983" s="2" t="s">
        <v>1119</v>
      </c>
      <c r="B983" s="2" t="s">
        <v>70</v>
      </c>
      <c r="C983" s="2" t="s">
        <v>96</v>
      </c>
      <c r="D983" s="2" t="s">
        <v>122</v>
      </c>
      <c r="E983" s="13" t="n">
        <v>45079</v>
      </c>
      <c r="F983" s="13" t="n">
        <v>46904</v>
      </c>
      <c r="G983" s="2" t="s">
        <v>32</v>
      </c>
      <c r="H983" s="2" t="s">
        <v>128</v>
      </c>
      <c r="I983" s="2" t="s">
        <v>115</v>
      </c>
      <c r="J983" s="2" t="s">
        <v>100</v>
      </c>
      <c r="K983" s="14" t="n">
        <v>20818.86</v>
      </c>
      <c r="L983" s="2" t="n">
        <f aca="false">IF(E983="","",ROUND((Indicadores!$B$4-E983)/365.25,1))</f>
        <v>3.4</v>
      </c>
      <c r="M983" s="2" t="str">
        <f aca="false">IF(E983="","Virtual",IF(L983&gt;=Indicadores!$B$6,"Fim de Vida",IF(L983&gt;=Indicadores!$B$5,"Envelhecendo","Atual")))</f>
        <v>Envelhecendo</v>
      </c>
      <c r="N983" s="2" t="str">
        <f aca="false">IF(F983="","N/A",IF(F983&lt;Indicadores!$B$4,"Vencida","Vigente"))</f>
        <v>Vigente</v>
      </c>
      <c r="O983" s="2" t="str">
        <f aca="false">INDEX(Locais!$B$2:$B$13,MATCH(H983,Locais!$A$2:$A$13,0))</f>
        <v>Regional - Recife</v>
      </c>
      <c r="P983" s="2" t="str">
        <f aca="false">INDEX(Locais!$C$2:$C$13,MATCH(H983,Locais!$A$2:$A$13,0))</f>
        <v>Nordeste</v>
      </c>
    </row>
    <row r="984" customFormat="false" ht="15" hidden="false" customHeight="false" outlineLevel="0" collapsed="false">
      <c r="A984" s="2" t="s">
        <v>1120</v>
      </c>
      <c r="B984" s="2" t="s">
        <v>68</v>
      </c>
      <c r="C984" s="2" t="s">
        <v>96</v>
      </c>
      <c r="D984" s="2" t="s">
        <v>107</v>
      </c>
      <c r="E984" s="13" t="n">
        <v>44505</v>
      </c>
      <c r="F984" s="13" t="n">
        <v>45600</v>
      </c>
      <c r="G984" s="2" t="s">
        <v>32</v>
      </c>
      <c r="H984" s="2" t="s">
        <v>108</v>
      </c>
      <c r="I984" s="2" t="s">
        <v>120</v>
      </c>
      <c r="J984" s="2" t="s">
        <v>100</v>
      </c>
      <c r="K984" s="14" t="n">
        <v>6059.51</v>
      </c>
      <c r="L984" s="2" t="n">
        <f aca="false">IF(E984="","",ROUND((Indicadores!$B$4-E984)/365.25,1))</f>
        <v>5</v>
      </c>
      <c r="M984" s="2" t="str">
        <f aca="false">IF(E984="","Virtual",IF(L984&gt;=Indicadores!$B$6,"Fim de Vida",IF(L984&gt;=Indicadores!$B$5,"Envelhecendo","Atual")))</f>
        <v>Fim de Vida</v>
      </c>
      <c r="N984" s="2" t="str">
        <f aca="false">IF(F984="","N/A",IF(F984&lt;Indicadores!$B$4,"Vencida","Vigente"))</f>
        <v>Vencida</v>
      </c>
      <c r="O984" s="2" t="str">
        <f aca="false">INDEX(Locais!$B$2:$B$13,MATCH(H984,Locais!$A$2:$A$13,0))</f>
        <v>Regional - Porto Alegre</v>
      </c>
      <c r="P984" s="2" t="str">
        <f aca="false">INDEX(Locais!$C$2:$C$13,MATCH(H984,Locais!$A$2:$A$13,0))</f>
        <v>Sul</v>
      </c>
    </row>
    <row r="985" customFormat="false" ht="15" hidden="false" customHeight="false" outlineLevel="0" collapsed="false">
      <c r="A985" s="2" t="s">
        <v>1121</v>
      </c>
      <c r="B985" s="2" t="s">
        <v>69</v>
      </c>
      <c r="C985" s="2" t="s">
        <v>126</v>
      </c>
      <c r="D985" s="2" t="s">
        <v>169</v>
      </c>
      <c r="E985" s="13" t="n">
        <v>44219</v>
      </c>
      <c r="F985" s="13" t="n">
        <v>45314</v>
      </c>
      <c r="G985" s="2" t="s">
        <v>36</v>
      </c>
      <c r="H985" s="2" t="s">
        <v>104</v>
      </c>
      <c r="I985" s="2" t="s">
        <v>99</v>
      </c>
      <c r="J985" s="2" t="s">
        <v>100</v>
      </c>
      <c r="K985" s="14" t="n">
        <v>7579.95</v>
      </c>
      <c r="L985" s="2" t="n">
        <f aca="false">IF(E985="","",ROUND((Indicadores!$B$4-E985)/365.25,1))</f>
        <v>5.7</v>
      </c>
      <c r="M985" s="2" t="str">
        <f aca="false">IF(E985="","Virtual",IF(L985&gt;=Indicadores!$B$6,"Fim de Vida",IF(L985&gt;=Indicadores!$B$5,"Envelhecendo","Atual")))</f>
        <v>Fim de Vida</v>
      </c>
      <c r="N985" s="2" t="str">
        <f aca="false">IF(F985="","N/A",IF(F985&lt;Indicadores!$B$4,"Vencida","Vigente"))</f>
        <v>Vencida</v>
      </c>
      <c r="O985" s="2" t="str">
        <f aca="false">INDEX(Locais!$B$2:$B$13,MATCH(H985,Locais!$A$2:$A$13,0))</f>
        <v>Regional - Fortaleza</v>
      </c>
      <c r="P985" s="2" t="str">
        <f aca="false">INDEX(Locais!$C$2:$C$13,MATCH(H985,Locais!$A$2:$A$13,0))</f>
        <v>Nordeste</v>
      </c>
    </row>
    <row r="986" customFormat="false" ht="15" hidden="false" customHeight="false" outlineLevel="0" collapsed="false">
      <c r="A986" s="2" t="s">
        <v>1122</v>
      </c>
      <c r="B986" s="2" t="s">
        <v>69</v>
      </c>
      <c r="C986" s="2" t="s">
        <v>126</v>
      </c>
      <c r="D986" s="2" t="s">
        <v>169</v>
      </c>
      <c r="E986" s="13" t="n">
        <v>45379</v>
      </c>
      <c r="F986" s="13" t="n">
        <v>46474</v>
      </c>
      <c r="G986" s="2" t="s">
        <v>32</v>
      </c>
      <c r="H986" s="2" t="s">
        <v>119</v>
      </c>
      <c r="I986" s="2" t="s">
        <v>124</v>
      </c>
      <c r="J986" s="2" t="s">
        <v>100</v>
      </c>
      <c r="K986" s="14" t="n">
        <v>8574.17</v>
      </c>
      <c r="L986" s="2" t="n">
        <f aca="false">IF(E986="","",ROUND((Indicadores!$B$4-E986)/365.25,1))</f>
        <v>2.6</v>
      </c>
      <c r="M986" s="2" t="str">
        <f aca="false">IF(E986="","Virtual",IF(L986&gt;=Indicadores!$B$6,"Fim de Vida",IF(L986&gt;=Indicadores!$B$5,"Envelhecendo","Atual")))</f>
        <v>Atual</v>
      </c>
      <c r="N986" s="2" t="str">
        <f aca="false">IF(F986="","N/A",IF(F986&lt;Indicadores!$B$4,"Vencida","Vigente"))</f>
        <v>Vigente</v>
      </c>
      <c r="O986" s="2" t="str">
        <f aca="false">INDEX(Locais!$B$2:$B$13,MATCH(H986,Locais!$A$2:$A$13,0))</f>
        <v>Regional - São Paulo</v>
      </c>
      <c r="P986" s="2" t="str">
        <f aca="false">INDEX(Locais!$C$2:$C$13,MATCH(H986,Locais!$A$2:$A$13,0))</f>
        <v>Sudeste</v>
      </c>
    </row>
    <row r="987" customFormat="false" ht="15" hidden="false" customHeight="false" outlineLevel="0" collapsed="false">
      <c r="A987" s="2" t="s">
        <v>1123</v>
      </c>
      <c r="B987" s="2" t="s">
        <v>69</v>
      </c>
      <c r="C987" s="2" t="s">
        <v>102</v>
      </c>
      <c r="D987" s="2" t="s">
        <v>113</v>
      </c>
      <c r="E987" s="13" t="n">
        <v>42969</v>
      </c>
      <c r="F987" s="13" t="n">
        <v>44064</v>
      </c>
      <c r="G987" s="2" t="s">
        <v>118</v>
      </c>
      <c r="H987" s="2" t="s">
        <v>139</v>
      </c>
      <c r="I987" s="2" t="s">
        <v>115</v>
      </c>
      <c r="J987" s="2" t="s">
        <v>100</v>
      </c>
      <c r="K987" s="14" t="n">
        <v>10899.94</v>
      </c>
      <c r="L987" s="2" t="n">
        <f aca="false">IF(E987="","",ROUND((Indicadores!$B$4-E987)/365.25,1))</f>
        <v>9.2</v>
      </c>
      <c r="M987" s="2" t="str">
        <f aca="false">IF(E987="","Virtual",IF(L987&gt;=Indicadores!$B$6,"Fim de Vida",IF(L987&gt;=Indicadores!$B$5,"Envelhecendo","Atual")))</f>
        <v>Fim de Vida</v>
      </c>
      <c r="N987" s="2" t="str">
        <f aca="false">IF(F987="","N/A",IF(F987&lt;Indicadores!$B$4,"Vencida","Vigente"))</f>
        <v>Vencida</v>
      </c>
      <c r="O987" s="2" t="str">
        <f aca="false">INDEX(Locais!$B$2:$B$13,MATCH(H987,Locais!$A$2:$A$13,0))</f>
        <v>Regional - Rio de Janeiro</v>
      </c>
      <c r="P987" s="2" t="str">
        <f aca="false">INDEX(Locais!$C$2:$C$13,MATCH(H987,Locais!$A$2:$A$13,0))</f>
        <v>Sudeste</v>
      </c>
    </row>
    <row r="988" customFormat="false" ht="15" hidden="false" customHeight="false" outlineLevel="0" collapsed="false">
      <c r="A988" s="2" t="s">
        <v>1124</v>
      </c>
      <c r="B988" s="2" t="s">
        <v>71</v>
      </c>
      <c r="C988" s="2" t="s">
        <v>96</v>
      </c>
      <c r="D988" s="2" t="s">
        <v>171</v>
      </c>
      <c r="E988" s="13" t="n">
        <v>43168</v>
      </c>
      <c r="F988" s="13" t="n">
        <v>44263</v>
      </c>
      <c r="G988" s="2" t="s">
        <v>118</v>
      </c>
      <c r="H988" s="2" t="s">
        <v>165</v>
      </c>
      <c r="I988" s="2" t="s">
        <v>109</v>
      </c>
      <c r="J988" s="2" t="s">
        <v>100</v>
      </c>
      <c r="K988" s="14" t="n">
        <v>2832.55</v>
      </c>
      <c r="L988" s="2" t="n">
        <f aca="false">IF(E988="","",ROUND((Indicadores!$B$4-E988)/365.25,1))</f>
        <v>8.6</v>
      </c>
      <c r="M988" s="2" t="str">
        <f aca="false">IF(E988="","Virtual",IF(L988&gt;=Indicadores!$B$6,"Fim de Vida",IF(L988&gt;=Indicadores!$B$5,"Envelhecendo","Atual")))</f>
        <v>Fim de Vida</v>
      </c>
      <c r="N988" s="2" t="str">
        <f aca="false">IF(F988="","N/A",IF(F988&lt;Indicadores!$B$4,"Vencida","Vigente"))</f>
        <v>Vencida</v>
      </c>
      <c r="O988" s="2" t="str">
        <f aca="false">INDEX(Locais!$B$2:$B$13,MATCH(H988,Locais!$A$2:$A$13,0))</f>
        <v>Regional - Salvador</v>
      </c>
      <c r="P988" s="2" t="str">
        <f aca="false">INDEX(Locais!$C$2:$C$13,MATCH(H988,Locais!$A$2:$A$13,0))</f>
        <v>Nordeste</v>
      </c>
    </row>
    <row r="989" customFormat="false" ht="15" hidden="false" customHeight="false" outlineLevel="0" collapsed="false">
      <c r="A989" s="2" t="s">
        <v>1125</v>
      </c>
      <c r="B989" s="2" t="s">
        <v>68</v>
      </c>
      <c r="C989" s="2" t="s">
        <v>96</v>
      </c>
      <c r="D989" s="2" t="s">
        <v>132</v>
      </c>
      <c r="E989" s="13" t="n">
        <v>44495</v>
      </c>
      <c r="F989" s="13" t="n">
        <v>45590</v>
      </c>
      <c r="G989" s="2" t="s">
        <v>32</v>
      </c>
      <c r="H989" s="2" t="s">
        <v>114</v>
      </c>
      <c r="I989" s="2" t="s">
        <v>133</v>
      </c>
      <c r="J989" s="2" t="s">
        <v>100</v>
      </c>
      <c r="K989" s="14" t="n">
        <v>6094.95</v>
      </c>
      <c r="L989" s="2" t="n">
        <f aca="false">IF(E989="","",ROUND((Indicadores!$B$4-E989)/365.25,1))</f>
        <v>5</v>
      </c>
      <c r="M989" s="2" t="str">
        <f aca="false">IF(E989="","Virtual",IF(L989&gt;=Indicadores!$B$6,"Fim de Vida",IF(L989&gt;=Indicadores!$B$5,"Envelhecendo","Atual")))</f>
        <v>Fim de Vida</v>
      </c>
      <c r="N989" s="2" t="str">
        <f aca="false">IF(F989="","N/A",IF(F989&lt;Indicadores!$B$4,"Vencida","Vigente"))</f>
        <v>Vencida</v>
      </c>
      <c r="O989" s="2" t="str">
        <f aca="false">INDEX(Locais!$B$2:$B$13,MATCH(H989,Locais!$A$2:$A$13,0))</f>
        <v>Regional - Belo Horizonte</v>
      </c>
      <c r="P989" s="2" t="str">
        <f aca="false">INDEX(Locais!$C$2:$C$13,MATCH(H989,Locais!$A$2:$A$13,0))</f>
        <v>Sudeste</v>
      </c>
    </row>
    <row r="990" customFormat="false" ht="15" hidden="false" customHeight="false" outlineLevel="0" collapsed="false">
      <c r="A990" s="2" t="s">
        <v>1126</v>
      </c>
      <c r="B990" s="2" t="s">
        <v>69</v>
      </c>
      <c r="C990" s="2" t="s">
        <v>102</v>
      </c>
      <c r="D990" s="2" t="s">
        <v>113</v>
      </c>
      <c r="E990" s="13" t="n">
        <v>45615</v>
      </c>
      <c r="F990" s="13" t="n">
        <v>46710</v>
      </c>
      <c r="G990" s="2" t="s">
        <v>32</v>
      </c>
      <c r="H990" s="2" t="s">
        <v>119</v>
      </c>
      <c r="I990" s="2" t="s">
        <v>111</v>
      </c>
      <c r="J990" s="2" t="s">
        <v>100</v>
      </c>
      <c r="K990" s="14" t="n">
        <v>10765.98</v>
      </c>
      <c r="L990" s="2" t="n">
        <f aca="false">IF(E990="","",ROUND((Indicadores!$B$4-E990)/365.25,1))</f>
        <v>1.9</v>
      </c>
      <c r="M990" s="2" t="str">
        <f aca="false">IF(E990="","Virtual",IF(L990&gt;=Indicadores!$B$6,"Fim de Vida",IF(L990&gt;=Indicadores!$B$5,"Envelhecendo","Atual")))</f>
        <v>Atual</v>
      </c>
      <c r="N990" s="2" t="str">
        <f aca="false">IF(F990="","N/A",IF(F990&lt;Indicadores!$B$4,"Vencida","Vigente"))</f>
        <v>Vigente</v>
      </c>
      <c r="O990" s="2" t="str">
        <f aca="false">INDEX(Locais!$B$2:$B$13,MATCH(H990,Locais!$A$2:$A$13,0))</f>
        <v>Regional - São Paulo</v>
      </c>
      <c r="P990" s="2" t="str">
        <f aca="false">INDEX(Locais!$C$2:$C$13,MATCH(H990,Locais!$A$2:$A$13,0))</f>
        <v>Sudeste</v>
      </c>
    </row>
    <row r="991" customFormat="false" ht="15" hidden="false" customHeight="false" outlineLevel="0" collapsed="false">
      <c r="A991" s="2" t="s">
        <v>1127</v>
      </c>
      <c r="B991" s="2" t="s">
        <v>68</v>
      </c>
      <c r="C991" s="2" t="s">
        <v>102</v>
      </c>
      <c r="D991" s="2" t="s">
        <v>103</v>
      </c>
      <c r="E991" s="13" t="n">
        <v>45863</v>
      </c>
      <c r="F991" s="13" t="n">
        <v>46958</v>
      </c>
      <c r="G991" s="2" t="s">
        <v>34</v>
      </c>
      <c r="H991" s="2" t="s">
        <v>139</v>
      </c>
      <c r="I991" s="2" t="s">
        <v>111</v>
      </c>
      <c r="J991" s="2" t="s">
        <v>100</v>
      </c>
      <c r="K991" s="14" t="n">
        <v>4999.69</v>
      </c>
      <c r="L991" s="2" t="n">
        <f aca="false">IF(E991="","",ROUND((Indicadores!$B$4-E991)/365.25,1))</f>
        <v>1.2</v>
      </c>
      <c r="M991" s="2" t="str">
        <f aca="false">IF(E991="","Virtual",IF(L991&gt;=Indicadores!$B$6,"Fim de Vida",IF(L991&gt;=Indicadores!$B$5,"Envelhecendo","Atual")))</f>
        <v>Atual</v>
      </c>
      <c r="N991" s="2" t="str">
        <f aca="false">IF(F991="","N/A",IF(F991&lt;Indicadores!$B$4,"Vencida","Vigente"))</f>
        <v>Vigente</v>
      </c>
      <c r="O991" s="2" t="str">
        <f aca="false">INDEX(Locais!$B$2:$B$13,MATCH(H991,Locais!$A$2:$A$13,0))</f>
        <v>Regional - Rio de Janeiro</v>
      </c>
      <c r="P991" s="2" t="str">
        <f aca="false">INDEX(Locais!$C$2:$C$13,MATCH(H991,Locais!$A$2:$A$13,0))</f>
        <v>Sudeste</v>
      </c>
    </row>
    <row r="992" customFormat="false" ht="15" hidden="false" customHeight="false" outlineLevel="0" collapsed="false">
      <c r="A992" s="2" t="s">
        <v>1128</v>
      </c>
      <c r="B992" s="2" t="s">
        <v>68</v>
      </c>
      <c r="C992" s="2" t="s">
        <v>102</v>
      </c>
      <c r="D992" s="2" t="s">
        <v>103</v>
      </c>
      <c r="E992" s="13" t="n">
        <v>43491</v>
      </c>
      <c r="F992" s="13" t="n">
        <v>44586</v>
      </c>
      <c r="G992" s="2" t="s">
        <v>135</v>
      </c>
      <c r="H992" s="2" t="s">
        <v>114</v>
      </c>
      <c r="I992" s="2" t="s">
        <v>111</v>
      </c>
      <c r="J992" s="2" t="s">
        <v>137</v>
      </c>
      <c r="K992" s="14" t="n">
        <v>6347.21</v>
      </c>
      <c r="L992" s="2" t="n">
        <f aca="false">IF(E992="","",ROUND((Indicadores!$B$4-E992)/365.25,1))</f>
        <v>7.7</v>
      </c>
      <c r="M992" s="2" t="str">
        <f aca="false">IF(E992="","Virtual",IF(L992&gt;=Indicadores!$B$6,"Fim de Vida",IF(L992&gt;=Indicadores!$B$5,"Envelhecendo","Atual")))</f>
        <v>Fim de Vida</v>
      </c>
      <c r="N992" s="2" t="str">
        <f aca="false">IF(F992="","N/A",IF(F992&lt;Indicadores!$B$4,"Vencida","Vigente"))</f>
        <v>Vencida</v>
      </c>
      <c r="O992" s="2" t="str">
        <f aca="false">INDEX(Locais!$B$2:$B$13,MATCH(H992,Locais!$A$2:$A$13,0))</f>
        <v>Regional - Belo Horizonte</v>
      </c>
      <c r="P992" s="2" t="str">
        <f aca="false">INDEX(Locais!$C$2:$C$13,MATCH(H992,Locais!$A$2:$A$13,0))</f>
        <v>Sudeste</v>
      </c>
    </row>
    <row r="993" customFormat="false" ht="15" hidden="false" customHeight="false" outlineLevel="0" collapsed="false">
      <c r="A993" s="2" t="s">
        <v>1129</v>
      </c>
      <c r="B993" s="2" t="s">
        <v>68</v>
      </c>
      <c r="C993" s="2" t="s">
        <v>96</v>
      </c>
      <c r="D993" s="2" t="s">
        <v>132</v>
      </c>
      <c r="E993" s="13" t="n">
        <v>44866</v>
      </c>
      <c r="F993" s="13" t="n">
        <v>45961</v>
      </c>
      <c r="G993" s="2" t="s">
        <v>32</v>
      </c>
      <c r="H993" s="2" t="s">
        <v>123</v>
      </c>
      <c r="I993" s="2" t="s">
        <v>120</v>
      </c>
      <c r="J993" s="2" t="s">
        <v>100</v>
      </c>
      <c r="K993" s="14" t="n">
        <v>6148.62</v>
      </c>
      <c r="L993" s="2" t="n">
        <f aca="false">IF(E993="","",ROUND((Indicadores!$B$4-E993)/365.25,1))</f>
        <v>4</v>
      </c>
      <c r="M993" s="2" t="str">
        <f aca="false">IF(E993="","Virtual",IF(L993&gt;=Indicadores!$B$6,"Fim de Vida",IF(L993&gt;=Indicadores!$B$5,"Envelhecendo","Atual")))</f>
        <v>Envelhecendo</v>
      </c>
      <c r="N993" s="2" t="str">
        <f aca="false">IF(F993="","N/A",IF(F993&lt;Indicadores!$B$4,"Vencida","Vigente"))</f>
        <v>Vencida</v>
      </c>
      <c r="O993" s="2" t="str">
        <f aca="false">INDEX(Locais!$B$2:$B$13,MATCH(H993,Locais!$A$2:$A$13,0))</f>
        <v>Regional - Goiânia</v>
      </c>
      <c r="P993" s="2" t="str">
        <f aca="false">INDEX(Locais!$C$2:$C$13,MATCH(H993,Locais!$A$2:$A$13,0))</f>
        <v>Centro-Oeste</v>
      </c>
    </row>
    <row r="994" customFormat="false" ht="15" hidden="false" customHeight="false" outlineLevel="0" collapsed="false">
      <c r="A994" s="2" t="s">
        <v>1130</v>
      </c>
      <c r="B994" s="2" t="s">
        <v>69</v>
      </c>
      <c r="C994" s="2" t="s">
        <v>96</v>
      </c>
      <c r="D994" s="2" t="s">
        <v>117</v>
      </c>
      <c r="E994" s="13" t="n">
        <v>45117</v>
      </c>
      <c r="F994" s="13" t="n">
        <v>46212</v>
      </c>
      <c r="G994" s="2" t="s">
        <v>32</v>
      </c>
      <c r="H994" s="2" t="s">
        <v>139</v>
      </c>
      <c r="I994" s="2" t="s">
        <v>99</v>
      </c>
      <c r="J994" s="2" t="s">
        <v>100</v>
      </c>
      <c r="K994" s="14" t="n">
        <v>9290.93</v>
      </c>
      <c r="L994" s="2" t="n">
        <f aca="false">IF(E994="","",ROUND((Indicadores!$B$4-E994)/365.25,1))</f>
        <v>3.3</v>
      </c>
      <c r="M994" s="2" t="str">
        <f aca="false">IF(E994="","Virtual",IF(L994&gt;=Indicadores!$B$6,"Fim de Vida",IF(L994&gt;=Indicadores!$B$5,"Envelhecendo","Atual")))</f>
        <v>Envelhecendo</v>
      </c>
      <c r="N994" s="2" t="str">
        <f aca="false">IF(F994="","N/A",IF(F994&lt;Indicadores!$B$4,"Vencida","Vigente"))</f>
        <v>Vencida</v>
      </c>
      <c r="O994" s="2" t="str">
        <f aca="false">INDEX(Locais!$B$2:$B$13,MATCH(H994,Locais!$A$2:$A$13,0))</f>
        <v>Regional - Rio de Janeiro</v>
      </c>
      <c r="P994" s="2" t="str">
        <f aca="false">INDEX(Locais!$C$2:$C$13,MATCH(H994,Locais!$A$2:$A$13,0))</f>
        <v>Sudeste</v>
      </c>
    </row>
    <row r="995" customFormat="false" ht="15" hidden="false" customHeight="false" outlineLevel="0" collapsed="false">
      <c r="A995" s="2" t="s">
        <v>1131</v>
      </c>
      <c r="B995" s="2" t="s">
        <v>68</v>
      </c>
      <c r="C995" s="2" t="s">
        <v>126</v>
      </c>
      <c r="D995" s="2" t="s">
        <v>127</v>
      </c>
      <c r="E995" s="13" t="n">
        <v>45049</v>
      </c>
      <c r="F995" s="13" t="n">
        <v>46144</v>
      </c>
      <c r="G995" s="2" t="s">
        <v>32</v>
      </c>
      <c r="H995" s="2" t="s">
        <v>98</v>
      </c>
      <c r="I995" s="2" t="s">
        <v>142</v>
      </c>
      <c r="J995" s="2" t="s">
        <v>100</v>
      </c>
      <c r="K995" s="14" t="n">
        <v>6241.45</v>
      </c>
      <c r="L995" s="2" t="n">
        <f aca="false">IF(E995="","",ROUND((Indicadores!$B$4-E995)/365.25,1))</f>
        <v>3.5</v>
      </c>
      <c r="M995" s="2" t="str">
        <f aca="false">IF(E995="","Virtual",IF(L995&gt;=Indicadores!$B$6,"Fim de Vida",IF(L995&gt;=Indicadores!$B$5,"Envelhecendo","Atual")))</f>
        <v>Envelhecendo</v>
      </c>
      <c r="N995" s="2" t="str">
        <f aca="false">IF(F995="","N/A",IF(F995&lt;Indicadores!$B$4,"Vencida","Vigente"))</f>
        <v>Vencida</v>
      </c>
      <c r="O995" s="2" t="str">
        <f aca="false">INDEX(Locais!$B$2:$B$13,MATCH(H995,Locais!$A$2:$A$13,0))</f>
        <v>Sede - Brasília</v>
      </c>
      <c r="P995" s="2" t="str">
        <f aca="false">INDEX(Locais!$C$2:$C$13,MATCH(H995,Locais!$A$2:$A$13,0))</f>
        <v>Centro-Oeste</v>
      </c>
    </row>
    <row r="996" customFormat="false" ht="15" hidden="false" customHeight="false" outlineLevel="0" collapsed="false">
      <c r="A996" s="2" t="s">
        <v>1132</v>
      </c>
      <c r="B996" s="2" t="s">
        <v>71</v>
      </c>
      <c r="C996" s="2" t="s">
        <v>96</v>
      </c>
      <c r="D996" s="2" t="s">
        <v>171</v>
      </c>
      <c r="E996" s="13" t="n">
        <v>45882</v>
      </c>
      <c r="F996" s="13" t="n">
        <v>46977</v>
      </c>
      <c r="G996" s="2" t="s">
        <v>32</v>
      </c>
      <c r="H996" s="2" t="s">
        <v>165</v>
      </c>
      <c r="I996" s="2" t="s">
        <v>133</v>
      </c>
      <c r="J996" s="2" t="s">
        <v>100</v>
      </c>
      <c r="K996" s="14" t="n">
        <v>2184.14</v>
      </c>
      <c r="L996" s="2" t="n">
        <f aca="false">IF(E996="","",ROUND((Indicadores!$B$4-E996)/365.25,1))</f>
        <v>1.2</v>
      </c>
      <c r="M996" s="2" t="str">
        <f aca="false">IF(E996="","Virtual",IF(L996&gt;=Indicadores!$B$6,"Fim de Vida",IF(L996&gt;=Indicadores!$B$5,"Envelhecendo","Atual")))</f>
        <v>Atual</v>
      </c>
      <c r="N996" s="2" t="str">
        <f aca="false">IF(F996="","N/A",IF(F996&lt;Indicadores!$B$4,"Vencida","Vigente"))</f>
        <v>Vigente</v>
      </c>
      <c r="O996" s="2" t="str">
        <f aca="false">INDEX(Locais!$B$2:$B$13,MATCH(H996,Locais!$A$2:$A$13,0))</f>
        <v>Regional - Salvador</v>
      </c>
      <c r="P996" s="2" t="str">
        <f aca="false">INDEX(Locais!$C$2:$C$13,MATCH(H996,Locais!$A$2:$A$13,0))</f>
        <v>Nordeste</v>
      </c>
    </row>
    <row r="997" customFormat="false" ht="15" hidden="false" customHeight="false" outlineLevel="0" collapsed="false">
      <c r="A997" s="2" t="s">
        <v>1133</v>
      </c>
      <c r="B997" s="2" t="s">
        <v>68</v>
      </c>
      <c r="C997" s="2" t="s">
        <v>102</v>
      </c>
      <c r="D997" s="2" t="s">
        <v>103</v>
      </c>
      <c r="E997" s="13" t="n">
        <v>44215</v>
      </c>
      <c r="F997" s="13" t="n">
        <v>45310</v>
      </c>
      <c r="G997" s="2" t="s">
        <v>32</v>
      </c>
      <c r="H997" s="2" t="s">
        <v>123</v>
      </c>
      <c r="I997" s="2" t="s">
        <v>109</v>
      </c>
      <c r="J997" s="2" t="s">
        <v>100</v>
      </c>
      <c r="K997" s="14" t="n">
        <v>5010.72</v>
      </c>
      <c r="L997" s="2" t="n">
        <f aca="false">IF(E997="","",ROUND((Indicadores!$B$4-E997)/365.25,1))</f>
        <v>5.7</v>
      </c>
      <c r="M997" s="2" t="str">
        <f aca="false">IF(E997="","Virtual",IF(L997&gt;=Indicadores!$B$6,"Fim de Vida",IF(L997&gt;=Indicadores!$B$5,"Envelhecendo","Atual")))</f>
        <v>Fim de Vida</v>
      </c>
      <c r="N997" s="2" t="str">
        <f aca="false">IF(F997="","N/A",IF(F997&lt;Indicadores!$B$4,"Vencida","Vigente"))</f>
        <v>Vencida</v>
      </c>
      <c r="O997" s="2" t="str">
        <f aca="false">INDEX(Locais!$B$2:$B$13,MATCH(H997,Locais!$A$2:$A$13,0))</f>
        <v>Regional - Goiânia</v>
      </c>
      <c r="P997" s="2" t="str">
        <f aca="false">INDEX(Locais!$C$2:$C$13,MATCH(H997,Locais!$A$2:$A$13,0))</f>
        <v>Centro-Oeste</v>
      </c>
    </row>
    <row r="998" customFormat="false" ht="15" hidden="false" customHeight="false" outlineLevel="0" collapsed="false">
      <c r="A998" s="2" t="s">
        <v>1134</v>
      </c>
      <c r="B998" s="2" t="s">
        <v>68</v>
      </c>
      <c r="C998" s="2" t="s">
        <v>96</v>
      </c>
      <c r="D998" s="2" t="s">
        <v>132</v>
      </c>
      <c r="E998" s="13" t="n">
        <v>43897</v>
      </c>
      <c r="F998" s="13" t="n">
        <v>44992</v>
      </c>
      <c r="G998" s="2" t="s">
        <v>32</v>
      </c>
      <c r="H998" s="2" t="s">
        <v>128</v>
      </c>
      <c r="I998" s="2" t="s">
        <v>136</v>
      </c>
      <c r="J998" s="2" t="s">
        <v>100</v>
      </c>
      <c r="K998" s="14" t="n">
        <v>6163.35</v>
      </c>
      <c r="L998" s="2" t="n">
        <f aca="false">IF(E998="","",ROUND((Indicadores!$B$4-E998)/365.25,1))</f>
        <v>6.6</v>
      </c>
      <c r="M998" s="2" t="str">
        <f aca="false">IF(E998="","Virtual",IF(L998&gt;=Indicadores!$B$6,"Fim de Vida",IF(L998&gt;=Indicadores!$B$5,"Envelhecendo","Atual")))</f>
        <v>Fim de Vida</v>
      </c>
      <c r="N998" s="2" t="str">
        <f aca="false">IF(F998="","N/A",IF(F998&lt;Indicadores!$B$4,"Vencida","Vigente"))</f>
        <v>Vencida</v>
      </c>
      <c r="O998" s="2" t="str">
        <f aca="false">INDEX(Locais!$B$2:$B$13,MATCH(H998,Locais!$A$2:$A$13,0))</f>
        <v>Regional - Recife</v>
      </c>
      <c r="P998" s="2" t="str">
        <f aca="false">INDEX(Locais!$C$2:$C$13,MATCH(H998,Locais!$A$2:$A$13,0))</f>
        <v>Nordeste</v>
      </c>
    </row>
    <row r="999" customFormat="false" ht="15" hidden="false" customHeight="false" outlineLevel="0" collapsed="false">
      <c r="A999" s="2" t="s">
        <v>1135</v>
      </c>
      <c r="B999" s="2" t="s">
        <v>68</v>
      </c>
      <c r="C999" s="2" t="s">
        <v>96</v>
      </c>
      <c r="D999" s="2" t="s">
        <v>132</v>
      </c>
      <c r="E999" s="13" t="n">
        <v>45745</v>
      </c>
      <c r="F999" s="13" t="n">
        <v>46840</v>
      </c>
      <c r="G999" s="2" t="s">
        <v>32</v>
      </c>
      <c r="H999" s="2" t="s">
        <v>139</v>
      </c>
      <c r="I999" s="2" t="s">
        <v>136</v>
      </c>
      <c r="J999" s="2" t="s">
        <v>100</v>
      </c>
      <c r="K999" s="14" t="n">
        <v>6419.58</v>
      </c>
      <c r="L999" s="2" t="n">
        <f aca="false">IF(E999="","",ROUND((Indicadores!$B$4-E999)/365.25,1))</f>
        <v>1.6</v>
      </c>
      <c r="M999" s="2" t="str">
        <f aca="false">IF(E999="","Virtual",IF(L999&gt;=Indicadores!$B$6,"Fim de Vida",IF(L999&gt;=Indicadores!$B$5,"Envelhecendo","Atual")))</f>
        <v>Atual</v>
      </c>
      <c r="N999" s="2" t="str">
        <f aca="false">IF(F999="","N/A",IF(F999&lt;Indicadores!$B$4,"Vencida","Vigente"))</f>
        <v>Vigente</v>
      </c>
      <c r="O999" s="2" t="str">
        <f aca="false">INDEX(Locais!$B$2:$B$13,MATCH(H999,Locais!$A$2:$A$13,0))</f>
        <v>Regional - Rio de Janeiro</v>
      </c>
      <c r="P999" s="2" t="str">
        <f aca="false">INDEX(Locais!$C$2:$C$13,MATCH(H999,Locais!$A$2:$A$13,0))</f>
        <v>Sudeste</v>
      </c>
    </row>
    <row r="1000" customFormat="false" ht="15" hidden="false" customHeight="false" outlineLevel="0" collapsed="false">
      <c r="A1000" s="2" t="s">
        <v>1136</v>
      </c>
      <c r="B1000" s="2" t="s">
        <v>71</v>
      </c>
      <c r="C1000" s="2" t="s">
        <v>96</v>
      </c>
      <c r="D1000" s="2" t="s">
        <v>171</v>
      </c>
      <c r="E1000" s="13" t="n">
        <v>45492</v>
      </c>
      <c r="F1000" s="13" t="n">
        <v>46587</v>
      </c>
      <c r="G1000" s="2" t="s">
        <v>32</v>
      </c>
      <c r="H1000" s="2" t="s">
        <v>141</v>
      </c>
      <c r="I1000" s="2" t="s">
        <v>105</v>
      </c>
      <c r="J1000" s="2" t="s">
        <v>100</v>
      </c>
      <c r="K1000" s="14" t="n">
        <v>2565.31</v>
      </c>
      <c r="L1000" s="2" t="n">
        <f aca="false">IF(E1000="","",ROUND((Indicadores!$B$4-E1000)/365.25,1))</f>
        <v>2.2</v>
      </c>
      <c r="M1000" s="2" t="str">
        <f aca="false">IF(E1000="","Virtual",IF(L1000&gt;=Indicadores!$B$6,"Fim de Vida",IF(L1000&gt;=Indicadores!$B$5,"Envelhecendo","Atual")))</f>
        <v>Atual</v>
      </c>
      <c r="N1000" s="2" t="str">
        <f aca="false">IF(F1000="","N/A",IF(F1000&lt;Indicadores!$B$4,"Vencida","Vigente"))</f>
        <v>Vigente</v>
      </c>
      <c r="O1000" s="2" t="str">
        <f aca="false">INDEX(Locais!$B$2:$B$13,MATCH(H1000,Locais!$A$2:$A$13,0))</f>
        <v>Regional - Curitiba</v>
      </c>
      <c r="P1000" s="2" t="str">
        <f aca="false">INDEX(Locais!$C$2:$C$13,MATCH(H1000,Locais!$A$2:$A$13,0))</f>
        <v>Sul</v>
      </c>
    </row>
    <row r="1001" customFormat="false" ht="15" hidden="false" customHeight="false" outlineLevel="0" collapsed="false">
      <c r="A1001" s="2" t="s">
        <v>1137</v>
      </c>
      <c r="B1001" s="2" t="s">
        <v>70</v>
      </c>
      <c r="C1001" s="2" t="s">
        <v>96</v>
      </c>
      <c r="D1001" s="2" t="s">
        <v>122</v>
      </c>
      <c r="E1001" s="13" t="n">
        <v>44997</v>
      </c>
      <c r="F1001" s="13" t="n">
        <v>46822</v>
      </c>
      <c r="G1001" s="2" t="s">
        <v>34</v>
      </c>
      <c r="H1001" s="2" t="s">
        <v>98</v>
      </c>
      <c r="I1001" s="2" t="s">
        <v>111</v>
      </c>
      <c r="J1001" s="2" t="s">
        <v>100</v>
      </c>
      <c r="K1001" s="14" t="n">
        <v>18880.25</v>
      </c>
      <c r="L1001" s="2" t="n">
        <f aca="false">IF(E1001="","",ROUND((Indicadores!$B$4-E1001)/365.25,1))</f>
        <v>3.6</v>
      </c>
      <c r="M1001" s="2" t="str">
        <f aca="false">IF(E1001="","Virtual",IF(L1001&gt;=Indicadores!$B$6,"Fim de Vida",IF(L1001&gt;=Indicadores!$B$5,"Envelhecendo","Atual")))</f>
        <v>Envelhecendo</v>
      </c>
      <c r="N1001" s="2" t="str">
        <f aca="false">IF(F1001="","N/A",IF(F1001&lt;Indicadores!$B$4,"Vencida","Vigente"))</f>
        <v>Vigente</v>
      </c>
      <c r="O1001" s="2" t="str">
        <f aca="false">INDEX(Locais!$B$2:$B$13,MATCH(H1001,Locais!$A$2:$A$13,0))</f>
        <v>Sede - Brasília</v>
      </c>
      <c r="P1001" s="2" t="str">
        <f aca="false">INDEX(Locais!$C$2:$C$13,MATCH(H1001,Locais!$A$2:$A$13,0))</f>
        <v>Centro-Oeste</v>
      </c>
    </row>
    <row r="1002" customFormat="false" ht="15" hidden="false" customHeight="false" outlineLevel="0" collapsed="false">
      <c r="A1002" s="2" t="s">
        <v>1138</v>
      </c>
      <c r="B1002" s="2" t="s">
        <v>68</v>
      </c>
      <c r="C1002" s="2" t="s">
        <v>96</v>
      </c>
      <c r="D1002" s="2" t="s">
        <v>107</v>
      </c>
      <c r="E1002" s="13" t="n">
        <v>45424</v>
      </c>
      <c r="F1002" s="13" t="n">
        <v>46519</v>
      </c>
      <c r="G1002" s="2" t="s">
        <v>32</v>
      </c>
      <c r="H1002" s="2" t="s">
        <v>119</v>
      </c>
      <c r="I1002" s="2" t="s">
        <v>111</v>
      </c>
      <c r="J1002" s="2" t="s">
        <v>100</v>
      </c>
      <c r="K1002" s="14" t="n">
        <v>6278.71</v>
      </c>
      <c r="L1002" s="2" t="n">
        <f aca="false">IF(E1002="","",ROUND((Indicadores!$B$4-E1002)/365.25,1))</f>
        <v>2.4</v>
      </c>
      <c r="M1002" s="2" t="str">
        <f aca="false">IF(E1002="","Virtual",IF(L1002&gt;=Indicadores!$B$6,"Fim de Vida",IF(L1002&gt;=Indicadores!$B$5,"Envelhecendo","Atual")))</f>
        <v>Atual</v>
      </c>
      <c r="N1002" s="2" t="str">
        <f aca="false">IF(F1002="","N/A",IF(F1002&lt;Indicadores!$B$4,"Vencida","Vigente"))</f>
        <v>Vigente</v>
      </c>
      <c r="O1002" s="2" t="str">
        <f aca="false">INDEX(Locais!$B$2:$B$13,MATCH(H1002,Locais!$A$2:$A$13,0))</f>
        <v>Regional - São Paulo</v>
      </c>
      <c r="P1002" s="2" t="str">
        <f aca="false">INDEX(Locais!$C$2:$C$13,MATCH(H1002,Locais!$A$2:$A$13,0))</f>
        <v>Sudeste</v>
      </c>
    </row>
    <row r="1003" customFormat="false" ht="15" hidden="false" customHeight="false" outlineLevel="0" collapsed="false">
      <c r="A1003" s="2" t="s">
        <v>1139</v>
      </c>
      <c r="B1003" s="2" t="s">
        <v>69</v>
      </c>
      <c r="C1003" s="2" t="s">
        <v>96</v>
      </c>
      <c r="D1003" s="2" t="s">
        <v>117</v>
      </c>
      <c r="E1003" s="13" t="n">
        <v>45236</v>
      </c>
      <c r="F1003" s="13" t="n">
        <v>46331</v>
      </c>
      <c r="G1003" s="2" t="s">
        <v>32</v>
      </c>
      <c r="H1003" s="2" t="s">
        <v>119</v>
      </c>
      <c r="I1003" s="2" t="s">
        <v>130</v>
      </c>
      <c r="J1003" s="2" t="s">
        <v>100</v>
      </c>
      <c r="K1003" s="14" t="n">
        <v>10124.45</v>
      </c>
      <c r="L1003" s="2" t="n">
        <f aca="false">IF(E1003="","",ROUND((Indicadores!$B$4-E1003)/365.25,1))</f>
        <v>2.9</v>
      </c>
      <c r="M1003" s="2" t="str">
        <f aca="false">IF(E1003="","Virtual",IF(L1003&gt;=Indicadores!$B$6,"Fim de Vida",IF(L1003&gt;=Indicadores!$B$5,"Envelhecendo","Atual")))</f>
        <v>Atual</v>
      </c>
      <c r="N1003" s="2" t="str">
        <f aca="false">IF(F1003="","N/A",IF(F1003&lt;Indicadores!$B$4,"Vencida","Vigente"))</f>
        <v>Vigente</v>
      </c>
      <c r="O1003" s="2" t="str">
        <f aca="false">INDEX(Locais!$B$2:$B$13,MATCH(H1003,Locais!$A$2:$A$13,0))</f>
        <v>Regional - São Paulo</v>
      </c>
      <c r="P1003" s="2" t="str">
        <f aca="false">INDEX(Locais!$C$2:$C$13,MATCH(H1003,Locais!$A$2:$A$13,0))</f>
        <v>Sudeste</v>
      </c>
    </row>
    <row r="1004" customFormat="false" ht="15" hidden="false" customHeight="false" outlineLevel="0" collapsed="false">
      <c r="A1004" s="2" t="s">
        <v>1140</v>
      </c>
      <c r="B1004" s="2" t="s">
        <v>69</v>
      </c>
      <c r="C1004" s="2" t="s">
        <v>102</v>
      </c>
      <c r="D1004" s="2" t="s">
        <v>113</v>
      </c>
      <c r="E1004" s="13" t="n">
        <v>45687</v>
      </c>
      <c r="F1004" s="13" t="n">
        <v>46782</v>
      </c>
      <c r="G1004" s="2" t="s">
        <v>32</v>
      </c>
      <c r="H1004" s="2" t="s">
        <v>108</v>
      </c>
      <c r="I1004" s="2" t="s">
        <v>120</v>
      </c>
      <c r="J1004" s="2" t="s">
        <v>100</v>
      </c>
      <c r="K1004" s="14" t="n">
        <v>7075.49</v>
      </c>
      <c r="L1004" s="2" t="n">
        <f aca="false">IF(E1004="","",ROUND((Indicadores!$B$4-E1004)/365.25,1))</f>
        <v>1.7</v>
      </c>
      <c r="M1004" s="2" t="str">
        <f aca="false">IF(E1004="","Virtual",IF(L1004&gt;=Indicadores!$B$6,"Fim de Vida",IF(L1004&gt;=Indicadores!$B$5,"Envelhecendo","Atual")))</f>
        <v>Atual</v>
      </c>
      <c r="N1004" s="2" t="str">
        <f aca="false">IF(F1004="","N/A",IF(F1004&lt;Indicadores!$B$4,"Vencida","Vigente"))</f>
        <v>Vigente</v>
      </c>
      <c r="O1004" s="2" t="str">
        <f aca="false">INDEX(Locais!$B$2:$B$13,MATCH(H1004,Locais!$A$2:$A$13,0))</f>
        <v>Regional - Porto Alegre</v>
      </c>
      <c r="P1004" s="2" t="str">
        <f aca="false">INDEX(Locais!$C$2:$C$13,MATCH(H1004,Locais!$A$2:$A$13,0))</f>
        <v>Sul</v>
      </c>
    </row>
    <row r="1005" customFormat="false" ht="15" hidden="false" customHeight="false" outlineLevel="0" collapsed="false">
      <c r="A1005" s="2" t="s">
        <v>1141</v>
      </c>
      <c r="B1005" s="2" t="s">
        <v>71</v>
      </c>
      <c r="C1005" s="2" t="s">
        <v>126</v>
      </c>
      <c r="D1005" s="2" t="s">
        <v>157</v>
      </c>
      <c r="E1005" s="13" t="n">
        <v>44496</v>
      </c>
      <c r="F1005" s="13" t="n">
        <v>45591</v>
      </c>
      <c r="G1005" s="2" t="s">
        <v>34</v>
      </c>
      <c r="H1005" s="2" t="s">
        <v>108</v>
      </c>
      <c r="I1005" s="2" t="s">
        <v>105</v>
      </c>
      <c r="J1005" s="2" t="s">
        <v>100</v>
      </c>
      <c r="K1005" s="14" t="n">
        <v>2532.36</v>
      </c>
      <c r="L1005" s="2" t="n">
        <f aca="false">IF(E1005="","",ROUND((Indicadores!$B$4-E1005)/365.25,1))</f>
        <v>5</v>
      </c>
      <c r="M1005" s="2" t="str">
        <f aca="false">IF(E1005="","Virtual",IF(L1005&gt;=Indicadores!$B$6,"Fim de Vida",IF(L1005&gt;=Indicadores!$B$5,"Envelhecendo","Atual")))</f>
        <v>Fim de Vida</v>
      </c>
      <c r="N1005" s="2" t="str">
        <f aca="false">IF(F1005="","N/A",IF(F1005&lt;Indicadores!$B$4,"Vencida","Vigente"))</f>
        <v>Vencida</v>
      </c>
      <c r="O1005" s="2" t="str">
        <f aca="false">INDEX(Locais!$B$2:$B$13,MATCH(H1005,Locais!$A$2:$A$13,0))</f>
        <v>Regional - Porto Alegre</v>
      </c>
      <c r="P1005" s="2" t="str">
        <f aca="false">INDEX(Locais!$C$2:$C$13,MATCH(H1005,Locais!$A$2:$A$13,0))</f>
        <v>Sul</v>
      </c>
    </row>
    <row r="1006" customFormat="false" ht="15" hidden="false" customHeight="false" outlineLevel="0" collapsed="false">
      <c r="A1006" s="2" t="s">
        <v>1142</v>
      </c>
      <c r="B1006" s="2" t="s">
        <v>68</v>
      </c>
      <c r="C1006" s="2" t="s">
        <v>96</v>
      </c>
      <c r="D1006" s="2" t="s">
        <v>107</v>
      </c>
      <c r="E1006" s="13" t="n">
        <v>45456</v>
      </c>
      <c r="F1006" s="13" t="n">
        <v>46551</v>
      </c>
      <c r="G1006" s="2" t="s">
        <v>32</v>
      </c>
      <c r="H1006" s="2" t="s">
        <v>145</v>
      </c>
      <c r="I1006" s="2" t="s">
        <v>124</v>
      </c>
      <c r="J1006" s="2" t="s">
        <v>100</v>
      </c>
      <c r="K1006" s="14" t="n">
        <v>4805.21</v>
      </c>
      <c r="L1006" s="2" t="n">
        <f aca="false">IF(E1006="","",ROUND((Indicadores!$B$4-E1006)/365.25,1))</f>
        <v>2.3</v>
      </c>
      <c r="M1006" s="2" t="str">
        <f aca="false">IF(E1006="","Virtual",IF(L1006&gt;=Indicadores!$B$6,"Fim de Vida",IF(L1006&gt;=Indicadores!$B$5,"Envelhecendo","Atual")))</f>
        <v>Atual</v>
      </c>
      <c r="N1006" s="2" t="str">
        <f aca="false">IF(F1006="","N/A",IF(F1006&lt;Indicadores!$B$4,"Vencida","Vigente"))</f>
        <v>Vigente</v>
      </c>
      <c r="O1006" s="2" t="str">
        <f aca="false">INDEX(Locais!$B$2:$B$13,MATCH(H1006,Locais!$A$2:$A$13,0))</f>
        <v>Regional - Belém</v>
      </c>
      <c r="P1006" s="2" t="str">
        <f aca="false">INDEX(Locais!$C$2:$C$13,MATCH(H1006,Locais!$A$2:$A$13,0))</f>
        <v>Norte</v>
      </c>
    </row>
    <row r="1007" customFormat="false" ht="15" hidden="false" customHeight="false" outlineLevel="0" collapsed="false">
      <c r="A1007" s="2" t="s">
        <v>1143</v>
      </c>
      <c r="B1007" s="2" t="s">
        <v>68</v>
      </c>
      <c r="C1007" s="2" t="s">
        <v>96</v>
      </c>
      <c r="D1007" s="2" t="s">
        <v>107</v>
      </c>
      <c r="E1007" s="13" t="n">
        <v>44143</v>
      </c>
      <c r="F1007" s="13" t="n">
        <v>45238</v>
      </c>
      <c r="G1007" s="2" t="s">
        <v>32</v>
      </c>
      <c r="H1007" s="2" t="s">
        <v>108</v>
      </c>
      <c r="I1007" s="2" t="s">
        <v>136</v>
      </c>
      <c r="J1007" s="2" t="s">
        <v>100</v>
      </c>
      <c r="K1007" s="14" t="n">
        <v>6058.93</v>
      </c>
      <c r="L1007" s="2" t="n">
        <f aca="false">IF(E1007="","",ROUND((Indicadores!$B$4-E1007)/365.25,1))</f>
        <v>5.9</v>
      </c>
      <c r="M1007" s="2" t="str">
        <f aca="false">IF(E1007="","Virtual",IF(L1007&gt;=Indicadores!$B$6,"Fim de Vida",IF(L1007&gt;=Indicadores!$B$5,"Envelhecendo","Atual")))</f>
        <v>Fim de Vida</v>
      </c>
      <c r="N1007" s="2" t="str">
        <f aca="false">IF(F1007="","N/A",IF(F1007&lt;Indicadores!$B$4,"Vencida","Vigente"))</f>
        <v>Vencida</v>
      </c>
      <c r="O1007" s="2" t="str">
        <f aca="false">INDEX(Locais!$B$2:$B$13,MATCH(H1007,Locais!$A$2:$A$13,0))</f>
        <v>Regional - Porto Alegre</v>
      </c>
      <c r="P1007" s="2" t="str">
        <f aca="false">INDEX(Locais!$C$2:$C$13,MATCH(H1007,Locais!$A$2:$A$13,0))</f>
        <v>Sul</v>
      </c>
    </row>
    <row r="1008" customFormat="false" ht="15" hidden="false" customHeight="false" outlineLevel="0" collapsed="false">
      <c r="A1008" s="2" t="s">
        <v>1144</v>
      </c>
      <c r="B1008" s="2" t="s">
        <v>68</v>
      </c>
      <c r="C1008" s="2" t="s">
        <v>126</v>
      </c>
      <c r="D1008" s="2" t="s">
        <v>127</v>
      </c>
      <c r="E1008" s="13" t="n">
        <v>45872</v>
      </c>
      <c r="F1008" s="13" t="n">
        <v>46967</v>
      </c>
      <c r="G1008" s="2" t="s">
        <v>32</v>
      </c>
      <c r="H1008" s="2" t="s">
        <v>119</v>
      </c>
      <c r="I1008" s="2" t="s">
        <v>133</v>
      </c>
      <c r="J1008" s="2" t="s">
        <v>100</v>
      </c>
      <c r="K1008" s="14" t="n">
        <v>4903.4</v>
      </c>
      <c r="L1008" s="2" t="n">
        <f aca="false">IF(E1008="","",ROUND((Indicadores!$B$4-E1008)/365.25,1))</f>
        <v>1.2</v>
      </c>
      <c r="M1008" s="2" t="str">
        <f aca="false">IF(E1008="","Virtual",IF(L1008&gt;=Indicadores!$B$6,"Fim de Vida",IF(L1008&gt;=Indicadores!$B$5,"Envelhecendo","Atual")))</f>
        <v>Atual</v>
      </c>
      <c r="N1008" s="2" t="str">
        <f aca="false">IF(F1008="","N/A",IF(F1008&lt;Indicadores!$B$4,"Vencida","Vigente"))</f>
        <v>Vigente</v>
      </c>
      <c r="O1008" s="2" t="str">
        <f aca="false">INDEX(Locais!$B$2:$B$13,MATCH(H1008,Locais!$A$2:$A$13,0))</f>
        <v>Regional - São Paulo</v>
      </c>
      <c r="P1008" s="2" t="str">
        <f aca="false">INDEX(Locais!$C$2:$C$13,MATCH(H1008,Locais!$A$2:$A$13,0))</f>
        <v>Sudeste</v>
      </c>
    </row>
    <row r="1009" customFormat="false" ht="15" hidden="false" customHeight="false" outlineLevel="0" collapsed="false">
      <c r="A1009" s="2" t="s">
        <v>1145</v>
      </c>
      <c r="B1009" s="2" t="s">
        <v>68</v>
      </c>
      <c r="C1009" s="2" t="s">
        <v>96</v>
      </c>
      <c r="D1009" s="2" t="s">
        <v>107</v>
      </c>
      <c r="E1009" s="13" t="n">
        <v>44755</v>
      </c>
      <c r="F1009" s="13" t="n">
        <v>45850</v>
      </c>
      <c r="G1009" s="2" t="s">
        <v>36</v>
      </c>
      <c r="H1009" s="2" t="s">
        <v>119</v>
      </c>
      <c r="I1009" s="2" t="s">
        <v>99</v>
      </c>
      <c r="J1009" s="2" t="s">
        <v>100</v>
      </c>
      <c r="K1009" s="14" t="n">
        <v>4554.59</v>
      </c>
      <c r="L1009" s="2" t="n">
        <f aca="false">IF(E1009="","",ROUND((Indicadores!$B$4-E1009)/365.25,1))</f>
        <v>4.3</v>
      </c>
      <c r="M1009" s="2" t="str">
        <f aca="false">IF(E1009="","Virtual",IF(L1009&gt;=Indicadores!$B$6,"Fim de Vida",IF(L1009&gt;=Indicadores!$B$5,"Envelhecendo","Atual")))</f>
        <v>Envelhecendo</v>
      </c>
      <c r="N1009" s="2" t="str">
        <f aca="false">IF(F1009="","N/A",IF(F1009&lt;Indicadores!$B$4,"Vencida","Vigente"))</f>
        <v>Vencida</v>
      </c>
      <c r="O1009" s="2" t="str">
        <f aca="false">INDEX(Locais!$B$2:$B$13,MATCH(H1009,Locais!$A$2:$A$13,0))</f>
        <v>Regional - São Paulo</v>
      </c>
      <c r="P1009" s="2" t="str">
        <f aca="false">INDEX(Locais!$C$2:$C$13,MATCH(H1009,Locais!$A$2:$A$13,0))</f>
        <v>Sudeste</v>
      </c>
    </row>
    <row r="1010" customFormat="false" ht="15" hidden="false" customHeight="false" outlineLevel="0" collapsed="false">
      <c r="A1010" s="2" t="s">
        <v>1146</v>
      </c>
      <c r="B1010" s="2" t="s">
        <v>70</v>
      </c>
      <c r="C1010" s="2" t="s">
        <v>126</v>
      </c>
      <c r="D1010" s="2" t="s">
        <v>162</v>
      </c>
      <c r="E1010" s="13" t="n">
        <v>43824</v>
      </c>
      <c r="F1010" s="13" t="n">
        <v>45649</v>
      </c>
      <c r="G1010" s="2" t="s">
        <v>32</v>
      </c>
      <c r="H1010" s="2" t="s">
        <v>104</v>
      </c>
      <c r="I1010" s="2" t="s">
        <v>133</v>
      </c>
      <c r="J1010" s="2" t="s">
        <v>100</v>
      </c>
      <c r="K1010" s="14" t="n">
        <v>17043.33</v>
      </c>
      <c r="L1010" s="2" t="n">
        <f aca="false">IF(E1010="","",ROUND((Indicadores!$B$4-E1010)/365.25,1))</f>
        <v>6.8</v>
      </c>
      <c r="M1010" s="2" t="str">
        <f aca="false">IF(E1010="","Virtual",IF(L1010&gt;=Indicadores!$B$6,"Fim de Vida",IF(L1010&gt;=Indicadores!$B$5,"Envelhecendo","Atual")))</f>
        <v>Fim de Vida</v>
      </c>
      <c r="N1010" s="2" t="str">
        <f aca="false">IF(F1010="","N/A",IF(F1010&lt;Indicadores!$B$4,"Vencida","Vigente"))</f>
        <v>Vencida</v>
      </c>
      <c r="O1010" s="2" t="str">
        <f aca="false">INDEX(Locais!$B$2:$B$13,MATCH(H1010,Locais!$A$2:$A$13,0))</f>
        <v>Regional - Fortaleza</v>
      </c>
      <c r="P1010" s="2" t="str">
        <f aca="false">INDEX(Locais!$C$2:$C$13,MATCH(H1010,Locais!$A$2:$A$13,0))</f>
        <v>Nordeste</v>
      </c>
    </row>
    <row r="1011" customFormat="false" ht="15" hidden="false" customHeight="false" outlineLevel="0" collapsed="false">
      <c r="A1011" s="2" t="s">
        <v>1147</v>
      </c>
      <c r="B1011" s="2" t="s">
        <v>69</v>
      </c>
      <c r="C1011" s="2" t="s">
        <v>102</v>
      </c>
      <c r="D1011" s="2" t="s">
        <v>113</v>
      </c>
      <c r="E1011" s="13" t="n">
        <v>44789</v>
      </c>
      <c r="F1011" s="13" t="n">
        <v>45884</v>
      </c>
      <c r="G1011" s="2" t="s">
        <v>32</v>
      </c>
      <c r="H1011" s="2" t="s">
        <v>108</v>
      </c>
      <c r="I1011" s="2" t="s">
        <v>142</v>
      </c>
      <c r="J1011" s="2" t="s">
        <v>100</v>
      </c>
      <c r="K1011" s="14" t="n">
        <v>7371.41</v>
      </c>
      <c r="L1011" s="2" t="n">
        <f aca="false">IF(E1011="","",ROUND((Indicadores!$B$4-E1011)/365.25,1))</f>
        <v>4.2</v>
      </c>
      <c r="M1011" s="2" t="str">
        <f aca="false">IF(E1011="","Virtual",IF(L1011&gt;=Indicadores!$B$6,"Fim de Vida",IF(L1011&gt;=Indicadores!$B$5,"Envelhecendo","Atual")))</f>
        <v>Envelhecendo</v>
      </c>
      <c r="N1011" s="2" t="str">
        <f aca="false">IF(F1011="","N/A",IF(F1011&lt;Indicadores!$B$4,"Vencida","Vigente"))</f>
        <v>Vencida</v>
      </c>
      <c r="O1011" s="2" t="str">
        <f aca="false">INDEX(Locais!$B$2:$B$13,MATCH(H1011,Locais!$A$2:$A$13,0))</f>
        <v>Regional - Porto Alegre</v>
      </c>
      <c r="P1011" s="2" t="str">
        <f aca="false">INDEX(Locais!$C$2:$C$13,MATCH(H1011,Locais!$A$2:$A$13,0))</f>
        <v>Sul</v>
      </c>
    </row>
    <row r="1012" customFormat="false" ht="15" hidden="false" customHeight="false" outlineLevel="0" collapsed="false">
      <c r="A1012" s="2" t="s">
        <v>1148</v>
      </c>
      <c r="B1012" s="2" t="s">
        <v>69</v>
      </c>
      <c r="C1012" s="2" t="s">
        <v>96</v>
      </c>
      <c r="D1012" s="2" t="s">
        <v>117</v>
      </c>
      <c r="E1012" s="13" t="n">
        <v>44943</v>
      </c>
      <c r="F1012" s="13" t="n">
        <v>46038</v>
      </c>
      <c r="G1012" s="2" t="s">
        <v>32</v>
      </c>
      <c r="H1012" s="2" t="s">
        <v>98</v>
      </c>
      <c r="I1012" s="2" t="s">
        <v>133</v>
      </c>
      <c r="J1012" s="2" t="s">
        <v>100</v>
      </c>
      <c r="K1012" s="14" t="n">
        <v>7481.43</v>
      </c>
      <c r="L1012" s="2" t="n">
        <f aca="false">IF(E1012="","",ROUND((Indicadores!$B$4-E1012)/365.25,1))</f>
        <v>3.8</v>
      </c>
      <c r="M1012" s="2" t="str">
        <f aca="false">IF(E1012="","Virtual",IF(L1012&gt;=Indicadores!$B$6,"Fim de Vida",IF(L1012&gt;=Indicadores!$B$5,"Envelhecendo","Atual")))</f>
        <v>Envelhecendo</v>
      </c>
      <c r="N1012" s="2" t="str">
        <f aca="false">IF(F1012="","N/A",IF(F1012&lt;Indicadores!$B$4,"Vencida","Vigente"))</f>
        <v>Vencida</v>
      </c>
      <c r="O1012" s="2" t="str">
        <f aca="false">INDEX(Locais!$B$2:$B$13,MATCH(H1012,Locais!$A$2:$A$13,0))</f>
        <v>Sede - Brasília</v>
      </c>
      <c r="P1012" s="2" t="str">
        <f aca="false">INDEX(Locais!$C$2:$C$13,MATCH(H1012,Locais!$A$2:$A$13,0))</f>
        <v>Centro-Oeste</v>
      </c>
    </row>
    <row r="1013" customFormat="false" ht="15" hidden="false" customHeight="false" outlineLevel="0" collapsed="false">
      <c r="A1013" s="2" t="s">
        <v>1149</v>
      </c>
      <c r="B1013" s="2" t="s">
        <v>69</v>
      </c>
      <c r="C1013" s="2" t="s">
        <v>102</v>
      </c>
      <c r="D1013" s="2" t="s">
        <v>113</v>
      </c>
      <c r="E1013" s="13" t="n">
        <v>45404</v>
      </c>
      <c r="F1013" s="13" t="n">
        <v>46499</v>
      </c>
      <c r="G1013" s="2" t="s">
        <v>118</v>
      </c>
      <c r="H1013" s="2" t="s">
        <v>139</v>
      </c>
      <c r="I1013" s="2" t="s">
        <v>133</v>
      </c>
      <c r="J1013" s="2" t="s">
        <v>100</v>
      </c>
      <c r="K1013" s="14" t="n">
        <v>10940.61</v>
      </c>
      <c r="L1013" s="2" t="n">
        <f aca="false">IF(E1013="","",ROUND((Indicadores!$B$4-E1013)/365.25,1))</f>
        <v>2.5</v>
      </c>
      <c r="M1013" s="2" t="str">
        <f aca="false">IF(E1013="","Virtual",IF(L1013&gt;=Indicadores!$B$6,"Fim de Vida",IF(L1013&gt;=Indicadores!$B$5,"Envelhecendo","Atual")))</f>
        <v>Atual</v>
      </c>
      <c r="N1013" s="2" t="str">
        <f aca="false">IF(F1013="","N/A",IF(F1013&lt;Indicadores!$B$4,"Vencida","Vigente"))</f>
        <v>Vigente</v>
      </c>
      <c r="O1013" s="2" t="str">
        <f aca="false">INDEX(Locais!$B$2:$B$13,MATCH(H1013,Locais!$A$2:$A$13,0))</f>
        <v>Regional - Rio de Janeiro</v>
      </c>
      <c r="P1013" s="2" t="str">
        <f aca="false">INDEX(Locais!$C$2:$C$13,MATCH(H1013,Locais!$A$2:$A$13,0))</f>
        <v>Sudeste</v>
      </c>
    </row>
    <row r="1014" customFormat="false" ht="15" hidden="false" customHeight="false" outlineLevel="0" collapsed="false">
      <c r="A1014" s="2" t="s">
        <v>1150</v>
      </c>
      <c r="B1014" s="2" t="s">
        <v>69</v>
      </c>
      <c r="C1014" s="2" t="s">
        <v>126</v>
      </c>
      <c r="D1014" s="2" t="s">
        <v>169</v>
      </c>
      <c r="E1014" s="13" t="n">
        <v>44879</v>
      </c>
      <c r="F1014" s="13" t="n">
        <v>45974</v>
      </c>
      <c r="G1014" s="2" t="s">
        <v>118</v>
      </c>
      <c r="H1014" s="2" t="s">
        <v>98</v>
      </c>
      <c r="I1014" s="2" t="s">
        <v>120</v>
      </c>
      <c r="J1014" s="2" t="s">
        <v>100</v>
      </c>
      <c r="K1014" s="14" t="n">
        <v>10213.65</v>
      </c>
      <c r="L1014" s="2" t="n">
        <f aca="false">IF(E1014="","",ROUND((Indicadores!$B$4-E1014)/365.25,1))</f>
        <v>3.9</v>
      </c>
      <c r="M1014" s="2" t="str">
        <f aca="false">IF(E1014="","Virtual",IF(L1014&gt;=Indicadores!$B$6,"Fim de Vida",IF(L1014&gt;=Indicadores!$B$5,"Envelhecendo","Atual")))</f>
        <v>Envelhecendo</v>
      </c>
      <c r="N1014" s="2" t="str">
        <f aca="false">IF(F1014="","N/A",IF(F1014&lt;Indicadores!$B$4,"Vencida","Vigente"))</f>
        <v>Vencida</v>
      </c>
      <c r="O1014" s="2" t="str">
        <f aca="false">INDEX(Locais!$B$2:$B$13,MATCH(H1014,Locais!$A$2:$A$13,0))</f>
        <v>Sede - Brasília</v>
      </c>
      <c r="P1014" s="2" t="str">
        <f aca="false">INDEX(Locais!$C$2:$C$13,MATCH(H1014,Locais!$A$2:$A$13,0))</f>
        <v>Centro-Oeste</v>
      </c>
    </row>
    <row r="1015" customFormat="false" ht="15" hidden="false" customHeight="false" outlineLevel="0" collapsed="false">
      <c r="A1015" s="2" t="s">
        <v>1151</v>
      </c>
      <c r="B1015" s="2" t="s">
        <v>68</v>
      </c>
      <c r="C1015" s="2" t="s">
        <v>102</v>
      </c>
      <c r="D1015" s="2" t="s">
        <v>103</v>
      </c>
      <c r="E1015" s="13" t="n">
        <v>45899</v>
      </c>
      <c r="F1015" s="13" t="n">
        <v>46994</v>
      </c>
      <c r="G1015" s="2" t="s">
        <v>32</v>
      </c>
      <c r="H1015" s="2" t="s">
        <v>119</v>
      </c>
      <c r="I1015" s="2" t="s">
        <v>142</v>
      </c>
      <c r="J1015" s="2" t="s">
        <v>100</v>
      </c>
      <c r="K1015" s="14" t="n">
        <v>5368.3</v>
      </c>
      <c r="L1015" s="2" t="n">
        <f aca="false">IF(E1015="","",ROUND((Indicadores!$B$4-E1015)/365.25,1))</f>
        <v>1.1</v>
      </c>
      <c r="M1015" s="2" t="str">
        <f aca="false">IF(E1015="","Virtual",IF(L1015&gt;=Indicadores!$B$6,"Fim de Vida",IF(L1015&gt;=Indicadores!$B$5,"Envelhecendo","Atual")))</f>
        <v>Atual</v>
      </c>
      <c r="N1015" s="2" t="str">
        <f aca="false">IF(F1015="","N/A",IF(F1015&lt;Indicadores!$B$4,"Vencida","Vigente"))</f>
        <v>Vigente</v>
      </c>
      <c r="O1015" s="2" t="str">
        <f aca="false">INDEX(Locais!$B$2:$B$13,MATCH(H1015,Locais!$A$2:$A$13,0))</f>
        <v>Regional - São Paulo</v>
      </c>
      <c r="P1015" s="2" t="str">
        <f aca="false">INDEX(Locais!$C$2:$C$13,MATCH(H1015,Locais!$A$2:$A$13,0))</f>
        <v>Sudeste</v>
      </c>
    </row>
    <row r="1016" customFormat="false" ht="15" hidden="false" customHeight="false" outlineLevel="0" collapsed="false">
      <c r="A1016" s="2" t="s">
        <v>1152</v>
      </c>
      <c r="B1016" s="2" t="s">
        <v>69</v>
      </c>
      <c r="C1016" s="2" t="s">
        <v>126</v>
      </c>
      <c r="D1016" s="2" t="s">
        <v>169</v>
      </c>
      <c r="E1016" s="13" t="n">
        <v>44221</v>
      </c>
      <c r="F1016" s="13" t="n">
        <v>45316</v>
      </c>
      <c r="G1016" s="2" t="s">
        <v>32</v>
      </c>
      <c r="H1016" s="2" t="s">
        <v>128</v>
      </c>
      <c r="I1016" s="2" t="s">
        <v>111</v>
      </c>
      <c r="J1016" s="2" t="s">
        <v>100</v>
      </c>
      <c r="K1016" s="14" t="n">
        <v>7063.4</v>
      </c>
      <c r="L1016" s="2" t="n">
        <f aca="false">IF(E1016="","",ROUND((Indicadores!$B$4-E1016)/365.25,1))</f>
        <v>5.7</v>
      </c>
      <c r="M1016" s="2" t="str">
        <f aca="false">IF(E1016="","Virtual",IF(L1016&gt;=Indicadores!$B$6,"Fim de Vida",IF(L1016&gt;=Indicadores!$B$5,"Envelhecendo","Atual")))</f>
        <v>Fim de Vida</v>
      </c>
      <c r="N1016" s="2" t="str">
        <f aca="false">IF(F1016="","N/A",IF(F1016&lt;Indicadores!$B$4,"Vencida","Vigente"))</f>
        <v>Vencida</v>
      </c>
      <c r="O1016" s="2" t="str">
        <f aca="false">INDEX(Locais!$B$2:$B$13,MATCH(H1016,Locais!$A$2:$A$13,0))</f>
        <v>Regional - Recife</v>
      </c>
      <c r="P1016" s="2" t="str">
        <f aca="false">INDEX(Locais!$C$2:$C$13,MATCH(H1016,Locais!$A$2:$A$13,0))</f>
        <v>Nordeste</v>
      </c>
    </row>
    <row r="1017" customFormat="false" ht="15" hidden="false" customHeight="false" outlineLevel="0" collapsed="false">
      <c r="A1017" s="2" t="s">
        <v>1153</v>
      </c>
      <c r="B1017" s="2" t="s">
        <v>68</v>
      </c>
      <c r="C1017" s="2" t="s">
        <v>126</v>
      </c>
      <c r="D1017" s="2" t="s">
        <v>127</v>
      </c>
      <c r="E1017" s="13" t="n">
        <v>45384</v>
      </c>
      <c r="F1017" s="13" t="n">
        <v>46479</v>
      </c>
      <c r="G1017" s="2" t="s">
        <v>32</v>
      </c>
      <c r="H1017" s="2" t="s">
        <v>104</v>
      </c>
      <c r="I1017" s="2" t="s">
        <v>115</v>
      </c>
      <c r="J1017" s="2" t="s">
        <v>100</v>
      </c>
      <c r="K1017" s="14" t="n">
        <v>5629.16</v>
      </c>
      <c r="L1017" s="2" t="n">
        <f aca="false">IF(E1017="","",ROUND((Indicadores!$B$4-E1017)/365.25,1))</f>
        <v>2.5</v>
      </c>
      <c r="M1017" s="2" t="str">
        <f aca="false">IF(E1017="","Virtual",IF(L1017&gt;=Indicadores!$B$6,"Fim de Vida",IF(L1017&gt;=Indicadores!$B$5,"Envelhecendo","Atual")))</f>
        <v>Atual</v>
      </c>
      <c r="N1017" s="2" t="str">
        <f aca="false">IF(F1017="","N/A",IF(F1017&lt;Indicadores!$B$4,"Vencida","Vigente"))</f>
        <v>Vigente</v>
      </c>
      <c r="O1017" s="2" t="str">
        <f aca="false">INDEX(Locais!$B$2:$B$13,MATCH(H1017,Locais!$A$2:$A$13,0))</f>
        <v>Regional - Fortaleza</v>
      </c>
      <c r="P1017" s="2" t="str">
        <f aca="false">INDEX(Locais!$C$2:$C$13,MATCH(H1017,Locais!$A$2:$A$13,0))</f>
        <v>Nordeste</v>
      </c>
    </row>
    <row r="1018" customFormat="false" ht="15" hidden="false" customHeight="false" outlineLevel="0" collapsed="false">
      <c r="A1018" s="2" t="s">
        <v>1154</v>
      </c>
      <c r="B1018" s="2" t="s">
        <v>68</v>
      </c>
      <c r="C1018" s="2" t="s">
        <v>96</v>
      </c>
      <c r="D1018" s="2" t="s">
        <v>107</v>
      </c>
      <c r="E1018" s="13" t="n">
        <v>44969</v>
      </c>
      <c r="F1018" s="13" t="n">
        <v>46064</v>
      </c>
      <c r="G1018" s="2" t="s">
        <v>32</v>
      </c>
      <c r="H1018" s="2" t="s">
        <v>98</v>
      </c>
      <c r="I1018" s="2" t="s">
        <v>124</v>
      </c>
      <c r="J1018" s="2" t="s">
        <v>100</v>
      </c>
      <c r="K1018" s="14" t="n">
        <v>6104.76</v>
      </c>
      <c r="L1018" s="2" t="n">
        <f aca="false">IF(E1018="","",ROUND((Indicadores!$B$4-E1018)/365.25,1))</f>
        <v>3.7</v>
      </c>
      <c r="M1018" s="2" t="str">
        <f aca="false">IF(E1018="","Virtual",IF(L1018&gt;=Indicadores!$B$6,"Fim de Vida",IF(L1018&gt;=Indicadores!$B$5,"Envelhecendo","Atual")))</f>
        <v>Envelhecendo</v>
      </c>
      <c r="N1018" s="2" t="str">
        <f aca="false">IF(F1018="","N/A",IF(F1018&lt;Indicadores!$B$4,"Vencida","Vigente"))</f>
        <v>Vencida</v>
      </c>
      <c r="O1018" s="2" t="str">
        <f aca="false">INDEX(Locais!$B$2:$B$13,MATCH(H1018,Locais!$A$2:$A$13,0))</f>
        <v>Sede - Brasília</v>
      </c>
      <c r="P1018" s="2" t="str">
        <f aca="false">INDEX(Locais!$C$2:$C$13,MATCH(H1018,Locais!$A$2:$A$13,0))</f>
        <v>Centro-Oeste</v>
      </c>
    </row>
    <row r="1019" customFormat="false" ht="15" hidden="false" customHeight="false" outlineLevel="0" collapsed="false">
      <c r="A1019" s="2" t="s">
        <v>1155</v>
      </c>
      <c r="B1019" s="2" t="s">
        <v>69</v>
      </c>
      <c r="C1019" s="2" t="s">
        <v>126</v>
      </c>
      <c r="D1019" s="2" t="s">
        <v>169</v>
      </c>
      <c r="E1019" s="13" t="n">
        <v>44626</v>
      </c>
      <c r="F1019" s="13" t="n">
        <v>45721</v>
      </c>
      <c r="G1019" s="2" t="s">
        <v>32</v>
      </c>
      <c r="H1019" s="2" t="s">
        <v>98</v>
      </c>
      <c r="I1019" s="2" t="s">
        <v>130</v>
      </c>
      <c r="J1019" s="2" t="s">
        <v>100</v>
      </c>
      <c r="K1019" s="14" t="n">
        <v>10861.2</v>
      </c>
      <c r="L1019" s="2" t="n">
        <f aca="false">IF(E1019="","",ROUND((Indicadores!$B$4-E1019)/365.25,1))</f>
        <v>4.6</v>
      </c>
      <c r="M1019" s="2" t="str">
        <f aca="false">IF(E1019="","Virtual",IF(L1019&gt;=Indicadores!$B$6,"Fim de Vida",IF(L1019&gt;=Indicadores!$B$5,"Envelhecendo","Atual")))</f>
        <v>Envelhecendo</v>
      </c>
      <c r="N1019" s="2" t="str">
        <f aca="false">IF(F1019="","N/A",IF(F1019&lt;Indicadores!$B$4,"Vencida","Vigente"))</f>
        <v>Vencida</v>
      </c>
      <c r="O1019" s="2" t="str">
        <f aca="false">INDEX(Locais!$B$2:$B$13,MATCH(H1019,Locais!$A$2:$A$13,0))</f>
        <v>Sede - Brasília</v>
      </c>
      <c r="P1019" s="2" t="str">
        <f aca="false">INDEX(Locais!$C$2:$C$13,MATCH(H1019,Locais!$A$2:$A$13,0))</f>
        <v>Centro-Oeste</v>
      </c>
    </row>
    <row r="1020" customFormat="false" ht="15" hidden="false" customHeight="false" outlineLevel="0" collapsed="false">
      <c r="A1020" s="2" t="s">
        <v>1156</v>
      </c>
      <c r="B1020" s="2" t="s">
        <v>68</v>
      </c>
      <c r="C1020" s="2" t="s">
        <v>96</v>
      </c>
      <c r="D1020" s="2" t="s">
        <v>107</v>
      </c>
      <c r="E1020" s="13" t="n">
        <v>44609</v>
      </c>
      <c r="F1020" s="13" t="n">
        <v>45704</v>
      </c>
      <c r="G1020" s="2" t="s">
        <v>34</v>
      </c>
      <c r="H1020" s="2" t="s">
        <v>98</v>
      </c>
      <c r="I1020" s="2" t="s">
        <v>133</v>
      </c>
      <c r="J1020" s="2" t="s">
        <v>100</v>
      </c>
      <c r="K1020" s="14" t="n">
        <v>5112.13</v>
      </c>
      <c r="L1020" s="2" t="n">
        <f aca="false">IF(E1020="","",ROUND((Indicadores!$B$4-E1020)/365.25,1))</f>
        <v>4.7</v>
      </c>
      <c r="M1020" s="2" t="str">
        <f aca="false">IF(E1020="","Virtual",IF(L1020&gt;=Indicadores!$B$6,"Fim de Vida",IF(L1020&gt;=Indicadores!$B$5,"Envelhecendo","Atual")))</f>
        <v>Envelhecendo</v>
      </c>
      <c r="N1020" s="2" t="str">
        <f aca="false">IF(F1020="","N/A",IF(F1020&lt;Indicadores!$B$4,"Vencida","Vigente"))</f>
        <v>Vencida</v>
      </c>
      <c r="O1020" s="2" t="str">
        <f aca="false">INDEX(Locais!$B$2:$B$13,MATCH(H1020,Locais!$A$2:$A$13,0))</f>
        <v>Sede - Brasília</v>
      </c>
      <c r="P1020" s="2" t="str">
        <f aca="false">INDEX(Locais!$C$2:$C$13,MATCH(H1020,Locais!$A$2:$A$13,0))</f>
        <v>Centro-Oeste</v>
      </c>
    </row>
    <row r="1021" customFormat="false" ht="15" hidden="false" customHeight="false" outlineLevel="0" collapsed="false">
      <c r="A1021" s="2" t="s">
        <v>1157</v>
      </c>
      <c r="B1021" s="2" t="s">
        <v>69</v>
      </c>
      <c r="C1021" s="2" t="s">
        <v>126</v>
      </c>
      <c r="D1021" s="2" t="s">
        <v>169</v>
      </c>
      <c r="E1021" s="13" t="n">
        <v>45735</v>
      </c>
      <c r="F1021" s="13" t="n">
        <v>46830</v>
      </c>
      <c r="G1021" s="2" t="s">
        <v>32</v>
      </c>
      <c r="H1021" s="2" t="s">
        <v>128</v>
      </c>
      <c r="I1021" s="2" t="s">
        <v>99</v>
      </c>
      <c r="J1021" s="2" t="s">
        <v>100</v>
      </c>
      <c r="K1021" s="14" t="n">
        <v>7113.99</v>
      </c>
      <c r="L1021" s="2" t="n">
        <f aca="false">IF(E1021="","",ROUND((Indicadores!$B$4-E1021)/365.25,1))</f>
        <v>1.6</v>
      </c>
      <c r="M1021" s="2" t="str">
        <f aca="false">IF(E1021="","Virtual",IF(L1021&gt;=Indicadores!$B$6,"Fim de Vida",IF(L1021&gt;=Indicadores!$B$5,"Envelhecendo","Atual")))</f>
        <v>Atual</v>
      </c>
      <c r="N1021" s="2" t="str">
        <f aca="false">IF(F1021="","N/A",IF(F1021&lt;Indicadores!$B$4,"Vencida","Vigente"))</f>
        <v>Vigente</v>
      </c>
      <c r="O1021" s="2" t="str">
        <f aca="false">INDEX(Locais!$B$2:$B$13,MATCH(H1021,Locais!$A$2:$A$13,0))</f>
        <v>Regional - Recife</v>
      </c>
      <c r="P1021" s="2" t="str">
        <f aca="false">INDEX(Locais!$C$2:$C$13,MATCH(H1021,Locais!$A$2:$A$13,0))</f>
        <v>Nordeste</v>
      </c>
    </row>
    <row r="1022" customFormat="false" ht="15" hidden="false" customHeight="false" outlineLevel="0" collapsed="false">
      <c r="A1022" s="2" t="s">
        <v>1158</v>
      </c>
      <c r="B1022" s="2" t="s">
        <v>68</v>
      </c>
      <c r="C1022" s="2" t="s">
        <v>102</v>
      </c>
      <c r="D1022" s="2" t="s">
        <v>103</v>
      </c>
      <c r="E1022" s="13" t="n">
        <v>43309</v>
      </c>
      <c r="F1022" s="13" t="n">
        <v>44404</v>
      </c>
      <c r="G1022" s="2" t="s">
        <v>32</v>
      </c>
      <c r="H1022" s="2" t="s">
        <v>139</v>
      </c>
      <c r="I1022" s="2" t="s">
        <v>124</v>
      </c>
      <c r="J1022" s="2" t="s">
        <v>100</v>
      </c>
      <c r="K1022" s="14" t="n">
        <v>5945.05</v>
      </c>
      <c r="L1022" s="2" t="n">
        <f aca="false">IF(E1022="","",ROUND((Indicadores!$B$4-E1022)/365.25,1))</f>
        <v>8.2</v>
      </c>
      <c r="M1022" s="2" t="str">
        <f aca="false">IF(E1022="","Virtual",IF(L1022&gt;=Indicadores!$B$6,"Fim de Vida",IF(L1022&gt;=Indicadores!$B$5,"Envelhecendo","Atual")))</f>
        <v>Fim de Vida</v>
      </c>
      <c r="N1022" s="2" t="str">
        <f aca="false">IF(F1022="","N/A",IF(F1022&lt;Indicadores!$B$4,"Vencida","Vigente"))</f>
        <v>Vencida</v>
      </c>
      <c r="O1022" s="2" t="str">
        <f aca="false">INDEX(Locais!$B$2:$B$13,MATCH(H1022,Locais!$A$2:$A$13,0))</f>
        <v>Regional - Rio de Janeiro</v>
      </c>
      <c r="P1022" s="2" t="str">
        <f aca="false">INDEX(Locais!$C$2:$C$13,MATCH(H1022,Locais!$A$2:$A$13,0))</f>
        <v>Sudeste</v>
      </c>
    </row>
    <row r="1023" customFormat="false" ht="15" hidden="false" customHeight="false" outlineLevel="0" collapsed="false">
      <c r="A1023" s="2" t="s">
        <v>1159</v>
      </c>
      <c r="B1023" s="2" t="s">
        <v>68</v>
      </c>
      <c r="C1023" s="2" t="s">
        <v>96</v>
      </c>
      <c r="D1023" s="2" t="s">
        <v>107</v>
      </c>
      <c r="E1023" s="13" t="n">
        <v>43969</v>
      </c>
      <c r="F1023" s="13" t="n">
        <v>45064</v>
      </c>
      <c r="G1023" s="2" t="s">
        <v>151</v>
      </c>
      <c r="H1023" s="2" t="s">
        <v>98</v>
      </c>
      <c r="I1023" s="2" t="s">
        <v>142</v>
      </c>
      <c r="J1023" s="2" t="s">
        <v>137</v>
      </c>
      <c r="K1023" s="14" t="n">
        <v>4724.82</v>
      </c>
      <c r="L1023" s="2" t="n">
        <f aca="false">IF(E1023="","",ROUND((Indicadores!$B$4-E1023)/365.25,1))</f>
        <v>6.4</v>
      </c>
      <c r="M1023" s="2" t="str">
        <f aca="false">IF(E1023="","Virtual",IF(L1023&gt;=Indicadores!$B$6,"Fim de Vida",IF(L1023&gt;=Indicadores!$B$5,"Envelhecendo","Atual")))</f>
        <v>Fim de Vida</v>
      </c>
      <c r="N1023" s="2" t="str">
        <f aca="false">IF(F1023="","N/A",IF(F1023&lt;Indicadores!$B$4,"Vencida","Vigente"))</f>
        <v>Vencida</v>
      </c>
      <c r="O1023" s="2" t="str">
        <f aca="false">INDEX(Locais!$B$2:$B$13,MATCH(H1023,Locais!$A$2:$A$13,0))</f>
        <v>Sede - Brasília</v>
      </c>
      <c r="P1023" s="2" t="str">
        <f aca="false">INDEX(Locais!$C$2:$C$13,MATCH(H1023,Locais!$A$2:$A$13,0))</f>
        <v>Centro-Oeste</v>
      </c>
    </row>
    <row r="1024" customFormat="false" ht="15" hidden="false" customHeight="false" outlineLevel="0" collapsed="false">
      <c r="A1024" s="2" t="s">
        <v>1160</v>
      </c>
      <c r="B1024" s="2" t="s">
        <v>70</v>
      </c>
      <c r="C1024" s="2" t="s">
        <v>126</v>
      </c>
      <c r="D1024" s="2" t="s">
        <v>162</v>
      </c>
      <c r="E1024" s="13" t="n">
        <v>44849</v>
      </c>
      <c r="F1024" s="13" t="n">
        <v>46674</v>
      </c>
      <c r="G1024" s="2" t="s">
        <v>34</v>
      </c>
      <c r="H1024" s="2" t="s">
        <v>139</v>
      </c>
      <c r="I1024" s="2" t="s">
        <v>124</v>
      </c>
      <c r="J1024" s="2" t="s">
        <v>100</v>
      </c>
      <c r="K1024" s="14" t="n">
        <v>20475.4</v>
      </c>
      <c r="L1024" s="2" t="n">
        <f aca="false">IF(E1024="","",ROUND((Indicadores!$B$4-E1024)/365.25,1))</f>
        <v>4</v>
      </c>
      <c r="M1024" s="2" t="str">
        <f aca="false">IF(E1024="","Virtual",IF(L1024&gt;=Indicadores!$B$6,"Fim de Vida",IF(L1024&gt;=Indicadores!$B$5,"Envelhecendo","Atual")))</f>
        <v>Envelhecendo</v>
      </c>
      <c r="N1024" s="2" t="str">
        <f aca="false">IF(F1024="","N/A",IF(F1024&lt;Indicadores!$B$4,"Vencida","Vigente"))</f>
        <v>Vigente</v>
      </c>
      <c r="O1024" s="2" t="str">
        <f aca="false">INDEX(Locais!$B$2:$B$13,MATCH(H1024,Locais!$A$2:$A$13,0))</f>
        <v>Regional - Rio de Janeiro</v>
      </c>
      <c r="P1024" s="2" t="str">
        <f aca="false">INDEX(Locais!$C$2:$C$13,MATCH(H1024,Locais!$A$2:$A$13,0))</f>
        <v>Sudeste</v>
      </c>
    </row>
    <row r="1025" customFormat="false" ht="15" hidden="false" customHeight="false" outlineLevel="0" collapsed="false">
      <c r="A1025" s="2" t="s">
        <v>1161</v>
      </c>
      <c r="B1025" s="2" t="s">
        <v>68</v>
      </c>
      <c r="C1025" s="2" t="s">
        <v>96</v>
      </c>
      <c r="D1025" s="2" t="s">
        <v>132</v>
      </c>
      <c r="E1025" s="13" t="n">
        <v>44466</v>
      </c>
      <c r="F1025" s="13" t="n">
        <v>45561</v>
      </c>
      <c r="G1025" s="2" t="s">
        <v>36</v>
      </c>
      <c r="H1025" s="2" t="s">
        <v>98</v>
      </c>
      <c r="I1025" s="2" t="s">
        <v>130</v>
      </c>
      <c r="J1025" s="2" t="s">
        <v>100</v>
      </c>
      <c r="K1025" s="14" t="n">
        <v>5231.17</v>
      </c>
      <c r="L1025" s="2" t="n">
        <f aca="false">IF(E1025="","",ROUND((Indicadores!$B$4-E1025)/365.25,1))</f>
        <v>5.1</v>
      </c>
      <c r="M1025" s="2" t="str">
        <f aca="false">IF(E1025="","Virtual",IF(L1025&gt;=Indicadores!$B$6,"Fim de Vida",IF(L1025&gt;=Indicadores!$B$5,"Envelhecendo","Atual")))</f>
        <v>Fim de Vida</v>
      </c>
      <c r="N1025" s="2" t="str">
        <f aca="false">IF(F1025="","N/A",IF(F1025&lt;Indicadores!$B$4,"Vencida","Vigente"))</f>
        <v>Vencida</v>
      </c>
      <c r="O1025" s="2" t="str">
        <f aca="false">INDEX(Locais!$B$2:$B$13,MATCH(H1025,Locais!$A$2:$A$13,0))</f>
        <v>Sede - Brasília</v>
      </c>
      <c r="P1025" s="2" t="str">
        <f aca="false">INDEX(Locais!$C$2:$C$13,MATCH(H1025,Locais!$A$2:$A$13,0))</f>
        <v>Centro-Oeste</v>
      </c>
    </row>
    <row r="1026" customFormat="false" ht="15" hidden="false" customHeight="false" outlineLevel="0" collapsed="false">
      <c r="A1026" s="2" t="s">
        <v>1162</v>
      </c>
      <c r="B1026" s="2" t="s">
        <v>68</v>
      </c>
      <c r="C1026" s="2" t="s">
        <v>96</v>
      </c>
      <c r="D1026" s="2" t="s">
        <v>132</v>
      </c>
      <c r="E1026" s="13" t="n">
        <v>44879</v>
      </c>
      <c r="F1026" s="13" t="n">
        <v>45974</v>
      </c>
      <c r="G1026" s="2" t="s">
        <v>34</v>
      </c>
      <c r="H1026" s="2" t="s">
        <v>98</v>
      </c>
      <c r="I1026" s="2" t="s">
        <v>133</v>
      </c>
      <c r="J1026" s="2" t="s">
        <v>100</v>
      </c>
      <c r="K1026" s="14" t="n">
        <v>5529.47</v>
      </c>
      <c r="L1026" s="2" t="n">
        <f aca="false">IF(E1026="","",ROUND((Indicadores!$B$4-E1026)/365.25,1))</f>
        <v>3.9</v>
      </c>
      <c r="M1026" s="2" t="str">
        <f aca="false">IF(E1026="","Virtual",IF(L1026&gt;=Indicadores!$B$6,"Fim de Vida",IF(L1026&gt;=Indicadores!$B$5,"Envelhecendo","Atual")))</f>
        <v>Envelhecendo</v>
      </c>
      <c r="N1026" s="2" t="str">
        <f aca="false">IF(F1026="","N/A",IF(F1026&lt;Indicadores!$B$4,"Vencida","Vigente"))</f>
        <v>Vencida</v>
      </c>
      <c r="O1026" s="2" t="str">
        <f aca="false">INDEX(Locais!$B$2:$B$13,MATCH(H1026,Locais!$A$2:$A$13,0))</f>
        <v>Sede - Brasília</v>
      </c>
      <c r="P1026" s="2" t="str">
        <f aca="false">INDEX(Locais!$C$2:$C$13,MATCH(H1026,Locais!$A$2:$A$13,0))</f>
        <v>Centro-Oeste</v>
      </c>
    </row>
    <row r="1027" customFormat="false" ht="15" hidden="false" customHeight="false" outlineLevel="0" collapsed="false">
      <c r="A1027" s="2" t="s">
        <v>1163</v>
      </c>
      <c r="B1027" s="2" t="s">
        <v>70</v>
      </c>
      <c r="C1027" s="2" t="s">
        <v>96</v>
      </c>
      <c r="D1027" s="2" t="s">
        <v>122</v>
      </c>
      <c r="E1027" s="13" t="n">
        <v>44208</v>
      </c>
      <c r="F1027" s="13" t="n">
        <v>46033</v>
      </c>
      <c r="G1027" s="2" t="s">
        <v>32</v>
      </c>
      <c r="H1027" s="2" t="s">
        <v>139</v>
      </c>
      <c r="I1027" s="2" t="s">
        <v>124</v>
      </c>
      <c r="J1027" s="2" t="s">
        <v>100</v>
      </c>
      <c r="K1027" s="14" t="n">
        <v>14841.83</v>
      </c>
      <c r="L1027" s="2" t="n">
        <f aca="false">IF(E1027="","",ROUND((Indicadores!$B$4-E1027)/365.25,1))</f>
        <v>5.8</v>
      </c>
      <c r="M1027" s="2" t="str">
        <f aca="false">IF(E1027="","Virtual",IF(L1027&gt;=Indicadores!$B$6,"Fim de Vida",IF(L1027&gt;=Indicadores!$B$5,"Envelhecendo","Atual")))</f>
        <v>Fim de Vida</v>
      </c>
      <c r="N1027" s="2" t="str">
        <f aca="false">IF(F1027="","N/A",IF(F1027&lt;Indicadores!$B$4,"Vencida","Vigente"))</f>
        <v>Vencida</v>
      </c>
      <c r="O1027" s="2" t="str">
        <f aca="false">INDEX(Locais!$B$2:$B$13,MATCH(H1027,Locais!$A$2:$A$13,0))</f>
        <v>Regional - Rio de Janeiro</v>
      </c>
      <c r="P1027" s="2" t="str">
        <f aca="false">INDEX(Locais!$C$2:$C$13,MATCH(H1027,Locais!$A$2:$A$13,0))</f>
        <v>Sudeste</v>
      </c>
    </row>
    <row r="1028" customFormat="false" ht="15" hidden="false" customHeight="false" outlineLevel="0" collapsed="false">
      <c r="A1028" s="2" t="s">
        <v>1164</v>
      </c>
      <c r="B1028" s="2" t="s">
        <v>68</v>
      </c>
      <c r="C1028" s="2" t="s">
        <v>96</v>
      </c>
      <c r="D1028" s="2" t="s">
        <v>107</v>
      </c>
      <c r="E1028" s="13" t="n">
        <v>44288</v>
      </c>
      <c r="F1028" s="13" t="n">
        <v>45383</v>
      </c>
      <c r="G1028" s="2" t="s">
        <v>32</v>
      </c>
      <c r="H1028" s="2" t="s">
        <v>165</v>
      </c>
      <c r="I1028" s="2" t="s">
        <v>111</v>
      </c>
      <c r="J1028" s="2" t="s">
        <v>100</v>
      </c>
      <c r="K1028" s="14" t="n">
        <v>5836.71</v>
      </c>
      <c r="L1028" s="2" t="n">
        <f aca="false">IF(E1028="","",ROUND((Indicadores!$B$4-E1028)/365.25,1))</f>
        <v>5.5</v>
      </c>
      <c r="M1028" s="2" t="str">
        <f aca="false">IF(E1028="","Virtual",IF(L1028&gt;=Indicadores!$B$6,"Fim de Vida",IF(L1028&gt;=Indicadores!$B$5,"Envelhecendo","Atual")))</f>
        <v>Fim de Vida</v>
      </c>
      <c r="N1028" s="2" t="str">
        <f aca="false">IF(F1028="","N/A",IF(F1028&lt;Indicadores!$B$4,"Vencida","Vigente"))</f>
        <v>Vencida</v>
      </c>
      <c r="O1028" s="2" t="str">
        <f aca="false">INDEX(Locais!$B$2:$B$13,MATCH(H1028,Locais!$A$2:$A$13,0))</f>
        <v>Regional - Salvador</v>
      </c>
      <c r="P1028" s="2" t="str">
        <f aca="false">INDEX(Locais!$C$2:$C$13,MATCH(H1028,Locais!$A$2:$A$13,0))</f>
        <v>Nordeste</v>
      </c>
    </row>
    <row r="1029" customFormat="false" ht="15" hidden="false" customHeight="false" outlineLevel="0" collapsed="false">
      <c r="A1029" s="2" t="s">
        <v>1165</v>
      </c>
      <c r="B1029" s="2" t="s">
        <v>70</v>
      </c>
      <c r="C1029" s="2" t="s">
        <v>126</v>
      </c>
      <c r="D1029" s="2" t="s">
        <v>162</v>
      </c>
      <c r="E1029" s="13" t="n">
        <v>45439</v>
      </c>
      <c r="F1029" s="13" t="n">
        <v>47264</v>
      </c>
      <c r="G1029" s="2" t="s">
        <v>32</v>
      </c>
      <c r="H1029" s="2" t="s">
        <v>141</v>
      </c>
      <c r="I1029" s="2" t="s">
        <v>124</v>
      </c>
      <c r="J1029" s="2" t="s">
        <v>100</v>
      </c>
      <c r="K1029" s="14" t="n">
        <v>19891.28</v>
      </c>
      <c r="L1029" s="2" t="n">
        <f aca="false">IF(E1029="","",ROUND((Indicadores!$B$4-E1029)/365.25,1))</f>
        <v>2.4</v>
      </c>
      <c r="M1029" s="2" t="str">
        <f aca="false">IF(E1029="","Virtual",IF(L1029&gt;=Indicadores!$B$6,"Fim de Vida",IF(L1029&gt;=Indicadores!$B$5,"Envelhecendo","Atual")))</f>
        <v>Atual</v>
      </c>
      <c r="N1029" s="2" t="str">
        <f aca="false">IF(F1029="","N/A",IF(F1029&lt;Indicadores!$B$4,"Vencida","Vigente"))</f>
        <v>Vigente</v>
      </c>
      <c r="O1029" s="2" t="str">
        <f aca="false">INDEX(Locais!$B$2:$B$13,MATCH(H1029,Locais!$A$2:$A$13,0))</f>
        <v>Regional - Curitiba</v>
      </c>
      <c r="P1029" s="2" t="str">
        <f aca="false">INDEX(Locais!$C$2:$C$13,MATCH(H1029,Locais!$A$2:$A$13,0))</f>
        <v>Sul</v>
      </c>
    </row>
    <row r="1030" customFormat="false" ht="15" hidden="false" customHeight="false" outlineLevel="0" collapsed="false">
      <c r="A1030" s="2" t="s">
        <v>1166</v>
      </c>
      <c r="B1030" s="2" t="s">
        <v>68</v>
      </c>
      <c r="C1030" s="2" t="s">
        <v>96</v>
      </c>
      <c r="D1030" s="2" t="s">
        <v>132</v>
      </c>
      <c r="E1030" s="13" t="n">
        <v>45417</v>
      </c>
      <c r="F1030" s="13" t="n">
        <v>46512</v>
      </c>
      <c r="G1030" s="2" t="s">
        <v>32</v>
      </c>
      <c r="H1030" s="2" t="s">
        <v>128</v>
      </c>
      <c r="I1030" s="2" t="s">
        <v>115</v>
      </c>
      <c r="J1030" s="2" t="s">
        <v>100</v>
      </c>
      <c r="K1030" s="14" t="n">
        <v>4528.64</v>
      </c>
      <c r="L1030" s="2" t="n">
        <f aca="false">IF(E1030="","",ROUND((Indicadores!$B$4-E1030)/365.25,1))</f>
        <v>2.5</v>
      </c>
      <c r="M1030" s="2" t="str">
        <f aca="false">IF(E1030="","Virtual",IF(L1030&gt;=Indicadores!$B$6,"Fim de Vida",IF(L1030&gt;=Indicadores!$B$5,"Envelhecendo","Atual")))</f>
        <v>Atual</v>
      </c>
      <c r="N1030" s="2" t="str">
        <f aca="false">IF(F1030="","N/A",IF(F1030&lt;Indicadores!$B$4,"Vencida","Vigente"))</f>
        <v>Vigente</v>
      </c>
      <c r="O1030" s="2" t="str">
        <f aca="false">INDEX(Locais!$B$2:$B$13,MATCH(H1030,Locais!$A$2:$A$13,0))</f>
        <v>Regional - Recife</v>
      </c>
      <c r="P1030" s="2" t="str">
        <f aca="false">INDEX(Locais!$C$2:$C$13,MATCH(H1030,Locais!$A$2:$A$13,0))</f>
        <v>Nordeste</v>
      </c>
    </row>
    <row r="1031" customFormat="false" ht="15" hidden="false" customHeight="false" outlineLevel="0" collapsed="false">
      <c r="A1031" s="2" t="s">
        <v>1167</v>
      </c>
      <c r="B1031" s="2" t="s">
        <v>68</v>
      </c>
      <c r="C1031" s="2" t="s">
        <v>96</v>
      </c>
      <c r="D1031" s="2" t="s">
        <v>132</v>
      </c>
      <c r="E1031" s="13" t="n">
        <v>45573</v>
      </c>
      <c r="F1031" s="13" t="n">
        <v>46668</v>
      </c>
      <c r="G1031" s="2" t="s">
        <v>32</v>
      </c>
      <c r="H1031" s="2" t="s">
        <v>98</v>
      </c>
      <c r="I1031" s="2" t="s">
        <v>111</v>
      </c>
      <c r="J1031" s="2" t="s">
        <v>100</v>
      </c>
      <c r="K1031" s="14" t="n">
        <v>5467.69</v>
      </c>
      <c r="L1031" s="2" t="n">
        <f aca="false">IF(E1031="","",ROUND((Indicadores!$B$4-E1031)/365.25,1))</f>
        <v>2</v>
      </c>
      <c r="M1031" s="2" t="str">
        <f aca="false">IF(E1031="","Virtual",IF(L1031&gt;=Indicadores!$B$6,"Fim de Vida",IF(L1031&gt;=Indicadores!$B$5,"Envelhecendo","Atual")))</f>
        <v>Atual</v>
      </c>
      <c r="N1031" s="2" t="str">
        <f aca="false">IF(F1031="","N/A",IF(F1031&lt;Indicadores!$B$4,"Vencida","Vigente"))</f>
        <v>Vigente</v>
      </c>
      <c r="O1031" s="2" t="str">
        <f aca="false">INDEX(Locais!$B$2:$B$13,MATCH(H1031,Locais!$A$2:$A$13,0))</f>
        <v>Sede - Brasília</v>
      </c>
      <c r="P1031" s="2" t="str">
        <f aca="false">INDEX(Locais!$C$2:$C$13,MATCH(H1031,Locais!$A$2:$A$13,0))</f>
        <v>Centro-Oeste</v>
      </c>
    </row>
    <row r="1032" customFormat="false" ht="15" hidden="false" customHeight="false" outlineLevel="0" collapsed="false">
      <c r="A1032" s="2" t="s">
        <v>1168</v>
      </c>
      <c r="B1032" s="2" t="s">
        <v>68</v>
      </c>
      <c r="C1032" s="2" t="s">
        <v>126</v>
      </c>
      <c r="D1032" s="2" t="s">
        <v>127</v>
      </c>
      <c r="E1032" s="13" t="n">
        <v>44079</v>
      </c>
      <c r="F1032" s="13" t="n">
        <v>45174</v>
      </c>
      <c r="G1032" s="2" t="s">
        <v>118</v>
      </c>
      <c r="H1032" s="2" t="s">
        <v>139</v>
      </c>
      <c r="I1032" s="2" t="s">
        <v>133</v>
      </c>
      <c r="J1032" s="2" t="s">
        <v>100</v>
      </c>
      <c r="K1032" s="14" t="n">
        <v>5406.39</v>
      </c>
      <c r="L1032" s="2" t="n">
        <f aca="false">IF(E1032="","",ROUND((Indicadores!$B$4-E1032)/365.25,1))</f>
        <v>6.1</v>
      </c>
      <c r="M1032" s="2" t="str">
        <f aca="false">IF(E1032="","Virtual",IF(L1032&gt;=Indicadores!$B$6,"Fim de Vida",IF(L1032&gt;=Indicadores!$B$5,"Envelhecendo","Atual")))</f>
        <v>Fim de Vida</v>
      </c>
      <c r="N1032" s="2" t="str">
        <f aca="false">IF(F1032="","N/A",IF(F1032&lt;Indicadores!$B$4,"Vencida","Vigente"))</f>
        <v>Vencida</v>
      </c>
      <c r="O1032" s="2" t="str">
        <f aca="false">INDEX(Locais!$B$2:$B$13,MATCH(H1032,Locais!$A$2:$A$13,0))</f>
        <v>Regional - Rio de Janeiro</v>
      </c>
      <c r="P1032" s="2" t="str">
        <f aca="false">INDEX(Locais!$C$2:$C$13,MATCH(H1032,Locais!$A$2:$A$13,0))</f>
        <v>Sudeste</v>
      </c>
    </row>
    <row r="1033" customFormat="false" ht="15" hidden="false" customHeight="false" outlineLevel="0" collapsed="false">
      <c r="A1033" s="2" t="s">
        <v>1169</v>
      </c>
      <c r="B1033" s="2" t="s">
        <v>68</v>
      </c>
      <c r="C1033" s="2" t="s">
        <v>126</v>
      </c>
      <c r="D1033" s="2" t="s">
        <v>127</v>
      </c>
      <c r="E1033" s="13" t="n">
        <v>45027</v>
      </c>
      <c r="F1033" s="13" t="n">
        <v>46122</v>
      </c>
      <c r="G1033" s="2" t="s">
        <v>32</v>
      </c>
      <c r="H1033" s="2" t="s">
        <v>128</v>
      </c>
      <c r="I1033" s="2" t="s">
        <v>99</v>
      </c>
      <c r="J1033" s="2" t="s">
        <v>100</v>
      </c>
      <c r="K1033" s="14" t="n">
        <v>5174.51</v>
      </c>
      <c r="L1033" s="2" t="n">
        <f aca="false">IF(E1033="","",ROUND((Indicadores!$B$4-E1033)/365.25,1))</f>
        <v>3.5</v>
      </c>
      <c r="M1033" s="2" t="str">
        <f aca="false">IF(E1033="","Virtual",IF(L1033&gt;=Indicadores!$B$6,"Fim de Vida",IF(L1033&gt;=Indicadores!$B$5,"Envelhecendo","Atual")))</f>
        <v>Envelhecendo</v>
      </c>
      <c r="N1033" s="2" t="str">
        <f aca="false">IF(F1033="","N/A",IF(F1033&lt;Indicadores!$B$4,"Vencida","Vigente"))</f>
        <v>Vencida</v>
      </c>
      <c r="O1033" s="2" t="str">
        <f aca="false">INDEX(Locais!$B$2:$B$13,MATCH(H1033,Locais!$A$2:$A$13,0))</f>
        <v>Regional - Recife</v>
      </c>
      <c r="P1033" s="2" t="str">
        <f aca="false">INDEX(Locais!$C$2:$C$13,MATCH(H1033,Locais!$A$2:$A$13,0))</f>
        <v>Nordeste</v>
      </c>
    </row>
    <row r="1034" customFormat="false" ht="15" hidden="false" customHeight="false" outlineLevel="0" collapsed="false">
      <c r="A1034" s="2" t="s">
        <v>1170</v>
      </c>
      <c r="B1034" s="2" t="s">
        <v>69</v>
      </c>
      <c r="C1034" s="2" t="s">
        <v>96</v>
      </c>
      <c r="D1034" s="2" t="s">
        <v>117</v>
      </c>
      <c r="E1034" s="13" t="n">
        <v>44302</v>
      </c>
      <c r="F1034" s="13" t="n">
        <v>45397</v>
      </c>
      <c r="G1034" s="2" t="s">
        <v>32</v>
      </c>
      <c r="H1034" s="2" t="s">
        <v>114</v>
      </c>
      <c r="I1034" s="2" t="s">
        <v>142</v>
      </c>
      <c r="J1034" s="2" t="s">
        <v>100</v>
      </c>
      <c r="K1034" s="14" t="n">
        <v>9672.05</v>
      </c>
      <c r="L1034" s="2" t="n">
        <f aca="false">IF(E1034="","",ROUND((Indicadores!$B$4-E1034)/365.25,1))</f>
        <v>5.5</v>
      </c>
      <c r="M1034" s="2" t="str">
        <f aca="false">IF(E1034="","Virtual",IF(L1034&gt;=Indicadores!$B$6,"Fim de Vida",IF(L1034&gt;=Indicadores!$B$5,"Envelhecendo","Atual")))</f>
        <v>Fim de Vida</v>
      </c>
      <c r="N1034" s="2" t="str">
        <f aca="false">IF(F1034="","N/A",IF(F1034&lt;Indicadores!$B$4,"Vencida","Vigente"))</f>
        <v>Vencida</v>
      </c>
      <c r="O1034" s="2" t="str">
        <f aca="false">INDEX(Locais!$B$2:$B$13,MATCH(H1034,Locais!$A$2:$A$13,0))</f>
        <v>Regional - Belo Horizonte</v>
      </c>
      <c r="P1034" s="2" t="str">
        <f aca="false">INDEX(Locais!$C$2:$C$13,MATCH(H1034,Locais!$A$2:$A$13,0))</f>
        <v>Sudeste</v>
      </c>
    </row>
    <row r="1035" customFormat="false" ht="15" hidden="false" customHeight="false" outlineLevel="0" collapsed="false">
      <c r="A1035" s="2" t="s">
        <v>1171</v>
      </c>
      <c r="B1035" s="2" t="s">
        <v>68</v>
      </c>
      <c r="C1035" s="2" t="s">
        <v>126</v>
      </c>
      <c r="D1035" s="2" t="s">
        <v>127</v>
      </c>
      <c r="E1035" s="13" t="n">
        <v>45445</v>
      </c>
      <c r="F1035" s="13" t="n">
        <v>46540</v>
      </c>
      <c r="G1035" s="2" t="s">
        <v>34</v>
      </c>
      <c r="H1035" s="2" t="s">
        <v>139</v>
      </c>
      <c r="I1035" s="2" t="s">
        <v>136</v>
      </c>
      <c r="J1035" s="2" t="s">
        <v>100</v>
      </c>
      <c r="K1035" s="14" t="n">
        <v>6429.51</v>
      </c>
      <c r="L1035" s="2" t="n">
        <f aca="false">IF(E1035="","",ROUND((Indicadores!$B$4-E1035)/365.25,1))</f>
        <v>2.4</v>
      </c>
      <c r="M1035" s="2" t="str">
        <f aca="false">IF(E1035="","Virtual",IF(L1035&gt;=Indicadores!$B$6,"Fim de Vida",IF(L1035&gt;=Indicadores!$B$5,"Envelhecendo","Atual")))</f>
        <v>Atual</v>
      </c>
      <c r="N1035" s="2" t="str">
        <f aca="false">IF(F1035="","N/A",IF(F1035&lt;Indicadores!$B$4,"Vencida","Vigente"))</f>
        <v>Vigente</v>
      </c>
      <c r="O1035" s="2" t="str">
        <f aca="false">INDEX(Locais!$B$2:$B$13,MATCH(H1035,Locais!$A$2:$A$13,0))</f>
        <v>Regional - Rio de Janeiro</v>
      </c>
      <c r="P1035" s="2" t="str">
        <f aca="false">INDEX(Locais!$C$2:$C$13,MATCH(H1035,Locais!$A$2:$A$13,0))</f>
        <v>Sudeste</v>
      </c>
    </row>
    <row r="1036" customFormat="false" ht="15" hidden="false" customHeight="false" outlineLevel="0" collapsed="false">
      <c r="A1036" s="2" t="s">
        <v>1172</v>
      </c>
      <c r="B1036" s="2" t="s">
        <v>68</v>
      </c>
      <c r="C1036" s="2" t="s">
        <v>96</v>
      </c>
      <c r="D1036" s="2" t="s">
        <v>107</v>
      </c>
      <c r="E1036" s="13" t="n">
        <v>43689</v>
      </c>
      <c r="F1036" s="13" t="n">
        <v>44784</v>
      </c>
      <c r="G1036" s="2" t="s">
        <v>34</v>
      </c>
      <c r="H1036" s="2" t="s">
        <v>98</v>
      </c>
      <c r="I1036" s="2" t="s">
        <v>109</v>
      </c>
      <c r="J1036" s="2" t="s">
        <v>100</v>
      </c>
      <c r="K1036" s="14" t="n">
        <v>4752.6</v>
      </c>
      <c r="L1036" s="2" t="n">
        <f aca="false">IF(E1036="","",ROUND((Indicadores!$B$4-E1036)/365.25,1))</f>
        <v>7.2</v>
      </c>
      <c r="M1036" s="2" t="str">
        <f aca="false">IF(E1036="","Virtual",IF(L1036&gt;=Indicadores!$B$6,"Fim de Vida",IF(L1036&gt;=Indicadores!$B$5,"Envelhecendo","Atual")))</f>
        <v>Fim de Vida</v>
      </c>
      <c r="N1036" s="2" t="str">
        <f aca="false">IF(F1036="","N/A",IF(F1036&lt;Indicadores!$B$4,"Vencida","Vigente"))</f>
        <v>Vencida</v>
      </c>
      <c r="O1036" s="2" t="str">
        <f aca="false">INDEX(Locais!$B$2:$B$13,MATCH(H1036,Locais!$A$2:$A$13,0))</f>
        <v>Sede - Brasília</v>
      </c>
      <c r="P1036" s="2" t="str">
        <f aca="false">INDEX(Locais!$C$2:$C$13,MATCH(H1036,Locais!$A$2:$A$13,0))</f>
        <v>Centro-Oeste</v>
      </c>
    </row>
    <row r="1037" customFormat="false" ht="15" hidden="false" customHeight="false" outlineLevel="0" collapsed="false">
      <c r="A1037" s="2" t="s">
        <v>1173</v>
      </c>
      <c r="B1037" s="2" t="s">
        <v>69</v>
      </c>
      <c r="C1037" s="2" t="s">
        <v>126</v>
      </c>
      <c r="D1037" s="2" t="s">
        <v>169</v>
      </c>
      <c r="E1037" s="13" t="n">
        <v>44454</v>
      </c>
      <c r="F1037" s="13" t="n">
        <v>45549</v>
      </c>
      <c r="G1037" s="2" t="s">
        <v>118</v>
      </c>
      <c r="H1037" s="2" t="s">
        <v>98</v>
      </c>
      <c r="I1037" s="2" t="s">
        <v>130</v>
      </c>
      <c r="J1037" s="2" t="s">
        <v>100</v>
      </c>
      <c r="K1037" s="14" t="n">
        <v>7730.45</v>
      </c>
      <c r="L1037" s="2" t="n">
        <f aca="false">IF(E1037="","",ROUND((Indicadores!$B$4-E1037)/365.25,1))</f>
        <v>5.1</v>
      </c>
      <c r="M1037" s="2" t="str">
        <f aca="false">IF(E1037="","Virtual",IF(L1037&gt;=Indicadores!$B$6,"Fim de Vida",IF(L1037&gt;=Indicadores!$B$5,"Envelhecendo","Atual")))</f>
        <v>Fim de Vida</v>
      </c>
      <c r="N1037" s="2" t="str">
        <f aca="false">IF(F1037="","N/A",IF(F1037&lt;Indicadores!$B$4,"Vencida","Vigente"))</f>
        <v>Vencida</v>
      </c>
      <c r="O1037" s="2" t="str">
        <f aca="false">INDEX(Locais!$B$2:$B$13,MATCH(H1037,Locais!$A$2:$A$13,0))</f>
        <v>Sede - Brasília</v>
      </c>
      <c r="P1037" s="2" t="str">
        <f aca="false">INDEX(Locais!$C$2:$C$13,MATCH(H1037,Locais!$A$2:$A$13,0))</f>
        <v>Centro-Oeste</v>
      </c>
    </row>
    <row r="1038" customFormat="false" ht="15" hidden="false" customHeight="false" outlineLevel="0" collapsed="false">
      <c r="A1038" s="2" t="s">
        <v>1174</v>
      </c>
      <c r="B1038" s="2" t="s">
        <v>68</v>
      </c>
      <c r="C1038" s="2" t="s">
        <v>96</v>
      </c>
      <c r="D1038" s="2" t="s">
        <v>107</v>
      </c>
      <c r="E1038" s="13" t="n">
        <v>43903</v>
      </c>
      <c r="F1038" s="13" t="n">
        <v>44998</v>
      </c>
      <c r="G1038" s="2" t="s">
        <v>32</v>
      </c>
      <c r="H1038" s="2" t="s">
        <v>98</v>
      </c>
      <c r="I1038" s="2" t="s">
        <v>99</v>
      </c>
      <c r="J1038" s="2" t="s">
        <v>100</v>
      </c>
      <c r="K1038" s="14" t="n">
        <v>5551.15</v>
      </c>
      <c r="L1038" s="2" t="n">
        <f aca="false">IF(E1038="","",ROUND((Indicadores!$B$4-E1038)/365.25,1))</f>
        <v>6.6</v>
      </c>
      <c r="M1038" s="2" t="str">
        <f aca="false">IF(E1038="","Virtual",IF(L1038&gt;=Indicadores!$B$6,"Fim de Vida",IF(L1038&gt;=Indicadores!$B$5,"Envelhecendo","Atual")))</f>
        <v>Fim de Vida</v>
      </c>
      <c r="N1038" s="2" t="str">
        <f aca="false">IF(F1038="","N/A",IF(F1038&lt;Indicadores!$B$4,"Vencida","Vigente"))</f>
        <v>Vencida</v>
      </c>
      <c r="O1038" s="2" t="str">
        <f aca="false">INDEX(Locais!$B$2:$B$13,MATCH(H1038,Locais!$A$2:$A$13,0))</f>
        <v>Sede - Brasília</v>
      </c>
      <c r="P1038" s="2" t="str">
        <f aca="false">INDEX(Locais!$C$2:$C$13,MATCH(H1038,Locais!$A$2:$A$13,0))</f>
        <v>Centro-Oeste</v>
      </c>
    </row>
    <row r="1039" customFormat="false" ht="15" hidden="false" customHeight="false" outlineLevel="0" collapsed="false">
      <c r="A1039" s="2" t="s">
        <v>1175</v>
      </c>
      <c r="B1039" s="2" t="s">
        <v>68</v>
      </c>
      <c r="C1039" s="2" t="s">
        <v>96</v>
      </c>
      <c r="D1039" s="2" t="s">
        <v>107</v>
      </c>
      <c r="E1039" s="13" t="n">
        <v>45062</v>
      </c>
      <c r="F1039" s="13" t="n">
        <v>46157</v>
      </c>
      <c r="G1039" s="2" t="s">
        <v>32</v>
      </c>
      <c r="H1039" s="2" t="s">
        <v>114</v>
      </c>
      <c r="I1039" s="2" t="s">
        <v>130</v>
      </c>
      <c r="J1039" s="2" t="s">
        <v>100</v>
      </c>
      <c r="K1039" s="14" t="n">
        <v>4960.85</v>
      </c>
      <c r="L1039" s="2" t="n">
        <f aca="false">IF(E1039="","",ROUND((Indicadores!$B$4-E1039)/365.25,1))</f>
        <v>3.4</v>
      </c>
      <c r="M1039" s="2" t="str">
        <f aca="false">IF(E1039="","Virtual",IF(L1039&gt;=Indicadores!$B$6,"Fim de Vida",IF(L1039&gt;=Indicadores!$B$5,"Envelhecendo","Atual")))</f>
        <v>Envelhecendo</v>
      </c>
      <c r="N1039" s="2" t="str">
        <f aca="false">IF(F1039="","N/A",IF(F1039&lt;Indicadores!$B$4,"Vencida","Vigente"))</f>
        <v>Vencida</v>
      </c>
      <c r="O1039" s="2" t="str">
        <f aca="false">INDEX(Locais!$B$2:$B$13,MATCH(H1039,Locais!$A$2:$A$13,0))</f>
        <v>Regional - Belo Horizonte</v>
      </c>
      <c r="P1039" s="2" t="str">
        <f aca="false">INDEX(Locais!$C$2:$C$13,MATCH(H1039,Locais!$A$2:$A$13,0))</f>
        <v>Sudeste</v>
      </c>
    </row>
    <row r="1040" customFormat="false" ht="15" hidden="false" customHeight="false" outlineLevel="0" collapsed="false">
      <c r="A1040" s="2" t="s">
        <v>1176</v>
      </c>
      <c r="B1040" s="2" t="s">
        <v>68</v>
      </c>
      <c r="C1040" s="2" t="s">
        <v>96</v>
      </c>
      <c r="D1040" s="2" t="s">
        <v>107</v>
      </c>
      <c r="E1040" s="13" t="n">
        <v>44633</v>
      </c>
      <c r="F1040" s="13" t="n">
        <v>45728</v>
      </c>
      <c r="G1040" s="2" t="s">
        <v>32</v>
      </c>
      <c r="H1040" s="2" t="s">
        <v>141</v>
      </c>
      <c r="I1040" s="2" t="s">
        <v>124</v>
      </c>
      <c r="J1040" s="2" t="s">
        <v>100</v>
      </c>
      <c r="K1040" s="14" t="n">
        <v>4952.51</v>
      </c>
      <c r="L1040" s="2" t="n">
        <f aca="false">IF(E1040="","",ROUND((Indicadores!$B$4-E1040)/365.25,1))</f>
        <v>4.6</v>
      </c>
      <c r="M1040" s="2" t="str">
        <f aca="false">IF(E1040="","Virtual",IF(L1040&gt;=Indicadores!$B$6,"Fim de Vida",IF(L1040&gt;=Indicadores!$B$5,"Envelhecendo","Atual")))</f>
        <v>Envelhecendo</v>
      </c>
      <c r="N1040" s="2" t="str">
        <f aca="false">IF(F1040="","N/A",IF(F1040&lt;Indicadores!$B$4,"Vencida","Vigente"))</f>
        <v>Vencida</v>
      </c>
      <c r="O1040" s="2" t="str">
        <f aca="false">INDEX(Locais!$B$2:$B$13,MATCH(H1040,Locais!$A$2:$A$13,0))</f>
        <v>Regional - Curitiba</v>
      </c>
      <c r="P1040" s="2" t="str">
        <f aca="false">INDEX(Locais!$C$2:$C$13,MATCH(H1040,Locais!$A$2:$A$13,0))</f>
        <v>Sul</v>
      </c>
    </row>
    <row r="1041" customFormat="false" ht="15" hidden="false" customHeight="false" outlineLevel="0" collapsed="false">
      <c r="A1041" s="2" t="s">
        <v>1177</v>
      </c>
      <c r="B1041" s="2" t="s">
        <v>68</v>
      </c>
      <c r="C1041" s="2" t="s">
        <v>96</v>
      </c>
      <c r="D1041" s="2" t="s">
        <v>107</v>
      </c>
      <c r="E1041" s="13" t="n">
        <v>45016</v>
      </c>
      <c r="F1041" s="13" t="n">
        <v>46111</v>
      </c>
      <c r="G1041" s="2" t="s">
        <v>32</v>
      </c>
      <c r="H1041" s="2" t="s">
        <v>119</v>
      </c>
      <c r="I1041" s="2" t="s">
        <v>136</v>
      </c>
      <c r="J1041" s="2" t="s">
        <v>100</v>
      </c>
      <c r="K1041" s="14" t="n">
        <v>6418.11</v>
      </c>
      <c r="L1041" s="2" t="n">
        <f aca="false">IF(E1041="","",ROUND((Indicadores!$B$4-E1041)/365.25,1))</f>
        <v>3.6</v>
      </c>
      <c r="M1041" s="2" t="str">
        <f aca="false">IF(E1041="","Virtual",IF(L1041&gt;=Indicadores!$B$6,"Fim de Vida",IF(L1041&gt;=Indicadores!$B$5,"Envelhecendo","Atual")))</f>
        <v>Envelhecendo</v>
      </c>
      <c r="N1041" s="2" t="str">
        <f aca="false">IF(F1041="","N/A",IF(F1041&lt;Indicadores!$B$4,"Vencida","Vigente"))</f>
        <v>Vencida</v>
      </c>
      <c r="O1041" s="2" t="str">
        <f aca="false">INDEX(Locais!$B$2:$B$13,MATCH(H1041,Locais!$A$2:$A$13,0))</f>
        <v>Regional - São Paulo</v>
      </c>
      <c r="P1041" s="2" t="str">
        <f aca="false">INDEX(Locais!$C$2:$C$13,MATCH(H1041,Locais!$A$2:$A$13,0))</f>
        <v>Sudeste</v>
      </c>
    </row>
    <row r="1042" customFormat="false" ht="15" hidden="false" customHeight="false" outlineLevel="0" collapsed="false">
      <c r="A1042" s="2" t="s">
        <v>1178</v>
      </c>
      <c r="B1042" s="2" t="s">
        <v>69</v>
      </c>
      <c r="C1042" s="2" t="s">
        <v>102</v>
      </c>
      <c r="D1042" s="2" t="s">
        <v>113</v>
      </c>
      <c r="E1042" s="13" t="n">
        <v>44424</v>
      </c>
      <c r="F1042" s="13" t="n">
        <v>45519</v>
      </c>
      <c r="G1042" s="2" t="s">
        <v>118</v>
      </c>
      <c r="H1042" s="2" t="s">
        <v>145</v>
      </c>
      <c r="I1042" s="2" t="s">
        <v>111</v>
      </c>
      <c r="J1042" s="2" t="s">
        <v>100</v>
      </c>
      <c r="K1042" s="14" t="n">
        <v>8287.69</v>
      </c>
      <c r="L1042" s="2" t="n">
        <f aca="false">IF(E1042="","",ROUND((Indicadores!$B$4-E1042)/365.25,1))</f>
        <v>5.2</v>
      </c>
      <c r="M1042" s="2" t="str">
        <f aca="false">IF(E1042="","Virtual",IF(L1042&gt;=Indicadores!$B$6,"Fim de Vida",IF(L1042&gt;=Indicadores!$B$5,"Envelhecendo","Atual")))</f>
        <v>Fim de Vida</v>
      </c>
      <c r="N1042" s="2" t="str">
        <f aca="false">IF(F1042="","N/A",IF(F1042&lt;Indicadores!$B$4,"Vencida","Vigente"))</f>
        <v>Vencida</v>
      </c>
      <c r="O1042" s="2" t="str">
        <f aca="false">INDEX(Locais!$B$2:$B$13,MATCH(H1042,Locais!$A$2:$A$13,0))</f>
        <v>Regional - Belém</v>
      </c>
      <c r="P1042" s="2" t="str">
        <f aca="false">INDEX(Locais!$C$2:$C$13,MATCH(H1042,Locais!$A$2:$A$13,0))</f>
        <v>Norte</v>
      </c>
    </row>
    <row r="1043" customFormat="false" ht="15" hidden="false" customHeight="false" outlineLevel="0" collapsed="false">
      <c r="A1043" s="2" t="s">
        <v>1179</v>
      </c>
      <c r="B1043" s="2" t="s">
        <v>69</v>
      </c>
      <c r="C1043" s="2" t="s">
        <v>126</v>
      </c>
      <c r="D1043" s="2" t="s">
        <v>169</v>
      </c>
      <c r="E1043" s="13" t="n">
        <v>42794</v>
      </c>
      <c r="F1043" s="13" t="n">
        <v>43889</v>
      </c>
      <c r="G1043" s="2" t="s">
        <v>118</v>
      </c>
      <c r="H1043" s="2" t="s">
        <v>119</v>
      </c>
      <c r="I1043" s="2" t="s">
        <v>124</v>
      </c>
      <c r="J1043" s="2" t="s">
        <v>100</v>
      </c>
      <c r="K1043" s="14" t="n">
        <v>9375.94</v>
      </c>
      <c r="L1043" s="2" t="n">
        <f aca="false">IF(E1043="","",ROUND((Indicadores!$B$4-E1043)/365.25,1))</f>
        <v>9.6</v>
      </c>
      <c r="M1043" s="2" t="str">
        <f aca="false">IF(E1043="","Virtual",IF(L1043&gt;=Indicadores!$B$6,"Fim de Vida",IF(L1043&gt;=Indicadores!$B$5,"Envelhecendo","Atual")))</f>
        <v>Fim de Vida</v>
      </c>
      <c r="N1043" s="2" t="str">
        <f aca="false">IF(F1043="","N/A",IF(F1043&lt;Indicadores!$B$4,"Vencida","Vigente"))</f>
        <v>Vencida</v>
      </c>
      <c r="O1043" s="2" t="str">
        <f aca="false">INDEX(Locais!$B$2:$B$13,MATCH(H1043,Locais!$A$2:$A$13,0))</f>
        <v>Regional - São Paulo</v>
      </c>
      <c r="P1043" s="2" t="str">
        <f aca="false">INDEX(Locais!$C$2:$C$13,MATCH(H1043,Locais!$A$2:$A$13,0))</f>
        <v>Sudeste</v>
      </c>
    </row>
    <row r="1044" customFormat="false" ht="15" hidden="false" customHeight="false" outlineLevel="0" collapsed="false">
      <c r="A1044" s="2" t="s">
        <v>1180</v>
      </c>
      <c r="B1044" s="2" t="s">
        <v>69</v>
      </c>
      <c r="C1044" s="2" t="s">
        <v>96</v>
      </c>
      <c r="D1044" s="2" t="s">
        <v>97</v>
      </c>
      <c r="E1044" s="13" t="n">
        <v>43490</v>
      </c>
      <c r="F1044" s="13" t="n">
        <v>44585</v>
      </c>
      <c r="G1044" s="2" t="s">
        <v>32</v>
      </c>
      <c r="H1044" s="2" t="s">
        <v>104</v>
      </c>
      <c r="I1044" s="2" t="s">
        <v>133</v>
      </c>
      <c r="J1044" s="2" t="s">
        <v>100</v>
      </c>
      <c r="K1044" s="14" t="n">
        <v>8564.95</v>
      </c>
      <c r="L1044" s="2" t="n">
        <f aca="false">IF(E1044="","",ROUND((Indicadores!$B$4-E1044)/365.25,1))</f>
        <v>7.7</v>
      </c>
      <c r="M1044" s="2" t="str">
        <f aca="false">IF(E1044="","Virtual",IF(L1044&gt;=Indicadores!$B$6,"Fim de Vida",IF(L1044&gt;=Indicadores!$B$5,"Envelhecendo","Atual")))</f>
        <v>Fim de Vida</v>
      </c>
      <c r="N1044" s="2" t="str">
        <f aca="false">IF(F1044="","N/A",IF(F1044&lt;Indicadores!$B$4,"Vencida","Vigente"))</f>
        <v>Vencida</v>
      </c>
      <c r="O1044" s="2" t="str">
        <f aca="false">INDEX(Locais!$B$2:$B$13,MATCH(H1044,Locais!$A$2:$A$13,0))</f>
        <v>Regional - Fortaleza</v>
      </c>
      <c r="P1044" s="2" t="str">
        <f aca="false">INDEX(Locais!$C$2:$C$13,MATCH(H1044,Locais!$A$2:$A$13,0))</f>
        <v>Nordeste</v>
      </c>
    </row>
    <row r="1045" customFormat="false" ht="15" hidden="false" customHeight="false" outlineLevel="0" collapsed="false">
      <c r="A1045" s="2" t="s">
        <v>1181</v>
      </c>
      <c r="B1045" s="2" t="s">
        <v>69</v>
      </c>
      <c r="C1045" s="2" t="s">
        <v>96</v>
      </c>
      <c r="D1045" s="2" t="s">
        <v>117</v>
      </c>
      <c r="E1045" s="13" t="n">
        <v>45228</v>
      </c>
      <c r="F1045" s="13" t="n">
        <v>46323</v>
      </c>
      <c r="G1045" s="2" t="s">
        <v>32</v>
      </c>
      <c r="H1045" s="2" t="s">
        <v>104</v>
      </c>
      <c r="I1045" s="2" t="s">
        <v>142</v>
      </c>
      <c r="J1045" s="2" t="s">
        <v>100</v>
      </c>
      <c r="K1045" s="14" t="n">
        <v>7905.22</v>
      </c>
      <c r="L1045" s="2" t="n">
        <f aca="false">IF(E1045="","",ROUND((Indicadores!$B$4-E1045)/365.25,1))</f>
        <v>3</v>
      </c>
      <c r="M1045" s="2" t="str">
        <f aca="false">IF(E1045="","Virtual",IF(L1045&gt;=Indicadores!$B$6,"Fim de Vida",IF(L1045&gt;=Indicadores!$B$5,"Envelhecendo","Atual")))</f>
        <v>Envelhecendo</v>
      </c>
      <c r="N1045" s="2" t="str">
        <f aca="false">IF(F1045="","N/A",IF(F1045&lt;Indicadores!$B$4,"Vencida","Vigente"))</f>
        <v>Vigente</v>
      </c>
      <c r="O1045" s="2" t="str">
        <f aca="false">INDEX(Locais!$B$2:$B$13,MATCH(H1045,Locais!$A$2:$A$13,0))</f>
        <v>Regional - Fortaleza</v>
      </c>
      <c r="P1045" s="2" t="str">
        <f aca="false">INDEX(Locais!$C$2:$C$13,MATCH(H1045,Locais!$A$2:$A$13,0))</f>
        <v>Nordeste</v>
      </c>
    </row>
    <row r="1046" customFormat="false" ht="15" hidden="false" customHeight="false" outlineLevel="0" collapsed="false">
      <c r="A1046" s="2" t="s">
        <v>1182</v>
      </c>
      <c r="B1046" s="2" t="s">
        <v>69</v>
      </c>
      <c r="C1046" s="2" t="s">
        <v>126</v>
      </c>
      <c r="D1046" s="2" t="s">
        <v>169</v>
      </c>
      <c r="E1046" s="13" t="n">
        <v>43898</v>
      </c>
      <c r="F1046" s="13" t="n">
        <v>44993</v>
      </c>
      <c r="G1046" s="2" t="s">
        <v>32</v>
      </c>
      <c r="H1046" s="2" t="s">
        <v>108</v>
      </c>
      <c r="I1046" s="2" t="s">
        <v>115</v>
      </c>
      <c r="J1046" s="2" t="s">
        <v>100</v>
      </c>
      <c r="K1046" s="14" t="n">
        <v>7823.32</v>
      </c>
      <c r="L1046" s="2" t="n">
        <f aca="false">IF(E1046="","",ROUND((Indicadores!$B$4-E1046)/365.25,1))</f>
        <v>6.6</v>
      </c>
      <c r="M1046" s="2" t="str">
        <f aca="false">IF(E1046="","Virtual",IF(L1046&gt;=Indicadores!$B$6,"Fim de Vida",IF(L1046&gt;=Indicadores!$B$5,"Envelhecendo","Atual")))</f>
        <v>Fim de Vida</v>
      </c>
      <c r="N1046" s="2" t="str">
        <f aca="false">IF(F1046="","N/A",IF(F1046&lt;Indicadores!$B$4,"Vencida","Vigente"))</f>
        <v>Vencida</v>
      </c>
      <c r="O1046" s="2" t="str">
        <f aca="false">INDEX(Locais!$B$2:$B$13,MATCH(H1046,Locais!$A$2:$A$13,0))</f>
        <v>Regional - Porto Alegre</v>
      </c>
      <c r="P1046" s="2" t="str">
        <f aca="false">INDEX(Locais!$C$2:$C$13,MATCH(H1046,Locais!$A$2:$A$13,0))</f>
        <v>Sul</v>
      </c>
    </row>
    <row r="1047" customFormat="false" ht="15" hidden="false" customHeight="false" outlineLevel="0" collapsed="false">
      <c r="A1047" s="2" t="s">
        <v>1183</v>
      </c>
      <c r="B1047" s="2" t="s">
        <v>69</v>
      </c>
      <c r="C1047" s="2" t="s">
        <v>96</v>
      </c>
      <c r="D1047" s="2" t="s">
        <v>117</v>
      </c>
      <c r="E1047" s="13" t="n">
        <v>45278</v>
      </c>
      <c r="F1047" s="13" t="n">
        <v>46373</v>
      </c>
      <c r="G1047" s="2" t="s">
        <v>32</v>
      </c>
      <c r="H1047" s="2" t="s">
        <v>98</v>
      </c>
      <c r="I1047" s="2" t="s">
        <v>109</v>
      </c>
      <c r="J1047" s="2" t="s">
        <v>100</v>
      </c>
      <c r="K1047" s="14" t="n">
        <v>9096.96</v>
      </c>
      <c r="L1047" s="2" t="n">
        <f aca="false">IF(E1047="","",ROUND((Indicadores!$B$4-E1047)/365.25,1))</f>
        <v>2.8</v>
      </c>
      <c r="M1047" s="2" t="str">
        <f aca="false">IF(E1047="","Virtual",IF(L1047&gt;=Indicadores!$B$6,"Fim de Vida",IF(L1047&gt;=Indicadores!$B$5,"Envelhecendo","Atual")))</f>
        <v>Atual</v>
      </c>
      <c r="N1047" s="2" t="str">
        <f aca="false">IF(F1047="","N/A",IF(F1047&lt;Indicadores!$B$4,"Vencida","Vigente"))</f>
        <v>Vigente</v>
      </c>
      <c r="O1047" s="2" t="str">
        <f aca="false">INDEX(Locais!$B$2:$B$13,MATCH(H1047,Locais!$A$2:$A$13,0))</f>
        <v>Sede - Brasília</v>
      </c>
      <c r="P1047" s="2" t="str">
        <f aca="false">INDEX(Locais!$C$2:$C$13,MATCH(H1047,Locais!$A$2:$A$13,0))</f>
        <v>Centro-Oeste</v>
      </c>
    </row>
    <row r="1048" customFormat="false" ht="15" hidden="false" customHeight="false" outlineLevel="0" collapsed="false">
      <c r="A1048" s="2" t="s">
        <v>1184</v>
      </c>
      <c r="B1048" s="2" t="s">
        <v>68</v>
      </c>
      <c r="C1048" s="2" t="s">
        <v>102</v>
      </c>
      <c r="D1048" s="2" t="s">
        <v>103</v>
      </c>
      <c r="E1048" s="13" t="n">
        <v>44230</v>
      </c>
      <c r="F1048" s="13" t="n">
        <v>45325</v>
      </c>
      <c r="G1048" s="2" t="s">
        <v>34</v>
      </c>
      <c r="H1048" s="2" t="s">
        <v>114</v>
      </c>
      <c r="I1048" s="2" t="s">
        <v>124</v>
      </c>
      <c r="J1048" s="2" t="s">
        <v>100</v>
      </c>
      <c r="K1048" s="14" t="n">
        <v>5408.73</v>
      </c>
      <c r="L1048" s="2" t="n">
        <f aca="false">IF(E1048="","",ROUND((Indicadores!$B$4-E1048)/365.25,1))</f>
        <v>5.7</v>
      </c>
      <c r="M1048" s="2" t="str">
        <f aca="false">IF(E1048="","Virtual",IF(L1048&gt;=Indicadores!$B$6,"Fim de Vida",IF(L1048&gt;=Indicadores!$B$5,"Envelhecendo","Atual")))</f>
        <v>Fim de Vida</v>
      </c>
      <c r="N1048" s="2" t="str">
        <f aca="false">IF(F1048="","N/A",IF(F1048&lt;Indicadores!$B$4,"Vencida","Vigente"))</f>
        <v>Vencida</v>
      </c>
      <c r="O1048" s="2" t="str">
        <f aca="false">INDEX(Locais!$B$2:$B$13,MATCH(H1048,Locais!$A$2:$A$13,0))</f>
        <v>Regional - Belo Horizonte</v>
      </c>
      <c r="P1048" s="2" t="str">
        <f aca="false">INDEX(Locais!$C$2:$C$13,MATCH(H1048,Locais!$A$2:$A$13,0))</f>
        <v>Sudeste</v>
      </c>
    </row>
    <row r="1049" customFormat="false" ht="15" hidden="false" customHeight="false" outlineLevel="0" collapsed="false">
      <c r="A1049" s="2" t="s">
        <v>1185</v>
      </c>
      <c r="B1049" s="2" t="s">
        <v>69</v>
      </c>
      <c r="C1049" s="2" t="s">
        <v>96</v>
      </c>
      <c r="D1049" s="2" t="s">
        <v>97</v>
      </c>
      <c r="E1049" s="13" t="n">
        <v>45666</v>
      </c>
      <c r="F1049" s="13" t="n">
        <v>46761</v>
      </c>
      <c r="G1049" s="2" t="s">
        <v>32</v>
      </c>
      <c r="H1049" s="2" t="s">
        <v>145</v>
      </c>
      <c r="I1049" s="2" t="s">
        <v>136</v>
      </c>
      <c r="J1049" s="2" t="s">
        <v>100</v>
      </c>
      <c r="K1049" s="14" t="n">
        <v>8526.01</v>
      </c>
      <c r="L1049" s="2" t="n">
        <f aca="false">IF(E1049="","",ROUND((Indicadores!$B$4-E1049)/365.25,1))</f>
        <v>1.8</v>
      </c>
      <c r="M1049" s="2" t="str">
        <f aca="false">IF(E1049="","Virtual",IF(L1049&gt;=Indicadores!$B$6,"Fim de Vida",IF(L1049&gt;=Indicadores!$B$5,"Envelhecendo","Atual")))</f>
        <v>Atual</v>
      </c>
      <c r="N1049" s="2" t="str">
        <f aca="false">IF(F1049="","N/A",IF(F1049&lt;Indicadores!$B$4,"Vencida","Vigente"))</f>
        <v>Vigente</v>
      </c>
      <c r="O1049" s="2" t="str">
        <f aca="false">INDEX(Locais!$B$2:$B$13,MATCH(H1049,Locais!$A$2:$A$13,0))</f>
        <v>Regional - Belém</v>
      </c>
      <c r="P1049" s="2" t="str">
        <f aca="false">INDEX(Locais!$C$2:$C$13,MATCH(H1049,Locais!$A$2:$A$13,0))</f>
        <v>Norte</v>
      </c>
    </row>
    <row r="1050" customFormat="false" ht="15" hidden="false" customHeight="false" outlineLevel="0" collapsed="false">
      <c r="A1050" s="2" t="s">
        <v>1186</v>
      </c>
      <c r="B1050" s="2" t="s">
        <v>71</v>
      </c>
      <c r="C1050" s="2" t="s">
        <v>96</v>
      </c>
      <c r="D1050" s="2" t="s">
        <v>171</v>
      </c>
      <c r="E1050" s="13" t="n">
        <v>43777</v>
      </c>
      <c r="F1050" s="13" t="n">
        <v>44872</v>
      </c>
      <c r="G1050" s="2" t="s">
        <v>32</v>
      </c>
      <c r="H1050" s="2" t="s">
        <v>145</v>
      </c>
      <c r="I1050" s="2" t="s">
        <v>111</v>
      </c>
      <c r="J1050" s="2" t="s">
        <v>100</v>
      </c>
      <c r="K1050" s="14" t="n">
        <v>2758.46</v>
      </c>
      <c r="L1050" s="2" t="n">
        <f aca="false">IF(E1050="","",ROUND((Indicadores!$B$4-E1050)/365.25,1))</f>
        <v>6.9</v>
      </c>
      <c r="M1050" s="2" t="str">
        <f aca="false">IF(E1050="","Virtual",IF(L1050&gt;=Indicadores!$B$6,"Fim de Vida",IF(L1050&gt;=Indicadores!$B$5,"Envelhecendo","Atual")))</f>
        <v>Fim de Vida</v>
      </c>
      <c r="N1050" s="2" t="str">
        <f aca="false">IF(F1050="","N/A",IF(F1050&lt;Indicadores!$B$4,"Vencida","Vigente"))</f>
        <v>Vencida</v>
      </c>
      <c r="O1050" s="2" t="str">
        <f aca="false">INDEX(Locais!$B$2:$B$13,MATCH(H1050,Locais!$A$2:$A$13,0))</f>
        <v>Regional - Belém</v>
      </c>
      <c r="P1050" s="2" t="str">
        <f aca="false">INDEX(Locais!$C$2:$C$13,MATCH(H1050,Locais!$A$2:$A$13,0))</f>
        <v>Norte</v>
      </c>
    </row>
    <row r="1051" customFormat="false" ht="15" hidden="false" customHeight="false" outlineLevel="0" collapsed="false">
      <c r="A1051" s="2" t="s">
        <v>1187</v>
      </c>
      <c r="B1051" s="2" t="s">
        <v>68</v>
      </c>
      <c r="C1051" s="2" t="s">
        <v>96</v>
      </c>
      <c r="D1051" s="2" t="s">
        <v>107</v>
      </c>
      <c r="E1051" s="13" t="n">
        <v>44978</v>
      </c>
      <c r="F1051" s="13" t="n">
        <v>46073</v>
      </c>
      <c r="G1051" s="2" t="s">
        <v>32</v>
      </c>
      <c r="H1051" s="2" t="s">
        <v>163</v>
      </c>
      <c r="I1051" s="2" t="s">
        <v>99</v>
      </c>
      <c r="J1051" s="2" t="s">
        <v>100</v>
      </c>
      <c r="K1051" s="14" t="n">
        <v>4982.59</v>
      </c>
      <c r="L1051" s="2" t="n">
        <f aca="false">IF(E1051="","",ROUND((Indicadores!$B$4-E1051)/365.25,1))</f>
        <v>3.7</v>
      </c>
      <c r="M1051" s="2" t="str">
        <f aca="false">IF(E1051="","Virtual",IF(L1051&gt;=Indicadores!$B$6,"Fim de Vida",IF(L1051&gt;=Indicadores!$B$5,"Envelhecendo","Atual")))</f>
        <v>Envelhecendo</v>
      </c>
      <c r="N1051" s="2" t="str">
        <f aca="false">IF(F1051="","N/A",IF(F1051&lt;Indicadores!$B$4,"Vencida","Vigente"))</f>
        <v>Vencida</v>
      </c>
      <c r="O1051" s="2" t="str">
        <f aca="false">INDEX(Locais!$B$2:$B$13,MATCH(H1051,Locais!$A$2:$A$13,0))</f>
        <v>Regional - Manaus</v>
      </c>
      <c r="P1051" s="2" t="str">
        <f aca="false">INDEX(Locais!$C$2:$C$13,MATCH(H1051,Locais!$A$2:$A$13,0))</f>
        <v>Norte</v>
      </c>
    </row>
    <row r="1052" customFormat="false" ht="15" hidden="false" customHeight="false" outlineLevel="0" collapsed="false">
      <c r="A1052" s="2" t="s">
        <v>1188</v>
      </c>
      <c r="B1052" s="2" t="s">
        <v>69</v>
      </c>
      <c r="C1052" s="2" t="s">
        <v>102</v>
      </c>
      <c r="D1052" s="2" t="s">
        <v>113</v>
      </c>
      <c r="E1052" s="13" t="n">
        <v>45576</v>
      </c>
      <c r="F1052" s="13" t="n">
        <v>46671</v>
      </c>
      <c r="G1052" s="2" t="s">
        <v>32</v>
      </c>
      <c r="H1052" s="2" t="s">
        <v>141</v>
      </c>
      <c r="I1052" s="2" t="s">
        <v>105</v>
      </c>
      <c r="J1052" s="2" t="s">
        <v>100</v>
      </c>
      <c r="K1052" s="14" t="n">
        <v>10369.3</v>
      </c>
      <c r="L1052" s="2" t="n">
        <f aca="false">IF(E1052="","",ROUND((Indicadores!$B$4-E1052)/365.25,1))</f>
        <v>2</v>
      </c>
      <c r="M1052" s="2" t="str">
        <f aca="false">IF(E1052="","Virtual",IF(L1052&gt;=Indicadores!$B$6,"Fim de Vida",IF(L1052&gt;=Indicadores!$B$5,"Envelhecendo","Atual")))</f>
        <v>Atual</v>
      </c>
      <c r="N1052" s="2" t="str">
        <f aca="false">IF(F1052="","N/A",IF(F1052&lt;Indicadores!$B$4,"Vencida","Vigente"))</f>
        <v>Vigente</v>
      </c>
      <c r="O1052" s="2" t="str">
        <f aca="false">INDEX(Locais!$B$2:$B$13,MATCH(H1052,Locais!$A$2:$A$13,0))</f>
        <v>Regional - Curitiba</v>
      </c>
      <c r="P1052" s="2" t="str">
        <f aca="false">INDEX(Locais!$C$2:$C$13,MATCH(H1052,Locais!$A$2:$A$13,0))</f>
        <v>Sul</v>
      </c>
    </row>
    <row r="1053" customFormat="false" ht="15" hidden="false" customHeight="false" outlineLevel="0" collapsed="false">
      <c r="A1053" s="2" t="s">
        <v>1189</v>
      </c>
      <c r="B1053" s="2" t="s">
        <v>70</v>
      </c>
      <c r="C1053" s="2" t="s">
        <v>126</v>
      </c>
      <c r="D1053" s="2" t="s">
        <v>162</v>
      </c>
      <c r="E1053" s="13" t="n">
        <v>45724</v>
      </c>
      <c r="F1053" s="13" t="n">
        <v>47549</v>
      </c>
      <c r="G1053" s="2" t="s">
        <v>32</v>
      </c>
      <c r="H1053" s="2" t="s">
        <v>141</v>
      </c>
      <c r="I1053" s="2" t="s">
        <v>109</v>
      </c>
      <c r="J1053" s="2" t="s">
        <v>100</v>
      </c>
      <c r="K1053" s="14" t="n">
        <v>21864.69</v>
      </c>
      <c r="L1053" s="2" t="n">
        <f aca="false">IF(E1053="","",ROUND((Indicadores!$B$4-E1053)/365.25,1))</f>
        <v>1.6</v>
      </c>
      <c r="M1053" s="2" t="str">
        <f aca="false">IF(E1053="","Virtual",IF(L1053&gt;=Indicadores!$B$6,"Fim de Vida",IF(L1053&gt;=Indicadores!$B$5,"Envelhecendo","Atual")))</f>
        <v>Atual</v>
      </c>
      <c r="N1053" s="2" t="str">
        <f aca="false">IF(F1053="","N/A",IF(F1053&lt;Indicadores!$B$4,"Vencida","Vigente"))</f>
        <v>Vigente</v>
      </c>
      <c r="O1053" s="2" t="str">
        <f aca="false">INDEX(Locais!$B$2:$B$13,MATCH(H1053,Locais!$A$2:$A$13,0))</f>
        <v>Regional - Curitiba</v>
      </c>
      <c r="P1053" s="2" t="str">
        <f aca="false">INDEX(Locais!$C$2:$C$13,MATCH(H1053,Locais!$A$2:$A$13,0))</f>
        <v>Sul</v>
      </c>
    </row>
    <row r="1054" customFormat="false" ht="15" hidden="false" customHeight="false" outlineLevel="0" collapsed="false">
      <c r="A1054" s="2" t="s">
        <v>1190</v>
      </c>
      <c r="B1054" s="2" t="s">
        <v>69</v>
      </c>
      <c r="C1054" s="2" t="s">
        <v>96</v>
      </c>
      <c r="D1054" s="2" t="s">
        <v>97</v>
      </c>
      <c r="E1054" s="13" t="n">
        <v>43088</v>
      </c>
      <c r="F1054" s="13" t="n">
        <v>44183</v>
      </c>
      <c r="G1054" s="2" t="s">
        <v>118</v>
      </c>
      <c r="H1054" s="2" t="s">
        <v>108</v>
      </c>
      <c r="I1054" s="2" t="s">
        <v>133</v>
      </c>
      <c r="J1054" s="2" t="s">
        <v>100</v>
      </c>
      <c r="K1054" s="14" t="n">
        <v>9364.34</v>
      </c>
      <c r="L1054" s="2" t="n">
        <f aca="false">IF(E1054="","",ROUND((Indicadores!$B$4-E1054)/365.25,1))</f>
        <v>8.8</v>
      </c>
      <c r="M1054" s="2" t="str">
        <f aca="false">IF(E1054="","Virtual",IF(L1054&gt;=Indicadores!$B$6,"Fim de Vida",IF(L1054&gt;=Indicadores!$B$5,"Envelhecendo","Atual")))</f>
        <v>Fim de Vida</v>
      </c>
      <c r="N1054" s="2" t="str">
        <f aca="false">IF(F1054="","N/A",IF(F1054&lt;Indicadores!$B$4,"Vencida","Vigente"))</f>
        <v>Vencida</v>
      </c>
      <c r="O1054" s="2" t="str">
        <f aca="false">INDEX(Locais!$B$2:$B$13,MATCH(H1054,Locais!$A$2:$A$13,0))</f>
        <v>Regional - Porto Alegre</v>
      </c>
      <c r="P1054" s="2" t="str">
        <f aca="false">INDEX(Locais!$C$2:$C$13,MATCH(H1054,Locais!$A$2:$A$13,0))</f>
        <v>Sul</v>
      </c>
    </row>
    <row r="1055" customFormat="false" ht="15" hidden="false" customHeight="false" outlineLevel="0" collapsed="false">
      <c r="A1055" s="2" t="s">
        <v>1191</v>
      </c>
      <c r="B1055" s="2" t="s">
        <v>69</v>
      </c>
      <c r="C1055" s="2" t="s">
        <v>126</v>
      </c>
      <c r="D1055" s="2" t="s">
        <v>169</v>
      </c>
      <c r="E1055" s="13" t="n">
        <v>43735</v>
      </c>
      <c r="F1055" s="13" t="n">
        <v>44830</v>
      </c>
      <c r="G1055" s="2" t="s">
        <v>32</v>
      </c>
      <c r="H1055" s="2" t="s">
        <v>108</v>
      </c>
      <c r="I1055" s="2" t="s">
        <v>124</v>
      </c>
      <c r="J1055" s="2" t="s">
        <v>100</v>
      </c>
      <c r="K1055" s="14" t="n">
        <v>8503.29</v>
      </c>
      <c r="L1055" s="2" t="n">
        <f aca="false">IF(E1055="","",ROUND((Indicadores!$B$4-E1055)/365.25,1))</f>
        <v>7.1</v>
      </c>
      <c r="M1055" s="2" t="str">
        <f aca="false">IF(E1055="","Virtual",IF(L1055&gt;=Indicadores!$B$6,"Fim de Vida",IF(L1055&gt;=Indicadores!$B$5,"Envelhecendo","Atual")))</f>
        <v>Fim de Vida</v>
      </c>
      <c r="N1055" s="2" t="str">
        <f aca="false">IF(F1055="","N/A",IF(F1055&lt;Indicadores!$B$4,"Vencida","Vigente"))</f>
        <v>Vencida</v>
      </c>
      <c r="O1055" s="2" t="str">
        <f aca="false">INDEX(Locais!$B$2:$B$13,MATCH(H1055,Locais!$A$2:$A$13,0))</f>
        <v>Regional - Porto Alegre</v>
      </c>
      <c r="P1055" s="2" t="str">
        <f aca="false">INDEX(Locais!$C$2:$C$13,MATCH(H1055,Locais!$A$2:$A$13,0))</f>
        <v>Sul</v>
      </c>
    </row>
    <row r="1056" customFormat="false" ht="15" hidden="false" customHeight="false" outlineLevel="0" collapsed="false">
      <c r="A1056" s="2" t="s">
        <v>1192</v>
      </c>
      <c r="B1056" s="2" t="s">
        <v>71</v>
      </c>
      <c r="C1056" s="2" t="s">
        <v>96</v>
      </c>
      <c r="D1056" s="2" t="s">
        <v>171</v>
      </c>
      <c r="E1056" s="13" t="n">
        <v>43372</v>
      </c>
      <c r="F1056" s="13" t="n">
        <v>44467</v>
      </c>
      <c r="G1056" s="2" t="s">
        <v>32</v>
      </c>
      <c r="H1056" s="2" t="s">
        <v>98</v>
      </c>
      <c r="I1056" s="2" t="s">
        <v>142</v>
      </c>
      <c r="J1056" s="2" t="s">
        <v>100</v>
      </c>
      <c r="K1056" s="14" t="n">
        <v>2117.47</v>
      </c>
      <c r="L1056" s="2" t="n">
        <f aca="false">IF(E1056="","",ROUND((Indicadores!$B$4-E1056)/365.25,1))</f>
        <v>8.1</v>
      </c>
      <c r="M1056" s="2" t="str">
        <f aca="false">IF(E1056="","Virtual",IF(L1056&gt;=Indicadores!$B$6,"Fim de Vida",IF(L1056&gt;=Indicadores!$B$5,"Envelhecendo","Atual")))</f>
        <v>Fim de Vida</v>
      </c>
      <c r="N1056" s="2" t="str">
        <f aca="false">IF(F1056="","N/A",IF(F1056&lt;Indicadores!$B$4,"Vencida","Vigente"))</f>
        <v>Vencida</v>
      </c>
      <c r="O1056" s="2" t="str">
        <f aca="false">INDEX(Locais!$B$2:$B$13,MATCH(H1056,Locais!$A$2:$A$13,0))</f>
        <v>Sede - Brasília</v>
      </c>
      <c r="P1056" s="2" t="str">
        <f aca="false">INDEX(Locais!$C$2:$C$13,MATCH(H1056,Locais!$A$2:$A$13,0))</f>
        <v>Centro-Oeste</v>
      </c>
    </row>
    <row r="1057" customFormat="false" ht="15" hidden="false" customHeight="false" outlineLevel="0" collapsed="false">
      <c r="A1057" s="2" t="s">
        <v>1193</v>
      </c>
      <c r="B1057" s="2" t="s">
        <v>68</v>
      </c>
      <c r="C1057" s="2" t="s">
        <v>96</v>
      </c>
      <c r="D1057" s="2" t="s">
        <v>107</v>
      </c>
      <c r="E1057" s="13" t="n">
        <v>44598</v>
      </c>
      <c r="F1057" s="13" t="n">
        <v>45693</v>
      </c>
      <c r="G1057" s="2" t="s">
        <v>36</v>
      </c>
      <c r="H1057" s="2" t="s">
        <v>139</v>
      </c>
      <c r="I1057" s="2" t="s">
        <v>120</v>
      </c>
      <c r="J1057" s="2" t="s">
        <v>100</v>
      </c>
      <c r="K1057" s="14" t="n">
        <v>5936.58</v>
      </c>
      <c r="L1057" s="2" t="n">
        <f aca="false">IF(E1057="","",ROUND((Indicadores!$B$4-E1057)/365.25,1))</f>
        <v>4.7</v>
      </c>
      <c r="M1057" s="2" t="str">
        <f aca="false">IF(E1057="","Virtual",IF(L1057&gt;=Indicadores!$B$6,"Fim de Vida",IF(L1057&gt;=Indicadores!$B$5,"Envelhecendo","Atual")))</f>
        <v>Envelhecendo</v>
      </c>
      <c r="N1057" s="2" t="str">
        <f aca="false">IF(F1057="","N/A",IF(F1057&lt;Indicadores!$B$4,"Vencida","Vigente"))</f>
        <v>Vencida</v>
      </c>
      <c r="O1057" s="2" t="str">
        <f aca="false">INDEX(Locais!$B$2:$B$13,MATCH(H1057,Locais!$A$2:$A$13,0))</f>
        <v>Regional - Rio de Janeiro</v>
      </c>
      <c r="P1057" s="2" t="str">
        <f aca="false">INDEX(Locais!$C$2:$C$13,MATCH(H1057,Locais!$A$2:$A$13,0))</f>
        <v>Sudeste</v>
      </c>
    </row>
    <row r="1058" customFormat="false" ht="15" hidden="false" customHeight="false" outlineLevel="0" collapsed="false">
      <c r="A1058" s="2" t="s">
        <v>1194</v>
      </c>
      <c r="B1058" s="2" t="s">
        <v>69</v>
      </c>
      <c r="C1058" s="2" t="s">
        <v>96</v>
      </c>
      <c r="D1058" s="2" t="s">
        <v>97</v>
      </c>
      <c r="E1058" s="13" t="n">
        <v>44563</v>
      </c>
      <c r="F1058" s="13" t="n">
        <v>45658</v>
      </c>
      <c r="G1058" s="2" t="s">
        <v>34</v>
      </c>
      <c r="H1058" s="2" t="s">
        <v>108</v>
      </c>
      <c r="I1058" s="2" t="s">
        <v>130</v>
      </c>
      <c r="J1058" s="2" t="s">
        <v>100</v>
      </c>
      <c r="K1058" s="14" t="n">
        <v>7149.1</v>
      </c>
      <c r="L1058" s="2" t="n">
        <f aca="false">IF(E1058="","",ROUND((Indicadores!$B$4-E1058)/365.25,1))</f>
        <v>4.8</v>
      </c>
      <c r="M1058" s="2" t="str">
        <f aca="false">IF(E1058="","Virtual",IF(L1058&gt;=Indicadores!$B$6,"Fim de Vida",IF(L1058&gt;=Indicadores!$B$5,"Envelhecendo","Atual")))</f>
        <v>Envelhecendo</v>
      </c>
      <c r="N1058" s="2" t="str">
        <f aca="false">IF(F1058="","N/A",IF(F1058&lt;Indicadores!$B$4,"Vencida","Vigente"))</f>
        <v>Vencida</v>
      </c>
      <c r="O1058" s="2" t="str">
        <f aca="false">INDEX(Locais!$B$2:$B$13,MATCH(H1058,Locais!$A$2:$A$13,0))</f>
        <v>Regional - Porto Alegre</v>
      </c>
      <c r="P1058" s="2" t="str">
        <f aca="false">INDEX(Locais!$C$2:$C$13,MATCH(H1058,Locais!$A$2:$A$13,0))</f>
        <v>Sul</v>
      </c>
    </row>
    <row r="1059" customFormat="false" ht="15" hidden="false" customHeight="false" outlineLevel="0" collapsed="false">
      <c r="A1059" s="2" t="s">
        <v>1195</v>
      </c>
      <c r="B1059" s="2" t="s">
        <v>68</v>
      </c>
      <c r="C1059" s="2" t="s">
        <v>102</v>
      </c>
      <c r="D1059" s="2" t="s">
        <v>103</v>
      </c>
      <c r="E1059" s="13" t="n">
        <v>45532</v>
      </c>
      <c r="F1059" s="13" t="n">
        <v>46627</v>
      </c>
      <c r="G1059" s="2" t="s">
        <v>32</v>
      </c>
      <c r="H1059" s="2" t="s">
        <v>141</v>
      </c>
      <c r="I1059" s="2" t="s">
        <v>136</v>
      </c>
      <c r="J1059" s="2" t="s">
        <v>100</v>
      </c>
      <c r="K1059" s="14" t="n">
        <v>4932.08</v>
      </c>
      <c r="L1059" s="2" t="n">
        <f aca="false">IF(E1059="","",ROUND((Indicadores!$B$4-E1059)/365.25,1))</f>
        <v>2.1</v>
      </c>
      <c r="M1059" s="2" t="str">
        <f aca="false">IF(E1059="","Virtual",IF(L1059&gt;=Indicadores!$B$6,"Fim de Vida",IF(L1059&gt;=Indicadores!$B$5,"Envelhecendo","Atual")))</f>
        <v>Atual</v>
      </c>
      <c r="N1059" s="2" t="str">
        <f aca="false">IF(F1059="","N/A",IF(F1059&lt;Indicadores!$B$4,"Vencida","Vigente"))</f>
        <v>Vigente</v>
      </c>
      <c r="O1059" s="2" t="str">
        <f aca="false">INDEX(Locais!$B$2:$B$13,MATCH(H1059,Locais!$A$2:$A$13,0))</f>
        <v>Regional - Curitiba</v>
      </c>
      <c r="P1059" s="2" t="str">
        <f aca="false">INDEX(Locais!$C$2:$C$13,MATCH(H1059,Locais!$A$2:$A$13,0))</f>
        <v>Sul</v>
      </c>
    </row>
    <row r="1060" customFormat="false" ht="15" hidden="false" customHeight="false" outlineLevel="0" collapsed="false">
      <c r="A1060" s="2" t="s">
        <v>1196</v>
      </c>
      <c r="B1060" s="2" t="s">
        <v>69</v>
      </c>
      <c r="C1060" s="2" t="s">
        <v>96</v>
      </c>
      <c r="D1060" s="2" t="s">
        <v>117</v>
      </c>
      <c r="E1060" s="13" t="n">
        <v>43217</v>
      </c>
      <c r="F1060" s="13" t="n">
        <v>44312</v>
      </c>
      <c r="G1060" s="2" t="s">
        <v>118</v>
      </c>
      <c r="H1060" s="2" t="s">
        <v>163</v>
      </c>
      <c r="I1060" s="2" t="s">
        <v>136</v>
      </c>
      <c r="J1060" s="2" t="s">
        <v>100</v>
      </c>
      <c r="K1060" s="14" t="n">
        <v>9916.23</v>
      </c>
      <c r="L1060" s="2" t="n">
        <f aca="false">IF(E1060="","",ROUND((Indicadores!$B$4-E1060)/365.25,1))</f>
        <v>8.5</v>
      </c>
      <c r="M1060" s="2" t="str">
        <f aca="false">IF(E1060="","Virtual",IF(L1060&gt;=Indicadores!$B$6,"Fim de Vida",IF(L1060&gt;=Indicadores!$B$5,"Envelhecendo","Atual")))</f>
        <v>Fim de Vida</v>
      </c>
      <c r="N1060" s="2" t="str">
        <f aca="false">IF(F1060="","N/A",IF(F1060&lt;Indicadores!$B$4,"Vencida","Vigente"))</f>
        <v>Vencida</v>
      </c>
      <c r="O1060" s="2" t="str">
        <f aca="false">INDEX(Locais!$B$2:$B$13,MATCH(H1060,Locais!$A$2:$A$13,0))</f>
        <v>Regional - Manaus</v>
      </c>
      <c r="P1060" s="2" t="str">
        <f aca="false">INDEX(Locais!$C$2:$C$13,MATCH(H1060,Locais!$A$2:$A$13,0))</f>
        <v>Norte</v>
      </c>
    </row>
    <row r="1061" customFormat="false" ht="15" hidden="false" customHeight="false" outlineLevel="0" collapsed="false">
      <c r="A1061" s="2" t="s">
        <v>1197</v>
      </c>
      <c r="B1061" s="2" t="s">
        <v>69</v>
      </c>
      <c r="C1061" s="2" t="s">
        <v>126</v>
      </c>
      <c r="D1061" s="2" t="s">
        <v>169</v>
      </c>
      <c r="E1061" s="13" t="n">
        <v>44592</v>
      </c>
      <c r="F1061" s="13" t="n">
        <v>45687</v>
      </c>
      <c r="G1061" s="2" t="s">
        <v>32</v>
      </c>
      <c r="H1061" s="2" t="s">
        <v>123</v>
      </c>
      <c r="I1061" s="2" t="s">
        <v>109</v>
      </c>
      <c r="J1061" s="2" t="s">
        <v>100</v>
      </c>
      <c r="K1061" s="14" t="n">
        <v>8784.03</v>
      </c>
      <c r="L1061" s="2" t="n">
        <f aca="false">IF(E1061="","",ROUND((Indicadores!$B$4-E1061)/365.25,1))</f>
        <v>4.7</v>
      </c>
      <c r="M1061" s="2" t="str">
        <f aca="false">IF(E1061="","Virtual",IF(L1061&gt;=Indicadores!$B$6,"Fim de Vida",IF(L1061&gt;=Indicadores!$B$5,"Envelhecendo","Atual")))</f>
        <v>Envelhecendo</v>
      </c>
      <c r="N1061" s="2" t="str">
        <f aca="false">IF(F1061="","N/A",IF(F1061&lt;Indicadores!$B$4,"Vencida","Vigente"))</f>
        <v>Vencida</v>
      </c>
      <c r="O1061" s="2" t="str">
        <f aca="false">INDEX(Locais!$B$2:$B$13,MATCH(H1061,Locais!$A$2:$A$13,0))</f>
        <v>Regional - Goiânia</v>
      </c>
      <c r="P1061" s="2" t="str">
        <f aca="false">INDEX(Locais!$C$2:$C$13,MATCH(H1061,Locais!$A$2:$A$13,0))</f>
        <v>Centro-Oeste</v>
      </c>
    </row>
    <row r="1062" customFormat="false" ht="15" hidden="false" customHeight="false" outlineLevel="0" collapsed="false">
      <c r="A1062" s="2" t="s">
        <v>1198</v>
      </c>
      <c r="B1062" s="2" t="s">
        <v>70</v>
      </c>
      <c r="C1062" s="2" t="s">
        <v>96</v>
      </c>
      <c r="D1062" s="2" t="s">
        <v>122</v>
      </c>
      <c r="E1062" s="13" t="n">
        <v>44502</v>
      </c>
      <c r="F1062" s="13" t="n">
        <v>46327</v>
      </c>
      <c r="G1062" s="2" t="s">
        <v>32</v>
      </c>
      <c r="H1062" s="2" t="s">
        <v>128</v>
      </c>
      <c r="I1062" s="2" t="s">
        <v>115</v>
      </c>
      <c r="J1062" s="2" t="s">
        <v>100</v>
      </c>
      <c r="K1062" s="14" t="n">
        <v>15675.05</v>
      </c>
      <c r="L1062" s="2" t="n">
        <f aca="false">IF(E1062="","",ROUND((Indicadores!$B$4-E1062)/365.25,1))</f>
        <v>5</v>
      </c>
      <c r="M1062" s="2" t="str">
        <f aca="false">IF(E1062="","Virtual",IF(L1062&gt;=Indicadores!$B$6,"Fim de Vida",IF(L1062&gt;=Indicadores!$B$5,"Envelhecendo","Atual")))</f>
        <v>Fim de Vida</v>
      </c>
      <c r="N1062" s="2" t="str">
        <f aca="false">IF(F1062="","N/A",IF(F1062&lt;Indicadores!$B$4,"Vencida","Vigente"))</f>
        <v>Vigente</v>
      </c>
      <c r="O1062" s="2" t="str">
        <f aca="false">INDEX(Locais!$B$2:$B$13,MATCH(H1062,Locais!$A$2:$A$13,0))</f>
        <v>Regional - Recife</v>
      </c>
      <c r="P1062" s="2" t="str">
        <f aca="false">INDEX(Locais!$C$2:$C$13,MATCH(H1062,Locais!$A$2:$A$13,0))</f>
        <v>Nordeste</v>
      </c>
    </row>
    <row r="1063" customFormat="false" ht="15" hidden="false" customHeight="false" outlineLevel="0" collapsed="false">
      <c r="A1063" s="2" t="s">
        <v>1199</v>
      </c>
      <c r="B1063" s="2" t="s">
        <v>68</v>
      </c>
      <c r="C1063" s="2" t="s">
        <v>126</v>
      </c>
      <c r="D1063" s="2" t="s">
        <v>127</v>
      </c>
      <c r="E1063" s="13" t="n">
        <v>45404</v>
      </c>
      <c r="F1063" s="13" t="n">
        <v>46499</v>
      </c>
      <c r="G1063" s="2" t="s">
        <v>34</v>
      </c>
      <c r="H1063" s="2" t="s">
        <v>98</v>
      </c>
      <c r="I1063" s="2" t="s">
        <v>111</v>
      </c>
      <c r="J1063" s="2" t="s">
        <v>100</v>
      </c>
      <c r="K1063" s="14" t="n">
        <v>6213.29</v>
      </c>
      <c r="L1063" s="2" t="n">
        <f aca="false">IF(E1063="","",ROUND((Indicadores!$B$4-E1063)/365.25,1))</f>
        <v>2.5</v>
      </c>
      <c r="M1063" s="2" t="str">
        <f aca="false">IF(E1063="","Virtual",IF(L1063&gt;=Indicadores!$B$6,"Fim de Vida",IF(L1063&gt;=Indicadores!$B$5,"Envelhecendo","Atual")))</f>
        <v>Atual</v>
      </c>
      <c r="N1063" s="2" t="str">
        <f aca="false">IF(F1063="","N/A",IF(F1063&lt;Indicadores!$B$4,"Vencida","Vigente"))</f>
        <v>Vigente</v>
      </c>
      <c r="O1063" s="2" t="str">
        <f aca="false">INDEX(Locais!$B$2:$B$13,MATCH(H1063,Locais!$A$2:$A$13,0))</f>
        <v>Sede - Brasília</v>
      </c>
      <c r="P1063" s="2" t="str">
        <f aca="false">INDEX(Locais!$C$2:$C$13,MATCH(H1063,Locais!$A$2:$A$13,0))</f>
        <v>Centro-Oeste</v>
      </c>
    </row>
    <row r="1064" customFormat="false" ht="15" hidden="false" customHeight="false" outlineLevel="0" collapsed="false">
      <c r="A1064" s="2" t="s">
        <v>1200</v>
      </c>
      <c r="B1064" s="2" t="s">
        <v>68</v>
      </c>
      <c r="C1064" s="2" t="s">
        <v>126</v>
      </c>
      <c r="D1064" s="2" t="s">
        <v>127</v>
      </c>
      <c r="E1064" s="13" t="n">
        <v>44575</v>
      </c>
      <c r="F1064" s="13" t="n">
        <v>45670</v>
      </c>
      <c r="G1064" s="2" t="s">
        <v>34</v>
      </c>
      <c r="H1064" s="2" t="s">
        <v>123</v>
      </c>
      <c r="I1064" s="2" t="s">
        <v>99</v>
      </c>
      <c r="J1064" s="2" t="s">
        <v>100</v>
      </c>
      <c r="K1064" s="14" t="n">
        <v>6157.37</v>
      </c>
      <c r="L1064" s="2" t="n">
        <f aca="false">IF(E1064="","",ROUND((Indicadores!$B$4-E1064)/365.25,1))</f>
        <v>4.8</v>
      </c>
      <c r="M1064" s="2" t="str">
        <f aca="false">IF(E1064="","Virtual",IF(L1064&gt;=Indicadores!$B$6,"Fim de Vida",IF(L1064&gt;=Indicadores!$B$5,"Envelhecendo","Atual")))</f>
        <v>Envelhecendo</v>
      </c>
      <c r="N1064" s="2" t="str">
        <f aca="false">IF(F1064="","N/A",IF(F1064&lt;Indicadores!$B$4,"Vencida","Vigente"))</f>
        <v>Vencida</v>
      </c>
      <c r="O1064" s="2" t="str">
        <f aca="false">INDEX(Locais!$B$2:$B$13,MATCH(H1064,Locais!$A$2:$A$13,0))</f>
        <v>Regional - Goiânia</v>
      </c>
      <c r="P1064" s="2" t="str">
        <f aca="false">INDEX(Locais!$C$2:$C$13,MATCH(H1064,Locais!$A$2:$A$13,0))</f>
        <v>Centro-Oeste</v>
      </c>
    </row>
    <row r="1065" customFormat="false" ht="15" hidden="false" customHeight="false" outlineLevel="0" collapsed="false">
      <c r="A1065" s="2" t="s">
        <v>1201</v>
      </c>
      <c r="B1065" s="2" t="s">
        <v>69</v>
      </c>
      <c r="C1065" s="2" t="s">
        <v>96</v>
      </c>
      <c r="D1065" s="2" t="s">
        <v>97</v>
      </c>
      <c r="E1065" s="13" t="n">
        <v>45748</v>
      </c>
      <c r="F1065" s="13" t="n">
        <v>46843</v>
      </c>
      <c r="G1065" s="2" t="s">
        <v>32</v>
      </c>
      <c r="H1065" s="2" t="s">
        <v>108</v>
      </c>
      <c r="I1065" s="2" t="s">
        <v>115</v>
      </c>
      <c r="J1065" s="2" t="s">
        <v>100</v>
      </c>
      <c r="K1065" s="14" t="n">
        <v>10026.26</v>
      </c>
      <c r="L1065" s="2" t="n">
        <f aca="false">IF(E1065="","",ROUND((Indicadores!$B$4-E1065)/365.25,1))</f>
        <v>1.5</v>
      </c>
      <c r="M1065" s="2" t="str">
        <f aca="false">IF(E1065="","Virtual",IF(L1065&gt;=Indicadores!$B$6,"Fim de Vida",IF(L1065&gt;=Indicadores!$B$5,"Envelhecendo","Atual")))</f>
        <v>Atual</v>
      </c>
      <c r="N1065" s="2" t="str">
        <f aca="false">IF(F1065="","N/A",IF(F1065&lt;Indicadores!$B$4,"Vencida","Vigente"))</f>
        <v>Vigente</v>
      </c>
      <c r="O1065" s="2" t="str">
        <f aca="false">INDEX(Locais!$B$2:$B$13,MATCH(H1065,Locais!$A$2:$A$13,0))</f>
        <v>Regional - Porto Alegre</v>
      </c>
      <c r="P1065" s="2" t="str">
        <f aca="false">INDEX(Locais!$C$2:$C$13,MATCH(H1065,Locais!$A$2:$A$13,0))</f>
        <v>Sul</v>
      </c>
    </row>
    <row r="1066" customFormat="false" ht="15" hidden="false" customHeight="false" outlineLevel="0" collapsed="false">
      <c r="A1066" s="2" t="s">
        <v>1202</v>
      </c>
      <c r="B1066" s="2" t="s">
        <v>68</v>
      </c>
      <c r="C1066" s="2" t="s">
        <v>96</v>
      </c>
      <c r="D1066" s="2" t="s">
        <v>107</v>
      </c>
      <c r="E1066" s="13" t="n">
        <v>44331</v>
      </c>
      <c r="F1066" s="13" t="n">
        <v>45426</v>
      </c>
      <c r="G1066" s="2" t="s">
        <v>32</v>
      </c>
      <c r="H1066" s="2" t="s">
        <v>128</v>
      </c>
      <c r="I1066" s="2" t="s">
        <v>99</v>
      </c>
      <c r="J1066" s="2" t="s">
        <v>100</v>
      </c>
      <c r="K1066" s="14" t="n">
        <v>6009.54</v>
      </c>
      <c r="L1066" s="2" t="n">
        <f aca="false">IF(E1066="","",ROUND((Indicadores!$B$4-E1066)/365.25,1))</f>
        <v>5.4</v>
      </c>
      <c r="M1066" s="2" t="str">
        <f aca="false">IF(E1066="","Virtual",IF(L1066&gt;=Indicadores!$B$6,"Fim de Vida",IF(L1066&gt;=Indicadores!$B$5,"Envelhecendo","Atual")))</f>
        <v>Fim de Vida</v>
      </c>
      <c r="N1066" s="2" t="str">
        <f aca="false">IF(F1066="","N/A",IF(F1066&lt;Indicadores!$B$4,"Vencida","Vigente"))</f>
        <v>Vencida</v>
      </c>
      <c r="O1066" s="2" t="str">
        <f aca="false">INDEX(Locais!$B$2:$B$13,MATCH(H1066,Locais!$A$2:$A$13,0))</f>
        <v>Regional - Recife</v>
      </c>
      <c r="P1066" s="2" t="str">
        <f aca="false">INDEX(Locais!$C$2:$C$13,MATCH(H1066,Locais!$A$2:$A$13,0))</f>
        <v>Nordeste</v>
      </c>
    </row>
    <row r="1067" customFormat="false" ht="15" hidden="false" customHeight="false" outlineLevel="0" collapsed="false">
      <c r="A1067" s="2" t="s">
        <v>1203</v>
      </c>
      <c r="B1067" s="2" t="s">
        <v>68</v>
      </c>
      <c r="C1067" s="2" t="s">
        <v>96</v>
      </c>
      <c r="D1067" s="2" t="s">
        <v>107</v>
      </c>
      <c r="E1067" s="13" t="n">
        <v>44497</v>
      </c>
      <c r="F1067" s="13" t="n">
        <v>45592</v>
      </c>
      <c r="G1067" s="2" t="s">
        <v>32</v>
      </c>
      <c r="H1067" s="2" t="s">
        <v>145</v>
      </c>
      <c r="I1067" s="2" t="s">
        <v>130</v>
      </c>
      <c r="J1067" s="2" t="s">
        <v>100</v>
      </c>
      <c r="K1067" s="14" t="n">
        <v>5092.41</v>
      </c>
      <c r="L1067" s="2" t="n">
        <f aca="false">IF(E1067="","",ROUND((Indicadores!$B$4-E1067)/365.25,1))</f>
        <v>5</v>
      </c>
      <c r="M1067" s="2" t="str">
        <f aca="false">IF(E1067="","Virtual",IF(L1067&gt;=Indicadores!$B$6,"Fim de Vida",IF(L1067&gt;=Indicadores!$B$5,"Envelhecendo","Atual")))</f>
        <v>Fim de Vida</v>
      </c>
      <c r="N1067" s="2" t="str">
        <f aca="false">IF(F1067="","N/A",IF(F1067&lt;Indicadores!$B$4,"Vencida","Vigente"))</f>
        <v>Vencida</v>
      </c>
      <c r="O1067" s="2" t="str">
        <f aca="false">INDEX(Locais!$B$2:$B$13,MATCH(H1067,Locais!$A$2:$A$13,0))</f>
        <v>Regional - Belém</v>
      </c>
      <c r="P1067" s="2" t="str">
        <f aca="false">INDEX(Locais!$C$2:$C$13,MATCH(H1067,Locais!$A$2:$A$13,0))</f>
        <v>Norte</v>
      </c>
    </row>
    <row r="1068" customFormat="false" ht="15" hidden="false" customHeight="false" outlineLevel="0" collapsed="false">
      <c r="A1068" s="2" t="s">
        <v>1204</v>
      </c>
      <c r="B1068" s="2" t="s">
        <v>69</v>
      </c>
      <c r="C1068" s="2" t="s">
        <v>96</v>
      </c>
      <c r="D1068" s="2" t="s">
        <v>117</v>
      </c>
      <c r="E1068" s="13" t="n">
        <v>44692</v>
      </c>
      <c r="F1068" s="13" t="n">
        <v>45787</v>
      </c>
      <c r="G1068" s="2" t="s">
        <v>32</v>
      </c>
      <c r="H1068" s="2" t="s">
        <v>98</v>
      </c>
      <c r="I1068" s="2" t="s">
        <v>124</v>
      </c>
      <c r="J1068" s="2" t="s">
        <v>100</v>
      </c>
      <c r="K1068" s="14" t="n">
        <v>10658.79</v>
      </c>
      <c r="L1068" s="2" t="n">
        <f aca="false">IF(E1068="","",ROUND((Indicadores!$B$4-E1068)/365.25,1))</f>
        <v>4.4</v>
      </c>
      <c r="M1068" s="2" t="str">
        <f aca="false">IF(E1068="","Virtual",IF(L1068&gt;=Indicadores!$B$6,"Fim de Vida",IF(L1068&gt;=Indicadores!$B$5,"Envelhecendo","Atual")))</f>
        <v>Envelhecendo</v>
      </c>
      <c r="N1068" s="2" t="str">
        <f aca="false">IF(F1068="","N/A",IF(F1068&lt;Indicadores!$B$4,"Vencida","Vigente"))</f>
        <v>Vencida</v>
      </c>
      <c r="O1068" s="2" t="str">
        <f aca="false">INDEX(Locais!$B$2:$B$13,MATCH(H1068,Locais!$A$2:$A$13,0))</f>
        <v>Sede - Brasília</v>
      </c>
      <c r="P1068" s="2" t="str">
        <f aca="false">INDEX(Locais!$C$2:$C$13,MATCH(H1068,Locais!$A$2:$A$13,0))</f>
        <v>Centro-Oeste</v>
      </c>
    </row>
    <row r="1069" customFormat="false" ht="15" hidden="false" customHeight="false" outlineLevel="0" collapsed="false">
      <c r="A1069" s="2" t="s">
        <v>1205</v>
      </c>
      <c r="B1069" s="2" t="s">
        <v>69</v>
      </c>
      <c r="C1069" s="2" t="s">
        <v>102</v>
      </c>
      <c r="D1069" s="2" t="s">
        <v>113</v>
      </c>
      <c r="E1069" s="13" t="n">
        <v>45606</v>
      </c>
      <c r="F1069" s="13" t="n">
        <v>46701</v>
      </c>
      <c r="G1069" s="2" t="s">
        <v>32</v>
      </c>
      <c r="H1069" s="2" t="s">
        <v>119</v>
      </c>
      <c r="I1069" s="2" t="s">
        <v>115</v>
      </c>
      <c r="J1069" s="2" t="s">
        <v>100</v>
      </c>
      <c r="K1069" s="14" t="n">
        <v>10685.03</v>
      </c>
      <c r="L1069" s="2" t="n">
        <f aca="false">IF(E1069="","",ROUND((Indicadores!$B$4-E1069)/365.25,1))</f>
        <v>1.9</v>
      </c>
      <c r="M1069" s="2" t="str">
        <f aca="false">IF(E1069="","Virtual",IF(L1069&gt;=Indicadores!$B$6,"Fim de Vida",IF(L1069&gt;=Indicadores!$B$5,"Envelhecendo","Atual")))</f>
        <v>Atual</v>
      </c>
      <c r="N1069" s="2" t="str">
        <f aca="false">IF(F1069="","N/A",IF(F1069&lt;Indicadores!$B$4,"Vencida","Vigente"))</f>
        <v>Vigente</v>
      </c>
      <c r="O1069" s="2" t="str">
        <f aca="false">INDEX(Locais!$B$2:$B$13,MATCH(H1069,Locais!$A$2:$A$13,0))</f>
        <v>Regional - São Paulo</v>
      </c>
      <c r="P1069" s="2" t="str">
        <f aca="false">INDEX(Locais!$C$2:$C$13,MATCH(H1069,Locais!$A$2:$A$13,0))</f>
        <v>Sudeste</v>
      </c>
    </row>
    <row r="1070" customFormat="false" ht="15" hidden="false" customHeight="false" outlineLevel="0" collapsed="false">
      <c r="A1070" s="2" t="s">
        <v>1206</v>
      </c>
      <c r="B1070" s="2" t="s">
        <v>68</v>
      </c>
      <c r="C1070" s="2" t="s">
        <v>96</v>
      </c>
      <c r="D1070" s="2" t="s">
        <v>132</v>
      </c>
      <c r="E1070" s="13" t="n">
        <v>45592</v>
      </c>
      <c r="F1070" s="13" t="n">
        <v>46687</v>
      </c>
      <c r="G1070" s="2" t="s">
        <v>34</v>
      </c>
      <c r="H1070" s="2" t="s">
        <v>128</v>
      </c>
      <c r="I1070" s="2" t="s">
        <v>124</v>
      </c>
      <c r="J1070" s="2" t="s">
        <v>100</v>
      </c>
      <c r="K1070" s="14" t="n">
        <v>5640.21</v>
      </c>
      <c r="L1070" s="2" t="n">
        <f aca="false">IF(E1070="","",ROUND((Indicadores!$B$4-E1070)/365.25,1))</f>
        <v>2</v>
      </c>
      <c r="M1070" s="2" t="str">
        <f aca="false">IF(E1070="","Virtual",IF(L1070&gt;=Indicadores!$B$6,"Fim de Vida",IF(L1070&gt;=Indicadores!$B$5,"Envelhecendo","Atual")))</f>
        <v>Atual</v>
      </c>
      <c r="N1070" s="2" t="str">
        <f aca="false">IF(F1070="","N/A",IF(F1070&lt;Indicadores!$B$4,"Vencida","Vigente"))</f>
        <v>Vigente</v>
      </c>
      <c r="O1070" s="2" t="str">
        <f aca="false">INDEX(Locais!$B$2:$B$13,MATCH(H1070,Locais!$A$2:$A$13,0))</f>
        <v>Regional - Recife</v>
      </c>
      <c r="P1070" s="2" t="str">
        <f aca="false">INDEX(Locais!$C$2:$C$13,MATCH(H1070,Locais!$A$2:$A$13,0))</f>
        <v>Nordeste</v>
      </c>
    </row>
    <row r="1071" customFormat="false" ht="15" hidden="false" customHeight="false" outlineLevel="0" collapsed="false">
      <c r="A1071" s="2" t="s">
        <v>1207</v>
      </c>
      <c r="B1071" s="2" t="s">
        <v>71</v>
      </c>
      <c r="C1071" s="2" t="s">
        <v>126</v>
      </c>
      <c r="D1071" s="2" t="s">
        <v>157</v>
      </c>
      <c r="E1071" s="13" t="n">
        <v>44500</v>
      </c>
      <c r="F1071" s="13" t="n">
        <v>45595</v>
      </c>
      <c r="G1071" s="2" t="s">
        <v>34</v>
      </c>
      <c r="H1071" s="2" t="s">
        <v>119</v>
      </c>
      <c r="I1071" s="2" t="s">
        <v>115</v>
      </c>
      <c r="J1071" s="2" t="s">
        <v>100</v>
      </c>
      <c r="K1071" s="14" t="n">
        <v>2667.52</v>
      </c>
      <c r="L1071" s="2" t="n">
        <f aca="false">IF(E1071="","",ROUND((Indicadores!$B$4-E1071)/365.25,1))</f>
        <v>5</v>
      </c>
      <c r="M1071" s="2" t="str">
        <f aca="false">IF(E1071="","Virtual",IF(L1071&gt;=Indicadores!$B$6,"Fim de Vida",IF(L1071&gt;=Indicadores!$B$5,"Envelhecendo","Atual")))</f>
        <v>Fim de Vida</v>
      </c>
      <c r="N1071" s="2" t="str">
        <f aca="false">IF(F1071="","N/A",IF(F1071&lt;Indicadores!$B$4,"Vencida","Vigente"))</f>
        <v>Vencida</v>
      </c>
      <c r="O1071" s="2" t="str">
        <f aca="false">INDEX(Locais!$B$2:$B$13,MATCH(H1071,Locais!$A$2:$A$13,0))</f>
        <v>Regional - São Paulo</v>
      </c>
      <c r="P1071" s="2" t="str">
        <f aca="false">INDEX(Locais!$C$2:$C$13,MATCH(H1071,Locais!$A$2:$A$13,0))</f>
        <v>Sudeste</v>
      </c>
    </row>
    <row r="1072" customFormat="false" ht="15" hidden="false" customHeight="false" outlineLevel="0" collapsed="false">
      <c r="A1072" s="2" t="s">
        <v>1208</v>
      </c>
      <c r="B1072" s="2" t="s">
        <v>69</v>
      </c>
      <c r="C1072" s="2" t="s">
        <v>126</v>
      </c>
      <c r="D1072" s="2" t="s">
        <v>169</v>
      </c>
      <c r="E1072" s="13" t="n">
        <v>43239</v>
      </c>
      <c r="F1072" s="13" t="n">
        <v>44334</v>
      </c>
      <c r="G1072" s="2" t="s">
        <v>32</v>
      </c>
      <c r="H1072" s="2" t="s">
        <v>145</v>
      </c>
      <c r="I1072" s="2" t="s">
        <v>111</v>
      </c>
      <c r="J1072" s="2" t="s">
        <v>100</v>
      </c>
      <c r="K1072" s="14" t="n">
        <v>9591.58</v>
      </c>
      <c r="L1072" s="2" t="n">
        <f aca="false">IF(E1072="","",ROUND((Indicadores!$B$4-E1072)/365.25,1))</f>
        <v>8.4</v>
      </c>
      <c r="M1072" s="2" t="str">
        <f aca="false">IF(E1072="","Virtual",IF(L1072&gt;=Indicadores!$B$6,"Fim de Vida",IF(L1072&gt;=Indicadores!$B$5,"Envelhecendo","Atual")))</f>
        <v>Fim de Vida</v>
      </c>
      <c r="N1072" s="2" t="str">
        <f aca="false">IF(F1072="","N/A",IF(F1072&lt;Indicadores!$B$4,"Vencida","Vigente"))</f>
        <v>Vencida</v>
      </c>
      <c r="O1072" s="2" t="str">
        <f aca="false">INDEX(Locais!$B$2:$B$13,MATCH(H1072,Locais!$A$2:$A$13,0))</f>
        <v>Regional - Belém</v>
      </c>
      <c r="P1072" s="2" t="str">
        <f aca="false">INDEX(Locais!$C$2:$C$13,MATCH(H1072,Locais!$A$2:$A$13,0))</f>
        <v>Norte</v>
      </c>
    </row>
    <row r="1073" customFormat="false" ht="15" hidden="false" customHeight="false" outlineLevel="0" collapsed="false">
      <c r="A1073" s="2" t="s">
        <v>1209</v>
      </c>
      <c r="B1073" s="2" t="s">
        <v>69</v>
      </c>
      <c r="C1073" s="2" t="s">
        <v>96</v>
      </c>
      <c r="D1073" s="2" t="s">
        <v>117</v>
      </c>
      <c r="E1073" s="13" t="n">
        <v>43918</v>
      </c>
      <c r="F1073" s="13" t="n">
        <v>45013</v>
      </c>
      <c r="G1073" s="2" t="s">
        <v>118</v>
      </c>
      <c r="H1073" s="2" t="s">
        <v>104</v>
      </c>
      <c r="I1073" s="2" t="s">
        <v>111</v>
      </c>
      <c r="J1073" s="2" t="s">
        <v>100</v>
      </c>
      <c r="K1073" s="14" t="n">
        <v>10351.72</v>
      </c>
      <c r="L1073" s="2" t="n">
        <f aca="false">IF(E1073="","",ROUND((Indicadores!$B$4-E1073)/365.25,1))</f>
        <v>6.6</v>
      </c>
      <c r="M1073" s="2" t="str">
        <f aca="false">IF(E1073="","Virtual",IF(L1073&gt;=Indicadores!$B$6,"Fim de Vida",IF(L1073&gt;=Indicadores!$B$5,"Envelhecendo","Atual")))</f>
        <v>Fim de Vida</v>
      </c>
      <c r="N1073" s="2" t="str">
        <f aca="false">IF(F1073="","N/A",IF(F1073&lt;Indicadores!$B$4,"Vencida","Vigente"))</f>
        <v>Vencida</v>
      </c>
      <c r="O1073" s="2" t="str">
        <f aca="false">INDEX(Locais!$B$2:$B$13,MATCH(H1073,Locais!$A$2:$A$13,0))</f>
        <v>Regional - Fortaleza</v>
      </c>
      <c r="P1073" s="2" t="str">
        <f aca="false">INDEX(Locais!$C$2:$C$13,MATCH(H1073,Locais!$A$2:$A$13,0))</f>
        <v>Nordeste</v>
      </c>
    </row>
    <row r="1074" customFormat="false" ht="15" hidden="false" customHeight="false" outlineLevel="0" collapsed="false">
      <c r="A1074" s="2" t="s">
        <v>1210</v>
      </c>
      <c r="B1074" s="2" t="s">
        <v>69</v>
      </c>
      <c r="C1074" s="2" t="s">
        <v>102</v>
      </c>
      <c r="D1074" s="2" t="s">
        <v>113</v>
      </c>
      <c r="E1074" s="13" t="n">
        <v>45048</v>
      </c>
      <c r="F1074" s="13" t="n">
        <v>46143</v>
      </c>
      <c r="G1074" s="2" t="s">
        <v>32</v>
      </c>
      <c r="H1074" s="2" t="s">
        <v>98</v>
      </c>
      <c r="I1074" s="2" t="s">
        <v>105</v>
      </c>
      <c r="J1074" s="2" t="s">
        <v>100</v>
      </c>
      <c r="K1074" s="14" t="n">
        <v>9323.58</v>
      </c>
      <c r="L1074" s="2" t="n">
        <f aca="false">IF(E1074="","",ROUND((Indicadores!$B$4-E1074)/365.25,1))</f>
        <v>3.5</v>
      </c>
      <c r="M1074" s="2" t="str">
        <f aca="false">IF(E1074="","Virtual",IF(L1074&gt;=Indicadores!$B$6,"Fim de Vida",IF(L1074&gt;=Indicadores!$B$5,"Envelhecendo","Atual")))</f>
        <v>Envelhecendo</v>
      </c>
      <c r="N1074" s="2" t="str">
        <f aca="false">IF(F1074="","N/A",IF(F1074&lt;Indicadores!$B$4,"Vencida","Vigente"))</f>
        <v>Vencida</v>
      </c>
      <c r="O1074" s="2" t="str">
        <f aca="false">INDEX(Locais!$B$2:$B$13,MATCH(H1074,Locais!$A$2:$A$13,0))</f>
        <v>Sede - Brasília</v>
      </c>
      <c r="P1074" s="2" t="str">
        <f aca="false">INDEX(Locais!$C$2:$C$13,MATCH(H1074,Locais!$A$2:$A$13,0))</f>
        <v>Centro-Oeste</v>
      </c>
    </row>
    <row r="1075" customFormat="false" ht="15" hidden="false" customHeight="false" outlineLevel="0" collapsed="false">
      <c r="A1075" s="2" t="s">
        <v>1211</v>
      </c>
      <c r="B1075" s="2" t="s">
        <v>68</v>
      </c>
      <c r="C1075" s="2" t="s">
        <v>102</v>
      </c>
      <c r="D1075" s="2" t="s">
        <v>103</v>
      </c>
      <c r="E1075" s="13" t="n">
        <v>45415</v>
      </c>
      <c r="F1075" s="13" t="n">
        <v>46510</v>
      </c>
      <c r="G1075" s="2" t="s">
        <v>118</v>
      </c>
      <c r="H1075" s="2" t="s">
        <v>128</v>
      </c>
      <c r="I1075" s="2" t="s">
        <v>109</v>
      </c>
      <c r="J1075" s="2" t="s">
        <v>100</v>
      </c>
      <c r="K1075" s="14" t="n">
        <v>5362.63</v>
      </c>
      <c r="L1075" s="2" t="n">
        <f aca="false">IF(E1075="","",ROUND((Indicadores!$B$4-E1075)/365.25,1))</f>
        <v>2.5</v>
      </c>
      <c r="M1075" s="2" t="str">
        <f aca="false">IF(E1075="","Virtual",IF(L1075&gt;=Indicadores!$B$6,"Fim de Vida",IF(L1075&gt;=Indicadores!$B$5,"Envelhecendo","Atual")))</f>
        <v>Atual</v>
      </c>
      <c r="N1075" s="2" t="str">
        <f aca="false">IF(F1075="","N/A",IF(F1075&lt;Indicadores!$B$4,"Vencida","Vigente"))</f>
        <v>Vigente</v>
      </c>
      <c r="O1075" s="2" t="str">
        <f aca="false">INDEX(Locais!$B$2:$B$13,MATCH(H1075,Locais!$A$2:$A$13,0))</f>
        <v>Regional - Recife</v>
      </c>
      <c r="P1075" s="2" t="str">
        <f aca="false">INDEX(Locais!$C$2:$C$13,MATCH(H1075,Locais!$A$2:$A$13,0))</f>
        <v>Nordeste</v>
      </c>
    </row>
    <row r="1076" customFormat="false" ht="15" hidden="false" customHeight="false" outlineLevel="0" collapsed="false">
      <c r="A1076" s="2" t="s">
        <v>1212</v>
      </c>
      <c r="B1076" s="2" t="s">
        <v>69</v>
      </c>
      <c r="C1076" s="2" t="s">
        <v>126</v>
      </c>
      <c r="D1076" s="2" t="s">
        <v>169</v>
      </c>
      <c r="E1076" s="13" t="n">
        <v>45712</v>
      </c>
      <c r="F1076" s="13" t="n">
        <v>46807</v>
      </c>
      <c r="G1076" s="2" t="s">
        <v>32</v>
      </c>
      <c r="H1076" s="2" t="s">
        <v>119</v>
      </c>
      <c r="I1076" s="2" t="s">
        <v>115</v>
      </c>
      <c r="J1076" s="2" t="s">
        <v>100</v>
      </c>
      <c r="K1076" s="14" t="n">
        <v>8286.65</v>
      </c>
      <c r="L1076" s="2" t="n">
        <f aca="false">IF(E1076="","",ROUND((Indicadores!$B$4-E1076)/365.25,1))</f>
        <v>1.6</v>
      </c>
      <c r="M1076" s="2" t="str">
        <f aca="false">IF(E1076="","Virtual",IF(L1076&gt;=Indicadores!$B$6,"Fim de Vida",IF(L1076&gt;=Indicadores!$B$5,"Envelhecendo","Atual")))</f>
        <v>Atual</v>
      </c>
      <c r="N1076" s="2" t="str">
        <f aca="false">IF(F1076="","N/A",IF(F1076&lt;Indicadores!$B$4,"Vencida","Vigente"))</f>
        <v>Vigente</v>
      </c>
      <c r="O1076" s="2" t="str">
        <f aca="false">INDEX(Locais!$B$2:$B$13,MATCH(H1076,Locais!$A$2:$A$13,0))</f>
        <v>Regional - São Paulo</v>
      </c>
      <c r="P1076" s="2" t="str">
        <f aca="false">INDEX(Locais!$C$2:$C$13,MATCH(H1076,Locais!$A$2:$A$13,0))</f>
        <v>Sudeste</v>
      </c>
    </row>
    <row r="1077" customFormat="false" ht="15" hidden="false" customHeight="false" outlineLevel="0" collapsed="false">
      <c r="A1077" s="2" t="s">
        <v>1213</v>
      </c>
      <c r="B1077" s="2" t="s">
        <v>70</v>
      </c>
      <c r="C1077" s="2" t="s">
        <v>96</v>
      </c>
      <c r="D1077" s="2" t="s">
        <v>122</v>
      </c>
      <c r="E1077" s="13" t="n">
        <v>45501</v>
      </c>
      <c r="F1077" s="13" t="n">
        <v>47326</v>
      </c>
      <c r="G1077" s="2" t="s">
        <v>32</v>
      </c>
      <c r="H1077" s="2" t="s">
        <v>145</v>
      </c>
      <c r="I1077" s="2" t="s">
        <v>130</v>
      </c>
      <c r="J1077" s="2" t="s">
        <v>100</v>
      </c>
      <c r="K1077" s="14" t="n">
        <v>19666.83</v>
      </c>
      <c r="L1077" s="2" t="n">
        <f aca="false">IF(E1077="","",ROUND((Indicadores!$B$4-E1077)/365.25,1))</f>
        <v>2.2</v>
      </c>
      <c r="M1077" s="2" t="str">
        <f aca="false">IF(E1077="","Virtual",IF(L1077&gt;=Indicadores!$B$6,"Fim de Vida",IF(L1077&gt;=Indicadores!$B$5,"Envelhecendo","Atual")))</f>
        <v>Atual</v>
      </c>
      <c r="N1077" s="2" t="str">
        <f aca="false">IF(F1077="","N/A",IF(F1077&lt;Indicadores!$B$4,"Vencida","Vigente"))</f>
        <v>Vigente</v>
      </c>
      <c r="O1077" s="2" t="str">
        <f aca="false">INDEX(Locais!$B$2:$B$13,MATCH(H1077,Locais!$A$2:$A$13,0))</f>
        <v>Regional - Belém</v>
      </c>
      <c r="P1077" s="2" t="str">
        <f aca="false">INDEX(Locais!$C$2:$C$13,MATCH(H1077,Locais!$A$2:$A$13,0))</f>
        <v>Norte</v>
      </c>
    </row>
    <row r="1078" customFormat="false" ht="15" hidden="false" customHeight="false" outlineLevel="0" collapsed="false">
      <c r="A1078" s="2" t="s">
        <v>1214</v>
      </c>
      <c r="B1078" s="2" t="s">
        <v>69</v>
      </c>
      <c r="C1078" s="2" t="s">
        <v>126</v>
      </c>
      <c r="D1078" s="2" t="s">
        <v>169</v>
      </c>
      <c r="E1078" s="13" t="n">
        <v>43739</v>
      </c>
      <c r="F1078" s="13" t="n">
        <v>44834</v>
      </c>
      <c r="G1078" s="2" t="s">
        <v>32</v>
      </c>
      <c r="H1078" s="2" t="s">
        <v>119</v>
      </c>
      <c r="I1078" s="2" t="s">
        <v>130</v>
      </c>
      <c r="J1078" s="2" t="s">
        <v>100</v>
      </c>
      <c r="K1078" s="14" t="n">
        <v>10284.31</v>
      </c>
      <c r="L1078" s="2" t="n">
        <f aca="false">IF(E1078="","",ROUND((Indicadores!$B$4-E1078)/365.25,1))</f>
        <v>7</v>
      </c>
      <c r="M1078" s="2" t="str">
        <f aca="false">IF(E1078="","Virtual",IF(L1078&gt;=Indicadores!$B$6,"Fim de Vida",IF(L1078&gt;=Indicadores!$B$5,"Envelhecendo","Atual")))</f>
        <v>Fim de Vida</v>
      </c>
      <c r="N1078" s="2" t="str">
        <f aca="false">IF(F1078="","N/A",IF(F1078&lt;Indicadores!$B$4,"Vencida","Vigente"))</f>
        <v>Vencida</v>
      </c>
      <c r="O1078" s="2" t="str">
        <f aca="false">INDEX(Locais!$B$2:$B$13,MATCH(H1078,Locais!$A$2:$A$13,0))</f>
        <v>Regional - São Paulo</v>
      </c>
      <c r="P1078" s="2" t="str">
        <f aca="false">INDEX(Locais!$C$2:$C$13,MATCH(H1078,Locais!$A$2:$A$13,0))</f>
        <v>Sudeste</v>
      </c>
    </row>
    <row r="1079" customFormat="false" ht="15" hidden="false" customHeight="false" outlineLevel="0" collapsed="false">
      <c r="A1079" s="2" t="s">
        <v>1215</v>
      </c>
      <c r="B1079" s="2" t="s">
        <v>69</v>
      </c>
      <c r="C1079" s="2" t="s">
        <v>96</v>
      </c>
      <c r="D1079" s="2" t="s">
        <v>117</v>
      </c>
      <c r="E1079" s="13" t="n">
        <v>44851</v>
      </c>
      <c r="F1079" s="13" t="n">
        <v>45946</v>
      </c>
      <c r="G1079" s="2" t="s">
        <v>32</v>
      </c>
      <c r="H1079" s="2" t="s">
        <v>108</v>
      </c>
      <c r="I1079" s="2" t="s">
        <v>111</v>
      </c>
      <c r="J1079" s="2" t="s">
        <v>100</v>
      </c>
      <c r="K1079" s="14" t="n">
        <v>9364.25</v>
      </c>
      <c r="L1079" s="2" t="n">
        <f aca="false">IF(E1079="","",ROUND((Indicadores!$B$4-E1079)/365.25,1))</f>
        <v>4</v>
      </c>
      <c r="M1079" s="2" t="str">
        <f aca="false">IF(E1079="","Virtual",IF(L1079&gt;=Indicadores!$B$6,"Fim de Vida",IF(L1079&gt;=Indicadores!$B$5,"Envelhecendo","Atual")))</f>
        <v>Envelhecendo</v>
      </c>
      <c r="N1079" s="2" t="str">
        <f aca="false">IF(F1079="","N/A",IF(F1079&lt;Indicadores!$B$4,"Vencida","Vigente"))</f>
        <v>Vencida</v>
      </c>
      <c r="O1079" s="2" t="str">
        <f aca="false">INDEX(Locais!$B$2:$B$13,MATCH(H1079,Locais!$A$2:$A$13,0))</f>
        <v>Regional - Porto Alegre</v>
      </c>
      <c r="P1079" s="2" t="str">
        <f aca="false">INDEX(Locais!$C$2:$C$13,MATCH(H1079,Locais!$A$2:$A$13,0))</f>
        <v>Sul</v>
      </c>
    </row>
    <row r="1080" customFormat="false" ht="15" hidden="false" customHeight="false" outlineLevel="0" collapsed="false">
      <c r="A1080" s="2" t="s">
        <v>1216</v>
      </c>
      <c r="B1080" s="2" t="s">
        <v>69</v>
      </c>
      <c r="C1080" s="2" t="s">
        <v>96</v>
      </c>
      <c r="D1080" s="2" t="s">
        <v>97</v>
      </c>
      <c r="E1080" s="13" t="n">
        <v>45867</v>
      </c>
      <c r="F1080" s="13" t="n">
        <v>46962</v>
      </c>
      <c r="G1080" s="2" t="s">
        <v>32</v>
      </c>
      <c r="H1080" s="2" t="s">
        <v>114</v>
      </c>
      <c r="I1080" s="2" t="s">
        <v>136</v>
      </c>
      <c r="J1080" s="2" t="s">
        <v>100</v>
      </c>
      <c r="K1080" s="14" t="n">
        <v>10583.37</v>
      </c>
      <c r="L1080" s="2" t="n">
        <f aca="false">IF(E1080="","",ROUND((Indicadores!$B$4-E1080)/365.25,1))</f>
        <v>1.2</v>
      </c>
      <c r="M1080" s="2" t="str">
        <f aca="false">IF(E1080="","Virtual",IF(L1080&gt;=Indicadores!$B$6,"Fim de Vida",IF(L1080&gt;=Indicadores!$B$5,"Envelhecendo","Atual")))</f>
        <v>Atual</v>
      </c>
      <c r="N1080" s="2" t="str">
        <f aca="false">IF(F1080="","N/A",IF(F1080&lt;Indicadores!$B$4,"Vencida","Vigente"))</f>
        <v>Vigente</v>
      </c>
      <c r="O1080" s="2" t="str">
        <f aca="false">INDEX(Locais!$B$2:$B$13,MATCH(H1080,Locais!$A$2:$A$13,0))</f>
        <v>Regional - Belo Horizonte</v>
      </c>
      <c r="P1080" s="2" t="str">
        <f aca="false">INDEX(Locais!$C$2:$C$13,MATCH(H1080,Locais!$A$2:$A$13,0))</f>
        <v>Sudeste</v>
      </c>
    </row>
    <row r="1081" customFormat="false" ht="15" hidden="false" customHeight="false" outlineLevel="0" collapsed="false">
      <c r="A1081" s="2" t="s">
        <v>1217</v>
      </c>
      <c r="B1081" s="2" t="s">
        <v>68</v>
      </c>
      <c r="C1081" s="2" t="s">
        <v>102</v>
      </c>
      <c r="D1081" s="2" t="s">
        <v>103</v>
      </c>
      <c r="E1081" s="13" t="n">
        <v>45638</v>
      </c>
      <c r="F1081" s="13" t="n">
        <v>46733</v>
      </c>
      <c r="G1081" s="2" t="s">
        <v>32</v>
      </c>
      <c r="H1081" s="2" t="s">
        <v>98</v>
      </c>
      <c r="I1081" s="2" t="s">
        <v>109</v>
      </c>
      <c r="J1081" s="2" t="s">
        <v>100</v>
      </c>
      <c r="K1081" s="14" t="n">
        <v>5639.51</v>
      </c>
      <c r="L1081" s="2" t="n">
        <f aca="false">IF(E1081="","",ROUND((Indicadores!$B$4-E1081)/365.25,1))</f>
        <v>1.8</v>
      </c>
      <c r="M1081" s="2" t="str">
        <f aca="false">IF(E1081="","Virtual",IF(L1081&gt;=Indicadores!$B$6,"Fim de Vida",IF(L1081&gt;=Indicadores!$B$5,"Envelhecendo","Atual")))</f>
        <v>Atual</v>
      </c>
      <c r="N1081" s="2" t="str">
        <f aca="false">IF(F1081="","N/A",IF(F1081&lt;Indicadores!$B$4,"Vencida","Vigente"))</f>
        <v>Vigente</v>
      </c>
      <c r="O1081" s="2" t="str">
        <f aca="false">INDEX(Locais!$B$2:$B$13,MATCH(H1081,Locais!$A$2:$A$13,0))</f>
        <v>Sede - Brasília</v>
      </c>
      <c r="P1081" s="2" t="str">
        <f aca="false">INDEX(Locais!$C$2:$C$13,MATCH(H1081,Locais!$A$2:$A$13,0))</f>
        <v>Centro-Oeste</v>
      </c>
    </row>
    <row r="1082" customFormat="false" ht="15" hidden="false" customHeight="false" outlineLevel="0" collapsed="false">
      <c r="A1082" s="2" t="s">
        <v>1218</v>
      </c>
      <c r="B1082" s="2" t="s">
        <v>69</v>
      </c>
      <c r="C1082" s="2" t="s">
        <v>96</v>
      </c>
      <c r="D1082" s="2" t="s">
        <v>97</v>
      </c>
      <c r="E1082" s="13" t="n">
        <v>45355</v>
      </c>
      <c r="F1082" s="13" t="n">
        <v>46450</v>
      </c>
      <c r="G1082" s="2" t="s">
        <v>32</v>
      </c>
      <c r="H1082" s="2" t="s">
        <v>163</v>
      </c>
      <c r="I1082" s="2" t="s">
        <v>120</v>
      </c>
      <c r="J1082" s="2" t="s">
        <v>100</v>
      </c>
      <c r="K1082" s="14" t="n">
        <v>7860.82</v>
      </c>
      <c r="L1082" s="2" t="n">
        <f aca="false">IF(E1082="","",ROUND((Indicadores!$B$4-E1082)/365.25,1))</f>
        <v>2.6</v>
      </c>
      <c r="M1082" s="2" t="str">
        <f aca="false">IF(E1082="","Virtual",IF(L1082&gt;=Indicadores!$B$6,"Fim de Vida",IF(L1082&gt;=Indicadores!$B$5,"Envelhecendo","Atual")))</f>
        <v>Atual</v>
      </c>
      <c r="N1082" s="2" t="str">
        <f aca="false">IF(F1082="","N/A",IF(F1082&lt;Indicadores!$B$4,"Vencida","Vigente"))</f>
        <v>Vigente</v>
      </c>
      <c r="O1082" s="2" t="str">
        <f aca="false">INDEX(Locais!$B$2:$B$13,MATCH(H1082,Locais!$A$2:$A$13,0))</f>
        <v>Regional - Manaus</v>
      </c>
      <c r="P1082" s="2" t="str">
        <f aca="false">INDEX(Locais!$C$2:$C$13,MATCH(H1082,Locais!$A$2:$A$13,0))</f>
        <v>Norte</v>
      </c>
    </row>
    <row r="1083" customFormat="false" ht="15" hidden="false" customHeight="false" outlineLevel="0" collapsed="false">
      <c r="A1083" s="2" t="s">
        <v>1219</v>
      </c>
      <c r="B1083" s="2" t="s">
        <v>68</v>
      </c>
      <c r="C1083" s="2" t="s">
        <v>102</v>
      </c>
      <c r="D1083" s="2" t="s">
        <v>103</v>
      </c>
      <c r="E1083" s="13" t="n">
        <v>44462</v>
      </c>
      <c r="F1083" s="13" t="n">
        <v>45557</v>
      </c>
      <c r="G1083" s="2" t="s">
        <v>32</v>
      </c>
      <c r="H1083" s="2" t="s">
        <v>119</v>
      </c>
      <c r="I1083" s="2" t="s">
        <v>130</v>
      </c>
      <c r="J1083" s="2" t="s">
        <v>100</v>
      </c>
      <c r="K1083" s="14" t="n">
        <v>6392.54</v>
      </c>
      <c r="L1083" s="2" t="n">
        <f aca="false">IF(E1083="","",ROUND((Indicadores!$B$4-E1083)/365.25,1))</f>
        <v>5.1</v>
      </c>
      <c r="M1083" s="2" t="str">
        <f aca="false">IF(E1083="","Virtual",IF(L1083&gt;=Indicadores!$B$6,"Fim de Vida",IF(L1083&gt;=Indicadores!$B$5,"Envelhecendo","Atual")))</f>
        <v>Fim de Vida</v>
      </c>
      <c r="N1083" s="2" t="str">
        <f aca="false">IF(F1083="","N/A",IF(F1083&lt;Indicadores!$B$4,"Vencida","Vigente"))</f>
        <v>Vencida</v>
      </c>
      <c r="O1083" s="2" t="str">
        <f aca="false">INDEX(Locais!$B$2:$B$13,MATCH(H1083,Locais!$A$2:$A$13,0))</f>
        <v>Regional - São Paulo</v>
      </c>
      <c r="P1083" s="2" t="str">
        <f aca="false">INDEX(Locais!$C$2:$C$13,MATCH(H1083,Locais!$A$2:$A$13,0))</f>
        <v>Sudeste</v>
      </c>
    </row>
    <row r="1084" customFormat="false" ht="15" hidden="false" customHeight="false" outlineLevel="0" collapsed="false">
      <c r="A1084" s="2" t="s">
        <v>1220</v>
      </c>
      <c r="B1084" s="2" t="s">
        <v>68</v>
      </c>
      <c r="C1084" s="2" t="s">
        <v>96</v>
      </c>
      <c r="D1084" s="2" t="s">
        <v>107</v>
      </c>
      <c r="E1084" s="13" t="n">
        <v>45450</v>
      </c>
      <c r="F1084" s="13" t="n">
        <v>46545</v>
      </c>
      <c r="G1084" s="2" t="s">
        <v>32</v>
      </c>
      <c r="H1084" s="2" t="s">
        <v>104</v>
      </c>
      <c r="I1084" s="2" t="s">
        <v>124</v>
      </c>
      <c r="J1084" s="2" t="s">
        <v>100</v>
      </c>
      <c r="K1084" s="14" t="n">
        <v>4605.94</v>
      </c>
      <c r="L1084" s="2" t="n">
        <f aca="false">IF(E1084="","",ROUND((Indicadores!$B$4-E1084)/365.25,1))</f>
        <v>2.4</v>
      </c>
      <c r="M1084" s="2" t="str">
        <f aca="false">IF(E1084="","Virtual",IF(L1084&gt;=Indicadores!$B$6,"Fim de Vida",IF(L1084&gt;=Indicadores!$B$5,"Envelhecendo","Atual")))</f>
        <v>Atual</v>
      </c>
      <c r="N1084" s="2" t="str">
        <f aca="false">IF(F1084="","N/A",IF(F1084&lt;Indicadores!$B$4,"Vencida","Vigente"))</f>
        <v>Vigente</v>
      </c>
      <c r="O1084" s="2" t="str">
        <f aca="false">INDEX(Locais!$B$2:$B$13,MATCH(H1084,Locais!$A$2:$A$13,0))</f>
        <v>Regional - Fortaleza</v>
      </c>
      <c r="P1084" s="2" t="str">
        <f aca="false">INDEX(Locais!$C$2:$C$13,MATCH(H1084,Locais!$A$2:$A$13,0))</f>
        <v>Nordeste</v>
      </c>
    </row>
    <row r="1085" customFormat="false" ht="15" hidden="false" customHeight="false" outlineLevel="0" collapsed="false">
      <c r="A1085" s="2" t="s">
        <v>1221</v>
      </c>
      <c r="B1085" s="2" t="s">
        <v>69</v>
      </c>
      <c r="C1085" s="2" t="s">
        <v>126</v>
      </c>
      <c r="D1085" s="2" t="s">
        <v>169</v>
      </c>
      <c r="E1085" s="13" t="n">
        <v>45112</v>
      </c>
      <c r="F1085" s="13" t="n">
        <v>46207</v>
      </c>
      <c r="G1085" s="2" t="s">
        <v>32</v>
      </c>
      <c r="H1085" s="2" t="s">
        <v>98</v>
      </c>
      <c r="I1085" s="2" t="s">
        <v>120</v>
      </c>
      <c r="J1085" s="2" t="s">
        <v>100</v>
      </c>
      <c r="K1085" s="14" t="n">
        <v>9921.52</v>
      </c>
      <c r="L1085" s="2" t="n">
        <f aca="false">IF(E1085="","",ROUND((Indicadores!$B$4-E1085)/365.25,1))</f>
        <v>3.3</v>
      </c>
      <c r="M1085" s="2" t="str">
        <f aca="false">IF(E1085="","Virtual",IF(L1085&gt;=Indicadores!$B$6,"Fim de Vida",IF(L1085&gt;=Indicadores!$B$5,"Envelhecendo","Atual")))</f>
        <v>Envelhecendo</v>
      </c>
      <c r="N1085" s="2" t="str">
        <f aca="false">IF(F1085="","N/A",IF(F1085&lt;Indicadores!$B$4,"Vencida","Vigente"))</f>
        <v>Vencida</v>
      </c>
      <c r="O1085" s="2" t="str">
        <f aca="false">INDEX(Locais!$B$2:$B$13,MATCH(H1085,Locais!$A$2:$A$13,0))</f>
        <v>Sede - Brasília</v>
      </c>
      <c r="P1085" s="2" t="str">
        <f aca="false">INDEX(Locais!$C$2:$C$13,MATCH(H1085,Locais!$A$2:$A$13,0))</f>
        <v>Centro-Oeste</v>
      </c>
    </row>
    <row r="1086" customFormat="false" ht="15" hidden="false" customHeight="false" outlineLevel="0" collapsed="false">
      <c r="A1086" s="2" t="s">
        <v>1222</v>
      </c>
      <c r="B1086" s="2" t="s">
        <v>68</v>
      </c>
      <c r="C1086" s="2" t="s">
        <v>96</v>
      </c>
      <c r="D1086" s="2" t="s">
        <v>107</v>
      </c>
      <c r="E1086" s="13" t="n">
        <v>44282</v>
      </c>
      <c r="F1086" s="13" t="n">
        <v>45377</v>
      </c>
      <c r="G1086" s="2" t="s">
        <v>32</v>
      </c>
      <c r="H1086" s="2" t="s">
        <v>98</v>
      </c>
      <c r="I1086" s="2" t="s">
        <v>115</v>
      </c>
      <c r="J1086" s="2" t="s">
        <v>100</v>
      </c>
      <c r="K1086" s="14" t="n">
        <v>4558.98</v>
      </c>
      <c r="L1086" s="2" t="n">
        <f aca="false">IF(E1086="","",ROUND((Indicadores!$B$4-E1086)/365.25,1))</f>
        <v>5.6</v>
      </c>
      <c r="M1086" s="2" t="str">
        <f aca="false">IF(E1086="","Virtual",IF(L1086&gt;=Indicadores!$B$6,"Fim de Vida",IF(L1086&gt;=Indicadores!$B$5,"Envelhecendo","Atual")))</f>
        <v>Fim de Vida</v>
      </c>
      <c r="N1086" s="2" t="str">
        <f aca="false">IF(F1086="","N/A",IF(F1086&lt;Indicadores!$B$4,"Vencida","Vigente"))</f>
        <v>Vencida</v>
      </c>
      <c r="O1086" s="2" t="str">
        <f aca="false">INDEX(Locais!$B$2:$B$13,MATCH(H1086,Locais!$A$2:$A$13,0))</f>
        <v>Sede - Brasília</v>
      </c>
      <c r="P1086" s="2" t="str">
        <f aca="false">INDEX(Locais!$C$2:$C$13,MATCH(H1086,Locais!$A$2:$A$13,0))</f>
        <v>Centro-Oeste</v>
      </c>
    </row>
    <row r="1087" customFormat="false" ht="15" hidden="false" customHeight="false" outlineLevel="0" collapsed="false">
      <c r="A1087" s="2" t="s">
        <v>1223</v>
      </c>
      <c r="B1087" s="2" t="s">
        <v>68</v>
      </c>
      <c r="C1087" s="2" t="s">
        <v>102</v>
      </c>
      <c r="D1087" s="2" t="s">
        <v>103</v>
      </c>
      <c r="E1087" s="13" t="n">
        <v>45383</v>
      </c>
      <c r="F1087" s="13" t="n">
        <v>46478</v>
      </c>
      <c r="G1087" s="2" t="s">
        <v>32</v>
      </c>
      <c r="H1087" s="2" t="s">
        <v>139</v>
      </c>
      <c r="I1087" s="2" t="s">
        <v>120</v>
      </c>
      <c r="J1087" s="2" t="s">
        <v>100</v>
      </c>
      <c r="K1087" s="14" t="n">
        <v>6109.83</v>
      </c>
      <c r="L1087" s="2" t="n">
        <f aca="false">IF(E1087="","",ROUND((Indicadores!$B$4-E1087)/365.25,1))</f>
        <v>2.5</v>
      </c>
      <c r="M1087" s="2" t="str">
        <f aca="false">IF(E1087="","Virtual",IF(L1087&gt;=Indicadores!$B$6,"Fim de Vida",IF(L1087&gt;=Indicadores!$B$5,"Envelhecendo","Atual")))</f>
        <v>Atual</v>
      </c>
      <c r="N1087" s="2" t="str">
        <f aca="false">IF(F1087="","N/A",IF(F1087&lt;Indicadores!$B$4,"Vencida","Vigente"))</f>
        <v>Vigente</v>
      </c>
      <c r="O1087" s="2" t="str">
        <f aca="false">INDEX(Locais!$B$2:$B$13,MATCH(H1087,Locais!$A$2:$A$13,0))</f>
        <v>Regional - Rio de Janeiro</v>
      </c>
      <c r="P1087" s="2" t="str">
        <f aca="false">INDEX(Locais!$C$2:$C$13,MATCH(H1087,Locais!$A$2:$A$13,0))</f>
        <v>Sudeste</v>
      </c>
    </row>
    <row r="1088" customFormat="false" ht="15" hidden="false" customHeight="false" outlineLevel="0" collapsed="false">
      <c r="A1088" s="2" t="s">
        <v>1224</v>
      </c>
      <c r="B1088" s="2" t="s">
        <v>68</v>
      </c>
      <c r="C1088" s="2" t="s">
        <v>102</v>
      </c>
      <c r="D1088" s="2" t="s">
        <v>103</v>
      </c>
      <c r="E1088" s="13" t="n">
        <v>45323</v>
      </c>
      <c r="F1088" s="13" t="n">
        <v>46418</v>
      </c>
      <c r="G1088" s="2" t="s">
        <v>32</v>
      </c>
      <c r="H1088" s="2" t="s">
        <v>98</v>
      </c>
      <c r="I1088" s="2" t="s">
        <v>99</v>
      </c>
      <c r="J1088" s="2" t="s">
        <v>100</v>
      </c>
      <c r="K1088" s="14" t="n">
        <v>4854.82</v>
      </c>
      <c r="L1088" s="2" t="n">
        <f aca="false">IF(E1088="","",ROUND((Indicadores!$B$4-E1088)/365.25,1))</f>
        <v>2.7</v>
      </c>
      <c r="M1088" s="2" t="str">
        <f aca="false">IF(E1088="","Virtual",IF(L1088&gt;=Indicadores!$B$6,"Fim de Vida",IF(L1088&gt;=Indicadores!$B$5,"Envelhecendo","Atual")))</f>
        <v>Atual</v>
      </c>
      <c r="N1088" s="2" t="str">
        <f aca="false">IF(F1088="","N/A",IF(F1088&lt;Indicadores!$B$4,"Vencida","Vigente"))</f>
        <v>Vigente</v>
      </c>
      <c r="O1088" s="2" t="str">
        <f aca="false">INDEX(Locais!$B$2:$B$13,MATCH(H1088,Locais!$A$2:$A$13,0))</f>
        <v>Sede - Brasília</v>
      </c>
      <c r="P1088" s="2" t="str">
        <f aca="false">INDEX(Locais!$C$2:$C$13,MATCH(H1088,Locais!$A$2:$A$13,0))</f>
        <v>Centro-Oeste</v>
      </c>
    </row>
    <row r="1089" customFormat="false" ht="15" hidden="false" customHeight="false" outlineLevel="0" collapsed="false">
      <c r="A1089" s="2" t="s">
        <v>1225</v>
      </c>
      <c r="B1089" s="2" t="s">
        <v>69</v>
      </c>
      <c r="C1089" s="2" t="s">
        <v>102</v>
      </c>
      <c r="D1089" s="2" t="s">
        <v>113</v>
      </c>
      <c r="E1089" s="13" t="n">
        <v>45663</v>
      </c>
      <c r="F1089" s="13" t="n">
        <v>46758</v>
      </c>
      <c r="G1089" s="2" t="s">
        <v>32</v>
      </c>
      <c r="H1089" s="2" t="s">
        <v>139</v>
      </c>
      <c r="I1089" s="2" t="s">
        <v>133</v>
      </c>
      <c r="J1089" s="2" t="s">
        <v>100</v>
      </c>
      <c r="K1089" s="14" t="n">
        <v>8404.8</v>
      </c>
      <c r="L1089" s="2" t="n">
        <f aca="false">IF(E1089="","",ROUND((Indicadores!$B$4-E1089)/365.25,1))</f>
        <v>1.8</v>
      </c>
      <c r="M1089" s="2" t="str">
        <f aca="false">IF(E1089="","Virtual",IF(L1089&gt;=Indicadores!$B$6,"Fim de Vida",IF(L1089&gt;=Indicadores!$B$5,"Envelhecendo","Atual")))</f>
        <v>Atual</v>
      </c>
      <c r="N1089" s="2" t="str">
        <f aca="false">IF(F1089="","N/A",IF(F1089&lt;Indicadores!$B$4,"Vencida","Vigente"))</f>
        <v>Vigente</v>
      </c>
      <c r="O1089" s="2" t="str">
        <f aca="false">INDEX(Locais!$B$2:$B$13,MATCH(H1089,Locais!$A$2:$A$13,0))</f>
        <v>Regional - Rio de Janeiro</v>
      </c>
      <c r="P1089" s="2" t="str">
        <f aca="false">INDEX(Locais!$C$2:$C$13,MATCH(H1089,Locais!$A$2:$A$13,0))</f>
        <v>Sudeste</v>
      </c>
    </row>
    <row r="1090" customFormat="false" ht="15" hidden="false" customHeight="false" outlineLevel="0" collapsed="false">
      <c r="A1090" s="2" t="s">
        <v>1226</v>
      </c>
      <c r="B1090" s="2" t="s">
        <v>68</v>
      </c>
      <c r="C1090" s="2" t="s">
        <v>96</v>
      </c>
      <c r="D1090" s="2" t="s">
        <v>132</v>
      </c>
      <c r="E1090" s="13" t="n">
        <v>44543</v>
      </c>
      <c r="F1090" s="13" t="n">
        <v>45638</v>
      </c>
      <c r="G1090" s="2" t="s">
        <v>32</v>
      </c>
      <c r="H1090" s="2" t="s">
        <v>98</v>
      </c>
      <c r="I1090" s="2" t="s">
        <v>124</v>
      </c>
      <c r="J1090" s="2" t="s">
        <v>100</v>
      </c>
      <c r="K1090" s="14" t="n">
        <v>4621.8</v>
      </c>
      <c r="L1090" s="2" t="n">
        <f aca="false">IF(E1090="","",ROUND((Indicadores!$B$4-E1090)/365.25,1))</f>
        <v>4.8</v>
      </c>
      <c r="M1090" s="2" t="str">
        <f aca="false">IF(E1090="","Virtual",IF(L1090&gt;=Indicadores!$B$6,"Fim de Vida",IF(L1090&gt;=Indicadores!$B$5,"Envelhecendo","Atual")))</f>
        <v>Envelhecendo</v>
      </c>
      <c r="N1090" s="2" t="str">
        <f aca="false">IF(F1090="","N/A",IF(F1090&lt;Indicadores!$B$4,"Vencida","Vigente"))</f>
        <v>Vencida</v>
      </c>
      <c r="O1090" s="2" t="str">
        <f aca="false">INDEX(Locais!$B$2:$B$13,MATCH(H1090,Locais!$A$2:$A$13,0))</f>
        <v>Sede - Brasília</v>
      </c>
      <c r="P1090" s="2" t="str">
        <f aca="false">INDEX(Locais!$C$2:$C$13,MATCH(H1090,Locais!$A$2:$A$13,0))</f>
        <v>Centro-Oeste</v>
      </c>
    </row>
    <row r="1091" customFormat="false" ht="15" hidden="false" customHeight="false" outlineLevel="0" collapsed="false">
      <c r="A1091" s="2" t="s">
        <v>1227</v>
      </c>
      <c r="B1091" s="2" t="s">
        <v>68</v>
      </c>
      <c r="C1091" s="2" t="s">
        <v>96</v>
      </c>
      <c r="D1091" s="2" t="s">
        <v>132</v>
      </c>
      <c r="E1091" s="13" t="n">
        <v>45298</v>
      </c>
      <c r="F1091" s="13" t="n">
        <v>46393</v>
      </c>
      <c r="G1091" s="2" t="s">
        <v>32</v>
      </c>
      <c r="H1091" s="2" t="s">
        <v>123</v>
      </c>
      <c r="I1091" s="2" t="s">
        <v>136</v>
      </c>
      <c r="J1091" s="2" t="s">
        <v>100</v>
      </c>
      <c r="K1091" s="14" t="n">
        <v>4509.32</v>
      </c>
      <c r="L1091" s="2" t="n">
        <f aca="false">IF(E1091="","",ROUND((Indicadores!$B$4-E1091)/365.25,1))</f>
        <v>2.8</v>
      </c>
      <c r="M1091" s="2" t="str">
        <f aca="false">IF(E1091="","Virtual",IF(L1091&gt;=Indicadores!$B$6,"Fim de Vida",IF(L1091&gt;=Indicadores!$B$5,"Envelhecendo","Atual")))</f>
        <v>Atual</v>
      </c>
      <c r="N1091" s="2" t="str">
        <f aca="false">IF(F1091="","N/A",IF(F1091&lt;Indicadores!$B$4,"Vencida","Vigente"))</f>
        <v>Vigente</v>
      </c>
      <c r="O1091" s="2" t="str">
        <f aca="false">INDEX(Locais!$B$2:$B$13,MATCH(H1091,Locais!$A$2:$A$13,0))</f>
        <v>Regional - Goiânia</v>
      </c>
      <c r="P1091" s="2" t="str">
        <f aca="false">INDEX(Locais!$C$2:$C$13,MATCH(H1091,Locais!$A$2:$A$13,0))</f>
        <v>Centro-Oeste</v>
      </c>
    </row>
    <row r="1092" customFormat="false" ht="15" hidden="false" customHeight="false" outlineLevel="0" collapsed="false">
      <c r="A1092" s="2" t="s">
        <v>1228</v>
      </c>
      <c r="B1092" s="2" t="s">
        <v>70</v>
      </c>
      <c r="C1092" s="2" t="s">
        <v>126</v>
      </c>
      <c r="D1092" s="2" t="s">
        <v>162</v>
      </c>
      <c r="E1092" s="13" t="n">
        <v>44452</v>
      </c>
      <c r="F1092" s="13" t="n">
        <v>46277</v>
      </c>
      <c r="G1092" s="2" t="s">
        <v>32</v>
      </c>
      <c r="H1092" s="2" t="s">
        <v>139</v>
      </c>
      <c r="I1092" s="2" t="s">
        <v>142</v>
      </c>
      <c r="J1092" s="2" t="s">
        <v>100</v>
      </c>
      <c r="K1092" s="14" t="n">
        <v>21645.69</v>
      </c>
      <c r="L1092" s="2" t="n">
        <f aca="false">IF(E1092="","",ROUND((Indicadores!$B$4-E1092)/365.25,1))</f>
        <v>5.1</v>
      </c>
      <c r="M1092" s="2" t="str">
        <f aca="false">IF(E1092="","Virtual",IF(L1092&gt;=Indicadores!$B$6,"Fim de Vida",IF(L1092&gt;=Indicadores!$B$5,"Envelhecendo","Atual")))</f>
        <v>Fim de Vida</v>
      </c>
      <c r="N1092" s="2" t="str">
        <f aca="false">IF(F1092="","N/A",IF(F1092&lt;Indicadores!$B$4,"Vencida","Vigente"))</f>
        <v>Vencida</v>
      </c>
      <c r="O1092" s="2" t="str">
        <f aca="false">INDEX(Locais!$B$2:$B$13,MATCH(H1092,Locais!$A$2:$A$13,0))</f>
        <v>Regional - Rio de Janeiro</v>
      </c>
      <c r="P1092" s="2" t="str">
        <f aca="false">INDEX(Locais!$C$2:$C$13,MATCH(H1092,Locais!$A$2:$A$13,0))</f>
        <v>Sudeste</v>
      </c>
    </row>
    <row r="1093" customFormat="false" ht="15" hidden="false" customHeight="false" outlineLevel="0" collapsed="false">
      <c r="A1093" s="2" t="s">
        <v>1229</v>
      </c>
      <c r="B1093" s="2" t="s">
        <v>68</v>
      </c>
      <c r="C1093" s="2" t="s">
        <v>96</v>
      </c>
      <c r="D1093" s="2" t="s">
        <v>107</v>
      </c>
      <c r="E1093" s="13" t="n">
        <v>45209</v>
      </c>
      <c r="F1093" s="13" t="n">
        <v>46304</v>
      </c>
      <c r="G1093" s="2" t="s">
        <v>32</v>
      </c>
      <c r="H1093" s="2" t="s">
        <v>123</v>
      </c>
      <c r="I1093" s="2" t="s">
        <v>142</v>
      </c>
      <c r="J1093" s="2" t="s">
        <v>100</v>
      </c>
      <c r="K1093" s="14" t="n">
        <v>6244.19</v>
      </c>
      <c r="L1093" s="2" t="n">
        <f aca="false">IF(E1093="","",ROUND((Indicadores!$B$4-E1093)/365.25,1))</f>
        <v>3</v>
      </c>
      <c r="M1093" s="2" t="str">
        <f aca="false">IF(E1093="","Virtual",IF(L1093&gt;=Indicadores!$B$6,"Fim de Vida",IF(L1093&gt;=Indicadores!$B$5,"Envelhecendo","Atual")))</f>
        <v>Envelhecendo</v>
      </c>
      <c r="N1093" s="2" t="str">
        <f aca="false">IF(F1093="","N/A",IF(F1093&lt;Indicadores!$B$4,"Vencida","Vigente"))</f>
        <v>Vencida</v>
      </c>
      <c r="O1093" s="2" t="str">
        <f aca="false">INDEX(Locais!$B$2:$B$13,MATCH(H1093,Locais!$A$2:$A$13,0))</f>
        <v>Regional - Goiânia</v>
      </c>
      <c r="P1093" s="2" t="str">
        <f aca="false">INDEX(Locais!$C$2:$C$13,MATCH(H1093,Locais!$A$2:$A$13,0))</f>
        <v>Centro-Oeste</v>
      </c>
    </row>
    <row r="1094" customFormat="false" ht="15" hidden="false" customHeight="false" outlineLevel="0" collapsed="false">
      <c r="A1094" s="2" t="s">
        <v>1230</v>
      </c>
      <c r="B1094" s="2" t="s">
        <v>70</v>
      </c>
      <c r="C1094" s="2" t="s">
        <v>96</v>
      </c>
      <c r="D1094" s="2" t="s">
        <v>122</v>
      </c>
      <c r="E1094" s="13" t="n">
        <v>45137</v>
      </c>
      <c r="F1094" s="13" t="n">
        <v>46962</v>
      </c>
      <c r="G1094" s="2" t="s">
        <v>34</v>
      </c>
      <c r="H1094" s="2" t="s">
        <v>165</v>
      </c>
      <c r="I1094" s="2" t="s">
        <v>115</v>
      </c>
      <c r="J1094" s="2" t="s">
        <v>100</v>
      </c>
      <c r="K1094" s="14" t="n">
        <v>18058.63</v>
      </c>
      <c r="L1094" s="2" t="n">
        <f aca="false">IF(E1094="","",ROUND((Indicadores!$B$4-E1094)/365.25,1))</f>
        <v>3.2</v>
      </c>
      <c r="M1094" s="2" t="str">
        <f aca="false">IF(E1094="","Virtual",IF(L1094&gt;=Indicadores!$B$6,"Fim de Vida",IF(L1094&gt;=Indicadores!$B$5,"Envelhecendo","Atual")))</f>
        <v>Envelhecendo</v>
      </c>
      <c r="N1094" s="2" t="str">
        <f aca="false">IF(F1094="","N/A",IF(F1094&lt;Indicadores!$B$4,"Vencida","Vigente"))</f>
        <v>Vigente</v>
      </c>
      <c r="O1094" s="2" t="str">
        <f aca="false">INDEX(Locais!$B$2:$B$13,MATCH(H1094,Locais!$A$2:$A$13,0))</f>
        <v>Regional - Salvador</v>
      </c>
      <c r="P1094" s="2" t="str">
        <f aca="false">INDEX(Locais!$C$2:$C$13,MATCH(H1094,Locais!$A$2:$A$13,0))</f>
        <v>Nordeste</v>
      </c>
    </row>
    <row r="1095" customFormat="false" ht="15" hidden="false" customHeight="false" outlineLevel="0" collapsed="false">
      <c r="A1095" s="2" t="s">
        <v>1231</v>
      </c>
      <c r="B1095" s="2" t="s">
        <v>68</v>
      </c>
      <c r="C1095" s="2" t="s">
        <v>102</v>
      </c>
      <c r="D1095" s="2" t="s">
        <v>103</v>
      </c>
      <c r="E1095" s="13" t="n">
        <v>43276</v>
      </c>
      <c r="F1095" s="13" t="n">
        <v>44371</v>
      </c>
      <c r="G1095" s="2" t="s">
        <v>135</v>
      </c>
      <c r="H1095" s="2" t="s">
        <v>163</v>
      </c>
      <c r="I1095" s="2" t="s">
        <v>142</v>
      </c>
      <c r="J1095" s="2" t="s">
        <v>137</v>
      </c>
      <c r="K1095" s="14" t="n">
        <v>6114.41</v>
      </c>
      <c r="L1095" s="2" t="n">
        <f aca="false">IF(E1095="","",ROUND((Indicadores!$B$4-E1095)/365.25,1))</f>
        <v>8.3</v>
      </c>
      <c r="M1095" s="2" t="str">
        <f aca="false">IF(E1095="","Virtual",IF(L1095&gt;=Indicadores!$B$6,"Fim de Vida",IF(L1095&gt;=Indicadores!$B$5,"Envelhecendo","Atual")))</f>
        <v>Fim de Vida</v>
      </c>
      <c r="N1095" s="2" t="str">
        <f aca="false">IF(F1095="","N/A",IF(F1095&lt;Indicadores!$B$4,"Vencida","Vigente"))</f>
        <v>Vencida</v>
      </c>
      <c r="O1095" s="2" t="str">
        <f aca="false">INDEX(Locais!$B$2:$B$13,MATCH(H1095,Locais!$A$2:$A$13,0))</f>
        <v>Regional - Manaus</v>
      </c>
      <c r="P1095" s="2" t="str">
        <f aca="false">INDEX(Locais!$C$2:$C$13,MATCH(H1095,Locais!$A$2:$A$13,0))</f>
        <v>Norte</v>
      </c>
    </row>
    <row r="1096" customFormat="false" ht="15" hidden="false" customHeight="false" outlineLevel="0" collapsed="false">
      <c r="A1096" s="2" t="s">
        <v>1232</v>
      </c>
      <c r="B1096" s="2" t="s">
        <v>68</v>
      </c>
      <c r="C1096" s="2" t="s">
        <v>126</v>
      </c>
      <c r="D1096" s="2" t="s">
        <v>127</v>
      </c>
      <c r="E1096" s="13" t="n">
        <v>45807</v>
      </c>
      <c r="F1096" s="13" t="n">
        <v>46902</v>
      </c>
      <c r="G1096" s="2" t="s">
        <v>32</v>
      </c>
      <c r="H1096" s="2" t="s">
        <v>108</v>
      </c>
      <c r="I1096" s="2" t="s">
        <v>115</v>
      </c>
      <c r="J1096" s="2" t="s">
        <v>100</v>
      </c>
      <c r="K1096" s="14" t="n">
        <v>6300.46</v>
      </c>
      <c r="L1096" s="2" t="n">
        <f aca="false">IF(E1096="","",ROUND((Indicadores!$B$4-E1096)/365.25,1))</f>
        <v>1.4</v>
      </c>
      <c r="M1096" s="2" t="str">
        <f aca="false">IF(E1096="","Virtual",IF(L1096&gt;=Indicadores!$B$6,"Fim de Vida",IF(L1096&gt;=Indicadores!$B$5,"Envelhecendo","Atual")))</f>
        <v>Atual</v>
      </c>
      <c r="N1096" s="2" t="str">
        <f aca="false">IF(F1096="","N/A",IF(F1096&lt;Indicadores!$B$4,"Vencida","Vigente"))</f>
        <v>Vigente</v>
      </c>
      <c r="O1096" s="2" t="str">
        <f aca="false">INDEX(Locais!$B$2:$B$13,MATCH(H1096,Locais!$A$2:$A$13,0))</f>
        <v>Regional - Porto Alegre</v>
      </c>
      <c r="P1096" s="2" t="str">
        <f aca="false">INDEX(Locais!$C$2:$C$13,MATCH(H1096,Locais!$A$2:$A$13,0))</f>
        <v>Sul</v>
      </c>
    </row>
    <row r="1097" customFormat="false" ht="15" hidden="false" customHeight="false" outlineLevel="0" collapsed="false">
      <c r="A1097" s="2" t="s">
        <v>1233</v>
      </c>
      <c r="B1097" s="2" t="s">
        <v>69</v>
      </c>
      <c r="C1097" s="2" t="s">
        <v>102</v>
      </c>
      <c r="D1097" s="2" t="s">
        <v>113</v>
      </c>
      <c r="E1097" s="13" t="n">
        <v>44098</v>
      </c>
      <c r="F1097" s="13" t="n">
        <v>45193</v>
      </c>
      <c r="G1097" s="2" t="s">
        <v>32</v>
      </c>
      <c r="H1097" s="2" t="s">
        <v>119</v>
      </c>
      <c r="I1097" s="2" t="s">
        <v>111</v>
      </c>
      <c r="J1097" s="2" t="s">
        <v>100</v>
      </c>
      <c r="K1097" s="14" t="n">
        <v>10714.43</v>
      </c>
      <c r="L1097" s="2" t="n">
        <f aca="false">IF(E1097="","",ROUND((Indicadores!$B$4-E1097)/365.25,1))</f>
        <v>6.1</v>
      </c>
      <c r="M1097" s="2" t="str">
        <f aca="false">IF(E1097="","Virtual",IF(L1097&gt;=Indicadores!$B$6,"Fim de Vida",IF(L1097&gt;=Indicadores!$B$5,"Envelhecendo","Atual")))</f>
        <v>Fim de Vida</v>
      </c>
      <c r="N1097" s="2" t="str">
        <f aca="false">IF(F1097="","N/A",IF(F1097&lt;Indicadores!$B$4,"Vencida","Vigente"))</f>
        <v>Vencida</v>
      </c>
      <c r="O1097" s="2" t="str">
        <f aca="false">INDEX(Locais!$B$2:$B$13,MATCH(H1097,Locais!$A$2:$A$13,0))</f>
        <v>Regional - São Paulo</v>
      </c>
      <c r="P1097" s="2" t="str">
        <f aca="false">INDEX(Locais!$C$2:$C$13,MATCH(H1097,Locais!$A$2:$A$13,0))</f>
        <v>Sudeste</v>
      </c>
    </row>
    <row r="1098" customFormat="false" ht="15" hidden="false" customHeight="false" outlineLevel="0" collapsed="false">
      <c r="A1098" s="2" t="s">
        <v>1234</v>
      </c>
      <c r="B1098" s="2" t="s">
        <v>69</v>
      </c>
      <c r="C1098" s="2" t="s">
        <v>102</v>
      </c>
      <c r="D1098" s="2" t="s">
        <v>113</v>
      </c>
      <c r="E1098" s="13" t="n">
        <v>45481</v>
      </c>
      <c r="F1098" s="13" t="n">
        <v>46576</v>
      </c>
      <c r="G1098" s="2" t="s">
        <v>32</v>
      </c>
      <c r="H1098" s="2" t="s">
        <v>98</v>
      </c>
      <c r="I1098" s="2" t="s">
        <v>133</v>
      </c>
      <c r="J1098" s="2" t="s">
        <v>100</v>
      </c>
      <c r="K1098" s="14" t="n">
        <v>8462.77</v>
      </c>
      <c r="L1098" s="2" t="n">
        <f aca="false">IF(E1098="","",ROUND((Indicadores!$B$4-E1098)/365.25,1))</f>
        <v>2.3</v>
      </c>
      <c r="M1098" s="2" t="str">
        <f aca="false">IF(E1098="","Virtual",IF(L1098&gt;=Indicadores!$B$6,"Fim de Vida",IF(L1098&gt;=Indicadores!$B$5,"Envelhecendo","Atual")))</f>
        <v>Atual</v>
      </c>
      <c r="N1098" s="2" t="str">
        <f aca="false">IF(F1098="","N/A",IF(F1098&lt;Indicadores!$B$4,"Vencida","Vigente"))</f>
        <v>Vigente</v>
      </c>
      <c r="O1098" s="2" t="str">
        <f aca="false">INDEX(Locais!$B$2:$B$13,MATCH(H1098,Locais!$A$2:$A$13,0))</f>
        <v>Sede - Brasília</v>
      </c>
      <c r="P1098" s="2" t="str">
        <f aca="false">INDEX(Locais!$C$2:$C$13,MATCH(H1098,Locais!$A$2:$A$13,0))</f>
        <v>Centro-Oeste</v>
      </c>
    </row>
    <row r="1099" customFormat="false" ht="15" hidden="false" customHeight="false" outlineLevel="0" collapsed="false">
      <c r="A1099" s="2" t="s">
        <v>1235</v>
      </c>
      <c r="B1099" s="2" t="s">
        <v>69</v>
      </c>
      <c r="C1099" s="2" t="s">
        <v>96</v>
      </c>
      <c r="D1099" s="2" t="s">
        <v>117</v>
      </c>
      <c r="E1099" s="13" t="n">
        <v>45894</v>
      </c>
      <c r="F1099" s="13" t="n">
        <v>46989</v>
      </c>
      <c r="G1099" s="2" t="s">
        <v>34</v>
      </c>
      <c r="H1099" s="2" t="s">
        <v>98</v>
      </c>
      <c r="I1099" s="2" t="s">
        <v>136</v>
      </c>
      <c r="J1099" s="2" t="s">
        <v>100</v>
      </c>
      <c r="K1099" s="14" t="n">
        <v>10666.44</v>
      </c>
      <c r="L1099" s="2" t="n">
        <f aca="false">IF(E1099="","",ROUND((Indicadores!$B$4-E1099)/365.25,1))</f>
        <v>1.1</v>
      </c>
      <c r="M1099" s="2" t="str">
        <f aca="false">IF(E1099="","Virtual",IF(L1099&gt;=Indicadores!$B$6,"Fim de Vida",IF(L1099&gt;=Indicadores!$B$5,"Envelhecendo","Atual")))</f>
        <v>Atual</v>
      </c>
      <c r="N1099" s="2" t="str">
        <f aca="false">IF(F1099="","N/A",IF(F1099&lt;Indicadores!$B$4,"Vencida","Vigente"))</f>
        <v>Vigente</v>
      </c>
      <c r="O1099" s="2" t="str">
        <f aca="false">INDEX(Locais!$B$2:$B$13,MATCH(H1099,Locais!$A$2:$A$13,0))</f>
        <v>Sede - Brasília</v>
      </c>
      <c r="P1099" s="2" t="str">
        <f aca="false">INDEX(Locais!$C$2:$C$13,MATCH(H1099,Locais!$A$2:$A$13,0))</f>
        <v>Centro-Oeste</v>
      </c>
    </row>
    <row r="1100" customFormat="false" ht="15" hidden="false" customHeight="false" outlineLevel="0" collapsed="false">
      <c r="A1100" s="2" t="s">
        <v>1236</v>
      </c>
      <c r="B1100" s="2" t="s">
        <v>69</v>
      </c>
      <c r="C1100" s="2" t="s">
        <v>102</v>
      </c>
      <c r="D1100" s="2" t="s">
        <v>113</v>
      </c>
      <c r="E1100" s="13" t="n">
        <v>45528</v>
      </c>
      <c r="F1100" s="13" t="n">
        <v>46623</v>
      </c>
      <c r="G1100" s="2" t="s">
        <v>32</v>
      </c>
      <c r="H1100" s="2" t="s">
        <v>104</v>
      </c>
      <c r="I1100" s="2" t="s">
        <v>142</v>
      </c>
      <c r="J1100" s="2" t="s">
        <v>100</v>
      </c>
      <c r="K1100" s="14" t="n">
        <v>10391.1</v>
      </c>
      <c r="L1100" s="2" t="n">
        <f aca="false">IF(E1100="","",ROUND((Indicadores!$B$4-E1100)/365.25,1))</f>
        <v>2.1</v>
      </c>
      <c r="M1100" s="2" t="str">
        <f aca="false">IF(E1100="","Virtual",IF(L1100&gt;=Indicadores!$B$6,"Fim de Vida",IF(L1100&gt;=Indicadores!$B$5,"Envelhecendo","Atual")))</f>
        <v>Atual</v>
      </c>
      <c r="N1100" s="2" t="str">
        <f aca="false">IF(F1100="","N/A",IF(F1100&lt;Indicadores!$B$4,"Vencida","Vigente"))</f>
        <v>Vigente</v>
      </c>
      <c r="O1100" s="2" t="str">
        <f aca="false">INDEX(Locais!$B$2:$B$13,MATCH(H1100,Locais!$A$2:$A$13,0))</f>
        <v>Regional - Fortaleza</v>
      </c>
      <c r="P1100" s="2" t="str">
        <f aca="false">INDEX(Locais!$C$2:$C$13,MATCH(H1100,Locais!$A$2:$A$13,0))</f>
        <v>Nordeste</v>
      </c>
    </row>
    <row r="1101" customFormat="false" ht="15" hidden="false" customHeight="false" outlineLevel="0" collapsed="false">
      <c r="A1101" s="2" t="s">
        <v>1237</v>
      </c>
      <c r="B1101" s="2" t="s">
        <v>69</v>
      </c>
      <c r="C1101" s="2" t="s">
        <v>96</v>
      </c>
      <c r="D1101" s="2" t="s">
        <v>97</v>
      </c>
      <c r="E1101" s="13" t="n">
        <v>45261</v>
      </c>
      <c r="F1101" s="13" t="n">
        <v>46356</v>
      </c>
      <c r="G1101" s="2" t="s">
        <v>32</v>
      </c>
      <c r="H1101" s="2" t="s">
        <v>108</v>
      </c>
      <c r="I1101" s="2" t="s">
        <v>130</v>
      </c>
      <c r="J1101" s="2" t="s">
        <v>100</v>
      </c>
      <c r="K1101" s="14" t="n">
        <v>9086.69</v>
      </c>
      <c r="L1101" s="2" t="n">
        <f aca="false">IF(E1101="","",ROUND((Indicadores!$B$4-E1101)/365.25,1))</f>
        <v>2.9</v>
      </c>
      <c r="M1101" s="2" t="str">
        <f aca="false">IF(E1101="","Virtual",IF(L1101&gt;=Indicadores!$B$6,"Fim de Vida",IF(L1101&gt;=Indicadores!$B$5,"Envelhecendo","Atual")))</f>
        <v>Atual</v>
      </c>
      <c r="N1101" s="2" t="str">
        <f aca="false">IF(F1101="","N/A",IF(F1101&lt;Indicadores!$B$4,"Vencida","Vigente"))</f>
        <v>Vigente</v>
      </c>
      <c r="O1101" s="2" t="str">
        <f aca="false">INDEX(Locais!$B$2:$B$13,MATCH(H1101,Locais!$A$2:$A$13,0))</f>
        <v>Regional - Porto Alegre</v>
      </c>
      <c r="P1101" s="2" t="str">
        <f aca="false">INDEX(Locais!$C$2:$C$13,MATCH(H1101,Locais!$A$2:$A$13,0))</f>
        <v>Sul</v>
      </c>
    </row>
    <row r="1102" customFormat="false" ht="15" hidden="false" customHeight="false" outlineLevel="0" collapsed="false">
      <c r="A1102" s="2" t="s">
        <v>1238</v>
      </c>
      <c r="B1102" s="2" t="s">
        <v>68</v>
      </c>
      <c r="C1102" s="2" t="s">
        <v>96</v>
      </c>
      <c r="D1102" s="2" t="s">
        <v>107</v>
      </c>
      <c r="E1102" s="13" t="n">
        <v>44384</v>
      </c>
      <c r="F1102" s="13" t="n">
        <v>45479</v>
      </c>
      <c r="G1102" s="2" t="s">
        <v>32</v>
      </c>
      <c r="H1102" s="2" t="s">
        <v>119</v>
      </c>
      <c r="I1102" s="2" t="s">
        <v>120</v>
      </c>
      <c r="J1102" s="2" t="s">
        <v>100</v>
      </c>
      <c r="K1102" s="14" t="n">
        <v>5308.48</v>
      </c>
      <c r="L1102" s="2" t="n">
        <f aca="false">IF(E1102="","",ROUND((Indicadores!$B$4-E1102)/365.25,1))</f>
        <v>5.3</v>
      </c>
      <c r="M1102" s="2" t="str">
        <f aca="false">IF(E1102="","Virtual",IF(L1102&gt;=Indicadores!$B$6,"Fim de Vida",IF(L1102&gt;=Indicadores!$B$5,"Envelhecendo","Atual")))</f>
        <v>Fim de Vida</v>
      </c>
      <c r="N1102" s="2" t="str">
        <f aca="false">IF(F1102="","N/A",IF(F1102&lt;Indicadores!$B$4,"Vencida","Vigente"))</f>
        <v>Vencida</v>
      </c>
      <c r="O1102" s="2" t="str">
        <f aca="false">INDEX(Locais!$B$2:$B$13,MATCH(H1102,Locais!$A$2:$A$13,0))</f>
        <v>Regional - São Paulo</v>
      </c>
      <c r="P1102" s="2" t="str">
        <f aca="false">INDEX(Locais!$C$2:$C$13,MATCH(H1102,Locais!$A$2:$A$13,0))</f>
        <v>Sudeste</v>
      </c>
    </row>
    <row r="1103" customFormat="false" ht="15" hidden="false" customHeight="false" outlineLevel="0" collapsed="false">
      <c r="A1103" s="2" t="s">
        <v>1239</v>
      </c>
      <c r="B1103" s="2" t="s">
        <v>68</v>
      </c>
      <c r="C1103" s="2" t="s">
        <v>102</v>
      </c>
      <c r="D1103" s="2" t="s">
        <v>103</v>
      </c>
      <c r="E1103" s="13" t="n">
        <v>43626</v>
      </c>
      <c r="F1103" s="13" t="n">
        <v>44721</v>
      </c>
      <c r="G1103" s="2" t="s">
        <v>135</v>
      </c>
      <c r="H1103" s="2" t="s">
        <v>108</v>
      </c>
      <c r="I1103" s="2" t="s">
        <v>124</v>
      </c>
      <c r="J1103" s="2" t="s">
        <v>137</v>
      </c>
      <c r="K1103" s="14" t="n">
        <v>5277.62</v>
      </c>
      <c r="L1103" s="2" t="n">
        <f aca="false">IF(E1103="","",ROUND((Indicadores!$B$4-E1103)/365.25,1))</f>
        <v>7.4</v>
      </c>
      <c r="M1103" s="2" t="str">
        <f aca="false">IF(E1103="","Virtual",IF(L1103&gt;=Indicadores!$B$6,"Fim de Vida",IF(L1103&gt;=Indicadores!$B$5,"Envelhecendo","Atual")))</f>
        <v>Fim de Vida</v>
      </c>
      <c r="N1103" s="2" t="str">
        <f aca="false">IF(F1103="","N/A",IF(F1103&lt;Indicadores!$B$4,"Vencida","Vigente"))</f>
        <v>Vencida</v>
      </c>
      <c r="O1103" s="2" t="str">
        <f aca="false">INDEX(Locais!$B$2:$B$13,MATCH(H1103,Locais!$A$2:$A$13,0))</f>
        <v>Regional - Porto Alegre</v>
      </c>
      <c r="P1103" s="2" t="str">
        <f aca="false">INDEX(Locais!$C$2:$C$13,MATCH(H1103,Locais!$A$2:$A$13,0))</f>
        <v>Sul</v>
      </c>
    </row>
    <row r="1104" customFormat="false" ht="15" hidden="false" customHeight="false" outlineLevel="0" collapsed="false">
      <c r="A1104" s="2" t="s">
        <v>1240</v>
      </c>
      <c r="B1104" s="2" t="s">
        <v>68</v>
      </c>
      <c r="C1104" s="2" t="s">
        <v>102</v>
      </c>
      <c r="D1104" s="2" t="s">
        <v>103</v>
      </c>
      <c r="E1104" s="13" t="n">
        <v>46066</v>
      </c>
      <c r="F1104" s="13" t="n">
        <v>47161</v>
      </c>
      <c r="G1104" s="2" t="s">
        <v>32</v>
      </c>
      <c r="H1104" s="2" t="s">
        <v>165</v>
      </c>
      <c r="I1104" s="2" t="s">
        <v>130</v>
      </c>
      <c r="J1104" s="2" t="s">
        <v>100</v>
      </c>
      <c r="K1104" s="14" t="n">
        <v>6162.51</v>
      </c>
      <c r="L1104" s="2" t="n">
        <f aca="false">IF(E1104="","",ROUND((Indicadores!$B$4-E1104)/365.25,1))</f>
        <v>0.7</v>
      </c>
      <c r="M1104" s="2" t="str">
        <f aca="false">IF(E1104="","Virtual",IF(L1104&gt;=Indicadores!$B$6,"Fim de Vida",IF(L1104&gt;=Indicadores!$B$5,"Envelhecendo","Atual")))</f>
        <v>Atual</v>
      </c>
      <c r="N1104" s="2" t="str">
        <f aca="false">IF(F1104="","N/A",IF(F1104&lt;Indicadores!$B$4,"Vencida","Vigente"))</f>
        <v>Vigente</v>
      </c>
      <c r="O1104" s="2" t="str">
        <f aca="false">INDEX(Locais!$B$2:$B$13,MATCH(H1104,Locais!$A$2:$A$13,0))</f>
        <v>Regional - Salvador</v>
      </c>
      <c r="P1104" s="2" t="str">
        <f aca="false">INDEX(Locais!$C$2:$C$13,MATCH(H1104,Locais!$A$2:$A$13,0))</f>
        <v>Nordeste</v>
      </c>
    </row>
    <row r="1105" customFormat="false" ht="15" hidden="false" customHeight="false" outlineLevel="0" collapsed="false">
      <c r="A1105" s="2" t="s">
        <v>1241</v>
      </c>
      <c r="B1105" s="2" t="s">
        <v>69</v>
      </c>
      <c r="C1105" s="2" t="s">
        <v>96</v>
      </c>
      <c r="D1105" s="2" t="s">
        <v>117</v>
      </c>
      <c r="E1105" s="13" t="n">
        <v>45845</v>
      </c>
      <c r="F1105" s="13" t="n">
        <v>46940</v>
      </c>
      <c r="G1105" s="2" t="s">
        <v>32</v>
      </c>
      <c r="H1105" s="2" t="s">
        <v>145</v>
      </c>
      <c r="I1105" s="2" t="s">
        <v>130</v>
      </c>
      <c r="J1105" s="2" t="s">
        <v>100</v>
      </c>
      <c r="K1105" s="14" t="n">
        <v>7693.44</v>
      </c>
      <c r="L1105" s="2" t="n">
        <f aca="false">IF(E1105="","",ROUND((Indicadores!$B$4-E1105)/365.25,1))</f>
        <v>1.3</v>
      </c>
      <c r="M1105" s="2" t="str">
        <f aca="false">IF(E1105="","Virtual",IF(L1105&gt;=Indicadores!$B$6,"Fim de Vida",IF(L1105&gt;=Indicadores!$B$5,"Envelhecendo","Atual")))</f>
        <v>Atual</v>
      </c>
      <c r="N1105" s="2" t="str">
        <f aca="false">IF(F1105="","N/A",IF(F1105&lt;Indicadores!$B$4,"Vencida","Vigente"))</f>
        <v>Vigente</v>
      </c>
      <c r="O1105" s="2" t="str">
        <f aca="false">INDEX(Locais!$B$2:$B$13,MATCH(H1105,Locais!$A$2:$A$13,0))</f>
        <v>Regional - Belém</v>
      </c>
      <c r="P1105" s="2" t="str">
        <f aca="false">INDEX(Locais!$C$2:$C$13,MATCH(H1105,Locais!$A$2:$A$13,0))</f>
        <v>Norte</v>
      </c>
    </row>
    <row r="1106" customFormat="false" ht="15" hidden="false" customHeight="false" outlineLevel="0" collapsed="false">
      <c r="A1106" s="2" t="s">
        <v>1242</v>
      </c>
      <c r="B1106" s="2" t="s">
        <v>69</v>
      </c>
      <c r="C1106" s="2" t="s">
        <v>126</v>
      </c>
      <c r="D1106" s="2" t="s">
        <v>169</v>
      </c>
      <c r="E1106" s="13" t="n">
        <v>45402</v>
      </c>
      <c r="F1106" s="13" t="n">
        <v>46497</v>
      </c>
      <c r="G1106" s="2" t="s">
        <v>32</v>
      </c>
      <c r="H1106" s="2" t="s">
        <v>119</v>
      </c>
      <c r="I1106" s="2" t="s">
        <v>133</v>
      </c>
      <c r="J1106" s="2" t="s">
        <v>100</v>
      </c>
      <c r="K1106" s="14" t="n">
        <v>8407.06</v>
      </c>
      <c r="L1106" s="2" t="n">
        <f aca="false">IF(E1106="","",ROUND((Indicadores!$B$4-E1106)/365.25,1))</f>
        <v>2.5</v>
      </c>
      <c r="M1106" s="2" t="str">
        <f aca="false">IF(E1106="","Virtual",IF(L1106&gt;=Indicadores!$B$6,"Fim de Vida",IF(L1106&gt;=Indicadores!$B$5,"Envelhecendo","Atual")))</f>
        <v>Atual</v>
      </c>
      <c r="N1106" s="2" t="str">
        <f aca="false">IF(F1106="","N/A",IF(F1106&lt;Indicadores!$B$4,"Vencida","Vigente"))</f>
        <v>Vigente</v>
      </c>
      <c r="O1106" s="2" t="str">
        <f aca="false">INDEX(Locais!$B$2:$B$13,MATCH(H1106,Locais!$A$2:$A$13,0))</f>
        <v>Regional - São Paulo</v>
      </c>
      <c r="P1106" s="2" t="str">
        <f aca="false">INDEX(Locais!$C$2:$C$13,MATCH(H1106,Locais!$A$2:$A$13,0))</f>
        <v>Sudeste</v>
      </c>
    </row>
    <row r="1107" customFormat="false" ht="15" hidden="false" customHeight="false" outlineLevel="0" collapsed="false">
      <c r="A1107" s="2" t="s">
        <v>1243</v>
      </c>
      <c r="B1107" s="2" t="s">
        <v>70</v>
      </c>
      <c r="C1107" s="2" t="s">
        <v>96</v>
      </c>
      <c r="D1107" s="2" t="s">
        <v>122</v>
      </c>
      <c r="E1107" s="13" t="n">
        <v>45552</v>
      </c>
      <c r="F1107" s="13" t="n">
        <v>47377</v>
      </c>
      <c r="G1107" s="2" t="s">
        <v>32</v>
      </c>
      <c r="H1107" s="2" t="s">
        <v>114</v>
      </c>
      <c r="I1107" s="2" t="s">
        <v>115</v>
      </c>
      <c r="J1107" s="2" t="s">
        <v>100</v>
      </c>
      <c r="K1107" s="14" t="n">
        <v>18069.96</v>
      </c>
      <c r="L1107" s="2" t="n">
        <f aca="false">IF(E1107="","",ROUND((Indicadores!$B$4-E1107)/365.25,1))</f>
        <v>2.1</v>
      </c>
      <c r="M1107" s="2" t="str">
        <f aca="false">IF(E1107="","Virtual",IF(L1107&gt;=Indicadores!$B$6,"Fim de Vida",IF(L1107&gt;=Indicadores!$B$5,"Envelhecendo","Atual")))</f>
        <v>Atual</v>
      </c>
      <c r="N1107" s="2" t="str">
        <f aca="false">IF(F1107="","N/A",IF(F1107&lt;Indicadores!$B$4,"Vencida","Vigente"))</f>
        <v>Vigente</v>
      </c>
      <c r="O1107" s="2" t="str">
        <f aca="false">INDEX(Locais!$B$2:$B$13,MATCH(H1107,Locais!$A$2:$A$13,0))</f>
        <v>Regional - Belo Horizonte</v>
      </c>
      <c r="P1107" s="2" t="str">
        <f aca="false">INDEX(Locais!$C$2:$C$13,MATCH(H1107,Locais!$A$2:$A$13,0))</f>
        <v>Sudeste</v>
      </c>
    </row>
    <row r="1108" customFormat="false" ht="15" hidden="false" customHeight="false" outlineLevel="0" collapsed="false">
      <c r="A1108" s="2" t="s">
        <v>1244</v>
      </c>
      <c r="B1108" s="2" t="s">
        <v>69</v>
      </c>
      <c r="C1108" s="2" t="s">
        <v>96</v>
      </c>
      <c r="D1108" s="2" t="s">
        <v>97</v>
      </c>
      <c r="E1108" s="13" t="n">
        <v>45739</v>
      </c>
      <c r="F1108" s="13" t="n">
        <v>46834</v>
      </c>
      <c r="G1108" s="2" t="s">
        <v>118</v>
      </c>
      <c r="H1108" s="2" t="s">
        <v>145</v>
      </c>
      <c r="I1108" s="2" t="s">
        <v>99</v>
      </c>
      <c r="J1108" s="2" t="s">
        <v>100</v>
      </c>
      <c r="K1108" s="14" t="n">
        <v>7291.85</v>
      </c>
      <c r="L1108" s="2" t="n">
        <f aca="false">IF(E1108="","",ROUND((Indicadores!$B$4-E1108)/365.25,1))</f>
        <v>1.6</v>
      </c>
      <c r="M1108" s="2" t="str">
        <f aca="false">IF(E1108="","Virtual",IF(L1108&gt;=Indicadores!$B$6,"Fim de Vida",IF(L1108&gt;=Indicadores!$B$5,"Envelhecendo","Atual")))</f>
        <v>Atual</v>
      </c>
      <c r="N1108" s="2" t="str">
        <f aca="false">IF(F1108="","N/A",IF(F1108&lt;Indicadores!$B$4,"Vencida","Vigente"))</f>
        <v>Vigente</v>
      </c>
      <c r="O1108" s="2" t="str">
        <f aca="false">INDEX(Locais!$B$2:$B$13,MATCH(H1108,Locais!$A$2:$A$13,0))</f>
        <v>Regional - Belém</v>
      </c>
      <c r="P1108" s="2" t="str">
        <f aca="false">INDEX(Locais!$C$2:$C$13,MATCH(H1108,Locais!$A$2:$A$13,0))</f>
        <v>Norte</v>
      </c>
    </row>
    <row r="1109" customFormat="false" ht="15" hidden="false" customHeight="false" outlineLevel="0" collapsed="false">
      <c r="A1109" s="2" t="s">
        <v>1245</v>
      </c>
      <c r="B1109" s="2" t="s">
        <v>71</v>
      </c>
      <c r="C1109" s="2" t="s">
        <v>126</v>
      </c>
      <c r="D1109" s="2" t="s">
        <v>157</v>
      </c>
      <c r="E1109" s="13" t="n">
        <v>44918</v>
      </c>
      <c r="F1109" s="13" t="n">
        <v>46013</v>
      </c>
      <c r="G1109" s="2" t="s">
        <v>32</v>
      </c>
      <c r="H1109" s="2" t="s">
        <v>98</v>
      </c>
      <c r="I1109" s="2" t="s">
        <v>120</v>
      </c>
      <c r="J1109" s="2" t="s">
        <v>100</v>
      </c>
      <c r="K1109" s="14" t="n">
        <v>2206.03</v>
      </c>
      <c r="L1109" s="2" t="n">
        <f aca="false">IF(E1109="","",ROUND((Indicadores!$B$4-E1109)/365.25,1))</f>
        <v>3.8</v>
      </c>
      <c r="M1109" s="2" t="str">
        <f aca="false">IF(E1109="","Virtual",IF(L1109&gt;=Indicadores!$B$6,"Fim de Vida",IF(L1109&gt;=Indicadores!$B$5,"Envelhecendo","Atual")))</f>
        <v>Envelhecendo</v>
      </c>
      <c r="N1109" s="2" t="str">
        <f aca="false">IF(F1109="","N/A",IF(F1109&lt;Indicadores!$B$4,"Vencida","Vigente"))</f>
        <v>Vencida</v>
      </c>
      <c r="O1109" s="2" t="str">
        <f aca="false">INDEX(Locais!$B$2:$B$13,MATCH(H1109,Locais!$A$2:$A$13,0))</f>
        <v>Sede - Brasília</v>
      </c>
      <c r="P1109" s="2" t="str">
        <f aca="false">INDEX(Locais!$C$2:$C$13,MATCH(H1109,Locais!$A$2:$A$13,0))</f>
        <v>Centro-Oeste</v>
      </c>
    </row>
    <row r="1110" customFormat="false" ht="15" hidden="false" customHeight="false" outlineLevel="0" collapsed="false">
      <c r="A1110" s="2" t="s">
        <v>1246</v>
      </c>
      <c r="B1110" s="2" t="s">
        <v>69</v>
      </c>
      <c r="C1110" s="2" t="s">
        <v>96</v>
      </c>
      <c r="D1110" s="2" t="s">
        <v>97</v>
      </c>
      <c r="E1110" s="13" t="n">
        <v>45776</v>
      </c>
      <c r="F1110" s="13" t="n">
        <v>46871</v>
      </c>
      <c r="G1110" s="2" t="s">
        <v>135</v>
      </c>
      <c r="H1110" s="2" t="s">
        <v>128</v>
      </c>
      <c r="I1110" s="2" t="s">
        <v>99</v>
      </c>
      <c r="J1110" s="2" t="s">
        <v>137</v>
      </c>
      <c r="K1110" s="14" t="n">
        <v>10937.61</v>
      </c>
      <c r="L1110" s="2" t="n">
        <f aca="false">IF(E1110="","",ROUND((Indicadores!$B$4-E1110)/365.25,1))</f>
        <v>1.5</v>
      </c>
      <c r="M1110" s="2" t="str">
        <f aca="false">IF(E1110="","Virtual",IF(L1110&gt;=Indicadores!$B$6,"Fim de Vida",IF(L1110&gt;=Indicadores!$B$5,"Envelhecendo","Atual")))</f>
        <v>Atual</v>
      </c>
      <c r="N1110" s="2" t="str">
        <f aca="false">IF(F1110="","N/A",IF(F1110&lt;Indicadores!$B$4,"Vencida","Vigente"))</f>
        <v>Vigente</v>
      </c>
      <c r="O1110" s="2" t="str">
        <f aca="false">INDEX(Locais!$B$2:$B$13,MATCH(H1110,Locais!$A$2:$A$13,0))</f>
        <v>Regional - Recife</v>
      </c>
      <c r="P1110" s="2" t="str">
        <f aca="false">INDEX(Locais!$C$2:$C$13,MATCH(H1110,Locais!$A$2:$A$13,0))</f>
        <v>Nordeste</v>
      </c>
    </row>
    <row r="1111" customFormat="false" ht="15" hidden="false" customHeight="false" outlineLevel="0" collapsed="false">
      <c r="A1111" s="2" t="s">
        <v>1247</v>
      </c>
      <c r="B1111" s="2" t="s">
        <v>68</v>
      </c>
      <c r="C1111" s="2" t="s">
        <v>102</v>
      </c>
      <c r="D1111" s="2" t="s">
        <v>103</v>
      </c>
      <c r="E1111" s="13" t="n">
        <v>45557</v>
      </c>
      <c r="F1111" s="13" t="n">
        <v>46652</v>
      </c>
      <c r="G1111" s="2" t="s">
        <v>34</v>
      </c>
      <c r="H1111" s="2" t="s">
        <v>98</v>
      </c>
      <c r="I1111" s="2" t="s">
        <v>115</v>
      </c>
      <c r="J1111" s="2" t="s">
        <v>100</v>
      </c>
      <c r="K1111" s="14" t="n">
        <v>5697.5</v>
      </c>
      <c r="L1111" s="2" t="n">
        <f aca="false">IF(E1111="","",ROUND((Indicadores!$B$4-E1111)/365.25,1))</f>
        <v>2.1</v>
      </c>
      <c r="M1111" s="2" t="str">
        <f aca="false">IF(E1111="","Virtual",IF(L1111&gt;=Indicadores!$B$6,"Fim de Vida",IF(L1111&gt;=Indicadores!$B$5,"Envelhecendo","Atual")))</f>
        <v>Atual</v>
      </c>
      <c r="N1111" s="2" t="str">
        <f aca="false">IF(F1111="","N/A",IF(F1111&lt;Indicadores!$B$4,"Vencida","Vigente"))</f>
        <v>Vigente</v>
      </c>
      <c r="O1111" s="2" t="str">
        <f aca="false">INDEX(Locais!$B$2:$B$13,MATCH(H1111,Locais!$A$2:$A$13,0))</f>
        <v>Sede - Brasília</v>
      </c>
      <c r="P1111" s="2" t="str">
        <f aca="false">INDEX(Locais!$C$2:$C$13,MATCH(H1111,Locais!$A$2:$A$13,0))</f>
        <v>Centro-Oeste</v>
      </c>
    </row>
    <row r="1112" customFormat="false" ht="15" hidden="false" customHeight="false" outlineLevel="0" collapsed="false">
      <c r="A1112" s="2" t="s">
        <v>1248</v>
      </c>
      <c r="B1112" s="2" t="s">
        <v>69</v>
      </c>
      <c r="C1112" s="2" t="s">
        <v>126</v>
      </c>
      <c r="D1112" s="2" t="s">
        <v>169</v>
      </c>
      <c r="E1112" s="13" t="n">
        <v>45670</v>
      </c>
      <c r="F1112" s="13" t="n">
        <v>46765</v>
      </c>
      <c r="G1112" s="2" t="s">
        <v>32</v>
      </c>
      <c r="H1112" s="2" t="s">
        <v>104</v>
      </c>
      <c r="I1112" s="2" t="s">
        <v>109</v>
      </c>
      <c r="J1112" s="2" t="s">
        <v>100</v>
      </c>
      <c r="K1112" s="14" t="n">
        <v>7819.51</v>
      </c>
      <c r="L1112" s="2" t="n">
        <f aca="false">IF(E1112="","",ROUND((Indicadores!$B$4-E1112)/365.25,1))</f>
        <v>1.8</v>
      </c>
      <c r="M1112" s="2" t="str">
        <f aca="false">IF(E1112="","Virtual",IF(L1112&gt;=Indicadores!$B$6,"Fim de Vida",IF(L1112&gt;=Indicadores!$B$5,"Envelhecendo","Atual")))</f>
        <v>Atual</v>
      </c>
      <c r="N1112" s="2" t="str">
        <f aca="false">IF(F1112="","N/A",IF(F1112&lt;Indicadores!$B$4,"Vencida","Vigente"))</f>
        <v>Vigente</v>
      </c>
      <c r="O1112" s="2" t="str">
        <f aca="false">INDEX(Locais!$B$2:$B$13,MATCH(H1112,Locais!$A$2:$A$13,0))</f>
        <v>Regional - Fortaleza</v>
      </c>
      <c r="P1112" s="2" t="str">
        <f aca="false">INDEX(Locais!$C$2:$C$13,MATCH(H1112,Locais!$A$2:$A$13,0))</f>
        <v>Nordeste</v>
      </c>
    </row>
    <row r="1113" customFormat="false" ht="15" hidden="false" customHeight="false" outlineLevel="0" collapsed="false">
      <c r="A1113" s="2" t="s">
        <v>1249</v>
      </c>
      <c r="B1113" s="2" t="s">
        <v>68</v>
      </c>
      <c r="C1113" s="2" t="s">
        <v>126</v>
      </c>
      <c r="D1113" s="2" t="s">
        <v>127</v>
      </c>
      <c r="E1113" s="13" t="n">
        <v>44719</v>
      </c>
      <c r="F1113" s="13" t="n">
        <v>45814</v>
      </c>
      <c r="G1113" s="2" t="s">
        <v>151</v>
      </c>
      <c r="H1113" s="2" t="s">
        <v>139</v>
      </c>
      <c r="I1113" s="2" t="s">
        <v>133</v>
      </c>
      <c r="J1113" s="2" t="s">
        <v>137</v>
      </c>
      <c r="K1113" s="14" t="n">
        <v>6133.45</v>
      </c>
      <c r="L1113" s="2" t="n">
        <f aca="false">IF(E1113="","",ROUND((Indicadores!$B$4-E1113)/365.25,1))</f>
        <v>4.4</v>
      </c>
      <c r="M1113" s="2" t="str">
        <f aca="false">IF(E1113="","Virtual",IF(L1113&gt;=Indicadores!$B$6,"Fim de Vida",IF(L1113&gt;=Indicadores!$B$5,"Envelhecendo","Atual")))</f>
        <v>Envelhecendo</v>
      </c>
      <c r="N1113" s="2" t="str">
        <f aca="false">IF(F1113="","N/A",IF(F1113&lt;Indicadores!$B$4,"Vencida","Vigente"))</f>
        <v>Vencida</v>
      </c>
      <c r="O1113" s="2" t="str">
        <f aca="false">INDEX(Locais!$B$2:$B$13,MATCH(H1113,Locais!$A$2:$A$13,0))</f>
        <v>Regional - Rio de Janeiro</v>
      </c>
      <c r="P1113" s="2" t="str">
        <f aca="false">INDEX(Locais!$C$2:$C$13,MATCH(H1113,Locais!$A$2:$A$13,0))</f>
        <v>Sudeste</v>
      </c>
    </row>
    <row r="1114" customFormat="false" ht="15" hidden="false" customHeight="false" outlineLevel="0" collapsed="false">
      <c r="A1114" s="2" t="s">
        <v>1250</v>
      </c>
      <c r="B1114" s="2" t="s">
        <v>69</v>
      </c>
      <c r="C1114" s="2" t="s">
        <v>102</v>
      </c>
      <c r="D1114" s="2" t="s">
        <v>113</v>
      </c>
      <c r="E1114" s="13" t="n">
        <v>44297</v>
      </c>
      <c r="F1114" s="13" t="n">
        <v>45392</v>
      </c>
      <c r="G1114" s="2" t="s">
        <v>151</v>
      </c>
      <c r="H1114" s="2" t="s">
        <v>98</v>
      </c>
      <c r="I1114" s="2" t="s">
        <v>111</v>
      </c>
      <c r="J1114" s="2" t="s">
        <v>137</v>
      </c>
      <c r="K1114" s="14" t="n">
        <v>7515.55</v>
      </c>
      <c r="L1114" s="2" t="n">
        <f aca="false">IF(E1114="","",ROUND((Indicadores!$B$4-E1114)/365.25,1))</f>
        <v>5.5</v>
      </c>
      <c r="M1114" s="2" t="str">
        <f aca="false">IF(E1114="","Virtual",IF(L1114&gt;=Indicadores!$B$6,"Fim de Vida",IF(L1114&gt;=Indicadores!$B$5,"Envelhecendo","Atual")))</f>
        <v>Fim de Vida</v>
      </c>
      <c r="N1114" s="2" t="str">
        <f aca="false">IF(F1114="","N/A",IF(F1114&lt;Indicadores!$B$4,"Vencida","Vigente"))</f>
        <v>Vencida</v>
      </c>
      <c r="O1114" s="2" t="str">
        <f aca="false">INDEX(Locais!$B$2:$B$13,MATCH(H1114,Locais!$A$2:$A$13,0))</f>
        <v>Sede - Brasília</v>
      </c>
      <c r="P1114" s="2" t="str">
        <f aca="false">INDEX(Locais!$C$2:$C$13,MATCH(H1114,Locais!$A$2:$A$13,0))</f>
        <v>Centro-Oeste</v>
      </c>
    </row>
    <row r="1115" customFormat="false" ht="15" hidden="false" customHeight="false" outlineLevel="0" collapsed="false">
      <c r="A1115" s="2" t="s">
        <v>1251</v>
      </c>
      <c r="B1115" s="2" t="s">
        <v>68</v>
      </c>
      <c r="C1115" s="2" t="s">
        <v>96</v>
      </c>
      <c r="D1115" s="2" t="s">
        <v>107</v>
      </c>
      <c r="E1115" s="13" t="n">
        <v>43559</v>
      </c>
      <c r="F1115" s="13" t="n">
        <v>44654</v>
      </c>
      <c r="G1115" s="2" t="s">
        <v>32</v>
      </c>
      <c r="H1115" s="2" t="s">
        <v>128</v>
      </c>
      <c r="I1115" s="2" t="s">
        <v>142</v>
      </c>
      <c r="J1115" s="2" t="s">
        <v>100</v>
      </c>
      <c r="K1115" s="14" t="n">
        <v>4866.72</v>
      </c>
      <c r="L1115" s="2" t="n">
        <f aca="false">IF(E1115="","",ROUND((Indicadores!$B$4-E1115)/365.25,1))</f>
        <v>7.5</v>
      </c>
      <c r="M1115" s="2" t="str">
        <f aca="false">IF(E1115="","Virtual",IF(L1115&gt;=Indicadores!$B$6,"Fim de Vida",IF(L1115&gt;=Indicadores!$B$5,"Envelhecendo","Atual")))</f>
        <v>Fim de Vida</v>
      </c>
      <c r="N1115" s="2" t="str">
        <f aca="false">IF(F1115="","N/A",IF(F1115&lt;Indicadores!$B$4,"Vencida","Vigente"))</f>
        <v>Vencida</v>
      </c>
      <c r="O1115" s="2" t="str">
        <f aca="false">INDEX(Locais!$B$2:$B$13,MATCH(H1115,Locais!$A$2:$A$13,0))</f>
        <v>Regional - Recife</v>
      </c>
      <c r="P1115" s="2" t="str">
        <f aca="false">INDEX(Locais!$C$2:$C$13,MATCH(H1115,Locais!$A$2:$A$13,0))</f>
        <v>Nordeste</v>
      </c>
    </row>
    <row r="1116" customFormat="false" ht="15" hidden="false" customHeight="false" outlineLevel="0" collapsed="false">
      <c r="A1116" s="2" t="s">
        <v>1252</v>
      </c>
      <c r="B1116" s="2" t="s">
        <v>68</v>
      </c>
      <c r="C1116" s="2" t="s">
        <v>126</v>
      </c>
      <c r="D1116" s="2" t="s">
        <v>127</v>
      </c>
      <c r="E1116" s="13" t="n">
        <v>44004</v>
      </c>
      <c r="F1116" s="13" t="n">
        <v>45099</v>
      </c>
      <c r="G1116" s="2" t="s">
        <v>118</v>
      </c>
      <c r="H1116" s="2" t="s">
        <v>165</v>
      </c>
      <c r="I1116" s="2" t="s">
        <v>120</v>
      </c>
      <c r="J1116" s="2" t="s">
        <v>100</v>
      </c>
      <c r="K1116" s="14" t="n">
        <v>5069.61</v>
      </c>
      <c r="L1116" s="2" t="n">
        <f aca="false">IF(E1116="","",ROUND((Indicadores!$B$4-E1116)/365.25,1))</f>
        <v>6.3</v>
      </c>
      <c r="M1116" s="2" t="str">
        <f aca="false">IF(E1116="","Virtual",IF(L1116&gt;=Indicadores!$B$6,"Fim de Vida",IF(L1116&gt;=Indicadores!$B$5,"Envelhecendo","Atual")))</f>
        <v>Fim de Vida</v>
      </c>
      <c r="N1116" s="2" t="str">
        <f aca="false">IF(F1116="","N/A",IF(F1116&lt;Indicadores!$B$4,"Vencida","Vigente"))</f>
        <v>Vencida</v>
      </c>
      <c r="O1116" s="2" t="str">
        <f aca="false">INDEX(Locais!$B$2:$B$13,MATCH(H1116,Locais!$A$2:$A$13,0))</f>
        <v>Regional - Salvador</v>
      </c>
      <c r="P1116" s="2" t="str">
        <f aca="false">INDEX(Locais!$C$2:$C$13,MATCH(H1116,Locais!$A$2:$A$13,0))</f>
        <v>Nordeste</v>
      </c>
    </row>
    <row r="1117" customFormat="false" ht="15" hidden="false" customHeight="false" outlineLevel="0" collapsed="false">
      <c r="A1117" s="2" t="s">
        <v>1253</v>
      </c>
      <c r="B1117" s="2" t="s">
        <v>70</v>
      </c>
      <c r="C1117" s="2" t="s">
        <v>126</v>
      </c>
      <c r="D1117" s="2" t="s">
        <v>162</v>
      </c>
      <c r="E1117" s="13" t="n">
        <v>44390</v>
      </c>
      <c r="F1117" s="13" t="n">
        <v>46215</v>
      </c>
      <c r="G1117" s="2" t="s">
        <v>32</v>
      </c>
      <c r="H1117" s="2" t="s">
        <v>98</v>
      </c>
      <c r="I1117" s="2" t="s">
        <v>133</v>
      </c>
      <c r="J1117" s="2" t="s">
        <v>100</v>
      </c>
      <c r="K1117" s="14" t="n">
        <v>21601.67</v>
      </c>
      <c r="L1117" s="2" t="n">
        <f aca="false">IF(E1117="","",ROUND((Indicadores!$B$4-E1117)/365.25,1))</f>
        <v>5.3</v>
      </c>
      <c r="M1117" s="2" t="str">
        <f aca="false">IF(E1117="","Virtual",IF(L1117&gt;=Indicadores!$B$6,"Fim de Vida",IF(L1117&gt;=Indicadores!$B$5,"Envelhecendo","Atual")))</f>
        <v>Fim de Vida</v>
      </c>
      <c r="N1117" s="2" t="str">
        <f aca="false">IF(F1117="","N/A",IF(F1117&lt;Indicadores!$B$4,"Vencida","Vigente"))</f>
        <v>Vencida</v>
      </c>
      <c r="O1117" s="2" t="str">
        <f aca="false">INDEX(Locais!$B$2:$B$13,MATCH(H1117,Locais!$A$2:$A$13,0))</f>
        <v>Sede - Brasília</v>
      </c>
      <c r="P1117" s="2" t="str">
        <f aca="false">INDEX(Locais!$C$2:$C$13,MATCH(H1117,Locais!$A$2:$A$13,0))</f>
        <v>Centro-Oeste</v>
      </c>
    </row>
    <row r="1118" customFormat="false" ht="15" hidden="false" customHeight="false" outlineLevel="0" collapsed="false">
      <c r="A1118" s="2" t="s">
        <v>1254</v>
      </c>
      <c r="B1118" s="2" t="s">
        <v>68</v>
      </c>
      <c r="C1118" s="2" t="s">
        <v>102</v>
      </c>
      <c r="D1118" s="2" t="s">
        <v>103</v>
      </c>
      <c r="E1118" s="13" t="n">
        <v>44125</v>
      </c>
      <c r="F1118" s="13" t="n">
        <v>45220</v>
      </c>
      <c r="G1118" s="2" t="s">
        <v>32</v>
      </c>
      <c r="H1118" s="2" t="s">
        <v>139</v>
      </c>
      <c r="I1118" s="2" t="s">
        <v>142</v>
      </c>
      <c r="J1118" s="2" t="s">
        <v>100</v>
      </c>
      <c r="K1118" s="14" t="n">
        <v>4957.29</v>
      </c>
      <c r="L1118" s="2" t="n">
        <f aca="false">IF(E1118="","",ROUND((Indicadores!$B$4-E1118)/365.25,1))</f>
        <v>6</v>
      </c>
      <c r="M1118" s="2" t="str">
        <f aca="false">IF(E1118="","Virtual",IF(L1118&gt;=Indicadores!$B$6,"Fim de Vida",IF(L1118&gt;=Indicadores!$B$5,"Envelhecendo","Atual")))</f>
        <v>Fim de Vida</v>
      </c>
      <c r="N1118" s="2" t="str">
        <f aca="false">IF(F1118="","N/A",IF(F1118&lt;Indicadores!$B$4,"Vencida","Vigente"))</f>
        <v>Vencida</v>
      </c>
      <c r="O1118" s="2" t="str">
        <f aca="false">INDEX(Locais!$B$2:$B$13,MATCH(H1118,Locais!$A$2:$A$13,0))</f>
        <v>Regional - Rio de Janeiro</v>
      </c>
      <c r="P1118" s="2" t="str">
        <f aca="false">INDEX(Locais!$C$2:$C$13,MATCH(H1118,Locais!$A$2:$A$13,0))</f>
        <v>Sudeste</v>
      </c>
    </row>
    <row r="1119" customFormat="false" ht="15" hidden="false" customHeight="false" outlineLevel="0" collapsed="false">
      <c r="A1119" s="2" t="s">
        <v>1255</v>
      </c>
      <c r="B1119" s="2" t="s">
        <v>69</v>
      </c>
      <c r="C1119" s="2" t="s">
        <v>102</v>
      </c>
      <c r="D1119" s="2" t="s">
        <v>113</v>
      </c>
      <c r="E1119" s="13" t="n">
        <v>44067</v>
      </c>
      <c r="F1119" s="13" t="n">
        <v>45162</v>
      </c>
      <c r="G1119" s="2" t="s">
        <v>34</v>
      </c>
      <c r="H1119" s="2" t="s">
        <v>119</v>
      </c>
      <c r="I1119" s="2" t="s">
        <v>124</v>
      </c>
      <c r="J1119" s="2" t="s">
        <v>100</v>
      </c>
      <c r="K1119" s="14" t="n">
        <v>8483.61</v>
      </c>
      <c r="L1119" s="2" t="n">
        <f aca="false">IF(E1119="","",ROUND((Indicadores!$B$4-E1119)/365.25,1))</f>
        <v>6.1</v>
      </c>
      <c r="M1119" s="2" t="str">
        <f aca="false">IF(E1119="","Virtual",IF(L1119&gt;=Indicadores!$B$6,"Fim de Vida",IF(L1119&gt;=Indicadores!$B$5,"Envelhecendo","Atual")))</f>
        <v>Fim de Vida</v>
      </c>
      <c r="N1119" s="2" t="str">
        <f aca="false">IF(F1119="","N/A",IF(F1119&lt;Indicadores!$B$4,"Vencida","Vigente"))</f>
        <v>Vencida</v>
      </c>
      <c r="O1119" s="2" t="str">
        <f aca="false">INDEX(Locais!$B$2:$B$13,MATCH(H1119,Locais!$A$2:$A$13,0))</f>
        <v>Regional - São Paulo</v>
      </c>
      <c r="P1119" s="2" t="str">
        <f aca="false">INDEX(Locais!$C$2:$C$13,MATCH(H1119,Locais!$A$2:$A$13,0))</f>
        <v>Sudeste</v>
      </c>
    </row>
    <row r="1120" customFormat="false" ht="15" hidden="false" customHeight="false" outlineLevel="0" collapsed="false">
      <c r="A1120" s="2" t="s">
        <v>1256</v>
      </c>
      <c r="B1120" s="2" t="s">
        <v>69</v>
      </c>
      <c r="C1120" s="2" t="s">
        <v>96</v>
      </c>
      <c r="D1120" s="2" t="s">
        <v>117</v>
      </c>
      <c r="E1120" s="13" t="n">
        <v>44797</v>
      </c>
      <c r="F1120" s="13" t="n">
        <v>45892</v>
      </c>
      <c r="G1120" s="2" t="s">
        <v>32</v>
      </c>
      <c r="H1120" s="2" t="s">
        <v>114</v>
      </c>
      <c r="I1120" s="2" t="s">
        <v>133</v>
      </c>
      <c r="J1120" s="2" t="s">
        <v>100</v>
      </c>
      <c r="K1120" s="14" t="n">
        <v>10074.2</v>
      </c>
      <c r="L1120" s="2" t="n">
        <f aca="false">IF(E1120="","",ROUND((Indicadores!$B$4-E1120)/365.25,1))</f>
        <v>4.2</v>
      </c>
      <c r="M1120" s="2" t="str">
        <f aca="false">IF(E1120="","Virtual",IF(L1120&gt;=Indicadores!$B$6,"Fim de Vida",IF(L1120&gt;=Indicadores!$B$5,"Envelhecendo","Atual")))</f>
        <v>Envelhecendo</v>
      </c>
      <c r="N1120" s="2" t="str">
        <f aca="false">IF(F1120="","N/A",IF(F1120&lt;Indicadores!$B$4,"Vencida","Vigente"))</f>
        <v>Vencida</v>
      </c>
      <c r="O1120" s="2" t="str">
        <f aca="false">INDEX(Locais!$B$2:$B$13,MATCH(H1120,Locais!$A$2:$A$13,0))</f>
        <v>Regional - Belo Horizonte</v>
      </c>
      <c r="P1120" s="2" t="str">
        <f aca="false">INDEX(Locais!$C$2:$C$13,MATCH(H1120,Locais!$A$2:$A$13,0))</f>
        <v>Sudeste</v>
      </c>
    </row>
    <row r="1121" customFormat="false" ht="15" hidden="false" customHeight="false" outlineLevel="0" collapsed="false">
      <c r="A1121" s="2" t="s">
        <v>1257</v>
      </c>
      <c r="B1121" s="2" t="s">
        <v>69</v>
      </c>
      <c r="C1121" s="2" t="s">
        <v>126</v>
      </c>
      <c r="D1121" s="2" t="s">
        <v>169</v>
      </c>
      <c r="E1121" s="13" t="n">
        <v>43384</v>
      </c>
      <c r="F1121" s="13" t="n">
        <v>44479</v>
      </c>
      <c r="G1121" s="2" t="s">
        <v>135</v>
      </c>
      <c r="H1121" s="2" t="s">
        <v>104</v>
      </c>
      <c r="I1121" s="2" t="s">
        <v>109</v>
      </c>
      <c r="J1121" s="2" t="s">
        <v>137</v>
      </c>
      <c r="K1121" s="14" t="n">
        <v>10687.36</v>
      </c>
      <c r="L1121" s="2" t="n">
        <f aca="false">IF(E1121="","",ROUND((Indicadores!$B$4-E1121)/365.25,1))</f>
        <v>8</v>
      </c>
      <c r="M1121" s="2" t="str">
        <f aca="false">IF(E1121="","Virtual",IF(L1121&gt;=Indicadores!$B$6,"Fim de Vida",IF(L1121&gt;=Indicadores!$B$5,"Envelhecendo","Atual")))</f>
        <v>Fim de Vida</v>
      </c>
      <c r="N1121" s="2" t="str">
        <f aca="false">IF(F1121="","N/A",IF(F1121&lt;Indicadores!$B$4,"Vencida","Vigente"))</f>
        <v>Vencida</v>
      </c>
      <c r="O1121" s="2" t="str">
        <f aca="false">INDEX(Locais!$B$2:$B$13,MATCH(H1121,Locais!$A$2:$A$13,0))</f>
        <v>Regional - Fortaleza</v>
      </c>
      <c r="P1121" s="2" t="str">
        <f aca="false">INDEX(Locais!$C$2:$C$13,MATCH(H1121,Locais!$A$2:$A$13,0))</f>
        <v>Nordeste</v>
      </c>
    </row>
    <row r="1122" customFormat="false" ht="15" hidden="false" customHeight="false" outlineLevel="0" collapsed="false">
      <c r="A1122" s="2" t="s">
        <v>1258</v>
      </c>
      <c r="B1122" s="2" t="s">
        <v>70</v>
      </c>
      <c r="C1122" s="2" t="s">
        <v>126</v>
      </c>
      <c r="D1122" s="2" t="s">
        <v>162</v>
      </c>
      <c r="E1122" s="13" t="n">
        <v>44843</v>
      </c>
      <c r="F1122" s="13" t="n">
        <v>46668</v>
      </c>
      <c r="G1122" s="2" t="s">
        <v>32</v>
      </c>
      <c r="H1122" s="2" t="s">
        <v>139</v>
      </c>
      <c r="I1122" s="2" t="s">
        <v>109</v>
      </c>
      <c r="J1122" s="2" t="s">
        <v>100</v>
      </c>
      <c r="K1122" s="14" t="n">
        <v>18044.76</v>
      </c>
      <c r="L1122" s="2" t="n">
        <f aca="false">IF(E1122="","",ROUND((Indicadores!$B$4-E1122)/365.25,1))</f>
        <v>4</v>
      </c>
      <c r="M1122" s="2" t="str">
        <f aca="false">IF(E1122="","Virtual",IF(L1122&gt;=Indicadores!$B$6,"Fim de Vida",IF(L1122&gt;=Indicadores!$B$5,"Envelhecendo","Atual")))</f>
        <v>Envelhecendo</v>
      </c>
      <c r="N1122" s="2" t="str">
        <f aca="false">IF(F1122="","N/A",IF(F1122&lt;Indicadores!$B$4,"Vencida","Vigente"))</f>
        <v>Vigente</v>
      </c>
      <c r="O1122" s="2" t="str">
        <f aca="false">INDEX(Locais!$B$2:$B$13,MATCH(H1122,Locais!$A$2:$A$13,0))</f>
        <v>Regional - Rio de Janeiro</v>
      </c>
      <c r="P1122" s="2" t="str">
        <f aca="false">INDEX(Locais!$C$2:$C$13,MATCH(H1122,Locais!$A$2:$A$13,0))</f>
        <v>Sudeste</v>
      </c>
    </row>
    <row r="1123" customFormat="false" ht="15" hidden="false" customHeight="false" outlineLevel="0" collapsed="false">
      <c r="A1123" s="2" t="s">
        <v>1259</v>
      </c>
      <c r="B1123" s="2" t="s">
        <v>71</v>
      </c>
      <c r="C1123" s="2" t="s">
        <v>126</v>
      </c>
      <c r="D1123" s="2" t="s">
        <v>157</v>
      </c>
      <c r="E1123" s="13" t="n">
        <v>44066</v>
      </c>
      <c r="F1123" s="13" t="n">
        <v>45161</v>
      </c>
      <c r="G1123" s="2" t="s">
        <v>32</v>
      </c>
      <c r="H1123" s="2" t="s">
        <v>139</v>
      </c>
      <c r="I1123" s="2" t="s">
        <v>111</v>
      </c>
      <c r="J1123" s="2" t="s">
        <v>100</v>
      </c>
      <c r="K1123" s="14" t="n">
        <v>2069.38</v>
      </c>
      <c r="L1123" s="2" t="n">
        <f aca="false">IF(E1123="","",ROUND((Indicadores!$B$4-E1123)/365.25,1))</f>
        <v>6.2</v>
      </c>
      <c r="M1123" s="2" t="str">
        <f aca="false">IF(E1123="","Virtual",IF(L1123&gt;=Indicadores!$B$6,"Fim de Vida",IF(L1123&gt;=Indicadores!$B$5,"Envelhecendo","Atual")))</f>
        <v>Fim de Vida</v>
      </c>
      <c r="N1123" s="2" t="str">
        <f aca="false">IF(F1123="","N/A",IF(F1123&lt;Indicadores!$B$4,"Vencida","Vigente"))</f>
        <v>Vencida</v>
      </c>
      <c r="O1123" s="2" t="str">
        <f aca="false">INDEX(Locais!$B$2:$B$13,MATCH(H1123,Locais!$A$2:$A$13,0))</f>
        <v>Regional - Rio de Janeiro</v>
      </c>
      <c r="P1123" s="2" t="str">
        <f aca="false">INDEX(Locais!$C$2:$C$13,MATCH(H1123,Locais!$A$2:$A$13,0))</f>
        <v>Sudeste</v>
      </c>
    </row>
    <row r="1124" customFormat="false" ht="15" hidden="false" customHeight="false" outlineLevel="0" collapsed="false">
      <c r="A1124" s="2" t="s">
        <v>1260</v>
      </c>
      <c r="B1124" s="2" t="s">
        <v>69</v>
      </c>
      <c r="C1124" s="2" t="s">
        <v>96</v>
      </c>
      <c r="D1124" s="2" t="s">
        <v>117</v>
      </c>
      <c r="E1124" s="13" t="n">
        <v>45141</v>
      </c>
      <c r="F1124" s="13" t="n">
        <v>46236</v>
      </c>
      <c r="G1124" s="2" t="s">
        <v>32</v>
      </c>
      <c r="H1124" s="2" t="s">
        <v>114</v>
      </c>
      <c r="I1124" s="2" t="s">
        <v>99</v>
      </c>
      <c r="J1124" s="2" t="s">
        <v>100</v>
      </c>
      <c r="K1124" s="14" t="n">
        <v>7226.85</v>
      </c>
      <c r="L1124" s="2" t="n">
        <f aca="false">IF(E1124="","",ROUND((Indicadores!$B$4-E1124)/365.25,1))</f>
        <v>3.2</v>
      </c>
      <c r="M1124" s="2" t="str">
        <f aca="false">IF(E1124="","Virtual",IF(L1124&gt;=Indicadores!$B$6,"Fim de Vida",IF(L1124&gt;=Indicadores!$B$5,"Envelhecendo","Atual")))</f>
        <v>Envelhecendo</v>
      </c>
      <c r="N1124" s="2" t="str">
        <f aca="false">IF(F1124="","N/A",IF(F1124&lt;Indicadores!$B$4,"Vencida","Vigente"))</f>
        <v>Vencida</v>
      </c>
      <c r="O1124" s="2" t="str">
        <f aca="false">INDEX(Locais!$B$2:$B$13,MATCH(H1124,Locais!$A$2:$A$13,0))</f>
        <v>Regional - Belo Horizonte</v>
      </c>
      <c r="P1124" s="2" t="str">
        <f aca="false">INDEX(Locais!$C$2:$C$13,MATCH(H1124,Locais!$A$2:$A$13,0))</f>
        <v>Sudeste</v>
      </c>
    </row>
    <row r="1125" customFormat="false" ht="15" hidden="false" customHeight="false" outlineLevel="0" collapsed="false">
      <c r="A1125" s="2" t="s">
        <v>1261</v>
      </c>
      <c r="B1125" s="2" t="s">
        <v>69</v>
      </c>
      <c r="C1125" s="2" t="s">
        <v>96</v>
      </c>
      <c r="D1125" s="2" t="s">
        <v>97</v>
      </c>
      <c r="E1125" s="13" t="n">
        <v>44721</v>
      </c>
      <c r="F1125" s="13" t="n">
        <v>45816</v>
      </c>
      <c r="G1125" s="2" t="s">
        <v>32</v>
      </c>
      <c r="H1125" s="2" t="s">
        <v>98</v>
      </c>
      <c r="I1125" s="2" t="s">
        <v>99</v>
      </c>
      <c r="J1125" s="2" t="s">
        <v>100</v>
      </c>
      <c r="K1125" s="14" t="n">
        <v>8481.49</v>
      </c>
      <c r="L1125" s="2" t="n">
        <f aca="false">IF(E1125="","",ROUND((Indicadores!$B$4-E1125)/365.25,1))</f>
        <v>4.4</v>
      </c>
      <c r="M1125" s="2" t="str">
        <f aca="false">IF(E1125="","Virtual",IF(L1125&gt;=Indicadores!$B$6,"Fim de Vida",IF(L1125&gt;=Indicadores!$B$5,"Envelhecendo","Atual")))</f>
        <v>Envelhecendo</v>
      </c>
      <c r="N1125" s="2" t="str">
        <f aca="false">IF(F1125="","N/A",IF(F1125&lt;Indicadores!$B$4,"Vencida","Vigente"))</f>
        <v>Vencida</v>
      </c>
      <c r="O1125" s="2" t="str">
        <f aca="false">INDEX(Locais!$B$2:$B$13,MATCH(H1125,Locais!$A$2:$A$13,0))</f>
        <v>Sede - Brasília</v>
      </c>
      <c r="P1125" s="2" t="str">
        <f aca="false">INDEX(Locais!$C$2:$C$13,MATCH(H1125,Locais!$A$2:$A$13,0))</f>
        <v>Centro-Oeste</v>
      </c>
    </row>
    <row r="1126" customFormat="false" ht="15" hidden="false" customHeight="false" outlineLevel="0" collapsed="false">
      <c r="A1126" s="2" t="s">
        <v>1262</v>
      </c>
      <c r="B1126" s="2" t="s">
        <v>69</v>
      </c>
      <c r="C1126" s="2" t="s">
        <v>96</v>
      </c>
      <c r="D1126" s="2" t="s">
        <v>117</v>
      </c>
      <c r="E1126" s="13" t="n">
        <v>45716</v>
      </c>
      <c r="F1126" s="13" t="n">
        <v>46811</v>
      </c>
      <c r="G1126" s="2" t="s">
        <v>32</v>
      </c>
      <c r="H1126" s="2" t="s">
        <v>98</v>
      </c>
      <c r="I1126" s="2" t="s">
        <v>136</v>
      </c>
      <c r="J1126" s="2" t="s">
        <v>100</v>
      </c>
      <c r="K1126" s="14" t="n">
        <v>10254.82</v>
      </c>
      <c r="L1126" s="2" t="n">
        <f aca="false">IF(E1126="","",ROUND((Indicadores!$B$4-E1126)/365.25,1))</f>
        <v>1.6</v>
      </c>
      <c r="M1126" s="2" t="str">
        <f aca="false">IF(E1126="","Virtual",IF(L1126&gt;=Indicadores!$B$6,"Fim de Vida",IF(L1126&gt;=Indicadores!$B$5,"Envelhecendo","Atual")))</f>
        <v>Atual</v>
      </c>
      <c r="N1126" s="2" t="str">
        <f aca="false">IF(F1126="","N/A",IF(F1126&lt;Indicadores!$B$4,"Vencida","Vigente"))</f>
        <v>Vigente</v>
      </c>
      <c r="O1126" s="2" t="str">
        <f aca="false">INDEX(Locais!$B$2:$B$13,MATCH(H1126,Locais!$A$2:$A$13,0))</f>
        <v>Sede - Brasília</v>
      </c>
      <c r="P1126" s="2" t="str">
        <f aca="false">INDEX(Locais!$C$2:$C$13,MATCH(H1126,Locais!$A$2:$A$13,0))</f>
        <v>Centro-Oeste</v>
      </c>
    </row>
    <row r="1127" customFormat="false" ht="15" hidden="false" customHeight="false" outlineLevel="0" collapsed="false">
      <c r="A1127" s="2" t="s">
        <v>1263</v>
      </c>
      <c r="B1127" s="2" t="s">
        <v>68</v>
      </c>
      <c r="C1127" s="2" t="s">
        <v>96</v>
      </c>
      <c r="D1127" s="2" t="s">
        <v>132</v>
      </c>
      <c r="E1127" s="13" t="n">
        <v>45616</v>
      </c>
      <c r="F1127" s="13" t="n">
        <v>46711</v>
      </c>
      <c r="G1127" s="2" t="s">
        <v>32</v>
      </c>
      <c r="H1127" s="2" t="s">
        <v>114</v>
      </c>
      <c r="I1127" s="2" t="s">
        <v>136</v>
      </c>
      <c r="J1127" s="2" t="s">
        <v>100</v>
      </c>
      <c r="K1127" s="14" t="n">
        <v>5797.73</v>
      </c>
      <c r="L1127" s="2" t="n">
        <f aca="false">IF(E1127="","",ROUND((Indicadores!$B$4-E1127)/365.25,1))</f>
        <v>1.9</v>
      </c>
      <c r="M1127" s="2" t="str">
        <f aca="false">IF(E1127="","Virtual",IF(L1127&gt;=Indicadores!$B$6,"Fim de Vida",IF(L1127&gt;=Indicadores!$B$5,"Envelhecendo","Atual")))</f>
        <v>Atual</v>
      </c>
      <c r="N1127" s="2" t="str">
        <f aca="false">IF(F1127="","N/A",IF(F1127&lt;Indicadores!$B$4,"Vencida","Vigente"))</f>
        <v>Vigente</v>
      </c>
      <c r="O1127" s="2" t="str">
        <f aca="false">INDEX(Locais!$B$2:$B$13,MATCH(H1127,Locais!$A$2:$A$13,0))</f>
        <v>Regional - Belo Horizonte</v>
      </c>
      <c r="P1127" s="2" t="str">
        <f aca="false">INDEX(Locais!$C$2:$C$13,MATCH(H1127,Locais!$A$2:$A$13,0))</f>
        <v>Sudeste</v>
      </c>
    </row>
    <row r="1128" customFormat="false" ht="15" hidden="false" customHeight="false" outlineLevel="0" collapsed="false">
      <c r="A1128" s="2" t="s">
        <v>1264</v>
      </c>
      <c r="B1128" s="2" t="s">
        <v>70</v>
      </c>
      <c r="C1128" s="2" t="s">
        <v>126</v>
      </c>
      <c r="D1128" s="2" t="s">
        <v>162</v>
      </c>
      <c r="E1128" s="13" t="n">
        <v>45814</v>
      </c>
      <c r="F1128" s="13" t="n">
        <v>47639</v>
      </c>
      <c r="G1128" s="2" t="s">
        <v>32</v>
      </c>
      <c r="H1128" s="2" t="s">
        <v>108</v>
      </c>
      <c r="I1128" s="2" t="s">
        <v>111</v>
      </c>
      <c r="J1128" s="2" t="s">
        <v>100</v>
      </c>
      <c r="K1128" s="14" t="n">
        <v>21281.93</v>
      </c>
      <c r="L1128" s="2" t="n">
        <f aca="false">IF(E1128="","",ROUND((Indicadores!$B$4-E1128)/365.25,1))</f>
        <v>1.4</v>
      </c>
      <c r="M1128" s="2" t="str">
        <f aca="false">IF(E1128="","Virtual",IF(L1128&gt;=Indicadores!$B$6,"Fim de Vida",IF(L1128&gt;=Indicadores!$B$5,"Envelhecendo","Atual")))</f>
        <v>Atual</v>
      </c>
      <c r="N1128" s="2" t="str">
        <f aca="false">IF(F1128="","N/A",IF(F1128&lt;Indicadores!$B$4,"Vencida","Vigente"))</f>
        <v>Vigente</v>
      </c>
      <c r="O1128" s="2" t="str">
        <f aca="false">INDEX(Locais!$B$2:$B$13,MATCH(H1128,Locais!$A$2:$A$13,0))</f>
        <v>Regional - Porto Alegre</v>
      </c>
      <c r="P1128" s="2" t="str">
        <f aca="false">INDEX(Locais!$C$2:$C$13,MATCH(H1128,Locais!$A$2:$A$13,0))</f>
        <v>Sul</v>
      </c>
    </row>
    <row r="1129" customFormat="false" ht="15" hidden="false" customHeight="false" outlineLevel="0" collapsed="false">
      <c r="A1129" s="2" t="s">
        <v>1265</v>
      </c>
      <c r="B1129" s="2" t="s">
        <v>69</v>
      </c>
      <c r="C1129" s="2" t="s">
        <v>96</v>
      </c>
      <c r="D1129" s="2" t="s">
        <v>117</v>
      </c>
      <c r="E1129" s="13" t="n">
        <v>45298</v>
      </c>
      <c r="F1129" s="13" t="n">
        <v>46393</v>
      </c>
      <c r="G1129" s="2" t="s">
        <v>32</v>
      </c>
      <c r="H1129" s="2" t="s">
        <v>123</v>
      </c>
      <c r="I1129" s="2" t="s">
        <v>111</v>
      </c>
      <c r="J1129" s="2" t="s">
        <v>100</v>
      </c>
      <c r="K1129" s="14" t="n">
        <v>8916.52</v>
      </c>
      <c r="L1129" s="2" t="n">
        <f aca="false">IF(E1129="","",ROUND((Indicadores!$B$4-E1129)/365.25,1))</f>
        <v>2.8</v>
      </c>
      <c r="M1129" s="2" t="str">
        <f aca="false">IF(E1129="","Virtual",IF(L1129&gt;=Indicadores!$B$6,"Fim de Vida",IF(L1129&gt;=Indicadores!$B$5,"Envelhecendo","Atual")))</f>
        <v>Atual</v>
      </c>
      <c r="N1129" s="2" t="str">
        <f aca="false">IF(F1129="","N/A",IF(F1129&lt;Indicadores!$B$4,"Vencida","Vigente"))</f>
        <v>Vigente</v>
      </c>
      <c r="O1129" s="2" t="str">
        <f aca="false">INDEX(Locais!$B$2:$B$13,MATCH(H1129,Locais!$A$2:$A$13,0))</f>
        <v>Regional - Goiânia</v>
      </c>
      <c r="P1129" s="2" t="str">
        <f aca="false">INDEX(Locais!$C$2:$C$13,MATCH(H1129,Locais!$A$2:$A$13,0))</f>
        <v>Centro-Oeste</v>
      </c>
    </row>
    <row r="1130" customFormat="false" ht="15" hidden="false" customHeight="false" outlineLevel="0" collapsed="false">
      <c r="A1130" s="2" t="s">
        <v>1266</v>
      </c>
      <c r="B1130" s="2" t="s">
        <v>68</v>
      </c>
      <c r="C1130" s="2" t="s">
        <v>96</v>
      </c>
      <c r="D1130" s="2" t="s">
        <v>107</v>
      </c>
      <c r="E1130" s="13" t="n">
        <v>44825</v>
      </c>
      <c r="F1130" s="13" t="n">
        <v>45920</v>
      </c>
      <c r="G1130" s="2" t="s">
        <v>32</v>
      </c>
      <c r="H1130" s="2" t="s">
        <v>119</v>
      </c>
      <c r="I1130" s="2" t="s">
        <v>115</v>
      </c>
      <c r="J1130" s="2" t="s">
        <v>100</v>
      </c>
      <c r="K1130" s="14" t="n">
        <v>6426.08</v>
      </c>
      <c r="L1130" s="2" t="n">
        <f aca="false">IF(E1130="","",ROUND((Indicadores!$B$4-E1130)/365.25,1))</f>
        <v>4.1</v>
      </c>
      <c r="M1130" s="2" t="str">
        <f aca="false">IF(E1130="","Virtual",IF(L1130&gt;=Indicadores!$B$6,"Fim de Vida",IF(L1130&gt;=Indicadores!$B$5,"Envelhecendo","Atual")))</f>
        <v>Envelhecendo</v>
      </c>
      <c r="N1130" s="2" t="str">
        <f aca="false">IF(F1130="","N/A",IF(F1130&lt;Indicadores!$B$4,"Vencida","Vigente"))</f>
        <v>Vencida</v>
      </c>
      <c r="O1130" s="2" t="str">
        <f aca="false">INDEX(Locais!$B$2:$B$13,MATCH(H1130,Locais!$A$2:$A$13,0))</f>
        <v>Regional - São Paulo</v>
      </c>
      <c r="P1130" s="2" t="str">
        <f aca="false">INDEX(Locais!$C$2:$C$13,MATCH(H1130,Locais!$A$2:$A$13,0))</f>
        <v>Sudeste</v>
      </c>
    </row>
    <row r="1131" customFormat="false" ht="15" hidden="false" customHeight="false" outlineLevel="0" collapsed="false">
      <c r="A1131" s="2" t="s">
        <v>1267</v>
      </c>
      <c r="B1131" s="2" t="s">
        <v>68</v>
      </c>
      <c r="C1131" s="2" t="s">
        <v>102</v>
      </c>
      <c r="D1131" s="2" t="s">
        <v>103</v>
      </c>
      <c r="E1131" s="13" t="n">
        <v>46157</v>
      </c>
      <c r="F1131" s="13" t="n">
        <v>47252</v>
      </c>
      <c r="G1131" s="2" t="s">
        <v>32</v>
      </c>
      <c r="H1131" s="2" t="s">
        <v>98</v>
      </c>
      <c r="I1131" s="2" t="s">
        <v>109</v>
      </c>
      <c r="J1131" s="2" t="s">
        <v>100</v>
      </c>
      <c r="K1131" s="14" t="n">
        <v>4787.97</v>
      </c>
      <c r="L1131" s="2" t="n">
        <f aca="false">IF(E1131="","",ROUND((Indicadores!$B$4-E1131)/365.25,1))</f>
        <v>0.4</v>
      </c>
      <c r="M1131" s="2" t="str">
        <f aca="false">IF(E1131="","Virtual",IF(L1131&gt;=Indicadores!$B$6,"Fim de Vida",IF(L1131&gt;=Indicadores!$B$5,"Envelhecendo","Atual")))</f>
        <v>Atual</v>
      </c>
      <c r="N1131" s="2" t="str">
        <f aca="false">IF(F1131="","N/A",IF(F1131&lt;Indicadores!$B$4,"Vencida","Vigente"))</f>
        <v>Vigente</v>
      </c>
      <c r="O1131" s="2" t="str">
        <f aca="false">INDEX(Locais!$B$2:$B$13,MATCH(H1131,Locais!$A$2:$A$13,0))</f>
        <v>Sede - Brasília</v>
      </c>
      <c r="P1131" s="2" t="str">
        <f aca="false">INDEX(Locais!$C$2:$C$13,MATCH(H1131,Locais!$A$2:$A$13,0))</f>
        <v>Centro-Oeste</v>
      </c>
    </row>
    <row r="1132" customFormat="false" ht="15" hidden="false" customHeight="false" outlineLevel="0" collapsed="false">
      <c r="A1132" s="2" t="s">
        <v>1268</v>
      </c>
      <c r="B1132" s="2" t="s">
        <v>69</v>
      </c>
      <c r="C1132" s="2" t="s">
        <v>102</v>
      </c>
      <c r="D1132" s="2" t="s">
        <v>113</v>
      </c>
      <c r="E1132" s="13" t="n">
        <v>44722</v>
      </c>
      <c r="F1132" s="13" t="n">
        <v>45817</v>
      </c>
      <c r="G1132" s="2" t="s">
        <v>34</v>
      </c>
      <c r="H1132" s="2" t="s">
        <v>123</v>
      </c>
      <c r="I1132" s="2" t="s">
        <v>115</v>
      </c>
      <c r="J1132" s="2" t="s">
        <v>100</v>
      </c>
      <c r="K1132" s="14" t="n">
        <v>10360.54</v>
      </c>
      <c r="L1132" s="2" t="n">
        <f aca="false">IF(E1132="","",ROUND((Indicadores!$B$4-E1132)/365.25,1))</f>
        <v>4.4</v>
      </c>
      <c r="M1132" s="2" t="str">
        <f aca="false">IF(E1132="","Virtual",IF(L1132&gt;=Indicadores!$B$6,"Fim de Vida",IF(L1132&gt;=Indicadores!$B$5,"Envelhecendo","Atual")))</f>
        <v>Envelhecendo</v>
      </c>
      <c r="N1132" s="2" t="str">
        <f aca="false">IF(F1132="","N/A",IF(F1132&lt;Indicadores!$B$4,"Vencida","Vigente"))</f>
        <v>Vencida</v>
      </c>
      <c r="O1132" s="2" t="str">
        <f aca="false">INDEX(Locais!$B$2:$B$13,MATCH(H1132,Locais!$A$2:$A$13,0))</f>
        <v>Regional - Goiânia</v>
      </c>
      <c r="P1132" s="2" t="str">
        <f aca="false">INDEX(Locais!$C$2:$C$13,MATCH(H1132,Locais!$A$2:$A$13,0))</f>
        <v>Centro-Oeste</v>
      </c>
    </row>
    <row r="1133" customFormat="false" ht="15" hidden="false" customHeight="false" outlineLevel="0" collapsed="false">
      <c r="A1133" s="2" t="s">
        <v>1269</v>
      </c>
      <c r="B1133" s="2" t="s">
        <v>68</v>
      </c>
      <c r="C1133" s="2" t="s">
        <v>126</v>
      </c>
      <c r="D1133" s="2" t="s">
        <v>127</v>
      </c>
      <c r="E1133" s="13" t="n">
        <v>44150</v>
      </c>
      <c r="F1133" s="13" t="n">
        <v>45245</v>
      </c>
      <c r="G1133" s="2" t="s">
        <v>34</v>
      </c>
      <c r="H1133" s="2" t="s">
        <v>139</v>
      </c>
      <c r="I1133" s="2" t="s">
        <v>111</v>
      </c>
      <c r="J1133" s="2" t="s">
        <v>100</v>
      </c>
      <c r="K1133" s="14" t="n">
        <v>5387.79</v>
      </c>
      <c r="L1133" s="2" t="n">
        <f aca="false">IF(E1133="","",ROUND((Indicadores!$B$4-E1133)/365.25,1))</f>
        <v>5.9</v>
      </c>
      <c r="M1133" s="2" t="str">
        <f aca="false">IF(E1133="","Virtual",IF(L1133&gt;=Indicadores!$B$6,"Fim de Vida",IF(L1133&gt;=Indicadores!$B$5,"Envelhecendo","Atual")))</f>
        <v>Fim de Vida</v>
      </c>
      <c r="N1133" s="2" t="str">
        <f aca="false">IF(F1133="","N/A",IF(F1133&lt;Indicadores!$B$4,"Vencida","Vigente"))</f>
        <v>Vencida</v>
      </c>
      <c r="O1133" s="2" t="str">
        <f aca="false">INDEX(Locais!$B$2:$B$13,MATCH(H1133,Locais!$A$2:$A$13,0))</f>
        <v>Regional - Rio de Janeiro</v>
      </c>
      <c r="P1133" s="2" t="str">
        <f aca="false">INDEX(Locais!$C$2:$C$13,MATCH(H1133,Locais!$A$2:$A$13,0))</f>
        <v>Sudeste</v>
      </c>
    </row>
    <row r="1134" customFormat="false" ht="15" hidden="false" customHeight="false" outlineLevel="0" collapsed="false">
      <c r="A1134" s="2" t="s">
        <v>1270</v>
      </c>
      <c r="B1134" s="2" t="s">
        <v>68</v>
      </c>
      <c r="C1134" s="2" t="s">
        <v>102</v>
      </c>
      <c r="D1134" s="2" t="s">
        <v>103</v>
      </c>
      <c r="E1134" s="13" t="n">
        <v>44847</v>
      </c>
      <c r="F1134" s="13" t="n">
        <v>45942</v>
      </c>
      <c r="G1134" s="2" t="s">
        <v>32</v>
      </c>
      <c r="H1134" s="2" t="s">
        <v>98</v>
      </c>
      <c r="I1134" s="2" t="s">
        <v>130</v>
      </c>
      <c r="J1134" s="2" t="s">
        <v>100</v>
      </c>
      <c r="K1134" s="14" t="n">
        <v>4911.83</v>
      </c>
      <c r="L1134" s="2" t="n">
        <f aca="false">IF(E1134="","",ROUND((Indicadores!$B$4-E1134)/365.25,1))</f>
        <v>4</v>
      </c>
      <c r="M1134" s="2" t="str">
        <f aca="false">IF(E1134="","Virtual",IF(L1134&gt;=Indicadores!$B$6,"Fim de Vida",IF(L1134&gt;=Indicadores!$B$5,"Envelhecendo","Atual")))</f>
        <v>Envelhecendo</v>
      </c>
      <c r="N1134" s="2" t="str">
        <f aca="false">IF(F1134="","N/A",IF(F1134&lt;Indicadores!$B$4,"Vencida","Vigente"))</f>
        <v>Vencida</v>
      </c>
      <c r="O1134" s="2" t="str">
        <f aca="false">INDEX(Locais!$B$2:$B$13,MATCH(H1134,Locais!$A$2:$A$13,0))</f>
        <v>Sede - Brasília</v>
      </c>
      <c r="P1134" s="2" t="str">
        <f aca="false">INDEX(Locais!$C$2:$C$13,MATCH(H1134,Locais!$A$2:$A$13,0))</f>
        <v>Centro-Oeste</v>
      </c>
    </row>
    <row r="1135" customFormat="false" ht="15" hidden="false" customHeight="false" outlineLevel="0" collapsed="false">
      <c r="A1135" s="2" t="s">
        <v>1271</v>
      </c>
      <c r="B1135" s="2" t="s">
        <v>68</v>
      </c>
      <c r="C1135" s="2" t="s">
        <v>96</v>
      </c>
      <c r="D1135" s="2" t="s">
        <v>107</v>
      </c>
      <c r="E1135" s="13" t="n">
        <v>45353</v>
      </c>
      <c r="F1135" s="13" t="n">
        <v>46448</v>
      </c>
      <c r="G1135" s="2" t="s">
        <v>118</v>
      </c>
      <c r="H1135" s="2" t="s">
        <v>165</v>
      </c>
      <c r="I1135" s="2" t="s">
        <v>124</v>
      </c>
      <c r="J1135" s="2" t="s">
        <v>100</v>
      </c>
      <c r="K1135" s="14" t="n">
        <v>5226.83</v>
      </c>
      <c r="L1135" s="2" t="n">
        <f aca="false">IF(E1135="","",ROUND((Indicadores!$B$4-E1135)/365.25,1))</f>
        <v>2.6</v>
      </c>
      <c r="M1135" s="2" t="str">
        <f aca="false">IF(E1135="","Virtual",IF(L1135&gt;=Indicadores!$B$6,"Fim de Vida",IF(L1135&gt;=Indicadores!$B$5,"Envelhecendo","Atual")))</f>
        <v>Atual</v>
      </c>
      <c r="N1135" s="2" t="str">
        <f aca="false">IF(F1135="","N/A",IF(F1135&lt;Indicadores!$B$4,"Vencida","Vigente"))</f>
        <v>Vigente</v>
      </c>
      <c r="O1135" s="2" t="str">
        <f aca="false">INDEX(Locais!$B$2:$B$13,MATCH(H1135,Locais!$A$2:$A$13,0))</f>
        <v>Regional - Salvador</v>
      </c>
      <c r="P1135" s="2" t="str">
        <f aca="false">INDEX(Locais!$C$2:$C$13,MATCH(H1135,Locais!$A$2:$A$13,0))</f>
        <v>Nordeste</v>
      </c>
    </row>
    <row r="1136" customFormat="false" ht="15" hidden="false" customHeight="false" outlineLevel="0" collapsed="false">
      <c r="A1136" s="2" t="s">
        <v>1272</v>
      </c>
      <c r="B1136" s="2" t="s">
        <v>70</v>
      </c>
      <c r="C1136" s="2" t="s">
        <v>126</v>
      </c>
      <c r="D1136" s="2" t="s">
        <v>162</v>
      </c>
      <c r="E1136" s="13" t="n">
        <v>45031</v>
      </c>
      <c r="F1136" s="13" t="n">
        <v>46856</v>
      </c>
      <c r="G1136" s="2" t="s">
        <v>32</v>
      </c>
      <c r="H1136" s="2" t="s">
        <v>141</v>
      </c>
      <c r="I1136" s="2" t="s">
        <v>133</v>
      </c>
      <c r="J1136" s="2" t="s">
        <v>100</v>
      </c>
      <c r="K1136" s="14" t="n">
        <v>17142.64</v>
      </c>
      <c r="L1136" s="2" t="n">
        <f aca="false">IF(E1136="","",ROUND((Indicadores!$B$4-E1136)/365.25,1))</f>
        <v>3.5</v>
      </c>
      <c r="M1136" s="2" t="str">
        <f aca="false">IF(E1136="","Virtual",IF(L1136&gt;=Indicadores!$B$6,"Fim de Vida",IF(L1136&gt;=Indicadores!$B$5,"Envelhecendo","Atual")))</f>
        <v>Envelhecendo</v>
      </c>
      <c r="N1136" s="2" t="str">
        <f aca="false">IF(F1136="","N/A",IF(F1136&lt;Indicadores!$B$4,"Vencida","Vigente"))</f>
        <v>Vigente</v>
      </c>
      <c r="O1136" s="2" t="str">
        <f aca="false">INDEX(Locais!$B$2:$B$13,MATCH(H1136,Locais!$A$2:$A$13,0))</f>
        <v>Regional - Curitiba</v>
      </c>
      <c r="P1136" s="2" t="str">
        <f aca="false">INDEX(Locais!$C$2:$C$13,MATCH(H1136,Locais!$A$2:$A$13,0))</f>
        <v>Sul</v>
      </c>
    </row>
    <row r="1137" customFormat="false" ht="15" hidden="false" customHeight="false" outlineLevel="0" collapsed="false">
      <c r="A1137" s="2" t="s">
        <v>1273</v>
      </c>
      <c r="B1137" s="2" t="s">
        <v>69</v>
      </c>
      <c r="C1137" s="2" t="s">
        <v>102</v>
      </c>
      <c r="D1137" s="2" t="s">
        <v>113</v>
      </c>
      <c r="E1137" s="13" t="n">
        <v>43758</v>
      </c>
      <c r="F1137" s="13" t="n">
        <v>44853</v>
      </c>
      <c r="G1137" s="2" t="s">
        <v>32</v>
      </c>
      <c r="H1137" s="2" t="s">
        <v>104</v>
      </c>
      <c r="I1137" s="2" t="s">
        <v>124</v>
      </c>
      <c r="J1137" s="2" t="s">
        <v>100</v>
      </c>
      <c r="K1137" s="14" t="n">
        <v>8648.47</v>
      </c>
      <c r="L1137" s="2" t="n">
        <f aca="false">IF(E1137="","",ROUND((Indicadores!$B$4-E1137)/365.25,1))</f>
        <v>7</v>
      </c>
      <c r="M1137" s="2" t="str">
        <f aca="false">IF(E1137="","Virtual",IF(L1137&gt;=Indicadores!$B$6,"Fim de Vida",IF(L1137&gt;=Indicadores!$B$5,"Envelhecendo","Atual")))</f>
        <v>Fim de Vida</v>
      </c>
      <c r="N1137" s="2" t="str">
        <f aca="false">IF(F1137="","N/A",IF(F1137&lt;Indicadores!$B$4,"Vencida","Vigente"))</f>
        <v>Vencida</v>
      </c>
      <c r="O1137" s="2" t="str">
        <f aca="false">INDEX(Locais!$B$2:$B$13,MATCH(H1137,Locais!$A$2:$A$13,0))</f>
        <v>Regional - Fortaleza</v>
      </c>
      <c r="P1137" s="2" t="str">
        <f aca="false">INDEX(Locais!$C$2:$C$13,MATCH(H1137,Locais!$A$2:$A$13,0))</f>
        <v>Nordeste</v>
      </c>
    </row>
    <row r="1138" customFormat="false" ht="15" hidden="false" customHeight="false" outlineLevel="0" collapsed="false">
      <c r="A1138" s="2" t="s">
        <v>1274</v>
      </c>
      <c r="B1138" s="2" t="s">
        <v>68</v>
      </c>
      <c r="C1138" s="2" t="s">
        <v>96</v>
      </c>
      <c r="D1138" s="2" t="s">
        <v>107</v>
      </c>
      <c r="E1138" s="13" t="n">
        <v>44181</v>
      </c>
      <c r="F1138" s="13" t="n">
        <v>45276</v>
      </c>
      <c r="G1138" s="2" t="s">
        <v>32</v>
      </c>
      <c r="H1138" s="2" t="s">
        <v>139</v>
      </c>
      <c r="I1138" s="2" t="s">
        <v>130</v>
      </c>
      <c r="J1138" s="2" t="s">
        <v>100</v>
      </c>
      <c r="K1138" s="14" t="n">
        <v>5363.57</v>
      </c>
      <c r="L1138" s="2" t="n">
        <f aca="false">IF(E1138="","",ROUND((Indicadores!$B$4-E1138)/365.25,1))</f>
        <v>5.8</v>
      </c>
      <c r="M1138" s="2" t="str">
        <f aca="false">IF(E1138="","Virtual",IF(L1138&gt;=Indicadores!$B$6,"Fim de Vida",IF(L1138&gt;=Indicadores!$B$5,"Envelhecendo","Atual")))</f>
        <v>Fim de Vida</v>
      </c>
      <c r="N1138" s="2" t="str">
        <f aca="false">IF(F1138="","N/A",IF(F1138&lt;Indicadores!$B$4,"Vencida","Vigente"))</f>
        <v>Vencida</v>
      </c>
      <c r="O1138" s="2" t="str">
        <f aca="false">INDEX(Locais!$B$2:$B$13,MATCH(H1138,Locais!$A$2:$A$13,0))</f>
        <v>Regional - Rio de Janeiro</v>
      </c>
      <c r="P1138" s="2" t="str">
        <f aca="false">INDEX(Locais!$C$2:$C$13,MATCH(H1138,Locais!$A$2:$A$13,0))</f>
        <v>Sudeste</v>
      </c>
    </row>
    <row r="1139" customFormat="false" ht="15" hidden="false" customHeight="false" outlineLevel="0" collapsed="false">
      <c r="A1139" s="2" t="s">
        <v>1275</v>
      </c>
      <c r="B1139" s="2" t="s">
        <v>68</v>
      </c>
      <c r="C1139" s="2" t="s">
        <v>102</v>
      </c>
      <c r="D1139" s="2" t="s">
        <v>103</v>
      </c>
      <c r="E1139" s="13" t="n">
        <v>43214</v>
      </c>
      <c r="F1139" s="13" t="n">
        <v>44309</v>
      </c>
      <c r="G1139" s="2" t="s">
        <v>118</v>
      </c>
      <c r="H1139" s="2" t="s">
        <v>98</v>
      </c>
      <c r="I1139" s="2" t="s">
        <v>124</v>
      </c>
      <c r="J1139" s="2" t="s">
        <v>100</v>
      </c>
      <c r="K1139" s="14" t="n">
        <v>6038.48</v>
      </c>
      <c r="L1139" s="2" t="n">
        <f aca="false">IF(E1139="","",ROUND((Indicadores!$B$4-E1139)/365.25,1))</f>
        <v>8.5</v>
      </c>
      <c r="M1139" s="2" t="str">
        <f aca="false">IF(E1139="","Virtual",IF(L1139&gt;=Indicadores!$B$6,"Fim de Vida",IF(L1139&gt;=Indicadores!$B$5,"Envelhecendo","Atual")))</f>
        <v>Fim de Vida</v>
      </c>
      <c r="N1139" s="2" t="str">
        <f aca="false">IF(F1139="","N/A",IF(F1139&lt;Indicadores!$B$4,"Vencida","Vigente"))</f>
        <v>Vencida</v>
      </c>
      <c r="O1139" s="2" t="str">
        <f aca="false">INDEX(Locais!$B$2:$B$13,MATCH(H1139,Locais!$A$2:$A$13,0))</f>
        <v>Sede - Brasília</v>
      </c>
      <c r="P1139" s="2" t="str">
        <f aca="false">INDEX(Locais!$C$2:$C$13,MATCH(H1139,Locais!$A$2:$A$13,0))</f>
        <v>Centro-Oeste</v>
      </c>
    </row>
    <row r="1140" customFormat="false" ht="15" hidden="false" customHeight="false" outlineLevel="0" collapsed="false">
      <c r="A1140" s="2" t="s">
        <v>1276</v>
      </c>
      <c r="B1140" s="2" t="s">
        <v>69</v>
      </c>
      <c r="C1140" s="2" t="s">
        <v>102</v>
      </c>
      <c r="D1140" s="2" t="s">
        <v>113</v>
      </c>
      <c r="E1140" s="13" t="n">
        <v>45087</v>
      </c>
      <c r="F1140" s="13" t="n">
        <v>46182</v>
      </c>
      <c r="G1140" s="2" t="s">
        <v>32</v>
      </c>
      <c r="H1140" s="2" t="s">
        <v>119</v>
      </c>
      <c r="I1140" s="2" t="s">
        <v>133</v>
      </c>
      <c r="J1140" s="2" t="s">
        <v>100</v>
      </c>
      <c r="K1140" s="14" t="n">
        <v>10472.12</v>
      </c>
      <c r="L1140" s="2" t="n">
        <f aca="false">IF(E1140="","",ROUND((Indicadores!$B$4-E1140)/365.25,1))</f>
        <v>3.4</v>
      </c>
      <c r="M1140" s="2" t="str">
        <f aca="false">IF(E1140="","Virtual",IF(L1140&gt;=Indicadores!$B$6,"Fim de Vida",IF(L1140&gt;=Indicadores!$B$5,"Envelhecendo","Atual")))</f>
        <v>Envelhecendo</v>
      </c>
      <c r="N1140" s="2" t="str">
        <f aca="false">IF(F1140="","N/A",IF(F1140&lt;Indicadores!$B$4,"Vencida","Vigente"))</f>
        <v>Vencida</v>
      </c>
      <c r="O1140" s="2" t="str">
        <f aca="false">INDEX(Locais!$B$2:$B$13,MATCH(H1140,Locais!$A$2:$A$13,0))</f>
        <v>Regional - São Paulo</v>
      </c>
      <c r="P1140" s="2" t="str">
        <f aca="false">INDEX(Locais!$C$2:$C$13,MATCH(H1140,Locais!$A$2:$A$13,0))</f>
        <v>Sudeste</v>
      </c>
    </row>
    <row r="1141" customFormat="false" ht="15" hidden="false" customHeight="false" outlineLevel="0" collapsed="false">
      <c r="A1141" s="2" t="s">
        <v>1277</v>
      </c>
      <c r="B1141" s="2" t="s">
        <v>68</v>
      </c>
      <c r="C1141" s="2" t="s">
        <v>96</v>
      </c>
      <c r="D1141" s="2" t="s">
        <v>107</v>
      </c>
      <c r="E1141" s="13" t="n">
        <v>45444</v>
      </c>
      <c r="F1141" s="13" t="n">
        <v>46539</v>
      </c>
      <c r="G1141" s="2" t="s">
        <v>32</v>
      </c>
      <c r="H1141" s="2" t="s">
        <v>128</v>
      </c>
      <c r="I1141" s="2" t="s">
        <v>130</v>
      </c>
      <c r="J1141" s="2" t="s">
        <v>100</v>
      </c>
      <c r="K1141" s="14" t="n">
        <v>5970.64</v>
      </c>
      <c r="L1141" s="2" t="n">
        <f aca="false">IF(E1141="","",ROUND((Indicadores!$B$4-E1141)/365.25,1))</f>
        <v>2.4</v>
      </c>
      <c r="M1141" s="2" t="str">
        <f aca="false">IF(E1141="","Virtual",IF(L1141&gt;=Indicadores!$B$6,"Fim de Vida",IF(L1141&gt;=Indicadores!$B$5,"Envelhecendo","Atual")))</f>
        <v>Atual</v>
      </c>
      <c r="N1141" s="2" t="str">
        <f aca="false">IF(F1141="","N/A",IF(F1141&lt;Indicadores!$B$4,"Vencida","Vigente"))</f>
        <v>Vigente</v>
      </c>
      <c r="O1141" s="2" t="str">
        <f aca="false">INDEX(Locais!$B$2:$B$13,MATCH(H1141,Locais!$A$2:$A$13,0))</f>
        <v>Regional - Recife</v>
      </c>
      <c r="P1141" s="2" t="str">
        <f aca="false">INDEX(Locais!$C$2:$C$13,MATCH(H1141,Locais!$A$2:$A$13,0))</f>
        <v>Nordeste</v>
      </c>
    </row>
    <row r="1142" customFormat="false" ht="15" hidden="false" customHeight="false" outlineLevel="0" collapsed="false">
      <c r="A1142" s="2" t="s">
        <v>1278</v>
      </c>
      <c r="B1142" s="2" t="s">
        <v>69</v>
      </c>
      <c r="C1142" s="2" t="s">
        <v>96</v>
      </c>
      <c r="D1142" s="2" t="s">
        <v>97</v>
      </c>
      <c r="E1142" s="13" t="n">
        <v>45285</v>
      </c>
      <c r="F1142" s="13" t="n">
        <v>46380</v>
      </c>
      <c r="G1142" s="2" t="s">
        <v>32</v>
      </c>
      <c r="H1142" s="2" t="s">
        <v>98</v>
      </c>
      <c r="I1142" s="2" t="s">
        <v>136</v>
      </c>
      <c r="J1142" s="2" t="s">
        <v>100</v>
      </c>
      <c r="K1142" s="14" t="n">
        <v>8326.03</v>
      </c>
      <c r="L1142" s="2" t="n">
        <f aca="false">IF(E1142="","",ROUND((Indicadores!$B$4-E1142)/365.25,1))</f>
        <v>2.8</v>
      </c>
      <c r="M1142" s="2" t="str">
        <f aca="false">IF(E1142="","Virtual",IF(L1142&gt;=Indicadores!$B$6,"Fim de Vida",IF(L1142&gt;=Indicadores!$B$5,"Envelhecendo","Atual")))</f>
        <v>Atual</v>
      </c>
      <c r="N1142" s="2" t="str">
        <f aca="false">IF(F1142="","N/A",IF(F1142&lt;Indicadores!$B$4,"Vencida","Vigente"))</f>
        <v>Vigente</v>
      </c>
      <c r="O1142" s="2" t="str">
        <f aca="false">INDEX(Locais!$B$2:$B$13,MATCH(H1142,Locais!$A$2:$A$13,0))</f>
        <v>Sede - Brasília</v>
      </c>
      <c r="P1142" s="2" t="str">
        <f aca="false">INDEX(Locais!$C$2:$C$13,MATCH(H1142,Locais!$A$2:$A$13,0))</f>
        <v>Centro-Oeste</v>
      </c>
    </row>
    <row r="1143" customFormat="false" ht="15" hidden="false" customHeight="false" outlineLevel="0" collapsed="false">
      <c r="A1143" s="2" t="s">
        <v>1279</v>
      </c>
      <c r="B1143" s="2" t="s">
        <v>68</v>
      </c>
      <c r="C1143" s="2" t="s">
        <v>96</v>
      </c>
      <c r="D1143" s="2" t="s">
        <v>132</v>
      </c>
      <c r="E1143" s="13" t="n">
        <v>44471</v>
      </c>
      <c r="F1143" s="13" t="n">
        <v>45566</v>
      </c>
      <c r="G1143" s="2" t="s">
        <v>32</v>
      </c>
      <c r="H1143" s="2" t="s">
        <v>98</v>
      </c>
      <c r="I1143" s="2" t="s">
        <v>133</v>
      </c>
      <c r="J1143" s="2" t="s">
        <v>100</v>
      </c>
      <c r="K1143" s="14" t="n">
        <v>5115.12</v>
      </c>
      <c r="L1143" s="2" t="n">
        <f aca="false">IF(E1143="","",ROUND((Indicadores!$B$4-E1143)/365.25,1))</f>
        <v>5</v>
      </c>
      <c r="M1143" s="2" t="str">
        <f aca="false">IF(E1143="","Virtual",IF(L1143&gt;=Indicadores!$B$6,"Fim de Vida",IF(L1143&gt;=Indicadores!$B$5,"Envelhecendo","Atual")))</f>
        <v>Fim de Vida</v>
      </c>
      <c r="N1143" s="2" t="str">
        <f aca="false">IF(F1143="","N/A",IF(F1143&lt;Indicadores!$B$4,"Vencida","Vigente"))</f>
        <v>Vencida</v>
      </c>
      <c r="O1143" s="2" t="str">
        <f aca="false">INDEX(Locais!$B$2:$B$13,MATCH(H1143,Locais!$A$2:$A$13,0))</f>
        <v>Sede - Brasília</v>
      </c>
      <c r="P1143" s="2" t="str">
        <f aca="false">INDEX(Locais!$C$2:$C$13,MATCH(H1143,Locais!$A$2:$A$13,0))</f>
        <v>Centro-Oeste</v>
      </c>
    </row>
    <row r="1144" customFormat="false" ht="15" hidden="false" customHeight="false" outlineLevel="0" collapsed="false">
      <c r="A1144" s="2" t="s">
        <v>1280</v>
      </c>
      <c r="B1144" s="2" t="s">
        <v>68</v>
      </c>
      <c r="C1144" s="2" t="s">
        <v>96</v>
      </c>
      <c r="D1144" s="2" t="s">
        <v>132</v>
      </c>
      <c r="E1144" s="13" t="n">
        <v>44604</v>
      </c>
      <c r="F1144" s="13" t="n">
        <v>45699</v>
      </c>
      <c r="G1144" s="2" t="s">
        <v>32</v>
      </c>
      <c r="H1144" s="2" t="s">
        <v>104</v>
      </c>
      <c r="I1144" s="2" t="s">
        <v>111</v>
      </c>
      <c r="J1144" s="2" t="s">
        <v>100</v>
      </c>
      <c r="K1144" s="14" t="n">
        <v>5177.24</v>
      </c>
      <c r="L1144" s="2" t="n">
        <f aca="false">IF(E1144="","",ROUND((Indicadores!$B$4-E1144)/365.25,1))</f>
        <v>4.7</v>
      </c>
      <c r="M1144" s="2" t="str">
        <f aca="false">IF(E1144="","Virtual",IF(L1144&gt;=Indicadores!$B$6,"Fim de Vida",IF(L1144&gt;=Indicadores!$B$5,"Envelhecendo","Atual")))</f>
        <v>Envelhecendo</v>
      </c>
      <c r="N1144" s="2" t="str">
        <f aca="false">IF(F1144="","N/A",IF(F1144&lt;Indicadores!$B$4,"Vencida","Vigente"))</f>
        <v>Vencida</v>
      </c>
      <c r="O1144" s="2" t="str">
        <f aca="false">INDEX(Locais!$B$2:$B$13,MATCH(H1144,Locais!$A$2:$A$13,0))</f>
        <v>Regional - Fortaleza</v>
      </c>
      <c r="P1144" s="2" t="str">
        <f aca="false">INDEX(Locais!$C$2:$C$13,MATCH(H1144,Locais!$A$2:$A$13,0))</f>
        <v>Nordeste</v>
      </c>
    </row>
    <row r="1145" customFormat="false" ht="15" hidden="false" customHeight="false" outlineLevel="0" collapsed="false">
      <c r="A1145" s="2" t="s">
        <v>1281</v>
      </c>
      <c r="B1145" s="2" t="s">
        <v>68</v>
      </c>
      <c r="C1145" s="2" t="s">
        <v>96</v>
      </c>
      <c r="D1145" s="2" t="s">
        <v>107</v>
      </c>
      <c r="E1145" s="13" t="n">
        <v>44405</v>
      </c>
      <c r="F1145" s="13" t="n">
        <v>45500</v>
      </c>
      <c r="G1145" s="2" t="s">
        <v>32</v>
      </c>
      <c r="H1145" s="2" t="s">
        <v>145</v>
      </c>
      <c r="I1145" s="2" t="s">
        <v>115</v>
      </c>
      <c r="J1145" s="2" t="s">
        <v>100</v>
      </c>
      <c r="K1145" s="14" t="n">
        <v>4826.51</v>
      </c>
      <c r="L1145" s="2" t="n">
        <f aca="false">IF(E1145="","",ROUND((Indicadores!$B$4-E1145)/365.25,1))</f>
        <v>5.2</v>
      </c>
      <c r="M1145" s="2" t="str">
        <f aca="false">IF(E1145="","Virtual",IF(L1145&gt;=Indicadores!$B$6,"Fim de Vida",IF(L1145&gt;=Indicadores!$B$5,"Envelhecendo","Atual")))</f>
        <v>Fim de Vida</v>
      </c>
      <c r="N1145" s="2" t="str">
        <f aca="false">IF(F1145="","N/A",IF(F1145&lt;Indicadores!$B$4,"Vencida","Vigente"))</f>
        <v>Vencida</v>
      </c>
      <c r="O1145" s="2" t="str">
        <f aca="false">INDEX(Locais!$B$2:$B$13,MATCH(H1145,Locais!$A$2:$A$13,0))</f>
        <v>Regional - Belém</v>
      </c>
      <c r="P1145" s="2" t="str">
        <f aca="false">INDEX(Locais!$C$2:$C$13,MATCH(H1145,Locais!$A$2:$A$13,0))</f>
        <v>Norte</v>
      </c>
    </row>
    <row r="1146" customFormat="false" ht="15" hidden="false" customHeight="false" outlineLevel="0" collapsed="false">
      <c r="A1146" s="2" t="s">
        <v>1282</v>
      </c>
      <c r="B1146" s="2" t="s">
        <v>68</v>
      </c>
      <c r="C1146" s="2" t="s">
        <v>96</v>
      </c>
      <c r="D1146" s="2" t="s">
        <v>132</v>
      </c>
      <c r="E1146" s="13" t="n">
        <v>44998</v>
      </c>
      <c r="F1146" s="13" t="n">
        <v>46093</v>
      </c>
      <c r="G1146" s="2" t="s">
        <v>32</v>
      </c>
      <c r="H1146" s="2" t="s">
        <v>114</v>
      </c>
      <c r="I1146" s="2" t="s">
        <v>111</v>
      </c>
      <c r="J1146" s="2" t="s">
        <v>100</v>
      </c>
      <c r="K1146" s="14" t="n">
        <v>5899.73</v>
      </c>
      <c r="L1146" s="2" t="n">
        <f aca="false">IF(E1146="","",ROUND((Indicadores!$B$4-E1146)/365.25,1))</f>
        <v>3.6</v>
      </c>
      <c r="M1146" s="2" t="str">
        <f aca="false">IF(E1146="","Virtual",IF(L1146&gt;=Indicadores!$B$6,"Fim de Vida",IF(L1146&gt;=Indicadores!$B$5,"Envelhecendo","Atual")))</f>
        <v>Envelhecendo</v>
      </c>
      <c r="N1146" s="2" t="str">
        <f aca="false">IF(F1146="","N/A",IF(F1146&lt;Indicadores!$B$4,"Vencida","Vigente"))</f>
        <v>Vencida</v>
      </c>
      <c r="O1146" s="2" t="str">
        <f aca="false">INDEX(Locais!$B$2:$B$13,MATCH(H1146,Locais!$A$2:$A$13,0))</f>
        <v>Regional - Belo Horizonte</v>
      </c>
      <c r="P1146" s="2" t="str">
        <f aca="false">INDEX(Locais!$C$2:$C$13,MATCH(H1146,Locais!$A$2:$A$13,0))</f>
        <v>Sudeste</v>
      </c>
    </row>
    <row r="1147" customFormat="false" ht="15" hidden="false" customHeight="false" outlineLevel="0" collapsed="false">
      <c r="A1147" s="2" t="s">
        <v>1283</v>
      </c>
      <c r="B1147" s="2" t="s">
        <v>69</v>
      </c>
      <c r="C1147" s="2" t="s">
        <v>126</v>
      </c>
      <c r="D1147" s="2" t="s">
        <v>169</v>
      </c>
      <c r="E1147" s="13" t="n">
        <v>45311</v>
      </c>
      <c r="F1147" s="13" t="n">
        <v>46406</v>
      </c>
      <c r="G1147" s="2" t="s">
        <v>118</v>
      </c>
      <c r="H1147" s="2" t="s">
        <v>141</v>
      </c>
      <c r="I1147" s="2" t="s">
        <v>115</v>
      </c>
      <c r="J1147" s="2" t="s">
        <v>100</v>
      </c>
      <c r="K1147" s="14" t="n">
        <v>10636.74</v>
      </c>
      <c r="L1147" s="2" t="n">
        <f aca="false">IF(E1147="","",ROUND((Indicadores!$B$4-E1147)/365.25,1))</f>
        <v>2.7</v>
      </c>
      <c r="M1147" s="2" t="str">
        <f aca="false">IF(E1147="","Virtual",IF(L1147&gt;=Indicadores!$B$6,"Fim de Vida",IF(L1147&gt;=Indicadores!$B$5,"Envelhecendo","Atual")))</f>
        <v>Atual</v>
      </c>
      <c r="N1147" s="2" t="str">
        <f aca="false">IF(F1147="","N/A",IF(F1147&lt;Indicadores!$B$4,"Vencida","Vigente"))</f>
        <v>Vigente</v>
      </c>
      <c r="O1147" s="2" t="str">
        <f aca="false">INDEX(Locais!$B$2:$B$13,MATCH(H1147,Locais!$A$2:$A$13,0))</f>
        <v>Regional - Curitiba</v>
      </c>
      <c r="P1147" s="2" t="str">
        <f aca="false">INDEX(Locais!$C$2:$C$13,MATCH(H1147,Locais!$A$2:$A$13,0))</f>
        <v>Sul</v>
      </c>
    </row>
    <row r="1148" customFormat="false" ht="15" hidden="false" customHeight="false" outlineLevel="0" collapsed="false">
      <c r="A1148" s="2" t="s">
        <v>1284</v>
      </c>
      <c r="B1148" s="2" t="s">
        <v>69</v>
      </c>
      <c r="C1148" s="2" t="s">
        <v>96</v>
      </c>
      <c r="D1148" s="2" t="s">
        <v>97</v>
      </c>
      <c r="E1148" s="13" t="n">
        <v>45431</v>
      </c>
      <c r="F1148" s="13" t="n">
        <v>46526</v>
      </c>
      <c r="G1148" s="2" t="s">
        <v>32</v>
      </c>
      <c r="H1148" s="2" t="s">
        <v>139</v>
      </c>
      <c r="I1148" s="2" t="s">
        <v>115</v>
      </c>
      <c r="J1148" s="2" t="s">
        <v>100</v>
      </c>
      <c r="K1148" s="14" t="n">
        <v>10068.55</v>
      </c>
      <c r="L1148" s="2" t="n">
        <f aca="false">IF(E1148="","",ROUND((Indicadores!$B$4-E1148)/365.25,1))</f>
        <v>2.4</v>
      </c>
      <c r="M1148" s="2" t="str">
        <f aca="false">IF(E1148="","Virtual",IF(L1148&gt;=Indicadores!$B$6,"Fim de Vida",IF(L1148&gt;=Indicadores!$B$5,"Envelhecendo","Atual")))</f>
        <v>Atual</v>
      </c>
      <c r="N1148" s="2" t="str">
        <f aca="false">IF(F1148="","N/A",IF(F1148&lt;Indicadores!$B$4,"Vencida","Vigente"))</f>
        <v>Vigente</v>
      </c>
      <c r="O1148" s="2" t="str">
        <f aca="false">INDEX(Locais!$B$2:$B$13,MATCH(H1148,Locais!$A$2:$A$13,0))</f>
        <v>Regional - Rio de Janeiro</v>
      </c>
      <c r="P1148" s="2" t="str">
        <f aca="false">INDEX(Locais!$C$2:$C$13,MATCH(H1148,Locais!$A$2:$A$13,0))</f>
        <v>Sudeste</v>
      </c>
    </row>
    <row r="1149" customFormat="false" ht="15" hidden="false" customHeight="false" outlineLevel="0" collapsed="false">
      <c r="A1149" s="2" t="s">
        <v>1285</v>
      </c>
      <c r="B1149" s="2" t="s">
        <v>69</v>
      </c>
      <c r="C1149" s="2" t="s">
        <v>126</v>
      </c>
      <c r="D1149" s="2" t="s">
        <v>169</v>
      </c>
      <c r="E1149" s="13" t="n">
        <v>45795</v>
      </c>
      <c r="F1149" s="13" t="n">
        <v>46890</v>
      </c>
      <c r="G1149" s="2" t="s">
        <v>32</v>
      </c>
      <c r="H1149" s="2" t="s">
        <v>145</v>
      </c>
      <c r="I1149" s="2" t="s">
        <v>111</v>
      </c>
      <c r="J1149" s="2" t="s">
        <v>100</v>
      </c>
      <c r="K1149" s="14" t="n">
        <v>10786.42</v>
      </c>
      <c r="L1149" s="2" t="n">
        <f aca="false">IF(E1149="","",ROUND((Indicadores!$B$4-E1149)/365.25,1))</f>
        <v>1.4</v>
      </c>
      <c r="M1149" s="2" t="str">
        <f aca="false">IF(E1149="","Virtual",IF(L1149&gt;=Indicadores!$B$6,"Fim de Vida",IF(L1149&gt;=Indicadores!$B$5,"Envelhecendo","Atual")))</f>
        <v>Atual</v>
      </c>
      <c r="N1149" s="2" t="str">
        <f aca="false">IF(F1149="","N/A",IF(F1149&lt;Indicadores!$B$4,"Vencida","Vigente"))</f>
        <v>Vigente</v>
      </c>
      <c r="O1149" s="2" t="str">
        <f aca="false">INDEX(Locais!$B$2:$B$13,MATCH(H1149,Locais!$A$2:$A$13,0))</f>
        <v>Regional - Belém</v>
      </c>
      <c r="P1149" s="2" t="str">
        <f aca="false">INDEX(Locais!$C$2:$C$13,MATCH(H1149,Locais!$A$2:$A$13,0))</f>
        <v>Norte</v>
      </c>
    </row>
    <row r="1150" customFormat="false" ht="15" hidden="false" customHeight="false" outlineLevel="0" collapsed="false">
      <c r="A1150" s="2" t="s">
        <v>1286</v>
      </c>
      <c r="B1150" s="2" t="s">
        <v>68</v>
      </c>
      <c r="C1150" s="2" t="s">
        <v>126</v>
      </c>
      <c r="D1150" s="2" t="s">
        <v>127</v>
      </c>
      <c r="E1150" s="13" t="n">
        <v>45678</v>
      </c>
      <c r="F1150" s="13" t="n">
        <v>46773</v>
      </c>
      <c r="G1150" s="2" t="s">
        <v>34</v>
      </c>
      <c r="H1150" s="2" t="s">
        <v>98</v>
      </c>
      <c r="I1150" s="2" t="s">
        <v>115</v>
      </c>
      <c r="J1150" s="2" t="s">
        <v>100</v>
      </c>
      <c r="K1150" s="14" t="n">
        <v>5748.06</v>
      </c>
      <c r="L1150" s="2" t="n">
        <f aca="false">IF(E1150="","",ROUND((Indicadores!$B$4-E1150)/365.25,1))</f>
        <v>1.7</v>
      </c>
      <c r="M1150" s="2" t="str">
        <f aca="false">IF(E1150="","Virtual",IF(L1150&gt;=Indicadores!$B$6,"Fim de Vida",IF(L1150&gt;=Indicadores!$B$5,"Envelhecendo","Atual")))</f>
        <v>Atual</v>
      </c>
      <c r="N1150" s="2" t="str">
        <f aca="false">IF(F1150="","N/A",IF(F1150&lt;Indicadores!$B$4,"Vencida","Vigente"))</f>
        <v>Vigente</v>
      </c>
      <c r="O1150" s="2" t="str">
        <f aca="false">INDEX(Locais!$B$2:$B$13,MATCH(H1150,Locais!$A$2:$A$13,0))</f>
        <v>Sede - Brasília</v>
      </c>
      <c r="P1150" s="2" t="str">
        <f aca="false">INDEX(Locais!$C$2:$C$13,MATCH(H1150,Locais!$A$2:$A$13,0))</f>
        <v>Centro-Oeste</v>
      </c>
    </row>
    <row r="1151" customFormat="false" ht="15" hidden="false" customHeight="false" outlineLevel="0" collapsed="false">
      <c r="A1151" s="2" t="s">
        <v>1287</v>
      </c>
      <c r="B1151" s="2" t="s">
        <v>68</v>
      </c>
      <c r="C1151" s="2" t="s">
        <v>102</v>
      </c>
      <c r="D1151" s="2" t="s">
        <v>103</v>
      </c>
      <c r="E1151" s="13" t="n">
        <v>45755</v>
      </c>
      <c r="F1151" s="13" t="n">
        <v>46850</v>
      </c>
      <c r="G1151" s="2" t="s">
        <v>36</v>
      </c>
      <c r="H1151" s="2" t="s">
        <v>123</v>
      </c>
      <c r="I1151" s="2" t="s">
        <v>133</v>
      </c>
      <c r="J1151" s="2" t="s">
        <v>100</v>
      </c>
      <c r="K1151" s="14" t="n">
        <v>6423.15</v>
      </c>
      <c r="L1151" s="2" t="n">
        <f aca="false">IF(E1151="","",ROUND((Indicadores!$B$4-E1151)/365.25,1))</f>
        <v>1.5</v>
      </c>
      <c r="M1151" s="2" t="str">
        <f aca="false">IF(E1151="","Virtual",IF(L1151&gt;=Indicadores!$B$6,"Fim de Vida",IF(L1151&gt;=Indicadores!$B$5,"Envelhecendo","Atual")))</f>
        <v>Atual</v>
      </c>
      <c r="N1151" s="2" t="str">
        <f aca="false">IF(F1151="","N/A",IF(F1151&lt;Indicadores!$B$4,"Vencida","Vigente"))</f>
        <v>Vigente</v>
      </c>
      <c r="O1151" s="2" t="str">
        <f aca="false">INDEX(Locais!$B$2:$B$13,MATCH(H1151,Locais!$A$2:$A$13,0))</f>
        <v>Regional - Goiânia</v>
      </c>
      <c r="P1151" s="2" t="str">
        <f aca="false">INDEX(Locais!$C$2:$C$13,MATCH(H1151,Locais!$A$2:$A$13,0))</f>
        <v>Centro-Oeste</v>
      </c>
    </row>
    <row r="1152" customFormat="false" ht="15" hidden="false" customHeight="false" outlineLevel="0" collapsed="false">
      <c r="A1152" s="2" t="s">
        <v>1288</v>
      </c>
      <c r="B1152" s="2" t="s">
        <v>68</v>
      </c>
      <c r="C1152" s="2" t="s">
        <v>126</v>
      </c>
      <c r="D1152" s="2" t="s">
        <v>127</v>
      </c>
      <c r="E1152" s="13" t="n">
        <v>44412</v>
      </c>
      <c r="F1152" s="13" t="n">
        <v>45507</v>
      </c>
      <c r="G1152" s="2" t="s">
        <v>34</v>
      </c>
      <c r="H1152" s="2" t="s">
        <v>119</v>
      </c>
      <c r="I1152" s="2" t="s">
        <v>111</v>
      </c>
      <c r="J1152" s="2" t="s">
        <v>100</v>
      </c>
      <c r="K1152" s="14" t="n">
        <v>4531.91</v>
      </c>
      <c r="L1152" s="2" t="n">
        <f aca="false">IF(E1152="","",ROUND((Indicadores!$B$4-E1152)/365.25,1))</f>
        <v>5.2</v>
      </c>
      <c r="M1152" s="2" t="str">
        <f aca="false">IF(E1152="","Virtual",IF(L1152&gt;=Indicadores!$B$6,"Fim de Vida",IF(L1152&gt;=Indicadores!$B$5,"Envelhecendo","Atual")))</f>
        <v>Fim de Vida</v>
      </c>
      <c r="N1152" s="2" t="str">
        <f aca="false">IF(F1152="","N/A",IF(F1152&lt;Indicadores!$B$4,"Vencida","Vigente"))</f>
        <v>Vencida</v>
      </c>
      <c r="O1152" s="2" t="str">
        <f aca="false">INDEX(Locais!$B$2:$B$13,MATCH(H1152,Locais!$A$2:$A$13,0))</f>
        <v>Regional - São Paulo</v>
      </c>
      <c r="P1152" s="2" t="str">
        <f aca="false">INDEX(Locais!$C$2:$C$13,MATCH(H1152,Locais!$A$2:$A$13,0))</f>
        <v>Sudeste</v>
      </c>
    </row>
    <row r="1153" customFormat="false" ht="15" hidden="false" customHeight="false" outlineLevel="0" collapsed="false">
      <c r="A1153" s="2" t="s">
        <v>1289</v>
      </c>
      <c r="B1153" s="2" t="s">
        <v>69</v>
      </c>
      <c r="C1153" s="2" t="s">
        <v>102</v>
      </c>
      <c r="D1153" s="2" t="s">
        <v>113</v>
      </c>
      <c r="E1153" s="13" t="n">
        <v>46061</v>
      </c>
      <c r="F1153" s="13" t="n">
        <v>47156</v>
      </c>
      <c r="G1153" s="2" t="s">
        <v>32</v>
      </c>
      <c r="H1153" s="2" t="s">
        <v>114</v>
      </c>
      <c r="I1153" s="2" t="s">
        <v>130</v>
      </c>
      <c r="J1153" s="2" t="s">
        <v>100</v>
      </c>
      <c r="K1153" s="14" t="n">
        <v>10617.12</v>
      </c>
      <c r="L1153" s="2" t="n">
        <f aca="false">IF(E1153="","",ROUND((Indicadores!$B$4-E1153)/365.25,1))</f>
        <v>0.7</v>
      </c>
      <c r="M1153" s="2" t="str">
        <f aca="false">IF(E1153="","Virtual",IF(L1153&gt;=Indicadores!$B$6,"Fim de Vida",IF(L1153&gt;=Indicadores!$B$5,"Envelhecendo","Atual")))</f>
        <v>Atual</v>
      </c>
      <c r="N1153" s="2" t="str">
        <f aca="false">IF(F1153="","N/A",IF(F1153&lt;Indicadores!$B$4,"Vencida","Vigente"))</f>
        <v>Vigente</v>
      </c>
      <c r="O1153" s="2" t="str">
        <f aca="false">INDEX(Locais!$B$2:$B$13,MATCH(H1153,Locais!$A$2:$A$13,0))</f>
        <v>Regional - Belo Horizonte</v>
      </c>
      <c r="P1153" s="2" t="str">
        <f aca="false">INDEX(Locais!$C$2:$C$13,MATCH(H1153,Locais!$A$2:$A$13,0))</f>
        <v>Sudeste</v>
      </c>
    </row>
    <row r="1154" customFormat="false" ht="15" hidden="false" customHeight="false" outlineLevel="0" collapsed="false">
      <c r="A1154" s="2" t="s">
        <v>1290</v>
      </c>
      <c r="B1154" s="2" t="s">
        <v>69</v>
      </c>
      <c r="C1154" s="2" t="s">
        <v>96</v>
      </c>
      <c r="D1154" s="2" t="s">
        <v>97</v>
      </c>
      <c r="E1154" s="13" t="n">
        <v>44905</v>
      </c>
      <c r="F1154" s="13" t="n">
        <v>46000</v>
      </c>
      <c r="G1154" s="2" t="s">
        <v>32</v>
      </c>
      <c r="H1154" s="2" t="s">
        <v>119</v>
      </c>
      <c r="I1154" s="2" t="s">
        <v>109</v>
      </c>
      <c r="J1154" s="2" t="s">
        <v>100</v>
      </c>
      <c r="K1154" s="14" t="n">
        <v>8052.45</v>
      </c>
      <c r="L1154" s="2" t="n">
        <f aca="false">IF(E1154="","",ROUND((Indicadores!$B$4-E1154)/365.25,1))</f>
        <v>3.9</v>
      </c>
      <c r="M1154" s="2" t="str">
        <f aca="false">IF(E1154="","Virtual",IF(L1154&gt;=Indicadores!$B$6,"Fim de Vida",IF(L1154&gt;=Indicadores!$B$5,"Envelhecendo","Atual")))</f>
        <v>Envelhecendo</v>
      </c>
      <c r="N1154" s="2" t="str">
        <f aca="false">IF(F1154="","N/A",IF(F1154&lt;Indicadores!$B$4,"Vencida","Vigente"))</f>
        <v>Vencida</v>
      </c>
      <c r="O1154" s="2" t="str">
        <f aca="false">INDEX(Locais!$B$2:$B$13,MATCH(H1154,Locais!$A$2:$A$13,0))</f>
        <v>Regional - São Paulo</v>
      </c>
      <c r="P1154" s="2" t="str">
        <f aca="false">INDEX(Locais!$C$2:$C$13,MATCH(H1154,Locais!$A$2:$A$13,0))</f>
        <v>Sudeste</v>
      </c>
    </row>
    <row r="1155" customFormat="false" ht="15" hidden="false" customHeight="false" outlineLevel="0" collapsed="false">
      <c r="A1155" s="2" t="s">
        <v>1291</v>
      </c>
      <c r="B1155" s="2" t="s">
        <v>68</v>
      </c>
      <c r="C1155" s="2" t="s">
        <v>102</v>
      </c>
      <c r="D1155" s="2" t="s">
        <v>103</v>
      </c>
      <c r="E1155" s="13" t="n">
        <v>44537</v>
      </c>
      <c r="F1155" s="13" t="n">
        <v>45632</v>
      </c>
      <c r="G1155" s="2" t="s">
        <v>118</v>
      </c>
      <c r="H1155" s="2" t="s">
        <v>141</v>
      </c>
      <c r="I1155" s="2" t="s">
        <v>142</v>
      </c>
      <c r="J1155" s="2" t="s">
        <v>100</v>
      </c>
      <c r="K1155" s="14" t="n">
        <v>5165.84</v>
      </c>
      <c r="L1155" s="2" t="n">
        <f aca="false">IF(E1155="","",ROUND((Indicadores!$B$4-E1155)/365.25,1))</f>
        <v>4.9</v>
      </c>
      <c r="M1155" s="2" t="str">
        <f aca="false">IF(E1155="","Virtual",IF(L1155&gt;=Indicadores!$B$6,"Fim de Vida",IF(L1155&gt;=Indicadores!$B$5,"Envelhecendo","Atual")))</f>
        <v>Envelhecendo</v>
      </c>
      <c r="N1155" s="2" t="str">
        <f aca="false">IF(F1155="","N/A",IF(F1155&lt;Indicadores!$B$4,"Vencida","Vigente"))</f>
        <v>Vencida</v>
      </c>
      <c r="O1155" s="2" t="str">
        <f aca="false">INDEX(Locais!$B$2:$B$13,MATCH(H1155,Locais!$A$2:$A$13,0))</f>
        <v>Regional - Curitiba</v>
      </c>
      <c r="P1155" s="2" t="str">
        <f aca="false">INDEX(Locais!$C$2:$C$13,MATCH(H1155,Locais!$A$2:$A$13,0))</f>
        <v>Sul</v>
      </c>
    </row>
    <row r="1156" customFormat="false" ht="15" hidden="false" customHeight="false" outlineLevel="0" collapsed="false">
      <c r="A1156" s="2" t="s">
        <v>1292</v>
      </c>
      <c r="B1156" s="2" t="s">
        <v>69</v>
      </c>
      <c r="C1156" s="2" t="s">
        <v>96</v>
      </c>
      <c r="D1156" s="2" t="s">
        <v>97</v>
      </c>
      <c r="E1156" s="13" t="n">
        <v>43856</v>
      </c>
      <c r="F1156" s="13" t="n">
        <v>44951</v>
      </c>
      <c r="G1156" s="2" t="s">
        <v>32</v>
      </c>
      <c r="H1156" s="2" t="s">
        <v>165</v>
      </c>
      <c r="I1156" s="2" t="s">
        <v>136</v>
      </c>
      <c r="J1156" s="2" t="s">
        <v>100</v>
      </c>
      <c r="K1156" s="14" t="n">
        <v>8210.84</v>
      </c>
      <c r="L1156" s="2" t="n">
        <f aca="false">IF(E1156="","",ROUND((Indicadores!$B$4-E1156)/365.25,1))</f>
        <v>6.7</v>
      </c>
      <c r="M1156" s="2" t="str">
        <f aca="false">IF(E1156="","Virtual",IF(L1156&gt;=Indicadores!$B$6,"Fim de Vida",IF(L1156&gt;=Indicadores!$B$5,"Envelhecendo","Atual")))</f>
        <v>Fim de Vida</v>
      </c>
      <c r="N1156" s="2" t="str">
        <f aca="false">IF(F1156="","N/A",IF(F1156&lt;Indicadores!$B$4,"Vencida","Vigente"))</f>
        <v>Vencida</v>
      </c>
      <c r="O1156" s="2" t="str">
        <f aca="false">INDEX(Locais!$B$2:$B$13,MATCH(H1156,Locais!$A$2:$A$13,0))</f>
        <v>Regional - Salvador</v>
      </c>
      <c r="P1156" s="2" t="str">
        <f aca="false">INDEX(Locais!$C$2:$C$13,MATCH(H1156,Locais!$A$2:$A$13,0))</f>
        <v>Nordeste</v>
      </c>
    </row>
    <row r="1157" customFormat="false" ht="15" hidden="false" customHeight="false" outlineLevel="0" collapsed="false">
      <c r="A1157" s="2" t="s">
        <v>1293</v>
      </c>
      <c r="B1157" s="2" t="s">
        <v>69</v>
      </c>
      <c r="C1157" s="2" t="s">
        <v>96</v>
      </c>
      <c r="D1157" s="2" t="s">
        <v>117</v>
      </c>
      <c r="E1157" s="13" t="n">
        <v>45723</v>
      </c>
      <c r="F1157" s="13" t="n">
        <v>46818</v>
      </c>
      <c r="G1157" s="2" t="s">
        <v>32</v>
      </c>
      <c r="H1157" s="2" t="s">
        <v>141</v>
      </c>
      <c r="I1157" s="2" t="s">
        <v>120</v>
      </c>
      <c r="J1157" s="2" t="s">
        <v>100</v>
      </c>
      <c r="K1157" s="14" t="n">
        <v>8342.54</v>
      </c>
      <c r="L1157" s="2" t="n">
        <f aca="false">IF(E1157="","",ROUND((Indicadores!$B$4-E1157)/365.25,1))</f>
        <v>1.6</v>
      </c>
      <c r="M1157" s="2" t="str">
        <f aca="false">IF(E1157="","Virtual",IF(L1157&gt;=Indicadores!$B$6,"Fim de Vida",IF(L1157&gt;=Indicadores!$B$5,"Envelhecendo","Atual")))</f>
        <v>Atual</v>
      </c>
      <c r="N1157" s="2" t="str">
        <f aca="false">IF(F1157="","N/A",IF(F1157&lt;Indicadores!$B$4,"Vencida","Vigente"))</f>
        <v>Vigente</v>
      </c>
      <c r="O1157" s="2" t="str">
        <f aca="false">INDEX(Locais!$B$2:$B$13,MATCH(H1157,Locais!$A$2:$A$13,0))</f>
        <v>Regional - Curitiba</v>
      </c>
      <c r="P1157" s="2" t="str">
        <f aca="false">INDEX(Locais!$C$2:$C$13,MATCH(H1157,Locais!$A$2:$A$13,0))</f>
        <v>Sul</v>
      </c>
    </row>
    <row r="1158" customFormat="false" ht="15" hidden="false" customHeight="false" outlineLevel="0" collapsed="false">
      <c r="A1158" s="2" t="s">
        <v>1294</v>
      </c>
      <c r="B1158" s="2" t="s">
        <v>68</v>
      </c>
      <c r="C1158" s="2" t="s">
        <v>102</v>
      </c>
      <c r="D1158" s="2" t="s">
        <v>103</v>
      </c>
      <c r="E1158" s="13" t="n">
        <v>44714</v>
      </c>
      <c r="F1158" s="13" t="n">
        <v>45809</v>
      </c>
      <c r="G1158" s="2" t="s">
        <v>118</v>
      </c>
      <c r="H1158" s="2" t="s">
        <v>165</v>
      </c>
      <c r="I1158" s="2" t="s">
        <v>130</v>
      </c>
      <c r="J1158" s="2" t="s">
        <v>100</v>
      </c>
      <c r="K1158" s="14" t="n">
        <v>4885.81</v>
      </c>
      <c r="L1158" s="2" t="n">
        <f aca="false">IF(E1158="","",ROUND((Indicadores!$B$4-E1158)/365.25,1))</f>
        <v>4.4</v>
      </c>
      <c r="M1158" s="2" t="str">
        <f aca="false">IF(E1158="","Virtual",IF(L1158&gt;=Indicadores!$B$6,"Fim de Vida",IF(L1158&gt;=Indicadores!$B$5,"Envelhecendo","Atual")))</f>
        <v>Envelhecendo</v>
      </c>
      <c r="N1158" s="2" t="str">
        <f aca="false">IF(F1158="","N/A",IF(F1158&lt;Indicadores!$B$4,"Vencida","Vigente"))</f>
        <v>Vencida</v>
      </c>
      <c r="O1158" s="2" t="str">
        <f aca="false">INDEX(Locais!$B$2:$B$13,MATCH(H1158,Locais!$A$2:$A$13,0))</f>
        <v>Regional - Salvador</v>
      </c>
      <c r="P1158" s="2" t="str">
        <f aca="false">INDEX(Locais!$C$2:$C$13,MATCH(H1158,Locais!$A$2:$A$13,0))</f>
        <v>Nordeste</v>
      </c>
    </row>
    <row r="1159" customFormat="false" ht="15" hidden="false" customHeight="false" outlineLevel="0" collapsed="false">
      <c r="A1159" s="2" t="s">
        <v>1295</v>
      </c>
      <c r="B1159" s="2" t="s">
        <v>68</v>
      </c>
      <c r="C1159" s="2" t="s">
        <v>126</v>
      </c>
      <c r="D1159" s="2" t="s">
        <v>127</v>
      </c>
      <c r="E1159" s="13" t="n">
        <v>44337</v>
      </c>
      <c r="F1159" s="13" t="n">
        <v>45432</v>
      </c>
      <c r="G1159" s="2" t="s">
        <v>36</v>
      </c>
      <c r="H1159" s="2" t="s">
        <v>98</v>
      </c>
      <c r="I1159" s="2" t="s">
        <v>99</v>
      </c>
      <c r="J1159" s="2" t="s">
        <v>100</v>
      </c>
      <c r="K1159" s="14" t="n">
        <v>6222.96</v>
      </c>
      <c r="L1159" s="2" t="n">
        <f aca="false">IF(E1159="","",ROUND((Indicadores!$B$4-E1159)/365.25,1))</f>
        <v>5.4</v>
      </c>
      <c r="M1159" s="2" t="str">
        <f aca="false">IF(E1159="","Virtual",IF(L1159&gt;=Indicadores!$B$6,"Fim de Vida",IF(L1159&gt;=Indicadores!$B$5,"Envelhecendo","Atual")))</f>
        <v>Fim de Vida</v>
      </c>
      <c r="N1159" s="2" t="str">
        <f aca="false">IF(F1159="","N/A",IF(F1159&lt;Indicadores!$B$4,"Vencida","Vigente"))</f>
        <v>Vencida</v>
      </c>
      <c r="O1159" s="2" t="str">
        <f aca="false">INDEX(Locais!$B$2:$B$13,MATCH(H1159,Locais!$A$2:$A$13,0))</f>
        <v>Sede - Brasília</v>
      </c>
      <c r="P1159" s="2" t="str">
        <f aca="false">INDEX(Locais!$C$2:$C$13,MATCH(H1159,Locais!$A$2:$A$13,0))</f>
        <v>Centro-Oeste</v>
      </c>
    </row>
    <row r="1160" customFormat="false" ht="15" hidden="false" customHeight="false" outlineLevel="0" collapsed="false">
      <c r="A1160" s="2" t="s">
        <v>1296</v>
      </c>
      <c r="B1160" s="2" t="s">
        <v>69</v>
      </c>
      <c r="C1160" s="2" t="s">
        <v>96</v>
      </c>
      <c r="D1160" s="2" t="s">
        <v>97</v>
      </c>
      <c r="E1160" s="13" t="n">
        <v>43206</v>
      </c>
      <c r="F1160" s="13" t="n">
        <v>44301</v>
      </c>
      <c r="G1160" s="2" t="s">
        <v>32</v>
      </c>
      <c r="H1160" s="2" t="s">
        <v>98</v>
      </c>
      <c r="I1160" s="2" t="s">
        <v>142</v>
      </c>
      <c r="J1160" s="2" t="s">
        <v>100</v>
      </c>
      <c r="K1160" s="14" t="n">
        <v>7616.02</v>
      </c>
      <c r="L1160" s="2" t="n">
        <f aca="false">IF(E1160="","",ROUND((Indicadores!$B$4-E1160)/365.25,1))</f>
        <v>8.5</v>
      </c>
      <c r="M1160" s="2" t="str">
        <f aca="false">IF(E1160="","Virtual",IF(L1160&gt;=Indicadores!$B$6,"Fim de Vida",IF(L1160&gt;=Indicadores!$B$5,"Envelhecendo","Atual")))</f>
        <v>Fim de Vida</v>
      </c>
      <c r="N1160" s="2" t="str">
        <f aca="false">IF(F1160="","N/A",IF(F1160&lt;Indicadores!$B$4,"Vencida","Vigente"))</f>
        <v>Vencida</v>
      </c>
      <c r="O1160" s="2" t="str">
        <f aca="false">INDEX(Locais!$B$2:$B$13,MATCH(H1160,Locais!$A$2:$A$13,0))</f>
        <v>Sede - Brasília</v>
      </c>
      <c r="P1160" s="2" t="str">
        <f aca="false">INDEX(Locais!$C$2:$C$13,MATCH(H1160,Locais!$A$2:$A$13,0))</f>
        <v>Centro-Oeste</v>
      </c>
    </row>
    <row r="1161" customFormat="false" ht="15" hidden="false" customHeight="false" outlineLevel="0" collapsed="false">
      <c r="A1161" s="2" t="s">
        <v>1297</v>
      </c>
      <c r="B1161" s="2" t="s">
        <v>68</v>
      </c>
      <c r="C1161" s="2" t="s">
        <v>96</v>
      </c>
      <c r="D1161" s="2" t="s">
        <v>107</v>
      </c>
      <c r="E1161" s="13" t="n">
        <v>45472</v>
      </c>
      <c r="F1161" s="13" t="n">
        <v>46567</v>
      </c>
      <c r="G1161" s="2" t="s">
        <v>32</v>
      </c>
      <c r="H1161" s="2" t="s">
        <v>98</v>
      </c>
      <c r="I1161" s="2" t="s">
        <v>105</v>
      </c>
      <c r="J1161" s="2" t="s">
        <v>100</v>
      </c>
      <c r="K1161" s="14" t="n">
        <v>6240.32</v>
      </c>
      <c r="L1161" s="2" t="n">
        <f aca="false">IF(E1161="","",ROUND((Indicadores!$B$4-E1161)/365.25,1))</f>
        <v>2.3</v>
      </c>
      <c r="M1161" s="2" t="str">
        <f aca="false">IF(E1161="","Virtual",IF(L1161&gt;=Indicadores!$B$6,"Fim de Vida",IF(L1161&gt;=Indicadores!$B$5,"Envelhecendo","Atual")))</f>
        <v>Atual</v>
      </c>
      <c r="N1161" s="2" t="str">
        <f aca="false">IF(F1161="","N/A",IF(F1161&lt;Indicadores!$B$4,"Vencida","Vigente"))</f>
        <v>Vigente</v>
      </c>
      <c r="O1161" s="2" t="str">
        <f aca="false">INDEX(Locais!$B$2:$B$13,MATCH(H1161,Locais!$A$2:$A$13,0))</f>
        <v>Sede - Brasília</v>
      </c>
      <c r="P1161" s="2" t="str">
        <f aca="false">INDEX(Locais!$C$2:$C$13,MATCH(H1161,Locais!$A$2:$A$13,0))</f>
        <v>Centro-Oeste</v>
      </c>
    </row>
    <row r="1162" customFormat="false" ht="15" hidden="false" customHeight="false" outlineLevel="0" collapsed="false">
      <c r="A1162" s="2" t="s">
        <v>1298</v>
      </c>
      <c r="B1162" s="2" t="s">
        <v>68</v>
      </c>
      <c r="C1162" s="2" t="s">
        <v>96</v>
      </c>
      <c r="D1162" s="2" t="s">
        <v>132</v>
      </c>
      <c r="E1162" s="13" t="n">
        <v>43961</v>
      </c>
      <c r="F1162" s="13" t="n">
        <v>45056</v>
      </c>
      <c r="G1162" s="2" t="s">
        <v>34</v>
      </c>
      <c r="H1162" s="2" t="s">
        <v>139</v>
      </c>
      <c r="I1162" s="2" t="s">
        <v>99</v>
      </c>
      <c r="J1162" s="2" t="s">
        <v>100</v>
      </c>
      <c r="K1162" s="14" t="n">
        <v>6072.26</v>
      </c>
      <c r="L1162" s="2" t="n">
        <f aca="false">IF(E1162="","",ROUND((Indicadores!$B$4-E1162)/365.25,1))</f>
        <v>6.4</v>
      </c>
      <c r="M1162" s="2" t="str">
        <f aca="false">IF(E1162="","Virtual",IF(L1162&gt;=Indicadores!$B$6,"Fim de Vida",IF(L1162&gt;=Indicadores!$B$5,"Envelhecendo","Atual")))</f>
        <v>Fim de Vida</v>
      </c>
      <c r="N1162" s="2" t="str">
        <f aca="false">IF(F1162="","N/A",IF(F1162&lt;Indicadores!$B$4,"Vencida","Vigente"))</f>
        <v>Vencida</v>
      </c>
      <c r="O1162" s="2" t="str">
        <f aca="false">INDEX(Locais!$B$2:$B$13,MATCH(H1162,Locais!$A$2:$A$13,0))</f>
        <v>Regional - Rio de Janeiro</v>
      </c>
      <c r="P1162" s="2" t="str">
        <f aca="false">INDEX(Locais!$C$2:$C$13,MATCH(H1162,Locais!$A$2:$A$13,0))</f>
        <v>Sudeste</v>
      </c>
    </row>
    <row r="1163" customFormat="false" ht="15" hidden="false" customHeight="false" outlineLevel="0" collapsed="false">
      <c r="A1163" s="2" t="s">
        <v>1299</v>
      </c>
      <c r="B1163" s="2" t="s">
        <v>68</v>
      </c>
      <c r="C1163" s="2" t="s">
        <v>96</v>
      </c>
      <c r="D1163" s="2" t="s">
        <v>132</v>
      </c>
      <c r="E1163" s="13" t="n">
        <v>45163</v>
      </c>
      <c r="F1163" s="13" t="n">
        <v>46258</v>
      </c>
      <c r="G1163" s="2" t="s">
        <v>135</v>
      </c>
      <c r="H1163" s="2" t="s">
        <v>145</v>
      </c>
      <c r="I1163" s="2" t="s">
        <v>142</v>
      </c>
      <c r="J1163" s="2" t="s">
        <v>137</v>
      </c>
      <c r="K1163" s="14" t="n">
        <v>4871.15</v>
      </c>
      <c r="L1163" s="2" t="n">
        <f aca="false">IF(E1163="","",ROUND((Indicadores!$B$4-E1163)/365.25,1))</f>
        <v>3.1</v>
      </c>
      <c r="M1163" s="2" t="str">
        <f aca="false">IF(E1163="","Virtual",IF(L1163&gt;=Indicadores!$B$6,"Fim de Vida",IF(L1163&gt;=Indicadores!$B$5,"Envelhecendo","Atual")))</f>
        <v>Envelhecendo</v>
      </c>
      <c r="N1163" s="2" t="str">
        <f aca="false">IF(F1163="","N/A",IF(F1163&lt;Indicadores!$B$4,"Vencida","Vigente"))</f>
        <v>Vencida</v>
      </c>
      <c r="O1163" s="2" t="str">
        <f aca="false">INDEX(Locais!$B$2:$B$13,MATCH(H1163,Locais!$A$2:$A$13,0))</f>
        <v>Regional - Belém</v>
      </c>
      <c r="P1163" s="2" t="str">
        <f aca="false">INDEX(Locais!$C$2:$C$13,MATCH(H1163,Locais!$A$2:$A$13,0))</f>
        <v>Norte</v>
      </c>
    </row>
    <row r="1164" customFormat="false" ht="15" hidden="false" customHeight="false" outlineLevel="0" collapsed="false">
      <c r="A1164" s="2" t="s">
        <v>1300</v>
      </c>
      <c r="B1164" s="2" t="s">
        <v>69</v>
      </c>
      <c r="C1164" s="2" t="s">
        <v>96</v>
      </c>
      <c r="D1164" s="2" t="s">
        <v>97</v>
      </c>
      <c r="E1164" s="13" t="n">
        <v>42928</v>
      </c>
      <c r="F1164" s="13" t="n">
        <v>44023</v>
      </c>
      <c r="G1164" s="2" t="s">
        <v>118</v>
      </c>
      <c r="H1164" s="2" t="s">
        <v>98</v>
      </c>
      <c r="I1164" s="2" t="s">
        <v>142</v>
      </c>
      <c r="J1164" s="2" t="s">
        <v>100</v>
      </c>
      <c r="K1164" s="14" t="n">
        <v>8547.6</v>
      </c>
      <c r="L1164" s="2" t="n">
        <f aca="false">IF(E1164="","",ROUND((Indicadores!$B$4-E1164)/365.25,1))</f>
        <v>9.3</v>
      </c>
      <c r="M1164" s="2" t="str">
        <f aca="false">IF(E1164="","Virtual",IF(L1164&gt;=Indicadores!$B$6,"Fim de Vida",IF(L1164&gt;=Indicadores!$B$5,"Envelhecendo","Atual")))</f>
        <v>Fim de Vida</v>
      </c>
      <c r="N1164" s="2" t="str">
        <f aca="false">IF(F1164="","N/A",IF(F1164&lt;Indicadores!$B$4,"Vencida","Vigente"))</f>
        <v>Vencida</v>
      </c>
      <c r="O1164" s="2" t="str">
        <f aca="false">INDEX(Locais!$B$2:$B$13,MATCH(H1164,Locais!$A$2:$A$13,0))</f>
        <v>Sede - Brasília</v>
      </c>
      <c r="P1164" s="2" t="str">
        <f aca="false">INDEX(Locais!$C$2:$C$13,MATCH(H1164,Locais!$A$2:$A$13,0))</f>
        <v>Centro-Oeste</v>
      </c>
    </row>
    <row r="1165" customFormat="false" ht="15" hidden="false" customHeight="false" outlineLevel="0" collapsed="false">
      <c r="A1165" s="2" t="s">
        <v>1301</v>
      </c>
      <c r="B1165" s="2" t="s">
        <v>69</v>
      </c>
      <c r="C1165" s="2" t="s">
        <v>96</v>
      </c>
      <c r="D1165" s="2" t="s">
        <v>117</v>
      </c>
      <c r="E1165" s="13" t="n">
        <v>44875</v>
      </c>
      <c r="F1165" s="13" t="n">
        <v>45970</v>
      </c>
      <c r="G1165" s="2" t="s">
        <v>118</v>
      </c>
      <c r="H1165" s="2" t="s">
        <v>108</v>
      </c>
      <c r="I1165" s="2" t="s">
        <v>115</v>
      </c>
      <c r="J1165" s="2" t="s">
        <v>100</v>
      </c>
      <c r="K1165" s="14" t="n">
        <v>8876.84</v>
      </c>
      <c r="L1165" s="2" t="n">
        <f aca="false">IF(E1165="","",ROUND((Indicadores!$B$4-E1165)/365.25,1))</f>
        <v>3.9</v>
      </c>
      <c r="M1165" s="2" t="str">
        <f aca="false">IF(E1165="","Virtual",IF(L1165&gt;=Indicadores!$B$6,"Fim de Vida",IF(L1165&gt;=Indicadores!$B$5,"Envelhecendo","Atual")))</f>
        <v>Envelhecendo</v>
      </c>
      <c r="N1165" s="2" t="str">
        <f aca="false">IF(F1165="","N/A",IF(F1165&lt;Indicadores!$B$4,"Vencida","Vigente"))</f>
        <v>Vencida</v>
      </c>
      <c r="O1165" s="2" t="str">
        <f aca="false">INDEX(Locais!$B$2:$B$13,MATCH(H1165,Locais!$A$2:$A$13,0))</f>
        <v>Regional - Porto Alegre</v>
      </c>
      <c r="P1165" s="2" t="str">
        <f aca="false">INDEX(Locais!$C$2:$C$13,MATCH(H1165,Locais!$A$2:$A$13,0))</f>
        <v>Sul</v>
      </c>
    </row>
    <row r="1166" customFormat="false" ht="15" hidden="false" customHeight="false" outlineLevel="0" collapsed="false">
      <c r="A1166" s="2" t="s">
        <v>1302</v>
      </c>
      <c r="B1166" s="2" t="s">
        <v>69</v>
      </c>
      <c r="C1166" s="2" t="s">
        <v>96</v>
      </c>
      <c r="D1166" s="2" t="s">
        <v>97</v>
      </c>
      <c r="E1166" s="13" t="n">
        <v>44798</v>
      </c>
      <c r="F1166" s="13" t="n">
        <v>45893</v>
      </c>
      <c r="G1166" s="2" t="s">
        <v>32</v>
      </c>
      <c r="H1166" s="2" t="s">
        <v>123</v>
      </c>
      <c r="I1166" s="2" t="s">
        <v>105</v>
      </c>
      <c r="J1166" s="2" t="s">
        <v>100</v>
      </c>
      <c r="K1166" s="14" t="n">
        <v>7575.57</v>
      </c>
      <c r="L1166" s="2" t="n">
        <f aca="false">IF(E1166="","",ROUND((Indicadores!$B$4-E1166)/365.25,1))</f>
        <v>4.1</v>
      </c>
      <c r="M1166" s="2" t="str">
        <f aca="false">IF(E1166="","Virtual",IF(L1166&gt;=Indicadores!$B$6,"Fim de Vida",IF(L1166&gt;=Indicadores!$B$5,"Envelhecendo","Atual")))</f>
        <v>Envelhecendo</v>
      </c>
      <c r="N1166" s="2" t="str">
        <f aca="false">IF(F1166="","N/A",IF(F1166&lt;Indicadores!$B$4,"Vencida","Vigente"))</f>
        <v>Vencida</v>
      </c>
      <c r="O1166" s="2" t="str">
        <f aca="false">INDEX(Locais!$B$2:$B$13,MATCH(H1166,Locais!$A$2:$A$13,0))</f>
        <v>Regional - Goiânia</v>
      </c>
      <c r="P1166" s="2" t="str">
        <f aca="false">INDEX(Locais!$C$2:$C$13,MATCH(H1166,Locais!$A$2:$A$13,0))</f>
        <v>Centro-Oeste</v>
      </c>
    </row>
    <row r="1167" customFormat="false" ht="15" hidden="false" customHeight="false" outlineLevel="0" collapsed="false">
      <c r="A1167" s="2" t="s">
        <v>1303</v>
      </c>
      <c r="B1167" s="2" t="s">
        <v>68</v>
      </c>
      <c r="C1167" s="2" t="s">
        <v>96</v>
      </c>
      <c r="D1167" s="2" t="s">
        <v>107</v>
      </c>
      <c r="E1167" s="13" t="n">
        <v>45330</v>
      </c>
      <c r="F1167" s="13" t="n">
        <v>46425</v>
      </c>
      <c r="G1167" s="2" t="s">
        <v>32</v>
      </c>
      <c r="H1167" s="2" t="s">
        <v>98</v>
      </c>
      <c r="I1167" s="2" t="s">
        <v>99</v>
      </c>
      <c r="J1167" s="2" t="s">
        <v>100</v>
      </c>
      <c r="K1167" s="14" t="n">
        <v>6012.57</v>
      </c>
      <c r="L1167" s="2" t="n">
        <f aca="false">IF(E1167="","",ROUND((Indicadores!$B$4-E1167)/365.25,1))</f>
        <v>2.7</v>
      </c>
      <c r="M1167" s="2" t="str">
        <f aca="false">IF(E1167="","Virtual",IF(L1167&gt;=Indicadores!$B$6,"Fim de Vida",IF(L1167&gt;=Indicadores!$B$5,"Envelhecendo","Atual")))</f>
        <v>Atual</v>
      </c>
      <c r="N1167" s="2" t="str">
        <f aca="false">IF(F1167="","N/A",IF(F1167&lt;Indicadores!$B$4,"Vencida","Vigente"))</f>
        <v>Vigente</v>
      </c>
      <c r="O1167" s="2" t="str">
        <f aca="false">INDEX(Locais!$B$2:$B$13,MATCH(H1167,Locais!$A$2:$A$13,0))</f>
        <v>Sede - Brasília</v>
      </c>
      <c r="P1167" s="2" t="str">
        <f aca="false">INDEX(Locais!$C$2:$C$13,MATCH(H1167,Locais!$A$2:$A$13,0))</f>
        <v>Centro-Oeste</v>
      </c>
    </row>
    <row r="1168" customFormat="false" ht="15" hidden="false" customHeight="false" outlineLevel="0" collapsed="false">
      <c r="A1168" s="2" t="s">
        <v>1304</v>
      </c>
      <c r="B1168" s="2" t="s">
        <v>68</v>
      </c>
      <c r="C1168" s="2" t="s">
        <v>96</v>
      </c>
      <c r="D1168" s="2" t="s">
        <v>107</v>
      </c>
      <c r="E1168" s="13" t="n">
        <v>43985</v>
      </c>
      <c r="F1168" s="13" t="n">
        <v>45080</v>
      </c>
      <c r="G1168" s="2" t="s">
        <v>32</v>
      </c>
      <c r="H1168" s="2" t="s">
        <v>108</v>
      </c>
      <c r="I1168" s="2" t="s">
        <v>130</v>
      </c>
      <c r="J1168" s="2" t="s">
        <v>100</v>
      </c>
      <c r="K1168" s="14" t="n">
        <v>5781.19</v>
      </c>
      <c r="L1168" s="2" t="n">
        <f aca="false">IF(E1168="","",ROUND((Indicadores!$B$4-E1168)/365.25,1))</f>
        <v>6.4</v>
      </c>
      <c r="M1168" s="2" t="str">
        <f aca="false">IF(E1168="","Virtual",IF(L1168&gt;=Indicadores!$B$6,"Fim de Vida",IF(L1168&gt;=Indicadores!$B$5,"Envelhecendo","Atual")))</f>
        <v>Fim de Vida</v>
      </c>
      <c r="N1168" s="2" t="str">
        <f aca="false">IF(F1168="","N/A",IF(F1168&lt;Indicadores!$B$4,"Vencida","Vigente"))</f>
        <v>Vencida</v>
      </c>
      <c r="O1168" s="2" t="str">
        <f aca="false">INDEX(Locais!$B$2:$B$13,MATCH(H1168,Locais!$A$2:$A$13,0))</f>
        <v>Regional - Porto Alegre</v>
      </c>
      <c r="P1168" s="2" t="str">
        <f aca="false">INDEX(Locais!$C$2:$C$13,MATCH(H1168,Locais!$A$2:$A$13,0))</f>
        <v>Sul</v>
      </c>
    </row>
    <row r="1169" customFormat="false" ht="15" hidden="false" customHeight="false" outlineLevel="0" collapsed="false">
      <c r="A1169" s="2" t="s">
        <v>1305</v>
      </c>
      <c r="B1169" s="2" t="s">
        <v>69</v>
      </c>
      <c r="C1169" s="2" t="s">
        <v>96</v>
      </c>
      <c r="D1169" s="2" t="s">
        <v>117</v>
      </c>
      <c r="E1169" s="13" t="n">
        <v>44761</v>
      </c>
      <c r="F1169" s="13" t="n">
        <v>45856</v>
      </c>
      <c r="G1169" s="2" t="s">
        <v>32</v>
      </c>
      <c r="H1169" s="2" t="s">
        <v>114</v>
      </c>
      <c r="I1169" s="2" t="s">
        <v>109</v>
      </c>
      <c r="J1169" s="2" t="s">
        <v>100</v>
      </c>
      <c r="K1169" s="14" t="n">
        <v>8125.8</v>
      </c>
      <c r="L1169" s="2" t="n">
        <f aca="false">IF(E1169="","",ROUND((Indicadores!$B$4-E1169)/365.25,1))</f>
        <v>4.2</v>
      </c>
      <c r="M1169" s="2" t="str">
        <f aca="false">IF(E1169="","Virtual",IF(L1169&gt;=Indicadores!$B$6,"Fim de Vida",IF(L1169&gt;=Indicadores!$B$5,"Envelhecendo","Atual")))</f>
        <v>Envelhecendo</v>
      </c>
      <c r="N1169" s="2" t="str">
        <f aca="false">IF(F1169="","N/A",IF(F1169&lt;Indicadores!$B$4,"Vencida","Vigente"))</f>
        <v>Vencida</v>
      </c>
      <c r="O1169" s="2" t="str">
        <f aca="false">INDEX(Locais!$B$2:$B$13,MATCH(H1169,Locais!$A$2:$A$13,0))</f>
        <v>Regional - Belo Horizonte</v>
      </c>
      <c r="P1169" s="2" t="str">
        <f aca="false">INDEX(Locais!$C$2:$C$13,MATCH(H1169,Locais!$A$2:$A$13,0))</f>
        <v>Sudeste</v>
      </c>
    </row>
    <row r="1170" customFormat="false" ht="15" hidden="false" customHeight="false" outlineLevel="0" collapsed="false">
      <c r="A1170" s="2" t="s">
        <v>1306</v>
      </c>
      <c r="B1170" s="2" t="s">
        <v>68</v>
      </c>
      <c r="C1170" s="2" t="s">
        <v>96</v>
      </c>
      <c r="D1170" s="2" t="s">
        <v>107</v>
      </c>
      <c r="E1170" s="13" t="n">
        <v>43524</v>
      </c>
      <c r="F1170" s="13" t="n">
        <v>44619</v>
      </c>
      <c r="G1170" s="2" t="s">
        <v>32</v>
      </c>
      <c r="H1170" s="2" t="s">
        <v>165</v>
      </c>
      <c r="I1170" s="2" t="s">
        <v>124</v>
      </c>
      <c r="J1170" s="2" t="s">
        <v>100</v>
      </c>
      <c r="K1170" s="14" t="n">
        <v>6011.3</v>
      </c>
      <c r="L1170" s="2" t="n">
        <f aca="false">IF(E1170="","",ROUND((Indicadores!$B$4-E1170)/365.25,1))</f>
        <v>7.6</v>
      </c>
      <c r="M1170" s="2" t="str">
        <f aca="false">IF(E1170="","Virtual",IF(L1170&gt;=Indicadores!$B$6,"Fim de Vida",IF(L1170&gt;=Indicadores!$B$5,"Envelhecendo","Atual")))</f>
        <v>Fim de Vida</v>
      </c>
      <c r="N1170" s="2" t="str">
        <f aca="false">IF(F1170="","N/A",IF(F1170&lt;Indicadores!$B$4,"Vencida","Vigente"))</f>
        <v>Vencida</v>
      </c>
      <c r="O1170" s="2" t="str">
        <f aca="false">INDEX(Locais!$B$2:$B$13,MATCH(H1170,Locais!$A$2:$A$13,0))</f>
        <v>Regional - Salvador</v>
      </c>
      <c r="P1170" s="2" t="str">
        <f aca="false">INDEX(Locais!$C$2:$C$13,MATCH(H1170,Locais!$A$2:$A$13,0))</f>
        <v>Nordeste</v>
      </c>
    </row>
    <row r="1171" customFormat="false" ht="15" hidden="false" customHeight="false" outlineLevel="0" collapsed="false">
      <c r="A1171" s="2" t="s">
        <v>1307</v>
      </c>
      <c r="B1171" s="2" t="s">
        <v>68</v>
      </c>
      <c r="C1171" s="2" t="s">
        <v>102</v>
      </c>
      <c r="D1171" s="2" t="s">
        <v>103</v>
      </c>
      <c r="E1171" s="13" t="n">
        <v>43612</v>
      </c>
      <c r="F1171" s="13" t="n">
        <v>44707</v>
      </c>
      <c r="G1171" s="2" t="s">
        <v>32</v>
      </c>
      <c r="H1171" s="2" t="s">
        <v>98</v>
      </c>
      <c r="I1171" s="2" t="s">
        <v>142</v>
      </c>
      <c r="J1171" s="2" t="s">
        <v>100</v>
      </c>
      <c r="K1171" s="14" t="n">
        <v>5136.8</v>
      </c>
      <c r="L1171" s="2" t="n">
        <f aca="false">IF(E1171="","",ROUND((Indicadores!$B$4-E1171)/365.25,1))</f>
        <v>7.4</v>
      </c>
      <c r="M1171" s="2" t="str">
        <f aca="false">IF(E1171="","Virtual",IF(L1171&gt;=Indicadores!$B$6,"Fim de Vida",IF(L1171&gt;=Indicadores!$B$5,"Envelhecendo","Atual")))</f>
        <v>Fim de Vida</v>
      </c>
      <c r="N1171" s="2" t="str">
        <f aca="false">IF(F1171="","N/A",IF(F1171&lt;Indicadores!$B$4,"Vencida","Vigente"))</f>
        <v>Vencida</v>
      </c>
      <c r="O1171" s="2" t="str">
        <f aca="false">INDEX(Locais!$B$2:$B$13,MATCH(H1171,Locais!$A$2:$A$13,0))</f>
        <v>Sede - Brasília</v>
      </c>
      <c r="P1171" s="2" t="str">
        <f aca="false">INDEX(Locais!$C$2:$C$13,MATCH(H1171,Locais!$A$2:$A$13,0))</f>
        <v>Centro-Oeste</v>
      </c>
    </row>
    <row r="1172" customFormat="false" ht="15" hidden="false" customHeight="false" outlineLevel="0" collapsed="false">
      <c r="A1172" s="2" t="s">
        <v>1308</v>
      </c>
      <c r="B1172" s="2" t="s">
        <v>68</v>
      </c>
      <c r="C1172" s="2" t="s">
        <v>126</v>
      </c>
      <c r="D1172" s="2" t="s">
        <v>127</v>
      </c>
      <c r="E1172" s="13" t="n">
        <v>45326</v>
      </c>
      <c r="F1172" s="13" t="n">
        <v>46421</v>
      </c>
      <c r="G1172" s="2" t="s">
        <v>118</v>
      </c>
      <c r="H1172" s="2" t="s">
        <v>108</v>
      </c>
      <c r="I1172" s="2" t="s">
        <v>99</v>
      </c>
      <c r="J1172" s="2" t="s">
        <v>100</v>
      </c>
      <c r="K1172" s="14" t="n">
        <v>5401.57</v>
      </c>
      <c r="L1172" s="2" t="n">
        <f aca="false">IF(E1172="","",ROUND((Indicadores!$B$4-E1172)/365.25,1))</f>
        <v>2.7</v>
      </c>
      <c r="M1172" s="2" t="str">
        <f aca="false">IF(E1172="","Virtual",IF(L1172&gt;=Indicadores!$B$6,"Fim de Vida",IF(L1172&gt;=Indicadores!$B$5,"Envelhecendo","Atual")))</f>
        <v>Atual</v>
      </c>
      <c r="N1172" s="2" t="str">
        <f aca="false">IF(F1172="","N/A",IF(F1172&lt;Indicadores!$B$4,"Vencida","Vigente"))</f>
        <v>Vigente</v>
      </c>
      <c r="O1172" s="2" t="str">
        <f aca="false">INDEX(Locais!$B$2:$B$13,MATCH(H1172,Locais!$A$2:$A$13,0))</f>
        <v>Regional - Porto Alegre</v>
      </c>
      <c r="P1172" s="2" t="str">
        <f aca="false">INDEX(Locais!$C$2:$C$13,MATCH(H1172,Locais!$A$2:$A$13,0))</f>
        <v>Sul</v>
      </c>
    </row>
    <row r="1173" customFormat="false" ht="15" hidden="false" customHeight="false" outlineLevel="0" collapsed="false">
      <c r="A1173" s="2" t="s">
        <v>1309</v>
      </c>
      <c r="B1173" s="2" t="s">
        <v>68</v>
      </c>
      <c r="C1173" s="2" t="s">
        <v>102</v>
      </c>
      <c r="D1173" s="2" t="s">
        <v>103</v>
      </c>
      <c r="E1173" s="13" t="n">
        <v>44623</v>
      </c>
      <c r="F1173" s="13" t="n">
        <v>45718</v>
      </c>
      <c r="G1173" s="2" t="s">
        <v>32</v>
      </c>
      <c r="H1173" s="2" t="s">
        <v>114</v>
      </c>
      <c r="I1173" s="2" t="s">
        <v>133</v>
      </c>
      <c r="J1173" s="2" t="s">
        <v>100</v>
      </c>
      <c r="K1173" s="14" t="n">
        <v>4956.22</v>
      </c>
      <c r="L1173" s="2" t="n">
        <f aca="false">IF(E1173="","",ROUND((Indicadores!$B$4-E1173)/365.25,1))</f>
        <v>4.6</v>
      </c>
      <c r="M1173" s="2" t="str">
        <f aca="false">IF(E1173="","Virtual",IF(L1173&gt;=Indicadores!$B$6,"Fim de Vida",IF(L1173&gt;=Indicadores!$B$5,"Envelhecendo","Atual")))</f>
        <v>Envelhecendo</v>
      </c>
      <c r="N1173" s="2" t="str">
        <f aca="false">IF(F1173="","N/A",IF(F1173&lt;Indicadores!$B$4,"Vencida","Vigente"))</f>
        <v>Vencida</v>
      </c>
      <c r="O1173" s="2" t="str">
        <f aca="false">INDEX(Locais!$B$2:$B$13,MATCH(H1173,Locais!$A$2:$A$13,0))</f>
        <v>Regional - Belo Horizonte</v>
      </c>
      <c r="P1173" s="2" t="str">
        <f aca="false">INDEX(Locais!$C$2:$C$13,MATCH(H1173,Locais!$A$2:$A$13,0))</f>
        <v>Sudeste</v>
      </c>
    </row>
    <row r="1174" customFormat="false" ht="15" hidden="false" customHeight="false" outlineLevel="0" collapsed="false">
      <c r="A1174" s="2" t="s">
        <v>1310</v>
      </c>
      <c r="B1174" s="2" t="s">
        <v>68</v>
      </c>
      <c r="C1174" s="2" t="s">
        <v>96</v>
      </c>
      <c r="D1174" s="2" t="s">
        <v>107</v>
      </c>
      <c r="E1174" s="13" t="n">
        <v>43376</v>
      </c>
      <c r="F1174" s="13" t="n">
        <v>44471</v>
      </c>
      <c r="G1174" s="2" t="s">
        <v>118</v>
      </c>
      <c r="H1174" s="2" t="s">
        <v>139</v>
      </c>
      <c r="I1174" s="2" t="s">
        <v>120</v>
      </c>
      <c r="J1174" s="2" t="s">
        <v>100</v>
      </c>
      <c r="K1174" s="14" t="n">
        <v>5427.25</v>
      </c>
      <c r="L1174" s="2" t="n">
        <f aca="false">IF(E1174="","",ROUND((Indicadores!$B$4-E1174)/365.25,1))</f>
        <v>8</v>
      </c>
      <c r="M1174" s="2" t="str">
        <f aca="false">IF(E1174="","Virtual",IF(L1174&gt;=Indicadores!$B$6,"Fim de Vida",IF(L1174&gt;=Indicadores!$B$5,"Envelhecendo","Atual")))</f>
        <v>Fim de Vida</v>
      </c>
      <c r="N1174" s="2" t="str">
        <f aca="false">IF(F1174="","N/A",IF(F1174&lt;Indicadores!$B$4,"Vencida","Vigente"))</f>
        <v>Vencida</v>
      </c>
      <c r="O1174" s="2" t="str">
        <f aca="false">INDEX(Locais!$B$2:$B$13,MATCH(H1174,Locais!$A$2:$A$13,0))</f>
        <v>Regional - Rio de Janeiro</v>
      </c>
      <c r="P1174" s="2" t="str">
        <f aca="false">INDEX(Locais!$C$2:$C$13,MATCH(H1174,Locais!$A$2:$A$13,0))</f>
        <v>Sudeste</v>
      </c>
    </row>
    <row r="1175" customFormat="false" ht="15" hidden="false" customHeight="false" outlineLevel="0" collapsed="false">
      <c r="A1175" s="2" t="s">
        <v>1311</v>
      </c>
      <c r="B1175" s="2" t="s">
        <v>68</v>
      </c>
      <c r="C1175" s="2" t="s">
        <v>102</v>
      </c>
      <c r="D1175" s="2" t="s">
        <v>103</v>
      </c>
      <c r="E1175" s="13" t="n">
        <v>44821</v>
      </c>
      <c r="F1175" s="13" t="n">
        <v>45916</v>
      </c>
      <c r="G1175" s="2" t="s">
        <v>32</v>
      </c>
      <c r="H1175" s="2" t="s">
        <v>139</v>
      </c>
      <c r="I1175" s="2" t="s">
        <v>136</v>
      </c>
      <c r="J1175" s="2" t="s">
        <v>100</v>
      </c>
      <c r="K1175" s="14" t="n">
        <v>6246.72</v>
      </c>
      <c r="L1175" s="2" t="n">
        <f aca="false">IF(E1175="","",ROUND((Indicadores!$B$4-E1175)/365.25,1))</f>
        <v>4.1</v>
      </c>
      <c r="M1175" s="2" t="str">
        <f aca="false">IF(E1175="","Virtual",IF(L1175&gt;=Indicadores!$B$6,"Fim de Vida",IF(L1175&gt;=Indicadores!$B$5,"Envelhecendo","Atual")))</f>
        <v>Envelhecendo</v>
      </c>
      <c r="N1175" s="2" t="str">
        <f aca="false">IF(F1175="","N/A",IF(F1175&lt;Indicadores!$B$4,"Vencida","Vigente"))</f>
        <v>Vencida</v>
      </c>
      <c r="O1175" s="2" t="str">
        <f aca="false">INDEX(Locais!$B$2:$B$13,MATCH(H1175,Locais!$A$2:$A$13,0))</f>
        <v>Regional - Rio de Janeiro</v>
      </c>
      <c r="P1175" s="2" t="str">
        <f aca="false">INDEX(Locais!$C$2:$C$13,MATCH(H1175,Locais!$A$2:$A$13,0))</f>
        <v>Sudeste</v>
      </c>
    </row>
    <row r="1176" customFormat="false" ht="15" hidden="false" customHeight="false" outlineLevel="0" collapsed="false">
      <c r="A1176" s="2" t="s">
        <v>1312</v>
      </c>
      <c r="B1176" s="2" t="s">
        <v>68</v>
      </c>
      <c r="C1176" s="2" t="s">
        <v>126</v>
      </c>
      <c r="D1176" s="2" t="s">
        <v>127</v>
      </c>
      <c r="E1176" s="13" t="n">
        <v>44651</v>
      </c>
      <c r="F1176" s="13" t="n">
        <v>45746</v>
      </c>
      <c r="G1176" s="2" t="s">
        <v>32</v>
      </c>
      <c r="H1176" s="2" t="s">
        <v>119</v>
      </c>
      <c r="I1176" s="2" t="s">
        <v>120</v>
      </c>
      <c r="J1176" s="2" t="s">
        <v>100</v>
      </c>
      <c r="K1176" s="14" t="n">
        <v>6082.75</v>
      </c>
      <c r="L1176" s="2" t="n">
        <f aca="false">IF(E1176="","",ROUND((Indicadores!$B$4-E1176)/365.25,1))</f>
        <v>4.6</v>
      </c>
      <c r="M1176" s="2" t="str">
        <f aca="false">IF(E1176="","Virtual",IF(L1176&gt;=Indicadores!$B$6,"Fim de Vida",IF(L1176&gt;=Indicadores!$B$5,"Envelhecendo","Atual")))</f>
        <v>Envelhecendo</v>
      </c>
      <c r="N1176" s="2" t="str">
        <f aca="false">IF(F1176="","N/A",IF(F1176&lt;Indicadores!$B$4,"Vencida","Vigente"))</f>
        <v>Vencida</v>
      </c>
      <c r="O1176" s="2" t="str">
        <f aca="false">INDEX(Locais!$B$2:$B$13,MATCH(H1176,Locais!$A$2:$A$13,0))</f>
        <v>Regional - São Paulo</v>
      </c>
      <c r="P1176" s="2" t="str">
        <f aca="false">INDEX(Locais!$C$2:$C$13,MATCH(H1176,Locais!$A$2:$A$13,0))</f>
        <v>Sudeste</v>
      </c>
    </row>
    <row r="1177" customFormat="false" ht="15" hidden="false" customHeight="false" outlineLevel="0" collapsed="false">
      <c r="A1177" s="2" t="s">
        <v>1313</v>
      </c>
      <c r="B1177" s="2" t="s">
        <v>69</v>
      </c>
      <c r="C1177" s="2" t="s">
        <v>96</v>
      </c>
      <c r="D1177" s="2" t="s">
        <v>117</v>
      </c>
      <c r="E1177" s="13" t="n">
        <v>43941</v>
      </c>
      <c r="F1177" s="13" t="n">
        <v>45036</v>
      </c>
      <c r="G1177" s="2" t="s">
        <v>32</v>
      </c>
      <c r="H1177" s="2" t="s">
        <v>98</v>
      </c>
      <c r="I1177" s="2" t="s">
        <v>111</v>
      </c>
      <c r="J1177" s="2" t="s">
        <v>100</v>
      </c>
      <c r="K1177" s="14" t="n">
        <v>7599.6</v>
      </c>
      <c r="L1177" s="2" t="n">
        <f aca="false">IF(E1177="","",ROUND((Indicadores!$B$4-E1177)/365.25,1))</f>
        <v>6.5</v>
      </c>
      <c r="M1177" s="2" t="str">
        <f aca="false">IF(E1177="","Virtual",IF(L1177&gt;=Indicadores!$B$6,"Fim de Vida",IF(L1177&gt;=Indicadores!$B$5,"Envelhecendo","Atual")))</f>
        <v>Fim de Vida</v>
      </c>
      <c r="N1177" s="2" t="str">
        <f aca="false">IF(F1177="","N/A",IF(F1177&lt;Indicadores!$B$4,"Vencida","Vigente"))</f>
        <v>Vencida</v>
      </c>
      <c r="O1177" s="2" t="str">
        <f aca="false">INDEX(Locais!$B$2:$B$13,MATCH(H1177,Locais!$A$2:$A$13,0))</f>
        <v>Sede - Brasília</v>
      </c>
      <c r="P1177" s="2" t="str">
        <f aca="false">INDEX(Locais!$C$2:$C$13,MATCH(H1177,Locais!$A$2:$A$13,0))</f>
        <v>Centro-Oeste</v>
      </c>
    </row>
    <row r="1178" customFormat="false" ht="15" hidden="false" customHeight="false" outlineLevel="0" collapsed="false">
      <c r="A1178" s="2" t="s">
        <v>1314</v>
      </c>
      <c r="B1178" s="2" t="s">
        <v>68</v>
      </c>
      <c r="C1178" s="2" t="s">
        <v>126</v>
      </c>
      <c r="D1178" s="2" t="s">
        <v>127</v>
      </c>
      <c r="E1178" s="13" t="n">
        <v>44114</v>
      </c>
      <c r="F1178" s="13" t="n">
        <v>45209</v>
      </c>
      <c r="G1178" s="2" t="s">
        <v>32</v>
      </c>
      <c r="H1178" s="2" t="s">
        <v>104</v>
      </c>
      <c r="I1178" s="2" t="s">
        <v>130</v>
      </c>
      <c r="J1178" s="2" t="s">
        <v>100</v>
      </c>
      <c r="K1178" s="14" t="n">
        <v>5055.34</v>
      </c>
      <c r="L1178" s="2" t="n">
        <f aca="false">IF(E1178="","",ROUND((Indicadores!$B$4-E1178)/365.25,1))</f>
        <v>6</v>
      </c>
      <c r="M1178" s="2" t="str">
        <f aca="false">IF(E1178="","Virtual",IF(L1178&gt;=Indicadores!$B$6,"Fim de Vida",IF(L1178&gt;=Indicadores!$B$5,"Envelhecendo","Atual")))</f>
        <v>Fim de Vida</v>
      </c>
      <c r="N1178" s="2" t="str">
        <f aca="false">IF(F1178="","N/A",IF(F1178&lt;Indicadores!$B$4,"Vencida","Vigente"))</f>
        <v>Vencida</v>
      </c>
      <c r="O1178" s="2" t="str">
        <f aca="false">INDEX(Locais!$B$2:$B$13,MATCH(H1178,Locais!$A$2:$A$13,0))</f>
        <v>Regional - Fortaleza</v>
      </c>
      <c r="P1178" s="2" t="str">
        <f aca="false">INDEX(Locais!$C$2:$C$13,MATCH(H1178,Locais!$A$2:$A$13,0))</f>
        <v>Nordeste</v>
      </c>
    </row>
    <row r="1179" customFormat="false" ht="15" hidden="false" customHeight="false" outlineLevel="0" collapsed="false">
      <c r="A1179" s="2" t="s">
        <v>1315</v>
      </c>
      <c r="B1179" s="2" t="s">
        <v>68</v>
      </c>
      <c r="C1179" s="2" t="s">
        <v>96</v>
      </c>
      <c r="D1179" s="2" t="s">
        <v>107</v>
      </c>
      <c r="E1179" s="13" t="n">
        <v>44898</v>
      </c>
      <c r="F1179" s="13" t="n">
        <v>45993</v>
      </c>
      <c r="G1179" s="2" t="s">
        <v>32</v>
      </c>
      <c r="H1179" s="2" t="s">
        <v>163</v>
      </c>
      <c r="I1179" s="2" t="s">
        <v>115</v>
      </c>
      <c r="J1179" s="2" t="s">
        <v>100</v>
      </c>
      <c r="K1179" s="14" t="n">
        <v>5474.68</v>
      </c>
      <c r="L1179" s="2" t="n">
        <f aca="false">IF(E1179="","",ROUND((Indicadores!$B$4-E1179)/365.25,1))</f>
        <v>3.9</v>
      </c>
      <c r="M1179" s="2" t="str">
        <f aca="false">IF(E1179="","Virtual",IF(L1179&gt;=Indicadores!$B$6,"Fim de Vida",IF(L1179&gt;=Indicadores!$B$5,"Envelhecendo","Atual")))</f>
        <v>Envelhecendo</v>
      </c>
      <c r="N1179" s="2" t="str">
        <f aca="false">IF(F1179="","N/A",IF(F1179&lt;Indicadores!$B$4,"Vencida","Vigente"))</f>
        <v>Vencida</v>
      </c>
      <c r="O1179" s="2" t="str">
        <f aca="false">INDEX(Locais!$B$2:$B$13,MATCH(H1179,Locais!$A$2:$A$13,0))</f>
        <v>Regional - Manaus</v>
      </c>
      <c r="P1179" s="2" t="str">
        <f aca="false">INDEX(Locais!$C$2:$C$13,MATCH(H1179,Locais!$A$2:$A$13,0))</f>
        <v>Norte</v>
      </c>
    </row>
    <row r="1180" customFormat="false" ht="15" hidden="false" customHeight="false" outlineLevel="0" collapsed="false">
      <c r="A1180" s="2" t="s">
        <v>1316</v>
      </c>
      <c r="B1180" s="2" t="s">
        <v>69</v>
      </c>
      <c r="C1180" s="2" t="s">
        <v>96</v>
      </c>
      <c r="D1180" s="2" t="s">
        <v>97</v>
      </c>
      <c r="E1180" s="13" t="n">
        <v>44579</v>
      </c>
      <c r="F1180" s="13" t="n">
        <v>45674</v>
      </c>
      <c r="G1180" s="2" t="s">
        <v>118</v>
      </c>
      <c r="H1180" s="2" t="s">
        <v>165</v>
      </c>
      <c r="I1180" s="2" t="s">
        <v>124</v>
      </c>
      <c r="J1180" s="2" t="s">
        <v>100</v>
      </c>
      <c r="K1180" s="14" t="n">
        <v>8157.29</v>
      </c>
      <c r="L1180" s="2" t="n">
        <f aca="false">IF(E1180="","",ROUND((Indicadores!$B$4-E1180)/365.25,1))</f>
        <v>4.7</v>
      </c>
      <c r="M1180" s="2" t="str">
        <f aca="false">IF(E1180="","Virtual",IF(L1180&gt;=Indicadores!$B$6,"Fim de Vida",IF(L1180&gt;=Indicadores!$B$5,"Envelhecendo","Atual")))</f>
        <v>Envelhecendo</v>
      </c>
      <c r="N1180" s="2" t="str">
        <f aca="false">IF(F1180="","N/A",IF(F1180&lt;Indicadores!$B$4,"Vencida","Vigente"))</f>
        <v>Vencida</v>
      </c>
      <c r="O1180" s="2" t="str">
        <f aca="false">INDEX(Locais!$B$2:$B$13,MATCH(H1180,Locais!$A$2:$A$13,0))</f>
        <v>Regional - Salvador</v>
      </c>
      <c r="P1180" s="2" t="str">
        <f aca="false">INDEX(Locais!$C$2:$C$13,MATCH(H1180,Locais!$A$2:$A$13,0))</f>
        <v>Nordeste</v>
      </c>
    </row>
    <row r="1181" customFormat="false" ht="15" hidden="false" customHeight="false" outlineLevel="0" collapsed="false">
      <c r="A1181" s="2" t="s">
        <v>1317</v>
      </c>
      <c r="B1181" s="2" t="s">
        <v>69</v>
      </c>
      <c r="C1181" s="2" t="s">
        <v>96</v>
      </c>
      <c r="D1181" s="2" t="s">
        <v>117</v>
      </c>
      <c r="E1181" s="13" t="n">
        <v>44969</v>
      </c>
      <c r="F1181" s="13" t="n">
        <v>46064</v>
      </c>
      <c r="G1181" s="2" t="s">
        <v>32</v>
      </c>
      <c r="H1181" s="2" t="s">
        <v>114</v>
      </c>
      <c r="I1181" s="2" t="s">
        <v>109</v>
      </c>
      <c r="J1181" s="2" t="s">
        <v>100</v>
      </c>
      <c r="K1181" s="14" t="n">
        <v>9526.03</v>
      </c>
      <c r="L1181" s="2" t="n">
        <f aca="false">IF(E1181="","",ROUND((Indicadores!$B$4-E1181)/365.25,1))</f>
        <v>3.7</v>
      </c>
      <c r="M1181" s="2" t="str">
        <f aca="false">IF(E1181="","Virtual",IF(L1181&gt;=Indicadores!$B$6,"Fim de Vida",IF(L1181&gt;=Indicadores!$B$5,"Envelhecendo","Atual")))</f>
        <v>Envelhecendo</v>
      </c>
      <c r="N1181" s="2" t="str">
        <f aca="false">IF(F1181="","N/A",IF(F1181&lt;Indicadores!$B$4,"Vencida","Vigente"))</f>
        <v>Vencida</v>
      </c>
      <c r="O1181" s="2" t="str">
        <f aca="false">INDEX(Locais!$B$2:$B$13,MATCH(H1181,Locais!$A$2:$A$13,0))</f>
        <v>Regional - Belo Horizonte</v>
      </c>
      <c r="P1181" s="2" t="str">
        <f aca="false">INDEX(Locais!$C$2:$C$13,MATCH(H1181,Locais!$A$2:$A$13,0))</f>
        <v>Sudeste</v>
      </c>
    </row>
    <row r="1182" customFormat="false" ht="15" hidden="false" customHeight="false" outlineLevel="0" collapsed="false">
      <c r="A1182" s="2" t="s">
        <v>1318</v>
      </c>
      <c r="B1182" s="2" t="s">
        <v>70</v>
      </c>
      <c r="C1182" s="2" t="s">
        <v>126</v>
      </c>
      <c r="D1182" s="2" t="s">
        <v>162</v>
      </c>
      <c r="E1182" s="13" t="n">
        <v>45198</v>
      </c>
      <c r="F1182" s="13" t="n">
        <v>47023</v>
      </c>
      <c r="G1182" s="2" t="s">
        <v>32</v>
      </c>
      <c r="H1182" s="2" t="s">
        <v>98</v>
      </c>
      <c r="I1182" s="2" t="s">
        <v>115</v>
      </c>
      <c r="J1182" s="2" t="s">
        <v>100</v>
      </c>
      <c r="K1182" s="14" t="n">
        <v>18237.09</v>
      </c>
      <c r="L1182" s="2" t="n">
        <f aca="false">IF(E1182="","",ROUND((Indicadores!$B$4-E1182)/365.25,1))</f>
        <v>3.1</v>
      </c>
      <c r="M1182" s="2" t="str">
        <f aca="false">IF(E1182="","Virtual",IF(L1182&gt;=Indicadores!$B$6,"Fim de Vida",IF(L1182&gt;=Indicadores!$B$5,"Envelhecendo","Atual")))</f>
        <v>Envelhecendo</v>
      </c>
      <c r="N1182" s="2" t="str">
        <f aca="false">IF(F1182="","N/A",IF(F1182&lt;Indicadores!$B$4,"Vencida","Vigente"))</f>
        <v>Vigente</v>
      </c>
      <c r="O1182" s="2" t="str">
        <f aca="false">INDEX(Locais!$B$2:$B$13,MATCH(H1182,Locais!$A$2:$A$13,0))</f>
        <v>Sede - Brasília</v>
      </c>
      <c r="P1182" s="2" t="str">
        <f aca="false">INDEX(Locais!$C$2:$C$13,MATCH(H1182,Locais!$A$2:$A$13,0))</f>
        <v>Centro-Oeste</v>
      </c>
    </row>
    <row r="1183" customFormat="false" ht="15" hidden="false" customHeight="false" outlineLevel="0" collapsed="false">
      <c r="A1183" s="2" t="s">
        <v>1319</v>
      </c>
      <c r="B1183" s="2" t="s">
        <v>69</v>
      </c>
      <c r="C1183" s="2" t="s">
        <v>126</v>
      </c>
      <c r="D1183" s="2" t="s">
        <v>169</v>
      </c>
      <c r="E1183" s="13" t="n">
        <v>45375</v>
      </c>
      <c r="F1183" s="13" t="n">
        <v>46470</v>
      </c>
      <c r="G1183" s="2" t="s">
        <v>34</v>
      </c>
      <c r="H1183" s="2" t="s">
        <v>119</v>
      </c>
      <c r="I1183" s="2" t="s">
        <v>111</v>
      </c>
      <c r="J1183" s="2" t="s">
        <v>100</v>
      </c>
      <c r="K1183" s="14" t="n">
        <v>7252.5</v>
      </c>
      <c r="L1183" s="2" t="n">
        <f aca="false">IF(E1183="","",ROUND((Indicadores!$B$4-E1183)/365.25,1))</f>
        <v>2.6</v>
      </c>
      <c r="M1183" s="2" t="str">
        <f aca="false">IF(E1183="","Virtual",IF(L1183&gt;=Indicadores!$B$6,"Fim de Vida",IF(L1183&gt;=Indicadores!$B$5,"Envelhecendo","Atual")))</f>
        <v>Atual</v>
      </c>
      <c r="N1183" s="2" t="str">
        <f aca="false">IF(F1183="","N/A",IF(F1183&lt;Indicadores!$B$4,"Vencida","Vigente"))</f>
        <v>Vigente</v>
      </c>
      <c r="O1183" s="2" t="str">
        <f aca="false">INDEX(Locais!$B$2:$B$13,MATCH(H1183,Locais!$A$2:$A$13,0))</f>
        <v>Regional - São Paulo</v>
      </c>
      <c r="P1183" s="2" t="str">
        <f aca="false">INDEX(Locais!$C$2:$C$13,MATCH(H1183,Locais!$A$2:$A$13,0))</f>
        <v>Sudeste</v>
      </c>
    </row>
    <row r="1184" customFormat="false" ht="15" hidden="false" customHeight="false" outlineLevel="0" collapsed="false">
      <c r="A1184" s="2" t="s">
        <v>1320</v>
      </c>
      <c r="B1184" s="2" t="s">
        <v>68</v>
      </c>
      <c r="C1184" s="2" t="s">
        <v>102</v>
      </c>
      <c r="D1184" s="2" t="s">
        <v>103</v>
      </c>
      <c r="E1184" s="13" t="n">
        <v>44622</v>
      </c>
      <c r="F1184" s="13" t="n">
        <v>45717</v>
      </c>
      <c r="G1184" s="2" t="s">
        <v>118</v>
      </c>
      <c r="H1184" s="2" t="s">
        <v>141</v>
      </c>
      <c r="I1184" s="2" t="s">
        <v>99</v>
      </c>
      <c r="J1184" s="2" t="s">
        <v>100</v>
      </c>
      <c r="K1184" s="14" t="n">
        <v>5767.74</v>
      </c>
      <c r="L1184" s="2" t="n">
        <f aca="false">IF(E1184="","",ROUND((Indicadores!$B$4-E1184)/365.25,1))</f>
        <v>4.6</v>
      </c>
      <c r="M1184" s="2" t="str">
        <f aca="false">IF(E1184="","Virtual",IF(L1184&gt;=Indicadores!$B$6,"Fim de Vida",IF(L1184&gt;=Indicadores!$B$5,"Envelhecendo","Atual")))</f>
        <v>Envelhecendo</v>
      </c>
      <c r="N1184" s="2" t="str">
        <f aca="false">IF(F1184="","N/A",IF(F1184&lt;Indicadores!$B$4,"Vencida","Vigente"))</f>
        <v>Vencida</v>
      </c>
      <c r="O1184" s="2" t="str">
        <f aca="false">INDEX(Locais!$B$2:$B$13,MATCH(H1184,Locais!$A$2:$A$13,0))</f>
        <v>Regional - Curitiba</v>
      </c>
      <c r="P1184" s="2" t="str">
        <f aca="false">INDEX(Locais!$C$2:$C$13,MATCH(H1184,Locais!$A$2:$A$13,0))</f>
        <v>Sul</v>
      </c>
    </row>
    <row r="1185" customFormat="false" ht="15" hidden="false" customHeight="false" outlineLevel="0" collapsed="false">
      <c r="A1185" s="2" t="s">
        <v>1321</v>
      </c>
      <c r="B1185" s="2" t="s">
        <v>70</v>
      </c>
      <c r="C1185" s="2" t="s">
        <v>126</v>
      </c>
      <c r="D1185" s="2" t="s">
        <v>162</v>
      </c>
      <c r="E1185" s="13" t="n">
        <v>45486</v>
      </c>
      <c r="F1185" s="13" t="n">
        <v>47311</v>
      </c>
      <c r="G1185" s="2" t="s">
        <v>32</v>
      </c>
      <c r="H1185" s="2" t="s">
        <v>119</v>
      </c>
      <c r="I1185" s="2" t="s">
        <v>133</v>
      </c>
      <c r="J1185" s="2" t="s">
        <v>100</v>
      </c>
      <c r="K1185" s="14" t="n">
        <v>21214.85</v>
      </c>
      <c r="L1185" s="2" t="n">
        <f aca="false">IF(E1185="","",ROUND((Indicadores!$B$4-E1185)/365.25,1))</f>
        <v>2.3</v>
      </c>
      <c r="M1185" s="2" t="str">
        <f aca="false">IF(E1185="","Virtual",IF(L1185&gt;=Indicadores!$B$6,"Fim de Vida",IF(L1185&gt;=Indicadores!$B$5,"Envelhecendo","Atual")))</f>
        <v>Atual</v>
      </c>
      <c r="N1185" s="2" t="str">
        <f aca="false">IF(F1185="","N/A",IF(F1185&lt;Indicadores!$B$4,"Vencida","Vigente"))</f>
        <v>Vigente</v>
      </c>
      <c r="O1185" s="2" t="str">
        <f aca="false">INDEX(Locais!$B$2:$B$13,MATCH(H1185,Locais!$A$2:$A$13,0))</f>
        <v>Regional - São Paulo</v>
      </c>
      <c r="P1185" s="2" t="str">
        <f aca="false">INDEX(Locais!$C$2:$C$13,MATCH(H1185,Locais!$A$2:$A$13,0))</f>
        <v>Sudeste</v>
      </c>
    </row>
    <row r="1186" customFormat="false" ht="15" hidden="false" customHeight="false" outlineLevel="0" collapsed="false">
      <c r="A1186" s="2" t="s">
        <v>1322</v>
      </c>
      <c r="B1186" s="2" t="s">
        <v>68</v>
      </c>
      <c r="C1186" s="2" t="s">
        <v>126</v>
      </c>
      <c r="D1186" s="2" t="s">
        <v>127</v>
      </c>
      <c r="E1186" s="13" t="n">
        <v>45477</v>
      </c>
      <c r="F1186" s="13" t="n">
        <v>46572</v>
      </c>
      <c r="G1186" s="2" t="s">
        <v>36</v>
      </c>
      <c r="H1186" s="2" t="s">
        <v>165</v>
      </c>
      <c r="I1186" s="2" t="s">
        <v>124</v>
      </c>
      <c r="J1186" s="2" t="s">
        <v>100</v>
      </c>
      <c r="K1186" s="14" t="n">
        <v>4974.04</v>
      </c>
      <c r="L1186" s="2" t="n">
        <f aca="false">IF(E1186="","",ROUND((Indicadores!$B$4-E1186)/365.25,1))</f>
        <v>2.3</v>
      </c>
      <c r="M1186" s="2" t="str">
        <f aca="false">IF(E1186="","Virtual",IF(L1186&gt;=Indicadores!$B$6,"Fim de Vida",IF(L1186&gt;=Indicadores!$B$5,"Envelhecendo","Atual")))</f>
        <v>Atual</v>
      </c>
      <c r="N1186" s="2" t="str">
        <f aca="false">IF(F1186="","N/A",IF(F1186&lt;Indicadores!$B$4,"Vencida","Vigente"))</f>
        <v>Vigente</v>
      </c>
      <c r="O1186" s="2" t="str">
        <f aca="false">INDEX(Locais!$B$2:$B$13,MATCH(H1186,Locais!$A$2:$A$13,0))</f>
        <v>Regional - Salvador</v>
      </c>
      <c r="P1186" s="2" t="str">
        <f aca="false">INDEX(Locais!$C$2:$C$13,MATCH(H1186,Locais!$A$2:$A$13,0))</f>
        <v>Nordeste</v>
      </c>
    </row>
    <row r="1187" customFormat="false" ht="15" hidden="false" customHeight="false" outlineLevel="0" collapsed="false">
      <c r="A1187" s="2" t="s">
        <v>1323</v>
      </c>
      <c r="B1187" s="2" t="s">
        <v>68</v>
      </c>
      <c r="C1187" s="2" t="s">
        <v>96</v>
      </c>
      <c r="D1187" s="2" t="s">
        <v>107</v>
      </c>
      <c r="E1187" s="13" t="n">
        <v>44903</v>
      </c>
      <c r="F1187" s="13" t="n">
        <v>45998</v>
      </c>
      <c r="G1187" s="2" t="s">
        <v>32</v>
      </c>
      <c r="H1187" s="2" t="s">
        <v>114</v>
      </c>
      <c r="I1187" s="2" t="s">
        <v>142</v>
      </c>
      <c r="J1187" s="2" t="s">
        <v>100</v>
      </c>
      <c r="K1187" s="14" t="n">
        <v>5268.29</v>
      </c>
      <c r="L1187" s="2" t="n">
        <f aca="false">IF(E1187="","",ROUND((Indicadores!$B$4-E1187)/365.25,1))</f>
        <v>3.9</v>
      </c>
      <c r="M1187" s="2" t="str">
        <f aca="false">IF(E1187="","Virtual",IF(L1187&gt;=Indicadores!$B$6,"Fim de Vida",IF(L1187&gt;=Indicadores!$B$5,"Envelhecendo","Atual")))</f>
        <v>Envelhecendo</v>
      </c>
      <c r="N1187" s="2" t="str">
        <f aca="false">IF(F1187="","N/A",IF(F1187&lt;Indicadores!$B$4,"Vencida","Vigente"))</f>
        <v>Vencida</v>
      </c>
      <c r="O1187" s="2" t="str">
        <f aca="false">INDEX(Locais!$B$2:$B$13,MATCH(H1187,Locais!$A$2:$A$13,0))</f>
        <v>Regional - Belo Horizonte</v>
      </c>
      <c r="P1187" s="2" t="str">
        <f aca="false">INDEX(Locais!$C$2:$C$13,MATCH(H1187,Locais!$A$2:$A$13,0))</f>
        <v>Sudeste</v>
      </c>
    </row>
    <row r="1188" customFormat="false" ht="15" hidden="false" customHeight="false" outlineLevel="0" collapsed="false">
      <c r="A1188" s="2" t="s">
        <v>1324</v>
      </c>
      <c r="B1188" s="2" t="s">
        <v>70</v>
      </c>
      <c r="C1188" s="2" t="s">
        <v>96</v>
      </c>
      <c r="D1188" s="2" t="s">
        <v>122</v>
      </c>
      <c r="E1188" s="13" t="n">
        <v>45184</v>
      </c>
      <c r="F1188" s="13" t="n">
        <v>47009</v>
      </c>
      <c r="G1188" s="2" t="s">
        <v>32</v>
      </c>
      <c r="H1188" s="2" t="s">
        <v>108</v>
      </c>
      <c r="I1188" s="2" t="s">
        <v>109</v>
      </c>
      <c r="J1188" s="2" t="s">
        <v>100</v>
      </c>
      <c r="K1188" s="14" t="n">
        <v>14535.4</v>
      </c>
      <c r="L1188" s="2" t="n">
        <f aca="false">IF(E1188="","",ROUND((Indicadores!$B$4-E1188)/365.25,1))</f>
        <v>3.1</v>
      </c>
      <c r="M1188" s="2" t="str">
        <f aca="false">IF(E1188="","Virtual",IF(L1188&gt;=Indicadores!$B$6,"Fim de Vida",IF(L1188&gt;=Indicadores!$B$5,"Envelhecendo","Atual")))</f>
        <v>Envelhecendo</v>
      </c>
      <c r="N1188" s="2" t="str">
        <f aca="false">IF(F1188="","N/A",IF(F1188&lt;Indicadores!$B$4,"Vencida","Vigente"))</f>
        <v>Vigente</v>
      </c>
      <c r="O1188" s="2" t="str">
        <f aca="false">INDEX(Locais!$B$2:$B$13,MATCH(H1188,Locais!$A$2:$A$13,0))</f>
        <v>Regional - Porto Alegre</v>
      </c>
      <c r="P1188" s="2" t="str">
        <f aca="false">INDEX(Locais!$C$2:$C$13,MATCH(H1188,Locais!$A$2:$A$13,0))</f>
        <v>Sul</v>
      </c>
    </row>
    <row r="1189" customFormat="false" ht="15" hidden="false" customHeight="false" outlineLevel="0" collapsed="false">
      <c r="A1189" s="2" t="s">
        <v>1325</v>
      </c>
      <c r="B1189" s="2" t="s">
        <v>70</v>
      </c>
      <c r="C1189" s="2" t="s">
        <v>126</v>
      </c>
      <c r="D1189" s="2" t="s">
        <v>162</v>
      </c>
      <c r="E1189" s="13" t="n">
        <v>45470</v>
      </c>
      <c r="F1189" s="13" t="n">
        <v>47295</v>
      </c>
      <c r="G1189" s="2" t="s">
        <v>32</v>
      </c>
      <c r="H1189" s="2" t="s">
        <v>98</v>
      </c>
      <c r="I1189" s="2" t="s">
        <v>136</v>
      </c>
      <c r="J1189" s="2" t="s">
        <v>100</v>
      </c>
      <c r="K1189" s="14" t="n">
        <v>17789.98</v>
      </c>
      <c r="L1189" s="2" t="n">
        <f aca="false">IF(E1189="","",ROUND((Indicadores!$B$4-E1189)/365.25,1))</f>
        <v>2.3</v>
      </c>
      <c r="M1189" s="2" t="str">
        <f aca="false">IF(E1189="","Virtual",IF(L1189&gt;=Indicadores!$B$6,"Fim de Vida",IF(L1189&gt;=Indicadores!$B$5,"Envelhecendo","Atual")))</f>
        <v>Atual</v>
      </c>
      <c r="N1189" s="2" t="str">
        <f aca="false">IF(F1189="","N/A",IF(F1189&lt;Indicadores!$B$4,"Vencida","Vigente"))</f>
        <v>Vigente</v>
      </c>
      <c r="O1189" s="2" t="str">
        <f aca="false">INDEX(Locais!$B$2:$B$13,MATCH(H1189,Locais!$A$2:$A$13,0))</f>
        <v>Sede - Brasília</v>
      </c>
      <c r="P1189" s="2" t="str">
        <f aca="false">INDEX(Locais!$C$2:$C$13,MATCH(H1189,Locais!$A$2:$A$13,0))</f>
        <v>Centro-Oeste</v>
      </c>
    </row>
    <row r="1190" customFormat="false" ht="15" hidden="false" customHeight="false" outlineLevel="0" collapsed="false">
      <c r="A1190" s="2" t="s">
        <v>1326</v>
      </c>
      <c r="B1190" s="2" t="s">
        <v>69</v>
      </c>
      <c r="C1190" s="2" t="s">
        <v>96</v>
      </c>
      <c r="D1190" s="2" t="s">
        <v>117</v>
      </c>
      <c r="E1190" s="13" t="n">
        <v>45203</v>
      </c>
      <c r="F1190" s="13" t="n">
        <v>46298</v>
      </c>
      <c r="G1190" s="2" t="s">
        <v>34</v>
      </c>
      <c r="H1190" s="2" t="s">
        <v>139</v>
      </c>
      <c r="I1190" s="2" t="s">
        <v>115</v>
      </c>
      <c r="J1190" s="2" t="s">
        <v>100</v>
      </c>
      <c r="K1190" s="14" t="n">
        <v>10134.74</v>
      </c>
      <c r="L1190" s="2" t="n">
        <f aca="false">IF(E1190="","",ROUND((Indicadores!$B$4-E1190)/365.25,1))</f>
        <v>3</v>
      </c>
      <c r="M1190" s="2" t="str">
        <f aca="false">IF(E1190="","Virtual",IF(L1190&gt;=Indicadores!$B$6,"Fim de Vida",IF(L1190&gt;=Indicadores!$B$5,"Envelhecendo","Atual")))</f>
        <v>Envelhecendo</v>
      </c>
      <c r="N1190" s="2" t="str">
        <f aca="false">IF(F1190="","N/A",IF(F1190&lt;Indicadores!$B$4,"Vencida","Vigente"))</f>
        <v>Vencida</v>
      </c>
      <c r="O1190" s="2" t="str">
        <f aca="false">INDEX(Locais!$B$2:$B$13,MATCH(H1190,Locais!$A$2:$A$13,0))</f>
        <v>Regional - Rio de Janeiro</v>
      </c>
      <c r="P1190" s="2" t="str">
        <f aca="false">INDEX(Locais!$C$2:$C$13,MATCH(H1190,Locais!$A$2:$A$13,0))</f>
        <v>Sudeste</v>
      </c>
    </row>
    <row r="1191" customFormat="false" ht="15" hidden="false" customHeight="false" outlineLevel="0" collapsed="false">
      <c r="A1191" s="2" t="s">
        <v>1327</v>
      </c>
      <c r="B1191" s="2" t="s">
        <v>69</v>
      </c>
      <c r="C1191" s="2" t="s">
        <v>126</v>
      </c>
      <c r="D1191" s="2" t="s">
        <v>169</v>
      </c>
      <c r="E1191" s="13" t="n">
        <v>44894</v>
      </c>
      <c r="F1191" s="13" t="n">
        <v>45989</v>
      </c>
      <c r="G1191" s="2" t="s">
        <v>34</v>
      </c>
      <c r="H1191" s="2" t="s">
        <v>119</v>
      </c>
      <c r="I1191" s="2" t="s">
        <v>133</v>
      </c>
      <c r="J1191" s="2" t="s">
        <v>100</v>
      </c>
      <c r="K1191" s="14" t="n">
        <v>10830.9</v>
      </c>
      <c r="L1191" s="2" t="n">
        <f aca="false">IF(E1191="","",ROUND((Indicadores!$B$4-E1191)/365.25,1))</f>
        <v>3.9</v>
      </c>
      <c r="M1191" s="2" t="str">
        <f aca="false">IF(E1191="","Virtual",IF(L1191&gt;=Indicadores!$B$6,"Fim de Vida",IF(L1191&gt;=Indicadores!$B$5,"Envelhecendo","Atual")))</f>
        <v>Envelhecendo</v>
      </c>
      <c r="N1191" s="2" t="str">
        <f aca="false">IF(F1191="","N/A",IF(F1191&lt;Indicadores!$B$4,"Vencida","Vigente"))</f>
        <v>Vencida</v>
      </c>
      <c r="O1191" s="2" t="str">
        <f aca="false">INDEX(Locais!$B$2:$B$13,MATCH(H1191,Locais!$A$2:$A$13,0))</f>
        <v>Regional - São Paulo</v>
      </c>
      <c r="P1191" s="2" t="str">
        <f aca="false">INDEX(Locais!$C$2:$C$13,MATCH(H1191,Locais!$A$2:$A$13,0))</f>
        <v>Sudeste</v>
      </c>
    </row>
    <row r="1192" customFormat="false" ht="15" hidden="false" customHeight="false" outlineLevel="0" collapsed="false">
      <c r="A1192" s="2" t="s">
        <v>1328</v>
      </c>
      <c r="B1192" s="2" t="s">
        <v>69</v>
      </c>
      <c r="C1192" s="2" t="s">
        <v>96</v>
      </c>
      <c r="D1192" s="2" t="s">
        <v>97</v>
      </c>
      <c r="E1192" s="13" t="n">
        <v>44422</v>
      </c>
      <c r="F1192" s="13" t="n">
        <v>45517</v>
      </c>
      <c r="G1192" s="2" t="s">
        <v>34</v>
      </c>
      <c r="H1192" s="2" t="s">
        <v>114</v>
      </c>
      <c r="I1192" s="2" t="s">
        <v>130</v>
      </c>
      <c r="J1192" s="2" t="s">
        <v>100</v>
      </c>
      <c r="K1192" s="14" t="n">
        <v>8129.83</v>
      </c>
      <c r="L1192" s="2" t="n">
        <f aca="false">IF(E1192="","",ROUND((Indicadores!$B$4-E1192)/365.25,1))</f>
        <v>5.2</v>
      </c>
      <c r="M1192" s="2" t="str">
        <f aca="false">IF(E1192="","Virtual",IF(L1192&gt;=Indicadores!$B$6,"Fim de Vida",IF(L1192&gt;=Indicadores!$B$5,"Envelhecendo","Atual")))</f>
        <v>Fim de Vida</v>
      </c>
      <c r="N1192" s="2" t="str">
        <f aca="false">IF(F1192="","N/A",IF(F1192&lt;Indicadores!$B$4,"Vencida","Vigente"))</f>
        <v>Vencida</v>
      </c>
      <c r="O1192" s="2" t="str">
        <f aca="false">INDEX(Locais!$B$2:$B$13,MATCH(H1192,Locais!$A$2:$A$13,0))</f>
        <v>Regional - Belo Horizonte</v>
      </c>
      <c r="P1192" s="2" t="str">
        <f aca="false">INDEX(Locais!$C$2:$C$13,MATCH(H1192,Locais!$A$2:$A$13,0))</f>
        <v>Sudeste</v>
      </c>
    </row>
    <row r="1193" customFormat="false" ht="15" hidden="false" customHeight="false" outlineLevel="0" collapsed="false">
      <c r="A1193" s="2" t="s">
        <v>1329</v>
      </c>
      <c r="B1193" s="2" t="s">
        <v>68</v>
      </c>
      <c r="C1193" s="2" t="s">
        <v>102</v>
      </c>
      <c r="D1193" s="2" t="s">
        <v>103</v>
      </c>
      <c r="E1193" s="13" t="n">
        <v>44752</v>
      </c>
      <c r="F1193" s="13" t="n">
        <v>45847</v>
      </c>
      <c r="G1193" s="2" t="s">
        <v>32</v>
      </c>
      <c r="H1193" s="2" t="s">
        <v>119</v>
      </c>
      <c r="I1193" s="2" t="s">
        <v>115</v>
      </c>
      <c r="J1193" s="2" t="s">
        <v>100</v>
      </c>
      <c r="K1193" s="14" t="n">
        <v>5092.21</v>
      </c>
      <c r="L1193" s="2" t="n">
        <f aca="false">IF(E1193="","",ROUND((Indicadores!$B$4-E1193)/365.25,1))</f>
        <v>4.3</v>
      </c>
      <c r="M1193" s="2" t="str">
        <f aca="false">IF(E1193="","Virtual",IF(L1193&gt;=Indicadores!$B$6,"Fim de Vida",IF(L1193&gt;=Indicadores!$B$5,"Envelhecendo","Atual")))</f>
        <v>Envelhecendo</v>
      </c>
      <c r="N1193" s="2" t="str">
        <f aca="false">IF(F1193="","N/A",IF(F1193&lt;Indicadores!$B$4,"Vencida","Vigente"))</f>
        <v>Vencida</v>
      </c>
      <c r="O1193" s="2" t="str">
        <f aca="false">INDEX(Locais!$B$2:$B$13,MATCH(H1193,Locais!$A$2:$A$13,0))</f>
        <v>Regional - São Paulo</v>
      </c>
      <c r="P1193" s="2" t="str">
        <f aca="false">INDEX(Locais!$C$2:$C$13,MATCH(H1193,Locais!$A$2:$A$13,0))</f>
        <v>Sudeste</v>
      </c>
    </row>
    <row r="1194" customFormat="false" ht="15" hidden="false" customHeight="false" outlineLevel="0" collapsed="false">
      <c r="A1194" s="2" t="s">
        <v>1330</v>
      </c>
      <c r="B1194" s="2" t="s">
        <v>68</v>
      </c>
      <c r="C1194" s="2" t="s">
        <v>96</v>
      </c>
      <c r="D1194" s="2" t="s">
        <v>132</v>
      </c>
      <c r="E1194" s="13" t="n">
        <v>45239</v>
      </c>
      <c r="F1194" s="13" t="n">
        <v>46334</v>
      </c>
      <c r="G1194" s="2" t="s">
        <v>32</v>
      </c>
      <c r="H1194" s="2" t="s">
        <v>139</v>
      </c>
      <c r="I1194" s="2" t="s">
        <v>115</v>
      </c>
      <c r="J1194" s="2" t="s">
        <v>100</v>
      </c>
      <c r="K1194" s="14" t="n">
        <v>5393.37</v>
      </c>
      <c r="L1194" s="2" t="n">
        <f aca="false">IF(E1194="","",ROUND((Indicadores!$B$4-E1194)/365.25,1))</f>
        <v>2.9</v>
      </c>
      <c r="M1194" s="2" t="str">
        <f aca="false">IF(E1194="","Virtual",IF(L1194&gt;=Indicadores!$B$6,"Fim de Vida",IF(L1194&gt;=Indicadores!$B$5,"Envelhecendo","Atual")))</f>
        <v>Atual</v>
      </c>
      <c r="N1194" s="2" t="str">
        <f aca="false">IF(F1194="","N/A",IF(F1194&lt;Indicadores!$B$4,"Vencida","Vigente"))</f>
        <v>Vigente</v>
      </c>
      <c r="O1194" s="2" t="str">
        <f aca="false">INDEX(Locais!$B$2:$B$13,MATCH(H1194,Locais!$A$2:$A$13,0))</f>
        <v>Regional - Rio de Janeiro</v>
      </c>
      <c r="P1194" s="2" t="str">
        <f aca="false">INDEX(Locais!$C$2:$C$13,MATCH(H1194,Locais!$A$2:$A$13,0))</f>
        <v>Sudeste</v>
      </c>
    </row>
    <row r="1195" customFormat="false" ht="15" hidden="false" customHeight="false" outlineLevel="0" collapsed="false">
      <c r="A1195" s="2" t="s">
        <v>1331</v>
      </c>
      <c r="B1195" s="2" t="s">
        <v>68</v>
      </c>
      <c r="C1195" s="2" t="s">
        <v>102</v>
      </c>
      <c r="D1195" s="2" t="s">
        <v>103</v>
      </c>
      <c r="E1195" s="13" t="n">
        <v>45046</v>
      </c>
      <c r="F1195" s="13" t="n">
        <v>46141</v>
      </c>
      <c r="G1195" s="2" t="s">
        <v>32</v>
      </c>
      <c r="H1195" s="2" t="s">
        <v>98</v>
      </c>
      <c r="I1195" s="2" t="s">
        <v>109</v>
      </c>
      <c r="J1195" s="2" t="s">
        <v>100</v>
      </c>
      <c r="K1195" s="14" t="n">
        <v>5411.89</v>
      </c>
      <c r="L1195" s="2" t="n">
        <f aca="false">IF(E1195="","",ROUND((Indicadores!$B$4-E1195)/365.25,1))</f>
        <v>3.5</v>
      </c>
      <c r="M1195" s="2" t="str">
        <f aca="false">IF(E1195="","Virtual",IF(L1195&gt;=Indicadores!$B$6,"Fim de Vida",IF(L1195&gt;=Indicadores!$B$5,"Envelhecendo","Atual")))</f>
        <v>Envelhecendo</v>
      </c>
      <c r="N1195" s="2" t="str">
        <f aca="false">IF(F1195="","N/A",IF(F1195&lt;Indicadores!$B$4,"Vencida","Vigente"))</f>
        <v>Vencida</v>
      </c>
      <c r="O1195" s="2" t="str">
        <f aca="false">INDEX(Locais!$B$2:$B$13,MATCH(H1195,Locais!$A$2:$A$13,0))</f>
        <v>Sede - Brasília</v>
      </c>
      <c r="P1195" s="2" t="str">
        <f aca="false">INDEX(Locais!$C$2:$C$13,MATCH(H1195,Locais!$A$2:$A$13,0))</f>
        <v>Centro-Oeste</v>
      </c>
    </row>
    <row r="1196" customFormat="false" ht="15" hidden="false" customHeight="false" outlineLevel="0" collapsed="false">
      <c r="A1196" s="2" t="s">
        <v>1332</v>
      </c>
      <c r="B1196" s="2" t="s">
        <v>68</v>
      </c>
      <c r="C1196" s="2" t="s">
        <v>96</v>
      </c>
      <c r="D1196" s="2" t="s">
        <v>107</v>
      </c>
      <c r="E1196" s="13" t="n">
        <v>45342</v>
      </c>
      <c r="F1196" s="13" t="n">
        <v>46437</v>
      </c>
      <c r="G1196" s="2" t="s">
        <v>32</v>
      </c>
      <c r="H1196" s="2" t="s">
        <v>98</v>
      </c>
      <c r="I1196" s="2" t="s">
        <v>136</v>
      </c>
      <c r="J1196" s="2" t="s">
        <v>100</v>
      </c>
      <c r="K1196" s="14" t="n">
        <v>4747.83</v>
      </c>
      <c r="L1196" s="2" t="n">
        <f aca="false">IF(E1196="","",ROUND((Indicadores!$B$4-E1196)/365.25,1))</f>
        <v>2.7</v>
      </c>
      <c r="M1196" s="2" t="str">
        <f aca="false">IF(E1196="","Virtual",IF(L1196&gt;=Indicadores!$B$6,"Fim de Vida",IF(L1196&gt;=Indicadores!$B$5,"Envelhecendo","Atual")))</f>
        <v>Atual</v>
      </c>
      <c r="N1196" s="2" t="str">
        <f aca="false">IF(F1196="","N/A",IF(F1196&lt;Indicadores!$B$4,"Vencida","Vigente"))</f>
        <v>Vigente</v>
      </c>
      <c r="O1196" s="2" t="str">
        <f aca="false">INDEX(Locais!$B$2:$B$13,MATCH(H1196,Locais!$A$2:$A$13,0))</f>
        <v>Sede - Brasília</v>
      </c>
      <c r="P1196" s="2" t="str">
        <f aca="false">INDEX(Locais!$C$2:$C$13,MATCH(H1196,Locais!$A$2:$A$13,0))</f>
        <v>Centro-Oeste</v>
      </c>
    </row>
    <row r="1197" customFormat="false" ht="15" hidden="false" customHeight="false" outlineLevel="0" collapsed="false">
      <c r="A1197" s="2" t="s">
        <v>1333</v>
      </c>
      <c r="B1197" s="2" t="s">
        <v>69</v>
      </c>
      <c r="C1197" s="2" t="s">
        <v>126</v>
      </c>
      <c r="D1197" s="2" t="s">
        <v>169</v>
      </c>
      <c r="E1197" s="13" t="n">
        <v>45041</v>
      </c>
      <c r="F1197" s="13" t="n">
        <v>46136</v>
      </c>
      <c r="G1197" s="2" t="s">
        <v>32</v>
      </c>
      <c r="H1197" s="2" t="s">
        <v>165</v>
      </c>
      <c r="I1197" s="2" t="s">
        <v>130</v>
      </c>
      <c r="J1197" s="2" t="s">
        <v>100</v>
      </c>
      <c r="K1197" s="14" t="n">
        <v>7101.86</v>
      </c>
      <c r="L1197" s="2" t="n">
        <f aca="false">IF(E1197="","",ROUND((Indicadores!$B$4-E1197)/365.25,1))</f>
        <v>3.5</v>
      </c>
      <c r="M1197" s="2" t="str">
        <f aca="false">IF(E1197="","Virtual",IF(L1197&gt;=Indicadores!$B$6,"Fim de Vida",IF(L1197&gt;=Indicadores!$B$5,"Envelhecendo","Atual")))</f>
        <v>Envelhecendo</v>
      </c>
      <c r="N1197" s="2" t="str">
        <f aca="false">IF(F1197="","N/A",IF(F1197&lt;Indicadores!$B$4,"Vencida","Vigente"))</f>
        <v>Vencida</v>
      </c>
      <c r="O1197" s="2" t="str">
        <f aca="false">INDEX(Locais!$B$2:$B$13,MATCH(H1197,Locais!$A$2:$A$13,0))</f>
        <v>Regional - Salvador</v>
      </c>
      <c r="P1197" s="2" t="str">
        <f aca="false">INDEX(Locais!$C$2:$C$13,MATCH(H1197,Locais!$A$2:$A$13,0))</f>
        <v>Nordeste</v>
      </c>
    </row>
    <row r="1198" customFormat="false" ht="15" hidden="false" customHeight="false" outlineLevel="0" collapsed="false">
      <c r="A1198" s="2" t="s">
        <v>1334</v>
      </c>
      <c r="B1198" s="2" t="s">
        <v>69</v>
      </c>
      <c r="C1198" s="2" t="s">
        <v>102</v>
      </c>
      <c r="D1198" s="2" t="s">
        <v>113</v>
      </c>
      <c r="E1198" s="13" t="n">
        <v>45229</v>
      </c>
      <c r="F1198" s="13" t="n">
        <v>46324</v>
      </c>
      <c r="G1198" s="2" t="s">
        <v>32</v>
      </c>
      <c r="H1198" s="2" t="s">
        <v>104</v>
      </c>
      <c r="I1198" s="2" t="s">
        <v>136</v>
      </c>
      <c r="J1198" s="2" t="s">
        <v>100</v>
      </c>
      <c r="K1198" s="14" t="n">
        <v>9574.48</v>
      </c>
      <c r="L1198" s="2" t="n">
        <f aca="false">IF(E1198="","",ROUND((Indicadores!$B$4-E1198)/365.25,1))</f>
        <v>3</v>
      </c>
      <c r="M1198" s="2" t="str">
        <f aca="false">IF(E1198="","Virtual",IF(L1198&gt;=Indicadores!$B$6,"Fim de Vida",IF(L1198&gt;=Indicadores!$B$5,"Envelhecendo","Atual")))</f>
        <v>Envelhecendo</v>
      </c>
      <c r="N1198" s="2" t="str">
        <f aca="false">IF(F1198="","N/A",IF(F1198&lt;Indicadores!$B$4,"Vencida","Vigente"))</f>
        <v>Vigente</v>
      </c>
      <c r="O1198" s="2" t="str">
        <f aca="false">INDEX(Locais!$B$2:$B$13,MATCH(H1198,Locais!$A$2:$A$13,0))</f>
        <v>Regional - Fortaleza</v>
      </c>
      <c r="P1198" s="2" t="str">
        <f aca="false">INDEX(Locais!$C$2:$C$13,MATCH(H1198,Locais!$A$2:$A$13,0))</f>
        <v>Nordeste</v>
      </c>
    </row>
    <row r="1199" customFormat="false" ht="15" hidden="false" customHeight="false" outlineLevel="0" collapsed="false">
      <c r="A1199" s="2" t="s">
        <v>1335</v>
      </c>
      <c r="B1199" s="2" t="s">
        <v>70</v>
      </c>
      <c r="C1199" s="2" t="s">
        <v>126</v>
      </c>
      <c r="D1199" s="2" t="s">
        <v>162</v>
      </c>
      <c r="E1199" s="13" t="n">
        <v>45068</v>
      </c>
      <c r="F1199" s="13" t="n">
        <v>46893</v>
      </c>
      <c r="G1199" s="2" t="s">
        <v>34</v>
      </c>
      <c r="H1199" s="2" t="s">
        <v>98</v>
      </c>
      <c r="I1199" s="2" t="s">
        <v>115</v>
      </c>
      <c r="J1199" s="2" t="s">
        <v>100</v>
      </c>
      <c r="K1199" s="14" t="n">
        <v>17973.41</v>
      </c>
      <c r="L1199" s="2" t="n">
        <f aca="false">IF(E1199="","",ROUND((Indicadores!$B$4-E1199)/365.25,1))</f>
        <v>3.4</v>
      </c>
      <c r="M1199" s="2" t="str">
        <f aca="false">IF(E1199="","Virtual",IF(L1199&gt;=Indicadores!$B$6,"Fim de Vida",IF(L1199&gt;=Indicadores!$B$5,"Envelhecendo","Atual")))</f>
        <v>Envelhecendo</v>
      </c>
      <c r="N1199" s="2" t="str">
        <f aca="false">IF(F1199="","N/A",IF(F1199&lt;Indicadores!$B$4,"Vencida","Vigente"))</f>
        <v>Vigente</v>
      </c>
      <c r="O1199" s="2" t="str">
        <f aca="false">INDEX(Locais!$B$2:$B$13,MATCH(H1199,Locais!$A$2:$A$13,0))</f>
        <v>Sede - Brasília</v>
      </c>
      <c r="P1199" s="2" t="str">
        <f aca="false">INDEX(Locais!$C$2:$C$13,MATCH(H1199,Locais!$A$2:$A$13,0))</f>
        <v>Centro-Oeste</v>
      </c>
    </row>
    <row r="1200" customFormat="false" ht="15" hidden="false" customHeight="false" outlineLevel="0" collapsed="false">
      <c r="A1200" s="2" t="s">
        <v>1336</v>
      </c>
      <c r="B1200" s="2" t="s">
        <v>70</v>
      </c>
      <c r="C1200" s="2" t="s">
        <v>96</v>
      </c>
      <c r="D1200" s="2" t="s">
        <v>122</v>
      </c>
      <c r="E1200" s="13" t="n">
        <v>43895</v>
      </c>
      <c r="F1200" s="13" t="n">
        <v>45720</v>
      </c>
      <c r="G1200" s="2" t="s">
        <v>32</v>
      </c>
      <c r="H1200" s="2" t="s">
        <v>165</v>
      </c>
      <c r="I1200" s="2" t="s">
        <v>142</v>
      </c>
      <c r="J1200" s="2" t="s">
        <v>100</v>
      </c>
      <c r="K1200" s="14" t="n">
        <v>20037.28</v>
      </c>
      <c r="L1200" s="2" t="n">
        <f aca="false">IF(E1200="","",ROUND((Indicadores!$B$4-E1200)/365.25,1))</f>
        <v>6.6</v>
      </c>
      <c r="M1200" s="2" t="str">
        <f aca="false">IF(E1200="","Virtual",IF(L1200&gt;=Indicadores!$B$6,"Fim de Vida",IF(L1200&gt;=Indicadores!$B$5,"Envelhecendo","Atual")))</f>
        <v>Fim de Vida</v>
      </c>
      <c r="N1200" s="2" t="str">
        <f aca="false">IF(F1200="","N/A",IF(F1200&lt;Indicadores!$B$4,"Vencida","Vigente"))</f>
        <v>Vencida</v>
      </c>
      <c r="O1200" s="2" t="str">
        <f aca="false">INDEX(Locais!$B$2:$B$13,MATCH(H1200,Locais!$A$2:$A$13,0))</f>
        <v>Regional - Salvador</v>
      </c>
      <c r="P1200" s="2" t="str">
        <f aca="false">INDEX(Locais!$C$2:$C$13,MATCH(H1200,Locais!$A$2:$A$13,0))</f>
        <v>Nordeste</v>
      </c>
    </row>
    <row r="1201" customFormat="false" ht="15" hidden="false" customHeight="false" outlineLevel="0" collapsed="false">
      <c r="A1201" s="2" t="s">
        <v>1337</v>
      </c>
      <c r="B1201" s="2" t="s">
        <v>68</v>
      </c>
      <c r="C1201" s="2" t="s">
        <v>126</v>
      </c>
      <c r="D1201" s="2" t="s">
        <v>127</v>
      </c>
      <c r="E1201" s="13" t="n">
        <v>44539</v>
      </c>
      <c r="F1201" s="13" t="n">
        <v>45634</v>
      </c>
      <c r="G1201" s="2" t="s">
        <v>32</v>
      </c>
      <c r="H1201" s="2" t="s">
        <v>114</v>
      </c>
      <c r="I1201" s="2" t="s">
        <v>130</v>
      </c>
      <c r="J1201" s="2" t="s">
        <v>100</v>
      </c>
      <c r="K1201" s="14" t="n">
        <v>4624.3</v>
      </c>
      <c r="L1201" s="2" t="n">
        <f aca="false">IF(E1201="","",ROUND((Indicadores!$B$4-E1201)/365.25,1))</f>
        <v>4.9</v>
      </c>
      <c r="M1201" s="2" t="str">
        <f aca="false">IF(E1201="","Virtual",IF(L1201&gt;=Indicadores!$B$6,"Fim de Vida",IF(L1201&gt;=Indicadores!$B$5,"Envelhecendo","Atual")))</f>
        <v>Envelhecendo</v>
      </c>
      <c r="N1201" s="2" t="str">
        <f aca="false">IF(F1201="","N/A",IF(F1201&lt;Indicadores!$B$4,"Vencida","Vigente"))</f>
        <v>Vencida</v>
      </c>
      <c r="O1201" s="2" t="str">
        <f aca="false">INDEX(Locais!$B$2:$B$13,MATCH(H1201,Locais!$A$2:$A$13,0))</f>
        <v>Regional - Belo Horizonte</v>
      </c>
      <c r="P1201" s="2" t="str">
        <f aca="false">INDEX(Locais!$C$2:$C$13,MATCH(H1201,Locais!$A$2:$A$13,0))</f>
        <v>Sudeste</v>
      </c>
    </row>
    <row r="1202" customFormat="false" ht="15" hidden="false" customHeight="false" outlineLevel="0" collapsed="false">
      <c r="A1202" s="2" t="s">
        <v>1338</v>
      </c>
      <c r="B1202" s="2" t="s">
        <v>70</v>
      </c>
      <c r="C1202" s="2" t="s">
        <v>126</v>
      </c>
      <c r="D1202" s="2" t="s">
        <v>162</v>
      </c>
      <c r="E1202" s="13" t="n">
        <v>45220</v>
      </c>
      <c r="F1202" s="13" t="n">
        <v>47045</v>
      </c>
      <c r="G1202" s="2" t="s">
        <v>32</v>
      </c>
      <c r="H1202" s="2" t="s">
        <v>104</v>
      </c>
      <c r="I1202" s="2" t="s">
        <v>133</v>
      </c>
      <c r="J1202" s="2" t="s">
        <v>100</v>
      </c>
      <c r="K1202" s="14" t="n">
        <v>17587.99</v>
      </c>
      <c r="L1202" s="2" t="n">
        <f aca="false">IF(E1202="","",ROUND((Indicadores!$B$4-E1202)/365.25,1))</f>
        <v>3</v>
      </c>
      <c r="M1202" s="2" t="str">
        <f aca="false">IF(E1202="","Virtual",IF(L1202&gt;=Indicadores!$B$6,"Fim de Vida",IF(L1202&gt;=Indicadores!$B$5,"Envelhecendo","Atual")))</f>
        <v>Envelhecendo</v>
      </c>
      <c r="N1202" s="2" t="str">
        <f aca="false">IF(F1202="","N/A",IF(F1202&lt;Indicadores!$B$4,"Vencida","Vigente"))</f>
        <v>Vigente</v>
      </c>
      <c r="O1202" s="2" t="str">
        <f aca="false">INDEX(Locais!$B$2:$B$13,MATCH(H1202,Locais!$A$2:$A$13,0))</f>
        <v>Regional - Fortaleza</v>
      </c>
      <c r="P1202" s="2" t="str">
        <f aca="false">INDEX(Locais!$C$2:$C$13,MATCH(H1202,Locais!$A$2:$A$13,0))</f>
        <v>Nordeste</v>
      </c>
    </row>
    <row r="1203" customFormat="false" ht="15" hidden="false" customHeight="false" outlineLevel="0" collapsed="false">
      <c r="A1203" s="2" t="s">
        <v>1339</v>
      </c>
      <c r="B1203" s="2" t="s">
        <v>68</v>
      </c>
      <c r="C1203" s="2" t="s">
        <v>96</v>
      </c>
      <c r="D1203" s="2" t="s">
        <v>132</v>
      </c>
      <c r="E1203" s="13" t="n">
        <v>45444</v>
      </c>
      <c r="F1203" s="13" t="n">
        <v>46539</v>
      </c>
      <c r="G1203" s="2" t="s">
        <v>32</v>
      </c>
      <c r="H1203" s="2" t="s">
        <v>98</v>
      </c>
      <c r="I1203" s="2" t="s">
        <v>130</v>
      </c>
      <c r="J1203" s="2" t="s">
        <v>100</v>
      </c>
      <c r="K1203" s="14" t="n">
        <v>4548.45</v>
      </c>
      <c r="L1203" s="2" t="n">
        <f aca="false">IF(E1203="","",ROUND((Indicadores!$B$4-E1203)/365.25,1))</f>
        <v>2.4</v>
      </c>
      <c r="M1203" s="2" t="str">
        <f aca="false">IF(E1203="","Virtual",IF(L1203&gt;=Indicadores!$B$6,"Fim de Vida",IF(L1203&gt;=Indicadores!$B$5,"Envelhecendo","Atual")))</f>
        <v>Atual</v>
      </c>
      <c r="N1203" s="2" t="str">
        <f aca="false">IF(F1203="","N/A",IF(F1203&lt;Indicadores!$B$4,"Vencida","Vigente"))</f>
        <v>Vigente</v>
      </c>
      <c r="O1203" s="2" t="str">
        <f aca="false">INDEX(Locais!$B$2:$B$13,MATCH(H1203,Locais!$A$2:$A$13,0))</f>
        <v>Sede - Brasília</v>
      </c>
      <c r="P1203" s="2" t="str">
        <f aca="false">INDEX(Locais!$C$2:$C$13,MATCH(H1203,Locais!$A$2:$A$13,0))</f>
        <v>Centro-Oeste</v>
      </c>
    </row>
    <row r="1204" customFormat="false" ht="15" hidden="false" customHeight="false" outlineLevel="0" collapsed="false">
      <c r="A1204" s="2" t="s">
        <v>1340</v>
      </c>
      <c r="B1204" s="2" t="s">
        <v>69</v>
      </c>
      <c r="C1204" s="2" t="s">
        <v>96</v>
      </c>
      <c r="D1204" s="2" t="s">
        <v>117</v>
      </c>
      <c r="E1204" s="13" t="n">
        <v>44881</v>
      </c>
      <c r="F1204" s="13" t="n">
        <v>45976</v>
      </c>
      <c r="G1204" s="2" t="s">
        <v>151</v>
      </c>
      <c r="H1204" s="2" t="s">
        <v>163</v>
      </c>
      <c r="I1204" s="2" t="s">
        <v>115</v>
      </c>
      <c r="J1204" s="2" t="s">
        <v>137</v>
      </c>
      <c r="K1204" s="14" t="n">
        <v>9002.34</v>
      </c>
      <c r="L1204" s="2" t="n">
        <f aca="false">IF(E1204="","",ROUND((Indicadores!$B$4-E1204)/365.25,1))</f>
        <v>3.9</v>
      </c>
      <c r="M1204" s="2" t="str">
        <f aca="false">IF(E1204="","Virtual",IF(L1204&gt;=Indicadores!$B$6,"Fim de Vida",IF(L1204&gt;=Indicadores!$B$5,"Envelhecendo","Atual")))</f>
        <v>Envelhecendo</v>
      </c>
      <c r="N1204" s="2" t="str">
        <f aca="false">IF(F1204="","N/A",IF(F1204&lt;Indicadores!$B$4,"Vencida","Vigente"))</f>
        <v>Vencida</v>
      </c>
      <c r="O1204" s="2" t="str">
        <f aca="false">INDEX(Locais!$B$2:$B$13,MATCH(H1204,Locais!$A$2:$A$13,0))</f>
        <v>Regional - Manaus</v>
      </c>
      <c r="P1204" s="2" t="str">
        <f aca="false">INDEX(Locais!$C$2:$C$13,MATCH(H1204,Locais!$A$2:$A$13,0))</f>
        <v>Norte</v>
      </c>
    </row>
    <row r="1205" customFormat="false" ht="15" hidden="false" customHeight="false" outlineLevel="0" collapsed="false">
      <c r="A1205" s="2" t="s">
        <v>1341</v>
      </c>
      <c r="B1205" s="2" t="s">
        <v>69</v>
      </c>
      <c r="C1205" s="2" t="s">
        <v>126</v>
      </c>
      <c r="D1205" s="2" t="s">
        <v>169</v>
      </c>
      <c r="E1205" s="13" t="n">
        <v>44666</v>
      </c>
      <c r="F1205" s="13" t="n">
        <v>45761</v>
      </c>
      <c r="G1205" s="2" t="s">
        <v>32</v>
      </c>
      <c r="H1205" s="2" t="s">
        <v>114</v>
      </c>
      <c r="I1205" s="2" t="s">
        <v>109</v>
      </c>
      <c r="J1205" s="2" t="s">
        <v>100</v>
      </c>
      <c r="K1205" s="14" t="n">
        <v>8968.91</v>
      </c>
      <c r="L1205" s="2" t="n">
        <f aca="false">IF(E1205="","",ROUND((Indicadores!$B$4-E1205)/365.25,1))</f>
        <v>4.5</v>
      </c>
      <c r="M1205" s="2" t="str">
        <f aca="false">IF(E1205="","Virtual",IF(L1205&gt;=Indicadores!$B$6,"Fim de Vida",IF(L1205&gt;=Indicadores!$B$5,"Envelhecendo","Atual")))</f>
        <v>Envelhecendo</v>
      </c>
      <c r="N1205" s="2" t="str">
        <f aca="false">IF(F1205="","N/A",IF(F1205&lt;Indicadores!$B$4,"Vencida","Vigente"))</f>
        <v>Vencida</v>
      </c>
      <c r="O1205" s="2" t="str">
        <f aca="false">INDEX(Locais!$B$2:$B$13,MATCH(H1205,Locais!$A$2:$A$13,0))</f>
        <v>Regional - Belo Horizonte</v>
      </c>
      <c r="P1205" s="2" t="str">
        <f aca="false">INDEX(Locais!$C$2:$C$13,MATCH(H1205,Locais!$A$2:$A$13,0))</f>
        <v>Sudeste</v>
      </c>
    </row>
    <row r="1206" customFormat="false" ht="15" hidden="false" customHeight="false" outlineLevel="0" collapsed="false">
      <c r="A1206" s="2" t="s">
        <v>1342</v>
      </c>
      <c r="B1206" s="2" t="s">
        <v>68</v>
      </c>
      <c r="C1206" s="2" t="s">
        <v>102</v>
      </c>
      <c r="D1206" s="2" t="s">
        <v>103</v>
      </c>
      <c r="E1206" s="13" t="n">
        <v>45035</v>
      </c>
      <c r="F1206" s="13" t="n">
        <v>46130</v>
      </c>
      <c r="G1206" s="2" t="s">
        <v>151</v>
      </c>
      <c r="H1206" s="2" t="s">
        <v>119</v>
      </c>
      <c r="I1206" s="2" t="s">
        <v>124</v>
      </c>
      <c r="J1206" s="2" t="s">
        <v>137</v>
      </c>
      <c r="K1206" s="14" t="n">
        <v>5482.93</v>
      </c>
      <c r="L1206" s="2" t="n">
        <f aca="false">IF(E1206="","",ROUND((Indicadores!$B$4-E1206)/365.25,1))</f>
        <v>3.5</v>
      </c>
      <c r="M1206" s="2" t="str">
        <f aca="false">IF(E1206="","Virtual",IF(L1206&gt;=Indicadores!$B$6,"Fim de Vida",IF(L1206&gt;=Indicadores!$B$5,"Envelhecendo","Atual")))</f>
        <v>Envelhecendo</v>
      </c>
      <c r="N1206" s="2" t="str">
        <f aca="false">IF(F1206="","N/A",IF(F1206&lt;Indicadores!$B$4,"Vencida","Vigente"))</f>
        <v>Vencida</v>
      </c>
      <c r="O1206" s="2" t="str">
        <f aca="false">INDEX(Locais!$B$2:$B$13,MATCH(H1206,Locais!$A$2:$A$13,0))</f>
        <v>Regional - São Paulo</v>
      </c>
      <c r="P1206" s="2" t="str">
        <f aca="false">INDEX(Locais!$C$2:$C$13,MATCH(H1206,Locais!$A$2:$A$13,0))</f>
        <v>Sudeste</v>
      </c>
    </row>
    <row r="1207" customFormat="false" ht="15" hidden="false" customHeight="false" outlineLevel="0" collapsed="false">
      <c r="A1207" s="2" t="s">
        <v>1343</v>
      </c>
      <c r="B1207" s="2" t="s">
        <v>68</v>
      </c>
      <c r="C1207" s="2" t="s">
        <v>126</v>
      </c>
      <c r="D1207" s="2" t="s">
        <v>127</v>
      </c>
      <c r="E1207" s="13" t="n">
        <v>45333</v>
      </c>
      <c r="F1207" s="13" t="n">
        <v>46428</v>
      </c>
      <c r="G1207" s="2" t="s">
        <v>32</v>
      </c>
      <c r="H1207" s="2" t="s">
        <v>145</v>
      </c>
      <c r="I1207" s="2" t="s">
        <v>115</v>
      </c>
      <c r="J1207" s="2" t="s">
        <v>100</v>
      </c>
      <c r="K1207" s="14" t="n">
        <v>5294.36</v>
      </c>
      <c r="L1207" s="2" t="n">
        <f aca="false">IF(E1207="","",ROUND((Indicadores!$B$4-E1207)/365.25,1))</f>
        <v>2.7</v>
      </c>
      <c r="M1207" s="2" t="str">
        <f aca="false">IF(E1207="","Virtual",IF(L1207&gt;=Indicadores!$B$6,"Fim de Vida",IF(L1207&gt;=Indicadores!$B$5,"Envelhecendo","Atual")))</f>
        <v>Atual</v>
      </c>
      <c r="N1207" s="2" t="str">
        <f aca="false">IF(F1207="","N/A",IF(F1207&lt;Indicadores!$B$4,"Vencida","Vigente"))</f>
        <v>Vigente</v>
      </c>
      <c r="O1207" s="2" t="str">
        <f aca="false">INDEX(Locais!$B$2:$B$13,MATCH(H1207,Locais!$A$2:$A$13,0))</f>
        <v>Regional - Belém</v>
      </c>
      <c r="P1207" s="2" t="str">
        <f aca="false">INDEX(Locais!$C$2:$C$13,MATCH(H1207,Locais!$A$2:$A$13,0))</f>
        <v>Norte</v>
      </c>
    </row>
    <row r="1208" customFormat="false" ht="15" hidden="false" customHeight="false" outlineLevel="0" collapsed="false">
      <c r="A1208" s="2" t="s">
        <v>1344</v>
      </c>
      <c r="B1208" s="2" t="s">
        <v>68</v>
      </c>
      <c r="C1208" s="2" t="s">
        <v>96</v>
      </c>
      <c r="D1208" s="2" t="s">
        <v>107</v>
      </c>
      <c r="E1208" s="13" t="n">
        <v>45006</v>
      </c>
      <c r="F1208" s="13" t="n">
        <v>46101</v>
      </c>
      <c r="G1208" s="2" t="s">
        <v>32</v>
      </c>
      <c r="H1208" s="2" t="s">
        <v>119</v>
      </c>
      <c r="I1208" s="2" t="s">
        <v>130</v>
      </c>
      <c r="J1208" s="2" t="s">
        <v>100</v>
      </c>
      <c r="K1208" s="14" t="n">
        <v>5248.6</v>
      </c>
      <c r="L1208" s="2" t="n">
        <f aca="false">IF(E1208="","",ROUND((Indicadores!$B$4-E1208)/365.25,1))</f>
        <v>3.6</v>
      </c>
      <c r="M1208" s="2" t="str">
        <f aca="false">IF(E1208="","Virtual",IF(L1208&gt;=Indicadores!$B$6,"Fim de Vida",IF(L1208&gt;=Indicadores!$B$5,"Envelhecendo","Atual")))</f>
        <v>Envelhecendo</v>
      </c>
      <c r="N1208" s="2" t="str">
        <f aca="false">IF(F1208="","N/A",IF(F1208&lt;Indicadores!$B$4,"Vencida","Vigente"))</f>
        <v>Vencida</v>
      </c>
      <c r="O1208" s="2" t="str">
        <f aca="false">INDEX(Locais!$B$2:$B$13,MATCH(H1208,Locais!$A$2:$A$13,0))</f>
        <v>Regional - São Paulo</v>
      </c>
      <c r="P1208" s="2" t="str">
        <f aca="false">INDEX(Locais!$C$2:$C$13,MATCH(H1208,Locais!$A$2:$A$13,0))</f>
        <v>Sudeste</v>
      </c>
    </row>
    <row r="1209" customFormat="false" ht="15" hidden="false" customHeight="false" outlineLevel="0" collapsed="false">
      <c r="A1209" s="2" t="s">
        <v>1345</v>
      </c>
      <c r="B1209" s="2" t="s">
        <v>68</v>
      </c>
      <c r="C1209" s="2" t="s">
        <v>102</v>
      </c>
      <c r="D1209" s="2" t="s">
        <v>103</v>
      </c>
      <c r="E1209" s="13" t="n">
        <v>43975</v>
      </c>
      <c r="F1209" s="13" t="n">
        <v>45070</v>
      </c>
      <c r="G1209" s="2" t="s">
        <v>32</v>
      </c>
      <c r="H1209" s="2" t="s">
        <v>119</v>
      </c>
      <c r="I1209" s="2" t="s">
        <v>99</v>
      </c>
      <c r="J1209" s="2" t="s">
        <v>100</v>
      </c>
      <c r="K1209" s="14" t="n">
        <v>6295.86</v>
      </c>
      <c r="L1209" s="2" t="n">
        <f aca="false">IF(E1209="","",ROUND((Indicadores!$B$4-E1209)/365.25,1))</f>
        <v>6.4</v>
      </c>
      <c r="M1209" s="2" t="str">
        <f aca="false">IF(E1209="","Virtual",IF(L1209&gt;=Indicadores!$B$6,"Fim de Vida",IF(L1209&gt;=Indicadores!$B$5,"Envelhecendo","Atual")))</f>
        <v>Fim de Vida</v>
      </c>
      <c r="N1209" s="2" t="str">
        <f aca="false">IF(F1209="","N/A",IF(F1209&lt;Indicadores!$B$4,"Vencida","Vigente"))</f>
        <v>Vencida</v>
      </c>
      <c r="O1209" s="2" t="str">
        <f aca="false">INDEX(Locais!$B$2:$B$13,MATCH(H1209,Locais!$A$2:$A$13,0))</f>
        <v>Regional - São Paulo</v>
      </c>
      <c r="P1209" s="2" t="str">
        <f aca="false">INDEX(Locais!$C$2:$C$13,MATCH(H1209,Locais!$A$2:$A$13,0))</f>
        <v>Sudeste</v>
      </c>
    </row>
    <row r="1210" customFormat="false" ht="15" hidden="false" customHeight="false" outlineLevel="0" collapsed="false">
      <c r="A1210" s="2" t="s">
        <v>1346</v>
      </c>
      <c r="B1210" s="2" t="s">
        <v>68</v>
      </c>
      <c r="C1210" s="2" t="s">
        <v>102</v>
      </c>
      <c r="D1210" s="2" t="s">
        <v>103</v>
      </c>
      <c r="E1210" s="13" t="n">
        <v>43806</v>
      </c>
      <c r="F1210" s="13" t="n">
        <v>44901</v>
      </c>
      <c r="G1210" s="2" t="s">
        <v>32</v>
      </c>
      <c r="H1210" s="2" t="s">
        <v>108</v>
      </c>
      <c r="I1210" s="2" t="s">
        <v>130</v>
      </c>
      <c r="J1210" s="2" t="s">
        <v>100</v>
      </c>
      <c r="K1210" s="14" t="n">
        <v>6040.03</v>
      </c>
      <c r="L1210" s="2" t="n">
        <f aca="false">IF(E1210="","",ROUND((Indicadores!$B$4-E1210)/365.25,1))</f>
        <v>6.9</v>
      </c>
      <c r="M1210" s="2" t="str">
        <f aca="false">IF(E1210="","Virtual",IF(L1210&gt;=Indicadores!$B$6,"Fim de Vida",IF(L1210&gt;=Indicadores!$B$5,"Envelhecendo","Atual")))</f>
        <v>Fim de Vida</v>
      </c>
      <c r="N1210" s="2" t="str">
        <f aca="false">IF(F1210="","N/A",IF(F1210&lt;Indicadores!$B$4,"Vencida","Vigente"))</f>
        <v>Vencida</v>
      </c>
      <c r="O1210" s="2" t="str">
        <f aca="false">INDEX(Locais!$B$2:$B$13,MATCH(H1210,Locais!$A$2:$A$13,0))</f>
        <v>Regional - Porto Alegre</v>
      </c>
      <c r="P1210" s="2" t="str">
        <f aca="false">INDEX(Locais!$C$2:$C$13,MATCH(H1210,Locais!$A$2:$A$13,0))</f>
        <v>Sul</v>
      </c>
    </row>
    <row r="1211" customFormat="false" ht="15" hidden="false" customHeight="false" outlineLevel="0" collapsed="false">
      <c r="A1211" s="2" t="s">
        <v>1347</v>
      </c>
      <c r="B1211" s="2" t="s">
        <v>69</v>
      </c>
      <c r="C1211" s="2" t="s">
        <v>96</v>
      </c>
      <c r="D1211" s="2" t="s">
        <v>117</v>
      </c>
      <c r="E1211" s="13" t="n">
        <v>44069</v>
      </c>
      <c r="F1211" s="13" t="n">
        <v>45164</v>
      </c>
      <c r="G1211" s="2" t="s">
        <v>151</v>
      </c>
      <c r="H1211" s="2" t="s">
        <v>165</v>
      </c>
      <c r="I1211" s="2" t="s">
        <v>133</v>
      </c>
      <c r="J1211" s="2" t="s">
        <v>137</v>
      </c>
      <c r="K1211" s="14" t="n">
        <v>7800.57</v>
      </c>
      <c r="L1211" s="2" t="n">
        <f aca="false">IF(E1211="","",ROUND((Indicadores!$B$4-E1211)/365.25,1))</f>
        <v>6.1</v>
      </c>
      <c r="M1211" s="2" t="str">
        <f aca="false">IF(E1211="","Virtual",IF(L1211&gt;=Indicadores!$B$6,"Fim de Vida",IF(L1211&gt;=Indicadores!$B$5,"Envelhecendo","Atual")))</f>
        <v>Fim de Vida</v>
      </c>
      <c r="N1211" s="2" t="str">
        <f aca="false">IF(F1211="","N/A",IF(F1211&lt;Indicadores!$B$4,"Vencida","Vigente"))</f>
        <v>Vencida</v>
      </c>
      <c r="O1211" s="2" t="str">
        <f aca="false">INDEX(Locais!$B$2:$B$13,MATCH(H1211,Locais!$A$2:$A$13,0))</f>
        <v>Regional - Salvador</v>
      </c>
      <c r="P1211" s="2" t="str">
        <f aca="false">INDEX(Locais!$C$2:$C$13,MATCH(H1211,Locais!$A$2:$A$13,0))</f>
        <v>Nordeste</v>
      </c>
    </row>
    <row r="1212" customFormat="false" ht="15" hidden="false" customHeight="false" outlineLevel="0" collapsed="false">
      <c r="A1212" s="2" t="s">
        <v>1348</v>
      </c>
      <c r="B1212" s="2" t="s">
        <v>68</v>
      </c>
      <c r="C1212" s="2" t="s">
        <v>126</v>
      </c>
      <c r="D1212" s="2" t="s">
        <v>127</v>
      </c>
      <c r="E1212" s="13" t="n">
        <v>45569</v>
      </c>
      <c r="F1212" s="13" t="n">
        <v>46664</v>
      </c>
      <c r="G1212" s="2" t="s">
        <v>34</v>
      </c>
      <c r="H1212" s="2" t="s">
        <v>128</v>
      </c>
      <c r="I1212" s="2" t="s">
        <v>99</v>
      </c>
      <c r="J1212" s="2" t="s">
        <v>100</v>
      </c>
      <c r="K1212" s="14" t="n">
        <v>5427.56</v>
      </c>
      <c r="L1212" s="2" t="n">
        <f aca="false">IF(E1212="","",ROUND((Indicadores!$B$4-E1212)/365.25,1))</f>
        <v>2</v>
      </c>
      <c r="M1212" s="2" t="str">
        <f aca="false">IF(E1212="","Virtual",IF(L1212&gt;=Indicadores!$B$6,"Fim de Vida",IF(L1212&gt;=Indicadores!$B$5,"Envelhecendo","Atual")))</f>
        <v>Atual</v>
      </c>
      <c r="N1212" s="2" t="str">
        <f aca="false">IF(F1212="","N/A",IF(F1212&lt;Indicadores!$B$4,"Vencida","Vigente"))</f>
        <v>Vigente</v>
      </c>
      <c r="O1212" s="2" t="str">
        <f aca="false">INDEX(Locais!$B$2:$B$13,MATCH(H1212,Locais!$A$2:$A$13,0))</f>
        <v>Regional - Recife</v>
      </c>
      <c r="P1212" s="2" t="str">
        <f aca="false">INDEX(Locais!$C$2:$C$13,MATCH(H1212,Locais!$A$2:$A$13,0))</f>
        <v>Nordeste</v>
      </c>
    </row>
    <row r="1213" customFormat="false" ht="15" hidden="false" customHeight="false" outlineLevel="0" collapsed="false">
      <c r="A1213" s="2" t="s">
        <v>1349</v>
      </c>
      <c r="B1213" s="2" t="s">
        <v>69</v>
      </c>
      <c r="C1213" s="2" t="s">
        <v>96</v>
      </c>
      <c r="D1213" s="2" t="s">
        <v>117</v>
      </c>
      <c r="E1213" s="13" t="n">
        <v>45070</v>
      </c>
      <c r="F1213" s="13" t="n">
        <v>46165</v>
      </c>
      <c r="G1213" s="2" t="s">
        <v>32</v>
      </c>
      <c r="H1213" s="2" t="s">
        <v>114</v>
      </c>
      <c r="I1213" s="2" t="s">
        <v>109</v>
      </c>
      <c r="J1213" s="2" t="s">
        <v>100</v>
      </c>
      <c r="K1213" s="14" t="n">
        <v>7049.44</v>
      </c>
      <c r="L1213" s="2" t="n">
        <f aca="false">IF(E1213="","",ROUND((Indicadores!$B$4-E1213)/365.25,1))</f>
        <v>3.4</v>
      </c>
      <c r="M1213" s="2" t="str">
        <f aca="false">IF(E1213="","Virtual",IF(L1213&gt;=Indicadores!$B$6,"Fim de Vida",IF(L1213&gt;=Indicadores!$B$5,"Envelhecendo","Atual")))</f>
        <v>Envelhecendo</v>
      </c>
      <c r="N1213" s="2" t="str">
        <f aca="false">IF(F1213="","N/A",IF(F1213&lt;Indicadores!$B$4,"Vencida","Vigente"))</f>
        <v>Vencida</v>
      </c>
      <c r="O1213" s="2" t="str">
        <f aca="false">INDEX(Locais!$B$2:$B$13,MATCH(H1213,Locais!$A$2:$A$13,0))</f>
        <v>Regional - Belo Horizonte</v>
      </c>
      <c r="P1213" s="2" t="str">
        <f aca="false">INDEX(Locais!$C$2:$C$13,MATCH(H1213,Locais!$A$2:$A$13,0))</f>
        <v>Sudeste</v>
      </c>
    </row>
    <row r="1214" customFormat="false" ht="15" hidden="false" customHeight="false" outlineLevel="0" collapsed="false">
      <c r="A1214" s="2" t="s">
        <v>1350</v>
      </c>
      <c r="B1214" s="2" t="s">
        <v>70</v>
      </c>
      <c r="C1214" s="2" t="s">
        <v>96</v>
      </c>
      <c r="D1214" s="2" t="s">
        <v>122</v>
      </c>
      <c r="E1214" s="13" t="n">
        <v>45623</v>
      </c>
      <c r="F1214" s="13" t="n">
        <v>47448</v>
      </c>
      <c r="G1214" s="2" t="s">
        <v>118</v>
      </c>
      <c r="H1214" s="2" t="s">
        <v>139</v>
      </c>
      <c r="I1214" s="2" t="s">
        <v>99</v>
      </c>
      <c r="J1214" s="2" t="s">
        <v>100</v>
      </c>
      <c r="K1214" s="14" t="n">
        <v>17663.07</v>
      </c>
      <c r="L1214" s="2" t="n">
        <f aca="false">IF(E1214="","",ROUND((Indicadores!$B$4-E1214)/365.25,1))</f>
        <v>1.9</v>
      </c>
      <c r="M1214" s="2" t="str">
        <f aca="false">IF(E1214="","Virtual",IF(L1214&gt;=Indicadores!$B$6,"Fim de Vida",IF(L1214&gt;=Indicadores!$B$5,"Envelhecendo","Atual")))</f>
        <v>Atual</v>
      </c>
      <c r="N1214" s="2" t="str">
        <f aca="false">IF(F1214="","N/A",IF(F1214&lt;Indicadores!$B$4,"Vencida","Vigente"))</f>
        <v>Vigente</v>
      </c>
      <c r="O1214" s="2" t="str">
        <f aca="false">INDEX(Locais!$B$2:$B$13,MATCH(H1214,Locais!$A$2:$A$13,0))</f>
        <v>Regional - Rio de Janeiro</v>
      </c>
      <c r="P1214" s="2" t="str">
        <f aca="false">INDEX(Locais!$C$2:$C$13,MATCH(H1214,Locais!$A$2:$A$13,0))</f>
        <v>Sudeste</v>
      </c>
    </row>
    <row r="1215" customFormat="false" ht="15" hidden="false" customHeight="false" outlineLevel="0" collapsed="false">
      <c r="A1215" s="2" t="s">
        <v>1351</v>
      </c>
      <c r="B1215" s="2" t="s">
        <v>68</v>
      </c>
      <c r="C1215" s="2" t="s">
        <v>102</v>
      </c>
      <c r="D1215" s="2" t="s">
        <v>103</v>
      </c>
      <c r="E1215" s="13" t="n">
        <v>45141</v>
      </c>
      <c r="F1215" s="13" t="n">
        <v>46236</v>
      </c>
      <c r="G1215" s="2" t="s">
        <v>32</v>
      </c>
      <c r="H1215" s="2" t="s">
        <v>108</v>
      </c>
      <c r="I1215" s="2" t="s">
        <v>109</v>
      </c>
      <c r="J1215" s="2" t="s">
        <v>100</v>
      </c>
      <c r="K1215" s="14" t="n">
        <v>6090.01</v>
      </c>
      <c r="L1215" s="2" t="n">
        <f aca="false">IF(E1215="","",ROUND((Indicadores!$B$4-E1215)/365.25,1))</f>
        <v>3.2</v>
      </c>
      <c r="M1215" s="2" t="str">
        <f aca="false">IF(E1215="","Virtual",IF(L1215&gt;=Indicadores!$B$6,"Fim de Vida",IF(L1215&gt;=Indicadores!$B$5,"Envelhecendo","Atual")))</f>
        <v>Envelhecendo</v>
      </c>
      <c r="N1215" s="2" t="str">
        <f aca="false">IF(F1215="","N/A",IF(F1215&lt;Indicadores!$B$4,"Vencida","Vigente"))</f>
        <v>Vencida</v>
      </c>
      <c r="O1215" s="2" t="str">
        <f aca="false">INDEX(Locais!$B$2:$B$13,MATCH(H1215,Locais!$A$2:$A$13,0))</f>
        <v>Regional - Porto Alegre</v>
      </c>
      <c r="P1215" s="2" t="str">
        <f aca="false">INDEX(Locais!$C$2:$C$13,MATCH(H1215,Locais!$A$2:$A$13,0))</f>
        <v>Sul</v>
      </c>
    </row>
    <row r="1216" customFormat="false" ht="15" hidden="false" customHeight="false" outlineLevel="0" collapsed="false">
      <c r="A1216" s="2" t="s">
        <v>1352</v>
      </c>
      <c r="B1216" s="2" t="s">
        <v>69</v>
      </c>
      <c r="C1216" s="2" t="s">
        <v>96</v>
      </c>
      <c r="D1216" s="2" t="s">
        <v>117</v>
      </c>
      <c r="E1216" s="13" t="n">
        <v>43600</v>
      </c>
      <c r="F1216" s="13" t="n">
        <v>44695</v>
      </c>
      <c r="G1216" s="2" t="s">
        <v>32</v>
      </c>
      <c r="H1216" s="2" t="s">
        <v>98</v>
      </c>
      <c r="I1216" s="2" t="s">
        <v>105</v>
      </c>
      <c r="J1216" s="2" t="s">
        <v>100</v>
      </c>
      <c r="K1216" s="14" t="n">
        <v>10428.66</v>
      </c>
      <c r="L1216" s="2" t="n">
        <f aca="false">IF(E1216="","",ROUND((Indicadores!$B$4-E1216)/365.25,1))</f>
        <v>7.4</v>
      </c>
      <c r="M1216" s="2" t="str">
        <f aca="false">IF(E1216="","Virtual",IF(L1216&gt;=Indicadores!$B$6,"Fim de Vida",IF(L1216&gt;=Indicadores!$B$5,"Envelhecendo","Atual")))</f>
        <v>Fim de Vida</v>
      </c>
      <c r="N1216" s="2" t="str">
        <f aca="false">IF(F1216="","N/A",IF(F1216&lt;Indicadores!$B$4,"Vencida","Vigente"))</f>
        <v>Vencida</v>
      </c>
      <c r="O1216" s="2" t="str">
        <f aca="false">INDEX(Locais!$B$2:$B$13,MATCH(H1216,Locais!$A$2:$A$13,0))</f>
        <v>Sede - Brasília</v>
      </c>
      <c r="P1216" s="2" t="str">
        <f aca="false">INDEX(Locais!$C$2:$C$13,MATCH(H1216,Locais!$A$2:$A$13,0))</f>
        <v>Centro-Oeste</v>
      </c>
    </row>
    <row r="1217" customFormat="false" ht="15" hidden="false" customHeight="false" outlineLevel="0" collapsed="false">
      <c r="A1217" s="2" t="s">
        <v>1353</v>
      </c>
      <c r="B1217" s="2" t="s">
        <v>69</v>
      </c>
      <c r="C1217" s="2" t="s">
        <v>126</v>
      </c>
      <c r="D1217" s="2" t="s">
        <v>169</v>
      </c>
      <c r="E1217" s="13" t="n">
        <v>45793</v>
      </c>
      <c r="F1217" s="13" t="n">
        <v>46888</v>
      </c>
      <c r="G1217" s="2" t="s">
        <v>32</v>
      </c>
      <c r="H1217" s="2" t="s">
        <v>108</v>
      </c>
      <c r="I1217" s="2" t="s">
        <v>115</v>
      </c>
      <c r="J1217" s="2" t="s">
        <v>100</v>
      </c>
      <c r="K1217" s="14" t="n">
        <v>7388.93</v>
      </c>
      <c r="L1217" s="2" t="n">
        <f aca="false">IF(E1217="","",ROUND((Indicadores!$B$4-E1217)/365.25,1))</f>
        <v>1.4</v>
      </c>
      <c r="M1217" s="2" t="str">
        <f aca="false">IF(E1217="","Virtual",IF(L1217&gt;=Indicadores!$B$6,"Fim de Vida",IF(L1217&gt;=Indicadores!$B$5,"Envelhecendo","Atual")))</f>
        <v>Atual</v>
      </c>
      <c r="N1217" s="2" t="str">
        <f aca="false">IF(F1217="","N/A",IF(F1217&lt;Indicadores!$B$4,"Vencida","Vigente"))</f>
        <v>Vigente</v>
      </c>
      <c r="O1217" s="2" t="str">
        <f aca="false">INDEX(Locais!$B$2:$B$13,MATCH(H1217,Locais!$A$2:$A$13,0))</f>
        <v>Regional - Porto Alegre</v>
      </c>
      <c r="P1217" s="2" t="str">
        <f aca="false">INDEX(Locais!$C$2:$C$13,MATCH(H1217,Locais!$A$2:$A$13,0))</f>
        <v>Sul</v>
      </c>
    </row>
    <row r="1218" customFormat="false" ht="15" hidden="false" customHeight="false" outlineLevel="0" collapsed="false">
      <c r="A1218" s="2" t="s">
        <v>1354</v>
      </c>
      <c r="B1218" s="2" t="s">
        <v>69</v>
      </c>
      <c r="C1218" s="2" t="s">
        <v>126</v>
      </c>
      <c r="D1218" s="2" t="s">
        <v>169</v>
      </c>
      <c r="E1218" s="13" t="n">
        <v>44174</v>
      </c>
      <c r="F1218" s="13" t="n">
        <v>45269</v>
      </c>
      <c r="G1218" s="2" t="s">
        <v>32</v>
      </c>
      <c r="H1218" s="2" t="s">
        <v>145</v>
      </c>
      <c r="I1218" s="2" t="s">
        <v>142</v>
      </c>
      <c r="J1218" s="2" t="s">
        <v>100</v>
      </c>
      <c r="K1218" s="14" t="n">
        <v>8119.91</v>
      </c>
      <c r="L1218" s="2" t="n">
        <f aca="false">IF(E1218="","",ROUND((Indicadores!$B$4-E1218)/365.25,1))</f>
        <v>5.9</v>
      </c>
      <c r="M1218" s="2" t="str">
        <f aca="false">IF(E1218="","Virtual",IF(L1218&gt;=Indicadores!$B$6,"Fim de Vida",IF(L1218&gt;=Indicadores!$B$5,"Envelhecendo","Atual")))</f>
        <v>Fim de Vida</v>
      </c>
      <c r="N1218" s="2" t="str">
        <f aca="false">IF(F1218="","N/A",IF(F1218&lt;Indicadores!$B$4,"Vencida","Vigente"))</f>
        <v>Vencida</v>
      </c>
      <c r="O1218" s="2" t="str">
        <f aca="false">INDEX(Locais!$B$2:$B$13,MATCH(H1218,Locais!$A$2:$A$13,0))</f>
        <v>Regional - Belém</v>
      </c>
      <c r="P1218" s="2" t="str">
        <f aca="false">INDEX(Locais!$C$2:$C$13,MATCH(H1218,Locais!$A$2:$A$13,0))</f>
        <v>Norte</v>
      </c>
    </row>
    <row r="1219" customFormat="false" ht="15" hidden="false" customHeight="false" outlineLevel="0" collapsed="false">
      <c r="A1219" s="2" t="s">
        <v>1355</v>
      </c>
      <c r="B1219" s="2" t="s">
        <v>68</v>
      </c>
      <c r="C1219" s="2" t="s">
        <v>96</v>
      </c>
      <c r="D1219" s="2" t="s">
        <v>132</v>
      </c>
      <c r="E1219" s="13" t="n">
        <v>44427</v>
      </c>
      <c r="F1219" s="13" t="n">
        <v>45522</v>
      </c>
      <c r="G1219" s="2" t="s">
        <v>135</v>
      </c>
      <c r="H1219" s="2" t="s">
        <v>98</v>
      </c>
      <c r="I1219" s="2" t="s">
        <v>111</v>
      </c>
      <c r="J1219" s="2" t="s">
        <v>137</v>
      </c>
      <c r="K1219" s="14" t="n">
        <v>6360.25</v>
      </c>
      <c r="L1219" s="2" t="n">
        <f aca="false">IF(E1219="","",ROUND((Indicadores!$B$4-E1219)/365.25,1))</f>
        <v>5.2</v>
      </c>
      <c r="M1219" s="2" t="str">
        <f aca="false">IF(E1219="","Virtual",IF(L1219&gt;=Indicadores!$B$6,"Fim de Vida",IF(L1219&gt;=Indicadores!$B$5,"Envelhecendo","Atual")))</f>
        <v>Fim de Vida</v>
      </c>
      <c r="N1219" s="2" t="str">
        <f aca="false">IF(F1219="","N/A",IF(F1219&lt;Indicadores!$B$4,"Vencida","Vigente"))</f>
        <v>Vencida</v>
      </c>
      <c r="O1219" s="2" t="str">
        <f aca="false">INDEX(Locais!$B$2:$B$13,MATCH(H1219,Locais!$A$2:$A$13,0))</f>
        <v>Sede - Brasília</v>
      </c>
      <c r="P1219" s="2" t="str">
        <f aca="false">INDEX(Locais!$C$2:$C$13,MATCH(H1219,Locais!$A$2:$A$13,0))</f>
        <v>Centro-Oeste</v>
      </c>
    </row>
    <row r="1220" customFormat="false" ht="15" hidden="false" customHeight="false" outlineLevel="0" collapsed="false">
      <c r="A1220" s="2" t="s">
        <v>1356</v>
      </c>
      <c r="B1220" s="2" t="s">
        <v>68</v>
      </c>
      <c r="C1220" s="2" t="s">
        <v>96</v>
      </c>
      <c r="D1220" s="2" t="s">
        <v>107</v>
      </c>
      <c r="E1220" s="13" t="n">
        <v>43811</v>
      </c>
      <c r="F1220" s="13" t="n">
        <v>44906</v>
      </c>
      <c r="G1220" s="2" t="s">
        <v>118</v>
      </c>
      <c r="H1220" s="2" t="s">
        <v>128</v>
      </c>
      <c r="I1220" s="2" t="s">
        <v>111</v>
      </c>
      <c r="J1220" s="2" t="s">
        <v>100</v>
      </c>
      <c r="K1220" s="14" t="n">
        <v>4849.16</v>
      </c>
      <c r="L1220" s="2" t="n">
        <f aca="false">IF(E1220="","",ROUND((Indicadores!$B$4-E1220)/365.25,1))</f>
        <v>6.9</v>
      </c>
      <c r="M1220" s="2" t="str">
        <f aca="false">IF(E1220="","Virtual",IF(L1220&gt;=Indicadores!$B$6,"Fim de Vida",IF(L1220&gt;=Indicadores!$B$5,"Envelhecendo","Atual")))</f>
        <v>Fim de Vida</v>
      </c>
      <c r="N1220" s="2" t="str">
        <f aca="false">IF(F1220="","N/A",IF(F1220&lt;Indicadores!$B$4,"Vencida","Vigente"))</f>
        <v>Vencida</v>
      </c>
      <c r="O1220" s="2" t="str">
        <f aca="false">INDEX(Locais!$B$2:$B$13,MATCH(H1220,Locais!$A$2:$A$13,0))</f>
        <v>Regional - Recife</v>
      </c>
      <c r="P1220" s="2" t="str">
        <f aca="false">INDEX(Locais!$C$2:$C$13,MATCH(H1220,Locais!$A$2:$A$13,0))</f>
        <v>Nordeste</v>
      </c>
    </row>
    <row r="1221" customFormat="false" ht="15" hidden="false" customHeight="false" outlineLevel="0" collapsed="false">
      <c r="A1221" s="2" t="s">
        <v>1357</v>
      </c>
      <c r="B1221" s="2" t="s">
        <v>68</v>
      </c>
      <c r="C1221" s="2" t="s">
        <v>96</v>
      </c>
      <c r="D1221" s="2" t="s">
        <v>132</v>
      </c>
      <c r="E1221" s="13" t="n">
        <v>43645</v>
      </c>
      <c r="F1221" s="13" t="n">
        <v>44740</v>
      </c>
      <c r="G1221" s="2" t="s">
        <v>34</v>
      </c>
      <c r="H1221" s="2" t="s">
        <v>108</v>
      </c>
      <c r="I1221" s="2" t="s">
        <v>130</v>
      </c>
      <c r="J1221" s="2" t="s">
        <v>100</v>
      </c>
      <c r="K1221" s="14" t="n">
        <v>5046.27</v>
      </c>
      <c r="L1221" s="2" t="n">
        <f aca="false">IF(E1221="","",ROUND((Indicadores!$B$4-E1221)/365.25,1))</f>
        <v>7.3</v>
      </c>
      <c r="M1221" s="2" t="str">
        <f aca="false">IF(E1221="","Virtual",IF(L1221&gt;=Indicadores!$B$6,"Fim de Vida",IF(L1221&gt;=Indicadores!$B$5,"Envelhecendo","Atual")))</f>
        <v>Fim de Vida</v>
      </c>
      <c r="N1221" s="2" t="str">
        <f aca="false">IF(F1221="","N/A",IF(F1221&lt;Indicadores!$B$4,"Vencida","Vigente"))</f>
        <v>Vencida</v>
      </c>
      <c r="O1221" s="2" t="str">
        <f aca="false">INDEX(Locais!$B$2:$B$13,MATCH(H1221,Locais!$A$2:$A$13,0))</f>
        <v>Regional - Porto Alegre</v>
      </c>
      <c r="P1221" s="2" t="str">
        <f aca="false">INDEX(Locais!$C$2:$C$13,MATCH(H1221,Locais!$A$2:$A$13,0))</f>
        <v>Sul</v>
      </c>
    </row>
    <row r="1222" customFormat="false" ht="15" hidden="false" customHeight="false" outlineLevel="0" collapsed="false">
      <c r="A1222" s="2" t="s">
        <v>1358</v>
      </c>
      <c r="B1222" s="2" t="s">
        <v>69</v>
      </c>
      <c r="C1222" s="2" t="s">
        <v>96</v>
      </c>
      <c r="D1222" s="2" t="s">
        <v>97</v>
      </c>
      <c r="E1222" s="13" t="n">
        <v>45335</v>
      </c>
      <c r="F1222" s="13" t="n">
        <v>46430</v>
      </c>
      <c r="G1222" s="2" t="s">
        <v>32</v>
      </c>
      <c r="H1222" s="2" t="s">
        <v>98</v>
      </c>
      <c r="I1222" s="2" t="s">
        <v>142</v>
      </c>
      <c r="J1222" s="2" t="s">
        <v>100</v>
      </c>
      <c r="K1222" s="14" t="n">
        <v>8590.16</v>
      </c>
      <c r="L1222" s="2" t="n">
        <f aca="false">IF(E1222="","",ROUND((Indicadores!$B$4-E1222)/365.25,1))</f>
        <v>2.7</v>
      </c>
      <c r="M1222" s="2" t="str">
        <f aca="false">IF(E1222="","Virtual",IF(L1222&gt;=Indicadores!$B$6,"Fim de Vida",IF(L1222&gt;=Indicadores!$B$5,"Envelhecendo","Atual")))</f>
        <v>Atual</v>
      </c>
      <c r="N1222" s="2" t="str">
        <f aca="false">IF(F1222="","N/A",IF(F1222&lt;Indicadores!$B$4,"Vencida","Vigente"))</f>
        <v>Vigente</v>
      </c>
      <c r="O1222" s="2" t="str">
        <f aca="false">INDEX(Locais!$B$2:$B$13,MATCH(H1222,Locais!$A$2:$A$13,0))</f>
        <v>Sede - Brasília</v>
      </c>
      <c r="P1222" s="2" t="str">
        <f aca="false">INDEX(Locais!$C$2:$C$13,MATCH(H1222,Locais!$A$2:$A$13,0))</f>
        <v>Centro-Oeste</v>
      </c>
    </row>
    <row r="1223" customFormat="false" ht="15" hidden="false" customHeight="false" outlineLevel="0" collapsed="false">
      <c r="A1223" s="2" t="s">
        <v>1359</v>
      </c>
      <c r="B1223" s="2" t="s">
        <v>69</v>
      </c>
      <c r="C1223" s="2" t="s">
        <v>102</v>
      </c>
      <c r="D1223" s="2" t="s">
        <v>113</v>
      </c>
      <c r="E1223" s="13" t="n">
        <v>43272</v>
      </c>
      <c r="F1223" s="13" t="n">
        <v>44367</v>
      </c>
      <c r="G1223" s="2" t="s">
        <v>32</v>
      </c>
      <c r="H1223" s="2" t="s">
        <v>123</v>
      </c>
      <c r="I1223" s="2" t="s">
        <v>124</v>
      </c>
      <c r="J1223" s="2" t="s">
        <v>100</v>
      </c>
      <c r="K1223" s="14" t="n">
        <v>10589.63</v>
      </c>
      <c r="L1223" s="2" t="n">
        <f aca="false">IF(E1223="","",ROUND((Indicadores!$B$4-E1223)/365.25,1))</f>
        <v>8.3</v>
      </c>
      <c r="M1223" s="2" t="str">
        <f aca="false">IF(E1223="","Virtual",IF(L1223&gt;=Indicadores!$B$6,"Fim de Vida",IF(L1223&gt;=Indicadores!$B$5,"Envelhecendo","Atual")))</f>
        <v>Fim de Vida</v>
      </c>
      <c r="N1223" s="2" t="str">
        <f aca="false">IF(F1223="","N/A",IF(F1223&lt;Indicadores!$B$4,"Vencida","Vigente"))</f>
        <v>Vencida</v>
      </c>
      <c r="O1223" s="2" t="str">
        <f aca="false">INDEX(Locais!$B$2:$B$13,MATCH(H1223,Locais!$A$2:$A$13,0))</f>
        <v>Regional - Goiânia</v>
      </c>
      <c r="P1223" s="2" t="str">
        <f aca="false">INDEX(Locais!$C$2:$C$13,MATCH(H1223,Locais!$A$2:$A$13,0))</f>
        <v>Centro-Oeste</v>
      </c>
    </row>
    <row r="1224" customFormat="false" ht="15" hidden="false" customHeight="false" outlineLevel="0" collapsed="false">
      <c r="A1224" s="2" t="s">
        <v>1360</v>
      </c>
      <c r="B1224" s="2" t="s">
        <v>69</v>
      </c>
      <c r="C1224" s="2" t="s">
        <v>96</v>
      </c>
      <c r="D1224" s="2" t="s">
        <v>97</v>
      </c>
      <c r="E1224" s="13" t="n">
        <v>45890</v>
      </c>
      <c r="F1224" s="13" t="n">
        <v>46985</v>
      </c>
      <c r="G1224" s="2" t="s">
        <v>32</v>
      </c>
      <c r="H1224" s="2" t="s">
        <v>165</v>
      </c>
      <c r="I1224" s="2" t="s">
        <v>133</v>
      </c>
      <c r="J1224" s="2" t="s">
        <v>100</v>
      </c>
      <c r="K1224" s="14" t="n">
        <v>10207.76</v>
      </c>
      <c r="L1224" s="2" t="n">
        <f aca="false">IF(E1224="","",ROUND((Indicadores!$B$4-E1224)/365.25,1))</f>
        <v>1.2</v>
      </c>
      <c r="M1224" s="2" t="str">
        <f aca="false">IF(E1224="","Virtual",IF(L1224&gt;=Indicadores!$B$6,"Fim de Vida",IF(L1224&gt;=Indicadores!$B$5,"Envelhecendo","Atual")))</f>
        <v>Atual</v>
      </c>
      <c r="N1224" s="2" t="str">
        <f aca="false">IF(F1224="","N/A",IF(F1224&lt;Indicadores!$B$4,"Vencida","Vigente"))</f>
        <v>Vigente</v>
      </c>
      <c r="O1224" s="2" t="str">
        <f aca="false">INDEX(Locais!$B$2:$B$13,MATCH(H1224,Locais!$A$2:$A$13,0))</f>
        <v>Regional - Salvador</v>
      </c>
      <c r="P1224" s="2" t="str">
        <f aca="false">INDEX(Locais!$C$2:$C$13,MATCH(H1224,Locais!$A$2:$A$13,0))</f>
        <v>Nordeste</v>
      </c>
    </row>
    <row r="1225" customFormat="false" ht="15" hidden="false" customHeight="false" outlineLevel="0" collapsed="false">
      <c r="A1225" s="2" t="s">
        <v>1361</v>
      </c>
      <c r="B1225" s="2" t="s">
        <v>68</v>
      </c>
      <c r="C1225" s="2" t="s">
        <v>96</v>
      </c>
      <c r="D1225" s="2" t="s">
        <v>132</v>
      </c>
      <c r="E1225" s="13" t="n">
        <v>45276</v>
      </c>
      <c r="F1225" s="13" t="n">
        <v>46371</v>
      </c>
      <c r="G1225" s="2" t="s">
        <v>32</v>
      </c>
      <c r="H1225" s="2" t="s">
        <v>141</v>
      </c>
      <c r="I1225" s="2" t="s">
        <v>136</v>
      </c>
      <c r="J1225" s="2" t="s">
        <v>100</v>
      </c>
      <c r="K1225" s="14" t="n">
        <v>6491.67</v>
      </c>
      <c r="L1225" s="2" t="n">
        <f aca="false">IF(E1225="","",ROUND((Indicadores!$B$4-E1225)/365.25,1))</f>
        <v>2.8</v>
      </c>
      <c r="M1225" s="2" t="str">
        <f aca="false">IF(E1225="","Virtual",IF(L1225&gt;=Indicadores!$B$6,"Fim de Vida",IF(L1225&gt;=Indicadores!$B$5,"Envelhecendo","Atual")))</f>
        <v>Atual</v>
      </c>
      <c r="N1225" s="2" t="str">
        <f aca="false">IF(F1225="","N/A",IF(F1225&lt;Indicadores!$B$4,"Vencida","Vigente"))</f>
        <v>Vigente</v>
      </c>
      <c r="O1225" s="2" t="str">
        <f aca="false">INDEX(Locais!$B$2:$B$13,MATCH(H1225,Locais!$A$2:$A$13,0))</f>
        <v>Regional - Curitiba</v>
      </c>
      <c r="P1225" s="2" t="str">
        <f aca="false">INDEX(Locais!$C$2:$C$13,MATCH(H1225,Locais!$A$2:$A$13,0))</f>
        <v>Sul</v>
      </c>
    </row>
    <row r="1226" customFormat="false" ht="15" hidden="false" customHeight="false" outlineLevel="0" collapsed="false">
      <c r="A1226" s="2" t="s">
        <v>1362</v>
      </c>
      <c r="B1226" s="2" t="s">
        <v>69</v>
      </c>
      <c r="C1226" s="2" t="s">
        <v>96</v>
      </c>
      <c r="D1226" s="2" t="s">
        <v>97</v>
      </c>
      <c r="E1226" s="13" t="n">
        <v>45651</v>
      </c>
      <c r="F1226" s="13" t="n">
        <v>46746</v>
      </c>
      <c r="G1226" s="2" t="s">
        <v>32</v>
      </c>
      <c r="H1226" s="2" t="s">
        <v>163</v>
      </c>
      <c r="I1226" s="2" t="s">
        <v>111</v>
      </c>
      <c r="J1226" s="2" t="s">
        <v>100</v>
      </c>
      <c r="K1226" s="14" t="n">
        <v>10167.86</v>
      </c>
      <c r="L1226" s="2" t="n">
        <f aca="false">IF(E1226="","",ROUND((Indicadores!$B$4-E1226)/365.25,1))</f>
        <v>1.8</v>
      </c>
      <c r="M1226" s="2" t="str">
        <f aca="false">IF(E1226="","Virtual",IF(L1226&gt;=Indicadores!$B$6,"Fim de Vida",IF(L1226&gt;=Indicadores!$B$5,"Envelhecendo","Atual")))</f>
        <v>Atual</v>
      </c>
      <c r="N1226" s="2" t="str">
        <f aca="false">IF(F1226="","N/A",IF(F1226&lt;Indicadores!$B$4,"Vencida","Vigente"))</f>
        <v>Vigente</v>
      </c>
      <c r="O1226" s="2" t="str">
        <f aca="false">INDEX(Locais!$B$2:$B$13,MATCH(H1226,Locais!$A$2:$A$13,0))</f>
        <v>Regional - Manaus</v>
      </c>
      <c r="P1226" s="2" t="str">
        <f aca="false">INDEX(Locais!$C$2:$C$13,MATCH(H1226,Locais!$A$2:$A$13,0))</f>
        <v>Norte</v>
      </c>
    </row>
    <row r="1227" customFormat="false" ht="15" hidden="false" customHeight="false" outlineLevel="0" collapsed="false">
      <c r="A1227" s="2" t="s">
        <v>1363</v>
      </c>
      <c r="B1227" s="2" t="s">
        <v>69</v>
      </c>
      <c r="C1227" s="2" t="s">
        <v>96</v>
      </c>
      <c r="D1227" s="2" t="s">
        <v>97</v>
      </c>
      <c r="E1227" s="13" t="n">
        <v>44395</v>
      </c>
      <c r="F1227" s="13" t="n">
        <v>45490</v>
      </c>
      <c r="G1227" s="2" t="s">
        <v>32</v>
      </c>
      <c r="H1227" s="2" t="s">
        <v>104</v>
      </c>
      <c r="I1227" s="2" t="s">
        <v>130</v>
      </c>
      <c r="J1227" s="2" t="s">
        <v>100</v>
      </c>
      <c r="K1227" s="14" t="n">
        <v>7655.58</v>
      </c>
      <c r="L1227" s="2" t="n">
        <f aca="false">IF(E1227="","",ROUND((Indicadores!$B$4-E1227)/365.25,1))</f>
        <v>5.3</v>
      </c>
      <c r="M1227" s="2" t="str">
        <f aca="false">IF(E1227="","Virtual",IF(L1227&gt;=Indicadores!$B$6,"Fim de Vida",IF(L1227&gt;=Indicadores!$B$5,"Envelhecendo","Atual")))</f>
        <v>Fim de Vida</v>
      </c>
      <c r="N1227" s="2" t="str">
        <f aca="false">IF(F1227="","N/A",IF(F1227&lt;Indicadores!$B$4,"Vencida","Vigente"))</f>
        <v>Vencida</v>
      </c>
      <c r="O1227" s="2" t="str">
        <f aca="false">INDEX(Locais!$B$2:$B$13,MATCH(H1227,Locais!$A$2:$A$13,0))</f>
        <v>Regional - Fortaleza</v>
      </c>
      <c r="P1227" s="2" t="str">
        <f aca="false">INDEX(Locais!$C$2:$C$13,MATCH(H1227,Locais!$A$2:$A$13,0))</f>
        <v>Nordeste</v>
      </c>
    </row>
    <row r="1228" customFormat="false" ht="15" hidden="false" customHeight="false" outlineLevel="0" collapsed="false">
      <c r="A1228" s="2" t="s">
        <v>1364</v>
      </c>
      <c r="B1228" s="2" t="s">
        <v>69</v>
      </c>
      <c r="C1228" s="2" t="s">
        <v>126</v>
      </c>
      <c r="D1228" s="2" t="s">
        <v>169</v>
      </c>
      <c r="E1228" s="13" t="n">
        <v>45378</v>
      </c>
      <c r="F1228" s="13" t="n">
        <v>46473</v>
      </c>
      <c r="G1228" s="2" t="s">
        <v>32</v>
      </c>
      <c r="H1228" s="2" t="s">
        <v>141</v>
      </c>
      <c r="I1228" s="2" t="s">
        <v>120</v>
      </c>
      <c r="J1228" s="2" t="s">
        <v>100</v>
      </c>
      <c r="K1228" s="14" t="n">
        <v>7695.85</v>
      </c>
      <c r="L1228" s="2" t="n">
        <f aca="false">IF(E1228="","",ROUND((Indicadores!$B$4-E1228)/365.25,1))</f>
        <v>2.6</v>
      </c>
      <c r="M1228" s="2" t="str">
        <f aca="false">IF(E1228="","Virtual",IF(L1228&gt;=Indicadores!$B$6,"Fim de Vida",IF(L1228&gt;=Indicadores!$B$5,"Envelhecendo","Atual")))</f>
        <v>Atual</v>
      </c>
      <c r="N1228" s="2" t="str">
        <f aca="false">IF(F1228="","N/A",IF(F1228&lt;Indicadores!$B$4,"Vencida","Vigente"))</f>
        <v>Vigente</v>
      </c>
      <c r="O1228" s="2" t="str">
        <f aca="false">INDEX(Locais!$B$2:$B$13,MATCH(H1228,Locais!$A$2:$A$13,0))</f>
        <v>Regional - Curitiba</v>
      </c>
      <c r="P1228" s="2" t="str">
        <f aca="false">INDEX(Locais!$C$2:$C$13,MATCH(H1228,Locais!$A$2:$A$13,0))</f>
        <v>Sul</v>
      </c>
    </row>
    <row r="1229" customFormat="false" ht="15" hidden="false" customHeight="false" outlineLevel="0" collapsed="false">
      <c r="A1229" s="2" t="s">
        <v>1365</v>
      </c>
      <c r="B1229" s="2" t="s">
        <v>69</v>
      </c>
      <c r="C1229" s="2" t="s">
        <v>102</v>
      </c>
      <c r="D1229" s="2" t="s">
        <v>113</v>
      </c>
      <c r="E1229" s="13" t="n">
        <v>44627</v>
      </c>
      <c r="F1229" s="13" t="n">
        <v>45722</v>
      </c>
      <c r="G1229" s="2" t="s">
        <v>32</v>
      </c>
      <c r="H1229" s="2" t="s">
        <v>98</v>
      </c>
      <c r="I1229" s="2" t="s">
        <v>111</v>
      </c>
      <c r="J1229" s="2" t="s">
        <v>100</v>
      </c>
      <c r="K1229" s="14" t="n">
        <v>9702.84</v>
      </c>
      <c r="L1229" s="2" t="n">
        <f aca="false">IF(E1229="","",ROUND((Indicadores!$B$4-E1229)/365.25,1))</f>
        <v>4.6</v>
      </c>
      <c r="M1229" s="2" t="str">
        <f aca="false">IF(E1229="","Virtual",IF(L1229&gt;=Indicadores!$B$6,"Fim de Vida",IF(L1229&gt;=Indicadores!$B$5,"Envelhecendo","Atual")))</f>
        <v>Envelhecendo</v>
      </c>
      <c r="N1229" s="2" t="str">
        <f aca="false">IF(F1229="","N/A",IF(F1229&lt;Indicadores!$B$4,"Vencida","Vigente"))</f>
        <v>Vencida</v>
      </c>
      <c r="O1229" s="2" t="str">
        <f aca="false">INDEX(Locais!$B$2:$B$13,MATCH(H1229,Locais!$A$2:$A$13,0))</f>
        <v>Sede - Brasília</v>
      </c>
      <c r="P1229" s="2" t="str">
        <f aca="false">INDEX(Locais!$C$2:$C$13,MATCH(H1229,Locais!$A$2:$A$13,0))</f>
        <v>Centro-Oeste</v>
      </c>
    </row>
    <row r="1230" customFormat="false" ht="15" hidden="false" customHeight="false" outlineLevel="0" collapsed="false">
      <c r="A1230" s="2" t="s">
        <v>1366</v>
      </c>
      <c r="B1230" s="2" t="s">
        <v>68</v>
      </c>
      <c r="C1230" s="2" t="s">
        <v>102</v>
      </c>
      <c r="D1230" s="2" t="s">
        <v>103</v>
      </c>
      <c r="E1230" s="13" t="n">
        <v>44597</v>
      </c>
      <c r="F1230" s="13" t="n">
        <v>45692</v>
      </c>
      <c r="G1230" s="2" t="s">
        <v>32</v>
      </c>
      <c r="H1230" s="2" t="s">
        <v>145</v>
      </c>
      <c r="I1230" s="2" t="s">
        <v>99</v>
      </c>
      <c r="J1230" s="2" t="s">
        <v>100</v>
      </c>
      <c r="K1230" s="14" t="n">
        <v>6349.44</v>
      </c>
      <c r="L1230" s="2" t="n">
        <f aca="false">IF(E1230="","",ROUND((Indicadores!$B$4-E1230)/365.25,1))</f>
        <v>4.7</v>
      </c>
      <c r="M1230" s="2" t="str">
        <f aca="false">IF(E1230="","Virtual",IF(L1230&gt;=Indicadores!$B$6,"Fim de Vida",IF(L1230&gt;=Indicadores!$B$5,"Envelhecendo","Atual")))</f>
        <v>Envelhecendo</v>
      </c>
      <c r="N1230" s="2" t="str">
        <f aca="false">IF(F1230="","N/A",IF(F1230&lt;Indicadores!$B$4,"Vencida","Vigente"))</f>
        <v>Vencida</v>
      </c>
      <c r="O1230" s="2" t="str">
        <f aca="false">INDEX(Locais!$B$2:$B$13,MATCH(H1230,Locais!$A$2:$A$13,0))</f>
        <v>Regional - Belém</v>
      </c>
      <c r="P1230" s="2" t="str">
        <f aca="false">INDEX(Locais!$C$2:$C$13,MATCH(H1230,Locais!$A$2:$A$13,0))</f>
        <v>Norte</v>
      </c>
    </row>
    <row r="1231" customFormat="false" ht="15" hidden="false" customHeight="false" outlineLevel="0" collapsed="false">
      <c r="A1231" s="2" t="s">
        <v>1367</v>
      </c>
      <c r="B1231" s="2" t="s">
        <v>70</v>
      </c>
      <c r="C1231" s="2" t="s">
        <v>126</v>
      </c>
      <c r="D1231" s="2" t="s">
        <v>162</v>
      </c>
      <c r="E1231" s="13" t="n">
        <v>44817</v>
      </c>
      <c r="F1231" s="13" t="n">
        <v>46642</v>
      </c>
      <c r="G1231" s="2" t="s">
        <v>32</v>
      </c>
      <c r="H1231" s="2" t="s">
        <v>145</v>
      </c>
      <c r="I1231" s="2" t="s">
        <v>99</v>
      </c>
      <c r="J1231" s="2" t="s">
        <v>100</v>
      </c>
      <c r="K1231" s="14" t="n">
        <v>18050.82</v>
      </c>
      <c r="L1231" s="2" t="n">
        <f aca="false">IF(E1231="","",ROUND((Indicadores!$B$4-E1231)/365.25,1))</f>
        <v>4.1</v>
      </c>
      <c r="M1231" s="2" t="str">
        <f aca="false">IF(E1231="","Virtual",IF(L1231&gt;=Indicadores!$B$6,"Fim de Vida",IF(L1231&gt;=Indicadores!$B$5,"Envelhecendo","Atual")))</f>
        <v>Envelhecendo</v>
      </c>
      <c r="N1231" s="2" t="str">
        <f aca="false">IF(F1231="","N/A",IF(F1231&lt;Indicadores!$B$4,"Vencida","Vigente"))</f>
        <v>Vigente</v>
      </c>
      <c r="O1231" s="2" t="str">
        <f aca="false">INDEX(Locais!$B$2:$B$13,MATCH(H1231,Locais!$A$2:$A$13,0))</f>
        <v>Regional - Belém</v>
      </c>
      <c r="P1231" s="2" t="str">
        <f aca="false">INDEX(Locais!$C$2:$C$13,MATCH(H1231,Locais!$A$2:$A$13,0))</f>
        <v>Norte</v>
      </c>
    </row>
    <row r="1232" customFormat="false" ht="15" hidden="false" customHeight="false" outlineLevel="0" collapsed="false">
      <c r="A1232" s="2" t="s">
        <v>1368</v>
      </c>
      <c r="B1232" s="2" t="s">
        <v>69</v>
      </c>
      <c r="C1232" s="2" t="s">
        <v>96</v>
      </c>
      <c r="D1232" s="2" t="s">
        <v>117</v>
      </c>
      <c r="E1232" s="13" t="n">
        <v>45135</v>
      </c>
      <c r="F1232" s="13" t="n">
        <v>46230</v>
      </c>
      <c r="G1232" s="2" t="s">
        <v>34</v>
      </c>
      <c r="H1232" s="2" t="s">
        <v>98</v>
      </c>
      <c r="I1232" s="2" t="s">
        <v>124</v>
      </c>
      <c r="J1232" s="2" t="s">
        <v>100</v>
      </c>
      <c r="K1232" s="14" t="n">
        <v>7558.09</v>
      </c>
      <c r="L1232" s="2" t="n">
        <f aca="false">IF(E1232="","",ROUND((Indicadores!$B$4-E1232)/365.25,1))</f>
        <v>3.2</v>
      </c>
      <c r="M1232" s="2" t="str">
        <f aca="false">IF(E1232="","Virtual",IF(L1232&gt;=Indicadores!$B$6,"Fim de Vida",IF(L1232&gt;=Indicadores!$B$5,"Envelhecendo","Atual")))</f>
        <v>Envelhecendo</v>
      </c>
      <c r="N1232" s="2" t="str">
        <f aca="false">IF(F1232="","N/A",IF(F1232&lt;Indicadores!$B$4,"Vencida","Vigente"))</f>
        <v>Vencida</v>
      </c>
      <c r="O1232" s="2" t="str">
        <f aca="false">INDEX(Locais!$B$2:$B$13,MATCH(H1232,Locais!$A$2:$A$13,0))</f>
        <v>Sede - Brasília</v>
      </c>
      <c r="P1232" s="2" t="str">
        <f aca="false">INDEX(Locais!$C$2:$C$13,MATCH(H1232,Locais!$A$2:$A$13,0))</f>
        <v>Centro-Oeste</v>
      </c>
    </row>
    <row r="1233" customFormat="false" ht="15" hidden="false" customHeight="false" outlineLevel="0" collapsed="false">
      <c r="A1233" s="2" t="s">
        <v>1369</v>
      </c>
      <c r="B1233" s="2" t="s">
        <v>69</v>
      </c>
      <c r="C1233" s="2" t="s">
        <v>96</v>
      </c>
      <c r="D1233" s="2" t="s">
        <v>117</v>
      </c>
      <c r="E1233" s="13" t="n">
        <v>45553</v>
      </c>
      <c r="F1233" s="13" t="n">
        <v>46648</v>
      </c>
      <c r="G1233" s="2" t="s">
        <v>34</v>
      </c>
      <c r="H1233" s="2" t="s">
        <v>145</v>
      </c>
      <c r="I1233" s="2" t="s">
        <v>130</v>
      </c>
      <c r="J1233" s="2" t="s">
        <v>100</v>
      </c>
      <c r="K1233" s="14" t="n">
        <v>9175.99</v>
      </c>
      <c r="L1233" s="2" t="n">
        <f aca="false">IF(E1233="","",ROUND((Indicadores!$B$4-E1233)/365.25,1))</f>
        <v>2.1</v>
      </c>
      <c r="M1233" s="2" t="str">
        <f aca="false">IF(E1233="","Virtual",IF(L1233&gt;=Indicadores!$B$6,"Fim de Vida",IF(L1233&gt;=Indicadores!$B$5,"Envelhecendo","Atual")))</f>
        <v>Atual</v>
      </c>
      <c r="N1233" s="2" t="str">
        <f aca="false">IF(F1233="","N/A",IF(F1233&lt;Indicadores!$B$4,"Vencida","Vigente"))</f>
        <v>Vigente</v>
      </c>
      <c r="O1233" s="2" t="str">
        <f aca="false">INDEX(Locais!$B$2:$B$13,MATCH(H1233,Locais!$A$2:$A$13,0))</f>
        <v>Regional - Belém</v>
      </c>
      <c r="P1233" s="2" t="str">
        <f aca="false">INDEX(Locais!$C$2:$C$13,MATCH(H1233,Locais!$A$2:$A$13,0))</f>
        <v>Norte</v>
      </c>
    </row>
    <row r="1234" customFormat="false" ht="15" hidden="false" customHeight="false" outlineLevel="0" collapsed="false">
      <c r="A1234" s="2" t="s">
        <v>1370</v>
      </c>
      <c r="B1234" s="2" t="s">
        <v>69</v>
      </c>
      <c r="C1234" s="2" t="s">
        <v>96</v>
      </c>
      <c r="D1234" s="2" t="s">
        <v>97</v>
      </c>
      <c r="E1234" s="13" t="n">
        <v>45088</v>
      </c>
      <c r="F1234" s="13" t="n">
        <v>46183</v>
      </c>
      <c r="G1234" s="2" t="s">
        <v>32</v>
      </c>
      <c r="H1234" s="2" t="s">
        <v>163</v>
      </c>
      <c r="I1234" s="2" t="s">
        <v>133</v>
      </c>
      <c r="J1234" s="2" t="s">
        <v>100</v>
      </c>
      <c r="K1234" s="14" t="n">
        <v>9736.04</v>
      </c>
      <c r="L1234" s="2" t="n">
        <f aca="false">IF(E1234="","",ROUND((Indicadores!$B$4-E1234)/365.25,1))</f>
        <v>3.4</v>
      </c>
      <c r="M1234" s="2" t="str">
        <f aca="false">IF(E1234="","Virtual",IF(L1234&gt;=Indicadores!$B$6,"Fim de Vida",IF(L1234&gt;=Indicadores!$B$5,"Envelhecendo","Atual")))</f>
        <v>Envelhecendo</v>
      </c>
      <c r="N1234" s="2" t="str">
        <f aca="false">IF(F1234="","N/A",IF(F1234&lt;Indicadores!$B$4,"Vencida","Vigente"))</f>
        <v>Vencida</v>
      </c>
      <c r="O1234" s="2" t="str">
        <f aca="false">INDEX(Locais!$B$2:$B$13,MATCH(H1234,Locais!$A$2:$A$13,0))</f>
        <v>Regional - Manaus</v>
      </c>
      <c r="P1234" s="2" t="str">
        <f aca="false">INDEX(Locais!$C$2:$C$13,MATCH(H1234,Locais!$A$2:$A$13,0))</f>
        <v>Norte</v>
      </c>
    </row>
    <row r="1235" customFormat="false" ht="15" hidden="false" customHeight="false" outlineLevel="0" collapsed="false">
      <c r="A1235" s="2" t="s">
        <v>1371</v>
      </c>
      <c r="B1235" s="2" t="s">
        <v>70</v>
      </c>
      <c r="C1235" s="2" t="s">
        <v>126</v>
      </c>
      <c r="D1235" s="2" t="s">
        <v>162</v>
      </c>
      <c r="E1235" s="13" t="n">
        <v>44904</v>
      </c>
      <c r="F1235" s="13" t="n">
        <v>46729</v>
      </c>
      <c r="G1235" s="2" t="s">
        <v>34</v>
      </c>
      <c r="H1235" s="2" t="s">
        <v>139</v>
      </c>
      <c r="I1235" s="2" t="s">
        <v>120</v>
      </c>
      <c r="J1235" s="2" t="s">
        <v>100</v>
      </c>
      <c r="K1235" s="14" t="n">
        <v>18184.97</v>
      </c>
      <c r="L1235" s="2" t="n">
        <f aca="false">IF(E1235="","",ROUND((Indicadores!$B$4-E1235)/365.25,1))</f>
        <v>3.9</v>
      </c>
      <c r="M1235" s="2" t="str">
        <f aca="false">IF(E1235="","Virtual",IF(L1235&gt;=Indicadores!$B$6,"Fim de Vida",IF(L1235&gt;=Indicadores!$B$5,"Envelhecendo","Atual")))</f>
        <v>Envelhecendo</v>
      </c>
      <c r="N1235" s="2" t="str">
        <f aca="false">IF(F1235="","N/A",IF(F1235&lt;Indicadores!$B$4,"Vencida","Vigente"))</f>
        <v>Vigente</v>
      </c>
      <c r="O1235" s="2" t="str">
        <f aca="false">INDEX(Locais!$B$2:$B$13,MATCH(H1235,Locais!$A$2:$A$13,0))</f>
        <v>Regional - Rio de Janeiro</v>
      </c>
      <c r="P1235" s="2" t="str">
        <f aca="false">INDEX(Locais!$C$2:$C$13,MATCH(H1235,Locais!$A$2:$A$13,0))</f>
        <v>Sudeste</v>
      </c>
    </row>
    <row r="1236" customFormat="false" ht="15" hidden="false" customHeight="false" outlineLevel="0" collapsed="false">
      <c r="A1236" s="2" t="s">
        <v>1372</v>
      </c>
      <c r="B1236" s="2" t="s">
        <v>69</v>
      </c>
      <c r="C1236" s="2" t="s">
        <v>102</v>
      </c>
      <c r="D1236" s="2" t="s">
        <v>113</v>
      </c>
      <c r="E1236" s="13" t="n">
        <v>44187</v>
      </c>
      <c r="F1236" s="13" t="n">
        <v>45282</v>
      </c>
      <c r="G1236" s="2" t="s">
        <v>32</v>
      </c>
      <c r="H1236" s="2" t="s">
        <v>165</v>
      </c>
      <c r="I1236" s="2" t="s">
        <v>142</v>
      </c>
      <c r="J1236" s="2" t="s">
        <v>100</v>
      </c>
      <c r="K1236" s="14" t="n">
        <v>7903.26</v>
      </c>
      <c r="L1236" s="2" t="n">
        <f aca="false">IF(E1236="","",ROUND((Indicadores!$B$4-E1236)/365.25,1))</f>
        <v>5.8</v>
      </c>
      <c r="M1236" s="2" t="str">
        <f aca="false">IF(E1236="","Virtual",IF(L1236&gt;=Indicadores!$B$6,"Fim de Vida",IF(L1236&gt;=Indicadores!$B$5,"Envelhecendo","Atual")))</f>
        <v>Fim de Vida</v>
      </c>
      <c r="N1236" s="2" t="str">
        <f aca="false">IF(F1236="","N/A",IF(F1236&lt;Indicadores!$B$4,"Vencida","Vigente"))</f>
        <v>Vencida</v>
      </c>
      <c r="O1236" s="2" t="str">
        <f aca="false">INDEX(Locais!$B$2:$B$13,MATCH(H1236,Locais!$A$2:$A$13,0))</f>
        <v>Regional - Salvador</v>
      </c>
      <c r="P1236" s="2" t="str">
        <f aca="false">INDEX(Locais!$C$2:$C$13,MATCH(H1236,Locais!$A$2:$A$13,0))</f>
        <v>Nordeste</v>
      </c>
    </row>
    <row r="1237" customFormat="false" ht="15" hidden="false" customHeight="false" outlineLevel="0" collapsed="false">
      <c r="A1237" s="2" t="s">
        <v>1373</v>
      </c>
      <c r="B1237" s="2" t="s">
        <v>68</v>
      </c>
      <c r="C1237" s="2" t="s">
        <v>102</v>
      </c>
      <c r="D1237" s="2" t="s">
        <v>103</v>
      </c>
      <c r="E1237" s="13" t="n">
        <v>43959</v>
      </c>
      <c r="F1237" s="13" t="n">
        <v>45054</v>
      </c>
      <c r="G1237" s="2" t="s">
        <v>32</v>
      </c>
      <c r="H1237" s="2" t="s">
        <v>165</v>
      </c>
      <c r="I1237" s="2" t="s">
        <v>130</v>
      </c>
      <c r="J1237" s="2" t="s">
        <v>100</v>
      </c>
      <c r="K1237" s="14" t="n">
        <v>6099.87</v>
      </c>
      <c r="L1237" s="2" t="n">
        <f aca="false">IF(E1237="","",ROUND((Indicadores!$B$4-E1237)/365.25,1))</f>
        <v>6.4</v>
      </c>
      <c r="M1237" s="2" t="str">
        <f aca="false">IF(E1237="","Virtual",IF(L1237&gt;=Indicadores!$B$6,"Fim de Vida",IF(L1237&gt;=Indicadores!$B$5,"Envelhecendo","Atual")))</f>
        <v>Fim de Vida</v>
      </c>
      <c r="N1237" s="2" t="str">
        <f aca="false">IF(F1237="","N/A",IF(F1237&lt;Indicadores!$B$4,"Vencida","Vigente"))</f>
        <v>Vencida</v>
      </c>
      <c r="O1237" s="2" t="str">
        <f aca="false">INDEX(Locais!$B$2:$B$13,MATCH(H1237,Locais!$A$2:$A$13,0))</f>
        <v>Regional - Salvador</v>
      </c>
      <c r="P1237" s="2" t="str">
        <f aca="false">INDEX(Locais!$C$2:$C$13,MATCH(H1237,Locais!$A$2:$A$13,0))</f>
        <v>Nordeste</v>
      </c>
    </row>
    <row r="1238" customFormat="false" ht="15" hidden="false" customHeight="false" outlineLevel="0" collapsed="false">
      <c r="A1238" s="2" t="s">
        <v>1374</v>
      </c>
      <c r="B1238" s="2" t="s">
        <v>68</v>
      </c>
      <c r="C1238" s="2" t="s">
        <v>102</v>
      </c>
      <c r="D1238" s="2" t="s">
        <v>103</v>
      </c>
      <c r="E1238" s="13" t="n">
        <v>43914</v>
      </c>
      <c r="F1238" s="13" t="n">
        <v>45009</v>
      </c>
      <c r="G1238" s="2" t="s">
        <v>118</v>
      </c>
      <c r="H1238" s="2" t="s">
        <v>119</v>
      </c>
      <c r="I1238" s="2" t="s">
        <v>120</v>
      </c>
      <c r="J1238" s="2" t="s">
        <v>100</v>
      </c>
      <c r="K1238" s="14" t="n">
        <v>5105.72</v>
      </c>
      <c r="L1238" s="2" t="n">
        <f aca="false">IF(E1238="","",ROUND((Indicadores!$B$4-E1238)/365.25,1))</f>
        <v>6.6</v>
      </c>
      <c r="M1238" s="2" t="str">
        <f aca="false">IF(E1238="","Virtual",IF(L1238&gt;=Indicadores!$B$6,"Fim de Vida",IF(L1238&gt;=Indicadores!$B$5,"Envelhecendo","Atual")))</f>
        <v>Fim de Vida</v>
      </c>
      <c r="N1238" s="2" t="str">
        <f aca="false">IF(F1238="","N/A",IF(F1238&lt;Indicadores!$B$4,"Vencida","Vigente"))</f>
        <v>Vencida</v>
      </c>
      <c r="O1238" s="2" t="str">
        <f aca="false">INDEX(Locais!$B$2:$B$13,MATCH(H1238,Locais!$A$2:$A$13,0))</f>
        <v>Regional - São Paulo</v>
      </c>
      <c r="P1238" s="2" t="str">
        <f aca="false">INDEX(Locais!$C$2:$C$13,MATCH(H1238,Locais!$A$2:$A$13,0))</f>
        <v>Sudeste</v>
      </c>
    </row>
    <row r="1239" customFormat="false" ht="15" hidden="false" customHeight="false" outlineLevel="0" collapsed="false">
      <c r="A1239" s="2" t="s">
        <v>1375</v>
      </c>
      <c r="B1239" s="2" t="s">
        <v>68</v>
      </c>
      <c r="C1239" s="2" t="s">
        <v>96</v>
      </c>
      <c r="D1239" s="2" t="s">
        <v>107</v>
      </c>
      <c r="E1239" s="13" t="n">
        <v>45018</v>
      </c>
      <c r="F1239" s="13" t="n">
        <v>46113</v>
      </c>
      <c r="G1239" s="2" t="s">
        <v>34</v>
      </c>
      <c r="H1239" s="2" t="s">
        <v>98</v>
      </c>
      <c r="I1239" s="2" t="s">
        <v>136</v>
      </c>
      <c r="J1239" s="2" t="s">
        <v>100</v>
      </c>
      <c r="K1239" s="14" t="n">
        <v>5091.57</v>
      </c>
      <c r="L1239" s="2" t="n">
        <f aca="false">IF(E1239="","",ROUND((Indicadores!$B$4-E1239)/365.25,1))</f>
        <v>3.5</v>
      </c>
      <c r="M1239" s="2" t="str">
        <f aca="false">IF(E1239="","Virtual",IF(L1239&gt;=Indicadores!$B$6,"Fim de Vida",IF(L1239&gt;=Indicadores!$B$5,"Envelhecendo","Atual")))</f>
        <v>Envelhecendo</v>
      </c>
      <c r="N1239" s="2" t="str">
        <f aca="false">IF(F1239="","N/A",IF(F1239&lt;Indicadores!$B$4,"Vencida","Vigente"))</f>
        <v>Vencida</v>
      </c>
      <c r="O1239" s="2" t="str">
        <f aca="false">INDEX(Locais!$B$2:$B$13,MATCH(H1239,Locais!$A$2:$A$13,0))</f>
        <v>Sede - Brasília</v>
      </c>
      <c r="P1239" s="2" t="str">
        <f aca="false">INDEX(Locais!$C$2:$C$13,MATCH(H1239,Locais!$A$2:$A$13,0))</f>
        <v>Centro-Oeste</v>
      </c>
    </row>
    <row r="1240" customFormat="false" ht="15" hidden="false" customHeight="false" outlineLevel="0" collapsed="false">
      <c r="A1240" s="2" t="s">
        <v>1376</v>
      </c>
      <c r="B1240" s="2" t="s">
        <v>68</v>
      </c>
      <c r="C1240" s="2" t="s">
        <v>96</v>
      </c>
      <c r="D1240" s="2" t="s">
        <v>107</v>
      </c>
      <c r="E1240" s="13" t="n">
        <v>44072</v>
      </c>
      <c r="F1240" s="13" t="n">
        <v>45167</v>
      </c>
      <c r="G1240" s="2" t="s">
        <v>32</v>
      </c>
      <c r="H1240" s="2" t="s">
        <v>119</v>
      </c>
      <c r="I1240" s="2" t="s">
        <v>142</v>
      </c>
      <c r="J1240" s="2" t="s">
        <v>100</v>
      </c>
      <c r="K1240" s="14" t="n">
        <v>5343.84</v>
      </c>
      <c r="L1240" s="2" t="n">
        <f aca="false">IF(E1240="","",ROUND((Indicadores!$B$4-E1240)/365.25,1))</f>
        <v>6.1</v>
      </c>
      <c r="M1240" s="2" t="str">
        <f aca="false">IF(E1240="","Virtual",IF(L1240&gt;=Indicadores!$B$6,"Fim de Vida",IF(L1240&gt;=Indicadores!$B$5,"Envelhecendo","Atual")))</f>
        <v>Fim de Vida</v>
      </c>
      <c r="N1240" s="2" t="str">
        <f aca="false">IF(F1240="","N/A",IF(F1240&lt;Indicadores!$B$4,"Vencida","Vigente"))</f>
        <v>Vencida</v>
      </c>
      <c r="O1240" s="2" t="str">
        <f aca="false">INDEX(Locais!$B$2:$B$13,MATCH(H1240,Locais!$A$2:$A$13,0))</f>
        <v>Regional - São Paulo</v>
      </c>
      <c r="P1240" s="2" t="str">
        <f aca="false">INDEX(Locais!$C$2:$C$13,MATCH(H1240,Locais!$A$2:$A$13,0))</f>
        <v>Sudeste</v>
      </c>
    </row>
    <row r="1241" customFormat="false" ht="15" hidden="false" customHeight="false" outlineLevel="0" collapsed="false">
      <c r="A1241" s="2" t="s">
        <v>1377</v>
      </c>
      <c r="B1241" s="2" t="s">
        <v>68</v>
      </c>
      <c r="C1241" s="2" t="s">
        <v>126</v>
      </c>
      <c r="D1241" s="2" t="s">
        <v>127</v>
      </c>
      <c r="E1241" s="13" t="n">
        <v>45258</v>
      </c>
      <c r="F1241" s="13" t="n">
        <v>46353</v>
      </c>
      <c r="G1241" s="2" t="s">
        <v>151</v>
      </c>
      <c r="H1241" s="2" t="s">
        <v>119</v>
      </c>
      <c r="I1241" s="2" t="s">
        <v>99</v>
      </c>
      <c r="J1241" s="2" t="s">
        <v>137</v>
      </c>
      <c r="K1241" s="14" t="n">
        <v>4916.9</v>
      </c>
      <c r="L1241" s="2" t="n">
        <f aca="false">IF(E1241="","",ROUND((Indicadores!$B$4-E1241)/365.25,1))</f>
        <v>2.9</v>
      </c>
      <c r="M1241" s="2" t="str">
        <f aca="false">IF(E1241="","Virtual",IF(L1241&gt;=Indicadores!$B$6,"Fim de Vida",IF(L1241&gt;=Indicadores!$B$5,"Envelhecendo","Atual")))</f>
        <v>Atual</v>
      </c>
      <c r="N1241" s="2" t="str">
        <f aca="false">IF(F1241="","N/A",IF(F1241&lt;Indicadores!$B$4,"Vencida","Vigente"))</f>
        <v>Vigente</v>
      </c>
      <c r="O1241" s="2" t="str">
        <f aca="false">INDEX(Locais!$B$2:$B$13,MATCH(H1241,Locais!$A$2:$A$13,0))</f>
        <v>Regional - São Paulo</v>
      </c>
      <c r="P1241" s="2" t="str">
        <f aca="false">INDEX(Locais!$C$2:$C$13,MATCH(H1241,Locais!$A$2:$A$13,0))</f>
        <v>Sudeste</v>
      </c>
    </row>
    <row r="1242" customFormat="false" ht="15" hidden="false" customHeight="false" outlineLevel="0" collapsed="false">
      <c r="A1242" s="2" t="s">
        <v>1378</v>
      </c>
      <c r="B1242" s="2" t="s">
        <v>68</v>
      </c>
      <c r="C1242" s="2" t="s">
        <v>102</v>
      </c>
      <c r="D1242" s="2" t="s">
        <v>103</v>
      </c>
      <c r="E1242" s="13" t="n">
        <v>45176</v>
      </c>
      <c r="F1242" s="13" t="n">
        <v>46271</v>
      </c>
      <c r="G1242" s="2" t="s">
        <v>32</v>
      </c>
      <c r="H1242" s="2" t="s">
        <v>108</v>
      </c>
      <c r="I1242" s="2" t="s">
        <v>111</v>
      </c>
      <c r="J1242" s="2" t="s">
        <v>100</v>
      </c>
      <c r="K1242" s="14" t="n">
        <v>6454.03</v>
      </c>
      <c r="L1242" s="2" t="n">
        <f aca="false">IF(E1242="","",ROUND((Indicadores!$B$4-E1242)/365.25,1))</f>
        <v>3.1</v>
      </c>
      <c r="M1242" s="2" t="str">
        <f aca="false">IF(E1242="","Virtual",IF(L1242&gt;=Indicadores!$B$6,"Fim de Vida",IF(L1242&gt;=Indicadores!$B$5,"Envelhecendo","Atual")))</f>
        <v>Envelhecendo</v>
      </c>
      <c r="N1242" s="2" t="str">
        <f aca="false">IF(F1242="","N/A",IF(F1242&lt;Indicadores!$B$4,"Vencida","Vigente"))</f>
        <v>Vencida</v>
      </c>
      <c r="O1242" s="2" t="str">
        <f aca="false">INDEX(Locais!$B$2:$B$13,MATCH(H1242,Locais!$A$2:$A$13,0))</f>
        <v>Regional - Porto Alegre</v>
      </c>
      <c r="P1242" s="2" t="str">
        <f aca="false">INDEX(Locais!$C$2:$C$13,MATCH(H1242,Locais!$A$2:$A$13,0))</f>
        <v>Sul</v>
      </c>
    </row>
    <row r="1243" customFormat="false" ht="15" hidden="false" customHeight="false" outlineLevel="0" collapsed="false">
      <c r="A1243" s="2" t="s">
        <v>1379</v>
      </c>
      <c r="B1243" s="2" t="s">
        <v>69</v>
      </c>
      <c r="C1243" s="2" t="s">
        <v>102</v>
      </c>
      <c r="D1243" s="2" t="s">
        <v>113</v>
      </c>
      <c r="E1243" s="13" t="n">
        <v>44489</v>
      </c>
      <c r="F1243" s="13" t="n">
        <v>45584</v>
      </c>
      <c r="G1243" s="2" t="s">
        <v>151</v>
      </c>
      <c r="H1243" s="2" t="s">
        <v>104</v>
      </c>
      <c r="I1243" s="2" t="s">
        <v>120</v>
      </c>
      <c r="J1243" s="2" t="s">
        <v>137</v>
      </c>
      <c r="K1243" s="14" t="n">
        <v>10011.67</v>
      </c>
      <c r="L1243" s="2" t="n">
        <f aca="false">IF(E1243="","",ROUND((Indicadores!$B$4-E1243)/365.25,1))</f>
        <v>5</v>
      </c>
      <c r="M1243" s="2" t="str">
        <f aca="false">IF(E1243="","Virtual",IF(L1243&gt;=Indicadores!$B$6,"Fim de Vida",IF(L1243&gt;=Indicadores!$B$5,"Envelhecendo","Atual")))</f>
        <v>Fim de Vida</v>
      </c>
      <c r="N1243" s="2" t="str">
        <f aca="false">IF(F1243="","N/A",IF(F1243&lt;Indicadores!$B$4,"Vencida","Vigente"))</f>
        <v>Vencida</v>
      </c>
      <c r="O1243" s="2" t="str">
        <f aca="false">INDEX(Locais!$B$2:$B$13,MATCH(H1243,Locais!$A$2:$A$13,0))</f>
        <v>Regional - Fortaleza</v>
      </c>
      <c r="P1243" s="2" t="str">
        <f aca="false">INDEX(Locais!$C$2:$C$13,MATCH(H1243,Locais!$A$2:$A$13,0))</f>
        <v>Nordeste</v>
      </c>
    </row>
    <row r="1244" customFormat="false" ht="15" hidden="false" customHeight="false" outlineLevel="0" collapsed="false">
      <c r="A1244" s="2" t="s">
        <v>1380</v>
      </c>
      <c r="B1244" s="2" t="s">
        <v>68</v>
      </c>
      <c r="C1244" s="2" t="s">
        <v>96</v>
      </c>
      <c r="D1244" s="2" t="s">
        <v>132</v>
      </c>
      <c r="E1244" s="13" t="n">
        <v>44752</v>
      </c>
      <c r="F1244" s="13" t="n">
        <v>45847</v>
      </c>
      <c r="G1244" s="2" t="s">
        <v>34</v>
      </c>
      <c r="H1244" s="2" t="s">
        <v>163</v>
      </c>
      <c r="I1244" s="2" t="s">
        <v>111</v>
      </c>
      <c r="J1244" s="2" t="s">
        <v>100</v>
      </c>
      <c r="K1244" s="14" t="n">
        <v>6489.28</v>
      </c>
      <c r="L1244" s="2" t="n">
        <f aca="false">IF(E1244="","",ROUND((Indicadores!$B$4-E1244)/365.25,1))</f>
        <v>4.3</v>
      </c>
      <c r="M1244" s="2" t="str">
        <f aca="false">IF(E1244="","Virtual",IF(L1244&gt;=Indicadores!$B$6,"Fim de Vida",IF(L1244&gt;=Indicadores!$B$5,"Envelhecendo","Atual")))</f>
        <v>Envelhecendo</v>
      </c>
      <c r="N1244" s="2" t="str">
        <f aca="false">IF(F1244="","N/A",IF(F1244&lt;Indicadores!$B$4,"Vencida","Vigente"))</f>
        <v>Vencida</v>
      </c>
      <c r="O1244" s="2" t="str">
        <f aca="false">INDEX(Locais!$B$2:$B$13,MATCH(H1244,Locais!$A$2:$A$13,0))</f>
        <v>Regional - Manaus</v>
      </c>
      <c r="P1244" s="2" t="str">
        <f aca="false">INDEX(Locais!$C$2:$C$13,MATCH(H1244,Locais!$A$2:$A$13,0))</f>
        <v>Norte</v>
      </c>
    </row>
    <row r="1245" customFormat="false" ht="15" hidden="false" customHeight="false" outlineLevel="0" collapsed="false">
      <c r="A1245" s="2" t="s">
        <v>1381</v>
      </c>
      <c r="B1245" s="2" t="s">
        <v>69</v>
      </c>
      <c r="C1245" s="2" t="s">
        <v>102</v>
      </c>
      <c r="D1245" s="2" t="s">
        <v>113</v>
      </c>
      <c r="E1245" s="13" t="n">
        <v>43345</v>
      </c>
      <c r="F1245" s="13" t="n">
        <v>44440</v>
      </c>
      <c r="G1245" s="2" t="s">
        <v>32</v>
      </c>
      <c r="H1245" s="2" t="s">
        <v>114</v>
      </c>
      <c r="I1245" s="2" t="s">
        <v>142</v>
      </c>
      <c r="J1245" s="2" t="s">
        <v>100</v>
      </c>
      <c r="K1245" s="14" t="n">
        <v>7981.56</v>
      </c>
      <c r="L1245" s="2" t="n">
        <f aca="false">IF(E1245="","",ROUND((Indicadores!$B$4-E1245)/365.25,1))</f>
        <v>8.1</v>
      </c>
      <c r="M1245" s="2" t="str">
        <f aca="false">IF(E1245="","Virtual",IF(L1245&gt;=Indicadores!$B$6,"Fim de Vida",IF(L1245&gt;=Indicadores!$B$5,"Envelhecendo","Atual")))</f>
        <v>Fim de Vida</v>
      </c>
      <c r="N1245" s="2" t="str">
        <f aca="false">IF(F1245="","N/A",IF(F1245&lt;Indicadores!$B$4,"Vencida","Vigente"))</f>
        <v>Vencida</v>
      </c>
      <c r="O1245" s="2" t="str">
        <f aca="false">INDEX(Locais!$B$2:$B$13,MATCH(H1245,Locais!$A$2:$A$13,0))</f>
        <v>Regional - Belo Horizonte</v>
      </c>
      <c r="P1245" s="2" t="str">
        <f aca="false">INDEX(Locais!$C$2:$C$13,MATCH(H1245,Locais!$A$2:$A$13,0))</f>
        <v>Sudeste</v>
      </c>
    </row>
    <row r="1246" customFormat="false" ht="15" hidden="false" customHeight="false" outlineLevel="0" collapsed="false">
      <c r="A1246" s="2" t="s">
        <v>1382</v>
      </c>
      <c r="B1246" s="2" t="s">
        <v>68</v>
      </c>
      <c r="C1246" s="2" t="s">
        <v>96</v>
      </c>
      <c r="D1246" s="2" t="s">
        <v>132</v>
      </c>
      <c r="E1246" s="13" t="n">
        <v>44827</v>
      </c>
      <c r="F1246" s="13" t="n">
        <v>45922</v>
      </c>
      <c r="G1246" s="2" t="s">
        <v>32</v>
      </c>
      <c r="H1246" s="2" t="s">
        <v>123</v>
      </c>
      <c r="I1246" s="2" t="s">
        <v>136</v>
      </c>
      <c r="J1246" s="2" t="s">
        <v>100</v>
      </c>
      <c r="K1246" s="14" t="n">
        <v>5145.75</v>
      </c>
      <c r="L1246" s="2" t="n">
        <f aca="false">IF(E1246="","",ROUND((Indicadores!$B$4-E1246)/365.25,1))</f>
        <v>4.1</v>
      </c>
      <c r="M1246" s="2" t="str">
        <f aca="false">IF(E1246="","Virtual",IF(L1246&gt;=Indicadores!$B$6,"Fim de Vida",IF(L1246&gt;=Indicadores!$B$5,"Envelhecendo","Atual")))</f>
        <v>Envelhecendo</v>
      </c>
      <c r="N1246" s="2" t="str">
        <f aca="false">IF(F1246="","N/A",IF(F1246&lt;Indicadores!$B$4,"Vencida","Vigente"))</f>
        <v>Vencida</v>
      </c>
      <c r="O1246" s="2" t="str">
        <f aca="false">INDEX(Locais!$B$2:$B$13,MATCH(H1246,Locais!$A$2:$A$13,0))</f>
        <v>Regional - Goiânia</v>
      </c>
      <c r="P1246" s="2" t="str">
        <f aca="false">INDEX(Locais!$C$2:$C$13,MATCH(H1246,Locais!$A$2:$A$13,0))</f>
        <v>Centro-Oeste</v>
      </c>
    </row>
    <row r="1247" customFormat="false" ht="15" hidden="false" customHeight="false" outlineLevel="0" collapsed="false">
      <c r="A1247" s="2" t="s">
        <v>1383</v>
      </c>
      <c r="B1247" s="2" t="s">
        <v>70</v>
      </c>
      <c r="C1247" s="2" t="s">
        <v>126</v>
      </c>
      <c r="D1247" s="2" t="s">
        <v>162</v>
      </c>
      <c r="E1247" s="13" t="n">
        <v>44179</v>
      </c>
      <c r="F1247" s="13" t="n">
        <v>46004</v>
      </c>
      <c r="G1247" s="2" t="s">
        <v>32</v>
      </c>
      <c r="H1247" s="2" t="s">
        <v>98</v>
      </c>
      <c r="I1247" s="2" t="s">
        <v>136</v>
      </c>
      <c r="J1247" s="2" t="s">
        <v>100</v>
      </c>
      <c r="K1247" s="14" t="n">
        <v>21484.31</v>
      </c>
      <c r="L1247" s="2" t="n">
        <f aca="false">IF(E1247="","",ROUND((Indicadores!$B$4-E1247)/365.25,1))</f>
        <v>5.8</v>
      </c>
      <c r="M1247" s="2" t="str">
        <f aca="false">IF(E1247="","Virtual",IF(L1247&gt;=Indicadores!$B$6,"Fim de Vida",IF(L1247&gt;=Indicadores!$B$5,"Envelhecendo","Atual")))</f>
        <v>Fim de Vida</v>
      </c>
      <c r="N1247" s="2" t="str">
        <f aca="false">IF(F1247="","N/A",IF(F1247&lt;Indicadores!$B$4,"Vencida","Vigente"))</f>
        <v>Vencida</v>
      </c>
      <c r="O1247" s="2" t="str">
        <f aca="false">INDEX(Locais!$B$2:$B$13,MATCH(H1247,Locais!$A$2:$A$13,0))</f>
        <v>Sede - Brasília</v>
      </c>
      <c r="P1247" s="2" t="str">
        <f aca="false">INDEX(Locais!$C$2:$C$13,MATCH(H1247,Locais!$A$2:$A$13,0))</f>
        <v>Centro-Oeste</v>
      </c>
    </row>
    <row r="1248" customFormat="false" ht="15" hidden="false" customHeight="false" outlineLevel="0" collapsed="false">
      <c r="A1248" s="2" t="s">
        <v>1384</v>
      </c>
      <c r="B1248" s="2" t="s">
        <v>68</v>
      </c>
      <c r="C1248" s="2" t="s">
        <v>102</v>
      </c>
      <c r="D1248" s="2" t="s">
        <v>103</v>
      </c>
      <c r="E1248" s="13" t="n">
        <v>43551</v>
      </c>
      <c r="F1248" s="13" t="n">
        <v>44646</v>
      </c>
      <c r="G1248" s="2" t="s">
        <v>32</v>
      </c>
      <c r="H1248" s="2" t="s">
        <v>108</v>
      </c>
      <c r="I1248" s="2" t="s">
        <v>130</v>
      </c>
      <c r="J1248" s="2" t="s">
        <v>100</v>
      </c>
      <c r="K1248" s="14" t="n">
        <v>5807.4</v>
      </c>
      <c r="L1248" s="2" t="n">
        <f aca="false">IF(E1248="","",ROUND((Indicadores!$B$4-E1248)/365.25,1))</f>
        <v>7.6</v>
      </c>
      <c r="M1248" s="2" t="str">
        <f aca="false">IF(E1248="","Virtual",IF(L1248&gt;=Indicadores!$B$6,"Fim de Vida",IF(L1248&gt;=Indicadores!$B$5,"Envelhecendo","Atual")))</f>
        <v>Fim de Vida</v>
      </c>
      <c r="N1248" s="2" t="str">
        <f aca="false">IF(F1248="","N/A",IF(F1248&lt;Indicadores!$B$4,"Vencida","Vigente"))</f>
        <v>Vencida</v>
      </c>
      <c r="O1248" s="2" t="str">
        <f aca="false">INDEX(Locais!$B$2:$B$13,MATCH(H1248,Locais!$A$2:$A$13,0))</f>
        <v>Regional - Porto Alegre</v>
      </c>
      <c r="P1248" s="2" t="str">
        <f aca="false">INDEX(Locais!$C$2:$C$13,MATCH(H1248,Locais!$A$2:$A$13,0))</f>
        <v>Sul</v>
      </c>
    </row>
    <row r="1249" customFormat="false" ht="15" hidden="false" customHeight="false" outlineLevel="0" collapsed="false">
      <c r="A1249" s="2" t="s">
        <v>1385</v>
      </c>
      <c r="B1249" s="2" t="s">
        <v>70</v>
      </c>
      <c r="C1249" s="2" t="s">
        <v>96</v>
      </c>
      <c r="D1249" s="2" t="s">
        <v>122</v>
      </c>
      <c r="E1249" s="13" t="n">
        <v>44296</v>
      </c>
      <c r="F1249" s="13" t="n">
        <v>46121</v>
      </c>
      <c r="G1249" s="2" t="s">
        <v>32</v>
      </c>
      <c r="H1249" s="2" t="s">
        <v>98</v>
      </c>
      <c r="I1249" s="2" t="s">
        <v>111</v>
      </c>
      <c r="J1249" s="2" t="s">
        <v>100</v>
      </c>
      <c r="K1249" s="14" t="n">
        <v>16347.12</v>
      </c>
      <c r="L1249" s="2" t="n">
        <f aca="false">IF(E1249="","",ROUND((Indicadores!$B$4-E1249)/365.25,1))</f>
        <v>5.5</v>
      </c>
      <c r="M1249" s="2" t="str">
        <f aca="false">IF(E1249="","Virtual",IF(L1249&gt;=Indicadores!$B$6,"Fim de Vida",IF(L1249&gt;=Indicadores!$B$5,"Envelhecendo","Atual")))</f>
        <v>Fim de Vida</v>
      </c>
      <c r="N1249" s="2" t="str">
        <f aca="false">IF(F1249="","N/A",IF(F1249&lt;Indicadores!$B$4,"Vencida","Vigente"))</f>
        <v>Vencida</v>
      </c>
      <c r="O1249" s="2" t="str">
        <f aca="false">INDEX(Locais!$B$2:$B$13,MATCH(H1249,Locais!$A$2:$A$13,0))</f>
        <v>Sede - Brasília</v>
      </c>
      <c r="P1249" s="2" t="str">
        <f aca="false">INDEX(Locais!$C$2:$C$13,MATCH(H1249,Locais!$A$2:$A$13,0))</f>
        <v>Centro-Oeste</v>
      </c>
    </row>
    <row r="1250" customFormat="false" ht="15" hidden="false" customHeight="false" outlineLevel="0" collapsed="false">
      <c r="A1250" s="2" t="s">
        <v>1386</v>
      </c>
      <c r="B1250" s="2" t="s">
        <v>70</v>
      </c>
      <c r="C1250" s="2" t="s">
        <v>96</v>
      </c>
      <c r="D1250" s="2" t="s">
        <v>122</v>
      </c>
      <c r="E1250" s="13" t="n">
        <v>43354</v>
      </c>
      <c r="F1250" s="13" t="n">
        <v>45179</v>
      </c>
      <c r="G1250" s="2" t="s">
        <v>118</v>
      </c>
      <c r="H1250" s="2" t="s">
        <v>141</v>
      </c>
      <c r="I1250" s="2" t="s">
        <v>142</v>
      </c>
      <c r="J1250" s="2" t="s">
        <v>100</v>
      </c>
      <c r="K1250" s="14" t="n">
        <v>15592.98</v>
      </c>
      <c r="L1250" s="2" t="n">
        <f aca="false">IF(E1250="","",ROUND((Indicadores!$B$4-E1250)/365.25,1))</f>
        <v>8.1</v>
      </c>
      <c r="M1250" s="2" t="str">
        <f aca="false">IF(E1250="","Virtual",IF(L1250&gt;=Indicadores!$B$6,"Fim de Vida",IF(L1250&gt;=Indicadores!$B$5,"Envelhecendo","Atual")))</f>
        <v>Fim de Vida</v>
      </c>
      <c r="N1250" s="2" t="str">
        <f aca="false">IF(F1250="","N/A",IF(F1250&lt;Indicadores!$B$4,"Vencida","Vigente"))</f>
        <v>Vencida</v>
      </c>
      <c r="O1250" s="2" t="str">
        <f aca="false">INDEX(Locais!$B$2:$B$13,MATCH(H1250,Locais!$A$2:$A$13,0))</f>
        <v>Regional - Curitiba</v>
      </c>
      <c r="P1250" s="2" t="str">
        <f aca="false">INDEX(Locais!$C$2:$C$13,MATCH(H1250,Locais!$A$2:$A$13,0))</f>
        <v>Sul</v>
      </c>
    </row>
    <row r="1251" customFormat="false" ht="15" hidden="false" customHeight="false" outlineLevel="0" collapsed="false">
      <c r="A1251" s="2" t="s">
        <v>1387</v>
      </c>
      <c r="B1251" s="2" t="s">
        <v>69</v>
      </c>
      <c r="C1251" s="2" t="s">
        <v>102</v>
      </c>
      <c r="D1251" s="2" t="s">
        <v>113</v>
      </c>
      <c r="E1251" s="13" t="n">
        <v>44283</v>
      </c>
      <c r="F1251" s="13" t="n">
        <v>45378</v>
      </c>
      <c r="G1251" s="2" t="s">
        <v>32</v>
      </c>
      <c r="H1251" s="2" t="s">
        <v>141</v>
      </c>
      <c r="I1251" s="2" t="s">
        <v>105</v>
      </c>
      <c r="J1251" s="2" t="s">
        <v>100</v>
      </c>
      <c r="K1251" s="14" t="n">
        <v>10089.85</v>
      </c>
      <c r="L1251" s="2" t="n">
        <f aca="false">IF(E1251="","",ROUND((Indicadores!$B$4-E1251)/365.25,1))</f>
        <v>5.6</v>
      </c>
      <c r="M1251" s="2" t="str">
        <f aca="false">IF(E1251="","Virtual",IF(L1251&gt;=Indicadores!$B$6,"Fim de Vida",IF(L1251&gt;=Indicadores!$B$5,"Envelhecendo","Atual")))</f>
        <v>Fim de Vida</v>
      </c>
      <c r="N1251" s="2" t="str">
        <f aca="false">IF(F1251="","N/A",IF(F1251&lt;Indicadores!$B$4,"Vencida","Vigente"))</f>
        <v>Vencida</v>
      </c>
      <c r="O1251" s="2" t="str">
        <f aca="false">INDEX(Locais!$B$2:$B$13,MATCH(H1251,Locais!$A$2:$A$13,0))</f>
        <v>Regional - Curitiba</v>
      </c>
      <c r="P1251" s="2" t="str">
        <f aca="false">INDEX(Locais!$C$2:$C$13,MATCH(H1251,Locais!$A$2:$A$13,0))</f>
        <v>Sul</v>
      </c>
    </row>
    <row r="1252" customFormat="false" ht="15" hidden="false" customHeight="false" outlineLevel="0" collapsed="false">
      <c r="A1252" s="2" t="s">
        <v>1388</v>
      </c>
      <c r="B1252" s="2" t="s">
        <v>69</v>
      </c>
      <c r="C1252" s="2" t="s">
        <v>96</v>
      </c>
      <c r="D1252" s="2" t="s">
        <v>97</v>
      </c>
      <c r="E1252" s="13" t="n">
        <v>44440</v>
      </c>
      <c r="F1252" s="13" t="n">
        <v>45535</v>
      </c>
      <c r="G1252" s="2" t="s">
        <v>34</v>
      </c>
      <c r="H1252" s="2" t="s">
        <v>108</v>
      </c>
      <c r="I1252" s="2" t="s">
        <v>111</v>
      </c>
      <c r="J1252" s="2" t="s">
        <v>100</v>
      </c>
      <c r="K1252" s="14" t="n">
        <v>7914.93</v>
      </c>
      <c r="L1252" s="2" t="n">
        <f aca="false">IF(E1252="","",ROUND((Indicadores!$B$4-E1252)/365.25,1))</f>
        <v>5.1</v>
      </c>
      <c r="M1252" s="2" t="str">
        <f aca="false">IF(E1252="","Virtual",IF(L1252&gt;=Indicadores!$B$6,"Fim de Vida",IF(L1252&gt;=Indicadores!$B$5,"Envelhecendo","Atual")))</f>
        <v>Fim de Vida</v>
      </c>
      <c r="N1252" s="2" t="str">
        <f aca="false">IF(F1252="","N/A",IF(F1252&lt;Indicadores!$B$4,"Vencida","Vigente"))</f>
        <v>Vencida</v>
      </c>
      <c r="O1252" s="2" t="str">
        <f aca="false">INDEX(Locais!$B$2:$B$13,MATCH(H1252,Locais!$A$2:$A$13,0))</f>
        <v>Regional - Porto Alegre</v>
      </c>
      <c r="P1252" s="2" t="str">
        <f aca="false">INDEX(Locais!$C$2:$C$13,MATCH(H1252,Locais!$A$2:$A$13,0))</f>
        <v>Sul</v>
      </c>
    </row>
    <row r="1253" customFormat="false" ht="15" hidden="false" customHeight="false" outlineLevel="0" collapsed="false">
      <c r="A1253" s="2" t="s">
        <v>1389</v>
      </c>
      <c r="B1253" s="2" t="s">
        <v>69</v>
      </c>
      <c r="C1253" s="2" t="s">
        <v>102</v>
      </c>
      <c r="D1253" s="2" t="s">
        <v>113</v>
      </c>
      <c r="E1253" s="13" t="n">
        <v>45524</v>
      </c>
      <c r="F1253" s="13" t="n">
        <v>46619</v>
      </c>
      <c r="G1253" s="2" t="s">
        <v>32</v>
      </c>
      <c r="H1253" s="2" t="s">
        <v>98</v>
      </c>
      <c r="I1253" s="2" t="s">
        <v>115</v>
      </c>
      <c r="J1253" s="2" t="s">
        <v>100</v>
      </c>
      <c r="K1253" s="14" t="n">
        <v>9961.43</v>
      </c>
      <c r="L1253" s="2" t="n">
        <f aca="false">IF(E1253="","",ROUND((Indicadores!$B$4-E1253)/365.25,1))</f>
        <v>2.2</v>
      </c>
      <c r="M1253" s="2" t="str">
        <f aca="false">IF(E1253="","Virtual",IF(L1253&gt;=Indicadores!$B$6,"Fim de Vida",IF(L1253&gt;=Indicadores!$B$5,"Envelhecendo","Atual")))</f>
        <v>Atual</v>
      </c>
      <c r="N1253" s="2" t="str">
        <f aca="false">IF(F1253="","N/A",IF(F1253&lt;Indicadores!$B$4,"Vencida","Vigente"))</f>
        <v>Vigente</v>
      </c>
      <c r="O1253" s="2" t="str">
        <f aca="false">INDEX(Locais!$B$2:$B$13,MATCH(H1253,Locais!$A$2:$A$13,0))</f>
        <v>Sede - Brasília</v>
      </c>
      <c r="P1253" s="2" t="str">
        <f aca="false">INDEX(Locais!$C$2:$C$13,MATCH(H1253,Locais!$A$2:$A$13,0))</f>
        <v>Centro-Oeste</v>
      </c>
    </row>
    <row r="1254" customFormat="false" ht="15" hidden="false" customHeight="false" outlineLevel="0" collapsed="false">
      <c r="A1254" s="2" t="s">
        <v>1390</v>
      </c>
      <c r="B1254" s="2" t="s">
        <v>69</v>
      </c>
      <c r="C1254" s="2" t="s">
        <v>96</v>
      </c>
      <c r="D1254" s="2" t="s">
        <v>97</v>
      </c>
      <c r="E1254" s="13" t="n">
        <v>44788</v>
      </c>
      <c r="F1254" s="13" t="n">
        <v>45883</v>
      </c>
      <c r="G1254" s="2" t="s">
        <v>32</v>
      </c>
      <c r="H1254" s="2" t="s">
        <v>98</v>
      </c>
      <c r="I1254" s="2" t="s">
        <v>130</v>
      </c>
      <c r="J1254" s="2" t="s">
        <v>100</v>
      </c>
      <c r="K1254" s="14" t="n">
        <v>10590.76</v>
      </c>
      <c r="L1254" s="2" t="n">
        <f aca="false">IF(E1254="","",ROUND((Indicadores!$B$4-E1254)/365.25,1))</f>
        <v>4.2</v>
      </c>
      <c r="M1254" s="2" t="str">
        <f aca="false">IF(E1254="","Virtual",IF(L1254&gt;=Indicadores!$B$6,"Fim de Vida",IF(L1254&gt;=Indicadores!$B$5,"Envelhecendo","Atual")))</f>
        <v>Envelhecendo</v>
      </c>
      <c r="N1254" s="2" t="str">
        <f aca="false">IF(F1254="","N/A",IF(F1254&lt;Indicadores!$B$4,"Vencida","Vigente"))</f>
        <v>Vencida</v>
      </c>
      <c r="O1254" s="2" t="str">
        <f aca="false">INDEX(Locais!$B$2:$B$13,MATCH(H1254,Locais!$A$2:$A$13,0))</f>
        <v>Sede - Brasília</v>
      </c>
      <c r="P1254" s="2" t="str">
        <f aca="false">INDEX(Locais!$C$2:$C$13,MATCH(H1254,Locais!$A$2:$A$13,0))</f>
        <v>Centro-Oeste</v>
      </c>
    </row>
    <row r="1255" customFormat="false" ht="15" hidden="false" customHeight="false" outlineLevel="0" collapsed="false">
      <c r="A1255" s="2" t="s">
        <v>1391</v>
      </c>
      <c r="B1255" s="2" t="s">
        <v>69</v>
      </c>
      <c r="C1255" s="2" t="s">
        <v>126</v>
      </c>
      <c r="D1255" s="2" t="s">
        <v>169</v>
      </c>
      <c r="E1255" s="13" t="n">
        <v>45206</v>
      </c>
      <c r="F1255" s="13" t="n">
        <v>46301</v>
      </c>
      <c r="G1255" s="2" t="s">
        <v>32</v>
      </c>
      <c r="H1255" s="2" t="s">
        <v>119</v>
      </c>
      <c r="I1255" s="2" t="s">
        <v>130</v>
      </c>
      <c r="J1255" s="2" t="s">
        <v>100</v>
      </c>
      <c r="K1255" s="14" t="n">
        <v>9808.19</v>
      </c>
      <c r="L1255" s="2" t="n">
        <f aca="false">IF(E1255="","",ROUND((Indicadores!$B$4-E1255)/365.25,1))</f>
        <v>3</v>
      </c>
      <c r="M1255" s="2" t="str">
        <f aca="false">IF(E1255="","Virtual",IF(L1255&gt;=Indicadores!$B$6,"Fim de Vida",IF(L1255&gt;=Indicadores!$B$5,"Envelhecendo","Atual")))</f>
        <v>Envelhecendo</v>
      </c>
      <c r="N1255" s="2" t="str">
        <f aca="false">IF(F1255="","N/A",IF(F1255&lt;Indicadores!$B$4,"Vencida","Vigente"))</f>
        <v>Vencida</v>
      </c>
      <c r="O1255" s="2" t="str">
        <f aca="false">INDEX(Locais!$B$2:$B$13,MATCH(H1255,Locais!$A$2:$A$13,0))</f>
        <v>Regional - São Paulo</v>
      </c>
      <c r="P1255" s="2" t="str">
        <f aca="false">INDEX(Locais!$C$2:$C$13,MATCH(H1255,Locais!$A$2:$A$13,0))</f>
        <v>Sudeste</v>
      </c>
    </row>
    <row r="1256" customFormat="false" ht="15" hidden="false" customHeight="false" outlineLevel="0" collapsed="false">
      <c r="A1256" s="2" t="s">
        <v>1392</v>
      </c>
      <c r="B1256" s="2" t="s">
        <v>70</v>
      </c>
      <c r="C1256" s="2" t="s">
        <v>96</v>
      </c>
      <c r="D1256" s="2" t="s">
        <v>122</v>
      </c>
      <c r="E1256" s="13" t="n">
        <v>43527</v>
      </c>
      <c r="F1256" s="13" t="n">
        <v>45352</v>
      </c>
      <c r="G1256" s="2" t="s">
        <v>118</v>
      </c>
      <c r="H1256" s="2" t="s">
        <v>119</v>
      </c>
      <c r="I1256" s="2" t="s">
        <v>120</v>
      </c>
      <c r="J1256" s="2" t="s">
        <v>100</v>
      </c>
      <c r="K1256" s="14" t="n">
        <v>18056.91</v>
      </c>
      <c r="L1256" s="2" t="n">
        <f aca="false">IF(E1256="","",ROUND((Indicadores!$B$4-E1256)/365.25,1))</f>
        <v>7.6</v>
      </c>
      <c r="M1256" s="2" t="str">
        <f aca="false">IF(E1256="","Virtual",IF(L1256&gt;=Indicadores!$B$6,"Fim de Vida",IF(L1256&gt;=Indicadores!$B$5,"Envelhecendo","Atual")))</f>
        <v>Fim de Vida</v>
      </c>
      <c r="N1256" s="2" t="str">
        <f aca="false">IF(F1256="","N/A",IF(F1256&lt;Indicadores!$B$4,"Vencida","Vigente"))</f>
        <v>Vencida</v>
      </c>
      <c r="O1256" s="2" t="str">
        <f aca="false">INDEX(Locais!$B$2:$B$13,MATCH(H1256,Locais!$A$2:$A$13,0))</f>
        <v>Regional - São Paulo</v>
      </c>
      <c r="P1256" s="2" t="str">
        <f aca="false">INDEX(Locais!$C$2:$C$13,MATCH(H1256,Locais!$A$2:$A$13,0))</f>
        <v>Sudeste</v>
      </c>
    </row>
    <row r="1257" customFormat="false" ht="15" hidden="false" customHeight="false" outlineLevel="0" collapsed="false">
      <c r="A1257" s="2" t="s">
        <v>1393</v>
      </c>
      <c r="B1257" s="2" t="s">
        <v>68</v>
      </c>
      <c r="C1257" s="2" t="s">
        <v>96</v>
      </c>
      <c r="D1257" s="2" t="s">
        <v>107</v>
      </c>
      <c r="E1257" s="13" t="n">
        <v>45729</v>
      </c>
      <c r="F1257" s="13" t="n">
        <v>46824</v>
      </c>
      <c r="G1257" s="2" t="s">
        <v>32</v>
      </c>
      <c r="H1257" s="2" t="s">
        <v>98</v>
      </c>
      <c r="I1257" s="2" t="s">
        <v>124</v>
      </c>
      <c r="J1257" s="2" t="s">
        <v>100</v>
      </c>
      <c r="K1257" s="14" t="n">
        <v>4873.58</v>
      </c>
      <c r="L1257" s="2" t="n">
        <f aca="false">IF(E1257="","",ROUND((Indicadores!$B$4-E1257)/365.25,1))</f>
        <v>1.6</v>
      </c>
      <c r="M1257" s="2" t="str">
        <f aca="false">IF(E1257="","Virtual",IF(L1257&gt;=Indicadores!$B$6,"Fim de Vida",IF(L1257&gt;=Indicadores!$B$5,"Envelhecendo","Atual")))</f>
        <v>Atual</v>
      </c>
      <c r="N1257" s="2" t="str">
        <f aca="false">IF(F1257="","N/A",IF(F1257&lt;Indicadores!$B$4,"Vencida","Vigente"))</f>
        <v>Vigente</v>
      </c>
      <c r="O1257" s="2" t="str">
        <f aca="false">INDEX(Locais!$B$2:$B$13,MATCH(H1257,Locais!$A$2:$A$13,0))</f>
        <v>Sede - Brasília</v>
      </c>
      <c r="P1257" s="2" t="str">
        <f aca="false">INDEX(Locais!$C$2:$C$13,MATCH(H1257,Locais!$A$2:$A$13,0))</f>
        <v>Centro-Oeste</v>
      </c>
    </row>
    <row r="1258" customFormat="false" ht="15" hidden="false" customHeight="false" outlineLevel="0" collapsed="false">
      <c r="A1258" s="2" t="s">
        <v>1394</v>
      </c>
      <c r="B1258" s="2" t="s">
        <v>69</v>
      </c>
      <c r="C1258" s="2" t="s">
        <v>96</v>
      </c>
      <c r="D1258" s="2" t="s">
        <v>117</v>
      </c>
      <c r="E1258" s="13" t="n">
        <v>44807</v>
      </c>
      <c r="F1258" s="13" t="n">
        <v>45902</v>
      </c>
      <c r="G1258" s="2" t="s">
        <v>32</v>
      </c>
      <c r="H1258" s="2" t="s">
        <v>119</v>
      </c>
      <c r="I1258" s="2" t="s">
        <v>142</v>
      </c>
      <c r="J1258" s="2" t="s">
        <v>100</v>
      </c>
      <c r="K1258" s="14" t="n">
        <v>10883.46</v>
      </c>
      <c r="L1258" s="2" t="n">
        <f aca="false">IF(E1258="","",ROUND((Indicadores!$B$4-E1258)/365.25,1))</f>
        <v>4.1</v>
      </c>
      <c r="M1258" s="2" t="str">
        <f aca="false">IF(E1258="","Virtual",IF(L1258&gt;=Indicadores!$B$6,"Fim de Vida",IF(L1258&gt;=Indicadores!$B$5,"Envelhecendo","Atual")))</f>
        <v>Envelhecendo</v>
      </c>
      <c r="N1258" s="2" t="str">
        <f aca="false">IF(F1258="","N/A",IF(F1258&lt;Indicadores!$B$4,"Vencida","Vigente"))</f>
        <v>Vencida</v>
      </c>
      <c r="O1258" s="2" t="str">
        <f aca="false">INDEX(Locais!$B$2:$B$13,MATCH(H1258,Locais!$A$2:$A$13,0))</f>
        <v>Regional - São Paulo</v>
      </c>
      <c r="P1258" s="2" t="str">
        <f aca="false">INDEX(Locais!$C$2:$C$13,MATCH(H1258,Locais!$A$2:$A$13,0))</f>
        <v>Sudeste</v>
      </c>
    </row>
    <row r="1259" customFormat="false" ht="15" hidden="false" customHeight="false" outlineLevel="0" collapsed="false">
      <c r="A1259" s="2" t="s">
        <v>1395</v>
      </c>
      <c r="B1259" s="2" t="s">
        <v>69</v>
      </c>
      <c r="C1259" s="2" t="s">
        <v>96</v>
      </c>
      <c r="D1259" s="2" t="s">
        <v>117</v>
      </c>
      <c r="E1259" s="13" t="n">
        <v>45101</v>
      </c>
      <c r="F1259" s="13" t="n">
        <v>46196</v>
      </c>
      <c r="G1259" s="2" t="s">
        <v>32</v>
      </c>
      <c r="H1259" s="2" t="s">
        <v>119</v>
      </c>
      <c r="I1259" s="2" t="s">
        <v>109</v>
      </c>
      <c r="J1259" s="2" t="s">
        <v>100</v>
      </c>
      <c r="K1259" s="14" t="n">
        <v>7532.86</v>
      </c>
      <c r="L1259" s="2" t="n">
        <f aca="false">IF(E1259="","",ROUND((Indicadores!$B$4-E1259)/365.25,1))</f>
        <v>3.3</v>
      </c>
      <c r="M1259" s="2" t="str">
        <f aca="false">IF(E1259="","Virtual",IF(L1259&gt;=Indicadores!$B$6,"Fim de Vida",IF(L1259&gt;=Indicadores!$B$5,"Envelhecendo","Atual")))</f>
        <v>Envelhecendo</v>
      </c>
      <c r="N1259" s="2" t="str">
        <f aca="false">IF(F1259="","N/A",IF(F1259&lt;Indicadores!$B$4,"Vencida","Vigente"))</f>
        <v>Vencida</v>
      </c>
      <c r="O1259" s="2" t="str">
        <f aca="false">INDEX(Locais!$B$2:$B$13,MATCH(H1259,Locais!$A$2:$A$13,0))</f>
        <v>Regional - São Paulo</v>
      </c>
      <c r="P1259" s="2" t="str">
        <f aca="false">INDEX(Locais!$C$2:$C$13,MATCH(H1259,Locais!$A$2:$A$13,0))</f>
        <v>Sudeste</v>
      </c>
    </row>
    <row r="1260" customFormat="false" ht="15" hidden="false" customHeight="false" outlineLevel="0" collapsed="false">
      <c r="A1260" s="2" t="s">
        <v>1396</v>
      </c>
      <c r="B1260" s="2" t="s">
        <v>68</v>
      </c>
      <c r="C1260" s="2" t="s">
        <v>102</v>
      </c>
      <c r="D1260" s="2" t="s">
        <v>103</v>
      </c>
      <c r="E1260" s="13" t="n">
        <v>43064</v>
      </c>
      <c r="F1260" s="13" t="n">
        <v>44159</v>
      </c>
      <c r="G1260" s="2" t="s">
        <v>151</v>
      </c>
      <c r="H1260" s="2" t="s">
        <v>98</v>
      </c>
      <c r="I1260" s="2" t="s">
        <v>109</v>
      </c>
      <c r="J1260" s="2" t="s">
        <v>137</v>
      </c>
      <c r="K1260" s="14" t="n">
        <v>5671.15</v>
      </c>
      <c r="L1260" s="2" t="n">
        <f aca="false">IF(E1260="","",ROUND((Indicadores!$B$4-E1260)/365.25,1))</f>
        <v>8.9</v>
      </c>
      <c r="M1260" s="2" t="str">
        <f aca="false">IF(E1260="","Virtual",IF(L1260&gt;=Indicadores!$B$6,"Fim de Vida",IF(L1260&gt;=Indicadores!$B$5,"Envelhecendo","Atual")))</f>
        <v>Fim de Vida</v>
      </c>
      <c r="N1260" s="2" t="str">
        <f aca="false">IF(F1260="","N/A",IF(F1260&lt;Indicadores!$B$4,"Vencida","Vigente"))</f>
        <v>Vencida</v>
      </c>
      <c r="O1260" s="2" t="str">
        <f aca="false">INDEX(Locais!$B$2:$B$13,MATCH(H1260,Locais!$A$2:$A$13,0))</f>
        <v>Sede - Brasília</v>
      </c>
      <c r="P1260" s="2" t="str">
        <f aca="false">INDEX(Locais!$C$2:$C$13,MATCH(H1260,Locais!$A$2:$A$13,0))</f>
        <v>Centro-Oeste</v>
      </c>
    </row>
    <row r="1261" customFormat="false" ht="15" hidden="false" customHeight="false" outlineLevel="0" collapsed="false">
      <c r="A1261" s="2" t="s">
        <v>1397</v>
      </c>
      <c r="B1261" s="2" t="s">
        <v>69</v>
      </c>
      <c r="C1261" s="2" t="s">
        <v>96</v>
      </c>
      <c r="D1261" s="2" t="s">
        <v>97</v>
      </c>
      <c r="E1261" s="13" t="n">
        <v>44443</v>
      </c>
      <c r="F1261" s="13" t="n">
        <v>45538</v>
      </c>
      <c r="G1261" s="2" t="s">
        <v>32</v>
      </c>
      <c r="H1261" s="2" t="s">
        <v>119</v>
      </c>
      <c r="I1261" s="2" t="s">
        <v>111</v>
      </c>
      <c r="J1261" s="2" t="s">
        <v>100</v>
      </c>
      <c r="K1261" s="14" t="n">
        <v>10204.9</v>
      </c>
      <c r="L1261" s="2" t="n">
        <f aca="false">IF(E1261="","",ROUND((Indicadores!$B$4-E1261)/365.25,1))</f>
        <v>5.1</v>
      </c>
      <c r="M1261" s="2" t="str">
        <f aca="false">IF(E1261="","Virtual",IF(L1261&gt;=Indicadores!$B$6,"Fim de Vida",IF(L1261&gt;=Indicadores!$B$5,"Envelhecendo","Atual")))</f>
        <v>Fim de Vida</v>
      </c>
      <c r="N1261" s="2" t="str">
        <f aca="false">IF(F1261="","N/A",IF(F1261&lt;Indicadores!$B$4,"Vencida","Vigente"))</f>
        <v>Vencida</v>
      </c>
      <c r="O1261" s="2" t="str">
        <f aca="false">INDEX(Locais!$B$2:$B$13,MATCH(H1261,Locais!$A$2:$A$13,0))</f>
        <v>Regional - São Paulo</v>
      </c>
      <c r="P1261" s="2" t="str">
        <f aca="false">INDEX(Locais!$C$2:$C$13,MATCH(H1261,Locais!$A$2:$A$13,0))</f>
        <v>Sudeste</v>
      </c>
    </row>
    <row r="1262" customFormat="false" ht="15" hidden="false" customHeight="false" outlineLevel="0" collapsed="false">
      <c r="A1262" s="2" t="s">
        <v>1398</v>
      </c>
      <c r="B1262" s="2" t="s">
        <v>68</v>
      </c>
      <c r="C1262" s="2" t="s">
        <v>96</v>
      </c>
      <c r="D1262" s="2" t="s">
        <v>107</v>
      </c>
      <c r="E1262" s="13" t="n">
        <v>45262</v>
      </c>
      <c r="F1262" s="13" t="n">
        <v>46357</v>
      </c>
      <c r="G1262" s="2" t="s">
        <v>32</v>
      </c>
      <c r="H1262" s="2" t="s">
        <v>98</v>
      </c>
      <c r="I1262" s="2" t="s">
        <v>130</v>
      </c>
      <c r="J1262" s="2" t="s">
        <v>100</v>
      </c>
      <c r="K1262" s="14" t="n">
        <v>5766.79</v>
      </c>
      <c r="L1262" s="2" t="n">
        <f aca="false">IF(E1262="","",ROUND((Indicadores!$B$4-E1262)/365.25,1))</f>
        <v>2.9</v>
      </c>
      <c r="M1262" s="2" t="str">
        <f aca="false">IF(E1262="","Virtual",IF(L1262&gt;=Indicadores!$B$6,"Fim de Vida",IF(L1262&gt;=Indicadores!$B$5,"Envelhecendo","Atual")))</f>
        <v>Atual</v>
      </c>
      <c r="N1262" s="2" t="str">
        <f aca="false">IF(F1262="","N/A",IF(F1262&lt;Indicadores!$B$4,"Vencida","Vigente"))</f>
        <v>Vigente</v>
      </c>
      <c r="O1262" s="2" t="str">
        <f aca="false">INDEX(Locais!$B$2:$B$13,MATCH(H1262,Locais!$A$2:$A$13,0))</f>
        <v>Sede - Brasília</v>
      </c>
      <c r="P1262" s="2" t="str">
        <f aca="false">INDEX(Locais!$C$2:$C$13,MATCH(H1262,Locais!$A$2:$A$13,0))</f>
        <v>Centro-Oeste</v>
      </c>
    </row>
    <row r="1263" customFormat="false" ht="15" hidden="false" customHeight="false" outlineLevel="0" collapsed="false">
      <c r="A1263" s="2" t="s">
        <v>1399</v>
      </c>
      <c r="B1263" s="2" t="s">
        <v>68</v>
      </c>
      <c r="C1263" s="2" t="s">
        <v>96</v>
      </c>
      <c r="D1263" s="2" t="s">
        <v>132</v>
      </c>
      <c r="E1263" s="13" t="n">
        <v>43921</v>
      </c>
      <c r="F1263" s="13" t="n">
        <v>45016</v>
      </c>
      <c r="G1263" s="2" t="s">
        <v>32</v>
      </c>
      <c r="H1263" s="2" t="s">
        <v>104</v>
      </c>
      <c r="I1263" s="2" t="s">
        <v>142</v>
      </c>
      <c r="J1263" s="2" t="s">
        <v>100</v>
      </c>
      <c r="K1263" s="14" t="n">
        <v>5455.38</v>
      </c>
      <c r="L1263" s="2" t="n">
        <f aca="false">IF(E1263="","",ROUND((Indicadores!$B$4-E1263)/365.25,1))</f>
        <v>6.5</v>
      </c>
      <c r="M1263" s="2" t="str">
        <f aca="false">IF(E1263="","Virtual",IF(L1263&gt;=Indicadores!$B$6,"Fim de Vida",IF(L1263&gt;=Indicadores!$B$5,"Envelhecendo","Atual")))</f>
        <v>Fim de Vida</v>
      </c>
      <c r="N1263" s="2" t="str">
        <f aca="false">IF(F1263="","N/A",IF(F1263&lt;Indicadores!$B$4,"Vencida","Vigente"))</f>
        <v>Vencida</v>
      </c>
      <c r="O1263" s="2" t="str">
        <f aca="false">INDEX(Locais!$B$2:$B$13,MATCH(H1263,Locais!$A$2:$A$13,0))</f>
        <v>Regional - Fortaleza</v>
      </c>
      <c r="P1263" s="2" t="str">
        <f aca="false">INDEX(Locais!$C$2:$C$13,MATCH(H1263,Locais!$A$2:$A$13,0))</f>
        <v>Nordeste</v>
      </c>
    </row>
    <row r="1264" customFormat="false" ht="15" hidden="false" customHeight="false" outlineLevel="0" collapsed="false">
      <c r="A1264" s="2" t="s">
        <v>1400</v>
      </c>
      <c r="B1264" s="2" t="s">
        <v>68</v>
      </c>
      <c r="C1264" s="2" t="s">
        <v>96</v>
      </c>
      <c r="D1264" s="2" t="s">
        <v>132</v>
      </c>
      <c r="E1264" s="13" t="n">
        <v>45069</v>
      </c>
      <c r="F1264" s="13" t="n">
        <v>46164</v>
      </c>
      <c r="G1264" s="2" t="s">
        <v>32</v>
      </c>
      <c r="H1264" s="2" t="s">
        <v>104</v>
      </c>
      <c r="I1264" s="2" t="s">
        <v>99</v>
      </c>
      <c r="J1264" s="2" t="s">
        <v>100</v>
      </c>
      <c r="K1264" s="14" t="n">
        <v>6375.22</v>
      </c>
      <c r="L1264" s="2" t="n">
        <f aca="false">IF(E1264="","",ROUND((Indicadores!$B$4-E1264)/365.25,1))</f>
        <v>3.4</v>
      </c>
      <c r="M1264" s="2" t="str">
        <f aca="false">IF(E1264="","Virtual",IF(L1264&gt;=Indicadores!$B$6,"Fim de Vida",IF(L1264&gt;=Indicadores!$B$5,"Envelhecendo","Atual")))</f>
        <v>Envelhecendo</v>
      </c>
      <c r="N1264" s="2" t="str">
        <f aca="false">IF(F1264="","N/A",IF(F1264&lt;Indicadores!$B$4,"Vencida","Vigente"))</f>
        <v>Vencida</v>
      </c>
      <c r="O1264" s="2" t="str">
        <f aca="false">INDEX(Locais!$B$2:$B$13,MATCH(H1264,Locais!$A$2:$A$13,0))</f>
        <v>Regional - Fortaleza</v>
      </c>
      <c r="P1264" s="2" t="str">
        <f aca="false">INDEX(Locais!$C$2:$C$13,MATCH(H1264,Locais!$A$2:$A$13,0))</f>
        <v>Nordeste</v>
      </c>
    </row>
    <row r="1265" customFormat="false" ht="15" hidden="false" customHeight="false" outlineLevel="0" collapsed="false">
      <c r="A1265" s="2" t="s">
        <v>1401</v>
      </c>
      <c r="B1265" s="2" t="s">
        <v>70</v>
      </c>
      <c r="C1265" s="2" t="s">
        <v>126</v>
      </c>
      <c r="D1265" s="2" t="s">
        <v>162</v>
      </c>
      <c r="E1265" s="13" t="n">
        <v>44712</v>
      </c>
      <c r="F1265" s="13" t="n">
        <v>46537</v>
      </c>
      <c r="G1265" s="2" t="s">
        <v>32</v>
      </c>
      <c r="H1265" s="2" t="s">
        <v>119</v>
      </c>
      <c r="I1265" s="2" t="s">
        <v>120</v>
      </c>
      <c r="J1265" s="2" t="s">
        <v>100</v>
      </c>
      <c r="K1265" s="14" t="n">
        <v>14221.32</v>
      </c>
      <c r="L1265" s="2" t="n">
        <f aca="false">IF(E1265="","",ROUND((Indicadores!$B$4-E1265)/365.25,1))</f>
        <v>4.4</v>
      </c>
      <c r="M1265" s="2" t="str">
        <f aca="false">IF(E1265="","Virtual",IF(L1265&gt;=Indicadores!$B$6,"Fim de Vida",IF(L1265&gt;=Indicadores!$B$5,"Envelhecendo","Atual")))</f>
        <v>Envelhecendo</v>
      </c>
      <c r="N1265" s="2" t="str">
        <f aca="false">IF(F1265="","N/A",IF(F1265&lt;Indicadores!$B$4,"Vencida","Vigente"))</f>
        <v>Vigente</v>
      </c>
      <c r="O1265" s="2" t="str">
        <f aca="false">INDEX(Locais!$B$2:$B$13,MATCH(H1265,Locais!$A$2:$A$13,0))</f>
        <v>Regional - São Paulo</v>
      </c>
      <c r="P1265" s="2" t="str">
        <f aca="false">INDEX(Locais!$C$2:$C$13,MATCH(H1265,Locais!$A$2:$A$13,0))</f>
        <v>Sudeste</v>
      </c>
    </row>
    <row r="1266" customFormat="false" ht="15" hidden="false" customHeight="false" outlineLevel="0" collapsed="false">
      <c r="A1266" s="2" t="s">
        <v>1402</v>
      </c>
      <c r="B1266" s="2" t="s">
        <v>68</v>
      </c>
      <c r="C1266" s="2" t="s">
        <v>126</v>
      </c>
      <c r="D1266" s="2" t="s">
        <v>127</v>
      </c>
      <c r="E1266" s="13" t="n">
        <v>44674</v>
      </c>
      <c r="F1266" s="13" t="n">
        <v>45769</v>
      </c>
      <c r="G1266" s="2" t="s">
        <v>34</v>
      </c>
      <c r="H1266" s="2" t="s">
        <v>165</v>
      </c>
      <c r="I1266" s="2" t="s">
        <v>115</v>
      </c>
      <c r="J1266" s="2" t="s">
        <v>100</v>
      </c>
      <c r="K1266" s="14" t="n">
        <v>5458.73</v>
      </c>
      <c r="L1266" s="2" t="n">
        <f aca="false">IF(E1266="","",ROUND((Indicadores!$B$4-E1266)/365.25,1))</f>
        <v>4.5</v>
      </c>
      <c r="M1266" s="2" t="str">
        <f aca="false">IF(E1266="","Virtual",IF(L1266&gt;=Indicadores!$B$6,"Fim de Vida",IF(L1266&gt;=Indicadores!$B$5,"Envelhecendo","Atual")))</f>
        <v>Envelhecendo</v>
      </c>
      <c r="N1266" s="2" t="str">
        <f aca="false">IF(F1266="","N/A",IF(F1266&lt;Indicadores!$B$4,"Vencida","Vigente"))</f>
        <v>Vencida</v>
      </c>
      <c r="O1266" s="2" t="str">
        <f aca="false">INDEX(Locais!$B$2:$B$13,MATCH(H1266,Locais!$A$2:$A$13,0))</f>
        <v>Regional - Salvador</v>
      </c>
      <c r="P1266" s="2" t="str">
        <f aca="false">INDEX(Locais!$C$2:$C$13,MATCH(H1266,Locais!$A$2:$A$13,0))</f>
        <v>Nordeste</v>
      </c>
    </row>
    <row r="1267" customFormat="false" ht="15" hidden="false" customHeight="false" outlineLevel="0" collapsed="false">
      <c r="A1267" s="2" t="s">
        <v>1403</v>
      </c>
      <c r="B1267" s="2" t="s">
        <v>69</v>
      </c>
      <c r="C1267" s="2" t="s">
        <v>102</v>
      </c>
      <c r="D1267" s="2" t="s">
        <v>113</v>
      </c>
      <c r="E1267" s="13" t="n">
        <v>45228</v>
      </c>
      <c r="F1267" s="13" t="n">
        <v>46323</v>
      </c>
      <c r="G1267" s="2" t="s">
        <v>32</v>
      </c>
      <c r="H1267" s="2" t="s">
        <v>108</v>
      </c>
      <c r="I1267" s="2" t="s">
        <v>109</v>
      </c>
      <c r="J1267" s="2" t="s">
        <v>100</v>
      </c>
      <c r="K1267" s="14" t="n">
        <v>8988.53</v>
      </c>
      <c r="L1267" s="2" t="n">
        <f aca="false">IF(E1267="","",ROUND((Indicadores!$B$4-E1267)/365.25,1))</f>
        <v>3</v>
      </c>
      <c r="M1267" s="2" t="str">
        <f aca="false">IF(E1267="","Virtual",IF(L1267&gt;=Indicadores!$B$6,"Fim de Vida",IF(L1267&gt;=Indicadores!$B$5,"Envelhecendo","Atual")))</f>
        <v>Envelhecendo</v>
      </c>
      <c r="N1267" s="2" t="str">
        <f aca="false">IF(F1267="","N/A",IF(F1267&lt;Indicadores!$B$4,"Vencida","Vigente"))</f>
        <v>Vigente</v>
      </c>
      <c r="O1267" s="2" t="str">
        <f aca="false">INDEX(Locais!$B$2:$B$13,MATCH(H1267,Locais!$A$2:$A$13,0))</f>
        <v>Regional - Porto Alegre</v>
      </c>
      <c r="P1267" s="2" t="str">
        <f aca="false">INDEX(Locais!$C$2:$C$13,MATCH(H1267,Locais!$A$2:$A$13,0))</f>
        <v>Sul</v>
      </c>
    </row>
    <row r="1268" customFormat="false" ht="15" hidden="false" customHeight="false" outlineLevel="0" collapsed="false">
      <c r="A1268" s="2" t="s">
        <v>1404</v>
      </c>
      <c r="B1268" s="2" t="s">
        <v>69</v>
      </c>
      <c r="C1268" s="2" t="s">
        <v>96</v>
      </c>
      <c r="D1268" s="2" t="s">
        <v>97</v>
      </c>
      <c r="E1268" s="13" t="n">
        <v>44775</v>
      </c>
      <c r="F1268" s="13" t="n">
        <v>45870</v>
      </c>
      <c r="G1268" s="2" t="s">
        <v>135</v>
      </c>
      <c r="H1268" s="2" t="s">
        <v>98</v>
      </c>
      <c r="I1268" s="2" t="s">
        <v>115</v>
      </c>
      <c r="J1268" s="2" t="s">
        <v>137</v>
      </c>
      <c r="K1268" s="14" t="n">
        <v>10091.67</v>
      </c>
      <c r="L1268" s="2" t="n">
        <f aca="false">IF(E1268="","",ROUND((Indicadores!$B$4-E1268)/365.25,1))</f>
        <v>4.2</v>
      </c>
      <c r="M1268" s="2" t="str">
        <f aca="false">IF(E1268="","Virtual",IF(L1268&gt;=Indicadores!$B$6,"Fim de Vida",IF(L1268&gt;=Indicadores!$B$5,"Envelhecendo","Atual")))</f>
        <v>Envelhecendo</v>
      </c>
      <c r="N1268" s="2" t="str">
        <f aca="false">IF(F1268="","N/A",IF(F1268&lt;Indicadores!$B$4,"Vencida","Vigente"))</f>
        <v>Vencida</v>
      </c>
      <c r="O1268" s="2" t="str">
        <f aca="false">INDEX(Locais!$B$2:$B$13,MATCH(H1268,Locais!$A$2:$A$13,0))</f>
        <v>Sede - Brasília</v>
      </c>
      <c r="P1268" s="2" t="str">
        <f aca="false">INDEX(Locais!$C$2:$C$13,MATCH(H1268,Locais!$A$2:$A$13,0))</f>
        <v>Centro-Oeste</v>
      </c>
    </row>
    <row r="1269" customFormat="false" ht="15" hidden="false" customHeight="false" outlineLevel="0" collapsed="false">
      <c r="A1269" s="2" t="s">
        <v>1405</v>
      </c>
      <c r="B1269" s="2" t="s">
        <v>68</v>
      </c>
      <c r="C1269" s="2" t="s">
        <v>96</v>
      </c>
      <c r="D1269" s="2" t="s">
        <v>132</v>
      </c>
      <c r="E1269" s="13" t="n">
        <v>44621</v>
      </c>
      <c r="F1269" s="13" t="n">
        <v>45716</v>
      </c>
      <c r="G1269" s="2" t="s">
        <v>32</v>
      </c>
      <c r="H1269" s="2" t="s">
        <v>128</v>
      </c>
      <c r="I1269" s="2" t="s">
        <v>99</v>
      </c>
      <c r="J1269" s="2" t="s">
        <v>100</v>
      </c>
      <c r="K1269" s="14" t="n">
        <v>5106.99</v>
      </c>
      <c r="L1269" s="2" t="n">
        <f aca="false">IF(E1269="","",ROUND((Indicadores!$B$4-E1269)/365.25,1))</f>
        <v>4.6</v>
      </c>
      <c r="M1269" s="2" t="str">
        <f aca="false">IF(E1269="","Virtual",IF(L1269&gt;=Indicadores!$B$6,"Fim de Vida",IF(L1269&gt;=Indicadores!$B$5,"Envelhecendo","Atual")))</f>
        <v>Envelhecendo</v>
      </c>
      <c r="N1269" s="2" t="str">
        <f aca="false">IF(F1269="","N/A",IF(F1269&lt;Indicadores!$B$4,"Vencida","Vigente"))</f>
        <v>Vencida</v>
      </c>
      <c r="O1269" s="2" t="str">
        <f aca="false">INDEX(Locais!$B$2:$B$13,MATCH(H1269,Locais!$A$2:$A$13,0))</f>
        <v>Regional - Recife</v>
      </c>
      <c r="P1269" s="2" t="str">
        <f aca="false">INDEX(Locais!$C$2:$C$13,MATCH(H1269,Locais!$A$2:$A$13,0))</f>
        <v>Nordeste</v>
      </c>
    </row>
    <row r="1270" customFormat="false" ht="15" hidden="false" customHeight="false" outlineLevel="0" collapsed="false">
      <c r="A1270" s="2" t="s">
        <v>1406</v>
      </c>
      <c r="B1270" s="2" t="s">
        <v>68</v>
      </c>
      <c r="C1270" s="2" t="s">
        <v>126</v>
      </c>
      <c r="D1270" s="2" t="s">
        <v>127</v>
      </c>
      <c r="E1270" s="13" t="n">
        <v>45762</v>
      </c>
      <c r="F1270" s="13" t="n">
        <v>46857</v>
      </c>
      <c r="G1270" s="2" t="s">
        <v>32</v>
      </c>
      <c r="H1270" s="2" t="s">
        <v>139</v>
      </c>
      <c r="I1270" s="2" t="s">
        <v>124</v>
      </c>
      <c r="J1270" s="2" t="s">
        <v>100</v>
      </c>
      <c r="K1270" s="14" t="n">
        <v>5890.5</v>
      </c>
      <c r="L1270" s="2" t="n">
        <f aca="false">IF(E1270="","",ROUND((Indicadores!$B$4-E1270)/365.25,1))</f>
        <v>1.5</v>
      </c>
      <c r="M1270" s="2" t="str">
        <f aca="false">IF(E1270="","Virtual",IF(L1270&gt;=Indicadores!$B$6,"Fim de Vida",IF(L1270&gt;=Indicadores!$B$5,"Envelhecendo","Atual")))</f>
        <v>Atual</v>
      </c>
      <c r="N1270" s="2" t="str">
        <f aca="false">IF(F1270="","N/A",IF(F1270&lt;Indicadores!$B$4,"Vencida","Vigente"))</f>
        <v>Vigente</v>
      </c>
      <c r="O1270" s="2" t="str">
        <f aca="false">INDEX(Locais!$B$2:$B$13,MATCH(H1270,Locais!$A$2:$A$13,0))</f>
        <v>Regional - Rio de Janeiro</v>
      </c>
      <c r="P1270" s="2" t="str">
        <f aca="false">INDEX(Locais!$C$2:$C$13,MATCH(H1270,Locais!$A$2:$A$13,0))</f>
        <v>Sudeste</v>
      </c>
    </row>
    <row r="1271" customFormat="false" ht="15" hidden="false" customHeight="false" outlineLevel="0" collapsed="false">
      <c r="A1271" s="2" t="s">
        <v>1407</v>
      </c>
      <c r="B1271" s="2" t="s">
        <v>68</v>
      </c>
      <c r="C1271" s="2" t="s">
        <v>96</v>
      </c>
      <c r="D1271" s="2" t="s">
        <v>107</v>
      </c>
      <c r="E1271" s="13" t="n">
        <v>44860</v>
      </c>
      <c r="F1271" s="13" t="n">
        <v>45955</v>
      </c>
      <c r="G1271" s="2" t="s">
        <v>32</v>
      </c>
      <c r="H1271" s="2" t="s">
        <v>119</v>
      </c>
      <c r="I1271" s="2" t="s">
        <v>130</v>
      </c>
      <c r="J1271" s="2" t="s">
        <v>100</v>
      </c>
      <c r="K1271" s="14" t="n">
        <v>5732.73</v>
      </c>
      <c r="L1271" s="2" t="n">
        <f aca="false">IF(E1271="","",ROUND((Indicadores!$B$4-E1271)/365.25,1))</f>
        <v>4</v>
      </c>
      <c r="M1271" s="2" t="str">
        <f aca="false">IF(E1271="","Virtual",IF(L1271&gt;=Indicadores!$B$6,"Fim de Vida",IF(L1271&gt;=Indicadores!$B$5,"Envelhecendo","Atual")))</f>
        <v>Envelhecendo</v>
      </c>
      <c r="N1271" s="2" t="str">
        <f aca="false">IF(F1271="","N/A",IF(F1271&lt;Indicadores!$B$4,"Vencida","Vigente"))</f>
        <v>Vencida</v>
      </c>
      <c r="O1271" s="2" t="str">
        <f aca="false">INDEX(Locais!$B$2:$B$13,MATCH(H1271,Locais!$A$2:$A$13,0))</f>
        <v>Regional - São Paulo</v>
      </c>
      <c r="P1271" s="2" t="str">
        <f aca="false">INDEX(Locais!$C$2:$C$13,MATCH(H1271,Locais!$A$2:$A$13,0))</f>
        <v>Sudeste</v>
      </c>
    </row>
    <row r="1272" customFormat="false" ht="15" hidden="false" customHeight="false" outlineLevel="0" collapsed="false">
      <c r="A1272" s="2" t="s">
        <v>1408</v>
      </c>
      <c r="B1272" s="2" t="s">
        <v>68</v>
      </c>
      <c r="C1272" s="2" t="s">
        <v>96</v>
      </c>
      <c r="D1272" s="2" t="s">
        <v>132</v>
      </c>
      <c r="E1272" s="13" t="n">
        <v>44291</v>
      </c>
      <c r="F1272" s="13" t="n">
        <v>45386</v>
      </c>
      <c r="G1272" s="2" t="s">
        <v>32</v>
      </c>
      <c r="H1272" s="2" t="s">
        <v>119</v>
      </c>
      <c r="I1272" s="2" t="s">
        <v>130</v>
      </c>
      <c r="J1272" s="2" t="s">
        <v>100</v>
      </c>
      <c r="K1272" s="14" t="n">
        <v>4955.68</v>
      </c>
      <c r="L1272" s="2" t="n">
        <f aca="false">IF(E1272="","",ROUND((Indicadores!$B$4-E1272)/365.25,1))</f>
        <v>5.5</v>
      </c>
      <c r="M1272" s="2" t="str">
        <f aca="false">IF(E1272="","Virtual",IF(L1272&gt;=Indicadores!$B$6,"Fim de Vida",IF(L1272&gt;=Indicadores!$B$5,"Envelhecendo","Atual")))</f>
        <v>Fim de Vida</v>
      </c>
      <c r="N1272" s="2" t="str">
        <f aca="false">IF(F1272="","N/A",IF(F1272&lt;Indicadores!$B$4,"Vencida","Vigente"))</f>
        <v>Vencida</v>
      </c>
      <c r="O1272" s="2" t="str">
        <f aca="false">INDEX(Locais!$B$2:$B$13,MATCH(H1272,Locais!$A$2:$A$13,0))</f>
        <v>Regional - São Paulo</v>
      </c>
      <c r="P1272" s="2" t="str">
        <f aca="false">INDEX(Locais!$C$2:$C$13,MATCH(H1272,Locais!$A$2:$A$13,0))</f>
        <v>Sudeste</v>
      </c>
    </row>
    <row r="1273" customFormat="false" ht="15" hidden="false" customHeight="false" outlineLevel="0" collapsed="false">
      <c r="A1273" s="2" t="s">
        <v>1409</v>
      </c>
      <c r="B1273" s="2" t="s">
        <v>69</v>
      </c>
      <c r="C1273" s="2" t="s">
        <v>126</v>
      </c>
      <c r="D1273" s="2" t="s">
        <v>169</v>
      </c>
      <c r="E1273" s="13" t="n">
        <v>45730</v>
      </c>
      <c r="F1273" s="13" t="n">
        <v>46825</v>
      </c>
      <c r="G1273" s="2" t="s">
        <v>32</v>
      </c>
      <c r="H1273" s="2" t="s">
        <v>119</v>
      </c>
      <c r="I1273" s="2" t="s">
        <v>99</v>
      </c>
      <c r="J1273" s="2" t="s">
        <v>100</v>
      </c>
      <c r="K1273" s="14" t="n">
        <v>9070.69</v>
      </c>
      <c r="L1273" s="2" t="n">
        <f aca="false">IF(E1273="","",ROUND((Indicadores!$B$4-E1273)/365.25,1))</f>
        <v>1.6</v>
      </c>
      <c r="M1273" s="2" t="str">
        <f aca="false">IF(E1273="","Virtual",IF(L1273&gt;=Indicadores!$B$6,"Fim de Vida",IF(L1273&gt;=Indicadores!$B$5,"Envelhecendo","Atual")))</f>
        <v>Atual</v>
      </c>
      <c r="N1273" s="2" t="str">
        <f aca="false">IF(F1273="","N/A",IF(F1273&lt;Indicadores!$B$4,"Vencida","Vigente"))</f>
        <v>Vigente</v>
      </c>
      <c r="O1273" s="2" t="str">
        <f aca="false">INDEX(Locais!$B$2:$B$13,MATCH(H1273,Locais!$A$2:$A$13,0))</f>
        <v>Regional - São Paulo</v>
      </c>
      <c r="P1273" s="2" t="str">
        <f aca="false">INDEX(Locais!$C$2:$C$13,MATCH(H1273,Locais!$A$2:$A$13,0))</f>
        <v>Sudeste</v>
      </c>
    </row>
    <row r="1274" customFormat="false" ht="15" hidden="false" customHeight="false" outlineLevel="0" collapsed="false">
      <c r="A1274" s="2" t="s">
        <v>1410</v>
      </c>
      <c r="B1274" s="2" t="s">
        <v>68</v>
      </c>
      <c r="C1274" s="2" t="s">
        <v>102</v>
      </c>
      <c r="D1274" s="2" t="s">
        <v>103</v>
      </c>
      <c r="E1274" s="13" t="n">
        <v>44372</v>
      </c>
      <c r="F1274" s="13" t="n">
        <v>45467</v>
      </c>
      <c r="G1274" s="2" t="s">
        <v>32</v>
      </c>
      <c r="H1274" s="2" t="s">
        <v>98</v>
      </c>
      <c r="I1274" s="2" t="s">
        <v>124</v>
      </c>
      <c r="J1274" s="2" t="s">
        <v>100</v>
      </c>
      <c r="K1274" s="14" t="n">
        <v>6281.1</v>
      </c>
      <c r="L1274" s="2" t="n">
        <f aca="false">IF(E1274="","",ROUND((Indicadores!$B$4-E1274)/365.25,1))</f>
        <v>5.3</v>
      </c>
      <c r="M1274" s="2" t="str">
        <f aca="false">IF(E1274="","Virtual",IF(L1274&gt;=Indicadores!$B$6,"Fim de Vida",IF(L1274&gt;=Indicadores!$B$5,"Envelhecendo","Atual")))</f>
        <v>Fim de Vida</v>
      </c>
      <c r="N1274" s="2" t="str">
        <f aca="false">IF(F1274="","N/A",IF(F1274&lt;Indicadores!$B$4,"Vencida","Vigente"))</f>
        <v>Vencida</v>
      </c>
      <c r="O1274" s="2" t="str">
        <f aca="false">INDEX(Locais!$B$2:$B$13,MATCH(H1274,Locais!$A$2:$A$13,0))</f>
        <v>Sede - Brasília</v>
      </c>
      <c r="P1274" s="2" t="str">
        <f aca="false">INDEX(Locais!$C$2:$C$13,MATCH(H1274,Locais!$A$2:$A$13,0))</f>
        <v>Centro-Oeste</v>
      </c>
    </row>
    <row r="1275" customFormat="false" ht="15" hidden="false" customHeight="false" outlineLevel="0" collapsed="false">
      <c r="A1275" s="2" t="s">
        <v>1411</v>
      </c>
      <c r="B1275" s="2" t="s">
        <v>68</v>
      </c>
      <c r="C1275" s="2" t="s">
        <v>96</v>
      </c>
      <c r="D1275" s="2" t="s">
        <v>107</v>
      </c>
      <c r="E1275" s="13" t="n">
        <v>45513</v>
      </c>
      <c r="F1275" s="13" t="n">
        <v>46608</v>
      </c>
      <c r="G1275" s="2" t="s">
        <v>32</v>
      </c>
      <c r="H1275" s="2" t="s">
        <v>141</v>
      </c>
      <c r="I1275" s="2" t="s">
        <v>130</v>
      </c>
      <c r="J1275" s="2" t="s">
        <v>100</v>
      </c>
      <c r="K1275" s="14" t="n">
        <v>5605.81</v>
      </c>
      <c r="L1275" s="2" t="n">
        <f aca="false">IF(E1275="","",ROUND((Indicadores!$B$4-E1275)/365.25,1))</f>
        <v>2.2</v>
      </c>
      <c r="M1275" s="2" t="str">
        <f aca="false">IF(E1275="","Virtual",IF(L1275&gt;=Indicadores!$B$6,"Fim de Vida",IF(L1275&gt;=Indicadores!$B$5,"Envelhecendo","Atual")))</f>
        <v>Atual</v>
      </c>
      <c r="N1275" s="2" t="str">
        <f aca="false">IF(F1275="","N/A",IF(F1275&lt;Indicadores!$B$4,"Vencida","Vigente"))</f>
        <v>Vigente</v>
      </c>
      <c r="O1275" s="2" t="str">
        <f aca="false">INDEX(Locais!$B$2:$B$13,MATCH(H1275,Locais!$A$2:$A$13,0))</f>
        <v>Regional - Curitiba</v>
      </c>
      <c r="P1275" s="2" t="str">
        <f aca="false">INDEX(Locais!$C$2:$C$13,MATCH(H1275,Locais!$A$2:$A$13,0))</f>
        <v>Sul</v>
      </c>
    </row>
    <row r="1276" customFormat="false" ht="15" hidden="false" customHeight="false" outlineLevel="0" collapsed="false">
      <c r="A1276" s="2" t="s">
        <v>1412</v>
      </c>
      <c r="B1276" s="2" t="s">
        <v>68</v>
      </c>
      <c r="C1276" s="2" t="s">
        <v>96</v>
      </c>
      <c r="D1276" s="2" t="s">
        <v>107</v>
      </c>
      <c r="E1276" s="13" t="n">
        <v>45506</v>
      </c>
      <c r="F1276" s="13" t="n">
        <v>46601</v>
      </c>
      <c r="G1276" s="2" t="s">
        <v>32</v>
      </c>
      <c r="H1276" s="2" t="s">
        <v>165</v>
      </c>
      <c r="I1276" s="2" t="s">
        <v>109</v>
      </c>
      <c r="J1276" s="2" t="s">
        <v>100</v>
      </c>
      <c r="K1276" s="14" t="n">
        <v>5777.19</v>
      </c>
      <c r="L1276" s="2" t="n">
        <f aca="false">IF(E1276="","",ROUND((Indicadores!$B$4-E1276)/365.25,1))</f>
        <v>2.2</v>
      </c>
      <c r="M1276" s="2" t="str">
        <f aca="false">IF(E1276="","Virtual",IF(L1276&gt;=Indicadores!$B$6,"Fim de Vida",IF(L1276&gt;=Indicadores!$B$5,"Envelhecendo","Atual")))</f>
        <v>Atual</v>
      </c>
      <c r="N1276" s="2" t="str">
        <f aca="false">IF(F1276="","N/A",IF(F1276&lt;Indicadores!$B$4,"Vencida","Vigente"))</f>
        <v>Vigente</v>
      </c>
      <c r="O1276" s="2" t="str">
        <f aca="false">INDEX(Locais!$B$2:$B$13,MATCH(H1276,Locais!$A$2:$A$13,0))</f>
        <v>Regional - Salvador</v>
      </c>
      <c r="P1276" s="2" t="str">
        <f aca="false">INDEX(Locais!$C$2:$C$13,MATCH(H1276,Locais!$A$2:$A$13,0))</f>
        <v>Nordeste</v>
      </c>
    </row>
    <row r="1277" customFormat="false" ht="15" hidden="false" customHeight="false" outlineLevel="0" collapsed="false">
      <c r="A1277" s="2" t="s">
        <v>1413</v>
      </c>
      <c r="B1277" s="2" t="s">
        <v>68</v>
      </c>
      <c r="C1277" s="2" t="s">
        <v>96</v>
      </c>
      <c r="D1277" s="2" t="s">
        <v>107</v>
      </c>
      <c r="E1277" s="13" t="n">
        <v>45134</v>
      </c>
      <c r="F1277" s="13" t="n">
        <v>46229</v>
      </c>
      <c r="G1277" s="2" t="s">
        <v>32</v>
      </c>
      <c r="H1277" s="2" t="s">
        <v>145</v>
      </c>
      <c r="I1277" s="2" t="s">
        <v>111</v>
      </c>
      <c r="J1277" s="2" t="s">
        <v>100</v>
      </c>
      <c r="K1277" s="14" t="n">
        <v>5250</v>
      </c>
      <c r="L1277" s="2" t="n">
        <f aca="false">IF(E1277="","",ROUND((Indicadores!$B$4-E1277)/365.25,1))</f>
        <v>3.2</v>
      </c>
      <c r="M1277" s="2" t="str">
        <f aca="false">IF(E1277="","Virtual",IF(L1277&gt;=Indicadores!$B$6,"Fim de Vida",IF(L1277&gt;=Indicadores!$B$5,"Envelhecendo","Atual")))</f>
        <v>Envelhecendo</v>
      </c>
      <c r="N1277" s="2" t="str">
        <f aca="false">IF(F1277="","N/A",IF(F1277&lt;Indicadores!$B$4,"Vencida","Vigente"))</f>
        <v>Vencida</v>
      </c>
      <c r="O1277" s="2" t="str">
        <f aca="false">INDEX(Locais!$B$2:$B$13,MATCH(H1277,Locais!$A$2:$A$13,0))</f>
        <v>Regional - Belém</v>
      </c>
      <c r="P1277" s="2" t="str">
        <f aca="false">INDEX(Locais!$C$2:$C$13,MATCH(H1277,Locais!$A$2:$A$13,0))</f>
        <v>Norte</v>
      </c>
    </row>
    <row r="1278" customFormat="false" ht="15" hidden="false" customHeight="false" outlineLevel="0" collapsed="false">
      <c r="A1278" s="2" t="s">
        <v>1414</v>
      </c>
      <c r="B1278" s="2" t="s">
        <v>68</v>
      </c>
      <c r="C1278" s="2" t="s">
        <v>102</v>
      </c>
      <c r="D1278" s="2" t="s">
        <v>103</v>
      </c>
      <c r="E1278" s="13" t="n">
        <v>44894</v>
      </c>
      <c r="F1278" s="13" t="n">
        <v>45989</v>
      </c>
      <c r="G1278" s="2" t="s">
        <v>32</v>
      </c>
      <c r="H1278" s="2" t="s">
        <v>114</v>
      </c>
      <c r="I1278" s="2" t="s">
        <v>115</v>
      </c>
      <c r="J1278" s="2" t="s">
        <v>100</v>
      </c>
      <c r="K1278" s="14" t="n">
        <v>5009.45</v>
      </c>
      <c r="L1278" s="2" t="n">
        <f aca="false">IF(E1278="","",ROUND((Indicadores!$B$4-E1278)/365.25,1))</f>
        <v>3.9</v>
      </c>
      <c r="M1278" s="2" t="str">
        <f aca="false">IF(E1278="","Virtual",IF(L1278&gt;=Indicadores!$B$6,"Fim de Vida",IF(L1278&gt;=Indicadores!$B$5,"Envelhecendo","Atual")))</f>
        <v>Envelhecendo</v>
      </c>
      <c r="N1278" s="2" t="str">
        <f aca="false">IF(F1278="","N/A",IF(F1278&lt;Indicadores!$B$4,"Vencida","Vigente"))</f>
        <v>Vencida</v>
      </c>
      <c r="O1278" s="2" t="str">
        <f aca="false">INDEX(Locais!$B$2:$B$13,MATCH(H1278,Locais!$A$2:$A$13,0))</f>
        <v>Regional - Belo Horizonte</v>
      </c>
      <c r="P1278" s="2" t="str">
        <f aca="false">INDEX(Locais!$C$2:$C$13,MATCH(H1278,Locais!$A$2:$A$13,0))</f>
        <v>Sudeste</v>
      </c>
    </row>
    <row r="1279" customFormat="false" ht="15" hidden="false" customHeight="false" outlineLevel="0" collapsed="false">
      <c r="A1279" s="2" t="s">
        <v>1415</v>
      </c>
      <c r="B1279" s="2" t="s">
        <v>69</v>
      </c>
      <c r="C1279" s="2" t="s">
        <v>96</v>
      </c>
      <c r="D1279" s="2" t="s">
        <v>97</v>
      </c>
      <c r="E1279" s="13" t="n">
        <v>44294</v>
      </c>
      <c r="F1279" s="13" t="n">
        <v>45389</v>
      </c>
      <c r="G1279" s="2" t="s">
        <v>34</v>
      </c>
      <c r="H1279" s="2" t="s">
        <v>123</v>
      </c>
      <c r="I1279" s="2" t="s">
        <v>136</v>
      </c>
      <c r="J1279" s="2" t="s">
        <v>100</v>
      </c>
      <c r="K1279" s="14" t="n">
        <v>7266.19</v>
      </c>
      <c r="L1279" s="2" t="n">
        <f aca="false">IF(E1279="","",ROUND((Indicadores!$B$4-E1279)/365.25,1))</f>
        <v>5.5</v>
      </c>
      <c r="M1279" s="2" t="str">
        <f aca="false">IF(E1279="","Virtual",IF(L1279&gt;=Indicadores!$B$6,"Fim de Vida",IF(L1279&gt;=Indicadores!$B$5,"Envelhecendo","Atual")))</f>
        <v>Fim de Vida</v>
      </c>
      <c r="N1279" s="2" t="str">
        <f aca="false">IF(F1279="","N/A",IF(F1279&lt;Indicadores!$B$4,"Vencida","Vigente"))</f>
        <v>Vencida</v>
      </c>
      <c r="O1279" s="2" t="str">
        <f aca="false">INDEX(Locais!$B$2:$B$13,MATCH(H1279,Locais!$A$2:$A$13,0))</f>
        <v>Regional - Goiânia</v>
      </c>
      <c r="P1279" s="2" t="str">
        <f aca="false">INDEX(Locais!$C$2:$C$13,MATCH(H1279,Locais!$A$2:$A$13,0))</f>
        <v>Centro-Oeste</v>
      </c>
    </row>
    <row r="1280" customFormat="false" ht="15" hidden="false" customHeight="false" outlineLevel="0" collapsed="false">
      <c r="A1280" s="2" t="s">
        <v>1416</v>
      </c>
      <c r="B1280" s="2" t="s">
        <v>69</v>
      </c>
      <c r="C1280" s="2" t="s">
        <v>126</v>
      </c>
      <c r="D1280" s="2" t="s">
        <v>169</v>
      </c>
      <c r="E1280" s="13" t="n">
        <v>45786</v>
      </c>
      <c r="F1280" s="13" t="n">
        <v>46881</v>
      </c>
      <c r="G1280" s="2" t="s">
        <v>118</v>
      </c>
      <c r="H1280" s="2" t="s">
        <v>108</v>
      </c>
      <c r="I1280" s="2" t="s">
        <v>109</v>
      </c>
      <c r="J1280" s="2" t="s">
        <v>100</v>
      </c>
      <c r="K1280" s="14" t="n">
        <v>9044.47</v>
      </c>
      <c r="L1280" s="2" t="n">
        <f aca="false">IF(E1280="","",ROUND((Indicadores!$B$4-E1280)/365.25,1))</f>
        <v>1.4</v>
      </c>
      <c r="M1280" s="2" t="str">
        <f aca="false">IF(E1280="","Virtual",IF(L1280&gt;=Indicadores!$B$6,"Fim de Vida",IF(L1280&gt;=Indicadores!$B$5,"Envelhecendo","Atual")))</f>
        <v>Atual</v>
      </c>
      <c r="N1280" s="2" t="str">
        <f aca="false">IF(F1280="","N/A",IF(F1280&lt;Indicadores!$B$4,"Vencida","Vigente"))</f>
        <v>Vigente</v>
      </c>
      <c r="O1280" s="2" t="str">
        <f aca="false">INDEX(Locais!$B$2:$B$13,MATCH(H1280,Locais!$A$2:$A$13,0))</f>
        <v>Regional - Porto Alegre</v>
      </c>
      <c r="P1280" s="2" t="str">
        <f aca="false">INDEX(Locais!$C$2:$C$13,MATCH(H1280,Locais!$A$2:$A$13,0))</f>
        <v>Sul</v>
      </c>
    </row>
    <row r="1281" customFormat="false" ht="15" hidden="false" customHeight="false" outlineLevel="0" collapsed="false">
      <c r="A1281" s="2" t="s">
        <v>1417</v>
      </c>
      <c r="B1281" s="2" t="s">
        <v>69</v>
      </c>
      <c r="C1281" s="2" t="s">
        <v>102</v>
      </c>
      <c r="D1281" s="2" t="s">
        <v>113</v>
      </c>
      <c r="E1281" s="13" t="n">
        <v>44119</v>
      </c>
      <c r="F1281" s="13" t="n">
        <v>45214</v>
      </c>
      <c r="G1281" s="2" t="s">
        <v>135</v>
      </c>
      <c r="H1281" s="2" t="s">
        <v>123</v>
      </c>
      <c r="I1281" s="2" t="s">
        <v>124</v>
      </c>
      <c r="J1281" s="2" t="s">
        <v>137</v>
      </c>
      <c r="K1281" s="14" t="n">
        <v>7432.32</v>
      </c>
      <c r="L1281" s="2" t="n">
        <f aca="false">IF(E1281="","",ROUND((Indicadores!$B$4-E1281)/365.25,1))</f>
        <v>6</v>
      </c>
      <c r="M1281" s="2" t="str">
        <f aca="false">IF(E1281="","Virtual",IF(L1281&gt;=Indicadores!$B$6,"Fim de Vida",IF(L1281&gt;=Indicadores!$B$5,"Envelhecendo","Atual")))</f>
        <v>Fim de Vida</v>
      </c>
      <c r="N1281" s="2" t="str">
        <f aca="false">IF(F1281="","N/A",IF(F1281&lt;Indicadores!$B$4,"Vencida","Vigente"))</f>
        <v>Vencida</v>
      </c>
      <c r="O1281" s="2" t="str">
        <f aca="false">INDEX(Locais!$B$2:$B$13,MATCH(H1281,Locais!$A$2:$A$13,0))</f>
        <v>Regional - Goiânia</v>
      </c>
      <c r="P1281" s="2" t="str">
        <f aca="false">INDEX(Locais!$C$2:$C$13,MATCH(H1281,Locais!$A$2:$A$13,0))</f>
        <v>Centro-Oeste</v>
      </c>
    </row>
    <row r="1282" customFormat="false" ht="15" hidden="false" customHeight="false" outlineLevel="0" collapsed="false">
      <c r="A1282" s="2" t="s">
        <v>1418</v>
      </c>
      <c r="B1282" s="2" t="s">
        <v>68</v>
      </c>
      <c r="C1282" s="2" t="s">
        <v>102</v>
      </c>
      <c r="D1282" s="2" t="s">
        <v>103</v>
      </c>
      <c r="E1282" s="13" t="n">
        <v>44664</v>
      </c>
      <c r="F1282" s="13" t="n">
        <v>45759</v>
      </c>
      <c r="G1282" s="2" t="s">
        <v>32</v>
      </c>
      <c r="H1282" s="2" t="s">
        <v>119</v>
      </c>
      <c r="I1282" s="2" t="s">
        <v>136</v>
      </c>
      <c r="J1282" s="2" t="s">
        <v>100</v>
      </c>
      <c r="K1282" s="14" t="n">
        <v>4582.07</v>
      </c>
      <c r="L1282" s="2" t="n">
        <f aca="false">IF(E1282="","",ROUND((Indicadores!$B$4-E1282)/365.25,1))</f>
        <v>4.5</v>
      </c>
      <c r="M1282" s="2" t="str">
        <f aca="false">IF(E1282="","Virtual",IF(L1282&gt;=Indicadores!$B$6,"Fim de Vida",IF(L1282&gt;=Indicadores!$B$5,"Envelhecendo","Atual")))</f>
        <v>Envelhecendo</v>
      </c>
      <c r="N1282" s="2" t="str">
        <f aca="false">IF(F1282="","N/A",IF(F1282&lt;Indicadores!$B$4,"Vencida","Vigente"))</f>
        <v>Vencida</v>
      </c>
      <c r="O1282" s="2" t="str">
        <f aca="false">INDEX(Locais!$B$2:$B$13,MATCH(H1282,Locais!$A$2:$A$13,0))</f>
        <v>Regional - São Paulo</v>
      </c>
      <c r="P1282" s="2" t="str">
        <f aca="false">INDEX(Locais!$C$2:$C$13,MATCH(H1282,Locais!$A$2:$A$13,0))</f>
        <v>Sudeste</v>
      </c>
    </row>
    <row r="1283" customFormat="false" ht="15" hidden="false" customHeight="false" outlineLevel="0" collapsed="false">
      <c r="A1283" s="2" t="s">
        <v>1419</v>
      </c>
      <c r="B1283" s="2" t="s">
        <v>68</v>
      </c>
      <c r="C1283" s="2" t="s">
        <v>96</v>
      </c>
      <c r="D1283" s="2" t="s">
        <v>132</v>
      </c>
      <c r="E1283" s="13" t="n">
        <v>44369</v>
      </c>
      <c r="F1283" s="13" t="n">
        <v>45464</v>
      </c>
      <c r="G1283" s="2" t="s">
        <v>32</v>
      </c>
      <c r="H1283" s="2" t="s">
        <v>128</v>
      </c>
      <c r="I1283" s="2" t="s">
        <v>120</v>
      </c>
      <c r="J1283" s="2" t="s">
        <v>100</v>
      </c>
      <c r="K1283" s="14" t="n">
        <v>4909.79</v>
      </c>
      <c r="L1283" s="2" t="n">
        <f aca="false">IF(E1283="","",ROUND((Indicadores!$B$4-E1283)/365.25,1))</f>
        <v>5.3</v>
      </c>
      <c r="M1283" s="2" t="str">
        <f aca="false">IF(E1283="","Virtual",IF(L1283&gt;=Indicadores!$B$6,"Fim de Vida",IF(L1283&gt;=Indicadores!$B$5,"Envelhecendo","Atual")))</f>
        <v>Fim de Vida</v>
      </c>
      <c r="N1283" s="2" t="str">
        <f aca="false">IF(F1283="","N/A",IF(F1283&lt;Indicadores!$B$4,"Vencida","Vigente"))</f>
        <v>Vencida</v>
      </c>
      <c r="O1283" s="2" t="str">
        <f aca="false">INDEX(Locais!$B$2:$B$13,MATCH(H1283,Locais!$A$2:$A$13,0))</f>
        <v>Regional - Recife</v>
      </c>
      <c r="P1283" s="2" t="str">
        <f aca="false">INDEX(Locais!$C$2:$C$13,MATCH(H1283,Locais!$A$2:$A$13,0))</f>
        <v>Nordeste</v>
      </c>
    </row>
    <row r="1284" customFormat="false" ht="15" hidden="false" customHeight="false" outlineLevel="0" collapsed="false">
      <c r="A1284" s="2" t="s">
        <v>1420</v>
      </c>
      <c r="B1284" s="2" t="s">
        <v>69</v>
      </c>
      <c r="C1284" s="2" t="s">
        <v>96</v>
      </c>
      <c r="D1284" s="2" t="s">
        <v>97</v>
      </c>
      <c r="E1284" s="13" t="n">
        <v>43043</v>
      </c>
      <c r="F1284" s="13" t="n">
        <v>44138</v>
      </c>
      <c r="G1284" s="2" t="s">
        <v>32</v>
      </c>
      <c r="H1284" s="2" t="s">
        <v>139</v>
      </c>
      <c r="I1284" s="2" t="s">
        <v>133</v>
      </c>
      <c r="J1284" s="2" t="s">
        <v>100</v>
      </c>
      <c r="K1284" s="14" t="n">
        <v>7881.75</v>
      </c>
      <c r="L1284" s="2" t="n">
        <f aca="false">IF(E1284="","",ROUND((Indicadores!$B$4-E1284)/365.25,1))</f>
        <v>9</v>
      </c>
      <c r="M1284" s="2" t="str">
        <f aca="false">IF(E1284="","Virtual",IF(L1284&gt;=Indicadores!$B$6,"Fim de Vida",IF(L1284&gt;=Indicadores!$B$5,"Envelhecendo","Atual")))</f>
        <v>Fim de Vida</v>
      </c>
      <c r="N1284" s="2" t="str">
        <f aca="false">IF(F1284="","N/A",IF(F1284&lt;Indicadores!$B$4,"Vencida","Vigente"))</f>
        <v>Vencida</v>
      </c>
      <c r="O1284" s="2" t="str">
        <f aca="false">INDEX(Locais!$B$2:$B$13,MATCH(H1284,Locais!$A$2:$A$13,0))</f>
        <v>Regional - Rio de Janeiro</v>
      </c>
      <c r="P1284" s="2" t="str">
        <f aca="false">INDEX(Locais!$C$2:$C$13,MATCH(H1284,Locais!$A$2:$A$13,0))</f>
        <v>Sudeste</v>
      </c>
    </row>
    <row r="1285" customFormat="false" ht="15" hidden="false" customHeight="false" outlineLevel="0" collapsed="false">
      <c r="A1285" s="2" t="s">
        <v>1421</v>
      </c>
      <c r="B1285" s="2" t="s">
        <v>68</v>
      </c>
      <c r="C1285" s="2" t="s">
        <v>126</v>
      </c>
      <c r="D1285" s="2" t="s">
        <v>127</v>
      </c>
      <c r="E1285" s="13" t="n">
        <v>45786</v>
      </c>
      <c r="F1285" s="13" t="n">
        <v>46881</v>
      </c>
      <c r="G1285" s="2" t="s">
        <v>32</v>
      </c>
      <c r="H1285" s="2" t="s">
        <v>98</v>
      </c>
      <c r="I1285" s="2" t="s">
        <v>124</v>
      </c>
      <c r="J1285" s="2" t="s">
        <v>100</v>
      </c>
      <c r="K1285" s="14" t="n">
        <v>5133.44</v>
      </c>
      <c r="L1285" s="2" t="n">
        <f aca="false">IF(E1285="","",ROUND((Indicadores!$B$4-E1285)/365.25,1))</f>
        <v>1.4</v>
      </c>
      <c r="M1285" s="2" t="str">
        <f aca="false">IF(E1285="","Virtual",IF(L1285&gt;=Indicadores!$B$6,"Fim de Vida",IF(L1285&gt;=Indicadores!$B$5,"Envelhecendo","Atual")))</f>
        <v>Atual</v>
      </c>
      <c r="N1285" s="2" t="str">
        <f aca="false">IF(F1285="","N/A",IF(F1285&lt;Indicadores!$B$4,"Vencida","Vigente"))</f>
        <v>Vigente</v>
      </c>
      <c r="O1285" s="2" t="str">
        <f aca="false">INDEX(Locais!$B$2:$B$13,MATCH(H1285,Locais!$A$2:$A$13,0))</f>
        <v>Sede - Brasília</v>
      </c>
      <c r="P1285" s="2" t="str">
        <f aca="false">INDEX(Locais!$C$2:$C$13,MATCH(H1285,Locais!$A$2:$A$13,0))</f>
        <v>Centro-Oeste</v>
      </c>
    </row>
    <row r="1286" customFormat="false" ht="15" hidden="false" customHeight="false" outlineLevel="0" collapsed="false">
      <c r="A1286" s="2" t="s">
        <v>1422</v>
      </c>
      <c r="B1286" s="2" t="s">
        <v>69</v>
      </c>
      <c r="C1286" s="2" t="s">
        <v>96</v>
      </c>
      <c r="D1286" s="2" t="s">
        <v>117</v>
      </c>
      <c r="E1286" s="13" t="n">
        <v>44021</v>
      </c>
      <c r="F1286" s="13" t="n">
        <v>45116</v>
      </c>
      <c r="G1286" s="2" t="s">
        <v>32</v>
      </c>
      <c r="H1286" s="2" t="s">
        <v>114</v>
      </c>
      <c r="I1286" s="2" t="s">
        <v>136</v>
      </c>
      <c r="J1286" s="2" t="s">
        <v>100</v>
      </c>
      <c r="K1286" s="14" t="n">
        <v>10817.89</v>
      </c>
      <c r="L1286" s="2" t="n">
        <f aca="false">IF(E1286="","",ROUND((Indicadores!$B$4-E1286)/365.25,1))</f>
        <v>6.3</v>
      </c>
      <c r="M1286" s="2" t="str">
        <f aca="false">IF(E1286="","Virtual",IF(L1286&gt;=Indicadores!$B$6,"Fim de Vida",IF(L1286&gt;=Indicadores!$B$5,"Envelhecendo","Atual")))</f>
        <v>Fim de Vida</v>
      </c>
      <c r="N1286" s="2" t="str">
        <f aca="false">IF(F1286="","N/A",IF(F1286&lt;Indicadores!$B$4,"Vencida","Vigente"))</f>
        <v>Vencida</v>
      </c>
      <c r="O1286" s="2" t="str">
        <f aca="false">INDEX(Locais!$B$2:$B$13,MATCH(H1286,Locais!$A$2:$A$13,0))</f>
        <v>Regional - Belo Horizonte</v>
      </c>
      <c r="P1286" s="2" t="str">
        <f aca="false">INDEX(Locais!$C$2:$C$13,MATCH(H1286,Locais!$A$2:$A$13,0))</f>
        <v>Sudeste</v>
      </c>
    </row>
    <row r="1287" customFormat="false" ht="15" hidden="false" customHeight="false" outlineLevel="0" collapsed="false">
      <c r="A1287" s="2" t="s">
        <v>1423</v>
      </c>
      <c r="B1287" s="2" t="s">
        <v>69</v>
      </c>
      <c r="C1287" s="2" t="s">
        <v>96</v>
      </c>
      <c r="D1287" s="2" t="s">
        <v>97</v>
      </c>
      <c r="E1287" s="13" t="n">
        <v>45079</v>
      </c>
      <c r="F1287" s="13" t="n">
        <v>46174</v>
      </c>
      <c r="G1287" s="2" t="s">
        <v>118</v>
      </c>
      <c r="H1287" s="2" t="s">
        <v>128</v>
      </c>
      <c r="I1287" s="2" t="s">
        <v>142</v>
      </c>
      <c r="J1287" s="2" t="s">
        <v>100</v>
      </c>
      <c r="K1287" s="14" t="n">
        <v>7382.73</v>
      </c>
      <c r="L1287" s="2" t="n">
        <f aca="false">IF(E1287="","",ROUND((Indicadores!$B$4-E1287)/365.25,1))</f>
        <v>3.4</v>
      </c>
      <c r="M1287" s="2" t="str">
        <f aca="false">IF(E1287="","Virtual",IF(L1287&gt;=Indicadores!$B$6,"Fim de Vida",IF(L1287&gt;=Indicadores!$B$5,"Envelhecendo","Atual")))</f>
        <v>Envelhecendo</v>
      </c>
      <c r="N1287" s="2" t="str">
        <f aca="false">IF(F1287="","N/A",IF(F1287&lt;Indicadores!$B$4,"Vencida","Vigente"))</f>
        <v>Vencida</v>
      </c>
      <c r="O1287" s="2" t="str">
        <f aca="false">INDEX(Locais!$B$2:$B$13,MATCH(H1287,Locais!$A$2:$A$13,0))</f>
        <v>Regional - Recife</v>
      </c>
      <c r="P1287" s="2" t="str">
        <f aca="false">INDEX(Locais!$C$2:$C$13,MATCH(H1287,Locais!$A$2:$A$13,0))</f>
        <v>Nordeste</v>
      </c>
    </row>
    <row r="1288" customFormat="false" ht="15" hidden="false" customHeight="false" outlineLevel="0" collapsed="false">
      <c r="A1288" s="2" t="s">
        <v>1424</v>
      </c>
      <c r="B1288" s="2" t="s">
        <v>70</v>
      </c>
      <c r="C1288" s="2" t="s">
        <v>126</v>
      </c>
      <c r="D1288" s="2" t="s">
        <v>162</v>
      </c>
      <c r="E1288" s="13" t="n">
        <v>44193</v>
      </c>
      <c r="F1288" s="13" t="n">
        <v>46018</v>
      </c>
      <c r="G1288" s="2" t="s">
        <v>32</v>
      </c>
      <c r="H1288" s="2" t="s">
        <v>98</v>
      </c>
      <c r="I1288" s="2" t="s">
        <v>105</v>
      </c>
      <c r="J1288" s="2" t="s">
        <v>100</v>
      </c>
      <c r="K1288" s="14" t="n">
        <v>16235.77</v>
      </c>
      <c r="L1288" s="2" t="n">
        <f aca="false">IF(E1288="","",ROUND((Indicadores!$B$4-E1288)/365.25,1))</f>
        <v>5.8</v>
      </c>
      <c r="M1288" s="2" t="str">
        <f aca="false">IF(E1288="","Virtual",IF(L1288&gt;=Indicadores!$B$6,"Fim de Vida",IF(L1288&gt;=Indicadores!$B$5,"Envelhecendo","Atual")))</f>
        <v>Fim de Vida</v>
      </c>
      <c r="N1288" s="2" t="str">
        <f aca="false">IF(F1288="","N/A",IF(F1288&lt;Indicadores!$B$4,"Vencida","Vigente"))</f>
        <v>Vencida</v>
      </c>
      <c r="O1288" s="2" t="str">
        <f aca="false">INDEX(Locais!$B$2:$B$13,MATCH(H1288,Locais!$A$2:$A$13,0))</f>
        <v>Sede - Brasília</v>
      </c>
      <c r="P1288" s="2" t="str">
        <f aca="false">INDEX(Locais!$C$2:$C$13,MATCH(H1288,Locais!$A$2:$A$13,0))</f>
        <v>Centro-Oeste</v>
      </c>
    </row>
    <row r="1289" customFormat="false" ht="15" hidden="false" customHeight="false" outlineLevel="0" collapsed="false">
      <c r="A1289" s="2" t="s">
        <v>1425</v>
      </c>
      <c r="B1289" s="2" t="s">
        <v>70</v>
      </c>
      <c r="C1289" s="2" t="s">
        <v>96</v>
      </c>
      <c r="D1289" s="2" t="s">
        <v>122</v>
      </c>
      <c r="E1289" s="13" t="n">
        <v>44251</v>
      </c>
      <c r="F1289" s="13" t="n">
        <v>46076</v>
      </c>
      <c r="G1289" s="2" t="s">
        <v>32</v>
      </c>
      <c r="H1289" s="2" t="s">
        <v>108</v>
      </c>
      <c r="I1289" s="2" t="s">
        <v>120</v>
      </c>
      <c r="J1289" s="2" t="s">
        <v>100</v>
      </c>
      <c r="K1289" s="14" t="n">
        <v>17569.32</v>
      </c>
      <c r="L1289" s="2" t="n">
        <f aca="false">IF(E1289="","",ROUND((Indicadores!$B$4-E1289)/365.25,1))</f>
        <v>5.6</v>
      </c>
      <c r="M1289" s="2" t="str">
        <f aca="false">IF(E1289="","Virtual",IF(L1289&gt;=Indicadores!$B$6,"Fim de Vida",IF(L1289&gt;=Indicadores!$B$5,"Envelhecendo","Atual")))</f>
        <v>Fim de Vida</v>
      </c>
      <c r="N1289" s="2" t="str">
        <f aca="false">IF(F1289="","N/A",IF(F1289&lt;Indicadores!$B$4,"Vencida","Vigente"))</f>
        <v>Vencida</v>
      </c>
      <c r="O1289" s="2" t="str">
        <f aca="false">INDEX(Locais!$B$2:$B$13,MATCH(H1289,Locais!$A$2:$A$13,0))</f>
        <v>Regional - Porto Alegre</v>
      </c>
      <c r="P1289" s="2" t="str">
        <f aca="false">INDEX(Locais!$C$2:$C$13,MATCH(H1289,Locais!$A$2:$A$13,0))</f>
        <v>Sul</v>
      </c>
    </row>
    <row r="1290" customFormat="false" ht="15" hidden="false" customHeight="false" outlineLevel="0" collapsed="false">
      <c r="A1290" s="2" t="s">
        <v>1426</v>
      </c>
      <c r="B1290" s="2" t="s">
        <v>68</v>
      </c>
      <c r="C1290" s="2" t="s">
        <v>96</v>
      </c>
      <c r="D1290" s="2" t="s">
        <v>107</v>
      </c>
      <c r="E1290" s="13" t="n">
        <v>43718</v>
      </c>
      <c r="F1290" s="13" t="n">
        <v>44813</v>
      </c>
      <c r="G1290" s="2" t="s">
        <v>32</v>
      </c>
      <c r="H1290" s="2" t="s">
        <v>139</v>
      </c>
      <c r="I1290" s="2" t="s">
        <v>120</v>
      </c>
      <c r="J1290" s="2" t="s">
        <v>100</v>
      </c>
      <c r="K1290" s="14" t="n">
        <v>6201.17</v>
      </c>
      <c r="L1290" s="2" t="n">
        <f aca="false">IF(E1290="","",ROUND((Indicadores!$B$4-E1290)/365.25,1))</f>
        <v>7.1</v>
      </c>
      <c r="M1290" s="2" t="str">
        <f aca="false">IF(E1290="","Virtual",IF(L1290&gt;=Indicadores!$B$6,"Fim de Vida",IF(L1290&gt;=Indicadores!$B$5,"Envelhecendo","Atual")))</f>
        <v>Fim de Vida</v>
      </c>
      <c r="N1290" s="2" t="str">
        <f aca="false">IF(F1290="","N/A",IF(F1290&lt;Indicadores!$B$4,"Vencida","Vigente"))</f>
        <v>Vencida</v>
      </c>
      <c r="O1290" s="2" t="str">
        <f aca="false">INDEX(Locais!$B$2:$B$13,MATCH(H1290,Locais!$A$2:$A$13,0))</f>
        <v>Regional - Rio de Janeiro</v>
      </c>
      <c r="P1290" s="2" t="str">
        <f aca="false">INDEX(Locais!$C$2:$C$13,MATCH(H1290,Locais!$A$2:$A$13,0))</f>
        <v>Sudeste</v>
      </c>
    </row>
    <row r="1291" customFormat="false" ht="15" hidden="false" customHeight="false" outlineLevel="0" collapsed="false">
      <c r="A1291" s="2" t="s">
        <v>1427</v>
      </c>
      <c r="B1291" s="2" t="s">
        <v>69</v>
      </c>
      <c r="C1291" s="2" t="s">
        <v>102</v>
      </c>
      <c r="D1291" s="2" t="s">
        <v>113</v>
      </c>
      <c r="E1291" s="13" t="n">
        <v>43206</v>
      </c>
      <c r="F1291" s="13" t="n">
        <v>44301</v>
      </c>
      <c r="G1291" s="2" t="s">
        <v>118</v>
      </c>
      <c r="H1291" s="2" t="s">
        <v>141</v>
      </c>
      <c r="I1291" s="2" t="s">
        <v>120</v>
      </c>
      <c r="J1291" s="2" t="s">
        <v>100</v>
      </c>
      <c r="K1291" s="14" t="n">
        <v>10158.35</v>
      </c>
      <c r="L1291" s="2" t="n">
        <f aca="false">IF(E1291="","",ROUND((Indicadores!$B$4-E1291)/365.25,1))</f>
        <v>8.5</v>
      </c>
      <c r="M1291" s="2" t="str">
        <f aca="false">IF(E1291="","Virtual",IF(L1291&gt;=Indicadores!$B$6,"Fim de Vida",IF(L1291&gt;=Indicadores!$B$5,"Envelhecendo","Atual")))</f>
        <v>Fim de Vida</v>
      </c>
      <c r="N1291" s="2" t="str">
        <f aca="false">IF(F1291="","N/A",IF(F1291&lt;Indicadores!$B$4,"Vencida","Vigente"))</f>
        <v>Vencida</v>
      </c>
      <c r="O1291" s="2" t="str">
        <f aca="false">INDEX(Locais!$B$2:$B$13,MATCH(H1291,Locais!$A$2:$A$13,0))</f>
        <v>Regional - Curitiba</v>
      </c>
      <c r="P1291" s="2" t="str">
        <f aca="false">INDEX(Locais!$C$2:$C$13,MATCH(H1291,Locais!$A$2:$A$13,0))</f>
        <v>Sul</v>
      </c>
    </row>
    <row r="1292" customFormat="false" ht="15" hidden="false" customHeight="false" outlineLevel="0" collapsed="false">
      <c r="A1292" s="2" t="s">
        <v>1428</v>
      </c>
      <c r="B1292" s="2" t="s">
        <v>68</v>
      </c>
      <c r="C1292" s="2" t="s">
        <v>126</v>
      </c>
      <c r="D1292" s="2" t="s">
        <v>127</v>
      </c>
      <c r="E1292" s="13" t="n">
        <v>44495</v>
      </c>
      <c r="F1292" s="13" t="n">
        <v>45590</v>
      </c>
      <c r="G1292" s="2" t="s">
        <v>32</v>
      </c>
      <c r="H1292" s="2" t="s">
        <v>104</v>
      </c>
      <c r="I1292" s="2" t="s">
        <v>124</v>
      </c>
      <c r="J1292" s="2" t="s">
        <v>100</v>
      </c>
      <c r="K1292" s="14" t="n">
        <v>4910.94</v>
      </c>
      <c r="L1292" s="2" t="n">
        <f aca="false">IF(E1292="","",ROUND((Indicadores!$B$4-E1292)/365.25,1))</f>
        <v>5</v>
      </c>
      <c r="M1292" s="2" t="str">
        <f aca="false">IF(E1292="","Virtual",IF(L1292&gt;=Indicadores!$B$6,"Fim de Vida",IF(L1292&gt;=Indicadores!$B$5,"Envelhecendo","Atual")))</f>
        <v>Fim de Vida</v>
      </c>
      <c r="N1292" s="2" t="str">
        <f aca="false">IF(F1292="","N/A",IF(F1292&lt;Indicadores!$B$4,"Vencida","Vigente"))</f>
        <v>Vencida</v>
      </c>
      <c r="O1292" s="2" t="str">
        <f aca="false">INDEX(Locais!$B$2:$B$13,MATCH(H1292,Locais!$A$2:$A$13,0))</f>
        <v>Regional - Fortaleza</v>
      </c>
      <c r="P1292" s="2" t="str">
        <f aca="false">INDEX(Locais!$C$2:$C$13,MATCH(H1292,Locais!$A$2:$A$13,0))</f>
        <v>Nordeste</v>
      </c>
    </row>
    <row r="1293" customFormat="false" ht="15" hidden="false" customHeight="false" outlineLevel="0" collapsed="false">
      <c r="A1293" s="2" t="s">
        <v>1429</v>
      </c>
      <c r="B1293" s="2" t="s">
        <v>68</v>
      </c>
      <c r="C1293" s="2" t="s">
        <v>96</v>
      </c>
      <c r="D1293" s="2" t="s">
        <v>107</v>
      </c>
      <c r="E1293" s="13" t="n">
        <v>45336</v>
      </c>
      <c r="F1293" s="13" t="n">
        <v>46431</v>
      </c>
      <c r="G1293" s="2" t="s">
        <v>32</v>
      </c>
      <c r="H1293" s="2" t="s">
        <v>139</v>
      </c>
      <c r="I1293" s="2" t="s">
        <v>120</v>
      </c>
      <c r="J1293" s="2" t="s">
        <v>100</v>
      </c>
      <c r="K1293" s="14" t="n">
        <v>4914.26</v>
      </c>
      <c r="L1293" s="2" t="n">
        <f aca="false">IF(E1293="","",ROUND((Indicadores!$B$4-E1293)/365.25,1))</f>
        <v>2.7</v>
      </c>
      <c r="M1293" s="2" t="str">
        <f aca="false">IF(E1293="","Virtual",IF(L1293&gt;=Indicadores!$B$6,"Fim de Vida",IF(L1293&gt;=Indicadores!$B$5,"Envelhecendo","Atual")))</f>
        <v>Atual</v>
      </c>
      <c r="N1293" s="2" t="str">
        <f aca="false">IF(F1293="","N/A",IF(F1293&lt;Indicadores!$B$4,"Vencida","Vigente"))</f>
        <v>Vigente</v>
      </c>
      <c r="O1293" s="2" t="str">
        <f aca="false">INDEX(Locais!$B$2:$B$13,MATCH(H1293,Locais!$A$2:$A$13,0))</f>
        <v>Regional - Rio de Janeiro</v>
      </c>
      <c r="P1293" s="2" t="str">
        <f aca="false">INDEX(Locais!$C$2:$C$13,MATCH(H1293,Locais!$A$2:$A$13,0))</f>
        <v>Sudeste</v>
      </c>
    </row>
    <row r="1294" customFormat="false" ht="15" hidden="false" customHeight="false" outlineLevel="0" collapsed="false">
      <c r="A1294" s="2" t="s">
        <v>1430</v>
      </c>
      <c r="B1294" s="2" t="s">
        <v>71</v>
      </c>
      <c r="C1294" s="2" t="s">
        <v>96</v>
      </c>
      <c r="D1294" s="2" t="s">
        <v>171</v>
      </c>
      <c r="E1294" s="13" t="n">
        <v>44579</v>
      </c>
      <c r="F1294" s="13" t="n">
        <v>45674</v>
      </c>
      <c r="G1294" s="2" t="s">
        <v>32</v>
      </c>
      <c r="H1294" s="2" t="s">
        <v>145</v>
      </c>
      <c r="I1294" s="2" t="s">
        <v>120</v>
      </c>
      <c r="J1294" s="2" t="s">
        <v>100</v>
      </c>
      <c r="K1294" s="14" t="n">
        <v>2600.44</v>
      </c>
      <c r="L1294" s="2" t="n">
        <f aca="false">IF(E1294="","",ROUND((Indicadores!$B$4-E1294)/365.25,1))</f>
        <v>4.7</v>
      </c>
      <c r="M1294" s="2" t="str">
        <f aca="false">IF(E1294="","Virtual",IF(L1294&gt;=Indicadores!$B$6,"Fim de Vida",IF(L1294&gt;=Indicadores!$B$5,"Envelhecendo","Atual")))</f>
        <v>Envelhecendo</v>
      </c>
      <c r="N1294" s="2" t="str">
        <f aca="false">IF(F1294="","N/A",IF(F1294&lt;Indicadores!$B$4,"Vencida","Vigente"))</f>
        <v>Vencida</v>
      </c>
      <c r="O1294" s="2" t="str">
        <f aca="false">INDEX(Locais!$B$2:$B$13,MATCH(H1294,Locais!$A$2:$A$13,0))</f>
        <v>Regional - Belém</v>
      </c>
      <c r="P1294" s="2" t="str">
        <f aca="false">INDEX(Locais!$C$2:$C$13,MATCH(H1294,Locais!$A$2:$A$13,0))</f>
        <v>Norte</v>
      </c>
    </row>
    <row r="1295" customFormat="false" ht="15" hidden="false" customHeight="false" outlineLevel="0" collapsed="false">
      <c r="A1295" s="2" t="s">
        <v>1431</v>
      </c>
      <c r="B1295" s="2" t="s">
        <v>69</v>
      </c>
      <c r="C1295" s="2" t="s">
        <v>102</v>
      </c>
      <c r="D1295" s="2" t="s">
        <v>113</v>
      </c>
      <c r="E1295" s="13" t="n">
        <v>45895</v>
      </c>
      <c r="F1295" s="13" t="n">
        <v>46990</v>
      </c>
      <c r="G1295" s="2" t="s">
        <v>32</v>
      </c>
      <c r="H1295" s="2" t="s">
        <v>141</v>
      </c>
      <c r="I1295" s="2" t="s">
        <v>142</v>
      </c>
      <c r="J1295" s="2" t="s">
        <v>100</v>
      </c>
      <c r="K1295" s="14" t="n">
        <v>8808.98</v>
      </c>
      <c r="L1295" s="2" t="n">
        <f aca="false">IF(E1295="","",ROUND((Indicadores!$B$4-E1295)/365.25,1))</f>
        <v>1.1</v>
      </c>
      <c r="M1295" s="2" t="str">
        <f aca="false">IF(E1295="","Virtual",IF(L1295&gt;=Indicadores!$B$6,"Fim de Vida",IF(L1295&gt;=Indicadores!$B$5,"Envelhecendo","Atual")))</f>
        <v>Atual</v>
      </c>
      <c r="N1295" s="2" t="str">
        <f aca="false">IF(F1295="","N/A",IF(F1295&lt;Indicadores!$B$4,"Vencida","Vigente"))</f>
        <v>Vigente</v>
      </c>
      <c r="O1295" s="2" t="str">
        <f aca="false">INDEX(Locais!$B$2:$B$13,MATCH(H1295,Locais!$A$2:$A$13,0))</f>
        <v>Regional - Curitiba</v>
      </c>
      <c r="P1295" s="2" t="str">
        <f aca="false">INDEX(Locais!$C$2:$C$13,MATCH(H1295,Locais!$A$2:$A$13,0))</f>
        <v>Sul</v>
      </c>
    </row>
    <row r="1296" customFormat="false" ht="15" hidden="false" customHeight="false" outlineLevel="0" collapsed="false">
      <c r="A1296" s="2" t="s">
        <v>1432</v>
      </c>
      <c r="B1296" s="2" t="s">
        <v>68</v>
      </c>
      <c r="C1296" s="2" t="s">
        <v>96</v>
      </c>
      <c r="D1296" s="2" t="s">
        <v>132</v>
      </c>
      <c r="E1296" s="13" t="n">
        <v>44669</v>
      </c>
      <c r="F1296" s="13" t="n">
        <v>45764</v>
      </c>
      <c r="G1296" s="2" t="s">
        <v>32</v>
      </c>
      <c r="H1296" s="2" t="s">
        <v>114</v>
      </c>
      <c r="I1296" s="2" t="s">
        <v>111</v>
      </c>
      <c r="J1296" s="2" t="s">
        <v>100</v>
      </c>
      <c r="K1296" s="14" t="n">
        <v>6318.38</v>
      </c>
      <c r="L1296" s="2" t="n">
        <f aca="false">IF(E1296="","",ROUND((Indicadores!$B$4-E1296)/365.25,1))</f>
        <v>4.5</v>
      </c>
      <c r="M1296" s="2" t="str">
        <f aca="false">IF(E1296="","Virtual",IF(L1296&gt;=Indicadores!$B$6,"Fim de Vida",IF(L1296&gt;=Indicadores!$B$5,"Envelhecendo","Atual")))</f>
        <v>Envelhecendo</v>
      </c>
      <c r="N1296" s="2" t="str">
        <f aca="false">IF(F1296="","N/A",IF(F1296&lt;Indicadores!$B$4,"Vencida","Vigente"))</f>
        <v>Vencida</v>
      </c>
      <c r="O1296" s="2" t="str">
        <f aca="false">INDEX(Locais!$B$2:$B$13,MATCH(H1296,Locais!$A$2:$A$13,0))</f>
        <v>Regional - Belo Horizonte</v>
      </c>
      <c r="P1296" s="2" t="str">
        <f aca="false">INDEX(Locais!$C$2:$C$13,MATCH(H1296,Locais!$A$2:$A$13,0))</f>
        <v>Sudeste</v>
      </c>
    </row>
    <row r="1297" customFormat="false" ht="15" hidden="false" customHeight="false" outlineLevel="0" collapsed="false">
      <c r="A1297" s="2" t="s">
        <v>1433</v>
      </c>
      <c r="B1297" s="2" t="s">
        <v>69</v>
      </c>
      <c r="C1297" s="2" t="s">
        <v>96</v>
      </c>
      <c r="D1297" s="2" t="s">
        <v>97</v>
      </c>
      <c r="E1297" s="13" t="n">
        <v>44786</v>
      </c>
      <c r="F1297" s="13" t="n">
        <v>45881</v>
      </c>
      <c r="G1297" s="2" t="s">
        <v>32</v>
      </c>
      <c r="H1297" s="2" t="s">
        <v>145</v>
      </c>
      <c r="I1297" s="2" t="s">
        <v>109</v>
      </c>
      <c r="J1297" s="2" t="s">
        <v>100</v>
      </c>
      <c r="K1297" s="14" t="n">
        <v>8914.12</v>
      </c>
      <c r="L1297" s="2" t="n">
        <f aca="false">IF(E1297="","",ROUND((Indicadores!$B$4-E1297)/365.25,1))</f>
        <v>4.2</v>
      </c>
      <c r="M1297" s="2" t="str">
        <f aca="false">IF(E1297="","Virtual",IF(L1297&gt;=Indicadores!$B$6,"Fim de Vida",IF(L1297&gt;=Indicadores!$B$5,"Envelhecendo","Atual")))</f>
        <v>Envelhecendo</v>
      </c>
      <c r="N1297" s="2" t="str">
        <f aca="false">IF(F1297="","N/A",IF(F1297&lt;Indicadores!$B$4,"Vencida","Vigente"))</f>
        <v>Vencida</v>
      </c>
      <c r="O1297" s="2" t="str">
        <f aca="false">INDEX(Locais!$B$2:$B$13,MATCH(H1297,Locais!$A$2:$A$13,0))</f>
        <v>Regional - Belém</v>
      </c>
      <c r="P1297" s="2" t="str">
        <f aca="false">INDEX(Locais!$C$2:$C$13,MATCH(H1297,Locais!$A$2:$A$13,0))</f>
        <v>Norte</v>
      </c>
    </row>
    <row r="1298" customFormat="false" ht="15" hidden="false" customHeight="false" outlineLevel="0" collapsed="false">
      <c r="A1298" s="2" t="s">
        <v>1434</v>
      </c>
      <c r="B1298" s="2" t="s">
        <v>71</v>
      </c>
      <c r="C1298" s="2" t="s">
        <v>126</v>
      </c>
      <c r="D1298" s="2" t="s">
        <v>157</v>
      </c>
      <c r="E1298" s="13" t="n">
        <v>44187</v>
      </c>
      <c r="F1298" s="13" t="n">
        <v>45282</v>
      </c>
      <c r="G1298" s="2" t="s">
        <v>32</v>
      </c>
      <c r="H1298" s="2" t="s">
        <v>114</v>
      </c>
      <c r="I1298" s="2" t="s">
        <v>133</v>
      </c>
      <c r="J1298" s="2" t="s">
        <v>100</v>
      </c>
      <c r="K1298" s="14" t="n">
        <v>2845.9</v>
      </c>
      <c r="L1298" s="2" t="n">
        <f aca="false">IF(E1298="","",ROUND((Indicadores!$B$4-E1298)/365.25,1))</f>
        <v>5.8</v>
      </c>
      <c r="M1298" s="2" t="str">
        <f aca="false">IF(E1298="","Virtual",IF(L1298&gt;=Indicadores!$B$6,"Fim de Vida",IF(L1298&gt;=Indicadores!$B$5,"Envelhecendo","Atual")))</f>
        <v>Fim de Vida</v>
      </c>
      <c r="N1298" s="2" t="str">
        <f aca="false">IF(F1298="","N/A",IF(F1298&lt;Indicadores!$B$4,"Vencida","Vigente"))</f>
        <v>Vencida</v>
      </c>
      <c r="O1298" s="2" t="str">
        <f aca="false">INDEX(Locais!$B$2:$B$13,MATCH(H1298,Locais!$A$2:$A$13,0))</f>
        <v>Regional - Belo Horizonte</v>
      </c>
      <c r="P1298" s="2" t="str">
        <f aca="false">INDEX(Locais!$C$2:$C$13,MATCH(H1298,Locais!$A$2:$A$13,0))</f>
        <v>Sudeste</v>
      </c>
    </row>
    <row r="1299" customFormat="false" ht="15" hidden="false" customHeight="false" outlineLevel="0" collapsed="false">
      <c r="A1299" s="2" t="s">
        <v>1435</v>
      </c>
      <c r="B1299" s="2" t="s">
        <v>68</v>
      </c>
      <c r="C1299" s="2" t="s">
        <v>102</v>
      </c>
      <c r="D1299" s="2" t="s">
        <v>103</v>
      </c>
      <c r="E1299" s="13" t="n">
        <v>44608</v>
      </c>
      <c r="F1299" s="13" t="n">
        <v>45703</v>
      </c>
      <c r="G1299" s="2" t="s">
        <v>32</v>
      </c>
      <c r="H1299" s="2" t="s">
        <v>145</v>
      </c>
      <c r="I1299" s="2" t="s">
        <v>142</v>
      </c>
      <c r="J1299" s="2" t="s">
        <v>100</v>
      </c>
      <c r="K1299" s="14" t="n">
        <v>5730.9</v>
      </c>
      <c r="L1299" s="2" t="n">
        <f aca="false">IF(E1299="","",ROUND((Indicadores!$B$4-E1299)/365.25,1))</f>
        <v>4.7</v>
      </c>
      <c r="M1299" s="2" t="str">
        <f aca="false">IF(E1299="","Virtual",IF(L1299&gt;=Indicadores!$B$6,"Fim de Vida",IF(L1299&gt;=Indicadores!$B$5,"Envelhecendo","Atual")))</f>
        <v>Envelhecendo</v>
      </c>
      <c r="N1299" s="2" t="str">
        <f aca="false">IF(F1299="","N/A",IF(F1299&lt;Indicadores!$B$4,"Vencida","Vigente"))</f>
        <v>Vencida</v>
      </c>
      <c r="O1299" s="2" t="str">
        <f aca="false">INDEX(Locais!$B$2:$B$13,MATCH(H1299,Locais!$A$2:$A$13,0))</f>
        <v>Regional - Belém</v>
      </c>
      <c r="P1299" s="2" t="str">
        <f aca="false">INDEX(Locais!$C$2:$C$13,MATCH(H1299,Locais!$A$2:$A$13,0))</f>
        <v>Norte</v>
      </c>
    </row>
    <row r="1300" customFormat="false" ht="15" hidden="false" customHeight="false" outlineLevel="0" collapsed="false">
      <c r="A1300" s="2" t="s">
        <v>1436</v>
      </c>
      <c r="B1300" s="2" t="s">
        <v>68</v>
      </c>
      <c r="C1300" s="2" t="s">
        <v>96</v>
      </c>
      <c r="D1300" s="2" t="s">
        <v>132</v>
      </c>
      <c r="E1300" s="13" t="n">
        <v>44287</v>
      </c>
      <c r="F1300" s="13" t="n">
        <v>45382</v>
      </c>
      <c r="G1300" s="2" t="s">
        <v>32</v>
      </c>
      <c r="H1300" s="2" t="s">
        <v>98</v>
      </c>
      <c r="I1300" s="2" t="s">
        <v>115</v>
      </c>
      <c r="J1300" s="2" t="s">
        <v>100</v>
      </c>
      <c r="K1300" s="14" t="n">
        <v>6217</v>
      </c>
      <c r="L1300" s="2" t="n">
        <f aca="false">IF(E1300="","",ROUND((Indicadores!$B$4-E1300)/365.25,1))</f>
        <v>5.5</v>
      </c>
      <c r="M1300" s="2" t="str">
        <f aca="false">IF(E1300="","Virtual",IF(L1300&gt;=Indicadores!$B$6,"Fim de Vida",IF(L1300&gt;=Indicadores!$B$5,"Envelhecendo","Atual")))</f>
        <v>Fim de Vida</v>
      </c>
      <c r="N1300" s="2" t="str">
        <f aca="false">IF(F1300="","N/A",IF(F1300&lt;Indicadores!$B$4,"Vencida","Vigente"))</f>
        <v>Vencida</v>
      </c>
      <c r="O1300" s="2" t="str">
        <f aca="false">INDEX(Locais!$B$2:$B$13,MATCH(H1300,Locais!$A$2:$A$13,0))</f>
        <v>Sede - Brasília</v>
      </c>
      <c r="P1300" s="2" t="str">
        <f aca="false">INDEX(Locais!$C$2:$C$13,MATCH(H1300,Locais!$A$2:$A$13,0))</f>
        <v>Centro-Oeste</v>
      </c>
    </row>
    <row r="1301" customFormat="false" ht="15" hidden="false" customHeight="false" outlineLevel="0" collapsed="false">
      <c r="A1301" s="2" t="s">
        <v>1437</v>
      </c>
      <c r="B1301" s="2" t="s">
        <v>69</v>
      </c>
      <c r="C1301" s="2" t="s">
        <v>126</v>
      </c>
      <c r="D1301" s="2" t="s">
        <v>169</v>
      </c>
      <c r="E1301" s="13" t="n">
        <v>45646</v>
      </c>
      <c r="F1301" s="13" t="n">
        <v>46741</v>
      </c>
      <c r="G1301" s="2" t="s">
        <v>32</v>
      </c>
      <c r="H1301" s="2" t="s">
        <v>98</v>
      </c>
      <c r="I1301" s="2" t="s">
        <v>105</v>
      </c>
      <c r="J1301" s="2" t="s">
        <v>100</v>
      </c>
      <c r="K1301" s="14" t="n">
        <v>7927.26</v>
      </c>
      <c r="L1301" s="2" t="n">
        <f aca="false">IF(E1301="","",ROUND((Indicadores!$B$4-E1301)/365.25,1))</f>
        <v>1.8</v>
      </c>
      <c r="M1301" s="2" t="str">
        <f aca="false">IF(E1301="","Virtual",IF(L1301&gt;=Indicadores!$B$6,"Fim de Vida",IF(L1301&gt;=Indicadores!$B$5,"Envelhecendo","Atual")))</f>
        <v>Atual</v>
      </c>
      <c r="N1301" s="2" t="str">
        <f aca="false">IF(F1301="","N/A",IF(F1301&lt;Indicadores!$B$4,"Vencida","Vigente"))</f>
        <v>Vigente</v>
      </c>
      <c r="O1301" s="2" t="str">
        <f aca="false">INDEX(Locais!$B$2:$B$13,MATCH(H1301,Locais!$A$2:$A$13,0))</f>
        <v>Sede - Brasília</v>
      </c>
      <c r="P1301" s="2" t="str">
        <f aca="false">INDEX(Locais!$C$2:$C$13,MATCH(H1301,Locais!$A$2:$A$13,0))</f>
        <v>Centro-Oeste</v>
      </c>
    </row>
    <row r="1302" customFormat="false" ht="15" hidden="false" customHeight="false" outlineLevel="0" collapsed="false">
      <c r="A1302" s="2" t="s">
        <v>1438</v>
      </c>
      <c r="B1302" s="2" t="s">
        <v>69</v>
      </c>
      <c r="C1302" s="2" t="s">
        <v>96</v>
      </c>
      <c r="D1302" s="2" t="s">
        <v>97</v>
      </c>
      <c r="E1302" s="13" t="n">
        <v>45179</v>
      </c>
      <c r="F1302" s="13" t="n">
        <v>46274</v>
      </c>
      <c r="G1302" s="2" t="s">
        <v>34</v>
      </c>
      <c r="H1302" s="2" t="s">
        <v>145</v>
      </c>
      <c r="I1302" s="2" t="s">
        <v>115</v>
      </c>
      <c r="J1302" s="2" t="s">
        <v>100</v>
      </c>
      <c r="K1302" s="14" t="n">
        <v>8152.97</v>
      </c>
      <c r="L1302" s="2" t="n">
        <f aca="false">IF(E1302="","",ROUND((Indicadores!$B$4-E1302)/365.25,1))</f>
        <v>3.1</v>
      </c>
      <c r="M1302" s="2" t="str">
        <f aca="false">IF(E1302="","Virtual",IF(L1302&gt;=Indicadores!$B$6,"Fim de Vida",IF(L1302&gt;=Indicadores!$B$5,"Envelhecendo","Atual")))</f>
        <v>Envelhecendo</v>
      </c>
      <c r="N1302" s="2" t="str">
        <f aca="false">IF(F1302="","N/A",IF(F1302&lt;Indicadores!$B$4,"Vencida","Vigente"))</f>
        <v>Vencida</v>
      </c>
      <c r="O1302" s="2" t="str">
        <f aca="false">INDEX(Locais!$B$2:$B$13,MATCH(H1302,Locais!$A$2:$A$13,0))</f>
        <v>Regional - Belém</v>
      </c>
      <c r="P1302" s="2" t="str">
        <f aca="false">INDEX(Locais!$C$2:$C$13,MATCH(H1302,Locais!$A$2:$A$13,0))</f>
        <v>Norte</v>
      </c>
    </row>
    <row r="1303" customFormat="false" ht="15" hidden="false" customHeight="false" outlineLevel="0" collapsed="false">
      <c r="A1303" s="2" t="s">
        <v>1439</v>
      </c>
      <c r="B1303" s="2" t="s">
        <v>69</v>
      </c>
      <c r="C1303" s="2" t="s">
        <v>102</v>
      </c>
      <c r="D1303" s="2" t="s">
        <v>113</v>
      </c>
      <c r="E1303" s="13" t="n">
        <v>45829</v>
      </c>
      <c r="F1303" s="13" t="n">
        <v>46924</v>
      </c>
      <c r="G1303" s="2" t="s">
        <v>32</v>
      </c>
      <c r="H1303" s="2" t="s">
        <v>128</v>
      </c>
      <c r="I1303" s="2" t="s">
        <v>133</v>
      </c>
      <c r="J1303" s="2" t="s">
        <v>100</v>
      </c>
      <c r="K1303" s="14" t="n">
        <v>9410.54</v>
      </c>
      <c r="L1303" s="2" t="n">
        <f aca="false">IF(E1303="","",ROUND((Indicadores!$B$4-E1303)/365.25,1))</f>
        <v>1.3</v>
      </c>
      <c r="M1303" s="2" t="str">
        <f aca="false">IF(E1303="","Virtual",IF(L1303&gt;=Indicadores!$B$6,"Fim de Vida",IF(L1303&gt;=Indicadores!$B$5,"Envelhecendo","Atual")))</f>
        <v>Atual</v>
      </c>
      <c r="N1303" s="2" t="str">
        <f aca="false">IF(F1303="","N/A",IF(F1303&lt;Indicadores!$B$4,"Vencida","Vigente"))</f>
        <v>Vigente</v>
      </c>
      <c r="O1303" s="2" t="str">
        <f aca="false">INDEX(Locais!$B$2:$B$13,MATCH(H1303,Locais!$A$2:$A$13,0))</f>
        <v>Regional - Recife</v>
      </c>
      <c r="P1303" s="2" t="str">
        <f aca="false">INDEX(Locais!$C$2:$C$13,MATCH(H1303,Locais!$A$2:$A$13,0))</f>
        <v>Nordeste</v>
      </c>
    </row>
    <row r="1304" customFormat="false" ht="15" hidden="false" customHeight="false" outlineLevel="0" collapsed="false">
      <c r="A1304" s="2" t="s">
        <v>1440</v>
      </c>
      <c r="B1304" s="2" t="s">
        <v>69</v>
      </c>
      <c r="C1304" s="2" t="s">
        <v>96</v>
      </c>
      <c r="D1304" s="2" t="s">
        <v>97</v>
      </c>
      <c r="E1304" s="13" t="n">
        <v>43540</v>
      </c>
      <c r="F1304" s="13" t="n">
        <v>44635</v>
      </c>
      <c r="G1304" s="2" t="s">
        <v>34</v>
      </c>
      <c r="H1304" s="2" t="s">
        <v>98</v>
      </c>
      <c r="I1304" s="2" t="s">
        <v>142</v>
      </c>
      <c r="J1304" s="2" t="s">
        <v>100</v>
      </c>
      <c r="K1304" s="14" t="n">
        <v>10116.24</v>
      </c>
      <c r="L1304" s="2" t="n">
        <f aca="false">IF(E1304="","",ROUND((Indicadores!$B$4-E1304)/365.25,1))</f>
        <v>7.6</v>
      </c>
      <c r="M1304" s="2" t="str">
        <f aca="false">IF(E1304="","Virtual",IF(L1304&gt;=Indicadores!$B$6,"Fim de Vida",IF(L1304&gt;=Indicadores!$B$5,"Envelhecendo","Atual")))</f>
        <v>Fim de Vida</v>
      </c>
      <c r="N1304" s="2" t="str">
        <f aca="false">IF(F1304="","N/A",IF(F1304&lt;Indicadores!$B$4,"Vencida","Vigente"))</f>
        <v>Vencida</v>
      </c>
      <c r="O1304" s="2" t="str">
        <f aca="false">INDEX(Locais!$B$2:$B$13,MATCH(H1304,Locais!$A$2:$A$13,0))</f>
        <v>Sede - Brasília</v>
      </c>
      <c r="P1304" s="2" t="str">
        <f aca="false">INDEX(Locais!$C$2:$C$13,MATCH(H1304,Locais!$A$2:$A$13,0))</f>
        <v>Centro-Oeste</v>
      </c>
    </row>
    <row r="1305" customFormat="false" ht="15" hidden="false" customHeight="false" outlineLevel="0" collapsed="false">
      <c r="A1305" s="2" t="s">
        <v>1441</v>
      </c>
      <c r="B1305" s="2" t="s">
        <v>69</v>
      </c>
      <c r="C1305" s="2" t="s">
        <v>126</v>
      </c>
      <c r="D1305" s="2" t="s">
        <v>169</v>
      </c>
      <c r="E1305" s="13" t="n">
        <v>45373</v>
      </c>
      <c r="F1305" s="13" t="n">
        <v>46468</v>
      </c>
      <c r="G1305" s="2" t="s">
        <v>36</v>
      </c>
      <c r="H1305" s="2" t="s">
        <v>119</v>
      </c>
      <c r="I1305" s="2" t="s">
        <v>136</v>
      </c>
      <c r="J1305" s="2" t="s">
        <v>100</v>
      </c>
      <c r="K1305" s="14" t="n">
        <v>8301.91</v>
      </c>
      <c r="L1305" s="2" t="n">
        <f aca="false">IF(E1305="","",ROUND((Indicadores!$B$4-E1305)/365.25,1))</f>
        <v>2.6</v>
      </c>
      <c r="M1305" s="2" t="str">
        <f aca="false">IF(E1305="","Virtual",IF(L1305&gt;=Indicadores!$B$6,"Fim de Vida",IF(L1305&gt;=Indicadores!$B$5,"Envelhecendo","Atual")))</f>
        <v>Atual</v>
      </c>
      <c r="N1305" s="2" t="str">
        <f aca="false">IF(F1305="","N/A",IF(F1305&lt;Indicadores!$B$4,"Vencida","Vigente"))</f>
        <v>Vigente</v>
      </c>
      <c r="O1305" s="2" t="str">
        <f aca="false">INDEX(Locais!$B$2:$B$13,MATCH(H1305,Locais!$A$2:$A$13,0))</f>
        <v>Regional - São Paulo</v>
      </c>
      <c r="P1305" s="2" t="str">
        <f aca="false">INDEX(Locais!$C$2:$C$13,MATCH(H1305,Locais!$A$2:$A$13,0))</f>
        <v>Sudeste</v>
      </c>
    </row>
    <row r="1306" customFormat="false" ht="15" hidden="false" customHeight="false" outlineLevel="0" collapsed="false">
      <c r="A1306" s="2" t="s">
        <v>1442</v>
      </c>
      <c r="B1306" s="2" t="s">
        <v>69</v>
      </c>
      <c r="C1306" s="2" t="s">
        <v>96</v>
      </c>
      <c r="D1306" s="2" t="s">
        <v>117</v>
      </c>
      <c r="E1306" s="13" t="n">
        <v>45450</v>
      </c>
      <c r="F1306" s="13" t="n">
        <v>46545</v>
      </c>
      <c r="G1306" s="2" t="s">
        <v>32</v>
      </c>
      <c r="H1306" s="2" t="s">
        <v>114</v>
      </c>
      <c r="I1306" s="2" t="s">
        <v>136</v>
      </c>
      <c r="J1306" s="2" t="s">
        <v>100</v>
      </c>
      <c r="K1306" s="14" t="n">
        <v>8575.22</v>
      </c>
      <c r="L1306" s="2" t="n">
        <f aca="false">IF(E1306="","",ROUND((Indicadores!$B$4-E1306)/365.25,1))</f>
        <v>2.4</v>
      </c>
      <c r="M1306" s="2" t="str">
        <f aca="false">IF(E1306="","Virtual",IF(L1306&gt;=Indicadores!$B$6,"Fim de Vida",IF(L1306&gt;=Indicadores!$B$5,"Envelhecendo","Atual")))</f>
        <v>Atual</v>
      </c>
      <c r="N1306" s="2" t="str">
        <f aca="false">IF(F1306="","N/A",IF(F1306&lt;Indicadores!$B$4,"Vencida","Vigente"))</f>
        <v>Vigente</v>
      </c>
      <c r="O1306" s="2" t="str">
        <f aca="false">INDEX(Locais!$B$2:$B$13,MATCH(H1306,Locais!$A$2:$A$13,0))</f>
        <v>Regional - Belo Horizonte</v>
      </c>
      <c r="P1306" s="2" t="str">
        <f aca="false">INDEX(Locais!$C$2:$C$13,MATCH(H1306,Locais!$A$2:$A$13,0))</f>
        <v>Sudeste</v>
      </c>
    </row>
    <row r="1307" customFormat="false" ht="15" hidden="false" customHeight="false" outlineLevel="0" collapsed="false">
      <c r="A1307" s="2" t="s">
        <v>1443</v>
      </c>
      <c r="B1307" s="2" t="s">
        <v>69</v>
      </c>
      <c r="C1307" s="2" t="s">
        <v>96</v>
      </c>
      <c r="D1307" s="2" t="s">
        <v>117</v>
      </c>
      <c r="E1307" s="13" t="n">
        <v>43417</v>
      </c>
      <c r="F1307" s="13" t="n">
        <v>44512</v>
      </c>
      <c r="G1307" s="2" t="s">
        <v>32</v>
      </c>
      <c r="H1307" s="2" t="s">
        <v>104</v>
      </c>
      <c r="I1307" s="2" t="s">
        <v>99</v>
      </c>
      <c r="J1307" s="2" t="s">
        <v>100</v>
      </c>
      <c r="K1307" s="14" t="n">
        <v>9295.46</v>
      </c>
      <c r="L1307" s="2" t="n">
        <f aca="false">IF(E1307="","",ROUND((Indicadores!$B$4-E1307)/365.25,1))</f>
        <v>7.9</v>
      </c>
      <c r="M1307" s="2" t="str">
        <f aca="false">IF(E1307="","Virtual",IF(L1307&gt;=Indicadores!$B$6,"Fim de Vida",IF(L1307&gt;=Indicadores!$B$5,"Envelhecendo","Atual")))</f>
        <v>Fim de Vida</v>
      </c>
      <c r="N1307" s="2" t="str">
        <f aca="false">IF(F1307="","N/A",IF(F1307&lt;Indicadores!$B$4,"Vencida","Vigente"))</f>
        <v>Vencida</v>
      </c>
      <c r="O1307" s="2" t="str">
        <f aca="false">INDEX(Locais!$B$2:$B$13,MATCH(H1307,Locais!$A$2:$A$13,0))</f>
        <v>Regional - Fortaleza</v>
      </c>
      <c r="P1307" s="2" t="str">
        <f aca="false">INDEX(Locais!$C$2:$C$13,MATCH(H1307,Locais!$A$2:$A$13,0))</f>
        <v>Nordeste</v>
      </c>
    </row>
    <row r="1308" customFormat="false" ht="15" hidden="false" customHeight="false" outlineLevel="0" collapsed="false">
      <c r="A1308" s="2" t="s">
        <v>1444</v>
      </c>
      <c r="B1308" s="2" t="s">
        <v>69</v>
      </c>
      <c r="C1308" s="2" t="s">
        <v>126</v>
      </c>
      <c r="D1308" s="2" t="s">
        <v>169</v>
      </c>
      <c r="E1308" s="13" t="n">
        <v>44844</v>
      </c>
      <c r="F1308" s="13" t="n">
        <v>45939</v>
      </c>
      <c r="G1308" s="2" t="s">
        <v>32</v>
      </c>
      <c r="H1308" s="2" t="s">
        <v>165</v>
      </c>
      <c r="I1308" s="2" t="s">
        <v>115</v>
      </c>
      <c r="J1308" s="2" t="s">
        <v>100</v>
      </c>
      <c r="K1308" s="14" t="n">
        <v>9560.54</v>
      </c>
      <c r="L1308" s="2" t="n">
        <f aca="false">IF(E1308="","",ROUND((Indicadores!$B$4-E1308)/365.25,1))</f>
        <v>4</v>
      </c>
      <c r="M1308" s="2" t="str">
        <f aca="false">IF(E1308="","Virtual",IF(L1308&gt;=Indicadores!$B$6,"Fim de Vida",IF(L1308&gt;=Indicadores!$B$5,"Envelhecendo","Atual")))</f>
        <v>Envelhecendo</v>
      </c>
      <c r="N1308" s="2" t="str">
        <f aca="false">IF(F1308="","N/A",IF(F1308&lt;Indicadores!$B$4,"Vencida","Vigente"))</f>
        <v>Vencida</v>
      </c>
      <c r="O1308" s="2" t="str">
        <f aca="false">INDEX(Locais!$B$2:$B$13,MATCH(H1308,Locais!$A$2:$A$13,0))</f>
        <v>Regional - Salvador</v>
      </c>
      <c r="P1308" s="2" t="str">
        <f aca="false">INDEX(Locais!$C$2:$C$13,MATCH(H1308,Locais!$A$2:$A$13,0))</f>
        <v>Nordeste</v>
      </c>
    </row>
    <row r="1309" customFormat="false" ht="15" hidden="false" customHeight="false" outlineLevel="0" collapsed="false">
      <c r="A1309" s="2" t="s">
        <v>1445</v>
      </c>
      <c r="B1309" s="2" t="s">
        <v>68</v>
      </c>
      <c r="C1309" s="2" t="s">
        <v>96</v>
      </c>
      <c r="D1309" s="2" t="s">
        <v>132</v>
      </c>
      <c r="E1309" s="13" t="n">
        <v>43539</v>
      </c>
      <c r="F1309" s="13" t="n">
        <v>44634</v>
      </c>
      <c r="G1309" s="2" t="s">
        <v>32</v>
      </c>
      <c r="H1309" s="2" t="s">
        <v>139</v>
      </c>
      <c r="I1309" s="2" t="s">
        <v>111</v>
      </c>
      <c r="J1309" s="2" t="s">
        <v>100</v>
      </c>
      <c r="K1309" s="14" t="n">
        <v>5855.05</v>
      </c>
      <c r="L1309" s="2" t="n">
        <f aca="false">IF(E1309="","",ROUND((Indicadores!$B$4-E1309)/365.25,1))</f>
        <v>7.6</v>
      </c>
      <c r="M1309" s="2" t="str">
        <f aca="false">IF(E1309="","Virtual",IF(L1309&gt;=Indicadores!$B$6,"Fim de Vida",IF(L1309&gt;=Indicadores!$B$5,"Envelhecendo","Atual")))</f>
        <v>Fim de Vida</v>
      </c>
      <c r="N1309" s="2" t="str">
        <f aca="false">IF(F1309="","N/A",IF(F1309&lt;Indicadores!$B$4,"Vencida","Vigente"))</f>
        <v>Vencida</v>
      </c>
      <c r="O1309" s="2" t="str">
        <f aca="false">INDEX(Locais!$B$2:$B$13,MATCH(H1309,Locais!$A$2:$A$13,0))</f>
        <v>Regional - Rio de Janeiro</v>
      </c>
      <c r="P1309" s="2" t="str">
        <f aca="false">INDEX(Locais!$C$2:$C$13,MATCH(H1309,Locais!$A$2:$A$13,0))</f>
        <v>Sudeste</v>
      </c>
    </row>
    <row r="1310" customFormat="false" ht="15" hidden="false" customHeight="false" outlineLevel="0" collapsed="false">
      <c r="A1310" s="2" t="s">
        <v>1446</v>
      </c>
      <c r="B1310" s="2" t="s">
        <v>68</v>
      </c>
      <c r="C1310" s="2" t="s">
        <v>102</v>
      </c>
      <c r="D1310" s="2" t="s">
        <v>103</v>
      </c>
      <c r="E1310" s="13" t="n">
        <v>45036</v>
      </c>
      <c r="F1310" s="13" t="n">
        <v>46131</v>
      </c>
      <c r="G1310" s="2" t="s">
        <v>34</v>
      </c>
      <c r="H1310" s="2" t="s">
        <v>139</v>
      </c>
      <c r="I1310" s="2" t="s">
        <v>130</v>
      </c>
      <c r="J1310" s="2" t="s">
        <v>100</v>
      </c>
      <c r="K1310" s="14" t="n">
        <v>5207.87</v>
      </c>
      <c r="L1310" s="2" t="n">
        <f aca="false">IF(E1310="","",ROUND((Indicadores!$B$4-E1310)/365.25,1))</f>
        <v>3.5</v>
      </c>
      <c r="M1310" s="2" t="str">
        <f aca="false">IF(E1310="","Virtual",IF(L1310&gt;=Indicadores!$B$6,"Fim de Vida",IF(L1310&gt;=Indicadores!$B$5,"Envelhecendo","Atual")))</f>
        <v>Envelhecendo</v>
      </c>
      <c r="N1310" s="2" t="str">
        <f aca="false">IF(F1310="","N/A",IF(F1310&lt;Indicadores!$B$4,"Vencida","Vigente"))</f>
        <v>Vencida</v>
      </c>
      <c r="O1310" s="2" t="str">
        <f aca="false">INDEX(Locais!$B$2:$B$13,MATCH(H1310,Locais!$A$2:$A$13,0))</f>
        <v>Regional - Rio de Janeiro</v>
      </c>
      <c r="P1310" s="2" t="str">
        <f aca="false">INDEX(Locais!$C$2:$C$13,MATCH(H1310,Locais!$A$2:$A$13,0))</f>
        <v>Sudeste</v>
      </c>
    </row>
    <row r="1311" customFormat="false" ht="15" hidden="false" customHeight="false" outlineLevel="0" collapsed="false">
      <c r="A1311" s="2" t="s">
        <v>1447</v>
      </c>
      <c r="B1311" s="2" t="s">
        <v>68</v>
      </c>
      <c r="C1311" s="2" t="s">
        <v>102</v>
      </c>
      <c r="D1311" s="2" t="s">
        <v>103</v>
      </c>
      <c r="E1311" s="13" t="n">
        <v>45424</v>
      </c>
      <c r="F1311" s="13" t="n">
        <v>46519</v>
      </c>
      <c r="G1311" s="2" t="s">
        <v>32</v>
      </c>
      <c r="H1311" s="2" t="s">
        <v>114</v>
      </c>
      <c r="I1311" s="2" t="s">
        <v>111</v>
      </c>
      <c r="J1311" s="2" t="s">
        <v>100</v>
      </c>
      <c r="K1311" s="14" t="n">
        <v>4752.48</v>
      </c>
      <c r="L1311" s="2" t="n">
        <f aca="false">IF(E1311="","",ROUND((Indicadores!$B$4-E1311)/365.25,1))</f>
        <v>2.4</v>
      </c>
      <c r="M1311" s="2" t="str">
        <f aca="false">IF(E1311="","Virtual",IF(L1311&gt;=Indicadores!$B$6,"Fim de Vida",IF(L1311&gt;=Indicadores!$B$5,"Envelhecendo","Atual")))</f>
        <v>Atual</v>
      </c>
      <c r="N1311" s="2" t="str">
        <f aca="false">IF(F1311="","N/A",IF(F1311&lt;Indicadores!$B$4,"Vencida","Vigente"))</f>
        <v>Vigente</v>
      </c>
      <c r="O1311" s="2" t="str">
        <f aca="false">INDEX(Locais!$B$2:$B$13,MATCH(H1311,Locais!$A$2:$A$13,0))</f>
        <v>Regional - Belo Horizonte</v>
      </c>
      <c r="P1311" s="2" t="str">
        <f aca="false">INDEX(Locais!$C$2:$C$13,MATCH(H1311,Locais!$A$2:$A$13,0))</f>
        <v>Sudeste</v>
      </c>
    </row>
    <row r="1312" customFormat="false" ht="15" hidden="false" customHeight="false" outlineLevel="0" collapsed="false">
      <c r="A1312" s="2" t="s">
        <v>1448</v>
      </c>
      <c r="B1312" s="2" t="s">
        <v>68</v>
      </c>
      <c r="C1312" s="2" t="s">
        <v>96</v>
      </c>
      <c r="D1312" s="2" t="s">
        <v>132</v>
      </c>
      <c r="E1312" s="13" t="n">
        <v>44146</v>
      </c>
      <c r="F1312" s="13" t="n">
        <v>45241</v>
      </c>
      <c r="G1312" s="2" t="s">
        <v>32</v>
      </c>
      <c r="H1312" s="2" t="s">
        <v>119</v>
      </c>
      <c r="I1312" s="2" t="s">
        <v>124</v>
      </c>
      <c r="J1312" s="2" t="s">
        <v>100</v>
      </c>
      <c r="K1312" s="14" t="n">
        <v>6308.33</v>
      </c>
      <c r="L1312" s="2" t="n">
        <f aca="false">IF(E1312="","",ROUND((Indicadores!$B$4-E1312)/365.25,1))</f>
        <v>5.9</v>
      </c>
      <c r="M1312" s="2" t="str">
        <f aca="false">IF(E1312="","Virtual",IF(L1312&gt;=Indicadores!$B$6,"Fim de Vida",IF(L1312&gt;=Indicadores!$B$5,"Envelhecendo","Atual")))</f>
        <v>Fim de Vida</v>
      </c>
      <c r="N1312" s="2" t="str">
        <f aca="false">IF(F1312="","N/A",IF(F1312&lt;Indicadores!$B$4,"Vencida","Vigente"))</f>
        <v>Vencida</v>
      </c>
      <c r="O1312" s="2" t="str">
        <f aca="false">INDEX(Locais!$B$2:$B$13,MATCH(H1312,Locais!$A$2:$A$13,0))</f>
        <v>Regional - São Paulo</v>
      </c>
      <c r="P1312" s="2" t="str">
        <f aca="false">INDEX(Locais!$C$2:$C$13,MATCH(H1312,Locais!$A$2:$A$13,0))</f>
        <v>Sudeste</v>
      </c>
    </row>
    <row r="1313" customFormat="false" ht="15" hidden="false" customHeight="false" outlineLevel="0" collapsed="false">
      <c r="A1313" s="2" t="s">
        <v>1449</v>
      </c>
      <c r="B1313" s="2" t="s">
        <v>68</v>
      </c>
      <c r="C1313" s="2" t="s">
        <v>102</v>
      </c>
      <c r="D1313" s="2" t="s">
        <v>103</v>
      </c>
      <c r="E1313" s="13" t="n">
        <v>44637</v>
      </c>
      <c r="F1313" s="13" t="n">
        <v>45732</v>
      </c>
      <c r="G1313" s="2" t="s">
        <v>32</v>
      </c>
      <c r="H1313" s="2" t="s">
        <v>98</v>
      </c>
      <c r="I1313" s="2" t="s">
        <v>136</v>
      </c>
      <c r="J1313" s="2" t="s">
        <v>100</v>
      </c>
      <c r="K1313" s="14" t="n">
        <v>4931.14</v>
      </c>
      <c r="L1313" s="2" t="n">
        <f aca="false">IF(E1313="","",ROUND((Indicadores!$B$4-E1313)/365.25,1))</f>
        <v>4.6</v>
      </c>
      <c r="M1313" s="2" t="str">
        <f aca="false">IF(E1313="","Virtual",IF(L1313&gt;=Indicadores!$B$6,"Fim de Vida",IF(L1313&gt;=Indicadores!$B$5,"Envelhecendo","Atual")))</f>
        <v>Envelhecendo</v>
      </c>
      <c r="N1313" s="2" t="str">
        <f aca="false">IF(F1313="","N/A",IF(F1313&lt;Indicadores!$B$4,"Vencida","Vigente"))</f>
        <v>Vencida</v>
      </c>
      <c r="O1313" s="2" t="str">
        <f aca="false">INDEX(Locais!$B$2:$B$13,MATCH(H1313,Locais!$A$2:$A$13,0))</f>
        <v>Sede - Brasília</v>
      </c>
      <c r="P1313" s="2" t="str">
        <f aca="false">INDEX(Locais!$C$2:$C$13,MATCH(H1313,Locais!$A$2:$A$13,0))</f>
        <v>Centro-Oeste</v>
      </c>
    </row>
    <row r="1314" customFormat="false" ht="15" hidden="false" customHeight="false" outlineLevel="0" collapsed="false">
      <c r="A1314" s="2" t="s">
        <v>1450</v>
      </c>
      <c r="B1314" s="2" t="s">
        <v>71</v>
      </c>
      <c r="C1314" s="2" t="s">
        <v>126</v>
      </c>
      <c r="D1314" s="2" t="s">
        <v>157</v>
      </c>
      <c r="E1314" s="13" t="n">
        <v>44816</v>
      </c>
      <c r="F1314" s="13" t="n">
        <v>45911</v>
      </c>
      <c r="G1314" s="2" t="s">
        <v>32</v>
      </c>
      <c r="H1314" s="2" t="s">
        <v>98</v>
      </c>
      <c r="I1314" s="2" t="s">
        <v>109</v>
      </c>
      <c r="J1314" s="2" t="s">
        <v>100</v>
      </c>
      <c r="K1314" s="14" t="n">
        <v>2396.36</v>
      </c>
      <c r="L1314" s="2" t="n">
        <f aca="false">IF(E1314="","",ROUND((Indicadores!$B$4-E1314)/365.25,1))</f>
        <v>4.1</v>
      </c>
      <c r="M1314" s="2" t="str">
        <f aca="false">IF(E1314="","Virtual",IF(L1314&gt;=Indicadores!$B$6,"Fim de Vida",IF(L1314&gt;=Indicadores!$B$5,"Envelhecendo","Atual")))</f>
        <v>Envelhecendo</v>
      </c>
      <c r="N1314" s="2" t="str">
        <f aca="false">IF(F1314="","N/A",IF(F1314&lt;Indicadores!$B$4,"Vencida","Vigente"))</f>
        <v>Vencida</v>
      </c>
      <c r="O1314" s="2" t="str">
        <f aca="false">INDEX(Locais!$B$2:$B$13,MATCH(H1314,Locais!$A$2:$A$13,0))</f>
        <v>Sede - Brasília</v>
      </c>
      <c r="P1314" s="2" t="str">
        <f aca="false">INDEX(Locais!$C$2:$C$13,MATCH(H1314,Locais!$A$2:$A$13,0))</f>
        <v>Centro-Oeste</v>
      </c>
    </row>
    <row r="1315" customFormat="false" ht="15" hidden="false" customHeight="false" outlineLevel="0" collapsed="false">
      <c r="A1315" s="2" t="s">
        <v>1451</v>
      </c>
      <c r="B1315" s="2" t="s">
        <v>69</v>
      </c>
      <c r="C1315" s="2" t="s">
        <v>96</v>
      </c>
      <c r="D1315" s="2" t="s">
        <v>117</v>
      </c>
      <c r="E1315" s="13" t="n">
        <v>43132</v>
      </c>
      <c r="F1315" s="13" t="n">
        <v>44227</v>
      </c>
      <c r="G1315" s="2" t="s">
        <v>118</v>
      </c>
      <c r="H1315" s="2" t="s">
        <v>139</v>
      </c>
      <c r="I1315" s="2" t="s">
        <v>111</v>
      </c>
      <c r="J1315" s="2" t="s">
        <v>100</v>
      </c>
      <c r="K1315" s="14" t="n">
        <v>9851.56</v>
      </c>
      <c r="L1315" s="2" t="n">
        <f aca="false">IF(E1315="","",ROUND((Indicadores!$B$4-E1315)/365.25,1))</f>
        <v>8.7</v>
      </c>
      <c r="M1315" s="2" t="str">
        <f aca="false">IF(E1315="","Virtual",IF(L1315&gt;=Indicadores!$B$6,"Fim de Vida",IF(L1315&gt;=Indicadores!$B$5,"Envelhecendo","Atual")))</f>
        <v>Fim de Vida</v>
      </c>
      <c r="N1315" s="2" t="str">
        <f aca="false">IF(F1315="","N/A",IF(F1315&lt;Indicadores!$B$4,"Vencida","Vigente"))</f>
        <v>Vencida</v>
      </c>
      <c r="O1315" s="2" t="str">
        <f aca="false">INDEX(Locais!$B$2:$B$13,MATCH(H1315,Locais!$A$2:$A$13,0))</f>
        <v>Regional - Rio de Janeiro</v>
      </c>
      <c r="P1315" s="2" t="str">
        <f aca="false">INDEX(Locais!$C$2:$C$13,MATCH(H1315,Locais!$A$2:$A$13,0))</f>
        <v>Sudeste</v>
      </c>
    </row>
    <row r="1316" customFormat="false" ht="15" hidden="false" customHeight="false" outlineLevel="0" collapsed="false">
      <c r="A1316" s="2" t="s">
        <v>1452</v>
      </c>
      <c r="B1316" s="2" t="s">
        <v>68</v>
      </c>
      <c r="C1316" s="2" t="s">
        <v>126</v>
      </c>
      <c r="D1316" s="2" t="s">
        <v>127</v>
      </c>
      <c r="E1316" s="13" t="n">
        <v>45671</v>
      </c>
      <c r="F1316" s="13" t="n">
        <v>46766</v>
      </c>
      <c r="G1316" s="2" t="s">
        <v>32</v>
      </c>
      <c r="H1316" s="2" t="s">
        <v>98</v>
      </c>
      <c r="I1316" s="2" t="s">
        <v>115</v>
      </c>
      <c r="J1316" s="2" t="s">
        <v>100</v>
      </c>
      <c r="K1316" s="14" t="n">
        <v>6294.08</v>
      </c>
      <c r="L1316" s="2" t="n">
        <f aca="false">IF(E1316="","",ROUND((Indicadores!$B$4-E1316)/365.25,1))</f>
        <v>1.8</v>
      </c>
      <c r="M1316" s="2" t="str">
        <f aca="false">IF(E1316="","Virtual",IF(L1316&gt;=Indicadores!$B$6,"Fim de Vida",IF(L1316&gt;=Indicadores!$B$5,"Envelhecendo","Atual")))</f>
        <v>Atual</v>
      </c>
      <c r="N1316" s="2" t="str">
        <f aca="false">IF(F1316="","N/A",IF(F1316&lt;Indicadores!$B$4,"Vencida","Vigente"))</f>
        <v>Vigente</v>
      </c>
      <c r="O1316" s="2" t="str">
        <f aca="false">INDEX(Locais!$B$2:$B$13,MATCH(H1316,Locais!$A$2:$A$13,0))</f>
        <v>Sede - Brasília</v>
      </c>
      <c r="P1316" s="2" t="str">
        <f aca="false">INDEX(Locais!$C$2:$C$13,MATCH(H1316,Locais!$A$2:$A$13,0))</f>
        <v>Centro-Oeste</v>
      </c>
    </row>
    <row r="1317" customFormat="false" ht="15" hidden="false" customHeight="false" outlineLevel="0" collapsed="false">
      <c r="A1317" s="2" t="s">
        <v>1453</v>
      </c>
      <c r="B1317" s="2" t="s">
        <v>68</v>
      </c>
      <c r="C1317" s="2" t="s">
        <v>96</v>
      </c>
      <c r="D1317" s="2" t="s">
        <v>132</v>
      </c>
      <c r="E1317" s="13" t="n">
        <v>44421</v>
      </c>
      <c r="F1317" s="13" t="n">
        <v>45516</v>
      </c>
      <c r="G1317" s="2" t="s">
        <v>135</v>
      </c>
      <c r="H1317" s="2" t="s">
        <v>139</v>
      </c>
      <c r="I1317" s="2" t="s">
        <v>120</v>
      </c>
      <c r="J1317" s="2" t="s">
        <v>137</v>
      </c>
      <c r="K1317" s="14" t="n">
        <v>4656.25</v>
      </c>
      <c r="L1317" s="2" t="n">
        <f aca="false">IF(E1317="","",ROUND((Indicadores!$B$4-E1317)/365.25,1))</f>
        <v>5.2</v>
      </c>
      <c r="M1317" s="2" t="str">
        <f aca="false">IF(E1317="","Virtual",IF(L1317&gt;=Indicadores!$B$6,"Fim de Vida",IF(L1317&gt;=Indicadores!$B$5,"Envelhecendo","Atual")))</f>
        <v>Fim de Vida</v>
      </c>
      <c r="N1317" s="2" t="str">
        <f aca="false">IF(F1317="","N/A",IF(F1317&lt;Indicadores!$B$4,"Vencida","Vigente"))</f>
        <v>Vencida</v>
      </c>
      <c r="O1317" s="2" t="str">
        <f aca="false">INDEX(Locais!$B$2:$B$13,MATCH(H1317,Locais!$A$2:$A$13,0))</f>
        <v>Regional - Rio de Janeiro</v>
      </c>
      <c r="P1317" s="2" t="str">
        <f aca="false">INDEX(Locais!$C$2:$C$13,MATCH(H1317,Locais!$A$2:$A$13,0))</f>
        <v>Sudeste</v>
      </c>
    </row>
    <row r="1318" customFormat="false" ht="15" hidden="false" customHeight="false" outlineLevel="0" collapsed="false">
      <c r="A1318" s="2" t="s">
        <v>1454</v>
      </c>
      <c r="B1318" s="2" t="s">
        <v>68</v>
      </c>
      <c r="C1318" s="2" t="s">
        <v>126</v>
      </c>
      <c r="D1318" s="2" t="s">
        <v>127</v>
      </c>
      <c r="E1318" s="13" t="n">
        <v>44583</v>
      </c>
      <c r="F1318" s="13" t="n">
        <v>45678</v>
      </c>
      <c r="G1318" s="2" t="s">
        <v>32</v>
      </c>
      <c r="H1318" s="2" t="s">
        <v>163</v>
      </c>
      <c r="I1318" s="2" t="s">
        <v>111</v>
      </c>
      <c r="J1318" s="2" t="s">
        <v>100</v>
      </c>
      <c r="K1318" s="14" t="n">
        <v>4635.51</v>
      </c>
      <c r="L1318" s="2" t="n">
        <f aca="false">IF(E1318="","",ROUND((Indicadores!$B$4-E1318)/365.25,1))</f>
        <v>4.7</v>
      </c>
      <c r="M1318" s="2" t="str">
        <f aca="false">IF(E1318="","Virtual",IF(L1318&gt;=Indicadores!$B$6,"Fim de Vida",IF(L1318&gt;=Indicadores!$B$5,"Envelhecendo","Atual")))</f>
        <v>Envelhecendo</v>
      </c>
      <c r="N1318" s="2" t="str">
        <f aca="false">IF(F1318="","N/A",IF(F1318&lt;Indicadores!$B$4,"Vencida","Vigente"))</f>
        <v>Vencida</v>
      </c>
      <c r="O1318" s="2" t="str">
        <f aca="false">INDEX(Locais!$B$2:$B$13,MATCH(H1318,Locais!$A$2:$A$13,0))</f>
        <v>Regional - Manaus</v>
      </c>
      <c r="P1318" s="2" t="str">
        <f aca="false">INDEX(Locais!$C$2:$C$13,MATCH(H1318,Locais!$A$2:$A$13,0))</f>
        <v>Norte</v>
      </c>
    </row>
    <row r="1319" customFormat="false" ht="15" hidden="false" customHeight="false" outlineLevel="0" collapsed="false">
      <c r="A1319" s="2" t="s">
        <v>1455</v>
      </c>
      <c r="B1319" s="2" t="s">
        <v>70</v>
      </c>
      <c r="C1319" s="2" t="s">
        <v>126</v>
      </c>
      <c r="D1319" s="2" t="s">
        <v>162</v>
      </c>
      <c r="E1319" s="13" t="n">
        <v>44100</v>
      </c>
      <c r="F1319" s="13" t="n">
        <v>45925</v>
      </c>
      <c r="G1319" s="2" t="s">
        <v>32</v>
      </c>
      <c r="H1319" s="2" t="s">
        <v>123</v>
      </c>
      <c r="I1319" s="2" t="s">
        <v>115</v>
      </c>
      <c r="J1319" s="2" t="s">
        <v>100</v>
      </c>
      <c r="K1319" s="14" t="n">
        <v>19954.7</v>
      </c>
      <c r="L1319" s="2" t="n">
        <f aca="false">IF(E1319="","",ROUND((Indicadores!$B$4-E1319)/365.25,1))</f>
        <v>6.1</v>
      </c>
      <c r="M1319" s="2" t="str">
        <f aca="false">IF(E1319="","Virtual",IF(L1319&gt;=Indicadores!$B$6,"Fim de Vida",IF(L1319&gt;=Indicadores!$B$5,"Envelhecendo","Atual")))</f>
        <v>Fim de Vida</v>
      </c>
      <c r="N1319" s="2" t="str">
        <f aca="false">IF(F1319="","N/A",IF(F1319&lt;Indicadores!$B$4,"Vencida","Vigente"))</f>
        <v>Vencida</v>
      </c>
      <c r="O1319" s="2" t="str">
        <f aca="false">INDEX(Locais!$B$2:$B$13,MATCH(H1319,Locais!$A$2:$A$13,0))</f>
        <v>Regional - Goiânia</v>
      </c>
      <c r="P1319" s="2" t="str">
        <f aca="false">INDEX(Locais!$C$2:$C$13,MATCH(H1319,Locais!$A$2:$A$13,0))</f>
        <v>Centro-Oeste</v>
      </c>
    </row>
    <row r="1320" customFormat="false" ht="15" hidden="false" customHeight="false" outlineLevel="0" collapsed="false">
      <c r="A1320" s="2" t="s">
        <v>1456</v>
      </c>
      <c r="B1320" s="2" t="s">
        <v>68</v>
      </c>
      <c r="C1320" s="2" t="s">
        <v>126</v>
      </c>
      <c r="D1320" s="2" t="s">
        <v>127</v>
      </c>
      <c r="E1320" s="13" t="n">
        <v>43494</v>
      </c>
      <c r="F1320" s="13" t="n">
        <v>44589</v>
      </c>
      <c r="G1320" s="2" t="s">
        <v>32</v>
      </c>
      <c r="H1320" s="2" t="s">
        <v>139</v>
      </c>
      <c r="I1320" s="2" t="s">
        <v>111</v>
      </c>
      <c r="J1320" s="2" t="s">
        <v>100</v>
      </c>
      <c r="K1320" s="14" t="n">
        <v>5306.82</v>
      </c>
      <c r="L1320" s="2" t="n">
        <f aca="false">IF(E1320="","",ROUND((Indicadores!$B$4-E1320)/365.25,1))</f>
        <v>7.7</v>
      </c>
      <c r="M1320" s="2" t="str">
        <f aca="false">IF(E1320="","Virtual",IF(L1320&gt;=Indicadores!$B$6,"Fim de Vida",IF(L1320&gt;=Indicadores!$B$5,"Envelhecendo","Atual")))</f>
        <v>Fim de Vida</v>
      </c>
      <c r="N1320" s="2" t="str">
        <f aca="false">IF(F1320="","N/A",IF(F1320&lt;Indicadores!$B$4,"Vencida","Vigente"))</f>
        <v>Vencida</v>
      </c>
      <c r="O1320" s="2" t="str">
        <f aca="false">INDEX(Locais!$B$2:$B$13,MATCH(H1320,Locais!$A$2:$A$13,0))</f>
        <v>Regional - Rio de Janeiro</v>
      </c>
      <c r="P1320" s="2" t="str">
        <f aca="false">INDEX(Locais!$C$2:$C$13,MATCH(H1320,Locais!$A$2:$A$13,0))</f>
        <v>Sudeste</v>
      </c>
    </row>
    <row r="1321" customFormat="false" ht="15" hidden="false" customHeight="false" outlineLevel="0" collapsed="false">
      <c r="A1321" s="2" t="s">
        <v>1457</v>
      </c>
      <c r="B1321" s="2" t="s">
        <v>69</v>
      </c>
      <c r="C1321" s="2" t="s">
        <v>102</v>
      </c>
      <c r="D1321" s="2" t="s">
        <v>113</v>
      </c>
      <c r="E1321" s="13" t="n">
        <v>44562</v>
      </c>
      <c r="F1321" s="13" t="n">
        <v>45657</v>
      </c>
      <c r="G1321" s="2" t="s">
        <v>32</v>
      </c>
      <c r="H1321" s="2" t="s">
        <v>128</v>
      </c>
      <c r="I1321" s="2" t="s">
        <v>124</v>
      </c>
      <c r="J1321" s="2" t="s">
        <v>100</v>
      </c>
      <c r="K1321" s="14" t="n">
        <v>7493.19</v>
      </c>
      <c r="L1321" s="2" t="n">
        <f aca="false">IF(E1321="","",ROUND((Indicadores!$B$4-E1321)/365.25,1))</f>
        <v>4.8</v>
      </c>
      <c r="M1321" s="2" t="str">
        <f aca="false">IF(E1321="","Virtual",IF(L1321&gt;=Indicadores!$B$6,"Fim de Vida",IF(L1321&gt;=Indicadores!$B$5,"Envelhecendo","Atual")))</f>
        <v>Envelhecendo</v>
      </c>
      <c r="N1321" s="2" t="str">
        <f aca="false">IF(F1321="","N/A",IF(F1321&lt;Indicadores!$B$4,"Vencida","Vigente"))</f>
        <v>Vencida</v>
      </c>
      <c r="O1321" s="2" t="str">
        <f aca="false">INDEX(Locais!$B$2:$B$13,MATCH(H1321,Locais!$A$2:$A$13,0))</f>
        <v>Regional - Recife</v>
      </c>
      <c r="P1321" s="2" t="str">
        <f aca="false">INDEX(Locais!$C$2:$C$13,MATCH(H1321,Locais!$A$2:$A$13,0))</f>
        <v>Nordeste</v>
      </c>
    </row>
    <row r="1322" customFormat="false" ht="15" hidden="false" customHeight="false" outlineLevel="0" collapsed="false">
      <c r="A1322" s="2" t="s">
        <v>1458</v>
      </c>
      <c r="B1322" s="2" t="s">
        <v>70</v>
      </c>
      <c r="C1322" s="2" t="s">
        <v>126</v>
      </c>
      <c r="D1322" s="2" t="s">
        <v>162</v>
      </c>
      <c r="E1322" s="13" t="n">
        <v>45436</v>
      </c>
      <c r="F1322" s="13" t="n">
        <v>47261</v>
      </c>
      <c r="G1322" s="2" t="s">
        <v>32</v>
      </c>
      <c r="H1322" s="2" t="s">
        <v>141</v>
      </c>
      <c r="I1322" s="2" t="s">
        <v>130</v>
      </c>
      <c r="J1322" s="2" t="s">
        <v>100</v>
      </c>
      <c r="K1322" s="14" t="n">
        <v>19829.32</v>
      </c>
      <c r="L1322" s="2" t="n">
        <f aca="false">IF(E1322="","",ROUND((Indicadores!$B$4-E1322)/365.25,1))</f>
        <v>2.4</v>
      </c>
      <c r="M1322" s="2" t="str">
        <f aca="false">IF(E1322="","Virtual",IF(L1322&gt;=Indicadores!$B$6,"Fim de Vida",IF(L1322&gt;=Indicadores!$B$5,"Envelhecendo","Atual")))</f>
        <v>Atual</v>
      </c>
      <c r="N1322" s="2" t="str">
        <f aca="false">IF(F1322="","N/A",IF(F1322&lt;Indicadores!$B$4,"Vencida","Vigente"))</f>
        <v>Vigente</v>
      </c>
      <c r="O1322" s="2" t="str">
        <f aca="false">INDEX(Locais!$B$2:$B$13,MATCH(H1322,Locais!$A$2:$A$13,0))</f>
        <v>Regional - Curitiba</v>
      </c>
      <c r="P1322" s="2" t="str">
        <f aca="false">INDEX(Locais!$C$2:$C$13,MATCH(H1322,Locais!$A$2:$A$13,0))</f>
        <v>Sul</v>
      </c>
    </row>
    <row r="1323" customFormat="false" ht="15" hidden="false" customHeight="false" outlineLevel="0" collapsed="false">
      <c r="A1323" s="2" t="s">
        <v>1459</v>
      </c>
      <c r="B1323" s="2" t="s">
        <v>70</v>
      </c>
      <c r="C1323" s="2" t="s">
        <v>96</v>
      </c>
      <c r="D1323" s="2" t="s">
        <v>122</v>
      </c>
      <c r="E1323" s="13" t="n">
        <v>46145</v>
      </c>
      <c r="F1323" s="13" t="n">
        <v>47970</v>
      </c>
      <c r="G1323" s="2" t="s">
        <v>34</v>
      </c>
      <c r="H1323" s="2" t="s">
        <v>119</v>
      </c>
      <c r="I1323" s="2" t="s">
        <v>111</v>
      </c>
      <c r="J1323" s="2" t="s">
        <v>100</v>
      </c>
      <c r="K1323" s="14" t="n">
        <v>19851.6</v>
      </c>
      <c r="L1323" s="2" t="n">
        <f aca="false">IF(E1323="","",ROUND((Indicadores!$B$4-E1323)/365.25,1))</f>
        <v>0.5</v>
      </c>
      <c r="M1323" s="2" t="str">
        <f aca="false">IF(E1323="","Virtual",IF(L1323&gt;=Indicadores!$B$6,"Fim de Vida",IF(L1323&gt;=Indicadores!$B$5,"Envelhecendo","Atual")))</f>
        <v>Atual</v>
      </c>
      <c r="N1323" s="2" t="str">
        <f aca="false">IF(F1323="","N/A",IF(F1323&lt;Indicadores!$B$4,"Vencida","Vigente"))</f>
        <v>Vigente</v>
      </c>
      <c r="O1323" s="2" t="str">
        <f aca="false">INDEX(Locais!$B$2:$B$13,MATCH(H1323,Locais!$A$2:$A$13,0))</f>
        <v>Regional - São Paulo</v>
      </c>
      <c r="P1323" s="2" t="str">
        <f aca="false">INDEX(Locais!$C$2:$C$13,MATCH(H1323,Locais!$A$2:$A$13,0))</f>
        <v>Sudeste</v>
      </c>
    </row>
    <row r="1324" customFormat="false" ht="15" hidden="false" customHeight="false" outlineLevel="0" collapsed="false">
      <c r="A1324" s="2" t="s">
        <v>1460</v>
      </c>
      <c r="B1324" s="2" t="s">
        <v>68</v>
      </c>
      <c r="C1324" s="2" t="s">
        <v>126</v>
      </c>
      <c r="D1324" s="2" t="s">
        <v>127</v>
      </c>
      <c r="E1324" s="13" t="n">
        <v>43912</v>
      </c>
      <c r="F1324" s="13" t="n">
        <v>45007</v>
      </c>
      <c r="G1324" s="2" t="s">
        <v>32</v>
      </c>
      <c r="H1324" s="2" t="s">
        <v>108</v>
      </c>
      <c r="I1324" s="2" t="s">
        <v>109</v>
      </c>
      <c r="J1324" s="2" t="s">
        <v>100</v>
      </c>
      <c r="K1324" s="14" t="n">
        <v>5288.8</v>
      </c>
      <c r="L1324" s="2" t="n">
        <f aca="false">IF(E1324="","",ROUND((Indicadores!$B$4-E1324)/365.25,1))</f>
        <v>6.6</v>
      </c>
      <c r="M1324" s="2" t="str">
        <f aca="false">IF(E1324="","Virtual",IF(L1324&gt;=Indicadores!$B$6,"Fim de Vida",IF(L1324&gt;=Indicadores!$B$5,"Envelhecendo","Atual")))</f>
        <v>Fim de Vida</v>
      </c>
      <c r="N1324" s="2" t="str">
        <f aca="false">IF(F1324="","N/A",IF(F1324&lt;Indicadores!$B$4,"Vencida","Vigente"))</f>
        <v>Vencida</v>
      </c>
      <c r="O1324" s="2" t="str">
        <f aca="false">INDEX(Locais!$B$2:$B$13,MATCH(H1324,Locais!$A$2:$A$13,0))</f>
        <v>Regional - Porto Alegre</v>
      </c>
      <c r="P1324" s="2" t="str">
        <f aca="false">INDEX(Locais!$C$2:$C$13,MATCH(H1324,Locais!$A$2:$A$13,0))</f>
        <v>Sul</v>
      </c>
    </row>
    <row r="1325" customFormat="false" ht="15" hidden="false" customHeight="false" outlineLevel="0" collapsed="false">
      <c r="A1325" s="2" t="s">
        <v>1461</v>
      </c>
      <c r="B1325" s="2" t="s">
        <v>68</v>
      </c>
      <c r="C1325" s="2" t="s">
        <v>96</v>
      </c>
      <c r="D1325" s="2" t="s">
        <v>132</v>
      </c>
      <c r="E1325" s="13" t="n">
        <v>43386</v>
      </c>
      <c r="F1325" s="13" t="n">
        <v>44481</v>
      </c>
      <c r="G1325" s="2" t="s">
        <v>135</v>
      </c>
      <c r="H1325" s="2" t="s">
        <v>139</v>
      </c>
      <c r="I1325" s="2" t="s">
        <v>133</v>
      </c>
      <c r="J1325" s="2" t="s">
        <v>137</v>
      </c>
      <c r="K1325" s="14" t="n">
        <v>5335.18</v>
      </c>
      <c r="L1325" s="2" t="n">
        <f aca="false">IF(E1325="","",ROUND((Indicadores!$B$4-E1325)/365.25,1))</f>
        <v>8</v>
      </c>
      <c r="M1325" s="2" t="str">
        <f aca="false">IF(E1325="","Virtual",IF(L1325&gt;=Indicadores!$B$6,"Fim de Vida",IF(L1325&gt;=Indicadores!$B$5,"Envelhecendo","Atual")))</f>
        <v>Fim de Vida</v>
      </c>
      <c r="N1325" s="2" t="str">
        <f aca="false">IF(F1325="","N/A",IF(F1325&lt;Indicadores!$B$4,"Vencida","Vigente"))</f>
        <v>Vencida</v>
      </c>
      <c r="O1325" s="2" t="str">
        <f aca="false">INDEX(Locais!$B$2:$B$13,MATCH(H1325,Locais!$A$2:$A$13,0))</f>
        <v>Regional - Rio de Janeiro</v>
      </c>
      <c r="P1325" s="2" t="str">
        <f aca="false">INDEX(Locais!$C$2:$C$13,MATCH(H1325,Locais!$A$2:$A$13,0))</f>
        <v>Sudeste</v>
      </c>
    </row>
    <row r="1326" customFormat="false" ht="15" hidden="false" customHeight="false" outlineLevel="0" collapsed="false">
      <c r="A1326" s="2" t="s">
        <v>1462</v>
      </c>
      <c r="B1326" s="2" t="s">
        <v>69</v>
      </c>
      <c r="C1326" s="2" t="s">
        <v>96</v>
      </c>
      <c r="D1326" s="2" t="s">
        <v>117</v>
      </c>
      <c r="E1326" s="13" t="n">
        <v>44762</v>
      </c>
      <c r="F1326" s="13" t="n">
        <v>45857</v>
      </c>
      <c r="G1326" s="2" t="s">
        <v>118</v>
      </c>
      <c r="H1326" s="2" t="s">
        <v>119</v>
      </c>
      <c r="I1326" s="2" t="s">
        <v>142</v>
      </c>
      <c r="J1326" s="2" t="s">
        <v>100</v>
      </c>
      <c r="K1326" s="14" t="n">
        <v>7653.57</v>
      </c>
      <c r="L1326" s="2" t="n">
        <f aca="false">IF(E1326="","",ROUND((Indicadores!$B$4-E1326)/365.25,1))</f>
        <v>4.2</v>
      </c>
      <c r="M1326" s="2" t="str">
        <f aca="false">IF(E1326="","Virtual",IF(L1326&gt;=Indicadores!$B$6,"Fim de Vida",IF(L1326&gt;=Indicadores!$B$5,"Envelhecendo","Atual")))</f>
        <v>Envelhecendo</v>
      </c>
      <c r="N1326" s="2" t="str">
        <f aca="false">IF(F1326="","N/A",IF(F1326&lt;Indicadores!$B$4,"Vencida","Vigente"))</f>
        <v>Vencida</v>
      </c>
      <c r="O1326" s="2" t="str">
        <f aca="false">INDEX(Locais!$B$2:$B$13,MATCH(H1326,Locais!$A$2:$A$13,0))</f>
        <v>Regional - São Paulo</v>
      </c>
      <c r="P1326" s="2" t="str">
        <f aca="false">INDEX(Locais!$C$2:$C$13,MATCH(H1326,Locais!$A$2:$A$13,0))</f>
        <v>Sudeste</v>
      </c>
    </row>
    <row r="1327" customFormat="false" ht="15" hidden="false" customHeight="false" outlineLevel="0" collapsed="false">
      <c r="A1327" s="2" t="s">
        <v>1463</v>
      </c>
      <c r="B1327" s="2" t="s">
        <v>68</v>
      </c>
      <c r="C1327" s="2" t="s">
        <v>96</v>
      </c>
      <c r="D1327" s="2" t="s">
        <v>132</v>
      </c>
      <c r="E1327" s="13" t="n">
        <v>44333</v>
      </c>
      <c r="F1327" s="13" t="n">
        <v>45428</v>
      </c>
      <c r="G1327" s="2" t="s">
        <v>32</v>
      </c>
      <c r="H1327" s="2" t="s">
        <v>139</v>
      </c>
      <c r="I1327" s="2" t="s">
        <v>115</v>
      </c>
      <c r="J1327" s="2" t="s">
        <v>100</v>
      </c>
      <c r="K1327" s="14" t="n">
        <v>6349.64</v>
      </c>
      <c r="L1327" s="2" t="n">
        <f aca="false">IF(E1327="","",ROUND((Indicadores!$B$4-E1327)/365.25,1))</f>
        <v>5.4</v>
      </c>
      <c r="M1327" s="2" t="str">
        <f aca="false">IF(E1327="","Virtual",IF(L1327&gt;=Indicadores!$B$6,"Fim de Vida",IF(L1327&gt;=Indicadores!$B$5,"Envelhecendo","Atual")))</f>
        <v>Fim de Vida</v>
      </c>
      <c r="N1327" s="2" t="str">
        <f aca="false">IF(F1327="","N/A",IF(F1327&lt;Indicadores!$B$4,"Vencida","Vigente"))</f>
        <v>Vencida</v>
      </c>
      <c r="O1327" s="2" t="str">
        <f aca="false">INDEX(Locais!$B$2:$B$13,MATCH(H1327,Locais!$A$2:$A$13,0))</f>
        <v>Regional - Rio de Janeiro</v>
      </c>
      <c r="P1327" s="2" t="str">
        <f aca="false">INDEX(Locais!$C$2:$C$13,MATCH(H1327,Locais!$A$2:$A$13,0))</f>
        <v>Sudeste</v>
      </c>
    </row>
    <row r="1328" customFormat="false" ht="15" hidden="false" customHeight="false" outlineLevel="0" collapsed="false">
      <c r="A1328" s="2" t="s">
        <v>1464</v>
      </c>
      <c r="B1328" s="2" t="s">
        <v>68</v>
      </c>
      <c r="C1328" s="2" t="s">
        <v>102</v>
      </c>
      <c r="D1328" s="2" t="s">
        <v>103</v>
      </c>
      <c r="E1328" s="13" t="n">
        <v>43784</v>
      </c>
      <c r="F1328" s="13" t="n">
        <v>44879</v>
      </c>
      <c r="G1328" s="2" t="s">
        <v>34</v>
      </c>
      <c r="H1328" s="2" t="s">
        <v>119</v>
      </c>
      <c r="I1328" s="2" t="s">
        <v>99</v>
      </c>
      <c r="J1328" s="2" t="s">
        <v>100</v>
      </c>
      <c r="K1328" s="14" t="n">
        <v>6201.19</v>
      </c>
      <c r="L1328" s="2" t="n">
        <f aca="false">IF(E1328="","",ROUND((Indicadores!$B$4-E1328)/365.25,1))</f>
        <v>6.9</v>
      </c>
      <c r="M1328" s="2" t="str">
        <f aca="false">IF(E1328="","Virtual",IF(L1328&gt;=Indicadores!$B$6,"Fim de Vida",IF(L1328&gt;=Indicadores!$B$5,"Envelhecendo","Atual")))</f>
        <v>Fim de Vida</v>
      </c>
      <c r="N1328" s="2" t="str">
        <f aca="false">IF(F1328="","N/A",IF(F1328&lt;Indicadores!$B$4,"Vencida","Vigente"))</f>
        <v>Vencida</v>
      </c>
      <c r="O1328" s="2" t="str">
        <f aca="false">INDEX(Locais!$B$2:$B$13,MATCH(H1328,Locais!$A$2:$A$13,0))</f>
        <v>Regional - São Paulo</v>
      </c>
      <c r="P1328" s="2" t="str">
        <f aca="false">INDEX(Locais!$C$2:$C$13,MATCH(H1328,Locais!$A$2:$A$13,0))</f>
        <v>Sudeste</v>
      </c>
    </row>
    <row r="1329" customFormat="false" ht="15" hidden="false" customHeight="false" outlineLevel="0" collapsed="false">
      <c r="A1329" s="2" t="s">
        <v>1465</v>
      </c>
      <c r="B1329" s="2" t="s">
        <v>68</v>
      </c>
      <c r="C1329" s="2" t="s">
        <v>126</v>
      </c>
      <c r="D1329" s="2" t="s">
        <v>127</v>
      </c>
      <c r="E1329" s="13" t="n">
        <v>45091</v>
      </c>
      <c r="F1329" s="13" t="n">
        <v>46186</v>
      </c>
      <c r="G1329" s="2" t="s">
        <v>36</v>
      </c>
      <c r="H1329" s="2" t="s">
        <v>165</v>
      </c>
      <c r="I1329" s="2" t="s">
        <v>99</v>
      </c>
      <c r="J1329" s="2" t="s">
        <v>100</v>
      </c>
      <c r="K1329" s="14" t="n">
        <v>5553.42</v>
      </c>
      <c r="L1329" s="2" t="n">
        <f aca="false">IF(E1329="","",ROUND((Indicadores!$B$4-E1329)/365.25,1))</f>
        <v>3.3</v>
      </c>
      <c r="M1329" s="2" t="str">
        <f aca="false">IF(E1329="","Virtual",IF(L1329&gt;=Indicadores!$B$6,"Fim de Vida",IF(L1329&gt;=Indicadores!$B$5,"Envelhecendo","Atual")))</f>
        <v>Envelhecendo</v>
      </c>
      <c r="N1329" s="2" t="str">
        <f aca="false">IF(F1329="","N/A",IF(F1329&lt;Indicadores!$B$4,"Vencida","Vigente"))</f>
        <v>Vencida</v>
      </c>
      <c r="O1329" s="2" t="str">
        <f aca="false">INDEX(Locais!$B$2:$B$13,MATCH(H1329,Locais!$A$2:$A$13,0))</f>
        <v>Regional - Salvador</v>
      </c>
      <c r="P1329" s="2" t="str">
        <f aca="false">INDEX(Locais!$C$2:$C$13,MATCH(H1329,Locais!$A$2:$A$13,0))</f>
        <v>Nordeste</v>
      </c>
    </row>
    <row r="1330" customFormat="false" ht="15" hidden="false" customHeight="false" outlineLevel="0" collapsed="false">
      <c r="A1330" s="2" t="s">
        <v>1466</v>
      </c>
      <c r="B1330" s="2" t="s">
        <v>70</v>
      </c>
      <c r="C1330" s="2" t="s">
        <v>126</v>
      </c>
      <c r="D1330" s="2" t="s">
        <v>162</v>
      </c>
      <c r="E1330" s="13" t="n">
        <v>45520</v>
      </c>
      <c r="F1330" s="13" t="n">
        <v>47345</v>
      </c>
      <c r="G1330" s="2" t="s">
        <v>32</v>
      </c>
      <c r="H1330" s="2" t="s">
        <v>128</v>
      </c>
      <c r="I1330" s="2" t="s">
        <v>120</v>
      </c>
      <c r="J1330" s="2" t="s">
        <v>100</v>
      </c>
      <c r="K1330" s="14" t="n">
        <v>17867.17</v>
      </c>
      <c r="L1330" s="2" t="n">
        <f aca="false">IF(E1330="","",ROUND((Indicadores!$B$4-E1330)/365.25,1))</f>
        <v>2.2</v>
      </c>
      <c r="M1330" s="2" t="str">
        <f aca="false">IF(E1330="","Virtual",IF(L1330&gt;=Indicadores!$B$6,"Fim de Vida",IF(L1330&gt;=Indicadores!$B$5,"Envelhecendo","Atual")))</f>
        <v>Atual</v>
      </c>
      <c r="N1330" s="2" t="str">
        <f aca="false">IF(F1330="","N/A",IF(F1330&lt;Indicadores!$B$4,"Vencida","Vigente"))</f>
        <v>Vigente</v>
      </c>
      <c r="O1330" s="2" t="str">
        <f aca="false">INDEX(Locais!$B$2:$B$13,MATCH(H1330,Locais!$A$2:$A$13,0))</f>
        <v>Regional - Recife</v>
      </c>
      <c r="P1330" s="2" t="str">
        <f aca="false">INDEX(Locais!$C$2:$C$13,MATCH(H1330,Locais!$A$2:$A$13,0))</f>
        <v>Nordeste</v>
      </c>
    </row>
    <row r="1331" customFormat="false" ht="15" hidden="false" customHeight="false" outlineLevel="0" collapsed="false">
      <c r="A1331" s="2" t="s">
        <v>1467</v>
      </c>
      <c r="B1331" s="2" t="s">
        <v>69</v>
      </c>
      <c r="C1331" s="2" t="s">
        <v>126</v>
      </c>
      <c r="D1331" s="2" t="s">
        <v>169</v>
      </c>
      <c r="E1331" s="13" t="n">
        <v>45823</v>
      </c>
      <c r="F1331" s="13" t="n">
        <v>46918</v>
      </c>
      <c r="G1331" s="2" t="s">
        <v>118</v>
      </c>
      <c r="H1331" s="2" t="s">
        <v>123</v>
      </c>
      <c r="I1331" s="2" t="s">
        <v>136</v>
      </c>
      <c r="J1331" s="2" t="s">
        <v>100</v>
      </c>
      <c r="K1331" s="14" t="n">
        <v>10808.4</v>
      </c>
      <c r="L1331" s="2" t="n">
        <f aca="false">IF(E1331="","",ROUND((Indicadores!$B$4-E1331)/365.25,1))</f>
        <v>1.3</v>
      </c>
      <c r="M1331" s="2" t="str">
        <f aca="false">IF(E1331="","Virtual",IF(L1331&gt;=Indicadores!$B$6,"Fim de Vida",IF(L1331&gt;=Indicadores!$B$5,"Envelhecendo","Atual")))</f>
        <v>Atual</v>
      </c>
      <c r="N1331" s="2" t="str">
        <f aca="false">IF(F1331="","N/A",IF(F1331&lt;Indicadores!$B$4,"Vencida","Vigente"))</f>
        <v>Vigente</v>
      </c>
      <c r="O1331" s="2" t="str">
        <f aca="false">INDEX(Locais!$B$2:$B$13,MATCH(H1331,Locais!$A$2:$A$13,0))</f>
        <v>Regional - Goiânia</v>
      </c>
      <c r="P1331" s="2" t="str">
        <f aca="false">INDEX(Locais!$C$2:$C$13,MATCH(H1331,Locais!$A$2:$A$13,0))</f>
        <v>Centro-Oeste</v>
      </c>
    </row>
    <row r="1332" customFormat="false" ht="15" hidden="false" customHeight="false" outlineLevel="0" collapsed="false">
      <c r="A1332" s="2" t="s">
        <v>1468</v>
      </c>
      <c r="B1332" s="2" t="s">
        <v>69</v>
      </c>
      <c r="C1332" s="2" t="s">
        <v>126</v>
      </c>
      <c r="D1332" s="2" t="s">
        <v>169</v>
      </c>
      <c r="E1332" s="13" t="n">
        <v>45512</v>
      </c>
      <c r="F1332" s="13" t="n">
        <v>46607</v>
      </c>
      <c r="G1332" s="2" t="s">
        <v>34</v>
      </c>
      <c r="H1332" s="2" t="s">
        <v>114</v>
      </c>
      <c r="I1332" s="2" t="s">
        <v>133</v>
      </c>
      <c r="J1332" s="2" t="s">
        <v>100</v>
      </c>
      <c r="K1332" s="14" t="n">
        <v>10522.98</v>
      </c>
      <c r="L1332" s="2" t="n">
        <f aca="false">IF(E1332="","",ROUND((Indicadores!$B$4-E1332)/365.25,1))</f>
        <v>2.2</v>
      </c>
      <c r="M1332" s="2" t="str">
        <f aca="false">IF(E1332="","Virtual",IF(L1332&gt;=Indicadores!$B$6,"Fim de Vida",IF(L1332&gt;=Indicadores!$B$5,"Envelhecendo","Atual")))</f>
        <v>Atual</v>
      </c>
      <c r="N1332" s="2" t="str">
        <f aca="false">IF(F1332="","N/A",IF(F1332&lt;Indicadores!$B$4,"Vencida","Vigente"))</f>
        <v>Vigente</v>
      </c>
      <c r="O1332" s="2" t="str">
        <f aca="false">INDEX(Locais!$B$2:$B$13,MATCH(H1332,Locais!$A$2:$A$13,0))</f>
        <v>Regional - Belo Horizonte</v>
      </c>
      <c r="P1332" s="2" t="str">
        <f aca="false">INDEX(Locais!$C$2:$C$13,MATCH(H1332,Locais!$A$2:$A$13,0))</f>
        <v>Sudeste</v>
      </c>
    </row>
    <row r="1333" customFormat="false" ht="15" hidden="false" customHeight="false" outlineLevel="0" collapsed="false">
      <c r="A1333" s="2" t="s">
        <v>1469</v>
      </c>
      <c r="B1333" s="2" t="s">
        <v>68</v>
      </c>
      <c r="C1333" s="2" t="s">
        <v>96</v>
      </c>
      <c r="D1333" s="2" t="s">
        <v>107</v>
      </c>
      <c r="E1333" s="13" t="n">
        <v>44849</v>
      </c>
      <c r="F1333" s="13" t="n">
        <v>45944</v>
      </c>
      <c r="G1333" s="2" t="s">
        <v>32</v>
      </c>
      <c r="H1333" s="2" t="s">
        <v>114</v>
      </c>
      <c r="I1333" s="2" t="s">
        <v>99</v>
      </c>
      <c r="J1333" s="2" t="s">
        <v>100</v>
      </c>
      <c r="K1333" s="14" t="n">
        <v>5325.29</v>
      </c>
      <c r="L1333" s="2" t="n">
        <f aca="false">IF(E1333="","",ROUND((Indicadores!$B$4-E1333)/365.25,1))</f>
        <v>4</v>
      </c>
      <c r="M1333" s="2" t="str">
        <f aca="false">IF(E1333="","Virtual",IF(L1333&gt;=Indicadores!$B$6,"Fim de Vida",IF(L1333&gt;=Indicadores!$B$5,"Envelhecendo","Atual")))</f>
        <v>Envelhecendo</v>
      </c>
      <c r="N1333" s="2" t="str">
        <f aca="false">IF(F1333="","N/A",IF(F1333&lt;Indicadores!$B$4,"Vencida","Vigente"))</f>
        <v>Vencida</v>
      </c>
      <c r="O1333" s="2" t="str">
        <f aca="false">INDEX(Locais!$B$2:$B$13,MATCH(H1333,Locais!$A$2:$A$13,0))</f>
        <v>Regional - Belo Horizonte</v>
      </c>
      <c r="P1333" s="2" t="str">
        <f aca="false">INDEX(Locais!$C$2:$C$13,MATCH(H1333,Locais!$A$2:$A$13,0))</f>
        <v>Sudeste</v>
      </c>
    </row>
    <row r="1334" customFormat="false" ht="15" hidden="false" customHeight="false" outlineLevel="0" collapsed="false">
      <c r="A1334" s="2" t="s">
        <v>1470</v>
      </c>
      <c r="B1334" s="2" t="s">
        <v>68</v>
      </c>
      <c r="C1334" s="2" t="s">
        <v>102</v>
      </c>
      <c r="D1334" s="2" t="s">
        <v>103</v>
      </c>
      <c r="E1334" s="13" t="n">
        <v>44743</v>
      </c>
      <c r="F1334" s="13" t="n">
        <v>45838</v>
      </c>
      <c r="G1334" s="2" t="s">
        <v>32</v>
      </c>
      <c r="H1334" s="2" t="s">
        <v>98</v>
      </c>
      <c r="I1334" s="2" t="s">
        <v>111</v>
      </c>
      <c r="J1334" s="2" t="s">
        <v>100</v>
      </c>
      <c r="K1334" s="14" t="n">
        <v>6396.98</v>
      </c>
      <c r="L1334" s="2" t="n">
        <f aca="false">IF(E1334="","",ROUND((Indicadores!$B$4-E1334)/365.25,1))</f>
        <v>4.3</v>
      </c>
      <c r="M1334" s="2" t="str">
        <f aca="false">IF(E1334="","Virtual",IF(L1334&gt;=Indicadores!$B$6,"Fim de Vida",IF(L1334&gt;=Indicadores!$B$5,"Envelhecendo","Atual")))</f>
        <v>Envelhecendo</v>
      </c>
      <c r="N1334" s="2" t="str">
        <f aca="false">IF(F1334="","N/A",IF(F1334&lt;Indicadores!$B$4,"Vencida","Vigente"))</f>
        <v>Vencida</v>
      </c>
      <c r="O1334" s="2" t="str">
        <f aca="false">INDEX(Locais!$B$2:$B$13,MATCH(H1334,Locais!$A$2:$A$13,0))</f>
        <v>Sede - Brasília</v>
      </c>
      <c r="P1334" s="2" t="str">
        <f aca="false">INDEX(Locais!$C$2:$C$13,MATCH(H1334,Locais!$A$2:$A$13,0))</f>
        <v>Centro-Oeste</v>
      </c>
    </row>
    <row r="1335" customFormat="false" ht="15" hidden="false" customHeight="false" outlineLevel="0" collapsed="false">
      <c r="A1335" s="2" t="s">
        <v>1471</v>
      </c>
      <c r="B1335" s="2" t="s">
        <v>68</v>
      </c>
      <c r="C1335" s="2" t="s">
        <v>96</v>
      </c>
      <c r="D1335" s="2" t="s">
        <v>132</v>
      </c>
      <c r="E1335" s="13" t="n">
        <v>45465</v>
      </c>
      <c r="F1335" s="13" t="n">
        <v>46560</v>
      </c>
      <c r="G1335" s="2" t="s">
        <v>32</v>
      </c>
      <c r="H1335" s="2" t="s">
        <v>139</v>
      </c>
      <c r="I1335" s="2" t="s">
        <v>120</v>
      </c>
      <c r="J1335" s="2" t="s">
        <v>100</v>
      </c>
      <c r="K1335" s="14" t="n">
        <v>4808.09</v>
      </c>
      <c r="L1335" s="2" t="n">
        <f aca="false">IF(E1335="","",ROUND((Indicadores!$B$4-E1335)/365.25,1))</f>
        <v>2.3</v>
      </c>
      <c r="M1335" s="2" t="str">
        <f aca="false">IF(E1335="","Virtual",IF(L1335&gt;=Indicadores!$B$6,"Fim de Vida",IF(L1335&gt;=Indicadores!$B$5,"Envelhecendo","Atual")))</f>
        <v>Atual</v>
      </c>
      <c r="N1335" s="2" t="str">
        <f aca="false">IF(F1335="","N/A",IF(F1335&lt;Indicadores!$B$4,"Vencida","Vigente"))</f>
        <v>Vigente</v>
      </c>
      <c r="O1335" s="2" t="str">
        <f aca="false">INDEX(Locais!$B$2:$B$13,MATCH(H1335,Locais!$A$2:$A$13,0))</f>
        <v>Regional - Rio de Janeiro</v>
      </c>
      <c r="P1335" s="2" t="str">
        <f aca="false">INDEX(Locais!$C$2:$C$13,MATCH(H1335,Locais!$A$2:$A$13,0))</f>
        <v>Sudeste</v>
      </c>
    </row>
    <row r="1336" customFormat="false" ht="15" hidden="false" customHeight="false" outlineLevel="0" collapsed="false">
      <c r="A1336" s="2" t="s">
        <v>1472</v>
      </c>
      <c r="B1336" s="2" t="s">
        <v>69</v>
      </c>
      <c r="C1336" s="2" t="s">
        <v>102</v>
      </c>
      <c r="D1336" s="2" t="s">
        <v>113</v>
      </c>
      <c r="E1336" s="13" t="n">
        <v>45974</v>
      </c>
      <c r="F1336" s="13" t="n">
        <v>47069</v>
      </c>
      <c r="G1336" s="2" t="s">
        <v>32</v>
      </c>
      <c r="H1336" s="2" t="s">
        <v>119</v>
      </c>
      <c r="I1336" s="2" t="s">
        <v>111</v>
      </c>
      <c r="J1336" s="2" t="s">
        <v>100</v>
      </c>
      <c r="K1336" s="14" t="n">
        <v>10516.42</v>
      </c>
      <c r="L1336" s="2" t="n">
        <f aca="false">IF(E1336="","",ROUND((Indicadores!$B$4-E1336)/365.25,1))</f>
        <v>0.9</v>
      </c>
      <c r="M1336" s="2" t="str">
        <f aca="false">IF(E1336="","Virtual",IF(L1336&gt;=Indicadores!$B$6,"Fim de Vida",IF(L1336&gt;=Indicadores!$B$5,"Envelhecendo","Atual")))</f>
        <v>Atual</v>
      </c>
      <c r="N1336" s="2" t="str">
        <f aca="false">IF(F1336="","N/A",IF(F1336&lt;Indicadores!$B$4,"Vencida","Vigente"))</f>
        <v>Vigente</v>
      </c>
      <c r="O1336" s="2" t="str">
        <f aca="false">INDEX(Locais!$B$2:$B$13,MATCH(H1336,Locais!$A$2:$A$13,0))</f>
        <v>Regional - São Paulo</v>
      </c>
      <c r="P1336" s="2" t="str">
        <f aca="false">INDEX(Locais!$C$2:$C$13,MATCH(H1336,Locais!$A$2:$A$13,0))</f>
        <v>Sudeste</v>
      </c>
    </row>
    <row r="1337" customFormat="false" ht="15" hidden="false" customHeight="false" outlineLevel="0" collapsed="false">
      <c r="A1337" s="2" t="s">
        <v>1473</v>
      </c>
      <c r="B1337" s="2" t="s">
        <v>68</v>
      </c>
      <c r="C1337" s="2" t="s">
        <v>102</v>
      </c>
      <c r="D1337" s="2" t="s">
        <v>103</v>
      </c>
      <c r="E1337" s="13" t="n">
        <v>45786</v>
      </c>
      <c r="F1337" s="13" t="n">
        <v>46881</v>
      </c>
      <c r="G1337" s="2" t="s">
        <v>32</v>
      </c>
      <c r="H1337" s="2" t="s">
        <v>139</v>
      </c>
      <c r="I1337" s="2" t="s">
        <v>133</v>
      </c>
      <c r="J1337" s="2" t="s">
        <v>100</v>
      </c>
      <c r="K1337" s="14" t="n">
        <v>5072.94</v>
      </c>
      <c r="L1337" s="2" t="n">
        <f aca="false">IF(E1337="","",ROUND((Indicadores!$B$4-E1337)/365.25,1))</f>
        <v>1.4</v>
      </c>
      <c r="M1337" s="2" t="str">
        <f aca="false">IF(E1337="","Virtual",IF(L1337&gt;=Indicadores!$B$6,"Fim de Vida",IF(L1337&gt;=Indicadores!$B$5,"Envelhecendo","Atual")))</f>
        <v>Atual</v>
      </c>
      <c r="N1337" s="2" t="str">
        <f aca="false">IF(F1337="","N/A",IF(F1337&lt;Indicadores!$B$4,"Vencida","Vigente"))</f>
        <v>Vigente</v>
      </c>
      <c r="O1337" s="2" t="str">
        <f aca="false">INDEX(Locais!$B$2:$B$13,MATCH(H1337,Locais!$A$2:$A$13,0))</f>
        <v>Regional - Rio de Janeiro</v>
      </c>
      <c r="P1337" s="2" t="str">
        <f aca="false">INDEX(Locais!$C$2:$C$13,MATCH(H1337,Locais!$A$2:$A$13,0))</f>
        <v>Sudeste</v>
      </c>
    </row>
    <row r="1338" customFormat="false" ht="15" hidden="false" customHeight="false" outlineLevel="0" collapsed="false">
      <c r="A1338" s="2" t="s">
        <v>1474</v>
      </c>
      <c r="B1338" s="2" t="s">
        <v>68</v>
      </c>
      <c r="C1338" s="2" t="s">
        <v>96</v>
      </c>
      <c r="D1338" s="2" t="s">
        <v>107</v>
      </c>
      <c r="E1338" s="13" t="n">
        <v>44533</v>
      </c>
      <c r="F1338" s="13" t="n">
        <v>45628</v>
      </c>
      <c r="G1338" s="2" t="s">
        <v>32</v>
      </c>
      <c r="H1338" s="2" t="s">
        <v>104</v>
      </c>
      <c r="I1338" s="2" t="s">
        <v>142</v>
      </c>
      <c r="J1338" s="2" t="s">
        <v>100</v>
      </c>
      <c r="K1338" s="14" t="n">
        <v>4664.19</v>
      </c>
      <c r="L1338" s="2" t="n">
        <f aca="false">IF(E1338="","",ROUND((Indicadores!$B$4-E1338)/365.25,1))</f>
        <v>4.9</v>
      </c>
      <c r="M1338" s="2" t="str">
        <f aca="false">IF(E1338="","Virtual",IF(L1338&gt;=Indicadores!$B$6,"Fim de Vida",IF(L1338&gt;=Indicadores!$B$5,"Envelhecendo","Atual")))</f>
        <v>Envelhecendo</v>
      </c>
      <c r="N1338" s="2" t="str">
        <f aca="false">IF(F1338="","N/A",IF(F1338&lt;Indicadores!$B$4,"Vencida","Vigente"))</f>
        <v>Vencida</v>
      </c>
      <c r="O1338" s="2" t="str">
        <f aca="false">INDEX(Locais!$B$2:$B$13,MATCH(H1338,Locais!$A$2:$A$13,0))</f>
        <v>Regional - Fortaleza</v>
      </c>
      <c r="P1338" s="2" t="str">
        <f aca="false">INDEX(Locais!$C$2:$C$13,MATCH(H1338,Locais!$A$2:$A$13,0))</f>
        <v>Nordeste</v>
      </c>
    </row>
    <row r="1339" customFormat="false" ht="15" hidden="false" customHeight="false" outlineLevel="0" collapsed="false">
      <c r="A1339" s="2" t="s">
        <v>1475</v>
      </c>
      <c r="B1339" s="2" t="s">
        <v>68</v>
      </c>
      <c r="C1339" s="2" t="s">
        <v>96</v>
      </c>
      <c r="D1339" s="2" t="s">
        <v>132</v>
      </c>
      <c r="E1339" s="13" t="n">
        <v>43937</v>
      </c>
      <c r="F1339" s="13" t="n">
        <v>45032</v>
      </c>
      <c r="G1339" s="2" t="s">
        <v>34</v>
      </c>
      <c r="H1339" s="2" t="s">
        <v>163</v>
      </c>
      <c r="I1339" s="2" t="s">
        <v>115</v>
      </c>
      <c r="J1339" s="2" t="s">
        <v>100</v>
      </c>
      <c r="K1339" s="14" t="n">
        <v>6483.67</v>
      </c>
      <c r="L1339" s="2" t="n">
        <f aca="false">IF(E1339="","",ROUND((Indicadores!$B$4-E1339)/365.25,1))</f>
        <v>6.5</v>
      </c>
      <c r="M1339" s="2" t="str">
        <f aca="false">IF(E1339="","Virtual",IF(L1339&gt;=Indicadores!$B$6,"Fim de Vida",IF(L1339&gt;=Indicadores!$B$5,"Envelhecendo","Atual")))</f>
        <v>Fim de Vida</v>
      </c>
      <c r="N1339" s="2" t="str">
        <f aca="false">IF(F1339="","N/A",IF(F1339&lt;Indicadores!$B$4,"Vencida","Vigente"))</f>
        <v>Vencida</v>
      </c>
      <c r="O1339" s="2" t="str">
        <f aca="false">INDEX(Locais!$B$2:$B$13,MATCH(H1339,Locais!$A$2:$A$13,0))</f>
        <v>Regional - Manaus</v>
      </c>
      <c r="P1339" s="2" t="str">
        <f aca="false">INDEX(Locais!$C$2:$C$13,MATCH(H1339,Locais!$A$2:$A$13,0))</f>
        <v>Norte</v>
      </c>
    </row>
    <row r="1340" customFormat="false" ht="15" hidden="false" customHeight="false" outlineLevel="0" collapsed="false">
      <c r="A1340" s="2" t="s">
        <v>1476</v>
      </c>
      <c r="B1340" s="2" t="s">
        <v>69</v>
      </c>
      <c r="C1340" s="2" t="s">
        <v>96</v>
      </c>
      <c r="D1340" s="2" t="s">
        <v>97</v>
      </c>
      <c r="E1340" s="13" t="n">
        <v>44864</v>
      </c>
      <c r="F1340" s="13" t="n">
        <v>45959</v>
      </c>
      <c r="G1340" s="2" t="s">
        <v>135</v>
      </c>
      <c r="H1340" s="2" t="s">
        <v>104</v>
      </c>
      <c r="I1340" s="2" t="s">
        <v>99</v>
      </c>
      <c r="J1340" s="2" t="s">
        <v>137</v>
      </c>
      <c r="K1340" s="14" t="n">
        <v>9664.23</v>
      </c>
      <c r="L1340" s="2" t="n">
        <f aca="false">IF(E1340="","",ROUND((Indicadores!$B$4-E1340)/365.25,1))</f>
        <v>4</v>
      </c>
      <c r="M1340" s="2" t="str">
        <f aca="false">IF(E1340="","Virtual",IF(L1340&gt;=Indicadores!$B$6,"Fim de Vida",IF(L1340&gt;=Indicadores!$B$5,"Envelhecendo","Atual")))</f>
        <v>Envelhecendo</v>
      </c>
      <c r="N1340" s="2" t="str">
        <f aca="false">IF(F1340="","N/A",IF(F1340&lt;Indicadores!$B$4,"Vencida","Vigente"))</f>
        <v>Vencida</v>
      </c>
      <c r="O1340" s="2" t="str">
        <f aca="false">INDEX(Locais!$B$2:$B$13,MATCH(H1340,Locais!$A$2:$A$13,0))</f>
        <v>Regional - Fortaleza</v>
      </c>
      <c r="P1340" s="2" t="str">
        <f aca="false">INDEX(Locais!$C$2:$C$13,MATCH(H1340,Locais!$A$2:$A$13,0))</f>
        <v>Nordeste</v>
      </c>
    </row>
    <row r="1341" customFormat="false" ht="15" hidden="false" customHeight="false" outlineLevel="0" collapsed="false">
      <c r="A1341" s="2" t="s">
        <v>1477</v>
      </c>
      <c r="B1341" s="2" t="s">
        <v>68</v>
      </c>
      <c r="C1341" s="2" t="s">
        <v>96</v>
      </c>
      <c r="D1341" s="2" t="s">
        <v>132</v>
      </c>
      <c r="E1341" s="13" t="n">
        <v>43359</v>
      </c>
      <c r="F1341" s="13" t="n">
        <v>44454</v>
      </c>
      <c r="G1341" s="2" t="s">
        <v>118</v>
      </c>
      <c r="H1341" s="2" t="s">
        <v>98</v>
      </c>
      <c r="I1341" s="2" t="s">
        <v>124</v>
      </c>
      <c r="J1341" s="2" t="s">
        <v>100</v>
      </c>
      <c r="K1341" s="14" t="n">
        <v>4664.69</v>
      </c>
      <c r="L1341" s="2" t="n">
        <f aca="false">IF(E1341="","",ROUND((Indicadores!$B$4-E1341)/365.25,1))</f>
        <v>8.1</v>
      </c>
      <c r="M1341" s="2" t="str">
        <f aca="false">IF(E1341="","Virtual",IF(L1341&gt;=Indicadores!$B$6,"Fim de Vida",IF(L1341&gt;=Indicadores!$B$5,"Envelhecendo","Atual")))</f>
        <v>Fim de Vida</v>
      </c>
      <c r="N1341" s="2" t="str">
        <f aca="false">IF(F1341="","N/A",IF(F1341&lt;Indicadores!$B$4,"Vencida","Vigente"))</f>
        <v>Vencida</v>
      </c>
      <c r="O1341" s="2" t="str">
        <f aca="false">INDEX(Locais!$B$2:$B$13,MATCH(H1341,Locais!$A$2:$A$13,0))</f>
        <v>Sede - Brasília</v>
      </c>
      <c r="P1341" s="2" t="str">
        <f aca="false">INDEX(Locais!$C$2:$C$13,MATCH(H1341,Locais!$A$2:$A$13,0))</f>
        <v>Centro-Oeste</v>
      </c>
    </row>
    <row r="1342" customFormat="false" ht="15" hidden="false" customHeight="false" outlineLevel="0" collapsed="false">
      <c r="A1342" s="2" t="s">
        <v>1478</v>
      </c>
      <c r="B1342" s="2" t="s">
        <v>69</v>
      </c>
      <c r="C1342" s="2" t="s">
        <v>96</v>
      </c>
      <c r="D1342" s="2" t="s">
        <v>97</v>
      </c>
      <c r="E1342" s="13" t="n">
        <v>45166</v>
      </c>
      <c r="F1342" s="13" t="n">
        <v>46261</v>
      </c>
      <c r="G1342" s="2" t="s">
        <v>32</v>
      </c>
      <c r="H1342" s="2" t="s">
        <v>98</v>
      </c>
      <c r="I1342" s="2" t="s">
        <v>120</v>
      </c>
      <c r="J1342" s="2" t="s">
        <v>100</v>
      </c>
      <c r="K1342" s="14" t="n">
        <v>10296.76</v>
      </c>
      <c r="L1342" s="2" t="n">
        <f aca="false">IF(E1342="","",ROUND((Indicadores!$B$4-E1342)/365.25,1))</f>
        <v>3.1</v>
      </c>
      <c r="M1342" s="2" t="str">
        <f aca="false">IF(E1342="","Virtual",IF(L1342&gt;=Indicadores!$B$6,"Fim de Vida",IF(L1342&gt;=Indicadores!$B$5,"Envelhecendo","Atual")))</f>
        <v>Envelhecendo</v>
      </c>
      <c r="N1342" s="2" t="str">
        <f aca="false">IF(F1342="","N/A",IF(F1342&lt;Indicadores!$B$4,"Vencida","Vigente"))</f>
        <v>Vencida</v>
      </c>
      <c r="O1342" s="2" t="str">
        <f aca="false">INDEX(Locais!$B$2:$B$13,MATCH(H1342,Locais!$A$2:$A$13,0))</f>
        <v>Sede - Brasília</v>
      </c>
      <c r="P1342" s="2" t="str">
        <f aca="false">INDEX(Locais!$C$2:$C$13,MATCH(H1342,Locais!$A$2:$A$13,0))</f>
        <v>Centro-Oeste</v>
      </c>
    </row>
    <row r="1343" customFormat="false" ht="15" hidden="false" customHeight="false" outlineLevel="0" collapsed="false">
      <c r="A1343" s="2" t="s">
        <v>1479</v>
      </c>
      <c r="B1343" s="2" t="s">
        <v>68</v>
      </c>
      <c r="C1343" s="2" t="s">
        <v>102</v>
      </c>
      <c r="D1343" s="2" t="s">
        <v>103</v>
      </c>
      <c r="E1343" s="13" t="n">
        <v>43752</v>
      </c>
      <c r="F1343" s="13" t="n">
        <v>44847</v>
      </c>
      <c r="G1343" s="2" t="s">
        <v>32</v>
      </c>
      <c r="H1343" s="2" t="s">
        <v>114</v>
      </c>
      <c r="I1343" s="2" t="s">
        <v>124</v>
      </c>
      <c r="J1343" s="2" t="s">
        <v>100</v>
      </c>
      <c r="K1343" s="14" t="n">
        <v>5068.89</v>
      </c>
      <c r="L1343" s="2" t="n">
        <f aca="false">IF(E1343="","",ROUND((Indicadores!$B$4-E1343)/365.25,1))</f>
        <v>7</v>
      </c>
      <c r="M1343" s="2" t="str">
        <f aca="false">IF(E1343="","Virtual",IF(L1343&gt;=Indicadores!$B$6,"Fim de Vida",IF(L1343&gt;=Indicadores!$B$5,"Envelhecendo","Atual")))</f>
        <v>Fim de Vida</v>
      </c>
      <c r="N1343" s="2" t="str">
        <f aca="false">IF(F1343="","N/A",IF(F1343&lt;Indicadores!$B$4,"Vencida","Vigente"))</f>
        <v>Vencida</v>
      </c>
      <c r="O1343" s="2" t="str">
        <f aca="false">INDEX(Locais!$B$2:$B$13,MATCH(H1343,Locais!$A$2:$A$13,0))</f>
        <v>Regional - Belo Horizonte</v>
      </c>
      <c r="P1343" s="2" t="str">
        <f aca="false">INDEX(Locais!$C$2:$C$13,MATCH(H1343,Locais!$A$2:$A$13,0))</f>
        <v>Sudeste</v>
      </c>
    </row>
    <row r="1344" customFormat="false" ht="15" hidden="false" customHeight="false" outlineLevel="0" collapsed="false">
      <c r="A1344" s="2" t="s">
        <v>1480</v>
      </c>
      <c r="B1344" s="2" t="s">
        <v>69</v>
      </c>
      <c r="C1344" s="2" t="s">
        <v>96</v>
      </c>
      <c r="D1344" s="2" t="s">
        <v>97</v>
      </c>
      <c r="E1344" s="13" t="n">
        <v>44844</v>
      </c>
      <c r="F1344" s="13" t="n">
        <v>45939</v>
      </c>
      <c r="G1344" s="2" t="s">
        <v>32</v>
      </c>
      <c r="H1344" s="2" t="s">
        <v>128</v>
      </c>
      <c r="I1344" s="2" t="s">
        <v>130</v>
      </c>
      <c r="J1344" s="2" t="s">
        <v>100</v>
      </c>
      <c r="K1344" s="14" t="n">
        <v>7384.48</v>
      </c>
      <c r="L1344" s="2" t="n">
        <f aca="false">IF(E1344="","",ROUND((Indicadores!$B$4-E1344)/365.25,1))</f>
        <v>4</v>
      </c>
      <c r="M1344" s="2" t="str">
        <f aca="false">IF(E1344="","Virtual",IF(L1344&gt;=Indicadores!$B$6,"Fim de Vida",IF(L1344&gt;=Indicadores!$B$5,"Envelhecendo","Atual")))</f>
        <v>Envelhecendo</v>
      </c>
      <c r="N1344" s="2" t="str">
        <f aca="false">IF(F1344="","N/A",IF(F1344&lt;Indicadores!$B$4,"Vencida","Vigente"))</f>
        <v>Vencida</v>
      </c>
      <c r="O1344" s="2" t="str">
        <f aca="false">INDEX(Locais!$B$2:$B$13,MATCH(H1344,Locais!$A$2:$A$13,0))</f>
        <v>Regional - Recife</v>
      </c>
      <c r="P1344" s="2" t="str">
        <f aca="false">INDEX(Locais!$C$2:$C$13,MATCH(H1344,Locais!$A$2:$A$13,0))</f>
        <v>Nordeste</v>
      </c>
    </row>
    <row r="1345" customFormat="false" ht="15" hidden="false" customHeight="false" outlineLevel="0" collapsed="false">
      <c r="A1345" s="2" t="s">
        <v>1481</v>
      </c>
      <c r="B1345" s="2" t="s">
        <v>69</v>
      </c>
      <c r="C1345" s="2" t="s">
        <v>96</v>
      </c>
      <c r="D1345" s="2" t="s">
        <v>117</v>
      </c>
      <c r="E1345" s="13" t="n">
        <v>45310</v>
      </c>
      <c r="F1345" s="13" t="n">
        <v>46405</v>
      </c>
      <c r="G1345" s="2" t="s">
        <v>151</v>
      </c>
      <c r="H1345" s="2" t="s">
        <v>141</v>
      </c>
      <c r="I1345" s="2" t="s">
        <v>111</v>
      </c>
      <c r="J1345" s="2" t="s">
        <v>137</v>
      </c>
      <c r="K1345" s="14" t="n">
        <v>10241.08</v>
      </c>
      <c r="L1345" s="2" t="n">
        <f aca="false">IF(E1345="","",ROUND((Indicadores!$B$4-E1345)/365.25,1))</f>
        <v>2.7</v>
      </c>
      <c r="M1345" s="2" t="str">
        <f aca="false">IF(E1345="","Virtual",IF(L1345&gt;=Indicadores!$B$6,"Fim de Vida",IF(L1345&gt;=Indicadores!$B$5,"Envelhecendo","Atual")))</f>
        <v>Atual</v>
      </c>
      <c r="N1345" s="2" t="str">
        <f aca="false">IF(F1345="","N/A",IF(F1345&lt;Indicadores!$B$4,"Vencida","Vigente"))</f>
        <v>Vigente</v>
      </c>
      <c r="O1345" s="2" t="str">
        <f aca="false">INDEX(Locais!$B$2:$B$13,MATCH(H1345,Locais!$A$2:$A$13,0))</f>
        <v>Regional - Curitiba</v>
      </c>
      <c r="P1345" s="2" t="str">
        <f aca="false">INDEX(Locais!$C$2:$C$13,MATCH(H1345,Locais!$A$2:$A$13,0))</f>
        <v>Sul</v>
      </c>
    </row>
    <row r="1346" customFormat="false" ht="15" hidden="false" customHeight="false" outlineLevel="0" collapsed="false">
      <c r="A1346" s="2" t="s">
        <v>1482</v>
      </c>
      <c r="B1346" s="2" t="s">
        <v>70</v>
      </c>
      <c r="C1346" s="2" t="s">
        <v>126</v>
      </c>
      <c r="D1346" s="2" t="s">
        <v>162</v>
      </c>
      <c r="E1346" s="13" t="n">
        <v>45862</v>
      </c>
      <c r="F1346" s="13" t="n">
        <v>47687</v>
      </c>
      <c r="G1346" s="2" t="s">
        <v>32</v>
      </c>
      <c r="H1346" s="2" t="s">
        <v>128</v>
      </c>
      <c r="I1346" s="2" t="s">
        <v>120</v>
      </c>
      <c r="J1346" s="2" t="s">
        <v>100</v>
      </c>
      <c r="K1346" s="14" t="n">
        <v>20455.73</v>
      </c>
      <c r="L1346" s="2" t="n">
        <f aca="false">IF(E1346="","",ROUND((Indicadores!$B$4-E1346)/365.25,1))</f>
        <v>1.2</v>
      </c>
      <c r="M1346" s="2" t="str">
        <f aca="false">IF(E1346="","Virtual",IF(L1346&gt;=Indicadores!$B$6,"Fim de Vida",IF(L1346&gt;=Indicadores!$B$5,"Envelhecendo","Atual")))</f>
        <v>Atual</v>
      </c>
      <c r="N1346" s="2" t="str">
        <f aca="false">IF(F1346="","N/A",IF(F1346&lt;Indicadores!$B$4,"Vencida","Vigente"))</f>
        <v>Vigente</v>
      </c>
      <c r="O1346" s="2" t="str">
        <f aca="false">INDEX(Locais!$B$2:$B$13,MATCH(H1346,Locais!$A$2:$A$13,0))</f>
        <v>Regional - Recife</v>
      </c>
      <c r="P1346" s="2" t="str">
        <f aca="false">INDEX(Locais!$C$2:$C$13,MATCH(H1346,Locais!$A$2:$A$13,0))</f>
        <v>Nordeste</v>
      </c>
    </row>
    <row r="1347" customFormat="false" ht="15" hidden="false" customHeight="false" outlineLevel="0" collapsed="false">
      <c r="A1347" s="2" t="s">
        <v>1483</v>
      </c>
      <c r="B1347" s="2" t="s">
        <v>68</v>
      </c>
      <c r="C1347" s="2" t="s">
        <v>96</v>
      </c>
      <c r="D1347" s="2" t="s">
        <v>107</v>
      </c>
      <c r="E1347" s="13" t="n">
        <v>45499</v>
      </c>
      <c r="F1347" s="13" t="n">
        <v>46594</v>
      </c>
      <c r="G1347" s="2" t="s">
        <v>32</v>
      </c>
      <c r="H1347" s="2" t="s">
        <v>119</v>
      </c>
      <c r="I1347" s="2" t="s">
        <v>111</v>
      </c>
      <c r="J1347" s="2" t="s">
        <v>100</v>
      </c>
      <c r="K1347" s="14" t="n">
        <v>4797.44</v>
      </c>
      <c r="L1347" s="2" t="n">
        <f aca="false">IF(E1347="","",ROUND((Indicadores!$B$4-E1347)/365.25,1))</f>
        <v>2.2</v>
      </c>
      <c r="M1347" s="2" t="str">
        <f aca="false">IF(E1347="","Virtual",IF(L1347&gt;=Indicadores!$B$6,"Fim de Vida",IF(L1347&gt;=Indicadores!$B$5,"Envelhecendo","Atual")))</f>
        <v>Atual</v>
      </c>
      <c r="N1347" s="2" t="str">
        <f aca="false">IF(F1347="","N/A",IF(F1347&lt;Indicadores!$B$4,"Vencida","Vigente"))</f>
        <v>Vigente</v>
      </c>
      <c r="O1347" s="2" t="str">
        <f aca="false">INDEX(Locais!$B$2:$B$13,MATCH(H1347,Locais!$A$2:$A$13,0))</f>
        <v>Regional - São Paulo</v>
      </c>
      <c r="P1347" s="2" t="str">
        <f aca="false">INDEX(Locais!$C$2:$C$13,MATCH(H1347,Locais!$A$2:$A$13,0))</f>
        <v>Sudeste</v>
      </c>
    </row>
    <row r="1348" customFormat="false" ht="15" hidden="false" customHeight="false" outlineLevel="0" collapsed="false">
      <c r="A1348" s="2" t="s">
        <v>1484</v>
      </c>
      <c r="B1348" s="2" t="s">
        <v>71</v>
      </c>
      <c r="C1348" s="2" t="s">
        <v>126</v>
      </c>
      <c r="D1348" s="2" t="s">
        <v>157</v>
      </c>
      <c r="E1348" s="13" t="n">
        <v>43330</v>
      </c>
      <c r="F1348" s="13" t="n">
        <v>44425</v>
      </c>
      <c r="G1348" s="2" t="s">
        <v>151</v>
      </c>
      <c r="H1348" s="2" t="s">
        <v>98</v>
      </c>
      <c r="I1348" s="2" t="s">
        <v>111</v>
      </c>
      <c r="J1348" s="2" t="s">
        <v>137</v>
      </c>
      <c r="K1348" s="14" t="n">
        <v>2126.11</v>
      </c>
      <c r="L1348" s="2" t="n">
        <f aca="false">IF(E1348="","",ROUND((Indicadores!$B$4-E1348)/365.25,1))</f>
        <v>8.2</v>
      </c>
      <c r="M1348" s="2" t="str">
        <f aca="false">IF(E1348="","Virtual",IF(L1348&gt;=Indicadores!$B$6,"Fim de Vida",IF(L1348&gt;=Indicadores!$B$5,"Envelhecendo","Atual")))</f>
        <v>Fim de Vida</v>
      </c>
      <c r="N1348" s="2" t="str">
        <f aca="false">IF(F1348="","N/A",IF(F1348&lt;Indicadores!$B$4,"Vencida","Vigente"))</f>
        <v>Vencida</v>
      </c>
      <c r="O1348" s="2" t="str">
        <f aca="false">INDEX(Locais!$B$2:$B$13,MATCH(H1348,Locais!$A$2:$A$13,0))</f>
        <v>Sede - Brasília</v>
      </c>
      <c r="P1348" s="2" t="str">
        <f aca="false">INDEX(Locais!$C$2:$C$13,MATCH(H1348,Locais!$A$2:$A$13,0))</f>
        <v>Centro-Oeste</v>
      </c>
    </row>
    <row r="1349" customFormat="false" ht="15" hidden="false" customHeight="false" outlineLevel="0" collapsed="false">
      <c r="A1349" s="2" t="s">
        <v>1485</v>
      </c>
      <c r="B1349" s="2" t="s">
        <v>71</v>
      </c>
      <c r="C1349" s="2" t="s">
        <v>126</v>
      </c>
      <c r="D1349" s="2" t="s">
        <v>157</v>
      </c>
      <c r="E1349" s="13" t="n">
        <v>44384</v>
      </c>
      <c r="F1349" s="13" t="n">
        <v>45479</v>
      </c>
      <c r="G1349" s="2" t="s">
        <v>32</v>
      </c>
      <c r="H1349" s="2" t="s">
        <v>119</v>
      </c>
      <c r="I1349" s="2" t="s">
        <v>111</v>
      </c>
      <c r="J1349" s="2" t="s">
        <v>100</v>
      </c>
      <c r="K1349" s="14" t="n">
        <v>2435.33</v>
      </c>
      <c r="L1349" s="2" t="n">
        <f aca="false">IF(E1349="","",ROUND((Indicadores!$B$4-E1349)/365.25,1))</f>
        <v>5.3</v>
      </c>
      <c r="M1349" s="2" t="str">
        <f aca="false">IF(E1349="","Virtual",IF(L1349&gt;=Indicadores!$B$6,"Fim de Vida",IF(L1349&gt;=Indicadores!$B$5,"Envelhecendo","Atual")))</f>
        <v>Fim de Vida</v>
      </c>
      <c r="N1349" s="2" t="str">
        <f aca="false">IF(F1349="","N/A",IF(F1349&lt;Indicadores!$B$4,"Vencida","Vigente"))</f>
        <v>Vencida</v>
      </c>
      <c r="O1349" s="2" t="str">
        <f aca="false">INDEX(Locais!$B$2:$B$13,MATCH(H1349,Locais!$A$2:$A$13,0))</f>
        <v>Regional - São Paulo</v>
      </c>
      <c r="P1349" s="2" t="str">
        <f aca="false">INDEX(Locais!$C$2:$C$13,MATCH(H1349,Locais!$A$2:$A$13,0))</f>
        <v>Sudeste</v>
      </c>
    </row>
    <row r="1350" customFormat="false" ht="15" hidden="false" customHeight="false" outlineLevel="0" collapsed="false">
      <c r="A1350" s="2" t="s">
        <v>1486</v>
      </c>
      <c r="B1350" s="2" t="s">
        <v>69</v>
      </c>
      <c r="C1350" s="2" t="s">
        <v>96</v>
      </c>
      <c r="D1350" s="2" t="s">
        <v>97</v>
      </c>
      <c r="E1350" s="13" t="n">
        <v>45792</v>
      </c>
      <c r="F1350" s="13" t="n">
        <v>46887</v>
      </c>
      <c r="G1350" s="2" t="s">
        <v>32</v>
      </c>
      <c r="H1350" s="2" t="s">
        <v>165</v>
      </c>
      <c r="I1350" s="2" t="s">
        <v>109</v>
      </c>
      <c r="J1350" s="2" t="s">
        <v>100</v>
      </c>
      <c r="K1350" s="14" t="n">
        <v>10749.74</v>
      </c>
      <c r="L1350" s="2" t="n">
        <f aca="false">IF(E1350="","",ROUND((Indicadores!$B$4-E1350)/365.25,1))</f>
        <v>1.4</v>
      </c>
      <c r="M1350" s="2" t="str">
        <f aca="false">IF(E1350="","Virtual",IF(L1350&gt;=Indicadores!$B$6,"Fim de Vida",IF(L1350&gt;=Indicadores!$B$5,"Envelhecendo","Atual")))</f>
        <v>Atual</v>
      </c>
      <c r="N1350" s="2" t="str">
        <f aca="false">IF(F1350="","N/A",IF(F1350&lt;Indicadores!$B$4,"Vencida","Vigente"))</f>
        <v>Vigente</v>
      </c>
      <c r="O1350" s="2" t="str">
        <f aca="false">INDEX(Locais!$B$2:$B$13,MATCH(H1350,Locais!$A$2:$A$13,0))</f>
        <v>Regional - Salvador</v>
      </c>
      <c r="P1350" s="2" t="str">
        <f aca="false">INDEX(Locais!$C$2:$C$13,MATCH(H1350,Locais!$A$2:$A$13,0))</f>
        <v>Nordeste</v>
      </c>
    </row>
    <row r="1351" customFormat="false" ht="15" hidden="false" customHeight="false" outlineLevel="0" collapsed="false">
      <c r="A1351" s="2" t="s">
        <v>1487</v>
      </c>
      <c r="B1351" s="2" t="s">
        <v>68</v>
      </c>
      <c r="C1351" s="2" t="s">
        <v>96</v>
      </c>
      <c r="D1351" s="2" t="s">
        <v>107</v>
      </c>
      <c r="E1351" s="13" t="n">
        <v>45701</v>
      </c>
      <c r="F1351" s="13" t="n">
        <v>46796</v>
      </c>
      <c r="G1351" s="2" t="s">
        <v>32</v>
      </c>
      <c r="H1351" s="2" t="s">
        <v>139</v>
      </c>
      <c r="I1351" s="2" t="s">
        <v>99</v>
      </c>
      <c r="J1351" s="2" t="s">
        <v>100</v>
      </c>
      <c r="K1351" s="14" t="n">
        <v>4632.11</v>
      </c>
      <c r="L1351" s="2" t="n">
        <f aca="false">IF(E1351="","",ROUND((Indicadores!$B$4-E1351)/365.25,1))</f>
        <v>1.7</v>
      </c>
      <c r="M1351" s="2" t="str">
        <f aca="false">IF(E1351="","Virtual",IF(L1351&gt;=Indicadores!$B$6,"Fim de Vida",IF(L1351&gt;=Indicadores!$B$5,"Envelhecendo","Atual")))</f>
        <v>Atual</v>
      </c>
      <c r="N1351" s="2" t="str">
        <f aca="false">IF(F1351="","N/A",IF(F1351&lt;Indicadores!$B$4,"Vencida","Vigente"))</f>
        <v>Vigente</v>
      </c>
      <c r="O1351" s="2" t="str">
        <f aca="false">INDEX(Locais!$B$2:$B$13,MATCH(H1351,Locais!$A$2:$A$13,0))</f>
        <v>Regional - Rio de Janeiro</v>
      </c>
      <c r="P1351" s="2" t="str">
        <f aca="false">INDEX(Locais!$C$2:$C$13,MATCH(H1351,Locais!$A$2:$A$13,0))</f>
        <v>Sudeste</v>
      </c>
    </row>
    <row r="1352" customFormat="false" ht="15" hidden="false" customHeight="false" outlineLevel="0" collapsed="false">
      <c r="A1352" s="2" t="s">
        <v>1488</v>
      </c>
      <c r="B1352" s="2" t="s">
        <v>68</v>
      </c>
      <c r="C1352" s="2" t="s">
        <v>96</v>
      </c>
      <c r="D1352" s="2" t="s">
        <v>132</v>
      </c>
      <c r="E1352" s="13" t="n">
        <v>45584</v>
      </c>
      <c r="F1352" s="13" t="n">
        <v>46679</v>
      </c>
      <c r="G1352" s="2" t="s">
        <v>32</v>
      </c>
      <c r="H1352" s="2" t="s">
        <v>128</v>
      </c>
      <c r="I1352" s="2" t="s">
        <v>111</v>
      </c>
      <c r="J1352" s="2" t="s">
        <v>100</v>
      </c>
      <c r="K1352" s="14" t="n">
        <v>5816.66</v>
      </c>
      <c r="L1352" s="2" t="n">
        <f aca="false">IF(E1352="","",ROUND((Indicadores!$B$4-E1352)/365.25,1))</f>
        <v>2</v>
      </c>
      <c r="M1352" s="2" t="str">
        <f aca="false">IF(E1352="","Virtual",IF(L1352&gt;=Indicadores!$B$6,"Fim de Vida",IF(L1352&gt;=Indicadores!$B$5,"Envelhecendo","Atual")))</f>
        <v>Atual</v>
      </c>
      <c r="N1352" s="2" t="str">
        <f aca="false">IF(F1352="","N/A",IF(F1352&lt;Indicadores!$B$4,"Vencida","Vigente"))</f>
        <v>Vigente</v>
      </c>
      <c r="O1352" s="2" t="str">
        <f aca="false">INDEX(Locais!$B$2:$B$13,MATCH(H1352,Locais!$A$2:$A$13,0))</f>
        <v>Regional - Recife</v>
      </c>
      <c r="P1352" s="2" t="str">
        <f aca="false">INDEX(Locais!$C$2:$C$13,MATCH(H1352,Locais!$A$2:$A$13,0))</f>
        <v>Nordeste</v>
      </c>
    </row>
    <row r="1353" customFormat="false" ht="15" hidden="false" customHeight="false" outlineLevel="0" collapsed="false">
      <c r="A1353" s="2" t="s">
        <v>1489</v>
      </c>
      <c r="B1353" s="2" t="s">
        <v>69</v>
      </c>
      <c r="C1353" s="2" t="s">
        <v>102</v>
      </c>
      <c r="D1353" s="2" t="s">
        <v>113</v>
      </c>
      <c r="E1353" s="13" t="n">
        <v>45481</v>
      </c>
      <c r="F1353" s="13" t="n">
        <v>46576</v>
      </c>
      <c r="G1353" s="2" t="s">
        <v>32</v>
      </c>
      <c r="H1353" s="2" t="s">
        <v>128</v>
      </c>
      <c r="I1353" s="2" t="s">
        <v>120</v>
      </c>
      <c r="J1353" s="2" t="s">
        <v>100</v>
      </c>
      <c r="K1353" s="14" t="n">
        <v>9633.62</v>
      </c>
      <c r="L1353" s="2" t="n">
        <f aca="false">IF(E1353="","",ROUND((Indicadores!$B$4-E1353)/365.25,1))</f>
        <v>2.3</v>
      </c>
      <c r="M1353" s="2" t="str">
        <f aca="false">IF(E1353="","Virtual",IF(L1353&gt;=Indicadores!$B$6,"Fim de Vida",IF(L1353&gt;=Indicadores!$B$5,"Envelhecendo","Atual")))</f>
        <v>Atual</v>
      </c>
      <c r="N1353" s="2" t="str">
        <f aca="false">IF(F1353="","N/A",IF(F1353&lt;Indicadores!$B$4,"Vencida","Vigente"))</f>
        <v>Vigente</v>
      </c>
      <c r="O1353" s="2" t="str">
        <f aca="false">INDEX(Locais!$B$2:$B$13,MATCH(H1353,Locais!$A$2:$A$13,0))</f>
        <v>Regional - Recife</v>
      </c>
      <c r="P1353" s="2" t="str">
        <f aca="false">INDEX(Locais!$C$2:$C$13,MATCH(H1353,Locais!$A$2:$A$13,0))</f>
        <v>Nordeste</v>
      </c>
    </row>
    <row r="1354" customFormat="false" ht="15" hidden="false" customHeight="false" outlineLevel="0" collapsed="false">
      <c r="A1354" s="2" t="s">
        <v>1490</v>
      </c>
      <c r="B1354" s="2" t="s">
        <v>71</v>
      </c>
      <c r="C1354" s="2" t="s">
        <v>126</v>
      </c>
      <c r="D1354" s="2" t="s">
        <v>157</v>
      </c>
      <c r="E1354" s="13" t="n">
        <v>43003</v>
      </c>
      <c r="F1354" s="13" t="n">
        <v>44098</v>
      </c>
      <c r="G1354" s="2" t="s">
        <v>32</v>
      </c>
      <c r="H1354" s="2" t="s">
        <v>139</v>
      </c>
      <c r="I1354" s="2" t="s">
        <v>99</v>
      </c>
      <c r="J1354" s="2" t="s">
        <v>100</v>
      </c>
      <c r="K1354" s="14" t="n">
        <v>2148.17</v>
      </c>
      <c r="L1354" s="2" t="n">
        <f aca="false">IF(E1354="","",ROUND((Indicadores!$B$4-E1354)/365.25,1))</f>
        <v>9.1</v>
      </c>
      <c r="M1354" s="2" t="str">
        <f aca="false">IF(E1354="","Virtual",IF(L1354&gt;=Indicadores!$B$6,"Fim de Vida",IF(L1354&gt;=Indicadores!$B$5,"Envelhecendo","Atual")))</f>
        <v>Fim de Vida</v>
      </c>
      <c r="N1354" s="2" t="str">
        <f aca="false">IF(F1354="","N/A",IF(F1354&lt;Indicadores!$B$4,"Vencida","Vigente"))</f>
        <v>Vencida</v>
      </c>
      <c r="O1354" s="2" t="str">
        <f aca="false">INDEX(Locais!$B$2:$B$13,MATCH(H1354,Locais!$A$2:$A$13,0))</f>
        <v>Regional - Rio de Janeiro</v>
      </c>
      <c r="P1354" s="2" t="str">
        <f aca="false">INDEX(Locais!$C$2:$C$13,MATCH(H1354,Locais!$A$2:$A$13,0))</f>
        <v>Sudeste</v>
      </c>
    </row>
    <row r="1355" customFormat="false" ht="15" hidden="false" customHeight="false" outlineLevel="0" collapsed="false">
      <c r="A1355" s="2" t="s">
        <v>1491</v>
      </c>
      <c r="B1355" s="2" t="s">
        <v>69</v>
      </c>
      <c r="C1355" s="2" t="s">
        <v>96</v>
      </c>
      <c r="D1355" s="2" t="s">
        <v>117</v>
      </c>
      <c r="E1355" s="13" t="n">
        <v>44255</v>
      </c>
      <c r="F1355" s="13" t="n">
        <v>45350</v>
      </c>
      <c r="G1355" s="2" t="s">
        <v>118</v>
      </c>
      <c r="H1355" s="2" t="s">
        <v>145</v>
      </c>
      <c r="I1355" s="2" t="s">
        <v>115</v>
      </c>
      <c r="J1355" s="2" t="s">
        <v>100</v>
      </c>
      <c r="K1355" s="14" t="n">
        <v>8671.48</v>
      </c>
      <c r="L1355" s="2" t="n">
        <f aca="false">IF(E1355="","",ROUND((Indicadores!$B$4-E1355)/365.25,1))</f>
        <v>5.6</v>
      </c>
      <c r="M1355" s="2" t="str">
        <f aca="false">IF(E1355="","Virtual",IF(L1355&gt;=Indicadores!$B$6,"Fim de Vida",IF(L1355&gt;=Indicadores!$B$5,"Envelhecendo","Atual")))</f>
        <v>Fim de Vida</v>
      </c>
      <c r="N1355" s="2" t="str">
        <f aca="false">IF(F1355="","N/A",IF(F1355&lt;Indicadores!$B$4,"Vencida","Vigente"))</f>
        <v>Vencida</v>
      </c>
      <c r="O1355" s="2" t="str">
        <f aca="false">INDEX(Locais!$B$2:$B$13,MATCH(H1355,Locais!$A$2:$A$13,0))</f>
        <v>Regional - Belém</v>
      </c>
      <c r="P1355" s="2" t="str">
        <f aca="false">INDEX(Locais!$C$2:$C$13,MATCH(H1355,Locais!$A$2:$A$13,0))</f>
        <v>Norte</v>
      </c>
    </row>
    <row r="1356" customFormat="false" ht="15" hidden="false" customHeight="false" outlineLevel="0" collapsed="false">
      <c r="A1356" s="2" t="s">
        <v>1492</v>
      </c>
      <c r="B1356" s="2" t="s">
        <v>69</v>
      </c>
      <c r="C1356" s="2" t="s">
        <v>96</v>
      </c>
      <c r="D1356" s="2" t="s">
        <v>97</v>
      </c>
      <c r="E1356" s="13" t="n">
        <v>45200</v>
      </c>
      <c r="F1356" s="13" t="n">
        <v>46295</v>
      </c>
      <c r="G1356" s="2" t="s">
        <v>34</v>
      </c>
      <c r="H1356" s="2" t="s">
        <v>139</v>
      </c>
      <c r="I1356" s="2" t="s">
        <v>136</v>
      </c>
      <c r="J1356" s="2" t="s">
        <v>100</v>
      </c>
      <c r="K1356" s="14" t="n">
        <v>7418.39</v>
      </c>
      <c r="L1356" s="2" t="n">
        <f aca="false">IF(E1356="","",ROUND((Indicadores!$B$4-E1356)/365.25,1))</f>
        <v>3</v>
      </c>
      <c r="M1356" s="2" t="str">
        <f aca="false">IF(E1356="","Virtual",IF(L1356&gt;=Indicadores!$B$6,"Fim de Vida",IF(L1356&gt;=Indicadores!$B$5,"Envelhecendo","Atual")))</f>
        <v>Envelhecendo</v>
      </c>
      <c r="N1356" s="2" t="str">
        <f aca="false">IF(F1356="","N/A",IF(F1356&lt;Indicadores!$B$4,"Vencida","Vigente"))</f>
        <v>Vencida</v>
      </c>
      <c r="O1356" s="2" t="str">
        <f aca="false">INDEX(Locais!$B$2:$B$13,MATCH(H1356,Locais!$A$2:$A$13,0))</f>
        <v>Regional - Rio de Janeiro</v>
      </c>
      <c r="P1356" s="2" t="str">
        <f aca="false">INDEX(Locais!$C$2:$C$13,MATCH(H1356,Locais!$A$2:$A$13,0))</f>
        <v>Sudeste</v>
      </c>
    </row>
    <row r="1357" customFormat="false" ht="15" hidden="false" customHeight="false" outlineLevel="0" collapsed="false">
      <c r="A1357" s="2" t="s">
        <v>1493</v>
      </c>
      <c r="B1357" s="2" t="s">
        <v>68</v>
      </c>
      <c r="C1357" s="2" t="s">
        <v>96</v>
      </c>
      <c r="D1357" s="2" t="s">
        <v>107</v>
      </c>
      <c r="E1357" s="13" t="n">
        <v>44160</v>
      </c>
      <c r="F1357" s="13" t="n">
        <v>45255</v>
      </c>
      <c r="G1357" s="2" t="s">
        <v>32</v>
      </c>
      <c r="H1357" s="2" t="s">
        <v>165</v>
      </c>
      <c r="I1357" s="2" t="s">
        <v>130</v>
      </c>
      <c r="J1357" s="2" t="s">
        <v>100</v>
      </c>
      <c r="K1357" s="14" t="n">
        <v>5046.89</v>
      </c>
      <c r="L1357" s="2" t="n">
        <f aca="false">IF(E1357="","",ROUND((Indicadores!$B$4-E1357)/365.25,1))</f>
        <v>5.9</v>
      </c>
      <c r="M1357" s="2" t="str">
        <f aca="false">IF(E1357="","Virtual",IF(L1357&gt;=Indicadores!$B$6,"Fim de Vida",IF(L1357&gt;=Indicadores!$B$5,"Envelhecendo","Atual")))</f>
        <v>Fim de Vida</v>
      </c>
      <c r="N1357" s="2" t="str">
        <f aca="false">IF(F1357="","N/A",IF(F1357&lt;Indicadores!$B$4,"Vencida","Vigente"))</f>
        <v>Vencida</v>
      </c>
      <c r="O1357" s="2" t="str">
        <f aca="false">INDEX(Locais!$B$2:$B$13,MATCH(H1357,Locais!$A$2:$A$13,0))</f>
        <v>Regional - Salvador</v>
      </c>
      <c r="P1357" s="2" t="str">
        <f aca="false">INDEX(Locais!$C$2:$C$13,MATCH(H1357,Locais!$A$2:$A$13,0))</f>
        <v>Nordeste</v>
      </c>
    </row>
    <row r="1358" customFormat="false" ht="15" hidden="false" customHeight="false" outlineLevel="0" collapsed="false">
      <c r="A1358" s="2" t="s">
        <v>1494</v>
      </c>
      <c r="B1358" s="2" t="s">
        <v>68</v>
      </c>
      <c r="C1358" s="2" t="s">
        <v>102</v>
      </c>
      <c r="D1358" s="2" t="s">
        <v>103</v>
      </c>
      <c r="E1358" s="13" t="n">
        <v>45687</v>
      </c>
      <c r="F1358" s="13" t="n">
        <v>46782</v>
      </c>
      <c r="G1358" s="2" t="s">
        <v>32</v>
      </c>
      <c r="H1358" s="2" t="s">
        <v>108</v>
      </c>
      <c r="I1358" s="2" t="s">
        <v>120</v>
      </c>
      <c r="J1358" s="2" t="s">
        <v>100</v>
      </c>
      <c r="K1358" s="14" t="n">
        <v>6039.42</v>
      </c>
      <c r="L1358" s="2" t="n">
        <f aca="false">IF(E1358="","",ROUND((Indicadores!$B$4-E1358)/365.25,1))</f>
        <v>1.7</v>
      </c>
      <c r="M1358" s="2" t="str">
        <f aca="false">IF(E1358="","Virtual",IF(L1358&gt;=Indicadores!$B$6,"Fim de Vida",IF(L1358&gt;=Indicadores!$B$5,"Envelhecendo","Atual")))</f>
        <v>Atual</v>
      </c>
      <c r="N1358" s="2" t="str">
        <f aca="false">IF(F1358="","N/A",IF(F1358&lt;Indicadores!$B$4,"Vencida","Vigente"))</f>
        <v>Vigente</v>
      </c>
      <c r="O1358" s="2" t="str">
        <f aca="false">INDEX(Locais!$B$2:$B$13,MATCH(H1358,Locais!$A$2:$A$13,0))</f>
        <v>Regional - Porto Alegre</v>
      </c>
      <c r="P1358" s="2" t="str">
        <f aca="false">INDEX(Locais!$C$2:$C$13,MATCH(H1358,Locais!$A$2:$A$13,0))</f>
        <v>Sul</v>
      </c>
    </row>
    <row r="1359" customFormat="false" ht="15" hidden="false" customHeight="false" outlineLevel="0" collapsed="false">
      <c r="A1359" s="2" t="s">
        <v>1495</v>
      </c>
      <c r="B1359" s="2" t="s">
        <v>69</v>
      </c>
      <c r="C1359" s="2" t="s">
        <v>96</v>
      </c>
      <c r="D1359" s="2" t="s">
        <v>97</v>
      </c>
      <c r="E1359" s="13" t="n">
        <v>44827</v>
      </c>
      <c r="F1359" s="13" t="n">
        <v>45922</v>
      </c>
      <c r="G1359" s="2" t="s">
        <v>32</v>
      </c>
      <c r="H1359" s="2" t="s">
        <v>114</v>
      </c>
      <c r="I1359" s="2" t="s">
        <v>111</v>
      </c>
      <c r="J1359" s="2" t="s">
        <v>100</v>
      </c>
      <c r="K1359" s="14" t="n">
        <v>7178.05</v>
      </c>
      <c r="L1359" s="2" t="n">
        <f aca="false">IF(E1359="","",ROUND((Indicadores!$B$4-E1359)/365.25,1))</f>
        <v>4.1</v>
      </c>
      <c r="M1359" s="2" t="str">
        <f aca="false">IF(E1359="","Virtual",IF(L1359&gt;=Indicadores!$B$6,"Fim de Vida",IF(L1359&gt;=Indicadores!$B$5,"Envelhecendo","Atual")))</f>
        <v>Envelhecendo</v>
      </c>
      <c r="N1359" s="2" t="str">
        <f aca="false">IF(F1359="","N/A",IF(F1359&lt;Indicadores!$B$4,"Vencida","Vigente"))</f>
        <v>Vencida</v>
      </c>
      <c r="O1359" s="2" t="str">
        <f aca="false">INDEX(Locais!$B$2:$B$13,MATCH(H1359,Locais!$A$2:$A$13,0))</f>
        <v>Regional - Belo Horizonte</v>
      </c>
      <c r="P1359" s="2" t="str">
        <f aca="false">INDEX(Locais!$C$2:$C$13,MATCH(H1359,Locais!$A$2:$A$13,0))</f>
        <v>Sudeste</v>
      </c>
    </row>
    <row r="1360" customFormat="false" ht="15" hidden="false" customHeight="false" outlineLevel="0" collapsed="false">
      <c r="A1360" s="2" t="s">
        <v>1496</v>
      </c>
      <c r="B1360" s="2" t="s">
        <v>70</v>
      </c>
      <c r="C1360" s="2" t="s">
        <v>126</v>
      </c>
      <c r="D1360" s="2" t="s">
        <v>162</v>
      </c>
      <c r="E1360" s="13" t="n">
        <v>43151</v>
      </c>
      <c r="F1360" s="13" t="n">
        <v>44976</v>
      </c>
      <c r="G1360" s="2" t="s">
        <v>32</v>
      </c>
      <c r="H1360" s="2" t="s">
        <v>104</v>
      </c>
      <c r="I1360" s="2" t="s">
        <v>120</v>
      </c>
      <c r="J1360" s="2" t="s">
        <v>100</v>
      </c>
      <c r="K1360" s="14" t="n">
        <v>21432.39</v>
      </c>
      <c r="L1360" s="2" t="n">
        <f aca="false">IF(E1360="","",ROUND((Indicadores!$B$4-E1360)/365.25,1))</f>
        <v>8.7</v>
      </c>
      <c r="M1360" s="2" t="str">
        <f aca="false">IF(E1360="","Virtual",IF(L1360&gt;=Indicadores!$B$6,"Fim de Vida",IF(L1360&gt;=Indicadores!$B$5,"Envelhecendo","Atual")))</f>
        <v>Fim de Vida</v>
      </c>
      <c r="N1360" s="2" t="str">
        <f aca="false">IF(F1360="","N/A",IF(F1360&lt;Indicadores!$B$4,"Vencida","Vigente"))</f>
        <v>Vencida</v>
      </c>
      <c r="O1360" s="2" t="str">
        <f aca="false">INDEX(Locais!$B$2:$B$13,MATCH(H1360,Locais!$A$2:$A$13,0))</f>
        <v>Regional - Fortaleza</v>
      </c>
      <c r="P1360" s="2" t="str">
        <f aca="false">INDEX(Locais!$C$2:$C$13,MATCH(H1360,Locais!$A$2:$A$13,0))</f>
        <v>Nordeste</v>
      </c>
    </row>
    <row r="1361" customFormat="false" ht="15" hidden="false" customHeight="false" outlineLevel="0" collapsed="false">
      <c r="A1361" s="2" t="s">
        <v>1497</v>
      </c>
      <c r="B1361" s="2" t="s">
        <v>69</v>
      </c>
      <c r="C1361" s="2" t="s">
        <v>96</v>
      </c>
      <c r="D1361" s="2" t="s">
        <v>117</v>
      </c>
      <c r="E1361" s="13" t="n">
        <v>45773</v>
      </c>
      <c r="F1361" s="13" t="n">
        <v>46868</v>
      </c>
      <c r="G1361" s="2" t="s">
        <v>32</v>
      </c>
      <c r="H1361" s="2" t="s">
        <v>119</v>
      </c>
      <c r="I1361" s="2" t="s">
        <v>136</v>
      </c>
      <c r="J1361" s="2" t="s">
        <v>100</v>
      </c>
      <c r="K1361" s="14" t="n">
        <v>10266.95</v>
      </c>
      <c r="L1361" s="2" t="n">
        <f aca="false">IF(E1361="","",ROUND((Indicadores!$B$4-E1361)/365.25,1))</f>
        <v>1.5</v>
      </c>
      <c r="M1361" s="2" t="str">
        <f aca="false">IF(E1361="","Virtual",IF(L1361&gt;=Indicadores!$B$6,"Fim de Vida",IF(L1361&gt;=Indicadores!$B$5,"Envelhecendo","Atual")))</f>
        <v>Atual</v>
      </c>
      <c r="N1361" s="2" t="str">
        <f aca="false">IF(F1361="","N/A",IF(F1361&lt;Indicadores!$B$4,"Vencida","Vigente"))</f>
        <v>Vigente</v>
      </c>
      <c r="O1361" s="2" t="str">
        <f aca="false">INDEX(Locais!$B$2:$B$13,MATCH(H1361,Locais!$A$2:$A$13,0))</f>
        <v>Regional - São Paulo</v>
      </c>
      <c r="P1361" s="2" t="str">
        <f aca="false">INDEX(Locais!$C$2:$C$13,MATCH(H1361,Locais!$A$2:$A$13,0))</f>
        <v>Sudeste</v>
      </c>
    </row>
    <row r="1362" customFormat="false" ht="15" hidden="false" customHeight="false" outlineLevel="0" collapsed="false">
      <c r="A1362" s="2" t="s">
        <v>1498</v>
      </c>
      <c r="B1362" s="2" t="s">
        <v>68</v>
      </c>
      <c r="C1362" s="2" t="s">
        <v>126</v>
      </c>
      <c r="D1362" s="2" t="s">
        <v>127</v>
      </c>
      <c r="E1362" s="13" t="n">
        <v>44684</v>
      </c>
      <c r="F1362" s="13" t="n">
        <v>45779</v>
      </c>
      <c r="G1362" s="2" t="s">
        <v>135</v>
      </c>
      <c r="H1362" s="2" t="s">
        <v>119</v>
      </c>
      <c r="I1362" s="2" t="s">
        <v>111</v>
      </c>
      <c r="J1362" s="2" t="s">
        <v>137</v>
      </c>
      <c r="K1362" s="14" t="n">
        <v>4977.96</v>
      </c>
      <c r="L1362" s="2" t="n">
        <f aca="false">IF(E1362="","",ROUND((Indicadores!$B$4-E1362)/365.25,1))</f>
        <v>4.5</v>
      </c>
      <c r="M1362" s="2" t="str">
        <f aca="false">IF(E1362="","Virtual",IF(L1362&gt;=Indicadores!$B$6,"Fim de Vida",IF(L1362&gt;=Indicadores!$B$5,"Envelhecendo","Atual")))</f>
        <v>Envelhecendo</v>
      </c>
      <c r="N1362" s="2" t="str">
        <f aca="false">IF(F1362="","N/A",IF(F1362&lt;Indicadores!$B$4,"Vencida","Vigente"))</f>
        <v>Vencida</v>
      </c>
      <c r="O1362" s="2" t="str">
        <f aca="false">INDEX(Locais!$B$2:$B$13,MATCH(H1362,Locais!$A$2:$A$13,0))</f>
        <v>Regional - São Paulo</v>
      </c>
      <c r="P1362" s="2" t="str">
        <f aca="false">INDEX(Locais!$C$2:$C$13,MATCH(H1362,Locais!$A$2:$A$13,0))</f>
        <v>Sudeste</v>
      </c>
    </row>
    <row r="1363" customFormat="false" ht="15" hidden="false" customHeight="false" outlineLevel="0" collapsed="false">
      <c r="A1363" s="2" t="s">
        <v>1499</v>
      </c>
      <c r="B1363" s="2" t="s">
        <v>70</v>
      </c>
      <c r="C1363" s="2" t="s">
        <v>96</v>
      </c>
      <c r="D1363" s="2" t="s">
        <v>122</v>
      </c>
      <c r="E1363" s="13" t="n">
        <v>44769</v>
      </c>
      <c r="F1363" s="13" t="n">
        <v>46594</v>
      </c>
      <c r="G1363" s="2" t="s">
        <v>34</v>
      </c>
      <c r="H1363" s="2" t="s">
        <v>119</v>
      </c>
      <c r="I1363" s="2" t="s">
        <v>130</v>
      </c>
      <c r="J1363" s="2" t="s">
        <v>100</v>
      </c>
      <c r="K1363" s="14" t="n">
        <v>21519.34</v>
      </c>
      <c r="L1363" s="2" t="n">
        <f aca="false">IF(E1363="","",ROUND((Indicadores!$B$4-E1363)/365.25,1))</f>
        <v>4.2</v>
      </c>
      <c r="M1363" s="2" t="str">
        <f aca="false">IF(E1363="","Virtual",IF(L1363&gt;=Indicadores!$B$6,"Fim de Vida",IF(L1363&gt;=Indicadores!$B$5,"Envelhecendo","Atual")))</f>
        <v>Envelhecendo</v>
      </c>
      <c r="N1363" s="2" t="str">
        <f aca="false">IF(F1363="","N/A",IF(F1363&lt;Indicadores!$B$4,"Vencida","Vigente"))</f>
        <v>Vigente</v>
      </c>
      <c r="O1363" s="2" t="str">
        <f aca="false">INDEX(Locais!$B$2:$B$13,MATCH(H1363,Locais!$A$2:$A$13,0))</f>
        <v>Regional - São Paulo</v>
      </c>
      <c r="P1363" s="2" t="str">
        <f aca="false">INDEX(Locais!$C$2:$C$13,MATCH(H1363,Locais!$A$2:$A$13,0))</f>
        <v>Sudeste</v>
      </c>
    </row>
    <row r="1364" customFormat="false" ht="15" hidden="false" customHeight="false" outlineLevel="0" collapsed="false">
      <c r="A1364" s="2" t="s">
        <v>1500</v>
      </c>
      <c r="B1364" s="2" t="s">
        <v>70</v>
      </c>
      <c r="C1364" s="2" t="s">
        <v>96</v>
      </c>
      <c r="D1364" s="2" t="s">
        <v>122</v>
      </c>
      <c r="E1364" s="13" t="n">
        <v>44932</v>
      </c>
      <c r="F1364" s="13" t="n">
        <v>46757</v>
      </c>
      <c r="G1364" s="2" t="s">
        <v>34</v>
      </c>
      <c r="H1364" s="2" t="s">
        <v>141</v>
      </c>
      <c r="I1364" s="2" t="s">
        <v>109</v>
      </c>
      <c r="J1364" s="2" t="s">
        <v>100</v>
      </c>
      <c r="K1364" s="14" t="n">
        <v>20151.21</v>
      </c>
      <c r="L1364" s="2" t="n">
        <f aca="false">IF(E1364="","",ROUND((Indicadores!$B$4-E1364)/365.25,1))</f>
        <v>3.8</v>
      </c>
      <c r="M1364" s="2" t="str">
        <f aca="false">IF(E1364="","Virtual",IF(L1364&gt;=Indicadores!$B$6,"Fim de Vida",IF(L1364&gt;=Indicadores!$B$5,"Envelhecendo","Atual")))</f>
        <v>Envelhecendo</v>
      </c>
      <c r="N1364" s="2" t="str">
        <f aca="false">IF(F1364="","N/A",IF(F1364&lt;Indicadores!$B$4,"Vencida","Vigente"))</f>
        <v>Vigente</v>
      </c>
      <c r="O1364" s="2" t="str">
        <f aca="false">INDEX(Locais!$B$2:$B$13,MATCH(H1364,Locais!$A$2:$A$13,0))</f>
        <v>Regional - Curitiba</v>
      </c>
      <c r="P1364" s="2" t="str">
        <f aca="false">INDEX(Locais!$C$2:$C$13,MATCH(H1364,Locais!$A$2:$A$13,0))</f>
        <v>Sul</v>
      </c>
    </row>
    <row r="1365" customFormat="false" ht="15" hidden="false" customHeight="false" outlineLevel="0" collapsed="false">
      <c r="A1365" s="2" t="s">
        <v>1501</v>
      </c>
      <c r="B1365" s="2" t="s">
        <v>68</v>
      </c>
      <c r="C1365" s="2" t="s">
        <v>96</v>
      </c>
      <c r="D1365" s="2" t="s">
        <v>132</v>
      </c>
      <c r="E1365" s="13" t="n">
        <v>44921</v>
      </c>
      <c r="F1365" s="13" t="n">
        <v>46016</v>
      </c>
      <c r="G1365" s="2" t="s">
        <v>32</v>
      </c>
      <c r="H1365" s="2" t="s">
        <v>114</v>
      </c>
      <c r="I1365" s="2" t="s">
        <v>142</v>
      </c>
      <c r="J1365" s="2" t="s">
        <v>100</v>
      </c>
      <c r="K1365" s="14" t="n">
        <v>6210.47</v>
      </c>
      <c r="L1365" s="2" t="n">
        <f aca="false">IF(E1365="","",ROUND((Indicadores!$B$4-E1365)/365.25,1))</f>
        <v>3.8</v>
      </c>
      <c r="M1365" s="2" t="str">
        <f aca="false">IF(E1365="","Virtual",IF(L1365&gt;=Indicadores!$B$6,"Fim de Vida",IF(L1365&gt;=Indicadores!$B$5,"Envelhecendo","Atual")))</f>
        <v>Envelhecendo</v>
      </c>
      <c r="N1365" s="2" t="str">
        <f aca="false">IF(F1365="","N/A",IF(F1365&lt;Indicadores!$B$4,"Vencida","Vigente"))</f>
        <v>Vencida</v>
      </c>
      <c r="O1365" s="2" t="str">
        <f aca="false">INDEX(Locais!$B$2:$B$13,MATCH(H1365,Locais!$A$2:$A$13,0))</f>
        <v>Regional - Belo Horizonte</v>
      </c>
      <c r="P1365" s="2" t="str">
        <f aca="false">INDEX(Locais!$C$2:$C$13,MATCH(H1365,Locais!$A$2:$A$13,0))</f>
        <v>Sudeste</v>
      </c>
    </row>
    <row r="1366" customFormat="false" ht="15" hidden="false" customHeight="false" outlineLevel="0" collapsed="false">
      <c r="A1366" s="2" t="s">
        <v>1502</v>
      </c>
      <c r="B1366" s="2" t="s">
        <v>69</v>
      </c>
      <c r="C1366" s="2" t="s">
        <v>102</v>
      </c>
      <c r="D1366" s="2" t="s">
        <v>113</v>
      </c>
      <c r="E1366" s="13" t="n">
        <v>45058</v>
      </c>
      <c r="F1366" s="13" t="n">
        <v>46153</v>
      </c>
      <c r="G1366" s="2" t="s">
        <v>32</v>
      </c>
      <c r="H1366" s="2" t="s">
        <v>119</v>
      </c>
      <c r="I1366" s="2" t="s">
        <v>120</v>
      </c>
      <c r="J1366" s="2" t="s">
        <v>100</v>
      </c>
      <c r="K1366" s="14" t="n">
        <v>7318.71</v>
      </c>
      <c r="L1366" s="2" t="n">
        <f aca="false">IF(E1366="","",ROUND((Indicadores!$B$4-E1366)/365.25,1))</f>
        <v>3.4</v>
      </c>
      <c r="M1366" s="2" t="str">
        <f aca="false">IF(E1366="","Virtual",IF(L1366&gt;=Indicadores!$B$6,"Fim de Vida",IF(L1366&gt;=Indicadores!$B$5,"Envelhecendo","Atual")))</f>
        <v>Envelhecendo</v>
      </c>
      <c r="N1366" s="2" t="str">
        <f aca="false">IF(F1366="","N/A",IF(F1366&lt;Indicadores!$B$4,"Vencida","Vigente"))</f>
        <v>Vencida</v>
      </c>
      <c r="O1366" s="2" t="str">
        <f aca="false">INDEX(Locais!$B$2:$B$13,MATCH(H1366,Locais!$A$2:$A$13,0))</f>
        <v>Regional - São Paulo</v>
      </c>
      <c r="P1366" s="2" t="str">
        <f aca="false">INDEX(Locais!$C$2:$C$13,MATCH(H1366,Locais!$A$2:$A$13,0))</f>
        <v>Sudeste</v>
      </c>
    </row>
    <row r="1367" customFormat="false" ht="15" hidden="false" customHeight="false" outlineLevel="0" collapsed="false">
      <c r="A1367" s="2" t="s">
        <v>1503</v>
      </c>
      <c r="B1367" s="2" t="s">
        <v>68</v>
      </c>
      <c r="C1367" s="2" t="s">
        <v>96</v>
      </c>
      <c r="D1367" s="2" t="s">
        <v>107</v>
      </c>
      <c r="E1367" s="13" t="n">
        <v>45844</v>
      </c>
      <c r="F1367" s="13" t="n">
        <v>46939</v>
      </c>
      <c r="G1367" s="2" t="s">
        <v>135</v>
      </c>
      <c r="H1367" s="2" t="s">
        <v>165</v>
      </c>
      <c r="I1367" s="2" t="s">
        <v>109</v>
      </c>
      <c r="J1367" s="2" t="s">
        <v>137</v>
      </c>
      <c r="K1367" s="14" t="n">
        <v>4838.05</v>
      </c>
      <c r="L1367" s="2" t="n">
        <f aca="false">IF(E1367="","",ROUND((Indicadores!$B$4-E1367)/365.25,1))</f>
        <v>1.3</v>
      </c>
      <c r="M1367" s="2" t="str">
        <f aca="false">IF(E1367="","Virtual",IF(L1367&gt;=Indicadores!$B$6,"Fim de Vida",IF(L1367&gt;=Indicadores!$B$5,"Envelhecendo","Atual")))</f>
        <v>Atual</v>
      </c>
      <c r="N1367" s="2" t="str">
        <f aca="false">IF(F1367="","N/A",IF(F1367&lt;Indicadores!$B$4,"Vencida","Vigente"))</f>
        <v>Vigente</v>
      </c>
      <c r="O1367" s="2" t="str">
        <f aca="false">INDEX(Locais!$B$2:$B$13,MATCH(H1367,Locais!$A$2:$A$13,0))</f>
        <v>Regional - Salvador</v>
      </c>
      <c r="P1367" s="2" t="str">
        <f aca="false">INDEX(Locais!$C$2:$C$13,MATCH(H1367,Locais!$A$2:$A$13,0))</f>
        <v>Nordeste</v>
      </c>
    </row>
    <row r="1368" customFormat="false" ht="15" hidden="false" customHeight="false" outlineLevel="0" collapsed="false">
      <c r="A1368" s="2" t="s">
        <v>1504</v>
      </c>
      <c r="B1368" s="2" t="s">
        <v>70</v>
      </c>
      <c r="C1368" s="2" t="s">
        <v>126</v>
      </c>
      <c r="D1368" s="2" t="s">
        <v>162</v>
      </c>
      <c r="E1368" s="13" t="n">
        <v>45277</v>
      </c>
      <c r="F1368" s="13" t="n">
        <v>47102</v>
      </c>
      <c r="G1368" s="2" t="s">
        <v>36</v>
      </c>
      <c r="H1368" s="2" t="s">
        <v>119</v>
      </c>
      <c r="I1368" s="2" t="s">
        <v>115</v>
      </c>
      <c r="J1368" s="2" t="s">
        <v>100</v>
      </c>
      <c r="K1368" s="14" t="n">
        <v>16891.44</v>
      </c>
      <c r="L1368" s="2" t="n">
        <f aca="false">IF(E1368="","",ROUND((Indicadores!$B$4-E1368)/365.25,1))</f>
        <v>2.8</v>
      </c>
      <c r="M1368" s="2" t="str">
        <f aca="false">IF(E1368="","Virtual",IF(L1368&gt;=Indicadores!$B$6,"Fim de Vida",IF(L1368&gt;=Indicadores!$B$5,"Envelhecendo","Atual")))</f>
        <v>Atual</v>
      </c>
      <c r="N1368" s="2" t="str">
        <f aca="false">IF(F1368="","N/A",IF(F1368&lt;Indicadores!$B$4,"Vencida","Vigente"))</f>
        <v>Vigente</v>
      </c>
      <c r="O1368" s="2" t="str">
        <f aca="false">INDEX(Locais!$B$2:$B$13,MATCH(H1368,Locais!$A$2:$A$13,0))</f>
        <v>Regional - São Paulo</v>
      </c>
      <c r="P1368" s="2" t="str">
        <f aca="false">INDEX(Locais!$C$2:$C$13,MATCH(H1368,Locais!$A$2:$A$13,0))</f>
        <v>Sudeste</v>
      </c>
    </row>
    <row r="1369" customFormat="false" ht="15" hidden="false" customHeight="false" outlineLevel="0" collapsed="false">
      <c r="A1369" s="2" t="s">
        <v>1505</v>
      </c>
      <c r="B1369" s="2" t="s">
        <v>68</v>
      </c>
      <c r="C1369" s="2" t="s">
        <v>126</v>
      </c>
      <c r="D1369" s="2" t="s">
        <v>127</v>
      </c>
      <c r="E1369" s="13" t="n">
        <v>44461</v>
      </c>
      <c r="F1369" s="13" t="n">
        <v>45556</v>
      </c>
      <c r="G1369" s="2" t="s">
        <v>32</v>
      </c>
      <c r="H1369" s="2" t="s">
        <v>98</v>
      </c>
      <c r="I1369" s="2" t="s">
        <v>115</v>
      </c>
      <c r="J1369" s="2" t="s">
        <v>100</v>
      </c>
      <c r="K1369" s="14" t="n">
        <v>6246.44</v>
      </c>
      <c r="L1369" s="2" t="n">
        <f aca="false">IF(E1369="","",ROUND((Indicadores!$B$4-E1369)/365.25,1))</f>
        <v>5.1</v>
      </c>
      <c r="M1369" s="2" t="str">
        <f aca="false">IF(E1369="","Virtual",IF(L1369&gt;=Indicadores!$B$6,"Fim de Vida",IF(L1369&gt;=Indicadores!$B$5,"Envelhecendo","Atual")))</f>
        <v>Fim de Vida</v>
      </c>
      <c r="N1369" s="2" t="str">
        <f aca="false">IF(F1369="","N/A",IF(F1369&lt;Indicadores!$B$4,"Vencida","Vigente"))</f>
        <v>Vencida</v>
      </c>
      <c r="O1369" s="2" t="str">
        <f aca="false">INDEX(Locais!$B$2:$B$13,MATCH(H1369,Locais!$A$2:$A$13,0))</f>
        <v>Sede - Brasília</v>
      </c>
      <c r="P1369" s="2" t="str">
        <f aca="false">INDEX(Locais!$C$2:$C$13,MATCH(H1369,Locais!$A$2:$A$13,0))</f>
        <v>Centro-Oeste</v>
      </c>
    </row>
    <row r="1370" customFormat="false" ht="15" hidden="false" customHeight="false" outlineLevel="0" collapsed="false">
      <c r="A1370" s="2" t="s">
        <v>1506</v>
      </c>
      <c r="B1370" s="2" t="s">
        <v>68</v>
      </c>
      <c r="C1370" s="2" t="s">
        <v>96</v>
      </c>
      <c r="D1370" s="2" t="s">
        <v>132</v>
      </c>
      <c r="E1370" s="13" t="n">
        <v>45868</v>
      </c>
      <c r="F1370" s="13" t="n">
        <v>46963</v>
      </c>
      <c r="G1370" s="2" t="s">
        <v>32</v>
      </c>
      <c r="H1370" s="2" t="s">
        <v>165</v>
      </c>
      <c r="I1370" s="2" t="s">
        <v>109</v>
      </c>
      <c r="J1370" s="2" t="s">
        <v>100</v>
      </c>
      <c r="K1370" s="14" t="n">
        <v>6430.29</v>
      </c>
      <c r="L1370" s="2" t="n">
        <f aca="false">IF(E1370="","",ROUND((Indicadores!$B$4-E1370)/365.25,1))</f>
        <v>1.2</v>
      </c>
      <c r="M1370" s="2" t="str">
        <f aca="false">IF(E1370="","Virtual",IF(L1370&gt;=Indicadores!$B$6,"Fim de Vida",IF(L1370&gt;=Indicadores!$B$5,"Envelhecendo","Atual")))</f>
        <v>Atual</v>
      </c>
      <c r="N1370" s="2" t="str">
        <f aca="false">IF(F1370="","N/A",IF(F1370&lt;Indicadores!$B$4,"Vencida","Vigente"))</f>
        <v>Vigente</v>
      </c>
      <c r="O1370" s="2" t="str">
        <f aca="false">INDEX(Locais!$B$2:$B$13,MATCH(H1370,Locais!$A$2:$A$13,0))</f>
        <v>Regional - Salvador</v>
      </c>
      <c r="P1370" s="2" t="str">
        <f aca="false">INDEX(Locais!$C$2:$C$13,MATCH(H1370,Locais!$A$2:$A$13,0))</f>
        <v>Nordeste</v>
      </c>
    </row>
    <row r="1371" customFormat="false" ht="15" hidden="false" customHeight="false" outlineLevel="0" collapsed="false">
      <c r="A1371" s="2" t="s">
        <v>1507</v>
      </c>
      <c r="B1371" s="2" t="s">
        <v>71</v>
      </c>
      <c r="C1371" s="2" t="s">
        <v>126</v>
      </c>
      <c r="D1371" s="2" t="s">
        <v>157</v>
      </c>
      <c r="E1371" s="13" t="n">
        <v>45448</v>
      </c>
      <c r="F1371" s="13" t="n">
        <v>46543</v>
      </c>
      <c r="G1371" s="2" t="s">
        <v>32</v>
      </c>
      <c r="H1371" s="2" t="s">
        <v>104</v>
      </c>
      <c r="I1371" s="2" t="s">
        <v>130</v>
      </c>
      <c r="J1371" s="2" t="s">
        <v>100</v>
      </c>
      <c r="K1371" s="14" t="n">
        <v>2465.3</v>
      </c>
      <c r="L1371" s="2" t="n">
        <f aca="false">IF(E1371="","",ROUND((Indicadores!$B$4-E1371)/365.25,1))</f>
        <v>2.4</v>
      </c>
      <c r="M1371" s="2" t="str">
        <f aca="false">IF(E1371="","Virtual",IF(L1371&gt;=Indicadores!$B$6,"Fim de Vida",IF(L1371&gt;=Indicadores!$B$5,"Envelhecendo","Atual")))</f>
        <v>Atual</v>
      </c>
      <c r="N1371" s="2" t="str">
        <f aca="false">IF(F1371="","N/A",IF(F1371&lt;Indicadores!$B$4,"Vencida","Vigente"))</f>
        <v>Vigente</v>
      </c>
      <c r="O1371" s="2" t="str">
        <f aca="false">INDEX(Locais!$B$2:$B$13,MATCH(H1371,Locais!$A$2:$A$13,0))</f>
        <v>Regional - Fortaleza</v>
      </c>
      <c r="P1371" s="2" t="str">
        <f aca="false">INDEX(Locais!$C$2:$C$13,MATCH(H1371,Locais!$A$2:$A$13,0))</f>
        <v>Nordeste</v>
      </c>
    </row>
    <row r="1372" customFormat="false" ht="15" hidden="false" customHeight="false" outlineLevel="0" collapsed="false">
      <c r="A1372" s="2" t="s">
        <v>1508</v>
      </c>
      <c r="B1372" s="2" t="s">
        <v>68</v>
      </c>
      <c r="C1372" s="2" t="s">
        <v>96</v>
      </c>
      <c r="D1372" s="2" t="s">
        <v>132</v>
      </c>
      <c r="E1372" s="13" t="n">
        <v>44887</v>
      </c>
      <c r="F1372" s="13" t="n">
        <v>45982</v>
      </c>
      <c r="G1372" s="2" t="s">
        <v>34</v>
      </c>
      <c r="H1372" s="2" t="s">
        <v>119</v>
      </c>
      <c r="I1372" s="2" t="s">
        <v>142</v>
      </c>
      <c r="J1372" s="2" t="s">
        <v>100</v>
      </c>
      <c r="K1372" s="14" t="n">
        <v>5206.48</v>
      </c>
      <c r="L1372" s="2" t="n">
        <f aca="false">IF(E1372="","",ROUND((Indicadores!$B$4-E1372)/365.25,1))</f>
        <v>3.9</v>
      </c>
      <c r="M1372" s="2" t="str">
        <f aca="false">IF(E1372="","Virtual",IF(L1372&gt;=Indicadores!$B$6,"Fim de Vida",IF(L1372&gt;=Indicadores!$B$5,"Envelhecendo","Atual")))</f>
        <v>Envelhecendo</v>
      </c>
      <c r="N1372" s="2" t="str">
        <f aca="false">IF(F1372="","N/A",IF(F1372&lt;Indicadores!$B$4,"Vencida","Vigente"))</f>
        <v>Vencida</v>
      </c>
      <c r="O1372" s="2" t="str">
        <f aca="false">INDEX(Locais!$B$2:$B$13,MATCH(H1372,Locais!$A$2:$A$13,0))</f>
        <v>Regional - São Paulo</v>
      </c>
      <c r="P1372" s="2" t="str">
        <f aca="false">INDEX(Locais!$C$2:$C$13,MATCH(H1372,Locais!$A$2:$A$13,0))</f>
        <v>Sudeste</v>
      </c>
    </row>
    <row r="1373" customFormat="false" ht="15" hidden="false" customHeight="false" outlineLevel="0" collapsed="false">
      <c r="A1373" s="2" t="s">
        <v>1509</v>
      </c>
      <c r="B1373" s="2" t="s">
        <v>69</v>
      </c>
      <c r="C1373" s="2" t="s">
        <v>102</v>
      </c>
      <c r="D1373" s="2" t="s">
        <v>113</v>
      </c>
      <c r="E1373" s="13" t="n">
        <v>45521</v>
      </c>
      <c r="F1373" s="13" t="n">
        <v>46616</v>
      </c>
      <c r="G1373" s="2" t="s">
        <v>32</v>
      </c>
      <c r="H1373" s="2" t="s">
        <v>98</v>
      </c>
      <c r="I1373" s="2" t="s">
        <v>124</v>
      </c>
      <c r="J1373" s="2" t="s">
        <v>100</v>
      </c>
      <c r="K1373" s="14" t="n">
        <v>10217.5</v>
      </c>
      <c r="L1373" s="2" t="n">
        <f aca="false">IF(E1373="","",ROUND((Indicadores!$B$4-E1373)/365.25,1))</f>
        <v>2.2</v>
      </c>
      <c r="M1373" s="2" t="str">
        <f aca="false">IF(E1373="","Virtual",IF(L1373&gt;=Indicadores!$B$6,"Fim de Vida",IF(L1373&gt;=Indicadores!$B$5,"Envelhecendo","Atual")))</f>
        <v>Atual</v>
      </c>
      <c r="N1373" s="2" t="str">
        <f aca="false">IF(F1373="","N/A",IF(F1373&lt;Indicadores!$B$4,"Vencida","Vigente"))</f>
        <v>Vigente</v>
      </c>
      <c r="O1373" s="2" t="str">
        <f aca="false">INDEX(Locais!$B$2:$B$13,MATCH(H1373,Locais!$A$2:$A$13,0))</f>
        <v>Sede - Brasília</v>
      </c>
      <c r="P1373" s="2" t="str">
        <f aca="false">INDEX(Locais!$C$2:$C$13,MATCH(H1373,Locais!$A$2:$A$13,0))</f>
        <v>Centro-Oeste</v>
      </c>
    </row>
    <row r="1374" customFormat="false" ht="15" hidden="false" customHeight="false" outlineLevel="0" collapsed="false">
      <c r="A1374" s="2" t="s">
        <v>1510</v>
      </c>
      <c r="B1374" s="2" t="s">
        <v>68</v>
      </c>
      <c r="C1374" s="2" t="s">
        <v>96</v>
      </c>
      <c r="D1374" s="2" t="s">
        <v>132</v>
      </c>
      <c r="E1374" s="13" t="n">
        <v>46065</v>
      </c>
      <c r="F1374" s="13" t="n">
        <v>47160</v>
      </c>
      <c r="G1374" s="2" t="s">
        <v>32</v>
      </c>
      <c r="H1374" s="2" t="s">
        <v>114</v>
      </c>
      <c r="I1374" s="2" t="s">
        <v>130</v>
      </c>
      <c r="J1374" s="2" t="s">
        <v>100</v>
      </c>
      <c r="K1374" s="14" t="n">
        <v>4888.34</v>
      </c>
      <c r="L1374" s="2" t="n">
        <f aca="false">IF(E1374="","",ROUND((Indicadores!$B$4-E1374)/365.25,1))</f>
        <v>0.7</v>
      </c>
      <c r="M1374" s="2" t="str">
        <f aca="false">IF(E1374="","Virtual",IF(L1374&gt;=Indicadores!$B$6,"Fim de Vida",IF(L1374&gt;=Indicadores!$B$5,"Envelhecendo","Atual")))</f>
        <v>Atual</v>
      </c>
      <c r="N1374" s="2" t="str">
        <f aca="false">IF(F1374="","N/A",IF(F1374&lt;Indicadores!$B$4,"Vencida","Vigente"))</f>
        <v>Vigente</v>
      </c>
      <c r="O1374" s="2" t="str">
        <f aca="false">INDEX(Locais!$B$2:$B$13,MATCH(H1374,Locais!$A$2:$A$13,0))</f>
        <v>Regional - Belo Horizonte</v>
      </c>
      <c r="P1374" s="2" t="str">
        <f aca="false">INDEX(Locais!$C$2:$C$13,MATCH(H1374,Locais!$A$2:$A$13,0))</f>
        <v>Sudeste</v>
      </c>
    </row>
    <row r="1375" customFormat="false" ht="15" hidden="false" customHeight="false" outlineLevel="0" collapsed="false">
      <c r="A1375" s="2" t="s">
        <v>1511</v>
      </c>
      <c r="B1375" s="2" t="s">
        <v>68</v>
      </c>
      <c r="C1375" s="2" t="s">
        <v>126</v>
      </c>
      <c r="D1375" s="2" t="s">
        <v>127</v>
      </c>
      <c r="E1375" s="13" t="n">
        <v>43271</v>
      </c>
      <c r="F1375" s="13" t="n">
        <v>44366</v>
      </c>
      <c r="G1375" s="2" t="s">
        <v>32</v>
      </c>
      <c r="H1375" s="2" t="s">
        <v>128</v>
      </c>
      <c r="I1375" s="2" t="s">
        <v>120</v>
      </c>
      <c r="J1375" s="2" t="s">
        <v>100</v>
      </c>
      <c r="K1375" s="14" t="n">
        <v>4924.72</v>
      </c>
      <c r="L1375" s="2" t="n">
        <f aca="false">IF(E1375="","",ROUND((Indicadores!$B$4-E1375)/365.25,1))</f>
        <v>8.3</v>
      </c>
      <c r="M1375" s="2" t="str">
        <f aca="false">IF(E1375="","Virtual",IF(L1375&gt;=Indicadores!$B$6,"Fim de Vida",IF(L1375&gt;=Indicadores!$B$5,"Envelhecendo","Atual")))</f>
        <v>Fim de Vida</v>
      </c>
      <c r="N1375" s="2" t="str">
        <f aca="false">IF(F1375="","N/A",IF(F1375&lt;Indicadores!$B$4,"Vencida","Vigente"))</f>
        <v>Vencida</v>
      </c>
      <c r="O1375" s="2" t="str">
        <f aca="false">INDEX(Locais!$B$2:$B$13,MATCH(H1375,Locais!$A$2:$A$13,0))</f>
        <v>Regional - Recife</v>
      </c>
      <c r="P1375" s="2" t="str">
        <f aca="false">INDEX(Locais!$C$2:$C$13,MATCH(H1375,Locais!$A$2:$A$13,0))</f>
        <v>Nordeste</v>
      </c>
    </row>
    <row r="1376" customFormat="false" ht="15" hidden="false" customHeight="false" outlineLevel="0" collapsed="false">
      <c r="A1376" s="2" t="s">
        <v>1512</v>
      </c>
      <c r="B1376" s="2" t="s">
        <v>68</v>
      </c>
      <c r="C1376" s="2" t="s">
        <v>96</v>
      </c>
      <c r="D1376" s="2" t="s">
        <v>107</v>
      </c>
      <c r="E1376" s="13" t="n">
        <v>45179</v>
      </c>
      <c r="F1376" s="13" t="n">
        <v>46274</v>
      </c>
      <c r="G1376" s="2" t="s">
        <v>32</v>
      </c>
      <c r="H1376" s="2" t="s">
        <v>165</v>
      </c>
      <c r="I1376" s="2" t="s">
        <v>133</v>
      </c>
      <c r="J1376" s="2" t="s">
        <v>100</v>
      </c>
      <c r="K1376" s="14" t="n">
        <v>6169.02</v>
      </c>
      <c r="L1376" s="2" t="n">
        <f aca="false">IF(E1376="","",ROUND((Indicadores!$B$4-E1376)/365.25,1))</f>
        <v>3.1</v>
      </c>
      <c r="M1376" s="2" t="str">
        <f aca="false">IF(E1376="","Virtual",IF(L1376&gt;=Indicadores!$B$6,"Fim de Vida",IF(L1376&gt;=Indicadores!$B$5,"Envelhecendo","Atual")))</f>
        <v>Envelhecendo</v>
      </c>
      <c r="N1376" s="2" t="str">
        <f aca="false">IF(F1376="","N/A",IF(F1376&lt;Indicadores!$B$4,"Vencida","Vigente"))</f>
        <v>Vencida</v>
      </c>
      <c r="O1376" s="2" t="str">
        <f aca="false">INDEX(Locais!$B$2:$B$13,MATCH(H1376,Locais!$A$2:$A$13,0))</f>
        <v>Regional - Salvador</v>
      </c>
      <c r="P1376" s="2" t="str">
        <f aca="false">INDEX(Locais!$C$2:$C$13,MATCH(H1376,Locais!$A$2:$A$13,0))</f>
        <v>Nordeste</v>
      </c>
    </row>
    <row r="1377" customFormat="false" ht="15" hidden="false" customHeight="false" outlineLevel="0" collapsed="false">
      <c r="A1377" s="2" t="s">
        <v>1513</v>
      </c>
      <c r="B1377" s="2" t="s">
        <v>69</v>
      </c>
      <c r="C1377" s="2" t="s">
        <v>102</v>
      </c>
      <c r="D1377" s="2" t="s">
        <v>113</v>
      </c>
      <c r="E1377" s="13" t="n">
        <v>45051</v>
      </c>
      <c r="F1377" s="13" t="n">
        <v>46146</v>
      </c>
      <c r="G1377" s="2" t="s">
        <v>32</v>
      </c>
      <c r="H1377" s="2" t="s">
        <v>119</v>
      </c>
      <c r="I1377" s="2" t="s">
        <v>136</v>
      </c>
      <c r="J1377" s="2" t="s">
        <v>100</v>
      </c>
      <c r="K1377" s="14" t="n">
        <v>7145.52</v>
      </c>
      <c r="L1377" s="2" t="n">
        <f aca="false">IF(E1377="","",ROUND((Indicadores!$B$4-E1377)/365.25,1))</f>
        <v>3.5</v>
      </c>
      <c r="M1377" s="2" t="str">
        <f aca="false">IF(E1377="","Virtual",IF(L1377&gt;=Indicadores!$B$6,"Fim de Vida",IF(L1377&gt;=Indicadores!$B$5,"Envelhecendo","Atual")))</f>
        <v>Envelhecendo</v>
      </c>
      <c r="N1377" s="2" t="str">
        <f aca="false">IF(F1377="","N/A",IF(F1377&lt;Indicadores!$B$4,"Vencida","Vigente"))</f>
        <v>Vencida</v>
      </c>
      <c r="O1377" s="2" t="str">
        <f aca="false">INDEX(Locais!$B$2:$B$13,MATCH(H1377,Locais!$A$2:$A$13,0))</f>
        <v>Regional - São Paulo</v>
      </c>
      <c r="P1377" s="2" t="str">
        <f aca="false">INDEX(Locais!$C$2:$C$13,MATCH(H1377,Locais!$A$2:$A$13,0))</f>
        <v>Sudeste</v>
      </c>
    </row>
    <row r="1378" customFormat="false" ht="15" hidden="false" customHeight="false" outlineLevel="0" collapsed="false">
      <c r="A1378" s="2" t="s">
        <v>1514</v>
      </c>
      <c r="B1378" s="2" t="s">
        <v>68</v>
      </c>
      <c r="C1378" s="2" t="s">
        <v>96</v>
      </c>
      <c r="D1378" s="2" t="s">
        <v>107</v>
      </c>
      <c r="E1378" s="13" t="n">
        <v>42925</v>
      </c>
      <c r="F1378" s="13" t="n">
        <v>44020</v>
      </c>
      <c r="G1378" s="2" t="s">
        <v>36</v>
      </c>
      <c r="H1378" s="2" t="s">
        <v>141</v>
      </c>
      <c r="I1378" s="2" t="s">
        <v>120</v>
      </c>
      <c r="J1378" s="2" t="s">
        <v>100</v>
      </c>
      <c r="K1378" s="14" t="n">
        <v>5999.47</v>
      </c>
      <c r="L1378" s="2" t="n">
        <f aca="false">IF(E1378="","",ROUND((Indicadores!$B$4-E1378)/365.25,1))</f>
        <v>9.3</v>
      </c>
      <c r="M1378" s="2" t="str">
        <f aca="false">IF(E1378="","Virtual",IF(L1378&gt;=Indicadores!$B$6,"Fim de Vida",IF(L1378&gt;=Indicadores!$B$5,"Envelhecendo","Atual")))</f>
        <v>Fim de Vida</v>
      </c>
      <c r="N1378" s="2" t="str">
        <f aca="false">IF(F1378="","N/A",IF(F1378&lt;Indicadores!$B$4,"Vencida","Vigente"))</f>
        <v>Vencida</v>
      </c>
      <c r="O1378" s="2" t="str">
        <f aca="false">INDEX(Locais!$B$2:$B$13,MATCH(H1378,Locais!$A$2:$A$13,0))</f>
        <v>Regional - Curitiba</v>
      </c>
      <c r="P1378" s="2" t="str">
        <f aca="false">INDEX(Locais!$C$2:$C$13,MATCH(H1378,Locais!$A$2:$A$13,0))</f>
        <v>Sul</v>
      </c>
    </row>
    <row r="1379" customFormat="false" ht="15" hidden="false" customHeight="false" outlineLevel="0" collapsed="false">
      <c r="A1379" s="2" t="s">
        <v>1515</v>
      </c>
      <c r="B1379" s="2" t="s">
        <v>71</v>
      </c>
      <c r="C1379" s="2" t="s">
        <v>126</v>
      </c>
      <c r="D1379" s="2" t="s">
        <v>157</v>
      </c>
      <c r="E1379" s="13" t="n">
        <v>45932</v>
      </c>
      <c r="F1379" s="13" t="n">
        <v>47027</v>
      </c>
      <c r="G1379" s="2" t="s">
        <v>32</v>
      </c>
      <c r="H1379" s="2" t="s">
        <v>104</v>
      </c>
      <c r="I1379" s="2" t="s">
        <v>124</v>
      </c>
      <c r="J1379" s="2" t="s">
        <v>100</v>
      </c>
      <c r="K1379" s="14" t="n">
        <v>2520.51</v>
      </c>
      <c r="L1379" s="2" t="n">
        <f aca="false">IF(E1379="","",ROUND((Indicadores!$B$4-E1379)/365.25,1))</f>
        <v>1</v>
      </c>
      <c r="M1379" s="2" t="str">
        <f aca="false">IF(E1379="","Virtual",IF(L1379&gt;=Indicadores!$B$6,"Fim de Vida",IF(L1379&gt;=Indicadores!$B$5,"Envelhecendo","Atual")))</f>
        <v>Atual</v>
      </c>
      <c r="N1379" s="2" t="str">
        <f aca="false">IF(F1379="","N/A",IF(F1379&lt;Indicadores!$B$4,"Vencida","Vigente"))</f>
        <v>Vigente</v>
      </c>
      <c r="O1379" s="2" t="str">
        <f aca="false">INDEX(Locais!$B$2:$B$13,MATCH(H1379,Locais!$A$2:$A$13,0))</f>
        <v>Regional - Fortaleza</v>
      </c>
      <c r="P1379" s="2" t="str">
        <f aca="false">INDEX(Locais!$C$2:$C$13,MATCH(H1379,Locais!$A$2:$A$13,0))</f>
        <v>Nordeste</v>
      </c>
    </row>
    <row r="1380" customFormat="false" ht="15" hidden="false" customHeight="false" outlineLevel="0" collapsed="false">
      <c r="A1380" s="2" t="s">
        <v>1516</v>
      </c>
      <c r="B1380" s="2" t="s">
        <v>68</v>
      </c>
      <c r="C1380" s="2" t="s">
        <v>96</v>
      </c>
      <c r="D1380" s="2" t="s">
        <v>132</v>
      </c>
      <c r="E1380" s="13" t="n">
        <v>45123</v>
      </c>
      <c r="F1380" s="13" t="n">
        <v>46218</v>
      </c>
      <c r="G1380" s="2" t="s">
        <v>32</v>
      </c>
      <c r="H1380" s="2" t="s">
        <v>114</v>
      </c>
      <c r="I1380" s="2" t="s">
        <v>99</v>
      </c>
      <c r="J1380" s="2" t="s">
        <v>100</v>
      </c>
      <c r="K1380" s="14" t="n">
        <v>4739.51</v>
      </c>
      <c r="L1380" s="2" t="n">
        <f aca="false">IF(E1380="","",ROUND((Indicadores!$B$4-E1380)/365.25,1))</f>
        <v>3.3</v>
      </c>
      <c r="M1380" s="2" t="str">
        <f aca="false">IF(E1380="","Virtual",IF(L1380&gt;=Indicadores!$B$6,"Fim de Vida",IF(L1380&gt;=Indicadores!$B$5,"Envelhecendo","Atual")))</f>
        <v>Envelhecendo</v>
      </c>
      <c r="N1380" s="2" t="str">
        <f aca="false">IF(F1380="","N/A",IF(F1380&lt;Indicadores!$B$4,"Vencida","Vigente"))</f>
        <v>Vencida</v>
      </c>
      <c r="O1380" s="2" t="str">
        <f aca="false">INDEX(Locais!$B$2:$B$13,MATCH(H1380,Locais!$A$2:$A$13,0))</f>
        <v>Regional - Belo Horizonte</v>
      </c>
      <c r="P1380" s="2" t="str">
        <f aca="false">INDEX(Locais!$C$2:$C$13,MATCH(H1380,Locais!$A$2:$A$13,0))</f>
        <v>Sudeste</v>
      </c>
    </row>
    <row r="1381" customFormat="false" ht="15" hidden="false" customHeight="false" outlineLevel="0" collapsed="false">
      <c r="A1381" s="2" t="s">
        <v>1517</v>
      </c>
      <c r="B1381" s="2" t="s">
        <v>68</v>
      </c>
      <c r="C1381" s="2" t="s">
        <v>96</v>
      </c>
      <c r="D1381" s="2" t="s">
        <v>132</v>
      </c>
      <c r="E1381" s="13" t="n">
        <v>45485</v>
      </c>
      <c r="F1381" s="13" t="n">
        <v>46580</v>
      </c>
      <c r="G1381" s="2" t="s">
        <v>32</v>
      </c>
      <c r="H1381" s="2" t="s">
        <v>114</v>
      </c>
      <c r="I1381" s="2" t="s">
        <v>120</v>
      </c>
      <c r="J1381" s="2" t="s">
        <v>100</v>
      </c>
      <c r="K1381" s="14" t="n">
        <v>5086.9</v>
      </c>
      <c r="L1381" s="2" t="n">
        <f aca="false">IF(E1381="","",ROUND((Indicadores!$B$4-E1381)/365.25,1))</f>
        <v>2.3</v>
      </c>
      <c r="M1381" s="2" t="str">
        <f aca="false">IF(E1381="","Virtual",IF(L1381&gt;=Indicadores!$B$6,"Fim de Vida",IF(L1381&gt;=Indicadores!$B$5,"Envelhecendo","Atual")))</f>
        <v>Atual</v>
      </c>
      <c r="N1381" s="2" t="str">
        <f aca="false">IF(F1381="","N/A",IF(F1381&lt;Indicadores!$B$4,"Vencida","Vigente"))</f>
        <v>Vigente</v>
      </c>
      <c r="O1381" s="2" t="str">
        <f aca="false">INDEX(Locais!$B$2:$B$13,MATCH(H1381,Locais!$A$2:$A$13,0))</f>
        <v>Regional - Belo Horizonte</v>
      </c>
      <c r="P1381" s="2" t="str">
        <f aca="false">INDEX(Locais!$C$2:$C$13,MATCH(H1381,Locais!$A$2:$A$13,0))</f>
        <v>Sudeste</v>
      </c>
    </row>
    <row r="1382" customFormat="false" ht="15" hidden="false" customHeight="false" outlineLevel="0" collapsed="false">
      <c r="A1382" s="2" t="s">
        <v>1518</v>
      </c>
      <c r="B1382" s="2" t="s">
        <v>71</v>
      </c>
      <c r="C1382" s="2" t="s">
        <v>126</v>
      </c>
      <c r="D1382" s="2" t="s">
        <v>157</v>
      </c>
      <c r="E1382" s="13" t="n">
        <v>43462</v>
      </c>
      <c r="F1382" s="13" t="n">
        <v>44557</v>
      </c>
      <c r="G1382" s="2" t="s">
        <v>118</v>
      </c>
      <c r="H1382" s="2" t="s">
        <v>98</v>
      </c>
      <c r="I1382" s="2" t="s">
        <v>109</v>
      </c>
      <c r="J1382" s="2" t="s">
        <v>100</v>
      </c>
      <c r="K1382" s="14" t="n">
        <v>2815.69</v>
      </c>
      <c r="L1382" s="2" t="n">
        <f aca="false">IF(E1382="","",ROUND((Indicadores!$B$4-E1382)/365.25,1))</f>
        <v>7.8</v>
      </c>
      <c r="M1382" s="2" t="str">
        <f aca="false">IF(E1382="","Virtual",IF(L1382&gt;=Indicadores!$B$6,"Fim de Vida",IF(L1382&gt;=Indicadores!$B$5,"Envelhecendo","Atual")))</f>
        <v>Fim de Vida</v>
      </c>
      <c r="N1382" s="2" t="str">
        <f aca="false">IF(F1382="","N/A",IF(F1382&lt;Indicadores!$B$4,"Vencida","Vigente"))</f>
        <v>Vencida</v>
      </c>
      <c r="O1382" s="2" t="str">
        <f aca="false">INDEX(Locais!$B$2:$B$13,MATCH(H1382,Locais!$A$2:$A$13,0))</f>
        <v>Sede - Brasília</v>
      </c>
      <c r="P1382" s="2" t="str">
        <f aca="false">INDEX(Locais!$C$2:$C$13,MATCH(H1382,Locais!$A$2:$A$13,0))</f>
        <v>Centro-Oeste</v>
      </c>
    </row>
    <row r="1383" customFormat="false" ht="15" hidden="false" customHeight="false" outlineLevel="0" collapsed="false">
      <c r="A1383" s="2" t="s">
        <v>1519</v>
      </c>
      <c r="B1383" s="2" t="s">
        <v>70</v>
      </c>
      <c r="C1383" s="2" t="s">
        <v>96</v>
      </c>
      <c r="D1383" s="2" t="s">
        <v>122</v>
      </c>
      <c r="E1383" s="13" t="n">
        <v>44378</v>
      </c>
      <c r="F1383" s="13" t="n">
        <v>46203</v>
      </c>
      <c r="G1383" s="2" t="s">
        <v>118</v>
      </c>
      <c r="H1383" s="2" t="s">
        <v>123</v>
      </c>
      <c r="I1383" s="2" t="s">
        <v>99</v>
      </c>
      <c r="J1383" s="2" t="s">
        <v>100</v>
      </c>
      <c r="K1383" s="14" t="n">
        <v>14600.89</v>
      </c>
      <c r="L1383" s="2" t="n">
        <f aca="false">IF(E1383="","",ROUND((Indicadores!$B$4-E1383)/365.25,1))</f>
        <v>5.3</v>
      </c>
      <c r="M1383" s="2" t="str">
        <f aca="false">IF(E1383="","Virtual",IF(L1383&gt;=Indicadores!$B$6,"Fim de Vida",IF(L1383&gt;=Indicadores!$B$5,"Envelhecendo","Atual")))</f>
        <v>Fim de Vida</v>
      </c>
      <c r="N1383" s="2" t="str">
        <f aca="false">IF(F1383="","N/A",IF(F1383&lt;Indicadores!$B$4,"Vencida","Vigente"))</f>
        <v>Vencida</v>
      </c>
      <c r="O1383" s="2" t="str">
        <f aca="false">INDEX(Locais!$B$2:$B$13,MATCH(H1383,Locais!$A$2:$A$13,0))</f>
        <v>Regional - Goiânia</v>
      </c>
      <c r="P1383" s="2" t="str">
        <f aca="false">INDEX(Locais!$C$2:$C$13,MATCH(H1383,Locais!$A$2:$A$13,0))</f>
        <v>Centro-Oeste</v>
      </c>
    </row>
    <row r="1384" customFormat="false" ht="15" hidden="false" customHeight="false" outlineLevel="0" collapsed="false">
      <c r="A1384" s="2" t="s">
        <v>1520</v>
      </c>
      <c r="B1384" s="2" t="s">
        <v>69</v>
      </c>
      <c r="C1384" s="2" t="s">
        <v>126</v>
      </c>
      <c r="D1384" s="2" t="s">
        <v>169</v>
      </c>
      <c r="E1384" s="13" t="n">
        <v>45401</v>
      </c>
      <c r="F1384" s="13" t="n">
        <v>46496</v>
      </c>
      <c r="G1384" s="2" t="s">
        <v>32</v>
      </c>
      <c r="H1384" s="2" t="s">
        <v>119</v>
      </c>
      <c r="I1384" s="2" t="s">
        <v>115</v>
      </c>
      <c r="J1384" s="2" t="s">
        <v>100</v>
      </c>
      <c r="K1384" s="14" t="n">
        <v>9847.2</v>
      </c>
      <c r="L1384" s="2" t="n">
        <f aca="false">IF(E1384="","",ROUND((Indicadores!$B$4-E1384)/365.25,1))</f>
        <v>2.5</v>
      </c>
      <c r="M1384" s="2" t="str">
        <f aca="false">IF(E1384="","Virtual",IF(L1384&gt;=Indicadores!$B$6,"Fim de Vida",IF(L1384&gt;=Indicadores!$B$5,"Envelhecendo","Atual")))</f>
        <v>Atual</v>
      </c>
      <c r="N1384" s="2" t="str">
        <f aca="false">IF(F1384="","N/A",IF(F1384&lt;Indicadores!$B$4,"Vencida","Vigente"))</f>
        <v>Vigente</v>
      </c>
      <c r="O1384" s="2" t="str">
        <f aca="false">INDEX(Locais!$B$2:$B$13,MATCH(H1384,Locais!$A$2:$A$13,0))</f>
        <v>Regional - São Paulo</v>
      </c>
      <c r="P1384" s="2" t="str">
        <f aca="false">INDEX(Locais!$C$2:$C$13,MATCH(H1384,Locais!$A$2:$A$13,0))</f>
        <v>Sudeste</v>
      </c>
    </row>
    <row r="1385" customFormat="false" ht="15" hidden="false" customHeight="false" outlineLevel="0" collapsed="false">
      <c r="A1385" s="2" t="s">
        <v>1521</v>
      </c>
      <c r="B1385" s="2" t="s">
        <v>69</v>
      </c>
      <c r="C1385" s="2" t="s">
        <v>96</v>
      </c>
      <c r="D1385" s="2" t="s">
        <v>117</v>
      </c>
      <c r="E1385" s="13" t="n">
        <v>45796</v>
      </c>
      <c r="F1385" s="13" t="n">
        <v>46891</v>
      </c>
      <c r="G1385" s="2" t="s">
        <v>34</v>
      </c>
      <c r="H1385" s="2" t="s">
        <v>119</v>
      </c>
      <c r="I1385" s="2" t="s">
        <v>142</v>
      </c>
      <c r="J1385" s="2" t="s">
        <v>100</v>
      </c>
      <c r="K1385" s="14" t="n">
        <v>10898.56</v>
      </c>
      <c r="L1385" s="2" t="n">
        <f aca="false">IF(E1385="","",ROUND((Indicadores!$B$4-E1385)/365.25,1))</f>
        <v>1.4</v>
      </c>
      <c r="M1385" s="2" t="str">
        <f aca="false">IF(E1385="","Virtual",IF(L1385&gt;=Indicadores!$B$6,"Fim de Vida",IF(L1385&gt;=Indicadores!$B$5,"Envelhecendo","Atual")))</f>
        <v>Atual</v>
      </c>
      <c r="N1385" s="2" t="str">
        <f aca="false">IF(F1385="","N/A",IF(F1385&lt;Indicadores!$B$4,"Vencida","Vigente"))</f>
        <v>Vigente</v>
      </c>
      <c r="O1385" s="2" t="str">
        <f aca="false">INDEX(Locais!$B$2:$B$13,MATCH(H1385,Locais!$A$2:$A$13,0))</f>
        <v>Regional - São Paulo</v>
      </c>
      <c r="P1385" s="2" t="str">
        <f aca="false">INDEX(Locais!$C$2:$C$13,MATCH(H1385,Locais!$A$2:$A$13,0))</f>
        <v>Sudeste</v>
      </c>
    </row>
    <row r="1386" customFormat="false" ht="15" hidden="false" customHeight="false" outlineLevel="0" collapsed="false">
      <c r="A1386" s="2" t="s">
        <v>1522</v>
      </c>
      <c r="B1386" s="2" t="s">
        <v>68</v>
      </c>
      <c r="C1386" s="2" t="s">
        <v>126</v>
      </c>
      <c r="D1386" s="2" t="s">
        <v>127</v>
      </c>
      <c r="E1386" s="13" t="n">
        <v>44485</v>
      </c>
      <c r="F1386" s="13" t="n">
        <v>45580</v>
      </c>
      <c r="G1386" s="2" t="s">
        <v>32</v>
      </c>
      <c r="H1386" s="2" t="s">
        <v>108</v>
      </c>
      <c r="I1386" s="2" t="s">
        <v>142</v>
      </c>
      <c r="J1386" s="2" t="s">
        <v>100</v>
      </c>
      <c r="K1386" s="14" t="n">
        <v>4963.04</v>
      </c>
      <c r="L1386" s="2" t="n">
        <f aca="false">IF(E1386="","",ROUND((Indicadores!$B$4-E1386)/365.25,1))</f>
        <v>5</v>
      </c>
      <c r="M1386" s="2" t="str">
        <f aca="false">IF(E1386="","Virtual",IF(L1386&gt;=Indicadores!$B$6,"Fim de Vida",IF(L1386&gt;=Indicadores!$B$5,"Envelhecendo","Atual")))</f>
        <v>Fim de Vida</v>
      </c>
      <c r="N1386" s="2" t="str">
        <f aca="false">IF(F1386="","N/A",IF(F1386&lt;Indicadores!$B$4,"Vencida","Vigente"))</f>
        <v>Vencida</v>
      </c>
      <c r="O1386" s="2" t="str">
        <f aca="false">INDEX(Locais!$B$2:$B$13,MATCH(H1386,Locais!$A$2:$A$13,0))</f>
        <v>Regional - Porto Alegre</v>
      </c>
      <c r="P1386" s="2" t="str">
        <f aca="false">INDEX(Locais!$C$2:$C$13,MATCH(H1386,Locais!$A$2:$A$13,0))</f>
        <v>Sul</v>
      </c>
    </row>
    <row r="1387" customFormat="false" ht="15" hidden="false" customHeight="false" outlineLevel="0" collapsed="false">
      <c r="A1387" s="2" t="s">
        <v>1523</v>
      </c>
      <c r="B1387" s="2" t="s">
        <v>68</v>
      </c>
      <c r="C1387" s="2" t="s">
        <v>126</v>
      </c>
      <c r="D1387" s="2" t="s">
        <v>127</v>
      </c>
      <c r="E1387" s="13" t="n">
        <v>44466</v>
      </c>
      <c r="F1387" s="13" t="n">
        <v>45561</v>
      </c>
      <c r="G1387" s="2" t="s">
        <v>32</v>
      </c>
      <c r="H1387" s="2" t="s">
        <v>145</v>
      </c>
      <c r="I1387" s="2" t="s">
        <v>142</v>
      </c>
      <c r="J1387" s="2" t="s">
        <v>100</v>
      </c>
      <c r="K1387" s="14" t="n">
        <v>6123.15</v>
      </c>
      <c r="L1387" s="2" t="n">
        <f aca="false">IF(E1387="","",ROUND((Indicadores!$B$4-E1387)/365.25,1))</f>
        <v>5.1</v>
      </c>
      <c r="M1387" s="2" t="str">
        <f aca="false">IF(E1387="","Virtual",IF(L1387&gt;=Indicadores!$B$6,"Fim de Vida",IF(L1387&gt;=Indicadores!$B$5,"Envelhecendo","Atual")))</f>
        <v>Fim de Vida</v>
      </c>
      <c r="N1387" s="2" t="str">
        <f aca="false">IF(F1387="","N/A",IF(F1387&lt;Indicadores!$B$4,"Vencida","Vigente"))</f>
        <v>Vencida</v>
      </c>
      <c r="O1387" s="2" t="str">
        <f aca="false">INDEX(Locais!$B$2:$B$13,MATCH(H1387,Locais!$A$2:$A$13,0))</f>
        <v>Regional - Belém</v>
      </c>
      <c r="P1387" s="2" t="str">
        <f aca="false">INDEX(Locais!$C$2:$C$13,MATCH(H1387,Locais!$A$2:$A$13,0))</f>
        <v>Norte</v>
      </c>
    </row>
    <row r="1388" customFormat="false" ht="15" hidden="false" customHeight="false" outlineLevel="0" collapsed="false">
      <c r="A1388" s="2" t="s">
        <v>1524</v>
      </c>
      <c r="B1388" s="2" t="s">
        <v>69</v>
      </c>
      <c r="C1388" s="2" t="s">
        <v>126</v>
      </c>
      <c r="D1388" s="2" t="s">
        <v>169</v>
      </c>
      <c r="E1388" s="13" t="n">
        <v>45728</v>
      </c>
      <c r="F1388" s="13" t="n">
        <v>46823</v>
      </c>
      <c r="G1388" s="2" t="s">
        <v>32</v>
      </c>
      <c r="H1388" s="2" t="s">
        <v>139</v>
      </c>
      <c r="I1388" s="2" t="s">
        <v>136</v>
      </c>
      <c r="J1388" s="2" t="s">
        <v>100</v>
      </c>
      <c r="K1388" s="14" t="n">
        <v>8247.57</v>
      </c>
      <c r="L1388" s="2" t="n">
        <f aca="false">IF(E1388="","",ROUND((Indicadores!$B$4-E1388)/365.25,1))</f>
        <v>1.6</v>
      </c>
      <c r="M1388" s="2" t="str">
        <f aca="false">IF(E1388="","Virtual",IF(L1388&gt;=Indicadores!$B$6,"Fim de Vida",IF(L1388&gt;=Indicadores!$B$5,"Envelhecendo","Atual")))</f>
        <v>Atual</v>
      </c>
      <c r="N1388" s="2" t="str">
        <f aca="false">IF(F1388="","N/A",IF(F1388&lt;Indicadores!$B$4,"Vencida","Vigente"))</f>
        <v>Vigente</v>
      </c>
      <c r="O1388" s="2" t="str">
        <f aca="false">INDEX(Locais!$B$2:$B$13,MATCH(H1388,Locais!$A$2:$A$13,0))</f>
        <v>Regional - Rio de Janeiro</v>
      </c>
      <c r="P1388" s="2" t="str">
        <f aca="false">INDEX(Locais!$C$2:$C$13,MATCH(H1388,Locais!$A$2:$A$13,0))</f>
        <v>Sudeste</v>
      </c>
    </row>
    <row r="1389" customFormat="false" ht="15" hidden="false" customHeight="false" outlineLevel="0" collapsed="false">
      <c r="A1389" s="2" t="s">
        <v>1525</v>
      </c>
      <c r="B1389" s="2" t="s">
        <v>69</v>
      </c>
      <c r="C1389" s="2" t="s">
        <v>102</v>
      </c>
      <c r="D1389" s="2" t="s">
        <v>113</v>
      </c>
      <c r="E1389" s="13" t="n">
        <v>43681</v>
      </c>
      <c r="F1389" s="13" t="n">
        <v>44776</v>
      </c>
      <c r="G1389" s="2" t="s">
        <v>32</v>
      </c>
      <c r="H1389" s="2" t="s">
        <v>98</v>
      </c>
      <c r="I1389" s="2" t="s">
        <v>142</v>
      </c>
      <c r="J1389" s="2" t="s">
        <v>100</v>
      </c>
      <c r="K1389" s="14" t="n">
        <v>10795.94</v>
      </c>
      <c r="L1389" s="2" t="n">
        <f aca="false">IF(E1389="","",ROUND((Indicadores!$B$4-E1389)/365.25,1))</f>
        <v>7.2</v>
      </c>
      <c r="M1389" s="2" t="str">
        <f aca="false">IF(E1389="","Virtual",IF(L1389&gt;=Indicadores!$B$6,"Fim de Vida",IF(L1389&gt;=Indicadores!$B$5,"Envelhecendo","Atual")))</f>
        <v>Fim de Vida</v>
      </c>
      <c r="N1389" s="2" t="str">
        <f aca="false">IF(F1389="","N/A",IF(F1389&lt;Indicadores!$B$4,"Vencida","Vigente"))</f>
        <v>Vencida</v>
      </c>
      <c r="O1389" s="2" t="str">
        <f aca="false">INDEX(Locais!$B$2:$B$13,MATCH(H1389,Locais!$A$2:$A$13,0))</f>
        <v>Sede - Brasília</v>
      </c>
      <c r="P1389" s="2" t="str">
        <f aca="false">INDEX(Locais!$C$2:$C$13,MATCH(H1389,Locais!$A$2:$A$13,0))</f>
        <v>Centro-Oeste</v>
      </c>
    </row>
    <row r="1390" customFormat="false" ht="15" hidden="false" customHeight="false" outlineLevel="0" collapsed="false">
      <c r="A1390" s="2" t="s">
        <v>1526</v>
      </c>
      <c r="B1390" s="2" t="s">
        <v>68</v>
      </c>
      <c r="C1390" s="2" t="s">
        <v>96</v>
      </c>
      <c r="D1390" s="2" t="s">
        <v>132</v>
      </c>
      <c r="E1390" s="13" t="n">
        <v>43749</v>
      </c>
      <c r="F1390" s="13" t="n">
        <v>44844</v>
      </c>
      <c r="G1390" s="2" t="s">
        <v>32</v>
      </c>
      <c r="H1390" s="2" t="s">
        <v>119</v>
      </c>
      <c r="I1390" s="2" t="s">
        <v>130</v>
      </c>
      <c r="J1390" s="2" t="s">
        <v>100</v>
      </c>
      <c r="K1390" s="14" t="n">
        <v>4713.78</v>
      </c>
      <c r="L1390" s="2" t="n">
        <f aca="false">IF(E1390="","",ROUND((Indicadores!$B$4-E1390)/365.25,1))</f>
        <v>7</v>
      </c>
      <c r="M1390" s="2" t="str">
        <f aca="false">IF(E1390="","Virtual",IF(L1390&gt;=Indicadores!$B$6,"Fim de Vida",IF(L1390&gt;=Indicadores!$B$5,"Envelhecendo","Atual")))</f>
        <v>Fim de Vida</v>
      </c>
      <c r="N1390" s="2" t="str">
        <f aca="false">IF(F1390="","N/A",IF(F1390&lt;Indicadores!$B$4,"Vencida","Vigente"))</f>
        <v>Vencida</v>
      </c>
      <c r="O1390" s="2" t="str">
        <f aca="false">INDEX(Locais!$B$2:$B$13,MATCH(H1390,Locais!$A$2:$A$13,0))</f>
        <v>Regional - São Paulo</v>
      </c>
      <c r="P1390" s="2" t="str">
        <f aca="false">INDEX(Locais!$C$2:$C$13,MATCH(H1390,Locais!$A$2:$A$13,0))</f>
        <v>Sudeste</v>
      </c>
    </row>
    <row r="1391" customFormat="false" ht="15" hidden="false" customHeight="false" outlineLevel="0" collapsed="false">
      <c r="A1391" s="2" t="s">
        <v>1527</v>
      </c>
      <c r="B1391" s="2" t="s">
        <v>69</v>
      </c>
      <c r="C1391" s="2" t="s">
        <v>96</v>
      </c>
      <c r="D1391" s="2" t="s">
        <v>117</v>
      </c>
      <c r="E1391" s="13" t="n">
        <v>45119</v>
      </c>
      <c r="F1391" s="13" t="n">
        <v>46214</v>
      </c>
      <c r="G1391" s="2" t="s">
        <v>34</v>
      </c>
      <c r="H1391" s="2" t="s">
        <v>98</v>
      </c>
      <c r="I1391" s="2" t="s">
        <v>115</v>
      </c>
      <c r="J1391" s="2" t="s">
        <v>100</v>
      </c>
      <c r="K1391" s="14" t="n">
        <v>7740.52</v>
      </c>
      <c r="L1391" s="2" t="n">
        <f aca="false">IF(E1391="","",ROUND((Indicadores!$B$4-E1391)/365.25,1))</f>
        <v>3.3</v>
      </c>
      <c r="M1391" s="2" t="str">
        <f aca="false">IF(E1391="","Virtual",IF(L1391&gt;=Indicadores!$B$6,"Fim de Vida",IF(L1391&gt;=Indicadores!$B$5,"Envelhecendo","Atual")))</f>
        <v>Envelhecendo</v>
      </c>
      <c r="N1391" s="2" t="str">
        <f aca="false">IF(F1391="","N/A",IF(F1391&lt;Indicadores!$B$4,"Vencida","Vigente"))</f>
        <v>Vencida</v>
      </c>
      <c r="O1391" s="2" t="str">
        <f aca="false">INDEX(Locais!$B$2:$B$13,MATCH(H1391,Locais!$A$2:$A$13,0))</f>
        <v>Sede - Brasília</v>
      </c>
      <c r="P1391" s="2" t="str">
        <f aca="false">INDEX(Locais!$C$2:$C$13,MATCH(H1391,Locais!$A$2:$A$13,0))</f>
        <v>Centro-Oeste</v>
      </c>
    </row>
    <row r="1392" customFormat="false" ht="15" hidden="false" customHeight="false" outlineLevel="0" collapsed="false">
      <c r="A1392" s="2" t="s">
        <v>1528</v>
      </c>
      <c r="B1392" s="2" t="s">
        <v>68</v>
      </c>
      <c r="C1392" s="2" t="s">
        <v>96</v>
      </c>
      <c r="D1392" s="2" t="s">
        <v>132</v>
      </c>
      <c r="E1392" s="13" t="n">
        <v>45198</v>
      </c>
      <c r="F1392" s="13" t="n">
        <v>46293</v>
      </c>
      <c r="G1392" s="2" t="s">
        <v>135</v>
      </c>
      <c r="H1392" s="2" t="s">
        <v>165</v>
      </c>
      <c r="I1392" s="2" t="s">
        <v>115</v>
      </c>
      <c r="J1392" s="2" t="s">
        <v>137</v>
      </c>
      <c r="K1392" s="14" t="n">
        <v>5975.72</v>
      </c>
      <c r="L1392" s="2" t="n">
        <f aca="false">IF(E1392="","",ROUND((Indicadores!$B$4-E1392)/365.25,1))</f>
        <v>3.1</v>
      </c>
      <c r="M1392" s="2" t="str">
        <f aca="false">IF(E1392="","Virtual",IF(L1392&gt;=Indicadores!$B$6,"Fim de Vida",IF(L1392&gt;=Indicadores!$B$5,"Envelhecendo","Atual")))</f>
        <v>Envelhecendo</v>
      </c>
      <c r="N1392" s="2" t="str">
        <f aca="false">IF(F1392="","N/A",IF(F1392&lt;Indicadores!$B$4,"Vencida","Vigente"))</f>
        <v>Vencida</v>
      </c>
      <c r="O1392" s="2" t="str">
        <f aca="false">INDEX(Locais!$B$2:$B$13,MATCH(H1392,Locais!$A$2:$A$13,0))</f>
        <v>Regional - Salvador</v>
      </c>
      <c r="P1392" s="2" t="str">
        <f aca="false">INDEX(Locais!$C$2:$C$13,MATCH(H1392,Locais!$A$2:$A$13,0))</f>
        <v>Nordeste</v>
      </c>
    </row>
    <row r="1393" customFormat="false" ht="15" hidden="false" customHeight="false" outlineLevel="0" collapsed="false">
      <c r="A1393" s="2" t="s">
        <v>1529</v>
      </c>
      <c r="B1393" s="2" t="s">
        <v>68</v>
      </c>
      <c r="C1393" s="2" t="s">
        <v>96</v>
      </c>
      <c r="D1393" s="2" t="s">
        <v>107</v>
      </c>
      <c r="E1393" s="13" t="n">
        <v>46045</v>
      </c>
      <c r="F1393" s="13" t="n">
        <v>47140</v>
      </c>
      <c r="G1393" s="2" t="s">
        <v>135</v>
      </c>
      <c r="H1393" s="2" t="s">
        <v>119</v>
      </c>
      <c r="I1393" s="2" t="s">
        <v>133</v>
      </c>
      <c r="J1393" s="2" t="s">
        <v>137</v>
      </c>
      <c r="K1393" s="14" t="n">
        <v>5485.31</v>
      </c>
      <c r="L1393" s="2" t="n">
        <f aca="false">IF(E1393="","",ROUND((Indicadores!$B$4-E1393)/365.25,1))</f>
        <v>0.7</v>
      </c>
      <c r="M1393" s="2" t="str">
        <f aca="false">IF(E1393="","Virtual",IF(L1393&gt;=Indicadores!$B$6,"Fim de Vida",IF(L1393&gt;=Indicadores!$B$5,"Envelhecendo","Atual")))</f>
        <v>Atual</v>
      </c>
      <c r="N1393" s="2" t="str">
        <f aca="false">IF(F1393="","N/A",IF(F1393&lt;Indicadores!$B$4,"Vencida","Vigente"))</f>
        <v>Vigente</v>
      </c>
      <c r="O1393" s="2" t="str">
        <f aca="false">INDEX(Locais!$B$2:$B$13,MATCH(H1393,Locais!$A$2:$A$13,0))</f>
        <v>Regional - São Paulo</v>
      </c>
      <c r="P1393" s="2" t="str">
        <f aca="false">INDEX(Locais!$C$2:$C$13,MATCH(H1393,Locais!$A$2:$A$13,0))</f>
        <v>Sudeste</v>
      </c>
    </row>
    <row r="1394" customFormat="false" ht="15" hidden="false" customHeight="false" outlineLevel="0" collapsed="false">
      <c r="A1394" s="2" t="s">
        <v>1530</v>
      </c>
      <c r="B1394" s="2" t="s">
        <v>68</v>
      </c>
      <c r="C1394" s="2" t="s">
        <v>96</v>
      </c>
      <c r="D1394" s="2" t="s">
        <v>107</v>
      </c>
      <c r="E1394" s="13" t="n">
        <v>43491</v>
      </c>
      <c r="F1394" s="13" t="n">
        <v>44586</v>
      </c>
      <c r="G1394" s="2" t="s">
        <v>32</v>
      </c>
      <c r="H1394" s="2" t="s">
        <v>98</v>
      </c>
      <c r="I1394" s="2" t="s">
        <v>130</v>
      </c>
      <c r="J1394" s="2" t="s">
        <v>100</v>
      </c>
      <c r="K1394" s="14" t="n">
        <v>5085.41</v>
      </c>
      <c r="L1394" s="2" t="n">
        <f aca="false">IF(E1394="","",ROUND((Indicadores!$B$4-E1394)/365.25,1))</f>
        <v>7.7</v>
      </c>
      <c r="M1394" s="2" t="str">
        <f aca="false">IF(E1394="","Virtual",IF(L1394&gt;=Indicadores!$B$6,"Fim de Vida",IF(L1394&gt;=Indicadores!$B$5,"Envelhecendo","Atual")))</f>
        <v>Fim de Vida</v>
      </c>
      <c r="N1394" s="2" t="str">
        <f aca="false">IF(F1394="","N/A",IF(F1394&lt;Indicadores!$B$4,"Vencida","Vigente"))</f>
        <v>Vencida</v>
      </c>
      <c r="O1394" s="2" t="str">
        <f aca="false">INDEX(Locais!$B$2:$B$13,MATCH(H1394,Locais!$A$2:$A$13,0))</f>
        <v>Sede - Brasília</v>
      </c>
      <c r="P1394" s="2" t="str">
        <f aca="false">INDEX(Locais!$C$2:$C$13,MATCH(H1394,Locais!$A$2:$A$13,0))</f>
        <v>Centro-Oeste</v>
      </c>
    </row>
    <row r="1395" customFormat="false" ht="15" hidden="false" customHeight="false" outlineLevel="0" collapsed="false">
      <c r="A1395" s="2" t="s">
        <v>1531</v>
      </c>
      <c r="B1395" s="2" t="s">
        <v>68</v>
      </c>
      <c r="C1395" s="2" t="s">
        <v>96</v>
      </c>
      <c r="D1395" s="2" t="s">
        <v>107</v>
      </c>
      <c r="E1395" s="13" t="n">
        <v>44708</v>
      </c>
      <c r="F1395" s="13" t="n">
        <v>45803</v>
      </c>
      <c r="G1395" s="2" t="s">
        <v>36</v>
      </c>
      <c r="H1395" s="2" t="s">
        <v>119</v>
      </c>
      <c r="I1395" s="2" t="s">
        <v>133</v>
      </c>
      <c r="J1395" s="2" t="s">
        <v>100</v>
      </c>
      <c r="K1395" s="14" t="n">
        <v>5732.77</v>
      </c>
      <c r="L1395" s="2" t="n">
        <f aca="false">IF(E1395="","",ROUND((Indicadores!$B$4-E1395)/365.25,1))</f>
        <v>4.4</v>
      </c>
      <c r="M1395" s="2" t="str">
        <f aca="false">IF(E1395="","Virtual",IF(L1395&gt;=Indicadores!$B$6,"Fim de Vida",IF(L1395&gt;=Indicadores!$B$5,"Envelhecendo","Atual")))</f>
        <v>Envelhecendo</v>
      </c>
      <c r="N1395" s="2" t="str">
        <f aca="false">IF(F1395="","N/A",IF(F1395&lt;Indicadores!$B$4,"Vencida","Vigente"))</f>
        <v>Vencida</v>
      </c>
      <c r="O1395" s="2" t="str">
        <f aca="false">INDEX(Locais!$B$2:$B$13,MATCH(H1395,Locais!$A$2:$A$13,0))</f>
        <v>Regional - São Paulo</v>
      </c>
      <c r="P1395" s="2" t="str">
        <f aca="false">INDEX(Locais!$C$2:$C$13,MATCH(H1395,Locais!$A$2:$A$13,0))</f>
        <v>Sudeste</v>
      </c>
    </row>
    <row r="1396" customFormat="false" ht="15" hidden="false" customHeight="false" outlineLevel="0" collapsed="false">
      <c r="A1396" s="2" t="s">
        <v>1532</v>
      </c>
      <c r="B1396" s="2" t="s">
        <v>70</v>
      </c>
      <c r="C1396" s="2" t="s">
        <v>96</v>
      </c>
      <c r="D1396" s="2" t="s">
        <v>122</v>
      </c>
      <c r="E1396" s="13" t="n">
        <v>45343</v>
      </c>
      <c r="F1396" s="13" t="n">
        <v>47168</v>
      </c>
      <c r="G1396" s="2" t="s">
        <v>32</v>
      </c>
      <c r="H1396" s="2" t="s">
        <v>98</v>
      </c>
      <c r="I1396" s="2" t="s">
        <v>142</v>
      </c>
      <c r="J1396" s="2" t="s">
        <v>100</v>
      </c>
      <c r="K1396" s="14" t="n">
        <v>17244.36</v>
      </c>
      <c r="L1396" s="2" t="n">
        <f aca="false">IF(E1396="","",ROUND((Indicadores!$B$4-E1396)/365.25,1))</f>
        <v>2.7</v>
      </c>
      <c r="M1396" s="2" t="str">
        <f aca="false">IF(E1396="","Virtual",IF(L1396&gt;=Indicadores!$B$6,"Fim de Vida",IF(L1396&gt;=Indicadores!$B$5,"Envelhecendo","Atual")))</f>
        <v>Atual</v>
      </c>
      <c r="N1396" s="2" t="str">
        <f aca="false">IF(F1396="","N/A",IF(F1396&lt;Indicadores!$B$4,"Vencida","Vigente"))</f>
        <v>Vigente</v>
      </c>
      <c r="O1396" s="2" t="str">
        <f aca="false">INDEX(Locais!$B$2:$B$13,MATCH(H1396,Locais!$A$2:$A$13,0))</f>
        <v>Sede - Brasília</v>
      </c>
      <c r="P1396" s="2" t="str">
        <f aca="false">INDEX(Locais!$C$2:$C$13,MATCH(H1396,Locais!$A$2:$A$13,0))</f>
        <v>Centro-Oeste</v>
      </c>
    </row>
    <row r="1397" customFormat="false" ht="15" hidden="false" customHeight="false" outlineLevel="0" collapsed="false">
      <c r="A1397" s="2" t="s">
        <v>1533</v>
      </c>
      <c r="B1397" s="2" t="s">
        <v>69</v>
      </c>
      <c r="C1397" s="2" t="s">
        <v>96</v>
      </c>
      <c r="D1397" s="2" t="s">
        <v>117</v>
      </c>
      <c r="E1397" s="13" t="n">
        <v>45415</v>
      </c>
      <c r="F1397" s="13" t="n">
        <v>46510</v>
      </c>
      <c r="G1397" s="2" t="s">
        <v>32</v>
      </c>
      <c r="H1397" s="2" t="s">
        <v>128</v>
      </c>
      <c r="I1397" s="2" t="s">
        <v>124</v>
      </c>
      <c r="J1397" s="2" t="s">
        <v>100</v>
      </c>
      <c r="K1397" s="14" t="n">
        <v>7479.91</v>
      </c>
      <c r="L1397" s="2" t="n">
        <f aca="false">IF(E1397="","",ROUND((Indicadores!$B$4-E1397)/365.25,1))</f>
        <v>2.5</v>
      </c>
      <c r="M1397" s="2" t="str">
        <f aca="false">IF(E1397="","Virtual",IF(L1397&gt;=Indicadores!$B$6,"Fim de Vida",IF(L1397&gt;=Indicadores!$B$5,"Envelhecendo","Atual")))</f>
        <v>Atual</v>
      </c>
      <c r="N1397" s="2" t="str">
        <f aca="false">IF(F1397="","N/A",IF(F1397&lt;Indicadores!$B$4,"Vencida","Vigente"))</f>
        <v>Vigente</v>
      </c>
      <c r="O1397" s="2" t="str">
        <f aca="false">INDEX(Locais!$B$2:$B$13,MATCH(H1397,Locais!$A$2:$A$13,0))</f>
        <v>Regional - Recife</v>
      </c>
      <c r="P1397" s="2" t="str">
        <f aca="false">INDEX(Locais!$C$2:$C$13,MATCH(H1397,Locais!$A$2:$A$13,0))</f>
        <v>Nordeste</v>
      </c>
    </row>
    <row r="1398" customFormat="false" ht="15" hidden="false" customHeight="false" outlineLevel="0" collapsed="false">
      <c r="A1398" s="2" t="s">
        <v>1534</v>
      </c>
      <c r="B1398" s="2" t="s">
        <v>69</v>
      </c>
      <c r="C1398" s="2" t="s">
        <v>96</v>
      </c>
      <c r="D1398" s="2" t="s">
        <v>117</v>
      </c>
      <c r="E1398" s="13" t="n">
        <v>43864</v>
      </c>
      <c r="F1398" s="13" t="n">
        <v>44959</v>
      </c>
      <c r="G1398" s="2" t="s">
        <v>151</v>
      </c>
      <c r="H1398" s="2" t="s">
        <v>165</v>
      </c>
      <c r="I1398" s="2" t="s">
        <v>142</v>
      </c>
      <c r="J1398" s="2" t="s">
        <v>137</v>
      </c>
      <c r="K1398" s="14" t="n">
        <v>9736.27</v>
      </c>
      <c r="L1398" s="2" t="n">
        <f aca="false">IF(E1398="","",ROUND((Indicadores!$B$4-E1398)/365.25,1))</f>
        <v>6.7</v>
      </c>
      <c r="M1398" s="2" t="str">
        <f aca="false">IF(E1398="","Virtual",IF(L1398&gt;=Indicadores!$B$6,"Fim de Vida",IF(L1398&gt;=Indicadores!$B$5,"Envelhecendo","Atual")))</f>
        <v>Fim de Vida</v>
      </c>
      <c r="N1398" s="2" t="str">
        <f aca="false">IF(F1398="","N/A",IF(F1398&lt;Indicadores!$B$4,"Vencida","Vigente"))</f>
        <v>Vencida</v>
      </c>
      <c r="O1398" s="2" t="str">
        <f aca="false">INDEX(Locais!$B$2:$B$13,MATCH(H1398,Locais!$A$2:$A$13,0))</f>
        <v>Regional - Salvador</v>
      </c>
      <c r="P1398" s="2" t="str">
        <f aca="false">INDEX(Locais!$C$2:$C$13,MATCH(H1398,Locais!$A$2:$A$13,0))</f>
        <v>Nordeste</v>
      </c>
    </row>
    <row r="1399" customFormat="false" ht="15" hidden="false" customHeight="false" outlineLevel="0" collapsed="false">
      <c r="A1399" s="2" t="s">
        <v>1535</v>
      </c>
      <c r="B1399" s="2" t="s">
        <v>69</v>
      </c>
      <c r="C1399" s="2" t="s">
        <v>96</v>
      </c>
      <c r="D1399" s="2" t="s">
        <v>117</v>
      </c>
      <c r="E1399" s="13" t="n">
        <v>45913</v>
      </c>
      <c r="F1399" s="13" t="n">
        <v>47008</v>
      </c>
      <c r="G1399" s="2" t="s">
        <v>32</v>
      </c>
      <c r="H1399" s="2" t="s">
        <v>98</v>
      </c>
      <c r="I1399" s="2" t="s">
        <v>133</v>
      </c>
      <c r="J1399" s="2" t="s">
        <v>100</v>
      </c>
      <c r="K1399" s="14" t="n">
        <v>9868.95</v>
      </c>
      <c r="L1399" s="2" t="n">
        <f aca="false">IF(E1399="","",ROUND((Indicadores!$B$4-E1399)/365.25,1))</f>
        <v>1.1</v>
      </c>
      <c r="M1399" s="2" t="str">
        <f aca="false">IF(E1399="","Virtual",IF(L1399&gt;=Indicadores!$B$6,"Fim de Vida",IF(L1399&gt;=Indicadores!$B$5,"Envelhecendo","Atual")))</f>
        <v>Atual</v>
      </c>
      <c r="N1399" s="2" t="str">
        <f aca="false">IF(F1399="","N/A",IF(F1399&lt;Indicadores!$B$4,"Vencida","Vigente"))</f>
        <v>Vigente</v>
      </c>
      <c r="O1399" s="2" t="str">
        <f aca="false">INDEX(Locais!$B$2:$B$13,MATCH(H1399,Locais!$A$2:$A$13,0))</f>
        <v>Sede - Brasília</v>
      </c>
      <c r="P1399" s="2" t="str">
        <f aca="false">INDEX(Locais!$C$2:$C$13,MATCH(H1399,Locais!$A$2:$A$13,0))</f>
        <v>Centro-Oeste</v>
      </c>
    </row>
    <row r="1400" customFormat="false" ht="15" hidden="false" customHeight="false" outlineLevel="0" collapsed="false">
      <c r="A1400" s="2" t="s">
        <v>1536</v>
      </c>
      <c r="B1400" s="2" t="s">
        <v>68</v>
      </c>
      <c r="C1400" s="2" t="s">
        <v>96</v>
      </c>
      <c r="D1400" s="2" t="s">
        <v>132</v>
      </c>
      <c r="E1400" s="13" t="n">
        <v>44729</v>
      </c>
      <c r="F1400" s="13" t="n">
        <v>45824</v>
      </c>
      <c r="G1400" s="2" t="s">
        <v>32</v>
      </c>
      <c r="H1400" s="2" t="s">
        <v>98</v>
      </c>
      <c r="I1400" s="2" t="s">
        <v>142</v>
      </c>
      <c r="J1400" s="2" t="s">
        <v>100</v>
      </c>
      <c r="K1400" s="14" t="n">
        <v>6237.6</v>
      </c>
      <c r="L1400" s="2" t="n">
        <f aca="false">IF(E1400="","",ROUND((Indicadores!$B$4-E1400)/365.25,1))</f>
        <v>4.3</v>
      </c>
      <c r="M1400" s="2" t="str">
        <f aca="false">IF(E1400="","Virtual",IF(L1400&gt;=Indicadores!$B$6,"Fim de Vida",IF(L1400&gt;=Indicadores!$B$5,"Envelhecendo","Atual")))</f>
        <v>Envelhecendo</v>
      </c>
      <c r="N1400" s="2" t="str">
        <f aca="false">IF(F1400="","N/A",IF(F1400&lt;Indicadores!$B$4,"Vencida","Vigente"))</f>
        <v>Vencida</v>
      </c>
      <c r="O1400" s="2" t="str">
        <f aca="false">INDEX(Locais!$B$2:$B$13,MATCH(H1400,Locais!$A$2:$A$13,0))</f>
        <v>Sede - Brasília</v>
      </c>
      <c r="P1400" s="2" t="str">
        <f aca="false">INDEX(Locais!$C$2:$C$13,MATCH(H1400,Locais!$A$2:$A$13,0))</f>
        <v>Centro-Oeste</v>
      </c>
    </row>
    <row r="1401" customFormat="false" ht="15" hidden="false" customHeight="false" outlineLevel="0" collapsed="false">
      <c r="A1401" s="2" t="s">
        <v>1537</v>
      </c>
      <c r="B1401" s="2" t="s">
        <v>68</v>
      </c>
      <c r="C1401" s="2" t="s">
        <v>126</v>
      </c>
      <c r="D1401" s="2" t="s">
        <v>127</v>
      </c>
      <c r="E1401" s="13" t="n">
        <v>45969</v>
      </c>
      <c r="F1401" s="13" t="n">
        <v>47064</v>
      </c>
      <c r="G1401" s="2" t="s">
        <v>32</v>
      </c>
      <c r="H1401" s="2" t="s">
        <v>119</v>
      </c>
      <c r="I1401" s="2" t="s">
        <v>133</v>
      </c>
      <c r="J1401" s="2" t="s">
        <v>100</v>
      </c>
      <c r="K1401" s="14" t="n">
        <v>6215.51</v>
      </c>
      <c r="L1401" s="2" t="n">
        <f aca="false">IF(E1401="","",ROUND((Indicadores!$B$4-E1401)/365.25,1))</f>
        <v>0.9</v>
      </c>
      <c r="M1401" s="2" t="str">
        <f aca="false">IF(E1401="","Virtual",IF(L1401&gt;=Indicadores!$B$6,"Fim de Vida",IF(L1401&gt;=Indicadores!$B$5,"Envelhecendo","Atual")))</f>
        <v>Atual</v>
      </c>
      <c r="N1401" s="2" t="str">
        <f aca="false">IF(F1401="","N/A",IF(F1401&lt;Indicadores!$B$4,"Vencida","Vigente"))</f>
        <v>Vigente</v>
      </c>
      <c r="O1401" s="2" t="str">
        <f aca="false">INDEX(Locais!$B$2:$B$13,MATCH(H1401,Locais!$A$2:$A$13,0))</f>
        <v>Regional - São Paulo</v>
      </c>
      <c r="P1401" s="2" t="str">
        <f aca="false">INDEX(Locais!$C$2:$C$13,MATCH(H1401,Locais!$A$2:$A$13,0))</f>
        <v>Sudeste</v>
      </c>
    </row>
    <row r="1402" customFormat="false" ht="15" hidden="false" customHeight="false" outlineLevel="0" collapsed="false">
      <c r="A1402" s="2" t="s">
        <v>1538</v>
      </c>
      <c r="B1402" s="2" t="s">
        <v>68</v>
      </c>
      <c r="C1402" s="2" t="s">
        <v>96</v>
      </c>
      <c r="D1402" s="2" t="s">
        <v>107</v>
      </c>
      <c r="E1402" s="13" t="n">
        <v>44146</v>
      </c>
      <c r="F1402" s="13" t="n">
        <v>45241</v>
      </c>
      <c r="G1402" s="2" t="s">
        <v>34</v>
      </c>
      <c r="H1402" s="2" t="s">
        <v>104</v>
      </c>
      <c r="I1402" s="2" t="s">
        <v>133</v>
      </c>
      <c r="J1402" s="2" t="s">
        <v>100</v>
      </c>
      <c r="K1402" s="14" t="n">
        <v>5479.83</v>
      </c>
      <c r="L1402" s="2" t="n">
        <f aca="false">IF(E1402="","",ROUND((Indicadores!$B$4-E1402)/365.25,1))</f>
        <v>5.9</v>
      </c>
      <c r="M1402" s="2" t="str">
        <f aca="false">IF(E1402="","Virtual",IF(L1402&gt;=Indicadores!$B$6,"Fim de Vida",IF(L1402&gt;=Indicadores!$B$5,"Envelhecendo","Atual")))</f>
        <v>Fim de Vida</v>
      </c>
      <c r="N1402" s="2" t="str">
        <f aca="false">IF(F1402="","N/A",IF(F1402&lt;Indicadores!$B$4,"Vencida","Vigente"))</f>
        <v>Vencida</v>
      </c>
      <c r="O1402" s="2" t="str">
        <f aca="false">INDEX(Locais!$B$2:$B$13,MATCH(H1402,Locais!$A$2:$A$13,0))</f>
        <v>Regional - Fortaleza</v>
      </c>
      <c r="P1402" s="2" t="str">
        <f aca="false">INDEX(Locais!$C$2:$C$13,MATCH(H1402,Locais!$A$2:$A$13,0))</f>
        <v>Nordeste</v>
      </c>
    </row>
    <row r="1403" customFormat="false" ht="15" hidden="false" customHeight="false" outlineLevel="0" collapsed="false">
      <c r="A1403" s="2" t="s">
        <v>1539</v>
      </c>
      <c r="B1403" s="2" t="s">
        <v>68</v>
      </c>
      <c r="C1403" s="2" t="s">
        <v>126</v>
      </c>
      <c r="D1403" s="2" t="s">
        <v>127</v>
      </c>
      <c r="E1403" s="13" t="n">
        <v>44786</v>
      </c>
      <c r="F1403" s="13" t="n">
        <v>45881</v>
      </c>
      <c r="G1403" s="2" t="s">
        <v>32</v>
      </c>
      <c r="H1403" s="2" t="s">
        <v>98</v>
      </c>
      <c r="I1403" s="2" t="s">
        <v>136</v>
      </c>
      <c r="J1403" s="2" t="s">
        <v>100</v>
      </c>
      <c r="K1403" s="14" t="n">
        <v>5996.65</v>
      </c>
      <c r="L1403" s="2" t="n">
        <f aca="false">IF(E1403="","",ROUND((Indicadores!$B$4-E1403)/365.25,1))</f>
        <v>4.2</v>
      </c>
      <c r="M1403" s="2" t="str">
        <f aca="false">IF(E1403="","Virtual",IF(L1403&gt;=Indicadores!$B$6,"Fim de Vida",IF(L1403&gt;=Indicadores!$B$5,"Envelhecendo","Atual")))</f>
        <v>Envelhecendo</v>
      </c>
      <c r="N1403" s="2" t="str">
        <f aca="false">IF(F1403="","N/A",IF(F1403&lt;Indicadores!$B$4,"Vencida","Vigente"))</f>
        <v>Vencida</v>
      </c>
      <c r="O1403" s="2" t="str">
        <f aca="false">INDEX(Locais!$B$2:$B$13,MATCH(H1403,Locais!$A$2:$A$13,0))</f>
        <v>Sede - Brasília</v>
      </c>
      <c r="P1403" s="2" t="str">
        <f aca="false">INDEX(Locais!$C$2:$C$13,MATCH(H1403,Locais!$A$2:$A$13,0))</f>
        <v>Centro-Oeste</v>
      </c>
    </row>
    <row r="1404" customFormat="false" ht="15" hidden="false" customHeight="false" outlineLevel="0" collapsed="false">
      <c r="A1404" s="2" t="s">
        <v>1540</v>
      </c>
      <c r="B1404" s="2" t="s">
        <v>68</v>
      </c>
      <c r="C1404" s="2" t="s">
        <v>126</v>
      </c>
      <c r="D1404" s="2" t="s">
        <v>127</v>
      </c>
      <c r="E1404" s="13" t="n">
        <v>44136</v>
      </c>
      <c r="F1404" s="13" t="n">
        <v>45231</v>
      </c>
      <c r="G1404" s="2" t="s">
        <v>32</v>
      </c>
      <c r="H1404" s="2" t="s">
        <v>119</v>
      </c>
      <c r="I1404" s="2" t="s">
        <v>115</v>
      </c>
      <c r="J1404" s="2" t="s">
        <v>100</v>
      </c>
      <c r="K1404" s="14" t="n">
        <v>5352.3</v>
      </c>
      <c r="L1404" s="2" t="n">
        <f aca="false">IF(E1404="","",ROUND((Indicadores!$B$4-E1404)/365.25,1))</f>
        <v>6</v>
      </c>
      <c r="M1404" s="2" t="str">
        <f aca="false">IF(E1404="","Virtual",IF(L1404&gt;=Indicadores!$B$6,"Fim de Vida",IF(L1404&gt;=Indicadores!$B$5,"Envelhecendo","Atual")))</f>
        <v>Fim de Vida</v>
      </c>
      <c r="N1404" s="2" t="str">
        <f aca="false">IF(F1404="","N/A",IF(F1404&lt;Indicadores!$B$4,"Vencida","Vigente"))</f>
        <v>Vencida</v>
      </c>
      <c r="O1404" s="2" t="str">
        <f aca="false">INDEX(Locais!$B$2:$B$13,MATCH(H1404,Locais!$A$2:$A$13,0))</f>
        <v>Regional - São Paulo</v>
      </c>
      <c r="P1404" s="2" t="str">
        <f aca="false">INDEX(Locais!$C$2:$C$13,MATCH(H1404,Locais!$A$2:$A$13,0))</f>
        <v>Sudeste</v>
      </c>
    </row>
    <row r="1405" customFormat="false" ht="15" hidden="false" customHeight="false" outlineLevel="0" collapsed="false">
      <c r="A1405" s="2" t="s">
        <v>1541</v>
      </c>
      <c r="B1405" s="2" t="s">
        <v>69</v>
      </c>
      <c r="C1405" s="2" t="s">
        <v>96</v>
      </c>
      <c r="D1405" s="2" t="s">
        <v>97</v>
      </c>
      <c r="E1405" s="13" t="n">
        <v>44869</v>
      </c>
      <c r="F1405" s="13" t="n">
        <v>45964</v>
      </c>
      <c r="G1405" s="2" t="s">
        <v>32</v>
      </c>
      <c r="H1405" s="2" t="s">
        <v>139</v>
      </c>
      <c r="I1405" s="2" t="s">
        <v>109</v>
      </c>
      <c r="J1405" s="2" t="s">
        <v>100</v>
      </c>
      <c r="K1405" s="14" t="n">
        <v>9577</v>
      </c>
      <c r="L1405" s="2" t="n">
        <f aca="false">IF(E1405="","",ROUND((Indicadores!$B$4-E1405)/365.25,1))</f>
        <v>4</v>
      </c>
      <c r="M1405" s="2" t="str">
        <f aca="false">IF(E1405="","Virtual",IF(L1405&gt;=Indicadores!$B$6,"Fim de Vida",IF(L1405&gt;=Indicadores!$B$5,"Envelhecendo","Atual")))</f>
        <v>Envelhecendo</v>
      </c>
      <c r="N1405" s="2" t="str">
        <f aca="false">IF(F1405="","N/A",IF(F1405&lt;Indicadores!$B$4,"Vencida","Vigente"))</f>
        <v>Vencida</v>
      </c>
      <c r="O1405" s="2" t="str">
        <f aca="false">INDEX(Locais!$B$2:$B$13,MATCH(H1405,Locais!$A$2:$A$13,0))</f>
        <v>Regional - Rio de Janeiro</v>
      </c>
      <c r="P1405" s="2" t="str">
        <f aca="false">INDEX(Locais!$C$2:$C$13,MATCH(H1405,Locais!$A$2:$A$13,0))</f>
        <v>Sudeste</v>
      </c>
    </row>
    <row r="1406" customFormat="false" ht="15" hidden="false" customHeight="false" outlineLevel="0" collapsed="false">
      <c r="A1406" s="2" t="s">
        <v>1542</v>
      </c>
      <c r="B1406" s="2" t="s">
        <v>69</v>
      </c>
      <c r="C1406" s="2" t="s">
        <v>102</v>
      </c>
      <c r="D1406" s="2" t="s">
        <v>113</v>
      </c>
      <c r="E1406" s="13" t="n">
        <v>44125</v>
      </c>
      <c r="F1406" s="13" t="n">
        <v>45220</v>
      </c>
      <c r="G1406" s="2" t="s">
        <v>34</v>
      </c>
      <c r="H1406" s="2" t="s">
        <v>123</v>
      </c>
      <c r="I1406" s="2" t="s">
        <v>109</v>
      </c>
      <c r="J1406" s="2" t="s">
        <v>100</v>
      </c>
      <c r="K1406" s="14" t="n">
        <v>7641.83</v>
      </c>
      <c r="L1406" s="2" t="n">
        <f aca="false">IF(E1406="","",ROUND((Indicadores!$B$4-E1406)/365.25,1))</f>
        <v>6</v>
      </c>
      <c r="M1406" s="2" t="str">
        <f aca="false">IF(E1406="","Virtual",IF(L1406&gt;=Indicadores!$B$6,"Fim de Vida",IF(L1406&gt;=Indicadores!$B$5,"Envelhecendo","Atual")))</f>
        <v>Fim de Vida</v>
      </c>
      <c r="N1406" s="2" t="str">
        <f aca="false">IF(F1406="","N/A",IF(F1406&lt;Indicadores!$B$4,"Vencida","Vigente"))</f>
        <v>Vencida</v>
      </c>
      <c r="O1406" s="2" t="str">
        <f aca="false">INDEX(Locais!$B$2:$B$13,MATCH(H1406,Locais!$A$2:$A$13,0))</f>
        <v>Regional - Goiânia</v>
      </c>
      <c r="P1406" s="2" t="str">
        <f aca="false">INDEX(Locais!$C$2:$C$13,MATCH(H1406,Locais!$A$2:$A$13,0))</f>
        <v>Centro-Oeste</v>
      </c>
    </row>
    <row r="1407" customFormat="false" ht="15" hidden="false" customHeight="false" outlineLevel="0" collapsed="false">
      <c r="A1407" s="2" t="s">
        <v>1543</v>
      </c>
      <c r="B1407" s="2" t="s">
        <v>68</v>
      </c>
      <c r="C1407" s="2" t="s">
        <v>96</v>
      </c>
      <c r="D1407" s="2" t="s">
        <v>107</v>
      </c>
      <c r="E1407" s="13" t="n">
        <v>44788</v>
      </c>
      <c r="F1407" s="13" t="n">
        <v>45883</v>
      </c>
      <c r="G1407" s="2" t="s">
        <v>34</v>
      </c>
      <c r="H1407" s="2" t="s">
        <v>141</v>
      </c>
      <c r="I1407" s="2" t="s">
        <v>120</v>
      </c>
      <c r="J1407" s="2" t="s">
        <v>100</v>
      </c>
      <c r="K1407" s="14" t="n">
        <v>4937.75</v>
      </c>
      <c r="L1407" s="2" t="n">
        <f aca="false">IF(E1407="","",ROUND((Indicadores!$B$4-E1407)/365.25,1))</f>
        <v>4.2</v>
      </c>
      <c r="M1407" s="2" t="str">
        <f aca="false">IF(E1407="","Virtual",IF(L1407&gt;=Indicadores!$B$6,"Fim de Vida",IF(L1407&gt;=Indicadores!$B$5,"Envelhecendo","Atual")))</f>
        <v>Envelhecendo</v>
      </c>
      <c r="N1407" s="2" t="str">
        <f aca="false">IF(F1407="","N/A",IF(F1407&lt;Indicadores!$B$4,"Vencida","Vigente"))</f>
        <v>Vencida</v>
      </c>
      <c r="O1407" s="2" t="str">
        <f aca="false">INDEX(Locais!$B$2:$B$13,MATCH(H1407,Locais!$A$2:$A$13,0))</f>
        <v>Regional - Curitiba</v>
      </c>
      <c r="P1407" s="2" t="str">
        <f aca="false">INDEX(Locais!$C$2:$C$13,MATCH(H1407,Locais!$A$2:$A$13,0))</f>
        <v>Sul</v>
      </c>
    </row>
    <row r="1408" customFormat="false" ht="15" hidden="false" customHeight="false" outlineLevel="0" collapsed="false">
      <c r="A1408" s="2" t="s">
        <v>1544</v>
      </c>
      <c r="B1408" s="2" t="s">
        <v>70</v>
      </c>
      <c r="C1408" s="2" t="s">
        <v>96</v>
      </c>
      <c r="D1408" s="2" t="s">
        <v>122</v>
      </c>
      <c r="E1408" s="13" t="n">
        <v>43763</v>
      </c>
      <c r="F1408" s="13" t="n">
        <v>45588</v>
      </c>
      <c r="G1408" s="2" t="s">
        <v>32</v>
      </c>
      <c r="H1408" s="2" t="s">
        <v>141</v>
      </c>
      <c r="I1408" s="2" t="s">
        <v>109</v>
      </c>
      <c r="J1408" s="2" t="s">
        <v>100</v>
      </c>
      <c r="K1408" s="14" t="n">
        <v>20896.02</v>
      </c>
      <c r="L1408" s="2" t="n">
        <f aca="false">IF(E1408="","",ROUND((Indicadores!$B$4-E1408)/365.25,1))</f>
        <v>7</v>
      </c>
      <c r="M1408" s="2" t="str">
        <f aca="false">IF(E1408="","Virtual",IF(L1408&gt;=Indicadores!$B$6,"Fim de Vida",IF(L1408&gt;=Indicadores!$B$5,"Envelhecendo","Atual")))</f>
        <v>Fim de Vida</v>
      </c>
      <c r="N1408" s="2" t="str">
        <f aca="false">IF(F1408="","N/A",IF(F1408&lt;Indicadores!$B$4,"Vencida","Vigente"))</f>
        <v>Vencida</v>
      </c>
      <c r="O1408" s="2" t="str">
        <f aca="false">INDEX(Locais!$B$2:$B$13,MATCH(H1408,Locais!$A$2:$A$13,0))</f>
        <v>Regional - Curitiba</v>
      </c>
      <c r="P1408" s="2" t="str">
        <f aca="false">INDEX(Locais!$C$2:$C$13,MATCH(H1408,Locais!$A$2:$A$13,0))</f>
        <v>Sul</v>
      </c>
    </row>
    <row r="1409" customFormat="false" ht="15" hidden="false" customHeight="false" outlineLevel="0" collapsed="false">
      <c r="A1409" s="2" t="s">
        <v>1545</v>
      </c>
      <c r="B1409" s="2" t="s">
        <v>69</v>
      </c>
      <c r="C1409" s="2" t="s">
        <v>126</v>
      </c>
      <c r="D1409" s="2" t="s">
        <v>169</v>
      </c>
      <c r="E1409" s="13" t="n">
        <v>45415</v>
      </c>
      <c r="F1409" s="13" t="n">
        <v>46510</v>
      </c>
      <c r="G1409" s="2" t="s">
        <v>151</v>
      </c>
      <c r="H1409" s="2" t="s">
        <v>145</v>
      </c>
      <c r="I1409" s="2" t="s">
        <v>133</v>
      </c>
      <c r="J1409" s="2" t="s">
        <v>137</v>
      </c>
      <c r="K1409" s="14" t="n">
        <v>10595.1</v>
      </c>
      <c r="L1409" s="2" t="n">
        <f aca="false">IF(E1409="","",ROUND((Indicadores!$B$4-E1409)/365.25,1))</f>
        <v>2.5</v>
      </c>
      <c r="M1409" s="2" t="str">
        <f aca="false">IF(E1409="","Virtual",IF(L1409&gt;=Indicadores!$B$6,"Fim de Vida",IF(L1409&gt;=Indicadores!$B$5,"Envelhecendo","Atual")))</f>
        <v>Atual</v>
      </c>
      <c r="N1409" s="2" t="str">
        <f aca="false">IF(F1409="","N/A",IF(F1409&lt;Indicadores!$B$4,"Vencida","Vigente"))</f>
        <v>Vigente</v>
      </c>
      <c r="O1409" s="2" t="str">
        <f aca="false">INDEX(Locais!$B$2:$B$13,MATCH(H1409,Locais!$A$2:$A$13,0))</f>
        <v>Regional - Belém</v>
      </c>
      <c r="P1409" s="2" t="str">
        <f aca="false">INDEX(Locais!$C$2:$C$13,MATCH(H1409,Locais!$A$2:$A$13,0))</f>
        <v>Norte</v>
      </c>
    </row>
    <row r="1410" customFormat="false" ht="15" hidden="false" customHeight="false" outlineLevel="0" collapsed="false">
      <c r="A1410" s="2" t="s">
        <v>1546</v>
      </c>
      <c r="B1410" s="2" t="s">
        <v>68</v>
      </c>
      <c r="C1410" s="2" t="s">
        <v>126</v>
      </c>
      <c r="D1410" s="2" t="s">
        <v>127</v>
      </c>
      <c r="E1410" s="13" t="n">
        <v>45526</v>
      </c>
      <c r="F1410" s="13" t="n">
        <v>46621</v>
      </c>
      <c r="G1410" s="2" t="s">
        <v>32</v>
      </c>
      <c r="H1410" s="2" t="s">
        <v>114</v>
      </c>
      <c r="I1410" s="2" t="s">
        <v>124</v>
      </c>
      <c r="J1410" s="2" t="s">
        <v>100</v>
      </c>
      <c r="K1410" s="14" t="n">
        <v>5648.83</v>
      </c>
      <c r="L1410" s="2" t="n">
        <f aca="false">IF(E1410="","",ROUND((Indicadores!$B$4-E1410)/365.25,1))</f>
        <v>2.2</v>
      </c>
      <c r="M1410" s="2" t="str">
        <f aca="false">IF(E1410="","Virtual",IF(L1410&gt;=Indicadores!$B$6,"Fim de Vida",IF(L1410&gt;=Indicadores!$B$5,"Envelhecendo","Atual")))</f>
        <v>Atual</v>
      </c>
      <c r="N1410" s="2" t="str">
        <f aca="false">IF(F1410="","N/A",IF(F1410&lt;Indicadores!$B$4,"Vencida","Vigente"))</f>
        <v>Vigente</v>
      </c>
      <c r="O1410" s="2" t="str">
        <f aca="false">INDEX(Locais!$B$2:$B$13,MATCH(H1410,Locais!$A$2:$A$13,0))</f>
        <v>Regional - Belo Horizonte</v>
      </c>
      <c r="P1410" s="2" t="str">
        <f aca="false">INDEX(Locais!$C$2:$C$13,MATCH(H1410,Locais!$A$2:$A$13,0))</f>
        <v>Sudeste</v>
      </c>
    </row>
    <row r="1411" customFormat="false" ht="15" hidden="false" customHeight="false" outlineLevel="0" collapsed="false">
      <c r="A1411" s="2" t="s">
        <v>1547</v>
      </c>
      <c r="B1411" s="2" t="s">
        <v>69</v>
      </c>
      <c r="C1411" s="2" t="s">
        <v>96</v>
      </c>
      <c r="D1411" s="2" t="s">
        <v>117</v>
      </c>
      <c r="E1411" s="13" t="n">
        <v>45192</v>
      </c>
      <c r="F1411" s="13" t="n">
        <v>46287</v>
      </c>
      <c r="G1411" s="2" t="s">
        <v>32</v>
      </c>
      <c r="H1411" s="2" t="s">
        <v>163</v>
      </c>
      <c r="I1411" s="2" t="s">
        <v>105</v>
      </c>
      <c r="J1411" s="2" t="s">
        <v>100</v>
      </c>
      <c r="K1411" s="14" t="n">
        <v>10073.97</v>
      </c>
      <c r="L1411" s="2" t="n">
        <f aca="false">IF(E1411="","",ROUND((Indicadores!$B$4-E1411)/365.25,1))</f>
        <v>3.1</v>
      </c>
      <c r="M1411" s="2" t="str">
        <f aca="false">IF(E1411="","Virtual",IF(L1411&gt;=Indicadores!$B$6,"Fim de Vida",IF(L1411&gt;=Indicadores!$B$5,"Envelhecendo","Atual")))</f>
        <v>Envelhecendo</v>
      </c>
      <c r="N1411" s="2" t="str">
        <f aca="false">IF(F1411="","N/A",IF(F1411&lt;Indicadores!$B$4,"Vencida","Vigente"))</f>
        <v>Vencida</v>
      </c>
      <c r="O1411" s="2" t="str">
        <f aca="false">INDEX(Locais!$B$2:$B$13,MATCH(H1411,Locais!$A$2:$A$13,0))</f>
        <v>Regional - Manaus</v>
      </c>
      <c r="P1411" s="2" t="str">
        <f aca="false">INDEX(Locais!$C$2:$C$13,MATCH(H1411,Locais!$A$2:$A$13,0))</f>
        <v>Norte</v>
      </c>
    </row>
    <row r="1412" customFormat="false" ht="15" hidden="false" customHeight="false" outlineLevel="0" collapsed="false">
      <c r="A1412" s="2" t="s">
        <v>1548</v>
      </c>
      <c r="B1412" s="2" t="s">
        <v>68</v>
      </c>
      <c r="C1412" s="2" t="s">
        <v>102</v>
      </c>
      <c r="D1412" s="2" t="s">
        <v>103</v>
      </c>
      <c r="E1412" s="13" t="n">
        <v>45072</v>
      </c>
      <c r="F1412" s="13" t="n">
        <v>46167</v>
      </c>
      <c r="G1412" s="2" t="s">
        <v>135</v>
      </c>
      <c r="H1412" s="2" t="s">
        <v>98</v>
      </c>
      <c r="I1412" s="2" t="s">
        <v>109</v>
      </c>
      <c r="J1412" s="2" t="s">
        <v>137</v>
      </c>
      <c r="K1412" s="14" t="n">
        <v>5941.76</v>
      </c>
      <c r="L1412" s="2" t="n">
        <f aca="false">IF(E1412="","",ROUND((Indicadores!$B$4-E1412)/365.25,1))</f>
        <v>3.4</v>
      </c>
      <c r="M1412" s="2" t="str">
        <f aca="false">IF(E1412="","Virtual",IF(L1412&gt;=Indicadores!$B$6,"Fim de Vida",IF(L1412&gt;=Indicadores!$B$5,"Envelhecendo","Atual")))</f>
        <v>Envelhecendo</v>
      </c>
      <c r="N1412" s="2" t="str">
        <f aca="false">IF(F1412="","N/A",IF(F1412&lt;Indicadores!$B$4,"Vencida","Vigente"))</f>
        <v>Vencida</v>
      </c>
      <c r="O1412" s="2" t="str">
        <f aca="false">INDEX(Locais!$B$2:$B$13,MATCH(H1412,Locais!$A$2:$A$13,0))</f>
        <v>Sede - Brasília</v>
      </c>
      <c r="P1412" s="2" t="str">
        <f aca="false">INDEX(Locais!$C$2:$C$13,MATCH(H1412,Locais!$A$2:$A$13,0))</f>
        <v>Centro-Oeste</v>
      </c>
    </row>
    <row r="1413" customFormat="false" ht="15" hidden="false" customHeight="false" outlineLevel="0" collapsed="false">
      <c r="A1413" s="2" t="s">
        <v>1549</v>
      </c>
      <c r="B1413" s="2" t="s">
        <v>68</v>
      </c>
      <c r="C1413" s="2" t="s">
        <v>102</v>
      </c>
      <c r="D1413" s="2" t="s">
        <v>103</v>
      </c>
      <c r="E1413" s="13" t="n">
        <v>44290</v>
      </c>
      <c r="F1413" s="13" t="n">
        <v>45385</v>
      </c>
      <c r="G1413" s="2" t="s">
        <v>32</v>
      </c>
      <c r="H1413" s="2" t="s">
        <v>108</v>
      </c>
      <c r="I1413" s="2" t="s">
        <v>124</v>
      </c>
      <c r="J1413" s="2" t="s">
        <v>100</v>
      </c>
      <c r="K1413" s="14" t="n">
        <v>5630.43</v>
      </c>
      <c r="L1413" s="2" t="n">
        <f aca="false">IF(E1413="","",ROUND((Indicadores!$B$4-E1413)/365.25,1))</f>
        <v>5.5</v>
      </c>
      <c r="M1413" s="2" t="str">
        <f aca="false">IF(E1413="","Virtual",IF(L1413&gt;=Indicadores!$B$6,"Fim de Vida",IF(L1413&gt;=Indicadores!$B$5,"Envelhecendo","Atual")))</f>
        <v>Fim de Vida</v>
      </c>
      <c r="N1413" s="2" t="str">
        <f aca="false">IF(F1413="","N/A",IF(F1413&lt;Indicadores!$B$4,"Vencida","Vigente"))</f>
        <v>Vencida</v>
      </c>
      <c r="O1413" s="2" t="str">
        <f aca="false">INDEX(Locais!$B$2:$B$13,MATCH(H1413,Locais!$A$2:$A$13,0))</f>
        <v>Regional - Porto Alegre</v>
      </c>
      <c r="P1413" s="2" t="str">
        <f aca="false">INDEX(Locais!$C$2:$C$13,MATCH(H1413,Locais!$A$2:$A$13,0))</f>
        <v>Sul</v>
      </c>
    </row>
    <row r="1414" customFormat="false" ht="15" hidden="false" customHeight="false" outlineLevel="0" collapsed="false">
      <c r="A1414" s="2" t="s">
        <v>1550</v>
      </c>
      <c r="B1414" s="2" t="s">
        <v>68</v>
      </c>
      <c r="C1414" s="2" t="s">
        <v>126</v>
      </c>
      <c r="D1414" s="2" t="s">
        <v>127</v>
      </c>
      <c r="E1414" s="13" t="n">
        <v>43697</v>
      </c>
      <c r="F1414" s="13" t="n">
        <v>44792</v>
      </c>
      <c r="G1414" s="2" t="s">
        <v>32</v>
      </c>
      <c r="H1414" s="2" t="s">
        <v>119</v>
      </c>
      <c r="I1414" s="2" t="s">
        <v>136</v>
      </c>
      <c r="J1414" s="2" t="s">
        <v>100</v>
      </c>
      <c r="K1414" s="14" t="n">
        <v>6215.59</v>
      </c>
      <c r="L1414" s="2" t="n">
        <f aca="false">IF(E1414="","",ROUND((Indicadores!$B$4-E1414)/365.25,1))</f>
        <v>7.2</v>
      </c>
      <c r="M1414" s="2" t="str">
        <f aca="false">IF(E1414="","Virtual",IF(L1414&gt;=Indicadores!$B$6,"Fim de Vida",IF(L1414&gt;=Indicadores!$B$5,"Envelhecendo","Atual")))</f>
        <v>Fim de Vida</v>
      </c>
      <c r="N1414" s="2" t="str">
        <f aca="false">IF(F1414="","N/A",IF(F1414&lt;Indicadores!$B$4,"Vencida","Vigente"))</f>
        <v>Vencida</v>
      </c>
      <c r="O1414" s="2" t="str">
        <f aca="false">INDEX(Locais!$B$2:$B$13,MATCH(H1414,Locais!$A$2:$A$13,0))</f>
        <v>Regional - São Paulo</v>
      </c>
      <c r="P1414" s="2" t="str">
        <f aca="false">INDEX(Locais!$C$2:$C$13,MATCH(H1414,Locais!$A$2:$A$13,0))</f>
        <v>Sudeste</v>
      </c>
    </row>
    <row r="1415" customFormat="false" ht="15" hidden="false" customHeight="false" outlineLevel="0" collapsed="false">
      <c r="A1415" s="2" t="s">
        <v>1551</v>
      </c>
      <c r="B1415" s="2" t="s">
        <v>69</v>
      </c>
      <c r="C1415" s="2" t="s">
        <v>126</v>
      </c>
      <c r="D1415" s="2" t="s">
        <v>169</v>
      </c>
      <c r="E1415" s="13" t="n">
        <v>44865</v>
      </c>
      <c r="F1415" s="13" t="n">
        <v>45960</v>
      </c>
      <c r="G1415" s="2" t="s">
        <v>32</v>
      </c>
      <c r="H1415" s="2" t="s">
        <v>119</v>
      </c>
      <c r="I1415" s="2" t="s">
        <v>130</v>
      </c>
      <c r="J1415" s="2" t="s">
        <v>100</v>
      </c>
      <c r="K1415" s="14" t="n">
        <v>7065.73</v>
      </c>
      <c r="L1415" s="2" t="n">
        <f aca="false">IF(E1415="","",ROUND((Indicadores!$B$4-E1415)/365.25,1))</f>
        <v>4</v>
      </c>
      <c r="M1415" s="2" t="str">
        <f aca="false">IF(E1415="","Virtual",IF(L1415&gt;=Indicadores!$B$6,"Fim de Vida",IF(L1415&gt;=Indicadores!$B$5,"Envelhecendo","Atual")))</f>
        <v>Envelhecendo</v>
      </c>
      <c r="N1415" s="2" t="str">
        <f aca="false">IF(F1415="","N/A",IF(F1415&lt;Indicadores!$B$4,"Vencida","Vigente"))</f>
        <v>Vencida</v>
      </c>
      <c r="O1415" s="2" t="str">
        <f aca="false">INDEX(Locais!$B$2:$B$13,MATCH(H1415,Locais!$A$2:$A$13,0))</f>
        <v>Regional - São Paulo</v>
      </c>
      <c r="P1415" s="2" t="str">
        <f aca="false">INDEX(Locais!$C$2:$C$13,MATCH(H1415,Locais!$A$2:$A$13,0))</f>
        <v>Sudeste</v>
      </c>
    </row>
    <row r="1416" customFormat="false" ht="15" hidden="false" customHeight="false" outlineLevel="0" collapsed="false">
      <c r="A1416" s="2" t="s">
        <v>1552</v>
      </c>
      <c r="B1416" s="2" t="s">
        <v>68</v>
      </c>
      <c r="C1416" s="2" t="s">
        <v>96</v>
      </c>
      <c r="D1416" s="2" t="s">
        <v>132</v>
      </c>
      <c r="E1416" s="13" t="n">
        <v>43732</v>
      </c>
      <c r="F1416" s="13" t="n">
        <v>44827</v>
      </c>
      <c r="G1416" s="2" t="s">
        <v>32</v>
      </c>
      <c r="H1416" s="2" t="s">
        <v>104</v>
      </c>
      <c r="I1416" s="2" t="s">
        <v>133</v>
      </c>
      <c r="J1416" s="2" t="s">
        <v>100</v>
      </c>
      <c r="K1416" s="14" t="n">
        <v>5434.17</v>
      </c>
      <c r="L1416" s="2" t="n">
        <f aca="false">IF(E1416="","",ROUND((Indicadores!$B$4-E1416)/365.25,1))</f>
        <v>7.1</v>
      </c>
      <c r="M1416" s="2" t="str">
        <f aca="false">IF(E1416="","Virtual",IF(L1416&gt;=Indicadores!$B$6,"Fim de Vida",IF(L1416&gt;=Indicadores!$B$5,"Envelhecendo","Atual")))</f>
        <v>Fim de Vida</v>
      </c>
      <c r="N1416" s="2" t="str">
        <f aca="false">IF(F1416="","N/A",IF(F1416&lt;Indicadores!$B$4,"Vencida","Vigente"))</f>
        <v>Vencida</v>
      </c>
      <c r="O1416" s="2" t="str">
        <f aca="false">INDEX(Locais!$B$2:$B$13,MATCH(H1416,Locais!$A$2:$A$13,0))</f>
        <v>Regional - Fortaleza</v>
      </c>
      <c r="P1416" s="2" t="str">
        <f aca="false">INDEX(Locais!$C$2:$C$13,MATCH(H1416,Locais!$A$2:$A$13,0))</f>
        <v>Nordeste</v>
      </c>
    </row>
    <row r="1417" customFormat="false" ht="15" hidden="false" customHeight="false" outlineLevel="0" collapsed="false">
      <c r="A1417" s="2" t="s">
        <v>1553</v>
      </c>
      <c r="B1417" s="2" t="s">
        <v>68</v>
      </c>
      <c r="C1417" s="2" t="s">
        <v>96</v>
      </c>
      <c r="D1417" s="2" t="s">
        <v>132</v>
      </c>
      <c r="E1417" s="13" t="n">
        <v>43729</v>
      </c>
      <c r="F1417" s="13" t="n">
        <v>44824</v>
      </c>
      <c r="G1417" s="2" t="s">
        <v>32</v>
      </c>
      <c r="H1417" s="2" t="s">
        <v>165</v>
      </c>
      <c r="I1417" s="2" t="s">
        <v>133</v>
      </c>
      <c r="J1417" s="2" t="s">
        <v>100</v>
      </c>
      <c r="K1417" s="14" t="n">
        <v>5976.05</v>
      </c>
      <c r="L1417" s="2" t="n">
        <f aca="false">IF(E1417="","",ROUND((Indicadores!$B$4-E1417)/365.25,1))</f>
        <v>7.1</v>
      </c>
      <c r="M1417" s="2" t="str">
        <f aca="false">IF(E1417="","Virtual",IF(L1417&gt;=Indicadores!$B$6,"Fim de Vida",IF(L1417&gt;=Indicadores!$B$5,"Envelhecendo","Atual")))</f>
        <v>Fim de Vida</v>
      </c>
      <c r="N1417" s="2" t="str">
        <f aca="false">IF(F1417="","N/A",IF(F1417&lt;Indicadores!$B$4,"Vencida","Vigente"))</f>
        <v>Vencida</v>
      </c>
      <c r="O1417" s="2" t="str">
        <f aca="false">INDEX(Locais!$B$2:$B$13,MATCH(H1417,Locais!$A$2:$A$13,0))</f>
        <v>Regional - Salvador</v>
      </c>
      <c r="P1417" s="2" t="str">
        <f aca="false">INDEX(Locais!$C$2:$C$13,MATCH(H1417,Locais!$A$2:$A$13,0))</f>
        <v>Nordeste</v>
      </c>
    </row>
    <row r="1418" customFormat="false" ht="15" hidden="false" customHeight="false" outlineLevel="0" collapsed="false">
      <c r="A1418" s="2" t="s">
        <v>1554</v>
      </c>
      <c r="B1418" s="2" t="s">
        <v>69</v>
      </c>
      <c r="C1418" s="2" t="s">
        <v>96</v>
      </c>
      <c r="D1418" s="2" t="s">
        <v>117</v>
      </c>
      <c r="E1418" s="13" t="n">
        <v>44624</v>
      </c>
      <c r="F1418" s="13" t="n">
        <v>45719</v>
      </c>
      <c r="G1418" s="2" t="s">
        <v>135</v>
      </c>
      <c r="H1418" s="2" t="s">
        <v>108</v>
      </c>
      <c r="I1418" s="2" t="s">
        <v>142</v>
      </c>
      <c r="J1418" s="2" t="s">
        <v>137</v>
      </c>
      <c r="K1418" s="14" t="n">
        <v>10965.26</v>
      </c>
      <c r="L1418" s="2" t="n">
        <f aca="false">IF(E1418="","",ROUND((Indicadores!$B$4-E1418)/365.25,1))</f>
        <v>4.6</v>
      </c>
      <c r="M1418" s="2" t="str">
        <f aca="false">IF(E1418="","Virtual",IF(L1418&gt;=Indicadores!$B$6,"Fim de Vida",IF(L1418&gt;=Indicadores!$B$5,"Envelhecendo","Atual")))</f>
        <v>Envelhecendo</v>
      </c>
      <c r="N1418" s="2" t="str">
        <f aca="false">IF(F1418="","N/A",IF(F1418&lt;Indicadores!$B$4,"Vencida","Vigente"))</f>
        <v>Vencida</v>
      </c>
      <c r="O1418" s="2" t="str">
        <f aca="false">INDEX(Locais!$B$2:$B$13,MATCH(H1418,Locais!$A$2:$A$13,0))</f>
        <v>Regional - Porto Alegre</v>
      </c>
      <c r="P1418" s="2" t="str">
        <f aca="false">INDEX(Locais!$C$2:$C$13,MATCH(H1418,Locais!$A$2:$A$13,0))</f>
        <v>Sul</v>
      </c>
    </row>
    <row r="1419" customFormat="false" ht="15" hidden="false" customHeight="false" outlineLevel="0" collapsed="false">
      <c r="A1419" s="2" t="s">
        <v>1555</v>
      </c>
      <c r="B1419" s="2" t="s">
        <v>68</v>
      </c>
      <c r="C1419" s="2" t="s">
        <v>102</v>
      </c>
      <c r="D1419" s="2" t="s">
        <v>103</v>
      </c>
      <c r="E1419" s="13" t="n">
        <v>45696</v>
      </c>
      <c r="F1419" s="13" t="n">
        <v>46791</v>
      </c>
      <c r="G1419" s="2" t="s">
        <v>36</v>
      </c>
      <c r="H1419" s="2" t="s">
        <v>108</v>
      </c>
      <c r="I1419" s="2" t="s">
        <v>142</v>
      </c>
      <c r="J1419" s="2" t="s">
        <v>100</v>
      </c>
      <c r="K1419" s="14" t="n">
        <v>6110.83</v>
      </c>
      <c r="L1419" s="2" t="n">
        <f aca="false">IF(E1419="","",ROUND((Indicadores!$B$4-E1419)/365.25,1))</f>
        <v>1.7</v>
      </c>
      <c r="M1419" s="2" t="str">
        <f aca="false">IF(E1419="","Virtual",IF(L1419&gt;=Indicadores!$B$6,"Fim de Vida",IF(L1419&gt;=Indicadores!$B$5,"Envelhecendo","Atual")))</f>
        <v>Atual</v>
      </c>
      <c r="N1419" s="2" t="str">
        <f aca="false">IF(F1419="","N/A",IF(F1419&lt;Indicadores!$B$4,"Vencida","Vigente"))</f>
        <v>Vigente</v>
      </c>
      <c r="O1419" s="2" t="str">
        <f aca="false">INDEX(Locais!$B$2:$B$13,MATCH(H1419,Locais!$A$2:$A$13,0))</f>
        <v>Regional - Porto Alegre</v>
      </c>
      <c r="P1419" s="2" t="str">
        <f aca="false">INDEX(Locais!$C$2:$C$13,MATCH(H1419,Locais!$A$2:$A$13,0))</f>
        <v>Sul</v>
      </c>
    </row>
    <row r="1420" customFormat="false" ht="15" hidden="false" customHeight="false" outlineLevel="0" collapsed="false">
      <c r="A1420" s="2" t="s">
        <v>1556</v>
      </c>
      <c r="B1420" s="2" t="s">
        <v>71</v>
      </c>
      <c r="C1420" s="2" t="s">
        <v>126</v>
      </c>
      <c r="D1420" s="2" t="s">
        <v>157</v>
      </c>
      <c r="E1420" s="13" t="n">
        <v>43387</v>
      </c>
      <c r="F1420" s="13" t="n">
        <v>44482</v>
      </c>
      <c r="G1420" s="2" t="s">
        <v>118</v>
      </c>
      <c r="H1420" s="2" t="s">
        <v>141</v>
      </c>
      <c r="I1420" s="2" t="s">
        <v>136</v>
      </c>
      <c r="J1420" s="2" t="s">
        <v>100</v>
      </c>
      <c r="K1420" s="14" t="n">
        <v>2926.23</v>
      </c>
      <c r="L1420" s="2" t="n">
        <f aca="false">IF(E1420="","",ROUND((Indicadores!$B$4-E1420)/365.25,1))</f>
        <v>8</v>
      </c>
      <c r="M1420" s="2" t="str">
        <f aca="false">IF(E1420="","Virtual",IF(L1420&gt;=Indicadores!$B$6,"Fim de Vida",IF(L1420&gt;=Indicadores!$B$5,"Envelhecendo","Atual")))</f>
        <v>Fim de Vida</v>
      </c>
      <c r="N1420" s="2" t="str">
        <f aca="false">IF(F1420="","N/A",IF(F1420&lt;Indicadores!$B$4,"Vencida","Vigente"))</f>
        <v>Vencida</v>
      </c>
      <c r="O1420" s="2" t="str">
        <f aca="false">INDEX(Locais!$B$2:$B$13,MATCH(H1420,Locais!$A$2:$A$13,0))</f>
        <v>Regional - Curitiba</v>
      </c>
      <c r="P1420" s="2" t="str">
        <f aca="false">INDEX(Locais!$C$2:$C$13,MATCH(H1420,Locais!$A$2:$A$13,0))</f>
        <v>Sul</v>
      </c>
    </row>
    <row r="1421" customFormat="false" ht="15" hidden="false" customHeight="false" outlineLevel="0" collapsed="false">
      <c r="A1421" s="2" t="s">
        <v>1557</v>
      </c>
      <c r="B1421" s="2" t="s">
        <v>68</v>
      </c>
      <c r="C1421" s="2" t="s">
        <v>102</v>
      </c>
      <c r="D1421" s="2" t="s">
        <v>103</v>
      </c>
      <c r="E1421" s="13" t="n">
        <v>45539</v>
      </c>
      <c r="F1421" s="13" t="n">
        <v>46634</v>
      </c>
      <c r="G1421" s="2" t="s">
        <v>32</v>
      </c>
      <c r="H1421" s="2" t="s">
        <v>119</v>
      </c>
      <c r="I1421" s="2" t="s">
        <v>142</v>
      </c>
      <c r="J1421" s="2" t="s">
        <v>100</v>
      </c>
      <c r="K1421" s="14" t="n">
        <v>5507.4</v>
      </c>
      <c r="L1421" s="2" t="n">
        <f aca="false">IF(E1421="","",ROUND((Indicadores!$B$4-E1421)/365.25,1))</f>
        <v>2.1</v>
      </c>
      <c r="M1421" s="2" t="str">
        <f aca="false">IF(E1421="","Virtual",IF(L1421&gt;=Indicadores!$B$6,"Fim de Vida",IF(L1421&gt;=Indicadores!$B$5,"Envelhecendo","Atual")))</f>
        <v>Atual</v>
      </c>
      <c r="N1421" s="2" t="str">
        <f aca="false">IF(F1421="","N/A",IF(F1421&lt;Indicadores!$B$4,"Vencida","Vigente"))</f>
        <v>Vigente</v>
      </c>
      <c r="O1421" s="2" t="str">
        <f aca="false">INDEX(Locais!$B$2:$B$13,MATCH(H1421,Locais!$A$2:$A$13,0))</f>
        <v>Regional - São Paulo</v>
      </c>
      <c r="P1421" s="2" t="str">
        <f aca="false">INDEX(Locais!$C$2:$C$13,MATCH(H1421,Locais!$A$2:$A$13,0))</f>
        <v>Sudeste</v>
      </c>
    </row>
    <row r="1422" customFormat="false" ht="15" hidden="false" customHeight="false" outlineLevel="0" collapsed="false">
      <c r="A1422" s="2" t="s">
        <v>1558</v>
      </c>
      <c r="B1422" s="2" t="s">
        <v>69</v>
      </c>
      <c r="C1422" s="2" t="s">
        <v>96</v>
      </c>
      <c r="D1422" s="2" t="s">
        <v>117</v>
      </c>
      <c r="E1422" s="13" t="n">
        <v>45777</v>
      </c>
      <c r="F1422" s="13" t="n">
        <v>46872</v>
      </c>
      <c r="G1422" s="2" t="s">
        <v>32</v>
      </c>
      <c r="H1422" s="2" t="s">
        <v>119</v>
      </c>
      <c r="I1422" s="2" t="s">
        <v>99</v>
      </c>
      <c r="J1422" s="2" t="s">
        <v>100</v>
      </c>
      <c r="K1422" s="14" t="n">
        <v>10013.31</v>
      </c>
      <c r="L1422" s="2" t="n">
        <f aca="false">IF(E1422="","",ROUND((Indicadores!$B$4-E1422)/365.25,1))</f>
        <v>1.5</v>
      </c>
      <c r="M1422" s="2" t="str">
        <f aca="false">IF(E1422="","Virtual",IF(L1422&gt;=Indicadores!$B$6,"Fim de Vida",IF(L1422&gt;=Indicadores!$B$5,"Envelhecendo","Atual")))</f>
        <v>Atual</v>
      </c>
      <c r="N1422" s="2" t="str">
        <f aca="false">IF(F1422="","N/A",IF(F1422&lt;Indicadores!$B$4,"Vencida","Vigente"))</f>
        <v>Vigente</v>
      </c>
      <c r="O1422" s="2" t="str">
        <f aca="false">INDEX(Locais!$B$2:$B$13,MATCH(H1422,Locais!$A$2:$A$13,0))</f>
        <v>Regional - São Paulo</v>
      </c>
      <c r="P1422" s="2" t="str">
        <f aca="false">INDEX(Locais!$C$2:$C$13,MATCH(H1422,Locais!$A$2:$A$13,0))</f>
        <v>Sudeste</v>
      </c>
    </row>
    <row r="1423" customFormat="false" ht="15" hidden="false" customHeight="false" outlineLevel="0" collapsed="false">
      <c r="A1423" s="2" t="s">
        <v>1559</v>
      </c>
      <c r="B1423" s="2" t="s">
        <v>69</v>
      </c>
      <c r="C1423" s="2" t="s">
        <v>96</v>
      </c>
      <c r="D1423" s="2" t="s">
        <v>117</v>
      </c>
      <c r="E1423" s="13" t="n">
        <v>43244</v>
      </c>
      <c r="F1423" s="13" t="n">
        <v>44339</v>
      </c>
      <c r="G1423" s="2" t="s">
        <v>32</v>
      </c>
      <c r="H1423" s="2" t="s">
        <v>119</v>
      </c>
      <c r="I1423" s="2" t="s">
        <v>115</v>
      </c>
      <c r="J1423" s="2" t="s">
        <v>100</v>
      </c>
      <c r="K1423" s="14" t="n">
        <v>10289.26</v>
      </c>
      <c r="L1423" s="2" t="n">
        <f aca="false">IF(E1423="","",ROUND((Indicadores!$B$4-E1423)/365.25,1))</f>
        <v>8.4</v>
      </c>
      <c r="M1423" s="2" t="str">
        <f aca="false">IF(E1423="","Virtual",IF(L1423&gt;=Indicadores!$B$6,"Fim de Vida",IF(L1423&gt;=Indicadores!$B$5,"Envelhecendo","Atual")))</f>
        <v>Fim de Vida</v>
      </c>
      <c r="N1423" s="2" t="str">
        <f aca="false">IF(F1423="","N/A",IF(F1423&lt;Indicadores!$B$4,"Vencida","Vigente"))</f>
        <v>Vencida</v>
      </c>
      <c r="O1423" s="2" t="str">
        <f aca="false">INDEX(Locais!$B$2:$B$13,MATCH(H1423,Locais!$A$2:$A$13,0))</f>
        <v>Regional - São Paulo</v>
      </c>
      <c r="P1423" s="2" t="str">
        <f aca="false">INDEX(Locais!$C$2:$C$13,MATCH(H1423,Locais!$A$2:$A$13,0))</f>
        <v>Sudeste</v>
      </c>
    </row>
    <row r="1424" customFormat="false" ht="15" hidden="false" customHeight="false" outlineLevel="0" collapsed="false">
      <c r="A1424" s="2" t="s">
        <v>1560</v>
      </c>
      <c r="B1424" s="2" t="s">
        <v>71</v>
      </c>
      <c r="C1424" s="2" t="s">
        <v>126</v>
      </c>
      <c r="D1424" s="2" t="s">
        <v>157</v>
      </c>
      <c r="E1424" s="13" t="n">
        <v>45399</v>
      </c>
      <c r="F1424" s="13" t="n">
        <v>46494</v>
      </c>
      <c r="G1424" s="2" t="s">
        <v>32</v>
      </c>
      <c r="H1424" s="2" t="s">
        <v>119</v>
      </c>
      <c r="I1424" s="2" t="s">
        <v>115</v>
      </c>
      <c r="J1424" s="2" t="s">
        <v>100</v>
      </c>
      <c r="K1424" s="14" t="n">
        <v>2295</v>
      </c>
      <c r="L1424" s="2" t="n">
        <f aca="false">IF(E1424="","",ROUND((Indicadores!$B$4-E1424)/365.25,1))</f>
        <v>2.5</v>
      </c>
      <c r="M1424" s="2" t="str">
        <f aca="false">IF(E1424="","Virtual",IF(L1424&gt;=Indicadores!$B$6,"Fim de Vida",IF(L1424&gt;=Indicadores!$B$5,"Envelhecendo","Atual")))</f>
        <v>Atual</v>
      </c>
      <c r="N1424" s="2" t="str">
        <f aca="false">IF(F1424="","N/A",IF(F1424&lt;Indicadores!$B$4,"Vencida","Vigente"))</f>
        <v>Vigente</v>
      </c>
      <c r="O1424" s="2" t="str">
        <f aca="false">INDEX(Locais!$B$2:$B$13,MATCH(H1424,Locais!$A$2:$A$13,0))</f>
        <v>Regional - São Paulo</v>
      </c>
      <c r="P1424" s="2" t="str">
        <f aca="false">INDEX(Locais!$C$2:$C$13,MATCH(H1424,Locais!$A$2:$A$13,0))</f>
        <v>Sudeste</v>
      </c>
    </row>
    <row r="1425" customFormat="false" ht="15" hidden="false" customHeight="false" outlineLevel="0" collapsed="false">
      <c r="A1425" s="2" t="s">
        <v>1561</v>
      </c>
      <c r="B1425" s="2" t="s">
        <v>69</v>
      </c>
      <c r="C1425" s="2" t="s">
        <v>96</v>
      </c>
      <c r="D1425" s="2" t="s">
        <v>97</v>
      </c>
      <c r="E1425" s="13" t="n">
        <v>45258</v>
      </c>
      <c r="F1425" s="13" t="n">
        <v>46353</v>
      </c>
      <c r="G1425" s="2" t="s">
        <v>32</v>
      </c>
      <c r="H1425" s="2" t="s">
        <v>98</v>
      </c>
      <c r="I1425" s="2" t="s">
        <v>133</v>
      </c>
      <c r="J1425" s="2" t="s">
        <v>100</v>
      </c>
      <c r="K1425" s="14" t="n">
        <v>8466.57</v>
      </c>
      <c r="L1425" s="2" t="n">
        <f aca="false">IF(E1425="","",ROUND((Indicadores!$B$4-E1425)/365.25,1))</f>
        <v>2.9</v>
      </c>
      <c r="M1425" s="2" t="str">
        <f aca="false">IF(E1425="","Virtual",IF(L1425&gt;=Indicadores!$B$6,"Fim de Vida",IF(L1425&gt;=Indicadores!$B$5,"Envelhecendo","Atual")))</f>
        <v>Atual</v>
      </c>
      <c r="N1425" s="2" t="str">
        <f aca="false">IF(F1425="","N/A",IF(F1425&lt;Indicadores!$B$4,"Vencida","Vigente"))</f>
        <v>Vigente</v>
      </c>
      <c r="O1425" s="2" t="str">
        <f aca="false">INDEX(Locais!$B$2:$B$13,MATCH(H1425,Locais!$A$2:$A$13,0))</f>
        <v>Sede - Brasília</v>
      </c>
      <c r="P1425" s="2" t="str">
        <f aca="false">INDEX(Locais!$C$2:$C$13,MATCH(H1425,Locais!$A$2:$A$13,0))</f>
        <v>Centro-Oeste</v>
      </c>
    </row>
    <row r="1426" customFormat="false" ht="15" hidden="false" customHeight="false" outlineLevel="0" collapsed="false">
      <c r="A1426" s="2" t="s">
        <v>1562</v>
      </c>
      <c r="B1426" s="2" t="s">
        <v>68</v>
      </c>
      <c r="C1426" s="2" t="s">
        <v>126</v>
      </c>
      <c r="D1426" s="2" t="s">
        <v>127</v>
      </c>
      <c r="E1426" s="13" t="n">
        <v>45572</v>
      </c>
      <c r="F1426" s="13" t="n">
        <v>46667</v>
      </c>
      <c r="G1426" s="2" t="s">
        <v>32</v>
      </c>
      <c r="H1426" s="2" t="s">
        <v>104</v>
      </c>
      <c r="I1426" s="2" t="s">
        <v>115</v>
      </c>
      <c r="J1426" s="2" t="s">
        <v>100</v>
      </c>
      <c r="K1426" s="14" t="n">
        <v>5447.46</v>
      </c>
      <c r="L1426" s="2" t="n">
        <f aca="false">IF(E1426="","",ROUND((Indicadores!$B$4-E1426)/365.25,1))</f>
        <v>2</v>
      </c>
      <c r="M1426" s="2" t="str">
        <f aca="false">IF(E1426="","Virtual",IF(L1426&gt;=Indicadores!$B$6,"Fim de Vida",IF(L1426&gt;=Indicadores!$B$5,"Envelhecendo","Atual")))</f>
        <v>Atual</v>
      </c>
      <c r="N1426" s="2" t="str">
        <f aca="false">IF(F1426="","N/A",IF(F1426&lt;Indicadores!$B$4,"Vencida","Vigente"))</f>
        <v>Vigente</v>
      </c>
      <c r="O1426" s="2" t="str">
        <f aca="false">INDEX(Locais!$B$2:$B$13,MATCH(H1426,Locais!$A$2:$A$13,0))</f>
        <v>Regional - Fortaleza</v>
      </c>
      <c r="P1426" s="2" t="str">
        <f aca="false">INDEX(Locais!$C$2:$C$13,MATCH(H1426,Locais!$A$2:$A$13,0))</f>
        <v>Nordeste</v>
      </c>
    </row>
    <row r="1427" customFormat="false" ht="15" hidden="false" customHeight="false" outlineLevel="0" collapsed="false">
      <c r="A1427" s="2" t="s">
        <v>1563</v>
      </c>
      <c r="B1427" s="2" t="s">
        <v>69</v>
      </c>
      <c r="C1427" s="2" t="s">
        <v>96</v>
      </c>
      <c r="D1427" s="2" t="s">
        <v>97</v>
      </c>
      <c r="E1427" s="13" t="n">
        <v>44019</v>
      </c>
      <c r="F1427" s="13" t="n">
        <v>45114</v>
      </c>
      <c r="G1427" s="2" t="s">
        <v>135</v>
      </c>
      <c r="H1427" s="2" t="s">
        <v>104</v>
      </c>
      <c r="I1427" s="2" t="s">
        <v>120</v>
      </c>
      <c r="J1427" s="2" t="s">
        <v>137</v>
      </c>
      <c r="K1427" s="14" t="n">
        <v>7434.1</v>
      </c>
      <c r="L1427" s="2" t="n">
        <f aca="false">IF(E1427="","",ROUND((Indicadores!$B$4-E1427)/365.25,1))</f>
        <v>6.3</v>
      </c>
      <c r="M1427" s="2" t="str">
        <f aca="false">IF(E1427="","Virtual",IF(L1427&gt;=Indicadores!$B$6,"Fim de Vida",IF(L1427&gt;=Indicadores!$B$5,"Envelhecendo","Atual")))</f>
        <v>Fim de Vida</v>
      </c>
      <c r="N1427" s="2" t="str">
        <f aca="false">IF(F1427="","N/A",IF(F1427&lt;Indicadores!$B$4,"Vencida","Vigente"))</f>
        <v>Vencida</v>
      </c>
      <c r="O1427" s="2" t="str">
        <f aca="false">INDEX(Locais!$B$2:$B$13,MATCH(H1427,Locais!$A$2:$A$13,0))</f>
        <v>Regional - Fortaleza</v>
      </c>
      <c r="P1427" s="2" t="str">
        <f aca="false">INDEX(Locais!$C$2:$C$13,MATCH(H1427,Locais!$A$2:$A$13,0))</f>
        <v>Nordeste</v>
      </c>
    </row>
    <row r="1428" customFormat="false" ht="15" hidden="false" customHeight="false" outlineLevel="0" collapsed="false">
      <c r="A1428" s="2" t="s">
        <v>1564</v>
      </c>
      <c r="B1428" s="2" t="s">
        <v>69</v>
      </c>
      <c r="C1428" s="2" t="s">
        <v>96</v>
      </c>
      <c r="D1428" s="2" t="s">
        <v>117</v>
      </c>
      <c r="E1428" s="13" t="n">
        <v>44163</v>
      </c>
      <c r="F1428" s="13" t="n">
        <v>45258</v>
      </c>
      <c r="G1428" s="2" t="s">
        <v>32</v>
      </c>
      <c r="H1428" s="2" t="s">
        <v>119</v>
      </c>
      <c r="I1428" s="2" t="s">
        <v>115</v>
      </c>
      <c r="J1428" s="2" t="s">
        <v>100</v>
      </c>
      <c r="K1428" s="14" t="n">
        <v>8064.56</v>
      </c>
      <c r="L1428" s="2" t="n">
        <f aca="false">IF(E1428="","",ROUND((Indicadores!$B$4-E1428)/365.25,1))</f>
        <v>5.9</v>
      </c>
      <c r="M1428" s="2" t="str">
        <f aca="false">IF(E1428="","Virtual",IF(L1428&gt;=Indicadores!$B$6,"Fim de Vida",IF(L1428&gt;=Indicadores!$B$5,"Envelhecendo","Atual")))</f>
        <v>Fim de Vida</v>
      </c>
      <c r="N1428" s="2" t="str">
        <f aca="false">IF(F1428="","N/A",IF(F1428&lt;Indicadores!$B$4,"Vencida","Vigente"))</f>
        <v>Vencida</v>
      </c>
      <c r="O1428" s="2" t="str">
        <f aca="false">INDEX(Locais!$B$2:$B$13,MATCH(H1428,Locais!$A$2:$A$13,0))</f>
        <v>Regional - São Paulo</v>
      </c>
      <c r="P1428" s="2" t="str">
        <f aca="false">INDEX(Locais!$C$2:$C$13,MATCH(H1428,Locais!$A$2:$A$13,0))</f>
        <v>Sudeste</v>
      </c>
    </row>
    <row r="1429" customFormat="false" ht="15" hidden="false" customHeight="false" outlineLevel="0" collapsed="false">
      <c r="A1429" s="2" t="s">
        <v>1565</v>
      </c>
      <c r="B1429" s="2" t="s">
        <v>71</v>
      </c>
      <c r="C1429" s="2" t="s">
        <v>96</v>
      </c>
      <c r="D1429" s="2" t="s">
        <v>171</v>
      </c>
      <c r="E1429" s="13" t="n">
        <v>45680</v>
      </c>
      <c r="F1429" s="13" t="n">
        <v>46775</v>
      </c>
      <c r="G1429" s="2" t="s">
        <v>118</v>
      </c>
      <c r="H1429" s="2" t="s">
        <v>114</v>
      </c>
      <c r="I1429" s="2" t="s">
        <v>124</v>
      </c>
      <c r="J1429" s="2" t="s">
        <v>100</v>
      </c>
      <c r="K1429" s="14" t="n">
        <v>2215.59</v>
      </c>
      <c r="L1429" s="2" t="n">
        <f aca="false">IF(E1429="","",ROUND((Indicadores!$B$4-E1429)/365.25,1))</f>
        <v>1.7</v>
      </c>
      <c r="M1429" s="2" t="str">
        <f aca="false">IF(E1429="","Virtual",IF(L1429&gt;=Indicadores!$B$6,"Fim de Vida",IF(L1429&gt;=Indicadores!$B$5,"Envelhecendo","Atual")))</f>
        <v>Atual</v>
      </c>
      <c r="N1429" s="2" t="str">
        <f aca="false">IF(F1429="","N/A",IF(F1429&lt;Indicadores!$B$4,"Vencida","Vigente"))</f>
        <v>Vigente</v>
      </c>
      <c r="O1429" s="2" t="str">
        <f aca="false">INDEX(Locais!$B$2:$B$13,MATCH(H1429,Locais!$A$2:$A$13,0))</f>
        <v>Regional - Belo Horizonte</v>
      </c>
      <c r="P1429" s="2" t="str">
        <f aca="false">INDEX(Locais!$C$2:$C$13,MATCH(H1429,Locais!$A$2:$A$13,0))</f>
        <v>Sudeste</v>
      </c>
    </row>
    <row r="1430" customFormat="false" ht="15" hidden="false" customHeight="false" outlineLevel="0" collapsed="false">
      <c r="A1430" s="2" t="s">
        <v>1566</v>
      </c>
      <c r="B1430" s="2" t="s">
        <v>68</v>
      </c>
      <c r="C1430" s="2" t="s">
        <v>102</v>
      </c>
      <c r="D1430" s="2" t="s">
        <v>103</v>
      </c>
      <c r="E1430" s="13" t="n">
        <v>44757</v>
      </c>
      <c r="F1430" s="13" t="n">
        <v>45852</v>
      </c>
      <c r="G1430" s="2" t="s">
        <v>34</v>
      </c>
      <c r="H1430" s="2" t="s">
        <v>119</v>
      </c>
      <c r="I1430" s="2" t="s">
        <v>109</v>
      </c>
      <c r="J1430" s="2" t="s">
        <v>100</v>
      </c>
      <c r="K1430" s="14" t="n">
        <v>5712.56</v>
      </c>
      <c r="L1430" s="2" t="n">
        <f aca="false">IF(E1430="","",ROUND((Indicadores!$B$4-E1430)/365.25,1))</f>
        <v>4.3</v>
      </c>
      <c r="M1430" s="2" t="str">
        <f aca="false">IF(E1430="","Virtual",IF(L1430&gt;=Indicadores!$B$6,"Fim de Vida",IF(L1430&gt;=Indicadores!$B$5,"Envelhecendo","Atual")))</f>
        <v>Envelhecendo</v>
      </c>
      <c r="N1430" s="2" t="str">
        <f aca="false">IF(F1430="","N/A",IF(F1430&lt;Indicadores!$B$4,"Vencida","Vigente"))</f>
        <v>Vencida</v>
      </c>
      <c r="O1430" s="2" t="str">
        <f aca="false">INDEX(Locais!$B$2:$B$13,MATCH(H1430,Locais!$A$2:$A$13,0))</f>
        <v>Regional - São Paulo</v>
      </c>
      <c r="P1430" s="2" t="str">
        <f aca="false">INDEX(Locais!$C$2:$C$13,MATCH(H1430,Locais!$A$2:$A$13,0))</f>
        <v>Sudeste</v>
      </c>
    </row>
    <row r="1431" customFormat="false" ht="15" hidden="false" customHeight="false" outlineLevel="0" collapsed="false">
      <c r="A1431" s="2" t="s">
        <v>1567</v>
      </c>
      <c r="B1431" s="2" t="s">
        <v>68</v>
      </c>
      <c r="C1431" s="2" t="s">
        <v>96</v>
      </c>
      <c r="D1431" s="2" t="s">
        <v>132</v>
      </c>
      <c r="E1431" s="13" t="n">
        <v>44109</v>
      </c>
      <c r="F1431" s="13" t="n">
        <v>45204</v>
      </c>
      <c r="G1431" s="2" t="s">
        <v>32</v>
      </c>
      <c r="H1431" s="2" t="s">
        <v>139</v>
      </c>
      <c r="I1431" s="2" t="s">
        <v>142</v>
      </c>
      <c r="J1431" s="2" t="s">
        <v>100</v>
      </c>
      <c r="K1431" s="14" t="n">
        <v>6249.45</v>
      </c>
      <c r="L1431" s="2" t="n">
        <f aca="false">IF(E1431="","",ROUND((Indicadores!$B$4-E1431)/365.25,1))</f>
        <v>6</v>
      </c>
      <c r="M1431" s="2" t="str">
        <f aca="false">IF(E1431="","Virtual",IF(L1431&gt;=Indicadores!$B$6,"Fim de Vida",IF(L1431&gt;=Indicadores!$B$5,"Envelhecendo","Atual")))</f>
        <v>Fim de Vida</v>
      </c>
      <c r="N1431" s="2" t="str">
        <f aca="false">IF(F1431="","N/A",IF(F1431&lt;Indicadores!$B$4,"Vencida","Vigente"))</f>
        <v>Vencida</v>
      </c>
      <c r="O1431" s="2" t="str">
        <f aca="false">INDEX(Locais!$B$2:$B$13,MATCH(H1431,Locais!$A$2:$A$13,0))</f>
        <v>Regional - Rio de Janeiro</v>
      </c>
      <c r="P1431" s="2" t="str">
        <f aca="false">INDEX(Locais!$C$2:$C$13,MATCH(H1431,Locais!$A$2:$A$13,0))</f>
        <v>Sudeste</v>
      </c>
    </row>
    <row r="1432" customFormat="false" ht="15" hidden="false" customHeight="false" outlineLevel="0" collapsed="false">
      <c r="A1432" s="2" t="s">
        <v>1568</v>
      </c>
      <c r="B1432" s="2" t="s">
        <v>69</v>
      </c>
      <c r="C1432" s="2" t="s">
        <v>96</v>
      </c>
      <c r="D1432" s="2" t="s">
        <v>97</v>
      </c>
      <c r="E1432" s="13" t="n">
        <v>45503</v>
      </c>
      <c r="F1432" s="13" t="n">
        <v>46598</v>
      </c>
      <c r="G1432" s="2" t="s">
        <v>32</v>
      </c>
      <c r="H1432" s="2" t="s">
        <v>165</v>
      </c>
      <c r="I1432" s="2" t="s">
        <v>130</v>
      </c>
      <c r="J1432" s="2" t="s">
        <v>100</v>
      </c>
      <c r="K1432" s="14" t="n">
        <v>10798.25</v>
      </c>
      <c r="L1432" s="2" t="n">
        <f aca="false">IF(E1432="","",ROUND((Indicadores!$B$4-E1432)/365.25,1))</f>
        <v>2.2</v>
      </c>
      <c r="M1432" s="2" t="str">
        <f aca="false">IF(E1432="","Virtual",IF(L1432&gt;=Indicadores!$B$6,"Fim de Vida",IF(L1432&gt;=Indicadores!$B$5,"Envelhecendo","Atual")))</f>
        <v>Atual</v>
      </c>
      <c r="N1432" s="2" t="str">
        <f aca="false">IF(F1432="","N/A",IF(F1432&lt;Indicadores!$B$4,"Vencida","Vigente"))</f>
        <v>Vigente</v>
      </c>
      <c r="O1432" s="2" t="str">
        <f aca="false">INDEX(Locais!$B$2:$B$13,MATCH(H1432,Locais!$A$2:$A$13,0))</f>
        <v>Regional - Salvador</v>
      </c>
      <c r="P1432" s="2" t="str">
        <f aca="false">INDEX(Locais!$C$2:$C$13,MATCH(H1432,Locais!$A$2:$A$13,0))</f>
        <v>Nordeste</v>
      </c>
    </row>
    <row r="1433" customFormat="false" ht="15" hidden="false" customHeight="false" outlineLevel="0" collapsed="false">
      <c r="A1433" s="2" t="s">
        <v>1569</v>
      </c>
      <c r="B1433" s="2" t="s">
        <v>68</v>
      </c>
      <c r="C1433" s="2" t="s">
        <v>96</v>
      </c>
      <c r="D1433" s="2" t="s">
        <v>132</v>
      </c>
      <c r="E1433" s="13" t="n">
        <v>45056</v>
      </c>
      <c r="F1433" s="13" t="n">
        <v>46151</v>
      </c>
      <c r="G1433" s="2" t="s">
        <v>32</v>
      </c>
      <c r="H1433" s="2" t="s">
        <v>165</v>
      </c>
      <c r="I1433" s="2" t="s">
        <v>115</v>
      </c>
      <c r="J1433" s="2" t="s">
        <v>100</v>
      </c>
      <c r="K1433" s="14" t="n">
        <v>4605.66</v>
      </c>
      <c r="L1433" s="2" t="n">
        <f aca="false">IF(E1433="","",ROUND((Indicadores!$B$4-E1433)/365.25,1))</f>
        <v>3.4</v>
      </c>
      <c r="M1433" s="2" t="str">
        <f aca="false">IF(E1433="","Virtual",IF(L1433&gt;=Indicadores!$B$6,"Fim de Vida",IF(L1433&gt;=Indicadores!$B$5,"Envelhecendo","Atual")))</f>
        <v>Envelhecendo</v>
      </c>
      <c r="N1433" s="2" t="str">
        <f aca="false">IF(F1433="","N/A",IF(F1433&lt;Indicadores!$B$4,"Vencida","Vigente"))</f>
        <v>Vencida</v>
      </c>
      <c r="O1433" s="2" t="str">
        <f aca="false">INDEX(Locais!$B$2:$B$13,MATCH(H1433,Locais!$A$2:$A$13,0))</f>
        <v>Regional - Salvador</v>
      </c>
      <c r="P1433" s="2" t="str">
        <f aca="false">INDEX(Locais!$C$2:$C$13,MATCH(H1433,Locais!$A$2:$A$13,0))</f>
        <v>Nordeste</v>
      </c>
    </row>
    <row r="1434" customFormat="false" ht="15" hidden="false" customHeight="false" outlineLevel="0" collapsed="false">
      <c r="A1434" s="2" t="s">
        <v>1570</v>
      </c>
      <c r="B1434" s="2" t="s">
        <v>69</v>
      </c>
      <c r="C1434" s="2" t="s">
        <v>96</v>
      </c>
      <c r="D1434" s="2" t="s">
        <v>117</v>
      </c>
      <c r="E1434" s="13" t="n">
        <v>45012</v>
      </c>
      <c r="F1434" s="13" t="n">
        <v>46107</v>
      </c>
      <c r="G1434" s="2" t="s">
        <v>32</v>
      </c>
      <c r="H1434" s="2" t="s">
        <v>145</v>
      </c>
      <c r="I1434" s="2" t="s">
        <v>130</v>
      </c>
      <c r="J1434" s="2" t="s">
        <v>100</v>
      </c>
      <c r="K1434" s="14" t="n">
        <v>10433.21</v>
      </c>
      <c r="L1434" s="2" t="n">
        <f aca="false">IF(E1434="","",ROUND((Indicadores!$B$4-E1434)/365.25,1))</f>
        <v>3.6</v>
      </c>
      <c r="M1434" s="2" t="str">
        <f aca="false">IF(E1434="","Virtual",IF(L1434&gt;=Indicadores!$B$6,"Fim de Vida",IF(L1434&gt;=Indicadores!$B$5,"Envelhecendo","Atual")))</f>
        <v>Envelhecendo</v>
      </c>
      <c r="N1434" s="2" t="str">
        <f aca="false">IF(F1434="","N/A",IF(F1434&lt;Indicadores!$B$4,"Vencida","Vigente"))</f>
        <v>Vencida</v>
      </c>
      <c r="O1434" s="2" t="str">
        <f aca="false">INDEX(Locais!$B$2:$B$13,MATCH(H1434,Locais!$A$2:$A$13,0))</f>
        <v>Regional - Belém</v>
      </c>
      <c r="P1434" s="2" t="str">
        <f aca="false">INDEX(Locais!$C$2:$C$13,MATCH(H1434,Locais!$A$2:$A$13,0))</f>
        <v>Norte</v>
      </c>
    </row>
    <row r="1435" customFormat="false" ht="15" hidden="false" customHeight="false" outlineLevel="0" collapsed="false">
      <c r="A1435" s="2" t="s">
        <v>1571</v>
      </c>
      <c r="B1435" s="2" t="s">
        <v>69</v>
      </c>
      <c r="C1435" s="2" t="s">
        <v>96</v>
      </c>
      <c r="D1435" s="2" t="s">
        <v>97</v>
      </c>
      <c r="E1435" s="13" t="n">
        <v>44259</v>
      </c>
      <c r="F1435" s="13" t="n">
        <v>45354</v>
      </c>
      <c r="G1435" s="2" t="s">
        <v>32</v>
      </c>
      <c r="H1435" s="2" t="s">
        <v>114</v>
      </c>
      <c r="I1435" s="2" t="s">
        <v>109</v>
      </c>
      <c r="J1435" s="2" t="s">
        <v>100</v>
      </c>
      <c r="K1435" s="14" t="n">
        <v>8044.56</v>
      </c>
      <c r="L1435" s="2" t="n">
        <f aca="false">IF(E1435="","",ROUND((Indicadores!$B$4-E1435)/365.25,1))</f>
        <v>5.6</v>
      </c>
      <c r="M1435" s="2" t="str">
        <f aca="false">IF(E1435="","Virtual",IF(L1435&gt;=Indicadores!$B$6,"Fim de Vida",IF(L1435&gt;=Indicadores!$B$5,"Envelhecendo","Atual")))</f>
        <v>Fim de Vida</v>
      </c>
      <c r="N1435" s="2" t="str">
        <f aca="false">IF(F1435="","N/A",IF(F1435&lt;Indicadores!$B$4,"Vencida","Vigente"))</f>
        <v>Vencida</v>
      </c>
      <c r="O1435" s="2" t="str">
        <f aca="false">INDEX(Locais!$B$2:$B$13,MATCH(H1435,Locais!$A$2:$A$13,0))</f>
        <v>Regional - Belo Horizonte</v>
      </c>
      <c r="P1435" s="2" t="str">
        <f aca="false">INDEX(Locais!$C$2:$C$13,MATCH(H1435,Locais!$A$2:$A$13,0))</f>
        <v>Sudeste</v>
      </c>
    </row>
    <row r="1436" customFormat="false" ht="15" hidden="false" customHeight="false" outlineLevel="0" collapsed="false">
      <c r="A1436" s="2" t="s">
        <v>1572</v>
      </c>
      <c r="B1436" s="2" t="s">
        <v>69</v>
      </c>
      <c r="C1436" s="2" t="s">
        <v>96</v>
      </c>
      <c r="D1436" s="2" t="s">
        <v>117</v>
      </c>
      <c r="E1436" s="13" t="n">
        <v>45560</v>
      </c>
      <c r="F1436" s="13" t="n">
        <v>46655</v>
      </c>
      <c r="G1436" s="2" t="s">
        <v>135</v>
      </c>
      <c r="H1436" s="2" t="s">
        <v>104</v>
      </c>
      <c r="I1436" s="2" t="s">
        <v>115</v>
      </c>
      <c r="J1436" s="2" t="s">
        <v>137</v>
      </c>
      <c r="K1436" s="14" t="n">
        <v>10211.48</v>
      </c>
      <c r="L1436" s="2" t="n">
        <f aca="false">IF(E1436="","",ROUND((Indicadores!$B$4-E1436)/365.25,1))</f>
        <v>2.1</v>
      </c>
      <c r="M1436" s="2" t="str">
        <f aca="false">IF(E1436="","Virtual",IF(L1436&gt;=Indicadores!$B$6,"Fim de Vida",IF(L1436&gt;=Indicadores!$B$5,"Envelhecendo","Atual")))</f>
        <v>Atual</v>
      </c>
      <c r="N1436" s="2" t="str">
        <f aca="false">IF(F1436="","N/A",IF(F1436&lt;Indicadores!$B$4,"Vencida","Vigente"))</f>
        <v>Vigente</v>
      </c>
      <c r="O1436" s="2" t="str">
        <f aca="false">INDEX(Locais!$B$2:$B$13,MATCH(H1436,Locais!$A$2:$A$13,0))</f>
        <v>Regional - Fortaleza</v>
      </c>
      <c r="P1436" s="2" t="str">
        <f aca="false">INDEX(Locais!$C$2:$C$13,MATCH(H1436,Locais!$A$2:$A$13,0))</f>
        <v>Nordeste</v>
      </c>
    </row>
    <row r="1437" customFormat="false" ht="15" hidden="false" customHeight="false" outlineLevel="0" collapsed="false">
      <c r="A1437" s="2" t="s">
        <v>1573</v>
      </c>
      <c r="B1437" s="2" t="s">
        <v>69</v>
      </c>
      <c r="C1437" s="2" t="s">
        <v>96</v>
      </c>
      <c r="D1437" s="2" t="s">
        <v>117</v>
      </c>
      <c r="E1437" s="13" t="n">
        <v>45328</v>
      </c>
      <c r="F1437" s="13" t="n">
        <v>46423</v>
      </c>
      <c r="G1437" s="2" t="s">
        <v>32</v>
      </c>
      <c r="H1437" s="2" t="s">
        <v>139</v>
      </c>
      <c r="I1437" s="2" t="s">
        <v>120</v>
      </c>
      <c r="J1437" s="2" t="s">
        <v>100</v>
      </c>
      <c r="K1437" s="14" t="n">
        <v>9883.68</v>
      </c>
      <c r="L1437" s="2" t="n">
        <f aca="false">IF(E1437="","",ROUND((Indicadores!$B$4-E1437)/365.25,1))</f>
        <v>2.7</v>
      </c>
      <c r="M1437" s="2" t="str">
        <f aca="false">IF(E1437="","Virtual",IF(L1437&gt;=Indicadores!$B$6,"Fim de Vida",IF(L1437&gt;=Indicadores!$B$5,"Envelhecendo","Atual")))</f>
        <v>Atual</v>
      </c>
      <c r="N1437" s="2" t="str">
        <f aca="false">IF(F1437="","N/A",IF(F1437&lt;Indicadores!$B$4,"Vencida","Vigente"))</f>
        <v>Vigente</v>
      </c>
      <c r="O1437" s="2" t="str">
        <f aca="false">INDEX(Locais!$B$2:$B$13,MATCH(H1437,Locais!$A$2:$A$13,0))</f>
        <v>Regional - Rio de Janeiro</v>
      </c>
      <c r="P1437" s="2" t="str">
        <f aca="false">INDEX(Locais!$C$2:$C$13,MATCH(H1437,Locais!$A$2:$A$13,0))</f>
        <v>Sudeste</v>
      </c>
    </row>
    <row r="1438" customFormat="false" ht="15" hidden="false" customHeight="false" outlineLevel="0" collapsed="false">
      <c r="A1438" s="2" t="s">
        <v>1574</v>
      </c>
      <c r="B1438" s="2" t="s">
        <v>68</v>
      </c>
      <c r="C1438" s="2" t="s">
        <v>96</v>
      </c>
      <c r="D1438" s="2" t="s">
        <v>132</v>
      </c>
      <c r="E1438" s="13" t="n">
        <v>45399</v>
      </c>
      <c r="F1438" s="13" t="n">
        <v>46494</v>
      </c>
      <c r="G1438" s="2" t="s">
        <v>32</v>
      </c>
      <c r="H1438" s="2" t="s">
        <v>119</v>
      </c>
      <c r="I1438" s="2" t="s">
        <v>99</v>
      </c>
      <c r="J1438" s="2" t="s">
        <v>100</v>
      </c>
      <c r="K1438" s="14" t="n">
        <v>4559.92</v>
      </c>
      <c r="L1438" s="2" t="n">
        <f aca="false">IF(E1438="","",ROUND((Indicadores!$B$4-E1438)/365.25,1))</f>
        <v>2.5</v>
      </c>
      <c r="M1438" s="2" t="str">
        <f aca="false">IF(E1438="","Virtual",IF(L1438&gt;=Indicadores!$B$6,"Fim de Vida",IF(L1438&gt;=Indicadores!$B$5,"Envelhecendo","Atual")))</f>
        <v>Atual</v>
      </c>
      <c r="N1438" s="2" t="str">
        <f aca="false">IF(F1438="","N/A",IF(F1438&lt;Indicadores!$B$4,"Vencida","Vigente"))</f>
        <v>Vigente</v>
      </c>
      <c r="O1438" s="2" t="str">
        <f aca="false">INDEX(Locais!$B$2:$B$13,MATCH(H1438,Locais!$A$2:$A$13,0))</f>
        <v>Regional - São Paulo</v>
      </c>
      <c r="P1438" s="2" t="str">
        <f aca="false">INDEX(Locais!$C$2:$C$13,MATCH(H1438,Locais!$A$2:$A$13,0))</f>
        <v>Sudeste</v>
      </c>
    </row>
    <row r="1439" customFormat="false" ht="15" hidden="false" customHeight="false" outlineLevel="0" collapsed="false">
      <c r="A1439" s="2" t="s">
        <v>1575</v>
      </c>
      <c r="B1439" s="2" t="s">
        <v>68</v>
      </c>
      <c r="C1439" s="2" t="s">
        <v>96</v>
      </c>
      <c r="D1439" s="2" t="s">
        <v>132</v>
      </c>
      <c r="E1439" s="13" t="n">
        <v>45474</v>
      </c>
      <c r="F1439" s="13" t="n">
        <v>46569</v>
      </c>
      <c r="G1439" s="2" t="s">
        <v>32</v>
      </c>
      <c r="H1439" s="2" t="s">
        <v>104</v>
      </c>
      <c r="I1439" s="2" t="s">
        <v>136</v>
      </c>
      <c r="J1439" s="2" t="s">
        <v>100</v>
      </c>
      <c r="K1439" s="14" t="n">
        <v>4667.27</v>
      </c>
      <c r="L1439" s="2" t="n">
        <f aca="false">IF(E1439="","",ROUND((Indicadores!$B$4-E1439)/365.25,1))</f>
        <v>2.3</v>
      </c>
      <c r="M1439" s="2" t="str">
        <f aca="false">IF(E1439="","Virtual",IF(L1439&gt;=Indicadores!$B$6,"Fim de Vida",IF(L1439&gt;=Indicadores!$B$5,"Envelhecendo","Atual")))</f>
        <v>Atual</v>
      </c>
      <c r="N1439" s="2" t="str">
        <f aca="false">IF(F1439="","N/A",IF(F1439&lt;Indicadores!$B$4,"Vencida","Vigente"))</f>
        <v>Vigente</v>
      </c>
      <c r="O1439" s="2" t="str">
        <f aca="false">INDEX(Locais!$B$2:$B$13,MATCH(H1439,Locais!$A$2:$A$13,0))</f>
        <v>Regional - Fortaleza</v>
      </c>
      <c r="P1439" s="2" t="str">
        <f aca="false">INDEX(Locais!$C$2:$C$13,MATCH(H1439,Locais!$A$2:$A$13,0))</f>
        <v>Nordeste</v>
      </c>
    </row>
    <row r="1440" customFormat="false" ht="15" hidden="false" customHeight="false" outlineLevel="0" collapsed="false">
      <c r="A1440" s="2" t="s">
        <v>1576</v>
      </c>
      <c r="B1440" s="2" t="s">
        <v>69</v>
      </c>
      <c r="C1440" s="2" t="s">
        <v>96</v>
      </c>
      <c r="D1440" s="2" t="s">
        <v>117</v>
      </c>
      <c r="E1440" s="13" t="n">
        <v>45435</v>
      </c>
      <c r="F1440" s="13" t="n">
        <v>46530</v>
      </c>
      <c r="G1440" s="2" t="s">
        <v>32</v>
      </c>
      <c r="H1440" s="2" t="s">
        <v>98</v>
      </c>
      <c r="I1440" s="2" t="s">
        <v>133</v>
      </c>
      <c r="J1440" s="2" t="s">
        <v>100</v>
      </c>
      <c r="K1440" s="14" t="n">
        <v>8923.12</v>
      </c>
      <c r="L1440" s="2" t="n">
        <f aca="false">IF(E1440="","",ROUND((Indicadores!$B$4-E1440)/365.25,1))</f>
        <v>2.4</v>
      </c>
      <c r="M1440" s="2" t="str">
        <f aca="false">IF(E1440="","Virtual",IF(L1440&gt;=Indicadores!$B$6,"Fim de Vida",IF(L1440&gt;=Indicadores!$B$5,"Envelhecendo","Atual")))</f>
        <v>Atual</v>
      </c>
      <c r="N1440" s="2" t="str">
        <f aca="false">IF(F1440="","N/A",IF(F1440&lt;Indicadores!$B$4,"Vencida","Vigente"))</f>
        <v>Vigente</v>
      </c>
      <c r="O1440" s="2" t="str">
        <f aca="false">INDEX(Locais!$B$2:$B$13,MATCH(H1440,Locais!$A$2:$A$13,0))</f>
        <v>Sede - Brasília</v>
      </c>
      <c r="P1440" s="2" t="str">
        <f aca="false">INDEX(Locais!$C$2:$C$13,MATCH(H1440,Locais!$A$2:$A$13,0))</f>
        <v>Centro-Oeste</v>
      </c>
    </row>
    <row r="1441" customFormat="false" ht="15" hidden="false" customHeight="false" outlineLevel="0" collapsed="false">
      <c r="A1441" s="2" t="s">
        <v>1577</v>
      </c>
      <c r="B1441" s="2" t="s">
        <v>69</v>
      </c>
      <c r="C1441" s="2" t="s">
        <v>96</v>
      </c>
      <c r="D1441" s="2" t="s">
        <v>97</v>
      </c>
      <c r="E1441" s="13" t="n">
        <v>44790</v>
      </c>
      <c r="F1441" s="13" t="n">
        <v>45885</v>
      </c>
      <c r="G1441" s="2" t="s">
        <v>32</v>
      </c>
      <c r="H1441" s="2" t="s">
        <v>98</v>
      </c>
      <c r="I1441" s="2" t="s">
        <v>124</v>
      </c>
      <c r="J1441" s="2" t="s">
        <v>100</v>
      </c>
      <c r="K1441" s="14" t="n">
        <v>7103.37</v>
      </c>
      <c r="L1441" s="2" t="n">
        <f aca="false">IF(E1441="","",ROUND((Indicadores!$B$4-E1441)/365.25,1))</f>
        <v>4.2</v>
      </c>
      <c r="M1441" s="2" t="str">
        <f aca="false">IF(E1441="","Virtual",IF(L1441&gt;=Indicadores!$B$6,"Fim de Vida",IF(L1441&gt;=Indicadores!$B$5,"Envelhecendo","Atual")))</f>
        <v>Envelhecendo</v>
      </c>
      <c r="N1441" s="2" t="str">
        <f aca="false">IF(F1441="","N/A",IF(F1441&lt;Indicadores!$B$4,"Vencida","Vigente"))</f>
        <v>Vencida</v>
      </c>
      <c r="O1441" s="2" t="str">
        <f aca="false">INDEX(Locais!$B$2:$B$13,MATCH(H1441,Locais!$A$2:$A$13,0))</f>
        <v>Sede - Brasília</v>
      </c>
      <c r="P1441" s="2" t="str">
        <f aca="false">INDEX(Locais!$C$2:$C$13,MATCH(H1441,Locais!$A$2:$A$13,0))</f>
        <v>Centro-Oeste</v>
      </c>
    </row>
    <row r="1442" customFormat="false" ht="15" hidden="false" customHeight="false" outlineLevel="0" collapsed="false">
      <c r="A1442" s="2" t="s">
        <v>1578</v>
      </c>
      <c r="B1442" s="2" t="s">
        <v>68</v>
      </c>
      <c r="C1442" s="2" t="s">
        <v>96</v>
      </c>
      <c r="D1442" s="2" t="s">
        <v>107</v>
      </c>
      <c r="E1442" s="13" t="n">
        <v>46036</v>
      </c>
      <c r="F1442" s="13" t="n">
        <v>47131</v>
      </c>
      <c r="G1442" s="2" t="s">
        <v>32</v>
      </c>
      <c r="H1442" s="2" t="s">
        <v>128</v>
      </c>
      <c r="I1442" s="2" t="s">
        <v>130</v>
      </c>
      <c r="J1442" s="2" t="s">
        <v>100</v>
      </c>
      <c r="K1442" s="14" t="n">
        <v>5791.21</v>
      </c>
      <c r="L1442" s="2" t="n">
        <f aca="false">IF(E1442="","",ROUND((Indicadores!$B$4-E1442)/365.25,1))</f>
        <v>0.8</v>
      </c>
      <c r="M1442" s="2" t="str">
        <f aca="false">IF(E1442="","Virtual",IF(L1442&gt;=Indicadores!$B$6,"Fim de Vida",IF(L1442&gt;=Indicadores!$B$5,"Envelhecendo","Atual")))</f>
        <v>Atual</v>
      </c>
      <c r="N1442" s="2" t="str">
        <f aca="false">IF(F1442="","N/A",IF(F1442&lt;Indicadores!$B$4,"Vencida","Vigente"))</f>
        <v>Vigente</v>
      </c>
      <c r="O1442" s="2" t="str">
        <f aca="false">INDEX(Locais!$B$2:$B$13,MATCH(H1442,Locais!$A$2:$A$13,0))</f>
        <v>Regional - Recife</v>
      </c>
      <c r="P1442" s="2" t="str">
        <f aca="false">INDEX(Locais!$C$2:$C$13,MATCH(H1442,Locais!$A$2:$A$13,0))</f>
        <v>Nordeste</v>
      </c>
    </row>
    <row r="1443" customFormat="false" ht="15" hidden="false" customHeight="false" outlineLevel="0" collapsed="false">
      <c r="A1443" s="2" t="s">
        <v>1579</v>
      </c>
      <c r="B1443" s="2" t="s">
        <v>69</v>
      </c>
      <c r="C1443" s="2" t="s">
        <v>126</v>
      </c>
      <c r="D1443" s="2" t="s">
        <v>169</v>
      </c>
      <c r="E1443" s="13" t="n">
        <v>44319</v>
      </c>
      <c r="F1443" s="13" t="n">
        <v>45414</v>
      </c>
      <c r="G1443" s="2" t="s">
        <v>34</v>
      </c>
      <c r="H1443" s="2" t="s">
        <v>108</v>
      </c>
      <c r="I1443" s="2" t="s">
        <v>124</v>
      </c>
      <c r="J1443" s="2" t="s">
        <v>100</v>
      </c>
      <c r="K1443" s="14" t="n">
        <v>9160.05</v>
      </c>
      <c r="L1443" s="2" t="n">
        <f aca="false">IF(E1443="","",ROUND((Indicadores!$B$4-E1443)/365.25,1))</f>
        <v>5.5</v>
      </c>
      <c r="M1443" s="2" t="str">
        <f aca="false">IF(E1443="","Virtual",IF(L1443&gt;=Indicadores!$B$6,"Fim de Vida",IF(L1443&gt;=Indicadores!$B$5,"Envelhecendo","Atual")))</f>
        <v>Fim de Vida</v>
      </c>
      <c r="N1443" s="2" t="str">
        <f aca="false">IF(F1443="","N/A",IF(F1443&lt;Indicadores!$B$4,"Vencida","Vigente"))</f>
        <v>Vencida</v>
      </c>
      <c r="O1443" s="2" t="str">
        <f aca="false">INDEX(Locais!$B$2:$B$13,MATCH(H1443,Locais!$A$2:$A$13,0))</f>
        <v>Regional - Porto Alegre</v>
      </c>
      <c r="P1443" s="2" t="str">
        <f aca="false">INDEX(Locais!$C$2:$C$13,MATCH(H1443,Locais!$A$2:$A$13,0))</f>
        <v>Sul</v>
      </c>
    </row>
    <row r="1444" customFormat="false" ht="15" hidden="false" customHeight="false" outlineLevel="0" collapsed="false">
      <c r="A1444" s="2" t="s">
        <v>1580</v>
      </c>
      <c r="B1444" s="2" t="s">
        <v>69</v>
      </c>
      <c r="C1444" s="2" t="s">
        <v>126</v>
      </c>
      <c r="D1444" s="2" t="s">
        <v>169</v>
      </c>
      <c r="E1444" s="13" t="n">
        <v>44909</v>
      </c>
      <c r="F1444" s="13" t="n">
        <v>46004</v>
      </c>
      <c r="G1444" s="2" t="s">
        <v>32</v>
      </c>
      <c r="H1444" s="2" t="s">
        <v>98</v>
      </c>
      <c r="I1444" s="2" t="s">
        <v>109</v>
      </c>
      <c r="J1444" s="2" t="s">
        <v>100</v>
      </c>
      <c r="K1444" s="14" t="n">
        <v>9005.66</v>
      </c>
      <c r="L1444" s="2" t="n">
        <f aca="false">IF(E1444="","",ROUND((Indicadores!$B$4-E1444)/365.25,1))</f>
        <v>3.8</v>
      </c>
      <c r="M1444" s="2" t="str">
        <f aca="false">IF(E1444="","Virtual",IF(L1444&gt;=Indicadores!$B$6,"Fim de Vida",IF(L1444&gt;=Indicadores!$B$5,"Envelhecendo","Atual")))</f>
        <v>Envelhecendo</v>
      </c>
      <c r="N1444" s="2" t="str">
        <f aca="false">IF(F1444="","N/A",IF(F1444&lt;Indicadores!$B$4,"Vencida","Vigente"))</f>
        <v>Vencida</v>
      </c>
      <c r="O1444" s="2" t="str">
        <f aca="false">INDEX(Locais!$B$2:$B$13,MATCH(H1444,Locais!$A$2:$A$13,0))</f>
        <v>Sede - Brasília</v>
      </c>
      <c r="P1444" s="2" t="str">
        <f aca="false">INDEX(Locais!$C$2:$C$13,MATCH(H1444,Locais!$A$2:$A$13,0))</f>
        <v>Centro-Oeste</v>
      </c>
    </row>
    <row r="1445" customFormat="false" ht="15" hidden="false" customHeight="false" outlineLevel="0" collapsed="false">
      <c r="A1445" s="2" t="s">
        <v>1581</v>
      </c>
      <c r="B1445" s="2" t="s">
        <v>69</v>
      </c>
      <c r="C1445" s="2" t="s">
        <v>96</v>
      </c>
      <c r="D1445" s="2" t="s">
        <v>97</v>
      </c>
      <c r="E1445" s="13" t="n">
        <v>44473</v>
      </c>
      <c r="F1445" s="13" t="n">
        <v>45568</v>
      </c>
      <c r="G1445" s="2" t="s">
        <v>32</v>
      </c>
      <c r="H1445" s="2" t="s">
        <v>139</v>
      </c>
      <c r="I1445" s="2" t="s">
        <v>136</v>
      </c>
      <c r="J1445" s="2" t="s">
        <v>100</v>
      </c>
      <c r="K1445" s="14" t="n">
        <v>9396.85</v>
      </c>
      <c r="L1445" s="2" t="n">
        <f aca="false">IF(E1445="","",ROUND((Indicadores!$B$4-E1445)/365.25,1))</f>
        <v>5</v>
      </c>
      <c r="M1445" s="2" t="str">
        <f aca="false">IF(E1445="","Virtual",IF(L1445&gt;=Indicadores!$B$6,"Fim de Vida",IF(L1445&gt;=Indicadores!$B$5,"Envelhecendo","Atual")))</f>
        <v>Fim de Vida</v>
      </c>
      <c r="N1445" s="2" t="str">
        <f aca="false">IF(F1445="","N/A",IF(F1445&lt;Indicadores!$B$4,"Vencida","Vigente"))</f>
        <v>Vencida</v>
      </c>
      <c r="O1445" s="2" t="str">
        <f aca="false">INDEX(Locais!$B$2:$B$13,MATCH(H1445,Locais!$A$2:$A$13,0))</f>
        <v>Regional - Rio de Janeiro</v>
      </c>
      <c r="P1445" s="2" t="str">
        <f aca="false">INDEX(Locais!$C$2:$C$13,MATCH(H1445,Locais!$A$2:$A$13,0))</f>
        <v>Sudeste</v>
      </c>
    </row>
    <row r="1446" customFormat="false" ht="15" hidden="false" customHeight="false" outlineLevel="0" collapsed="false">
      <c r="A1446" s="2" t="s">
        <v>1582</v>
      </c>
      <c r="B1446" s="2" t="s">
        <v>69</v>
      </c>
      <c r="C1446" s="2" t="s">
        <v>96</v>
      </c>
      <c r="D1446" s="2" t="s">
        <v>97</v>
      </c>
      <c r="E1446" s="13" t="n">
        <v>45259</v>
      </c>
      <c r="F1446" s="13" t="n">
        <v>46354</v>
      </c>
      <c r="G1446" s="2" t="s">
        <v>32</v>
      </c>
      <c r="H1446" s="2" t="s">
        <v>141</v>
      </c>
      <c r="I1446" s="2" t="s">
        <v>142</v>
      </c>
      <c r="J1446" s="2" t="s">
        <v>100</v>
      </c>
      <c r="K1446" s="14" t="n">
        <v>8445.87</v>
      </c>
      <c r="L1446" s="2" t="n">
        <f aca="false">IF(E1446="","",ROUND((Indicadores!$B$4-E1446)/365.25,1))</f>
        <v>2.9</v>
      </c>
      <c r="M1446" s="2" t="str">
        <f aca="false">IF(E1446="","Virtual",IF(L1446&gt;=Indicadores!$B$6,"Fim de Vida",IF(L1446&gt;=Indicadores!$B$5,"Envelhecendo","Atual")))</f>
        <v>Atual</v>
      </c>
      <c r="N1446" s="2" t="str">
        <f aca="false">IF(F1446="","N/A",IF(F1446&lt;Indicadores!$B$4,"Vencida","Vigente"))</f>
        <v>Vigente</v>
      </c>
      <c r="O1446" s="2" t="str">
        <f aca="false">INDEX(Locais!$B$2:$B$13,MATCH(H1446,Locais!$A$2:$A$13,0))</f>
        <v>Regional - Curitiba</v>
      </c>
      <c r="P1446" s="2" t="str">
        <f aca="false">INDEX(Locais!$C$2:$C$13,MATCH(H1446,Locais!$A$2:$A$13,0))</f>
        <v>Sul</v>
      </c>
    </row>
    <row r="1447" customFormat="false" ht="15" hidden="false" customHeight="false" outlineLevel="0" collapsed="false">
      <c r="A1447" s="2" t="s">
        <v>1583</v>
      </c>
      <c r="B1447" s="2" t="s">
        <v>69</v>
      </c>
      <c r="C1447" s="2" t="s">
        <v>126</v>
      </c>
      <c r="D1447" s="2" t="s">
        <v>169</v>
      </c>
      <c r="E1447" s="13" t="n">
        <v>44993</v>
      </c>
      <c r="F1447" s="13" t="n">
        <v>46088</v>
      </c>
      <c r="G1447" s="2" t="s">
        <v>32</v>
      </c>
      <c r="H1447" s="2" t="s">
        <v>119</v>
      </c>
      <c r="I1447" s="2" t="s">
        <v>115</v>
      </c>
      <c r="J1447" s="2" t="s">
        <v>100</v>
      </c>
      <c r="K1447" s="14" t="n">
        <v>10190.8</v>
      </c>
      <c r="L1447" s="2" t="n">
        <f aca="false">IF(E1447="","",ROUND((Indicadores!$B$4-E1447)/365.25,1))</f>
        <v>3.6</v>
      </c>
      <c r="M1447" s="2" t="str">
        <f aca="false">IF(E1447="","Virtual",IF(L1447&gt;=Indicadores!$B$6,"Fim de Vida",IF(L1447&gt;=Indicadores!$B$5,"Envelhecendo","Atual")))</f>
        <v>Envelhecendo</v>
      </c>
      <c r="N1447" s="2" t="str">
        <f aca="false">IF(F1447="","N/A",IF(F1447&lt;Indicadores!$B$4,"Vencida","Vigente"))</f>
        <v>Vencida</v>
      </c>
      <c r="O1447" s="2" t="str">
        <f aca="false">INDEX(Locais!$B$2:$B$13,MATCH(H1447,Locais!$A$2:$A$13,0))</f>
        <v>Regional - São Paulo</v>
      </c>
      <c r="P1447" s="2" t="str">
        <f aca="false">INDEX(Locais!$C$2:$C$13,MATCH(H1447,Locais!$A$2:$A$13,0))</f>
        <v>Sudeste</v>
      </c>
    </row>
    <row r="1448" customFormat="false" ht="15" hidden="false" customHeight="false" outlineLevel="0" collapsed="false">
      <c r="A1448" s="2" t="s">
        <v>1584</v>
      </c>
      <c r="B1448" s="2" t="s">
        <v>68</v>
      </c>
      <c r="C1448" s="2" t="s">
        <v>96</v>
      </c>
      <c r="D1448" s="2" t="s">
        <v>107</v>
      </c>
      <c r="E1448" s="13" t="n">
        <v>46053</v>
      </c>
      <c r="F1448" s="13" t="n">
        <v>47148</v>
      </c>
      <c r="G1448" s="2" t="s">
        <v>32</v>
      </c>
      <c r="H1448" s="2" t="s">
        <v>119</v>
      </c>
      <c r="I1448" s="2" t="s">
        <v>115</v>
      </c>
      <c r="J1448" s="2" t="s">
        <v>100</v>
      </c>
      <c r="K1448" s="14" t="n">
        <v>6070.28</v>
      </c>
      <c r="L1448" s="2" t="n">
        <f aca="false">IF(E1448="","",ROUND((Indicadores!$B$4-E1448)/365.25,1))</f>
        <v>0.7</v>
      </c>
      <c r="M1448" s="2" t="str">
        <f aca="false">IF(E1448="","Virtual",IF(L1448&gt;=Indicadores!$B$6,"Fim de Vida",IF(L1448&gt;=Indicadores!$B$5,"Envelhecendo","Atual")))</f>
        <v>Atual</v>
      </c>
      <c r="N1448" s="2" t="str">
        <f aca="false">IF(F1448="","N/A",IF(F1448&lt;Indicadores!$B$4,"Vencida","Vigente"))</f>
        <v>Vigente</v>
      </c>
      <c r="O1448" s="2" t="str">
        <f aca="false">INDEX(Locais!$B$2:$B$13,MATCH(H1448,Locais!$A$2:$A$13,0))</f>
        <v>Regional - São Paulo</v>
      </c>
      <c r="P1448" s="2" t="str">
        <f aca="false">INDEX(Locais!$C$2:$C$13,MATCH(H1448,Locais!$A$2:$A$13,0))</f>
        <v>Sudeste</v>
      </c>
    </row>
    <row r="1449" customFormat="false" ht="15" hidden="false" customHeight="false" outlineLevel="0" collapsed="false">
      <c r="A1449" s="2" t="s">
        <v>1585</v>
      </c>
      <c r="B1449" s="2" t="s">
        <v>69</v>
      </c>
      <c r="C1449" s="2" t="s">
        <v>102</v>
      </c>
      <c r="D1449" s="2" t="s">
        <v>113</v>
      </c>
      <c r="E1449" s="13" t="n">
        <v>45384</v>
      </c>
      <c r="F1449" s="13" t="n">
        <v>46479</v>
      </c>
      <c r="G1449" s="2" t="s">
        <v>32</v>
      </c>
      <c r="H1449" s="2" t="s">
        <v>139</v>
      </c>
      <c r="I1449" s="2" t="s">
        <v>120</v>
      </c>
      <c r="J1449" s="2" t="s">
        <v>100</v>
      </c>
      <c r="K1449" s="14" t="n">
        <v>7831.67</v>
      </c>
      <c r="L1449" s="2" t="n">
        <f aca="false">IF(E1449="","",ROUND((Indicadores!$B$4-E1449)/365.25,1))</f>
        <v>2.5</v>
      </c>
      <c r="M1449" s="2" t="str">
        <f aca="false">IF(E1449="","Virtual",IF(L1449&gt;=Indicadores!$B$6,"Fim de Vida",IF(L1449&gt;=Indicadores!$B$5,"Envelhecendo","Atual")))</f>
        <v>Atual</v>
      </c>
      <c r="N1449" s="2" t="str">
        <f aca="false">IF(F1449="","N/A",IF(F1449&lt;Indicadores!$B$4,"Vencida","Vigente"))</f>
        <v>Vigente</v>
      </c>
      <c r="O1449" s="2" t="str">
        <f aca="false">INDEX(Locais!$B$2:$B$13,MATCH(H1449,Locais!$A$2:$A$13,0))</f>
        <v>Regional - Rio de Janeiro</v>
      </c>
      <c r="P1449" s="2" t="str">
        <f aca="false">INDEX(Locais!$C$2:$C$13,MATCH(H1449,Locais!$A$2:$A$13,0))</f>
        <v>Sudeste</v>
      </c>
    </row>
    <row r="1450" customFormat="false" ht="15" hidden="false" customHeight="false" outlineLevel="0" collapsed="false">
      <c r="A1450" s="2" t="s">
        <v>1586</v>
      </c>
      <c r="B1450" s="2" t="s">
        <v>69</v>
      </c>
      <c r="C1450" s="2" t="s">
        <v>102</v>
      </c>
      <c r="D1450" s="2" t="s">
        <v>113</v>
      </c>
      <c r="E1450" s="13" t="n">
        <v>45142</v>
      </c>
      <c r="F1450" s="13" t="n">
        <v>46237</v>
      </c>
      <c r="G1450" s="2" t="s">
        <v>32</v>
      </c>
      <c r="H1450" s="2" t="s">
        <v>119</v>
      </c>
      <c r="I1450" s="2" t="s">
        <v>136</v>
      </c>
      <c r="J1450" s="2" t="s">
        <v>100</v>
      </c>
      <c r="K1450" s="14" t="n">
        <v>10089.47</v>
      </c>
      <c r="L1450" s="2" t="n">
        <f aca="false">IF(E1450="","",ROUND((Indicadores!$B$4-E1450)/365.25,1))</f>
        <v>3.2</v>
      </c>
      <c r="M1450" s="2" t="str">
        <f aca="false">IF(E1450="","Virtual",IF(L1450&gt;=Indicadores!$B$6,"Fim de Vida",IF(L1450&gt;=Indicadores!$B$5,"Envelhecendo","Atual")))</f>
        <v>Envelhecendo</v>
      </c>
      <c r="N1450" s="2" t="str">
        <f aca="false">IF(F1450="","N/A",IF(F1450&lt;Indicadores!$B$4,"Vencida","Vigente"))</f>
        <v>Vencida</v>
      </c>
      <c r="O1450" s="2" t="str">
        <f aca="false">INDEX(Locais!$B$2:$B$13,MATCH(H1450,Locais!$A$2:$A$13,0))</f>
        <v>Regional - São Paulo</v>
      </c>
      <c r="P1450" s="2" t="str">
        <f aca="false">INDEX(Locais!$C$2:$C$13,MATCH(H1450,Locais!$A$2:$A$13,0))</f>
        <v>Sudeste</v>
      </c>
    </row>
    <row r="1451" customFormat="false" ht="15" hidden="false" customHeight="false" outlineLevel="0" collapsed="false">
      <c r="A1451" s="2" t="s">
        <v>1587</v>
      </c>
      <c r="B1451" s="2" t="s">
        <v>68</v>
      </c>
      <c r="C1451" s="2" t="s">
        <v>96</v>
      </c>
      <c r="D1451" s="2" t="s">
        <v>107</v>
      </c>
      <c r="E1451" s="13" t="n">
        <v>43835</v>
      </c>
      <c r="F1451" s="13" t="n">
        <v>44930</v>
      </c>
      <c r="G1451" s="2" t="s">
        <v>34</v>
      </c>
      <c r="H1451" s="2" t="s">
        <v>163</v>
      </c>
      <c r="I1451" s="2" t="s">
        <v>120</v>
      </c>
      <c r="J1451" s="2" t="s">
        <v>100</v>
      </c>
      <c r="K1451" s="14" t="n">
        <v>5005.63</v>
      </c>
      <c r="L1451" s="2" t="n">
        <f aca="false">IF(E1451="","",ROUND((Indicadores!$B$4-E1451)/365.25,1))</f>
        <v>6.8</v>
      </c>
      <c r="M1451" s="2" t="str">
        <f aca="false">IF(E1451="","Virtual",IF(L1451&gt;=Indicadores!$B$6,"Fim de Vida",IF(L1451&gt;=Indicadores!$B$5,"Envelhecendo","Atual")))</f>
        <v>Fim de Vida</v>
      </c>
      <c r="N1451" s="2" t="str">
        <f aca="false">IF(F1451="","N/A",IF(F1451&lt;Indicadores!$B$4,"Vencida","Vigente"))</f>
        <v>Vencida</v>
      </c>
      <c r="O1451" s="2" t="str">
        <f aca="false">INDEX(Locais!$B$2:$B$13,MATCH(H1451,Locais!$A$2:$A$13,0))</f>
        <v>Regional - Manaus</v>
      </c>
      <c r="P1451" s="2" t="str">
        <f aca="false">INDEX(Locais!$C$2:$C$13,MATCH(H1451,Locais!$A$2:$A$13,0))</f>
        <v>Norte</v>
      </c>
    </row>
    <row r="1452" customFormat="false" ht="15" hidden="false" customHeight="false" outlineLevel="0" collapsed="false">
      <c r="A1452" s="2" t="s">
        <v>1588</v>
      </c>
      <c r="B1452" s="2" t="s">
        <v>68</v>
      </c>
      <c r="C1452" s="2" t="s">
        <v>96</v>
      </c>
      <c r="D1452" s="2" t="s">
        <v>132</v>
      </c>
      <c r="E1452" s="13" t="n">
        <v>45689</v>
      </c>
      <c r="F1452" s="13" t="n">
        <v>46784</v>
      </c>
      <c r="G1452" s="2" t="s">
        <v>32</v>
      </c>
      <c r="H1452" s="2" t="s">
        <v>119</v>
      </c>
      <c r="I1452" s="2" t="s">
        <v>109</v>
      </c>
      <c r="J1452" s="2" t="s">
        <v>100</v>
      </c>
      <c r="K1452" s="14" t="n">
        <v>6424.3</v>
      </c>
      <c r="L1452" s="2" t="n">
        <f aca="false">IF(E1452="","",ROUND((Indicadores!$B$4-E1452)/365.25,1))</f>
        <v>1.7</v>
      </c>
      <c r="M1452" s="2" t="str">
        <f aca="false">IF(E1452="","Virtual",IF(L1452&gt;=Indicadores!$B$6,"Fim de Vida",IF(L1452&gt;=Indicadores!$B$5,"Envelhecendo","Atual")))</f>
        <v>Atual</v>
      </c>
      <c r="N1452" s="2" t="str">
        <f aca="false">IF(F1452="","N/A",IF(F1452&lt;Indicadores!$B$4,"Vencida","Vigente"))</f>
        <v>Vigente</v>
      </c>
      <c r="O1452" s="2" t="str">
        <f aca="false">INDEX(Locais!$B$2:$B$13,MATCH(H1452,Locais!$A$2:$A$13,0))</f>
        <v>Regional - São Paulo</v>
      </c>
      <c r="P1452" s="2" t="str">
        <f aca="false">INDEX(Locais!$C$2:$C$13,MATCH(H1452,Locais!$A$2:$A$13,0))</f>
        <v>Sudeste</v>
      </c>
    </row>
    <row r="1453" customFormat="false" ht="15" hidden="false" customHeight="false" outlineLevel="0" collapsed="false">
      <c r="A1453" s="2" t="s">
        <v>1589</v>
      </c>
      <c r="B1453" s="2" t="s">
        <v>68</v>
      </c>
      <c r="C1453" s="2" t="s">
        <v>96</v>
      </c>
      <c r="D1453" s="2" t="s">
        <v>107</v>
      </c>
      <c r="E1453" s="13" t="n">
        <v>45030</v>
      </c>
      <c r="F1453" s="13" t="n">
        <v>46125</v>
      </c>
      <c r="G1453" s="2" t="s">
        <v>34</v>
      </c>
      <c r="H1453" s="2" t="s">
        <v>119</v>
      </c>
      <c r="I1453" s="2" t="s">
        <v>133</v>
      </c>
      <c r="J1453" s="2" t="s">
        <v>100</v>
      </c>
      <c r="K1453" s="14" t="n">
        <v>5256.18</v>
      </c>
      <c r="L1453" s="2" t="n">
        <f aca="false">IF(E1453="","",ROUND((Indicadores!$B$4-E1453)/365.25,1))</f>
        <v>3.5</v>
      </c>
      <c r="M1453" s="2" t="str">
        <f aca="false">IF(E1453="","Virtual",IF(L1453&gt;=Indicadores!$B$6,"Fim de Vida",IF(L1453&gt;=Indicadores!$B$5,"Envelhecendo","Atual")))</f>
        <v>Envelhecendo</v>
      </c>
      <c r="N1453" s="2" t="str">
        <f aca="false">IF(F1453="","N/A",IF(F1453&lt;Indicadores!$B$4,"Vencida","Vigente"))</f>
        <v>Vencida</v>
      </c>
      <c r="O1453" s="2" t="str">
        <f aca="false">INDEX(Locais!$B$2:$B$13,MATCH(H1453,Locais!$A$2:$A$13,0))</f>
        <v>Regional - São Paulo</v>
      </c>
      <c r="P1453" s="2" t="str">
        <f aca="false">INDEX(Locais!$C$2:$C$13,MATCH(H1453,Locais!$A$2:$A$13,0))</f>
        <v>Sudeste</v>
      </c>
    </row>
    <row r="1454" customFormat="false" ht="15" hidden="false" customHeight="false" outlineLevel="0" collapsed="false">
      <c r="A1454" s="2" t="s">
        <v>1590</v>
      </c>
      <c r="B1454" s="2" t="s">
        <v>68</v>
      </c>
      <c r="C1454" s="2" t="s">
        <v>96</v>
      </c>
      <c r="D1454" s="2" t="s">
        <v>107</v>
      </c>
      <c r="E1454" s="13" t="n">
        <v>44989</v>
      </c>
      <c r="F1454" s="13" t="n">
        <v>46084</v>
      </c>
      <c r="G1454" s="2" t="s">
        <v>32</v>
      </c>
      <c r="H1454" s="2" t="s">
        <v>98</v>
      </c>
      <c r="I1454" s="2" t="s">
        <v>142</v>
      </c>
      <c r="J1454" s="2" t="s">
        <v>100</v>
      </c>
      <c r="K1454" s="14" t="n">
        <v>4783</v>
      </c>
      <c r="L1454" s="2" t="n">
        <f aca="false">IF(E1454="","",ROUND((Indicadores!$B$4-E1454)/365.25,1))</f>
        <v>3.6</v>
      </c>
      <c r="M1454" s="2" t="str">
        <f aca="false">IF(E1454="","Virtual",IF(L1454&gt;=Indicadores!$B$6,"Fim de Vida",IF(L1454&gt;=Indicadores!$B$5,"Envelhecendo","Atual")))</f>
        <v>Envelhecendo</v>
      </c>
      <c r="N1454" s="2" t="str">
        <f aca="false">IF(F1454="","N/A",IF(F1454&lt;Indicadores!$B$4,"Vencida","Vigente"))</f>
        <v>Vencida</v>
      </c>
      <c r="O1454" s="2" t="str">
        <f aca="false">INDEX(Locais!$B$2:$B$13,MATCH(H1454,Locais!$A$2:$A$13,0))</f>
        <v>Sede - Brasília</v>
      </c>
      <c r="P1454" s="2" t="str">
        <f aca="false">INDEX(Locais!$C$2:$C$13,MATCH(H1454,Locais!$A$2:$A$13,0))</f>
        <v>Centro-Oeste</v>
      </c>
    </row>
    <row r="1455" customFormat="false" ht="15" hidden="false" customHeight="false" outlineLevel="0" collapsed="false">
      <c r="A1455" s="2" t="s">
        <v>1591</v>
      </c>
      <c r="B1455" s="2" t="s">
        <v>71</v>
      </c>
      <c r="C1455" s="2" t="s">
        <v>96</v>
      </c>
      <c r="D1455" s="2" t="s">
        <v>171</v>
      </c>
      <c r="E1455" s="13" t="n">
        <v>45175</v>
      </c>
      <c r="F1455" s="13" t="n">
        <v>46270</v>
      </c>
      <c r="G1455" s="2" t="s">
        <v>32</v>
      </c>
      <c r="H1455" s="2" t="s">
        <v>108</v>
      </c>
      <c r="I1455" s="2" t="s">
        <v>109</v>
      </c>
      <c r="J1455" s="2" t="s">
        <v>100</v>
      </c>
      <c r="K1455" s="14" t="n">
        <v>2407.64</v>
      </c>
      <c r="L1455" s="2" t="n">
        <f aca="false">IF(E1455="","",ROUND((Indicadores!$B$4-E1455)/365.25,1))</f>
        <v>3.1</v>
      </c>
      <c r="M1455" s="2" t="str">
        <f aca="false">IF(E1455="","Virtual",IF(L1455&gt;=Indicadores!$B$6,"Fim de Vida",IF(L1455&gt;=Indicadores!$B$5,"Envelhecendo","Atual")))</f>
        <v>Envelhecendo</v>
      </c>
      <c r="N1455" s="2" t="str">
        <f aca="false">IF(F1455="","N/A",IF(F1455&lt;Indicadores!$B$4,"Vencida","Vigente"))</f>
        <v>Vencida</v>
      </c>
      <c r="O1455" s="2" t="str">
        <f aca="false">INDEX(Locais!$B$2:$B$13,MATCH(H1455,Locais!$A$2:$A$13,0))</f>
        <v>Regional - Porto Alegre</v>
      </c>
      <c r="P1455" s="2" t="str">
        <f aca="false">INDEX(Locais!$C$2:$C$13,MATCH(H1455,Locais!$A$2:$A$13,0))</f>
        <v>Sul</v>
      </c>
    </row>
    <row r="1456" customFormat="false" ht="15" hidden="false" customHeight="false" outlineLevel="0" collapsed="false">
      <c r="A1456" s="2" t="s">
        <v>1592</v>
      </c>
      <c r="B1456" s="2" t="s">
        <v>69</v>
      </c>
      <c r="C1456" s="2" t="s">
        <v>96</v>
      </c>
      <c r="D1456" s="2" t="s">
        <v>117</v>
      </c>
      <c r="E1456" s="13" t="n">
        <v>43182</v>
      </c>
      <c r="F1456" s="13" t="n">
        <v>44277</v>
      </c>
      <c r="G1456" s="2" t="s">
        <v>32</v>
      </c>
      <c r="H1456" s="2" t="s">
        <v>165</v>
      </c>
      <c r="I1456" s="2" t="s">
        <v>130</v>
      </c>
      <c r="J1456" s="2" t="s">
        <v>100</v>
      </c>
      <c r="K1456" s="14" t="n">
        <v>8723.56</v>
      </c>
      <c r="L1456" s="2" t="n">
        <f aca="false">IF(E1456="","",ROUND((Indicadores!$B$4-E1456)/365.25,1))</f>
        <v>8.6</v>
      </c>
      <c r="M1456" s="2" t="str">
        <f aca="false">IF(E1456="","Virtual",IF(L1456&gt;=Indicadores!$B$6,"Fim de Vida",IF(L1456&gt;=Indicadores!$B$5,"Envelhecendo","Atual")))</f>
        <v>Fim de Vida</v>
      </c>
      <c r="N1456" s="2" t="str">
        <f aca="false">IF(F1456="","N/A",IF(F1456&lt;Indicadores!$B$4,"Vencida","Vigente"))</f>
        <v>Vencida</v>
      </c>
      <c r="O1456" s="2" t="str">
        <f aca="false">INDEX(Locais!$B$2:$B$13,MATCH(H1456,Locais!$A$2:$A$13,0))</f>
        <v>Regional - Salvador</v>
      </c>
      <c r="P1456" s="2" t="str">
        <f aca="false">INDEX(Locais!$C$2:$C$13,MATCH(H1456,Locais!$A$2:$A$13,0))</f>
        <v>Nordeste</v>
      </c>
    </row>
    <row r="1457" customFormat="false" ht="15" hidden="false" customHeight="false" outlineLevel="0" collapsed="false">
      <c r="A1457" s="2" t="s">
        <v>1593</v>
      </c>
      <c r="B1457" s="2" t="s">
        <v>71</v>
      </c>
      <c r="C1457" s="2" t="s">
        <v>126</v>
      </c>
      <c r="D1457" s="2" t="s">
        <v>157</v>
      </c>
      <c r="E1457" s="13" t="n">
        <v>44461</v>
      </c>
      <c r="F1457" s="13" t="n">
        <v>45556</v>
      </c>
      <c r="G1457" s="2" t="s">
        <v>32</v>
      </c>
      <c r="H1457" s="2" t="s">
        <v>145</v>
      </c>
      <c r="I1457" s="2" t="s">
        <v>120</v>
      </c>
      <c r="J1457" s="2" t="s">
        <v>100</v>
      </c>
      <c r="K1457" s="14" t="n">
        <v>2291.63</v>
      </c>
      <c r="L1457" s="2" t="n">
        <f aca="false">IF(E1457="","",ROUND((Indicadores!$B$4-E1457)/365.25,1))</f>
        <v>5.1</v>
      </c>
      <c r="M1457" s="2" t="str">
        <f aca="false">IF(E1457="","Virtual",IF(L1457&gt;=Indicadores!$B$6,"Fim de Vida",IF(L1457&gt;=Indicadores!$B$5,"Envelhecendo","Atual")))</f>
        <v>Fim de Vida</v>
      </c>
      <c r="N1457" s="2" t="str">
        <f aca="false">IF(F1457="","N/A",IF(F1457&lt;Indicadores!$B$4,"Vencida","Vigente"))</f>
        <v>Vencida</v>
      </c>
      <c r="O1457" s="2" t="str">
        <f aca="false">INDEX(Locais!$B$2:$B$13,MATCH(H1457,Locais!$A$2:$A$13,0))</f>
        <v>Regional - Belém</v>
      </c>
      <c r="P1457" s="2" t="str">
        <f aca="false">INDEX(Locais!$C$2:$C$13,MATCH(H1457,Locais!$A$2:$A$13,0))</f>
        <v>Norte</v>
      </c>
    </row>
    <row r="1458" customFormat="false" ht="15" hidden="false" customHeight="false" outlineLevel="0" collapsed="false">
      <c r="A1458" s="2" t="s">
        <v>1594</v>
      </c>
      <c r="B1458" s="2" t="s">
        <v>69</v>
      </c>
      <c r="C1458" s="2" t="s">
        <v>102</v>
      </c>
      <c r="D1458" s="2" t="s">
        <v>113</v>
      </c>
      <c r="E1458" s="13" t="n">
        <v>43963</v>
      </c>
      <c r="F1458" s="13" t="n">
        <v>45058</v>
      </c>
      <c r="G1458" s="2" t="s">
        <v>32</v>
      </c>
      <c r="H1458" s="2" t="s">
        <v>119</v>
      </c>
      <c r="I1458" s="2" t="s">
        <v>136</v>
      </c>
      <c r="J1458" s="2" t="s">
        <v>100</v>
      </c>
      <c r="K1458" s="14" t="n">
        <v>7746.36</v>
      </c>
      <c r="L1458" s="2" t="n">
        <f aca="false">IF(E1458="","",ROUND((Indicadores!$B$4-E1458)/365.25,1))</f>
        <v>6.4</v>
      </c>
      <c r="M1458" s="2" t="str">
        <f aca="false">IF(E1458="","Virtual",IF(L1458&gt;=Indicadores!$B$6,"Fim de Vida",IF(L1458&gt;=Indicadores!$B$5,"Envelhecendo","Atual")))</f>
        <v>Fim de Vida</v>
      </c>
      <c r="N1458" s="2" t="str">
        <f aca="false">IF(F1458="","N/A",IF(F1458&lt;Indicadores!$B$4,"Vencida","Vigente"))</f>
        <v>Vencida</v>
      </c>
      <c r="O1458" s="2" t="str">
        <f aca="false">INDEX(Locais!$B$2:$B$13,MATCH(H1458,Locais!$A$2:$A$13,0))</f>
        <v>Regional - São Paulo</v>
      </c>
      <c r="P1458" s="2" t="str">
        <f aca="false">INDEX(Locais!$C$2:$C$13,MATCH(H1458,Locais!$A$2:$A$13,0))</f>
        <v>Sudeste</v>
      </c>
    </row>
    <row r="1459" customFormat="false" ht="15" hidden="false" customHeight="false" outlineLevel="0" collapsed="false">
      <c r="A1459" s="2" t="s">
        <v>1595</v>
      </c>
      <c r="B1459" s="2" t="s">
        <v>68</v>
      </c>
      <c r="C1459" s="2" t="s">
        <v>96</v>
      </c>
      <c r="D1459" s="2" t="s">
        <v>107</v>
      </c>
      <c r="E1459" s="13" t="n">
        <v>45369</v>
      </c>
      <c r="F1459" s="13" t="n">
        <v>46464</v>
      </c>
      <c r="G1459" s="2" t="s">
        <v>32</v>
      </c>
      <c r="H1459" s="2" t="s">
        <v>98</v>
      </c>
      <c r="I1459" s="2" t="s">
        <v>133</v>
      </c>
      <c r="J1459" s="2" t="s">
        <v>100</v>
      </c>
      <c r="K1459" s="14" t="n">
        <v>6418.44</v>
      </c>
      <c r="L1459" s="2" t="n">
        <f aca="false">IF(E1459="","",ROUND((Indicadores!$B$4-E1459)/365.25,1))</f>
        <v>2.6</v>
      </c>
      <c r="M1459" s="2" t="str">
        <f aca="false">IF(E1459="","Virtual",IF(L1459&gt;=Indicadores!$B$6,"Fim de Vida",IF(L1459&gt;=Indicadores!$B$5,"Envelhecendo","Atual")))</f>
        <v>Atual</v>
      </c>
      <c r="N1459" s="2" t="str">
        <f aca="false">IF(F1459="","N/A",IF(F1459&lt;Indicadores!$B$4,"Vencida","Vigente"))</f>
        <v>Vigente</v>
      </c>
      <c r="O1459" s="2" t="str">
        <f aca="false">INDEX(Locais!$B$2:$B$13,MATCH(H1459,Locais!$A$2:$A$13,0))</f>
        <v>Sede - Brasília</v>
      </c>
      <c r="P1459" s="2" t="str">
        <f aca="false">INDEX(Locais!$C$2:$C$13,MATCH(H1459,Locais!$A$2:$A$13,0))</f>
        <v>Centro-Oeste</v>
      </c>
    </row>
    <row r="1460" customFormat="false" ht="15" hidden="false" customHeight="false" outlineLevel="0" collapsed="false">
      <c r="A1460" s="2" t="s">
        <v>1596</v>
      </c>
      <c r="B1460" s="2" t="s">
        <v>69</v>
      </c>
      <c r="C1460" s="2" t="s">
        <v>96</v>
      </c>
      <c r="D1460" s="2" t="s">
        <v>97</v>
      </c>
      <c r="E1460" s="13" t="n">
        <v>45271</v>
      </c>
      <c r="F1460" s="13" t="n">
        <v>46366</v>
      </c>
      <c r="G1460" s="2" t="s">
        <v>32</v>
      </c>
      <c r="H1460" s="2" t="s">
        <v>128</v>
      </c>
      <c r="I1460" s="2" t="s">
        <v>109</v>
      </c>
      <c r="J1460" s="2" t="s">
        <v>100</v>
      </c>
      <c r="K1460" s="14" t="n">
        <v>9051.92</v>
      </c>
      <c r="L1460" s="2" t="n">
        <f aca="false">IF(E1460="","",ROUND((Indicadores!$B$4-E1460)/365.25,1))</f>
        <v>2.9</v>
      </c>
      <c r="M1460" s="2" t="str">
        <f aca="false">IF(E1460="","Virtual",IF(L1460&gt;=Indicadores!$B$6,"Fim de Vida",IF(L1460&gt;=Indicadores!$B$5,"Envelhecendo","Atual")))</f>
        <v>Atual</v>
      </c>
      <c r="N1460" s="2" t="str">
        <f aca="false">IF(F1460="","N/A",IF(F1460&lt;Indicadores!$B$4,"Vencida","Vigente"))</f>
        <v>Vigente</v>
      </c>
      <c r="O1460" s="2" t="str">
        <f aca="false">INDEX(Locais!$B$2:$B$13,MATCH(H1460,Locais!$A$2:$A$13,0))</f>
        <v>Regional - Recife</v>
      </c>
      <c r="P1460" s="2" t="str">
        <f aca="false">INDEX(Locais!$C$2:$C$13,MATCH(H1460,Locais!$A$2:$A$13,0))</f>
        <v>Nordeste</v>
      </c>
    </row>
    <row r="1461" customFormat="false" ht="15" hidden="false" customHeight="false" outlineLevel="0" collapsed="false">
      <c r="A1461" s="2" t="s">
        <v>1597</v>
      </c>
      <c r="B1461" s="2" t="s">
        <v>68</v>
      </c>
      <c r="C1461" s="2" t="s">
        <v>96</v>
      </c>
      <c r="D1461" s="2" t="s">
        <v>132</v>
      </c>
      <c r="E1461" s="13" t="n">
        <v>45460</v>
      </c>
      <c r="F1461" s="13" t="n">
        <v>46555</v>
      </c>
      <c r="G1461" s="2" t="s">
        <v>32</v>
      </c>
      <c r="H1461" s="2" t="s">
        <v>114</v>
      </c>
      <c r="I1461" s="2" t="s">
        <v>130</v>
      </c>
      <c r="J1461" s="2" t="s">
        <v>100</v>
      </c>
      <c r="K1461" s="14" t="n">
        <v>5537.49</v>
      </c>
      <c r="L1461" s="2" t="n">
        <f aca="false">IF(E1461="","",ROUND((Indicadores!$B$4-E1461)/365.25,1))</f>
        <v>2.3</v>
      </c>
      <c r="M1461" s="2" t="str">
        <f aca="false">IF(E1461="","Virtual",IF(L1461&gt;=Indicadores!$B$6,"Fim de Vida",IF(L1461&gt;=Indicadores!$B$5,"Envelhecendo","Atual")))</f>
        <v>Atual</v>
      </c>
      <c r="N1461" s="2" t="str">
        <f aca="false">IF(F1461="","N/A",IF(F1461&lt;Indicadores!$B$4,"Vencida","Vigente"))</f>
        <v>Vigente</v>
      </c>
      <c r="O1461" s="2" t="str">
        <f aca="false">INDEX(Locais!$B$2:$B$13,MATCH(H1461,Locais!$A$2:$A$13,0))</f>
        <v>Regional - Belo Horizonte</v>
      </c>
      <c r="P1461" s="2" t="str">
        <f aca="false">INDEX(Locais!$C$2:$C$13,MATCH(H1461,Locais!$A$2:$A$13,0))</f>
        <v>Sudeste</v>
      </c>
    </row>
    <row r="1462" customFormat="false" ht="15" hidden="false" customHeight="false" outlineLevel="0" collapsed="false">
      <c r="A1462" s="2" t="s">
        <v>1598</v>
      </c>
      <c r="B1462" s="2" t="s">
        <v>68</v>
      </c>
      <c r="C1462" s="2" t="s">
        <v>126</v>
      </c>
      <c r="D1462" s="2" t="s">
        <v>127</v>
      </c>
      <c r="E1462" s="13" t="n">
        <v>44521</v>
      </c>
      <c r="F1462" s="13" t="n">
        <v>45616</v>
      </c>
      <c r="G1462" s="2" t="s">
        <v>32</v>
      </c>
      <c r="H1462" s="2" t="s">
        <v>104</v>
      </c>
      <c r="I1462" s="2" t="s">
        <v>136</v>
      </c>
      <c r="J1462" s="2" t="s">
        <v>100</v>
      </c>
      <c r="K1462" s="14" t="n">
        <v>5847.36</v>
      </c>
      <c r="L1462" s="2" t="n">
        <f aca="false">IF(E1462="","",ROUND((Indicadores!$B$4-E1462)/365.25,1))</f>
        <v>4.9</v>
      </c>
      <c r="M1462" s="2" t="str">
        <f aca="false">IF(E1462="","Virtual",IF(L1462&gt;=Indicadores!$B$6,"Fim de Vida",IF(L1462&gt;=Indicadores!$B$5,"Envelhecendo","Atual")))</f>
        <v>Envelhecendo</v>
      </c>
      <c r="N1462" s="2" t="str">
        <f aca="false">IF(F1462="","N/A",IF(F1462&lt;Indicadores!$B$4,"Vencida","Vigente"))</f>
        <v>Vencida</v>
      </c>
      <c r="O1462" s="2" t="str">
        <f aca="false">INDEX(Locais!$B$2:$B$13,MATCH(H1462,Locais!$A$2:$A$13,0))</f>
        <v>Regional - Fortaleza</v>
      </c>
      <c r="P1462" s="2" t="str">
        <f aca="false">INDEX(Locais!$C$2:$C$13,MATCH(H1462,Locais!$A$2:$A$13,0))</f>
        <v>Nordeste</v>
      </c>
    </row>
    <row r="1463" customFormat="false" ht="15" hidden="false" customHeight="false" outlineLevel="0" collapsed="false">
      <c r="A1463" s="2" t="s">
        <v>1599</v>
      </c>
      <c r="B1463" s="2" t="s">
        <v>69</v>
      </c>
      <c r="C1463" s="2" t="s">
        <v>126</v>
      </c>
      <c r="D1463" s="2" t="s">
        <v>169</v>
      </c>
      <c r="E1463" s="13" t="n">
        <v>43336</v>
      </c>
      <c r="F1463" s="13" t="n">
        <v>44431</v>
      </c>
      <c r="G1463" s="2" t="s">
        <v>118</v>
      </c>
      <c r="H1463" s="2" t="s">
        <v>104</v>
      </c>
      <c r="I1463" s="2" t="s">
        <v>133</v>
      </c>
      <c r="J1463" s="2" t="s">
        <v>100</v>
      </c>
      <c r="K1463" s="14" t="n">
        <v>7818.56</v>
      </c>
      <c r="L1463" s="2" t="n">
        <f aca="false">IF(E1463="","",ROUND((Indicadores!$B$4-E1463)/365.25,1))</f>
        <v>8.2</v>
      </c>
      <c r="M1463" s="2" t="str">
        <f aca="false">IF(E1463="","Virtual",IF(L1463&gt;=Indicadores!$B$6,"Fim de Vida",IF(L1463&gt;=Indicadores!$B$5,"Envelhecendo","Atual")))</f>
        <v>Fim de Vida</v>
      </c>
      <c r="N1463" s="2" t="str">
        <f aca="false">IF(F1463="","N/A",IF(F1463&lt;Indicadores!$B$4,"Vencida","Vigente"))</f>
        <v>Vencida</v>
      </c>
      <c r="O1463" s="2" t="str">
        <f aca="false">INDEX(Locais!$B$2:$B$13,MATCH(H1463,Locais!$A$2:$A$13,0))</f>
        <v>Regional - Fortaleza</v>
      </c>
      <c r="P1463" s="2" t="str">
        <f aca="false">INDEX(Locais!$C$2:$C$13,MATCH(H1463,Locais!$A$2:$A$13,0))</f>
        <v>Nordeste</v>
      </c>
    </row>
    <row r="1464" customFormat="false" ht="15" hidden="false" customHeight="false" outlineLevel="0" collapsed="false">
      <c r="A1464" s="2" t="s">
        <v>1600</v>
      </c>
      <c r="B1464" s="2" t="s">
        <v>70</v>
      </c>
      <c r="C1464" s="2" t="s">
        <v>96</v>
      </c>
      <c r="D1464" s="2" t="s">
        <v>122</v>
      </c>
      <c r="E1464" s="13" t="n">
        <v>44153</v>
      </c>
      <c r="F1464" s="13" t="n">
        <v>45978</v>
      </c>
      <c r="G1464" s="2" t="s">
        <v>32</v>
      </c>
      <c r="H1464" s="2" t="s">
        <v>104</v>
      </c>
      <c r="I1464" s="2" t="s">
        <v>109</v>
      </c>
      <c r="J1464" s="2" t="s">
        <v>100</v>
      </c>
      <c r="K1464" s="14" t="n">
        <v>18696.97</v>
      </c>
      <c r="L1464" s="2" t="n">
        <f aca="false">IF(E1464="","",ROUND((Indicadores!$B$4-E1464)/365.25,1))</f>
        <v>5.9</v>
      </c>
      <c r="M1464" s="2" t="str">
        <f aca="false">IF(E1464="","Virtual",IF(L1464&gt;=Indicadores!$B$6,"Fim de Vida",IF(L1464&gt;=Indicadores!$B$5,"Envelhecendo","Atual")))</f>
        <v>Fim de Vida</v>
      </c>
      <c r="N1464" s="2" t="str">
        <f aca="false">IF(F1464="","N/A",IF(F1464&lt;Indicadores!$B$4,"Vencida","Vigente"))</f>
        <v>Vencida</v>
      </c>
      <c r="O1464" s="2" t="str">
        <f aca="false">INDEX(Locais!$B$2:$B$13,MATCH(H1464,Locais!$A$2:$A$13,0))</f>
        <v>Regional - Fortaleza</v>
      </c>
      <c r="P1464" s="2" t="str">
        <f aca="false">INDEX(Locais!$C$2:$C$13,MATCH(H1464,Locais!$A$2:$A$13,0))</f>
        <v>Nordeste</v>
      </c>
    </row>
    <row r="1465" customFormat="false" ht="15" hidden="false" customHeight="false" outlineLevel="0" collapsed="false">
      <c r="A1465" s="2" t="s">
        <v>1601</v>
      </c>
      <c r="B1465" s="2" t="s">
        <v>68</v>
      </c>
      <c r="C1465" s="2" t="s">
        <v>96</v>
      </c>
      <c r="D1465" s="2" t="s">
        <v>132</v>
      </c>
      <c r="E1465" s="13" t="n">
        <v>44684</v>
      </c>
      <c r="F1465" s="13" t="n">
        <v>45779</v>
      </c>
      <c r="G1465" s="2" t="s">
        <v>32</v>
      </c>
      <c r="H1465" s="2" t="s">
        <v>98</v>
      </c>
      <c r="I1465" s="2" t="s">
        <v>142</v>
      </c>
      <c r="J1465" s="2" t="s">
        <v>100</v>
      </c>
      <c r="K1465" s="14" t="n">
        <v>5922.61</v>
      </c>
      <c r="L1465" s="2" t="n">
        <f aca="false">IF(E1465="","",ROUND((Indicadores!$B$4-E1465)/365.25,1))</f>
        <v>4.5</v>
      </c>
      <c r="M1465" s="2" t="str">
        <f aca="false">IF(E1465="","Virtual",IF(L1465&gt;=Indicadores!$B$6,"Fim de Vida",IF(L1465&gt;=Indicadores!$B$5,"Envelhecendo","Atual")))</f>
        <v>Envelhecendo</v>
      </c>
      <c r="N1465" s="2" t="str">
        <f aca="false">IF(F1465="","N/A",IF(F1465&lt;Indicadores!$B$4,"Vencida","Vigente"))</f>
        <v>Vencida</v>
      </c>
      <c r="O1465" s="2" t="str">
        <f aca="false">INDEX(Locais!$B$2:$B$13,MATCH(H1465,Locais!$A$2:$A$13,0))</f>
        <v>Sede - Brasília</v>
      </c>
      <c r="P1465" s="2" t="str">
        <f aca="false">INDEX(Locais!$C$2:$C$13,MATCH(H1465,Locais!$A$2:$A$13,0))</f>
        <v>Centro-Oeste</v>
      </c>
    </row>
    <row r="1466" customFormat="false" ht="15" hidden="false" customHeight="false" outlineLevel="0" collapsed="false">
      <c r="A1466" s="2" t="s">
        <v>1602</v>
      </c>
      <c r="B1466" s="2" t="s">
        <v>68</v>
      </c>
      <c r="C1466" s="2" t="s">
        <v>102</v>
      </c>
      <c r="D1466" s="2" t="s">
        <v>103</v>
      </c>
      <c r="E1466" s="13" t="n">
        <v>44985</v>
      </c>
      <c r="F1466" s="13" t="n">
        <v>46080</v>
      </c>
      <c r="G1466" s="2" t="s">
        <v>34</v>
      </c>
      <c r="H1466" s="2" t="s">
        <v>114</v>
      </c>
      <c r="I1466" s="2" t="s">
        <v>124</v>
      </c>
      <c r="J1466" s="2" t="s">
        <v>100</v>
      </c>
      <c r="K1466" s="14" t="n">
        <v>6451.18</v>
      </c>
      <c r="L1466" s="2" t="n">
        <f aca="false">IF(E1466="","",ROUND((Indicadores!$B$4-E1466)/365.25,1))</f>
        <v>3.6</v>
      </c>
      <c r="M1466" s="2" t="str">
        <f aca="false">IF(E1466="","Virtual",IF(L1466&gt;=Indicadores!$B$6,"Fim de Vida",IF(L1466&gt;=Indicadores!$B$5,"Envelhecendo","Atual")))</f>
        <v>Envelhecendo</v>
      </c>
      <c r="N1466" s="2" t="str">
        <f aca="false">IF(F1466="","N/A",IF(F1466&lt;Indicadores!$B$4,"Vencida","Vigente"))</f>
        <v>Vencida</v>
      </c>
      <c r="O1466" s="2" t="str">
        <f aca="false">INDEX(Locais!$B$2:$B$13,MATCH(H1466,Locais!$A$2:$A$13,0))</f>
        <v>Regional - Belo Horizonte</v>
      </c>
      <c r="P1466" s="2" t="str">
        <f aca="false">INDEX(Locais!$C$2:$C$13,MATCH(H1466,Locais!$A$2:$A$13,0))</f>
        <v>Sudeste</v>
      </c>
    </row>
    <row r="1467" customFormat="false" ht="15" hidden="false" customHeight="false" outlineLevel="0" collapsed="false">
      <c r="A1467" s="2" t="s">
        <v>1603</v>
      </c>
      <c r="B1467" s="2" t="s">
        <v>68</v>
      </c>
      <c r="C1467" s="2" t="s">
        <v>96</v>
      </c>
      <c r="D1467" s="2" t="s">
        <v>107</v>
      </c>
      <c r="E1467" s="13" t="n">
        <v>45124</v>
      </c>
      <c r="F1467" s="13" t="n">
        <v>46219</v>
      </c>
      <c r="G1467" s="2" t="s">
        <v>32</v>
      </c>
      <c r="H1467" s="2" t="s">
        <v>119</v>
      </c>
      <c r="I1467" s="2" t="s">
        <v>120</v>
      </c>
      <c r="J1467" s="2" t="s">
        <v>100</v>
      </c>
      <c r="K1467" s="14" t="n">
        <v>5788.06</v>
      </c>
      <c r="L1467" s="2" t="n">
        <f aca="false">IF(E1467="","",ROUND((Indicadores!$B$4-E1467)/365.25,1))</f>
        <v>3.3</v>
      </c>
      <c r="M1467" s="2" t="str">
        <f aca="false">IF(E1467="","Virtual",IF(L1467&gt;=Indicadores!$B$6,"Fim de Vida",IF(L1467&gt;=Indicadores!$B$5,"Envelhecendo","Atual")))</f>
        <v>Envelhecendo</v>
      </c>
      <c r="N1467" s="2" t="str">
        <f aca="false">IF(F1467="","N/A",IF(F1467&lt;Indicadores!$B$4,"Vencida","Vigente"))</f>
        <v>Vencida</v>
      </c>
      <c r="O1467" s="2" t="str">
        <f aca="false">INDEX(Locais!$B$2:$B$13,MATCH(H1467,Locais!$A$2:$A$13,0))</f>
        <v>Regional - São Paulo</v>
      </c>
      <c r="P1467" s="2" t="str">
        <f aca="false">INDEX(Locais!$C$2:$C$13,MATCH(H1467,Locais!$A$2:$A$13,0))</f>
        <v>Sudeste</v>
      </c>
    </row>
    <row r="1468" customFormat="false" ht="15" hidden="false" customHeight="false" outlineLevel="0" collapsed="false">
      <c r="A1468" s="2" t="s">
        <v>1604</v>
      </c>
      <c r="B1468" s="2" t="s">
        <v>70</v>
      </c>
      <c r="C1468" s="2" t="s">
        <v>96</v>
      </c>
      <c r="D1468" s="2" t="s">
        <v>122</v>
      </c>
      <c r="E1468" s="13" t="n">
        <v>43350</v>
      </c>
      <c r="F1468" s="13" t="n">
        <v>45175</v>
      </c>
      <c r="G1468" s="2" t="s">
        <v>118</v>
      </c>
      <c r="H1468" s="2" t="s">
        <v>98</v>
      </c>
      <c r="I1468" s="2" t="s">
        <v>142</v>
      </c>
      <c r="J1468" s="2" t="s">
        <v>100</v>
      </c>
      <c r="K1468" s="14" t="n">
        <v>21345.04</v>
      </c>
      <c r="L1468" s="2" t="n">
        <f aca="false">IF(E1468="","",ROUND((Indicadores!$B$4-E1468)/365.25,1))</f>
        <v>8.1</v>
      </c>
      <c r="M1468" s="2" t="str">
        <f aca="false">IF(E1468="","Virtual",IF(L1468&gt;=Indicadores!$B$6,"Fim de Vida",IF(L1468&gt;=Indicadores!$B$5,"Envelhecendo","Atual")))</f>
        <v>Fim de Vida</v>
      </c>
      <c r="N1468" s="2" t="str">
        <f aca="false">IF(F1468="","N/A",IF(F1468&lt;Indicadores!$B$4,"Vencida","Vigente"))</f>
        <v>Vencida</v>
      </c>
      <c r="O1468" s="2" t="str">
        <f aca="false">INDEX(Locais!$B$2:$B$13,MATCH(H1468,Locais!$A$2:$A$13,0))</f>
        <v>Sede - Brasília</v>
      </c>
      <c r="P1468" s="2" t="str">
        <f aca="false">INDEX(Locais!$C$2:$C$13,MATCH(H1468,Locais!$A$2:$A$13,0))</f>
        <v>Centro-Oeste</v>
      </c>
    </row>
    <row r="1469" customFormat="false" ht="15" hidden="false" customHeight="false" outlineLevel="0" collapsed="false">
      <c r="A1469" s="2" t="s">
        <v>1605</v>
      </c>
      <c r="B1469" s="2" t="s">
        <v>69</v>
      </c>
      <c r="C1469" s="2" t="s">
        <v>102</v>
      </c>
      <c r="D1469" s="2" t="s">
        <v>113</v>
      </c>
      <c r="E1469" s="13" t="n">
        <v>45436</v>
      </c>
      <c r="F1469" s="13" t="n">
        <v>46531</v>
      </c>
      <c r="G1469" s="2" t="s">
        <v>32</v>
      </c>
      <c r="H1469" s="2" t="s">
        <v>139</v>
      </c>
      <c r="I1469" s="2" t="s">
        <v>130</v>
      </c>
      <c r="J1469" s="2" t="s">
        <v>100</v>
      </c>
      <c r="K1469" s="14" t="n">
        <v>10433.51</v>
      </c>
      <c r="L1469" s="2" t="n">
        <f aca="false">IF(E1469="","",ROUND((Indicadores!$B$4-E1469)/365.25,1))</f>
        <v>2.4</v>
      </c>
      <c r="M1469" s="2" t="str">
        <f aca="false">IF(E1469="","Virtual",IF(L1469&gt;=Indicadores!$B$6,"Fim de Vida",IF(L1469&gt;=Indicadores!$B$5,"Envelhecendo","Atual")))</f>
        <v>Atual</v>
      </c>
      <c r="N1469" s="2" t="str">
        <f aca="false">IF(F1469="","N/A",IF(F1469&lt;Indicadores!$B$4,"Vencida","Vigente"))</f>
        <v>Vigente</v>
      </c>
      <c r="O1469" s="2" t="str">
        <f aca="false">INDEX(Locais!$B$2:$B$13,MATCH(H1469,Locais!$A$2:$A$13,0))</f>
        <v>Regional - Rio de Janeiro</v>
      </c>
      <c r="P1469" s="2" t="str">
        <f aca="false">INDEX(Locais!$C$2:$C$13,MATCH(H1469,Locais!$A$2:$A$13,0))</f>
        <v>Sudeste</v>
      </c>
    </row>
    <row r="1470" customFormat="false" ht="15" hidden="false" customHeight="false" outlineLevel="0" collapsed="false">
      <c r="A1470" s="2" t="s">
        <v>1606</v>
      </c>
      <c r="B1470" s="2" t="s">
        <v>70</v>
      </c>
      <c r="C1470" s="2" t="s">
        <v>96</v>
      </c>
      <c r="D1470" s="2" t="s">
        <v>122</v>
      </c>
      <c r="E1470" s="13" t="n">
        <v>43056</v>
      </c>
      <c r="F1470" s="13" t="n">
        <v>44881</v>
      </c>
      <c r="G1470" s="2" t="s">
        <v>118</v>
      </c>
      <c r="H1470" s="2" t="s">
        <v>98</v>
      </c>
      <c r="I1470" s="2" t="s">
        <v>142</v>
      </c>
      <c r="J1470" s="2" t="s">
        <v>100</v>
      </c>
      <c r="K1470" s="14" t="n">
        <v>16676.71</v>
      </c>
      <c r="L1470" s="2" t="n">
        <f aca="false">IF(E1470="","",ROUND((Indicadores!$B$4-E1470)/365.25,1))</f>
        <v>8.9</v>
      </c>
      <c r="M1470" s="2" t="str">
        <f aca="false">IF(E1470="","Virtual",IF(L1470&gt;=Indicadores!$B$6,"Fim de Vida",IF(L1470&gt;=Indicadores!$B$5,"Envelhecendo","Atual")))</f>
        <v>Fim de Vida</v>
      </c>
      <c r="N1470" s="2" t="str">
        <f aca="false">IF(F1470="","N/A",IF(F1470&lt;Indicadores!$B$4,"Vencida","Vigente"))</f>
        <v>Vencida</v>
      </c>
      <c r="O1470" s="2" t="str">
        <f aca="false">INDEX(Locais!$B$2:$B$13,MATCH(H1470,Locais!$A$2:$A$13,0))</f>
        <v>Sede - Brasília</v>
      </c>
      <c r="P1470" s="2" t="str">
        <f aca="false">INDEX(Locais!$C$2:$C$13,MATCH(H1470,Locais!$A$2:$A$13,0))</f>
        <v>Centro-Oeste</v>
      </c>
    </row>
    <row r="1471" customFormat="false" ht="15" hidden="false" customHeight="false" outlineLevel="0" collapsed="false">
      <c r="A1471" s="2" t="s">
        <v>1607</v>
      </c>
      <c r="B1471" s="2" t="s">
        <v>68</v>
      </c>
      <c r="C1471" s="2" t="s">
        <v>102</v>
      </c>
      <c r="D1471" s="2" t="s">
        <v>103</v>
      </c>
      <c r="E1471" s="13" t="n">
        <v>43773</v>
      </c>
      <c r="F1471" s="13" t="n">
        <v>44868</v>
      </c>
      <c r="G1471" s="2" t="s">
        <v>32</v>
      </c>
      <c r="H1471" s="2" t="s">
        <v>163</v>
      </c>
      <c r="I1471" s="2" t="s">
        <v>133</v>
      </c>
      <c r="J1471" s="2" t="s">
        <v>100</v>
      </c>
      <c r="K1471" s="14" t="n">
        <v>5876.79</v>
      </c>
      <c r="L1471" s="2" t="n">
        <f aca="false">IF(E1471="","",ROUND((Indicadores!$B$4-E1471)/365.25,1))</f>
        <v>7</v>
      </c>
      <c r="M1471" s="2" t="str">
        <f aca="false">IF(E1471="","Virtual",IF(L1471&gt;=Indicadores!$B$6,"Fim de Vida",IF(L1471&gt;=Indicadores!$B$5,"Envelhecendo","Atual")))</f>
        <v>Fim de Vida</v>
      </c>
      <c r="N1471" s="2" t="str">
        <f aca="false">IF(F1471="","N/A",IF(F1471&lt;Indicadores!$B$4,"Vencida","Vigente"))</f>
        <v>Vencida</v>
      </c>
      <c r="O1471" s="2" t="str">
        <f aca="false">INDEX(Locais!$B$2:$B$13,MATCH(H1471,Locais!$A$2:$A$13,0))</f>
        <v>Regional - Manaus</v>
      </c>
      <c r="P1471" s="2" t="str">
        <f aca="false">INDEX(Locais!$C$2:$C$13,MATCH(H1471,Locais!$A$2:$A$13,0))</f>
        <v>Norte</v>
      </c>
    </row>
    <row r="1472" customFormat="false" ht="15" hidden="false" customHeight="false" outlineLevel="0" collapsed="false">
      <c r="A1472" s="2" t="s">
        <v>1608</v>
      </c>
      <c r="B1472" s="2" t="s">
        <v>71</v>
      </c>
      <c r="C1472" s="2" t="s">
        <v>96</v>
      </c>
      <c r="D1472" s="2" t="s">
        <v>171</v>
      </c>
      <c r="E1472" s="13" t="n">
        <v>44867</v>
      </c>
      <c r="F1472" s="13" t="n">
        <v>45962</v>
      </c>
      <c r="G1472" s="2" t="s">
        <v>32</v>
      </c>
      <c r="H1472" s="2" t="s">
        <v>119</v>
      </c>
      <c r="I1472" s="2" t="s">
        <v>124</v>
      </c>
      <c r="J1472" s="2" t="s">
        <v>100</v>
      </c>
      <c r="K1472" s="14" t="n">
        <v>2119.7</v>
      </c>
      <c r="L1472" s="2" t="n">
        <f aca="false">IF(E1472="","",ROUND((Indicadores!$B$4-E1472)/365.25,1))</f>
        <v>4</v>
      </c>
      <c r="M1472" s="2" t="str">
        <f aca="false">IF(E1472="","Virtual",IF(L1472&gt;=Indicadores!$B$6,"Fim de Vida",IF(L1472&gt;=Indicadores!$B$5,"Envelhecendo","Atual")))</f>
        <v>Envelhecendo</v>
      </c>
      <c r="N1472" s="2" t="str">
        <f aca="false">IF(F1472="","N/A",IF(F1472&lt;Indicadores!$B$4,"Vencida","Vigente"))</f>
        <v>Vencida</v>
      </c>
      <c r="O1472" s="2" t="str">
        <f aca="false">INDEX(Locais!$B$2:$B$13,MATCH(H1472,Locais!$A$2:$A$13,0))</f>
        <v>Regional - São Paulo</v>
      </c>
      <c r="P1472" s="2" t="str">
        <f aca="false">INDEX(Locais!$C$2:$C$13,MATCH(H1472,Locais!$A$2:$A$13,0))</f>
        <v>Sudeste</v>
      </c>
    </row>
    <row r="1473" customFormat="false" ht="15" hidden="false" customHeight="false" outlineLevel="0" collapsed="false">
      <c r="A1473" s="2" t="s">
        <v>1609</v>
      </c>
      <c r="B1473" s="2" t="s">
        <v>69</v>
      </c>
      <c r="C1473" s="2" t="s">
        <v>102</v>
      </c>
      <c r="D1473" s="2" t="s">
        <v>113</v>
      </c>
      <c r="E1473" s="13" t="n">
        <v>45755</v>
      </c>
      <c r="F1473" s="13" t="n">
        <v>46850</v>
      </c>
      <c r="G1473" s="2" t="s">
        <v>32</v>
      </c>
      <c r="H1473" s="2" t="s">
        <v>139</v>
      </c>
      <c r="I1473" s="2" t="s">
        <v>124</v>
      </c>
      <c r="J1473" s="2" t="s">
        <v>100</v>
      </c>
      <c r="K1473" s="14" t="n">
        <v>10168.33</v>
      </c>
      <c r="L1473" s="2" t="n">
        <f aca="false">IF(E1473="","",ROUND((Indicadores!$B$4-E1473)/365.25,1))</f>
        <v>1.5</v>
      </c>
      <c r="M1473" s="2" t="str">
        <f aca="false">IF(E1473="","Virtual",IF(L1473&gt;=Indicadores!$B$6,"Fim de Vida",IF(L1473&gt;=Indicadores!$B$5,"Envelhecendo","Atual")))</f>
        <v>Atual</v>
      </c>
      <c r="N1473" s="2" t="str">
        <f aca="false">IF(F1473="","N/A",IF(F1473&lt;Indicadores!$B$4,"Vencida","Vigente"))</f>
        <v>Vigente</v>
      </c>
      <c r="O1473" s="2" t="str">
        <f aca="false">INDEX(Locais!$B$2:$B$13,MATCH(H1473,Locais!$A$2:$A$13,0))</f>
        <v>Regional - Rio de Janeiro</v>
      </c>
      <c r="P1473" s="2" t="str">
        <f aca="false">INDEX(Locais!$C$2:$C$13,MATCH(H1473,Locais!$A$2:$A$13,0))</f>
        <v>Sudeste</v>
      </c>
    </row>
    <row r="1474" customFormat="false" ht="15" hidden="false" customHeight="false" outlineLevel="0" collapsed="false">
      <c r="A1474" s="2" t="s">
        <v>1610</v>
      </c>
      <c r="B1474" s="2" t="s">
        <v>69</v>
      </c>
      <c r="C1474" s="2" t="s">
        <v>96</v>
      </c>
      <c r="D1474" s="2" t="s">
        <v>117</v>
      </c>
      <c r="E1474" s="13" t="n">
        <v>45679</v>
      </c>
      <c r="F1474" s="13" t="n">
        <v>46774</v>
      </c>
      <c r="G1474" s="2" t="s">
        <v>32</v>
      </c>
      <c r="H1474" s="2" t="s">
        <v>128</v>
      </c>
      <c r="I1474" s="2" t="s">
        <v>130</v>
      </c>
      <c r="J1474" s="2" t="s">
        <v>100</v>
      </c>
      <c r="K1474" s="14" t="n">
        <v>9557.15</v>
      </c>
      <c r="L1474" s="2" t="n">
        <f aca="false">IF(E1474="","",ROUND((Indicadores!$B$4-E1474)/365.25,1))</f>
        <v>1.7</v>
      </c>
      <c r="M1474" s="2" t="str">
        <f aca="false">IF(E1474="","Virtual",IF(L1474&gt;=Indicadores!$B$6,"Fim de Vida",IF(L1474&gt;=Indicadores!$B$5,"Envelhecendo","Atual")))</f>
        <v>Atual</v>
      </c>
      <c r="N1474" s="2" t="str">
        <f aca="false">IF(F1474="","N/A",IF(F1474&lt;Indicadores!$B$4,"Vencida","Vigente"))</f>
        <v>Vigente</v>
      </c>
      <c r="O1474" s="2" t="str">
        <f aca="false">INDEX(Locais!$B$2:$B$13,MATCH(H1474,Locais!$A$2:$A$13,0))</f>
        <v>Regional - Recife</v>
      </c>
      <c r="P1474" s="2" t="str">
        <f aca="false">INDEX(Locais!$C$2:$C$13,MATCH(H1474,Locais!$A$2:$A$13,0))</f>
        <v>Nordeste</v>
      </c>
    </row>
    <row r="1475" customFormat="false" ht="15" hidden="false" customHeight="false" outlineLevel="0" collapsed="false">
      <c r="A1475" s="2" t="s">
        <v>1611</v>
      </c>
      <c r="B1475" s="2" t="s">
        <v>70</v>
      </c>
      <c r="C1475" s="2" t="s">
        <v>126</v>
      </c>
      <c r="D1475" s="2" t="s">
        <v>162</v>
      </c>
      <c r="E1475" s="13" t="n">
        <v>43759</v>
      </c>
      <c r="F1475" s="13" t="n">
        <v>45584</v>
      </c>
      <c r="G1475" s="2" t="s">
        <v>32</v>
      </c>
      <c r="H1475" s="2" t="s">
        <v>114</v>
      </c>
      <c r="I1475" s="2" t="s">
        <v>99</v>
      </c>
      <c r="J1475" s="2" t="s">
        <v>100</v>
      </c>
      <c r="K1475" s="14" t="n">
        <v>20704.52</v>
      </c>
      <c r="L1475" s="2" t="n">
        <f aca="false">IF(E1475="","",ROUND((Indicadores!$B$4-E1475)/365.25,1))</f>
        <v>7</v>
      </c>
      <c r="M1475" s="2" t="str">
        <f aca="false">IF(E1475="","Virtual",IF(L1475&gt;=Indicadores!$B$6,"Fim de Vida",IF(L1475&gt;=Indicadores!$B$5,"Envelhecendo","Atual")))</f>
        <v>Fim de Vida</v>
      </c>
      <c r="N1475" s="2" t="str">
        <f aca="false">IF(F1475="","N/A",IF(F1475&lt;Indicadores!$B$4,"Vencida","Vigente"))</f>
        <v>Vencida</v>
      </c>
      <c r="O1475" s="2" t="str">
        <f aca="false">INDEX(Locais!$B$2:$B$13,MATCH(H1475,Locais!$A$2:$A$13,0))</f>
        <v>Regional - Belo Horizonte</v>
      </c>
      <c r="P1475" s="2" t="str">
        <f aca="false">INDEX(Locais!$C$2:$C$13,MATCH(H1475,Locais!$A$2:$A$13,0))</f>
        <v>Sudeste</v>
      </c>
    </row>
    <row r="1476" customFormat="false" ht="15" hidden="false" customHeight="false" outlineLevel="0" collapsed="false">
      <c r="A1476" s="2" t="s">
        <v>1612</v>
      </c>
      <c r="B1476" s="2" t="s">
        <v>69</v>
      </c>
      <c r="C1476" s="2" t="s">
        <v>96</v>
      </c>
      <c r="D1476" s="2" t="s">
        <v>117</v>
      </c>
      <c r="E1476" s="13" t="n">
        <v>45433</v>
      </c>
      <c r="F1476" s="13" t="n">
        <v>46528</v>
      </c>
      <c r="G1476" s="2" t="s">
        <v>32</v>
      </c>
      <c r="H1476" s="2" t="s">
        <v>165</v>
      </c>
      <c r="I1476" s="2" t="s">
        <v>133</v>
      </c>
      <c r="J1476" s="2" t="s">
        <v>100</v>
      </c>
      <c r="K1476" s="14" t="n">
        <v>9426.27</v>
      </c>
      <c r="L1476" s="2" t="n">
        <f aca="false">IF(E1476="","",ROUND((Indicadores!$B$4-E1476)/365.25,1))</f>
        <v>2.4</v>
      </c>
      <c r="M1476" s="2" t="str">
        <f aca="false">IF(E1476="","Virtual",IF(L1476&gt;=Indicadores!$B$6,"Fim de Vida",IF(L1476&gt;=Indicadores!$B$5,"Envelhecendo","Atual")))</f>
        <v>Atual</v>
      </c>
      <c r="N1476" s="2" t="str">
        <f aca="false">IF(F1476="","N/A",IF(F1476&lt;Indicadores!$B$4,"Vencida","Vigente"))</f>
        <v>Vigente</v>
      </c>
      <c r="O1476" s="2" t="str">
        <f aca="false">INDEX(Locais!$B$2:$B$13,MATCH(H1476,Locais!$A$2:$A$13,0))</f>
        <v>Regional - Salvador</v>
      </c>
      <c r="P1476" s="2" t="str">
        <f aca="false">INDEX(Locais!$C$2:$C$13,MATCH(H1476,Locais!$A$2:$A$13,0))</f>
        <v>Nordeste</v>
      </c>
    </row>
    <row r="1477" customFormat="false" ht="15" hidden="false" customHeight="false" outlineLevel="0" collapsed="false">
      <c r="A1477" s="2" t="s">
        <v>1613</v>
      </c>
      <c r="B1477" s="2" t="s">
        <v>69</v>
      </c>
      <c r="C1477" s="2" t="s">
        <v>96</v>
      </c>
      <c r="D1477" s="2" t="s">
        <v>117</v>
      </c>
      <c r="E1477" s="13" t="n">
        <v>43576</v>
      </c>
      <c r="F1477" s="13" t="n">
        <v>44671</v>
      </c>
      <c r="G1477" s="2" t="s">
        <v>32</v>
      </c>
      <c r="H1477" s="2" t="s">
        <v>139</v>
      </c>
      <c r="I1477" s="2" t="s">
        <v>142</v>
      </c>
      <c r="J1477" s="2" t="s">
        <v>100</v>
      </c>
      <c r="K1477" s="14" t="n">
        <v>8020.59</v>
      </c>
      <c r="L1477" s="2" t="n">
        <f aca="false">IF(E1477="","",ROUND((Indicadores!$B$4-E1477)/365.25,1))</f>
        <v>7.5</v>
      </c>
      <c r="M1477" s="2" t="str">
        <f aca="false">IF(E1477="","Virtual",IF(L1477&gt;=Indicadores!$B$6,"Fim de Vida",IF(L1477&gt;=Indicadores!$B$5,"Envelhecendo","Atual")))</f>
        <v>Fim de Vida</v>
      </c>
      <c r="N1477" s="2" t="str">
        <f aca="false">IF(F1477="","N/A",IF(F1477&lt;Indicadores!$B$4,"Vencida","Vigente"))</f>
        <v>Vencida</v>
      </c>
      <c r="O1477" s="2" t="str">
        <f aca="false">INDEX(Locais!$B$2:$B$13,MATCH(H1477,Locais!$A$2:$A$13,0))</f>
        <v>Regional - Rio de Janeiro</v>
      </c>
      <c r="P1477" s="2" t="str">
        <f aca="false">INDEX(Locais!$C$2:$C$13,MATCH(H1477,Locais!$A$2:$A$13,0))</f>
        <v>Sudeste</v>
      </c>
    </row>
    <row r="1478" customFormat="false" ht="15" hidden="false" customHeight="false" outlineLevel="0" collapsed="false">
      <c r="A1478" s="2" t="s">
        <v>1614</v>
      </c>
      <c r="B1478" s="2" t="s">
        <v>69</v>
      </c>
      <c r="C1478" s="2" t="s">
        <v>96</v>
      </c>
      <c r="D1478" s="2" t="s">
        <v>97</v>
      </c>
      <c r="E1478" s="13" t="n">
        <v>45321</v>
      </c>
      <c r="F1478" s="13" t="n">
        <v>46416</v>
      </c>
      <c r="G1478" s="2" t="s">
        <v>32</v>
      </c>
      <c r="H1478" s="2" t="s">
        <v>114</v>
      </c>
      <c r="I1478" s="2" t="s">
        <v>120</v>
      </c>
      <c r="J1478" s="2" t="s">
        <v>100</v>
      </c>
      <c r="K1478" s="14" t="n">
        <v>10762.67</v>
      </c>
      <c r="L1478" s="2" t="n">
        <f aca="false">IF(E1478="","",ROUND((Indicadores!$B$4-E1478)/365.25,1))</f>
        <v>2.7</v>
      </c>
      <c r="M1478" s="2" t="str">
        <f aca="false">IF(E1478="","Virtual",IF(L1478&gt;=Indicadores!$B$6,"Fim de Vida",IF(L1478&gt;=Indicadores!$B$5,"Envelhecendo","Atual")))</f>
        <v>Atual</v>
      </c>
      <c r="N1478" s="2" t="str">
        <f aca="false">IF(F1478="","N/A",IF(F1478&lt;Indicadores!$B$4,"Vencida","Vigente"))</f>
        <v>Vigente</v>
      </c>
      <c r="O1478" s="2" t="str">
        <f aca="false">INDEX(Locais!$B$2:$B$13,MATCH(H1478,Locais!$A$2:$A$13,0))</f>
        <v>Regional - Belo Horizonte</v>
      </c>
      <c r="P1478" s="2" t="str">
        <f aca="false">INDEX(Locais!$C$2:$C$13,MATCH(H1478,Locais!$A$2:$A$13,0))</f>
        <v>Sudeste</v>
      </c>
    </row>
    <row r="1479" customFormat="false" ht="15" hidden="false" customHeight="false" outlineLevel="0" collapsed="false">
      <c r="A1479" s="2" t="s">
        <v>1615</v>
      </c>
      <c r="B1479" s="2" t="s">
        <v>68</v>
      </c>
      <c r="C1479" s="2" t="s">
        <v>96</v>
      </c>
      <c r="D1479" s="2" t="s">
        <v>132</v>
      </c>
      <c r="E1479" s="13" t="n">
        <v>45562</v>
      </c>
      <c r="F1479" s="13" t="n">
        <v>46657</v>
      </c>
      <c r="G1479" s="2" t="s">
        <v>32</v>
      </c>
      <c r="H1479" s="2" t="s">
        <v>119</v>
      </c>
      <c r="I1479" s="2" t="s">
        <v>111</v>
      </c>
      <c r="J1479" s="2" t="s">
        <v>100</v>
      </c>
      <c r="K1479" s="14" t="n">
        <v>6371.18</v>
      </c>
      <c r="L1479" s="2" t="n">
        <f aca="false">IF(E1479="","",ROUND((Indicadores!$B$4-E1479)/365.25,1))</f>
        <v>2.1</v>
      </c>
      <c r="M1479" s="2" t="str">
        <f aca="false">IF(E1479="","Virtual",IF(L1479&gt;=Indicadores!$B$6,"Fim de Vida",IF(L1479&gt;=Indicadores!$B$5,"Envelhecendo","Atual")))</f>
        <v>Atual</v>
      </c>
      <c r="N1479" s="2" t="str">
        <f aca="false">IF(F1479="","N/A",IF(F1479&lt;Indicadores!$B$4,"Vencida","Vigente"))</f>
        <v>Vigente</v>
      </c>
      <c r="O1479" s="2" t="str">
        <f aca="false">INDEX(Locais!$B$2:$B$13,MATCH(H1479,Locais!$A$2:$A$13,0))</f>
        <v>Regional - São Paulo</v>
      </c>
      <c r="P1479" s="2" t="str">
        <f aca="false">INDEX(Locais!$C$2:$C$13,MATCH(H1479,Locais!$A$2:$A$13,0))</f>
        <v>Sudeste</v>
      </c>
    </row>
    <row r="1480" customFormat="false" ht="15" hidden="false" customHeight="false" outlineLevel="0" collapsed="false">
      <c r="A1480" s="2" t="s">
        <v>1616</v>
      </c>
      <c r="B1480" s="2" t="s">
        <v>69</v>
      </c>
      <c r="C1480" s="2" t="s">
        <v>102</v>
      </c>
      <c r="D1480" s="2" t="s">
        <v>113</v>
      </c>
      <c r="E1480" s="13" t="n">
        <v>44782</v>
      </c>
      <c r="F1480" s="13" t="n">
        <v>45877</v>
      </c>
      <c r="G1480" s="2" t="s">
        <v>32</v>
      </c>
      <c r="H1480" s="2" t="s">
        <v>165</v>
      </c>
      <c r="I1480" s="2" t="s">
        <v>142</v>
      </c>
      <c r="J1480" s="2" t="s">
        <v>100</v>
      </c>
      <c r="K1480" s="14" t="n">
        <v>9985.37</v>
      </c>
      <c r="L1480" s="2" t="n">
        <f aca="false">IF(E1480="","",ROUND((Indicadores!$B$4-E1480)/365.25,1))</f>
        <v>4.2</v>
      </c>
      <c r="M1480" s="2" t="str">
        <f aca="false">IF(E1480="","Virtual",IF(L1480&gt;=Indicadores!$B$6,"Fim de Vida",IF(L1480&gt;=Indicadores!$B$5,"Envelhecendo","Atual")))</f>
        <v>Envelhecendo</v>
      </c>
      <c r="N1480" s="2" t="str">
        <f aca="false">IF(F1480="","N/A",IF(F1480&lt;Indicadores!$B$4,"Vencida","Vigente"))</f>
        <v>Vencida</v>
      </c>
      <c r="O1480" s="2" t="str">
        <f aca="false">INDEX(Locais!$B$2:$B$13,MATCH(H1480,Locais!$A$2:$A$13,0))</f>
        <v>Regional - Salvador</v>
      </c>
      <c r="P1480" s="2" t="str">
        <f aca="false">INDEX(Locais!$C$2:$C$13,MATCH(H1480,Locais!$A$2:$A$13,0))</f>
        <v>Nordeste</v>
      </c>
    </row>
    <row r="1481" customFormat="false" ht="15" hidden="false" customHeight="false" outlineLevel="0" collapsed="false">
      <c r="A1481" s="2" t="s">
        <v>1617</v>
      </c>
      <c r="B1481" s="2" t="s">
        <v>69</v>
      </c>
      <c r="C1481" s="2" t="s">
        <v>102</v>
      </c>
      <c r="D1481" s="2" t="s">
        <v>113</v>
      </c>
      <c r="E1481" s="13" t="n">
        <v>45475</v>
      </c>
      <c r="F1481" s="13" t="n">
        <v>46570</v>
      </c>
      <c r="G1481" s="2" t="s">
        <v>135</v>
      </c>
      <c r="H1481" s="2" t="s">
        <v>98</v>
      </c>
      <c r="I1481" s="2" t="s">
        <v>136</v>
      </c>
      <c r="J1481" s="2" t="s">
        <v>137</v>
      </c>
      <c r="K1481" s="14" t="n">
        <v>9081.03</v>
      </c>
      <c r="L1481" s="2" t="n">
        <f aca="false">IF(E1481="","",ROUND((Indicadores!$B$4-E1481)/365.25,1))</f>
        <v>2.3</v>
      </c>
      <c r="M1481" s="2" t="str">
        <f aca="false">IF(E1481="","Virtual",IF(L1481&gt;=Indicadores!$B$6,"Fim de Vida",IF(L1481&gt;=Indicadores!$B$5,"Envelhecendo","Atual")))</f>
        <v>Atual</v>
      </c>
      <c r="N1481" s="2" t="str">
        <f aca="false">IF(F1481="","N/A",IF(F1481&lt;Indicadores!$B$4,"Vencida","Vigente"))</f>
        <v>Vigente</v>
      </c>
      <c r="O1481" s="2" t="str">
        <f aca="false">INDEX(Locais!$B$2:$B$13,MATCH(H1481,Locais!$A$2:$A$13,0))</f>
        <v>Sede - Brasília</v>
      </c>
      <c r="P1481" s="2" t="str">
        <f aca="false">INDEX(Locais!$C$2:$C$13,MATCH(H1481,Locais!$A$2:$A$13,0))</f>
        <v>Centro-Oeste</v>
      </c>
    </row>
    <row r="1482" customFormat="false" ht="15" hidden="false" customHeight="false" outlineLevel="0" collapsed="false">
      <c r="A1482" s="2" t="s">
        <v>1618</v>
      </c>
      <c r="B1482" s="2" t="s">
        <v>69</v>
      </c>
      <c r="C1482" s="2" t="s">
        <v>96</v>
      </c>
      <c r="D1482" s="2" t="s">
        <v>117</v>
      </c>
      <c r="E1482" s="13" t="n">
        <v>44600</v>
      </c>
      <c r="F1482" s="13" t="n">
        <v>45695</v>
      </c>
      <c r="G1482" s="2" t="s">
        <v>32</v>
      </c>
      <c r="H1482" s="2" t="s">
        <v>128</v>
      </c>
      <c r="I1482" s="2" t="s">
        <v>136</v>
      </c>
      <c r="J1482" s="2" t="s">
        <v>100</v>
      </c>
      <c r="K1482" s="14" t="n">
        <v>8545.14</v>
      </c>
      <c r="L1482" s="2" t="n">
        <f aca="false">IF(E1482="","",ROUND((Indicadores!$B$4-E1482)/365.25,1))</f>
        <v>4.7</v>
      </c>
      <c r="M1482" s="2" t="str">
        <f aca="false">IF(E1482="","Virtual",IF(L1482&gt;=Indicadores!$B$6,"Fim de Vida",IF(L1482&gt;=Indicadores!$B$5,"Envelhecendo","Atual")))</f>
        <v>Envelhecendo</v>
      </c>
      <c r="N1482" s="2" t="str">
        <f aca="false">IF(F1482="","N/A",IF(F1482&lt;Indicadores!$B$4,"Vencida","Vigente"))</f>
        <v>Vencida</v>
      </c>
      <c r="O1482" s="2" t="str">
        <f aca="false">INDEX(Locais!$B$2:$B$13,MATCH(H1482,Locais!$A$2:$A$13,0))</f>
        <v>Regional - Recife</v>
      </c>
      <c r="P1482" s="2" t="str">
        <f aca="false">INDEX(Locais!$C$2:$C$13,MATCH(H1482,Locais!$A$2:$A$13,0))</f>
        <v>Nordeste</v>
      </c>
    </row>
    <row r="1483" customFormat="false" ht="15" hidden="false" customHeight="false" outlineLevel="0" collapsed="false">
      <c r="A1483" s="2" t="s">
        <v>1619</v>
      </c>
      <c r="B1483" s="2" t="s">
        <v>68</v>
      </c>
      <c r="C1483" s="2" t="s">
        <v>102</v>
      </c>
      <c r="D1483" s="2" t="s">
        <v>103</v>
      </c>
      <c r="E1483" s="13" t="n">
        <v>43571</v>
      </c>
      <c r="F1483" s="13" t="n">
        <v>44666</v>
      </c>
      <c r="G1483" s="2" t="s">
        <v>32</v>
      </c>
      <c r="H1483" s="2" t="s">
        <v>163</v>
      </c>
      <c r="I1483" s="2" t="s">
        <v>133</v>
      </c>
      <c r="J1483" s="2" t="s">
        <v>100</v>
      </c>
      <c r="K1483" s="14" t="n">
        <v>5008.05</v>
      </c>
      <c r="L1483" s="2" t="n">
        <f aca="false">IF(E1483="","",ROUND((Indicadores!$B$4-E1483)/365.25,1))</f>
        <v>7.5</v>
      </c>
      <c r="M1483" s="2" t="str">
        <f aca="false">IF(E1483="","Virtual",IF(L1483&gt;=Indicadores!$B$6,"Fim de Vida",IF(L1483&gt;=Indicadores!$B$5,"Envelhecendo","Atual")))</f>
        <v>Fim de Vida</v>
      </c>
      <c r="N1483" s="2" t="str">
        <f aca="false">IF(F1483="","N/A",IF(F1483&lt;Indicadores!$B$4,"Vencida","Vigente"))</f>
        <v>Vencida</v>
      </c>
      <c r="O1483" s="2" t="str">
        <f aca="false">INDEX(Locais!$B$2:$B$13,MATCH(H1483,Locais!$A$2:$A$13,0))</f>
        <v>Regional - Manaus</v>
      </c>
      <c r="P1483" s="2" t="str">
        <f aca="false">INDEX(Locais!$C$2:$C$13,MATCH(H1483,Locais!$A$2:$A$13,0))</f>
        <v>Norte</v>
      </c>
    </row>
    <row r="1484" customFormat="false" ht="15" hidden="false" customHeight="false" outlineLevel="0" collapsed="false">
      <c r="A1484" s="2" t="s">
        <v>1620</v>
      </c>
      <c r="B1484" s="2" t="s">
        <v>68</v>
      </c>
      <c r="C1484" s="2" t="s">
        <v>126</v>
      </c>
      <c r="D1484" s="2" t="s">
        <v>127</v>
      </c>
      <c r="E1484" s="13" t="n">
        <v>44585</v>
      </c>
      <c r="F1484" s="13" t="n">
        <v>45680</v>
      </c>
      <c r="G1484" s="2" t="s">
        <v>32</v>
      </c>
      <c r="H1484" s="2" t="s">
        <v>98</v>
      </c>
      <c r="I1484" s="2" t="s">
        <v>124</v>
      </c>
      <c r="J1484" s="2" t="s">
        <v>100</v>
      </c>
      <c r="K1484" s="14" t="n">
        <v>4717.55</v>
      </c>
      <c r="L1484" s="2" t="n">
        <f aca="false">IF(E1484="","",ROUND((Indicadores!$B$4-E1484)/365.25,1))</f>
        <v>4.7</v>
      </c>
      <c r="M1484" s="2" t="str">
        <f aca="false">IF(E1484="","Virtual",IF(L1484&gt;=Indicadores!$B$6,"Fim de Vida",IF(L1484&gt;=Indicadores!$B$5,"Envelhecendo","Atual")))</f>
        <v>Envelhecendo</v>
      </c>
      <c r="N1484" s="2" t="str">
        <f aca="false">IF(F1484="","N/A",IF(F1484&lt;Indicadores!$B$4,"Vencida","Vigente"))</f>
        <v>Vencida</v>
      </c>
      <c r="O1484" s="2" t="str">
        <f aca="false">INDEX(Locais!$B$2:$B$13,MATCH(H1484,Locais!$A$2:$A$13,0))</f>
        <v>Sede - Brasília</v>
      </c>
      <c r="P1484" s="2" t="str">
        <f aca="false">INDEX(Locais!$C$2:$C$13,MATCH(H1484,Locais!$A$2:$A$13,0))</f>
        <v>Centro-Oeste</v>
      </c>
    </row>
    <row r="1485" customFormat="false" ht="15" hidden="false" customHeight="false" outlineLevel="0" collapsed="false">
      <c r="A1485" s="2" t="s">
        <v>1621</v>
      </c>
      <c r="B1485" s="2" t="s">
        <v>69</v>
      </c>
      <c r="C1485" s="2" t="s">
        <v>102</v>
      </c>
      <c r="D1485" s="2" t="s">
        <v>113</v>
      </c>
      <c r="E1485" s="13" t="n">
        <v>44756</v>
      </c>
      <c r="F1485" s="13" t="n">
        <v>45851</v>
      </c>
      <c r="G1485" s="2" t="s">
        <v>36</v>
      </c>
      <c r="H1485" s="2" t="s">
        <v>108</v>
      </c>
      <c r="I1485" s="2" t="s">
        <v>130</v>
      </c>
      <c r="J1485" s="2" t="s">
        <v>100</v>
      </c>
      <c r="K1485" s="14" t="n">
        <v>10325.57</v>
      </c>
      <c r="L1485" s="2" t="n">
        <f aca="false">IF(E1485="","",ROUND((Indicadores!$B$4-E1485)/365.25,1))</f>
        <v>4.3</v>
      </c>
      <c r="M1485" s="2" t="str">
        <f aca="false">IF(E1485="","Virtual",IF(L1485&gt;=Indicadores!$B$6,"Fim de Vida",IF(L1485&gt;=Indicadores!$B$5,"Envelhecendo","Atual")))</f>
        <v>Envelhecendo</v>
      </c>
      <c r="N1485" s="2" t="str">
        <f aca="false">IF(F1485="","N/A",IF(F1485&lt;Indicadores!$B$4,"Vencida","Vigente"))</f>
        <v>Vencida</v>
      </c>
      <c r="O1485" s="2" t="str">
        <f aca="false">INDEX(Locais!$B$2:$B$13,MATCH(H1485,Locais!$A$2:$A$13,0))</f>
        <v>Regional - Porto Alegre</v>
      </c>
      <c r="P1485" s="2" t="str">
        <f aca="false">INDEX(Locais!$C$2:$C$13,MATCH(H1485,Locais!$A$2:$A$13,0))</f>
        <v>Sul</v>
      </c>
    </row>
    <row r="1486" customFormat="false" ht="15" hidden="false" customHeight="false" outlineLevel="0" collapsed="false">
      <c r="A1486" s="2" t="s">
        <v>1622</v>
      </c>
      <c r="B1486" s="2" t="s">
        <v>68</v>
      </c>
      <c r="C1486" s="2" t="s">
        <v>126</v>
      </c>
      <c r="D1486" s="2" t="s">
        <v>127</v>
      </c>
      <c r="E1486" s="13" t="n">
        <v>45420</v>
      </c>
      <c r="F1486" s="13" t="n">
        <v>46515</v>
      </c>
      <c r="G1486" s="2" t="s">
        <v>135</v>
      </c>
      <c r="H1486" s="2" t="s">
        <v>145</v>
      </c>
      <c r="I1486" s="2" t="s">
        <v>136</v>
      </c>
      <c r="J1486" s="2" t="s">
        <v>137</v>
      </c>
      <c r="K1486" s="14" t="n">
        <v>6087.62</v>
      </c>
      <c r="L1486" s="2" t="n">
        <f aca="false">IF(E1486="","",ROUND((Indicadores!$B$4-E1486)/365.25,1))</f>
        <v>2.4</v>
      </c>
      <c r="M1486" s="2" t="str">
        <f aca="false">IF(E1486="","Virtual",IF(L1486&gt;=Indicadores!$B$6,"Fim de Vida",IF(L1486&gt;=Indicadores!$B$5,"Envelhecendo","Atual")))</f>
        <v>Atual</v>
      </c>
      <c r="N1486" s="2" t="str">
        <f aca="false">IF(F1486="","N/A",IF(F1486&lt;Indicadores!$B$4,"Vencida","Vigente"))</f>
        <v>Vigente</v>
      </c>
      <c r="O1486" s="2" t="str">
        <f aca="false">INDEX(Locais!$B$2:$B$13,MATCH(H1486,Locais!$A$2:$A$13,0))</f>
        <v>Regional - Belém</v>
      </c>
      <c r="P1486" s="2" t="str">
        <f aca="false">INDEX(Locais!$C$2:$C$13,MATCH(H1486,Locais!$A$2:$A$13,0))</f>
        <v>Norte</v>
      </c>
    </row>
    <row r="1487" customFormat="false" ht="15" hidden="false" customHeight="false" outlineLevel="0" collapsed="false">
      <c r="A1487" s="2" t="s">
        <v>1623</v>
      </c>
      <c r="B1487" s="2" t="s">
        <v>69</v>
      </c>
      <c r="C1487" s="2" t="s">
        <v>102</v>
      </c>
      <c r="D1487" s="2" t="s">
        <v>113</v>
      </c>
      <c r="E1487" s="13" t="n">
        <v>45475</v>
      </c>
      <c r="F1487" s="13" t="n">
        <v>46570</v>
      </c>
      <c r="G1487" s="2" t="s">
        <v>32</v>
      </c>
      <c r="H1487" s="2" t="s">
        <v>104</v>
      </c>
      <c r="I1487" s="2" t="s">
        <v>130</v>
      </c>
      <c r="J1487" s="2" t="s">
        <v>100</v>
      </c>
      <c r="K1487" s="14" t="n">
        <v>9946.63</v>
      </c>
      <c r="L1487" s="2" t="n">
        <f aca="false">IF(E1487="","",ROUND((Indicadores!$B$4-E1487)/365.25,1))</f>
        <v>2.3</v>
      </c>
      <c r="M1487" s="2" t="str">
        <f aca="false">IF(E1487="","Virtual",IF(L1487&gt;=Indicadores!$B$6,"Fim de Vida",IF(L1487&gt;=Indicadores!$B$5,"Envelhecendo","Atual")))</f>
        <v>Atual</v>
      </c>
      <c r="N1487" s="2" t="str">
        <f aca="false">IF(F1487="","N/A",IF(F1487&lt;Indicadores!$B$4,"Vencida","Vigente"))</f>
        <v>Vigente</v>
      </c>
      <c r="O1487" s="2" t="str">
        <f aca="false">INDEX(Locais!$B$2:$B$13,MATCH(H1487,Locais!$A$2:$A$13,0))</f>
        <v>Regional - Fortaleza</v>
      </c>
      <c r="P1487" s="2" t="str">
        <f aca="false">INDEX(Locais!$C$2:$C$13,MATCH(H1487,Locais!$A$2:$A$13,0))</f>
        <v>Nordeste</v>
      </c>
    </row>
    <row r="1488" customFormat="false" ht="15" hidden="false" customHeight="false" outlineLevel="0" collapsed="false">
      <c r="A1488" s="2" t="s">
        <v>1624</v>
      </c>
      <c r="B1488" s="2" t="s">
        <v>68</v>
      </c>
      <c r="C1488" s="2" t="s">
        <v>96</v>
      </c>
      <c r="D1488" s="2" t="s">
        <v>107</v>
      </c>
      <c r="E1488" s="13" t="n">
        <v>44715</v>
      </c>
      <c r="F1488" s="13" t="n">
        <v>45810</v>
      </c>
      <c r="G1488" s="2" t="s">
        <v>32</v>
      </c>
      <c r="H1488" s="2" t="s">
        <v>108</v>
      </c>
      <c r="I1488" s="2" t="s">
        <v>142</v>
      </c>
      <c r="J1488" s="2" t="s">
        <v>100</v>
      </c>
      <c r="K1488" s="14" t="n">
        <v>4606.8</v>
      </c>
      <c r="L1488" s="2" t="n">
        <f aca="false">IF(E1488="","",ROUND((Indicadores!$B$4-E1488)/365.25,1))</f>
        <v>4.4</v>
      </c>
      <c r="M1488" s="2" t="str">
        <f aca="false">IF(E1488="","Virtual",IF(L1488&gt;=Indicadores!$B$6,"Fim de Vida",IF(L1488&gt;=Indicadores!$B$5,"Envelhecendo","Atual")))</f>
        <v>Envelhecendo</v>
      </c>
      <c r="N1488" s="2" t="str">
        <f aca="false">IF(F1488="","N/A",IF(F1488&lt;Indicadores!$B$4,"Vencida","Vigente"))</f>
        <v>Vencida</v>
      </c>
      <c r="O1488" s="2" t="str">
        <f aca="false">INDEX(Locais!$B$2:$B$13,MATCH(H1488,Locais!$A$2:$A$13,0))</f>
        <v>Regional - Porto Alegre</v>
      </c>
      <c r="P1488" s="2" t="str">
        <f aca="false">INDEX(Locais!$C$2:$C$13,MATCH(H1488,Locais!$A$2:$A$13,0))</f>
        <v>Sul</v>
      </c>
    </row>
    <row r="1489" customFormat="false" ht="15" hidden="false" customHeight="false" outlineLevel="0" collapsed="false">
      <c r="A1489" s="2" t="s">
        <v>1625</v>
      </c>
      <c r="B1489" s="2" t="s">
        <v>69</v>
      </c>
      <c r="C1489" s="2" t="s">
        <v>126</v>
      </c>
      <c r="D1489" s="2" t="s">
        <v>169</v>
      </c>
      <c r="E1489" s="13" t="n">
        <v>44819</v>
      </c>
      <c r="F1489" s="13" t="n">
        <v>45914</v>
      </c>
      <c r="G1489" s="2" t="s">
        <v>32</v>
      </c>
      <c r="H1489" s="2" t="s">
        <v>98</v>
      </c>
      <c r="I1489" s="2" t="s">
        <v>99</v>
      </c>
      <c r="J1489" s="2" t="s">
        <v>100</v>
      </c>
      <c r="K1489" s="14" t="n">
        <v>10972.76</v>
      </c>
      <c r="L1489" s="2" t="n">
        <f aca="false">IF(E1489="","",ROUND((Indicadores!$B$4-E1489)/365.25,1))</f>
        <v>4.1</v>
      </c>
      <c r="M1489" s="2" t="str">
        <f aca="false">IF(E1489="","Virtual",IF(L1489&gt;=Indicadores!$B$6,"Fim de Vida",IF(L1489&gt;=Indicadores!$B$5,"Envelhecendo","Atual")))</f>
        <v>Envelhecendo</v>
      </c>
      <c r="N1489" s="2" t="str">
        <f aca="false">IF(F1489="","N/A",IF(F1489&lt;Indicadores!$B$4,"Vencida","Vigente"))</f>
        <v>Vencida</v>
      </c>
      <c r="O1489" s="2" t="str">
        <f aca="false">INDEX(Locais!$B$2:$B$13,MATCH(H1489,Locais!$A$2:$A$13,0))</f>
        <v>Sede - Brasília</v>
      </c>
      <c r="P1489" s="2" t="str">
        <f aca="false">INDEX(Locais!$C$2:$C$13,MATCH(H1489,Locais!$A$2:$A$13,0))</f>
        <v>Centro-Oeste</v>
      </c>
    </row>
    <row r="1490" customFormat="false" ht="15" hidden="false" customHeight="false" outlineLevel="0" collapsed="false">
      <c r="A1490" s="2" t="s">
        <v>1626</v>
      </c>
      <c r="B1490" s="2" t="s">
        <v>68</v>
      </c>
      <c r="C1490" s="2" t="s">
        <v>96</v>
      </c>
      <c r="D1490" s="2" t="s">
        <v>132</v>
      </c>
      <c r="E1490" s="13" t="n">
        <v>45515</v>
      </c>
      <c r="F1490" s="13" t="n">
        <v>46610</v>
      </c>
      <c r="G1490" s="2" t="s">
        <v>32</v>
      </c>
      <c r="H1490" s="2" t="s">
        <v>98</v>
      </c>
      <c r="I1490" s="2" t="s">
        <v>111</v>
      </c>
      <c r="J1490" s="2" t="s">
        <v>100</v>
      </c>
      <c r="K1490" s="14" t="n">
        <v>6483.79</v>
      </c>
      <c r="L1490" s="2" t="n">
        <f aca="false">IF(E1490="","",ROUND((Indicadores!$B$4-E1490)/365.25,1))</f>
        <v>2.2</v>
      </c>
      <c r="M1490" s="2" t="str">
        <f aca="false">IF(E1490="","Virtual",IF(L1490&gt;=Indicadores!$B$6,"Fim de Vida",IF(L1490&gt;=Indicadores!$B$5,"Envelhecendo","Atual")))</f>
        <v>Atual</v>
      </c>
      <c r="N1490" s="2" t="str">
        <f aca="false">IF(F1490="","N/A",IF(F1490&lt;Indicadores!$B$4,"Vencida","Vigente"))</f>
        <v>Vigente</v>
      </c>
      <c r="O1490" s="2" t="str">
        <f aca="false">INDEX(Locais!$B$2:$B$13,MATCH(H1490,Locais!$A$2:$A$13,0))</f>
        <v>Sede - Brasília</v>
      </c>
      <c r="P1490" s="2" t="str">
        <f aca="false">INDEX(Locais!$C$2:$C$13,MATCH(H1490,Locais!$A$2:$A$13,0))</f>
        <v>Centro-Oeste</v>
      </c>
    </row>
    <row r="1491" customFormat="false" ht="15" hidden="false" customHeight="false" outlineLevel="0" collapsed="false">
      <c r="A1491" s="2" t="s">
        <v>1627</v>
      </c>
      <c r="B1491" s="2" t="s">
        <v>68</v>
      </c>
      <c r="C1491" s="2" t="s">
        <v>96</v>
      </c>
      <c r="D1491" s="2" t="s">
        <v>107</v>
      </c>
      <c r="E1491" s="13" t="n">
        <v>44704</v>
      </c>
      <c r="F1491" s="13" t="n">
        <v>45799</v>
      </c>
      <c r="G1491" s="2" t="s">
        <v>32</v>
      </c>
      <c r="H1491" s="2" t="s">
        <v>163</v>
      </c>
      <c r="I1491" s="2" t="s">
        <v>120</v>
      </c>
      <c r="J1491" s="2" t="s">
        <v>100</v>
      </c>
      <c r="K1491" s="14" t="n">
        <v>6033.26</v>
      </c>
      <c r="L1491" s="2" t="n">
        <f aca="false">IF(E1491="","",ROUND((Indicadores!$B$4-E1491)/365.25,1))</f>
        <v>4.4</v>
      </c>
      <c r="M1491" s="2" t="str">
        <f aca="false">IF(E1491="","Virtual",IF(L1491&gt;=Indicadores!$B$6,"Fim de Vida",IF(L1491&gt;=Indicadores!$B$5,"Envelhecendo","Atual")))</f>
        <v>Envelhecendo</v>
      </c>
      <c r="N1491" s="2" t="str">
        <f aca="false">IF(F1491="","N/A",IF(F1491&lt;Indicadores!$B$4,"Vencida","Vigente"))</f>
        <v>Vencida</v>
      </c>
      <c r="O1491" s="2" t="str">
        <f aca="false">INDEX(Locais!$B$2:$B$13,MATCH(H1491,Locais!$A$2:$A$13,0))</f>
        <v>Regional - Manaus</v>
      </c>
      <c r="P1491" s="2" t="str">
        <f aca="false">INDEX(Locais!$C$2:$C$13,MATCH(H1491,Locais!$A$2:$A$13,0))</f>
        <v>Norte</v>
      </c>
    </row>
    <row r="1492" customFormat="false" ht="15" hidden="false" customHeight="false" outlineLevel="0" collapsed="false">
      <c r="A1492" s="2" t="s">
        <v>1628</v>
      </c>
      <c r="B1492" s="2" t="s">
        <v>70</v>
      </c>
      <c r="C1492" s="2" t="s">
        <v>126</v>
      </c>
      <c r="D1492" s="2" t="s">
        <v>162</v>
      </c>
      <c r="E1492" s="13" t="n">
        <v>45643</v>
      </c>
      <c r="F1492" s="13" t="n">
        <v>47468</v>
      </c>
      <c r="G1492" s="2" t="s">
        <v>34</v>
      </c>
      <c r="H1492" s="2" t="s">
        <v>141</v>
      </c>
      <c r="I1492" s="2" t="s">
        <v>124</v>
      </c>
      <c r="J1492" s="2" t="s">
        <v>100</v>
      </c>
      <c r="K1492" s="14" t="n">
        <v>19968.15</v>
      </c>
      <c r="L1492" s="2" t="n">
        <f aca="false">IF(E1492="","",ROUND((Indicadores!$B$4-E1492)/365.25,1))</f>
        <v>1.8</v>
      </c>
      <c r="M1492" s="2" t="str">
        <f aca="false">IF(E1492="","Virtual",IF(L1492&gt;=Indicadores!$B$6,"Fim de Vida",IF(L1492&gt;=Indicadores!$B$5,"Envelhecendo","Atual")))</f>
        <v>Atual</v>
      </c>
      <c r="N1492" s="2" t="str">
        <f aca="false">IF(F1492="","N/A",IF(F1492&lt;Indicadores!$B$4,"Vencida","Vigente"))</f>
        <v>Vigente</v>
      </c>
      <c r="O1492" s="2" t="str">
        <f aca="false">INDEX(Locais!$B$2:$B$13,MATCH(H1492,Locais!$A$2:$A$13,0))</f>
        <v>Regional - Curitiba</v>
      </c>
      <c r="P1492" s="2" t="str">
        <f aca="false">INDEX(Locais!$C$2:$C$13,MATCH(H1492,Locais!$A$2:$A$13,0))</f>
        <v>Sul</v>
      </c>
    </row>
    <row r="1493" customFormat="false" ht="15" hidden="false" customHeight="false" outlineLevel="0" collapsed="false">
      <c r="A1493" s="2" t="s">
        <v>1629</v>
      </c>
      <c r="B1493" s="2" t="s">
        <v>68</v>
      </c>
      <c r="C1493" s="2" t="s">
        <v>102</v>
      </c>
      <c r="D1493" s="2" t="s">
        <v>103</v>
      </c>
      <c r="E1493" s="13" t="n">
        <v>43664</v>
      </c>
      <c r="F1493" s="13" t="n">
        <v>44759</v>
      </c>
      <c r="G1493" s="2" t="s">
        <v>32</v>
      </c>
      <c r="H1493" s="2" t="s">
        <v>128</v>
      </c>
      <c r="I1493" s="2" t="s">
        <v>124</v>
      </c>
      <c r="J1493" s="2" t="s">
        <v>100</v>
      </c>
      <c r="K1493" s="14" t="n">
        <v>5268.2</v>
      </c>
      <c r="L1493" s="2" t="n">
        <f aca="false">IF(E1493="","",ROUND((Indicadores!$B$4-E1493)/365.25,1))</f>
        <v>7.3</v>
      </c>
      <c r="M1493" s="2" t="str">
        <f aca="false">IF(E1493="","Virtual",IF(L1493&gt;=Indicadores!$B$6,"Fim de Vida",IF(L1493&gt;=Indicadores!$B$5,"Envelhecendo","Atual")))</f>
        <v>Fim de Vida</v>
      </c>
      <c r="N1493" s="2" t="str">
        <f aca="false">IF(F1493="","N/A",IF(F1493&lt;Indicadores!$B$4,"Vencida","Vigente"))</f>
        <v>Vencida</v>
      </c>
      <c r="O1493" s="2" t="str">
        <f aca="false">INDEX(Locais!$B$2:$B$13,MATCH(H1493,Locais!$A$2:$A$13,0))</f>
        <v>Regional - Recife</v>
      </c>
      <c r="P1493" s="2" t="str">
        <f aca="false">INDEX(Locais!$C$2:$C$13,MATCH(H1493,Locais!$A$2:$A$13,0))</f>
        <v>Nordeste</v>
      </c>
    </row>
    <row r="1494" customFormat="false" ht="15" hidden="false" customHeight="false" outlineLevel="0" collapsed="false">
      <c r="A1494" s="2" t="s">
        <v>1630</v>
      </c>
      <c r="B1494" s="2" t="s">
        <v>71</v>
      </c>
      <c r="C1494" s="2" t="s">
        <v>126</v>
      </c>
      <c r="D1494" s="2" t="s">
        <v>157</v>
      </c>
      <c r="E1494" s="13" t="n">
        <v>43924</v>
      </c>
      <c r="F1494" s="13" t="n">
        <v>45019</v>
      </c>
      <c r="G1494" s="2" t="s">
        <v>32</v>
      </c>
      <c r="H1494" s="2" t="s">
        <v>128</v>
      </c>
      <c r="I1494" s="2" t="s">
        <v>109</v>
      </c>
      <c r="J1494" s="2" t="s">
        <v>100</v>
      </c>
      <c r="K1494" s="14" t="n">
        <v>2569.48</v>
      </c>
      <c r="L1494" s="2" t="n">
        <f aca="false">IF(E1494="","",ROUND((Indicadores!$B$4-E1494)/365.25,1))</f>
        <v>6.5</v>
      </c>
      <c r="M1494" s="2" t="str">
        <f aca="false">IF(E1494="","Virtual",IF(L1494&gt;=Indicadores!$B$6,"Fim de Vida",IF(L1494&gt;=Indicadores!$B$5,"Envelhecendo","Atual")))</f>
        <v>Fim de Vida</v>
      </c>
      <c r="N1494" s="2" t="str">
        <f aca="false">IF(F1494="","N/A",IF(F1494&lt;Indicadores!$B$4,"Vencida","Vigente"))</f>
        <v>Vencida</v>
      </c>
      <c r="O1494" s="2" t="str">
        <f aca="false">INDEX(Locais!$B$2:$B$13,MATCH(H1494,Locais!$A$2:$A$13,0))</f>
        <v>Regional - Recife</v>
      </c>
      <c r="P1494" s="2" t="str">
        <f aca="false">INDEX(Locais!$C$2:$C$13,MATCH(H1494,Locais!$A$2:$A$13,0))</f>
        <v>Nordeste</v>
      </c>
    </row>
    <row r="1495" customFormat="false" ht="15" hidden="false" customHeight="false" outlineLevel="0" collapsed="false">
      <c r="A1495" s="2" t="s">
        <v>1631</v>
      </c>
      <c r="B1495" s="2" t="s">
        <v>68</v>
      </c>
      <c r="C1495" s="2" t="s">
        <v>96</v>
      </c>
      <c r="D1495" s="2" t="s">
        <v>107</v>
      </c>
      <c r="E1495" s="13" t="n">
        <v>45867</v>
      </c>
      <c r="F1495" s="13" t="n">
        <v>46962</v>
      </c>
      <c r="G1495" s="2" t="s">
        <v>32</v>
      </c>
      <c r="H1495" s="2" t="s">
        <v>104</v>
      </c>
      <c r="I1495" s="2" t="s">
        <v>133</v>
      </c>
      <c r="J1495" s="2" t="s">
        <v>100</v>
      </c>
      <c r="K1495" s="14" t="n">
        <v>5088.86</v>
      </c>
      <c r="L1495" s="2" t="n">
        <f aca="false">IF(E1495="","",ROUND((Indicadores!$B$4-E1495)/365.25,1))</f>
        <v>1.2</v>
      </c>
      <c r="M1495" s="2" t="str">
        <f aca="false">IF(E1495="","Virtual",IF(L1495&gt;=Indicadores!$B$6,"Fim de Vida",IF(L1495&gt;=Indicadores!$B$5,"Envelhecendo","Atual")))</f>
        <v>Atual</v>
      </c>
      <c r="N1495" s="2" t="str">
        <f aca="false">IF(F1495="","N/A",IF(F1495&lt;Indicadores!$B$4,"Vencida","Vigente"))</f>
        <v>Vigente</v>
      </c>
      <c r="O1495" s="2" t="str">
        <f aca="false">INDEX(Locais!$B$2:$B$13,MATCH(H1495,Locais!$A$2:$A$13,0))</f>
        <v>Regional - Fortaleza</v>
      </c>
      <c r="P1495" s="2" t="str">
        <f aca="false">INDEX(Locais!$C$2:$C$13,MATCH(H1495,Locais!$A$2:$A$13,0))</f>
        <v>Nordeste</v>
      </c>
    </row>
    <row r="1496" customFormat="false" ht="15" hidden="false" customHeight="false" outlineLevel="0" collapsed="false">
      <c r="A1496" s="2" t="s">
        <v>1632</v>
      </c>
      <c r="B1496" s="2" t="s">
        <v>71</v>
      </c>
      <c r="C1496" s="2" t="s">
        <v>126</v>
      </c>
      <c r="D1496" s="2" t="s">
        <v>157</v>
      </c>
      <c r="E1496" s="13" t="n">
        <v>45468</v>
      </c>
      <c r="F1496" s="13" t="n">
        <v>46563</v>
      </c>
      <c r="G1496" s="2" t="s">
        <v>32</v>
      </c>
      <c r="H1496" s="2" t="s">
        <v>123</v>
      </c>
      <c r="I1496" s="2" t="s">
        <v>105</v>
      </c>
      <c r="J1496" s="2" t="s">
        <v>100</v>
      </c>
      <c r="K1496" s="14" t="n">
        <v>2407.82</v>
      </c>
      <c r="L1496" s="2" t="n">
        <f aca="false">IF(E1496="","",ROUND((Indicadores!$B$4-E1496)/365.25,1))</f>
        <v>2.3</v>
      </c>
      <c r="M1496" s="2" t="str">
        <f aca="false">IF(E1496="","Virtual",IF(L1496&gt;=Indicadores!$B$6,"Fim de Vida",IF(L1496&gt;=Indicadores!$B$5,"Envelhecendo","Atual")))</f>
        <v>Atual</v>
      </c>
      <c r="N1496" s="2" t="str">
        <f aca="false">IF(F1496="","N/A",IF(F1496&lt;Indicadores!$B$4,"Vencida","Vigente"))</f>
        <v>Vigente</v>
      </c>
      <c r="O1496" s="2" t="str">
        <f aca="false">INDEX(Locais!$B$2:$B$13,MATCH(H1496,Locais!$A$2:$A$13,0))</f>
        <v>Regional - Goiânia</v>
      </c>
      <c r="P1496" s="2" t="str">
        <f aca="false">INDEX(Locais!$C$2:$C$13,MATCH(H1496,Locais!$A$2:$A$13,0))</f>
        <v>Centro-Oeste</v>
      </c>
    </row>
    <row r="1497" customFormat="false" ht="15" hidden="false" customHeight="false" outlineLevel="0" collapsed="false">
      <c r="A1497" s="2" t="s">
        <v>1633</v>
      </c>
      <c r="B1497" s="2" t="s">
        <v>71</v>
      </c>
      <c r="C1497" s="2" t="s">
        <v>126</v>
      </c>
      <c r="D1497" s="2" t="s">
        <v>157</v>
      </c>
      <c r="E1497" s="13" t="n">
        <v>46048</v>
      </c>
      <c r="F1497" s="13" t="n">
        <v>47143</v>
      </c>
      <c r="G1497" s="2" t="s">
        <v>32</v>
      </c>
      <c r="H1497" s="2" t="s">
        <v>98</v>
      </c>
      <c r="I1497" s="2" t="s">
        <v>120</v>
      </c>
      <c r="J1497" s="2" t="s">
        <v>100</v>
      </c>
      <c r="K1497" s="14" t="n">
        <v>2972.34</v>
      </c>
      <c r="L1497" s="2" t="n">
        <f aca="false">IF(E1497="","",ROUND((Indicadores!$B$4-E1497)/365.25,1))</f>
        <v>0.7</v>
      </c>
      <c r="M1497" s="2" t="str">
        <f aca="false">IF(E1497="","Virtual",IF(L1497&gt;=Indicadores!$B$6,"Fim de Vida",IF(L1497&gt;=Indicadores!$B$5,"Envelhecendo","Atual")))</f>
        <v>Atual</v>
      </c>
      <c r="N1497" s="2" t="str">
        <f aca="false">IF(F1497="","N/A",IF(F1497&lt;Indicadores!$B$4,"Vencida","Vigente"))</f>
        <v>Vigente</v>
      </c>
      <c r="O1497" s="2" t="str">
        <f aca="false">INDEX(Locais!$B$2:$B$13,MATCH(H1497,Locais!$A$2:$A$13,0))</f>
        <v>Sede - Brasília</v>
      </c>
      <c r="P1497" s="2" t="str">
        <f aca="false">INDEX(Locais!$C$2:$C$13,MATCH(H1497,Locais!$A$2:$A$13,0))</f>
        <v>Centro-Oeste</v>
      </c>
    </row>
    <row r="1498" customFormat="false" ht="15" hidden="false" customHeight="false" outlineLevel="0" collapsed="false">
      <c r="A1498" s="2" t="s">
        <v>1634</v>
      </c>
      <c r="B1498" s="2" t="s">
        <v>68</v>
      </c>
      <c r="C1498" s="2" t="s">
        <v>96</v>
      </c>
      <c r="D1498" s="2" t="s">
        <v>132</v>
      </c>
      <c r="E1498" s="13" t="n">
        <v>45220</v>
      </c>
      <c r="F1498" s="13" t="n">
        <v>46315</v>
      </c>
      <c r="G1498" s="2" t="s">
        <v>32</v>
      </c>
      <c r="H1498" s="2" t="s">
        <v>108</v>
      </c>
      <c r="I1498" s="2" t="s">
        <v>133</v>
      </c>
      <c r="J1498" s="2" t="s">
        <v>100</v>
      </c>
      <c r="K1498" s="14" t="n">
        <v>5539.99</v>
      </c>
      <c r="L1498" s="2" t="n">
        <f aca="false">IF(E1498="","",ROUND((Indicadores!$B$4-E1498)/365.25,1))</f>
        <v>3</v>
      </c>
      <c r="M1498" s="2" t="str">
        <f aca="false">IF(E1498="","Virtual",IF(L1498&gt;=Indicadores!$B$6,"Fim de Vida",IF(L1498&gt;=Indicadores!$B$5,"Envelhecendo","Atual")))</f>
        <v>Envelhecendo</v>
      </c>
      <c r="N1498" s="2" t="str">
        <f aca="false">IF(F1498="","N/A",IF(F1498&lt;Indicadores!$B$4,"Vencida","Vigente"))</f>
        <v>Vigente</v>
      </c>
      <c r="O1498" s="2" t="str">
        <f aca="false">INDEX(Locais!$B$2:$B$13,MATCH(H1498,Locais!$A$2:$A$13,0))</f>
        <v>Regional - Porto Alegre</v>
      </c>
      <c r="P1498" s="2" t="str">
        <f aca="false">INDEX(Locais!$C$2:$C$13,MATCH(H1498,Locais!$A$2:$A$13,0))</f>
        <v>Sul</v>
      </c>
    </row>
    <row r="1499" customFormat="false" ht="15" hidden="false" customHeight="false" outlineLevel="0" collapsed="false">
      <c r="A1499" s="2" t="s">
        <v>1635</v>
      </c>
      <c r="B1499" s="2" t="s">
        <v>69</v>
      </c>
      <c r="C1499" s="2" t="s">
        <v>96</v>
      </c>
      <c r="D1499" s="2" t="s">
        <v>117</v>
      </c>
      <c r="E1499" s="13" t="n">
        <v>44505</v>
      </c>
      <c r="F1499" s="13" t="n">
        <v>45600</v>
      </c>
      <c r="G1499" s="2" t="s">
        <v>36</v>
      </c>
      <c r="H1499" s="2" t="s">
        <v>141</v>
      </c>
      <c r="I1499" s="2" t="s">
        <v>130</v>
      </c>
      <c r="J1499" s="2" t="s">
        <v>100</v>
      </c>
      <c r="K1499" s="14" t="n">
        <v>7554.09</v>
      </c>
      <c r="L1499" s="2" t="n">
        <f aca="false">IF(E1499="","",ROUND((Indicadores!$B$4-E1499)/365.25,1))</f>
        <v>5</v>
      </c>
      <c r="M1499" s="2" t="str">
        <f aca="false">IF(E1499="","Virtual",IF(L1499&gt;=Indicadores!$B$6,"Fim de Vida",IF(L1499&gt;=Indicadores!$B$5,"Envelhecendo","Atual")))</f>
        <v>Fim de Vida</v>
      </c>
      <c r="N1499" s="2" t="str">
        <f aca="false">IF(F1499="","N/A",IF(F1499&lt;Indicadores!$B$4,"Vencida","Vigente"))</f>
        <v>Vencida</v>
      </c>
      <c r="O1499" s="2" t="str">
        <f aca="false">INDEX(Locais!$B$2:$B$13,MATCH(H1499,Locais!$A$2:$A$13,0))</f>
        <v>Regional - Curitiba</v>
      </c>
      <c r="P1499" s="2" t="str">
        <f aca="false">INDEX(Locais!$C$2:$C$13,MATCH(H1499,Locais!$A$2:$A$13,0))</f>
        <v>Sul</v>
      </c>
    </row>
    <row r="1500" customFormat="false" ht="15" hidden="false" customHeight="false" outlineLevel="0" collapsed="false">
      <c r="A1500" s="2" t="s">
        <v>1636</v>
      </c>
      <c r="B1500" s="2" t="s">
        <v>68</v>
      </c>
      <c r="C1500" s="2" t="s">
        <v>96</v>
      </c>
      <c r="D1500" s="2" t="s">
        <v>132</v>
      </c>
      <c r="E1500" s="13" t="n">
        <v>45575</v>
      </c>
      <c r="F1500" s="13" t="n">
        <v>46670</v>
      </c>
      <c r="G1500" s="2" t="s">
        <v>34</v>
      </c>
      <c r="H1500" s="2" t="s">
        <v>145</v>
      </c>
      <c r="I1500" s="2" t="s">
        <v>120</v>
      </c>
      <c r="J1500" s="2" t="s">
        <v>100</v>
      </c>
      <c r="K1500" s="14" t="n">
        <v>6274.57</v>
      </c>
      <c r="L1500" s="2" t="n">
        <f aca="false">IF(E1500="","",ROUND((Indicadores!$B$4-E1500)/365.25,1))</f>
        <v>2</v>
      </c>
      <c r="M1500" s="2" t="str">
        <f aca="false">IF(E1500="","Virtual",IF(L1500&gt;=Indicadores!$B$6,"Fim de Vida",IF(L1500&gt;=Indicadores!$B$5,"Envelhecendo","Atual")))</f>
        <v>Atual</v>
      </c>
      <c r="N1500" s="2" t="str">
        <f aca="false">IF(F1500="","N/A",IF(F1500&lt;Indicadores!$B$4,"Vencida","Vigente"))</f>
        <v>Vigente</v>
      </c>
      <c r="O1500" s="2" t="str">
        <f aca="false">INDEX(Locais!$B$2:$B$13,MATCH(H1500,Locais!$A$2:$A$13,0))</f>
        <v>Regional - Belém</v>
      </c>
      <c r="P1500" s="2" t="str">
        <f aca="false">INDEX(Locais!$C$2:$C$13,MATCH(H1500,Locais!$A$2:$A$13,0))</f>
        <v>Norte</v>
      </c>
    </row>
    <row r="1501" customFormat="false" ht="15" hidden="false" customHeight="false" outlineLevel="0" collapsed="false">
      <c r="A1501" s="2" t="s">
        <v>1637</v>
      </c>
      <c r="B1501" s="2" t="s">
        <v>69</v>
      </c>
      <c r="C1501" s="2" t="s">
        <v>96</v>
      </c>
      <c r="D1501" s="2" t="s">
        <v>97</v>
      </c>
      <c r="E1501" s="13" t="n">
        <v>45992</v>
      </c>
      <c r="F1501" s="13" t="n">
        <v>47087</v>
      </c>
      <c r="G1501" s="2" t="s">
        <v>32</v>
      </c>
      <c r="H1501" s="2" t="s">
        <v>139</v>
      </c>
      <c r="I1501" s="2" t="s">
        <v>136</v>
      </c>
      <c r="J1501" s="2" t="s">
        <v>100</v>
      </c>
      <c r="K1501" s="14" t="n">
        <v>9197.01</v>
      </c>
      <c r="L1501" s="2" t="n">
        <f aca="false">IF(E1501="","",ROUND((Indicadores!$B$4-E1501)/365.25,1))</f>
        <v>0.9</v>
      </c>
      <c r="M1501" s="2" t="str">
        <f aca="false">IF(E1501="","Virtual",IF(L1501&gt;=Indicadores!$B$6,"Fim de Vida",IF(L1501&gt;=Indicadores!$B$5,"Envelhecendo","Atual")))</f>
        <v>Atual</v>
      </c>
      <c r="N1501" s="2" t="str">
        <f aca="false">IF(F1501="","N/A",IF(F1501&lt;Indicadores!$B$4,"Vencida","Vigente"))</f>
        <v>Vigente</v>
      </c>
      <c r="O1501" s="2" t="str">
        <f aca="false">INDEX(Locais!$B$2:$B$13,MATCH(H1501,Locais!$A$2:$A$13,0))</f>
        <v>Regional - Rio de Janeiro</v>
      </c>
      <c r="P1501" s="2" t="str">
        <f aca="false">INDEX(Locais!$C$2:$C$13,MATCH(H1501,Locais!$A$2:$A$13,0))</f>
        <v>Sudeste</v>
      </c>
    </row>
    <row r="1502" customFormat="false" ht="15" hidden="false" customHeight="false" outlineLevel="0" collapsed="false">
      <c r="A1502" s="2" t="s">
        <v>1638</v>
      </c>
      <c r="B1502" s="2" t="s">
        <v>69</v>
      </c>
      <c r="C1502" s="2" t="s">
        <v>96</v>
      </c>
      <c r="D1502" s="2" t="s">
        <v>117</v>
      </c>
      <c r="E1502" s="13" t="n">
        <v>44712</v>
      </c>
      <c r="F1502" s="13" t="n">
        <v>45807</v>
      </c>
      <c r="G1502" s="2" t="s">
        <v>32</v>
      </c>
      <c r="H1502" s="2" t="s">
        <v>98</v>
      </c>
      <c r="I1502" s="2" t="s">
        <v>109</v>
      </c>
      <c r="J1502" s="2" t="s">
        <v>100</v>
      </c>
      <c r="K1502" s="14" t="n">
        <v>7373.99</v>
      </c>
      <c r="L1502" s="2" t="n">
        <f aca="false">IF(E1502="","",ROUND((Indicadores!$B$4-E1502)/365.25,1))</f>
        <v>4.4</v>
      </c>
      <c r="M1502" s="2" t="str">
        <f aca="false">IF(E1502="","Virtual",IF(L1502&gt;=Indicadores!$B$6,"Fim de Vida",IF(L1502&gt;=Indicadores!$B$5,"Envelhecendo","Atual")))</f>
        <v>Envelhecendo</v>
      </c>
      <c r="N1502" s="2" t="str">
        <f aca="false">IF(F1502="","N/A",IF(F1502&lt;Indicadores!$B$4,"Vencida","Vigente"))</f>
        <v>Vencida</v>
      </c>
      <c r="O1502" s="2" t="str">
        <f aca="false">INDEX(Locais!$B$2:$B$13,MATCH(H1502,Locais!$A$2:$A$13,0))</f>
        <v>Sede - Brasília</v>
      </c>
      <c r="P1502" s="2" t="str">
        <f aca="false">INDEX(Locais!$C$2:$C$13,MATCH(H1502,Locais!$A$2:$A$13,0))</f>
        <v>Centro-Oeste</v>
      </c>
    </row>
    <row r="1503" customFormat="false" ht="15" hidden="false" customHeight="false" outlineLevel="0" collapsed="false">
      <c r="A1503" s="2" t="s">
        <v>1639</v>
      </c>
      <c r="B1503" s="2" t="s">
        <v>71</v>
      </c>
      <c r="C1503" s="2" t="s">
        <v>96</v>
      </c>
      <c r="D1503" s="2" t="s">
        <v>171</v>
      </c>
      <c r="E1503" s="13" t="n">
        <v>45083</v>
      </c>
      <c r="F1503" s="13" t="n">
        <v>46178</v>
      </c>
      <c r="G1503" s="2" t="s">
        <v>32</v>
      </c>
      <c r="H1503" s="2" t="s">
        <v>163</v>
      </c>
      <c r="I1503" s="2" t="s">
        <v>105</v>
      </c>
      <c r="J1503" s="2" t="s">
        <v>100</v>
      </c>
      <c r="K1503" s="14" t="n">
        <v>2014.93</v>
      </c>
      <c r="L1503" s="2" t="n">
        <f aca="false">IF(E1503="","",ROUND((Indicadores!$B$4-E1503)/365.25,1))</f>
        <v>3.4</v>
      </c>
      <c r="M1503" s="2" t="str">
        <f aca="false">IF(E1503="","Virtual",IF(L1503&gt;=Indicadores!$B$6,"Fim de Vida",IF(L1503&gt;=Indicadores!$B$5,"Envelhecendo","Atual")))</f>
        <v>Envelhecendo</v>
      </c>
      <c r="N1503" s="2" t="str">
        <f aca="false">IF(F1503="","N/A",IF(F1503&lt;Indicadores!$B$4,"Vencida","Vigente"))</f>
        <v>Vencida</v>
      </c>
      <c r="O1503" s="2" t="str">
        <f aca="false">INDEX(Locais!$B$2:$B$13,MATCH(H1503,Locais!$A$2:$A$13,0))</f>
        <v>Regional - Manaus</v>
      </c>
      <c r="P1503" s="2" t="str">
        <f aca="false">INDEX(Locais!$C$2:$C$13,MATCH(H1503,Locais!$A$2:$A$13,0))</f>
        <v>Norte</v>
      </c>
    </row>
    <row r="1504" customFormat="false" ht="15" hidden="false" customHeight="false" outlineLevel="0" collapsed="false">
      <c r="A1504" s="2" t="s">
        <v>1640</v>
      </c>
      <c r="B1504" s="2" t="s">
        <v>68</v>
      </c>
      <c r="C1504" s="2" t="s">
        <v>102</v>
      </c>
      <c r="D1504" s="2" t="s">
        <v>103</v>
      </c>
      <c r="E1504" s="13" t="n">
        <v>45524</v>
      </c>
      <c r="F1504" s="13" t="n">
        <v>46619</v>
      </c>
      <c r="G1504" s="2" t="s">
        <v>34</v>
      </c>
      <c r="H1504" s="2" t="s">
        <v>145</v>
      </c>
      <c r="I1504" s="2" t="s">
        <v>133</v>
      </c>
      <c r="J1504" s="2" t="s">
        <v>100</v>
      </c>
      <c r="K1504" s="14" t="n">
        <v>6114.46</v>
      </c>
      <c r="L1504" s="2" t="n">
        <f aca="false">IF(E1504="","",ROUND((Indicadores!$B$4-E1504)/365.25,1))</f>
        <v>2.2</v>
      </c>
      <c r="M1504" s="2" t="str">
        <f aca="false">IF(E1504="","Virtual",IF(L1504&gt;=Indicadores!$B$6,"Fim de Vida",IF(L1504&gt;=Indicadores!$B$5,"Envelhecendo","Atual")))</f>
        <v>Atual</v>
      </c>
      <c r="N1504" s="2" t="str">
        <f aca="false">IF(F1504="","N/A",IF(F1504&lt;Indicadores!$B$4,"Vencida","Vigente"))</f>
        <v>Vigente</v>
      </c>
      <c r="O1504" s="2" t="str">
        <f aca="false">INDEX(Locais!$B$2:$B$13,MATCH(H1504,Locais!$A$2:$A$13,0))</f>
        <v>Regional - Belém</v>
      </c>
      <c r="P1504" s="2" t="str">
        <f aca="false">INDEX(Locais!$C$2:$C$13,MATCH(H1504,Locais!$A$2:$A$13,0))</f>
        <v>Norte</v>
      </c>
    </row>
    <row r="1505" customFormat="false" ht="15" hidden="false" customHeight="false" outlineLevel="0" collapsed="false">
      <c r="A1505" s="2" t="s">
        <v>1641</v>
      </c>
      <c r="B1505" s="2" t="s">
        <v>69</v>
      </c>
      <c r="C1505" s="2" t="s">
        <v>126</v>
      </c>
      <c r="D1505" s="2" t="s">
        <v>169</v>
      </c>
      <c r="E1505" s="13" t="n">
        <v>45080</v>
      </c>
      <c r="F1505" s="13" t="n">
        <v>46175</v>
      </c>
      <c r="G1505" s="2" t="s">
        <v>32</v>
      </c>
      <c r="H1505" s="2" t="s">
        <v>119</v>
      </c>
      <c r="I1505" s="2" t="s">
        <v>133</v>
      </c>
      <c r="J1505" s="2" t="s">
        <v>100</v>
      </c>
      <c r="K1505" s="14" t="n">
        <v>10108.87</v>
      </c>
      <c r="L1505" s="2" t="n">
        <f aca="false">IF(E1505="","",ROUND((Indicadores!$B$4-E1505)/365.25,1))</f>
        <v>3.4</v>
      </c>
      <c r="M1505" s="2" t="str">
        <f aca="false">IF(E1505="","Virtual",IF(L1505&gt;=Indicadores!$B$6,"Fim de Vida",IF(L1505&gt;=Indicadores!$B$5,"Envelhecendo","Atual")))</f>
        <v>Envelhecendo</v>
      </c>
      <c r="N1505" s="2" t="str">
        <f aca="false">IF(F1505="","N/A",IF(F1505&lt;Indicadores!$B$4,"Vencida","Vigente"))</f>
        <v>Vencida</v>
      </c>
      <c r="O1505" s="2" t="str">
        <f aca="false">INDEX(Locais!$B$2:$B$13,MATCH(H1505,Locais!$A$2:$A$13,0))</f>
        <v>Regional - São Paulo</v>
      </c>
      <c r="P1505" s="2" t="str">
        <f aca="false">INDEX(Locais!$C$2:$C$13,MATCH(H1505,Locais!$A$2:$A$13,0))</f>
        <v>Sudeste</v>
      </c>
    </row>
    <row r="1506" customFormat="false" ht="15" hidden="false" customHeight="false" outlineLevel="0" collapsed="false">
      <c r="A1506" s="2" t="s">
        <v>1642</v>
      </c>
      <c r="B1506" s="2" t="s">
        <v>69</v>
      </c>
      <c r="C1506" s="2" t="s">
        <v>102</v>
      </c>
      <c r="D1506" s="2" t="s">
        <v>113</v>
      </c>
      <c r="E1506" s="13" t="n">
        <v>45017</v>
      </c>
      <c r="F1506" s="13" t="n">
        <v>46112</v>
      </c>
      <c r="G1506" s="2" t="s">
        <v>34</v>
      </c>
      <c r="H1506" s="2" t="s">
        <v>119</v>
      </c>
      <c r="I1506" s="2" t="s">
        <v>130</v>
      </c>
      <c r="J1506" s="2" t="s">
        <v>100</v>
      </c>
      <c r="K1506" s="14" t="n">
        <v>8087.61</v>
      </c>
      <c r="L1506" s="2" t="n">
        <f aca="false">IF(E1506="","",ROUND((Indicadores!$B$4-E1506)/365.25,1))</f>
        <v>3.5</v>
      </c>
      <c r="M1506" s="2" t="str">
        <f aca="false">IF(E1506="","Virtual",IF(L1506&gt;=Indicadores!$B$6,"Fim de Vida",IF(L1506&gt;=Indicadores!$B$5,"Envelhecendo","Atual")))</f>
        <v>Envelhecendo</v>
      </c>
      <c r="N1506" s="2" t="str">
        <f aca="false">IF(F1506="","N/A",IF(F1506&lt;Indicadores!$B$4,"Vencida","Vigente"))</f>
        <v>Vencida</v>
      </c>
      <c r="O1506" s="2" t="str">
        <f aca="false">INDEX(Locais!$B$2:$B$13,MATCH(H1506,Locais!$A$2:$A$13,0))</f>
        <v>Regional - São Paulo</v>
      </c>
      <c r="P1506" s="2" t="str">
        <f aca="false">INDEX(Locais!$C$2:$C$13,MATCH(H1506,Locais!$A$2:$A$13,0))</f>
        <v>Sudeste</v>
      </c>
    </row>
    <row r="1507" customFormat="false" ht="15" hidden="false" customHeight="false" outlineLevel="0" collapsed="false">
      <c r="A1507" s="2" t="s">
        <v>1643</v>
      </c>
      <c r="B1507" s="2" t="s">
        <v>68</v>
      </c>
      <c r="C1507" s="2" t="s">
        <v>96</v>
      </c>
      <c r="D1507" s="2" t="s">
        <v>132</v>
      </c>
      <c r="E1507" s="13" t="n">
        <v>45611</v>
      </c>
      <c r="F1507" s="13" t="n">
        <v>46706</v>
      </c>
      <c r="G1507" s="2" t="s">
        <v>32</v>
      </c>
      <c r="H1507" s="2" t="s">
        <v>165</v>
      </c>
      <c r="I1507" s="2" t="s">
        <v>136</v>
      </c>
      <c r="J1507" s="2" t="s">
        <v>100</v>
      </c>
      <c r="K1507" s="14" t="n">
        <v>4513.03</v>
      </c>
      <c r="L1507" s="2" t="n">
        <f aca="false">IF(E1507="","",ROUND((Indicadores!$B$4-E1507)/365.25,1))</f>
        <v>1.9</v>
      </c>
      <c r="M1507" s="2" t="str">
        <f aca="false">IF(E1507="","Virtual",IF(L1507&gt;=Indicadores!$B$6,"Fim de Vida",IF(L1507&gt;=Indicadores!$B$5,"Envelhecendo","Atual")))</f>
        <v>Atual</v>
      </c>
      <c r="N1507" s="2" t="str">
        <f aca="false">IF(F1507="","N/A",IF(F1507&lt;Indicadores!$B$4,"Vencida","Vigente"))</f>
        <v>Vigente</v>
      </c>
      <c r="O1507" s="2" t="str">
        <f aca="false">INDEX(Locais!$B$2:$B$13,MATCH(H1507,Locais!$A$2:$A$13,0))</f>
        <v>Regional - Salvador</v>
      </c>
      <c r="P1507" s="2" t="str">
        <f aca="false">INDEX(Locais!$C$2:$C$13,MATCH(H1507,Locais!$A$2:$A$13,0))</f>
        <v>Nordeste</v>
      </c>
    </row>
    <row r="1508" customFormat="false" ht="15" hidden="false" customHeight="false" outlineLevel="0" collapsed="false">
      <c r="A1508" s="2" t="s">
        <v>1644</v>
      </c>
      <c r="B1508" s="2" t="s">
        <v>68</v>
      </c>
      <c r="C1508" s="2" t="s">
        <v>102</v>
      </c>
      <c r="D1508" s="2" t="s">
        <v>103</v>
      </c>
      <c r="E1508" s="13" t="n">
        <v>45138</v>
      </c>
      <c r="F1508" s="13" t="n">
        <v>46233</v>
      </c>
      <c r="G1508" s="2" t="s">
        <v>32</v>
      </c>
      <c r="H1508" s="2" t="s">
        <v>123</v>
      </c>
      <c r="I1508" s="2" t="s">
        <v>142</v>
      </c>
      <c r="J1508" s="2" t="s">
        <v>100</v>
      </c>
      <c r="K1508" s="14" t="n">
        <v>6167.42</v>
      </c>
      <c r="L1508" s="2" t="n">
        <f aca="false">IF(E1508="","",ROUND((Indicadores!$B$4-E1508)/365.25,1))</f>
        <v>3.2</v>
      </c>
      <c r="M1508" s="2" t="str">
        <f aca="false">IF(E1508="","Virtual",IF(L1508&gt;=Indicadores!$B$6,"Fim de Vida",IF(L1508&gt;=Indicadores!$B$5,"Envelhecendo","Atual")))</f>
        <v>Envelhecendo</v>
      </c>
      <c r="N1508" s="2" t="str">
        <f aca="false">IF(F1508="","N/A",IF(F1508&lt;Indicadores!$B$4,"Vencida","Vigente"))</f>
        <v>Vencida</v>
      </c>
      <c r="O1508" s="2" t="str">
        <f aca="false">INDEX(Locais!$B$2:$B$13,MATCH(H1508,Locais!$A$2:$A$13,0))</f>
        <v>Regional - Goiânia</v>
      </c>
      <c r="P1508" s="2" t="str">
        <f aca="false">INDEX(Locais!$C$2:$C$13,MATCH(H1508,Locais!$A$2:$A$13,0))</f>
        <v>Centro-Oeste</v>
      </c>
    </row>
    <row r="1509" customFormat="false" ht="15" hidden="false" customHeight="false" outlineLevel="0" collapsed="false">
      <c r="A1509" s="2" t="s">
        <v>1645</v>
      </c>
      <c r="B1509" s="2" t="s">
        <v>69</v>
      </c>
      <c r="C1509" s="2" t="s">
        <v>102</v>
      </c>
      <c r="D1509" s="2" t="s">
        <v>113</v>
      </c>
      <c r="E1509" s="13" t="n">
        <v>44937</v>
      </c>
      <c r="F1509" s="13" t="n">
        <v>46032</v>
      </c>
      <c r="G1509" s="2" t="s">
        <v>32</v>
      </c>
      <c r="H1509" s="2" t="s">
        <v>128</v>
      </c>
      <c r="I1509" s="2" t="s">
        <v>99</v>
      </c>
      <c r="J1509" s="2" t="s">
        <v>100</v>
      </c>
      <c r="K1509" s="14" t="n">
        <v>10294.24</v>
      </c>
      <c r="L1509" s="2" t="n">
        <f aca="false">IF(E1509="","",ROUND((Indicadores!$B$4-E1509)/365.25,1))</f>
        <v>3.8</v>
      </c>
      <c r="M1509" s="2" t="str">
        <f aca="false">IF(E1509="","Virtual",IF(L1509&gt;=Indicadores!$B$6,"Fim de Vida",IF(L1509&gt;=Indicadores!$B$5,"Envelhecendo","Atual")))</f>
        <v>Envelhecendo</v>
      </c>
      <c r="N1509" s="2" t="str">
        <f aca="false">IF(F1509="","N/A",IF(F1509&lt;Indicadores!$B$4,"Vencida","Vigente"))</f>
        <v>Vencida</v>
      </c>
      <c r="O1509" s="2" t="str">
        <f aca="false">INDEX(Locais!$B$2:$B$13,MATCH(H1509,Locais!$A$2:$A$13,0))</f>
        <v>Regional - Recife</v>
      </c>
      <c r="P1509" s="2" t="str">
        <f aca="false">INDEX(Locais!$C$2:$C$13,MATCH(H1509,Locais!$A$2:$A$13,0))</f>
        <v>Nordeste</v>
      </c>
    </row>
    <row r="1510" customFormat="false" ht="15" hidden="false" customHeight="false" outlineLevel="0" collapsed="false">
      <c r="A1510" s="2" t="s">
        <v>1646</v>
      </c>
      <c r="B1510" s="2" t="s">
        <v>68</v>
      </c>
      <c r="C1510" s="2" t="s">
        <v>96</v>
      </c>
      <c r="D1510" s="2" t="s">
        <v>132</v>
      </c>
      <c r="E1510" s="13" t="n">
        <v>43414</v>
      </c>
      <c r="F1510" s="13" t="n">
        <v>44509</v>
      </c>
      <c r="G1510" s="2" t="s">
        <v>32</v>
      </c>
      <c r="H1510" s="2" t="s">
        <v>108</v>
      </c>
      <c r="I1510" s="2" t="s">
        <v>109</v>
      </c>
      <c r="J1510" s="2" t="s">
        <v>100</v>
      </c>
      <c r="K1510" s="14" t="n">
        <v>4660.21</v>
      </c>
      <c r="L1510" s="2" t="n">
        <f aca="false">IF(E1510="","",ROUND((Indicadores!$B$4-E1510)/365.25,1))</f>
        <v>7.9</v>
      </c>
      <c r="M1510" s="2" t="str">
        <f aca="false">IF(E1510="","Virtual",IF(L1510&gt;=Indicadores!$B$6,"Fim de Vida",IF(L1510&gt;=Indicadores!$B$5,"Envelhecendo","Atual")))</f>
        <v>Fim de Vida</v>
      </c>
      <c r="N1510" s="2" t="str">
        <f aca="false">IF(F1510="","N/A",IF(F1510&lt;Indicadores!$B$4,"Vencida","Vigente"))</f>
        <v>Vencida</v>
      </c>
      <c r="O1510" s="2" t="str">
        <f aca="false">INDEX(Locais!$B$2:$B$13,MATCH(H1510,Locais!$A$2:$A$13,0))</f>
        <v>Regional - Porto Alegre</v>
      </c>
      <c r="P1510" s="2" t="str">
        <f aca="false">INDEX(Locais!$C$2:$C$13,MATCH(H1510,Locais!$A$2:$A$13,0))</f>
        <v>Sul</v>
      </c>
    </row>
    <row r="1511" customFormat="false" ht="15" hidden="false" customHeight="false" outlineLevel="0" collapsed="false">
      <c r="A1511" s="2" t="s">
        <v>1647</v>
      </c>
      <c r="B1511" s="2" t="s">
        <v>68</v>
      </c>
      <c r="C1511" s="2" t="s">
        <v>96</v>
      </c>
      <c r="D1511" s="2" t="s">
        <v>132</v>
      </c>
      <c r="E1511" s="13" t="n">
        <v>45618</v>
      </c>
      <c r="F1511" s="13" t="n">
        <v>46713</v>
      </c>
      <c r="G1511" s="2" t="s">
        <v>32</v>
      </c>
      <c r="H1511" s="2" t="s">
        <v>128</v>
      </c>
      <c r="I1511" s="2" t="s">
        <v>130</v>
      </c>
      <c r="J1511" s="2" t="s">
        <v>100</v>
      </c>
      <c r="K1511" s="14" t="n">
        <v>4891.8</v>
      </c>
      <c r="L1511" s="2" t="n">
        <f aca="false">IF(E1511="","",ROUND((Indicadores!$B$4-E1511)/365.25,1))</f>
        <v>1.9</v>
      </c>
      <c r="M1511" s="2" t="str">
        <f aca="false">IF(E1511="","Virtual",IF(L1511&gt;=Indicadores!$B$6,"Fim de Vida",IF(L1511&gt;=Indicadores!$B$5,"Envelhecendo","Atual")))</f>
        <v>Atual</v>
      </c>
      <c r="N1511" s="2" t="str">
        <f aca="false">IF(F1511="","N/A",IF(F1511&lt;Indicadores!$B$4,"Vencida","Vigente"))</f>
        <v>Vigente</v>
      </c>
      <c r="O1511" s="2" t="str">
        <f aca="false">INDEX(Locais!$B$2:$B$13,MATCH(H1511,Locais!$A$2:$A$13,0))</f>
        <v>Regional - Recife</v>
      </c>
      <c r="P1511" s="2" t="str">
        <f aca="false">INDEX(Locais!$C$2:$C$13,MATCH(H1511,Locais!$A$2:$A$13,0))</f>
        <v>Nordeste</v>
      </c>
    </row>
    <row r="1512" customFormat="false" ht="15" hidden="false" customHeight="false" outlineLevel="0" collapsed="false">
      <c r="A1512" s="2" t="s">
        <v>1648</v>
      </c>
      <c r="B1512" s="2" t="s">
        <v>69</v>
      </c>
      <c r="C1512" s="2" t="s">
        <v>102</v>
      </c>
      <c r="D1512" s="2" t="s">
        <v>113</v>
      </c>
      <c r="E1512" s="13" t="n">
        <v>45220</v>
      </c>
      <c r="F1512" s="13" t="n">
        <v>46315</v>
      </c>
      <c r="G1512" s="2" t="s">
        <v>32</v>
      </c>
      <c r="H1512" s="2" t="s">
        <v>119</v>
      </c>
      <c r="I1512" s="2" t="s">
        <v>109</v>
      </c>
      <c r="J1512" s="2" t="s">
        <v>100</v>
      </c>
      <c r="K1512" s="14" t="n">
        <v>8080.49</v>
      </c>
      <c r="L1512" s="2" t="n">
        <f aca="false">IF(E1512="","",ROUND((Indicadores!$B$4-E1512)/365.25,1))</f>
        <v>3</v>
      </c>
      <c r="M1512" s="2" t="str">
        <f aca="false">IF(E1512="","Virtual",IF(L1512&gt;=Indicadores!$B$6,"Fim de Vida",IF(L1512&gt;=Indicadores!$B$5,"Envelhecendo","Atual")))</f>
        <v>Envelhecendo</v>
      </c>
      <c r="N1512" s="2" t="str">
        <f aca="false">IF(F1512="","N/A",IF(F1512&lt;Indicadores!$B$4,"Vencida","Vigente"))</f>
        <v>Vigente</v>
      </c>
      <c r="O1512" s="2" t="str">
        <f aca="false">INDEX(Locais!$B$2:$B$13,MATCH(H1512,Locais!$A$2:$A$13,0))</f>
        <v>Regional - São Paulo</v>
      </c>
      <c r="P1512" s="2" t="str">
        <f aca="false">INDEX(Locais!$C$2:$C$13,MATCH(H1512,Locais!$A$2:$A$13,0))</f>
        <v>Sudeste</v>
      </c>
    </row>
    <row r="1513" customFormat="false" ht="15" hidden="false" customHeight="false" outlineLevel="0" collapsed="false">
      <c r="A1513" s="2" t="s">
        <v>1649</v>
      </c>
      <c r="B1513" s="2" t="s">
        <v>69</v>
      </c>
      <c r="C1513" s="2" t="s">
        <v>102</v>
      </c>
      <c r="D1513" s="2" t="s">
        <v>113</v>
      </c>
      <c r="E1513" s="13" t="n">
        <v>44794</v>
      </c>
      <c r="F1513" s="13" t="n">
        <v>45889</v>
      </c>
      <c r="G1513" s="2" t="s">
        <v>32</v>
      </c>
      <c r="H1513" s="2" t="s">
        <v>98</v>
      </c>
      <c r="I1513" s="2" t="s">
        <v>111</v>
      </c>
      <c r="J1513" s="2" t="s">
        <v>100</v>
      </c>
      <c r="K1513" s="14" t="n">
        <v>10541.74</v>
      </c>
      <c r="L1513" s="2" t="n">
        <f aca="false">IF(E1513="","",ROUND((Indicadores!$B$4-E1513)/365.25,1))</f>
        <v>4.2</v>
      </c>
      <c r="M1513" s="2" t="str">
        <f aca="false">IF(E1513="","Virtual",IF(L1513&gt;=Indicadores!$B$6,"Fim de Vida",IF(L1513&gt;=Indicadores!$B$5,"Envelhecendo","Atual")))</f>
        <v>Envelhecendo</v>
      </c>
      <c r="N1513" s="2" t="str">
        <f aca="false">IF(F1513="","N/A",IF(F1513&lt;Indicadores!$B$4,"Vencida","Vigente"))</f>
        <v>Vencida</v>
      </c>
      <c r="O1513" s="2" t="str">
        <f aca="false">INDEX(Locais!$B$2:$B$13,MATCH(H1513,Locais!$A$2:$A$13,0))</f>
        <v>Sede - Brasília</v>
      </c>
      <c r="P1513" s="2" t="str">
        <f aca="false">INDEX(Locais!$C$2:$C$13,MATCH(H1513,Locais!$A$2:$A$13,0))</f>
        <v>Centro-Oeste</v>
      </c>
    </row>
    <row r="1514" customFormat="false" ht="15" hidden="false" customHeight="false" outlineLevel="0" collapsed="false">
      <c r="A1514" s="2" t="s">
        <v>1650</v>
      </c>
      <c r="B1514" s="2" t="s">
        <v>69</v>
      </c>
      <c r="C1514" s="2" t="s">
        <v>102</v>
      </c>
      <c r="D1514" s="2" t="s">
        <v>113</v>
      </c>
      <c r="E1514" s="13" t="n">
        <v>45444</v>
      </c>
      <c r="F1514" s="13" t="n">
        <v>46539</v>
      </c>
      <c r="G1514" s="2" t="s">
        <v>32</v>
      </c>
      <c r="H1514" s="2" t="s">
        <v>98</v>
      </c>
      <c r="I1514" s="2" t="s">
        <v>136</v>
      </c>
      <c r="J1514" s="2" t="s">
        <v>100</v>
      </c>
      <c r="K1514" s="14" t="n">
        <v>9221.86</v>
      </c>
      <c r="L1514" s="2" t="n">
        <f aca="false">IF(E1514="","",ROUND((Indicadores!$B$4-E1514)/365.25,1))</f>
        <v>2.4</v>
      </c>
      <c r="M1514" s="2" t="str">
        <f aca="false">IF(E1514="","Virtual",IF(L1514&gt;=Indicadores!$B$6,"Fim de Vida",IF(L1514&gt;=Indicadores!$B$5,"Envelhecendo","Atual")))</f>
        <v>Atual</v>
      </c>
      <c r="N1514" s="2" t="str">
        <f aca="false">IF(F1514="","N/A",IF(F1514&lt;Indicadores!$B$4,"Vencida","Vigente"))</f>
        <v>Vigente</v>
      </c>
      <c r="O1514" s="2" t="str">
        <f aca="false">INDEX(Locais!$B$2:$B$13,MATCH(H1514,Locais!$A$2:$A$13,0))</f>
        <v>Sede - Brasília</v>
      </c>
      <c r="P1514" s="2" t="str">
        <f aca="false">INDEX(Locais!$C$2:$C$13,MATCH(H1514,Locais!$A$2:$A$13,0))</f>
        <v>Centro-Oeste</v>
      </c>
    </row>
    <row r="1515" customFormat="false" ht="15" hidden="false" customHeight="false" outlineLevel="0" collapsed="false">
      <c r="A1515" s="2" t="s">
        <v>1651</v>
      </c>
      <c r="B1515" s="2" t="s">
        <v>71</v>
      </c>
      <c r="C1515" s="2" t="s">
        <v>126</v>
      </c>
      <c r="D1515" s="2" t="s">
        <v>157</v>
      </c>
      <c r="E1515" s="13" t="n">
        <v>45414</v>
      </c>
      <c r="F1515" s="13" t="n">
        <v>46509</v>
      </c>
      <c r="G1515" s="2" t="s">
        <v>32</v>
      </c>
      <c r="H1515" s="2" t="s">
        <v>139</v>
      </c>
      <c r="I1515" s="2" t="s">
        <v>105</v>
      </c>
      <c r="J1515" s="2" t="s">
        <v>100</v>
      </c>
      <c r="K1515" s="14" t="n">
        <v>2923.09</v>
      </c>
      <c r="L1515" s="2" t="n">
        <f aca="false">IF(E1515="","",ROUND((Indicadores!$B$4-E1515)/365.25,1))</f>
        <v>2.5</v>
      </c>
      <c r="M1515" s="2" t="str">
        <f aca="false">IF(E1515="","Virtual",IF(L1515&gt;=Indicadores!$B$6,"Fim de Vida",IF(L1515&gt;=Indicadores!$B$5,"Envelhecendo","Atual")))</f>
        <v>Atual</v>
      </c>
      <c r="N1515" s="2" t="str">
        <f aca="false">IF(F1515="","N/A",IF(F1515&lt;Indicadores!$B$4,"Vencida","Vigente"))</f>
        <v>Vigente</v>
      </c>
      <c r="O1515" s="2" t="str">
        <f aca="false">INDEX(Locais!$B$2:$B$13,MATCH(H1515,Locais!$A$2:$A$13,0))</f>
        <v>Regional - Rio de Janeiro</v>
      </c>
      <c r="P1515" s="2" t="str">
        <f aca="false">INDEX(Locais!$C$2:$C$13,MATCH(H1515,Locais!$A$2:$A$13,0))</f>
        <v>Sudeste</v>
      </c>
    </row>
    <row r="1516" customFormat="false" ht="15" hidden="false" customHeight="false" outlineLevel="0" collapsed="false">
      <c r="A1516" s="2" t="s">
        <v>1652</v>
      </c>
      <c r="B1516" s="2" t="s">
        <v>68</v>
      </c>
      <c r="C1516" s="2" t="s">
        <v>96</v>
      </c>
      <c r="D1516" s="2" t="s">
        <v>107</v>
      </c>
      <c r="E1516" s="13" t="n">
        <v>45067</v>
      </c>
      <c r="F1516" s="13" t="n">
        <v>46162</v>
      </c>
      <c r="G1516" s="2" t="s">
        <v>32</v>
      </c>
      <c r="H1516" s="2" t="s">
        <v>128</v>
      </c>
      <c r="I1516" s="2" t="s">
        <v>136</v>
      </c>
      <c r="J1516" s="2" t="s">
        <v>100</v>
      </c>
      <c r="K1516" s="14" t="n">
        <v>5294.56</v>
      </c>
      <c r="L1516" s="2" t="n">
        <f aca="false">IF(E1516="","",ROUND((Indicadores!$B$4-E1516)/365.25,1))</f>
        <v>3.4</v>
      </c>
      <c r="M1516" s="2" t="str">
        <f aca="false">IF(E1516="","Virtual",IF(L1516&gt;=Indicadores!$B$6,"Fim de Vida",IF(L1516&gt;=Indicadores!$B$5,"Envelhecendo","Atual")))</f>
        <v>Envelhecendo</v>
      </c>
      <c r="N1516" s="2" t="str">
        <f aca="false">IF(F1516="","N/A",IF(F1516&lt;Indicadores!$B$4,"Vencida","Vigente"))</f>
        <v>Vencida</v>
      </c>
      <c r="O1516" s="2" t="str">
        <f aca="false">INDEX(Locais!$B$2:$B$13,MATCH(H1516,Locais!$A$2:$A$13,0))</f>
        <v>Regional - Recife</v>
      </c>
      <c r="P1516" s="2" t="str">
        <f aca="false">INDEX(Locais!$C$2:$C$13,MATCH(H1516,Locais!$A$2:$A$13,0))</f>
        <v>Nordeste</v>
      </c>
    </row>
    <row r="1517" customFormat="false" ht="15" hidden="false" customHeight="false" outlineLevel="0" collapsed="false">
      <c r="A1517" s="2" t="s">
        <v>1653</v>
      </c>
      <c r="B1517" s="2" t="s">
        <v>69</v>
      </c>
      <c r="C1517" s="2" t="s">
        <v>126</v>
      </c>
      <c r="D1517" s="2" t="s">
        <v>169</v>
      </c>
      <c r="E1517" s="13" t="n">
        <v>43539</v>
      </c>
      <c r="F1517" s="13" t="n">
        <v>44634</v>
      </c>
      <c r="G1517" s="2" t="s">
        <v>32</v>
      </c>
      <c r="H1517" s="2" t="s">
        <v>119</v>
      </c>
      <c r="I1517" s="2" t="s">
        <v>115</v>
      </c>
      <c r="J1517" s="2" t="s">
        <v>100</v>
      </c>
      <c r="K1517" s="14" t="n">
        <v>10816.77</v>
      </c>
      <c r="L1517" s="2" t="n">
        <f aca="false">IF(E1517="","",ROUND((Indicadores!$B$4-E1517)/365.25,1))</f>
        <v>7.6</v>
      </c>
      <c r="M1517" s="2" t="str">
        <f aca="false">IF(E1517="","Virtual",IF(L1517&gt;=Indicadores!$B$6,"Fim de Vida",IF(L1517&gt;=Indicadores!$B$5,"Envelhecendo","Atual")))</f>
        <v>Fim de Vida</v>
      </c>
      <c r="N1517" s="2" t="str">
        <f aca="false">IF(F1517="","N/A",IF(F1517&lt;Indicadores!$B$4,"Vencida","Vigente"))</f>
        <v>Vencida</v>
      </c>
      <c r="O1517" s="2" t="str">
        <f aca="false">INDEX(Locais!$B$2:$B$13,MATCH(H1517,Locais!$A$2:$A$13,0))</f>
        <v>Regional - São Paulo</v>
      </c>
      <c r="P1517" s="2" t="str">
        <f aca="false">INDEX(Locais!$C$2:$C$13,MATCH(H1517,Locais!$A$2:$A$13,0))</f>
        <v>Sudeste</v>
      </c>
    </row>
    <row r="1518" customFormat="false" ht="15" hidden="false" customHeight="false" outlineLevel="0" collapsed="false">
      <c r="A1518" s="2" t="s">
        <v>1654</v>
      </c>
      <c r="B1518" s="2" t="s">
        <v>69</v>
      </c>
      <c r="C1518" s="2" t="s">
        <v>126</v>
      </c>
      <c r="D1518" s="2" t="s">
        <v>169</v>
      </c>
      <c r="E1518" s="13" t="n">
        <v>44591</v>
      </c>
      <c r="F1518" s="13" t="n">
        <v>45686</v>
      </c>
      <c r="G1518" s="2" t="s">
        <v>32</v>
      </c>
      <c r="H1518" s="2" t="s">
        <v>145</v>
      </c>
      <c r="I1518" s="2" t="s">
        <v>105</v>
      </c>
      <c r="J1518" s="2" t="s">
        <v>100</v>
      </c>
      <c r="K1518" s="14" t="n">
        <v>7434.85</v>
      </c>
      <c r="L1518" s="2" t="n">
        <f aca="false">IF(E1518="","",ROUND((Indicadores!$B$4-E1518)/365.25,1))</f>
        <v>4.7</v>
      </c>
      <c r="M1518" s="2" t="str">
        <f aca="false">IF(E1518="","Virtual",IF(L1518&gt;=Indicadores!$B$6,"Fim de Vida",IF(L1518&gt;=Indicadores!$B$5,"Envelhecendo","Atual")))</f>
        <v>Envelhecendo</v>
      </c>
      <c r="N1518" s="2" t="str">
        <f aca="false">IF(F1518="","N/A",IF(F1518&lt;Indicadores!$B$4,"Vencida","Vigente"))</f>
        <v>Vencida</v>
      </c>
      <c r="O1518" s="2" t="str">
        <f aca="false">INDEX(Locais!$B$2:$B$13,MATCH(H1518,Locais!$A$2:$A$13,0))</f>
        <v>Regional - Belém</v>
      </c>
      <c r="P1518" s="2" t="str">
        <f aca="false">INDEX(Locais!$C$2:$C$13,MATCH(H1518,Locais!$A$2:$A$13,0))</f>
        <v>Norte</v>
      </c>
    </row>
    <row r="1519" customFormat="false" ht="15" hidden="false" customHeight="false" outlineLevel="0" collapsed="false">
      <c r="A1519" s="2" t="s">
        <v>1655</v>
      </c>
      <c r="B1519" s="2" t="s">
        <v>69</v>
      </c>
      <c r="C1519" s="2" t="s">
        <v>96</v>
      </c>
      <c r="D1519" s="2" t="s">
        <v>97</v>
      </c>
      <c r="E1519" s="13" t="n">
        <v>44848</v>
      </c>
      <c r="F1519" s="13" t="n">
        <v>45943</v>
      </c>
      <c r="G1519" s="2" t="s">
        <v>118</v>
      </c>
      <c r="H1519" s="2" t="s">
        <v>145</v>
      </c>
      <c r="I1519" s="2" t="s">
        <v>142</v>
      </c>
      <c r="J1519" s="2" t="s">
        <v>100</v>
      </c>
      <c r="K1519" s="14" t="n">
        <v>7314.38</v>
      </c>
      <c r="L1519" s="2" t="n">
        <f aca="false">IF(E1519="","",ROUND((Indicadores!$B$4-E1519)/365.25,1))</f>
        <v>4</v>
      </c>
      <c r="M1519" s="2" t="str">
        <f aca="false">IF(E1519="","Virtual",IF(L1519&gt;=Indicadores!$B$6,"Fim de Vida",IF(L1519&gt;=Indicadores!$B$5,"Envelhecendo","Atual")))</f>
        <v>Envelhecendo</v>
      </c>
      <c r="N1519" s="2" t="str">
        <f aca="false">IF(F1519="","N/A",IF(F1519&lt;Indicadores!$B$4,"Vencida","Vigente"))</f>
        <v>Vencida</v>
      </c>
      <c r="O1519" s="2" t="str">
        <f aca="false">INDEX(Locais!$B$2:$B$13,MATCH(H1519,Locais!$A$2:$A$13,0))</f>
        <v>Regional - Belém</v>
      </c>
      <c r="P1519" s="2" t="str">
        <f aca="false">INDEX(Locais!$C$2:$C$13,MATCH(H1519,Locais!$A$2:$A$13,0))</f>
        <v>Norte</v>
      </c>
    </row>
    <row r="1520" customFormat="false" ht="15" hidden="false" customHeight="false" outlineLevel="0" collapsed="false">
      <c r="A1520" s="2" t="s">
        <v>1656</v>
      </c>
      <c r="B1520" s="2" t="s">
        <v>68</v>
      </c>
      <c r="C1520" s="2" t="s">
        <v>96</v>
      </c>
      <c r="D1520" s="2" t="s">
        <v>107</v>
      </c>
      <c r="E1520" s="13" t="n">
        <v>42802</v>
      </c>
      <c r="F1520" s="13" t="n">
        <v>43897</v>
      </c>
      <c r="G1520" s="2" t="s">
        <v>32</v>
      </c>
      <c r="H1520" s="2" t="s">
        <v>114</v>
      </c>
      <c r="I1520" s="2" t="s">
        <v>99</v>
      </c>
      <c r="J1520" s="2" t="s">
        <v>100</v>
      </c>
      <c r="K1520" s="14" t="n">
        <v>4764.71</v>
      </c>
      <c r="L1520" s="2" t="n">
        <f aca="false">IF(E1520="","",ROUND((Indicadores!$B$4-E1520)/365.25,1))</f>
        <v>9.6</v>
      </c>
      <c r="M1520" s="2" t="str">
        <f aca="false">IF(E1520="","Virtual",IF(L1520&gt;=Indicadores!$B$6,"Fim de Vida",IF(L1520&gt;=Indicadores!$B$5,"Envelhecendo","Atual")))</f>
        <v>Fim de Vida</v>
      </c>
      <c r="N1520" s="2" t="str">
        <f aca="false">IF(F1520="","N/A",IF(F1520&lt;Indicadores!$B$4,"Vencida","Vigente"))</f>
        <v>Vencida</v>
      </c>
      <c r="O1520" s="2" t="str">
        <f aca="false">INDEX(Locais!$B$2:$B$13,MATCH(H1520,Locais!$A$2:$A$13,0))</f>
        <v>Regional - Belo Horizonte</v>
      </c>
      <c r="P1520" s="2" t="str">
        <f aca="false">INDEX(Locais!$C$2:$C$13,MATCH(H1520,Locais!$A$2:$A$13,0))</f>
        <v>Sudeste</v>
      </c>
    </row>
    <row r="1521" customFormat="false" ht="15" hidden="false" customHeight="false" outlineLevel="0" collapsed="false">
      <c r="A1521" s="2" t="s">
        <v>1657</v>
      </c>
      <c r="B1521" s="2" t="s">
        <v>69</v>
      </c>
      <c r="C1521" s="2" t="s">
        <v>102</v>
      </c>
      <c r="D1521" s="2" t="s">
        <v>113</v>
      </c>
      <c r="E1521" s="13" t="n">
        <v>45027</v>
      </c>
      <c r="F1521" s="13" t="n">
        <v>46122</v>
      </c>
      <c r="G1521" s="2" t="s">
        <v>32</v>
      </c>
      <c r="H1521" s="2" t="s">
        <v>98</v>
      </c>
      <c r="I1521" s="2" t="s">
        <v>111</v>
      </c>
      <c r="J1521" s="2" t="s">
        <v>100</v>
      </c>
      <c r="K1521" s="14" t="n">
        <v>7297.34</v>
      </c>
      <c r="L1521" s="2" t="n">
        <f aca="false">IF(E1521="","",ROUND((Indicadores!$B$4-E1521)/365.25,1))</f>
        <v>3.5</v>
      </c>
      <c r="M1521" s="2" t="str">
        <f aca="false">IF(E1521="","Virtual",IF(L1521&gt;=Indicadores!$B$6,"Fim de Vida",IF(L1521&gt;=Indicadores!$B$5,"Envelhecendo","Atual")))</f>
        <v>Envelhecendo</v>
      </c>
      <c r="N1521" s="2" t="str">
        <f aca="false">IF(F1521="","N/A",IF(F1521&lt;Indicadores!$B$4,"Vencida","Vigente"))</f>
        <v>Vencida</v>
      </c>
      <c r="O1521" s="2" t="str">
        <f aca="false">INDEX(Locais!$B$2:$B$13,MATCH(H1521,Locais!$A$2:$A$13,0))</f>
        <v>Sede - Brasília</v>
      </c>
      <c r="P1521" s="2" t="str">
        <f aca="false">INDEX(Locais!$C$2:$C$13,MATCH(H1521,Locais!$A$2:$A$13,0))</f>
        <v>Centro-Oeste</v>
      </c>
    </row>
    <row r="1522" customFormat="false" ht="15" hidden="false" customHeight="false" outlineLevel="0" collapsed="false">
      <c r="A1522" s="2" t="s">
        <v>1658</v>
      </c>
      <c r="B1522" s="2" t="s">
        <v>68</v>
      </c>
      <c r="C1522" s="2" t="s">
        <v>126</v>
      </c>
      <c r="D1522" s="2" t="s">
        <v>127</v>
      </c>
      <c r="E1522" s="13" t="n">
        <v>44454</v>
      </c>
      <c r="F1522" s="13" t="n">
        <v>45549</v>
      </c>
      <c r="G1522" s="2" t="s">
        <v>32</v>
      </c>
      <c r="H1522" s="2" t="s">
        <v>98</v>
      </c>
      <c r="I1522" s="2" t="s">
        <v>124</v>
      </c>
      <c r="J1522" s="2" t="s">
        <v>100</v>
      </c>
      <c r="K1522" s="14" t="n">
        <v>5146.05</v>
      </c>
      <c r="L1522" s="2" t="n">
        <f aca="false">IF(E1522="","",ROUND((Indicadores!$B$4-E1522)/365.25,1))</f>
        <v>5.1</v>
      </c>
      <c r="M1522" s="2" t="str">
        <f aca="false">IF(E1522="","Virtual",IF(L1522&gt;=Indicadores!$B$6,"Fim de Vida",IF(L1522&gt;=Indicadores!$B$5,"Envelhecendo","Atual")))</f>
        <v>Fim de Vida</v>
      </c>
      <c r="N1522" s="2" t="str">
        <f aca="false">IF(F1522="","N/A",IF(F1522&lt;Indicadores!$B$4,"Vencida","Vigente"))</f>
        <v>Vencida</v>
      </c>
      <c r="O1522" s="2" t="str">
        <f aca="false">INDEX(Locais!$B$2:$B$13,MATCH(H1522,Locais!$A$2:$A$13,0))</f>
        <v>Sede - Brasília</v>
      </c>
      <c r="P1522" s="2" t="str">
        <f aca="false">INDEX(Locais!$C$2:$C$13,MATCH(H1522,Locais!$A$2:$A$13,0))</f>
        <v>Centro-Oeste</v>
      </c>
    </row>
    <row r="1523" customFormat="false" ht="15" hidden="false" customHeight="false" outlineLevel="0" collapsed="false">
      <c r="A1523" s="2" t="s">
        <v>1659</v>
      </c>
      <c r="B1523" s="2" t="s">
        <v>68</v>
      </c>
      <c r="C1523" s="2" t="s">
        <v>96</v>
      </c>
      <c r="D1523" s="2" t="s">
        <v>107</v>
      </c>
      <c r="E1523" s="13" t="n">
        <v>45631</v>
      </c>
      <c r="F1523" s="13" t="n">
        <v>46726</v>
      </c>
      <c r="G1523" s="2" t="s">
        <v>32</v>
      </c>
      <c r="H1523" s="2" t="s">
        <v>128</v>
      </c>
      <c r="I1523" s="2" t="s">
        <v>105</v>
      </c>
      <c r="J1523" s="2" t="s">
        <v>100</v>
      </c>
      <c r="K1523" s="14" t="n">
        <v>5050.78</v>
      </c>
      <c r="L1523" s="2" t="n">
        <f aca="false">IF(E1523="","",ROUND((Indicadores!$B$4-E1523)/365.25,1))</f>
        <v>1.9</v>
      </c>
      <c r="M1523" s="2" t="str">
        <f aca="false">IF(E1523="","Virtual",IF(L1523&gt;=Indicadores!$B$6,"Fim de Vida",IF(L1523&gt;=Indicadores!$B$5,"Envelhecendo","Atual")))</f>
        <v>Atual</v>
      </c>
      <c r="N1523" s="2" t="str">
        <f aca="false">IF(F1523="","N/A",IF(F1523&lt;Indicadores!$B$4,"Vencida","Vigente"))</f>
        <v>Vigente</v>
      </c>
      <c r="O1523" s="2" t="str">
        <f aca="false">INDEX(Locais!$B$2:$B$13,MATCH(H1523,Locais!$A$2:$A$13,0))</f>
        <v>Regional - Recife</v>
      </c>
      <c r="P1523" s="2" t="str">
        <f aca="false">INDEX(Locais!$C$2:$C$13,MATCH(H1523,Locais!$A$2:$A$13,0))</f>
        <v>Nordeste</v>
      </c>
    </row>
    <row r="1524" customFormat="false" ht="15" hidden="false" customHeight="false" outlineLevel="0" collapsed="false">
      <c r="A1524" s="2" t="s">
        <v>1660</v>
      </c>
      <c r="B1524" s="2" t="s">
        <v>69</v>
      </c>
      <c r="C1524" s="2" t="s">
        <v>96</v>
      </c>
      <c r="D1524" s="2" t="s">
        <v>97</v>
      </c>
      <c r="E1524" s="13" t="n">
        <v>44244</v>
      </c>
      <c r="F1524" s="13" t="n">
        <v>45339</v>
      </c>
      <c r="G1524" s="2" t="s">
        <v>32</v>
      </c>
      <c r="H1524" s="2" t="s">
        <v>98</v>
      </c>
      <c r="I1524" s="2" t="s">
        <v>111</v>
      </c>
      <c r="J1524" s="2" t="s">
        <v>100</v>
      </c>
      <c r="K1524" s="14" t="n">
        <v>9136.73</v>
      </c>
      <c r="L1524" s="2" t="n">
        <f aca="false">IF(E1524="","",ROUND((Indicadores!$B$4-E1524)/365.25,1))</f>
        <v>5.7</v>
      </c>
      <c r="M1524" s="2" t="str">
        <f aca="false">IF(E1524="","Virtual",IF(L1524&gt;=Indicadores!$B$6,"Fim de Vida",IF(L1524&gt;=Indicadores!$B$5,"Envelhecendo","Atual")))</f>
        <v>Fim de Vida</v>
      </c>
      <c r="N1524" s="2" t="str">
        <f aca="false">IF(F1524="","N/A",IF(F1524&lt;Indicadores!$B$4,"Vencida","Vigente"))</f>
        <v>Vencida</v>
      </c>
      <c r="O1524" s="2" t="str">
        <f aca="false">INDEX(Locais!$B$2:$B$13,MATCH(H1524,Locais!$A$2:$A$13,0))</f>
        <v>Sede - Brasília</v>
      </c>
      <c r="P1524" s="2" t="str">
        <f aca="false">INDEX(Locais!$C$2:$C$13,MATCH(H1524,Locais!$A$2:$A$13,0))</f>
        <v>Centro-Oeste</v>
      </c>
    </row>
    <row r="1525" customFormat="false" ht="15" hidden="false" customHeight="false" outlineLevel="0" collapsed="false">
      <c r="A1525" s="2" t="s">
        <v>1661</v>
      </c>
      <c r="B1525" s="2" t="s">
        <v>69</v>
      </c>
      <c r="C1525" s="2" t="s">
        <v>96</v>
      </c>
      <c r="D1525" s="2" t="s">
        <v>117</v>
      </c>
      <c r="E1525" s="13" t="n">
        <v>45725</v>
      </c>
      <c r="F1525" s="13" t="n">
        <v>46820</v>
      </c>
      <c r="G1525" s="2" t="s">
        <v>32</v>
      </c>
      <c r="H1525" s="2" t="s">
        <v>114</v>
      </c>
      <c r="I1525" s="2" t="s">
        <v>115</v>
      </c>
      <c r="J1525" s="2" t="s">
        <v>100</v>
      </c>
      <c r="K1525" s="14" t="n">
        <v>7300.71</v>
      </c>
      <c r="L1525" s="2" t="n">
        <f aca="false">IF(E1525="","",ROUND((Indicadores!$B$4-E1525)/365.25,1))</f>
        <v>1.6</v>
      </c>
      <c r="M1525" s="2" t="str">
        <f aca="false">IF(E1525="","Virtual",IF(L1525&gt;=Indicadores!$B$6,"Fim de Vida",IF(L1525&gt;=Indicadores!$B$5,"Envelhecendo","Atual")))</f>
        <v>Atual</v>
      </c>
      <c r="N1525" s="2" t="str">
        <f aca="false">IF(F1525="","N/A",IF(F1525&lt;Indicadores!$B$4,"Vencida","Vigente"))</f>
        <v>Vigente</v>
      </c>
      <c r="O1525" s="2" t="str">
        <f aca="false">INDEX(Locais!$B$2:$B$13,MATCH(H1525,Locais!$A$2:$A$13,0))</f>
        <v>Regional - Belo Horizonte</v>
      </c>
      <c r="P1525" s="2" t="str">
        <f aca="false">INDEX(Locais!$C$2:$C$13,MATCH(H1525,Locais!$A$2:$A$13,0))</f>
        <v>Sudeste</v>
      </c>
    </row>
    <row r="1526" customFormat="false" ht="15" hidden="false" customHeight="false" outlineLevel="0" collapsed="false">
      <c r="A1526" s="2" t="s">
        <v>1662</v>
      </c>
      <c r="B1526" s="2" t="s">
        <v>68</v>
      </c>
      <c r="C1526" s="2" t="s">
        <v>96</v>
      </c>
      <c r="D1526" s="2" t="s">
        <v>107</v>
      </c>
      <c r="E1526" s="13" t="n">
        <v>45214</v>
      </c>
      <c r="F1526" s="13" t="n">
        <v>46309</v>
      </c>
      <c r="G1526" s="2" t="s">
        <v>34</v>
      </c>
      <c r="H1526" s="2" t="s">
        <v>108</v>
      </c>
      <c r="I1526" s="2" t="s">
        <v>115</v>
      </c>
      <c r="J1526" s="2" t="s">
        <v>100</v>
      </c>
      <c r="K1526" s="14" t="n">
        <v>4704.68</v>
      </c>
      <c r="L1526" s="2" t="n">
        <f aca="false">IF(E1526="","",ROUND((Indicadores!$B$4-E1526)/365.25,1))</f>
        <v>3</v>
      </c>
      <c r="M1526" s="2" t="str">
        <f aca="false">IF(E1526="","Virtual",IF(L1526&gt;=Indicadores!$B$6,"Fim de Vida",IF(L1526&gt;=Indicadores!$B$5,"Envelhecendo","Atual")))</f>
        <v>Envelhecendo</v>
      </c>
      <c r="N1526" s="2" t="str">
        <f aca="false">IF(F1526="","N/A",IF(F1526&lt;Indicadores!$B$4,"Vencida","Vigente"))</f>
        <v>Vencida</v>
      </c>
      <c r="O1526" s="2" t="str">
        <f aca="false">INDEX(Locais!$B$2:$B$13,MATCH(H1526,Locais!$A$2:$A$13,0))</f>
        <v>Regional - Porto Alegre</v>
      </c>
      <c r="P1526" s="2" t="str">
        <f aca="false">INDEX(Locais!$C$2:$C$13,MATCH(H1526,Locais!$A$2:$A$13,0))</f>
        <v>Sul</v>
      </c>
    </row>
    <row r="1527" customFormat="false" ht="15" hidden="false" customHeight="false" outlineLevel="0" collapsed="false">
      <c r="A1527" s="2" t="s">
        <v>1663</v>
      </c>
      <c r="B1527" s="2" t="s">
        <v>69</v>
      </c>
      <c r="C1527" s="2" t="s">
        <v>96</v>
      </c>
      <c r="D1527" s="2" t="s">
        <v>117</v>
      </c>
      <c r="E1527" s="13" t="n">
        <v>44320</v>
      </c>
      <c r="F1527" s="13" t="n">
        <v>45415</v>
      </c>
      <c r="G1527" s="2" t="s">
        <v>32</v>
      </c>
      <c r="H1527" s="2" t="s">
        <v>108</v>
      </c>
      <c r="I1527" s="2" t="s">
        <v>99</v>
      </c>
      <c r="J1527" s="2" t="s">
        <v>100</v>
      </c>
      <c r="K1527" s="14" t="n">
        <v>9938.19</v>
      </c>
      <c r="L1527" s="2" t="n">
        <f aca="false">IF(E1527="","",ROUND((Indicadores!$B$4-E1527)/365.25,1))</f>
        <v>5.5</v>
      </c>
      <c r="M1527" s="2" t="str">
        <f aca="false">IF(E1527="","Virtual",IF(L1527&gt;=Indicadores!$B$6,"Fim de Vida",IF(L1527&gt;=Indicadores!$B$5,"Envelhecendo","Atual")))</f>
        <v>Fim de Vida</v>
      </c>
      <c r="N1527" s="2" t="str">
        <f aca="false">IF(F1527="","N/A",IF(F1527&lt;Indicadores!$B$4,"Vencida","Vigente"))</f>
        <v>Vencida</v>
      </c>
      <c r="O1527" s="2" t="str">
        <f aca="false">INDEX(Locais!$B$2:$B$13,MATCH(H1527,Locais!$A$2:$A$13,0))</f>
        <v>Regional - Porto Alegre</v>
      </c>
      <c r="P1527" s="2" t="str">
        <f aca="false">INDEX(Locais!$C$2:$C$13,MATCH(H1527,Locais!$A$2:$A$13,0))</f>
        <v>Sul</v>
      </c>
    </row>
    <row r="1528" customFormat="false" ht="15" hidden="false" customHeight="false" outlineLevel="0" collapsed="false">
      <c r="A1528" s="2" t="s">
        <v>1664</v>
      </c>
      <c r="B1528" s="2" t="s">
        <v>68</v>
      </c>
      <c r="C1528" s="2" t="s">
        <v>102</v>
      </c>
      <c r="D1528" s="2" t="s">
        <v>103</v>
      </c>
      <c r="E1528" s="13" t="n">
        <v>45482</v>
      </c>
      <c r="F1528" s="13" t="n">
        <v>46577</v>
      </c>
      <c r="G1528" s="2" t="s">
        <v>32</v>
      </c>
      <c r="H1528" s="2" t="s">
        <v>165</v>
      </c>
      <c r="I1528" s="2" t="s">
        <v>133</v>
      </c>
      <c r="J1528" s="2" t="s">
        <v>100</v>
      </c>
      <c r="K1528" s="14" t="n">
        <v>6249.47</v>
      </c>
      <c r="L1528" s="2" t="n">
        <f aca="false">IF(E1528="","",ROUND((Indicadores!$B$4-E1528)/365.25,1))</f>
        <v>2.3</v>
      </c>
      <c r="M1528" s="2" t="str">
        <f aca="false">IF(E1528="","Virtual",IF(L1528&gt;=Indicadores!$B$6,"Fim de Vida",IF(L1528&gt;=Indicadores!$B$5,"Envelhecendo","Atual")))</f>
        <v>Atual</v>
      </c>
      <c r="N1528" s="2" t="str">
        <f aca="false">IF(F1528="","N/A",IF(F1528&lt;Indicadores!$B$4,"Vencida","Vigente"))</f>
        <v>Vigente</v>
      </c>
      <c r="O1528" s="2" t="str">
        <f aca="false">INDEX(Locais!$B$2:$B$13,MATCH(H1528,Locais!$A$2:$A$13,0))</f>
        <v>Regional - Salvador</v>
      </c>
      <c r="P1528" s="2" t="str">
        <f aca="false">INDEX(Locais!$C$2:$C$13,MATCH(H1528,Locais!$A$2:$A$13,0))</f>
        <v>Nordeste</v>
      </c>
    </row>
    <row r="1529" customFormat="false" ht="15" hidden="false" customHeight="false" outlineLevel="0" collapsed="false">
      <c r="A1529" s="2" t="s">
        <v>1665</v>
      </c>
      <c r="B1529" s="2" t="s">
        <v>68</v>
      </c>
      <c r="C1529" s="2" t="s">
        <v>96</v>
      </c>
      <c r="D1529" s="2" t="s">
        <v>107</v>
      </c>
      <c r="E1529" s="13" t="n">
        <v>45658</v>
      </c>
      <c r="F1529" s="13" t="n">
        <v>46753</v>
      </c>
      <c r="G1529" s="2" t="s">
        <v>32</v>
      </c>
      <c r="H1529" s="2" t="s">
        <v>141</v>
      </c>
      <c r="I1529" s="2" t="s">
        <v>99</v>
      </c>
      <c r="J1529" s="2" t="s">
        <v>100</v>
      </c>
      <c r="K1529" s="14" t="n">
        <v>5316.85</v>
      </c>
      <c r="L1529" s="2" t="n">
        <f aca="false">IF(E1529="","",ROUND((Indicadores!$B$4-E1529)/365.25,1))</f>
        <v>1.8</v>
      </c>
      <c r="M1529" s="2" t="str">
        <f aca="false">IF(E1529="","Virtual",IF(L1529&gt;=Indicadores!$B$6,"Fim de Vida",IF(L1529&gt;=Indicadores!$B$5,"Envelhecendo","Atual")))</f>
        <v>Atual</v>
      </c>
      <c r="N1529" s="2" t="str">
        <f aca="false">IF(F1529="","N/A",IF(F1529&lt;Indicadores!$B$4,"Vencida","Vigente"))</f>
        <v>Vigente</v>
      </c>
      <c r="O1529" s="2" t="str">
        <f aca="false">INDEX(Locais!$B$2:$B$13,MATCH(H1529,Locais!$A$2:$A$13,0))</f>
        <v>Regional - Curitiba</v>
      </c>
      <c r="P1529" s="2" t="str">
        <f aca="false">INDEX(Locais!$C$2:$C$13,MATCH(H1529,Locais!$A$2:$A$13,0))</f>
        <v>Sul</v>
      </c>
    </row>
    <row r="1530" customFormat="false" ht="15" hidden="false" customHeight="false" outlineLevel="0" collapsed="false">
      <c r="A1530" s="2" t="s">
        <v>1666</v>
      </c>
      <c r="B1530" s="2" t="s">
        <v>68</v>
      </c>
      <c r="C1530" s="2" t="s">
        <v>126</v>
      </c>
      <c r="D1530" s="2" t="s">
        <v>127</v>
      </c>
      <c r="E1530" s="13" t="n">
        <v>44219</v>
      </c>
      <c r="F1530" s="13" t="n">
        <v>45314</v>
      </c>
      <c r="G1530" s="2" t="s">
        <v>118</v>
      </c>
      <c r="H1530" s="2" t="s">
        <v>98</v>
      </c>
      <c r="I1530" s="2" t="s">
        <v>124</v>
      </c>
      <c r="J1530" s="2" t="s">
        <v>100</v>
      </c>
      <c r="K1530" s="14" t="n">
        <v>5589.2</v>
      </c>
      <c r="L1530" s="2" t="n">
        <f aca="false">IF(E1530="","",ROUND((Indicadores!$B$4-E1530)/365.25,1))</f>
        <v>5.7</v>
      </c>
      <c r="M1530" s="2" t="str">
        <f aca="false">IF(E1530="","Virtual",IF(L1530&gt;=Indicadores!$B$6,"Fim de Vida",IF(L1530&gt;=Indicadores!$B$5,"Envelhecendo","Atual")))</f>
        <v>Fim de Vida</v>
      </c>
      <c r="N1530" s="2" t="str">
        <f aca="false">IF(F1530="","N/A",IF(F1530&lt;Indicadores!$B$4,"Vencida","Vigente"))</f>
        <v>Vencida</v>
      </c>
      <c r="O1530" s="2" t="str">
        <f aca="false">INDEX(Locais!$B$2:$B$13,MATCH(H1530,Locais!$A$2:$A$13,0))</f>
        <v>Sede - Brasília</v>
      </c>
      <c r="P1530" s="2" t="str">
        <f aca="false">INDEX(Locais!$C$2:$C$13,MATCH(H1530,Locais!$A$2:$A$13,0))</f>
        <v>Centro-Oeste</v>
      </c>
    </row>
    <row r="1531" customFormat="false" ht="15" hidden="false" customHeight="false" outlineLevel="0" collapsed="false">
      <c r="A1531" s="2" t="s">
        <v>1667</v>
      </c>
      <c r="B1531" s="2" t="s">
        <v>71</v>
      </c>
      <c r="C1531" s="2" t="s">
        <v>96</v>
      </c>
      <c r="D1531" s="2" t="s">
        <v>171</v>
      </c>
      <c r="E1531" s="13" t="n">
        <v>44704</v>
      </c>
      <c r="F1531" s="13" t="n">
        <v>45799</v>
      </c>
      <c r="G1531" s="2" t="s">
        <v>32</v>
      </c>
      <c r="H1531" s="2" t="s">
        <v>139</v>
      </c>
      <c r="I1531" s="2" t="s">
        <v>136</v>
      </c>
      <c r="J1531" s="2" t="s">
        <v>100</v>
      </c>
      <c r="K1531" s="14" t="n">
        <v>2402.66</v>
      </c>
      <c r="L1531" s="2" t="n">
        <f aca="false">IF(E1531="","",ROUND((Indicadores!$B$4-E1531)/365.25,1))</f>
        <v>4.4</v>
      </c>
      <c r="M1531" s="2" t="str">
        <f aca="false">IF(E1531="","Virtual",IF(L1531&gt;=Indicadores!$B$6,"Fim de Vida",IF(L1531&gt;=Indicadores!$B$5,"Envelhecendo","Atual")))</f>
        <v>Envelhecendo</v>
      </c>
      <c r="N1531" s="2" t="str">
        <f aca="false">IF(F1531="","N/A",IF(F1531&lt;Indicadores!$B$4,"Vencida","Vigente"))</f>
        <v>Vencida</v>
      </c>
      <c r="O1531" s="2" t="str">
        <f aca="false">INDEX(Locais!$B$2:$B$13,MATCH(H1531,Locais!$A$2:$A$13,0))</f>
        <v>Regional - Rio de Janeiro</v>
      </c>
      <c r="P1531" s="2" t="str">
        <f aca="false">INDEX(Locais!$C$2:$C$13,MATCH(H1531,Locais!$A$2:$A$13,0))</f>
        <v>Sudeste</v>
      </c>
    </row>
    <row r="1532" customFormat="false" ht="15" hidden="false" customHeight="false" outlineLevel="0" collapsed="false">
      <c r="A1532" s="2" t="s">
        <v>1668</v>
      </c>
      <c r="B1532" s="2" t="s">
        <v>68</v>
      </c>
      <c r="C1532" s="2" t="s">
        <v>102</v>
      </c>
      <c r="D1532" s="2" t="s">
        <v>103</v>
      </c>
      <c r="E1532" s="13" t="n">
        <v>44242</v>
      </c>
      <c r="F1532" s="13" t="n">
        <v>45337</v>
      </c>
      <c r="G1532" s="2" t="s">
        <v>32</v>
      </c>
      <c r="H1532" s="2" t="s">
        <v>98</v>
      </c>
      <c r="I1532" s="2" t="s">
        <v>136</v>
      </c>
      <c r="J1532" s="2" t="s">
        <v>100</v>
      </c>
      <c r="K1532" s="14" t="n">
        <v>5230.17</v>
      </c>
      <c r="L1532" s="2" t="n">
        <f aca="false">IF(E1532="","",ROUND((Indicadores!$B$4-E1532)/365.25,1))</f>
        <v>5.7</v>
      </c>
      <c r="M1532" s="2" t="str">
        <f aca="false">IF(E1532="","Virtual",IF(L1532&gt;=Indicadores!$B$6,"Fim de Vida",IF(L1532&gt;=Indicadores!$B$5,"Envelhecendo","Atual")))</f>
        <v>Fim de Vida</v>
      </c>
      <c r="N1532" s="2" t="str">
        <f aca="false">IF(F1532="","N/A",IF(F1532&lt;Indicadores!$B$4,"Vencida","Vigente"))</f>
        <v>Vencida</v>
      </c>
      <c r="O1532" s="2" t="str">
        <f aca="false">INDEX(Locais!$B$2:$B$13,MATCH(H1532,Locais!$A$2:$A$13,0))</f>
        <v>Sede - Brasília</v>
      </c>
      <c r="P1532" s="2" t="str">
        <f aca="false">INDEX(Locais!$C$2:$C$13,MATCH(H1532,Locais!$A$2:$A$13,0))</f>
        <v>Centro-Oeste</v>
      </c>
    </row>
    <row r="1533" customFormat="false" ht="15" hidden="false" customHeight="false" outlineLevel="0" collapsed="false">
      <c r="A1533" s="2" t="s">
        <v>1669</v>
      </c>
      <c r="B1533" s="2" t="s">
        <v>70</v>
      </c>
      <c r="C1533" s="2" t="s">
        <v>96</v>
      </c>
      <c r="D1533" s="2" t="s">
        <v>122</v>
      </c>
      <c r="E1533" s="13" t="n">
        <v>44637</v>
      </c>
      <c r="F1533" s="13" t="n">
        <v>46462</v>
      </c>
      <c r="G1533" s="2" t="s">
        <v>32</v>
      </c>
      <c r="H1533" s="2" t="s">
        <v>98</v>
      </c>
      <c r="I1533" s="2" t="s">
        <v>133</v>
      </c>
      <c r="J1533" s="2" t="s">
        <v>100</v>
      </c>
      <c r="K1533" s="14" t="n">
        <v>19033.4</v>
      </c>
      <c r="L1533" s="2" t="n">
        <f aca="false">IF(E1533="","",ROUND((Indicadores!$B$4-E1533)/365.25,1))</f>
        <v>4.6</v>
      </c>
      <c r="M1533" s="2" t="str">
        <f aca="false">IF(E1533="","Virtual",IF(L1533&gt;=Indicadores!$B$6,"Fim de Vida",IF(L1533&gt;=Indicadores!$B$5,"Envelhecendo","Atual")))</f>
        <v>Envelhecendo</v>
      </c>
      <c r="N1533" s="2" t="str">
        <f aca="false">IF(F1533="","N/A",IF(F1533&lt;Indicadores!$B$4,"Vencida","Vigente"))</f>
        <v>Vigente</v>
      </c>
      <c r="O1533" s="2" t="str">
        <f aca="false">INDEX(Locais!$B$2:$B$13,MATCH(H1533,Locais!$A$2:$A$13,0))</f>
        <v>Sede - Brasília</v>
      </c>
      <c r="P1533" s="2" t="str">
        <f aca="false">INDEX(Locais!$C$2:$C$13,MATCH(H1533,Locais!$A$2:$A$13,0))</f>
        <v>Centro-Oeste</v>
      </c>
    </row>
    <row r="1534" customFormat="false" ht="15" hidden="false" customHeight="false" outlineLevel="0" collapsed="false">
      <c r="A1534" s="2" t="s">
        <v>1670</v>
      </c>
      <c r="B1534" s="2" t="s">
        <v>69</v>
      </c>
      <c r="C1534" s="2" t="s">
        <v>126</v>
      </c>
      <c r="D1534" s="2" t="s">
        <v>169</v>
      </c>
      <c r="E1534" s="13" t="n">
        <v>45281</v>
      </c>
      <c r="F1534" s="13" t="n">
        <v>46376</v>
      </c>
      <c r="G1534" s="2" t="s">
        <v>32</v>
      </c>
      <c r="H1534" s="2" t="s">
        <v>145</v>
      </c>
      <c r="I1534" s="2" t="s">
        <v>99</v>
      </c>
      <c r="J1534" s="2" t="s">
        <v>100</v>
      </c>
      <c r="K1534" s="14" t="n">
        <v>7059.33</v>
      </c>
      <c r="L1534" s="2" t="n">
        <f aca="false">IF(E1534="","",ROUND((Indicadores!$B$4-E1534)/365.25,1))</f>
        <v>2.8</v>
      </c>
      <c r="M1534" s="2" t="str">
        <f aca="false">IF(E1534="","Virtual",IF(L1534&gt;=Indicadores!$B$6,"Fim de Vida",IF(L1534&gt;=Indicadores!$B$5,"Envelhecendo","Atual")))</f>
        <v>Atual</v>
      </c>
      <c r="N1534" s="2" t="str">
        <f aca="false">IF(F1534="","N/A",IF(F1534&lt;Indicadores!$B$4,"Vencida","Vigente"))</f>
        <v>Vigente</v>
      </c>
      <c r="O1534" s="2" t="str">
        <f aca="false">INDEX(Locais!$B$2:$B$13,MATCH(H1534,Locais!$A$2:$A$13,0))</f>
        <v>Regional - Belém</v>
      </c>
      <c r="P1534" s="2" t="str">
        <f aca="false">INDEX(Locais!$C$2:$C$13,MATCH(H1534,Locais!$A$2:$A$13,0))</f>
        <v>Norte</v>
      </c>
    </row>
    <row r="1535" customFormat="false" ht="15" hidden="false" customHeight="false" outlineLevel="0" collapsed="false">
      <c r="A1535" s="2" t="s">
        <v>1671</v>
      </c>
      <c r="B1535" s="2" t="s">
        <v>68</v>
      </c>
      <c r="C1535" s="2" t="s">
        <v>126</v>
      </c>
      <c r="D1535" s="2" t="s">
        <v>127</v>
      </c>
      <c r="E1535" s="13" t="n">
        <v>45012</v>
      </c>
      <c r="F1535" s="13" t="n">
        <v>46107</v>
      </c>
      <c r="G1535" s="2" t="s">
        <v>32</v>
      </c>
      <c r="H1535" s="2" t="s">
        <v>119</v>
      </c>
      <c r="I1535" s="2" t="s">
        <v>124</v>
      </c>
      <c r="J1535" s="2" t="s">
        <v>100</v>
      </c>
      <c r="K1535" s="14" t="n">
        <v>4800.68</v>
      </c>
      <c r="L1535" s="2" t="n">
        <f aca="false">IF(E1535="","",ROUND((Indicadores!$B$4-E1535)/365.25,1))</f>
        <v>3.6</v>
      </c>
      <c r="M1535" s="2" t="str">
        <f aca="false">IF(E1535="","Virtual",IF(L1535&gt;=Indicadores!$B$6,"Fim de Vida",IF(L1535&gt;=Indicadores!$B$5,"Envelhecendo","Atual")))</f>
        <v>Envelhecendo</v>
      </c>
      <c r="N1535" s="2" t="str">
        <f aca="false">IF(F1535="","N/A",IF(F1535&lt;Indicadores!$B$4,"Vencida","Vigente"))</f>
        <v>Vencida</v>
      </c>
      <c r="O1535" s="2" t="str">
        <f aca="false">INDEX(Locais!$B$2:$B$13,MATCH(H1535,Locais!$A$2:$A$13,0))</f>
        <v>Regional - São Paulo</v>
      </c>
      <c r="P1535" s="2" t="str">
        <f aca="false">INDEX(Locais!$C$2:$C$13,MATCH(H1535,Locais!$A$2:$A$13,0))</f>
        <v>Sudeste</v>
      </c>
    </row>
    <row r="1536" customFormat="false" ht="15" hidden="false" customHeight="false" outlineLevel="0" collapsed="false">
      <c r="A1536" s="2" t="s">
        <v>1672</v>
      </c>
      <c r="B1536" s="2" t="s">
        <v>70</v>
      </c>
      <c r="C1536" s="2" t="s">
        <v>96</v>
      </c>
      <c r="D1536" s="2" t="s">
        <v>122</v>
      </c>
      <c r="E1536" s="13" t="n">
        <v>44978</v>
      </c>
      <c r="F1536" s="13" t="n">
        <v>46803</v>
      </c>
      <c r="G1536" s="2" t="s">
        <v>32</v>
      </c>
      <c r="H1536" s="2" t="s">
        <v>123</v>
      </c>
      <c r="I1536" s="2" t="s">
        <v>115</v>
      </c>
      <c r="J1536" s="2" t="s">
        <v>100</v>
      </c>
      <c r="K1536" s="14" t="n">
        <v>16619.14</v>
      </c>
      <c r="L1536" s="2" t="n">
        <f aca="false">IF(E1536="","",ROUND((Indicadores!$B$4-E1536)/365.25,1))</f>
        <v>3.7</v>
      </c>
      <c r="M1536" s="2" t="str">
        <f aca="false">IF(E1536="","Virtual",IF(L1536&gt;=Indicadores!$B$6,"Fim de Vida",IF(L1536&gt;=Indicadores!$B$5,"Envelhecendo","Atual")))</f>
        <v>Envelhecendo</v>
      </c>
      <c r="N1536" s="2" t="str">
        <f aca="false">IF(F1536="","N/A",IF(F1536&lt;Indicadores!$B$4,"Vencida","Vigente"))</f>
        <v>Vigente</v>
      </c>
      <c r="O1536" s="2" t="str">
        <f aca="false">INDEX(Locais!$B$2:$B$13,MATCH(H1536,Locais!$A$2:$A$13,0))</f>
        <v>Regional - Goiânia</v>
      </c>
      <c r="P1536" s="2" t="str">
        <f aca="false">INDEX(Locais!$C$2:$C$13,MATCH(H1536,Locais!$A$2:$A$13,0))</f>
        <v>Centro-Oeste</v>
      </c>
    </row>
    <row r="1537" customFormat="false" ht="15" hidden="false" customHeight="false" outlineLevel="0" collapsed="false">
      <c r="A1537" s="2" t="s">
        <v>1673</v>
      </c>
      <c r="B1537" s="2" t="s">
        <v>69</v>
      </c>
      <c r="C1537" s="2" t="s">
        <v>102</v>
      </c>
      <c r="D1537" s="2" t="s">
        <v>113</v>
      </c>
      <c r="E1537" s="13" t="n">
        <v>45929</v>
      </c>
      <c r="F1537" s="13" t="n">
        <v>47024</v>
      </c>
      <c r="G1537" s="2" t="s">
        <v>118</v>
      </c>
      <c r="H1537" s="2" t="s">
        <v>114</v>
      </c>
      <c r="I1537" s="2" t="s">
        <v>130</v>
      </c>
      <c r="J1537" s="2" t="s">
        <v>100</v>
      </c>
      <c r="K1537" s="14" t="n">
        <v>10090.28</v>
      </c>
      <c r="L1537" s="2" t="n">
        <f aca="false">IF(E1537="","",ROUND((Indicadores!$B$4-E1537)/365.25,1))</f>
        <v>1.1</v>
      </c>
      <c r="M1537" s="2" t="str">
        <f aca="false">IF(E1537="","Virtual",IF(L1537&gt;=Indicadores!$B$6,"Fim de Vida",IF(L1537&gt;=Indicadores!$B$5,"Envelhecendo","Atual")))</f>
        <v>Atual</v>
      </c>
      <c r="N1537" s="2" t="str">
        <f aca="false">IF(F1537="","N/A",IF(F1537&lt;Indicadores!$B$4,"Vencida","Vigente"))</f>
        <v>Vigente</v>
      </c>
      <c r="O1537" s="2" t="str">
        <f aca="false">INDEX(Locais!$B$2:$B$13,MATCH(H1537,Locais!$A$2:$A$13,0))</f>
        <v>Regional - Belo Horizonte</v>
      </c>
      <c r="P1537" s="2" t="str">
        <f aca="false">INDEX(Locais!$C$2:$C$13,MATCH(H1537,Locais!$A$2:$A$13,0))</f>
        <v>Sudeste</v>
      </c>
    </row>
    <row r="1538" customFormat="false" ht="15" hidden="false" customHeight="false" outlineLevel="0" collapsed="false">
      <c r="A1538" s="2" t="s">
        <v>1674</v>
      </c>
      <c r="B1538" s="2" t="s">
        <v>70</v>
      </c>
      <c r="C1538" s="2" t="s">
        <v>126</v>
      </c>
      <c r="D1538" s="2" t="s">
        <v>162</v>
      </c>
      <c r="E1538" s="13" t="n">
        <v>44239</v>
      </c>
      <c r="F1538" s="13" t="n">
        <v>46064</v>
      </c>
      <c r="G1538" s="2" t="s">
        <v>32</v>
      </c>
      <c r="H1538" s="2" t="s">
        <v>128</v>
      </c>
      <c r="I1538" s="2" t="s">
        <v>136</v>
      </c>
      <c r="J1538" s="2" t="s">
        <v>100</v>
      </c>
      <c r="K1538" s="14" t="n">
        <v>21624.7</v>
      </c>
      <c r="L1538" s="2" t="n">
        <f aca="false">IF(E1538="","",ROUND((Indicadores!$B$4-E1538)/365.25,1))</f>
        <v>5.7</v>
      </c>
      <c r="M1538" s="2" t="str">
        <f aca="false">IF(E1538="","Virtual",IF(L1538&gt;=Indicadores!$B$6,"Fim de Vida",IF(L1538&gt;=Indicadores!$B$5,"Envelhecendo","Atual")))</f>
        <v>Fim de Vida</v>
      </c>
      <c r="N1538" s="2" t="str">
        <f aca="false">IF(F1538="","N/A",IF(F1538&lt;Indicadores!$B$4,"Vencida","Vigente"))</f>
        <v>Vencida</v>
      </c>
      <c r="O1538" s="2" t="str">
        <f aca="false">INDEX(Locais!$B$2:$B$13,MATCH(H1538,Locais!$A$2:$A$13,0))</f>
        <v>Regional - Recife</v>
      </c>
      <c r="P1538" s="2" t="str">
        <f aca="false">INDEX(Locais!$C$2:$C$13,MATCH(H1538,Locais!$A$2:$A$13,0))</f>
        <v>Nordeste</v>
      </c>
    </row>
    <row r="1539" customFormat="false" ht="15" hidden="false" customHeight="false" outlineLevel="0" collapsed="false">
      <c r="A1539" s="2" t="s">
        <v>1675</v>
      </c>
      <c r="B1539" s="2" t="s">
        <v>68</v>
      </c>
      <c r="C1539" s="2" t="s">
        <v>96</v>
      </c>
      <c r="D1539" s="2" t="s">
        <v>107</v>
      </c>
      <c r="E1539" s="13" t="n">
        <v>45693</v>
      </c>
      <c r="F1539" s="13" t="n">
        <v>46788</v>
      </c>
      <c r="G1539" s="2" t="s">
        <v>135</v>
      </c>
      <c r="H1539" s="2" t="s">
        <v>98</v>
      </c>
      <c r="I1539" s="2" t="s">
        <v>124</v>
      </c>
      <c r="J1539" s="2" t="s">
        <v>137</v>
      </c>
      <c r="K1539" s="14" t="n">
        <v>5883.59</v>
      </c>
      <c r="L1539" s="2" t="n">
        <f aca="false">IF(E1539="","",ROUND((Indicadores!$B$4-E1539)/365.25,1))</f>
        <v>1.7</v>
      </c>
      <c r="M1539" s="2" t="str">
        <f aca="false">IF(E1539="","Virtual",IF(L1539&gt;=Indicadores!$B$6,"Fim de Vida",IF(L1539&gt;=Indicadores!$B$5,"Envelhecendo","Atual")))</f>
        <v>Atual</v>
      </c>
      <c r="N1539" s="2" t="str">
        <f aca="false">IF(F1539="","N/A",IF(F1539&lt;Indicadores!$B$4,"Vencida","Vigente"))</f>
        <v>Vigente</v>
      </c>
      <c r="O1539" s="2" t="str">
        <f aca="false">INDEX(Locais!$B$2:$B$13,MATCH(H1539,Locais!$A$2:$A$13,0))</f>
        <v>Sede - Brasília</v>
      </c>
      <c r="P1539" s="2" t="str">
        <f aca="false">INDEX(Locais!$C$2:$C$13,MATCH(H1539,Locais!$A$2:$A$13,0))</f>
        <v>Centro-Oeste</v>
      </c>
    </row>
    <row r="1540" customFormat="false" ht="15" hidden="false" customHeight="false" outlineLevel="0" collapsed="false">
      <c r="A1540" s="2" t="s">
        <v>1676</v>
      </c>
      <c r="B1540" s="2" t="s">
        <v>68</v>
      </c>
      <c r="C1540" s="2" t="s">
        <v>96</v>
      </c>
      <c r="D1540" s="2" t="s">
        <v>107</v>
      </c>
      <c r="E1540" s="13" t="n">
        <v>45259</v>
      </c>
      <c r="F1540" s="13" t="n">
        <v>46354</v>
      </c>
      <c r="G1540" s="2" t="s">
        <v>118</v>
      </c>
      <c r="H1540" s="2" t="s">
        <v>108</v>
      </c>
      <c r="I1540" s="2" t="s">
        <v>109</v>
      </c>
      <c r="J1540" s="2" t="s">
        <v>100</v>
      </c>
      <c r="K1540" s="14" t="n">
        <v>5514.72</v>
      </c>
      <c r="L1540" s="2" t="n">
        <f aca="false">IF(E1540="","",ROUND((Indicadores!$B$4-E1540)/365.25,1))</f>
        <v>2.9</v>
      </c>
      <c r="M1540" s="2" t="str">
        <f aca="false">IF(E1540="","Virtual",IF(L1540&gt;=Indicadores!$B$6,"Fim de Vida",IF(L1540&gt;=Indicadores!$B$5,"Envelhecendo","Atual")))</f>
        <v>Atual</v>
      </c>
      <c r="N1540" s="2" t="str">
        <f aca="false">IF(F1540="","N/A",IF(F1540&lt;Indicadores!$B$4,"Vencida","Vigente"))</f>
        <v>Vigente</v>
      </c>
      <c r="O1540" s="2" t="str">
        <f aca="false">INDEX(Locais!$B$2:$B$13,MATCH(H1540,Locais!$A$2:$A$13,0))</f>
        <v>Regional - Porto Alegre</v>
      </c>
      <c r="P1540" s="2" t="str">
        <f aca="false">INDEX(Locais!$C$2:$C$13,MATCH(H1540,Locais!$A$2:$A$13,0))</f>
        <v>Sul</v>
      </c>
    </row>
    <row r="1541" customFormat="false" ht="15" hidden="false" customHeight="false" outlineLevel="0" collapsed="false">
      <c r="A1541" s="2" t="s">
        <v>1677</v>
      </c>
      <c r="B1541" s="2" t="s">
        <v>69</v>
      </c>
      <c r="C1541" s="2" t="s">
        <v>126</v>
      </c>
      <c r="D1541" s="2" t="s">
        <v>169</v>
      </c>
      <c r="E1541" s="13" t="n">
        <v>45232</v>
      </c>
      <c r="F1541" s="13" t="n">
        <v>46327</v>
      </c>
      <c r="G1541" s="2" t="s">
        <v>32</v>
      </c>
      <c r="H1541" s="2" t="s">
        <v>104</v>
      </c>
      <c r="I1541" s="2" t="s">
        <v>124</v>
      </c>
      <c r="J1541" s="2" t="s">
        <v>100</v>
      </c>
      <c r="K1541" s="14" t="n">
        <v>9048.82</v>
      </c>
      <c r="L1541" s="2" t="n">
        <f aca="false">IF(E1541="","",ROUND((Indicadores!$B$4-E1541)/365.25,1))</f>
        <v>3</v>
      </c>
      <c r="M1541" s="2" t="str">
        <f aca="false">IF(E1541="","Virtual",IF(L1541&gt;=Indicadores!$B$6,"Fim de Vida",IF(L1541&gt;=Indicadores!$B$5,"Envelhecendo","Atual")))</f>
        <v>Envelhecendo</v>
      </c>
      <c r="N1541" s="2" t="str">
        <f aca="false">IF(F1541="","N/A",IF(F1541&lt;Indicadores!$B$4,"Vencida","Vigente"))</f>
        <v>Vigente</v>
      </c>
      <c r="O1541" s="2" t="str">
        <f aca="false">INDEX(Locais!$B$2:$B$13,MATCH(H1541,Locais!$A$2:$A$13,0))</f>
        <v>Regional - Fortaleza</v>
      </c>
      <c r="P1541" s="2" t="str">
        <f aca="false">INDEX(Locais!$C$2:$C$13,MATCH(H1541,Locais!$A$2:$A$13,0))</f>
        <v>Nordeste</v>
      </c>
    </row>
    <row r="1542" customFormat="false" ht="15" hidden="false" customHeight="false" outlineLevel="0" collapsed="false">
      <c r="A1542" s="2" t="s">
        <v>1678</v>
      </c>
      <c r="B1542" s="2" t="s">
        <v>70</v>
      </c>
      <c r="C1542" s="2" t="s">
        <v>96</v>
      </c>
      <c r="D1542" s="2" t="s">
        <v>122</v>
      </c>
      <c r="E1542" s="13" t="n">
        <v>45230</v>
      </c>
      <c r="F1542" s="13" t="n">
        <v>47055</v>
      </c>
      <c r="G1542" s="2" t="s">
        <v>32</v>
      </c>
      <c r="H1542" s="2" t="s">
        <v>114</v>
      </c>
      <c r="I1542" s="2" t="s">
        <v>111</v>
      </c>
      <c r="J1542" s="2" t="s">
        <v>100</v>
      </c>
      <c r="K1542" s="14" t="n">
        <v>21699.44</v>
      </c>
      <c r="L1542" s="2" t="n">
        <f aca="false">IF(E1542="","",ROUND((Indicadores!$B$4-E1542)/365.25,1))</f>
        <v>3</v>
      </c>
      <c r="M1542" s="2" t="str">
        <f aca="false">IF(E1542="","Virtual",IF(L1542&gt;=Indicadores!$B$6,"Fim de Vida",IF(L1542&gt;=Indicadores!$B$5,"Envelhecendo","Atual")))</f>
        <v>Envelhecendo</v>
      </c>
      <c r="N1542" s="2" t="str">
        <f aca="false">IF(F1542="","N/A",IF(F1542&lt;Indicadores!$B$4,"Vencida","Vigente"))</f>
        <v>Vigente</v>
      </c>
      <c r="O1542" s="2" t="str">
        <f aca="false">INDEX(Locais!$B$2:$B$13,MATCH(H1542,Locais!$A$2:$A$13,0))</f>
        <v>Regional - Belo Horizonte</v>
      </c>
      <c r="P1542" s="2" t="str">
        <f aca="false">INDEX(Locais!$C$2:$C$13,MATCH(H1542,Locais!$A$2:$A$13,0))</f>
        <v>Sudeste</v>
      </c>
    </row>
    <row r="1543" customFormat="false" ht="15" hidden="false" customHeight="false" outlineLevel="0" collapsed="false">
      <c r="A1543" s="2" t="s">
        <v>1679</v>
      </c>
      <c r="B1543" s="2" t="s">
        <v>68</v>
      </c>
      <c r="C1543" s="2" t="s">
        <v>96</v>
      </c>
      <c r="D1543" s="2" t="s">
        <v>132</v>
      </c>
      <c r="E1543" s="13" t="n">
        <v>45321</v>
      </c>
      <c r="F1543" s="13" t="n">
        <v>46416</v>
      </c>
      <c r="G1543" s="2" t="s">
        <v>32</v>
      </c>
      <c r="H1543" s="2" t="s">
        <v>98</v>
      </c>
      <c r="I1543" s="2" t="s">
        <v>130</v>
      </c>
      <c r="J1543" s="2" t="s">
        <v>100</v>
      </c>
      <c r="K1543" s="14" t="n">
        <v>5303.31</v>
      </c>
      <c r="L1543" s="2" t="n">
        <f aca="false">IF(E1543="","",ROUND((Indicadores!$B$4-E1543)/365.25,1))</f>
        <v>2.7</v>
      </c>
      <c r="M1543" s="2" t="str">
        <f aca="false">IF(E1543="","Virtual",IF(L1543&gt;=Indicadores!$B$6,"Fim de Vida",IF(L1543&gt;=Indicadores!$B$5,"Envelhecendo","Atual")))</f>
        <v>Atual</v>
      </c>
      <c r="N1543" s="2" t="str">
        <f aca="false">IF(F1543="","N/A",IF(F1543&lt;Indicadores!$B$4,"Vencida","Vigente"))</f>
        <v>Vigente</v>
      </c>
      <c r="O1543" s="2" t="str">
        <f aca="false">INDEX(Locais!$B$2:$B$13,MATCH(H1543,Locais!$A$2:$A$13,0))</f>
        <v>Sede - Brasília</v>
      </c>
      <c r="P1543" s="2" t="str">
        <f aca="false">INDEX(Locais!$C$2:$C$13,MATCH(H1543,Locais!$A$2:$A$13,0))</f>
        <v>Centro-Oeste</v>
      </c>
    </row>
    <row r="1544" customFormat="false" ht="15" hidden="false" customHeight="false" outlineLevel="0" collapsed="false">
      <c r="A1544" s="2" t="s">
        <v>1680</v>
      </c>
      <c r="B1544" s="2" t="s">
        <v>68</v>
      </c>
      <c r="C1544" s="2" t="s">
        <v>102</v>
      </c>
      <c r="D1544" s="2" t="s">
        <v>103</v>
      </c>
      <c r="E1544" s="13" t="n">
        <v>44879</v>
      </c>
      <c r="F1544" s="13" t="n">
        <v>45974</v>
      </c>
      <c r="G1544" s="2" t="s">
        <v>118</v>
      </c>
      <c r="H1544" s="2" t="s">
        <v>98</v>
      </c>
      <c r="I1544" s="2" t="s">
        <v>124</v>
      </c>
      <c r="J1544" s="2" t="s">
        <v>100</v>
      </c>
      <c r="K1544" s="14" t="n">
        <v>5404.01</v>
      </c>
      <c r="L1544" s="2" t="n">
        <f aca="false">IF(E1544="","",ROUND((Indicadores!$B$4-E1544)/365.25,1))</f>
        <v>3.9</v>
      </c>
      <c r="M1544" s="2" t="str">
        <f aca="false">IF(E1544="","Virtual",IF(L1544&gt;=Indicadores!$B$6,"Fim de Vida",IF(L1544&gt;=Indicadores!$B$5,"Envelhecendo","Atual")))</f>
        <v>Envelhecendo</v>
      </c>
      <c r="N1544" s="2" t="str">
        <f aca="false">IF(F1544="","N/A",IF(F1544&lt;Indicadores!$B$4,"Vencida","Vigente"))</f>
        <v>Vencida</v>
      </c>
      <c r="O1544" s="2" t="str">
        <f aca="false">INDEX(Locais!$B$2:$B$13,MATCH(H1544,Locais!$A$2:$A$13,0))</f>
        <v>Sede - Brasília</v>
      </c>
      <c r="P1544" s="2" t="str">
        <f aca="false">INDEX(Locais!$C$2:$C$13,MATCH(H1544,Locais!$A$2:$A$13,0))</f>
        <v>Centro-Oeste</v>
      </c>
    </row>
    <row r="1545" customFormat="false" ht="15" hidden="false" customHeight="false" outlineLevel="0" collapsed="false">
      <c r="A1545" s="2" t="s">
        <v>1681</v>
      </c>
      <c r="B1545" s="2" t="s">
        <v>68</v>
      </c>
      <c r="C1545" s="2" t="s">
        <v>102</v>
      </c>
      <c r="D1545" s="2" t="s">
        <v>103</v>
      </c>
      <c r="E1545" s="13" t="n">
        <v>45475</v>
      </c>
      <c r="F1545" s="13" t="n">
        <v>46570</v>
      </c>
      <c r="G1545" s="2" t="s">
        <v>32</v>
      </c>
      <c r="H1545" s="2" t="s">
        <v>108</v>
      </c>
      <c r="I1545" s="2" t="s">
        <v>111</v>
      </c>
      <c r="J1545" s="2" t="s">
        <v>100</v>
      </c>
      <c r="K1545" s="14" t="n">
        <v>5489.8</v>
      </c>
      <c r="L1545" s="2" t="n">
        <f aca="false">IF(E1545="","",ROUND((Indicadores!$B$4-E1545)/365.25,1))</f>
        <v>2.3</v>
      </c>
      <c r="M1545" s="2" t="str">
        <f aca="false">IF(E1545="","Virtual",IF(L1545&gt;=Indicadores!$B$6,"Fim de Vida",IF(L1545&gt;=Indicadores!$B$5,"Envelhecendo","Atual")))</f>
        <v>Atual</v>
      </c>
      <c r="N1545" s="2" t="str">
        <f aca="false">IF(F1545="","N/A",IF(F1545&lt;Indicadores!$B$4,"Vencida","Vigente"))</f>
        <v>Vigente</v>
      </c>
      <c r="O1545" s="2" t="str">
        <f aca="false">INDEX(Locais!$B$2:$B$13,MATCH(H1545,Locais!$A$2:$A$13,0))</f>
        <v>Regional - Porto Alegre</v>
      </c>
      <c r="P1545" s="2" t="str">
        <f aca="false">INDEX(Locais!$C$2:$C$13,MATCH(H1545,Locais!$A$2:$A$13,0))</f>
        <v>Sul</v>
      </c>
    </row>
    <row r="1546" customFormat="false" ht="15" hidden="false" customHeight="false" outlineLevel="0" collapsed="false">
      <c r="A1546" s="2" t="s">
        <v>1682</v>
      </c>
      <c r="B1546" s="2" t="s">
        <v>69</v>
      </c>
      <c r="C1546" s="2" t="s">
        <v>102</v>
      </c>
      <c r="D1546" s="2" t="s">
        <v>113</v>
      </c>
      <c r="E1546" s="13" t="n">
        <v>44658</v>
      </c>
      <c r="F1546" s="13" t="n">
        <v>45753</v>
      </c>
      <c r="G1546" s="2" t="s">
        <v>32</v>
      </c>
      <c r="H1546" s="2" t="s">
        <v>145</v>
      </c>
      <c r="I1546" s="2" t="s">
        <v>130</v>
      </c>
      <c r="J1546" s="2" t="s">
        <v>100</v>
      </c>
      <c r="K1546" s="14" t="n">
        <v>8988.9</v>
      </c>
      <c r="L1546" s="2" t="n">
        <f aca="false">IF(E1546="","",ROUND((Indicadores!$B$4-E1546)/365.25,1))</f>
        <v>4.5</v>
      </c>
      <c r="M1546" s="2" t="str">
        <f aca="false">IF(E1546="","Virtual",IF(L1546&gt;=Indicadores!$B$6,"Fim de Vida",IF(L1546&gt;=Indicadores!$B$5,"Envelhecendo","Atual")))</f>
        <v>Envelhecendo</v>
      </c>
      <c r="N1546" s="2" t="str">
        <f aca="false">IF(F1546="","N/A",IF(F1546&lt;Indicadores!$B$4,"Vencida","Vigente"))</f>
        <v>Vencida</v>
      </c>
      <c r="O1546" s="2" t="str">
        <f aca="false">INDEX(Locais!$B$2:$B$13,MATCH(H1546,Locais!$A$2:$A$13,0))</f>
        <v>Regional - Belém</v>
      </c>
      <c r="P1546" s="2" t="str">
        <f aca="false">INDEX(Locais!$C$2:$C$13,MATCH(H1546,Locais!$A$2:$A$13,0))</f>
        <v>Norte</v>
      </c>
    </row>
    <row r="1547" customFormat="false" ht="15" hidden="false" customHeight="false" outlineLevel="0" collapsed="false">
      <c r="A1547" s="2" t="s">
        <v>1683</v>
      </c>
      <c r="B1547" s="2" t="s">
        <v>70</v>
      </c>
      <c r="C1547" s="2" t="s">
        <v>96</v>
      </c>
      <c r="D1547" s="2" t="s">
        <v>122</v>
      </c>
      <c r="E1547" s="13" t="n">
        <v>45577</v>
      </c>
      <c r="F1547" s="13" t="n">
        <v>47402</v>
      </c>
      <c r="G1547" s="2" t="s">
        <v>32</v>
      </c>
      <c r="H1547" s="2" t="s">
        <v>98</v>
      </c>
      <c r="I1547" s="2" t="s">
        <v>136</v>
      </c>
      <c r="J1547" s="2" t="s">
        <v>100</v>
      </c>
      <c r="K1547" s="14" t="n">
        <v>20324.22</v>
      </c>
      <c r="L1547" s="2" t="n">
        <f aca="false">IF(E1547="","",ROUND((Indicadores!$B$4-E1547)/365.25,1))</f>
        <v>2</v>
      </c>
      <c r="M1547" s="2" t="str">
        <f aca="false">IF(E1547="","Virtual",IF(L1547&gt;=Indicadores!$B$6,"Fim de Vida",IF(L1547&gt;=Indicadores!$B$5,"Envelhecendo","Atual")))</f>
        <v>Atual</v>
      </c>
      <c r="N1547" s="2" t="str">
        <f aca="false">IF(F1547="","N/A",IF(F1547&lt;Indicadores!$B$4,"Vencida","Vigente"))</f>
        <v>Vigente</v>
      </c>
      <c r="O1547" s="2" t="str">
        <f aca="false">INDEX(Locais!$B$2:$B$13,MATCH(H1547,Locais!$A$2:$A$13,0))</f>
        <v>Sede - Brasília</v>
      </c>
      <c r="P1547" s="2" t="str">
        <f aca="false">INDEX(Locais!$C$2:$C$13,MATCH(H1547,Locais!$A$2:$A$13,0))</f>
        <v>Centro-Oeste</v>
      </c>
    </row>
    <row r="1548" customFormat="false" ht="15" hidden="false" customHeight="false" outlineLevel="0" collapsed="false">
      <c r="A1548" s="2" t="s">
        <v>1684</v>
      </c>
      <c r="B1548" s="2" t="s">
        <v>70</v>
      </c>
      <c r="C1548" s="2" t="s">
        <v>126</v>
      </c>
      <c r="D1548" s="2" t="s">
        <v>162</v>
      </c>
      <c r="E1548" s="13" t="n">
        <v>45296</v>
      </c>
      <c r="F1548" s="13" t="n">
        <v>47121</v>
      </c>
      <c r="G1548" s="2" t="s">
        <v>151</v>
      </c>
      <c r="H1548" s="2" t="s">
        <v>141</v>
      </c>
      <c r="I1548" s="2" t="s">
        <v>133</v>
      </c>
      <c r="J1548" s="2" t="s">
        <v>137</v>
      </c>
      <c r="K1548" s="14" t="n">
        <v>16949.45</v>
      </c>
      <c r="L1548" s="2" t="n">
        <f aca="false">IF(E1548="","",ROUND((Indicadores!$B$4-E1548)/365.25,1))</f>
        <v>2.8</v>
      </c>
      <c r="M1548" s="2" t="str">
        <f aca="false">IF(E1548="","Virtual",IF(L1548&gt;=Indicadores!$B$6,"Fim de Vida",IF(L1548&gt;=Indicadores!$B$5,"Envelhecendo","Atual")))</f>
        <v>Atual</v>
      </c>
      <c r="N1548" s="2" t="str">
        <f aca="false">IF(F1548="","N/A",IF(F1548&lt;Indicadores!$B$4,"Vencida","Vigente"))</f>
        <v>Vigente</v>
      </c>
      <c r="O1548" s="2" t="str">
        <f aca="false">INDEX(Locais!$B$2:$B$13,MATCH(H1548,Locais!$A$2:$A$13,0))</f>
        <v>Regional - Curitiba</v>
      </c>
      <c r="P1548" s="2" t="str">
        <f aca="false">INDEX(Locais!$C$2:$C$13,MATCH(H1548,Locais!$A$2:$A$13,0))</f>
        <v>Sul</v>
      </c>
    </row>
    <row r="1549" customFormat="false" ht="15" hidden="false" customHeight="false" outlineLevel="0" collapsed="false">
      <c r="A1549" s="2" t="s">
        <v>1685</v>
      </c>
      <c r="B1549" s="2" t="s">
        <v>69</v>
      </c>
      <c r="C1549" s="2" t="s">
        <v>126</v>
      </c>
      <c r="D1549" s="2" t="s">
        <v>169</v>
      </c>
      <c r="E1549" s="13" t="n">
        <v>45672</v>
      </c>
      <c r="F1549" s="13" t="n">
        <v>46767</v>
      </c>
      <c r="G1549" s="2" t="s">
        <v>34</v>
      </c>
      <c r="H1549" s="2" t="s">
        <v>165</v>
      </c>
      <c r="I1549" s="2" t="s">
        <v>120</v>
      </c>
      <c r="J1549" s="2" t="s">
        <v>100</v>
      </c>
      <c r="K1549" s="14" t="n">
        <v>8523.76</v>
      </c>
      <c r="L1549" s="2" t="n">
        <f aca="false">IF(E1549="","",ROUND((Indicadores!$B$4-E1549)/365.25,1))</f>
        <v>1.8</v>
      </c>
      <c r="M1549" s="2" t="str">
        <f aca="false">IF(E1549="","Virtual",IF(L1549&gt;=Indicadores!$B$6,"Fim de Vida",IF(L1549&gt;=Indicadores!$B$5,"Envelhecendo","Atual")))</f>
        <v>Atual</v>
      </c>
      <c r="N1549" s="2" t="str">
        <f aca="false">IF(F1549="","N/A",IF(F1549&lt;Indicadores!$B$4,"Vencida","Vigente"))</f>
        <v>Vigente</v>
      </c>
      <c r="O1549" s="2" t="str">
        <f aca="false">INDEX(Locais!$B$2:$B$13,MATCH(H1549,Locais!$A$2:$A$13,0))</f>
        <v>Regional - Salvador</v>
      </c>
      <c r="P1549" s="2" t="str">
        <f aca="false">INDEX(Locais!$C$2:$C$13,MATCH(H1549,Locais!$A$2:$A$13,0))</f>
        <v>Nordeste</v>
      </c>
    </row>
    <row r="1550" customFormat="false" ht="15" hidden="false" customHeight="false" outlineLevel="0" collapsed="false">
      <c r="A1550" s="2" t="s">
        <v>1686</v>
      </c>
      <c r="B1550" s="2" t="s">
        <v>70</v>
      </c>
      <c r="C1550" s="2" t="s">
        <v>126</v>
      </c>
      <c r="D1550" s="2" t="s">
        <v>162</v>
      </c>
      <c r="E1550" s="13" t="n">
        <v>45303</v>
      </c>
      <c r="F1550" s="13" t="n">
        <v>47128</v>
      </c>
      <c r="G1550" s="2" t="s">
        <v>32</v>
      </c>
      <c r="H1550" s="2" t="s">
        <v>98</v>
      </c>
      <c r="I1550" s="2" t="s">
        <v>109</v>
      </c>
      <c r="J1550" s="2" t="s">
        <v>100</v>
      </c>
      <c r="K1550" s="14" t="n">
        <v>21198.13</v>
      </c>
      <c r="L1550" s="2" t="n">
        <f aca="false">IF(E1550="","",ROUND((Indicadores!$B$4-E1550)/365.25,1))</f>
        <v>2.8</v>
      </c>
      <c r="M1550" s="2" t="str">
        <f aca="false">IF(E1550="","Virtual",IF(L1550&gt;=Indicadores!$B$6,"Fim de Vida",IF(L1550&gt;=Indicadores!$B$5,"Envelhecendo","Atual")))</f>
        <v>Atual</v>
      </c>
      <c r="N1550" s="2" t="str">
        <f aca="false">IF(F1550="","N/A",IF(F1550&lt;Indicadores!$B$4,"Vencida","Vigente"))</f>
        <v>Vigente</v>
      </c>
      <c r="O1550" s="2" t="str">
        <f aca="false">INDEX(Locais!$B$2:$B$13,MATCH(H1550,Locais!$A$2:$A$13,0))</f>
        <v>Sede - Brasília</v>
      </c>
      <c r="P1550" s="2" t="str">
        <f aca="false">INDEX(Locais!$C$2:$C$13,MATCH(H1550,Locais!$A$2:$A$13,0))</f>
        <v>Centro-Oeste</v>
      </c>
    </row>
    <row r="1551" customFormat="false" ht="15" hidden="false" customHeight="false" outlineLevel="0" collapsed="false">
      <c r="A1551" s="2" t="s">
        <v>1687</v>
      </c>
      <c r="B1551" s="2" t="s">
        <v>69</v>
      </c>
      <c r="C1551" s="2" t="s">
        <v>96</v>
      </c>
      <c r="D1551" s="2" t="s">
        <v>117</v>
      </c>
      <c r="E1551" s="13" t="n">
        <v>45471</v>
      </c>
      <c r="F1551" s="13" t="n">
        <v>46566</v>
      </c>
      <c r="G1551" s="2" t="s">
        <v>32</v>
      </c>
      <c r="H1551" s="2" t="s">
        <v>119</v>
      </c>
      <c r="I1551" s="2" t="s">
        <v>130</v>
      </c>
      <c r="J1551" s="2" t="s">
        <v>100</v>
      </c>
      <c r="K1551" s="14" t="n">
        <v>8572.69</v>
      </c>
      <c r="L1551" s="2" t="n">
        <f aca="false">IF(E1551="","",ROUND((Indicadores!$B$4-E1551)/365.25,1))</f>
        <v>2.3</v>
      </c>
      <c r="M1551" s="2" t="str">
        <f aca="false">IF(E1551="","Virtual",IF(L1551&gt;=Indicadores!$B$6,"Fim de Vida",IF(L1551&gt;=Indicadores!$B$5,"Envelhecendo","Atual")))</f>
        <v>Atual</v>
      </c>
      <c r="N1551" s="2" t="str">
        <f aca="false">IF(F1551="","N/A",IF(F1551&lt;Indicadores!$B$4,"Vencida","Vigente"))</f>
        <v>Vigente</v>
      </c>
      <c r="O1551" s="2" t="str">
        <f aca="false">INDEX(Locais!$B$2:$B$13,MATCH(H1551,Locais!$A$2:$A$13,0))</f>
        <v>Regional - São Paulo</v>
      </c>
      <c r="P1551" s="2" t="str">
        <f aca="false">INDEX(Locais!$C$2:$C$13,MATCH(H1551,Locais!$A$2:$A$13,0))</f>
        <v>Sudeste</v>
      </c>
    </row>
    <row r="1552" customFormat="false" ht="15" hidden="false" customHeight="false" outlineLevel="0" collapsed="false">
      <c r="A1552" s="2" t="s">
        <v>1688</v>
      </c>
      <c r="B1552" s="2" t="s">
        <v>69</v>
      </c>
      <c r="C1552" s="2" t="s">
        <v>102</v>
      </c>
      <c r="D1552" s="2" t="s">
        <v>113</v>
      </c>
      <c r="E1552" s="13" t="n">
        <v>44109</v>
      </c>
      <c r="F1552" s="13" t="n">
        <v>45204</v>
      </c>
      <c r="G1552" s="2" t="s">
        <v>34</v>
      </c>
      <c r="H1552" s="2" t="s">
        <v>119</v>
      </c>
      <c r="I1552" s="2" t="s">
        <v>133</v>
      </c>
      <c r="J1552" s="2" t="s">
        <v>100</v>
      </c>
      <c r="K1552" s="14" t="n">
        <v>9535.8</v>
      </c>
      <c r="L1552" s="2" t="n">
        <f aca="false">IF(E1552="","",ROUND((Indicadores!$B$4-E1552)/365.25,1))</f>
        <v>6</v>
      </c>
      <c r="M1552" s="2" t="str">
        <f aca="false">IF(E1552="","Virtual",IF(L1552&gt;=Indicadores!$B$6,"Fim de Vida",IF(L1552&gt;=Indicadores!$B$5,"Envelhecendo","Atual")))</f>
        <v>Fim de Vida</v>
      </c>
      <c r="N1552" s="2" t="str">
        <f aca="false">IF(F1552="","N/A",IF(F1552&lt;Indicadores!$B$4,"Vencida","Vigente"))</f>
        <v>Vencida</v>
      </c>
      <c r="O1552" s="2" t="str">
        <f aca="false">INDEX(Locais!$B$2:$B$13,MATCH(H1552,Locais!$A$2:$A$13,0))</f>
        <v>Regional - São Paulo</v>
      </c>
      <c r="P1552" s="2" t="str">
        <f aca="false">INDEX(Locais!$C$2:$C$13,MATCH(H1552,Locais!$A$2:$A$13,0))</f>
        <v>Sudeste</v>
      </c>
    </row>
    <row r="1553" customFormat="false" ht="15" hidden="false" customHeight="false" outlineLevel="0" collapsed="false">
      <c r="A1553" s="2" t="s">
        <v>1689</v>
      </c>
      <c r="B1553" s="2" t="s">
        <v>69</v>
      </c>
      <c r="C1553" s="2" t="s">
        <v>96</v>
      </c>
      <c r="D1553" s="2" t="s">
        <v>117</v>
      </c>
      <c r="E1553" s="13" t="n">
        <v>45299</v>
      </c>
      <c r="F1553" s="13" t="n">
        <v>46394</v>
      </c>
      <c r="G1553" s="2" t="s">
        <v>34</v>
      </c>
      <c r="H1553" s="2" t="s">
        <v>128</v>
      </c>
      <c r="I1553" s="2" t="s">
        <v>133</v>
      </c>
      <c r="J1553" s="2" t="s">
        <v>100</v>
      </c>
      <c r="K1553" s="14" t="n">
        <v>10465.17</v>
      </c>
      <c r="L1553" s="2" t="n">
        <f aca="false">IF(E1553="","",ROUND((Indicadores!$B$4-E1553)/365.25,1))</f>
        <v>2.8</v>
      </c>
      <c r="M1553" s="2" t="str">
        <f aca="false">IF(E1553="","Virtual",IF(L1553&gt;=Indicadores!$B$6,"Fim de Vida",IF(L1553&gt;=Indicadores!$B$5,"Envelhecendo","Atual")))</f>
        <v>Atual</v>
      </c>
      <c r="N1553" s="2" t="str">
        <f aca="false">IF(F1553="","N/A",IF(F1553&lt;Indicadores!$B$4,"Vencida","Vigente"))</f>
        <v>Vigente</v>
      </c>
      <c r="O1553" s="2" t="str">
        <f aca="false">INDEX(Locais!$B$2:$B$13,MATCH(H1553,Locais!$A$2:$A$13,0))</f>
        <v>Regional - Recife</v>
      </c>
      <c r="P1553" s="2" t="str">
        <f aca="false">INDEX(Locais!$C$2:$C$13,MATCH(H1553,Locais!$A$2:$A$13,0))</f>
        <v>Nordeste</v>
      </c>
    </row>
    <row r="1554" customFormat="false" ht="15" hidden="false" customHeight="false" outlineLevel="0" collapsed="false">
      <c r="A1554" s="2" t="s">
        <v>1690</v>
      </c>
      <c r="B1554" s="2" t="s">
        <v>68</v>
      </c>
      <c r="C1554" s="2" t="s">
        <v>96</v>
      </c>
      <c r="D1554" s="2" t="s">
        <v>107</v>
      </c>
      <c r="E1554" s="13" t="n">
        <v>45027</v>
      </c>
      <c r="F1554" s="13" t="n">
        <v>46122</v>
      </c>
      <c r="G1554" s="2" t="s">
        <v>32</v>
      </c>
      <c r="H1554" s="2" t="s">
        <v>98</v>
      </c>
      <c r="I1554" s="2" t="s">
        <v>120</v>
      </c>
      <c r="J1554" s="2" t="s">
        <v>100</v>
      </c>
      <c r="K1554" s="14" t="n">
        <v>4828.84</v>
      </c>
      <c r="L1554" s="2" t="n">
        <f aca="false">IF(E1554="","",ROUND((Indicadores!$B$4-E1554)/365.25,1))</f>
        <v>3.5</v>
      </c>
      <c r="M1554" s="2" t="str">
        <f aca="false">IF(E1554="","Virtual",IF(L1554&gt;=Indicadores!$B$6,"Fim de Vida",IF(L1554&gt;=Indicadores!$B$5,"Envelhecendo","Atual")))</f>
        <v>Envelhecendo</v>
      </c>
      <c r="N1554" s="2" t="str">
        <f aca="false">IF(F1554="","N/A",IF(F1554&lt;Indicadores!$B$4,"Vencida","Vigente"))</f>
        <v>Vencida</v>
      </c>
      <c r="O1554" s="2" t="str">
        <f aca="false">INDEX(Locais!$B$2:$B$13,MATCH(H1554,Locais!$A$2:$A$13,0))</f>
        <v>Sede - Brasília</v>
      </c>
      <c r="P1554" s="2" t="str">
        <f aca="false">INDEX(Locais!$C$2:$C$13,MATCH(H1554,Locais!$A$2:$A$13,0))</f>
        <v>Centro-Oeste</v>
      </c>
    </row>
    <row r="1555" customFormat="false" ht="15" hidden="false" customHeight="false" outlineLevel="0" collapsed="false">
      <c r="A1555" s="2" t="s">
        <v>1691</v>
      </c>
      <c r="B1555" s="2" t="s">
        <v>68</v>
      </c>
      <c r="C1555" s="2" t="s">
        <v>96</v>
      </c>
      <c r="D1555" s="2" t="s">
        <v>132</v>
      </c>
      <c r="E1555" s="13" t="n">
        <v>45301</v>
      </c>
      <c r="F1555" s="13" t="n">
        <v>46396</v>
      </c>
      <c r="G1555" s="2" t="s">
        <v>32</v>
      </c>
      <c r="H1555" s="2" t="s">
        <v>128</v>
      </c>
      <c r="I1555" s="2" t="s">
        <v>111</v>
      </c>
      <c r="J1555" s="2" t="s">
        <v>100</v>
      </c>
      <c r="K1555" s="14" t="n">
        <v>4855.8</v>
      </c>
      <c r="L1555" s="2" t="n">
        <f aca="false">IF(E1555="","",ROUND((Indicadores!$B$4-E1555)/365.25,1))</f>
        <v>2.8</v>
      </c>
      <c r="M1555" s="2" t="str">
        <f aca="false">IF(E1555="","Virtual",IF(L1555&gt;=Indicadores!$B$6,"Fim de Vida",IF(L1555&gt;=Indicadores!$B$5,"Envelhecendo","Atual")))</f>
        <v>Atual</v>
      </c>
      <c r="N1555" s="2" t="str">
        <f aca="false">IF(F1555="","N/A",IF(F1555&lt;Indicadores!$B$4,"Vencida","Vigente"))</f>
        <v>Vigente</v>
      </c>
      <c r="O1555" s="2" t="str">
        <f aca="false">INDEX(Locais!$B$2:$B$13,MATCH(H1555,Locais!$A$2:$A$13,0))</f>
        <v>Regional - Recife</v>
      </c>
      <c r="P1555" s="2" t="str">
        <f aca="false">INDEX(Locais!$C$2:$C$13,MATCH(H1555,Locais!$A$2:$A$13,0))</f>
        <v>Nordeste</v>
      </c>
    </row>
    <row r="1556" customFormat="false" ht="15" hidden="false" customHeight="false" outlineLevel="0" collapsed="false">
      <c r="A1556" s="2" t="s">
        <v>1692</v>
      </c>
      <c r="B1556" s="2" t="s">
        <v>68</v>
      </c>
      <c r="C1556" s="2" t="s">
        <v>126</v>
      </c>
      <c r="D1556" s="2" t="s">
        <v>127</v>
      </c>
      <c r="E1556" s="13" t="n">
        <v>44670</v>
      </c>
      <c r="F1556" s="13" t="n">
        <v>45765</v>
      </c>
      <c r="G1556" s="2" t="s">
        <v>32</v>
      </c>
      <c r="H1556" s="2" t="s">
        <v>163</v>
      </c>
      <c r="I1556" s="2" t="s">
        <v>133</v>
      </c>
      <c r="J1556" s="2" t="s">
        <v>100</v>
      </c>
      <c r="K1556" s="14" t="n">
        <v>6236.67</v>
      </c>
      <c r="L1556" s="2" t="n">
        <f aca="false">IF(E1556="","",ROUND((Indicadores!$B$4-E1556)/365.25,1))</f>
        <v>4.5</v>
      </c>
      <c r="M1556" s="2" t="str">
        <f aca="false">IF(E1556="","Virtual",IF(L1556&gt;=Indicadores!$B$6,"Fim de Vida",IF(L1556&gt;=Indicadores!$B$5,"Envelhecendo","Atual")))</f>
        <v>Envelhecendo</v>
      </c>
      <c r="N1556" s="2" t="str">
        <f aca="false">IF(F1556="","N/A",IF(F1556&lt;Indicadores!$B$4,"Vencida","Vigente"))</f>
        <v>Vencida</v>
      </c>
      <c r="O1556" s="2" t="str">
        <f aca="false">INDEX(Locais!$B$2:$B$13,MATCH(H1556,Locais!$A$2:$A$13,0))</f>
        <v>Regional - Manaus</v>
      </c>
      <c r="P1556" s="2" t="str">
        <f aca="false">INDEX(Locais!$C$2:$C$13,MATCH(H1556,Locais!$A$2:$A$13,0))</f>
        <v>Norte</v>
      </c>
    </row>
    <row r="1557" customFormat="false" ht="15" hidden="false" customHeight="false" outlineLevel="0" collapsed="false">
      <c r="A1557" s="2" t="s">
        <v>1693</v>
      </c>
      <c r="B1557" s="2" t="s">
        <v>69</v>
      </c>
      <c r="C1557" s="2" t="s">
        <v>96</v>
      </c>
      <c r="D1557" s="2" t="s">
        <v>117</v>
      </c>
      <c r="E1557" s="13" t="n">
        <v>44552</v>
      </c>
      <c r="F1557" s="13" t="n">
        <v>45647</v>
      </c>
      <c r="G1557" s="2" t="s">
        <v>32</v>
      </c>
      <c r="H1557" s="2" t="s">
        <v>98</v>
      </c>
      <c r="I1557" s="2" t="s">
        <v>130</v>
      </c>
      <c r="J1557" s="2" t="s">
        <v>100</v>
      </c>
      <c r="K1557" s="14" t="n">
        <v>7424.84</v>
      </c>
      <c r="L1557" s="2" t="n">
        <f aca="false">IF(E1557="","",ROUND((Indicadores!$B$4-E1557)/365.25,1))</f>
        <v>4.8</v>
      </c>
      <c r="M1557" s="2" t="str">
        <f aca="false">IF(E1557="","Virtual",IF(L1557&gt;=Indicadores!$B$6,"Fim de Vida",IF(L1557&gt;=Indicadores!$B$5,"Envelhecendo","Atual")))</f>
        <v>Envelhecendo</v>
      </c>
      <c r="N1557" s="2" t="str">
        <f aca="false">IF(F1557="","N/A",IF(F1557&lt;Indicadores!$B$4,"Vencida","Vigente"))</f>
        <v>Vencida</v>
      </c>
      <c r="O1557" s="2" t="str">
        <f aca="false">INDEX(Locais!$B$2:$B$13,MATCH(H1557,Locais!$A$2:$A$13,0))</f>
        <v>Sede - Brasília</v>
      </c>
      <c r="P1557" s="2" t="str">
        <f aca="false">INDEX(Locais!$C$2:$C$13,MATCH(H1557,Locais!$A$2:$A$13,0))</f>
        <v>Centro-Oeste</v>
      </c>
    </row>
    <row r="1558" customFormat="false" ht="15" hidden="false" customHeight="false" outlineLevel="0" collapsed="false">
      <c r="A1558" s="2" t="s">
        <v>1694</v>
      </c>
      <c r="B1558" s="2" t="s">
        <v>68</v>
      </c>
      <c r="C1558" s="2" t="s">
        <v>102</v>
      </c>
      <c r="D1558" s="2" t="s">
        <v>103</v>
      </c>
      <c r="E1558" s="13" t="n">
        <v>44620</v>
      </c>
      <c r="F1558" s="13" t="n">
        <v>45715</v>
      </c>
      <c r="G1558" s="2" t="s">
        <v>151</v>
      </c>
      <c r="H1558" s="2" t="s">
        <v>114</v>
      </c>
      <c r="I1558" s="2" t="s">
        <v>120</v>
      </c>
      <c r="J1558" s="2" t="s">
        <v>137</v>
      </c>
      <c r="K1558" s="14" t="n">
        <v>6399.15</v>
      </c>
      <c r="L1558" s="2" t="n">
        <f aca="false">IF(E1558="","",ROUND((Indicadores!$B$4-E1558)/365.25,1))</f>
        <v>4.6</v>
      </c>
      <c r="M1558" s="2" t="str">
        <f aca="false">IF(E1558="","Virtual",IF(L1558&gt;=Indicadores!$B$6,"Fim de Vida",IF(L1558&gt;=Indicadores!$B$5,"Envelhecendo","Atual")))</f>
        <v>Envelhecendo</v>
      </c>
      <c r="N1558" s="2" t="str">
        <f aca="false">IF(F1558="","N/A",IF(F1558&lt;Indicadores!$B$4,"Vencida","Vigente"))</f>
        <v>Vencida</v>
      </c>
      <c r="O1558" s="2" t="str">
        <f aca="false">INDEX(Locais!$B$2:$B$13,MATCH(H1558,Locais!$A$2:$A$13,0))</f>
        <v>Regional - Belo Horizonte</v>
      </c>
      <c r="P1558" s="2" t="str">
        <f aca="false">INDEX(Locais!$C$2:$C$13,MATCH(H1558,Locais!$A$2:$A$13,0))</f>
        <v>Sudeste</v>
      </c>
    </row>
    <row r="1559" customFormat="false" ht="15" hidden="false" customHeight="false" outlineLevel="0" collapsed="false">
      <c r="A1559" s="2" t="s">
        <v>1695</v>
      </c>
      <c r="B1559" s="2" t="s">
        <v>69</v>
      </c>
      <c r="C1559" s="2" t="s">
        <v>126</v>
      </c>
      <c r="D1559" s="2" t="s">
        <v>169</v>
      </c>
      <c r="E1559" s="13" t="n">
        <v>43123</v>
      </c>
      <c r="F1559" s="13" t="n">
        <v>44218</v>
      </c>
      <c r="G1559" s="2" t="s">
        <v>118</v>
      </c>
      <c r="H1559" s="2" t="s">
        <v>141</v>
      </c>
      <c r="I1559" s="2" t="s">
        <v>109</v>
      </c>
      <c r="J1559" s="2" t="s">
        <v>100</v>
      </c>
      <c r="K1559" s="14" t="n">
        <v>7896.83</v>
      </c>
      <c r="L1559" s="2" t="n">
        <f aca="false">IF(E1559="","",ROUND((Indicadores!$B$4-E1559)/365.25,1))</f>
        <v>8.7</v>
      </c>
      <c r="M1559" s="2" t="str">
        <f aca="false">IF(E1559="","Virtual",IF(L1559&gt;=Indicadores!$B$6,"Fim de Vida",IF(L1559&gt;=Indicadores!$B$5,"Envelhecendo","Atual")))</f>
        <v>Fim de Vida</v>
      </c>
      <c r="N1559" s="2" t="str">
        <f aca="false">IF(F1559="","N/A",IF(F1559&lt;Indicadores!$B$4,"Vencida","Vigente"))</f>
        <v>Vencida</v>
      </c>
      <c r="O1559" s="2" t="str">
        <f aca="false">INDEX(Locais!$B$2:$B$13,MATCH(H1559,Locais!$A$2:$A$13,0))</f>
        <v>Regional - Curitiba</v>
      </c>
      <c r="P1559" s="2" t="str">
        <f aca="false">INDEX(Locais!$C$2:$C$13,MATCH(H1559,Locais!$A$2:$A$13,0))</f>
        <v>Sul</v>
      </c>
    </row>
    <row r="1560" customFormat="false" ht="15" hidden="false" customHeight="false" outlineLevel="0" collapsed="false">
      <c r="A1560" s="2" t="s">
        <v>1696</v>
      </c>
      <c r="B1560" s="2" t="s">
        <v>68</v>
      </c>
      <c r="C1560" s="2" t="s">
        <v>96</v>
      </c>
      <c r="D1560" s="2" t="s">
        <v>107</v>
      </c>
      <c r="E1560" s="13" t="n">
        <v>44453</v>
      </c>
      <c r="F1560" s="13" t="n">
        <v>45548</v>
      </c>
      <c r="G1560" s="2" t="s">
        <v>34</v>
      </c>
      <c r="H1560" s="2" t="s">
        <v>145</v>
      </c>
      <c r="I1560" s="2" t="s">
        <v>124</v>
      </c>
      <c r="J1560" s="2" t="s">
        <v>100</v>
      </c>
      <c r="K1560" s="14" t="n">
        <v>4649.02</v>
      </c>
      <c r="L1560" s="2" t="n">
        <f aca="false">IF(E1560="","",ROUND((Indicadores!$B$4-E1560)/365.25,1))</f>
        <v>5.1</v>
      </c>
      <c r="M1560" s="2" t="str">
        <f aca="false">IF(E1560="","Virtual",IF(L1560&gt;=Indicadores!$B$6,"Fim de Vida",IF(L1560&gt;=Indicadores!$B$5,"Envelhecendo","Atual")))</f>
        <v>Fim de Vida</v>
      </c>
      <c r="N1560" s="2" t="str">
        <f aca="false">IF(F1560="","N/A",IF(F1560&lt;Indicadores!$B$4,"Vencida","Vigente"))</f>
        <v>Vencida</v>
      </c>
      <c r="O1560" s="2" t="str">
        <f aca="false">INDEX(Locais!$B$2:$B$13,MATCH(H1560,Locais!$A$2:$A$13,0))</f>
        <v>Regional - Belém</v>
      </c>
      <c r="P1560" s="2" t="str">
        <f aca="false">INDEX(Locais!$C$2:$C$13,MATCH(H1560,Locais!$A$2:$A$13,0))</f>
        <v>Norte</v>
      </c>
    </row>
    <row r="1561" customFormat="false" ht="15" hidden="false" customHeight="false" outlineLevel="0" collapsed="false">
      <c r="A1561" s="2" t="s">
        <v>1697</v>
      </c>
      <c r="B1561" s="2" t="s">
        <v>69</v>
      </c>
      <c r="C1561" s="2" t="s">
        <v>96</v>
      </c>
      <c r="D1561" s="2" t="s">
        <v>97</v>
      </c>
      <c r="E1561" s="13" t="n">
        <v>45747</v>
      </c>
      <c r="F1561" s="13" t="n">
        <v>46842</v>
      </c>
      <c r="G1561" s="2" t="s">
        <v>32</v>
      </c>
      <c r="H1561" s="2" t="s">
        <v>98</v>
      </c>
      <c r="I1561" s="2" t="s">
        <v>99</v>
      </c>
      <c r="J1561" s="2" t="s">
        <v>100</v>
      </c>
      <c r="K1561" s="14" t="n">
        <v>9327.91</v>
      </c>
      <c r="L1561" s="2" t="n">
        <f aca="false">IF(E1561="","",ROUND((Indicadores!$B$4-E1561)/365.25,1))</f>
        <v>1.5</v>
      </c>
      <c r="M1561" s="2" t="str">
        <f aca="false">IF(E1561="","Virtual",IF(L1561&gt;=Indicadores!$B$6,"Fim de Vida",IF(L1561&gt;=Indicadores!$B$5,"Envelhecendo","Atual")))</f>
        <v>Atual</v>
      </c>
      <c r="N1561" s="2" t="str">
        <f aca="false">IF(F1561="","N/A",IF(F1561&lt;Indicadores!$B$4,"Vencida","Vigente"))</f>
        <v>Vigente</v>
      </c>
      <c r="O1561" s="2" t="str">
        <f aca="false">INDEX(Locais!$B$2:$B$13,MATCH(H1561,Locais!$A$2:$A$13,0))</f>
        <v>Sede - Brasília</v>
      </c>
      <c r="P1561" s="2" t="str">
        <f aca="false">INDEX(Locais!$C$2:$C$13,MATCH(H1561,Locais!$A$2:$A$13,0))</f>
        <v>Centro-Oeste</v>
      </c>
    </row>
    <row r="1562" customFormat="false" ht="15" hidden="false" customHeight="false" outlineLevel="0" collapsed="false">
      <c r="A1562" s="2" t="s">
        <v>1698</v>
      </c>
      <c r="B1562" s="2" t="s">
        <v>69</v>
      </c>
      <c r="C1562" s="2" t="s">
        <v>126</v>
      </c>
      <c r="D1562" s="2" t="s">
        <v>169</v>
      </c>
      <c r="E1562" s="13" t="n">
        <v>45498</v>
      </c>
      <c r="F1562" s="13" t="n">
        <v>46593</v>
      </c>
      <c r="G1562" s="2" t="s">
        <v>32</v>
      </c>
      <c r="H1562" s="2" t="s">
        <v>139</v>
      </c>
      <c r="I1562" s="2" t="s">
        <v>142</v>
      </c>
      <c r="J1562" s="2" t="s">
        <v>100</v>
      </c>
      <c r="K1562" s="14" t="n">
        <v>8300.98</v>
      </c>
      <c r="L1562" s="2" t="n">
        <f aca="false">IF(E1562="","",ROUND((Indicadores!$B$4-E1562)/365.25,1))</f>
        <v>2.2</v>
      </c>
      <c r="M1562" s="2" t="str">
        <f aca="false">IF(E1562="","Virtual",IF(L1562&gt;=Indicadores!$B$6,"Fim de Vida",IF(L1562&gt;=Indicadores!$B$5,"Envelhecendo","Atual")))</f>
        <v>Atual</v>
      </c>
      <c r="N1562" s="2" t="str">
        <f aca="false">IF(F1562="","N/A",IF(F1562&lt;Indicadores!$B$4,"Vencida","Vigente"))</f>
        <v>Vigente</v>
      </c>
      <c r="O1562" s="2" t="str">
        <f aca="false">INDEX(Locais!$B$2:$B$13,MATCH(H1562,Locais!$A$2:$A$13,0))</f>
        <v>Regional - Rio de Janeiro</v>
      </c>
      <c r="P1562" s="2" t="str">
        <f aca="false">INDEX(Locais!$C$2:$C$13,MATCH(H1562,Locais!$A$2:$A$13,0))</f>
        <v>Sudeste</v>
      </c>
    </row>
    <row r="1563" customFormat="false" ht="15" hidden="false" customHeight="false" outlineLevel="0" collapsed="false">
      <c r="A1563" s="2" t="s">
        <v>1699</v>
      </c>
      <c r="B1563" s="2" t="s">
        <v>69</v>
      </c>
      <c r="C1563" s="2" t="s">
        <v>102</v>
      </c>
      <c r="D1563" s="2" t="s">
        <v>113</v>
      </c>
      <c r="E1563" s="13" t="n">
        <v>43752</v>
      </c>
      <c r="F1563" s="13" t="n">
        <v>44847</v>
      </c>
      <c r="G1563" s="2" t="s">
        <v>32</v>
      </c>
      <c r="H1563" s="2" t="s">
        <v>119</v>
      </c>
      <c r="I1563" s="2" t="s">
        <v>115</v>
      </c>
      <c r="J1563" s="2" t="s">
        <v>100</v>
      </c>
      <c r="K1563" s="14" t="n">
        <v>8464.44</v>
      </c>
      <c r="L1563" s="2" t="n">
        <f aca="false">IF(E1563="","",ROUND((Indicadores!$B$4-E1563)/365.25,1))</f>
        <v>7</v>
      </c>
      <c r="M1563" s="2" t="str">
        <f aca="false">IF(E1563="","Virtual",IF(L1563&gt;=Indicadores!$B$6,"Fim de Vida",IF(L1563&gt;=Indicadores!$B$5,"Envelhecendo","Atual")))</f>
        <v>Fim de Vida</v>
      </c>
      <c r="N1563" s="2" t="str">
        <f aca="false">IF(F1563="","N/A",IF(F1563&lt;Indicadores!$B$4,"Vencida","Vigente"))</f>
        <v>Vencida</v>
      </c>
      <c r="O1563" s="2" t="str">
        <f aca="false">INDEX(Locais!$B$2:$B$13,MATCH(H1563,Locais!$A$2:$A$13,0))</f>
        <v>Regional - São Paulo</v>
      </c>
      <c r="P1563" s="2" t="str">
        <f aca="false">INDEX(Locais!$C$2:$C$13,MATCH(H1563,Locais!$A$2:$A$13,0))</f>
        <v>Sudeste</v>
      </c>
    </row>
    <row r="1564" customFormat="false" ht="15" hidden="false" customHeight="false" outlineLevel="0" collapsed="false">
      <c r="A1564" s="2" t="s">
        <v>1700</v>
      </c>
      <c r="B1564" s="2" t="s">
        <v>68</v>
      </c>
      <c r="C1564" s="2" t="s">
        <v>96</v>
      </c>
      <c r="D1564" s="2" t="s">
        <v>107</v>
      </c>
      <c r="E1564" s="13" t="n">
        <v>45540</v>
      </c>
      <c r="F1564" s="13" t="n">
        <v>46635</v>
      </c>
      <c r="G1564" s="2" t="s">
        <v>34</v>
      </c>
      <c r="H1564" s="2" t="s">
        <v>114</v>
      </c>
      <c r="I1564" s="2" t="s">
        <v>133</v>
      </c>
      <c r="J1564" s="2" t="s">
        <v>100</v>
      </c>
      <c r="K1564" s="14" t="n">
        <v>6097.61</v>
      </c>
      <c r="L1564" s="2" t="n">
        <f aca="false">IF(E1564="","",ROUND((Indicadores!$B$4-E1564)/365.25,1))</f>
        <v>2.1</v>
      </c>
      <c r="M1564" s="2" t="str">
        <f aca="false">IF(E1564="","Virtual",IF(L1564&gt;=Indicadores!$B$6,"Fim de Vida",IF(L1564&gt;=Indicadores!$B$5,"Envelhecendo","Atual")))</f>
        <v>Atual</v>
      </c>
      <c r="N1564" s="2" t="str">
        <f aca="false">IF(F1564="","N/A",IF(F1564&lt;Indicadores!$B$4,"Vencida","Vigente"))</f>
        <v>Vigente</v>
      </c>
      <c r="O1564" s="2" t="str">
        <f aca="false">INDEX(Locais!$B$2:$B$13,MATCH(H1564,Locais!$A$2:$A$13,0))</f>
        <v>Regional - Belo Horizonte</v>
      </c>
      <c r="P1564" s="2" t="str">
        <f aca="false">INDEX(Locais!$C$2:$C$13,MATCH(H1564,Locais!$A$2:$A$13,0))</f>
        <v>Sudeste</v>
      </c>
    </row>
    <row r="1565" customFormat="false" ht="15" hidden="false" customHeight="false" outlineLevel="0" collapsed="false">
      <c r="A1565" s="2" t="s">
        <v>1701</v>
      </c>
      <c r="B1565" s="2" t="s">
        <v>68</v>
      </c>
      <c r="C1565" s="2" t="s">
        <v>102</v>
      </c>
      <c r="D1565" s="2" t="s">
        <v>103</v>
      </c>
      <c r="E1565" s="13" t="n">
        <v>45605</v>
      </c>
      <c r="F1565" s="13" t="n">
        <v>46700</v>
      </c>
      <c r="G1565" s="2" t="s">
        <v>151</v>
      </c>
      <c r="H1565" s="2" t="s">
        <v>119</v>
      </c>
      <c r="I1565" s="2" t="s">
        <v>115</v>
      </c>
      <c r="J1565" s="2" t="s">
        <v>137</v>
      </c>
      <c r="K1565" s="14" t="n">
        <v>5894.25</v>
      </c>
      <c r="L1565" s="2" t="n">
        <f aca="false">IF(E1565="","",ROUND((Indicadores!$B$4-E1565)/365.25,1))</f>
        <v>1.9</v>
      </c>
      <c r="M1565" s="2" t="str">
        <f aca="false">IF(E1565="","Virtual",IF(L1565&gt;=Indicadores!$B$6,"Fim de Vida",IF(L1565&gt;=Indicadores!$B$5,"Envelhecendo","Atual")))</f>
        <v>Atual</v>
      </c>
      <c r="N1565" s="2" t="str">
        <f aca="false">IF(F1565="","N/A",IF(F1565&lt;Indicadores!$B$4,"Vencida","Vigente"))</f>
        <v>Vigente</v>
      </c>
      <c r="O1565" s="2" t="str">
        <f aca="false">INDEX(Locais!$B$2:$B$13,MATCH(H1565,Locais!$A$2:$A$13,0))</f>
        <v>Regional - São Paulo</v>
      </c>
      <c r="P1565" s="2" t="str">
        <f aca="false">INDEX(Locais!$C$2:$C$13,MATCH(H1565,Locais!$A$2:$A$13,0))</f>
        <v>Sudeste</v>
      </c>
    </row>
    <row r="1566" customFormat="false" ht="15" hidden="false" customHeight="false" outlineLevel="0" collapsed="false">
      <c r="A1566" s="2" t="s">
        <v>1702</v>
      </c>
      <c r="B1566" s="2" t="s">
        <v>71</v>
      </c>
      <c r="C1566" s="2" t="s">
        <v>126</v>
      </c>
      <c r="D1566" s="2" t="s">
        <v>157</v>
      </c>
      <c r="E1566" s="13" t="n">
        <v>44387</v>
      </c>
      <c r="F1566" s="13" t="n">
        <v>45482</v>
      </c>
      <c r="G1566" s="2" t="s">
        <v>32</v>
      </c>
      <c r="H1566" s="2" t="s">
        <v>128</v>
      </c>
      <c r="I1566" s="2" t="s">
        <v>115</v>
      </c>
      <c r="J1566" s="2" t="s">
        <v>100</v>
      </c>
      <c r="K1566" s="14" t="n">
        <v>2456.63</v>
      </c>
      <c r="L1566" s="2" t="n">
        <f aca="false">IF(E1566="","",ROUND((Indicadores!$B$4-E1566)/365.25,1))</f>
        <v>5.3</v>
      </c>
      <c r="M1566" s="2" t="str">
        <f aca="false">IF(E1566="","Virtual",IF(L1566&gt;=Indicadores!$B$6,"Fim de Vida",IF(L1566&gt;=Indicadores!$B$5,"Envelhecendo","Atual")))</f>
        <v>Fim de Vida</v>
      </c>
      <c r="N1566" s="2" t="str">
        <f aca="false">IF(F1566="","N/A",IF(F1566&lt;Indicadores!$B$4,"Vencida","Vigente"))</f>
        <v>Vencida</v>
      </c>
      <c r="O1566" s="2" t="str">
        <f aca="false">INDEX(Locais!$B$2:$B$13,MATCH(H1566,Locais!$A$2:$A$13,0))</f>
        <v>Regional - Recife</v>
      </c>
      <c r="P1566" s="2" t="str">
        <f aca="false">INDEX(Locais!$C$2:$C$13,MATCH(H1566,Locais!$A$2:$A$13,0))</f>
        <v>Nordeste</v>
      </c>
    </row>
    <row r="1567" customFormat="false" ht="15" hidden="false" customHeight="false" outlineLevel="0" collapsed="false">
      <c r="A1567" s="2" t="s">
        <v>1703</v>
      </c>
      <c r="B1567" s="2" t="s">
        <v>69</v>
      </c>
      <c r="C1567" s="2" t="s">
        <v>96</v>
      </c>
      <c r="D1567" s="2" t="s">
        <v>97</v>
      </c>
      <c r="E1567" s="13" t="n">
        <v>45323</v>
      </c>
      <c r="F1567" s="13" t="n">
        <v>46418</v>
      </c>
      <c r="G1567" s="2" t="s">
        <v>32</v>
      </c>
      <c r="H1567" s="2" t="s">
        <v>108</v>
      </c>
      <c r="I1567" s="2" t="s">
        <v>115</v>
      </c>
      <c r="J1567" s="2" t="s">
        <v>100</v>
      </c>
      <c r="K1567" s="14" t="n">
        <v>10031.06</v>
      </c>
      <c r="L1567" s="2" t="n">
        <f aca="false">IF(E1567="","",ROUND((Indicadores!$B$4-E1567)/365.25,1))</f>
        <v>2.7</v>
      </c>
      <c r="M1567" s="2" t="str">
        <f aca="false">IF(E1567="","Virtual",IF(L1567&gt;=Indicadores!$B$6,"Fim de Vida",IF(L1567&gt;=Indicadores!$B$5,"Envelhecendo","Atual")))</f>
        <v>Atual</v>
      </c>
      <c r="N1567" s="2" t="str">
        <f aca="false">IF(F1567="","N/A",IF(F1567&lt;Indicadores!$B$4,"Vencida","Vigente"))</f>
        <v>Vigente</v>
      </c>
      <c r="O1567" s="2" t="str">
        <f aca="false">INDEX(Locais!$B$2:$B$13,MATCH(H1567,Locais!$A$2:$A$13,0))</f>
        <v>Regional - Porto Alegre</v>
      </c>
      <c r="P1567" s="2" t="str">
        <f aca="false">INDEX(Locais!$C$2:$C$13,MATCH(H1567,Locais!$A$2:$A$13,0))</f>
        <v>Sul</v>
      </c>
    </row>
    <row r="1568" customFormat="false" ht="15" hidden="false" customHeight="false" outlineLevel="0" collapsed="false">
      <c r="A1568" s="2" t="s">
        <v>1704</v>
      </c>
      <c r="B1568" s="2" t="s">
        <v>69</v>
      </c>
      <c r="C1568" s="2" t="s">
        <v>96</v>
      </c>
      <c r="D1568" s="2" t="s">
        <v>97</v>
      </c>
      <c r="E1568" s="13" t="n">
        <v>44352</v>
      </c>
      <c r="F1568" s="13" t="n">
        <v>45447</v>
      </c>
      <c r="G1568" s="2" t="s">
        <v>34</v>
      </c>
      <c r="H1568" s="2" t="s">
        <v>114</v>
      </c>
      <c r="I1568" s="2" t="s">
        <v>99</v>
      </c>
      <c r="J1568" s="2" t="s">
        <v>100</v>
      </c>
      <c r="K1568" s="14" t="n">
        <v>8608.77</v>
      </c>
      <c r="L1568" s="2" t="n">
        <f aca="false">IF(E1568="","",ROUND((Indicadores!$B$4-E1568)/365.25,1))</f>
        <v>5.4</v>
      </c>
      <c r="M1568" s="2" t="str">
        <f aca="false">IF(E1568="","Virtual",IF(L1568&gt;=Indicadores!$B$6,"Fim de Vida",IF(L1568&gt;=Indicadores!$B$5,"Envelhecendo","Atual")))</f>
        <v>Fim de Vida</v>
      </c>
      <c r="N1568" s="2" t="str">
        <f aca="false">IF(F1568="","N/A",IF(F1568&lt;Indicadores!$B$4,"Vencida","Vigente"))</f>
        <v>Vencida</v>
      </c>
      <c r="O1568" s="2" t="str">
        <f aca="false">INDEX(Locais!$B$2:$B$13,MATCH(H1568,Locais!$A$2:$A$13,0))</f>
        <v>Regional - Belo Horizonte</v>
      </c>
      <c r="P1568" s="2" t="str">
        <f aca="false">INDEX(Locais!$C$2:$C$13,MATCH(H1568,Locais!$A$2:$A$13,0))</f>
        <v>Sudeste</v>
      </c>
    </row>
    <row r="1569" customFormat="false" ht="15" hidden="false" customHeight="false" outlineLevel="0" collapsed="false">
      <c r="A1569" s="2" t="s">
        <v>1705</v>
      </c>
      <c r="B1569" s="2" t="s">
        <v>69</v>
      </c>
      <c r="C1569" s="2" t="s">
        <v>96</v>
      </c>
      <c r="D1569" s="2" t="s">
        <v>117</v>
      </c>
      <c r="E1569" s="13" t="n">
        <v>45808</v>
      </c>
      <c r="F1569" s="13" t="n">
        <v>46903</v>
      </c>
      <c r="G1569" s="2" t="s">
        <v>36</v>
      </c>
      <c r="H1569" s="2" t="s">
        <v>128</v>
      </c>
      <c r="I1569" s="2" t="s">
        <v>120</v>
      </c>
      <c r="J1569" s="2" t="s">
        <v>100</v>
      </c>
      <c r="K1569" s="14" t="n">
        <v>7233.48</v>
      </c>
      <c r="L1569" s="2" t="n">
        <f aca="false">IF(E1569="","",ROUND((Indicadores!$B$4-E1569)/365.25,1))</f>
        <v>1.4</v>
      </c>
      <c r="M1569" s="2" t="str">
        <f aca="false">IF(E1569="","Virtual",IF(L1569&gt;=Indicadores!$B$6,"Fim de Vida",IF(L1569&gt;=Indicadores!$B$5,"Envelhecendo","Atual")))</f>
        <v>Atual</v>
      </c>
      <c r="N1569" s="2" t="str">
        <f aca="false">IF(F1569="","N/A",IF(F1569&lt;Indicadores!$B$4,"Vencida","Vigente"))</f>
        <v>Vigente</v>
      </c>
      <c r="O1569" s="2" t="str">
        <f aca="false">INDEX(Locais!$B$2:$B$13,MATCH(H1569,Locais!$A$2:$A$13,0))</f>
        <v>Regional - Recife</v>
      </c>
      <c r="P1569" s="2" t="str">
        <f aca="false">INDEX(Locais!$C$2:$C$13,MATCH(H1569,Locais!$A$2:$A$13,0))</f>
        <v>Nordeste</v>
      </c>
    </row>
    <row r="1570" customFormat="false" ht="15" hidden="false" customHeight="false" outlineLevel="0" collapsed="false">
      <c r="A1570" s="2" t="s">
        <v>1706</v>
      </c>
      <c r="B1570" s="2" t="s">
        <v>69</v>
      </c>
      <c r="C1570" s="2" t="s">
        <v>126</v>
      </c>
      <c r="D1570" s="2" t="s">
        <v>169</v>
      </c>
      <c r="E1570" s="13" t="n">
        <v>45631</v>
      </c>
      <c r="F1570" s="13" t="n">
        <v>46726</v>
      </c>
      <c r="G1570" s="2" t="s">
        <v>32</v>
      </c>
      <c r="H1570" s="2" t="s">
        <v>165</v>
      </c>
      <c r="I1570" s="2" t="s">
        <v>130</v>
      </c>
      <c r="J1570" s="2" t="s">
        <v>100</v>
      </c>
      <c r="K1570" s="14" t="n">
        <v>8768.81</v>
      </c>
      <c r="L1570" s="2" t="n">
        <f aca="false">IF(E1570="","",ROUND((Indicadores!$B$4-E1570)/365.25,1))</f>
        <v>1.9</v>
      </c>
      <c r="M1570" s="2" t="str">
        <f aca="false">IF(E1570="","Virtual",IF(L1570&gt;=Indicadores!$B$6,"Fim de Vida",IF(L1570&gt;=Indicadores!$B$5,"Envelhecendo","Atual")))</f>
        <v>Atual</v>
      </c>
      <c r="N1570" s="2" t="str">
        <f aca="false">IF(F1570="","N/A",IF(F1570&lt;Indicadores!$B$4,"Vencida","Vigente"))</f>
        <v>Vigente</v>
      </c>
      <c r="O1570" s="2" t="str">
        <f aca="false">INDEX(Locais!$B$2:$B$13,MATCH(H1570,Locais!$A$2:$A$13,0))</f>
        <v>Regional - Salvador</v>
      </c>
      <c r="P1570" s="2" t="str">
        <f aca="false">INDEX(Locais!$C$2:$C$13,MATCH(H1570,Locais!$A$2:$A$13,0))</f>
        <v>Nordeste</v>
      </c>
    </row>
    <row r="1571" customFormat="false" ht="15" hidden="false" customHeight="false" outlineLevel="0" collapsed="false">
      <c r="A1571" s="2" t="s">
        <v>1707</v>
      </c>
      <c r="B1571" s="2" t="s">
        <v>68</v>
      </c>
      <c r="C1571" s="2" t="s">
        <v>126</v>
      </c>
      <c r="D1571" s="2" t="s">
        <v>127</v>
      </c>
      <c r="E1571" s="13" t="n">
        <v>45628</v>
      </c>
      <c r="F1571" s="13" t="n">
        <v>46723</v>
      </c>
      <c r="G1571" s="2" t="s">
        <v>32</v>
      </c>
      <c r="H1571" s="2" t="s">
        <v>114</v>
      </c>
      <c r="I1571" s="2" t="s">
        <v>109</v>
      </c>
      <c r="J1571" s="2" t="s">
        <v>100</v>
      </c>
      <c r="K1571" s="14" t="n">
        <v>5582.7</v>
      </c>
      <c r="L1571" s="2" t="n">
        <f aca="false">IF(E1571="","",ROUND((Indicadores!$B$4-E1571)/365.25,1))</f>
        <v>1.9</v>
      </c>
      <c r="M1571" s="2" t="str">
        <f aca="false">IF(E1571="","Virtual",IF(L1571&gt;=Indicadores!$B$6,"Fim de Vida",IF(L1571&gt;=Indicadores!$B$5,"Envelhecendo","Atual")))</f>
        <v>Atual</v>
      </c>
      <c r="N1571" s="2" t="str">
        <f aca="false">IF(F1571="","N/A",IF(F1571&lt;Indicadores!$B$4,"Vencida","Vigente"))</f>
        <v>Vigente</v>
      </c>
      <c r="O1571" s="2" t="str">
        <f aca="false">INDEX(Locais!$B$2:$B$13,MATCH(H1571,Locais!$A$2:$A$13,0))</f>
        <v>Regional - Belo Horizonte</v>
      </c>
      <c r="P1571" s="2" t="str">
        <f aca="false">INDEX(Locais!$C$2:$C$13,MATCH(H1571,Locais!$A$2:$A$13,0))</f>
        <v>Sudeste</v>
      </c>
    </row>
    <row r="1572" customFormat="false" ht="15" hidden="false" customHeight="false" outlineLevel="0" collapsed="false">
      <c r="A1572" s="2" t="s">
        <v>1708</v>
      </c>
      <c r="B1572" s="2" t="s">
        <v>71</v>
      </c>
      <c r="C1572" s="2" t="s">
        <v>96</v>
      </c>
      <c r="D1572" s="2" t="s">
        <v>171</v>
      </c>
      <c r="E1572" s="13" t="n">
        <v>45390</v>
      </c>
      <c r="F1572" s="13" t="n">
        <v>46485</v>
      </c>
      <c r="G1572" s="2" t="s">
        <v>32</v>
      </c>
      <c r="H1572" s="2" t="s">
        <v>104</v>
      </c>
      <c r="I1572" s="2" t="s">
        <v>124</v>
      </c>
      <c r="J1572" s="2" t="s">
        <v>100</v>
      </c>
      <c r="K1572" s="14" t="n">
        <v>2288.03</v>
      </c>
      <c r="L1572" s="2" t="n">
        <f aca="false">IF(E1572="","",ROUND((Indicadores!$B$4-E1572)/365.25,1))</f>
        <v>2.5</v>
      </c>
      <c r="M1572" s="2" t="str">
        <f aca="false">IF(E1572="","Virtual",IF(L1572&gt;=Indicadores!$B$6,"Fim de Vida",IF(L1572&gt;=Indicadores!$B$5,"Envelhecendo","Atual")))</f>
        <v>Atual</v>
      </c>
      <c r="N1572" s="2" t="str">
        <f aca="false">IF(F1572="","N/A",IF(F1572&lt;Indicadores!$B$4,"Vencida","Vigente"))</f>
        <v>Vigente</v>
      </c>
      <c r="O1572" s="2" t="str">
        <f aca="false">INDEX(Locais!$B$2:$B$13,MATCH(H1572,Locais!$A$2:$A$13,0))</f>
        <v>Regional - Fortaleza</v>
      </c>
      <c r="P1572" s="2" t="str">
        <f aca="false">INDEX(Locais!$C$2:$C$13,MATCH(H1572,Locais!$A$2:$A$13,0))</f>
        <v>Nordeste</v>
      </c>
    </row>
    <row r="1573" customFormat="false" ht="15" hidden="false" customHeight="false" outlineLevel="0" collapsed="false">
      <c r="A1573" s="2" t="s">
        <v>1709</v>
      </c>
      <c r="B1573" s="2" t="s">
        <v>69</v>
      </c>
      <c r="C1573" s="2" t="s">
        <v>96</v>
      </c>
      <c r="D1573" s="2" t="s">
        <v>117</v>
      </c>
      <c r="E1573" s="13" t="n">
        <v>44447</v>
      </c>
      <c r="F1573" s="13" t="n">
        <v>45542</v>
      </c>
      <c r="G1573" s="2" t="s">
        <v>32</v>
      </c>
      <c r="H1573" s="2" t="s">
        <v>98</v>
      </c>
      <c r="I1573" s="2" t="s">
        <v>120</v>
      </c>
      <c r="J1573" s="2" t="s">
        <v>100</v>
      </c>
      <c r="K1573" s="14" t="n">
        <v>10941.54</v>
      </c>
      <c r="L1573" s="2" t="n">
        <f aca="false">IF(E1573="","",ROUND((Indicadores!$B$4-E1573)/365.25,1))</f>
        <v>5.1</v>
      </c>
      <c r="M1573" s="2" t="str">
        <f aca="false">IF(E1573="","Virtual",IF(L1573&gt;=Indicadores!$B$6,"Fim de Vida",IF(L1573&gt;=Indicadores!$B$5,"Envelhecendo","Atual")))</f>
        <v>Fim de Vida</v>
      </c>
      <c r="N1573" s="2" t="str">
        <f aca="false">IF(F1573="","N/A",IF(F1573&lt;Indicadores!$B$4,"Vencida","Vigente"))</f>
        <v>Vencida</v>
      </c>
      <c r="O1573" s="2" t="str">
        <f aca="false">INDEX(Locais!$B$2:$B$13,MATCH(H1573,Locais!$A$2:$A$13,0))</f>
        <v>Sede - Brasília</v>
      </c>
      <c r="P1573" s="2" t="str">
        <f aca="false">INDEX(Locais!$C$2:$C$13,MATCH(H1573,Locais!$A$2:$A$13,0))</f>
        <v>Centro-Oeste</v>
      </c>
    </row>
    <row r="1574" customFormat="false" ht="15" hidden="false" customHeight="false" outlineLevel="0" collapsed="false">
      <c r="A1574" s="2" t="s">
        <v>1710</v>
      </c>
      <c r="B1574" s="2" t="s">
        <v>68</v>
      </c>
      <c r="C1574" s="2" t="s">
        <v>96</v>
      </c>
      <c r="D1574" s="2" t="s">
        <v>132</v>
      </c>
      <c r="E1574" s="13" t="n">
        <v>43880</v>
      </c>
      <c r="F1574" s="13" t="n">
        <v>44975</v>
      </c>
      <c r="G1574" s="2" t="s">
        <v>34</v>
      </c>
      <c r="H1574" s="2" t="s">
        <v>98</v>
      </c>
      <c r="I1574" s="2" t="s">
        <v>109</v>
      </c>
      <c r="J1574" s="2" t="s">
        <v>100</v>
      </c>
      <c r="K1574" s="14" t="n">
        <v>5245.01</v>
      </c>
      <c r="L1574" s="2" t="n">
        <f aca="false">IF(E1574="","",ROUND((Indicadores!$B$4-E1574)/365.25,1))</f>
        <v>6.7</v>
      </c>
      <c r="M1574" s="2" t="str">
        <f aca="false">IF(E1574="","Virtual",IF(L1574&gt;=Indicadores!$B$6,"Fim de Vida",IF(L1574&gt;=Indicadores!$B$5,"Envelhecendo","Atual")))</f>
        <v>Fim de Vida</v>
      </c>
      <c r="N1574" s="2" t="str">
        <f aca="false">IF(F1574="","N/A",IF(F1574&lt;Indicadores!$B$4,"Vencida","Vigente"))</f>
        <v>Vencida</v>
      </c>
      <c r="O1574" s="2" t="str">
        <f aca="false">INDEX(Locais!$B$2:$B$13,MATCH(H1574,Locais!$A$2:$A$13,0))</f>
        <v>Sede - Brasília</v>
      </c>
      <c r="P1574" s="2" t="str">
        <f aca="false">INDEX(Locais!$C$2:$C$13,MATCH(H1574,Locais!$A$2:$A$13,0))</f>
        <v>Centro-Oeste</v>
      </c>
    </row>
    <row r="1575" customFormat="false" ht="15" hidden="false" customHeight="false" outlineLevel="0" collapsed="false">
      <c r="A1575" s="2" t="s">
        <v>1711</v>
      </c>
      <c r="B1575" s="2" t="s">
        <v>69</v>
      </c>
      <c r="C1575" s="2" t="s">
        <v>96</v>
      </c>
      <c r="D1575" s="2" t="s">
        <v>117</v>
      </c>
      <c r="E1575" s="13" t="n">
        <v>45110</v>
      </c>
      <c r="F1575" s="13" t="n">
        <v>46205</v>
      </c>
      <c r="G1575" s="2" t="s">
        <v>32</v>
      </c>
      <c r="H1575" s="2" t="s">
        <v>119</v>
      </c>
      <c r="I1575" s="2" t="s">
        <v>142</v>
      </c>
      <c r="J1575" s="2" t="s">
        <v>100</v>
      </c>
      <c r="K1575" s="14" t="n">
        <v>10197.25</v>
      </c>
      <c r="L1575" s="2" t="n">
        <f aca="false">IF(E1575="","",ROUND((Indicadores!$B$4-E1575)/365.25,1))</f>
        <v>3.3</v>
      </c>
      <c r="M1575" s="2" t="str">
        <f aca="false">IF(E1575="","Virtual",IF(L1575&gt;=Indicadores!$B$6,"Fim de Vida",IF(L1575&gt;=Indicadores!$B$5,"Envelhecendo","Atual")))</f>
        <v>Envelhecendo</v>
      </c>
      <c r="N1575" s="2" t="str">
        <f aca="false">IF(F1575="","N/A",IF(F1575&lt;Indicadores!$B$4,"Vencida","Vigente"))</f>
        <v>Vencida</v>
      </c>
      <c r="O1575" s="2" t="str">
        <f aca="false">INDEX(Locais!$B$2:$B$13,MATCH(H1575,Locais!$A$2:$A$13,0))</f>
        <v>Regional - São Paulo</v>
      </c>
      <c r="P1575" s="2" t="str">
        <f aca="false">INDEX(Locais!$C$2:$C$13,MATCH(H1575,Locais!$A$2:$A$13,0))</f>
        <v>Sudeste</v>
      </c>
    </row>
    <row r="1576" customFormat="false" ht="15" hidden="false" customHeight="false" outlineLevel="0" collapsed="false">
      <c r="A1576" s="2" t="s">
        <v>1712</v>
      </c>
      <c r="B1576" s="2" t="s">
        <v>68</v>
      </c>
      <c r="C1576" s="2" t="s">
        <v>126</v>
      </c>
      <c r="D1576" s="2" t="s">
        <v>127</v>
      </c>
      <c r="E1576" s="13" t="n">
        <v>43551</v>
      </c>
      <c r="F1576" s="13" t="n">
        <v>44646</v>
      </c>
      <c r="G1576" s="2" t="s">
        <v>135</v>
      </c>
      <c r="H1576" s="2" t="s">
        <v>98</v>
      </c>
      <c r="I1576" s="2" t="s">
        <v>133</v>
      </c>
      <c r="J1576" s="2" t="s">
        <v>137</v>
      </c>
      <c r="K1576" s="14" t="n">
        <v>5766.84</v>
      </c>
      <c r="L1576" s="2" t="n">
        <f aca="false">IF(E1576="","",ROUND((Indicadores!$B$4-E1576)/365.25,1))</f>
        <v>7.6</v>
      </c>
      <c r="M1576" s="2" t="str">
        <f aca="false">IF(E1576="","Virtual",IF(L1576&gt;=Indicadores!$B$6,"Fim de Vida",IF(L1576&gt;=Indicadores!$B$5,"Envelhecendo","Atual")))</f>
        <v>Fim de Vida</v>
      </c>
      <c r="N1576" s="2" t="str">
        <f aca="false">IF(F1576="","N/A",IF(F1576&lt;Indicadores!$B$4,"Vencida","Vigente"))</f>
        <v>Vencida</v>
      </c>
      <c r="O1576" s="2" t="str">
        <f aca="false">INDEX(Locais!$B$2:$B$13,MATCH(H1576,Locais!$A$2:$A$13,0))</f>
        <v>Sede - Brasília</v>
      </c>
      <c r="P1576" s="2" t="str">
        <f aca="false">INDEX(Locais!$C$2:$C$13,MATCH(H1576,Locais!$A$2:$A$13,0))</f>
        <v>Centro-Oeste</v>
      </c>
    </row>
    <row r="1577" customFormat="false" ht="15" hidden="false" customHeight="false" outlineLevel="0" collapsed="false">
      <c r="A1577" s="2" t="s">
        <v>1713</v>
      </c>
      <c r="B1577" s="2" t="s">
        <v>70</v>
      </c>
      <c r="C1577" s="2" t="s">
        <v>126</v>
      </c>
      <c r="D1577" s="2" t="s">
        <v>162</v>
      </c>
      <c r="E1577" s="13" t="n">
        <v>45047</v>
      </c>
      <c r="F1577" s="13" t="n">
        <v>46872</v>
      </c>
      <c r="G1577" s="2" t="s">
        <v>32</v>
      </c>
      <c r="H1577" s="2" t="s">
        <v>119</v>
      </c>
      <c r="I1577" s="2" t="s">
        <v>130</v>
      </c>
      <c r="J1577" s="2" t="s">
        <v>100</v>
      </c>
      <c r="K1577" s="14" t="n">
        <v>18198.34</v>
      </c>
      <c r="L1577" s="2" t="n">
        <f aca="false">IF(E1577="","",ROUND((Indicadores!$B$4-E1577)/365.25,1))</f>
        <v>3.5</v>
      </c>
      <c r="M1577" s="2" t="str">
        <f aca="false">IF(E1577="","Virtual",IF(L1577&gt;=Indicadores!$B$6,"Fim de Vida",IF(L1577&gt;=Indicadores!$B$5,"Envelhecendo","Atual")))</f>
        <v>Envelhecendo</v>
      </c>
      <c r="N1577" s="2" t="str">
        <f aca="false">IF(F1577="","N/A",IF(F1577&lt;Indicadores!$B$4,"Vencida","Vigente"))</f>
        <v>Vigente</v>
      </c>
      <c r="O1577" s="2" t="str">
        <f aca="false">INDEX(Locais!$B$2:$B$13,MATCH(H1577,Locais!$A$2:$A$13,0))</f>
        <v>Regional - São Paulo</v>
      </c>
      <c r="P1577" s="2" t="str">
        <f aca="false">INDEX(Locais!$C$2:$C$13,MATCH(H1577,Locais!$A$2:$A$13,0))</f>
        <v>Sudeste</v>
      </c>
    </row>
    <row r="1578" customFormat="false" ht="15" hidden="false" customHeight="false" outlineLevel="0" collapsed="false">
      <c r="A1578" s="2" t="s">
        <v>1714</v>
      </c>
      <c r="B1578" s="2" t="s">
        <v>69</v>
      </c>
      <c r="C1578" s="2" t="s">
        <v>102</v>
      </c>
      <c r="D1578" s="2" t="s">
        <v>113</v>
      </c>
      <c r="E1578" s="13" t="n">
        <v>44662</v>
      </c>
      <c r="F1578" s="13" t="n">
        <v>45757</v>
      </c>
      <c r="G1578" s="2" t="s">
        <v>32</v>
      </c>
      <c r="H1578" s="2" t="s">
        <v>98</v>
      </c>
      <c r="I1578" s="2" t="s">
        <v>133</v>
      </c>
      <c r="J1578" s="2" t="s">
        <v>100</v>
      </c>
      <c r="K1578" s="14" t="n">
        <v>8692.29</v>
      </c>
      <c r="L1578" s="2" t="n">
        <f aca="false">IF(E1578="","",ROUND((Indicadores!$B$4-E1578)/365.25,1))</f>
        <v>4.5</v>
      </c>
      <c r="M1578" s="2" t="str">
        <f aca="false">IF(E1578="","Virtual",IF(L1578&gt;=Indicadores!$B$6,"Fim de Vida",IF(L1578&gt;=Indicadores!$B$5,"Envelhecendo","Atual")))</f>
        <v>Envelhecendo</v>
      </c>
      <c r="N1578" s="2" t="str">
        <f aca="false">IF(F1578="","N/A",IF(F1578&lt;Indicadores!$B$4,"Vencida","Vigente"))</f>
        <v>Vencida</v>
      </c>
      <c r="O1578" s="2" t="str">
        <f aca="false">INDEX(Locais!$B$2:$B$13,MATCH(H1578,Locais!$A$2:$A$13,0))</f>
        <v>Sede - Brasília</v>
      </c>
      <c r="P1578" s="2" t="str">
        <f aca="false">INDEX(Locais!$C$2:$C$13,MATCH(H1578,Locais!$A$2:$A$13,0))</f>
        <v>Centro-Oeste</v>
      </c>
    </row>
    <row r="1579" customFormat="false" ht="15" hidden="false" customHeight="false" outlineLevel="0" collapsed="false">
      <c r="A1579" s="2" t="s">
        <v>1715</v>
      </c>
      <c r="B1579" s="2" t="s">
        <v>69</v>
      </c>
      <c r="C1579" s="2" t="s">
        <v>102</v>
      </c>
      <c r="D1579" s="2" t="s">
        <v>113</v>
      </c>
      <c r="E1579" s="13" t="n">
        <v>45366</v>
      </c>
      <c r="F1579" s="13" t="n">
        <v>46461</v>
      </c>
      <c r="G1579" s="2" t="s">
        <v>32</v>
      </c>
      <c r="H1579" s="2" t="s">
        <v>165</v>
      </c>
      <c r="I1579" s="2" t="s">
        <v>115</v>
      </c>
      <c r="J1579" s="2" t="s">
        <v>100</v>
      </c>
      <c r="K1579" s="14" t="n">
        <v>8465.18</v>
      </c>
      <c r="L1579" s="2" t="n">
        <f aca="false">IF(E1579="","",ROUND((Indicadores!$B$4-E1579)/365.25,1))</f>
        <v>2.6</v>
      </c>
      <c r="M1579" s="2" t="str">
        <f aca="false">IF(E1579="","Virtual",IF(L1579&gt;=Indicadores!$B$6,"Fim de Vida",IF(L1579&gt;=Indicadores!$B$5,"Envelhecendo","Atual")))</f>
        <v>Atual</v>
      </c>
      <c r="N1579" s="2" t="str">
        <f aca="false">IF(F1579="","N/A",IF(F1579&lt;Indicadores!$B$4,"Vencida","Vigente"))</f>
        <v>Vigente</v>
      </c>
      <c r="O1579" s="2" t="str">
        <f aca="false">INDEX(Locais!$B$2:$B$13,MATCH(H1579,Locais!$A$2:$A$13,0))</f>
        <v>Regional - Salvador</v>
      </c>
      <c r="P1579" s="2" t="str">
        <f aca="false">INDEX(Locais!$C$2:$C$13,MATCH(H1579,Locais!$A$2:$A$13,0))</f>
        <v>Nordeste</v>
      </c>
    </row>
    <row r="1580" customFormat="false" ht="15" hidden="false" customHeight="false" outlineLevel="0" collapsed="false">
      <c r="A1580" s="2" t="s">
        <v>1716</v>
      </c>
      <c r="B1580" s="2" t="s">
        <v>68</v>
      </c>
      <c r="C1580" s="2" t="s">
        <v>96</v>
      </c>
      <c r="D1580" s="2" t="s">
        <v>107</v>
      </c>
      <c r="E1580" s="13" t="n">
        <v>45762</v>
      </c>
      <c r="F1580" s="13" t="n">
        <v>46857</v>
      </c>
      <c r="G1580" s="2" t="s">
        <v>118</v>
      </c>
      <c r="H1580" s="2" t="s">
        <v>98</v>
      </c>
      <c r="I1580" s="2" t="s">
        <v>133</v>
      </c>
      <c r="J1580" s="2" t="s">
        <v>100</v>
      </c>
      <c r="K1580" s="14" t="n">
        <v>6110.77</v>
      </c>
      <c r="L1580" s="2" t="n">
        <f aca="false">IF(E1580="","",ROUND((Indicadores!$B$4-E1580)/365.25,1))</f>
        <v>1.5</v>
      </c>
      <c r="M1580" s="2" t="str">
        <f aca="false">IF(E1580="","Virtual",IF(L1580&gt;=Indicadores!$B$6,"Fim de Vida",IF(L1580&gt;=Indicadores!$B$5,"Envelhecendo","Atual")))</f>
        <v>Atual</v>
      </c>
      <c r="N1580" s="2" t="str">
        <f aca="false">IF(F1580="","N/A",IF(F1580&lt;Indicadores!$B$4,"Vencida","Vigente"))</f>
        <v>Vigente</v>
      </c>
      <c r="O1580" s="2" t="str">
        <f aca="false">INDEX(Locais!$B$2:$B$13,MATCH(H1580,Locais!$A$2:$A$13,0))</f>
        <v>Sede - Brasília</v>
      </c>
      <c r="P1580" s="2" t="str">
        <f aca="false">INDEX(Locais!$C$2:$C$13,MATCH(H1580,Locais!$A$2:$A$13,0))</f>
        <v>Centro-Oeste</v>
      </c>
    </row>
    <row r="1581" customFormat="false" ht="15" hidden="false" customHeight="false" outlineLevel="0" collapsed="false">
      <c r="A1581" s="2" t="s">
        <v>1717</v>
      </c>
      <c r="B1581" s="2" t="s">
        <v>71</v>
      </c>
      <c r="C1581" s="2" t="s">
        <v>126</v>
      </c>
      <c r="D1581" s="2" t="s">
        <v>157</v>
      </c>
      <c r="E1581" s="13" t="n">
        <v>45344</v>
      </c>
      <c r="F1581" s="13" t="n">
        <v>46439</v>
      </c>
      <c r="G1581" s="2" t="s">
        <v>32</v>
      </c>
      <c r="H1581" s="2" t="s">
        <v>98</v>
      </c>
      <c r="I1581" s="2" t="s">
        <v>142</v>
      </c>
      <c r="J1581" s="2" t="s">
        <v>100</v>
      </c>
      <c r="K1581" s="14" t="n">
        <v>2126.3</v>
      </c>
      <c r="L1581" s="2" t="n">
        <f aca="false">IF(E1581="","",ROUND((Indicadores!$B$4-E1581)/365.25,1))</f>
        <v>2.7</v>
      </c>
      <c r="M1581" s="2" t="str">
        <f aca="false">IF(E1581="","Virtual",IF(L1581&gt;=Indicadores!$B$6,"Fim de Vida",IF(L1581&gt;=Indicadores!$B$5,"Envelhecendo","Atual")))</f>
        <v>Atual</v>
      </c>
      <c r="N1581" s="2" t="str">
        <f aca="false">IF(F1581="","N/A",IF(F1581&lt;Indicadores!$B$4,"Vencida","Vigente"))</f>
        <v>Vigente</v>
      </c>
      <c r="O1581" s="2" t="str">
        <f aca="false">INDEX(Locais!$B$2:$B$13,MATCH(H1581,Locais!$A$2:$A$13,0))</f>
        <v>Sede - Brasília</v>
      </c>
      <c r="P1581" s="2" t="str">
        <f aca="false">INDEX(Locais!$C$2:$C$13,MATCH(H1581,Locais!$A$2:$A$13,0))</f>
        <v>Centro-Oeste</v>
      </c>
    </row>
    <row r="1582" customFormat="false" ht="15" hidden="false" customHeight="false" outlineLevel="0" collapsed="false">
      <c r="A1582" s="2" t="s">
        <v>1718</v>
      </c>
      <c r="B1582" s="2" t="s">
        <v>68</v>
      </c>
      <c r="C1582" s="2" t="s">
        <v>96</v>
      </c>
      <c r="D1582" s="2" t="s">
        <v>107</v>
      </c>
      <c r="E1582" s="13" t="n">
        <v>45662</v>
      </c>
      <c r="F1582" s="13" t="n">
        <v>46757</v>
      </c>
      <c r="G1582" s="2" t="s">
        <v>32</v>
      </c>
      <c r="H1582" s="2" t="s">
        <v>108</v>
      </c>
      <c r="I1582" s="2" t="s">
        <v>136</v>
      </c>
      <c r="J1582" s="2" t="s">
        <v>100</v>
      </c>
      <c r="K1582" s="14" t="n">
        <v>5254.31</v>
      </c>
      <c r="L1582" s="2" t="n">
        <f aca="false">IF(E1582="","",ROUND((Indicadores!$B$4-E1582)/365.25,1))</f>
        <v>1.8</v>
      </c>
      <c r="M1582" s="2" t="str">
        <f aca="false">IF(E1582="","Virtual",IF(L1582&gt;=Indicadores!$B$6,"Fim de Vida",IF(L1582&gt;=Indicadores!$B$5,"Envelhecendo","Atual")))</f>
        <v>Atual</v>
      </c>
      <c r="N1582" s="2" t="str">
        <f aca="false">IF(F1582="","N/A",IF(F1582&lt;Indicadores!$B$4,"Vencida","Vigente"))</f>
        <v>Vigente</v>
      </c>
      <c r="O1582" s="2" t="str">
        <f aca="false">INDEX(Locais!$B$2:$B$13,MATCH(H1582,Locais!$A$2:$A$13,0))</f>
        <v>Regional - Porto Alegre</v>
      </c>
      <c r="P1582" s="2" t="str">
        <f aca="false">INDEX(Locais!$C$2:$C$13,MATCH(H1582,Locais!$A$2:$A$13,0))</f>
        <v>Sul</v>
      </c>
    </row>
    <row r="1583" customFormat="false" ht="15" hidden="false" customHeight="false" outlineLevel="0" collapsed="false">
      <c r="A1583" s="2" t="s">
        <v>1719</v>
      </c>
      <c r="B1583" s="2" t="s">
        <v>70</v>
      </c>
      <c r="C1583" s="2" t="s">
        <v>96</v>
      </c>
      <c r="D1583" s="2" t="s">
        <v>122</v>
      </c>
      <c r="E1583" s="13" t="n">
        <v>45678</v>
      </c>
      <c r="F1583" s="13" t="n">
        <v>47503</v>
      </c>
      <c r="G1583" s="2" t="s">
        <v>32</v>
      </c>
      <c r="H1583" s="2" t="s">
        <v>139</v>
      </c>
      <c r="I1583" s="2" t="s">
        <v>133</v>
      </c>
      <c r="J1583" s="2" t="s">
        <v>100</v>
      </c>
      <c r="K1583" s="14" t="n">
        <v>19740.36</v>
      </c>
      <c r="L1583" s="2" t="n">
        <f aca="false">IF(E1583="","",ROUND((Indicadores!$B$4-E1583)/365.25,1))</f>
        <v>1.7</v>
      </c>
      <c r="M1583" s="2" t="str">
        <f aca="false">IF(E1583="","Virtual",IF(L1583&gt;=Indicadores!$B$6,"Fim de Vida",IF(L1583&gt;=Indicadores!$B$5,"Envelhecendo","Atual")))</f>
        <v>Atual</v>
      </c>
      <c r="N1583" s="2" t="str">
        <f aca="false">IF(F1583="","N/A",IF(F1583&lt;Indicadores!$B$4,"Vencida","Vigente"))</f>
        <v>Vigente</v>
      </c>
      <c r="O1583" s="2" t="str">
        <f aca="false">INDEX(Locais!$B$2:$B$13,MATCH(H1583,Locais!$A$2:$A$13,0))</f>
        <v>Regional - Rio de Janeiro</v>
      </c>
      <c r="P1583" s="2" t="str">
        <f aca="false">INDEX(Locais!$C$2:$C$13,MATCH(H1583,Locais!$A$2:$A$13,0))</f>
        <v>Sudeste</v>
      </c>
    </row>
    <row r="1584" customFormat="false" ht="15" hidden="false" customHeight="false" outlineLevel="0" collapsed="false">
      <c r="A1584" s="2" t="s">
        <v>1720</v>
      </c>
      <c r="B1584" s="2" t="s">
        <v>68</v>
      </c>
      <c r="C1584" s="2" t="s">
        <v>102</v>
      </c>
      <c r="D1584" s="2" t="s">
        <v>103</v>
      </c>
      <c r="E1584" s="13" t="n">
        <v>44557</v>
      </c>
      <c r="F1584" s="13" t="n">
        <v>45652</v>
      </c>
      <c r="G1584" s="2" t="s">
        <v>32</v>
      </c>
      <c r="H1584" s="2" t="s">
        <v>139</v>
      </c>
      <c r="I1584" s="2" t="s">
        <v>142</v>
      </c>
      <c r="J1584" s="2" t="s">
        <v>100</v>
      </c>
      <c r="K1584" s="14" t="n">
        <v>5830.31</v>
      </c>
      <c r="L1584" s="2" t="n">
        <f aca="false">IF(E1584="","",ROUND((Indicadores!$B$4-E1584)/365.25,1))</f>
        <v>4.8</v>
      </c>
      <c r="M1584" s="2" t="str">
        <f aca="false">IF(E1584="","Virtual",IF(L1584&gt;=Indicadores!$B$6,"Fim de Vida",IF(L1584&gt;=Indicadores!$B$5,"Envelhecendo","Atual")))</f>
        <v>Envelhecendo</v>
      </c>
      <c r="N1584" s="2" t="str">
        <f aca="false">IF(F1584="","N/A",IF(F1584&lt;Indicadores!$B$4,"Vencida","Vigente"))</f>
        <v>Vencida</v>
      </c>
      <c r="O1584" s="2" t="str">
        <f aca="false">INDEX(Locais!$B$2:$B$13,MATCH(H1584,Locais!$A$2:$A$13,0))</f>
        <v>Regional - Rio de Janeiro</v>
      </c>
      <c r="P1584" s="2" t="str">
        <f aca="false">INDEX(Locais!$C$2:$C$13,MATCH(H1584,Locais!$A$2:$A$13,0))</f>
        <v>Sudeste</v>
      </c>
    </row>
    <row r="1585" customFormat="false" ht="15" hidden="false" customHeight="false" outlineLevel="0" collapsed="false">
      <c r="A1585" s="2" t="s">
        <v>1721</v>
      </c>
      <c r="B1585" s="2" t="s">
        <v>68</v>
      </c>
      <c r="C1585" s="2" t="s">
        <v>96</v>
      </c>
      <c r="D1585" s="2" t="s">
        <v>107</v>
      </c>
      <c r="E1585" s="13" t="n">
        <v>45486</v>
      </c>
      <c r="F1585" s="13" t="n">
        <v>46581</v>
      </c>
      <c r="G1585" s="2" t="s">
        <v>32</v>
      </c>
      <c r="H1585" s="2" t="s">
        <v>119</v>
      </c>
      <c r="I1585" s="2" t="s">
        <v>99</v>
      </c>
      <c r="J1585" s="2" t="s">
        <v>100</v>
      </c>
      <c r="K1585" s="14" t="n">
        <v>5624.08</v>
      </c>
      <c r="L1585" s="2" t="n">
        <f aca="false">IF(E1585="","",ROUND((Indicadores!$B$4-E1585)/365.25,1))</f>
        <v>2.3</v>
      </c>
      <c r="M1585" s="2" t="str">
        <f aca="false">IF(E1585="","Virtual",IF(L1585&gt;=Indicadores!$B$6,"Fim de Vida",IF(L1585&gt;=Indicadores!$B$5,"Envelhecendo","Atual")))</f>
        <v>Atual</v>
      </c>
      <c r="N1585" s="2" t="str">
        <f aca="false">IF(F1585="","N/A",IF(F1585&lt;Indicadores!$B$4,"Vencida","Vigente"))</f>
        <v>Vigente</v>
      </c>
      <c r="O1585" s="2" t="str">
        <f aca="false">INDEX(Locais!$B$2:$B$13,MATCH(H1585,Locais!$A$2:$A$13,0))</f>
        <v>Regional - São Paulo</v>
      </c>
      <c r="P1585" s="2" t="str">
        <f aca="false">INDEX(Locais!$C$2:$C$13,MATCH(H1585,Locais!$A$2:$A$13,0))</f>
        <v>Sudeste</v>
      </c>
    </row>
    <row r="1586" customFormat="false" ht="15" hidden="false" customHeight="false" outlineLevel="0" collapsed="false">
      <c r="A1586" s="2" t="s">
        <v>1722</v>
      </c>
      <c r="B1586" s="2" t="s">
        <v>68</v>
      </c>
      <c r="C1586" s="2" t="s">
        <v>126</v>
      </c>
      <c r="D1586" s="2" t="s">
        <v>127</v>
      </c>
      <c r="E1586" s="13" t="n">
        <v>44892</v>
      </c>
      <c r="F1586" s="13" t="n">
        <v>45987</v>
      </c>
      <c r="G1586" s="2" t="s">
        <v>34</v>
      </c>
      <c r="H1586" s="2" t="s">
        <v>163</v>
      </c>
      <c r="I1586" s="2" t="s">
        <v>99</v>
      </c>
      <c r="J1586" s="2" t="s">
        <v>100</v>
      </c>
      <c r="K1586" s="14" t="n">
        <v>4784.89</v>
      </c>
      <c r="L1586" s="2" t="n">
        <f aca="false">IF(E1586="","",ROUND((Indicadores!$B$4-E1586)/365.25,1))</f>
        <v>3.9</v>
      </c>
      <c r="M1586" s="2" t="str">
        <f aca="false">IF(E1586="","Virtual",IF(L1586&gt;=Indicadores!$B$6,"Fim de Vida",IF(L1586&gt;=Indicadores!$B$5,"Envelhecendo","Atual")))</f>
        <v>Envelhecendo</v>
      </c>
      <c r="N1586" s="2" t="str">
        <f aca="false">IF(F1586="","N/A",IF(F1586&lt;Indicadores!$B$4,"Vencida","Vigente"))</f>
        <v>Vencida</v>
      </c>
      <c r="O1586" s="2" t="str">
        <f aca="false">INDEX(Locais!$B$2:$B$13,MATCH(H1586,Locais!$A$2:$A$13,0))</f>
        <v>Regional - Manaus</v>
      </c>
      <c r="P1586" s="2" t="str">
        <f aca="false">INDEX(Locais!$C$2:$C$13,MATCH(H1586,Locais!$A$2:$A$13,0))</f>
        <v>Norte</v>
      </c>
    </row>
    <row r="1587" customFormat="false" ht="15" hidden="false" customHeight="false" outlineLevel="0" collapsed="false">
      <c r="A1587" s="2" t="s">
        <v>1723</v>
      </c>
      <c r="B1587" s="2" t="s">
        <v>68</v>
      </c>
      <c r="C1587" s="2" t="s">
        <v>96</v>
      </c>
      <c r="D1587" s="2" t="s">
        <v>132</v>
      </c>
      <c r="E1587" s="13" t="n">
        <v>44952</v>
      </c>
      <c r="F1587" s="13" t="n">
        <v>46047</v>
      </c>
      <c r="G1587" s="2" t="s">
        <v>32</v>
      </c>
      <c r="H1587" s="2" t="s">
        <v>139</v>
      </c>
      <c r="I1587" s="2" t="s">
        <v>130</v>
      </c>
      <c r="J1587" s="2" t="s">
        <v>100</v>
      </c>
      <c r="K1587" s="14" t="n">
        <v>4982.18</v>
      </c>
      <c r="L1587" s="2" t="n">
        <f aca="false">IF(E1587="","",ROUND((Indicadores!$B$4-E1587)/365.25,1))</f>
        <v>3.7</v>
      </c>
      <c r="M1587" s="2" t="str">
        <f aca="false">IF(E1587="","Virtual",IF(L1587&gt;=Indicadores!$B$6,"Fim de Vida",IF(L1587&gt;=Indicadores!$B$5,"Envelhecendo","Atual")))</f>
        <v>Envelhecendo</v>
      </c>
      <c r="N1587" s="2" t="str">
        <f aca="false">IF(F1587="","N/A",IF(F1587&lt;Indicadores!$B$4,"Vencida","Vigente"))</f>
        <v>Vencida</v>
      </c>
      <c r="O1587" s="2" t="str">
        <f aca="false">INDEX(Locais!$B$2:$B$13,MATCH(H1587,Locais!$A$2:$A$13,0))</f>
        <v>Regional - Rio de Janeiro</v>
      </c>
      <c r="P1587" s="2" t="str">
        <f aca="false">INDEX(Locais!$C$2:$C$13,MATCH(H1587,Locais!$A$2:$A$13,0))</f>
        <v>Sudeste</v>
      </c>
    </row>
    <row r="1588" customFormat="false" ht="15" hidden="false" customHeight="false" outlineLevel="0" collapsed="false">
      <c r="A1588" s="2" t="s">
        <v>1724</v>
      </c>
      <c r="B1588" s="2" t="s">
        <v>68</v>
      </c>
      <c r="C1588" s="2" t="s">
        <v>96</v>
      </c>
      <c r="D1588" s="2" t="s">
        <v>132</v>
      </c>
      <c r="E1588" s="13" t="n">
        <v>44678</v>
      </c>
      <c r="F1588" s="13" t="n">
        <v>45773</v>
      </c>
      <c r="G1588" s="2" t="s">
        <v>32</v>
      </c>
      <c r="H1588" s="2" t="s">
        <v>139</v>
      </c>
      <c r="I1588" s="2" t="s">
        <v>142</v>
      </c>
      <c r="J1588" s="2" t="s">
        <v>100</v>
      </c>
      <c r="K1588" s="14" t="n">
        <v>5790.84</v>
      </c>
      <c r="L1588" s="2" t="n">
        <f aca="false">IF(E1588="","",ROUND((Indicadores!$B$4-E1588)/365.25,1))</f>
        <v>4.5</v>
      </c>
      <c r="M1588" s="2" t="str">
        <f aca="false">IF(E1588="","Virtual",IF(L1588&gt;=Indicadores!$B$6,"Fim de Vida",IF(L1588&gt;=Indicadores!$B$5,"Envelhecendo","Atual")))</f>
        <v>Envelhecendo</v>
      </c>
      <c r="N1588" s="2" t="str">
        <f aca="false">IF(F1588="","N/A",IF(F1588&lt;Indicadores!$B$4,"Vencida","Vigente"))</f>
        <v>Vencida</v>
      </c>
      <c r="O1588" s="2" t="str">
        <f aca="false">INDEX(Locais!$B$2:$B$13,MATCH(H1588,Locais!$A$2:$A$13,0))</f>
        <v>Regional - Rio de Janeiro</v>
      </c>
      <c r="P1588" s="2" t="str">
        <f aca="false">INDEX(Locais!$C$2:$C$13,MATCH(H1588,Locais!$A$2:$A$13,0))</f>
        <v>Sudeste</v>
      </c>
    </row>
    <row r="1589" customFormat="false" ht="15" hidden="false" customHeight="false" outlineLevel="0" collapsed="false">
      <c r="A1589" s="2" t="s">
        <v>1725</v>
      </c>
      <c r="B1589" s="2" t="s">
        <v>69</v>
      </c>
      <c r="C1589" s="2" t="s">
        <v>96</v>
      </c>
      <c r="D1589" s="2" t="s">
        <v>117</v>
      </c>
      <c r="E1589" s="13" t="n">
        <v>43516</v>
      </c>
      <c r="F1589" s="13" t="n">
        <v>44611</v>
      </c>
      <c r="G1589" s="2" t="s">
        <v>32</v>
      </c>
      <c r="H1589" s="2" t="s">
        <v>128</v>
      </c>
      <c r="I1589" s="2" t="s">
        <v>133</v>
      </c>
      <c r="J1589" s="2" t="s">
        <v>100</v>
      </c>
      <c r="K1589" s="14" t="n">
        <v>10703.18</v>
      </c>
      <c r="L1589" s="2" t="n">
        <f aca="false">IF(E1589="","",ROUND((Indicadores!$B$4-E1589)/365.25,1))</f>
        <v>7.7</v>
      </c>
      <c r="M1589" s="2" t="str">
        <f aca="false">IF(E1589="","Virtual",IF(L1589&gt;=Indicadores!$B$6,"Fim de Vida",IF(L1589&gt;=Indicadores!$B$5,"Envelhecendo","Atual")))</f>
        <v>Fim de Vida</v>
      </c>
      <c r="N1589" s="2" t="str">
        <f aca="false">IF(F1589="","N/A",IF(F1589&lt;Indicadores!$B$4,"Vencida","Vigente"))</f>
        <v>Vencida</v>
      </c>
      <c r="O1589" s="2" t="str">
        <f aca="false">INDEX(Locais!$B$2:$B$13,MATCH(H1589,Locais!$A$2:$A$13,0))</f>
        <v>Regional - Recife</v>
      </c>
      <c r="P1589" s="2" t="str">
        <f aca="false">INDEX(Locais!$C$2:$C$13,MATCH(H1589,Locais!$A$2:$A$13,0))</f>
        <v>Nordeste</v>
      </c>
    </row>
    <row r="1590" customFormat="false" ht="15" hidden="false" customHeight="false" outlineLevel="0" collapsed="false">
      <c r="A1590" s="2" t="s">
        <v>1726</v>
      </c>
      <c r="B1590" s="2" t="s">
        <v>68</v>
      </c>
      <c r="C1590" s="2" t="s">
        <v>96</v>
      </c>
      <c r="D1590" s="2" t="s">
        <v>107</v>
      </c>
      <c r="E1590" s="13" t="n">
        <v>45880</v>
      </c>
      <c r="F1590" s="13" t="n">
        <v>46975</v>
      </c>
      <c r="G1590" s="2" t="s">
        <v>32</v>
      </c>
      <c r="H1590" s="2" t="s">
        <v>98</v>
      </c>
      <c r="I1590" s="2" t="s">
        <v>124</v>
      </c>
      <c r="J1590" s="2" t="s">
        <v>100</v>
      </c>
      <c r="K1590" s="14" t="n">
        <v>6410.39</v>
      </c>
      <c r="L1590" s="2" t="n">
        <f aca="false">IF(E1590="","",ROUND((Indicadores!$B$4-E1590)/365.25,1))</f>
        <v>1.2</v>
      </c>
      <c r="M1590" s="2" t="str">
        <f aca="false">IF(E1590="","Virtual",IF(L1590&gt;=Indicadores!$B$6,"Fim de Vida",IF(L1590&gt;=Indicadores!$B$5,"Envelhecendo","Atual")))</f>
        <v>Atual</v>
      </c>
      <c r="N1590" s="2" t="str">
        <f aca="false">IF(F1590="","N/A",IF(F1590&lt;Indicadores!$B$4,"Vencida","Vigente"))</f>
        <v>Vigente</v>
      </c>
      <c r="O1590" s="2" t="str">
        <f aca="false">INDEX(Locais!$B$2:$B$13,MATCH(H1590,Locais!$A$2:$A$13,0))</f>
        <v>Sede - Brasília</v>
      </c>
      <c r="P1590" s="2" t="str">
        <f aca="false">INDEX(Locais!$C$2:$C$13,MATCH(H1590,Locais!$A$2:$A$13,0))</f>
        <v>Centro-Oeste</v>
      </c>
    </row>
    <row r="1591" customFormat="false" ht="15" hidden="false" customHeight="false" outlineLevel="0" collapsed="false">
      <c r="A1591" s="2" t="s">
        <v>1727</v>
      </c>
      <c r="B1591" s="2" t="s">
        <v>71</v>
      </c>
      <c r="C1591" s="2" t="s">
        <v>126</v>
      </c>
      <c r="D1591" s="2" t="s">
        <v>157</v>
      </c>
      <c r="E1591" s="13" t="n">
        <v>45405</v>
      </c>
      <c r="F1591" s="13" t="n">
        <v>46500</v>
      </c>
      <c r="G1591" s="2" t="s">
        <v>118</v>
      </c>
      <c r="H1591" s="2" t="s">
        <v>165</v>
      </c>
      <c r="I1591" s="2" t="s">
        <v>99</v>
      </c>
      <c r="J1591" s="2" t="s">
        <v>100</v>
      </c>
      <c r="K1591" s="14" t="n">
        <v>2657.25</v>
      </c>
      <c r="L1591" s="2" t="n">
        <f aca="false">IF(E1591="","",ROUND((Indicadores!$B$4-E1591)/365.25,1))</f>
        <v>2.5</v>
      </c>
      <c r="M1591" s="2" t="str">
        <f aca="false">IF(E1591="","Virtual",IF(L1591&gt;=Indicadores!$B$6,"Fim de Vida",IF(L1591&gt;=Indicadores!$B$5,"Envelhecendo","Atual")))</f>
        <v>Atual</v>
      </c>
      <c r="N1591" s="2" t="str">
        <f aca="false">IF(F1591="","N/A",IF(F1591&lt;Indicadores!$B$4,"Vencida","Vigente"))</f>
        <v>Vigente</v>
      </c>
      <c r="O1591" s="2" t="str">
        <f aca="false">INDEX(Locais!$B$2:$B$13,MATCH(H1591,Locais!$A$2:$A$13,0))</f>
        <v>Regional - Salvador</v>
      </c>
      <c r="P1591" s="2" t="str">
        <f aca="false">INDEX(Locais!$C$2:$C$13,MATCH(H1591,Locais!$A$2:$A$13,0))</f>
        <v>Nordeste</v>
      </c>
    </row>
    <row r="1592" customFormat="false" ht="15" hidden="false" customHeight="false" outlineLevel="0" collapsed="false">
      <c r="A1592" s="2" t="s">
        <v>1728</v>
      </c>
      <c r="B1592" s="2" t="s">
        <v>70</v>
      </c>
      <c r="C1592" s="2" t="s">
        <v>96</v>
      </c>
      <c r="D1592" s="2" t="s">
        <v>122</v>
      </c>
      <c r="E1592" s="13" t="n">
        <v>45217</v>
      </c>
      <c r="F1592" s="13" t="n">
        <v>47042</v>
      </c>
      <c r="G1592" s="2" t="s">
        <v>32</v>
      </c>
      <c r="H1592" s="2" t="s">
        <v>119</v>
      </c>
      <c r="I1592" s="2" t="s">
        <v>115</v>
      </c>
      <c r="J1592" s="2" t="s">
        <v>100</v>
      </c>
      <c r="K1592" s="14" t="n">
        <v>16600.82</v>
      </c>
      <c r="L1592" s="2" t="n">
        <f aca="false">IF(E1592="","",ROUND((Indicadores!$B$4-E1592)/365.25,1))</f>
        <v>3</v>
      </c>
      <c r="M1592" s="2" t="str">
        <f aca="false">IF(E1592="","Virtual",IF(L1592&gt;=Indicadores!$B$6,"Fim de Vida",IF(L1592&gt;=Indicadores!$B$5,"Envelhecendo","Atual")))</f>
        <v>Envelhecendo</v>
      </c>
      <c r="N1592" s="2" t="str">
        <f aca="false">IF(F1592="","N/A",IF(F1592&lt;Indicadores!$B$4,"Vencida","Vigente"))</f>
        <v>Vigente</v>
      </c>
      <c r="O1592" s="2" t="str">
        <f aca="false">INDEX(Locais!$B$2:$B$13,MATCH(H1592,Locais!$A$2:$A$13,0))</f>
        <v>Regional - São Paulo</v>
      </c>
      <c r="P1592" s="2" t="str">
        <f aca="false">INDEX(Locais!$C$2:$C$13,MATCH(H1592,Locais!$A$2:$A$13,0))</f>
        <v>Sudeste</v>
      </c>
    </row>
    <row r="1593" customFormat="false" ht="15" hidden="false" customHeight="false" outlineLevel="0" collapsed="false">
      <c r="A1593" s="2" t="s">
        <v>1729</v>
      </c>
      <c r="B1593" s="2" t="s">
        <v>70</v>
      </c>
      <c r="C1593" s="2" t="s">
        <v>126</v>
      </c>
      <c r="D1593" s="2" t="s">
        <v>162</v>
      </c>
      <c r="E1593" s="13" t="n">
        <v>45335</v>
      </c>
      <c r="F1593" s="13" t="n">
        <v>47160</v>
      </c>
      <c r="G1593" s="2" t="s">
        <v>32</v>
      </c>
      <c r="H1593" s="2" t="s">
        <v>145</v>
      </c>
      <c r="I1593" s="2" t="s">
        <v>133</v>
      </c>
      <c r="J1593" s="2" t="s">
        <v>100</v>
      </c>
      <c r="K1593" s="14" t="n">
        <v>16561.63</v>
      </c>
      <c r="L1593" s="2" t="n">
        <f aca="false">IF(E1593="","",ROUND((Indicadores!$B$4-E1593)/365.25,1))</f>
        <v>2.7</v>
      </c>
      <c r="M1593" s="2" t="str">
        <f aca="false">IF(E1593="","Virtual",IF(L1593&gt;=Indicadores!$B$6,"Fim de Vida",IF(L1593&gt;=Indicadores!$B$5,"Envelhecendo","Atual")))</f>
        <v>Atual</v>
      </c>
      <c r="N1593" s="2" t="str">
        <f aca="false">IF(F1593="","N/A",IF(F1593&lt;Indicadores!$B$4,"Vencida","Vigente"))</f>
        <v>Vigente</v>
      </c>
      <c r="O1593" s="2" t="str">
        <f aca="false">INDEX(Locais!$B$2:$B$13,MATCH(H1593,Locais!$A$2:$A$13,0))</f>
        <v>Regional - Belém</v>
      </c>
      <c r="P1593" s="2" t="str">
        <f aca="false">INDEX(Locais!$C$2:$C$13,MATCH(H1593,Locais!$A$2:$A$13,0))</f>
        <v>Norte</v>
      </c>
    </row>
    <row r="1594" customFormat="false" ht="15" hidden="false" customHeight="false" outlineLevel="0" collapsed="false">
      <c r="A1594" s="2" t="s">
        <v>1730</v>
      </c>
      <c r="B1594" s="2" t="s">
        <v>68</v>
      </c>
      <c r="C1594" s="2" t="s">
        <v>126</v>
      </c>
      <c r="D1594" s="2" t="s">
        <v>127</v>
      </c>
      <c r="E1594" s="13" t="n">
        <v>44337</v>
      </c>
      <c r="F1594" s="13" t="n">
        <v>45432</v>
      </c>
      <c r="G1594" s="2" t="s">
        <v>32</v>
      </c>
      <c r="H1594" s="2" t="s">
        <v>139</v>
      </c>
      <c r="I1594" s="2" t="s">
        <v>111</v>
      </c>
      <c r="J1594" s="2" t="s">
        <v>100</v>
      </c>
      <c r="K1594" s="14" t="n">
        <v>4937.73</v>
      </c>
      <c r="L1594" s="2" t="n">
        <f aca="false">IF(E1594="","",ROUND((Indicadores!$B$4-E1594)/365.25,1))</f>
        <v>5.4</v>
      </c>
      <c r="M1594" s="2" t="str">
        <f aca="false">IF(E1594="","Virtual",IF(L1594&gt;=Indicadores!$B$6,"Fim de Vida",IF(L1594&gt;=Indicadores!$B$5,"Envelhecendo","Atual")))</f>
        <v>Fim de Vida</v>
      </c>
      <c r="N1594" s="2" t="str">
        <f aca="false">IF(F1594="","N/A",IF(F1594&lt;Indicadores!$B$4,"Vencida","Vigente"))</f>
        <v>Vencida</v>
      </c>
      <c r="O1594" s="2" t="str">
        <f aca="false">INDEX(Locais!$B$2:$B$13,MATCH(H1594,Locais!$A$2:$A$13,0))</f>
        <v>Regional - Rio de Janeiro</v>
      </c>
      <c r="P1594" s="2" t="str">
        <f aca="false">INDEX(Locais!$C$2:$C$13,MATCH(H1594,Locais!$A$2:$A$13,0))</f>
        <v>Sudeste</v>
      </c>
    </row>
    <row r="1595" customFormat="false" ht="15" hidden="false" customHeight="false" outlineLevel="0" collapsed="false">
      <c r="A1595" s="2" t="s">
        <v>1731</v>
      </c>
      <c r="B1595" s="2" t="s">
        <v>69</v>
      </c>
      <c r="C1595" s="2" t="s">
        <v>102</v>
      </c>
      <c r="D1595" s="2" t="s">
        <v>113</v>
      </c>
      <c r="E1595" s="13" t="n">
        <v>44405</v>
      </c>
      <c r="F1595" s="13" t="n">
        <v>45500</v>
      </c>
      <c r="G1595" s="2" t="s">
        <v>32</v>
      </c>
      <c r="H1595" s="2" t="s">
        <v>119</v>
      </c>
      <c r="I1595" s="2" t="s">
        <v>109</v>
      </c>
      <c r="J1595" s="2" t="s">
        <v>100</v>
      </c>
      <c r="K1595" s="14" t="n">
        <v>9310.44</v>
      </c>
      <c r="L1595" s="2" t="n">
        <f aca="false">IF(E1595="","",ROUND((Indicadores!$B$4-E1595)/365.25,1))</f>
        <v>5.2</v>
      </c>
      <c r="M1595" s="2" t="str">
        <f aca="false">IF(E1595="","Virtual",IF(L1595&gt;=Indicadores!$B$6,"Fim de Vida",IF(L1595&gt;=Indicadores!$B$5,"Envelhecendo","Atual")))</f>
        <v>Fim de Vida</v>
      </c>
      <c r="N1595" s="2" t="str">
        <f aca="false">IF(F1595="","N/A",IF(F1595&lt;Indicadores!$B$4,"Vencida","Vigente"))</f>
        <v>Vencida</v>
      </c>
      <c r="O1595" s="2" t="str">
        <f aca="false">INDEX(Locais!$B$2:$B$13,MATCH(H1595,Locais!$A$2:$A$13,0))</f>
        <v>Regional - São Paulo</v>
      </c>
      <c r="P1595" s="2" t="str">
        <f aca="false">INDEX(Locais!$C$2:$C$13,MATCH(H1595,Locais!$A$2:$A$13,0))</f>
        <v>Sudeste</v>
      </c>
    </row>
    <row r="1596" customFormat="false" ht="15" hidden="false" customHeight="false" outlineLevel="0" collapsed="false">
      <c r="A1596" s="2" t="s">
        <v>1732</v>
      </c>
      <c r="B1596" s="2" t="s">
        <v>69</v>
      </c>
      <c r="C1596" s="2" t="s">
        <v>102</v>
      </c>
      <c r="D1596" s="2" t="s">
        <v>113</v>
      </c>
      <c r="E1596" s="13" t="n">
        <v>45160</v>
      </c>
      <c r="F1596" s="13" t="n">
        <v>46255</v>
      </c>
      <c r="G1596" s="2" t="s">
        <v>32</v>
      </c>
      <c r="H1596" s="2" t="s">
        <v>139</v>
      </c>
      <c r="I1596" s="2" t="s">
        <v>124</v>
      </c>
      <c r="J1596" s="2" t="s">
        <v>100</v>
      </c>
      <c r="K1596" s="14" t="n">
        <v>8755.18</v>
      </c>
      <c r="L1596" s="2" t="n">
        <f aca="false">IF(E1596="","",ROUND((Indicadores!$B$4-E1596)/365.25,1))</f>
        <v>3.2</v>
      </c>
      <c r="M1596" s="2" t="str">
        <f aca="false">IF(E1596="","Virtual",IF(L1596&gt;=Indicadores!$B$6,"Fim de Vida",IF(L1596&gt;=Indicadores!$B$5,"Envelhecendo","Atual")))</f>
        <v>Envelhecendo</v>
      </c>
      <c r="N1596" s="2" t="str">
        <f aca="false">IF(F1596="","N/A",IF(F1596&lt;Indicadores!$B$4,"Vencida","Vigente"))</f>
        <v>Vencida</v>
      </c>
      <c r="O1596" s="2" t="str">
        <f aca="false">INDEX(Locais!$B$2:$B$13,MATCH(H1596,Locais!$A$2:$A$13,0))</f>
        <v>Regional - Rio de Janeiro</v>
      </c>
      <c r="P1596" s="2" t="str">
        <f aca="false">INDEX(Locais!$C$2:$C$13,MATCH(H1596,Locais!$A$2:$A$13,0))</f>
        <v>Sudeste</v>
      </c>
    </row>
    <row r="1597" customFormat="false" ht="15" hidden="false" customHeight="false" outlineLevel="0" collapsed="false">
      <c r="A1597" s="2" t="s">
        <v>1733</v>
      </c>
      <c r="B1597" s="2" t="s">
        <v>68</v>
      </c>
      <c r="C1597" s="2" t="s">
        <v>96</v>
      </c>
      <c r="D1597" s="2" t="s">
        <v>107</v>
      </c>
      <c r="E1597" s="13" t="n">
        <v>45079</v>
      </c>
      <c r="F1597" s="13" t="n">
        <v>46174</v>
      </c>
      <c r="G1597" s="2" t="s">
        <v>32</v>
      </c>
      <c r="H1597" s="2" t="s">
        <v>119</v>
      </c>
      <c r="I1597" s="2" t="s">
        <v>124</v>
      </c>
      <c r="J1597" s="2" t="s">
        <v>100</v>
      </c>
      <c r="K1597" s="14" t="n">
        <v>5437.02</v>
      </c>
      <c r="L1597" s="2" t="n">
        <f aca="false">IF(E1597="","",ROUND((Indicadores!$B$4-E1597)/365.25,1))</f>
        <v>3.4</v>
      </c>
      <c r="M1597" s="2" t="str">
        <f aca="false">IF(E1597="","Virtual",IF(L1597&gt;=Indicadores!$B$6,"Fim de Vida",IF(L1597&gt;=Indicadores!$B$5,"Envelhecendo","Atual")))</f>
        <v>Envelhecendo</v>
      </c>
      <c r="N1597" s="2" t="str">
        <f aca="false">IF(F1597="","N/A",IF(F1597&lt;Indicadores!$B$4,"Vencida","Vigente"))</f>
        <v>Vencida</v>
      </c>
      <c r="O1597" s="2" t="str">
        <f aca="false">INDEX(Locais!$B$2:$B$13,MATCH(H1597,Locais!$A$2:$A$13,0))</f>
        <v>Regional - São Paulo</v>
      </c>
      <c r="P1597" s="2" t="str">
        <f aca="false">INDEX(Locais!$C$2:$C$13,MATCH(H1597,Locais!$A$2:$A$13,0))</f>
        <v>Sudeste</v>
      </c>
    </row>
    <row r="1598" customFormat="false" ht="15" hidden="false" customHeight="false" outlineLevel="0" collapsed="false">
      <c r="A1598" s="2" t="s">
        <v>1734</v>
      </c>
      <c r="B1598" s="2" t="s">
        <v>68</v>
      </c>
      <c r="C1598" s="2" t="s">
        <v>102</v>
      </c>
      <c r="D1598" s="2" t="s">
        <v>103</v>
      </c>
      <c r="E1598" s="13" t="n">
        <v>45365</v>
      </c>
      <c r="F1598" s="13" t="n">
        <v>46460</v>
      </c>
      <c r="G1598" s="2" t="s">
        <v>32</v>
      </c>
      <c r="H1598" s="2" t="s">
        <v>128</v>
      </c>
      <c r="I1598" s="2" t="s">
        <v>115</v>
      </c>
      <c r="J1598" s="2" t="s">
        <v>100</v>
      </c>
      <c r="K1598" s="14" t="n">
        <v>5659.16</v>
      </c>
      <c r="L1598" s="2" t="n">
        <f aca="false">IF(E1598="","",ROUND((Indicadores!$B$4-E1598)/365.25,1))</f>
        <v>2.6</v>
      </c>
      <c r="M1598" s="2" t="str">
        <f aca="false">IF(E1598="","Virtual",IF(L1598&gt;=Indicadores!$B$6,"Fim de Vida",IF(L1598&gt;=Indicadores!$B$5,"Envelhecendo","Atual")))</f>
        <v>Atual</v>
      </c>
      <c r="N1598" s="2" t="str">
        <f aca="false">IF(F1598="","N/A",IF(F1598&lt;Indicadores!$B$4,"Vencida","Vigente"))</f>
        <v>Vigente</v>
      </c>
      <c r="O1598" s="2" t="str">
        <f aca="false">INDEX(Locais!$B$2:$B$13,MATCH(H1598,Locais!$A$2:$A$13,0))</f>
        <v>Regional - Recife</v>
      </c>
      <c r="P1598" s="2" t="str">
        <f aca="false">INDEX(Locais!$C$2:$C$13,MATCH(H1598,Locais!$A$2:$A$13,0))</f>
        <v>Nordeste</v>
      </c>
    </row>
    <row r="1599" customFormat="false" ht="15" hidden="false" customHeight="false" outlineLevel="0" collapsed="false">
      <c r="A1599" s="2" t="s">
        <v>1735</v>
      </c>
      <c r="B1599" s="2" t="s">
        <v>69</v>
      </c>
      <c r="C1599" s="2" t="s">
        <v>96</v>
      </c>
      <c r="D1599" s="2" t="s">
        <v>117</v>
      </c>
      <c r="E1599" s="13" t="n">
        <v>43856</v>
      </c>
      <c r="F1599" s="13" t="n">
        <v>44951</v>
      </c>
      <c r="G1599" s="2" t="s">
        <v>151</v>
      </c>
      <c r="H1599" s="2" t="s">
        <v>123</v>
      </c>
      <c r="I1599" s="2" t="s">
        <v>115</v>
      </c>
      <c r="J1599" s="2" t="s">
        <v>137</v>
      </c>
      <c r="K1599" s="14" t="n">
        <v>10172.93</v>
      </c>
      <c r="L1599" s="2" t="n">
        <f aca="false">IF(E1599="","",ROUND((Indicadores!$B$4-E1599)/365.25,1))</f>
        <v>6.7</v>
      </c>
      <c r="M1599" s="2" t="str">
        <f aca="false">IF(E1599="","Virtual",IF(L1599&gt;=Indicadores!$B$6,"Fim de Vida",IF(L1599&gt;=Indicadores!$B$5,"Envelhecendo","Atual")))</f>
        <v>Fim de Vida</v>
      </c>
      <c r="N1599" s="2" t="str">
        <f aca="false">IF(F1599="","N/A",IF(F1599&lt;Indicadores!$B$4,"Vencida","Vigente"))</f>
        <v>Vencida</v>
      </c>
      <c r="O1599" s="2" t="str">
        <f aca="false">INDEX(Locais!$B$2:$B$13,MATCH(H1599,Locais!$A$2:$A$13,0))</f>
        <v>Regional - Goiânia</v>
      </c>
      <c r="P1599" s="2" t="str">
        <f aca="false">INDEX(Locais!$C$2:$C$13,MATCH(H1599,Locais!$A$2:$A$13,0))</f>
        <v>Centro-Oeste</v>
      </c>
    </row>
    <row r="1600" customFormat="false" ht="15" hidden="false" customHeight="false" outlineLevel="0" collapsed="false">
      <c r="A1600" s="2" t="s">
        <v>1736</v>
      </c>
      <c r="B1600" s="2" t="s">
        <v>69</v>
      </c>
      <c r="C1600" s="2" t="s">
        <v>102</v>
      </c>
      <c r="D1600" s="2" t="s">
        <v>113</v>
      </c>
      <c r="E1600" s="13" t="n">
        <v>45384</v>
      </c>
      <c r="F1600" s="13" t="n">
        <v>46479</v>
      </c>
      <c r="G1600" s="2" t="s">
        <v>32</v>
      </c>
      <c r="H1600" s="2" t="s">
        <v>98</v>
      </c>
      <c r="I1600" s="2" t="s">
        <v>136</v>
      </c>
      <c r="J1600" s="2" t="s">
        <v>100</v>
      </c>
      <c r="K1600" s="14" t="n">
        <v>10533.49</v>
      </c>
      <c r="L1600" s="2" t="n">
        <f aca="false">IF(E1600="","",ROUND((Indicadores!$B$4-E1600)/365.25,1))</f>
        <v>2.5</v>
      </c>
      <c r="M1600" s="2" t="str">
        <f aca="false">IF(E1600="","Virtual",IF(L1600&gt;=Indicadores!$B$6,"Fim de Vida",IF(L1600&gt;=Indicadores!$B$5,"Envelhecendo","Atual")))</f>
        <v>Atual</v>
      </c>
      <c r="N1600" s="2" t="str">
        <f aca="false">IF(F1600="","N/A",IF(F1600&lt;Indicadores!$B$4,"Vencida","Vigente"))</f>
        <v>Vigente</v>
      </c>
      <c r="O1600" s="2" t="str">
        <f aca="false">INDEX(Locais!$B$2:$B$13,MATCH(H1600,Locais!$A$2:$A$13,0))</f>
        <v>Sede - Brasília</v>
      </c>
      <c r="P1600" s="2" t="str">
        <f aca="false">INDEX(Locais!$C$2:$C$13,MATCH(H1600,Locais!$A$2:$A$13,0))</f>
        <v>Centro-Oeste</v>
      </c>
    </row>
    <row r="1601" customFormat="false" ht="15" hidden="false" customHeight="false" outlineLevel="0" collapsed="false">
      <c r="A1601" s="2" t="s">
        <v>1737</v>
      </c>
      <c r="B1601" s="2" t="s">
        <v>68</v>
      </c>
      <c r="C1601" s="2" t="s">
        <v>126</v>
      </c>
      <c r="D1601" s="2" t="s">
        <v>127</v>
      </c>
      <c r="E1601" s="13" t="n">
        <v>45441</v>
      </c>
      <c r="F1601" s="13" t="n">
        <v>46536</v>
      </c>
      <c r="G1601" s="2" t="s">
        <v>34</v>
      </c>
      <c r="H1601" s="2" t="s">
        <v>141</v>
      </c>
      <c r="I1601" s="2" t="s">
        <v>111</v>
      </c>
      <c r="J1601" s="2" t="s">
        <v>100</v>
      </c>
      <c r="K1601" s="14" t="n">
        <v>5537.25</v>
      </c>
      <c r="L1601" s="2" t="n">
        <f aca="false">IF(E1601="","",ROUND((Indicadores!$B$4-E1601)/365.25,1))</f>
        <v>2.4</v>
      </c>
      <c r="M1601" s="2" t="str">
        <f aca="false">IF(E1601="","Virtual",IF(L1601&gt;=Indicadores!$B$6,"Fim de Vida",IF(L1601&gt;=Indicadores!$B$5,"Envelhecendo","Atual")))</f>
        <v>Atual</v>
      </c>
      <c r="N1601" s="2" t="str">
        <f aca="false">IF(F1601="","N/A",IF(F1601&lt;Indicadores!$B$4,"Vencida","Vigente"))</f>
        <v>Vigente</v>
      </c>
      <c r="O1601" s="2" t="str">
        <f aca="false">INDEX(Locais!$B$2:$B$13,MATCH(H1601,Locais!$A$2:$A$13,0))</f>
        <v>Regional - Curitiba</v>
      </c>
      <c r="P1601" s="2" t="str">
        <f aca="false">INDEX(Locais!$C$2:$C$13,MATCH(H1601,Locais!$A$2:$A$13,0))</f>
        <v>Sul</v>
      </c>
    </row>
    <row r="1602" customFormat="false" ht="15" hidden="false" customHeight="false" outlineLevel="0" collapsed="false">
      <c r="A1602" s="2" t="s">
        <v>1738</v>
      </c>
      <c r="B1602" s="2" t="s">
        <v>71</v>
      </c>
      <c r="C1602" s="2" t="s">
        <v>96</v>
      </c>
      <c r="D1602" s="2" t="s">
        <v>171</v>
      </c>
      <c r="E1602" s="13" t="n">
        <v>44568</v>
      </c>
      <c r="F1602" s="13" t="n">
        <v>45663</v>
      </c>
      <c r="G1602" s="2" t="s">
        <v>32</v>
      </c>
      <c r="H1602" s="2" t="s">
        <v>165</v>
      </c>
      <c r="I1602" s="2" t="s">
        <v>99</v>
      </c>
      <c r="J1602" s="2" t="s">
        <v>100</v>
      </c>
      <c r="K1602" s="14" t="n">
        <v>2667.35</v>
      </c>
      <c r="L1602" s="2" t="n">
        <f aca="false">IF(E1602="","",ROUND((Indicadores!$B$4-E1602)/365.25,1))</f>
        <v>4.8</v>
      </c>
      <c r="M1602" s="2" t="str">
        <f aca="false">IF(E1602="","Virtual",IF(L1602&gt;=Indicadores!$B$6,"Fim de Vida",IF(L1602&gt;=Indicadores!$B$5,"Envelhecendo","Atual")))</f>
        <v>Envelhecendo</v>
      </c>
      <c r="N1602" s="2" t="str">
        <f aca="false">IF(F1602="","N/A",IF(F1602&lt;Indicadores!$B$4,"Vencida","Vigente"))</f>
        <v>Vencida</v>
      </c>
      <c r="O1602" s="2" t="str">
        <f aca="false">INDEX(Locais!$B$2:$B$13,MATCH(H1602,Locais!$A$2:$A$13,0))</f>
        <v>Regional - Salvador</v>
      </c>
      <c r="P1602" s="2" t="str">
        <f aca="false">INDEX(Locais!$C$2:$C$13,MATCH(H1602,Locais!$A$2:$A$13,0))</f>
        <v>Nordeste</v>
      </c>
    </row>
    <row r="1603" customFormat="false" ht="15" hidden="false" customHeight="false" outlineLevel="0" collapsed="false">
      <c r="A1603" s="2" t="s">
        <v>1739</v>
      </c>
      <c r="B1603" s="2" t="s">
        <v>68</v>
      </c>
      <c r="C1603" s="2" t="s">
        <v>126</v>
      </c>
      <c r="D1603" s="2" t="s">
        <v>127</v>
      </c>
      <c r="E1603" s="13" t="n">
        <v>44068</v>
      </c>
      <c r="F1603" s="13" t="n">
        <v>45163</v>
      </c>
      <c r="G1603" s="2" t="s">
        <v>32</v>
      </c>
      <c r="H1603" s="2" t="s">
        <v>98</v>
      </c>
      <c r="I1603" s="2" t="s">
        <v>136</v>
      </c>
      <c r="J1603" s="2" t="s">
        <v>100</v>
      </c>
      <c r="K1603" s="14" t="n">
        <v>4903.99</v>
      </c>
      <c r="L1603" s="2" t="n">
        <f aca="false">IF(E1603="","",ROUND((Indicadores!$B$4-E1603)/365.25,1))</f>
        <v>6.1</v>
      </c>
      <c r="M1603" s="2" t="str">
        <f aca="false">IF(E1603="","Virtual",IF(L1603&gt;=Indicadores!$B$6,"Fim de Vida",IF(L1603&gt;=Indicadores!$B$5,"Envelhecendo","Atual")))</f>
        <v>Fim de Vida</v>
      </c>
      <c r="N1603" s="2" t="str">
        <f aca="false">IF(F1603="","N/A",IF(F1603&lt;Indicadores!$B$4,"Vencida","Vigente"))</f>
        <v>Vencida</v>
      </c>
      <c r="O1603" s="2" t="str">
        <f aca="false">INDEX(Locais!$B$2:$B$13,MATCH(H1603,Locais!$A$2:$A$13,0))</f>
        <v>Sede - Brasília</v>
      </c>
      <c r="P1603" s="2" t="str">
        <f aca="false">INDEX(Locais!$C$2:$C$13,MATCH(H1603,Locais!$A$2:$A$13,0))</f>
        <v>Centro-Oeste</v>
      </c>
    </row>
    <row r="1604" customFormat="false" ht="15" hidden="false" customHeight="false" outlineLevel="0" collapsed="false">
      <c r="A1604" s="2" t="s">
        <v>1740</v>
      </c>
      <c r="B1604" s="2" t="s">
        <v>69</v>
      </c>
      <c r="C1604" s="2" t="s">
        <v>126</v>
      </c>
      <c r="D1604" s="2" t="s">
        <v>169</v>
      </c>
      <c r="E1604" s="13" t="n">
        <v>45972</v>
      </c>
      <c r="F1604" s="13" t="n">
        <v>47067</v>
      </c>
      <c r="G1604" s="2" t="s">
        <v>32</v>
      </c>
      <c r="H1604" s="2" t="s">
        <v>98</v>
      </c>
      <c r="I1604" s="2" t="s">
        <v>124</v>
      </c>
      <c r="J1604" s="2" t="s">
        <v>100</v>
      </c>
      <c r="K1604" s="14" t="n">
        <v>10420.74</v>
      </c>
      <c r="L1604" s="2" t="n">
        <f aca="false">IF(E1604="","",ROUND((Indicadores!$B$4-E1604)/365.25,1))</f>
        <v>0.9</v>
      </c>
      <c r="M1604" s="2" t="str">
        <f aca="false">IF(E1604="","Virtual",IF(L1604&gt;=Indicadores!$B$6,"Fim de Vida",IF(L1604&gt;=Indicadores!$B$5,"Envelhecendo","Atual")))</f>
        <v>Atual</v>
      </c>
      <c r="N1604" s="2" t="str">
        <f aca="false">IF(F1604="","N/A",IF(F1604&lt;Indicadores!$B$4,"Vencida","Vigente"))</f>
        <v>Vigente</v>
      </c>
      <c r="O1604" s="2" t="str">
        <f aca="false">INDEX(Locais!$B$2:$B$13,MATCH(H1604,Locais!$A$2:$A$13,0))</f>
        <v>Sede - Brasília</v>
      </c>
      <c r="P1604" s="2" t="str">
        <f aca="false">INDEX(Locais!$C$2:$C$13,MATCH(H1604,Locais!$A$2:$A$13,0))</f>
        <v>Centro-Oeste</v>
      </c>
    </row>
    <row r="1605" customFormat="false" ht="15" hidden="false" customHeight="false" outlineLevel="0" collapsed="false">
      <c r="A1605" s="2" t="s">
        <v>1741</v>
      </c>
      <c r="B1605" s="2" t="s">
        <v>69</v>
      </c>
      <c r="C1605" s="2" t="s">
        <v>126</v>
      </c>
      <c r="D1605" s="2" t="s">
        <v>169</v>
      </c>
      <c r="E1605" s="13" t="n">
        <v>43762</v>
      </c>
      <c r="F1605" s="13" t="n">
        <v>44857</v>
      </c>
      <c r="G1605" s="2" t="s">
        <v>34</v>
      </c>
      <c r="H1605" s="2" t="s">
        <v>98</v>
      </c>
      <c r="I1605" s="2" t="s">
        <v>133</v>
      </c>
      <c r="J1605" s="2" t="s">
        <v>100</v>
      </c>
      <c r="K1605" s="14" t="n">
        <v>10488.03</v>
      </c>
      <c r="L1605" s="2" t="n">
        <f aca="false">IF(E1605="","",ROUND((Indicadores!$B$4-E1605)/365.25,1))</f>
        <v>7</v>
      </c>
      <c r="M1605" s="2" t="str">
        <f aca="false">IF(E1605="","Virtual",IF(L1605&gt;=Indicadores!$B$6,"Fim de Vida",IF(L1605&gt;=Indicadores!$B$5,"Envelhecendo","Atual")))</f>
        <v>Fim de Vida</v>
      </c>
      <c r="N1605" s="2" t="str">
        <f aca="false">IF(F1605="","N/A",IF(F1605&lt;Indicadores!$B$4,"Vencida","Vigente"))</f>
        <v>Vencida</v>
      </c>
      <c r="O1605" s="2" t="str">
        <f aca="false">INDEX(Locais!$B$2:$B$13,MATCH(H1605,Locais!$A$2:$A$13,0))</f>
        <v>Sede - Brasília</v>
      </c>
      <c r="P1605" s="2" t="str">
        <f aca="false">INDEX(Locais!$C$2:$C$13,MATCH(H1605,Locais!$A$2:$A$13,0))</f>
        <v>Centro-Oeste</v>
      </c>
    </row>
    <row r="1606" customFormat="false" ht="15" hidden="false" customHeight="false" outlineLevel="0" collapsed="false">
      <c r="A1606" s="2" t="s">
        <v>1742</v>
      </c>
      <c r="B1606" s="2" t="s">
        <v>69</v>
      </c>
      <c r="C1606" s="2" t="s">
        <v>96</v>
      </c>
      <c r="D1606" s="2" t="s">
        <v>97</v>
      </c>
      <c r="E1606" s="13" t="n">
        <v>43204</v>
      </c>
      <c r="F1606" s="13" t="n">
        <v>44299</v>
      </c>
      <c r="G1606" s="2" t="s">
        <v>118</v>
      </c>
      <c r="H1606" s="2" t="s">
        <v>128</v>
      </c>
      <c r="I1606" s="2" t="s">
        <v>124</v>
      </c>
      <c r="J1606" s="2" t="s">
        <v>100</v>
      </c>
      <c r="K1606" s="14" t="n">
        <v>9997.11</v>
      </c>
      <c r="L1606" s="2" t="n">
        <f aca="false">IF(E1606="","",ROUND((Indicadores!$B$4-E1606)/365.25,1))</f>
        <v>8.5</v>
      </c>
      <c r="M1606" s="2" t="str">
        <f aca="false">IF(E1606="","Virtual",IF(L1606&gt;=Indicadores!$B$6,"Fim de Vida",IF(L1606&gt;=Indicadores!$B$5,"Envelhecendo","Atual")))</f>
        <v>Fim de Vida</v>
      </c>
      <c r="N1606" s="2" t="str">
        <f aca="false">IF(F1606="","N/A",IF(F1606&lt;Indicadores!$B$4,"Vencida","Vigente"))</f>
        <v>Vencida</v>
      </c>
      <c r="O1606" s="2" t="str">
        <f aca="false">INDEX(Locais!$B$2:$B$13,MATCH(H1606,Locais!$A$2:$A$13,0))</f>
        <v>Regional - Recife</v>
      </c>
      <c r="P1606" s="2" t="str">
        <f aca="false">INDEX(Locais!$C$2:$C$13,MATCH(H1606,Locais!$A$2:$A$13,0))</f>
        <v>Nordeste</v>
      </c>
    </row>
    <row r="1607" customFormat="false" ht="15" hidden="false" customHeight="false" outlineLevel="0" collapsed="false">
      <c r="A1607" s="2" t="s">
        <v>1743</v>
      </c>
      <c r="B1607" s="2" t="s">
        <v>70</v>
      </c>
      <c r="C1607" s="2" t="s">
        <v>96</v>
      </c>
      <c r="D1607" s="2" t="s">
        <v>122</v>
      </c>
      <c r="E1607" s="13" t="n">
        <v>43678</v>
      </c>
      <c r="F1607" s="13" t="n">
        <v>45503</v>
      </c>
      <c r="G1607" s="2" t="s">
        <v>32</v>
      </c>
      <c r="H1607" s="2" t="s">
        <v>104</v>
      </c>
      <c r="I1607" s="2" t="s">
        <v>130</v>
      </c>
      <c r="J1607" s="2" t="s">
        <v>100</v>
      </c>
      <c r="K1607" s="14" t="n">
        <v>15542.81</v>
      </c>
      <c r="L1607" s="2" t="n">
        <f aca="false">IF(E1607="","",ROUND((Indicadores!$B$4-E1607)/365.25,1))</f>
        <v>7.2</v>
      </c>
      <c r="M1607" s="2" t="str">
        <f aca="false">IF(E1607="","Virtual",IF(L1607&gt;=Indicadores!$B$6,"Fim de Vida",IF(L1607&gt;=Indicadores!$B$5,"Envelhecendo","Atual")))</f>
        <v>Fim de Vida</v>
      </c>
      <c r="N1607" s="2" t="str">
        <f aca="false">IF(F1607="","N/A",IF(F1607&lt;Indicadores!$B$4,"Vencida","Vigente"))</f>
        <v>Vencida</v>
      </c>
      <c r="O1607" s="2" t="str">
        <f aca="false">INDEX(Locais!$B$2:$B$13,MATCH(H1607,Locais!$A$2:$A$13,0))</f>
        <v>Regional - Fortaleza</v>
      </c>
      <c r="P1607" s="2" t="str">
        <f aca="false">INDEX(Locais!$C$2:$C$13,MATCH(H1607,Locais!$A$2:$A$13,0))</f>
        <v>Nordeste</v>
      </c>
    </row>
    <row r="1608" customFormat="false" ht="15" hidden="false" customHeight="false" outlineLevel="0" collapsed="false">
      <c r="A1608" s="2" t="s">
        <v>1744</v>
      </c>
      <c r="B1608" s="2" t="s">
        <v>69</v>
      </c>
      <c r="C1608" s="2" t="s">
        <v>96</v>
      </c>
      <c r="D1608" s="2" t="s">
        <v>117</v>
      </c>
      <c r="E1608" s="13" t="n">
        <v>45742</v>
      </c>
      <c r="F1608" s="13" t="n">
        <v>46837</v>
      </c>
      <c r="G1608" s="2" t="s">
        <v>118</v>
      </c>
      <c r="H1608" s="2" t="s">
        <v>98</v>
      </c>
      <c r="I1608" s="2" t="s">
        <v>105</v>
      </c>
      <c r="J1608" s="2" t="s">
        <v>100</v>
      </c>
      <c r="K1608" s="14" t="n">
        <v>8999.46</v>
      </c>
      <c r="L1608" s="2" t="n">
        <f aca="false">IF(E1608="","",ROUND((Indicadores!$B$4-E1608)/365.25,1))</f>
        <v>1.6</v>
      </c>
      <c r="M1608" s="2" t="str">
        <f aca="false">IF(E1608="","Virtual",IF(L1608&gt;=Indicadores!$B$6,"Fim de Vida",IF(L1608&gt;=Indicadores!$B$5,"Envelhecendo","Atual")))</f>
        <v>Atual</v>
      </c>
      <c r="N1608" s="2" t="str">
        <f aca="false">IF(F1608="","N/A",IF(F1608&lt;Indicadores!$B$4,"Vencida","Vigente"))</f>
        <v>Vigente</v>
      </c>
      <c r="O1608" s="2" t="str">
        <f aca="false">INDEX(Locais!$B$2:$B$13,MATCH(H1608,Locais!$A$2:$A$13,0))</f>
        <v>Sede - Brasília</v>
      </c>
      <c r="P1608" s="2" t="str">
        <f aca="false">INDEX(Locais!$C$2:$C$13,MATCH(H1608,Locais!$A$2:$A$13,0))</f>
        <v>Centro-Oeste</v>
      </c>
    </row>
    <row r="1609" customFormat="false" ht="15" hidden="false" customHeight="false" outlineLevel="0" collapsed="false">
      <c r="A1609" s="2" t="s">
        <v>1745</v>
      </c>
      <c r="B1609" s="2" t="s">
        <v>69</v>
      </c>
      <c r="C1609" s="2" t="s">
        <v>96</v>
      </c>
      <c r="D1609" s="2" t="s">
        <v>97</v>
      </c>
      <c r="E1609" s="13" t="n">
        <v>43917</v>
      </c>
      <c r="F1609" s="13" t="n">
        <v>45012</v>
      </c>
      <c r="G1609" s="2" t="s">
        <v>135</v>
      </c>
      <c r="H1609" s="2" t="s">
        <v>98</v>
      </c>
      <c r="I1609" s="2" t="s">
        <v>133</v>
      </c>
      <c r="J1609" s="2" t="s">
        <v>137</v>
      </c>
      <c r="K1609" s="14" t="n">
        <v>7629.62</v>
      </c>
      <c r="L1609" s="2" t="n">
        <f aca="false">IF(E1609="","",ROUND((Indicadores!$B$4-E1609)/365.25,1))</f>
        <v>6.6</v>
      </c>
      <c r="M1609" s="2" t="str">
        <f aca="false">IF(E1609="","Virtual",IF(L1609&gt;=Indicadores!$B$6,"Fim de Vida",IF(L1609&gt;=Indicadores!$B$5,"Envelhecendo","Atual")))</f>
        <v>Fim de Vida</v>
      </c>
      <c r="N1609" s="2" t="str">
        <f aca="false">IF(F1609="","N/A",IF(F1609&lt;Indicadores!$B$4,"Vencida","Vigente"))</f>
        <v>Vencida</v>
      </c>
      <c r="O1609" s="2" t="str">
        <f aca="false">INDEX(Locais!$B$2:$B$13,MATCH(H1609,Locais!$A$2:$A$13,0))</f>
        <v>Sede - Brasília</v>
      </c>
      <c r="P1609" s="2" t="str">
        <f aca="false">INDEX(Locais!$C$2:$C$13,MATCH(H1609,Locais!$A$2:$A$13,0))</f>
        <v>Centro-Oeste</v>
      </c>
    </row>
    <row r="1610" customFormat="false" ht="15" hidden="false" customHeight="false" outlineLevel="0" collapsed="false">
      <c r="A1610" s="2" t="s">
        <v>1746</v>
      </c>
      <c r="B1610" s="2" t="s">
        <v>68</v>
      </c>
      <c r="C1610" s="2" t="s">
        <v>102</v>
      </c>
      <c r="D1610" s="2" t="s">
        <v>103</v>
      </c>
      <c r="E1610" s="13" t="n">
        <v>44721</v>
      </c>
      <c r="F1610" s="13" t="n">
        <v>45816</v>
      </c>
      <c r="G1610" s="2" t="s">
        <v>32</v>
      </c>
      <c r="H1610" s="2" t="s">
        <v>98</v>
      </c>
      <c r="I1610" s="2" t="s">
        <v>142</v>
      </c>
      <c r="J1610" s="2" t="s">
        <v>100</v>
      </c>
      <c r="K1610" s="14" t="n">
        <v>4731.87</v>
      </c>
      <c r="L1610" s="2" t="n">
        <f aca="false">IF(E1610="","",ROUND((Indicadores!$B$4-E1610)/365.25,1))</f>
        <v>4.4</v>
      </c>
      <c r="M1610" s="2" t="str">
        <f aca="false">IF(E1610="","Virtual",IF(L1610&gt;=Indicadores!$B$6,"Fim de Vida",IF(L1610&gt;=Indicadores!$B$5,"Envelhecendo","Atual")))</f>
        <v>Envelhecendo</v>
      </c>
      <c r="N1610" s="2" t="str">
        <f aca="false">IF(F1610="","N/A",IF(F1610&lt;Indicadores!$B$4,"Vencida","Vigente"))</f>
        <v>Vencida</v>
      </c>
      <c r="O1610" s="2" t="str">
        <f aca="false">INDEX(Locais!$B$2:$B$13,MATCH(H1610,Locais!$A$2:$A$13,0))</f>
        <v>Sede - Brasília</v>
      </c>
      <c r="P1610" s="2" t="str">
        <f aca="false">INDEX(Locais!$C$2:$C$13,MATCH(H1610,Locais!$A$2:$A$13,0))</f>
        <v>Centro-Oeste</v>
      </c>
    </row>
    <row r="1611" customFormat="false" ht="15" hidden="false" customHeight="false" outlineLevel="0" collapsed="false">
      <c r="A1611" s="2" t="s">
        <v>1747</v>
      </c>
      <c r="B1611" s="2" t="s">
        <v>68</v>
      </c>
      <c r="C1611" s="2" t="s">
        <v>102</v>
      </c>
      <c r="D1611" s="2" t="s">
        <v>103</v>
      </c>
      <c r="E1611" s="13" t="n">
        <v>44703</v>
      </c>
      <c r="F1611" s="13" t="n">
        <v>45798</v>
      </c>
      <c r="G1611" s="2" t="s">
        <v>32</v>
      </c>
      <c r="H1611" s="2" t="s">
        <v>98</v>
      </c>
      <c r="I1611" s="2" t="s">
        <v>136</v>
      </c>
      <c r="J1611" s="2" t="s">
        <v>100</v>
      </c>
      <c r="K1611" s="14" t="n">
        <v>5392.98</v>
      </c>
      <c r="L1611" s="2" t="n">
        <f aca="false">IF(E1611="","",ROUND((Indicadores!$B$4-E1611)/365.25,1))</f>
        <v>4.4</v>
      </c>
      <c r="M1611" s="2" t="str">
        <f aca="false">IF(E1611="","Virtual",IF(L1611&gt;=Indicadores!$B$6,"Fim de Vida",IF(L1611&gt;=Indicadores!$B$5,"Envelhecendo","Atual")))</f>
        <v>Envelhecendo</v>
      </c>
      <c r="N1611" s="2" t="str">
        <f aca="false">IF(F1611="","N/A",IF(F1611&lt;Indicadores!$B$4,"Vencida","Vigente"))</f>
        <v>Vencida</v>
      </c>
      <c r="O1611" s="2" t="str">
        <f aca="false">INDEX(Locais!$B$2:$B$13,MATCH(H1611,Locais!$A$2:$A$13,0))</f>
        <v>Sede - Brasília</v>
      </c>
      <c r="P1611" s="2" t="str">
        <f aca="false">INDEX(Locais!$C$2:$C$13,MATCH(H1611,Locais!$A$2:$A$13,0))</f>
        <v>Centro-Oeste</v>
      </c>
    </row>
    <row r="1612" customFormat="false" ht="15" hidden="false" customHeight="false" outlineLevel="0" collapsed="false">
      <c r="A1612" s="2" t="s">
        <v>1748</v>
      </c>
      <c r="B1612" s="2" t="s">
        <v>69</v>
      </c>
      <c r="C1612" s="2" t="s">
        <v>126</v>
      </c>
      <c r="D1612" s="2" t="s">
        <v>169</v>
      </c>
      <c r="E1612" s="13" t="n">
        <v>45258</v>
      </c>
      <c r="F1612" s="13" t="n">
        <v>46353</v>
      </c>
      <c r="G1612" s="2" t="s">
        <v>32</v>
      </c>
      <c r="H1612" s="2" t="s">
        <v>163</v>
      </c>
      <c r="I1612" s="2" t="s">
        <v>133</v>
      </c>
      <c r="J1612" s="2" t="s">
        <v>100</v>
      </c>
      <c r="K1612" s="14" t="n">
        <v>10701.93</v>
      </c>
      <c r="L1612" s="2" t="n">
        <f aca="false">IF(E1612="","",ROUND((Indicadores!$B$4-E1612)/365.25,1))</f>
        <v>2.9</v>
      </c>
      <c r="M1612" s="2" t="str">
        <f aca="false">IF(E1612="","Virtual",IF(L1612&gt;=Indicadores!$B$6,"Fim de Vida",IF(L1612&gt;=Indicadores!$B$5,"Envelhecendo","Atual")))</f>
        <v>Atual</v>
      </c>
      <c r="N1612" s="2" t="str">
        <f aca="false">IF(F1612="","N/A",IF(F1612&lt;Indicadores!$B$4,"Vencida","Vigente"))</f>
        <v>Vigente</v>
      </c>
      <c r="O1612" s="2" t="str">
        <f aca="false">INDEX(Locais!$B$2:$B$13,MATCH(H1612,Locais!$A$2:$A$13,0))</f>
        <v>Regional - Manaus</v>
      </c>
      <c r="P1612" s="2" t="str">
        <f aca="false">INDEX(Locais!$C$2:$C$13,MATCH(H1612,Locais!$A$2:$A$13,0))</f>
        <v>Norte</v>
      </c>
    </row>
    <row r="1613" customFormat="false" ht="15" hidden="false" customHeight="false" outlineLevel="0" collapsed="false">
      <c r="A1613" s="2" t="s">
        <v>1749</v>
      </c>
      <c r="B1613" s="2" t="s">
        <v>69</v>
      </c>
      <c r="C1613" s="2" t="s">
        <v>96</v>
      </c>
      <c r="D1613" s="2" t="s">
        <v>117</v>
      </c>
      <c r="E1613" s="13" t="n">
        <v>43332</v>
      </c>
      <c r="F1613" s="13" t="n">
        <v>44427</v>
      </c>
      <c r="G1613" s="2" t="s">
        <v>118</v>
      </c>
      <c r="H1613" s="2" t="s">
        <v>119</v>
      </c>
      <c r="I1613" s="2" t="s">
        <v>130</v>
      </c>
      <c r="J1613" s="2" t="s">
        <v>100</v>
      </c>
      <c r="K1613" s="14" t="n">
        <v>7053.64</v>
      </c>
      <c r="L1613" s="2" t="n">
        <f aca="false">IF(E1613="","",ROUND((Indicadores!$B$4-E1613)/365.25,1))</f>
        <v>8.2</v>
      </c>
      <c r="M1613" s="2" t="str">
        <f aca="false">IF(E1613="","Virtual",IF(L1613&gt;=Indicadores!$B$6,"Fim de Vida",IF(L1613&gt;=Indicadores!$B$5,"Envelhecendo","Atual")))</f>
        <v>Fim de Vida</v>
      </c>
      <c r="N1613" s="2" t="str">
        <f aca="false">IF(F1613="","N/A",IF(F1613&lt;Indicadores!$B$4,"Vencida","Vigente"))</f>
        <v>Vencida</v>
      </c>
      <c r="O1613" s="2" t="str">
        <f aca="false">INDEX(Locais!$B$2:$B$13,MATCH(H1613,Locais!$A$2:$A$13,0))</f>
        <v>Regional - São Paulo</v>
      </c>
      <c r="P1613" s="2" t="str">
        <f aca="false">INDEX(Locais!$C$2:$C$13,MATCH(H1613,Locais!$A$2:$A$13,0))</f>
        <v>Sudeste</v>
      </c>
    </row>
    <row r="1614" customFormat="false" ht="15" hidden="false" customHeight="false" outlineLevel="0" collapsed="false">
      <c r="A1614" s="2" t="s">
        <v>1750</v>
      </c>
      <c r="B1614" s="2" t="s">
        <v>69</v>
      </c>
      <c r="C1614" s="2" t="s">
        <v>96</v>
      </c>
      <c r="D1614" s="2" t="s">
        <v>117</v>
      </c>
      <c r="E1614" s="13" t="n">
        <v>44828</v>
      </c>
      <c r="F1614" s="13" t="n">
        <v>45923</v>
      </c>
      <c r="G1614" s="2" t="s">
        <v>34</v>
      </c>
      <c r="H1614" s="2" t="s">
        <v>128</v>
      </c>
      <c r="I1614" s="2" t="s">
        <v>142</v>
      </c>
      <c r="J1614" s="2" t="s">
        <v>100</v>
      </c>
      <c r="K1614" s="14" t="n">
        <v>7598.53</v>
      </c>
      <c r="L1614" s="2" t="n">
        <f aca="false">IF(E1614="","",ROUND((Indicadores!$B$4-E1614)/365.25,1))</f>
        <v>4.1</v>
      </c>
      <c r="M1614" s="2" t="str">
        <f aca="false">IF(E1614="","Virtual",IF(L1614&gt;=Indicadores!$B$6,"Fim de Vida",IF(L1614&gt;=Indicadores!$B$5,"Envelhecendo","Atual")))</f>
        <v>Envelhecendo</v>
      </c>
      <c r="N1614" s="2" t="str">
        <f aca="false">IF(F1614="","N/A",IF(F1614&lt;Indicadores!$B$4,"Vencida","Vigente"))</f>
        <v>Vencida</v>
      </c>
      <c r="O1614" s="2" t="str">
        <f aca="false">INDEX(Locais!$B$2:$B$13,MATCH(H1614,Locais!$A$2:$A$13,0))</f>
        <v>Regional - Recife</v>
      </c>
      <c r="P1614" s="2" t="str">
        <f aca="false">INDEX(Locais!$C$2:$C$13,MATCH(H1614,Locais!$A$2:$A$13,0))</f>
        <v>Nordeste</v>
      </c>
    </row>
    <row r="1615" customFormat="false" ht="15" hidden="false" customHeight="false" outlineLevel="0" collapsed="false">
      <c r="A1615" s="2" t="s">
        <v>1751</v>
      </c>
      <c r="B1615" s="2" t="s">
        <v>69</v>
      </c>
      <c r="C1615" s="2" t="s">
        <v>126</v>
      </c>
      <c r="D1615" s="2" t="s">
        <v>169</v>
      </c>
      <c r="E1615" s="13" t="n">
        <v>44037</v>
      </c>
      <c r="F1615" s="13" t="n">
        <v>45132</v>
      </c>
      <c r="G1615" s="2" t="s">
        <v>32</v>
      </c>
      <c r="H1615" s="2" t="s">
        <v>114</v>
      </c>
      <c r="I1615" s="2" t="s">
        <v>120</v>
      </c>
      <c r="J1615" s="2" t="s">
        <v>100</v>
      </c>
      <c r="K1615" s="14" t="n">
        <v>9501.39</v>
      </c>
      <c r="L1615" s="2" t="n">
        <f aca="false">IF(E1615="","",ROUND((Indicadores!$B$4-E1615)/365.25,1))</f>
        <v>6.2</v>
      </c>
      <c r="M1615" s="2" t="str">
        <f aca="false">IF(E1615="","Virtual",IF(L1615&gt;=Indicadores!$B$6,"Fim de Vida",IF(L1615&gt;=Indicadores!$B$5,"Envelhecendo","Atual")))</f>
        <v>Fim de Vida</v>
      </c>
      <c r="N1615" s="2" t="str">
        <f aca="false">IF(F1615="","N/A",IF(F1615&lt;Indicadores!$B$4,"Vencida","Vigente"))</f>
        <v>Vencida</v>
      </c>
      <c r="O1615" s="2" t="str">
        <f aca="false">INDEX(Locais!$B$2:$B$13,MATCH(H1615,Locais!$A$2:$A$13,0))</f>
        <v>Regional - Belo Horizonte</v>
      </c>
      <c r="P1615" s="2" t="str">
        <f aca="false">INDEX(Locais!$C$2:$C$13,MATCH(H1615,Locais!$A$2:$A$13,0))</f>
        <v>Sudeste</v>
      </c>
    </row>
    <row r="1616" customFormat="false" ht="15" hidden="false" customHeight="false" outlineLevel="0" collapsed="false">
      <c r="A1616" s="2" t="s">
        <v>1752</v>
      </c>
      <c r="B1616" s="2" t="s">
        <v>68</v>
      </c>
      <c r="C1616" s="2" t="s">
        <v>96</v>
      </c>
      <c r="D1616" s="2" t="s">
        <v>107</v>
      </c>
      <c r="E1616" s="13" t="n">
        <v>45769</v>
      </c>
      <c r="F1616" s="13" t="n">
        <v>46864</v>
      </c>
      <c r="G1616" s="2" t="s">
        <v>32</v>
      </c>
      <c r="H1616" s="2" t="s">
        <v>119</v>
      </c>
      <c r="I1616" s="2" t="s">
        <v>115</v>
      </c>
      <c r="J1616" s="2" t="s">
        <v>100</v>
      </c>
      <c r="K1616" s="14" t="n">
        <v>4800.26</v>
      </c>
      <c r="L1616" s="2" t="n">
        <f aca="false">IF(E1616="","",ROUND((Indicadores!$B$4-E1616)/365.25,1))</f>
        <v>1.5</v>
      </c>
      <c r="M1616" s="2" t="str">
        <f aca="false">IF(E1616="","Virtual",IF(L1616&gt;=Indicadores!$B$6,"Fim de Vida",IF(L1616&gt;=Indicadores!$B$5,"Envelhecendo","Atual")))</f>
        <v>Atual</v>
      </c>
      <c r="N1616" s="2" t="str">
        <f aca="false">IF(F1616="","N/A",IF(F1616&lt;Indicadores!$B$4,"Vencida","Vigente"))</f>
        <v>Vigente</v>
      </c>
      <c r="O1616" s="2" t="str">
        <f aca="false">INDEX(Locais!$B$2:$B$13,MATCH(H1616,Locais!$A$2:$A$13,0))</f>
        <v>Regional - São Paulo</v>
      </c>
      <c r="P1616" s="2" t="str">
        <f aca="false">INDEX(Locais!$C$2:$C$13,MATCH(H1616,Locais!$A$2:$A$13,0))</f>
        <v>Sudeste</v>
      </c>
    </row>
    <row r="1617" customFormat="false" ht="15" hidden="false" customHeight="false" outlineLevel="0" collapsed="false">
      <c r="A1617" s="2" t="s">
        <v>1753</v>
      </c>
      <c r="B1617" s="2" t="s">
        <v>69</v>
      </c>
      <c r="C1617" s="2" t="s">
        <v>126</v>
      </c>
      <c r="D1617" s="2" t="s">
        <v>169</v>
      </c>
      <c r="E1617" s="13" t="n">
        <v>44636</v>
      </c>
      <c r="F1617" s="13" t="n">
        <v>45731</v>
      </c>
      <c r="G1617" s="2" t="s">
        <v>151</v>
      </c>
      <c r="H1617" s="2" t="s">
        <v>98</v>
      </c>
      <c r="I1617" s="2" t="s">
        <v>99</v>
      </c>
      <c r="J1617" s="2" t="s">
        <v>137</v>
      </c>
      <c r="K1617" s="14" t="n">
        <v>10978.27</v>
      </c>
      <c r="L1617" s="2" t="n">
        <f aca="false">IF(E1617="","",ROUND((Indicadores!$B$4-E1617)/365.25,1))</f>
        <v>4.6</v>
      </c>
      <c r="M1617" s="2" t="str">
        <f aca="false">IF(E1617="","Virtual",IF(L1617&gt;=Indicadores!$B$6,"Fim de Vida",IF(L1617&gt;=Indicadores!$B$5,"Envelhecendo","Atual")))</f>
        <v>Envelhecendo</v>
      </c>
      <c r="N1617" s="2" t="str">
        <f aca="false">IF(F1617="","N/A",IF(F1617&lt;Indicadores!$B$4,"Vencida","Vigente"))</f>
        <v>Vencida</v>
      </c>
      <c r="O1617" s="2" t="str">
        <f aca="false">INDEX(Locais!$B$2:$B$13,MATCH(H1617,Locais!$A$2:$A$13,0))</f>
        <v>Sede - Brasília</v>
      </c>
      <c r="P1617" s="2" t="str">
        <f aca="false">INDEX(Locais!$C$2:$C$13,MATCH(H1617,Locais!$A$2:$A$13,0))</f>
        <v>Centro-Oeste</v>
      </c>
    </row>
    <row r="1618" customFormat="false" ht="15" hidden="false" customHeight="false" outlineLevel="0" collapsed="false">
      <c r="A1618" s="2" t="s">
        <v>1754</v>
      </c>
      <c r="B1618" s="2" t="s">
        <v>69</v>
      </c>
      <c r="C1618" s="2" t="s">
        <v>126</v>
      </c>
      <c r="D1618" s="2" t="s">
        <v>169</v>
      </c>
      <c r="E1618" s="13" t="n">
        <v>45370</v>
      </c>
      <c r="F1618" s="13" t="n">
        <v>46465</v>
      </c>
      <c r="G1618" s="2" t="s">
        <v>32</v>
      </c>
      <c r="H1618" s="2" t="s">
        <v>165</v>
      </c>
      <c r="I1618" s="2" t="s">
        <v>136</v>
      </c>
      <c r="J1618" s="2" t="s">
        <v>100</v>
      </c>
      <c r="K1618" s="14" t="n">
        <v>10221.45</v>
      </c>
      <c r="L1618" s="2" t="n">
        <f aca="false">IF(E1618="","",ROUND((Indicadores!$B$4-E1618)/365.25,1))</f>
        <v>2.6</v>
      </c>
      <c r="M1618" s="2" t="str">
        <f aca="false">IF(E1618="","Virtual",IF(L1618&gt;=Indicadores!$B$6,"Fim de Vida",IF(L1618&gt;=Indicadores!$B$5,"Envelhecendo","Atual")))</f>
        <v>Atual</v>
      </c>
      <c r="N1618" s="2" t="str">
        <f aca="false">IF(F1618="","N/A",IF(F1618&lt;Indicadores!$B$4,"Vencida","Vigente"))</f>
        <v>Vigente</v>
      </c>
      <c r="O1618" s="2" t="str">
        <f aca="false">INDEX(Locais!$B$2:$B$13,MATCH(H1618,Locais!$A$2:$A$13,0))</f>
        <v>Regional - Salvador</v>
      </c>
      <c r="P1618" s="2" t="str">
        <f aca="false">INDEX(Locais!$C$2:$C$13,MATCH(H1618,Locais!$A$2:$A$13,0))</f>
        <v>Nordeste</v>
      </c>
    </row>
    <row r="1619" customFormat="false" ht="15" hidden="false" customHeight="false" outlineLevel="0" collapsed="false">
      <c r="A1619" s="2" t="s">
        <v>1755</v>
      </c>
      <c r="B1619" s="2" t="s">
        <v>69</v>
      </c>
      <c r="C1619" s="2" t="s">
        <v>96</v>
      </c>
      <c r="D1619" s="2" t="s">
        <v>117</v>
      </c>
      <c r="E1619" s="13" t="n">
        <v>45359</v>
      </c>
      <c r="F1619" s="13" t="n">
        <v>46454</v>
      </c>
      <c r="G1619" s="2" t="s">
        <v>32</v>
      </c>
      <c r="H1619" s="2" t="s">
        <v>128</v>
      </c>
      <c r="I1619" s="2" t="s">
        <v>124</v>
      </c>
      <c r="J1619" s="2" t="s">
        <v>100</v>
      </c>
      <c r="K1619" s="14" t="n">
        <v>8986.23</v>
      </c>
      <c r="L1619" s="2" t="n">
        <f aca="false">IF(E1619="","",ROUND((Indicadores!$B$4-E1619)/365.25,1))</f>
        <v>2.6</v>
      </c>
      <c r="M1619" s="2" t="str">
        <f aca="false">IF(E1619="","Virtual",IF(L1619&gt;=Indicadores!$B$6,"Fim de Vida",IF(L1619&gt;=Indicadores!$B$5,"Envelhecendo","Atual")))</f>
        <v>Atual</v>
      </c>
      <c r="N1619" s="2" t="str">
        <f aca="false">IF(F1619="","N/A",IF(F1619&lt;Indicadores!$B$4,"Vencida","Vigente"))</f>
        <v>Vigente</v>
      </c>
      <c r="O1619" s="2" t="str">
        <f aca="false">INDEX(Locais!$B$2:$B$13,MATCH(H1619,Locais!$A$2:$A$13,0))</f>
        <v>Regional - Recife</v>
      </c>
      <c r="P1619" s="2" t="str">
        <f aca="false">INDEX(Locais!$C$2:$C$13,MATCH(H1619,Locais!$A$2:$A$13,0))</f>
        <v>Nordeste</v>
      </c>
    </row>
    <row r="1620" customFormat="false" ht="15" hidden="false" customHeight="false" outlineLevel="0" collapsed="false">
      <c r="A1620" s="2" t="s">
        <v>1756</v>
      </c>
      <c r="B1620" s="2" t="s">
        <v>68</v>
      </c>
      <c r="C1620" s="2" t="s">
        <v>96</v>
      </c>
      <c r="D1620" s="2" t="s">
        <v>132</v>
      </c>
      <c r="E1620" s="13" t="n">
        <v>45468</v>
      </c>
      <c r="F1620" s="13" t="n">
        <v>46563</v>
      </c>
      <c r="G1620" s="2" t="s">
        <v>32</v>
      </c>
      <c r="H1620" s="2" t="s">
        <v>98</v>
      </c>
      <c r="I1620" s="2" t="s">
        <v>133</v>
      </c>
      <c r="J1620" s="2" t="s">
        <v>100</v>
      </c>
      <c r="K1620" s="14" t="n">
        <v>5347.72</v>
      </c>
      <c r="L1620" s="2" t="n">
        <f aca="false">IF(E1620="","",ROUND((Indicadores!$B$4-E1620)/365.25,1))</f>
        <v>2.3</v>
      </c>
      <c r="M1620" s="2" t="str">
        <f aca="false">IF(E1620="","Virtual",IF(L1620&gt;=Indicadores!$B$6,"Fim de Vida",IF(L1620&gt;=Indicadores!$B$5,"Envelhecendo","Atual")))</f>
        <v>Atual</v>
      </c>
      <c r="N1620" s="2" t="str">
        <f aca="false">IF(F1620="","N/A",IF(F1620&lt;Indicadores!$B$4,"Vencida","Vigente"))</f>
        <v>Vigente</v>
      </c>
      <c r="O1620" s="2" t="str">
        <f aca="false">INDEX(Locais!$B$2:$B$13,MATCH(H1620,Locais!$A$2:$A$13,0))</f>
        <v>Sede - Brasília</v>
      </c>
      <c r="P1620" s="2" t="str">
        <f aca="false">INDEX(Locais!$C$2:$C$13,MATCH(H1620,Locais!$A$2:$A$13,0))</f>
        <v>Centro-Oeste</v>
      </c>
    </row>
    <row r="1621" customFormat="false" ht="15" hidden="false" customHeight="false" outlineLevel="0" collapsed="false">
      <c r="A1621" s="2" t="s">
        <v>1757</v>
      </c>
      <c r="B1621" s="2" t="s">
        <v>71</v>
      </c>
      <c r="C1621" s="2" t="s">
        <v>96</v>
      </c>
      <c r="D1621" s="2" t="s">
        <v>171</v>
      </c>
      <c r="E1621" s="13" t="n">
        <v>45035</v>
      </c>
      <c r="F1621" s="13" t="n">
        <v>46130</v>
      </c>
      <c r="G1621" s="2" t="s">
        <v>32</v>
      </c>
      <c r="H1621" s="2" t="s">
        <v>128</v>
      </c>
      <c r="I1621" s="2" t="s">
        <v>115</v>
      </c>
      <c r="J1621" s="2" t="s">
        <v>100</v>
      </c>
      <c r="K1621" s="14" t="n">
        <v>2212.01</v>
      </c>
      <c r="L1621" s="2" t="n">
        <f aca="false">IF(E1621="","",ROUND((Indicadores!$B$4-E1621)/365.25,1))</f>
        <v>3.5</v>
      </c>
      <c r="M1621" s="2" t="str">
        <f aca="false">IF(E1621="","Virtual",IF(L1621&gt;=Indicadores!$B$6,"Fim de Vida",IF(L1621&gt;=Indicadores!$B$5,"Envelhecendo","Atual")))</f>
        <v>Envelhecendo</v>
      </c>
      <c r="N1621" s="2" t="str">
        <f aca="false">IF(F1621="","N/A",IF(F1621&lt;Indicadores!$B$4,"Vencida","Vigente"))</f>
        <v>Vencida</v>
      </c>
      <c r="O1621" s="2" t="str">
        <f aca="false">INDEX(Locais!$B$2:$B$13,MATCH(H1621,Locais!$A$2:$A$13,0))</f>
        <v>Regional - Recife</v>
      </c>
      <c r="P1621" s="2" t="str">
        <f aca="false">INDEX(Locais!$C$2:$C$13,MATCH(H1621,Locais!$A$2:$A$13,0))</f>
        <v>Nordeste</v>
      </c>
    </row>
    <row r="1622" customFormat="false" ht="15" hidden="false" customHeight="false" outlineLevel="0" collapsed="false">
      <c r="A1622" s="2" t="s">
        <v>1758</v>
      </c>
      <c r="B1622" s="2" t="s">
        <v>69</v>
      </c>
      <c r="C1622" s="2" t="s">
        <v>96</v>
      </c>
      <c r="D1622" s="2" t="s">
        <v>97</v>
      </c>
      <c r="E1622" s="13" t="n">
        <v>44315</v>
      </c>
      <c r="F1622" s="13" t="n">
        <v>45410</v>
      </c>
      <c r="G1622" s="2" t="s">
        <v>32</v>
      </c>
      <c r="H1622" s="2" t="s">
        <v>98</v>
      </c>
      <c r="I1622" s="2" t="s">
        <v>115</v>
      </c>
      <c r="J1622" s="2" t="s">
        <v>100</v>
      </c>
      <c r="K1622" s="14" t="n">
        <v>10960.4</v>
      </c>
      <c r="L1622" s="2" t="n">
        <f aca="false">IF(E1622="","",ROUND((Indicadores!$B$4-E1622)/365.25,1))</f>
        <v>5.5</v>
      </c>
      <c r="M1622" s="2" t="str">
        <f aca="false">IF(E1622="","Virtual",IF(L1622&gt;=Indicadores!$B$6,"Fim de Vida",IF(L1622&gt;=Indicadores!$B$5,"Envelhecendo","Atual")))</f>
        <v>Fim de Vida</v>
      </c>
      <c r="N1622" s="2" t="str">
        <f aca="false">IF(F1622="","N/A",IF(F1622&lt;Indicadores!$B$4,"Vencida","Vigente"))</f>
        <v>Vencida</v>
      </c>
      <c r="O1622" s="2" t="str">
        <f aca="false">INDEX(Locais!$B$2:$B$13,MATCH(H1622,Locais!$A$2:$A$13,0))</f>
        <v>Sede - Brasília</v>
      </c>
      <c r="P1622" s="2" t="str">
        <f aca="false">INDEX(Locais!$C$2:$C$13,MATCH(H1622,Locais!$A$2:$A$13,0))</f>
        <v>Centro-Oeste</v>
      </c>
    </row>
    <row r="1623" customFormat="false" ht="15" hidden="false" customHeight="false" outlineLevel="0" collapsed="false">
      <c r="A1623" s="2" t="s">
        <v>1759</v>
      </c>
      <c r="B1623" s="2" t="s">
        <v>69</v>
      </c>
      <c r="C1623" s="2" t="s">
        <v>96</v>
      </c>
      <c r="D1623" s="2" t="s">
        <v>97</v>
      </c>
      <c r="E1623" s="13" t="n">
        <v>44751</v>
      </c>
      <c r="F1623" s="13" t="n">
        <v>45846</v>
      </c>
      <c r="G1623" s="2" t="s">
        <v>32</v>
      </c>
      <c r="H1623" s="2" t="s">
        <v>119</v>
      </c>
      <c r="I1623" s="2" t="s">
        <v>111</v>
      </c>
      <c r="J1623" s="2" t="s">
        <v>100</v>
      </c>
      <c r="K1623" s="14" t="n">
        <v>8111.72</v>
      </c>
      <c r="L1623" s="2" t="n">
        <f aca="false">IF(E1623="","",ROUND((Indicadores!$B$4-E1623)/365.25,1))</f>
        <v>4.3</v>
      </c>
      <c r="M1623" s="2" t="str">
        <f aca="false">IF(E1623="","Virtual",IF(L1623&gt;=Indicadores!$B$6,"Fim de Vida",IF(L1623&gt;=Indicadores!$B$5,"Envelhecendo","Atual")))</f>
        <v>Envelhecendo</v>
      </c>
      <c r="N1623" s="2" t="str">
        <f aca="false">IF(F1623="","N/A",IF(F1623&lt;Indicadores!$B$4,"Vencida","Vigente"))</f>
        <v>Vencida</v>
      </c>
      <c r="O1623" s="2" t="str">
        <f aca="false">INDEX(Locais!$B$2:$B$13,MATCH(H1623,Locais!$A$2:$A$13,0))</f>
        <v>Regional - São Paulo</v>
      </c>
      <c r="P1623" s="2" t="str">
        <f aca="false">INDEX(Locais!$C$2:$C$13,MATCH(H1623,Locais!$A$2:$A$13,0))</f>
        <v>Sudeste</v>
      </c>
    </row>
    <row r="1624" customFormat="false" ht="15" hidden="false" customHeight="false" outlineLevel="0" collapsed="false">
      <c r="A1624" s="2" t="s">
        <v>1760</v>
      </c>
      <c r="B1624" s="2" t="s">
        <v>69</v>
      </c>
      <c r="C1624" s="2" t="s">
        <v>96</v>
      </c>
      <c r="D1624" s="2" t="s">
        <v>117</v>
      </c>
      <c r="E1624" s="13" t="n">
        <v>45136</v>
      </c>
      <c r="F1624" s="13" t="n">
        <v>46231</v>
      </c>
      <c r="G1624" s="2" t="s">
        <v>32</v>
      </c>
      <c r="H1624" s="2" t="s">
        <v>123</v>
      </c>
      <c r="I1624" s="2" t="s">
        <v>120</v>
      </c>
      <c r="J1624" s="2" t="s">
        <v>100</v>
      </c>
      <c r="K1624" s="14" t="n">
        <v>8704.8</v>
      </c>
      <c r="L1624" s="2" t="n">
        <f aca="false">IF(E1624="","",ROUND((Indicadores!$B$4-E1624)/365.25,1))</f>
        <v>3.2</v>
      </c>
      <c r="M1624" s="2" t="str">
        <f aca="false">IF(E1624="","Virtual",IF(L1624&gt;=Indicadores!$B$6,"Fim de Vida",IF(L1624&gt;=Indicadores!$B$5,"Envelhecendo","Atual")))</f>
        <v>Envelhecendo</v>
      </c>
      <c r="N1624" s="2" t="str">
        <f aca="false">IF(F1624="","N/A",IF(F1624&lt;Indicadores!$B$4,"Vencida","Vigente"))</f>
        <v>Vencida</v>
      </c>
      <c r="O1624" s="2" t="str">
        <f aca="false">INDEX(Locais!$B$2:$B$13,MATCH(H1624,Locais!$A$2:$A$13,0))</f>
        <v>Regional - Goiânia</v>
      </c>
      <c r="P1624" s="2" t="str">
        <f aca="false">INDEX(Locais!$C$2:$C$13,MATCH(H1624,Locais!$A$2:$A$13,0))</f>
        <v>Centro-Oeste</v>
      </c>
    </row>
    <row r="1625" customFormat="false" ht="15" hidden="false" customHeight="false" outlineLevel="0" collapsed="false">
      <c r="A1625" s="2" t="s">
        <v>1761</v>
      </c>
      <c r="B1625" s="2" t="s">
        <v>68</v>
      </c>
      <c r="C1625" s="2" t="s">
        <v>96</v>
      </c>
      <c r="D1625" s="2" t="s">
        <v>132</v>
      </c>
      <c r="E1625" s="13" t="n">
        <v>44727</v>
      </c>
      <c r="F1625" s="13" t="n">
        <v>45822</v>
      </c>
      <c r="G1625" s="2" t="s">
        <v>34</v>
      </c>
      <c r="H1625" s="2" t="s">
        <v>114</v>
      </c>
      <c r="I1625" s="2" t="s">
        <v>142</v>
      </c>
      <c r="J1625" s="2" t="s">
        <v>100</v>
      </c>
      <c r="K1625" s="14" t="n">
        <v>5184.78</v>
      </c>
      <c r="L1625" s="2" t="n">
        <f aca="false">IF(E1625="","",ROUND((Indicadores!$B$4-E1625)/365.25,1))</f>
        <v>4.3</v>
      </c>
      <c r="M1625" s="2" t="str">
        <f aca="false">IF(E1625="","Virtual",IF(L1625&gt;=Indicadores!$B$6,"Fim de Vida",IF(L1625&gt;=Indicadores!$B$5,"Envelhecendo","Atual")))</f>
        <v>Envelhecendo</v>
      </c>
      <c r="N1625" s="2" t="str">
        <f aca="false">IF(F1625="","N/A",IF(F1625&lt;Indicadores!$B$4,"Vencida","Vigente"))</f>
        <v>Vencida</v>
      </c>
      <c r="O1625" s="2" t="str">
        <f aca="false">INDEX(Locais!$B$2:$B$13,MATCH(H1625,Locais!$A$2:$A$13,0))</f>
        <v>Regional - Belo Horizonte</v>
      </c>
      <c r="P1625" s="2" t="str">
        <f aca="false">INDEX(Locais!$C$2:$C$13,MATCH(H1625,Locais!$A$2:$A$13,0))</f>
        <v>Sudeste</v>
      </c>
    </row>
    <row r="1626" customFormat="false" ht="15" hidden="false" customHeight="false" outlineLevel="0" collapsed="false">
      <c r="A1626" s="2" t="s">
        <v>1762</v>
      </c>
      <c r="B1626" s="2" t="s">
        <v>68</v>
      </c>
      <c r="C1626" s="2" t="s">
        <v>126</v>
      </c>
      <c r="D1626" s="2" t="s">
        <v>127</v>
      </c>
      <c r="E1626" s="13" t="n">
        <v>45866</v>
      </c>
      <c r="F1626" s="13" t="n">
        <v>46961</v>
      </c>
      <c r="G1626" s="2" t="s">
        <v>34</v>
      </c>
      <c r="H1626" s="2" t="s">
        <v>141</v>
      </c>
      <c r="I1626" s="2" t="s">
        <v>136</v>
      </c>
      <c r="J1626" s="2" t="s">
        <v>100</v>
      </c>
      <c r="K1626" s="14" t="n">
        <v>4943.67</v>
      </c>
      <c r="L1626" s="2" t="n">
        <f aca="false">IF(E1626="","",ROUND((Indicadores!$B$4-E1626)/365.25,1))</f>
        <v>1.2</v>
      </c>
      <c r="M1626" s="2" t="str">
        <f aca="false">IF(E1626="","Virtual",IF(L1626&gt;=Indicadores!$B$6,"Fim de Vida",IF(L1626&gt;=Indicadores!$B$5,"Envelhecendo","Atual")))</f>
        <v>Atual</v>
      </c>
      <c r="N1626" s="2" t="str">
        <f aca="false">IF(F1626="","N/A",IF(F1626&lt;Indicadores!$B$4,"Vencida","Vigente"))</f>
        <v>Vigente</v>
      </c>
      <c r="O1626" s="2" t="str">
        <f aca="false">INDEX(Locais!$B$2:$B$13,MATCH(H1626,Locais!$A$2:$A$13,0))</f>
        <v>Regional - Curitiba</v>
      </c>
      <c r="P1626" s="2" t="str">
        <f aca="false">INDEX(Locais!$C$2:$C$13,MATCH(H1626,Locais!$A$2:$A$13,0))</f>
        <v>Sul</v>
      </c>
    </row>
    <row r="1627" customFormat="false" ht="15" hidden="false" customHeight="false" outlineLevel="0" collapsed="false">
      <c r="A1627" s="2" t="s">
        <v>1763</v>
      </c>
      <c r="B1627" s="2" t="s">
        <v>68</v>
      </c>
      <c r="C1627" s="2" t="s">
        <v>126</v>
      </c>
      <c r="D1627" s="2" t="s">
        <v>127</v>
      </c>
      <c r="E1627" s="13" t="n">
        <v>43294</v>
      </c>
      <c r="F1627" s="13" t="n">
        <v>44389</v>
      </c>
      <c r="G1627" s="2" t="s">
        <v>135</v>
      </c>
      <c r="H1627" s="2" t="s">
        <v>119</v>
      </c>
      <c r="I1627" s="2" t="s">
        <v>120</v>
      </c>
      <c r="J1627" s="2" t="s">
        <v>137</v>
      </c>
      <c r="K1627" s="14" t="n">
        <v>6413.18</v>
      </c>
      <c r="L1627" s="2" t="n">
        <f aca="false">IF(E1627="","",ROUND((Indicadores!$B$4-E1627)/365.25,1))</f>
        <v>8.3</v>
      </c>
      <c r="M1627" s="2" t="str">
        <f aca="false">IF(E1627="","Virtual",IF(L1627&gt;=Indicadores!$B$6,"Fim de Vida",IF(L1627&gt;=Indicadores!$B$5,"Envelhecendo","Atual")))</f>
        <v>Fim de Vida</v>
      </c>
      <c r="N1627" s="2" t="str">
        <f aca="false">IF(F1627="","N/A",IF(F1627&lt;Indicadores!$B$4,"Vencida","Vigente"))</f>
        <v>Vencida</v>
      </c>
      <c r="O1627" s="2" t="str">
        <f aca="false">INDEX(Locais!$B$2:$B$13,MATCH(H1627,Locais!$A$2:$A$13,0))</f>
        <v>Regional - São Paulo</v>
      </c>
      <c r="P1627" s="2" t="str">
        <f aca="false">INDEX(Locais!$C$2:$C$13,MATCH(H1627,Locais!$A$2:$A$13,0))</f>
        <v>Sudeste</v>
      </c>
    </row>
    <row r="1628" customFormat="false" ht="15" hidden="false" customHeight="false" outlineLevel="0" collapsed="false">
      <c r="A1628" s="2" t="s">
        <v>1764</v>
      </c>
      <c r="B1628" s="2" t="s">
        <v>68</v>
      </c>
      <c r="C1628" s="2" t="s">
        <v>102</v>
      </c>
      <c r="D1628" s="2" t="s">
        <v>103</v>
      </c>
      <c r="E1628" s="13" t="n">
        <v>44618</v>
      </c>
      <c r="F1628" s="13" t="n">
        <v>45713</v>
      </c>
      <c r="G1628" s="2" t="s">
        <v>32</v>
      </c>
      <c r="H1628" s="2" t="s">
        <v>98</v>
      </c>
      <c r="I1628" s="2" t="s">
        <v>111</v>
      </c>
      <c r="J1628" s="2" t="s">
        <v>100</v>
      </c>
      <c r="K1628" s="14" t="n">
        <v>5680.25</v>
      </c>
      <c r="L1628" s="2" t="n">
        <f aca="false">IF(E1628="","",ROUND((Indicadores!$B$4-E1628)/365.25,1))</f>
        <v>4.6</v>
      </c>
      <c r="M1628" s="2" t="str">
        <f aca="false">IF(E1628="","Virtual",IF(L1628&gt;=Indicadores!$B$6,"Fim de Vida",IF(L1628&gt;=Indicadores!$B$5,"Envelhecendo","Atual")))</f>
        <v>Envelhecendo</v>
      </c>
      <c r="N1628" s="2" t="str">
        <f aca="false">IF(F1628="","N/A",IF(F1628&lt;Indicadores!$B$4,"Vencida","Vigente"))</f>
        <v>Vencida</v>
      </c>
      <c r="O1628" s="2" t="str">
        <f aca="false">INDEX(Locais!$B$2:$B$13,MATCH(H1628,Locais!$A$2:$A$13,0))</f>
        <v>Sede - Brasília</v>
      </c>
      <c r="P1628" s="2" t="str">
        <f aca="false">INDEX(Locais!$C$2:$C$13,MATCH(H1628,Locais!$A$2:$A$13,0))</f>
        <v>Centro-Oeste</v>
      </c>
    </row>
    <row r="1629" customFormat="false" ht="15" hidden="false" customHeight="false" outlineLevel="0" collapsed="false">
      <c r="A1629" s="2" t="s">
        <v>1765</v>
      </c>
      <c r="B1629" s="2" t="s">
        <v>69</v>
      </c>
      <c r="C1629" s="2" t="s">
        <v>126</v>
      </c>
      <c r="D1629" s="2" t="s">
        <v>169</v>
      </c>
      <c r="E1629" s="13" t="n">
        <v>44627</v>
      </c>
      <c r="F1629" s="13" t="n">
        <v>45722</v>
      </c>
      <c r="G1629" s="2" t="s">
        <v>32</v>
      </c>
      <c r="H1629" s="2" t="s">
        <v>119</v>
      </c>
      <c r="I1629" s="2" t="s">
        <v>111</v>
      </c>
      <c r="J1629" s="2" t="s">
        <v>100</v>
      </c>
      <c r="K1629" s="14" t="n">
        <v>10366.31</v>
      </c>
      <c r="L1629" s="2" t="n">
        <f aca="false">IF(E1629="","",ROUND((Indicadores!$B$4-E1629)/365.25,1))</f>
        <v>4.6</v>
      </c>
      <c r="M1629" s="2" t="str">
        <f aca="false">IF(E1629="","Virtual",IF(L1629&gt;=Indicadores!$B$6,"Fim de Vida",IF(L1629&gt;=Indicadores!$B$5,"Envelhecendo","Atual")))</f>
        <v>Envelhecendo</v>
      </c>
      <c r="N1629" s="2" t="str">
        <f aca="false">IF(F1629="","N/A",IF(F1629&lt;Indicadores!$B$4,"Vencida","Vigente"))</f>
        <v>Vencida</v>
      </c>
      <c r="O1629" s="2" t="str">
        <f aca="false">INDEX(Locais!$B$2:$B$13,MATCH(H1629,Locais!$A$2:$A$13,0))</f>
        <v>Regional - São Paulo</v>
      </c>
      <c r="P1629" s="2" t="str">
        <f aca="false">INDEX(Locais!$C$2:$C$13,MATCH(H1629,Locais!$A$2:$A$13,0))</f>
        <v>Sudeste</v>
      </c>
    </row>
    <row r="1630" customFormat="false" ht="15" hidden="false" customHeight="false" outlineLevel="0" collapsed="false">
      <c r="A1630" s="2" t="s">
        <v>1766</v>
      </c>
      <c r="B1630" s="2" t="s">
        <v>68</v>
      </c>
      <c r="C1630" s="2" t="s">
        <v>96</v>
      </c>
      <c r="D1630" s="2" t="s">
        <v>107</v>
      </c>
      <c r="E1630" s="13" t="n">
        <v>45576</v>
      </c>
      <c r="F1630" s="13" t="n">
        <v>46671</v>
      </c>
      <c r="G1630" s="2" t="s">
        <v>32</v>
      </c>
      <c r="H1630" s="2" t="s">
        <v>98</v>
      </c>
      <c r="I1630" s="2" t="s">
        <v>130</v>
      </c>
      <c r="J1630" s="2" t="s">
        <v>100</v>
      </c>
      <c r="K1630" s="14" t="n">
        <v>4618.8</v>
      </c>
      <c r="L1630" s="2" t="n">
        <f aca="false">IF(E1630="","",ROUND((Indicadores!$B$4-E1630)/365.25,1))</f>
        <v>2</v>
      </c>
      <c r="M1630" s="2" t="str">
        <f aca="false">IF(E1630="","Virtual",IF(L1630&gt;=Indicadores!$B$6,"Fim de Vida",IF(L1630&gt;=Indicadores!$B$5,"Envelhecendo","Atual")))</f>
        <v>Atual</v>
      </c>
      <c r="N1630" s="2" t="str">
        <f aca="false">IF(F1630="","N/A",IF(F1630&lt;Indicadores!$B$4,"Vencida","Vigente"))</f>
        <v>Vigente</v>
      </c>
      <c r="O1630" s="2" t="str">
        <f aca="false">INDEX(Locais!$B$2:$B$13,MATCH(H1630,Locais!$A$2:$A$13,0))</f>
        <v>Sede - Brasília</v>
      </c>
      <c r="P1630" s="2" t="str">
        <f aca="false">INDEX(Locais!$C$2:$C$13,MATCH(H1630,Locais!$A$2:$A$13,0))</f>
        <v>Centro-Oeste</v>
      </c>
    </row>
    <row r="1631" customFormat="false" ht="15" hidden="false" customHeight="false" outlineLevel="0" collapsed="false">
      <c r="A1631" s="2" t="s">
        <v>1767</v>
      </c>
      <c r="B1631" s="2" t="s">
        <v>69</v>
      </c>
      <c r="C1631" s="2" t="s">
        <v>96</v>
      </c>
      <c r="D1631" s="2" t="s">
        <v>97</v>
      </c>
      <c r="E1631" s="13" t="n">
        <v>45504</v>
      </c>
      <c r="F1631" s="13" t="n">
        <v>46599</v>
      </c>
      <c r="G1631" s="2" t="s">
        <v>32</v>
      </c>
      <c r="H1631" s="2" t="s">
        <v>98</v>
      </c>
      <c r="I1631" s="2" t="s">
        <v>120</v>
      </c>
      <c r="J1631" s="2" t="s">
        <v>100</v>
      </c>
      <c r="K1631" s="14" t="n">
        <v>9215.37</v>
      </c>
      <c r="L1631" s="2" t="n">
        <f aca="false">IF(E1631="","",ROUND((Indicadores!$B$4-E1631)/365.25,1))</f>
        <v>2.2</v>
      </c>
      <c r="M1631" s="2" t="str">
        <f aca="false">IF(E1631="","Virtual",IF(L1631&gt;=Indicadores!$B$6,"Fim de Vida",IF(L1631&gt;=Indicadores!$B$5,"Envelhecendo","Atual")))</f>
        <v>Atual</v>
      </c>
      <c r="N1631" s="2" t="str">
        <f aca="false">IF(F1631="","N/A",IF(F1631&lt;Indicadores!$B$4,"Vencida","Vigente"))</f>
        <v>Vigente</v>
      </c>
      <c r="O1631" s="2" t="str">
        <f aca="false">INDEX(Locais!$B$2:$B$13,MATCH(H1631,Locais!$A$2:$A$13,0))</f>
        <v>Sede - Brasília</v>
      </c>
      <c r="P1631" s="2" t="str">
        <f aca="false">INDEX(Locais!$C$2:$C$13,MATCH(H1631,Locais!$A$2:$A$13,0))</f>
        <v>Centro-Oeste</v>
      </c>
    </row>
    <row r="1632" customFormat="false" ht="15" hidden="false" customHeight="false" outlineLevel="0" collapsed="false">
      <c r="A1632" s="2" t="s">
        <v>1768</v>
      </c>
      <c r="B1632" s="2" t="s">
        <v>68</v>
      </c>
      <c r="C1632" s="2" t="s">
        <v>96</v>
      </c>
      <c r="D1632" s="2" t="s">
        <v>132</v>
      </c>
      <c r="E1632" s="13" t="n">
        <v>44814</v>
      </c>
      <c r="F1632" s="13" t="n">
        <v>45909</v>
      </c>
      <c r="G1632" s="2" t="s">
        <v>118</v>
      </c>
      <c r="H1632" s="2" t="s">
        <v>139</v>
      </c>
      <c r="I1632" s="2" t="s">
        <v>120</v>
      </c>
      <c r="J1632" s="2" t="s">
        <v>100</v>
      </c>
      <c r="K1632" s="14" t="n">
        <v>5532.56</v>
      </c>
      <c r="L1632" s="2" t="n">
        <f aca="false">IF(E1632="","",ROUND((Indicadores!$B$4-E1632)/365.25,1))</f>
        <v>4.1</v>
      </c>
      <c r="M1632" s="2" t="str">
        <f aca="false">IF(E1632="","Virtual",IF(L1632&gt;=Indicadores!$B$6,"Fim de Vida",IF(L1632&gt;=Indicadores!$B$5,"Envelhecendo","Atual")))</f>
        <v>Envelhecendo</v>
      </c>
      <c r="N1632" s="2" t="str">
        <f aca="false">IF(F1632="","N/A",IF(F1632&lt;Indicadores!$B$4,"Vencida","Vigente"))</f>
        <v>Vencida</v>
      </c>
      <c r="O1632" s="2" t="str">
        <f aca="false">INDEX(Locais!$B$2:$B$13,MATCH(H1632,Locais!$A$2:$A$13,0))</f>
        <v>Regional - Rio de Janeiro</v>
      </c>
      <c r="P1632" s="2" t="str">
        <f aca="false">INDEX(Locais!$C$2:$C$13,MATCH(H1632,Locais!$A$2:$A$13,0))</f>
        <v>Sudeste</v>
      </c>
    </row>
    <row r="1633" customFormat="false" ht="15" hidden="false" customHeight="false" outlineLevel="0" collapsed="false">
      <c r="A1633" s="2" t="s">
        <v>1769</v>
      </c>
      <c r="B1633" s="2" t="s">
        <v>69</v>
      </c>
      <c r="C1633" s="2" t="s">
        <v>96</v>
      </c>
      <c r="D1633" s="2" t="s">
        <v>97</v>
      </c>
      <c r="E1633" s="13" t="n">
        <v>44965</v>
      </c>
      <c r="F1633" s="13" t="n">
        <v>46060</v>
      </c>
      <c r="G1633" s="2" t="s">
        <v>32</v>
      </c>
      <c r="H1633" s="2" t="s">
        <v>139</v>
      </c>
      <c r="I1633" s="2" t="s">
        <v>115</v>
      </c>
      <c r="J1633" s="2" t="s">
        <v>100</v>
      </c>
      <c r="K1633" s="14" t="n">
        <v>9370.99</v>
      </c>
      <c r="L1633" s="2" t="n">
        <f aca="false">IF(E1633="","",ROUND((Indicadores!$B$4-E1633)/365.25,1))</f>
        <v>3.7</v>
      </c>
      <c r="M1633" s="2" t="str">
        <f aca="false">IF(E1633="","Virtual",IF(L1633&gt;=Indicadores!$B$6,"Fim de Vida",IF(L1633&gt;=Indicadores!$B$5,"Envelhecendo","Atual")))</f>
        <v>Envelhecendo</v>
      </c>
      <c r="N1633" s="2" t="str">
        <f aca="false">IF(F1633="","N/A",IF(F1633&lt;Indicadores!$B$4,"Vencida","Vigente"))</f>
        <v>Vencida</v>
      </c>
      <c r="O1633" s="2" t="str">
        <f aca="false">INDEX(Locais!$B$2:$B$13,MATCH(H1633,Locais!$A$2:$A$13,0))</f>
        <v>Regional - Rio de Janeiro</v>
      </c>
      <c r="P1633" s="2" t="str">
        <f aca="false">INDEX(Locais!$C$2:$C$13,MATCH(H1633,Locais!$A$2:$A$13,0))</f>
        <v>Sudeste</v>
      </c>
    </row>
    <row r="1634" customFormat="false" ht="15" hidden="false" customHeight="false" outlineLevel="0" collapsed="false">
      <c r="A1634" s="2" t="s">
        <v>1770</v>
      </c>
      <c r="B1634" s="2" t="s">
        <v>69</v>
      </c>
      <c r="C1634" s="2" t="s">
        <v>96</v>
      </c>
      <c r="D1634" s="2" t="s">
        <v>97</v>
      </c>
      <c r="E1634" s="13" t="n">
        <v>45953</v>
      </c>
      <c r="F1634" s="13" t="n">
        <v>47048</v>
      </c>
      <c r="G1634" s="2" t="s">
        <v>32</v>
      </c>
      <c r="H1634" s="2" t="s">
        <v>98</v>
      </c>
      <c r="I1634" s="2" t="s">
        <v>136</v>
      </c>
      <c r="J1634" s="2" t="s">
        <v>100</v>
      </c>
      <c r="K1634" s="14" t="n">
        <v>8634.35</v>
      </c>
      <c r="L1634" s="2" t="n">
        <f aca="false">IF(E1634="","",ROUND((Indicadores!$B$4-E1634)/365.25,1))</f>
        <v>1</v>
      </c>
      <c r="M1634" s="2" t="str">
        <f aca="false">IF(E1634="","Virtual",IF(L1634&gt;=Indicadores!$B$6,"Fim de Vida",IF(L1634&gt;=Indicadores!$B$5,"Envelhecendo","Atual")))</f>
        <v>Atual</v>
      </c>
      <c r="N1634" s="2" t="str">
        <f aca="false">IF(F1634="","N/A",IF(F1634&lt;Indicadores!$B$4,"Vencida","Vigente"))</f>
        <v>Vigente</v>
      </c>
      <c r="O1634" s="2" t="str">
        <f aca="false">INDEX(Locais!$B$2:$B$13,MATCH(H1634,Locais!$A$2:$A$13,0))</f>
        <v>Sede - Brasília</v>
      </c>
      <c r="P1634" s="2" t="str">
        <f aca="false">INDEX(Locais!$C$2:$C$13,MATCH(H1634,Locais!$A$2:$A$13,0))</f>
        <v>Centro-Oeste</v>
      </c>
    </row>
    <row r="1635" customFormat="false" ht="15" hidden="false" customHeight="false" outlineLevel="0" collapsed="false">
      <c r="A1635" s="2" t="s">
        <v>1771</v>
      </c>
      <c r="B1635" s="2" t="s">
        <v>70</v>
      </c>
      <c r="C1635" s="2" t="s">
        <v>96</v>
      </c>
      <c r="D1635" s="2" t="s">
        <v>122</v>
      </c>
      <c r="E1635" s="13" t="n">
        <v>44275</v>
      </c>
      <c r="F1635" s="13" t="n">
        <v>46100</v>
      </c>
      <c r="G1635" s="2" t="s">
        <v>32</v>
      </c>
      <c r="H1635" s="2" t="s">
        <v>98</v>
      </c>
      <c r="I1635" s="2" t="s">
        <v>136</v>
      </c>
      <c r="J1635" s="2" t="s">
        <v>100</v>
      </c>
      <c r="K1635" s="14" t="n">
        <v>20503.98</v>
      </c>
      <c r="L1635" s="2" t="n">
        <f aca="false">IF(E1635="","",ROUND((Indicadores!$B$4-E1635)/365.25,1))</f>
        <v>5.6</v>
      </c>
      <c r="M1635" s="2" t="str">
        <f aca="false">IF(E1635="","Virtual",IF(L1635&gt;=Indicadores!$B$6,"Fim de Vida",IF(L1635&gt;=Indicadores!$B$5,"Envelhecendo","Atual")))</f>
        <v>Fim de Vida</v>
      </c>
      <c r="N1635" s="2" t="str">
        <f aca="false">IF(F1635="","N/A",IF(F1635&lt;Indicadores!$B$4,"Vencida","Vigente"))</f>
        <v>Vencida</v>
      </c>
      <c r="O1635" s="2" t="str">
        <f aca="false">INDEX(Locais!$B$2:$B$13,MATCH(H1635,Locais!$A$2:$A$13,0))</f>
        <v>Sede - Brasília</v>
      </c>
      <c r="P1635" s="2" t="str">
        <f aca="false">INDEX(Locais!$C$2:$C$13,MATCH(H1635,Locais!$A$2:$A$13,0))</f>
        <v>Centro-Oeste</v>
      </c>
    </row>
    <row r="1636" customFormat="false" ht="15" hidden="false" customHeight="false" outlineLevel="0" collapsed="false">
      <c r="A1636" s="2" t="s">
        <v>1772</v>
      </c>
      <c r="B1636" s="2" t="s">
        <v>71</v>
      </c>
      <c r="C1636" s="2" t="s">
        <v>96</v>
      </c>
      <c r="D1636" s="2" t="s">
        <v>171</v>
      </c>
      <c r="E1636" s="13" t="n">
        <v>44599</v>
      </c>
      <c r="F1636" s="13" t="n">
        <v>45694</v>
      </c>
      <c r="G1636" s="2" t="s">
        <v>32</v>
      </c>
      <c r="H1636" s="2" t="s">
        <v>119</v>
      </c>
      <c r="I1636" s="2" t="s">
        <v>120</v>
      </c>
      <c r="J1636" s="2" t="s">
        <v>100</v>
      </c>
      <c r="K1636" s="14" t="n">
        <v>2174.98</v>
      </c>
      <c r="L1636" s="2" t="n">
        <f aca="false">IF(E1636="","",ROUND((Indicadores!$B$4-E1636)/365.25,1))</f>
        <v>4.7</v>
      </c>
      <c r="M1636" s="2" t="str">
        <f aca="false">IF(E1636="","Virtual",IF(L1636&gt;=Indicadores!$B$6,"Fim de Vida",IF(L1636&gt;=Indicadores!$B$5,"Envelhecendo","Atual")))</f>
        <v>Envelhecendo</v>
      </c>
      <c r="N1636" s="2" t="str">
        <f aca="false">IF(F1636="","N/A",IF(F1636&lt;Indicadores!$B$4,"Vencida","Vigente"))</f>
        <v>Vencida</v>
      </c>
      <c r="O1636" s="2" t="str">
        <f aca="false">INDEX(Locais!$B$2:$B$13,MATCH(H1636,Locais!$A$2:$A$13,0))</f>
        <v>Regional - São Paulo</v>
      </c>
      <c r="P1636" s="2" t="str">
        <f aca="false">INDEX(Locais!$C$2:$C$13,MATCH(H1636,Locais!$A$2:$A$13,0))</f>
        <v>Sudeste</v>
      </c>
    </row>
    <row r="1637" customFormat="false" ht="15" hidden="false" customHeight="false" outlineLevel="0" collapsed="false">
      <c r="A1637" s="2" t="s">
        <v>1773</v>
      </c>
      <c r="B1637" s="2" t="s">
        <v>68</v>
      </c>
      <c r="C1637" s="2" t="s">
        <v>96</v>
      </c>
      <c r="D1637" s="2" t="s">
        <v>107</v>
      </c>
      <c r="E1637" s="13" t="n">
        <v>43224</v>
      </c>
      <c r="F1637" s="13" t="n">
        <v>44319</v>
      </c>
      <c r="G1637" s="2" t="s">
        <v>118</v>
      </c>
      <c r="H1637" s="2" t="s">
        <v>114</v>
      </c>
      <c r="I1637" s="2" t="s">
        <v>130</v>
      </c>
      <c r="J1637" s="2" t="s">
        <v>100</v>
      </c>
      <c r="K1637" s="14" t="n">
        <v>5852.73</v>
      </c>
      <c r="L1637" s="2" t="n">
        <f aca="false">IF(E1637="","",ROUND((Indicadores!$B$4-E1637)/365.25,1))</f>
        <v>8.5</v>
      </c>
      <c r="M1637" s="2" t="str">
        <f aca="false">IF(E1637="","Virtual",IF(L1637&gt;=Indicadores!$B$6,"Fim de Vida",IF(L1637&gt;=Indicadores!$B$5,"Envelhecendo","Atual")))</f>
        <v>Fim de Vida</v>
      </c>
      <c r="N1637" s="2" t="str">
        <f aca="false">IF(F1637="","N/A",IF(F1637&lt;Indicadores!$B$4,"Vencida","Vigente"))</f>
        <v>Vencida</v>
      </c>
      <c r="O1637" s="2" t="str">
        <f aca="false">INDEX(Locais!$B$2:$B$13,MATCH(H1637,Locais!$A$2:$A$13,0))</f>
        <v>Regional - Belo Horizonte</v>
      </c>
      <c r="P1637" s="2" t="str">
        <f aca="false">INDEX(Locais!$C$2:$C$13,MATCH(H1637,Locais!$A$2:$A$13,0))</f>
        <v>Sudeste</v>
      </c>
    </row>
    <row r="1638" customFormat="false" ht="15" hidden="false" customHeight="false" outlineLevel="0" collapsed="false">
      <c r="A1638" s="2" t="s">
        <v>1774</v>
      </c>
      <c r="B1638" s="2" t="s">
        <v>68</v>
      </c>
      <c r="C1638" s="2" t="s">
        <v>102</v>
      </c>
      <c r="D1638" s="2" t="s">
        <v>103</v>
      </c>
      <c r="E1638" s="13" t="n">
        <v>44759</v>
      </c>
      <c r="F1638" s="13" t="n">
        <v>45854</v>
      </c>
      <c r="G1638" s="2" t="s">
        <v>32</v>
      </c>
      <c r="H1638" s="2" t="s">
        <v>98</v>
      </c>
      <c r="I1638" s="2" t="s">
        <v>142</v>
      </c>
      <c r="J1638" s="2" t="s">
        <v>100</v>
      </c>
      <c r="K1638" s="14" t="n">
        <v>5622.52</v>
      </c>
      <c r="L1638" s="2" t="n">
        <f aca="false">IF(E1638="","",ROUND((Indicadores!$B$4-E1638)/365.25,1))</f>
        <v>4.3</v>
      </c>
      <c r="M1638" s="2" t="str">
        <f aca="false">IF(E1638="","Virtual",IF(L1638&gt;=Indicadores!$B$6,"Fim de Vida",IF(L1638&gt;=Indicadores!$B$5,"Envelhecendo","Atual")))</f>
        <v>Envelhecendo</v>
      </c>
      <c r="N1638" s="2" t="str">
        <f aca="false">IF(F1638="","N/A",IF(F1638&lt;Indicadores!$B$4,"Vencida","Vigente"))</f>
        <v>Vencida</v>
      </c>
      <c r="O1638" s="2" t="str">
        <f aca="false">INDEX(Locais!$B$2:$B$13,MATCH(H1638,Locais!$A$2:$A$13,0))</f>
        <v>Sede - Brasília</v>
      </c>
      <c r="P1638" s="2" t="str">
        <f aca="false">INDEX(Locais!$C$2:$C$13,MATCH(H1638,Locais!$A$2:$A$13,0))</f>
        <v>Centro-Oeste</v>
      </c>
    </row>
    <row r="1639" customFormat="false" ht="15" hidden="false" customHeight="false" outlineLevel="0" collapsed="false">
      <c r="A1639" s="2" t="s">
        <v>1775</v>
      </c>
      <c r="B1639" s="2" t="s">
        <v>69</v>
      </c>
      <c r="C1639" s="2" t="s">
        <v>126</v>
      </c>
      <c r="D1639" s="2" t="s">
        <v>169</v>
      </c>
      <c r="E1639" s="13" t="n">
        <v>44119</v>
      </c>
      <c r="F1639" s="13" t="n">
        <v>45214</v>
      </c>
      <c r="G1639" s="2" t="s">
        <v>34</v>
      </c>
      <c r="H1639" s="2" t="s">
        <v>119</v>
      </c>
      <c r="I1639" s="2" t="s">
        <v>120</v>
      </c>
      <c r="J1639" s="2" t="s">
        <v>100</v>
      </c>
      <c r="K1639" s="14" t="n">
        <v>7626.34</v>
      </c>
      <c r="L1639" s="2" t="n">
        <f aca="false">IF(E1639="","",ROUND((Indicadores!$B$4-E1639)/365.25,1))</f>
        <v>6</v>
      </c>
      <c r="M1639" s="2" t="str">
        <f aca="false">IF(E1639="","Virtual",IF(L1639&gt;=Indicadores!$B$6,"Fim de Vida",IF(L1639&gt;=Indicadores!$B$5,"Envelhecendo","Atual")))</f>
        <v>Fim de Vida</v>
      </c>
      <c r="N1639" s="2" t="str">
        <f aca="false">IF(F1639="","N/A",IF(F1639&lt;Indicadores!$B$4,"Vencida","Vigente"))</f>
        <v>Vencida</v>
      </c>
      <c r="O1639" s="2" t="str">
        <f aca="false">INDEX(Locais!$B$2:$B$13,MATCH(H1639,Locais!$A$2:$A$13,0))</f>
        <v>Regional - São Paulo</v>
      </c>
      <c r="P1639" s="2" t="str">
        <f aca="false">INDEX(Locais!$C$2:$C$13,MATCH(H1639,Locais!$A$2:$A$13,0))</f>
        <v>Sudeste</v>
      </c>
    </row>
    <row r="1640" customFormat="false" ht="15" hidden="false" customHeight="false" outlineLevel="0" collapsed="false">
      <c r="A1640" s="2" t="s">
        <v>1776</v>
      </c>
      <c r="B1640" s="2" t="s">
        <v>68</v>
      </c>
      <c r="C1640" s="2" t="s">
        <v>102</v>
      </c>
      <c r="D1640" s="2" t="s">
        <v>103</v>
      </c>
      <c r="E1640" s="13" t="n">
        <v>45769</v>
      </c>
      <c r="F1640" s="13" t="n">
        <v>46864</v>
      </c>
      <c r="G1640" s="2" t="s">
        <v>34</v>
      </c>
      <c r="H1640" s="2" t="s">
        <v>139</v>
      </c>
      <c r="I1640" s="2" t="s">
        <v>115</v>
      </c>
      <c r="J1640" s="2" t="s">
        <v>100</v>
      </c>
      <c r="K1640" s="14" t="n">
        <v>4657.87</v>
      </c>
      <c r="L1640" s="2" t="n">
        <f aca="false">IF(E1640="","",ROUND((Indicadores!$B$4-E1640)/365.25,1))</f>
        <v>1.5</v>
      </c>
      <c r="M1640" s="2" t="str">
        <f aca="false">IF(E1640="","Virtual",IF(L1640&gt;=Indicadores!$B$6,"Fim de Vida",IF(L1640&gt;=Indicadores!$B$5,"Envelhecendo","Atual")))</f>
        <v>Atual</v>
      </c>
      <c r="N1640" s="2" t="str">
        <f aca="false">IF(F1640="","N/A",IF(F1640&lt;Indicadores!$B$4,"Vencida","Vigente"))</f>
        <v>Vigente</v>
      </c>
      <c r="O1640" s="2" t="str">
        <f aca="false">INDEX(Locais!$B$2:$B$13,MATCH(H1640,Locais!$A$2:$A$13,0))</f>
        <v>Regional - Rio de Janeiro</v>
      </c>
      <c r="P1640" s="2" t="str">
        <f aca="false">INDEX(Locais!$C$2:$C$13,MATCH(H1640,Locais!$A$2:$A$13,0))</f>
        <v>Sudeste</v>
      </c>
    </row>
    <row r="1641" customFormat="false" ht="15" hidden="false" customHeight="false" outlineLevel="0" collapsed="false">
      <c r="A1641" s="2" t="s">
        <v>1777</v>
      </c>
      <c r="B1641" s="2" t="s">
        <v>69</v>
      </c>
      <c r="C1641" s="2" t="s">
        <v>96</v>
      </c>
      <c r="D1641" s="2" t="s">
        <v>97</v>
      </c>
      <c r="E1641" s="13" t="n">
        <v>44982</v>
      </c>
      <c r="F1641" s="13" t="n">
        <v>46077</v>
      </c>
      <c r="G1641" s="2" t="s">
        <v>32</v>
      </c>
      <c r="H1641" s="2" t="s">
        <v>139</v>
      </c>
      <c r="I1641" s="2" t="s">
        <v>136</v>
      </c>
      <c r="J1641" s="2" t="s">
        <v>100</v>
      </c>
      <c r="K1641" s="14" t="n">
        <v>7230.32</v>
      </c>
      <c r="L1641" s="2" t="n">
        <f aca="false">IF(E1641="","",ROUND((Indicadores!$B$4-E1641)/365.25,1))</f>
        <v>3.6</v>
      </c>
      <c r="M1641" s="2" t="str">
        <f aca="false">IF(E1641="","Virtual",IF(L1641&gt;=Indicadores!$B$6,"Fim de Vida",IF(L1641&gt;=Indicadores!$B$5,"Envelhecendo","Atual")))</f>
        <v>Envelhecendo</v>
      </c>
      <c r="N1641" s="2" t="str">
        <f aca="false">IF(F1641="","N/A",IF(F1641&lt;Indicadores!$B$4,"Vencida","Vigente"))</f>
        <v>Vencida</v>
      </c>
      <c r="O1641" s="2" t="str">
        <f aca="false">INDEX(Locais!$B$2:$B$13,MATCH(H1641,Locais!$A$2:$A$13,0))</f>
        <v>Regional - Rio de Janeiro</v>
      </c>
      <c r="P1641" s="2" t="str">
        <f aca="false">INDEX(Locais!$C$2:$C$13,MATCH(H1641,Locais!$A$2:$A$13,0))</f>
        <v>Sudeste</v>
      </c>
    </row>
    <row r="1642" customFormat="false" ht="15" hidden="false" customHeight="false" outlineLevel="0" collapsed="false">
      <c r="A1642" s="2" t="s">
        <v>1778</v>
      </c>
      <c r="B1642" s="2" t="s">
        <v>68</v>
      </c>
      <c r="C1642" s="2" t="s">
        <v>126</v>
      </c>
      <c r="D1642" s="2" t="s">
        <v>127</v>
      </c>
      <c r="E1642" s="13" t="n">
        <v>44704</v>
      </c>
      <c r="F1642" s="13" t="n">
        <v>45799</v>
      </c>
      <c r="G1642" s="2" t="s">
        <v>32</v>
      </c>
      <c r="H1642" s="2" t="s">
        <v>119</v>
      </c>
      <c r="I1642" s="2" t="s">
        <v>124</v>
      </c>
      <c r="J1642" s="2" t="s">
        <v>100</v>
      </c>
      <c r="K1642" s="14" t="n">
        <v>4549.87</v>
      </c>
      <c r="L1642" s="2" t="n">
        <f aca="false">IF(E1642="","",ROUND((Indicadores!$B$4-E1642)/365.25,1))</f>
        <v>4.4</v>
      </c>
      <c r="M1642" s="2" t="str">
        <f aca="false">IF(E1642="","Virtual",IF(L1642&gt;=Indicadores!$B$6,"Fim de Vida",IF(L1642&gt;=Indicadores!$B$5,"Envelhecendo","Atual")))</f>
        <v>Envelhecendo</v>
      </c>
      <c r="N1642" s="2" t="str">
        <f aca="false">IF(F1642="","N/A",IF(F1642&lt;Indicadores!$B$4,"Vencida","Vigente"))</f>
        <v>Vencida</v>
      </c>
      <c r="O1642" s="2" t="str">
        <f aca="false">INDEX(Locais!$B$2:$B$13,MATCH(H1642,Locais!$A$2:$A$13,0))</f>
        <v>Regional - São Paulo</v>
      </c>
      <c r="P1642" s="2" t="str">
        <f aca="false">INDEX(Locais!$C$2:$C$13,MATCH(H1642,Locais!$A$2:$A$13,0))</f>
        <v>Sudeste</v>
      </c>
    </row>
    <row r="1643" customFormat="false" ht="15" hidden="false" customHeight="false" outlineLevel="0" collapsed="false">
      <c r="A1643" s="2" t="s">
        <v>1779</v>
      </c>
      <c r="B1643" s="2" t="s">
        <v>68</v>
      </c>
      <c r="C1643" s="2" t="s">
        <v>96</v>
      </c>
      <c r="D1643" s="2" t="s">
        <v>132</v>
      </c>
      <c r="E1643" s="13" t="n">
        <v>45501</v>
      </c>
      <c r="F1643" s="13" t="n">
        <v>46596</v>
      </c>
      <c r="G1643" s="2" t="s">
        <v>151</v>
      </c>
      <c r="H1643" s="2" t="s">
        <v>141</v>
      </c>
      <c r="I1643" s="2" t="s">
        <v>142</v>
      </c>
      <c r="J1643" s="2" t="s">
        <v>137</v>
      </c>
      <c r="K1643" s="14" t="n">
        <v>6327.86</v>
      </c>
      <c r="L1643" s="2" t="n">
        <f aca="false">IF(E1643="","",ROUND((Indicadores!$B$4-E1643)/365.25,1))</f>
        <v>2.2</v>
      </c>
      <c r="M1643" s="2" t="str">
        <f aca="false">IF(E1643="","Virtual",IF(L1643&gt;=Indicadores!$B$6,"Fim de Vida",IF(L1643&gt;=Indicadores!$B$5,"Envelhecendo","Atual")))</f>
        <v>Atual</v>
      </c>
      <c r="N1643" s="2" t="str">
        <f aca="false">IF(F1643="","N/A",IF(F1643&lt;Indicadores!$B$4,"Vencida","Vigente"))</f>
        <v>Vigente</v>
      </c>
      <c r="O1643" s="2" t="str">
        <f aca="false">INDEX(Locais!$B$2:$B$13,MATCH(H1643,Locais!$A$2:$A$13,0))</f>
        <v>Regional - Curitiba</v>
      </c>
      <c r="P1643" s="2" t="str">
        <f aca="false">INDEX(Locais!$C$2:$C$13,MATCH(H1643,Locais!$A$2:$A$13,0))</f>
        <v>Sul</v>
      </c>
    </row>
    <row r="1644" customFormat="false" ht="15" hidden="false" customHeight="false" outlineLevel="0" collapsed="false">
      <c r="A1644" s="2" t="s">
        <v>1780</v>
      </c>
      <c r="B1644" s="2" t="s">
        <v>68</v>
      </c>
      <c r="C1644" s="2" t="s">
        <v>96</v>
      </c>
      <c r="D1644" s="2" t="s">
        <v>132</v>
      </c>
      <c r="E1644" s="13" t="n">
        <v>43170</v>
      </c>
      <c r="F1644" s="13" t="n">
        <v>44265</v>
      </c>
      <c r="G1644" s="2" t="s">
        <v>118</v>
      </c>
      <c r="H1644" s="2" t="s">
        <v>114</v>
      </c>
      <c r="I1644" s="2" t="s">
        <v>130</v>
      </c>
      <c r="J1644" s="2" t="s">
        <v>100</v>
      </c>
      <c r="K1644" s="14" t="n">
        <v>4635.89</v>
      </c>
      <c r="L1644" s="2" t="n">
        <f aca="false">IF(E1644="","",ROUND((Indicadores!$B$4-E1644)/365.25,1))</f>
        <v>8.6</v>
      </c>
      <c r="M1644" s="2" t="str">
        <f aca="false">IF(E1644="","Virtual",IF(L1644&gt;=Indicadores!$B$6,"Fim de Vida",IF(L1644&gt;=Indicadores!$B$5,"Envelhecendo","Atual")))</f>
        <v>Fim de Vida</v>
      </c>
      <c r="N1644" s="2" t="str">
        <f aca="false">IF(F1644="","N/A",IF(F1644&lt;Indicadores!$B$4,"Vencida","Vigente"))</f>
        <v>Vencida</v>
      </c>
      <c r="O1644" s="2" t="str">
        <f aca="false">INDEX(Locais!$B$2:$B$13,MATCH(H1644,Locais!$A$2:$A$13,0))</f>
        <v>Regional - Belo Horizonte</v>
      </c>
      <c r="P1644" s="2" t="str">
        <f aca="false">INDEX(Locais!$C$2:$C$13,MATCH(H1644,Locais!$A$2:$A$13,0))</f>
        <v>Sudeste</v>
      </c>
    </row>
    <row r="1645" customFormat="false" ht="15" hidden="false" customHeight="false" outlineLevel="0" collapsed="false">
      <c r="A1645" s="2" t="s">
        <v>1781</v>
      </c>
      <c r="B1645" s="2" t="s">
        <v>68</v>
      </c>
      <c r="C1645" s="2" t="s">
        <v>126</v>
      </c>
      <c r="D1645" s="2" t="s">
        <v>127</v>
      </c>
      <c r="E1645" s="13" t="n">
        <v>45085</v>
      </c>
      <c r="F1645" s="13" t="n">
        <v>46180</v>
      </c>
      <c r="G1645" s="2" t="s">
        <v>32</v>
      </c>
      <c r="H1645" s="2" t="s">
        <v>165</v>
      </c>
      <c r="I1645" s="2" t="s">
        <v>99</v>
      </c>
      <c r="J1645" s="2" t="s">
        <v>100</v>
      </c>
      <c r="K1645" s="14" t="n">
        <v>6068.92</v>
      </c>
      <c r="L1645" s="2" t="n">
        <f aca="false">IF(E1645="","",ROUND((Indicadores!$B$4-E1645)/365.25,1))</f>
        <v>3.4</v>
      </c>
      <c r="M1645" s="2" t="str">
        <f aca="false">IF(E1645="","Virtual",IF(L1645&gt;=Indicadores!$B$6,"Fim de Vida",IF(L1645&gt;=Indicadores!$B$5,"Envelhecendo","Atual")))</f>
        <v>Envelhecendo</v>
      </c>
      <c r="N1645" s="2" t="str">
        <f aca="false">IF(F1645="","N/A",IF(F1645&lt;Indicadores!$B$4,"Vencida","Vigente"))</f>
        <v>Vencida</v>
      </c>
      <c r="O1645" s="2" t="str">
        <f aca="false">INDEX(Locais!$B$2:$B$13,MATCH(H1645,Locais!$A$2:$A$13,0))</f>
        <v>Regional - Salvador</v>
      </c>
      <c r="P1645" s="2" t="str">
        <f aca="false">INDEX(Locais!$C$2:$C$13,MATCH(H1645,Locais!$A$2:$A$13,0))</f>
        <v>Nordeste</v>
      </c>
    </row>
    <row r="1646" customFormat="false" ht="15" hidden="false" customHeight="false" outlineLevel="0" collapsed="false">
      <c r="A1646" s="2" t="s">
        <v>1782</v>
      </c>
      <c r="B1646" s="2" t="s">
        <v>68</v>
      </c>
      <c r="C1646" s="2" t="s">
        <v>96</v>
      </c>
      <c r="D1646" s="2" t="s">
        <v>132</v>
      </c>
      <c r="E1646" s="13" t="n">
        <v>44303</v>
      </c>
      <c r="F1646" s="13" t="n">
        <v>45398</v>
      </c>
      <c r="G1646" s="2" t="s">
        <v>32</v>
      </c>
      <c r="H1646" s="2" t="s">
        <v>108</v>
      </c>
      <c r="I1646" s="2" t="s">
        <v>124</v>
      </c>
      <c r="J1646" s="2" t="s">
        <v>100</v>
      </c>
      <c r="K1646" s="14" t="n">
        <v>6143.42</v>
      </c>
      <c r="L1646" s="2" t="n">
        <f aca="false">IF(E1646="","",ROUND((Indicadores!$B$4-E1646)/365.25,1))</f>
        <v>5.5</v>
      </c>
      <c r="M1646" s="2" t="str">
        <f aca="false">IF(E1646="","Virtual",IF(L1646&gt;=Indicadores!$B$6,"Fim de Vida",IF(L1646&gt;=Indicadores!$B$5,"Envelhecendo","Atual")))</f>
        <v>Fim de Vida</v>
      </c>
      <c r="N1646" s="2" t="str">
        <f aca="false">IF(F1646="","N/A",IF(F1646&lt;Indicadores!$B$4,"Vencida","Vigente"))</f>
        <v>Vencida</v>
      </c>
      <c r="O1646" s="2" t="str">
        <f aca="false">INDEX(Locais!$B$2:$B$13,MATCH(H1646,Locais!$A$2:$A$13,0))</f>
        <v>Regional - Porto Alegre</v>
      </c>
      <c r="P1646" s="2" t="str">
        <f aca="false">INDEX(Locais!$C$2:$C$13,MATCH(H1646,Locais!$A$2:$A$13,0))</f>
        <v>Sul</v>
      </c>
    </row>
    <row r="1647" customFormat="false" ht="15" hidden="false" customHeight="false" outlineLevel="0" collapsed="false">
      <c r="A1647" s="2" t="s">
        <v>1783</v>
      </c>
      <c r="B1647" s="2" t="s">
        <v>69</v>
      </c>
      <c r="C1647" s="2" t="s">
        <v>102</v>
      </c>
      <c r="D1647" s="2" t="s">
        <v>113</v>
      </c>
      <c r="E1647" s="13" t="n">
        <v>45480</v>
      </c>
      <c r="F1647" s="13" t="n">
        <v>46575</v>
      </c>
      <c r="G1647" s="2" t="s">
        <v>32</v>
      </c>
      <c r="H1647" s="2" t="s">
        <v>119</v>
      </c>
      <c r="I1647" s="2" t="s">
        <v>142</v>
      </c>
      <c r="J1647" s="2" t="s">
        <v>100</v>
      </c>
      <c r="K1647" s="14" t="n">
        <v>7794.66</v>
      </c>
      <c r="L1647" s="2" t="n">
        <f aca="false">IF(E1647="","",ROUND((Indicadores!$B$4-E1647)/365.25,1))</f>
        <v>2.3</v>
      </c>
      <c r="M1647" s="2" t="str">
        <f aca="false">IF(E1647="","Virtual",IF(L1647&gt;=Indicadores!$B$6,"Fim de Vida",IF(L1647&gt;=Indicadores!$B$5,"Envelhecendo","Atual")))</f>
        <v>Atual</v>
      </c>
      <c r="N1647" s="2" t="str">
        <f aca="false">IF(F1647="","N/A",IF(F1647&lt;Indicadores!$B$4,"Vencida","Vigente"))</f>
        <v>Vigente</v>
      </c>
      <c r="O1647" s="2" t="str">
        <f aca="false">INDEX(Locais!$B$2:$B$13,MATCH(H1647,Locais!$A$2:$A$13,0))</f>
        <v>Regional - São Paulo</v>
      </c>
      <c r="P1647" s="2" t="str">
        <f aca="false">INDEX(Locais!$C$2:$C$13,MATCH(H1647,Locais!$A$2:$A$13,0))</f>
        <v>Sudeste</v>
      </c>
    </row>
    <row r="1648" customFormat="false" ht="15" hidden="false" customHeight="false" outlineLevel="0" collapsed="false">
      <c r="A1648" s="2" t="s">
        <v>1784</v>
      </c>
      <c r="B1648" s="2" t="s">
        <v>68</v>
      </c>
      <c r="C1648" s="2" t="s">
        <v>102</v>
      </c>
      <c r="D1648" s="2" t="s">
        <v>103</v>
      </c>
      <c r="E1648" s="13" t="n">
        <v>45302</v>
      </c>
      <c r="F1648" s="13" t="n">
        <v>46397</v>
      </c>
      <c r="G1648" s="2" t="s">
        <v>32</v>
      </c>
      <c r="H1648" s="2" t="s">
        <v>114</v>
      </c>
      <c r="I1648" s="2" t="s">
        <v>109</v>
      </c>
      <c r="J1648" s="2" t="s">
        <v>100</v>
      </c>
      <c r="K1648" s="14" t="n">
        <v>4704.11</v>
      </c>
      <c r="L1648" s="2" t="n">
        <f aca="false">IF(E1648="","",ROUND((Indicadores!$B$4-E1648)/365.25,1))</f>
        <v>2.8</v>
      </c>
      <c r="M1648" s="2" t="str">
        <f aca="false">IF(E1648="","Virtual",IF(L1648&gt;=Indicadores!$B$6,"Fim de Vida",IF(L1648&gt;=Indicadores!$B$5,"Envelhecendo","Atual")))</f>
        <v>Atual</v>
      </c>
      <c r="N1648" s="2" t="str">
        <f aca="false">IF(F1648="","N/A",IF(F1648&lt;Indicadores!$B$4,"Vencida","Vigente"))</f>
        <v>Vigente</v>
      </c>
      <c r="O1648" s="2" t="str">
        <f aca="false">INDEX(Locais!$B$2:$B$13,MATCH(H1648,Locais!$A$2:$A$13,0))</f>
        <v>Regional - Belo Horizonte</v>
      </c>
      <c r="P1648" s="2" t="str">
        <f aca="false">INDEX(Locais!$C$2:$C$13,MATCH(H1648,Locais!$A$2:$A$13,0))</f>
        <v>Sudeste</v>
      </c>
    </row>
    <row r="1649" customFormat="false" ht="15" hidden="false" customHeight="false" outlineLevel="0" collapsed="false">
      <c r="A1649" s="2" t="s">
        <v>1785</v>
      </c>
      <c r="B1649" s="2" t="s">
        <v>70</v>
      </c>
      <c r="C1649" s="2" t="s">
        <v>126</v>
      </c>
      <c r="D1649" s="2" t="s">
        <v>162</v>
      </c>
      <c r="E1649" s="13" t="n">
        <v>45875</v>
      </c>
      <c r="F1649" s="13" t="n">
        <v>47700</v>
      </c>
      <c r="G1649" s="2" t="s">
        <v>32</v>
      </c>
      <c r="H1649" s="2" t="s">
        <v>163</v>
      </c>
      <c r="I1649" s="2" t="s">
        <v>111</v>
      </c>
      <c r="J1649" s="2" t="s">
        <v>100</v>
      </c>
      <c r="K1649" s="14" t="n">
        <v>17839.14</v>
      </c>
      <c r="L1649" s="2" t="n">
        <f aca="false">IF(E1649="","",ROUND((Indicadores!$B$4-E1649)/365.25,1))</f>
        <v>1.2</v>
      </c>
      <c r="M1649" s="2" t="str">
        <f aca="false">IF(E1649="","Virtual",IF(L1649&gt;=Indicadores!$B$6,"Fim de Vida",IF(L1649&gt;=Indicadores!$B$5,"Envelhecendo","Atual")))</f>
        <v>Atual</v>
      </c>
      <c r="N1649" s="2" t="str">
        <f aca="false">IF(F1649="","N/A",IF(F1649&lt;Indicadores!$B$4,"Vencida","Vigente"))</f>
        <v>Vigente</v>
      </c>
      <c r="O1649" s="2" t="str">
        <f aca="false">INDEX(Locais!$B$2:$B$13,MATCH(H1649,Locais!$A$2:$A$13,0))</f>
        <v>Regional - Manaus</v>
      </c>
      <c r="P1649" s="2" t="str">
        <f aca="false">INDEX(Locais!$C$2:$C$13,MATCH(H1649,Locais!$A$2:$A$13,0))</f>
        <v>Norte</v>
      </c>
    </row>
    <row r="1650" customFormat="false" ht="15" hidden="false" customHeight="false" outlineLevel="0" collapsed="false">
      <c r="A1650" s="2" t="s">
        <v>1786</v>
      </c>
      <c r="B1650" s="2" t="s">
        <v>68</v>
      </c>
      <c r="C1650" s="2" t="s">
        <v>126</v>
      </c>
      <c r="D1650" s="2" t="s">
        <v>127</v>
      </c>
      <c r="E1650" s="13" t="n">
        <v>44281</v>
      </c>
      <c r="F1650" s="13" t="n">
        <v>45376</v>
      </c>
      <c r="G1650" s="2" t="s">
        <v>32</v>
      </c>
      <c r="H1650" s="2" t="s">
        <v>139</v>
      </c>
      <c r="I1650" s="2" t="s">
        <v>133</v>
      </c>
      <c r="J1650" s="2" t="s">
        <v>100</v>
      </c>
      <c r="K1650" s="14" t="n">
        <v>5973.94</v>
      </c>
      <c r="L1650" s="2" t="n">
        <f aca="false">IF(E1650="","",ROUND((Indicadores!$B$4-E1650)/365.25,1))</f>
        <v>5.6</v>
      </c>
      <c r="M1650" s="2" t="str">
        <f aca="false">IF(E1650="","Virtual",IF(L1650&gt;=Indicadores!$B$6,"Fim de Vida",IF(L1650&gt;=Indicadores!$B$5,"Envelhecendo","Atual")))</f>
        <v>Fim de Vida</v>
      </c>
      <c r="N1650" s="2" t="str">
        <f aca="false">IF(F1650="","N/A",IF(F1650&lt;Indicadores!$B$4,"Vencida","Vigente"))</f>
        <v>Vencida</v>
      </c>
      <c r="O1650" s="2" t="str">
        <f aca="false">INDEX(Locais!$B$2:$B$13,MATCH(H1650,Locais!$A$2:$A$13,0))</f>
        <v>Regional - Rio de Janeiro</v>
      </c>
      <c r="P1650" s="2" t="str">
        <f aca="false">INDEX(Locais!$C$2:$C$13,MATCH(H1650,Locais!$A$2:$A$13,0))</f>
        <v>Sudeste</v>
      </c>
    </row>
    <row r="1651" customFormat="false" ht="15" hidden="false" customHeight="false" outlineLevel="0" collapsed="false">
      <c r="A1651" s="2" t="s">
        <v>1787</v>
      </c>
      <c r="B1651" s="2" t="s">
        <v>68</v>
      </c>
      <c r="C1651" s="2" t="s">
        <v>126</v>
      </c>
      <c r="D1651" s="2" t="s">
        <v>127</v>
      </c>
      <c r="E1651" s="13" t="n">
        <v>45103</v>
      </c>
      <c r="F1651" s="13" t="n">
        <v>46198</v>
      </c>
      <c r="G1651" s="2" t="s">
        <v>118</v>
      </c>
      <c r="H1651" s="2" t="s">
        <v>139</v>
      </c>
      <c r="I1651" s="2" t="s">
        <v>136</v>
      </c>
      <c r="J1651" s="2" t="s">
        <v>100</v>
      </c>
      <c r="K1651" s="14" t="n">
        <v>4633.99</v>
      </c>
      <c r="L1651" s="2" t="n">
        <f aca="false">IF(E1651="","",ROUND((Indicadores!$B$4-E1651)/365.25,1))</f>
        <v>3.3</v>
      </c>
      <c r="M1651" s="2" t="str">
        <f aca="false">IF(E1651="","Virtual",IF(L1651&gt;=Indicadores!$B$6,"Fim de Vida",IF(L1651&gt;=Indicadores!$B$5,"Envelhecendo","Atual")))</f>
        <v>Envelhecendo</v>
      </c>
      <c r="N1651" s="2" t="str">
        <f aca="false">IF(F1651="","N/A",IF(F1651&lt;Indicadores!$B$4,"Vencida","Vigente"))</f>
        <v>Vencida</v>
      </c>
      <c r="O1651" s="2" t="str">
        <f aca="false">INDEX(Locais!$B$2:$B$13,MATCH(H1651,Locais!$A$2:$A$13,0))</f>
        <v>Regional - Rio de Janeiro</v>
      </c>
      <c r="P1651" s="2" t="str">
        <f aca="false">INDEX(Locais!$C$2:$C$13,MATCH(H1651,Locais!$A$2:$A$13,0))</f>
        <v>Sudeste</v>
      </c>
    </row>
    <row r="1652" customFormat="false" ht="15" hidden="false" customHeight="false" outlineLevel="0" collapsed="false">
      <c r="A1652" s="2" t="s">
        <v>1788</v>
      </c>
      <c r="B1652" s="2" t="s">
        <v>69</v>
      </c>
      <c r="C1652" s="2" t="s">
        <v>126</v>
      </c>
      <c r="D1652" s="2" t="s">
        <v>169</v>
      </c>
      <c r="E1652" s="13" t="n">
        <v>43996</v>
      </c>
      <c r="F1652" s="13" t="n">
        <v>45091</v>
      </c>
      <c r="G1652" s="2" t="s">
        <v>118</v>
      </c>
      <c r="H1652" s="2" t="s">
        <v>141</v>
      </c>
      <c r="I1652" s="2" t="s">
        <v>136</v>
      </c>
      <c r="J1652" s="2" t="s">
        <v>100</v>
      </c>
      <c r="K1652" s="14" t="n">
        <v>7857.37</v>
      </c>
      <c r="L1652" s="2" t="n">
        <f aca="false">IF(E1652="","",ROUND((Indicadores!$B$4-E1652)/365.25,1))</f>
        <v>6.3</v>
      </c>
      <c r="M1652" s="2" t="str">
        <f aca="false">IF(E1652="","Virtual",IF(L1652&gt;=Indicadores!$B$6,"Fim de Vida",IF(L1652&gt;=Indicadores!$B$5,"Envelhecendo","Atual")))</f>
        <v>Fim de Vida</v>
      </c>
      <c r="N1652" s="2" t="str">
        <f aca="false">IF(F1652="","N/A",IF(F1652&lt;Indicadores!$B$4,"Vencida","Vigente"))</f>
        <v>Vencida</v>
      </c>
      <c r="O1652" s="2" t="str">
        <f aca="false">INDEX(Locais!$B$2:$B$13,MATCH(H1652,Locais!$A$2:$A$13,0))</f>
        <v>Regional - Curitiba</v>
      </c>
      <c r="P1652" s="2" t="str">
        <f aca="false">INDEX(Locais!$C$2:$C$13,MATCH(H1652,Locais!$A$2:$A$13,0))</f>
        <v>Sul</v>
      </c>
    </row>
    <row r="1653" customFormat="false" ht="15" hidden="false" customHeight="false" outlineLevel="0" collapsed="false">
      <c r="A1653" s="2" t="s">
        <v>1789</v>
      </c>
      <c r="B1653" s="2" t="s">
        <v>68</v>
      </c>
      <c r="C1653" s="2" t="s">
        <v>96</v>
      </c>
      <c r="D1653" s="2" t="s">
        <v>132</v>
      </c>
      <c r="E1653" s="13" t="n">
        <v>44962</v>
      </c>
      <c r="F1653" s="13" t="n">
        <v>46057</v>
      </c>
      <c r="G1653" s="2" t="s">
        <v>32</v>
      </c>
      <c r="H1653" s="2" t="s">
        <v>98</v>
      </c>
      <c r="I1653" s="2" t="s">
        <v>142</v>
      </c>
      <c r="J1653" s="2" t="s">
        <v>100</v>
      </c>
      <c r="K1653" s="14" t="n">
        <v>5321.48</v>
      </c>
      <c r="L1653" s="2" t="n">
        <f aca="false">IF(E1653="","",ROUND((Indicadores!$B$4-E1653)/365.25,1))</f>
        <v>3.7</v>
      </c>
      <c r="M1653" s="2" t="str">
        <f aca="false">IF(E1653="","Virtual",IF(L1653&gt;=Indicadores!$B$6,"Fim de Vida",IF(L1653&gt;=Indicadores!$B$5,"Envelhecendo","Atual")))</f>
        <v>Envelhecendo</v>
      </c>
      <c r="N1653" s="2" t="str">
        <f aca="false">IF(F1653="","N/A",IF(F1653&lt;Indicadores!$B$4,"Vencida","Vigente"))</f>
        <v>Vencida</v>
      </c>
      <c r="O1653" s="2" t="str">
        <f aca="false">INDEX(Locais!$B$2:$B$13,MATCH(H1653,Locais!$A$2:$A$13,0))</f>
        <v>Sede - Brasília</v>
      </c>
      <c r="P1653" s="2" t="str">
        <f aca="false">INDEX(Locais!$C$2:$C$13,MATCH(H1653,Locais!$A$2:$A$13,0))</f>
        <v>Centro-Oeste</v>
      </c>
    </row>
    <row r="1654" customFormat="false" ht="15" hidden="false" customHeight="false" outlineLevel="0" collapsed="false">
      <c r="A1654" s="2" t="s">
        <v>1790</v>
      </c>
      <c r="B1654" s="2" t="s">
        <v>69</v>
      </c>
      <c r="C1654" s="2" t="s">
        <v>96</v>
      </c>
      <c r="D1654" s="2" t="s">
        <v>117</v>
      </c>
      <c r="E1654" s="13" t="n">
        <v>45256</v>
      </c>
      <c r="F1654" s="13" t="n">
        <v>46351</v>
      </c>
      <c r="G1654" s="2" t="s">
        <v>32</v>
      </c>
      <c r="H1654" s="2" t="s">
        <v>141</v>
      </c>
      <c r="I1654" s="2" t="s">
        <v>109</v>
      </c>
      <c r="J1654" s="2" t="s">
        <v>100</v>
      </c>
      <c r="K1654" s="14" t="n">
        <v>7380.31</v>
      </c>
      <c r="L1654" s="2" t="n">
        <f aca="false">IF(E1654="","",ROUND((Indicadores!$B$4-E1654)/365.25,1))</f>
        <v>2.9</v>
      </c>
      <c r="M1654" s="2" t="str">
        <f aca="false">IF(E1654="","Virtual",IF(L1654&gt;=Indicadores!$B$6,"Fim de Vida",IF(L1654&gt;=Indicadores!$B$5,"Envelhecendo","Atual")))</f>
        <v>Atual</v>
      </c>
      <c r="N1654" s="2" t="str">
        <f aca="false">IF(F1654="","N/A",IF(F1654&lt;Indicadores!$B$4,"Vencida","Vigente"))</f>
        <v>Vigente</v>
      </c>
      <c r="O1654" s="2" t="str">
        <f aca="false">INDEX(Locais!$B$2:$B$13,MATCH(H1654,Locais!$A$2:$A$13,0))</f>
        <v>Regional - Curitiba</v>
      </c>
      <c r="P1654" s="2" t="str">
        <f aca="false">INDEX(Locais!$C$2:$C$13,MATCH(H1654,Locais!$A$2:$A$13,0))</f>
        <v>Sul</v>
      </c>
    </row>
    <row r="1655" customFormat="false" ht="15" hidden="false" customHeight="false" outlineLevel="0" collapsed="false">
      <c r="A1655" s="2" t="s">
        <v>1791</v>
      </c>
      <c r="B1655" s="2" t="s">
        <v>69</v>
      </c>
      <c r="C1655" s="2" t="s">
        <v>96</v>
      </c>
      <c r="D1655" s="2" t="s">
        <v>97</v>
      </c>
      <c r="E1655" s="13" t="n">
        <v>44239</v>
      </c>
      <c r="F1655" s="13" t="n">
        <v>45334</v>
      </c>
      <c r="G1655" s="2" t="s">
        <v>32</v>
      </c>
      <c r="H1655" s="2" t="s">
        <v>108</v>
      </c>
      <c r="I1655" s="2" t="s">
        <v>124</v>
      </c>
      <c r="J1655" s="2" t="s">
        <v>100</v>
      </c>
      <c r="K1655" s="14" t="n">
        <v>9017.83</v>
      </c>
      <c r="L1655" s="2" t="n">
        <f aca="false">IF(E1655="","",ROUND((Indicadores!$B$4-E1655)/365.25,1))</f>
        <v>5.7</v>
      </c>
      <c r="M1655" s="2" t="str">
        <f aca="false">IF(E1655="","Virtual",IF(L1655&gt;=Indicadores!$B$6,"Fim de Vida",IF(L1655&gt;=Indicadores!$B$5,"Envelhecendo","Atual")))</f>
        <v>Fim de Vida</v>
      </c>
      <c r="N1655" s="2" t="str">
        <f aca="false">IF(F1655="","N/A",IF(F1655&lt;Indicadores!$B$4,"Vencida","Vigente"))</f>
        <v>Vencida</v>
      </c>
      <c r="O1655" s="2" t="str">
        <f aca="false">INDEX(Locais!$B$2:$B$13,MATCH(H1655,Locais!$A$2:$A$13,0))</f>
        <v>Regional - Porto Alegre</v>
      </c>
      <c r="P1655" s="2" t="str">
        <f aca="false">INDEX(Locais!$C$2:$C$13,MATCH(H1655,Locais!$A$2:$A$13,0))</f>
        <v>Sul</v>
      </c>
    </row>
    <row r="1656" customFormat="false" ht="15" hidden="false" customHeight="false" outlineLevel="0" collapsed="false">
      <c r="A1656" s="2" t="s">
        <v>1792</v>
      </c>
      <c r="B1656" s="2" t="s">
        <v>69</v>
      </c>
      <c r="C1656" s="2" t="s">
        <v>102</v>
      </c>
      <c r="D1656" s="2" t="s">
        <v>113</v>
      </c>
      <c r="E1656" s="13" t="n">
        <v>45714</v>
      </c>
      <c r="F1656" s="13" t="n">
        <v>46809</v>
      </c>
      <c r="G1656" s="2" t="s">
        <v>32</v>
      </c>
      <c r="H1656" s="2" t="s">
        <v>139</v>
      </c>
      <c r="I1656" s="2" t="s">
        <v>136</v>
      </c>
      <c r="J1656" s="2" t="s">
        <v>100</v>
      </c>
      <c r="K1656" s="14" t="n">
        <v>9923.83</v>
      </c>
      <c r="L1656" s="2" t="n">
        <f aca="false">IF(E1656="","",ROUND((Indicadores!$B$4-E1656)/365.25,1))</f>
        <v>1.6</v>
      </c>
      <c r="M1656" s="2" t="str">
        <f aca="false">IF(E1656="","Virtual",IF(L1656&gt;=Indicadores!$B$6,"Fim de Vida",IF(L1656&gt;=Indicadores!$B$5,"Envelhecendo","Atual")))</f>
        <v>Atual</v>
      </c>
      <c r="N1656" s="2" t="str">
        <f aca="false">IF(F1656="","N/A",IF(F1656&lt;Indicadores!$B$4,"Vencida","Vigente"))</f>
        <v>Vigente</v>
      </c>
      <c r="O1656" s="2" t="str">
        <f aca="false">INDEX(Locais!$B$2:$B$13,MATCH(H1656,Locais!$A$2:$A$13,0))</f>
        <v>Regional - Rio de Janeiro</v>
      </c>
      <c r="P1656" s="2" t="str">
        <f aca="false">INDEX(Locais!$C$2:$C$13,MATCH(H1656,Locais!$A$2:$A$13,0))</f>
        <v>Sudeste</v>
      </c>
    </row>
    <row r="1657" customFormat="false" ht="15" hidden="false" customHeight="false" outlineLevel="0" collapsed="false">
      <c r="A1657" s="2" t="s">
        <v>1793</v>
      </c>
      <c r="B1657" s="2" t="s">
        <v>69</v>
      </c>
      <c r="C1657" s="2" t="s">
        <v>126</v>
      </c>
      <c r="D1657" s="2" t="s">
        <v>169</v>
      </c>
      <c r="E1657" s="13" t="n">
        <v>45786</v>
      </c>
      <c r="F1657" s="13" t="n">
        <v>46881</v>
      </c>
      <c r="G1657" s="2" t="s">
        <v>34</v>
      </c>
      <c r="H1657" s="2" t="s">
        <v>104</v>
      </c>
      <c r="I1657" s="2" t="s">
        <v>130</v>
      </c>
      <c r="J1657" s="2" t="s">
        <v>100</v>
      </c>
      <c r="K1657" s="14" t="n">
        <v>10712.3</v>
      </c>
      <c r="L1657" s="2" t="n">
        <f aca="false">IF(E1657="","",ROUND((Indicadores!$B$4-E1657)/365.25,1))</f>
        <v>1.4</v>
      </c>
      <c r="M1657" s="2" t="str">
        <f aca="false">IF(E1657="","Virtual",IF(L1657&gt;=Indicadores!$B$6,"Fim de Vida",IF(L1657&gt;=Indicadores!$B$5,"Envelhecendo","Atual")))</f>
        <v>Atual</v>
      </c>
      <c r="N1657" s="2" t="str">
        <f aca="false">IF(F1657="","N/A",IF(F1657&lt;Indicadores!$B$4,"Vencida","Vigente"))</f>
        <v>Vigente</v>
      </c>
      <c r="O1657" s="2" t="str">
        <f aca="false">INDEX(Locais!$B$2:$B$13,MATCH(H1657,Locais!$A$2:$A$13,0))</f>
        <v>Regional - Fortaleza</v>
      </c>
      <c r="P1657" s="2" t="str">
        <f aca="false">INDEX(Locais!$C$2:$C$13,MATCH(H1657,Locais!$A$2:$A$13,0))</f>
        <v>Nordeste</v>
      </c>
    </row>
    <row r="1658" customFormat="false" ht="15" hidden="false" customHeight="false" outlineLevel="0" collapsed="false">
      <c r="A1658" s="2" t="s">
        <v>1794</v>
      </c>
      <c r="B1658" s="2" t="s">
        <v>68</v>
      </c>
      <c r="C1658" s="2" t="s">
        <v>126</v>
      </c>
      <c r="D1658" s="2" t="s">
        <v>127</v>
      </c>
      <c r="E1658" s="13" t="n">
        <v>44446</v>
      </c>
      <c r="F1658" s="13" t="n">
        <v>45541</v>
      </c>
      <c r="G1658" s="2" t="s">
        <v>32</v>
      </c>
      <c r="H1658" s="2" t="s">
        <v>139</v>
      </c>
      <c r="I1658" s="2" t="s">
        <v>99</v>
      </c>
      <c r="J1658" s="2" t="s">
        <v>100</v>
      </c>
      <c r="K1658" s="14" t="n">
        <v>5543.89</v>
      </c>
      <c r="L1658" s="2" t="n">
        <f aca="false">IF(E1658="","",ROUND((Indicadores!$B$4-E1658)/365.25,1))</f>
        <v>5.1</v>
      </c>
      <c r="M1658" s="2" t="str">
        <f aca="false">IF(E1658="","Virtual",IF(L1658&gt;=Indicadores!$B$6,"Fim de Vida",IF(L1658&gt;=Indicadores!$B$5,"Envelhecendo","Atual")))</f>
        <v>Fim de Vida</v>
      </c>
      <c r="N1658" s="2" t="str">
        <f aca="false">IF(F1658="","N/A",IF(F1658&lt;Indicadores!$B$4,"Vencida","Vigente"))</f>
        <v>Vencida</v>
      </c>
      <c r="O1658" s="2" t="str">
        <f aca="false">INDEX(Locais!$B$2:$B$13,MATCH(H1658,Locais!$A$2:$A$13,0))</f>
        <v>Regional - Rio de Janeiro</v>
      </c>
      <c r="P1658" s="2" t="str">
        <f aca="false">INDEX(Locais!$C$2:$C$13,MATCH(H1658,Locais!$A$2:$A$13,0))</f>
        <v>Sudeste</v>
      </c>
    </row>
    <row r="1659" customFormat="false" ht="15" hidden="false" customHeight="false" outlineLevel="0" collapsed="false">
      <c r="A1659" s="2" t="s">
        <v>1795</v>
      </c>
      <c r="B1659" s="2" t="s">
        <v>68</v>
      </c>
      <c r="C1659" s="2" t="s">
        <v>96</v>
      </c>
      <c r="D1659" s="2" t="s">
        <v>107</v>
      </c>
      <c r="E1659" s="13" t="n">
        <v>45079</v>
      </c>
      <c r="F1659" s="13" t="n">
        <v>46174</v>
      </c>
      <c r="G1659" s="2" t="s">
        <v>32</v>
      </c>
      <c r="H1659" s="2" t="s">
        <v>139</v>
      </c>
      <c r="I1659" s="2" t="s">
        <v>136</v>
      </c>
      <c r="J1659" s="2" t="s">
        <v>100</v>
      </c>
      <c r="K1659" s="14" t="n">
        <v>5578.2</v>
      </c>
      <c r="L1659" s="2" t="n">
        <f aca="false">IF(E1659="","",ROUND((Indicadores!$B$4-E1659)/365.25,1))</f>
        <v>3.4</v>
      </c>
      <c r="M1659" s="2" t="str">
        <f aca="false">IF(E1659="","Virtual",IF(L1659&gt;=Indicadores!$B$6,"Fim de Vida",IF(L1659&gt;=Indicadores!$B$5,"Envelhecendo","Atual")))</f>
        <v>Envelhecendo</v>
      </c>
      <c r="N1659" s="2" t="str">
        <f aca="false">IF(F1659="","N/A",IF(F1659&lt;Indicadores!$B$4,"Vencida","Vigente"))</f>
        <v>Vencida</v>
      </c>
      <c r="O1659" s="2" t="str">
        <f aca="false">INDEX(Locais!$B$2:$B$13,MATCH(H1659,Locais!$A$2:$A$13,0))</f>
        <v>Regional - Rio de Janeiro</v>
      </c>
      <c r="P1659" s="2" t="str">
        <f aca="false">INDEX(Locais!$C$2:$C$13,MATCH(H1659,Locais!$A$2:$A$13,0))</f>
        <v>Sudeste</v>
      </c>
    </row>
    <row r="1660" customFormat="false" ht="15" hidden="false" customHeight="false" outlineLevel="0" collapsed="false">
      <c r="A1660" s="2" t="s">
        <v>1796</v>
      </c>
      <c r="B1660" s="2" t="s">
        <v>71</v>
      </c>
      <c r="C1660" s="2" t="s">
        <v>126</v>
      </c>
      <c r="D1660" s="2" t="s">
        <v>157</v>
      </c>
      <c r="E1660" s="13" t="n">
        <v>45530</v>
      </c>
      <c r="F1660" s="13" t="n">
        <v>46625</v>
      </c>
      <c r="G1660" s="2" t="s">
        <v>32</v>
      </c>
      <c r="H1660" s="2" t="s">
        <v>139</v>
      </c>
      <c r="I1660" s="2" t="s">
        <v>111</v>
      </c>
      <c r="J1660" s="2" t="s">
        <v>100</v>
      </c>
      <c r="K1660" s="14" t="n">
        <v>2666.58</v>
      </c>
      <c r="L1660" s="2" t="n">
        <f aca="false">IF(E1660="","",ROUND((Indicadores!$B$4-E1660)/365.25,1))</f>
        <v>2.1</v>
      </c>
      <c r="M1660" s="2" t="str">
        <f aca="false">IF(E1660="","Virtual",IF(L1660&gt;=Indicadores!$B$6,"Fim de Vida",IF(L1660&gt;=Indicadores!$B$5,"Envelhecendo","Atual")))</f>
        <v>Atual</v>
      </c>
      <c r="N1660" s="2" t="str">
        <f aca="false">IF(F1660="","N/A",IF(F1660&lt;Indicadores!$B$4,"Vencida","Vigente"))</f>
        <v>Vigente</v>
      </c>
      <c r="O1660" s="2" t="str">
        <f aca="false">INDEX(Locais!$B$2:$B$13,MATCH(H1660,Locais!$A$2:$A$13,0))</f>
        <v>Regional - Rio de Janeiro</v>
      </c>
      <c r="P1660" s="2" t="str">
        <f aca="false">INDEX(Locais!$C$2:$C$13,MATCH(H1660,Locais!$A$2:$A$13,0))</f>
        <v>Sudeste</v>
      </c>
    </row>
    <row r="1661" customFormat="false" ht="15" hidden="false" customHeight="false" outlineLevel="0" collapsed="false">
      <c r="A1661" s="2" t="s">
        <v>1797</v>
      </c>
      <c r="B1661" s="2" t="s">
        <v>69</v>
      </c>
      <c r="C1661" s="2" t="s">
        <v>96</v>
      </c>
      <c r="D1661" s="2" t="s">
        <v>117</v>
      </c>
      <c r="E1661" s="13" t="n">
        <v>45586</v>
      </c>
      <c r="F1661" s="13" t="n">
        <v>46681</v>
      </c>
      <c r="G1661" s="2" t="s">
        <v>32</v>
      </c>
      <c r="H1661" s="2" t="s">
        <v>108</v>
      </c>
      <c r="I1661" s="2" t="s">
        <v>142</v>
      </c>
      <c r="J1661" s="2" t="s">
        <v>100</v>
      </c>
      <c r="K1661" s="14" t="n">
        <v>10058.44</v>
      </c>
      <c r="L1661" s="2" t="n">
        <f aca="false">IF(E1661="","",ROUND((Indicadores!$B$4-E1661)/365.25,1))</f>
        <v>2</v>
      </c>
      <c r="M1661" s="2" t="str">
        <f aca="false">IF(E1661="","Virtual",IF(L1661&gt;=Indicadores!$B$6,"Fim de Vida",IF(L1661&gt;=Indicadores!$B$5,"Envelhecendo","Atual")))</f>
        <v>Atual</v>
      </c>
      <c r="N1661" s="2" t="str">
        <f aca="false">IF(F1661="","N/A",IF(F1661&lt;Indicadores!$B$4,"Vencida","Vigente"))</f>
        <v>Vigente</v>
      </c>
      <c r="O1661" s="2" t="str">
        <f aca="false">INDEX(Locais!$B$2:$B$13,MATCH(H1661,Locais!$A$2:$A$13,0))</f>
        <v>Regional - Porto Alegre</v>
      </c>
      <c r="P1661" s="2" t="str">
        <f aca="false">INDEX(Locais!$C$2:$C$13,MATCH(H1661,Locais!$A$2:$A$13,0))</f>
        <v>Sul</v>
      </c>
    </row>
    <row r="1662" customFormat="false" ht="15" hidden="false" customHeight="false" outlineLevel="0" collapsed="false">
      <c r="A1662" s="2" t="s">
        <v>1798</v>
      </c>
      <c r="B1662" s="2" t="s">
        <v>71</v>
      </c>
      <c r="C1662" s="2" t="s">
        <v>126</v>
      </c>
      <c r="D1662" s="2" t="s">
        <v>157</v>
      </c>
      <c r="E1662" s="13" t="n">
        <v>45805</v>
      </c>
      <c r="F1662" s="13" t="n">
        <v>46900</v>
      </c>
      <c r="G1662" s="2" t="s">
        <v>32</v>
      </c>
      <c r="H1662" s="2" t="s">
        <v>128</v>
      </c>
      <c r="I1662" s="2" t="s">
        <v>109</v>
      </c>
      <c r="J1662" s="2" t="s">
        <v>100</v>
      </c>
      <c r="K1662" s="14" t="n">
        <v>2791.46</v>
      </c>
      <c r="L1662" s="2" t="n">
        <f aca="false">IF(E1662="","",ROUND((Indicadores!$B$4-E1662)/365.25,1))</f>
        <v>1.4</v>
      </c>
      <c r="M1662" s="2" t="str">
        <f aca="false">IF(E1662="","Virtual",IF(L1662&gt;=Indicadores!$B$6,"Fim de Vida",IF(L1662&gt;=Indicadores!$B$5,"Envelhecendo","Atual")))</f>
        <v>Atual</v>
      </c>
      <c r="N1662" s="2" t="str">
        <f aca="false">IF(F1662="","N/A",IF(F1662&lt;Indicadores!$B$4,"Vencida","Vigente"))</f>
        <v>Vigente</v>
      </c>
      <c r="O1662" s="2" t="str">
        <f aca="false">INDEX(Locais!$B$2:$B$13,MATCH(H1662,Locais!$A$2:$A$13,0))</f>
        <v>Regional - Recife</v>
      </c>
      <c r="P1662" s="2" t="str">
        <f aca="false">INDEX(Locais!$C$2:$C$13,MATCH(H1662,Locais!$A$2:$A$13,0))</f>
        <v>Nordeste</v>
      </c>
    </row>
    <row r="1663" customFormat="false" ht="15" hidden="false" customHeight="false" outlineLevel="0" collapsed="false">
      <c r="A1663" s="2" t="s">
        <v>1799</v>
      </c>
      <c r="B1663" s="2" t="s">
        <v>68</v>
      </c>
      <c r="C1663" s="2" t="s">
        <v>102</v>
      </c>
      <c r="D1663" s="2" t="s">
        <v>103</v>
      </c>
      <c r="E1663" s="13" t="n">
        <v>45055</v>
      </c>
      <c r="F1663" s="13" t="n">
        <v>46150</v>
      </c>
      <c r="G1663" s="2" t="s">
        <v>32</v>
      </c>
      <c r="H1663" s="2" t="s">
        <v>165</v>
      </c>
      <c r="I1663" s="2" t="s">
        <v>124</v>
      </c>
      <c r="J1663" s="2" t="s">
        <v>100</v>
      </c>
      <c r="K1663" s="14" t="n">
        <v>6386.54</v>
      </c>
      <c r="L1663" s="2" t="n">
        <f aca="false">IF(E1663="","",ROUND((Indicadores!$B$4-E1663)/365.25,1))</f>
        <v>3.4</v>
      </c>
      <c r="M1663" s="2" t="str">
        <f aca="false">IF(E1663="","Virtual",IF(L1663&gt;=Indicadores!$B$6,"Fim de Vida",IF(L1663&gt;=Indicadores!$B$5,"Envelhecendo","Atual")))</f>
        <v>Envelhecendo</v>
      </c>
      <c r="N1663" s="2" t="str">
        <f aca="false">IF(F1663="","N/A",IF(F1663&lt;Indicadores!$B$4,"Vencida","Vigente"))</f>
        <v>Vencida</v>
      </c>
      <c r="O1663" s="2" t="str">
        <f aca="false">INDEX(Locais!$B$2:$B$13,MATCH(H1663,Locais!$A$2:$A$13,0))</f>
        <v>Regional - Salvador</v>
      </c>
      <c r="P1663" s="2" t="str">
        <f aca="false">INDEX(Locais!$C$2:$C$13,MATCH(H1663,Locais!$A$2:$A$13,0))</f>
        <v>Nordeste</v>
      </c>
    </row>
    <row r="1664" customFormat="false" ht="15" hidden="false" customHeight="false" outlineLevel="0" collapsed="false">
      <c r="A1664" s="2" t="s">
        <v>1800</v>
      </c>
      <c r="B1664" s="2" t="s">
        <v>68</v>
      </c>
      <c r="C1664" s="2" t="s">
        <v>102</v>
      </c>
      <c r="D1664" s="2" t="s">
        <v>103</v>
      </c>
      <c r="E1664" s="13" t="n">
        <v>45263</v>
      </c>
      <c r="F1664" s="13" t="n">
        <v>46358</v>
      </c>
      <c r="G1664" s="2" t="s">
        <v>135</v>
      </c>
      <c r="H1664" s="2" t="s">
        <v>119</v>
      </c>
      <c r="I1664" s="2" t="s">
        <v>105</v>
      </c>
      <c r="J1664" s="2" t="s">
        <v>137</v>
      </c>
      <c r="K1664" s="14" t="n">
        <v>5017.3</v>
      </c>
      <c r="L1664" s="2" t="n">
        <f aca="false">IF(E1664="","",ROUND((Indicadores!$B$4-E1664)/365.25,1))</f>
        <v>2.9</v>
      </c>
      <c r="M1664" s="2" t="str">
        <f aca="false">IF(E1664="","Virtual",IF(L1664&gt;=Indicadores!$B$6,"Fim de Vida",IF(L1664&gt;=Indicadores!$B$5,"Envelhecendo","Atual")))</f>
        <v>Atual</v>
      </c>
      <c r="N1664" s="2" t="str">
        <f aca="false">IF(F1664="","N/A",IF(F1664&lt;Indicadores!$B$4,"Vencida","Vigente"))</f>
        <v>Vigente</v>
      </c>
      <c r="O1664" s="2" t="str">
        <f aca="false">INDEX(Locais!$B$2:$B$13,MATCH(H1664,Locais!$A$2:$A$13,0))</f>
        <v>Regional - São Paulo</v>
      </c>
      <c r="P1664" s="2" t="str">
        <f aca="false">INDEX(Locais!$C$2:$C$13,MATCH(H1664,Locais!$A$2:$A$13,0))</f>
        <v>Sudeste</v>
      </c>
    </row>
    <row r="1665" customFormat="false" ht="15" hidden="false" customHeight="false" outlineLevel="0" collapsed="false">
      <c r="A1665" s="2" t="s">
        <v>1801</v>
      </c>
      <c r="B1665" s="2" t="s">
        <v>68</v>
      </c>
      <c r="C1665" s="2" t="s">
        <v>96</v>
      </c>
      <c r="D1665" s="2" t="s">
        <v>132</v>
      </c>
      <c r="E1665" s="13" t="n">
        <v>45492</v>
      </c>
      <c r="F1665" s="13" t="n">
        <v>46587</v>
      </c>
      <c r="G1665" s="2" t="s">
        <v>32</v>
      </c>
      <c r="H1665" s="2" t="s">
        <v>98</v>
      </c>
      <c r="I1665" s="2" t="s">
        <v>130</v>
      </c>
      <c r="J1665" s="2" t="s">
        <v>100</v>
      </c>
      <c r="K1665" s="14" t="n">
        <v>5784.65</v>
      </c>
      <c r="L1665" s="2" t="n">
        <f aca="false">IF(E1665="","",ROUND((Indicadores!$B$4-E1665)/365.25,1))</f>
        <v>2.2</v>
      </c>
      <c r="M1665" s="2" t="str">
        <f aca="false">IF(E1665="","Virtual",IF(L1665&gt;=Indicadores!$B$6,"Fim de Vida",IF(L1665&gt;=Indicadores!$B$5,"Envelhecendo","Atual")))</f>
        <v>Atual</v>
      </c>
      <c r="N1665" s="2" t="str">
        <f aca="false">IF(F1665="","N/A",IF(F1665&lt;Indicadores!$B$4,"Vencida","Vigente"))</f>
        <v>Vigente</v>
      </c>
      <c r="O1665" s="2" t="str">
        <f aca="false">INDEX(Locais!$B$2:$B$13,MATCH(H1665,Locais!$A$2:$A$13,0))</f>
        <v>Sede - Brasília</v>
      </c>
      <c r="P1665" s="2" t="str">
        <f aca="false">INDEX(Locais!$C$2:$C$13,MATCH(H1665,Locais!$A$2:$A$13,0))</f>
        <v>Centro-Oeste</v>
      </c>
    </row>
    <row r="1666" customFormat="false" ht="15" hidden="false" customHeight="false" outlineLevel="0" collapsed="false">
      <c r="A1666" s="2" t="s">
        <v>1802</v>
      </c>
      <c r="B1666" s="2" t="s">
        <v>69</v>
      </c>
      <c r="C1666" s="2" t="s">
        <v>96</v>
      </c>
      <c r="D1666" s="2" t="s">
        <v>117</v>
      </c>
      <c r="E1666" s="13" t="n">
        <v>44901</v>
      </c>
      <c r="F1666" s="13" t="n">
        <v>45996</v>
      </c>
      <c r="G1666" s="2" t="s">
        <v>34</v>
      </c>
      <c r="H1666" s="2" t="s">
        <v>114</v>
      </c>
      <c r="I1666" s="2" t="s">
        <v>133</v>
      </c>
      <c r="J1666" s="2" t="s">
        <v>100</v>
      </c>
      <c r="K1666" s="14" t="n">
        <v>8333.23</v>
      </c>
      <c r="L1666" s="2" t="n">
        <f aca="false">IF(E1666="","",ROUND((Indicadores!$B$4-E1666)/365.25,1))</f>
        <v>3.9</v>
      </c>
      <c r="M1666" s="2" t="str">
        <f aca="false">IF(E1666="","Virtual",IF(L1666&gt;=Indicadores!$B$6,"Fim de Vida",IF(L1666&gt;=Indicadores!$B$5,"Envelhecendo","Atual")))</f>
        <v>Envelhecendo</v>
      </c>
      <c r="N1666" s="2" t="str">
        <f aca="false">IF(F1666="","N/A",IF(F1666&lt;Indicadores!$B$4,"Vencida","Vigente"))</f>
        <v>Vencida</v>
      </c>
      <c r="O1666" s="2" t="str">
        <f aca="false">INDEX(Locais!$B$2:$B$13,MATCH(H1666,Locais!$A$2:$A$13,0))</f>
        <v>Regional - Belo Horizonte</v>
      </c>
      <c r="P1666" s="2" t="str">
        <f aca="false">INDEX(Locais!$C$2:$C$13,MATCH(H1666,Locais!$A$2:$A$13,0))</f>
        <v>Sudeste</v>
      </c>
    </row>
    <row r="1667" customFormat="false" ht="15" hidden="false" customHeight="false" outlineLevel="0" collapsed="false">
      <c r="A1667" s="2" t="s">
        <v>1803</v>
      </c>
      <c r="B1667" s="2" t="s">
        <v>70</v>
      </c>
      <c r="C1667" s="2" t="s">
        <v>126</v>
      </c>
      <c r="D1667" s="2" t="s">
        <v>162</v>
      </c>
      <c r="E1667" s="13" t="n">
        <v>44581</v>
      </c>
      <c r="F1667" s="13" t="n">
        <v>46406</v>
      </c>
      <c r="G1667" s="2" t="s">
        <v>32</v>
      </c>
      <c r="H1667" s="2" t="s">
        <v>128</v>
      </c>
      <c r="I1667" s="2" t="s">
        <v>120</v>
      </c>
      <c r="J1667" s="2" t="s">
        <v>100</v>
      </c>
      <c r="K1667" s="14" t="n">
        <v>15453.8</v>
      </c>
      <c r="L1667" s="2" t="n">
        <f aca="false">IF(E1667="","",ROUND((Indicadores!$B$4-E1667)/365.25,1))</f>
        <v>4.7</v>
      </c>
      <c r="M1667" s="2" t="str">
        <f aca="false">IF(E1667="","Virtual",IF(L1667&gt;=Indicadores!$B$6,"Fim de Vida",IF(L1667&gt;=Indicadores!$B$5,"Envelhecendo","Atual")))</f>
        <v>Envelhecendo</v>
      </c>
      <c r="N1667" s="2" t="str">
        <f aca="false">IF(F1667="","N/A",IF(F1667&lt;Indicadores!$B$4,"Vencida","Vigente"))</f>
        <v>Vigente</v>
      </c>
      <c r="O1667" s="2" t="str">
        <f aca="false">INDEX(Locais!$B$2:$B$13,MATCH(H1667,Locais!$A$2:$A$13,0))</f>
        <v>Regional - Recife</v>
      </c>
      <c r="P1667" s="2" t="str">
        <f aca="false">INDEX(Locais!$C$2:$C$13,MATCH(H1667,Locais!$A$2:$A$13,0))</f>
        <v>Nordeste</v>
      </c>
    </row>
    <row r="1668" customFormat="false" ht="15" hidden="false" customHeight="false" outlineLevel="0" collapsed="false">
      <c r="A1668" s="2" t="s">
        <v>1804</v>
      </c>
      <c r="B1668" s="2" t="s">
        <v>69</v>
      </c>
      <c r="C1668" s="2" t="s">
        <v>96</v>
      </c>
      <c r="D1668" s="2" t="s">
        <v>97</v>
      </c>
      <c r="E1668" s="13" t="n">
        <v>45676</v>
      </c>
      <c r="F1668" s="13" t="n">
        <v>46771</v>
      </c>
      <c r="G1668" s="2" t="s">
        <v>32</v>
      </c>
      <c r="H1668" s="2" t="s">
        <v>119</v>
      </c>
      <c r="I1668" s="2" t="s">
        <v>124</v>
      </c>
      <c r="J1668" s="2" t="s">
        <v>100</v>
      </c>
      <c r="K1668" s="14" t="n">
        <v>8505.26</v>
      </c>
      <c r="L1668" s="2" t="n">
        <f aca="false">IF(E1668="","",ROUND((Indicadores!$B$4-E1668)/365.25,1))</f>
        <v>1.7</v>
      </c>
      <c r="M1668" s="2" t="str">
        <f aca="false">IF(E1668="","Virtual",IF(L1668&gt;=Indicadores!$B$6,"Fim de Vida",IF(L1668&gt;=Indicadores!$B$5,"Envelhecendo","Atual")))</f>
        <v>Atual</v>
      </c>
      <c r="N1668" s="2" t="str">
        <f aca="false">IF(F1668="","N/A",IF(F1668&lt;Indicadores!$B$4,"Vencida","Vigente"))</f>
        <v>Vigente</v>
      </c>
      <c r="O1668" s="2" t="str">
        <f aca="false">INDEX(Locais!$B$2:$B$13,MATCH(H1668,Locais!$A$2:$A$13,0))</f>
        <v>Regional - São Paulo</v>
      </c>
      <c r="P1668" s="2" t="str">
        <f aca="false">INDEX(Locais!$C$2:$C$13,MATCH(H1668,Locais!$A$2:$A$13,0))</f>
        <v>Sudeste</v>
      </c>
    </row>
    <row r="1669" customFormat="false" ht="15" hidden="false" customHeight="false" outlineLevel="0" collapsed="false">
      <c r="A1669" s="2" t="s">
        <v>1805</v>
      </c>
      <c r="B1669" s="2" t="s">
        <v>69</v>
      </c>
      <c r="C1669" s="2" t="s">
        <v>96</v>
      </c>
      <c r="D1669" s="2" t="s">
        <v>117</v>
      </c>
      <c r="E1669" s="13" t="n">
        <v>45367</v>
      </c>
      <c r="F1669" s="13" t="n">
        <v>46462</v>
      </c>
      <c r="G1669" s="2" t="s">
        <v>32</v>
      </c>
      <c r="H1669" s="2" t="s">
        <v>119</v>
      </c>
      <c r="I1669" s="2" t="s">
        <v>130</v>
      </c>
      <c r="J1669" s="2" t="s">
        <v>100</v>
      </c>
      <c r="K1669" s="14" t="n">
        <v>8249.57</v>
      </c>
      <c r="L1669" s="2" t="n">
        <f aca="false">IF(E1669="","",ROUND((Indicadores!$B$4-E1669)/365.25,1))</f>
        <v>2.6</v>
      </c>
      <c r="M1669" s="2" t="str">
        <f aca="false">IF(E1669="","Virtual",IF(L1669&gt;=Indicadores!$B$6,"Fim de Vida",IF(L1669&gt;=Indicadores!$B$5,"Envelhecendo","Atual")))</f>
        <v>Atual</v>
      </c>
      <c r="N1669" s="2" t="str">
        <f aca="false">IF(F1669="","N/A",IF(F1669&lt;Indicadores!$B$4,"Vencida","Vigente"))</f>
        <v>Vigente</v>
      </c>
      <c r="O1669" s="2" t="str">
        <f aca="false">INDEX(Locais!$B$2:$B$13,MATCH(H1669,Locais!$A$2:$A$13,0))</f>
        <v>Regional - São Paulo</v>
      </c>
      <c r="P1669" s="2" t="str">
        <f aca="false">INDEX(Locais!$C$2:$C$13,MATCH(H1669,Locais!$A$2:$A$13,0))</f>
        <v>Sudeste</v>
      </c>
    </row>
    <row r="1670" customFormat="false" ht="15" hidden="false" customHeight="false" outlineLevel="0" collapsed="false">
      <c r="A1670" s="2" t="s">
        <v>1806</v>
      </c>
      <c r="B1670" s="2" t="s">
        <v>69</v>
      </c>
      <c r="C1670" s="2" t="s">
        <v>96</v>
      </c>
      <c r="D1670" s="2" t="s">
        <v>97</v>
      </c>
      <c r="E1670" s="13" t="n">
        <v>44802</v>
      </c>
      <c r="F1670" s="13" t="n">
        <v>45897</v>
      </c>
      <c r="G1670" s="2" t="s">
        <v>32</v>
      </c>
      <c r="H1670" s="2" t="s">
        <v>139</v>
      </c>
      <c r="I1670" s="2" t="s">
        <v>115</v>
      </c>
      <c r="J1670" s="2" t="s">
        <v>100</v>
      </c>
      <c r="K1670" s="14" t="n">
        <v>10924.91</v>
      </c>
      <c r="L1670" s="2" t="n">
        <f aca="false">IF(E1670="","",ROUND((Indicadores!$B$4-E1670)/365.25,1))</f>
        <v>4.1</v>
      </c>
      <c r="M1670" s="2" t="str">
        <f aca="false">IF(E1670="","Virtual",IF(L1670&gt;=Indicadores!$B$6,"Fim de Vida",IF(L1670&gt;=Indicadores!$B$5,"Envelhecendo","Atual")))</f>
        <v>Envelhecendo</v>
      </c>
      <c r="N1670" s="2" t="str">
        <f aca="false">IF(F1670="","N/A",IF(F1670&lt;Indicadores!$B$4,"Vencida","Vigente"))</f>
        <v>Vencida</v>
      </c>
      <c r="O1670" s="2" t="str">
        <f aca="false">INDEX(Locais!$B$2:$B$13,MATCH(H1670,Locais!$A$2:$A$13,0))</f>
        <v>Regional - Rio de Janeiro</v>
      </c>
      <c r="P1670" s="2" t="str">
        <f aca="false">INDEX(Locais!$C$2:$C$13,MATCH(H1670,Locais!$A$2:$A$13,0))</f>
        <v>Sudeste</v>
      </c>
    </row>
    <row r="1671" customFormat="false" ht="15" hidden="false" customHeight="false" outlineLevel="0" collapsed="false">
      <c r="A1671" s="2" t="s">
        <v>1807</v>
      </c>
      <c r="B1671" s="2" t="s">
        <v>70</v>
      </c>
      <c r="C1671" s="2" t="s">
        <v>126</v>
      </c>
      <c r="D1671" s="2" t="s">
        <v>162</v>
      </c>
      <c r="E1671" s="13" t="n">
        <v>45097</v>
      </c>
      <c r="F1671" s="13" t="n">
        <v>46922</v>
      </c>
      <c r="G1671" s="2" t="s">
        <v>32</v>
      </c>
      <c r="H1671" s="2" t="s">
        <v>119</v>
      </c>
      <c r="I1671" s="2" t="s">
        <v>130</v>
      </c>
      <c r="J1671" s="2" t="s">
        <v>100</v>
      </c>
      <c r="K1671" s="14" t="n">
        <v>15000.46</v>
      </c>
      <c r="L1671" s="2" t="n">
        <f aca="false">IF(E1671="","",ROUND((Indicadores!$B$4-E1671)/365.25,1))</f>
        <v>3.3</v>
      </c>
      <c r="M1671" s="2" t="str">
        <f aca="false">IF(E1671="","Virtual",IF(L1671&gt;=Indicadores!$B$6,"Fim de Vida",IF(L1671&gt;=Indicadores!$B$5,"Envelhecendo","Atual")))</f>
        <v>Envelhecendo</v>
      </c>
      <c r="N1671" s="2" t="str">
        <f aca="false">IF(F1671="","N/A",IF(F1671&lt;Indicadores!$B$4,"Vencida","Vigente"))</f>
        <v>Vigente</v>
      </c>
      <c r="O1671" s="2" t="str">
        <f aca="false">INDEX(Locais!$B$2:$B$13,MATCH(H1671,Locais!$A$2:$A$13,0))</f>
        <v>Regional - São Paulo</v>
      </c>
      <c r="P1671" s="2" t="str">
        <f aca="false">INDEX(Locais!$C$2:$C$13,MATCH(H1671,Locais!$A$2:$A$13,0))</f>
        <v>Sudeste</v>
      </c>
    </row>
    <row r="1672" customFormat="false" ht="15" hidden="false" customHeight="false" outlineLevel="0" collapsed="false">
      <c r="A1672" s="2" t="s">
        <v>1808</v>
      </c>
      <c r="B1672" s="2" t="s">
        <v>68</v>
      </c>
      <c r="C1672" s="2" t="s">
        <v>96</v>
      </c>
      <c r="D1672" s="2" t="s">
        <v>107</v>
      </c>
      <c r="E1672" s="13" t="n">
        <v>44335</v>
      </c>
      <c r="F1672" s="13" t="n">
        <v>45430</v>
      </c>
      <c r="G1672" s="2" t="s">
        <v>32</v>
      </c>
      <c r="H1672" s="2" t="s">
        <v>119</v>
      </c>
      <c r="I1672" s="2" t="s">
        <v>136</v>
      </c>
      <c r="J1672" s="2" t="s">
        <v>100</v>
      </c>
      <c r="K1672" s="14" t="n">
        <v>6260.67</v>
      </c>
      <c r="L1672" s="2" t="n">
        <f aca="false">IF(E1672="","",ROUND((Indicadores!$B$4-E1672)/365.25,1))</f>
        <v>5.4</v>
      </c>
      <c r="M1672" s="2" t="str">
        <f aca="false">IF(E1672="","Virtual",IF(L1672&gt;=Indicadores!$B$6,"Fim de Vida",IF(L1672&gt;=Indicadores!$B$5,"Envelhecendo","Atual")))</f>
        <v>Fim de Vida</v>
      </c>
      <c r="N1672" s="2" t="str">
        <f aca="false">IF(F1672="","N/A",IF(F1672&lt;Indicadores!$B$4,"Vencida","Vigente"))</f>
        <v>Vencida</v>
      </c>
      <c r="O1672" s="2" t="str">
        <f aca="false">INDEX(Locais!$B$2:$B$13,MATCH(H1672,Locais!$A$2:$A$13,0))</f>
        <v>Regional - São Paulo</v>
      </c>
      <c r="P1672" s="2" t="str">
        <f aca="false">INDEX(Locais!$C$2:$C$13,MATCH(H1672,Locais!$A$2:$A$13,0))</f>
        <v>Sudeste</v>
      </c>
    </row>
    <row r="1673" customFormat="false" ht="15" hidden="false" customHeight="false" outlineLevel="0" collapsed="false">
      <c r="A1673" s="2" t="s">
        <v>1809</v>
      </c>
      <c r="B1673" s="2" t="s">
        <v>70</v>
      </c>
      <c r="C1673" s="2" t="s">
        <v>96</v>
      </c>
      <c r="D1673" s="2" t="s">
        <v>122</v>
      </c>
      <c r="E1673" s="13" t="n">
        <v>46013</v>
      </c>
      <c r="F1673" s="13" t="n">
        <v>47838</v>
      </c>
      <c r="G1673" s="2" t="s">
        <v>32</v>
      </c>
      <c r="H1673" s="2" t="s">
        <v>123</v>
      </c>
      <c r="I1673" s="2" t="s">
        <v>130</v>
      </c>
      <c r="J1673" s="2" t="s">
        <v>100</v>
      </c>
      <c r="K1673" s="14" t="n">
        <v>17561.39</v>
      </c>
      <c r="L1673" s="2" t="n">
        <f aca="false">IF(E1673="","",ROUND((Indicadores!$B$4-E1673)/365.25,1))</f>
        <v>0.8</v>
      </c>
      <c r="M1673" s="2" t="str">
        <f aca="false">IF(E1673="","Virtual",IF(L1673&gt;=Indicadores!$B$6,"Fim de Vida",IF(L1673&gt;=Indicadores!$B$5,"Envelhecendo","Atual")))</f>
        <v>Atual</v>
      </c>
      <c r="N1673" s="2" t="str">
        <f aca="false">IF(F1673="","N/A",IF(F1673&lt;Indicadores!$B$4,"Vencida","Vigente"))</f>
        <v>Vigente</v>
      </c>
      <c r="O1673" s="2" t="str">
        <f aca="false">INDEX(Locais!$B$2:$B$13,MATCH(H1673,Locais!$A$2:$A$13,0))</f>
        <v>Regional - Goiânia</v>
      </c>
      <c r="P1673" s="2" t="str">
        <f aca="false">INDEX(Locais!$C$2:$C$13,MATCH(H1673,Locais!$A$2:$A$13,0))</f>
        <v>Centro-Oeste</v>
      </c>
    </row>
    <row r="1674" customFormat="false" ht="15" hidden="false" customHeight="false" outlineLevel="0" collapsed="false">
      <c r="A1674" s="2" t="s">
        <v>1810</v>
      </c>
      <c r="B1674" s="2" t="s">
        <v>69</v>
      </c>
      <c r="C1674" s="2" t="s">
        <v>96</v>
      </c>
      <c r="D1674" s="2" t="s">
        <v>97</v>
      </c>
      <c r="E1674" s="13" t="n">
        <v>44757</v>
      </c>
      <c r="F1674" s="13" t="n">
        <v>45852</v>
      </c>
      <c r="G1674" s="2" t="s">
        <v>32</v>
      </c>
      <c r="H1674" s="2" t="s">
        <v>119</v>
      </c>
      <c r="I1674" s="2" t="s">
        <v>133</v>
      </c>
      <c r="J1674" s="2" t="s">
        <v>100</v>
      </c>
      <c r="K1674" s="14" t="n">
        <v>10994.84</v>
      </c>
      <c r="L1674" s="2" t="n">
        <f aca="false">IF(E1674="","",ROUND((Indicadores!$B$4-E1674)/365.25,1))</f>
        <v>4.3</v>
      </c>
      <c r="M1674" s="2" t="str">
        <f aca="false">IF(E1674="","Virtual",IF(L1674&gt;=Indicadores!$B$6,"Fim de Vida",IF(L1674&gt;=Indicadores!$B$5,"Envelhecendo","Atual")))</f>
        <v>Envelhecendo</v>
      </c>
      <c r="N1674" s="2" t="str">
        <f aca="false">IF(F1674="","N/A",IF(F1674&lt;Indicadores!$B$4,"Vencida","Vigente"))</f>
        <v>Vencida</v>
      </c>
      <c r="O1674" s="2" t="str">
        <f aca="false">INDEX(Locais!$B$2:$B$13,MATCH(H1674,Locais!$A$2:$A$13,0))</f>
        <v>Regional - São Paulo</v>
      </c>
      <c r="P1674" s="2" t="str">
        <f aca="false">INDEX(Locais!$C$2:$C$13,MATCH(H1674,Locais!$A$2:$A$13,0))</f>
        <v>Sudeste</v>
      </c>
    </row>
    <row r="1675" customFormat="false" ht="15" hidden="false" customHeight="false" outlineLevel="0" collapsed="false">
      <c r="A1675" s="2" t="s">
        <v>1811</v>
      </c>
      <c r="B1675" s="2" t="s">
        <v>69</v>
      </c>
      <c r="C1675" s="2" t="s">
        <v>96</v>
      </c>
      <c r="D1675" s="2" t="s">
        <v>97</v>
      </c>
      <c r="E1675" s="13" t="n">
        <v>45110</v>
      </c>
      <c r="F1675" s="13" t="n">
        <v>46205</v>
      </c>
      <c r="G1675" s="2" t="s">
        <v>32</v>
      </c>
      <c r="H1675" s="2" t="s">
        <v>119</v>
      </c>
      <c r="I1675" s="2" t="s">
        <v>124</v>
      </c>
      <c r="J1675" s="2" t="s">
        <v>100</v>
      </c>
      <c r="K1675" s="14" t="n">
        <v>9560.39</v>
      </c>
      <c r="L1675" s="2" t="n">
        <f aca="false">IF(E1675="","",ROUND((Indicadores!$B$4-E1675)/365.25,1))</f>
        <v>3.3</v>
      </c>
      <c r="M1675" s="2" t="str">
        <f aca="false">IF(E1675="","Virtual",IF(L1675&gt;=Indicadores!$B$6,"Fim de Vida",IF(L1675&gt;=Indicadores!$B$5,"Envelhecendo","Atual")))</f>
        <v>Envelhecendo</v>
      </c>
      <c r="N1675" s="2" t="str">
        <f aca="false">IF(F1675="","N/A",IF(F1675&lt;Indicadores!$B$4,"Vencida","Vigente"))</f>
        <v>Vencida</v>
      </c>
      <c r="O1675" s="2" t="str">
        <f aca="false">INDEX(Locais!$B$2:$B$13,MATCH(H1675,Locais!$A$2:$A$13,0))</f>
        <v>Regional - São Paulo</v>
      </c>
      <c r="P1675" s="2" t="str">
        <f aca="false">INDEX(Locais!$C$2:$C$13,MATCH(H1675,Locais!$A$2:$A$13,0))</f>
        <v>Sudeste</v>
      </c>
    </row>
    <row r="1676" customFormat="false" ht="15" hidden="false" customHeight="false" outlineLevel="0" collapsed="false">
      <c r="A1676" s="2" t="s">
        <v>1812</v>
      </c>
      <c r="B1676" s="2" t="s">
        <v>68</v>
      </c>
      <c r="C1676" s="2" t="s">
        <v>96</v>
      </c>
      <c r="D1676" s="2" t="s">
        <v>107</v>
      </c>
      <c r="E1676" s="13" t="n">
        <v>46144</v>
      </c>
      <c r="F1676" s="13" t="n">
        <v>47239</v>
      </c>
      <c r="G1676" s="2" t="s">
        <v>32</v>
      </c>
      <c r="H1676" s="2" t="s">
        <v>98</v>
      </c>
      <c r="I1676" s="2" t="s">
        <v>133</v>
      </c>
      <c r="J1676" s="2" t="s">
        <v>100</v>
      </c>
      <c r="K1676" s="14" t="n">
        <v>5450.22</v>
      </c>
      <c r="L1676" s="2" t="n">
        <f aca="false">IF(E1676="","",ROUND((Indicadores!$B$4-E1676)/365.25,1))</f>
        <v>0.5</v>
      </c>
      <c r="M1676" s="2" t="str">
        <f aca="false">IF(E1676="","Virtual",IF(L1676&gt;=Indicadores!$B$6,"Fim de Vida",IF(L1676&gt;=Indicadores!$B$5,"Envelhecendo","Atual")))</f>
        <v>Atual</v>
      </c>
      <c r="N1676" s="2" t="str">
        <f aca="false">IF(F1676="","N/A",IF(F1676&lt;Indicadores!$B$4,"Vencida","Vigente"))</f>
        <v>Vigente</v>
      </c>
      <c r="O1676" s="2" t="str">
        <f aca="false">INDEX(Locais!$B$2:$B$13,MATCH(H1676,Locais!$A$2:$A$13,0))</f>
        <v>Sede - Brasília</v>
      </c>
      <c r="P1676" s="2" t="str">
        <f aca="false">INDEX(Locais!$C$2:$C$13,MATCH(H1676,Locais!$A$2:$A$13,0))</f>
        <v>Centro-Oeste</v>
      </c>
    </row>
    <row r="1677" customFormat="false" ht="15" hidden="false" customHeight="false" outlineLevel="0" collapsed="false">
      <c r="A1677" s="2" t="s">
        <v>1813</v>
      </c>
      <c r="B1677" s="2" t="s">
        <v>68</v>
      </c>
      <c r="C1677" s="2" t="s">
        <v>102</v>
      </c>
      <c r="D1677" s="2" t="s">
        <v>103</v>
      </c>
      <c r="E1677" s="13" t="n">
        <v>45699</v>
      </c>
      <c r="F1677" s="13" t="n">
        <v>46794</v>
      </c>
      <c r="G1677" s="2" t="s">
        <v>118</v>
      </c>
      <c r="H1677" s="2" t="s">
        <v>98</v>
      </c>
      <c r="I1677" s="2" t="s">
        <v>109</v>
      </c>
      <c r="J1677" s="2" t="s">
        <v>100</v>
      </c>
      <c r="K1677" s="14" t="n">
        <v>5142.44</v>
      </c>
      <c r="L1677" s="2" t="n">
        <f aca="false">IF(E1677="","",ROUND((Indicadores!$B$4-E1677)/365.25,1))</f>
        <v>1.7</v>
      </c>
      <c r="M1677" s="2" t="str">
        <f aca="false">IF(E1677="","Virtual",IF(L1677&gt;=Indicadores!$B$6,"Fim de Vida",IF(L1677&gt;=Indicadores!$B$5,"Envelhecendo","Atual")))</f>
        <v>Atual</v>
      </c>
      <c r="N1677" s="2" t="str">
        <f aca="false">IF(F1677="","N/A",IF(F1677&lt;Indicadores!$B$4,"Vencida","Vigente"))</f>
        <v>Vigente</v>
      </c>
      <c r="O1677" s="2" t="str">
        <f aca="false">INDEX(Locais!$B$2:$B$13,MATCH(H1677,Locais!$A$2:$A$13,0))</f>
        <v>Sede - Brasília</v>
      </c>
      <c r="P1677" s="2" t="str">
        <f aca="false">INDEX(Locais!$C$2:$C$13,MATCH(H1677,Locais!$A$2:$A$13,0))</f>
        <v>Centro-Oeste</v>
      </c>
    </row>
    <row r="1678" customFormat="false" ht="15" hidden="false" customHeight="false" outlineLevel="0" collapsed="false">
      <c r="A1678" s="2" t="s">
        <v>1814</v>
      </c>
      <c r="B1678" s="2" t="s">
        <v>69</v>
      </c>
      <c r="C1678" s="2" t="s">
        <v>96</v>
      </c>
      <c r="D1678" s="2" t="s">
        <v>97</v>
      </c>
      <c r="E1678" s="13" t="n">
        <v>44698</v>
      </c>
      <c r="F1678" s="13" t="n">
        <v>45793</v>
      </c>
      <c r="G1678" s="2" t="s">
        <v>32</v>
      </c>
      <c r="H1678" s="2" t="s">
        <v>145</v>
      </c>
      <c r="I1678" s="2" t="s">
        <v>99</v>
      </c>
      <c r="J1678" s="2" t="s">
        <v>100</v>
      </c>
      <c r="K1678" s="14" t="n">
        <v>10625.72</v>
      </c>
      <c r="L1678" s="2" t="n">
        <f aca="false">IF(E1678="","",ROUND((Indicadores!$B$4-E1678)/365.25,1))</f>
        <v>4.4</v>
      </c>
      <c r="M1678" s="2" t="str">
        <f aca="false">IF(E1678="","Virtual",IF(L1678&gt;=Indicadores!$B$6,"Fim de Vida",IF(L1678&gt;=Indicadores!$B$5,"Envelhecendo","Atual")))</f>
        <v>Envelhecendo</v>
      </c>
      <c r="N1678" s="2" t="str">
        <f aca="false">IF(F1678="","N/A",IF(F1678&lt;Indicadores!$B$4,"Vencida","Vigente"))</f>
        <v>Vencida</v>
      </c>
      <c r="O1678" s="2" t="str">
        <f aca="false">INDEX(Locais!$B$2:$B$13,MATCH(H1678,Locais!$A$2:$A$13,0))</f>
        <v>Regional - Belém</v>
      </c>
      <c r="P1678" s="2" t="str">
        <f aca="false">INDEX(Locais!$C$2:$C$13,MATCH(H1678,Locais!$A$2:$A$13,0))</f>
        <v>Norte</v>
      </c>
    </row>
    <row r="1679" customFormat="false" ht="15" hidden="false" customHeight="false" outlineLevel="0" collapsed="false">
      <c r="A1679" s="2" t="s">
        <v>1815</v>
      </c>
      <c r="B1679" s="2" t="s">
        <v>68</v>
      </c>
      <c r="C1679" s="2" t="s">
        <v>126</v>
      </c>
      <c r="D1679" s="2" t="s">
        <v>127</v>
      </c>
      <c r="E1679" s="13" t="n">
        <v>45422</v>
      </c>
      <c r="F1679" s="13" t="n">
        <v>46517</v>
      </c>
      <c r="G1679" s="2" t="s">
        <v>32</v>
      </c>
      <c r="H1679" s="2" t="s">
        <v>108</v>
      </c>
      <c r="I1679" s="2" t="s">
        <v>120</v>
      </c>
      <c r="J1679" s="2" t="s">
        <v>100</v>
      </c>
      <c r="K1679" s="14" t="n">
        <v>5135.77</v>
      </c>
      <c r="L1679" s="2" t="n">
        <f aca="false">IF(E1679="","",ROUND((Indicadores!$B$4-E1679)/365.25,1))</f>
        <v>2.4</v>
      </c>
      <c r="M1679" s="2" t="str">
        <f aca="false">IF(E1679="","Virtual",IF(L1679&gt;=Indicadores!$B$6,"Fim de Vida",IF(L1679&gt;=Indicadores!$B$5,"Envelhecendo","Atual")))</f>
        <v>Atual</v>
      </c>
      <c r="N1679" s="2" t="str">
        <f aca="false">IF(F1679="","N/A",IF(F1679&lt;Indicadores!$B$4,"Vencida","Vigente"))</f>
        <v>Vigente</v>
      </c>
      <c r="O1679" s="2" t="str">
        <f aca="false">INDEX(Locais!$B$2:$B$13,MATCH(H1679,Locais!$A$2:$A$13,0))</f>
        <v>Regional - Porto Alegre</v>
      </c>
      <c r="P1679" s="2" t="str">
        <f aca="false">INDEX(Locais!$C$2:$C$13,MATCH(H1679,Locais!$A$2:$A$13,0))</f>
        <v>Sul</v>
      </c>
    </row>
    <row r="1680" customFormat="false" ht="15" hidden="false" customHeight="false" outlineLevel="0" collapsed="false">
      <c r="A1680" s="2" t="s">
        <v>1816</v>
      </c>
      <c r="B1680" s="2" t="s">
        <v>69</v>
      </c>
      <c r="C1680" s="2" t="s">
        <v>96</v>
      </c>
      <c r="D1680" s="2" t="s">
        <v>97</v>
      </c>
      <c r="E1680" s="13" t="n">
        <v>45650</v>
      </c>
      <c r="F1680" s="13" t="n">
        <v>46745</v>
      </c>
      <c r="G1680" s="2" t="s">
        <v>32</v>
      </c>
      <c r="H1680" s="2" t="s">
        <v>128</v>
      </c>
      <c r="I1680" s="2" t="s">
        <v>120</v>
      </c>
      <c r="J1680" s="2" t="s">
        <v>100</v>
      </c>
      <c r="K1680" s="14" t="n">
        <v>8608.26</v>
      </c>
      <c r="L1680" s="2" t="n">
        <f aca="false">IF(E1680="","",ROUND((Indicadores!$B$4-E1680)/365.25,1))</f>
        <v>1.8</v>
      </c>
      <c r="M1680" s="2" t="str">
        <f aca="false">IF(E1680="","Virtual",IF(L1680&gt;=Indicadores!$B$6,"Fim de Vida",IF(L1680&gt;=Indicadores!$B$5,"Envelhecendo","Atual")))</f>
        <v>Atual</v>
      </c>
      <c r="N1680" s="2" t="str">
        <f aca="false">IF(F1680="","N/A",IF(F1680&lt;Indicadores!$B$4,"Vencida","Vigente"))</f>
        <v>Vigente</v>
      </c>
      <c r="O1680" s="2" t="str">
        <f aca="false">INDEX(Locais!$B$2:$B$13,MATCH(H1680,Locais!$A$2:$A$13,0))</f>
        <v>Regional - Recife</v>
      </c>
      <c r="P1680" s="2" t="str">
        <f aca="false">INDEX(Locais!$C$2:$C$13,MATCH(H1680,Locais!$A$2:$A$13,0))</f>
        <v>Nordeste</v>
      </c>
    </row>
    <row r="1681" customFormat="false" ht="15" hidden="false" customHeight="false" outlineLevel="0" collapsed="false">
      <c r="A1681" s="2" t="s">
        <v>1817</v>
      </c>
      <c r="B1681" s="2" t="s">
        <v>68</v>
      </c>
      <c r="C1681" s="2" t="s">
        <v>96</v>
      </c>
      <c r="D1681" s="2" t="s">
        <v>132</v>
      </c>
      <c r="E1681" s="13" t="n">
        <v>44862</v>
      </c>
      <c r="F1681" s="13" t="n">
        <v>45957</v>
      </c>
      <c r="G1681" s="2" t="s">
        <v>34</v>
      </c>
      <c r="H1681" s="2" t="s">
        <v>163</v>
      </c>
      <c r="I1681" s="2" t="s">
        <v>142</v>
      </c>
      <c r="J1681" s="2" t="s">
        <v>100</v>
      </c>
      <c r="K1681" s="14" t="n">
        <v>6044.8</v>
      </c>
      <c r="L1681" s="2" t="n">
        <f aca="false">IF(E1681="","",ROUND((Indicadores!$B$4-E1681)/365.25,1))</f>
        <v>4</v>
      </c>
      <c r="M1681" s="2" t="str">
        <f aca="false">IF(E1681="","Virtual",IF(L1681&gt;=Indicadores!$B$6,"Fim de Vida",IF(L1681&gt;=Indicadores!$B$5,"Envelhecendo","Atual")))</f>
        <v>Envelhecendo</v>
      </c>
      <c r="N1681" s="2" t="str">
        <f aca="false">IF(F1681="","N/A",IF(F1681&lt;Indicadores!$B$4,"Vencida","Vigente"))</f>
        <v>Vencida</v>
      </c>
      <c r="O1681" s="2" t="str">
        <f aca="false">INDEX(Locais!$B$2:$B$13,MATCH(H1681,Locais!$A$2:$A$13,0))</f>
        <v>Regional - Manaus</v>
      </c>
      <c r="P1681" s="2" t="str">
        <f aca="false">INDEX(Locais!$C$2:$C$13,MATCH(H1681,Locais!$A$2:$A$13,0))</f>
        <v>Norte</v>
      </c>
    </row>
    <row r="1682" customFormat="false" ht="15" hidden="false" customHeight="false" outlineLevel="0" collapsed="false">
      <c r="A1682" s="2" t="s">
        <v>1818</v>
      </c>
      <c r="B1682" s="2" t="s">
        <v>69</v>
      </c>
      <c r="C1682" s="2" t="s">
        <v>96</v>
      </c>
      <c r="D1682" s="2" t="s">
        <v>117</v>
      </c>
      <c r="E1682" s="13" t="n">
        <v>45330</v>
      </c>
      <c r="F1682" s="13" t="n">
        <v>46425</v>
      </c>
      <c r="G1682" s="2" t="s">
        <v>32</v>
      </c>
      <c r="H1682" s="2" t="s">
        <v>114</v>
      </c>
      <c r="I1682" s="2" t="s">
        <v>136</v>
      </c>
      <c r="J1682" s="2" t="s">
        <v>100</v>
      </c>
      <c r="K1682" s="14" t="n">
        <v>9186.82</v>
      </c>
      <c r="L1682" s="2" t="n">
        <f aca="false">IF(E1682="","",ROUND((Indicadores!$B$4-E1682)/365.25,1))</f>
        <v>2.7</v>
      </c>
      <c r="M1682" s="2" t="str">
        <f aca="false">IF(E1682="","Virtual",IF(L1682&gt;=Indicadores!$B$6,"Fim de Vida",IF(L1682&gt;=Indicadores!$B$5,"Envelhecendo","Atual")))</f>
        <v>Atual</v>
      </c>
      <c r="N1682" s="2" t="str">
        <f aca="false">IF(F1682="","N/A",IF(F1682&lt;Indicadores!$B$4,"Vencida","Vigente"))</f>
        <v>Vigente</v>
      </c>
      <c r="O1682" s="2" t="str">
        <f aca="false">INDEX(Locais!$B$2:$B$13,MATCH(H1682,Locais!$A$2:$A$13,0))</f>
        <v>Regional - Belo Horizonte</v>
      </c>
      <c r="P1682" s="2" t="str">
        <f aca="false">INDEX(Locais!$C$2:$C$13,MATCH(H1682,Locais!$A$2:$A$13,0))</f>
        <v>Sudeste</v>
      </c>
    </row>
    <row r="1683" customFormat="false" ht="15" hidden="false" customHeight="false" outlineLevel="0" collapsed="false">
      <c r="A1683" s="2" t="s">
        <v>1819</v>
      </c>
      <c r="B1683" s="2" t="s">
        <v>69</v>
      </c>
      <c r="C1683" s="2" t="s">
        <v>96</v>
      </c>
      <c r="D1683" s="2" t="s">
        <v>97</v>
      </c>
      <c r="E1683" s="13" t="n">
        <v>45636</v>
      </c>
      <c r="F1683" s="13" t="n">
        <v>46731</v>
      </c>
      <c r="G1683" s="2" t="s">
        <v>32</v>
      </c>
      <c r="H1683" s="2" t="s">
        <v>98</v>
      </c>
      <c r="I1683" s="2" t="s">
        <v>142</v>
      </c>
      <c r="J1683" s="2" t="s">
        <v>100</v>
      </c>
      <c r="K1683" s="14" t="n">
        <v>8771.4</v>
      </c>
      <c r="L1683" s="2" t="n">
        <f aca="false">IF(E1683="","",ROUND((Indicadores!$B$4-E1683)/365.25,1))</f>
        <v>1.9</v>
      </c>
      <c r="M1683" s="2" t="str">
        <f aca="false">IF(E1683="","Virtual",IF(L1683&gt;=Indicadores!$B$6,"Fim de Vida",IF(L1683&gt;=Indicadores!$B$5,"Envelhecendo","Atual")))</f>
        <v>Atual</v>
      </c>
      <c r="N1683" s="2" t="str">
        <f aca="false">IF(F1683="","N/A",IF(F1683&lt;Indicadores!$B$4,"Vencida","Vigente"))</f>
        <v>Vigente</v>
      </c>
      <c r="O1683" s="2" t="str">
        <f aca="false">INDEX(Locais!$B$2:$B$13,MATCH(H1683,Locais!$A$2:$A$13,0))</f>
        <v>Sede - Brasília</v>
      </c>
      <c r="P1683" s="2" t="str">
        <f aca="false">INDEX(Locais!$C$2:$C$13,MATCH(H1683,Locais!$A$2:$A$13,0))</f>
        <v>Centro-Oeste</v>
      </c>
    </row>
    <row r="1684" customFormat="false" ht="15" hidden="false" customHeight="false" outlineLevel="0" collapsed="false">
      <c r="A1684" s="2" t="s">
        <v>1820</v>
      </c>
      <c r="B1684" s="2" t="s">
        <v>68</v>
      </c>
      <c r="C1684" s="2" t="s">
        <v>102</v>
      </c>
      <c r="D1684" s="2" t="s">
        <v>103</v>
      </c>
      <c r="E1684" s="13" t="n">
        <v>44965</v>
      </c>
      <c r="F1684" s="13" t="n">
        <v>46060</v>
      </c>
      <c r="G1684" s="2" t="s">
        <v>34</v>
      </c>
      <c r="H1684" s="2" t="s">
        <v>104</v>
      </c>
      <c r="I1684" s="2" t="s">
        <v>124</v>
      </c>
      <c r="J1684" s="2" t="s">
        <v>100</v>
      </c>
      <c r="K1684" s="14" t="n">
        <v>4869.42</v>
      </c>
      <c r="L1684" s="2" t="n">
        <f aca="false">IF(E1684="","",ROUND((Indicadores!$B$4-E1684)/365.25,1))</f>
        <v>3.7</v>
      </c>
      <c r="M1684" s="2" t="str">
        <f aca="false">IF(E1684="","Virtual",IF(L1684&gt;=Indicadores!$B$6,"Fim de Vida",IF(L1684&gt;=Indicadores!$B$5,"Envelhecendo","Atual")))</f>
        <v>Envelhecendo</v>
      </c>
      <c r="N1684" s="2" t="str">
        <f aca="false">IF(F1684="","N/A",IF(F1684&lt;Indicadores!$B$4,"Vencida","Vigente"))</f>
        <v>Vencida</v>
      </c>
      <c r="O1684" s="2" t="str">
        <f aca="false">INDEX(Locais!$B$2:$B$13,MATCH(H1684,Locais!$A$2:$A$13,0))</f>
        <v>Regional - Fortaleza</v>
      </c>
      <c r="P1684" s="2" t="str">
        <f aca="false">INDEX(Locais!$C$2:$C$13,MATCH(H1684,Locais!$A$2:$A$13,0))</f>
        <v>Nordeste</v>
      </c>
    </row>
    <row r="1685" customFormat="false" ht="15" hidden="false" customHeight="false" outlineLevel="0" collapsed="false">
      <c r="A1685" s="2" t="s">
        <v>1821</v>
      </c>
      <c r="B1685" s="2" t="s">
        <v>71</v>
      </c>
      <c r="C1685" s="2" t="s">
        <v>96</v>
      </c>
      <c r="D1685" s="2" t="s">
        <v>171</v>
      </c>
      <c r="E1685" s="13" t="n">
        <v>45190</v>
      </c>
      <c r="F1685" s="13" t="n">
        <v>46285</v>
      </c>
      <c r="G1685" s="2" t="s">
        <v>32</v>
      </c>
      <c r="H1685" s="2" t="s">
        <v>108</v>
      </c>
      <c r="I1685" s="2" t="s">
        <v>130</v>
      </c>
      <c r="J1685" s="2" t="s">
        <v>100</v>
      </c>
      <c r="K1685" s="14" t="n">
        <v>2617.41</v>
      </c>
      <c r="L1685" s="2" t="n">
        <f aca="false">IF(E1685="","",ROUND((Indicadores!$B$4-E1685)/365.25,1))</f>
        <v>3.1</v>
      </c>
      <c r="M1685" s="2" t="str">
        <f aca="false">IF(E1685="","Virtual",IF(L1685&gt;=Indicadores!$B$6,"Fim de Vida",IF(L1685&gt;=Indicadores!$B$5,"Envelhecendo","Atual")))</f>
        <v>Envelhecendo</v>
      </c>
      <c r="N1685" s="2" t="str">
        <f aca="false">IF(F1685="","N/A",IF(F1685&lt;Indicadores!$B$4,"Vencida","Vigente"))</f>
        <v>Vencida</v>
      </c>
      <c r="O1685" s="2" t="str">
        <f aca="false">INDEX(Locais!$B$2:$B$13,MATCH(H1685,Locais!$A$2:$A$13,0))</f>
        <v>Regional - Porto Alegre</v>
      </c>
      <c r="P1685" s="2" t="str">
        <f aca="false">INDEX(Locais!$C$2:$C$13,MATCH(H1685,Locais!$A$2:$A$13,0))</f>
        <v>Sul</v>
      </c>
    </row>
    <row r="1686" customFormat="false" ht="15" hidden="false" customHeight="false" outlineLevel="0" collapsed="false">
      <c r="A1686" s="2" t="s">
        <v>1822</v>
      </c>
      <c r="B1686" s="2" t="s">
        <v>69</v>
      </c>
      <c r="C1686" s="2" t="s">
        <v>96</v>
      </c>
      <c r="D1686" s="2" t="s">
        <v>117</v>
      </c>
      <c r="E1686" s="13" t="n">
        <v>45328</v>
      </c>
      <c r="F1686" s="13" t="n">
        <v>46423</v>
      </c>
      <c r="G1686" s="2" t="s">
        <v>32</v>
      </c>
      <c r="H1686" s="2" t="s">
        <v>114</v>
      </c>
      <c r="I1686" s="2" t="s">
        <v>109</v>
      </c>
      <c r="J1686" s="2" t="s">
        <v>100</v>
      </c>
      <c r="K1686" s="14" t="n">
        <v>10721.24</v>
      </c>
      <c r="L1686" s="2" t="n">
        <f aca="false">IF(E1686="","",ROUND((Indicadores!$B$4-E1686)/365.25,1))</f>
        <v>2.7</v>
      </c>
      <c r="M1686" s="2" t="str">
        <f aca="false">IF(E1686="","Virtual",IF(L1686&gt;=Indicadores!$B$6,"Fim de Vida",IF(L1686&gt;=Indicadores!$B$5,"Envelhecendo","Atual")))</f>
        <v>Atual</v>
      </c>
      <c r="N1686" s="2" t="str">
        <f aca="false">IF(F1686="","N/A",IF(F1686&lt;Indicadores!$B$4,"Vencida","Vigente"))</f>
        <v>Vigente</v>
      </c>
      <c r="O1686" s="2" t="str">
        <f aca="false">INDEX(Locais!$B$2:$B$13,MATCH(H1686,Locais!$A$2:$A$13,0))</f>
        <v>Regional - Belo Horizonte</v>
      </c>
      <c r="P1686" s="2" t="str">
        <f aca="false">INDEX(Locais!$C$2:$C$13,MATCH(H1686,Locais!$A$2:$A$13,0))</f>
        <v>Sudeste</v>
      </c>
    </row>
    <row r="1687" customFormat="false" ht="15" hidden="false" customHeight="false" outlineLevel="0" collapsed="false">
      <c r="A1687" s="2" t="s">
        <v>1823</v>
      </c>
      <c r="B1687" s="2" t="s">
        <v>68</v>
      </c>
      <c r="C1687" s="2" t="s">
        <v>102</v>
      </c>
      <c r="D1687" s="2" t="s">
        <v>103</v>
      </c>
      <c r="E1687" s="13" t="n">
        <v>45071</v>
      </c>
      <c r="F1687" s="13" t="n">
        <v>46166</v>
      </c>
      <c r="G1687" s="2" t="s">
        <v>34</v>
      </c>
      <c r="H1687" s="2" t="s">
        <v>119</v>
      </c>
      <c r="I1687" s="2" t="s">
        <v>124</v>
      </c>
      <c r="J1687" s="2" t="s">
        <v>100</v>
      </c>
      <c r="K1687" s="14" t="n">
        <v>5022.44</v>
      </c>
      <c r="L1687" s="2" t="n">
        <f aca="false">IF(E1687="","",ROUND((Indicadores!$B$4-E1687)/365.25,1))</f>
        <v>3.4</v>
      </c>
      <c r="M1687" s="2" t="str">
        <f aca="false">IF(E1687="","Virtual",IF(L1687&gt;=Indicadores!$B$6,"Fim de Vida",IF(L1687&gt;=Indicadores!$B$5,"Envelhecendo","Atual")))</f>
        <v>Envelhecendo</v>
      </c>
      <c r="N1687" s="2" t="str">
        <f aca="false">IF(F1687="","N/A",IF(F1687&lt;Indicadores!$B$4,"Vencida","Vigente"))</f>
        <v>Vencida</v>
      </c>
      <c r="O1687" s="2" t="str">
        <f aca="false">INDEX(Locais!$B$2:$B$13,MATCH(H1687,Locais!$A$2:$A$13,0))</f>
        <v>Regional - São Paulo</v>
      </c>
      <c r="P1687" s="2" t="str">
        <f aca="false">INDEX(Locais!$C$2:$C$13,MATCH(H1687,Locais!$A$2:$A$13,0))</f>
        <v>Sudeste</v>
      </c>
    </row>
    <row r="1688" customFormat="false" ht="15" hidden="false" customHeight="false" outlineLevel="0" collapsed="false">
      <c r="A1688" s="2" t="s">
        <v>1824</v>
      </c>
      <c r="B1688" s="2" t="s">
        <v>71</v>
      </c>
      <c r="C1688" s="2" t="s">
        <v>96</v>
      </c>
      <c r="D1688" s="2" t="s">
        <v>171</v>
      </c>
      <c r="E1688" s="13" t="n">
        <v>45515</v>
      </c>
      <c r="F1688" s="13" t="n">
        <v>46610</v>
      </c>
      <c r="G1688" s="2" t="s">
        <v>135</v>
      </c>
      <c r="H1688" s="2" t="s">
        <v>98</v>
      </c>
      <c r="I1688" s="2" t="s">
        <v>124</v>
      </c>
      <c r="J1688" s="2" t="s">
        <v>137</v>
      </c>
      <c r="K1688" s="14" t="n">
        <v>2679.52</v>
      </c>
      <c r="L1688" s="2" t="n">
        <f aca="false">IF(E1688="","",ROUND((Indicadores!$B$4-E1688)/365.25,1))</f>
        <v>2.2</v>
      </c>
      <c r="M1688" s="2" t="str">
        <f aca="false">IF(E1688="","Virtual",IF(L1688&gt;=Indicadores!$B$6,"Fim de Vida",IF(L1688&gt;=Indicadores!$B$5,"Envelhecendo","Atual")))</f>
        <v>Atual</v>
      </c>
      <c r="N1688" s="2" t="str">
        <f aca="false">IF(F1688="","N/A",IF(F1688&lt;Indicadores!$B$4,"Vencida","Vigente"))</f>
        <v>Vigente</v>
      </c>
      <c r="O1688" s="2" t="str">
        <f aca="false">INDEX(Locais!$B$2:$B$13,MATCH(H1688,Locais!$A$2:$A$13,0))</f>
        <v>Sede - Brasília</v>
      </c>
      <c r="P1688" s="2" t="str">
        <f aca="false">INDEX(Locais!$C$2:$C$13,MATCH(H1688,Locais!$A$2:$A$13,0))</f>
        <v>Centro-Oeste</v>
      </c>
    </row>
    <row r="1689" customFormat="false" ht="15" hidden="false" customHeight="false" outlineLevel="0" collapsed="false">
      <c r="A1689" s="2" t="s">
        <v>1825</v>
      </c>
      <c r="B1689" s="2" t="s">
        <v>68</v>
      </c>
      <c r="C1689" s="2" t="s">
        <v>96</v>
      </c>
      <c r="D1689" s="2" t="s">
        <v>132</v>
      </c>
      <c r="E1689" s="13" t="n">
        <v>45592</v>
      </c>
      <c r="F1689" s="13" t="n">
        <v>46687</v>
      </c>
      <c r="G1689" s="2" t="s">
        <v>118</v>
      </c>
      <c r="H1689" s="2" t="s">
        <v>119</v>
      </c>
      <c r="I1689" s="2" t="s">
        <v>120</v>
      </c>
      <c r="J1689" s="2" t="s">
        <v>100</v>
      </c>
      <c r="K1689" s="14" t="n">
        <v>6278.31</v>
      </c>
      <c r="L1689" s="2" t="n">
        <f aca="false">IF(E1689="","",ROUND((Indicadores!$B$4-E1689)/365.25,1))</f>
        <v>2</v>
      </c>
      <c r="M1689" s="2" t="str">
        <f aca="false">IF(E1689="","Virtual",IF(L1689&gt;=Indicadores!$B$6,"Fim de Vida",IF(L1689&gt;=Indicadores!$B$5,"Envelhecendo","Atual")))</f>
        <v>Atual</v>
      </c>
      <c r="N1689" s="2" t="str">
        <f aca="false">IF(F1689="","N/A",IF(F1689&lt;Indicadores!$B$4,"Vencida","Vigente"))</f>
        <v>Vigente</v>
      </c>
      <c r="O1689" s="2" t="str">
        <f aca="false">INDEX(Locais!$B$2:$B$13,MATCH(H1689,Locais!$A$2:$A$13,0))</f>
        <v>Regional - São Paulo</v>
      </c>
      <c r="P1689" s="2" t="str">
        <f aca="false">INDEX(Locais!$C$2:$C$13,MATCH(H1689,Locais!$A$2:$A$13,0))</f>
        <v>Sudeste</v>
      </c>
    </row>
    <row r="1690" customFormat="false" ht="15" hidden="false" customHeight="false" outlineLevel="0" collapsed="false">
      <c r="A1690" s="2" t="s">
        <v>1826</v>
      </c>
      <c r="B1690" s="2" t="s">
        <v>69</v>
      </c>
      <c r="C1690" s="2" t="s">
        <v>96</v>
      </c>
      <c r="D1690" s="2" t="s">
        <v>97</v>
      </c>
      <c r="E1690" s="13" t="n">
        <v>44573</v>
      </c>
      <c r="F1690" s="13" t="n">
        <v>45668</v>
      </c>
      <c r="G1690" s="2" t="s">
        <v>32</v>
      </c>
      <c r="H1690" s="2" t="s">
        <v>141</v>
      </c>
      <c r="I1690" s="2" t="s">
        <v>136</v>
      </c>
      <c r="J1690" s="2" t="s">
        <v>100</v>
      </c>
      <c r="K1690" s="14" t="n">
        <v>7908.28</v>
      </c>
      <c r="L1690" s="2" t="n">
        <f aca="false">IF(E1690="","",ROUND((Indicadores!$B$4-E1690)/365.25,1))</f>
        <v>4.8</v>
      </c>
      <c r="M1690" s="2" t="str">
        <f aca="false">IF(E1690="","Virtual",IF(L1690&gt;=Indicadores!$B$6,"Fim de Vida",IF(L1690&gt;=Indicadores!$B$5,"Envelhecendo","Atual")))</f>
        <v>Envelhecendo</v>
      </c>
      <c r="N1690" s="2" t="str">
        <f aca="false">IF(F1690="","N/A",IF(F1690&lt;Indicadores!$B$4,"Vencida","Vigente"))</f>
        <v>Vencida</v>
      </c>
      <c r="O1690" s="2" t="str">
        <f aca="false">INDEX(Locais!$B$2:$B$13,MATCH(H1690,Locais!$A$2:$A$13,0))</f>
        <v>Regional - Curitiba</v>
      </c>
      <c r="P1690" s="2" t="str">
        <f aca="false">INDEX(Locais!$C$2:$C$13,MATCH(H1690,Locais!$A$2:$A$13,0))</f>
        <v>Sul</v>
      </c>
    </row>
    <row r="1691" customFormat="false" ht="15" hidden="false" customHeight="false" outlineLevel="0" collapsed="false">
      <c r="A1691" s="2" t="s">
        <v>1827</v>
      </c>
      <c r="B1691" s="2" t="s">
        <v>68</v>
      </c>
      <c r="C1691" s="2" t="s">
        <v>102</v>
      </c>
      <c r="D1691" s="2" t="s">
        <v>103</v>
      </c>
      <c r="E1691" s="13" t="n">
        <v>44147</v>
      </c>
      <c r="F1691" s="13" t="n">
        <v>45242</v>
      </c>
      <c r="G1691" s="2" t="s">
        <v>32</v>
      </c>
      <c r="H1691" s="2" t="s">
        <v>165</v>
      </c>
      <c r="I1691" s="2" t="s">
        <v>115</v>
      </c>
      <c r="J1691" s="2" t="s">
        <v>100</v>
      </c>
      <c r="K1691" s="14" t="n">
        <v>4700.02</v>
      </c>
      <c r="L1691" s="2" t="n">
        <f aca="false">IF(E1691="","",ROUND((Indicadores!$B$4-E1691)/365.25,1))</f>
        <v>5.9</v>
      </c>
      <c r="M1691" s="2" t="str">
        <f aca="false">IF(E1691="","Virtual",IF(L1691&gt;=Indicadores!$B$6,"Fim de Vida",IF(L1691&gt;=Indicadores!$B$5,"Envelhecendo","Atual")))</f>
        <v>Fim de Vida</v>
      </c>
      <c r="N1691" s="2" t="str">
        <f aca="false">IF(F1691="","N/A",IF(F1691&lt;Indicadores!$B$4,"Vencida","Vigente"))</f>
        <v>Vencida</v>
      </c>
      <c r="O1691" s="2" t="str">
        <f aca="false">INDEX(Locais!$B$2:$B$13,MATCH(H1691,Locais!$A$2:$A$13,0))</f>
        <v>Regional - Salvador</v>
      </c>
      <c r="P1691" s="2" t="str">
        <f aca="false">INDEX(Locais!$C$2:$C$13,MATCH(H1691,Locais!$A$2:$A$13,0))</f>
        <v>Nordeste</v>
      </c>
    </row>
    <row r="1692" customFormat="false" ht="15" hidden="false" customHeight="false" outlineLevel="0" collapsed="false">
      <c r="A1692" s="2" t="s">
        <v>1828</v>
      </c>
      <c r="B1692" s="2" t="s">
        <v>71</v>
      </c>
      <c r="C1692" s="2" t="s">
        <v>96</v>
      </c>
      <c r="D1692" s="2" t="s">
        <v>171</v>
      </c>
      <c r="E1692" s="13" t="n">
        <v>44511</v>
      </c>
      <c r="F1692" s="13" t="n">
        <v>45606</v>
      </c>
      <c r="G1692" s="2" t="s">
        <v>32</v>
      </c>
      <c r="H1692" s="2" t="s">
        <v>98</v>
      </c>
      <c r="I1692" s="2" t="s">
        <v>136</v>
      </c>
      <c r="J1692" s="2" t="s">
        <v>100</v>
      </c>
      <c r="K1692" s="14" t="n">
        <v>2594.12</v>
      </c>
      <c r="L1692" s="2" t="n">
        <f aca="false">IF(E1692="","",ROUND((Indicadores!$B$4-E1692)/365.25,1))</f>
        <v>4.9</v>
      </c>
      <c r="M1692" s="2" t="str">
        <f aca="false">IF(E1692="","Virtual",IF(L1692&gt;=Indicadores!$B$6,"Fim de Vida",IF(L1692&gt;=Indicadores!$B$5,"Envelhecendo","Atual")))</f>
        <v>Envelhecendo</v>
      </c>
      <c r="N1692" s="2" t="str">
        <f aca="false">IF(F1692="","N/A",IF(F1692&lt;Indicadores!$B$4,"Vencida","Vigente"))</f>
        <v>Vencida</v>
      </c>
      <c r="O1692" s="2" t="str">
        <f aca="false">INDEX(Locais!$B$2:$B$13,MATCH(H1692,Locais!$A$2:$A$13,0))</f>
        <v>Sede - Brasília</v>
      </c>
      <c r="P1692" s="2" t="str">
        <f aca="false">INDEX(Locais!$C$2:$C$13,MATCH(H1692,Locais!$A$2:$A$13,0))</f>
        <v>Centro-Oeste</v>
      </c>
    </row>
    <row r="1693" customFormat="false" ht="15" hidden="false" customHeight="false" outlineLevel="0" collapsed="false">
      <c r="A1693" s="2" t="s">
        <v>1829</v>
      </c>
      <c r="B1693" s="2" t="s">
        <v>69</v>
      </c>
      <c r="C1693" s="2" t="s">
        <v>126</v>
      </c>
      <c r="D1693" s="2" t="s">
        <v>169</v>
      </c>
      <c r="E1693" s="13" t="n">
        <v>45521</v>
      </c>
      <c r="F1693" s="13" t="n">
        <v>46616</v>
      </c>
      <c r="G1693" s="2" t="s">
        <v>118</v>
      </c>
      <c r="H1693" s="2" t="s">
        <v>119</v>
      </c>
      <c r="I1693" s="2" t="s">
        <v>136</v>
      </c>
      <c r="J1693" s="2" t="s">
        <v>100</v>
      </c>
      <c r="K1693" s="14" t="n">
        <v>8173.27</v>
      </c>
      <c r="L1693" s="2" t="n">
        <f aca="false">IF(E1693="","",ROUND((Indicadores!$B$4-E1693)/365.25,1))</f>
        <v>2.2</v>
      </c>
      <c r="M1693" s="2" t="str">
        <f aca="false">IF(E1693="","Virtual",IF(L1693&gt;=Indicadores!$B$6,"Fim de Vida",IF(L1693&gt;=Indicadores!$B$5,"Envelhecendo","Atual")))</f>
        <v>Atual</v>
      </c>
      <c r="N1693" s="2" t="str">
        <f aca="false">IF(F1693="","N/A",IF(F1693&lt;Indicadores!$B$4,"Vencida","Vigente"))</f>
        <v>Vigente</v>
      </c>
      <c r="O1693" s="2" t="str">
        <f aca="false">INDEX(Locais!$B$2:$B$13,MATCH(H1693,Locais!$A$2:$A$13,0))</f>
        <v>Regional - São Paulo</v>
      </c>
      <c r="P1693" s="2" t="str">
        <f aca="false">INDEX(Locais!$C$2:$C$13,MATCH(H1693,Locais!$A$2:$A$13,0))</f>
        <v>Sudeste</v>
      </c>
    </row>
    <row r="1694" customFormat="false" ht="15" hidden="false" customHeight="false" outlineLevel="0" collapsed="false">
      <c r="A1694" s="2" t="s">
        <v>1830</v>
      </c>
      <c r="B1694" s="2" t="s">
        <v>68</v>
      </c>
      <c r="C1694" s="2" t="s">
        <v>102</v>
      </c>
      <c r="D1694" s="2" t="s">
        <v>103</v>
      </c>
      <c r="E1694" s="13" t="n">
        <v>46145</v>
      </c>
      <c r="F1694" s="13" t="n">
        <v>47240</v>
      </c>
      <c r="G1694" s="2" t="s">
        <v>32</v>
      </c>
      <c r="H1694" s="2" t="s">
        <v>145</v>
      </c>
      <c r="I1694" s="2" t="s">
        <v>130</v>
      </c>
      <c r="J1694" s="2" t="s">
        <v>100</v>
      </c>
      <c r="K1694" s="14" t="n">
        <v>5726.78</v>
      </c>
      <c r="L1694" s="2" t="n">
        <f aca="false">IF(E1694="","",ROUND((Indicadores!$B$4-E1694)/365.25,1))</f>
        <v>0.5</v>
      </c>
      <c r="M1694" s="2" t="str">
        <f aca="false">IF(E1694="","Virtual",IF(L1694&gt;=Indicadores!$B$6,"Fim de Vida",IF(L1694&gt;=Indicadores!$B$5,"Envelhecendo","Atual")))</f>
        <v>Atual</v>
      </c>
      <c r="N1694" s="2" t="str">
        <f aca="false">IF(F1694="","N/A",IF(F1694&lt;Indicadores!$B$4,"Vencida","Vigente"))</f>
        <v>Vigente</v>
      </c>
      <c r="O1694" s="2" t="str">
        <f aca="false">INDEX(Locais!$B$2:$B$13,MATCH(H1694,Locais!$A$2:$A$13,0))</f>
        <v>Regional - Belém</v>
      </c>
      <c r="P1694" s="2" t="str">
        <f aca="false">INDEX(Locais!$C$2:$C$13,MATCH(H1694,Locais!$A$2:$A$13,0))</f>
        <v>Norte</v>
      </c>
    </row>
    <row r="1695" customFormat="false" ht="15" hidden="false" customHeight="false" outlineLevel="0" collapsed="false">
      <c r="A1695" s="2" t="s">
        <v>1831</v>
      </c>
      <c r="B1695" s="2" t="s">
        <v>69</v>
      </c>
      <c r="C1695" s="2" t="s">
        <v>102</v>
      </c>
      <c r="D1695" s="2" t="s">
        <v>113</v>
      </c>
      <c r="E1695" s="13" t="n">
        <v>44923</v>
      </c>
      <c r="F1695" s="13" t="n">
        <v>46018</v>
      </c>
      <c r="G1695" s="2" t="s">
        <v>151</v>
      </c>
      <c r="H1695" s="2" t="s">
        <v>119</v>
      </c>
      <c r="I1695" s="2" t="s">
        <v>136</v>
      </c>
      <c r="J1695" s="2" t="s">
        <v>137</v>
      </c>
      <c r="K1695" s="14" t="n">
        <v>10280.77</v>
      </c>
      <c r="L1695" s="2" t="n">
        <f aca="false">IF(E1695="","",ROUND((Indicadores!$B$4-E1695)/365.25,1))</f>
        <v>3.8</v>
      </c>
      <c r="M1695" s="2" t="str">
        <f aca="false">IF(E1695="","Virtual",IF(L1695&gt;=Indicadores!$B$6,"Fim de Vida",IF(L1695&gt;=Indicadores!$B$5,"Envelhecendo","Atual")))</f>
        <v>Envelhecendo</v>
      </c>
      <c r="N1695" s="2" t="str">
        <f aca="false">IF(F1695="","N/A",IF(F1695&lt;Indicadores!$B$4,"Vencida","Vigente"))</f>
        <v>Vencida</v>
      </c>
      <c r="O1695" s="2" t="str">
        <f aca="false">INDEX(Locais!$B$2:$B$13,MATCH(H1695,Locais!$A$2:$A$13,0))</f>
        <v>Regional - São Paulo</v>
      </c>
      <c r="P1695" s="2" t="str">
        <f aca="false">INDEX(Locais!$C$2:$C$13,MATCH(H1695,Locais!$A$2:$A$13,0))</f>
        <v>Sudeste</v>
      </c>
    </row>
    <row r="1696" customFormat="false" ht="15" hidden="false" customHeight="false" outlineLevel="0" collapsed="false">
      <c r="A1696" s="2" t="s">
        <v>1832</v>
      </c>
      <c r="B1696" s="2" t="s">
        <v>69</v>
      </c>
      <c r="C1696" s="2" t="s">
        <v>126</v>
      </c>
      <c r="D1696" s="2" t="s">
        <v>169</v>
      </c>
      <c r="E1696" s="13" t="n">
        <v>44475</v>
      </c>
      <c r="F1696" s="13" t="n">
        <v>45570</v>
      </c>
      <c r="G1696" s="2" t="s">
        <v>32</v>
      </c>
      <c r="H1696" s="2" t="s">
        <v>139</v>
      </c>
      <c r="I1696" s="2" t="s">
        <v>130</v>
      </c>
      <c r="J1696" s="2" t="s">
        <v>100</v>
      </c>
      <c r="K1696" s="14" t="n">
        <v>10569.85</v>
      </c>
      <c r="L1696" s="2" t="n">
        <f aca="false">IF(E1696="","",ROUND((Indicadores!$B$4-E1696)/365.25,1))</f>
        <v>5</v>
      </c>
      <c r="M1696" s="2" t="str">
        <f aca="false">IF(E1696="","Virtual",IF(L1696&gt;=Indicadores!$B$6,"Fim de Vida",IF(L1696&gt;=Indicadores!$B$5,"Envelhecendo","Atual")))</f>
        <v>Fim de Vida</v>
      </c>
      <c r="N1696" s="2" t="str">
        <f aca="false">IF(F1696="","N/A",IF(F1696&lt;Indicadores!$B$4,"Vencida","Vigente"))</f>
        <v>Vencida</v>
      </c>
      <c r="O1696" s="2" t="str">
        <f aca="false">INDEX(Locais!$B$2:$B$13,MATCH(H1696,Locais!$A$2:$A$13,0))</f>
        <v>Regional - Rio de Janeiro</v>
      </c>
      <c r="P1696" s="2" t="str">
        <f aca="false">INDEX(Locais!$C$2:$C$13,MATCH(H1696,Locais!$A$2:$A$13,0))</f>
        <v>Sudeste</v>
      </c>
    </row>
    <row r="1697" customFormat="false" ht="15" hidden="false" customHeight="false" outlineLevel="0" collapsed="false">
      <c r="A1697" s="2" t="s">
        <v>1833</v>
      </c>
      <c r="B1697" s="2" t="s">
        <v>68</v>
      </c>
      <c r="C1697" s="2" t="s">
        <v>102</v>
      </c>
      <c r="D1697" s="2" t="s">
        <v>103</v>
      </c>
      <c r="E1697" s="13" t="n">
        <v>45479</v>
      </c>
      <c r="F1697" s="13" t="n">
        <v>46574</v>
      </c>
      <c r="G1697" s="2" t="s">
        <v>32</v>
      </c>
      <c r="H1697" s="2" t="s">
        <v>119</v>
      </c>
      <c r="I1697" s="2" t="s">
        <v>130</v>
      </c>
      <c r="J1697" s="2" t="s">
        <v>100</v>
      </c>
      <c r="K1697" s="14" t="n">
        <v>6110.53</v>
      </c>
      <c r="L1697" s="2" t="n">
        <f aca="false">IF(E1697="","",ROUND((Indicadores!$B$4-E1697)/365.25,1))</f>
        <v>2.3</v>
      </c>
      <c r="M1697" s="2" t="str">
        <f aca="false">IF(E1697="","Virtual",IF(L1697&gt;=Indicadores!$B$6,"Fim de Vida",IF(L1697&gt;=Indicadores!$B$5,"Envelhecendo","Atual")))</f>
        <v>Atual</v>
      </c>
      <c r="N1697" s="2" t="str">
        <f aca="false">IF(F1697="","N/A",IF(F1697&lt;Indicadores!$B$4,"Vencida","Vigente"))</f>
        <v>Vigente</v>
      </c>
      <c r="O1697" s="2" t="str">
        <f aca="false">INDEX(Locais!$B$2:$B$13,MATCH(H1697,Locais!$A$2:$A$13,0))</f>
        <v>Regional - São Paulo</v>
      </c>
      <c r="P1697" s="2" t="str">
        <f aca="false">INDEX(Locais!$C$2:$C$13,MATCH(H1697,Locais!$A$2:$A$13,0))</f>
        <v>Sudeste</v>
      </c>
    </row>
    <row r="1698" customFormat="false" ht="15" hidden="false" customHeight="false" outlineLevel="0" collapsed="false">
      <c r="A1698" s="2" t="s">
        <v>1834</v>
      </c>
      <c r="B1698" s="2" t="s">
        <v>68</v>
      </c>
      <c r="C1698" s="2" t="s">
        <v>96</v>
      </c>
      <c r="D1698" s="2" t="s">
        <v>132</v>
      </c>
      <c r="E1698" s="13" t="n">
        <v>44757</v>
      </c>
      <c r="F1698" s="13" t="n">
        <v>45852</v>
      </c>
      <c r="G1698" s="2" t="s">
        <v>34</v>
      </c>
      <c r="H1698" s="2" t="s">
        <v>119</v>
      </c>
      <c r="I1698" s="2" t="s">
        <v>120</v>
      </c>
      <c r="J1698" s="2" t="s">
        <v>100</v>
      </c>
      <c r="K1698" s="14" t="n">
        <v>6251.77</v>
      </c>
      <c r="L1698" s="2" t="n">
        <f aca="false">IF(E1698="","",ROUND((Indicadores!$B$4-E1698)/365.25,1))</f>
        <v>4.3</v>
      </c>
      <c r="M1698" s="2" t="str">
        <f aca="false">IF(E1698="","Virtual",IF(L1698&gt;=Indicadores!$B$6,"Fim de Vida",IF(L1698&gt;=Indicadores!$B$5,"Envelhecendo","Atual")))</f>
        <v>Envelhecendo</v>
      </c>
      <c r="N1698" s="2" t="str">
        <f aca="false">IF(F1698="","N/A",IF(F1698&lt;Indicadores!$B$4,"Vencida","Vigente"))</f>
        <v>Vencida</v>
      </c>
      <c r="O1698" s="2" t="str">
        <f aca="false">INDEX(Locais!$B$2:$B$13,MATCH(H1698,Locais!$A$2:$A$13,0))</f>
        <v>Regional - São Paulo</v>
      </c>
      <c r="P1698" s="2" t="str">
        <f aca="false">INDEX(Locais!$C$2:$C$13,MATCH(H1698,Locais!$A$2:$A$13,0))</f>
        <v>Sudeste</v>
      </c>
    </row>
    <row r="1699" customFormat="false" ht="15" hidden="false" customHeight="false" outlineLevel="0" collapsed="false">
      <c r="A1699" s="2" t="s">
        <v>1835</v>
      </c>
      <c r="B1699" s="2" t="s">
        <v>68</v>
      </c>
      <c r="C1699" s="2" t="s">
        <v>96</v>
      </c>
      <c r="D1699" s="2" t="s">
        <v>107</v>
      </c>
      <c r="E1699" s="13" t="n">
        <v>45611</v>
      </c>
      <c r="F1699" s="13" t="n">
        <v>46706</v>
      </c>
      <c r="G1699" s="2" t="s">
        <v>32</v>
      </c>
      <c r="H1699" s="2" t="s">
        <v>165</v>
      </c>
      <c r="I1699" s="2" t="s">
        <v>136</v>
      </c>
      <c r="J1699" s="2" t="s">
        <v>100</v>
      </c>
      <c r="K1699" s="14" t="n">
        <v>4716.8</v>
      </c>
      <c r="L1699" s="2" t="n">
        <f aca="false">IF(E1699="","",ROUND((Indicadores!$B$4-E1699)/365.25,1))</f>
        <v>1.9</v>
      </c>
      <c r="M1699" s="2" t="str">
        <f aca="false">IF(E1699="","Virtual",IF(L1699&gt;=Indicadores!$B$6,"Fim de Vida",IF(L1699&gt;=Indicadores!$B$5,"Envelhecendo","Atual")))</f>
        <v>Atual</v>
      </c>
      <c r="N1699" s="2" t="str">
        <f aca="false">IF(F1699="","N/A",IF(F1699&lt;Indicadores!$B$4,"Vencida","Vigente"))</f>
        <v>Vigente</v>
      </c>
      <c r="O1699" s="2" t="str">
        <f aca="false">INDEX(Locais!$B$2:$B$13,MATCH(H1699,Locais!$A$2:$A$13,0))</f>
        <v>Regional - Salvador</v>
      </c>
      <c r="P1699" s="2" t="str">
        <f aca="false">INDEX(Locais!$C$2:$C$13,MATCH(H1699,Locais!$A$2:$A$13,0))</f>
        <v>Nordeste</v>
      </c>
    </row>
    <row r="1700" customFormat="false" ht="15" hidden="false" customHeight="false" outlineLevel="0" collapsed="false">
      <c r="A1700" s="2" t="s">
        <v>1836</v>
      </c>
      <c r="B1700" s="2" t="s">
        <v>69</v>
      </c>
      <c r="C1700" s="2" t="s">
        <v>126</v>
      </c>
      <c r="D1700" s="2" t="s">
        <v>169</v>
      </c>
      <c r="E1700" s="13" t="n">
        <v>45145</v>
      </c>
      <c r="F1700" s="13" t="n">
        <v>46240</v>
      </c>
      <c r="G1700" s="2" t="s">
        <v>36</v>
      </c>
      <c r="H1700" s="2" t="s">
        <v>98</v>
      </c>
      <c r="I1700" s="2" t="s">
        <v>120</v>
      </c>
      <c r="J1700" s="2" t="s">
        <v>100</v>
      </c>
      <c r="K1700" s="14" t="n">
        <v>7641.06</v>
      </c>
      <c r="L1700" s="2" t="n">
        <f aca="false">IF(E1700="","",ROUND((Indicadores!$B$4-E1700)/365.25,1))</f>
        <v>3.2</v>
      </c>
      <c r="M1700" s="2" t="str">
        <f aca="false">IF(E1700="","Virtual",IF(L1700&gt;=Indicadores!$B$6,"Fim de Vida",IF(L1700&gt;=Indicadores!$B$5,"Envelhecendo","Atual")))</f>
        <v>Envelhecendo</v>
      </c>
      <c r="N1700" s="2" t="str">
        <f aca="false">IF(F1700="","N/A",IF(F1700&lt;Indicadores!$B$4,"Vencida","Vigente"))</f>
        <v>Vencida</v>
      </c>
      <c r="O1700" s="2" t="str">
        <f aca="false">INDEX(Locais!$B$2:$B$13,MATCH(H1700,Locais!$A$2:$A$13,0))</f>
        <v>Sede - Brasília</v>
      </c>
      <c r="P1700" s="2" t="str">
        <f aca="false">INDEX(Locais!$C$2:$C$13,MATCH(H1700,Locais!$A$2:$A$13,0))</f>
        <v>Centro-Oeste</v>
      </c>
    </row>
    <row r="1701" customFormat="false" ht="15" hidden="false" customHeight="false" outlineLevel="0" collapsed="false">
      <c r="A1701" s="2" t="s">
        <v>1837</v>
      </c>
      <c r="B1701" s="2" t="s">
        <v>69</v>
      </c>
      <c r="C1701" s="2" t="s">
        <v>96</v>
      </c>
      <c r="D1701" s="2" t="s">
        <v>117</v>
      </c>
      <c r="E1701" s="13" t="n">
        <v>43803</v>
      </c>
      <c r="F1701" s="13" t="n">
        <v>44898</v>
      </c>
      <c r="G1701" s="2" t="s">
        <v>32</v>
      </c>
      <c r="H1701" s="2" t="s">
        <v>128</v>
      </c>
      <c r="I1701" s="2" t="s">
        <v>111</v>
      </c>
      <c r="J1701" s="2" t="s">
        <v>100</v>
      </c>
      <c r="K1701" s="14" t="n">
        <v>8712.73</v>
      </c>
      <c r="L1701" s="2" t="n">
        <f aca="false">IF(E1701="","",ROUND((Indicadores!$B$4-E1701)/365.25,1))</f>
        <v>6.9</v>
      </c>
      <c r="M1701" s="2" t="str">
        <f aca="false">IF(E1701="","Virtual",IF(L1701&gt;=Indicadores!$B$6,"Fim de Vida",IF(L1701&gt;=Indicadores!$B$5,"Envelhecendo","Atual")))</f>
        <v>Fim de Vida</v>
      </c>
      <c r="N1701" s="2" t="str">
        <f aca="false">IF(F1701="","N/A",IF(F1701&lt;Indicadores!$B$4,"Vencida","Vigente"))</f>
        <v>Vencida</v>
      </c>
      <c r="O1701" s="2" t="str">
        <f aca="false">INDEX(Locais!$B$2:$B$13,MATCH(H1701,Locais!$A$2:$A$13,0))</f>
        <v>Regional - Recife</v>
      </c>
      <c r="P1701" s="2" t="str">
        <f aca="false">INDEX(Locais!$C$2:$C$13,MATCH(H1701,Locais!$A$2:$A$13,0))</f>
        <v>Nordeste</v>
      </c>
    </row>
    <row r="1702" customFormat="false" ht="15" hidden="false" customHeight="false" outlineLevel="0" collapsed="false">
      <c r="A1702" s="2" t="s">
        <v>1838</v>
      </c>
      <c r="B1702" s="2" t="s">
        <v>69</v>
      </c>
      <c r="C1702" s="2" t="s">
        <v>102</v>
      </c>
      <c r="D1702" s="2" t="s">
        <v>113</v>
      </c>
      <c r="E1702" s="13" t="n">
        <v>45319</v>
      </c>
      <c r="F1702" s="13" t="n">
        <v>46414</v>
      </c>
      <c r="G1702" s="2" t="s">
        <v>32</v>
      </c>
      <c r="H1702" s="2" t="s">
        <v>128</v>
      </c>
      <c r="I1702" s="2" t="s">
        <v>105</v>
      </c>
      <c r="J1702" s="2" t="s">
        <v>100</v>
      </c>
      <c r="K1702" s="14" t="n">
        <v>7269.33</v>
      </c>
      <c r="L1702" s="2" t="n">
        <f aca="false">IF(E1702="","",ROUND((Indicadores!$B$4-E1702)/365.25,1))</f>
        <v>2.7</v>
      </c>
      <c r="M1702" s="2" t="str">
        <f aca="false">IF(E1702="","Virtual",IF(L1702&gt;=Indicadores!$B$6,"Fim de Vida",IF(L1702&gt;=Indicadores!$B$5,"Envelhecendo","Atual")))</f>
        <v>Atual</v>
      </c>
      <c r="N1702" s="2" t="str">
        <f aca="false">IF(F1702="","N/A",IF(F1702&lt;Indicadores!$B$4,"Vencida","Vigente"))</f>
        <v>Vigente</v>
      </c>
      <c r="O1702" s="2" t="str">
        <f aca="false">INDEX(Locais!$B$2:$B$13,MATCH(H1702,Locais!$A$2:$A$13,0))</f>
        <v>Regional - Recife</v>
      </c>
      <c r="P1702" s="2" t="str">
        <f aca="false">INDEX(Locais!$C$2:$C$13,MATCH(H1702,Locais!$A$2:$A$13,0))</f>
        <v>Nordeste</v>
      </c>
    </row>
    <row r="1703" customFormat="false" ht="15" hidden="false" customHeight="false" outlineLevel="0" collapsed="false">
      <c r="A1703" s="2" t="s">
        <v>1839</v>
      </c>
      <c r="B1703" s="2" t="s">
        <v>69</v>
      </c>
      <c r="C1703" s="2" t="s">
        <v>96</v>
      </c>
      <c r="D1703" s="2" t="s">
        <v>97</v>
      </c>
      <c r="E1703" s="13" t="n">
        <v>43734</v>
      </c>
      <c r="F1703" s="13" t="n">
        <v>44829</v>
      </c>
      <c r="G1703" s="2" t="s">
        <v>32</v>
      </c>
      <c r="H1703" s="2" t="s">
        <v>98</v>
      </c>
      <c r="I1703" s="2" t="s">
        <v>99</v>
      </c>
      <c r="J1703" s="2" t="s">
        <v>100</v>
      </c>
      <c r="K1703" s="14" t="n">
        <v>10642.88</v>
      </c>
      <c r="L1703" s="2" t="n">
        <f aca="false">IF(E1703="","",ROUND((Indicadores!$B$4-E1703)/365.25,1))</f>
        <v>7.1</v>
      </c>
      <c r="M1703" s="2" t="str">
        <f aca="false">IF(E1703="","Virtual",IF(L1703&gt;=Indicadores!$B$6,"Fim de Vida",IF(L1703&gt;=Indicadores!$B$5,"Envelhecendo","Atual")))</f>
        <v>Fim de Vida</v>
      </c>
      <c r="N1703" s="2" t="str">
        <f aca="false">IF(F1703="","N/A",IF(F1703&lt;Indicadores!$B$4,"Vencida","Vigente"))</f>
        <v>Vencida</v>
      </c>
      <c r="O1703" s="2" t="str">
        <f aca="false">INDEX(Locais!$B$2:$B$13,MATCH(H1703,Locais!$A$2:$A$13,0))</f>
        <v>Sede - Brasília</v>
      </c>
      <c r="P1703" s="2" t="str">
        <f aca="false">INDEX(Locais!$C$2:$C$13,MATCH(H1703,Locais!$A$2:$A$13,0))</f>
        <v>Centro-Oeste</v>
      </c>
    </row>
    <row r="1704" customFormat="false" ht="15" hidden="false" customHeight="false" outlineLevel="0" collapsed="false">
      <c r="A1704" s="2" t="s">
        <v>1840</v>
      </c>
      <c r="B1704" s="2" t="s">
        <v>68</v>
      </c>
      <c r="C1704" s="2" t="s">
        <v>126</v>
      </c>
      <c r="D1704" s="2" t="s">
        <v>127</v>
      </c>
      <c r="E1704" s="13" t="n">
        <v>45000</v>
      </c>
      <c r="F1704" s="13" t="n">
        <v>46095</v>
      </c>
      <c r="G1704" s="2" t="s">
        <v>32</v>
      </c>
      <c r="H1704" s="2" t="s">
        <v>98</v>
      </c>
      <c r="I1704" s="2" t="s">
        <v>130</v>
      </c>
      <c r="J1704" s="2" t="s">
        <v>100</v>
      </c>
      <c r="K1704" s="14" t="n">
        <v>4530.03</v>
      </c>
      <c r="L1704" s="2" t="n">
        <f aca="false">IF(E1704="","",ROUND((Indicadores!$B$4-E1704)/365.25,1))</f>
        <v>3.6</v>
      </c>
      <c r="M1704" s="2" t="str">
        <f aca="false">IF(E1704="","Virtual",IF(L1704&gt;=Indicadores!$B$6,"Fim de Vida",IF(L1704&gt;=Indicadores!$B$5,"Envelhecendo","Atual")))</f>
        <v>Envelhecendo</v>
      </c>
      <c r="N1704" s="2" t="str">
        <f aca="false">IF(F1704="","N/A",IF(F1704&lt;Indicadores!$B$4,"Vencida","Vigente"))</f>
        <v>Vencida</v>
      </c>
      <c r="O1704" s="2" t="str">
        <f aca="false">INDEX(Locais!$B$2:$B$13,MATCH(H1704,Locais!$A$2:$A$13,0))</f>
        <v>Sede - Brasília</v>
      </c>
      <c r="P1704" s="2" t="str">
        <f aca="false">INDEX(Locais!$C$2:$C$13,MATCH(H1704,Locais!$A$2:$A$13,0))</f>
        <v>Centro-Oeste</v>
      </c>
    </row>
    <row r="1705" customFormat="false" ht="15" hidden="false" customHeight="false" outlineLevel="0" collapsed="false">
      <c r="A1705" s="2" t="s">
        <v>1841</v>
      </c>
      <c r="B1705" s="2" t="s">
        <v>69</v>
      </c>
      <c r="C1705" s="2" t="s">
        <v>102</v>
      </c>
      <c r="D1705" s="2" t="s">
        <v>113</v>
      </c>
      <c r="E1705" s="13" t="n">
        <v>45115</v>
      </c>
      <c r="F1705" s="13" t="n">
        <v>46210</v>
      </c>
      <c r="G1705" s="2" t="s">
        <v>32</v>
      </c>
      <c r="H1705" s="2" t="s">
        <v>114</v>
      </c>
      <c r="I1705" s="2" t="s">
        <v>130</v>
      </c>
      <c r="J1705" s="2" t="s">
        <v>100</v>
      </c>
      <c r="K1705" s="14" t="n">
        <v>7511.41</v>
      </c>
      <c r="L1705" s="2" t="n">
        <f aca="false">IF(E1705="","",ROUND((Indicadores!$B$4-E1705)/365.25,1))</f>
        <v>3.3</v>
      </c>
      <c r="M1705" s="2" t="str">
        <f aca="false">IF(E1705="","Virtual",IF(L1705&gt;=Indicadores!$B$6,"Fim de Vida",IF(L1705&gt;=Indicadores!$B$5,"Envelhecendo","Atual")))</f>
        <v>Envelhecendo</v>
      </c>
      <c r="N1705" s="2" t="str">
        <f aca="false">IF(F1705="","N/A",IF(F1705&lt;Indicadores!$B$4,"Vencida","Vigente"))</f>
        <v>Vencida</v>
      </c>
      <c r="O1705" s="2" t="str">
        <f aca="false">INDEX(Locais!$B$2:$B$13,MATCH(H1705,Locais!$A$2:$A$13,0))</f>
        <v>Regional - Belo Horizonte</v>
      </c>
      <c r="P1705" s="2" t="str">
        <f aca="false">INDEX(Locais!$C$2:$C$13,MATCH(H1705,Locais!$A$2:$A$13,0))</f>
        <v>Sudeste</v>
      </c>
    </row>
    <row r="1706" customFormat="false" ht="15" hidden="false" customHeight="false" outlineLevel="0" collapsed="false">
      <c r="A1706" s="2" t="s">
        <v>1842</v>
      </c>
      <c r="B1706" s="2" t="s">
        <v>68</v>
      </c>
      <c r="C1706" s="2" t="s">
        <v>96</v>
      </c>
      <c r="D1706" s="2" t="s">
        <v>132</v>
      </c>
      <c r="E1706" s="13" t="n">
        <v>44025</v>
      </c>
      <c r="F1706" s="13" t="n">
        <v>45120</v>
      </c>
      <c r="G1706" s="2" t="s">
        <v>118</v>
      </c>
      <c r="H1706" s="2" t="s">
        <v>139</v>
      </c>
      <c r="I1706" s="2" t="s">
        <v>136</v>
      </c>
      <c r="J1706" s="2" t="s">
        <v>100</v>
      </c>
      <c r="K1706" s="14" t="n">
        <v>6361.97</v>
      </c>
      <c r="L1706" s="2" t="n">
        <f aca="false">IF(E1706="","",ROUND((Indicadores!$B$4-E1706)/365.25,1))</f>
        <v>6.3</v>
      </c>
      <c r="M1706" s="2" t="str">
        <f aca="false">IF(E1706="","Virtual",IF(L1706&gt;=Indicadores!$B$6,"Fim de Vida",IF(L1706&gt;=Indicadores!$B$5,"Envelhecendo","Atual")))</f>
        <v>Fim de Vida</v>
      </c>
      <c r="N1706" s="2" t="str">
        <f aca="false">IF(F1706="","N/A",IF(F1706&lt;Indicadores!$B$4,"Vencida","Vigente"))</f>
        <v>Vencida</v>
      </c>
      <c r="O1706" s="2" t="str">
        <f aca="false">INDEX(Locais!$B$2:$B$13,MATCH(H1706,Locais!$A$2:$A$13,0))</f>
        <v>Regional - Rio de Janeiro</v>
      </c>
      <c r="P1706" s="2" t="str">
        <f aca="false">INDEX(Locais!$C$2:$C$13,MATCH(H1706,Locais!$A$2:$A$13,0))</f>
        <v>Sudeste</v>
      </c>
    </row>
    <row r="1707" customFormat="false" ht="15" hidden="false" customHeight="false" outlineLevel="0" collapsed="false">
      <c r="A1707" s="2" t="s">
        <v>1843</v>
      </c>
      <c r="B1707" s="2" t="s">
        <v>71</v>
      </c>
      <c r="C1707" s="2" t="s">
        <v>96</v>
      </c>
      <c r="D1707" s="2" t="s">
        <v>171</v>
      </c>
      <c r="E1707" s="13" t="n">
        <v>44807</v>
      </c>
      <c r="F1707" s="13" t="n">
        <v>45902</v>
      </c>
      <c r="G1707" s="2" t="s">
        <v>32</v>
      </c>
      <c r="H1707" s="2" t="s">
        <v>119</v>
      </c>
      <c r="I1707" s="2" t="s">
        <v>115</v>
      </c>
      <c r="J1707" s="2" t="s">
        <v>100</v>
      </c>
      <c r="K1707" s="14" t="n">
        <v>2638.59</v>
      </c>
      <c r="L1707" s="2" t="n">
        <f aca="false">IF(E1707="","",ROUND((Indicadores!$B$4-E1707)/365.25,1))</f>
        <v>4.1</v>
      </c>
      <c r="M1707" s="2" t="str">
        <f aca="false">IF(E1707="","Virtual",IF(L1707&gt;=Indicadores!$B$6,"Fim de Vida",IF(L1707&gt;=Indicadores!$B$5,"Envelhecendo","Atual")))</f>
        <v>Envelhecendo</v>
      </c>
      <c r="N1707" s="2" t="str">
        <f aca="false">IF(F1707="","N/A",IF(F1707&lt;Indicadores!$B$4,"Vencida","Vigente"))</f>
        <v>Vencida</v>
      </c>
      <c r="O1707" s="2" t="str">
        <f aca="false">INDEX(Locais!$B$2:$B$13,MATCH(H1707,Locais!$A$2:$A$13,0))</f>
        <v>Regional - São Paulo</v>
      </c>
      <c r="P1707" s="2" t="str">
        <f aca="false">INDEX(Locais!$C$2:$C$13,MATCH(H1707,Locais!$A$2:$A$13,0))</f>
        <v>Sudeste</v>
      </c>
    </row>
    <row r="1708" customFormat="false" ht="15" hidden="false" customHeight="false" outlineLevel="0" collapsed="false">
      <c r="A1708" s="2" t="s">
        <v>1844</v>
      </c>
      <c r="B1708" s="2" t="s">
        <v>69</v>
      </c>
      <c r="C1708" s="2" t="s">
        <v>102</v>
      </c>
      <c r="D1708" s="2" t="s">
        <v>113</v>
      </c>
      <c r="E1708" s="13" t="n">
        <v>43591</v>
      </c>
      <c r="F1708" s="13" t="n">
        <v>44686</v>
      </c>
      <c r="G1708" s="2" t="s">
        <v>36</v>
      </c>
      <c r="H1708" s="2" t="s">
        <v>98</v>
      </c>
      <c r="I1708" s="2" t="s">
        <v>130</v>
      </c>
      <c r="J1708" s="2" t="s">
        <v>100</v>
      </c>
      <c r="K1708" s="14" t="n">
        <v>8004.91</v>
      </c>
      <c r="L1708" s="2" t="n">
        <f aca="false">IF(E1708="","",ROUND((Indicadores!$B$4-E1708)/365.25,1))</f>
        <v>7.5</v>
      </c>
      <c r="M1708" s="2" t="str">
        <f aca="false">IF(E1708="","Virtual",IF(L1708&gt;=Indicadores!$B$6,"Fim de Vida",IF(L1708&gt;=Indicadores!$B$5,"Envelhecendo","Atual")))</f>
        <v>Fim de Vida</v>
      </c>
      <c r="N1708" s="2" t="str">
        <f aca="false">IF(F1708="","N/A",IF(F1708&lt;Indicadores!$B$4,"Vencida","Vigente"))</f>
        <v>Vencida</v>
      </c>
      <c r="O1708" s="2" t="str">
        <f aca="false">INDEX(Locais!$B$2:$B$13,MATCH(H1708,Locais!$A$2:$A$13,0))</f>
        <v>Sede - Brasília</v>
      </c>
      <c r="P1708" s="2" t="str">
        <f aca="false">INDEX(Locais!$C$2:$C$13,MATCH(H1708,Locais!$A$2:$A$13,0))</f>
        <v>Centro-Oeste</v>
      </c>
    </row>
    <row r="1709" customFormat="false" ht="15" hidden="false" customHeight="false" outlineLevel="0" collapsed="false">
      <c r="A1709" s="2" t="s">
        <v>1845</v>
      </c>
      <c r="B1709" s="2" t="s">
        <v>68</v>
      </c>
      <c r="C1709" s="2" t="s">
        <v>102</v>
      </c>
      <c r="D1709" s="2" t="s">
        <v>103</v>
      </c>
      <c r="E1709" s="13" t="n">
        <v>44549</v>
      </c>
      <c r="F1709" s="13" t="n">
        <v>45644</v>
      </c>
      <c r="G1709" s="2" t="s">
        <v>32</v>
      </c>
      <c r="H1709" s="2" t="s">
        <v>165</v>
      </c>
      <c r="I1709" s="2" t="s">
        <v>130</v>
      </c>
      <c r="J1709" s="2" t="s">
        <v>100</v>
      </c>
      <c r="K1709" s="14" t="n">
        <v>4596.19</v>
      </c>
      <c r="L1709" s="2" t="n">
        <f aca="false">IF(E1709="","",ROUND((Indicadores!$B$4-E1709)/365.25,1))</f>
        <v>4.8</v>
      </c>
      <c r="M1709" s="2" t="str">
        <f aca="false">IF(E1709="","Virtual",IF(L1709&gt;=Indicadores!$B$6,"Fim de Vida",IF(L1709&gt;=Indicadores!$B$5,"Envelhecendo","Atual")))</f>
        <v>Envelhecendo</v>
      </c>
      <c r="N1709" s="2" t="str">
        <f aca="false">IF(F1709="","N/A",IF(F1709&lt;Indicadores!$B$4,"Vencida","Vigente"))</f>
        <v>Vencida</v>
      </c>
      <c r="O1709" s="2" t="str">
        <f aca="false">INDEX(Locais!$B$2:$B$13,MATCH(H1709,Locais!$A$2:$A$13,0))</f>
        <v>Regional - Salvador</v>
      </c>
      <c r="P1709" s="2" t="str">
        <f aca="false">INDEX(Locais!$C$2:$C$13,MATCH(H1709,Locais!$A$2:$A$13,0))</f>
        <v>Nordeste</v>
      </c>
    </row>
    <row r="1710" customFormat="false" ht="15" hidden="false" customHeight="false" outlineLevel="0" collapsed="false">
      <c r="A1710" s="2" t="s">
        <v>1846</v>
      </c>
      <c r="B1710" s="2" t="s">
        <v>68</v>
      </c>
      <c r="C1710" s="2" t="s">
        <v>126</v>
      </c>
      <c r="D1710" s="2" t="s">
        <v>127</v>
      </c>
      <c r="E1710" s="13" t="n">
        <v>45951</v>
      </c>
      <c r="F1710" s="13" t="n">
        <v>47046</v>
      </c>
      <c r="G1710" s="2" t="s">
        <v>32</v>
      </c>
      <c r="H1710" s="2" t="s">
        <v>119</v>
      </c>
      <c r="I1710" s="2" t="s">
        <v>130</v>
      </c>
      <c r="J1710" s="2" t="s">
        <v>100</v>
      </c>
      <c r="K1710" s="14" t="n">
        <v>4849.66</v>
      </c>
      <c r="L1710" s="2" t="n">
        <f aca="false">IF(E1710="","",ROUND((Indicadores!$B$4-E1710)/365.25,1))</f>
        <v>1</v>
      </c>
      <c r="M1710" s="2" t="str">
        <f aca="false">IF(E1710="","Virtual",IF(L1710&gt;=Indicadores!$B$6,"Fim de Vida",IF(L1710&gt;=Indicadores!$B$5,"Envelhecendo","Atual")))</f>
        <v>Atual</v>
      </c>
      <c r="N1710" s="2" t="str">
        <f aca="false">IF(F1710="","N/A",IF(F1710&lt;Indicadores!$B$4,"Vencida","Vigente"))</f>
        <v>Vigente</v>
      </c>
      <c r="O1710" s="2" t="str">
        <f aca="false">INDEX(Locais!$B$2:$B$13,MATCH(H1710,Locais!$A$2:$A$13,0))</f>
        <v>Regional - São Paulo</v>
      </c>
      <c r="P1710" s="2" t="str">
        <f aca="false">INDEX(Locais!$C$2:$C$13,MATCH(H1710,Locais!$A$2:$A$13,0))</f>
        <v>Sudeste</v>
      </c>
    </row>
    <row r="1711" customFormat="false" ht="15" hidden="false" customHeight="false" outlineLevel="0" collapsed="false">
      <c r="A1711" s="2" t="s">
        <v>1847</v>
      </c>
      <c r="B1711" s="2" t="s">
        <v>69</v>
      </c>
      <c r="C1711" s="2" t="s">
        <v>96</v>
      </c>
      <c r="D1711" s="2" t="s">
        <v>117</v>
      </c>
      <c r="E1711" s="13" t="n">
        <v>43825</v>
      </c>
      <c r="F1711" s="13" t="n">
        <v>44920</v>
      </c>
      <c r="G1711" s="2" t="s">
        <v>32</v>
      </c>
      <c r="H1711" s="2" t="s">
        <v>114</v>
      </c>
      <c r="I1711" s="2" t="s">
        <v>109</v>
      </c>
      <c r="J1711" s="2" t="s">
        <v>100</v>
      </c>
      <c r="K1711" s="14" t="n">
        <v>8448.12</v>
      </c>
      <c r="L1711" s="2" t="n">
        <f aca="false">IF(E1711="","",ROUND((Indicadores!$B$4-E1711)/365.25,1))</f>
        <v>6.8</v>
      </c>
      <c r="M1711" s="2" t="str">
        <f aca="false">IF(E1711="","Virtual",IF(L1711&gt;=Indicadores!$B$6,"Fim de Vida",IF(L1711&gt;=Indicadores!$B$5,"Envelhecendo","Atual")))</f>
        <v>Fim de Vida</v>
      </c>
      <c r="N1711" s="2" t="str">
        <f aca="false">IF(F1711="","N/A",IF(F1711&lt;Indicadores!$B$4,"Vencida","Vigente"))</f>
        <v>Vencida</v>
      </c>
      <c r="O1711" s="2" t="str">
        <f aca="false">INDEX(Locais!$B$2:$B$13,MATCH(H1711,Locais!$A$2:$A$13,0))</f>
        <v>Regional - Belo Horizonte</v>
      </c>
      <c r="P1711" s="2" t="str">
        <f aca="false">INDEX(Locais!$C$2:$C$13,MATCH(H1711,Locais!$A$2:$A$13,0))</f>
        <v>Sudeste</v>
      </c>
    </row>
    <row r="1712" customFormat="false" ht="15" hidden="false" customHeight="false" outlineLevel="0" collapsed="false">
      <c r="A1712" s="2" t="s">
        <v>1848</v>
      </c>
      <c r="B1712" s="2" t="s">
        <v>69</v>
      </c>
      <c r="C1712" s="2" t="s">
        <v>126</v>
      </c>
      <c r="D1712" s="2" t="s">
        <v>169</v>
      </c>
      <c r="E1712" s="13" t="n">
        <v>43409</v>
      </c>
      <c r="F1712" s="13" t="n">
        <v>44504</v>
      </c>
      <c r="G1712" s="2" t="s">
        <v>32</v>
      </c>
      <c r="H1712" s="2" t="s">
        <v>119</v>
      </c>
      <c r="I1712" s="2" t="s">
        <v>99</v>
      </c>
      <c r="J1712" s="2" t="s">
        <v>100</v>
      </c>
      <c r="K1712" s="14" t="n">
        <v>8140.83</v>
      </c>
      <c r="L1712" s="2" t="n">
        <f aca="false">IF(E1712="","",ROUND((Indicadores!$B$4-E1712)/365.25,1))</f>
        <v>8</v>
      </c>
      <c r="M1712" s="2" t="str">
        <f aca="false">IF(E1712="","Virtual",IF(L1712&gt;=Indicadores!$B$6,"Fim de Vida",IF(L1712&gt;=Indicadores!$B$5,"Envelhecendo","Atual")))</f>
        <v>Fim de Vida</v>
      </c>
      <c r="N1712" s="2" t="str">
        <f aca="false">IF(F1712="","N/A",IF(F1712&lt;Indicadores!$B$4,"Vencida","Vigente"))</f>
        <v>Vencida</v>
      </c>
      <c r="O1712" s="2" t="str">
        <f aca="false">INDEX(Locais!$B$2:$B$13,MATCH(H1712,Locais!$A$2:$A$13,0))</f>
        <v>Regional - São Paulo</v>
      </c>
      <c r="P1712" s="2" t="str">
        <f aca="false">INDEX(Locais!$C$2:$C$13,MATCH(H1712,Locais!$A$2:$A$13,0))</f>
        <v>Sudeste</v>
      </c>
    </row>
    <row r="1713" customFormat="false" ht="15" hidden="false" customHeight="false" outlineLevel="0" collapsed="false">
      <c r="A1713" s="2" t="s">
        <v>1849</v>
      </c>
      <c r="B1713" s="2" t="s">
        <v>69</v>
      </c>
      <c r="C1713" s="2" t="s">
        <v>102</v>
      </c>
      <c r="D1713" s="2" t="s">
        <v>113</v>
      </c>
      <c r="E1713" s="13" t="n">
        <v>44540</v>
      </c>
      <c r="F1713" s="13" t="n">
        <v>45635</v>
      </c>
      <c r="G1713" s="2" t="s">
        <v>32</v>
      </c>
      <c r="H1713" s="2" t="s">
        <v>145</v>
      </c>
      <c r="I1713" s="2" t="s">
        <v>142</v>
      </c>
      <c r="J1713" s="2" t="s">
        <v>100</v>
      </c>
      <c r="K1713" s="14" t="n">
        <v>7559.77</v>
      </c>
      <c r="L1713" s="2" t="n">
        <f aca="false">IF(E1713="","",ROUND((Indicadores!$B$4-E1713)/365.25,1))</f>
        <v>4.9</v>
      </c>
      <c r="M1713" s="2" t="str">
        <f aca="false">IF(E1713="","Virtual",IF(L1713&gt;=Indicadores!$B$6,"Fim de Vida",IF(L1713&gt;=Indicadores!$B$5,"Envelhecendo","Atual")))</f>
        <v>Envelhecendo</v>
      </c>
      <c r="N1713" s="2" t="str">
        <f aca="false">IF(F1713="","N/A",IF(F1713&lt;Indicadores!$B$4,"Vencida","Vigente"))</f>
        <v>Vencida</v>
      </c>
      <c r="O1713" s="2" t="str">
        <f aca="false">INDEX(Locais!$B$2:$B$13,MATCH(H1713,Locais!$A$2:$A$13,0))</f>
        <v>Regional - Belém</v>
      </c>
      <c r="P1713" s="2" t="str">
        <f aca="false">INDEX(Locais!$C$2:$C$13,MATCH(H1713,Locais!$A$2:$A$13,0))</f>
        <v>Norte</v>
      </c>
    </row>
    <row r="1714" customFormat="false" ht="15" hidden="false" customHeight="false" outlineLevel="0" collapsed="false">
      <c r="A1714" s="2" t="s">
        <v>1850</v>
      </c>
      <c r="B1714" s="2" t="s">
        <v>68</v>
      </c>
      <c r="C1714" s="2" t="s">
        <v>96</v>
      </c>
      <c r="D1714" s="2" t="s">
        <v>107</v>
      </c>
      <c r="E1714" s="13" t="n">
        <v>43953</v>
      </c>
      <c r="F1714" s="13" t="n">
        <v>45048</v>
      </c>
      <c r="G1714" s="2" t="s">
        <v>32</v>
      </c>
      <c r="H1714" s="2" t="s">
        <v>128</v>
      </c>
      <c r="I1714" s="2" t="s">
        <v>124</v>
      </c>
      <c r="J1714" s="2" t="s">
        <v>100</v>
      </c>
      <c r="K1714" s="14" t="n">
        <v>6030.7</v>
      </c>
      <c r="L1714" s="2" t="n">
        <f aca="false">IF(E1714="","",ROUND((Indicadores!$B$4-E1714)/365.25,1))</f>
        <v>6.5</v>
      </c>
      <c r="M1714" s="2" t="str">
        <f aca="false">IF(E1714="","Virtual",IF(L1714&gt;=Indicadores!$B$6,"Fim de Vida",IF(L1714&gt;=Indicadores!$B$5,"Envelhecendo","Atual")))</f>
        <v>Fim de Vida</v>
      </c>
      <c r="N1714" s="2" t="str">
        <f aca="false">IF(F1714="","N/A",IF(F1714&lt;Indicadores!$B$4,"Vencida","Vigente"))</f>
        <v>Vencida</v>
      </c>
      <c r="O1714" s="2" t="str">
        <f aca="false">INDEX(Locais!$B$2:$B$13,MATCH(H1714,Locais!$A$2:$A$13,0))</f>
        <v>Regional - Recife</v>
      </c>
      <c r="P1714" s="2" t="str">
        <f aca="false">INDEX(Locais!$C$2:$C$13,MATCH(H1714,Locais!$A$2:$A$13,0))</f>
        <v>Nordeste</v>
      </c>
    </row>
    <row r="1715" customFormat="false" ht="15" hidden="false" customHeight="false" outlineLevel="0" collapsed="false">
      <c r="A1715" s="2" t="s">
        <v>1851</v>
      </c>
      <c r="B1715" s="2" t="s">
        <v>69</v>
      </c>
      <c r="C1715" s="2" t="s">
        <v>102</v>
      </c>
      <c r="D1715" s="2" t="s">
        <v>113</v>
      </c>
      <c r="E1715" s="13" t="n">
        <v>45297</v>
      </c>
      <c r="F1715" s="13" t="n">
        <v>46392</v>
      </c>
      <c r="G1715" s="2" t="s">
        <v>34</v>
      </c>
      <c r="H1715" s="2" t="s">
        <v>98</v>
      </c>
      <c r="I1715" s="2" t="s">
        <v>111</v>
      </c>
      <c r="J1715" s="2" t="s">
        <v>100</v>
      </c>
      <c r="K1715" s="14" t="n">
        <v>10604.68</v>
      </c>
      <c r="L1715" s="2" t="n">
        <f aca="false">IF(E1715="","",ROUND((Indicadores!$B$4-E1715)/365.25,1))</f>
        <v>2.8</v>
      </c>
      <c r="M1715" s="2" t="str">
        <f aca="false">IF(E1715="","Virtual",IF(L1715&gt;=Indicadores!$B$6,"Fim de Vida",IF(L1715&gt;=Indicadores!$B$5,"Envelhecendo","Atual")))</f>
        <v>Atual</v>
      </c>
      <c r="N1715" s="2" t="str">
        <f aca="false">IF(F1715="","N/A",IF(F1715&lt;Indicadores!$B$4,"Vencida","Vigente"))</f>
        <v>Vigente</v>
      </c>
      <c r="O1715" s="2" t="str">
        <f aca="false">INDEX(Locais!$B$2:$B$13,MATCH(H1715,Locais!$A$2:$A$13,0))</f>
        <v>Sede - Brasília</v>
      </c>
      <c r="P1715" s="2" t="str">
        <f aca="false">INDEX(Locais!$C$2:$C$13,MATCH(H1715,Locais!$A$2:$A$13,0))</f>
        <v>Centro-Oeste</v>
      </c>
    </row>
    <row r="1716" customFormat="false" ht="15" hidden="false" customHeight="false" outlineLevel="0" collapsed="false">
      <c r="A1716" s="2" t="s">
        <v>1852</v>
      </c>
      <c r="B1716" s="2" t="s">
        <v>68</v>
      </c>
      <c r="C1716" s="2" t="s">
        <v>102</v>
      </c>
      <c r="D1716" s="2" t="s">
        <v>103</v>
      </c>
      <c r="E1716" s="13" t="n">
        <v>45446</v>
      </c>
      <c r="F1716" s="13" t="n">
        <v>46541</v>
      </c>
      <c r="G1716" s="2" t="s">
        <v>32</v>
      </c>
      <c r="H1716" s="2" t="s">
        <v>141</v>
      </c>
      <c r="I1716" s="2" t="s">
        <v>115</v>
      </c>
      <c r="J1716" s="2" t="s">
        <v>100</v>
      </c>
      <c r="K1716" s="14" t="n">
        <v>5478.57</v>
      </c>
      <c r="L1716" s="2" t="n">
        <f aca="false">IF(E1716="","",ROUND((Indicadores!$B$4-E1716)/365.25,1))</f>
        <v>2.4</v>
      </c>
      <c r="M1716" s="2" t="str">
        <f aca="false">IF(E1716="","Virtual",IF(L1716&gt;=Indicadores!$B$6,"Fim de Vida",IF(L1716&gt;=Indicadores!$B$5,"Envelhecendo","Atual")))</f>
        <v>Atual</v>
      </c>
      <c r="N1716" s="2" t="str">
        <f aca="false">IF(F1716="","N/A",IF(F1716&lt;Indicadores!$B$4,"Vencida","Vigente"))</f>
        <v>Vigente</v>
      </c>
      <c r="O1716" s="2" t="str">
        <f aca="false">INDEX(Locais!$B$2:$B$13,MATCH(H1716,Locais!$A$2:$A$13,0))</f>
        <v>Regional - Curitiba</v>
      </c>
      <c r="P1716" s="2" t="str">
        <f aca="false">INDEX(Locais!$C$2:$C$13,MATCH(H1716,Locais!$A$2:$A$13,0))</f>
        <v>Sul</v>
      </c>
    </row>
    <row r="1717" customFormat="false" ht="15" hidden="false" customHeight="false" outlineLevel="0" collapsed="false">
      <c r="A1717" s="2" t="s">
        <v>1853</v>
      </c>
      <c r="B1717" s="2" t="s">
        <v>69</v>
      </c>
      <c r="C1717" s="2" t="s">
        <v>96</v>
      </c>
      <c r="D1717" s="2" t="s">
        <v>97</v>
      </c>
      <c r="E1717" s="13" t="n">
        <v>44093</v>
      </c>
      <c r="F1717" s="13" t="n">
        <v>45188</v>
      </c>
      <c r="G1717" s="2" t="s">
        <v>32</v>
      </c>
      <c r="H1717" s="2" t="s">
        <v>141</v>
      </c>
      <c r="I1717" s="2" t="s">
        <v>142</v>
      </c>
      <c r="J1717" s="2" t="s">
        <v>100</v>
      </c>
      <c r="K1717" s="14" t="n">
        <v>10590.96</v>
      </c>
      <c r="L1717" s="2" t="n">
        <f aca="false">IF(E1717="","",ROUND((Indicadores!$B$4-E1717)/365.25,1))</f>
        <v>6.1</v>
      </c>
      <c r="M1717" s="2" t="str">
        <f aca="false">IF(E1717="","Virtual",IF(L1717&gt;=Indicadores!$B$6,"Fim de Vida",IF(L1717&gt;=Indicadores!$B$5,"Envelhecendo","Atual")))</f>
        <v>Fim de Vida</v>
      </c>
      <c r="N1717" s="2" t="str">
        <f aca="false">IF(F1717="","N/A",IF(F1717&lt;Indicadores!$B$4,"Vencida","Vigente"))</f>
        <v>Vencida</v>
      </c>
      <c r="O1717" s="2" t="str">
        <f aca="false">INDEX(Locais!$B$2:$B$13,MATCH(H1717,Locais!$A$2:$A$13,0))</f>
        <v>Regional - Curitiba</v>
      </c>
      <c r="P1717" s="2" t="str">
        <f aca="false">INDEX(Locais!$C$2:$C$13,MATCH(H1717,Locais!$A$2:$A$13,0))</f>
        <v>Sul</v>
      </c>
    </row>
    <row r="1718" customFormat="false" ht="15" hidden="false" customHeight="false" outlineLevel="0" collapsed="false">
      <c r="A1718" s="2" t="s">
        <v>1854</v>
      </c>
      <c r="B1718" s="2" t="s">
        <v>71</v>
      </c>
      <c r="C1718" s="2" t="s">
        <v>96</v>
      </c>
      <c r="D1718" s="2" t="s">
        <v>171</v>
      </c>
      <c r="E1718" s="13" t="n">
        <v>45356</v>
      </c>
      <c r="F1718" s="13" t="n">
        <v>46451</v>
      </c>
      <c r="G1718" s="2" t="s">
        <v>32</v>
      </c>
      <c r="H1718" s="2" t="s">
        <v>104</v>
      </c>
      <c r="I1718" s="2" t="s">
        <v>105</v>
      </c>
      <c r="J1718" s="2" t="s">
        <v>100</v>
      </c>
      <c r="K1718" s="14" t="n">
        <v>2784.04</v>
      </c>
      <c r="L1718" s="2" t="n">
        <f aca="false">IF(E1718="","",ROUND((Indicadores!$B$4-E1718)/365.25,1))</f>
        <v>2.6</v>
      </c>
      <c r="M1718" s="2" t="str">
        <f aca="false">IF(E1718="","Virtual",IF(L1718&gt;=Indicadores!$B$6,"Fim de Vida",IF(L1718&gt;=Indicadores!$B$5,"Envelhecendo","Atual")))</f>
        <v>Atual</v>
      </c>
      <c r="N1718" s="2" t="str">
        <f aca="false">IF(F1718="","N/A",IF(F1718&lt;Indicadores!$B$4,"Vencida","Vigente"))</f>
        <v>Vigente</v>
      </c>
      <c r="O1718" s="2" t="str">
        <f aca="false">INDEX(Locais!$B$2:$B$13,MATCH(H1718,Locais!$A$2:$A$13,0))</f>
        <v>Regional - Fortaleza</v>
      </c>
      <c r="P1718" s="2" t="str">
        <f aca="false">INDEX(Locais!$C$2:$C$13,MATCH(H1718,Locais!$A$2:$A$13,0))</f>
        <v>Nordeste</v>
      </c>
    </row>
    <row r="1719" customFormat="false" ht="15" hidden="false" customHeight="false" outlineLevel="0" collapsed="false">
      <c r="A1719" s="2" t="s">
        <v>1855</v>
      </c>
      <c r="B1719" s="2" t="s">
        <v>69</v>
      </c>
      <c r="C1719" s="2" t="s">
        <v>96</v>
      </c>
      <c r="D1719" s="2" t="s">
        <v>117</v>
      </c>
      <c r="E1719" s="13" t="n">
        <v>45557</v>
      </c>
      <c r="F1719" s="13" t="n">
        <v>46652</v>
      </c>
      <c r="G1719" s="2" t="s">
        <v>32</v>
      </c>
      <c r="H1719" s="2" t="s">
        <v>98</v>
      </c>
      <c r="I1719" s="2" t="s">
        <v>120</v>
      </c>
      <c r="J1719" s="2" t="s">
        <v>100</v>
      </c>
      <c r="K1719" s="14" t="n">
        <v>9435.52</v>
      </c>
      <c r="L1719" s="2" t="n">
        <f aca="false">IF(E1719="","",ROUND((Indicadores!$B$4-E1719)/365.25,1))</f>
        <v>2.1</v>
      </c>
      <c r="M1719" s="2" t="str">
        <f aca="false">IF(E1719="","Virtual",IF(L1719&gt;=Indicadores!$B$6,"Fim de Vida",IF(L1719&gt;=Indicadores!$B$5,"Envelhecendo","Atual")))</f>
        <v>Atual</v>
      </c>
      <c r="N1719" s="2" t="str">
        <f aca="false">IF(F1719="","N/A",IF(F1719&lt;Indicadores!$B$4,"Vencida","Vigente"))</f>
        <v>Vigente</v>
      </c>
      <c r="O1719" s="2" t="str">
        <f aca="false">INDEX(Locais!$B$2:$B$13,MATCH(H1719,Locais!$A$2:$A$13,0))</f>
        <v>Sede - Brasília</v>
      </c>
      <c r="P1719" s="2" t="str">
        <f aca="false">INDEX(Locais!$C$2:$C$13,MATCH(H1719,Locais!$A$2:$A$13,0))</f>
        <v>Centro-Oeste</v>
      </c>
    </row>
    <row r="1720" customFormat="false" ht="15" hidden="false" customHeight="false" outlineLevel="0" collapsed="false">
      <c r="A1720" s="2" t="s">
        <v>1856</v>
      </c>
      <c r="B1720" s="2" t="s">
        <v>69</v>
      </c>
      <c r="C1720" s="2" t="s">
        <v>96</v>
      </c>
      <c r="D1720" s="2" t="s">
        <v>117</v>
      </c>
      <c r="E1720" s="13" t="n">
        <v>44503</v>
      </c>
      <c r="F1720" s="13" t="n">
        <v>45598</v>
      </c>
      <c r="G1720" s="2" t="s">
        <v>34</v>
      </c>
      <c r="H1720" s="2" t="s">
        <v>119</v>
      </c>
      <c r="I1720" s="2" t="s">
        <v>105</v>
      </c>
      <c r="J1720" s="2" t="s">
        <v>100</v>
      </c>
      <c r="K1720" s="14" t="n">
        <v>8324.1</v>
      </c>
      <c r="L1720" s="2" t="n">
        <f aca="false">IF(E1720="","",ROUND((Indicadores!$B$4-E1720)/365.25,1))</f>
        <v>5</v>
      </c>
      <c r="M1720" s="2" t="str">
        <f aca="false">IF(E1720="","Virtual",IF(L1720&gt;=Indicadores!$B$6,"Fim de Vida",IF(L1720&gt;=Indicadores!$B$5,"Envelhecendo","Atual")))</f>
        <v>Fim de Vida</v>
      </c>
      <c r="N1720" s="2" t="str">
        <f aca="false">IF(F1720="","N/A",IF(F1720&lt;Indicadores!$B$4,"Vencida","Vigente"))</f>
        <v>Vencida</v>
      </c>
      <c r="O1720" s="2" t="str">
        <f aca="false">INDEX(Locais!$B$2:$B$13,MATCH(H1720,Locais!$A$2:$A$13,0))</f>
        <v>Regional - São Paulo</v>
      </c>
      <c r="P1720" s="2" t="str">
        <f aca="false">INDEX(Locais!$C$2:$C$13,MATCH(H1720,Locais!$A$2:$A$13,0))</f>
        <v>Sudeste</v>
      </c>
    </row>
    <row r="1721" customFormat="false" ht="15" hidden="false" customHeight="false" outlineLevel="0" collapsed="false">
      <c r="A1721" s="2" t="s">
        <v>1857</v>
      </c>
      <c r="B1721" s="2" t="s">
        <v>69</v>
      </c>
      <c r="C1721" s="2" t="s">
        <v>96</v>
      </c>
      <c r="D1721" s="2" t="s">
        <v>117</v>
      </c>
      <c r="E1721" s="13" t="n">
        <v>45668</v>
      </c>
      <c r="F1721" s="13" t="n">
        <v>46763</v>
      </c>
      <c r="G1721" s="2" t="s">
        <v>151</v>
      </c>
      <c r="H1721" s="2" t="s">
        <v>104</v>
      </c>
      <c r="I1721" s="2" t="s">
        <v>142</v>
      </c>
      <c r="J1721" s="2" t="s">
        <v>137</v>
      </c>
      <c r="K1721" s="14" t="n">
        <v>9058.81</v>
      </c>
      <c r="L1721" s="2" t="n">
        <f aca="false">IF(E1721="","",ROUND((Indicadores!$B$4-E1721)/365.25,1))</f>
        <v>1.8</v>
      </c>
      <c r="M1721" s="2" t="str">
        <f aca="false">IF(E1721="","Virtual",IF(L1721&gt;=Indicadores!$B$6,"Fim de Vida",IF(L1721&gt;=Indicadores!$B$5,"Envelhecendo","Atual")))</f>
        <v>Atual</v>
      </c>
      <c r="N1721" s="2" t="str">
        <f aca="false">IF(F1721="","N/A",IF(F1721&lt;Indicadores!$B$4,"Vencida","Vigente"))</f>
        <v>Vigente</v>
      </c>
      <c r="O1721" s="2" t="str">
        <f aca="false">INDEX(Locais!$B$2:$B$13,MATCH(H1721,Locais!$A$2:$A$13,0))</f>
        <v>Regional - Fortaleza</v>
      </c>
      <c r="P1721" s="2" t="str">
        <f aca="false">INDEX(Locais!$C$2:$C$13,MATCH(H1721,Locais!$A$2:$A$13,0))</f>
        <v>Nordeste</v>
      </c>
    </row>
    <row r="1722" customFormat="false" ht="15" hidden="false" customHeight="false" outlineLevel="0" collapsed="false">
      <c r="A1722" s="2" t="s">
        <v>1858</v>
      </c>
      <c r="B1722" s="2" t="s">
        <v>69</v>
      </c>
      <c r="C1722" s="2" t="s">
        <v>102</v>
      </c>
      <c r="D1722" s="2" t="s">
        <v>113</v>
      </c>
      <c r="E1722" s="13" t="n">
        <v>44794</v>
      </c>
      <c r="F1722" s="13" t="n">
        <v>45889</v>
      </c>
      <c r="G1722" s="2" t="s">
        <v>32</v>
      </c>
      <c r="H1722" s="2" t="s">
        <v>98</v>
      </c>
      <c r="I1722" s="2" t="s">
        <v>120</v>
      </c>
      <c r="J1722" s="2" t="s">
        <v>100</v>
      </c>
      <c r="K1722" s="14" t="n">
        <v>8381.36</v>
      </c>
      <c r="L1722" s="2" t="n">
        <f aca="false">IF(E1722="","",ROUND((Indicadores!$B$4-E1722)/365.25,1))</f>
        <v>4.2</v>
      </c>
      <c r="M1722" s="2" t="str">
        <f aca="false">IF(E1722="","Virtual",IF(L1722&gt;=Indicadores!$B$6,"Fim de Vida",IF(L1722&gt;=Indicadores!$B$5,"Envelhecendo","Atual")))</f>
        <v>Envelhecendo</v>
      </c>
      <c r="N1722" s="2" t="str">
        <f aca="false">IF(F1722="","N/A",IF(F1722&lt;Indicadores!$B$4,"Vencida","Vigente"))</f>
        <v>Vencida</v>
      </c>
      <c r="O1722" s="2" t="str">
        <f aca="false">INDEX(Locais!$B$2:$B$13,MATCH(H1722,Locais!$A$2:$A$13,0))</f>
        <v>Sede - Brasília</v>
      </c>
      <c r="P1722" s="2" t="str">
        <f aca="false">INDEX(Locais!$C$2:$C$13,MATCH(H1722,Locais!$A$2:$A$13,0))</f>
        <v>Centro-Oeste</v>
      </c>
    </row>
    <row r="1723" customFormat="false" ht="15" hidden="false" customHeight="false" outlineLevel="0" collapsed="false">
      <c r="A1723" s="2" t="s">
        <v>1859</v>
      </c>
      <c r="B1723" s="2" t="s">
        <v>68</v>
      </c>
      <c r="C1723" s="2" t="s">
        <v>96</v>
      </c>
      <c r="D1723" s="2" t="s">
        <v>107</v>
      </c>
      <c r="E1723" s="13" t="n">
        <v>44373</v>
      </c>
      <c r="F1723" s="13" t="n">
        <v>45468</v>
      </c>
      <c r="G1723" s="2" t="s">
        <v>32</v>
      </c>
      <c r="H1723" s="2" t="s">
        <v>119</v>
      </c>
      <c r="I1723" s="2" t="s">
        <v>105</v>
      </c>
      <c r="J1723" s="2" t="s">
        <v>100</v>
      </c>
      <c r="K1723" s="14" t="n">
        <v>5354.99</v>
      </c>
      <c r="L1723" s="2" t="n">
        <f aca="false">IF(E1723="","",ROUND((Indicadores!$B$4-E1723)/365.25,1))</f>
        <v>5.3</v>
      </c>
      <c r="M1723" s="2" t="str">
        <f aca="false">IF(E1723="","Virtual",IF(L1723&gt;=Indicadores!$B$6,"Fim de Vida",IF(L1723&gt;=Indicadores!$B$5,"Envelhecendo","Atual")))</f>
        <v>Fim de Vida</v>
      </c>
      <c r="N1723" s="2" t="str">
        <f aca="false">IF(F1723="","N/A",IF(F1723&lt;Indicadores!$B$4,"Vencida","Vigente"))</f>
        <v>Vencida</v>
      </c>
      <c r="O1723" s="2" t="str">
        <f aca="false">INDEX(Locais!$B$2:$B$13,MATCH(H1723,Locais!$A$2:$A$13,0))</f>
        <v>Regional - São Paulo</v>
      </c>
      <c r="P1723" s="2" t="str">
        <f aca="false">INDEX(Locais!$C$2:$C$13,MATCH(H1723,Locais!$A$2:$A$13,0))</f>
        <v>Sudeste</v>
      </c>
    </row>
    <row r="1724" customFormat="false" ht="15" hidden="false" customHeight="false" outlineLevel="0" collapsed="false">
      <c r="A1724" s="2" t="s">
        <v>1860</v>
      </c>
      <c r="B1724" s="2" t="s">
        <v>69</v>
      </c>
      <c r="C1724" s="2" t="s">
        <v>96</v>
      </c>
      <c r="D1724" s="2" t="s">
        <v>117</v>
      </c>
      <c r="E1724" s="13" t="n">
        <v>45544</v>
      </c>
      <c r="F1724" s="13" t="n">
        <v>46639</v>
      </c>
      <c r="G1724" s="2" t="s">
        <v>32</v>
      </c>
      <c r="H1724" s="2" t="s">
        <v>139</v>
      </c>
      <c r="I1724" s="2" t="s">
        <v>124</v>
      </c>
      <c r="J1724" s="2" t="s">
        <v>100</v>
      </c>
      <c r="K1724" s="14" t="n">
        <v>7869.77</v>
      </c>
      <c r="L1724" s="2" t="n">
        <f aca="false">IF(E1724="","",ROUND((Indicadores!$B$4-E1724)/365.25,1))</f>
        <v>2.1</v>
      </c>
      <c r="M1724" s="2" t="str">
        <f aca="false">IF(E1724="","Virtual",IF(L1724&gt;=Indicadores!$B$6,"Fim de Vida",IF(L1724&gt;=Indicadores!$B$5,"Envelhecendo","Atual")))</f>
        <v>Atual</v>
      </c>
      <c r="N1724" s="2" t="str">
        <f aca="false">IF(F1724="","N/A",IF(F1724&lt;Indicadores!$B$4,"Vencida","Vigente"))</f>
        <v>Vigente</v>
      </c>
      <c r="O1724" s="2" t="str">
        <f aca="false">INDEX(Locais!$B$2:$B$13,MATCH(H1724,Locais!$A$2:$A$13,0))</f>
        <v>Regional - Rio de Janeiro</v>
      </c>
      <c r="P1724" s="2" t="str">
        <f aca="false">INDEX(Locais!$C$2:$C$13,MATCH(H1724,Locais!$A$2:$A$13,0))</f>
        <v>Sudeste</v>
      </c>
    </row>
    <row r="1725" customFormat="false" ht="15" hidden="false" customHeight="false" outlineLevel="0" collapsed="false">
      <c r="A1725" s="2" t="s">
        <v>1861</v>
      </c>
      <c r="B1725" s="2" t="s">
        <v>71</v>
      </c>
      <c r="C1725" s="2" t="s">
        <v>126</v>
      </c>
      <c r="D1725" s="2" t="s">
        <v>157</v>
      </c>
      <c r="E1725" s="13" t="n">
        <v>43122</v>
      </c>
      <c r="F1725" s="13" t="n">
        <v>44217</v>
      </c>
      <c r="G1725" s="2" t="s">
        <v>34</v>
      </c>
      <c r="H1725" s="2" t="s">
        <v>141</v>
      </c>
      <c r="I1725" s="2" t="s">
        <v>133</v>
      </c>
      <c r="J1725" s="2" t="s">
        <v>100</v>
      </c>
      <c r="K1725" s="14" t="n">
        <v>2643.65</v>
      </c>
      <c r="L1725" s="2" t="n">
        <f aca="false">IF(E1725="","",ROUND((Indicadores!$B$4-E1725)/365.25,1))</f>
        <v>8.7</v>
      </c>
      <c r="M1725" s="2" t="str">
        <f aca="false">IF(E1725="","Virtual",IF(L1725&gt;=Indicadores!$B$6,"Fim de Vida",IF(L1725&gt;=Indicadores!$B$5,"Envelhecendo","Atual")))</f>
        <v>Fim de Vida</v>
      </c>
      <c r="N1725" s="2" t="str">
        <f aca="false">IF(F1725="","N/A",IF(F1725&lt;Indicadores!$B$4,"Vencida","Vigente"))</f>
        <v>Vencida</v>
      </c>
      <c r="O1725" s="2" t="str">
        <f aca="false">INDEX(Locais!$B$2:$B$13,MATCH(H1725,Locais!$A$2:$A$13,0))</f>
        <v>Regional - Curitiba</v>
      </c>
      <c r="P1725" s="2" t="str">
        <f aca="false">INDEX(Locais!$C$2:$C$13,MATCH(H1725,Locais!$A$2:$A$13,0))</f>
        <v>Sul</v>
      </c>
    </row>
    <row r="1726" customFormat="false" ht="15" hidden="false" customHeight="false" outlineLevel="0" collapsed="false">
      <c r="A1726" s="2" t="s">
        <v>1862</v>
      </c>
      <c r="B1726" s="2" t="s">
        <v>69</v>
      </c>
      <c r="C1726" s="2" t="s">
        <v>96</v>
      </c>
      <c r="D1726" s="2" t="s">
        <v>97</v>
      </c>
      <c r="E1726" s="13" t="n">
        <v>43925</v>
      </c>
      <c r="F1726" s="13" t="n">
        <v>45020</v>
      </c>
      <c r="G1726" s="2" t="s">
        <v>32</v>
      </c>
      <c r="H1726" s="2" t="s">
        <v>141</v>
      </c>
      <c r="I1726" s="2" t="s">
        <v>130</v>
      </c>
      <c r="J1726" s="2" t="s">
        <v>100</v>
      </c>
      <c r="K1726" s="14" t="n">
        <v>9941.36</v>
      </c>
      <c r="L1726" s="2" t="n">
        <f aca="false">IF(E1726="","",ROUND((Indicadores!$B$4-E1726)/365.25,1))</f>
        <v>6.5</v>
      </c>
      <c r="M1726" s="2" t="str">
        <f aca="false">IF(E1726="","Virtual",IF(L1726&gt;=Indicadores!$B$6,"Fim de Vida",IF(L1726&gt;=Indicadores!$B$5,"Envelhecendo","Atual")))</f>
        <v>Fim de Vida</v>
      </c>
      <c r="N1726" s="2" t="str">
        <f aca="false">IF(F1726="","N/A",IF(F1726&lt;Indicadores!$B$4,"Vencida","Vigente"))</f>
        <v>Vencida</v>
      </c>
      <c r="O1726" s="2" t="str">
        <f aca="false">INDEX(Locais!$B$2:$B$13,MATCH(H1726,Locais!$A$2:$A$13,0))</f>
        <v>Regional - Curitiba</v>
      </c>
      <c r="P1726" s="2" t="str">
        <f aca="false">INDEX(Locais!$C$2:$C$13,MATCH(H1726,Locais!$A$2:$A$13,0))</f>
        <v>Sul</v>
      </c>
    </row>
    <row r="1727" customFormat="false" ht="15" hidden="false" customHeight="false" outlineLevel="0" collapsed="false">
      <c r="A1727" s="2" t="s">
        <v>1863</v>
      </c>
      <c r="B1727" s="2" t="s">
        <v>69</v>
      </c>
      <c r="C1727" s="2" t="s">
        <v>102</v>
      </c>
      <c r="D1727" s="2" t="s">
        <v>113</v>
      </c>
      <c r="E1727" s="13" t="n">
        <v>46034</v>
      </c>
      <c r="F1727" s="13" t="n">
        <v>47129</v>
      </c>
      <c r="G1727" s="2" t="s">
        <v>32</v>
      </c>
      <c r="H1727" s="2" t="s">
        <v>145</v>
      </c>
      <c r="I1727" s="2" t="s">
        <v>124</v>
      </c>
      <c r="J1727" s="2" t="s">
        <v>100</v>
      </c>
      <c r="K1727" s="14" t="n">
        <v>7243.68</v>
      </c>
      <c r="L1727" s="2" t="n">
        <f aca="false">IF(E1727="","",ROUND((Indicadores!$B$4-E1727)/365.25,1))</f>
        <v>0.8</v>
      </c>
      <c r="M1727" s="2" t="str">
        <f aca="false">IF(E1727="","Virtual",IF(L1727&gt;=Indicadores!$B$6,"Fim de Vida",IF(L1727&gt;=Indicadores!$B$5,"Envelhecendo","Atual")))</f>
        <v>Atual</v>
      </c>
      <c r="N1727" s="2" t="str">
        <f aca="false">IF(F1727="","N/A",IF(F1727&lt;Indicadores!$B$4,"Vencida","Vigente"))</f>
        <v>Vigente</v>
      </c>
      <c r="O1727" s="2" t="str">
        <f aca="false">INDEX(Locais!$B$2:$B$13,MATCH(H1727,Locais!$A$2:$A$13,0))</f>
        <v>Regional - Belém</v>
      </c>
      <c r="P1727" s="2" t="str">
        <f aca="false">INDEX(Locais!$C$2:$C$13,MATCH(H1727,Locais!$A$2:$A$13,0))</f>
        <v>Norte</v>
      </c>
    </row>
    <row r="1728" customFormat="false" ht="15" hidden="false" customHeight="false" outlineLevel="0" collapsed="false">
      <c r="A1728" s="2" t="s">
        <v>1864</v>
      </c>
      <c r="B1728" s="2" t="s">
        <v>69</v>
      </c>
      <c r="C1728" s="2" t="s">
        <v>126</v>
      </c>
      <c r="D1728" s="2" t="s">
        <v>169</v>
      </c>
      <c r="E1728" s="13" t="n">
        <v>44887</v>
      </c>
      <c r="F1728" s="13" t="n">
        <v>45982</v>
      </c>
      <c r="G1728" s="2" t="s">
        <v>34</v>
      </c>
      <c r="H1728" s="2" t="s">
        <v>98</v>
      </c>
      <c r="I1728" s="2" t="s">
        <v>111</v>
      </c>
      <c r="J1728" s="2" t="s">
        <v>100</v>
      </c>
      <c r="K1728" s="14" t="n">
        <v>9724.09</v>
      </c>
      <c r="L1728" s="2" t="n">
        <f aca="false">IF(E1728="","",ROUND((Indicadores!$B$4-E1728)/365.25,1))</f>
        <v>3.9</v>
      </c>
      <c r="M1728" s="2" t="str">
        <f aca="false">IF(E1728="","Virtual",IF(L1728&gt;=Indicadores!$B$6,"Fim de Vida",IF(L1728&gt;=Indicadores!$B$5,"Envelhecendo","Atual")))</f>
        <v>Envelhecendo</v>
      </c>
      <c r="N1728" s="2" t="str">
        <f aca="false">IF(F1728="","N/A",IF(F1728&lt;Indicadores!$B$4,"Vencida","Vigente"))</f>
        <v>Vencida</v>
      </c>
      <c r="O1728" s="2" t="str">
        <f aca="false">INDEX(Locais!$B$2:$B$13,MATCH(H1728,Locais!$A$2:$A$13,0))</f>
        <v>Sede - Brasília</v>
      </c>
      <c r="P1728" s="2" t="str">
        <f aca="false">INDEX(Locais!$C$2:$C$13,MATCH(H1728,Locais!$A$2:$A$13,0))</f>
        <v>Centro-Oeste</v>
      </c>
    </row>
    <row r="1729" customFormat="false" ht="15" hidden="false" customHeight="false" outlineLevel="0" collapsed="false">
      <c r="A1729" s="2" t="s">
        <v>1865</v>
      </c>
      <c r="B1729" s="2" t="s">
        <v>69</v>
      </c>
      <c r="C1729" s="2" t="s">
        <v>126</v>
      </c>
      <c r="D1729" s="2" t="s">
        <v>169</v>
      </c>
      <c r="E1729" s="13" t="n">
        <v>44639</v>
      </c>
      <c r="F1729" s="13" t="n">
        <v>45734</v>
      </c>
      <c r="G1729" s="2" t="s">
        <v>135</v>
      </c>
      <c r="H1729" s="2" t="s">
        <v>165</v>
      </c>
      <c r="I1729" s="2" t="s">
        <v>124</v>
      </c>
      <c r="J1729" s="2" t="s">
        <v>137</v>
      </c>
      <c r="K1729" s="14" t="n">
        <v>9161.79</v>
      </c>
      <c r="L1729" s="2" t="n">
        <f aca="false">IF(E1729="","",ROUND((Indicadores!$B$4-E1729)/365.25,1))</f>
        <v>4.6</v>
      </c>
      <c r="M1729" s="2" t="str">
        <f aca="false">IF(E1729="","Virtual",IF(L1729&gt;=Indicadores!$B$6,"Fim de Vida",IF(L1729&gt;=Indicadores!$B$5,"Envelhecendo","Atual")))</f>
        <v>Envelhecendo</v>
      </c>
      <c r="N1729" s="2" t="str">
        <f aca="false">IF(F1729="","N/A",IF(F1729&lt;Indicadores!$B$4,"Vencida","Vigente"))</f>
        <v>Vencida</v>
      </c>
      <c r="O1729" s="2" t="str">
        <f aca="false">INDEX(Locais!$B$2:$B$13,MATCH(H1729,Locais!$A$2:$A$13,0))</f>
        <v>Regional - Salvador</v>
      </c>
      <c r="P1729" s="2" t="str">
        <f aca="false">INDEX(Locais!$C$2:$C$13,MATCH(H1729,Locais!$A$2:$A$13,0))</f>
        <v>Nordeste</v>
      </c>
    </row>
    <row r="1730" customFormat="false" ht="15" hidden="false" customHeight="false" outlineLevel="0" collapsed="false">
      <c r="A1730" s="2" t="s">
        <v>1866</v>
      </c>
      <c r="B1730" s="2" t="s">
        <v>69</v>
      </c>
      <c r="C1730" s="2" t="s">
        <v>102</v>
      </c>
      <c r="D1730" s="2" t="s">
        <v>113</v>
      </c>
      <c r="E1730" s="13" t="n">
        <v>45349</v>
      </c>
      <c r="F1730" s="13" t="n">
        <v>46444</v>
      </c>
      <c r="G1730" s="2" t="s">
        <v>32</v>
      </c>
      <c r="H1730" s="2" t="s">
        <v>119</v>
      </c>
      <c r="I1730" s="2" t="s">
        <v>130</v>
      </c>
      <c r="J1730" s="2" t="s">
        <v>100</v>
      </c>
      <c r="K1730" s="14" t="n">
        <v>9594.79</v>
      </c>
      <c r="L1730" s="2" t="n">
        <f aca="false">IF(E1730="","",ROUND((Indicadores!$B$4-E1730)/365.25,1))</f>
        <v>2.6</v>
      </c>
      <c r="M1730" s="2" t="str">
        <f aca="false">IF(E1730="","Virtual",IF(L1730&gt;=Indicadores!$B$6,"Fim de Vida",IF(L1730&gt;=Indicadores!$B$5,"Envelhecendo","Atual")))</f>
        <v>Atual</v>
      </c>
      <c r="N1730" s="2" t="str">
        <f aca="false">IF(F1730="","N/A",IF(F1730&lt;Indicadores!$B$4,"Vencida","Vigente"))</f>
        <v>Vigente</v>
      </c>
      <c r="O1730" s="2" t="str">
        <f aca="false">INDEX(Locais!$B$2:$B$13,MATCH(H1730,Locais!$A$2:$A$13,0))</f>
        <v>Regional - São Paulo</v>
      </c>
      <c r="P1730" s="2" t="str">
        <f aca="false">INDEX(Locais!$C$2:$C$13,MATCH(H1730,Locais!$A$2:$A$13,0))</f>
        <v>Sudeste</v>
      </c>
    </row>
    <row r="1731" customFormat="false" ht="15" hidden="false" customHeight="false" outlineLevel="0" collapsed="false">
      <c r="A1731" s="2" t="s">
        <v>1867</v>
      </c>
      <c r="B1731" s="2" t="s">
        <v>68</v>
      </c>
      <c r="C1731" s="2" t="s">
        <v>102</v>
      </c>
      <c r="D1731" s="2" t="s">
        <v>103</v>
      </c>
      <c r="E1731" s="13" t="n">
        <v>43986</v>
      </c>
      <c r="F1731" s="13" t="n">
        <v>45081</v>
      </c>
      <c r="G1731" s="2" t="s">
        <v>32</v>
      </c>
      <c r="H1731" s="2" t="s">
        <v>98</v>
      </c>
      <c r="I1731" s="2" t="s">
        <v>142</v>
      </c>
      <c r="J1731" s="2" t="s">
        <v>100</v>
      </c>
      <c r="K1731" s="14" t="n">
        <v>6470.66</v>
      </c>
      <c r="L1731" s="2" t="n">
        <f aca="false">IF(E1731="","",ROUND((Indicadores!$B$4-E1731)/365.25,1))</f>
        <v>6.4</v>
      </c>
      <c r="M1731" s="2" t="str">
        <f aca="false">IF(E1731="","Virtual",IF(L1731&gt;=Indicadores!$B$6,"Fim de Vida",IF(L1731&gt;=Indicadores!$B$5,"Envelhecendo","Atual")))</f>
        <v>Fim de Vida</v>
      </c>
      <c r="N1731" s="2" t="str">
        <f aca="false">IF(F1731="","N/A",IF(F1731&lt;Indicadores!$B$4,"Vencida","Vigente"))</f>
        <v>Vencida</v>
      </c>
      <c r="O1731" s="2" t="str">
        <f aca="false">INDEX(Locais!$B$2:$B$13,MATCH(H1731,Locais!$A$2:$A$13,0))</f>
        <v>Sede - Brasília</v>
      </c>
      <c r="P1731" s="2" t="str">
        <f aca="false">INDEX(Locais!$C$2:$C$13,MATCH(H1731,Locais!$A$2:$A$13,0))</f>
        <v>Centro-Oeste</v>
      </c>
    </row>
    <row r="1732" customFormat="false" ht="15" hidden="false" customHeight="false" outlineLevel="0" collapsed="false">
      <c r="A1732" s="2" t="s">
        <v>1868</v>
      </c>
      <c r="B1732" s="2" t="s">
        <v>69</v>
      </c>
      <c r="C1732" s="2" t="s">
        <v>102</v>
      </c>
      <c r="D1732" s="2" t="s">
        <v>113</v>
      </c>
      <c r="E1732" s="13" t="n">
        <v>43273</v>
      </c>
      <c r="F1732" s="13" t="n">
        <v>44368</v>
      </c>
      <c r="G1732" s="2" t="s">
        <v>118</v>
      </c>
      <c r="H1732" s="2" t="s">
        <v>145</v>
      </c>
      <c r="I1732" s="2" t="s">
        <v>133</v>
      </c>
      <c r="J1732" s="2" t="s">
        <v>100</v>
      </c>
      <c r="K1732" s="14" t="n">
        <v>10933.62</v>
      </c>
      <c r="L1732" s="2" t="n">
        <f aca="false">IF(E1732="","",ROUND((Indicadores!$B$4-E1732)/365.25,1))</f>
        <v>8.3</v>
      </c>
      <c r="M1732" s="2" t="str">
        <f aca="false">IF(E1732="","Virtual",IF(L1732&gt;=Indicadores!$B$6,"Fim de Vida",IF(L1732&gt;=Indicadores!$B$5,"Envelhecendo","Atual")))</f>
        <v>Fim de Vida</v>
      </c>
      <c r="N1732" s="2" t="str">
        <f aca="false">IF(F1732="","N/A",IF(F1732&lt;Indicadores!$B$4,"Vencida","Vigente"))</f>
        <v>Vencida</v>
      </c>
      <c r="O1732" s="2" t="str">
        <f aca="false">INDEX(Locais!$B$2:$B$13,MATCH(H1732,Locais!$A$2:$A$13,0))</f>
        <v>Regional - Belém</v>
      </c>
      <c r="P1732" s="2" t="str">
        <f aca="false">INDEX(Locais!$C$2:$C$13,MATCH(H1732,Locais!$A$2:$A$13,0))</f>
        <v>Norte</v>
      </c>
    </row>
    <row r="1733" customFormat="false" ht="15" hidden="false" customHeight="false" outlineLevel="0" collapsed="false">
      <c r="A1733" s="2" t="s">
        <v>1869</v>
      </c>
      <c r="B1733" s="2" t="s">
        <v>69</v>
      </c>
      <c r="C1733" s="2" t="s">
        <v>96</v>
      </c>
      <c r="D1733" s="2" t="s">
        <v>97</v>
      </c>
      <c r="E1733" s="13" t="n">
        <v>45352</v>
      </c>
      <c r="F1733" s="13" t="n">
        <v>46447</v>
      </c>
      <c r="G1733" s="2" t="s">
        <v>32</v>
      </c>
      <c r="H1733" s="2" t="s">
        <v>98</v>
      </c>
      <c r="I1733" s="2" t="s">
        <v>136</v>
      </c>
      <c r="J1733" s="2" t="s">
        <v>100</v>
      </c>
      <c r="K1733" s="14" t="n">
        <v>10264.86</v>
      </c>
      <c r="L1733" s="2" t="n">
        <f aca="false">IF(E1733="","",ROUND((Indicadores!$B$4-E1733)/365.25,1))</f>
        <v>2.6</v>
      </c>
      <c r="M1733" s="2" t="str">
        <f aca="false">IF(E1733="","Virtual",IF(L1733&gt;=Indicadores!$B$6,"Fim de Vida",IF(L1733&gt;=Indicadores!$B$5,"Envelhecendo","Atual")))</f>
        <v>Atual</v>
      </c>
      <c r="N1733" s="2" t="str">
        <f aca="false">IF(F1733="","N/A",IF(F1733&lt;Indicadores!$B$4,"Vencida","Vigente"))</f>
        <v>Vigente</v>
      </c>
      <c r="O1733" s="2" t="str">
        <f aca="false">INDEX(Locais!$B$2:$B$13,MATCH(H1733,Locais!$A$2:$A$13,0))</f>
        <v>Sede - Brasília</v>
      </c>
      <c r="P1733" s="2" t="str">
        <f aca="false">INDEX(Locais!$C$2:$C$13,MATCH(H1733,Locais!$A$2:$A$13,0))</f>
        <v>Centro-Oeste</v>
      </c>
    </row>
    <row r="1734" customFormat="false" ht="15" hidden="false" customHeight="false" outlineLevel="0" collapsed="false">
      <c r="A1734" s="2" t="s">
        <v>1870</v>
      </c>
      <c r="B1734" s="2" t="s">
        <v>70</v>
      </c>
      <c r="C1734" s="2" t="s">
        <v>96</v>
      </c>
      <c r="D1734" s="2" t="s">
        <v>122</v>
      </c>
      <c r="E1734" s="13" t="n">
        <v>44070</v>
      </c>
      <c r="F1734" s="13" t="n">
        <v>45895</v>
      </c>
      <c r="G1734" s="2" t="s">
        <v>32</v>
      </c>
      <c r="H1734" s="2" t="s">
        <v>98</v>
      </c>
      <c r="I1734" s="2" t="s">
        <v>130</v>
      </c>
      <c r="J1734" s="2" t="s">
        <v>100</v>
      </c>
      <c r="K1734" s="14" t="n">
        <v>17087.52</v>
      </c>
      <c r="L1734" s="2" t="n">
        <f aca="false">IF(E1734="","",ROUND((Indicadores!$B$4-E1734)/365.25,1))</f>
        <v>6.1</v>
      </c>
      <c r="M1734" s="2" t="str">
        <f aca="false">IF(E1734="","Virtual",IF(L1734&gt;=Indicadores!$B$6,"Fim de Vida",IF(L1734&gt;=Indicadores!$B$5,"Envelhecendo","Atual")))</f>
        <v>Fim de Vida</v>
      </c>
      <c r="N1734" s="2" t="str">
        <f aca="false">IF(F1734="","N/A",IF(F1734&lt;Indicadores!$B$4,"Vencida","Vigente"))</f>
        <v>Vencida</v>
      </c>
      <c r="O1734" s="2" t="str">
        <f aca="false">INDEX(Locais!$B$2:$B$13,MATCH(H1734,Locais!$A$2:$A$13,0))</f>
        <v>Sede - Brasília</v>
      </c>
      <c r="P1734" s="2" t="str">
        <f aca="false">INDEX(Locais!$C$2:$C$13,MATCH(H1734,Locais!$A$2:$A$13,0))</f>
        <v>Centro-Oeste</v>
      </c>
    </row>
    <row r="1735" customFormat="false" ht="15" hidden="false" customHeight="false" outlineLevel="0" collapsed="false">
      <c r="A1735" s="2" t="s">
        <v>1871</v>
      </c>
      <c r="B1735" s="2" t="s">
        <v>68</v>
      </c>
      <c r="C1735" s="2" t="s">
        <v>102</v>
      </c>
      <c r="D1735" s="2" t="s">
        <v>103</v>
      </c>
      <c r="E1735" s="13" t="n">
        <v>44646</v>
      </c>
      <c r="F1735" s="13" t="n">
        <v>45741</v>
      </c>
      <c r="G1735" s="2" t="s">
        <v>135</v>
      </c>
      <c r="H1735" s="2" t="s">
        <v>104</v>
      </c>
      <c r="I1735" s="2" t="s">
        <v>105</v>
      </c>
      <c r="J1735" s="2" t="s">
        <v>137</v>
      </c>
      <c r="K1735" s="14" t="n">
        <v>5842.95</v>
      </c>
      <c r="L1735" s="2" t="n">
        <f aca="false">IF(E1735="","",ROUND((Indicadores!$B$4-E1735)/365.25,1))</f>
        <v>4.6</v>
      </c>
      <c r="M1735" s="2" t="str">
        <f aca="false">IF(E1735="","Virtual",IF(L1735&gt;=Indicadores!$B$6,"Fim de Vida",IF(L1735&gt;=Indicadores!$B$5,"Envelhecendo","Atual")))</f>
        <v>Envelhecendo</v>
      </c>
      <c r="N1735" s="2" t="str">
        <f aca="false">IF(F1735="","N/A",IF(F1735&lt;Indicadores!$B$4,"Vencida","Vigente"))</f>
        <v>Vencida</v>
      </c>
      <c r="O1735" s="2" t="str">
        <f aca="false">INDEX(Locais!$B$2:$B$13,MATCH(H1735,Locais!$A$2:$A$13,0))</f>
        <v>Regional - Fortaleza</v>
      </c>
      <c r="P1735" s="2" t="str">
        <f aca="false">INDEX(Locais!$C$2:$C$13,MATCH(H1735,Locais!$A$2:$A$13,0))</f>
        <v>Nordeste</v>
      </c>
    </row>
    <row r="1736" customFormat="false" ht="15" hidden="false" customHeight="false" outlineLevel="0" collapsed="false">
      <c r="A1736" s="2" t="s">
        <v>1872</v>
      </c>
      <c r="B1736" s="2" t="s">
        <v>69</v>
      </c>
      <c r="C1736" s="2" t="s">
        <v>102</v>
      </c>
      <c r="D1736" s="2" t="s">
        <v>113</v>
      </c>
      <c r="E1736" s="13" t="n">
        <v>45357</v>
      </c>
      <c r="F1736" s="13" t="n">
        <v>46452</v>
      </c>
      <c r="G1736" s="2" t="s">
        <v>32</v>
      </c>
      <c r="H1736" s="2" t="s">
        <v>128</v>
      </c>
      <c r="I1736" s="2" t="s">
        <v>133</v>
      </c>
      <c r="J1736" s="2" t="s">
        <v>100</v>
      </c>
      <c r="K1736" s="14" t="n">
        <v>8490.69</v>
      </c>
      <c r="L1736" s="2" t="n">
        <f aca="false">IF(E1736="","",ROUND((Indicadores!$B$4-E1736)/365.25,1))</f>
        <v>2.6</v>
      </c>
      <c r="M1736" s="2" t="str">
        <f aca="false">IF(E1736="","Virtual",IF(L1736&gt;=Indicadores!$B$6,"Fim de Vida",IF(L1736&gt;=Indicadores!$B$5,"Envelhecendo","Atual")))</f>
        <v>Atual</v>
      </c>
      <c r="N1736" s="2" t="str">
        <f aca="false">IF(F1736="","N/A",IF(F1736&lt;Indicadores!$B$4,"Vencida","Vigente"))</f>
        <v>Vigente</v>
      </c>
      <c r="O1736" s="2" t="str">
        <f aca="false">INDEX(Locais!$B$2:$B$13,MATCH(H1736,Locais!$A$2:$A$13,0))</f>
        <v>Regional - Recife</v>
      </c>
      <c r="P1736" s="2" t="str">
        <f aca="false">INDEX(Locais!$C$2:$C$13,MATCH(H1736,Locais!$A$2:$A$13,0))</f>
        <v>Nordeste</v>
      </c>
    </row>
    <row r="1737" customFormat="false" ht="15" hidden="false" customHeight="false" outlineLevel="0" collapsed="false">
      <c r="A1737" s="2" t="s">
        <v>1873</v>
      </c>
      <c r="B1737" s="2" t="s">
        <v>68</v>
      </c>
      <c r="C1737" s="2" t="s">
        <v>96</v>
      </c>
      <c r="D1737" s="2" t="s">
        <v>132</v>
      </c>
      <c r="E1737" s="13" t="n">
        <v>44402</v>
      </c>
      <c r="F1737" s="13" t="n">
        <v>45497</v>
      </c>
      <c r="G1737" s="2" t="s">
        <v>32</v>
      </c>
      <c r="H1737" s="2" t="s">
        <v>114</v>
      </c>
      <c r="I1737" s="2" t="s">
        <v>105</v>
      </c>
      <c r="J1737" s="2" t="s">
        <v>100</v>
      </c>
      <c r="K1737" s="14" t="n">
        <v>5799.75</v>
      </c>
      <c r="L1737" s="2" t="n">
        <f aca="false">IF(E1737="","",ROUND((Indicadores!$B$4-E1737)/365.25,1))</f>
        <v>5.2</v>
      </c>
      <c r="M1737" s="2" t="str">
        <f aca="false">IF(E1737="","Virtual",IF(L1737&gt;=Indicadores!$B$6,"Fim de Vida",IF(L1737&gt;=Indicadores!$B$5,"Envelhecendo","Atual")))</f>
        <v>Fim de Vida</v>
      </c>
      <c r="N1737" s="2" t="str">
        <f aca="false">IF(F1737="","N/A",IF(F1737&lt;Indicadores!$B$4,"Vencida","Vigente"))</f>
        <v>Vencida</v>
      </c>
      <c r="O1737" s="2" t="str">
        <f aca="false">INDEX(Locais!$B$2:$B$13,MATCH(H1737,Locais!$A$2:$A$13,0))</f>
        <v>Regional - Belo Horizonte</v>
      </c>
      <c r="P1737" s="2" t="str">
        <f aca="false">INDEX(Locais!$C$2:$C$13,MATCH(H1737,Locais!$A$2:$A$13,0))</f>
        <v>Sudeste</v>
      </c>
    </row>
    <row r="1738" customFormat="false" ht="15" hidden="false" customHeight="false" outlineLevel="0" collapsed="false">
      <c r="A1738" s="2" t="s">
        <v>1874</v>
      </c>
      <c r="B1738" s="2" t="s">
        <v>71</v>
      </c>
      <c r="C1738" s="2" t="s">
        <v>126</v>
      </c>
      <c r="D1738" s="2" t="s">
        <v>157</v>
      </c>
      <c r="E1738" s="13" t="n">
        <v>45117</v>
      </c>
      <c r="F1738" s="13" t="n">
        <v>46212</v>
      </c>
      <c r="G1738" s="2" t="s">
        <v>34</v>
      </c>
      <c r="H1738" s="2" t="s">
        <v>119</v>
      </c>
      <c r="I1738" s="2" t="s">
        <v>130</v>
      </c>
      <c r="J1738" s="2" t="s">
        <v>100</v>
      </c>
      <c r="K1738" s="14" t="n">
        <v>2641.51</v>
      </c>
      <c r="L1738" s="2" t="n">
        <f aca="false">IF(E1738="","",ROUND((Indicadores!$B$4-E1738)/365.25,1))</f>
        <v>3.3</v>
      </c>
      <c r="M1738" s="2" t="str">
        <f aca="false">IF(E1738="","Virtual",IF(L1738&gt;=Indicadores!$B$6,"Fim de Vida",IF(L1738&gt;=Indicadores!$B$5,"Envelhecendo","Atual")))</f>
        <v>Envelhecendo</v>
      </c>
      <c r="N1738" s="2" t="str">
        <f aca="false">IF(F1738="","N/A",IF(F1738&lt;Indicadores!$B$4,"Vencida","Vigente"))</f>
        <v>Vencida</v>
      </c>
      <c r="O1738" s="2" t="str">
        <f aca="false">INDEX(Locais!$B$2:$B$13,MATCH(H1738,Locais!$A$2:$A$13,0))</f>
        <v>Regional - São Paulo</v>
      </c>
      <c r="P1738" s="2" t="str">
        <f aca="false">INDEX(Locais!$C$2:$C$13,MATCH(H1738,Locais!$A$2:$A$13,0))</f>
        <v>Sudeste</v>
      </c>
    </row>
    <row r="1739" customFormat="false" ht="15" hidden="false" customHeight="false" outlineLevel="0" collapsed="false">
      <c r="A1739" s="2" t="s">
        <v>1875</v>
      </c>
      <c r="B1739" s="2" t="s">
        <v>68</v>
      </c>
      <c r="C1739" s="2" t="s">
        <v>96</v>
      </c>
      <c r="D1739" s="2" t="s">
        <v>107</v>
      </c>
      <c r="E1739" s="13" t="n">
        <v>44476</v>
      </c>
      <c r="F1739" s="13" t="n">
        <v>45571</v>
      </c>
      <c r="G1739" s="2" t="s">
        <v>118</v>
      </c>
      <c r="H1739" s="2" t="s">
        <v>119</v>
      </c>
      <c r="I1739" s="2" t="s">
        <v>142</v>
      </c>
      <c r="J1739" s="2" t="s">
        <v>100</v>
      </c>
      <c r="K1739" s="14" t="n">
        <v>4569.74</v>
      </c>
      <c r="L1739" s="2" t="n">
        <f aca="false">IF(E1739="","",ROUND((Indicadores!$B$4-E1739)/365.25,1))</f>
        <v>5</v>
      </c>
      <c r="M1739" s="2" t="str">
        <f aca="false">IF(E1739="","Virtual",IF(L1739&gt;=Indicadores!$B$6,"Fim de Vida",IF(L1739&gt;=Indicadores!$B$5,"Envelhecendo","Atual")))</f>
        <v>Fim de Vida</v>
      </c>
      <c r="N1739" s="2" t="str">
        <f aca="false">IF(F1739="","N/A",IF(F1739&lt;Indicadores!$B$4,"Vencida","Vigente"))</f>
        <v>Vencida</v>
      </c>
      <c r="O1739" s="2" t="str">
        <f aca="false">INDEX(Locais!$B$2:$B$13,MATCH(H1739,Locais!$A$2:$A$13,0))</f>
        <v>Regional - São Paulo</v>
      </c>
      <c r="P1739" s="2" t="str">
        <f aca="false">INDEX(Locais!$C$2:$C$13,MATCH(H1739,Locais!$A$2:$A$13,0))</f>
        <v>Sudeste</v>
      </c>
    </row>
    <row r="1740" customFormat="false" ht="15" hidden="false" customHeight="false" outlineLevel="0" collapsed="false">
      <c r="A1740" s="2" t="s">
        <v>1876</v>
      </c>
      <c r="B1740" s="2" t="s">
        <v>68</v>
      </c>
      <c r="C1740" s="2" t="s">
        <v>96</v>
      </c>
      <c r="D1740" s="2" t="s">
        <v>107</v>
      </c>
      <c r="E1740" s="13" t="n">
        <v>45391</v>
      </c>
      <c r="F1740" s="13" t="n">
        <v>46486</v>
      </c>
      <c r="G1740" s="2" t="s">
        <v>32</v>
      </c>
      <c r="H1740" s="2" t="s">
        <v>165</v>
      </c>
      <c r="I1740" s="2" t="s">
        <v>115</v>
      </c>
      <c r="J1740" s="2" t="s">
        <v>100</v>
      </c>
      <c r="K1740" s="14" t="n">
        <v>4507.02</v>
      </c>
      <c r="L1740" s="2" t="n">
        <f aca="false">IF(E1740="","",ROUND((Indicadores!$B$4-E1740)/365.25,1))</f>
        <v>2.5</v>
      </c>
      <c r="M1740" s="2" t="str">
        <f aca="false">IF(E1740="","Virtual",IF(L1740&gt;=Indicadores!$B$6,"Fim de Vida",IF(L1740&gt;=Indicadores!$B$5,"Envelhecendo","Atual")))</f>
        <v>Atual</v>
      </c>
      <c r="N1740" s="2" t="str">
        <f aca="false">IF(F1740="","N/A",IF(F1740&lt;Indicadores!$B$4,"Vencida","Vigente"))</f>
        <v>Vigente</v>
      </c>
      <c r="O1740" s="2" t="str">
        <f aca="false">INDEX(Locais!$B$2:$B$13,MATCH(H1740,Locais!$A$2:$A$13,0))</f>
        <v>Regional - Salvador</v>
      </c>
      <c r="P1740" s="2" t="str">
        <f aca="false">INDEX(Locais!$C$2:$C$13,MATCH(H1740,Locais!$A$2:$A$13,0))</f>
        <v>Nordeste</v>
      </c>
    </row>
    <row r="1741" customFormat="false" ht="15" hidden="false" customHeight="false" outlineLevel="0" collapsed="false">
      <c r="A1741" s="2" t="s">
        <v>1877</v>
      </c>
      <c r="B1741" s="2" t="s">
        <v>68</v>
      </c>
      <c r="C1741" s="2" t="s">
        <v>126</v>
      </c>
      <c r="D1741" s="2" t="s">
        <v>127</v>
      </c>
      <c r="E1741" s="13" t="n">
        <v>45834</v>
      </c>
      <c r="F1741" s="13" t="n">
        <v>46929</v>
      </c>
      <c r="G1741" s="2" t="s">
        <v>32</v>
      </c>
      <c r="H1741" s="2" t="s">
        <v>139</v>
      </c>
      <c r="I1741" s="2" t="s">
        <v>142</v>
      </c>
      <c r="J1741" s="2" t="s">
        <v>100</v>
      </c>
      <c r="K1741" s="14" t="n">
        <v>5162.81</v>
      </c>
      <c r="L1741" s="2" t="n">
        <f aca="false">IF(E1741="","",ROUND((Indicadores!$B$4-E1741)/365.25,1))</f>
        <v>1.3</v>
      </c>
      <c r="M1741" s="2" t="str">
        <f aca="false">IF(E1741="","Virtual",IF(L1741&gt;=Indicadores!$B$6,"Fim de Vida",IF(L1741&gt;=Indicadores!$B$5,"Envelhecendo","Atual")))</f>
        <v>Atual</v>
      </c>
      <c r="N1741" s="2" t="str">
        <f aca="false">IF(F1741="","N/A",IF(F1741&lt;Indicadores!$B$4,"Vencida","Vigente"))</f>
        <v>Vigente</v>
      </c>
      <c r="O1741" s="2" t="str">
        <f aca="false">INDEX(Locais!$B$2:$B$13,MATCH(H1741,Locais!$A$2:$A$13,0))</f>
        <v>Regional - Rio de Janeiro</v>
      </c>
      <c r="P1741" s="2" t="str">
        <f aca="false">INDEX(Locais!$C$2:$C$13,MATCH(H1741,Locais!$A$2:$A$13,0))</f>
        <v>Sudeste</v>
      </c>
    </row>
    <row r="1742" customFormat="false" ht="15" hidden="false" customHeight="false" outlineLevel="0" collapsed="false">
      <c r="A1742" s="2" t="s">
        <v>1878</v>
      </c>
      <c r="B1742" s="2" t="s">
        <v>68</v>
      </c>
      <c r="C1742" s="2" t="s">
        <v>96</v>
      </c>
      <c r="D1742" s="2" t="s">
        <v>132</v>
      </c>
      <c r="E1742" s="13" t="n">
        <v>44783</v>
      </c>
      <c r="F1742" s="13" t="n">
        <v>45878</v>
      </c>
      <c r="G1742" s="2" t="s">
        <v>32</v>
      </c>
      <c r="H1742" s="2" t="s">
        <v>139</v>
      </c>
      <c r="I1742" s="2" t="s">
        <v>142</v>
      </c>
      <c r="J1742" s="2" t="s">
        <v>100</v>
      </c>
      <c r="K1742" s="14" t="n">
        <v>4647.65</v>
      </c>
      <c r="L1742" s="2" t="n">
        <f aca="false">IF(E1742="","",ROUND((Indicadores!$B$4-E1742)/365.25,1))</f>
        <v>4.2</v>
      </c>
      <c r="M1742" s="2" t="str">
        <f aca="false">IF(E1742="","Virtual",IF(L1742&gt;=Indicadores!$B$6,"Fim de Vida",IF(L1742&gt;=Indicadores!$B$5,"Envelhecendo","Atual")))</f>
        <v>Envelhecendo</v>
      </c>
      <c r="N1742" s="2" t="str">
        <f aca="false">IF(F1742="","N/A",IF(F1742&lt;Indicadores!$B$4,"Vencida","Vigente"))</f>
        <v>Vencida</v>
      </c>
      <c r="O1742" s="2" t="str">
        <f aca="false">INDEX(Locais!$B$2:$B$13,MATCH(H1742,Locais!$A$2:$A$13,0))</f>
        <v>Regional - Rio de Janeiro</v>
      </c>
      <c r="P1742" s="2" t="str">
        <f aca="false">INDEX(Locais!$C$2:$C$13,MATCH(H1742,Locais!$A$2:$A$13,0))</f>
        <v>Sudeste</v>
      </c>
    </row>
    <row r="1743" customFormat="false" ht="15" hidden="false" customHeight="false" outlineLevel="0" collapsed="false">
      <c r="A1743" s="2" t="s">
        <v>1879</v>
      </c>
      <c r="B1743" s="2" t="s">
        <v>69</v>
      </c>
      <c r="C1743" s="2" t="s">
        <v>102</v>
      </c>
      <c r="D1743" s="2" t="s">
        <v>113</v>
      </c>
      <c r="E1743" s="13" t="n">
        <v>45753</v>
      </c>
      <c r="F1743" s="13" t="n">
        <v>46848</v>
      </c>
      <c r="G1743" s="2" t="s">
        <v>32</v>
      </c>
      <c r="H1743" s="2" t="s">
        <v>98</v>
      </c>
      <c r="I1743" s="2" t="s">
        <v>133</v>
      </c>
      <c r="J1743" s="2" t="s">
        <v>100</v>
      </c>
      <c r="K1743" s="14" t="n">
        <v>10947.13</v>
      </c>
      <c r="L1743" s="2" t="n">
        <f aca="false">IF(E1743="","",ROUND((Indicadores!$B$4-E1743)/365.25,1))</f>
        <v>1.5</v>
      </c>
      <c r="M1743" s="2" t="str">
        <f aca="false">IF(E1743="","Virtual",IF(L1743&gt;=Indicadores!$B$6,"Fim de Vida",IF(L1743&gt;=Indicadores!$B$5,"Envelhecendo","Atual")))</f>
        <v>Atual</v>
      </c>
      <c r="N1743" s="2" t="str">
        <f aca="false">IF(F1743="","N/A",IF(F1743&lt;Indicadores!$B$4,"Vencida","Vigente"))</f>
        <v>Vigente</v>
      </c>
      <c r="O1743" s="2" t="str">
        <f aca="false">INDEX(Locais!$B$2:$B$13,MATCH(H1743,Locais!$A$2:$A$13,0))</f>
        <v>Sede - Brasília</v>
      </c>
      <c r="P1743" s="2" t="str">
        <f aca="false">INDEX(Locais!$C$2:$C$13,MATCH(H1743,Locais!$A$2:$A$13,0))</f>
        <v>Centro-Oeste</v>
      </c>
    </row>
    <row r="1744" customFormat="false" ht="15" hidden="false" customHeight="false" outlineLevel="0" collapsed="false">
      <c r="A1744" s="2" t="s">
        <v>1880</v>
      </c>
      <c r="B1744" s="2" t="s">
        <v>68</v>
      </c>
      <c r="C1744" s="2" t="s">
        <v>96</v>
      </c>
      <c r="D1744" s="2" t="s">
        <v>132</v>
      </c>
      <c r="E1744" s="13" t="n">
        <v>45523</v>
      </c>
      <c r="F1744" s="13" t="n">
        <v>46618</v>
      </c>
      <c r="G1744" s="2" t="s">
        <v>32</v>
      </c>
      <c r="H1744" s="2" t="s">
        <v>108</v>
      </c>
      <c r="I1744" s="2" t="s">
        <v>124</v>
      </c>
      <c r="J1744" s="2" t="s">
        <v>100</v>
      </c>
      <c r="K1744" s="14" t="n">
        <v>5037.73</v>
      </c>
      <c r="L1744" s="2" t="n">
        <f aca="false">IF(E1744="","",ROUND((Indicadores!$B$4-E1744)/365.25,1))</f>
        <v>2.2</v>
      </c>
      <c r="M1744" s="2" t="str">
        <f aca="false">IF(E1744="","Virtual",IF(L1744&gt;=Indicadores!$B$6,"Fim de Vida",IF(L1744&gt;=Indicadores!$B$5,"Envelhecendo","Atual")))</f>
        <v>Atual</v>
      </c>
      <c r="N1744" s="2" t="str">
        <f aca="false">IF(F1744="","N/A",IF(F1744&lt;Indicadores!$B$4,"Vencida","Vigente"))</f>
        <v>Vigente</v>
      </c>
      <c r="O1744" s="2" t="str">
        <f aca="false">INDEX(Locais!$B$2:$B$13,MATCH(H1744,Locais!$A$2:$A$13,0))</f>
        <v>Regional - Porto Alegre</v>
      </c>
      <c r="P1744" s="2" t="str">
        <f aca="false">INDEX(Locais!$C$2:$C$13,MATCH(H1744,Locais!$A$2:$A$13,0))</f>
        <v>Sul</v>
      </c>
    </row>
    <row r="1745" customFormat="false" ht="15" hidden="false" customHeight="false" outlineLevel="0" collapsed="false">
      <c r="A1745" s="2" t="s">
        <v>1881</v>
      </c>
      <c r="B1745" s="2" t="s">
        <v>69</v>
      </c>
      <c r="C1745" s="2" t="s">
        <v>102</v>
      </c>
      <c r="D1745" s="2" t="s">
        <v>113</v>
      </c>
      <c r="E1745" s="13" t="n">
        <v>43371</v>
      </c>
      <c r="F1745" s="13" t="n">
        <v>44466</v>
      </c>
      <c r="G1745" s="2" t="s">
        <v>118</v>
      </c>
      <c r="H1745" s="2" t="s">
        <v>108</v>
      </c>
      <c r="I1745" s="2" t="s">
        <v>133</v>
      </c>
      <c r="J1745" s="2" t="s">
        <v>100</v>
      </c>
      <c r="K1745" s="14" t="n">
        <v>8719.59</v>
      </c>
      <c r="L1745" s="2" t="n">
        <f aca="false">IF(E1745="","",ROUND((Indicadores!$B$4-E1745)/365.25,1))</f>
        <v>8.1</v>
      </c>
      <c r="M1745" s="2" t="str">
        <f aca="false">IF(E1745="","Virtual",IF(L1745&gt;=Indicadores!$B$6,"Fim de Vida",IF(L1745&gt;=Indicadores!$B$5,"Envelhecendo","Atual")))</f>
        <v>Fim de Vida</v>
      </c>
      <c r="N1745" s="2" t="str">
        <f aca="false">IF(F1745="","N/A",IF(F1745&lt;Indicadores!$B$4,"Vencida","Vigente"))</f>
        <v>Vencida</v>
      </c>
      <c r="O1745" s="2" t="str">
        <f aca="false">INDEX(Locais!$B$2:$B$13,MATCH(H1745,Locais!$A$2:$A$13,0))</f>
        <v>Regional - Porto Alegre</v>
      </c>
      <c r="P1745" s="2" t="str">
        <f aca="false">INDEX(Locais!$C$2:$C$13,MATCH(H1745,Locais!$A$2:$A$13,0))</f>
        <v>Sul</v>
      </c>
    </row>
    <row r="1746" customFormat="false" ht="15" hidden="false" customHeight="false" outlineLevel="0" collapsed="false">
      <c r="A1746" s="2" t="s">
        <v>1882</v>
      </c>
      <c r="B1746" s="2" t="s">
        <v>70</v>
      </c>
      <c r="C1746" s="2" t="s">
        <v>96</v>
      </c>
      <c r="D1746" s="2" t="s">
        <v>122</v>
      </c>
      <c r="E1746" s="13" t="n">
        <v>44417</v>
      </c>
      <c r="F1746" s="13" t="n">
        <v>46242</v>
      </c>
      <c r="G1746" s="2" t="s">
        <v>32</v>
      </c>
      <c r="H1746" s="2" t="s">
        <v>108</v>
      </c>
      <c r="I1746" s="2" t="s">
        <v>124</v>
      </c>
      <c r="J1746" s="2" t="s">
        <v>100</v>
      </c>
      <c r="K1746" s="14" t="n">
        <v>17242.05</v>
      </c>
      <c r="L1746" s="2" t="n">
        <f aca="false">IF(E1746="","",ROUND((Indicadores!$B$4-E1746)/365.25,1))</f>
        <v>5.2</v>
      </c>
      <c r="M1746" s="2" t="str">
        <f aca="false">IF(E1746="","Virtual",IF(L1746&gt;=Indicadores!$B$6,"Fim de Vida",IF(L1746&gt;=Indicadores!$B$5,"Envelhecendo","Atual")))</f>
        <v>Fim de Vida</v>
      </c>
      <c r="N1746" s="2" t="str">
        <f aca="false">IF(F1746="","N/A",IF(F1746&lt;Indicadores!$B$4,"Vencida","Vigente"))</f>
        <v>Vencida</v>
      </c>
      <c r="O1746" s="2" t="str">
        <f aca="false">INDEX(Locais!$B$2:$B$13,MATCH(H1746,Locais!$A$2:$A$13,0))</f>
        <v>Regional - Porto Alegre</v>
      </c>
      <c r="P1746" s="2" t="str">
        <f aca="false">INDEX(Locais!$C$2:$C$13,MATCH(H1746,Locais!$A$2:$A$13,0))</f>
        <v>Sul</v>
      </c>
    </row>
    <row r="1747" customFormat="false" ht="15" hidden="false" customHeight="false" outlineLevel="0" collapsed="false">
      <c r="A1747" s="2" t="s">
        <v>1883</v>
      </c>
      <c r="B1747" s="2" t="s">
        <v>70</v>
      </c>
      <c r="C1747" s="2" t="s">
        <v>126</v>
      </c>
      <c r="D1747" s="2" t="s">
        <v>162</v>
      </c>
      <c r="E1747" s="13" t="n">
        <v>45151</v>
      </c>
      <c r="F1747" s="13" t="n">
        <v>46976</v>
      </c>
      <c r="G1747" s="2" t="s">
        <v>32</v>
      </c>
      <c r="H1747" s="2" t="s">
        <v>114</v>
      </c>
      <c r="I1747" s="2" t="s">
        <v>130</v>
      </c>
      <c r="J1747" s="2" t="s">
        <v>100</v>
      </c>
      <c r="K1747" s="14" t="n">
        <v>18443.37</v>
      </c>
      <c r="L1747" s="2" t="n">
        <f aca="false">IF(E1747="","",ROUND((Indicadores!$B$4-E1747)/365.25,1))</f>
        <v>3.2</v>
      </c>
      <c r="M1747" s="2" t="str">
        <f aca="false">IF(E1747="","Virtual",IF(L1747&gt;=Indicadores!$B$6,"Fim de Vida",IF(L1747&gt;=Indicadores!$B$5,"Envelhecendo","Atual")))</f>
        <v>Envelhecendo</v>
      </c>
      <c r="N1747" s="2" t="str">
        <f aca="false">IF(F1747="","N/A",IF(F1747&lt;Indicadores!$B$4,"Vencida","Vigente"))</f>
        <v>Vigente</v>
      </c>
      <c r="O1747" s="2" t="str">
        <f aca="false">INDEX(Locais!$B$2:$B$13,MATCH(H1747,Locais!$A$2:$A$13,0))</f>
        <v>Regional - Belo Horizonte</v>
      </c>
      <c r="P1747" s="2" t="str">
        <f aca="false">INDEX(Locais!$C$2:$C$13,MATCH(H1747,Locais!$A$2:$A$13,0))</f>
        <v>Sudeste</v>
      </c>
    </row>
    <row r="1748" customFormat="false" ht="15" hidden="false" customHeight="false" outlineLevel="0" collapsed="false">
      <c r="A1748" s="2" t="s">
        <v>1884</v>
      </c>
      <c r="B1748" s="2" t="s">
        <v>69</v>
      </c>
      <c r="C1748" s="2" t="s">
        <v>96</v>
      </c>
      <c r="D1748" s="2" t="s">
        <v>97</v>
      </c>
      <c r="E1748" s="13" t="n">
        <v>44867</v>
      </c>
      <c r="F1748" s="13" t="n">
        <v>45962</v>
      </c>
      <c r="G1748" s="2" t="s">
        <v>32</v>
      </c>
      <c r="H1748" s="2" t="s">
        <v>139</v>
      </c>
      <c r="I1748" s="2" t="s">
        <v>124</v>
      </c>
      <c r="J1748" s="2" t="s">
        <v>100</v>
      </c>
      <c r="K1748" s="14" t="n">
        <v>7290.59</v>
      </c>
      <c r="L1748" s="2" t="n">
        <f aca="false">IF(E1748="","",ROUND((Indicadores!$B$4-E1748)/365.25,1))</f>
        <v>4</v>
      </c>
      <c r="M1748" s="2" t="str">
        <f aca="false">IF(E1748="","Virtual",IF(L1748&gt;=Indicadores!$B$6,"Fim de Vida",IF(L1748&gt;=Indicadores!$B$5,"Envelhecendo","Atual")))</f>
        <v>Envelhecendo</v>
      </c>
      <c r="N1748" s="2" t="str">
        <f aca="false">IF(F1748="","N/A",IF(F1748&lt;Indicadores!$B$4,"Vencida","Vigente"))</f>
        <v>Vencida</v>
      </c>
      <c r="O1748" s="2" t="str">
        <f aca="false">INDEX(Locais!$B$2:$B$13,MATCH(H1748,Locais!$A$2:$A$13,0))</f>
        <v>Regional - Rio de Janeiro</v>
      </c>
      <c r="P1748" s="2" t="str">
        <f aca="false">INDEX(Locais!$C$2:$C$13,MATCH(H1748,Locais!$A$2:$A$13,0))</f>
        <v>Sudeste</v>
      </c>
    </row>
    <row r="1749" customFormat="false" ht="15" hidden="false" customHeight="false" outlineLevel="0" collapsed="false">
      <c r="A1749" s="2" t="s">
        <v>1885</v>
      </c>
      <c r="B1749" s="2" t="s">
        <v>68</v>
      </c>
      <c r="C1749" s="2" t="s">
        <v>96</v>
      </c>
      <c r="D1749" s="2" t="s">
        <v>132</v>
      </c>
      <c r="E1749" s="13" t="n">
        <v>44624</v>
      </c>
      <c r="F1749" s="13" t="n">
        <v>45719</v>
      </c>
      <c r="G1749" s="2" t="s">
        <v>32</v>
      </c>
      <c r="H1749" s="2" t="s">
        <v>139</v>
      </c>
      <c r="I1749" s="2" t="s">
        <v>142</v>
      </c>
      <c r="J1749" s="2" t="s">
        <v>100</v>
      </c>
      <c r="K1749" s="14" t="n">
        <v>5638.7</v>
      </c>
      <c r="L1749" s="2" t="n">
        <f aca="false">IF(E1749="","",ROUND((Indicadores!$B$4-E1749)/365.25,1))</f>
        <v>4.6</v>
      </c>
      <c r="M1749" s="2" t="str">
        <f aca="false">IF(E1749="","Virtual",IF(L1749&gt;=Indicadores!$B$6,"Fim de Vida",IF(L1749&gt;=Indicadores!$B$5,"Envelhecendo","Atual")))</f>
        <v>Envelhecendo</v>
      </c>
      <c r="N1749" s="2" t="str">
        <f aca="false">IF(F1749="","N/A",IF(F1749&lt;Indicadores!$B$4,"Vencida","Vigente"))</f>
        <v>Vencida</v>
      </c>
      <c r="O1749" s="2" t="str">
        <f aca="false">INDEX(Locais!$B$2:$B$13,MATCH(H1749,Locais!$A$2:$A$13,0))</f>
        <v>Regional - Rio de Janeiro</v>
      </c>
      <c r="P1749" s="2" t="str">
        <f aca="false">INDEX(Locais!$C$2:$C$13,MATCH(H1749,Locais!$A$2:$A$13,0))</f>
        <v>Sudeste</v>
      </c>
    </row>
    <row r="1750" customFormat="false" ht="15" hidden="false" customHeight="false" outlineLevel="0" collapsed="false">
      <c r="A1750" s="2" t="s">
        <v>1886</v>
      </c>
      <c r="B1750" s="2" t="s">
        <v>68</v>
      </c>
      <c r="C1750" s="2" t="s">
        <v>102</v>
      </c>
      <c r="D1750" s="2" t="s">
        <v>103</v>
      </c>
      <c r="E1750" s="13" t="n">
        <v>43210</v>
      </c>
      <c r="F1750" s="13" t="n">
        <v>44305</v>
      </c>
      <c r="G1750" s="2" t="s">
        <v>118</v>
      </c>
      <c r="H1750" s="2" t="s">
        <v>163</v>
      </c>
      <c r="I1750" s="2" t="s">
        <v>115</v>
      </c>
      <c r="J1750" s="2" t="s">
        <v>100</v>
      </c>
      <c r="K1750" s="14" t="n">
        <v>5363.23</v>
      </c>
      <c r="L1750" s="2" t="n">
        <f aca="false">IF(E1750="","",ROUND((Indicadores!$B$4-E1750)/365.25,1))</f>
        <v>8.5</v>
      </c>
      <c r="M1750" s="2" t="str">
        <f aca="false">IF(E1750="","Virtual",IF(L1750&gt;=Indicadores!$B$6,"Fim de Vida",IF(L1750&gt;=Indicadores!$B$5,"Envelhecendo","Atual")))</f>
        <v>Fim de Vida</v>
      </c>
      <c r="N1750" s="2" t="str">
        <f aca="false">IF(F1750="","N/A",IF(F1750&lt;Indicadores!$B$4,"Vencida","Vigente"))</f>
        <v>Vencida</v>
      </c>
      <c r="O1750" s="2" t="str">
        <f aca="false">INDEX(Locais!$B$2:$B$13,MATCH(H1750,Locais!$A$2:$A$13,0))</f>
        <v>Regional - Manaus</v>
      </c>
      <c r="P1750" s="2" t="str">
        <f aca="false">INDEX(Locais!$C$2:$C$13,MATCH(H1750,Locais!$A$2:$A$13,0))</f>
        <v>Norte</v>
      </c>
    </row>
    <row r="1751" customFormat="false" ht="15" hidden="false" customHeight="false" outlineLevel="0" collapsed="false">
      <c r="A1751" s="2" t="s">
        <v>1887</v>
      </c>
      <c r="B1751" s="2" t="s">
        <v>68</v>
      </c>
      <c r="C1751" s="2" t="s">
        <v>126</v>
      </c>
      <c r="D1751" s="2" t="s">
        <v>127</v>
      </c>
      <c r="E1751" s="13" t="n">
        <v>44826</v>
      </c>
      <c r="F1751" s="13" t="n">
        <v>45921</v>
      </c>
      <c r="G1751" s="2" t="s">
        <v>32</v>
      </c>
      <c r="H1751" s="2" t="s">
        <v>114</v>
      </c>
      <c r="I1751" s="2" t="s">
        <v>115</v>
      </c>
      <c r="J1751" s="2" t="s">
        <v>100</v>
      </c>
      <c r="K1751" s="14" t="n">
        <v>5260.28</v>
      </c>
      <c r="L1751" s="2" t="n">
        <f aca="false">IF(E1751="","",ROUND((Indicadores!$B$4-E1751)/365.25,1))</f>
        <v>4.1</v>
      </c>
      <c r="M1751" s="2" t="str">
        <f aca="false">IF(E1751="","Virtual",IF(L1751&gt;=Indicadores!$B$6,"Fim de Vida",IF(L1751&gt;=Indicadores!$B$5,"Envelhecendo","Atual")))</f>
        <v>Envelhecendo</v>
      </c>
      <c r="N1751" s="2" t="str">
        <f aca="false">IF(F1751="","N/A",IF(F1751&lt;Indicadores!$B$4,"Vencida","Vigente"))</f>
        <v>Vencida</v>
      </c>
      <c r="O1751" s="2" t="str">
        <f aca="false">INDEX(Locais!$B$2:$B$13,MATCH(H1751,Locais!$A$2:$A$13,0))</f>
        <v>Regional - Belo Horizonte</v>
      </c>
      <c r="P1751" s="2" t="str">
        <f aca="false">INDEX(Locais!$C$2:$C$13,MATCH(H1751,Locais!$A$2:$A$13,0))</f>
        <v>Sudeste</v>
      </c>
    </row>
    <row r="1752" customFormat="false" ht="15" hidden="false" customHeight="false" outlineLevel="0" collapsed="false">
      <c r="A1752" s="2" t="s">
        <v>1888</v>
      </c>
      <c r="B1752" s="2" t="s">
        <v>68</v>
      </c>
      <c r="C1752" s="2" t="s">
        <v>126</v>
      </c>
      <c r="D1752" s="2" t="s">
        <v>127</v>
      </c>
      <c r="E1752" s="13" t="n">
        <v>45971</v>
      </c>
      <c r="F1752" s="13" t="n">
        <v>47066</v>
      </c>
      <c r="G1752" s="2" t="s">
        <v>32</v>
      </c>
      <c r="H1752" s="2" t="s">
        <v>163</v>
      </c>
      <c r="I1752" s="2" t="s">
        <v>124</v>
      </c>
      <c r="J1752" s="2" t="s">
        <v>100</v>
      </c>
      <c r="K1752" s="14" t="n">
        <v>5237.09</v>
      </c>
      <c r="L1752" s="2" t="n">
        <f aca="false">IF(E1752="","",ROUND((Indicadores!$B$4-E1752)/365.25,1))</f>
        <v>0.9</v>
      </c>
      <c r="M1752" s="2" t="str">
        <f aca="false">IF(E1752="","Virtual",IF(L1752&gt;=Indicadores!$B$6,"Fim de Vida",IF(L1752&gt;=Indicadores!$B$5,"Envelhecendo","Atual")))</f>
        <v>Atual</v>
      </c>
      <c r="N1752" s="2" t="str">
        <f aca="false">IF(F1752="","N/A",IF(F1752&lt;Indicadores!$B$4,"Vencida","Vigente"))</f>
        <v>Vigente</v>
      </c>
      <c r="O1752" s="2" t="str">
        <f aca="false">INDEX(Locais!$B$2:$B$13,MATCH(H1752,Locais!$A$2:$A$13,0))</f>
        <v>Regional - Manaus</v>
      </c>
      <c r="P1752" s="2" t="str">
        <f aca="false">INDEX(Locais!$C$2:$C$13,MATCH(H1752,Locais!$A$2:$A$13,0))</f>
        <v>Norte</v>
      </c>
    </row>
    <row r="1753" customFormat="false" ht="15" hidden="false" customHeight="false" outlineLevel="0" collapsed="false">
      <c r="A1753" s="2" t="s">
        <v>1889</v>
      </c>
      <c r="B1753" s="2" t="s">
        <v>69</v>
      </c>
      <c r="C1753" s="2" t="s">
        <v>96</v>
      </c>
      <c r="D1753" s="2" t="s">
        <v>117</v>
      </c>
      <c r="E1753" s="13" t="n">
        <v>45825</v>
      </c>
      <c r="F1753" s="13" t="n">
        <v>46920</v>
      </c>
      <c r="G1753" s="2" t="s">
        <v>32</v>
      </c>
      <c r="H1753" s="2" t="s">
        <v>114</v>
      </c>
      <c r="I1753" s="2" t="s">
        <v>142</v>
      </c>
      <c r="J1753" s="2" t="s">
        <v>100</v>
      </c>
      <c r="K1753" s="14" t="n">
        <v>8842.28</v>
      </c>
      <c r="L1753" s="2" t="n">
        <f aca="false">IF(E1753="","",ROUND((Indicadores!$B$4-E1753)/365.25,1))</f>
        <v>1.3</v>
      </c>
      <c r="M1753" s="2" t="str">
        <f aca="false">IF(E1753="","Virtual",IF(L1753&gt;=Indicadores!$B$6,"Fim de Vida",IF(L1753&gt;=Indicadores!$B$5,"Envelhecendo","Atual")))</f>
        <v>Atual</v>
      </c>
      <c r="N1753" s="2" t="str">
        <f aca="false">IF(F1753="","N/A",IF(F1753&lt;Indicadores!$B$4,"Vencida","Vigente"))</f>
        <v>Vigente</v>
      </c>
      <c r="O1753" s="2" t="str">
        <f aca="false">INDEX(Locais!$B$2:$B$13,MATCH(H1753,Locais!$A$2:$A$13,0))</f>
        <v>Regional - Belo Horizonte</v>
      </c>
      <c r="P1753" s="2" t="str">
        <f aca="false">INDEX(Locais!$C$2:$C$13,MATCH(H1753,Locais!$A$2:$A$13,0))</f>
        <v>Sudeste</v>
      </c>
    </row>
    <row r="1754" customFormat="false" ht="15" hidden="false" customHeight="false" outlineLevel="0" collapsed="false">
      <c r="A1754" s="2" t="s">
        <v>1890</v>
      </c>
      <c r="B1754" s="2" t="s">
        <v>69</v>
      </c>
      <c r="C1754" s="2" t="s">
        <v>102</v>
      </c>
      <c r="D1754" s="2" t="s">
        <v>113</v>
      </c>
      <c r="E1754" s="13" t="n">
        <v>44408</v>
      </c>
      <c r="F1754" s="13" t="n">
        <v>45503</v>
      </c>
      <c r="G1754" s="2" t="s">
        <v>32</v>
      </c>
      <c r="H1754" s="2" t="s">
        <v>139</v>
      </c>
      <c r="I1754" s="2" t="s">
        <v>120</v>
      </c>
      <c r="J1754" s="2" t="s">
        <v>100</v>
      </c>
      <c r="K1754" s="14" t="n">
        <v>9408.49</v>
      </c>
      <c r="L1754" s="2" t="n">
        <f aca="false">IF(E1754="","",ROUND((Indicadores!$B$4-E1754)/365.25,1))</f>
        <v>5.2</v>
      </c>
      <c r="M1754" s="2" t="str">
        <f aca="false">IF(E1754="","Virtual",IF(L1754&gt;=Indicadores!$B$6,"Fim de Vida",IF(L1754&gt;=Indicadores!$B$5,"Envelhecendo","Atual")))</f>
        <v>Fim de Vida</v>
      </c>
      <c r="N1754" s="2" t="str">
        <f aca="false">IF(F1754="","N/A",IF(F1754&lt;Indicadores!$B$4,"Vencida","Vigente"))</f>
        <v>Vencida</v>
      </c>
      <c r="O1754" s="2" t="str">
        <f aca="false">INDEX(Locais!$B$2:$B$13,MATCH(H1754,Locais!$A$2:$A$13,0))</f>
        <v>Regional - Rio de Janeiro</v>
      </c>
      <c r="P1754" s="2" t="str">
        <f aca="false">INDEX(Locais!$C$2:$C$13,MATCH(H1754,Locais!$A$2:$A$13,0))</f>
        <v>Sudeste</v>
      </c>
    </row>
    <row r="1755" customFormat="false" ht="15" hidden="false" customHeight="false" outlineLevel="0" collapsed="false">
      <c r="A1755" s="2" t="s">
        <v>1891</v>
      </c>
      <c r="B1755" s="2" t="s">
        <v>68</v>
      </c>
      <c r="C1755" s="2" t="s">
        <v>96</v>
      </c>
      <c r="D1755" s="2" t="s">
        <v>132</v>
      </c>
      <c r="E1755" s="13" t="n">
        <v>43699</v>
      </c>
      <c r="F1755" s="13" t="n">
        <v>44794</v>
      </c>
      <c r="G1755" s="2" t="s">
        <v>34</v>
      </c>
      <c r="H1755" s="2" t="s">
        <v>114</v>
      </c>
      <c r="I1755" s="2" t="s">
        <v>109</v>
      </c>
      <c r="J1755" s="2" t="s">
        <v>100</v>
      </c>
      <c r="K1755" s="14" t="n">
        <v>4683.8</v>
      </c>
      <c r="L1755" s="2" t="n">
        <f aca="false">IF(E1755="","",ROUND((Indicadores!$B$4-E1755)/365.25,1))</f>
        <v>7.2</v>
      </c>
      <c r="M1755" s="2" t="str">
        <f aca="false">IF(E1755="","Virtual",IF(L1755&gt;=Indicadores!$B$6,"Fim de Vida",IF(L1755&gt;=Indicadores!$B$5,"Envelhecendo","Atual")))</f>
        <v>Fim de Vida</v>
      </c>
      <c r="N1755" s="2" t="str">
        <f aca="false">IF(F1755="","N/A",IF(F1755&lt;Indicadores!$B$4,"Vencida","Vigente"))</f>
        <v>Vencida</v>
      </c>
      <c r="O1755" s="2" t="str">
        <f aca="false">INDEX(Locais!$B$2:$B$13,MATCH(H1755,Locais!$A$2:$A$13,0))</f>
        <v>Regional - Belo Horizonte</v>
      </c>
      <c r="P1755" s="2" t="str">
        <f aca="false">INDEX(Locais!$C$2:$C$13,MATCH(H1755,Locais!$A$2:$A$13,0))</f>
        <v>Sudeste</v>
      </c>
    </row>
    <row r="1756" customFormat="false" ht="15" hidden="false" customHeight="false" outlineLevel="0" collapsed="false">
      <c r="A1756" s="2" t="s">
        <v>1892</v>
      </c>
      <c r="B1756" s="2" t="s">
        <v>68</v>
      </c>
      <c r="C1756" s="2" t="s">
        <v>102</v>
      </c>
      <c r="D1756" s="2" t="s">
        <v>103</v>
      </c>
      <c r="E1756" s="13" t="n">
        <v>45823</v>
      </c>
      <c r="F1756" s="13" t="n">
        <v>46918</v>
      </c>
      <c r="G1756" s="2" t="s">
        <v>32</v>
      </c>
      <c r="H1756" s="2" t="s">
        <v>98</v>
      </c>
      <c r="I1756" s="2" t="s">
        <v>111</v>
      </c>
      <c r="J1756" s="2" t="s">
        <v>100</v>
      </c>
      <c r="K1756" s="14" t="n">
        <v>5168.53</v>
      </c>
      <c r="L1756" s="2" t="n">
        <f aca="false">IF(E1756="","",ROUND((Indicadores!$B$4-E1756)/365.25,1))</f>
        <v>1.3</v>
      </c>
      <c r="M1756" s="2" t="str">
        <f aca="false">IF(E1756="","Virtual",IF(L1756&gt;=Indicadores!$B$6,"Fim de Vida",IF(L1756&gt;=Indicadores!$B$5,"Envelhecendo","Atual")))</f>
        <v>Atual</v>
      </c>
      <c r="N1756" s="2" t="str">
        <f aca="false">IF(F1756="","N/A",IF(F1756&lt;Indicadores!$B$4,"Vencida","Vigente"))</f>
        <v>Vigente</v>
      </c>
      <c r="O1756" s="2" t="str">
        <f aca="false">INDEX(Locais!$B$2:$B$13,MATCH(H1756,Locais!$A$2:$A$13,0))</f>
        <v>Sede - Brasília</v>
      </c>
      <c r="P1756" s="2" t="str">
        <f aca="false">INDEX(Locais!$C$2:$C$13,MATCH(H1756,Locais!$A$2:$A$13,0))</f>
        <v>Centro-Oeste</v>
      </c>
    </row>
    <row r="1757" customFormat="false" ht="15" hidden="false" customHeight="false" outlineLevel="0" collapsed="false">
      <c r="A1757" s="2" t="s">
        <v>1893</v>
      </c>
      <c r="B1757" s="2" t="s">
        <v>70</v>
      </c>
      <c r="C1757" s="2" t="s">
        <v>96</v>
      </c>
      <c r="D1757" s="2" t="s">
        <v>122</v>
      </c>
      <c r="E1757" s="13" t="n">
        <v>44814</v>
      </c>
      <c r="F1757" s="13" t="n">
        <v>46639</v>
      </c>
      <c r="G1757" s="2" t="s">
        <v>34</v>
      </c>
      <c r="H1757" s="2" t="s">
        <v>145</v>
      </c>
      <c r="I1757" s="2" t="s">
        <v>109</v>
      </c>
      <c r="J1757" s="2" t="s">
        <v>100</v>
      </c>
      <c r="K1757" s="14" t="n">
        <v>19768.05</v>
      </c>
      <c r="L1757" s="2" t="n">
        <f aca="false">IF(E1757="","",ROUND((Indicadores!$B$4-E1757)/365.25,1))</f>
        <v>4.1</v>
      </c>
      <c r="M1757" s="2" t="str">
        <f aca="false">IF(E1757="","Virtual",IF(L1757&gt;=Indicadores!$B$6,"Fim de Vida",IF(L1757&gt;=Indicadores!$B$5,"Envelhecendo","Atual")))</f>
        <v>Envelhecendo</v>
      </c>
      <c r="N1757" s="2" t="str">
        <f aca="false">IF(F1757="","N/A",IF(F1757&lt;Indicadores!$B$4,"Vencida","Vigente"))</f>
        <v>Vigente</v>
      </c>
      <c r="O1757" s="2" t="str">
        <f aca="false">INDEX(Locais!$B$2:$B$13,MATCH(H1757,Locais!$A$2:$A$13,0))</f>
        <v>Regional - Belém</v>
      </c>
      <c r="P1757" s="2" t="str">
        <f aca="false">INDEX(Locais!$C$2:$C$13,MATCH(H1757,Locais!$A$2:$A$13,0))</f>
        <v>Norte</v>
      </c>
    </row>
    <row r="1758" customFormat="false" ht="15" hidden="false" customHeight="false" outlineLevel="0" collapsed="false">
      <c r="A1758" s="2" t="s">
        <v>1894</v>
      </c>
      <c r="B1758" s="2" t="s">
        <v>68</v>
      </c>
      <c r="C1758" s="2" t="s">
        <v>126</v>
      </c>
      <c r="D1758" s="2" t="s">
        <v>127</v>
      </c>
      <c r="E1758" s="13" t="n">
        <v>44336</v>
      </c>
      <c r="F1758" s="13" t="n">
        <v>45431</v>
      </c>
      <c r="G1758" s="2" t="s">
        <v>34</v>
      </c>
      <c r="H1758" s="2" t="s">
        <v>119</v>
      </c>
      <c r="I1758" s="2" t="s">
        <v>109</v>
      </c>
      <c r="J1758" s="2" t="s">
        <v>100</v>
      </c>
      <c r="K1758" s="14" t="n">
        <v>5245.7</v>
      </c>
      <c r="L1758" s="2" t="n">
        <f aca="false">IF(E1758="","",ROUND((Indicadores!$B$4-E1758)/365.25,1))</f>
        <v>5.4</v>
      </c>
      <c r="M1758" s="2" t="str">
        <f aca="false">IF(E1758="","Virtual",IF(L1758&gt;=Indicadores!$B$6,"Fim de Vida",IF(L1758&gt;=Indicadores!$B$5,"Envelhecendo","Atual")))</f>
        <v>Fim de Vida</v>
      </c>
      <c r="N1758" s="2" t="str">
        <f aca="false">IF(F1758="","N/A",IF(F1758&lt;Indicadores!$B$4,"Vencida","Vigente"))</f>
        <v>Vencida</v>
      </c>
      <c r="O1758" s="2" t="str">
        <f aca="false">INDEX(Locais!$B$2:$B$13,MATCH(H1758,Locais!$A$2:$A$13,0))</f>
        <v>Regional - São Paulo</v>
      </c>
      <c r="P1758" s="2" t="str">
        <f aca="false">INDEX(Locais!$C$2:$C$13,MATCH(H1758,Locais!$A$2:$A$13,0))</f>
        <v>Sudeste</v>
      </c>
    </row>
    <row r="1759" customFormat="false" ht="15" hidden="false" customHeight="false" outlineLevel="0" collapsed="false">
      <c r="A1759" s="2" t="s">
        <v>1895</v>
      </c>
      <c r="B1759" s="2" t="s">
        <v>68</v>
      </c>
      <c r="C1759" s="2" t="s">
        <v>96</v>
      </c>
      <c r="D1759" s="2" t="s">
        <v>132</v>
      </c>
      <c r="E1759" s="13" t="n">
        <v>44487</v>
      </c>
      <c r="F1759" s="13" t="n">
        <v>45582</v>
      </c>
      <c r="G1759" s="2" t="s">
        <v>32</v>
      </c>
      <c r="H1759" s="2" t="s">
        <v>104</v>
      </c>
      <c r="I1759" s="2" t="s">
        <v>115</v>
      </c>
      <c r="J1759" s="2" t="s">
        <v>100</v>
      </c>
      <c r="K1759" s="14" t="n">
        <v>4752.66</v>
      </c>
      <c r="L1759" s="2" t="n">
        <f aca="false">IF(E1759="","",ROUND((Indicadores!$B$4-E1759)/365.25,1))</f>
        <v>5</v>
      </c>
      <c r="M1759" s="2" t="str">
        <f aca="false">IF(E1759="","Virtual",IF(L1759&gt;=Indicadores!$B$6,"Fim de Vida",IF(L1759&gt;=Indicadores!$B$5,"Envelhecendo","Atual")))</f>
        <v>Fim de Vida</v>
      </c>
      <c r="N1759" s="2" t="str">
        <f aca="false">IF(F1759="","N/A",IF(F1759&lt;Indicadores!$B$4,"Vencida","Vigente"))</f>
        <v>Vencida</v>
      </c>
      <c r="O1759" s="2" t="str">
        <f aca="false">INDEX(Locais!$B$2:$B$13,MATCH(H1759,Locais!$A$2:$A$13,0))</f>
        <v>Regional - Fortaleza</v>
      </c>
      <c r="P1759" s="2" t="str">
        <f aca="false">INDEX(Locais!$C$2:$C$13,MATCH(H1759,Locais!$A$2:$A$13,0))</f>
        <v>Nordeste</v>
      </c>
    </row>
    <row r="1760" customFormat="false" ht="15" hidden="false" customHeight="false" outlineLevel="0" collapsed="false">
      <c r="A1760" s="2" t="s">
        <v>1896</v>
      </c>
      <c r="B1760" s="2" t="s">
        <v>69</v>
      </c>
      <c r="C1760" s="2" t="s">
        <v>126</v>
      </c>
      <c r="D1760" s="2" t="s">
        <v>169</v>
      </c>
      <c r="E1760" s="13" t="n">
        <v>44922</v>
      </c>
      <c r="F1760" s="13" t="n">
        <v>46017</v>
      </c>
      <c r="G1760" s="2" t="s">
        <v>151</v>
      </c>
      <c r="H1760" s="2" t="s">
        <v>163</v>
      </c>
      <c r="I1760" s="2" t="s">
        <v>136</v>
      </c>
      <c r="J1760" s="2" t="s">
        <v>137</v>
      </c>
      <c r="K1760" s="14" t="n">
        <v>7253.48</v>
      </c>
      <c r="L1760" s="2" t="n">
        <f aca="false">IF(E1760="","",ROUND((Indicadores!$B$4-E1760)/365.25,1))</f>
        <v>3.8</v>
      </c>
      <c r="M1760" s="2" t="str">
        <f aca="false">IF(E1760="","Virtual",IF(L1760&gt;=Indicadores!$B$6,"Fim de Vida",IF(L1760&gt;=Indicadores!$B$5,"Envelhecendo","Atual")))</f>
        <v>Envelhecendo</v>
      </c>
      <c r="N1760" s="2" t="str">
        <f aca="false">IF(F1760="","N/A",IF(F1760&lt;Indicadores!$B$4,"Vencida","Vigente"))</f>
        <v>Vencida</v>
      </c>
      <c r="O1760" s="2" t="str">
        <f aca="false">INDEX(Locais!$B$2:$B$13,MATCH(H1760,Locais!$A$2:$A$13,0))</f>
        <v>Regional - Manaus</v>
      </c>
      <c r="P1760" s="2" t="str">
        <f aca="false">INDEX(Locais!$C$2:$C$13,MATCH(H1760,Locais!$A$2:$A$13,0))</f>
        <v>Norte</v>
      </c>
    </row>
    <row r="1761" customFormat="false" ht="15" hidden="false" customHeight="false" outlineLevel="0" collapsed="false">
      <c r="A1761" s="2" t="s">
        <v>1897</v>
      </c>
      <c r="B1761" s="2" t="s">
        <v>69</v>
      </c>
      <c r="C1761" s="2" t="s">
        <v>102</v>
      </c>
      <c r="D1761" s="2" t="s">
        <v>113</v>
      </c>
      <c r="E1761" s="13" t="n">
        <v>44189</v>
      </c>
      <c r="F1761" s="13" t="n">
        <v>45284</v>
      </c>
      <c r="G1761" s="2" t="s">
        <v>32</v>
      </c>
      <c r="H1761" s="2" t="s">
        <v>119</v>
      </c>
      <c r="I1761" s="2" t="s">
        <v>136</v>
      </c>
      <c r="J1761" s="2" t="s">
        <v>100</v>
      </c>
      <c r="K1761" s="14" t="n">
        <v>8837.43</v>
      </c>
      <c r="L1761" s="2" t="n">
        <f aca="false">IF(E1761="","",ROUND((Indicadores!$B$4-E1761)/365.25,1))</f>
        <v>5.8</v>
      </c>
      <c r="M1761" s="2" t="str">
        <f aca="false">IF(E1761="","Virtual",IF(L1761&gt;=Indicadores!$B$6,"Fim de Vida",IF(L1761&gt;=Indicadores!$B$5,"Envelhecendo","Atual")))</f>
        <v>Fim de Vida</v>
      </c>
      <c r="N1761" s="2" t="str">
        <f aca="false">IF(F1761="","N/A",IF(F1761&lt;Indicadores!$B$4,"Vencida","Vigente"))</f>
        <v>Vencida</v>
      </c>
      <c r="O1761" s="2" t="str">
        <f aca="false">INDEX(Locais!$B$2:$B$13,MATCH(H1761,Locais!$A$2:$A$13,0))</f>
        <v>Regional - São Paulo</v>
      </c>
      <c r="P1761" s="2" t="str">
        <f aca="false">INDEX(Locais!$C$2:$C$13,MATCH(H1761,Locais!$A$2:$A$13,0))</f>
        <v>Sudeste</v>
      </c>
    </row>
    <row r="1762" customFormat="false" ht="15" hidden="false" customHeight="false" outlineLevel="0" collapsed="false">
      <c r="A1762" s="2" t="s">
        <v>1898</v>
      </c>
      <c r="B1762" s="2" t="s">
        <v>69</v>
      </c>
      <c r="C1762" s="2" t="s">
        <v>96</v>
      </c>
      <c r="D1762" s="2" t="s">
        <v>117</v>
      </c>
      <c r="E1762" s="13" t="n">
        <v>45558</v>
      </c>
      <c r="F1762" s="13" t="n">
        <v>46653</v>
      </c>
      <c r="G1762" s="2" t="s">
        <v>34</v>
      </c>
      <c r="H1762" s="2" t="s">
        <v>123</v>
      </c>
      <c r="I1762" s="2" t="s">
        <v>130</v>
      </c>
      <c r="J1762" s="2" t="s">
        <v>100</v>
      </c>
      <c r="K1762" s="14" t="n">
        <v>7651.82</v>
      </c>
      <c r="L1762" s="2" t="n">
        <f aca="false">IF(E1762="","",ROUND((Indicadores!$B$4-E1762)/365.25,1))</f>
        <v>2.1</v>
      </c>
      <c r="M1762" s="2" t="str">
        <f aca="false">IF(E1762="","Virtual",IF(L1762&gt;=Indicadores!$B$6,"Fim de Vida",IF(L1762&gt;=Indicadores!$B$5,"Envelhecendo","Atual")))</f>
        <v>Atual</v>
      </c>
      <c r="N1762" s="2" t="str">
        <f aca="false">IF(F1762="","N/A",IF(F1762&lt;Indicadores!$B$4,"Vencida","Vigente"))</f>
        <v>Vigente</v>
      </c>
      <c r="O1762" s="2" t="str">
        <f aca="false">INDEX(Locais!$B$2:$B$13,MATCH(H1762,Locais!$A$2:$A$13,0))</f>
        <v>Regional - Goiânia</v>
      </c>
      <c r="P1762" s="2" t="str">
        <f aca="false">INDEX(Locais!$C$2:$C$13,MATCH(H1762,Locais!$A$2:$A$13,0))</f>
        <v>Centro-Oeste</v>
      </c>
    </row>
    <row r="1763" customFormat="false" ht="15" hidden="false" customHeight="false" outlineLevel="0" collapsed="false">
      <c r="A1763" s="2" t="s">
        <v>1899</v>
      </c>
      <c r="B1763" s="2" t="s">
        <v>69</v>
      </c>
      <c r="C1763" s="2" t="s">
        <v>126</v>
      </c>
      <c r="D1763" s="2" t="s">
        <v>169</v>
      </c>
      <c r="E1763" s="13" t="n">
        <v>45682</v>
      </c>
      <c r="F1763" s="13" t="n">
        <v>46777</v>
      </c>
      <c r="G1763" s="2" t="s">
        <v>32</v>
      </c>
      <c r="H1763" s="2" t="s">
        <v>98</v>
      </c>
      <c r="I1763" s="2" t="s">
        <v>111</v>
      </c>
      <c r="J1763" s="2" t="s">
        <v>100</v>
      </c>
      <c r="K1763" s="14" t="n">
        <v>9080.68</v>
      </c>
      <c r="L1763" s="2" t="n">
        <f aca="false">IF(E1763="","",ROUND((Indicadores!$B$4-E1763)/365.25,1))</f>
        <v>1.7</v>
      </c>
      <c r="M1763" s="2" t="str">
        <f aca="false">IF(E1763="","Virtual",IF(L1763&gt;=Indicadores!$B$6,"Fim de Vida",IF(L1763&gt;=Indicadores!$B$5,"Envelhecendo","Atual")))</f>
        <v>Atual</v>
      </c>
      <c r="N1763" s="2" t="str">
        <f aca="false">IF(F1763="","N/A",IF(F1763&lt;Indicadores!$B$4,"Vencida","Vigente"))</f>
        <v>Vigente</v>
      </c>
      <c r="O1763" s="2" t="str">
        <f aca="false">INDEX(Locais!$B$2:$B$13,MATCH(H1763,Locais!$A$2:$A$13,0))</f>
        <v>Sede - Brasília</v>
      </c>
      <c r="P1763" s="2" t="str">
        <f aca="false">INDEX(Locais!$C$2:$C$13,MATCH(H1763,Locais!$A$2:$A$13,0))</f>
        <v>Centro-Oeste</v>
      </c>
    </row>
    <row r="1764" customFormat="false" ht="15" hidden="false" customHeight="false" outlineLevel="0" collapsed="false">
      <c r="A1764" s="2" t="s">
        <v>1900</v>
      </c>
      <c r="B1764" s="2" t="s">
        <v>69</v>
      </c>
      <c r="C1764" s="2" t="s">
        <v>96</v>
      </c>
      <c r="D1764" s="2" t="s">
        <v>117</v>
      </c>
      <c r="E1764" s="13" t="n">
        <v>43979</v>
      </c>
      <c r="F1764" s="13" t="n">
        <v>45074</v>
      </c>
      <c r="G1764" s="2" t="s">
        <v>32</v>
      </c>
      <c r="H1764" s="2" t="s">
        <v>98</v>
      </c>
      <c r="I1764" s="2" t="s">
        <v>120</v>
      </c>
      <c r="J1764" s="2" t="s">
        <v>100</v>
      </c>
      <c r="K1764" s="14" t="n">
        <v>7289.95</v>
      </c>
      <c r="L1764" s="2" t="n">
        <f aca="false">IF(E1764="","",ROUND((Indicadores!$B$4-E1764)/365.25,1))</f>
        <v>6.4</v>
      </c>
      <c r="M1764" s="2" t="str">
        <f aca="false">IF(E1764="","Virtual",IF(L1764&gt;=Indicadores!$B$6,"Fim de Vida",IF(L1764&gt;=Indicadores!$B$5,"Envelhecendo","Atual")))</f>
        <v>Fim de Vida</v>
      </c>
      <c r="N1764" s="2" t="str">
        <f aca="false">IF(F1764="","N/A",IF(F1764&lt;Indicadores!$B$4,"Vencida","Vigente"))</f>
        <v>Vencida</v>
      </c>
      <c r="O1764" s="2" t="str">
        <f aca="false">INDEX(Locais!$B$2:$B$13,MATCH(H1764,Locais!$A$2:$A$13,0))</f>
        <v>Sede - Brasília</v>
      </c>
      <c r="P1764" s="2" t="str">
        <f aca="false">INDEX(Locais!$C$2:$C$13,MATCH(H1764,Locais!$A$2:$A$13,0))</f>
        <v>Centro-Oeste</v>
      </c>
    </row>
    <row r="1765" customFormat="false" ht="15" hidden="false" customHeight="false" outlineLevel="0" collapsed="false">
      <c r="A1765" s="2" t="s">
        <v>1901</v>
      </c>
      <c r="B1765" s="2" t="s">
        <v>68</v>
      </c>
      <c r="C1765" s="2" t="s">
        <v>126</v>
      </c>
      <c r="D1765" s="2" t="s">
        <v>127</v>
      </c>
      <c r="E1765" s="13" t="n">
        <v>42981</v>
      </c>
      <c r="F1765" s="13" t="n">
        <v>44076</v>
      </c>
      <c r="G1765" s="2" t="s">
        <v>118</v>
      </c>
      <c r="H1765" s="2" t="s">
        <v>141</v>
      </c>
      <c r="I1765" s="2" t="s">
        <v>136</v>
      </c>
      <c r="J1765" s="2" t="s">
        <v>100</v>
      </c>
      <c r="K1765" s="14" t="n">
        <v>4682.93</v>
      </c>
      <c r="L1765" s="2" t="n">
        <f aca="false">IF(E1765="","",ROUND((Indicadores!$B$4-E1765)/365.25,1))</f>
        <v>9.1</v>
      </c>
      <c r="M1765" s="2" t="str">
        <f aca="false">IF(E1765="","Virtual",IF(L1765&gt;=Indicadores!$B$6,"Fim de Vida",IF(L1765&gt;=Indicadores!$B$5,"Envelhecendo","Atual")))</f>
        <v>Fim de Vida</v>
      </c>
      <c r="N1765" s="2" t="str">
        <f aca="false">IF(F1765="","N/A",IF(F1765&lt;Indicadores!$B$4,"Vencida","Vigente"))</f>
        <v>Vencida</v>
      </c>
      <c r="O1765" s="2" t="str">
        <f aca="false">INDEX(Locais!$B$2:$B$13,MATCH(H1765,Locais!$A$2:$A$13,0))</f>
        <v>Regional - Curitiba</v>
      </c>
      <c r="P1765" s="2" t="str">
        <f aca="false">INDEX(Locais!$C$2:$C$13,MATCH(H1765,Locais!$A$2:$A$13,0))</f>
        <v>Sul</v>
      </c>
    </row>
    <row r="1766" customFormat="false" ht="15" hidden="false" customHeight="false" outlineLevel="0" collapsed="false">
      <c r="A1766" s="2" t="s">
        <v>1902</v>
      </c>
      <c r="B1766" s="2" t="s">
        <v>68</v>
      </c>
      <c r="C1766" s="2" t="s">
        <v>126</v>
      </c>
      <c r="D1766" s="2" t="s">
        <v>127</v>
      </c>
      <c r="E1766" s="13" t="n">
        <v>45956</v>
      </c>
      <c r="F1766" s="13" t="n">
        <v>47051</v>
      </c>
      <c r="G1766" s="2" t="s">
        <v>34</v>
      </c>
      <c r="H1766" s="2" t="s">
        <v>145</v>
      </c>
      <c r="I1766" s="2" t="s">
        <v>142</v>
      </c>
      <c r="J1766" s="2" t="s">
        <v>100</v>
      </c>
      <c r="K1766" s="14" t="n">
        <v>6462.11</v>
      </c>
      <c r="L1766" s="2" t="n">
        <f aca="false">IF(E1766="","",ROUND((Indicadores!$B$4-E1766)/365.25,1))</f>
        <v>1</v>
      </c>
      <c r="M1766" s="2" t="str">
        <f aca="false">IF(E1766="","Virtual",IF(L1766&gt;=Indicadores!$B$6,"Fim de Vida",IF(L1766&gt;=Indicadores!$B$5,"Envelhecendo","Atual")))</f>
        <v>Atual</v>
      </c>
      <c r="N1766" s="2" t="str">
        <f aca="false">IF(F1766="","N/A",IF(F1766&lt;Indicadores!$B$4,"Vencida","Vigente"))</f>
        <v>Vigente</v>
      </c>
      <c r="O1766" s="2" t="str">
        <f aca="false">INDEX(Locais!$B$2:$B$13,MATCH(H1766,Locais!$A$2:$A$13,0))</f>
        <v>Regional - Belém</v>
      </c>
      <c r="P1766" s="2" t="str">
        <f aca="false">INDEX(Locais!$C$2:$C$13,MATCH(H1766,Locais!$A$2:$A$13,0))</f>
        <v>Norte</v>
      </c>
    </row>
    <row r="1767" customFormat="false" ht="15" hidden="false" customHeight="false" outlineLevel="0" collapsed="false">
      <c r="A1767" s="2" t="s">
        <v>1903</v>
      </c>
      <c r="B1767" s="2" t="s">
        <v>69</v>
      </c>
      <c r="C1767" s="2" t="s">
        <v>96</v>
      </c>
      <c r="D1767" s="2" t="s">
        <v>97</v>
      </c>
      <c r="E1767" s="13" t="n">
        <v>44476</v>
      </c>
      <c r="F1767" s="13" t="n">
        <v>45571</v>
      </c>
      <c r="G1767" s="2" t="s">
        <v>32</v>
      </c>
      <c r="H1767" s="2" t="s">
        <v>98</v>
      </c>
      <c r="I1767" s="2" t="s">
        <v>99</v>
      </c>
      <c r="J1767" s="2" t="s">
        <v>100</v>
      </c>
      <c r="K1767" s="14" t="n">
        <v>7909.65</v>
      </c>
      <c r="L1767" s="2" t="n">
        <f aca="false">IF(E1767="","",ROUND((Indicadores!$B$4-E1767)/365.25,1))</f>
        <v>5</v>
      </c>
      <c r="M1767" s="2" t="str">
        <f aca="false">IF(E1767="","Virtual",IF(L1767&gt;=Indicadores!$B$6,"Fim de Vida",IF(L1767&gt;=Indicadores!$B$5,"Envelhecendo","Atual")))</f>
        <v>Fim de Vida</v>
      </c>
      <c r="N1767" s="2" t="str">
        <f aca="false">IF(F1767="","N/A",IF(F1767&lt;Indicadores!$B$4,"Vencida","Vigente"))</f>
        <v>Vencida</v>
      </c>
      <c r="O1767" s="2" t="str">
        <f aca="false">INDEX(Locais!$B$2:$B$13,MATCH(H1767,Locais!$A$2:$A$13,0))</f>
        <v>Sede - Brasília</v>
      </c>
      <c r="P1767" s="2" t="str">
        <f aca="false">INDEX(Locais!$C$2:$C$13,MATCH(H1767,Locais!$A$2:$A$13,0))</f>
        <v>Centro-Oeste</v>
      </c>
    </row>
    <row r="1768" customFormat="false" ht="15" hidden="false" customHeight="false" outlineLevel="0" collapsed="false">
      <c r="A1768" s="2" t="s">
        <v>1904</v>
      </c>
      <c r="B1768" s="2" t="s">
        <v>68</v>
      </c>
      <c r="C1768" s="2" t="s">
        <v>102</v>
      </c>
      <c r="D1768" s="2" t="s">
        <v>103</v>
      </c>
      <c r="E1768" s="13" t="n">
        <v>43451</v>
      </c>
      <c r="F1768" s="13" t="n">
        <v>44546</v>
      </c>
      <c r="G1768" s="2" t="s">
        <v>32</v>
      </c>
      <c r="H1768" s="2" t="s">
        <v>98</v>
      </c>
      <c r="I1768" s="2" t="s">
        <v>142</v>
      </c>
      <c r="J1768" s="2" t="s">
        <v>100</v>
      </c>
      <c r="K1768" s="14" t="n">
        <v>6119.32</v>
      </c>
      <c r="L1768" s="2" t="n">
        <f aca="false">IF(E1768="","",ROUND((Indicadores!$B$4-E1768)/365.25,1))</f>
        <v>7.8</v>
      </c>
      <c r="M1768" s="2" t="str">
        <f aca="false">IF(E1768="","Virtual",IF(L1768&gt;=Indicadores!$B$6,"Fim de Vida",IF(L1768&gt;=Indicadores!$B$5,"Envelhecendo","Atual")))</f>
        <v>Fim de Vida</v>
      </c>
      <c r="N1768" s="2" t="str">
        <f aca="false">IF(F1768="","N/A",IF(F1768&lt;Indicadores!$B$4,"Vencida","Vigente"))</f>
        <v>Vencida</v>
      </c>
      <c r="O1768" s="2" t="str">
        <f aca="false">INDEX(Locais!$B$2:$B$13,MATCH(H1768,Locais!$A$2:$A$13,0))</f>
        <v>Sede - Brasília</v>
      </c>
      <c r="P1768" s="2" t="str">
        <f aca="false">INDEX(Locais!$C$2:$C$13,MATCH(H1768,Locais!$A$2:$A$13,0))</f>
        <v>Centro-Oeste</v>
      </c>
    </row>
    <row r="1769" customFormat="false" ht="15" hidden="false" customHeight="false" outlineLevel="0" collapsed="false">
      <c r="A1769" s="2" t="s">
        <v>1905</v>
      </c>
      <c r="B1769" s="2" t="s">
        <v>71</v>
      </c>
      <c r="C1769" s="2" t="s">
        <v>96</v>
      </c>
      <c r="D1769" s="2" t="s">
        <v>171</v>
      </c>
      <c r="E1769" s="13" t="n">
        <v>45294</v>
      </c>
      <c r="F1769" s="13" t="n">
        <v>46389</v>
      </c>
      <c r="G1769" s="2" t="s">
        <v>135</v>
      </c>
      <c r="H1769" s="2" t="s">
        <v>145</v>
      </c>
      <c r="I1769" s="2" t="s">
        <v>142</v>
      </c>
      <c r="J1769" s="2" t="s">
        <v>137</v>
      </c>
      <c r="K1769" s="14" t="n">
        <v>2877.26</v>
      </c>
      <c r="L1769" s="2" t="n">
        <f aca="false">IF(E1769="","",ROUND((Indicadores!$B$4-E1769)/365.25,1))</f>
        <v>2.8</v>
      </c>
      <c r="M1769" s="2" t="str">
        <f aca="false">IF(E1769="","Virtual",IF(L1769&gt;=Indicadores!$B$6,"Fim de Vida",IF(L1769&gt;=Indicadores!$B$5,"Envelhecendo","Atual")))</f>
        <v>Atual</v>
      </c>
      <c r="N1769" s="2" t="str">
        <f aca="false">IF(F1769="","N/A",IF(F1769&lt;Indicadores!$B$4,"Vencida","Vigente"))</f>
        <v>Vigente</v>
      </c>
      <c r="O1769" s="2" t="str">
        <f aca="false">INDEX(Locais!$B$2:$B$13,MATCH(H1769,Locais!$A$2:$A$13,0))</f>
        <v>Regional - Belém</v>
      </c>
      <c r="P1769" s="2" t="str">
        <f aca="false">INDEX(Locais!$C$2:$C$13,MATCH(H1769,Locais!$A$2:$A$13,0))</f>
        <v>Norte</v>
      </c>
    </row>
    <row r="1770" customFormat="false" ht="15" hidden="false" customHeight="false" outlineLevel="0" collapsed="false">
      <c r="A1770" s="2" t="s">
        <v>1906</v>
      </c>
      <c r="B1770" s="2" t="s">
        <v>68</v>
      </c>
      <c r="C1770" s="2" t="s">
        <v>126</v>
      </c>
      <c r="D1770" s="2" t="s">
        <v>127</v>
      </c>
      <c r="E1770" s="13" t="n">
        <v>45060</v>
      </c>
      <c r="F1770" s="13" t="n">
        <v>46155</v>
      </c>
      <c r="G1770" s="2" t="s">
        <v>32</v>
      </c>
      <c r="H1770" s="2" t="s">
        <v>128</v>
      </c>
      <c r="I1770" s="2" t="s">
        <v>115</v>
      </c>
      <c r="J1770" s="2" t="s">
        <v>100</v>
      </c>
      <c r="K1770" s="14" t="n">
        <v>6094.9</v>
      </c>
      <c r="L1770" s="2" t="n">
        <f aca="false">IF(E1770="","",ROUND((Indicadores!$B$4-E1770)/365.25,1))</f>
        <v>3.4</v>
      </c>
      <c r="M1770" s="2" t="str">
        <f aca="false">IF(E1770="","Virtual",IF(L1770&gt;=Indicadores!$B$6,"Fim de Vida",IF(L1770&gt;=Indicadores!$B$5,"Envelhecendo","Atual")))</f>
        <v>Envelhecendo</v>
      </c>
      <c r="N1770" s="2" t="str">
        <f aca="false">IF(F1770="","N/A",IF(F1770&lt;Indicadores!$B$4,"Vencida","Vigente"))</f>
        <v>Vencida</v>
      </c>
      <c r="O1770" s="2" t="str">
        <f aca="false">INDEX(Locais!$B$2:$B$13,MATCH(H1770,Locais!$A$2:$A$13,0))</f>
        <v>Regional - Recife</v>
      </c>
      <c r="P1770" s="2" t="str">
        <f aca="false">INDEX(Locais!$C$2:$C$13,MATCH(H1770,Locais!$A$2:$A$13,0))</f>
        <v>Nordeste</v>
      </c>
    </row>
    <row r="1771" customFormat="false" ht="15" hidden="false" customHeight="false" outlineLevel="0" collapsed="false">
      <c r="A1771" s="2" t="s">
        <v>1907</v>
      </c>
      <c r="B1771" s="2" t="s">
        <v>68</v>
      </c>
      <c r="C1771" s="2" t="s">
        <v>102</v>
      </c>
      <c r="D1771" s="2" t="s">
        <v>103</v>
      </c>
      <c r="E1771" s="13" t="n">
        <v>44729</v>
      </c>
      <c r="F1771" s="13" t="n">
        <v>45824</v>
      </c>
      <c r="G1771" s="2" t="s">
        <v>32</v>
      </c>
      <c r="H1771" s="2" t="s">
        <v>104</v>
      </c>
      <c r="I1771" s="2" t="s">
        <v>99</v>
      </c>
      <c r="J1771" s="2" t="s">
        <v>100</v>
      </c>
      <c r="K1771" s="14" t="n">
        <v>4763.01</v>
      </c>
      <c r="L1771" s="2" t="n">
        <f aca="false">IF(E1771="","",ROUND((Indicadores!$B$4-E1771)/365.25,1))</f>
        <v>4.3</v>
      </c>
      <c r="M1771" s="2" t="str">
        <f aca="false">IF(E1771="","Virtual",IF(L1771&gt;=Indicadores!$B$6,"Fim de Vida",IF(L1771&gt;=Indicadores!$B$5,"Envelhecendo","Atual")))</f>
        <v>Envelhecendo</v>
      </c>
      <c r="N1771" s="2" t="str">
        <f aca="false">IF(F1771="","N/A",IF(F1771&lt;Indicadores!$B$4,"Vencida","Vigente"))</f>
        <v>Vencida</v>
      </c>
      <c r="O1771" s="2" t="str">
        <f aca="false">INDEX(Locais!$B$2:$B$13,MATCH(H1771,Locais!$A$2:$A$13,0))</f>
        <v>Regional - Fortaleza</v>
      </c>
      <c r="P1771" s="2" t="str">
        <f aca="false">INDEX(Locais!$C$2:$C$13,MATCH(H1771,Locais!$A$2:$A$13,0))</f>
        <v>Nordeste</v>
      </c>
    </row>
    <row r="1772" customFormat="false" ht="15" hidden="false" customHeight="false" outlineLevel="0" collapsed="false">
      <c r="A1772" s="2" t="s">
        <v>1908</v>
      </c>
      <c r="B1772" s="2" t="s">
        <v>68</v>
      </c>
      <c r="C1772" s="2" t="s">
        <v>126</v>
      </c>
      <c r="D1772" s="2" t="s">
        <v>127</v>
      </c>
      <c r="E1772" s="13" t="n">
        <v>44374</v>
      </c>
      <c r="F1772" s="13" t="n">
        <v>45469</v>
      </c>
      <c r="G1772" s="2" t="s">
        <v>32</v>
      </c>
      <c r="H1772" s="2" t="s">
        <v>104</v>
      </c>
      <c r="I1772" s="2" t="s">
        <v>142</v>
      </c>
      <c r="J1772" s="2" t="s">
        <v>100</v>
      </c>
      <c r="K1772" s="14" t="n">
        <v>6418.67</v>
      </c>
      <c r="L1772" s="2" t="n">
        <f aca="false">IF(E1772="","",ROUND((Indicadores!$B$4-E1772)/365.25,1))</f>
        <v>5.3</v>
      </c>
      <c r="M1772" s="2" t="str">
        <f aca="false">IF(E1772="","Virtual",IF(L1772&gt;=Indicadores!$B$6,"Fim de Vida",IF(L1772&gt;=Indicadores!$B$5,"Envelhecendo","Atual")))</f>
        <v>Fim de Vida</v>
      </c>
      <c r="N1772" s="2" t="str">
        <f aca="false">IF(F1772="","N/A",IF(F1772&lt;Indicadores!$B$4,"Vencida","Vigente"))</f>
        <v>Vencida</v>
      </c>
      <c r="O1772" s="2" t="str">
        <f aca="false">INDEX(Locais!$B$2:$B$13,MATCH(H1772,Locais!$A$2:$A$13,0))</f>
        <v>Regional - Fortaleza</v>
      </c>
      <c r="P1772" s="2" t="str">
        <f aca="false">INDEX(Locais!$C$2:$C$13,MATCH(H1772,Locais!$A$2:$A$13,0))</f>
        <v>Nordeste</v>
      </c>
    </row>
    <row r="1773" customFormat="false" ht="15" hidden="false" customHeight="false" outlineLevel="0" collapsed="false">
      <c r="A1773" s="2" t="s">
        <v>1909</v>
      </c>
      <c r="B1773" s="2" t="s">
        <v>69</v>
      </c>
      <c r="C1773" s="2" t="s">
        <v>96</v>
      </c>
      <c r="D1773" s="2" t="s">
        <v>117</v>
      </c>
      <c r="E1773" s="13" t="n">
        <v>45969</v>
      </c>
      <c r="F1773" s="13" t="n">
        <v>47064</v>
      </c>
      <c r="G1773" s="2" t="s">
        <v>32</v>
      </c>
      <c r="H1773" s="2" t="s">
        <v>114</v>
      </c>
      <c r="I1773" s="2" t="s">
        <v>133</v>
      </c>
      <c r="J1773" s="2" t="s">
        <v>100</v>
      </c>
      <c r="K1773" s="14" t="n">
        <v>10606.79</v>
      </c>
      <c r="L1773" s="2" t="n">
        <f aca="false">IF(E1773="","",ROUND((Indicadores!$B$4-E1773)/365.25,1))</f>
        <v>0.9</v>
      </c>
      <c r="M1773" s="2" t="str">
        <f aca="false">IF(E1773="","Virtual",IF(L1773&gt;=Indicadores!$B$6,"Fim de Vida",IF(L1773&gt;=Indicadores!$B$5,"Envelhecendo","Atual")))</f>
        <v>Atual</v>
      </c>
      <c r="N1773" s="2" t="str">
        <f aca="false">IF(F1773="","N/A",IF(F1773&lt;Indicadores!$B$4,"Vencida","Vigente"))</f>
        <v>Vigente</v>
      </c>
      <c r="O1773" s="2" t="str">
        <f aca="false">INDEX(Locais!$B$2:$B$13,MATCH(H1773,Locais!$A$2:$A$13,0))</f>
        <v>Regional - Belo Horizonte</v>
      </c>
      <c r="P1773" s="2" t="str">
        <f aca="false">INDEX(Locais!$C$2:$C$13,MATCH(H1773,Locais!$A$2:$A$13,0))</f>
        <v>Sudeste</v>
      </c>
    </row>
    <row r="1774" customFormat="false" ht="15" hidden="false" customHeight="false" outlineLevel="0" collapsed="false">
      <c r="A1774" s="2" t="s">
        <v>1910</v>
      </c>
      <c r="B1774" s="2" t="s">
        <v>68</v>
      </c>
      <c r="C1774" s="2" t="s">
        <v>96</v>
      </c>
      <c r="D1774" s="2" t="s">
        <v>132</v>
      </c>
      <c r="E1774" s="13" t="n">
        <v>43320</v>
      </c>
      <c r="F1774" s="13" t="n">
        <v>44415</v>
      </c>
      <c r="G1774" s="2" t="s">
        <v>118</v>
      </c>
      <c r="H1774" s="2" t="s">
        <v>128</v>
      </c>
      <c r="I1774" s="2" t="s">
        <v>124</v>
      </c>
      <c r="J1774" s="2" t="s">
        <v>100</v>
      </c>
      <c r="K1774" s="14" t="n">
        <v>5306.56</v>
      </c>
      <c r="L1774" s="2" t="n">
        <f aca="false">IF(E1774="","",ROUND((Indicadores!$B$4-E1774)/365.25,1))</f>
        <v>8.2</v>
      </c>
      <c r="M1774" s="2" t="str">
        <f aca="false">IF(E1774="","Virtual",IF(L1774&gt;=Indicadores!$B$6,"Fim de Vida",IF(L1774&gt;=Indicadores!$B$5,"Envelhecendo","Atual")))</f>
        <v>Fim de Vida</v>
      </c>
      <c r="N1774" s="2" t="str">
        <f aca="false">IF(F1774="","N/A",IF(F1774&lt;Indicadores!$B$4,"Vencida","Vigente"))</f>
        <v>Vencida</v>
      </c>
      <c r="O1774" s="2" t="str">
        <f aca="false">INDEX(Locais!$B$2:$B$13,MATCH(H1774,Locais!$A$2:$A$13,0))</f>
        <v>Regional - Recife</v>
      </c>
      <c r="P1774" s="2" t="str">
        <f aca="false">INDEX(Locais!$C$2:$C$13,MATCH(H1774,Locais!$A$2:$A$13,0))</f>
        <v>Nordeste</v>
      </c>
    </row>
    <row r="1775" customFormat="false" ht="15" hidden="false" customHeight="false" outlineLevel="0" collapsed="false">
      <c r="A1775" s="2" t="s">
        <v>1911</v>
      </c>
      <c r="B1775" s="2" t="s">
        <v>68</v>
      </c>
      <c r="C1775" s="2" t="s">
        <v>96</v>
      </c>
      <c r="D1775" s="2" t="s">
        <v>107</v>
      </c>
      <c r="E1775" s="13" t="n">
        <v>43548</v>
      </c>
      <c r="F1775" s="13" t="n">
        <v>44643</v>
      </c>
      <c r="G1775" s="2" t="s">
        <v>32</v>
      </c>
      <c r="H1775" s="2" t="s">
        <v>145</v>
      </c>
      <c r="I1775" s="2" t="s">
        <v>99</v>
      </c>
      <c r="J1775" s="2" t="s">
        <v>100</v>
      </c>
      <c r="K1775" s="14" t="n">
        <v>5375.7</v>
      </c>
      <c r="L1775" s="2" t="n">
        <f aca="false">IF(E1775="","",ROUND((Indicadores!$B$4-E1775)/365.25,1))</f>
        <v>7.6</v>
      </c>
      <c r="M1775" s="2" t="str">
        <f aca="false">IF(E1775="","Virtual",IF(L1775&gt;=Indicadores!$B$6,"Fim de Vida",IF(L1775&gt;=Indicadores!$B$5,"Envelhecendo","Atual")))</f>
        <v>Fim de Vida</v>
      </c>
      <c r="N1775" s="2" t="str">
        <f aca="false">IF(F1775="","N/A",IF(F1775&lt;Indicadores!$B$4,"Vencida","Vigente"))</f>
        <v>Vencida</v>
      </c>
      <c r="O1775" s="2" t="str">
        <f aca="false">INDEX(Locais!$B$2:$B$13,MATCH(H1775,Locais!$A$2:$A$13,0))</f>
        <v>Regional - Belém</v>
      </c>
      <c r="P1775" s="2" t="str">
        <f aca="false">INDEX(Locais!$C$2:$C$13,MATCH(H1775,Locais!$A$2:$A$13,0))</f>
        <v>Norte</v>
      </c>
    </row>
    <row r="1776" customFormat="false" ht="15" hidden="false" customHeight="false" outlineLevel="0" collapsed="false">
      <c r="A1776" s="2" t="s">
        <v>1912</v>
      </c>
      <c r="B1776" s="2" t="s">
        <v>71</v>
      </c>
      <c r="C1776" s="2" t="s">
        <v>126</v>
      </c>
      <c r="D1776" s="2" t="s">
        <v>157</v>
      </c>
      <c r="E1776" s="13" t="n">
        <v>44537</v>
      </c>
      <c r="F1776" s="13" t="n">
        <v>45632</v>
      </c>
      <c r="G1776" s="2" t="s">
        <v>32</v>
      </c>
      <c r="H1776" s="2" t="s">
        <v>98</v>
      </c>
      <c r="I1776" s="2" t="s">
        <v>109</v>
      </c>
      <c r="J1776" s="2" t="s">
        <v>100</v>
      </c>
      <c r="K1776" s="14" t="n">
        <v>2979.01</v>
      </c>
      <c r="L1776" s="2" t="n">
        <f aca="false">IF(E1776="","",ROUND((Indicadores!$B$4-E1776)/365.25,1))</f>
        <v>4.9</v>
      </c>
      <c r="M1776" s="2" t="str">
        <f aca="false">IF(E1776="","Virtual",IF(L1776&gt;=Indicadores!$B$6,"Fim de Vida",IF(L1776&gt;=Indicadores!$B$5,"Envelhecendo","Atual")))</f>
        <v>Envelhecendo</v>
      </c>
      <c r="N1776" s="2" t="str">
        <f aca="false">IF(F1776="","N/A",IF(F1776&lt;Indicadores!$B$4,"Vencida","Vigente"))</f>
        <v>Vencida</v>
      </c>
      <c r="O1776" s="2" t="str">
        <f aca="false">INDEX(Locais!$B$2:$B$13,MATCH(H1776,Locais!$A$2:$A$13,0))</f>
        <v>Sede - Brasília</v>
      </c>
      <c r="P1776" s="2" t="str">
        <f aca="false">INDEX(Locais!$C$2:$C$13,MATCH(H1776,Locais!$A$2:$A$13,0))</f>
        <v>Centro-Oeste</v>
      </c>
    </row>
    <row r="1777" customFormat="false" ht="15" hidden="false" customHeight="false" outlineLevel="0" collapsed="false">
      <c r="A1777" s="2" t="s">
        <v>1913</v>
      </c>
      <c r="B1777" s="2" t="s">
        <v>69</v>
      </c>
      <c r="C1777" s="2" t="s">
        <v>102</v>
      </c>
      <c r="D1777" s="2" t="s">
        <v>113</v>
      </c>
      <c r="E1777" s="13" t="n">
        <v>43347</v>
      </c>
      <c r="F1777" s="13" t="n">
        <v>44442</v>
      </c>
      <c r="G1777" s="2" t="s">
        <v>118</v>
      </c>
      <c r="H1777" s="2" t="s">
        <v>114</v>
      </c>
      <c r="I1777" s="2" t="s">
        <v>109</v>
      </c>
      <c r="J1777" s="2" t="s">
        <v>100</v>
      </c>
      <c r="K1777" s="14" t="n">
        <v>10563.98</v>
      </c>
      <c r="L1777" s="2" t="n">
        <f aca="false">IF(E1777="","",ROUND((Indicadores!$B$4-E1777)/365.25,1))</f>
        <v>8.1</v>
      </c>
      <c r="M1777" s="2" t="str">
        <f aca="false">IF(E1777="","Virtual",IF(L1777&gt;=Indicadores!$B$6,"Fim de Vida",IF(L1777&gt;=Indicadores!$B$5,"Envelhecendo","Atual")))</f>
        <v>Fim de Vida</v>
      </c>
      <c r="N1777" s="2" t="str">
        <f aca="false">IF(F1777="","N/A",IF(F1777&lt;Indicadores!$B$4,"Vencida","Vigente"))</f>
        <v>Vencida</v>
      </c>
      <c r="O1777" s="2" t="str">
        <f aca="false">INDEX(Locais!$B$2:$B$13,MATCH(H1777,Locais!$A$2:$A$13,0))</f>
        <v>Regional - Belo Horizonte</v>
      </c>
      <c r="P1777" s="2" t="str">
        <f aca="false">INDEX(Locais!$C$2:$C$13,MATCH(H1777,Locais!$A$2:$A$13,0))</f>
        <v>Sudeste</v>
      </c>
    </row>
    <row r="1778" customFormat="false" ht="15" hidden="false" customHeight="false" outlineLevel="0" collapsed="false">
      <c r="A1778" s="2" t="s">
        <v>1914</v>
      </c>
      <c r="B1778" s="2" t="s">
        <v>68</v>
      </c>
      <c r="C1778" s="2" t="s">
        <v>96</v>
      </c>
      <c r="D1778" s="2" t="s">
        <v>107</v>
      </c>
      <c r="E1778" s="13" t="n">
        <v>45029</v>
      </c>
      <c r="F1778" s="13" t="n">
        <v>46124</v>
      </c>
      <c r="G1778" s="2" t="s">
        <v>32</v>
      </c>
      <c r="H1778" s="2" t="s">
        <v>119</v>
      </c>
      <c r="I1778" s="2" t="s">
        <v>109</v>
      </c>
      <c r="J1778" s="2" t="s">
        <v>100</v>
      </c>
      <c r="K1778" s="14" t="n">
        <v>5311.78</v>
      </c>
      <c r="L1778" s="2" t="n">
        <f aca="false">IF(E1778="","",ROUND((Indicadores!$B$4-E1778)/365.25,1))</f>
        <v>3.5</v>
      </c>
      <c r="M1778" s="2" t="str">
        <f aca="false">IF(E1778="","Virtual",IF(L1778&gt;=Indicadores!$B$6,"Fim de Vida",IF(L1778&gt;=Indicadores!$B$5,"Envelhecendo","Atual")))</f>
        <v>Envelhecendo</v>
      </c>
      <c r="N1778" s="2" t="str">
        <f aca="false">IF(F1778="","N/A",IF(F1778&lt;Indicadores!$B$4,"Vencida","Vigente"))</f>
        <v>Vencida</v>
      </c>
      <c r="O1778" s="2" t="str">
        <f aca="false">INDEX(Locais!$B$2:$B$13,MATCH(H1778,Locais!$A$2:$A$13,0))</f>
        <v>Regional - São Paulo</v>
      </c>
      <c r="P1778" s="2" t="str">
        <f aca="false">INDEX(Locais!$C$2:$C$13,MATCH(H1778,Locais!$A$2:$A$13,0))</f>
        <v>Sudeste</v>
      </c>
    </row>
    <row r="1779" customFormat="false" ht="15" hidden="false" customHeight="false" outlineLevel="0" collapsed="false">
      <c r="A1779" s="2" t="s">
        <v>1915</v>
      </c>
      <c r="B1779" s="2" t="s">
        <v>68</v>
      </c>
      <c r="C1779" s="2" t="s">
        <v>96</v>
      </c>
      <c r="D1779" s="2" t="s">
        <v>107</v>
      </c>
      <c r="E1779" s="13" t="n">
        <v>45015</v>
      </c>
      <c r="F1779" s="13" t="n">
        <v>46110</v>
      </c>
      <c r="G1779" s="2" t="s">
        <v>32</v>
      </c>
      <c r="H1779" s="2" t="s">
        <v>128</v>
      </c>
      <c r="I1779" s="2" t="s">
        <v>109</v>
      </c>
      <c r="J1779" s="2" t="s">
        <v>100</v>
      </c>
      <c r="K1779" s="14" t="n">
        <v>5909.38</v>
      </c>
      <c r="L1779" s="2" t="n">
        <f aca="false">IF(E1779="","",ROUND((Indicadores!$B$4-E1779)/365.25,1))</f>
        <v>3.6</v>
      </c>
      <c r="M1779" s="2" t="str">
        <f aca="false">IF(E1779="","Virtual",IF(L1779&gt;=Indicadores!$B$6,"Fim de Vida",IF(L1779&gt;=Indicadores!$B$5,"Envelhecendo","Atual")))</f>
        <v>Envelhecendo</v>
      </c>
      <c r="N1779" s="2" t="str">
        <f aca="false">IF(F1779="","N/A",IF(F1779&lt;Indicadores!$B$4,"Vencida","Vigente"))</f>
        <v>Vencida</v>
      </c>
      <c r="O1779" s="2" t="str">
        <f aca="false">INDEX(Locais!$B$2:$B$13,MATCH(H1779,Locais!$A$2:$A$13,0))</f>
        <v>Regional - Recife</v>
      </c>
      <c r="P1779" s="2" t="str">
        <f aca="false">INDEX(Locais!$C$2:$C$13,MATCH(H1779,Locais!$A$2:$A$13,0))</f>
        <v>Nordeste</v>
      </c>
    </row>
    <row r="1780" customFormat="false" ht="15" hidden="false" customHeight="false" outlineLevel="0" collapsed="false">
      <c r="A1780" s="2" t="s">
        <v>1916</v>
      </c>
      <c r="B1780" s="2" t="s">
        <v>69</v>
      </c>
      <c r="C1780" s="2" t="s">
        <v>102</v>
      </c>
      <c r="D1780" s="2" t="s">
        <v>113</v>
      </c>
      <c r="E1780" s="13" t="n">
        <v>44596</v>
      </c>
      <c r="F1780" s="13" t="n">
        <v>45691</v>
      </c>
      <c r="G1780" s="2" t="s">
        <v>32</v>
      </c>
      <c r="H1780" s="2" t="s">
        <v>119</v>
      </c>
      <c r="I1780" s="2" t="s">
        <v>120</v>
      </c>
      <c r="J1780" s="2" t="s">
        <v>100</v>
      </c>
      <c r="K1780" s="14" t="n">
        <v>7637.82</v>
      </c>
      <c r="L1780" s="2" t="n">
        <f aca="false">IF(E1780="","",ROUND((Indicadores!$B$4-E1780)/365.25,1))</f>
        <v>4.7</v>
      </c>
      <c r="M1780" s="2" t="str">
        <f aca="false">IF(E1780="","Virtual",IF(L1780&gt;=Indicadores!$B$6,"Fim de Vida",IF(L1780&gt;=Indicadores!$B$5,"Envelhecendo","Atual")))</f>
        <v>Envelhecendo</v>
      </c>
      <c r="N1780" s="2" t="str">
        <f aca="false">IF(F1780="","N/A",IF(F1780&lt;Indicadores!$B$4,"Vencida","Vigente"))</f>
        <v>Vencida</v>
      </c>
      <c r="O1780" s="2" t="str">
        <f aca="false">INDEX(Locais!$B$2:$B$13,MATCH(H1780,Locais!$A$2:$A$13,0))</f>
        <v>Regional - São Paulo</v>
      </c>
      <c r="P1780" s="2" t="str">
        <f aca="false">INDEX(Locais!$C$2:$C$13,MATCH(H1780,Locais!$A$2:$A$13,0))</f>
        <v>Sudeste</v>
      </c>
    </row>
    <row r="1781" customFormat="false" ht="15" hidden="false" customHeight="false" outlineLevel="0" collapsed="false">
      <c r="A1781" s="2" t="s">
        <v>1917</v>
      </c>
      <c r="B1781" s="2" t="s">
        <v>68</v>
      </c>
      <c r="C1781" s="2" t="s">
        <v>96</v>
      </c>
      <c r="D1781" s="2" t="s">
        <v>107</v>
      </c>
      <c r="E1781" s="13" t="n">
        <v>45384</v>
      </c>
      <c r="F1781" s="13" t="n">
        <v>46479</v>
      </c>
      <c r="G1781" s="2" t="s">
        <v>135</v>
      </c>
      <c r="H1781" s="2" t="s">
        <v>163</v>
      </c>
      <c r="I1781" s="2" t="s">
        <v>99</v>
      </c>
      <c r="J1781" s="2" t="s">
        <v>137</v>
      </c>
      <c r="K1781" s="14" t="n">
        <v>4714.28</v>
      </c>
      <c r="L1781" s="2" t="n">
        <f aca="false">IF(E1781="","",ROUND((Indicadores!$B$4-E1781)/365.25,1))</f>
        <v>2.5</v>
      </c>
      <c r="M1781" s="2" t="str">
        <f aca="false">IF(E1781="","Virtual",IF(L1781&gt;=Indicadores!$B$6,"Fim de Vida",IF(L1781&gt;=Indicadores!$B$5,"Envelhecendo","Atual")))</f>
        <v>Atual</v>
      </c>
      <c r="N1781" s="2" t="str">
        <f aca="false">IF(F1781="","N/A",IF(F1781&lt;Indicadores!$B$4,"Vencida","Vigente"))</f>
        <v>Vigente</v>
      </c>
      <c r="O1781" s="2" t="str">
        <f aca="false">INDEX(Locais!$B$2:$B$13,MATCH(H1781,Locais!$A$2:$A$13,0))</f>
        <v>Regional - Manaus</v>
      </c>
      <c r="P1781" s="2" t="str">
        <f aca="false">INDEX(Locais!$C$2:$C$13,MATCH(H1781,Locais!$A$2:$A$13,0))</f>
        <v>Norte</v>
      </c>
    </row>
    <row r="1782" customFormat="false" ht="15" hidden="false" customHeight="false" outlineLevel="0" collapsed="false">
      <c r="A1782" s="2" t="s">
        <v>1918</v>
      </c>
      <c r="B1782" s="2" t="s">
        <v>71</v>
      </c>
      <c r="C1782" s="2" t="s">
        <v>96</v>
      </c>
      <c r="D1782" s="2" t="s">
        <v>171</v>
      </c>
      <c r="E1782" s="13" t="n">
        <v>45195</v>
      </c>
      <c r="F1782" s="13" t="n">
        <v>46290</v>
      </c>
      <c r="G1782" s="2" t="s">
        <v>32</v>
      </c>
      <c r="H1782" s="2" t="s">
        <v>123</v>
      </c>
      <c r="I1782" s="2" t="s">
        <v>142</v>
      </c>
      <c r="J1782" s="2" t="s">
        <v>100</v>
      </c>
      <c r="K1782" s="14" t="n">
        <v>2889.48</v>
      </c>
      <c r="L1782" s="2" t="n">
        <f aca="false">IF(E1782="","",ROUND((Indicadores!$B$4-E1782)/365.25,1))</f>
        <v>3.1</v>
      </c>
      <c r="M1782" s="2" t="str">
        <f aca="false">IF(E1782="","Virtual",IF(L1782&gt;=Indicadores!$B$6,"Fim de Vida",IF(L1782&gt;=Indicadores!$B$5,"Envelhecendo","Atual")))</f>
        <v>Envelhecendo</v>
      </c>
      <c r="N1782" s="2" t="str">
        <f aca="false">IF(F1782="","N/A",IF(F1782&lt;Indicadores!$B$4,"Vencida","Vigente"))</f>
        <v>Vencida</v>
      </c>
      <c r="O1782" s="2" t="str">
        <f aca="false">INDEX(Locais!$B$2:$B$13,MATCH(H1782,Locais!$A$2:$A$13,0))</f>
        <v>Regional - Goiânia</v>
      </c>
      <c r="P1782" s="2" t="str">
        <f aca="false">INDEX(Locais!$C$2:$C$13,MATCH(H1782,Locais!$A$2:$A$13,0))</f>
        <v>Centro-Oeste</v>
      </c>
    </row>
    <row r="1783" customFormat="false" ht="15" hidden="false" customHeight="false" outlineLevel="0" collapsed="false">
      <c r="A1783" s="2" t="s">
        <v>1919</v>
      </c>
      <c r="B1783" s="2" t="s">
        <v>69</v>
      </c>
      <c r="C1783" s="2" t="s">
        <v>96</v>
      </c>
      <c r="D1783" s="2" t="s">
        <v>97</v>
      </c>
      <c r="E1783" s="13" t="n">
        <v>45859</v>
      </c>
      <c r="F1783" s="13" t="n">
        <v>46954</v>
      </c>
      <c r="G1783" s="2" t="s">
        <v>32</v>
      </c>
      <c r="H1783" s="2" t="s">
        <v>114</v>
      </c>
      <c r="I1783" s="2" t="s">
        <v>120</v>
      </c>
      <c r="J1783" s="2" t="s">
        <v>100</v>
      </c>
      <c r="K1783" s="14" t="n">
        <v>7379.02</v>
      </c>
      <c r="L1783" s="2" t="n">
        <f aca="false">IF(E1783="","",ROUND((Indicadores!$B$4-E1783)/365.25,1))</f>
        <v>1.2</v>
      </c>
      <c r="M1783" s="2" t="str">
        <f aca="false">IF(E1783="","Virtual",IF(L1783&gt;=Indicadores!$B$6,"Fim de Vida",IF(L1783&gt;=Indicadores!$B$5,"Envelhecendo","Atual")))</f>
        <v>Atual</v>
      </c>
      <c r="N1783" s="2" t="str">
        <f aca="false">IF(F1783="","N/A",IF(F1783&lt;Indicadores!$B$4,"Vencida","Vigente"))</f>
        <v>Vigente</v>
      </c>
      <c r="O1783" s="2" t="str">
        <f aca="false">INDEX(Locais!$B$2:$B$13,MATCH(H1783,Locais!$A$2:$A$13,0))</f>
        <v>Regional - Belo Horizonte</v>
      </c>
      <c r="P1783" s="2" t="str">
        <f aca="false">INDEX(Locais!$C$2:$C$13,MATCH(H1783,Locais!$A$2:$A$13,0))</f>
        <v>Sudeste</v>
      </c>
    </row>
    <row r="1784" customFormat="false" ht="15" hidden="false" customHeight="false" outlineLevel="0" collapsed="false">
      <c r="A1784" s="2" t="s">
        <v>1920</v>
      </c>
      <c r="B1784" s="2" t="s">
        <v>71</v>
      </c>
      <c r="C1784" s="2" t="s">
        <v>126</v>
      </c>
      <c r="D1784" s="2" t="s">
        <v>157</v>
      </c>
      <c r="E1784" s="13" t="n">
        <v>43905</v>
      </c>
      <c r="F1784" s="13" t="n">
        <v>45000</v>
      </c>
      <c r="G1784" s="2" t="s">
        <v>32</v>
      </c>
      <c r="H1784" s="2" t="s">
        <v>139</v>
      </c>
      <c r="I1784" s="2" t="s">
        <v>120</v>
      </c>
      <c r="J1784" s="2" t="s">
        <v>100</v>
      </c>
      <c r="K1784" s="14" t="n">
        <v>2053.98</v>
      </c>
      <c r="L1784" s="2" t="n">
        <f aca="false">IF(E1784="","",ROUND((Indicadores!$B$4-E1784)/365.25,1))</f>
        <v>6.6</v>
      </c>
      <c r="M1784" s="2" t="str">
        <f aca="false">IF(E1784="","Virtual",IF(L1784&gt;=Indicadores!$B$6,"Fim de Vida",IF(L1784&gt;=Indicadores!$B$5,"Envelhecendo","Atual")))</f>
        <v>Fim de Vida</v>
      </c>
      <c r="N1784" s="2" t="str">
        <f aca="false">IF(F1784="","N/A",IF(F1784&lt;Indicadores!$B$4,"Vencida","Vigente"))</f>
        <v>Vencida</v>
      </c>
      <c r="O1784" s="2" t="str">
        <f aca="false">INDEX(Locais!$B$2:$B$13,MATCH(H1784,Locais!$A$2:$A$13,0))</f>
        <v>Regional - Rio de Janeiro</v>
      </c>
      <c r="P1784" s="2" t="str">
        <f aca="false">INDEX(Locais!$C$2:$C$13,MATCH(H1784,Locais!$A$2:$A$13,0))</f>
        <v>Sudeste</v>
      </c>
    </row>
    <row r="1785" customFormat="false" ht="15" hidden="false" customHeight="false" outlineLevel="0" collapsed="false">
      <c r="A1785" s="2" t="s">
        <v>1921</v>
      </c>
      <c r="B1785" s="2" t="s">
        <v>69</v>
      </c>
      <c r="C1785" s="2" t="s">
        <v>96</v>
      </c>
      <c r="D1785" s="2" t="s">
        <v>117</v>
      </c>
      <c r="E1785" s="13" t="n">
        <v>44007</v>
      </c>
      <c r="F1785" s="13" t="n">
        <v>45102</v>
      </c>
      <c r="G1785" s="2" t="s">
        <v>151</v>
      </c>
      <c r="H1785" s="2" t="s">
        <v>139</v>
      </c>
      <c r="I1785" s="2" t="s">
        <v>133</v>
      </c>
      <c r="J1785" s="2" t="s">
        <v>137</v>
      </c>
      <c r="K1785" s="14" t="n">
        <v>8260.51</v>
      </c>
      <c r="L1785" s="2" t="n">
        <f aca="false">IF(E1785="","",ROUND((Indicadores!$B$4-E1785)/365.25,1))</f>
        <v>6.3</v>
      </c>
      <c r="M1785" s="2" t="str">
        <f aca="false">IF(E1785="","Virtual",IF(L1785&gt;=Indicadores!$B$6,"Fim de Vida",IF(L1785&gt;=Indicadores!$B$5,"Envelhecendo","Atual")))</f>
        <v>Fim de Vida</v>
      </c>
      <c r="N1785" s="2" t="str">
        <f aca="false">IF(F1785="","N/A",IF(F1785&lt;Indicadores!$B$4,"Vencida","Vigente"))</f>
        <v>Vencida</v>
      </c>
      <c r="O1785" s="2" t="str">
        <f aca="false">INDEX(Locais!$B$2:$B$13,MATCH(H1785,Locais!$A$2:$A$13,0))</f>
        <v>Regional - Rio de Janeiro</v>
      </c>
      <c r="P1785" s="2" t="str">
        <f aca="false">INDEX(Locais!$C$2:$C$13,MATCH(H1785,Locais!$A$2:$A$13,0))</f>
        <v>Sudeste</v>
      </c>
    </row>
    <row r="1786" customFormat="false" ht="15" hidden="false" customHeight="false" outlineLevel="0" collapsed="false">
      <c r="A1786" s="2" t="s">
        <v>1922</v>
      </c>
      <c r="B1786" s="2" t="s">
        <v>68</v>
      </c>
      <c r="C1786" s="2" t="s">
        <v>126</v>
      </c>
      <c r="D1786" s="2" t="s">
        <v>127</v>
      </c>
      <c r="E1786" s="13" t="n">
        <v>45327</v>
      </c>
      <c r="F1786" s="13" t="n">
        <v>46422</v>
      </c>
      <c r="G1786" s="2" t="s">
        <v>32</v>
      </c>
      <c r="H1786" s="2" t="s">
        <v>98</v>
      </c>
      <c r="I1786" s="2" t="s">
        <v>142</v>
      </c>
      <c r="J1786" s="2" t="s">
        <v>100</v>
      </c>
      <c r="K1786" s="14" t="n">
        <v>5833.72</v>
      </c>
      <c r="L1786" s="2" t="n">
        <f aca="false">IF(E1786="","",ROUND((Indicadores!$B$4-E1786)/365.25,1))</f>
        <v>2.7</v>
      </c>
      <c r="M1786" s="2" t="str">
        <f aca="false">IF(E1786="","Virtual",IF(L1786&gt;=Indicadores!$B$6,"Fim de Vida",IF(L1786&gt;=Indicadores!$B$5,"Envelhecendo","Atual")))</f>
        <v>Atual</v>
      </c>
      <c r="N1786" s="2" t="str">
        <f aca="false">IF(F1786="","N/A",IF(F1786&lt;Indicadores!$B$4,"Vencida","Vigente"))</f>
        <v>Vigente</v>
      </c>
      <c r="O1786" s="2" t="str">
        <f aca="false">INDEX(Locais!$B$2:$B$13,MATCH(H1786,Locais!$A$2:$A$13,0))</f>
        <v>Sede - Brasília</v>
      </c>
      <c r="P1786" s="2" t="str">
        <f aca="false">INDEX(Locais!$C$2:$C$13,MATCH(H1786,Locais!$A$2:$A$13,0))</f>
        <v>Centro-Oeste</v>
      </c>
    </row>
    <row r="1787" customFormat="false" ht="15" hidden="false" customHeight="false" outlineLevel="0" collapsed="false">
      <c r="A1787" s="2" t="s">
        <v>1923</v>
      </c>
      <c r="B1787" s="2" t="s">
        <v>68</v>
      </c>
      <c r="C1787" s="2" t="s">
        <v>96</v>
      </c>
      <c r="D1787" s="2" t="s">
        <v>107</v>
      </c>
      <c r="E1787" s="13" t="n">
        <v>44787</v>
      </c>
      <c r="F1787" s="13" t="n">
        <v>45882</v>
      </c>
      <c r="G1787" s="2" t="s">
        <v>34</v>
      </c>
      <c r="H1787" s="2" t="s">
        <v>108</v>
      </c>
      <c r="I1787" s="2" t="s">
        <v>136</v>
      </c>
      <c r="J1787" s="2" t="s">
        <v>100</v>
      </c>
      <c r="K1787" s="14" t="n">
        <v>4521.15</v>
      </c>
      <c r="L1787" s="2" t="n">
        <f aca="false">IF(E1787="","",ROUND((Indicadores!$B$4-E1787)/365.25,1))</f>
        <v>4.2</v>
      </c>
      <c r="M1787" s="2" t="str">
        <f aca="false">IF(E1787="","Virtual",IF(L1787&gt;=Indicadores!$B$6,"Fim de Vida",IF(L1787&gt;=Indicadores!$B$5,"Envelhecendo","Atual")))</f>
        <v>Envelhecendo</v>
      </c>
      <c r="N1787" s="2" t="str">
        <f aca="false">IF(F1787="","N/A",IF(F1787&lt;Indicadores!$B$4,"Vencida","Vigente"))</f>
        <v>Vencida</v>
      </c>
      <c r="O1787" s="2" t="str">
        <f aca="false">INDEX(Locais!$B$2:$B$13,MATCH(H1787,Locais!$A$2:$A$13,0))</f>
        <v>Regional - Porto Alegre</v>
      </c>
      <c r="P1787" s="2" t="str">
        <f aca="false">INDEX(Locais!$C$2:$C$13,MATCH(H1787,Locais!$A$2:$A$13,0))</f>
        <v>Sul</v>
      </c>
    </row>
    <row r="1788" customFormat="false" ht="15" hidden="false" customHeight="false" outlineLevel="0" collapsed="false">
      <c r="A1788" s="2" t="s">
        <v>1924</v>
      </c>
      <c r="B1788" s="2" t="s">
        <v>69</v>
      </c>
      <c r="C1788" s="2" t="s">
        <v>102</v>
      </c>
      <c r="D1788" s="2" t="s">
        <v>113</v>
      </c>
      <c r="E1788" s="13" t="n">
        <v>45438</v>
      </c>
      <c r="F1788" s="13" t="n">
        <v>46533</v>
      </c>
      <c r="G1788" s="2" t="s">
        <v>32</v>
      </c>
      <c r="H1788" s="2" t="s">
        <v>119</v>
      </c>
      <c r="I1788" s="2" t="s">
        <v>99</v>
      </c>
      <c r="J1788" s="2" t="s">
        <v>100</v>
      </c>
      <c r="K1788" s="14" t="n">
        <v>7858.4</v>
      </c>
      <c r="L1788" s="2" t="n">
        <f aca="false">IF(E1788="","",ROUND((Indicadores!$B$4-E1788)/365.25,1))</f>
        <v>2.4</v>
      </c>
      <c r="M1788" s="2" t="str">
        <f aca="false">IF(E1788="","Virtual",IF(L1788&gt;=Indicadores!$B$6,"Fim de Vida",IF(L1788&gt;=Indicadores!$B$5,"Envelhecendo","Atual")))</f>
        <v>Atual</v>
      </c>
      <c r="N1788" s="2" t="str">
        <f aca="false">IF(F1788="","N/A",IF(F1788&lt;Indicadores!$B$4,"Vencida","Vigente"))</f>
        <v>Vigente</v>
      </c>
      <c r="O1788" s="2" t="str">
        <f aca="false">INDEX(Locais!$B$2:$B$13,MATCH(H1788,Locais!$A$2:$A$13,0))</f>
        <v>Regional - São Paulo</v>
      </c>
      <c r="P1788" s="2" t="str">
        <f aca="false">INDEX(Locais!$C$2:$C$13,MATCH(H1788,Locais!$A$2:$A$13,0))</f>
        <v>Sudeste</v>
      </c>
    </row>
    <row r="1789" customFormat="false" ht="15" hidden="false" customHeight="false" outlineLevel="0" collapsed="false">
      <c r="A1789" s="2" t="s">
        <v>1925</v>
      </c>
      <c r="B1789" s="2" t="s">
        <v>68</v>
      </c>
      <c r="C1789" s="2" t="s">
        <v>96</v>
      </c>
      <c r="D1789" s="2" t="s">
        <v>107</v>
      </c>
      <c r="E1789" s="13" t="n">
        <v>45728</v>
      </c>
      <c r="F1789" s="13" t="n">
        <v>46823</v>
      </c>
      <c r="G1789" s="2" t="s">
        <v>34</v>
      </c>
      <c r="H1789" s="2" t="s">
        <v>141</v>
      </c>
      <c r="I1789" s="2" t="s">
        <v>124</v>
      </c>
      <c r="J1789" s="2" t="s">
        <v>100</v>
      </c>
      <c r="K1789" s="14" t="n">
        <v>5019.26</v>
      </c>
      <c r="L1789" s="2" t="n">
        <f aca="false">IF(E1789="","",ROUND((Indicadores!$B$4-E1789)/365.25,1))</f>
        <v>1.6</v>
      </c>
      <c r="M1789" s="2" t="str">
        <f aca="false">IF(E1789="","Virtual",IF(L1789&gt;=Indicadores!$B$6,"Fim de Vida",IF(L1789&gt;=Indicadores!$B$5,"Envelhecendo","Atual")))</f>
        <v>Atual</v>
      </c>
      <c r="N1789" s="2" t="str">
        <f aca="false">IF(F1789="","N/A",IF(F1789&lt;Indicadores!$B$4,"Vencida","Vigente"))</f>
        <v>Vigente</v>
      </c>
      <c r="O1789" s="2" t="str">
        <f aca="false">INDEX(Locais!$B$2:$B$13,MATCH(H1789,Locais!$A$2:$A$13,0))</f>
        <v>Regional - Curitiba</v>
      </c>
      <c r="P1789" s="2" t="str">
        <f aca="false">INDEX(Locais!$C$2:$C$13,MATCH(H1789,Locais!$A$2:$A$13,0))</f>
        <v>Sul</v>
      </c>
    </row>
    <row r="1790" customFormat="false" ht="15" hidden="false" customHeight="false" outlineLevel="0" collapsed="false">
      <c r="A1790" s="2" t="s">
        <v>1926</v>
      </c>
      <c r="B1790" s="2" t="s">
        <v>68</v>
      </c>
      <c r="C1790" s="2" t="s">
        <v>126</v>
      </c>
      <c r="D1790" s="2" t="s">
        <v>127</v>
      </c>
      <c r="E1790" s="13" t="n">
        <v>43290</v>
      </c>
      <c r="F1790" s="13" t="n">
        <v>44385</v>
      </c>
      <c r="G1790" s="2" t="s">
        <v>32</v>
      </c>
      <c r="H1790" s="2" t="s">
        <v>128</v>
      </c>
      <c r="I1790" s="2" t="s">
        <v>133</v>
      </c>
      <c r="J1790" s="2" t="s">
        <v>100</v>
      </c>
      <c r="K1790" s="14" t="n">
        <v>6189.05</v>
      </c>
      <c r="L1790" s="2" t="n">
        <f aca="false">IF(E1790="","",ROUND((Indicadores!$B$4-E1790)/365.25,1))</f>
        <v>8.3</v>
      </c>
      <c r="M1790" s="2" t="str">
        <f aca="false">IF(E1790="","Virtual",IF(L1790&gt;=Indicadores!$B$6,"Fim de Vida",IF(L1790&gt;=Indicadores!$B$5,"Envelhecendo","Atual")))</f>
        <v>Fim de Vida</v>
      </c>
      <c r="N1790" s="2" t="str">
        <f aca="false">IF(F1790="","N/A",IF(F1790&lt;Indicadores!$B$4,"Vencida","Vigente"))</f>
        <v>Vencida</v>
      </c>
      <c r="O1790" s="2" t="str">
        <f aca="false">INDEX(Locais!$B$2:$B$13,MATCH(H1790,Locais!$A$2:$A$13,0))</f>
        <v>Regional - Recife</v>
      </c>
      <c r="P1790" s="2" t="str">
        <f aca="false">INDEX(Locais!$C$2:$C$13,MATCH(H1790,Locais!$A$2:$A$13,0))</f>
        <v>Nordeste</v>
      </c>
    </row>
    <row r="1791" customFormat="false" ht="15" hidden="false" customHeight="false" outlineLevel="0" collapsed="false">
      <c r="A1791" s="2" t="s">
        <v>1927</v>
      </c>
      <c r="B1791" s="2" t="s">
        <v>68</v>
      </c>
      <c r="C1791" s="2" t="s">
        <v>102</v>
      </c>
      <c r="D1791" s="2" t="s">
        <v>103</v>
      </c>
      <c r="E1791" s="13" t="n">
        <v>45127</v>
      </c>
      <c r="F1791" s="13" t="n">
        <v>46222</v>
      </c>
      <c r="G1791" s="2" t="s">
        <v>135</v>
      </c>
      <c r="H1791" s="2" t="s">
        <v>165</v>
      </c>
      <c r="I1791" s="2" t="s">
        <v>99</v>
      </c>
      <c r="J1791" s="2" t="s">
        <v>137</v>
      </c>
      <c r="K1791" s="14" t="n">
        <v>5787.83</v>
      </c>
      <c r="L1791" s="2" t="n">
        <f aca="false">IF(E1791="","",ROUND((Indicadores!$B$4-E1791)/365.25,1))</f>
        <v>3.2</v>
      </c>
      <c r="M1791" s="2" t="str">
        <f aca="false">IF(E1791="","Virtual",IF(L1791&gt;=Indicadores!$B$6,"Fim de Vida",IF(L1791&gt;=Indicadores!$B$5,"Envelhecendo","Atual")))</f>
        <v>Envelhecendo</v>
      </c>
      <c r="N1791" s="2" t="str">
        <f aca="false">IF(F1791="","N/A",IF(F1791&lt;Indicadores!$B$4,"Vencida","Vigente"))</f>
        <v>Vencida</v>
      </c>
      <c r="O1791" s="2" t="str">
        <f aca="false">INDEX(Locais!$B$2:$B$13,MATCH(H1791,Locais!$A$2:$A$13,0))</f>
        <v>Regional - Salvador</v>
      </c>
      <c r="P1791" s="2" t="str">
        <f aca="false">INDEX(Locais!$C$2:$C$13,MATCH(H1791,Locais!$A$2:$A$13,0))</f>
        <v>Nordeste</v>
      </c>
    </row>
    <row r="1792" customFormat="false" ht="15" hidden="false" customHeight="false" outlineLevel="0" collapsed="false">
      <c r="A1792" s="2" t="s">
        <v>1928</v>
      </c>
      <c r="B1792" s="2" t="s">
        <v>69</v>
      </c>
      <c r="C1792" s="2" t="s">
        <v>96</v>
      </c>
      <c r="D1792" s="2" t="s">
        <v>117</v>
      </c>
      <c r="E1792" s="13" t="n">
        <v>45267</v>
      </c>
      <c r="F1792" s="13" t="n">
        <v>46362</v>
      </c>
      <c r="G1792" s="2" t="s">
        <v>32</v>
      </c>
      <c r="H1792" s="2" t="s">
        <v>123</v>
      </c>
      <c r="I1792" s="2" t="s">
        <v>109</v>
      </c>
      <c r="J1792" s="2" t="s">
        <v>100</v>
      </c>
      <c r="K1792" s="14" t="n">
        <v>10829.57</v>
      </c>
      <c r="L1792" s="2" t="n">
        <f aca="false">IF(E1792="","",ROUND((Indicadores!$B$4-E1792)/365.25,1))</f>
        <v>2.9</v>
      </c>
      <c r="M1792" s="2" t="str">
        <f aca="false">IF(E1792="","Virtual",IF(L1792&gt;=Indicadores!$B$6,"Fim de Vida",IF(L1792&gt;=Indicadores!$B$5,"Envelhecendo","Atual")))</f>
        <v>Atual</v>
      </c>
      <c r="N1792" s="2" t="str">
        <f aca="false">IF(F1792="","N/A",IF(F1792&lt;Indicadores!$B$4,"Vencida","Vigente"))</f>
        <v>Vigente</v>
      </c>
      <c r="O1792" s="2" t="str">
        <f aca="false">INDEX(Locais!$B$2:$B$13,MATCH(H1792,Locais!$A$2:$A$13,0))</f>
        <v>Regional - Goiânia</v>
      </c>
      <c r="P1792" s="2" t="str">
        <f aca="false">INDEX(Locais!$C$2:$C$13,MATCH(H1792,Locais!$A$2:$A$13,0))</f>
        <v>Centro-Oeste</v>
      </c>
    </row>
    <row r="1793" customFormat="false" ht="15" hidden="false" customHeight="false" outlineLevel="0" collapsed="false">
      <c r="A1793" s="2" t="s">
        <v>1929</v>
      </c>
      <c r="B1793" s="2" t="s">
        <v>68</v>
      </c>
      <c r="C1793" s="2" t="s">
        <v>96</v>
      </c>
      <c r="D1793" s="2" t="s">
        <v>107</v>
      </c>
      <c r="E1793" s="13" t="n">
        <v>45933</v>
      </c>
      <c r="F1793" s="13" t="n">
        <v>47028</v>
      </c>
      <c r="G1793" s="2" t="s">
        <v>32</v>
      </c>
      <c r="H1793" s="2" t="s">
        <v>165</v>
      </c>
      <c r="I1793" s="2" t="s">
        <v>124</v>
      </c>
      <c r="J1793" s="2" t="s">
        <v>100</v>
      </c>
      <c r="K1793" s="14" t="n">
        <v>4737.03</v>
      </c>
      <c r="L1793" s="2" t="n">
        <f aca="false">IF(E1793="","",ROUND((Indicadores!$B$4-E1793)/365.25,1))</f>
        <v>1</v>
      </c>
      <c r="M1793" s="2" t="str">
        <f aca="false">IF(E1793="","Virtual",IF(L1793&gt;=Indicadores!$B$6,"Fim de Vida",IF(L1793&gt;=Indicadores!$B$5,"Envelhecendo","Atual")))</f>
        <v>Atual</v>
      </c>
      <c r="N1793" s="2" t="str">
        <f aca="false">IF(F1793="","N/A",IF(F1793&lt;Indicadores!$B$4,"Vencida","Vigente"))</f>
        <v>Vigente</v>
      </c>
      <c r="O1793" s="2" t="str">
        <f aca="false">INDEX(Locais!$B$2:$B$13,MATCH(H1793,Locais!$A$2:$A$13,0))</f>
        <v>Regional - Salvador</v>
      </c>
      <c r="P1793" s="2" t="str">
        <f aca="false">INDEX(Locais!$C$2:$C$13,MATCH(H1793,Locais!$A$2:$A$13,0))</f>
        <v>Nordeste</v>
      </c>
    </row>
    <row r="1794" customFormat="false" ht="15" hidden="false" customHeight="false" outlineLevel="0" collapsed="false">
      <c r="A1794" s="2" t="s">
        <v>1930</v>
      </c>
      <c r="B1794" s="2" t="s">
        <v>69</v>
      </c>
      <c r="C1794" s="2" t="s">
        <v>126</v>
      </c>
      <c r="D1794" s="2" t="s">
        <v>169</v>
      </c>
      <c r="E1794" s="13" t="n">
        <v>44565</v>
      </c>
      <c r="F1794" s="13" t="n">
        <v>45660</v>
      </c>
      <c r="G1794" s="2" t="s">
        <v>34</v>
      </c>
      <c r="H1794" s="2" t="s">
        <v>139</v>
      </c>
      <c r="I1794" s="2" t="s">
        <v>130</v>
      </c>
      <c r="J1794" s="2" t="s">
        <v>100</v>
      </c>
      <c r="K1794" s="14" t="n">
        <v>9446.3</v>
      </c>
      <c r="L1794" s="2" t="n">
        <f aca="false">IF(E1794="","",ROUND((Indicadores!$B$4-E1794)/365.25,1))</f>
        <v>4.8</v>
      </c>
      <c r="M1794" s="2" t="str">
        <f aca="false">IF(E1794="","Virtual",IF(L1794&gt;=Indicadores!$B$6,"Fim de Vida",IF(L1794&gt;=Indicadores!$B$5,"Envelhecendo","Atual")))</f>
        <v>Envelhecendo</v>
      </c>
      <c r="N1794" s="2" t="str">
        <f aca="false">IF(F1794="","N/A",IF(F1794&lt;Indicadores!$B$4,"Vencida","Vigente"))</f>
        <v>Vencida</v>
      </c>
      <c r="O1794" s="2" t="str">
        <f aca="false">INDEX(Locais!$B$2:$B$13,MATCH(H1794,Locais!$A$2:$A$13,0))</f>
        <v>Regional - Rio de Janeiro</v>
      </c>
      <c r="P1794" s="2" t="str">
        <f aca="false">INDEX(Locais!$C$2:$C$13,MATCH(H1794,Locais!$A$2:$A$13,0))</f>
        <v>Sudeste</v>
      </c>
    </row>
    <row r="1795" customFormat="false" ht="15" hidden="false" customHeight="false" outlineLevel="0" collapsed="false">
      <c r="A1795" s="2" t="s">
        <v>1931</v>
      </c>
      <c r="B1795" s="2" t="s">
        <v>71</v>
      </c>
      <c r="C1795" s="2" t="s">
        <v>96</v>
      </c>
      <c r="D1795" s="2" t="s">
        <v>171</v>
      </c>
      <c r="E1795" s="13" t="n">
        <v>43522</v>
      </c>
      <c r="F1795" s="13" t="n">
        <v>44617</v>
      </c>
      <c r="G1795" s="2" t="s">
        <v>32</v>
      </c>
      <c r="H1795" s="2" t="s">
        <v>145</v>
      </c>
      <c r="I1795" s="2" t="s">
        <v>133</v>
      </c>
      <c r="J1795" s="2" t="s">
        <v>100</v>
      </c>
      <c r="K1795" s="14" t="n">
        <v>2990.49</v>
      </c>
      <c r="L1795" s="2" t="n">
        <f aca="false">IF(E1795="","",ROUND((Indicadores!$B$4-E1795)/365.25,1))</f>
        <v>7.6</v>
      </c>
      <c r="M1795" s="2" t="str">
        <f aca="false">IF(E1795="","Virtual",IF(L1795&gt;=Indicadores!$B$6,"Fim de Vida",IF(L1795&gt;=Indicadores!$B$5,"Envelhecendo","Atual")))</f>
        <v>Fim de Vida</v>
      </c>
      <c r="N1795" s="2" t="str">
        <f aca="false">IF(F1795="","N/A",IF(F1795&lt;Indicadores!$B$4,"Vencida","Vigente"))</f>
        <v>Vencida</v>
      </c>
      <c r="O1795" s="2" t="str">
        <f aca="false">INDEX(Locais!$B$2:$B$13,MATCH(H1795,Locais!$A$2:$A$13,0))</f>
        <v>Regional - Belém</v>
      </c>
      <c r="P1795" s="2" t="str">
        <f aca="false">INDEX(Locais!$C$2:$C$13,MATCH(H1795,Locais!$A$2:$A$13,0))</f>
        <v>Norte</v>
      </c>
    </row>
    <row r="1796" customFormat="false" ht="15" hidden="false" customHeight="false" outlineLevel="0" collapsed="false">
      <c r="A1796" s="2" t="s">
        <v>1932</v>
      </c>
      <c r="B1796" s="2" t="s">
        <v>69</v>
      </c>
      <c r="C1796" s="2" t="s">
        <v>126</v>
      </c>
      <c r="D1796" s="2" t="s">
        <v>169</v>
      </c>
      <c r="E1796" s="13" t="n">
        <v>45667</v>
      </c>
      <c r="F1796" s="13" t="n">
        <v>46762</v>
      </c>
      <c r="G1796" s="2" t="s">
        <v>32</v>
      </c>
      <c r="H1796" s="2" t="s">
        <v>114</v>
      </c>
      <c r="I1796" s="2" t="s">
        <v>99</v>
      </c>
      <c r="J1796" s="2" t="s">
        <v>100</v>
      </c>
      <c r="K1796" s="14" t="n">
        <v>10039.86</v>
      </c>
      <c r="L1796" s="2" t="n">
        <f aca="false">IF(E1796="","",ROUND((Indicadores!$B$4-E1796)/365.25,1))</f>
        <v>1.8</v>
      </c>
      <c r="M1796" s="2" t="str">
        <f aca="false">IF(E1796="","Virtual",IF(L1796&gt;=Indicadores!$B$6,"Fim de Vida",IF(L1796&gt;=Indicadores!$B$5,"Envelhecendo","Atual")))</f>
        <v>Atual</v>
      </c>
      <c r="N1796" s="2" t="str">
        <f aca="false">IF(F1796="","N/A",IF(F1796&lt;Indicadores!$B$4,"Vencida","Vigente"))</f>
        <v>Vigente</v>
      </c>
      <c r="O1796" s="2" t="str">
        <f aca="false">INDEX(Locais!$B$2:$B$13,MATCH(H1796,Locais!$A$2:$A$13,0))</f>
        <v>Regional - Belo Horizonte</v>
      </c>
      <c r="P1796" s="2" t="str">
        <f aca="false">INDEX(Locais!$C$2:$C$13,MATCH(H1796,Locais!$A$2:$A$13,0))</f>
        <v>Sudeste</v>
      </c>
    </row>
    <row r="1797" customFormat="false" ht="15" hidden="false" customHeight="false" outlineLevel="0" collapsed="false">
      <c r="A1797" s="2" t="s">
        <v>1933</v>
      </c>
      <c r="B1797" s="2" t="s">
        <v>68</v>
      </c>
      <c r="C1797" s="2" t="s">
        <v>96</v>
      </c>
      <c r="D1797" s="2" t="s">
        <v>107</v>
      </c>
      <c r="E1797" s="13" t="n">
        <v>45736</v>
      </c>
      <c r="F1797" s="13" t="n">
        <v>46831</v>
      </c>
      <c r="G1797" s="2" t="s">
        <v>32</v>
      </c>
      <c r="H1797" s="2" t="s">
        <v>98</v>
      </c>
      <c r="I1797" s="2" t="s">
        <v>120</v>
      </c>
      <c r="J1797" s="2" t="s">
        <v>100</v>
      </c>
      <c r="K1797" s="14" t="n">
        <v>4641.32</v>
      </c>
      <c r="L1797" s="2" t="n">
        <f aca="false">IF(E1797="","",ROUND((Indicadores!$B$4-E1797)/365.25,1))</f>
        <v>1.6</v>
      </c>
      <c r="M1797" s="2" t="str">
        <f aca="false">IF(E1797="","Virtual",IF(L1797&gt;=Indicadores!$B$6,"Fim de Vida",IF(L1797&gt;=Indicadores!$B$5,"Envelhecendo","Atual")))</f>
        <v>Atual</v>
      </c>
      <c r="N1797" s="2" t="str">
        <f aca="false">IF(F1797="","N/A",IF(F1797&lt;Indicadores!$B$4,"Vencida","Vigente"))</f>
        <v>Vigente</v>
      </c>
      <c r="O1797" s="2" t="str">
        <f aca="false">INDEX(Locais!$B$2:$B$13,MATCH(H1797,Locais!$A$2:$A$13,0))</f>
        <v>Sede - Brasília</v>
      </c>
      <c r="P1797" s="2" t="str">
        <f aca="false">INDEX(Locais!$C$2:$C$13,MATCH(H1797,Locais!$A$2:$A$13,0))</f>
        <v>Centro-Oeste</v>
      </c>
    </row>
    <row r="1798" customFormat="false" ht="15" hidden="false" customHeight="false" outlineLevel="0" collapsed="false">
      <c r="A1798" s="2" t="s">
        <v>1934</v>
      </c>
      <c r="B1798" s="2" t="s">
        <v>69</v>
      </c>
      <c r="C1798" s="2" t="s">
        <v>96</v>
      </c>
      <c r="D1798" s="2" t="s">
        <v>97</v>
      </c>
      <c r="E1798" s="13" t="n">
        <v>44715</v>
      </c>
      <c r="F1798" s="13" t="n">
        <v>45810</v>
      </c>
      <c r="G1798" s="2" t="s">
        <v>118</v>
      </c>
      <c r="H1798" s="2" t="s">
        <v>98</v>
      </c>
      <c r="I1798" s="2" t="s">
        <v>136</v>
      </c>
      <c r="J1798" s="2" t="s">
        <v>100</v>
      </c>
      <c r="K1798" s="14" t="n">
        <v>8591.13</v>
      </c>
      <c r="L1798" s="2" t="n">
        <f aca="false">IF(E1798="","",ROUND((Indicadores!$B$4-E1798)/365.25,1))</f>
        <v>4.4</v>
      </c>
      <c r="M1798" s="2" t="str">
        <f aca="false">IF(E1798="","Virtual",IF(L1798&gt;=Indicadores!$B$6,"Fim de Vida",IF(L1798&gt;=Indicadores!$B$5,"Envelhecendo","Atual")))</f>
        <v>Envelhecendo</v>
      </c>
      <c r="N1798" s="2" t="str">
        <f aca="false">IF(F1798="","N/A",IF(F1798&lt;Indicadores!$B$4,"Vencida","Vigente"))</f>
        <v>Vencida</v>
      </c>
      <c r="O1798" s="2" t="str">
        <f aca="false">INDEX(Locais!$B$2:$B$13,MATCH(H1798,Locais!$A$2:$A$13,0))</f>
        <v>Sede - Brasília</v>
      </c>
      <c r="P1798" s="2" t="str">
        <f aca="false">INDEX(Locais!$C$2:$C$13,MATCH(H1798,Locais!$A$2:$A$13,0))</f>
        <v>Centro-Oeste</v>
      </c>
    </row>
    <row r="1799" customFormat="false" ht="15" hidden="false" customHeight="false" outlineLevel="0" collapsed="false">
      <c r="A1799" s="2" t="s">
        <v>1935</v>
      </c>
      <c r="B1799" s="2" t="s">
        <v>69</v>
      </c>
      <c r="C1799" s="2" t="s">
        <v>102</v>
      </c>
      <c r="D1799" s="2" t="s">
        <v>113</v>
      </c>
      <c r="E1799" s="13" t="n">
        <v>45832</v>
      </c>
      <c r="F1799" s="13" t="n">
        <v>46927</v>
      </c>
      <c r="G1799" s="2" t="s">
        <v>32</v>
      </c>
      <c r="H1799" s="2" t="s">
        <v>98</v>
      </c>
      <c r="I1799" s="2" t="s">
        <v>120</v>
      </c>
      <c r="J1799" s="2" t="s">
        <v>100</v>
      </c>
      <c r="K1799" s="14" t="n">
        <v>9868.52</v>
      </c>
      <c r="L1799" s="2" t="n">
        <f aca="false">IF(E1799="","",ROUND((Indicadores!$B$4-E1799)/365.25,1))</f>
        <v>1.3</v>
      </c>
      <c r="M1799" s="2" t="str">
        <f aca="false">IF(E1799="","Virtual",IF(L1799&gt;=Indicadores!$B$6,"Fim de Vida",IF(L1799&gt;=Indicadores!$B$5,"Envelhecendo","Atual")))</f>
        <v>Atual</v>
      </c>
      <c r="N1799" s="2" t="str">
        <f aca="false">IF(F1799="","N/A",IF(F1799&lt;Indicadores!$B$4,"Vencida","Vigente"))</f>
        <v>Vigente</v>
      </c>
      <c r="O1799" s="2" t="str">
        <f aca="false">INDEX(Locais!$B$2:$B$13,MATCH(H1799,Locais!$A$2:$A$13,0))</f>
        <v>Sede - Brasília</v>
      </c>
      <c r="P1799" s="2" t="str">
        <f aca="false">INDEX(Locais!$C$2:$C$13,MATCH(H1799,Locais!$A$2:$A$13,0))</f>
        <v>Centro-Oeste</v>
      </c>
    </row>
    <row r="1800" customFormat="false" ht="15" hidden="false" customHeight="false" outlineLevel="0" collapsed="false">
      <c r="A1800" s="2" t="s">
        <v>1936</v>
      </c>
      <c r="B1800" s="2" t="s">
        <v>68</v>
      </c>
      <c r="C1800" s="2" t="s">
        <v>102</v>
      </c>
      <c r="D1800" s="2" t="s">
        <v>103</v>
      </c>
      <c r="E1800" s="13" t="n">
        <v>44325</v>
      </c>
      <c r="F1800" s="13" t="n">
        <v>45420</v>
      </c>
      <c r="G1800" s="2" t="s">
        <v>34</v>
      </c>
      <c r="H1800" s="2" t="s">
        <v>123</v>
      </c>
      <c r="I1800" s="2" t="s">
        <v>130</v>
      </c>
      <c r="J1800" s="2" t="s">
        <v>100</v>
      </c>
      <c r="K1800" s="14" t="n">
        <v>5034.11</v>
      </c>
      <c r="L1800" s="2" t="n">
        <f aca="false">IF(E1800="","",ROUND((Indicadores!$B$4-E1800)/365.25,1))</f>
        <v>5.4</v>
      </c>
      <c r="M1800" s="2" t="str">
        <f aca="false">IF(E1800="","Virtual",IF(L1800&gt;=Indicadores!$B$6,"Fim de Vida",IF(L1800&gt;=Indicadores!$B$5,"Envelhecendo","Atual")))</f>
        <v>Fim de Vida</v>
      </c>
      <c r="N1800" s="2" t="str">
        <f aca="false">IF(F1800="","N/A",IF(F1800&lt;Indicadores!$B$4,"Vencida","Vigente"))</f>
        <v>Vencida</v>
      </c>
      <c r="O1800" s="2" t="str">
        <f aca="false">INDEX(Locais!$B$2:$B$13,MATCH(H1800,Locais!$A$2:$A$13,0))</f>
        <v>Regional - Goiânia</v>
      </c>
      <c r="P1800" s="2" t="str">
        <f aca="false">INDEX(Locais!$C$2:$C$13,MATCH(H1800,Locais!$A$2:$A$13,0))</f>
        <v>Centro-Oeste</v>
      </c>
    </row>
    <row r="1801" customFormat="false" ht="15" hidden="false" customHeight="false" outlineLevel="0" collapsed="false">
      <c r="A1801" s="2" t="s">
        <v>1937</v>
      </c>
      <c r="B1801" s="2" t="s">
        <v>69</v>
      </c>
      <c r="C1801" s="2" t="s">
        <v>96</v>
      </c>
      <c r="D1801" s="2" t="s">
        <v>117</v>
      </c>
      <c r="E1801" s="13" t="n">
        <v>45361</v>
      </c>
      <c r="F1801" s="13" t="n">
        <v>46456</v>
      </c>
      <c r="G1801" s="2" t="s">
        <v>32</v>
      </c>
      <c r="H1801" s="2" t="s">
        <v>108</v>
      </c>
      <c r="I1801" s="2" t="s">
        <v>109</v>
      </c>
      <c r="J1801" s="2" t="s">
        <v>100</v>
      </c>
      <c r="K1801" s="14" t="n">
        <v>8227.03</v>
      </c>
      <c r="L1801" s="2" t="n">
        <f aca="false">IF(E1801="","",ROUND((Indicadores!$B$4-E1801)/365.25,1))</f>
        <v>2.6</v>
      </c>
      <c r="M1801" s="2" t="str">
        <f aca="false">IF(E1801="","Virtual",IF(L1801&gt;=Indicadores!$B$6,"Fim de Vida",IF(L1801&gt;=Indicadores!$B$5,"Envelhecendo","Atual")))</f>
        <v>Atual</v>
      </c>
      <c r="N1801" s="2" t="str">
        <f aca="false">IF(F1801="","N/A",IF(F1801&lt;Indicadores!$B$4,"Vencida","Vigente"))</f>
        <v>Vigente</v>
      </c>
      <c r="O1801" s="2" t="str">
        <f aca="false">INDEX(Locais!$B$2:$B$13,MATCH(H1801,Locais!$A$2:$A$13,0))</f>
        <v>Regional - Porto Alegre</v>
      </c>
      <c r="P1801" s="2" t="str">
        <f aca="false">INDEX(Locais!$C$2:$C$13,MATCH(H1801,Locais!$A$2:$A$13,0))</f>
        <v>Sul</v>
      </c>
    </row>
    <row r="1802" customFormat="false" ht="15" hidden="false" customHeight="false" outlineLevel="0" collapsed="false">
      <c r="A1802" s="2" t="s">
        <v>1938</v>
      </c>
      <c r="B1802" s="2" t="s">
        <v>69</v>
      </c>
      <c r="C1802" s="2" t="s">
        <v>126</v>
      </c>
      <c r="D1802" s="2" t="s">
        <v>169</v>
      </c>
      <c r="E1802" s="13" t="n">
        <v>45626</v>
      </c>
      <c r="F1802" s="13" t="n">
        <v>46721</v>
      </c>
      <c r="G1802" s="2" t="s">
        <v>135</v>
      </c>
      <c r="H1802" s="2" t="s">
        <v>139</v>
      </c>
      <c r="I1802" s="2" t="s">
        <v>115</v>
      </c>
      <c r="J1802" s="2" t="s">
        <v>137</v>
      </c>
      <c r="K1802" s="14" t="n">
        <v>8336.7</v>
      </c>
      <c r="L1802" s="2" t="n">
        <f aca="false">IF(E1802="","",ROUND((Indicadores!$B$4-E1802)/365.25,1))</f>
        <v>1.9</v>
      </c>
      <c r="M1802" s="2" t="str">
        <f aca="false">IF(E1802="","Virtual",IF(L1802&gt;=Indicadores!$B$6,"Fim de Vida",IF(L1802&gt;=Indicadores!$B$5,"Envelhecendo","Atual")))</f>
        <v>Atual</v>
      </c>
      <c r="N1802" s="2" t="str">
        <f aca="false">IF(F1802="","N/A",IF(F1802&lt;Indicadores!$B$4,"Vencida","Vigente"))</f>
        <v>Vigente</v>
      </c>
      <c r="O1802" s="2" t="str">
        <f aca="false">INDEX(Locais!$B$2:$B$13,MATCH(H1802,Locais!$A$2:$A$13,0))</f>
        <v>Regional - Rio de Janeiro</v>
      </c>
      <c r="P1802" s="2" t="str">
        <f aca="false">INDEX(Locais!$C$2:$C$13,MATCH(H1802,Locais!$A$2:$A$13,0))</f>
        <v>Sudeste</v>
      </c>
    </row>
    <row r="1803" customFormat="false" ht="15" hidden="false" customHeight="false" outlineLevel="0" collapsed="false">
      <c r="A1803" s="2" t="s">
        <v>1939</v>
      </c>
      <c r="B1803" s="2" t="s">
        <v>69</v>
      </c>
      <c r="C1803" s="2" t="s">
        <v>96</v>
      </c>
      <c r="D1803" s="2" t="s">
        <v>97</v>
      </c>
      <c r="E1803" s="13" t="n">
        <v>44183</v>
      </c>
      <c r="F1803" s="13" t="n">
        <v>45278</v>
      </c>
      <c r="G1803" s="2" t="s">
        <v>34</v>
      </c>
      <c r="H1803" s="2" t="s">
        <v>98</v>
      </c>
      <c r="I1803" s="2" t="s">
        <v>133</v>
      </c>
      <c r="J1803" s="2" t="s">
        <v>100</v>
      </c>
      <c r="K1803" s="14" t="n">
        <v>10941.47</v>
      </c>
      <c r="L1803" s="2" t="n">
        <f aca="false">IF(E1803="","",ROUND((Indicadores!$B$4-E1803)/365.25,1))</f>
        <v>5.8</v>
      </c>
      <c r="M1803" s="2" t="str">
        <f aca="false">IF(E1803="","Virtual",IF(L1803&gt;=Indicadores!$B$6,"Fim de Vida",IF(L1803&gt;=Indicadores!$B$5,"Envelhecendo","Atual")))</f>
        <v>Fim de Vida</v>
      </c>
      <c r="N1803" s="2" t="str">
        <f aca="false">IF(F1803="","N/A",IF(F1803&lt;Indicadores!$B$4,"Vencida","Vigente"))</f>
        <v>Vencida</v>
      </c>
      <c r="O1803" s="2" t="str">
        <f aca="false">INDEX(Locais!$B$2:$B$13,MATCH(H1803,Locais!$A$2:$A$13,0))</f>
        <v>Sede - Brasília</v>
      </c>
      <c r="P1803" s="2" t="str">
        <f aca="false">INDEX(Locais!$C$2:$C$13,MATCH(H1803,Locais!$A$2:$A$13,0))</f>
        <v>Centro-Oeste</v>
      </c>
    </row>
    <row r="1804" customFormat="false" ht="15" hidden="false" customHeight="false" outlineLevel="0" collapsed="false">
      <c r="A1804" s="2" t="s">
        <v>1940</v>
      </c>
      <c r="B1804" s="2" t="s">
        <v>68</v>
      </c>
      <c r="C1804" s="2" t="s">
        <v>126</v>
      </c>
      <c r="D1804" s="2" t="s">
        <v>127</v>
      </c>
      <c r="E1804" s="13" t="n">
        <v>44302</v>
      </c>
      <c r="F1804" s="13" t="n">
        <v>45397</v>
      </c>
      <c r="G1804" s="2" t="s">
        <v>32</v>
      </c>
      <c r="H1804" s="2" t="s">
        <v>98</v>
      </c>
      <c r="I1804" s="2" t="s">
        <v>130</v>
      </c>
      <c r="J1804" s="2" t="s">
        <v>100</v>
      </c>
      <c r="K1804" s="14" t="n">
        <v>5009.54</v>
      </c>
      <c r="L1804" s="2" t="n">
        <f aca="false">IF(E1804="","",ROUND((Indicadores!$B$4-E1804)/365.25,1))</f>
        <v>5.5</v>
      </c>
      <c r="M1804" s="2" t="str">
        <f aca="false">IF(E1804="","Virtual",IF(L1804&gt;=Indicadores!$B$6,"Fim de Vida",IF(L1804&gt;=Indicadores!$B$5,"Envelhecendo","Atual")))</f>
        <v>Fim de Vida</v>
      </c>
      <c r="N1804" s="2" t="str">
        <f aca="false">IF(F1804="","N/A",IF(F1804&lt;Indicadores!$B$4,"Vencida","Vigente"))</f>
        <v>Vencida</v>
      </c>
      <c r="O1804" s="2" t="str">
        <f aca="false">INDEX(Locais!$B$2:$B$13,MATCH(H1804,Locais!$A$2:$A$13,0))</f>
        <v>Sede - Brasília</v>
      </c>
      <c r="P1804" s="2" t="str">
        <f aca="false">INDEX(Locais!$C$2:$C$13,MATCH(H1804,Locais!$A$2:$A$13,0))</f>
        <v>Centro-Oeste</v>
      </c>
    </row>
    <row r="1805" customFormat="false" ht="15" hidden="false" customHeight="false" outlineLevel="0" collapsed="false">
      <c r="A1805" s="2" t="s">
        <v>1941</v>
      </c>
      <c r="B1805" s="2" t="s">
        <v>68</v>
      </c>
      <c r="C1805" s="2" t="s">
        <v>96</v>
      </c>
      <c r="D1805" s="2" t="s">
        <v>132</v>
      </c>
      <c r="E1805" s="13" t="n">
        <v>45192</v>
      </c>
      <c r="F1805" s="13" t="n">
        <v>46287</v>
      </c>
      <c r="G1805" s="2" t="s">
        <v>32</v>
      </c>
      <c r="H1805" s="2" t="s">
        <v>128</v>
      </c>
      <c r="I1805" s="2" t="s">
        <v>133</v>
      </c>
      <c r="J1805" s="2" t="s">
        <v>100</v>
      </c>
      <c r="K1805" s="14" t="n">
        <v>6078.55</v>
      </c>
      <c r="L1805" s="2" t="n">
        <f aca="false">IF(E1805="","",ROUND((Indicadores!$B$4-E1805)/365.25,1))</f>
        <v>3.1</v>
      </c>
      <c r="M1805" s="2" t="str">
        <f aca="false">IF(E1805="","Virtual",IF(L1805&gt;=Indicadores!$B$6,"Fim de Vida",IF(L1805&gt;=Indicadores!$B$5,"Envelhecendo","Atual")))</f>
        <v>Envelhecendo</v>
      </c>
      <c r="N1805" s="2" t="str">
        <f aca="false">IF(F1805="","N/A",IF(F1805&lt;Indicadores!$B$4,"Vencida","Vigente"))</f>
        <v>Vencida</v>
      </c>
      <c r="O1805" s="2" t="str">
        <f aca="false">INDEX(Locais!$B$2:$B$13,MATCH(H1805,Locais!$A$2:$A$13,0))</f>
        <v>Regional - Recife</v>
      </c>
      <c r="P1805" s="2" t="str">
        <f aca="false">INDEX(Locais!$C$2:$C$13,MATCH(H1805,Locais!$A$2:$A$13,0))</f>
        <v>Nordeste</v>
      </c>
    </row>
    <row r="1806" customFormat="false" ht="15" hidden="false" customHeight="false" outlineLevel="0" collapsed="false">
      <c r="A1806" s="2" t="s">
        <v>1942</v>
      </c>
      <c r="B1806" s="2" t="s">
        <v>69</v>
      </c>
      <c r="C1806" s="2" t="s">
        <v>126</v>
      </c>
      <c r="D1806" s="2" t="s">
        <v>169</v>
      </c>
      <c r="E1806" s="13" t="n">
        <v>44520</v>
      </c>
      <c r="F1806" s="13" t="n">
        <v>45615</v>
      </c>
      <c r="G1806" s="2" t="s">
        <v>32</v>
      </c>
      <c r="H1806" s="2" t="s">
        <v>128</v>
      </c>
      <c r="I1806" s="2" t="s">
        <v>124</v>
      </c>
      <c r="J1806" s="2" t="s">
        <v>100</v>
      </c>
      <c r="K1806" s="14" t="n">
        <v>7159.34</v>
      </c>
      <c r="L1806" s="2" t="n">
        <f aca="false">IF(E1806="","",ROUND((Indicadores!$B$4-E1806)/365.25,1))</f>
        <v>4.9</v>
      </c>
      <c r="M1806" s="2" t="str">
        <f aca="false">IF(E1806="","Virtual",IF(L1806&gt;=Indicadores!$B$6,"Fim de Vida",IF(L1806&gt;=Indicadores!$B$5,"Envelhecendo","Atual")))</f>
        <v>Envelhecendo</v>
      </c>
      <c r="N1806" s="2" t="str">
        <f aca="false">IF(F1806="","N/A",IF(F1806&lt;Indicadores!$B$4,"Vencida","Vigente"))</f>
        <v>Vencida</v>
      </c>
      <c r="O1806" s="2" t="str">
        <f aca="false">INDEX(Locais!$B$2:$B$13,MATCH(H1806,Locais!$A$2:$A$13,0))</f>
        <v>Regional - Recife</v>
      </c>
      <c r="P1806" s="2" t="str">
        <f aca="false">INDEX(Locais!$C$2:$C$13,MATCH(H1806,Locais!$A$2:$A$13,0))</f>
        <v>Nordeste</v>
      </c>
    </row>
    <row r="1807" customFormat="false" ht="15" hidden="false" customHeight="false" outlineLevel="0" collapsed="false">
      <c r="A1807" s="2" t="s">
        <v>1943</v>
      </c>
      <c r="B1807" s="2" t="s">
        <v>68</v>
      </c>
      <c r="C1807" s="2" t="s">
        <v>102</v>
      </c>
      <c r="D1807" s="2" t="s">
        <v>103</v>
      </c>
      <c r="E1807" s="13" t="n">
        <v>45580</v>
      </c>
      <c r="F1807" s="13" t="n">
        <v>46675</v>
      </c>
      <c r="G1807" s="2" t="s">
        <v>135</v>
      </c>
      <c r="H1807" s="2" t="s">
        <v>141</v>
      </c>
      <c r="I1807" s="2" t="s">
        <v>130</v>
      </c>
      <c r="J1807" s="2" t="s">
        <v>137</v>
      </c>
      <c r="K1807" s="14" t="n">
        <v>5611.57</v>
      </c>
      <c r="L1807" s="2" t="n">
        <f aca="false">IF(E1807="","",ROUND((Indicadores!$B$4-E1807)/365.25,1))</f>
        <v>2</v>
      </c>
      <c r="M1807" s="2" t="str">
        <f aca="false">IF(E1807="","Virtual",IF(L1807&gt;=Indicadores!$B$6,"Fim de Vida",IF(L1807&gt;=Indicadores!$B$5,"Envelhecendo","Atual")))</f>
        <v>Atual</v>
      </c>
      <c r="N1807" s="2" t="str">
        <f aca="false">IF(F1807="","N/A",IF(F1807&lt;Indicadores!$B$4,"Vencida","Vigente"))</f>
        <v>Vigente</v>
      </c>
      <c r="O1807" s="2" t="str">
        <f aca="false">INDEX(Locais!$B$2:$B$13,MATCH(H1807,Locais!$A$2:$A$13,0))</f>
        <v>Regional - Curitiba</v>
      </c>
      <c r="P1807" s="2" t="str">
        <f aca="false">INDEX(Locais!$C$2:$C$13,MATCH(H1807,Locais!$A$2:$A$13,0))</f>
        <v>Sul</v>
      </c>
    </row>
    <row r="1808" customFormat="false" ht="15" hidden="false" customHeight="false" outlineLevel="0" collapsed="false">
      <c r="A1808" s="2" t="s">
        <v>1944</v>
      </c>
      <c r="B1808" s="2" t="s">
        <v>69</v>
      </c>
      <c r="C1808" s="2" t="s">
        <v>102</v>
      </c>
      <c r="D1808" s="2" t="s">
        <v>113</v>
      </c>
      <c r="E1808" s="13" t="n">
        <v>44951</v>
      </c>
      <c r="F1808" s="13" t="n">
        <v>46046</v>
      </c>
      <c r="G1808" s="2" t="s">
        <v>32</v>
      </c>
      <c r="H1808" s="2" t="s">
        <v>145</v>
      </c>
      <c r="I1808" s="2" t="s">
        <v>142</v>
      </c>
      <c r="J1808" s="2" t="s">
        <v>100</v>
      </c>
      <c r="K1808" s="14" t="n">
        <v>8536.1</v>
      </c>
      <c r="L1808" s="2" t="n">
        <f aca="false">IF(E1808="","",ROUND((Indicadores!$B$4-E1808)/365.25,1))</f>
        <v>3.7</v>
      </c>
      <c r="M1808" s="2" t="str">
        <f aca="false">IF(E1808="","Virtual",IF(L1808&gt;=Indicadores!$B$6,"Fim de Vida",IF(L1808&gt;=Indicadores!$B$5,"Envelhecendo","Atual")))</f>
        <v>Envelhecendo</v>
      </c>
      <c r="N1808" s="2" t="str">
        <f aca="false">IF(F1808="","N/A",IF(F1808&lt;Indicadores!$B$4,"Vencida","Vigente"))</f>
        <v>Vencida</v>
      </c>
      <c r="O1808" s="2" t="str">
        <f aca="false">INDEX(Locais!$B$2:$B$13,MATCH(H1808,Locais!$A$2:$A$13,0))</f>
        <v>Regional - Belém</v>
      </c>
      <c r="P1808" s="2" t="str">
        <f aca="false">INDEX(Locais!$C$2:$C$13,MATCH(H1808,Locais!$A$2:$A$13,0))</f>
        <v>Norte</v>
      </c>
    </row>
    <row r="1809" customFormat="false" ht="15" hidden="false" customHeight="false" outlineLevel="0" collapsed="false">
      <c r="A1809" s="2" t="s">
        <v>1945</v>
      </c>
      <c r="B1809" s="2" t="s">
        <v>68</v>
      </c>
      <c r="C1809" s="2" t="s">
        <v>102</v>
      </c>
      <c r="D1809" s="2" t="s">
        <v>103</v>
      </c>
      <c r="E1809" s="13" t="n">
        <v>44190</v>
      </c>
      <c r="F1809" s="13" t="n">
        <v>45285</v>
      </c>
      <c r="G1809" s="2" t="s">
        <v>36</v>
      </c>
      <c r="H1809" s="2" t="s">
        <v>119</v>
      </c>
      <c r="I1809" s="2" t="s">
        <v>99</v>
      </c>
      <c r="J1809" s="2" t="s">
        <v>100</v>
      </c>
      <c r="K1809" s="14" t="n">
        <v>6415.38</v>
      </c>
      <c r="L1809" s="2" t="n">
        <f aca="false">IF(E1809="","",ROUND((Indicadores!$B$4-E1809)/365.25,1))</f>
        <v>5.8</v>
      </c>
      <c r="M1809" s="2" t="str">
        <f aca="false">IF(E1809="","Virtual",IF(L1809&gt;=Indicadores!$B$6,"Fim de Vida",IF(L1809&gt;=Indicadores!$B$5,"Envelhecendo","Atual")))</f>
        <v>Fim de Vida</v>
      </c>
      <c r="N1809" s="2" t="str">
        <f aca="false">IF(F1809="","N/A",IF(F1809&lt;Indicadores!$B$4,"Vencida","Vigente"))</f>
        <v>Vencida</v>
      </c>
      <c r="O1809" s="2" t="str">
        <f aca="false">INDEX(Locais!$B$2:$B$13,MATCH(H1809,Locais!$A$2:$A$13,0))</f>
        <v>Regional - São Paulo</v>
      </c>
      <c r="P1809" s="2" t="str">
        <f aca="false">INDEX(Locais!$C$2:$C$13,MATCH(H1809,Locais!$A$2:$A$13,0))</f>
        <v>Sudeste</v>
      </c>
    </row>
    <row r="1810" customFormat="false" ht="15" hidden="false" customHeight="false" outlineLevel="0" collapsed="false">
      <c r="A1810" s="2" t="s">
        <v>1946</v>
      </c>
      <c r="B1810" s="2" t="s">
        <v>69</v>
      </c>
      <c r="C1810" s="2" t="s">
        <v>102</v>
      </c>
      <c r="D1810" s="2" t="s">
        <v>113</v>
      </c>
      <c r="E1810" s="13" t="n">
        <v>44528</v>
      </c>
      <c r="F1810" s="13" t="n">
        <v>45623</v>
      </c>
      <c r="G1810" s="2" t="s">
        <v>32</v>
      </c>
      <c r="H1810" s="2" t="s">
        <v>128</v>
      </c>
      <c r="I1810" s="2" t="s">
        <v>130</v>
      </c>
      <c r="J1810" s="2" t="s">
        <v>100</v>
      </c>
      <c r="K1810" s="14" t="n">
        <v>8804.59</v>
      </c>
      <c r="L1810" s="2" t="n">
        <f aca="false">IF(E1810="","",ROUND((Indicadores!$B$4-E1810)/365.25,1))</f>
        <v>4.9</v>
      </c>
      <c r="M1810" s="2" t="str">
        <f aca="false">IF(E1810="","Virtual",IF(L1810&gt;=Indicadores!$B$6,"Fim de Vida",IF(L1810&gt;=Indicadores!$B$5,"Envelhecendo","Atual")))</f>
        <v>Envelhecendo</v>
      </c>
      <c r="N1810" s="2" t="str">
        <f aca="false">IF(F1810="","N/A",IF(F1810&lt;Indicadores!$B$4,"Vencida","Vigente"))</f>
        <v>Vencida</v>
      </c>
      <c r="O1810" s="2" t="str">
        <f aca="false">INDEX(Locais!$B$2:$B$13,MATCH(H1810,Locais!$A$2:$A$13,0))</f>
        <v>Regional - Recife</v>
      </c>
      <c r="P1810" s="2" t="str">
        <f aca="false">INDEX(Locais!$C$2:$C$13,MATCH(H1810,Locais!$A$2:$A$13,0))</f>
        <v>Nordeste</v>
      </c>
    </row>
    <row r="1811" customFormat="false" ht="15" hidden="false" customHeight="false" outlineLevel="0" collapsed="false">
      <c r="A1811" s="2" t="s">
        <v>1947</v>
      </c>
      <c r="B1811" s="2" t="s">
        <v>70</v>
      </c>
      <c r="C1811" s="2" t="s">
        <v>96</v>
      </c>
      <c r="D1811" s="2" t="s">
        <v>122</v>
      </c>
      <c r="E1811" s="13" t="n">
        <v>43654</v>
      </c>
      <c r="F1811" s="13" t="n">
        <v>45479</v>
      </c>
      <c r="G1811" s="2" t="s">
        <v>32</v>
      </c>
      <c r="H1811" s="2" t="s">
        <v>139</v>
      </c>
      <c r="I1811" s="2" t="s">
        <v>115</v>
      </c>
      <c r="J1811" s="2" t="s">
        <v>100</v>
      </c>
      <c r="K1811" s="14" t="n">
        <v>17161.93</v>
      </c>
      <c r="L1811" s="2" t="n">
        <f aca="false">IF(E1811="","",ROUND((Indicadores!$B$4-E1811)/365.25,1))</f>
        <v>7.3</v>
      </c>
      <c r="M1811" s="2" t="str">
        <f aca="false">IF(E1811="","Virtual",IF(L1811&gt;=Indicadores!$B$6,"Fim de Vida",IF(L1811&gt;=Indicadores!$B$5,"Envelhecendo","Atual")))</f>
        <v>Fim de Vida</v>
      </c>
      <c r="N1811" s="2" t="str">
        <f aca="false">IF(F1811="","N/A",IF(F1811&lt;Indicadores!$B$4,"Vencida","Vigente"))</f>
        <v>Vencida</v>
      </c>
      <c r="O1811" s="2" t="str">
        <f aca="false">INDEX(Locais!$B$2:$B$13,MATCH(H1811,Locais!$A$2:$A$13,0))</f>
        <v>Regional - Rio de Janeiro</v>
      </c>
      <c r="P1811" s="2" t="str">
        <f aca="false">INDEX(Locais!$C$2:$C$13,MATCH(H1811,Locais!$A$2:$A$13,0))</f>
        <v>Sudeste</v>
      </c>
    </row>
    <row r="1812" customFormat="false" ht="15" hidden="false" customHeight="false" outlineLevel="0" collapsed="false">
      <c r="A1812" s="2" t="s">
        <v>1948</v>
      </c>
      <c r="B1812" s="2" t="s">
        <v>68</v>
      </c>
      <c r="C1812" s="2" t="s">
        <v>96</v>
      </c>
      <c r="D1812" s="2" t="s">
        <v>107</v>
      </c>
      <c r="E1812" s="13" t="n">
        <v>45867</v>
      </c>
      <c r="F1812" s="13" t="n">
        <v>46962</v>
      </c>
      <c r="G1812" s="2" t="s">
        <v>32</v>
      </c>
      <c r="H1812" s="2" t="s">
        <v>145</v>
      </c>
      <c r="I1812" s="2" t="s">
        <v>136</v>
      </c>
      <c r="J1812" s="2" t="s">
        <v>100</v>
      </c>
      <c r="K1812" s="14" t="n">
        <v>6269.49</v>
      </c>
      <c r="L1812" s="2" t="n">
        <f aca="false">IF(E1812="","",ROUND((Indicadores!$B$4-E1812)/365.25,1))</f>
        <v>1.2</v>
      </c>
      <c r="M1812" s="2" t="str">
        <f aca="false">IF(E1812="","Virtual",IF(L1812&gt;=Indicadores!$B$6,"Fim de Vida",IF(L1812&gt;=Indicadores!$B$5,"Envelhecendo","Atual")))</f>
        <v>Atual</v>
      </c>
      <c r="N1812" s="2" t="str">
        <f aca="false">IF(F1812="","N/A",IF(F1812&lt;Indicadores!$B$4,"Vencida","Vigente"))</f>
        <v>Vigente</v>
      </c>
      <c r="O1812" s="2" t="str">
        <f aca="false">INDEX(Locais!$B$2:$B$13,MATCH(H1812,Locais!$A$2:$A$13,0))</f>
        <v>Regional - Belém</v>
      </c>
      <c r="P1812" s="2" t="str">
        <f aca="false">INDEX(Locais!$C$2:$C$13,MATCH(H1812,Locais!$A$2:$A$13,0))</f>
        <v>Norte</v>
      </c>
    </row>
    <row r="1813" customFormat="false" ht="15" hidden="false" customHeight="false" outlineLevel="0" collapsed="false">
      <c r="A1813" s="2" t="s">
        <v>1949</v>
      </c>
      <c r="B1813" s="2" t="s">
        <v>71</v>
      </c>
      <c r="C1813" s="2" t="s">
        <v>126</v>
      </c>
      <c r="D1813" s="2" t="s">
        <v>157</v>
      </c>
      <c r="E1813" s="13" t="n">
        <v>44833</v>
      </c>
      <c r="F1813" s="13" t="n">
        <v>45928</v>
      </c>
      <c r="G1813" s="2" t="s">
        <v>32</v>
      </c>
      <c r="H1813" s="2" t="s">
        <v>119</v>
      </c>
      <c r="I1813" s="2" t="s">
        <v>111</v>
      </c>
      <c r="J1813" s="2" t="s">
        <v>100</v>
      </c>
      <c r="K1813" s="14" t="n">
        <v>2889.93</v>
      </c>
      <c r="L1813" s="2" t="n">
        <f aca="false">IF(E1813="","",ROUND((Indicadores!$B$4-E1813)/365.25,1))</f>
        <v>4.1</v>
      </c>
      <c r="M1813" s="2" t="str">
        <f aca="false">IF(E1813="","Virtual",IF(L1813&gt;=Indicadores!$B$6,"Fim de Vida",IF(L1813&gt;=Indicadores!$B$5,"Envelhecendo","Atual")))</f>
        <v>Envelhecendo</v>
      </c>
      <c r="N1813" s="2" t="str">
        <f aca="false">IF(F1813="","N/A",IF(F1813&lt;Indicadores!$B$4,"Vencida","Vigente"))</f>
        <v>Vencida</v>
      </c>
      <c r="O1813" s="2" t="str">
        <f aca="false">INDEX(Locais!$B$2:$B$13,MATCH(H1813,Locais!$A$2:$A$13,0))</f>
        <v>Regional - São Paulo</v>
      </c>
      <c r="P1813" s="2" t="str">
        <f aca="false">INDEX(Locais!$C$2:$C$13,MATCH(H1813,Locais!$A$2:$A$13,0))</f>
        <v>Sudeste</v>
      </c>
    </row>
    <row r="1814" customFormat="false" ht="15" hidden="false" customHeight="false" outlineLevel="0" collapsed="false">
      <c r="A1814" s="2" t="s">
        <v>1950</v>
      </c>
      <c r="B1814" s="2" t="s">
        <v>70</v>
      </c>
      <c r="C1814" s="2" t="s">
        <v>96</v>
      </c>
      <c r="D1814" s="2" t="s">
        <v>122</v>
      </c>
      <c r="E1814" s="13" t="n">
        <v>42838</v>
      </c>
      <c r="F1814" s="13" t="n">
        <v>44663</v>
      </c>
      <c r="G1814" s="2" t="s">
        <v>118</v>
      </c>
      <c r="H1814" s="2" t="s">
        <v>119</v>
      </c>
      <c r="I1814" s="2" t="s">
        <v>115</v>
      </c>
      <c r="J1814" s="2" t="s">
        <v>100</v>
      </c>
      <c r="K1814" s="14" t="n">
        <v>15805.2</v>
      </c>
      <c r="L1814" s="2" t="n">
        <f aca="false">IF(E1814="","",ROUND((Indicadores!$B$4-E1814)/365.25,1))</f>
        <v>9.5</v>
      </c>
      <c r="M1814" s="2" t="str">
        <f aca="false">IF(E1814="","Virtual",IF(L1814&gt;=Indicadores!$B$6,"Fim de Vida",IF(L1814&gt;=Indicadores!$B$5,"Envelhecendo","Atual")))</f>
        <v>Fim de Vida</v>
      </c>
      <c r="N1814" s="2" t="str">
        <f aca="false">IF(F1814="","N/A",IF(F1814&lt;Indicadores!$B$4,"Vencida","Vigente"))</f>
        <v>Vencida</v>
      </c>
      <c r="O1814" s="2" t="str">
        <f aca="false">INDEX(Locais!$B$2:$B$13,MATCH(H1814,Locais!$A$2:$A$13,0))</f>
        <v>Regional - São Paulo</v>
      </c>
      <c r="P1814" s="2" t="str">
        <f aca="false">INDEX(Locais!$C$2:$C$13,MATCH(H1814,Locais!$A$2:$A$13,0))</f>
        <v>Sudeste</v>
      </c>
    </row>
    <row r="1815" customFormat="false" ht="15" hidden="false" customHeight="false" outlineLevel="0" collapsed="false">
      <c r="A1815" s="2" t="s">
        <v>1951</v>
      </c>
      <c r="B1815" s="2" t="s">
        <v>69</v>
      </c>
      <c r="C1815" s="2" t="s">
        <v>96</v>
      </c>
      <c r="D1815" s="2" t="s">
        <v>97</v>
      </c>
      <c r="E1815" s="13" t="n">
        <v>44055</v>
      </c>
      <c r="F1815" s="13" t="n">
        <v>45150</v>
      </c>
      <c r="G1815" s="2" t="s">
        <v>118</v>
      </c>
      <c r="H1815" s="2" t="s">
        <v>98</v>
      </c>
      <c r="I1815" s="2" t="s">
        <v>124</v>
      </c>
      <c r="J1815" s="2" t="s">
        <v>100</v>
      </c>
      <c r="K1815" s="14" t="n">
        <v>9902.23</v>
      </c>
      <c r="L1815" s="2" t="n">
        <f aca="false">IF(E1815="","",ROUND((Indicadores!$B$4-E1815)/365.25,1))</f>
        <v>6.2</v>
      </c>
      <c r="M1815" s="2" t="str">
        <f aca="false">IF(E1815="","Virtual",IF(L1815&gt;=Indicadores!$B$6,"Fim de Vida",IF(L1815&gt;=Indicadores!$B$5,"Envelhecendo","Atual")))</f>
        <v>Fim de Vida</v>
      </c>
      <c r="N1815" s="2" t="str">
        <f aca="false">IF(F1815="","N/A",IF(F1815&lt;Indicadores!$B$4,"Vencida","Vigente"))</f>
        <v>Vencida</v>
      </c>
      <c r="O1815" s="2" t="str">
        <f aca="false">INDEX(Locais!$B$2:$B$13,MATCH(H1815,Locais!$A$2:$A$13,0))</f>
        <v>Sede - Brasília</v>
      </c>
      <c r="P1815" s="2" t="str">
        <f aca="false">INDEX(Locais!$C$2:$C$13,MATCH(H1815,Locais!$A$2:$A$13,0))</f>
        <v>Centro-Oeste</v>
      </c>
    </row>
    <row r="1816" customFormat="false" ht="15" hidden="false" customHeight="false" outlineLevel="0" collapsed="false">
      <c r="A1816" s="2" t="s">
        <v>1952</v>
      </c>
      <c r="B1816" s="2" t="s">
        <v>68</v>
      </c>
      <c r="C1816" s="2" t="s">
        <v>96</v>
      </c>
      <c r="D1816" s="2" t="s">
        <v>107</v>
      </c>
      <c r="E1816" s="13" t="n">
        <v>43541</v>
      </c>
      <c r="F1816" s="13" t="n">
        <v>44636</v>
      </c>
      <c r="G1816" s="2" t="s">
        <v>32</v>
      </c>
      <c r="H1816" s="2" t="s">
        <v>98</v>
      </c>
      <c r="I1816" s="2" t="s">
        <v>124</v>
      </c>
      <c r="J1816" s="2" t="s">
        <v>100</v>
      </c>
      <c r="K1816" s="14" t="n">
        <v>6319.72</v>
      </c>
      <c r="L1816" s="2" t="n">
        <f aca="false">IF(E1816="","",ROUND((Indicadores!$B$4-E1816)/365.25,1))</f>
        <v>7.6</v>
      </c>
      <c r="M1816" s="2" t="str">
        <f aca="false">IF(E1816="","Virtual",IF(L1816&gt;=Indicadores!$B$6,"Fim de Vida",IF(L1816&gt;=Indicadores!$B$5,"Envelhecendo","Atual")))</f>
        <v>Fim de Vida</v>
      </c>
      <c r="N1816" s="2" t="str">
        <f aca="false">IF(F1816="","N/A",IF(F1816&lt;Indicadores!$B$4,"Vencida","Vigente"))</f>
        <v>Vencida</v>
      </c>
      <c r="O1816" s="2" t="str">
        <f aca="false">INDEX(Locais!$B$2:$B$13,MATCH(H1816,Locais!$A$2:$A$13,0))</f>
        <v>Sede - Brasília</v>
      </c>
      <c r="P1816" s="2" t="str">
        <f aca="false">INDEX(Locais!$C$2:$C$13,MATCH(H1816,Locais!$A$2:$A$13,0))</f>
        <v>Centro-Oeste</v>
      </c>
    </row>
    <row r="1817" customFormat="false" ht="15" hidden="false" customHeight="false" outlineLevel="0" collapsed="false">
      <c r="A1817" s="2" t="s">
        <v>1953</v>
      </c>
      <c r="B1817" s="2" t="s">
        <v>71</v>
      </c>
      <c r="C1817" s="2" t="s">
        <v>126</v>
      </c>
      <c r="D1817" s="2" t="s">
        <v>157</v>
      </c>
      <c r="E1817" s="13" t="n">
        <v>45305</v>
      </c>
      <c r="F1817" s="13" t="n">
        <v>46400</v>
      </c>
      <c r="G1817" s="2" t="s">
        <v>32</v>
      </c>
      <c r="H1817" s="2" t="s">
        <v>128</v>
      </c>
      <c r="I1817" s="2" t="s">
        <v>130</v>
      </c>
      <c r="J1817" s="2" t="s">
        <v>100</v>
      </c>
      <c r="K1817" s="14" t="n">
        <v>2436.53</v>
      </c>
      <c r="L1817" s="2" t="n">
        <f aca="false">IF(E1817="","",ROUND((Indicadores!$B$4-E1817)/365.25,1))</f>
        <v>2.8</v>
      </c>
      <c r="M1817" s="2" t="str">
        <f aca="false">IF(E1817="","Virtual",IF(L1817&gt;=Indicadores!$B$6,"Fim de Vida",IF(L1817&gt;=Indicadores!$B$5,"Envelhecendo","Atual")))</f>
        <v>Atual</v>
      </c>
      <c r="N1817" s="2" t="str">
        <f aca="false">IF(F1817="","N/A",IF(F1817&lt;Indicadores!$B$4,"Vencida","Vigente"))</f>
        <v>Vigente</v>
      </c>
      <c r="O1817" s="2" t="str">
        <f aca="false">INDEX(Locais!$B$2:$B$13,MATCH(H1817,Locais!$A$2:$A$13,0))</f>
        <v>Regional - Recife</v>
      </c>
      <c r="P1817" s="2" t="str">
        <f aca="false">INDEX(Locais!$C$2:$C$13,MATCH(H1817,Locais!$A$2:$A$13,0))</f>
        <v>Nordeste</v>
      </c>
    </row>
    <row r="1818" customFormat="false" ht="15" hidden="false" customHeight="false" outlineLevel="0" collapsed="false">
      <c r="A1818" s="2" t="s">
        <v>1954</v>
      </c>
      <c r="B1818" s="2" t="s">
        <v>68</v>
      </c>
      <c r="C1818" s="2" t="s">
        <v>126</v>
      </c>
      <c r="D1818" s="2" t="s">
        <v>127</v>
      </c>
      <c r="E1818" s="13" t="n">
        <v>44523</v>
      </c>
      <c r="F1818" s="13" t="n">
        <v>45618</v>
      </c>
      <c r="G1818" s="2" t="s">
        <v>32</v>
      </c>
      <c r="H1818" s="2" t="s">
        <v>145</v>
      </c>
      <c r="I1818" s="2" t="s">
        <v>124</v>
      </c>
      <c r="J1818" s="2" t="s">
        <v>100</v>
      </c>
      <c r="K1818" s="14" t="n">
        <v>5999.25</v>
      </c>
      <c r="L1818" s="2" t="n">
        <f aca="false">IF(E1818="","",ROUND((Indicadores!$B$4-E1818)/365.25,1))</f>
        <v>4.9</v>
      </c>
      <c r="M1818" s="2" t="str">
        <f aca="false">IF(E1818="","Virtual",IF(L1818&gt;=Indicadores!$B$6,"Fim de Vida",IF(L1818&gt;=Indicadores!$B$5,"Envelhecendo","Atual")))</f>
        <v>Envelhecendo</v>
      </c>
      <c r="N1818" s="2" t="str">
        <f aca="false">IF(F1818="","N/A",IF(F1818&lt;Indicadores!$B$4,"Vencida","Vigente"))</f>
        <v>Vencida</v>
      </c>
      <c r="O1818" s="2" t="str">
        <f aca="false">INDEX(Locais!$B$2:$B$13,MATCH(H1818,Locais!$A$2:$A$13,0))</f>
        <v>Regional - Belém</v>
      </c>
      <c r="P1818" s="2" t="str">
        <f aca="false">INDEX(Locais!$C$2:$C$13,MATCH(H1818,Locais!$A$2:$A$13,0))</f>
        <v>Norte</v>
      </c>
    </row>
    <row r="1819" customFormat="false" ht="15" hidden="false" customHeight="false" outlineLevel="0" collapsed="false">
      <c r="A1819" s="2" t="s">
        <v>1955</v>
      </c>
      <c r="B1819" s="2" t="s">
        <v>69</v>
      </c>
      <c r="C1819" s="2" t="s">
        <v>102</v>
      </c>
      <c r="D1819" s="2" t="s">
        <v>113</v>
      </c>
      <c r="E1819" s="13" t="n">
        <v>44005</v>
      </c>
      <c r="F1819" s="13" t="n">
        <v>45100</v>
      </c>
      <c r="G1819" s="2" t="s">
        <v>32</v>
      </c>
      <c r="H1819" s="2" t="s">
        <v>114</v>
      </c>
      <c r="I1819" s="2" t="s">
        <v>136</v>
      </c>
      <c r="J1819" s="2" t="s">
        <v>100</v>
      </c>
      <c r="K1819" s="14" t="n">
        <v>10001.65</v>
      </c>
      <c r="L1819" s="2" t="n">
        <f aca="false">IF(E1819="","",ROUND((Indicadores!$B$4-E1819)/365.25,1))</f>
        <v>6.3</v>
      </c>
      <c r="M1819" s="2" t="str">
        <f aca="false">IF(E1819="","Virtual",IF(L1819&gt;=Indicadores!$B$6,"Fim de Vida",IF(L1819&gt;=Indicadores!$B$5,"Envelhecendo","Atual")))</f>
        <v>Fim de Vida</v>
      </c>
      <c r="N1819" s="2" t="str">
        <f aca="false">IF(F1819="","N/A",IF(F1819&lt;Indicadores!$B$4,"Vencida","Vigente"))</f>
        <v>Vencida</v>
      </c>
      <c r="O1819" s="2" t="str">
        <f aca="false">INDEX(Locais!$B$2:$B$13,MATCH(H1819,Locais!$A$2:$A$13,0))</f>
        <v>Regional - Belo Horizonte</v>
      </c>
      <c r="P1819" s="2" t="str">
        <f aca="false">INDEX(Locais!$C$2:$C$13,MATCH(H1819,Locais!$A$2:$A$13,0))</f>
        <v>Sudeste</v>
      </c>
    </row>
    <row r="1820" customFormat="false" ht="15" hidden="false" customHeight="false" outlineLevel="0" collapsed="false">
      <c r="A1820" s="2" t="s">
        <v>1956</v>
      </c>
      <c r="B1820" s="2" t="s">
        <v>70</v>
      </c>
      <c r="C1820" s="2" t="s">
        <v>126</v>
      </c>
      <c r="D1820" s="2" t="s">
        <v>162</v>
      </c>
      <c r="E1820" s="13" t="n">
        <v>45756</v>
      </c>
      <c r="F1820" s="13" t="n">
        <v>47581</v>
      </c>
      <c r="G1820" s="2" t="s">
        <v>32</v>
      </c>
      <c r="H1820" s="2" t="s">
        <v>165</v>
      </c>
      <c r="I1820" s="2" t="s">
        <v>133</v>
      </c>
      <c r="J1820" s="2" t="s">
        <v>100</v>
      </c>
      <c r="K1820" s="14" t="n">
        <v>14537.35</v>
      </c>
      <c r="L1820" s="2" t="n">
        <f aca="false">IF(E1820="","",ROUND((Indicadores!$B$4-E1820)/365.25,1))</f>
        <v>1.5</v>
      </c>
      <c r="M1820" s="2" t="str">
        <f aca="false">IF(E1820="","Virtual",IF(L1820&gt;=Indicadores!$B$6,"Fim de Vida",IF(L1820&gt;=Indicadores!$B$5,"Envelhecendo","Atual")))</f>
        <v>Atual</v>
      </c>
      <c r="N1820" s="2" t="str">
        <f aca="false">IF(F1820="","N/A",IF(F1820&lt;Indicadores!$B$4,"Vencida","Vigente"))</f>
        <v>Vigente</v>
      </c>
      <c r="O1820" s="2" t="str">
        <f aca="false">INDEX(Locais!$B$2:$B$13,MATCH(H1820,Locais!$A$2:$A$13,0))</f>
        <v>Regional - Salvador</v>
      </c>
      <c r="P1820" s="2" t="str">
        <f aca="false">INDEX(Locais!$C$2:$C$13,MATCH(H1820,Locais!$A$2:$A$13,0))</f>
        <v>Nordeste</v>
      </c>
    </row>
    <row r="1821" customFormat="false" ht="15" hidden="false" customHeight="false" outlineLevel="0" collapsed="false">
      <c r="A1821" s="2" t="s">
        <v>1957</v>
      </c>
      <c r="B1821" s="2" t="s">
        <v>68</v>
      </c>
      <c r="C1821" s="2" t="s">
        <v>102</v>
      </c>
      <c r="D1821" s="2" t="s">
        <v>103</v>
      </c>
      <c r="E1821" s="13" t="n">
        <v>45155</v>
      </c>
      <c r="F1821" s="13" t="n">
        <v>46250</v>
      </c>
      <c r="G1821" s="2" t="s">
        <v>36</v>
      </c>
      <c r="H1821" s="2" t="s">
        <v>139</v>
      </c>
      <c r="I1821" s="2" t="s">
        <v>115</v>
      </c>
      <c r="J1821" s="2" t="s">
        <v>100</v>
      </c>
      <c r="K1821" s="14" t="n">
        <v>6107.41</v>
      </c>
      <c r="L1821" s="2" t="n">
        <f aca="false">IF(E1821="","",ROUND((Indicadores!$B$4-E1821)/365.25,1))</f>
        <v>3.2</v>
      </c>
      <c r="M1821" s="2" t="str">
        <f aca="false">IF(E1821="","Virtual",IF(L1821&gt;=Indicadores!$B$6,"Fim de Vida",IF(L1821&gt;=Indicadores!$B$5,"Envelhecendo","Atual")))</f>
        <v>Envelhecendo</v>
      </c>
      <c r="N1821" s="2" t="str">
        <f aca="false">IF(F1821="","N/A",IF(F1821&lt;Indicadores!$B$4,"Vencida","Vigente"))</f>
        <v>Vencida</v>
      </c>
      <c r="O1821" s="2" t="str">
        <f aca="false">INDEX(Locais!$B$2:$B$13,MATCH(H1821,Locais!$A$2:$A$13,0))</f>
        <v>Regional - Rio de Janeiro</v>
      </c>
      <c r="P1821" s="2" t="str">
        <f aca="false">INDEX(Locais!$C$2:$C$13,MATCH(H1821,Locais!$A$2:$A$13,0))</f>
        <v>Sudeste</v>
      </c>
    </row>
    <row r="1822" customFormat="false" ht="15" hidden="false" customHeight="false" outlineLevel="0" collapsed="false">
      <c r="A1822" s="2" t="s">
        <v>1958</v>
      </c>
      <c r="B1822" s="2" t="s">
        <v>69</v>
      </c>
      <c r="C1822" s="2" t="s">
        <v>126</v>
      </c>
      <c r="D1822" s="2" t="s">
        <v>169</v>
      </c>
      <c r="E1822" s="13" t="n">
        <v>44521</v>
      </c>
      <c r="F1822" s="13" t="n">
        <v>45616</v>
      </c>
      <c r="G1822" s="2" t="s">
        <v>34</v>
      </c>
      <c r="H1822" s="2" t="s">
        <v>141</v>
      </c>
      <c r="I1822" s="2" t="s">
        <v>130</v>
      </c>
      <c r="J1822" s="2" t="s">
        <v>100</v>
      </c>
      <c r="K1822" s="14" t="n">
        <v>7552.41</v>
      </c>
      <c r="L1822" s="2" t="n">
        <f aca="false">IF(E1822="","",ROUND((Indicadores!$B$4-E1822)/365.25,1))</f>
        <v>4.9</v>
      </c>
      <c r="M1822" s="2" t="str">
        <f aca="false">IF(E1822="","Virtual",IF(L1822&gt;=Indicadores!$B$6,"Fim de Vida",IF(L1822&gt;=Indicadores!$B$5,"Envelhecendo","Atual")))</f>
        <v>Envelhecendo</v>
      </c>
      <c r="N1822" s="2" t="str">
        <f aca="false">IF(F1822="","N/A",IF(F1822&lt;Indicadores!$B$4,"Vencida","Vigente"))</f>
        <v>Vencida</v>
      </c>
      <c r="O1822" s="2" t="str">
        <f aca="false">INDEX(Locais!$B$2:$B$13,MATCH(H1822,Locais!$A$2:$A$13,0))</f>
        <v>Regional - Curitiba</v>
      </c>
      <c r="P1822" s="2" t="str">
        <f aca="false">INDEX(Locais!$C$2:$C$13,MATCH(H1822,Locais!$A$2:$A$13,0))</f>
        <v>Sul</v>
      </c>
    </row>
    <row r="1823" customFormat="false" ht="15" hidden="false" customHeight="false" outlineLevel="0" collapsed="false">
      <c r="A1823" s="2" t="s">
        <v>1959</v>
      </c>
      <c r="B1823" s="2" t="s">
        <v>69</v>
      </c>
      <c r="C1823" s="2" t="s">
        <v>102</v>
      </c>
      <c r="D1823" s="2" t="s">
        <v>113</v>
      </c>
      <c r="E1823" s="13" t="n">
        <v>43986</v>
      </c>
      <c r="F1823" s="13" t="n">
        <v>45081</v>
      </c>
      <c r="G1823" s="2" t="s">
        <v>151</v>
      </c>
      <c r="H1823" s="2" t="s">
        <v>108</v>
      </c>
      <c r="I1823" s="2" t="s">
        <v>130</v>
      </c>
      <c r="J1823" s="2" t="s">
        <v>137</v>
      </c>
      <c r="K1823" s="14" t="n">
        <v>7509.84</v>
      </c>
      <c r="L1823" s="2" t="n">
        <f aca="false">IF(E1823="","",ROUND((Indicadores!$B$4-E1823)/365.25,1))</f>
        <v>6.4</v>
      </c>
      <c r="M1823" s="2" t="str">
        <f aca="false">IF(E1823="","Virtual",IF(L1823&gt;=Indicadores!$B$6,"Fim de Vida",IF(L1823&gt;=Indicadores!$B$5,"Envelhecendo","Atual")))</f>
        <v>Fim de Vida</v>
      </c>
      <c r="N1823" s="2" t="str">
        <f aca="false">IF(F1823="","N/A",IF(F1823&lt;Indicadores!$B$4,"Vencida","Vigente"))</f>
        <v>Vencida</v>
      </c>
      <c r="O1823" s="2" t="str">
        <f aca="false">INDEX(Locais!$B$2:$B$13,MATCH(H1823,Locais!$A$2:$A$13,0))</f>
        <v>Regional - Porto Alegre</v>
      </c>
      <c r="P1823" s="2" t="str">
        <f aca="false">INDEX(Locais!$C$2:$C$13,MATCH(H1823,Locais!$A$2:$A$13,0))</f>
        <v>Sul</v>
      </c>
    </row>
    <row r="1824" customFormat="false" ht="15" hidden="false" customHeight="false" outlineLevel="0" collapsed="false">
      <c r="A1824" s="2" t="s">
        <v>1960</v>
      </c>
      <c r="B1824" s="2" t="s">
        <v>69</v>
      </c>
      <c r="C1824" s="2" t="s">
        <v>96</v>
      </c>
      <c r="D1824" s="2" t="s">
        <v>117</v>
      </c>
      <c r="E1824" s="13" t="n">
        <v>43876</v>
      </c>
      <c r="F1824" s="13" t="n">
        <v>44971</v>
      </c>
      <c r="G1824" s="2" t="s">
        <v>32</v>
      </c>
      <c r="H1824" s="2" t="s">
        <v>98</v>
      </c>
      <c r="I1824" s="2" t="s">
        <v>109</v>
      </c>
      <c r="J1824" s="2" t="s">
        <v>100</v>
      </c>
      <c r="K1824" s="14" t="n">
        <v>8949.1</v>
      </c>
      <c r="L1824" s="2" t="n">
        <f aca="false">IF(E1824="","",ROUND((Indicadores!$B$4-E1824)/365.25,1))</f>
        <v>6.7</v>
      </c>
      <c r="M1824" s="2" t="str">
        <f aca="false">IF(E1824="","Virtual",IF(L1824&gt;=Indicadores!$B$6,"Fim de Vida",IF(L1824&gt;=Indicadores!$B$5,"Envelhecendo","Atual")))</f>
        <v>Fim de Vida</v>
      </c>
      <c r="N1824" s="2" t="str">
        <f aca="false">IF(F1824="","N/A",IF(F1824&lt;Indicadores!$B$4,"Vencida","Vigente"))</f>
        <v>Vencida</v>
      </c>
      <c r="O1824" s="2" t="str">
        <f aca="false">INDEX(Locais!$B$2:$B$13,MATCH(H1824,Locais!$A$2:$A$13,0))</f>
        <v>Sede - Brasília</v>
      </c>
      <c r="P1824" s="2" t="str">
        <f aca="false">INDEX(Locais!$C$2:$C$13,MATCH(H1824,Locais!$A$2:$A$13,0))</f>
        <v>Centro-Oeste</v>
      </c>
    </row>
    <row r="1825" customFormat="false" ht="15" hidden="false" customHeight="false" outlineLevel="0" collapsed="false">
      <c r="A1825" s="2" t="s">
        <v>1961</v>
      </c>
      <c r="B1825" s="2" t="s">
        <v>71</v>
      </c>
      <c r="C1825" s="2" t="s">
        <v>96</v>
      </c>
      <c r="D1825" s="2" t="s">
        <v>171</v>
      </c>
      <c r="E1825" s="13" t="n">
        <v>45245</v>
      </c>
      <c r="F1825" s="13" t="n">
        <v>46340</v>
      </c>
      <c r="G1825" s="2" t="s">
        <v>36</v>
      </c>
      <c r="H1825" s="2" t="s">
        <v>104</v>
      </c>
      <c r="I1825" s="2" t="s">
        <v>142</v>
      </c>
      <c r="J1825" s="2" t="s">
        <v>100</v>
      </c>
      <c r="K1825" s="14" t="n">
        <v>2066.04</v>
      </c>
      <c r="L1825" s="2" t="n">
        <f aca="false">IF(E1825="","",ROUND((Indicadores!$B$4-E1825)/365.25,1))</f>
        <v>2.9</v>
      </c>
      <c r="M1825" s="2" t="str">
        <f aca="false">IF(E1825="","Virtual",IF(L1825&gt;=Indicadores!$B$6,"Fim de Vida",IF(L1825&gt;=Indicadores!$B$5,"Envelhecendo","Atual")))</f>
        <v>Atual</v>
      </c>
      <c r="N1825" s="2" t="str">
        <f aca="false">IF(F1825="","N/A",IF(F1825&lt;Indicadores!$B$4,"Vencida","Vigente"))</f>
        <v>Vigente</v>
      </c>
      <c r="O1825" s="2" t="str">
        <f aca="false">INDEX(Locais!$B$2:$B$13,MATCH(H1825,Locais!$A$2:$A$13,0))</f>
        <v>Regional - Fortaleza</v>
      </c>
      <c r="P1825" s="2" t="str">
        <f aca="false">INDEX(Locais!$C$2:$C$13,MATCH(H1825,Locais!$A$2:$A$13,0))</f>
        <v>Nordeste</v>
      </c>
    </row>
    <row r="1826" customFormat="false" ht="15" hidden="false" customHeight="false" outlineLevel="0" collapsed="false">
      <c r="A1826" s="2" t="s">
        <v>1962</v>
      </c>
      <c r="B1826" s="2" t="s">
        <v>70</v>
      </c>
      <c r="C1826" s="2" t="s">
        <v>126</v>
      </c>
      <c r="D1826" s="2" t="s">
        <v>162</v>
      </c>
      <c r="E1826" s="13" t="n">
        <v>45092</v>
      </c>
      <c r="F1826" s="13" t="n">
        <v>46917</v>
      </c>
      <c r="G1826" s="2" t="s">
        <v>32</v>
      </c>
      <c r="H1826" s="2" t="s">
        <v>141</v>
      </c>
      <c r="I1826" s="2" t="s">
        <v>136</v>
      </c>
      <c r="J1826" s="2" t="s">
        <v>100</v>
      </c>
      <c r="K1826" s="14" t="n">
        <v>15020.65</v>
      </c>
      <c r="L1826" s="2" t="n">
        <f aca="false">IF(E1826="","",ROUND((Indicadores!$B$4-E1826)/365.25,1))</f>
        <v>3.3</v>
      </c>
      <c r="M1826" s="2" t="str">
        <f aca="false">IF(E1826="","Virtual",IF(L1826&gt;=Indicadores!$B$6,"Fim de Vida",IF(L1826&gt;=Indicadores!$B$5,"Envelhecendo","Atual")))</f>
        <v>Envelhecendo</v>
      </c>
      <c r="N1826" s="2" t="str">
        <f aca="false">IF(F1826="","N/A",IF(F1826&lt;Indicadores!$B$4,"Vencida","Vigente"))</f>
        <v>Vigente</v>
      </c>
      <c r="O1826" s="2" t="str">
        <f aca="false">INDEX(Locais!$B$2:$B$13,MATCH(H1826,Locais!$A$2:$A$13,0))</f>
        <v>Regional - Curitiba</v>
      </c>
      <c r="P1826" s="2" t="str">
        <f aca="false">INDEX(Locais!$C$2:$C$13,MATCH(H1826,Locais!$A$2:$A$13,0))</f>
        <v>Sul</v>
      </c>
    </row>
    <row r="1827" customFormat="false" ht="15" hidden="false" customHeight="false" outlineLevel="0" collapsed="false">
      <c r="A1827" s="2" t="s">
        <v>1963</v>
      </c>
      <c r="B1827" s="2" t="s">
        <v>68</v>
      </c>
      <c r="C1827" s="2" t="s">
        <v>96</v>
      </c>
      <c r="D1827" s="2" t="s">
        <v>107</v>
      </c>
      <c r="E1827" s="13" t="n">
        <v>45976</v>
      </c>
      <c r="F1827" s="13" t="n">
        <v>47071</v>
      </c>
      <c r="G1827" s="2" t="s">
        <v>32</v>
      </c>
      <c r="H1827" s="2" t="s">
        <v>98</v>
      </c>
      <c r="I1827" s="2" t="s">
        <v>115</v>
      </c>
      <c r="J1827" s="2" t="s">
        <v>100</v>
      </c>
      <c r="K1827" s="14" t="n">
        <v>4761.17</v>
      </c>
      <c r="L1827" s="2" t="n">
        <f aca="false">IF(E1827="","",ROUND((Indicadores!$B$4-E1827)/365.25,1))</f>
        <v>0.9</v>
      </c>
      <c r="M1827" s="2" t="str">
        <f aca="false">IF(E1827="","Virtual",IF(L1827&gt;=Indicadores!$B$6,"Fim de Vida",IF(L1827&gt;=Indicadores!$B$5,"Envelhecendo","Atual")))</f>
        <v>Atual</v>
      </c>
      <c r="N1827" s="2" t="str">
        <f aca="false">IF(F1827="","N/A",IF(F1827&lt;Indicadores!$B$4,"Vencida","Vigente"))</f>
        <v>Vigente</v>
      </c>
      <c r="O1827" s="2" t="str">
        <f aca="false">INDEX(Locais!$B$2:$B$13,MATCH(H1827,Locais!$A$2:$A$13,0))</f>
        <v>Sede - Brasília</v>
      </c>
      <c r="P1827" s="2" t="str">
        <f aca="false">INDEX(Locais!$C$2:$C$13,MATCH(H1827,Locais!$A$2:$A$13,0))</f>
        <v>Centro-Oeste</v>
      </c>
    </row>
    <row r="1828" customFormat="false" ht="15" hidden="false" customHeight="false" outlineLevel="0" collapsed="false">
      <c r="A1828" s="2" t="s">
        <v>1964</v>
      </c>
      <c r="B1828" s="2" t="s">
        <v>70</v>
      </c>
      <c r="C1828" s="2" t="s">
        <v>126</v>
      </c>
      <c r="D1828" s="2" t="s">
        <v>162</v>
      </c>
      <c r="E1828" s="13" t="n">
        <v>44924</v>
      </c>
      <c r="F1828" s="13" t="n">
        <v>46749</v>
      </c>
      <c r="G1828" s="2" t="s">
        <v>32</v>
      </c>
      <c r="H1828" s="2" t="s">
        <v>145</v>
      </c>
      <c r="I1828" s="2" t="s">
        <v>133</v>
      </c>
      <c r="J1828" s="2" t="s">
        <v>100</v>
      </c>
      <c r="K1828" s="14" t="n">
        <v>16983.45</v>
      </c>
      <c r="L1828" s="2" t="n">
        <f aca="false">IF(E1828="","",ROUND((Indicadores!$B$4-E1828)/365.25,1))</f>
        <v>3.8</v>
      </c>
      <c r="M1828" s="2" t="str">
        <f aca="false">IF(E1828="","Virtual",IF(L1828&gt;=Indicadores!$B$6,"Fim de Vida",IF(L1828&gt;=Indicadores!$B$5,"Envelhecendo","Atual")))</f>
        <v>Envelhecendo</v>
      </c>
      <c r="N1828" s="2" t="str">
        <f aca="false">IF(F1828="","N/A",IF(F1828&lt;Indicadores!$B$4,"Vencida","Vigente"))</f>
        <v>Vigente</v>
      </c>
      <c r="O1828" s="2" t="str">
        <f aca="false">INDEX(Locais!$B$2:$B$13,MATCH(H1828,Locais!$A$2:$A$13,0))</f>
        <v>Regional - Belém</v>
      </c>
      <c r="P1828" s="2" t="str">
        <f aca="false">INDEX(Locais!$C$2:$C$13,MATCH(H1828,Locais!$A$2:$A$13,0))</f>
        <v>Norte</v>
      </c>
    </row>
    <row r="1829" customFormat="false" ht="15" hidden="false" customHeight="false" outlineLevel="0" collapsed="false">
      <c r="A1829" s="2" t="s">
        <v>1965</v>
      </c>
      <c r="B1829" s="2" t="s">
        <v>68</v>
      </c>
      <c r="C1829" s="2" t="s">
        <v>96</v>
      </c>
      <c r="D1829" s="2" t="s">
        <v>107</v>
      </c>
      <c r="E1829" s="13" t="n">
        <v>43367</v>
      </c>
      <c r="F1829" s="13" t="n">
        <v>44462</v>
      </c>
      <c r="G1829" s="2" t="s">
        <v>118</v>
      </c>
      <c r="H1829" s="2" t="s">
        <v>98</v>
      </c>
      <c r="I1829" s="2" t="s">
        <v>99</v>
      </c>
      <c r="J1829" s="2" t="s">
        <v>100</v>
      </c>
      <c r="K1829" s="14" t="n">
        <v>6272.67</v>
      </c>
      <c r="L1829" s="2" t="n">
        <f aca="false">IF(E1829="","",ROUND((Indicadores!$B$4-E1829)/365.25,1))</f>
        <v>8.1</v>
      </c>
      <c r="M1829" s="2" t="str">
        <f aca="false">IF(E1829="","Virtual",IF(L1829&gt;=Indicadores!$B$6,"Fim de Vida",IF(L1829&gt;=Indicadores!$B$5,"Envelhecendo","Atual")))</f>
        <v>Fim de Vida</v>
      </c>
      <c r="N1829" s="2" t="str">
        <f aca="false">IF(F1829="","N/A",IF(F1829&lt;Indicadores!$B$4,"Vencida","Vigente"))</f>
        <v>Vencida</v>
      </c>
      <c r="O1829" s="2" t="str">
        <f aca="false">INDEX(Locais!$B$2:$B$13,MATCH(H1829,Locais!$A$2:$A$13,0))</f>
        <v>Sede - Brasília</v>
      </c>
      <c r="P1829" s="2" t="str">
        <f aca="false">INDEX(Locais!$C$2:$C$13,MATCH(H1829,Locais!$A$2:$A$13,0))</f>
        <v>Centro-Oeste</v>
      </c>
    </row>
    <row r="1830" customFormat="false" ht="15" hidden="false" customHeight="false" outlineLevel="0" collapsed="false">
      <c r="A1830" s="2" t="s">
        <v>1966</v>
      </c>
      <c r="B1830" s="2" t="s">
        <v>70</v>
      </c>
      <c r="C1830" s="2" t="s">
        <v>126</v>
      </c>
      <c r="D1830" s="2" t="s">
        <v>162</v>
      </c>
      <c r="E1830" s="13" t="n">
        <v>44297</v>
      </c>
      <c r="F1830" s="13" t="n">
        <v>46122</v>
      </c>
      <c r="G1830" s="2" t="s">
        <v>32</v>
      </c>
      <c r="H1830" s="2" t="s">
        <v>104</v>
      </c>
      <c r="I1830" s="2" t="s">
        <v>99</v>
      </c>
      <c r="J1830" s="2" t="s">
        <v>100</v>
      </c>
      <c r="K1830" s="14" t="n">
        <v>19721.98</v>
      </c>
      <c r="L1830" s="2" t="n">
        <f aca="false">IF(E1830="","",ROUND((Indicadores!$B$4-E1830)/365.25,1))</f>
        <v>5.5</v>
      </c>
      <c r="M1830" s="2" t="str">
        <f aca="false">IF(E1830="","Virtual",IF(L1830&gt;=Indicadores!$B$6,"Fim de Vida",IF(L1830&gt;=Indicadores!$B$5,"Envelhecendo","Atual")))</f>
        <v>Fim de Vida</v>
      </c>
      <c r="N1830" s="2" t="str">
        <f aca="false">IF(F1830="","N/A",IF(F1830&lt;Indicadores!$B$4,"Vencida","Vigente"))</f>
        <v>Vencida</v>
      </c>
      <c r="O1830" s="2" t="str">
        <f aca="false">INDEX(Locais!$B$2:$B$13,MATCH(H1830,Locais!$A$2:$A$13,0))</f>
        <v>Regional - Fortaleza</v>
      </c>
      <c r="P1830" s="2" t="str">
        <f aca="false">INDEX(Locais!$C$2:$C$13,MATCH(H1830,Locais!$A$2:$A$13,0))</f>
        <v>Nordeste</v>
      </c>
    </row>
    <row r="1831" customFormat="false" ht="15" hidden="false" customHeight="false" outlineLevel="0" collapsed="false">
      <c r="A1831" s="2" t="s">
        <v>1967</v>
      </c>
      <c r="B1831" s="2" t="s">
        <v>71</v>
      </c>
      <c r="C1831" s="2" t="s">
        <v>126</v>
      </c>
      <c r="D1831" s="2" t="s">
        <v>157</v>
      </c>
      <c r="E1831" s="13" t="n">
        <v>45807</v>
      </c>
      <c r="F1831" s="13" t="n">
        <v>46902</v>
      </c>
      <c r="G1831" s="2" t="s">
        <v>32</v>
      </c>
      <c r="H1831" s="2" t="s">
        <v>139</v>
      </c>
      <c r="I1831" s="2" t="s">
        <v>124</v>
      </c>
      <c r="J1831" s="2" t="s">
        <v>100</v>
      </c>
      <c r="K1831" s="14" t="n">
        <v>2095.95</v>
      </c>
      <c r="L1831" s="2" t="n">
        <f aca="false">IF(E1831="","",ROUND((Indicadores!$B$4-E1831)/365.25,1))</f>
        <v>1.4</v>
      </c>
      <c r="M1831" s="2" t="str">
        <f aca="false">IF(E1831="","Virtual",IF(L1831&gt;=Indicadores!$B$6,"Fim de Vida",IF(L1831&gt;=Indicadores!$B$5,"Envelhecendo","Atual")))</f>
        <v>Atual</v>
      </c>
      <c r="N1831" s="2" t="str">
        <f aca="false">IF(F1831="","N/A",IF(F1831&lt;Indicadores!$B$4,"Vencida","Vigente"))</f>
        <v>Vigente</v>
      </c>
      <c r="O1831" s="2" t="str">
        <f aca="false">INDEX(Locais!$B$2:$B$13,MATCH(H1831,Locais!$A$2:$A$13,0))</f>
        <v>Regional - Rio de Janeiro</v>
      </c>
      <c r="P1831" s="2" t="str">
        <f aca="false">INDEX(Locais!$C$2:$C$13,MATCH(H1831,Locais!$A$2:$A$13,0))</f>
        <v>Sudeste</v>
      </c>
    </row>
    <row r="1832" customFormat="false" ht="15" hidden="false" customHeight="false" outlineLevel="0" collapsed="false">
      <c r="A1832" s="2" t="s">
        <v>1968</v>
      </c>
      <c r="B1832" s="2" t="s">
        <v>68</v>
      </c>
      <c r="C1832" s="2" t="s">
        <v>96</v>
      </c>
      <c r="D1832" s="2" t="s">
        <v>107</v>
      </c>
      <c r="E1832" s="13" t="n">
        <v>43862</v>
      </c>
      <c r="F1832" s="13" t="n">
        <v>44957</v>
      </c>
      <c r="G1832" s="2" t="s">
        <v>32</v>
      </c>
      <c r="H1832" s="2" t="s">
        <v>98</v>
      </c>
      <c r="I1832" s="2" t="s">
        <v>124</v>
      </c>
      <c r="J1832" s="2" t="s">
        <v>100</v>
      </c>
      <c r="K1832" s="14" t="n">
        <v>4679.32</v>
      </c>
      <c r="L1832" s="2" t="n">
        <f aca="false">IF(E1832="","",ROUND((Indicadores!$B$4-E1832)/365.25,1))</f>
        <v>6.7</v>
      </c>
      <c r="M1832" s="2" t="str">
        <f aca="false">IF(E1832="","Virtual",IF(L1832&gt;=Indicadores!$B$6,"Fim de Vida",IF(L1832&gt;=Indicadores!$B$5,"Envelhecendo","Atual")))</f>
        <v>Fim de Vida</v>
      </c>
      <c r="N1832" s="2" t="str">
        <f aca="false">IF(F1832="","N/A",IF(F1832&lt;Indicadores!$B$4,"Vencida","Vigente"))</f>
        <v>Vencida</v>
      </c>
      <c r="O1832" s="2" t="str">
        <f aca="false">INDEX(Locais!$B$2:$B$13,MATCH(H1832,Locais!$A$2:$A$13,0))</f>
        <v>Sede - Brasília</v>
      </c>
      <c r="P1832" s="2" t="str">
        <f aca="false">INDEX(Locais!$C$2:$C$13,MATCH(H1832,Locais!$A$2:$A$13,0))</f>
        <v>Centro-Oeste</v>
      </c>
    </row>
    <row r="1833" customFormat="false" ht="15" hidden="false" customHeight="false" outlineLevel="0" collapsed="false">
      <c r="A1833" s="2" t="s">
        <v>1969</v>
      </c>
      <c r="B1833" s="2" t="s">
        <v>69</v>
      </c>
      <c r="C1833" s="2" t="s">
        <v>96</v>
      </c>
      <c r="D1833" s="2" t="s">
        <v>97</v>
      </c>
      <c r="E1833" s="13" t="n">
        <v>44861</v>
      </c>
      <c r="F1833" s="13" t="n">
        <v>45956</v>
      </c>
      <c r="G1833" s="2" t="s">
        <v>32</v>
      </c>
      <c r="H1833" s="2" t="s">
        <v>104</v>
      </c>
      <c r="I1833" s="2" t="s">
        <v>115</v>
      </c>
      <c r="J1833" s="2" t="s">
        <v>100</v>
      </c>
      <c r="K1833" s="14" t="n">
        <v>9328.16</v>
      </c>
      <c r="L1833" s="2" t="n">
        <f aca="false">IF(E1833="","",ROUND((Indicadores!$B$4-E1833)/365.25,1))</f>
        <v>4</v>
      </c>
      <c r="M1833" s="2" t="str">
        <f aca="false">IF(E1833="","Virtual",IF(L1833&gt;=Indicadores!$B$6,"Fim de Vida",IF(L1833&gt;=Indicadores!$B$5,"Envelhecendo","Atual")))</f>
        <v>Envelhecendo</v>
      </c>
      <c r="N1833" s="2" t="str">
        <f aca="false">IF(F1833="","N/A",IF(F1833&lt;Indicadores!$B$4,"Vencida","Vigente"))</f>
        <v>Vencida</v>
      </c>
      <c r="O1833" s="2" t="str">
        <f aca="false">INDEX(Locais!$B$2:$B$13,MATCH(H1833,Locais!$A$2:$A$13,0))</f>
        <v>Regional - Fortaleza</v>
      </c>
      <c r="P1833" s="2" t="str">
        <f aca="false">INDEX(Locais!$C$2:$C$13,MATCH(H1833,Locais!$A$2:$A$13,0))</f>
        <v>Nordeste</v>
      </c>
    </row>
    <row r="1834" customFormat="false" ht="15" hidden="false" customHeight="false" outlineLevel="0" collapsed="false">
      <c r="A1834" s="2" t="s">
        <v>1970</v>
      </c>
      <c r="B1834" s="2" t="s">
        <v>71</v>
      </c>
      <c r="C1834" s="2" t="s">
        <v>126</v>
      </c>
      <c r="D1834" s="2" t="s">
        <v>157</v>
      </c>
      <c r="E1834" s="13" t="n">
        <v>43807</v>
      </c>
      <c r="F1834" s="13" t="n">
        <v>44902</v>
      </c>
      <c r="G1834" s="2" t="s">
        <v>32</v>
      </c>
      <c r="H1834" s="2" t="s">
        <v>104</v>
      </c>
      <c r="I1834" s="2" t="s">
        <v>130</v>
      </c>
      <c r="J1834" s="2" t="s">
        <v>100</v>
      </c>
      <c r="K1834" s="14" t="n">
        <v>2821.18</v>
      </c>
      <c r="L1834" s="2" t="n">
        <f aca="false">IF(E1834="","",ROUND((Indicadores!$B$4-E1834)/365.25,1))</f>
        <v>6.9</v>
      </c>
      <c r="M1834" s="2" t="str">
        <f aca="false">IF(E1834="","Virtual",IF(L1834&gt;=Indicadores!$B$6,"Fim de Vida",IF(L1834&gt;=Indicadores!$B$5,"Envelhecendo","Atual")))</f>
        <v>Fim de Vida</v>
      </c>
      <c r="N1834" s="2" t="str">
        <f aca="false">IF(F1834="","N/A",IF(F1834&lt;Indicadores!$B$4,"Vencida","Vigente"))</f>
        <v>Vencida</v>
      </c>
      <c r="O1834" s="2" t="str">
        <f aca="false">INDEX(Locais!$B$2:$B$13,MATCH(H1834,Locais!$A$2:$A$13,0))</f>
        <v>Regional - Fortaleza</v>
      </c>
      <c r="P1834" s="2" t="str">
        <f aca="false">INDEX(Locais!$C$2:$C$13,MATCH(H1834,Locais!$A$2:$A$13,0))</f>
        <v>Nordeste</v>
      </c>
    </row>
    <row r="1835" customFormat="false" ht="15" hidden="false" customHeight="false" outlineLevel="0" collapsed="false">
      <c r="A1835" s="2" t="s">
        <v>1971</v>
      </c>
      <c r="B1835" s="2" t="s">
        <v>71</v>
      </c>
      <c r="C1835" s="2" t="s">
        <v>126</v>
      </c>
      <c r="D1835" s="2" t="s">
        <v>157</v>
      </c>
      <c r="E1835" s="13" t="n">
        <v>45177</v>
      </c>
      <c r="F1835" s="13" t="n">
        <v>46272</v>
      </c>
      <c r="G1835" s="2" t="s">
        <v>32</v>
      </c>
      <c r="H1835" s="2" t="s">
        <v>98</v>
      </c>
      <c r="I1835" s="2" t="s">
        <v>133</v>
      </c>
      <c r="J1835" s="2" t="s">
        <v>100</v>
      </c>
      <c r="K1835" s="14" t="n">
        <v>2938.89</v>
      </c>
      <c r="L1835" s="2" t="n">
        <f aca="false">IF(E1835="","",ROUND((Indicadores!$B$4-E1835)/365.25,1))</f>
        <v>3.1</v>
      </c>
      <c r="M1835" s="2" t="str">
        <f aca="false">IF(E1835="","Virtual",IF(L1835&gt;=Indicadores!$B$6,"Fim de Vida",IF(L1835&gt;=Indicadores!$B$5,"Envelhecendo","Atual")))</f>
        <v>Envelhecendo</v>
      </c>
      <c r="N1835" s="2" t="str">
        <f aca="false">IF(F1835="","N/A",IF(F1835&lt;Indicadores!$B$4,"Vencida","Vigente"))</f>
        <v>Vencida</v>
      </c>
      <c r="O1835" s="2" t="str">
        <f aca="false">INDEX(Locais!$B$2:$B$13,MATCH(H1835,Locais!$A$2:$A$13,0))</f>
        <v>Sede - Brasília</v>
      </c>
      <c r="P1835" s="2" t="str">
        <f aca="false">INDEX(Locais!$C$2:$C$13,MATCH(H1835,Locais!$A$2:$A$13,0))</f>
        <v>Centro-Oeste</v>
      </c>
    </row>
    <row r="1836" customFormat="false" ht="15" hidden="false" customHeight="false" outlineLevel="0" collapsed="false">
      <c r="A1836" s="2" t="s">
        <v>1972</v>
      </c>
      <c r="B1836" s="2" t="s">
        <v>70</v>
      </c>
      <c r="C1836" s="2" t="s">
        <v>126</v>
      </c>
      <c r="D1836" s="2" t="s">
        <v>162</v>
      </c>
      <c r="E1836" s="13" t="n">
        <v>44899</v>
      </c>
      <c r="F1836" s="13" t="n">
        <v>46724</v>
      </c>
      <c r="G1836" s="2" t="s">
        <v>32</v>
      </c>
      <c r="H1836" s="2" t="s">
        <v>114</v>
      </c>
      <c r="I1836" s="2" t="s">
        <v>99</v>
      </c>
      <c r="J1836" s="2" t="s">
        <v>100</v>
      </c>
      <c r="K1836" s="14" t="n">
        <v>21750.71</v>
      </c>
      <c r="L1836" s="2" t="n">
        <f aca="false">IF(E1836="","",ROUND((Indicadores!$B$4-E1836)/365.25,1))</f>
        <v>3.9</v>
      </c>
      <c r="M1836" s="2" t="str">
        <f aca="false">IF(E1836="","Virtual",IF(L1836&gt;=Indicadores!$B$6,"Fim de Vida",IF(L1836&gt;=Indicadores!$B$5,"Envelhecendo","Atual")))</f>
        <v>Envelhecendo</v>
      </c>
      <c r="N1836" s="2" t="str">
        <f aca="false">IF(F1836="","N/A",IF(F1836&lt;Indicadores!$B$4,"Vencida","Vigente"))</f>
        <v>Vigente</v>
      </c>
      <c r="O1836" s="2" t="str">
        <f aca="false">INDEX(Locais!$B$2:$B$13,MATCH(H1836,Locais!$A$2:$A$13,0))</f>
        <v>Regional - Belo Horizonte</v>
      </c>
      <c r="P1836" s="2" t="str">
        <f aca="false">INDEX(Locais!$C$2:$C$13,MATCH(H1836,Locais!$A$2:$A$13,0))</f>
        <v>Sudeste</v>
      </c>
    </row>
    <row r="1837" customFormat="false" ht="15" hidden="false" customHeight="false" outlineLevel="0" collapsed="false">
      <c r="A1837" s="2" t="s">
        <v>1973</v>
      </c>
      <c r="B1837" s="2" t="s">
        <v>70</v>
      </c>
      <c r="C1837" s="2" t="s">
        <v>126</v>
      </c>
      <c r="D1837" s="2" t="s">
        <v>162</v>
      </c>
      <c r="E1837" s="13" t="n">
        <v>45585</v>
      </c>
      <c r="F1837" s="13" t="n">
        <v>47410</v>
      </c>
      <c r="G1837" s="2" t="s">
        <v>32</v>
      </c>
      <c r="H1837" s="2" t="s">
        <v>165</v>
      </c>
      <c r="I1837" s="2" t="s">
        <v>136</v>
      </c>
      <c r="J1837" s="2" t="s">
        <v>100</v>
      </c>
      <c r="K1837" s="14" t="n">
        <v>17065.32</v>
      </c>
      <c r="L1837" s="2" t="n">
        <f aca="false">IF(E1837="","",ROUND((Indicadores!$B$4-E1837)/365.25,1))</f>
        <v>2</v>
      </c>
      <c r="M1837" s="2" t="str">
        <f aca="false">IF(E1837="","Virtual",IF(L1837&gt;=Indicadores!$B$6,"Fim de Vida",IF(L1837&gt;=Indicadores!$B$5,"Envelhecendo","Atual")))</f>
        <v>Atual</v>
      </c>
      <c r="N1837" s="2" t="str">
        <f aca="false">IF(F1837="","N/A",IF(F1837&lt;Indicadores!$B$4,"Vencida","Vigente"))</f>
        <v>Vigente</v>
      </c>
      <c r="O1837" s="2" t="str">
        <f aca="false">INDEX(Locais!$B$2:$B$13,MATCH(H1837,Locais!$A$2:$A$13,0))</f>
        <v>Regional - Salvador</v>
      </c>
      <c r="P1837" s="2" t="str">
        <f aca="false">INDEX(Locais!$C$2:$C$13,MATCH(H1837,Locais!$A$2:$A$13,0))</f>
        <v>Nordeste</v>
      </c>
    </row>
    <row r="1838" customFormat="false" ht="15" hidden="false" customHeight="false" outlineLevel="0" collapsed="false">
      <c r="A1838" s="2" t="s">
        <v>1974</v>
      </c>
      <c r="B1838" s="2" t="s">
        <v>68</v>
      </c>
      <c r="C1838" s="2" t="s">
        <v>102</v>
      </c>
      <c r="D1838" s="2" t="s">
        <v>103</v>
      </c>
      <c r="E1838" s="13" t="n">
        <v>45792</v>
      </c>
      <c r="F1838" s="13" t="n">
        <v>46887</v>
      </c>
      <c r="G1838" s="2" t="s">
        <v>32</v>
      </c>
      <c r="H1838" s="2" t="s">
        <v>139</v>
      </c>
      <c r="I1838" s="2" t="s">
        <v>105</v>
      </c>
      <c r="J1838" s="2" t="s">
        <v>100</v>
      </c>
      <c r="K1838" s="14" t="n">
        <v>4620.89</v>
      </c>
      <c r="L1838" s="2" t="n">
        <f aca="false">IF(E1838="","",ROUND((Indicadores!$B$4-E1838)/365.25,1))</f>
        <v>1.4</v>
      </c>
      <c r="M1838" s="2" t="str">
        <f aca="false">IF(E1838="","Virtual",IF(L1838&gt;=Indicadores!$B$6,"Fim de Vida",IF(L1838&gt;=Indicadores!$B$5,"Envelhecendo","Atual")))</f>
        <v>Atual</v>
      </c>
      <c r="N1838" s="2" t="str">
        <f aca="false">IF(F1838="","N/A",IF(F1838&lt;Indicadores!$B$4,"Vencida","Vigente"))</f>
        <v>Vigente</v>
      </c>
      <c r="O1838" s="2" t="str">
        <f aca="false">INDEX(Locais!$B$2:$B$13,MATCH(H1838,Locais!$A$2:$A$13,0))</f>
        <v>Regional - Rio de Janeiro</v>
      </c>
      <c r="P1838" s="2" t="str">
        <f aca="false">INDEX(Locais!$C$2:$C$13,MATCH(H1838,Locais!$A$2:$A$13,0))</f>
        <v>Sudeste</v>
      </c>
    </row>
    <row r="1839" customFormat="false" ht="15" hidden="false" customHeight="false" outlineLevel="0" collapsed="false">
      <c r="A1839" s="2" t="s">
        <v>1975</v>
      </c>
      <c r="B1839" s="2" t="s">
        <v>69</v>
      </c>
      <c r="C1839" s="2" t="s">
        <v>126</v>
      </c>
      <c r="D1839" s="2" t="s">
        <v>169</v>
      </c>
      <c r="E1839" s="13" t="n">
        <v>45472</v>
      </c>
      <c r="F1839" s="13" t="n">
        <v>46567</v>
      </c>
      <c r="G1839" s="2" t="s">
        <v>32</v>
      </c>
      <c r="H1839" s="2" t="s">
        <v>98</v>
      </c>
      <c r="I1839" s="2" t="s">
        <v>120</v>
      </c>
      <c r="J1839" s="2" t="s">
        <v>100</v>
      </c>
      <c r="K1839" s="14" t="n">
        <v>8566.06</v>
      </c>
      <c r="L1839" s="2" t="n">
        <f aca="false">IF(E1839="","",ROUND((Indicadores!$B$4-E1839)/365.25,1))</f>
        <v>2.3</v>
      </c>
      <c r="M1839" s="2" t="str">
        <f aca="false">IF(E1839="","Virtual",IF(L1839&gt;=Indicadores!$B$6,"Fim de Vida",IF(L1839&gt;=Indicadores!$B$5,"Envelhecendo","Atual")))</f>
        <v>Atual</v>
      </c>
      <c r="N1839" s="2" t="str">
        <f aca="false">IF(F1839="","N/A",IF(F1839&lt;Indicadores!$B$4,"Vencida","Vigente"))</f>
        <v>Vigente</v>
      </c>
      <c r="O1839" s="2" t="str">
        <f aca="false">INDEX(Locais!$B$2:$B$13,MATCH(H1839,Locais!$A$2:$A$13,0))</f>
        <v>Sede - Brasília</v>
      </c>
      <c r="P1839" s="2" t="str">
        <f aca="false">INDEX(Locais!$C$2:$C$13,MATCH(H1839,Locais!$A$2:$A$13,0))</f>
        <v>Centro-Oeste</v>
      </c>
    </row>
    <row r="1840" customFormat="false" ht="15" hidden="false" customHeight="false" outlineLevel="0" collapsed="false">
      <c r="A1840" s="2" t="s">
        <v>1976</v>
      </c>
      <c r="B1840" s="2" t="s">
        <v>68</v>
      </c>
      <c r="C1840" s="2" t="s">
        <v>96</v>
      </c>
      <c r="D1840" s="2" t="s">
        <v>107</v>
      </c>
      <c r="E1840" s="13" t="n">
        <v>45302</v>
      </c>
      <c r="F1840" s="13" t="n">
        <v>46397</v>
      </c>
      <c r="G1840" s="2" t="s">
        <v>32</v>
      </c>
      <c r="H1840" s="2" t="s">
        <v>119</v>
      </c>
      <c r="I1840" s="2" t="s">
        <v>120</v>
      </c>
      <c r="J1840" s="2" t="s">
        <v>100</v>
      </c>
      <c r="K1840" s="14" t="n">
        <v>5187.58</v>
      </c>
      <c r="L1840" s="2" t="n">
        <f aca="false">IF(E1840="","",ROUND((Indicadores!$B$4-E1840)/365.25,1))</f>
        <v>2.8</v>
      </c>
      <c r="M1840" s="2" t="str">
        <f aca="false">IF(E1840="","Virtual",IF(L1840&gt;=Indicadores!$B$6,"Fim de Vida",IF(L1840&gt;=Indicadores!$B$5,"Envelhecendo","Atual")))</f>
        <v>Atual</v>
      </c>
      <c r="N1840" s="2" t="str">
        <f aca="false">IF(F1840="","N/A",IF(F1840&lt;Indicadores!$B$4,"Vencida","Vigente"))</f>
        <v>Vigente</v>
      </c>
      <c r="O1840" s="2" t="str">
        <f aca="false">INDEX(Locais!$B$2:$B$13,MATCH(H1840,Locais!$A$2:$A$13,0))</f>
        <v>Regional - São Paulo</v>
      </c>
      <c r="P1840" s="2" t="str">
        <f aca="false">INDEX(Locais!$C$2:$C$13,MATCH(H1840,Locais!$A$2:$A$13,0))</f>
        <v>Sudeste</v>
      </c>
    </row>
    <row r="1841" customFormat="false" ht="15" hidden="false" customHeight="false" outlineLevel="0" collapsed="false">
      <c r="A1841" s="2" t="s">
        <v>1977</v>
      </c>
      <c r="B1841" s="2" t="s">
        <v>71</v>
      </c>
      <c r="C1841" s="2" t="s">
        <v>96</v>
      </c>
      <c r="D1841" s="2" t="s">
        <v>171</v>
      </c>
      <c r="E1841" s="13" t="n">
        <v>45230</v>
      </c>
      <c r="F1841" s="13" t="n">
        <v>46325</v>
      </c>
      <c r="G1841" s="2" t="s">
        <v>32</v>
      </c>
      <c r="H1841" s="2" t="s">
        <v>98</v>
      </c>
      <c r="I1841" s="2" t="s">
        <v>115</v>
      </c>
      <c r="J1841" s="2" t="s">
        <v>100</v>
      </c>
      <c r="K1841" s="14" t="n">
        <v>2385.34</v>
      </c>
      <c r="L1841" s="2" t="n">
        <f aca="false">IF(E1841="","",ROUND((Indicadores!$B$4-E1841)/365.25,1))</f>
        <v>3</v>
      </c>
      <c r="M1841" s="2" t="str">
        <f aca="false">IF(E1841="","Virtual",IF(L1841&gt;=Indicadores!$B$6,"Fim de Vida",IF(L1841&gt;=Indicadores!$B$5,"Envelhecendo","Atual")))</f>
        <v>Envelhecendo</v>
      </c>
      <c r="N1841" s="2" t="str">
        <f aca="false">IF(F1841="","N/A",IF(F1841&lt;Indicadores!$B$4,"Vencida","Vigente"))</f>
        <v>Vigente</v>
      </c>
      <c r="O1841" s="2" t="str">
        <f aca="false">INDEX(Locais!$B$2:$B$13,MATCH(H1841,Locais!$A$2:$A$13,0))</f>
        <v>Sede - Brasília</v>
      </c>
      <c r="P1841" s="2" t="str">
        <f aca="false">INDEX(Locais!$C$2:$C$13,MATCH(H1841,Locais!$A$2:$A$13,0))</f>
        <v>Centro-Oeste</v>
      </c>
    </row>
    <row r="1842" customFormat="false" ht="15" hidden="false" customHeight="false" outlineLevel="0" collapsed="false">
      <c r="A1842" s="2" t="s">
        <v>1978</v>
      </c>
      <c r="B1842" s="2" t="s">
        <v>68</v>
      </c>
      <c r="C1842" s="2" t="s">
        <v>102</v>
      </c>
      <c r="D1842" s="2" t="s">
        <v>103</v>
      </c>
      <c r="E1842" s="13" t="n">
        <v>45670</v>
      </c>
      <c r="F1842" s="13" t="n">
        <v>46765</v>
      </c>
      <c r="G1842" s="2" t="s">
        <v>32</v>
      </c>
      <c r="H1842" s="2" t="s">
        <v>98</v>
      </c>
      <c r="I1842" s="2" t="s">
        <v>133</v>
      </c>
      <c r="J1842" s="2" t="s">
        <v>100</v>
      </c>
      <c r="K1842" s="14" t="n">
        <v>6071.66</v>
      </c>
      <c r="L1842" s="2" t="n">
        <f aca="false">IF(E1842="","",ROUND((Indicadores!$B$4-E1842)/365.25,1))</f>
        <v>1.8</v>
      </c>
      <c r="M1842" s="2" t="str">
        <f aca="false">IF(E1842="","Virtual",IF(L1842&gt;=Indicadores!$B$6,"Fim de Vida",IF(L1842&gt;=Indicadores!$B$5,"Envelhecendo","Atual")))</f>
        <v>Atual</v>
      </c>
      <c r="N1842" s="2" t="str">
        <f aca="false">IF(F1842="","N/A",IF(F1842&lt;Indicadores!$B$4,"Vencida","Vigente"))</f>
        <v>Vigente</v>
      </c>
      <c r="O1842" s="2" t="str">
        <f aca="false">INDEX(Locais!$B$2:$B$13,MATCH(H1842,Locais!$A$2:$A$13,0))</f>
        <v>Sede - Brasília</v>
      </c>
      <c r="P1842" s="2" t="str">
        <f aca="false">INDEX(Locais!$C$2:$C$13,MATCH(H1842,Locais!$A$2:$A$13,0))</f>
        <v>Centro-Oeste</v>
      </c>
    </row>
    <row r="1843" customFormat="false" ht="15" hidden="false" customHeight="false" outlineLevel="0" collapsed="false">
      <c r="A1843" s="2" t="s">
        <v>1979</v>
      </c>
      <c r="B1843" s="2" t="s">
        <v>71</v>
      </c>
      <c r="C1843" s="2" t="s">
        <v>126</v>
      </c>
      <c r="D1843" s="2" t="s">
        <v>157</v>
      </c>
      <c r="E1843" s="13" t="n">
        <v>45763</v>
      </c>
      <c r="F1843" s="13" t="n">
        <v>46858</v>
      </c>
      <c r="G1843" s="2" t="s">
        <v>118</v>
      </c>
      <c r="H1843" s="2" t="s">
        <v>114</v>
      </c>
      <c r="I1843" s="2" t="s">
        <v>99</v>
      </c>
      <c r="J1843" s="2" t="s">
        <v>100</v>
      </c>
      <c r="K1843" s="14" t="n">
        <v>2266.56</v>
      </c>
      <c r="L1843" s="2" t="n">
        <f aca="false">IF(E1843="","",ROUND((Indicadores!$B$4-E1843)/365.25,1))</f>
        <v>1.5</v>
      </c>
      <c r="M1843" s="2" t="str">
        <f aca="false">IF(E1843="","Virtual",IF(L1843&gt;=Indicadores!$B$6,"Fim de Vida",IF(L1843&gt;=Indicadores!$B$5,"Envelhecendo","Atual")))</f>
        <v>Atual</v>
      </c>
      <c r="N1843" s="2" t="str">
        <f aca="false">IF(F1843="","N/A",IF(F1843&lt;Indicadores!$B$4,"Vencida","Vigente"))</f>
        <v>Vigente</v>
      </c>
      <c r="O1843" s="2" t="str">
        <f aca="false">INDEX(Locais!$B$2:$B$13,MATCH(H1843,Locais!$A$2:$A$13,0))</f>
        <v>Regional - Belo Horizonte</v>
      </c>
      <c r="P1843" s="2" t="str">
        <f aca="false">INDEX(Locais!$C$2:$C$13,MATCH(H1843,Locais!$A$2:$A$13,0))</f>
        <v>Sudeste</v>
      </c>
    </row>
    <row r="1844" customFormat="false" ht="15" hidden="false" customHeight="false" outlineLevel="0" collapsed="false">
      <c r="A1844" s="2" t="s">
        <v>1980</v>
      </c>
      <c r="B1844" s="2" t="s">
        <v>69</v>
      </c>
      <c r="C1844" s="2" t="s">
        <v>96</v>
      </c>
      <c r="D1844" s="2" t="s">
        <v>117</v>
      </c>
      <c r="E1844" s="13" t="n">
        <v>43723</v>
      </c>
      <c r="F1844" s="13" t="n">
        <v>44818</v>
      </c>
      <c r="G1844" s="2" t="s">
        <v>32</v>
      </c>
      <c r="H1844" s="2" t="s">
        <v>145</v>
      </c>
      <c r="I1844" s="2" t="s">
        <v>136</v>
      </c>
      <c r="J1844" s="2" t="s">
        <v>100</v>
      </c>
      <c r="K1844" s="14" t="n">
        <v>9135.2</v>
      </c>
      <c r="L1844" s="2" t="n">
        <f aca="false">IF(E1844="","",ROUND((Indicadores!$B$4-E1844)/365.25,1))</f>
        <v>7.1</v>
      </c>
      <c r="M1844" s="2" t="str">
        <f aca="false">IF(E1844="","Virtual",IF(L1844&gt;=Indicadores!$B$6,"Fim de Vida",IF(L1844&gt;=Indicadores!$B$5,"Envelhecendo","Atual")))</f>
        <v>Fim de Vida</v>
      </c>
      <c r="N1844" s="2" t="str">
        <f aca="false">IF(F1844="","N/A",IF(F1844&lt;Indicadores!$B$4,"Vencida","Vigente"))</f>
        <v>Vencida</v>
      </c>
      <c r="O1844" s="2" t="str">
        <f aca="false">INDEX(Locais!$B$2:$B$13,MATCH(H1844,Locais!$A$2:$A$13,0))</f>
        <v>Regional - Belém</v>
      </c>
      <c r="P1844" s="2" t="str">
        <f aca="false">INDEX(Locais!$C$2:$C$13,MATCH(H1844,Locais!$A$2:$A$13,0))</f>
        <v>Norte</v>
      </c>
    </row>
    <row r="1845" customFormat="false" ht="15" hidden="false" customHeight="false" outlineLevel="0" collapsed="false">
      <c r="A1845" s="2" t="s">
        <v>1981</v>
      </c>
      <c r="B1845" s="2" t="s">
        <v>69</v>
      </c>
      <c r="C1845" s="2" t="s">
        <v>102</v>
      </c>
      <c r="D1845" s="2" t="s">
        <v>113</v>
      </c>
      <c r="E1845" s="13" t="n">
        <v>45853</v>
      </c>
      <c r="F1845" s="13" t="n">
        <v>46948</v>
      </c>
      <c r="G1845" s="2" t="s">
        <v>32</v>
      </c>
      <c r="H1845" s="2" t="s">
        <v>98</v>
      </c>
      <c r="I1845" s="2" t="s">
        <v>124</v>
      </c>
      <c r="J1845" s="2" t="s">
        <v>100</v>
      </c>
      <c r="K1845" s="14" t="n">
        <v>10721.22</v>
      </c>
      <c r="L1845" s="2" t="n">
        <f aca="false">IF(E1845="","",ROUND((Indicadores!$B$4-E1845)/365.25,1))</f>
        <v>1.3</v>
      </c>
      <c r="M1845" s="2" t="str">
        <f aca="false">IF(E1845="","Virtual",IF(L1845&gt;=Indicadores!$B$6,"Fim de Vida",IF(L1845&gt;=Indicadores!$B$5,"Envelhecendo","Atual")))</f>
        <v>Atual</v>
      </c>
      <c r="N1845" s="2" t="str">
        <f aca="false">IF(F1845="","N/A",IF(F1845&lt;Indicadores!$B$4,"Vencida","Vigente"))</f>
        <v>Vigente</v>
      </c>
      <c r="O1845" s="2" t="str">
        <f aca="false">INDEX(Locais!$B$2:$B$13,MATCH(H1845,Locais!$A$2:$A$13,0))</f>
        <v>Sede - Brasília</v>
      </c>
      <c r="P1845" s="2" t="str">
        <f aca="false">INDEX(Locais!$C$2:$C$13,MATCH(H1845,Locais!$A$2:$A$13,0))</f>
        <v>Centro-Oeste</v>
      </c>
    </row>
    <row r="1846" customFormat="false" ht="15" hidden="false" customHeight="false" outlineLevel="0" collapsed="false">
      <c r="A1846" s="2" t="s">
        <v>1982</v>
      </c>
      <c r="B1846" s="2" t="s">
        <v>71</v>
      </c>
      <c r="C1846" s="2" t="s">
        <v>126</v>
      </c>
      <c r="D1846" s="2" t="s">
        <v>157</v>
      </c>
      <c r="E1846" s="13" t="n">
        <v>45215</v>
      </c>
      <c r="F1846" s="13" t="n">
        <v>46310</v>
      </c>
      <c r="G1846" s="2" t="s">
        <v>36</v>
      </c>
      <c r="H1846" s="2" t="s">
        <v>165</v>
      </c>
      <c r="I1846" s="2" t="s">
        <v>124</v>
      </c>
      <c r="J1846" s="2" t="s">
        <v>100</v>
      </c>
      <c r="K1846" s="14" t="n">
        <v>2570.89</v>
      </c>
      <c r="L1846" s="2" t="n">
        <f aca="false">IF(E1846="","",ROUND((Indicadores!$B$4-E1846)/365.25,1))</f>
        <v>3</v>
      </c>
      <c r="M1846" s="2" t="str">
        <f aca="false">IF(E1846="","Virtual",IF(L1846&gt;=Indicadores!$B$6,"Fim de Vida",IF(L1846&gt;=Indicadores!$B$5,"Envelhecendo","Atual")))</f>
        <v>Envelhecendo</v>
      </c>
      <c r="N1846" s="2" t="str">
        <f aca="false">IF(F1846="","N/A",IF(F1846&lt;Indicadores!$B$4,"Vencida","Vigente"))</f>
        <v>Vencida</v>
      </c>
      <c r="O1846" s="2" t="str">
        <f aca="false">INDEX(Locais!$B$2:$B$13,MATCH(H1846,Locais!$A$2:$A$13,0))</f>
        <v>Regional - Salvador</v>
      </c>
      <c r="P1846" s="2" t="str">
        <f aca="false">INDEX(Locais!$C$2:$C$13,MATCH(H1846,Locais!$A$2:$A$13,0))</f>
        <v>Nordeste</v>
      </c>
    </row>
    <row r="1847" customFormat="false" ht="15" hidden="false" customHeight="false" outlineLevel="0" collapsed="false">
      <c r="A1847" s="2" t="s">
        <v>1983</v>
      </c>
      <c r="B1847" s="2" t="s">
        <v>70</v>
      </c>
      <c r="C1847" s="2" t="s">
        <v>126</v>
      </c>
      <c r="D1847" s="2" t="s">
        <v>162</v>
      </c>
      <c r="E1847" s="13" t="n">
        <v>44328</v>
      </c>
      <c r="F1847" s="13" t="n">
        <v>46153</v>
      </c>
      <c r="G1847" s="2" t="s">
        <v>32</v>
      </c>
      <c r="H1847" s="2" t="s">
        <v>119</v>
      </c>
      <c r="I1847" s="2" t="s">
        <v>115</v>
      </c>
      <c r="J1847" s="2" t="s">
        <v>100</v>
      </c>
      <c r="K1847" s="14" t="n">
        <v>19761.32</v>
      </c>
      <c r="L1847" s="2" t="n">
        <f aca="false">IF(E1847="","",ROUND((Indicadores!$B$4-E1847)/365.25,1))</f>
        <v>5.4</v>
      </c>
      <c r="M1847" s="2" t="str">
        <f aca="false">IF(E1847="","Virtual",IF(L1847&gt;=Indicadores!$B$6,"Fim de Vida",IF(L1847&gt;=Indicadores!$B$5,"Envelhecendo","Atual")))</f>
        <v>Fim de Vida</v>
      </c>
      <c r="N1847" s="2" t="str">
        <f aca="false">IF(F1847="","N/A",IF(F1847&lt;Indicadores!$B$4,"Vencida","Vigente"))</f>
        <v>Vencida</v>
      </c>
      <c r="O1847" s="2" t="str">
        <f aca="false">INDEX(Locais!$B$2:$B$13,MATCH(H1847,Locais!$A$2:$A$13,0))</f>
        <v>Regional - São Paulo</v>
      </c>
      <c r="P1847" s="2" t="str">
        <f aca="false">INDEX(Locais!$C$2:$C$13,MATCH(H1847,Locais!$A$2:$A$13,0))</f>
        <v>Sudeste</v>
      </c>
    </row>
    <row r="1848" customFormat="false" ht="15" hidden="false" customHeight="false" outlineLevel="0" collapsed="false">
      <c r="A1848" s="2" t="s">
        <v>1984</v>
      </c>
      <c r="B1848" s="2" t="s">
        <v>69</v>
      </c>
      <c r="C1848" s="2" t="s">
        <v>126</v>
      </c>
      <c r="D1848" s="2" t="s">
        <v>169</v>
      </c>
      <c r="E1848" s="13" t="n">
        <v>45846</v>
      </c>
      <c r="F1848" s="13" t="n">
        <v>46941</v>
      </c>
      <c r="G1848" s="2" t="s">
        <v>32</v>
      </c>
      <c r="H1848" s="2" t="s">
        <v>119</v>
      </c>
      <c r="I1848" s="2" t="s">
        <v>136</v>
      </c>
      <c r="J1848" s="2" t="s">
        <v>100</v>
      </c>
      <c r="K1848" s="14" t="n">
        <v>8458.68</v>
      </c>
      <c r="L1848" s="2" t="n">
        <f aca="false">IF(E1848="","",ROUND((Indicadores!$B$4-E1848)/365.25,1))</f>
        <v>1.3</v>
      </c>
      <c r="M1848" s="2" t="str">
        <f aca="false">IF(E1848="","Virtual",IF(L1848&gt;=Indicadores!$B$6,"Fim de Vida",IF(L1848&gt;=Indicadores!$B$5,"Envelhecendo","Atual")))</f>
        <v>Atual</v>
      </c>
      <c r="N1848" s="2" t="str">
        <f aca="false">IF(F1848="","N/A",IF(F1848&lt;Indicadores!$B$4,"Vencida","Vigente"))</f>
        <v>Vigente</v>
      </c>
      <c r="O1848" s="2" t="str">
        <f aca="false">INDEX(Locais!$B$2:$B$13,MATCH(H1848,Locais!$A$2:$A$13,0))</f>
        <v>Regional - São Paulo</v>
      </c>
      <c r="P1848" s="2" t="str">
        <f aca="false">INDEX(Locais!$C$2:$C$13,MATCH(H1848,Locais!$A$2:$A$13,0))</f>
        <v>Sudeste</v>
      </c>
    </row>
    <row r="1849" customFormat="false" ht="15" hidden="false" customHeight="false" outlineLevel="0" collapsed="false">
      <c r="A1849" s="2" t="s">
        <v>1985</v>
      </c>
      <c r="B1849" s="2" t="s">
        <v>68</v>
      </c>
      <c r="C1849" s="2" t="s">
        <v>96</v>
      </c>
      <c r="D1849" s="2" t="s">
        <v>107</v>
      </c>
      <c r="E1849" s="13" t="n">
        <v>44206</v>
      </c>
      <c r="F1849" s="13" t="n">
        <v>45301</v>
      </c>
      <c r="G1849" s="2" t="s">
        <v>32</v>
      </c>
      <c r="H1849" s="2" t="s">
        <v>128</v>
      </c>
      <c r="I1849" s="2" t="s">
        <v>133</v>
      </c>
      <c r="J1849" s="2" t="s">
        <v>100</v>
      </c>
      <c r="K1849" s="14" t="n">
        <v>4655.1</v>
      </c>
      <c r="L1849" s="2" t="n">
        <f aca="false">IF(E1849="","",ROUND((Indicadores!$B$4-E1849)/365.25,1))</f>
        <v>5.8</v>
      </c>
      <c r="M1849" s="2" t="str">
        <f aca="false">IF(E1849="","Virtual",IF(L1849&gt;=Indicadores!$B$6,"Fim de Vida",IF(L1849&gt;=Indicadores!$B$5,"Envelhecendo","Atual")))</f>
        <v>Fim de Vida</v>
      </c>
      <c r="N1849" s="2" t="str">
        <f aca="false">IF(F1849="","N/A",IF(F1849&lt;Indicadores!$B$4,"Vencida","Vigente"))</f>
        <v>Vencida</v>
      </c>
      <c r="O1849" s="2" t="str">
        <f aca="false">INDEX(Locais!$B$2:$B$13,MATCH(H1849,Locais!$A$2:$A$13,0))</f>
        <v>Regional - Recife</v>
      </c>
      <c r="P1849" s="2" t="str">
        <f aca="false">INDEX(Locais!$C$2:$C$13,MATCH(H1849,Locais!$A$2:$A$13,0))</f>
        <v>Nordeste</v>
      </c>
    </row>
    <row r="1850" customFormat="false" ht="15" hidden="false" customHeight="false" outlineLevel="0" collapsed="false">
      <c r="A1850" s="2" t="s">
        <v>1986</v>
      </c>
      <c r="B1850" s="2" t="s">
        <v>68</v>
      </c>
      <c r="C1850" s="2" t="s">
        <v>126</v>
      </c>
      <c r="D1850" s="2" t="s">
        <v>127</v>
      </c>
      <c r="E1850" s="13" t="n">
        <v>45599</v>
      </c>
      <c r="F1850" s="13" t="n">
        <v>46694</v>
      </c>
      <c r="G1850" s="2" t="s">
        <v>32</v>
      </c>
      <c r="H1850" s="2" t="s">
        <v>139</v>
      </c>
      <c r="I1850" s="2" t="s">
        <v>109</v>
      </c>
      <c r="J1850" s="2" t="s">
        <v>100</v>
      </c>
      <c r="K1850" s="14" t="n">
        <v>5239.59</v>
      </c>
      <c r="L1850" s="2" t="n">
        <f aca="false">IF(E1850="","",ROUND((Indicadores!$B$4-E1850)/365.25,1))</f>
        <v>2</v>
      </c>
      <c r="M1850" s="2" t="str">
        <f aca="false">IF(E1850="","Virtual",IF(L1850&gt;=Indicadores!$B$6,"Fim de Vida",IF(L1850&gt;=Indicadores!$B$5,"Envelhecendo","Atual")))</f>
        <v>Atual</v>
      </c>
      <c r="N1850" s="2" t="str">
        <f aca="false">IF(F1850="","N/A",IF(F1850&lt;Indicadores!$B$4,"Vencida","Vigente"))</f>
        <v>Vigente</v>
      </c>
      <c r="O1850" s="2" t="str">
        <f aca="false">INDEX(Locais!$B$2:$B$13,MATCH(H1850,Locais!$A$2:$A$13,0))</f>
        <v>Regional - Rio de Janeiro</v>
      </c>
      <c r="P1850" s="2" t="str">
        <f aca="false">INDEX(Locais!$C$2:$C$13,MATCH(H1850,Locais!$A$2:$A$13,0))</f>
        <v>Sudeste</v>
      </c>
    </row>
    <row r="1851" customFormat="false" ht="15" hidden="false" customHeight="false" outlineLevel="0" collapsed="false">
      <c r="A1851" s="2" t="s">
        <v>1987</v>
      </c>
      <c r="B1851" s="2" t="s">
        <v>68</v>
      </c>
      <c r="C1851" s="2" t="s">
        <v>102</v>
      </c>
      <c r="D1851" s="2" t="s">
        <v>103</v>
      </c>
      <c r="E1851" s="13" t="n">
        <v>45471</v>
      </c>
      <c r="F1851" s="13" t="n">
        <v>46566</v>
      </c>
      <c r="G1851" s="2" t="s">
        <v>32</v>
      </c>
      <c r="H1851" s="2" t="s">
        <v>141</v>
      </c>
      <c r="I1851" s="2" t="s">
        <v>111</v>
      </c>
      <c r="J1851" s="2" t="s">
        <v>100</v>
      </c>
      <c r="K1851" s="14" t="n">
        <v>5161.65</v>
      </c>
      <c r="L1851" s="2" t="n">
        <f aca="false">IF(E1851="","",ROUND((Indicadores!$B$4-E1851)/365.25,1))</f>
        <v>2.3</v>
      </c>
      <c r="M1851" s="2" t="str">
        <f aca="false">IF(E1851="","Virtual",IF(L1851&gt;=Indicadores!$B$6,"Fim de Vida",IF(L1851&gt;=Indicadores!$B$5,"Envelhecendo","Atual")))</f>
        <v>Atual</v>
      </c>
      <c r="N1851" s="2" t="str">
        <f aca="false">IF(F1851="","N/A",IF(F1851&lt;Indicadores!$B$4,"Vencida","Vigente"))</f>
        <v>Vigente</v>
      </c>
      <c r="O1851" s="2" t="str">
        <f aca="false">INDEX(Locais!$B$2:$B$13,MATCH(H1851,Locais!$A$2:$A$13,0))</f>
        <v>Regional - Curitiba</v>
      </c>
      <c r="P1851" s="2" t="str">
        <f aca="false">INDEX(Locais!$C$2:$C$13,MATCH(H1851,Locais!$A$2:$A$13,0))</f>
        <v>Sul</v>
      </c>
    </row>
    <row r="1852" customFormat="false" ht="15" hidden="false" customHeight="false" outlineLevel="0" collapsed="false">
      <c r="A1852" s="2" t="s">
        <v>1988</v>
      </c>
      <c r="B1852" s="2" t="s">
        <v>69</v>
      </c>
      <c r="C1852" s="2" t="s">
        <v>102</v>
      </c>
      <c r="D1852" s="2" t="s">
        <v>113</v>
      </c>
      <c r="E1852" s="13" t="n">
        <v>44700</v>
      </c>
      <c r="F1852" s="13" t="n">
        <v>45795</v>
      </c>
      <c r="G1852" s="2" t="s">
        <v>32</v>
      </c>
      <c r="H1852" s="2" t="s">
        <v>123</v>
      </c>
      <c r="I1852" s="2" t="s">
        <v>99</v>
      </c>
      <c r="J1852" s="2" t="s">
        <v>100</v>
      </c>
      <c r="K1852" s="14" t="n">
        <v>10787.96</v>
      </c>
      <c r="L1852" s="2" t="n">
        <f aca="false">IF(E1852="","",ROUND((Indicadores!$B$4-E1852)/365.25,1))</f>
        <v>4.4</v>
      </c>
      <c r="M1852" s="2" t="str">
        <f aca="false">IF(E1852="","Virtual",IF(L1852&gt;=Indicadores!$B$6,"Fim de Vida",IF(L1852&gt;=Indicadores!$B$5,"Envelhecendo","Atual")))</f>
        <v>Envelhecendo</v>
      </c>
      <c r="N1852" s="2" t="str">
        <f aca="false">IF(F1852="","N/A",IF(F1852&lt;Indicadores!$B$4,"Vencida","Vigente"))</f>
        <v>Vencida</v>
      </c>
      <c r="O1852" s="2" t="str">
        <f aca="false">INDEX(Locais!$B$2:$B$13,MATCH(H1852,Locais!$A$2:$A$13,0))</f>
        <v>Regional - Goiânia</v>
      </c>
      <c r="P1852" s="2" t="str">
        <f aca="false">INDEX(Locais!$C$2:$C$13,MATCH(H1852,Locais!$A$2:$A$13,0))</f>
        <v>Centro-Oeste</v>
      </c>
    </row>
    <row r="1853" customFormat="false" ht="15" hidden="false" customHeight="false" outlineLevel="0" collapsed="false">
      <c r="A1853" s="2" t="s">
        <v>1989</v>
      </c>
      <c r="B1853" s="2" t="s">
        <v>68</v>
      </c>
      <c r="C1853" s="2" t="s">
        <v>126</v>
      </c>
      <c r="D1853" s="2" t="s">
        <v>127</v>
      </c>
      <c r="E1853" s="13" t="n">
        <v>45921</v>
      </c>
      <c r="F1853" s="13" t="n">
        <v>47016</v>
      </c>
      <c r="G1853" s="2" t="s">
        <v>32</v>
      </c>
      <c r="H1853" s="2" t="s">
        <v>123</v>
      </c>
      <c r="I1853" s="2" t="s">
        <v>109</v>
      </c>
      <c r="J1853" s="2" t="s">
        <v>100</v>
      </c>
      <c r="K1853" s="14" t="n">
        <v>5286.05</v>
      </c>
      <c r="L1853" s="2" t="n">
        <f aca="false">IF(E1853="","",ROUND((Indicadores!$B$4-E1853)/365.25,1))</f>
        <v>1.1</v>
      </c>
      <c r="M1853" s="2" t="str">
        <f aca="false">IF(E1853="","Virtual",IF(L1853&gt;=Indicadores!$B$6,"Fim de Vida",IF(L1853&gt;=Indicadores!$B$5,"Envelhecendo","Atual")))</f>
        <v>Atual</v>
      </c>
      <c r="N1853" s="2" t="str">
        <f aca="false">IF(F1853="","N/A",IF(F1853&lt;Indicadores!$B$4,"Vencida","Vigente"))</f>
        <v>Vigente</v>
      </c>
      <c r="O1853" s="2" t="str">
        <f aca="false">INDEX(Locais!$B$2:$B$13,MATCH(H1853,Locais!$A$2:$A$13,0))</f>
        <v>Regional - Goiânia</v>
      </c>
      <c r="P1853" s="2" t="str">
        <f aca="false">INDEX(Locais!$C$2:$C$13,MATCH(H1853,Locais!$A$2:$A$13,0))</f>
        <v>Centro-Oeste</v>
      </c>
    </row>
    <row r="1854" customFormat="false" ht="15" hidden="false" customHeight="false" outlineLevel="0" collapsed="false">
      <c r="A1854" s="2" t="s">
        <v>1990</v>
      </c>
      <c r="B1854" s="2" t="s">
        <v>68</v>
      </c>
      <c r="C1854" s="2" t="s">
        <v>102</v>
      </c>
      <c r="D1854" s="2" t="s">
        <v>103</v>
      </c>
      <c r="E1854" s="13" t="n">
        <v>45901</v>
      </c>
      <c r="F1854" s="13" t="n">
        <v>46996</v>
      </c>
      <c r="G1854" s="2" t="s">
        <v>32</v>
      </c>
      <c r="H1854" s="2" t="s">
        <v>119</v>
      </c>
      <c r="I1854" s="2" t="s">
        <v>142</v>
      </c>
      <c r="J1854" s="2" t="s">
        <v>100</v>
      </c>
      <c r="K1854" s="14" t="n">
        <v>4854.17</v>
      </c>
      <c r="L1854" s="2" t="n">
        <f aca="false">IF(E1854="","",ROUND((Indicadores!$B$4-E1854)/365.25,1))</f>
        <v>1.1</v>
      </c>
      <c r="M1854" s="2" t="str">
        <f aca="false">IF(E1854="","Virtual",IF(L1854&gt;=Indicadores!$B$6,"Fim de Vida",IF(L1854&gt;=Indicadores!$B$5,"Envelhecendo","Atual")))</f>
        <v>Atual</v>
      </c>
      <c r="N1854" s="2" t="str">
        <f aca="false">IF(F1854="","N/A",IF(F1854&lt;Indicadores!$B$4,"Vencida","Vigente"))</f>
        <v>Vigente</v>
      </c>
      <c r="O1854" s="2" t="str">
        <f aca="false">INDEX(Locais!$B$2:$B$13,MATCH(H1854,Locais!$A$2:$A$13,0))</f>
        <v>Regional - São Paulo</v>
      </c>
      <c r="P1854" s="2" t="str">
        <f aca="false">INDEX(Locais!$C$2:$C$13,MATCH(H1854,Locais!$A$2:$A$13,0))</f>
        <v>Sudeste</v>
      </c>
    </row>
    <row r="1855" customFormat="false" ht="15" hidden="false" customHeight="false" outlineLevel="0" collapsed="false">
      <c r="A1855" s="2" t="s">
        <v>1991</v>
      </c>
      <c r="B1855" s="2" t="s">
        <v>69</v>
      </c>
      <c r="C1855" s="2" t="s">
        <v>126</v>
      </c>
      <c r="D1855" s="2" t="s">
        <v>169</v>
      </c>
      <c r="E1855" s="13" t="n">
        <v>44622</v>
      </c>
      <c r="F1855" s="13" t="n">
        <v>45717</v>
      </c>
      <c r="G1855" s="2" t="s">
        <v>36</v>
      </c>
      <c r="H1855" s="2" t="s">
        <v>108</v>
      </c>
      <c r="I1855" s="2" t="s">
        <v>124</v>
      </c>
      <c r="J1855" s="2" t="s">
        <v>100</v>
      </c>
      <c r="K1855" s="14" t="n">
        <v>10668.26</v>
      </c>
      <c r="L1855" s="2" t="n">
        <f aca="false">IF(E1855="","",ROUND((Indicadores!$B$4-E1855)/365.25,1))</f>
        <v>4.6</v>
      </c>
      <c r="M1855" s="2" t="str">
        <f aca="false">IF(E1855="","Virtual",IF(L1855&gt;=Indicadores!$B$6,"Fim de Vida",IF(L1855&gt;=Indicadores!$B$5,"Envelhecendo","Atual")))</f>
        <v>Envelhecendo</v>
      </c>
      <c r="N1855" s="2" t="str">
        <f aca="false">IF(F1855="","N/A",IF(F1855&lt;Indicadores!$B$4,"Vencida","Vigente"))</f>
        <v>Vencida</v>
      </c>
      <c r="O1855" s="2" t="str">
        <f aca="false">INDEX(Locais!$B$2:$B$13,MATCH(H1855,Locais!$A$2:$A$13,0))</f>
        <v>Regional - Porto Alegre</v>
      </c>
      <c r="P1855" s="2" t="str">
        <f aca="false">INDEX(Locais!$C$2:$C$13,MATCH(H1855,Locais!$A$2:$A$13,0))</f>
        <v>Sul</v>
      </c>
    </row>
    <row r="1856" customFormat="false" ht="15" hidden="false" customHeight="false" outlineLevel="0" collapsed="false">
      <c r="A1856" s="2" t="s">
        <v>1992</v>
      </c>
      <c r="B1856" s="2" t="s">
        <v>69</v>
      </c>
      <c r="C1856" s="2" t="s">
        <v>126</v>
      </c>
      <c r="D1856" s="2" t="s">
        <v>169</v>
      </c>
      <c r="E1856" s="13" t="n">
        <v>44946</v>
      </c>
      <c r="F1856" s="13" t="n">
        <v>46041</v>
      </c>
      <c r="G1856" s="2" t="s">
        <v>32</v>
      </c>
      <c r="H1856" s="2" t="s">
        <v>139</v>
      </c>
      <c r="I1856" s="2" t="s">
        <v>115</v>
      </c>
      <c r="J1856" s="2" t="s">
        <v>100</v>
      </c>
      <c r="K1856" s="14" t="n">
        <v>8292.39</v>
      </c>
      <c r="L1856" s="2" t="n">
        <f aca="false">IF(E1856="","",ROUND((Indicadores!$B$4-E1856)/365.25,1))</f>
        <v>3.7</v>
      </c>
      <c r="M1856" s="2" t="str">
        <f aca="false">IF(E1856="","Virtual",IF(L1856&gt;=Indicadores!$B$6,"Fim de Vida",IF(L1856&gt;=Indicadores!$B$5,"Envelhecendo","Atual")))</f>
        <v>Envelhecendo</v>
      </c>
      <c r="N1856" s="2" t="str">
        <f aca="false">IF(F1856="","N/A",IF(F1856&lt;Indicadores!$B$4,"Vencida","Vigente"))</f>
        <v>Vencida</v>
      </c>
      <c r="O1856" s="2" t="str">
        <f aca="false">INDEX(Locais!$B$2:$B$13,MATCH(H1856,Locais!$A$2:$A$13,0))</f>
        <v>Regional - Rio de Janeiro</v>
      </c>
      <c r="P1856" s="2" t="str">
        <f aca="false">INDEX(Locais!$C$2:$C$13,MATCH(H1856,Locais!$A$2:$A$13,0))</f>
        <v>Sudeste</v>
      </c>
    </row>
    <row r="1857" customFormat="false" ht="15" hidden="false" customHeight="false" outlineLevel="0" collapsed="false">
      <c r="A1857" s="2" t="s">
        <v>1993</v>
      </c>
      <c r="B1857" s="2" t="s">
        <v>69</v>
      </c>
      <c r="C1857" s="2" t="s">
        <v>126</v>
      </c>
      <c r="D1857" s="2" t="s">
        <v>169</v>
      </c>
      <c r="E1857" s="13" t="n">
        <v>45088</v>
      </c>
      <c r="F1857" s="13" t="n">
        <v>46183</v>
      </c>
      <c r="G1857" s="2" t="s">
        <v>34</v>
      </c>
      <c r="H1857" s="2" t="s">
        <v>98</v>
      </c>
      <c r="I1857" s="2" t="s">
        <v>133</v>
      </c>
      <c r="J1857" s="2" t="s">
        <v>100</v>
      </c>
      <c r="K1857" s="14" t="n">
        <v>7054.18</v>
      </c>
      <c r="L1857" s="2" t="n">
        <f aca="false">IF(E1857="","",ROUND((Indicadores!$B$4-E1857)/365.25,1))</f>
        <v>3.4</v>
      </c>
      <c r="M1857" s="2" t="str">
        <f aca="false">IF(E1857="","Virtual",IF(L1857&gt;=Indicadores!$B$6,"Fim de Vida",IF(L1857&gt;=Indicadores!$B$5,"Envelhecendo","Atual")))</f>
        <v>Envelhecendo</v>
      </c>
      <c r="N1857" s="2" t="str">
        <f aca="false">IF(F1857="","N/A",IF(F1857&lt;Indicadores!$B$4,"Vencida","Vigente"))</f>
        <v>Vencida</v>
      </c>
      <c r="O1857" s="2" t="str">
        <f aca="false">INDEX(Locais!$B$2:$B$13,MATCH(H1857,Locais!$A$2:$A$13,0))</f>
        <v>Sede - Brasília</v>
      </c>
      <c r="P1857" s="2" t="str">
        <f aca="false">INDEX(Locais!$C$2:$C$13,MATCH(H1857,Locais!$A$2:$A$13,0))</f>
        <v>Centro-Oeste</v>
      </c>
    </row>
    <row r="1858" customFormat="false" ht="15" hidden="false" customHeight="false" outlineLevel="0" collapsed="false">
      <c r="A1858" s="2" t="s">
        <v>1994</v>
      </c>
      <c r="B1858" s="2" t="s">
        <v>69</v>
      </c>
      <c r="C1858" s="2" t="s">
        <v>126</v>
      </c>
      <c r="D1858" s="2" t="s">
        <v>169</v>
      </c>
      <c r="E1858" s="13" t="n">
        <v>43882</v>
      </c>
      <c r="F1858" s="13" t="n">
        <v>44977</v>
      </c>
      <c r="G1858" s="2" t="s">
        <v>32</v>
      </c>
      <c r="H1858" s="2" t="s">
        <v>123</v>
      </c>
      <c r="I1858" s="2" t="s">
        <v>109</v>
      </c>
      <c r="J1858" s="2" t="s">
        <v>100</v>
      </c>
      <c r="K1858" s="14" t="n">
        <v>7726.37</v>
      </c>
      <c r="L1858" s="2" t="n">
        <f aca="false">IF(E1858="","",ROUND((Indicadores!$B$4-E1858)/365.25,1))</f>
        <v>6.7</v>
      </c>
      <c r="M1858" s="2" t="str">
        <f aca="false">IF(E1858="","Virtual",IF(L1858&gt;=Indicadores!$B$6,"Fim de Vida",IF(L1858&gt;=Indicadores!$B$5,"Envelhecendo","Atual")))</f>
        <v>Fim de Vida</v>
      </c>
      <c r="N1858" s="2" t="str">
        <f aca="false">IF(F1858="","N/A",IF(F1858&lt;Indicadores!$B$4,"Vencida","Vigente"))</f>
        <v>Vencida</v>
      </c>
      <c r="O1858" s="2" t="str">
        <f aca="false">INDEX(Locais!$B$2:$B$13,MATCH(H1858,Locais!$A$2:$A$13,0))</f>
        <v>Regional - Goiânia</v>
      </c>
      <c r="P1858" s="2" t="str">
        <f aca="false">INDEX(Locais!$C$2:$C$13,MATCH(H1858,Locais!$A$2:$A$13,0))</f>
        <v>Centro-Oeste</v>
      </c>
    </row>
    <row r="1859" customFormat="false" ht="15" hidden="false" customHeight="false" outlineLevel="0" collapsed="false">
      <c r="A1859" s="2" t="s">
        <v>1995</v>
      </c>
      <c r="B1859" s="2" t="s">
        <v>68</v>
      </c>
      <c r="C1859" s="2" t="s">
        <v>96</v>
      </c>
      <c r="D1859" s="2" t="s">
        <v>132</v>
      </c>
      <c r="E1859" s="13" t="n">
        <v>45802</v>
      </c>
      <c r="F1859" s="13" t="n">
        <v>46897</v>
      </c>
      <c r="G1859" s="2" t="s">
        <v>118</v>
      </c>
      <c r="H1859" s="2" t="s">
        <v>163</v>
      </c>
      <c r="I1859" s="2" t="s">
        <v>130</v>
      </c>
      <c r="J1859" s="2" t="s">
        <v>100</v>
      </c>
      <c r="K1859" s="14" t="n">
        <v>5667.04</v>
      </c>
      <c r="L1859" s="2" t="n">
        <f aca="false">IF(E1859="","",ROUND((Indicadores!$B$4-E1859)/365.25,1))</f>
        <v>1.4</v>
      </c>
      <c r="M1859" s="2" t="str">
        <f aca="false">IF(E1859="","Virtual",IF(L1859&gt;=Indicadores!$B$6,"Fim de Vida",IF(L1859&gt;=Indicadores!$B$5,"Envelhecendo","Atual")))</f>
        <v>Atual</v>
      </c>
      <c r="N1859" s="2" t="str">
        <f aca="false">IF(F1859="","N/A",IF(F1859&lt;Indicadores!$B$4,"Vencida","Vigente"))</f>
        <v>Vigente</v>
      </c>
      <c r="O1859" s="2" t="str">
        <f aca="false">INDEX(Locais!$B$2:$B$13,MATCH(H1859,Locais!$A$2:$A$13,0))</f>
        <v>Regional - Manaus</v>
      </c>
      <c r="P1859" s="2" t="str">
        <f aca="false">INDEX(Locais!$C$2:$C$13,MATCH(H1859,Locais!$A$2:$A$13,0))</f>
        <v>Norte</v>
      </c>
    </row>
    <row r="1860" customFormat="false" ht="15" hidden="false" customHeight="false" outlineLevel="0" collapsed="false">
      <c r="A1860" s="2" t="s">
        <v>1996</v>
      </c>
      <c r="B1860" s="2" t="s">
        <v>70</v>
      </c>
      <c r="C1860" s="2" t="s">
        <v>96</v>
      </c>
      <c r="D1860" s="2" t="s">
        <v>122</v>
      </c>
      <c r="E1860" s="13" t="n">
        <v>45496</v>
      </c>
      <c r="F1860" s="13" t="n">
        <v>47321</v>
      </c>
      <c r="G1860" s="2" t="s">
        <v>32</v>
      </c>
      <c r="H1860" s="2" t="s">
        <v>98</v>
      </c>
      <c r="I1860" s="2" t="s">
        <v>99</v>
      </c>
      <c r="J1860" s="2" t="s">
        <v>100</v>
      </c>
      <c r="K1860" s="14" t="n">
        <v>21089.05</v>
      </c>
      <c r="L1860" s="2" t="n">
        <f aca="false">IF(E1860="","",ROUND((Indicadores!$B$4-E1860)/365.25,1))</f>
        <v>2.2</v>
      </c>
      <c r="M1860" s="2" t="str">
        <f aca="false">IF(E1860="","Virtual",IF(L1860&gt;=Indicadores!$B$6,"Fim de Vida",IF(L1860&gt;=Indicadores!$B$5,"Envelhecendo","Atual")))</f>
        <v>Atual</v>
      </c>
      <c r="N1860" s="2" t="str">
        <f aca="false">IF(F1860="","N/A",IF(F1860&lt;Indicadores!$B$4,"Vencida","Vigente"))</f>
        <v>Vigente</v>
      </c>
      <c r="O1860" s="2" t="str">
        <f aca="false">INDEX(Locais!$B$2:$B$13,MATCH(H1860,Locais!$A$2:$A$13,0))</f>
        <v>Sede - Brasília</v>
      </c>
      <c r="P1860" s="2" t="str">
        <f aca="false">INDEX(Locais!$C$2:$C$13,MATCH(H1860,Locais!$A$2:$A$13,0))</f>
        <v>Centro-Oeste</v>
      </c>
    </row>
    <row r="1861" customFormat="false" ht="15" hidden="false" customHeight="false" outlineLevel="0" collapsed="false">
      <c r="A1861" s="2" t="s">
        <v>1997</v>
      </c>
      <c r="B1861" s="2" t="s">
        <v>70</v>
      </c>
      <c r="C1861" s="2" t="s">
        <v>96</v>
      </c>
      <c r="D1861" s="2" t="s">
        <v>122</v>
      </c>
      <c r="E1861" s="13" t="n">
        <v>45364</v>
      </c>
      <c r="F1861" s="13" t="n">
        <v>47189</v>
      </c>
      <c r="G1861" s="2" t="s">
        <v>151</v>
      </c>
      <c r="H1861" s="2" t="s">
        <v>119</v>
      </c>
      <c r="I1861" s="2" t="s">
        <v>111</v>
      </c>
      <c r="J1861" s="2" t="s">
        <v>137</v>
      </c>
      <c r="K1861" s="14" t="n">
        <v>15808.04</v>
      </c>
      <c r="L1861" s="2" t="n">
        <f aca="false">IF(E1861="","",ROUND((Indicadores!$B$4-E1861)/365.25,1))</f>
        <v>2.6</v>
      </c>
      <c r="M1861" s="2" t="str">
        <f aca="false">IF(E1861="","Virtual",IF(L1861&gt;=Indicadores!$B$6,"Fim de Vida",IF(L1861&gt;=Indicadores!$B$5,"Envelhecendo","Atual")))</f>
        <v>Atual</v>
      </c>
      <c r="N1861" s="2" t="str">
        <f aca="false">IF(F1861="","N/A",IF(F1861&lt;Indicadores!$B$4,"Vencida","Vigente"))</f>
        <v>Vigente</v>
      </c>
      <c r="O1861" s="2" t="str">
        <f aca="false">INDEX(Locais!$B$2:$B$13,MATCH(H1861,Locais!$A$2:$A$13,0))</f>
        <v>Regional - São Paulo</v>
      </c>
      <c r="P1861" s="2" t="str">
        <f aca="false">INDEX(Locais!$C$2:$C$13,MATCH(H1861,Locais!$A$2:$A$13,0))</f>
        <v>Sudeste</v>
      </c>
    </row>
    <row r="1862" customFormat="false" ht="15" hidden="false" customHeight="false" outlineLevel="0" collapsed="false">
      <c r="A1862" s="2" t="s">
        <v>1998</v>
      </c>
      <c r="B1862" s="2" t="s">
        <v>69</v>
      </c>
      <c r="C1862" s="2" t="s">
        <v>96</v>
      </c>
      <c r="D1862" s="2" t="s">
        <v>97</v>
      </c>
      <c r="E1862" s="13" t="n">
        <v>43272</v>
      </c>
      <c r="F1862" s="13" t="n">
        <v>44367</v>
      </c>
      <c r="G1862" s="2" t="s">
        <v>32</v>
      </c>
      <c r="H1862" s="2" t="s">
        <v>114</v>
      </c>
      <c r="I1862" s="2" t="s">
        <v>99</v>
      </c>
      <c r="J1862" s="2" t="s">
        <v>100</v>
      </c>
      <c r="K1862" s="14" t="n">
        <v>10679.01</v>
      </c>
      <c r="L1862" s="2" t="n">
        <f aca="false">IF(E1862="","",ROUND((Indicadores!$B$4-E1862)/365.25,1))</f>
        <v>8.3</v>
      </c>
      <c r="M1862" s="2" t="str">
        <f aca="false">IF(E1862="","Virtual",IF(L1862&gt;=Indicadores!$B$6,"Fim de Vida",IF(L1862&gt;=Indicadores!$B$5,"Envelhecendo","Atual")))</f>
        <v>Fim de Vida</v>
      </c>
      <c r="N1862" s="2" t="str">
        <f aca="false">IF(F1862="","N/A",IF(F1862&lt;Indicadores!$B$4,"Vencida","Vigente"))</f>
        <v>Vencida</v>
      </c>
      <c r="O1862" s="2" t="str">
        <f aca="false">INDEX(Locais!$B$2:$B$13,MATCH(H1862,Locais!$A$2:$A$13,0))</f>
        <v>Regional - Belo Horizonte</v>
      </c>
      <c r="P1862" s="2" t="str">
        <f aca="false">INDEX(Locais!$C$2:$C$13,MATCH(H1862,Locais!$A$2:$A$13,0))</f>
        <v>Sudeste</v>
      </c>
    </row>
    <row r="1863" customFormat="false" ht="15" hidden="false" customHeight="false" outlineLevel="0" collapsed="false">
      <c r="A1863" s="2" t="s">
        <v>1999</v>
      </c>
      <c r="B1863" s="2" t="s">
        <v>69</v>
      </c>
      <c r="C1863" s="2" t="s">
        <v>96</v>
      </c>
      <c r="D1863" s="2" t="s">
        <v>117</v>
      </c>
      <c r="E1863" s="13" t="n">
        <v>45798</v>
      </c>
      <c r="F1863" s="13" t="n">
        <v>46893</v>
      </c>
      <c r="G1863" s="2" t="s">
        <v>32</v>
      </c>
      <c r="H1863" s="2" t="s">
        <v>139</v>
      </c>
      <c r="I1863" s="2" t="s">
        <v>130</v>
      </c>
      <c r="J1863" s="2" t="s">
        <v>100</v>
      </c>
      <c r="K1863" s="14" t="n">
        <v>8123.41</v>
      </c>
      <c r="L1863" s="2" t="n">
        <f aca="false">IF(E1863="","",ROUND((Indicadores!$B$4-E1863)/365.25,1))</f>
        <v>1.4</v>
      </c>
      <c r="M1863" s="2" t="str">
        <f aca="false">IF(E1863="","Virtual",IF(L1863&gt;=Indicadores!$B$6,"Fim de Vida",IF(L1863&gt;=Indicadores!$B$5,"Envelhecendo","Atual")))</f>
        <v>Atual</v>
      </c>
      <c r="N1863" s="2" t="str">
        <f aca="false">IF(F1863="","N/A",IF(F1863&lt;Indicadores!$B$4,"Vencida","Vigente"))</f>
        <v>Vigente</v>
      </c>
      <c r="O1863" s="2" t="str">
        <f aca="false">INDEX(Locais!$B$2:$B$13,MATCH(H1863,Locais!$A$2:$A$13,0))</f>
        <v>Regional - Rio de Janeiro</v>
      </c>
      <c r="P1863" s="2" t="str">
        <f aca="false">INDEX(Locais!$C$2:$C$13,MATCH(H1863,Locais!$A$2:$A$13,0))</f>
        <v>Sudeste</v>
      </c>
    </row>
    <row r="1864" customFormat="false" ht="15" hidden="false" customHeight="false" outlineLevel="0" collapsed="false">
      <c r="A1864" s="2" t="s">
        <v>2000</v>
      </c>
      <c r="B1864" s="2" t="s">
        <v>68</v>
      </c>
      <c r="C1864" s="2" t="s">
        <v>96</v>
      </c>
      <c r="D1864" s="2" t="s">
        <v>107</v>
      </c>
      <c r="E1864" s="13" t="n">
        <v>44154</v>
      </c>
      <c r="F1864" s="13" t="n">
        <v>45249</v>
      </c>
      <c r="G1864" s="2" t="s">
        <v>32</v>
      </c>
      <c r="H1864" s="2" t="s">
        <v>165</v>
      </c>
      <c r="I1864" s="2" t="s">
        <v>115</v>
      </c>
      <c r="J1864" s="2" t="s">
        <v>100</v>
      </c>
      <c r="K1864" s="14" t="n">
        <v>5365.89</v>
      </c>
      <c r="L1864" s="2" t="n">
        <f aca="false">IF(E1864="","",ROUND((Indicadores!$B$4-E1864)/365.25,1))</f>
        <v>5.9</v>
      </c>
      <c r="M1864" s="2" t="str">
        <f aca="false">IF(E1864="","Virtual",IF(L1864&gt;=Indicadores!$B$6,"Fim de Vida",IF(L1864&gt;=Indicadores!$B$5,"Envelhecendo","Atual")))</f>
        <v>Fim de Vida</v>
      </c>
      <c r="N1864" s="2" t="str">
        <f aca="false">IF(F1864="","N/A",IF(F1864&lt;Indicadores!$B$4,"Vencida","Vigente"))</f>
        <v>Vencida</v>
      </c>
      <c r="O1864" s="2" t="str">
        <f aca="false">INDEX(Locais!$B$2:$B$13,MATCH(H1864,Locais!$A$2:$A$13,0))</f>
        <v>Regional - Salvador</v>
      </c>
      <c r="P1864" s="2" t="str">
        <f aca="false">INDEX(Locais!$C$2:$C$13,MATCH(H1864,Locais!$A$2:$A$13,0))</f>
        <v>Nordeste</v>
      </c>
    </row>
    <row r="1865" customFormat="false" ht="15" hidden="false" customHeight="false" outlineLevel="0" collapsed="false">
      <c r="A1865" s="2" t="s">
        <v>2001</v>
      </c>
      <c r="B1865" s="2" t="s">
        <v>69</v>
      </c>
      <c r="C1865" s="2" t="s">
        <v>102</v>
      </c>
      <c r="D1865" s="2" t="s">
        <v>113</v>
      </c>
      <c r="E1865" s="13" t="n">
        <v>44316</v>
      </c>
      <c r="F1865" s="13" t="n">
        <v>45411</v>
      </c>
      <c r="G1865" s="2" t="s">
        <v>32</v>
      </c>
      <c r="H1865" s="2" t="s">
        <v>141</v>
      </c>
      <c r="I1865" s="2" t="s">
        <v>136</v>
      </c>
      <c r="J1865" s="2" t="s">
        <v>100</v>
      </c>
      <c r="K1865" s="14" t="n">
        <v>7449.71</v>
      </c>
      <c r="L1865" s="2" t="n">
        <f aca="false">IF(E1865="","",ROUND((Indicadores!$B$4-E1865)/365.25,1))</f>
        <v>5.5</v>
      </c>
      <c r="M1865" s="2" t="str">
        <f aca="false">IF(E1865="","Virtual",IF(L1865&gt;=Indicadores!$B$6,"Fim de Vida",IF(L1865&gt;=Indicadores!$B$5,"Envelhecendo","Atual")))</f>
        <v>Fim de Vida</v>
      </c>
      <c r="N1865" s="2" t="str">
        <f aca="false">IF(F1865="","N/A",IF(F1865&lt;Indicadores!$B$4,"Vencida","Vigente"))</f>
        <v>Vencida</v>
      </c>
      <c r="O1865" s="2" t="str">
        <f aca="false">INDEX(Locais!$B$2:$B$13,MATCH(H1865,Locais!$A$2:$A$13,0))</f>
        <v>Regional - Curitiba</v>
      </c>
      <c r="P1865" s="2" t="str">
        <f aca="false">INDEX(Locais!$C$2:$C$13,MATCH(H1865,Locais!$A$2:$A$13,0))</f>
        <v>Sul</v>
      </c>
    </row>
    <row r="1866" customFormat="false" ht="15" hidden="false" customHeight="false" outlineLevel="0" collapsed="false">
      <c r="A1866" s="2" t="s">
        <v>2002</v>
      </c>
      <c r="B1866" s="2" t="s">
        <v>68</v>
      </c>
      <c r="C1866" s="2" t="s">
        <v>96</v>
      </c>
      <c r="D1866" s="2" t="s">
        <v>107</v>
      </c>
      <c r="E1866" s="13" t="n">
        <v>45222</v>
      </c>
      <c r="F1866" s="13" t="n">
        <v>46317</v>
      </c>
      <c r="G1866" s="2" t="s">
        <v>32</v>
      </c>
      <c r="H1866" s="2" t="s">
        <v>128</v>
      </c>
      <c r="I1866" s="2" t="s">
        <v>136</v>
      </c>
      <c r="J1866" s="2" t="s">
        <v>100</v>
      </c>
      <c r="K1866" s="14" t="n">
        <v>5883</v>
      </c>
      <c r="L1866" s="2" t="n">
        <f aca="false">IF(E1866="","",ROUND((Indicadores!$B$4-E1866)/365.25,1))</f>
        <v>3</v>
      </c>
      <c r="M1866" s="2" t="str">
        <f aca="false">IF(E1866="","Virtual",IF(L1866&gt;=Indicadores!$B$6,"Fim de Vida",IF(L1866&gt;=Indicadores!$B$5,"Envelhecendo","Atual")))</f>
        <v>Envelhecendo</v>
      </c>
      <c r="N1866" s="2" t="str">
        <f aca="false">IF(F1866="","N/A",IF(F1866&lt;Indicadores!$B$4,"Vencida","Vigente"))</f>
        <v>Vigente</v>
      </c>
      <c r="O1866" s="2" t="str">
        <f aca="false">INDEX(Locais!$B$2:$B$13,MATCH(H1866,Locais!$A$2:$A$13,0))</f>
        <v>Regional - Recife</v>
      </c>
      <c r="P1866" s="2" t="str">
        <f aca="false">INDEX(Locais!$C$2:$C$13,MATCH(H1866,Locais!$A$2:$A$13,0))</f>
        <v>Nordeste</v>
      </c>
    </row>
    <row r="1867" customFormat="false" ht="15" hidden="false" customHeight="false" outlineLevel="0" collapsed="false">
      <c r="A1867" s="2" t="s">
        <v>2003</v>
      </c>
      <c r="B1867" s="2" t="s">
        <v>68</v>
      </c>
      <c r="C1867" s="2" t="s">
        <v>102</v>
      </c>
      <c r="D1867" s="2" t="s">
        <v>103</v>
      </c>
      <c r="E1867" s="13" t="n">
        <v>45503</v>
      </c>
      <c r="F1867" s="13" t="n">
        <v>46598</v>
      </c>
      <c r="G1867" s="2" t="s">
        <v>34</v>
      </c>
      <c r="H1867" s="2" t="s">
        <v>119</v>
      </c>
      <c r="I1867" s="2" t="s">
        <v>111</v>
      </c>
      <c r="J1867" s="2" t="s">
        <v>100</v>
      </c>
      <c r="K1867" s="14" t="n">
        <v>5425.6</v>
      </c>
      <c r="L1867" s="2" t="n">
        <f aca="false">IF(E1867="","",ROUND((Indicadores!$B$4-E1867)/365.25,1))</f>
        <v>2.2</v>
      </c>
      <c r="M1867" s="2" t="str">
        <f aca="false">IF(E1867="","Virtual",IF(L1867&gt;=Indicadores!$B$6,"Fim de Vida",IF(L1867&gt;=Indicadores!$B$5,"Envelhecendo","Atual")))</f>
        <v>Atual</v>
      </c>
      <c r="N1867" s="2" t="str">
        <f aca="false">IF(F1867="","N/A",IF(F1867&lt;Indicadores!$B$4,"Vencida","Vigente"))</f>
        <v>Vigente</v>
      </c>
      <c r="O1867" s="2" t="str">
        <f aca="false">INDEX(Locais!$B$2:$B$13,MATCH(H1867,Locais!$A$2:$A$13,0))</f>
        <v>Regional - São Paulo</v>
      </c>
      <c r="P1867" s="2" t="str">
        <f aca="false">INDEX(Locais!$C$2:$C$13,MATCH(H1867,Locais!$A$2:$A$13,0))</f>
        <v>Sudeste</v>
      </c>
    </row>
    <row r="1868" customFormat="false" ht="15" hidden="false" customHeight="false" outlineLevel="0" collapsed="false">
      <c r="A1868" s="2" t="s">
        <v>2004</v>
      </c>
      <c r="B1868" s="2" t="s">
        <v>68</v>
      </c>
      <c r="C1868" s="2" t="s">
        <v>96</v>
      </c>
      <c r="D1868" s="2" t="s">
        <v>107</v>
      </c>
      <c r="E1868" s="13" t="n">
        <v>45092</v>
      </c>
      <c r="F1868" s="13" t="n">
        <v>46187</v>
      </c>
      <c r="G1868" s="2" t="s">
        <v>32</v>
      </c>
      <c r="H1868" s="2" t="s">
        <v>98</v>
      </c>
      <c r="I1868" s="2" t="s">
        <v>111</v>
      </c>
      <c r="J1868" s="2" t="s">
        <v>100</v>
      </c>
      <c r="K1868" s="14" t="n">
        <v>4506.81</v>
      </c>
      <c r="L1868" s="2" t="n">
        <f aca="false">IF(E1868="","",ROUND((Indicadores!$B$4-E1868)/365.25,1))</f>
        <v>3.3</v>
      </c>
      <c r="M1868" s="2" t="str">
        <f aca="false">IF(E1868="","Virtual",IF(L1868&gt;=Indicadores!$B$6,"Fim de Vida",IF(L1868&gt;=Indicadores!$B$5,"Envelhecendo","Atual")))</f>
        <v>Envelhecendo</v>
      </c>
      <c r="N1868" s="2" t="str">
        <f aca="false">IF(F1868="","N/A",IF(F1868&lt;Indicadores!$B$4,"Vencida","Vigente"))</f>
        <v>Vencida</v>
      </c>
      <c r="O1868" s="2" t="str">
        <f aca="false">INDEX(Locais!$B$2:$B$13,MATCH(H1868,Locais!$A$2:$A$13,0))</f>
        <v>Sede - Brasília</v>
      </c>
      <c r="P1868" s="2" t="str">
        <f aca="false">INDEX(Locais!$C$2:$C$13,MATCH(H1868,Locais!$A$2:$A$13,0))</f>
        <v>Centro-Oeste</v>
      </c>
    </row>
    <row r="1869" customFormat="false" ht="15" hidden="false" customHeight="false" outlineLevel="0" collapsed="false">
      <c r="A1869" s="2" t="s">
        <v>2005</v>
      </c>
      <c r="B1869" s="2" t="s">
        <v>68</v>
      </c>
      <c r="C1869" s="2" t="s">
        <v>126</v>
      </c>
      <c r="D1869" s="2" t="s">
        <v>127</v>
      </c>
      <c r="E1869" s="13" t="n">
        <v>45740</v>
      </c>
      <c r="F1869" s="13" t="n">
        <v>46835</v>
      </c>
      <c r="G1869" s="2" t="s">
        <v>32</v>
      </c>
      <c r="H1869" s="2" t="s">
        <v>128</v>
      </c>
      <c r="I1869" s="2" t="s">
        <v>99</v>
      </c>
      <c r="J1869" s="2" t="s">
        <v>100</v>
      </c>
      <c r="K1869" s="14" t="n">
        <v>6130.58</v>
      </c>
      <c r="L1869" s="2" t="n">
        <f aca="false">IF(E1869="","",ROUND((Indicadores!$B$4-E1869)/365.25,1))</f>
        <v>1.6</v>
      </c>
      <c r="M1869" s="2" t="str">
        <f aca="false">IF(E1869="","Virtual",IF(L1869&gt;=Indicadores!$B$6,"Fim de Vida",IF(L1869&gt;=Indicadores!$B$5,"Envelhecendo","Atual")))</f>
        <v>Atual</v>
      </c>
      <c r="N1869" s="2" t="str">
        <f aca="false">IF(F1869="","N/A",IF(F1869&lt;Indicadores!$B$4,"Vencida","Vigente"))</f>
        <v>Vigente</v>
      </c>
      <c r="O1869" s="2" t="str">
        <f aca="false">INDEX(Locais!$B$2:$B$13,MATCH(H1869,Locais!$A$2:$A$13,0))</f>
        <v>Regional - Recife</v>
      </c>
      <c r="P1869" s="2" t="str">
        <f aca="false">INDEX(Locais!$C$2:$C$13,MATCH(H1869,Locais!$A$2:$A$13,0))</f>
        <v>Nordeste</v>
      </c>
    </row>
    <row r="1870" customFormat="false" ht="15" hidden="false" customHeight="false" outlineLevel="0" collapsed="false">
      <c r="A1870" s="2" t="s">
        <v>2006</v>
      </c>
      <c r="B1870" s="2" t="s">
        <v>68</v>
      </c>
      <c r="C1870" s="2" t="s">
        <v>102</v>
      </c>
      <c r="D1870" s="2" t="s">
        <v>103</v>
      </c>
      <c r="E1870" s="13" t="n">
        <v>45799</v>
      </c>
      <c r="F1870" s="13" t="n">
        <v>46894</v>
      </c>
      <c r="G1870" s="2" t="s">
        <v>36</v>
      </c>
      <c r="H1870" s="2" t="s">
        <v>119</v>
      </c>
      <c r="I1870" s="2" t="s">
        <v>130</v>
      </c>
      <c r="J1870" s="2" t="s">
        <v>100</v>
      </c>
      <c r="K1870" s="14" t="n">
        <v>5816.57</v>
      </c>
      <c r="L1870" s="2" t="n">
        <f aca="false">IF(E1870="","",ROUND((Indicadores!$B$4-E1870)/365.25,1))</f>
        <v>1.4</v>
      </c>
      <c r="M1870" s="2" t="str">
        <f aca="false">IF(E1870="","Virtual",IF(L1870&gt;=Indicadores!$B$6,"Fim de Vida",IF(L1870&gt;=Indicadores!$B$5,"Envelhecendo","Atual")))</f>
        <v>Atual</v>
      </c>
      <c r="N1870" s="2" t="str">
        <f aca="false">IF(F1870="","N/A",IF(F1870&lt;Indicadores!$B$4,"Vencida","Vigente"))</f>
        <v>Vigente</v>
      </c>
      <c r="O1870" s="2" t="str">
        <f aca="false">INDEX(Locais!$B$2:$B$13,MATCH(H1870,Locais!$A$2:$A$13,0))</f>
        <v>Regional - São Paulo</v>
      </c>
      <c r="P1870" s="2" t="str">
        <f aca="false">INDEX(Locais!$C$2:$C$13,MATCH(H1870,Locais!$A$2:$A$13,0))</f>
        <v>Sudeste</v>
      </c>
    </row>
    <row r="1871" customFormat="false" ht="15" hidden="false" customHeight="false" outlineLevel="0" collapsed="false">
      <c r="A1871" s="2" t="s">
        <v>2007</v>
      </c>
      <c r="B1871" s="2" t="s">
        <v>68</v>
      </c>
      <c r="C1871" s="2" t="s">
        <v>96</v>
      </c>
      <c r="D1871" s="2" t="s">
        <v>132</v>
      </c>
      <c r="E1871" s="13" t="n">
        <v>43327</v>
      </c>
      <c r="F1871" s="13" t="n">
        <v>44422</v>
      </c>
      <c r="G1871" s="2" t="s">
        <v>118</v>
      </c>
      <c r="H1871" s="2" t="s">
        <v>141</v>
      </c>
      <c r="I1871" s="2" t="s">
        <v>115</v>
      </c>
      <c r="J1871" s="2" t="s">
        <v>100</v>
      </c>
      <c r="K1871" s="14" t="n">
        <v>4631.43</v>
      </c>
      <c r="L1871" s="2" t="n">
        <f aca="false">IF(E1871="","",ROUND((Indicadores!$B$4-E1871)/365.25,1))</f>
        <v>8.2</v>
      </c>
      <c r="M1871" s="2" t="str">
        <f aca="false">IF(E1871="","Virtual",IF(L1871&gt;=Indicadores!$B$6,"Fim de Vida",IF(L1871&gt;=Indicadores!$B$5,"Envelhecendo","Atual")))</f>
        <v>Fim de Vida</v>
      </c>
      <c r="N1871" s="2" t="str">
        <f aca="false">IF(F1871="","N/A",IF(F1871&lt;Indicadores!$B$4,"Vencida","Vigente"))</f>
        <v>Vencida</v>
      </c>
      <c r="O1871" s="2" t="str">
        <f aca="false">INDEX(Locais!$B$2:$B$13,MATCH(H1871,Locais!$A$2:$A$13,0))</f>
        <v>Regional - Curitiba</v>
      </c>
      <c r="P1871" s="2" t="str">
        <f aca="false">INDEX(Locais!$C$2:$C$13,MATCH(H1871,Locais!$A$2:$A$13,0))</f>
        <v>Sul</v>
      </c>
    </row>
    <row r="1872" customFormat="false" ht="15" hidden="false" customHeight="false" outlineLevel="0" collapsed="false">
      <c r="A1872" s="2" t="s">
        <v>2008</v>
      </c>
      <c r="B1872" s="2" t="s">
        <v>69</v>
      </c>
      <c r="C1872" s="2" t="s">
        <v>96</v>
      </c>
      <c r="D1872" s="2" t="s">
        <v>117</v>
      </c>
      <c r="E1872" s="13" t="n">
        <v>44489</v>
      </c>
      <c r="F1872" s="13" t="n">
        <v>45584</v>
      </c>
      <c r="G1872" s="2" t="s">
        <v>118</v>
      </c>
      <c r="H1872" s="2" t="s">
        <v>98</v>
      </c>
      <c r="I1872" s="2" t="s">
        <v>136</v>
      </c>
      <c r="J1872" s="2" t="s">
        <v>100</v>
      </c>
      <c r="K1872" s="14" t="n">
        <v>9416.86</v>
      </c>
      <c r="L1872" s="2" t="n">
        <f aca="false">IF(E1872="","",ROUND((Indicadores!$B$4-E1872)/365.25,1))</f>
        <v>5</v>
      </c>
      <c r="M1872" s="2" t="str">
        <f aca="false">IF(E1872="","Virtual",IF(L1872&gt;=Indicadores!$B$6,"Fim de Vida",IF(L1872&gt;=Indicadores!$B$5,"Envelhecendo","Atual")))</f>
        <v>Fim de Vida</v>
      </c>
      <c r="N1872" s="2" t="str">
        <f aca="false">IF(F1872="","N/A",IF(F1872&lt;Indicadores!$B$4,"Vencida","Vigente"))</f>
        <v>Vencida</v>
      </c>
      <c r="O1872" s="2" t="str">
        <f aca="false">INDEX(Locais!$B$2:$B$13,MATCH(H1872,Locais!$A$2:$A$13,0))</f>
        <v>Sede - Brasília</v>
      </c>
      <c r="P1872" s="2" t="str">
        <f aca="false">INDEX(Locais!$C$2:$C$13,MATCH(H1872,Locais!$A$2:$A$13,0))</f>
        <v>Centro-Oeste</v>
      </c>
    </row>
    <row r="1873" customFormat="false" ht="15" hidden="false" customHeight="false" outlineLevel="0" collapsed="false">
      <c r="A1873" s="2" t="s">
        <v>2009</v>
      </c>
      <c r="B1873" s="2" t="s">
        <v>71</v>
      </c>
      <c r="C1873" s="2" t="s">
        <v>126</v>
      </c>
      <c r="D1873" s="2" t="s">
        <v>157</v>
      </c>
      <c r="E1873" s="13" t="n">
        <v>45924</v>
      </c>
      <c r="F1873" s="13" t="n">
        <v>47019</v>
      </c>
      <c r="G1873" s="2" t="s">
        <v>32</v>
      </c>
      <c r="H1873" s="2" t="s">
        <v>145</v>
      </c>
      <c r="I1873" s="2" t="s">
        <v>120</v>
      </c>
      <c r="J1873" s="2" t="s">
        <v>100</v>
      </c>
      <c r="K1873" s="14" t="n">
        <v>2529.09</v>
      </c>
      <c r="L1873" s="2" t="n">
        <f aca="false">IF(E1873="","",ROUND((Indicadores!$B$4-E1873)/365.25,1))</f>
        <v>1.1</v>
      </c>
      <c r="M1873" s="2" t="str">
        <f aca="false">IF(E1873="","Virtual",IF(L1873&gt;=Indicadores!$B$6,"Fim de Vida",IF(L1873&gt;=Indicadores!$B$5,"Envelhecendo","Atual")))</f>
        <v>Atual</v>
      </c>
      <c r="N1873" s="2" t="str">
        <f aca="false">IF(F1873="","N/A",IF(F1873&lt;Indicadores!$B$4,"Vencida","Vigente"))</f>
        <v>Vigente</v>
      </c>
      <c r="O1873" s="2" t="str">
        <f aca="false">INDEX(Locais!$B$2:$B$13,MATCH(H1873,Locais!$A$2:$A$13,0))</f>
        <v>Regional - Belém</v>
      </c>
      <c r="P1873" s="2" t="str">
        <f aca="false">INDEX(Locais!$C$2:$C$13,MATCH(H1873,Locais!$A$2:$A$13,0))</f>
        <v>Norte</v>
      </c>
    </row>
    <row r="1874" customFormat="false" ht="15" hidden="false" customHeight="false" outlineLevel="0" collapsed="false">
      <c r="A1874" s="2" t="s">
        <v>2010</v>
      </c>
      <c r="B1874" s="2" t="s">
        <v>68</v>
      </c>
      <c r="C1874" s="2" t="s">
        <v>96</v>
      </c>
      <c r="D1874" s="2" t="s">
        <v>132</v>
      </c>
      <c r="E1874" s="13" t="n">
        <v>44916</v>
      </c>
      <c r="F1874" s="13" t="n">
        <v>46011</v>
      </c>
      <c r="G1874" s="2" t="s">
        <v>32</v>
      </c>
      <c r="H1874" s="2" t="s">
        <v>98</v>
      </c>
      <c r="I1874" s="2" t="s">
        <v>120</v>
      </c>
      <c r="J1874" s="2" t="s">
        <v>100</v>
      </c>
      <c r="K1874" s="14" t="n">
        <v>5744.87</v>
      </c>
      <c r="L1874" s="2" t="n">
        <f aca="false">IF(E1874="","",ROUND((Indicadores!$B$4-E1874)/365.25,1))</f>
        <v>3.8</v>
      </c>
      <c r="M1874" s="2" t="str">
        <f aca="false">IF(E1874="","Virtual",IF(L1874&gt;=Indicadores!$B$6,"Fim de Vida",IF(L1874&gt;=Indicadores!$B$5,"Envelhecendo","Atual")))</f>
        <v>Envelhecendo</v>
      </c>
      <c r="N1874" s="2" t="str">
        <f aca="false">IF(F1874="","N/A",IF(F1874&lt;Indicadores!$B$4,"Vencida","Vigente"))</f>
        <v>Vencida</v>
      </c>
      <c r="O1874" s="2" t="str">
        <f aca="false">INDEX(Locais!$B$2:$B$13,MATCH(H1874,Locais!$A$2:$A$13,0))</f>
        <v>Sede - Brasília</v>
      </c>
      <c r="P1874" s="2" t="str">
        <f aca="false">INDEX(Locais!$C$2:$C$13,MATCH(H1874,Locais!$A$2:$A$13,0))</f>
        <v>Centro-Oeste</v>
      </c>
    </row>
    <row r="1875" customFormat="false" ht="15" hidden="false" customHeight="false" outlineLevel="0" collapsed="false">
      <c r="A1875" s="2" t="s">
        <v>2011</v>
      </c>
      <c r="B1875" s="2" t="s">
        <v>69</v>
      </c>
      <c r="C1875" s="2" t="s">
        <v>126</v>
      </c>
      <c r="D1875" s="2" t="s">
        <v>169</v>
      </c>
      <c r="E1875" s="13" t="n">
        <v>45347</v>
      </c>
      <c r="F1875" s="13" t="n">
        <v>46442</v>
      </c>
      <c r="G1875" s="2" t="s">
        <v>32</v>
      </c>
      <c r="H1875" s="2" t="s">
        <v>145</v>
      </c>
      <c r="I1875" s="2" t="s">
        <v>136</v>
      </c>
      <c r="J1875" s="2" t="s">
        <v>100</v>
      </c>
      <c r="K1875" s="14" t="n">
        <v>9403.73</v>
      </c>
      <c r="L1875" s="2" t="n">
        <f aca="false">IF(E1875="","",ROUND((Indicadores!$B$4-E1875)/365.25,1))</f>
        <v>2.6</v>
      </c>
      <c r="M1875" s="2" t="str">
        <f aca="false">IF(E1875="","Virtual",IF(L1875&gt;=Indicadores!$B$6,"Fim de Vida",IF(L1875&gt;=Indicadores!$B$5,"Envelhecendo","Atual")))</f>
        <v>Atual</v>
      </c>
      <c r="N1875" s="2" t="str">
        <f aca="false">IF(F1875="","N/A",IF(F1875&lt;Indicadores!$B$4,"Vencida","Vigente"))</f>
        <v>Vigente</v>
      </c>
      <c r="O1875" s="2" t="str">
        <f aca="false">INDEX(Locais!$B$2:$B$13,MATCH(H1875,Locais!$A$2:$A$13,0))</f>
        <v>Regional - Belém</v>
      </c>
      <c r="P1875" s="2" t="str">
        <f aca="false">INDEX(Locais!$C$2:$C$13,MATCH(H1875,Locais!$A$2:$A$13,0))</f>
        <v>Norte</v>
      </c>
    </row>
    <row r="1876" customFormat="false" ht="15" hidden="false" customHeight="false" outlineLevel="0" collapsed="false">
      <c r="A1876" s="2" t="s">
        <v>2012</v>
      </c>
      <c r="B1876" s="2" t="s">
        <v>68</v>
      </c>
      <c r="C1876" s="2" t="s">
        <v>96</v>
      </c>
      <c r="D1876" s="2" t="s">
        <v>107</v>
      </c>
      <c r="E1876" s="13" t="n">
        <v>45088</v>
      </c>
      <c r="F1876" s="13" t="n">
        <v>46183</v>
      </c>
      <c r="G1876" s="2" t="s">
        <v>32</v>
      </c>
      <c r="H1876" s="2" t="s">
        <v>119</v>
      </c>
      <c r="I1876" s="2" t="s">
        <v>115</v>
      </c>
      <c r="J1876" s="2" t="s">
        <v>100</v>
      </c>
      <c r="K1876" s="14" t="n">
        <v>5938.27</v>
      </c>
      <c r="L1876" s="2" t="n">
        <f aca="false">IF(E1876="","",ROUND((Indicadores!$B$4-E1876)/365.25,1))</f>
        <v>3.4</v>
      </c>
      <c r="M1876" s="2" t="str">
        <f aca="false">IF(E1876="","Virtual",IF(L1876&gt;=Indicadores!$B$6,"Fim de Vida",IF(L1876&gt;=Indicadores!$B$5,"Envelhecendo","Atual")))</f>
        <v>Envelhecendo</v>
      </c>
      <c r="N1876" s="2" t="str">
        <f aca="false">IF(F1876="","N/A",IF(F1876&lt;Indicadores!$B$4,"Vencida","Vigente"))</f>
        <v>Vencida</v>
      </c>
      <c r="O1876" s="2" t="str">
        <f aca="false">INDEX(Locais!$B$2:$B$13,MATCH(H1876,Locais!$A$2:$A$13,0))</f>
        <v>Regional - São Paulo</v>
      </c>
      <c r="P1876" s="2" t="str">
        <f aca="false">INDEX(Locais!$C$2:$C$13,MATCH(H1876,Locais!$A$2:$A$13,0))</f>
        <v>Sudeste</v>
      </c>
    </row>
    <row r="1877" customFormat="false" ht="15" hidden="false" customHeight="false" outlineLevel="0" collapsed="false">
      <c r="A1877" s="2" t="s">
        <v>2013</v>
      </c>
      <c r="B1877" s="2" t="s">
        <v>69</v>
      </c>
      <c r="C1877" s="2" t="s">
        <v>126</v>
      </c>
      <c r="D1877" s="2" t="s">
        <v>169</v>
      </c>
      <c r="E1877" s="13" t="n">
        <v>45558</v>
      </c>
      <c r="F1877" s="13" t="n">
        <v>46653</v>
      </c>
      <c r="G1877" s="2" t="s">
        <v>32</v>
      </c>
      <c r="H1877" s="2" t="s">
        <v>145</v>
      </c>
      <c r="I1877" s="2" t="s">
        <v>115</v>
      </c>
      <c r="J1877" s="2" t="s">
        <v>100</v>
      </c>
      <c r="K1877" s="14" t="n">
        <v>7675.9</v>
      </c>
      <c r="L1877" s="2" t="n">
        <f aca="false">IF(E1877="","",ROUND((Indicadores!$B$4-E1877)/365.25,1))</f>
        <v>2.1</v>
      </c>
      <c r="M1877" s="2" t="str">
        <f aca="false">IF(E1877="","Virtual",IF(L1877&gt;=Indicadores!$B$6,"Fim de Vida",IF(L1877&gt;=Indicadores!$B$5,"Envelhecendo","Atual")))</f>
        <v>Atual</v>
      </c>
      <c r="N1877" s="2" t="str">
        <f aca="false">IF(F1877="","N/A",IF(F1877&lt;Indicadores!$B$4,"Vencida","Vigente"))</f>
        <v>Vigente</v>
      </c>
      <c r="O1877" s="2" t="str">
        <f aca="false">INDEX(Locais!$B$2:$B$13,MATCH(H1877,Locais!$A$2:$A$13,0))</f>
        <v>Regional - Belém</v>
      </c>
      <c r="P1877" s="2" t="str">
        <f aca="false">INDEX(Locais!$C$2:$C$13,MATCH(H1877,Locais!$A$2:$A$13,0))</f>
        <v>Norte</v>
      </c>
    </row>
    <row r="1878" customFormat="false" ht="15" hidden="false" customHeight="false" outlineLevel="0" collapsed="false">
      <c r="A1878" s="2" t="s">
        <v>2014</v>
      </c>
      <c r="B1878" s="2" t="s">
        <v>69</v>
      </c>
      <c r="C1878" s="2" t="s">
        <v>102</v>
      </c>
      <c r="D1878" s="2" t="s">
        <v>113</v>
      </c>
      <c r="E1878" s="13" t="n">
        <v>44212</v>
      </c>
      <c r="F1878" s="13" t="n">
        <v>45307</v>
      </c>
      <c r="G1878" s="2" t="s">
        <v>34</v>
      </c>
      <c r="H1878" s="2" t="s">
        <v>108</v>
      </c>
      <c r="I1878" s="2" t="s">
        <v>115</v>
      </c>
      <c r="J1878" s="2" t="s">
        <v>100</v>
      </c>
      <c r="K1878" s="14" t="n">
        <v>7005.7</v>
      </c>
      <c r="L1878" s="2" t="n">
        <f aca="false">IF(E1878="","",ROUND((Indicadores!$B$4-E1878)/365.25,1))</f>
        <v>5.8</v>
      </c>
      <c r="M1878" s="2" t="str">
        <f aca="false">IF(E1878="","Virtual",IF(L1878&gt;=Indicadores!$B$6,"Fim de Vida",IF(L1878&gt;=Indicadores!$B$5,"Envelhecendo","Atual")))</f>
        <v>Fim de Vida</v>
      </c>
      <c r="N1878" s="2" t="str">
        <f aca="false">IF(F1878="","N/A",IF(F1878&lt;Indicadores!$B$4,"Vencida","Vigente"))</f>
        <v>Vencida</v>
      </c>
      <c r="O1878" s="2" t="str">
        <f aca="false">INDEX(Locais!$B$2:$B$13,MATCH(H1878,Locais!$A$2:$A$13,0))</f>
        <v>Regional - Porto Alegre</v>
      </c>
      <c r="P1878" s="2" t="str">
        <f aca="false">INDEX(Locais!$C$2:$C$13,MATCH(H1878,Locais!$A$2:$A$13,0))</f>
        <v>Sul</v>
      </c>
    </row>
    <row r="1879" customFormat="false" ht="15" hidden="false" customHeight="false" outlineLevel="0" collapsed="false">
      <c r="A1879" s="2" t="s">
        <v>2015</v>
      </c>
      <c r="B1879" s="2" t="s">
        <v>68</v>
      </c>
      <c r="C1879" s="2" t="s">
        <v>126</v>
      </c>
      <c r="D1879" s="2" t="s">
        <v>127</v>
      </c>
      <c r="E1879" s="13" t="n">
        <v>45608</v>
      </c>
      <c r="F1879" s="13" t="n">
        <v>46703</v>
      </c>
      <c r="G1879" s="2" t="s">
        <v>34</v>
      </c>
      <c r="H1879" s="2" t="s">
        <v>128</v>
      </c>
      <c r="I1879" s="2" t="s">
        <v>133</v>
      </c>
      <c r="J1879" s="2" t="s">
        <v>100</v>
      </c>
      <c r="K1879" s="14" t="n">
        <v>6063.72</v>
      </c>
      <c r="L1879" s="2" t="n">
        <f aca="false">IF(E1879="","",ROUND((Indicadores!$B$4-E1879)/365.25,1))</f>
        <v>1.9</v>
      </c>
      <c r="M1879" s="2" t="str">
        <f aca="false">IF(E1879="","Virtual",IF(L1879&gt;=Indicadores!$B$6,"Fim de Vida",IF(L1879&gt;=Indicadores!$B$5,"Envelhecendo","Atual")))</f>
        <v>Atual</v>
      </c>
      <c r="N1879" s="2" t="str">
        <f aca="false">IF(F1879="","N/A",IF(F1879&lt;Indicadores!$B$4,"Vencida","Vigente"))</f>
        <v>Vigente</v>
      </c>
      <c r="O1879" s="2" t="str">
        <f aca="false">INDEX(Locais!$B$2:$B$13,MATCH(H1879,Locais!$A$2:$A$13,0))</f>
        <v>Regional - Recife</v>
      </c>
      <c r="P1879" s="2" t="str">
        <f aca="false">INDEX(Locais!$C$2:$C$13,MATCH(H1879,Locais!$A$2:$A$13,0))</f>
        <v>Nordeste</v>
      </c>
    </row>
    <row r="1880" customFormat="false" ht="15" hidden="false" customHeight="false" outlineLevel="0" collapsed="false">
      <c r="A1880" s="2" t="s">
        <v>2016</v>
      </c>
      <c r="B1880" s="2" t="s">
        <v>68</v>
      </c>
      <c r="C1880" s="2" t="s">
        <v>96</v>
      </c>
      <c r="D1880" s="2" t="s">
        <v>107</v>
      </c>
      <c r="E1880" s="13" t="n">
        <v>43850</v>
      </c>
      <c r="F1880" s="13" t="n">
        <v>44945</v>
      </c>
      <c r="G1880" s="2" t="s">
        <v>32</v>
      </c>
      <c r="H1880" s="2" t="s">
        <v>119</v>
      </c>
      <c r="I1880" s="2" t="s">
        <v>136</v>
      </c>
      <c r="J1880" s="2" t="s">
        <v>100</v>
      </c>
      <c r="K1880" s="14" t="n">
        <v>5439.08</v>
      </c>
      <c r="L1880" s="2" t="n">
        <f aca="false">IF(E1880="","",ROUND((Indicadores!$B$4-E1880)/365.25,1))</f>
        <v>6.7</v>
      </c>
      <c r="M1880" s="2" t="str">
        <f aca="false">IF(E1880="","Virtual",IF(L1880&gt;=Indicadores!$B$6,"Fim de Vida",IF(L1880&gt;=Indicadores!$B$5,"Envelhecendo","Atual")))</f>
        <v>Fim de Vida</v>
      </c>
      <c r="N1880" s="2" t="str">
        <f aca="false">IF(F1880="","N/A",IF(F1880&lt;Indicadores!$B$4,"Vencida","Vigente"))</f>
        <v>Vencida</v>
      </c>
      <c r="O1880" s="2" t="str">
        <f aca="false">INDEX(Locais!$B$2:$B$13,MATCH(H1880,Locais!$A$2:$A$13,0))</f>
        <v>Regional - São Paulo</v>
      </c>
      <c r="P1880" s="2" t="str">
        <f aca="false">INDEX(Locais!$C$2:$C$13,MATCH(H1880,Locais!$A$2:$A$13,0))</f>
        <v>Sudeste</v>
      </c>
    </row>
    <row r="1881" customFormat="false" ht="15" hidden="false" customHeight="false" outlineLevel="0" collapsed="false">
      <c r="A1881" s="2" t="s">
        <v>2017</v>
      </c>
      <c r="B1881" s="2" t="s">
        <v>68</v>
      </c>
      <c r="C1881" s="2" t="s">
        <v>96</v>
      </c>
      <c r="D1881" s="2" t="s">
        <v>132</v>
      </c>
      <c r="E1881" s="13" t="n">
        <v>45731</v>
      </c>
      <c r="F1881" s="13" t="n">
        <v>46826</v>
      </c>
      <c r="G1881" s="2" t="s">
        <v>32</v>
      </c>
      <c r="H1881" s="2" t="s">
        <v>114</v>
      </c>
      <c r="I1881" s="2" t="s">
        <v>120</v>
      </c>
      <c r="J1881" s="2" t="s">
        <v>100</v>
      </c>
      <c r="K1881" s="14" t="n">
        <v>5714.27</v>
      </c>
      <c r="L1881" s="2" t="n">
        <f aca="false">IF(E1881="","",ROUND((Indicadores!$B$4-E1881)/365.25,1))</f>
        <v>1.6</v>
      </c>
      <c r="M1881" s="2" t="str">
        <f aca="false">IF(E1881="","Virtual",IF(L1881&gt;=Indicadores!$B$6,"Fim de Vida",IF(L1881&gt;=Indicadores!$B$5,"Envelhecendo","Atual")))</f>
        <v>Atual</v>
      </c>
      <c r="N1881" s="2" t="str">
        <f aca="false">IF(F1881="","N/A",IF(F1881&lt;Indicadores!$B$4,"Vencida","Vigente"))</f>
        <v>Vigente</v>
      </c>
      <c r="O1881" s="2" t="str">
        <f aca="false">INDEX(Locais!$B$2:$B$13,MATCH(H1881,Locais!$A$2:$A$13,0))</f>
        <v>Regional - Belo Horizonte</v>
      </c>
      <c r="P1881" s="2" t="str">
        <f aca="false">INDEX(Locais!$C$2:$C$13,MATCH(H1881,Locais!$A$2:$A$13,0))</f>
        <v>Sudeste</v>
      </c>
    </row>
    <row r="1882" customFormat="false" ht="15" hidden="false" customHeight="false" outlineLevel="0" collapsed="false">
      <c r="A1882" s="2" t="s">
        <v>2018</v>
      </c>
      <c r="B1882" s="2" t="s">
        <v>68</v>
      </c>
      <c r="C1882" s="2" t="s">
        <v>96</v>
      </c>
      <c r="D1882" s="2" t="s">
        <v>132</v>
      </c>
      <c r="E1882" s="13" t="n">
        <v>45447</v>
      </c>
      <c r="F1882" s="13" t="n">
        <v>46542</v>
      </c>
      <c r="G1882" s="2" t="s">
        <v>34</v>
      </c>
      <c r="H1882" s="2" t="s">
        <v>98</v>
      </c>
      <c r="I1882" s="2" t="s">
        <v>136</v>
      </c>
      <c r="J1882" s="2" t="s">
        <v>100</v>
      </c>
      <c r="K1882" s="14" t="n">
        <v>4697.34</v>
      </c>
      <c r="L1882" s="2" t="n">
        <f aca="false">IF(E1882="","",ROUND((Indicadores!$B$4-E1882)/365.25,1))</f>
        <v>2.4</v>
      </c>
      <c r="M1882" s="2" t="str">
        <f aca="false">IF(E1882="","Virtual",IF(L1882&gt;=Indicadores!$B$6,"Fim de Vida",IF(L1882&gt;=Indicadores!$B$5,"Envelhecendo","Atual")))</f>
        <v>Atual</v>
      </c>
      <c r="N1882" s="2" t="str">
        <f aca="false">IF(F1882="","N/A",IF(F1882&lt;Indicadores!$B$4,"Vencida","Vigente"))</f>
        <v>Vigente</v>
      </c>
      <c r="O1882" s="2" t="str">
        <f aca="false">INDEX(Locais!$B$2:$B$13,MATCH(H1882,Locais!$A$2:$A$13,0))</f>
        <v>Sede - Brasília</v>
      </c>
      <c r="P1882" s="2" t="str">
        <f aca="false">INDEX(Locais!$C$2:$C$13,MATCH(H1882,Locais!$A$2:$A$13,0))</f>
        <v>Centro-Oeste</v>
      </c>
    </row>
    <row r="1883" customFormat="false" ht="15" hidden="false" customHeight="false" outlineLevel="0" collapsed="false">
      <c r="A1883" s="2" t="s">
        <v>2019</v>
      </c>
      <c r="B1883" s="2" t="s">
        <v>69</v>
      </c>
      <c r="C1883" s="2" t="s">
        <v>102</v>
      </c>
      <c r="D1883" s="2" t="s">
        <v>113</v>
      </c>
      <c r="E1883" s="13" t="n">
        <v>43830</v>
      </c>
      <c r="F1883" s="13" t="n">
        <v>44925</v>
      </c>
      <c r="G1883" s="2" t="s">
        <v>32</v>
      </c>
      <c r="H1883" s="2" t="s">
        <v>104</v>
      </c>
      <c r="I1883" s="2" t="s">
        <v>130</v>
      </c>
      <c r="J1883" s="2" t="s">
        <v>100</v>
      </c>
      <c r="K1883" s="14" t="n">
        <v>7889.05</v>
      </c>
      <c r="L1883" s="2" t="n">
        <f aca="false">IF(E1883="","",ROUND((Indicadores!$B$4-E1883)/365.25,1))</f>
        <v>6.8</v>
      </c>
      <c r="M1883" s="2" t="str">
        <f aca="false">IF(E1883="","Virtual",IF(L1883&gt;=Indicadores!$B$6,"Fim de Vida",IF(L1883&gt;=Indicadores!$B$5,"Envelhecendo","Atual")))</f>
        <v>Fim de Vida</v>
      </c>
      <c r="N1883" s="2" t="str">
        <f aca="false">IF(F1883="","N/A",IF(F1883&lt;Indicadores!$B$4,"Vencida","Vigente"))</f>
        <v>Vencida</v>
      </c>
      <c r="O1883" s="2" t="str">
        <f aca="false">INDEX(Locais!$B$2:$B$13,MATCH(H1883,Locais!$A$2:$A$13,0))</f>
        <v>Regional - Fortaleza</v>
      </c>
      <c r="P1883" s="2" t="str">
        <f aca="false">INDEX(Locais!$C$2:$C$13,MATCH(H1883,Locais!$A$2:$A$13,0))</f>
        <v>Nordeste</v>
      </c>
    </row>
    <row r="1884" customFormat="false" ht="15" hidden="false" customHeight="false" outlineLevel="0" collapsed="false">
      <c r="A1884" s="2" t="s">
        <v>2020</v>
      </c>
      <c r="B1884" s="2" t="s">
        <v>70</v>
      </c>
      <c r="C1884" s="2" t="s">
        <v>96</v>
      </c>
      <c r="D1884" s="2" t="s">
        <v>122</v>
      </c>
      <c r="E1884" s="13" t="n">
        <v>45341</v>
      </c>
      <c r="F1884" s="13" t="n">
        <v>47166</v>
      </c>
      <c r="G1884" s="2" t="s">
        <v>32</v>
      </c>
      <c r="H1884" s="2" t="s">
        <v>128</v>
      </c>
      <c r="I1884" s="2" t="s">
        <v>120</v>
      </c>
      <c r="J1884" s="2" t="s">
        <v>100</v>
      </c>
      <c r="K1884" s="14" t="n">
        <v>21384.34</v>
      </c>
      <c r="L1884" s="2" t="n">
        <f aca="false">IF(E1884="","",ROUND((Indicadores!$B$4-E1884)/365.25,1))</f>
        <v>2.7</v>
      </c>
      <c r="M1884" s="2" t="str">
        <f aca="false">IF(E1884="","Virtual",IF(L1884&gt;=Indicadores!$B$6,"Fim de Vida",IF(L1884&gt;=Indicadores!$B$5,"Envelhecendo","Atual")))</f>
        <v>Atual</v>
      </c>
      <c r="N1884" s="2" t="str">
        <f aca="false">IF(F1884="","N/A",IF(F1884&lt;Indicadores!$B$4,"Vencida","Vigente"))</f>
        <v>Vigente</v>
      </c>
      <c r="O1884" s="2" t="str">
        <f aca="false">INDEX(Locais!$B$2:$B$13,MATCH(H1884,Locais!$A$2:$A$13,0))</f>
        <v>Regional - Recife</v>
      </c>
      <c r="P1884" s="2" t="str">
        <f aca="false">INDEX(Locais!$C$2:$C$13,MATCH(H1884,Locais!$A$2:$A$13,0))</f>
        <v>Nordeste</v>
      </c>
    </row>
    <row r="1885" customFormat="false" ht="15" hidden="false" customHeight="false" outlineLevel="0" collapsed="false">
      <c r="A1885" s="2" t="s">
        <v>2021</v>
      </c>
      <c r="B1885" s="2" t="s">
        <v>69</v>
      </c>
      <c r="C1885" s="2" t="s">
        <v>126</v>
      </c>
      <c r="D1885" s="2" t="s">
        <v>169</v>
      </c>
      <c r="E1885" s="13" t="n">
        <v>45002</v>
      </c>
      <c r="F1885" s="13" t="n">
        <v>46097</v>
      </c>
      <c r="G1885" s="2" t="s">
        <v>32</v>
      </c>
      <c r="H1885" s="2" t="s">
        <v>119</v>
      </c>
      <c r="I1885" s="2" t="s">
        <v>111</v>
      </c>
      <c r="J1885" s="2" t="s">
        <v>100</v>
      </c>
      <c r="K1885" s="14" t="n">
        <v>10015.01</v>
      </c>
      <c r="L1885" s="2" t="n">
        <f aca="false">IF(E1885="","",ROUND((Indicadores!$B$4-E1885)/365.25,1))</f>
        <v>3.6</v>
      </c>
      <c r="M1885" s="2" t="str">
        <f aca="false">IF(E1885="","Virtual",IF(L1885&gt;=Indicadores!$B$6,"Fim de Vida",IF(L1885&gt;=Indicadores!$B$5,"Envelhecendo","Atual")))</f>
        <v>Envelhecendo</v>
      </c>
      <c r="N1885" s="2" t="str">
        <f aca="false">IF(F1885="","N/A",IF(F1885&lt;Indicadores!$B$4,"Vencida","Vigente"))</f>
        <v>Vencida</v>
      </c>
      <c r="O1885" s="2" t="str">
        <f aca="false">INDEX(Locais!$B$2:$B$13,MATCH(H1885,Locais!$A$2:$A$13,0))</f>
        <v>Regional - São Paulo</v>
      </c>
      <c r="P1885" s="2" t="str">
        <f aca="false">INDEX(Locais!$C$2:$C$13,MATCH(H1885,Locais!$A$2:$A$13,0))</f>
        <v>Sudeste</v>
      </c>
    </row>
    <row r="1886" customFormat="false" ht="15" hidden="false" customHeight="false" outlineLevel="0" collapsed="false">
      <c r="A1886" s="2" t="s">
        <v>2022</v>
      </c>
      <c r="B1886" s="2" t="s">
        <v>68</v>
      </c>
      <c r="C1886" s="2" t="s">
        <v>96</v>
      </c>
      <c r="D1886" s="2" t="s">
        <v>107</v>
      </c>
      <c r="E1886" s="13" t="n">
        <v>43917</v>
      </c>
      <c r="F1886" s="13" t="n">
        <v>45012</v>
      </c>
      <c r="G1886" s="2" t="s">
        <v>118</v>
      </c>
      <c r="H1886" s="2" t="s">
        <v>123</v>
      </c>
      <c r="I1886" s="2" t="s">
        <v>115</v>
      </c>
      <c r="J1886" s="2" t="s">
        <v>100</v>
      </c>
      <c r="K1886" s="14" t="n">
        <v>4783.27</v>
      </c>
      <c r="L1886" s="2" t="n">
        <f aca="false">IF(E1886="","",ROUND((Indicadores!$B$4-E1886)/365.25,1))</f>
        <v>6.6</v>
      </c>
      <c r="M1886" s="2" t="str">
        <f aca="false">IF(E1886="","Virtual",IF(L1886&gt;=Indicadores!$B$6,"Fim de Vida",IF(L1886&gt;=Indicadores!$B$5,"Envelhecendo","Atual")))</f>
        <v>Fim de Vida</v>
      </c>
      <c r="N1886" s="2" t="str">
        <f aca="false">IF(F1886="","N/A",IF(F1886&lt;Indicadores!$B$4,"Vencida","Vigente"))</f>
        <v>Vencida</v>
      </c>
      <c r="O1886" s="2" t="str">
        <f aca="false">INDEX(Locais!$B$2:$B$13,MATCH(H1886,Locais!$A$2:$A$13,0))</f>
        <v>Regional - Goiânia</v>
      </c>
      <c r="P1886" s="2" t="str">
        <f aca="false">INDEX(Locais!$C$2:$C$13,MATCH(H1886,Locais!$A$2:$A$13,0))</f>
        <v>Centro-Oeste</v>
      </c>
    </row>
    <row r="1887" customFormat="false" ht="15" hidden="false" customHeight="false" outlineLevel="0" collapsed="false">
      <c r="A1887" s="2" t="s">
        <v>2023</v>
      </c>
      <c r="B1887" s="2" t="s">
        <v>68</v>
      </c>
      <c r="C1887" s="2" t="s">
        <v>96</v>
      </c>
      <c r="D1887" s="2" t="s">
        <v>107</v>
      </c>
      <c r="E1887" s="13" t="n">
        <v>45763</v>
      </c>
      <c r="F1887" s="13" t="n">
        <v>46858</v>
      </c>
      <c r="G1887" s="2" t="s">
        <v>32</v>
      </c>
      <c r="H1887" s="2" t="s">
        <v>165</v>
      </c>
      <c r="I1887" s="2" t="s">
        <v>109</v>
      </c>
      <c r="J1887" s="2" t="s">
        <v>100</v>
      </c>
      <c r="K1887" s="14" t="n">
        <v>5007.51</v>
      </c>
      <c r="L1887" s="2" t="n">
        <f aca="false">IF(E1887="","",ROUND((Indicadores!$B$4-E1887)/365.25,1))</f>
        <v>1.5</v>
      </c>
      <c r="M1887" s="2" t="str">
        <f aca="false">IF(E1887="","Virtual",IF(L1887&gt;=Indicadores!$B$6,"Fim de Vida",IF(L1887&gt;=Indicadores!$B$5,"Envelhecendo","Atual")))</f>
        <v>Atual</v>
      </c>
      <c r="N1887" s="2" t="str">
        <f aca="false">IF(F1887="","N/A",IF(F1887&lt;Indicadores!$B$4,"Vencida","Vigente"))</f>
        <v>Vigente</v>
      </c>
      <c r="O1887" s="2" t="str">
        <f aca="false">INDEX(Locais!$B$2:$B$13,MATCH(H1887,Locais!$A$2:$A$13,0))</f>
        <v>Regional - Salvador</v>
      </c>
      <c r="P1887" s="2" t="str">
        <f aca="false">INDEX(Locais!$C$2:$C$13,MATCH(H1887,Locais!$A$2:$A$13,0))</f>
        <v>Nordeste</v>
      </c>
    </row>
    <row r="1888" customFormat="false" ht="15" hidden="false" customHeight="false" outlineLevel="0" collapsed="false">
      <c r="A1888" s="2" t="s">
        <v>2024</v>
      </c>
      <c r="B1888" s="2" t="s">
        <v>70</v>
      </c>
      <c r="C1888" s="2" t="s">
        <v>96</v>
      </c>
      <c r="D1888" s="2" t="s">
        <v>122</v>
      </c>
      <c r="E1888" s="13" t="n">
        <v>44560</v>
      </c>
      <c r="F1888" s="13" t="n">
        <v>46385</v>
      </c>
      <c r="G1888" s="2" t="s">
        <v>34</v>
      </c>
      <c r="H1888" s="2" t="s">
        <v>108</v>
      </c>
      <c r="I1888" s="2" t="s">
        <v>115</v>
      </c>
      <c r="J1888" s="2" t="s">
        <v>100</v>
      </c>
      <c r="K1888" s="14" t="n">
        <v>15429.11</v>
      </c>
      <c r="L1888" s="2" t="n">
        <f aca="false">IF(E1888="","",ROUND((Indicadores!$B$4-E1888)/365.25,1))</f>
        <v>4.8</v>
      </c>
      <c r="M1888" s="2" t="str">
        <f aca="false">IF(E1888="","Virtual",IF(L1888&gt;=Indicadores!$B$6,"Fim de Vida",IF(L1888&gt;=Indicadores!$B$5,"Envelhecendo","Atual")))</f>
        <v>Envelhecendo</v>
      </c>
      <c r="N1888" s="2" t="str">
        <f aca="false">IF(F1888="","N/A",IF(F1888&lt;Indicadores!$B$4,"Vencida","Vigente"))</f>
        <v>Vigente</v>
      </c>
      <c r="O1888" s="2" t="str">
        <f aca="false">INDEX(Locais!$B$2:$B$13,MATCH(H1888,Locais!$A$2:$A$13,0))</f>
        <v>Regional - Porto Alegre</v>
      </c>
      <c r="P1888" s="2" t="str">
        <f aca="false">INDEX(Locais!$C$2:$C$13,MATCH(H1888,Locais!$A$2:$A$13,0))</f>
        <v>Sul</v>
      </c>
    </row>
    <row r="1889" customFormat="false" ht="15" hidden="false" customHeight="false" outlineLevel="0" collapsed="false">
      <c r="A1889" s="2" t="s">
        <v>2025</v>
      </c>
      <c r="B1889" s="2" t="s">
        <v>68</v>
      </c>
      <c r="C1889" s="2" t="s">
        <v>126</v>
      </c>
      <c r="D1889" s="2" t="s">
        <v>127</v>
      </c>
      <c r="E1889" s="13" t="n">
        <v>44709</v>
      </c>
      <c r="F1889" s="13" t="n">
        <v>45804</v>
      </c>
      <c r="G1889" s="2" t="s">
        <v>34</v>
      </c>
      <c r="H1889" s="2" t="s">
        <v>108</v>
      </c>
      <c r="I1889" s="2" t="s">
        <v>99</v>
      </c>
      <c r="J1889" s="2" t="s">
        <v>100</v>
      </c>
      <c r="K1889" s="14" t="n">
        <v>4922.13</v>
      </c>
      <c r="L1889" s="2" t="n">
        <f aca="false">IF(E1889="","",ROUND((Indicadores!$B$4-E1889)/365.25,1))</f>
        <v>4.4</v>
      </c>
      <c r="M1889" s="2" t="str">
        <f aca="false">IF(E1889="","Virtual",IF(L1889&gt;=Indicadores!$B$6,"Fim de Vida",IF(L1889&gt;=Indicadores!$B$5,"Envelhecendo","Atual")))</f>
        <v>Envelhecendo</v>
      </c>
      <c r="N1889" s="2" t="str">
        <f aca="false">IF(F1889="","N/A",IF(F1889&lt;Indicadores!$B$4,"Vencida","Vigente"))</f>
        <v>Vencida</v>
      </c>
      <c r="O1889" s="2" t="str">
        <f aca="false">INDEX(Locais!$B$2:$B$13,MATCH(H1889,Locais!$A$2:$A$13,0))</f>
        <v>Regional - Porto Alegre</v>
      </c>
      <c r="P1889" s="2" t="str">
        <f aca="false">INDEX(Locais!$C$2:$C$13,MATCH(H1889,Locais!$A$2:$A$13,0))</f>
        <v>Sul</v>
      </c>
    </row>
    <row r="1890" customFormat="false" ht="15" hidden="false" customHeight="false" outlineLevel="0" collapsed="false">
      <c r="A1890" s="2" t="s">
        <v>2026</v>
      </c>
      <c r="B1890" s="2" t="s">
        <v>69</v>
      </c>
      <c r="C1890" s="2" t="s">
        <v>96</v>
      </c>
      <c r="D1890" s="2" t="s">
        <v>97</v>
      </c>
      <c r="E1890" s="13" t="n">
        <v>45713</v>
      </c>
      <c r="F1890" s="13" t="n">
        <v>46808</v>
      </c>
      <c r="G1890" s="2" t="s">
        <v>34</v>
      </c>
      <c r="H1890" s="2" t="s">
        <v>128</v>
      </c>
      <c r="I1890" s="2" t="s">
        <v>111</v>
      </c>
      <c r="J1890" s="2" t="s">
        <v>100</v>
      </c>
      <c r="K1890" s="14" t="n">
        <v>10457.97</v>
      </c>
      <c r="L1890" s="2" t="n">
        <f aca="false">IF(E1890="","",ROUND((Indicadores!$B$4-E1890)/365.25,1))</f>
        <v>1.6</v>
      </c>
      <c r="M1890" s="2" t="str">
        <f aca="false">IF(E1890="","Virtual",IF(L1890&gt;=Indicadores!$B$6,"Fim de Vida",IF(L1890&gt;=Indicadores!$B$5,"Envelhecendo","Atual")))</f>
        <v>Atual</v>
      </c>
      <c r="N1890" s="2" t="str">
        <f aca="false">IF(F1890="","N/A",IF(F1890&lt;Indicadores!$B$4,"Vencida","Vigente"))</f>
        <v>Vigente</v>
      </c>
      <c r="O1890" s="2" t="str">
        <f aca="false">INDEX(Locais!$B$2:$B$13,MATCH(H1890,Locais!$A$2:$A$13,0))</f>
        <v>Regional - Recife</v>
      </c>
      <c r="P1890" s="2" t="str">
        <f aca="false">INDEX(Locais!$C$2:$C$13,MATCH(H1890,Locais!$A$2:$A$13,0))</f>
        <v>Nordeste</v>
      </c>
    </row>
    <row r="1891" customFormat="false" ht="15" hidden="false" customHeight="false" outlineLevel="0" collapsed="false">
      <c r="A1891" s="2" t="s">
        <v>2027</v>
      </c>
      <c r="B1891" s="2" t="s">
        <v>68</v>
      </c>
      <c r="C1891" s="2" t="s">
        <v>96</v>
      </c>
      <c r="D1891" s="2" t="s">
        <v>107</v>
      </c>
      <c r="E1891" s="13" t="n">
        <v>43536</v>
      </c>
      <c r="F1891" s="13" t="n">
        <v>44631</v>
      </c>
      <c r="G1891" s="2" t="s">
        <v>32</v>
      </c>
      <c r="H1891" s="2" t="s">
        <v>119</v>
      </c>
      <c r="I1891" s="2" t="s">
        <v>111</v>
      </c>
      <c r="J1891" s="2" t="s">
        <v>100</v>
      </c>
      <c r="K1891" s="14" t="n">
        <v>5051.56</v>
      </c>
      <c r="L1891" s="2" t="n">
        <f aca="false">IF(E1891="","",ROUND((Indicadores!$B$4-E1891)/365.25,1))</f>
        <v>7.6</v>
      </c>
      <c r="M1891" s="2" t="str">
        <f aca="false">IF(E1891="","Virtual",IF(L1891&gt;=Indicadores!$B$6,"Fim de Vida",IF(L1891&gt;=Indicadores!$B$5,"Envelhecendo","Atual")))</f>
        <v>Fim de Vida</v>
      </c>
      <c r="N1891" s="2" t="str">
        <f aca="false">IF(F1891="","N/A",IF(F1891&lt;Indicadores!$B$4,"Vencida","Vigente"))</f>
        <v>Vencida</v>
      </c>
      <c r="O1891" s="2" t="str">
        <f aca="false">INDEX(Locais!$B$2:$B$13,MATCH(H1891,Locais!$A$2:$A$13,0))</f>
        <v>Regional - São Paulo</v>
      </c>
      <c r="P1891" s="2" t="str">
        <f aca="false">INDEX(Locais!$C$2:$C$13,MATCH(H1891,Locais!$A$2:$A$13,0))</f>
        <v>Sudeste</v>
      </c>
    </row>
    <row r="1892" customFormat="false" ht="15" hidden="false" customHeight="false" outlineLevel="0" collapsed="false">
      <c r="A1892" s="2" t="s">
        <v>2028</v>
      </c>
      <c r="B1892" s="2" t="s">
        <v>68</v>
      </c>
      <c r="C1892" s="2" t="s">
        <v>96</v>
      </c>
      <c r="D1892" s="2" t="s">
        <v>107</v>
      </c>
      <c r="E1892" s="13" t="n">
        <v>42982</v>
      </c>
      <c r="F1892" s="13" t="n">
        <v>44077</v>
      </c>
      <c r="G1892" s="2" t="s">
        <v>118</v>
      </c>
      <c r="H1892" s="2" t="s">
        <v>114</v>
      </c>
      <c r="I1892" s="2" t="s">
        <v>109</v>
      </c>
      <c r="J1892" s="2" t="s">
        <v>100</v>
      </c>
      <c r="K1892" s="14" t="n">
        <v>6044.34</v>
      </c>
      <c r="L1892" s="2" t="n">
        <f aca="false">IF(E1892="","",ROUND((Indicadores!$B$4-E1892)/365.25,1))</f>
        <v>9.1</v>
      </c>
      <c r="M1892" s="2" t="str">
        <f aca="false">IF(E1892="","Virtual",IF(L1892&gt;=Indicadores!$B$6,"Fim de Vida",IF(L1892&gt;=Indicadores!$B$5,"Envelhecendo","Atual")))</f>
        <v>Fim de Vida</v>
      </c>
      <c r="N1892" s="2" t="str">
        <f aca="false">IF(F1892="","N/A",IF(F1892&lt;Indicadores!$B$4,"Vencida","Vigente"))</f>
        <v>Vencida</v>
      </c>
      <c r="O1892" s="2" t="str">
        <f aca="false">INDEX(Locais!$B$2:$B$13,MATCH(H1892,Locais!$A$2:$A$13,0))</f>
        <v>Regional - Belo Horizonte</v>
      </c>
      <c r="P1892" s="2" t="str">
        <f aca="false">INDEX(Locais!$C$2:$C$13,MATCH(H1892,Locais!$A$2:$A$13,0))</f>
        <v>Sudeste</v>
      </c>
    </row>
    <row r="1893" customFormat="false" ht="15" hidden="false" customHeight="false" outlineLevel="0" collapsed="false">
      <c r="A1893" s="2" t="s">
        <v>2029</v>
      </c>
      <c r="B1893" s="2" t="s">
        <v>68</v>
      </c>
      <c r="C1893" s="2" t="s">
        <v>126</v>
      </c>
      <c r="D1893" s="2" t="s">
        <v>127</v>
      </c>
      <c r="E1893" s="13" t="n">
        <v>43930</v>
      </c>
      <c r="F1893" s="13" t="n">
        <v>45025</v>
      </c>
      <c r="G1893" s="2" t="s">
        <v>32</v>
      </c>
      <c r="H1893" s="2" t="s">
        <v>128</v>
      </c>
      <c r="I1893" s="2" t="s">
        <v>115</v>
      </c>
      <c r="J1893" s="2" t="s">
        <v>100</v>
      </c>
      <c r="K1893" s="14" t="n">
        <v>5302.59</v>
      </c>
      <c r="L1893" s="2" t="n">
        <f aca="false">IF(E1893="","",ROUND((Indicadores!$B$4-E1893)/365.25,1))</f>
        <v>6.5</v>
      </c>
      <c r="M1893" s="2" t="str">
        <f aca="false">IF(E1893="","Virtual",IF(L1893&gt;=Indicadores!$B$6,"Fim de Vida",IF(L1893&gt;=Indicadores!$B$5,"Envelhecendo","Atual")))</f>
        <v>Fim de Vida</v>
      </c>
      <c r="N1893" s="2" t="str">
        <f aca="false">IF(F1893="","N/A",IF(F1893&lt;Indicadores!$B$4,"Vencida","Vigente"))</f>
        <v>Vencida</v>
      </c>
      <c r="O1893" s="2" t="str">
        <f aca="false">INDEX(Locais!$B$2:$B$13,MATCH(H1893,Locais!$A$2:$A$13,0))</f>
        <v>Regional - Recife</v>
      </c>
      <c r="P1893" s="2" t="str">
        <f aca="false">INDEX(Locais!$C$2:$C$13,MATCH(H1893,Locais!$A$2:$A$13,0))</f>
        <v>Nordeste</v>
      </c>
    </row>
    <row r="1894" customFormat="false" ht="15" hidden="false" customHeight="false" outlineLevel="0" collapsed="false">
      <c r="A1894" s="2" t="s">
        <v>2030</v>
      </c>
      <c r="B1894" s="2" t="s">
        <v>69</v>
      </c>
      <c r="C1894" s="2" t="s">
        <v>96</v>
      </c>
      <c r="D1894" s="2" t="s">
        <v>97</v>
      </c>
      <c r="E1894" s="13" t="n">
        <v>44947</v>
      </c>
      <c r="F1894" s="13" t="n">
        <v>46042</v>
      </c>
      <c r="G1894" s="2" t="s">
        <v>32</v>
      </c>
      <c r="H1894" s="2" t="s">
        <v>108</v>
      </c>
      <c r="I1894" s="2" t="s">
        <v>111</v>
      </c>
      <c r="J1894" s="2" t="s">
        <v>100</v>
      </c>
      <c r="K1894" s="14" t="n">
        <v>9627.4</v>
      </c>
      <c r="L1894" s="2" t="n">
        <f aca="false">IF(E1894="","",ROUND((Indicadores!$B$4-E1894)/365.25,1))</f>
        <v>3.7</v>
      </c>
      <c r="M1894" s="2" t="str">
        <f aca="false">IF(E1894="","Virtual",IF(L1894&gt;=Indicadores!$B$6,"Fim de Vida",IF(L1894&gt;=Indicadores!$B$5,"Envelhecendo","Atual")))</f>
        <v>Envelhecendo</v>
      </c>
      <c r="N1894" s="2" t="str">
        <f aca="false">IF(F1894="","N/A",IF(F1894&lt;Indicadores!$B$4,"Vencida","Vigente"))</f>
        <v>Vencida</v>
      </c>
      <c r="O1894" s="2" t="str">
        <f aca="false">INDEX(Locais!$B$2:$B$13,MATCH(H1894,Locais!$A$2:$A$13,0))</f>
        <v>Regional - Porto Alegre</v>
      </c>
      <c r="P1894" s="2" t="str">
        <f aca="false">INDEX(Locais!$C$2:$C$13,MATCH(H1894,Locais!$A$2:$A$13,0))</f>
        <v>Sul</v>
      </c>
    </row>
    <row r="1895" customFormat="false" ht="15" hidden="false" customHeight="false" outlineLevel="0" collapsed="false">
      <c r="A1895" s="2" t="s">
        <v>2031</v>
      </c>
      <c r="B1895" s="2" t="s">
        <v>69</v>
      </c>
      <c r="C1895" s="2" t="s">
        <v>102</v>
      </c>
      <c r="D1895" s="2" t="s">
        <v>113</v>
      </c>
      <c r="E1895" s="13" t="n">
        <v>43515</v>
      </c>
      <c r="F1895" s="13" t="n">
        <v>44610</v>
      </c>
      <c r="G1895" s="2" t="s">
        <v>34</v>
      </c>
      <c r="H1895" s="2" t="s">
        <v>98</v>
      </c>
      <c r="I1895" s="2" t="s">
        <v>99</v>
      </c>
      <c r="J1895" s="2" t="s">
        <v>100</v>
      </c>
      <c r="K1895" s="14" t="n">
        <v>8005.71</v>
      </c>
      <c r="L1895" s="2" t="n">
        <f aca="false">IF(E1895="","",ROUND((Indicadores!$B$4-E1895)/365.25,1))</f>
        <v>7.7</v>
      </c>
      <c r="M1895" s="2" t="str">
        <f aca="false">IF(E1895="","Virtual",IF(L1895&gt;=Indicadores!$B$6,"Fim de Vida",IF(L1895&gt;=Indicadores!$B$5,"Envelhecendo","Atual")))</f>
        <v>Fim de Vida</v>
      </c>
      <c r="N1895" s="2" t="str">
        <f aca="false">IF(F1895="","N/A",IF(F1895&lt;Indicadores!$B$4,"Vencida","Vigente"))</f>
        <v>Vencida</v>
      </c>
      <c r="O1895" s="2" t="str">
        <f aca="false">INDEX(Locais!$B$2:$B$13,MATCH(H1895,Locais!$A$2:$A$13,0))</f>
        <v>Sede - Brasília</v>
      </c>
      <c r="P1895" s="2" t="str">
        <f aca="false">INDEX(Locais!$C$2:$C$13,MATCH(H1895,Locais!$A$2:$A$13,0))</f>
        <v>Centro-Oeste</v>
      </c>
    </row>
    <row r="1896" customFormat="false" ht="15" hidden="false" customHeight="false" outlineLevel="0" collapsed="false">
      <c r="A1896" s="2" t="s">
        <v>2032</v>
      </c>
      <c r="B1896" s="2" t="s">
        <v>68</v>
      </c>
      <c r="C1896" s="2" t="s">
        <v>96</v>
      </c>
      <c r="D1896" s="2" t="s">
        <v>132</v>
      </c>
      <c r="E1896" s="13" t="n">
        <v>45508</v>
      </c>
      <c r="F1896" s="13" t="n">
        <v>46603</v>
      </c>
      <c r="G1896" s="2" t="s">
        <v>32</v>
      </c>
      <c r="H1896" s="2" t="s">
        <v>119</v>
      </c>
      <c r="I1896" s="2" t="s">
        <v>120</v>
      </c>
      <c r="J1896" s="2" t="s">
        <v>100</v>
      </c>
      <c r="K1896" s="14" t="n">
        <v>6454.71</v>
      </c>
      <c r="L1896" s="2" t="n">
        <f aca="false">IF(E1896="","",ROUND((Indicadores!$B$4-E1896)/365.25,1))</f>
        <v>2.2</v>
      </c>
      <c r="M1896" s="2" t="str">
        <f aca="false">IF(E1896="","Virtual",IF(L1896&gt;=Indicadores!$B$6,"Fim de Vida",IF(L1896&gt;=Indicadores!$B$5,"Envelhecendo","Atual")))</f>
        <v>Atual</v>
      </c>
      <c r="N1896" s="2" t="str">
        <f aca="false">IF(F1896="","N/A",IF(F1896&lt;Indicadores!$B$4,"Vencida","Vigente"))</f>
        <v>Vigente</v>
      </c>
      <c r="O1896" s="2" t="str">
        <f aca="false">INDEX(Locais!$B$2:$B$13,MATCH(H1896,Locais!$A$2:$A$13,0))</f>
        <v>Regional - São Paulo</v>
      </c>
      <c r="P1896" s="2" t="str">
        <f aca="false">INDEX(Locais!$C$2:$C$13,MATCH(H1896,Locais!$A$2:$A$13,0))</f>
        <v>Sudeste</v>
      </c>
    </row>
    <row r="1897" customFormat="false" ht="15" hidden="false" customHeight="false" outlineLevel="0" collapsed="false">
      <c r="A1897" s="2" t="s">
        <v>2033</v>
      </c>
      <c r="B1897" s="2" t="s">
        <v>69</v>
      </c>
      <c r="C1897" s="2" t="s">
        <v>126</v>
      </c>
      <c r="D1897" s="2" t="s">
        <v>169</v>
      </c>
      <c r="E1897" s="13" t="n">
        <v>43568</v>
      </c>
      <c r="F1897" s="13" t="n">
        <v>44663</v>
      </c>
      <c r="G1897" s="2" t="s">
        <v>36</v>
      </c>
      <c r="H1897" s="2" t="s">
        <v>119</v>
      </c>
      <c r="I1897" s="2" t="s">
        <v>120</v>
      </c>
      <c r="J1897" s="2" t="s">
        <v>100</v>
      </c>
      <c r="K1897" s="14" t="n">
        <v>8086.48</v>
      </c>
      <c r="L1897" s="2" t="n">
        <f aca="false">IF(E1897="","",ROUND((Indicadores!$B$4-E1897)/365.25,1))</f>
        <v>7.5</v>
      </c>
      <c r="M1897" s="2" t="str">
        <f aca="false">IF(E1897="","Virtual",IF(L1897&gt;=Indicadores!$B$6,"Fim de Vida",IF(L1897&gt;=Indicadores!$B$5,"Envelhecendo","Atual")))</f>
        <v>Fim de Vida</v>
      </c>
      <c r="N1897" s="2" t="str">
        <f aca="false">IF(F1897="","N/A",IF(F1897&lt;Indicadores!$B$4,"Vencida","Vigente"))</f>
        <v>Vencida</v>
      </c>
      <c r="O1897" s="2" t="str">
        <f aca="false">INDEX(Locais!$B$2:$B$13,MATCH(H1897,Locais!$A$2:$A$13,0))</f>
        <v>Regional - São Paulo</v>
      </c>
      <c r="P1897" s="2" t="str">
        <f aca="false">INDEX(Locais!$C$2:$C$13,MATCH(H1897,Locais!$A$2:$A$13,0))</f>
        <v>Sudeste</v>
      </c>
    </row>
    <row r="1898" customFormat="false" ht="15" hidden="false" customHeight="false" outlineLevel="0" collapsed="false">
      <c r="A1898" s="2" t="s">
        <v>2034</v>
      </c>
      <c r="B1898" s="2" t="s">
        <v>69</v>
      </c>
      <c r="C1898" s="2" t="s">
        <v>96</v>
      </c>
      <c r="D1898" s="2" t="s">
        <v>97</v>
      </c>
      <c r="E1898" s="13" t="n">
        <v>45089</v>
      </c>
      <c r="F1898" s="13" t="n">
        <v>46184</v>
      </c>
      <c r="G1898" s="2" t="s">
        <v>118</v>
      </c>
      <c r="H1898" s="2" t="s">
        <v>108</v>
      </c>
      <c r="I1898" s="2" t="s">
        <v>111</v>
      </c>
      <c r="J1898" s="2" t="s">
        <v>100</v>
      </c>
      <c r="K1898" s="14" t="n">
        <v>9188.49</v>
      </c>
      <c r="L1898" s="2" t="n">
        <f aca="false">IF(E1898="","",ROUND((Indicadores!$B$4-E1898)/365.25,1))</f>
        <v>3.4</v>
      </c>
      <c r="M1898" s="2" t="str">
        <f aca="false">IF(E1898="","Virtual",IF(L1898&gt;=Indicadores!$B$6,"Fim de Vida",IF(L1898&gt;=Indicadores!$B$5,"Envelhecendo","Atual")))</f>
        <v>Envelhecendo</v>
      </c>
      <c r="N1898" s="2" t="str">
        <f aca="false">IF(F1898="","N/A",IF(F1898&lt;Indicadores!$B$4,"Vencida","Vigente"))</f>
        <v>Vencida</v>
      </c>
      <c r="O1898" s="2" t="str">
        <f aca="false">INDEX(Locais!$B$2:$B$13,MATCH(H1898,Locais!$A$2:$A$13,0))</f>
        <v>Regional - Porto Alegre</v>
      </c>
      <c r="P1898" s="2" t="str">
        <f aca="false">INDEX(Locais!$C$2:$C$13,MATCH(H1898,Locais!$A$2:$A$13,0))</f>
        <v>Sul</v>
      </c>
    </row>
    <row r="1899" customFormat="false" ht="15" hidden="false" customHeight="false" outlineLevel="0" collapsed="false">
      <c r="A1899" s="2" t="s">
        <v>2035</v>
      </c>
      <c r="B1899" s="2" t="s">
        <v>69</v>
      </c>
      <c r="C1899" s="2" t="s">
        <v>126</v>
      </c>
      <c r="D1899" s="2" t="s">
        <v>169</v>
      </c>
      <c r="E1899" s="13" t="n">
        <v>45518</v>
      </c>
      <c r="F1899" s="13" t="n">
        <v>46613</v>
      </c>
      <c r="G1899" s="2" t="s">
        <v>34</v>
      </c>
      <c r="H1899" s="2" t="s">
        <v>128</v>
      </c>
      <c r="I1899" s="2" t="s">
        <v>136</v>
      </c>
      <c r="J1899" s="2" t="s">
        <v>100</v>
      </c>
      <c r="K1899" s="14" t="n">
        <v>8014.48</v>
      </c>
      <c r="L1899" s="2" t="n">
        <f aca="false">IF(E1899="","",ROUND((Indicadores!$B$4-E1899)/365.25,1))</f>
        <v>2.2</v>
      </c>
      <c r="M1899" s="2" t="str">
        <f aca="false">IF(E1899="","Virtual",IF(L1899&gt;=Indicadores!$B$6,"Fim de Vida",IF(L1899&gt;=Indicadores!$B$5,"Envelhecendo","Atual")))</f>
        <v>Atual</v>
      </c>
      <c r="N1899" s="2" t="str">
        <f aca="false">IF(F1899="","N/A",IF(F1899&lt;Indicadores!$B$4,"Vencida","Vigente"))</f>
        <v>Vigente</v>
      </c>
      <c r="O1899" s="2" t="str">
        <f aca="false">INDEX(Locais!$B$2:$B$13,MATCH(H1899,Locais!$A$2:$A$13,0))</f>
        <v>Regional - Recife</v>
      </c>
      <c r="P1899" s="2" t="str">
        <f aca="false">INDEX(Locais!$C$2:$C$13,MATCH(H1899,Locais!$A$2:$A$13,0))</f>
        <v>Nordeste</v>
      </c>
    </row>
    <row r="1900" customFormat="false" ht="15" hidden="false" customHeight="false" outlineLevel="0" collapsed="false">
      <c r="A1900" s="2" t="s">
        <v>2036</v>
      </c>
      <c r="B1900" s="2" t="s">
        <v>69</v>
      </c>
      <c r="C1900" s="2" t="s">
        <v>102</v>
      </c>
      <c r="D1900" s="2" t="s">
        <v>113</v>
      </c>
      <c r="E1900" s="13" t="n">
        <v>45964</v>
      </c>
      <c r="F1900" s="13" t="n">
        <v>47059</v>
      </c>
      <c r="G1900" s="2" t="s">
        <v>32</v>
      </c>
      <c r="H1900" s="2" t="s">
        <v>104</v>
      </c>
      <c r="I1900" s="2" t="s">
        <v>111</v>
      </c>
      <c r="J1900" s="2" t="s">
        <v>100</v>
      </c>
      <c r="K1900" s="14" t="n">
        <v>7384.38</v>
      </c>
      <c r="L1900" s="2" t="n">
        <f aca="false">IF(E1900="","",ROUND((Indicadores!$B$4-E1900)/365.25,1))</f>
        <v>1</v>
      </c>
      <c r="M1900" s="2" t="str">
        <f aca="false">IF(E1900="","Virtual",IF(L1900&gt;=Indicadores!$B$6,"Fim de Vida",IF(L1900&gt;=Indicadores!$B$5,"Envelhecendo","Atual")))</f>
        <v>Atual</v>
      </c>
      <c r="N1900" s="2" t="str">
        <f aca="false">IF(F1900="","N/A",IF(F1900&lt;Indicadores!$B$4,"Vencida","Vigente"))</f>
        <v>Vigente</v>
      </c>
      <c r="O1900" s="2" t="str">
        <f aca="false">INDEX(Locais!$B$2:$B$13,MATCH(H1900,Locais!$A$2:$A$13,0))</f>
        <v>Regional - Fortaleza</v>
      </c>
      <c r="P1900" s="2" t="str">
        <f aca="false">INDEX(Locais!$C$2:$C$13,MATCH(H1900,Locais!$A$2:$A$13,0))</f>
        <v>Nordeste</v>
      </c>
    </row>
    <row r="1901" customFormat="false" ht="15" hidden="false" customHeight="false" outlineLevel="0" collapsed="false">
      <c r="A1901" s="2" t="s">
        <v>2037</v>
      </c>
      <c r="B1901" s="2" t="s">
        <v>68</v>
      </c>
      <c r="C1901" s="2" t="s">
        <v>96</v>
      </c>
      <c r="D1901" s="2" t="s">
        <v>132</v>
      </c>
      <c r="E1901" s="13" t="n">
        <v>43935</v>
      </c>
      <c r="F1901" s="13" t="n">
        <v>45030</v>
      </c>
      <c r="G1901" s="2" t="s">
        <v>32</v>
      </c>
      <c r="H1901" s="2" t="s">
        <v>119</v>
      </c>
      <c r="I1901" s="2" t="s">
        <v>120</v>
      </c>
      <c r="J1901" s="2" t="s">
        <v>100</v>
      </c>
      <c r="K1901" s="14" t="n">
        <v>6311.87</v>
      </c>
      <c r="L1901" s="2" t="n">
        <f aca="false">IF(E1901="","",ROUND((Indicadores!$B$4-E1901)/365.25,1))</f>
        <v>6.5</v>
      </c>
      <c r="M1901" s="2" t="str">
        <f aca="false">IF(E1901="","Virtual",IF(L1901&gt;=Indicadores!$B$6,"Fim de Vida",IF(L1901&gt;=Indicadores!$B$5,"Envelhecendo","Atual")))</f>
        <v>Fim de Vida</v>
      </c>
      <c r="N1901" s="2" t="str">
        <f aca="false">IF(F1901="","N/A",IF(F1901&lt;Indicadores!$B$4,"Vencida","Vigente"))</f>
        <v>Vencida</v>
      </c>
      <c r="O1901" s="2" t="str">
        <f aca="false">INDEX(Locais!$B$2:$B$13,MATCH(H1901,Locais!$A$2:$A$13,0))</f>
        <v>Regional - São Paulo</v>
      </c>
      <c r="P1901" s="2" t="str">
        <f aca="false">INDEX(Locais!$C$2:$C$13,MATCH(H1901,Locais!$A$2:$A$13,0))</f>
        <v>Sudeste</v>
      </c>
    </row>
    <row r="1902" customFormat="false" ht="15" hidden="false" customHeight="false" outlineLevel="0" collapsed="false">
      <c r="A1902" s="2" t="s">
        <v>2038</v>
      </c>
      <c r="B1902" s="2" t="s">
        <v>68</v>
      </c>
      <c r="C1902" s="2" t="s">
        <v>102</v>
      </c>
      <c r="D1902" s="2" t="s">
        <v>103</v>
      </c>
      <c r="E1902" s="13" t="n">
        <v>44845</v>
      </c>
      <c r="F1902" s="13" t="n">
        <v>45940</v>
      </c>
      <c r="G1902" s="2" t="s">
        <v>32</v>
      </c>
      <c r="H1902" s="2" t="s">
        <v>98</v>
      </c>
      <c r="I1902" s="2" t="s">
        <v>130</v>
      </c>
      <c r="J1902" s="2" t="s">
        <v>100</v>
      </c>
      <c r="K1902" s="14" t="n">
        <v>5449.13</v>
      </c>
      <c r="L1902" s="2" t="n">
        <f aca="false">IF(E1902="","",ROUND((Indicadores!$B$4-E1902)/365.25,1))</f>
        <v>4</v>
      </c>
      <c r="M1902" s="2" t="str">
        <f aca="false">IF(E1902="","Virtual",IF(L1902&gt;=Indicadores!$B$6,"Fim de Vida",IF(L1902&gt;=Indicadores!$B$5,"Envelhecendo","Atual")))</f>
        <v>Envelhecendo</v>
      </c>
      <c r="N1902" s="2" t="str">
        <f aca="false">IF(F1902="","N/A",IF(F1902&lt;Indicadores!$B$4,"Vencida","Vigente"))</f>
        <v>Vencida</v>
      </c>
      <c r="O1902" s="2" t="str">
        <f aca="false">INDEX(Locais!$B$2:$B$13,MATCH(H1902,Locais!$A$2:$A$13,0))</f>
        <v>Sede - Brasília</v>
      </c>
      <c r="P1902" s="2" t="str">
        <f aca="false">INDEX(Locais!$C$2:$C$13,MATCH(H1902,Locais!$A$2:$A$13,0))</f>
        <v>Centro-Oeste</v>
      </c>
    </row>
    <row r="1903" customFormat="false" ht="15" hidden="false" customHeight="false" outlineLevel="0" collapsed="false">
      <c r="A1903" s="2" t="s">
        <v>2039</v>
      </c>
      <c r="B1903" s="2" t="s">
        <v>69</v>
      </c>
      <c r="C1903" s="2" t="s">
        <v>96</v>
      </c>
      <c r="D1903" s="2" t="s">
        <v>97</v>
      </c>
      <c r="E1903" s="13" t="n">
        <v>43995</v>
      </c>
      <c r="F1903" s="13" t="n">
        <v>45090</v>
      </c>
      <c r="G1903" s="2" t="s">
        <v>32</v>
      </c>
      <c r="H1903" s="2" t="s">
        <v>98</v>
      </c>
      <c r="I1903" s="2" t="s">
        <v>124</v>
      </c>
      <c r="J1903" s="2" t="s">
        <v>100</v>
      </c>
      <c r="K1903" s="14" t="n">
        <v>10940.36</v>
      </c>
      <c r="L1903" s="2" t="n">
        <f aca="false">IF(E1903="","",ROUND((Indicadores!$B$4-E1903)/365.25,1))</f>
        <v>6.3</v>
      </c>
      <c r="M1903" s="2" t="str">
        <f aca="false">IF(E1903="","Virtual",IF(L1903&gt;=Indicadores!$B$6,"Fim de Vida",IF(L1903&gt;=Indicadores!$B$5,"Envelhecendo","Atual")))</f>
        <v>Fim de Vida</v>
      </c>
      <c r="N1903" s="2" t="str">
        <f aca="false">IF(F1903="","N/A",IF(F1903&lt;Indicadores!$B$4,"Vencida","Vigente"))</f>
        <v>Vencida</v>
      </c>
      <c r="O1903" s="2" t="str">
        <f aca="false">INDEX(Locais!$B$2:$B$13,MATCH(H1903,Locais!$A$2:$A$13,0))</f>
        <v>Sede - Brasília</v>
      </c>
      <c r="P1903" s="2" t="str">
        <f aca="false">INDEX(Locais!$C$2:$C$13,MATCH(H1903,Locais!$A$2:$A$13,0))</f>
        <v>Centro-Oeste</v>
      </c>
    </row>
    <row r="1904" customFormat="false" ht="15" hidden="false" customHeight="false" outlineLevel="0" collapsed="false">
      <c r="A1904" s="2" t="s">
        <v>2040</v>
      </c>
      <c r="B1904" s="2" t="s">
        <v>70</v>
      </c>
      <c r="C1904" s="2" t="s">
        <v>96</v>
      </c>
      <c r="D1904" s="2" t="s">
        <v>122</v>
      </c>
      <c r="E1904" s="13" t="n">
        <v>43862</v>
      </c>
      <c r="F1904" s="13" t="n">
        <v>45687</v>
      </c>
      <c r="G1904" s="2" t="s">
        <v>32</v>
      </c>
      <c r="H1904" s="2" t="s">
        <v>98</v>
      </c>
      <c r="I1904" s="2" t="s">
        <v>99</v>
      </c>
      <c r="J1904" s="2" t="s">
        <v>100</v>
      </c>
      <c r="K1904" s="14" t="n">
        <v>19563.62</v>
      </c>
      <c r="L1904" s="2" t="n">
        <f aca="false">IF(E1904="","",ROUND((Indicadores!$B$4-E1904)/365.25,1))</f>
        <v>6.7</v>
      </c>
      <c r="M1904" s="2" t="str">
        <f aca="false">IF(E1904="","Virtual",IF(L1904&gt;=Indicadores!$B$6,"Fim de Vida",IF(L1904&gt;=Indicadores!$B$5,"Envelhecendo","Atual")))</f>
        <v>Fim de Vida</v>
      </c>
      <c r="N1904" s="2" t="str">
        <f aca="false">IF(F1904="","N/A",IF(F1904&lt;Indicadores!$B$4,"Vencida","Vigente"))</f>
        <v>Vencida</v>
      </c>
      <c r="O1904" s="2" t="str">
        <f aca="false">INDEX(Locais!$B$2:$B$13,MATCH(H1904,Locais!$A$2:$A$13,0))</f>
        <v>Sede - Brasília</v>
      </c>
      <c r="P1904" s="2" t="str">
        <f aca="false">INDEX(Locais!$C$2:$C$13,MATCH(H1904,Locais!$A$2:$A$13,0))</f>
        <v>Centro-Oeste</v>
      </c>
    </row>
    <row r="1905" customFormat="false" ht="15" hidden="false" customHeight="false" outlineLevel="0" collapsed="false">
      <c r="A1905" s="2" t="s">
        <v>2041</v>
      </c>
      <c r="B1905" s="2" t="s">
        <v>68</v>
      </c>
      <c r="C1905" s="2" t="s">
        <v>102</v>
      </c>
      <c r="D1905" s="2" t="s">
        <v>103</v>
      </c>
      <c r="E1905" s="13" t="n">
        <v>45233</v>
      </c>
      <c r="F1905" s="13" t="n">
        <v>46328</v>
      </c>
      <c r="G1905" s="2" t="s">
        <v>32</v>
      </c>
      <c r="H1905" s="2" t="s">
        <v>141</v>
      </c>
      <c r="I1905" s="2" t="s">
        <v>133</v>
      </c>
      <c r="J1905" s="2" t="s">
        <v>100</v>
      </c>
      <c r="K1905" s="14" t="n">
        <v>6381.41</v>
      </c>
      <c r="L1905" s="2" t="n">
        <f aca="false">IF(E1905="","",ROUND((Indicadores!$B$4-E1905)/365.25,1))</f>
        <v>3</v>
      </c>
      <c r="M1905" s="2" t="str">
        <f aca="false">IF(E1905="","Virtual",IF(L1905&gt;=Indicadores!$B$6,"Fim de Vida",IF(L1905&gt;=Indicadores!$B$5,"Envelhecendo","Atual")))</f>
        <v>Envelhecendo</v>
      </c>
      <c r="N1905" s="2" t="str">
        <f aca="false">IF(F1905="","N/A",IF(F1905&lt;Indicadores!$B$4,"Vencida","Vigente"))</f>
        <v>Vigente</v>
      </c>
      <c r="O1905" s="2" t="str">
        <f aca="false">INDEX(Locais!$B$2:$B$13,MATCH(H1905,Locais!$A$2:$A$13,0))</f>
        <v>Regional - Curitiba</v>
      </c>
      <c r="P1905" s="2" t="str">
        <f aca="false">INDEX(Locais!$C$2:$C$13,MATCH(H1905,Locais!$A$2:$A$13,0))</f>
        <v>Sul</v>
      </c>
    </row>
    <row r="1906" customFormat="false" ht="15" hidden="false" customHeight="false" outlineLevel="0" collapsed="false">
      <c r="A1906" s="2" t="s">
        <v>2042</v>
      </c>
      <c r="B1906" s="2" t="s">
        <v>68</v>
      </c>
      <c r="C1906" s="2" t="s">
        <v>126</v>
      </c>
      <c r="D1906" s="2" t="s">
        <v>127</v>
      </c>
      <c r="E1906" s="13" t="n">
        <v>44133</v>
      </c>
      <c r="F1906" s="13" t="n">
        <v>45228</v>
      </c>
      <c r="G1906" s="2" t="s">
        <v>32</v>
      </c>
      <c r="H1906" s="2" t="s">
        <v>139</v>
      </c>
      <c r="I1906" s="2" t="s">
        <v>109</v>
      </c>
      <c r="J1906" s="2" t="s">
        <v>100</v>
      </c>
      <c r="K1906" s="14" t="n">
        <v>4876.75</v>
      </c>
      <c r="L1906" s="2" t="n">
        <f aca="false">IF(E1906="","",ROUND((Indicadores!$B$4-E1906)/365.25,1))</f>
        <v>6</v>
      </c>
      <c r="M1906" s="2" t="str">
        <f aca="false">IF(E1906="","Virtual",IF(L1906&gt;=Indicadores!$B$6,"Fim de Vida",IF(L1906&gt;=Indicadores!$B$5,"Envelhecendo","Atual")))</f>
        <v>Fim de Vida</v>
      </c>
      <c r="N1906" s="2" t="str">
        <f aca="false">IF(F1906="","N/A",IF(F1906&lt;Indicadores!$B$4,"Vencida","Vigente"))</f>
        <v>Vencida</v>
      </c>
      <c r="O1906" s="2" t="str">
        <f aca="false">INDEX(Locais!$B$2:$B$13,MATCH(H1906,Locais!$A$2:$A$13,0))</f>
        <v>Regional - Rio de Janeiro</v>
      </c>
      <c r="P1906" s="2" t="str">
        <f aca="false">INDEX(Locais!$C$2:$C$13,MATCH(H1906,Locais!$A$2:$A$13,0))</f>
        <v>Sudeste</v>
      </c>
    </row>
    <row r="1907" customFormat="false" ht="15" hidden="false" customHeight="false" outlineLevel="0" collapsed="false">
      <c r="A1907" s="2" t="s">
        <v>2043</v>
      </c>
      <c r="B1907" s="2" t="s">
        <v>69</v>
      </c>
      <c r="C1907" s="2" t="s">
        <v>126</v>
      </c>
      <c r="D1907" s="2" t="s">
        <v>169</v>
      </c>
      <c r="E1907" s="13" t="n">
        <v>44057</v>
      </c>
      <c r="F1907" s="13" t="n">
        <v>45152</v>
      </c>
      <c r="G1907" s="2" t="s">
        <v>32</v>
      </c>
      <c r="H1907" s="2" t="s">
        <v>98</v>
      </c>
      <c r="I1907" s="2" t="s">
        <v>142</v>
      </c>
      <c r="J1907" s="2" t="s">
        <v>100</v>
      </c>
      <c r="K1907" s="14" t="n">
        <v>8407.89</v>
      </c>
      <c r="L1907" s="2" t="n">
        <f aca="false">IF(E1907="","",ROUND((Indicadores!$B$4-E1907)/365.25,1))</f>
        <v>6.2</v>
      </c>
      <c r="M1907" s="2" t="str">
        <f aca="false">IF(E1907="","Virtual",IF(L1907&gt;=Indicadores!$B$6,"Fim de Vida",IF(L1907&gt;=Indicadores!$B$5,"Envelhecendo","Atual")))</f>
        <v>Fim de Vida</v>
      </c>
      <c r="N1907" s="2" t="str">
        <f aca="false">IF(F1907="","N/A",IF(F1907&lt;Indicadores!$B$4,"Vencida","Vigente"))</f>
        <v>Vencida</v>
      </c>
      <c r="O1907" s="2" t="str">
        <f aca="false">INDEX(Locais!$B$2:$B$13,MATCH(H1907,Locais!$A$2:$A$13,0))</f>
        <v>Sede - Brasília</v>
      </c>
      <c r="P1907" s="2" t="str">
        <f aca="false">INDEX(Locais!$C$2:$C$13,MATCH(H1907,Locais!$A$2:$A$13,0))</f>
        <v>Centro-Oeste</v>
      </c>
    </row>
    <row r="1908" customFormat="false" ht="15" hidden="false" customHeight="false" outlineLevel="0" collapsed="false">
      <c r="A1908" s="2" t="s">
        <v>2044</v>
      </c>
      <c r="B1908" s="2" t="s">
        <v>68</v>
      </c>
      <c r="C1908" s="2" t="s">
        <v>96</v>
      </c>
      <c r="D1908" s="2" t="s">
        <v>132</v>
      </c>
      <c r="E1908" s="13" t="n">
        <v>45465</v>
      </c>
      <c r="F1908" s="13" t="n">
        <v>46560</v>
      </c>
      <c r="G1908" s="2" t="s">
        <v>32</v>
      </c>
      <c r="H1908" s="2" t="s">
        <v>123</v>
      </c>
      <c r="I1908" s="2" t="s">
        <v>124</v>
      </c>
      <c r="J1908" s="2" t="s">
        <v>100</v>
      </c>
      <c r="K1908" s="14" t="n">
        <v>5780.17</v>
      </c>
      <c r="L1908" s="2" t="n">
        <f aca="false">IF(E1908="","",ROUND((Indicadores!$B$4-E1908)/365.25,1))</f>
        <v>2.3</v>
      </c>
      <c r="M1908" s="2" t="str">
        <f aca="false">IF(E1908="","Virtual",IF(L1908&gt;=Indicadores!$B$6,"Fim de Vida",IF(L1908&gt;=Indicadores!$B$5,"Envelhecendo","Atual")))</f>
        <v>Atual</v>
      </c>
      <c r="N1908" s="2" t="str">
        <f aca="false">IF(F1908="","N/A",IF(F1908&lt;Indicadores!$B$4,"Vencida","Vigente"))</f>
        <v>Vigente</v>
      </c>
      <c r="O1908" s="2" t="str">
        <f aca="false">INDEX(Locais!$B$2:$B$13,MATCH(H1908,Locais!$A$2:$A$13,0))</f>
        <v>Regional - Goiânia</v>
      </c>
      <c r="P1908" s="2" t="str">
        <f aca="false">INDEX(Locais!$C$2:$C$13,MATCH(H1908,Locais!$A$2:$A$13,0))</f>
        <v>Centro-Oeste</v>
      </c>
    </row>
    <row r="1909" customFormat="false" ht="15" hidden="false" customHeight="false" outlineLevel="0" collapsed="false">
      <c r="A1909" s="2" t="s">
        <v>2045</v>
      </c>
      <c r="B1909" s="2" t="s">
        <v>69</v>
      </c>
      <c r="C1909" s="2" t="s">
        <v>126</v>
      </c>
      <c r="D1909" s="2" t="s">
        <v>169</v>
      </c>
      <c r="E1909" s="13" t="n">
        <v>44884</v>
      </c>
      <c r="F1909" s="13" t="n">
        <v>45979</v>
      </c>
      <c r="G1909" s="2" t="s">
        <v>32</v>
      </c>
      <c r="H1909" s="2" t="s">
        <v>139</v>
      </c>
      <c r="I1909" s="2" t="s">
        <v>130</v>
      </c>
      <c r="J1909" s="2" t="s">
        <v>100</v>
      </c>
      <c r="K1909" s="14" t="n">
        <v>8857.07</v>
      </c>
      <c r="L1909" s="2" t="n">
        <f aca="false">IF(E1909="","",ROUND((Indicadores!$B$4-E1909)/365.25,1))</f>
        <v>3.9</v>
      </c>
      <c r="M1909" s="2" t="str">
        <f aca="false">IF(E1909="","Virtual",IF(L1909&gt;=Indicadores!$B$6,"Fim de Vida",IF(L1909&gt;=Indicadores!$B$5,"Envelhecendo","Atual")))</f>
        <v>Envelhecendo</v>
      </c>
      <c r="N1909" s="2" t="str">
        <f aca="false">IF(F1909="","N/A",IF(F1909&lt;Indicadores!$B$4,"Vencida","Vigente"))</f>
        <v>Vencida</v>
      </c>
      <c r="O1909" s="2" t="str">
        <f aca="false">INDEX(Locais!$B$2:$B$13,MATCH(H1909,Locais!$A$2:$A$13,0))</f>
        <v>Regional - Rio de Janeiro</v>
      </c>
      <c r="P1909" s="2" t="str">
        <f aca="false">INDEX(Locais!$C$2:$C$13,MATCH(H1909,Locais!$A$2:$A$13,0))</f>
        <v>Sudeste</v>
      </c>
    </row>
    <row r="1910" customFormat="false" ht="15" hidden="false" customHeight="false" outlineLevel="0" collapsed="false">
      <c r="A1910" s="2" t="s">
        <v>2046</v>
      </c>
      <c r="B1910" s="2" t="s">
        <v>68</v>
      </c>
      <c r="C1910" s="2" t="s">
        <v>126</v>
      </c>
      <c r="D1910" s="2" t="s">
        <v>127</v>
      </c>
      <c r="E1910" s="13" t="n">
        <v>44460</v>
      </c>
      <c r="F1910" s="13" t="n">
        <v>45555</v>
      </c>
      <c r="G1910" s="2" t="s">
        <v>32</v>
      </c>
      <c r="H1910" s="2" t="s">
        <v>139</v>
      </c>
      <c r="I1910" s="2" t="s">
        <v>124</v>
      </c>
      <c r="J1910" s="2" t="s">
        <v>100</v>
      </c>
      <c r="K1910" s="14" t="n">
        <v>5395.65</v>
      </c>
      <c r="L1910" s="2" t="n">
        <f aca="false">IF(E1910="","",ROUND((Indicadores!$B$4-E1910)/365.25,1))</f>
        <v>5.1</v>
      </c>
      <c r="M1910" s="2" t="str">
        <f aca="false">IF(E1910="","Virtual",IF(L1910&gt;=Indicadores!$B$6,"Fim de Vida",IF(L1910&gt;=Indicadores!$B$5,"Envelhecendo","Atual")))</f>
        <v>Fim de Vida</v>
      </c>
      <c r="N1910" s="2" t="str">
        <f aca="false">IF(F1910="","N/A",IF(F1910&lt;Indicadores!$B$4,"Vencida","Vigente"))</f>
        <v>Vencida</v>
      </c>
      <c r="O1910" s="2" t="str">
        <f aca="false">INDEX(Locais!$B$2:$B$13,MATCH(H1910,Locais!$A$2:$A$13,0))</f>
        <v>Regional - Rio de Janeiro</v>
      </c>
      <c r="P1910" s="2" t="str">
        <f aca="false">INDEX(Locais!$C$2:$C$13,MATCH(H1910,Locais!$A$2:$A$13,0))</f>
        <v>Sudeste</v>
      </c>
    </row>
    <row r="1911" customFormat="false" ht="15" hidden="false" customHeight="false" outlineLevel="0" collapsed="false">
      <c r="A1911" s="2" t="s">
        <v>2047</v>
      </c>
      <c r="B1911" s="2" t="s">
        <v>69</v>
      </c>
      <c r="C1911" s="2" t="s">
        <v>102</v>
      </c>
      <c r="D1911" s="2" t="s">
        <v>113</v>
      </c>
      <c r="E1911" s="13" t="n">
        <v>45773</v>
      </c>
      <c r="F1911" s="13" t="n">
        <v>46868</v>
      </c>
      <c r="G1911" s="2" t="s">
        <v>32</v>
      </c>
      <c r="H1911" s="2" t="s">
        <v>128</v>
      </c>
      <c r="I1911" s="2" t="s">
        <v>120</v>
      </c>
      <c r="J1911" s="2" t="s">
        <v>100</v>
      </c>
      <c r="K1911" s="14" t="n">
        <v>10562.11</v>
      </c>
      <c r="L1911" s="2" t="n">
        <f aca="false">IF(E1911="","",ROUND((Indicadores!$B$4-E1911)/365.25,1))</f>
        <v>1.5</v>
      </c>
      <c r="M1911" s="2" t="str">
        <f aca="false">IF(E1911="","Virtual",IF(L1911&gt;=Indicadores!$B$6,"Fim de Vida",IF(L1911&gt;=Indicadores!$B$5,"Envelhecendo","Atual")))</f>
        <v>Atual</v>
      </c>
      <c r="N1911" s="2" t="str">
        <f aca="false">IF(F1911="","N/A",IF(F1911&lt;Indicadores!$B$4,"Vencida","Vigente"))</f>
        <v>Vigente</v>
      </c>
      <c r="O1911" s="2" t="str">
        <f aca="false">INDEX(Locais!$B$2:$B$13,MATCH(H1911,Locais!$A$2:$A$13,0))</f>
        <v>Regional - Recife</v>
      </c>
      <c r="P1911" s="2" t="str">
        <f aca="false">INDEX(Locais!$C$2:$C$13,MATCH(H1911,Locais!$A$2:$A$13,0))</f>
        <v>Nordeste</v>
      </c>
    </row>
    <row r="1912" customFormat="false" ht="15" hidden="false" customHeight="false" outlineLevel="0" collapsed="false">
      <c r="A1912" s="2" t="s">
        <v>2048</v>
      </c>
      <c r="B1912" s="2" t="s">
        <v>69</v>
      </c>
      <c r="C1912" s="2" t="s">
        <v>102</v>
      </c>
      <c r="D1912" s="2" t="s">
        <v>113</v>
      </c>
      <c r="E1912" s="13" t="n">
        <v>45313</v>
      </c>
      <c r="F1912" s="13" t="n">
        <v>46408</v>
      </c>
      <c r="G1912" s="2" t="s">
        <v>151</v>
      </c>
      <c r="H1912" s="2" t="s">
        <v>98</v>
      </c>
      <c r="I1912" s="2" t="s">
        <v>120</v>
      </c>
      <c r="J1912" s="2" t="s">
        <v>137</v>
      </c>
      <c r="K1912" s="14" t="n">
        <v>7977.06</v>
      </c>
      <c r="L1912" s="2" t="n">
        <f aca="false">IF(E1912="","",ROUND((Indicadores!$B$4-E1912)/365.25,1))</f>
        <v>2.7</v>
      </c>
      <c r="M1912" s="2" t="str">
        <f aca="false">IF(E1912="","Virtual",IF(L1912&gt;=Indicadores!$B$6,"Fim de Vida",IF(L1912&gt;=Indicadores!$B$5,"Envelhecendo","Atual")))</f>
        <v>Atual</v>
      </c>
      <c r="N1912" s="2" t="str">
        <f aca="false">IF(F1912="","N/A",IF(F1912&lt;Indicadores!$B$4,"Vencida","Vigente"))</f>
        <v>Vigente</v>
      </c>
      <c r="O1912" s="2" t="str">
        <f aca="false">INDEX(Locais!$B$2:$B$13,MATCH(H1912,Locais!$A$2:$A$13,0))</f>
        <v>Sede - Brasília</v>
      </c>
      <c r="P1912" s="2" t="str">
        <f aca="false">INDEX(Locais!$C$2:$C$13,MATCH(H1912,Locais!$A$2:$A$13,0))</f>
        <v>Centro-Oeste</v>
      </c>
    </row>
    <row r="1913" customFormat="false" ht="15" hidden="false" customHeight="false" outlineLevel="0" collapsed="false">
      <c r="A1913" s="2" t="s">
        <v>2049</v>
      </c>
      <c r="B1913" s="2" t="s">
        <v>69</v>
      </c>
      <c r="C1913" s="2" t="s">
        <v>126</v>
      </c>
      <c r="D1913" s="2" t="s">
        <v>169</v>
      </c>
      <c r="E1913" s="13" t="n">
        <v>45328</v>
      </c>
      <c r="F1913" s="13" t="n">
        <v>46423</v>
      </c>
      <c r="G1913" s="2" t="s">
        <v>32</v>
      </c>
      <c r="H1913" s="2" t="s">
        <v>165</v>
      </c>
      <c r="I1913" s="2" t="s">
        <v>109</v>
      </c>
      <c r="J1913" s="2" t="s">
        <v>100</v>
      </c>
      <c r="K1913" s="14" t="n">
        <v>9260.19</v>
      </c>
      <c r="L1913" s="2" t="n">
        <f aca="false">IF(E1913="","",ROUND((Indicadores!$B$4-E1913)/365.25,1))</f>
        <v>2.7</v>
      </c>
      <c r="M1913" s="2" t="str">
        <f aca="false">IF(E1913="","Virtual",IF(L1913&gt;=Indicadores!$B$6,"Fim de Vida",IF(L1913&gt;=Indicadores!$B$5,"Envelhecendo","Atual")))</f>
        <v>Atual</v>
      </c>
      <c r="N1913" s="2" t="str">
        <f aca="false">IF(F1913="","N/A",IF(F1913&lt;Indicadores!$B$4,"Vencida","Vigente"))</f>
        <v>Vigente</v>
      </c>
      <c r="O1913" s="2" t="str">
        <f aca="false">INDEX(Locais!$B$2:$B$13,MATCH(H1913,Locais!$A$2:$A$13,0))</f>
        <v>Regional - Salvador</v>
      </c>
      <c r="P1913" s="2" t="str">
        <f aca="false">INDEX(Locais!$C$2:$C$13,MATCH(H1913,Locais!$A$2:$A$13,0))</f>
        <v>Nordeste</v>
      </c>
    </row>
    <row r="1914" customFormat="false" ht="15" hidden="false" customHeight="false" outlineLevel="0" collapsed="false">
      <c r="A1914" s="2" t="s">
        <v>2050</v>
      </c>
      <c r="B1914" s="2" t="s">
        <v>68</v>
      </c>
      <c r="C1914" s="2" t="s">
        <v>96</v>
      </c>
      <c r="D1914" s="2" t="s">
        <v>107</v>
      </c>
      <c r="E1914" s="13" t="n">
        <v>45904</v>
      </c>
      <c r="F1914" s="13" t="n">
        <v>46999</v>
      </c>
      <c r="G1914" s="2" t="s">
        <v>32</v>
      </c>
      <c r="H1914" s="2" t="s">
        <v>141</v>
      </c>
      <c r="I1914" s="2" t="s">
        <v>99</v>
      </c>
      <c r="J1914" s="2" t="s">
        <v>100</v>
      </c>
      <c r="K1914" s="14" t="n">
        <v>4774.71</v>
      </c>
      <c r="L1914" s="2" t="n">
        <f aca="false">IF(E1914="","",ROUND((Indicadores!$B$4-E1914)/365.25,1))</f>
        <v>1.1</v>
      </c>
      <c r="M1914" s="2" t="str">
        <f aca="false">IF(E1914="","Virtual",IF(L1914&gt;=Indicadores!$B$6,"Fim de Vida",IF(L1914&gt;=Indicadores!$B$5,"Envelhecendo","Atual")))</f>
        <v>Atual</v>
      </c>
      <c r="N1914" s="2" t="str">
        <f aca="false">IF(F1914="","N/A",IF(F1914&lt;Indicadores!$B$4,"Vencida","Vigente"))</f>
        <v>Vigente</v>
      </c>
      <c r="O1914" s="2" t="str">
        <f aca="false">INDEX(Locais!$B$2:$B$13,MATCH(H1914,Locais!$A$2:$A$13,0))</f>
        <v>Regional - Curitiba</v>
      </c>
      <c r="P1914" s="2" t="str">
        <f aca="false">INDEX(Locais!$C$2:$C$13,MATCH(H1914,Locais!$A$2:$A$13,0))</f>
        <v>Sul</v>
      </c>
    </row>
    <row r="1915" customFormat="false" ht="15" hidden="false" customHeight="false" outlineLevel="0" collapsed="false">
      <c r="A1915" s="2" t="s">
        <v>2051</v>
      </c>
      <c r="B1915" s="2" t="s">
        <v>68</v>
      </c>
      <c r="C1915" s="2" t="s">
        <v>102</v>
      </c>
      <c r="D1915" s="2" t="s">
        <v>103</v>
      </c>
      <c r="E1915" s="13" t="n">
        <v>44199</v>
      </c>
      <c r="F1915" s="13" t="n">
        <v>45294</v>
      </c>
      <c r="G1915" s="2" t="s">
        <v>32</v>
      </c>
      <c r="H1915" s="2" t="s">
        <v>108</v>
      </c>
      <c r="I1915" s="2" t="s">
        <v>136</v>
      </c>
      <c r="J1915" s="2" t="s">
        <v>100</v>
      </c>
      <c r="K1915" s="14" t="n">
        <v>4858.49</v>
      </c>
      <c r="L1915" s="2" t="n">
        <f aca="false">IF(E1915="","",ROUND((Indicadores!$B$4-E1915)/365.25,1))</f>
        <v>5.8</v>
      </c>
      <c r="M1915" s="2" t="str">
        <f aca="false">IF(E1915="","Virtual",IF(L1915&gt;=Indicadores!$B$6,"Fim de Vida",IF(L1915&gt;=Indicadores!$B$5,"Envelhecendo","Atual")))</f>
        <v>Fim de Vida</v>
      </c>
      <c r="N1915" s="2" t="str">
        <f aca="false">IF(F1915="","N/A",IF(F1915&lt;Indicadores!$B$4,"Vencida","Vigente"))</f>
        <v>Vencida</v>
      </c>
      <c r="O1915" s="2" t="str">
        <f aca="false">INDEX(Locais!$B$2:$B$13,MATCH(H1915,Locais!$A$2:$A$13,0))</f>
        <v>Regional - Porto Alegre</v>
      </c>
      <c r="P1915" s="2" t="str">
        <f aca="false">INDEX(Locais!$C$2:$C$13,MATCH(H1915,Locais!$A$2:$A$13,0))</f>
        <v>Sul</v>
      </c>
    </row>
    <row r="1916" customFormat="false" ht="15" hidden="false" customHeight="false" outlineLevel="0" collapsed="false">
      <c r="A1916" s="2" t="s">
        <v>2052</v>
      </c>
      <c r="B1916" s="2" t="s">
        <v>69</v>
      </c>
      <c r="C1916" s="2" t="s">
        <v>126</v>
      </c>
      <c r="D1916" s="2" t="s">
        <v>169</v>
      </c>
      <c r="E1916" s="13" t="n">
        <v>43765</v>
      </c>
      <c r="F1916" s="13" t="n">
        <v>44860</v>
      </c>
      <c r="G1916" s="2" t="s">
        <v>32</v>
      </c>
      <c r="H1916" s="2" t="s">
        <v>141</v>
      </c>
      <c r="I1916" s="2" t="s">
        <v>120</v>
      </c>
      <c r="J1916" s="2" t="s">
        <v>100</v>
      </c>
      <c r="K1916" s="14" t="n">
        <v>8198.84</v>
      </c>
      <c r="L1916" s="2" t="n">
        <f aca="false">IF(E1916="","",ROUND((Indicadores!$B$4-E1916)/365.25,1))</f>
        <v>7</v>
      </c>
      <c r="M1916" s="2" t="str">
        <f aca="false">IF(E1916="","Virtual",IF(L1916&gt;=Indicadores!$B$6,"Fim de Vida",IF(L1916&gt;=Indicadores!$B$5,"Envelhecendo","Atual")))</f>
        <v>Fim de Vida</v>
      </c>
      <c r="N1916" s="2" t="str">
        <f aca="false">IF(F1916="","N/A",IF(F1916&lt;Indicadores!$B$4,"Vencida","Vigente"))</f>
        <v>Vencida</v>
      </c>
      <c r="O1916" s="2" t="str">
        <f aca="false">INDEX(Locais!$B$2:$B$13,MATCH(H1916,Locais!$A$2:$A$13,0))</f>
        <v>Regional - Curitiba</v>
      </c>
      <c r="P1916" s="2" t="str">
        <f aca="false">INDEX(Locais!$C$2:$C$13,MATCH(H1916,Locais!$A$2:$A$13,0))</f>
        <v>Sul</v>
      </c>
    </row>
    <row r="1917" customFormat="false" ht="15" hidden="false" customHeight="false" outlineLevel="0" collapsed="false">
      <c r="A1917" s="2" t="s">
        <v>2053</v>
      </c>
      <c r="B1917" s="2" t="s">
        <v>68</v>
      </c>
      <c r="C1917" s="2" t="s">
        <v>96</v>
      </c>
      <c r="D1917" s="2" t="s">
        <v>132</v>
      </c>
      <c r="E1917" s="13" t="n">
        <v>45609</v>
      </c>
      <c r="F1917" s="13" t="n">
        <v>46704</v>
      </c>
      <c r="G1917" s="2" t="s">
        <v>36</v>
      </c>
      <c r="H1917" s="2" t="s">
        <v>108</v>
      </c>
      <c r="I1917" s="2" t="s">
        <v>130</v>
      </c>
      <c r="J1917" s="2" t="s">
        <v>100</v>
      </c>
      <c r="K1917" s="14" t="n">
        <v>6180.99</v>
      </c>
      <c r="L1917" s="2" t="n">
        <f aca="false">IF(E1917="","",ROUND((Indicadores!$B$4-E1917)/365.25,1))</f>
        <v>1.9</v>
      </c>
      <c r="M1917" s="2" t="str">
        <f aca="false">IF(E1917="","Virtual",IF(L1917&gt;=Indicadores!$B$6,"Fim de Vida",IF(L1917&gt;=Indicadores!$B$5,"Envelhecendo","Atual")))</f>
        <v>Atual</v>
      </c>
      <c r="N1917" s="2" t="str">
        <f aca="false">IF(F1917="","N/A",IF(F1917&lt;Indicadores!$B$4,"Vencida","Vigente"))</f>
        <v>Vigente</v>
      </c>
      <c r="O1917" s="2" t="str">
        <f aca="false">INDEX(Locais!$B$2:$B$13,MATCH(H1917,Locais!$A$2:$A$13,0))</f>
        <v>Regional - Porto Alegre</v>
      </c>
      <c r="P1917" s="2" t="str">
        <f aca="false">INDEX(Locais!$C$2:$C$13,MATCH(H1917,Locais!$A$2:$A$13,0))</f>
        <v>Sul</v>
      </c>
    </row>
    <row r="1918" customFormat="false" ht="15" hidden="false" customHeight="false" outlineLevel="0" collapsed="false">
      <c r="A1918" s="2" t="s">
        <v>2054</v>
      </c>
      <c r="B1918" s="2" t="s">
        <v>68</v>
      </c>
      <c r="C1918" s="2" t="s">
        <v>126</v>
      </c>
      <c r="D1918" s="2" t="s">
        <v>127</v>
      </c>
      <c r="E1918" s="13" t="n">
        <v>45161</v>
      </c>
      <c r="F1918" s="13" t="n">
        <v>46256</v>
      </c>
      <c r="G1918" s="2" t="s">
        <v>32</v>
      </c>
      <c r="H1918" s="2" t="s">
        <v>141</v>
      </c>
      <c r="I1918" s="2" t="s">
        <v>133</v>
      </c>
      <c r="J1918" s="2" t="s">
        <v>100</v>
      </c>
      <c r="K1918" s="14" t="n">
        <v>5097.07</v>
      </c>
      <c r="L1918" s="2" t="n">
        <f aca="false">IF(E1918="","",ROUND((Indicadores!$B$4-E1918)/365.25,1))</f>
        <v>3.2</v>
      </c>
      <c r="M1918" s="2" t="str">
        <f aca="false">IF(E1918="","Virtual",IF(L1918&gt;=Indicadores!$B$6,"Fim de Vida",IF(L1918&gt;=Indicadores!$B$5,"Envelhecendo","Atual")))</f>
        <v>Envelhecendo</v>
      </c>
      <c r="N1918" s="2" t="str">
        <f aca="false">IF(F1918="","N/A",IF(F1918&lt;Indicadores!$B$4,"Vencida","Vigente"))</f>
        <v>Vencida</v>
      </c>
      <c r="O1918" s="2" t="str">
        <f aca="false">INDEX(Locais!$B$2:$B$13,MATCH(H1918,Locais!$A$2:$A$13,0))</f>
        <v>Regional - Curitiba</v>
      </c>
      <c r="P1918" s="2" t="str">
        <f aca="false">INDEX(Locais!$C$2:$C$13,MATCH(H1918,Locais!$A$2:$A$13,0))</f>
        <v>Sul</v>
      </c>
    </row>
    <row r="1919" customFormat="false" ht="15" hidden="false" customHeight="false" outlineLevel="0" collapsed="false">
      <c r="A1919" s="2" t="s">
        <v>2055</v>
      </c>
      <c r="B1919" s="2" t="s">
        <v>69</v>
      </c>
      <c r="C1919" s="2" t="s">
        <v>126</v>
      </c>
      <c r="D1919" s="2" t="s">
        <v>169</v>
      </c>
      <c r="E1919" s="13" t="n">
        <v>45428</v>
      </c>
      <c r="F1919" s="13" t="n">
        <v>46523</v>
      </c>
      <c r="G1919" s="2" t="s">
        <v>118</v>
      </c>
      <c r="H1919" s="2" t="s">
        <v>119</v>
      </c>
      <c r="I1919" s="2" t="s">
        <v>133</v>
      </c>
      <c r="J1919" s="2" t="s">
        <v>100</v>
      </c>
      <c r="K1919" s="14" t="n">
        <v>8229.57</v>
      </c>
      <c r="L1919" s="2" t="n">
        <f aca="false">IF(E1919="","",ROUND((Indicadores!$B$4-E1919)/365.25,1))</f>
        <v>2.4</v>
      </c>
      <c r="M1919" s="2" t="str">
        <f aca="false">IF(E1919="","Virtual",IF(L1919&gt;=Indicadores!$B$6,"Fim de Vida",IF(L1919&gt;=Indicadores!$B$5,"Envelhecendo","Atual")))</f>
        <v>Atual</v>
      </c>
      <c r="N1919" s="2" t="str">
        <f aca="false">IF(F1919="","N/A",IF(F1919&lt;Indicadores!$B$4,"Vencida","Vigente"))</f>
        <v>Vigente</v>
      </c>
      <c r="O1919" s="2" t="str">
        <f aca="false">INDEX(Locais!$B$2:$B$13,MATCH(H1919,Locais!$A$2:$A$13,0))</f>
        <v>Regional - São Paulo</v>
      </c>
      <c r="P1919" s="2" t="str">
        <f aca="false">INDEX(Locais!$C$2:$C$13,MATCH(H1919,Locais!$A$2:$A$13,0))</f>
        <v>Sudeste</v>
      </c>
    </row>
    <row r="1920" customFormat="false" ht="15" hidden="false" customHeight="false" outlineLevel="0" collapsed="false">
      <c r="A1920" s="2" t="s">
        <v>2056</v>
      </c>
      <c r="B1920" s="2" t="s">
        <v>68</v>
      </c>
      <c r="C1920" s="2" t="s">
        <v>126</v>
      </c>
      <c r="D1920" s="2" t="s">
        <v>127</v>
      </c>
      <c r="E1920" s="13" t="n">
        <v>45484</v>
      </c>
      <c r="F1920" s="13" t="n">
        <v>46579</v>
      </c>
      <c r="G1920" s="2" t="s">
        <v>32</v>
      </c>
      <c r="H1920" s="2" t="s">
        <v>98</v>
      </c>
      <c r="I1920" s="2" t="s">
        <v>124</v>
      </c>
      <c r="J1920" s="2" t="s">
        <v>100</v>
      </c>
      <c r="K1920" s="14" t="n">
        <v>6356.01</v>
      </c>
      <c r="L1920" s="2" t="n">
        <f aca="false">IF(E1920="","",ROUND((Indicadores!$B$4-E1920)/365.25,1))</f>
        <v>2.3</v>
      </c>
      <c r="M1920" s="2" t="str">
        <f aca="false">IF(E1920="","Virtual",IF(L1920&gt;=Indicadores!$B$6,"Fim de Vida",IF(L1920&gt;=Indicadores!$B$5,"Envelhecendo","Atual")))</f>
        <v>Atual</v>
      </c>
      <c r="N1920" s="2" t="str">
        <f aca="false">IF(F1920="","N/A",IF(F1920&lt;Indicadores!$B$4,"Vencida","Vigente"))</f>
        <v>Vigente</v>
      </c>
      <c r="O1920" s="2" t="str">
        <f aca="false">INDEX(Locais!$B$2:$B$13,MATCH(H1920,Locais!$A$2:$A$13,0))</f>
        <v>Sede - Brasília</v>
      </c>
      <c r="P1920" s="2" t="str">
        <f aca="false">INDEX(Locais!$C$2:$C$13,MATCH(H1920,Locais!$A$2:$A$13,0))</f>
        <v>Centro-Oeste</v>
      </c>
    </row>
    <row r="1921" customFormat="false" ht="15" hidden="false" customHeight="false" outlineLevel="0" collapsed="false">
      <c r="A1921" s="2" t="s">
        <v>2057</v>
      </c>
      <c r="B1921" s="2" t="s">
        <v>69</v>
      </c>
      <c r="C1921" s="2" t="s">
        <v>96</v>
      </c>
      <c r="D1921" s="2" t="s">
        <v>117</v>
      </c>
      <c r="E1921" s="13" t="n">
        <v>45426</v>
      </c>
      <c r="F1921" s="13" t="n">
        <v>46521</v>
      </c>
      <c r="G1921" s="2" t="s">
        <v>32</v>
      </c>
      <c r="H1921" s="2" t="s">
        <v>104</v>
      </c>
      <c r="I1921" s="2" t="s">
        <v>109</v>
      </c>
      <c r="J1921" s="2" t="s">
        <v>100</v>
      </c>
      <c r="K1921" s="14" t="n">
        <v>9313.28</v>
      </c>
      <c r="L1921" s="2" t="n">
        <f aca="false">IF(E1921="","",ROUND((Indicadores!$B$4-E1921)/365.25,1))</f>
        <v>2.4</v>
      </c>
      <c r="M1921" s="2" t="str">
        <f aca="false">IF(E1921="","Virtual",IF(L1921&gt;=Indicadores!$B$6,"Fim de Vida",IF(L1921&gt;=Indicadores!$B$5,"Envelhecendo","Atual")))</f>
        <v>Atual</v>
      </c>
      <c r="N1921" s="2" t="str">
        <f aca="false">IF(F1921="","N/A",IF(F1921&lt;Indicadores!$B$4,"Vencida","Vigente"))</f>
        <v>Vigente</v>
      </c>
      <c r="O1921" s="2" t="str">
        <f aca="false">INDEX(Locais!$B$2:$B$13,MATCH(H1921,Locais!$A$2:$A$13,0))</f>
        <v>Regional - Fortaleza</v>
      </c>
      <c r="P1921" s="2" t="str">
        <f aca="false">INDEX(Locais!$C$2:$C$13,MATCH(H1921,Locais!$A$2:$A$13,0))</f>
        <v>Nordeste</v>
      </c>
    </row>
    <row r="1922" customFormat="false" ht="15" hidden="false" customHeight="false" outlineLevel="0" collapsed="false">
      <c r="A1922" s="2" t="s">
        <v>2058</v>
      </c>
      <c r="B1922" s="2" t="s">
        <v>69</v>
      </c>
      <c r="C1922" s="2" t="s">
        <v>126</v>
      </c>
      <c r="D1922" s="2" t="s">
        <v>169</v>
      </c>
      <c r="E1922" s="13" t="n">
        <v>44211</v>
      </c>
      <c r="F1922" s="13" t="n">
        <v>45306</v>
      </c>
      <c r="G1922" s="2" t="s">
        <v>34</v>
      </c>
      <c r="H1922" s="2" t="s">
        <v>119</v>
      </c>
      <c r="I1922" s="2" t="s">
        <v>130</v>
      </c>
      <c r="J1922" s="2" t="s">
        <v>100</v>
      </c>
      <c r="K1922" s="14" t="n">
        <v>10036.28</v>
      </c>
      <c r="L1922" s="2" t="n">
        <f aca="false">IF(E1922="","",ROUND((Indicadores!$B$4-E1922)/365.25,1))</f>
        <v>5.8</v>
      </c>
      <c r="M1922" s="2" t="str">
        <f aca="false">IF(E1922="","Virtual",IF(L1922&gt;=Indicadores!$B$6,"Fim de Vida",IF(L1922&gt;=Indicadores!$B$5,"Envelhecendo","Atual")))</f>
        <v>Fim de Vida</v>
      </c>
      <c r="N1922" s="2" t="str">
        <f aca="false">IF(F1922="","N/A",IF(F1922&lt;Indicadores!$B$4,"Vencida","Vigente"))</f>
        <v>Vencida</v>
      </c>
      <c r="O1922" s="2" t="str">
        <f aca="false">INDEX(Locais!$B$2:$B$13,MATCH(H1922,Locais!$A$2:$A$13,0))</f>
        <v>Regional - São Paulo</v>
      </c>
      <c r="P1922" s="2" t="str">
        <f aca="false">INDEX(Locais!$C$2:$C$13,MATCH(H1922,Locais!$A$2:$A$13,0))</f>
        <v>Sudeste</v>
      </c>
    </row>
    <row r="1923" customFormat="false" ht="15" hidden="false" customHeight="false" outlineLevel="0" collapsed="false">
      <c r="A1923" s="2" t="s">
        <v>2059</v>
      </c>
      <c r="B1923" s="2" t="s">
        <v>69</v>
      </c>
      <c r="C1923" s="2" t="s">
        <v>96</v>
      </c>
      <c r="D1923" s="2" t="s">
        <v>117</v>
      </c>
      <c r="E1923" s="13" t="n">
        <v>43921</v>
      </c>
      <c r="F1923" s="13" t="n">
        <v>45016</v>
      </c>
      <c r="G1923" s="2" t="s">
        <v>135</v>
      </c>
      <c r="H1923" s="2" t="s">
        <v>139</v>
      </c>
      <c r="I1923" s="2" t="s">
        <v>124</v>
      </c>
      <c r="J1923" s="2" t="s">
        <v>137</v>
      </c>
      <c r="K1923" s="14" t="n">
        <v>9891.8</v>
      </c>
      <c r="L1923" s="2" t="n">
        <f aca="false">IF(E1923="","",ROUND((Indicadores!$B$4-E1923)/365.25,1))</f>
        <v>6.5</v>
      </c>
      <c r="M1923" s="2" t="str">
        <f aca="false">IF(E1923="","Virtual",IF(L1923&gt;=Indicadores!$B$6,"Fim de Vida",IF(L1923&gt;=Indicadores!$B$5,"Envelhecendo","Atual")))</f>
        <v>Fim de Vida</v>
      </c>
      <c r="N1923" s="2" t="str">
        <f aca="false">IF(F1923="","N/A",IF(F1923&lt;Indicadores!$B$4,"Vencida","Vigente"))</f>
        <v>Vencida</v>
      </c>
      <c r="O1923" s="2" t="str">
        <f aca="false">INDEX(Locais!$B$2:$B$13,MATCH(H1923,Locais!$A$2:$A$13,0))</f>
        <v>Regional - Rio de Janeiro</v>
      </c>
      <c r="P1923" s="2" t="str">
        <f aca="false">INDEX(Locais!$C$2:$C$13,MATCH(H1923,Locais!$A$2:$A$13,0))</f>
        <v>Sudeste</v>
      </c>
    </row>
    <row r="1924" customFormat="false" ht="15" hidden="false" customHeight="false" outlineLevel="0" collapsed="false">
      <c r="A1924" s="2" t="s">
        <v>2060</v>
      </c>
      <c r="B1924" s="2" t="s">
        <v>69</v>
      </c>
      <c r="C1924" s="2" t="s">
        <v>96</v>
      </c>
      <c r="D1924" s="2" t="s">
        <v>117</v>
      </c>
      <c r="E1924" s="13" t="n">
        <v>46035</v>
      </c>
      <c r="F1924" s="13" t="n">
        <v>47130</v>
      </c>
      <c r="G1924" s="2" t="s">
        <v>32</v>
      </c>
      <c r="H1924" s="2" t="s">
        <v>128</v>
      </c>
      <c r="I1924" s="2" t="s">
        <v>130</v>
      </c>
      <c r="J1924" s="2" t="s">
        <v>100</v>
      </c>
      <c r="K1924" s="14" t="n">
        <v>9330.55</v>
      </c>
      <c r="L1924" s="2" t="n">
        <f aca="false">IF(E1924="","",ROUND((Indicadores!$B$4-E1924)/365.25,1))</f>
        <v>0.8</v>
      </c>
      <c r="M1924" s="2" t="str">
        <f aca="false">IF(E1924="","Virtual",IF(L1924&gt;=Indicadores!$B$6,"Fim de Vida",IF(L1924&gt;=Indicadores!$B$5,"Envelhecendo","Atual")))</f>
        <v>Atual</v>
      </c>
      <c r="N1924" s="2" t="str">
        <f aca="false">IF(F1924="","N/A",IF(F1924&lt;Indicadores!$B$4,"Vencida","Vigente"))</f>
        <v>Vigente</v>
      </c>
      <c r="O1924" s="2" t="str">
        <f aca="false">INDEX(Locais!$B$2:$B$13,MATCH(H1924,Locais!$A$2:$A$13,0))</f>
        <v>Regional - Recife</v>
      </c>
      <c r="P1924" s="2" t="str">
        <f aca="false">INDEX(Locais!$C$2:$C$13,MATCH(H1924,Locais!$A$2:$A$13,0))</f>
        <v>Nordeste</v>
      </c>
    </row>
    <row r="1925" customFormat="false" ht="15" hidden="false" customHeight="false" outlineLevel="0" collapsed="false">
      <c r="A1925" s="2" t="s">
        <v>2061</v>
      </c>
      <c r="B1925" s="2" t="s">
        <v>69</v>
      </c>
      <c r="C1925" s="2" t="s">
        <v>126</v>
      </c>
      <c r="D1925" s="2" t="s">
        <v>169</v>
      </c>
      <c r="E1925" s="13" t="n">
        <v>43715</v>
      </c>
      <c r="F1925" s="13" t="n">
        <v>44810</v>
      </c>
      <c r="G1925" s="2" t="s">
        <v>118</v>
      </c>
      <c r="H1925" s="2" t="s">
        <v>123</v>
      </c>
      <c r="I1925" s="2" t="s">
        <v>124</v>
      </c>
      <c r="J1925" s="2" t="s">
        <v>100</v>
      </c>
      <c r="K1925" s="14" t="n">
        <v>8782.17</v>
      </c>
      <c r="L1925" s="2" t="n">
        <f aca="false">IF(E1925="","",ROUND((Indicadores!$B$4-E1925)/365.25,1))</f>
        <v>7.1</v>
      </c>
      <c r="M1925" s="2" t="str">
        <f aca="false">IF(E1925="","Virtual",IF(L1925&gt;=Indicadores!$B$6,"Fim de Vida",IF(L1925&gt;=Indicadores!$B$5,"Envelhecendo","Atual")))</f>
        <v>Fim de Vida</v>
      </c>
      <c r="N1925" s="2" t="str">
        <f aca="false">IF(F1925="","N/A",IF(F1925&lt;Indicadores!$B$4,"Vencida","Vigente"))</f>
        <v>Vencida</v>
      </c>
      <c r="O1925" s="2" t="str">
        <f aca="false">INDEX(Locais!$B$2:$B$13,MATCH(H1925,Locais!$A$2:$A$13,0))</f>
        <v>Regional - Goiânia</v>
      </c>
      <c r="P1925" s="2" t="str">
        <f aca="false">INDEX(Locais!$C$2:$C$13,MATCH(H1925,Locais!$A$2:$A$13,0))</f>
        <v>Centro-Oeste</v>
      </c>
    </row>
    <row r="1926" customFormat="false" ht="15" hidden="false" customHeight="false" outlineLevel="0" collapsed="false">
      <c r="A1926" s="2" t="s">
        <v>2062</v>
      </c>
      <c r="B1926" s="2" t="s">
        <v>68</v>
      </c>
      <c r="C1926" s="2" t="s">
        <v>96</v>
      </c>
      <c r="D1926" s="2" t="s">
        <v>132</v>
      </c>
      <c r="E1926" s="13" t="n">
        <v>45314</v>
      </c>
      <c r="F1926" s="13" t="n">
        <v>46409</v>
      </c>
      <c r="G1926" s="2" t="s">
        <v>32</v>
      </c>
      <c r="H1926" s="2" t="s">
        <v>98</v>
      </c>
      <c r="I1926" s="2" t="s">
        <v>99</v>
      </c>
      <c r="J1926" s="2" t="s">
        <v>100</v>
      </c>
      <c r="K1926" s="14" t="n">
        <v>5102.72</v>
      </c>
      <c r="L1926" s="2" t="n">
        <f aca="false">IF(E1926="","",ROUND((Indicadores!$B$4-E1926)/365.25,1))</f>
        <v>2.7</v>
      </c>
      <c r="M1926" s="2" t="str">
        <f aca="false">IF(E1926="","Virtual",IF(L1926&gt;=Indicadores!$B$6,"Fim de Vida",IF(L1926&gt;=Indicadores!$B$5,"Envelhecendo","Atual")))</f>
        <v>Atual</v>
      </c>
      <c r="N1926" s="2" t="str">
        <f aca="false">IF(F1926="","N/A",IF(F1926&lt;Indicadores!$B$4,"Vencida","Vigente"))</f>
        <v>Vigente</v>
      </c>
      <c r="O1926" s="2" t="str">
        <f aca="false">INDEX(Locais!$B$2:$B$13,MATCH(H1926,Locais!$A$2:$A$13,0))</f>
        <v>Sede - Brasília</v>
      </c>
      <c r="P1926" s="2" t="str">
        <f aca="false">INDEX(Locais!$C$2:$C$13,MATCH(H1926,Locais!$A$2:$A$13,0))</f>
        <v>Centro-Oeste</v>
      </c>
    </row>
    <row r="1927" customFormat="false" ht="15" hidden="false" customHeight="false" outlineLevel="0" collapsed="false">
      <c r="A1927" s="2" t="s">
        <v>2063</v>
      </c>
      <c r="B1927" s="2" t="s">
        <v>69</v>
      </c>
      <c r="C1927" s="2" t="s">
        <v>126</v>
      </c>
      <c r="D1927" s="2" t="s">
        <v>169</v>
      </c>
      <c r="E1927" s="13" t="n">
        <v>44097</v>
      </c>
      <c r="F1927" s="13" t="n">
        <v>45192</v>
      </c>
      <c r="G1927" s="2" t="s">
        <v>34</v>
      </c>
      <c r="H1927" s="2" t="s">
        <v>139</v>
      </c>
      <c r="I1927" s="2" t="s">
        <v>111</v>
      </c>
      <c r="J1927" s="2" t="s">
        <v>100</v>
      </c>
      <c r="K1927" s="14" t="n">
        <v>10201.41</v>
      </c>
      <c r="L1927" s="2" t="n">
        <f aca="false">IF(E1927="","",ROUND((Indicadores!$B$4-E1927)/365.25,1))</f>
        <v>6.1</v>
      </c>
      <c r="M1927" s="2" t="str">
        <f aca="false">IF(E1927="","Virtual",IF(L1927&gt;=Indicadores!$B$6,"Fim de Vida",IF(L1927&gt;=Indicadores!$B$5,"Envelhecendo","Atual")))</f>
        <v>Fim de Vida</v>
      </c>
      <c r="N1927" s="2" t="str">
        <f aca="false">IF(F1927="","N/A",IF(F1927&lt;Indicadores!$B$4,"Vencida","Vigente"))</f>
        <v>Vencida</v>
      </c>
      <c r="O1927" s="2" t="str">
        <f aca="false">INDEX(Locais!$B$2:$B$13,MATCH(H1927,Locais!$A$2:$A$13,0))</f>
        <v>Regional - Rio de Janeiro</v>
      </c>
      <c r="P1927" s="2" t="str">
        <f aca="false">INDEX(Locais!$C$2:$C$13,MATCH(H1927,Locais!$A$2:$A$13,0))</f>
        <v>Sudeste</v>
      </c>
    </row>
    <row r="1928" customFormat="false" ht="15" hidden="false" customHeight="false" outlineLevel="0" collapsed="false">
      <c r="A1928" s="2" t="s">
        <v>2064</v>
      </c>
      <c r="B1928" s="2" t="s">
        <v>69</v>
      </c>
      <c r="C1928" s="2" t="s">
        <v>96</v>
      </c>
      <c r="D1928" s="2" t="s">
        <v>117</v>
      </c>
      <c r="E1928" s="13" t="n">
        <v>45621</v>
      </c>
      <c r="F1928" s="13" t="n">
        <v>46716</v>
      </c>
      <c r="G1928" s="2" t="s">
        <v>32</v>
      </c>
      <c r="H1928" s="2" t="s">
        <v>98</v>
      </c>
      <c r="I1928" s="2" t="s">
        <v>109</v>
      </c>
      <c r="J1928" s="2" t="s">
        <v>100</v>
      </c>
      <c r="K1928" s="14" t="n">
        <v>9266.74</v>
      </c>
      <c r="L1928" s="2" t="n">
        <f aca="false">IF(E1928="","",ROUND((Indicadores!$B$4-E1928)/365.25,1))</f>
        <v>1.9</v>
      </c>
      <c r="M1928" s="2" t="str">
        <f aca="false">IF(E1928="","Virtual",IF(L1928&gt;=Indicadores!$B$6,"Fim de Vida",IF(L1928&gt;=Indicadores!$B$5,"Envelhecendo","Atual")))</f>
        <v>Atual</v>
      </c>
      <c r="N1928" s="2" t="str">
        <f aca="false">IF(F1928="","N/A",IF(F1928&lt;Indicadores!$B$4,"Vencida","Vigente"))</f>
        <v>Vigente</v>
      </c>
      <c r="O1928" s="2" t="str">
        <f aca="false">INDEX(Locais!$B$2:$B$13,MATCH(H1928,Locais!$A$2:$A$13,0))</f>
        <v>Sede - Brasília</v>
      </c>
      <c r="P1928" s="2" t="str">
        <f aca="false">INDEX(Locais!$C$2:$C$13,MATCH(H1928,Locais!$A$2:$A$13,0))</f>
        <v>Centro-Oeste</v>
      </c>
    </row>
    <row r="1929" customFormat="false" ht="15" hidden="false" customHeight="false" outlineLevel="0" collapsed="false">
      <c r="A1929" s="2" t="s">
        <v>2065</v>
      </c>
      <c r="B1929" s="2" t="s">
        <v>69</v>
      </c>
      <c r="C1929" s="2" t="s">
        <v>126</v>
      </c>
      <c r="D1929" s="2" t="s">
        <v>169</v>
      </c>
      <c r="E1929" s="13" t="n">
        <v>44651</v>
      </c>
      <c r="F1929" s="13" t="n">
        <v>45746</v>
      </c>
      <c r="G1929" s="2" t="s">
        <v>32</v>
      </c>
      <c r="H1929" s="2" t="s">
        <v>119</v>
      </c>
      <c r="I1929" s="2" t="s">
        <v>136</v>
      </c>
      <c r="J1929" s="2" t="s">
        <v>100</v>
      </c>
      <c r="K1929" s="14" t="n">
        <v>10291.84</v>
      </c>
      <c r="L1929" s="2" t="n">
        <f aca="false">IF(E1929="","",ROUND((Indicadores!$B$4-E1929)/365.25,1))</f>
        <v>4.6</v>
      </c>
      <c r="M1929" s="2" t="str">
        <f aca="false">IF(E1929="","Virtual",IF(L1929&gt;=Indicadores!$B$6,"Fim de Vida",IF(L1929&gt;=Indicadores!$B$5,"Envelhecendo","Atual")))</f>
        <v>Envelhecendo</v>
      </c>
      <c r="N1929" s="2" t="str">
        <f aca="false">IF(F1929="","N/A",IF(F1929&lt;Indicadores!$B$4,"Vencida","Vigente"))</f>
        <v>Vencida</v>
      </c>
      <c r="O1929" s="2" t="str">
        <f aca="false">INDEX(Locais!$B$2:$B$13,MATCH(H1929,Locais!$A$2:$A$13,0))</f>
        <v>Regional - São Paulo</v>
      </c>
      <c r="P1929" s="2" t="str">
        <f aca="false">INDEX(Locais!$C$2:$C$13,MATCH(H1929,Locais!$A$2:$A$13,0))</f>
        <v>Sudeste</v>
      </c>
    </row>
    <row r="1930" customFormat="false" ht="15" hidden="false" customHeight="false" outlineLevel="0" collapsed="false">
      <c r="A1930" s="2" t="s">
        <v>2066</v>
      </c>
      <c r="B1930" s="2" t="s">
        <v>68</v>
      </c>
      <c r="C1930" s="2" t="s">
        <v>96</v>
      </c>
      <c r="D1930" s="2" t="s">
        <v>107</v>
      </c>
      <c r="E1930" s="13" t="n">
        <v>45705</v>
      </c>
      <c r="F1930" s="13" t="n">
        <v>46800</v>
      </c>
      <c r="G1930" s="2" t="s">
        <v>32</v>
      </c>
      <c r="H1930" s="2" t="s">
        <v>128</v>
      </c>
      <c r="I1930" s="2" t="s">
        <v>133</v>
      </c>
      <c r="J1930" s="2" t="s">
        <v>100</v>
      </c>
      <c r="K1930" s="14" t="n">
        <v>5967.68</v>
      </c>
      <c r="L1930" s="2" t="n">
        <f aca="false">IF(E1930="","",ROUND((Indicadores!$B$4-E1930)/365.25,1))</f>
        <v>1.7</v>
      </c>
      <c r="M1930" s="2" t="str">
        <f aca="false">IF(E1930="","Virtual",IF(L1930&gt;=Indicadores!$B$6,"Fim de Vida",IF(L1930&gt;=Indicadores!$B$5,"Envelhecendo","Atual")))</f>
        <v>Atual</v>
      </c>
      <c r="N1930" s="2" t="str">
        <f aca="false">IF(F1930="","N/A",IF(F1930&lt;Indicadores!$B$4,"Vencida","Vigente"))</f>
        <v>Vigente</v>
      </c>
      <c r="O1930" s="2" t="str">
        <f aca="false">INDEX(Locais!$B$2:$B$13,MATCH(H1930,Locais!$A$2:$A$13,0))</f>
        <v>Regional - Recife</v>
      </c>
      <c r="P1930" s="2" t="str">
        <f aca="false">INDEX(Locais!$C$2:$C$13,MATCH(H1930,Locais!$A$2:$A$13,0))</f>
        <v>Nordeste</v>
      </c>
    </row>
    <row r="1931" customFormat="false" ht="15" hidden="false" customHeight="false" outlineLevel="0" collapsed="false">
      <c r="A1931" s="2" t="s">
        <v>2067</v>
      </c>
      <c r="B1931" s="2" t="s">
        <v>69</v>
      </c>
      <c r="C1931" s="2" t="s">
        <v>102</v>
      </c>
      <c r="D1931" s="2" t="s">
        <v>113</v>
      </c>
      <c r="E1931" s="13" t="n">
        <v>44526</v>
      </c>
      <c r="F1931" s="13" t="n">
        <v>45621</v>
      </c>
      <c r="G1931" s="2" t="s">
        <v>32</v>
      </c>
      <c r="H1931" s="2" t="s">
        <v>165</v>
      </c>
      <c r="I1931" s="2" t="s">
        <v>120</v>
      </c>
      <c r="J1931" s="2" t="s">
        <v>100</v>
      </c>
      <c r="K1931" s="14" t="n">
        <v>7761.26</v>
      </c>
      <c r="L1931" s="2" t="n">
        <f aca="false">IF(E1931="","",ROUND((Indicadores!$B$4-E1931)/365.25,1))</f>
        <v>4.9</v>
      </c>
      <c r="M1931" s="2" t="str">
        <f aca="false">IF(E1931="","Virtual",IF(L1931&gt;=Indicadores!$B$6,"Fim de Vida",IF(L1931&gt;=Indicadores!$B$5,"Envelhecendo","Atual")))</f>
        <v>Envelhecendo</v>
      </c>
      <c r="N1931" s="2" t="str">
        <f aca="false">IF(F1931="","N/A",IF(F1931&lt;Indicadores!$B$4,"Vencida","Vigente"))</f>
        <v>Vencida</v>
      </c>
      <c r="O1931" s="2" t="str">
        <f aca="false">INDEX(Locais!$B$2:$B$13,MATCH(H1931,Locais!$A$2:$A$13,0))</f>
        <v>Regional - Salvador</v>
      </c>
      <c r="P1931" s="2" t="str">
        <f aca="false">INDEX(Locais!$C$2:$C$13,MATCH(H1931,Locais!$A$2:$A$13,0))</f>
        <v>Nordeste</v>
      </c>
    </row>
    <row r="1932" customFormat="false" ht="15" hidden="false" customHeight="false" outlineLevel="0" collapsed="false">
      <c r="A1932" s="2" t="s">
        <v>2068</v>
      </c>
      <c r="B1932" s="2" t="s">
        <v>69</v>
      </c>
      <c r="C1932" s="2" t="s">
        <v>126</v>
      </c>
      <c r="D1932" s="2" t="s">
        <v>169</v>
      </c>
      <c r="E1932" s="13" t="n">
        <v>45193</v>
      </c>
      <c r="F1932" s="13" t="n">
        <v>46288</v>
      </c>
      <c r="G1932" s="2" t="s">
        <v>118</v>
      </c>
      <c r="H1932" s="2" t="s">
        <v>114</v>
      </c>
      <c r="I1932" s="2" t="s">
        <v>120</v>
      </c>
      <c r="J1932" s="2" t="s">
        <v>100</v>
      </c>
      <c r="K1932" s="14" t="n">
        <v>10883.41</v>
      </c>
      <c r="L1932" s="2" t="n">
        <f aca="false">IF(E1932="","",ROUND((Indicadores!$B$4-E1932)/365.25,1))</f>
        <v>3.1</v>
      </c>
      <c r="M1932" s="2" t="str">
        <f aca="false">IF(E1932="","Virtual",IF(L1932&gt;=Indicadores!$B$6,"Fim de Vida",IF(L1932&gt;=Indicadores!$B$5,"Envelhecendo","Atual")))</f>
        <v>Envelhecendo</v>
      </c>
      <c r="N1932" s="2" t="str">
        <f aca="false">IF(F1932="","N/A",IF(F1932&lt;Indicadores!$B$4,"Vencida","Vigente"))</f>
        <v>Vencida</v>
      </c>
      <c r="O1932" s="2" t="str">
        <f aca="false">INDEX(Locais!$B$2:$B$13,MATCH(H1932,Locais!$A$2:$A$13,0))</f>
        <v>Regional - Belo Horizonte</v>
      </c>
      <c r="P1932" s="2" t="str">
        <f aca="false">INDEX(Locais!$C$2:$C$13,MATCH(H1932,Locais!$A$2:$A$13,0))</f>
        <v>Sudeste</v>
      </c>
    </row>
    <row r="1933" customFormat="false" ht="15" hidden="false" customHeight="false" outlineLevel="0" collapsed="false">
      <c r="A1933" s="2" t="s">
        <v>2069</v>
      </c>
      <c r="B1933" s="2" t="s">
        <v>69</v>
      </c>
      <c r="C1933" s="2" t="s">
        <v>96</v>
      </c>
      <c r="D1933" s="2" t="s">
        <v>97</v>
      </c>
      <c r="E1933" s="13" t="n">
        <v>45771</v>
      </c>
      <c r="F1933" s="13" t="n">
        <v>46866</v>
      </c>
      <c r="G1933" s="2" t="s">
        <v>118</v>
      </c>
      <c r="H1933" s="2" t="s">
        <v>119</v>
      </c>
      <c r="I1933" s="2" t="s">
        <v>99</v>
      </c>
      <c r="J1933" s="2" t="s">
        <v>100</v>
      </c>
      <c r="K1933" s="14" t="n">
        <v>9210.2</v>
      </c>
      <c r="L1933" s="2" t="n">
        <f aca="false">IF(E1933="","",ROUND((Indicadores!$B$4-E1933)/365.25,1))</f>
        <v>1.5</v>
      </c>
      <c r="M1933" s="2" t="str">
        <f aca="false">IF(E1933="","Virtual",IF(L1933&gt;=Indicadores!$B$6,"Fim de Vida",IF(L1933&gt;=Indicadores!$B$5,"Envelhecendo","Atual")))</f>
        <v>Atual</v>
      </c>
      <c r="N1933" s="2" t="str">
        <f aca="false">IF(F1933="","N/A",IF(F1933&lt;Indicadores!$B$4,"Vencida","Vigente"))</f>
        <v>Vigente</v>
      </c>
      <c r="O1933" s="2" t="str">
        <f aca="false">INDEX(Locais!$B$2:$B$13,MATCH(H1933,Locais!$A$2:$A$13,0))</f>
        <v>Regional - São Paulo</v>
      </c>
      <c r="P1933" s="2" t="str">
        <f aca="false">INDEX(Locais!$C$2:$C$13,MATCH(H1933,Locais!$A$2:$A$13,0))</f>
        <v>Sudeste</v>
      </c>
    </row>
    <row r="1934" customFormat="false" ht="15" hidden="false" customHeight="false" outlineLevel="0" collapsed="false">
      <c r="A1934" s="2" t="s">
        <v>2070</v>
      </c>
      <c r="B1934" s="2" t="s">
        <v>68</v>
      </c>
      <c r="C1934" s="2" t="s">
        <v>96</v>
      </c>
      <c r="D1934" s="2" t="s">
        <v>107</v>
      </c>
      <c r="E1934" s="13" t="n">
        <v>44315</v>
      </c>
      <c r="F1934" s="13" t="n">
        <v>45410</v>
      </c>
      <c r="G1934" s="2" t="s">
        <v>32</v>
      </c>
      <c r="H1934" s="2" t="s">
        <v>98</v>
      </c>
      <c r="I1934" s="2" t="s">
        <v>133</v>
      </c>
      <c r="J1934" s="2" t="s">
        <v>100</v>
      </c>
      <c r="K1934" s="14" t="n">
        <v>6369.1</v>
      </c>
      <c r="L1934" s="2" t="n">
        <f aca="false">IF(E1934="","",ROUND((Indicadores!$B$4-E1934)/365.25,1))</f>
        <v>5.5</v>
      </c>
      <c r="M1934" s="2" t="str">
        <f aca="false">IF(E1934="","Virtual",IF(L1934&gt;=Indicadores!$B$6,"Fim de Vida",IF(L1934&gt;=Indicadores!$B$5,"Envelhecendo","Atual")))</f>
        <v>Fim de Vida</v>
      </c>
      <c r="N1934" s="2" t="str">
        <f aca="false">IF(F1934="","N/A",IF(F1934&lt;Indicadores!$B$4,"Vencida","Vigente"))</f>
        <v>Vencida</v>
      </c>
      <c r="O1934" s="2" t="str">
        <f aca="false">INDEX(Locais!$B$2:$B$13,MATCH(H1934,Locais!$A$2:$A$13,0))</f>
        <v>Sede - Brasília</v>
      </c>
      <c r="P1934" s="2" t="str">
        <f aca="false">INDEX(Locais!$C$2:$C$13,MATCH(H1934,Locais!$A$2:$A$13,0))</f>
        <v>Centro-Oeste</v>
      </c>
    </row>
    <row r="1935" customFormat="false" ht="15" hidden="false" customHeight="false" outlineLevel="0" collapsed="false">
      <c r="A1935" s="2" t="s">
        <v>2071</v>
      </c>
      <c r="B1935" s="2" t="s">
        <v>68</v>
      </c>
      <c r="C1935" s="2" t="s">
        <v>126</v>
      </c>
      <c r="D1935" s="2" t="s">
        <v>127</v>
      </c>
      <c r="E1935" s="13" t="n">
        <v>43415</v>
      </c>
      <c r="F1935" s="13" t="n">
        <v>44510</v>
      </c>
      <c r="G1935" s="2" t="s">
        <v>34</v>
      </c>
      <c r="H1935" s="2" t="s">
        <v>98</v>
      </c>
      <c r="I1935" s="2" t="s">
        <v>120</v>
      </c>
      <c r="J1935" s="2" t="s">
        <v>100</v>
      </c>
      <c r="K1935" s="14" t="n">
        <v>4815.14</v>
      </c>
      <c r="L1935" s="2" t="n">
        <f aca="false">IF(E1935="","",ROUND((Indicadores!$B$4-E1935)/365.25,1))</f>
        <v>7.9</v>
      </c>
      <c r="M1935" s="2" t="str">
        <f aca="false">IF(E1935="","Virtual",IF(L1935&gt;=Indicadores!$B$6,"Fim de Vida",IF(L1935&gt;=Indicadores!$B$5,"Envelhecendo","Atual")))</f>
        <v>Fim de Vida</v>
      </c>
      <c r="N1935" s="2" t="str">
        <f aca="false">IF(F1935="","N/A",IF(F1935&lt;Indicadores!$B$4,"Vencida","Vigente"))</f>
        <v>Vencida</v>
      </c>
      <c r="O1935" s="2" t="str">
        <f aca="false">INDEX(Locais!$B$2:$B$13,MATCH(H1935,Locais!$A$2:$A$13,0))</f>
        <v>Sede - Brasília</v>
      </c>
      <c r="P1935" s="2" t="str">
        <f aca="false">INDEX(Locais!$C$2:$C$13,MATCH(H1935,Locais!$A$2:$A$13,0))</f>
        <v>Centro-Oeste</v>
      </c>
    </row>
    <row r="1936" customFormat="false" ht="15" hidden="false" customHeight="false" outlineLevel="0" collapsed="false">
      <c r="A1936" s="2" t="s">
        <v>2072</v>
      </c>
      <c r="B1936" s="2" t="s">
        <v>68</v>
      </c>
      <c r="C1936" s="2" t="s">
        <v>96</v>
      </c>
      <c r="D1936" s="2" t="s">
        <v>107</v>
      </c>
      <c r="E1936" s="13" t="n">
        <v>43303</v>
      </c>
      <c r="F1936" s="13" t="n">
        <v>44398</v>
      </c>
      <c r="G1936" s="2" t="s">
        <v>118</v>
      </c>
      <c r="H1936" s="2" t="s">
        <v>119</v>
      </c>
      <c r="I1936" s="2" t="s">
        <v>109</v>
      </c>
      <c r="J1936" s="2" t="s">
        <v>100</v>
      </c>
      <c r="K1936" s="14" t="n">
        <v>5313.15</v>
      </c>
      <c r="L1936" s="2" t="n">
        <f aca="false">IF(E1936="","",ROUND((Indicadores!$B$4-E1936)/365.25,1))</f>
        <v>8.2</v>
      </c>
      <c r="M1936" s="2" t="str">
        <f aca="false">IF(E1936="","Virtual",IF(L1936&gt;=Indicadores!$B$6,"Fim de Vida",IF(L1936&gt;=Indicadores!$B$5,"Envelhecendo","Atual")))</f>
        <v>Fim de Vida</v>
      </c>
      <c r="N1936" s="2" t="str">
        <f aca="false">IF(F1936="","N/A",IF(F1936&lt;Indicadores!$B$4,"Vencida","Vigente"))</f>
        <v>Vencida</v>
      </c>
      <c r="O1936" s="2" t="str">
        <f aca="false">INDEX(Locais!$B$2:$B$13,MATCH(H1936,Locais!$A$2:$A$13,0))</f>
        <v>Regional - São Paulo</v>
      </c>
      <c r="P1936" s="2" t="str">
        <f aca="false">INDEX(Locais!$C$2:$C$13,MATCH(H1936,Locais!$A$2:$A$13,0))</f>
        <v>Sudeste</v>
      </c>
    </row>
    <row r="1937" customFormat="false" ht="15" hidden="false" customHeight="false" outlineLevel="0" collapsed="false">
      <c r="A1937" s="2" t="s">
        <v>2073</v>
      </c>
      <c r="B1937" s="2" t="s">
        <v>71</v>
      </c>
      <c r="C1937" s="2" t="s">
        <v>126</v>
      </c>
      <c r="D1937" s="2" t="s">
        <v>157</v>
      </c>
      <c r="E1937" s="13" t="n">
        <v>43160</v>
      </c>
      <c r="F1937" s="13" t="n">
        <v>44255</v>
      </c>
      <c r="G1937" s="2" t="s">
        <v>118</v>
      </c>
      <c r="H1937" s="2" t="s">
        <v>108</v>
      </c>
      <c r="I1937" s="2" t="s">
        <v>130</v>
      </c>
      <c r="J1937" s="2" t="s">
        <v>100</v>
      </c>
      <c r="K1937" s="14" t="n">
        <v>2741.45</v>
      </c>
      <c r="L1937" s="2" t="n">
        <f aca="false">IF(E1937="","",ROUND((Indicadores!$B$4-E1937)/365.25,1))</f>
        <v>8.6</v>
      </c>
      <c r="M1937" s="2" t="str">
        <f aca="false">IF(E1937="","Virtual",IF(L1937&gt;=Indicadores!$B$6,"Fim de Vida",IF(L1937&gt;=Indicadores!$B$5,"Envelhecendo","Atual")))</f>
        <v>Fim de Vida</v>
      </c>
      <c r="N1937" s="2" t="str">
        <f aca="false">IF(F1937="","N/A",IF(F1937&lt;Indicadores!$B$4,"Vencida","Vigente"))</f>
        <v>Vencida</v>
      </c>
      <c r="O1937" s="2" t="str">
        <f aca="false">INDEX(Locais!$B$2:$B$13,MATCH(H1937,Locais!$A$2:$A$13,0))</f>
        <v>Regional - Porto Alegre</v>
      </c>
      <c r="P1937" s="2" t="str">
        <f aca="false">INDEX(Locais!$C$2:$C$13,MATCH(H1937,Locais!$A$2:$A$13,0))</f>
        <v>Sul</v>
      </c>
    </row>
    <row r="1938" customFormat="false" ht="15" hidden="false" customHeight="false" outlineLevel="0" collapsed="false">
      <c r="A1938" s="2" t="s">
        <v>2074</v>
      </c>
      <c r="B1938" s="2" t="s">
        <v>71</v>
      </c>
      <c r="C1938" s="2" t="s">
        <v>96</v>
      </c>
      <c r="D1938" s="2" t="s">
        <v>171</v>
      </c>
      <c r="E1938" s="13" t="n">
        <v>45477</v>
      </c>
      <c r="F1938" s="13" t="n">
        <v>46572</v>
      </c>
      <c r="G1938" s="2" t="s">
        <v>32</v>
      </c>
      <c r="H1938" s="2" t="s">
        <v>114</v>
      </c>
      <c r="I1938" s="2" t="s">
        <v>99</v>
      </c>
      <c r="J1938" s="2" t="s">
        <v>100</v>
      </c>
      <c r="K1938" s="14" t="n">
        <v>2710.76</v>
      </c>
      <c r="L1938" s="2" t="n">
        <f aca="false">IF(E1938="","",ROUND((Indicadores!$B$4-E1938)/365.25,1))</f>
        <v>2.3</v>
      </c>
      <c r="M1938" s="2" t="str">
        <f aca="false">IF(E1938="","Virtual",IF(L1938&gt;=Indicadores!$B$6,"Fim de Vida",IF(L1938&gt;=Indicadores!$B$5,"Envelhecendo","Atual")))</f>
        <v>Atual</v>
      </c>
      <c r="N1938" s="2" t="str">
        <f aca="false">IF(F1938="","N/A",IF(F1938&lt;Indicadores!$B$4,"Vencida","Vigente"))</f>
        <v>Vigente</v>
      </c>
      <c r="O1938" s="2" t="str">
        <f aca="false">INDEX(Locais!$B$2:$B$13,MATCH(H1938,Locais!$A$2:$A$13,0))</f>
        <v>Regional - Belo Horizonte</v>
      </c>
      <c r="P1938" s="2" t="str">
        <f aca="false">INDEX(Locais!$C$2:$C$13,MATCH(H1938,Locais!$A$2:$A$13,0))</f>
        <v>Sudeste</v>
      </c>
    </row>
    <row r="1939" customFormat="false" ht="15" hidden="false" customHeight="false" outlineLevel="0" collapsed="false">
      <c r="A1939" s="2" t="s">
        <v>2075</v>
      </c>
      <c r="B1939" s="2" t="s">
        <v>68</v>
      </c>
      <c r="C1939" s="2" t="s">
        <v>96</v>
      </c>
      <c r="D1939" s="2" t="s">
        <v>107</v>
      </c>
      <c r="E1939" s="13" t="n">
        <v>45075</v>
      </c>
      <c r="F1939" s="13" t="n">
        <v>46170</v>
      </c>
      <c r="G1939" s="2" t="s">
        <v>32</v>
      </c>
      <c r="H1939" s="2" t="s">
        <v>163</v>
      </c>
      <c r="I1939" s="2" t="s">
        <v>115</v>
      </c>
      <c r="J1939" s="2" t="s">
        <v>100</v>
      </c>
      <c r="K1939" s="14" t="n">
        <v>6272.24</v>
      </c>
      <c r="L1939" s="2" t="n">
        <f aca="false">IF(E1939="","",ROUND((Indicadores!$B$4-E1939)/365.25,1))</f>
        <v>3.4</v>
      </c>
      <c r="M1939" s="2" t="str">
        <f aca="false">IF(E1939="","Virtual",IF(L1939&gt;=Indicadores!$B$6,"Fim de Vida",IF(L1939&gt;=Indicadores!$B$5,"Envelhecendo","Atual")))</f>
        <v>Envelhecendo</v>
      </c>
      <c r="N1939" s="2" t="str">
        <f aca="false">IF(F1939="","N/A",IF(F1939&lt;Indicadores!$B$4,"Vencida","Vigente"))</f>
        <v>Vencida</v>
      </c>
      <c r="O1939" s="2" t="str">
        <f aca="false">INDEX(Locais!$B$2:$B$13,MATCH(H1939,Locais!$A$2:$A$13,0))</f>
        <v>Regional - Manaus</v>
      </c>
      <c r="P1939" s="2" t="str">
        <f aca="false">INDEX(Locais!$C$2:$C$13,MATCH(H1939,Locais!$A$2:$A$13,0))</f>
        <v>Norte</v>
      </c>
    </row>
    <row r="1940" customFormat="false" ht="15" hidden="false" customHeight="false" outlineLevel="0" collapsed="false">
      <c r="A1940" s="2" t="s">
        <v>2076</v>
      </c>
      <c r="B1940" s="2" t="s">
        <v>71</v>
      </c>
      <c r="C1940" s="2" t="s">
        <v>126</v>
      </c>
      <c r="D1940" s="2" t="s">
        <v>157</v>
      </c>
      <c r="E1940" s="13" t="n">
        <v>45229</v>
      </c>
      <c r="F1940" s="13" t="n">
        <v>46324</v>
      </c>
      <c r="G1940" s="2" t="s">
        <v>32</v>
      </c>
      <c r="H1940" s="2" t="s">
        <v>119</v>
      </c>
      <c r="I1940" s="2" t="s">
        <v>111</v>
      </c>
      <c r="J1940" s="2" t="s">
        <v>100</v>
      </c>
      <c r="K1940" s="14" t="n">
        <v>2263.5</v>
      </c>
      <c r="L1940" s="2" t="n">
        <f aca="false">IF(E1940="","",ROUND((Indicadores!$B$4-E1940)/365.25,1))</f>
        <v>3</v>
      </c>
      <c r="M1940" s="2" t="str">
        <f aca="false">IF(E1940="","Virtual",IF(L1940&gt;=Indicadores!$B$6,"Fim de Vida",IF(L1940&gt;=Indicadores!$B$5,"Envelhecendo","Atual")))</f>
        <v>Envelhecendo</v>
      </c>
      <c r="N1940" s="2" t="str">
        <f aca="false">IF(F1940="","N/A",IF(F1940&lt;Indicadores!$B$4,"Vencida","Vigente"))</f>
        <v>Vigente</v>
      </c>
      <c r="O1940" s="2" t="str">
        <f aca="false">INDEX(Locais!$B$2:$B$13,MATCH(H1940,Locais!$A$2:$A$13,0))</f>
        <v>Regional - São Paulo</v>
      </c>
      <c r="P1940" s="2" t="str">
        <f aca="false">INDEX(Locais!$C$2:$C$13,MATCH(H1940,Locais!$A$2:$A$13,0))</f>
        <v>Sudeste</v>
      </c>
    </row>
    <row r="1941" customFormat="false" ht="15" hidden="false" customHeight="false" outlineLevel="0" collapsed="false">
      <c r="A1941" s="2" t="s">
        <v>2077</v>
      </c>
      <c r="B1941" s="2" t="s">
        <v>68</v>
      </c>
      <c r="C1941" s="2" t="s">
        <v>96</v>
      </c>
      <c r="D1941" s="2" t="s">
        <v>132</v>
      </c>
      <c r="E1941" s="13" t="n">
        <v>44440</v>
      </c>
      <c r="F1941" s="13" t="n">
        <v>45535</v>
      </c>
      <c r="G1941" s="2" t="s">
        <v>32</v>
      </c>
      <c r="H1941" s="2" t="s">
        <v>119</v>
      </c>
      <c r="I1941" s="2" t="s">
        <v>99</v>
      </c>
      <c r="J1941" s="2" t="s">
        <v>100</v>
      </c>
      <c r="K1941" s="14" t="n">
        <v>6394.5</v>
      </c>
      <c r="L1941" s="2" t="n">
        <f aca="false">IF(E1941="","",ROUND((Indicadores!$B$4-E1941)/365.25,1))</f>
        <v>5.1</v>
      </c>
      <c r="M1941" s="2" t="str">
        <f aca="false">IF(E1941="","Virtual",IF(L1941&gt;=Indicadores!$B$6,"Fim de Vida",IF(L1941&gt;=Indicadores!$B$5,"Envelhecendo","Atual")))</f>
        <v>Fim de Vida</v>
      </c>
      <c r="N1941" s="2" t="str">
        <f aca="false">IF(F1941="","N/A",IF(F1941&lt;Indicadores!$B$4,"Vencida","Vigente"))</f>
        <v>Vencida</v>
      </c>
      <c r="O1941" s="2" t="str">
        <f aca="false">INDEX(Locais!$B$2:$B$13,MATCH(H1941,Locais!$A$2:$A$13,0))</f>
        <v>Regional - São Paulo</v>
      </c>
      <c r="P1941" s="2" t="str">
        <f aca="false">INDEX(Locais!$C$2:$C$13,MATCH(H1941,Locais!$A$2:$A$13,0))</f>
        <v>Sudeste</v>
      </c>
    </row>
    <row r="1942" customFormat="false" ht="15" hidden="false" customHeight="false" outlineLevel="0" collapsed="false">
      <c r="A1942" s="2" t="s">
        <v>2078</v>
      </c>
      <c r="B1942" s="2" t="s">
        <v>68</v>
      </c>
      <c r="C1942" s="2" t="s">
        <v>96</v>
      </c>
      <c r="D1942" s="2" t="s">
        <v>107</v>
      </c>
      <c r="E1942" s="13" t="n">
        <v>43984</v>
      </c>
      <c r="F1942" s="13" t="n">
        <v>45079</v>
      </c>
      <c r="G1942" s="2" t="s">
        <v>118</v>
      </c>
      <c r="H1942" s="2" t="s">
        <v>139</v>
      </c>
      <c r="I1942" s="2" t="s">
        <v>99</v>
      </c>
      <c r="J1942" s="2" t="s">
        <v>100</v>
      </c>
      <c r="K1942" s="14" t="n">
        <v>4862.35</v>
      </c>
      <c r="L1942" s="2" t="n">
        <f aca="false">IF(E1942="","",ROUND((Indicadores!$B$4-E1942)/365.25,1))</f>
        <v>6.4</v>
      </c>
      <c r="M1942" s="2" t="str">
        <f aca="false">IF(E1942="","Virtual",IF(L1942&gt;=Indicadores!$B$6,"Fim de Vida",IF(L1942&gt;=Indicadores!$B$5,"Envelhecendo","Atual")))</f>
        <v>Fim de Vida</v>
      </c>
      <c r="N1942" s="2" t="str">
        <f aca="false">IF(F1942="","N/A",IF(F1942&lt;Indicadores!$B$4,"Vencida","Vigente"))</f>
        <v>Vencida</v>
      </c>
      <c r="O1942" s="2" t="str">
        <f aca="false">INDEX(Locais!$B$2:$B$13,MATCH(H1942,Locais!$A$2:$A$13,0))</f>
        <v>Regional - Rio de Janeiro</v>
      </c>
      <c r="P1942" s="2" t="str">
        <f aca="false">INDEX(Locais!$C$2:$C$13,MATCH(H1942,Locais!$A$2:$A$13,0))</f>
        <v>Sudeste</v>
      </c>
    </row>
    <row r="1943" customFormat="false" ht="15" hidden="false" customHeight="false" outlineLevel="0" collapsed="false">
      <c r="A1943" s="2" t="s">
        <v>2079</v>
      </c>
      <c r="B1943" s="2" t="s">
        <v>69</v>
      </c>
      <c r="C1943" s="2" t="s">
        <v>126</v>
      </c>
      <c r="D1943" s="2" t="s">
        <v>169</v>
      </c>
      <c r="E1943" s="13" t="n">
        <v>45385</v>
      </c>
      <c r="F1943" s="13" t="n">
        <v>46480</v>
      </c>
      <c r="G1943" s="2" t="s">
        <v>32</v>
      </c>
      <c r="H1943" s="2" t="s">
        <v>98</v>
      </c>
      <c r="I1943" s="2" t="s">
        <v>115</v>
      </c>
      <c r="J1943" s="2" t="s">
        <v>100</v>
      </c>
      <c r="K1943" s="14" t="n">
        <v>9081.26</v>
      </c>
      <c r="L1943" s="2" t="n">
        <f aca="false">IF(E1943="","",ROUND((Indicadores!$B$4-E1943)/365.25,1))</f>
        <v>2.5</v>
      </c>
      <c r="M1943" s="2" t="str">
        <f aca="false">IF(E1943="","Virtual",IF(L1943&gt;=Indicadores!$B$6,"Fim de Vida",IF(L1943&gt;=Indicadores!$B$5,"Envelhecendo","Atual")))</f>
        <v>Atual</v>
      </c>
      <c r="N1943" s="2" t="str">
        <f aca="false">IF(F1943="","N/A",IF(F1943&lt;Indicadores!$B$4,"Vencida","Vigente"))</f>
        <v>Vigente</v>
      </c>
      <c r="O1943" s="2" t="str">
        <f aca="false">INDEX(Locais!$B$2:$B$13,MATCH(H1943,Locais!$A$2:$A$13,0))</f>
        <v>Sede - Brasília</v>
      </c>
      <c r="P1943" s="2" t="str">
        <f aca="false">INDEX(Locais!$C$2:$C$13,MATCH(H1943,Locais!$A$2:$A$13,0))</f>
        <v>Centro-Oeste</v>
      </c>
    </row>
    <row r="1944" customFormat="false" ht="15" hidden="false" customHeight="false" outlineLevel="0" collapsed="false">
      <c r="A1944" s="2" t="s">
        <v>2080</v>
      </c>
      <c r="B1944" s="2" t="s">
        <v>69</v>
      </c>
      <c r="C1944" s="2" t="s">
        <v>96</v>
      </c>
      <c r="D1944" s="2" t="s">
        <v>117</v>
      </c>
      <c r="E1944" s="13" t="n">
        <v>45184</v>
      </c>
      <c r="F1944" s="13" t="n">
        <v>46279</v>
      </c>
      <c r="G1944" s="2" t="s">
        <v>32</v>
      </c>
      <c r="H1944" s="2" t="s">
        <v>98</v>
      </c>
      <c r="I1944" s="2" t="s">
        <v>120</v>
      </c>
      <c r="J1944" s="2" t="s">
        <v>100</v>
      </c>
      <c r="K1944" s="14" t="n">
        <v>9294.47</v>
      </c>
      <c r="L1944" s="2" t="n">
        <f aca="false">IF(E1944="","",ROUND((Indicadores!$B$4-E1944)/365.25,1))</f>
        <v>3.1</v>
      </c>
      <c r="M1944" s="2" t="str">
        <f aca="false">IF(E1944="","Virtual",IF(L1944&gt;=Indicadores!$B$6,"Fim de Vida",IF(L1944&gt;=Indicadores!$B$5,"Envelhecendo","Atual")))</f>
        <v>Envelhecendo</v>
      </c>
      <c r="N1944" s="2" t="str">
        <f aca="false">IF(F1944="","N/A",IF(F1944&lt;Indicadores!$B$4,"Vencida","Vigente"))</f>
        <v>Vencida</v>
      </c>
      <c r="O1944" s="2" t="str">
        <f aca="false">INDEX(Locais!$B$2:$B$13,MATCH(H1944,Locais!$A$2:$A$13,0))</f>
        <v>Sede - Brasília</v>
      </c>
      <c r="P1944" s="2" t="str">
        <f aca="false">INDEX(Locais!$C$2:$C$13,MATCH(H1944,Locais!$A$2:$A$13,0))</f>
        <v>Centro-Oeste</v>
      </c>
    </row>
    <row r="1945" customFormat="false" ht="15" hidden="false" customHeight="false" outlineLevel="0" collapsed="false">
      <c r="A1945" s="2" t="s">
        <v>2081</v>
      </c>
      <c r="B1945" s="2" t="s">
        <v>71</v>
      </c>
      <c r="C1945" s="2" t="s">
        <v>126</v>
      </c>
      <c r="D1945" s="2" t="s">
        <v>157</v>
      </c>
      <c r="E1945" s="13" t="n">
        <v>44175</v>
      </c>
      <c r="F1945" s="13" t="n">
        <v>45270</v>
      </c>
      <c r="G1945" s="2" t="s">
        <v>32</v>
      </c>
      <c r="H1945" s="2" t="s">
        <v>119</v>
      </c>
      <c r="I1945" s="2" t="s">
        <v>109</v>
      </c>
      <c r="J1945" s="2" t="s">
        <v>100</v>
      </c>
      <c r="K1945" s="14" t="n">
        <v>2408.29</v>
      </c>
      <c r="L1945" s="2" t="n">
        <f aca="false">IF(E1945="","",ROUND((Indicadores!$B$4-E1945)/365.25,1))</f>
        <v>5.9</v>
      </c>
      <c r="M1945" s="2" t="str">
        <f aca="false">IF(E1945="","Virtual",IF(L1945&gt;=Indicadores!$B$6,"Fim de Vida",IF(L1945&gt;=Indicadores!$B$5,"Envelhecendo","Atual")))</f>
        <v>Fim de Vida</v>
      </c>
      <c r="N1945" s="2" t="str">
        <f aca="false">IF(F1945="","N/A",IF(F1945&lt;Indicadores!$B$4,"Vencida","Vigente"))</f>
        <v>Vencida</v>
      </c>
      <c r="O1945" s="2" t="str">
        <f aca="false">INDEX(Locais!$B$2:$B$13,MATCH(H1945,Locais!$A$2:$A$13,0))</f>
        <v>Regional - São Paulo</v>
      </c>
      <c r="P1945" s="2" t="str">
        <f aca="false">INDEX(Locais!$C$2:$C$13,MATCH(H1945,Locais!$A$2:$A$13,0))</f>
        <v>Sudeste</v>
      </c>
    </row>
    <row r="1946" customFormat="false" ht="15" hidden="false" customHeight="false" outlineLevel="0" collapsed="false">
      <c r="A1946" s="2" t="s">
        <v>2082</v>
      </c>
      <c r="B1946" s="2" t="s">
        <v>69</v>
      </c>
      <c r="C1946" s="2" t="s">
        <v>102</v>
      </c>
      <c r="D1946" s="2" t="s">
        <v>113</v>
      </c>
      <c r="E1946" s="13" t="n">
        <v>43542</v>
      </c>
      <c r="F1946" s="13" t="n">
        <v>44637</v>
      </c>
      <c r="G1946" s="2" t="s">
        <v>32</v>
      </c>
      <c r="H1946" s="2" t="s">
        <v>139</v>
      </c>
      <c r="I1946" s="2" t="s">
        <v>111</v>
      </c>
      <c r="J1946" s="2" t="s">
        <v>100</v>
      </c>
      <c r="K1946" s="14" t="n">
        <v>8460.8</v>
      </c>
      <c r="L1946" s="2" t="n">
        <f aca="false">IF(E1946="","",ROUND((Indicadores!$B$4-E1946)/365.25,1))</f>
        <v>7.6</v>
      </c>
      <c r="M1946" s="2" t="str">
        <f aca="false">IF(E1946="","Virtual",IF(L1946&gt;=Indicadores!$B$6,"Fim de Vida",IF(L1946&gt;=Indicadores!$B$5,"Envelhecendo","Atual")))</f>
        <v>Fim de Vida</v>
      </c>
      <c r="N1946" s="2" t="str">
        <f aca="false">IF(F1946="","N/A",IF(F1946&lt;Indicadores!$B$4,"Vencida","Vigente"))</f>
        <v>Vencida</v>
      </c>
      <c r="O1946" s="2" t="str">
        <f aca="false">INDEX(Locais!$B$2:$B$13,MATCH(H1946,Locais!$A$2:$A$13,0))</f>
        <v>Regional - Rio de Janeiro</v>
      </c>
      <c r="P1946" s="2" t="str">
        <f aca="false">INDEX(Locais!$C$2:$C$13,MATCH(H1946,Locais!$A$2:$A$13,0))</f>
        <v>Sudeste</v>
      </c>
    </row>
    <row r="1947" customFormat="false" ht="15" hidden="false" customHeight="false" outlineLevel="0" collapsed="false">
      <c r="A1947" s="2" t="s">
        <v>2083</v>
      </c>
      <c r="B1947" s="2" t="s">
        <v>68</v>
      </c>
      <c r="C1947" s="2" t="s">
        <v>96</v>
      </c>
      <c r="D1947" s="2" t="s">
        <v>132</v>
      </c>
      <c r="E1947" s="13" t="n">
        <v>44787</v>
      </c>
      <c r="F1947" s="13" t="n">
        <v>45882</v>
      </c>
      <c r="G1947" s="2" t="s">
        <v>32</v>
      </c>
      <c r="H1947" s="2" t="s">
        <v>108</v>
      </c>
      <c r="I1947" s="2" t="s">
        <v>99</v>
      </c>
      <c r="J1947" s="2" t="s">
        <v>100</v>
      </c>
      <c r="K1947" s="14" t="n">
        <v>6001.81</v>
      </c>
      <c r="L1947" s="2" t="n">
        <f aca="false">IF(E1947="","",ROUND((Indicadores!$B$4-E1947)/365.25,1))</f>
        <v>4.2</v>
      </c>
      <c r="M1947" s="2" t="str">
        <f aca="false">IF(E1947="","Virtual",IF(L1947&gt;=Indicadores!$B$6,"Fim de Vida",IF(L1947&gt;=Indicadores!$B$5,"Envelhecendo","Atual")))</f>
        <v>Envelhecendo</v>
      </c>
      <c r="N1947" s="2" t="str">
        <f aca="false">IF(F1947="","N/A",IF(F1947&lt;Indicadores!$B$4,"Vencida","Vigente"))</f>
        <v>Vencida</v>
      </c>
      <c r="O1947" s="2" t="str">
        <f aca="false">INDEX(Locais!$B$2:$B$13,MATCH(H1947,Locais!$A$2:$A$13,0))</f>
        <v>Regional - Porto Alegre</v>
      </c>
      <c r="P1947" s="2" t="str">
        <f aca="false">INDEX(Locais!$C$2:$C$13,MATCH(H1947,Locais!$A$2:$A$13,0))</f>
        <v>Sul</v>
      </c>
    </row>
    <row r="1948" customFormat="false" ht="15" hidden="false" customHeight="false" outlineLevel="0" collapsed="false">
      <c r="A1948" s="2" t="s">
        <v>2084</v>
      </c>
      <c r="B1948" s="2" t="s">
        <v>71</v>
      </c>
      <c r="C1948" s="2" t="s">
        <v>96</v>
      </c>
      <c r="D1948" s="2" t="s">
        <v>171</v>
      </c>
      <c r="E1948" s="13" t="n">
        <v>44283</v>
      </c>
      <c r="F1948" s="13" t="n">
        <v>45378</v>
      </c>
      <c r="G1948" s="2" t="s">
        <v>32</v>
      </c>
      <c r="H1948" s="2" t="s">
        <v>141</v>
      </c>
      <c r="I1948" s="2" t="s">
        <v>133</v>
      </c>
      <c r="J1948" s="2" t="s">
        <v>100</v>
      </c>
      <c r="K1948" s="14" t="n">
        <v>2056.05</v>
      </c>
      <c r="L1948" s="2" t="n">
        <f aca="false">IF(E1948="","",ROUND((Indicadores!$B$4-E1948)/365.25,1))</f>
        <v>5.6</v>
      </c>
      <c r="M1948" s="2" t="str">
        <f aca="false">IF(E1948="","Virtual",IF(L1948&gt;=Indicadores!$B$6,"Fim de Vida",IF(L1948&gt;=Indicadores!$B$5,"Envelhecendo","Atual")))</f>
        <v>Fim de Vida</v>
      </c>
      <c r="N1948" s="2" t="str">
        <f aca="false">IF(F1948="","N/A",IF(F1948&lt;Indicadores!$B$4,"Vencida","Vigente"))</f>
        <v>Vencida</v>
      </c>
      <c r="O1948" s="2" t="str">
        <f aca="false">INDEX(Locais!$B$2:$B$13,MATCH(H1948,Locais!$A$2:$A$13,0))</f>
        <v>Regional - Curitiba</v>
      </c>
      <c r="P1948" s="2" t="str">
        <f aca="false">INDEX(Locais!$C$2:$C$13,MATCH(H1948,Locais!$A$2:$A$13,0))</f>
        <v>Sul</v>
      </c>
    </row>
    <row r="1949" customFormat="false" ht="15" hidden="false" customHeight="false" outlineLevel="0" collapsed="false">
      <c r="A1949" s="2" t="s">
        <v>2085</v>
      </c>
      <c r="B1949" s="2" t="s">
        <v>68</v>
      </c>
      <c r="C1949" s="2" t="s">
        <v>96</v>
      </c>
      <c r="D1949" s="2" t="s">
        <v>107</v>
      </c>
      <c r="E1949" s="13" t="n">
        <v>45738</v>
      </c>
      <c r="F1949" s="13" t="n">
        <v>46833</v>
      </c>
      <c r="G1949" s="2" t="s">
        <v>32</v>
      </c>
      <c r="H1949" s="2" t="s">
        <v>119</v>
      </c>
      <c r="I1949" s="2" t="s">
        <v>111</v>
      </c>
      <c r="J1949" s="2" t="s">
        <v>100</v>
      </c>
      <c r="K1949" s="14" t="n">
        <v>4841.25</v>
      </c>
      <c r="L1949" s="2" t="n">
        <f aca="false">IF(E1949="","",ROUND((Indicadores!$B$4-E1949)/365.25,1))</f>
        <v>1.6</v>
      </c>
      <c r="M1949" s="2" t="str">
        <f aca="false">IF(E1949="","Virtual",IF(L1949&gt;=Indicadores!$B$6,"Fim de Vida",IF(L1949&gt;=Indicadores!$B$5,"Envelhecendo","Atual")))</f>
        <v>Atual</v>
      </c>
      <c r="N1949" s="2" t="str">
        <f aca="false">IF(F1949="","N/A",IF(F1949&lt;Indicadores!$B$4,"Vencida","Vigente"))</f>
        <v>Vigente</v>
      </c>
      <c r="O1949" s="2" t="str">
        <f aca="false">INDEX(Locais!$B$2:$B$13,MATCH(H1949,Locais!$A$2:$A$13,0))</f>
        <v>Regional - São Paulo</v>
      </c>
      <c r="P1949" s="2" t="str">
        <f aca="false">INDEX(Locais!$C$2:$C$13,MATCH(H1949,Locais!$A$2:$A$13,0))</f>
        <v>Sudeste</v>
      </c>
    </row>
    <row r="1950" customFormat="false" ht="15" hidden="false" customHeight="false" outlineLevel="0" collapsed="false">
      <c r="A1950" s="2" t="s">
        <v>2086</v>
      </c>
      <c r="B1950" s="2" t="s">
        <v>70</v>
      </c>
      <c r="C1950" s="2" t="s">
        <v>96</v>
      </c>
      <c r="D1950" s="2" t="s">
        <v>122</v>
      </c>
      <c r="E1950" s="13" t="n">
        <v>44179</v>
      </c>
      <c r="F1950" s="13" t="n">
        <v>46004</v>
      </c>
      <c r="G1950" s="2" t="s">
        <v>118</v>
      </c>
      <c r="H1950" s="2" t="s">
        <v>98</v>
      </c>
      <c r="I1950" s="2" t="s">
        <v>115</v>
      </c>
      <c r="J1950" s="2" t="s">
        <v>100</v>
      </c>
      <c r="K1950" s="14" t="n">
        <v>18321.47</v>
      </c>
      <c r="L1950" s="2" t="n">
        <f aca="false">IF(E1950="","",ROUND((Indicadores!$B$4-E1950)/365.25,1))</f>
        <v>5.8</v>
      </c>
      <c r="M1950" s="2" t="str">
        <f aca="false">IF(E1950="","Virtual",IF(L1950&gt;=Indicadores!$B$6,"Fim de Vida",IF(L1950&gt;=Indicadores!$B$5,"Envelhecendo","Atual")))</f>
        <v>Fim de Vida</v>
      </c>
      <c r="N1950" s="2" t="str">
        <f aca="false">IF(F1950="","N/A",IF(F1950&lt;Indicadores!$B$4,"Vencida","Vigente"))</f>
        <v>Vencida</v>
      </c>
      <c r="O1950" s="2" t="str">
        <f aca="false">INDEX(Locais!$B$2:$B$13,MATCH(H1950,Locais!$A$2:$A$13,0))</f>
        <v>Sede - Brasília</v>
      </c>
      <c r="P1950" s="2" t="str">
        <f aca="false">INDEX(Locais!$C$2:$C$13,MATCH(H1950,Locais!$A$2:$A$13,0))</f>
        <v>Centro-Oeste</v>
      </c>
    </row>
    <row r="1951" customFormat="false" ht="15" hidden="false" customHeight="false" outlineLevel="0" collapsed="false">
      <c r="A1951" s="2" t="s">
        <v>2087</v>
      </c>
      <c r="B1951" s="2" t="s">
        <v>70</v>
      </c>
      <c r="C1951" s="2" t="s">
        <v>126</v>
      </c>
      <c r="D1951" s="2" t="s">
        <v>162</v>
      </c>
      <c r="E1951" s="13" t="n">
        <v>43545</v>
      </c>
      <c r="F1951" s="13" t="n">
        <v>45370</v>
      </c>
      <c r="G1951" s="2" t="s">
        <v>32</v>
      </c>
      <c r="H1951" s="2" t="s">
        <v>165</v>
      </c>
      <c r="I1951" s="2" t="s">
        <v>136</v>
      </c>
      <c r="J1951" s="2" t="s">
        <v>100</v>
      </c>
      <c r="K1951" s="14" t="n">
        <v>14726.94</v>
      </c>
      <c r="L1951" s="2" t="n">
        <f aca="false">IF(E1951="","",ROUND((Indicadores!$B$4-E1951)/365.25,1))</f>
        <v>7.6</v>
      </c>
      <c r="M1951" s="2" t="str">
        <f aca="false">IF(E1951="","Virtual",IF(L1951&gt;=Indicadores!$B$6,"Fim de Vida",IF(L1951&gt;=Indicadores!$B$5,"Envelhecendo","Atual")))</f>
        <v>Fim de Vida</v>
      </c>
      <c r="N1951" s="2" t="str">
        <f aca="false">IF(F1951="","N/A",IF(F1951&lt;Indicadores!$B$4,"Vencida","Vigente"))</f>
        <v>Vencida</v>
      </c>
      <c r="O1951" s="2" t="str">
        <f aca="false">INDEX(Locais!$B$2:$B$13,MATCH(H1951,Locais!$A$2:$A$13,0))</f>
        <v>Regional - Salvador</v>
      </c>
      <c r="P1951" s="2" t="str">
        <f aca="false">INDEX(Locais!$C$2:$C$13,MATCH(H1951,Locais!$A$2:$A$13,0))</f>
        <v>Nordeste</v>
      </c>
    </row>
    <row r="1952" customFormat="false" ht="15" hidden="false" customHeight="false" outlineLevel="0" collapsed="false">
      <c r="A1952" s="2" t="s">
        <v>2088</v>
      </c>
      <c r="B1952" s="2" t="s">
        <v>68</v>
      </c>
      <c r="C1952" s="2" t="s">
        <v>96</v>
      </c>
      <c r="D1952" s="2" t="s">
        <v>107</v>
      </c>
      <c r="E1952" s="13" t="n">
        <v>45883</v>
      </c>
      <c r="F1952" s="13" t="n">
        <v>46978</v>
      </c>
      <c r="G1952" s="2" t="s">
        <v>32</v>
      </c>
      <c r="H1952" s="2" t="s">
        <v>98</v>
      </c>
      <c r="I1952" s="2" t="s">
        <v>99</v>
      </c>
      <c r="J1952" s="2" t="s">
        <v>100</v>
      </c>
      <c r="K1952" s="14" t="n">
        <v>4616.98</v>
      </c>
      <c r="L1952" s="2" t="n">
        <f aca="false">IF(E1952="","",ROUND((Indicadores!$B$4-E1952)/365.25,1))</f>
        <v>1.2</v>
      </c>
      <c r="M1952" s="2" t="str">
        <f aca="false">IF(E1952="","Virtual",IF(L1952&gt;=Indicadores!$B$6,"Fim de Vida",IF(L1952&gt;=Indicadores!$B$5,"Envelhecendo","Atual")))</f>
        <v>Atual</v>
      </c>
      <c r="N1952" s="2" t="str">
        <f aca="false">IF(F1952="","N/A",IF(F1952&lt;Indicadores!$B$4,"Vencida","Vigente"))</f>
        <v>Vigente</v>
      </c>
      <c r="O1952" s="2" t="str">
        <f aca="false">INDEX(Locais!$B$2:$B$13,MATCH(H1952,Locais!$A$2:$A$13,0))</f>
        <v>Sede - Brasília</v>
      </c>
      <c r="P1952" s="2" t="str">
        <f aca="false">INDEX(Locais!$C$2:$C$13,MATCH(H1952,Locais!$A$2:$A$13,0))</f>
        <v>Centro-Oeste</v>
      </c>
    </row>
    <row r="1953" customFormat="false" ht="15" hidden="false" customHeight="false" outlineLevel="0" collapsed="false">
      <c r="A1953" s="2" t="s">
        <v>2089</v>
      </c>
      <c r="B1953" s="2" t="s">
        <v>69</v>
      </c>
      <c r="C1953" s="2" t="s">
        <v>102</v>
      </c>
      <c r="D1953" s="2" t="s">
        <v>113</v>
      </c>
      <c r="E1953" s="13" t="n">
        <v>45754</v>
      </c>
      <c r="F1953" s="13" t="n">
        <v>46849</v>
      </c>
      <c r="G1953" s="2" t="s">
        <v>34</v>
      </c>
      <c r="H1953" s="2" t="s">
        <v>139</v>
      </c>
      <c r="I1953" s="2" t="s">
        <v>142</v>
      </c>
      <c r="J1953" s="2" t="s">
        <v>100</v>
      </c>
      <c r="K1953" s="14" t="n">
        <v>10326.79</v>
      </c>
      <c r="L1953" s="2" t="n">
        <f aca="false">IF(E1953="","",ROUND((Indicadores!$B$4-E1953)/365.25,1))</f>
        <v>1.5</v>
      </c>
      <c r="M1953" s="2" t="str">
        <f aca="false">IF(E1953="","Virtual",IF(L1953&gt;=Indicadores!$B$6,"Fim de Vida",IF(L1953&gt;=Indicadores!$B$5,"Envelhecendo","Atual")))</f>
        <v>Atual</v>
      </c>
      <c r="N1953" s="2" t="str">
        <f aca="false">IF(F1953="","N/A",IF(F1953&lt;Indicadores!$B$4,"Vencida","Vigente"))</f>
        <v>Vigente</v>
      </c>
      <c r="O1953" s="2" t="str">
        <f aca="false">INDEX(Locais!$B$2:$B$13,MATCH(H1953,Locais!$A$2:$A$13,0))</f>
        <v>Regional - Rio de Janeiro</v>
      </c>
      <c r="P1953" s="2" t="str">
        <f aca="false">INDEX(Locais!$C$2:$C$13,MATCH(H1953,Locais!$A$2:$A$13,0))</f>
        <v>Sudeste</v>
      </c>
    </row>
    <row r="1954" customFormat="false" ht="15" hidden="false" customHeight="false" outlineLevel="0" collapsed="false">
      <c r="A1954" s="2" t="s">
        <v>2090</v>
      </c>
      <c r="B1954" s="2" t="s">
        <v>69</v>
      </c>
      <c r="C1954" s="2" t="s">
        <v>102</v>
      </c>
      <c r="D1954" s="2" t="s">
        <v>113</v>
      </c>
      <c r="E1954" s="13" t="n">
        <v>45221</v>
      </c>
      <c r="F1954" s="13" t="n">
        <v>46316</v>
      </c>
      <c r="G1954" s="2" t="s">
        <v>32</v>
      </c>
      <c r="H1954" s="2" t="s">
        <v>119</v>
      </c>
      <c r="I1954" s="2" t="s">
        <v>142</v>
      </c>
      <c r="J1954" s="2" t="s">
        <v>100</v>
      </c>
      <c r="K1954" s="14" t="n">
        <v>9489.19</v>
      </c>
      <c r="L1954" s="2" t="n">
        <f aca="false">IF(E1954="","",ROUND((Indicadores!$B$4-E1954)/365.25,1))</f>
        <v>3</v>
      </c>
      <c r="M1954" s="2" t="str">
        <f aca="false">IF(E1954="","Virtual",IF(L1954&gt;=Indicadores!$B$6,"Fim de Vida",IF(L1954&gt;=Indicadores!$B$5,"Envelhecendo","Atual")))</f>
        <v>Envelhecendo</v>
      </c>
      <c r="N1954" s="2" t="str">
        <f aca="false">IF(F1954="","N/A",IF(F1954&lt;Indicadores!$B$4,"Vencida","Vigente"))</f>
        <v>Vigente</v>
      </c>
      <c r="O1954" s="2" t="str">
        <f aca="false">INDEX(Locais!$B$2:$B$13,MATCH(H1954,Locais!$A$2:$A$13,0))</f>
        <v>Regional - São Paulo</v>
      </c>
      <c r="P1954" s="2" t="str">
        <f aca="false">INDEX(Locais!$C$2:$C$13,MATCH(H1954,Locais!$A$2:$A$13,0))</f>
        <v>Sudeste</v>
      </c>
    </row>
    <row r="1955" customFormat="false" ht="15" hidden="false" customHeight="false" outlineLevel="0" collapsed="false">
      <c r="A1955" s="2" t="s">
        <v>2091</v>
      </c>
      <c r="B1955" s="2" t="s">
        <v>69</v>
      </c>
      <c r="C1955" s="2" t="s">
        <v>96</v>
      </c>
      <c r="D1955" s="2" t="s">
        <v>117</v>
      </c>
      <c r="E1955" s="13" t="n">
        <v>45780</v>
      </c>
      <c r="F1955" s="13" t="n">
        <v>46875</v>
      </c>
      <c r="G1955" s="2" t="s">
        <v>135</v>
      </c>
      <c r="H1955" s="2" t="s">
        <v>114</v>
      </c>
      <c r="I1955" s="2" t="s">
        <v>130</v>
      </c>
      <c r="J1955" s="2" t="s">
        <v>137</v>
      </c>
      <c r="K1955" s="14" t="n">
        <v>10489.59</v>
      </c>
      <c r="L1955" s="2" t="n">
        <f aca="false">IF(E1955="","",ROUND((Indicadores!$B$4-E1955)/365.25,1))</f>
        <v>1.5</v>
      </c>
      <c r="M1955" s="2" t="str">
        <f aca="false">IF(E1955="","Virtual",IF(L1955&gt;=Indicadores!$B$6,"Fim de Vida",IF(L1955&gt;=Indicadores!$B$5,"Envelhecendo","Atual")))</f>
        <v>Atual</v>
      </c>
      <c r="N1955" s="2" t="str">
        <f aca="false">IF(F1955="","N/A",IF(F1955&lt;Indicadores!$B$4,"Vencida","Vigente"))</f>
        <v>Vigente</v>
      </c>
      <c r="O1955" s="2" t="str">
        <f aca="false">INDEX(Locais!$B$2:$B$13,MATCH(H1955,Locais!$A$2:$A$13,0))</f>
        <v>Regional - Belo Horizonte</v>
      </c>
      <c r="P1955" s="2" t="str">
        <f aca="false">INDEX(Locais!$C$2:$C$13,MATCH(H1955,Locais!$A$2:$A$13,0))</f>
        <v>Sudeste</v>
      </c>
    </row>
    <row r="1956" customFormat="false" ht="15" hidden="false" customHeight="false" outlineLevel="0" collapsed="false">
      <c r="A1956" s="2" t="s">
        <v>2092</v>
      </c>
      <c r="B1956" s="2" t="s">
        <v>69</v>
      </c>
      <c r="C1956" s="2" t="s">
        <v>102</v>
      </c>
      <c r="D1956" s="2" t="s">
        <v>113</v>
      </c>
      <c r="E1956" s="13" t="n">
        <v>43953</v>
      </c>
      <c r="F1956" s="13" t="n">
        <v>45048</v>
      </c>
      <c r="G1956" s="2" t="s">
        <v>32</v>
      </c>
      <c r="H1956" s="2" t="s">
        <v>119</v>
      </c>
      <c r="I1956" s="2" t="s">
        <v>142</v>
      </c>
      <c r="J1956" s="2" t="s">
        <v>100</v>
      </c>
      <c r="K1956" s="14" t="n">
        <v>7719.51</v>
      </c>
      <c r="L1956" s="2" t="n">
        <f aca="false">IF(E1956="","",ROUND((Indicadores!$B$4-E1956)/365.25,1))</f>
        <v>6.5</v>
      </c>
      <c r="M1956" s="2" t="str">
        <f aca="false">IF(E1956="","Virtual",IF(L1956&gt;=Indicadores!$B$6,"Fim de Vida",IF(L1956&gt;=Indicadores!$B$5,"Envelhecendo","Atual")))</f>
        <v>Fim de Vida</v>
      </c>
      <c r="N1956" s="2" t="str">
        <f aca="false">IF(F1956="","N/A",IF(F1956&lt;Indicadores!$B$4,"Vencida","Vigente"))</f>
        <v>Vencida</v>
      </c>
      <c r="O1956" s="2" t="str">
        <f aca="false">INDEX(Locais!$B$2:$B$13,MATCH(H1956,Locais!$A$2:$A$13,0))</f>
        <v>Regional - São Paulo</v>
      </c>
      <c r="P1956" s="2" t="str">
        <f aca="false">INDEX(Locais!$C$2:$C$13,MATCH(H1956,Locais!$A$2:$A$13,0))</f>
        <v>Sudeste</v>
      </c>
    </row>
    <row r="1957" customFormat="false" ht="15" hidden="false" customHeight="false" outlineLevel="0" collapsed="false">
      <c r="A1957" s="2" t="s">
        <v>2093</v>
      </c>
      <c r="B1957" s="2" t="s">
        <v>68</v>
      </c>
      <c r="C1957" s="2" t="s">
        <v>126</v>
      </c>
      <c r="D1957" s="2" t="s">
        <v>127</v>
      </c>
      <c r="E1957" s="13" t="n">
        <v>45135</v>
      </c>
      <c r="F1957" s="13" t="n">
        <v>46230</v>
      </c>
      <c r="G1957" s="2" t="s">
        <v>32</v>
      </c>
      <c r="H1957" s="2" t="s">
        <v>141</v>
      </c>
      <c r="I1957" s="2" t="s">
        <v>120</v>
      </c>
      <c r="J1957" s="2" t="s">
        <v>100</v>
      </c>
      <c r="K1957" s="14" t="n">
        <v>5288.41</v>
      </c>
      <c r="L1957" s="2" t="n">
        <f aca="false">IF(E1957="","",ROUND((Indicadores!$B$4-E1957)/365.25,1))</f>
        <v>3.2</v>
      </c>
      <c r="M1957" s="2" t="str">
        <f aca="false">IF(E1957="","Virtual",IF(L1957&gt;=Indicadores!$B$6,"Fim de Vida",IF(L1957&gt;=Indicadores!$B$5,"Envelhecendo","Atual")))</f>
        <v>Envelhecendo</v>
      </c>
      <c r="N1957" s="2" t="str">
        <f aca="false">IF(F1957="","N/A",IF(F1957&lt;Indicadores!$B$4,"Vencida","Vigente"))</f>
        <v>Vencida</v>
      </c>
      <c r="O1957" s="2" t="str">
        <f aca="false">INDEX(Locais!$B$2:$B$13,MATCH(H1957,Locais!$A$2:$A$13,0))</f>
        <v>Regional - Curitiba</v>
      </c>
      <c r="P1957" s="2" t="str">
        <f aca="false">INDEX(Locais!$C$2:$C$13,MATCH(H1957,Locais!$A$2:$A$13,0))</f>
        <v>Sul</v>
      </c>
    </row>
    <row r="1958" customFormat="false" ht="15" hidden="false" customHeight="false" outlineLevel="0" collapsed="false">
      <c r="A1958" s="2" t="s">
        <v>2094</v>
      </c>
      <c r="B1958" s="2" t="s">
        <v>68</v>
      </c>
      <c r="C1958" s="2" t="s">
        <v>126</v>
      </c>
      <c r="D1958" s="2" t="s">
        <v>127</v>
      </c>
      <c r="E1958" s="13" t="n">
        <v>45353</v>
      </c>
      <c r="F1958" s="13" t="n">
        <v>46448</v>
      </c>
      <c r="G1958" s="2" t="s">
        <v>32</v>
      </c>
      <c r="H1958" s="2" t="s">
        <v>98</v>
      </c>
      <c r="I1958" s="2" t="s">
        <v>133</v>
      </c>
      <c r="J1958" s="2" t="s">
        <v>100</v>
      </c>
      <c r="K1958" s="14" t="n">
        <v>5470.94</v>
      </c>
      <c r="L1958" s="2" t="n">
        <f aca="false">IF(E1958="","",ROUND((Indicadores!$B$4-E1958)/365.25,1))</f>
        <v>2.6</v>
      </c>
      <c r="M1958" s="2" t="str">
        <f aca="false">IF(E1958="","Virtual",IF(L1958&gt;=Indicadores!$B$6,"Fim de Vida",IF(L1958&gt;=Indicadores!$B$5,"Envelhecendo","Atual")))</f>
        <v>Atual</v>
      </c>
      <c r="N1958" s="2" t="str">
        <f aca="false">IF(F1958="","N/A",IF(F1958&lt;Indicadores!$B$4,"Vencida","Vigente"))</f>
        <v>Vigente</v>
      </c>
      <c r="O1958" s="2" t="str">
        <f aca="false">INDEX(Locais!$B$2:$B$13,MATCH(H1958,Locais!$A$2:$A$13,0))</f>
        <v>Sede - Brasília</v>
      </c>
      <c r="P1958" s="2" t="str">
        <f aca="false">INDEX(Locais!$C$2:$C$13,MATCH(H1958,Locais!$A$2:$A$13,0))</f>
        <v>Centro-Oeste</v>
      </c>
    </row>
    <row r="1959" customFormat="false" ht="15" hidden="false" customHeight="false" outlineLevel="0" collapsed="false">
      <c r="A1959" s="2" t="s">
        <v>2095</v>
      </c>
      <c r="B1959" s="2" t="s">
        <v>69</v>
      </c>
      <c r="C1959" s="2" t="s">
        <v>96</v>
      </c>
      <c r="D1959" s="2" t="s">
        <v>117</v>
      </c>
      <c r="E1959" s="13" t="n">
        <v>44819</v>
      </c>
      <c r="F1959" s="13" t="n">
        <v>45914</v>
      </c>
      <c r="G1959" s="2" t="s">
        <v>32</v>
      </c>
      <c r="H1959" s="2" t="s">
        <v>98</v>
      </c>
      <c r="I1959" s="2" t="s">
        <v>115</v>
      </c>
      <c r="J1959" s="2" t="s">
        <v>100</v>
      </c>
      <c r="K1959" s="14" t="n">
        <v>7338.15</v>
      </c>
      <c r="L1959" s="2" t="n">
        <f aca="false">IF(E1959="","",ROUND((Indicadores!$B$4-E1959)/365.25,1))</f>
        <v>4.1</v>
      </c>
      <c r="M1959" s="2" t="str">
        <f aca="false">IF(E1959="","Virtual",IF(L1959&gt;=Indicadores!$B$6,"Fim de Vida",IF(L1959&gt;=Indicadores!$B$5,"Envelhecendo","Atual")))</f>
        <v>Envelhecendo</v>
      </c>
      <c r="N1959" s="2" t="str">
        <f aca="false">IF(F1959="","N/A",IF(F1959&lt;Indicadores!$B$4,"Vencida","Vigente"))</f>
        <v>Vencida</v>
      </c>
      <c r="O1959" s="2" t="str">
        <f aca="false">INDEX(Locais!$B$2:$B$13,MATCH(H1959,Locais!$A$2:$A$13,0))</f>
        <v>Sede - Brasília</v>
      </c>
      <c r="P1959" s="2" t="str">
        <f aca="false">INDEX(Locais!$C$2:$C$13,MATCH(H1959,Locais!$A$2:$A$13,0))</f>
        <v>Centro-Oeste</v>
      </c>
    </row>
    <row r="1960" customFormat="false" ht="15" hidden="false" customHeight="false" outlineLevel="0" collapsed="false">
      <c r="A1960" s="2" t="s">
        <v>2096</v>
      </c>
      <c r="B1960" s="2" t="s">
        <v>69</v>
      </c>
      <c r="C1960" s="2" t="s">
        <v>96</v>
      </c>
      <c r="D1960" s="2" t="s">
        <v>97</v>
      </c>
      <c r="E1960" s="13" t="n">
        <v>43806</v>
      </c>
      <c r="F1960" s="13" t="n">
        <v>44901</v>
      </c>
      <c r="G1960" s="2" t="s">
        <v>32</v>
      </c>
      <c r="H1960" s="2" t="s">
        <v>119</v>
      </c>
      <c r="I1960" s="2" t="s">
        <v>99</v>
      </c>
      <c r="J1960" s="2" t="s">
        <v>100</v>
      </c>
      <c r="K1960" s="14" t="n">
        <v>10930.08</v>
      </c>
      <c r="L1960" s="2" t="n">
        <f aca="false">IF(E1960="","",ROUND((Indicadores!$B$4-E1960)/365.25,1))</f>
        <v>6.9</v>
      </c>
      <c r="M1960" s="2" t="str">
        <f aca="false">IF(E1960="","Virtual",IF(L1960&gt;=Indicadores!$B$6,"Fim de Vida",IF(L1960&gt;=Indicadores!$B$5,"Envelhecendo","Atual")))</f>
        <v>Fim de Vida</v>
      </c>
      <c r="N1960" s="2" t="str">
        <f aca="false">IF(F1960="","N/A",IF(F1960&lt;Indicadores!$B$4,"Vencida","Vigente"))</f>
        <v>Vencida</v>
      </c>
      <c r="O1960" s="2" t="str">
        <f aca="false">INDEX(Locais!$B$2:$B$13,MATCH(H1960,Locais!$A$2:$A$13,0))</f>
        <v>Regional - São Paulo</v>
      </c>
      <c r="P1960" s="2" t="str">
        <f aca="false">INDEX(Locais!$C$2:$C$13,MATCH(H1960,Locais!$A$2:$A$13,0))</f>
        <v>Sudeste</v>
      </c>
    </row>
    <row r="1961" customFormat="false" ht="15" hidden="false" customHeight="false" outlineLevel="0" collapsed="false">
      <c r="A1961" s="2" t="s">
        <v>2097</v>
      </c>
      <c r="B1961" s="2" t="s">
        <v>69</v>
      </c>
      <c r="C1961" s="2" t="s">
        <v>102</v>
      </c>
      <c r="D1961" s="2" t="s">
        <v>113</v>
      </c>
      <c r="E1961" s="13" t="n">
        <v>45522</v>
      </c>
      <c r="F1961" s="13" t="n">
        <v>46617</v>
      </c>
      <c r="G1961" s="2" t="s">
        <v>32</v>
      </c>
      <c r="H1961" s="2" t="s">
        <v>145</v>
      </c>
      <c r="I1961" s="2" t="s">
        <v>142</v>
      </c>
      <c r="J1961" s="2" t="s">
        <v>100</v>
      </c>
      <c r="K1961" s="14" t="n">
        <v>8817.66</v>
      </c>
      <c r="L1961" s="2" t="n">
        <f aca="false">IF(E1961="","",ROUND((Indicadores!$B$4-E1961)/365.25,1))</f>
        <v>2.2</v>
      </c>
      <c r="M1961" s="2" t="str">
        <f aca="false">IF(E1961="","Virtual",IF(L1961&gt;=Indicadores!$B$6,"Fim de Vida",IF(L1961&gt;=Indicadores!$B$5,"Envelhecendo","Atual")))</f>
        <v>Atual</v>
      </c>
      <c r="N1961" s="2" t="str">
        <f aca="false">IF(F1961="","N/A",IF(F1961&lt;Indicadores!$B$4,"Vencida","Vigente"))</f>
        <v>Vigente</v>
      </c>
      <c r="O1961" s="2" t="str">
        <f aca="false">INDEX(Locais!$B$2:$B$13,MATCH(H1961,Locais!$A$2:$A$13,0))</f>
        <v>Regional - Belém</v>
      </c>
      <c r="P1961" s="2" t="str">
        <f aca="false">INDEX(Locais!$C$2:$C$13,MATCH(H1961,Locais!$A$2:$A$13,0))</f>
        <v>Norte</v>
      </c>
    </row>
    <row r="1962" customFormat="false" ht="15" hidden="false" customHeight="false" outlineLevel="0" collapsed="false">
      <c r="A1962" s="2" t="s">
        <v>2098</v>
      </c>
      <c r="B1962" s="2" t="s">
        <v>68</v>
      </c>
      <c r="C1962" s="2" t="s">
        <v>96</v>
      </c>
      <c r="D1962" s="2" t="s">
        <v>132</v>
      </c>
      <c r="E1962" s="13" t="n">
        <v>45629</v>
      </c>
      <c r="F1962" s="13" t="n">
        <v>46724</v>
      </c>
      <c r="G1962" s="2" t="s">
        <v>32</v>
      </c>
      <c r="H1962" s="2" t="s">
        <v>128</v>
      </c>
      <c r="I1962" s="2" t="s">
        <v>133</v>
      </c>
      <c r="J1962" s="2" t="s">
        <v>100</v>
      </c>
      <c r="K1962" s="14" t="n">
        <v>5696.53</v>
      </c>
      <c r="L1962" s="2" t="n">
        <f aca="false">IF(E1962="","",ROUND((Indicadores!$B$4-E1962)/365.25,1))</f>
        <v>1.9</v>
      </c>
      <c r="M1962" s="2" t="str">
        <f aca="false">IF(E1962="","Virtual",IF(L1962&gt;=Indicadores!$B$6,"Fim de Vida",IF(L1962&gt;=Indicadores!$B$5,"Envelhecendo","Atual")))</f>
        <v>Atual</v>
      </c>
      <c r="N1962" s="2" t="str">
        <f aca="false">IF(F1962="","N/A",IF(F1962&lt;Indicadores!$B$4,"Vencida","Vigente"))</f>
        <v>Vigente</v>
      </c>
      <c r="O1962" s="2" t="str">
        <f aca="false">INDEX(Locais!$B$2:$B$13,MATCH(H1962,Locais!$A$2:$A$13,0))</f>
        <v>Regional - Recife</v>
      </c>
      <c r="P1962" s="2" t="str">
        <f aca="false">INDEX(Locais!$C$2:$C$13,MATCH(H1962,Locais!$A$2:$A$13,0))</f>
        <v>Nordeste</v>
      </c>
    </row>
    <row r="1963" customFormat="false" ht="15" hidden="false" customHeight="false" outlineLevel="0" collapsed="false">
      <c r="A1963" s="2" t="s">
        <v>2099</v>
      </c>
      <c r="B1963" s="2" t="s">
        <v>68</v>
      </c>
      <c r="C1963" s="2" t="s">
        <v>126</v>
      </c>
      <c r="D1963" s="2" t="s">
        <v>127</v>
      </c>
      <c r="E1963" s="13" t="n">
        <v>43733</v>
      </c>
      <c r="F1963" s="13" t="n">
        <v>44828</v>
      </c>
      <c r="G1963" s="2" t="s">
        <v>32</v>
      </c>
      <c r="H1963" s="2" t="s">
        <v>165</v>
      </c>
      <c r="I1963" s="2" t="s">
        <v>115</v>
      </c>
      <c r="J1963" s="2" t="s">
        <v>100</v>
      </c>
      <c r="K1963" s="14" t="n">
        <v>5696.36</v>
      </c>
      <c r="L1963" s="2" t="n">
        <f aca="false">IF(E1963="","",ROUND((Indicadores!$B$4-E1963)/365.25,1))</f>
        <v>7.1</v>
      </c>
      <c r="M1963" s="2" t="str">
        <f aca="false">IF(E1963="","Virtual",IF(L1963&gt;=Indicadores!$B$6,"Fim de Vida",IF(L1963&gt;=Indicadores!$B$5,"Envelhecendo","Atual")))</f>
        <v>Fim de Vida</v>
      </c>
      <c r="N1963" s="2" t="str">
        <f aca="false">IF(F1963="","N/A",IF(F1963&lt;Indicadores!$B$4,"Vencida","Vigente"))</f>
        <v>Vencida</v>
      </c>
      <c r="O1963" s="2" t="str">
        <f aca="false">INDEX(Locais!$B$2:$B$13,MATCH(H1963,Locais!$A$2:$A$13,0))</f>
        <v>Regional - Salvador</v>
      </c>
      <c r="P1963" s="2" t="str">
        <f aca="false">INDEX(Locais!$C$2:$C$13,MATCH(H1963,Locais!$A$2:$A$13,0))</f>
        <v>Nordeste</v>
      </c>
    </row>
    <row r="1964" customFormat="false" ht="15" hidden="false" customHeight="false" outlineLevel="0" collapsed="false">
      <c r="A1964" s="2" t="s">
        <v>2100</v>
      </c>
      <c r="B1964" s="2" t="s">
        <v>68</v>
      </c>
      <c r="C1964" s="2" t="s">
        <v>96</v>
      </c>
      <c r="D1964" s="2" t="s">
        <v>132</v>
      </c>
      <c r="E1964" s="13" t="n">
        <v>44915</v>
      </c>
      <c r="F1964" s="13" t="n">
        <v>46010</v>
      </c>
      <c r="G1964" s="2" t="s">
        <v>32</v>
      </c>
      <c r="H1964" s="2" t="s">
        <v>114</v>
      </c>
      <c r="I1964" s="2" t="s">
        <v>120</v>
      </c>
      <c r="J1964" s="2" t="s">
        <v>100</v>
      </c>
      <c r="K1964" s="14" t="n">
        <v>5996.88</v>
      </c>
      <c r="L1964" s="2" t="n">
        <f aca="false">IF(E1964="","",ROUND((Indicadores!$B$4-E1964)/365.25,1))</f>
        <v>3.8</v>
      </c>
      <c r="M1964" s="2" t="str">
        <f aca="false">IF(E1964="","Virtual",IF(L1964&gt;=Indicadores!$B$6,"Fim de Vida",IF(L1964&gt;=Indicadores!$B$5,"Envelhecendo","Atual")))</f>
        <v>Envelhecendo</v>
      </c>
      <c r="N1964" s="2" t="str">
        <f aca="false">IF(F1964="","N/A",IF(F1964&lt;Indicadores!$B$4,"Vencida","Vigente"))</f>
        <v>Vencida</v>
      </c>
      <c r="O1964" s="2" t="str">
        <f aca="false">INDEX(Locais!$B$2:$B$13,MATCH(H1964,Locais!$A$2:$A$13,0))</f>
        <v>Regional - Belo Horizonte</v>
      </c>
      <c r="P1964" s="2" t="str">
        <f aca="false">INDEX(Locais!$C$2:$C$13,MATCH(H1964,Locais!$A$2:$A$13,0))</f>
        <v>Sudeste</v>
      </c>
    </row>
    <row r="1965" customFormat="false" ht="15" hidden="false" customHeight="false" outlineLevel="0" collapsed="false">
      <c r="A1965" s="2" t="s">
        <v>2101</v>
      </c>
      <c r="B1965" s="2" t="s">
        <v>68</v>
      </c>
      <c r="C1965" s="2" t="s">
        <v>96</v>
      </c>
      <c r="D1965" s="2" t="s">
        <v>107</v>
      </c>
      <c r="E1965" s="13" t="n">
        <v>44191</v>
      </c>
      <c r="F1965" s="13" t="n">
        <v>45286</v>
      </c>
      <c r="G1965" s="2" t="s">
        <v>32</v>
      </c>
      <c r="H1965" s="2" t="s">
        <v>119</v>
      </c>
      <c r="I1965" s="2" t="s">
        <v>105</v>
      </c>
      <c r="J1965" s="2" t="s">
        <v>100</v>
      </c>
      <c r="K1965" s="14" t="n">
        <v>4799.31</v>
      </c>
      <c r="L1965" s="2" t="n">
        <f aca="false">IF(E1965="","",ROUND((Indicadores!$B$4-E1965)/365.25,1))</f>
        <v>5.8</v>
      </c>
      <c r="M1965" s="2" t="str">
        <f aca="false">IF(E1965="","Virtual",IF(L1965&gt;=Indicadores!$B$6,"Fim de Vida",IF(L1965&gt;=Indicadores!$B$5,"Envelhecendo","Atual")))</f>
        <v>Fim de Vida</v>
      </c>
      <c r="N1965" s="2" t="str">
        <f aca="false">IF(F1965="","N/A",IF(F1965&lt;Indicadores!$B$4,"Vencida","Vigente"))</f>
        <v>Vencida</v>
      </c>
      <c r="O1965" s="2" t="str">
        <f aca="false">INDEX(Locais!$B$2:$B$13,MATCH(H1965,Locais!$A$2:$A$13,0))</f>
        <v>Regional - São Paulo</v>
      </c>
      <c r="P1965" s="2" t="str">
        <f aca="false">INDEX(Locais!$C$2:$C$13,MATCH(H1965,Locais!$A$2:$A$13,0))</f>
        <v>Sudeste</v>
      </c>
    </row>
    <row r="1966" customFormat="false" ht="15" hidden="false" customHeight="false" outlineLevel="0" collapsed="false">
      <c r="A1966" s="2" t="s">
        <v>2102</v>
      </c>
      <c r="B1966" s="2" t="s">
        <v>69</v>
      </c>
      <c r="C1966" s="2" t="s">
        <v>96</v>
      </c>
      <c r="D1966" s="2" t="s">
        <v>97</v>
      </c>
      <c r="E1966" s="13" t="n">
        <v>44636</v>
      </c>
      <c r="F1966" s="13" t="n">
        <v>45731</v>
      </c>
      <c r="G1966" s="2" t="s">
        <v>32</v>
      </c>
      <c r="H1966" s="2" t="s">
        <v>128</v>
      </c>
      <c r="I1966" s="2" t="s">
        <v>124</v>
      </c>
      <c r="J1966" s="2" t="s">
        <v>100</v>
      </c>
      <c r="K1966" s="14" t="n">
        <v>10516.28</v>
      </c>
      <c r="L1966" s="2" t="n">
        <f aca="false">IF(E1966="","",ROUND((Indicadores!$B$4-E1966)/365.25,1))</f>
        <v>4.6</v>
      </c>
      <c r="M1966" s="2" t="str">
        <f aca="false">IF(E1966="","Virtual",IF(L1966&gt;=Indicadores!$B$6,"Fim de Vida",IF(L1966&gt;=Indicadores!$B$5,"Envelhecendo","Atual")))</f>
        <v>Envelhecendo</v>
      </c>
      <c r="N1966" s="2" t="str">
        <f aca="false">IF(F1966="","N/A",IF(F1966&lt;Indicadores!$B$4,"Vencida","Vigente"))</f>
        <v>Vencida</v>
      </c>
      <c r="O1966" s="2" t="str">
        <f aca="false">INDEX(Locais!$B$2:$B$13,MATCH(H1966,Locais!$A$2:$A$13,0))</f>
        <v>Regional - Recife</v>
      </c>
      <c r="P1966" s="2" t="str">
        <f aca="false">INDEX(Locais!$C$2:$C$13,MATCH(H1966,Locais!$A$2:$A$13,0))</f>
        <v>Nordeste</v>
      </c>
    </row>
    <row r="1967" customFormat="false" ht="15" hidden="false" customHeight="false" outlineLevel="0" collapsed="false">
      <c r="A1967" s="2" t="s">
        <v>2103</v>
      </c>
      <c r="B1967" s="2" t="s">
        <v>69</v>
      </c>
      <c r="C1967" s="2" t="s">
        <v>102</v>
      </c>
      <c r="D1967" s="2" t="s">
        <v>113</v>
      </c>
      <c r="E1967" s="13" t="n">
        <v>45602</v>
      </c>
      <c r="F1967" s="13" t="n">
        <v>46697</v>
      </c>
      <c r="G1967" s="2" t="s">
        <v>32</v>
      </c>
      <c r="H1967" s="2" t="s">
        <v>165</v>
      </c>
      <c r="I1967" s="2" t="s">
        <v>130</v>
      </c>
      <c r="J1967" s="2" t="s">
        <v>100</v>
      </c>
      <c r="K1967" s="14" t="n">
        <v>10265.82</v>
      </c>
      <c r="L1967" s="2" t="n">
        <f aca="false">IF(E1967="","",ROUND((Indicadores!$B$4-E1967)/365.25,1))</f>
        <v>1.9</v>
      </c>
      <c r="M1967" s="2" t="str">
        <f aca="false">IF(E1967="","Virtual",IF(L1967&gt;=Indicadores!$B$6,"Fim de Vida",IF(L1967&gt;=Indicadores!$B$5,"Envelhecendo","Atual")))</f>
        <v>Atual</v>
      </c>
      <c r="N1967" s="2" t="str">
        <f aca="false">IF(F1967="","N/A",IF(F1967&lt;Indicadores!$B$4,"Vencida","Vigente"))</f>
        <v>Vigente</v>
      </c>
      <c r="O1967" s="2" t="str">
        <f aca="false">INDEX(Locais!$B$2:$B$13,MATCH(H1967,Locais!$A$2:$A$13,0))</f>
        <v>Regional - Salvador</v>
      </c>
      <c r="P1967" s="2" t="str">
        <f aca="false">INDEX(Locais!$C$2:$C$13,MATCH(H1967,Locais!$A$2:$A$13,0))</f>
        <v>Nordeste</v>
      </c>
    </row>
    <row r="1968" customFormat="false" ht="15" hidden="false" customHeight="false" outlineLevel="0" collapsed="false">
      <c r="A1968" s="2" t="s">
        <v>2104</v>
      </c>
      <c r="B1968" s="2" t="s">
        <v>69</v>
      </c>
      <c r="C1968" s="2" t="s">
        <v>96</v>
      </c>
      <c r="D1968" s="2" t="s">
        <v>117</v>
      </c>
      <c r="E1968" s="13" t="n">
        <v>45963</v>
      </c>
      <c r="F1968" s="13" t="n">
        <v>47058</v>
      </c>
      <c r="G1968" s="2" t="s">
        <v>32</v>
      </c>
      <c r="H1968" s="2" t="s">
        <v>145</v>
      </c>
      <c r="I1968" s="2" t="s">
        <v>136</v>
      </c>
      <c r="J1968" s="2" t="s">
        <v>100</v>
      </c>
      <c r="K1968" s="14" t="n">
        <v>8218.93</v>
      </c>
      <c r="L1968" s="2" t="n">
        <f aca="false">IF(E1968="","",ROUND((Indicadores!$B$4-E1968)/365.25,1))</f>
        <v>1</v>
      </c>
      <c r="M1968" s="2" t="str">
        <f aca="false">IF(E1968="","Virtual",IF(L1968&gt;=Indicadores!$B$6,"Fim de Vida",IF(L1968&gt;=Indicadores!$B$5,"Envelhecendo","Atual")))</f>
        <v>Atual</v>
      </c>
      <c r="N1968" s="2" t="str">
        <f aca="false">IF(F1968="","N/A",IF(F1968&lt;Indicadores!$B$4,"Vencida","Vigente"))</f>
        <v>Vigente</v>
      </c>
      <c r="O1968" s="2" t="str">
        <f aca="false">INDEX(Locais!$B$2:$B$13,MATCH(H1968,Locais!$A$2:$A$13,0))</f>
        <v>Regional - Belém</v>
      </c>
      <c r="P1968" s="2" t="str">
        <f aca="false">INDEX(Locais!$C$2:$C$13,MATCH(H1968,Locais!$A$2:$A$13,0))</f>
        <v>Norte</v>
      </c>
    </row>
    <row r="1969" customFormat="false" ht="15" hidden="false" customHeight="false" outlineLevel="0" collapsed="false">
      <c r="A1969" s="2" t="s">
        <v>2105</v>
      </c>
      <c r="B1969" s="2" t="s">
        <v>69</v>
      </c>
      <c r="C1969" s="2" t="s">
        <v>102</v>
      </c>
      <c r="D1969" s="2" t="s">
        <v>113</v>
      </c>
      <c r="E1969" s="13" t="n">
        <v>44947</v>
      </c>
      <c r="F1969" s="13" t="n">
        <v>46042</v>
      </c>
      <c r="G1969" s="2" t="s">
        <v>32</v>
      </c>
      <c r="H1969" s="2" t="s">
        <v>119</v>
      </c>
      <c r="I1969" s="2" t="s">
        <v>136</v>
      </c>
      <c r="J1969" s="2" t="s">
        <v>100</v>
      </c>
      <c r="K1969" s="14" t="n">
        <v>10217.76</v>
      </c>
      <c r="L1969" s="2" t="n">
        <f aca="false">IF(E1969="","",ROUND((Indicadores!$B$4-E1969)/365.25,1))</f>
        <v>3.7</v>
      </c>
      <c r="M1969" s="2" t="str">
        <f aca="false">IF(E1969="","Virtual",IF(L1969&gt;=Indicadores!$B$6,"Fim de Vida",IF(L1969&gt;=Indicadores!$B$5,"Envelhecendo","Atual")))</f>
        <v>Envelhecendo</v>
      </c>
      <c r="N1969" s="2" t="str">
        <f aca="false">IF(F1969="","N/A",IF(F1969&lt;Indicadores!$B$4,"Vencida","Vigente"))</f>
        <v>Vencida</v>
      </c>
      <c r="O1969" s="2" t="str">
        <f aca="false">INDEX(Locais!$B$2:$B$13,MATCH(H1969,Locais!$A$2:$A$13,0))</f>
        <v>Regional - São Paulo</v>
      </c>
      <c r="P1969" s="2" t="str">
        <f aca="false">INDEX(Locais!$C$2:$C$13,MATCH(H1969,Locais!$A$2:$A$13,0))</f>
        <v>Sudeste</v>
      </c>
    </row>
    <row r="1970" customFormat="false" ht="15" hidden="false" customHeight="false" outlineLevel="0" collapsed="false">
      <c r="A1970" s="2" t="s">
        <v>2106</v>
      </c>
      <c r="B1970" s="2" t="s">
        <v>68</v>
      </c>
      <c r="C1970" s="2" t="s">
        <v>96</v>
      </c>
      <c r="D1970" s="2" t="s">
        <v>132</v>
      </c>
      <c r="E1970" s="13" t="n">
        <v>45623</v>
      </c>
      <c r="F1970" s="13" t="n">
        <v>46718</v>
      </c>
      <c r="G1970" s="2" t="s">
        <v>32</v>
      </c>
      <c r="H1970" s="2" t="s">
        <v>114</v>
      </c>
      <c r="I1970" s="2" t="s">
        <v>99</v>
      </c>
      <c r="J1970" s="2" t="s">
        <v>100</v>
      </c>
      <c r="K1970" s="14" t="n">
        <v>4642.74</v>
      </c>
      <c r="L1970" s="2" t="n">
        <f aca="false">IF(E1970="","",ROUND((Indicadores!$B$4-E1970)/365.25,1))</f>
        <v>1.9</v>
      </c>
      <c r="M1970" s="2" t="str">
        <f aca="false">IF(E1970="","Virtual",IF(L1970&gt;=Indicadores!$B$6,"Fim de Vida",IF(L1970&gt;=Indicadores!$B$5,"Envelhecendo","Atual")))</f>
        <v>Atual</v>
      </c>
      <c r="N1970" s="2" t="str">
        <f aca="false">IF(F1970="","N/A",IF(F1970&lt;Indicadores!$B$4,"Vencida","Vigente"))</f>
        <v>Vigente</v>
      </c>
      <c r="O1970" s="2" t="str">
        <f aca="false">INDEX(Locais!$B$2:$B$13,MATCH(H1970,Locais!$A$2:$A$13,0))</f>
        <v>Regional - Belo Horizonte</v>
      </c>
      <c r="P1970" s="2" t="str">
        <f aca="false">INDEX(Locais!$C$2:$C$13,MATCH(H1970,Locais!$A$2:$A$13,0))</f>
        <v>Sudeste</v>
      </c>
    </row>
    <row r="1971" customFormat="false" ht="15" hidden="false" customHeight="false" outlineLevel="0" collapsed="false">
      <c r="A1971" s="2" t="s">
        <v>2107</v>
      </c>
      <c r="B1971" s="2" t="s">
        <v>68</v>
      </c>
      <c r="C1971" s="2" t="s">
        <v>126</v>
      </c>
      <c r="D1971" s="2" t="s">
        <v>127</v>
      </c>
      <c r="E1971" s="13" t="n">
        <v>44085</v>
      </c>
      <c r="F1971" s="13" t="n">
        <v>45180</v>
      </c>
      <c r="G1971" s="2" t="s">
        <v>32</v>
      </c>
      <c r="H1971" s="2" t="s">
        <v>108</v>
      </c>
      <c r="I1971" s="2" t="s">
        <v>115</v>
      </c>
      <c r="J1971" s="2" t="s">
        <v>100</v>
      </c>
      <c r="K1971" s="14" t="n">
        <v>5294.52</v>
      </c>
      <c r="L1971" s="2" t="n">
        <f aca="false">IF(E1971="","",ROUND((Indicadores!$B$4-E1971)/365.25,1))</f>
        <v>6.1</v>
      </c>
      <c r="M1971" s="2" t="str">
        <f aca="false">IF(E1971="","Virtual",IF(L1971&gt;=Indicadores!$B$6,"Fim de Vida",IF(L1971&gt;=Indicadores!$B$5,"Envelhecendo","Atual")))</f>
        <v>Fim de Vida</v>
      </c>
      <c r="N1971" s="2" t="str">
        <f aca="false">IF(F1971="","N/A",IF(F1971&lt;Indicadores!$B$4,"Vencida","Vigente"))</f>
        <v>Vencida</v>
      </c>
      <c r="O1971" s="2" t="str">
        <f aca="false">INDEX(Locais!$B$2:$B$13,MATCH(H1971,Locais!$A$2:$A$13,0))</f>
        <v>Regional - Porto Alegre</v>
      </c>
      <c r="P1971" s="2" t="str">
        <f aca="false">INDEX(Locais!$C$2:$C$13,MATCH(H1971,Locais!$A$2:$A$13,0))</f>
        <v>Sul</v>
      </c>
    </row>
    <row r="1972" customFormat="false" ht="15" hidden="false" customHeight="false" outlineLevel="0" collapsed="false">
      <c r="A1972" s="2" t="s">
        <v>2108</v>
      </c>
      <c r="B1972" s="2" t="s">
        <v>68</v>
      </c>
      <c r="C1972" s="2" t="s">
        <v>96</v>
      </c>
      <c r="D1972" s="2" t="s">
        <v>107</v>
      </c>
      <c r="E1972" s="13" t="n">
        <v>43976</v>
      </c>
      <c r="F1972" s="13" t="n">
        <v>45071</v>
      </c>
      <c r="G1972" s="2" t="s">
        <v>32</v>
      </c>
      <c r="H1972" s="2" t="s">
        <v>139</v>
      </c>
      <c r="I1972" s="2" t="s">
        <v>109</v>
      </c>
      <c r="J1972" s="2" t="s">
        <v>100</v>
      </c>
      <c r="K1972" s="14" t="n">
        <v>4869.97</v>
      </c>
      <c r="L1972" s="2" t="n">
        <f aca="false">IF(E1972="","",ROUND((Indicadores!$B$4-E1972)/365.25,1))</f>
        <v>6.4</v>
      </c>
      <c r="M1972" s="2" t="str">
        <f aca="false">IF(E1972="","Virtual",IF(L1972&gt;=Indicadores!$B$6,"Fim de Vida",IF(L1972&gt;=Indicadores!$B$5,"Envelhecendo","Atual")))</f>
        <v>Fim de Vida</v>
      </c>
      <c r="N1972" s="2" t="str">
        <f aca="false">IF(F1972="","N/A",IF(F1972&lt;Indicadores!$B$4,"Vencida","Vigente"))</f>
        <v>Vencida</v>
      </c>
      <c r="O1972" s="2" t="str">
        <f aca="false">INDEX(Locais!$B$2:$B$13,MATCH(H1972,Locais!$A$2:$A$13,0))</f>
        <v>Regional - Rio de Janeiro</v>
      </c>
      <c r="P1972" s="2" t="str">
        <f aca="false">INDEX(Locais!$C$2:$C$13,MATCH(H1972,Locais!$A$2:$A$13,0))</f>
        <v>Sudeste</v>
      </c>
    </row>
    <row r="1973" customFormat="false" ht="15" hidden="false" customHeight="false" outlineLevel="0" collapsed="false">
      <c r="A1973" s="2" t="s">
        <v>2109</v>
      </c>
      <c r="B1973" s="2" t="s">
        <v>71</v>
      </c>
      <c r="C1973" s="2" t="s">
        <v>96</v>
      </c>
      <c r="D1973" s="2" t="s">
        <v>171</v>
      </c>
      <c r="E1973" s="13" t="n">
        <v>44871</v>
      </c>
      <c r="F1973" s="13" t="n">
        <v>45966</v>
      </c>
      <c r="G1973" s="2" t="s">
        <v>32</v>
      </c>
      <c r="H1973" s="2" t="s">
        <v>119</v>
      </c>
      <c r="I1973" s="2" t="s">
        <v>115</v>
      </c>
      <c r="J1973" s="2" t="s">
        <v>100</v>
      </c>
      <c r="K1973" s="14" t="n">
        <v>2017.54</v>
      </c>
      <c r="L1973" s="2" t="n">
        <f aca="false">IF(E1973="","",ROUND((Indicadores!$B$4-E1973)/365.25,1))</f>
        <v>3.9</v>
      </c>
      <c r="M1973" s="2" t="str">
        <f aca="false">IF(E1973="","Virtual",IF(L1973&gt;=Indicadores!$B$6,"Fim de Vida",IF(L1973&gt;=Indicadores!$B$5,"Envelhecendo","Atual")))</f>
        <v>Envelhecendo</v>
      </c>
      <c r="N1973" s="2" t="str">
        <f aca="false">IF(F1973="","N/A",IF(F1973&lt;Indicadores!$B$4,"Vencida","Vigente"))</f>
        <v>Vencida</v>
      </c>
      <c r="O1973" s="2" t="str">
        <f aca="false">INDEX(Locais!$B$2:$B$13,MATCH(H1973,Locais!$A$2:$A$13,0))</f>
        <v>Regional - São Paulo</v>
      </c>
      <c r="P1973" s="2" t="str">
        <f aca="false">INDEX(Locais!$C$2:$C$13,MATCH(H1973,Locais!$A$2:$A$13,0))</f>
        <v>Sudeste</v>
      </c>
    </row>
    <row r="1974" customFormat="false" ht="15" hidden="false" customHeight="false" outlineLevel="0" collapsed="false">
      <c r="A1974" s="2" t="s">
        <v>2110</v>
      </c>
      <c r="B1974" s="2" t="s">
        <v>69</v>
      </c>
      <c r="C1974" s="2" t="s">
        <v>96</v>
      </c>
      <c r="D1974" s="2" t="s">
        <v>97</v>
      </c>
      <c r="E1974" s="13" t="n">
        <v>45679</v>
      </c>
      <c r="F1974" s="13" t="n">
        <v>46774</v>
      </c>
      <c r="G1974" s="2" t="s">
        <v>32</v>
      </c>
      <c r="H1974" s="2" t="s">
        <v>128</v>
      </c>
      <c r="I1974" s="2" t="s">
        <v>115</v>
      </c>
      <c r="J1974" s="2" t="s">
        <v>100</v>
      </c>
      <c r="K1974" s="14" t="n">
        <v>7111.11</v>
      </c>
      <c r="L1974" s="2" t="n">
        <f aca="false">IF(E1974="","",ROUND((Indicadores!$B$4-E1974)/365.25,1))</f>
        <v>1.7</v>
      </c>
      <c r="M1974" s="2" t="str">
        <f aca="false">IF(E1974="","Virtual",IF(L1974&gt;=Indicadores!$B$6,"Fim de Vida",IF(L1974&gt;=Indicadores!$B$5,"Envelhecendo","Atual")))</f>
        <v>Atual</v>
      </c>
      <c r="N1974" s="2" t="str">
        <f aca="false">IF(F1974="","N/A",IF(F1974&lt;Indicadores!$B$4,"Vencida","Vigente"))</f>
        <v>Vigente</v>
      </c>
      <c r="O1974" s="2" t="str">
        <f aca="false">INDEX(Locais!$B$2:$B$13,MATCH(H1974,Locais!$A$2:$A$13,0))</f>
        <v>Regional - Recife</v>
      </c>
      <c r="P1974" s="2" t="str">
        <f aca="false">INDEX(Locais!$C$2:$C$13,MATCH(H1974,Locais!$A$2:$A$13,0))</f>
        <v>Nordeste</v>
      </c>
    </row>
    <row r="1975" customFormat="false" ht="15" hidden="false" customHeight="false" outlineLevel="0" collapsed="false">
      <c r="A1975" s="2" t="s">
        <v>2111</v>
      </c>
      <c r="B1975" s="2" t="s">
        <v>68</v>
      </c>
      <c r="C1975" s="2" t="s">
        <v>126</v>
      </c>
      <c r="D1975" s="2" t="s">
        <v>127</v>
      </c>
      <c r="E1975" s="13" t="n">
        <v>45082</v>
      </c>
      <c r="F1975" s="13" t="n">
        <v>46177</v>
      </c>
      <c r="G1975" s="2" t="s">
        <v>32</v>
      </c>
      <c r="H1975" s="2" t="s">
        <v>119</v>
      </c>
      <c r="I1975" s="2" t="s">
        <v>142</v>
      </c>
      <c r="J1975" s="2" t="s">
        <v>100</v>
      </c>
      <c r="K1975" s="14" t="n">
        <v>5145.16</v>
      </c>
      <c r="L1975" s="2" t="n">
        <f aca="false">IF(E1975="","",ROUND((Indicadores!$B$4-E1975)/365.25,1))</f>
        <v>3.4</v>
      </c>
      <c r="M1975" s="2" t="str">
        <f aca="false">IF(E1975="","Virtual",IF(L1975&gt;=Indicadores!$B$6,"Fim de Vida",IF(L1975&gt;=Indicadores!$B$5,"Envelhecendo","Atual")))</f>
        <v>Envelhecendo</v>
      </c>
      <c r="N1975" s="2" t="str">
        <f aca="false">IF(F1975="","N/A",IF(F1975&lt;Indicadores!$B$4,"Vencida","Vigente"))</f>
        <v>Vencida</v>
      </c>
      <c r="O1975" s="2" t="str">
        <f aca="false">INDEX(Locais!$B$2:$B$13,MATCH(H1975,Locais!$A$2:$A$13,0))</f>
        <v>Regional - São Paulo</v>
      </c>
      <c r="P1975" s="2" t="str">
        <f aca="false">INDEX(Locais!$C$2:$C$13,MATCH(H1975,Locais!$A$2:$A$13,0))</f>
        <v>Sudeste</v>
      </c>
    </row>
    <row r="1976" customFormat="false" ht="15" hidden="false" customHeight="false" outlineLevel="0" collapsed="false">
      <c r="A1976" s="2" t="s">
        <v>2112</v>
      </c>
      <c r="B1976" s="2" t="s">
        <v>69</v>
      </c>
      <c r="C1976" s="2" t="s">
        <v>102</v>
      </c>
      <c r="D1976" s="2" t="s">
        <v>113</v>
      </c>
      <c r="E1976" s="13" t="n">
        <v>44185</v>
      </c>
      <c r="F1976" s="13" t="n">
        <v>45280</v>
      </c>
      <c r="G1976" s="2" t="s">
        <v>32</v>
      </c>
      <c r="H1976" s="2" t="s">
        <v>165</v>
      </c>
      <c r="I1976" s="2" t="s">
        <v>124</v>
      </c>
      <c r="J1976" s="2" t="s">
        <v>100</v>
      </c>
      <c r="K1976" s="14" t="n">
        <v>8608.89</v>
      </c>
      <c r="L1976" s="2" t="n">
        <f aca="false">IF(E1976="","",ROUND((Indicadores!$B$4-E1976)/365.25,1))</f>
        <v>5.8</v>
      </c>
      <c r="M1976" s="2" t="str">
        <f aca="false">IF(E1976="","Virtual",IF(L1976&gt;=Indicadores!$B$6,"Fim de Vida",IF(L1976&gt;=Indicadores!$B$5,"Envelhecendo","Atual")))</f>
        <v>Fim de Vida</v>
      </c>
      <c r="N1976" s="2" t="str">
        <f aca="false">IF(F1976="","N/A",IF(F1976&lt;Indicadores!$B$4,"Vencida","Vigente"))</f>
        <v>Vencida</v>
      </c>
      <c r="O1976" s="2" t="str">
        <f aca="false">INDEX(Locais!$B$2:$B$13,MATCH(H1976,Locais!$A$2:$A$13,0))</f>
        <v>Regional - Salvador</v>
      </c>
      <c r="P1976" s="2" t="str">
        <f aca="false">INDEX(Locais!$C$2:$C$13,MATCH(H1976,Locais!$A$2:$A$13,0))</f>
        <v>Nordeste</v>
      </c>
    </row>
    <row r="1977" customFormat="false" ht="15" hidden="false" customHeight="false" outlineLevel="0" collapsed="false">
      <c r="A1977" s="2" t="s">
        <v>2113</v>
      </c>
      <c r="B1977" s="2" t="s">
        <v>68</v>
      </c>
      <c r="C1977" s="2" t="s">
        <v>102</v>
      </c>
      <c r="D1977" s="2" t="s">
        <v>103</v>
      </c>
      <c r="E1977" s="13" t="n">
        <v>44268</v>
      </c>
      <c r="F1977" s="13" t="n">
        <v>45363</v>
      </c>
      <c r="G1977" s="2" t="s">
        <v>34</v>
      </c>
      <c r="H1977" s="2" t="s">
        <v>141</v>
      </c>
      <c r="I1977" s="2" t="s">
        <v>115</v>
      </c>
      <c r="J1977" s="2" t="s">
        <v>100</v>
      </c>
      <c r="K1977" s="14" t="n">
        <v>6153.34</v>
      </c>
      <c r="L1977" s="2" t="n">
        <f aca="false">IF(E1977="","",ROUND((Indicadores!$B$4-E1977)/365.25,1))</f>
        <v>5.6</v>
      </c>
      <c r="M1977" s="2" t="str">
        <f aca="false">IF(E1977="","Virtual",IF(L1977&gt;=Indicadores!$B$6,"Fim de Vida",IF(L1977&gt;=Indicadores!$B$5,"Envelhecendo","Atual")))</f>
        <v>Fim de Vida</v>
      </c>
      <c r="N1977" s="2" t="str">
        <f aca="false">IF(F1977="","N/A",IF(F1977&lt;Indicadores!$B$4,"Vencida","Vigente"))</f>
        <v>Vencida</v>
      </c>
      <c r="O1977" s="2" t="str">
        <f aca="false">INDEX(Locais!$B$2:$B$13,MATCH(H1977,Locais!$A$2:$A$13,0))</f>
        <v>Regional - Curitiba</v>
      </c>
      <c r="P1977" s="2" t="str">
        <f aca="false">INDEX(Locais!$C$2:$C$13,MATCH(H1977,Locais!$A$2:$A$13,0))</f>
        <v>Sul</v>
      </c>
    </row>
    <row r="1978" customFormat="false" ht="15" hidden="false" customHeight="false" outlineLevel="0" collapsed="false">
      <c r="A1978" s="2" t="s">
        <v>2114</v>
      </c>
      <c r="B1978" s="2" t="s">
        <v>69</v>
      </c>
      <c r="C1978" s="2" t="s">
        <v>126</v>
      </c>
      <c r="D1978" s="2" t="s">
        <v>169</v>
      </c>
      <c r="E1978" s="13" t="n">
        <v>45263</v>
      </c>
      <c r="F1978" s="13" t="n">
        <v>46358</v>
      </c>
      <c r="G1978" s="2" t="s">
        <v>32</v>
      </c>
      <c r="H1978" s="2" t="s">
        <v>139</v>
      </c>
      <c r="I1978" s="2" t="s">
        <v>99</v>
      </c>
      <c r="J1978" s="2" t="s">
        <v>100</v>
      </c>
      <c r="K1978" s="14" t="n">
        <v>9652.98</v>
      </c>
      <c r="L1978" s="2" t="n">
        <f aca="false">IF(E1978="","",ROUND((Indicadores!$B$4-E1978)/365.25,1))</f>
        <v>2.9</v>
      </c>
      <c r="M1978" s="2" t="str">
        <f aca="false">IF(E1978="","Virtual",IF(L1978&gt;=Indicadores!$B$6,"Fim de Vida",IF(L1978&gt;=Indicadores!$B$5,"Envelhecendo","Atual")))</f>
        <v>Atual</v>
      </c>
      <c r="N1978" s="2" t="str">
        <f aca="false">IF(F1978="","N/A",IF(F1978&lt;Indicadores!$B$4,"Vencida","Vigente"))</f>
        <v>Vigente</v>
      </c>
      <c r="O1978" s="2" t="str">
        <f aca="false">INDEX(Locais!$B$2:$B$13,MATCH(H1978,Locais!$A$2:$A$13,0))</f>
        <v>Regional - Rio de Janeiro</v>
      </c>
      <c r="P1978" s="2" t="str">
        <f aca="false">INDEX(Locais!$C$2:$C$13,MATCH(H1978,Locais!$A$2:$A$13,0))</f>
        <v>Sudeste</v>
      </c>
    </row>
    <row r="1979" customFormat="false" ht="15" hidden="false" customHeight="false" outlineLevel="0" collapsed="false">
      <c r="A1979" s="2" t="s">
        <v>2115</v>
      </c>
      <c r="B1979" s="2" t="s">
        <v>70</v>
      </c>
      <c r="C1979" s="2" t="s">
        <v>96</v>
      </c>
      <c r="D1979" s="2" t="s">
        <v>122</v>
      </c>
      <c r="E1979" s="13" t="n">
        <v>45228</v>
      </c>
      <c r="F1979" s="13" t="n">
        <v>47053</v>
      </c>
      <c r="G1979" s="2" t="s">
        <v>32</v>
      </c>
      <c r="H1979" s="2" t="s">
        <v>119</v>
      </c>
      <c r="I1979" s="2" t="s">
        <v>142</v>
      </c>
      <c r="J1979" s="2" t="s">
        <v>100</v>
      </c>
      <c r="K1979" s="14" t="n">
        <v>15784.28</v>
      </c>
      <c r="L1979" s="2" t="n">
        <f aca="false">IF(E1979="","",ROUND((Indicadores!$B$4-E1979)/365.25,1))</f>
        <v>3</v>
      </c>
      <c r="M1979" s="2" t="str">
        <f aca="false">IF(E1979="","Virtual",IF(L1979&gt;=Indicadores!$B$6,"Fim de Vida",IF(L1979&gt;=Indicadores!$B$5,"Envelhecendo","Atual")))</f>
        <v>Envelhecendo</v>
      </c>
      <c r="N1979" s="2" t="str">
        <f aca="false">IF(F1979="","N/A",IF(F1979&lt;Indicadores!$B$4,"Vencida","Vigente"))</f>
        <v>Vigente</v>
      </c>
      <c r="O1979" s="2" t="str">
        <f aca="false">INDEX(Locais!$B$2:$B$13,MATCH(H1979,Locais!$A$2:$A$13,0))</f>
        <v>Regional - São Paulo</v>
      </c>
      <c r="P1979" s="2" t="str">
        <f aca="false">INDEX(Locais!$C$2:$C$13,MATCH(H1979,Locais!$A$2:$A$13,0))</f>
        <v>Sudeste</v>
      </c>
    </row>
    <row r="1980" customFormat="false" ht="15" hidden="false" customHeight="false" outlineLevel="0" collapsed="false">
      <c r="A1980" s="2" t="s">
        <v>2116</v>
      </c>
      <c r="B1980" s="2" t="s">
        <v>68</v>
      </c>
      <c r="C1980" s="2" t="s">
        <v>96</v>
      </c>
      <c r="D1980" s="2" t="s">
        <v>132</v>
      </c>
      <c r="E1980" s="13" t="n">
        <v>43383</v>
      </c>
      <c r="F1980" s="13" t="n">
        <v>44478</v>
      </c>
      <c r="G1980" s="2" t="s">
        <v>32</v>
      </c>
      <c r="H1980" s="2" t="s">
        <v>104</v>
      </c>
      <c r="I1980" s="2" t="s">
        <v>142</v>
      </c>
      <c r="J1980" s="2" t="s">
        <v>100</v>
      </c>
      <c r="K1980" s="14" t="n">
        <v>6137.84</v>
      </c>
      <c r="L1980" s="2" t="n">
        <f aca="false">IF(E1980="","",ROUND((Indicadores!$B$4-E1980)/365.25,1))</f>
        <v>8</v>
      </c>
      <c r="M1980" s="2" t="str">
        <f aca="false">IF(E1980="","Virtual",IF(L1980&gt;=Indicadores!$B$6,"Fim de Vida",IF(L1980&gt;=Indicadores!$B$5,"Envelhecendo","Atual")))</f>
        <v>Fim de Vida</v>
      </c>
      <c r="N1980" s="2" t="str">
        <f aca="false">IF(F1980="","N/A",IF(F1980&lt;Indicadores!$B$4,"Vencida","Vigente"))</f>
        <v>Vencida</v>
      </c>
      <c r="O1980" s="2" t="str">
        <f aca="false">INDEX(Locais!$B$2:$B$13,MATCH(H1980,Locais!$A$2:$A$13,0))</f>
        <v>Regional - Fortaleza</v>
      </c>
      <c r="P1980" s="2" t="str">
        <f aca="false">INDEX(Locais!$C$2:$C$13,MATCH(H1980,Locais!$A$2:$A$13,0))</f>
        <v>Nordeste</v>
      </c>
    </row>
    <row r="1981" customFormat="false" ht="15" hidden="false" customHeight="false" outlineLevel="0" collapsed="false">
      <c r="A1981" s="2" t="s">
        <v>2117</v>
      </c>
      <c r="B1981" s="2" t="s">
        <v>68</v>
      </c>
      <c r="C1981" s="2" t="s">
        <v>96</v>
      </c>
      <c r="D1981" s="2" t="s">
        <v>132</v>
      </c>
      <c r="E1981" s="13" t="n">
        <v>44039</v>
      </c>
      <c r="F1981" s="13" t="n">
        <v>45134</v>
      </c>
      <c r="G1981" s="2" t="s">
        <v>118</v>
      </c>
      <c r="H1981" s="2" t="s">
        <v>98</v>
      </c>
      <c r="I1981" s="2" t="s">
        <v>142</v>
      </c>
      <c r="J1981" s="2" t="s">
        <v>100</v>
      </c>
      <c r="K1981" s="14" t="n">
        <v>5244.23</v>
      </c>
      <c r="L1981" s="2" t="n">
        <f aca="false">IF(E1981="","",ROUND((Indicadores!$B$4-E1981)/365.25,1))</f>
        <v>6.2</v>
      </c>
      <c r="M1981" s="2" t="str">
        <f aca="false">IF(E1981="","Virtual",IF(L1981&gt;=Indicadores!$B$6,"Fim de Vida",IF(L1981&gt;=Indicadores!$B$5,"Envelhecendo","Atual")))</f>
        <v>Fim de Vida</v>
      </c>
      <c r="N1981" s="2" t="str">
        <f aca="false">IF(F1981="","N/A",IF(F1981&lt;Indicadores!$B$4,"Vencida","Vigente"))</f>
        <v>Vencida</v>
      </c>
      <c r="O1981" s="2" t="str">
        <f aca="false">INDEX(Locais!$B$2:$B$13,MATCH(H1981,Locais!$A$2:$A$13,0))</f>
        <v>Sede - Brasília</v>
      </c>
      <c r="P1981" s="2" t="str">
        <f aca="false">INDEX(Locais!$C$2:$C$13,MATCH(H1981,Locais!$A$2:$A$13,0))</f>
        <v>Centro-Oeste</v>
      </c>
    </row>
    <row r="1982" customFormat="false" ht="15" hidden="false" customHeight="false" outlineLevel="0" collapsed="false">
      <c r="A1982" s="2" t="s">
        <v>2118</v>
      </c>
      <c r="B1982" s="2" t="s">
        <v>68</v>
      </c>
      <c r="C1982" s="2" t="s">
        <v>126</v>
      </c>
      <c r="D1982" s="2" t="s">
        <v>127</v>
      </c>
      <c r="E1982" s="13" t="n">
        <v>44953</v>
      </c>
      <c r="F1982" s="13" t="n">
        <v>46048</v>
      </c>
      <c r="G1982" s="2" t="s">
        <v>32</v>
      </c>
      <c r="H1982" s="2" t="s">
        <v>139</v>
      </c>
      <c r="I1982" s="2" t="s">
        <v>115</v>
      </c>
      <c r="J1982" s="2" t="s">
        <v>100</v>
      </c>
      <c r="K1982" s="14" t="n">
        <v>6239.46</v>
      </c>
      <c r="L1982" s="2" t="n">
        <f aca="false">IF(E1982="","",ROUND((Indicadores!$B$4-E1982)/365.25,1))</f>
        <v>3.7</v>
      </c>
      <c r="M1982" s="2" t="str">
        <f aca="false">IF(E1982="","Virtual",IF(L1982&gt;=Indicadores!$B$6,"Fim de Vida",IF(L1982&gt;=Indicadores!$B$5,"Envelhecendo","Atual")))</f>
        <v>Envelhecendo</v>
      </c>
      <c r="N1982" s="2" t="str">
        <f aca="false">IF(F1982="","N/A",IF(F1982&lt;Indicadores!$B$4,"Vencida","Vigente"))</f>
        <v>Vencida</v>
      </c>
      <c r="O1982" s="2" t="str">
        <f aca="false">INDEX(Locais!$B$2:$B$13,MATCH(H1982,Locais!$A$2:$A$13,0))</f>
        <v>Regional - Rio de Janeiro</v>
      </c>
      <c r="P1982" s="2" t="str">
        <f aca="false">INDEX(Locais!$C$2:$C$13,MATCH(H1982,Locais!$A$2:$A$13,0))</f>
        <v>Sudeste</v>
      </c>
    </row>
    <row r="1983" customFormat="false" ht="15" hidden="false" customHeight="false" outlineLevel="0" collapsed="false">
      <c r="A1983" s="2" t="s">
        <v>2119</v>
      </c>
      <c r="B1983" s="2" t="s">
        <v>68</v>
      </c>
      <c r="C1983" s="2" t="s">
        <v>102</v>
      </c>
      <c r="D1983" s="2" t="s">
        <v>103</v>
      </c>
      <c r="E1983" s="13" t="n">
        <v>45005</v>
      </c>
      <c r="F1983" s="13" t="n">
        <v>46100</v>
      </c>
      <c r="G1983" s="2" t="s">
        <v>32</v>
      </c>
      <c r="H1983" s="2" t="s">
        <v>98</v>
      </c>
      <c r="I1983" s="2" t="s">
        <v>124</v>
      </c>
      <c r="J1983" s="2" t="s">
        <v>100</v>
      </c>
      <c r="K1983" s="14" t="n">
        <v>4719.47</v>
      </c>
      <c r="L1983" s="2" t="n">
        <f aca="false">IF(E1983="","",ROUND((Indicadores!$B$4-E1983)/365.25,1))</f>
        <v>3.6</v>
      </c>
      <c r="M1983" s="2" t="str">
        <f aca="false">IF(E1983="","Virtual",IF(L1983&gt;=Indicadores!$B$6,"Fim de Vida",IF(L1983&gt;=Indicadores!$B$5,"Envelhecendo","Atual")))</f>
        <v>Envelhecendo</v>
      </c>
      <c r="N1983" s="2" t="str">
        <f aca="false">IF(F1983="","N/A",IF(F1983&lt;Indicadores!$B$4,"Vencida","Vigente"))</f>
        <v>Vencida</v>
      </c>
      <c r="O1983" s="2" t="str">
        <f aca="false">INDEX(Locais!$B$2:$B$13,MATCH(H1983,Locais!$A$2:$A$13,0))</f>
        <v>Sede - Brasília</v>
      </c>
      <c r="P1983" s="2" t="str">
        <f aca="false">INDEX(Locais!$C$2:$C$13,MATCH(H1983,Locais!$A$2:$A$13,0))</f>
        <v>Centro-Oeste</v>
      </c>
    </row>
    <row r="1984" customFormat="false" ht="15" hidden="false" customHeight="false" outlineLevel="0" collapsed="false">
      <c r="A1984" s="2" t="s">
        <v>2120</v>
      </c>
      <c r="B1984" s="2" t="s">
        <v>69</v>
      </c>
      <c r="C1984" s="2" t="s">
        <v>126</v>
      </c>
      <c r="D1984" s="2" t="s">
        <v>169</v>
      </c>
      <c r="E1984" s="13" t="n">
        <v>44323</v>
      </c>
      <c r="F1984" s="13" t="n">
        <v>45418</v>
      </c>
      <c r="G1984" s="2" t="s">
        <v>32</v>
      </c>
      <c r="H1984" s="2" t="s">
        <v>123</v>
      </c>
      <c r="I1984" s="2" t="s">
        <v>115</v>
      </c>
      <c r="J1984" s="2" t="s">
        <v>100</v>
      </c>
      <c r="K1984" s="14" t="n">
        <v>10348.69</v>
      </c>
      <c r="L1984" s="2" t="n">
        <f aca="false">IF(E1984="","",ROUND((Indicadores!$B$4-E1984)/365.25,1))</f>
        <v>5.4</v>
      </c>
      <c r="M1984" s="2" t="str">
        <f aca="false">IF(E1984="","Virtual",IF(L1984&gt;=Indicadores!$B$6,"Fim de Vida",IF(L1984&gt;=Indicadores!$B$5,"Envelhecendo","Atual")))</f>
        <v>Fim de Vida</v>
      </c>
      <c r="N1984" s="2" t="str">
        <f aca="false">IF(F1984="","N/A",IF(F1984&lt;Indicadores!$B$4,"Vencida","Vigente"))</f>
        <v>Vencida</v>
      </c>
      <c r="O1984" s="2" t="str">
        <f aca="false">INDEX(Locais!$B$2:$B$13,MATCH(H1984,Locais!$A$2:$A$13,0))</f>
        <v>Regional - Goiânia</v>
      </c>
      <c r="P1984" s="2" t="str">
        <f aca="false">INDEX(Locais!$C$2:$C$13,MATCH(H1984,Locais!$A$2:$A$13,0))</f>
        <v>Centro-Oeste</v>
      </c>
    </row>
    <row r="1985" customFormat="false" ht="15" hidden="false" customHeight="false" outlineLevel="0" collapsed="false">
      <c r="A1985" s="2" t="s">
        <v>2121</v>
      </c>
      <c r="B1985" s="2" t="s">
        <v>69</v>
      </c>
      <c r="C1985" s="2" t="s">
        <v>96</v>
      </c>
      <c r="D1985" s="2" t="s">
        <v>97</v>
      </c>
      <c r="E1985" s="13" t="n">
        <v>43375</v>
      </c>
      <c r="F1985" s="13" t="n">
        <v>44470</v>
      </c>
      <c r="G1985" s="2" t="s">
        <v>118</v>
      </c>
      <c r="H1985" s="2" t="s">
        <v>114</v>
      </c>
      <c r="I1985" s="2" t="s">
        <v>111</v>
      </c>
      <c r="J1985" s="2" t="s">
        <v>100</v>
      </c>
      <c r="K1985" s="14" t="n">
        <v>8768.98</v>
      </c>
      <c r="L1985" s="2" t="n">
        <f aca="false">IF(E1985="","",ROUND((Indicadores!$B$4-E1985)/365.25,1))</f>
        <v>8</v>
      </c>
      <c r="M1985" s="2" t="str">
        <f aca="false">IF(E1985="","Virtual",IF(L1985&gt;=Indicadores!$B$6,"Fim de Vida",IF(L1985&gt;=Indicadores!$B$5,"Envelhecendo","Atual")))</f>
        <v>Fim de Vida</v>
      </c>
      <c r="N1985" s="2" t="str">
        <f aca="false">IF(F1985="","N/A",IF(F1985&lt;Indicadores!$B$4,"Vencida","Vigente"))</f>
        <v>Vencida</v>
      </c>
      <c r="O1985" s="2" t="str">
        <f aca="false">INDEX(Locais!$B$2:$B$13,MATCH(H1985,Locais!$A$2:$A$13,0))</f>
        <v>Regional - Belo Horizonte</v>
      </c>
      <c r="P1985" s="2" t="str">
        <f aca="false">INDEX(Locais!$C$2:$C$13,MATCH(H1985,Locais!$A$2:$A$13,0))</f>
        <v>Sudeste</v>
      </c>
    </row>
    <row r="1986" customFormat="false" ht="15" hidden="false" customHeight="false" outlineLevel="0" collapsed="false">
      <c r="A1986" s="2" t="s">
        <v>2122</v>
      </c>
      <c r="B1986" s="2" t="s">
        <v>68</v>
      </c>
      <c r="C1986" s="2" t="s">
        <v>102</v>
      </c>
      <c r="D1986" s="2" t="s">
        <v>103</v>
      </c>
      <c r="E1986" s="13" t="n">
        <v>44269</v>
      </c>
      <c r="F1986" s="13" t="n">
        <v>45364</v>
      </c>
      <c r="G1986" s="2" t="s">
        <v>32</v>
      </c>
      <c r="H1986" s="2" t="s">
        <v>165</v>
      </c>
      <c r="I1986" s="2" t="s">
        <v>120</v>
      </c>
      <c r="J1986" s="2" t="s">
        <v>100</v>
      </c>
      <c r="K1986" s="14" t="n">
        <v>5775.61</v>
      </c>
      <c r="L1986" s="2" t="n">
        <f aca="false">IF(E1986="","",ROUND((Indicadores!$B$4-E1986)/365.25,1))</f>
        <v>5.6</v>
      </c>
      <c r="M1986" s="2" t="str">
        <f aca="false">IF(E1986="","Virtual",IF(L1986&gt;=Indicadores!$B$6,"Fim de Vida",IF(L1986&gt;=Indicadores!$B$5,"Envelhecendo","Atual")))</f>
        <v>Fim de Vida</v>
      </c>
      <c r="N1986" s="2" t="str">
        <f aca="false">IF(F1986="","N/A",IF(F1986&lt;Indicadores!$B$4,"Vencida","Vigente"))</f>
        <v>Vencida</v>
      </c>
      <c r="O1986" s="2" t="str">
        <f aca="false">INDEX(Locais!$B$2:$B$13,MATCH(H1986,Locais!$A$2:$A$13,0))</f>
        <v>Regional - Salvador</v>
      </c>
      <c r="P1986" s="2" t="str">
        <f aca="false">INDEX(Locais!$C$2:$C$13,MATCH(H1986,Locais!$A$2:$A$13,0))</f>
        <v>Nordeste</v>
      </c>
    </row>
    <row r="1987" customFormat="false" ht="15" hidden="false" customHeight="false" outlineLevel="0" collapsed="false">
      <c r="A1987" s="2" t="s">
        <v>2123</v>
      </c>
      <c r="B1987" s="2" t="s">
        <v>69</v>
      </c>
      <c r="C1987" s="2" t="s">
        <v>126</v>
      </c>
      <c r="D1987" s="2" t="s">
        <v>169</v>
      </c>
      <c r="E1987" s="13" t="n">
        <v>45841</v>
      </c>
      <c r="F1987" s="13" t="n">
        <v>46936</v>
      </c>
      <c r="G1987" s="2" t="s">
        <v>32</v>
      </c>
      <c r="H1987" s="2" t="s">
        <v>165</v>
      </c>
      <c r="I1987" s="2" t="s">
        <v>124</v>
      </c>
      <c r="J1987" s="2" t="s">
        <v>100</v>
      </c>
      <c r="K1987" s="14" t="n">
        <v>8741.38</v>
      </c>
      <c r="L1987" s="2" t="n">
        <f aca="false">IF(E1987="","",ROUND((Indicadores!$B$4-E1987)/365.25,1))</f>
        <v>1.3</v>
      </c>
      <c r="M1987" s="2" t="str">
        <f aca="false">IF(E1987="","Virtual",IF(L1987&gt;=Indicadores!$B$6,"Fim de Vida",IF(L1987&gt;=Indicadores!$B$5,"Envelhecendo","Atual")))</f>
        <v>Atual</v>
      </c>
      <c r="N1987" s="2" t="str">
        <f aca="false">IF(F1987="","N/A",IF(F1987&lt;Indicadores!$B$4,"Vencida","Vigente"))</f>
        <v>Vigente</v>
      </c>
      <c r="O1987" s="2" t="str">
        <f aca="false">INDEX(Locais!$B$2:$B$13,MATCH(H1987,Locais!$A$2:$A$13,0))</f>
        <v>Regional - Salvador</v>
      </c>
      <c r="P1987" s="2" t="str">
        <f aca="false">INDEX(Locais!$C$2:$C$13,MATCH(H1987,Locais!$A$2:$A$13,0))</f>
        <v>Nordeste</v>
      </c>
    </row>
    <row r="1988" customFormat="false" ht="15" hidden="false" customHeight="false" outlineLevel="0" collapsed="false">
      <c r="A1988" s="2" t="s">
        <v>2124</v>
      </c>
      <c r="B1988" s="2" t="s">
        <v>68</v>
      </c>
      <c r="C1988" s="2" t="s">
        <v>96</v>
      </c>
      <c r="D1988" s="2" t="s">
        <v>107</v>
      </c>
      <c r="E1988" s="13" t="n">
        <v>44182</v>
      </c>
      <c r="F1988" s="13" t="n">
        <v>45277</v>
      </c>
      <c r="G1988" s="2" t="s">
        <v>32</v>
      </c>
      <c r="H1988" s="2" t="s">
        <v>98</v>
      </c>
      <c r="I1988" s="2" t="s">
        <v>120</v>
      </c>
      <c r="J1988" s="2" t="s">
        <v>100</v>
      </c>
      <c r="K1988" s="14" t="n">
        <v>6117.33</v>
      </c>
      <c r="L1988" s="2" t="n">
        <f aca="false">IF(E1988="","",ROUND((Indicadores!$B$4-E1988)/365.25,1))</f>
        <v>5.8</v>
      </c>
      <c r="M1988" s="2" t="str">
        <f aca="false">IF(E1988="","Virtual",IF(L1988&gt;=Indicadores!$B$6,"Fim de Vida",IF(L1988&gt;=Indicadores!$B$5,"Envelhecendo","Atual")))</f>
        <v>Fim de Vida</v>
      </c>
      <c r="N1988" s="2" t="str">
        <f aca="false">IF(F1988="","N/A",IF(F1988&lt;Indicadores!$B$4,"Vencida","Vigente"))</f>
        <v>Vencida</v>
      </c>
      <c r="O1988" s="2" t="str">
        <f aca="false">INDEX(Locais!$B$2:$B$13,MATCH(H1988,Locais!$A$2:$A$13,0))</f>
        <v>Sede - Brasília</v>
      </c>
      <c r="P1988" s="2" t="str">
        <f aca="false">INDEX(Locais!$C$2:$C$13,MATCH(H1988,Locais!$A$2:$A$13,0))</f>
        <v>Centro-Oeste</v>
      </c>
    </row>
    <row r="1989" customFormat="false" ht="15" hidden="false" customHeight="false" outlineLevel="0" collapsed="false">
      <c r="A1989" s="2" t="s">
        <v>2125</v>
      </c>
      <c r="B1989" s="2" t="s">
        <v>68</v>
      </c>
      <c r="C1989" s="2" t="s">
        <v>96</v>
      </c>
      <c r="D1989" s="2" t="s">
        <v>107</v>
      </c>
      <c r="E1989" s="13" t="n">
        <v>43585</v>
      </c>
      <c r="F1989" s="13" t="n">
        <v>44680</v>
      </c>
      <c r="G1989" s="2" t="s">
        <v>32</v>
      </c>
      <c r="H1989" s="2" t="s">
        <v>98</v>
      </c>
      <c r="I1989" s="2" t="s">
        <v>109</v>
      </c>
      <c r="J1989" s="2" t="s">
        <v>100</v>
      </c>
      <c r="K1989" s="14" t="n">
        <v>4826.19</v>
      </c>
      <c r="L1989" s="2" t="n">
        <f aca="false">IF(E1989="","",ROUND((Indicadores!$B$4-E1989)/365.25,1))</f>
        <v>7.5</v>
      </c>
      <c r="M1989" s="2" t="str">
        <f aca="false">IF(E1989="","Virtual",IF(L1989&gt;=Indicadores!$B$6,"Fim de Vida",IF(L1989&gt;=Indicadores!$B$5,"Envelhecendo","Atual")))</f>
        <v>Fim de Vida</v>
      </c>
      <c r="N1989" s="2" t="str">
        <f aca="false">IF(F1989="","N/A",IF(F1989&lt;Indicadores!$B$4,"Vencida","Vigente"))</f>
        <v>Vencida</v>
      </c>
      <c r="O1989" s="2" t="str">
        <f aca="false">INDEX(Locais!$B$2:$B$13,MATCH(H1989,Locais!$A$2:$A$13,0))</f>
        <v>Sede - Brasília</v>
      </c>
      <c r="P1989" s="2" t="str">
        <f aca="false">INDEX(Locais!$C$2:$C$13,MATCH(H1989,Locais!$A$2:$A$13,0))</f>
        <v>Centro-Oeste</v>
      </c>
    </row>
    <row r="1990" customFormat="false" ht="15" hidden="false" customHeight="false" outlineLevel="0" collapsed="false">
      <c r="A1990" s="2" t="s">
        <v>2126</v>
      </c>
      <c r="B1990" s="2" t="s">
        <v>68</v>
      </c>
      <c r="C1990" s="2" t="s">
        <v>126</v>
      </c>
      <c r="D1990" s="2" t="s">
        <v>127</v>
      </c>
      <c r="E1990" s="13" t="n">
        <v>44997</v>
      </c>
      <c r="F1990" s="13" t="n">
        <v>46092</v>
      </c>
      <c r="G1990" s="2" t="s">
        <v>32</v>
      </c>
      <c r="H1990" s="2" t="s">
        <v>165</v>
      </c>
      <c r="I1990" s="2" t="s">
        <v>130</v>
      </c>
      <c r="J1990" s="2" t="s">
        <v>100</v>
      </c>
      <c r="K1990" s="14" t="n">
        <v>6334.07</v>
      </c>
      <c r="L1990" s="2" t="n">
        <f aca="false">IF(E1990="","",ROUND((Indicadores!$B$4-E1990)/365.25,1))</f>
        <v>3.6</v>
      </c>
      <c r="M1990" s="2" t="str">
        <f aca="false">IF(E1990="","Virtual",IF(L1990&gt;=Indicadores!$B$6,"Fim de Vida",IF(L1990&gt;=Indicadores!$B$5,"Envelhecendo","Atual")))</f>
        <v>Envelhecendo</v>
      </c>
      <c r="N1990" s="2" t="str">
        <f aca="false">IF(F1990="","N/A",IF(F1990&lt;Indicadores!$B$4,"Vencida","Vigente"))</f>
        <v>Vencida</v>
      </c>
      <c r="O1990" s="2" t="str">
        <f aca="false">INDEX(Locais!$B$2:$B$13,MATCH(H1990,Locais!$A$2:$A$13,0))</f>
        <v>Regional - Salvador</v>
      </c>
      <c r="P1990" s="2" t="str">
        <f aca="false">INDEX(Locais!$C$2:$C$13,MATCH(H1990,Locais!$A$2:$A$13,0))</f>
        <v>Nordeste</v>
      </c>
    </row>
    <row r="1991" customFormat="false" ht="15" hidden="false" customHeight="false" outlineLevel="0" collapsed="false">
      <c r="A1991" s="2" t="s">
        <v>2127</v>
      </c>
      <c r="B1991" s="2" t="s">
        <v>70</v>
      </c>
      <c r="C1991" s="2" t="s">
        <v>96</v>
      </c>
      <c r="D1991" s="2" t="s">
        <v>122</v>
      </c>
      <c r="E1991" s="13" t="n">
        <v>43666</v>
      </c>
      <c r="F1991" s="13" t="n">
        <v>45491</v>
      </c>
      <c r="G1991" s="2" t="s">
        <v>32</v>
      </c>
      <c r="H1991" s="2" t="s">
        <v>104</v>
      </c>
      <c r="I1991" s="2" t="s">
        <v>120</v>
      </c>
      <c r="J1991" s="2" t="s">
        <v>100</v>
      </c>
      <c r="K1991" s="14" t="n">
        <v>18705.02</v>
      </c>
      <c r="L1991" s="2" t="n">
        <f aca="false">IF(E1991="","",ROUND((Indicadores!$B$4-E1991)/365.25,1))</f>
        <v>7.2</v>
      </c>
      <c r="M1991" s="2" t="str">
        <f aca="false">IF(E1991="","Virtual",IF(L1991&gt;=Indicadores!$B$6,"Fim de Vida",IF(L1991&gt;=Indicadores!$B$5,"Envelhecendo","Atual")))</f>
        <v>Fim de Vida</v>
      </c>
      <c r="N1991" s="2" t="str">
        <f aca="false">IF(F1991="","N/A",IF(F1991&lt;Indicadores!$B$4,"Vencida","Vigente"))</f>
        <v>Vencida</v>
      </c>
      <c r="O1991" s="2" t="str">
        <f aca="false">INDEX(Locais!$B$2:$B$13,MATCH(H1991,Locais!$A$2:$A$13,0))</f>
        <v>Regional - Fortaleza</v>
      </c>
      <c r="P1991" s="2" t="str">
        <f aca="false">INDEX(Locais!$C$2:$C$13,MATCH(H1991,Locais!$A$2:$A$13,0))</f>
        <v>Nordeste</v>
      </c>
    </row>
    <row r="1992" customFormat="false" ht="15" hidden="false" customHeight="false" outlineLevel="0" collapsed="false">
      <c r="A1992" s="2" t="s">
        <v>2128</v>
      </c>
      <c r="B1992" s="2" t="s">
        <v>68</v>
      </c>
      <c r="C1992" s="2" t="s">
        <v>126</v>
      </c>
      <c r="D1992" s="2" t="s">
        <v>127</v>
      </c>
      <c r="E1992" s="13" t="n">
        <v>45088</v>
      </c>
      <c r="F1992" s="13" t="n">
        <v>46183</v>
      </c>
      <c r="G1992" s="2" t="s">
        <v>32</v>
      </c>
      <c r="H1992" s="2" t="s">
        <v>114</v>
      </c>
      <c r="I1992" s="2" t="s">
        <v>133</v>
      </c>
      <c r="J1992" s="2" t="s">
        <v>100</v>
      </c>
      <c r="K1992" s="14" t="n">
        <v>4721.79</v>
      </c>
      <c r="L1992" s="2" t="n">
        <f aca="false">IF(E1992="","",ROUND((Indicadores!$B$4-E1992)/365.25,1))</f>
        <v>3.4</v>
      </c>
      <c r="M1992" s="2" t="str">
        <f aca="false">IF(E1992="","Virtual",IF(L1992&gt;=Indicadores!$B$6,"Fim de Vida",IF(L1992&gt;=Indicadores!$B$5,"Envelhecendo","Atual")))</f>
        <v>Envelhecendo</v>
      </c>
      <c r="N1992" s="2" t="str">
        <f aca="false">IF(F1992="","N/A",IF(F1992&lt;Indicadores!$B$4,"Vencida","Vigente"))</f>
        <v>Vencida</v>
      </c>
      <c r="O1992" s="2" t="str">
        <f aca="false">INDEX(Locais!$B$2:$B$13,MATCH(H1992,Locais!$A$2:$A$13,0))</f>
        <v>Regional - Belo Horizonte</v>
      </c>
      <c r="P1992" s="2" t="str">
        <f aca="false">INDEX(Locais!$C$2:$C$13,MATCH(H1992,Locais!$A$2:$A$13,0))</f>
        <v>Sudeste</v>
      </c>
    </row>
    <row r="1993" customFormat="false" ht="15" hidden="false" customHeight="false" outlineLevel="0" collapsed="false">
      <c r="A1993" s="2" t="s">
        <v>2129</v>
      </c>
      <c r="B1993" s="2" t="s">
        <v>69</v>
      </c>
      <c r="C1993" s="2" t="s">
        <v>96</v>
      </c>
      <c r="D1993" s="2" t="s">
        <v>97</v>
      </c>
      <c r="E1993" s="13" t="n">
        <v>43476</v>
      </c>
      <c r="F1993" s="13" t="n">
        <v>44571</v>
      </c>
      <c r="G1993" s="2" t="s">
        <v>32</v>
      </c>
      <c r="H1993" s="2" t="s">
        <v>98</v>
      </c>
      <c r="I1993" s="2" t="s">
        <v>115</v>
      </c>
      <c r="J1993" s="2" t="s">
        <v>100</v>
      </c>
      <c r="K1993" s="14" t="n">
        <v>9824.92</v>
      </c>
      <c r="L1993" s="2" t="n">
        <f aca="false">IF(E1993="","",ROUND((Indicadores!$B$4-E1993)/365.25,1))</f>
        <v>7.8</v>
      </c>
      <c r="M1993" s="2" t="str">
        <f aca="false">IF(E1993="","Virtual",IF(L1993&gt;=Indicadores!$B$6,"Fim de Vida",IF(L1993&gt;=Indicadores!$B$5,"Envelhecendo","Atual")))</f>
        <v>Fim de Vida</v>
      </c>
      <c r="N1993" s="2" t="str">
        <f aca="false">IF(F1993="","N/A",IF(F1993&lt;Indicadores!$B$4,"Vencida","Vigente"))</f>
        <v>Vencida</v>
      </c>
      <c r="O1993" s="2" t="str">
        <f aca="false">INDEX(Locais!$B$2:$B$13,MATCH(H1993,Locais!$A$2:$A$13,0))</f>
        <v>Sede - Brasília</v>
      </c>
      <c r="P1993" s="2" t="str">
        <f aca="false">INDEX(Locais!$C$2:$C$13,MATCH(H1993,Locais!$A$2:$A$13,0))</f>
        <v>Centro-Oeste</v>
      </c>
    </row>
    <row r="1994" customFormat="false" ht="15" hidden="false" customHeight="false" outlineLevel="0" collapsed="false">
      <c r="A1994" s="2" t="s">
        <v>2130</v>
      </c>
      <c r="B1994" s="2" t="s">
        <v>68</v>
      </c>
      <c r="C1994" s="2" t="s">
        <v>96</v>
      </c>
      <c r="D1994" s="2" t="s">
        <v>132</v>
      </c>
      <c r="E1994" s="13" t="n">
        <v>42963</v>
      </c>
      <c r="F1994" s="13" t="n">
        <v>44058</v>
      </c>
      <c r="G1994" s="2" t="s">
        <v>32</v>
      </c>
      <c r="H1994" s="2" t="s">
        <v>98</v>
      </c>
      <c r="I1994" s="2" t="s">
        <v>120</v>
      </c>
      <c r="J1994" s="2" t="s">
        <v>100</v>
      </c>
      <c r="K1994" s="14" t="n">
        <v>4877.1</v>
      </c>
      <c r="L1994" s="2" t="n">
        <f aca="false">IF(E1994="","",ROUND((Indicadores!$B$4-E1994)/365.25,1))</f>
        <v>9.2</v>
      </c>
      <c r="M1994" s="2" t="str">
        <f aca="false">IF(E1994="","Virtual",IF(L1994&gt;=Indicadores!$B$6,"Fim de Vida",IF(L1994&gt;=Indicadores!$B$5,"Envelhecendo","Atual")))</f>
        <v>Fim de Vida</v>
      </c>
      <c r="N1994" s="2" t="str">
        <f aca="false">IF(F1994="","N/A",IF(F1994&lt;Indicadores!$B$4,"Vencida","Vigente"))</f>
        <v>Vencida</v>
      </c>
      <c r="O1994" s="2" t="str">
        <f aca="false">INDEX(Locais!$B$2:$B$13,MATCH(H1994,Locais!$A$2:$A$13,0))</f>
        <v>Sede - Brasília</v>
      </c>
      <c r="P1994" s="2" t="str">
        <f aca="false">INDEX(Locais!$C$2:$C$13,MATCH(H1994,Locais!$A$2:$A$13,0))</f>
        <v>Centro-Oeste</v>
      </c>
    </row>
    <row r="1995" customFormat="false" ht="15" hidden="false" customHeight="false" outlineLevel="0" collapsed="false">
      <c r="A1995" s="2" t="s">
        <v>2131</v>
      </c>
      <c r="B1995" s="2" t="s">
        <v>69</v>
      </c>
      <c r="C1995" s="2" t="s">
        <v>96</v>
      </c>
      <c r="D1995" s="2" t="s">
        <v>97</v>
      </c>
      <c r="E1995" s="13" t="n">
        <v>42928</v>
      </c>
      <c r="F1995" s="13" t="n">
        <v>44023</v>
      </c>
      <c r="G1995" s="2" t="s">
        <v>118</v>
      </c>
      <c r="H1995" s="2" t="s">
        <v>98</v>
      </c>
      <c r="I1995" s="2" t="s">
        <v>133</v>
      </c>
      <c r="J1995" s="2" t="s">
        <v>100</v>
      </c>
      <c r="K1995" s="14" t="n">
        <v>10545.18</v>
      </c>
      <c r="L1995" s="2" t="n">
        <f aca="false">IF(E1995="","",ROUND((Indicadores!$B$4-E1995)/365.25,1))</f>
        <v>9.3</v>
      </c>
      <c r="M1995" s="2" t="str">
        <f aca="false">IF(E1995="","Virtual",IF(L1995&gt;=Indicadores!$B$6,"Fim de Vida",IF(L1995&gt;=Indicadores!$B$5,"Envelhecendo","Atual")))</f>
        <v>Fim de Vida</v>
      </c>
      <c r="N1995" s="2" t="str">
        <f aca="false">IF(F1995="","N/A",IF(F1995&lt;Indicadores!$B$4,"Vencida","Vigente"))</f>
        <v>Vencida</v>
      </c>
      <c r="O1995" s="2" t="str">
        <f aca="false">INDEX(Locais!$B$2:$B$13,MATCH(H1995,Locais!$A$2:$A$13,0))</f>
        <v>Sede - Brasília</v>
      </c>
      <c r="P1995" s="2" t="str">
        <f aca="false">INDEX(Locais!$C$2:$C$13,MATCH(H1995,Locais!$A$2:$A$13,0))</f>
        <v>Centro-Oeste</v>
      </c>
    </row>
    <row r="1996" customFormat="false" ht="15" hidden="false" customHeight="false" outlineLevel="0" collapsed="false">
      <c r="A1996" s="2" t="s">
        <v>2132</v>
      </c>
      <c r="B1996" s="2" t="s">
        <v>69</v>
      </c>
      <c r="C1996" s="2" t="s">
        <v>96</v>
      </c>
      <c r="D1996" s="2" t="s">
        <v>117</v>
      </c>
      <c r="E1996" s="13" t="n">
        <v>45035</v>
      </c>
      <c r="F1996" s="13" t="n">
        <v>46130</v>
      </c>
      <c r="G1996" s="2" t="s">
        <v>135</v>
      </c>
      <c r="H1996" s="2" t="s">
        <v>141</v>
      </c>
      <c r="I1996" s="2" t="s">
        <v>120</v>
      </c>
      <c r="J1996" s="2" t="s">
        <v>137</v>
      </c>
      <c r="K1996" s="14" t="n">
        <v>10369.81</v>
      </c>
      <c r="L1996" s="2" t="n">
        <f aca="false">IF(E1996="","",ROUND((Indicadores!$B$4-E1996)/365.25,1))</f>
        <v>3.5</v>
      </c>
      <c r="M1996" s="2" t="str">
        <f aca="false">IF(E1996="","Virtual",IF(L1996&gt;=Indicadores!$B$6,"Fim de Vida",IF(L1996&gt;=Indicadores!$B$5,"Envelhecendo","Atual")))</f>
        <v>Envelhecendo</v>
      </c>
      <c r="N1996" s="2" t="str">
        <f aca="false">IF(F1996="","N/A",IF(F1996&lt;Indicadores!$B$4,"Vencida","Vigente"))</f>
        <v>Vencida</v>
      </c>
      <c r="O1996" s="2" t="str">
        <f aca="false">INDEX(Locais!$B$2:$B$13,MATCH(H1996,Locais!$A$2:$A$13,0))</f>
        <v>Regional - Curitiba</v>
      </c>
      <c r="P1996" s="2" t="str">
        <f aca="false">INDEX(Locais!$C$2:$C$13,MATCH(H1996,Locais!$A$2:$A$13,0))</f>
        <v>Sul</v>
      </c>
    </row>
    <row r="1997" customFormat="false" ht="15" hidden="false" customHeight="false" outlineLevel="0" collapsed="false">
      <c r="A1997" s="2" t="s">
        <v>2133</v>
      </c>
      <c r="B1997" s="2" t="s">
        <v>68</v>
      </c>
      <c r="C1997" s="2" t="s">
        <v>96</v>
      </c>
      <c r="D1997" s="2" t="s">
        <v>107</v>
      </c>
      <c r="E1997" s="13" t="n">
        <v>45255</v>
      </c>
      <c r="F1997" s="13" t="n">
        <v>46350</v>
      </c>
      <c r="G1997" s="2" t="s">
        <v>32</v>
      </c>
      <c r="H1997" s="2" t="s">
        <v>98</v>
      </c>
      <c r="I1997" s="2" t="s">
        <v>120</v>
      </c>
      <c r="J1997" s="2" t="s">
        <v>100</v>
      </c>
      <c r="K1997" s="14" t="n">
        <v>5567.96</v>
      </c>
      <c r="L1997" s="2" t="n">
        <f aca="false">IF(E1997="","",ROUND((Indicadores!$B$4-E1997)/365.25,1))</f>
        <v>2.9</v>
      </c>
      <c r="M1997" s="2" t="str">
        <f aca="false">IF(E1997="","Virtual",IF(L1997&gt;=Indicadores!$B$6,"Fim de Vida",IF(L1997&gt;=Indicadores!$B$5,"Envelhecendo","Atual")))</f>
        <v>Atual</v>
      </c>
      <c r="N1997" s="2" t="str">
        <f aca="false">IF(F1997="","N/A",IF(F1997&lt;Indicadores!$B$4,"Vencida","Vigente"))</f>
        <v>Vigente</v>
      </c>
      <c r="O1997" s="2" t="str">
        <f aca="false">INDEX(Locais!$B$2:$B$13,MATCH(H1997,Locais!$A$2:$A$13,0))</f>
        <v>Sede - Brasília</v>
      </c>
      <c r="P1997" s="2" t="str">
        <f aca="false">INDEX(Locais!$C$2:$C$13,MATCH(H1997,Locais!$A$2:$A$13,0))</f>
        <v>Centro-Oeste</v>
      </c>
    </row>
    <row r="1998" customFormat="false" ht="15" hidden="false" customHeight="false" outlineLevel="0" collapsed="false">
      <c r="A1998" s="2" t="s">
        <v>2134</v>
      </c>
      <c r="B1998" s="2" t="s">
        <v>69</v>
      </c>
      <c r="C1998" s="2" t="s">
        <v>102</v>
      </c>
      <c r="D1998" s="2" t="s">
        <v>113</v>
      </c>
      <c r="E1998" s="13" t="n">
        <v>43991</v>
      </c>
      <c r="F1998" s="13" t="n">
        <v>45086</v>
      </c>
      <c r="G1998" s="2" t="s">
        <v>32</v>
      </c>
      <c r="H1998" s="2" t="s">
        <v>119</v>
      </c>
      <c r="I1998" s="2" t="s">
        <v>133</v>
      </c>
      <c r="J1998" s="2" t="s">
        <v>100</v>
      </c>
      <c r="K1998" s="14" t="n">
        <v>7709.24</v>
      </c>
      <c r="L1998" s="2" t="n">
        <f aca="false">IF(E1998="","",ROUND((Indicadores!$B$4-E1998)/365.25,1))</f>
        <v>6.4</v>
      </c>
      <c r="M1998" s="2" t="str">
        <f aca="false">IF(E1998="","Virtual",IF(L1998&gt;=Indicadores!$B$6,"Fim de Vida",IF(L1998&gt;=Indicadores!$B$5,"Envelhecendo","Atual")))</f>
        <v>Fim de Vida</v>
      </c>
      <c r="N1998" s="2" t="str">
        <f aca="false">IF(F1998="","N/A",IF(F1998&lt;Indicadores!$B$4,"Vencida","Vigente"))</f>
        <v>Vencida</v>
      </c>
      <c r="O1998" s="2" t="str">
        <f aca="false">INDEX(Locais!$B$2:$B$13,MATCH(H1998,Locais!$A$2:$A$13,0))</f>
        <v>Regional - São Paulo</v>
      </c>
      <c r="P1998" s="2" t="str">
        <f aca="false">INDEX(Locais!$C$2:$C$13,MATCH(H1998,Locais!$A$2:$A$13,0))</f>
        <v>Sudeste</v>
      </c>
    </row>
    <row r="1999" customFormat="false" ht="15" hidden="false" customHeight="false" outlineLevel="0" collapsed="false">
      <c r="A1999" s="2" t="s">
        <v>2135</v>
      </c>
      <c r="B1999" s="2" t="s">
        <v>69</v>
      </c>
      <c r="C1999" s="2" t="s">
        <v>96</v>
      </c>
      <c r="D1999" s="2" t="s">
        <v>117</v>
      </c>
      <c r="E1999" s="13" t="n">
        <v>45670</v>
      </c>
      <c r="F1999" s="13" t="n">
        <v>46765</v>
      </c>
      <c r="G1999" s="2" t="s">
        <v>34</v>
      </c>
      <c r="H1999" s="2" t="s">
        <v>141</v>
      </c>
      <c r="I1999" s="2" t="s">
        <v>133</v>
      </c>
      <c r="J1999" s="2" t="s">
        <v>100</v>
      </c>
      <c r="K1999" s="14" t="n">
        <v>7857.96</v>
      </c>
      <c r="L1999" s="2" t="n">
        <f aca="false">IF(E1999="","",ROUND((Indicadores!$B$4-E1999)/365.25,1))</f>
        <v>1.8</v>
      </c>
      <c r="M1999" s="2" t="str">
        <f aca="false">IF(E1999="","Virtual",IF(L1999&gt;=Indicadores!$B$6,"Fim de Vida",IF(L1999&gt;=Indicadores!$B$5,"Envelhecendo","Atual")))</f>
        <v>Atual</v>
      </c>
      <c r="N1999" s="2" t="str">
        <f aca="false">IF(F1999="","N/A",IF(F1999&lt;Indicadores!$B$4,"Vencida","Vigente"))</f>
        <v>Vigente</v>
      </c>
      <c r="O1999" s="2" t="str">
        <f aca="false">INDEX(Locais!$B$2:$B$13,MATCH(H1999,Locais!$A$2:$A$13,0))</f>
        <v>Regional - Curitiba</v>
      </c>
      <c r="P1999" s="2" t="str">
        <f aca="false">INDEX(Locais!$C$2:$C$13,MATCH(H1999,Locais!$A$2:$A$13,0))</f>
        <v>Sul</v>
      </c>
    </row>
    <row r="2000" customFormat="false" ht="15" hidden="false" customHeight="false" outlineLevel="0" collapsed="false">
      <c r="A2000" s="2" t="s">
        <v>2136</v>
      </c>
      <c r="B2000" s="2" t="s">
        <v>68</v>
      </c>
      <c r="C2000" s="2" t="s">
        <v>102</v>
      </c>
      <c r="D2000" s="2" t="s">
        <v>103</v>
      </c>
      <c r="E2000" s="13" t="n">
        <v>44715</v>
      </c>
      <c r="F2000" s="13" t="n">
        <v>45810</v>
      </c>
      <c r="G2000" s="2" t="s">
        <v>32</v>
      </c>
      <c r="H2000" s="2" t="s">
        <v>141</v>
      </c>
      <c r="I2000" s="2" t="s">
        <v>130</v>
      </c>
      <c r="J2000" s="2" t="s">
        <v>100</v>
      </c>
      <c r="K2000" s="14" t="n">
        <v>6326.1</v>
      </c>
      <c r="L2000" s="2" t="n">
        <f aca="false">IF(E2000="","",ROUND((Indicadores!$B$4-E2000)/365.25,1))</f>
        <v>4.4</v>
      </c>
      <c r="M2000" s="2" t="str">
        <f aca="false">IF(E2000="","Virtual",IF(L2000&gt;=Indicadores!$B$6,"Fim de Vida",IF(L2000&gt;=Indicadores!$B$5,"Envelhecendo","Atual")))</f>
        <v>Envelhecendo</v>
      </c>
      <c r="N2000" s="2" t="str">
        <f aca="false">IF(F2000="","N/A",IF(F2000&lt;Indicadores!$B$4,"Vencida","Vigente"))</f>
        <v>Vencida</v>
      </c>
      <c r="O2000" s="2" t="str">
        <f aca="false">INDEX(Locais!$B$2:$B$13,MATCH(H2000,Locais!$A$2:$A$13,0))</f>
        <v>Regional - Curitiba</v>
      </c>
      <c r="P2000" s="2" t="str">
        <f aca="false">INDEX(Locais!$C$2:$C$13,MATCH(H2000,Locais!$A$2:$A$13,0))</f>
        <v>Sul</v>
      </c>
    </row>
    <row r="2001" customFormat="false" ht="15" hidden="false" customHeight="false" outlineLevel="0" collapsed="false">
      <c r="A2001" s="2" t="s">
        <v>2137</v>
      </c>
      <c r="B2001" s="2" t="s">
        <v>68</v>
      </c>
      <c r="C2001" s="2" t="s">
        <v>102</v>
      </c>
      <c r="D2001" s="2" t="s">
        <v>103</v>
      </c>
      <c r="E2001" s="13" t="n">
        <v>44040</v>
      </c>
      <c r="F2001" s="13" t="n">
        <v>45135</v>
      </c>
      <c r="G2001" s="2" t="s">
        <v>32</v>
      </c>
      <c r="H2001" s="2" t="s">
        <v>114</v>
      </c>
      <c r="I2001" s="2" t="s">
        <v>142</v>
      </c>
      <c r="J2001" s="2" t="s">
        <v>100</v>
      </c>
      <c r="K2001" s="14" t="n">
        <v>4501.64</v>
      </c>
      <c r="L2001" s="2" t="n">
        <f aca="false">IF(E2001="","",ROUND((Indicadores!$B$4-E2001)/365.25,1))</f>
        <v>6.2</v>
      </c>
      <c r="M2001" s="2" t="str">
        <f aca="false">IF(E2001="","Virtual",IF(L2001&gt;=Indicadores!$B$6,"Fim de Vida",IF(L2001&gt;=Indicadores!$B$5,"Envelhecendo","Atual")))</f>
        <v>Fim de Vida</v>
      </c>
      <c r="N2001" s="2" t="str">
        <f aca="false">IF(F2001="","N/A",IF(F2001&lt;Indicadores!$B$4,"Vencida","Vigente"))</f>
        <v>Vencida</v>
      </c>
      <c r="O2001" s="2" t="str">
        <f aca="false">INDEX(Locais!$B$2:$B$13,MATCH(H2001,Locais!$A$2:$A$13,0))</f>
        <v>Regional - Belo Horizonte</v>
      </c>
      <c r="P2001" s="2" t="str">
        <f aca="false">INDEX(Locais!$C$2:$C$13,MATCH(H2001,Locais!$A$2:$A$13,0))</f>
        <v>Sudeste</v>
      </c>
    </row>
    <row r="2002" customFormat="false" ht="15" hidden="false" customHeight="false" outlineLevel="0" collapsed="false">
      <c r="A2002" s="2" t="s">
        <v>2138</v>
      </c>
      <c r="B2002" s="2" t="s">
        <v>68</v>
      </c>
      <c r="C2002" s="2" t="s">
        <v>96</v>
      </c>
      <c r="D2002" s="2" t="s">
        <v>132</v>
      </c>
      <c r="E2002" s="13" t="n">
        <v>44087</v>
      </c>
      <c r="F2002" s="13" t="n">
        <v>45182</v>
      </c>
      <c r="G2002" s="2" t="s">
        <v>34</v>
      </c>
      <c r="H2002" s="2" t="s">
        <v>119</v>
      </c>
      <c r="I2002" s="2" t="s">
        <v>133</v>
      </c>
      <c r="J2002" s="2" t="s">
        <v>100</v>
      </c>
      <c r="K2002" s="14" t="n">
        <v>5933.79</v>
      </c>
      <c r="L2002" s="2" t="n">
        <f aca="false">IF(E2002="","",ROUND((Indicadores!$B$4-E2002)/365.25,1))</f>
        <v>6.1</v>
      </c>
      <c r="M2002" s="2" t="str">
        <f aca="false">IF(E2002="","Virtual",IF(L2002&gt;=Indicadores!$B$6,"Fim de Vida",IF(L2002&gt;=Indicadores!$B$5,"Envelhecendo","Atual")))</f>
        <v>Fim de Vida</v>
      </c>
      <c r="N2002" s="2" t="str">
        <f aca="false">IF(F2002="","N/A",IF(F2002&lt;Indicadores!$B$4,"Vencida","Vigente"))</f>
        <v>Vencida</v>
      </c>
      <c r="O2002" s="2" t="str">
        <f aca="false">INDEX(Locais!$B$2:$B$13,MATCH(H2002,Locais!$A$2:$A$13,0))</f>
        <v>Regional - São Paulo</v>
      </c>
      <c r="P2002" s="2" t="str">
        <f aca="false">INDEX(Locais!$C$2:$C$13,MATCH(H2002,Locais!$A$2:$A$13,0))</f>
        <v>Sudeste</v>
      </c>
    </row>
    <row r="2003" customFormat="false" ht="15" hidden="false" customHeight="false" outlineLevel="0" collapsed="false">
      <c r="A2003" s="2" t="s">
        <v>2139</v>
      </c>
      <c r="B2003" s="2" t="s">
        <v>69</v>
      </c>
      <c r="C2003" s="2" t="s">
        <v>96</v>
      </c>
      <c r="D2003" s="2" t="s">
        <v>117</v>
      </c>
      <c r="E2003" s="13" t="n">
        <v>43712</v>
      </c>
      <c r="F2003" s="13" t="n">
        <v>44807</v>
      </c>
      <c r="G2003" s="2" t="s">
        <v>32</v>
      </c>
      <c r="H2003" s="2" t="s">
        <v>123</v>
      </c>
      <c r="I2003" s="2" t="s">
        <v>99</v>
      </c>
      <c r="J2003" s="2" t="s">
        <v>100</v>
      </c>
      <c r="K2003" s="14" t="n">
        <v>10590.85</v>
      </c>
      <c r="L2003" s="2" t="n">
        <f aca="false">IF(E2003="","",ROUND((Indicadores!$B$4-E2003)/365.25,1))</f>
        <v>7.1</v>
      </c>
      <c r="M2003" s="2" t="str">
        <f aca="false">IF(E2003="","Virtual",IF(L2003&gt;=Indicadores!$B$6,"Fim de Vida",IF(L2003&gt;=Indicadores!$B$5,"Envelhecendo","Atual")))</f>
        <v>Fim de Vida</v>
      </c>
      <c r="N2003" s="2" t="str">
        <f aca="false">IF(F2003="","N/A",IF(F2003&lt;Indicadores!$B$4,"Vencida","Vigente"))</f>
        <v>Vencida</v>
      </c>
      <c r="O2003" s="2" t="str">
        <f aca="false">INDEX(Locais!$B$2:$B$13,MATCH(H2003,Locais!$A$2:$A$13,0))</f>
        <v>Regional - Goiânia</v>
      </c>
      <c r="P2003" s="2" t="str">
        <f aca="false">INDEX(Locais!$C$2:$C$13,MATCH(H2003,Locais!$A$2:$A$13,0))</f>
        <v>Centro-Oeste</v>
      </c>
    </row>
    <row r="2004" customFormat="false" ht="15" hidden="false" customHeight="false" outlineLevel="0" collapsed="false">
      <c r="A2004" s="2" t="s">
        <v>2140</v>
      </c>
      <c r="B2004" s="2" t="s">
        <v>68</v>
      </c>
      <c r="C2004" s="2" t="s">
        <v>102</v>
      </c>
      <c r="D2004" s="2" t="s">
        <v>103</v>
      </c>
      <c r="E2004" s="13" t="n">
        <v>45398</v>
      </c>
      <c r="F2004" s="13" t="n">
        <v>46493</v>
      </c>
      <c r="G2004" s="2" t="s">
        <v>32</v>
      </c>
      <c r="H2004" s="2" t="s">
        <v>139</v>
      </c>
      <c r="I2004" s="2" t="s">
        <v>136</v>
      </c>
      <c r="J2004" s="2" t="s">
        <v>100</v>
      </c>
      <c r="K2004" s="14" t="n">
        <v>5312.12</v>
      </c>
      <c r="L2004" s="2" t="n">
        <f aca="false">IF(E2004="","",ROUND((Indicadores!$B$4-E2004)/365.25,1))</f>
        <v>2.5</v>
      </c>
      <c r="M2004" s="2" t="str">
        <f aca="false">IF(E2004="","Virtual",IF(L2004&gt;=Indicadores!$B$6,"Fim de Vida",IF(L2004&gt;=Indicadores!$B$5,"Envelhecendo","Atual")))</f>
        <v>Atual</v>
      </c>
      <c r="N2004" s="2" t="str">
        <f aca="false">IF(F2004="","N/A",IF(F2004&lt;Indicadores!$B$4,"Vencida","Vigente"))</f>
        <v>Vigente</v>
      </c>
      <c r="O2004" s="2" t="str">
        <f aca="false">INDEX(Locais!$B$2:$B$13,MATCH(H2004,Locais!$A$2:$A$13,0))</f>
        <v>Regional - Rio de Janeiro</v>
      </c>
      <c r="P2004" s="2" t="str">
        <f aca="false">INDEX(Locais!$C$2:$C$13,MATCH(H2004,Locais!$A$2:$A$13,0))</f>
        <v>Sudeste</v>
      </c>
    </row>
    <row r="2005" customFormat="false" ht="15" hidden="false" customHeight="false" outlineLevel="0" collapsed="false">
      <c r="A2005" s="2" t="s">
        <v>2141</v>
      </c>
      <c r="B2005" s="2" t="s">
        <v>68</v>
      </c>
      <c r="C2005" s="2" t="s">
        <v>102</v>
      </c>
      <c r="D2005" s="2" t="s">
        <v>103</v>
      </c>
      <c r="E2005" s="13" t="n">
        <v>44913</v>
      </c>
      <c r="F2005" s="13" t="n">
        <v>46008</v>
      </c>
      <c r="G2005" s="2" t="s">
        <v>32</v>
      </c>
      <c r="H2005" s="2" t="s">
        <v>165</v>
      </c>
      <c r="I2005" s="2" t="s">
        <v>99</v>
      </c>
      <c r="J2005" s="2" t="s">
        <v>100</v>
      </c>
      <c r="K2005" s="14" t="n">
        <v>6151.04</v>
      </c>
      <c r="L2005" s="2" t="n">
        <f aca="false">IF(E2005="","",ROUND((Indicadores!$B$4-E2005)/365.25,1))</f>
        <v>3.8</v>
      </c>
      <c r="M2005" s="2" t="str">
        <f aca="false">IF(E2005="","Virtual",IF(L2005&gt;=Indicadores!$B$6,"Fim de Vida",IF(L2005&gt;=Indicadores!$B$5,"Envelhecendo","Atual")))</f>
        <v>Envelhecendo</v>
      </c>
      <c r="N2005" s="2" t="str">
        <f aca="false">IF(F2005="","N/A",IF(F2005&lt;Indicadores!$B$4,"Vencida","Vigente"))</f>
        <v>Vencida</v>
      </c>
      <c r="O2005" s="2" t="str">
        <f aca="false">INDEX(Locais!$B$2:$B$13,MATCH(H2005,Locais!$A$2:$A$13,0))</f>
        <v>Regional - Salvador</v>
      </c>
      <c r="P2005" s="2" t="str">
        <f aca="false">INDEX(Locais!$C$2:$C$13,MATCH(H2005,Locais!$A$2:$A$13,0))</f>
        <v>Nordeste</v>
      </c>
    </row>
    <row r="2006" customFormat="false" ht="15" hidden="false" customHeight="false" outlineLevel="0" collapsed="false">
      <c r="A2006" s="2" t="s">
        <v>2142</v>
      </c>
      <c r="B2006" s="2" t="s">
        <v>68</v>
      </c>
      <c r="C2006" s="2" t="s">
        <v>96</v>
      </c>
      <c r="D2006" s="2" t="s">
        <v>107</v>
      </c>
      <c r="E2006" s="13" t="n">
        <v>42981</v>
      </c>
      <c r="F2006" s="13" t="n">
        <v>44076</v>
      </c>
      <c r="G2006" s="2" t="s">
        <v>118</v>
      </c>
      <c r="H2006" s="2" t="s">
        <v>98</v>
      </c>
      <c r="I2006" s="2" t="s">
        <v>109</v>
      </c>
      <c r="J2006" s="2" t="s">
        <v>100</v>
      </c>
      <c r="K2006" s="14" t="n">
        <v>4994.72</v>
      </c>
      <c r="L2006" s="2" t="n">
        <f aca="false">IF(E2006="","",ROUND((Indicadores!$B$4-E2006)/365.25,1))</f>
        <v>9.1</v>
      </c>
      <c r="M2006" s="2" t="str">
        <f aca="false">IF(E2006="","Virtual",IF(L2006&gt;=Indicadores!$B$6,"Fim de Vida",IF(L2006&gt;=Indicadores!$B$5,"Envelhecendo","Atual")))</f>
        <v>Fim de Vida</v>
      </c>
      <c r="N2006" s="2" t="str">
        <f aca="false">IF(F2006="","N/A",IF(F2006&lt;Indicadores!$B$4,"Vencida","Vigente"))</f>
        <v>Vencida</v>
      </c>
      <c r="O2006" s="2" t="str">
        <f aca="false">INDEX(Locais!$B$2:$B$13,MATCH(H2006,Locais!$A$2:$A$13,0))</f>
        <v>Sede - Brasília</v>
      </c>
      <c r="P2006" s="2" t="str">
        <f aca="false">INDEX(Locais!$C$2:$C$13,MATCH(H2006,Locais!$A$2:$A$13,0))</f>
        <v>Centro-Oeste</v>
      </c>
    </row>
    <row r="2007" customFormat="false" ht="15" hidden="false" customHeight="false" outlineLevel="0" collapsed="false">
      <c r="A2007" s="2" t="s">
        <v>2143</v>
      </c>
      <c r="B2007" s="2" t="s">
        <v>71</v>
      </c>
      <c r="C2007" s="2" t="s">
        <v>126</v>
      </c>
      <c r="D2007" s="2" t="s">
        <v>157</v>
      </c>
      <c r="E2007" s="13" t="n">
        <v>45180</v>
      </c>
      <c r="F2007" s="13" t="n">
        <v>46275</v>
      </c>
      <c r="G2007" s="2" t="s">
        <v>32</v>
      </c>
      <c r="H2007" s="2" t="s">
        <v>139</v>
      </c>
      <c r="I2007" s="2" t="s">
        <v>111</v>
      </c>
      <c r="J2007" s="2" t="s">
        <v>100</v>
      </c>
      <c r="K2007" s="14" t="n">
        <v>2918.22</v>
      </c>
      <c r="L2007" s="2" t="n">
        <f aca="false">IF(E2007="","",ROUND((Indicadores!$B$4-E2007)/365.25,1))</f>
        <v>3.1</v>
      </c>
      <c r="M2007" s="2" t="str">
        <f aca="false">IF(E2007="","Virtual",IF(L2007&gt;=Indicadores!$B$6,"Fim de Vida",IF(L2007&gt;=Indicadores!$B$5,"Envelhecendo","Atual")))</f>
        <v>Envelhecendo</v>
      </c>
      <c r="N2007" s="2" t="str">
        <f aca="false">IF(F2007="","N/A",IF(F2007&lt;Indicadores!$B$4,"Vencida","Vigente"))</f>
        <v>Vencida</v>
      </c>
      <c r="O2007" s="2" t="str">
        <f aca="false">INDEX(Locais!$B$2:$B$13,MATCH(H2007,Locais!$A$2:$A$13,0))</f>
        <v>Regional - Rio de Janeiro</v>
      </c>
      <c r="P2007" s="2" t="str">
        <f aca="false">INDEX(Locais!$C$2:$C$13,MATCH(H2007,Locais!$A$2:$A$13,0))</f>
        <v>Sudeste</v>
      </c>
    </row>
    <row r="2008" customFormat="false" ht="15" hidden="false" customHeight="false" outlineLevel="0" collapsed="false">
      <c r="A2008" s="2" t="s">
        <v>2144</v>
      </c>
      <c r="B2008" s="2" t="s">
        <v>70</v>
      </c>
      <c r="C2008" s="2" t="s">
        <v>96</v>
      </c>
      <c r="D2008" s="2" t="s">
        <v>122</v>
      </c>
      <c r="E2008" s="13" t="n">
        <v>44576</v>
      </c>
      <c r="F2008" s="13" t="n">
        <v>46401</v>
      </c>
      <c r="G2008" s="2" t="s">
        <v>32</v>
      </c>
      <c r="H2008" s="2" t="s">
        <v>114</v>
      </c>
      <c r="I2008" s="2" t="s">
        <v>133</v>
      </c>
      <c r="J2008" s="2" t="s">
        <v>100</v>
      </c>
      <c r="K2008" s="14" t="n">
        <v>18328.14</v>
      </c>
      <c r="L2008" s="2" t="n">
        <f aca="false">IF(E2008="","",ROUND((Indicadores!$B$4-E2008)/365.25,1))</f>
        <v>4.8</v>
      </c>
      <c r="M2008" s="2" t="str">
        <f aca="false">IF(E2008="","Virtual",IF(L2008&gt;=Indicadores!$B$6,"Fim de Vida",IF(L2008&gt;=Indicadores!$B$5,"Envelhecendo","Atual")))</f>
        <v>Envelhecendo</v>
      </c>
      <c r="N2008" s="2" t="str">
        <f aca="false">IF(F2008="","N/A",IF(F2008&lt;Indicadores!$B$4,"Vencida","Vigente"))</f>
        <v>Vigente</v>
      </c>
      <c r="O2008" s="2" t="str">
        <f aca="false">INDEX(Locais!$B$2:$B$13,MATCH(H2008,Locais!$A$2:$A$13,0))</f>
        <v>Regional - Belo Horizonte</v>
      </c>
      <c r="P2008" s="2" t="str">
        <f aca="false">INDEX(Locais!$C$2:$C$13,MATCH(H2008,Locais!$A$2:$A$13,0))</f>
        <v>Sudeste</v>
      </c>
    </row>
    <row r="2009" customFormat="false" ht="15" hidden="false" customHeight="false" outlineLevel="0" collapsed="false">
      <c r="A2009" s="2" t="s">
        <v>2145</v>
      </c>
      <c r="B2009" s="2" t="s">
        <v>70</v>
      </c>
      <c r="C2009" s="2" t="s">
        <v>126</v>
      </c>
      <c r="D2009" s="2" t="s">
        <v>162</v>
      </c>
      <c r="E2009" s="13" t="n">
        <v>44570</v>
      </c>
      <c r="F2009" s="13" t="n">
        <v>46395</v>
      </c>
      <c r="G2009" s="2" t="s">
        <v>32</v>
      </c>
      <c r="H2009" s="2" t="s">
        <v>98</v>
      </c>
      <c r="I2009" s="2" t="s">
        <v>115</v>
      </c>
      <c r="J2009" s="2" t="s">
        <v>100</v>
      </c>
      <c r="K2009" s="14" t="n">
        <v>19611.96</v>
      </c>
      <c r="L2009" s="2" t="n">
        <f aca="false">IF(E2009="","",ROUND((Indicadores!$B$4-E2009)/365.25,1))</f>
        <v>4.8</v>
      </c>
      <c r="M2009" s="2" t="str">
        <f aca="false">IF(E2009="","Virtual",IF(L2009&gt;=Indicadores!$B$6,"Fim de Vida",IF(L2009&gt;=Indicadores!$B$5,"Envelhecendo","Atual")))</f>
        <v>Envelhecendo</v>
      </c>
      <c r="N2009" s="2" t="str">
        <f aca="false">IF(F2009="","N/A",IF(F2009&lt;Indicadores!$B$4,"Vencida","Vigente"))</f>
        <v>Vigente</v>
      </c>
      <c r="O2009" s="2" t="str">
        <f aca="false">INDEX(Locais!$B$2:$B$13,MATCH(H2009,Locais!$A$2:$A$13,0))</f>
        <v>Sede - Brasília</v>
      </c>
      <c r="P2009" s="2" t="str">
        <f aca="false">INDEX(Locais!$C$2:$C$13,MATCH(H2009,Locais!$A$2:$A$13,0))</f>
        <v>Centro-Oeste</v>
      </c>
    </row>
    <row r="2010" customFormat="false" ht="15" hidden="false" customHeight="false" outlineLevel="0" collapsed="false">
      <c r="A2010" s="2" t="s">
        <v>2146</v>
      </c>
      <c r="B2010" s="2" t="s">
        <v>69</v>
      </c>
      <c r="C2010" s="2" t="s">
        <v>102</v>
      </c>
      <c r="D2010" s="2" t="s">
        <v>113</v>
      </c>
      <c r="E2010" s="13" t="n">
        <v>44618</v>
      </c>
      <c r="F2010" s="13" t="n">
        <v>45713</v>
      </c>
      <c r="G2010" s="2" t="s">
        <v>32</v>
      </c>
      <c r="H2010" s="2" t="s">
        <v>139</v>
      </c>
      <c r="I2010" s="2" t="s">
        <v>115</v>
      </c>
      <c r="J2010" s="2" t="s">
        <v>100</v>
      </c>
      <c r="K2010" s="14" t="n">
        <v>9446.54</v>
      </c>
      <c r="L2010" s="2" t="n">
        <f aca="false">IF(E2010="","",ROUND((Indicadores!$B$4-E2010)/365.25,1))</f>
        <v>4.6</v>
      </c>
      <c r="M2010" s="2" t="str">
        <f aca="false">IF(E2010="","Virtual",IF(L2010&gt;=Indicadores!$B$6,"Fim de Vida",IF(L2010&gt;=Indicadores!$B$5,"Envelhecendo","Atual")))</f>
        <v>Envelhecendo</v>
      </c>
      <c r="N2010" s="2" t="str">
        <f aca="false">IF(F2010="","N/A",IF(F2010&lt;Indicadores!$B$4,"Vencida","Vigente"))</f>
        <v>Vencida</v>
      </c>
      <c r="O2010" s="2" t="str">
        <f aca="false">INDEX(Locais!$B$2:$B$13,MATCH(H2010,Locais!$A$2:$A$13,0))</f>
        <v>Regional - Rio de Janeiro</v>
      </c>
      <c r="P2010" s="2" t="str">
        <f aca="false">INDEX(Locais!$C$2:$C$13,MATCH(H2010,Locais!$A$2:$A$13,0))</f>
        <v>Sudeste</v>
      </c>
    </row>
    <row r="2011" customFormat="false" ht="15" hidden="false" customHeight="false" outlineLevel="0" collapsed="false">
      <c r="A2011" s="2" t="s">
        <v>2147</v>
      </c>
      <c r="B2011" s="2" t="s">
        <v>68</v>
      </c>
      <c r="C2011" s="2" t="s">
        <v>126</v>
      </c>
      <c r="D2011" s="2" t="s">
        <v>127</v>
      </c>
      <c r="E2011" s="13" t="n">
        <v>45086</v>
      </c>
      <c r="F2011" s="13" t="n">
        <v>46181</v>
      </c>
      <c r="G2011" s="2" t="s">
        <v>32</v>
      </c>
      <c r="H2011" s="2" t="s">
        <v>119</v>
      </c>
      <c r="I2011" s="2" t="s">
        <v>124</v>
      </c>
      <c r="J2011" s="2" t="s">
        <v>100</v>
      </c>
      <c r="K2011" s="14" t="n">
        <v>5514.46</v>
      </c>
      <c r="L2011" s="2" t="n">
        <f aca="false">IF(E2011="","",ROUND((Indicadores!$B$4-E2011)/365.25,1))</f>
        <v>3.4</v>
      </c>
      <c r="M2011" s="2" t="str">
        <f aca="false">IF(E2011="","Virtual",IF(L2011&gt;=Indicadores!$B$6,"Fim de Vida",IF(L2011&gt;=Indicadores!$B$5,"Envelhecendo","Atual")))</f>
        <v>Envelhecendo</v>
      </c>
      <c r="N2011" s="2" t="str">
        <f aca="false">IF(F2011="","N/A",IF(F2011&lt;Indicadores!$B$4,"Vencida","Vigente"))</f>
        <v>Vencida</v>
      </c>
      <c r="O2011" s="2" t="str">
        <f aca="false">INDEX(Locais!$B$2:$B$13,MATCH(H2011,Locais!$A$2:$A$13,0))</f>
        <v>Regional - São Paulo</v>
      </c>
      <c r="P2011" s="2" t="str">
        <f aca="false">INDEX(Locais!$C$2:$C$13,MATCH(H2011,Locais!$A$2:$A$13,0))</f>
        <v>Sudeste</v>
      </c>
    </row>
    <row r="2012" customFormat="false" ht="15" hidden="false" customHeight="false" outlineLevel="0" collapsed="false">
      <c r="A2012" s="2" t="s">
        <v>2148</v>
      </c>
      <c r="B2012" s="2" t="s">
        <v>69</v>
      </c>
      <c r="C2012" s="2" t="s">
        <v>96</v>
      </c>
      <c r="D2012" s="2" t="s">
        <v>117</v>
      </c>
      <c r="E2012" s="13" t="n">
        <v>44553</v>
      </c>
      <c r="F2012" s="13" t="n">
        <v>45648</v>
      </c>
      <c r="G2012" s="2" t="s">
        <v>32</v>
      </c>
      <c r="H2012" s="2" t="s">
        <v>139</v>
      </c>
      <c r="I2012" s="2" t="s">
        <v>136</v>
      </c>
      <c r="J2012" s="2" t="s">
        <v>100</v>
      </c>
      <c r="K2012" s="14" t="n">
        <v>10055.99</v>
      </c>
      <c r="L2012" s="2" t="n">
        <f aca="false">IF(E2012="","",ROUND((Indicadores!$B$4-E2012)/365.25,1))</f>
        <v>4.8</v>
      </c>
      <c r="M2012" s="2" t="str">
        <f aca="false">IF(E2012="","Virtual",IF(L2012&gt;=Indicadores!$B$6,"Fim de Vida",IF(L2012&gt;=Indicadores!$B$5,"Envelhecendo","Atual")))</f>
        <v>Envelhecendo</v>
      </c>
      <c r="N2012" s="2" t="str">
        <f aca="false">IF(F2012="","N/A",IF(F2012&lt;Indicadores!$B$4,"Vencida","Vigente"))</f>
        <v>Vencida</v>
      </c>
      <c r="O2012" s="2" t="str">
        <f aca="false">INDEX(Locais!$B$2:$B$13,MATCH(H2012,Locais!$A$2:$A$13,0))</f>
        <v>Regional - Rio de Janeiro</v>
      </c>
      <c r="P2012" s="2" t="str">
        <f aca="false">INDEX(Locais!$C$2:$C$13,MATCH(H2012,Locais!$A$2:$A$13,0))</f>
        <v>Sudeste</v>
      </c>
    </row>
    <row r="2013" customFormat="false" ht="15" hidden="false" customHeight="false" outlineLevel="0" collapsed="false">
      <c r="A2013" s="2" t="s">
        <v>2149</v>
      </c>
      <c r="B2013" s="2" t="s">
        <v>71</v>
      </c>
      <c r="C2013" s="2" t="s">
        <v>96</v>
      </c>
      <c r="D2013" s="2" t="s">
        <v>171</v>
      </c>
      <c r="E2013" s="13" t="n">
        <v>45680</v>
      </c>
      <c r="F2013" s="13" t="n">
        <v>46775</v>
      </c>
      <c r="G2013" s="2" t="s">
        <v>32</v>
      </c>
      <c r="H2013" s="2" t="s">
        <v>139</v>
      </c>
      <c r="I2013" s="2" t="s">
        <v>111</v>
      </c>
      <c r="J2013" s="2" t="s">
        <v>100</v>
      </c>
      <c r="K2013" s="14" t="n">
        <v>2142.72</v>
      </c>
      <c r="L2013" s="2" t="n">
        <f aca="false">IF(E2013="","",ROUND((Indicadores!$B$4-E2013)/365.25,1))</f>
        <v>1.7</v>
      </c>
      <c r="M2013" s="2" t="str">
        <f aca="false">IF(E2013="","Virtual",IF(L2013&gt;=Indicadores!$B$6,"Fim de Vida",IF(L2013&gt;=Indicadores!$B$5,"Envelhecendo","Atual")))</f>
        <v>Atual</v>
      </c>
      <c r="N2013" s="2" t="str">
        <f aca="false">IF(F2013="","N/A",IF(F2013&lt;Indicadores!$B$4,"Vencida","Vigente"))</f>
        <v>Vigente</v>
      </c>
      <c r="O2013" s="2" t="str">
        <f aca="false">INDEX(Locais!$B$2:$B$13,MATCH(H2013,Locais!$A$2:$A$13,0))</f>
        <v>Regional - Rio de Janeiro</v>
      </c>
      <c r="P2013" s="2" t="str">
        <f aca="false">INDEX(Locais!$C$2:$C$13,MATCH(H2013,Locais!$A$2:$A$13,0))</f>
        <v>Sudeste</v>
      </c>
    </row>
    <row r="2014" customFormat="false" ht="15" hidden="false" customHeight="false" outlineLevel="0" collapsed="false">
      <c r="A2014" s="2" t="s">
        <v>2150</v>
      </c>
      <c r="B2014" s="2" t="s">
        <v>71</v>
      </c>
      <c r="C2014" s="2" t="s">
        <v>96</v>
      </c>
      <c r="D2014" s="2" t="s">
        <v>171</v>
      </c>
      <c r="E2014" s="13" t="n">
        <v>44752</v>
      </c>
      <c r="F2014" s="13" t="n">
        <v>45847</v>
      </c>
      <c r="G2014" s="2" t="s">
        <v>32</v>
      </c>
      <c r="H2014" s="2" t="s">
        <v>128</v>
      </c>
      <c r="I2014" s="2" t="s">
        <v>124</v>
      </c>
      <c r="J2014" s="2" t="s">
        <v>100</v>
      </c>
      <c r="K2014" s="14" t="n">
        <v>2618.74</v>
      </c>
      <c r="L2014" s="2" t="n">
        <f aca="false">IF(E2014="","",ROUND((Indicadores!$B$4-E2014)/365.25,1))</f>
        <v>4.3</v>
      </c>
      <c r="M2014" s="2" t="str">
        <f aca="false">IF(E2014="","Virtual",IF(L2014&gt;=Indicadores!$B$6,"Fim de Vida",IF(L2014&gt;=Indicadores!$B$5,"Envelhecendo","Atual")))</f>
        <v>Envelhecendo</v>
      </c>
      <c r="N2014" s="2" t="str">
        <f aca="false">IF(F2014="","N/A",IF(F2014&lt;Indicadores!$B$4,"Vencida","Vigente"))</f>
        <v>Vencida</v>
      </c>
      <c r="O2014" s="2" t="str">
        <f aca="false">INDEX(Locais!$B$2:$B$13,MATCH(H2014,Locais!$A$2:$A$13,0))</f>
        <v>Regional - Recife</v>
      </c>
      <c r="P2014" s="2" t="str">
        <f aca="false">INDEX(Locais!$C$2:$C$13,MATCH(H2014,Locais!$A$2:$A$13,0))</f>
        <v>Nordeste</v>
      </c>
    </row>
    <row r="2015" customFormat="false" ht="15" hidden="false" customHeight="false" outlineLevel="0" collapsed="false">
      <c r="A2015" s="2" t="s">
        <v>2151</v>
      </c>
      <c r="B2015" s="2" t="s">
        <v>69</v>
      </c>
      <c r="C2015" s="2" t="s">
        <v>102</v>
      </c>
      <c r="D2015" s="2" t="s">
        <v>113</v>
      </c>
      <c r="E2015" s="13" t="n">
        <v>43191</v>
      </c>
      <c r="F2015" s="13" t="n">
        <v>44286</v>
      </c>
      <c r="G2015" s="2" t="s">
        <v>151</v>
      </c>
      <c r="H2015" s="2" t="s">
        <v>139</v>
      </c>
      <c r="I2015" s="2" t="s">
        <v>111</v>
      </c>
      <c r="J2015" s="2" t="s">
        <v>137</v>
      </c>
      <c r="K2015" s="14" t="n">
        <v>8019.64</v>
      </c>
      <c r="L2015" s="2" t="n">
        <f aca="false">IF(E2015="","",ROUND((Indicadores!$B$4-E2015)/365.25,1))</f>
        <v>8.5</v>
      </c>
      <c r="M2015" s="2" t="str">
        <f aca="false">IF(E2015="","Virtual",IF(L2015&gt;=Indicadores!$B$6,"Fim de Vida",IF(L2015&gt;=Indicadores!$B$5,"Envelhecendo","Atual")))</f>
        <v>Fim de Vida</v>
      </c>
      <c r="N2015" s="2" t="str">
        <f aca="false">IF(F2015="","N/A",IF(F2015&lt;Indicadores!$B$4,"Vencida","Vigente"))</f>
        <v>Vencida</v>
      </c>
      <c r="O2015" s="2" t="str">
        <f aca="false">INDEX(Locais!$B$2:$B$13,MATCH(H2015,Locais!$A$2:$A$13,0))</f>
        <v>Regional - Rio de Janeiro</v>
      </c>
      <c r="P2015" s="2" t="str">
        <f aca="false">INDEX(Locais!$C$2:$C$13,MATCH(H2015,Locais!$A$2:$A$13,0))</f>
        <v>Sudeste</v>
      </c>
    </row>
    <row r="2016" customFormat="false" ht="15" hidden="false" customHeight="false" outlineLevel="0" collapsed="false">
      <c r="A2016" s="2" t="s">
        <v>2152</v>
      </c>
      <c r="B2016" s="2" t="s">
        <v>69</v>
      </c>
      <c r="C2016" s="2" t="s">
        <v>126</v>
      </c>
      <c r="D2016" s="2" t="s">
        <v>169</v>
      </c>
      <c r="E2016" s="13" t="n">
        <v>45303</v>
      </c>
      <c r="F2016" s="13" t="n">
        <v>46398</v>
      </c>
      <c r="G2016" s="2" t="s">
        <v>32</v>
      </c>
      <c r="H2016" s="2" t="s">
        <v>119</v>
      </c>
      <c r="I2016" s="2" t="s">
        <v>130</v>
      </c>
      <c r="J2016" s="2" t="s">
        <v>100</v>
      </c>
      <c r="K2016" s="14" t="n">
        <v>7774.16</v>
      </c>
      <c r="L2016" s="2" t="n">
        <f aca="false">IF(E2016="","",ROUND((Indicadores!$B$4-E2016)/365.25,1))</f>
        <v>2.8</v>
      </c>
      <c r="M2016" s="2" t="str">
        <f aca="false">IF(E2016="","Virtual",IF(L2016&gt;=Indicadores!$B$6,"Fim de Vida",IF(L2016&gt;=Indicadores!$B$5,"Envelhecendo","Atual")))</f>
        <v>Atual</v>
      </c>
      <c r="N2016" s="2" t="str">
        <f aca="false">IF(F2016="","N/A",IF(F2016&lt;Indicadores!$B$4,"Vencida","Vigente"))</f>
        <v>Vigente</v>
      </c>
      <c r="O2016" s="2" t="str">
        <f aca="false">INDEX(Locais!$B$2:$B$13,MATCH(H2016,Locais!$A$2:$A$13,0))</f>
        <v>Regional - São Paulo</v>
      </c>
      <c r="P2016" s="2" t="str">
        <f aca="false">INDEX(Locais!$C$2:$C$13,MATCH(H2016,Locais!$A$2:$A$13,0))</f>
        <v>Sudeste</v>
      </c>
    </row>
    <row r="2017" customFormat="false" ht="15" hidden="false" customHeight="false" outlineLevel="0" collapsed="false">
      <c r="A2017" s="2" t="s">
        <v>2153</v>
      </c>
      <c r="B2017" s="2" t="s">
        <v>68</v>
      </c>
      <c r="C2017" s="2" t="s">
        <v>126</v>
      </c>
      <c r="D2017" s="2" t="s">
        <v>127</v>
      </c>
      <c r="E2017" s="13" t="n">
        <v>43776</v>
      </c>
      <c r="F2017" s="13" t="n">
        <v>44871</v>
      </c>
      <c r="G2017" s="2" t="s">
        <v>32</v>
      </c>
      <c r="H2017" s="2" t="s">
        <v>139</v>
      </c>
      <c r="I2017" s="2" t="s">
        <v>99</v>
      </c>
      <c r="J2017" s="2" t="s">
        <v>100</v>
      </c>
      <c r="K2017" s="14" t="n">
        <v>4912.52</v>
      </c>
      <c r="L2017" s="2" t="n">
        <f aca="false">IF(E2017="","",ROUND((Indicadores!$B$4-E2017)/365.25,1))</f>
        <v>6.9</v>
      </c>
      <c r="M2017" s="2" t="str">
        <f aca="false">IF(E2017="","Virtual",IF(L2017&gt;=Indicadores!$B$6,"Fim de Vida",IF(L2017&gt;=Indicadores!$B$5,"Envelhecendo","Atual")))</f>
        <v>Fim de Vida</v>
      </c>
      <c r="N2017" s="2" t="str">
        <f aca="false">IF(F2017="","N/A",IF(F2017&lt;Indicadores!$B$4,"Vencida","Vigente"))</f>
        <v>Vencida</v>
      </c>
      <c r="O2017" s="2" t="str">
        <f aca="false">INDEX(Locais!$B$2:$B$13,MATCH(H2017,Locais!$A$2:$A$13,0))</f>
        <v>Regional - Rio de Janeiro</v>
      </c>
      <c r="P2017" s="2" t="str">
        <f aca="false">INDEX(Locais!$C$2:$C$13,MATCH(H2017,Locais!$A$2:$A$13,0))</f>
        <v>Sudeste</v>
      </c>
    </row>
    <row r="2018" customFormat="false" ht="15" hidden="false" customHeight="false" outlineLevel="0" collapsed="false">
      <c r="A2018" s="2" t="s">
        <v>2154</v>
      </c>
      <c r="B2018" s="2" t="s">
        <v>68</v>
      </c>
      <c r="C2018" s="2" t="s">
        <v>96</v>
      </c>
      <c r="D2018" s="2" t="s">
        <v>132</v>
      </c>
      <c r="E2018" s="13" t="n">
        <v>46121</v>
      </c>
      <c r="F2018" s="13" t="n">
        <v>47216</v>
      </c>
      <c r="G2018" s="2" t="s">
        <v>32</v>
      </c>
      <c r="H2018" s="2" t="s">
        <v>98</v>
      </c>
      <c r="I2018" s="2" t="s">
        <v>109</v>
      </c>
      <c r="J2018" s="2" t="s">
        <v>100</v>
      </c>
      <c r="K2018" s="14" t="n">
        <v>5132.07</v>
      </c>
      <c r="L2018" s="2" t="n">
        <f aca="false">IF(E2018="","",ROUND((Indicadores!$B$4-E2018)/365.25,1))</f>
        <v>0.5</v>
      </c>
      <c r="M2018" s="2" t="str">
        <f aca="false">IF(E2018="","Virtual",IF(L2018&gt;=Indicadores!$B$6,"Fim de Vida",IF(L2018&gt;=Indicadores!$B$5,"Envelhecendo","Atual")))</f>
        <v>Atual</v>
      </c>
      <c r="N2018" s="2" t="str">
        <f aca="false">IF(F2018="","N/A",IF(F2018&lt;Indicadores!$B$4,"Vencida","Vigente"))</f>
        <v>Vigente</v>
      </c>
      <c r="O2018" s="2" t="str">
        <f aca="false">INDEX(Locais!$B$2:$B$13,MATCH(H2018,Locais!$A$2:$A$13,0))</f>
        <v>Sede - Brasília</v>
      </c>
      <c r="P2018" s="2" t="str">
        <f aca="false">INDEX(Locais!$C$2:$C$13,MATCH(H2018,Locais!$A$2:$A$13,0))</f>
        <v>Centro-Oeste</v>
      </c>
    </row>
    <row r="2019" customFormat="false" ht="15" hidden="false" customHeight="false" outlineLevel="0" collapsed="false">
      <c r="A2019" s="2" t="s">
        <v>2155</v>
      </c>
      <c r="B2019" s="2" t="s">
        <v>68</v>
      </c>
      <c r="C2019" s="2" t="s">
        <v>96</v>
      </c>
      <c r="D2019" s="2" t="s">
        <v>107</v>
      </c>
      <c r="E2019" s="13" t="n">
        <v>45260</v>
      </c>
      <c r="F2019" s="13" t="n">
        <v>46355</v>
      </c>
      <c r="G2019" s="2" t="s">
        <v>32</v>
      </c>
      <c r="H2019" s="2" t="s">
        <v>98</v>
      </c>
      <c r="I2019" s="2" t="s">
        <v>115</v>
      </c>
      <c r="J2019" s="2" t="s">
        <v>100</v>
      </c>
      <c r="K2019" s="14" t="n">
        <v>4736.54</v>
      </c>
      <c r="L2019" s="2" t="n">
        <f aca="false">IF(E2019="","",ROUND((Indicadores!$B$4-E2019)/365.25,1))</f>
        <v>2.9</v>
      </c>
      <c r="M2019" s="2" t="str">
        <f aca="false">IF(E2019="","Virtual",IF(L2019&gt;=Indicadores!$B$6,"Fim de Vida",IF(L2019&gt;=Indicadores!$B$5,"Envelhecendo","Atual")))</f>
        <v>Atual</v>
      </c>
      <c r="N2019" s="2" t="str">
        <f aca="false">IF(F2019="","N/A",IF(F2019&lt;Indicadores!$B$4,"Vencida","Vigente"))</f>
        <v>Vigente</v>
      </c>
      <c r="O2019" s="2" t="str">
        <f aca="false">INDEX(Locais!$B$2:$B$13,MATCH(H2019,Locais!$A$2:$A$13,0))</f>
        <v>Sede - Brasília</v>
      </c>
      <c r="P2019" s="2" t="str">
        <f aca="false">INDEX(Locais!$C$2:$C$13,MATCH(H2019,Locais!$A$2:$A$13,0))</f>
        <v>Centro-Oeste</v>
      </c>
    </row>
    <row r="2020" customFormat="false" ht="15" hidden="false" customHeight="false" outlineLevel="0" collapsed="false">
      <c r="A2020" s="2" t="s">
        <v>2156</v>
      </c>
      <c r="B2020" s="2" t="s">
        <v>68</v>
      </c>
      <c r="C2020" s="2" t="s">
        <v>96</v>
      </c>
      <c r="D2020" s="2" t="s">
        <v>132</v>
      </c>
      <c r="E2020" s="13" t="n">
        <v>43991</v>
      </c>
      <c r="F2020" s="13" t="n">
        <v>45086</v>
      </c>
      <c r="G2020" s="2" t="s">
        <v>32</v>
      </c>
      <c r="H2020" s="2" t="s">
        <v>139</v>
      </c>
      <c r="I2020" s="2" t="s">
        <v>109</v>
      </c>
      <c r="J2020" s="2" t="s">
        <v>100</v>
      </c>
      <c r="K2020" s="14" t="n">
        <v>5605.75</v>
      </c>
      <c r="L2020" s="2" t="n">
        <f aca="false">IF(E2020="","",ROUND((Indicadores!$B$4-E2020)/365.25,1))</f>
        <v>6.4</v>
      </c>
      <c r="M2020" s="2" t="str">
        <f aca="false">IF(E2020="","Virtual",IF(L2020&gt;=Indicadores!$B$6,"Fim de Vida",IF(L2020&gt;=Indicadores!$B$5,"Envelhecendo","Atual")))</f>
        <v>Fim de Vida</v>
      </c>
      <c r="N2020" s="2" t="str">
        <f aca="false">IF(F2020="","N/A",IF(F2020&lt;Indicadores!$B$4,"Vencida","Vigente"))</f>
        <v>Vencida</v>
      </c>
      <c r="O2020" s="2" t="str">
        <f aca="false">INDEX(Locais!$B$2:$B$13,MATCH(H2020,Locais!$A$2:$A$13,0))</f>
        <v>Regional - Rio de Janeiro</v>
      </c>
      <c r="P2020" s="2" t="str">
        <f aca="false">INDEX(Locais!$C$2:$C$13,MATCH(H2020,Locais!$A$2:$A$13,0))</f>
        <v>Sudeste</v>
      </c>
    </row>
    <row r="2021" customFormat="false" ht="15" hidden="false" customHeight="false" outlineLevel="0" collapsed="false">
      <c r="A2021" s="2" t="s">
        <v>2157</v>
      </c>
      <c r="B2021" s="2" t="s">
        <v>69</v>
      </c>
      <c r="C2021" s="2" t="s">
        <v>96</v>
      </c>
      <c r="D2021" s="2" t="s">
        <v>97</v>
      </c>
      <c r="E2021" s="13" t="n">
        <v>43152</v>
      </c>
      <c r="F2021" s="13" t="n">
        <v>44247</v>
      </c>
      <c r="G2021" s="2" t="s">
        <v>118</v>
      </c>
      <c r="H2021" s="2" t="s">
        <v>104</v>
      </c>
      <c r="I2021" s="2" t="s">
        <v>99</v>
      </c>
      <c r="J2021" s="2" t="s">
        <v>100</v>
      </c>
      <c r="K2021" s="14" t="n">
        <v>9080.33</v>
      </c>
      <c r="L2021" s="2" t="n">
        <f aca="false">IF(E2021="","",ROUND((Indicadores!$B$4-E2021)/365.25,1))</f>
        <v>8.7</v>
      </c>
      <c r="M2021" s="2" t="str">
        <f aca="false">IF(E2021="","Virtual",IF(L2021&gt;=Indicadores!$B$6,"Fim de Vida",IF(L2021&gt;=Indicadores!$B$5,"Envelhecendo","Atual")))</f>
        <v>Fim de Vida</v>
      </c>
      <c r="N2021" s="2" t="str">
        <f aca="false">IF(F2021="","N/A",IF(F2021&lt;Indicadores!$B$4,"Vencida","Vigente"))</f>
        <v>Vencida</v>
      </c>
      <c r="O2021" s="2" t="str">
        <f aca="false">INDEX(Locais!$B$2:$B$13,MATCH(H2021,Locais!$A$2:$A$13,0))</f>
        <v>Regional - Fortaleza</v>
      </c>
      <c r="P2021" s="2" t="str">
        <f aca="false">INDEX(Locais!$C$2:$C$13,MATCH(H2021,Locais!$A$2:$A$13,0))</f>
        <v>Nordeste</v>
      </c>
    </row>
    <row r="2022" customFormat="false" ht="15" hidden="false" customHeight="false" outlineLevel="0" collapsed="false">
      <c r="A2022" s="2" t="s">
        <v>2158</v>
      </c>
      <c r="B2022" s="2" t="s">
        <v>69</v>
      </c>
      <c r="C2022" s="2" t="s">
        <v>96</v>
      </c>
      <c r="D2022" s="2" t="s">
        <v>117</v>
      </c>
      <c r="E2022" s="13" t="n">
        <v>42808</v>
      </c>
      <c r="F2022" s="13" t="n">
        <v>43903</v>
      </c>
      <c r="G2022" s="2" t="s">
        <v>118</v>
      </c>
      <c r="H2022" s="2" t="s">
        <v>98</v>
      </c>
      <c r="I2022" s="2" t="s">
        <v>136</v>
      </c>
      <c r="J2022" s="2" t="s">
        <v>100</v>
      </c>
      <c r="K2022" s="14" t="n">
        <v>8319.52</v>
      </c>
      <c r="L2022" s="2" t="n">
        <f aca="false">IF(E2022="","",ROUND((Indicadores!$B$4-E2022)/365.25,1))</f>
        <v>9.6</v>
      </c>
      <c r="M2022" s="2" t="str">
        <f aca="false">IF(E2022="","Virtual",IF(L2022&gt;=Indicadores!$B$6,"Fim de Vida",IF(L2022&gt;=Indicadores!$B$5,"Envelhecendo","Atual")))</f>
        <v>Fim de Vida</v>
      </c>
      <c r="N2022" s="2" t="str">
        <f aca="false">IF(F2022="","N/A",IF(F2022&lt;Indicadores!$B$4,"Vencida","Vigente"))</f>
        <v>Vencida</v>
      </c>
      <c r="O2022" s="2" t="str">
        <f aca="false">INDEX(Locais!$B$2:$B$13,MATCH(H2022,Locais!$A$2:$A$13,0))</f>
        <v>Sede - Brasília</v>
      </c>
      <c r="P2022" s="2" t="str">
        <f aca="false">INDEX(Locais!$C$2:$C$13,MATCH(H2022,Locais!$A$2:$A$13,0))</f>
        <v>Centro-Oeste</v>
      </c>
    </row>
    <row r="2023" customFormat="false" ht="15" hidden="false" customHeight="false" outlineLevel="0" collapsed="false">
      <c r="A2023" s="2" t="s">
        <v>2159</v>
      </c>
      <c r="B2023" s="2" t="s">
        <v>70</v>
      </c>
      <c r="C2023" s="2" t="s">
        <v>126</v>
      </c>
      <c r="D2023" s="2" t="s">
        <v>162</v>
      </c>
      <c r="E2023" s="13" t="n">
        <v>45268</v>
      </c>
      <c r="F2023" s="13" t="n">
        <v>47093</v>
      </c>
      <c r="G2023" s="2" t="s">
        <v>32</v>
      </c>
      <c r="H2023" s="2" t="s">
        <v>108</v>
      </c>
      <c r="I2023" s="2" t="s">
        <v>111</v>
      </c>
      <c r="J2023" s="2" t="s">
        <v>100</v>
      </c>
      <c r="K2023" s="14" t="n">
        <v>16095.29</v>
      </c>
      <c r="L2023" s="2" t="n">
        <f aca="false">IF(E2023="","",ROUND((Indicadores!$B$4-E2023)/365.25,1))</f>
        <v>2.9</v>
      </c>
      <c r="M2023" s="2" t="str">
        <f aca="false">IF(E2023="","Virtual",IF(L2023&gt;=Indicadores!$B$6,"Fim de Vida",IF(L2023&gt;=Indicadores!$B$5,"Envelhecendo","Atual")))</f>
        <v>Atual</v>
      </c>
      <c r="N2023" s="2" t="str">
        <f aca="false">IF(F2023="","N/A",IF(F2023&lt;Indicadores!$B$4,"Vencida","Vigente"))</f>
        <v>Vigente</v>
      </c>
      <c r="O2023" s="2" t="str">
        <f aca="false">INDEX(Locais!$B$2:$B$13,MATCH(H2023,Locais!$A$2:$A$13,0))</f>
        <v>Regional - Porto Alegre</v>
      </c>
      <c r="P2023" s="2" t="str">
        <f aca="false">INDEX(Locais!$C$2:$C$13,MATCH(H2023,Locais!$A$2:$A$13,0))</f>
        <v>Sul</v>
      </c>
    </row>
    <row r="2024" customFormat="false" ht="15" hidden="false" customHeight="false" outlineLevel="0" collapsed="false">
      <c r="A2024" s="2" t="s">
        <v>2160</v>
      </c>
      <c r="B2024" s="2" t="s">
        <v>68</v>
      </c>
      <c r="C2024" s="2" t="s">
        <v>96</v>
      </c>
      <c r="D2024" s="2" t="s">
        <v>132</v>
      </c>
      <c r="E2024" s="13" t="n">
        <v>45042</v>
      </c>
      <c r="F2024" s="13" t="n">
        <v>46137</v>
      </c>
      <c r="G2024" s="2" t="s">
        <v>34</v>
      </c>
      <c r="H2024" s="2" t="s">
        <v>98</v>
      </c>
      <c r="I2024" s="2" t="s">
        <v>111</v>
      </c>
      <c r="J2024" s="2" t="s">
        <v>100</v>
      </c>
      <c r="K2024" s="14" t="n">
        <v>6076.61</v>
      </c>
      <c r="L2024" s="2" t="n">
        <f aca="false">IF(E2024="","",ROUND((Indicadores!$B$4-E2024)/365.25,1))</f>
        <v>3.5</v>
      </c>
      <c r="M2024" s="2" t="str">
        <f aca="false">IF(E2024="","Virtual",IF(L2024&gt;=Indicadores!$B$6,"Fim de Vida",IF(L2024&gt;=Indicadores!$B$5,"Envelhecendo","Atual")))</f>
        <v>Envelhecendo</v>
      </c>
      <c r="N2024" s="2" t="str">
        <f aca="false">IF(F2024="","N/A",IF(F2024&lt;Indicadores!$B$4,"Vencida","Vigente"))</f>
        <v>Vencida</v>
      </c>
      <c r="O2024" s="2" t="str">
        <f aca="false">INDEX(Locais!$B$2:$B$13,MATCH(H2024,Locais!$A$2:$A$13,0))</f>
        <v>Sede - Brasília</v>
      </c>
      <c r="P2024" s="2" t="str">
        <f aca="false">INDEX(Locais!$C$2:$C$13,MATCH(H2024,Locais!$A$2:$A$13,0))</f>
        <v>Centro-Oeste</v>
      </c>
    </row>
    <row r="2025" customFormat="false" ht="15" hidden="false" customHeight="false" outlineLevel="0" collapsed="false">
      <c r="A2025" s="2" t="s">
        <v>2161</v>
      </c>
      <c r="B2025" s="2" t="s">
        <v>69</v>
      </c>
      <c r="C2025" s="2" t="s">
        <v>96</v>
      </c>
      <c r="D2025" s="2" t="s">
        <v>97</v>
      </c>
      <c r="E2025" s="13" t="n">
        <v>43410</v>
      </c>
      <c r="F2025" s="13" t="n">
        <v>44505</v>
      </c>
      <c r="G2025" s="2" t="s">
        <v>32</v>
      </c>
      <c r="H2025" s="2" t="s">
        <v>165</v>
      </c>
      <c r="I2025" s="2" t="s">
        <v>120</v>
      </c>
      <c r="J2025" s="2" t="s">
        <v>100</v>
      </c>
      <c r="K2025" s="14" t="n">
        <v>7407.29</v>
      </c>
      <c r="L2025" s="2" t="n">
        <f aca="false">IF(E2025="","",ROUND((Indicadores!$B$4-E2025)/365.25,1))</f>
        <v>7.9</v>
      </c>
      <c r="M2025" s="2" t="str">
        <f aca="false">IF(E2025="","Virtual",IF(L2025&gt;=Indicadores!$B$6,"Fim de Vida",IF(L2025&gt;=Indicadores!$B$5,"Envelhecendo","Atual")))</f>
        <v>Fim de Vida</v>
      </c>
      <c r="N2025" s="2" t="str">
        <f aca="false">IF(F2025="","N/A",IF(F2025&lt;Indicadores!$B$4,"Vencida","Vigente"))</f>
        <v>Vencida</v>
      </c>
      <c r="O2025" s="2" t="str">
        <f aca="false">INDEX(Locais!$B$2:$B$13,MATCH(H2025,Locais!$A$2:$A$13,0))</f>
        <v>Regional - Salvador</v>
      </c>
      <c r="P2025" s="2" t="str">
        <f aca="false">INDEX(Locais!$C$2:$C$13,MATCH(H2025,Locais!$A$2:$A$13,0))</f>
        <v>Nordeste</v>
      </c>
    </row>
    <row r="2026" customFormat="false" ht="15" hidden="false" customHeight="false" outlineLevel="0" collapsed="false">
      <c r="A2026" s="2" t="s">
        <v>2162</v>
      </c>
      <c r="B2026" s="2" t="s">
        <v>69</v>
      </c>
      <c r="C2026" s="2" t="s">
        <v>126</v>
      </c>
      <c r="D2026" s="2" t="s">
        <v>169</v>
      </c>
      <c r="E2026" s="13" t="n">
        <v>45226</v>
      </c>
      <c r="F2026" s="13" t="n">
        <v>46321</v>
      </c>
      <c r="G2026" s="2" t="s">
        <v>151</v>
      </c>
      <c r="H2026" s="2" t="s">
        <v>119</v>
      </c>
      <c r="I2026" s="2" t="s">
        <v>109</v>
      </c>
      <c r="J2026" s="2" t="s">
        <v>137</v>
      </c>
      <c r="K2026" s="14" t="n">
        <v>7388.37</v>
      </c>
      <c r="L2026" s="2" t="n">
        <f aca="false">IF(E2026="","",ROUND((Indicadores!$B$4-E2026)/365.25,1))</f>
        <v>3</v>
      </c>
      <c r="M2026" s="2" t="str">
        <f aca="false">IF(E2026="","Virtual",IF(L2026&gt;=Indicadores!$B$6,"Fim de Vida",IF(L2026&gt;=Indicadores!$B$5,"Envelhecendo","Atual")))</f>
        <v>Envelhecendo</v>
      </c>
      <c r="N2026" s="2" t="str">
        <f aca="false">IF(F2026="","N/A",IF(F2026&lt;Indicadores!$B$4,"Vencida","Vigente"))</f>
        <v>Vigente</v>
      </c>
      <c r="O2026" s="2" t="str">
        <f aca="false">INDEX(Locais!$B$2:$B$13,MATCH(H2026,Locais!$A$2:$A$13,0))</f>
        <v>Regional - São Paulo</v>
      </c>
      <c r="P2026" s="2" t="str">
        <f aca="false">INDEX(Locais!$C$2:$C$13,MATCH(H2026,Locais!$A$2:$A$13,0))</f>
        <v>Sudeste</v>
      </c>
    </row>
    <row r="2027" customFormat="false" ht="15" hidden="false" customHeight="false" outlineLevel="0" collapsed="false">
      <c r="A2027" s="2" t="s">
        <v>2163</v>
      </c>
      <c r="B2027" s="2" t="s">
        <v>70</v>
      </c>
      <c r="C2027" s="2" t="s">
        <v>126</v>
      </c>
      <c r="D2027" s="2" t="s">
        <v>162</v>
      </c>
      <c r="E2027" s="13" t="n">
        <v>45452</v>
      </c>
      <c r="F2027" s="13" t="n">
        <v>47277</v>
      </c>
      <c r="G2027" s="2" t="s">
        <v>32</v>
      </c>
      <c r="H2027" s="2" t="s">
        <v>114</v>
      </c>
      <c r="I2027" s="2" t="s">
        <v>109</v>
      </c>
      <c r="J2027" s="2" t="s">
        <v>100</v>
      </c>
      <c r="K2027" s="14" t="n">
        <v>17455.95</v>
      </c>
      <c r="L2027" s="2" t="n">
        <f aca="false">IF(E2027="","",ROUND((Indicadores!$B$4-E2027)/365.25,1))</f>
        <v>2.4</v>
      </c>
      <c r="M2027" s="2" t="str">
        <f aca="false">IF(E2027="","Virtual",IF(L2027&gt;=Indicadores!$B$6,"Fim de Vida",IF(L2027&gt;=Indicadores!$B$5,"Envelhecendo","Atual")))</f>
        <v>Atual</v>
      </c>
      <c r="N2027" s="2" t="str">
        <f aca="false">IF(F2027="","N/A",IF(F2027&lt;Indicadores!$B$4,"Vencida","Vigente"))</f>
        <v>Vigente</v>
      </c>
      <c r="O2027" s="2" t="str">
        <f aca="false">INDEX(Locais!$B$2:$B$13,MATCH(H2027,Locais!$A$2:$A$13,0))</f>
        <v>Regional - Belo Horizonte</v>
      </c>
      <c r="P2027" s="2" t="str">
        <f aca="false">INDEX(Locais!$C$2:$C$13,MATCH(H2027,Locais!$A$2:$A$13,0))</f>
        <v>Sudeste</v>
      </c>
    </row>
    <row r="2028" customFormat="false" ht="15" hidden="false" customHeight="false" outlineLevel="0" collapsed="false">
      <c r="A2028" s="2" t="s">
        <v>2164</v>
      </c>
      <c r="B2028" s="2" t="s">
        <v>69</v>
      </c>
      <c r="C2028" s="2" t="s">
        <v>96</v>
      </c>
      <c r="D2028" s="2" t="s">
        <v>97</v>
      </c>
      <c r="E2028" s="13" t="n">
        <v>44934</v>
      </c>
      <c r="F2028" s="13" t="n">
        <v>46029</v>
      </c>
      <c r="G2028" s="2" t="s">
        <v>32</v>
      </c>
      <c r="H2028" s="2" t="s">
        <v>98</v>
      </c>
      <c r="I2028" s="2" t="s">
        <v>142</v>
      </c>
      <c r="J2028" s="2" t="s">
        <v>100</v>
      </c>
      <c r="K2028" s="14" t="n">
        <v>9123.28</v>
      </c>
      <c r="L2028" s="2" t="n">
        <f aca="false">IF(E2028="","",ROUND((Indicadores!$B$4-E2028)/365.25,1))</f>
        <v>3.8</v>
      </c>
      <c r="M2028" s="2" t="str">
        <f aca="false">IF(E2028="","Virtual",IF(L2028&gt;=Indicadores!$B$6,"Fim de Vida",IF(L2028&gt;=Indicadores!$B$5,"Envelhecendo","Atual")))</f>
        <v>Envelhecendo</v>
      </c>
      <c r="N2028" s="2" t="str">
        <f aca="false">IF(F2028="","N/A",IF(F2028&lt;Indicadores!$B$4,"Vencida","Vigente"))</f>
        <v>Vencida</v>
      </c>
      <c r="O2028" s="2" t="str">
        <f aca="false">INDEX(Locais!$B$2:$B$13,MATCH(H2028,Locais!$A$2:$A$13,0))</f>
        <v>Sede - Brasília</v>
      </c>
      <c r="P2028" s="2" t="str">
        <f aca="false">INDEX(Locais!$C$2:$C$13,MATCH(H2028,Locais!$A$2:$A$13,0))</f>
        <v>Centro-Oeste</v>
      </c>
    </row>
    <row r="2029" customFormat="false" ht="15" hidden="false" customHeight="false" outlineLevel="0" collapsed="false">
      <c r="A2029" s="2" t="s">
        <v>2165</v>
      </c>
      <c r="B2029" s="2" t="s">
        <v>71</v>
      </c>
      <c r="C2029" s="2" t="s">
        <v>126</v>
      </c>
      <c r="D2029" s="2" t="s">
        <v>157</v>
      </c>
      <c r="E2029" s="13" t="n">
        <v>44732</v>
      </c>
      <c r="F2029" s="13" t="n">
        <v>45827</v>
      </c>
      <c r="G2029" s="2" t="s">
        <v>32</v>
      </c>
      <c r="H2029" s="2" t="s">
        <v>98</v>
      </c>
      <c r="I2029" s="2" t="s">
        <v>105</v>
      </c>
      <c r="J2029" s="2" t="s">
        <v>100</v>
      </c>
      <c r="K2029" s="14" t="n">
        <v>2427.73</v>
      </c>
      <c r="L2029" s="2" t="n">
        <f aca="false">IF(E2029="","",ROUND((Indicadores!$B$4-E2029)/365.25,1))</f>
        <v>4.3</v>
      </c>
      <c r="M2029" s="2" t="str">
        <f aca="false">IF(E2029="","Virtual",IF(L2029&gt;=Indicadores!$B$6,"Fim de Vida",IF(L2029&gt;=Indicadores!$B$5,"Envelhecendo","Atual")))</f>
        <v>Envelhecendo</v>
      </c>
      <c r="N2029" s="2" t="str">
        <f aca="false">IF(F2029="","N/A",IF(F2029&lt;Indicadores!$B$4,"Vencida","Vigente"))</f>
        <v>Vencida</v>
      </c>
      <c r="O2029" s="2" t="str">
        <f aca="false">INDEX(Locais!$B$2:$B$13,MATCH(H2029,Locais!$A$2:$A$13,0))</f>
        <v>Sede - Brasília</v>
      </c>
      <c r="P2029" s="2" t="str">
        <f aca="false">INDEX(Locais!$C$2:$C$13,MATCH(H2029,Locais!$A$2:$A$13,0))</f>
        <v>Centro-Oeste</v>
      </c>
    </row>
    <row r="2030" customFormat="false" ht="15" hidden="false" customHeight="false" outlineLevel="0" collapsed="false">
      <c r="A2030" s="2" t="s">
        <v>2166</v>
      </c>
      <c r="B2030" s="2" t="s">
        <v>69</v>
      </c>
      <c r="C2030" s="2" t="s">
        <v>96</v>
      </c>
      <c r="D2030" s="2" t="s">
        <v>97</v>
      </c>
      <c r="E2030" s="13" t="n">
        <v>43412</v>
      </c>
      <c r="F2030" s="13" t="n">
        <v>44507</v>
      </c>
      <c r="G2030" s="2" t="s">
        <v>32</v>
      </c>
      <c r="H2030" s="2" t="s">
        <v>163</v>
      </c>
      <c r="I2030" s="2" t="s">
        <v>109</v>
      </c>
      <c r="J2030" s="2" t="s">
        <v>100</v>
      </c>
      <c r="K2030" s="14" t="n">
        <v>7526.11</v>
      </c>
      <c r="L2030" s="2" t="n">
        <f aca="false">IF(E2030="","",ROUND((Indicadores!$B$4-E2030)/365.25,1))</f>
        <v>7.9</v>
      </c>
      <c r="M2030" s="2" t="str">
        <f aca="false">IF(E2030="","Virtual",IF(L2030&gt;=Indicadores!$B$6,"Fim de Vida",IF(L2030&gt;=Indicadores!$B$5,"Envelhecendo","Atual")))</f>
        <v>Fim de Vida</v>
      </c>
      <c r="N2030" s="2" t="str">
        <f aca="false">IF(F2030="","N/A",IF(F2030&lt;Indicadores!$B$4,"Vencida","Vigente"))</f>
        <v>Vencida</v>
      </c>
      <c r="O2030" s="2" t="str">
        <f aca="false">INDEX(Locais!$B$2:$B$13,MATCH(H2030,Locais!$A$2:$A$13,0))</f>
        <v>Regional - Manaus</v>
      </c>
      <c r="P2030" s="2" t="str">
        <f aca="false">INDEX(Locais!$C$2:$C$13,MATCH(H2030,Locais!$A$2:$A$13,0))</f>
        <v>Norte</v>
      </c>
    </row>
    <row r="2031" customFormat="false" ht="15" hidden="false" customHeight="false" outlineLevel="0" collapsed="false">
      <c r="A2031" s="2" t="s">
        <v>2167</v>
      </c>
      <c r="B2031" s="2" t="s">
        <v>68</v>
      </c>
      <c r="C2031" s="2" t="s">
        <v>96</v>
      </c>
      <c r="D2031" s="2" t="s">
        <v>132</v>
      </c>
      <c r="E2031" s="13" t="n">
        <v>44680</v>
      </c>
      <c r="F2031" s="13" t="n">
        <v>45775</v>
      </c>
      <c r="G2031" s="2" t="s">
        <v>32</v>
      </c>
      <c r="H2031" s="2" t="s">
        <v>139</v>
      </c>
      <c r="I2031" s="2" t="s">
        <v>120</v>
      </c>
      <c r="J2031" s="2" t="s">
        <v>100</v>
      </c>
      <c r="K2031" s="14" t="n">
        <v>6137</v>
      </c>
      <c r="L2031" s="2" t="n">
        <f aca="false">IF(E2031="","",ROUND((Indicadores!$B$4-E2031)/365.25,1))</f>
        <v>4.5</v>
      </c>
      <c r="M2031" s="2" t="str">
        <f aca="false">IF(E2031="","Virtual",IF(L2031&gt;=Indicadores!$B$6,"Fim de Vida",IF(L2031&gt;=Indicadores!$B$5,"Envelhecendo","Atual")))</f>
        <v>Envelhecendo</v>
      </c>
      <c r="N2031" s="2" t="str">
        <f aca="false">IF(F2031="","N/A",IF(F2031&lt;Indicadores!$B$4,"Vencida","Vigente"))</f>
        <v>Vencida</v>
      </c>
      <c r="O2031" s="2" t="str">
        <f aca="false">INDEX(Locais!$B$2:$B$13,MATCH(H2031,Locais!$A$2:$A$13,0))</f>
        <v>Regional - Rio de Janeiro</v>
      </c>
      <c r="P2031" s="2" t="str">
        <f aca="false">INDEX(Locais!$C$2:$C$13,MATCH(H2031,Locais!$A$2:$A$13,0))</f>
        <v>Sudeste</v>
      </c>
    </row>
    <row r="2032" customFormat="false" ht="15" hidden="false" customHeight="false" outlineLevel="0" collapsed="false">
      <c r="A2032" s="2" t="s">
        <v>2168</v>
      </c>
      <c r="B2032" s="2" t="s">
        <v>68</v>
      </c>
      <c r="C2032" s="2" t="s">
        <v>126</v>
      </c>
      <c r="D2032" s="2" t="s">
        <v>127</v>
      </c>
      <c r="E2032" s="13" t="n">
        <v>43994</v>
      </c>
      <c r="F2032" s="13" t="n">
        <v>45089</v>
      </c>
      <c r="G2032" s="2" t="s">
        <v>32</v>
      </c>
      <c r="H2032" s="2" t="s">
        <v>128</v>
      </c>
      <c r="I2032" s="2" t="s">
        <v>115</v>
      </c>
      <c r="J2032" s="2" t="s">
        <v>100</v>
      </c>
      <c r="K2032" s="14" t="n">
        <v>4733.66</v>
      </c>
      <c r="L2032" s="2" t="n">
        <f aca="false">IF(E2032="","",ROUND((Indicadores!$B$4-E2032)/365.25,1))</f>
        <v>6.3</v>
      </c>
      <c r="M2032" s="2" t="str">
        <f aca="false">IF(E2032="","Virtual",IF(L2032&gt;=Indicadores!$B$6,"Fim de Vida",IF(L2032&gt;=Indicadores!$B$5,"Envelhecendo","Atual")))</f>
        <v>Fim de Vida</v>
      </c>
      <c r="N2032" s="2" t="str">
        <f aca="false">IF(F2032="","N/A",IF(F2032&lt;Indicadores!$B$4,"Vencida","Vigente"))</f>
        <v>Vencida</v>
      </c>
      <c r="O2032" s="2" t="str">
        <f aca="false">INDEX(Locais!$B$2:$B$13,MATCH(H2032,Locais!$A$2:$A$13,0))</f>
        <v>Regional - Recife</v>
      </c>
      <c r="P2032" s="2" t="str">
        <f aca="false">INDEX(Locais!$C$2:$C$13,MATCH(H2032,Locais!$A$2:$A$13,0))</f>
        <v>Nordeste</v>
      </c>
    </row>
    <row r="2033" customFormat="false" ht="15" hidden="false" customHeight="false" outlineLevel="0" collapsed="false">
      <c r="A2033" s="2" t="s">
        <v>2169</v>
      </c>
      <c r="B2033" s="2" t="s">
        <v>68</v>
      </c>
      <c r="C2033" s="2" t="s">
        <v>126</v>
      </c>
      <c r="D2033" s="2" t="s">
        <v>127</v>
      </c>
      <c r="E2033" s="13" t="n">
        <v>45160</v>
      </c>
      <c r="F2033" s="13" t="n">
        <v>46255</v>
      </c>
      <c r="G2033" s="2" t="s">
        <v>32</v>
      </c>
      <c r="H2033" s="2" t="s">
        <v>119</v>
      </c>
      <c r="I2033" s="2" t="s">
        <v>120</v>
      </c>
      <c r="J2033" s="2" t="s">
        <v>100</v>
      </c>
      <c r="K2033" s="14" t="n">
        <v>6036.24</v>
      </c>
      <c r="L2033" s="2" t="n">
        <f aca="false">IF(E2033="","",ROUND((Indicadores!$B$4-E2033)/365.25,1))</f>
        <v>3.2</v>
      </c>
      <c r="M2033" s="2" t="str">
        <f aca="false">IF(E2033="","Virtual",IF(L2033&gt;=Indicadores!$B$6,"Fim de Vida",IF(L2033&gt;=Indicadores!$B$5,"Envelhecendo","Atual")))</f>
        <v>Envelhecendo</v>
      </c>
      <c r="N2033" s="2" t="str">
        <f aca="false">IF(F2033="","N/A",IF(F2033&lt;Indicadores!$B$4,"Vencida","Vigente"))</f>
        <v>Vencida</v>
      </c>
      <c r="O2033" s="2" t="str">
        <f aca="false">INDEX(Locais!$B$2:$B$13,MATCH(H2033,Locais!$A$2:$A$13,0))</f>
        <v>Regional - São Paulo</v>
      </c>
      <c r="P2033" s="2" t="str">
        <f aca="false">INDEX(Locais!$C$2:$C$13,MATCH(H2033,Locais!$A$2:$A$13,0))</f>
        <v>Sudeste</v>
      </c>
    </row>
    <row r="2034" customFormat="false" ht="15" hidden="false" customHeight="false" outlineLevel="0" collapsed="false">
      <c r="A2034" s="2" t="s">
        <v>2170</v>
      </c>
      <c r="B2034" s="2" t="s">
        <v>69</v>
      </c>
      <c r="C2034" s="2" t="s">
        <v>96</v>
      </c>
      <c r="D2034" s="2" t="s">
        <v>117</v>
      </c>
      <c r="E2034" s="13" t="n">
        <v>45819</v>
      </c>
      <c r="F2034" s="13" t="n">
        <v>46914</v>
      </c>
      <c r="G2034" s="2" t="s">
        <v>32</v>
      </c>
      <c r="H2034" s="2" t="s">
        <v>119</v>
      </c>
      <c r="I2034" s="2" t="s">
        <v>133</v>
      </c>
      <c r="J2034" s="2" t="s">
        <v>100</v>
      </c>
      <c r="K2034" s="14" t="n">
        <v>10727.48</v>
      </c>
      <c r="L2034" s="2" t="n">
        <f aca="false">IF(E2034="","",ROUND((Indicadores!$B$4-E2034)/365.25,1))</f>
        <v>1.4</v>
      </c>
      <c r="M2034" s="2" t="str">
        <f aca="false">IF(E2034="","Virtual",IF(L2034&gt;=Indicadores!$B$6,"Fim de Vida",IF(L2034&gt;=Indicadores!$B$5,"Envelhecendo","Atual")))</f>
        <v>Atual</v>
      </c>
      <c r="N2034" s="2" t="str">
        <f aca="false">IF(F2034="","N/A",IF(F2034&lt;Indicadores!$B$4,"Vencida","Vigente"))</f>
        <v>Vigente</v>
      </c>
      <c r="O2034" s="2" t="str">
        <f aca="false">INDEX(Locais!$B$2:$B$13,MATCH(H2034,Locais!$A$2:$A$13,0))</f>
        <v>Regional - São Paulo</v>
      </c>
      <c r="P2034" s="2" t="str">
        <f aca="false">INDEX(Locais!$C$2:$C$13,MATCH(H2034,Locais!$A$2:$A$13,0))</f>
        <v>Sudeste</v>
      </c>
    </row>
    <row r="2035" customFormat="false" ht="15" hidden="false" customHeight="false" outlineLevel="0" collapsed="false">
      <c r="A2035" s="2" t="s">
        <v>2171</v>
      </c>
      <c r="B2035" s="2" t="s">
        <v>70</v>
      </c>
      <c r="C2035" s="2" t="s">
        <v>126</v>
      </c>
      <c r="D2035" s="2" t="s">
        <v>162</v>
      </c>
      <c r="E2035" s="13" t="n">
        <v>44791</v>
      </c>
      <c r="F2035" s="13" t="n">
        <v>46616</v>
      </c>
      <c r="G2035" s="2" t="s">
        <v>135</v>
      </c>
      <c r="H2035" s="2" t="s">
        <v>139</v>
      </c>
      <c r="I2035" s="2" t="s">
        <v>120</v>
      </c>
      <c r="J2035" s="2" t="s">
        <v>137</v>
      </c>
      <c r="K2035" s="14" t="n">
        <v>16428.59</v>
      </c>
      <c r="L2035" s="2" t="n">
        <f aca="false">IF(E2035="","",ROUND((Indicadores!$B$4-E2035)/365.25,1))</f>
        <v>4.2</v>
      </c>
      <c r="M2035" s="2" t="str">
        <f aca="false">IF(E2035="","Virtual",IF(L2035&gt;=Indicadores!$B$6,"Fim de Vida",IF(L2035&gt;=Indicadores!$B$5,"Envelhecendo","Atual")))</f>
        <v>Envelhecendo</v>
      </c>
      <c r="N2035" s="2" t="str">
        <f aca="false">IF(F2035="","N/A",IF(F2035&lt;Indicadores!$B$4,"Vencida","Vigente"))</f>
        <v>Vigente</v>
      </c>
      <c r="O2035" s="2" t="str">
        <f aca="false">INDEX(Locais!$B$2:$B$13,MATCH(H2035,Locais!$A$2:$A$13,0))</f>
        <v>Regional - Rio de Janeiro</v>
      </c>
      <c r="P2035" s="2" t="str">
        <f aca="false">INDEX(Locais!$C$2:$C$13,MATCH(H2035,Locais!$A$2:$A$13,0))</f>
        <v>Sudeste</v>
      </c>
    </row>
    <row r="2036" customFormat="false" ht="15" hidden="false" customHeight="false" outlineLevel="0" collapsed="false">
      <c r="A2036" s="2" t="s">
        <v>2172</v>
      </c>
      <c r="B2036" s="2" t="s">
        <v>70</v>
      </c>
      <c r="C2036" s="2" t="s">
        <v>126</v>
      </c>
      <c r="D2036" s="2" t="s">
        <v>162</v>
      </c>
      <c r="E2036" s="13" t="n">
        <v>45302</v>
      </c>
      <c r="F2036" s="13" t="n">
        <v>47127</v>
      </c>
      <c r="G2036" s="2" t="s">
        <v>32</v>
      </c>
      <c r="H2036" s="2" t="s">
        <v>108</v>
      </c>
      <c r="I2036" s="2" t="s">
        <v>99</v>
      </c>
      <c r="J2036" s="2" t="s">
        <v>100</v>
      </c>
      <c r="K2036" s="14" t="n">
        <v>15365.78</v>
      </c>
      <c r="L2036" s="2" t="n">
        <f aca="false">IF(E2036="","",ROUND((Indicadores!$B$4-E2036)/365.25,1))</f>
        <v>2.8</v>
      </c>
      <c r="M2036" s="2" t="str">
        <f aca="false">IF(E2036="","Virtual",IF(L2036&gt;=Indicadores!$B$6,"Fim de Vida",IF(L2036&gt;=Indicadores!$B$5,"Envelhecendo","Atual")))</f>
        <v>Atual</v>
      </c>
      <c r="N2036" s="2" t="str">
        <f aca="false">IF(F2036="","N/A",IF(F2036&lt;Indicadores!$B$4,"Vencida","Vigente"))</f>
        <v>Vigente</v>
      </c>
      <c r="O2036" s="2" t="str">
        <f aca="false">INDEX(Locais!$B$2:$B$13,MATCH(H2036,Locais!$A$2:$A$13,0))</f>
        <v>Regional - Porto Alegre</v>
      </c>
      <c r="P2036" s="2" t="str">
        <f aca="false">INDEX(Locais!$C$2:$C$13,MATCH(H2036,Locais!$A$2:$A$13,0))</f>
        <v>Sul</v>
      </c>
    </row>
    <row r="2037" customFormat="false" ht="15" hidden="false" customHeight="false" outlineLevel="0" collapsed="false">
      <c r="A2037" s="2" t="s">
        <v>2173</v>
      </c>
      <c r="B2037" s="2" t="s">
        <v>68</v>
      </c>
      <c r="C2037" s="2" t="s">
        <v>96</v>
      </c>
      <c r="D2037" s="2" t="s">
        <v>107</v>
      </c>
      <c r="E2037" s="13" t="n">
        <v>45002</v>
      </c>
      <c r="F2037" s="13" t="n">
        <v>46097</v>
      </c>
      <c r="G2037" s="2" t="s">
        <v>32</v>
      </c>
      <c r="H2037" s="2" t="s">
        <v>98</v>
      </c>
      <c r="I2037" s="2" t="s">
        <v>115</v>
      </c>
      <c r="J2037" s="2" t="s">
        <v>100</v>
      </c>
      <c r="K2037" s="14" t="n">
        <v>5074.94</v>
      </c>
      <c r="L2037" s="2" t="n">
        <f aca="false">IF(E2037="","",ROUND((Indicadores!$B$4-E2037)/365.25,1))</f>
        <v>3.6</v>
      </c>
      <c r="M2037" s="2" t="str">
        <f aca="false">IF(E2037="","Virtual",IF(L2037&gt;=Indicadores!$B$6,"Fim de Vida",IF(L2037&gt;=Indicadores!$B$5,"Envelhecendo","Atual")))</f>
        <v>Envelhecendo</v>
      </c>
      <c r="N2037" s="2" t="str">
        <f aca="false">IF(F2037="","N/A",IF(F2037&lt;Indicadores!$B$4,"Vencida","Vigente"))</f>
        <v>Vencida</v>
      </c>
      <c r="O2037" s="2" t="str">
        <f aca="false">INDEX(Locais!$B$2:$B$13,MATCH(H2037,Locais!$A$2:$A$13,0))</f>
        <v>Sede - Brasília</v>
      </c>
      <c r="P2037" s="2" t="str">
        <f aca="false">INDEX(Locais!$C$2:$C$13,MATCH(H2037,Locais!$A$2:$A$13,0))</f>
        <v>Centro-Oeste</v>
      </c>
    </row>
    <row r="2038" customFormat="false" ht="15" hidden="false" customHeight="false" outlineLevel="0" collapsed="false">
      <c r="A2038" s="2" t="s">
        <v>2174</v>
      </c>
      <c r="B2038" s="2" t="s">
        <v>69</v>
      </c>
      <c r="C2038" s="2" t="s">
        <v>126</v>
      </c>
      <c r="D2038" s="2" t="s">
        <v>169</v>
      </c>
      <c r="E2038" s="13" t="n">
        <v>44184</v>
      </c>
      <c r="F2038" s="13" t="n">
        <v>45279</v>
      </c>
      <c r="G2038" s="2" t="s">
        <v>34</v>
      </c>
      <c r="H2038" s="2" t="s">
        <v>145</v>
      </c>
      <c r="I2038" s="2" t="s">
        <v>136</v>
      </c>
      <c r="J2038" s="2" t="s">
        <v>100</v>
      </c>
      <c r="K2038" s="14" t="n">
        <v>7013.3</v>
      </c>
      <c r="L2038" s="2" t="n">
        <f aca="false">IF(E2038="","",ROUND((Indicadores!$B$4-E2038)/365.25,1))</f>
        <v>5.8</v>
      </c>
      <c r="M2038" s="2" t="str">
        <f aca="false">IF(E2038="","Virtual",IF(L2038&gt;=Indicadores!$B$6,"Fim de Vida",IF(L2038&gt;=Indicadores!$B$5,"Envelhecendo","Atual")))</f>
        <v>Fim de Vida</v>
      </c>
      <c r="N2038" s="2" t="str">
        <f aca="false">IF(F2038="","N/A",IF(F2038&lt;Indicadores!$B$4,"Vencida","Vigente"))</f>
        <v>Vencida</v>
      </c>
      <c r="O2038" s="2" t="str">
        <f aca="false">INDEX(Locais!$B$2:$B$13,MATCH(H2038,Locais!$A$2:$A$13,0))</f>
        <v>Regional - Belém</v>
      </c>
      <c r="P2038" s="2" t="str">
        <f aca="false">INDEX(Locais!$C$2:$C$13,MATCH(H2038,Locais!$A$2:$A$13,0))</f>
        <v>Norte</v>
      </c>
    </row>
    <row r="2039" customFormat="false" ht="15" hidden="false" customHeight="false" outlineLevel="0" collapsed="false">
      <c r="A2039" s="2" t="s">
        <v>2175</v>
      </c>
      <c r="B2039" s="2" t="s">
        <v>68</v>
      </c>
      <c r="C2039" s="2" t="s">
        <v>96</v>
      </c>
      <c r="D2039" s="2" t="s">
        <v>107</v>
      </c>
      <c r="E2039" s="13" t="n">
        <v>44683</v>
      </c>
      <c r="F2039" s="13" t="n">
        <v>45778</v>
      </c>
      <c r="G2039" s="2" t="s">
        <v>118</v>
      </c>
      <c r="H2039" s="2" t="s">
        <v>163</v>
      </c>
      <c r="I2039" s="2" t="s">
        <v>142</v>
      </c>
      <c r="J2039" s="2" t="s">
        <v>100</v>
      </c>
      <c r="K2039" s="14" t="n">
        <v>6358.59</v>
      </c>
      <c r="L2039" s="2" t="n">
        <f aca="false">IF(E2039="","",ROUND((Indicadores!$B$4-E2039)/365.25,1))</f>
        <v>4.5</v>
      </c>
      <c r="M2039" s="2" t="str">
        <f aca="false">IF(E2039="","Virtual",IF(L2039&gt;=Indicadores!$B$6,"Fim de Vida",IF(L2039&gt;=Indicadores!$B$5,"Envelhecendo","Atual")))</f>
        <v>Envelhecendo</v>
      </c>
      <c r="N2039" s="2" t="str">
        <f aca="false">IF(F2039="","N/A",IF(F2039&lt;Indicadores!$B$4,"Vencida","Vigente"))</f>
        <v>Vencida</v>
      </c>
      <c r="O2039" s="2" t="str">
        <f aca="false">INDEX(Locais!$B$2:$B$13,MATCH(H2039,Locais!$A$2:$A$13,0))</f>
        <v>Regional - Manaus</v>
      </c>
      <c r="P2039" s="2" t="str">
        <f aca="false">INDEX(Locais!$C$2:$C$13,MATCH(H2039,Locais!$A$2:$A$13,0))</f>
        <v>Norte</v>
      </c>
    </row>
    <row r="2040" customFormat="false" ht="15" hidden="false" customHeight="false" outlineLevel="0" collapsed="false">
      <c r="A2040" s="2" t="s">
        <v>2176</v>
      </c>
      <c r="B2040" s="2" t="s">
        <v>68</v>
      </c>
      <c r="C2040" s="2" t="s">
        <v>102</v>
      </c>
      <c r="D2040" s="2" t="s">
        <v>103</v>
      </c>
      <c r="E2040" s="13" t="n">
        <v>44245</v>
      </c>
      <c r="F2040" s="13" t="n">
        <v>45340</v>
      </c>
      <c r="G2040" s="2" t="s">
        <v>32</v>
      </c>
      <c r="H2040" s="2" t="s">
        <v>123</v>
      </c>
      <c r="I2040" s="2" t="s">
        <v>111</v>
      </c>
      <c r="J2040" s="2" t="s">
        <v>100</v>
      </c>
      <c r="K2040" s="14" t="n">
        <v>4814.11</v>
      </c>
      <c r="L2040" s="2" t="n">
        <f aca="false">IF(E2040="","",ROUND((Indicadores!$B$4-E2040)/365.25,1))</f>
        <v>5.7</v>
      </c>
      <c r="M2040" s="2" t="str">
        <f aca="false">IF(E2040="","Virtual",IF(L2040&gt;=Indicadores!$B$6,"Fim de Vida",IF(L2040&gt;=Indicadores!$B$5,"Envelhecendo","Atual")))</f>
        <v>Fim de Vida</v>
      </c>
      <c r="N2040" s="2" t="str">
        <f aca="false">IF(F2040="","N/A",IF(F2040&lt;Indicadores!$B$4,"Vencida","Vigente"))</f>
        <v>Vencida</v>
      </c>
      <c r="O2040" s="2" t="str">
        <f aca="false">INDEX(Locais!$B$2:$B$13,MATCH(H2040,Locais!$A$2:$A$13,0))</f>
        <v>Regional - Goiânia</v>
      </c>
      <c r="P2040" s="2" t="str">
        <f aca="false">INDEX(Locais!$C$2:$C$13,MATCH(H2040,Locais!$A$2:$A$13,0))</f>
        <v>Centro-Oeste</v>
      </c>
    </row>
    <row r="2041" customFormat="false" ht="15" hidden="false" customHeight="false" outlineLevel="0" collapsed="false">
      <c r="A2041" s="2" t="s">
        <v>2177</v>
      </c>
      <c r="B2041" s="2" t="s">
        <v>69</v>
      </c>
      <c r="C2041" s="2" t="s">
        <v>126</v>
      </c>
      <c r="D2041" s="2" t="s">
        <v>169</v>
      </c>
      <c r="E2041" s="13" t="n">
        <v>45006</v>
      </c>
      <c r="F2041" s="13" t="n">
        <v>46101</v>
      </c>
      <c r="G2041" s="2" t="s">
        <v>32</v>
      </c>
      <c r="H2041" s="2" t="s">
        <v>119</v>
      </c>
      <c r="I2041" s="2" t="s">
        <v>99</v>
      </c>
      <c r="J2041" s="2" t="s">
        <v>100</v>
      </c>
      <c r="K2041" s="14" t="n">
        <v>9849.46</v>
      </c>
      <c r="L2041" s="2" t="n">
        <f aca="false">IF(E2041="","",ROUND((Indicadores!$B$4-E2041)/365.25,1))</f>
        <v>3.6</v>
      </c>
      <c r="M2041" s="2" t="str">
        <f aca="false">IF(E2041="","Virtual",IF(L2041&gt;=Indicadores!$B$6,"Fim de Vida",IF(L2041&gt;=Indicadores!$B$5,"Envelhecendo","Atual")))</f>
        <v>Envelhecendo</v>
      </c>
      <c r="N2041" s="2" t="str">
        <f aca="false">IF(F2041="","N/A",IF(F2041&lt;Indicadores!$B$4,"Vencida","Vigente"))</f>
        <v>Vencida</v>
      </c>
      <c r="O2041" s="2" t="str">
        <f aca="false">INDEX(Locais!$B$2:$B$13,MATCH(H2041,Locais!$A$2:$A$13,0))</f>
        <v>Regional - São Paulo</v>
      </c>
      <c r="P2041" s="2" t="str">
        <f aca="false">INDEX(Locais!$C$2:$C$13,MATCH(H2041,Locais!$A$2:$A$13,0))</f>
        <v>Sudeste</v>
      </c>
    </row>
    <row r="2042" customFormat="false" ht="15" hidden="false" customHeight="false" outlineLevel="0" collapsed="false">
      <c r="A2042" s="2" t="s">
        <v>2178</v>
      </c>
      <c r="B2042" s="2" t="s">
        <v>69</v>
      </c>
      <c r="C2042" s="2" t="s">
        <v>126</v>
      </c>
      <c r="D2042" s="2" t="s">
        <v>169</v>
      </c>
      <c r="E2042" s="13" t="n">
        <v>45044</v>
      </c>
      <c r="F2042" s="13" t="n">
        <v>46139</v>
      </c>
      <c r="G2042" s="2" t="s">
        <v>32</v>
      </c>
      <c r="H2042" s="2" t="s">
        <v>119</v>
      </c>
      <c r="I2042" s="2" t="s">
        <v>99</v>
      </c>
      <c r="J2042" s="2" t="s">
        <v>100</v>
      </c>
      <c r="K2042" s="14" t="n">
        <v>7559.77</v>
      </c>
      <c r="L2042" s="2" t="n">
        <f aca="false">IF(E2042="","",ROUND((Indicadores!$B$4-E2042)/365.25,1))</f>
        <v>3.5</v>
      </c>
      <c r="M2042" s="2" t="str">
        <f aca="false">IF(E2042="","Virtual",IF(L2042&gt;=Indicadores!$B$6,"Fim de Vida",IF(L2042&gt;=Indicadores!$B$5,"Envelhecendo","Atual")))</f>
        <v>Envelhecendo</v>
      </c>
      <c r="N2042" s="2" t="str">
        <f aca="false">IF(F2042="","N/A",IF(F2042&lt;Indicadores!$B$4,"Vencida","Vigente"))</f>
        <v>Vencida</v>
      </c>
      <c r="O2042" s="2" t="str">
        <f aca="false">INDEX(Locais!$B$2:$B$13,MATCH(H2042,Locais!$A$2:$A$13,0))</f>
        <v>Regional - São Paulo</v>
      </c>
      <c r="P2042" s="2" t="str">
        <f aca="false">INDEX(Locais!$C$2:$C$13,MATCH(H2042,Locais!$A$2:$A$13,0))</f>
        <v>Sudeste</v>
      </c>
    </row>
    <row r="2043" customFormat="false" ht="15" hidden="false" customHeight="false" outlineLevel="0" collapsed="false">
      <c r="A2043" s="2" t="s">
        <v>2179</v>
      </c>
      <c r="B2043" s="2" t="s">
        <v>70</v>
      </c>
      <c r="C2043" s="2" t="s">
        <v>126</v>
      </c>
      <c r="D2043" s="2" t="s">
        <v>162</v>
      </c>
      <c r="E2043" s="13" t="n">
        <v>43723</v>
      </c>
      <c r="F2043" s="13" t="n">
        <v>45548</v>
      </c>
      <c r="G2043" s="2" t="s">
        <v>32</v>
      </c>
      <c r="H2043" s="2" t="s">
        <v>139</v>
      </c>
      <c r="I2043" s="2" t="s">
        <v>124</v>
      </c>
      <c r="J2043" s="2" t="s">
        <v>100</v>
      </c>
      <c r="K2043" s="14" t="n">
        <v>14672.27</v>
      </c>
      <c r="L2043" s="2" t="n">
        <f aca="false">IF(E2043="","",ROUND((Indicadores!$B$4-E2043)/365.25,1))</f>
        <v>7.1</v>
      </c>
      <c r="M2043" s="2" t="str">
        <f aca="false">IF(E2043="","Virtual",IF(L2043&gt;=Indicadores!$B$6,"Fim de Vida",IF(L2043&gt;=Indicadores!$B$5,"Envelhecendo","Atual")))</f>
        <v>Fim de Vida</v>
      </c>
      <c r="N2043" s="2" t="str">
        <f aca="false">IF(F2043="","N/A",IF(F2043&lt;Indicadores!$B$4,"Vencida","Vigente"))</f>
        <v>Vencida</v>
      </c>
      <c r="O2043" s="2" t="str">
        <f aca="false">INDEX(Locais!$B$2:$B$13,MATCH(H2043,Locais!$A$2:$A$13,0))</f>
        <v>Regional - Rio de Janeiro</v>
      </c>
      <c r="P2043" s="2" t="str">
        <f aca="false">INDEX(Locais!$C$2:$C$13,MATCH(H2043,Locais!$A$2:$A$13,0))</f>
        <v>Sudeste</v>
      </c>
    </row>
    <row r="2044" customFormat="false" ht="15" hidden="false" customHeight="false" outlineLevel="0" collapsed="false">
      <c r="A2044" s="2" t="s">
        <v>2180</v>
      </c>
      <c r="B2044" s="2" t="s">
        <v>68</v>
      </c>
      <c r="C2044" s="2" t="s">
        <v>96</v>
      </c>
      <c r="D2044" s="2" t="s">
        <v>132</v>
      </c>
      <c r="E2044" s="13" t="n">
        <v>43461</v>
      </c>
      <c r="F2044" s="13" t="n">
        <v>44556</v>
      </c>
      <c r="G2044" s="2" t="s">
        <v>32</v>
      </c>
      <c r="H2044" s="2" t="s">
        <v>141</v>
      </c>
      <c r="I2044" s="2" t="s">
        <v>99</v>
      </c>
      <c r="J2044" s="2" t="s">
        <v>100</v>
      </c>
      <c r="K2044" s="14" t="n">
        <v>5117.03</v>
      </c>
      <c r="L2044" s="2" t="n">
        <f aca="false">IF(E2044="","",ROUND((Indicadores!$B$4-E2044)/365.25,1))</f>
        <v>7.8</v>
      </c>
      <c r="M2044" s="2" t="str">
        <f aca="false">IF(E2044="","Virtual",IF(L2044&gt;=Indicadores!$B$6,"Fim de Vida",IF(L2044&gt;=Indicadores!$B$5,"Envelhecendo","Atual")))</f>
        <v>Fim de Vida</v>
      </c>
      <c r="N2044" s="2" t="str">
        <f aca="false">IF(F2044="","N/A",IF(F2044&lt;Indicadores!$B$4,"Vencida","Vigente"))</f>
        <v>Vencida</v>
      </c>
      <c r="O2044" s="2" t="str">
        <f aca="false">INDEX(Locais!$B$2:$B$13,MATCH(H2044,Locais!$A$2:$A$13,0))</f>
        <v>Regional - Curitiba</v>
      </c>
      <c r="P2044" s="2" t="str">
        <f aca="false">INDEX(Locais!$C$2:$C$13,MATCH(H2044,Locais!$A$2:$A$13,0))</f>
        <v>Sul</v>
      </c>
    </row>
    <row r="2045" customFormat="false" ht="15" hidden="false" customHeight="false" outlineLevel="0" collapsed="false">
      <c r="A2045" s="2" t="s">
        <v>2181</v>
      </c>
      <c r="B2045" s="2" t="s">
        <v>69</v>
      </c>
      <c r="C2045" s="2" t="s">
        <v>96</v>
      </c>
      <c r="D2045" s="2" t="s">
        <v>97</v>
      </c>
      <c r="E2045" s="13" t="n">
        <v>44312</v>
      </c>
      <c r="F2045" s="13" t="n">
        <v>45407</v>
      </c>
      <c r="G2045" s="2" t="s">
        <v>32</v>
      </c>
      <c r="H2045" s="2" t="s">
        <v>119</v>
      </c>
      <c r="I2045" s="2" t="s">
        <v>99</v>
      </c>
      <c r="J2045" s="2" t="s">
        <v>100</v>
      </c>
      <c r="K2045" s="14" t="n">
        <v>9554.51</v>
      </c>
      <c r="L2045" s="2" t="n">
        <f aca="false">IF(E2045="","",ROUND((Indicadores!$B$4-E2045)/365.25,1))</f>
        <v>5.5</v>
      </c>
      <c r="M2045" s="2" t="str">
        <f aca="false">IF(E2045="","Virtual",IF(L2045&gt;=Indicadores!$B$6,"Fim de Vida",IF(L2045&gt;=Indicadores!$B$5,"Envelhecendo","Atual")))</f>
        <v>Fim de Vida</v>
      </c>
      <c r="N2045" s="2" t="str">
        <f aca="false">IF(F2045="","N/A",IF(F2045&lt;Indicadores!$B$4,"Vencida","Vigente"))</f>
        <v>Vencida</v>
      </c>
      <c r="O2045" s="2" t="str">
        <f aca="false">INDEX(Locais!$B$2:$B$13,MATCH(H2045,Locais!$A$2:$A$13,0))</f>
        <v>Regional - São Paulo</v>
      </c>
      <c r="P2045" s="2" t="str">
        <f aca="false">INDEX(Locais!$C$2:$C$13,MATCH(H2045,Locais!$A$2:$A$13,0))</f>
        <v>Sudeste</v>
      </c>
    </row>
    <row r="2046" customFormat="false" ht="15" hidden="false" customHeight="false" outlineLevel="0" collapsed="false">
      <c r="A2046" s="2" t="s">
        <v>2182</v>
      </c>
      <c r="B2046" s="2" t="s">
        <v>69</v>
      </c>
      <c r="C2046" s="2" t="s">
        <v>126</v>
      </c>
      <c r="D2046" s="2" t="s">
        <v>169</v>
      </c>
      <c r="E2046" s="13" t="n">
        <v>45461</v>
      </c>
      <c r="F2046" s="13" t="n">
        <v>46556</v>
      </c>
      <c r="G2046" s="2" t="s">
        <v>34</v>
      </c>
      <c r="H2046" s="2" t="s">
        <v>165</v>
      </c>
      <c r="I2046" s="2" t="s">
        <v>105</v>
      </c>
      <c r="J2046" s="2" t="s">
        <v>100</v>
      </c>
      <c r="K2046" s="14" t="n">
        <v>7448.54</v>
      </c>
      <c r="L2046" s="2" t="n">
        <f aca="false">IF(E2046="","",ROUND((Indicadores!$B$4-E2046)/365.25,1))</f>
        <v>2.3</v>
      </c>
      <c r="M2046" s="2" t="str">
        <f aca="false">IF(E2046="","Virtual",IF(L2046&gt;=Indicadores!$B$6,"Fim de Vida",IF(L2046&gt;=Indicadores!$B$5,"Envelhecendo","Atual")))</f>
        <v>Atual</v>
      </c>
      <c r="N2046" s="2" t="str">
        <f aca="false">IF(F2046="","N/A",IF(F2046&lt;Indicadores!$B$4,"Vencida","Vigente"))</f>
        <v>Vigente</v>
      </c>
      <c r="O2046" s="2" t="str">
        <f aca="false">INDEX(Locais!$B$2:$B$13,MATCH(H2046,Locais!$A$2:$A$13,0))</f>
        <v>Regional - Salvador</v>
      </c>
      <c r="P2046" s="2" t="str">
        <f aca="false">INDEX(Locais!$C$2:$C$13,MATCH(H2046,Locais!$A$2:$A$13,0))</f>
        <v>Nordeste</v>
      </c>
    </row>
    <row r="2047" customFormat="false" ht="15" hidden="false" customHeight="false" outlineLevel="0" collapsed="false">
      <c r="A2047" s="2" t="s">
        <v>2183</v>
      </c>
      <c r="B2047" s="2" t="s">
        <v>69</v>
      </c>
      <c r="C2047" s="2" t="s">
        <v>102</v>
      </c>
      <c r="D2047" s="2" t="s">
        <v>113</v>
      </c>
      <c r="E2047" s="13" t="n">
        <v>43806</v>
      </c>
      <c r="F2047" s="13" t="n">
        <v>44901</v>
      </c>
      <c r="G2047" s="2" t="s">
        <v>32</v>
      </c>
      <c r="H2047" s="2" t="s">
        <v>123</v>
      </c>
      <c r="I2047" s="2" t="s">
        <v>111</v>
      </c>
      <c r="J2047" s="2" t="s">
        <v>100</v>
      </c>
      <c r="K2047" s="14" t="n">
        <v>7797.76</v>
      </c>
      <c r="L2047" s="2" t="n">
        <f aca="false">IF(E2047="","",ROUND((Indicadores!$B$4-E2047)/365.25,1))</f>
        <v>6.9</v>
      </c>
      <c r="M2047" s="2" t="str">
        <f aca="false">IF(E2047="","Virtual",IF(L2047&gt;=Indicadores!$B$6,"Fim de Vida",IF(L2047&gt;=Indicadores!$B$5,"Envelhecendo","Atual")))</f>
        <v>Fim de Vida</v>
      </c>
      <c r="N2047" s="2" t="str">
        <f aca="false">IF(F2047="","N/A",IF(F2047&lt;Indicadores!$B$4,"Vencida","Vigente"))</f>
        <v>Vencida</v>
      </c>
      <c r="O2047" s="2" t="str">
        <f aca="false">INDEX(Locais!$B$2:$B$13,MATCH(H2047,Locais!$A$2:$A$13,0))</f>
        <v>Regional - Goiânia</v>
      </c>
      <c r="P2047" s="2" t="str">
        <f aca="false">INDEX(Locais!$C$2:$C$13,MATCH(H2047,Locais!$A$2:$A$13,0))</f>
        <v>Centro-Oeste</v>
      </c>
    </row>
    <row r="2048" customFormat="false" ht="15" hidden="false" customHeight="false" outlineLevel="0" collapsed="false">
      <c r="A2048" s="2" t="s">
        <v>2184</v>
      </c>
      <c r="B2048" s="2" t="s">
        <v>69</v>
      </c>
      <c r="C2048" s="2" t="s">
        <v>126</v>
      </c>
      <c r="D2048" s="2" t="s">
        <v>169</v>
      </c>
      <c r="E2048" s="13" t="n">
        <v>45597</v>
      </c>
      <c r="F2048" s="13" t="n">
        <v>46692</v>
      </c>
      <c r="G2048" s="2" t="s">
        <v>32</v>
      </c>
      <c r="H2048" s="2" t="s">
        <v>119</v>
      </c>
      <c r="I2048" s="2" t="s">
        <v>130</v>
      </c>
      <c r="J2048" s="2" t="s">
        <v>100</v>
      </c>
      <c r="K2048" s="14" t="n">
        <v>9137.26</v>
      </c>
      <c r="L2048" s="2" t="n">
        <f aca="false">IF(E2048="","",ROUND((Indicadores!$B$4-E2048)/365.25,1))</f>
        <v>2</v>
      </c>
      <c r="M2048" s="2" t="str">
        <f aca="false">IF(E2048="","Virtual",IF(L2048&gt;=Indicadores!$B$6,"Fim de Vida",IF(L2048&gt;=Indicadores!$B$5,"Envelhecendo","Atual")))</f>
        <v>Atual</v>
      </c>
      <c r="N2048" s="2" t="str">
        <f aca="false">IF(F2048="","N/A",IF(F2048&lt;Indicadores!$B$4,"Vencida","Vigente"))</f>
        <v>Vigente</v>
      </c>
      <c r="O2048" s="2" t="str">
        <f aca="false">INDEX(Locais!$B$2:$B$13,MATCH(H2048,Locais!$A$2:$A$13,0))</f>
        <v>Regional - São Paulo</v>
      </c>
      <c r="P2048" s="2" t="str">
        <f aca="false">INDEX(Locais!$C$2:$C$13,MATCH(H2048,Locais!$A$2:$A$13,0))</f>
        <v>Sudeste</v>
      </c>
    </row>
    <row r="2049" customFormat="false" ht="15" hidden="false" customHeight="false" outlineLevel="0" collapsed="false">
      <c r="A2049" s="2" t="s">
        <v>2185</v>
      </c>
      <c r="B2049" s="2" t="s">
        <v>70</v>
      </c>
      <c r="C2049" s="2" t="s">
        <v>96</v>
      </c>
      <c r="D2049" s="2" t="s">
        <v>122</v>
      </c>
      <c r="E2049" s="13" t="n">
        <v>44106</v>
      </c>
      <c r="F2049" s="13" t="n">
        <v>45931</v>
      </c>
      <c r="G2049" s="2" t="s">
        <v>32</v>
      </c>
      <c r="H2049" s="2" t="s">
        <v>145</v>
      </c>
      <c r="I2049" s="2" t="s">
        <v>142</v>
      </c>
      <c r="J2049" s="2" t="s">
        <v>100</v>
      </c>
      <c r="K2049" s="14" t="n">
        <v>19507.05</v>
      </c>
      <c r="L2049" s="2" t="n">
        <f aca="false">IF(E2049="","",ROUND((Indicadores!$B$4-E2049)/365.25,1))</f>
        <v>6</v>
      </c>
      <c r="M2049" s="2" t="str">
        <f aca="false">IF(E2049="","Virtual",IF(L2049&gt;=Indicadores!$B$6,"Fim de Vida",IF(L2049&gt;=Indicadores!$B$5,"Envelhecendo","Atual")))</f>
        <v>Fim de Vida</v>
      </c>
      <c r="N2049" s="2" t="str">
        <f aca="false">IF(F2049="","N/A",IF(F2049&lt;Indicadores!$B$4,"Vencida","Vigente"))</f>
        <v>Vencida</v>
      </c>
      <c r="O2049" s="2" t="str">
        <f aca="false">INDEX(Locais!$B$2:$B$13,MATCH(H2049,Locais!$A$2:$A$13,0))</f>
        <v>Regional - Belém</v>
      </c>
      <c r="P2049" s="2" t="str">
        <f aca="false">INDEX(Locais!$C$2:$C$13,MATCH(H2049,Locais!$A$2:$A$13,0))</f>
        <v>Norte</v>
      </c>
    </row>
    <row r="2050" customFormat="false" ht="15" hidden="false" customHeight="false" outlineLevel="0" collapsed="false">
      <c r="A2050" s="2" t="s">
        <v>2186</v>
      </c>
      <c r="B2050" s="2" t="s">
        <v>68</v>
      </c>
      <c r="C2050" s="2" t="s">
        <v>96</v>
      </c>
      <c r="D2050" s="2" t="s">
        <v>107</v>
      </c>
      <c r="E2050" s="13" t="n">
        <v>45555</v>
      </c>
      <c r="F2050" s="13" t="n">
        <v>46650</v>
      </c>
      <c r="G2050" s="2" t="s">
        <v>32</v>
      </c>
      <c r="H2050" s="2" t="s">
        <v>98</v>
      </c>
      <c r="I2050" s="2" t="s">
        <v>136</v>
      </c>
      <c r="J2050" s="2" t="s">
        <v>100</v>
      </c>
      <c r="K2050" s="14" t="n">
        <v>5525.96</v>
      </c>
      <c r="L2050" s="2" t="n">
        <f aca="false">IF(E2050="","",ROUND((Indicadores!$B$4-E2050)/365.25,1))</f>
        <v>2.1</v>
      </c>
      <c r="M2050" s="2" t="str">
        <f aca="false">IF(E2050="","Virtual",IF(L2050&gt;=Indicadores!$B$6,"Fim de Vida",IF(L2050&gt;=Indicadores!$B$5,"Envelhecendo","Atual")))</f>
        <v>Atual</v>
      </c>
      <c r="N2050" s="2" t="str">
        <f aca="false">IF(F2050="","N/A",IF(F2050&lt;Indicadores!$B$4,"Vencida","Vigente"))</f>
        <v>Vigente</v>
      </c>
      <c r="O2050" s="2" t="str">
        <f aca="false">INDEX(Locais!$B$2:$B$13,MATCH(H2050,Locais!$A$2:$A$13,0))</f>
        <v>Sede - Brasília</v>
      </c>
      <c r="P2050" s="2" t="str">
        <f aca="false">INDEX(Locais!$C$2:$C$13,MATCH(H2050,Locais!$A$2:$A$13,0))</f>
        <v>Centro-Oeste</v>
      </c>
    </row>
    <row r="2051" customFormat="false" ht="15" hidden="false" customHeight="false" outlineLevel="0" collapsed="false">
      <c r="A2051" s="2" t="s">
        <v>2187</v>
      </c>
      <c r="B2051" s="2" t="s">
        <v>71</v>
      </c>
      <c r="C2051" s="2" t="s">
        <v>126</v>
      </c>
      <c r="D2051" s="2" t="s">
        <v>157</v>
      </c>
      <c r="E2051" s="13" t="n">
        <v>45530</v>
      </c>
      <c r="F2051" s="13" t="n">
        <v>46625</v>
      </c>
      <c r="G2051" s="2" t="s">
        <v>32</v>
      </c>
      <c r="H2051" s="2" t="s">
        <v>98</v>
      </c>
      <c r="I2051" s="2" t="s">
        <v>130</v>
      </c>
      <c r="J2051" s="2" t="s">
        <v>100</v>
      </c>
      <c r="K2051" s="14" t="n">
        <v>2475.22</v>
      </c>
      <c r="L2051" s="2" t="n">
        <f aca="false">IF(E2051="","",ROUND((Indicadores!$B$4-E2051)/365.25,1))</f>
        <v>2.1</v>
      </c>
      <c r="M2051" s="2" t="str">
        <f aca="false">IF(E2051="","Virtual",IF(L2051&gt;=Indicadores!$B$6,"Fim de Vida",IF(L2051&gt;=Indicadores!$B$5,"Envelhecendo","Atual")))</f>
        <v>Atual</v>
      </c>
      <c r="N2051" s="2" t="str">
        <f aca="false">IF(F2051="","N/A",IF(F2051&lt;Indicadores!$B$4,"Vencida","Vigente"))</f>
        <v>Vigente</v>
      </c>
      <c r="O2051" s="2" t="str">
        <f aca="false">INDEX(Locais!$B$2:$B$13,MATCH(H2051,Locais!$A$2:$A$13,0))</f>
        <v>Sede - Brasília</v>
      </c>
      <c r="P2051" s="2" t="str">
        <f aca="false">INDEX(Locais!$C$2:$C$13,MATCH(H2051,Locais!$A$2:$A$13,0))</f>
        <v>Centro-Oeste</v>
      </c>
    </row>
    <row r="2052" customFormat="false" ht="15" hidden="false" customHeight="false" outlineLevel="0" collapsed="false">
      <c r="A2052" s="2" t="s">
        <v>2188</v>
      </c>
      <c r="B2052" s="2" t="s">
        <v>68</v>
      </c>
      <c r="C2052" s="2" t="s">
        <v>96</v>
      </c>
      <c r="D2052" s="2" t="s">
        <v>132</v>
      </c>
      <c r="E2052" s="13" t="n">
        <v>44392</v>
      </c>
      <c r="F2052" s="13" t="n">
        <v>45487</v>
      </c>
      <c r="G2052" s="2" t="s">
        <v>32</v>
      </c>
      <c r="H2052" s="2" t="s">
        <v>141</v>
      </c>
      <c r="I2052" s="2" t="s">
        <v>99</v>
      </c>
      <c r="J2052" s="2" t="s">
        <v>100</v>
      </c>
      <c r="K2052" s="14" t="n">
        <v>4863.08</v>
      </c>
      <c r="L2052" s="2" t="n">
        <f aca="false">IF(E2052="","",ROUND((Indicadores!$B$4-E2052)/365.25,1))</f>
        <v>5.3</v>
      </c>
      <c r="M2052" s="2" t="str">
        <f aca="false">IF(E2052="","Virtual",IF(L2052&gt;=Indicadores!$B$6,"Fim de Vida",IF(L2052&gt;=Indicadores!$B$5,"Envelhecendo","Atual")))</f>
        <v>Fim de Vida</v>
      </c>
      <c r="N2052" s="2" t="str">
        <f aca="false">IF(F2052="","N/A",IF(F2052&lt;Indicadores!$B$4,"Vencida","Vigente"))</f>
        <v>Vencida</v>
      </c>
      <c r="O2052" s="2" t="str">
        <f aca="false">INDEX(Locais!$B$2:$B$13,MATCH(H2052,Locais!$A$2:$A$13,0))</f>
        <v>Regional - Curitiba</v>
      </c>
      <c r="P2052" s="2" t="str">
        <f aca="false">INDEX(Locais!$C$2:$C$13,MATCH(H2052,Locais!$A$2:$A$13,0))</f>
        <v>Sul</v>
      </c>
    </row>
    <row r="2053" customFormat="false" ht="15" hidden="false" customHeight="false" outlineLevel="0" collapsed="false">
      <c r="A2053" s="2" t="s">
        <v>2189</v>
      </c>
      <c r="B2053" s="2" t="s">
        <v>71</v>
      </c>
      <c r="C2053" s="2" t="s">
        <v>96</v>
      </c>
      <c r="D2053" s="2" t="s">
        <v>171</v>
      </c>
      <c r="E2053" s="13" t="n">
        <v>45314</v>
      </c>
      <c r="F2053" s="13" t="n">
        <v>46409</v>
      </c>
      <c r="G2053" s="2" t="s">
        <v>34</v>
      </c>
      <c r="H2053" s="2" t="s">
        <v>119</v>
      </c>
      <c r="I2053" s="2" t="s">
        <v>99</v>
      </c>
      <c r="J2053" s="2" t="s">
        <v>100</v>
      </c>
      <c r="K2053" s="14" t="n">
        <v>2728.94</v>
      </c>
      <c r="L2053" s="2" t="n">
        <f aca="false">IF(E2053="","",ROUND((Indicadores!$B$4-E2053)/365.25,1))</f>
        <v>2.7</v>
      </c>
      <c r="M2053" s="2" t="str">
        <f aca="false">IF(E2053="","Virtual",IF(L2053&gt;=Indicadores!$B$6,"Fim de Vida",IF(L2053&gt;=Indicadores!$B$5,"Envelhecendo","Atual")))</f>
        <v>Atual</v>
      </c>
      <c r="N2053" s="2" t="str">
        <f aca="false">IF(F2053="","N/A",IF(F2053&lt;Indicadores!$B$4,"Vencida","Vigente"))</f>
        <v>Vigente</v>
      </c>
      <c r="O2053" s="2" t="str">
        <f aca="false">INDEX(Locais!$B$2:$B$13,MATCH(H2053,Locais!$A$2:$A$13,0))</f>
        <v>Regional - São Paulo</v>
      </c>
      <c r="P2053" s="2" t="str">
        <f aca="false">INDEX(Locais!$C$2:$C$13,MATCH(H2053,Locais!$A$2:$A$13,0))</f>
        <v>Sudeste</v>
      </c>
    </row>
    <row r="2054" customFormat="false" ht="15" hidden="false" customHeight="false" outlineLevel="0" collapsed="false">
      <c r="A2054" s="2" t="s">
        <v>2190</v>
      </c>
      <c r="B2054" s="2" t="s">
        <v>71</v>
      </c>
      <c r="C2054" s="2" t="s">
        <v>96</v>
      </c>
      <c r="D2054" s="2" t="s">
        <v>171</v>
      </c>
      <c r="E2054" s="13" t="n">
        <v>45531</v>
      </c>
      <c r="F2054" s="13" t="n">
        <v>46626</v>
      </c>
      <c r="G2054" s="2" t="s">
        <v>32</v>
      </c>
      <c r="H2054" s="2" t="s">
        <v>114</v>
      </c>
      <c r="I2054" s="2" t="s">
        <v>142</v>
      </c>
      <c r="J2054" s="2" t="s">
        <v>100</v>
      </c>
      <c r="K2054" s="14" t="n">
        <v>2356.24</v>
      </c>
      <c r="L2054" s="2" t="n">
        <f aca="false">IF(E2054="","",ROUND((Indicadores!$B$4-E2054)/365.25,1))</f>
        <v>2.1</v>
      </c>
      <c r="M2054" s="2" t="str">
        <f aca="false">IF(E2054="","Virtual",IF(L2054&gt;=Indicadores!$B$6,"Fim de Vida",IF(L2054&gt;=Indicadores!$B$5,"Envelhecendo","Atual")))</f>
        <v>Atual</v>
      </c>
      <c r="N2054" s="2" t="str">
        <f aca="false">IF(F2054="","N/A",IF(F2054&lt;Indicadores!$B$4,"Vencida","Vigente"))</f>
        <v>Vigente</v>
      </c>
      <c r="O2054" s="2" t="str">
        <f aca="false">INDEX(Locais!$B$2:$B$13,MATCH(H2054,Locais!$A$2:$A$13,0))</f>
        <v>Regional - Belo Horizonte</v>
      </c>
      <c r="P2054" s="2" t="str">
        <f aca="false">INDEX(Locais!$C$2:$C$13,MATCH(H2054,Locais!$A$2:$A$13,0))</f>
        <v>Sudeste</v>
      </c>
    </row>
    <row r="2055" customFormat="false" ht="15" hidden="false" customHeight="false" outlineLevel="0" collapsed="false">
      <c r="A2055" s="2" t="s">
        <v>2191</v>
      </c>
      <c r="B2055" s="2" t="s">
        <v>68</v>
      </c>
      <c r="C2055" s="2" t="s">
        <v>102</v>
      </c>
      <c r="D2055" s="2" t="s">
        <v>103</v>
      </c>
      <c r="E2055" s="13" t="n">
        <v>44080</v>
      </c>
      <c r="F2055" s="13" t="n">
        <v>45175</v>
      </c>
      <c r="G2055" s="2" t="s">
        <v>32</v>
      </c>
      <c r="H2055" s="2" t="s">
        <v>98</v>
      </c>
      <c r="I2055" s="2" t="s">
        <v>111</v>
      </c>
      <c r="J2055" s="2" t="s">
        <v>100</v>
      </c>
      <c r="K2055" s="14" t="n">
        <v>5385.39</v>
      </c>
      <c r="L2055" s="2" t="n">
        <f aca="false">IF(E2055="","",ROUND((Indicadores!$B$4-E2055)/365.25,1))</f>
        <v>6.1</v>
      </c>
      <c r="M2055" s="2" t="str">
        <f aca="false">IF(E2055="","Virtual",IF(L2055&gt;=Indicadores!$B$6,"Fim de Vida",IF(L2055&gt;=Indicadores!$B$5,"Envelhecendo","Atual")))</f>
        <v>Fim de Vida</v>
      </c>
      <c r="N2055" s="2" t="str">
        <f aca="false">IF(F2055="","N/A",IF(F2055&lt;Indicadores!$B$4,"Vencida","Vigente"))</f>
        <v>Vencida</v>
      </c>
      <c r="O2055" s="2" t="str">
        <f aca="false">INDEX(Locais!$B$2:$B$13,MATCH(H2055,Locais!$A$2:$A$13,0))</f>
        <v>Sede - Brasília</v>
      </c>
      <c r="P2055" s="2" t="str">
        <f aca="false">INDEX(Locais!$C$2:$C$13,MATCH(H2055,Locais!$A$2:$A$13,0))</f>
        <v>Centro-Oeste</v>
      </c>
    </row>
    <row r="2056" customFormat="false" ht="15" hidden="false" customHeight="false" outlineLevel="0" collapsed="false">
      <c r="A2056" s="2" t="s">
        <v>2192</v>
      </c>
      <c r="B2056" s="2" t="s">
        <v>71</v>
      </c>
      <c r="C2056" s="2" t="s">
        <v>96</v>
      </c>
      <c r="D2056" s="2" t="s">
        <v>171</v>
      </c>
      <c r="E2056" s="13" t="n">
        <v>45803</v>
      </c>
      <c r="F2056" s="13" t="n">
        <v>46898</v>
      </c>
      <c r="G2056" s="2" t="s">
        <v>32</v>
      </c>
      <c r="H2056" s="2" t="s">
        <v>163</v>
      </c>
      <c r="I2056" s="2" t="s">
        <v>109</v>
      </c>
      <c r="J2056" s="2" t="s">
        <v>100</v>
      </c>
      <c r="K2056" s="14" t="n">
        <v>2224.48</v>
      </c>
      <c r="L2056" s="2" t="n">
        <f aca="false">IF(E2056="","",ROUND((Indicadores!$B$4-E2056)/365.25,1))</f>
        <v>1.4</v>
      </c>
      <c r="M2056" s="2" t="str">
        <f aca="false">IF(E2056="","Virtual",IF(L2056&gt;=Indicadores!$B$6,"Fim de Vida",IF(L2056&gt;=Indicadores!$B$5,"Envelhecendo","Atual")))</f>
        <v>Atual</v>
      </c>
      <c r="N2056" s="2" t="str">
        <f aca="false">IF(F2056="","N/A",IF(F2056&lt;Indicadores!$B$4,"Vencida","Vigente"))</f>
        <v>Vigente</v>
      </c>
      <c r="O2056" s="2" t="str">
        <f aca="false">INDEX(Locais!$B$2:$B$13,MATCH(H2056,Locais!$A$2:$A$13,0))</f>
        <v>Regional - Manaus</v>
      </c>
      <c r="P2056" s="2" t="str">
        <f aca="false">INDEX(Locais!$C$2:$C$13,MATCH(H2056,Locais!$A$2:$A$13,0))</f>
        <v>Norte</v>
      </c>
    </row>
    <row r="2057" customFormat="false" ht="15" hidden="false" customHeight="false" outlineLevel="0" collapsed="false">
      <c r="A2057" s="2" t="s">
        <v>2193</v>
      </c>
      <c r="B2057" s="2" t="s">
        <v>69</v>
      </c>
      <c r="C2057" s="2" t="s">
        <v>102</v>
      </c>
      <c r="D2057" s="2" t="s">
        <v>113</v>
      </c>
      <c r="E2057" s="13" t="n">
        <v>43881</v>
      </c>
      <c r="F2057" s="13" t="n">
        <v>44976</v>
      </c>
      <c r="G2057" s="2" t="s">
        <v>32</v>
      </c>
      <c r="H2057" s="2" t="s">
        <v>139</v>
      </c>
      <c r="I2057" s="2" t="s">
        <v>120</v>
      </c>
      <c r="J2057" s="2" t="s">
        <v>100</v>
      </c>
      <c r="K2057" s="14" t="n">
        <v>8047.97</v>
      </c>
      <c r="L2057" s="2" t="n">
        <f aca="false">IF(E2057="","",ROUND((Indicadores!$B$4-E2057)/365.25,1))</f>
        <v>6.7</v>
      </c>
      <c r="M2057" s="2" t="str">
        <f aca="false">IF(E2057="","Virtual",IF(L2057&gt;=Indicadores!$B$6,"Fim de Vida",IF(L2057&gt;=Indicadores!$B$5,"Envelhecendo","Atual")))</f>
        <v>Fim de Vida</v>
      </c>
      <c r="N2057" s="2" t="str">
        <f aca="false">IF(F2057="","N/A",IF(F2057&lt;Indicadores!$B$4,"Vencida","Vigente"))</f>
        <v>Vencida</v>
      </c>
      <c r="O2057" s="2" t="str">
        <f aca="false">INDEX(Locais!$B$2:$B$13,MATCH(H2057,Locais!$A$2:$A$13,0))</f>
        <v>Regional - Rio de Janeiro</v>
      </c>
      <c r="P2057" s="2" t="str">
        <f aca="false">INDEX(Locais!$C$2:$C$13,MATCH(H2057,Locais!$A$2:$A$13,0))</f>
        <v>Sudeste</v>
      </c>
    </row>
    <row r="2058" customFormat="false" ht="15" hidden="false" customHeight="false" outlineLevel="0" collapsed="false">
      <c r="A2058" s="2" t="s">
        <v>2194</v>
      </c>
      <c r="B2058" s="2" t="s">
        <v>68</v>
      </c>
      <c r="C2058" s="2" t="s">
        <v>126</v>
      </c>
      <c r="D2058" s="2" t="s">
        <v>127</v>
      </c>
      <c r="E2058" s="13" t="n">
        <v>43447</v>
      </c>
      <c r="F2058" s="13" t="n">
        <v>44542</v>
      </c>
      <c r="G2058" s="2" t="s">
        <v>32</v>
      </c>
      <c r="H2058" s="2" t="s">
        <v>98</v>
      </c>
      <c r="I2058" s="2" t="s">
        <v>136</v>
      </c>
      <c r="J2058" s="2" t="s">
        <v>100</v>
      </c>
      <c r="K2058" s="14" t="n">
        <v>4724.33</v>
      </c>
      <c r="L2058" s="2" t="n">
        <f aca="false">IF(E2058="","",ROUND((Indicadores!$B$4-E2058)/365.25,1))</f>
        <v>7.8</v>
      </c>
      <c r="M2058" s="2" t="str">
        <f aca="false">IF(E2058="","Virtual",IF(L2058&gt;=Indicadores!$B$6,"Fim de Vida",IF(L2058&gt;=Indicadores!$B$5,"Envelhecendo","Atual")))</f>
        <v>Fim de Vida</v>
      </c>
      <c r="N2058" s="2" t="str">
        <f aca="false">IF(F2058="","N/A",IF(F2058&lt;Indicadores!$B$4,"Vencida","Vigente"))</f>
        <v>Vencida</v>
      </c>
      <c r="O2058" s="2" t="str">
        <f aca="false">INDEX(Locais!$B$2:$B$13,MATCH(H2058,Locais!$A$2:$A$13,0))</f>
        <v>Sede - Brasília</v>
      </c>
      <c r="P2058" s="2" t="str">
        <f aca="false">INDEX(Locais!$C$2:$C$13,MATCH(H2058,Locais!$A$2:$A$13,0))</f>
        <v>Centro-Oeste</v>
      </c>
    </row>
    <row r="2059" customFormat="false" ht="15" hidden="false" customHeight="false" outlineLevel="0" collapsed="false">
      <c r="A2059" s="2" t="s">
        <v>2195</v>
      </c>
      <c r="B2059" s="2" t="s">
        <v>69</v>
      </c>
      <c r="C2059" s="2" t="s">
        <v>126</v>
      </c>
      <c r="D2059" s="2" t="s">
        <v>169</v>
      </c>
      <c r="E2059" s="13" t="n">
        <v>44883</v>
      </c>
      <c r="F2059" s="13" t="n">
        <v>45978</v>
      </c>
      <c r="G2059" s="2" t="s">
        <v>32</v>
      </c>
      <c r="H2059" s="2" t="s">
        <v>119</v>
      </c>
      <c r="I2059" s="2" t="s">
        <v>99</v>
      </c>
      <c r="J2059" s="2" t="s">
        <v>100</v>
      </c>
      <c r="K2059" s="14" t="n">
        <v>7654.9</v>
      </c>
      <c r="L2059" s="2" t="n">
        <f aca="false">IF(E2059="","",ROUND((Indicadores!$B$4-E2059)/365.25,1))</f>
        <v>3.9</v>
      </c>
      <c r="M2059" s="2" t="str">
        <f aca="false">IF(E2059="","Virtual",IF(L2059&gt;=Indicadores!$B$6,"Fim de Vida",IF(L2059&gt;=Indicadores!$B$5,"Envelhecendo","Atual")))</f>
        <v>Envelhecendo</v>
      </c>
      <c r="N2059" s="2" t="str">
        <f aca="false">IF(F2059="","N/A",IF(F2059&lt;Indicadores!$B$4,"Vencida","Vigente"))</f>
        <v>Vencida</v>
      </c>
      <c r="O2059" s="2" t="str">
        <f aca="false">INDEX(Locais!$B$2:$B$13,MATCH(H2059,Locais!$A$2:$A$13,0))</f>
        <v>Regional - São Paulo</v>
      </c>
      <c r="P2059" s="2" t="str">
        <f aca="false">INDEX(Locais!$C$2:$C$13,MATCH(H2059,Locais!$A$2:$A$13,0))</f>
        <v>Sudeste</v>
      </c>
    </row>
    <row r="2060" customFormat="false" ht="15" hidden="false" customHeight="false" outlineLevel="0" collapsed="false">
      <c r="A2060" s="2" t="s">
        <v>2196</v>
      </c>
      <c r="B2060" s="2" t="s">
        <v>68</v>
      </c>
      <c r="C2060" s="2" t="s">
        <v>96</v>
      </c>
      <c r="D2060" s="2" t="s">
        <v>132</v>
      </c>
      <c r="E2060" s="13" t="n">
        <v>45015</v>
      </c>
      <c r="F2060" s="13" t="n">
        <v>46110</v>
      </c>
      <c r="G2060" s="2" t="s">
        <v>32</v>
      </c>
      <c r="H2060" s="2" t="s">
        <v>145</v>
      </c>
      <c r="I2060" s="2" t="s">
        <v>115</v>
      </c>
      <c r="J2060" s="2" t="s">
        <v>100</v>
      </c>
      <c r="K2060" s="14" t="n">
        <v>5801.1</v>
      </c>
      <c r="L2060" s="2" t="n">
        <f aca="false">IF(E2060="","",ROUND((Indicadores!$B$4-E2060)/365.25,1))</f>
        <v>3.6</v>
      </c>
      <c r="M2060" s="2" t="str">
        <f aca="false">IF(E2060="","Virtual",IF(L2060&gt;=Indicadores!$B$6,"Fim de Vida",IF(L2060&gt;=Indicadores!$B$5,"Envelhecendo","Atual")))</f>
        <v>Envelhecendo</v>
      </c>
      <c r="N2060" s="2" t="str">
        <f aca="false">IF(F2060="","N/A",IF(F2060&lt;Indicadores!$B$4,"Vencida","Vigente"))</f>
        <v>Vencida</v>
      </c>
      <c r="O2060" s="2" t="str">
        <f aca="false">INDEX(Locais!$B$2:$B$13,MATCH(H2060,Locais!$A$2:$A$13,0))</f>
        <v>Regional - Belém</v>
      </c>
      <c r="P2060" s="2" t="str">
        <f aca="false">INDEX(Locais!$C$2:$C$13,MATCH(H2060,Locais!$A$2:$A$13,0))</f>
        <v>Norte</v>
      </c>
    </row>
    <row r="2061" customFormat="false" ht="15" hidden="false" customHeight="false" outlineLevel="0" collapsed="false">
      <c r="A2061" s="2" t="s">
        <v>2197</v>
      </c>
      <c r="B2061" s="2" t="s">
        <v>70</v>
      </c>
      <c r="C2061" s="2" t="s">
        <v>126</v>
      </c>
      <c r="D2061" s="2" t="s">
        <v>162</v>
      </c>
      <c r="E2061" s="13" t="n">
        <v>44367</v>
      </c>
      <c r="F2061" s="13" t="n">
        <v>46192</v>
      </c>
      <c r="G2061" s="2" t="s">
        <v>32</v>
      </c>
      <c r="H2061" s="2" t="s">
        <v>119</v>
      </c>
      <c r="I2061" s="2" t="s">
        <v>124</v>
      </c>
      <c r="J2061" s="2" t="s">
        <v>100</v>
      </c>
      <c r="K2061" s="14" t="n">
        <v>19793.58</v>
      </c>
      <c r="L2061" s="2" t="n">
        <f aca="false">IF(E2061="","",ROUND((Indicadores!$B$4-E2061)/365.25,1))</f>
        <v>5.3</v>
      </c>
      <c r="M2061" s="2" t="str">
        <f aca="false">IF(E2061="","Virtual",IF(L2061&gt;=Indicadores!$B$6,"Fim de Vida",IF(L2061&gt;=Indicadores!$B$5,"Envelhecendo","Atual")))</f>
        <v>Fim de Vida</v>
      </c>
      <c r="N2061" s="2" t="str">
        <f aca="false">IF(F2061="","N/A",IF(F2061&lt;Indicadores!$B$4,"Vencida","Vigente"))</f>
        <v>Vencida</v>
      </c>
      <c r="O2061" s="2" t="str">
        <f aca="false">INDEX(Locais!$B$2:$B$13,MATCH(H2061,Locais!$A$2:$A$13,0))</f>
        <v>Regional - São Paulo</v>
      </c>
      <c r="P2061" s="2" t="str">
        <f aca="false">INDEX(Locais!$C$2:$C$13,MATCH(H2061,Locais!$A$2:$A$13,0))</f>
        <v>Sudeste</v>
      </c>
    </row>
    <row r="2062" customFormat="false" ht="15" hidden="false" customHeight="false" outlineLevel="0" collapsed="false">
      <c r="A2062" s="2" t="s">
        <v>2198</v>
      </c>
      <c r="B2062" s="2" t="s">
        <v>69</v>
      </c>
      <c r="C2062" s="2" t="s">
        <v>126</v>
      </c>
      <c r="D2062" s="2" t="s">
        <v>169</v>
      </c>
      <c r="E2062" s="13" t="n">
        <v>44788</v>
      </c>
      <c r="F2062" s="13" t="n">
        <v>45883</v>
      </c>
      <c r="G2062" s="2" t="s">
        <v>34</v>
      </c>
      <c r="H2062" s="2" t="s">
        <v>104</v>
      </c>
      <c r="I2062" s="2" t="s">
        <v>111</v>
      </c>
      <c r="J2062" s="2" t="s">
        <v>100</v>
      </c>
      <c r="K2062" s="14" t="n">
        <v>8314.37</v>
      </c>
      <c r="L2062" s="2" t="n">
        <f aca="false">IF(E2062="","",ROUND((Indicadores!$B$4-E2062)/365.25,1))</f>
        <v>4.2</v>
      </c>
      <c r="M2062" s="2" t="str">
        <f aca="false">IF(E2062="","Virtual",IF(L2062&gt;=Indicadores!$B$6,"Fim de Vida",IF(L2062&gt;=Indicadores!$B$5,"Envelhecendo","Atual")))</f>
        <v>Envelhecendo</v>
      </c>
      <c r="N2062" s="2" t="str">
        <f aca="false">IF(F2062="","N/A",IF(F2062&lt;Indicadores!$B$4,"Vencida","Vigente"))</f>
        <v>Vencida</v>
      </c>
      <c r="O2062" s="2" t="str">
        <f aca="false">INDEX(Locais!$B$2:$B$13,MATCH(H2062,Locais!$A$2:$A$13,0))</f>
        <v>Regional - Fortaleza</v>
      </c>
      <c r="P2062" s="2" t="str">
        <f aca="false">INDEX(Locais!$C$2:$C$13,MATCH(H2062,Locais!$A$2:$A$13,0))</f>
        <v>Nordeste</v>
      </c>
    </row>
    <row r="2063" customFormat="false" ht="15" hidden="false" customHeight="false" outlineLevel="0" collapsed="false">
      <c r="A2063" s="2" t="s">
        <v>2199</v>
      </c>
      <c r="B2063" s="2" t="s">
        <v>69</v>
      </c>
      <c r="C2063" s="2" t="s">
        <v>126</v>
      </c>
      <c r="D2063" s="2" t="s">
        <v>169</v>
      </c>
      <c r="E2063" s="13" t="n">
        <v>45429</v>
      </c>
      <c r="F2063" s="13" t="n">
        <v>46524</v>
      </c>
      <c r="G2063" s="2" t="s">
        <v>32</v>
      </c>
      <c r="H2063" s="2" t="s">
        <v>98</v>
      </c>
      <c r="I2063" s="2" t="s">
        <v>124</v>
      </c>
      <c r="J2063" s="2" t="s">
        <v>100</v>
      </c>
      <c r="K2063" s="14" t="n">
        <v>7205.37</v>
      </c>
      <c r="L2063" s="2" t="n">
        <f aca="false">IF(E2063="","",ROUND((Indicadores!$B$4-E2063)/365.25,1))</f>
        <v>2.4</v>
      </c>
      <c r="M2063" s="2" t="str">
        <f aca="false">IF(E2063="","Virtual",IF(L2063&gt;=Indicadores!$B$6,"Fim de Vida",IF(L2063&gt;=Indicadores!$B$5,"Envelhecendo","Atual")))</f>
        <v>Atual</v>
      </c>
      <c r="N2063" s="2" t="str">
        <f aca="false">IF(F2063="","N/A",IF(F2063&lt;Indicadores!$B$4,"Vencida","Vigente"))</f>
        <v>Vigente</v>
      </c>
      <c r="O2063" s="2" t="str">
        <f aca="false">INDEX(Locais!$B$2:$B$13,MATCH(H2063,Locais!$A$2:$A$13,0))</f>
        <v>Sede - Brasília</v>
      </c>
      <c r="P2063" s="2" t="str">
        <f aca="false">INDEX(Locais!$C$2:$C$13,MATCH(H2063,Locais!$A$2:$A$13,0))</f>
        <v>Centro-Oeste</v>
      </c>
    </row>
    <row r="2064" customFormat="false" ht="15" hidden="false" customHeight="false" outlineLevel="0" collapsed="false">
      <c r="A2064" s="2" t="s">
        <v>2200</v>
      </c>
      <c r="B2064" s="2" t="s">
        <v>68</v>
      </c>
      <c r="C2064" s="2" t="s">
        <v>96</v>
      </c>
      <c r="D2064" s="2" t="s">
        <v>107</v>
      </c>
      <c r="E2064" s="13" t="n">
        <v>43564</v>
      </c>
      <c r="F2064" s="13" t="n">
        <v>44659</v>
      </c>
      <c r="G2064" s="2" t="s">
        <v>32</v>
      </c>
      <c r="H2064" s="2" t="s">
        <v>114</v>
      </c>
      <c r="I2064" s="2" t="s">
        <v>142</v>
      </c>
      <c r="J2064" s="2" t="s">
        <v>100</v>
      </c>
      <c r="K2064" s="14" t="n">
        <v>6140</v>
      </c>
      <c r="L2064" s="2" t="n">
        <f aca="false">IF(E2064="","",ROUND((Indicadores!$B$4-E2064)/365.25,1))</f>
        <v>7.5</v>
      </c>
      <c r="M2064" s="2" t="str">
        <f aca="false">IF(E2064="","Virtual",IF(L2064&gt;=Indicadores!$B$6,"Fim de Vida",IF(L2064&gt;=Indicadores!$B$5,"Envelhecendo","Atual")))</f>
        <v>Fim de Vida</v>
      </c>
      <c r="N2064" s="2" t="str">
        <f aca="false">IF(F2064="","N/A",IF(F2064&lt;Indicadores!$B$4,"Vencida","Vigente"))</f>
        <v>Vencida</v>
      </c>
      <c r="O2064" s="2" t="str">
        <f aca="false">INDEX(Locais!$B$2:$B$13,MATCH(H2064,Locais!$A$2:$A$13,0))</f>
        <v>Regional - Belo Horizonte</v>
      </c>
      <c r="P2064" s="2" t="str">
        <f aca="false">INDEX(Locais!$C$2:$C$13,MATCH(H2064,Locais!$A$2:$A$13,0))</f>
        <v>Sudeste</v>
      </c>
    </row>
    <row r="2065" customFormat="false" ht="15" hidden="false" customHeight="false" outlineLevel="0" collapsed="false">
      <c r="A2065" s="2" t="s">
        <v>2201</v>
      </c>
      <c r="B2065" s="2" t="s">
        <v>69</v>
      </c>
      <c r="C2065" s="2" t="s">
        <v>126</v>
      </c>
      <c r="D2065" s="2" t="s">
        <v>169</v>
      </c>
      <c r="E2065" s="13" t="n">
        <v>44991</v>
      </c>
      <c r="F2065" s="13" t="n">
        <v>46086</v>
      </c>
      <c r="G2065" s="2" t="s">
        <v>32</v>
      </c>
      <c r="H2065" s="2" t="s">
        <v>104</v>
      </c>
      <c r="I2065" s="2" t="s">
        <v>142</v>
      </c>
      <c r="J2065" s="2" t="s">
        <v>100</v>
      </c>
      <c r="K2065" s="14" t="n">
        <v>8848.49</v>
      </c>
      <c r="L2065" s="2" t="n">
        <f aca="false">IF(E2065="","",ROUND((Indicadores!$B$4-E2065)/365.25,1))</f>
        <v>3.6</v>
      </c>
      <c r="M2065" s="2" t="str">
        <f aca="false">IF(E2065="","Virtual",IF(L2065&gt;=Indicadores!$B$6,"Fim de Vida",IF(L2065&gt;=Indicadores!$B$5,"Envelhecendo","Atual")))</f>
        <v>Envelhecendo</v>
      </c>
      <c r="N2065" s="2" t="str">
        <f aca="false">IF(F2065="","N/A",IF(F2065&lt;Indicadores!$B$4,"Vencida","Vigente"))</f>
        <v>Vencida</v>
      </c>
      <c r="O2065" s="2" t="str">
        <f aca="false">INDEX(Locais!$B$2:$B$13,MATCH(H2065,Locais!$A$2:$A$13,0))</f>
        <v>Regional - Fortaleza</v>
      </c>
      <c r="P2065" s="2" t="str">
        <f aca="false">INDEX(Locais!$C$2:$C$13,MATCH(H2065,Locais!$A$2:$A$13,0))</f>
        <v>Nordeste</v>
      </c>
    </row>
    <row r="2066" customFormat="false" ht="15" hidden="false" customHeight="false" outlineLevel="0" collapsed="false">
      <c r="A2066" s="2" t="s">
        <v>2202</v>
      </c>
      <c r="B2066" s="2" t="s">
        <v>68</v>
      </c>
      <c r="C2066" s="2" t="s">
        <v>126</v>
      </c>
      <c r="D2066" s="2" t="s">
        <v>127</v>
      </c>
      <c r="E2066" s="13" t="n">
        <v>45422</v>
      </c>
      <c r="F2066" s="13" t="n">
        <v>46517</v>
      </c>
      <c r="G2066" s="2" t="s">
        <v>36</v>
      </c>
      <c r="H2066" s="2" t="s">
        <v>119</v>
      </c>
      <c r="I2066" s="2" t="s">
        <v>99</v>
      </c>
      <c r="J2066" s="2" t="s">
        <v>100</v>
      </c>
      <c r="K2066" s="14" t="n">
        <v>6121.77</v>
      </c>
      <c r="L2066" s="2" t="n">
        <f aca="false">IF(E2066="","",ROUND((Indicadores!$B$4-E2066)/365.25,1))</f>
        <v>2.4</v>
      </c>
      <c r="M2066" s="2" t="str">
        <f aca="false">IF(E2066="","Virtual",IF(L2066&gt;=Indicadores!$B$6,"Fim de Vida",IF(L2066&gt;=Indicadores!$B$5,"Envelhecendo","Atual")))</f>
        <v>Atual</v>
      </c>
      <c r="N2066" s="2" t="str">
        <f aca="false">IF(F2066="","N/A",IF(F2066&lt;Indicadores!$B$4,"Vencida","Vigente"))</f>
        <v>Vigente</v>
      </c>
      <c r="O2066" s="2" t="str">
        <f aca="false">INDEX(Locais!$B$2:$B$13,MATCH(H2066,Locais!$A$2:$A$13,0))</f>
        <v>Regional - São Paulo</v>
      </c>
      <c r="P2066" s="2" t="str">
        <f aca="false">INDEX(Locais!$C$2:$C$13,MATCH(H2066,Locais!$A$2:$A$13,0))</f>
        <v>Sudeste</v>
      </c>
    </row>
    <row r="2067" customFormat="false" ht="15" hidden="false" customHeight="false" outlineLevel="0" collapsed="false">
      <c r="A2067" s="2" t="s">
        <v>2203</v>
      </c>
      <c r="B2067" s="2" t="s">
        <v>68</v>
      </c>
      <c r="C2067" s="2" t="s">
        <v>126</v>
      </c>
      <c r="D2067" s="2" t="s">
        <v>127</v>
      </c>
      <c r="E2067" s="13" t="n">
        <v>45500</v>
      </c>
      <c r="F2067" s="13" t="n">
        <v>46595</v>
      </c>
      <c r="G2067" s="2" t="s">
        <v>32</v>
      </c>
      <c r="H2067" s="2" t="s">
        <v>145</v>
      </c>
      <c r="I2067" s="2" t="s">
        <v>130</v>
      </c>
      <c r="J2067" s="2" t="s">
        <v>100</v>
      </c>
      <c r="K2067" s="14" t="n">
        <v>6489.83</v>
      </c>
      <c r="L2067" s="2" t="n">
        <f aca="false">IF(E2067="","",ROUND((Indicadores!$B$4-E2067)/365.25,1))</f>
        <v>2.2</v>
      </c>
      <c r="M2067" s="2" t="str">
        <f aca="false">IF(E2067="","Virtual",IF(L2067&gt;=Indicadores!$B$6,"Fim de Vida",IF(L2067&gt;=Indicadores!$B$5,"Envelhecendo","Atual")))</f>
        <v>Atual</v>
      </c>
      <c r="N2067" s="2" t="str">
        <f aca="false">IF(F2067="","N/A",IF(F2067&lt;Indicadores!$B$4,"Vencida","Vigente"))</f>
        <v>Vigente</v>
      </c>
      <c r="O2067" s="2" t="str">
        <f aca="false">INDEX(Locais!$B$2:$B$13,MATCH(H2067,Locais!$A$2:$A$13,0))</f>
        <v>Regional - Belém</v>
      </c>
      <c r="P2067" s="2" t="str">
        <f aca="false">INDEX(Locais!$C$2:$C$13,MATCH(H2067,Locais!$A$2:$A$13,0))</f>
        <v>Norte</v>
      </c>
    </row>
    <row r="2068" customFormat="false" ht="15" hidden="false" customHeight="false" outlineLevel="0" collapsed="false">
      <c r="A2068" s="2" t="s">
        <v>2204</v>
      </c>
      <c r="B2068" s="2" t="s">
        <v>69</v>
      </c>
      <c r="C2068" s="2" t="s">
        <v>96</v>
      </c>
      <c r="D2068" s="2" t="s">
        <v>97</v>
      </c>
      <c r="E2068" s="13" t="n">
        <v>43629</v>
      </c>
      <c r="F2068" s="13" t="n">
        <v>44724</v>
      </c>
      <c r="G2068" s="2" t="s">
        <v>32</v>
      </c>
      <c r="H2068" s="2" t="s">
        <v>119</v>
      </c>
      <c r="I2068" s="2" t="s">
        <v>130</v>
      </c>
      <c r="J2068" s="2" t="s">
        <v>100</v>
      </c>
      <c r="K2068" s="14" t="n">
        <v>8366.88</v>
      </c>
      <c r="L2068" s="2" t="n">
        <f aca="false">IF(E2068="","",ROUND((Indicadores!$B$4-E2068)/365.25,1))</f>
        <v>7.3</v>
      </c>
      <c r="M2068" s="2" t="str">
        <f aca="false">IF(E2068="","Virtual",IF(L2068&gt;=Indicadores!$B$6,"Fim de Vida",IF(L2068&gt;=Indicadores!$B$5,"Envelhecendo","Atual")))</f>
        <v>Fim de Vida</v>
      </c>
      <c r="N2068" s="2" t="str">
        <f aca="false">IF(F2068="","N/A",IF(F2068&lt;Indicadores!$B$4,"Vencida","Vigente"))</f>
        <v>Vencida</v>
      </c>
      <c r="O2068" s="2" t="str">
        <f aca="false">INDEX(Locais!$B$2:$B$13,MATCH(H2068,Locais!$A$2:$A$13,0))</f>
        <v>Regional - São Paulo</v>
      </c>
      <c r="P2068" s="2" t="str">
        <f aca="false">INDEX(Locais!$C$2:$C$13,MATCH(H2068,Locais!$A$2:$A$13,0))</f>
        <v>Sudeste</v>
      </c>
    </row>
    <row r="2069" customFormat="false" ht="15" hidden="false" customHeight="false" outlineLevel="0" collapsed="false">
      <c r="A2069" s="2" t="s">
        <v>2205</v>
      </c>
      <c r="B2069" s="2" t="s">
        <v>69</v>
      </c>
      <c r="C2069" s="2" t="s">
        <v>102</v>
      </c>
      <c r="D2069" s="2" t="s">
        <v>113</v>
      </c>
      <c r="E2069" s="13" t="n">
        <v>45600</v>
      </c>
      <c r="F2069" s="13" t="n">
        <v>46695</v>
      </c>
      <c r="G2069" s="2" t="s">
        <v>32</v>
      </c>
      <c r="H2069" s="2" t="s">
        <v>119</v>
      </c>
      <c r="I2069" s="2" t="s">
        <v>111</v>
      </c>
      <c r="J2069" s="2" t="s">
        <v>100</v>
      </c>
      <c r="K2069" s="14" t="n">
        <v>10337.17</v>
      </c>
      <c r="L2069" s="2" t="n">
        <f aca="false">IF(E2069="","",ROUND((Indicadores!$B$4-E2069)/365.25,1))</f>
        <v>2</v>
      </c>
      <c r="M2069" s="2" t="str">
        <f aca="false">IF(E2069="","Virtual",IF(L2069&gt;=Indicadores!$B$6,"Fim de Vida",IF(L2069&gt;=Indicadores!$B$5,"Envelhecendo","Atual")))</f>
        <v>Atual</v>
      </c>
      <c r="N2069" s="2" t="str">
        <f aca="false">IF(F2069="","N/A",IF(F2069&lt;Indicadores!$B$4,"Vencida","Vigente"))</f>
        <v>Vigente</v>
      </c>
      <c r="O2069" s="2" t="str">
        <f aca="false">INDEX(Locais!$B$2:$B$13,MATCH(H2069,Locais!$A$2:$A$13,0))</f>
        <v>Regional - São Paulo</v>
      </c>
      <c r="P2069" s="2" t="str">
        <f aca="false">INDEX(Locais!$C$2:$C$13,MATCH(H2069,Locais!$A$2:$A$13,0))</f>
        <v>Sudeste</v>
      </c>
    </row>
    <row r="2070" customFormat="false" ht="15" hidden="false" customHeight="false" outlineLevel="0" collapsed="false">
      <c r="A2070" s="2" t="s">
        <v>2206</v>
      </c>
      <c r="B2070" s="2" t="s">
        <v>68</v>
      </c>
      <c r="C2070" s="2" t="s">
        <v>96</v>
      </c>
      <c r="D2070" s="2" t="s">
        <v>132</v>
      </c>
      <c r="E2070" s="13" t="n">
        <v>44362</v>
      </c>
      <c r="F2070" s="13" t="n">
        <v>45457</v>
      </c>
      <c r="G2070" s="2" t="s">
        <v>32</v>
      </c>
      <c r="H2070" s="2" t="s">
        <v>145</v>
      </c>
      <c r="I2070" s="2" t="s">
        <v>136</v>
      </c>
      <c r="J2070" s="2" t="s">
        <v>100</v>
      </c>
      <c r="K2070" s="14" t="n">
        <v>5975.78</v>
      </c>
      <c r="L2070" s="2" t="n">
        <f aca="false">IF(E2070="","",ROUND((Indicadores!$B$4-E2070)/365.25,1))</f>
        <v>5.3</v>
      </c>
      <c r="M2070" s="2" t="str">
        <f aca="false">IF(E2070="","Virtual",IF(L2070&gt;=Indicadores!$B$6,"Fim de Vida",IF(L2070&gt;=Indicadores!$B$5,"Envelhecendo","Atual")))</f>
        <v>Fim de Vida</v>
      </c>
      <c r="N2070" s="2" t="str">
        <f aca="false">IF(F2070="","N/A",IF(F2070&lt;Indicadores!$B$4,"Vencida","Vigente"))</f>
        <v>Vencida</v>
      </c>
      <c r="O2070" s="2" t="str">
        <f aca="false">INDEX(Locais!$B$2:$B$13,MATCH(H2070,Locais!$A$2:$A$13,0))</f>
        <v>Regional - Belém</v>
      </c>
      <c r="P2070" s="2" t="str">
        <f aca="false">INDEX(Locais!$C$2:$C$13,MATCH(H2070,Locais!$A$2:$A$13,0))</f>
        <v>Norte</v>
      </c>
    </row>
    <row r="2071" customFormat="false" ht="15" hidden="false" customHeight="false" outlineLevel="0" collapsed="false">
      <c r="A2071" s="2" t="s">
        <v>2207</v>
      </c>
      <c r="B2071" s="2" t="s">
        <v>71</v>
      </c>
      <c r="C2071" s="2" t="s">
        <v>126</v>
      </c>
      <c r="D2071" s="2" t="s">
        <v>157</v>
      </c>
      <c r="E2071" s="13" t="n">
        <v>45570</v>
      </c>
      <c r="F2071" s="13" t="n">
        <v>46665</v>
      </c>
      <c r="G2071" s="2" t="s">
        <v>32</v>
      </c>
      <c r="H2071" s="2" t="s">
        <v>139</v>
      </c>
      <c r="I2071" s="2" t="s">
        <v>115</v>
      </c>
      <c r="J2071" s="2" t="s">
        <v>100</v>
      </c>
      <c r="K2071" s="14" t="n">
        <v>2560.27</v>
      </c>
      <c r="L2071" s="2" t="n">
        <f aca="false">IF(E2071="","",ROUND((Indicadores!$B$4-E2071)/365.25,1))</f>
        <v>2</v>
      </c>
      <c r="M2071" s="2" t="str">
        <f aca="false">IF(E2071="","Virtual",IF(L2071&gt;=Indicadores!$B$6,"Fim de Vida",IF(L2071&gt;=Indicadores!$B$5,"Envelhecendo","Atual")))</f>
        <v>Atual</v>
      </c>
      <c r="N2071" s="2" t="str">
        <f aca="false">IF(F2071="","N/A",IF(F2071&lt;Indicadores!$B$4,"Vencida","Vigente"))</f>
        <v>Vigente</v>
      </c>
      <c r="O2071" s="2" t="str">
        <f aca="false">INDEX(Locais!$B$2:$B$13,MATCH(H2071,Locais!$A$2:$A$13,0))</f>
        <v>Regional - Rio de Janeiro</v>
      </c>
      <c r="P2071" s="2" t="str">
        <f aca="false">INDEX(Locais!$C$2:$C$13,MATCH(H2071,Locais!$A$2:$A$13,0))</f>
        <v>Sudeste</v>
      </c>
    </row>
    <row r="2072" customFormat="false" ht="15" hidden="false" customHeight="false" outlineLevel="0" collapsed="false">
      <c r="A2072" s="2" t="s">
        <v>2208</v>
      </c>
      <c r="B2072" s="2" t="s">
        <v>69</v>
      </c>
      <c r="C2072" s="2" t="s">
        <v>102</v>
      </c>
      <c r="D2072" s="2" t="s">
        <v>113</v>
      </c>
      <c r="E2072" s="13" t="n">
        <v>45777</v>
      </c>
      <c r="F2072" s="13" t="n">
        <v>46872</v>
      </c>
      <c r="G2072" s="2" t="s">
        <v>32</v>
      </c>
      <c r="H2072" s="2" t="s">
        <v>128</v>
      </c>
      <c r="I2072" s="2" t="s">
        <v>142</v>
      </c>
      <c r="J2072" s="2" t="s">
        <v>100</v>
      </c>
      <c r="K2072" s="14" t="n">
        <v>9512.02</v>
      </c>
      <c r="L2072" s="2" t="n">
        <f aca="false">IF(E2072="","",ROUND((Indicadores!$B$4-E2072)/365.25,1))</f>
        <v>1.5</v>
      </c>
      <c r="M2072" s="2" t="str">
        <f aca="false">IF(E2072="","Virtual",IF(L2072&gt;=Indicadores!$B$6,"Fim de Vida",IF(L2072&gt;=Indicadores!$B$5,"Envelhecendo","Atual")))</f>
        <v>Atual</v>
      </c>
      <c r="N2072" s="2" t="str">
        <f aca="false">IF(F2072="","N/A",IF(F2072&lt;Indicadores!$B$4,"Vencida","Vigente"))</f>
        <v>Vigente</v>
      </c>
      <c r="O2072" s="2" t="str">
        <f aca="false">INDEX(Locais!$B$2:$B$13,MATCH(H2072,Locais!$A$2:$A$13,0))</f>
        <v>Regional - Recife</v>
      </c>
      <c r="P2072" s="2" t="str">
        <f aca="false">INDEX(Locais!$C$2:$C$13,MATCH(H2072,Locais!$A$2:$A$13,0))</f>
        <v>Nordeste</v>
      </c>
    </row>
    <row r="2073" customFormat="false" ht="15" hidden="false" customHeight="false" outlineLevel="0" collapsed="false">
      <c r="A2073" s="2" t="s">
        <v>2209</v>
      </c>
      <c r="B2073" s="2" t="s">
        <v>70</v>
      </c>
      <c r="C2073" s="2" t="s">
        <v>126</v>
      </c>
      <c r="D2073" s="2" t="s">
        <v>162</v>
      </c>
      <c r="E2073" s="13" t="n">
        <v>45411</v>
      </c>
      <c r="F2073" s="13" t="n">
        <v>47236</v>
      </c>
      <c r="G2073" s="2" t="s">
        <v>32</v>
      </c>
      <c r="H2073" s="2" t="s">
        <v>165</v>
      </c>
      <c r="I2073" s="2" t="s">
        <v>136</v>
      </c>
      <c r="J2073" s="2" t="s">
        <v>100</v>
      </c>
      <c r="K2073" s="14" t="n">
        <v>20150.42</v>
      </c>
      <c r="L2073" s="2" t="n">
        <f aca="false">IF(E2073="","",ROUND((Indicadores!$B$4-E2073)/365.25,1))</f>
        <v>2.5</v>
      </c>
      <c r="M2073" s="2" t="str">
        <f aca="false">IF(E2073="","Virtual",IF(L2073&gt;=Indicadores!$B$6,"Fim de Vida",IF(L2073&gt;=Indicadores!$B$5,"Envelhecendo","Atual")))</f>
        <v>Atual</v>
      </c>
      <c r="N2073" s="2" t="str">
        <f aca="false">IF(F2073="","N/A",IF(F2073&lt;Indicadores!$B$4,"Vencida","Vigente"))</f>
        <v>Vigente</v>
      </c>
      <c r="O2073" s="2" t="str">
        <f aca="false">INDEX(Locais!$B$2:$B$13,MATCH(H2073,Locais!$A$2:$A$13,0))</f>
        <v>Regional - Salvador</v>
      </c>
      <c r="P2073" s="2" t="str">
        <f aca="false">INDEX(Locais!$C$2:$C$13,MATCH(H2073,Locais!$A$2:$A$13,0))</f>
        <v>Nordeste</v>
      </c>
    </row>
    <row r="2074" customFormat="false" ht="15" hidden="false" customHeight="false" outlineLevel="0" collapsed="false">
      <c r="A2074" s="2" t="s">
        <v>2210</v>
      </c>
      <c r="B2074" s="2" t="s">
        <v>70</v>
      </c>
      <c r="C2074" s="2" t="s">
        <v>126</v>
      </c>
      <c r="D2074" s="2" t="s">
        <v>162</v>
      </c>
      <c r="E2074" s="13" t="n">
        <v>44105</v>
      </c>
      <c r="F2074" s="13" t="n">
        <v>45930</v>
      </c>
      <c r="G2074" s="2" t="s">
        <v>32</v>
      </c>
      <c r="H2074" s="2" t="s">
        <v>165</v>
      </c>
      <c r="I2074" s="2" t="s">
        <v>142</v>
      </c>
      <c r="J2074" s="2" t="s">
        <v>100</v>
      </c>
      <c r="K2074" s="14" t="n">
        <v>18605.39</v>
      </c>
      <c r="L2074" s="2" t="n">
        <f aca="false">IF(E2074="","",ROUND((Indicadores!$B$4-E2074)/365.25,1))</f>
        <v>6</v>
      </c>
      <c r="M2074" s="2" t="str">
        <f aca="false">IF(E2074="","Virtual",IF(L2074&gt;=Indicadores!$B$6,"Fim de Vida",IF(L2074&gt;=Indicadores!$B$5,"Envelhecendo","Atual")))</f>
        <v>Fim de Vida</v>
      </c>
      <c r="N2074" s="2" t="str">
        <f aca="false">IF(F2074="","N/A",IF(F2074&lt;Indicadores!$B$4,"Vencida","Vigente"))</f>
        <v>Vencida</v>
      </c>
      <c r="O2074" s="2" t="str">
        <f aca="false">INDEX(Locais!$B$2:$B$13,MATCH(H2074,Locais!$A$2:$A$13,0))</f>
        <v>Regional - Salvador</v>
      </c>
      <c r="P2074" s="2" t="str">
        <f aca="false">INDEX(Locais!$C$2:$C$13,MATCH(H2074,Locais!$A$2:$A$13,0))</f>
        <v>Nordeste</v>
      </c>
    </row>
    <row r="2075" customFormat="false" ht="15" hidden="false" customHeight="false" outlineLevel="0" collapsed="false">
      <c r="A2075" s="2" t="s">
        <v>2211</v>
      </c>
      <c r="B2075" s="2" t="s">
        <v>68</v>
      </c>
      <c r="C2075" s="2" t="s">
        <v>96</v>
      </c>
      <c r="D2075" s="2" t="s">
        <v>132</v>
      </c>
      <c r="E2075" s="13" t="n">
        <v>43052</v>
      </c>
      <c r="F2075" s="13" t="n">
        <v>44147</v>
      </c>
      <c r="G2075" s="2" t="s">
        <v>118</v>
      </c>
      <c r="H2075" s="2" t="s">
        <v>104</v>
      </c>
      <c r="I2075" s="2" t="s">
        <v>111</v>
      </c>
      <c r="J2075" s="2" t="s">
        <v>100</v>
      </c>
      <c r="K2075" s="14" t="n">
        <v>5114.75</v>
      </c>
      <c r="L2075" s="2" t="n">
        <f aca="false">IF(E2075="","",ROUND((Indicadores!$B$4-E2075)/365.25,1))</f>
        <v>8.9</v>
      </c>
      <c r="M2075" s="2" t="str">
        <f aca="false">IF(E2075="","Virtual",IF(L2075&gt;=Indicadores!$B$6,"Fim de Vida",IF(L2075&gt;=Indicadores!$B$5,"Envelhecendo","Atual")))</f>
        <v>Fim de Vida</v>
      </c>
      <c r="N2075" s="2" t="str">
        <f aca="false">IF(F2075="","N/A",IF(F2075&lt;Indicadores!$B$4,"Vencida","Vigente"))</f>
        <v>Vencida</v>
      </c>
      <c r="O2075" s="2" t="str">
        <f aca="false">INDEX(Locais!$B$2:$B$13,MATCH(H2075,Locais!$A$2:$A$13,0))</f>
        <v>Regional - Fortaleza</v>
      </c>
      <c r="P2075" s="2" t="str">
        <f aca="false">INDEX(Locais!$C$2:$C$13,MATCH(H2075,Locais!$A$2:$A$13,0))</f>
        <v>Nordeste</v>
      </c>
    </row>
    <row r="2076" customFormat="false" ht="15" hidden="false" customHeight="false" outlineLevel="0" collapsed="false">
      <c r="A2076" s="2" t="s">
        <v>2212</v>
      </c>
      <c r="B2076" s="2" t="s">
        <v>68</v>
      </c>
      <c r="C2076" s="2" t="s">
        <v>126</v>
      </c>
      <c r="D2076" s="2" t="s">
        <v>127</v>
      </c>
      <c r="E2076" s="13" t="n">
        <v>44569</v>
      </c>
      <c r="F2076" s="13" t="n">
        <v>45664</v>
      </c>
      <c r="G2076" s="2" t="s">
        <v>32</v>
      </c>
      <c r="H2076" s="2" t="s">
        <v>108</v>
      </c>
      <c r="I2076" s="2" t="s">
        <v>130</v>
      </c>
      <c r="J2076" s="2" t="s">
        <v>100</v>
      </c>
      <c r="K2076" s="14" t="n">
        <v>5156.18</v>
      </c>
      <c r="L2076" s="2" t="n">
        <f aca="false">IF(E2076="","",ROUND((Indicadores!$B$4-E2076)/365.25,1))</f>
        <v>4.8</v>
      </c>
      <c r="M2076" s="2" t="str">
        <f aca="false">IF(E2076="","Virtual",IF(L2076&gt;=Indicadores!$B$6,"Fim de Vida",IF(L2076&gt;=Indicadores!$B$5,"Envelhecendo","Atual")))</f>
        <v>Envelhecendo</v>
      </c>
      <c r="N2076" s="2" t="str">
        <f aca="false">IF(F2076="","N/A",IF(F2076&lt;Indicadores!$B$4,"Vencida","Vigente"))</f>
        <v>Vencida</v>
      </c>
      <c r="O2076" s="2" t="str">
        <f aca="false">INDEX(Locais!$B$2:$B$13,MATCH(H2076,Locais!$A$2:$A$13,0))</f>
        <v>Regional - Porto Alegre</v>
      </c>
      <c r="P2076" s="2" t="str">
        <f aca="false">INDEX(Locais!$C$2:$C$13,MATCH(H2076,Locais!$A$2:$A$13,0))</f>
        <v>Sul</v>
      </c>
    </row>
    <row r="2077" customFormat="false" ht="15" hidden="false" customHeight="false" outlineLevel="0" collapsed="false">
      <c r="A2077" s="2" t="s">
        <v>2213</v>
      </c>
      <c r="B2077" s="2" t="s">
        <v>69</v>
      </c>
      <c r="C2077" s="2" t="s">
        <v>96</v>
      </c>
      <c r="D2077" s="2" t="s">
        <v>97</v>
      </c>
      <c r="E2077" s="13" t="n">
        <v>45613</v>
      </c>
      <c r="F2077" s="13" t="n">
        <v>46708</v>
      </c>
      <c r="G2077" s="2" t="s">
        <v>32</v>
      </c>
      <c r="H2077" s="2" t="s">
        <v>119</v>
      </c>
      <c r="I2077" s="2" t="s">
        <v>115</v>
      </c>
      <c r="J2077" s="2" t="s">
        <v>100</v>
      </c>
      <c r="K2077" s="14" t="n">
        <v>8197.35</v>
      </c>
      <c r="L2077" s="2" t="n">
        <f aca="false">IF(E2077="","",ROUND((Indicadores!$B$4-E2077)/365.25,1))</f>
        <v>1.9</v>
      </c>
      <c r="M2077" s="2" t="str">
        <f aca="false">IF(E2077="","Virtual",IF(L2077&gt;=Indicadores!$B$6,"Fim de Vida",IF(L2077&gt;=Indicadores!$B$5,"Envelhecendo","Atual")))</f>
        <v>Atual</v>
      </c>
      <c r="N2077" s="2" t="str">
        <f aca="false">IF(F2077="","N/A",IF(F2077&lt;Indicadores!$B$4,"Vencida","Vigente"))</f>
        <v>Vigente</v>
      </c>
      <c r="O2077" s="2" t="str">
        <f aca="false">INDEX(Locais!$B$2:$B$13,MATCH(H2077,Locais!$A$2:$A$13,0))</f>
        <v>Regional - São Paulo</v>
      </c>
      <c r="P2077" s="2" t="str">
        <f aca="false">INDEX(Locais!$C$2:$C$13,MATCH(H2077,Locais!$A$2:$A$13,0))</f>
        <v>Sudeste</v>
      </c>
    </row>
    <row r="2078" customFormat="false" ht="15" hidden="false" customHeight="false" outlineLevel="0" collapsed="false">
      <c r="A2078" s="2" t="s">
        <v>2214</v>
      </c>
      <c r="B2078" s="2" t="s">
        <v>68</v>
      </c>
      <c r="C2078" s="2" t="s">
        <v>102</v>
      </c>
      <c r="D2078" s="2" t="s">
        <v>103</v>
      </c>
      <c r="E2078" s="13" t="n">
        <v>44145</v>
      </c>
      <c r="F2078" s="13" t="n">
        <v>45240</v>
      </c>
      <c r="G2078" s="2" t="s">
        <v>32</v>
      </c>
      <c r="H2078" s="2" t="s">
        <v>165</v>
      </c>
      <c r="I2078" s="2" t="s">
        <v>130</v>
      </c>
      <c r="J2078" s="2" t="s">
        <v>100</v>
      </c>
      <c r="K2078" s="14" t="n">
        <v>5492.38</v>
      </c>
      <c r="L2078" s="2" t="n">
        <f aca="false">IF(E2078="","",ROUND((Indicadores!$B$4-E2078)/365.25,1))</f>
        <v>5.9</v>
      </c>
      <c r="M2078" s="2" t="str">
        <f aca="false">IF(E2078="","Virtual",IF(L2078&gt;=Indicadores!$B$6,"Fim de Vida",IF(L2078&gt;=Indicadores!$B$5,"Envelhecendo","Atual")))</f>
        <v>Fim de Vida</v>
      </c>
      <c r="N2078" s="2" t="str">
        <f aca="false">IF(F2078="","N/A",IF(F2078&lt;Indicadores!$B$4,"Vencida","Vigente"))</f>
        <v>Vencida</v>
      </c>
      <c r="O2078" s="2" t="str">
        <f aca="false">INDEX(Locais!$B$2:$B$13,MATCH(H2078,Locais!$A$2:$A$13,0))</f>
        <v>Regional - Salvador</v>
      </c>
      <c r="P2078" s="2" t="str">
        <f aca="false">INDEX(Locais!$C$2:$C$13,MATCH(H2078,Locais!$A$2:$A$13,0))</f>
        <v>Nordeste</v>
      </c>
    </row>
    <row r="2079" customFormat="false" ht="15" hidden="false" customHeight="false" outlineLevel="0" collapsed="false">
      <c r="A2079" s="2" t="s">
        <v>2215</v>
      </c>
      <c r="B2079" s="2" t="s">
        <v>68</v>
      </c>
      <c r="C2079" s="2" t="s">
        <v>102</v>
      </c>
      <c r="D2079" s="2" t="s">
        <v>103</v>
      </c>
      <c r="E2079" s="13" t="n">
        <v>45434</v>
      </c>
      <c r="F2079" s="13" t="n">
        <v>46529</v>
      </c>
      <c r="G2079" s="2" t="s">
        <v>32</v>
      </c>
      <c r="H2079" s="2" t="s">
        <v>119</v>
      </c>
      <c r="I2079" s="2" t="s">
        <v>99</v>
      </c>
      <c r="J2079" s="2" t="s">
        <v>100</v>
      </c>
      <c r="K2079" s="14" t="n">
        <v>5519.31</v>
      </c>
      <c r="L2079" s="2" t="n">
        <f aca="false">IF(E2079="","",ROUND((Indicadores!$B$4-E2079)/365.25,1))</f>
        <v>2.4</v>
      </c>
      <c r="M2079" s="2" t="str">
        <f aca="false">IF(E2079="","Virtual",IF(L2079&gt;=Indicadores!$B$6,"Fim de Vida",IF(L2079&gt;=Indicadores!$B$5,"Envelhecendo","Atual")))</f>
        <v>Atual</v>
      </c>
      <c r="N2079" s="2" t="str">
        <f aca="false">IF(F2079="","N/A",IF(F2079&lt;Indicadores!$B$4,"Vencida","Vigente"))</f>
        <v>Vigente</v>
      </c>
      <c r="O2079" s="2" t="str">
        <f aca="false">INDEX(Locais!$B$2:$B$13,MATCH(H2079,Locais!$A$2:$A$13,0))</f>
        <v>Regional - São Paulo</v>
      </c>
      <c r="P2079" s="2" t="str">
        <f aca="false">INDEX(Locais!$C$2:$C$13,MATCH(H2079,Locais!$A$2:$A$13,0))</f>
        <v>Sudeste</v>
      </c>
    </row>
    <row r="2080" customFormat="false" ht="15" hidden="false" customHeight="false" outlineLevel="0" collapsed="false">
      <c r="A2080" s="2" t="s">
        <v>2216</v>
      </c>
      <c r="B2080" s="2" t="s">
        <v>68</v>
      </c>
      <c r="C2080" s="2" t="s">
        <v>102</v>
      </c>
      <c r="D2080" s="2" t="s">
        <v>103</v>
      </c>
      <c r="E2080" s="13" t="n">
        <v>45073</v>
      </c>
      <c r="F2080" s="13" t="n">
        <v>46168</v>
      </c>
      <c r="G2080" s="2" t="s">
        <v>32</v>
      </c>
      <c r="H2080" s="2" t="s">
        <v>108</v>
      </c>
      <c r="I2080" s="2" t="s">
        <v>136</v>
      </c>
      <c r="J2080" s="2" t="s">
        <v>100</v>
      </c>
      <c r="K2080" s="14" t="n">
        <v>5753.26</v>
      </c>
      <c r="L2080" s="2" t="n">
        <f aca="false">IF(E2080="","",ROUND((Indicadores!$B$4-E2080)/365.25,1))</f>
        <v>3.4</v>
      </c>
      <c r="M2080" s="2" t="str">
        <f aca="false">IF(E2080="","Virtual",IF(L2080&gt;=Indicadores!$B$6,"Fim de Vida",IF(L2080&gt;=Indicadores!$B$5,"Envelhecendo","Atual")))</f>
        <v>Envelhecendo</v>
      </c>
      <c r="N2080" s="2" t="str">
        <f aca="false">IF(F2080="","N/A",IF(F2080&lt;Indicadores!$B$4,"Vencida","Vigente"))</f>
        <v>Vencida</v>
      </c>
      <c r="O2080" s="2" t="str">
        <f aca="false">INDEX(Locais!$B$2:$B$13,MATCH(H2080,Locais!$A$2:$A$13,0))</f>
        <v>Regional - Porto Alegre</v>
      </c>
      <c r="P2080" s="2" t="str">
        <f aca="false">INDEX(Locais!$C$2:$C$13,MATCH(H2080,Locais!$A$2:$A$13,0))</f>
        <v>Sul</v>
      </c>
    </row>
    <row r="2081" customFormat="false" ht="15" hidden="false" customHeight="false" outlineLevel="0" collapsed="false">
      <c r="A2081" s="2" t="s">
        <v>2217</v>
      </c>
      <c r="B2081" s="2" t="s">
        <v>71</v>
      </c>
      <c r="C2081" s="2" t="s">
        <v>96</v>
      </c>
      <c r="D2081" s="2" t="s">
        <v>171</v>
      </c>
      <c r="E2081" s="13" t="n">
        <v>45959</v>
      </c>
      <c r="F2081" s="13" t="n">
        <v>47054</v>
      </c>
      <c r="G2081" s="2" t="s">
        <v>34</v>
      </c>
      <c r="H2081" s="2" t="s">
        <v>139</v>
      </c>
      <c r="I2081" s="2" t="s">
        <v>99</v>
      </c>
      <c r="J2081" s="2" t="s">
        <v>100</v>
      </c>
      <c r="K2081" s="14" t="n">
        <v>2632.87</v>
      </c>
      <c r="L2081" s="2" t="n">
        <f aca="false">IF(E2081="","",ROUND((Indicadores!$B$4-E2081)/365.25,1))</f>
        <v>1</v>
      </c>
      <c r="M2081" s="2" t="str">
        <f aca="false">IF(E2081="","Virtual",IF(L2081&gt;=Indicadores!$B$6,"Fim de Vida",IF(L2081&gt;=Indicadores!$B$5,"Envelhecendo","Atual")))</f>
        <v>Atual</v>
      </c>
      <c r="N2081" s="2" t="str">
        <f aca="false">IF(F2081="","N/A",IF(F2081&lt;Indicadores!$B$4,"Vencida","Vigente"))</f>
        <v>Vigente</v>
      </c>
      <c r="O2081" s="2" t="str">
        <f aca="false">INDEX(Locais!$B$2:$B$13,MATCH(H2081,Locais!$A$2:$A$13,0))</f>
        <v>Regional - Rio de Janeiro</v>
      </c>
      <c r="P2081" s="2" t="str">
        <f aca="false">INDEX(Locais!$C$2:$C$13,MATCH(H2081,Locais!$A$2:$A$13,0))</f>
        <v>Sudeste</v>
      </c>
    </row>
    <row r="2082" customFormat="false" ht="15" hidden="false" customHeight="false" outlineLevel="0" collapsed="false">
      <c r="A2082" s="2" t="s">
        <v>2218</v>
      </c>
      <c r="B2082" s="2" t="s">
        <v>69</v>
      </c>
      <c r="C2082" s="2" t="s">
        <v>126</v>
      </c>
      <c r="D2082" s="2" t="s">
        <v>169</v>
      </c>
      <c r="E2082" s="13" t="n">
        <v>44817</v>
      </c>
      <c r="F2082" s="13" t="n">
        <v>45912</v>
      </c>
      <c r="G2082" s="2" t="s">
        <v>32</v>
      </c>
      <c r="H2082" s="2" t="s">
        <v>104</v>
      </c>
      <c r="I2082" s="2" t="s">
        <v>120</v>
      </c>
      <c r="J2082" s="2" t="s">
        <v>100</v>
      </c>
      <c r="K2082" s="14" t="n">
        <v>7957.64</v>
      </c>
      <c r="L2082" s="2" t="n">
        <f aca="false">IF(E2082="","",ROUND((Indicadores!$B$4-E2082)/365.25,1))</f>
        <v>4.1</v>
      </c>
      <c r="M2082" s="2" t="str">
        <f aca="false">IF(E2082="","Virtual",IF(L2082&gt;=Indicadores!$B$6,"Fim de Vida",IF(L2082&gt;=Indicadores!$B$5,"Envelhecendo","Atual")))</f>
        <v>Envelhecendo</v>
      </c>
      <c r="N2082" s="2" t="str">
        <f aca="false">IF(F2082="","N/A",IF(F2082&lt;Indicadores!$B$4,"Vencida","Vigente"))</f>
        <v>Vencida</v>
      </c>
      <c r="O2082" s="2" t="str">
        <f aca="false">INDEX(Locais!$B$2:$B$13,MATCH(H2082,Locais!$A$2:$A$13,0))</f>
        <v>Regional - Fortaleza</v>
      </c>
      <c r="P2082" s="2" t="str">
        <f aca="false">INDEX(Locais!$C$2:$C$13,MATCH(H2082,Locais!$A$2:$A$13,0))</f>
        <v>Nordeste</v>
      </c>
    </row>
    <row r="2083" customFormat="false" ht="15" hidden="false" customHeight="false" outlineLevel="0" collapsed="false">
      <c r="A2083" s="2" t="s">
        <v>2219</v>
      </c>
      <c r="B2083" s="2" t="s">
        <v>68</v>
      </c>
      <c r="C2083" s="2" t="s">
        <v>102</v>
      </c>
      <c r="D2083" s="2" t="s">
        <v>103</v>
      </c>
      <c r="E2083" s="13" t="n">
        <v>45073</v>
      </c>
      <c r="F2083" s="13" t="n">
        <v>46168</v>
      </c>
      <c r="G2083" s="2" t="s">
        <v>34</v>
      </c>
      <c r="H2083" s="2" t="s">
        <v>98</v>
      </c>
      <c r="I2083" s="2" t="s">
        <v>120</v>
      </c>
      <c r="J2083" s="2" t="s">
        <v>100</v>
      </c>
      <c r="K2083" s="14" t="n">
        <v>5080.35</v>
      </c>
      <c r="L2083" s="2" t="n">
        <f aca="false">IF(E2083="","",ROUND((Indicadores!$B$4-E2083)/365.25,1))</f>
        <v>3.4</v>
      </c>
      <c r="M2083" s="2" t="str">
        <f aca="false">IF(E2083="","Virtual",IF(L2083&gt;=Indicadores!$B$6,"Fim de Vida",IF(L2083&gt;=Indicadores!$B$5,"Envelhecendo","Atual")))</f>
        <v>Envelhecendo</v>
      </c>
      <c r="N2083" s="2" t="str">
        <f aca="false">IF(F2083="","N/A",IF(F2083&lt;Indicadores!$B$4,"Vencida","Vigente"))</f>
        <v>Vencida</v>
      </c>
      <c r="O2083" s="2" t="str">
        <f aca="false">INDEX(Locais!$B$2:$B$13,MATCH(H2083,Locais!$A$2:$A$13,0))</f>
        <v>Sede - Brasília</v>
      </c>
      <c r="P2083" s="2" t="str">
        <f aca="false">INDEX(Locais!$C$2:$C$13,MATCH(H2083,Locais!$A$2:$A$13,0))</f>
        <v>Centro-Oeste</v>
      </c>
    </row>
    <row r="2084" customFormat="false" ht="15" hidden="false" customHeight="false" outlineLevel="0" collapsed="false">
      <c r="A2084" s="2" t="s">
        <v>2220</v>
      </c>
      <c r="B2084" s="2" t="s">
        <v>68</v>
      </c>
      <c r="C2084" s="2" t="s">
        <v>102</v>
      </c>
      <c r="D2084" s="2" t="s">
        <v>103</v>
      </c>
      <c r="E2084" s="13" t="n">
        <v>45879</v>
      </c>
      <c r="F2084" s="13" t="n">
        <v>46974</v>
      </c>
      <c r="G2084" s="2" t="s">
        <v>32</v>
      </c>
      <c r="H2084" s="2" t="s">
        <v>104</v>
      </c>
      <c r="I2084" s="2" t="s">
        <v>133</v>
      </c>
      <c r="J2084" s="2" t="s">
        <v>100</v>
      </c>
      <c r="K2084" s="14" t="n">
        <v>5443.07</v>
      </c>
      <c r="L2084" s="2" t="n">
        <f aca="false">IF(E2084="","",ROUND((Indicadores!$B$4-E2084)/365.25,1))</f>
        <v>1.2</v>
      </c>
      <c r="M2084" s="2" t="str">
        <f aca="false">IF(E2084="","Virtual",IF(L2084&gt;=Indicadores!$B$6,"Fim de Vida",IF(L2084&gt;=Indicadores!$B$5,"Envelhecendo","Atual")))</f>
        <v>Atual</v>
      </c>
      <c r="N2084" s="2" t="str">
        <f aca="false">IF(F2084="","N/A",IF(F2084&lt;Indicadores!$B$4,"Vencida","Vigente"))</f>
        <v>Vigente</v>
      </c>
      <c r="O2084" s="2" t="str">
        <f aca="false">INDEX(Locais!$B$2:$B$13,MATCH(H2084,Locais!$A$2:$A$13,0))</f>
        <v>Regional - Fortaleza</v>
      </c>
      <c r="P2084" s="2" t="str">
        <f aca="false">INDEX(Locais!$C$2:$C$13,MATCH(H2084,Locais!$A$2:$A$13,0))</f>
        <v>Nordeste</v>
      </c>
    </row>
    <row r="2085" customFormat="false" ht="15" hidden="false" customHeight="false" outlineLevel="0" collapsed="false">
      <c r="A2085" s="2" t="s">
        <v>2221</v>
      </c>
      <c r="B2085" s="2" t="s">
        <v>68</v>
      </c>
      <c r="C2085" s="2" t="s">
        <v>96</v>
      </c>
      <c r="D2085" s="2" t="s">
        <v>107</v>
      </c>
      <c r="E2085" s="13" t="n">
        <v>44832</v>
      </c>
      <c r="F2085" s="13" t="n">
        <v>45927</v>
      </c>
      <c r="G2085" s="2" t="s">
        <v>32</v>
      </c>
      <c r="H2085" s="2" t="s">
        <v>139</v>
      </c>
      <c r="I2085" s="2" t="s">
        <v>120</v>
      </c>
      <c r="J2085" s="2" t="s">
        <v>100</v>
      </c>
      <c r="K2085" s="14" t="n">
        <v>5319.72</v>
      </c>
      <c r="L2085" s="2" t="n">
        <f aca="false">IF(E2085="","",ROUND((Indicadores!$B$4-E2085)/365.25,1))</f>
        <v>4.1</v>
      </c>
      <c r="M2085" s="2" t="str">
        <f aca="false">IF(E2085="","Virtual",IF(L2085&gt;=Indicadores!$B$6,"Fim de Vida",IF(L2085&gt;=Indicadores!$B$5,"Envelhecendo","Atual")))</f>
        <v>Envelhecendo</v>
      </c>
      <c r="N2085" s="2" t="str">
        <f aca="false">IF(F2085="","N/A",IF(F2085&lt;Indicadores!$B$4,"Vencida","Vigente"))</f>
        <v>Vencida</v>
      </c>
      <c r="O2085" s="2" t="str">
        <f aca="false">INDEX(Locais!$B$2:$B$13,MATCH(H2085,Locais!$A$2:$A$13,0))</f>
        <v>Regional - Rio de Janeiro</v>
      </c>
      <c r="P2085" s="2" t="str">
        <f aca="false">INDEX(Locais!$C$2:$C$13,MATCH(H2085,Locais!$A$2:$A$13,0))</f>
        <v>Sudeste</v>
      </c>
    </row>
    <row r="2086" customFormat="false" ht="15" hidden="false" customHeight="false" outlineLevel="0" collapsed="false">
      <c r="A2086" s="2" t="s">
        <v>2222</v>
      </c>
      <c r="B2086" s="2" t="s">
        <v>68</v>
      </c>
      <c r="C2086" s="2" t="s">
        <v>126</v>
      </c>
      <c r="D2086" s="2" t="s">
        <v>127</v>
      </c>
      <c r="E2086" s="13" t="n">
        <v>45748</v>
      </c>
      <c r="F2086" s="13" t="n">
        <v>46843</v>
      </c>
      <c r="G2086" s="2" t="s">
        <v>32</v>
      </c>
      <c r="H2086" s="2" t="s">
        <v>139</v>
      </c>
      <c r="I2086" s="2" t="s">
        <v>109</v>
      </c>
      <c r="J2086" s="2" t="s">
        <v>100</v>
      </c>
      <c r="K2086" s="14" t="n">
        <v>5012.85</v>
      </c>
      <c r="L2086" s="2" t="n">
        <f aca="false">IF(E2086="","",ROUND((Indicadores!$B$4-E2086)/365.25,1))</f>
        <v>1.5</v>
      </c>
      <c r="M2086" s="2" t="str">
        <f aca="false">IF(E2086="","Virtual",IF(L2086&gt;=Indicadores!$B$6,"Fim de Vida",IF(L2086&gt;=Indicadores!$B$5,"Envelhecendo","Atual")))</f>
        <v>Atual</v>
      </c>
      <c r="N2086" s="2" t="str">
        <f aca="false">IF(F2086="","N/A",IF(F2086&lt;Indicadores!$B$4,"Vencida","Vigente"))</f>
        <v>Vigente</v>
      </c>
      <c r="O2086" s="2" t="str">
        <f aca="false">INDEX(Locais!$B$2:$B$13,MATCH(H2086,Locais!$A$2:$A$13,0))</f>
        <v>Regional - Rio de Janeiro</v>
      </c>
      <c r="P2086" s="2" t="str">
        <f aca="false">INDEX(Locais!$C$2:$C$13,MATCH(H2086,Locais!$A$2:$A$13,0))</f>
        <v>Sudeste</v>
      </c>
    </row>
    <row r="2087" customFormat="false" ht="15" hidden="false" customHeight="false" outlineLevel="0" collapsed="false">
      <c r="A2087" s="2" t="s">
        <v>2223</v>
      </c>
      <c r="B2087" s="2" t="s">
        <v>70</v>
      </c>
      <c r="C2087" s="2" t="s">
        <v>126</v>
      </c>
      <c r="D2087" s="2" t="s">
        <v>162</v>
      </c>
      <c r="E2087" s="13" t="n">
        <v>43593</v>
      </c>
      <c r="F2087" s="13" t="n">
        <v>45418</v>
      </c>
      <c r="G2087" s="2" t="s">
        <v>32</v>
      </c>
      <c r="H2087" s="2" t="s">
        <v>165</v>
      </c>
      <c r="I2087" s="2" t="s">
        <v>99</v>
      </c>
      <c r="J2087" s="2" t="s">
        <v>100</v>
      </c>
      <c r="K2087" s="14" t="n">
        <v>19076.85</v>
      </c>
      <c r="L2087" s="2" t="n">
        <f aca="false">IF(E2087="","",ROUND((Indicadores!$B$4-E2087)/365.25,1))</f>
        <v>7.4</v>
      </c>
      <c r="M2087" s="2" t="str">
        <f aca="false">IF(E2087="","Virtual",IF(L2087&gt;=Indicadores!$B$6,"Fim de Vida",IF(L2087&gt;=Indicadores!$B$5,"Envelhecendo","Atual")))</f>
        <v>Fim de Vida</v>
      </c>
      <c r="N2087" s="2" t="str">
        <f aca="false">IF(F2087="","N/A",IF(F2087&lt;Indicadores!$B$4,"Vencida","Vigente"))</f>
        <v>Vencida</v>
      </c>
      <c r="O2087" s="2" t="str">
        <f aca="false">INDEX(Locais!$B$2:$B$13,MATCH(H2087,Locais!$A$2:$A$13,0))</f>
        <v>Regional - Salvador</v>
      </c>
      <c r="P2087" s="2" t="str">
        <f aca="false">INDEX(Locais!$C$2:$C$13,MATCH(H2087,Locais!$A$2:$A$13,0))</f>
        <v>Nordeste</v>
      </c>
    </row>
    <row r="2088" customFormat="false" ht="15" hidden="false" customHeight="false" outlineLevel="0" collapsed="false">
      <c r="A2088" s="2" t="s">
        <v>2224</v>
      </c>
      <c r="B2088" s="2" t="s">
        <v>69</v>
      </c>
      <c r="C2088" s="2" t="s">
        <v>96</v>
      </c>
      <c r="D2088" s="2" t="s">
        <v>117</v>
      </c>
      <c r="E2088" s="13" t="n">
        <v>44530</v>
      </c>
      <c r="F2088" s="13" t="n">
        <v>45625</v>
      </c>
      <c r="G2088" s="2" t="s">
        <v>32</v>
      </c>
      <c r="H2088" s="2" t="s">
        <v>119</v>
      </c>
      <c r="I2088" s="2" t="s">
        <v>109</v>
      </c>
      <c r="J2088" s="2" t="s">
        <v>100</v>
      </c>
      <c r="K2088" s="14" t="n">
        <v>7171.41</v>
      </c>
      <c r="L2088" s="2" t="n">
        <f aca="false">IF(E2088="","",ROUND((Indicadores!$B$4-E2088)/365.25,1))</f>
        <v>4.9</v>
      </c>
      <c r="M2088" s="2" t="str">
        <f aca="false">IF(E2088="","Virtual",IF(L2088&gt;=Indicadores!$B$6,"Fim de Vida",IF(L2088&gt;=Indicadores!$B$5,"Envelhecendo","Atual")))</f>
        <v>Envelhecendo</v>
      </c>
      <c r="N2088" s="2" t="str">
        <f aca="false">IF(F2088="","N/A",IF(F2088&lt;Indicadores!$B$4,"Vencida","Vigente"))</f>
        <v>Vencida</v>
      </c>
      <c r="O2088" s="2" t="str">
        <f aca="false">INDEX(Locais!$B$2:$B$13,MATCH(H2088,Locais!$A$2:$A$13,0))</f>
        <v>Regional - São Paulo</v>
      </c>
      <c r="P2088" s="2" t="str">
        <f aca="false">INDEX(Locais!$C$2:$C$13,MATCH(H2088,Locais!$A$2:$A$13,0))</f>
        <v>Sudeste</v>
      </c>
    </row>
    <row r="2089" customFormat="false" ht="15" hidden="false" customHeight="false" outlineLevel="0" collapsed="false">
      <c r="A2089" s="2" t="s">
        <v>2225</v>
      </c>
      <c r="B2089" s="2" t="s">
        <v>69</v>
      </c>
      <c r="C2089" s="2" t="s">
        <v>126</v>
      </c>
      <c r="D2089" s="2" t="s">
        <v>169</v>
      </c>
      <c r="E2089" s="13" t="n">
        <v>45906</v>
      </c>
      <c r="F2089" s="13" t="n">
        <v>47001</v>
      </c>
      <c r="G2089" s="2" t="s">
        <v>151</v>
      </c>
      <c r="H2089" s="2" t="s">
        <v>114</v>
      </c>
      <c r="I2089" s="2" t="s">
        <v>115</v>
      </c>
      <c r="J2089" s="2" t="s">
        <v>137</v>
      </c>
      <c r="K2089" s="14" t="n">
        <v>8961.66</v>
      </c>
      <c r="L2089" s="2" t="n">
        <f aca="false">IF(E2089="","",ROUND((Indicadores!$B$4-E2089)/365.25,1))</f>
        <v>1.1</v>
      </c>
      <c r="M2089" s="2" t="str">
        <f aca="false">IF(E2089="","Virtual",IF(L2089&gt;=Indicadores!$B$6,"Fim de Vida",IF(L2089&gt;=Indicadores!$B$5,"Envelhecendo","Atual")))</f>
        <v>Atual</v>
      </c>
      <c r="N2089" s="2" t="str">
        <f aca="false">IF(F2089="","N/A",IF(F2089&lt;Indicadores!$B$4,"Vencida","Vigente"))</f>
        <v>Vigente</v>
      </c>
      <c r="O2089" s="2" t="str">
        <f aca="false">INDEX(Locais!$B$2:$B$13,MATCH(H2089,Locais!$A$2:$A$13,0))</f>
        <v>Regional - Belo Horizonte</v>
      </c>
      <c r="P2089" s="2" t="str">
        <f aca="false">INDEX(Locais!$C$2:$C$13,MATCH(H2089,Locais!$A$2:$A$13,0))</f>
        <v>Sudeste</v>
      </c>
    </row>
    <row r="2090" customFormat="false" ht="15" hidden="false" customHeight="false" outlineLevel="0" collapsed="false">
      <c r="A2090" s="2" t="s">
        <v>2226</v>
      </c>
      <c r="B2090" s="2" t="s">
        <v>69</v>
      </c>
      <c r="C2090" s="2" t="s">
        <v>96</v>
      </c>
      <c r="D2090" s="2" t="s">
        <v>117</v>
      </c>
      <c r="E2090" s="13" t="n">
        <v>43018</v>
      </c>
      <c r="F2090" s="13" t="n">
        <v>44113</v>
      </c>
      <c r="G2090" s="2" t="s">
        <v>118</v>
      </c>
      <c r="H2090" s="2" t="s">
        <v>139</v>
      </c>
      <c r="I2090" s="2" t="s">
        <v>130</v>
      </c>
      <c r="J2090" s="2" t="s">
        <v>100</v>
      </c>
      <c r="K2090" s="14" t="n">
        <v>10489.45</v>
      </c>
      <c r="L2090" s="2" t="n">
        <f aca="false">IF(E2090="","",ROUND((Indicadores!$B$4-E2090)/365.25,1))</f>
        <v>9</v>
      </c>
      <c r="M2090" s="2" t="str">
        <f aca="false">IF(E2090="","Virtual",IF(L2090&gt;=Indicadores!$B$6,"Fim de Vida",IF(L2090&gt;=Indicadores!$B$5,"Envelhecendo","Atual")))</f>
        <v>Fim de Vida</v>
      </c>
      <c r="N2090" s="2" t="str">
        <f aca="false">IF(F2090="","N/A",IF(F2090&lt;Indicadores!$B$4,"Vencida","Vigente"))</f>
        <v>Vencida</v>
      </c>
      <c r="O2090" s="2" t="str">
        <f aca="false">INDEX(Locais!$B$2:$B$13,MATCH(H2090,Locais!$A$2:$A$13,0))</f>
        <v>Regional - Rio de Janeiro</v>
      </c>
      <c r="P2090" s="2" t="str">
        <f aca="false">INDEX(Locais!$C$2:$C$13,MATCH(H2090,Locais!$A$2:$A$13,0))</f>
        <v>Sudeste</v>
      </c>
    </row>
    <row r="2091" customFormat="false" ht="15" hidden="false" customHeight="false" outlineLevel="0" collapsed="false">
      <c r="A2091" s="2" t="s">
        <v>2227</v>
      </c>
      <c r="B2091" s="2" t="s">
        <v>68</v>
      </c>
      <c r="C2091" s="2" t="s">
        <v>126</v>
      </c>
      <c r="D2091" s="2" t="s">
        <v>127</v>
      </c>
      <c r="E2091" s="13" t="n">
        <v>45204</v>
      </c>
      <c r="F2091" s="13" t="n">
        <v>46299</v>
      </c>
      <c r="G2091" s="2" t="s">
        <v>32</v>
      </c>
      <c r="H2091" s="2" t="s">
        <v>114</v>
      </c>
      <c r="I2091" s="2" t="s">
        <v>124</v>
      </c>
      <c r="J2091" s="2" t="s">
        <v>100</v>
      </c>
      <c r="K2091" s="14" t="n">
        <v>4959.83</v>
      </c>
      <c r="L2091" s="2" t="n">
        <f aca="false">IF(E2091="","",ROUND((Indicadores!$B$4-E2091)/365.25,1))</f>
        <v>3</v>
      </c>
      <c r="M2091" s="2" t="str">
        <f aca="false">IF(E2091="","Virtual",IF(L2091&gt;=Indicadores!$B$6,"Fim de Vida",IF(L2091&gt;=Indicadores!$B$5,"Envelhecendo","Atual")))</f>
        <v>Envelhecendo</v>
      </c>
      <c r="N2091" s="2" t="str">
        <f aca="false">IF(F2091="","N/A",IF(F2091&lt;Indicadores!$B$4,"Vencida","Vigente"))</f>
        <v>Vencida</v>
      </c>
      <c r="O2091" s="2" t="str">
        <f aca="false">INDEX(Locais!$B$2:$B$13,MATCH(H2091,Locais!$A$2:$A$13,0))</f>
        <v>Regional - Belo Horizonte</v>
      </c>
      <c r="P2091" s="2" t="str">
        <f aca="false">INDEX(Locais!$C$2:$C$13,MATCH(H2091,Locais!$A$2:$A$13,0))</f>
        <v>Sudeste</v>
      </c>
    </row>
    <row r="2092" customFormat="false" ht="15" hidden="false" customHeight="false" outlineLevel="0" collapsed="false">
      <c r="A2092" s="2" t="s">
        <v>2228</v>
      </c>
      <c r="B2092" s="2" t="s">
        <v>69</v>
      </c>
      <c r="C2092" s="2" t="s">
        <v>126</v>
      </c>
      <c r="D2092" s="2" t="s">
        <v>169</v>
      </c>
      <c r="E2092" s="13" t="n">
        <v>45499</v>
      </c>
      <c r="F2092" s="13" t="n">
        <v>46594</v>
      </c>
      <c r="G2092" s="2" t="s">
        <v>32</v>
      </c>
      <c r="H2092" s="2" t="s">
        <v>108</v>
      </c>
      <c r="I2092" s="2" t="s">
        <v>136</v>
      </c>
      <c r="J2092" s="2" t="s">
        <v>100</v>
      </c>
      <c r="K2092" s="14" t="n">
        <v>8673.56</v>
      </c>
      <c r="L2092" s="2" t="n">
        <f aca="false">IF(E2092="","",ROUND((Indicadores!$B$4-E2092)/365.25,1))</f>
        <v>2.2</v>
      </c>
      <c r="M2092" s="2" t="str">
        <f aca="false">IF(E2092="","Virtual",IF(L2092&gt;=Indicadores!$B$6,"Fim de Vida",IF(L2092&gt;=Indicadores!$B$5,"Envelhecendo","Atual")))</f>
        <v>Atual</v>
      </c>
      <c r="N2092" s="2" t="str">
        <f aca="false">IF(F2092="","N/A",IF(F2092&lt;Indicadores!$B$4,"Vencida","Vigente"))</f>
        <v>Vigente</v>
      </c>
      <c r="O2092" s="2" t="str">
        <f aca="false">INDEX(Locais!$B$2:$B$13,MATCH(H2092,Locais!$A$2:$A$13,0))</f>
        <v>Regional - Porto Alegre</v>
      </c>
      <c r="P2092" s="2" t="str">
        <f aca="false">INDEX(Locais!$C$2:$C$13,MATCH(H2092,Locais!$A$2:$A$13,0))</f>
        <v>Sul</v>
      </c>
    </row>
    <row r="2093" customFormat="false" ht="15" hidden="false" customHeight="false" outlineLevel="0" collapsed="false">
      <c r="A2093" s="2" t="s">
        <v>2229</v>
      </c>
      <c r="B2093" s="2" t="s">
        <v>71</v>
      </c>
      <c r="C2093" s="2" t="s">
        <v>96</v>
      </c>
      <c r="D2093" s="2" t="s">
        <v>171</v>
      </c>
      <c r="E2093" s="13" t="n">
        <v>44317</v>
      </c>
      <c r="F2093" s="13" t="n">
        <v>45412</v>
      </c>
      <c r="G2093" s="2" t="s">
        <v>36</v>
      </c>
      <c r="H2093" s="2" t="s">
        <v>104</v>
      </c>
      <c r="I2093" s="2" t="s">
        <v>136</v>
      </c>
      <c r="J2093" s="2" t="s">
        <v>100</v>
      </c>
      <c r="K2093" s="14" t="n">
        <v>2569.67</v>
      </c>
      <c r="L2093" s="2" t="n">
        <f aca="false">IF(E2093="","",ROUND((Indicadores!$B$4-E2093)/365.25,1))</f>
        <v>5.5</v>
      </c>
      <c r="M2093" s="2" t="str">
        <f aca="false">IF(E2093="","Virtual",IF(L2093&gt;=Indicadores!$B$6,"Fim de Vida",IF(L2093&gt;=Indicadores!$B$5,"Envelhecendo","Atual")))</f>
        <v>Fim de Vida</v>
      </c>
      <c r="N2093" s="2" t="str">
        <f aca="false">IF(F2093="","N/A",IF(F2093&lt;Indicadores!$B$4,"Vencida","Vigente"))</f>
        <v>Vencida</v>
      </c>
      <c r="O2093" s="2" t="str">
        <f aca="false">INDEX(Locais!$B$2:$B$13,MATCH(H2093,Locais!$A$2:$A$13,0))</f>
        <v>Regional - Fortaleza</v>
      </c>
      <c r="P2093" s="2" t="str">
        <f aca="false">INDEX(Locais!$C$2:$C$13,MATCH(H2093,Locais!$A$2:$A$13,0))</f>
        <v>Nordeste</v>
      </c>
    </row>
    <row r="2094" customFormat="false" ht="15" hidden="false" customHeight="false" outlineLevel="0" collapsed="false">
      <c r="A2094" s="2" t="s">
        <v>2230</v>
      </c>
      <c r="B2094" s="2" t="s">
        <v>69</v>
      </c>
      <c r="C2094" s="2" t="s">
        <v>96</v>
      </c>
      <c r="D2094" s="2" t="s">
        <v>117</v>
      </c>
      <c r="E2094" s="13" t="n">
        <v>44941</v>
      </c>
      <c r="F2094" s="13" t="n">
        <v>46036</v>
      </c>
      <c r="G2094" s="2" t="s">
        <v>32</v>
      </c>
      <c r="H2094" s="2" t="s">
        <v>108</v>
      </c>
      <c r="I2094" s="2" t="s">
        <v>111</v>
      </c>
      <c r="J2094" s="2" t="s">
        <v>100</v>
      </c>
      <c r="K2094" s="14" t="n">
        <v>10061.04</v>
      </c>
      <c r="L2094" s="2" t="n">
        <f aca="false">IF(E2094="","",ROUND((Indicadores!$B$4-E2094)/365.25,1))</f>
        <v>3.8</v>
      </c>
      <c r="M2094" s="2" t="str">
        <f aca="false">IF(E2094="","Virtual",IF(L2094&gt;=Indicadores!$B$6,"Fim de Vida",IF(L2094&gt;=Indicadores!$B$5,"Envelhecendo","Atual")))</f>
        <v>Envelhecendo</v>
      </c>
      <c r="N2094" s="2" t="str">
        <f aca="false">IF(F2094="","N/A",IF(F2094&lt;Indicadores!$B$4,"Vencida","Vigente"))</f>
        <v>Vencida</v>
      </c>
      <c r="O2094" s="2" t="str">
        <f aca="false">INDEX(Locais!$B$2:$B$13,MATCH(H2094,Locais!$A$2:$A$13,0))</f>
        <v>Regional - Porto Alegre</v>
      </c>
      <c r="P2094" s="2" t="str">
        <f aca="false">INDEX(Locais!$C$2:$C$13,MATCH(H2094,Locais!$A$2:$A$13,0))</f>
        <v>Sul</v>
      </c>
    </row>
    <row r="2095" customFormat="false" ht="15" hidden="false" customHeight="false" outlineLevel="0" collapsed="false">
      <c r="A2095" s="2" t="s">
        <v>2231</v>
      </c>
      <c r="B2095" s="2" t="s">
        <v>69</v>
      </c>
      <c r="C2095" s="2" t="s">
        <v>126</v>
      </c>
      <c r="D2095" s="2" t="s">
        <v>169</v>
      </c>
      <c r="E2095" s="13" t="n">
        <v>45429</v>
      </c>
      <c r="F2095" s="13" t="n">
        <v>46524</v>
      </c>
      <c r="G2095" s="2" t="s">
        <v>34</v>
      </c>
      <c r="H2095" s="2" t="s">
        <v>119</v>
      </c>
      <c r="I2095" s="2" t="s">
        <v>99</v>
      </c>
      <c r="J2095" s="2" t="s">
        <v>100</v>
      </c>
      <c r="K2095" s="14" t="n">
        <v>9150.55</v>
      </c>
      <c r="L2095" s="2" t="n">
        <f aca="false">IF(E2095="","",ROUND((Indicadores!$B$4-E2095)/365.25,1))</f>
        <v>2.4</v>
      </c>
      <c r="M2095" s="2" t="str">
        <f aca="false">IF(E2095="","Virtual",IF(L2095&gt;=Indicadores!$B$6,"Fim de Vida",IF(L2095&gt;=Indicadores!$B$5,"Envelhecendo","Atual")))</f>
        <v>Atual</v>
      </c>
      <c r="N2095" s="2" t="str">
        <f aca="false">IF(F2095="","N/A",IF(F2095&lt;Indicadores!$B$4,"Vencida","Vigente"))</f>
        <v>Vigente</v>
      </c>
      <c r="O2095" s="2" t="str">
        <f aca="false">INDEX(Locais!$B$2:$B$13,MATCH(H2095,Locais!$A$2:$A$13,0))</f>
        <v>Regional - São Paulo</v>
      </c>
      <c r="P2095" s="2" t="str">
        <f aca="false">INDEX(Locais!$C$2:$C$13,MATCH(H2095,Locais!$A$2:$A$13,0))</f>
        <v>Sudeste</v>
      </c>
    </row>
    <row r="2096" customFormat="false" ht="15" hidden="false" customHeight="false" outlineLevel="0" collapsed="false">
      <c r="A2096" s="2" t="s">
        <v>2232</v>
      </c>
      <c r="B2096" s="2" t="s">
        <v>68</v>
      </c>
      <c r="C2096" s="2" t="s">
        <v>102</v>
      </c>
      <c r="D2096" s="2" t="s">
        <v>103</v>
      </c>
      <c r="E2096" s="13" t="n">
        <v>43878</v>
      </c>
      <c r="F2096" s="13" t="n">
        <v>44973</v>
      </c>
      <c r="G2096" s="2" t="s">
        <v>32</v>
      </c>
      <c r="H2096" s="2" t="s">
        <v>145</v>
      </c>
      <c r="I2096" s="2" t="s">
        <v>136</v>
      </c>
      <c r="J2096" s="2" t="s">
        <v>100</v>
      </c>
      <c r="K2096" s="14" t="n">
        <v>5783.61</v>
      </c>
      <c r="L2096" s="2" t="n">
        <f aca="false">IF(E2096="","",ROUND((Indicadores!$B$4-E2096)/365.25,1))</f>
        <v>6.7</v>
      </c>
      <c r="M2096" s="2" t="str">
        <f aca="false">IF(E2096="","Virtual",IF(L2096&gt;=Indicadores!$B$6,"Fim de Vida",IF(L2096&gt;=Indicadores!$B$5,"Envelhecendo","Atual")))</f>
        <v>Fim de Vida</v>
      </c>
      <c r="N2096" s="2" t="str">
        <f aca="false">IF(F2096="","N/A",IF(F2096&lt;Indicadores!$B$4,"Vencida","Vigente"))</f>
        <v>Vencida</v>
      </c>
      <c r="O2096" s="2" t="str">
        <f aca="false">INDEX(Locais!$B$2:$B$13,MATCH(H2096,Locais!$A$2:$A$13,0))</f>
        <v>Regional - Belém</v>
      </c>
      <c r="P2096" s="2" t="str">
        <f aca="false">INDEX(Locais!$C$2:$C$13,MATCH(H2096,Locais!$A$2:$A$13,0))</f>
        <v>Norte</v>
      </c>
    </row>
    <row r="2097" customFormat="false" ht="15" hidden="false" customHeight="false" outlineLevel="0" collapsed="false">
      <c r="A2097" s="2" t="s">
        <v>2233</v>
      </c>
      <c r="B2097" s="2" t="s">
        <v>69</v>
      </c>
      <c r="C2097" s="2" t="s">
        <v>102</v>
      </c>
      <c r="D2097" s="2" t="s">
        <v>113</v>
      </c>
      <c r="E2097" s="13" t="n">
        <v>45520</v>
      </c>
      <c r="F2097" s="13" t="n">
        <v>46615</v>
      </c>
      <c r="G2097" s="2" t="s">
        <v>118</v>
      </c>
      <c r="H2097" s="2" t="s">
        <v>128</v>
      </c>
      <c r="I2097" s="2" t="s">
        <v>120</v>
      </c>
      <c r="J2097" s="2" t="s">
        <v>100</v>
      </c>
      <c r="K2097" s="14" t="n">
        <v>10356.57</v>
      </c>
      <c r="L2097" s="2" t="n">
        <f aca="false">IF(E2097="","",ROUND((Indicadores!$B$4-E2097)/365.25,1))</f>
        <v>2.2</v>
      </c>
      <c r="M2097" s="2" t="str">
        <f aca="false">IF(E2097="","Virtual",IF(L2097&gt;=Indicadores!$B$6,"Fim de Vida",IF(L2097&gt;=Indicadores!$B$5,"Envelhecendo","Atual")))</f>
        <v>Atual</v>
      </c>
      <c r="N2097" s="2" t="str">
        <f aca="false">IF(F2097="","N/A",IF(F2097&lt;Indicadores!$B$4,"Vencida","Vigente"))</f>
        <v>Vigente</v>
      </c>
      <c r="O2097" s="2" t="str">
        <f aca="false">INDEX(Locais!$B$2:$B$13,MATCH(H2097,Locais!$A$2:$A$13,0))</f>
        <v>Regional - Recife</v>
      </c>
      <c r="P2097" s="2" t="str">
        <f aca="false">INDEX(Locais!$C$2:$C$13,MATCH(H2097,Locais!$A$2:$A$13,0))</f>
        <v>Nordeste</v>
      </c>
    </row>
    <row r="2098" customFormat="false" ht="15" hidden="false" customHeight="false" outlineLevel="0" collapsed="false">
      <c r="A2098" s="2" t="s">
        <v>2234</v>
      </c>
      <c r="B2098" s="2" t="s">
        <v>68</v>
      </c>
      <c r="C2098" s="2" t="s">
        <v>126</v>
      </c>
      <c r="D2098" s="2" t="s">
        <v>127</v>
      </c>
      <c r="E2098" s="13" t="n">
        <v>45467</v>
      </c>
      <c r="F2098" s="13" t="n">
        <v>46562</v>
      </c>
      <c r="G2098" s="2" t="s">
        <v>32</v>
      </c>
      <c r="H2098" s="2" t="s">
        <v>119</v>
      </c>
      <c r="I2098" s="2" t="s">
        <v>133</v>
      </c>
      <c r="J2098" s="2" t="s">
        <v>100</v>
      </c>
      <c r="K2098" s="14" t="n">
        <v>5681.3</v>
      </c>
      <c r="L2098" s="2" t="n">
        <f aca="false">IF(E2098="","",ROUND((Indicadores!$B$4-E2098)/365.25,1))</f>
        <v>2.3</v>
      </c>
      <c r="M2098" s="2" t="str">
        <f aca="false">IF(E2098="","Virtual",IF(L2098&gt;=Indicadores!$B$6,"Fim de Vida",IF(L2098&gt;=Indicadores!$B$5,"Envelhecendo","Atual")))</f>
        <v>Atual</v>
      </c>
      <c r="N2098" s="2" t="str">
        <f aca="false">IF(F2098="","N/A",IF(F2098&lt;Indicadores!$B$4,"Vencida","Vigente"))</f>
        <v>Vigente</v>
      </c>
      <c r="O2098" s="2" t="str">
        <f aca="false">INDEX(Locais!$B$2:$B$13,MATCH(H2098,Locais!$A$2:$A$13,0))</f>
        <v>Regional - São Paulo</v>
      </c>
      <c r="P2098" s="2" t="str">
        <f aca="false">INDEX(Locais!$C$2:$C$13,MATCH(H2098,Locais!$A$2:$A$13,0))</f>
        <v>Sudeste</v>
      </c>
    </row>
    <row r="2099" customFormat="false" ht="15" hidden="false" customHeight="false" outlineLevel="0" collapsed="false">
      <c r="A2099" s="2" t="s">
        <v>2235</v>
      </c>
      <c r="B2099" s="2" t="s">
        <v>69</v>
      </c>
      <c r="C2099" s="2" t="s">
        <v>96</v>
      </c>
      <c r="D2099" s="2" t="s">
        <v>97</v>
      </c>
      <c r="E2099" s="13" t="n">
        <v>44944</v>
      </c>
      <c r="F2099" s="13" t="n">
        <v>46039</v>
      </c>
      <c r="G2099" s="2" t="s">
        <v>32</v>
      </c>
      <c r="H2099" s="2" t="s">
        <v>141</v>
      </c>
      <c r="I2099" s="2" t="s">
        <v>99</v>
      </c>
      <c r="J2099" s="2" t="s">
        <v>100</v>
      </c>
      <c r="K2099" s="14" t="n">
        <v>10847.2</v>
      </c>
      <c r="L2099" s="2" t="n">
        <f aca="false">IF(E2099="","",ROUND((Indicadores!$B$4-E2099)/365.25,1))</f>
        <v>3.7</v>
      </c>
      <c r="M2099" s="2" t="str">
        <f aca="false">IF(E2099="","Virtual",IF(L2099&gt;=Indicadores!$B$6,"Fim de Vida",IF(L2099&gt;=Indicadores!$B$5,"Envelhecendo","Atual")))</f>
        <v>Envelhecendo</v>
      </c>
      <c r="N2099" s="2" t="str">
        <f aca="false">IF(F2099="","N/A",IF(F2099&lt;Indicadores!$B$4,"Vencida","Vigente"))</f>
        <v>Vencida</v>
      </c>
      <c r="O2099" s="2" t="str">
        <f aca="false">INDEX(Locais!$B$2:$B$13,MATCH(H2099,Locais!$A$2:$A$13,0))</f>
        <v>Regional - Curitiba</v>
      </c>
      <c r="P2099" s="2" t="str">
        <f aca="false">INDEX(Locais!$C$2:$C$13,MATCH(H2099,Locais!$A$2:$A$13,0))</f>
        <v>Sul</v>
      </c>
    </row>
    <row r="2100" customFormat="false" ht="15" hidden="false" customHeight="false" outlineLevel="0" collapsed="false">
      <c r="A2100" s="2" t="s">
        <v>2236</v>
      </c>
      <c r="B2100" s="2" t="s">
        <v>69</v>
      </c>
      <c r="C2100" s="2" t="s">
        <v>96</v>
      </c>
      <c r="D2100" s="2" t="s">
        <v>117</v>
      </c>
      <c r="E2100" s="13" t="n">
        <v>45389</v>
      </c>
      <c r="F2100" s="13" t="n">
        <v>46484</v>
      </c>
      <c r="G2100" s="2" t="s">
        <v>32</v>
      </c>
      <c r="H2100" s="2" t="s">
        <v>139</v>
      </c>
      <c r="I2100" s="2" t="s">
        <v>136</v>
      </c>
      <c r="J2100" s="2" t="s">
        <v>100</v>
      </c>
      <c r="K2100" s="14" t="n">
        <v>10317.6</v>
      </c>
      <c r="L2100" s="2" t="n">
        <f aca="false">IF(E2100="","",ROUND((Indicadores!$B$4-E2100)/365.25,1))</f>
        <v>2.5</v>
      </c>
      <c r="M2100" s="2" t="str">
        <f aca="false">IF(E2100="","Virtual",IF(L2100&gt;=Indicadores!$B$6,"Fim de Vida",IF(L2100&gt;=Indicadores!$B$5,"Envelhecendo","Atual")))</f>
        <v>Atual</v>
      </c>
      <c r="N2100" s="2" t="str">
        <f aca="false">IF(F2100="","N/A",IF(F2100&lt;Indicadores!$B$4,"Vencida","Vigente"))</f>
        <v>Vigente</v>
      </c>
      <c r="O2100" s="2" t="str">
        <f aca="false">INDEX(Locais!$B$2:$B$13,MATCH(H2100,Locais!$A$2:$A$13,0))</f>
        <v>Regional - Rio de Janeiro</v>
      </c>
      <c r="P2100" s="2" t="str">
        <f aca="false">INDEX(Locais!$C$2:$C$13,MATCH(H2100,Locais!$A$2:$A$13,0))</f>
        <v>Sudeste</v>
      </c>
    </row>
    <row r="2101" customFormat="false" ht="15" hidden="false" customHeight="false" outlineLevel="0" collapsed="false">
      <c r="A2101" s="2" t="s">
        <v>2237</v>
      </c>
      <c r="B2101" s="2" t="s">
        <v>70</v>
      </c>
      <c r="C2101" s="2" t="s">
        <v>96</v>
      </c>
      <c r="D2101" s="2" t="s">
        <v>122</v>
      </c>
      <c r="E2101" s="13" t="n">
        <v>44231</v>
      </c>
      <c r="F2101" s="13" t="n">
        <v>46056</v>
      </c>
      <c r="G2101" s="2" t="s">
        <v>135</v>
      </c>
      <c r="H2101" s="2" t="s">
        <v>145</v>
      </c>
      <c r="I2101" s="2" t="s">
        <v>99</v>
      </c>
      <c r="J2101" s="2" t="s">
        <v>137</v>
      </c>
      <c r="K2101" s="14" t="n">
        <v>15544.01</v>
      </c>
      <c r="L2101" s="2" t="n">
        <f aca="false">IF(E2101="","",ROUND((Indicadores!$B$4-E2101)/365.25,1))</f>
        <v>5.7</v>
      </c>
      <c r="M2101" s="2" t="str">
        <f aca="false">IF(E2101="","Virtual",IF(L2101&gt;=Indicadores!$B$6,"Fim de Vida",IF(L2101&gt;=Indicadores!$B$5,"Envelhecendo","Atual")))</f>
        <v>Fim de Vida</v>
      </c>
      <c r="N2101" s="2" t="str">
        <f aca="false">IF(F2101="","N/A",IF(F2101&lt;Indicadores!$B$4,"Vencida","Vigente"))</f>
        <v>Vencida</v>
      </c>
      <c r="O2101" s="2" t="str">
        <f aca="false">INDEX(Locais!$B$2:$B$13,MATCH(H2101,Locais!$A$2:$A$13,0))</f>
        <v>Regional - Belém</v>
      </c>
      <c r="P2101" s="2" t="str">
        <f aca="false">INDEX(Locais!$C$2:$C$13,MATCH(H2101,Locais!$A$2:$A$13,0))</f>
        <v>Norte</v>
      </c>
    </row>
    <row r="2102" customFormat="false" ht="15" hidden="false" customHeight="false" outlineLevel="0" collapsed="false">
      <c r="A2102" s="2" t="s">
        <v>2238</v>
      </c>
      <c r="B2102" s="2" t="s">
        <v>69</v>
      </c>
      <c r="C2102" s="2" t="s">
        <v>102</v>
      </c>
      <c r="D2102" s="2" t="s">
        <v>113</v>
      </c>
      <c r="E2102" s="13" t="n">
        <v>45931</v>
      </c>
      <c r="F2102" s="13" t="n">
        <v>47026</v>
      </c>
      <c r="G2102" s="2" t="s">
        <v>32</v>
      </c>
      <c r="H2102" s="2" t="s">
        <v>98</v>
      </c>
      <c r="I2102" s="2" t="s">
        <v>109</v>
      </c>
      <c r="J2102" s="2" t="s">
        <v>100</v>
      </c>
      <c r="K2102" s="14" t="n">
        <v>10150.1</v>
      </c>
      <c r="L2102" s="2" t="n">
        <f aca="false">IF(E2102="","",ROUND((Indicadores!$B$4-E2102)/365.25,1))</f>
        <v>1</v>
      </c>
      <c r="M2102" s="2" t="str">
        <f aca="false">IF(E2102="","Virtual",IF(L2102&gt;=Indicadores!$B$6,"Fim de Vida",IF(L2102&gt;=Indicadores!$B$5,"Envelhecendo","Atual")))</f>
        <v>Atual</v>
      </c>
      <c r="N2102" s="2" t="str">
        <f aca="false">IF(F2102="","N/A",IF(F2102&lt;Indicadores!$B$4,"Vencida","Vigente"))</f>
        <v>Vigente</v>
      </c>
      <c r="O2102" s="2" t="str">
        <f aca="false">INDEX(Locais!$B$2:$B$13,MATCH(H2102,Locais!$A$2:$A$13,0))</f>
        <v>Sede - Brasília</v>
      </c>
      <c r="P2102" s="2" t="str">
        <f aca="false">INDEX(Locais!$C$2:$C$13,MATCH(H2102,Locais!$A$2:$A$13,0))</f>
        <v>Centro-Oeste</v>
      </c>
    </row>
    <row r="2103" customFormat="false" ht="15" hidden="false" customHeight="false" outlineLevel="0" collapsed="false">
      <c r="A2103" s="2" t="s">
        <v>2239</v>
      </c>
      <c r="B2103" s="2" t="s">
        <v>69</v>
      </c>
      <c r="C2103" s="2" t="s">
        <v>96</v>
      </c>
      <c r="D2103" s="2" t="s">
        <v>97</v>
      </c>
      <c r="E2103" s="13" t="n">
        <v>45775</v>
      </c>
      <c r="F2103" s="13" t="n">
        <v>46870</v>
      </c>
      <c r="G2103" s="2" t="s">
        <v>34</v>
      </c>
      <c r="H2103" s="2" t="s">
        <v>104</v>
      </c>
      <c r="I2103" s="2" t="s">
        <v>133</v>
      </c>
      <c r="J2103" s="2" t="s">
        <v>100</v>
      </c>
      <c r="K2103" s="14" t="n">
        <v>10577.75</v>
      </c>
      <c r="L2103" s="2" t="n">
        <f aca="false">IF(E2103="","",ROUND((Indicadores!$B$4-E2103)/365.25,1))</f>
        <v>1.5</v>
      </c>
      <c r="M2103" s="2" t="str">
        <f aca="false">IF(E2103="","Virtual",IF(L2103&gt;=Indicadores!$B$6,"Fim de Vida",IF(L2103&gt;=Indicadores!$B$5,"Envelhecendo","Atual")))</f>
        <v>Atual</v>
      </c>
      <c r="N2103" s="2" t="str">
        <f aca="false">IF(F2103="","N/A",IF(F2103&lt;Indicadores!$B$4,"Vencida","Vigente"))</f>
        <v>Vigente</v>
      </c>
      <c r="O2103" s="2" t="str">
        <f aca="false">INDEX(Locais!$B$2:$B$13,MATCH(H2103,Locais!$A$2:$A$13,0))</f>
        <v>Regional - Fortaleza</v>
      </c>
      <c r="P2103" s="2" t="str">
        <f aca="false">INDEX(Locais!$C$2:$C$13,MATCH(H2103,Locais!$A$2:$A$13,0))</f>
        <v>Nordeste</v>
      </c>
    </row>
    <row r="2104" customFormat="false" ht="15" hidden="false" customHeight="false" outlineLevel="0" collapsed="false">
      <c r="A2104" s="2" t="s">
        <v>2240</v>
      </c>
      <c r="B2104" s="2" t="s">
        <v>68</v>
      </c>
      <c r="C2104" s="2" t="s">
        <v>96</v>
      </c>
      <c r="D2104" s="2" t="s">
        <v>132</v>
      </c>
      <c r="E2104" s="13" t="n">
        <v>45374</v>
      </c>
      <c r="F2104" s="13" t="n">
        <v>46469</v>
      </c>
      <c r="G2104" s="2" t="s">
        <v>32</v>
      </c>
      <c r="H2104" s="2" t="s">
        <v>98</v>
      </c>
      <c r="I2104" s="2" t="s">
        <v>109</v>
      </c>
      <c r="J2104" s="2" t="s">
        <v>100</v>
      </c>
      <c r="K2104" s="14" t="n">
        <v>4632.57</v>
      </c>
      <c r="L2104" s="2" t="n">
        <f aca="false">IF(E2104="","",ROUND((Indicadores!$B$4-E2104)/365.25,1))</f>
        <v>2.6</v>
      </c>
      <c r="M2104" s="2" t="str">
        <f aca="false">IF(E2104="","Virtual",IF(L2104&gt;=Indicadores!$B$6,"Fim de Vida",IF(L2104&gt;=Indicadores!$B$5,"Envelhecendo","Atual")))</f>
        <v>Atual</v>
      </c>
      <c r="N2104" s="2" t="str">
        <f aca="false">IF(F2104="","N/A",IF(F2104&lt;Indicadores!$B$4,"Vencida","Vigente"))</f>
        <v>Vigente</v>
      </c>
      <c r="O2104" s="2" t="str">
        <f aca="false">INDEX(Locais!$B$2:$B$13,MATCH(H2104,Locais!$A$2:$A$13,0))</f>
        <v>Sede - Brasília</v>
      </c>
      <c r="P2104" s="2" t="str">
        <f aca="false">INDEX(Locais!$C$2:$C$13,MATCH(H2104,Locais!$A$2:$A$13,0))</f>
        <v>Centro-Oeste</v>
      </c>
    </row>
    <row r="2105" customFormat="false" ht="15" hidden="false" customHeight="false" outlineLevel="0" collapsed="false">
      <c r="A2105" s="2" t="s">
        <v>2241</v>
      </c>
      <c r="B2105" s="2" t="s">
        <v>68</v>
      </c>
      <c r="C2105" s="2" t="s">
        <v>96</v>
      </c>
      <c r="D2105" s="2" t="s">
        <v>132</v>
      </c>
      <c r="E2105" s="13" t="n">
        <v>45343</v>
      </c>
      <c r="F2105" s="13" t="n">
        <v>46438</v>
      </c>
      <c r="G2105" s="2" t="s">
        <v>32</v>
      </c>
      <c r="H2105" s="2" t="s">
        <v>165</v>
      </c>
      <c r="I2105" s="2" t="s">
        <v>142</v>
      </c>
      <c r="J2105" s="2" t="s">
        <v>100</v>
      </c>
      <c r="K2105" s="14" t="n">
        <v>5630.05</v>
      </c>
      <c r="L2105" s="2" t="n">
        <f aca="false">IF(E2105="","",ROUND((Indicadores!$B$4-E2105)/365.25,1))</f>
        <v>2.7</v>
      </c>
      <c r="M2105" s="2" t="str">
        <f aca="false">IF(E2105="","Virtual",IF(L2105&gt;=Indicadores!$B$6,"Fim de Vida",IF(L2105&gt;=Indicadores!$B$5,"Envelhecendo","Atual")))</f>
        <v>Atual</v>
      </c>
      <c r="N2105" s="2" t="str">
        <f aca="false">IF(F2105="","N/A",IF(F2105&lt;Indicadores!$B$4,"Vencida","Vigente"))</f>
        <v>Vigente</v>
      </c>
      <c r="O2105" s="2" t="str">
        <f aca="false">INDEX(Locais!$B$2:$B$13,MATCH(H2105,Locais!$A$2:$A$13,0))</f>
        <v>Regional - Salvador</v>
      </c>
      <c r="P2105" s="2" t="str">
        <f aca="false">INDEX(Locais!$C$2:$C$13,MATCH(H2105,Locais!$A$2:$A$13,0))</f>
        <v>Nordeste</v>
      </c>
    </row>
    <row r="2106" customFormat="false" ht="15" hidden="false" customHeight="false" outlineLevel="0" collapsed="false">
      <c r="A2106" s="2" t="s">
        <v>2242</v>
      </c>
      <c r="B2106" s="2" t="s">
        <v>70</v>
      </c>
      <c r="C2106" s="2" t="s">
        <v>96</v>
      </c>
      <c r="D2106" s="2" t="s">
        <v>122</v>
      </c>
      <c r="E2106" s="13" t="n">
        <v>44349</v>
      </c>
      <c r="F2106" s="13" t="n">
        <v>46174</v>
      </c>
      <c r="G2106" s="2" t="s">
        <v>32</v>
      </c>
      <c r="H2106" s="2" t="s">
        <v>114</v>
      </c>
      <c r="I2106" s="2" t="s">
        <v>142</v>
      </c>
      <c r="J2106" s="2" t="s">
        <v>100</v>
      </c>
      <c r="K2106" s="14" t="n">
        <v>14475.98</v>
      </c>
      <c r="L2106" s="2" t="n">
        <f aca="false">IF(E2106="","",ROUND((Indicadores!$B$4-E2106)/365.25,1))</f>
        <v>5.4</v>
      </c>
      <c r="M2106" s="2" t="str">
        <f aca="false">IF(E2106="","Virtual",IF(L2106&gt;=Indicadores!$B$6,"Fim de Vida",IF(L2106&gt;=Indicadores!$B$5,"Envelhecendo","Atual")))</f>
        <v>Fim de Vida</v>
      </c>
      <c r="N2106" s="2" t="str">
        <f aca="false">IF(F2106="","N/A",IF(F2106&lt;Indicadores!$B$4,"Vencida","Vigente"))</f>
        <v>Vencida</v>
      </c>
      <c r="O2106" s="2" t="str">
        <f aca="false">INDEX(Locais!$B$2:$B$13,MATCH(H2106,Locais!$A$2:$A$13,0))</f>
        <v>Regional - Belo Horizonte</v>
      </c>
      <c r="P2106" s="2" t="str">
        <f aca="false">INDEX(Locais!$C$2:$C$13,MATCH(H2106,Locais!$A$2:$A$13,0))</f>
        <v>Sudeste</v>
      </c>
    </row>
    <row r="2107" customFormat="false" ht="15" hidden="false" customHeight="false" outlineLevel="0" collapsed="false">
      <c r="A2107" s="2" t="s">
        <v>2243</v>
      </c>
      <c r="B2107" s="2" t="s">
        <v>71</v>
      </c>
      <c r="C2107" s="2" t="s">
        <v>96</v>
      </c>
      <c r="D2107" s="2" t="s">
        <v>171</v>
      </c>
      <c r="E2107" s="13" t="n">
        <v>45357</v>
      </c>
      <c r="F2107" s="13" t="n">
        <v>46452</v>
      </c>
      <c r="G2107" s="2" t="s">
        <v>118</v>
      </c>
      <c r="H2107" s="2" t="s">
        <v>163</v>
      </c>
      <c r="I2107" s="2" t="s">
        <v>115</v>
      </c>
      <c r="J2107" s="2" t="s">
        <v>100</v>
      </c>
      <c r="K2107" s="14" t="n">
        <v>2750.65</v>
      </c>
      <c r="L2107" s="2" t="n">
        <f aca="false">IF(E2107="","",ROUND((Indicadores!$B$4-E2107)/365.25,1))</f>
        <v>2.6</v>
      </c>
      <c r="M2107" s="2" t="str">
        <f aca="false">IF(E2107="","Virtual",IF(L2107&gt;=Indicadores!$B$6,"Fim de Vida",IF(L2107&gt;=Indicadores!$B$5,"Envelhecendo","Atual")))</f>
        <v>Atual</v>
      </c>
      <c r="N2107" s="2" t="str">
        <f aca="false">IF(F2107="","N/A",IF(F2107&lt;Indicadores!$B$4,"Vencida","Vigente"))</f>
        <v>Vigente</v>
      </c>
      <c r="O2107" s="2" t="str">
        <f aca="false">INDEX(Locais!$B$2:$B$13,MATCH(H2107,Locais!$A$2:$A$13,0))</f>
        <v>Regional - Manaus</v>
      </c>
      <c r="P2107" s="2" t="str">
        <f aca="false">INDEX(Locais!$C$2:$C$13,MATCH(H2107,Locais!$A$2:$A$13,0))</f>
        <v>Norte</v>
      </c>
    </row>
    <row r="2108" customFormat="false" ht="15" hidden="false" customHeight="false" outlineLevel="0" collapsed="false">
      <c r="A2108" s="2" t="s">
        <v>2244</v>
      </c>
      <c r="B2108" s="2" t="s">
        <v>69</v>
      </c>
      <c r="C2108" s="2" t="s">
        <v>102</v>
      </c>
      <c r="D2108" s="2" t="s">
        <v>113</v>
      </c>
      <c r="E2108" s="13" t="n">
        <v>43256</v>
      </c>
      <c r="F2108" s="13" t="n">
        <v>44351</v>
      </c>
      <c r="G2108" s="2" t="s">
        <v>118</v>
      </c>
      <c r="H2108" s="2" t="s">
        <v>98</v>
      </c>
      <c r="I2108" s="2" t="s">
        <v>120</v>
      </c>
      <c r="J2108" s="2" t="s">
        <v>100</v>
      </c>
      <c r="K2108" s="14" t="n">
        <v>10931.85</v>
      </c>
      <c r="L2108" s="2" t="n">
        <f aca="false">IF(E2108="","",ROUND((Indicadores!$B$4-E2108)/365.25,1))</f>
        <v>8.4</v>
      </c>
      <c r="M2108" s="2" t="str">
        <f aca="false">IF(E2108="","Virtual",IF(L2108&gt;=Indicadores!$B$6,"Fim de Vida",IF(L2108&gt;=Indicadores!$B$5,"Envelhecendo","Atual")))</f>
        <v>Fim de Vida</v>
      </c>
      <c r="N2108" s="2" t="str">
        <f aca="false">IF(F2108="","N/A",IF(F2108&lt;Indicadores!$B$4,"Vencida","Vigente"))</f>
        <v>Vencida</v>
      </c>
      <c r="O2108" s="2" t="str">
        <f aca="false">INDEX(Locais!$B$2:$B$13,MATCH(H2108,Locais!$A$2:$A$13,0))</f>
        <v>Sede - Brasília</v>
      </c>
      <c r="P2108" s="2" t="str">
        <f aca="false">INDEX(Locais!$C$2:$C$13,MATCH(H2108,Locais!$A$2:$A$13,0))</f>
        <v>Centro-Oeste</v>
      </c>
    </row>
    <row r="2109" customFormat="false" ht="15" hidden="false" customHeight="false" outlineLevel="0" collapsed="false">
      <c r="A2109" s="2" t="s">
        <v>2245</v>
      </c>
      <c r="B2109" s="2" t="s">
        <v>69</v>
      </c>
      <c r="C2109" s="2" t="s">
        <v>102</v>
      </c>
      <c r="D2109" s="2" t="s">
        <v>113</v>
      </c>
      <c r="E2109" s="13" t="n">
        <v>44138</v>
      </c>
      <c r="F2109" s="13" t="n">
        <v>45233</v>
      </c>
      <c r="G2109" s="2" t="s">
        <v>32</v>
      </c>
      <c r="H2109" s="2" t="s">
        <v>114</v>
      </c>
      <c r="I2109" s="2" t="s">
        <v>109</v>
      </c>
      <c r="J2109" s="2" t="s">
        <v>100</v>
      </c>
      <c r="K2109" s="14" t="n">
        <v>10173.8</v>
      </c>
      <c r="L2109" s="2" t="n">
        <f aca="false">IF(E2109="","",ROUND((Indicadores!$B$4-E2109)/365.25,1))</f>
        <v>6</v>
      </c>
      <c r="M2109" s="2" t="str">
        <f aca="false">IF(E2109="","Virtual",IF(L2109&gt;=Indicadores!$B$6,"Fim de Vida",IF(L2109&gt;=Indicadores!$B$5,"Envelhecendo","Atual")))</f>
        <v>Fim de Vida</v>
      </c>
      <c r="N2109" s="2" t="str">
        <f aca="false">IF(F2109="","N/A",IF(F2109&lt;Indicadores!$B$4,"Vencida","Vigente"))</f>
        <v>Vencida</v>
      </c>
      <c r="O2109" s="2" t="str">
        <f aca="false">INDEX(Locais!$B$2:$B$13,MATCH(H2109,Locais!$A$2:$A$13,0))</f>
        <v>Regional - Belo Horizonte</v>
      </c>
      <c r="P2109" s="2" t="str">
        <f aca="false">INDEX(Locais!$C$2:$C$13,MATCH(H2109,Locais!$A$2:$A$13,0))</f>
        <v>Sudeste</v>
      </c>
    </row>
    <row r="2110" customFormat="false" ht="15" hidden="false" customHeight="false" outlineLevel="0" collapsed="false">
      <c r="A2110" s="2" t="s">
        <v>2246</v>
      </c>
      <c r="B2110" s="2" t="s">
        <v>68</v>
      </c>
      <c r="C2110" s="2" t="s">
        <v>96</v>
      </c>
      <c r="D2110" s="2" t="s">
        <v>107</v>
      </c>
      <c r="E2110" s="13" t="n">
        <v>44404</v>
      </c>
      <c r="F2110" s="13" t="n">
        <v>45499</v>
      </c>
      <c r="G2110" s="2" t="s">
        <v>34</v>
      </c>
      <c r="H2110" s="2" t="s">
        <v>141</v>
      </c>
      <c r="I2110" s="2" t="s">
        <v>133</v>
      </c>
      <c r="J2110" s="2" t="s">
        <v>100</v>
      </c>
      <c r="K2110" s="14" t="n">
        <v>4844.78</v>
      </c>
      <c r="L2110" s="2" t="n">
        <f aca="false">IF(E2110="","",ROUND((Indicadores!$B$4-E2110)/365.25,1))</f>
        <v>5.2</v>
      </c>
      <c r="M2110" s="2" t="str">
        <f aca="false">IF(E2110="","Virtual",IF(L2110&gt;=Indicadores!$B$6,"Fim de Vida",IF(L2110&gt;=Indicadores!$B$5,"Envelhecendo","Atual")))</f>
        <v>Fim de Vida</v>
      </c>
      <c r="N2110" s="2" t="str">
        <f aca="false">IF(F2110="","N/A",IF(F2110&lt;Indicadores!$B$4,"Vencida","Vigente"))</f>
        <v>Vencida</v>
      </c>
      <c r="O2110" s="2" t="str">
        <f aca="false">INDEX(Locais!$B$2:$B$13,MATCH(H2110,Locais!$A$2:$A$13,0))</f>
        <v>Regional - Curitiba</v>
      </c>
      <c r="P2110" s="2" t="str">
        <f aca="false">INDEX(Locais!$C$2:$C$13,MATCH(H2110,Locais!$A$2:$A$13,0))</f>
        <v>Sul</v>
      </c>
    </row>
    <row r="2111" customFormat="false" ht="15" hidden="false" customHeight="false" outlineLevel="0" collapsed="false">
      <c r="A2111" s="2" t="s">
        <v>2247</v>
      </c>
      <c r="B2111" s="2" t="s">
        <v>70</v>
      </c>
      <c r="C2111" s="2" t="s">
        <v>96</v>
      </c>
      <c r="D2111" s="2" t="s">
        <v>122</v>
      </c>
      <c r="E2111" s="13" t="n">
        <v>43754</v>
      </c>
      <c r="F2111" s="13" t="n">
        <v>45579</v>
      </c>
      <c r="G2111" s="2" t="s">
        <v>32</v>
      </c>
      <c r="H2111" s="2" t="s">
        <v>98</v>
      </c>
      <c r="I2111" s="2" t="s">
        <v>120</v>
      </c>
      <c r="J2111" s="2" t="s">
        <v>100</v>
      </c>
      <c r="K2111" s="14" t="n">
        <v>18206.72</v>
      </c>
      <c r="L2111" s="2" t="n">
        <f aca="false">IF(E2111="","",ROUND((Indicadores!$B$4-E2111)/365.25,1))</f>
        <v>7</v>
      </c>
      <c r="M2111" s="2" t="str">
        <f aca="false">IF(E2111="","Virtual",IF(L2111&gt;=Indicadores!$B$6,"Fim de Vida",IF(L2111&gt;=Indicadores!$B$5,"Envelhecendo","Atual")))</f>
        <v>Fim de Vida</v>
      </c>
      <c r="N2111" s="2" t="str">
        <f aca="false">IF(F2111="","N/A",IF(F2111&lt;Indicadores!$B$4,"Vencida","Vigente"))</f>
        <v>Vencida</v>
      </c>
      <c r="O2111" s="2" t="str">
        <f aca="false">INDEX(Locais!$B$2:$B$13,MATCH(H2111,Locais!$A$2:$A$13,0))</f>
        <v>Sede - Brasília</v>
      </c>
      <c r="P2111" s="2" t="str">
        <f aca="false">INDEX(Locais!$C$2:$C$13,MATCH(H2111,Locais!$A$2:$A$13,0))</f>
        <v>Centro-Oeste</v>
      </c>
    </row>
    <row r="2112" customFormat="false" ht="15" hidden="false" customHeight="false" outlineLevel="0" collapsed="false">
      <c r="A2112" s="2" t="s">
        <v>2248</v>
      </c>
      <c r="B2112" s="2" t="s">
        <v>68</v>
      </c>
      <c r="C2112" s="2" t="s">
        <v>96</v>
      </c>
      <c r="D2112" s="2" t="s">
        <v>132</v>
      </c>
      <c r="E2112" s="13" t="n">
        <v>45307</v>
      </c>
      <c r="F2112" s="13" t="n">
        <v>46402</v>
      </c>
      <c r="G2112" s="2" t="s">
        <v>32</v>
      </c>
      <c r="H2112" s="2" t="s">
        <v>98</v>
      </c>
      <c r="I2112" s="2" t="s">
        <v>120</v>
      </c>
      <c r="J2112" s="2" t="s">
        <v>100</v>
      </c>
      <c r="K2112" s="14" t="n">
        <v>5397.3</v>
      </c>
      <c r="L2112" s="2" t="n">
        <f aca="false">IF(E2112="","",ROUND((Indicadores!$B$4-E2112)/365.25,1))</f>
        <v>2.8</v>
      </c>
      <c r="M2112" s="2" t="str">
        <f aca="false">IF(E2112="","Virtual",IF(L2112&gt;=Indicadores!$B$6,"Fim de Vida",IF(L2112&gt;=Indicadores!$B$5,"Envelhecendo","Atual")))</f>
        <v>Atual</v>
      </c>
      <c r="N2112" s="2" t="str">
        <f aca="false">IF(F2112="","N/A",IF(F2112&lt;Indicadores!$B$4,"Vencida","Vigente"))</f>
        <v>Vigente</v>
      </c>
      <c r="O2112" s="2" t="str">
        <f aca="false">INDEX(Locais!$B$2:$B$13,MATCH(H2112,Locais!$A$2:$A$13,0))</f>
        <v>Sede - Brasília</v>
      </c>
      <c r="P2112" s="2" t="str">
        <f aca="false">INDEX(Locais!$C$2:$C$13,MATCH(H2112,Locais!$A$2:$A$13,0))</f>
        <v>Centro-Oeste</v>
      </c>
    </row>
    <row r="2113" customFormat="false" ht="15" hidden="false" customHeight="false" outlineLevel="0" collapsed="false">
      <c r="A2113" s="2" t="s">
        <v>2249</v>
      </c>
      <c r="B2113" s="2" t="s">
        <v>69</v>
      </c>
      <c r="C2113" s="2" t="s">
        <v>96</v>
      </c>
      <c r="D2113" s="2" t="s">
        <v>117</v>
      </c>
      <c r="E2113" s="13" t="n">
        <v>43470</v>
      </c>
      <c r="F2113" s="13" t="n">
        <v>44565</v>
      </c>
      <c r="G2113" s="2" t="s">
        <v>32</v>
      </c>
      <c r="H2113" s="2" t="s">
        <v>98</v>
      </c>
      <c r="I2113" s="2" t="s">
        <v>99</v>
      </c>
      <c r="J2113" s="2" t="s">
        <v>100</v>
      </c>
      <c r="K2113" s="14" t="n">
        <v>10117.73</v>
      </c>
      <c r="L2113" s="2" t="n">
        <f aca="false">IF(E2113="","",ROUND((Indicadores!$B$4-E2113)/365.25,1))</f>
        <v>7.8</v>
      </c>
      <c r="M2113" s="2" t="str">
        <f aca="false">IF(E2113="","Virtual",IF(L2113&gt;=Indicadores!$B$6,"Fim de Vida",IF(L2113&gt;=Indicadores!$B$5,"Envelhecendo","Atual")))</f>
        <v>Fim de Vida</v>
      </c>
      <c r="N2113" s="2" t="str">
        <f aca="false">IF(F2113="","N/A",IF(F2113&lt;Indicadores!$B$4,"Vencida","Vigente"))</f>
        <v>Vencida</v>
      </c>
      <c r="O2113" s="2" t="str">
        <f aca="false">INDEX(Locais!$B$2:$B$13,MATCH(H2113,Locais!$A$2:$A$13,0))</f>
        <v>Sede - Brasília</v>
      </c>
      <c r="P2113" s="2" t="str">
        <f aca="false">INDEX(Locais!$C$2:$C$13,MATCH(H2113,Locais!$A$2:$A$13,0))</f>
        <v>Centro-Oeste</v>
      </c>
    </row>
    <row r="2114" customFormat="false" ht="15" hidden="false" customHeight="false" outlineLevel="0" collapsed="false">
      <c r="A2114" s="2" t="s">
        <v>2250</v>
      </c>
      <c r="B2114" s="2" t="s">
        <v>68</v>
      </c>
      <c r="C2114" s="2" t="s">
        <v>96</v>
      </c>
      <c r="D2114" s="2" t="s">
        <v>107</v>
      </c>
      <c r="E2114" s="13" t="n">
        <v>44674</v>
      </c>
      <c r="F2114" s="13" t="n">
        <v>45769</v>
      </c>
      <c r="G2114" s="2" t="s">
        <v>32</v>
      </c>
      <c r="H2114" s="2" t="s">
        <v>98</v>
      </c>
      <c r="I2114" s="2" t="s">
        <v>99</v>
      </c>
      <c r="J2114" s="2" t="s">
        <v>100</v>
      </c>
      <c r="K2114" s="14" t="n">
        <v>4893.19</v>
      </c>
      <c r="L2114" s="2" t="n">
        <f aca="false">IF(E2114="","",ROUND((Indicadores!$B$4-E2114)/365.25,1))</f>
        <v>4.5</v>
      </c>
      <c r="M2114" s="2" t="str">
        <f aca="false">IF(E2114="","Virtual",IF(L2114&gt;=Indicadores!$B$6,"Fim de Vida",IF(L2114&gt;=Indicadores!$B$5,"Envelhecendo","Atual")))</f>
        <v>Envelhecendo</v>
      </c>
      <c r="N2114" s="2" t="str">
        <f aca="false">IF(F2114="","N/A",IF(F2114&lt;Indicadores!$B$4,"Vencida","Vigente"))</f>
        <v>Vencida</v>
      </c>
      <c r="O2114" s="2" t="str">
        <f aca="false">INDEX(Locais!$B$2:$B$13,MATCH(H2114,Locais!$A$2:$A$13,0))</f>
        <v>Sede - Brasília</v>
      </c>
      <c r="P2114" s="2" t="str">
        <f aca="false">INDEX(Locais!$C$2:$C$13,MATCH(H2114,Locais!$A$2:$A$13,0))</f>
        <v>Centro-Oeste</v>
      </c>
    </row>
    <row r="2115" customFormat="false" ht="15" hidden="false" customHeight="false" outlineLevel="0" collapsed="false">
      <c r="A2115" s="2" t="s">
        <v>2251</v>
      </c>
      <c r="B2115" s="2" t="s">
        <v>69</v>
      </c>
      <c r="C2115" s="2" t="s">
        <v>96</v>
      </c>
      <c r="D2115" s="2" t="s">
        <v>97</v>
      </c>
      <c r="E2115" s="13" t="n">
        <v>43045</v>
      </c>
      <c r="F2115" s="13" t="n">
        <v>44140</v>
      </c>
      <c r="G2115" s="2" t="s">
        <v>32</v>
      </c>
      <c r="H2115" s="2" t="s">
        <v>98</v>
      </c>
      <c r="I2115" s="2" t="s">
        <v>133</v>
      </c>
      <c r="J2115" s="2" t="s">
        <v>100</v>
      </c>
      <c r="K2115" s="14" t="n">
        <v>7546.25</v>
      </c>
      <c r="L2115" s="2" t="n">
        <f aca="false">IF(E2115="","",ROUND((Indicadores!$B$4-E2115)/365.25,1))</f>
        <v>8.9</v>
      </c>
      <c r="M2115" s="2" t="str">
        <f aca="false">IF(E2115="","Virtual",IF(L2115&gt;=Indicadores!$B$6,"Fim de Vida",IF(L2115&gt;=Indicadores!$B$5,"Envelhecendo","Atual")))</f>
        <v>Fim de Vida</v>
      </c>
      <c r="N2115" s="2" t="str">
        <f aca="false">IF(F2115="","N/A",IF(F2115&lt;Indicadores!$B$4,"Vencida","Vigente"))</f>
        <v>Vencida</v>
      </c>
      <c r="O2115" s="2" t="str">
        <f aca="false">INDEX(Locais!$B$2:$B$13,MATCH(H2115,Locais!$A$2:$A$13,0))</f>
        <v>Sede - Brasília</v>
      </c>
      <c r="P2115" s="2" t="str">
        <f aca="false">INDEX(Locais!$C$2:$C$13,MATCH(H2115,Locais!$A$2:$A$13,0))</f>
        <v>Centro-Oeste</v>
      </c>
    </row>
    <row r="2116" customFormat="false" ht="15" hidden="false" customHeight="false" outlineLevel="0" collapsed="false">
      <c r="A2116" s="2" t="s">
        <v>2252</v>
      </c>
      <c r="B2116" s="2" t="s">
        <v>68</v>
      </c>
      <c r="C2116" s="2" t="s">
        <v>96</v>
      </c>
      <c r="D2116" s="2" t="s">
        <v>132</v>
      </c>
      <c r="E2116" s="13" t="n">
        <v>43235</v>
      </c>
      <c r="F2116" s="13" t="n">
        <v>44330</v>
      </c>
      <c r="G2116" s="2" t="s">
        <v>32</v>
      </c>
      <c r="H2116" s="2" t="s">
        <v>165</v>
      </c>
      <c r="I2116" s="2" t="s">
        <v>136</v>
      </c>
      <c r="J2116" s="2" t="s">
        <v>100</v>
      </c>
      <c r="K2116" s="14" t="n">
        <v>5808.7</v>
      </c>
      <c r="L2116" s="2" t="n">
        <f aca="false">IF(E2116="","",ROUND((Indicadores!$B$4-E2116)/365.25,1))</f>
        <v>8.4</v>
      </c>
      <c r="M2116" s="2" t="str">
        <f aca="false">IF(E2116="","Virtual",IF(L2116&gt;=Indicadores!$B$6,"Fim de Vida",IF(L2116&gt;=Indicadores!$B$5,"Envelhecendo","Atual")))</f>
        <v>Fim de Vida</v>
      </c>
      <c r="N2116" s="2" t="str">
        <f aca="false">IF(F2116="","N/A",IF(F2116&lt;Indicadores!$B$4,"Vencida","Vigente"))</f>
        <v>Vencida</v>
      </c>
      <c r="O2116" s="2" t="str">
        <f aca="false">INDEX(Locais!$B$2:$B$13,MATCH(H2116,Locais!$A$2:$A$13,0))</f>
        <v>Regional - Salvador</v>
      </c>
      <c r="P2116" s="2" t="str">
        <f aca="false">INDEX(Locais!$C$2:$C$13,MATCH(H2116,Locais!$A$2:$A$13,0))</f>
        <v>Nordeste</v>
      </c>
    </row>
    <row r="2117" customFormat="false" ht="15" hidden="false" customHeight="false" outlineLevel="0" collapsed="false">
      <c r="A2117" s="2" t="s">
        <v>2253</v>
      </c>
      <c r="B2117" s="2" t="s">
        <v>69</v>
      </c>
      <c r="C2117" s="2" t="s">
        <v>96</v>
      </c>
      <c r="D2117" s="2" t="s">
        <v>117</v>
      </c>
      <c r="E2117" s="13" t="n">
        <v>43977</v>
      </c>
      <c r="F2117" s="13" t="n">
        <v>45072</v>
      </c>
      <c r="G2117" s="2" t="s">
        <v>32</v>
      </c>
      <c r="H2117" s="2" t="s">
        <v>139</v>
      </c>
      <c r="I2117" s="2" t="s">
        <v>136</v>
      </c>
      <c r="J2117" s="2" t="s">
        <v>100</v>
      </c>
      <c r="K2117" s="14" t="n">
        <v>9972.98</v>
      </c>
      <c r="L2117" s="2" t="n">
        <f aca="false">IF(E2117="","",ROUND((Indicadores!$B$4-E2117)/365.25,1))</f>
        <v>6.4</v>
      </c>
      <c r="M2117" s="2" t="str">
        <f aca="false">IF(E2117="","Virtual",IF(L2117&gt;=Indicadores!$B$6,"Fim de Vida",IF(L2117&gt;=Indicadores!$B$5,"Envelhecendo","Atual")))</f>
        <v>Fim de Vida</v>
      </c>
      <c r="N2117" s="2" t="str">
        <f aca="false">IF(F2117="","N/A",IF(F2117&lt;Indicadores!$B$4,"Vencida","Vigente"))</f>
        <v>Vencida</v>
      </c>
      <c r="O2117" s="2" t="str">
        <f aca="false">INDEX(Locais!$B$2:$B$13,MATCH(H2117,Locais!$A$2:$A$13,0))</f>
        <v>Regional - Rio de Janeiro</v>
      </c>
      <c r="P2117" s="2" t="str">
        <f aca="false">INDEX(Locais!$C$2:$C$13,MATCH(H2117,Locais!$A$2:$A$13,0))</f>
        <v>Sudeste</v>
      </c>
    </row>
    <row r="2118" customFormat="false" ht="15" hidden="false" customHeight="false" outlineLevel="0" collapsed="false">
      <c r="A2118" s="2" t="s">
        <v>2254</v>
      </c>
      <c r="B2118" s="2" t="s">
        <v>69</v>
      </c>
      <c r="C2118" s="2" t="s">
        <v>102</v>
      </c>
      <c r="D2118" s="2" t="s">
        <v>113</v>
      </c>
      <c r="E2118" s="13" t="n">
        <v>45676</v>
      </c>
      <c r="F2118" s="13" t="n">
        <v>46771</v>
      </c>
      <c r="G2118" s="2" t="s">
        <v>32</v>
      </c>
      <c r="H2118" s="2" t="s">
        <v>98</v>
      </c>
      <c r="I2118" s="2" t="s">
        <v>136</v>
      </c>
      <c r="J2118" s="2" t="s">
        <v>100</v>
      </c>
      <c r="K2118" s="14" t="n">
        <v>10217.06</v>
      </c>
      <c r="L2118" s="2" t="n">
        <f aca="false">IF(E2118="","",ROUND((Indicadores!$B$4-E2118)/365.25,1))</f>
        <v>1.7</v>
      </c>
      <c r="M2118" s="2" t="str">
        <f aca="false">IF(E2118="","Virtual",IF(L2118&gt;=Indicadores!$B$6,"Fim de Vida",IF(L2118&gt;=Indicadores!$B$5,"Envelhecendo","Atual")))</f>
        <v>Atual</v>
      </c>
      <c r="N2118" s="2" t="str">
        <f aca="false">IF(F2118="","N/A",IF(F2118&lt;Indicadores!$B$4,"Vencida","Vigente"))</f>
        <v>Vigente</v>
      </c>
      <c r="O2118" s="2" t="str">
        <f aca="false">INDEX(Locais!$B$2:$B$13,MATCH(H2118,Locais!$A$2:$A$13,0))</f>
        <v>Sede - Brasília</v>
      </c>
      <c r="P2118" s="2" t="str">
        <f aca="false">INDEX(Locais!$C$2:$C$13,MATCH(H2118,Locais!$A$2:$A$13,0))</f>
        <v>Centro-Oeste</v>
      </c>
    </row>
    <row r="2119" customFormat="false" ht="15" hidden="false" customHeight="false" outlineLevel="0" collapsed="false">
      <c r="A2119" s="2" t="s">
        <v>2255</v>
      </c>
      <c r="B2119" s="2" t="s">
        <v>69</v>
      </c>
      <c r="C2119" s="2" t="s">
        <v>126</v>
      </c>
      <c r="D2119" s="2" t="s">
        <v>169</v>
      </c>
      <c r="E2119" s="13" t="n">
        <v>44479</v>
      </c>
      <c r="F2119" s="13" t="n">
        <v>45574</v>
      </c>
      <c r="G2119" s="2" t="s">
        <v>32</v>
      </c>
      <c r="H2119" s="2" t="s">
        <v>165</v>
      </c>
      <c r="I2119" s="2" t="s">
        <v>142</v>
      </c>
      <c r="J2119" s="2" t="s">
        <v>100</v>
      </c>
      <c r="K2119" s="14" t="n">
        <v>10995.17</v>
      </c>
      <c r="L2119" s="2" t="n">
        <f aca="false">IF(E2119="","",ROUND((Indicadores!$B$4-E2119)/365.25,1))</f>
        <v>5</v>
      </c>
      <c r="M2119" s="2" t="str">
        <f aca="false">IF(E2119="","Virtual",IF(L2119&gt;=Indicadores!$B$6,"Fim de Vida",IF(L2119&gt;=Indicadores!$B$5,"Envelhecendo","Atual")))</f>
        <v>Fim de Vida</v>
      </c>
      <c r="N2119" s="2" t="str">
        <f aca="false">IF(F2119="","N/A",IF(F2119&lt;Indicadores!$B$4,"Vencida","Vigente"))</f>
        <v>Vencida</v>
      </c>
      <c r="O2119" s="2" t="str">
        <f aca="false">INDEX(Locais!$B$2:$B$13,MATCH(H2119,Locais!$A$2:$A$13,0))</f>
        <v>Regional - Salvador</v>
      </c>
      <c r="P2119" s="2" t="str">
        <f aca="false">INDEX(Locais!$C$2:$C$13,MATCH(H2119,Locais!$A$2:$A$13,0))</f>
        <v>Nordeste</v>
      </c>
    </row>
    <row r="2120" customFormat="false" ht="15" hidden="false" customHeight="false" outlineLevel="0" collapsed="false">
      <c r="A2120" s="2" t="s">
        <v>2256</v>
      </c>
      <c r="B2120" s="2" t="s">
        <v>69</v>
      </c>
      <c r="C2120" s="2" t="s">
        <v>96</v>
      </c>
      <c r="D2120" s="2" t="s">
        <v>97</v>
      </c>
      <c r="E2120" s="13" t="n">
        <v>45076</v>
      </c>
      <c r="F2120" s="13" t="n">
        <v>46171</v>
      </c>
      <c r="G2120" s="2" t="s">
        <v>118</v>
      </c>
      <c r="H2120" s="2" t="s">
        <v>98</v>
      </c>
      <c r="I2120" s="2" t="s">
        <v>136</v>
      </c>
      <c r="J2120" s="2" t="s">
        <v>100</v>
      </c>
      <c r="K2120" s="14" t="n">
        <v>8819.15</v>
      </c>
      <c r="L2120" s="2" t="n">
        <f aca="false">IF(E2120="","",ROUND((Indicadores!$B$4-E2120)/365.25,1))</f>
        <v>3.4</v>
      </c>
      <c r="M2120" s="2" t="str">
        <f aca="false">IF(E2120="","Virtual",IF(L2120&gt;=Indicadores!$B$6,"Fim de Vida",IF(L2120&gt;=Indicadores!$B$5,"Envelhecendo","Atual")))</f>
        <v>Envelhecendo</v>
      </c>
      <c r="N2120" s="2" t="str">
        <f aca="false">IF(F2120="","N/A",IF(F2120&lt;Indicadores!$B$4,"Vencida","Vigente"))</f>
        <v>Vencida</v>
      </c>
      <c r="O2120" s="2" t="str">
        <f aca="false">INDEX(Locais!$B$2:$B$13,MATCH(H2120,Locais!$A$2:$A$13,0))</f>
        <v>Sede - Brasília</v>
      </c>
      <c r="P2120" s="2" t="str">
        <f aca="false">INDEX(Locais!$C$2:$C$13,MATCH(H2120,Locais!$A$2:$A$13,0))</f>
        <v>Centro-Oeste</v>
      </c>
    </row>
    <row r="2121" customFormat="false" ht="15" hidden="false" customHeight="false" outlineLevel="0" collapsed="false">
      <c r="A2121" s="2" t="s">
        <v>2257</v>
      </c>
      <c r="B2121" s="2" t="s">
        <v>69</v>
      </c>
      <c r="C2121" s="2" t="s">
        <v>126</v>
      </c>
      <c r="D2121" s="2" t="s">
        <v>169</v>
      </c>
      <c r="E2121" s="13" t="n">
        <v>44270</v>
      </c>
      <c r="F2121" s="13" t="n">
        <v>45365</v>
      </c>
      <c r="G2121" s="2" t="s">
        <v>151</v>
      </c>
      <c r="H2121" s="2" t="s">
        <v>104</v>
      </c>
      <c r="I2121" s="2" t="s">
        <v>109</v>
      </c>
      <c r="J2121" s="2" t="s">
        <v>137</v>
      </c>
      <c r="K2121" s="14" t="n">
        <v>8172.54</v>
      </c>
      <c r="L2121" s="2" t="n">
        <f aca="false">IF(E2121="","",ROUND((Indicadores!$B$4-E2121)/365.25,1))</f>
        <v>5.6</v>
      </c>
      <c r="M2121" s="2" t="str">
        <f aca="false">IF(E2121="","Virtual",IF(L2121&gt;=Indicadores!$B$6,"Fim de Vida",IF(L2121&gt;=Indicadores!$B$5,"Envelhecendo","Atual")))</f>
        <v>Fim de Vida</v>
      </c>
      <c r="N2121" s="2" t="str">
        <f aca="false">IF(F2121="","N/A",IF(F2121&lt;Indicadores!$B$4,"Vencida","Vigente"))</f>
        <v>Vencida</v>
      </c>
      <c r="O2121" s="2" t="str">
        <f aca="false">INDEX(Locais!$B$2:$B$13,MATCH(H2121,Locais!$A$2:$A$13,0))</f>
        <v>Regional - Fortaleza</v>
      </c>
      <c r="P2121" s="2" t="str">
        <f aca="false">INDEX(Locais!$C$2:$C$13,MATCH(H2121,Locais!$A$2:$A$13,0))</f>
        <v>Nordeste</v>
      </c>
    </row>
    <row r="2122" customFormat="false" ht="15" hidden="false" customHeight="false" outlineLevel="0" collapsed="false">
      <c r="A2122" s="2" t="s">
        <v>2258</v>
      </c>
      <c r="B2122" s="2" t="s">
        <v>68</v>
      </c>
      <c r="C2122" s="2" t="s">
        <v>96</v>
      </c>
      <c r="D2122" s="2" t="s">
        <v>107</v>
      </c>
      <c r="E2122" s="13" t="n">
        <v>44064</v>
      </c>
      <c r="F2122" s="13" t="n">
        <v>45159</v>
      </c>
      <c r="G2122" s="2" t="s">
        <v>32</v>
      </c>
      <c r="H2122" s="2" t="s">
        <v>98</v>
      </c>
      <c r="I2122" s="2" t="s">
        <v>99</v>
      </c>
      <c r="J2122" s="2" t="s">
        <v>100</v>
      </c>
      <c r="K2122" s="14" t="n">
        <v>4862.17</v>
      </c>
      <c r="L2122" s="2" t="n">
        <f aca="false">IF(E2122="","",ROUND((Indicadores!$B$4-E2122)/365.25,1))</f>
        <v>6.2</v>
      </c>
      <c r="M2122" s="2" t="str">
        <f aca="false">IF(E2122="","Virtual",IF(L2122&gt;=Indicadores!$B$6,"Fim de Vida",IF(L2122&gt;=Indicadores!$B$5,"Envelhecendo","Atual")))</f>
        <v>Fim de Vida</v>
      </c>
      <c r="N2122" s="2" t="str">
        <f aca="false">IF(F2122="","N/A",IF(F2122&lt;Indicadores!$B$4,"Vencida","Vigente"))</f>
        <v>Vencida</v>
      </c>
      <c r="O2122" s="2" t="str">
        <f aca="false">INDEX(Locais!$B$2:$B$13,MATCH(H2122,Locais!$A$2:$A$13,0))</f>
        <v>Sede - Brasília</v>
      </c>
      <c r="P2122" s="2" t="str">
        <f aca="false">INDEX(Locais!$C$2:$C$13,MATCH(H2122,Locais!$A$2:$A$13,0))</f>
        <v>Centro-Oeste</v>
      </c>
    </row>
    <row r="2123" customFormat="false" ht="15" hidden="false" customHeight="false" outlineLevel="0" collapsed="false">
      <c r="A2123" s="2" t="s">
        <v>2259</v>
      </c>
      <c r="B2123" s="2" t="s">
        <v>69</v>
      </c>
      <c r="C2123" s="2" t="s">
        <v>126</v>
      </c>
      <c r="D2123" s="2" t="s">
        <v>169</v>
      </c>
      <c r="E2123" s="13" t="n">
        <v>45431</v>
      </c>
      <c r="F2123" s="13" t="n">
        <v>46526</v>
      </c>
      <c r="G2123" s="2" t="s">
        <v>32</v>
      </c>
      <c r="H2123" s="2" t="s">
        <v>163</v>
      </c>
      <c r="I2123" s="2" t="s">
        <v>136</v>
      </c>
      <c r="J2123" s="2" t="s">
        <v>100</v>
      </c>
      <c r="K2123" s="14" t="n">
        <v>9333.36</v>
      </c>
      <c r="L2123" s="2" t="n">
        <f aca="false">IF(E2123="","",ROUND((Indicadores!$B$4-E2123)/365.25,1))</f>
        <v>2.4</v>
      </c>
      <c r="M2123" s="2" t="str">
        <f aca="false">IF(E2123="","Virtual",IF(L2123&gt;=Indicadores!$B$6,"Fim de Vida",IF(L2123&gt;=Indicadores!$B$5,"Envelhecendo","Atual")))</f>
        <v>Atual</v>
      </c>
      <c r="N2123" s="2" t="str">
        <f aca="false">IF(F2123="","N/A",IF(F2123&lt;Indicadores!$B$4,"Vencida","Vigente"))</f>
        <v>Vigente</v>
      </c>
      <c r="O2123" s="2" t="str">
        <f aca="false">INDEX(Locais!$B$2:$B$13,MATCH(H2123,Locais!$A$2:$A$13,0))</f>
        <v>Regional - Manaus</v>
      </c>
      <c r="P2123" s="2" t="str">
        <f aca="false">INDEX(Locais!$C$2:$C$13,MATCH(H2123,Locais!$A$2:$A$13,0))</f>
        <v>Norte</v>
      </c>
    </row>
    <row r="2124" customFormat="false" ht="15" hidden="false" customHeight="false" outlineLevel="0" collapsed="false">
      <c r="A2124" s="2" t="s">
        <v>2260</v>
      </c>
      <c r="B2124" s="2" t="s">
        <v>68</v>
      </c>
      <c r="C2124" s="2" t="s">
        <v>126</v>
      </c>
      <c r="D2124" s="2" t="s">
        <v>127</v>
      </c>
      <c r="E2124" s="13" t="n">
        <v>45406</v>
      </c>
      <c r="F2124" s="13" t="n">
        <v>46501</v>
      </c>
      <c r="G2124" s="2" t="s">
        <v>34</v>
      </c>
      <c r="H2124" s="2" t="s">
        <v>145</v>
      </c>
      <c r="I2124" s="2" t="s">
        <v>120</v>
      </c>
      <c r="J2124" s="2" t="s">
        <v>100</v>
      </c>
      <c r="K2124" s="14" t="n">
        <v>5734.05</v>
      </c>
      <c r="L2124" s="2" t="n">
        <f aca="false">IF(E2124="","",ROUND((Indicadores!$B$4-E2124)/365.25,1))</f>
        <v>2.5</v>
      </c>
      <c r="M2124" s="2" t="str">
        <f aca="false">IF(E2124="","Virtual",IF(L2124&gt;=Indicadores!$B$6,"Fim de Vida",IF(L2124&gt;=Indicadores!$B$5,"Envelhecendo","Atual")))</f>
        <v>Atual</v>
      </c>
      <c r="N2124" s="2" t="str">
        <f aca="false">IF(F2124="","N/A",IF(F2124&lt;Indicadores!$B$4,"Vencida","Vigente"))</f>
        <v>Vigente</v>
      </c>
      <c r="O2124" s="2" t="str">
        <f aca="false">INDEX(Locais!$B$2:$B$13,MATCH(H2124,Locais!$A$2:$A$13,0))</f>
        <v>Regional - Belém</v>
      </c>
      <c r="P2124" s="2" t="str">
        <f aca="false">INDEX(Locais!$C$2:$C$13,MATCH(H2124,Locais!$A$2:$A$13,0))</f>
        <v>Norte</v>
      </c>
    </row>
    <row r="2125" customFormat="false" ht="15" hidden="false" customHeight="false" outlineLevel="0" collapsed="false">
      <c r="A2125" s="2" t="s">
        <v>2261</v>
      </c>
      <c r="B2125" s="2" t="s">
        <v>69</v>
      </c>
      <c r="C2125" s="2" t="s">
        <v>96</v>
      </c>
      <c r="D2125" s="2" t="s">
        <v>117</v>
      </c>
      <c r="E2125" s="13" t="n">
        <v>45282</v>
      </c>
      <c r="F2125" s="13" t="n">
        <v>46377</v>
      </c>
      <c r="G2125" s="2" t="s">
        <v>32</v>
      </c>
      <c r="H2125" s="2" t="s">
        <v>119</v>
      </c>
      <c r="I2125" s="2" t="s">
        <v>133</v>
      </c>
      <c r="J2125" s="2" t="s">
        <v>100</v>
      </c>
      <c r="K2125" s="14" t="n">
        <v>10691.8</v>
      </c>
      <c r="L2125" s="2" t="n">
        <f aca="false">IF(E2125="","",ROUND((Indicadores!$B$4-E2125)/365.25,1))</f>
        <v>2.8</v>
      </c>
      <c r="M2125" s="2" t="str">
        <f aca="false">IF(E2125="","Virtual",IF(L2125&gt;=Indicadores!$B$6,"Fim de Vida",IF(L2125&gt;=Indicadores!$B$5,"Envelhecendo","Atual")))</f>
        <v>Atual</v>
      </c>
      <c r="N2125" s="2" t="str">
        <f aca="false">IF(F2125="","N/A",IF(F2125&lt;Indicadores!$B$4,"Vencida","Vigente"))</f>
        <v>Vigente</v>
      </c>
      <c r="O2125" s="2" t="str">
        <f aca="false">INDEX(Locais!$B$2:$B$13,MATCH(H2125,Locais!$A$2:$A$13,0))</f>
        <v>Regional - São Paulo</v>
      </c>
      <c r="P2125" s="2" t="str">
        <f aca="false">INDEX(Locais!$C$2:$C$13,MATCH(H2125,Locais!$A$2:$A$13,0))</f>
        <v>Sudeste</v>
      </c>
    </row>
    <row r="2126" customFormat="false" ht="15" hidden="false" customHeight="false" outlineLevel="0" collapsed="false">
      <c r="A2126" s="2" t="s">
        <v>2262</v>
      </c>
      <c r="B2126" s="2" t="s">
        <v>68</v>
      </c>
      <c r="C2126" s="2" t="s">
        <v>102</v>
      </c>
      <c r="D2126" s="2" t="s">
        <v>103</v>
      </c>
      <c r="E2126" s="13" t="n">
        <v>44719</v>
      </c>
      <c r="F2126" s="13" t="n">
        <v>45814</v>
      </c>
      <c r="G2126" s="2" t="s">
        <v>32</v>
      </c>
      <c r="H2126" s="2" t="s">
        <v>119</v>
      </c>
      <c r="I2126" s="2" t="s">
        <v>130</v>
      </c>
      <c r="J2126" s="2" t="s">
        <v>100</v>
      </c>
      <c r="K2126" s="14" t="n">
        <v>4548.21</v>
      </c>
      <c r="L2126" s="2" t="n">
        <f aca="false">IF(E2126="","",ROUND((Indicadores!$B$4-E2126)/365.25,1))</f>
        <v>4.4</v>
      </c>
      <c r="M2126" s="2" t="str">
        <f aca="false">IF(E2126="","Virtual",IF(L2126&gt;=Indicadores!$B$6,"Fim de Vida",IF(L2126&gt;=Indicadores!$B$5,"Envelhecendo","Atual")))</f>
        <v>Envelhecendo</v>
      </c>
      <c r="N2126" s="2" t="str">
        <f aca="false">IF(F2126="","N/A",IF(F2126&lt;Indicadores!$B$4,"Vencida","Vigente"))</f>
        <v>Vencida</v>
      </c>
      <c r="O2126" s="2" t="str">
        <f aca="false">INDEX(Locais!$B$2:$B$13,MATCH(H2126,Locais!$A$2:$A$13,0))</f>
        <v>Regional - São Paulo</v>
      </c>
      <c r="P2126" s="2" t="str">
        <f aca="false">INDEX(Locais!$C$2:$C$13,MATCH(H2126,Locais!$A$2:$A$13,0))</f>
        <v>Sudeste</v>
      </c>
    </row>
    <row r="2127" customFormat="false" ht="15" hidden="false" customHeight="false" outlineLevel="0" collapsed="false">
      <c r="A2127" s="2" t="s">
        <v>2263</v>
      </c>
      <c r="B2127" s="2" t="s">
        <v>71</v>
      </c>
      <c r="C2127" s="2" t="s">
        <v>126</v>
      </c>
      <c r="D2127" s="2" t="s">
        <v>157</v>
      </c>
      <c r="E2127" s="13" t="n">
        <v>44348</v>
      </c>
      <c r="F2127" s="13" t="n">
        <v>45443</v>
      </c>
      <c r="G2127" s="2" t="s">
        <v>32</v>
      </c>
      <c r="H2127" s="2" t="s">
        <v>108</v>
      </c>
      <c r="I2127" s="2" t="s">
        <v>99</v>
      </c>
      <c r="J2127" s="2" t="s">
        <v>100</v>
      </c>
      <c r="K2127" s="14" t="n">
        <v>2111.95</v>
      </c>
      <c r="L2127" s="2" t="n">
        <f aca="false">IF(E2127="","",ROUND((Indicadores!$B$4-E2127)/365.25,1))</f>
        <v>5.4</v>
      </c>
      <c r="M2127" s="2" t="str">
        <f aca="false">IF(E2127="","Virtual",IF(L2127&gt;=Indicadores!$B$6,"Fim de Vida",IF(L2127&gt;=Indicadores!$B$5,"Envelhecendo","Atual")))</f>
        <v>Fim de Vida</v>
      </c>
      <c r="N2127" s="2" t="str">
        <f aca="false">IF(F2127="","N/A",IF(F2127&lt;Indicadores!$B$4,"Vencida","Vigente"))</f>
        <v>Vencida</v>
      </c>
      <c r="O2127" s="2" t="str">
        <f aca="false">INDEX(Locais!$B$2:$B$13,MATCH(H2127,Locais!$A$2:$A$13,0))</f>
        <v>Regional - Porto Alegre</v>
      </c>
      <c r="P2127" s="2" t="str">
        <f aca="false">INDEX(Locais!$C$2:$C$13,MATCH(H2127,Locais!$A$2:$A$13,0))</f>
        <v>Sul</v>
      </c>
    </row>
    <row r="2128" customFormat="false" ht="15" hidden="false" customHeight="false" outlineLevel="0" collapsed="false">
      <c r="A2128" s="2" t="s">
        <v>2264</v>
      </c>
      <c r="B2128" s="2" t="s">
        <v>68</v>
      </c>
      <c r="C2128" s="2" t="s">
        <v>96</v>
      </c>
      <c r="D2128" s="2" t="s">
        <v>132</v>
      </c>
      <c r="E2128" s="13" t="n">
        <v>43860</v>
      </c>
      <c r="F2128" s="13" t="n">
        <v>44955</v>
      </c>
      <c r="G2128" s="2" t="s">
        <v>32</v>
      </c>
      <c r="H2128" s="2" t="s">
        <v>119</v>
      </c>
      <c r="I2128" s="2" t="s">
        <v>130</v>
      </c>
      <c r="J2128" s="2" t="s">
        <v>100</v>
      </c>
      <c r="K2128" s="14" t="n">
        <v>5662.88</v>
      </c>
      <c r="L2128" s="2" t="n">
        <f aca="false">IF(E2128="","",ROUND((Indicadores!$B$4-E2128)/365.25,1))</f>
        <v>6.7</v>
      </c>
      <c r="M2128" s="2" t="str">
        <f aca="false">IF(E2128="","Virtual",IF(L2128&gt;=Indicadores!$B$6,"Fim de Vida",IF(L2128&gt;=Indicadores!$B$5,"Envelhecendo","Atual")))</f>
        <v>Fim de Vida</v>
      </c>
      <c r="N2128" s="2" t="str">
        <f aca="false">IF(F2128="","N/A",IF(F2128&lt;Indicadores!$B$4,"Vencida","Vigente"))</f>
        <v>Vencida</v>
      </c>
      <c r="O2128" s="2" t="str">
        <f aca="false">INDEX(Locais!$B$2:$B$13,MATCH(H2128,Locais!$A$2:$A$13,0))</f>
        <v>Regional - São Paulo</v>
      </c>
      <c r="P2128" s="2" t="str">
        <f aca="false">INDEX(Locais!$C$2:$C$13,MATCH(H2128,Locais!$A$2:$A$13,0))</f>
        <v>Sudeste</v>
      </c>
    </row>
    <row r="2129" customFormat="false" ht="15" hidden="false" customHeight="false" outlineLevel="0" collapsed="false">
      <c r="A2129" s="2" t="s">
        <v>2265</v>
      </c>
      <c r="B2129" s="2" t="s">
        <v>69</v>
      </c>
      <c r="C2129" s="2" t="s">
        <v>96</v>
      </c>
      <c r="D2129" s="2" t="s">
        <v>97</v>
      </c>
      <c r="E2129" s="13" t="n">
        <v>44017</v>
      </c>
      <c r="F2129" s="13" t="n">
        <v>45112</v>
      </c>
      <c r="G2129" s="2" t="s">
        <v>34</v>
      </c>
      <c r="H2129" s="2" t="s">
        <v>123</v>
      </c>
      <c r="I2129" s="2" t="s">
        <v>109</v>
      </c>
      <c r="J2129" s="2" t="s">
        <v>100</v>
      </c>
      <c r="K2129" s="14" t="n">
        <v>9930.03</v>
      </c>
      <c r="L2129" s="2" t="n">
        <f aca="false">IF(E2129="","",ROUND((Indicadores!$B$4-E2129)/365.25,1))</f>
        <v>6.3</v>
      </c>
      <c r="M2129" s="2" t="str">
        <f aca="false">IF(E2129="","Virtual",IF(L2129&gt;=Indicadores!$B$6,"Fim de Vida",IF(L2129&gt;=Indicadores!$B$5,"Envelhecendo","Atual")))</f>
        <v>Fim de Vida</v>
      </c>
      <c r="N2129" s="2" t="str">
        <f aca="false">IF(F2129="","N/A",IF(F2129&lt;Indicadores!$B$4,"Vencida","Vigente"))</f>
        <v>Vencida</v>
      </c>
      <c r="O2129" s="2" t="str">
        <f aca="false">INDEX(Locais!$B$2:$B$13,MATCH(H2129,Locais!$A$2:$A$13,0))</f>
        <v>Regional - Goiânia</v>
      </c>
      <c r="P2129" s="2" t="str">
        <f aca="false">INDEX(Locais!$C$2:$C$13,MATCH(H2129,Locais!$A$2:$A$13,0))</f>
        <v>Centro-Oeste</v>
      </c>
    </row>
    <row r="2130" customFormat="false" ht="15" hidden="false" customHeight="false" outlineLevel="0" collapsed="false">
      <c r="A2130" s="2" t="s">
        <v>2266</v>
      </c>
      <c r="B2130" s="2" t="s">
        <v>69</v>
      </c>
      <c r="C2130" s="2" t="s">
        <v>102</v>
      </c>
      <c r="D2130" s="2" t="s">
        <v>113</v>
      </c>
      <c r="E2130" s="13" t="n">
        <v>44302</v>
      </c>
      <c r="F2130" s="13" t="n">
        <v>45397</v>
      </c>
      <c r="G2130" s="2" t="s">
        <v>34</v>
      </c>
      <c r="H2130" s="2" t="s">
        <v>145</v>
      </c>
      <c r="I2130" s="2" t="s">
        <v>130</v>
      </c>
      <c r="J2130" s="2" t="s">
        <v>100</v>
      </c>
      <c r="K2130" s="14" t="n">
        <v>9697.86</v>
      </c>
      <c r="L2130" s="2" t="n">
        <f aca="false">IF(E2130="","",ROUND((Indicadores!$B$4-E2130)/365.25,1))</f>
        <v>5.5</v>
      </c>
      <c r="M2130" s="2" t="str">
        <f aca="false">IF(E2130="","Virtual",IF(L2130&gt;=Indicadores!$B$6,"Fim de Vida",IF(L2130&gt;=Indicadores!$B$5,"Envelhecendo","Atual")))</f>
        <v>Fim de Vida</v>
      </c>
      <c r="N2130" s="2" t="str">
        <f aca="false">IF(F2130="","N/A",IF(F2130&lt;Indicadores!$B$4,"Vencida","Vigente"))</f>
        <v>Vencida</v>
      </c>
      <c r="O2130" s="2" t="str">
        <f aca="false">INDEX(Locais!$B$2:$B$13,MATCH(H2130,Locais!$A$2:$A$13,0))</f>
        <v>Regional - Belém</v>
      </c>
      <c r="P2130" s="2" t="str">
        <f aca="false">INDEX(Locais!$C$2:$C$13,MATCH(H2130,Locais!$A$2:$A$13,0))</f>
        <v>Norte</v>
      </c>
    </row>
    <row r="2131" customFormat="false" ht="15" hidden="false" customHeight="false" outlineLevel="0" collapsed="false">
      <c r="A2131" s="2" t="s">
        <v>2267</v>
      </c>
      <c r="B2131" s="2" t="s">
        <v>69</v>
      </c>
      <c r="C2131" s="2" t="s">
        <v>96</v>
      </c>
      <c r="D2131" s="2" t="s">
        <v>117</v>
      </c>
      <c r="E2131" s="13" t="n">
        <v>44170</v>
      </c>
      <c r="F2131" s="13" t="n">
        <v>45265</v>
      </c>
      <c r="G2131" s="2" t="s">
        <v>32</v>
      </c>
      <c r="H2131" s="2" t="s">
        <v>98</v>
      </c>
      <c r="I2131" s="2" t="s">
        <v>130</v>
      </c>
      <c r="J2131" s="2" t="s">
        <v>100</v>
      </c>
      <c r="K2131" s="14" t="n">
        <v>8076.94</v>
      </c>
      <c r="L2131" s="2" t="n">
        <f aca="false">IF(E2131="","",ROUND((Indicadores!$B$4-E2131)/365.25,1))</f>
        <v>5.9</v>
      </c>
      <c r="M2131" s="2" t="str">
        <f aca="false">IF(E2131="","Virtual",IF(L2131&gt;=Indicadores!$B$6,"Fim de Vida",IF(L2131&gt;=Indicadores!$B$5,"Envelhecendo","Atual")))</f>
        <v>Fim de Vida</v>
      </c>
      <c r="N2131" s="2" t="str">
        <f aca="false">IF(F2131="","N/A",IF(F2131&lt;Indicadores!$B$4,"Vencida","Vigente"))</f>
        <v>Vencida</v>
      </c>
      <c r="O2131" s="2" t="str">
        <f aca="false">INDEX(Locais!$B$2:$B$13,MATCH(H2131,Locais!$A$2:$A$13,0))</f>
        <v>Sede - Brasília</v>
      </c>
      <c r="P2131" s="2" t="str">
        <f aca="false">INDEX(Locais!$C$2:$C$13,MATCH(H2131,Locais!$A$2:$A$13,0))</f>
        <v>Centro-Oeste</v>
      </c>
    </row>
    <row r="2132" customFormat="false" ht="15" hidden="false" customHeight="false" outlineLevel="0" collapsed="false">
      <c r="A2132" s="2" t="s">
        <v>2268</v>
      </c>
      <c r="B2132" s="2" t="s">
        <v>70</v>
      </c>
      <c r="C2132" s="2" t="s">
        <v>126</v>
      </c>
      <c r="D2132" s="2" t="s">
        <v>162</v>
      </c>
      <c r="E2132" s="13" t="n">
        <v>44313</v>
      </c>
      <c r="F2132" s="13" t="n">
        <v>46138</v>
      </c>
      <c r="G2132" s="2" t="s">
        <v>32</v>
      </c>
      <c r="H2132" s="2" t="s">
        <v>104</v>
      </c>
      <c r="I2132" s="2" t="s">
        <v>130</v>
      </c>
      <c r="J2132" s="2" t="s">
        <v>100</v>
      </c>
      <c r="K2132" s="14" t="n">
        <v>21811.37</v>
      </c>
      <c r="L2132" s="2" t="n">
        <f aca="false">IF(E2132="","",ROUND((Indicadores!$B$4-E2132)/365.25,1))</f>
        <v>5.5</v>
      </c>
      <c r="M2132" s="2" t="str">
        <f aca="false">IF(E2132="","Virtual",IF(L2132&gt;=Indicadores!$B$6,"Fim de Vida",IF(L2132&gt;=Indicadores!$B$5,"Envelhecendo","Atual")))</f>
        <v>Fim de Vida</v>
      </c>
      <c r="N2132" s="2" t="str">
        <f aca="false">IF(F2132="","N/A",IF(F2132&lt;Indicadores!$B$4,"Vencida","Vigente"))</f>
        <v>Vencida</v>
      </c>
      <c r="O2132" s="2" t="str">
        <f aca="false">INDEX(Locais!$B$2:$B$13,MATCH(H2132,Locais!$A$2:$A$13,0))</f>
        <v>Regional - Fortaleza</v>
      </c>
      <c r="P2132" s="2" t="str">
        <f aca="false">INDEX(Locais!$C$2:$C$13,MATCH(H2132,Locais!$A$2:$A$13,0))</f>
        <v>Nordeste</v>
      </c>
    </row>
    <row r="2133" customFormat="false" ht="15" hidden="false" customHeight="false" outlineLevel="0" collapsed="false">
      <c r="A2133" s="2" t="s">
        <v>2269</v>
      </c>
      <c r="B2133" s="2" t="s">
        <v>68</v>
      </c>
      <c r="C2133" s="2" t="s">
        <v>96</v>
      </c>
      <c r="D2133" s="2" t="s">
        <v>132</v>
      </c>
      <c r="E2133" s="13" t="n">
        <v>45081</v>
      </c>
      <c r="F2133" s="13" t="n">
        <v>46176</v>
      </c>
      <c r="G2133" s="2" t="s">
        <v>32</v>
      </c>
      <c r="H2133" s="2" t="s">
        <v>108</v>
      </c>
      <c r="I2133" s="2" t="s">
        <v>142</v>
      </c>
      <c r="J2133" s="2" t="s">
        <v>100</v>
      </c>
      <c r="K2133" s="14" t="n">
        <v>5374.37</v>
      </c>
      <c r="L2133" s="2" t="n">
        <f aca="false">IF(E2133="","",ROUND((Indicadores!$B$4-E2133)/365.25,1))</f>
        <v>3.4</v>
      </c>
      <c r="M2133" s="2" t="str">
        <f aca="false">IF(E2133="","Virtual",IF(L2133&gt;=Indicadores!$B$6,"Fim de Vida",IF(L2133&gt;=Indicadores!$B$5,"Envelhecendo","Atual")))</f>
        <v>Envelhecendo</v>
      </c>
      <c r="N2133" s="2" t="str">
        <f aca="false">IF(F2133="","N/A",IF(F2133&lt;Indicadores!$B$4,"Vencida","Vigente"))</f>
        <v>Vencida</v>
      </c>
      <c r="O2133" s="2" t="str">
        <f aca="false">INDEX(Locais!$B$2:$B$13,MATCH(H2133,Locais!$A$2:$A$13,0))</f>
        <v>Regional - Porto Alegre</v>
      </c>
      <c r="P2133" s="2" t="str">
        <f aca="false">INDEX(Locais!$C$2:$C$13,MATCH(H2133,Locais!$A$2:$A$13,0))</f>
        <v>Sul</v>
      </c>
    </row>
    <row r="2134" customFormat="false" ht="15" hidden="false" customHeight="false" outlineLevel="0" collapsed="false">
      <c r="A2134" s="2" t="s">
        <v>2270</v>
      </c>
      <c r="B2134" s="2" t="s">
        <v>68</v>
      </c>
      <c r="C2134" s="2" t="s">
        <v>96</v>
      </c>
      <c r="D2134" s="2" t="s">
        <v>132</v>
      </c>
      <c r="E2134" s="13" t="n">
        <v>43431</v>
      </c>
      <c r="F2134" s="13" t="n">
        <v>44526</v>
      </c>
      <c r="G2134" s="2" t="s">
        <v>32</v>
      </c>
      <c r="H2134" s="2" t="s">
        <v>114</v>
      </c>
      <c r="I2134" s="2" t="s">
        <v>133</v>
      </c>
      <c r="J2134" s="2" t="s">
        <v>100</v>
      </c>
      <c r="K2134" s="14" t="n">
        <v>5286.08</v>
      </c>
      <c r="L2134" s="2" t="n">
        <f aca="false">IF(E2134="","",ROUND((Indicadores!$B$4-E2134)/365.25,1))</f>
        <v>7.9</v>
      </c>
      <c r="M2134" s="2" t="str">
        <f aca="false">IF(E2134="","Virtual",IF(L2134&gt;=Indicadores!$B$6,"Fim de Vida",IF(L2134&gt;=Indicadores!$B$5,"Envelhecendo","Atual")))</f>
        <v>Fim de Vida</v>
      </c>
      <c r="N2134" s="2" t="str">
        <f aca="false">IF(F2134="","N/A",IF(F2134&lt;Indicadores!$B$4,"Vencida","Vigente"))</f>
        <v>Vencida</v>
      </c>
      <c r="O2134" s="2" t="str">
        <f aca="false">INDEX(Locais!$B$2:$B$13,MATCH(H2134,Locais!$A$2:$A$13,0))</f>
        <v>Regional - Belo Horizonte</v>
      </c>
      <c r="P2134" s="2" t="str">
        <f aca="false">INDEX(Locais!$C$2:$C$13,MATCH(H2134,Locais!$A$2:$A$13,0))</f>
        <v>Sudeste</v>
      </c>
    </row>
    <row r="2135" customFormat="false" ht="15" hidden="false" customHeight="false" outlineLevel="0" collapsed="false">
      <c r="A2135" s="2" t="s">
        <v>2271</v>
      </c>
      <c r="B2135" s="2" t="s">
        <v>68</v>
      </c>
      <c r="C2135" s="2" t="s">
        <v>96</v>
      </c>
      <c r="D2135" s="2" t="s">
        <v>107</v>
      </c>
      <c r="E2135" s="13" t="n">
        <v>45570</v>
      </c>
      <c r="F2135" s="13" t="n">
        <v>46665</v>
      </c>
      <c r="G2135" s="2" t="s">
        <v>118</v>
      </c>
      <c r="H2135" s="2" t="s">
        <v>119</v>
      </c>
      <c r="I2135" s="2" t="s">
        <v>109</v>
      </c>
      <c r="J2135" s="2" t="s">
        <v>100</v>
      </c>
      <c r="K2135" s="14" t="n">
        <v>5519.72</v>
      </c>
      <c r="L2135" s="2" t="n">
        <f aca="false">IF(E2135="","",ROUND((Indicadores!$B$4-E2135)/365.25,1))</f>
        <v>2</v>
      </c>
      <c r="M2135" s="2" t="str">
        <f aca="false">IF(E2135="","Virtual",IF(L2135&gt;=Indicadores!$B$6,"Fim de Vida",IF(L2135&gt;=Indicadores!$B$5,"Envelhecendo","Atual")))</f>
        <v>Atual</v>
      </c>
      <c r="N2135" s="2" t="str">
        <f aca="false">IF(F2135="","N/A",IF(F2135&lt;Indicadores!$B$4,"Vencida","Vigente"))</f>
        <v>Vigente</v>
      </c>
      <c r="O2135" s="2" t="str">
        <f aca="false">INDEX(Locais!$B$2:$B$13,MATCH(H2135,Locais!$A$2:$A$13,0))</f>
        <v>Regional - São Paulo</v>
      </c>
      <c r="P2135" s="2" t="str">
        <f aca="false">INDEX(Locais!$C$2:$C$13,MATCH(H2135,Locais!$A$2:$A$13,0))</f>
        <v>Sudeste</v>
      </c>
    </row>
    <row r="2136" customFormat="false" ht="15" hidden="false" customHeight="false" outlineLevel="0" collapsed="false">
      <c r="A2136" s="2" t="s">
        <v>2272</v>
      </c>
      <c r="B2136" s="2" t="s">
        <v>68</v>
      </c>
      <c r="C2136" s="2" t="s">
        <v>126</v>
      </c>
      <c r="D2136" s="2" t="s">
        <v>127</v>
      </c>
      <c r="E2136" s="13" t="n">
        <v>44813</v>
      </c>
      <c r="F2136" s="13" t="n">
        <v>45908</v>
      </c>
      <c r="G2136" s="2" t="s">
        <v>32</v>
      </c>
      <c r="H2136" s="2" t="s">
        <v>98</v>
      </c>
      <c r="I2136" s="2" t="s">
        <v>124</v>
      </c>
      <c r="J2136" s="2" t="s">
        <v>100</v>
      </c>
      <c r="K2136" s="14" t="n">
        <v>6430.93</v>
      </c>
      <c r="L2136" s="2" t="n">
        <f aca="false">IF(E2136="","",ROUND((Indicadores!$B$4-E2136)/365.25,1))</f>
        <v>4.1</v>
      </c>
      <c r="M2136" s="2" t="str">
        <f aca="false">IF(E2136="","Virtual",IF(L2136&gt;=Indicadores!$B$6,"Fim de Vida",IF(L2136&gt;=Indicadores!$B$5,"Envelhecendo","Atual")))</f>
        <v>Envelhecendo</v>
      </c>
      <c r="N2136" s="2" t="str">
        <f aca="false">IF(F2136="","N/A",IF(F2136&lt;Indicadores!$B$4,"Vencida","Vigente"))</f>
        <v>Vencida</v>
      </c>
      <c r="O2136" s="2" t="str">
        <f aca="false">INDEX(Locais!$B$2:$B$13,MATCH(H2136,Locais!$A$2:$A$13,0))</f>
        <v>Sede - Brasília</v>
      </c>
      <c r="P2136" s="2" t="str">
        <f aca="false">INDEX(Locais!$C$2:$C$13,MATCH(H2136,Locais!$A$2:$A$13,0))</f>
        <v>Centro-Oeste</v>
      </c>
    </row>
    <row r="2137" customFormat="false" ht="15" hidden="false" customHeight="false" outlineLevel="0" collapsed="false">
      <c r="A2137" s="2" t="s">
        <v>2273</v>
      </c>
      <c r="B2137" s="2" t="s">
        <v>69</v>
      </c>
      <c r="C2137" s="2" t="s">
        <v>102</v>
      </c>
      <c r="D2137" s="2" t="s">
        <v>113</v>
      </c>
      <c r="E2137" s="13" t="n">
        <v>44486</v>
      </c>
      <c r="F2137" s="13" t="n">
        <v>45581</v>
      </c>
      <c r="G2137" s="2" t="s">
        <v>32</v>
      </c>
      <c r="H2137" s="2" t="s">
        <v>104</v>
      </c>
      <c r="I2137" s="2" t="s">
        <v>115</v>
      </c>
      <c r="J2137" s="2" t="s">
        <v>100</v>
      </c>
      <c r="K2137" s="14" t="n">
        <v>7263.67</v>
      </c>
      <c r="L2137" s="2" t="n">
        <f aca="false">IF(E2137="","",ROUND((Indicadores!$B$4-E2137)/365.25,1))</f>
        <v>5</v>
      </c>
      <c r="M2137" s="2" t="str">
        <f aca="false">IF(E2137="","Virtual",IF(L2137&gt;=Indicadores!$B$6,"Fim de Vida",IF(L2137&gt;=Indicadores!$B$5,"Envelhecendo","Atual")))</f>
        <v>Fim de Vida</v>
      </c>
      <c r="N2137" s="2" t="str">
        <f aca="false">IF(F2137="","N/A",IF(F2137&lt;Indicadores!$B$4,"Vencida","Vigente"))</f>
        <v>Vencida</v>
      </c>
      <c r="O2137" s="2" t="str">
        <f aca="false">INDEX(Locais!$B$2:$B$13,MATCH(H2137,Locais!$A$2:$A$13,0))</f>
        <v>Regional - Fortaleza</v>
      </c>
      <c r="P2137" s="2" t="str">
        <f aca="false">INDEX(Locais!$C$2:$C$13,MATCH(H2137,Locais!$A$2:$A$13,0))</f>
        <v>Nordeste</v>
      </c>
    </row>
    <row r="2138" customFormat="false" ht="15" hidden="false" customHeight="false" outlineLevel="0" collapsed="false">
      <c r="A2138" s="2" t="s">
        <v>2274</v>
      </c>
      <c r="B2138" s="2" t="s">
        <v>69</v>
      </c>
      <c r="C2138" s="2" t="s">
        <v>96</v>
      </c>
      <c r="D2138" s="2" t="s">
        <v>117</v>
      </c>
      <c r="E2138" s="13" t="n">
        <v>44120</v>
      </c>
      <c r="F2138" s="13" t="n">
        <v>45215</v>
      </c>
      <c r="G2138" s="2" t="s">
        <v>32</v>
      </c>
      <c r="H2138" s="2" t="s">
        <v>165</v>
      </c>
      <c r="I2138" s="2" t="s">
        <v>136</v>
      </c>
      <c r="J2138" s="2" t="s">
        <v>100</v>
      </c>
      <c r="K2138" s="14" t="n">
        <v>8437.12</v>
      </c>
      <c r="L2138" s="2" t="n">
        <f aca="false">IF(E2138="","",ROUND((Indicadores!$B$4-E2138)/365.25,1))</f>
        <v>6</v>
      </c>
      <c r="M2138" s="2" t="str">
        <f aca="false">IF(E2138="","Virtual",IF(L2138&gt;=Indicadores!$B$6,"Fim de Vida",IF(L2138&gt;=Indicadores!$B$5,"Envelhecendo","Atual")))</f>
        <v>Fim de Vida</v>
      </c>
      <c r="N2138" s="2" t="str">
        <f aca="false">IF(F2138="","N/A",IF(F2138&lt;Indicadores!$B$4,"Vencida","Vigente"))</f>
        <v>Vencida</v>
      </c>
      <c r="O2138" s="2" t="str">
        <f aca="false">INDEX(Locais!$B$2:$B$13,MATCH(H2138,Locais!$A$2:$A$13,0))</f>
        <v>Regional - Salvador</v>
      </c>
      <c r="P2138" s="2" t="str">
        <f aca="false">INDEX(Locais!$C$2:$C$13,MATCH(H2138,Locais!$A$2:$A$13,0))</f>
        <v>Nordeste</v>
      </c>
    </row>
    <row r="2139" customFormat="false" ht="15" hidden="false" customHeight="false" outlineLevel="0" collapsed="false">
      <c r="A2139" s="2" t="s">
        <v>2275</v>
      </c>
      <c r="B2139" s="2" t="s">
        <v>68</v>
      </c>
      <c r="C2139" s="2" t="s">
        <v>126</v>
      </c>
      <c r="D2139" s="2" t="s">
        <v>127</v>
      </c>
      <c r="E2139" s="13" t="n">
        <v>42855</v>
      </c>
      <c r="F2139" s="13" t="n">
        <v>43950</v>
      </c>
      <c r="G2139" s="2" t="s">
        <v>118</v>
      </c>
      <c r="H2139" s="2" t="s">
        <v>98</v>
      </c>
      <c r="I2139" s="2" t="s">
        <v>136</v>
      </c>
      <c r="J2139" s="2" t="s">
        <v>100</v>
      </c>
      <c r="K2139" s="14" t="n">
        <v>5597.09</v>
      </c>
      <c r="L2139" s="2" t="n">
        <f aca="false">IF(E2139="","",ROUND((Indicadores!$B$4-E2139)/365.25,1))</f>
        <v>9.5</v>
      </c>
      <c r="M2139" s="2" t="str">
        <f aca="false">IF(E2139="","Virtual",IF(L2139&gt;=Indicadores!$B$6,"Fim de Vida",IF(L2139&gt;=Indicadores!$B$5,"Envelhecendo","Atual")))</f>
        <v>Fim de Vida</v>
      </c>
      <c r="N2139" s="2" t="str">
        <f aca="false">IF(F2139="","N/A",IF(F2139&lt;Indicadores!$B$4,"Vencida","Vigente"))</f>
        <v>Vencida</v>
      </c>
      <c r="O2139" s="2" t="str">
        <f aca="false">INDEX(Locais!$B$2:$B$13,MATCH(H2139,Locais!$A$2:$A$13,0))</f>
        <v>Sede - Brasília</v>
      </c>
      <c r="P2139" s="2" t="str">
        <f aca="false">INDEX(Locais!$C$2:$C$13,MATCH(H2139,Locais!$A$2:$A$13,0))</f>
        <v>Centro-Oeste</v>
      </c>
    </row>
    <row r="2140" customFormat="false" ht="15" hidden="false" customHeight="false" outlineLevel="0" collapsed="false">
      <c r="A2140" s="2" t="s">
        <v>2276</v>
      </c>
      <c r="B2140" s="2" t="s">
        <v>68</v>
      </c>
      <c r="C2140" s="2" t="s">
        <v>102</v>
      </c>
      <c r="D2140" s="2" t="s">
        <v>103</v>
      </c>
      <c r="E2140" s="13" t="n">
        <v>44282</v>
      </c>
      <c r="F2140" s="13" t="n">
        <v>45377</v>
      </c>
      <c r="G2140" s="2" t="s">
        <v>32</v>
      </c>
      <c r="H2140" s="2" t="s">
        <v>139</v>
      </c>
      <c r="I2140" s="2" t="s">
        <v>133</v>
      </c>
      <c r="J2140" s="2" t="s">
        <v>100</v>
      </c>
      <c r="K2140" s="14" t="n">
        <v>5687.49</v>
      </c>
      <c r="L2140" s="2" t="n">
        <f aca="false">IF(E2140="","",ROUND((Indicadores!$B$4-E2140)/365.25,1))</f>
        <v>5.6</v>
      </c>
      <c r="M2140" s="2" t="str">
        <f aca="false">IF(E2140="","Virtual",IF(L2140&gt;=Indicadores!$B$6,"Fim de Vida",IF(L2140&gt;=Indicadores!$B$5,"Envelhecendo","Atual")))</f>
        <v>Fim de Vida</v>
      </c>
      <c r="N2140" s="2" t="str">
        <f aca="false">IF(F2140="","N/A",IF(F2140&lt;Indicadores!$B$4,"Vencida","Vigente"))</f>
        <v>Vencida</v>
      </c>
      <c r="O2140" s="2" t="str">
        <f aca="false">INDEX(Locais!$B$2:$B$13,MATCH(H2140,Locais!$A$2:$A$13,0))</f>
        <v>Regional - Rio de Janeiro</v>
      </c>
      <c r="P2140" s="2" t="str">
        <f aca="false">INDEX(Locais!$C$2:$C$13,MATCH(H2140,Locais!$A$2:$A$13,0))</f>
        <v>Sudeste</v>
      </c>
    </row>
    <row r="2141" customFormat="false" ht="15" hidden="false" customHeight="false" outlineLevel="0" collapsed="false">
      <c r="A2141" s="2" t="s">
        <v>2277</v>
      </c>
      <c r="B2141" s="2" t="s">
        <v>68</v>
      </c>
      <c r="C2141" s="2" t="s">
        <v>96</v>
      </c>
      <c r="D2141" s="2" t="s">
        <v>132</v>
      </c>
      <c r="E2141" s="13" t="n">
        <v>42915</v>
      </c>
      <c r="F2141" s="13" t="n">
        <v>44010</v>
      </c>
      <c r="G2141" s="2" t="s">
        <v>32</v>
      </c>
      <c r="H2141" s="2" t="s">
        <v>98</v>
      </c>
      <c r="I2141" s="2" t="s">
        <v>109</v>
      </c>
      <c r="J2141" s="2" t="s">
        <v>100</v>
      </c>
      <c r="K2141" s="14" t="n">
        <v>4738.22</v>
      </c>
      <c r="L2141" s="2" t="n">
        <f aca="false">IF(E2141="","",ROUND((Indicadores!$B$4-E2141)/365.25,1))</f>
        <v>9.3</v>
      </c>
      <c r="M2141" s="2" t="str">
        <f aca="false">IF(E2141="","Virtual",IF(L2141&gt;=Indicadores!$B$6,"Fim de Vida",IF(L2141&gt;=Indicadores!$B$5,"Envelhecendo","Atual")))</f>
        <v>Fim de Vida</v>
      </c>
      <c r="N2141" s="2" t="str">
        <f aca="false">IF(F2141="","N/A",IF(F2141&lt;Indicadores!$B$4,"Vencida","Vigente"))</f>
        <v>Vencida</v>
      </c>
      <c r="O2141" s="2" t="str">
        <f aca="false">INDEX(Locais!$B$2:$B$13,MATCH(H2141,Locais!$A$2:$A$13,0))</f>
        <v>Sede - Brasília</v>
      </c>
      <c r="P2141" s="2" t="str">
        <f aca="false">INDEX(Locais!$C$2:$C$13,MATCH(H2141,Locais!$A$2:$A$13,0))</f>
        <v>Centro-Oeste</v>
      </c>
    </row>
    <row r="2142" customFormat="false" ht="15" hidden="false" customHeight="false" outlineLevel="0" collapsed="false">
      <c r="A2142" s="2" t="s">
        <v>2278</v>
      </c>
      <c r="B2142" s="2" t="s">
        <v>68</v>
      </c>
      <c r="C2142" s="2" t="s">
        <v>96</v>
      </c>
      <c r="D2142" s="2" t="s">
        <v>132</v>
      </c>
      <c r="E2142" s="13" t="n">
        <v>43207</v>
      </c>
      <c r="F2142" s="13" t="n">
        <v>44302</v>
      </c>
      <c r="G2142" s="2" t="s">
        <v>32</v>
      </c>
      <c r="H2142" s="2" t="s">
        <v>165</v>
      </c>
      <c r="I2142" s="2" t="s">
        <v>115</v>
      </c>
      <c r="J2142" s="2" t="s">
        <v>100</v>
      </c>
      <c r="K2142" s="14" t="n">
        <v>6140.8</v>
      </c>
      <c r="L2142" s="2" t="n">
        <f aca="false">IF(E2142="","",ROUND((Indicadores!$B$4-E2142)/365.25,1))</f>
        <v>8.5</v>
      </c>
      <c r="M2142" s="2" t="str">
        <f aca="false">IF(E2142="","Virtual",IF(L2142&gt;=Indicadores!$B$6,"Fim de Vida",IF(L2142&gt;=Indicadores!$B$5,"Envelhecendo","Atual")))</f>
        <v>Fim de Vida</v>
      </c>
      <c r="N2142" s="2" t="str">
        <f aca="false">IF(F2142="","N/A",IF(F2142&lt;Indicadores!$B$4,"Vencida","Vigente"))</f>
        <v>Vencida</v>
      </c>
      <c r="O2142" s="2" t="str">
        <f aca="false">INDEX(Locais!$B$2:$B$13,MATCH(H2142,Locais!$A$2:$A$13,0))</f>
        <v>Regional - Salvador</v>
      </c>
      <c r="P2142" s="2" t="str">
        <f aca="false">INDEX(Locais!$C$2:$C$13,MATCH(H2142,Locais!$A$2:$A$13,0))</f>
        <v>Nordeste</v>
      </c>
    </row>
    <row r="2143" customFormat="false" ht="15" hidden="false" customHeight="false" outlineLevel="0" collapsed="false">
      <c r="A2143" s="2" t="s">
        <v>2279</v>
      </c>
      <c r="B2143" s="2" t="s">
        <v>69</v>
      </c>
      <c r="C2143" s="2" t="s">
        <v>96</v>
      </c>
      <c r="D2143" s="2" t="s">
        <v>117</v>
      </c>
      <c r="E2143" s="13" t="n">
        <v>45303</v>
      </c>
      <c r="F2143" s="13" t="n">
        <v>46398</v>
      </c>
      <c r="G2143" s="2" t="s">
        <v>32</v>
      </c>
      <c r="H2143" s="2" t="s">
        <v>104</v>
      </c>
      <c r="I2143" s="2" t="s">
        <v>130</v>
      </c>
      <c r="J2143" s="2" t="s">
        <v>100</v>
      </c>
      <c r="K2143" s="14" t="n">
        <v>10780.28</v>
      </c>
      <c r="L2143" s="2" t="n">
        <f aca="false">IF(E2143="","",ROUND((Indicadores!$B$4-E2143)/365.25,1))</f>
        <v>2.8</v>
      </c>
      <c r="M2143" s="2" t="str">
        <f aca="false">IF(E2143="","Virtual",IF(L2143&gt;=Indicadores!$B$6,"Fim de Vida",IF(L2143&gt;=Indicadores!$B$5,"Envelhecendo","Atual")))</f>
        <v>Atual</v>
      </c>
      <c r="N2143" s="2" t="str">
        <f aca="false">IF(F2143="","N/A",IF(F2143&lt;Indicadores!$B$4,"Vencida","Vigente"))</f>
        <v>Vigente</v>
      </c>
      <c r="O2143" s="2" t="str">
        <f aca="false">INDEX(Locais!$B$2:$B$13,MATCH(H2143,Locais!$A$2:$A$13,0))</f>
        <v>Regional - Fortaleza</v>
      </c>
      <c r="P2143" s="2" t="str">
        <f aca="false">INDEX(Locais!$C$2:$C$13,MATCH(H2143,Locais!$A$2:$A$13,0))</f>
        <v>Nordeste</v>
      </c>
    </row>
    <row r="2144" customFormat="false" ht="15" hidden="false" customHeight="false" outlineLevel="0" collapsed="false">
      <c r="A2144" s="2" t="s">
        <v>2280</v>
      </c>
      <c r="B2144" s="2" t="s">
        <v>71</v>
      </c>
      <c r="C2144" s="2" t="s">
        <v>96</v>
      </c>
      <c r="D2144" s="2" t="s">
        <v>171</v>
      </c>
      <c r="E2144" s="13" t="n">
        <v>45403</v>
      </c>
      <c r="F2144" s="13" t="n">
        <v>46498</v>
      </c>
      <c r="G2144" s="2" t="s">
        <v>32</v>
      </c>
      <c r="H2144" s="2" t="s">
        <v>114</v>
      </c>
      <c r="I2144" s="2" t="s">
        <v>99</v>
      </c>
      <c r="J2144" s="2" t="s">
        <v>100</v>
      </c>
      <c r="K2144" s="14" t="n">
        <v>2300.2</v>
      </c>
      <c r="L2144" s="2" t="n">
        <f aca="false">IF(E2144="","",ROUND((Indicadores!$B$4-E2144)/365.25,1))</f>
        <v>2.5</v>
      </c>
      <c r="M2144" s="2" t="str">
        <f aca="false">IF(E2144="","Virtual",IF(L2144&gt;=Indicadores!$B$6,"Fim de Vida",IF(L2144&gt;=Indicadores!$B$5,"Envelhecendo","Atual")))</f>
        <v>Atual</v>
      </c>
      <c r="N2144" s="2" t="str">
        <f aca="false">IF(F2144="","N/A",IF(F2144&lt;Indicadores!$B$4,"Vencida","Vigente"))</f>
        <v>Vigente</v>
      </c>
      <c r="O2144" s="2" t="str">
        <f aca="false">INDEX(Locais!$B$2:$B$13,MATCH(H2144,Locais!$A$2:$A$13,0))</f>
        <v>Regional - Belo Horizonte</v>
      </c>
      <c r="P2144" s="2" t="str">
        <f aca="false">INDEX(Locais!$C$2:$C$13,MATCH(H2144,Locais!$A$2:$A$13,0))</f>
        <v>Sudeste</v>
      </c>
    </row>
    <row r="2145" customFormat="false" ht="15" hidden="false" customHeight="false" outlineLevel="0" collapsed="false">
      <c r="A2145" s="2" t="s">
        <v>2281</v>
      </c>
      <c r="B2145" s="2" t="s">
        <v>68</v>
      </c>
      <c r="C2145" s="2" t="s">
        <v>96</v>
      </c>
      <c r="D2145" s="2" t="s">
        <v>132</v>
      </c>
      <c r="E2145" s="13" t="n">
        <v>45832</v>
      </c>
      <c r="F2145" s="13" t="n">
        <v>46927</v>
      </c>
      <c r="G2145" s="2" t="s">
        <v>32</v>
      </c>
      <c r="H2145" s="2" t="s">
        <v>139</v>
      </c>
      <c r="I2145" s="2" t="s">
        <v>109</v>
      </c>
      <c r="J2145" s="2" t="s">
        <v>100</v>
      </c>
      <c r="K2145" s="14" t="n">
        <v>5277.02</v>
      </c>
      <c r="L2145" s="2" t="n">
        <f aca="false">IF(E2145="","",ROUND((Indicadores!$B$4-E2145)/365.25,1))</f>
        <v>1.3</v>
      </c>
      <c r="M2145" s="2" t="str">
        <f aca="false">IF(E2145="","Virtual",IF(L2145&gt;=Indicadores!$B$6,"Fim de Vida",IF(L2145&gt;=Indicadores!$B$5,"Envelhecendo","Atual")))</f>
        <v>Atual</v>
      </c>
      <c r="N2145" s="2" t="str">
        <f aca="false">IF(F2145="","N/A",IF(F2145&lt;Indicadores!$B$4,"Vencida","Vigente"))</f>
        <v>Vigente</v>
      </c>
      <c r="O2145" s="2" t="str">
        <f aca="false">INDEX(Locais!$B$2:$B$13,MATCH(H2145,Locais!$A$2:$A$13,0))</f>
        <v>Regional - Rio de Janeiro</v>
      </c>
      <c r="P2145" s="2" t="str">
        <f aca="false">INDEX(Locais!$C$2:$C$13,MATCH(H2145,Locais!$A$2:$A$13,0))</f>
        <v>Sudeste</v>
      </c>
    </row>
    <row r="2146" customFormat="false" ht="15" hidden="false" customHeight="false" outlineLevel="0" collapsed="false">
      <c r="A2146" s="2" t="s">
        <v>2282</v>
      </c>
      <c r="B2146" s="2" t="s">
        <v>69</v>
      </c>
      <c r="C2146" s="2" t="s">
        <v>96</v>
      </c>
      <c r="D2146" s="2" t="s">
        <v>97</v>
      </c>
      <c r="E2146" s="13" t="n">
        <v>43433</v>
      </c>
      <c r="F2146" s="13" t="n">
        <v>44528</v>
      </c>
      <c r="G2146" s="2" t="s">
        <v>34</v>
      </c>
      <c r="H2146" s="2" t="s">
        <v>123</v>
      </c>
      <c r="I2146" s="2" t="s">
        <v>130</v>
      </c>
      <c r="J2146" s="2" t="s">
        <v>100</v>
      </c>
      <c r="K2146" s="14" t="n">
        <v>8109.32</v>
      </c>
      <c r="L2146" s="2" t="n">
        <f aca="false">IF(E2146="","",ROUND((Indicadores!$B$4-E2146)/365.25,1))</f>
        <v>7.9</v>
      </c>
      <c r="M2146" s="2" t="str">
        <f aca="false">IF(E2146="","Virtual",IF(L2146&gt;=Indicadores!$B$6,"Fim de Vida",IF(L2146&gt;=Indicadores!$B$5,"Envelhecendo","Atual")))</f>
        <v>Fim de Vida</v>
      </c>
      <c r="N2146" s="2" t="str">
        <f aca="false">IF(F2146="","N/A",IF(F2146&lt;Indicadores!$B$4,"Vencida","Vigente"))</f>
        <v>Vencida</v>
      </c>
      <c r="O2146" s="2" t="str">
        <f aca="false">INDEX(Locais!$B$2:$B$13,MATCH(H2146,Locais!$A$2:$A$13,0))</f>
        <v>Regional - Goiânia</v>
      </c>
      <c r="P2146" s="2" t="str">
        <f aca="false">INDEX(Locais!$C$2:$C$13,MATCH(H2146,Locais!$A$2:$A$13,0))</f>
        <v>Centro-Oeste</v>
      </c>
    </row>
    <row r="2147" customFormat="false" ht="15" hidden="false" customHeight="false" outlineLevel="0" collapsed="false">
      <c r="A2147" s="2" t="s">
        <v>2283</v>
      </c>
      <c r="B2147" s="2" t="s">
        <v>70</v>
      </c>
      <c r="C2147" s="2" t="s">
        <v>96</v>
      </c>
      <c r="D2147" s="2" t="s">
        <v>122</v>
      </c>
      <c r="E2147" s="13" t="n">
        <v>44283</v>
      </c>
      <c r="F2147" s="13" t="n">
        <v>46108</v>
      </c>
      <c r="G2147" s="2" t="s">
        <v>32</v>
      </c>
      <c r="H2147" s="2" t="s">
        <v>104</v>
      </c>
      <c r="I2147" s="2" t="s">
        <v>111</v>
      </c>
      <c r="J2147" s="2" t="s">
        <v>100</v>
      </c>
      <c r="K2147" s="14" t="n">
        <v>14659.86</v>
      </c>
      <c r="L2147" s="2" t="n">
        <f aca="false">IF(E2147="","",ROUND((Indicadores!$B$4-E2147)/365.25,1))</f>
        <v>5.6</v>
      </c>
      <c r="M2147" s="2" t="str">
        <f aca="false">IF(E2147="","Virtual",IF(L2147&gt;=Indicadores!$B$6,"Fim de Vida",IF(L2147&gt;=Indicadores!$B$5,"Envelhecendo","Atual")))</f>
        <v>Fim de Vida</v>
      </c>
      <c r="N2147" s="2" t="str">
        <f aca="false">IF(F2147="","N/A",IF(F2147&lt;Indicadores!$B$4,"Vencida","Vigente"))</f>
        <v>Vencida</v>
      </c>
      <c r="O2147" s="2" t="str">
        <f aca="false">INDEX(Locais!$B$2:$B$13,MATCH(H2147,Locais!$A$2:$A$13,0))</f>
        <v>Regional - Fortaleza</v>
      </c>
      <c r="P2147" s="2" t="str">
        <f aca="false">INDEX(Locais!$C$2:$C$13,MATCH(H2147,Locais!$A$2:$A$13,0))</f>
        <v>Nordeste</v>
      </c>
    </row>
    <row r="2148" customFormat="false" ht="15" hidden="false" customHeight="false" outlineLevel="0" collapsed="false">
      <c r="A2148" s="2" t="s">
        <v>2284</v>
      </c>
      <c r="B2148" s="2" t="s">
        <v>69</v>
      </c>
      <c r="C2148" s="2" t="s">
        <v>96</v>
      </c>
      <c r="D2148" s="2" t="s">
        <v>97</v>
      </c>
      <c r="E2148" s="13" t="n">
        <v>44979</v>
      </c>
      <c r="F2148" s="13" t="n">
        <v>46074</v>
      </c>
      <c r="G2148" s="2" t="s">
        <v>32</v>
      </c>
      <c r="H2148" s="2" t="s">
        <v>108</v>
      </c>
      <c r="I2148" s="2" t="s">
        <v>99</v>
      </c>
      <c r="J2148" s="2" t="s">
        <v>100</v>
      </c>
      <c r="K2148" s="14" t="n">
        <v>9777.21</v>
      </c>
      <c r="L2148" s="2" t="n">
        <f aca="false">IF(E2148="","",ROUND((Indicadores!$B$4-E2148)/365.25,1))</f>
        <v>3.7</v>
      </c>
      <c r="M2148" s="2" t="str">
        <f aca="false">IF(E2148="","Virtual",IF(L2148&gt;=Indicadores!$B$6,"Fim de Vida",IF(L2148&gt;=Indicadores!$B$5,"Envelhecendo","Atual")))</f>
        <v>Envelhecendo</v>
      </c>
      <c r="N2148" s="2" t="str">
        <f aca="false">IF(F2148="","N/A",IF(F2148&lt;Indicadores!$B$4,"Vencida","Vigente"))</f>
        <v>Vencida</v>
      </c>
      <c r="O2148" s="2" t="str">
        <f aca="false">INDEX(Locais!$B$2:$B$13,MATCH(H2148,Locais!$A$2:$A$13,0))</f>
        <v>Regional - Porto Alegre</v>
      </c>
      <c r="P2148" s="2" t="str">
        <f aca="false">INDEX(Locais!$C$2:$C$13,MATCH(H2148,Locais!$A$2:$A$13,0))</f>
        <v>Sul</v>
      </c>
    </row>
    <row r="2149" customFormat="false" ht="15" hidden="false" customHeight="false" outlineLevel="0" collapsed="false">
      <c r="A2149" s="2" t="s">
        <v>2285</v>
      </c>
      <c r="B2149" s="2" t="s">
        <v>70</v>
      </c>
      <c r="C2149" s="2" t="s">
        <v>126</v>
      </c>
      <c r="D2149" s="2" t="s">
        <v>162</v>
      </c>
      <c r="E2149" s="13" t="n">
        <v>44931</v>
      </c>
      <c r="F2149" s="13" t="n">
        <v>46756</v>
      </c>
      <c r="G2149" s="2" t="s">
        <v>118</v>
      </c>
      <c r="H2149" s="2" t="s">
        <v>119</v>
      </c>
      <c r="I2149" s="2" t="s">
        <v>136</v>
      </c>
      <c r="J2149" s="2" t="s">
        <v>100</v>
      </c>
      <c r="K2149" s="14" t="n">
        <v>15512.9</v>
      </c>
      <c r="L2149" s="2" t="n">
        <f aca="false">IF(E2149="","",ROUND((Indicadores!$B$4-E2149)/365.25,1))</f>
        <v>3.8</v>
      </c>
      <c r="M2149" s="2" t="str">
        <f aca="false">IF(E2149="","Virtual",IF(L2149&gt;=Indicadores!$B$6,"Fim de Vida",IF(L2149&gt;=Indicadores!$B$5,"Envelhecendo","Atual")))</f>
        <v>Envelhecendo</v>
      </c>
      <c r="N2149" s="2" t="str">
        <f aca="false">IF(F2149="","N/A",IF(F2149&lt;Indicadores!$B$4,"Vencida","Vigente"))</f>
        <v>Vigente</v>
      </c>
      <c r="O2149" s="2" t="str">
        <f aca="false">INDEX(Locais!$B$2:$B$13,MATCH(H2149,Locais!$A$2:$A$13,0))</f>
        <v>Regional - São Paulo</v>
      </c>
      <c r="P2149" s="2" t="str">
        <f aca="false">INDEX(Locais!$C$2:$C$13,MATCH(H2149,Locais!$A$2:$A$13,0))</f>
        <v>Sudeste</v>
      </c>
    </row>
    <row r="2150" customFormat="false" ht="15" hidden="false" customHeight="false" outlineLevel="0" collapsed="false">
      <c r="A2150" s="2" t="s">
        <v>2286</v>
      </c>
      <c r="B2150" s="2" t="s">
        <v>69</v>
      </c>
      <c r="C2150" s="2" t="s">
        <v>126</v>
      </c>
      <c r="D2150" s="2" t="s">
        <v>169</v>
      </c>
      <c r="E2150" s="13" t="n">
        <v>45518</v>
      </c>
      <c r="F2150" s="13" t="n">
        <v>46613</v>
      </c>
      <c r="G2150" s="2" t="s">
        <v>32</v>
      </c>
      <c r="H2150" s="2" t="s">
        <v>119</v>
      </c>
      <c r="I2150" s="2" t="s">
        <v>133</v>
      </c>
      <c r="J2150" s="2" t="s">
        <v>100</v>
      </c>
      <c r="K2150" s="14" t="n">
        <v>8110.94</v>
      </c>
      <c r="L2150" s="2" t="n">
        <f aca="false">IF(E2150="","",ROUND((Indicadores!$B$4-E2150)/365.25,1))</f>
        <v>2.2</v>
      </c>
      <c r="M2150" s="2" t="str">
        <f aca="false">IF(E2150="","Virtual",IF(L2150&gt;=Indicadores!$B$6,"Fim de Vida",IF(L2150&gt;=Indicadores!$B$5,"Envelhecendo","Atual")))</f>
        <v>Atual</v>
      </c>
      <c r="N2150" s="2" t="str">
        <f aca="false">IF(F2150="","N/A",IF(F2150&lt;Indicadores!$B$4,"Vencida","Vigente"))</f>
        <v>Vigente</v>
      </c>
      <c r="O2150" s="2" t="str">
        <f aca="false">INDEX(Locais!$B$2:$B$13,MATCH(H2150,Locais!$A$2:$A$13,0))</f>
        <v>Regional - São Paulo</v>
      </c>
      <c r="P2150" s="2" t="str">
        <f aca="false">INDEX(Locais!$C$2:$C$13,MATCH(H2150,Locais!$A$2:$A$13,0))</f>
        <v>Sudeste</v>
      </c>
    </row>
    <row r="2151" customFormat="false" ht="15" hidden="false" customHeight="false" outlineLevel="0" collapsed="false">
      <c r="A2151" s="2" t="s">
        <v>2287</v>
      </c>
      <c r="B2151" s="2" t="s">
        <v>68</v>
      </c>
      <c r="C2151" s="2" t="s">
        <v>102</v>
      </c>
      <c r="D2151" s="2" t="s">
        <v>103</v>
      </c>
      <c r="E2151" s="13" t="n">
        <v>43272</v>
      </c>
      <c r="F2151" s="13" t="n">
        <v>44367</v>
      </c>
      <c r="G2151" s="2" t="s">
        <v>32</v>
      </c>
      <c r="H2151" s="2" t="s">
        <v>119</v>
      </c>
      <c r="I2151" s="2" t="s">
        <v>124</v>
      </c>
      <c r="J2151" s="2" t="s">
        <v>100</v>
      </c>
      <c r="K2151" s="14" t="n">
        <v>6281.14</v>
      </c>
      <c r="L2151" s="2" t="n">
        <f aca="false">IF(E2151="","",ROUND((Indicadores!$B$4-E2151)/365.25,1))</f>
        <v>8.3</v>
      </c>
      <c r="M2151" s="2" t="str">
        <f aca="false">IF(E2151="","Virtual",IF(L2151&gt;=Indicadores!$B$6,"Fim de Vida",IF(L2151&gt;=Indicadores!$B$5,"Envelhecendo","Atual")))</f>
        <v>Fim de Vida</v>
      </c>
      <c r="N2151" s="2" t="str">
        <f aca="false">IF(F2151="","N/A",IF(F2151&lt;Indicadores!$B$4,"Vencida","Vigente"))</f>
        <v>Vencida</v>
      </c>
      <c r="O2151" s="2" t="str">
        <f aca="false">INDEX(Locais!$B$2:$B$13,MATCH(H2151,Locais!$A$2:$A$13,0))</f>
        <v>Regional - São Paulo</v>
      </c>
      <c r="P2151" s="2" t="str">
        <f aca="false">INDEX(Locais!$C$2:$C$13,MATCH(H2151,Locais!$A$2:$A$13,0))</f>
        <v>Sudeste</v>
      </c>
    </row>
    <row r="2152" customFormat="false" ht="15" hidden="false" customHeight="false" outlineLevel="0" collapsed="false">
      <c r="A2152" s="2" t="s">
        <v>2288</v>
      </c>
      <c r="B2152" s="2" t="s">
        <v>68</v>
      </c>
      <c r="C2152" s="2" t="s">
        <v>126</v>
      </c>
      <c r="D2152" s="2" t="s">
        <v>127</v>
      </c>
      <c r="E2152" s="13" t="n">
        <v>45629</v>
      </c>
      <c r="F2152" s="13" t="n">
        <v>46724</v>
      </c>
      <c r="G2152" s="2" t="s">
        <v>32</v>
      </c>
      <c r="H2152" s="2" t="s">
        <v>98</v>
      </c>
      <c r="I2152" s="2" t="s">
        <v>136</v>
      </c>
      <c r="J2152" s="2" t="s">
        <v>100</v>
      </c>
      <c r="K2152" s="14" t="n">
        <v>5601.07</v>
      </c>
      <c r="L2152" s="2" t="n">
        <f aca="false">IF(E2152="","",ROUND((Indicadores!$B$4-E2152)/365.25,1))</f>
        <v>1.9</v>
      </c>
      <c r="M2152" s="2" t="str">
        <f aca="false">IF(E2152="","Virtual",IF(L2152&gt;=Indicadores!$B$6,"Fim de Vida",IF(L2152&gt;=Indicadores!$B$5,"Envelhecendo","Atual")))</f>
        <v>Atual</v>
      </c>
      <c r="N2152" s="2" t="str">
        <f aca="false">IF(F2152="","N/A",IF(F2152&lt;Indicadores!$B$4,"Vencida","Vigente"))</f>
        <v>Vigente</v>
      </c>
      <c r="O2152" s="2" t="str">
        <f aca="false">INDEX(Locais!$B$2:$B$13,MATCH(H2152,Locais!$A$2:$A$13,0))</f>
        <v>Sede - Brasília</v>
      </c>
      <c r="P2152" s="2" t="str">
        <f aca="false">INDEX(Locais!$C$2:$C$13,MATCH(H2152,Locais!$A$2:$A$13,0))</f>
        <v>Centro-Oeste</v>
      </c>
    </row>
    <row r="2153" customFormat="false" ht="15" hidden="false" customHeight="false" outlineLevel="0" collapsed="false">
      <c r="A2153" s="2" t="s">
        <v>2289</v>
      </c>
      <c r="B2153" s="2" t="s">
        <v>69</v>
      </c>
      <c r="C2153" s="2" t="s">
        <v>126</v>
      </c>
      <c r="D2153" s="2" t="s">
        <v>169</v>
      </c>
      <c r="E2153" s="13" t="n">
        <v>45668</v>
      </c>
      <c r="F2153" s="13" t="n">
        <v>46763</v>
      </c>
      <c r="G2153" s="2" t="s">
        <v>34</v>
      </c>
      <c r="H2153" s="2" t="s">
        <v>165</v>
      </c>
      <c r="I2153" s="2" t="s">
        <v>130</v>
      </c>
      <c r="J2153" s="2" t="s">
        <v>100</v>
      </c>
      <c r="K2153" s="14" t="n">
        <v>10641</v>
      </c>
      <c r="L2153" s="2" t="n">
        <f aca="false">IF(E2153="","",ROUND((Indicadores!$B$4-E2153)/365.25,1))</f>
        <v>1.8</v>
      </c>
      <c r="M2153" s="2" t="str">
        <f aca="false">IF(E2153="","Virtual",IF(L2153&gt;=Indicadores!$B$6,"Fim de Vida",IF(L2153&gt;=Indicadores!$B$5,"Envelhecendo","Atual")))</f>
        <v>Atual</v>
      </c>
      <c r="N2153" s="2" t="str">
        <f aca="false">IF(F2153="","N/A",IF(F2153&lt;Indicadores!$B$4,"Vencida","Vigente"))</f>
        <v>Vigente</v>
      </c>
      <c r="O2153" s="2" t="str">
        <f aca="false">INDEX(Locais!$B$2:$B$13,MATCH(H2153,Locais!$A$2:$A$13,0))</f>
        <v>Regional - Salvador</v>
      </c>
      <c r="P2153" s="2" t="str">
        <f aca="false">INDEX(Locais!$C$2:$C$13,MATCH(H2153,Locais!$A$2:$A$13,0))</f>
        <v>Nordeste</v>
      </c>
    </row>
    <row r="2154" customFormat="false" ht="15" hidden="false" customHeight="false" outlineLevel="0" collapsed="false">
      <c r="A2154" s="2" t="s">
        <v>2290</v>
      </c>
      <c r="B2154" s="2" t="s">
        <v>68</v>
      </c>
      <c r="C2154" s="2" t="s">
        <v>96</v>
      </c>
      <c r="D2154" s="2" t="s">
        <v>107</v>
      </c>
      <c r="E2154" s="13" t="n">
        <v>45766</v>
      </c>
      <c r="F2154" s="13" t="n">
        <v>46861</v>
      </c>
      <c r="G2154" s="2" t="s">
        <v>32</v>
      </c>
      <c r="H2154" s="2" t="s">
        <v>108</v>
      </c>
      <c r="I2154" s="2" t="s">
        <v>109</v>
      </c>
      <c r="J2154" s="2" t="s">
        <v>100</v>
      </c>
      <c r="K2154" s="14" t="n">
        <v>6436.29</v>
      </c>
      <c r="L2154" s="2" t="n">
        <f aca="false">IF(E2154="","",ROUND((Indicadores!$B$4-E2154)/365.25,1))</f>
        <v>1.5</v>
      </c>
      <c r="M2154" s="2" t="str">
        <f aca="false">IF(E2154="","Virtual",IF(L2154&gt;=Indicadores!$B$6,"Fim de Vida",IF(L2154&gt;=Indicadores!$B$5,"Envelhecendo","Atual")))</f>
        <v>Atual</v>
      </c>
      <c r="N2154" s="2" t="str">
        <f aca="false">IF(F2154="","N/A",IF(F2154&lt;Indicadores!$B$4,"Vencida","Vigente"))</f>
        <v>Vigente</v>
      </c>
      <c r="O2154" s="2" t="str">
        <f aca="false">INDEX(Locais!$B$2:$B$13,MATCH(H2154,Locais!$A$2:$A$13,0))</f>
        <v>Regional - Porto Alegre</v>
      </c>
      <c r="P2154" s="2" t="str">
        <f aca="false">INDEX(Locais!$C$2:$C$13,MATCH(H2154,Locais!$A$2:$A$13,0))</f>
        <v>Sul</v>
      </c>
    </row>
    <row r="2155" customFormat="false" ht="15" hidden="false" customHeight="false" outlineLevel="0" collapsed="false">
      <c r="A2155" s="2" t="s">
        <v>2291</v>
      </c>
      <c r="B2155" s="2" t="s">
        <v>68</v>
      </c>
      <c r="C2155" s="2" t="s">
        <v>96</v>
      </c>
      <c r="D2155" s="2" t="s">
        <v>107</v>
      </c>
      <c r="E2155" s="13" t="n">
        <v>45896</v>
      </c>
      <c r="F2155" s="13" t="n">
        <v>46991</v>
      </c>
      <c r="G2155" s="2" t="s">
        <v>32</v>
      </c>
      <c r="H2155" s="2" t="s">
        <v>119</v>
      </c>
      <c r="I2155" s="2" t="s">
        <v>142</v>
      </c>
      <c r="J2155" s="2" t="s">
        <v>100</v>
      </c>
      <c r="K2155" s="14" t="n">
        <v>5493.76</v>
      </c>
      <c r="L2155" s="2" t="n">
        <f aca="false">IF(E2155="","",ROUND((Indicadores!$B$4-E2155)/365.25,1))</f>
        <v>1.1</v>
      </c>
      <c r="M2155" s="2" t="str">
        <f aca="false">IF(E2155="","Virtual",IF(L2155&gt;=Indicadores!$B$6,"Fim de Vida",IF(L2155&gt;=Indicadores!$B$5,"Envelhecendo","Atual")))</f>
        <v>Atual</v>
      </c>
      <c r="N2155" s="2" t="str">
        <f aca="false">IF(F2155="","N/A",IF(F2155&lt;Indicadores!$B$4,"Vencida","Vigente"))</f>
        <v>Vigente</v>
      </c>
      <c r="O2155" s="2" t="str">
        <f aca="false">INDEX(Locais!$B$2:$B$13,MATCH(H2155,Locais!$A$2:$A$13,0))</f>
        <v>Regional - São Paulo</v>
      </c>
      <c r="P2155" s="2" t="str">
        <f aca="false">INDEX(Locais!$C$2:$C$13,MATCH(H2155,Locais!$A$2:$A$13,0))</f>
        <v>Sudeste</v>
      </c>
    </row>
    <row r="2156" customFormat="false" ht="15" hidden="false" customHeight="false" outlineLevel="0" collapsed="false">
      <c r="A2156" s="2" t="s">
        <v>2292</v>
      </c>
      <c r="B2156" s="2" t="s">
        <v>68</v>
      </c>
      <c r="C2156" s="2" t="s">
        <v>126</v>
      </c>
      <c r="D2156" s="2" t="s">
        <v>127</v>
      </c>
      <c r="E2156" s="13" t="n">
        <v>45724</v>
      </c>
      <c r="F2156" s="13" t="n">
        <v>46819</v>
      </c>
      <c r="G2156" s="2" t="s">
        <v>34</v>
      </c>
      <c r="H2156" s="2" t="s">
        <v>119</v>
      </c>
      <c r="I2156" s="2" t="s">
        <v>133</v>
      </c>
      <c r="J2156" s="2" t="s">
        <v>100</v>
      </c>
      <c r="K2156" s="14" t="n">
        <v>5323.17</v>
      </c>
      <c r="L2156" s="2" t="n">
        <f aca="false">IF(E2156="","",ROUND((Indicadores!$B$4-E2156)/365.25,1))</f>
        <v>1.6</v>
      </c>
      <c r="M2156" s="2" t="str">
        <f aca="false">IF(E2156="","Virtual",IF(L2156&gt;=Indicadores!$B$6,"Fim de Vida",IF(L2156&gt;=Indicadores!$B$5,"Envelhecendo","Atual")))</f>
        <v>Atual</v>
      </c>
      <c r="N2156" s="2" t="str">
        <f aca="false">IF(F2156="","N/A",IF(F2156&lt;Indicadores!$B$4,"Vencida","Vigente"))</f>
        <v>Vigente</v>
      </c>
      <c r="O2156" s="2" t="str">
        <f aca="false">INDEX(Locais!$B$2:$B$13,MATCH(H2156,Locais!$A$2:$A$13,0))</f>
        <v>Regional - São Paulo</v>
      </c>
      <c r="P2156" s="2" t="str">
        <f aca="false">INDEX(Locais!$C$2:$C$13,MATCH(H2156,Locais!$A$2:$A$13,0))</f>
        <v>Sudeste</v>
      </c>
    </row>
    <row r="2157" customFormat="false" ht="15" hidden="false" customHeight="false" outlineLevel="0" collapsed="false">
      <c r="A2157" s="2" t="s">
        <v>2293</v>
      </c>
      <c r="B2157" s="2" t="s">
        <v>69</v>
      </c>
      <c r="C2157" s="2" t="s">
        <v>96</v>
      </c>
      <c r="D2157" s="2" t="s">
        <v>117</v>
      </c>
      <c r="E2157" s="13" t="n">
        <v>45859</v>
      </c>
      <c r="F2157" s="13" t="n">
        <v>46954</v>
      </c>
      <c r="G2157" s="2" t="s">
        <v>118</v>
      </c>
      <c r="H2157" s="2" t="s">
        <v>98</v>
      </c>
      <c r="I2157" s="2" t="s">
        <v>109</v>
      </c>
      <c r="J2157" s="2" t="s">
        <v>100</v>
      </c>
      <c r="K2157" s="14" t="n">
        <v>7348.76</v>
      </c>
      <c r="L2157" s="2" t="n">
        <f aca="false">IF(E2157="","",ROUND((Indicadores!$B$4-E2157)/365.25,1))</f>
        <v>1.2</v>
      </c>
      <c r="M2157" s="2" t="str">
        <f aca="false">IF(E2157="","Virtual",IF(L2157&gt;=Indicadores!$B$6,"Fim de Vida",IF(L2157&gt;=Indicadores!$B$5,"Envelhecendo","Atual")))</f>
        <v>Atual</v>
      </c>
      <c r="N2157" s="2" t="str">
        <f aca="false">IF(F2157="","N/A",IF(F2157&lt;Indicadores!$B$4,"Vencida","Vigente"))</f>
        <v>Vigente</v>
      </c>
      <c r="O2157" s="2" t="str">
        <f aca="false">INDEX(Locais!$B$2:$B$13,MATCH(H2157,Locais!$A$2:$A$13,0))</f>
        <v>Sede - Brasília</v>
      </c>
      <c r="P2157" s="2" t="str">
        <f aca="false">INDEX(Locais!$C$2:$C$13,MATCH(H2157,Locais!$A$2:$A$13,0))</f>
        <v>Centro-Oeste</v>
      </c>
    </row>
    <row r="2158" customFormat="false" ht="15" hidden="false" customHeight="false" outlineLevel="0" collapsed="false">
      <c r="A2158" s="2" t="s">
        <v>2294</v>
      </c>
      <c r="B2158" s="2" t="s">
        <v>68</v>
      </c>
      <c r="C2158" s="2" t="s">
        <v>96</v>
      </c>
      <c r="D2158" s="2" t="s">
        <v>132</v>
      </c>
      <c r="E2158" s="13" t="n">
        <v>46068</v>
      </c>
      <c r="F2158" s="13" t="n">
        <v>47163</v>
      </c>
      <c r="G2158" s="2" t="s">
        <v>32</v>
      </c>
      <c r="H2158" s="2" t="s">
        <v>165</v>
      </c>
      <c r="I2158" s="2" t="s">
        <v>142</v>
      </c>
      <c r="J2158" s="2" t="s">
        <v>100</v>
      </c>
      <c r="K2158" s="14" t="n">
        <v>5597.9</v>
      </c>
      <c r="L2158" s="2" t="n">
        <f aca="false">IF(E2158="","",ROUND((Indicadores!$B$4-E2158)/365.25,1))</f>
        <v>0.7</v>
      </c>
      <c r="M2158" s="2" t="str">
        <f aca="false">IF(E2158="","Virtual",IF(L2158&gt;=Indicadores!$B$6,"Fim de Vida",IF(L2158&gt;=Indicadores!$B$5,"Envelhecendo","Atual")))</f>
        <v>Atual</v>
      </c>
      <c r="N2158" s="2" t="str">
        <f aca="false">IF(F2158="","N/A",IF(F2158&lt;Indicadores!$B$4,"Vencida","Vigente"))</f>
        <v>Vigente</v>
      </c>
      <c r="O2158" s="2" t="str">
        <f aca="false">INDEX(Locais!$B$2:$B$13,MATCH(H2158,Locais!$A$2:$A$13,0))</f>
        <v>Regional - Salvador</v>
      </c>
      <c r="P2158" s="2" t="str">
        <f aca="false">INDEX(Locais!$C$2:$C$13,MATCH(H2158,Locais!$A$2:$A$13,0))</f>
        <v>Nordeste</v>
      </c>
    </row>
    <row r="2159" customFormat="false" ht="15" hidden="false" customHeight="false" outlineLevel="0" collapsed="false">
      <c r="A2159" s="2" t="s">
        <v>2295</v>
      </c>
      <c r="B2159" s="2" t="s">
        <v>69</v>
      </c>
      <c r="C2159" s="2" t="s">
        <v>102</v>
      </c>
      <c r="D2159" s="2" t="s">
        <v>113</v>
      </c>
      <c r="E2159" s="13" t="n">
        <v>45817</v>
      </c>
      <c r="F2159" s="13" t="n">
        <v>46912</v>
      </c>
      <c r="G2159" s="2" t="s">
        <v>34</v>
      </c>
      <c r="H2159" s="2" t="s">
        <v>123</v>
      </c>
      <c r="I2159" s="2" t="s">
        <v>99</v>
      </c>
      <c r="J2159" s="2" t="s">
        <v>100</v>
      </c>
      <c r="K2159" s="14" t="n">
        <v>9257.84</v>
      </c>
      <c r="L2159" s="2" t="n">
        <f aca="false">IF(E2159="","",ROUND((Indicadores!$B$4-E2159)/365.25,1))</f>
        <v>1.4</v>
      </c>
      <c r="M2159" s="2" t="str">
        <f aca="false">IF(E2159="","Virtual",IF(L2159&gt;=Indicadores!$B$6,"Fim de Vida",IF(L2159&gt;=Indicadores!$B$5,"Envelhecendo","Atual")))</f>
        <v>Atual</v>
      </c>
      <c r="N2159" s="2" t="str">
        <f aca="false">IF(F2159="","N/A",IF(F2159&lt;Indicadores!$B$4,"Vencida","Vigente"))</f>
        <v>Vigente</v>
      </c>
      <c r="O2159" s="2" t="str">
        <f aca="false">INDEX(Locais!$B$2:$B$13,MATCH(H2159,Locais!$A$2:$A$13,0))</f>
        <v>Regional - Goiânia</v>
      </c>
      <c r="P2159" s="2" t="str">
        <f aca="false">INDEX(Locais!$C$2:$C$13,MATCH(H2159,Locais!$A$2:$A$13,0))</f>
        <v>Centro-Oeste</v>
      </c>
    </row>
    <row r="2160" customFormat="false" ht="15" hidden="false" customHeight="false" outlineLevel="0" collapsed="false">
      <c r="A2160" s="2" t="s">
        <v>2296</v>
      </c>
      <c r="B2160" s="2" t="s">
        <v>69</v>
      </c>
      <c r="C2160" s="2" t="s">
        <v>126</v>
      </c>
      <c r="D2160" s="2" t="s">
        <v>169</v>
      </c>
      <c r="E2160" s="13" t="n">
        <v>45265</v>
      </c>
      <c r="F2160" s="13" t="n">
        <v>46360</v>
      </c>
      <c r="G2160" s="2" t="s">
        <v>32</v>
      </c>
      <c r="H2160" s="2" t="s">
        <v>98</v>
      </c>
      <c r="I2160" s="2" t="s">
        <v>111</v>
      </c>
      <c r="J2160" s="2" t="s">
        <v>100</v>
      </c>
      <c r="K2160" s="14" t="n">
        <v>9406.46</v>
      </c>
      <c r="L2160" s="2" t="n">
        <f aca="false">IF(E2160="","",ROUND((Indicadores!$B$4-E2160)/365.25,1))</f>
        <v>2.9</v>
      </c>
      <c r="M2160" s="2" t="str">
        <f aca="false">IF(E2160="","Virtual",IF(L2160&gt;=Indicadores!$B$6,"Fim de Vida",IF(L2160&gt;=Indicadores!$B$5,"Envelhecendo","Atual")))</f>
        <v>Atual</v>
      </c>
      <c r="N2160" s="2" t="str">
        <f aca="false">IF(F2160="","N/A",IF(F2160&lt;Indicadores!$B$4,"Vencida","Vigente"))</f>
        <v>Vigente</v>
      </c>
      <c r="O2160" s="2" t="str">
        <f aca="false">INDEX(Locais!$B$2:$B$13,MATCH(H2160,Locais!$A$2:$A$13,0))</f>
        <v>Sede - Brasília</v>
      </c>
      <c r="P2160" s="2" t="str">
        <f aca="false">INDEX(Locais!$C$2:$C$13,MATCH(H2160,Locais!$A$2:$A$13,0))</f>
        <v>Centro-Oeste</v>
      </c>
    </row>
    <row r="2161" customFormat="false" ht="15" hidden="false" customHeight="false" outlineLevel="0" collapsed="false">
      <c r="A2161" s="2" t="s">
        <v>2297</v>
      </c>
      <c r="B2161" s="2" t="s">
        <v>70</v>
      </c>
      <c r="C2161" s="2" t="s">
        <v>96</v>
      </c>
      <c r="D2161" s="2" t="s">
        <v>122</v>
      </c>
      <c r="E2161" s="13" t="n">
        <v>43465</v>
      </c>
      <c r="F2161" s="13" t="n">
        <v>45290</v>
      </c>
      <c r="G2161" s="2" t="s">
        <v>32</v>
      </c>
      <c r="H2161" s="2" t="s">
        <v>98</v>
      </c>
      <c r="I2161" s="2" t="s">
        <v>130</v>
      </c>
      <c r="J2161" s="2" t="s">
        <v>100</v>
      </c>
      <c r="K2161" s="14" t="n">
        <v>15938.42</v>
      </c>
      <c r="L2161" s="2" t="n">
        <f aca="false">IF(E2161="","",ROUND((Indicadores!$B$4-E2161)/365.25,1))</f>
        <v>7.8</v>
      </c>
      <c r="M2161" s="2" t="str">
        <f aca="false">IF(E2161="","Virtual",IF(L2161&gt;=Indicadores!$B$6,"Fim de Vida",IF(L2161&gt;=Indicadores!$B$5,"Envelhecendo","Atual")))</f>
        <v>Fim de Vida</v>
      </c>
      <c r="N2161" s="2" t="str">
        <f aca="false">IF(F2161="","N/A",IF(F2161&lt;Indicadores!$B$4,"Vencida","Vigente"))</f>
        <v>Vencida</v>
      </c>
      <c r="O2161" s="2" t="str">
        <f aca="false">INDEX(Locais!$B$2:$B$13,MATCH(H2161,Locais!$A$2:$A$13,0))</f>
        <v>Sede - Brasília</v>
      </c>
      <c r="P2161" s="2" t="str">
        <f aca="false">INDEX(Locais!$C$2:$C$13,MATCH(H2161,Locais!$A$2:$A$13,0))</f>
        <v>Centro-Oeste</v>
      </c>
    </row>
    <row r="2162" customFormat="false" ht="15" hidden="false" customHeight="false" outlineLevel="0" collapsed="false">
      <c r="A2162" s="2" t="s">
        <v>2298</v>
      </c>
      <c r="B2162" s="2" t="s">
        <v>68</v>
      </c>
      <c r="C2162" s="2" t="s">
        <v>96</v>
      </c>
      <c r="D2162" s="2" t="s">
        <v>107</v>
      </c>
      <c r="E2162" s="13" t="n">
        <v>44835</v>
      </c>
      <c r="F2162" s="13" t="n">
        <v>45930</v>
      </c>
      <c r="G2162" s="2" t="s">
        <v>151</v>
      </c>
      <c r="H2162" s="2" t="s">
        <v>165</v>
      </c>
      <c r="I2162" s="2" t="s">
        <v>115</v>
      </c>
      <c r="J2162" s="2" t="s">
        <v>137</v>
      </c>
      <c r="K2162" s="14" t="n">
        <v>4901.01</v>
      </c>
      <c r="L2162" s="2" t="n">
        <f aca="false">IF(E2162="","",ROUND((Indicadores!$B$4-E2162)/365.25,1))</f>
        <v>4</v>
      </c>
      <c r="M2162" s="2" t="str">
        <f aca="false">IF(E2162="","Virtual",IF(L2162&gt;=Indicadores!$B$6,"Fim de Vida",IF(L2162&gt;=Indicadores!$B$5,"Envelhecendo","Atual")))</f>
        <v>Envelhecendo</v>
      </c>
      <c r="N2162" s="2" t="str">
        <f aca="false">IF(F2162="","N/A",IF(F2162&lt;Indicadores!$B$4,"Vencida","Vigente"))</f>
        <v>Vencida</v>
      </c>
      <c r="O2162" s="2" t="str">
        <f aca="false">INDEX(Locais!$B$2:$B$13,MATCH(H2162,Locais!$A$2:$A$13,0))</f>
        <v>Regional - Salvador</v>
      </c>
      <c r="P2162" s="2" t="str">
        <f aca="false">INDEX(Locais!$C$2:$C$13,MATCH(H2162,Locais!$A$2:$A$13,0))</f>
        <v>Nordeste</v>
      </c>
    </row>
    <row r="2163" customFormat="false" ht="15" hidden="false" customHeight="false" outlineLevel="0" collapsed="false">
      <c r="A2163" s="2" t="s">
        <v>2299</v>
      </c>
      <c r="B2163" s="2" t="s">
        <v>69</v>
      </c>
      <c r="C2163" s="2" t="s">
        <v>96</v>
      </c>
      <c r="D2163" s="2" t="s">
        <v>117</v>
      </c>
      <c r="E2163" s="13" t="n">
        <v>45072</v>
      </c>
      <c r="F2163" s="13" t="n">
        <v>46167</v>
      </c>
      <c r="G2163" s="2" t="s">
        <v>32</v>
      </c>
      <c r="H2163" s="2" t="s">
        <v>98</v>
      </c>
      <c r="I2163" s="2" t="s">
        <v>142</v>
      </c>
      <c r="J2163" s="2" t="s">
        <v>100</v>
      </c>
      <c r="K2163" s="14" t="n">
        <v>7500.37</v>
      </c>
      <c r="L2163" s="2" t="n">
        <f aca="false">IF(E2163="","",ROUND((Indicadores!$B$4-E2163)/365.25,1))</f>
        <v>3.4</v>
      </c>
      <c r="M2163" s="2" t="str">
        <f aca="false">IF(E2163="","Virtual",IF(L2163&gt;=Indicadores!$B$6,"Fim de Vida",IF(L2163&gt;=Indicadores!$B$5,"Envelhecendo","Atual")))</f>
        <v>Envelhecendo</v>
      </c>
      <c r="N2163" s="2" t="str">
        <f aca="false">IF(F2163="","N/A",IF(F2163&lt;Indicadores!$B$4,"Vencida","Vigente"))</f>
        <v>Vencida</v>
      </c>
      <c r="O2163" s="2" t="str">
        <f aca="false">INDEX(Locais!$B$2:$B$13,MATCH(H2163,Locais!$A$2:$A$13,0))</f>
        <v>Sede - Brasília</v>
      </c>
      <c r="P2163" s="2" t="str">
        <f aca="false">INDEX(Locais!$C$2:$C$13,MATCH(H2163,Locais!$A$2:$A$13,0))</f>
        <v>Centro-Oeste</v>
      </c>
    </row>
    <row r="2164" customFormat="false" ht="15" hidden="false" customHeight="false" outlineLevel="0" collapsed="false">
      <c r="A2164" s="2" t="s">
        <v>2300</v>
      </c>
      <c r="B2164" s="2" t="s">
        <v>68</v>
      </c>
      <c r="C2164" s="2" t="s">
        <v>126</v>
      </c>
      <c r="D2164" s="2" t="s">
        <v>127</v>
      </c>
      <c r="E2164" s="13" t="n">
        <v>45844</v>
      </c>
      <c r="F2164" s="13" t="n">
        <v>46939</v>
      </c>
      <c r="G2164" s="2" t="s">
        <v>32</v>
      </c>
      <c r="H2164" s="2" t="s">
        <v>165</v>
      </c>
      <c r="I2164" s="2" t="s">
        <v>120</v>
      </c>
      <c r="J2164" s="2" t="s">
        <v>100</v>
      </c>
      <c r="K2164" s="14" t="n">
        <v>6002.86</v>
      </c>
      <c r="L2164" s="2" t="n">
        <f aca="false">IF(E2164="","",ROUND((Indicadores!$B$4-E2164)/365.25,1))</f>
        <v>1.3</v>
      </c>
      <c r="M2164" s="2" t="str">
        <f aca="false">IF(E2164="","Virtual",IF(L2164&gt;=Indicadores!$B$6,"Fim de Vida",IF(L2164&gt;=Indicadores!$B$5,"Envelhecendo","Atual")))</f>
        <v>Atual</v>
      </c>
      <c r="N2164" s="2" t="str">
        <f aca="false">IF(F2164="","N/A",IF(F2164&lt;Indicadores!$B$4,"Vencida","Vigente"))</f>
        <v>Vigente</v>
      </c>
      <c r="O2164" s="2" t="str">
        <f aca="false">INDEX(Locais!$B$2:$B$13,MATCH(H2164,Locais!$A$2:$A$13,0))</f>
        <v>Regional - Salvador</v>
      </c>
      <c r="P2164" s="2" t="str">
        <f aca="false">INDEX(Locais!$C$2:$C$13,MATCH(H2164,Locais!$A$2:$A$13,0))</f>
        <v>Nordeste</v>
      </c>
    </row>
    <row r="2165" customFormat="false" ht="15" hidden="false" customHeight="false" outlineLevel="0" collapsed="false">
      <c r="A2165" s="2" t="s">
        <v>2301</v>
      </c>
      <c r="B2165" s="2" t="s">
        <v>68</v>
      </c>
      <c r="C2165" s="2" t="s">
        <v>96</v>
      </c>
      <c r="D2165" s="2" t="s">
        <v>107</v>
      </c>
      <c r="E2165" s="13" t="n">
        <v>45876</v>
      </c>
      <c r="F2165" s="13" t="n">
        <v>46971</v>
      </c>
      <c r="G2165" s="2" t="s">
        <v>32</v>
      </c>
      <c r="H2165" s="2" t="s">
        <v>123</v>
      </c>
      <c r="I2165" s="2" t="s">
        <v>109</v>
      </c>
      <c r="J2165" s="2" t="s">
        <v>100</v>
      </c>
      <c r="K2165" s="14" t="n">
        <v>5124.11</v>
      </c>
      <c r="L2165" s="2" t="n">
        <f aca="false">IF(E2165="","",ROUND((Indicadores!$B$4-E2165)/365.25,1))</f>
        <v>1.2</v>
      </c>
      <c r="M2165" s="2" t="str">
        <f aca="false">IF(E2165="","Virtual",IF(L2165&gt;=Indicadores!$B$6,"Fim de Vida",IF(L2165&gt;=Indicadores!$B$5,"Envelhecendo","Atual")))</f>
        <v>Atual</v>
      </c>
      <c r="N2165" s="2" t="str">
        <f aca="false">IF(F2165="","N/A",IF(F2165&lt;Indicadores!$B$4,"Vencida","Vigente"))</f>
        <v>Vigente</v>
      </c>
      <c r="O2165" s="2" t="str">
        <f aca="false">INDEX(Locais!$B$2:$B$13,MATCH(H2165,Locais!$A$2:$A$13,0))</f>
        <v>Regional - Goiânia</v>
      </c>
      <c r="P2165" s="2" t="str">
        <f aca="false">INDEX(Locais!$C$2:$C$13,MATCH(H2165,Locais!$A$2:$A$13,0))</f>
        <v>Centro-Oeste</v>
      </c>
    </row>
    <row r="2166" customFormat="false" ht="15" hidden="false" customHeight="false" outlineLevel="0" collapsed="false">
      <c r="A2166" s="2" t="s">
        <v>2302</v>
      </c>
      <c r="B2166" s="2" t="s">
        <v>70</v>
      </c>
      <c r="C2166" s="2" t="s">
        <v>96</v>
      </c>
      <c r="D2166" s="2" t="s">
        <v>122</v>
      </c>
      <c r="E2166" s="13" t="n">
        <v>45937</v>
      </c>
      <c r="F2166" s="13" t="n">
        <v>47762</v>
      </c>
      <c r="G2166" s="2" t="s">
        <v>32</v>
      </c>
      <c r="H2166" s="2" t="s">
        <v>98</v>
      </c>
      <c r="I2166" s="2" t="s">
        <v>111</v>
      </c>
      <c r="J2166" s="2" t="s">
        <v>100</v>
      </c>
      <c r="K2166" s="14" t="n">
        <v>17351.7</v>
      </c>
      <c r="L2166" s="2" t="n">
        <f aca="false">IF(E2166="","",ROUND((Indicadores!$B$4-E2166)/365.25,1))</f>
        <v>1</v>
      </c>
      <c r="M2166" s="2" t="str">
        <f aca="false">IF(E2166="","Virtual",IF(L2166&gt;=Indicadores!$B$6,"Fim de Vida",IF(L2166&gt;=Indicadores!$B$5,"Envelhecendo","Atual")))</f>
        <v>Atual</v>
      </c>
      <c r="N2166" s="2" t="str">
        <f aca="false">IF(F2166="","N/A",IF(F2166&lt;Indicadores!$B$4,"Vencida","Vigente"))</f>
        <v>Vigente</v>
      </c>
      <c r="O2166" s="2" t="str">
        <f aca="false">INDEX(Locais!$B$2:$B$13,MATCH(H2166,Locais!$A$2:$A$13,0))</f>
        <v>Sede - Brasília</v>
      </c>
      <c r="P2166" s="2" t="str">
        <f aca="false">INDEX(Locais!$C$2:$C$13,MATCH(H2166,Locais!$A$2:$A$13,0))</f>
        <v>Centro-Oeste</v>
      </c>
    </row>
    <row r="2167" customFormat="false" ht="15" hidden="false" customHeight="false" outlineLevel="0" collapsed="false">
      <c r="A2167" s="2" t="s">
        <v>2303</v>
      </c>
      <c r="B2167" s="2" t="s">
        <v>70</v>
      </c>
      <c r="C2167" s="2" t="s">
        <v>96</v>
      </c>
      <c r="D2167" s="2" t="s">
        <v>122</v>
      </c>
      <c r="E2167" s="13" t="n">
        <v>45606</v>
      </c>
      <c r="F2167" s="13" t="n">
        <v>47431</v>
      </c>
      <c r="G2167" s="2" t="s">
        <v>34</v>
      </c>
      <c r="H2167" s="2" t="s">
        <v>98</v>
      </c>
      <c r="I2167" s="2" t="s">
        <v>124</v>
      </c>
      <c r="J2167" s="2" t="s">
        <v>100</v>
      </c>
      <c r="K2167" s="14" t="n">
        <v>14704.9</v>
      </c>
      <c r="L2167" s="2" t="n">
        <f aca="false">IF(E2167="","",ROUND((Indicadores!$B$4-E2167)/365.25,1))</f>
        <v>1.9</v>
      </c>
      <c r="M2167" s="2" t="str">
        <f aca="false">IF(E2167="","Virtual",IF(L2167&gt;=Indicadores!$B$6,"Fim de Vida",IF(L2167&gt;=Indicadores!$B$5,"Envelhecendo","Atual")))</f>
        <v>Atual</v>
      </c>
      <c r="N2167" s="2" t="str">
        <f aca="false">IF(F2167="","N/A",IF(F2167&lt;Indicadores!$B$4,"Vencida","Vigente"))</f>
        <v>Vigente</v>
      </c>
      <c r="O2167" s="2" t="str">
        <f aca="false">INDEX(Locais!$B$2:$B$13,MATCH(H2167,Locais!$A$2:$A$13,0))</f>
        <v>Sede - Brasília</v>
      </c>
      <c r="P2167" s="2" t="str">
        <f aca="false">INDEX(Locais!$C$2:$C$13,MATCH(H2167,Locais!$A$2:$A$13,0))</f>
        <v>Centro-Oeste</v>
      </c>
    </row>
    <row r="2168" customFormat="false" ht="15" hidden="false" customHeight="false" outlineLevel="0" collapsed="false">
      <c r="A2168" s="2" t="s">
        <v>2304</v>
      </c>
      <c r="B2168" s="2" t="s">
        <v>69</v>
      </c>
      <c r="C2168" s="2" t="s">
        <v>96</v>
      </c>
      <c r="D2168" s="2" t="s">
        <v>117</v>
      </c>
      <c r="E2168" s="13" t="n">
        <v>42992</v>
      </c>
      <c r="F2168" s="13" t="n">
        <v>44087</v>
      </c>
      <c r="G2168" s="2" t="s">
        <v>32</v>
      </c>
      <c r="H2168" s="2" t="s">
        <v>119</v>
      </c>
      <c r="I2168" s="2" t="s">
        <v>109</v>
      </c>
      <c r="J2168" s="2" t="s">
        <v>100</v>
      </c>
      <c r="K2168" s="14" t="n">
        <v>8967.27</v>
      </c>
      <c r="L2168" s="2" t="n">
        <f aca="false">IF(E2168="","",ROUND((Indicadores!$B$4-E2168)/365.25,1))</f>
        <v>9.1</v>
      </c>
      <c r="M2168" s="2" t="str">
        <f aca="false">IF(E2168="","Virtual",IF(L2168&gt;=Indicadores!$B$6,"Fim de Vida",IF(L2168&gt;=Indicadores!$B$5,"Envelhecendo","Atual")))</f>
        <v>Fim de Vida</v>
      </c>
      <c r="N2168" s="2" t="str">
        <f aca="false">IF(F2168="","N/A",IF(F2168&lt;Indicadores!$B$4,"Vencida","Vigente"))</f>
        <v>Vencida</v>
      </c>
      <c r="O2168" s="2" t="str">
        <f aca="false">INDEX(Locais!$B$2:$B$13,MATCH(H2168,Locais!$A$2:$A$13,0))</f>
        <v>Regional - São Paulo</v>
      </c>
      <c r="P2168" s="2" t="str">
        <f aca="false">INDEX(Locais!$C$2:$C$13,MATCH(H2168,Locais!$A$2:$A$13,0))</f>
        <v>Sudeste</v>
      </c>
    </row>
    <row r="2169" customFormat="false" ht="15" hidden="false" customHeight="false" outlineLevel="0" collapsed="false">
      <c r="A2169" s="2" t="s">
        <v>2305</v>
      </c>
      <c r="B2169" s="2" t="s">
        <v>68</v>
      </c>
      <c r="C2169" s="2" t="s">
        <v>96</v>
      </c>
      <c r="D2169" s="2" t="s">
        <v>107</v>
      </c>
      <c r="E2169" s="13" t="n">
        <v>44315</v>
      </c>
      <c r="F2169" s="13" t="n">
        <v>45410</v>
      </c>
      <c r="G2169" s="2" t="s">
        <v>118</v>
      </c>
      <c r="H2169" s="2" t="s">
        <v>98</v>
      </c>
      <c r="I2169" s="2" t="s">
        <v>120</v>
      </c>
      <c r="J2169" s="2" t="s">
        <v>100</v>
      </c>
      <c r="K2169" s="14" t="n">
        <v>5569.52</v>
      </c>
      <c r="L2169" s="2" t="n">
        <f aca="false">IF(E2169="","",ROUND((Indicadores!$B$4-E2169)/365.25,1))</f>
        <v>5.5</v>
      </c>
      <c r="M2169" s="2" t="str">
        <f aca="false">IF(E2169="","Virtual",IF(L2169&gt;=Indicadores!$B$6,"Fim de Vida",IF(L2169&gt;=Indicadores!$B$5,"Envelhecendo","Atual")))</f>
        <v>Fim de Vida</v>
      </c>
      <c r="N2169" s="2" t="str">
        <f aca="false">IF(F2169="","N/A",IF(F2169&lt;Indicadores!$B$4,"Vencida","Vigente"))</f>
        <v>Vencida</v>
      </c>
      <c r="O2169" s="2" t="str">
        <f aca="false">INDEX(Locais!$B$2:$B$13,MATCH(H2169,Locais!$A$2:$A$13,0))</f>
        <v>Sede - Brasília</v>
      </c>
      <c r="P2169" s="2" t="str">
        <f aca="false">INDEX(Locais!$C$2:$C$13,MATCH(H2169,Locais!$A$2:$A$13,0))</f>
        <v>Centro-Oeste</v>
      </c>
    </row>
    <row r="2170" customFormat="false" ht="15" hidden="false" customHeight="false" outlineLevel="0" collapsed="false">
      <c r="A2170" s="2" t="s">
        <v>2306</v>
      </c>
      <c r="B2170" s="2" t="s">
        <v>68</v>
      </c>
      <c r="C2170" s="2" t="s">
        <v>96</v>
      </c>
      <c r="D2170" s="2" t="s">
        <v>107</v>
      </c>
      <c r="E2170" s="13" t="n">
        <v>45823</v>
      </c>
      <c r="F2170" s="13" t="n">
        <v>46918</v>
      </c>
      <c r="G2170" s="2" t="s">
        <v>32</v>
      </c>
      <c r="H2170" s="2" t="s">
        <v>98</v>
      </c>
      <c r="I2170" s="2" t="s">
        <v>111</v>
      </c>
      <c r="J2170" s="2" t="s">
        <v>100</v>
      </c>
      <c r="K2170" s="14" t="n">
        <v>5836.36</v>
      </c>
      <c r="L2170" s="2" t="n">
        <f aca="false">IF(E2170="","",ROUND((Indicadores!$B$4-E2170)/365.25,1))</f>
        <v>1.3</v>
      </c>
      <c r="M2170" s="2" t="str">
        <f aca="false">IF(E2170="","Virtual",IF(L2170&gt;=Indicadores!$B$6,"Fim de Vida",IF(L2170&gt;=Indicadores!$B$5,"Envelhecendo","Atual")))</f>
        <v>Atual</v>
      </c>
      <c r="N2170" s="2" t="str">
        <f aca="false">IF(F2170="","N/A",IF(F2170&lt;Indicadores!$B$4,"Vencida","Vigente"))</f>
        <v>Vigente</v>
      </c>
      <c r="O2170" s="2" t="str">
        <f aca="false">INDEX(Locais!$B$2:$B$13,MATCH(H2170,Locais!$A$2:$A$13,0))</f>
        <v>Sede - Brasília</v>
      </c>
      <c r="P2170" s="2" t="str">
        <f aca="false">INDEX(Locais!$C$2:$C$13,MATCH(H2170,Locais!$A$2:$A$13,0))</f>
        <v>Centro-Oeste</v>
      </c>
    </row>
    <row r="2171" customFormat="false" ht="15" hidden="false" customHeight="false" outlineLevel="0" collapsed="false">
      <c r="A2171" s="2" t="s">
        <v>2307</v>
      </c>
      <c r="B2171" s="2" t="s">
        <v>70</v>
      </c>
      <c r="C2171" s="2" t="s">
        <v>96</v>
      </c>
      <c r="D2171" s="2" t="s">
        <v>122</v>
      </c>
      <c r="E2171" s="13" t="n">
        <v>44683</v>
      </c>
      <c r="F2171" s="13" t="n">
        <v>46508</v>
      </c>
      <c r="G2171" s="2" t="s">
        <v>32</v>
      </c>
      <c r="H2171" s="2" t="s">
        <v>104</v>
      </c>
      <c r="I2171" s="2" t="s">
        <v>120</v>
      </c>
      <c r="J2171" s="2" t="s">
        <v>100</v>
      </c>
      <c r="K2171" s="14" t="n">
        <v>21479.58</v>
      </c>
      <c r="L2171" s="2" t="n">
        <f aca="false">IF(E2171="","",ROUND((Indicadores!$B$4-E2171)/365.25,1))</f>
        <v>4.5</v>
      </c>
      <c r="M2171" s="2" t="str">
        <f aca="false">IF(E2171="","Virtual",IF(L2171&gt;=Indicadores!$B$6,"Fim de Vida",IF(L2171&gt;=Indicadores!$B$5,"Envelhecendo","Atual")))</f>
        <v>Envelhecendo</v>
      </c>
      <c r="N2171" s="2" t="str">
        <f aca="false">IF(F2171="","N/A",IF(F2171&lt;Indicadores!$B$4,"Vencida","Vigente"))</f>
        <v>Vigente</v>
      </c>
      <c r="O2171" s="2" t="str">
        <f aca="false">INDEX(Locais!$B$2:$B$13,MATCH(H2171,Locais!$A$2:$A$13,0))</f>
        <v>Regional - Fortaleza</v>
      </c>
      <c r="P2171" s="2" t="str">
        <f aca="false">INDEX(Locais!$C$2:$C$13,MATCH(H2171,Locais!$A$2:$A$13,0))</f>
        <v>Nordeste</v>
      </c>
    </row>
    <row r="2172" customFormat="false" ht="15" hidden="false" customHeight="false" outlineLevel="0" collapsed="false">
      <c r="A2172" s="2" t="s">
        <v>2308</v>
      </c>
      <c r="B2172" s="2" t="s">
        <v>70</v>
      </c>
      <c r="C2172" s="2" t="s">
        <v>126</v>
      </c>
      <c r="D2172" s="2" t="s">
        <v>162</v>
      </c>
      <c r="E2172" s="13" t="n">
        <v>45865</v>
      </c>
      <c r="F2172" s="13" t="n">
        <v>47690</v>
      </c>
      <c r="G2172" s="2" t="s">
        <v>32</v>
      </c>
      <c r="H2172" s="2" t="s">
        <v>98</v>
      </c>
      <c r="I2172" s="2" t="s">
        <v>124</v>
      </c>
      <c r="J2172" s="2" t="s">
        <v>100</v>
      </c>
      <c r="K2172" s="14" t="n">
        <v>21034.57</v>
      </c>
      <c r="L2172" s="2" t="n">
        <f aca="false">IF(E2172="","",ROUND((Indicadores!$B$4-E2172)/365.25,1))</f>
        <v>1.2</v>
      </c>
      <c r="M2172" s="2" t="str">
        <f aca="false">IF(E2172="","Virtual",IF(L2172&gt;=Indicadores!$B$6,"Fim de Vida",IF(L2172&gt;=Indicadores!$B$5,"Envelhecendo","Atual")))</f>
        <v>Atual</v>
      </c>
      <c r="N2172" s="2" t="str">
        <f aca="false">IF(F2172="","N/A",IF(F2172&lt;Indicadores!$B$4,"Vencida","Vigente"))</f>
        <v>Vigente</v>
      </c>
      <c r="O2172" s="2" t="str">
        <f aca="false">INDEX(Locais!$B$2:$B$13,MATCH(H2172,Locais!$A$2:$A$13,0))</f>
        <v>Sede - Brasília</v>
      </c>
      <c r="P2172" s="2" t="str">
        <f aca="false">INDEX(Locais!$C$2:$C$13,MATCH(H2172,Locais!$A$2:$A$13,0))</f>
        <v>Centro-Oeste</v>
      </c>
    </row>
    <row r="2173" customFormat="false" ht="15" hidden="false" customHeight="false" outlineLevel="0" collapsed="false">
      <c r="A2173" s="2" t="s">
        <v>2309</v>
      </c>
      <c r="B2173" s="2" t="s">
        <v>69</v>
      </c>
      <c r="C2173" s="2" t="s">
        <v>102</v>
      </c>
      <c r="D2173" s="2" t="s">
        <v>113</v>
      </c>
      <c r="E2173" s="13" t="n">
        <v>45607</v>
      </c>
      <c r="F2173" s="13" t="n">
        <v>46702</v>
      </c>
      <c r="G2173" s="2" t="s">
        <v>34</v>
      </c>
      <c r="H2173" s="2" t="s">
        <v>119</v>
      </c>
      <c r="I2173" s="2" t="s">
        <v>124</v>
      </c>
      <c r="J2173" s="2" t="s">
        <v>100</v>
      </c>
      <c r="K2173" s="14" t="n">
        <v>8173.81</v>
      </c>
      <c r="L2173" s="2" t="n">
        <f aca="false">IF(E2173="","",ROUND((Indicadores!$B$4-E2173)/365.25,1))</f>
        <v>1.9</v>
      </c>
      <c r="M2173" s="2" t="str">
        <f aca="false">IF(E2173="","Virtual",IF(L2173&gt;=Indicadores!$B$6,"Fim de Vida",IF(L2173&gt;=Indicadores!$B$5,"Envelhecendo","Atual")))</f>
        <v>Atual</v>
      </c>
      <c r="N2173" s="2" t="str">
        <f aca="false">IF(F2173="","N/A",IF(F2173&lt;Indicadores!$B$4,"Vencida","Vigente"))</f>
        <v>Vigente</v>
      </c>
      <c r="O2173" s="2" t="str">
        <f aca="false">INDEX(Locais!$B$2:$B$13,MATCH(H2173,Locais!$A$2:$A$13,0))</f>
        <v>Regional - São Paulo</v>
      </c>
      <c r="P2173" s="2" t="str">
        <f aca="false">INDEX(Locais!$C$2:$C$13,MATCH(H2173,Locais!$A$2:$A$13,0))</f>
        <v>Sudeste</v>
      </c>
    </row>
    <row r="2174" customFormat="false" ht="15" hidden="false" customHeight="false" outlineLevel="0" collapsed="false">
      <c r="A2174" s="2" t="s">
        <v>2310</v>
      </c>
      <c r="B2174" s="2" t="s">
        <v>68</v>
      </c>
      <c r="C2174" s="2" t="s">
        <v>102</v>
      </c>
      <c r="D2174" s="2" t="s">
        <v>103</v>
      </c>
      <c r="E2174" s="13" t="n">
        <v>45563</v>
      </c>
      <c r="F2174" s="13" t="n">
        <v>46658</v>
      </c>
      <c r="G2174" s="2" t="s">
        <v>32</v>
      </c>
      <c r="H2174" s="2" t="s">
        <v>141</v>
      </c>
      <c r="I2174" s="2" t="s">
        <v>99</v>
      </c>
      <c r="J2174" s="2" t="s">
        <v>100</v>
      </c>
      <c r="K2174" s="14" t="n">
        <v>4530.09</v>
      </c>
      <c r="L2174" s="2" t="n">
        <f aca="false">IF(E2174="","",ROUND((Indicadores!$B$4-E2174)/365.25,1))</f>
        <v>2.1</v>
      </c>
      <c r="M2174" s="2" t="str">
        <f aca="false">IF(E2174="","Virtual",IF(L2174&gt;=Indicadores!$B$6,"Fim de Vida",IF(L2174&gt;=Indicadores!$B$5,"Envelhecendo","Atual")))</f>
        <v>Atual</v>
      </c>
      <c r="N2174" s="2" t="str">
        <f aca="false">IF(F2174="","N/A",IF(F2174&lt;Indicadores!$B$4,"Vencida","Vigente"))</f>
        <v>Vigente</v>
      </c>
      <c r="O2174" s="2" t="str">
        <f aca="false">INDEX(Locais!$B$2:$B$13,MATCH(H2174,Locais!$A$2:$A$13,0))</f>
        <v>Regional - Curitiba</v>
      </c>
      <c r="P2174" s="2" t="str">
        <f aca="false">INDEX(Locais!$C$2:$C$13,MATCH(H2174,Locais!$A$2:$A$13,0))</f>
        <v>Sul</v>
      </c>
    </row>
    <row r="2175" customFormat="false" ht="15" hidden="false" customHeight="false" outlineLevel="0" collapsed="false">
      <c r="A2175" s="2" t="s">
        <v>2311</v>
      </c>
      <c r="B2175" s="2" t="s">
        <v>70</v>
      </c>
      <c r="C2175" s="2" t="s">
        <v>126</v>
      </c>
      <c r="D2175" s="2" t="s">
        <v>162</v>
      </c>
      <c r="E2175" s="13" t="n">
        <v>45957</v>
      </c>
      <c r="F2175" s="13" t="n">
        <v>47782</v>
      </c>
      <c r="G2175" s="2" t="s">
        <v>32</v>
      </c>
      <c r="H2175" s="2" t="s">
        <v>114</v>
      </c>
      <c r="I2175" s="2" t="s">
        <v>111</v>
      </c>
      <c r="J2175" s="2" t="s">
        <v>100</v>
      </c>
      <c r="K2175" s="14" t="n">
        <v>21947.37</v>
      </c>
      <c r="L2175" s="2" t="n">
        <f aca="false">IF(E2175="","",ROUND((Indicadores!$B$4-E2175)/365.25,1))</f>
        <v>1</v>
      </c>
      <c r="M2175" s="2" t="str">
        <f aca="false">IF(E2175="","Virtual",IF(L2175&gt;=Indicadores!$B$6,"Fim de Vida",IF(L2175&gt;=Indicadores!$B$5,"Envelhecendo","Atual")))</f>
        <v>Atual</v>
      </c>
      <c r="N2175" s="2" t="str">
        <f aca="false">IF(F2175="","N/A",IF(F2175&lt;Indicadores!$B$4,"Vencida","Vigente"))</f>
        <v>Vigente</v>
      </c>
      <c r="O2175" s="2" t="str">
        <f aca="false">INDEX(Locais!$B$2:$B$13,MATCH(H2175,Locais!$A$2:$A$13,0))</f>
        <v>Regional - Belo Horizonte</v>
      </c>
      <c r="P2175" s="2" t="str">
        <f aca="false">INDEX(Locais!$C$2:$C$13,MATCH(H2175,Locais!$A$2:$A$13,0))</f>
        <v>Sudeste</v>
      </c>
    </row>
    <row r="2176" customFormat="false" ht="15" hidden="false" customHeight="false" outlineLevel="0" collapsed="false">
      <c r="A2176" s="2" t="s">
        <v>2312</v>
      </c>
      <c r="B2176" s="2" t="s">
        <v>68</v>
      </c>
      <c r="C2176" s="2" t="s">
        <v>96</v>
      </c>
      <c r="D2176" s="2" t="s">
        <v>107</v>
      </c>
      <c r="E2176" s="13" t="n">
        <v>43834</v>
      </c>
      <c r="F2176" s="13" t="n">
        <v>44929</v>
      </c>
      <c r="G2176" s="2" t="s">
        <v>32</v>
      </c>
      <c r="H2176" s="2" t="s">
        <v>119</v>
      </c>
      <c r="I2176" s="2" t="s">
        <v>136</v>
      </c>
      <c r="J2176" s="2" t="s">
        <v>100</v>
      </c>
      <c r="K2176" s="14" t="n">
        <v>5114.48</v>
      </c>
      <c r="L2176" s="2" t="n">
        <f aca="false">IF(E2176="","",ROUND((Indicadores!$B$4-E2176)/365.25,1))</f>
        <v>6.8</v>
      </c>
      <c r="M2176" s="2" t="str">
        <f aca="false">IF(E2176="","Virtual",IF(L2176&gt;=Indicadores!$B$6,"Fim de Vida",IF(L2176&gt;=Indicadores!$B$5,"Envelhecendo","Atual")))</f>
        <v>Fim de Vida</v>
      </c>
      <c r="N2176" s="2" t="str">
        <f aca="false">IF(F2176="","N/A",IF(F2176&lt;Indicadores!$B$4,"Vencida","Vigente"))</f>
        <v>Vencida</v>
      </c>
      <c r="O2176" s="2" t="str">
        <f aca="false">INDEX(Locais!$B$2:$B$13,MATCH(H2176,Locais!$A$2:$A$13,0))</f>
        <v>Regional - São Paulo</v>
      </c>
      <c r="P2176" s="2" t="str">
        <f aca="false">INDEX(Locais!$C$2:$C$13,MATCH(H2176,Locais!$A$2:$A$13,0))</f>
        <v>Sudeste</v>
      </c>
    </row>
    <row r="2177" customFormat="false" ht="15" hidden="false" customHeight="false" outlineLevel="0" collapsed="false">
      <c r="A2177" s="2" t="s">
        <v>2313</v>
      </c>
      <c r="B2177" s="2" t="s">
        <v>71</v>
      </c>
      <c r="C2177" s="2" t="s">
        <v>96</v>
      </c>
      <c r="D2177" s="2" t="s">
        <v>171</v>
      </c>
      <c r="E2177" s="13" t="n">
        <v>45663</v>
      </c>
      <c r="F2177" s="13" t="n">
        <v>46758</v>
      </c>
      <c r="G2177" s="2" t="s">
        <v>32</v>
      </c>
      <c r="H2177" s="2" t="s">
        <v>163</v>
      </c>
      <c r="I2177" s="2" t="s">
        <v>115</v>
      </c>
      <c r="J2177" s="2" t="s">
        <v>100</v>
      </c>
      <c r="K2177" s="14" t="n">
        <v>2086.88</v>
      </c>
      <c r="L2177" s="2" t="n">
        <f aca="false">IF(E2177="","",ROUND((Indicadores!$B$4-E2177)/365.25,1))</f>
        <v>1.8</v>
      </c>
      <c r="M2177" s="2" t="str">
        <f aca="false">IF(E2177="","Virtual",IF(L2177&gt;=Indicadores!$B$6,"Fim de Vida",IF(L2177&gt;=Indicadores!$B$5,"Envelhecendo","Atual")))</f>
        <v>Atual</v>
      </c>
      <c r="N2177" s="2" t="str">
        <f aca="false">IF(F2177="","N/A",IF(F2177&lt;Indicadores!$B$4,"Vencida","Vigente"))</f>
        <v>Vigente</v>
      </c>
      <c r="O2177" s="2" t="str">
        <f aca="false">INDEX(Locais!$B$2:$B$13,MATCH(H2177,Locais!$A$2:$A$13,0))</f>
        <v>Regional - Manaus</v>
      </c>
      <c r="P2177" s="2" t="str">
        <f aca="false">INDEX(Locais!$C$2:$C$13,MATCH(H2177,Locais!$A$2:$A$13,0))</f>
        <v>Norte</v>
      </c>
    </row>
    <row r="2178" customFormat="false" ht="15" hidden="false" customHeight="false" outlineLevel="0" collapsed="false">
      <c r="A2178" s="2" t="s">
        <v>2314</v>
      </c>
      <c r="B2178" s="2" t="s">
        <v>69</v>
      </c>
      <c r="C2178" s="2" t="s">
        <v>102</v>
      </c>
      <c r="D2178" s="2" t="s">
        <v>113</v>
      </c>
      <c r="E2178" s="13" t="n">
        <v>45589</v>
      </c>
      <c r="F2178" s="13" t="n">
        <v>46684</v>
      </c>
      <c r="G2178" s="2" t="s">
        <v>32</v>
      </c>
      <c r="H2178" s="2" t="s">
        <v>98</v>
      </c>
      <c r="I2178" s="2" t="s">
        <v>109</v>
      </c>
      <c r="J2178" s="2" t="s">
        <v>100</v>
      </c>
      <c r="K2178" s="14" t="n">
        <v>9299.33</v>
      </c>
      <c r="L2178" s="2" t="n">
        <f aca="false">IF(E2178="","",ROUND((Indicadores!$B$4-E2178)/365.25,1))</f>
        <v>2</v>
      </c>
      <c r="M2178" s="2" t="str">
        <f aca="false">IF(E2178="","Virtual",IF(L2178&gt;=Indicadores!$B$6,"Fim de Vida",IF(L2178&gt;=Indicadores!$B$5,"Envelhecendo","Atual")))</f>
        <v>Atual</v>
      </c>
      <c r="N2178" s="2" t="str">
        <f aca="false">IF(F2178="","N/A",IF(F2178&lt;Indicadores!$B$4,"Vencida","Vigente"))</f>
        <v>Vigente</v>
      </c>
      <c r="O2178" s="2" t="str">
        <f aca="false">INDEX(Locais!$B$2:$B$13,MATCH(H2178,Locais!$A$2:$A$13,0))</f>
        <v>Sede - Brasília</v>
      </c>
      <c r="P2178" s="2" t="str">
        <f aca="false">INDEX(Locais!$C$2:$C$13,MATCH(H2178,Locais!$A$2:$A$13,0))</f>
        <v>Centro-Oeste</v>
      </c>
    </row>
    <row r="2179" customFormat="false" ht="15" hidden="false" customHeight="false" outlineLevel="0" collapsed="false">
      <c r="A2179" s="2" t="s">
        <v>2315</v>
      </c>
      <c r="B2179" s="2" t="s">
        <v>69</v>
      </c>
      <c r="C2179" s="2" t="s">
        <v>96</v>
      </c>
      <c r="D2179" s="2" t="s">
        <v>117</v>
      </c>
      <c r="E2179" s="13" t="n">
        <v>43142</v>
      </c>
      <c r="F2179" s="13" t="n">
        <v>44237</v>
      </c>
      <c r="G2179" s="2" t="s">
        <v>34</v>
      </c>
      <c r="H2179" s="2" t="s">
        <v>141</v>
      </c>
      <c r="I2179" s="2" t="s">
        <v>142</v>
      </c>
      <c r="J2179" s="2" t="s">
        <v>100</v>
      </c>
      <c r="K2179" s="14" t="n">
        <v>10065.66</v>
      </c>
      <c r="L2179" s="2" t="n">
        <f aca="false">IF(E2179="","",ROUND((Indicadores!$B$4-E2179)/365.25,1))</f>
        <v>8.7</v>
      </c>
      <c r="M2179" s="2" t="str">
        <f aca="false">IF(E2179="","Virtual",IF(L2179&gt;=Indicadores!$B$6,"Fim de Vida",IF(L2179&gt;=Indicadores!$B$5,"Envelhecendo","Atual")))</f>
        <v>Fim de Vida</v>
      </c>
      <c r="N2179" s="2" t="str">
        <f aca="false">IF(F2179="","N/A",IF(F2179&lt;Indicadores!$B$4,"Vencida","Vigente"))</f>
        <v>Vencida</v>
      </c>
      <c r="O2179" s="2" t="str">
        <f aca="false">INDEX(Locais!$B$2:$B$13,MATCH(H2179,Locais!$A$2:$A$13,0))</f>
        <v>Regional - Curitiba</v>
      </c>
      <c r="P2179" s="2" t="str">
        <f aca="false">INDEX(Locais!$C$2:$C$13,MATCH(H2179,Locais!$A$2:$A$13,0))</f>
        <v>Sul</v>
      </c>
    </row>
    <row r="2180" customFormat="false" ht="15" hidden="false" customHeight="false" outlineLevel="0" collapsed="false">
      <c r="A2180" s="2" t="s">
        <v>2316</v>
      </c>
      <c r="B2180" s="2" t="s">
        <v>69</v>
      </c>
      <c r="C2180" s="2" t="s">
        <v>96</v>
      </c>
      <c r="D2180" s="2" t="s">
        <v>97</v>
      </c>
      <c r="E2180" s="13" t="n">
        <v>45275</v>
      </c>
      <c r="F2180" s="13" t="n">
        <v>46370</v>
      </c>
      <c r="G2180" s="2" t="s">
        <v>32</v>
      </c>
      <c r="H2180" s="2" t="s">
        <v>114</v>
      </c>
      <c r="I2180" s="2" t="s">
        <v>142</v>
      </c>
      <c r="J2180" s="2" t="s">
        <v>100</v>
      </c>
      <c r="K2180" s="14" t="n">
        <v>9124.79</v>
      </c>
      <c r="L2180" s="2" t="n">
        <f aca="false">IF(E2180="","",ROUND((Indicadores!$B$4-E2180)/365.25,1))</f>
        <v>2.8</v>
      </c>
      <c r="M2180" s="2" t="str">
        <f aca="false">IF(E2180="","Virtual",IF(L2180&gt;=Indicadores!$B$6,"Fim de Vida",IF(L2180&gt;=Indicadores!$B$5,"Envelhecendo","Atual")))</f>
        <v>Atual</v>
      </c>
      <c r="N2180" s="2" t="str">
        <f aca="false">IF(F2180="","N/A",IF(F2180&lt;Indicadores!$B$4,"Vencida","Vigente"))</f>
        <v>Vigente</v>
      </c>
      <c r="O2180" s="2" t="str">
        <f aca="false">INDEX(Locais!$B$2:$B$13,MATCH(H2180,Locais!$A$2:$A$13,0))</f>
        <v>Regional - Belo Horizonte</v>
      </c>
      <c r="P2180" s="2" t="str">
        <f aca="false">INDEX(Locais!$C$2:$C$13,MATCH(H2180,Locais!$A$2:$A$13,0))</f>
        <v>Sudeste</v>
      </c>
    </row>
    <row r="2181" customFormat="false" ht="15" hidden="false" customHeight="false" outlineLevel="0" collapsed="false">
      <c r="A2181" s="2" t="s">
        <v>2317</v>
      </c>
      <c r="B2181" s="2" t="s">
        <v>68</v>
      </c>
      <c r="C2181" s="2" t="s">
        <v>102</v>
      </c>
      <c r="D2181" s="2" t="s">
        <v>103</v>
      </c>
      <c r="E2181" s="13" t="n">
        <v>44283</v>
      </c>
      <c r="F2181" s="13" t="n">
        <v>45378</v>
      </c>
      <c r="G2181" s="2" t="s">
        <v>32</v>
      </c>
      <c r="H2181" s="2" t="s">
        <v>119</v>
      </c>
      <c r="I2181" s="2" t="s">
        <v>99</v>
      </c>
      <c r="J2181" s="2" t="s">
        <v>100</v>
      </c>
      <c r="K2181" s="14" t="n">
        <v>5854.34</v>
      </c>
      <c r="L2181" s="2" t="n">
        <f aca="false">IF(E2181="","",ROUND((Indicadores!$B$4-E2181)/365.25,1))</f>
        <v>5.6</v>
      </c>
      <c r="M2181" s="2" t="str">
        <f aca="false">IF(E2181="","Virtual",IF(L2181&gt;=Indicadores!$B$6,"Fim de Vida",IF(L2181&gt;=Indicadores!$B$5,"Envelhecendo","Atual")))</f>
        <v>Fim de Vida</v>
      </c>
      <c r="N2181" s="2" t="str">
        <f aca="false">IF(F2181="","N/A",IF(F2181&lt;Indicadores!$B$4,"Vencida","Vigente"))</f>
        <v>Vencida</v>
      </c>
      <c r="O2181" s="2" t="str">
        <f aca="false">INDEX(Locais!$B$2:$B$13,MATCH(H2181,Locais!$A$2:$A$13,0))</f>
        <v>Regional - São Paulo</v>
      </c>
      <c r="P2181" s="2" t="str">
        <f aca="false">INDEX(Locais!$C$2:$C$13,MATCH(H2181,Locais!$A$2:$A$13,0))</f>
        <v>Sudeste</v>
      </c>
    </row>
    <row r="2182" customFormat="false" ht="15" hidden="false" customHeight="false" outlineLevel="0" collapsed="false">
      <c r="A2182" s="2" t="s">
        <v>2318</v>
      </c>
      <c r="B2182" s="2" t="s">
        <v>68</v>
      </c>
      <c r="C2182" s="2" t="s">
        <v>126</v>
      </c>
      <c r="D2182" s="2" t="s">
        <v>127</v>
      </c>
      <c r="E2182" s="13" t="n">
        <v>44929</v>
      </c>
      <c r="F2182" s="13" t="n">
        <v>46024</v>
      </c>
      <c r="G2182" s="2" t="s">
        <v>34</v>
      </c>
      <c r="H2182" s="2" t="s">
        <v>165</v>
      </c>
      <c r="I2182" s="2" t="s">
        <v>130</v>
      </c>
      <c r="J2182" s="2" t="s">
        <v>100</v>
      </c>
      <c r="K2182" s="14" t="n">
        <v>5533.63</v>
      </c>
      <c r="L2182" s="2" t="n">
        <f aca="false">IF(E2182="","",ROUND((Indicadores!$B$4-E2182)/365.25,1))</f>
        <v>3.8</v>
      </c>
      <c r="M2182" s="2" t="str">
        <f aca="false">IF(E2182="","Virtual",IF(L2182&gt;=Indicadores!$B$6,"Fim de Vida",IF(L2182&gt;=Indicadores!$B$5,"Envelhecendo","Atual")))</f>
        <v>Envelhecendo</v>
      </c>
      <c r="N2182" s="2" t="str">
        <f aca="false">IF(F2182="","N/A",IF(F2182&lt;Indicadores!$B$4,"Vencida","Vigente"))</f>
        <v>Vencida</v>
      </c>
      <c r="O2182" s="2" t="str">
        <f aca="false">INDEX(Locais!$B$2:$B$13,MATCH(H2182,Locais!$A$2:$A$13,0))</f>
        <v>Regional - Salvador</v>
      </c>
      <c r="P2182" s="2" t="str">
        <f aca="false">INDEX(Locais!$C$2:$C$13,MATCH(H2182,Locais!$A$2:$A$13,0))</f>
        <v>Nordeste</v>
      </c>
    </row>
    <row r="2183" customFormat="false" ht="15" hidden="false" customHeight="false" outlineLevel="0" collapsed="false">
      <c r="A2183" s="2" t="s">
        <v>2319</v>
      </c>
      <c r="B2183" s="2" t="s">
        <v>68</v>
      </c>
      <c r="C2183" s="2" t="s">
        <v>102</v>
      </c>
      <c r="D2183" s="2" t="s">
        <v>103</v>
      </c>
      <c r="E2183" s="13" t="n">
        <v>45008</v>
      </c>
      <c r="F2183" s="13" t="n">
        <v>46103</v>
      </c>
      <c r="G2183" s="2" t="s">
        <v>32</v>
      </c>
      <c r="H2183" s="2" t="s">
        <v>104</v>
      </c>
      <c r="I2183" s="2" t="s">
        <v>136</v>
      </c>
      <c r="J2183" s="2" t="s">
        <v>100</v>
      </c>
      <c r="K2183" s="14" t="n">
        <v>5194.63</v>
      </c>
      <c r="L2183" s="2" t="n">
        <f aca="false">IF(E2183="","",ROUND((Indicadores!$B$4-E2183)/365.25,1))</f>
        <v>3.6</v>
      </c>
      <c r="M2183" s="2" t="str">
        <f aca="false">IF(E2183="","Virtual",IF(L2183&gt;=Indicadores!$B$6,"Fim de Vida",IF(L2183&gt;=Indicadores!$B$5,"Envelhecendo","Atual")))</f>
        <v>Envelhecendo</v>
      </c>
      <c r="N2183" s="2" t="str">
        <f aca="false">IF(F2183="","N/A",IF(F2183&lt;Indicadores!$B$4,"Vencida","Vigente"))</f>
        <v>Vencida</v>
      </c>
      <c r="O2183" s="2" t="str">
        <f aca="false">INDEX(Locais!$B$2:$B$13,MATCH(H2183,Locais!$A$2:$A$13,0))</f>
        <v>Regional - Fortaleza</v>
      </c>
      <c r="P2183" s="2" t="str">
        <f aca="false">INDEX(Locais!$C$2:$C$13,MATCH(H2183,Locais!$A$2:$A$13,0))</f>
        <v>Nordeste</v>
      </c>
    </row>
    <row r="2184" customFormat="false" ht="15" hidden="false" customHeight="false" outlineLevel="0" collapsed="false">
      <c r="A2184" s="2" t="s">
        <v>2320</v>
      </c>
      <c r="B2184" s="2" t="s">
        <v>68</v>
      </c>
      <c r="C2184" s="2" t="s">
        <v>96</v>
      </c>
      <c r="D2184" s="2" t="s">
        <v>132</v>
      </c>
      <c r="E2184" s="13" t="n">
        <v>45538</v>
      </c>
      <c r="F2184" s="13" t="n">
        <v>46633</v>
      </c>
      <c r="G2184" s="2" t="s">
        <v>32</v>
      </c>
      <c r="H2184" s="2" t="s">
        <v>98</v>
      </c>
      <c r="I2184" s="2" t="s">
        <v>99</v>
      </c>
      <c r="J2184" s="2" t="s">
        <v>100</v>
      </c>
      <c r="K2184" s="14" t="n">
        <v>5122</v>
      </c>
      <c r="L2184" s="2" t="n">
        <f aca="false">IF(E2184="","",ROUND((Indicadores!$B$4-E2184)/365.25,1))</f>
        <v>2.1</v>
      </c>
      <c r="M2184" s="2" t="str">
        <f aca="false">IF(E2184="","Virtual",IF(L2184&gt;=Indicadores!$B$6,"Fim de Vida",IF(L2184&gt;=Indicadores!$B$5,"Envelhecendo","Atual")))</f>
        <v>Atual</v>
      </c>
      <c r="N2184" s="2" t="str">
        <f aca="false">IF(F2184="","N/A",IF(F2184&lt;Indicadores!$B$4,"Vencida","Vigente"))</f>
        <v>Vigente</v>
      </c>
      <c r="O2184" s="2" t="str">
        <f aca="false">INDEX(Locais!$B$2:$B$13,MATCH(H2184,Locais!$A$2:$A$13,0))</f>
        <v>Sede - Brasília</v>
      </c>
      <c r="P2184" s="2" t="str">
        <f aca="false">INDEX(Locais!$C$2:$C$13,MATCH(H2184,Locais!$A$2:$A$13,0))</f>
        <v>Centro-Oeste</v>
      </c>
    </row>
    <row r="2185" customFormat="false" ht="15" hidden="false" customHeight="false" outlineLevel="0" collapsed="false">
      <c r="A2185" s="2" t="s">
        <v>2321</v>
      </c>
      <c r="B2185" s="2" t="s">
        <v>70</v>
      </c>
      <c r="C2185" s="2" t="s">
        <v>126</v>
      </c>
      <c r="D2185" s="2" t="s">
        <v>162</v>
      </c>
      <c r="E2185" s="13" t="n">
        <v>43625</v>
      </c>
      <c r="F2185" s="13" t="n">
        <v>45450</v>
      </c>
      <c r="G2185" s="2" t="s">
        <v>32</v>
      </c>
      <c r="H2185" s="2" t="s">
        <v>98</v>
      </c>
      <c r="I2185" s="2" t="s">
        <v>120</v>
      </c>
      <c r="J2185" s="2" t="s">
        <v>100</v>
      </c>
      <c r="K2185" s="14" t="n">
        <v>14407.66</v>
      </c>
      <c r="L2185" s="2" t="n">
        <f aca="false">IF(E2185="","",ROUND((Indicadores!$B$4-E2185)/365.25,1))</f>
        <v>7.4</v>
      </c>
      <c r="M2185" s="2" t="str">
        <f aca="false">IF(E2185="","Virtual",IF(L2185&gt;=Indicadores!$B$6,"Fim de Vida",IF(L2185&gt;=Indicadores!$B$5,"Envelhecendo","Atual")))</f>
        <v>Fim de Vida</v>
      </c>
      <c r="N2185" s="2" t="str">
        <f aca="false">IF(F2185="","N/A",IF(F2185&lt;Indicadores!$B$4,"Vencida","Vigente"))</f>
        <v>Vencida</v>
      </c>
      <c r="O2185" s="2" t="str">
        <f aca="false">INDEX(Locais!$B$2:$B$13,MATCH(H2185,Locais!$A$2:$A$13,0))</f>
        <v>Sede - Brasília</v>
      </c>
      <c r="P2185" s="2" t="str">
        <f aca="false">INDEX(Locais!$C$2:$C$13,MATCH(H2185,Locais!$A$2:$A$13,0))</f>
        <v>Centro-Oeste</v>
      </c>
    </row>
    <row r="2186" customFormat="false" ht="15" hidden="false" customHeight="false" outlineLevel="0" collapsed="false">
      <c r="A2186" s="2" t="s">
        <v>2322</v>
      </c>
      <c r="B2186" s="2" t="s">
        <v>68</v>
      </c>
      <c r="C2186" s="2" t="s">
        <v>102</v>
      </c>
      <c r="D2186" s="2" t="s">
        <v>103</v>
      </c>
      <c r="E2186" s="13" t="n">
        <v>42936</v>
      </c>
      <c r="F2186" s="13" t="n">
        <v>44031</v>
      </c>
      <c r="G2186" s="2" t="s">
        <v>118</v>
      </c>
      <c r="H2186" s="2" t="s">
        <v>98</v>
      </c>
      <c r="I2186" s="2" t="s">
        <v>130</v>
      </c>
      <c r="J2186" s="2" t="s">
        <v>100</v>
      </c>
      <c r="K2186" s="14" t="n">
        <v>5270.1</v>
      </c>
      <c r="L2186" s="2" t="n">
        <f aca="false">IF(E2186="","",ROUND((Indicadores!$B$4-E2186)/365.25,1))</f>
        <v>9.2</v>
      </c>
      <c r="M2186" s="2" t="str">
        <f aca="false">IF(E2186="","Virtual",IF(L2186&gt;=Indicadores!$B$6,"Fim de Vida",IF(L2186&gt;=Indicadores!$B$5,"Envelhecendo","Atual")))</f>
        <v>Fim de Vida</v>
      </c>
      <c r="N2186" s="2" t="str">
        <f aca="false">IF(F2186="","N/A",IF(F2186&lt;Indicadores!$B$4,"Vencida","Vigente"))</f>
        <v>Vencida</v>
      </c>
      <c r="O2186" s="2" t="str">
        <f aca="false">INDEX(Locais!$B$2:$B$13,MATCH(H2186,Locais!$A$2:$A$13,0))</f>
        <v>Sede - Brasília</v>
      </c>
      <c r="P2186" s="2" t="str">
        <f aca="false">INDEX(Locais!$C$2:$C$13,MATCH(H2186,Locais!$A$2:$A$13,0))</f>
        <v>Centro-Oeste</v>
      </c>
    </row>
    <row r="2187" customFormat="false" ht="15" hidden="false" customHeight="false" outlineLevel="0" collapsed="false">
      <c r="A2187" s="2" t="s">
        <v>2323</v>
      </c>
      <c r="B2187" s="2" t="s">
        <v>70</v>
      </c>
      <c r="C2187" s="2" t="s">
        <v>96</v>
      </c>
      <c r="D2187" s="2" t="s">
        <v>122</v>
      </c>
      <c r="E2187" s="13" t="n">
        <v>44131</v>
      </c>
      <c r="F2187" s="13" t="n">
        <v>45956</v>
      </c>
      <c r="G2187" s="2" t="s">
        <v>32</v>
      </c>
      <c r="H2187" s="2" t="s">
        <v>98</v>
      </c>
      <c r="I2187" s="2" t="s">
        <v>111</v>
      </c>
      <c r="J2187" s="2" t="s">
        <v>100</v>
      </c>
      <c r="K2187" s="14" t="n">
        <v>18406.07</v>
      </c>
      <c r="L2187" s="2" t="n">
        <f aca="false">IF(E2187="","",ROUND((Indicadores!$B$4-E2187)/365.25,1))</f>
        <v>6</v>
      </c>
      <c r="M2187" s="2" t="str">
        <f aca="false">IF(E2187="","Virtual",IF(L2187&gt;=Indicadores!$B$6,"Fim de Vida",IF(L2187&gt;=Indicadores!$B$5,"Envelhecendo","Atual")))</f>
        <v>Fim de Vida</v>
      </c>
      <c r="N2187" s="2" t="str">
        <f aca="false">IF(F2187="","N/A",IF(F2187&lt;Indicadores!$B$4,"Vencida","Vigente"))</f>
        <v>Vencida</v>
      </c>
      <c r="O2187" s="2" t="str">
        <f aca="false">INDEX(Locais!$B$2:$B$13,MATCH(H2187,Locais!$A$2:$A$13,0))</f>
        <v>Sede - Brasília</v>
      </c>
      <c r="P2187" s="2" t="str">
        <f aca="false">INDEX(Locais!$C$2:$C$13,MATCH(H2187,Locais!$A$2:$A$13,0))</f>
        <v>Centro-Oeste</v>
      </c>
    </row>
    <row r="2188" customFormat="false" ht="15" hidden="false" customHeight="false" outlineLevel="0" collapsed="false">
      <c r="A2188" s="2" t="s">
        <v>2324</v>
      </c>
      <c r="B2188" s="2" t="s">
        <v>68</v>
      </c>
      <c r="C2188" s="2" t="s">
        <v>96</v>
      </c>
      <c r="D2188" s="2" t="s">
        <v>132</v>
      </c>
      <c r="E2188" s="13" t="n">
        <v>43614</v>
      </c>
      <c r="F2188" s="13" t="n">
        <v>44709</v>
      </c>
      <c r="G2188" s="2" t="s">
        <v>32</v>
      </c>
      <c r="H2188" s="2" t="s">
        <v>98</v>
      </c>
      <c r="I2188" s="2" t="s">
        <v>109</v>
      </c>
      <c r="J2188" s="2" t="s">
        <v>100</v>
      </c>
      <c r="K2188" s="14" t="n">
        <v>6337.97</v>
      </c>
      <c r="L2188" s="2" t="n">
        <f aca="false">IF(E2188="","",ROUND((Indicadores!$B$4-E2188)/365.25,1))</f>
        <v>7.4</v>
      </c>
      <c r="M2188" s="2" t="str">
        <f aca="false">IF(E2188="","Virtual",IF(L2188&gt;=Indicadores!$B$6,"Fim de Vida",IF(L2188&gt;=Indicadores!$B$5,"Envelhecendo","Atual")))</f>
        <v>Fim de Vida</v>
      </c>
      <c r="N2188" s="2" t="str">
        <f aca="false">IF(F2188="","N/A",IF(F2188&lt;Indicadores!$B$4,"Vencida","Vigente"))</f>
        <v>Vencida</v>
      </c>
      <c r="O2188" s="2" t="str">
        <f aca="false">INDEX(Locais!$B$2:$B$13,MATCH(H2188,Locais!$A$2:$A$13,0))</f>
        <v>Sede - Brasília</v>
      </c>
      <c r="P2188" s="2" t="str">
        <f aca="false">INDEX(Locais!$C$2:$C$13,MATCH(H2188,Locais!$A$2:$A$13,0))</f>
        <v>Centro-Oeste</v>
      </c>
    </row>
    <row r="2189" customFormat="false" ht="15" hidden="false" customHeight="false" outlineLevel="0" collapsed="false">
      <c r="A2189" s="2" t="s">
        <v>2325</v>
      </c>
      <c r="B2189" s="2" t="s">
        <v>69</v>
      </c>
      <c r="C2189" s="2" t="s">
        <v>102</v>
      </c>
      <c r="D2189" s="2" t="s">
        <v>113</v>
      </c>
      <c r="E2189" s="13" t="n">
        <v>45533</v>
      </c>
      <c r="F2189" s="13" t="n">
        <v>46628</v>
      </c>
      <c r="G2189" s="2" t="s">
        <v>32</v>
      </c>
      <c r="H2189" s="2" t="s">
        <v>114</v>
      </c>
      <c r="I2189" s="2" t="s">
        <v>142</v>
      </c>
      <c r="J2189" s="2" t="s">
        <v>100</v>
      </c>
      <c r="K2189" s="14" t="n">
        <v>9358.78</v>
      </c>
      <c r="L2189" s="2" t="n">
        <f aca="false">IF(E2189="","",ROUND((Indicadores!$B$4-E2189)/365.25,1))</f>
        <v>2.1</v>
      </c>
      <c r="M2189" s="2" t="str">
        <f aca="false">IF(E2189="","Virtual",IF(L2189&gt;=Indicadores!$B$6,"Fim de Vida",IF(L2189&gt;=Indicadores!$B$5,"Envelhecendo","Atual")))</f>
        <v>Atual</v>
      </c>
      <c r="N2189" s="2" t="str">
        <f aca="false">IF(F2189="","N/A",IF(F2189&lt;Indicadores!$B$4,"Vencida","Vigente"))</f>
        <v>Vigente</v>
      </c>
      <c r="O2189" s="2" t="str">
        <f aca="false">INDEX(Locais!$B$2:$B$13,MATCH(H2189,Locais!$A$2:$A$13,0))</f>
        <v>Regional - Belo Horizonte</v>
      </c>
      <c r="P2189" s="2" t="str">
        <f aca="false">INDEX(Locais!$C$2:$C$13,MATCH(H2189,Locais!$A$2:$A$13,0))</f>
        <v>Sudeste</v>
      </c>
    </row>
    <row r="2190" customFormat="false" ht="15" hidden="false" customHeight="false" outlineLevel="0" collapsed="false">
      <c r="A2190" s="2" t="s">
        <v>2326</v>
      </c>
      <c r="B2190" s="2" t="s">
        <v>68</v>
      </c>
      <c r="C2190" s="2" t="s">
        <v>102</v>
      </c>
      <c r="D2190" s="2" t="s">
        <v>103</v>
      </c>
      <c r="E2190" s="13" t="n">
        <v>45442</v>
      </c>
      <c r="F2190" s="13" t="n">
        <v>46537</v>
      </c>
      <c r="G2190" s="2" t="s">
        <v>32</v>
      </c>
      <c r="H2190" s="2" t="s">
        <v>165</v>
      </c>
      <c r="I2190" s="2" t="s">
        <v>120</v>
      </c>
      <c r="J2190" s="2" t="s">
        <v>100</v>
      </c>
      <c r="K2190" s="14" t="n">
        <v>6268.21</v>
      </c>
      <c r="L2190" s="2" t="n">
        <f aca="false">IF(E2190="","",ROUND((Indicadores!$B$4-E2190)/365.25,1))</f>
        <v>2.4</v>
      </c>
      <c r="M2190" s="2" t="str">
        <f aca="false">IF(E2190="","Virtual",IF(L2190&gt;=Indicadores!$B$6,"Fim de Vida",IF(L2190&gt;=Indicadores!$B$5,"Envelhecendo","Atual")))</f>
        <v>Atual</v>
      </c>
      <c r="N2190" s="2" t="str">
        <f aca="false">IF(F2190="","N/A",IF(F2190&lt;Indicadores!$B$4,"Vencida","Vigente"))</f>
        <v>Vigente</v>
      </c>
      <c r="O2190" s="2" t="str">
        <f aca="false">INDEX(Locais!$B$2:$B$13,MATCH(H2190,Locais!$A$2:$A$13,0))</f>
        <v>Regional - Salvador</v>
      </c>
      <c r="P2190" s="2" t="str">
        <f aca="false">INDEX(Locais!$C$2:$C$13,MATCH(H2190,Locais!$A$2:$A$13,0))</f>
        <v>Nordeste</v>
      </c>
    </row>
    <row r="2191" customFormat="false" ht="15" hidden="false" customHeight="false" outlineLevel="0" collapsed="false">
      <c r="A2191" s="2" t="s">
        <v>2327</v>
      </c>
      <c r="B2191" s="2" t="s">
        <v>71</v>
      </c>
      <c r="C2191" s="2" t="s">
        <v>126</v>
      </c>
      <c r="D2191" s="2" t="s">
        <v>157</v>
      </c>
      <c r="E2191" s="13" t="n">
        <v>45440</v>
      </c>
      <c r="F2191" s="13" t="n">
        <v>46535</v>
      </c>
      <c r="G2191" s="2" t="s">
        <v>32</v>
      </c>
      <c r="H2191" s="2" t="s">
        <v>108</v>
      </c>
      <c r="I2191" s="2" t="s">
        <v>136</v>
      </c>
      <c r="J2191" s="2" t="s">
        <v>100</v>
      </c>
      <c r="K2191" s="14" t="n">
        <v>2721.76</v>
      </c>
      <c r="L2191" s="2" t="n">
        <f aca="false">IF(E2191="","",ROUND((Indicadores!$B$4-E2191)/365.25,1))</f>
        <v>2.4</v>
      </c>
      <c r="M2191" s="2" t="str">
        <f aca="false">IF(E2191="","Virtual",IF(L2191&gt;=Indicadores!$B$6,"Fim de Vida",IF(L2191&gt;=Indicadores!$B$5,"Envelhecendo","Atual")))</f>
        <v>Atual</v>
      </c>
      <c r="N2191" s="2" t="str">
        <f aca="false">IF(F2191="","N/A",IF(F2191&lt;Indicadores!$B$4,"Vencida","Vigente"))</f>
        <v>Vigente</v>
      </c>
      <c r="O2191" s="2" t="str">
        <f aca="false">INDEX(Locais!$B$2:$B$13,MATCH(H2191,Locais!$A$2:$A$13,0))</f>
        <v>Regional - Porto Alegre</v>
      </c>
      <c r="P2191" s="2" t="str">
        <f aca="false">INDEX(Locais!$C$2:$C$13,MATCH(H2191,Locais!$A$2:$A$13,0))</f>
        <v>Sul</v>
      </c>
    </row>
    <row r="2192" customFormat="false" ht="15" hidden="false" customHeight="false" outlineLevel="0" collapsed="false">
      <c r="A2192" s="2" t="s">
        <v>2328</v>
      </c>
      <c r="B2192" s="2" t="s">
        <v>69</v>
      </c>
      <c r="C2192" s="2" t="s">
        <v>126</v>
      </c>
      <c r="D2192" s="2" t="s">
        <v>169</v>
      </c>
      <c r="E2192" s="13" t="n">
        <v>43709</v>
      </c>
      <c r="F2192" s="13" t="n">
        <v>44804</v>
      </c>
      <c r="G2192" s="2" t="s">
        <v>34</v>
      </c>
      <c r="H2192" s="2" t="s">
        <v>141</v>
      </c>
      <c r="I2192" s="2" t="s">
        <v>130</v>
      </c>
      <c r="J2192" s="2" t="s">
        <v>100</v>
      </c>
      <c r="K2192" s="14" t="n">
        <v>8314.63</v>
      </c>
      <c r="L2192" s="2" t="n">
        <f aca="false">IF(E2192="","",ROUND((Indicadores!$B$4-E2192)/365.25,1))</f>
        <v>7.1</v>
      </c>
      <c r="M2192" s="2" t="str">
        <f aca="false">IF(E2192="","Virtual",IF(L2192&gt;=Indicadores!$B$6,"Fim de Vida",IF(L2192&gt;=Indicadores!$B$5,"Envelhecendo","Atual")))</f>
        <v>Fim de Vida</v>
      </c>
      <c r="N2192" s="2" t="str">
        <f aca="false">IF(F2192="","N/A",IF(F2192&lt;Indicadores!$B$4,"Vencida","Vigente"))</f>
        <v>Vencida</v>
      </c>
      <c r="O2192" s="2" t="str">
        <f aca="false">INDEX(Locais!$B$2:$B$13,MATCH(H2192,Locais!$A$2:$A$13,0))</f>
        <v>Regional - Curitiba</v>
      </c>
      <c r="P2192" s="2" t="str">
        <f aca="false">INDEX(Locais!$C$2:$C$13,MATCH(H2192,Locais!$A$2:$A$13,0))</f>
        <v>Sul</v>
      </c>
    </row>
    <row r="2193" customFormat="false" ht="15" hidden="false" customHeight="false" outlineLevel="0" collapsed="false">
      <c r="A2193" s="2" t="s">
        <v>2329</v>
      </c>
      <c r="B2193" s="2" t="s">
        <v>69</v>
      </c>
      <c r="C2193" s="2" t="s">
        <v>126</v>
      </c>
      <c r="D2193" s="2" t="s">
        <v>169</v>
      </c>
      <c r="E2193" s="13" t="n">
        <v>45767</v>
      </c>
      <c r="F2193" s="13" t="n">
        <v>46862</v>
      </c>
      <c r="G2193" s="2" t="s">
        <v>32</v>
      </c>
      <c r="H2193" s="2" t="s">
        <v>163</v>
      </c>
      <c r="I2193" s="2" t="s">
        <v>99</v>
      </c>
      <c r="J2193" s="2" t="s">
        <v>100</v>
      </c>
      <c r="K2193" s="14" t="n">
        <v>7893.83</v>
      </c>
      <c r="L2193" s="2" t="n">
        <f aca="false">IF(E2193="","",ROUND((Indicadores!$B$4-E2193)/365.25,1))</f>
        <v>1.5</v>
      </c>
      <c r="M2193" s="2" t="str">
        <f aca="false">IF(E2193="","Virtual",IF(L2193&gt;=Indicadores!$B$6,"Fim de Vida",IF(L2193&gt;=Indicadores!$B$5,"Envelhecendo","Atual")))</f>
        <v>Atual</v>
      </c>
      <c r="N2193" s="2" t="str">
        <f aca="false">IF(F2193="","N/A",IF(F2193&lt;Indicadores!$B$4,"Vencida","Vigente"))</f>
        <v>Vigente</v>
      </c>
      <c r="O2193" s="2" t="str">
        <f aca="false">INDEX(Locais!$B$2:$B$13,MATCH(H2193,Locais!$A$2:$A$13,0))</f>
        <v>Regional - Manaus</v>
      </c>
      <c r="P2193" s="2" t="str">
        <f aca="false">INDEX(Locais!$C$2:$C$13,MATCH(H2193,Locais!$A$2:$A$13,0))</f>
        <v>Norte</v>
      </c>
    </row>
    <row r="2194" customFormat="false" ht="15" hidden="false" customHeight="false" outlineLevel="0" collapsed="false">
      <c r="A2194" s="2" t="s">
        <v>2330</v>
      </c>
      <c r="B2194" s="2" t="s">
        <v>71</v>
      </c>
      <c r="C2194" s="2" t="s">
        <v>126</v>
      </c>
      <c r="D2194" s="2" t="s">
        <v>157</v>
      </c>
      <c r="E2194" s="13" t="n">
        <v>45341</v>
      </c>
      <c r="F2194" s="13" t="n">
        <v>46436</v>
      </c>
      <c r="G2194" s="2" t="s">
        <v>151</v>
      </c>
      <c r="H2194" s="2" t="s">
        <v>114</v>
      </c>
      <c r="I2194" s="2" t="s">
        <v>111</v>
      </c>
      <c r="J2194" s="2" t="s">
        <v>137</v>
      </c>
      <c r="K2194" s="14" t="n">
        <v>2522.59</v>
      </c>
      <c r="L2194" s="2" t="n">
        <f aca="false">IF(E2194="","",ROUND((Indicadores!$B$4-E2194)/365.25,1))</f>
        <v>2.7</v>
      </c>
      <c r="M2194" s="2" t="str">
        <f aca="false">IF(E2194="","Virtual",IF(L2194&gt;=Indicadores!$B$6,"Fim de Vida",IF(L2194&gt;=Indicadores!$B$5,"Envelhecendo","Atual")))</f>
        <v>Atual</v>
      </c>
      <c r="N2194" s="2" t="str">
        <f aca="false">IF(F2194="","N/A",IF(F2194&lt;Indicadores!$B$4,"Vencida","Vigente"))</f>
        <v>Vigente</v>
      </c>
      <c r="O2194" s="2" t="str">
        <f aca="false">INDEX(Locais!$B$2:$B$13,MATCH(H2194,Locais!$A$2:$A$13,0))</f>
        <v>Regional - Belo Horizonte</v>
      </c>
      <c r="P2194" s="2" t="str">
        <f aca="false">INDEX(Locais!$C$2:$C$13,MATCH(H2194,Locais!$A$2:$A$13,0))</f>
        <v>Sudeste</v>
      </c>
    </row>
    <row r="2195" customFormat="false" ht="15" hidden="false" customHeight="false" outlineLevel="0" collapsed="false">
      <c r="A2195" s="2" t="s">
        <v>2331</v>
      </c>
      <c r="B2195" s="2" t="s">
        <v>68</v>
      </c>
      <c r="C2195" s="2" t="s">
        <v>96</v>
      </c>
      <c r="D2195" s="2" t="s">
        <v>132</v>
      </c>
      <c r="E2195" s="13" t="n">
        <v>44865</v>
      </c>
      <c r="F2195" s="13" t="n">
        <v>45960</v>
      </c>
      <c r="G2195" s="2" t="s">
        <v>32</v>
      </c>
      <c r="H2195" s="2" t="s">
        <v>98</v>
      </c>
      <c r="I2195" s="2" t="s">
        <v>133</v>
      </c>
      <c r="J2195" s="2" t="s">
        <v>100</v>
      </c>
      <c r="K2195" s="14" t="n">
        <v>5435.9</v>
      </c>
      <c r="L2195" s="2" t="n">
        <f aca="false">IF(E2195="","",ROUND((Indicadores!$B$4-E2195)/365.25,1))</f>
        <v>4</v>
      </c>
      <c r="M2195" s="2" t="str">
        <f aca="false">IF(E2195="","Virtual",IF(L2195&gt;=Indicadores!$B$6,"Fim de Vida",IF(L2195&gt;=Indicadores!$B$5,"Envelhecendo","Atual")))</f>
        <v>Envelhecendo</v>
      </c>
      <c r="N2195" s="2" t="str">
        <f aca="false">IF(F2195="","N/A",IF(F2195&lt;Indicadores!$B$4,"Vencida","Vigente"))</f>
        <v>Vencida</v>
      </c>
      <c r="O2195" s="2" t="str">
        <f aca="false">INDEX(Locais!$B$2:$B$13,MATCH(H2195,Locais!$A$2:$A$13,0))</f>
        <v>Sede - Brasília</v>
      </c>
      <c r="P2195" s="2" t="str">
        <f aca="false">INDEX(Locais!$C$2:$C$13,MATCH(H2195,Locais!$A$2:$A$13,0))</f>
        <v>Centro-Oeste</v>
      </c>
    </row>
    <row r="2196" customFormat="false" ht="15" hidden="false" customHeight="false" outlineLevel="0" collapsed="false">
      <c r="A2196" s="2" t="s">
        <v>2332</v>
      </c>
      <c r="B2196" s="2" t="s">
        <v>68</v>
      </c>
      <c r="C2196" s="2" t="s">
        <v>102</v>
      </c>
      <c r="D2196" s="2" t="s">
        <v>103</v>
      </c>
      <c r="E2196" s="13" t="n">
        <v>43744</v>
      </c>
      <c r="F2196" s="13" t="n">
        <v>44839</v>
      </c>
      <c r="G2196" s="2" t="s">
        <v>151</v>
      </c>
      <c r="H2196" s="2" t="s">
        <v>98</v>
      </c>
      <c r="I2196" s="2" t="s">
        <v>124</v>
      </c>
      <c r="J2196" s="2" t="s">
        <v>137</v>
      </c>
      <c r="K2196" s="14" t="n">
        <v>5439.96</v>
      </c>
      <c r="L2196" s="2" t="n">
        <f aca="false">IF(E2196="","",ROUND((Indicadores!$B$4-E2196)/365.25,1))</f>
        <v>7</v>
      </c>
      <c r="M2196" s="2" t="str">
        <f aca="false">IF(E2196="","Virtual",IF(L2196&gt;=Indicadores!$B$6,"Fim de Vida",IF(L2196&gt;=Indicadores!$B$5,"Envelhecendo","Atual")))</f>
        <v>Fim de Vida</v>
      </c>
      <c r="N2196" s="2" t="str">
        <f aca="false">IF(F2196="","N/A",IF(F2196&lt;Indicadores!$B$4,"Vencida","Vigente"))</f>
        <v>Vencida</v>
      </c>
      <c r="O2196" s="2" t="str">
        <f aca="false">INDEX(Locais!$B$2:$B$13,MATCH(H2196,Locais!$A$2:$A$13,0))</f>
        <v>Sede - Brasília</v>
      </c>
      <c r="P2196" s="2" t="str">
        <f aca="false">INDEX(Locais!$C$2:$C$13,MATCH(H2196,Locais!$A$2:$A$13,0))</f>
        <v>Centro-Oeste</v>
      </c>
    </row>
    <row r="2197" customFormat="false" ht="15" hidden="false" customHeight="false" outlineLevel="0" collapsed="false">
      <c r="A2197" s="2" t="s">
        <v>2333</v>
      </c>
      <c r="B2197" s="2" t="s">
        <v>70</v>
      </c>
      <c r="C2197" s="2" t="s">
        <v>96</v>
      </c>
      <c r="D2197" s="2" t="s">
        <v>122</v>
      </c>
      <c r="E2197" s="13" t="n">
        <v>43853</v>
      </c>
      <c r="F2197" s="13" t="n">
        <v>45678</v>
      </c>
      <c r="G2197" s="2" t="s">
        <v>32</v>
      </c>
      <c r="H2197" s="2" t="s">
        <v>165</v>
      </c>
      <c r="I2197" s="2" t="s">
        <v>120</v>
      </c>
      <c r="J2197" s="2" t="s">
        <v>100</v>
      </c>
      <c r="K2197" s="14" t="n">
        <v>16010.51</v>
      </c>
      <c r="L2197" s="2" t="n">
        <f aca="false">IF(E2197="","",ROUND((Indicadores!$B$4-E2197)/365.25,1))</f>
        <v>6.7</v>
      </c>
      <c r="M2197" s="2" t="str">
        <f aca="false">IF(E2197="","Virtual",IF(L2197&gt;=Indicadores!$B$6,"Fim de Vida",IF(L2197&gt;=Indicadores!$B$5,"Envelhecendo","Atual")))</f>
        <v>Fim de Vida</v>
      </c>
      <c r="N2197" s="2" t="str">
        <f aca="false">IF(F2197="","N/A",IF(F2197&lt;Indicadores!$B$4,"Vencida","Vigente"))</f>
        <v>Vencida</v>
      </c>
      <c r="O2197" s="2" t="str">
        <f aca="false">INDEX(Locais!$B$2:$B$13,MATCH(H2197,Locais!$A$2:$A$13,0))</f>
        <v>Regional - Salvador</v>
      </c>
      <c r="P2197" s="2" t="str">
        <f aca="false">INDEX(Locais!$C$2:$C$13,MATCH(H2197,Locais!$A$2:$A$13,0))</f>
        <v>Nordeste</v>
      </c>
    </row>
    <row r="2198" customFormat="false" ht="15" hidden="false" customHeight="false" outlineLevel="0" collapsed="false">
      <c r="A2198" s="2" t="s">
        <v>2334</v>
      </c>
      <c r="B2198" s="2" t="s">
        <v>68</v>
      </c>
      <c r="C2198" s="2" t="s">
        <v>102</v>
      </c>
      <c r="D2198" s="2" t="s">
        <v>103</v>
      </c>
      <c r="E2198" s="13" t="n">
        <v>45465</v>
      </c>
      <c r="F2198" s="13" t="n">
        <v>46560</v>
      </c>
      <c r="G2198" s="2" t="s">
        <v>32</v>
      </c>
      <c r="H2198" s="2" t="s">
        <v>104</v>
      </c>
      <c r="I2198" s="2" t="s">
        <v>136</v>
      </c>
      <c r="J2198" s="2" t="s">
        <v>100</v>
      </c>
      <c r="K2198" s="14" t="n">
        <v>5394.82</v>
      </c>
      <c r="L2198" s="2" t="n">
        <f aca="false">IF(E2198="","",ROUND((Indicadores!$B$4-E2198)/365.25,1))</f>
        <v>2.3</v>
      </c>
      <c r="M2198" s="2" t="str">
        <f aca="false">IF(E2198="","Virtual",IF(L2198&gt;=Indicadores!$B$6,"Fim de Vida",IF(L2198&gt;=Indicadores!$B$5,"Envelhecendo","Atual")))</f>
        <v>Atual</v>
      </c>
      <c r="N2198" s="2" t="str">
        <f aca="false">IF(F2198="","N/A",IF(F2198&lt;Indicadores!$B$4,"Vencida","Vigente"))</f>
        <v>Vigente</v>
      </c>
      <c r="O2198" s="2" t="str">
        <f aca="false">INDEX(Locais!$B$2:$B$13,MATCH(H2198,Locais!$A$2:$A$13,0))</f>
        <v>Regional - Fortaleza</v>
      </c>
      <c r="P2198" s="2" t="str">
        <f aca="false">INDEX(Locais!$C$2:$C$13,MATCH(H2198,Locais!$A$2:$A$13,0))</f>
        <v>Nordeste</v>
      </c>
    </row>
    <row r="2199" customFormat="false" ht="15" hidden="false" customHeight="false" outlineLevel="0" collapsed="false">
      <c r="A2199" s="2" t="s">
        <v>2335</v>
      </c>
      <c r="B2199" s="2" t="s">
        <v>69</v>
      </c>
      <c r="C2199" s="2" t="s">
        <v>102</v>
      </c>
      <c r="D2199" s="2" t="s">
        <v>113</v>
      </c>
      <c r="E2199" s="13" t="n">
        <v>45055</v>
      </c>
      <c r="F2199" s="13" t="n">
        <v>46150</v>
      </c>
      <c r="G2199" s="2" t="s">
        <v>36</v>
      </c>
      <c r="H2199" s="2" t="s">
        <v>98</v>
      </c>
      <c r="I2199" s="2" t="s">
        <v>109</v>
      </c>
      <c r="J2199" s="2" t="s">
        <v>100</v>
      </c>
      <c r="K2199" s="14" t="n">
        <v>9188.12</v>
      </c>
      <c r="L2199" s="2" t="n">
        <f aca="false">IF(E2199="","",ROUND((Indicadores!$B$4-E2199)/365.25,1))</f>
        <v>3.4</v>
      </c>
      <c r="M2199" s="2" t="str">
        <f aca="false">IF(E2199="","Virtual",IF(L2199&gt;=Indicadores!$B$6,"Fim de Vida",IF(L2199&gt;=Indicadores!$B$5,"Envelhecendo","Atual")))</f>
        <v>Envelhecendo</v>
      </c>
      <c r="N2199" s="2" t="str">
        <f aca="false">IF(F2199="","N/A",IF(F2199&lt;Indicadores!$B$4,"Vencida","Vigente"))</f>
        <v>Vencida</v>
      </c>
      <c r="O2199" s="2" t="str">
        <f aca="false">INDEX(Locais!$B$2:$B$13,MATCH(H2199,Locais!$A$2:$A$13,0))</f>
        <v>Sede - Brasília</v>
      </c>
      <c r="P2199" s="2" t="str">
        <f aca="false">INDEX(Locais!$C$2:$C$13,MATCH(H2199,Locais!$A$2:$A$13,0))</f>
        <v>Centro-Oeste</v>
      </c>
    </row>
    <row r="2200" customFormat="false" ht="15" hidden="false" customHeight="false" outlineLevel="0" collapsed="false">
      <c r="A2200" s="2" t="s">
        <v>2336</v>
      </c>
      <c r="B2200" s="2" t="s">
        <v>71</v>
      </c>
      <c r="C2200" s="2" t="s">
        <v>96</v>
      </c>
      <c r="D2200" s="2" t="s">
        <v>171</v>
      </c>
      <c r="E2200" s="13" t="n">
        <v>45482</v>
      </c>
      <c r="F2200" s="13" t="n">
        <v>46577</v>
      </c>
      <c r="G2200" s="2" t="s">
        <v>118</v>
      </c>
      <c r="H2200" s="2" t="s">
        <v>98</v>
      </c>
      <c r="I2200" s="2" t="s">
        <v>115</v>
      </c>
      <c r="J2200" s="2" t="s">
        <v>100</v>
      </c>
      <c r="K2200" s="14" t="n">
        <v>2651.33</v>
      </c>
      <c r="L2200" s="2" t="n">
        <f aca="false">IF(E2200="","",ROUND((Indicadores!$B$4-E2200)/365.25,1))</f>
        <v>2.3</v>
      </c>
      <c r="M2200" s="2" t="str">
        <f aca="false">IF(E2200="","Virtual",IF(L2200&gt;=Indicadores!$B$6,"Fim de Vida",IF(L2200&gt;=Indicadores!$B$5,"Envelhecendo","Atual")))</f>
        <v>Atual</v>
      </c>
      <c r="N2200" s="2" t="str">
        <f aca="false">IF(F2200="","N/A",IF(F2200&lt;Indicadores!$B$4,"Vencida","Vigente"))</f>
        <v>Vigente</v>
      </c>
      <c r="O2200" s="2" t="str">
        <f aca="false">INDEX(Locais!$B$2:$B$13,MATCH(H2200,Locais!$A$2:$A$13,0))</f>
        <v>Sede - Brasília</v>
      </c>
      <c r="P2200" s="2" t="str">
        <f aca="false">INDEX(Locais!$C$2:$C$13,MATCH(H2200,Locais!$A$2:$A$13,0))</f>
        <v>Centro-Oeste</v>
      </c>
    </row>
    <row r="2201" customFormat="false" ht="15" hidden="false" customHeight="false" outlineLevel="0" collapsed="false">
      <c r="A2201" s="2" t="s">
        <v>2337</v>
      </c>
      <c r="B2201" s="2" t="s">
        <v>68</v>
      </c>
      <c r="C2201" s="2" t="s">
        <v>126</v>
      </c>
      <c r="D2201" s="2" t="s">
        <v>127</v>
      </c>
      <c r="E2201" s="13" t="n">
        <v>44102</v>
      </c>
      <c r="F2201" s="13" t="n">
        <v>45197</v>
      </c>
      <c r="G2201" s="2" t="s">
        <v>32</v>
      </c>
      <c r="H2201" s="2" t="s">
        <v>139</v>
      </c>
      <c r="I2201" s="2" t="s">
        <v>115</v>
      </c>
      <c r="J2201" s="2" t="s">
        <v>100</v>
      </c>
      <c r="K2201" s="14" t="n">
        <v>4824.54</v>
      </c>
      <c r="L2201" s="2" t="n">
        <f aca="false">IF(E2201="","",ROUND((Indicadores!$B$4-E2201)/365.25,1))</f>
        <v>6.1</v>
      </c>
      <c r="M2201" s="2" t="str">
        <f aca="false">IF(E2201="","Virtual",IF(L2201&gt;=Indicadores!$B$6,"Fim de Vida",IF(L2201&gt;=Indicadores!$B$5,"Envelhecendo","Atual")))</f>
        <v>Fim de Vida</v>
      </c>
      <c r="N2201" s="2" t="str">
        <f aca="false">IF(F2201="","N/A",IF(F2201&lt;Indicadores!$B$4,"Vencida","Vigente"))</f>
        <v>Vencida</v>
      </c>
      <c r="O2201" s="2" t="str">
        <f aca="false">INDEX(Locais!$B$2:$B$13,MATCH(H2201,Locais!$A$2:$A$13,0))</f>
        <v>Regional - Rio de Janeiro</v>
      </c>
      <c r="P2201" s="2" t="str">
        <f aca="false">INDEX(Locais!$C$2:$C$13,MATCH(H2201,Locais!$A$2:$A$13,0))</f>
        <v>Sudeste</v>
      </c>
    </row>
    <row r="2202" customFormat="false" ht="15" hidden="false" customHeight="false" outlineLevel="0" collapsed="false">
      <c r="A2202" s="2" t="s">
        <v>2338</v>
      </c>
      <c r="B2202" s="2" t="s">
        <v>69</v>
      </c>
      <c r="C2202" s="2" t="s">
        <v>96</v>
      </c>
      <c r="D2202" s="2" t="s">
        <v>97</v>
      </c>
      <c r="E2202" s="13" t="n">
        <v>44674</v>
      </c>
      <c r="F2202" s="13" t="n">
        <v>45769</v>
      </c>
      <c r="G2202" s="2" t="s">
        <v>151</v>
      </c>
      <c r="H2202" s="2" t="s">
        <v>108</v>
      </c>
      <c r="I2202" s="2" t="s">
        <v>120</v>
      </c>
      <c r="J2202" s="2" t="s">
        <v>137</v>
      </c>
      <c r="K2202" s="14" t="n">
        <v>9205.94</v>
      </c>
      <c r="L2202" s="2" t="n">
        <f aca="false">IF(E2202="","",ROUND((Indicadores!$B$4-E2202)/365.25,1))</f>
        <v>4.5</v>
      </c>
      <c r="M2202" s="2" t="str">
        <f aca="false">IF(E2202="","Virtual",IF(L2202&gt;=Indicadores!$B$6,"Fim de Vida",IF(L2202&gt;=Indicadores!$B$5,"Envelhecendo","Atual")))</f>
        <v>Envelhecendo</v>
      </c>
      <c r="N2202" s="2" t="str">
        <f aca="false">IF(F2202="","N/A",IF(F2202&lt;Indicadores!$B$4,"Vencida","Vigente"))</f>
        <v>Vencida</v>
      </c>
      <c r="O2202" s="2" t="str">
        <f aca="false">INDEX(Locais!$B$2:$B$13,MATCH(H2202,Locais!$A$2:$A$13,0))</f>
        <v>Regional - Porto Alegre</v>
      </c>
      <c r="P2202" s="2" t="str">
        <f aca="false">INDEX(Locais!$C$2:$C$13,MATCH(H2202,Locais!$A$2:$A$13,0))</f>
        <v>Sul</v>
      </c>
    </row>
    <row r="2203" customFormat="false" ht="15" hidden="false" customHeight="false" outlineLevel="0" collapsed="false">
      <c r="A2203" s="2" t="s">
        <v>2339</v>
      </c>
      <c r="B2203" s="2" t="s">
        <v>68</v>
      </c>
      <c r="C2203" s="2" t="s">
        <v>102</v>
      </c>
      <c r="D2203" s="2" t="s">
        <v>103</v>
      </c>
      <c r="E2203" s="13" t="n">
        <v>44315</v>
      </c>
      <c r="F2203" s="13" t="n">
        <v>45410</v>
      </c>
      <c r="G2203" s="2" t="s">
        <v>32</v>
      </c>
      <c r="H2203" s="2" t="s">
        <v>128</v>
      </c>
      <c r="I2203" s="2" t="s">
        <v>99</v>
      </c>
      <c r="J2203" s="2" t="s">
        <v>100</v>
      </c>
      <c r="K2203" s="14" t="n">
        <v>4632.59</v>
      </c>
      <c r="L2203" s="2" t="n">
        <f aca="false">IF(E2203="","",ROUND((Indicadores!$B$4-E2203)/365.25,1))</f>
        <v>5.5</v>
      </c>
      <c r="M2203" s="2" t="str">
        <f aca="false">IF(E2203="","Virtual",IF(L2203&gt;=Indicadores!$B$6,"Fim de Vida",IF(L2203&gt;=Indicadores!$B$5,"Envelhecendo","Atual")))</f>
        <v>Fim de Vida</v>
      </c>
      <c r="N2203" s="2" t="str">
        <f aca="false">IF(F2203="","N/A",IF(F2203&lt;Indicadores!$B$4,"Vencida","Vigente"))</f>
        <v>Vencida</v>
      </c>
      <c r="O2203" s="2" t="str">
        <f aca="false">INDEX(Locais!$B$2:$B$13,MATCH(H2203,Locais!$A$2:$A$13,0))</f>
        <v>Regional - Recife</v>
      </c>
      <c r="P2203" s="2" t="str">
        <f aca="false">INDEX(Locais!$C$2:$C$13,MATCH(H2203,Locais!$A$2:$A$13,0))</f>
        <v>Nordeste</v>
      </c>
    </row>
    <row r="2204" customFormat="false" ht="15" hidden="false" customHeight="false" outlineLevel="0" collapsed="false">
      <c r="A2204" s="2" t="s">
        <v>2340</v>
      </c>
      <c r="B2204" s="2" t="s">
        <v>68</v>
      </c>
      <c r="C2204" s="2" t="s">
        <v>96</v>
      </c>
      <c r="D2204" s="2" t="s">
        <v>132</v>
      </c>
      <c r="E2204" s="13" t="n">
        <v>44273</v>
      </c>
      <c r="F2204" s="13" t="n">
        <v>45368</v>
      </c>
      <c r="G2204" s="2" t="s">
        <v>36</v>
      </c>
      <c r="H2204" s="2" t="s">
        <v>119</v>
      </c>
      <c r="I2204" s="2" t="s">
        <v>115</v>
      </c>
      <c r="J2204" s="2" t="s">
        <v>100</v>
      </c>
      <c r="K2204" s="14" t="n">
        <v>4678.89</v>
      </c>
      <c r="L2204" s="2" t="n">
        <f aca="false">IF(E2204="","",ROUND((Indicadores!$B$4-E2204)/365.25,1))</f>
        <v>5.6</v>
      </c>
      <c r="M2204" s="2" t="str">
        <f aca="false">IF(E2204="","Virtual",IF(L2204&gt;=Indicadores!$B$6,"Fim de Vida",IF(L2204&gt;=Indicadores!$B$5,"Envelhecendo","Atual")))</f>
        <v>Fim de Vida</v>
      </c>
      <c r="N2204" s="2" t="str">
        <f aca="false">IF(F2204="","N/A",IF(F2204&lt;Indicadores!$B$4,"Vencida","Vigente"))</f>
        <v>Vencida</v>
      </c>
      <c r="O2204" s="2" t="str">
        <f aca="false">INDEX(Locais!$B$2:$B$13,MATCH(H2204,Locais!$A$2:$A$13,0))</f>
        <v>Regional - São Paulo</v>
      </c>
      <c r="P2204" s="2" t="str">
        <f aca="false">INDEX(Locais!$C$2:$C$13,MATCH(H2204,Locais!$A$2:$A$13,0))</f>
        <v>Sudeste</v>
      </c>
    </row>
    <row r="2205" customFormat="false" ht="15" hidden="false" customHeight="false" outlineLevel="0" collapsed="false">
      <c r="A2205" s="2" t="s">
        <v>2341</v>
      </c>
      <c r="B2205" s="2" t="s">
        <v>71</v>
      </c>
      <c r="C2205" s="2" t="s">
        <v>126</v>
      </c>
      <c r="D2205" s="2" t="s">
        <v>157</v>
      </c>
      <c r="E2205" s="13" t="n">
        <v>45395</v>
      </c>
      <c r="F2205" s="13" t="n">
        <v>46490</v>
      </c>
      <c r="G2205" s="2" t="s">
        <v>34</v>
      </c>
      <c r="H2205" s="2" t="s">
        <v>104</v>
      </c>
      <c r="I2205" s="2" t="s">
        <v>120</v>
      </c>
      <c r="J2205" s="2" t="s">
        <v>100</v>
      </c>
      <c r="K2205" s="14" t="n">
        <v>2072.7</v>
      </c>
      <c r="L2205" s="2" t="n">
        <f aca="false">IF(E2205="","",ROUND((Indicadores!$B$4-E2205)/365.25,1))</f>
        <v>2.5</v>
      </c>
      <c r="M2205" s="2" t="str">
        <f aca="false">IF(E2205="","Virtual",IF(L2205&gt;=Indicadores!$B$6,"Fim de Vida",IF(L2205&gt;=Indicadores!$B$5,"Envelhecendo","Atual")))</f>
        <v>Atual</v>
      </c>
      <c r="N2205" s="2" t="str">
        <f aca="false">IF(F2205="","N/A",IF(F2205&lt;Indicadores!$B$4,"Vencida","Vigente"))</f>
        <v>Vigente</v>
      </c>
      <c r="O2205" s="2" t="str">
        <f aca="false">INDEX(Locais!$B$2:$B$13,MATCH(H2205,Locais!$A$2:$A$13,0))</f>
        <v>Regional - Fortaleza</v>
      </c>
      <c r="P2205" s="2" t="str">
        <f aca="false">INDEX(Locais!$C$2:$C$13,MATCH(H2205,Locais!$A$2:$A$13,0))</f>
        <v>Nordeste</v>
      </c>
    </row>
    <row r="2206" customFormat="false" ht="15" hidden="false" customHeight="false" outlineLevel="0" collapsed="false">
      <c r="A2206" s="2" t="s">
        <v>2342</v>
      </c>
      <c r="B2206" s="2" t="s">
        <v>69</v>
      </c>
      <c r="C2206" s="2" t="s">
        <v>102</v>
      </c>
      <c r="D2206" s="2" t="s">
        <v>113</v>
      </c>
      <c r="E2206" s="13" t="n">
        <v>45786</v>
      </c>
      <c r="F2206" s="13" t="n">
        <v>46881</v>
      </c>
      <c r="G2206" s="2" t="s">
        <v>32</v>
      </c>
      <c r="H2206" s="2" t="s">
        <v>123</v>
      </c>
      <c r="I2206" s="2" t="s">
        <v>130</v>
      </c>
      <c r="J2206" s="2" t="s">
        <v>100</v>
      </c>
      <c r="K2206" s="14" t="n">
        <v>10067.38</v>
      </c>
      <c r="L2206" s="2" t="n">
        <f aca="false">IF(E2206="","",ROUND((Indicadores!$B$4-E2206)/365.25,1))</f>
        <v>1.4</v>
      </c>
      <c r="M2206" s="2" t="str">
        <f aca="false">IF(E2206="","Virtual",IF(L2206&gt;=Indicadores!$B$6,"Fim de Vida",IF(L2206&gt;=Indicadores!$B$5,"Envelhecendo","Atual")))</f>
        <v>Atual</v>
      </c>
      <c r="N2206" s="2" t="str">
        <f aca="false">IF(F2206="","N/A",IF(F2206&lt;Indicadores!$B$4,"Vencida","Vigente"))</f>
        <v>Vigente</v>
      </c>
      <c r="O2206" s="2" t="str">
        <f aca="false">INDEX(Locais!$B$2:$B$13,MATCH(H2206,Locais!$A$2:$A$13,0))</f>
        <v>Regional - Goiânia</v>
      </c>
      <c r="P2206" s="2" t="str">
        <f aca="false">INDEX(Locais!$C$2:$C$13,MATCH(H2206,Locais!$A$2:$A$13,0))</f>
        <v>Centro-Oeste</v>
      </c>
    </row>
    <row r="2207" customFormat="false" ht="15" hidden="false" customHeight="false" outlineLevel="0" collapsed="false">
      <c r="A2207" s="2" t="s">
        <v>2343</v>
      </c>
      <c r="B2207" s="2" t="s">
        <v>68</v>
      </c>
      <c r="C2207" s="2" t="s">
        <v>96</v>
      </c>
      <c r="D2207" s="2" t="s">
        <v>107</v>
      </c>
      <c r="E2207" s="13" t="n">
        <v>44382</v>
      </c>
      <c r="F2207" s="13" t="n">
        <v>45477</v>
      </c>
      <c r="G2207" s="2" t="s">
        <v>32</v>
      </c>
      <c r="H2207" s="2" t="s">
        <v>98</v>
      </c>
      <c r="I2207" s="2" t="s">
        <v>130</v>
      </c>
      <c r="J2207" s="2" t="s">
        <v>100</v>
      </c>
      <c r="K2207" s="14" t="n">
        <v>6231.41</v>
      </c>
      <c r="L2207" s="2" t="n">
        <f aca="false">IF(E2207="","",ROUND((Indicadores!$B$4-E2207)/365.25,1))</f>
        <v>5.3</v>
      </c>
      <c r="M2207" s="2" t="str">
        <f aca="false">IF(E2207="","Virtual",IF(L2207&gt;=Indicadores!$B$6,"Fim de Vida",IF(L2207&gt;=Indicadores!$B$5,"Envelhecendo","Atual")))</f>
        <v>Fim de Vida</v>
      </c>
      <c r="N2207" s="2" t="str">
        <f aca="false">IF(F2207="","N/A",IF(F2207&lt;Indicadores!$B$4,"Vencida","Vigente"))</f>
        <v>Vencida</v>
      </c>
      <c r="O2207" s="2" t="str">
        <f aca="false">INDEX(Locais!$B$2:$B$13,MATCH(H2207,Locais!$A$2:$A$13,0))</f>
        <v>Sede - Brasília</v>
      </c>
      <c r="P2207" s="2" t="str">
        <f aca="false">INDEX(Locais!$C$2:$C$13,MATCH(H2207,Locais!$A$2:$A$13,0))</f>
        <v>Centro-Oeste</v>
      </c>
    </row>
    <row r="2208" customFormat="false" ht="15" hidden="false" customHeight="false" outlineLevel="0" collapsed="false">
      <c r="A2208" s="2" t="s">
        <v>2344</v>
      </c>
      <c r="B2208" s="2" t="s">
        <v>71</v>
      </c>
      <c r="C2208" s="2" t="s">
        <v>126</v>
      </c>
      <c r="D2208" s="2" t="s">
        <v>157</v>
      </c>
      <c r="E2208" s="13" t="n">
        <v>44401</v>
      </c>
      <c r="F2208" s="13" t="n">
        <v>45496</v>
      </c>
      <c r="G2208" s="2" t="s">
        <v>32</v>
      </c>
      <c r="H2208" s="2" t="s">
        <v>119</v>
      </c>
      <c r="I2208" s="2" t="s">
        <v>136</v>
      </c>
      <c r="J2208" s="2" t="s">
        <v>100</v>
      </c>
      <c r="K2208" s="14" t="n">
        <v>2301.43</v>
      </c>
      <c r="L2208" s="2" t="n">
        <f aca="false">IF(E2208="","",ROUND((Indicadores!$B$4-E2208)/365.25,1))</f>
        <v>5.2</v>
      </c>
      <c r="M2208" s="2" t="str">
        <f aca="false">IF(E2208="","Virtual",IF(L2208&gt;=Indicadores!$B$6,"Fim de Vida",IF(L2208&gt;=Indicadores!$B$5,"Envelhecendo","Atual")))</f>
        <v>Fim de Vida</v>
      </c>
      <c r="N2208" s="2" t="str">
        <f aca="false">IF(F2208="","N/A",IF(F2208&lt;Indicadores!$B$4,"Vencida","Vigente"))</f>
        <v>Vencida</v>
      </c>
      <c r="O2208" s="2" t="str">
        <f aca="false">INDEX(Locais!$B$2:$B$13,MATCH(H2208,Locais!$A$2:$A$13,0))</f>
        <v>Regional - São Paulo</v>
      </c>
      <c r="P2208" s="2" t="str">
        <f aca="false">INDEX(Locais!$C$2:$C$13,MATCH(H2208,Locais!$A$2:$A$13,0))</f>
        <v>Sudeste</v>
      </c>
    </row>
    <row r="2209" customFormat="false" ht="15" hidden="false" customHeight="false" outlineLevel="0" collapsed="false">
      <c r="A2209" s="2" t="s">
        <v>2345</v>
      </c>
      <c r="B2209" s="2" t="s">
        <v>68</v>
      </c>
      <c r="C2209" s="2" t="s">
        <v>96</v>
      </c>
      <c r="D2209" s="2" t="s">
        <v>132</v>
      </c>
      <c r="E2209" s="13" t="n">
        <v>45401</v>
      </c>
      <c r="F2209" s="13" t="n">
        <v>46496</v>
      </c>
      <c r="G2209" s="2" t="s">
        <v>34</v>
      </c>
      <c r="H2209" s="2" t="s">
        <v>128</v>
      </c>
      <c r="I2209" s="2" t="s">
        <v>99</v>
      </c>
      <c r="J2209" s="2" t="s">
        <v>100</v>
      </c>
      <c r="K2209" s="14" t="n">
        <v>6216.3</v>
      </c>
      <c r="L2209" s="2" t="n">
        <f aca="false">IF(E2209="","",ROUND((Indicadores!$B$4-E2209)/365.25,1))</f>
        <v>2.5</v>
      </c>
      <c r="M2209" s="2" t="str">
        <f aca="false">IF(E2209="","Virtual",IF(L2209&gt;=Indicadores!$B$6,"Fim de Vida",IF(L2209&gt;=Indicadores!$B$5,"Envelhecendo","Atual")))</f>
        <v>Atual</v>
      </c>
      <c r="N2209" s="2" t="str">
        <f aca="false">IF(F2209="","N/A",IF(F2209&lt;Indicadores!$B$4,"Vencida","Vigente"))</f>
        <v>Vigente</v>
      </c>
      <c r="O2209" s="2" t="str">
        <f aca="false">INDEX(Locais!$B$2:$B$13,MATCH(H2209,Locais!$A$2:$A$13,0))</f>
        <v>Regional - Recife</v>
      </c>
      <c r="P2209" s="2" t="str">
        <f aca="false">INDEX(Locais!$C$2:$C$13,MATCH(H2209,Locais!$A$2:$A$13,0))</f>
        <v>Nordeste</v>
      </c>
    </row>
    <row r="2210" customFormat="false" ht="15" hidden="false" customHeight="false" outlineLevel="0" collapsed="false">
      <c r="A2210" s="2" t="s">
        <v>2346</v>
      </c>
      <c r="B2210" s="2" t="s">
        <v>69</v>
      </c>
      <c r="C2210" s="2" t="s">
        <v>96</v>
      </c>
      <c r="D2210" s="2" t="s">
        <v>97</v>
      </c>
      <c r="E2210" s="13" t="n">
        <v>43926</v>
      </c>
      <c r="F2210" s="13" t="n">
        <v>45021</v>
      </c>
      <c r="G2210" s="2" t="s">
        <v>32</v>
      </c>
      <c r="H2210" s="2" t="s">
        <v>139</v>
      </c>
      <c r="I2210" s="2" t="s">
        <v>99</v>
      </c>
      <c r="J2210" s="2" t="s">
        <v>100</v>
      </c>
      <c r="K2210" s="14" t="n">
        <v>10054.6</v>
      </c>
      <c r="L2210" s="2" t="n">
        <f aca="false">IF(E2210="","",ROUND((Indicadores!$B$4-E2210)/365.25,1))</f>
        <v>6.5</v>
      </c>
      <c r="M2210" s="2" t="str">
        <f aca="false">IF(E2210="","Virtual",IF(L2210&gt;=Indicadores!$B$6,"Fim de Vida",IF(L2210&gt;=Indicadores!$B$5,"Envelhecendo","Atual")))</f>
        <v>Fim de Vida</v>
      </c>
      <c r="N2210" s="2" t="str">
        <f aca="false">IF(F2210="","N/A",IF(F2210&lt;Indicadores!$B$4,"Vencida","Vigente"))</f>
        <v>Vencida</v>
      </c>
      <c r="O2210" s="2" t="str">
        <f aca="false">INDEX(Locais!$B$2:$B$13,MATCH(H2210,Locais!$A$2:$A$13,0))</f>
        <v>Regional - Rio de Janeiro</v>
      </c>
      <c r="P2210" s="2" t="str">
        <f aca="false">INDEX(Locais!$C$2:$C$13,MATCH(H2210,Locais!$A$2:$A$13,0))</f>
        <v>Sudeste</v>
      </c>
    </row>
    <row r="2211" customFormat="false" ht="15" hidden="false" customHeight="false" outlineLevel="0" collapsed="false">
      <c r="A2211" s="2" t="s">
        <v>2347</v>
      </c>
      <c r="B2211" s="2" t="s">
        <v>69</v>
      </c>
      <c r="C2211" s="2" t="s">
        <v>102</v>
      </c>
      <c r="D2211" s="2" t="s">
        <v>113</v>
      </c>
      <c r="E2211" s="13" t="n">
        <v>45327</v>
      </c>
      <c r="F2211" s="13" t="n">
        <v>46422</v>
      </c>
      <c r="G2211" s="2" t="s">
        <v>34</v>
      </c>
      <c r="H2211" s="2" t="s">
        <v>119</v>
      </c>
      <c r="I2211" s="2" t="s">
        <v>124</v>
      </c>
      <c r="J2211" s="2" t="s">
        <v>100</v>
      </c>
      <c r="K2211" s="14" t="n">
        <v>10450.01</v>
      </c>
      <c r="L2211" s="2" t="n">
        <f aca="false">IF(E2211="","",ROUND((Indicadores!$B$4-E2211)/365.25,1))</f>
        <v>2.7</v>
      </c>
      <c r="M2211" s="2" t="str">
        <f aca="false">IF(E2211="","Virtual",IF(L2211&gt;=Indicadores!$B$6,"Fim de Vida",IF(L2211&gt;=Indicadores!$B$5,"Envelhecendo","Atual")))</f>
        <v>Atual</v>
      </c>
      <c r="N2211" s="2" t="str">
        <f aca="false">IF(F2211="","N/A",IF(F2211&lt;Indicadores!$B$4,"Vencida","Vigente"))</f>
        <v>Vigente</v>
      </c>
      <c r="O2211" s="2" t="str">
        <f aca="false">INDEX(Locais!$B$2:$B$13,MATCH(H2211,Locais!$A$2:$A$13,0))</f>
        <v>Regional - São Paulo</v>
      </c>
      <c r="P2211" s="2" t="str">
        <f aca="false">INDEX(Locais!$C$2:$C$13,MATCH(H2211,Locais!$A$2:$A$13,0))</f>
        <v>Sudeste</v>
      </c>
    </row>
    <row r="2212" customFormat="false" ht="15" hidden="false" customHeight="false" outlineLevel="0" collapsed="false">
      <c r="A2212" s="2" t="s">
        <v>2348</v>
      </c>
      <c r="B2212" s="2" t="s">
        <v>68</v>
      </c>
      <c r="C2212" s="2" t="s">
        <v>96</v>
      </c>
      <c r="D2212" s="2" t="s">
        <v>107</v>
      </c>
      <c r="E2212" s="13" t="n">
        <v>44462</v>
      </c>
      <c r="F2212" s="13" t="n">
        <v>45557</v>
      </c>
      <c r="G2212" s="2" t="s">
        <v>32</v>
      </c>
      <c r="H2212" s="2" t="s">
        <v>98</v>
      </c>
      <c r="I2212" s="2" t="s">
        <v>142</v>
      </c>
      <c r="J2212" s="2" t="s">
        <v>100</v>
      </c>
      <c r="K2212" s="14" t="n">
        <v>6260.93</v>
      </c>
      <c r="L2212" s="2" t="n">
        <f aca="false">IF(E2212="","",ROUND((Indicadores!$B$4-E2212)/365.25,1))</f>
        <v>5.1</v>
      </c>
      <c r="M2212" s="2" t="str">
        <f aca="false">IF(E2212="","Virtual",IF(L2212&gt;=Indicadores!$B$6,"Fim de Vida",IF(L2212&gt;=Indicadores!$B$5,"Envelhecendo","Atual")))</f>
        <v>Fim de Vida</v>
      </c>
      <c r="N2212" s="2" t="str">
        <f aca="false">IF(F2212="","N/A",IF(F2212&lt;Indicadores!$B$4,"Vencida","Vigente"))</f>
        <v>Vencida</v>
      </c>
      <c r="O2212" s="2" t="str">
        <f aca="false">INDEX(Locais!$B$2:$B$13,MATCH(H2212,Locais!$A$2:$A$13,0))</f>
        <v>Sede - Brasília</v>
      </c>
      <c r="P2212" s="2" t="str">
        <f aca="false">INDEX(Locais!$C$2:$C$13,MATCH(H2212,Locais!$A$2:$A$13,0))</f>
        <v>Centro-Oeste</v>
      </c>
    </row>
    <row r="2213" customFormat="false" ht="15" hidden="false" customHeight="false" outlineLevel="0" collapsed="false">
      <c r="A2213" s="2" t="s">
        <v>2349</v>
      </c>
      <c r="B2213" s="2" t="s">
        <v>69</v>
      </c>
      <c r="C2213" s="2" t="s">
        <v>126</v>
      </c>
      <c r="D2213" s="2" t="s">
        <v>169</v>
      </c>
      <c r="E2213" s="13" t="n">
        <v>45743</v>
      </c>
      <c r="F2213" s="13" t="n">
        <v>46838</v>
      </c>
      <c r="G2213" s="2" t="s">
        <v>32</v>
      </c>
      <c r="H2213" s="2" t="s">
        <v>98</v>
      </c>
      <c r="I2213" s="2" t="s">
        <v>130</v>
      </c>
      <c r="J2213" s="2" t="s">
        <v>100</v>
      </c>
      <c r="K2213" s="14" t="n">
        <v>10281.05</v>
      </c>
      <c r="L2213" s="2" t="n">
        <f aca="false">IF(E2213="","",ROUND((Indicadores!$B$4-E2213)/365.25,1))</f>
        <v>1.6</v>
      </c>
      <c r="M2213" s="2" t="str">
        <f aca="false">IF(E2213="","Virtual",IF(L2213&gt;=Indicadores!$B$6,"Fim de Vida",IF(L2213&gt;=Indicadores!$B$5,"Envelhecendo","Atual")))</f>
        <v>Atual</v>
      </c>
      <c r="N2213" s="2" t="str">
        <f aca="false">IF(F2213="","N/A",IF(F2213&lt;Indicadores!$B$4,"Vencida","Vigente"))</f>
        <v>Vigente</v>
      </c>
      <c r="O2213" s="2" t="str">
        <f aca="false">INDEX(Locais!$B$2:$B$13,MATCH(H2213,Locais!$A$2:$A$13,0))</f>
        <v>Sede - Brasília</v>
      </c>
      <c r="P2213" s="2" t="str">
        <f aca="false">INDEX(Locais!$C$2:$C$13,MATCH(H2213,Locais!$A$2:$A$13,0))</f>
        <v>Centro-Oeste</v>
      </c>
    </row>
    <row r="2214" customFormat="false" ht="15" hidden="false" customHeight="false" outlineLevel="0" collapsed="false">
      <c r="A2214" s="2" t="s">
        <v>2350</v>
      </c>
      <c r="B2214" s="2" t="s">
        <v>69</v>
      </c>
      <c r="C2214" s="2" t="s">
        <v>102</v>
      </c>
      <c r="D2214" s="2" t="s">
        <v>113</v>
      </c>
      <c r="E2214" s="13" t="n">
        <v>45613</v>
      </c>
      <c r="F2214" s="13" t="n">
        <v>46708</v>
      </c>
      <c r="G2214" s="2" t="s">
        <v>32</v>
      </c>
      <c r="H2214" s="2" t="s">
        <v>114</v>
      </c>
      <c r="I2214" s="2" t="s">
        <v>99</v>
      </c>
      <c r="J2214" s="2" t="s">
        <v>100</v>
      </c>
      <c r="K2214" s="14" t="n">
        <v>9977.84</v>
      </c>
      <c r="L2214" s="2" t="n">
        <f aca="false">IF(E2214="","",ROUND((Indicadores!$B$4-E2214)/365.25,1))</f>
        <v>1.9</v>
      </c>
      <c r="M2214" s="2" t="str">
        <f aca="false">IF(E2214="","Virtual",IF(L2214&gt;=Indicadores!$B$6,"Fim de Vida",IF(L2214&gt;=Indicadores!$B$5,"Envelhecendo","Atual")))</f>
        <v>Atual</v>
      </c>
      <c r="N2214" s="2" t="str">
        <f aca="false">IF(F2214="","N/A",IF(F2214&lt;Indicadores!$B$4,"Vencida","Vigente"))</f>
        <v>Vigente</v>
      </c>
      <c r="O2214" s="2" t="str">
        <f aca="false">INDEX(Locais!$B$2:$B$13,MATCH(H2214,Locais!$A$2:$A$13,0))</f>
        <v>Regional - Belo Horizonte</v>
      </c>
      <c r="P2214" s="2" t="str">
        <f aca="false">INDEX(Locais!$C$2:$C$13,MATCH(H2214,Locais!$A$2:$A$13,0))</f>
        <v>Sudeste</v>
      </c>
    </row>
    <row r="2215" customFormat="false" ht="15" hidden="false" customHeight="false" outlineLevel="0" collapsed="false">
      <c r="A2215" s="2" t="s">
        <v>2351</v>
      </c>
      <c r="B2215" s="2" t="s">
        <v>69</v>
      </c>
      <c r="C2215" s="2" t="s">
        <v>96</v>
      </c>
      <c r="D2215" s="2" t="s">
        <v>97</v>
      </c>
      <c r="E2215" s="13" t="n">
        <v>43883</v>
      </c>
      <c r="F2215" s="13" t="n">
        <v>44978</v>
      </c>
      <c r="G2215" s="2" t="s">
        <v>36</v>
      </c>
      <c r="H2215" s="2" t="s">
        <v>145</v>
      </c>
      <c r="I2215" s="2" t="s">
        <v>99</v>
      </c>
      <c r="J2215" s="2" t="s">
        <v>100</v>
      </c>
      <c r="K2215" s="14" t="n">
        <v>10228.72</v>
      </c>
      <c r="L2215" s="2" t="n">
        <f aca="false">IF(E2215="","",ROUND((Indicadores!$B$4-E2215)/365.25,1))</f>
        <v>6.7</v>
      </c>
      <c r="M2215" s="2" t="str">
        <f aca="false">IF(E2215="","Virtual",IF(L2215&gt;=Indicadores!$B$6,"Fim de Vida",IF(L2215&gt;=Indicadores!$B$5,"Envelhecendo","Atual")))</f>
        <v>Fim de Vida</v>
      </c>
      <c r="N2215" s="2" t="str">
        <f aca="false">IF(F2215="","N/A",IF(F2215&lt;Indicadores!$B$4,"Vencida","Vigente"))</f>
        <v>Vencida</v>
      </c>
      <c r="O2215" s="2" t="str">
        <f aca="false">INDEX(Locais!$B$2:$B$13,MATCH(H2215,Locais!$A$2:$A$13,0))</f>
        <v>Regional - Belém</v>
      </c>
      <c r="P2215" s="2" t="str">
        <f aca="false">INDEX(Locais!$C$2:$C$13,MATCH(H2215,Locais!$A$2:$A$13,0))</f>
        <v>Norte</v>
      </c>
    </row>
    <row r="2216" customFormat="false" ht="15" hidden="false" customHeight="false" outlineLevel="0" collapsed="false">
      <c r="A2216" s="2" t="s">
        <v>2352</v>
      </c>
      <c r="B2216" s="2" t="s">
        <v>68</v>
      </c>
      <c r="C2216" s="2" t="s">
        <v>96</v>
      </c>
      <c r="D2216" s="2" t="s">
        <v>107</v>
      </c>
      <c r="E2216" s="13" t="n">
        <v>44236</v>
      </c>
      <c r="F2216" s="13" t="n">
        <v>45331</v>
      </c>
      <c r="G2216" s="2" t="s">
        <v>32</v>
      </c>
      <c r="H2216" s="2" t="s">
        <v>114</v>
      </c>
      <c r="I2216" s="2" t="s">
        <v>99</v>
      </c>
      <c r="J2216" s="2" t="s">
        <v>100</v>
      </c>
      <c r="K2216" s="14" t="n">
        <v>5224.56</v>
      </c>
      <c r="L2216" s="2" t="n">
        <f aca="false">IF(E2216="","",ROUND((Indicadores!$B$4-E2216)/365.25,1))</f>
        <v>5.7</v>
      </c>
      <c r="M2216" s="2" t="str">
        <f aca="false">IF(E2216="","Virtual",IF(L2216&gt;=Indicadores!$B$6,"Fim de Vida",IF(L2216&gt;=Indicadores!$B$5,"Envelhecendo","Atual")))</f>
        <v>Fim de Vida</v>
      </c>
      <c r="N2216" s="2" t="str">
        <f aca="false">IF(F2216="","N/A",IF(F2216&lt;Indicadores!$B$4,"Vencida","Vigente"))</f>
        <v>Vencida</v>
      </c>
      <c r="O2216" s="2" t="str">
        <f aca="false">INDEX(Locais!$B$2:$B$13,MATCH(H2216,Locais!$A$2:$A$13,0))</f>
        <v>Regional - Belo Horizonte</v>
      </c>
      <c r="P2216" s="2" t="str">
        <f aca="false">INDEX(Locais!$C$2:$C$13,MATCH(H2216,Locais!$A$2:$A$13,0))</f>
        <v>Sudeste</v>
      </c>
    </row>
    <row r="2217" customFormat="false" ht="15" hidden="false" customHeight="false" outlineLevel="0" collapsed="false">
      <c r="A2217" s="2" t="s">
        <v>2353</v>
      </c>
      <c r="B2217" s="2" t="s">
        <v>68</v>
      </c>
      <c r="C2217" s="2" t="s">
        <v>96</v>
      </c>
      <c r="D2217" s="2" t="s">
        <v>107</v>
      </c>
      <c r="E2217" s="13" t="n">
        <v>44638</v>
      </c>
      <c r="F2217" s="13" t="n">
        <v>45733</v>
      </c>
      <c r="G2217" s="2" t="s">
        <v>32</v>
      </c>
      <c r="H2217" s="2" t="s">
        <v>141</v>
      </c>
      <c r="I2217" s="2" t="s">
        <v>124</v>
      </c>
      <c r="J2217" s="2" t="s">
        <v>100</v>
      </c>
      <c r="K2217" s="14" t="n">
        <v>5423.72</v>
      </c>
      <c r="L2217" s="2" t="n">
        <f aca="false">IF(E2217="","",ROUND((Indicadores!$B$4-E2217)/365.25,1))</f>
        <v>4.6</v>
      </c>
      <c r="M2217" s="2" t="str">
        <f aca="false">IF(E2217="","Virtual",IF(L2217&gt;=Indicadores!$B$6,"Fim de Vida",IF(L2217&gt;=Indicadores!$B$5,"Envelhecendo","Atual")))</f>
        <v>Envelhecendo</v>
      </c>
      <c r="N2217" s="2" t="str">
        <f aca="false">IF(F2217="","N/A",IF(F2217&lt;Indicadores!$B$4,"Vencida","Vigente"))</f>
        <v>Vencida</v>
      </c>
      <c r="O2217" s="2" t="str">
        <f aca="false">INDEX(Locais!$B$2:$B$13,MATCH(H2217,Locais!$A$2:$A$13,0))</f>
        <v>Regional - Curitiba</v>
      </c>
      <c r="P2217" s="2" t="str">
        <f aca="false">INDEX(Locais!$C$2:$C$13,MATCH(H2217,Locais!$A$2:$A$13,0))</f>
        <v>Sul</v>
      </c>
    </row>
    <row r="2218" customFormat="false" ht="15" hidden="false" customHeight="false" outlineLevel="0" collapsed="false">
      <c r="A2218" s="2" t="s">
        <v>2354</v>
      </c>
      <c r="B2218" s="2" t="s">
        <v>69</v>
      </c>
      <c r="C2218" s="2" t="s">
        <v>96</v>
      </c>
      <c r="D2218" s="2" t="s">
        <v>117</v>
      </c>
      <c r="E2218" s="13" t="n">
        <v>45393</v>
      </c>
      <c r="F2218" s="13" t="n">
        <v>46488</v>
      </c>
      <c r="G2218" s="2" t="s">
        <v>135</v>
      </c>
      <c r="H2218" s="2" t="s">
        <v>119</v>
      </c>
      <c r="I2218" s="2" t="s">
        <v>99</v>
      </c>
      <c r="J2218" s="2" t="s">
        <v>137</v>
      </c>
      <c r="K2218" s="14" t="n">
        <v>10086.81</v>
      </c>
      <c r="L2218" s="2" t="n">
        <f aca="false">IF(E2218="","",ROUND((Indicadores!$B$4-E2218)/365.25,1))</f>
        <v>2.5</v>
      </c>
      <c r="M2218" s="2" t="str">
        <f aca="false">IF(E2218="","Virtual",IF(L2218&gt;=Indicadores!$B$6,"Fim de Vida",IF(L2218&gt;=Indicadores!$B$5,"Envelhecendo","Atual")))</f>
        <v>Atual</v>
      </c>
      <c r="N2218" s="2" t="str">
        <f aca="false">IF(F2218="","N/A",IF(F2218&lt;Indicadores!$B$4,"Vencida","Vigente"))</f>
        <v>Vigente</v>
      </c>
      <c r="O2218" s="2" t="str">
        <f aca="false">INDEX(Locais!$B$2:$B$13,MATCH(H2218,Locais!$A$2:$A$13,0))</f>
        <v>Regional - São Paulo</v>
      </c>
      <c r="P2218" s="2" t="str">
        <f aca="false">INDEX(Locais!$C$2:$C$13,MATCH(H2218,Locais!$A$2:$A$13,0))</f>
        <v>Sudeste</v>
      </c>
    </row>
    <row r="2219" customFormat="false" ht="15" hidden="false" customHeight="false" outlineLevel="0" collapsed="false">
      <c r="A2219" s="2" t="s">
        <v>2355</v>
      </c>
      <c r="B2219" s="2" t="s">
        <v>69</v>
      </c>
      <c r="C2219" s="2" t="s">
        <v>102</v>
      </c>
      <c r="D2219" s="2" t="s">
        <v>113</v>
      </c>
      <c r="E2219" s="13" t="n">
        <v>45462</v>
      </c>
      <c r="F2219" s="13" t="n">
        <v>46557</v>
      </c>
      <c r="G2219" s="2" t="s">
        <v>32</v>
      </c>
      <c r="H2219" s="2" t="s">
        <v>98</v>
      </c>
      <c r="I2219" s="2" t="s">
        <v>142</v>
      </c>
      <c r="J2219" s="2" t="s">
        <v>100</v>
      </c>
      <c r="K2219" s="14" t="n">
        <v>7109.27</v>
      </c>
      <c r="L2219" s="2" t="n">
        <f aca="false">IF(E2219="","",ROUND((Indicadores!$B$4-E2219)/365.25,1))</f>
        <v>2.3</v>
      </c>
      <c r="M2219" s="2" t="str">
        <f aca="false">IF(E2219="","Virtual",IF(L2219&gt;=Indicadores!$B$6,"Fim de Vida",IF(L2219&gt;=Indicadores!$B$5,"Envelhecendo","Atual")))</f>
        <v>Atual</v>
      </c>
      <c r="N2219" s="2" t="str">
        <f aca="false">IF(F2219="","N/A",IF(F2219&lt;Indicadores!$B$4,"Vencida","Vigente"))</f>
        <v>Vigente</v>
      </c>
      <c r="O2219" s="2" t="str">
        <f aca="false">INDEX(Locais!$B$2:$B$13,MATCH(H2219,Locais!$A$2:$A$13,0))</f>
        <v>Sede - Brasília</v>
      </c>
      <c r="P2219" s="2" t="str">
        <f aca="false">INDEX(Locais!$C$2:$C$13,MATCH(H2219,Locais!$A$2:$A$13,0))</f>
        <v>Centro-Oeste</v>
      </c>
    </row>
    <row r="2220" customFormat="false" ht="15" hidden="false" customHeight="false" outlineLevel="0" collapsed="false">
      <c r="A2220" s="2" t="s">
        <v>2356</v>
      </c>
      <c r="B2220" s="2" t="s">
        <v>69</v>
      </c>
      <c r="C2220" s="2" t="s">
        <v>96</v>
      </c>
      <c r="D2220" s="2" t="s">
        <v>117</v>
      </c>
      <c r="E2220" s="13" t="n">
        <v>43502</v>
      </c>
      <c r="F2220" s="13" t="n">
        <v>44597</v>
      </c>
      <c r="G2220" s="2" t="s">
        <v>32</v>
      </c>
      <c r="H2220" s="2" t="s">
        <v>139</v>
      </c>
      <c r="I2220" s="2" t="s">
        <v>109</v>
      </c>
      <c r="J2220" s="2" t="s">
        <v>100</v>
      </c>
      <c r="K2220" s="14" t="n">
        <v>10018.79</v>
      </c>
      <c r="L2220" s="2" t="n">
        <f aca="false">IF(E2220="","",ROUND((Indicadores!$B$4-E2220)/365.25,1))</f>
        <v>7.7</v>
      </c>
      <c r="M2220" s="2" t="str">
        <f aca="false">IF(E2220="","Virtual",IF(L2220&gt;=Indicadores!$B$6,"Fim de Vida",IF(L2220&gt;=Indicadores!$B$5,"Envelhecendo","Atual")))</f>
        <v>Fim de Vida</v>
      </c>
      <c r="N2220" s="2" t="str">
        <f aca="false">IF(F2220="","N/A",IF(F2220&lt;Indicadores!$B$4,"Vencida","Vigente"))</f>
        <v>Vencida</v>
      </c>
      <c r="O2220" s="2" t="str">
        <f aca="false">INDEX(Locais!$B$2:$B$13,MATCH(H2220,Locais!$A$2:$A$13,0))</f>
        <v>Regional - Rio de Janeiro</v>
      </c>
      <c r="P2220" s="2" t="str">
        <f aca="false">INDEX(Locais!$C$2:$C$13,MATCH(H2220,Locais!$A$2:$A$13,0))</f>
        <v>Sudeste</v>
      </c>
    </row>
    <row r="2221" customFormat="false" ht="15" hidden="false" customHeight="false" outlineLevel="0" collapsed="false">
      <c r="A2221" s="2" t="s">
        <v>2357</v>
      </c>
      <c r="B2221" s="2" t="s">
        <v>68</v>
      </c>
      <c r="C2221" s="2" t="s">
        <v>102</v>
      </c>
      <c r="D2221" s="2" t="s">
        <v>103</v>
      </c>
      <c r="E2221" s="13" t="n">
        <v>44996</v>
      </c>
      <c r="F2221" s="13" t="n">
        <v>46091</v>
      </c>
      <c r="G2221" s="2" t="s">
        <v>32</v>
      </c>
      <c r="H2221" s="2" t="s">
        <v>141</v>
      </c>
      <c r="I2221" s="2" t="s">
        <v>136</v>
      </c>
      <c r="J2221" s="2" t="s">
        <v>100</v>
      </c>
      <c r="K2221" s="14" t="n">
        <v>4933.03</v>
      </c>
      <c r="L2221" s="2" t="n">
        <f aca="false">IF(E2221="","",ROUND((Indicadores!$B$4-E2221)/365.25,1))</f>
        <v>3.6</v>
      </c>
      <c r="M2221" s="2" t="str">
        <f aca="false">IF(E2221="","Virtual",IF(L2221&gt;=Indicadores!$B$6,"Fim de Vida",IF(L2221&gt;=Indicadores!$B$5,"Envelhecendo","Atual")))</f>
        <v>Envelhecendo</v>
      </c>
      <c r="N2221" s="2" t="str">
        <f aca="false">IF(F2221="","N/A",IF(F2221&lt;Indicadores!$B$4,"Vencida","Vigente"))</f>
        <v>Vencida</v>
      </c>
      <c r="O2221" s="2" t="str">
        <f aca="false">INDEX(Locais!$B$2:$B$13,MATCH(H2221,Locais!$A$2:$A$13,0))</f>
        <v>Regional - Curitiba</v>
      </c>
      <c r="P2221" s="2" t="str">
        <f aca="false">INDEX(Locais!$C$2:$C$13,MATCH(H2221,Locais!$A$2:$A$13,0))</f>
        <v>Sul</v>
      </c>
    </row>
    <row r="2222" customFormat="false" ht="15" hidden="false" customHeight="false" outlineLevel="0" collapsed="false">
      <c r="A2222" s="2" t="s">
        <v>2358</v>
      </c>
      <c r="B2222" s="2" t="s">
        <v>68</v>
      </c>
      <c r="C2222" s="2" t="s">
        <v>102</v>
      </c>
      <c r="D2222" s="2" t="s">
        <v>103</v>
      </c>
      <c r="E2222" s="13" t="n">
        <v>44484</v>
      </c>
      <c r="F2222" s="13" t="n">
        <v>45579</v>
      </c>
      <c r="G2222" s="2" t="s">
        <v>32</v>
      </c>
      <c r="H2222" s="2" t="s">
        <v>128</v>
      </c>
      <c r="I2222" s="2" t="s">
        <v>111</v>
      </c>
      <c r="J2222" s="2" t="s">
        <v>100</v>
      </c>
      <c r="K2222" s="14" t="n">
        <v>5093.01</v>
      </c>
      <c r="L2222" s="2" t="n">
        <f aca="false">IF(E2222="","",ROUND((Indicadores!$B$4-E2222)/365.25,1))</f>
        <v>5</v>
      </c>
      <c r="M2222" s="2" t="str">
        <f aca="false">IF(E2222="","Virtual",IF(L2222&gt;=Indicadores!$B$6,"Fim de Vida",IF(L2222&gt;=Indicadores!$B$5,"Envelhecendo","Atual")))</f>
        <v>Fim de Vida</v>
      </c>
      <c r="N2222" s="2" t="str">
        <f aca="false">IF(F2222="","N/A",IF(F2222&lt;Indicadores!$B$4,"Vencida","Vigente"))</f>
        <v>Vencida</v>
      </c>
      <c r="O2222" s="2" t="str">
        <f aca="false">INDEX(Locais!$B$2:$B$13,MATCH(H2222,Locais!$A$2:$A$13,0))</f>
        <v>Regional - Recife</v>
      </c>
      <c r="P2222" s="2" t="str">
        <f aca="false">INDEX(Locais!$C$2:$C$13,MATCH(H2222,Locais!$A$2:$A$13,0))</f>
        <v>Nordeste</v>
      </c>
    </row>
    <row r="2223" customFormat="false" ht="15" hidden="false" customHeight="false" outlineLevel="0" collapsed="false">
      <c r="A2223" s="2" t="s">
        <v>2359</v>
      </c>
      <c r="B2223" s="2" t="s">
        <v>68</v>
      </c>
      <c r="C2223" s="2" t="s">
        <v>96</v>
      </c>
      <c r="D2223" s="2" t="s">
        <v>132</v>
      </c>
      <c r="E2223" s="13" t="n">
        <v>45583</v>
      </c>
      <c r="F2223" s="13" t="n">
        <v>46678</v>
      </c>
      <c r="G2223" s="2" t="s">
        <v>32</v>
      </c>
      <c r="H2223" s="2" t="s">
        <v>139</v>
      </c>
      <c r="I2223" s="2" t="s">
        <v>115</v>
      </c>
      <c r="J2223" s="2" t="s">
        <v>100</v>
      </c>
      <c r="K2223" s="14" t="n">
        <v>5266.65</v>
      </c>
      <c r="L2223" s="2" t="n">
        <f aca="false">IF(E2223="","",ROUND((Indicadores!$B$4-E2223)/365.25,1))</f>
        <v>2</v>
      </c>
      <c r="M2223" s="2" t="str">
        <f aca="false">IF(E2223="","Virtual",IF(L2223&gt;=Indicadores!$B$6,"Fim de Vida",IF(L2223&gt;=Indicadores!$B$5,"Envelhecendo","Atual")))</f>
        <v>Atual</v>
      </c>
      <c r="N2223" s="2" t="str">
        <f aca="false">IF(F2223="","N/A",IF(F2223&lt;Indicadores!$B$4,"Vencida","Vigente"))</f>
        <v>Vigente</v>
      </c>
      <c r="O2223" s="2" t="str">
        <f aca="false">INDEX(Locais!$B$2:$B$13,MATCH(H2223,Locais!$A$2:$A$13,0))</f>
        <v>Regional - Rio de Janeiro</v>
      </c>
      <c r="P2223" s="2" t="str">
        <f aca="false">INDEX(Locais!$C$2:$C$13,MATCH(H2223,Locais!$A$2:$A$13,0))</f>
        <v>Sudeste</v>
      </c>
    </row>
    <row r="2224" customFormat="false" ht="15" hidden="false" customHeight="false" outlineLevel="0" collapsed="false">
      <c r="A2224" s="2" t="s">
        <v>2360</v>
      </c>
      <c r="B2224" s="2" t="s">
        <v>68</v>
      </c>
      <c r="C2224" s="2" t="s">
        <v>96</v>
      </c>
      <c r="D2224" s="2" t="s">
        <v>107</v>
      </c>
      <c r="E2224" s="13" t="n">
        <v>45061</v>
      </c>
      <c r="F2224" s="13" t="n">
        <v>46156</v>
      </c>
      <c r="G2224" s="2" t="s">
        <v>32</v>
      </c>
      <c r="H2224" s="2" t="s">
        <v>139</v>
      </c>
      <c r="I2224" s="2" t="s">
        <v>130</v>
      </c>
      <c r="J2224" s="2" t="s">
        <v>100</v>
      </c>
      <c r="K2224" s="14" t="n">
        <v>5305.65</v>
      </c>
      <c r="L2224" s="2" t="n">
        <f aca="false">IF(E2224="","",ROUND((Indicadores!$B$4-E2224)/365.25,1))</f>
        <v>3.4</v>
      </c>
      <c r="M2224" s="2" t="str">
        <f aca="false">IF(E2224="","Virtual",IF(L2224&gt;=Indicadores!$B$6,"Fim de Vida",IF(L2224&gt;=Indicadores!$B$5,"Envelhecendo","Atual")))</f>
        <v>Envelhecendo</v>
      </c>
      <c r="N2224" s="2" t="str">
        <f aca="false">IF(F2224="","N/A",IF(F2224&lt;Indicadores!$B$4,"Vencida","Vigente"))</f>
        <v>Vencida</v>
      </c>
      <c r="O2224" s="2" t="str">
        <f aca="false">INDEX(Locais!$B$2:$B$13,MATCH(H2224,Locais!$A$2:$A$13,0))</f>
        <v>Regional - Rio de Janeiro</v>
      </c>
      <c r="P2224" s="2" t="str">
        <f aca="false">INDEX(Locais!$C$2:$C$13,MATCH(H2224,Locais!$A$2:$A$13,0))</f>
        <v>Sudeste</v>
      </c>
    </row>
    <row r="2225" customFormat="false" ht="15" hidden="false" customHeight="false" outlineLevel="0" collapsed="false">
      <c r="A2225" s="2" t="s">
        <v>2361</v>
      </c>
      <c r="B2225" s="2" t="s">
        <v>68</v>
      </c>
      <c r="C2225" s="2" t="s">
        <v>96</v>
      </c>
      <c r="D2225" s="2" t="s">
        <v>107</v>
      </c>
      <c r="E2225" s="13" t="n">
        <v>45697</v>
      </c>
      <c r="F2225" s="13" t="n">
        <v>46792</v>
      </c>
      <c r="G2225" s="2" t="s">
        <v>32</v>
      </c>
      <c r="H2225" s="2" t="s">
        <v>119</v>
      </c>
      <c r="I2225" s="2" t="s">
        <v>136</v>
      </c>
      <c r="J2225" s="2" t="s">
        <v>100</v>
      </c>
      <c r="K2225" s="14" t="n">
        <v>5397.39</v>
      </c>
      <c r="L2225" s="2" t="n">
        <f aca="false">IF(E2225="","",ROUND((Indicadores!$B$4-E2225)/365.25,1))</f>
        <v>1.7</v>
      </c>
      <c r="M2225" s="2" t="str">
        <f aca="false">IF(E2225="","Virtual",IF(L2225&gt;=Indicadores!$B$6,"Fim de Vida",IF(L2225&gt;=Indicadores!$B$5,"Envelhecendo","Atual")))</f>
        <v>Atual</v>
      </c>
      <c r="N2225" s="2" t="str">
        <f aca="false">IF(F2225="","N/A",IF(F2225&lt;Indicadores!$B$4,"Vencida","Vigente"))</f>
        <v>Vigente</v>
      </c>
      <c r="O2225" s="2" t="str">
        <f aca="false">INDEX(Locais!$B$2:$B$13,MATCH(H2225,Locais!$A$2:$A$13,0))</f>
        <v>Regional - São Paulo</v>
      </c>
      <c r="P2225" s="2" t="str">
        <f aca="false">INDEX(Locais!$C$2:$C$13,MATCH(H2225,Locais!$A$2:$A$13,0))</f>
        <v>Sudeste</v>
      </c>
    </row>
    <row r="2226" customFormat="false" ht="15" hidden="false" customHeight="false" outlineLevel="0" collapsed="false">
      <c r="A2226" s="2" t="s">
        <v>2362</v>
      </c>
      <c r="B2226" s="2" t="s">
        <v>68</v>
      </c>
      <c r="C2226" s="2" t="s">
        <v>102</v>
      </c>
      <c r="D2226" s="2" t="s">
        <v>103</v>
      </c>
      <c r="E2226" s="13" t="n">
        <v>44288</v>
      </c>
      <c r="F2226" s="13" t="n">
        <v>45383</v>
      </c>
      <c r="G2226" s="2" t="s">
        <v>151</v>
      </c>
      <c r="H2226" s="2" t="s">
        <v>139</v>
      </c>
      <c r="I2226" s="2" t="s">
        <v>133</v>
      </c>
      <c r="J2226" s="2" t="s">
        <v>137</v>
      </c>
      <c r="K2226" s="14" t="n">
        <v>4787.63</v>
      </c>
      <c r="L2226" s="2" t="n">
        <f aca="false">IF(E2226="","",ROUND((Indicadores!$B$4-E2226)/365.25,1))</f>
        <v>5.5</v>
      </c>
      <c r="M2226" s="2" t="str">
        <f aca="false">IF(E2226="","Virtual",IF(L2226&gt;=Indicadores!$B$6,"Fim de Vida",IF(L2226&gt;=Indicadores!$B$5,"Envelhecendo","Atual")))</f>
        <v>Fim de Vida</v>
      </c>
      <c r="N2226" s="2" t="str">
        <f aca="false">IF(F2226="","N/A",IF(F2226&lt;Indicadores!$B$4,"Vencida","Vigente"))</f>
        <v>Vencida</v>
      </c>
      <c r="O2226" s="2" t="str">
        <f aca="false">INDEX(Locais!$B$2:$B$13,MATCH(H2226,Locais!$A$2:$A$13,0))</f>
        <v>Regional - Rio de Janeiro</v>
      </c>
      <c r="P2226" s="2" t="str">
        <f aca="false">INDEX(Locais!$C$2:$C$13,MATCH(H2226,Locais!$A$2:$A$13,0))</f>
        <v>Sudeste</v>
      </c>
    </row>
    <row r="2227" customFormat="false" ht="15" hidden="false" customHeight="false" outlineLevel="0" collapsed="false">
      <c r="A2227" s="2" t="s">
        <v>2363</v>
      </c>
      <c r="B2227" s="2" t="s">
        <v>68</v>
      </c>
      <c r="C2227" s="2" t="s">
        <v>96</v>
      </c>
      <c r="D2227" s="2" t="s">
        <v>132</v>
      </c>
      <c r="E2227" s="13" t="n">
        <v>45622</v>
      </c>
      <c r="F2227" s="13" t="n">
        <v>46717</v>
      </c>
      <c r="G2227" s="2" t="s">
        <v>118</v>
      </c>
      <c r="H2227" s="2" t="s">
        <v>119</v>
      </c>
      <c r="I2227" s="2" t="s">
        <v>130</v>
      </c>
      <c r="J2227" s="2" t="s">
        <v>100</v>
      </c>
      <c r="K2227" s="14" t="n">
        <v>6433.79</v>
      </c>
      <c r="L2227" s="2" t="n">
        <f aca="false">IF(E2227="","",ROUND((Indicadores!$B$4-E2227)/365.25,1))</f>
        <v>1.9</v>
      </c>
      <c r="M2227" s="2" t="str">
        <f aca="false">IF(E2227="","Virtual",IF(L2227&gt;=Indicadores!$B$6,"Fim de Vida",IF(L2227&gt;=Indicadores!$B$5,"Envelhecendo","Atual")))</f>
        <v>Atual</v>
      </c>
      <c r="N2227" s="2" t="str">
        <f aca="false">IF(F2227="","N/A",IF(F2227&lt;Indicadores!$B$4,"Vencida","Vigente"))</f>
        <v>Vigente</v>
      </c>
      <c r="O2227" s="2" t="str">
        <f aca="false">INDEX(Locais!$B$2:$B$13,MATCH(H2227,Locais!$A$2:$A$13,0))</f>
        <v>Regional - São Paulo</v>
      </c>
      <c r="P2227" s="2" t="str">
        <f aca="false">INDEX(Locais!$C$2:$C$13,MATCH(H2227,Locais!$A$2:$A$13,0))</f>
        <v>Sudeste</v>
      </c>
    </row>
    <row r="2228" customFormat="false" ht="15" hidden="false" customHeight="false" outlineLevel="0" collapsed="false">
      <c r="A2228" s="2" t="s">
        <v>2364</v>
      </c>
      <c r="B2228" s="2" t="s">
        <v>68</v>
      </c>
      <c r="C2228" s="2" t="s">
        <v>102</v>
      </c>
      <c r="D2228" s="2" t="s">
        <v>103</v>
      </c>
      <c r="E2228" s="13" t="n">
        <v>44875</v>
      </c>
      <c r="F2228" s="13" t="n">
        <v>45970</v>
      </c>
      <c r="G2228" s="2" t="s">
        <v>32</v>
      </c>
      <c r="H2228" s="2" t="s">
        <v>98</v>
      </c>
      <c r="I2228" s="2" t="s">
        <v>130</v>
      </c>
      <c r="J2228" s="2" t="s">
        <v>100</v>
      </c>
      <c r="K2228" s="14" t="n">
        <v>5362.47</v>
      </c>
      <c r="L2228" s="2" t="n">
        <f aca="false">IF(E2228="","",ROUND((Indicadores!$B$4-E2228)/365.25,1))</f>
        <v>3.9</v>
      </c>
      <c r="M2228" s="2" t="str">
        <f aca="false">IF(E2228="","Virtual",IF(L2228&gt;=Indicadores!$B$6,"Fim de Vida",IF(L2228&gt;=Indicadores!$B$5,"Envelhecendo","Atual")))</f>
        <v>Envelhecendo</v>
      </c>
      <c r="N2228" s="2" t="str">
        <f aca="false">IF(F2228="","N/A",IF(F2228&lt;Indicadores!$B$4,"Vencida","Vigente"))</f>
        <v>Vencida</v>
      </c>
      <c r="O2228" s="2" t="str">
        <f aca="false">INDEX(Locais!$B$2:$B$13,MATCH(H2228,Locais!$A$2:$A$13,0))</f>
        <v>Sede - Brasília</v>
      </c>
      <c r="P2228" s="2" t="str">
        <f aca="false">INDEX(Locais!$C$2:$C$13,MATCH(H2228,Locais!$A$2:$A$13,0))</f>
        <v>Centro-Oeste</v>
      </c>
    </row>
    <row r="2229" customFormat="false" ht="15" hidden="false" customHeight="false" outlineLevel="0" collapsed="false">
      <c r="A2229" s="2" t="s">
        <v>2365</v>
      </c>
      <c r="B2229" s="2" t="s">
        <v>68</v>
      </c>
      <c r="C2229" s="2" t="s">
        <v>102</v>
      </c>
      <c r="D2229" s="2" t="s">
        <v>103</v>
      </c>
      <c r="E2229" s="13" t="n">
        <v>45152</v>
      </c>
      <c r="F2229" s="13" t="n">
        <v>46247</v>
      </c>
      <c r="G2229" s="2" t="s">
        <v>32</v>
      </c>
      <c r="H2229" s="2" t="s">
        <v>98</v>
      </c>
      <c r="I2229" s="2" t="s">
        <v>109</v>
      </c>
      <c r="J2229" s="2" t="s">
        <v>100</v>
      </c>
      <c r="K2229" s="14" t="n">
        <v>5534.02</v>
      </c>
      <c r="L2229" s="2" t="n">
        <f aca="false">IF(E2229="","",ROUND((Indicadores!$B$4-E2229)/365.25,1))</f>
        <v>3.2</v>
      </c>
      <c r="M2229" s="2" t="str">
        <f aca="false">IF(E2229="","Virtual",IF(L2229&gt;=Indicadores!$B$6,"Fim de Vida",IF(L2229&gt;=Indicadores!$B$5,"Envelhecendo","Atual")))</f>
        <v>Envelhecendo</v>
      </c>
      <c r="N2229" s="2" t="str">
        <f aca="false">IF(F2229="","N/A",IF(F2229&lt;Indicadores!$B$4,"Vencida","Vigente"))</f>
        <v>Vencida</v>
      </c>
      <c r="O2229" s="2" t="str">
        <f aca="false">INDEX(Locais!$B$2:$B$13,MATCH(H2229,Locais!$A$2:$A$13,0))</f>
        <v>Sede - Brasília</v>
      </c>
      <c r="P2229" s="2" t="str">
        <f aca="false">INDEX(Locais!$C$2:$C$13,MATCH(H2229,Locais!$A$2:$A$13,0))</f>
        <v>Centro-Oeste</v>
      </c>
    </row>
    <row r="2230" customFormat="false" ht="15" hidden="false" customHeight="false" outlineLevel="0" collapsed="false">
      <c r="A2230" s="2" t="s">
        <v>2366</v>
      </c>
      <c r="B2230" s="2" t="s">
        <v>69</v>
      </c>
      <c r="C2230" s="2" t="s">
        <v>102</v>
      </c>
      <c r="D2230" s="2" t="s">
        <v>113</v>
      </c>
      <c r="E2230" s="13" t="n">
        <v>45120</v>
      </c>
      <c r="F2230" s="13" t="n">
        <v>46215</v>
      </c>
      <c r="G2230" s="2" t="s">
        <v>32</v>
      </c>
      <c r="H2230" s="2" t="s">
        <v>119</v>
      </c>
      <c r="I2230" s="2" t="s">
        <v>99</v>
      </c>
      <c r="J2230" s="2" t="s">
        <v>100</v>
      </c>
      <c r="K2230" s="14" t="n">
        <v>10109.68</v>
      </c>
      <c r="L2230" s="2" t="n">
        <f aca="false">IF(E2230="","",ROUND((Indicadores!$B$4-E2230)/365.25,1))</f>
        <v>3.3</v>
      </c>
      <c r="M2230" s="2" t="str">
        <f aca="false">IF(E2230="","Virtual",IF(L2230&gt;=Indicadores!$B$6,"Fim de Vida",IF(L2230&gt;=Indicadores!$B$5,"Envelhecendo","Atual")))</f>
        <v>Envelhecendo</v>
      </c>
      <c r="N2230" s="2" t="str">
        <f aca="false">IF(F2230="","N/A",IF(F2230&lt;Indicadores!$B$4,"Vencida","Vigente"))</f>
        <v>Vencida</v>
      </c>
      <c r="O2230" s="2" t="str">
        <f aca="false">INDEX(Locais!$B$2:$B$13,MATCH(H2230,Locais!$A$2:$A$13,0))</f>
        <v>Regional - São Paulo</v>
      </c>
      <c r="P2230" s="2" t="str">
        <f aca="false">INDEX(Locais!$C$2:$C$13,MATCH(H2230,Locais!$A$2:$A$13,0))</f>
        <v>Sudeste</v>
      </c>
    </row>
    <row r="2231" customFormat="false" ht="15" hidden="false" customHeight="false" outlineLevel="0" collapsed="false">
      <c r="A2231" s="2" t="s">
        <v>2367</v>
      </c>
      <c r="B2231" s="2" t="s">
        <v>68</v>
      </c>
      <c r="C2231" s="2" t="s">
        <v>126</v>
      </c>
      <c r="D2231" s="2" t="s">
        <v>127</v>
      </c>
      <c r="E2231" s="13" t="n">
        <v>42976</v>
      </c>
      <c r="F2231" s="13" t="n">
        <v>44071</v>
      </c>
      <c r="G2231" s="2" t="s">
        <v>118</v>
      </c>
      <c r="H2231" s="2" t="s">
        <v>108</v>
      </c>
      <c r="I2231" s="2" t="s">
        <v>115</v>
      </c>
      <c r="J2231" s="2" t="s">
        <v>100</v>
      </c>
      <c r="K2231" s="14" t="n">
        <v>5448.53</v>
      </c>
      <c r="L2231" s="2" t="n">
        <f aca="false">IF(E2231="","",ROUND((Indicadores!$B$4-E2231)/365.25,1))</f>
        <v>9.1</v>
      </c>
      <c r="M2231" s="2" t="str">
        <f aca="false">IF(E2231="","Virtual",IF(L2231&gt;=Indicadores!$B$6,"Fim de Vida",IF(L2231&gt;=Indicadores!$B$5,"Envelhecendo","Atual")))</f>
        <v>Fim de Vida</v>
      </c>
      <c r="N2231" s="2" t="str">
        <f aca="false">IF(F2231="","N/A",IF(F2231&lt;Indicadores!$B$4,"Vencida","Vigente"))</f>
        <v>Vencida</v>
      </c>
      <c r="O2231" s="2" t="str">
        <f aca="false">INDEX(Locais!$B$2:$B$13,MATCH(H2231,Locais!$A$2:$A$13,0))</f>
        <v>Regional - Porto Alegre</v>
      </c>
      <c r="P2231" s="2" t="str">
        <f aca="false">INDEX(Locais!$C$2:$C$13,MATCH(H2231,Locais!$A$2:$A$13,0))</f>
        <v>Sul</v>
      </c>
    </row>
    <row r="2232" customFormat="false" ht="15" hidden="false" customHeight="false" outlineLevel="0" collapsed="false">
      <c r="A2232" s="2" t="s">
        <v>2368</v>
      </c>
      <c r="B2232" s="2" t="s">
        <v>68</v>
      </c>
      <c r="C2232" s="2" t="s">
        <v>102</v>
      </c>
      <c r="D2232" s="2" t="s">
        <v>103</v>
      </c>
      <c r="E2232" s="13" t="n">
        <v>45407</v>
      </c>
      <c r="F2232" s="13" t="n">
        <v>46502</v>
      </c>
      <c r="G2232" s="2" t="s">
        <v>32</v>
      </c>
      <c r="H2232" s="2" t="s">
        <v>104</v>
      </c>
      <c r="I2232" s="2" t="s">
        <v>120</v>
      </c>
      <c r="J2232" s="2" t="s">
        <v>100</v>
      </c>
      <c r="K2232" s="14" t="n">
        <v>6403.09</v>
      </c>
      <c r="L2232" s="2" t="n">
        <f aca="false">IF(E2232="","",ROUND((Indicadores!$B$4-E2232)/365.25,1))</f>
        <v>2.5</v>
      </c>
      <c r="M2232" s="2" t="str">
        <f aca="false">IF(E2232="","Virtual",IF(L2232&gt;=Indicadores!$B$6,"Fim de Vida",IF(L2232&gt;=Indicadores!$B$5,"Envelhecendo","Atual")))</f>
        <v>Atual</v>
      </c>
      <c r="N2232" s="2" t="str">
        <f aca="false">IF(F2232="","N/A",IF(F2232&lt;Indicadores!$B$4,"Vencida","Vigente"))</f>
        <v>Vigente</v>
      </c>
      <c r="O2232" s="2" t="str">
        <f aca="false">INDEX(Locais!$B$2:$B$13,MATCH(H2232,Locais!$A$2:$A$13,0))</f>
        <v>Regional - Fortaleza</v>
      </c>
      <c r="P2232" s="2" t="str">
        <f aca="false">INDEX(Locais!$C$2:$C$13,MATCH(H2232,Locais!$A$2:$A$13,0))</f>
        <v>Nordeste</v>
      </c>
    </row>
    <row r="2233" customFormat="false" ht="15" hidden="false" customHeight="false" outlineLevel="0" collapsed="false">
      <c r="A2233" s="2" t="s">
        <v>2369</v>
      </c>
      <c r="B2233" s="2" t="s">
        <v>68</v>
      </c>
      <c r="C2233" s="2" t="s">
        <v>96</v>
      </c>
      <c r="D2233" s="2" t="s">
        <v>132</v>
      </c>
      <c r="E2233" s="13" t="n">
        <v>44474</v>
      </c>
      <c r="F2233" s="13" t="n">
        <v>45569</v>
      </c>
      <c r="G2233" s="2" t="s">
        <v>32</v>
      </c>
      <c r="H2233" s="2" t="s">
        <v>139</v>
      </c>
      <c r="I2233" s="2" t="s">
        <v>136</v>
      </c>
      <c r="J2233" s="2" t="s">
        <v>100</v>
      </c>
      <c r="K2233" s="14" t="n">
        <v>5973.49</v>
      </c>
      <c r="L2233" s="2" t="n">
        <f aca="false">IF(E2233="","",ROUND((Indicadores!$B$4-E2233)/365.25,1))</f>
        <v>5</v>
      </c>
      <c r="M2233" s="2" t="str">
        <f aca="false">IF(E2233="","Virtual",IF(L2233&gt;=Indicadores!$B$6,"Fim de Vida",IF(L2233&gt;=Indicadores!$B$5,"Envelhecendo","Atual")))</f>
        <v>Fim de Vida</v>
      </c>
      <c r="N2233" s="2" t="str">
        <f aca="false">IF(F2233="","N/A",IF(F2233&lt;Indicadores!$B$4,"Vencida","Vigente"))</f>
        <v>Vencida</v>
      </c>
      <c r="O2233" s="2" t="str">
        <f aca="false">INDEX(Locais!$B$2:$B$13,MATCH(H2233,Locais!$A$2:$A$13,0))</f>
        <v>Regional - Rio de Janeiro</v>
      </c>
      <c r="P2233" s="2" t="str">
        <f aca="false">INDEX(Locais!$C$2:$C$13,MATCH(H2233,Locais!$A$2:$A$13,0))</f>
        <v>Sudeste</v>
      </c>
    </row>
    <row r="2234" customFormat="false" ht="15" hidden="false" customHeight="false" outlineLevel="0" collapsed="false">
      <c r="A2234" s="2" t="s">
        <v>2370</v>
      </c>
      <c r="B2234" s="2" t="s">
        <v>68</v>
      </c>
      <c r="C2234" s="2" t="s">
        <v>102</v>
      </c>
      <c r="D2234" s="2" t="s">
        <v>103</v>
      </c>
      <c r="E2234" s="13" t="n">
        <v>44928</v>
      </c>
      <c r="F2234" s="13" t="n">
        <v>46023</v>
      </c>
      <c r="G2234" s="2" t="s">
        <v>32</v>
      </c>
      <c r="H2234" s="2" t="s">
        <v>139</v>
      </c>
      <c r="I2234" s="2" t="s">
        <v>142</v>
      </c>
      <c r="J2234" s="2" t="s">
        <v>100</v>
      </c>
      <c r="K2234" s="14" t="n">
        <v>5673.39</v>
      </c>
      <c r="L2234" s="2" t="n">
        <f aca="false">IF(E2234="","",ROUND((Indicadores!$B$4-E2234)/365.25,1))</f>
        <v>3.8</v>
      </c>
      <c r="M2234" s="2" t="str">
        <f aca="false">IF(E2234="","Virtual",IF(L2234&gt;=Indicadores!$B$6,"Fim de Vida",IF(L2234&gt;=Indicadores!$B$5,"Envelhecendo","Atual")))</f>
        <v>Envelhecendo</v>
      </c>
      <c r="N2234" s="2" t="str">
        <f aca="false">IF(F2234="","N/A",IF(F2234&lt;Indicadores!$B$4,"Vencida","Vigente"))</f>
        <v>Vencida</v>
      </c>
      <c r="O2234" s="2" t="str">
        <f aca="false">INDEX(Locais!$B$2:$B$13,MATCH(H2234,Locais!$A$2:$A$13,0))</f>
        <v>Regional - Rio de Janeiro</v>
      </c>
      <c r="P2234" s="2" t="str">
        <f aca="false">INDEX(Locais!$C$2:$C$13,MATCH(H2234,Locais!$A$2:$A$13,0))</f>
        <v>Sudeste</v>
      </c>
    </row>
    <row r="2235" customFormat="false" ht="15" hidden="false" customHeight="false" outlineLevel="0" collapsed="false">
      <c r="A2235" s="2" t="s">
        <v>2371</v>
      </c>
      <c r="B2235" s="2" t="s">
        <v>69</v>
      </c>
      <c r="C2235" s="2" t="s">
        <v>96</v>
      </c>
      <c r="D2235" s="2" t="s">
        <v>97</v>
      </c>
      <c r="E2235" s="13" t="n">
        <v>44259</v>
      </c>
      <c r="F2235" s="13" t="n">
        <v>45354</v>
      </c>
      <c r="G2235" s="2" t="s">
        <v>32</v>
      </c>
      <c r="H2235" s="2" t="s">
        <v>104</v>
      </c>
      <c r="I2235" s="2" t="s">
        <v>111</v>
      </c>
      <c r="J2235" s="2" t="s">
        <v>100</v>
      </c>
      <c r="K2235" s="14" t="n">
        <v>7840.23</v>
      </c>
      <c r="L2235" s="2" t="n">
        <f aca="false">IF(E2235="","",ROUND((Indicadores!$B$4-E2235)/365.25,1))</f>
        <v>5.6</v>
      </c>
      <c r="M2235" s="2" t="str">
        <f aca="false">IF(E2235="","Virtual",IF(L2235&gt;=Indicadores!$B$6,"Fim de Vida",IF(L2235&gt;=Indicadores!$B$5,"Envelhecendo","Atual")))</f>
        <v>Fim de Vida</v>
      </c>
      <c r="N2235" s="2" t="str">
        <f aca="false">IF(F2235="","N/A",IF(F2235&lt;Indicadores!$B$4,"Vencida","Vigente"))</f>
        <v>Vencida</v>
      </c>
      <c r="O2235" s="2" t="str">
        <f aca="false">INDEX(Locais!$B$2:$B$13,MATCH(H2235,Locais!$A$2:$A$13,0))</f>
        <v>Regional - Fortaleza</v>
      </c>
      <c r="P2235" s="2" t="str">
        <f aca="false">INDEX(Locais!$C$2:$C$13,MATCH(H2235,Locais!$A$2:$A$13,0))</f>
        <v>Nordeste</v>
      </c>
    </row>
    <row r="2236" customFormat="false" ht="15" hidden="false" customHeight="false" outlineLevel="0" collapsed="false">
      <c r="A2236" s="2" t="s">
        <v>2372</v>
      </c>
      <c r="B2236" s="2" t="s">
        <v>68</v>
      </c>
      <c r="C2236" s="2" t="s">
        <v>102</v>
      </c>
      <c r="D2236" s="2" t="s">
        <v>103</v>
      </c>
      <c r="E2236" s="13" t="n">
        <v>45420</v>
      </c>
      <c r="F2236" s="13" t="n">
        <v>46515</v>
      </c>
      <c r="G2236" s="2" t="s">
        <v>32</v>
      </c>
      <c r="H2236" s="2" t="s">
        <v>98</v>
      </c>
      <c r="I2236" s="2" t="s">
        <v>115</v>
      </c>
      <c r="J2236" s="2" t="s">
        <v>100</v>
      </c>
      <c r="K2236" s="14" t="n">
        <v>4850.88</v>
      </c>
      <c r="L2236" s="2" t="n">
        <f aca="false">IF(E2236="","",ROUND((Indicadores!$B$4-E2236)/365.25,1))</f>
        <v>2.4</v>
      </c>
      <c r="M2236" s="2" t="str">
        <f aca="false">IF(E2236="","Virtual",IF(L2236&gt;=Indicadores!$B$6,"Fim de Vida",IF(L2236&gt;=Indicadores!$B$5,"Envelhecendo","Atual")))</f>
        <v>Atual</v>
      </c>
      <c r="N2236" s="2" t="str">
        <f aca="false">IF(F2236="","N/A",IF(F2236&lt;Indicadores!$B$4,"Vencida","Vigente"))</f>
        <v>Vigente</v>
      </c>
      <c r="O2236" s="2" t="str">
        <f aca="false">INDEX(Locais!$B$2:$B$13,MATCH(H2236,Locais!$A$2:$A$13,0))</f>
        <v>Sede - Brasília</v>
      </c>
      <c r="P2236" s="2" t="str">
        <f aca="false">INDEX(Locais!$C$2:$C$13,MATCH(H2236,Locais!$A$2:$A$13,0))</f>
        <v>Centro-Oeste</v>
      </c>
    </row>
    <row r="2237" customFormat="false" ht="15" hidden="false" customHeight="false" outlineLevel="0" collapsed="false">
      <c r="A2237" s="2" t="s">
        <v>2373</v>
      </c>
      <c r="B2237" s="2" t="s">
        <v>68</v>
      </c>
      <c r="C2237" s="2" t="s">
        <v>96</v>
      </c>
      <c r="D2237" s="2" t="s">
        <v>107</v>
      </c>
      <c r="E2237" s="13" t="n">
        <v>44889</v>
      </c>
      <c r="F2237" s="13" t="n">
        <v>45984</v>
      </c>
      <c r="G2237" s="2" t="s">
        <v>32</v>
      </c>
      <c r="H2237" s="2" t="s">
        <v>139</v>
      </c>
      <c r="I2237" s="2" t="s">
        <v>99</v>
      </c>
      <c r="J2237" s="2" t="s">
        <v>100</v>
      </c>
      <c r="K2237" s="14" t="n">
        <v>5802.5</v>
      </c>
      <c r="L2237" s="2" t="n">
        <f aca="false">IF(E2237="","",ROUND((Indicadores!$B$4-E2237)/365.25,1))</f>
        <v>3.9</v>
      </c>
      <c r="M2237" s="2" t="str">
        <f aca="false">IF(E2237="","Virtual",IF(L2237&gt;=Indicadores!$B$6,"Fim de Vida",IF(L2237&gt;=Indicadores!$B$5,"Envelhecendo","Atual")))</f>
        <v>Envelhecendo</v>
      </c>
      <c r="N2237" s="2" t="str">
        <f aca="false">IF(F2237="","N/A",IF(F2237&lt;Indicadores!$B$4,"Vencida","Vigente"))</f>
        <v>Vencida</v>
      </c>
      <c r="O2237" s="2" t="str">
        <f aca="false">INDEX(Locais!$B$2:$B$13,MATCH(H2237,Locais!$A$2:$A$13,0))</f>
        <v>Regional - Rio de Janeiro</v>
      </c>
      <c r="P2237" s="2" t="str">
        <f aca="false">INDEX(Locais!$C$2:$C$13,MATCH(H2237,Locais!$A$2:$A$13,0))</f>
        <v>Sudeste</v>
      </c>
    </row>
    <row r="2238" customFormat="false" ht="15" hidden="false" customHeight="false" outlineLevel="0" collapsed="false">
      <c r="A2238" s="2" t="s">
        <v>2374</v>
      </c>
      <c r="B2238" s="2" t="s">
        <v>68</v>
      </c>
      <c r="C2238" s="2" t="s">
        <v>102</v>
      </c>
      <c r="D2238" s="2" t="s">
        <v>103</v>
      </c>
      <c r="E2238" s="13" t="n">
        <v>44759</v>
      </c>
      <c r="F2238" s="13" t="n">
        <v>45854</v>
      </c>
      <c r="G2238" s="2" t="s">
        <v>32</v>
      </c>
      <c r="H2238" s="2" t="s">
        <v>139</v>
      </c>
      <c r="I2238" s="2" t="s">
        <v>136</v>
      </c>
      <c r="J2238" s="2" t="s">
        <v>100</v>
      </c>
      <c r="K2238" s="14" t="n">
        <v>6058.88</v>
      </c>
      <c r="L2238" s="2" t="n">
        <f aca="false">IF(E2238="","",ROUND((Indicadores!$B$4-E2238)/365.25,1))</f>
        <v>4.3</v>
      </c>
      <c r="M2238" s="2" t="str">
        <f aca="false">IF(E2238="","Virtual",IF(L2238&gt;=Indicadores!$B$6,"Fim de Vida",IF(L2238&gt;=Indicadores!$B$5,"Envelhecendo","Atual")))</f>
        <v>Envelhecendo</v>
      </c>
      <c r="N2238" s="2" t="str">
        <f aca="false">IF(F2238="","N/A",IF(F2238&lt;Indicadores!$B$4,"Vencida","Vigente"))</f>
        <v>Vencida</v>
      </c>
      <c r="O2238" s="2" t="str">
        <f aca="false">INDEX(Locais!$B$2:$B$13,MATCH(H2238,Locais!$A$2:$A$13,0))</f>
        <v>Regional - Rio de Janeiro</v>
      </c>
      <c r="P2238" s="2" t="str">
        <f aca="false">INDEX(Locais!$C$2:$C$13,MATCH(H2238,Locais!$A$2:$A$13,0))</f>
        <v>Sudeste</v>
      </c>
    </row>
    <row r="2239" customFormat="false" ht="15" hidden="false" customHeight="false" outlineLevel="0" collapsed="false">
      <c r="A2239" s="2" t="s">
        <v>2375</v>
      </c>
      <c r="B2239" s="2" t="s">
        <v>68</v>
      </c>
      <c r="C2239" s="2" t="s">
        <v>96</v>
      </c>
      <c r="D2239" s="2" t="s">
        <v>107</v>
      </c>
      <c r="E2239" s="13" t="n">
        <v>45171</v>
      </c>
      <c r="F2239" s="13" t="n">
        <v>46266</v>
      </c>
      <c r="G2239" s="2" t="s">
        <v>32</v>
      </c>
      <c r="H2239" s="2" t="s">
        <v>119</v>
      </c>
      <c r="I2239" s="2" t="s">
        <v>130</v>
      </c>
      <c r="J2239" s="2" t="s">
        <v>100</v>
      </c>
      <c r="K2239" s="14" t="n">
        <v>5308.3</v>
      </c>
      <c r="L2239" s="2" t="n">
        <f aca="false">IF(E2239="","",ROUND((Indicadores!$B$4-E2239)/365.25,1))</f>
        <v>3.1</v>
      </c>
      <c r="M2239" s="2" t="str">
        <f aca="false">IF(E2239="","Virtual",IF(L2239&gt;=Indicadores!$B$6,"Fim de Vida",IF(L2239&gt;=Indicadores!$B$5,"Envelhecendo","Atual")))</f>
        <v>Envelhecendo</v>
      </c>
      <c r="N2239" s="2" t="str">
        <f aca="false">IF(F2239="","N/A",IF(F2239&lt;Indicadores!$B$4,"Vencida","Vigente"))</f>
        <v>Vencida</v>
      </c>
      <c r="O2239" s="2" t="str">
        <f aca="false">INDEX(Locais!$B$2:$B$13,MATCH(H2239,Locais!$A$2:$A$13,0))</f>
        <v>Regional - São Paulo</v>
      </c>
      <c r="P2239" s="2" t="str">
        <f aca="false">INDEX(Locais!$C$2:$C$13,MATCH(H2239,Locais!$A$2:$A$13,0))</f>
        <v>Sudeste</v>
      </c>
    </row>
    <row r="2240" customFormat="false" ht="15" hidden="false" customHeight="false" outlineLevel="0" collapsed="false">
      <c r="A2240" s="2" t="s">
        <v>2376</v>
      </c>
      <c r="B2240" s="2" t="s">
        <v>68</v>
      </c>
      <c r="C2240" s="2" t="s">
        <v>96</v>
      </c>
      <c r="D2240" s="2" t="s">
        <v>107</v>
      </c>
      <c r="E2240" s="13" t="n">
        <v>43294</v>
      </c>
      <c r="F2240" s="13" t="n">
        <v>44389</v>
      </c>
      <c r="G2240" s="2" t="s">
        <v>118</v>
      </c>
      <c r="H2240" s="2" t="s">
        <v>139</v>
      </c>
      <c r="I2240" s="2" t="s">
        <v>105</v>
      </c>
      <c r="J2240" s="2" t="s">
        <v>100</v>
      </c>
      <c r="K2240" s="14" t="n">
        <v>4515.73</v>
      </c>
      <c r="L2240" s="2" t="n">
        <f aca="false">IF(E2240="","",ROUND((Indicadores!$B$4-E2240)/365.25,1))</f>
        <v>8.3</v>
      </c>
      <c r="M2240" s="2" t="str">
        <f aca="false">IF(E2240="","Virtual",IF(L2240&gt;=Indicadores!$B$6,"Fim de Vida",IF(L2240&gt;=Indicadores!$B$5,"Envelhecendo","Atual")))</f>
        <v>Fim de Vida</v>
      </c>
      <c r="N2240" s="2" t="str">
        <f aca="false">IF(F2240="","N/A",IF(F2240&lt;Indicadores!$B$4,"Vencida","Vigente"))</f>
        <v>Vencida</v>
      </c>
      <c r="O2240" s="2" t="str">
        <f aca="false">INDEX(Locais!$B$2:$B$13,MATCH(H2240,Locais!$A$2:$A$13,0))</f>
        <v>Regional - Rio de Janeiro</v>
      </c>
      <c r="P2240" s="2" t="str">
        <f aca="false">INDEX(Locais!$C$2:$C$13,MATCH(H2240,Locais!$A$2:$A$13,0))</f>
        <v>Sudeste</v>
      </c>
    </row>
    <row r="2241" customFormat="false" ht="15" hidden="false" customHeight="false" outlineLevel="0" collapsed="false">
      <c r="A2241" s="2" t="s">
        <v>2377</v>
      </c>
      <c r="B2241" s="2" t="s">
        <v>70</v>
      </c>
      <c r="C2241" s="2" t="s">
        <v>96</v>
      </c>
      <c r="D2241" s="2" t="s">
        <v>122</v>
      </c>
      <c r="E2241" s="13" t="n">
        <v>44077</v>
      </c>
      <c r="F2241" s="13" t="n">
        <v>45902</v>
      </c>
      <c r="G2241" s="2" t="s">
        <v>32</v>
      </c>
      <c r="H2241" s="2" t="s">
        <v>123</v>
      </c>
      <c r="I2241" s="2" t="s">
        <v>124</v>
      </c>
      <c r="J2241" s="2" t="s">
        <v>100</v>
      </c>
      <c r="K2241" s="14" t="n">
        <v>20357.71</v>
      </c>
      <c r="L2241" s="2" t="n">
        <f aca="false">IF(E2241="","",ROUND((Indicadores!$B$4-E2241)/365.25,1))</f>
        <v>6.1</v>
      </c>
      <c r="M2241" s="2" t="str">
        <f aca="false">IF(E2241="","Virtual",IF(L2241&gt;=Indicadores!$B$6,"Fim de Vida",IF(L2241&gt;=Indicadores!$B$5,"Envelhecendo","Atual")))</f>
        <v>Fim de Vida</v>
      </c>
      <c r="N2241" s="2" t="str">
        <f aca="false">IF(F2241="","N/A",IF(F2241&lt;Indicadores!$B$4,"Vencida","Vigente"))</f>
        <v>Vencida</v>
      </c>
      <c r="O2241" s="2" t="str">
        <f aca="false">INDEX(Locais!$B$2:$B$13,MATCH(H2241,Locais!$A$2:$A$13,0))</f>
        <v>Regional - Goiânia</v>
      </c>
      <c r="P2241" s="2" t="str">
        <f aca="false">INDEX(Locais!$C$2:$C$13,MATCH(H2241,Locais!$A$2:$A$13,0))</f>
        <v>Centro-Oeste</v>
      </c>
    </row>
    <row r="2242" customFormat="false" ht="15" hidden="false" customHeight="false" outlineLevel="0" collapsed="false">
      <c r="A2242" s="2" t="s">
        <v>2378</v>
      </c>
      <c r="B2242" s="2" t="s">
        <v>70</v>
      </c>
      <c r="C2242" s="2" t="s">
        <v>96</v>
      </c>
      <c r="D2242" s="2" t="s">
        <v>122</v>
      </c>
      <c r="E2242" s="13" t="n">
        <v>43695</v>
      </c>
      <c r="F2242" s="13" t="n">
        <v>45520</v>
      </c>
      <c r="G2242" s="2" t="s">
        <v>32</v>
      </c>
      <c r="H2242" s="2" t="s">
        <v>141</v>
      </c>
      <c r="I2242" s="2" t="s">
        <v>109</v>
      </c>
      <c r="J2242" s="2" t="s">
        <v>100</v>
      </c>
      <c r="K2242" s="14" t="n">
        <v>17963.65</v>
      </c>
      <c r="L2242" s="2" t="n">
        <f aca="false">IF(E2242="","",ROUND((Indicadores!$B$4-E2242)/365.25,1))</f>
        <v>7.2</v>
      </c>
      <c r="M2242" s="2" t="str">
        <f aca="false">IF(E2242="","Virtual",IF(L2242&gt;=Indicadores!$B$6,"Fim de Vida",IF(L2242&gt;=Indicadores!$B$5,"Envelhecendo","Atual")))</f>
        <v>Fim de Vida</v>
      </c>
      <c r="N2242" s="2" t="str">
        <f aca="false">IF(F2242="","N/A",IF(F2242&lt;Indicadores!$B$4,"Vencida","Vigente"))</f>
        <v>Vencida</v>
      </c>
      <c r="O2242" s="2" t="str">
        <f aca="false">INDEX(Locais!$B$2:$B$13,MATCH(H2242,Locais!$A$2:$A$13,0))</f>
        <v>Regional - Curitiba</v>
      </c>
      <c r="P2242" s="2" t="str">
        <f aca="false">INDEX(Locais!$C$2:$C$13,MATCH(H2242,Locais!$A$2:$A$13,0))</f>
        <v>Sul</v>
      </c>
    </row>
    <row r="2243" customFormat="false" ht="15" hidden="false" customHeight="false" outlineLevel="0" collapsed="false">
      <c r="A2243" s="2" t="s">
        <v>2379</v>
      </c>
      <c r="B2243" s="2" t="s">
        <v>71</v>
      </c>
      <c r="C2243" s="2" t="s">
        <v>126</v>
      </c>
      <c r="D2243" s="2" t="s">
        <v>157</v>
      </c>
      <c r="E2243" s="13" t="n">
        <v>43499</v>
      </c>
      <c r="F2243" s="13" t="n">
        <v>44594</v>
      </c>
      <c r="G2243" s="2" t="s">
        <v>34</v>
      </c>
      <c r="H2243" s="2" t="s">
        <v>139</v>
      </c>
      <c r="I2243" s="2" t="s">
        <v>136</v>
      </c>
      <c r="J2243" s="2" t="s">
        <v>100</v>
      </c>
      <c r="K2243" s="14" t="n">
        <v>2921.59</v>
      </c>
      <c r="L2243" s="2" t="n">
        <f aca="false">IF(E2243="","",ROUND((Indicadores!$B$4-E2243)/365.25,1))</f>
        <v>7.7</v>
      </c>
      <c r="M2243" s="2" t="str">
        <f aca="false">IF(E2243="","Virtual",IF(L2243&gt;=Indicadores!$B$6,"Fim de Vida",IF(L2243&gt;=Indicadores!$B$5,"Envelhecendo","Atual")))</f>
        <v>Fim de Vida</v>
      </c>
      <c r="N2243" s="2" t="str">
        <f aca="false">IF(F2243="","N/A",IF(F2243&lt;Indicadores!$B$4,"Vencida","Vigente"))</f>
        <v>Vencida</v>
      </c>
      <c r="O2243" s="2" t="str">
        <f aca="false">INDEX(Locais!$B$2:$B$13,MATCH(H2243,Locais!$A$2:$A$13,0))</f>
        <v>Regional - Rio de Janeiro</v>
      </c>
      <c r="P2243" s="2" t="str">
        <f aca="false">INDEX(Locais!$C$2:$C$13,MATCH(H2243,Locais!$A$2:$A$13,0))</f>
        <v>Sudeste</v>
      </c>
    </row>
    <row r="2244" customFormat="false" ht="15" hidden="false" customHeight="false" outlineLevel="0" collapsed="false">
      <c r="A2244" s="2" t="s">
        <v>2380</v>
      </c>
      <c r="B2244" s="2" t="s">
        <v>69</v>
      </c>
      <c r="C2244" s="2" t="s">
        <v>96</v>
      </c>
      <c r="D2244" s="2" t="s">
        <v>97</v>
      </c>
      <c r="E2244" s="13" t="n">
        <v>44697</v>
      </c>
      <c r="F2244" s="13" t="n">
        <v>45792</v>
      </c>
      <c r="G2244" s="2" t="s">
        <v>34</v>
      </c>
      <c r="H2244" s="2" t="s">
        <v>98</v>
      </c>
      <c r="I2244" s="2" t="s">
        <v>99</v>
      </c>
      <c r="J2244" s="2" t="s">
        <v>100</v>
      </c>
      <c r="K2244" s="14" t="n">
        <v>9741</v>
      </c>
      <c r="L2244" s="2" t="n">
        <f aca="false">IF(E2244="","",ROUND((Indicadores!$B$4-E2244)/365.25,1))</f>
        <v>4.4</v>
      </c>
      <c r="M2244" s="2" t="str">
        <f aca="false">IF(E2244="","Virtual",IF(L2244&gt;=Indicadores!$B$6,"Fim de Vida",IF(L2244&gt;=Indicadores!$B$5,"Envelhecendo","Atual")))</f>
        <v>Envelhecendo</v>
      </c>
      <c r="N2244" s="2" t="str">
        <f aca="false">IF(F2244="","N/A",IF(F2244&lt;Indicadores!$B$4,"Vencida","Vigente"))</f>
        <v>Vencida</v>
      </c>
      <c r="O2244" s="2" t="str">
        <f aca="false">INDEX(Locais!$B$2:$B$13,MATCH(H2244,Locais!$A$2:$A$13,0))</f>
        <v>Sede - Brasília</v>
      </c>
      <c r="P2244" s="2" t="str">
        <f aca="false">INDEX(Locais!$C$2:$C$13,MATCH(H2244,Locais!$A$2:$A$13,0))</f>
        <v>Centro-Oeste</v>
      </c>
    </row>
    <row r="2245" customFormat="false" ht="15" hidden="false" customHeight="false" outlineLevel="0" collapsed="false">
      <c r="A2245" s="2" t="s">
        <v>2381</v>
      </c>
      <c r="B2245" s="2" t="s">
        <v>68</v>
      </c>
      <c r="C2245" s="2" t="s">
        <v>96</v>
      </c>
      <c r="D2245" s="2" t="s">
        <v>132</v>
      </c>
      <c r="E2245" s="13" t="n">
        <v>44409</v>
      </c>
      <c r="F2245" s="13" t="n">
        <v>45504</v>
      </c>
      <c r="G2245" s="2" t="s">
        <v>32</v>
      </c>
      <c r="H2245" s="2" t="s">
        <v>104</v>
      </c>
      <c r="I2245" s="2" t="s">
        <v>115</v>
      </c>
      <c r="J2245" s="2" t="s">
        <v>100</v>
      </c>
      <c r="K2245" s="14" t="n">
        <v>5007.61</v>
      </c>
      <c r="L2245" s="2" t="n">
        <f aca="false">IF(E2245="","",ROUND((Indicadores!$B$4-E2245)/365.25,1))</f>
        <v>5.2</v>
      </c>
      <c r="M2245" s="2" t="str">
        <f aca="false">IF(E2245="","Virtual",IF(L2245&gt;=Indicadores!$B$6,"Fim de Vida",IF(L2245&gt;=Indicadores!$B$5,"Envelhecendo","Atual")))</f>
        <v>Fim de Vida</v>
      </c>
      <c r="N2245" s="2" t="str">
        <f aca="false">IF(F2245="","N/A",IF(F2245&lt;Indicadores!$B$4,"Vencida","Vigente"))</f>
        <v>Vencida</v>
      </c>
      <c r="O2245" s="2" t="str">
        <f aca="false">INDEX(Locais!$B$2:$B$13,MATCH(H2245,Locais!$A$2:$A$13,0))</f>
        <v>Regional - Fortaleza</v>
      </c>
      <c r="P2245" s="2" t="str">
        <f aca="false">INDEX(Locais!$C$2:$C$13,MATCH(H2245,Locais!$A$2:$A$13,0))</f>
        <v>Nordeste</v>
      </c>
    </row>
    <row r="2246" customFormat="false" ht="15" hidden="false" customHeight="false" outlineLevel="0" collapsed="false">
      <c r="A2246" s="2" t="s">
        <v>2382</v>
      </c>
      <c r="B2246" s="2" t="s">
        <v>68</v>
      </c>
      <c r="C2246" s="2" t="s">
        <v>126</v>
      </c>
      <c r="D2246" s="2" t="s">
        <v>127</v>
      </c>
      <c r="E2246" s="13" t="n">
        <v>44639</v>
      </c>
      <c r="F2246" s="13" t="n">
        <v>45734</v>
      </c>
      <c r="G2246" s="2" t="s">
        <v>32</v>
      </c>
      <c r="H2246" s="2" t="s">
        <v>128</v>
      </c>
      <c r="I2246" s="2" t="s">
        <v>115</v>
      </c>
      <c r="J2246" s="2" t="s">
        <v>100</v>
      </c>
      <c r="K2246" s="14" t="n">
        <v>5626.4</v>
      </c>
      <c r="L2246" s="2" t="n">
        <f aca="false">IF(E2246="","",ROUND((Indicadores!$B$4-E2246)/365.25,1))</f>
        <v>4.6</v>
      </c>
      <c r="M2246" s="2" t="str">
        <f aca="false">IF(E2246="","Virtual",IF(L2246&gt;=Indicadores!$B$6,"Fim de Vida",IF(L2246&gt;=Indicadores!$B$5,"Envelhecendo","Atual")))</f>
        <v>Envelhecendo</v>
      </c>
      <c r="N2246" s="2" t="str">
        <f aca="false">IF(F2246="","N/A",IF(F2246&lt;Indicadores!$B$4,"Vencida","Vigente"))</f>
        <v>Vencida</v>
      </c>
      <c r="O2246" s="2" t="str">
        <f aca="false">INDEX(Locais!$B$2:$B$13,MATCH(H2246,Locais!$A$2:$A$13,0))</f>
        <v>Regional - Recife</v>
      </c>
      <c r="P2246" s="2" t="str">
        <f aca="false">INDEX(Locais!$C$2:$C$13,MATCH(H2246,Locais!$A$2:$A$13,0))</f>
        <v>Nordeste</v>
      </c>
    </row>
    <row r="2247" customFormat="false" ht="15" hidden="false" customHeight="false" outlineLevel="0" collapsed="false">
      <c r="A2247" s="2" t="s">
        <v>2383</v>
      </c>
      <c r="B2247" s="2" t="s">
        <v>68</v>
      </c>
      <c r="C2247" s="2" t="s">
        <v>102</v>
      </c>
      <c r="D2247" s="2" t="s">
        <v>103</v>
      </c>
      <c r="E2247" s="13" t="n">
        <v>44777</v>
      </c>
      <c r="F2247" s="13" t="n">
        <v>45872</v>
      </c>
      <c r="G2247" s="2" t="s">
        <v>32</v>
      </c>
      <c r="H2247" s="2" t="s">
        <v>114</v>
      </c>
      <c r="I2247" s="2" t="s">
        <v>124</v>
      </c>
      <c r="J2247" s="2" t="s">
        <v>100</v>
      </c>
      <c r="K2247" s="14" t="n">
        <v>4565.02</v>
      </c>
      <c r="L2247" s="2" t="n">
        <f aca="false">IF(E2247="","",ROUND((Indicadores!$B$4-E2247)/365.25,1))</f>
        <v>4.2</v>
      </c>
      <c r="M2247" s="2" t="str">
        <f aca="false">IF(E2247="","Virtual",IF(L2247&gt;=Indicadores!$B$6,"Fim de Vida",IF(L2247&gt;=Indicadores!$B$5,"Envelhecendo","Atual")))</f>
        <v>Envelhecendo</v>
      </c>
      <c r="N2247" s="2" t="str">
        <f aca="false">IF(F2247="","N/A",IF(F2247&lt;Indicadores!$B$4,"Vencida","Vigente"))</f>
        <v>Vencida</v>
      </c>
      <c r="O2247" s="2" t="str">
        <f aca="false">INDEX(Locais!$B$2:$B$13,MATCH(H2247,Locais!$A$2:$A$13,0))</f>
        <v>Regional - Belo Horizonte</v>
      </c>
      <c r="P2247" s="2" t="str">
        <f aca="false">INDEX(Locais!$C$2:$C$13,MATCH(H2247,Locais!$A$2:$A$13,0))</f>
        <v>Sudeste</v>
      </c>
    </row>
    <row r="2248" customFormat="false" ht="15" hidden="false" customHeight="false" outlineLevel="0" collapsed="false">
      <c r="A2248" s="2" t="s">
        <v>2384</v>
      </c>
      <c r="B2248" s="2" t="s">
        <v>68</v>
      </c>
      <c r="C2248" s="2" t="s">
        <v>102</v>
      </c>
      <c r="D2248" s="2" t="s">
        <v>103</v>
      </c>
      <c r="E2248" s="13" t="n">
        <v>45432</v>
      </c>
      <c r="F2248" s="13" t="n">
        <v>46527</v>
      </c>
      <c r="G2248" s="2" t="s">
        <v>32</v>
      </c>
      <c r="H2248" s="2" t="s">
        <v>145</v>
      </c>
      <c r="I2248" s="2" t="s">
        <v>124</v>
      </c>
      <c r="J2248" s="2" t="s">
        <v>100</v>
      </c>
      <c r="K2248" s="14" t="n">
        <v>5957.06</v>
      </c>
      <c r="L2248" s="2" t="n">
        <f aca="false">IF(E2248="","",ROUND((Indicadores!$B$4-E2248)/365.25,1))</f>
        <v>2.4</v>
      </c>
      <c r="M2248" s="2" t="str">
        <f aca="false">IF(E2248="","Virtual",IF(L2248&gt;=Indicadores!$B$6,"Fim de Vida",IF(L2248&gt;=Indicadores!$B$5,"Envelhecendo","Atual")))</f>
        <v>Atual</v>
      </c>
      <c r="N2248" s="2" t="str">
        <f aca="false">IF(F2248="","N/A",IF(F2248&lt;Indicadores!$B$4,"Vencida","Vigente"))</f>
        <v>Vigente</v>
      </c>
      <c r="O2248" s="2" t="str">
        <f aca="false">INDEX(Locais!$B$2:$B$13,MATCH(H2248,Locais!$A$2:$A$13,0))</f>
        <v>Regional - Belém</v>
      </c>
      <c r="P2248" s="2" t="str">
        <f aca="false">INDEX(Locais!$C$2:$C$13,MATCH(H2248,Locais!$A$2:$A$13,0))</f>
        <v>Norte</v>
      </c>
    </row>
    <row r="2249" customFormat="false" ht="15" hidden="false" customHeight="false" outlineLevel="0" collapsed="false">
      <c r="A2249" s="2" t="s">
        <v>2385</v>
      </c>
      <c r="B2249" s="2" t="s">
        <v>69</v>
      </c>
      <c r="C2249" s="2" t="s">
        <v>126</v>
      </c>
      <c r="D2249" s="2" t="s">
        <v>169</v>
      </c>
      <c r="E2249" s="13" t="n">
        <v>43758</v>
      </c>
      <c r="F2249" s="13" t="n">
        <v>44853</v>
      </c>
      <c r="G2249" s="2" t="s">
        <v>32</v>
      </c>
      <c r="H2249" s="2" t="s">
        <v>119</v>
      </c>
      <c r="I2249" s="2" t="s">
        <v>111</v>
      </c>
      <c r="J2249" s="2" t="s">
        <v>100</v>
      </c>
      <c r="K2249" s="14" t="n">
        <v>9802.86</v>
      </c>
      <c r="L2249" s="2" t="n">
        <f aca="false">IF(E2249="","",ROUND((Indicadores!$B$4-E2249)/365.25,1))</f>
        <v>7</v>
      </c>
      <c r="M2249" s="2" t="str">
        <f aca="false">IF(E2249="","Virtual",IF(L2249&gt;=Indicadores!$B$6,"Fim de Vida",IF(L2249&gt;=Indicadores!$B$5,"Envelhecendo","Atual")))</f>
        <v>Fim de Vida</v>
      </c>
      <c r="N2249" s="2" t="str">
        <f aca="false">IF(F2249="","N/A",IF(F2249&lt;Indicadores!$B$4,"Vencida","Vigente"))</f>
        <v>Vencida</v>
      </c>
      <c r="O2249" s="2" t="str">
        <f aca="false">INDEX(Locais!$B$2:$B$13,MATCH(H2249,Locais!$A$2:$A$13,0))</f>
        <v>Regional - São Paulo</v>
      </c>
      <c r="P2249" s="2" t="str">
        <f aca="false">INDEX(Locais!$C$2:$C$13,MATCH(H2249,Locais!$A$2:$A$13,0))</f>
        <v>Sudeste</v>
      </c>
    </row>
    <row r="2250" customFormat="false" ht="15" hidden="false" customHeight="false" outlineLevel="0" collapsed="false">
      <c r="A2250" s="2" t="s">
        <v>2386</v>
      </c>
      <c r="B2250" s="2" t="s">
        <v>68</v>
      </c>
      <c r="C2250" s="2" t="s">
        <v>102</v>
      </c>
      <c r="D2250" s="2" t="s">
        <v>103</v>
      </c>
      <c r="E2250" s="13" t="n">
        <v>44052</v>
      </c>
      <c r="F2250" s="13" t="n">
        <v>45147</v>
      </c>
      <c r="G2250" s="2" t="s">
        <v>32</v>
      </c>
      <c r="H2250" s="2" t="s">
        <v>108</v>
      </c>
      <c r="I2250" s="2" t="s">
        <v>120</v>
      </c>
      <c r="J2250" s="2" t="s">
        <v>100</v>
      </c>
      <c r="K2250" s="14" t="n">
        <v>4944.42</v>
      </c>
      <c r="L2250" s="2" t="n">
        <f aca="false">IF(E2250="","",ROUND((Indicadores!$B$4-E2250)/365.25,1))</f>
        <v>6.2</v>
      </c>
      <c r="M2250" s="2" t="str">
        <f aca="false">IF(E2250="","Virtual",IF(L2250&gt;=Indicadores!$B$6,"Fim de Vida",IF(L2250&gt;=Indicadores!$B$5,"Envelhecendo","Atual")))</f>
        <v>Fim de Vida</v>
      </c>
      <c r="N2250" s="2" t="str">
        <f aca="false">IF(F2250="","N/A",IF(F2250&lt;Indicadores!$B$4,"Vencida","Vigente"))</f>
        <v>Vencida</v>
      </c>
      <c r="O2250" s="2" t="str">
        <f aca="false">INDEX(Locais!$B$2:$B$13,MATCH(H2250,Locais!$A$2:$A$13,0))</f>
        <v>Regional - Porto Alegre</v>
      </c>
      <c r="P2250" s="2" t="str">
        <f aca="false">INDEX(Locais!$C$2:$C$13,MATCH(H2250,Locais!$A$2:$A$13,0))</f>
        <v>Sul</v>
      </c>
    </row>
    <row r="2251" customFormat="false" ht="15" hidden="false" customHeight="false" outlineLevel="0" collapsed="false">
      <c r="A2251" s="2" t="s">
        <v>2387</v>
      </c>
      <c r="B2251" s="2" t="s">
        <v>68</v>
      </c>
      <c r="C2251" s="2" t="s">
        <v>96</v>
      </c>
      <c r="D2251" s="2" t="s">
        <v>132</v>
      </c>
      <c r="E2251" s="13" t="n">
        <v>44430</v>
      </c>
      <c r="F2251" s="13" t="n">
        <v>45525</v>
      </c>
      <c r="G2251" s="2" t="s">
        <v>34</v>
      </c>
      <c r="H2251" s="2" t="s">
        <v>98</v>
      </c>
      <c r="I2251" s="2" t="s">
        <v>120</v>
      </c>
      <c r="J2251" s="2" t="s">
        <v>100</v>
      </c>
      <c r="K2251" s="14" t="n">
        <v>5937.05</v>
      </c>
      <c r="L2251" s="2" t="n">
        <f aca="false">IF(E2251="","",ROUND((Indicadores!$B$4-E2251)/365.25,1))</f>
        <v>5.2</v>
      </c>
      <c r="M2251" s="2" t="str">
        <f aca="false">IF(E2251="","Virtual",IF(L2251&gt;=Indicadores!$B$6,"Fim de Vida",IF(L2251&gt;=Indicadores!$B$5,"Envelhecendo","Atual")))</f>
        <v>Fim de Vida</v>
      </c>
      <c r="N2251" s="2" t="str">
        <f aca="false">IF(F2251="","N/A",IF(F2251&lt;Indicadores!$B$4,"Vencida","Vigente"))</f>
        <v>Vencida</v>
      </c>
      <c r="O2251" s="2" t="str">
        <f aca="false">INDEX(Locais!$B$2:$B$13,MATCH(H2251,Locais!$A$2:$A$13,0))</f>
        <v>Sede - Brasília</v>
      </c>
      <c r="P2251" s="2" t="str">
        <f aca="false">INDEX(Locais!$C$2:$C$13,MATCH(H2251,Locais!$A$2:$A$13,0))</f>
        <v>Centro-Oeste</v>
      </c>
    </row>
    <row r="2252" customFormat="false" ht="15" hidden="false" customHeight="false" outlineLevel="0" collapsed="false">
      <c r="A2252" s="2" t="s">
        <v>2388</v>
      </c>
      <c r="B2252" s="2" t="s">
        <v>68</v>
      </c>
      <c r="C2252" s="2" t="s">
        <v>102</v>
      </c>
      <c r="D2252" s="2" t="s">
        <v>103</v>
      </c>
      <c r="E2252" s="13" t="n">
        <v>44685</v>
      </c>
      <c r="F2252" s="13" t="n">
        <v>45780</v>
      </c>
      <c r="G2252" s="2" t="s">
        <v>32</v>
      </c>
      <c r="H2252" s="2" t="s">
        <v>104</v>
      </c>
      <c r="I2252" s="2" t="s">
        <v>130</v>
      </c>
      <c r="J2252" s="2" t="s">
        <v>100</v>
      </c>
      <c r="K2252" s="14" t="n">
        <v>5789.04</v>
      </c>
      <c r="L2252" s="2" t="n">
        <f aca="false">IF(E2252="","",ROUND((Indicadores!$B$4-E2252)/365.25,1))</f>
        <v>4.5</v>
      </c>
      <c r="M2252" s="2" t="str">
        <f aca="false">IF(E2252="","Virtual",IF(L2252&gt;=Indicadores!$B$6,"Fim de Vida",IF(L2252&gt;=Indicadores!$B$5,"Envelhecendo","Atual")))</f>
        <v>Envelhecendo</v>
      </c>
      <c r="N2252" s="2" t="str">
        <f aca="false">IF(F2252="","N/A",IF(F2252&lt;Indicadores!$B$4,"Vencida","Vigente"))</f>
        <v>Vencida</v>
      </c>
      <c r="O2252" s="2" t="str">
        <f aca="false">INDEX(Locais!$B$2:$B$13,MATCH(H2252,Locais!$A$2:$A$13,0))</f>
        <v>Regional - Fortaleza</v>
      </c>
      <c r="P2252" s="2" t="str">
        <f aca="false">INDEX(Locais!$C$2:$C$13,MATCH(H2252,Locais!$A$2:$A$13,0))</f>
        <v>Nordeste</v>
      </c>
    </row>
    <row r="2253" customFormat="false" ht="15" hidden="false" customHeight="false" outlineLevel="0" collapsed="false">
      <c r="A2253" s="2" t="s">
        <v>2389</v>
      </c>
      <c r="B2253" s="2" t="s">
        <v>69</v>
      </c>
      <c r="C2253" s="2" t="s">
        <v>126</v>
      </c>
      <c r="D2253" s="2" t="s">
        <v>169</v>
      </c>
      <c r="E2253" s="13" t="n">
        <v>45969</v>
      </c>
      <c r="F2253" s="13" t="n">
        <v>47064</v>
      </c>
      <c r="G2253" s="2" t="s">
        <v>32</v>
      </c>
      <c r="H2253" s="2" t="s">
        <v>165</v>
      </c>
      <c r="I2253" s="2" t="s">
        <v>124</v>
      </c>
      <c r="J2253" s="2" t="s">
        <v>100</v>
      </c>
      <c r="K2253" s="14" t="n">
        <v>8494.54</v>
      </c>
      <c r="L2253" s="2" t="n">
        <f aca="false">IF(E2253="","",ROUND((Indicadores!$B$4-E2253)/365.25,1))</f>
        <v>0.9</v>
      </c>
      <c r="M2253" s="2" t="str">
        <f aca="false">IF(E2253="","Virtual",IF(L2253&gt;=Indicadores!$B$6,"Fim de Vida",IF(L2253&gt;=Indicadores!$B$5,"Envelhecendo","Atual")))</f>
        <v>Atual</v>
      </c>
      <c r="N2253" s="2" t="str">
        <f aca="false">IF(F2253="","N/A",IF(F2253&lt;Indicadores!$B$4,"Vencida","Vigente"))</f>
        <v>Vigente</v>
      </c>
      <c r="O2253" s="2" t="str">
        <f aca="false">INDEX(Locais!$B$2:$B$13,MATCH(H2253,Locais!$A$2:$A$13,0))</f>
        <v>Regional - Salvador</v>
      </c>
      <c r="P2253" s="2" t="str">
        <f aca="false">INDEX(Locais!$C$2:$C$13,MATCH(H2253,Locais!$A$2:$A$13,0))</f>
        <v>Nordeste</v>
      </c>
    </row>
    <row r="2254" customFormat="false" ht="15" hidden="false" customHeight="false" outlineLevel="0" collapsed="false">
      <c r="A2254" s="2" t="s">
        <v>2390</v>
      </c>
      <c r="B2254" s="2" t="s">
        <v>68</v>
      </c>
      <c r="C2254" s="2" t="s">
        <v>102</v>
      </c>
      <c r="D2254" s="2" t="s">
        <v>103</v>
      </c>
      <c r="E2254" s="13" t="n">
        <v>45372</v>
      </c>
      <c r="F2254" s="13" t="n">
        <v>46467</v>
      </c>
      <c r="G2254" s="2" t="s">
        <v>32</v>
      </c>
      <c r="H2254" s="2" t="s">
        <v>119</v>
      </c>
      <c r="I2254" s="2" t="s">
        <v>136</v>
      </c>
      <c r="J2254" s="2" t="s">
        <v>100</v>
      </c>
      <c r="K2254" s="14" t="n">
        <v>5337.39</v>
      </c>
      <c r="L2254" s="2" t="n">
        <f aca="false">IF(E2254="","",ROUND((Indicadores!$B$4-E2254)/365.25,1))</f>
        <v>2.6</v>
      </c>
      <c r="M2254" s="2" t="str">
        <f aca="false">IF(E2254="","Virtual",IF(L2254&gt;=Indicadores!$B$6,"Fim de Vida",IF(L2254&gt;=Indicadores!$B$5,"Envelhecendo","Atual")))</f>
        <v>Atual</v>
      </c>
      <c r="N2254" s="2" t="str">
        <f aca="false">IF(F2254="","N/A",IF(F2254&lt;Indicadores!$B$4,"Vencida","Vigente"))</f>
        <v>Vigente</v>
      </c>
      <c r="O2254" s="2" t="str">
        <f aca="false">INDEX(Locais!$B$2:$B$13,MATCH(H2254,Locais!$A$2:$A$13,0))</f>
        <v>Regional - São Paulo</v>
      </c>
      <c r="P2254" s="2" t="str">
        <f aca="false">INDEX(Locais!$C$2:$C$13,MATCH(H2254,Locais!$A$2:$A$13,0))</f>
        <v>Sudeste</v>
      </c>
    </row>
    <row r="2255" customFormat="false" ht="15" hidden="false" customHeight="false" outlineLevel="0" collapsed="false">
      <c r="A2255" s="2" t="s">
        <v>2391</v>
      </c>
      <c r="B2255" s="2" t="s">
        <v>68</v>
      </c>
      <c r="C2255" s="2" t="s">
        <v>102</v>
      </c>
      <c r="D2255" s="2" t="s">
        <v>103</v>
      </c>
      <c r="E2255" s="13" t="n">
        <v>46080</v>
      </c>
      <c r="F2255" s="13" t="n">
        <v>47175</v>
      </c>
      <c r="G2255" s="2" t="s">
        <v>34</v>
      </c>
      <c r="H2255" s="2" t="s">
        <v>98</v>
      </c>
      <c r="I2255" s="2" t="s">
        <v>136</v>
      </c>
      <c r="J2255" s="2" t="s">
        <v>100</v>
      </c>
      <c r="K2255" s="14" t="n">
        <v>5591.28</v>
      </c>
      <c r="L2255" s="2" t="n">
        <f aca="false">IF(E2255="","",ROUND((Indicadores!$B$4-E2255)/365.25,1))</f>
        <v>0.6</v>
      </c>
      <c r="M2255" s="2" t="str">
        <f aca="false">IF(E2255="","Virtual",IF(L2255&gt;=Indicadores!$B$6,"Fim de Vida",IF(L2255&gt;=Indicadores!$B$5,"Envelhecendo","Atual")))</f>
        <v>Atual</v>
      </c>
      <c r="N2255" s="2" t="str">
        <f aca="false">IF(F2255="","N/A",IF(F2255&lt;Indicadores!$B$4,"Vencida","Vigente"))</f>
        <v>Vigente</v>
      </c>
      <c r="O2255" s="2" t="str">
        <f aca="false">INDEX(Locais!$B$2:$B$13,MATCH(H2255,Locais!$A$2:$A$13,0))</f>
        <v>Sede - Brasília</v>
      </c>
      <c r="P2255" s="2" t="str">
        <f aca="false">INDEX(Locais!$C$2:$C$13,MATCH(H2255,Locais!$A$2:$A$13,0))</f>
        <v>Centro-Oeste</v>
      </c>
    </row>
    <row r="2256" customFormat="false" ht="15" hidden="false" customHeight="false" outlineLevel="0" collapsed="false">
      <c r="A2256" s="2" t="s">
        <v>2392</v>
      </c>
      <c r="B2256" s="2" t="s">
        <v>68</v>
      </c>
      <c r="C2256" s="2" t="s">
        <v>96</v>
      </c>
      <c r="D2256" s="2" t="s">
        <v>132</v>
      </c>
      <c r="E2256" s="13" t="n">
        <v>45066</v>
      </c>
      <c r="F2256" s="13" t="n">
        <v>46161</v>
      </c>
      <c r="G2256" s="2" t="s">
        <v>32</v>
      </c>
      <c r="H2256" s="2" t="s">
        <v>98</v>
      </c>
      <c r="I2256" s="2" t="s">
        <v>115</v>
      </c>
      <c r="J2256" s="2" t="s">
        <v>100</v>
      </c>
      <c r="K2256" s="14" t="n">
        <v>6043.29</v>
      </c>
      <c r="L2256" s="2" t="n">
        <f aca="false">IF(E2256="","",ROUND((Indicadores!$B$4-E2256)/365.25,1))</f>
        <v>3.4</v>
      </c>
      <c r="M2256" s="2" t="str">
        <f aca="false">IF(E2256="","Virtual",IF(L2256&gt;=Indicadores!$B$6,"Fim de Vida",IF(L2256&gt;=Indicadores!$B$5,"Envelhecendo","Atual")))</f>
        <v>Envelhecendo</v>
      </c>
      <c r="N2256" s="2" t="str">
        <f aca="false">IF(F2256="","N/A",IF(F2256&lt;Indicadores!$B$4,"Vencida","Vigente"))</f>
        <v>Vencida</v>
      </c>
      <c r="O2256" s="2" t="str">
        <f aca="false">INDEX(Locais!$B$2:$B$13,MATCH(H2256,Locais!$A$2:$A$13,0))</f>
        <v>Sede - Brasília</v>
      </c>
      <c r="P2256" s="2" t="str">
        <f aca="false">INDEX(Locais!$C$2:$C$13,MATCH(H2256,Locais!$A$2:$A$13,0))</f>
        <v>Centro-Oeste</v>
      </c>
    </row>
    <row r="2257" customFormat="false" ht="15" hidden="false" customHeight="false" outlineLevel="0" collapsed="false">
      <c r="A2257" s="2" t="s">
        <v>2393</v>
      </c>
      <c r="B2257" s="2" t="s">
        <v>69</v>
      </c>
      <c r="C2257" s="2" t="s">
        <v>126</v>
      </c>
      <c r="D2257" s="2" t="s">
        <v>169</v>
      </c>
      <c r="E2257" s="13" t="n">
        <v>45468</v>
      </c>
      <c r="F2257" s="13" t="n">
        <v>46563</v>
      </c>
      <c r="G2257" s="2" t="s">
        <v>34</v>
      </c>
      <c r="H2257" s="2" t="s">
        <v>119</v>
      </c>
      <c r="I2257" s="2" t="s">
        <v>136</v>
      </c>
      <c r="J2257" s="2" t="s">
        <v>100</v>
      </c>
      <c r="K2257" s="14" t="n">
        <v>8117.97</v>
      </c>
      <c r="L2257" s="2" t="n">
        <f aca="false">IF(E2257="","",ROUND((Indicadores!$B$4-E2257)/365.25,1))</f>
        <v>2.3</v>
      </c>
      <c r="M2257" s="2" t="str">
        <f aca="false">IF(E2257="","Virtual",IF(L2257&gt;=Indicadores!$B$6,"Fim de Vida",IF(L2257&gt;=Indicadores!$B$5,"Envelhecendo","Atual")))</f>
        <v>Atual</v>
      </c>
      <c r="N2257" s="2" t="str">
        <f aca="false">IF(F2257="","N/A",IF(F2257&lt;Indicadores!$B$4,"Vencida","Vigente"))</f>
        <v>Vigente</v>
      </c>
      <c r="O2257" s="2" t="str">
        <f aca="false">INDEX(Locais!$B$2:$B$13,MATCH(H2257,Locais!$A$2:$A$13,0))</f>
        <v>Regional - São Paulo</v>
      </c>
      <c r="P2257" s="2" t="str">
        <f aca="false">INDEX(Locais!$C$2:$C$13,MATCH(H2257,Locais!$A$2:$A$13,0))</f>
        <v>Sudeste</v>
      </c>
    </row>
    <row r="2258" customFormat="false" ht="15" hidden="false" customHeight="false" outlineLevel="0" collapsed="false">
      <c r="A2258" s="2" t="s">
        <v>2394</v>
      </c>
      <c r="B2258" s="2" t="s">
        <v>69</v>
      </c>
      <c r="C2258" s="2" t="s">
        <v>96</v>
      </c>
      <c r="D2258" s="2" t="s">
        <v>97</v>
      </c>
      <c r="E2258" s="13" t="n">
        <v>45107</v>
      </c>
      <c r="F2258" s="13" t="n">
        <v>46202</v>
      </c>
      <c r="G2258" s="2" t="s">
        <v>32</v>
      </c>
      <c r="H2258" s="2" t="s">
        <v>163</v>
      </c>
      <c r="I2258" s="2" t="s">
        <v>133</v>
      </c>
      <c r="J2258" s="2" t="s">
        <v>100</v>
      </c>
      <c r="K2258" s="14" t="n">
        <v>7825.16</v>
      </c>
      <c r="L2258" s="2" t="n">
        <f aca="false">IF(E2258="","",ROUND((Indicadores!$B$4-E2258)/365.25,1))</f>
        <v>3.3</v>
      </c>
      <c r="M2258" s="2" t="str">
        <f aca="false">IF(E2258="","Virtual",IF(L2258&gt;=Indicadores!$B$6,"Fim de Vida",IF(L2258&gt;=Indicadores!$B$5,"Envelhecendo","Atual")))</f>
        <v>Envelhecendo</v>
      </c>
      <c r="N2258" s="2" t="str">
        <f aca="false">IF(F2258="","N/A",IF(F2258&lt;Indicadores!$B$4,"Vencida","Vigente"))</f>
        <v>Vencida</v>
      </c>
      <c r="O2258" s="2" t="str">
        <f aca="false">INDEX(Locais!$B$2:$B$13,MATCH(H2258,Locais!$A$2:$A$13,0))</f>
        <v>Regional - Manaus</v>
      </c>
      <c r="P2258" s="2" t="str">
        <f aca="false">INDEX(Locais!$C$2:$C$13,MATCH(H2258,Locais!$A$2:$A$13,0))</f>
        <v>Norte</v>
      </c>
    </row>
    <row r="2259" customFormat="false" ht="15" hidden="false" customHeight="false" outlineLevel="0" collapsed="false">
      <c r="A2259" s="2" t="s">
        <v>2395</v>
      </c>
      <c r="B2259" s="2" t="s">
        <v>68</v>
      </c>
      <c r="C2259" s="2" t="s">
        <v>96</v>
      </c>
      <c r="D2259" s="2" t="s">
        <v>132</v>
      </c>
      <c r="E2259" s="13" t="n">
        <v>45882</v>
      </c>
      <c r="F2259" s="13" t="n">
        <v>46977</v>
      </c>
      <c r="G2259" s="2" t="s">
        <v>32</v>
      </c>
      <c r="H2259" s="2" t="s">
        <v>98</v>
      </c>
      <c r="I2259" s="2" t="s">
        <v>99</v>
      </c>
      <c r="J2259" s="2" t="s">
        <v>100</v>
      </c>
      <c r="K2259" s="14" t="n">
        <v>6311.74</v>
      </c>
      <c r="L2259" s="2" t="n">
        <f aca="false">IF(E2259="","",ROUND((Indicadores!$B$4-E2259)/365.25,1))</f>
        <v>1.2</v>
      </c>
      <c r="M2259" s="2" t="str">
        <f aca="false">IF(E2259="","Virtual",IF(L2259&gt;=Indicadores!$B$6,"Fim de Vida",IF(L2259&gt;=Indicadores!$B$5,"Envelhecendo","Atual")))</f>
        <v>Atual</v>
      </c>
      <c r="N2259" s="2" t="str">
        <f aca="false">IF(F2259="","N/A",IF(F2259&lt;Indicadores!$B$4,"Vencida","Vigente"))</f>
        <v>Vigente</v>
      </c>
      <c r="O2259" s="2" t="str">
        <f aca="false">INDEX(Locais!$B$2:$B$13,MATCH(H2259,Locais!$A$2:$A$13,0))</f>
        <v>Sede - Brasília</v>
      </c>
      <c r="P2259" s="2" t="str">
        <f aca="false">INDEX(Locais!$C$2:$C$13,MATCH(H2259,Locais!$A$2:$A$13,0))</f>
        <v>Centro-Oeste</v>
      </c>
    </row>
    <row r="2260" customFormat="false" ht="15" hidden="false" customHeight="false" outlineLevel="0" collapsed="false">
      <c r="A2260" s="2" t="s">
        <v>2396</v>
      </c>
      <c r="B2260" s="2" t="s">
        <v>68</v>
      </c>
      <c r="C2260" s="2" t="s">
        <v>126</v>
      </c>
      <c r="D2260" s="2" t="s">
        <v>127</v>
      </c>
      <c r="E2260" s="13" t="n">
        <v>44554</v>
      </c>
      <c r="F2260" s="13" t="n">
        <v>45649</v>
      </c>
      <c r="G2260" s="2" t="s">
        <v>32</v>
      </c>
      <c r="H2260" s="2" t="s">
        <v>145</v>
      </c>
      <c r="I2260" s="2" t="s">
        <v>133</v>
      </c>
      <c r="J2260" s="2" t="s">
        <v>100</v>
      </c>
      <c r="K2260" s="14" t="n">
        <v>6478.62</v>
      </c>
      <c r="L2260" s="2" t="n">
        <f aca="false">IF(E2260="","",ROUND((Indicadores!$B$4-E2260)/365.25,1))</f>
        <v>4.8</v>
      </c>
      <c r="M2260" s="2" t="str">
        <f aca="false">IF(E2260="","Virtual",IF(L2260&gt;=Indicadores!$B$6,"Fim de Vida",IF(L2260&gt;=Indicadores!$B$5,"Envelhecendo","Atual")))</f>
        <v>Envelhecendo</v>
      </c>
      <c r="N2260" s="2" t="str">
        <f aca="false">IF(F2260="","N/A",IF(F2260&lt;Indicadores!$B$4,"Vencida","Vigente"))</f>
        <v>Vencida</v>
      </c>
      <c r="O2260" s="2" t="str">
        <f aca="false">INDEX(Locais!$B$2:$B$13,MATCH(H2260,Locais!$A$2:$A$13,0))</f>
        <v>Regional - Belém</v>
      </c>
      <c r="P2260" s="2" t="str">
        <f aca="false">INDEX(Locais!$C$2:$C$13,MATCH(H2260,Locais!$A$2:$A$13,0))</f>
        <v>Norte</v>
      </c>
    </row>
    <row r="2261" customFormat="false" ht="15" hidden="false" customHeight="false" outlineLevel="0" collapsed="false">
      <c r="A2261" s="2" t="s">
        <v>2397</v>
      </c>
      <c r="B2261" s="2" t="s">
        <v>68</v>
      </c>
      <c r="C2261" s="2" t="s">
        <v>126</v>
      </c>
      <c r="D2261" s="2" t="s">
        <v>127</v>
      </c>
      <c r="E2261" s="13" t="n">
        <v>44513</v>
      </c>
      <c r="F2261" s="13" t="n">
        <v>45608</v>
      </c>
      <c r="G2261" s="2" t="s">
        <v>34</v>
      </c>
      <c r="H2261" s="2" t="s">
        <v>119</v>
      </c>
      <c r="I2261" s="2" t="s">
        <v>105</v>
      </c>
      <c r="J2261" s="2" t="s">
        <v>100</v>
      </c>
      <c r="K2261" s="14" t="n">
        <v>5661.79</v>
      </c>
      <c r="L2261" s="2" t="n">
        <f aca="false">IF(E2261="","",ROUND((Indicadores!$B$4-E2261)/365.25,1))</f>
        <v>4.9</v>
      </c>
      <c r="M2261" s="2" t="str">
        <f aca="false">IF(E2261="","Virtual",IF(L2261&gt;=Indicadores!$B$6,"Fim de Vida",IF(L2261&gt;=Indicadores!$B$5,"Envelhecendo","Atual")))</f>
        <v>Envelhecendo</v>
      </c>
      <c r="N2261" s="2" t="str">
        <f aca="false">IF(F2261="","N/A",IF(F2261&lt;Indicadores!$B$4,"Vencida","Vigente"))</f>
        <v>Vencida</v>
      </c>
      <c r="O2261" s="2" t="str">
        <f aca="false">INDEX(Locais!$B$2:$B$13,MATCH(H2261,Locais!$A$2:$A$13,0))</f>
        <v>Regional - São Paulo</v>
      </c>
      <c r="P2261" s="2" t="str">
        <f aca="false">INDEX(Locais!$C$2:$C$13,MATCH(H2261,Locais!$A$2:$A$13,0))</f>
        <v>Sudeste</v>
      </c>
    </row>
    <row r="2262" customFormat="false" ht="15" hidden="false" customHeight="false" outlineLevel="0" collapsed="false">
      <c r="A2262" s="2" t="s">
        <v>2398</v>
      </c>
      <c r="B2262" s="2" t="s">
        <v>71</v>
      </c>
      <c r="C2262" s="2" t="s">
        <v>96</v>
      </c>
      <c r="D2262" s="2" t="s">
        <v>171</v>
      </c>
      <c r="E2262" s="13" t="n">
        <v>45321</v>
      </c>
      <c r="F2262" s="13" t="n">
        <v>46416</v>
      </c>
      <c r="G2262" s="2" t="s">
        <v>32</v>
      </c>
      <c r="H2262" s="2" t="s">
        <v>128</v>
      </c>
      <c r="I2262" s="2" t="s">
        <v>133</v>
      </c>
      <c r="J2262" s="2" t="s">
        <v>100</v>
      </c>
      <c r="K2262" s="14" t="n">
        <v>2875.15</v>
      </c>
      <c r="L2262" s="2" t="n">
        <f aca="false">IF(E2262="","",ROUND((Indicadores!$B$4-E2262)/365.25,1))</f>
        <v>2.7</v>
      </c>
      <c r="M2262" s="2" t="str">
        <f aca="false">IF(E2262="","Virtual",IF(L2262&gt;=Indicadores!$B$6,"Fim de Vida",IF(L2262&gt;=Indicadores!$B$5,"Envelhecendo","Atual")))</f>
        <v>Atual</v>
      </c>
      <c r="N2262" s="2" t="str">
        <f aca="false">IF(F2262="","N/A",IF(F2262&lt;Indicadores!$B$4,"Vencida","Vigente"))</f>
        <v>Vigente</v>
      </c>
      <c r="O2262" s="2" t="str">
        <f aca="false">INDEX(Locais!$B$2:$B$13,MATCH(H2262,Locais!$A$2:$A$13,0))</f>
        <v>Regional - Recife</v>
      </c>
      <c r="P2262" s="2" t="str">
        <f aca="false">INDEX(Locais!$C$2:$C$13,MATCH(H2262,Locais!$A$2:$A$13,0))</f>
        <v>Nordeste</v>
      </c>
    </row>
    <row r="2263" customFormat="false" ht="15" hidden="false" customHeight="false" outlineLevel="0" collapsed="false">
      <c r="A2263" s="2" t="s">
        <v>2399</v>
      </c>
      <c r="B2263" s="2" t="s">
        <v>68</v>
      </c>
      <c r="C2263" s="2" t="s">
        <v>126</v>
      </c>
      <c r="D2263" s="2" t="s">
        <v>127</v>
      </c>
      <c r="E2263" s="13" t="n">
        <v>45602</v>
      </c>
      <c r="F2263" s="13" t="n">
        <v>46697</v>
      </c>
      <c r="G2263" s="2" t="s">
        <v>32</v>
      </c>
      <c r="H2263" s="2" t="s">
        <v>139</v>
      </c>
      <c r="I2263" s="2" t="s">
        <v>136</v>
      </c>
      <c r="J2263" s="2" t="s">
        <v>100</v>
      </c>
      <c r="K2263" s="14" t="n">
        <v>6123.69</v>
      </c>
      <c r="L2263" s="2" t="n">
        <f aca="false">IF(E2263="","",ROUND((Indicadores!$B$4-E2263)/365.25,1))</f>
        <v>1.9</v>
      </c>
      <c r="M2263" s="2" t="str">
        <f aca="false">IF(E2263="","Virtual",IF(L2263&gt;=Indicadores!$B$6,"Fim de Vida",IF(L2263&gt;=Indicadores!$B$5,"Envelhecendo","Atual")))</f>
        <v>Atual</v>
      </c>
      <c r="N2263" s="2" t="str">
        <f aca="false">IF(F2263="","N/A",IF(F2263&lt;Indicadores!$B$4,"Vencida","Vigente"))</f>
        <v>Vigente</v>
      </c>
      <c r="O2263" s="2" t="str">
        <f aca="false">INDEX(Locais!$B$2:$B$13,MATCH(H2263,Locais!$A$2:$A$13,0))</f>
        <v>Regional - Rio de Janeiro</v>
      </c>
      <c r="P2263" s="2" t="str">
        <f aca="false">INDEX(Locais!$C$2:$C$13,MATCH(H2263,Locais!$A$2:$A$13,0))</f>
        <v>Sudeste</v>
      </c>
    </row>
    <row r="2264" customFormat="false" ht="15" hidden="false" customHeight="false" outlineLevel="0" collapsed="false">
      <c r="A2264" s="2" t="s">
        <v>2400</v>
      </c>
      <c r="B2264" s="2" t="s">
        <v>69</v>
      </c>
      <c r="C2264" s="2" t="s">
        <v>96</v>
      </c>
      <c r="D2264" s="2" t="s">
        <v>97</v>
      </c>
      <c r="E2264" s="13" t="n">
        <v>44562</v>
      </c>
      <c r="F2264" s="13" t="n">
        <v>45657</v>
      </c>
      <c r="G2264" s="2" t="s">
        <v>32</v>
      </c>
      <c r="H2264" s="2" t="s">
        <v>141</v>
      </c>
      <c r="I2264" s="2" t="s">
        <v>142</v>
      </c>
      <c r="J2264" s="2" t="s">
        <v>100</v>
      </c>
      <c r="K2264" s="14" t="n">
        <v>7505.3</v>
      </c>
      <c r="L2264" s="2" t="n">
        <f aca="false">IF(E2264="","",ROUND((Indicadores!$B$4-E2264)/365.25,1))</f>
        <v>4.8</v>
      </c>
      <c r="M2264" s="2" t="str">
        <f aca="false">IF(E2264="","Virtual",IF(L2264&gt;=Indicadores!$B$6,"Fim de Vida",IF(L2264&gt;=Indicadores!$B$5,"Envelhecendo","Atual")))</f>
        <v>Envelhecendo</v>
      </c>
      <c r="N2264" s="2" t="str">
        <f aca="false">IF(F2264="","N/A",IF(F2264&lt;Indicadores!$B$4,"Vencida","Vigente"))</f>
        <v>Vencida</v>
      </c>
      <c r="O2264" s="2" t="str">
        <f aca="false">INDEX(Locais!$B$2:$B$13,MATCH(H2264,Locais!$A$2:$A$13,0))</f>
        <v>Regional - Curitiba</v>
      </c>
      <c r="P2264" s="2" t="str">
        <f aca="false">INDEX(Locais!$C$2:$C$13,MATCH(H2264,Locais!$A$2:$A$13,0))</f>
        <v>Sul</v>
      </c>
    </row>
    <row r="2265" customFormat="false" ht="15" hidden="false" customHeight="false" outlineLevel="0" collapsed="false">
      <c r="A2265" s="2" t="s">
        <v>2401</v>
      </c>
      <c r="B2265" s="2" t="s">
        <v>69</v>
      </c>
      <c r="C2265" s="2" t="s">
        <v>126</v>
      </c>
      <c r="D2265" s="2" t="s">
        <v>169</v>
      </c>
      <c r="E2265" s="13" t="n">
        <v>45426</v>
      </c>
      <c r="F2265" s="13" t="n">
        <v>46521</v>
      </c>
      <c r="G2265" s="2" t="s">
        <v>34</v>
      </c>
      <c r="H2265" s="2" t="s">
        <v>98</v>
      </c>
      <c r="I2265" s="2" t="s">
        <v>105</v>
      </c>
      <c r="J2265" s="2" t="s">
        <v>100</v>
      </c>
      <c r="K2265" s="14" t="n">
        <v>10005.43</v>
      </c>
      <c r="L2265" s="2" t="n">
        <f aca="false">IF(E2265="","",ROUND((Indicadores!$B$4-E2265)/365.25,1))</f>
        <v>2.4</v>
      </c>
      <c r="M2265" s="2" t="str">
        <f aca="false">IF(E2265="","Virtual",IF(L2265&gt;=Indicadores!$B$6,"Fim de Vida",IF(L2265&gt;=Indicadores!$B$5,"Envelhecendo","Atual")))</f>
        <v>Atual</v>
      </c>
      <c r="N2265" s="2" t="str">
        <f aca="false">IF(F2265="","N/A",IF(F2265&lt;Indicadores!$B$4,"Vencida","Vigente"))</f>
        <v>Vigente</v>
      </c>
      <c r="O2265" s="2" t="str">
        <f aca="false">INDEX(Locais!$B$2:$B$13,MATCH(H2265,Locais!$A$2:$A$13,0))</f>
        <v>Sede - Brasília</v>
      </c>
      <c r="P2265" s="2" t="str">
        <f aca="false">INDEX(Locais!$C$2:$C$13,MATCH(H2265,Locais!$A$2:$A$13,0))</f>
        <v>Centro-Oeste</v>
      </c>
    </row>
    <row r="2266" customFormat="false" ht="15" hidden="false" customHeight="false" outlineLevel="0" collapsed="false">
      <c r="A2266" s="2" t="s">
        <v>2402</v>
      </c>
      <c r="B2266" s="2" t="s">
        <v>68</v>
      </c>
      <c r="C2266" s="2" t="s">
        <v>102</v>
      </c>
      <c r="D2266" s="2" t="s">
        <v>103</v>
      </c>
      <c r="E2266" s="13" t="n">
        <v>44471</v>
      </c>
      <c r="F2266" s="13" t="n">
        <v>45566</v>
      </c>
      <c r="G2266" s="2" t="s">
        <v>32</v>
      </c>
      <c r="H2266" s="2" t="s">
        <v>98</v>
      </c>
      <c r="I2266" s="2" t="s">
        <v>136</v>
      </c>
      <c r="J2266" s="2" t="s">
        <v>100</v>
      </c>
      <c r="K2266" s="14" t="n">
        <v>4735.81</v>
      </c>
      <c r="L2266" s="2" t="n">
        <f aca="false">IF(E2266="","",ROUND((Indicadores!$B$4-E2266)/365.25,1))</f>
        <v>5</v>
      </c>
      <c r="M2266" s="2" t="str">
        <f aca="false">IF(E2266="","Virtual",IF(L2266&gt;=Indicadores!$B$6,"Fim de Vida",IF(L2266&gt;=Indicadores!$B$5,"Envelhecendo","Atual")))</f>
        <v>Fim de Vida</v>
      </c>
      <c r="N2266" s="2" t="str">
        <f aca="false">IF(F2266="","N/A",IF(F2266&lt;Indicadores!$B$4,"Vencida","Vigente"))</f>
        <v>Vencida</v>
      </c>
      <c r="O2266" s="2" t="str">
        <f aca="false">INDEX(Locais!$B$2:$B$13,MATCH(H2266,Locais!$A$2:$A$13,0))</f>
        <v>Sede - Brasília</v>
      </c>
      <c r="P2266" s="2" t="str">
        <f aca="false">INDEX(Locais!$C$2:$C$13,MATCH(H2266,Locais!$A$2:$A$13,0))</f>
        <v>Centro-Oeste</v>
      </c>
    </row>
    <row r="2267" customFormat="false" ht="15" hidden="false" customHeight="false" outlineLevel="0" collapsed="false">
      <c r="A2267" s="2" t="s">
        <v>2403</v>
      </c>
      <c r="B2267" s="2" t="s">
        <v>68</v>
      </c>
      <c r="C2267" s="2" t="s">
        <v>96</v>
      </c>
      <c r="D2267" s="2" t="s">
        <v>107</v>
      </c>
      <c r="E2267" s="13" t="n">
        <v>45921</v>
      </c>
      <c r="F2267" s="13" t="n">
        <v>47016</v>
      </c>
      <c r="G2267" s="2" t="s">
        <v>32</v>
      </c>
      <c r="H2267" s="2" t="s">
        <v>139</v>
      </c>
      <c r="I2267" s="2" t="s">
        <v>124</v>
      </c>
      <c r="J2267" s="2" t="s">
        <v>100</v>
      </c>
      <c r="K2267" s="14" t="n">
        <v>5243.39</v>
      </c>
      <c r="L2267" s="2" t="n">
        <f aca="false">IF(E2267="","",ROUND((Indicadores!$B$4-E2267)/365.25,1))</f>
        <v>1.1</v>
      </c>
      <c r="M2267" s="2" t="str">
        <f aca="false">IF(E2267="","Virtual",IF(L2267&gt;=Indicadores!$B$6,"Fim de Vida",IF(L2267&gt;=Indicadores!$B$5,"Envelhecendo","Atual")))</f>
        <v>Atual</v>
      </c>
      <c r="N2267" s="2" t="str">
        <f aca="false">IF(F2267="","N/A",IF(F2267&lt;Indicadores!$B$4,"Vencida","Vigente"))</f>
        <v>Vigente</v>
      </c>
      <c r="O2267" s="2" t="str">
        <f aca="false">INDEX(Locais!$B$2:$B$13,MATCH(H2267,Locais!$A$2:$A$13,0))</f>
        <v>Regional - Rio de Janeiro</v>
      </c>
      <c r="P2267" s="2" t="str">
        <f aca="false">INDEX(Locais!$C$2:$C$13,MATCH(H2267,Locais!$A$2:$A$13,0))</f>
        <v>Sudeste</v>
      </c>
    </row>
    <row r="2268" customFormat="false" ht="15" hidden="false" customHeight="false" outlineLevel="0" collapsed="false">
      <c r="A2268" s="2" t="s">
        <v>2404</v>
      </c>
      <c r="B2268" s="2" t="s">
        <v>69</v>
      </c>
      <c r="C2268" s="2" t="s">
        <v>96</v>
      </c>
      <c r="D2268" s="2" t="s">
        <v>117</v>
      </c>
      <c r="E2268" s="13" t="n">
        <v>43530</v>
      </c>
      <c r="F2268" s="13" t="n">
        <v>44625</v>
      </c>
      <c r="G2268" s="2" t="s">
        <v>135</v>
      </c>
      <c r="H2268" s="2" t="s">
        <v>128</v>
      </c>
      <c r="I2268" s="2" t="s">
        <v>109</v>
      </c>
      <c r="J2268" s="2" t="s">
        <v>137</v>
      </c>
      <c r="K2268" s="14" t="n">
        <v>9563.67</v>
      </c>
      <c r="L2268" s="2" t="n">
        <f aca="false">IF(E2268="","",ROUND((Indicadores!$B$4-E2268)/365.25,1))</f>
        <v>7.6</v>
      </c>
      <c r="M2268" s="2" t="str">
        <f aca="false">IF(E2268="","Virtual",IF(L2268&gt;=Indicadores!$B$6,"Fim de Vida",IF(L2268&gt;=Indicadores!$B$5,"Envelhecendo","Atual")))</f>
        <v>Fim de Vida</v>
      </c>
      <c r="N2268" s="2" t="str">
        <f aca="false">IF(F2268="","N/A",IF(F2268&lt;Indicadores!$B$4,"Vencida","Vigente"))</f>
        <v>Vencida</v>
      </c>
      <c r="O2268" s="2" t="str">
        <f aca="false">INDEX(Locais!$B$2:$B$13,MATCH(H2268,Locais!$A$2:$A$13,0))</f>
        <v>Regional - Recife</v>
      </c>
      <c r="P2268" s="2" t="str">
        <f aca="false">INDEX(Locais!$C$2:$C$13,MATCH(H2268,Locais!$A$2:$A$13,0))</f>
        <v>Nordeste</v>
      </c>
    </row>
    <row r="2269" customFormat="false" ht="15" hidden="false" customHeight="false" outlineLevel="0" collapsed="false">
      <c r="A2269" s="2" t="s">
        <v>2405</v>
      </c>
      <c r="B2269" s="2" t="s">
        <v>70</v>
      </c>
      <c r="C2269" s="2" t="s">
        <v>96</v>
      </c>
      <c r="D2269" s="2" t="s">
        <v>122</v>
      </c>
      <c r="E2269" s="13" t="n">
        <v>45716</v>
      </c>
      <c r="F2269" s="13" t="n">
        <v>47541</v>
      </c>
      <c r="G2269" s="2" t="s">
        <v>118</v>
      </c>
      <c r="H2269" s="2" t="s">
        <v>98</v>
      </c>
      <c r="I2269" s="2" t="s">
        <v>115</v>
      </c>
      <c r="J2269" s="2" t="s">
        <v>100</v>
      </c>
      <c r="K2269" s="14" t="n">
        <v>15446.49</v>
      </c>
      <c r="L2269" s="2" t="n">
        <f aca="false">IF(E2269="","",ROUND((Indicadores!$B$4-E2269)/365.25,1))</f>
        <v>1.6</v>
      </c>
      <c r="M2269" s="2" t="str">
        <f aca="false">IF(E2269="","Virtual",IF(L2269&gt;=Indicadores!$B$6,"Fim de Vida",IF(L2269&gt;=Indicadores!$B$5,"Envelhecendo","Atual")))</f>
        <v>Atual</v>
      </c>
      <c r="N2269" s="2" t="str">
        <f aca="false">IF(F2269="","N/A",IF(F2269&lt;Indicadores!$B$4,"Vencida","Vigente"))</f>
        <v>Vigente</v>
      </c>
      <c r="O2269" s="2" t="str">
        <f aca="false">INDEX(Locais!$B$2:$B$13,MATCH(H2269,Locais!$A$2:$A$13,0))</f>
        <v>Sede - Brasília</v>
      </c>
      <c r="P2269" s="2" t="str">
        <f aca="false">INDEX(Locais!$C$2:$C$13,MATCH(H2269,Locais!$A$2:$A$13,0))</f>
        <v>Centro-Oeste</v>
      </c>
    </row>
    <row r="2270" customFormat="false" ht="15" hidden="false" customHeight="false" outlineLevel="0" collapsed="false">
      <c r="A2270" s="2" t="s">
        <v>2406</v>
      </c>
      <c r="B2270" s="2" t="s">
        <v>71</v>
      </c>
      <c r="C2270" s="2" t="s">
        <v>96</v>
      </c>
      <c r="D2270" s="2" t="s">
        <v>171</v>
      </c>
      <c r="E2270" s="13" t="n">
        <v>43590</v>
      </c>
      <c r="F2270" s="13" t="n">
        <v>44685</v>
      </c>
      <c r="G2270" s="2" t="s">
        <v>32</v>
      </c>
      <c r="H2270" s="2" t="s">
        <v>119</v>
      </c>
      <c r="I2270" s="2" t="s">
        <v>120</v>
      </c>
      <c r="J2270" s="2" t="s">
        <v>100</v>
      </c>
      <c r="K2270" s="14" t="n">
        <v>2128.11</v>
      </c>
      <c r="L2270" s="2" t="n">
        <f aca="false">IF(E2270="","",ROUND((Indicadores!$B$4-E2270)/365.25,1))</f>
        <v>7.5</v>
      </c>
      <c r="M2270" s="2" t="str">
        <f aca="false">IF(E2270="","Virtual",IF(L2270&gt;=Indicadores!$B$6,"Fim de Vida",IF(L2270&gt;=Indicadores!$B$5,"Envelhecendo","Atual")))</f>
        <v>Fim de Vida</v>
      </c>
      <c r="N2270" s="2" t="str">
        <f aca="false">IF(F2270="","N/A",IF(F2270&lt;Indicadores!$B$4,"Vencida","Vigente"))</f>
        <v>Vencida</v>
      </c>
      <c r="O2270" s="2" t="str">
        <f aca="false">INDEX(Locais!$B$2:$B$13,MATCH(H2270,Locais!$A$2:$A$13,0))</f>
        <v>Regional - São Paulo</v>
      </c>
      <c r="P2270" s="2" t="str">
        <f aca="false">INDEX(Locais!$C$2:$C$13,MATCH(H2270,Locais!$A$2:$A$13,0))</f>
        <v>Sudeste</v>
      </c>
    </row>
    <row r="2271" customFormat="false" ht="15" hidden="false" customHeight="false" outlineLevel="0" collapsed="false">
      <c r="A2271" s="2" t="s">
        <v>2407</v>
      </c>
      <c r="B2271" s="2" t="s">
        <v>68</v>
      </c>
      <c r="C2271" s="2" t="s">
        <v>102</v>
      </c>
      <c r="D2271" s="2" t="s">
        <v>103</v>
      </c>
      <c r="E2271" s="13" t="n">
        <v>45612</v>
      </c>
      <c r="F2271" s="13" t="n">
        <v>46707</v>
      </c>
      <c r="G2271" s="2" t="s">
        <v>32</v>
      </c>
      <c r="H2271" s="2" t="s">
        <v>141</v>
      </c>
      <c r="I2271" s="2" t="s">
        <v>130</v>
      </c>
      <c r="J2271" s="2" t="s">
        <v>100</v>
      </c>
      <c r="K2271" s="14" t="n">
        <v>5759.11</v>
      </c>
      <c r="L2271" s="2" t="n">
        <f aca="false">IF(E2271="","",ROUND((Indicadores!$B$4-E2271)/365.25,1))</f>
        <v>1.9</v>
      </c>
      <c r="M2271" s="2" t="str">
        <f aca="false">IF(E2271="","Virtual",IF(L2271&gt;=Indicadores!$B$6,"Fim de Vida",IF(L2271&gt;=Indicadores!$B$5,"Envelhecendo","Atual")))</f>
        <v>Atual</v>
      </c>
      <c r="N2271" s="2" t="str">
        <f aca="false">IF(F2271="","N/A",IF(F2271&lt;Indicadores!$B$4,"Vencida","Vigente"))</f>
        <v>Vigente</v>
      </c>
      <c r="O2271" s="2" t="str">
        <f aca="false">INDEX(Locais!$B$2:$B$13,MATCH(H2271,Locais!$A$2:$A$13,0))</f>
        <v>Regional - Curitiba</v>
      </c>
      <c r="P2271" s="2" t="str">
        <f aca="false">INDEX(Locais!$C$2:$C$13,MATCH(H2271,Locais!$A$2:$A$13,0))</f>
        <v>Sul</v>
      </c>
    </row>
    <row r="2272" customFormat="false" ht="15" hidden="false" customHeight="false" outlineLevel="0" collapsed="false">
      <c r="A2272" s="2" t="s">
        <v>2408</v>
      </c>
      <c r="B2272" s="2" t="s">
        <v>68</v>
      </c>
      <c r="C2272" s="2" t="s">
        <v>102</v>
      </c>
      <c r="D2272" s="2" t="s">
        <v>103</v>
      </c>
      <c r="E2272" s="13" t="n">
        <v>44292</v>
      </c>
      <c r="F2272" s="13" t="n">
        <v>45387</v>
      </c>
      <c r="G2272" s="2" t="s">
        <v>36</v>
      </c>
      <c r="H2272" s="2" t="s">
        <v>165</v>
      </c>
      <c r="I2272" s="2" t="s">
        <v>124</v>
      </c>
      <c r="J2272" s="2" t="s">
        <v>100</v>
      </c>
      <c r="K2272" s="14" t="n">
        <v>5351.45</v>
      </c>
      <c r="L2272" s="2" t="n">
        <f aca="false">IF(E2272="","",ROUND((Indicadores!$B$4-E2272)/365.25,1))</f>
        <v>5.5</v>
      </c>
      <c r="M2272" s="2" t="str">
        <f aca="false">IF(E2272="","Virtual",IF(L2272&gt;=Indicadores!$B$6,"Fim de Vida",IF(L2272&gt;=Indicadores!$B$5,"Envelhecendo","Atual")))</f>
        <v>Fim de Vida</v>
      </c>
      <c r="N2272" s="2" t="str">
        <f aca="false">IF(F2272="","N/A",IF(F2272&lt;Indicadores!$B$4,"Vencida","Vigente"))</f>
        <v>Vencida</v>
      </c>
      <c r="O2272" s="2" t="str">
        <f aca="false">INDEX(Locais!$B$2:$B$13,MATCH(H2272,Locais!$A$2:$A$13,0))</f>
        <v>Regional - Salvador</v>
      </c>
      <c r="P2272" s="2" t="str">
        <f aca="false">INDEX(Locais!$C$2:$C$13,MATCH(H2272,Locais!$A$2:$A$13,0))</f>
        <v>Nordeste</v>
      </c>
    </row>
    <row r="2273" customFormat="false" ht="15" hidden="false" customHeight="false" outlineLevel="0" collapsed="false">
      <c r="A2273" s="2" t="s">
        <v>2409</v>
      </c>
      <c r="B2273" s="2" t="s">
        <v>71</v>
      </c>
      <c r="C2273" s="2" t="s">
        <v>96</v>
      </c>
      <c r="D2273" s="2" t="s">
        <v>171</v>
      </c>
      <c r="E2273" s="13" t="n">
        <v>45524</v>
      </c>
      <c r="F2273" s="13" t="n">
        <v>46619</v>
      </c>
      <c r="G2273" s="2" t="s">
        <v>32</v>
      </c>
      <c r="H2273" s="2" t="s">
        <v>108</v>
      </c>
      <c r="I2273" s="2" t="s">
        <v>130</v>
      </c>
      <c r="J2273" s="2" t="s">
        <v>100</v>
      </c>
      <c r="K2273" s="14" t="n">
        <v>2902.39</v>
      </c>
      <c r="L2273" s="2" t="n">
        <f aca="false">IF(E2273="","",ROUND((Indicadores!$B$4-E2273)/365.25,1))</f>
        <v>2.2</v>
      </c>
      <c r="M2273" s="2" t="str">
        <f aca="false">IF(E2273="","Virtual",IF(L2273&gt;=Indicadores!$B$6,"Fim de Vida",IF(L2273&gt;=Indicadores!$B$5,"Envelhecendo","Atual")))</f>
        <v>Atual</v>
      </c>
      <c r="N2273" s="2" t="str">
        <f aca="false">IF(F2273="","N/A",IF(F2273&lt;Indicadores!$B$4,"Vencida","Vigente"))</f>
        <v>Vigente</v>
      </c>
      <c r="O2273" s="2" t="str">
        <f aca="false">INDEX(Locais!$B$2:$B$13,MATCH(H2273,Locais!$A$2:$A$13,0))</f>
        <v>Regional - Porto Alegre</v>
      </c>
      <c r="P2273" s="2" t="str">
        <f aca="false">INDEX(Locais!$C$2:$C$13,MATCH(H2273,Locais!$A$2:$A$13,0))</f>
        <v>Sul</v>
      </c>
    </row>
    <row r="2274" customFormat="false" ht="15" hidden="false" customHeight="false" outlineLevel="0" collapsed="false">
      <c r="A2274" s="2" t="s">
        <v>2410</v>
      </c>
      <c r="B2274" s="2" t="s">
        <v>68</v>
      </c>
      <c r="C2274" s="2" t="s">
        <v>126</v>
      </c>
      <c r="D2274" s="2" t="s">
        <v>127</v>
      </c>
      <c r="E2274" s="13" t="n">
        <v>45653</v>
      </c>
      <c r="F2274" s="13" t="n">
        <v>46748</v>
      </c>
      <c r="G2274" s="2" t="s">
        <v>32</v>
      </c>
      <c r="H2274" s="2" t="s">
        <v>165</v>
      </c>
      <c r="I2274" s="2" t="s">
        <v>142</v>
      </c>
      <c r="J2274" s="2" t="s">
        <v>100</v>
      </c>
      <c r="K2274" s="14" t="n">
        <v>5207.67</v>
      </c>
      <c r="L2274" s="2" t="n">
        <f aca="false">IF(E2274="","",ROUND((Indicadores!$B$4-E2274)/365.25,1))</f>
        <v>1.8</v>
      </c>
      <c r="M2274" s="2" t="str">
        <f aca="false">IF(E2274="","Virtual",IF(L2274&gt;=Indicadores!$B$6,"Fim de Vida",IF(L2274&gt;=Indicadores!$B$5,"Envelhecendo","Atual")))</f>
        <v>Atual</v>
      </c>
      <c r="N2274" s="2" t="str">
        <f aca="false">IF(F2274="","N/A",IF(F2274&lt;Indicadores!$B$4,"Vencida","Vigente"))</f>
        <v>Vigente</v>
      </c>
      <c r="O2274" s="2" t="str">
        <f aca="false">INDEX(Locais!$B$2:$B$13,MATCH(H2274,Locais!$A$2:$A$13,0))</f>
        <v>Regional - Salvador</v>
      </c>
      <c r="P2274" s="2" t="str">
        <f aca="false">INDEX(Locais!$C$2:$C$13,MATCH(H2274,Locais!$A$2:$A$13,0))</f>
        <v>Nordeste</v>
      </c>
    </row>
    <row r="2275" customFormat="false" ht="15" hidden="false" customHeight="false" outlineLevel="0" collapsed="false">
      <c r="A2275" s="2" t="s">
        <v>2411</v>
      </c>
      <c r="B2275" s="2" t="s">
        <v>68</v>
      </c>
      <c r="C2275" s="2" t="s">
        <v>96</v>
      </c>
      <c r="D2275" s="2" t="s">
        <v>107</v>
      </c>
      <c r="E2275" s="13" t="n">
        <v>45622</v>
      </c>
      <c r="F2275" s="13" t="n">
        <v>46717</v>
      </c>
      <c r="G2275" s="2" t="s">
        <v>32</v>
      </c>
      <c r="H2275" s="2" t="s">
        <v>119</v>
      </c>
      <c r="I2275" s="2" t="s">
        <v>115</v>
      </c>
      <c r="J2275" s="2" t="s">
        <v>100</v>
      </c>
      <c r="K2275" s="14" t="n">
        <v>4700.74</v>
      </c>
      <c r="L2275" s="2" t="n">
        <f aca="false">IF(E2275="","",ROUND((Indicadores!$B$4-E2275)/365.25,1))</f>
        <v>1.9</v>
      </c>
      <c r="M2275" s="2" t="str">
        <f aca="false">IF(E2275="","Virtual",IF(L2275&gt;=Indicadores!$B$6,"Fim de Vida",IF(L2275&gt;=Indicadores!$B$5,"Envelhecendo","Atual")))</f>
        <v>Atual</v>
      </c>
      <c r="N2275" s="2" t="str">
        <f aca="false">IF(F2275="","N/A",IF(F2275&lt;Indicadores!$B$4,"Vencida","Vigente"))</f>
        <v>Vigente</v>
      </c>
      <c r="O2275" s="2" t="str">
        <f aca="false">INDEX(Locais!$B$2:$B$13,MATCH(H2275,Locais!$A$2:$A$13,0))</f>
        <v>Regional - São Paulo</v>
      </c>
      <c r="P2275" s="2" t="str">
        <f aca="false">INDEX(Locais!$C$2:$C$13,MATCH(H2275,Locais!$A$2:$A$13,0))</f>
        <v>Sudeste</v>
      </c>
    </row>
    <row r="2276" customFormat="false" ht="15" hidden="false" customHeight="false" outlineLevel="0" collapsed="false">
      <c r="A2276" s="2" t="s">
        <v>2412</v>
      </c>
      <c r="B2276" s="2" t="s">
        <v>71</v>
      </c>
      <c r="C2276" s="2" t="s">
        <v>126</v>
      </c>
      <c r="D2276" s="2" t="s">
        <v>157</v>
      </c>
      <c r="E2276" s="13" t="n">
        <v>44433</v>
      </c>
      <c r="F2276" s="13" t="n">
        <v>45528</v>
      </c>
      <c r="G2276" s="2" t="s">
        <v>32</v>
      </c>
      <c r="H2276" s="2" t="s">
        <v>104</v>
      </c>
      <c r="I2276" s="2" t="s">
        <v>111</v>
      </c>
      <c r="J2276" s="2" t="s">
        <v>100</v>
      </c>
      <c r="K2276" s="14" t="n">
        <v>2917.33</v>
      </c>
      <c r="L2276" s="2" t="n">
        <f aca="false">IF(E2276="","",ROUND((Indicadores!$B$4-E2276)/365.25,1))</f>
        <v>5.1</v>
      </c>
      <c r="M2276" s="2" t="str">
        <f aca="false">IF(E2276="","Virtual",IF(L2276&gt;=Indicadores!$B$6,"Fim de Vida",IF(L2276&gt;=Indicadores!$B$5,"Envelhecendo","Atual")))</f>
        <v>Fim de Vida</v>
      </c>
      <c r="N2276" s="2" t="str">
        <f aca="false">IF(F2276="","N/A",IF(F2276&lt;Indicadores!$B$4,"Vencida","Vigente"))</f>
        <v>Vencida</v>
      </c>
      <c r="O2276" s="2" t="str">
        <f aca="false">INDEX(Locais!$B$2:$B$13,MATCH(H2276,Locais!$A$2:$A$13,0))</f>
        <v>Regional - Fortaleza</v>
      </c>
      <c r="P2276" s="2" t="str">
        <f aca="false">INDEX(Locais!$C$2:$C$13,MATCH(H2276,Locais!$A$2:$A$13,0))</f>
        <v>Nordeste</v>
      </c>
    </row>
    <row r="2277" customFormat="false" ht="15" hidden="false" customHeight="false" outlineLevel="0" collapsed="false">
      <c r="A2277" s="2" t="s">
        <v>2413</v>
      </c>
      <c r="B2277" s="2" t="s">
        <v>71</v>
      </c>
      <c r="C2277" s="2" t="s">
        <v>96</v>
      </c>
      <c r="D2277" s="2" t="s">
        <v>171</v>
      </c>
      <c r="E2277" s="13" t="n">
        <v>45212</v>
      </c>
      <c r="F2277" s="13" t="n">
        <v>46307</v>
      </c>
      <c r="G2277" s="2" t="s">
        <v>32</v>
      </c>
      <c r="H2277" s="2" t="s">
        <v>98</v>
      </c>
      <c r="I2277" s="2" t="s">
        <v>109</v>
      </c>
      <c r="J2277" s="2" t="s">
        <v>100</v>
      </c>
      <c r="K2277" s="14" t="n">
        <v>2859.97</v>
      </c>
      <c r="L2277" s="2" t="n">
        <f aca="false">IF(E2277="","",ROUND((Indicadores!$B$4-E2277)/365.25,1))</f>
        <v>3</v>
      </c>
      <c r="M2277" s="2" t="str">
        <f aca="false">IF(E2277="","Virtual",IF(L2277&gt;=Indicadores!$B$6,"Fim de Vida",IF(L2277&gt;=Indicadores!$B$5,"Envelhecendo","Atual")))</f>
        <v>Envelhecendo</v>
      </c>
      <c r="N2277" s="2" t="str">
        <f aca="false">IF(F2277="","N/A",IF(F2277&lt;Indicadores!$B$4,"Vencida","Vigente"))</f>
        <v>Vencida</v>
      </c>
      <c r="O2277" s="2" t="str">
        <f aca="false">INDEX(Locais!$B$2:$B$13,MATCH(H2277,Locais!$A$2:$A$13,0))</f>
        <v>Sede - Brasília</v>
      </c>
      <c r="P2277" s="2" t="str">
        <f aca="false">INDEX(Locais!$C$2:$C$13,MATCH(H2277,Locais!$A$2:$A$13,0))</f>
        <v>Centro-Oeste</v>
      </c>
    </row>
    <row r="2278" customFormat="false" ht="15" hidden="false" customHeight="false" outlineLevel="0" collapsed="false">
      <c r="A2278" s="2" t="s">
        <v>2414</v>
      </c>
      <c r="B2278" s="2" t="s">
        <v>68</v>
      </c>
      <c r="C2278" s="2" t="s">
        <v>96</v>
      </c>
      <c r="D2278" s="2" t="s">
        <v>107</v>
      </c>
      <c r="E2278" s="13" t="n">
        <v>45937</v>
      </c>
      <c r="F2278" s="13" t="n">
        <v>47032</v>
      </c>
      <c r="G2278" s="2" t="s">
        <v>32</v>
      </c>
      <c r="H2278" s="2" t="s">
        <v>128</v>
      </c>
      <c r="I2278" s="2" t="s">
        <v>99</v>
      </c>
      <c r="J2278" s="2" t="s">
        <v>100</v>
      </c>
      <c r="K2278" s="14" t="n">
        <v>5900.82</v>
      </c>
      <c r="L2278" s="2" t="n">
        <f aca="false">IF(E2278="","",ROUND((Indicadores!$B$4-E2278)/365.25,1))</f>
        <v>1</v>
      </c>
      <c r="M2278" s="2" t="str">
        <f aca="false">IF(E2278="","Virtual",IF(L2278&gt;=Indicadores!$B$6,"Fim de Vida",IF(L2278&gt;=Indicadores!$B$5,"Envelhecendo","Atual")))</f>
        <v>Atual</v>
      </c>
      <c r="N2278" s="2" t="str">
        <f aca="false">IF(F2278="","N/A",IF(F2278&lt;Indicadores!$B$4,"Vencida","Vigente"))</f>
        <v>Vigente</v>
      </c>
      <c r="O2278" s="2" t="str">
        <f aca="false">INDEX(Locais!$B$2:$B$13,MATCH(H2278,Locais!$A$2:$A$13,0))</f>
        <v>Regional - Recife</v>
      </c>
      <c r="P2278" s="2" t="str">
        <f aca="false">INDEX(Locais!$C$2:$C$13,MATCH(H2278,Locais!$A$2:$A$13,0))</f>
        <v>Nordeste</v>
      </c>
    </row>
    <row r="2279" customFormat="false" ht="15" hidden="false" customHeight="false" outlineLevel="0" collapsed="false">
      <c r="A2279" s="2" t="s">
        <v>2415</v>
      </c>
      <c r="B2279" s="2" t="s">
        <v>69</v>
      </c>
      <c r="C2279" s="2" t="s">
        <v>96</v>
      </c>
      <c r="D2279" s="2" t="s">
        <v>97</v>
      </c>
      <c r="E2279" s="13" t="n">
        <v>45119</v>
      </c>
      <c r="F2279" s="13" t="n">
        <v>46214</v>
      </c>
      <c r="G2279" s="2" t="s">
        <v>118</v>
      </c>
      <c r="H2279" s="2" t="s">
        <v>119</v>
      </c>
      <c r="I2279" s="2" t="s">
        <v>130</v>
      </c>
      <c r="J2279" s="2" t="s">
        <v>100</v>
      </c>
      <c r="K2279" s="14" t="n">
        <v>8932.41</v>
      </c>
      <c r="L2279" s="2" t="n">
        <f aca="false">IF(E2279="","",ROUND((Indicadores!$B$4-E2279)/365.25,1))</f>
        <v>3.3</v>
      </c>
      <c r="M2279" s="2" t="str">
        <f aca="false">IF(E2279="","Virtual",IF(L2279&gt;=Indicadores!$B$6,"Fim de Vida",IF(L2279&gt;=Indicadores!$B$5,"Envelhecendo","Atual")))</f>
        <v>Envelhecendo</v>
      </c>
      <c r="N2279" s="2" t="str">
        <f aca="false">IF(F2279="","N/A",IF(F2279&lt;Indicadores!$B$4,"Vencida","Vigente"))</f>
        <v>Vencida</v>
      </c>
      <c r="O2279" s="2" t="str">
        <f aca="false">INDEX(Locais!$B$2:$B$13,MATCH(H2279,Locais!$A$2:$A$13,0))</f>
        <v>Regional - São Paulo</v>
      </c>
      <c r="P2279" s="2" t="str">
        <f aca="false">INDEX(Locais!$C$2:$C$13,MATCH(H2279,Locais!$A$2:$A$13,0))</f>
        <v>Sudeste</v>
      </c>
    </row>
    <row r="2280" customFormat="false" ht="15" hidden="false" customHeight="false" outlineLevel="0" collapsed="false">
      <c r="A2280" s="2" t="s">
        <v>2416</v>
      </c>
      <c r="B2280" s="2" t="s">
        <v>69</v>
      </c>
      <c r="C2280" s="2" t="s">
        <v>96</v>
      </c>
      <c r="D2280" s="2" t="s">
        <v>97</v>
      </c>
      <c r="E2280" s="13" t="n">
        <v>44772</v>
      </c>
      <c r="F2280" s="13" t="n">
        <v>45867</v>
      </c>
      <c r="G2280" s="2" t="s">
        <v>34</v>
      </c>
      <c r="H2280" s="2" t="s">
        <v>98</v>
      </c>
      <c r="I2280" s="2" t="s">
        <v>133</v>
      </c>
      <c r="J2280" s="2" t="s">
        <v>100</v>
      </c>
      <c r="K2280" s="14" t="n">
        <v>10522.51</v>
      </c>
      <c r="L2280" s="2" t="n">
        <f aca="false">IF(E2280="","",ROUND((Indicadores!$B$4-E2280)/365.25,1))</f>
        <v>4.2</v>
      </c>
      <c r="M2280" s="2" t="str">
        <f aca="false">IF(E2280="","Virtual",IF(L2280&gt;=Indicadores!$B$6,"Fim de Vida",IF(L2280&gt;=Indicadores!$B$5,"Envelhecendo","Atual")))</f>
        <v>Envelhecendo</v>
      </c>
      <c r="N2280" s="2" t="str">
        <f aca="false">IF(F2280="","N/A",IF(F2280&lt;Indicadores!$B$4,"Vencida","Vigente"))</f>
        <v>Vencida</v>
      </c>
      <c r="O2280" s="2" t="str">
        <f aca="false">INDEX(Locais!$B$2:$B$13,MATCH(H2280,Locais!$A$2:$A$13,0))</f>
        <v>Sede - Brasília</v>
      </c>
      <c r="P2280" s="2" t="str">
        <f aca="false">INDEX(Locais!$C$2:$C$13,MATCH(H2280,Locais!$A$2:$A$13,0))</f>
        <v>Centro-Oeste</v>
      </c>
    </row>
    <row r="2281" customFormat="false" ht="15" hidden="false" customHeight="false" outlineLevel="0" collapsed="false">
      <c r="A2281" s="2" t="s">
        <v>2417</v>
      </c>
      <c r="B2281" s="2" t="s">
        <v>69</v>
      </c>
      <c r="C2281" s="2" t="s">
        <v>96</v>
      </c>
      <c r="D2281" s="2" t="s">
        <v>117</v>
      </c>
      <c r="E2281" s="13" t="n">
        <v>45115</v>
      </c>
      <c r="F2281" s="13" t="n">
        <v>46210</v>
      </c>
      <c r="G2281" s="2" t="s">
        <v>32</v>
      </c>
      <c r="H2281" s="2" t="s">
        <v>98</v>
      </c>
      <c r="I2281" s="2" t="s">
        <v>124</v>
      </c>
      <c r="J2281" s="2" t="s">
        <v>100</v>
      </c>
      <c r="K2281" s="14" t="n">
        <v>10771.02</v>
      </c>
      <c r="L2281" s="2" t="n">
        <f aca="false">IF(E2281="","",ROUND((Indicadores!$B$4-E2281)/365.25,1))</f>
        <v>3.3</v>
      </c>
      <c r="M2281" s="2" t="str">
        <f aca="false">IF(E2281="","Virtual",IF(L2281&gt;=Indicadores!$B$6,"Fim de Vida",IF(L2281&gt;=Indicadores!$B$5,"Envelhecendo","Atual")))</f>
        <v>Envelhecendo</v>
      </c>
      <c r="N2281" s="2" t="str">
        <f aca="false">IF(F2281="","N/A",IF(F2281&lt;Indicadores!$B$4,"Vencida","Vigente"))</f>
        <v>Vencida</v>
      </c>
      <c r="O2281" s="2" t="str">
        <f aca="false">INDEX(Locais!$B$2:$B$13,MATCH(H2281,Locais!$A$2:$A$13,0))</f>
        <v>Sede - Brasília</v>
      </c>
      <c r="P2281" s="2" t="str">
        <f aca="false">INDEX(Locais!$C$2:$C$13,MATCH(H2281,Locais!$A$2:$A$13,0))</f>
        <v>Centro-Oeste</v>
      </c>
    </row>
    <row r="2282" customFormat="false" ht="15" hidden="false" customHeight="false" outlineLevel="0" collapsed="false">
      <c r="A2282" s="2" t="s">
        <v>2418</v>
      </c>
      <c r="B2282" s="2" t="s">
        <v>68</v>
      </c>
      <c r="C2282" s="2" t="s">
        <v>96</v>
      </c>
      <c r="D2282" s="2" t="s">
        <v>107</v>
      </c>
      <c r="E2282" s="13" t="n">
        <v>44544</v>
      </c>
      <c r="F2282" s="13" t="n">
        <v>45639</v>
      </c>
      <c r="G2282" s="2" t="s">
        <v>32</v>
      </c>
      <c r="H2282" s="2" t="s">
        <v>123</v>
      </c>
      <c r="I2282" s="2" t="s">
        <v>109</v>
      </c>
      <c r="J2282" s="2" t="s">
        <v>100</v>
      </c>
      <c r="K2282" s="14" t="n">
        <v>4614.66</v>
      </c>
      <c r="L2282" s="2" t="n">
        <f aca="false">IF(E2282="","",ROUND((Indicadores!$B$4-E2282)/365.25,1))</f>
        <v>4.8</v>
      </c>
      <c r="M2282" s="2" t="str">
        <f aca="false">IF(E2282="","Virtual",IF(L2282&gt;=Indicadores!$B$6,"Fim de Vida",IF(L2282&gt;=Indicadores!$B$5,"Envelhecendo","Atual")))</f>
        <v>Envelhecendo</v>
      </c>
      <c r="N2282" s="2" t="str">
        <f aca="false">IF(F2282="","N/A",IF(F2282&lt;Indicadores!$B$4,"Vencida","Vigente"))</f>
        <v>Vencida</v>
      </c>
      <c r="O2282" s="2" t="str">
        <f aca="false">INDEX(Locais!$B$2:$B$13,MATCH(H2282,Locais!$A$2:$A$13,0))</f>
        <v>Regional - Goiânia</v>
      </c>
      <c r="P2282" s="2" t="str">
        <f aca="false">INDEX(Locais!$C$2:$C$13,MATCH(H2282,Locais!$A$2:$A$13,0))</f>
        <v>Centro-Oeste</v>
      </c>
    </row>
    <row r="2283" customFormat="false" ht="15" hidden="false" customHeight="false" outlineLevel="0" collapsed="false">
      <c r="A2283" s="2" t="s">
        <v>2419</v>
      </c>
      <c r="B2283" s="2" t="s">
        <v>68</v>
      </c>
      <c r="C2283" s="2" t="s">
        <v>126</v>
      </c>
      <c r="D2283" s="2" t="s">
        <v>127</v>
      </c>
      <c r="E2283" s="13" t="n">
        <v>45210</v>
      </c>
      <c r="F2283" s="13" t="n">
        <v>46305</v>
      </c>
      <c r="G2283" s="2" t="s">
        <v>32</v>
      </c>
      <c r="H2283" s="2" t="s">
        <v>114</v>
      </c>
      <c r="I2283" s="2" t="s">
        <v>133</v>
      </c>
      <c r="J2283" s="2" t="s">
        <v>100</v>
      </c>
      <c r="K2283" s="14" t="n">
        <v>6159.08</v>
      </c>
      <c r="L2283" s="2" t="n">
        <f aca="false">IF(E2283="","",ROUND((Indicadores!$B$4-E2283)/365.25,1))</f>
        <v>3</v>
      </c>
      <c r="M2283" s="2" t="str">
        <f aca="false">IF(E2283="","Virtual",IF(L2283&gt;=Indicadores!$B$6,"Fim de Vida",IF(L2283&gt;=Indicadores!$B$5,"Envelhecendo","Atual")))</f>
        <v>Envelhecendo</v>
      </c>
      <c r="N2283" s="2" t="str">
        <f aca="false">IF(F2283="","N/A",IF(F2283&lt;Indicadores!$B$4,"Vencida","Vigente"))</f>
        <v>Vencida</v>
      </c>
      <c r="O2283" s="2" t="str">
        <f aca="false">INDEX(Locais!$B$2:$B$13,MATCH(H2283,Locais!$A$2:$A$13,0))</f>
        <v>Regional - Belo Horizonte</v>
      </c>
      <c r="P2283" s="2" t="str">
        <f aca="false">INDEX(Locais!$C$2:$C$13,MATCH(H2283,Locais!$A$2:$A$13,0))</f>
        <v>Sudeste</v>
      </c>
    </row>
    <row r="2284" customFormat="false" ht="15" hidden="false" customHeight="false" outlineLevel="0" collapsed="false">
      <c r="A2284" s="2" t="s">
        <v>2420</v>
      </c>
      <c r="B2284" s="2" t="s">
        <v>69</v>
      </c>
      <c r="C2284" s="2" t="s">
        <v>96</v>
      </c>
      <c r="D2284" s="2" t="s">
        <v>117</v>
      </c>
      <c r="E2284" s="13" t="n">
        <v>45946</v>
      </c>
      <c r="F2284" s="13" t="n">
        <v>47041</v>
      </c>
      <c r="G2284" s="2" t="s">
        <v>32</v>
      </c>
      <c r="H2284" s="2" t="s">
        <v>128</v>
      </c>
      <c r="I2284" s="2" t="s">
        <v>115</v>
      </c>
      <c r="J2284" s="2" t="s">
        <v>100</v>
      </c>
      <c r="K2284" s="14" t="n">
        <v>8618.12</v>
      </c>
      <c r="L2284" s="2" t="n">
        <f aca="false">IF(E2284="","",ROUND((Indicadores!$B$4-E2284)/365.25,1))</f>
        <v>1</v>
      </c>
      <c r="M2284" s="2" t="str">
        <f aca="false">IF(E2284="","Virtual",IF(L2284&gt;=Indicadores!$B$6,"Fim de Vida",IF(L2284&gt;=Indicadores!$B$5,"Envelhecendo","Atual")))</f>
        <v>Atual</v>
      </c>
      <c r="N2284" s="2" t="str">
        <f aca="false">IF(F2284="","N/A",IF(F2284&lt;Indicadores!$B$4,"Vencida","Vigente"))</f>
        <v>Vigente</v>
      </c>
      <c r="O2284" s="2" t="str">
        <f aca="false">INDEX(Locais!$B$2:$B$13,MATCH(H2284,Locais!$A$2:$A$13,0))</f>
        <v>Regional - Recife</v>
      </c>
      <c r="P2284" s="2" t="str">
        <f aca="false">INDEX(Locais!$C$2:$C$13,MATCH(H2284,Locais!$A$2:$A$13,0))</f>
        <v>Nordeste</v>
      </c>
    </row>
    <row r="2285" customFormat="false" ht="15" hidden="false" customHeight="false" outlineLevel="0" collapsed="false">
      <c r="A2285" s="2" t="s">
        <v>2421</v>
      </c>
      <c r="B2285" s="2" t="s">
        <v>68</v>
      </c>
      <c r="C2285" s="2" t="s">
        <v>96</v>
      </c>
      <c r="D2285" s="2" t="s">
        <v>107</v>
      </c>
      <c r="E2285" s="13" t="n">
        <v>43151</v>
      </c>
      <c r="F2285" s="13" t="n">
        <v>44246</v>
      </c>
      <c r="G2285" s="2" t="s">
        <v>118</v>
      </c>
      <c r="H2285" s="2" t="s">
        <v>98</v>
      </c>
      <c r="I2285" s="2" t="s">
        <v>124</v>
      </c>
      <c r="J2285" s="2" t="s">
        <v>100</v>
      </c>
      <c r="K2285" s="14" t="n">
        <v>6057.84</v>
      </c>
      <c r="L2285" s="2" t="n">
        <f aca="false">IF(E2285="","",ROUND((Indicadores!$B$4-E2285)/365.25,1))</f>
        <v>8.7</v>
      </c>
      <c r="M2285" s="2" t="str">
        <f aca="false">IF(E2285="","Virtual",IF(L2285&gt;=Indicadores!$B$6,"Fim de Vida",IF(L2285&gt;=Indicadores!$B$5,"Envelhecendo","Atual")))</f>
        <v>Fim de Vida</v>
      </c>
      <c r="N2285" s="2" t="str">
        <f aca="false">IF(F2285="","N/A",IF(F2285&lt;Indicadores!$B$4,"Vencida","Vigente"))</f>
        <v>Vencida</v>
      </c>
      <c r="O2285" s="2" t="str">
        <f aca="false">INDEX(Locais!$B$2:$B$13,MATCH(H2285,Locais!$A$2:$A$13,0))</f>
        <v>Sede - Brasília</v>
      </c>
      <c r="P2285" s="2" t="str">
        <f aca="false">INDEX(Locais!$C$2:$C$13,MATCH(H2285,Locais!$A$2:$A$13,0))</f>
        <v>Centro-Oeste</v>
      </c>
    </row>
    <row r="2286" customFormat="false" ht="15" hidden="false" customHeight="false" outlineLevel="0" collapsed="false">
      <c r="A2286" s="2" t="s">
        <v>2422</v>
      </c>
      <c r="B2286" s="2" t="s">
        <v>68</v>
      </c>
      <c r="C2286" s="2" t="s">
        <v>126</v>
      </c>
      <c r="D2286" s="2" t="s">
        <v>127</v>
      </c>
      <c r="E2286" s="13" t="n">
        <v>44448</v>
      </c>
      <c r="F2286" s="13" t="n">
        <v>45543</v>
      </c>
      <c r="G2286" s="2" t="s">
        <v>34</v>
      </c>
      <c r="H2286" s="2" t="s">
        <v>145</v>
      </c>
      <c r="I2286" s="2" t="s">
        <v>99</v>
      </c>
      <c r="J2286" s="2" t="s">
        <v>100</v>
      </c>
      <c r="K2286" s="14" t="n">
        <v>4660.31</v>
      </c>
      <c r="L2286" s="2" t="n">
        <f aca="false">IF(E2286="","",ROUND((Indicadores!$B$4-E2286)/365.25,1))</f>
        <v>5.1</v>
      </c>
      <c r="M2286" s="2" t="str">
        <f aca="false">IF(E2286="","Virtual",IF(L2286&gt;=Indicadores!$B$6,"Fim de Vida",IF(L2286&gt;=Indicadores!$B$5,"Envelhecendo","Atual")))</f>
        <v>Fim de Vida</v>
      </c>
      <c r="N2286" s="2" t="str">
        <f aca="false">IF(F2286="","N/A",IF(F2286&lt;Indicadores!$B$4,"Vencida","Vigente"))</f>
        <v>Vencida</v>
      </c>
      <c r="O2286" s="2" t="str">
        <f aca="false">INDEX(Locais!$B$2:$B$13,MATCH(H2286,Locais!$A$2:$A$13,0))</f>
        <v>Regional - Belém</v>
      </c>
      <c r="P2286" s="2" t="str">
        <f aca="false">INDEX(Locais!$C$2:$C$13,MATCH(H2286,Locais!$A$2:$A$13,0))</f>
        <v>Norte</v>
      </c>
    </row>
    <row r="2287" customFormat="false" ht="15" hidden="false" customHeight="false" outlineLevel="0" collapsed="false">
      <c r="A2287" s="2" t="s">
        <v>2423</v>
      </c>
      <c r="B2287" s="2" t="s">
        <v>69</v>
      </c>
      <c r="C2287" s="2" t="s">
        <v>102</v>
      </c>
      <c r="D2287" s="2" t="s">
        <v>113</v>
      </c>
      <c r="E2287" s="13" t="n">
        <v>44009</v>
      </c>
      <c r="F2287" s="13" t="n">
        <v>45104</v>
      </c>
      <c r="G2287" s="2" t="s">
        <v>32</v>
      </c>
      <c r="H2287" s="2" t="s">
        <v>119</v>
      </c>
      <c r="I2287" s="2" t="s">
        <v>142</v>
      </c>
      <c r="J2287" s="2" t="s">
        <v>100</v>
      </c>
      <c r="K2287" s="14" t="n">
        <v>9133.13</v>
      </c>
      <c r="L2287" s="2" t="n">
        <f aca="false">IF(E2287="","",ROUND((Indicadores!$B$4-E2287)/365.25,1))</f>
        <v>6.3</v>
      </c>
      <c r="M2287" s="2" t="str">
        <f aca="false">IF(E2287="","Virtual",IF(L2287&gt;=Indicadores!$B$6,"Fim de Vida",IF(L2287&gt;=Indicadores!$B$5,"Envelhecendo","Atual")))</f>
        <v>Fim de Vida</v>
      </c>
      <c r="N2287" s="2" t="str">
        <f aca="false">IF(F2287="","N/A",IF(F2287&lt;Indicadores!$B$4,"Vencida","Vigente"))</f>
        <v>Vencida</v>
      </c>
      <c r="O2287" s="2" t="str">
        <f aca="false">INDEX(Locais!$B$2:$B$13,MATCH(H2287,Locais!$A$2:$A$13,0))</f>
        <v>Regional - São Paulo</v>
      </c>
      <c r="P2287" s="2" t="str">
        <f aca="false">INDEX(Locais!$C$2:$C$13,MATCH(H2287,Locais!$A$2:$A$13,0))</f>
        <v>Sudeste</v>
      </c>
    </row>
    <row r="2288" customFormat="false" ht="15" hidden="false" customHeight="false" outlineLevel="0" collapsed="false">
      <c r="A2288" s="2" t="s">
        <v>2424</v>
      </c>
      <c r="B2288" s="2" t="s">
        <v>69</v>
      </c>
      <c r="C2288" s="2" t="s">
        <v>126</v>
      </c>
      <c r="D2288" s="2" t="s">
        <v>169</v>
      </c>
      <c r="E2288" s="13" t="n">
        <v>45384</v>
      </c>
      <c r="F2288" s="13" t="n">
        <v>46479</v>
      </c>
      <c r="G2288" s="2" t="s">
        <v>32</v>
      </c>
      <c r="H2288" s="2" t="s">
        <v>98</v>
      </c>
      <c r="I2288" s="2" t="s">
        <v>109</v>
      </c>
      <c r="J2288" s="2" t="s">
        <v>100</v>
      </c>
      <c r="K2288" s="14" t="n">
        <v>8788.89</v>
      </c>
      <c r="L2288" s="2" t="n">
        <f aca="false">IF(E2288="","",ROUND((Indicadores!$B$4-E2288)/365.25,1))</f>
        <v>2.5</v>
      </c>
      <c r="M2288" s="2" t="str">
        <f aca="false">IF(E2288="","Virtual",IF(L2288&gt;=Indicadores!$B$6,"Fim de Vida",IF(L2288&gt;=Indicadores!$B$5,"Envelhecendo","Atual")))</f>
        <v>Atual</v>
      </c>
      <c r="N2288" s="2" t="str">
        <f aca="false">IF(F2288="","N/A",IF(F2288&lt;Indicadores!$B$4,"Vencida","Vigente"))</f>
        <v>Vigente</v>
      </c>
      <c r="O2288" s="2" t="str">
        <f aca="false">INDEX(Locais!$B$2:$B$13,MATCH(H2288,Locais!$A$2:$A$13,0))</f>
        <v>Sede - Brasília</v>
      </c>
      <c r="P2288" s="2" t="str">
        <f aca="false">INDEX(Locais!$C$2:$C$13,MATCH(H2288,Locais!$A$2:$A$13,0))</f>
        <v>Centro-Oeste</v>
      </c>
    </row>
    <row r="2289" customFormat="false" ht="15" hidden="false" customHeight="false" outlineLevel="0" collapsed="false">
      <c r="A2289" s="2" t="s">
        <v>2425</v>
      </c>
      <c r="B2289" s="2" t="s">
        <v>69</v>
      </c>
      <c r="C2289" s="2" t="s">
        <v>102</v>
      </c>
      <c r="D2289" s="2" t="s">
        <v>113</v>
      </c>
      <c r="E2289" s="13" t="n">
        <v>44083</v>
      </c>
      <c r="F2289" s="13" t="n">
        <v>45178</v>
      </c>
      <c r="G2289" s="2" t="s">
        <v>34</v>
      </c>
      <c r="H2289" s="2" t="s">
        <v>141</v>
      </c>
      <c r="I2289" s="2" t="s">
        <v>142</v>
      </c>
      <c r="J2289" s="2" t="s">
        <v>100</v>
      </c>
      <c r="K2289" s="14" t="n">
        <v>10404.33</v>
      </c>
      <c r="L2289" s="2" t="n">
        <f aca="false">IF(E2289="","",ROUND((Indicadores!$B$4-E2289)/365.25,1))</f>
        <v>6.1</v>
      </c>
      <c r="M2289" s="2" t="str">
        <f aca="false">IF(E2289="","Virtual",IF(L2289&gt;=Indicadores!$B$6,"Fim de Vida",IF(L2289&gt;=Indicadores!$B$5,"Envelhecendo","Atual")))</f>
        <v>Fim de Vida</v>
      </c>
      <c r="N2289" s="2" t="str">
        <f aca="false">IF(F2289="","N/A",IF(F2289&lt;Indicadores!$B$4,"Vencida","Vigente"))</f>
        <v>Vencida</v>
      </c>
      <c r="O2289" s="2" t="str">
        <f aca="false">INDEX(Locais!$B$2:$B$13,MATCH(H2289,Locais!$A$2:$A$13,0))</f>
        <v>Regional - Curitiba</v>
      </c>
      <c r="P2289" s="2" t="str">
        <f aca="false">INDEX(Locais!$C$2:$C$13,MATCH(H2289,Locais!$A$2:$A$13,0))</f>
        <v>Sul</v>
      </c>
    </row>
    <row r="2290" customFormat="false" ht="15" hidden="false" customHeight="false" outlineLevel="0" collapsed="false">
      <c r="A2290" s="2" t="s">
        <v>2426</v>
      </c>
      <c r="B2290" s="2" t="s">
        <v>69</v>
      </c>
      <c r="C2290" s="2" t="s">
        <v>96</v>
      </c>
      <c r="D2290" s="2" t="s">
        <v>117</v>
      </c>
      <c r="E2290" s="13" t="n">
        <v>45497</v>
      </c>
      <c r="F2290" s="13" t="n">
        <v>46592</v>
      </c>
      <c r="G2290" s="2" t="s">
        <v>32</v>
      </c>
      <c r="H2290" s="2" t="s">
        <v>119</v>
      </c>
      <c r="I2290" s="2" t="s">
        <v>124</v>
      </c>
      <c r="J2290" s="2" t="s">
        <v>100</v>
      </c>
      <c r="K2290" s="14" t="n">
        <v>7700.01</v>
      </c>
      <c r="L2290" s="2" t="n">
        <f aca="false">IF(E2290="","",ROUND((Indicadores!$B$4-E2290)/365.25,1))</f>
        <v>2.2</v>
      </c>
      <c r="M2290" s="2" t="str">
        <f aca="false">IF(E2290="","Virtual",IF(L2290&gt;=Indicadores!$B$6,"Fim de Vida",IF(L2290&gt;=Indicadores!$B$5,"Envelhecendo","Atual")))</f>
        <v>Atual</v>
      </c>
      <c r="N2290" s="2" t="str">
        <f aca="false">IF(F2290="","N/A",IF(F2290&lt;Indicadores!$B$4,"Vencida","Vigente"))</f>
        <v>Vigente</v>
      </c>
      <c r="O2290" s="2" t="str">
        <f aca="false">INDEX(Locais!$B$2:$B$13,MATCH(H2290,Locais!$A$2:$A$13,0))</f>
        <v>Regional - São Paulo</v>
      </c>
      <c r="P2290" s="2" t="str">
        <f aca="false">INDEX(Locais!$C$2:$C$13,MATCH(H2290,Locais!$A$2:$A$13,0))</f>
        <v>Sudeste</v>
      </c>
    </row>
    <row r="2291" customFormat="false" ht="15" hidden="false" customHeight="false" outlineLevel="0" collapsed="false">
      <c r="A2291" s="2" t="s">
        <v>2427</v>
      </c>
      <c r="B2291" s="2" t="s">
        <v>69</v>
      </c>
      <c r="C2291" s="2" t="s">
        <v>96</v>
      </c>
      <c r="D2291" s="2" t="s">
        <v>97</v>
      </c>
      <c r="E2291" s="13" t="n">
        <v>45488</v>
      </c>
      <c r="F2291" s="13" t="n">
        <v>46583</v>
      </c>
      <c r="G2291" s="2" t="s">
        <v>32</v>
      </c>
      <c r="H2291" s="2" t="s">
        <v>139</v>
      </c>
      <c r="I2291" s="2" t="s">
        <v>111</v>
      </c>
      <c r="J2291" s="2" t="s">
        <v>100</v>
      </c>
      <c r="K2291" s="14" t="n">
        <v>7159.03</v>
      </c>
      <c r="L2291" s="2" t="n">
        <f aca="false">IF(E2291="","",ROUND((Indicadores!$B$4-E2291)/365.25,1))</f>
        <v>2.3</v>
      </c>
      <c r="M2291" s="2" t="str">
        <f aca="false">IF(E2291="","Virtual",IF(L2291&gt;=Indicadores!$B$6,"Fim de Vida",IF(L2291&gt;=Indicadores!$B$5,"Envelhecendo","Atual")))</f>
        <v>Atual</v>
      </c>
      <c r="N2291" s="2" t="str">
        <f aca="false">IF(F2291="","N/A",IF(F2291&lt;Indicadores!$B$4,"Vencida","Vigente"))</f>
        <v>Vigente</v>
      </c>
      <c r="O2291" s="2" t="str">
        <f aca="false">INDEX(Locais!$B$2:$B$13,MATCH(H2291,Locais!$A$2:$A$13,0))</f>
        <v>Regional - Rio de Janeiro</v>
      </c>
      <c r="P2291" s="2" t="str">
        <f aca="false">INDEX(Locais!$C$2:$C$13,MATCH(H2291,Locais!$A$2:$A$13,0))</f>
        <v>Sudeste</v>
      </c>
    </row>
    <row r="2292" customFormat="false" ht="15" hidden="false" customHeight="false" outlineLevel="0" collapsed="false">
      <c r="A2292" s="2" t="s">
        <v>2428</v>
      </c>
      <c r="B2292" s="2" t="s">
        <v>71</v>
      </c>
      <c r="C2292" s="2" t="s">
        <v>96</v>
      </c>
      <c r="D2292" s="2" t="s">
        <v>171</v>
      </c>
      <c r="E2292" s="13" t="n">
        <v>44693</v>
      </c>
      <c r="F2292" s="13" t="n">
        <v>45788</v>
      </c>
      <c r="G2292" s="2" t="s">
        <v>34</v>
      </c>
      <c r="H2292" s="2" t="s">
        <v>119</v>
      </c>
      <c r="I2292" s="2" t="s">
        <v>136</v>
      </c>
      <c r="J2292" s="2" t="s">
        <v>100</v>
      </c>
      <c r="K2292" s="14" t="n">
        <v>2962.87</v>
      </c>
      <c r="L2292" s="2" t="n">
        <f aca="false">IF(E2292="","",ROUND((Indicadores!$B$4-E2292)/365.25,1))</f>
        <v>4.4</v>
      </c>
      <c r="M2292" s="2" t="str">
        <f aca="false">IF(E2292="","Virtual",IF(L2292&gt;=Indicadores!$B$6,"Fim de Vida",IF(L2292&gt;=Indicadores!$B$5,"Envelhecendo","Atual")))</f>
        <v>Envelhecendo</v>
      </c>
      <c r="N2292" s="2" t="str">
        <f aca="false">IF(F2292="","N/A",IF(F2292&lt;Indicadores!$B$4,"Vencida","Vigente"))</f>
        <v>Vencida</v>
      </c>
      <c r="O2292" s="2" t="str">
        <f aca="false">INDEX(Locais!$B$2:$B$13,MATCH(H2292,Locais!$A$2:$A$13,0))</f>
        <v>Regional - São Paulo</v>
      </c>
      <c r="P2292" s="2" t="str">
        <f aca="false">INDEX(Locais!$C$2:$C$13,MATCH(H2292,Locais!$A$2:$A$13,0))</f>
        <v>Sudeste</v>
      </c>
    </row>
    <row r="2293" customFormat="false" ht="15" hidden="false" customHeight="false" outlineLevel="0" collapsed="false">
      <c r="A2293" s="2" t="s">
        <v>2429</v>
      </c>
      <c r="B2293" s="2" t="s">
        <v>69</v>
      </c>
      <c r="C2293" s="2" t="s">
        <v>126</v>
      </c>
      <c r="D2293" s="2" t="s">
        <v>169</v>
      </c>
      <c r="E2293" s="13" t="n">
        <v>44770</v>
      </c>
      <c r="F2293" s="13" t="n">
        <v>45865</v>
      </c>
      <c r="G2293" s="2" t="s">
        <v>32</v>
      </c>
      <c r="H2293" s="2" t="s">
        <v>119</v>
      </c>
      <c r="I2293" s="2" t="s">
        <v>136</v>
      </c>
      <c r="J2293" s="2" t="s">
        <v>100</v>
      </c>
      <c r="K2293" s="14" t="n">
        <v>7075.05</v>
      </c>
      <c r="L2293" s="2" t="n">
        <f aca="false">IF(E2293="","",ROUND((Indicadores!$B$4-E2293)/365.25,1))</f>
        <v>4.2</v>
      </c>
      <c r="M2293" s="2" t="str">
        <f aca="false">IF(E2293="","Virtual",IF(L2293&gt;=Indicadores!$B$6,"Fim de Vida",IF(L2293&gt;=Indicadores!$B$5,"Envelhecendo","Atual")))</f>
        <v>Envelhecendo</v>
      </c>
      <c r="N2293" s="2" t="str">
        <f aca="false">IF(F2293="","N/A",IF(F2293&lt;Indicadores!$B$4,"Vencida","Vigente"))</f>
        <v>Vencida</v>
      </c>
      <c r="O2293" s="2" t="str">
        <f aca="false">INDEX(Locais!$B$2:$B$13,MATCH(H2293,Locais!$A$2:$A$13,0))</f>
        <v>Regional - São Paulo</v>
      </c>
      <c r="P2293" s="2" t="str">
        <f aca="false">INDEX(Locais!$C$2:$C$13,MATCH(H2293,Locais!$A$2:$A$13,0))</f>
        <v>Sudeste</v>
      </c>
    </row>
    <row r="2294" customFormat="false" ht="15" hidden="false" customHeight="false" outlineLevel="0" collapsed="false">
      <c r="A2294" s="2" t="s">
        <v>2430</v>
      </c>
      <c r="B2294" s="2" t="s">
        <v>69</v>
      </c>
      <c r="C2294" s="2" t="s">
        <v>96</v>
      </c>
      <c r="D2294" s="2" t="s">
        <v>117</v>
      </c>
      <c r="E2294" s="13" t="n">
        <v>45166</v>
      </c>
      <c r="F2294" s="13" t="n">
        <v>46261</v>
      </c>
      <c r="G2294" s="2" t="s">
        <v>151</v>
      </c>
      <c r="H2294" s="2" t="s">
        <v>108</v>
      </c>
      <c r="I2294" s="2" t="s">
        <v>133</v>
      </c>
      <c r="J2294" s="2" t="s">
        <v>137</v>
      </c>
      <c r="K2294" s="14" t="n">
        <v>8482.94</v>
      </c>
      <c r="L2294" s="2" t="n">
        <f aca="false">IF(E2294="","",ROUND((Indicadores!$B$4-E2294)/365.25,1))</f>
        <v>3.1</v>
      </c>
      <c r="M2294" s="2" t="str">
        <f aca="false">IF(E2294="","Virtual",IF(L2294&gt;=Indicadores!$B$6,"Fim de Vida",IF(L2294&gt;=Indicadores!$B$5,"Envelhecendo","Atual")))</f>
        <v>Envelhecendo</v>
      </c>
      <c r="N2294" s="2" t="str">
        <f aca="false">IF(F2294="","N/A",IF(F2294&lt;Indicadores!$B$4,"Vencida","Vigente"))</f>
        <v>Vencida</v>
      </c>
      <c r="O2294" s="2" t="str">
        <f aca="false">INDEX(Locais!$B$2:$B$13,MATCH(H2294,Locais!$A$2:$A$13,0))</f>
        <v>Regional - Porto Alegre</v>
      </c>
      <c r="P2294" s="2" t="str">
        <f aca="false">INDEX(Locais!$C$2:$C$13,MATCH(H2294,Locais!$A$2:$A$13,0))</f>
        <v>Sul</v>
      </c>
    </row>
    <row r="2295" customFormat="false" ht="15" hidden="false" customHeight="false" outlineLevel="0" collapsed="false">
      <c r="A2295" s="2" t="s">
        <v>2431</v>
      </c>
      <c r="B2295" s="2" t="s">
        <v>68</v>
      </c>
      <c r="C2295" s="2" t="s">
        <v>96</v>
      </c>
      <c r="D2295" s="2" t="s">
        <v>107</v>
      </c>
      <c r="E2295" s="13" t="n">
        <v>45012</v>
      </c>
      <c r="F2295" s="13" t="n">
        <v>46107</v>
      </c>
      <c r="G2295" s="2" t="s">
        <v>32</v>
      </c>
      <c r="H2295" s="2" t="s">
        <v>104</v>
      </c>
      <c r="I2295" s="2" t="s">
        <v>142</v>
      </c>
      <c r="J2295" s="2" t="s">
        <v>100</v>
      </c>
      <c r="K2295" s="14" t="n">
        <v>4673.69</v>
      </c>
      <c r="L2295" s="2" t="n">
        <f aca="false">IF(E2295="","",ROUND((Indicadores!$B$4-E2295)/365.25,1))</f>
        <v>3.6</v>
      </c>
      <c r="M2295" s="2" t="str">
        <f aca="false">IF(E2295="","Virtual",IF(L2295&gt;=Indicadores!$B$6,"Fim de Vida",IF(L2295&gt;=Indicadores!$B$5,"Envelhecendo","Atual")))</f>
        <v>Envelhecendo</v>
      </c>
      <c r="N2295" s="2" t="str">
        <f aca="false">IF(F2295="","N/A",IF(F2295&lt;Indicadores!$B$4,"Vencida","Vigente"))</f>
        <v>Vencida</v>
      </c>
      <c r="O2295" s="2" t="str">
        <f aca="false">INDEX(Locais!$B$2:$B$13,MATCH(H2295,Locais!$A$2:$A$13,0))</f>
        <v>Regional - Fortaleza</v>
      </c>
      <c r="P2295" s="2" t="str">
        <f aca="false">INDEX(Locais!$C$2:$C$13,MATCH(H2295,Locais!$A$2:$A$13,0))</f>
        <v>Nordeste</v>
      </c>
    </row>
    <row r="2296" customFormat="false" ht="15" hidden="false" customHeight="false" outlineLevel="0" collapsed="false">
      <c r="A2296" s="2" t="s">
        <v>2432</v>
      </c>
      <c r="B2296" s="2" t="s">
        <v>68</v>
      </c>
      <c r="C2296" s="2" t="s">
        <v>96</v>
      </c>
      <c r="D2296" s="2" t="s">
        <v>107</v>
      </c>
      <c r="E2296" s="13" t="n">
        <v>44653</v>
      </c>
      <c r="F2296" s="13" t="n">
        <v>45748</v>
      </c>
      <c r="G2296" s="2" t="s">
        <v>135</v>
      </c>
      <c r="H2296" s="2" t="s">
        <v>123</v>
      </c>
      <c r="I2296" s="2" t="s">
        <v>130</v>
      </c>
      <c r="J2296" s="2" t="s">
        <v>137</v>
      </c>
      <c r="K2296" s="14" t="n">
        <v>4787.13</v>
      </c>
      <c r="L2296" s="2" t="n">
        <f aca="false">IF(E2296="","",ROUND((Indicadores!$B$4-E2296)/365.25,1))</f>
        <v>4.5</v>
      </c>
      <c r="M2296" s="2" t="str">
        <f aca="false">IF(E2296="","Virtual",IF(L2296&gt;=Indicadores!$B$6,"Fim de Vida",IF(L2296&gt;=Indicadores!$B$5,"Envelhecendo","Atual")))</f>
        <v>Envelhecendo</v>
      </c>
      <c r="N2296" s="2" t="str">
        <f aca="false">IF(F2296="","N/A",IF(F2296&lt;Indicadores!$B$4,"Vencida","Vigente"))</f>
        <v>Vencida</v>
      </c>
      <c r="O2296" s="2" t="str">
        <f aca="false">INDEX(Locais!$B$2:$B$13,MATCH(H2296,Locais!$A$2:$A$13,0))</f>
        <v>Regional - Goiânia</v>
      </c>
      <c r="P2296" s="2" t="str">
        <f aca="false">INDEX(Locais!$C$2:$C$13,MATCH(H2296,Locais!$A$2:$A$13,0))</f>
        <v>Centro-Oeste</v>
      </c>
    </row>
    <row r="2297" customFormat="false" ht="15" hidden="false" customHeight="false" outlineLevel="0" collapsed="false">
      <c r="A2297" s="2" t="s">
        <v>2433</v>
      </c>
      <c r="B2297" s="2" t="s">
        <v>69</v>
      </c>
      <c r="C2297" s="2" t="s">
        <v>102</v>
      </c>
      <c r="D2297" s="2" t="s">
        <v>113</v>
      </c>
      <c r="E2297" s="13" t="n">
        <v>45253</v>
      </c>
      <c r="F2297" s="13" t="n">
        <v>46348</v>
      </c>
      <c r="G2297" s="2" t="s">
        <v>32</v>
      </c>
      <c r="H2297" s="2" t="s">
        <v>98</v>
      </c>
      <c r="I2297" s="2" t="s">
        <v>120</v>
      </c>
      <c r="J2297" s="2" t="s">
        <v>100</v>
      </c>
      <c r="K2297" s="14" t="n">
        <v>10323.81</v>
      </c>
      <c r="L2297" s="2" t="n">
        <f aca="false">IF(E2297="","",ROUND((Indicadores!$B$4-E2297)/365.25,1))</f>
        <v>2.9</v>
      </c>
      <c r="M2297" s="2" t="str">
        <f aca="false">IF(E2297="","Virtual",IF(L2297&gt;=Indicadores!$B$6,"Fim de Vida",IF(L2297&gt;=Indicadores!$B$5,"Envelhecendo","Atual")))</f>
        <v>Atual</v>
      </c>
      <c r="N2297" s="2" t="str">
        <f aca="false">IF(F2297="","N/A",IF(F2297&lt;Indicadores!$B$4,"Vencida","Vigente"))</f>
        <v>Vigente</v>
      </c>
      <c r="O2297" s="2" t="str">
        <f aca="false">INDEX(Locais!$B$2:$B$13,MATCH(H2297,Locais!$A$2:$A$13,0))</f>
        <v>Sede - Brasília</v>
      </c>
      <c r="P2297" s="2" t="str">
        <f aca="false">INDEX(Locais!$C$2:$C$13,MATCH(H2297,Locais!$A$2:$A$13,0))</f>
        <v>Centro-Oeste</v>
      </c>
    </row>
    <row r="2298" customFormat="false" ht="15" hidden="false" customHeight="false" outlineLevel="0" collapsed="false">
      <c r="A2298" s="2" t="s">
        <v>2434</v>
      </c>
      <c r="B2298" s="2" t="s">
        <v>69</v>
      </c>
      <c r="C2298" s="2" t="s">
        <v>96</v>
      </c>
      <c r="D2298" s="2" t="s">
        <v>97</v>
      </c>
      <c r="E2298" s="13" t="n">
        <v>44870</v>
      </c>
      <c r="F2298" s="13" t="n">
        <v>45965</v>
      </c>
      <c r="G2298" s="2" t="s">
        <v>32</v>
      </c>
      <c r="H2298" s="2" t="s">
        <v>119</v>
      </c>
      <c r="I2298" s="2" t="s">
        <v>130</v>
      </c>
      <c r="J2298" s="2" t="s">
        <v>100</v>
      </c>
      <c r="K2298" s="14" t="n">
        <v>9852.91</v>
      </c>
      <c r="L2298" s="2" t="n">
        <f aca="false">IF(E2298="","",ROUND((Indicadores!$B$4-E2298)/365.25,1))</f>
        <v>4</v>
      </c>
      <c r="M2298" s="2" t="str">
        <f aca="false">IF(E2298="","Virtual",IF(L2298&gt;=Indicadores!$B$6,"Fim de Vida",IF(L2298&gt;=Indicadores!$B$5,"Envelhecendo","Atual")))</f>
        <v>Envelhecendo</v>
      </c>
      <c r="N2298" s="2" t="str">
        <f aca="false">IF(F2298="","N/A",IF(F2298&lt;Indicadores!$B$4,"Vencida","Vigente"))</f>
        <v>Vencida</v>
      </c>
      <c r="O2298" s="2" t="str">
        <f aca="false">INDEX(Locais!$B$2:$B$13,MATCH(H2298,Locais!$A$2:$A$13,0))</f>
        <v>Regional - São Paulo</v>
      </c>
      <c r="P2298" s="2" t="str">
        <f aca="false">INDEX(Locais!$C$2:$C$13,MATCH(H2298,Locais!$A$2:$A$13,0))</f>
        <v>Sudeste</v>
      </c>
    </row>
    <row r="2299" customFormat="false" ht="15" hidden="false" customHeight="false" outlineLevel="0" collapsed="false">
      <c r="A2299" s="2" t="s">
        <v>2435</v>
      </c>
      <c r="B2299" s="2" t="s">
        <v>69</v>
      </c>
      <c r="C2299" s="2" t="s">
        <v>126</v>
      </c>
      <c r="D2299" s="2" t="s">
        <v>169</v>
      </c>
      <c r="E2299" s="13" t="n">
        <v>43051</v>
      </c>
      <c r="F2299" s="13" t="n">
        <v>44146</v>
      </c>
      <c r="G2299" s="2" t="s">
        <v>118</v>
      </c>
      <c r="H2299" s="2" t="s">
        <v>98</v>
      </c>
      <c r="I2299" s="2" t="s">
        <v>109</v>
      </c>
      <c r="J2299" s="2" t="s">
        <v>100</v>
      </c>
      <c r="K2299" s="14" t="n">
        <v>8694.64</v>
      </c>
      <c r="L2299" s="2" t="n">
        <f aca="false">IF(E2299="","",ROUND((Indicadores!$B$4-E2299)/365.25,1))</f>
        <v>8.9</v>
      </c>
      <c r="M2299" s="2" t="str">
        <f aca="false">IF(E2299="","Virtual",IF(L2299&gt;=Indicadores!$B$6,"Fim de Vida",IF(L2299&gt;=Indicadores!$B$5,"Envelhecendo","Atual")))</f>
        <v>Fim de Vida</v>
      </c>
      <c r="N2299" s="2" t="str">
        <f aca="false">IF(F2299="","N/A",IF(F2299&lt;Indicadores!$B$4,"Vencida","Vigente"))</f>
        <v>Vencida</v>
      </c>
      <c r="O2299" s="2" t="str">
        <f aca="false">INDEX(Locais!$B$2:$B$13,MATCH(H2299,Locais!$A$2:$A$13,0))</f>
        <v>Sede - Brasília</v>
      </c>
      <c r="P2299" s="2" t="str">
        <f aca="false">INDEX(Locais!$C$2:$C$13,MATCH(H2299,Locais!$A$2:$A$13,0))</f>
        <v>Centro-Oeste</v>
      </c>
    </row>
    <row r="2300" customFormat="false" ht="15" hidden="false" customHeight="false" outlineLevel="0" collapsed="false">
      <c r="A2300" s="2" t="s">
        <v>2436</v>
      </c>
      <c r="B2300" s="2" t="s">
        <v>68</v>
      </c>
      <c r="C2300" s="2" t="s">
        <v>102</v>
      </c>
      <c r="D2300" s="2" t="s">
        <v>103</v>
      </c>
      <c r="E2300" s="13" t="n">
        <v>45556</v>
      </c>
      <c r="F2300" s="13" t="n">
        <v>46651</v>
      </c>
      <c r="G2300" s="2" t="s">
        <v>34</v>
      </c>
      <c r="H2300" s="2" t="s">
        <v>141</v>
      </c>
      <c r="I2300" s="2" t="s">
        <v>133</v>
      </c>
      <c r="J2300" s="2" t="s">
        <v>100</v>
      </c>
      <c r="K2300" s="14" t="n">
        <v>6466.08</v>
      </c>
      <c r="L2300" s="2" t="n">
        <f aca="false">IF(E2300="","",ROUND((Indicadores!$B$4-E2300)/365.25,1))</f>
        <v>2.1</v>
      </c>
      <c r="M2300" s="2" t="str">
        <f aca="false">IF(E2300="","Virtual",IF(L2300&gt;=Indicadores!$B$6,"Fim de Vida",IF(L2300&gt;=Indicadores!$B$5,"Envelhecendo","Atual")))</f>
        <v>Atual</v>
      </c>
      <c r="N2300" s="2" t="str">
        <f aca="false">IF(F2300="","N/A",IF(F2300&lt;Indicadores!$B$4,"Vencida","Vigente"))</f>
        <v>Vigente</v>
      </c>
      <c r="O2300" s="2" t="str">
        <f aca="false">INDEX(Locais!$B$2:$B$13,MATCH(H2300,Locais!$A$2:$A$13,0))</f>
        <v>Regional - Curitiba</v>
      </c>
      <c r="P2300" s="2" t="str">
        <f aca="false">INDEX(Locais!$C$2:$C$13,MATCH(H2300,Locais!$A$2:$A$13,0))</f>
        <v>Sul</v>
      </c>
    </row>
    <row r="2301" customFormat="false" ht="15" hidden="false" customHeight="false" outlineLevel="0" collapsed="false">
      <c r="A2301" s="2" t="s">
        <v>2437</v>
      </c>
      <c r="B2301" s="2" t="s">
        <v>69</v>
      </c>
      <c r="C2301" s="2" t="s">
        <v>96</v>
      </c>
      <c r="D2301" s="2" t="s">
        <v>117</v>
      </c>
      <c r="E2301" s="13" t="n">
        <v>45486</v>
      </c>
      <c r="F2301" s="13" t="n">
        <v>46581</v>
      </c>
      <c r="G2301" s="2" t="s">
        <v>32</v>
      </c>
      <c r="H2301" s="2" t="s">
        <v>128</v>
      </c>
      <c r="I2301" s="2" t="s">
        <v>109</v>
      </c>
      <c r="J2301" s="2" t="s">
        <v>100</v>
      </c>
      <c r="K2301" s="14" t="n">
        <v>8132.46</v>
      </c>
      <c r="L2301" s="2" t="n">
        <f aca="false">IF(E2301="","",ROUND((Indicadores!$B$4-E2301)/365.25,1))</f>
        <v>2.3</v>
      </c>
      <c r="M2301" s="2" t="str">
        <f aca="false">IF(E2301="","Virtual",IF(L2301&gt;=Indicadores!$B$6,"Fim de Vida",IF(L2301&gt;=Indicadores!$B$5,"Envelhecendo","Atual")))</f>
        <v>Atual</v>
      </c>
      <c r="N2301" s="2" t="str">
        <f aca="false">IF(F2301="","N/A",IF(F2301&lt;Indicadores!$B$4,"Vencida","Vigente"))</f>
        <v>Vigente</v>
      </c>
      <c r="O2301" s="2" t="str">
        <f aca="false">INDEX(Locais!$B$2:$B$13,MATCH(H2301,Locais!$A$2:$A$13,0))</f>
        <v>Regional - Recife</v>
      </c>
      <c r="P2301" s="2" t="str">
        <f aca="false">INDEX(Locais!$C$2:$C$13,MATCH(H2301,Locais!$A$2:$A$13,0))</f>
        <v>Nordeste</v>
      </c>
    </row>
    <row r="2302" customFormat="false" ht="15" hidden="false" customHeight="false" outlineLevel="0" collapsed="false">
      <c r="A2302" s="2" t="s">
        <v>2438</v>
      </c>
      <c r="B2302" s="2" t="s">
        <v>69</v>
      </c>
      <c r="C2302" s="2" t="s">
        <v>96</v>
      </c>
      <c r="D2302" s="2" t="s">
        <v>97</v>
      </c>
      <c r="E2302" s="13" t="n">
        <v>45912</v>
      </c>
      <c r="F2302" s="13" t="n">
        <v>47007</v>
      </c>
      <c r="G2302" s="2" t="s">
        <v>36</v>
      </c>
      <c r="H2302" s="2" t="s">
        <v>165</v>
      </c>
      <c r="I2302" s="2" t="s">
        <v>120</v>
      </c>
      <c r="J2302" s="2" t="s">
        <v>100</v>
      </c>
      <c r="K2302" s="14" t="n">
        <v>8395.86</v>
      </c>
      <c r="L2302" s="2" t="n">
        <f aca="false">IF(E2302="","",ROUND((Indicadores!$B$4-E2302)/365.25,1))</f>
        <v>1.1</v>
      </c>
      <c r="M2302" s="2" t="str">
        <f aca="false">IF(E2302="","Virtual",IF(L2302&gt;=Indicadores!$B$6,"Fim de Vida",IF(L2302&gt;=Indicadores!$B$5,"Envelhecendo","Atual")))</f>
        <v>Atual</v>
      </c>
      <c r="N2302" s="2" t="str">
        <f aca="false">IF(F2302="","N/A",IF(F2302&lt;Indicadores!$B$4,"Vencida","Vigente"))</f>
        <v>Vigente</v>
      </c>
      <c r="O2302" s="2" t="str">
        <f aca="false">INDEX(Locais!$B$2:$B$13,MATCH(H2302,Locais!$A$2:$A$13,0))</f>
        <v>Regional - Salvador</v>
      </c>
      <c r="P2302" s="2" t="str">
        <f aca="false">INDEX(Locais!$C$2:$C$13,MATCH(H2302,Locais!$A$2:$A$13,0))</f>
        <v>Nordeste</v>
      </c>
    </row>
    <row r="2303" customFormat="false" ht="15" hidden="false" customHeight="false" outlineLevel="0" collapsed="false">
      <c r="A2303" s="2" t="s">
        <v>2439</v>
      </c>
      <c r="B2303" s="2" t="s">
        <v>68</v>
      </c>
      <c r="C2303" s="2" t="s">
        <v>126</v>
      </c>
      <c r="D2303" s="2" t="s">
        <v>127</v>
      </c>
      <c r="E2303" s="13" t="n">
        <v>43793</v>
      </c>
      <c r="F2303" s="13" t="n">
        <v>44888</v>
      </c>
      <c r="G2303" s="2" t="s">
        <v>32</v>
      </c>
      <c r="H2303" s="2" t="s">
        <v>139</v>
      </c>
      <c r="I2303" s="2" t="s">
        <v>120</v>
      </c>
      <c r="J2303" s="2" t="s">
        <v>100</v>
      </c>
      <c r="K2303" s="14" t="n">
        <v>5546.72</v>
      </c>
      <c r="L2303" s="2" t="n">
        <f aca="false">IF(E2303="","",ROUND((Indicadores!$B$4-E2303)/365.25,1))</f>
        <v>6.9</v>
      </c>
      <c r="M2303" s="2" t="str">
        <f aca="false">IF(E2303="","Virtual",IF(L2303&gt;=Indicadores!$B$6,"Fim de Vida",IF(L2303&gt;=Indicadores!$B$5,"Envelhecendo","Atual")))</f>
        <v>Fim de Vida</v>
      </c>
      <c r="N2303" s="2" t="str">
        <f aca="false">IF(F2303="","N/A",IF(F2303&lt;Indicadores!$B$4,"Vencida","Vigente"))</f>
        <v>Vencida</v>
      </c>
      <c r="O2303" s="2" t="str">
        <f aca="false">INDEX(Locais!$B$2:$B$13,MATCH(H2303,Locais!$A$2:$A$13,0))</f>
        <v>Regional - Rio de Janeiro</v>
      </c>
      <c r="P2303" s="2" t="str">
        <f aca="false">INDEX(Locais!$C$2:$C$13,MATCH(H2303,Locais!$A$2:$A$13,0))</f>
        <v>Sudeste</v>
      </c>
    </row>
    <row r="2304" customFormat="false" ht="15" hidden="false" customHeight="false" outlineLevel="0" collapsed="false">
      <c r="A2304" s="2" t="s">
        <v>2440</v>
      </c>
      <c r="B2304" s="2" t="s">
        <v>69</v>
      </c>
      <c r="C2304" s="2" t="s">
        <v>102</v>
      </c>
      <c r="D2304" s="2" t="s">
        <v>113</v>
      </c>
      <c r="E2304" s="13" t="n">
        <v>45859</v>
      </c>
      <c r="F2304" s="13" t="n">
        <v>46954</v>
      </c>
      <c r="G2304" s="2" t="s">
        <v>32</v>
      </c>
      <c r="H2304" s="2" t="s">
        <v>139</v>
      </c>
      <c r="I2304" s="2" t="s">
        <v>133</v>
      </c>
      <c r="J2304" s="2" t="s">
        <v>100</v>
      </c>
      <c r="K2304" s="14" t="n">
        <v>10160.16</v>
      </c>
      <c r="L2304" s="2" t="n">
        <f aca="false">IF(E2304="","",ROUND((Indicadores!$B$4-E2304)/365.25,1))</f>
        <v>1.2</v>
      </c>
      <c r="M2304" s="2" t="str">
        <f aca="false">IF(E2304="","Virtual",IF(L2304&gt;=Indicadores!$B$6,"Fim de Vida",IF(L2304&gt;=Indicadores!$B$5,"Envelhecendo","Atual")))</f>
        <v>Atual</v>
      </c>
      <c r="N2304" s="2" t="str">
        <f aca="false">IF(F2304="","N/A",IF(F2304&lt;Indicadores!$B$4,"Vencida","Vigente"))</f>
        <v>Vigente</v>
      </c>
      <c r="O2304" s="2" t="str">
        <f aca="false">INDEX(Locais!$B$2:$B$13,MATCH(H2304,Locais!$A$2:$A$13,0))</f>
        <v>Regional - Rio de Janeiro</v>
      </c>
      <c r="P2304" s="2" t="str">
        <f aca="false">INDEX(Locais!$C$2:$C$13,MATCH(H2304,Locais!$A$2:$A$13,0))</f>
        <v>Sudeste</v>
      </c>
    </row>
    <row r="2305" customFormat="false" ht="15" hidden="false" customHeight="false" outlineLevel="0" collapsed="false">
      <c r="A2305" s="2" t="s">
        <v>2441</v>
      </c>
      <c r="B2305" s="2" t="s">
        <v>69</v>
      </c>
      <c r="C2305" s="2" t="s">
        <v>126</v>
      </c>
      <c r="D2305" s="2" t="s">
        <v>169</v>
      </c>
      <c r="E2305" s="13" t="n">
        <v>44051</v>
      </c>
      <c r="F2305" s="13" t="n">
        <v>45146</v>
      </c>
      <c r="G2305" s="2" t="s">
        <v>34</v>
      </c>
      <c r="H2305" s="2" t="s">
        <v>145</v>
      </c>
      <c r="I2305" s="2" t="s">
        <v>142</v>
      </c>
      <c r="J2305" s="2" t="s">
        <v>100</v>
      </c>
      <c r="K2305" s="14" t="n">
        <v>8893.53</v>
      </c>
      <c r="L2305" s="2" t="n">
        <f aca="false">IF(E2305="","",ROUND((Indicadores!$B$4-E2305)/365.25,1))</f>
        <v>6.2</v>
      </c>
      <c r="M2305" s="2" t="str">
        <f aca="false">IF(E2305="","Virtual",IF(L2305&gt;=Indicadores!$B$6,"Fim de Vida",IF(L2305&gt;=Indicadores!$B$5,"Envelhecendo","Atual")))</f>
        <v>Fim de Vida</v>
      </c>
      <c r="N2305" s="2" t="str">
        <f aca="false">IF(F2305="","N/A",IF(F2305&lt;Indicadores!$B$4,"Vencida","Vigente"))</f>
        <v>Vencida</v>
      </c>
      <c r="O2305" s="2" t="str">
        <f aca="false">INDEX(Locais!$B$2:$B$13,MATCH(H2305,Locais!$A$2:$A$13,0))</f>
        <v>Regional - Belém</v>
      </c>
      <c r="P2305" s="2" t="str">
        <f aca="false">INDEX(Locais!$C$2:$C$13,MATCH(H2305,Locais!$A$2:$A$13,0))</f>
        <v>Norte</v>
      </c>
    </row>
    <row r="2306" customFormat="false" ht="15" hidden="false" customHeight="false" outlineLevel="0" collapsed="false">
      <c r="A2306" s="2" t="s">
        <v>2442</v>
      </c>
      <c r="B2306" s="2" t="s">
        <v>69</v>
      </c>
      <c r="C2306" s="2" t="s">
        <v>126</v>
      </c>
      <c r="D2306" s="2" t="s">
        <v>169</v>
      </c>
      <c r="E2306" s="13" t="n">
        <v>43717</v>
      </c>
      <c r="F2306" s="13" t="n">
        <v>44812</v>
      </c>
      <c r="G2306" s="2" t="s">
        <v>32</v>
      </c>
      <c r="H2306" s="2" t="s">
        <v>98</v>
      </c>
      <c r="I2306" s="2" t="s">
        <v>111</v>
      </c>
      <c r="J2306" s="2" t="s">
        <v>100</v>
      </c>
      <c r="K2306" s="14" t="n">
        <v>9478.89</v>
      </c>
      <c r="L2306" s="2" t="n">
        <f aca="false">IF(E2306="","",ROUND((Indicadores!$B$4-E2306)/365.25,1))</f>
        <v>7.1</v>
      </c>
      <c r="M2306" s="2" t="str">
        <f aca="false">IF(E2306="","Virtual",IF(L2306&gt;=Indicadores!$B$6,"Fim de Vida",IF(L2306&gt;=Indicadores!$B$5,"Envelhecendo","Atual")))</f>
        <v>Fim de Vida</v>
      </c>
      <c r="N2306" s="2" t="str">
        <f aca="false">IF(F2306="","N/A",IF(F2306&lt;Indicadores!$B$4,"Vencida","Vigente"))</f>
        <v>Vencida</v>
      </c>
      <c r="O2306" s="2" t="str">
        <f aca="false">INDEX(Locais!$B$2:$B$13,MATCH(H2306,Locais!$A$2:$A$13,0))</f>
        <v>Sede - Brasília</v>
      </c>
      <c r="P2306" s="2" t="str">
        <f aca="false">INDEX(Locais!$C$2:$C$13,MATCH(H2306,Locais!$A$2:$A$13,0))</f>
        <v>Centro-Oeste</v>
      </c>
    </row>
    <row r="2307" customFormat="false" ht="15" hidden="false" customHeight="false" outlineLevel="0" collapsed="false">
      <c r="A2307" s="2" t="s">
        <v>2443</v>
      </c>
      <c r="B2307" s="2" t="s">
        <v>68</v>
      </c>
      <c r="C2307" s="2" t="s">
        <v>96</v>
      </c>
      <c r="D2307" s="2" t="s">
        <v>107</v>
      </c>
      <c r="E2307" s="13" t="n">
        <v>44023</v>
      </c>
      <c r="F2307" s="13" t="n">
        <v>45118</v>
      </c>
      <c r="G2307" s="2" t="s">
        <v>32</v>
      </c>
      <c r="H2307" s="2" t="s">
        <v>98</v>
      </c>
      <c r="I2307" s="2" t="s">
        <v>130</v>
      </c>
      <c r="J2307" s="2" t="s">
        <v>100</v>
      </c>
      <c r="K2307" s="14" t="n">
        <v>4938.39</v>
      </c>
      <c r="L2307" s="2" t="n">
        <f aca="false">IF(E2307="","",ROUND((Indicadores!$B$4-E2307)/365.25,1))</f>
        <v>6.3</v>
      </c>
      <c r="M2307" s="2" t="str">
        <f aca="false">IF(E2307="","Virtual",IF(L2307&gt;=Indicadores!$B$6,"Fim de Vida",IF(L2307&gt;=Indicadores!$B$5,"Envelhecendo","Atual")))</f>
        <v>Fim de Vida</v>
      </c>
      <c r="N2307" s="2" t="str">
        <f aca="false">IF(F2307="","N/A",IF(F2307&lt;Indicadores!$B$4,"Vencida","Vigente"))</f>
        <v>Vencida</v>
      </c>
      <c r="O2307" s="2" t="str">
        <f aca="false">INDEX(Locais!$B$2:$B$13,MATCH(H2307,Locais!$A$2:$A$13,0))</f>
        <v>Sede - Brasília</v>
      </c>
      <c r="P2307" s="2" t="str">
        <f aca="false">INDEX(Locais!$C$2:$C$13,MATCH(H2307,Locais!$A$2:$A$13,0))</f>
        <v>Centro-Oeste</v>
      </c>
    </row>
    <row r="2308" customFormat="false" ht="15" hidden="false" customHeight="false" outlineLevel="0" collapsed="false">
      <c r="A2308" s="2" t="s">
        <v>2444</v>
      </c>
      <c r="B2308" s="2" t="s">
        <v>71</v>
      </c>
      <c r="C2308" s="2" t="s">
        <v>96</v>
      </c>
      <c r="D2308" s="2" t="s">
        <v>171</v>
      </c>
      <c r="E2308" s="13" t="n">
        <v>44337</v>
      </c>
      <c r="F2308" s="13" t="n">
        <v>45432</v>
      </c>
      <c r="G2308" s="2" t="s">
        <v>32</v>
      </c>
      <c r="H2308" s="2" t="s">
        <v>98</v>
      </c>
      <c r="I2308" s="2" t="s">
        <v>109</v>
      </c>
      <c r="J2308" s="2" t="s">
        <v>100</v>
      </c>
      <c r="K2308" s="14" t="n">
        <v>2345.35</v>
      </c>
      <c r="L2308" s="2" t="n">
        <f aca="false">IF(E2308="","",ROUND((Indicadores!$B$4-E2308)/365.25,1))</f>
        <v>5.4</v>
      </c>
      <c r="M2308" s="2" t="str">
        <f aca="false">IF(E2308="","Virtual",IF(L2308&gt;=Indicadores!$B$6,"Fim de Vida",IF(L2308&gt;=Indicadores!$B$5,"Envelhecendo","Atual")))</f>
        <v>Fim de Vida</v>
      </c>
      <c r="N2308" s="2" t="str">
        <f aca="false">IF(F2308="","N/A",IF(F2308&lt;Indicadores!$B$4,"Vencida","Vigente"))</f>
        <v>Vencida</v>
      </c>
      <c r="O2308" s="2" t="str">
        <f aca="false">INDEX(Locais!$B$2:$B$13,MATCH(H2308,Locais!$A$2:$A$13,0))</f>
        <v>Sede - Brasília</v>
      </c>
      <c r="P2308" s="2" t="str">
        <f aca="false">INDEX(Locais!$C$2:$C$13,MATCH(H2308,Locais!$A$2:$A$13,0))</f>
        <v>Centro-Oeste</v>
      </c>
    </row>
    <row r="2309" customFormat="false" ht="15" hidden="false" customHeight="false" outlineLevel="0" collapsed="false">
      <c r="A2309" s="2" t="s">
        <v>2445</v>
      </c>
      <c r="B2309" s="2" t="s">
        <v>69</v>
      </c>
      <c r="C2309" s="2" t="s">
        <v>126</v>
      </c>
      <c r="D2309" s="2" t="s">
        <v>169</v>
      </c>
      <c r="E2309" s="13" t="n">
        <v>45502</v>
      </c>
      <c r="F2309" s="13" t="n">
        <v>46597</v>
      </c>
      <c r="G2309" s="2" t="s">
        <v>32</v>
      </c>
      <c r="H2309" s="2" t="s">
        <v>119</v>
      </c>
      <c r="I2309" s="2" t="s">
        <v>124</v>
      </c>
      <c r="J2309" s="2" t="s">
        <v>100</v>
      </c>
      <c r="K2309" s="14" t="n">
        <v>10043.42</v>
      </c>
      <c r="L2309" s="2" t="n">
        <f aca="false">IF(E2309="","",ROUND((Indicadores!$B$4-E2309)/365.25,1))</f>
        <v>2.2</v>
      </c>
      <c r="M2309" s="2" t="str">
        <f aca="false">IF(E2309="","Virtual",IF(L2309&gt;=Indicadores!$B$6,"Fim de Vida",IF(L2309&gt;=Indicadores!$B$5,"Envelhecendo","Atual")))</f>
        <v>Atual</v>
      </c>
      <c r="N2309" s="2" t="str">
        <f aca="false">IF(F2309="","N/A",IF(F2309&lt;Indicadores!$B$4,"Vencida","Vigente"))</f>
        <v>Vigente</v>
      </c>
      <c r="O2309" s="2" t="str">
        <f aca="false">INDEX(Locais!$B$2:$B$13,MATCH(H2309,Locais!$A$2:$A$13,0))</f>
        <v>Regional - São Paulo</v>
      </c>
      <c r="P2309" s="2" t="str">
        <f aca="false">INDEX(Locais!$C$2:$C$13,MATCH(H2309,Locais!$A$2:$A$13,0))</f>
        <v>Sudeste</v>
      </c>
    </row>
    <row r="2310" customFormat="false" ht="15" hidden="false" customHeight="false" outlineLevel="0" collapsed="false">
      <c r="A2310" s="2" t="s">
        <v>2446</v>
      </c>
      <c r="B2310" s="2" t="s">
        <v>68</v>
      </c>
      <c r="C2310" s="2" t="s">
        <v>96</v>
      </c>
      <c r="D2310" s="2" t="s">
        <v>132</v>
      </c>
      <c r="E2310" s="13" t="n">
        <v>43997</v>
      </c>
      <c r="F2310" s="13" t="n">
        <v>45092</v>
      </c>
      <c r="G2310" s="2" t="s">
        <v>32</v>
      </c>
      <c r="H2310" s="2" t="s">
        <v>119</v>
      </c>
      <c r="I2310" s="2" t="s">
        <v>133</v>
      </c>
      <c r="J2310" s="2" t="s">
        <v>100</v>
      </c>
      <c r="K2310" s="14" t="n">
        <v>5257</v>
      </c>
      <c r="L2310" s="2" t="n">
        <f aca="false">IF(E2310="","",ROUND((Indicadores!$B$4-E2310)/365.25,1))</f>
        <v>6.3</v>
      </c>
      <c r="M2310" s="2" t="str">
        <f aca="false">IF(E2310="","Virtual",IF(L2310&gt;=Indicadores!$B$6,"Fim de Vida",IF(L2310&gt;=Indicadores!$B$5,"Envelhecendo","Atual")))</f>
        <v>Fim de Vida</v>
      </c>
      <c r="N2310" s="2" t="str">
        <f aca="false">IF(F2310="","N/A",IF(F2310&lt;Indicadores!$B$4,"Vencida","Vigente"))</f>
        <v>Vencida</v>
      </c>
      <c r="O2310" s="2" t="str">
        <f aca="false">INDEX(Locais!$B$2:$B$13,MATCH(H2310,Locais!$A$2:$A$13,0))</f>
        <v>Regional - São Paulo</v>
      </c>
      <c r="P2310" s="2" t="str">
        <f aca="false">INDEX(Locais!$C$2:$C$13,MATCH(H2310,Locais!$A$2:$A$13,0))</f>
        <v>Sudeste</v>
      </c>
    </row>
    <row r="2311" customFormat="false" ht="15" hidden="false" customHeight="false" outlineLevel="0" collapsed="false">
      <c r="A2311" s="2" t="s">
        <v>2447</v>
      </c>
      <c r="B2311" s="2" t="s">
        <v>69</v>
      </c>
      <c r="C2311" s="2" t="s">
        <v>96</v>
      </c>
      <c r="D2311" s="2" t="s">
        <v>117</v>
      </c>
      <c r="E2311" s="13" t="n">
        <v>44740</v>
      </c>
      <c r="F2311" s="13" t="n">
        <v>45835</v>
      </c>
      <c r="G2311" s="2" t="s">
        <v>32</v>
      </c>
      <c r="H2311" s="2" t="s">
        <v>139</v>
      </c>
      <c r="I2311" s="2" t="s">
        <v>133</v>
      </c>
      <c r="J2311" s="2" t="s">
        <v>100</v>
      </c>
      <c r="K2311" s="14" t="n">
        <v>9062.87</v>
      </c>
      <c r="L2311" s="2" t="n">
        <f aca="false">IF(E2311="","",ROUND((Indicadores!$B$4-E2311)/365.25,1))</f>
        <v>4.3</v>
      </c>
      <c r="M2311" s="2" t="str">
        <f aca="false">IF(E2311="","Virtual",IF(L2311&gt;=Indicadores!$B$6,"Fim de Vida",IF(L2311&gt;=Indicadores!$B$5,"Envelhecendo","Atual")))</f>
        <v>Envelhecendo</v>
      </c>
      <c r="N2311" s="2" t="str">
        <f aca="false">IF(F2311="","N/A",IF(F2311&lt;Indicadores!$B$4,"Vencida","Vigente"))</f>
        <v>Vencida</v>
      </c>
      <c r="O2311" s="2" t="str">
        <f aca="false">INDEX(Locais!$B$2:$B$13,MATCH(H2311,Locais!$A$2:$A$13,0))</f>
        <v>Regional - Rio de Janeiro</v>
      </c>
      <c r="P2311" s="2" t="str">
        <f aca="false">INDEX(Locais!$C$2:$C$13,MATCH(H2311,Locais!$A$2:$A$13,0))</f>
        <v>Sudeste</v>
      </c>
    </row>
    <row r="2312" customFormat="false" ht="15" hidden="false" customHeight="false" outlineLevel="0" collapsed="false">
      <c r="A2312" s="2" t="s">
        <v>2448</v>
      </c>
      <c r="B2312" s="2" t="s">
        <v>70</v>
      </c>
      <c r="C2312" s="2" t="s">
        <v>126</v>
      </c>
      <c r="D2312" s="2" t="s">
        <v>162</v>
      </c>
      <c r="E2312" s="13" t="n">
        <v>43515</v>
      </c>
      <c r="F2312" s="13" t="n">
        <v>45340</v>
      </c>
      <c r="G2312" s="2" t="s">
        <v>151</v>
      </c>
      <c r="H2312" s="2" t="s">
        <v>108</v>
      </c>
      <c r="I2312" s="2" t="s">
        <v>133</v>
      </c>
      <c r="J2312" s="2" t="s">
        <v>137</v>
      </c>
      <c r="K2312" s="14" t="n">
        <v>18006.88</v>
      </c>
      <c r="L2312" s="2" t="n">
        <f aca="false">IF(E2312="","",ROUND((Indicadores!$B$4-E2312)/365.25,1))</f>
        <v>7.7</v>
      </c>
      <c r="M2312" s="2" t="str">
        <f aca="false">IF(E2312="","Virtual",IF(L2312&gt;=Indicadores!$B$6,"Fim de Vida",IF(L2312&gt;=Indicadores!$B$5,"Envelhecendo","Atual")))</f>
        <v>Fim de Vida</v>
      </c>
      <c r="N2312" s="2" t="str">
        <f aca="false">IF(F2312="","N/A",IF(F2312&lt;Indicadores!$B$4,"Vencida","Vigente"))</f>
        <v>Vencida</v>
      </c>
      <c r="O2312" s="2" t="str">
        <f aca="false">INDEX(Locais!$B$2:$B$13,MATCH(H2312,Locais!$A$2:$A$13,0))</f>
        <v>Regional - Porto Alegre</v>
      </c>
      <c r="P2312" s="2" t="str">
        <f aca="false">INDEX(Locais!$C$2:$C$13,MATCH(H2312,Locais!$A$2:$A$13,0))</f>
        <v>Sul</v>
      </c>
    </row>
    <row r="2313" customFormat="false" ht="15" hidden="false" customHeight="false" outlineLevel="0" collapsed="false">
      <c r="A2313" s="2" t="s">
        <v>2449</v>
      </c>
      <c r="B2313" s="2" t="s">
        <v>69</v>
      </c>
      <c r="C2313" s="2" t="s">
        <v>126</v>
      </c>
      <c r="D2313" s="2" t="s">
        <v>169</v>
      </c>
      <c r="E2313" s="13" t="n">
        <v>45189</v>
      </c>
      <c r="F2313" s="13" t="n">
        <v>46284</v>
      </c>
      <c r="G2313" s="2" t="s">
        <v>32</v>
      </c>
      <c r="H2313" s="2" t="s">
        <v>119</v>
      </c>
      <c r="I2313" s="2" t="s">
        <v>142</v>
      </c>
      <c r="J2313" s="2" t="s">
        <v>100</v>
      </c>
      <c r="K2313" s="14" t="n">
        <v>8563.26</v>
      </c>
      <c r="L2313" s="2" t="n">
        <f aca="false">IF(E2313="","",ROUND((Indicadores!$B$4-E2313)/365.25,1))</f>
        <v>3.1</v>
      </c>
      <c r="M2313" s="2" t="str">
        <f aca="false">IF(E2313="","Virtual",IF(L2313&gt;=Indicadores!$B$6,"Fim de Vida",IF(L2313&gt;=Indicadores!$B$5,"Envelhecendo","Atual")))</f>
        <v>Envelhecendo</v>
      </c>
      <c r="N2313" s="2" t="str">
        <f aca="false">IF(F2313="","N/A",IF(F2313&lt;Indicadores!$B$4,"Vencida","Vigente"))</f>
        <v>Vencida</v>
      </c>
      <c r="O2313" s="2" t="str">
        <f aca="false">INDEX(Locais!$B$2:$B$13,MATCH(H2313,Locais!$A$2:$A$13,0))</f>
        <v>Regional - São Paulo</v>
      </c>
      <c r="P2313" s="2" t="str">
        <f aca="false">INDEX(Locais!$C$2:$C$13,MATCH(H2313,Locais!$A$2:$A$13,0))</f>
        <v>Sudeste</v>
      </c>
    </row>
    <row r="2314" customFormat="false" ht="15" hidden="false" customHeight="false" outlineLevel="0" collapsed="false">
      <c r="A2314" s="2" t="s">
        <v>2450</v>
      </c>
      <c r="B2314" s="2" t="s">
        <v>69</v>
      </c>
      <c r="C2314" s="2" t="s">
        <v>126</v>
      </c>
      <c r="D2314" s="2" t="s">
        <v>169</v>
      </c>
      <c r="E2314" s="13" t="n">
        <v>44237</v>
      </c>
      <c r="F2314" s="13" t="n">
        <v>45332</v>
      </c>
      <c r="G2314" s="2" t="s">
        <v>32</v>
      </c>
      <c r="H2314" s="2" t="s">
        <v>104</v>
      </c>
      <c r="I2314" s="2" t="s">
        <v>136</v>
      </c>
      <c r="J2314" s="2" t="s">
        <v>100</v>
      </c>
      <c r="K2314" s="14" t="n">
        <v>9326.2</v>
      </c>
      <c r="L2314" s="2" t="n">
        <f aca="false">IF(E2314="","",ROUND((Indicadores!$B$4-E2314)/365.25,1))</f>
        <v>5.7</v>
      </c>
      <c r="M2314" s="2" t="str">
        <f aca="false">IF(E2314="","Virtual",IF(L2314&gt;=Indicadores!$B$6,"Fim de Vida",IF(L2314&gt;=Indicadores!$B$5,"Envelhecendo","Atual")))</f>
        <v>Fim de Vida</v>
      </c>
      <c r="N2314" s="2" t="str">
        <f aca="false">IF(F2314="","N/A",IF(F2314&lt;Indicadores!$B$4,"Vencida","Vigente"))</f>
        <v>Vencida</v>
      </c>
      <c r="O2314" s="2" t="str">
        <f aca="false">INDEX(Locais!$B$2:$B$13,MATCH(H2314,Locais!$A$2:$A$13,0))</f>
        <v>Regional - Fortaleza</v>
      </c>
      <c r="P2314" s="2" t="str">
        <f aca="false">INDEX(Locais!$C$2:$C$13,MATCH(H2314,Locais!$A$2:$A$13,0))</f>
        <v>Nordeste</v>
      </c>
    </row>
    <row r="2315" customFormat="false" ht="15" hidden="false" customHeight="false" outlineLevel="0" collapsed="false">
      <c r="A2315" s="2" t="s">
        <v>2451</v>
      </c>
      <c r="B2315" s="2" t="s">
        <v>69</v>
      </c>
      <c r="C2315" s="2" t="s">
        <v>96</v>
      </c>
      <c r="D2315" s="2" t="s">
        <v>117</v>
      </c>
      <c r="E2315" s="13" t="n">
        <v>44877</v>
      </c>
      <c r="F2315" s="13" t="n">
        <v>45972</v>
      </c>
      <c r="G2315" s="2" t="s">
        <v>32</v>
      </c>
      <c r="H2315" s="2" t="s">
        <v>98</v>
      </c>
      <c r="I2315" s="2" t="s">
        <v>111</v>
      </c>
      <c r="J2315" s="2" t="s">
        <v>100</v>
      </c>
      <c r="K2315" s="14" t="n">
        <v>10385.72</v>
      </c>
      <c r="L2315" s="2" t="n">
        <f aca="false">IF(E2315="","",ROUND((Indicadores!$B$4-E2315)/365.25,1))</f>
        <v>3.9</v>
      </c>
      <c r="M2315" s="2" t="str">
        <f aca="false">IF(E2315="","Virtual",IF(L2315&gt;=Indicadores!$B$6,"Fim de Vida",IF(L2315&gt;=Indicadores!$B$5,"Envelhecendo","Atual")))</f>
        <v>Envelhecendo</v>
      </c>
      <c r="N2315" s="2" t="str">
        <f aca="false">IF(F2315="","N/A",IF(F2315&lt;Indicadores!$B$4,"Vencida","Vigente"))</f>
        <v>Vencida</v>
      </c>
      <c r="O2315" s="2" t="str">
        <f aca="false">INDEX(Locais!$B$2:$B$13,MATCH(H2315,Locais!$A$2:$A$13,0))</f>
        <v>Sede - Brasília</v>
      </c>
      <c r="P2315" s="2" t="str">
        <f aca="false">INDEX(Locais!$C$2:$C$13,MATCH(H2315,Locais!$A$2:$A$13,0))</f>
        <v>Centro-Oeste</v>
      </c>
    </row>
    <row r="2316" customFormat="false" ht="15" hidden="false" customHeight="false" outlineLevel="0" collapsed="false">
      <c r="A2316" s="2" t="s">
        <v>2452</v>
      </c>
      <c r="B2316" s="2" t="s">
        <v>68</v>
      </c>
      <c r="C2316" s="2" t="s">
        <v>102</v>
      </c>
      <c r="D2316" s="2" t="s">
        <v>103</v>
      </c>
      <c r="E2316" s="13" t="n">
        <v>45398</v>
      </c>
      <c r="F2316" s="13" t="n">
        <v>46493</v>
      </c>
      <c r="G2316" s="2" t="s">
        <v>32</v>
      </c>
      <c r="H2316" s="2" t="s">
        <v>163</v>
      </c>
      <c r="I2316" s="2" t="s">
        <v>130</v>
      </c>
      <c r="J2316" s="2" t="s">
        <v>100</v>
      </c>
      <c r="K2316" s="14" t="n">
        <v>5023.85</v>
      </c>
      <c r="L2316" s="2" t="n">
        <f aca="false">IF(E2316="","",ROUND((Indicadores!$B$4-E2316)/365.25,1))</f>
        <v>2.5</v>
      </c>
      <c r="M2316" s="2" t="str">
        <f aca="false">IF(E2316="","Virtual",IF(L2316&gt;=Indicadores!$B$6,"Fim de Vida",IF(L2316&gt;=Indicadores!$B$5,"Envelhecendo","Atual")))</f>
        <v>Atual</v>
      </c>
      <c r="N2316" s="2" t="str">
        <f aca="false">IF(F2316="","N/A",IF(F2316&lt;Indicadores!$B$4,"Vencida","Vigente"))</f>
        <v>Vigente</v>
      </c>
      <c r="O2316" s="2" t="str">
        <f aca="false">INDEX(Locais!$B$2:$B$13,MATCH(H2316,Locais!$A$2:$A$13,0))</f>
        <v>Regional - Manaus</v>
      </c>
      <c r="P2316" s="2" t="str">
        <f aca="false">INDEX(Locais!$C$2:$C$13,MATCH(H2316,Locais!$A$2:$A$13,0))</f>
        <v>Norte</v>
      </c>
    </row>
    <row r="2317" customFormat="false" ht="15" hidden="false" customHeight="false" outlineLevel="0" collapsed="false">
      <c r="A2317" s="2" t="s">
        <v>2453</v>
      </c>
      <c r="B2317" s="2" t="s">
        <v>70</v>
      </c>
      <c r="C2317" s="2" t="s">
        <v>96</v>
      </c>
      <c r="D2317" s="2" t="s">
        <v>122</v>
      </c>
      <c r="E2317" s="13" t="n">
        <v>44832</v>
      </c>
      <c r="F2317" s="13" t="n">
        <v>46657</v>
      </c>
      <c r="G2317" s="2" t="s">
        <v>32</v>
      </c>
      <c r="H2317" s="2" t="s">
        <v>114</v>
      </c>
      <c r="I2317" s="2" t="s">
        <v>111</v>
      </c>
      <c r="J2317" s="2" t="s">
        <v>100</v>
      </c>
      <c r="K2317" s="14" t="n">
        <v>20745.93</v>
      </c>
      <c r="L2317" s="2" t="n">
        <f aca="false">IF(E2317="","",ROUND((Indicadores!$B$4-E2317)/365.25,1))</f>
        <v>4.1</v>
      </c>
      <c r="M2317" s="2" t="str">
        <f aca="false">IF(E2317="","Virtual",IF(L2317&gt;=Indicadores!$B$6,"Fim de Vida",IF(L2317&gt;=Indicadores!$B$5,"Envelhecendo","Atual")))</f>
        <v>Envelhecendo</v>
      </c>
      <c r="N2317" s="2" t="str">
        <f aca="false">IF(F2317="","N/A",IF(F2317&lt;Indicadores!$B$4,"Vencida","Vigente"))</f>
        <v>Vigente</v>
      </c>
      <c r="O2317" s="2" t="str">
        <f aca="false">INDEX(Locais!$B$2:$B$13,MATCH(H2317,Locais!$A$2:$A$13,0))</f>
        <v>Regional - Belo Horizonte</v>
      </c>
      <c r="P2317" s="2" t="str">
        <f aca="false">INDEX(Locais!$C$2:$C$13,MATCH(H2317,Locais!$A$2:$A$13,0))</f>
        <v>Sudeste</v>
      </c>
    </row>
    <row r="2318" customFormat="false" ht="15" hidden="false" customHeight="false" outlineLevel="0" collapsed="false">
      <c r="A2318" s="2" t="s">
        <v>2454</v>
      </c>
      <c r="B2318" s="2" t="s">
        <v>69</v>
      </c>
      <c r="C2318" s="2" t="s">
        <v>126</v>
      </c>
      <c r="D2318" s="2" t="s">
        <v>169</v>
      </c>
      <c r="E2318" s="13" t="n">
        <v>45662</v>
      </c>
      <c r="F2318" s="13" t="n">
        <v>46757</v>
      </c>
      <c r="G2318" s="2" t="s">
        <v>32</v>
      </c>
      <c r="H2318" s="2" t="s">
        <v>139</v>
      </c>
      <c r="I2318" s="2" t="s">
        <v>120</v>
      </c>
      <c r="J2318" s="2" t="s">
        <v>100</v>
      </c>
      <c r="K2318" s="14" t="n">
        <v>10020.07</v>
      </c>
      <c r="L2318" s="2" t="n">
        <f aca="false">IF(E2318="","",ROUND((Indicadores!$B$4-E2318)/365.25,1))</f>
        <v>1.8</v>
      </c>
      <c r="M2318" s="2" t="str">
        <f aca="false">IF(E2318="","Virtual",IF(L2318&gt;=Indicadores!$B$6,"Fim de Vida",IF(L2318&gt;=Indicadores!$B$5,"Envelhecendo","Atual")))</f>
        <v>Atual</v>
      </c>
      <c r="N2318" s="2" t="str">
        <f aca="false">IF(F2318="","N/A",IF(F2318&lt;Indicadores!$B$4,"Vencida","Vigente"))</f>
        <v>Vigente</v>
      </c>
      <c r="O2318" s="2" t="str">
        <f aca="false">INDEX(Locais!$B$2:$B$13,MATCH(H2318,Locais!$A$2:$A$13,0))</f>
        <v>Regional - Rio de Janeiro</v>
      </c>
      <c r="P2318" s="2" t="str">
        <f aca="false">INDEX(Locais!$C$2:$C$13,MATCH(H2318,Locais!$A$2:$A$13,0))</f>
        <v>Sudeste</v>
      </c>
    </row>
    <row r="2319" customFormat="false" ht="15" hidden="false" customHeight="false" outlineLevel="0" collapsed="false">
      <c r="A2319" s="2" t="s">
        <v>2455</v>
      </c>
      <c r="B2319" s="2" t="s">
        <v>69</v>
      </c>
      <c r="C2319" s="2" t="s">
        <v>102</v>
      </c>
      <c r="D2319" s="2" t="s">
        <v>113</v>
      </c>
      <c r="E2319" s="13" t="n">
        <v>45042</v>
      </c>
      <c r="F2319" s="13" t="n">
        <v>46137</v>
      </c>
      <c r="G2319" s="2" t="s">
        <v>118</v>
      </c>
      <c r="H2319" s="2" t="s">
        <v>98</v>
      </c>
      <c r="I2319" s="2" t="s">
        <v>109</v>
      </c>
      <c r="J2319" s="2" t="s">
        <v>100</v>
      </c>
      <c r="K2319" s="14" t="n">
        <v>10529.07</v>
      </c>
      <c r="L2319" s="2" t="n">
        <f aca="false">IF(E2319="","",ROUND((Indicadores!$B$4-E2319)/365.25,1))</f>
        <v>3.5</v>
      </c>
      <c r="M2319" s="2" t="str">
        <f aca="false">IF(E2319="","Virtual",IF(L2319&gt;=Indicadores!$B$6,"Fim de Vida",IF(L2319&gt;=Indicadores!$B$5,"Envelhecendo","Atual")))</f>
        <v>Envelhecendo</v>
      </c>
      <c r="N2319" s="2" t="str">
        <f aca="false">IF(F2319="","N/A",IF(F2319&lt;Indicadores!$B$4,"Vencida","Vigente"))</f>
        <v>Vencida</v>
      </c>
      <c r="O2319" s="2" t="str">
        <f aca="false">INDEX(Locais!$B$2:$B$13,MATCH(H2319,Locais!$A$2:$A$13,0))</f>
        <v>Sede - Brasília</v>
      </c>
      <c r="P2319" s="2" t="str">
        <f aca="false">INDEX(Locais!$C$2:$C$13,MATCH(H2319,Locais!$A$2:$A$13,0))</f>
        <v>Centro-Oeste</v>
      </c>
    </row>
    <row r="2320" customFormat="false" ht="15" hidden="false" customHeight="false" outlineLevel="0" collapsed="false">
      <c r="A2320" s="2" t="s">
        <v>2456</v>
      </c>
      <c r="B2320" s="2" t="s">
        <v>68</v>
      </c>
      <c r="C2320" s="2" t="s">
        <v>96</v>
      </c>
      <c r="D2320" s="2" t="s">
        <v>132</v>
      </c>
      <c r="E2320" s="13" t="n">
        <v>44971</v>
      </c>
      <c r="F2320" s="13" t="n">
        <v>46066</v>
      </c>
      <c r="G2320" s="2" t="s">
        <v>32</v>
      </c>
      <c r="H2320" s="2" t="s">
        <v>108</v>
      </c>
      <c r="I2320" s="2" t="s">
        <v>136</v>
      </c>
      <c r="J2320" s="2" t="s">
        <v>100</v>
      </c>
      <c r="K2320" s="14" t="n">
        <v>4798.31</v>
      </c>
      <c r="L2320" s="2" t="n">
        <f aca="false">IF(E2320="","",ROUND((Indicadores!$B$4-E2320)/365.25,1))</f>
        <v>3.7</v>
      </c>
      <c r="M2320" s="2" t="str">
        <f aca="false">IF(E2320="","Virtual",IF(L2320&gt;=Indicadores!$B$6,"Fim de Vida",IF(L2320&gt;=Indicadores!$B$5,"Envelhecendo","Atual")))</f>
        <v>Envelhecendo</v>
      </c>
      <c r="N2320" s="2" t="str">
        <f aca="false">IF(F2320="","N/A",IF(F2320&lt;Indicadores!$B$4,"Vencida","Vigente"))</f>
        <v>Vencida</v>
      </c>
      <c r="O2320" s="2" t="str">
        <f aca="false">INDEX(Locais!$B$2:$B$13,MATCH(H2320,Locais!$A$2:$A$13,0))</f>
        <v>Regional - Porto Alegre</v>
      </c>
      <c r="P2320" s="2" t="str">
        <f aca="false">INDEX(Locais!$C$2:$C$13,MATCH(H2320,Locais!$A$2:$A$13,0))</f>
        <v>Sul</v>
      </c>
    </row>
    <row r="2321" customFormat="false" ht="15" hidden="false" customHeight="false" outlineLevel="0" collapsed="false">
      <c r="A2321" s="2" t="s">
        <v>2457</v>
      </c>
      <c r="B2321" s="2" t="s">
        <v>69</v>
      </c>
      <c r="C2321" s="2" t="s">
        <v>102</v>
      </c>
      <c r="D2321" s="2" t="s">
        <v>113</v>
      </c>
      <c r="E2321" s="13" t="n">
        <v>45776</v>
      </c>
      <c r="F2321" s="13" t="n">
        <v>46871</v>
      </c>
      <c r="G2321" s="2" t="s">
        <v>34</v>
      </c>
      <c r="H2321" s="2" t="s">
        <v>98</v>
      </c>
      <c r="I2321" s="2" t="s">
        <v>130</v>
      </c>
      <c r="J2321" s="2" t="s">
        <v>100</v>
      </c>
      <c r="K2321" s="14" t="n">
        <v>8232.26</v>
      </c>
      <c r="L2321" s="2" t="n">
        <f aca="false">IF(E2321="","",ROUND((Indicadores!$B$4-E2321)/365.25,1))</f>
        <v>1.5</v>
      </c>
      <c r="M2321" s="2" t="str">
        <f aca="false">IF(E2321="","Virtual",IF(L2321&gt;=Indicadores!$B$6,"Fim de Vida",IF(L2321&gt;=Indicadores!$B$5,"Envelhecendo","Atual")))</f>
        <v>Atual</v>
      </c>
      <c r="N2321" s="2" t="str">
        <f aca="false">IF(F2321="","N/A",IF(F2321&lt;Indicadores!$B$4,"Vencida","Vigente"))</f>
        <v>Vigente</v>
      </c>
      <c r="O2321" s="2" t="str">
        <f aca="false">INDEX(Locais!$B$2:$B$13,MATCH(H2321,Locais!$A$2:$A$13,0))</f>
        <v>Sede - Brasília</v>
      </c>
      <c r="P2321" s="2" t="str">
        <f aca="false">INDEX(Locais!$C$2:$C$13,MATCH(H2321,Locais!$A$2:$A$13,0))</f>
        <v>Centro-Oeste</v>
      </c>
    </row>
    <row r="2322" customFormat="false" ht="15" hidden="false" customHeight="false" outlineLevel="0" collapsed="false">
      <c r="A2322" s="2" t="s">
        <v>2458</v>
      </c>
      <c r="B2322" s="2" t="s">
        <v>69</v>
      </c>
      <c r="C2322" s="2" t="s">
        <v>96</v>
      </c>
      <c r="D2322" s="2" t="s">
        <v>97</v>
      </c>
      <c r="E2322" s="13" t="n">
        <v>45325</v>
      </c>
      <c r="F2322" s="13" t="n">
        <v>46420</v>
      </c>
      <c r="G2322" s="2" t="s">
        <v>34</v>
      </c>
      <c r="H2322" s="2" t="s">
        <v>139</v>
      </c>
      <c r="I2322" s="2" t="s">
        <v>109</v>
      </c>
      <c r="J2322" s="2" t="s">
        <v>100</v>
      </c>
      <c r="K2322" s="14" t="n">
        <v>10905.17</v>
      </c>
      <c r="L2322" s="2" t="n">
        <f aca="false">IF(E2322="","",ROUND((Indicadores!$B$4-E2322)/365.25,1))</f>
        <v>2.7</v>
      </c>
      <c r="M2322" s="2" t="str">
        <f aca="false">IF(E2322="","Virtual",IF(L2322&gt;=Indicadores!$B$6,"Fim de Vida",IF(L2322&gt;=Indicadores!$B$5,"Envelhecendo","Atual")))</f>
        <v>Atual</v>
      </c>
      <c r="N2322" s="2" t="str">
        <f aca="false">IF(F2322="","N/A",IF(F2322&lt;Indicadores!$B$4,"Vencida","Vigente"))</f>
        <v>Vigente</v>
      </c>
      <c r="O2322" s="2" t="str">
        <f aca="false">INDEX(Locais!$B$2:$B$13,MATCH(H2322,Locais!$A$2:$A$13,0))</f>
        <v>Regional - Rio de Janeiro</v>
      </c>
      <c r="P2322" s="2" t="str">
        <f aca="false">INDEX(Locais!$C$2:$C$13,MATCH(H2322,Locais!$A$2:$A$13,0))</f>
        <v>Sudeste</v>
      </c>
    </row>
    <row r="2323" customFormat="false" ht="15" hidden="false" customHeight="false" outlineLevel="0" collapsed="false">
      <c r="A2323" s="2" t="s">
        <v>2459</v>
      </c>
      <c r="B2323" s="2" t="s">
        <v>68</v>
      </c>
      <c r="C2323" s="2" t="s">
        <v>126</v>
      </c>
      <c r="D2323" s="2" t="s">
        <v>127</v>
      </c>
      <c r="E2323" s="13" t="n">
        <v>44726</v>
      </c>
      <c r="F2323" s="13" t="n">
        <v>45821</v>
      </c>
      <c r="G2323" s="2" t="s">
        <v>32</v>
      </c>
      <c r="H2323" s="2" t="s">
        <v>145</v>
      </c>
      <c r="I2323" s="2" t="s">
        <v>133</v>
      </c>
      <c r="J2323" s="2" t="s">
        <v>100</v>
      </c>
      <c r="K2323" s="14" t="n">
        <v>5911.78</v>
      </c>
      <c r="L2323" s="2" t="n">
        <f aca="false">IF(E2323="","",ROUND((Indicadores!$B$4-E2323)/365.25,1))</f>
        <v>4.3</v>
      </c>
      <c r="M2323" s="2" t="str">
        <f aca="false">IF(E2323="","Virtual",IF(L2323&gt;=Indicadores!$B$6,"Fim de Vida",IF(L2323&gt;=Indicadores!$B$5,"Envelhecendo","Atual")))</f>
        <v>Envelhecendo</v>
      </c>
      <c r="N2323" s="2" t="str">
        <f aca="false">IF(F2323="","N/A",IF(F2323&lt;Indicadores!$B$4,"Vencida","Vigente"))</f>
        <v>Vencida</v>
      </c>
      <c r="O2323" s="2" t="str">
        <f aca="false">INDEX(Locais!$B$2:$B$13,MATCH(H2323,Locais!$A$2:$A$13,0))</f>
        <v>Regional - Belém</v>
      </c>
      <c r="P2323" s="2" t="str">
        <f aca="false">INDEX(Locais!$C$2:$C$13,MATCH(H2323,Locais!$A$2:$A$13,0))</f>
        <v>Norte</v>
      </c>
    </row>
    <row r="2324" customFormat="false" ht="15" hidden="false" customHeight="false" outlineLevel="0" collapsed="false">
      <c r="A2324" s="2" t="s">
        <v>2460</v>
      </c>
      <c r="B2324" s="2" t="s">
        <v>69</v>
      </c>
      <c r="C2324" s="2" t="s">
        <v>102</v>
      </c>
      <c r="D2324" s="2" t="s">
        <v>113</v>
      </c>
      <c r="E2324" s="13" t="n">
        <v>44338</v>
      </c>
      <c r="F2324" s="13" t="n">
        <v>45433</v>
      </c>
      <c r="G2324" s="2" t="s">
        <v>32</v>
      </c>
      <c r="H2324" s="2" t="s">
        <v>119</v>
      </c>
      <c r="I2324" s="2" t="s">
        <v>120</v>
      </c>
      <c r="J2324" s="2" t="s">
        <v>100</v>
      </c>
      <c r="K2324" s="14" t="n">
        <v>8932.19</v>
      </c>
      <c r="L2324" s="2" t="n">
        <f aca="false">IF(E2324="","",ROUND((Indicadores!$B$4-E2324)/365.25,1))</f>
        <v>5.4</v>
      </c>
      <c r="M2324" s="2" t="str">
        <f aca="false">IF(E2324="","Virtual",IF(L2324&gt;=Indicadores!$B$6,"Fim de Vida",IF(L2324&gt;=Indicadores!$B$5,"Envelhecendo","Atual")))</f>
        <v>Fim de Vida</v>
      </c>
      <c r="N2324" s="2" t="str">
        <f aca="false">IF(F2324="","N/A",IF(F2324&lt;Indicadores!$B$4,"Vencida","Vigente"))</f>
        <v>Vencida</v>
      </c>
      <c r="O2324" s="2" t="str">
        <f aca="false">INDEX(Locais!$B$2:$B$13,MATCH(H2324,Locais!$A$2:$A$13,0))</f>
        <v>Regional - São Paulo</v>
      </c>
      <c r="P2324" s="2" t="str">
        <f aca="false">INDEX(Locais!$C$2:$C$13,MATCH(H2324,Locais!$A$2:$A$13,0))</f>
        <v>Sudeste</v>
      </c>
    </row>
    <row r="2325" customFormat="false" ht="15" hidden="false" customHeight="false" outlineLevel="0" collapsed="false">
      <c r="A2325" s="2" t="s">
        <v>2461</v>
      </c>
      <c r="B2325" s="2" t="s">
        <v>68</v>
      </c>
      <c r="C2325" s="2" t="s">
        <v>102</v>
      </c>
      <c r="D2325" s="2" t="s">
        <v>103</v>
      </c>
      <c r="E2325" s="13" t="n">
        <v>45266</v>
      </c>
      <c r="F2325" s="13" t="n">
        <v>46361</v>
      </c>
      <c r="G2325" s="2" t="s">
        <v>135</v>
      </c>
      <c r="H2325" s="2" t="s">
        <v>165</v>
      </c>
      <c r="I2325" s="2" t="s">
        <v>142</v>
      </c>
      <c r="J2325" s="2" t="s">
        <v>137</v>
      </c>
      <c r="K2325" s="14" t="n">
        <v>5595.99</v>
      </c>
      <c r="L2325" s="2" t="n">
        <f aca="false">IF(E2325="","",ROUND((Indicadores!$B$4-E2325)/365.25,1))</f>
        <v>2.9</v>
      </c>
      <c r="M2325" s="2" t="str">
        <f aca="false">IF(E2325="","Virtual",IF(L2325&gt;=Indicadores!$B$6,"Fim de Vida",IF(L2325&gt;=Indicadores!$B$5,"Envelhecendo","Atual")))</f>
        <v>Atual</v>
      </c>
      <c r="N2325" s="2" t="str">
        <f aca="false">IF(F2325="","N/A",IF(F2325&lt;Indicadores!$B$4,"Vencida","Vigente"))</f>
        <v>Vigente</v>
      </c>
      <c r="O2325" s="2" t="str">
        <f aca="false">INDEX(Locais!$B$2:$B$13,MATCH(H2325,Locais!$A$2:$A$13,0))</f>
        <v>Regional - Salvador</v>
      </c>
      <c r="P2325" s="2" t="str">
        <f aca="false">INDEX(Locais!$C$2:$C$13,MATCH(H2325,Locais!$A$2:$A$13,0))</f>
        <v>Nordeste</v>
      </c>
    </row>
    <row r="2326" customFormat="false" ht="15" hidden="false" customHeight="false" outlineLevel="0" collapsed="false">
      <c r="A2326" s="2" t="s">
        <v>2462</v>
      </c>
      <c r="B2326" s="2" t="s">
        <v>71</v>
      </c>
      <c r="C2326" s="2" t="s">
        <v>126</v>
      </c>
      <c r="D2326" s="2" t="s">
        <v>157</v>
      </c>
      <c r="E2326" s="13" t="n">
        <v>44062</v>
      </c>
      <c r="F2326" s="13" t="n">
        <v>45157</v>
      </c>
      <c r="G2326" s="2" t="s">
        <v>32</v>
      </c>
      <c r="H2326" s="2" t="s">
        <v>104</v>
      </c>
      <c r="I2326" s="2" t="s">
        <v>124</v>
      </c>
      <c r="J2326" s="2" t="s">
        <v>100</v>
      </c>
      <c r="K2326" s="14" t="n">
        <v>2642.37</v>
      </c>
      <c r="L2326" s="2" t="n">
        <f aca="false">IF(E2326="","",ROUND((Indicadores!$B$4-E2326)/365.25,1))</f>
        <v>6.2</v>
      </c>
      <c r="M2326" s="2" t="str">
        <f aca="false">IF(E2326="","Virtual",IF(L2326&gt;=Indicadores!$B$6,"Fim de Vida",IF(L2326&gt;=Indicadores!$B$5,"Envelhecendo","Atual")))</f>
        <v>Fim de Vida</v>
      </c>
      <c r="N2326" s="2" t="str">
        <f aca="false">IF(F2326="","N/A",IF(F2326&lt;Indicadores!$B$4,"Vencida","Vigente"))</f>
        <v>Vencida</v>
      </c>
      <c r="O2326" s="2" t="str">
        <f aca="false">INDEX(Locais!$B$2:$B$13,MATCH(H2326,Locais!$A$2:$A$13,0))</f>
        <v>Regional - Fortaleza</v>
      </c>
      <c r="P2326" s="2" t="str">
        <f aca="false">INDEX(Locais!$C$2:$C$13,MATCH(H2326,Locais!$A$2:$A$13,0))</f>
        <v>Nordeste</v>
      </c>
    </row>
    <row r="2327" customFormat="false" ht="15" hidden="false" customHeight="false" outlineLevel="0" collapsed="false">
      <c r="A2327" s="2" t="s">
        <v>2463</v>
      </c>
      <c r="B2327" s="2" t="s">
        <v>69</v>
      </c>
      <c r="C2327" s="2" t="s">
        <v>96</v>
      </c>
      <c r="D2327" s="2" t="s">
        <v>97</v>
      </c>
      <c r="E2327" s="13" t="n">
        <v>45166</v>
      </c>
      <c r="F2327" s="13" t="n">
        <v>46261</v>
      </c>
      <c r="G2327" s="2" t="s">
        <v>32</v>
      </c>
      <c r="H2327" s="2" t="s">
        <v>141</v>
      </c>
      <c r="I2327" s="2" t="s">
        <v>120</v>
      </c>
      <c r="J2327" s="2" t="s">
        <v>100</v>
      </c>
      <c r="K2327" s="14" t="n">
        <v>8316.39</v>
      </c>
      <c r="L2327" s="2" t="n">
        <f aca="false">IF(E2327="","",ROUND((Indicadores!$B$4-E2327)/365.25,1))</f>
        <v>3.1</v>
      </c>
      <c r="M2327" s="2" t="str">
        <f aca="false">IF(E2327="","Virtual",IF(L2327&gt;=Indicadores!$B$6,"Fim de Vida",IF(L2327&gt;=Indicadores!$B$5,"Envelhecendo","Atual")))</f>
        <v>Envelhecendo</v>
      </c>
      <c r="N2327" s="2" t="str">
        <f aca="false">IF(F2327="","N/A",IF(F2327&lt;Indicadores!$B$4,"Vencida","Vigente"))</f>
        <v>Vencida</v>
      </c>
      <c r="O2327" s="2" t="str">
        <f aca="false">INDEX(Locais!$B$2:$B$13,MATCH(H2327,Locais!$A$2:$A$13,0))</f>
        <v>Regional - Curitiba</v>
      </c>
      <c r="P2327" s="2" t="str">
        <f aca="false">INDEX(Locais!$C$2:$C$13,MATCH(H2327,Locais!$A$2:$A$13,0))</f>
        <v>Sul</v>
      </c>
    </row>
    <row r="2328" customFormat="false" ht="15" hidden="false" customHeight="false" outlineLevel="0" collapsed="false">
      <c r="A2328" s="2" t="s">
        <v>2464</v>
      </c>
      <c r="B2328" s="2" t="s">
        <v>68</v>
      </c>
      <c r="C2328" s="2" t="s">
        <v>126</v>
      </c>
      <c r="D2328" s="2" t="s">
        <v>127</v>
      </c>
      <c r="E2328" s="13" t="n">
        <v>45286</v>
      </c>
      <c r="F2328" s="13" t="n">
        <v>46381</v>
      </c>
      <c r="G2328" s="2" t="s">
        <v>32</v>
      </c>
      <c r="H2328" s="2" t="s">
        <v>139</v>
      </c>
      <c r="I2328" s="2" t="s">
        <v>133</v>
      </c>
      <c r="J2328" s="2" t="s">
        <v>100</v>
      </c>
      <c r="K2328" s="14" t="n">
        <v>5645.28</v>
      </c>
      <c r="L2328" s="2" t="n">
        <f aca="false">IF(E2328="","",ROUND((Indicadores!$B$4-E2328)/365.25,1))</f>
        <v>2.8</v>
      </c>
      <c r="M2328" s="2" t="str">
        <f aca="false">IF(E2328="","Virtual",IF(L2328&gt;=Indicadores!$B$6,"Fim de Vida",IF(L2328&gt;=Indicadores!$B$5,"Envelhecendo","Atual")))</f>
        <v>Atual</v>
      </c>
      <c r="N2328" s="2" t="str">
        <f aca="false">IF(F2328="","N/A",IF(F2328&lt;Indicadores!$B$4,"Vencida","Vigente"))</f>
        <v>Vigente</v>
      </c>
      <c r="O2328" s="2" t="str">
        <f aca="false">INDEX(Locais!$B$2:$B$13,MATCH(H2328,Locais!$A$2:$A$13,0))</f>
        <v>Regional - Rio de Janeiro</v>
      </c>
      <c r="P2328" s="2" t="str">
        <f aca="false">INDEX(Locais!$C$2:$C$13,MATCH(H2328,Locais!$A$2:$A$13,0))</f>
        <v>Sudeste</v>
      </c>
    </row>
    <row r="2329" customFormat="false" ht="15" hidden="false" customHeight="false" outlineLevel="0" collapsed="false">
      <c r="A2329" s="2" t="s">
        <v>2465</v>
      </c>
      <c r="B2329" s="2" t="s">
        <v>69</v>
      </c>
      <c r="C2329" s="2" t="s">
        <v>96</v>
      </c>
      <c r="D2329" s="2" t="s">
        <v>117</v>
      </c>
      <c r="E2329" s="13" t="n">
        <v>44447</v>
      </c>
      <c r="F2329" s="13" t="n">
        <v>45542</v>
      </c>
      <c r="G2329" s="2" t="s">
        <v>32</v>
      </c>
      <c r="H2329" s="2" t="s">
        <v>165</v>
      </c>
      <c r="I2329" s="2" t="s">
        <v>130</v>
      </c>
      <c r="J2329" s="2" t="s">
        <v>100</v>
      </c>
      <c r="K2329" s="14" t="n">
        <v>10023.76</v>
      </c>
      <c r="L2329" s="2" t="n">
        <f aca="false">IF(E2329="","",ROUND((Indicadores!$B$4-E2329)/365.25,1))</f>
        <v>5.1</v>
      </c>
      <c r="M2329" s="2" t="str">
        <f aca="false">IF(E2329="","Virtual",IF(L2329&gt;=Indicadores!$B$6,"Fim de Vida",IF(L2329&gt;=Indicadores!$B$5,"Envelhecendo","Atual")))</f>
        <v>Fim de Vida</v>
      </c>
      <c r="N2329" s="2" t="str">
        <f aca="false">IF(F2329="","N/A",IF(F2329&lt;Indicadores!$B$4,"Vencida","Vigente"))</f>
        <v>Vencida</v>
      </c>
      <c r="O2329" s="2" t="str">
        <f aca="false">INDEX(Locais!$B$2:$B$13,MATCH(H2329,Locais!$A$2:$A$13,0))</f>
        <v>Regional - Salvador</v>
      </c>
      <c r="P2329" s="2" t="str">
        <f aca="false">INDEX(Locais!$C$2:$C$13,MATCH(H2329,Locais!$A$2:$A$13,0))</f>
        <v>Nordeste</v>
      </c>
    </row>
    <row r="2330" customFormat="false" ht="15" hidden="false" customHeight="false" outlineLevel="0" collapsed="false">
      <c r="A2330" s="2" t="s">
        <v>2466</v>
      </c>
      <c r="B2330" s="2" t="s">
        <v>71</v>
      </c>
      <c r="C2330" s="2" t="s">
        <v>96</v>
      </c>
      <c r="D2330" s="2" t="s">
        <v>171</v>
      </c>
      <c r="E2330" s="13" t="n">
        <v>43217</v>
      </c>
      <c r="F2330" s="13" t="n">
        <v>44312</v>
      </c>
      <c r="G2330" s="2" t="s">
        <v>32</v>
      </c>
      <c r="H2330" s="2" t="s">
        <v>104</v>
      </c>
      <c r="I2330" s="2" t="s">
        <v>109</v>
      </c>
      <c r="J2330" s="2" t="s">
        <v>100</v>
      </c>
      <c r="K2330" s="14" t="n">
        <v>2571</v>
      </c>
      <c r="L2330" s="2" t="n">
        <f aca="false">IF(E2330="","",ROUND((Indicadores!$B$4-E2330)/365.25,1))</f>
        <v>8.5</v>
      </c>
      <c r="M2330" s="2" t="str">
        <f aca="false">IF(E2330="","Virtual",IF(L2330&gt;=Indicadores!$B$6,"Fim de Vida",IF(L2330&gt;=Indicadores!$B$5,"Envelhecendo","Atual")))</f>
        <v>Fim de Vida</v>
      </c>
      <c r="N2330" s="2" t="str">
        <f aca="false">IF(F2330="","N/A",IF(F2330&lt;Indicadores!$B$4,"Vencida","Vigente"))</f>
        <v>Vencida</v>
      </c>
      <c r="O2330" s="2" t="str">
        <f aca="false">INDEX(Locais!$B$2:$B$13,MATCH(H2330,Locais!$A$2:$A$13,0))</f>
        <v>Regional - Fortaleza</v>
      </c>
      <c r="P2330" s="2" t="str">
        <f aca="false">INDEX(Locais!$C$2:$C$13,MATCH(H2330,Locais!$A$2:$A$13,0))</f>
        <v>Nordeste</v>
      </c>
    </row>
    <row r="2331" customFormat="false" ht="15" hidden="false" customHeight="false" outlineLevel="0" collapsed="false">
      <c r="A2331" s="2" t="s">
        <v>2467</v>
      </c>
      <c r="B2331" s="2" t="s">
        <v>68</v>
      </c>
      <c r="C2331" s="2" t="s">
        <v>96</v>
      </c>
      <c r="D2331" s="2" t="s">
        <v>107</v>
      </c>
      <c r="E2331" s="13" t="n">
        <v>45560</v>
      </c>
      <c r="F2331" s="13" t="n">
        <v>46655</v>
      </c>
      <c r="G2331" s="2" t="s">
        <v>32</v>
      </c>
      <c r="H2331" s="2" t="s">
        <v>141</v>
      </c>
      <c r="I2331" s="2" t="s">
        <v>130</v>
      </c>
      <c r="J2331" s="2" t="s">
        <v>100</v>
      </c>
      <c r="K2331" s="14" t="n">
        <v>5345.17</v>
      </c>
      <c r="L2331" s="2" t="n">
        <f aca="false">IF(E2331="","",ROUND((Indicadores!$B$4-E2331)/365.25,1))</f>
        <v>2.1</v>
      </c>
      <c r="M2331" s="2" t="str">
        <f aca="false">IF(E2331="","Virtual",IF(L2331&gt;=Indicadores!$B$6,"Fim de Vida",IF(L2331&gt;=Indicadores!$B$5,"Envelhecendo","Atual")))</f>
        <v>Atual</v>
      </c>
      <c r="N2331" s="2" t="str">
        <f aca="false">IF(F2331="","N/A",IF(F2331&lt;Indicadores!$B$4,"Vencida","Vigente"))</f>
        <v>Vigente</v>
      </c>
      <c r="O2331" s="2" t="str">
        <f aca="false">INDEX(Locais!$B$2:$B$13,MATCH(H2331,Locais!$A$2:$A$13,0))</f>
        <v>Regional - Curitiba</v>
      </c>
      <c r="P2331" s="2" t="str">
        <f aca="false">INDEX(Locais!$C$2:$C$13,MATCH(H2331,Locais!$A$2:$A$13,0))</f>
        <v>Sul</v>
      </c>
    </row>
    <row r="2332" customFormat="false" ht="15" hidden="false" customHeight="false" outlineLevel="0" collapsed="false">
      <c r="A2332" s="2" t="s">
        <v>2468</v>
      </c>
      <c r="B2332" s="2" t="s">
        <v>68</v>
      </c>
      <c r="C2332" s="2" t="s">
        <v>96</v>
      </c>
      <c r="D2332" s="2" t="s">
        <v>132</v>
      </c>
      <c r="E2332" s="13" t="n">
        <v>45025</v>
      </c>
      <c r="F2332" s="13" t="n">
        <v>46120</v>
      </c>
      <c r="G2332" s="2" t="s">
        <v>32</v>
      </c>
      <c r="H2332" s="2" t="s">
        <v>98</v>
      </c>
      <c r="I2332" s="2" t="s">
        <v>120</v>
      </c>
      <c r="J2332" s="2" t="s">
        <v>100</v>
      </c>
      <c r="K2332" s="14" t="n">
        <v>4911.87</v>
      </c>
      <c r="L2332" s="2" t="n">
        <f aca="false">IF(E2332="","",ROUND((Indicadores!$B$4-E2332)/365.25,1))</f>
        <v>3.5</v>
      </c>
      <c r="M2332" s="2" t="str">
        <f aca="false">IF(E2332="","Virtual",IF(L2332&gt;=Indicadores!$B$6,"Fim de Vida",IF(L2332&gt;=Indicadores!$B$5,"Envelhecendo","Atual")))</f>
        <v>Envelhecendo</v>
      </c>
      <c r="N2332" s="2" t="str">
        <f aca="false">IF(F2332="","N/A",IF(F2332&lt;Indicadores!$B$4,"Vencida","Vigente"))</f>
        <v>Vencida</v>
      </c>
      <c r="O2332" s="2" t="str">
        <f aca="false">INDEX(Locais!$B$2:$B$13,MATCH(H2332,Locais!$A$2:$A$13,0))</f>
        <v>Sede - Brasília</v>
      </c>
      <c r="P2332" s="2" t="str">
        <f aca="false">INDEX(Locais!$C$2:$C$13,MATCH(H2332,Locais!$A$2:$A$13,0))</f>
        <v>Centro-Oeste</v>
      </c>
    </row>
    <row r="2333" customFormat="false" ht="15" hidden="false" customHeight="false" outlineLevel="0" collapsed="false">
      <c r="A2333" s="2" t="s">
        <v>2469</v>
      </c>
      <c r="B2333" s="2" t="s">
        <v>68</v>
      </c>
      <c r="C2333" s="2" t="s">
        <v>96</v>
      </c>
      <c r="D2333" s="2" t="s">
        <v>132</v>
      </c>
      <c r="E2333" s="13" t="n">
        <v>45443</v>
      </c>
      <c r="F2333" s="13" t="n">
        <v>46538</v>
      </c>
      <c r="G2333" s="2" t="s">
        <v>32</v>
      </c>
      <c r="H2333" s="2" t="s">
        <v>163</v>
      </c>
      <c r="I2333" s="2" t="s">
        <v>136</v>
      </c>
      <c r="J2333" s="2" t="s">
        <v>100</v>
      </c>
      <c r="K2333" s="14" t="n">
        <v>5449.13</v>
      </c>
      <c r="L2333" s="2" t="n">
        <f aca="false">IF(E2333="","",ROUND((Indicadores!$B$4-E2333)/365.25,1))</f>
        <v>2.4</v>
      </c>
      <c r="M2333" s="2" t="str">
        <f aca="false">IF(E2333="","Virtual",IF(L2333&gt;=Indicadores!$B$6,"Fim de Vida",IF(L2333&gt;=Indicadores!$B$5,"Envelhecendo","Atual")))</f>
        <v>Atual</v>
      </c>
      <c r="N2333" s="2" t="str">
        <f aca="false">IF(F2333="","N/A",IF(F2333&lt;Indicadores!$B$4,"Vencida","Vigente"))</f>
        <v>Vigente</v>
      </c>
      <c r="O2333" s="2" t="str">
        <f aca="false">INDEX(Locais!$B$2:$B$13,MATCH(H2333,Locais!$A$2:$A$13,0))</f>
        <v>Regional - Manaus</v>
      </c>
      <c r="P2333" s="2" t="str">
        <f aca="false">INDEX(Locais!$C$2:$C$13,MATCH(H2333,Locais!$A$2:$A$13,0))</f>
        <v>Norte</v>
      </c>
    </row>
    <row r="2334" customFormat="false" ht="15" hidden="false" customHeight="false" outlineLevel="0" collapsed="false">
      <c r="A2334" s="2" t="s">
        <v>2470</v>
      </c>
      <c r="B2334" s="2" t="s">
        <v>69</v>
      </c>
      <c r="C2334" s="2" t="s">
        <v>96</v>
      </c>
      <c r="D2334" s="2" t="s">
        <v>117</v>
      </c>
      <c r="E2334" s="13" t="n">
        <v>45451</v>
      </c>
      <c r="F2334" s="13" t="n">
        <v>46546</v>
      </c>
      <c r="G2334" s="2" t="s">
        <v>32</v>
      </c>
      <c r="H2334" s="2" t="s">
        <v>141</v>
      </c>
      <c r="I2334" s="2" t="s">
        <v>124</v>
      </c>
      <c r="J2334" s="2" t="s">
        <v>100</v>
      </c>
      <c r="K2334" s="14" t="n">
        <v>10265.6</v>
      </c>
      <c r="L2334" s="2" t="n">
        <f aca="false">IF(E2334="","",ROUND((Indicadores!$B$4-E2334)/365.25,1))</f>
        <v>2.4</v>
      </c>
      <c r="M2334" s="2" t="str">
        <f aca="false">IF(E2334="","Virtual",IF(L2334&gt;=Indicadores!$B$6,"Fim de Vida",IF(L2334&gt;=Indicadores!$B$5,"Envelhecendo","Atual")))</f>
        <v>Atual</v>
      </c>
      <c r="N2334" s="2" t="str">
        <f aca="false">IF(F2334="","N/A",IF(F2334&lt;Indicadores!$B$4,"Vencida","Vigente"))</f>
        <v>Vigente</v>
      </c>
      <c r="O2334" s="2" t="str">
        <f aca="false">INDEX(Locais!$B$2:$B$13,MATCH(H2334,Locais!$A$2:$A$13,0))</f>
        <v>Regional - Curitiba</v>
      </c>
      <c r="P2334" s="2" t="str">
        <f aca="false">INDEX(Locais!$C$2:$C$13,MATCH(H2334,Locais!$A$2:$A$13,0))</f>
        <v>Sul</v>
      </c>
    </row>
    <row r="2335" customFormat="false" ht="15" hidden="false" customHeight="false" outlineLevel="0" collapsed="false">
      <c r="A2335" s="2" t="s">
        <v>2471</v>
      </c>
      <c r="B2335" s="2" t="s">
        <v>69</v>
      </c>
      <c r="C2335" s="2" t="s">
        <v>96</v>
      </c>
      <c r="D2335" s="2" t="s">
        <v>117</v>
      </c>
      <c r="E2335" s="13" t="n">
        <v>44907</v>
      </c>
      <c r="F2335" s="13" t="n">
        <v>46002</v>
      </c>
      <c r="G2335" s="2" t="s">
        <v>32</v>
      </c>
      <c r="H2335" s="2" t="s">
        <v>119</v>
      </c>
      <c r="I2335" s="2" t="s">
        <v>133</v>
      </c>
      <c r="J2335" s="2" t="s">
        <v>100</v>
      </c>
      <c r="K2335" s="14" t="n">
        <v>10090.46</v>
      </c>
      <c r="L2335" s="2" t="n">
        <f aca="false">IF(E2335="","",ROUND((Indicadores!$B$4-E2335)/365.25,1))</f>
        <v>3.8</v>
      </c>
      <c r="M2335" s="2" t="str">
        <f aca="false">IF(E2335="","Virtual",IF(L2335&gt;=Indicadores!$B$6,"Fim de Vida",IF(L2335&gt;=Indicadores!$B$5,"Envelhecendo","Atual")))</f>
        <v>Envelhecendo</v>
      </c>
      <c r="N2335" s="2" t="str">
        <f aca="false">IF(F2335="","N/A",IF(F2335&lt;Indicadores!$B$4,"Vencida","Vigente"))</f>
        <v>Vencida</v>
      </c>
      <c r="O2335" s="2" t="str">
        <f aca="false">INDEX(Locais!$B$2:$B$13,MATCH(H2335,Locais!$A$2:$A$13,0))</f>
        <v>Regional - São Paulo</v>
      </c>
      <c r="P2335" s="2" t="str">
        <f aca="false">INDEX(Locais!$C$2:$C$13,MATCH(H2335,Locais!$A$2:$A$13,0))</f>
        <v>Sudeste</v>
      </c>
    </row>
    <row r="2336" customFormat="false" ht="15" hidden="false" customHeight="false" outlineLevel="0" collapsed="false">
      <c r="A2336" s="2" t="s">
        <v>2472</v>
      </c>
      <c r="B2336" s="2" t="s">
        <v>69</v>
      </c>
      <c r="C2336" s="2" t="s">
        <v>96</v>
      </c>
      <c r="D2336" s="2" t="s">
        <v>117</v>
      </c>
      <c r="E2336" s="13" t="n">
        <v>44847</v>
      </c>
      <c r="F2336" s="13" t="n">
        <v>45942</v>
      </c>
      <c r="G2336" s="2" t="s">
        <v>36</v>
      </c>
      <c r="H2336" s="2" t="s">
        <v>98</v>
      </c>
      <c r="I2336" s="2" t="s">
        <v>120</v>
      </c>
      <c r="J2336" s="2" t="s">
        <v>100</v>
      </c>
      <c r="K2336" s="14" t="n">
        <v>10289.43</v>
      </c>
      <c r="L2336" s="2" t="n">
        <f aca="false">IF(E2336="","",ROUND((Indicadores!$B$4-E2336)/365.25,1))</f>
        <v>4</v>
      </c>
      <c r="M2336" s="2" t="str">
        <f aca="false">IF(E2336="","Virtual",IF(L2336&gt;=Indicadores!$B$6,"Fim de Vida",IF(L2336&gt;=Indicadores!$B$5,"Envelhecendo","Atual")))</f>
        <v>Envelhecendo</v>
      </c>
      <c r="N2336" s="2" t="str">
        <f aca="false">IF(F2336="","N/A",IF(F2336&lt;Indicadores!$B$4,"Vencida","Vigente"))</f>
        <v>Vencida</v>
      </c>
      <c r="O2336" s="2" t="str">
        <f aca="false">INDEX(Locais!$B$2:$B$13,MATCH(H2336,Locais!$A$2:$A$13,0))</f>
        <v>Sede - Brasília</v>
      </c>
      <c r="P2336" s="2" t="str">
        <f aca="false">INDEX(Locais!$C$2:$C$13,MATCH(H2336,Locais!$A$2:$A$13,0))</f>
        <v>Centro-Oeste</v>
      </c>
    </row>
    <row r="2337" customFormat="false" ht="15" hidden="false" customHeight="false" outlineLevel="0" collapsed="false">
      <c r="A2337" s="2" t="s">
        <v>2473</v>
      </c>
      <c r="B2337" s="2" t="s">
        <v>69</v>
      </c>
      <c r="C2337" s="2" t="s">
        <v>126</v>
      </c>
      <c r="D2337" s="2" t="s">
        <v>169</v>
      </c>
      <c r="E2337" s="13" t="n">
        <v>45159</v>
      </c>
      <c r="F2337" s="13" t="n">
        <v>46254</v>
      </c>
      <c r="G2337" s="2" t="s">
        <v>32</v>
      </c>
      <c r="H2337" s="2" t="s">
        <v>98</v>
      </c>
      <c r="I2337" s="2" t="s">
        <v>133</v>
      </c>
      <c r="J2337" s="2" t="s">
        <v>100</v>
      </c>
      <c r="K2337" s="14" t="n">
        <v>9871.85</v>
      </c>
      <c r="L2337" s="2" t="n">
        <f aca="false">IF(E2337="","",ROUND((Indicadores!$B$4-E2337)/365.25,1))</f>
        <v>3.2</v>
      </c>
      <c r="M2337" s="2" t="str">
        <f aca="false">IF(E2337="","Virtual",IF(L2337&gt;=Indicadores!$B$6,"Fim de Vida",IF(L2337&gt;=Indicadores!$B$5,"Envelhecendo","Atual")))</f>
        <v>Envelhecendo</v>
      </c>
      <c r="N2337" s="2" t="str">
        <f aca="false">IF(F2337="","N/A",IF(F2337&lt;Indicadores!$B$4,"Vencida","Vigente"))</f>
        <v>Vencida</v>
      </c>
      <c r="O2337" s="2" t="str">
        <f aca="false">INDEX(Locais!$B$2:$B$13,MATCH(H2337,Locais!$A$2:$A$13,0))</f>
        <v>Sede - Brasília</v>
      </c>
      <c r="P2337" s="2" t="str">
        <f aca="false">INDEX(Locais!$C$2:$C$13,MATCH(H2337,Locais!$A$2:$A$13,0))</f>
        <v>Centro-Oeste</v>
      </c>
    </row>
    <row r="2338" customFormat="false" ht="15" hidden="false" customHeight="false" outlineLevel="0" collapsed="false">
      <c r="A2338" s="2" t="s">
        <v>2474</v>
      </c>
      <c r="B2338" s="2" t="s">
        <v>68</v>
      </c>
      <c r="C2338" s="2" t="s">
        <v>96</v>
      </c>
      <c r="D2338" s="2" t="s">
        <v>107</v>
      </c>
      <c r="E2338" s="13" t="n">
        <v>45945</v>
      </c>
      <c r="F2338" s="13" t="n">
        <v>47040</v>
      </c>
      <c r="G2338" s="2" t="s">
        <v>32</v>
      </c>
      <c r="H2338" s="2" t="s">
        <v>163</v>
      </c>
      <c r="I2338" s="2" t="s">
        <v>109</v>
      </c>
      <c r="J2338" s="2" t="s">
        <v>100</v>
      </c>
      <c r="K2338" s="14" t="n">
        <v>5874.18</v>
      </c>
      <c r="L2338" s="2" t="n">
        <f aca="false">IF(E2338="","",ROUND((Indicadores!$B$4-E2338)/365.25,1))</f>
        <v>1</v>
      </c>
      <c r="M2338" s="2" t="str">
        <f aca="false">IF(E2338="","Virtual",IF(L2338&gt;=Indicadores!$B$6,"Fim de Vida",IF(L2338&gt;=Indicadores!$B$5,"Envelhecendo","Atual")))</f>
        <v>Atual</v>
      </c>
      <c r="N2338" s="2" t="str">
        <f aca="false">IF(F2338="","N/A",IF(F2338&lt;Indicadores!$B$4,"Vencida","Vigente"))</f>
        <v>Vigente</v>
      </c>
      <c r="O2338" s="2" t="str">
        <f aca="false">INDEX(Locais!$B$2:$B$13,MATCH(H2338,Locais!$A$2:$A$13,0))</f>
        <v>Regional - Manaus</v>
      </c>
      <c r="P2338" s="2" t="str">
        <f aca="false">INDEX(Locais!$C$2:$C$13,MATCH(H2338,Locais!$A$2:$A$13,0))</f>
        <v>Norte</v>
      </c>
    </row>
    <row r="2339" customFormat="false" ht="15" hidden="false" customHeight="false" outlineLevel="0" collapsed="false">
      <c r="A2339" s="2" t="s">
        <v>2475</v>
      </c>
      <c r="B2339" s="2" t="s">
        <v>68</v>
      </c>
      <c r="C2339" s="2" t="s">
        <v>96</v>
      </c>
      <c r="D2339" s="2" t="s">
        <v>132</v>
      </c>
      <c r="E2339" s="13" t="n">
        <v>43778</v>
      </c>
      <c r="F2339" s="13" t="n">
        <v>44873</v>
      </c>
      <c r="G2339" s="2" t="s">
        <v>32</v>
      </c>
      <c r="H2339" s="2" t="s">
        <v>123</v>
      </c>
      <c r="I2339" s="2" t="s">
        <v>111</v>
      </c>
      <c r="J2339" s="2" t="s">
        <v>100</v>
      </c>
      <c r="K2339" s="14" t="n">
        <v>4553.57</v>
      </c>
      <c r="L2339" s="2" t="n">
        <f aca="false">IF(E2339="","",ROUND((Indicadores!$B$4-E2339)/365.25,1))</f>
        <v>6.9</v>
      </c>
      <c r="M2339" s="2" t="str">
        <f aca="false">IF(E2339="","Virtual",IF(L2339&gt;=Indicadores!$B$6,"Fim de Vida",IF(L2339&gt;=Indicadores!$B$5,"Envelhecendo","Atual")))</f>
        <v>Fim de Vida</v>
      </c>
      <c r="N2339" s="2" t="str">
        <f aca="false">IF(F2339="","N/A",IF(F2339&lt;Indicadores!$B$4,"Vencida","Vigente"))</f>
        <v>Vencida</v>
      </c>
      <c r="O2339" s="2" t="str">
        <f aca="false">INDEX(Locais!$B$2:$B$13,MATCH(H2339,Locais!$A$2:$A$13,0))</f>
        <v>Regional - Goiânia</v>
      </c>
      <c r="P2339" s="2" t="str">
        <f aca="false">INDEX(Locais!$C$2:$C$13,MATCH(H2339,Locais!$A$2:$A$13,0))</f>
        <v>Centro-Oeste</v>
      </c>
    </row>
    <row r="2340" customFormat="false" ht="15" hidden="false" customHeight="false" outlineLevel="0" collapsed="false">
      <c r="A2340" s="2" t="s">
        <v>2476</v>
      </c>
      <c r="B2340" s="2" t="s">
        <v>69</v>
      </c>
      <c r="C2340" s="2" t="s">
        <v>102</v>
      </c>
      <c r="D2340" s="2" t="s">
        <v>113</v>
      </c>
      <c r="E2340" s="13" t="n">
        <v>45135</v>
      </c>
      <c r="F2340" s="13" t="n">
        <v>46230</v>
      </c>
      <c r="G2340" s="2" t="s">
        <v>32</v>
      </c>
      <c r="H2340" s="2" t="s">
        <v>114</v>
      </c>
      <c r="I2340" s="2" t="s">
        <v>133</v>
      </c>
      <c r="J2340" s="2" t="s">
        <v>100</v>
      </c>
      <c r="K2340" s="14" t="n">
        <v>7007.97</v>
      </c>
      <c r="L2340" s="2" t="n">
        <f aca="false">IF(E2340="","",ROUND((Indicadores!$B$4-E2340)/365.25,1))</f>
        <v>3.2</v>
      </c>
      <c r="M2340" s="2" t="str">
        <f aca="false">IF(E2340="","Virtual",IF(L2340&gt;=Indicadores!$B$6,"Fim de Vida",IF(L2340&gt;=Indicadores!$B$5,"Envelhecendo","Atual")))</f>
        <v>Envelhecendo</v>
      </c>
      <c r="N2340" s="2" t="str">
        <f aca="false">IF(F2340="","N/A",IF(F2340&lt;Indicadores!$B$4,"Vencida","Vigente"))</f>
        <v>Vencida</v>
      </c>
      <c r="O2340" s="2" t="str">
        <f aca="false">INDEX(Locais!$B$2:$B$13,MATCH(H2340,Locais!$A$2:$A$13,0))</f>
        <v>Regional - Belo Horizonte</v>
      </c>
      <c r="P2340" s="2" t="str">
        <f aca="false">INDEX(Locais!$C$2:$C$13,MATCH(H2340,Locais!$A$2:$A$13,0))</f>
        <v>Sudeste</v>
      </c>
    </row>
    <row r="2341" customFormat="false" ht="15" hidden="false" customHeight="false" outlineLevel="0" collapsed="false">
      <c r="A2341" s="2" t="s">
        <v>2477</v>
      </c>
      <c r="B2341" s="2" t="s">
        <v>69</v>
      </c>
      <c r="C2341" s="2" t="s">
        <v>126</v>
      </c>
      <c r="D2341" s="2" t="s">
        <v>169</v>
      </c>
      <c r="E2341" s="13" t="n">
        <v>46107</v>
      </c>
      <c r="F2341" s="13" t="n">
        <v>47202</v>
      </c>
      <c r="G2341" s="2" t="s">
        <v>118</v>
      </c>
      <c r="H2341" s="2" t="s">
        <v>119</v>
      </c>
      <c r="I2341" s="2" t="s">
        <v>130</v>
      </c>
      <c r="J2341" s="2" t="s">
        <v>100</v>
      </c>
      <c r="K2341" s="14" t="n">
        <v>10649.85</v>
      </c>
      <c r="L2341" s="2" t="n">
        <f aca="false">IF(E2341="","",ROUND((Indicadores!$B$4-E2341)/365.25,1))</f>
        <v>0.6</v>
      </c>
      <c r="M2341" s="2" t="str">
        <f aca="false">IF(E2341="","Virtual",IF(L2341&gt;=Indicadores!$B$6,"Fim de Vida",IF(L2341&gt;=Indicadores!$B$5,"Envelhecendo","Atual")))</f>
        <v>Atual</v>
      </c>
      <c r="N2341" s="2" t="str">
        <f aca="false">IF(F2341="","N/A",IF(F2341&lt;Indicadores!$B$4,"Vencida","Vigente"))</f>
        <v>Vigente</v>
      </c>
      <c r="O2341" s="2" t="str">
        <f aca="false">INDEX(Locais!$B$2:$B$13,MATCH(H2341,Locais!$A$2:$A$13,0))</f>
        <v>Regional - São Paulo</v>
      </c>
      <c r="P2341" s="2" t="str">
        <f aca="false">INDEX(Locais!$C$2:$C$13,MATCH(H2341,Locais!$A$2:$A$13,0))</f>
        <v>Sudeste</v>
      </c>
    </row>
    <row r="2342" customFormat="false" ht="15" hidden="false" customHeight="false" outlineLevel="0" collapsed="false">
      <c r="A2342" s="2" t="s">
        <v>2478</v>
      </c>
      <c r="B2342" s="2" t="s">
        <v>69</v>
      </c>
      <c r="C2342" s="2" t="s">
        <v>126</v>
      </c>
      <c r="D2342" s="2" t="s">
        <v>169</v>
      </c>
      <c r="E2342" s="13" t="n">
        <v>45252</v>
      </c>
      <c r="F2342" s="13" t="n">
        <v>46347</v>
      </c>
      <c r="G2342" s="2" t="s">
        <v>32</v>
      </c>
      <c r="H2342" s="2" t="s">
        <v>98</v>
      </c>
      <c r="I2342" s="2" t="s">
        <v>142</v>
      </c>
      <c r="J2342" s="2" t="s">
        <v>100</v>
      </c>
      <c r="K2342" s="14" t="n">
        <v>8863.63</v>
      </c>
      <c r="L2342" s="2" t="n">
        <f aca="false">IF(E2342="","",ROUND((Indicadores!$B$4-E2342)/365.25,1))</f>
        <v>2.9</v>
      </c>
      <c r="M2342" s="2" t="str">
        <f aca="false">IF(E2342="","Virtual",IF(L2342&gt;=Indicadores!$B$6,"Fim de Vida",IF(L2342&gt;=Indicadores!$B$5,"Envelhecendo","Atual")))</f>
        <v>Atual</v>
      </c>
      <c r="N2342" s="2" t="str">
        <f aca="false">IF(F2342="","N/A",IF(F2342&lt;Indicadores!$B$4,"Vencida","Vigente"))</f>
        <v>Vigente</v>
      </c>
      <c r="O2342" s="2" t="str">
        <f aca="false">INDEX(Locais!$B$2:$B$13,MATCH(H2342,Locais!$A$2:$A$13,0))</f>
        <v>Sede - Brasília</v>
      </c>
      <c r="P2342" s="2" t="str">
        <f aca="false">INDEX(Locais!$C$2:$C$13,MATCH(H2342,Locais!$A$2:$A$13,0))</f>
        <v>Centro-Oeste</v>
      </c>
    </row>
    <row r="2343" customFormat="false" ht="15" hidden="false" customHeight="false" outlineLevel="0" collapsed="false">
      <c r="A2343" s="2" t="s">
        <v>2479</v>
      </c>
      <c r="B2343" s="2" t="s">
        <v>68</v>
      </c>
      <c r="C2343" s="2" t="s">
        <v>96</v>
      </c>
      <c r="D2343" s="2" t="s">
        <v>132</v>
      </c>
      <c r="E2343" s="13" t="n">
        <v>44731</v>
      </c>
      <c r="F2343" s="13" t="n">
        <v>45826</v>
      </c>
      <c r="G2343" s="2" t="s">
        <v>36</v>
      </c>
      <c r="H2343" s="2" t="s">
        <v>139</v>
      </c>
      <c r="I2343" s="2" t="s">
        <v>120</v>
      </c>
      <c r="J2343" s="2" t="s">
        <v>100</v>
      </c>
      <c r="K2343" s="14" t="n">
        <v>6407.7</v>
      </c>
      <c r="L2343" s="2" t="n">
        <f aca="false">IF(E2343="","",ROUND((Indicadores!$B$4-E2343)/365.25,1))</f>
        <v>4.3</v>
      </c>
      <c r="M2343" s="2" t="str">
        <f aca="false">IF(E2343="","Virtual",IF(L2343&gt;=Indicadores!$B$6,"Fim de Vida",IF(L2343&gt;=Indicadores!$B$5,"Envelhecendo","Atual")))</f>
        <v>Envelhecendo</v>
      </c>
      <c r="N2343" s="2" t="str">
        <f aca="false">IF(F2343="","N/A",IF(F2343&lt;Indicadores!$B$4,"Vencida","Vigente"))</f>
        <v>Vencida</v>
      </c>
      <c r="O2343" s="2" t="str">
        <f aca="false">INDEX(Locais!$B$2:$B$13,MATCH(H2343,Locais!$A$2:$A$13,0))</f>
        <v>Regional - Rio de Janeiro</v>
      </c>
      <c r="P2343" s="2" t="str">
        <f aca="false">INDEX(Locais!$C$2:$C$13,MATCH(H2343,Locais!$A$2:$A$13,0))</f>
        <v>Sudeste</v>
      </c>
    </row>
    <row r="2344" customFormat="false" ht="15" hidden="false" customHeight="false" outlineLevel="0" collapsed="false">
      <c r="A2344" s="2" t="s">
        <v>2480</v>
      </c>
      <c r="B2344" s="2" t="s">
        <v>68</v>
      </c>
      <c r="C2344" s="2" t="s">
        <v>126</v>
      </c>
      <c r="D2344" s="2" t="s">
        <v>127</v>
      </c>
      <c r="E2344" s="13" t="n">
        <v>45261</v>
      </c>
      <c r="F2344" s="13" t="n">
        <v>46356</v>
      </c>
      <c r="G2344" s="2" t="s">
        <v>32</v>
      </c>
      <c r="H2344" s="2" t="s">
        <v>141</v>
      </c>
      <c r="I2344" s="2" t="s">
        <v>124</v>
      </c>
      <c r="J2344" s="2" t="s">
        <v>100</v>
      </c>
      <c r="K2344" s="14" t="n">
        <v>6227.39</v>
      </c>
      <c r="L2344" s="2" t="n">
        <f aca="false">IF(E2344="","",ROUND((Indicadores!$B$4-E2344)/365.25,1))</f>
        <v>2.9</v>
      </c>
      <c r="M2344" s="2" t="str">
        <f aca="false">IF(E2344="","Virtual",IF(L2344&gt;=Indicadores!$B$6,"Fim de Vida",IF(L2344&gt;=Indicadores!$B$5,"Envelhecendo","Atual")))</f>
        <v>Atual</v>
      </c>
      <c r="N2344" s="2" t="str">
        <f aca="false">IF(F2344="","N/A",IF(F2344&lt;Indicadores!$B$4,"Vencida","Vigente"))</f>
        <v>Vigente</v>
      </c>
      <c r="O2344" s="2" t="str">
        <f aca="false">INDEX(Locais!$B$2:$B$13,MATCH(H2344,Locais!$A$2:$A$13,0))</f>
        <v>Regional - Curitiba</v>
      </c>
      <c r="P2344" s="2" t="str">
        <f aca="false">INDEX(Locais!$C$2:$C$13,MATCH(H2344,Locais!$A$2:$A$13,0))</f>
        <v>Sul</v>
      </c>
    </row>
    <row r="2345" customFormat="false" ht="15" hidden="false" customHeight="false" outlineLevel="0" collapsed="false">
      <c r="A2345" s="2" t="s">
        <v>2481</v>
      </c>
      <c r="B2345" s="2" t="s">
        <v>68</v>
      </c>
      <c r="C2345" s="2" t="s">
        <v>96</v>
      </c>
      <c r="D2345" s="2" t="s">
        <v>132</v>
      </c>
      <c r="E2345" s="13" t="n">
        <v>43731</v>
      </c>
      <c r="F2345" s="13" t="n">
        <v>44826</v>
      </c>
      <c r="G2345" s="2" t="s">
        <v>32</v>
      </c>
      <c r="H2345" s="2" t="s">
        <v>128</v>
      </c>
      <c r="I2345" s="2" t="s">
        <v>115</v>
      </c>
      <c r="J2345" s="2" t="s">
        <v>100</v>
      </c>
      <c r="K2345" s="14" t="n">
        <v>6302.51</v>
      </c>
      <c r="L2345" s="2" t="n">
        <f aca="false">IF(E2345="","",ROUND((Indicadores!$B$4-E2345)/365.25,1))</f>
        <v>7.1</v>
      </c>
      <c r="M2345" s="2" t="str">
        <f aca="false">IF(E2345="","Virtual",IF(L2345&gt;=Indicadores!$B$6,"Fim de Vida",IF(L2345&gt;=Indicadores!$B$5,"Envelhecendo","Atual")))</f>
        <v>Fim de Vida</v>
      </c>
      <c r="N2345" s="2" t="str">
        <f aca="false">IF(F2345="","N/A",IF(F2345&lt;Indicadores!$B$4,"Vencida","Vigente"))</f>
        <v>Vencida</v>
      </c>
      <c r="O2345" s="2" t="str">
        <f aca="false">INDEX(Locais!$B$2:$B$13,MATCH(H2345,Locais!$A$2:$A$13,0))</f>
        <v>Regional - Recife</v>
      </c>
      <c r="P2345" s="2" t="str">
        <f aca="false">INDEX(Locais!$C$2:$C$13,MATCH(H2345,Locais!$A$2:$A$13,0))</f>
        <v>Nordeste</v>
      </c>
    </row>
    <row r="2346" customFormat="false" ht="15" hidden="false" customHeight="false" outlineLevel="0" collapsed="false">
      <c r="A2346" s="2" t="s">
        <v>2482</v>
      </c>
      <c r="B2346" s="2" t="s">
        <v>68</v>
      </c>
      <c r="C2346" s="2" t="s">
        <v>96</v>
      </c>
      <c r="D2346" s="2" t="s">
        <v>132</v>
      </c>
      <c r="E2346" s="13" t="n">
        <v>44513</v>
      </c>
      <c r="F2346" s="13" t="n">
        <v>45608</v>
      </c>
      <c r="G2346" s="2" t="s">
        <v>32</v>
      </c>
      <c r="H2346" s="2" t="s">
        <v>98</v>
      </c>
      <c r="I2346" s="2" t="s">
        <v>111</v>
      </c>
      <c r="J2346" s="2" t="s">
        <v>100</v>
      </c>
      <c r="K2346" s="14" t="n">
        <v>4608.8</v>
      </c>
      <c r="L2346" s="2" t="n">
        <f aca="false">IF(E2346="","",ROUND((Indicadores!$B$4-E2346)/365.25,1))</f>
        <v>4.9</v>
      </c>
      <c r="M2346" s="2" t="str">
        <f aca="false">IF(E2346="","Virtual",IF(L2346&gt;=Indicadores!$B$6,"Fim de Vida",IF(L2346&gt;=Indicadores!$B$5,"Envelhecendo","Atual")))</f>
        <v>Envelhecendo</v>
      </c>
      <c r="N2346" s="2" t="str">
        <f aca="false">IF(F2346="","N/A",IF(F2346&lt;Indicadores!$B$4,"Vencida","Vigente"))</f>
        <v>Vencida</v>
      </c>
      <c r="O2346" s="2" t="str">
        <f aca="false">INDEX(Locais!$B$2:$B$13,MATCH(H2346,Locais!$A$2:$A$13,0))</f>
        <v>Sede - Brasília</v>
      </c>
      <c r="P2346" s="2" t="str">
        <f aca="false">INDEX(Locais!$C$2:$C$13,MATCH(H2346,Locais!$A$2:$A$13,0))</f>
        <v>Centro-Oeste</v>
      </c>
    </row>
    <row r="2347" customFormat="false" ht="15" hidden="false" customHeight="false" outlineLevel="0" collapsed="false">
      <c r="A2347" s="2" t="s">
        <v>2483</v>
      </c>
      <c r="B2347" s="2" t="s">
        <v>71</v>
      </c>
      <c r="C2347" s="2" t="s">
        <v>126</v>
      </c>
      <c r="D2347" s="2" t="s">
        <v>157</v>
      </c>
      <c r="E2347" s="13" t="n">
        <v>44727</v>
      </c>
      <c r="F2347" s="13" t="n">
        <v>45822</v>
      </c>
      <c r="G2347" s="2" t="s">
        <v>32</v>
      </c>
      <c r="H2347" s="2" t="s">
        <v>98</v>
      </c>
      <c r="I2347" s="2" t="s">
        <v>136</v>
      </c>
      <c r="J2347" s="2" t="s">
        <v>100</v>
      </c>
      <c r="K2347" s="14" t="n">
        <v>2513.18</v>
      </c>
      <c r="L2347" s="2" t="n">
        <f aca="false">IF(E2347="","",ROUND((Indicadores!$B$4-E2347)/365.25,1))</f>
        <v>4.3</v>
      </c>
      <c r="M2347" s="2" t="str">
        <f aca="false">IF(E2347="","Virtual",IF(L2347&gt;=Indicadores!$B$6,"Fim de Vida",IF(L2347&gt;=Indicadores!$B$5,"Envelhecendo","Atual")))</f>
        <v>Envelhecendo</v>
      </c>
      <c r="N2347" s="2" t="str">
        <f aca="false">IF(F2347="","N/A",IF(F2347&lt;Indicadores!$B$4,"Vencida","Vigente"))</f>
        <v>Vencida</v>
      </c>
      <c r="O2347" s="2" t="str">
        <f aca="false">INDEX(Locais!$B$2:$B$13,MATCH(H2347,Locais!$A$2:$A$13,0))</f>
        <v>Sede - Brasília</v>
      </c>
      <c r="P2347" s="2" t="str">
        <f aca="false">INDEX(Locais!$C$2:$C$13,MATCH(H2347,Locais!$A$2:$A$13,0))</f>
        <v>Centro-Oeste</v>
      </c>
    </row>
    <row r="2348" customFormat="false" ht="15" hidden="false" customHeight="false" outlineLevel="0" collapsed="false">
      <c r="A2348" s="2" t="s">
        <v>2484</v>
      </c>
      <c r="B2348" s="2" t="s">
        <v>68</v>
      </c>
      <c r="C2348" s="2" t="s">
        <v>96</v>
      </c>
      <c r="D2348" s="2" t="s">
        <v>132</v>
      </c>
      <c r="E2348" s="13" t="n">
        <v>44966</v>
      </c>
      <c r="F2348" s="13" t="n">
        <v>46061</v>
      </c>
      <c r="G2348" s="2" t="s">
        <v>118</v>
      </c>
      <c r="H2348" s="2" t="s">
        <v>98</v>
      </c>
      <c r="I2348" s="2" t="s">
        <v>115</v>
      </c>
      <c r="J2348" s="2" t="s">
        <v>100</v>
      </c>
      <c r="K2348" s="14" t="n">
        <v>5304.22</v>
      </c>
      <c r="L2348" s="2" t="n">
        <f aca="false">IF(E2348="","",ROUND((Indicadores!$B$4-E2348)/365.25,1))</f>
        <v>3.7</v>
      </c>
      <c r="M2348" s="2" t="str">
        <f aca="false">IF(E2348="","Virtual",IF(L2348&gt;=Indicadores!$B$6,"Fim de Vida",IF(L2348&gt;=Indicadores!$B$5,"Envelhecendo","Atual")))</f>
        <v>Envelhecendo</v>
      </c>
      <c r="N2348" s="2" t="str">
        <f aca="false">IF(F2348="","N/A",IF(F2348&lt;Indicadores!$B$4,"Vencida","Vigente"))</f>
        <v>Vencida</v>
      </c>
      <c r="O2348" s="2" t="str">
        <f aca="false">INDEX(Locais!$B$2:$B$13,MATCH(H2348,Locais!$A$2:$A$13,0))</f>
        <v>Sede - Brasília</v>
      </c>
      <c r="P2348" s="2" t="str">
        <f aca="false">INDEX(Locais!$C$2:$C$13,MATCH(H2348,Locais!$A$2:$A$13,0))</f>
        <v>Centro-Oeste</v>
      </c>
    </row>
    <row r="2349" customFormat="false" ht="15" hidden="false" customHeight="false" outlineLevel="0" collapsed="false">
      <c r="A2349" s="2" t="s">
        <v>2485</v>
      </c>
      <c r="B2349" s="2" t="s">
        <v>71</v>
      </c>
      <c r="C2349" s="2" t="s">
        <v>126</v>
      </c>
      <c r="D2349" s="2" t="s">
        <v>157</v>
      </c>
      <c r="E2349" s="13" t="n">
        <v>45139</v>
      </c>
      <c r="F2349" s="13" t="n">
        <v>46234</v>
      </c>
      <c r="G2349" s="2" t="s">
        <v>32</v>
      </c>
      <c r="H2349" s="2" t="s">
        <v>145</v>
      </c>
      <c r="I2349" s="2" t="s">
        <v>109</v>
      </c>
      <c r="J2349" s="2" t="s">
        <v>100</v>
      </c>
      <c r="K2349" s="14" t="n">
        <v>2832.92</v>
      </c>
      <c r="L2349" s="2" t="n">
        <f aca="false">IF(E2349="","",ROUND((Indicadores!$B$4-E2349)/365.25,1))</f>
        <v>3.2</v>
      </c>
      <c r="M2349" s="2" t="str">
        <f aca="false">IF(E2349="","Virtual",IF(L2349&gt;=Indicadores!$B$6,"Fim de Vida",IF(L2349&gt;=Indicadores!$B$5,"Envelhecendo","Atual")))</f>
        <v>Envelhecendo</v>
      </c>
      <c r="N2349" s="2" t="str">
        <f aca="false">IF(F2349="","N/A",IF(F2349&lt;Indicadores!$B$4,"Vencida","Vigente"))</f>
        <v>Vencida</v>
      </c>
      <c r="O2349" s="2" t="str">
        <f aca="false">INDEX(Locais!$B$2:$B$13,MATCH(H2349,Locais!$A$2:$A$13,0))</f>
        <v>Regional - Belém</v>
      </c>
      <c r="P2349" s="2" t="str">
        <f aca="false">INDEX(Locais!$C$2:$C$13,MATCH(H2349,Locais!$A$2:$A$13,0))</f>
        <v>Norte</v>
      </c>
    </row>
    <row r="2350" customFormat="false" ht="15" hidden="false" customHeight="false" outlineLevel="0" collapsed="false">
      <c r="A2350" s="2" t="s">
        <v>2486</v>
      </c>
      <c r="B2350" s="2" t="s">
        <v>68</v>
      </c>
      <c r="C2350" s="2" t="s">
        <v>126</v>
      </c>
      <c r="D2350" s="2" t="s">
        <v>127</v>
      </c>
      <c r="E2350" s="13" t="n">
        <v>45425</v>
      </c>
      <c r="F2350" s="13" t="n">
        <v>46520</v>
      </c>
      <c r="G2350" s="2" t="s">
        <v>151</v>
      </c>
      <c r="H2350" s="2" t="s">
        <v>139</v>
      </c>
      <c r="I2350" s="2" t="s">
        <v>130</v>
      </c>
      <c r="J2350" s="2" t="s">
        <v>137</v>
      </c>
      <c r="K2350" s="14" t="n">
        <v>5515.28</v>
      </c>
      <c r="L2350" s="2" t="n">
        <f aca="false">IF(E2350="","",ROUND((Indicadores!$B$4-E2350)/365.25,1))</f>
        <v>2.4</v>
      </c>
      <c r="M2350" s="2" t="str">
        <f aca="false">IF(E2350="","Virtual",IF(L2350&gt;=Indicadores!$B$6,"Fim de Vida",IF(L2350&gt;=Indicadores!$B$5,"Envelhecendo","Atual")))</f>
        <v>Atual</v>
      </c>
      <c r="N2350" s="2" t="str">
        <f aca="false">IF(F2350="","N/A",IF(F2350&lt;Indicadores!$B$4,"Vencida","Vigente"))</f>
        <v>Vigente</v>
      </c>
      <c r="O2350" s="2" t="str">
        <f aca="false">INDEX(Locais!$B$2:$B$13,MATCH(H2350,Locais!$A$2:$A$13,0))</f>
        <v>Regional - Rio de Janeiro</v>
      </c>
      <c r="P2350" s="2" t="str">
        <f aca="false">INDEX(Locais!$C$2:$C$13,MATCH(H2350,Locais!$A$2:$A$13,0))</f>
        <v>Sudeste</v>
      </c>
    </row>
    <row r="2351" customFormat="false" ht="15" hidden="false" customHeight="false" outlineLevel="0" collapsed="false">
      <c r="A2351" s="2" t="s">
        <v>2487</v>
      </c>
      <c r="B2351" s="2" t="s">
        <v>68</v>
      </c>
      <c r="C2351" s="2" t="s">
        <v>126</v>
      </c>
      <c r="D2351" s="2" t="s">
        <v>127</v>
      </c>
      <c r="E2351" s="13" t="n">
        <v>45861</v>
      </c>
      <c r="F2351" s="13" t="n">
        <v>46956</v>
      </c>
      <c r="G2351" s="2" t="s">
        <v>32</v>
      </c>
      <c r="H2351" s="2" t="s">
        <v>141</v>
      </c>
      <c r="I2351" s="2" t="s">
        <v>142</v>
      </c>
      <c r="J2351" s="2" t="s">
        <v>100</v>
      </c>
      <c r="K2351" s="14" t="n">
        <v>4650.52</v>
      </c>
      <c r="L2351" s="2" t="n">
        <f aca="false">IF(E2351="","",ROUND((Indicadores!$B$4-E2351)/365.25,1))</f>
        <v>1.2</v>
      </c>
      <c r="M2351" s="2" t="str">
        <f aca="false">IF(E2351="","Virtual",IF(L2351&gt;=Indicadores!$B$6,"Fim de Vida",IF(L2351&gt;=Indicadores!$B$5,"Envelhecendo","Atual")))</f>
        <v>Atual</v>
      </c>
      <c r="N2351" s="2" t="str">
        <f aca="false">IF(F2351="","N/A",IF(F2351&lt;Indicadores!$B$4,"Vencida","Vigente"))</f>
        <v>Vigente</v>
      </c>
      <c r="O2351" s="2" t="str">
        <f aca="false">INDEX(Locais!$B$2:$B$13,MATCH(H2351,Locais!$A$2:$A$13,0))</f>
        <v>Regional - Curitiba</v>
      </c>
      <c r="P2351" s="2" t="str">
        <f aca="false">INDEX(Locais!$C$2:$C$13,MATCH(H2351,Locais!$A$2:$A$13,0))</f>
        <v>Sul</v>
      </c>
    </row>
    <row r="2352" customFormat="false" ht="15" hidden="false" customHeight="false" outlineLevel="0" collapsed="false">
      <c r="A2352" s="2" t="s">
        <v>2488</v>
      </c>
      <c r="B2352" s="2" t="s">
        <v>69</v>
      </c>
      <c r="C2352" s="2" t="s">
        <v>96</v>
      </c>
      <c r="D2352" s="2" t="s">
        <v>97</v>
      </c>
      <c r="E2352" s="13" t="n">
        <v>44752</v>
      </c>
      <c r="F2352" s="13" t="n">
        <v>45847</v>
      </c>
      <c r="G2352" s="2" t="s">
        <v>32</v>
      </c>
      <c r="H2352" s="2" t="s">
        <v>108</v>
      </c>
      <c r="I2352" s="2" t="s">
        <v>120</v>
      </c>
      <c r="J2352" s="2" t="s">
        <v>100</v>
      </c>
      <c r="K2352" s="14" t="n">
        <v>10434.32</v>
      </c>
      <c r="L2352" s="2" t="n">
        <f aca="false">IF(E2352="","",ROUND((Indicadores!$B$4-E2352)/365.25,1))</f>
        <v>4.3</v>
      </c>
      <c r="M2352" s="2" t="str">
        <f aca="false">IF(E2352="","Virtual",IF(L2352&gt;=Indicadores!$B$6,"Fim de Vida",IF(L2352&gt;=Indicadores!$B$5,"Envelhecendo","Atual")))</f>
        <v>Envelhecendo</v>
      </c>
      <c r="N2352" s="2" t="str">
        <f aca="false">IF(F2352="","N/A",IF(F2352&lt;Indicadores!$B$4,"Vencida","Vigente"))</f>
        <v>Vencida</v>
      </c>
      <c r="O2352" s="2" t="str">
        <f aca="false">INDEX(Locais!$B$2:$B$13,MATCH(H2352,Locais!$A$2:$A$13,0))</f>
        <v>Regional - Porto Alegre</v>
      </c>
      <c r="P2352" s="2" t="str">
        <f aca="false">INDEX(Locais!$C$2:$C$13,MATCH(H2352,Locais!$A$2:$A$13,0))</f>
        <v>Sul</v>
      </c>
    </row>
    <row r="2353" customFormat="false" ht="15" hidden="false" customHeight="false" outlineLevel="0" collapsed="false">
      <c r="A2353" s="2" t="s">
        <v>2489</v>
      </c>
      <c r="B2353" s="2" t="s">
        <v>68</v>
      </c>
      <c r="C2353" s="2" t="s">
        <v>96</v>
      </c>
      <c r="D2353" s="2" t="s">
        <v>107</v>
      </c>
      <c r="E2353" s="13" t="n">
        <v>45509</v>
      </c>
      <c r="F2353" s="13" t="n">
        <v>46604</v>
      </c>
      <c r="G2353" s="2" t="s">
        <v>32</v>
      </c>
      <c r="H2353" s="2" t="s">
        <v>114</v>
      </c>
      <c r="I2353" s="2" t="s">
        <v>130</v>
      </c>
      <c r="J2353" s="2" t="s">
        <v>100</v>
      </c>
      <c r="K2353" s="14" t="n">
        <v>4766.94</v>
      </c>
      <c r="L2353" s="2" t="n">
        <f aca="false">IF(E2353="","",ROUND((Indicadores!$B$4-E2353)/365.25,1))</f>
        <v>2.2</v>
      </c>
      <c r="M2353" s="2" t="str">
        <f aca="false">IF(E2353="","Virtual",IF(L2353&gt;=Indicadores!$B$6,"Fim de Vida",IF(L2353&gt;=Indicadores!$B$5,"Envelhecendo","Atual")))</f>
        <v>Atual</v>
      </c>
      <c r="N2353" s="2" t="str">
        <f aca="false">IF(F2353="","N/A",IF(F2353&lt;Indicadores!$B$4,"Vencida","Vigente"))</f>
        <v>Vigente</v>
      </c>
      <c r="O2353" s="2" t="str">
        <f aca="false">INDEX(Locais!$B$2:$B$13,MATCH(H2353,Locais!$A$2:$A$13,0))</f>
        <v>Regional - Belo Horizonte</v>
      </c>
      <c r="P2353" s="2" t="str">
        <f aca="false">INDEX(Locais!$C$2:$C$13,MATCH(H2353,Locais!$A$2:$A$13,0))</f>
        <v>Sudeste</v>
      </c>
    </row>
    <row r="2354" customFormat="false" ht="15" hidden="false" customHeight="false" outlineLevel="0" collapsed="false">
      <c r="A2354" s="2" t="s">
        <v>2490</v>
      </c>
      <c r="B2354" s="2" t="s">
        <v>69</v>
      </c>
      <c r="C2354" s="2" t="s">
        <v>96</v>
      </c>
      <c r="D2354" s="2" t="s">
        <v>97</v>
      </c>
      <c r="E2354" s="13" t="n">
        <v>44255</v>
      </c>
      <c r="F2354" s="13" t="n">
        <v>45350</v>
      </c>
      <c r="G2354" s="2" t="s">
        <v>32</v>
      </c>
      <c r="H2354" s="2" t="s">
        <v>165</v>
      </c>
      <c r="I2354" s="2" t="s">
        <v>115</v>
      </c>
      <c r="J2354" s="2" t="s">
        <v>100</v>
      </c>
      <c r="K2354" s="14" t="n">
        <v>10977.06</v>
      </c>
      <c r="L2354" s="2" t="n">
        <f aca="false">IF(E2354="","",ROUND((Indicadores!$B$4-E2354)/365.25,1))</f>
        <v>5.6</v>
      </c>
      <c r="M2354" s="2" t="str">
        <f aca="false">IF(E2354="","Virtual",IF(L2354&gt;=Indicadores!$B$6,"Fim de Vida",IF(L2354&gt;=Indicadores!$B$5,"Envelhecendo","Atual")))</f>
        <v>Fim de Vida</v>
      </c>
      <c r="N2354" s="2" t="str">
        <f aca="false">IF(F2354="","N/A",IF(F2354&lt;Indicadores!$B$4,"Vencida","Vigente"))</f>
        <v>Vencida</v>
      </c>
      <c r="O2354" s="2" t="str">
        <f aca="false">INDEX(Locais!$B$2:$B$13,MATCH(H2354,Locais!$A$2:$A$13,0))</f>
        <v>Regional - Salvador</v>
      </c>
      <c r="P2354" s="2" t="str">
        <f aca="false">INDEX(Locais!$C$2:$C$13,MATCH(H2354,Locais!$A$2:$A$13,0))</f>
        <v>Nordeste</v>
      </c>
    </row>
    <row r="2355" customFormat="false" ht="15" hidden="false" customHeight="false" outlineLevel="0" collapsed="false">
      <c r="A2355" s="2" t="s">
        <v>2491</v>
      </c>
      <c r="B2355" s="2" t="s">
        <v>69</v>
      </c>
      <c r="C2355" s="2" t="s">
        <v>102</v>
      </c>
      <c r="D2355" s="2" t="s">
        <v>113</v>
      </c>
      <c r="E2355" s="13" t="n">
        <v>44104</v>
      </c>
      <c r="F2355" s="13" t="n">
        <v>45199</v>
      </c>
      <c r="G2355" s="2" t="s">
        <v>32</v>
      </c>
      <c r="H2355" s="2" t="s">
        <v>119</v>
      </c>
      <c r="I2355" s="2" t="s">
        <v>99</v>
      </c>
      <c r="J2355" s="2" t="s">
        <v>100</v>
      </c>
      <c r="K2355" s="14" t="n">
        <v>10212.27</v>
      </c>
      <c r="L2355" s="2" t="n">
        <f aca="false">IF(E2355="","",ROUND((Indicadores!$B$4-E2355)/365.25,1))</f>
        <v>6</v>
      </c>
      <c r="M2355" s="2" t="str">
        <f aca="false">IF(E2355="","Virtual",IF(L2355&gt;=Indicadores!$B$6,"Fim de Vida",IF(L2355&gt;=Indicadores!$B$5,"Envelhecendo","Atual")))</f>
        <v>Fim de Vida</v>
      </c>
      <c r="N2355" s="2" t="str">
        <f aca="false">IF(F2355="","N/A",IF(F2355&lt;Indicadores!$B$4,"Vencida","Vigente"))</f>
        <v>Vencida</v>
      </c>
      <c r="O2355" s="2" t="str">
        <f aca="false">INDEX(Locais!$B$2:$B$13,MATCH(H2355,Locais!$A$2:$A$13,0))</f>
        <v>Regional - São Paulo</v>
      </c>
      <c r="P2355" s="2" t="str">
        <f aca="false">INDEX(Locais!$C$2:$C$13,MATCH(H2355,Locais!$A$2:$A$13,0))</f>
        <v>Sudeste</v>
      </c>
    </row>
    <row r="2356" customFormat="false" ht="15" hidden="false" customHeight="false" outlineLevel="0" collapsed="false">
      <c r="A2356" s="2" t="s">
        <v>2492</v>
      </c>
      <c r="B2356" s="2" t="s">
        <v>68</v>
      </c>
      <c r="C2356" s="2" t="s">
        <v>102</v>
      </c>
      <c r="D2356" s="2" t="s">
        <v>103</v>
      </c>
      <c r="E2356" s="13" t="n">
        <v>45197</v>
      </c>
      <c r="F2356" s="13" t="n">
        <v>46292</v>
      </c>
      <c r="G2356" s="2" t="s">
        <v>32</v>
      </c>
      <c r="H2356" s="2" t="s">
        <v>123</v>
      </c>
      <c r="I2356" s="2" t="s">
        <v>111</v>
      </c>
      <c r="J2356" s="2" t="s">
        <v>100</v>
      </c>
      <c r="K2356" s="14" t="n">
        <v>6299.98</v>
      </c>
      <c r="L2356" s="2" t="n">
        <f aca="false">IF(E2356="","",ROUND((Indicadores!$B$4-E2356)/365.25,1))</f>
        <v>3.1</v>
      </c>
      <c r="M2356" s="2" t="str">
        <f aca="false">IF(E2356="","Virtual",IF(L2356&gt;=Indicadores!$B$6,"Fim de Vida",IF(L2356&gt;=Indicadores!$B$5,"Envelhecendo","Atual")))</f>
        <v>Envelhecendo</v>
      </c>
      <c r="N2356" s="2" t="str">
        <f aca="false">IF(F2356="","N/A",IF(F2356&lt;Indicadores!$B$4,"Vencida","Vigente"))</f>
        <v>Vencida</v>
      </c>
      <c r="O2356" s="2" t="str">
        <f aca="false">INDEX(Locais!$B$2:$B$13,MATCH(H2356,Locais!$A$2:$A$13,0))</f>
        <v>Regional - Goiânia</v>
      </c>
      <c r="P2356" s="2" t="str">
        <f aca="false">INDEX(Locais!$C$2:$C$13,MATCH(H2356,Locais!$A$2:$A$13,0))</f>
        <v>Centro-Oeste</v>
      </c>
    </row>
    <row r="2357" customFormat="false" ht="15" hidden="false" customHeight="false" outlineLevel="0" collapsed="false">
      <c r="A2357" s="2" t="s">
        <v>2493</v>
      </c>
      <c r="B2357" s="2" t="s">
        <v>69</v>
      </c>
      <c r="C2357" s="2" t="s">
        <v>96</v>
      </c>
      <c r="D2357" s="2" t="s">
        <v>97</v>
      </c>
      <c r="E2357" s="13" t="n">
        <v>44046</v>
      </c>
      <c r="F2357" s="13" t="n">
        <v>45141</v>
      </c>
      <c r="G2357" s="2" t="s">
        <v>32</v>
      </c>
      <c r="H2357" s="2" t="s">
        <v>141</v>
      </c>
      <c r="I2357" s="2" t="s">
        <v>115</v>
      </c>
      <c r="J2357" s="2" t="s">
        <v>100</v>
      </c>
      <c r="K2357" s="14" t="n">
        <v>8193.03</v>
      </c>
      <c r="L2357" s="2" t="n">
        <f aca="false">IF(E2357="","",ROUND((Indicadores!$B$4-E2357)/365.25,1))</f>
        <v>6.2</v>
      </c>
      <c r="M2357" s="2" t="str">
        <f aca="false">IF(E2357="","Virtual",IF(L2357&gt;=Indicadores!$B$6,"Fim de Vida",IF(L2357&gt;=Indicadores!$B$5,"Envelhecendo","Atual")))</f>
        <v>Fim de Vida</v>
      </c>
      <c r="N2357" s="2" t="str">
        <f aca="false">IF(F2357="","N/A",IF(F2357&lt;Indicadores!$B$4,"Vencida","Vigente"))</f>
        <v>Vencida</v>
      </c>
      <c r="O2357" s="2" t="str">
        <f aca="false">INDEX(Locais!$B$2:$B$13,MATCH(H2357,Locais!$A$2:$A$13,0))</f>
        <v>Regional - Curitiba</v>
      </c>
      <c r="P2357" s="2" t="str">
        <f aca="false">INDEX(Locais!$C$2:$C$13,MATCH(H2357,Locais!$A$2:$A$13,0))</f>
        <v>Sul</v>
      </c>
    </row>
    <row r="2358" customFormat="false" ht="15" hidden="false" customHeight="false" outlineLevel="0" collapsed="false">
      <c r="A2358" s="2" t="s">
        <v>2494</v>
      </c>
      <c r="B2358" s="2" t="s">
        <v>68</v>
      </c>
      <c r="C2358" s="2" t="s">
        <v>126</v>
      </c>
      <c r="D2358" s="2" t="s">
        <v>127</v>
      </c>
      <c r="E2358" s="13" t="n">
        <v>44173</v>
      </c>
      <c r="F2358" s="13" t="n">
        <v>45268</v>
      </c>
      <c r="G2358" s="2" t="s">
        <v>32</v>
      </c>
      <c r="H2358" s="2" t="s">
        <v>163</v>
      </c>
      <c r="I2358" s="2" t="s">
        <v>115</v>
      </c>
      <c r="J2358" s="2" t="s">
        <v>100</v>
      </c>
      <c r="K2358" s="14" t="n">
        <v>6413.65</v>
      </c>
      <c r="L2358" s="2" t="n">
        <f aca="false">IF(E2358="","",ROUND((Indicadores!$B$4-E2358)/365.25,1))</f>
        <v>5.9</v>
      </c>
      <c r="M2358" s="2" t="str">
        <f aca="false">IF(E2358="","Virtual",IF(L2358&gt;=Indicadores!$B$6,"Fim de Vida",IF(L2358&gt;=Indicadores!$B$5,"Envelhecendo","Atual")))</f>
        <v>Fim de Vida</v>
      </c>
      <c r="N2358" s="2" t="str">
        <f aca="false">IF(F2358="","N/A",IF(F2358&lt;Indicadores!$B$4,"Vencida","Vigente"))</f>
        <v>Vencida</v>
      </c>
      <c r="O2358" s="2" t="str">
        <f aca="false">INDEX(Locais!$B$2:$B$13,MATCH(H2358,Locais!$A$2:$A$13,0))</f>
        <v>Regional - Manaus</v>
      </c>
      <c r="P2358" s="2" t="str">
        <f aca="false">INDEX(Locais!$C$2:$C$13,MATCH(H2358,Locais!$A$2:$A$13,0))</f>
        <v>Norte</v>
      </c>
    </row>
    <row r="2359" customFormat="false" ht="15" hidden="false" customHeight="false" outlineLevel="0" collapsed="false">
      <c r="A2359" s="2" t="s">
        <v>2495</v>
      </c>
      <c r="B2359" s="2" t="s">
        <v>68</v>
      </c>
      <c r="C2359" s="2" t="s">
        <v>102</v>
      </c>
      <c r="D2359" s="2" t="s">
        <v>103</v>
      </c>
      <c r="E2359" s="13" t="n">
        <v>44607</v>
      </c>
      <c r="F2359" s="13" t="n">
        <v>45702</v>
      </c>
      <c r="G2359" s="2" t="s">
        <v>151</v>
      </c>
      <c r="H2359" s="2" t="s">
        <v>119</v>
      </c>
      <c r="I2359" s="2" t="s">
        <v>111</v>
      </c>
      <c r="J2359" s="2" t="s">
        <v>137</v>
      </c>
      <c r="K2359" s="14" t="n">
        <v>5310.14</v>
      </c>
      <c r="L2359" s="2" t="n">
        <f aca="false">IF(E2359="","",ROUND((Indicadores!$B$4-E2359)/365.25,1))</f>
        <v>4.7</v>
      </c>
      <c r="M2359" s="2" t="str">
        <f aca="false">IF(E2359="","Virtual",IF(L2359&gt;=Indicadores!$B$6,"Fim de Vida",IF(L2359&gt;=Indicadores!$B$5,"Envelhecendo","Atual")))</f>
        <v>Envelhecendo</v>
      </c>
      <c r="N2359" s="2" t="str">
        <f aca="false">IF(F2359="","N/A",IF(F2359&lt;Indicadores!$B$4,"Vencida","Vigente"))</f>
        <v>Vencida</v>
      </c>
      <c r="O2359" s="2" t="str">
        <f aca="false">INDEX(Locais!$B$2:$B$13,MATCH(H2359,Locais!$A$2:$A$13,0))</f>
        <v>Regional - São Paulo</v>
      </c>
      <c r="P2359" s="2" t="str">
        <f aca="false">INDEX(Locais!$C$2:$C$13,MATCH(H2359,Locais!$A$2:$A$13,0))</f>
        <v>Sudeste</v>
      </c>
    </row>
    <row r="2360" customFormat="false" ht="15" hidden="false" customHeight="false" outlineLevel="0" collapsed="false">
      <c r="A2360" s="2" t="s">
        <v>2496</v>
      </c>
      <c r="B2360" s="2" t="s">
        <v>69</v>
      </c>
      <c r="C2360" s="2" t="s">
        <v>96</v>
      </c>
      <c r="D2360" s="2" t="s">
        <v>97</v>
      </c>
      <c r="E2360" s="13" t="n">
        <v>44286</v>
      </c>
      <c r="F2360" s="13" t="n">
        <v>45381</v>
      </c>
      <c r="G2360" s="2" t="s">
        <v>32</v>
      </c>
      <c r="H2360" s="2" t="s">
        <v>98</v>
      </c>
      <c r="I2360" s="2" t="s">
        <v>109</v>
      </c>
      <c r="J2360" s="2" t="s">
        <v>100</v>
      </c>
      <c r="K2360" s="14" t="n">
        <v>7969.13</v>
      </c>
      <c r="L2360" s="2" t="n">
        <f aca="false">IF(E2360="","",ROUND((Indicadores!$B$4-E2360)/365.25,1))</f>
        <v>5.5</v>
      </c>
      <c r="M2360" s="2" t="str">
        <f aca="false">IF(E2360="","Virtual",IF(L2360&gt;=Indicadores!$B$6,"Fim de Vida",IF(L2360&gt;=Indicadores!$B$5,"Envelhecendo","Atual")))</f>
        <v>Fim de Vida</v>
      </c>
      <c r="N2360" s="2" t="str">
        <f aca="false">IF(F2360="","N/A",IF(F2360&lt;Indicadores!$B$4,"Vencida","Vigente"))</f>
        <v>Vencida</v>
      </c>
      <c r="O2360" s="2" t="str">
        <f aca="false">INDEX(Locais!$B$2:$B$13,MATCH(H2360,Locais!$A$2:$A$13,0))</f>
        <v>Sede - Brasília</v>
      </c>
      <c r="P2360" s="2" t="str">
        <f aca="false">INDEX(Locais!$C$2:$C$13,MATCH(H2360,Locais!$A$2:$A$13,0))</f>
        <v>Centro-Oeste</v>
      </c>
    </row>
    <row r="2361" customFormat="false" ht="15" hidden="false" customHeight="false" outlineLevel="0" collapsed="false">
      <c r="A2361" s="2" t="s">
        <v>2497</v>
      </c>
      <c r="B2361" s="2" t="s">
        <v>68</v>
      </c>
      <c r="C2361" s="2" t="s">
        <v>126</v>
      </c>
      <c r="D2361" s="2" t="s">
        <v>127</v>
      </c>
      <c r="E2361" s="13" t="n">
        <v>43866</v>
      </c>
      <c r="F2361" s="13" t="n">
        <v>44961</v>
      </c>
      <c r="G2361" s="2" t="s">
        <v>32</v>
      </c>
      <c r="H2361" s="2" t="s">
        <v>98</v>
      </c>
      <c r="I2361" s="2" t="s">
        <v>99</v>
      </c>
      <c r="J2361" s="2" t="s">
        <v>100</v>
      </c>
      <c r="K2361" s="14" t="n">
        <v>4944.61</v>
      </c>
      <c r="L2361" s="2" t="n">
        <f aca="false">IF(E2361="","",ROUND((Indicadores!$B$4-E2361)/365.25,1))</f>
        <v>6.7</v>
      </c>
      <c r="M2361" s="2" t="str">
        <f aca="false">IF(E2361="","Virtual",IF(L2361&gt;=Indicadores!$B$6,"Fim de Vida",IF(L2361&gt;=Indicadores!$B$5,"Envelhecendo","Atual")))</f>
        <v>Fim de Vida</v>
      </c>
      <c r="N2361" s="2" t="str">
        <f aca="false">IF(F2361="","N/A",IF(F2361&lt;Indicadores!$B$4,"Vencida","Vigente"))</f>
        <v>Vencida</v>
      </c>
      <c r="O2361" s="2" t="str">
        <f aca="false">INDEX(Locais!$B$2:$B$13,MATCH(H2361,Locais!$A$2:$A$13,0))</f>
        <v>Sede - Brasília</v>
      </c>
      <c r="P2361" s="2" t="str">
        <f aca="false">INDEX(Locais!$C$2:$C$13,MATCH(H2361,Locais!$A$2:$A$13,0))</f>
        <v>Centro-Oeste</v>
      </c>
    </row>
    <row r="2362" customFormat="false" ht="15" hidden="false" customHeight="false" outlineLevel="0" collapsed="false">
      <c r="A2362" s="2" t="s">
        <v>2498</v>
      </c>
      <c r="B2362" s="2" t="s">
        <v>70</v>
      </c>
      <c r="C2362" s="2" t="s">
        <v>126</v>
      </c>
      <c r="D2362" s="2" t="s">
        <v>162</v>
      </c>
      <c r="E2362" s="13" t="n">
        <v>44304</v>
      </c>
      <c r="F2362" s="13" t="n">
        <v>46129</v>
      </c>
      <c r="G2362" s="2" t="s">
        <v>32</v>
      </c>
      <c r="H2362" s="2" t="s">
        <v>128</v>
      </c>
      <c r="I2362" s="2" t="s">
        <v>99</v>
      </c>
      <c r="J2362" s="2" t="s">
        <v>100</v>
      </c>
      <c r="K2362" s="14" t="n">
        <v>20231.08</v>
      </c>
      <c r="L2362" s="2" t="n">
        <f aca="false">IF(E2362="","",ROUND((Indicadores!$B$4-E2362)/365.25,1))</f>
        <v>5.5</v>
      </c>
      <c r="M2362" s="2" t="str">
        <f aca="false">IF(E2362="","Virtual",IF(L2362&gt;=Indicadores!$B$6,"Fim de Vida",IF(L2362&gt;=Indicadores!$B$5,"Envelhecendo","Atual")))</f>
        <v>Fim de Vida</v>
      </c>
      <c r="N2362" s="2" t="str">
        <f aca="false">IF(F2362="","N/A",IF(F2362&lt;Indicadores!$B$4,"Vencida","Vigente"))</f>
        <v>Vencida</v>
      </c>
      <c r="O2362" s="2" t="str">
        <f aca="false">INDEX(Locais!$B$2:$B$13,MATCH(H2362,Locais!$A$2:$A$13,0))</f>
        <v>Regional - Recife</v>
      </c>
      <c r="P2362" s="2" t="str">
        <f aca="false">INDEX(Locais!$C$2:$C$13,MATCH(H2362,Locais!$A$2:$A$13,0))</f>
        <v>Nordeste</v>
      </c>
    </row>
    <row r="2363" customFormat="false" ht="15" hidden="false" customHeight="false" outlineLevel="0" collapsed="false">
      <c r="A2363" s="2" t="s">
        <v>2499</v>
      </c>
      <c r="B2363" s="2" t="s">
        <v>69</v>
      </c>
      <c r="C2363" s="2" t="s">
        <v>126</v>
      </c>
      <c r="D2363" s="2" t="s">
        <v>169</v>
      </c>
      <c r="E2363" s="13" t="n">
        <v>45292</v>
      </c>
      <c r="F2363" s="13" t="n">
        <v>46387</v>
      </c>
      <c r="G2363" s="2" t="s">
        <v>34</v>
      </c>
      <c r="H2363" s="2" t="s">
        <v>104</v>
      </c>
      <c r="I2363" s="2" t="s">
        <v>109</v>
      </c>
      <c r="J2363" s="2" t="s">
        <v>100</v>
      </c>
      <c r="K2363" s="14" t="n">
        <v>10361.6</v>
      </c>
      <c r="L2363" s="2" t="n">
        <f aca="false">IF(E2363="","",ROUND((Indicadores!$B$4-E2363)/365.25,1))</f>
        <v>2.8</v>
      </c>
      <c r="M2363" s="2" t="str">
        <f aca="false">IF(E2363="","Virtual",IF(L2363&gt;=Indicadores!$B$6,"Fim de Vida",IF(L2363&gt;=Indicadores!$B$5,"Envelhecendo","Atual")))</f>
        <v>Atual</v>
      </c>
      <c r="N2363" s="2" t="str">
        <f aca="false">IF(F2363="","N/A",IF(F2363&lt;Indicadores!$B$4,"Vencida","Vigente"))</f>
        <v>Vigente</v>
      </c>
      <c r="O2363" s="2" t="str">
        <f aca="false">INDEX(Locais!$B$2:$B$13,MATCH(H2363,Locais!$A$2:$A$13,0))</f>
        <v>Regional - Fortaleza</v>
      </c>
      <c r="P2363" s="2" t="str">
        <f aca="false">INDEX(Locais!$C$2:$C$13,MATCH(H2363,Locais!$A$2:$A$13,0))</f>
        <v>Nordeste</v>
      </c>
    </row>
    <row r="2364" customFormat="false" ht="15" hidden="false" customHeight="false" outlineLevel="0" collapsed="false">
      <c r="A2364" s="2" t="s">
        <v>2500</v>
      </c>
      <c r="B2364" s="2" t="s">
        <v>69</v>
      </c>
      <c r="C2364" s="2" t="s">
        <v>96</v>
      </c>
      <c r="D2364" s="2" t="s">
        <v>117</v>
      </c>
      <c r="E2364" s="13" t="n">
        <v>43805</v>
      </c>
      <c r="F2364" s="13" t="n">
        <v>44900</v>
      </c>
      <c r="G2364" s="2" t="s">
        <v>32</v>
      </c>
      <c r="H2364" s="2" t="s">
        <v>123</v>
      </c>
      <c r="I2364" s="2" t="s">
        <v>133</v>
      </c>
      <c r="J2364" s="2" t="s">
        <v>100</v>
      </c>
      <c r="K2364" s="14" t="n">
        <v>9071.08</v>
      </c>
      <c r="L2364" s="2" t="n">
        <f aca="false">IF(E2364="","",ROUND((Indicadores!$B$4-E2364)/365.25,1))</f>
        <v>6.9</v>
      </c>
      <c r="M2364" s="2" t="str">
        <f aca="false">IF(E2364="","Virtual",IF(L2364&gt;=Indicadores!$B$6,"Fim de Vida",IF(L2364&gt;=Indicadores!$B$5,"Envelhecendo","Atual")))</f>
        <v>Fim de Vida</v>
      </c>
      <c r="N2364" s="2" t="str">
        <f aca="false">IF(F2364="","N/A",IF(F2364&lt;Indicadores!$B$4,"Vencida","Vigente"))</f>
        <v>Vencida</v>
      </c>
      <c r="O2364" s="2" t="str">
        <f aca="false">INDEX(Locais!$B$2:$B$13,MATCH(H2364,Locais!$A$2:$A$13,0))</f>
        <v>Regional - Goiânia</v>
      </c>
      <c r="P2364" s="2" t="str">
        <f aca="false">INDEX(Locais!$C$2:$C$13,MATCH(H2364,Locais!$A$2:$A$13,0))</f>
        <v>Centro-Oeste</v>
      </c>
    </row>
    <row r="2365" customFormat="false" ht="15" hidden="false" customHeight="false" outlineLevel="0" collapsed="false">
      <c r="A2365" s="2" t="s">
        <v>2501</v>
      </c>
      <c r="B2365" s="2" t="s">
        <v>68</v>
      </c>
      <c r="C2365" s="2" t="s">
        <v>126</v>
      </c>
      <c r="D2365" s="2" t="s">
        <v>127</v>
      </c>
      <c r="E2365" s="13" t="n">
        <v>45820</v>
      </c>
      <c r="F2365" s="13" t="n">
        <v>46915</v>
      </c>
      <c r="G2365" s="2" t="s">
        <v>32</v>
      </c>
      <c r="H2365" s="2" t="s">
        <v>98</v>
      </c>
      <c r="I2365" s="2" t="s">
        <v>115</v>
      </c>
      <c r="J2365" s="2" t="s">
        <v>100</v>
      </c>
      <c r="K2365" s="14" t="n">
        <v>4961.64</v>
      </c>
      <c r="L2365" s="2" t="n">
        <f aca="false">IF(E2365="","",ROUND((Indicadores!$B$4-E2365)/365.25,1))</f>
        <v>1.3</v>
      </c>
      <c r="M2365" s="2" t="str">
        <f aca="false">IF(E2365="","Virtual",IF(L2365&gt;=Indicadores!$B$6,"Fim de Vida",IF(L2365&gt;=Indicadores!$B$5,"Envelhecendo","Atual")))</f>
        <v>Atual</v>
      </c>
      <c r="N2365" s="2" t="str">
        <f aca="false">IF(F2365="","N/A",IF(F2365&lt;Indicadores!$B$4,"Vencida","Vigente"))</f>
        <v>Vigente</v>
      </c>
      <c r="O2365" s="2" t="str">
        <f aca="false">INDEX(Locais!$B$2:$B$13,MATCH(H2365,Locais!$A$2:$A$13,0))</f>
        <v>Sede - Brasília</v>
      </c>
      <c r="P2365" s="2" t="str">
        <f aca="false">INDEX(Locais!$C$2:$C$13,MATCH(H2365,Locais!$A$2:$A$13,0))</f>
        <v>Centro-Oeste</v>
      </c>
    </row>
    <row r="2366" customFormat="false" ht="15" hidden="false" customHeight="false" outlineLevel="0" collapsed="false">
      <c r="A2366" s="2" t="s">
        <v>2502</v>
      </c>
      <c r="B2366" s="2" t="s">
        <v>71</v>
      </c>
      <c r="C2366" s="2" t="s">
        <v>126</v>
      </c>
      <c r="D2366" s="2" t="s">
        <v>157</v>
      </c>
      <c r="E2366" s="13" t="n">
        <v>44650</v>
      </c>
      <c r="F2366" s="13" t="n">
        <v>45745</v>
      </c>
      <c r="G2366" s="2" t="s">
        <v>32</v>
      </c>
      <c r="H2366" s="2" t="s">
        <v>108</v>
      </c>
      <c r="I2366" s="2" t="s">
        <v>130</v>
      </c>
      <c r="J2366" s="2" t="s">
        <v>100</v>
      </c>
      <c r="K2366" s="14" t="n">
        <v>2407.75</v>
      </c>
      <c r="L2366" s="2" t="n">
        <f aca="false">IF(E2366="","",ROUND((Indicadores!$B$4-E2366)/365.25,1))</f>
        <v>4.6</v>
      </c>
      <c r="M2366" s="2" t="str">
        <f aca="false">IF(E2366="","Virtual",IF(L2366&gt;=Indicadores!$B$6,"Fim de Vida",IF(L2366&gt;=Indicadores!$B$5,"Envelhecendo","Atual")))</f>
        <v>Envelhecendo</v>
      </c>
      <c r="N2366" s="2" t="str">
        <f aca="false">IF(F2366="","N/A",IF(F2366&lt;Indicadores!$B$4,"Vencida","Vigente"))</f>
        <v>Vencida</v>
      </c>
      <c r="O2366" s="2" t="str">
        <f aca="false">INDEX(Locais!$B$2:$B$13,MATCH(H2366,Locais!$A$2:$A$13,0))</f>
        <v>Regional - Porto Alegre</v>
      </c>
      <c r="P2366" s="2" t="str">
        <f aca="false">INDEX(Locais!$C$2:$C$13,MATCH(H2366,Locais!$A$2:$A$13,0))</f>
        <v>Sul</v>
      </c>
    </row>
    <row r="2367" customFormat="false" ht="15" hidden="false" customHeight="false" outlineLevel="0" collapsed="false">
      <c r="A2367" s="2" t="s">
        <v>2503</v>
      </c>
      <c r="B2367" s="2" t="s">
        <v>68</v>
      </c>
      <c r="C2367" s="2" t="s">
        <v>96</v>
      </c>
      <c r="D2367" s="2" t="s">
        <v>132</v>
      </c>
      <c r="E2367" s="13" t="n">
        <v>43851</v>
      </c>
      <c r="F2367" s="13" t="n">
        <v>44946</v>
      </c>
      <c r="G2367" s="2" t="s">
        <v>32</v>
      </c>
      <c r="H2367" s="2" t="s">
        <v>139</v>
      </c>
      <c r="I2367" s="2" t="s">
        <v>115</v>
      </c>
      <c r="J2367" s="2" t="s">
        <v>100</v>
      </c>
      <c r="K2367" s="14" t="n">
        <v>4769.78</v>
      </c>
      <c r="L2367" s="2" t="n">
        <f aca="false">IF(E2367="","",ROUND((Indicadores!$B$4-E2367)/365.25,1))</f>
        <v>6.7</v>
      </c>
      <c r="M2367" s="2" t="str">
        <f aca="false">IF(E2367="","Virtual",IF(L2367&gt;=Indicadores!$B$6,"Fim de Vida",IF(L2367&gt;=Indicadores!$B$5,"Envelhecendo","Atual")))</f>
        <v>Fim de Vida</v>
      </c>
      <c r="N2367" s="2" t="str">
        <f aca="false">IF(F2367="","N/A",IF(F2367&lt;Indicadores!$B$4,"Vencida","Vigente"))</f>
        <v>Vencida</v>
      </c>
      <c r="O2367" s="2" t="str">
        <f aca="false">INDEX(Locais!$B$2:$B$13,MATCH(H2367,Locais!$A$2:$A$13,0))</f>
        <v>Regional - Rio de Janeiro</v>
      </c>
      <c r="P2367" s="2" t="str">
        <f aca="false">INDEX(Locais!$C$2:$C$13,MATCH(H2367,Locais!$A$2:$A$13,0))</f>
        <v>Sudeste</v>
      </c>
    </row>
    <row r="2368" customFormat="false" ht="15" hidden="false" customHeight="false" outlineLevel="0" collapsed="false">
      <c r="A2368" s="2" t="s">
        <v>2504</v>
      </c>
      <c r="B2368" s="2" t="s">
        <v>68</v>
      </c>
      <c r="C2368" s="2" t="s">
        <v>96</v>
      </c>
      <c r="D2368" s="2" t="s">
        <v>132</v>
      </c>
      <c r="E2368" s="13" t="n">
        <v>45860</v>
      </c>
      <c r="F2368" s="13" t="n">
        <v>46955</v>
      </c>
      <c r="G2368" s="2" t="s">
        <v>32</v>
      </c>
      <c r="H2368" s="2" t="s">
        <v>98</v>
      </c>
      <c r="I2368" s="2" t="s">
        <v>120</v>
      </c>
      <c r="J2368" s="2" t="s">
        <v>100</v>
      </c>
      <c r="K2368" s="14" t="n">
        <v>5627.35</v>
      </c>
      <c r="L2368" s="2" t="n">
        <f aca="false">IF(E2368="","",ROUND((Indicadores!$B$4-E2368)/365.25,1))</f>
        <v>1.2</v>
      </c>
      <c r="M2368" s="2" t="str">
        <f aca="false">IF(E2368="","Virtual",IF(L2368&gt;=Indicadores!$B$6,"Fim de Vida",IF(L2368&gt;=Indicadores!$B$5,"Envelhecendo","Atual")))</f>
        <v>Atual</v>
      </c>
      <c r="N2368" s="2" t="str">
        <f aca="false">IF(F2368="","N/A",IF(F2368&lt;Indicadores!$B$4,"Vencida","Vigente"))</f>
        <v>Vigente</v>
      </c>
      <c r="O2368" s="2" t="str">
        <f aca="false">INDEX(Locais!$B$2:$B$13,MATCH(H2368,Locais!$A$2:$A$13,0))</f>
        <v>Sede - Brasília</v>
      </c>
      <c r="P2368" s="2" t="str">
        <f aca="false">INDEX(Locais!$C$2:$C$13,MATCH(H2368,Locais!$A$2:$A$13,0))</f>
        <v>Centro-Oeste</v>
      </c>
    </row>
    <row r="2369" customFormat="false" ht="15" hidden="false" customHeight="false" outlineLevel="0" collapsed="false">
      <c r="A2369" s="2" t="s">
        <v>2505</v>
      </c>
      <c r="B2369" s="2" t="s">
        <v>68</v>
      </c>
      <c r="C2369" s="2" t="s">
        <v>96</v>
      </c>
      <c r="D2369" s="2" t="s">
        <v>107</v>
      </c>
      <c r="E2369" s="13" t="n">
        <v>43062</v>
      </c>
      <c r="F2369" s="13" t="n">
        <v>44157</v>
      </c>
      <c r="G2369" s="2" t="s">
        <v>118</v>
      </c>
      <c r="H2369" s="2" t="s">
        <v>139</v>
      </c>
      <c r="I2369" s="2" t="s">
        <v>124</v>
      </c>
      <c r="J2369" s="2" t="s">
        <v>100</v>
      </c>
      <c r="K2369" s="14" t="n">
        <v>5666.81</v>
      </c>
      <c r="L2369" s="2" t="n">
        <f aca="false">IF(E2369="","",ROUND((Indicadores!$B$4-E2369)/365.25,1))</f>
        <v>8.9</v>
      </c>
      <c r="M2369" s="2" t="str">
        <f aca="false">IF(E2369="","Virtual",IF(L2369&gt;=Indicadores!$B$6,"Fim de Vida",IF(L2369&gt;=Indicadores!$B$5,"Envelhecendo","Atual")))</f>
        <v>Fim de Vida</v>
      </c>
      <c r="N2369" s="2" t="str">
        <f aca="false">IF(F2369="","N/A",IF(F2369&lt;Indicadores!$B$4,"Vencida","Vigente"))</f>
        <v>Vencida</v>
      </c>
      <c r="O2369" s="2" t="str">
        <f aca="false">INDEX(Locais!$B$2:$B$13,MATCH(H2369,Locais!$A$2:$A$13,0))</f>
        <v>Regional - Rio de Janeiro</v>
      </c>
      <c r="P2369" s="2" t="str">
        <f aca="false">INDEX(Locais!$C$2:$C$13,MATCH(H2369,Locais!$A$2:$A$13,0))</f>
        <v>Sudeste</v>
      </c>
    </row>
    <row r="2370" customFormat="false" ht="15" hidden="false" customHeight="false" outlineLevel="0" collapsed="false">
      <c r="A2370" s="2" t="s">
        <v>2506</v>
      </c>
      <c r="B2370" s="2" t="s">
        <v>69</v>
      </c>
      <c r="C2370" s="2" t="s">
        <v>96</v>
      </c>
      <c r="D2370" s="2" t="s">
        <v>117</v>
      </c>
      <c r="E2370" s="13" t="n">
        <v>44084</v>
      </c>
      <c r="F2370" s="13" t="n">
        <v>45179</v>
      </c>
      <c r="G2370" s="2" t="s">
        <v>32</v>
      </c>
      <c r="H2370" s="2" t="s">
        <v>108</v>
      </c>
      <c r="I2370" s="2" t="s">
        <v>124</v>
      </c>
      <c r="J2370" s="2" t="s">
        <v>100</v>
      </c>
      <c r="K2370" s="14" t="n">
        <v>9629.22</v>
      </c>
      <c r="L2370" s="2" t="n">
        <f aca="false">IF(E2370="","",ROUND((Indicadores!$B$4-E2370)/365.25,1))</f>
        <v>6.1</v>
      </c>
      <c r="M2370" s="2" t="str">
        <f aca="false">IF(E2370="","Virtual",IF(L2370&gt;=Indicadores!$B$6,"Fim de Vida",IF(L2370&gt;=Indicadores!$B$5,"Envelhecendo","Atual")))</f>
        <v>Fim de Vida</v>
      </c>
      <c r="N2370" s="2" t="str">
        <f aca="false">IF(F2370="","N/A",IF(F2370&lt;Indicadores!$B$4,"Vencida","Vigente"))</f>
        <v>Vencida</v>
      </c>
      <c r="O2370" s="2" t="str">
        <f aca="false">INDEX(Locais!$B$2:$B$13,MATCH(H2370,Locais!$A$2:$A$13,0))</f>
        <v>Regional - Porto Alegre</v>
      </c>
      <c r="P2370" s="2" t="str">
        <f aca="false">INDEX(Locais!$C$2:$C$13,MATCH(H2370,Locais!$A$2:$A$13,0))</f>
        <v>Sul</v>
      </c>
    </row>
    <row r="2371" customFormat="false" ht="15" hidden="false" customHeight="false" outlineLevel="0" collapsed="false">
      <c r="A2371" s="2" t="s">
        <v>2507</v>
      </c>
      <c r="B2371" s="2" t="s">
        <v>71</v>
      </c>
      <c r="C2371" s="2" t="s">
        <v>126</v>
      </c>
      <c r="D2371" s="2" t="s">
        <v>157</v>
      </c>
      <c r="E2371" s="13" t="n">
        <v>45113</v>
      </c>
      <c r="F2371" s="13" t="n">
        <v>46208</v>
      </c>
      <c r="G2371" s="2" t="s">
        <v>34</v>
      </c>
      <c r="H2371" s="2" t="s">
        <v>165</v>
      </c>
      <c r="I2371" s="2" t="s">
        <v>133</v>
      </c>
      <c r="J2371" s="2" t="s">
        <v>100</v>
      </c>
      <c r="K2371" s="14" t="n">
        <v>2215.34</v>
      </c>
      <c r="L2371" s="2" t="n">
        <f aca="false">IF(E2371="","",ROUND((Indicadores!$B$4-E2371)/365.25,1))</f>
        <v>3.3</v>
      </c>
      <c r="M2371" s="2" t="str">
        <f aca="false">IF(E2371="","Virtual",IF(L2371&gt;=Indicadores!$B$6,"Fim de Vida",IF(L2371&gt;=Indicadores!$B$5,"Envelhecendo","Atual")))</f>
        <v>Envelhecendo</v>
      </c>
      <c r="N2371" s="2" t="str">
        <f aca="false">IF(F2371="","N/A",IF(F2371&lt;Indicadores!$B$4,"Vencida","Vigente"))</f>
        <v>Vencida</v>
      </c>
      <c r="O2371" s="2" t="str">
        <f aca="false">INDEX(Locais!$B$2:$B$13,MATCH(H2371,Locais!$A$2:$A$13,0))</f>
        <v>Regional - Salvador</v>
      </c>
      <c r="P2371" s="2" t="str">
        <f aca="false">INDEX(Locais!$C$2:$C$13,MATCH(H2371,Locais!$A$2:$A$13,0))</f>
        <v>Nordeste</v>
      </c>
    </row>
    <row r="2372" customFormat="false" ht="15" hidden="false" customHeight="false" outlineLevel="0" collapsed="false">
      <c r="A2372" s="2" t="s">
        <v>2508</v>
      </c>
      <c r="B2372" s="2" t="s">
        <v>68</v>
      </c>
      <c r="C2372" s="2" t="s">
        <v>102</v>
      </c>
      <c r="D2372" s="2" t="s">
        <v>103</v>
      </c>
      <c r="E2372" s="13" t="n">
        <v>45633</v>
      </c>
      <c r="F2372" s="13" t="n">
        <v>46728</v>
      </c>
      <c r="G2372" s="2" t="s">
        <v>32</v>
      </c>
      <c r="H2372" s="2" t="s">
        <v>165</v>
      </c>
      <c r="I2372" s="2" t="s">
        <v>105</v>
      </c>
      <c r="J2372" s="2" t="s">
        <v>100</v>
      </c>
      <c r="K2372" s="14" t="n">
        <v>5721.83</v>
      </c>
      <c r="L2372" s="2" t="n">
        <f aca="false">IF(E2372="","",ROUND((Indicadores!$B$4-E2372)/365.25,1))</f>
        <v>1.9</v>
      </c>
      <c r="M2372" s="2" t="str">
        <f aca="false">IF(E2372="","Virtual",IF(L2372&gt;=Indicadores!$B$6,"Fim de Vida",IF(L2372&gt;=Indicadores!$B$5,"Envelhecendo","Atual")))</f>
        <v>Atual</v>
      </c>
      <c r="N2372" s="2" t="str">
        <f aca="false">IF(F2372="","N/A",IF(F2372&lt;Indicadores!$B$4,"Vencida","Vigente"))</f>
        <v>Vigente</v>
      </c>
      <c r="O2372" s="2" t="str">
        <f aca="false">INDEX(Locais!$B$2:$B$13,MATCH(H2372,Locais!$A$2:$A$13,0))</f>
        <v>Regional - Salvador</v>
      </c>
      <c r="P2372" s="2" t="str">
        <f aca="false">INDEX(Locais!$C$2:$C$13,MATCH(H2372,Locais!$A$2:$A$13,0))</f>
        <v>Nordeste</v>
      </c>
    </row>
    <row r="2373" customFormat="false" ht="15" hidden="false" customHeight="false" outlineLevel="0" collapsed="false">
      <c r="A2373" s="2" t="s">
        <v>2509</v>
      </c>
      <c r="B2373" s="2" t="s">
        <v>68</v>
      </c>
      <c r="C2373" s="2" t="s">
        <v>126</v>
      </c>
      <c r="D2373" s="2" t="s">
        <v>127</v>
      </c>
      <c r="E2373" s="13" t="n">
        <v>45754</v>
      </c>
      <c r="F2373" s="13" t="n">
        <v>46849</v>
      </c>
      <c r="G2373" s="2" t="s">
        <v>32</v>
      </c>
      <c r="H2373" s="2" t="s">
        <v>119</v>
      </c>
      <c r="I2373" s="2" t="s">
        <v>130</v>
      </c>
      <c r="J2373" s="2" t="s">
        <v>100</v>
      </c>
      <c r="K2373" s="14" t="n">
        <v>4845.33</v>
      </c>
      <c r="L2373" s="2" t="n">
        <f aca="false">IF(E2373="","",ROUND((Indicadores!$B$4-E2373)/365.25,1))</f>
        <v>1.5</v>
      </c>
      <c r="M2373" s="2" t="str">
        <f aca="false">IF(E2373="","Virtual",IF(L2373&gt;=Indicadores!$B$6,"Fim de Vida",IF(L2373&gt;=Indicadores!$B$5,"Envelhecendo","Atual")))</f>
        <v>Atual</v>
      </c>
      <c r="N2373" s="2" t="str">
        <f aca="false">IF(F2373="","N/A",IF(F2373&lt;Indicadores!$B$4,"Vencida","Vigente"))</f>
        <v>Vigente</v>
      </c>
      <c r="O2373" s="2" t="str">
        <f aca="false">INDEX(Locais!$B$2:$B$13,MATCH(H2373,Locais!$A$2:$A$13,0))</f>
        <v>Regional - São Paulo</v>
      </c>
      <c r="P2373" s="2" t="str">
        <f aca="false">INDEX(Locais!$C$2:$C$13,MATCH(H2373,Locais!$A$2:$A$13,0))</f>
        <v>Sudeste</v>
      </c>
    </row>
    <row r="2374" customFormat="false" ht="15" hidden="false" customHeight="false" outlineLevel="0" collapsed="false">
      <c r="A2374" s="2" t="s">
        <v>2510</v>
      </c>
      <c r="B2374" s="2" t="s">
        <v>68</v>
      </c>
      <c r="C2374" s="2" t="s">
        <v>126</v>
      </c>
      <c r="D2374" s="2" t="s">
        <v>127</v>
      </c>
      <c r="E2374" s="13" t="n">
        <v>45701</v>
      </c>
      <c r="F2374" s="13" t="n">
        <v>46796</v>
      </c>
      <c r="G2374" s="2" t="s">
        <v>32</v>
      </c>
      <c r="H2374" s="2" t="s">
        <v>119</v>
      </c>
      <c r="I2374" s="2" t="s">
        <v>130</v>
      </c>
      <c r="J2374" s="2" t="s">
        <v>100</v>
      </c>
      <c r="K2374" s="14" t="n">
        <v>5992.07</v>
      </c>
      <c r="L2374" s="2" t="n">
        <f aca="false">IF(E2374="","",ROUND((Indicadores!$B$4-E2374)/365.25,1))</f>
        <v>1.7</v>
      </c>
      <c r="M2374" s="2" t="str">
        <f aca="false">IF(E2374="","Virtual",IF(L2374&gt;=Indicadores!$B$6,"Fim de Vida",IF(L2374&gt;=Indicadores!$B$5,"Envelhecendo","Atual")))</f>
        <v>Atual</v>
      </c>
      <c r="N2374" s="2" t="str">
        <f aca="false">IF(F2374="","N/A",IF(F2374&lt;Indicadores!$B$4,"Vencida","Vigente"))</f>
        <v>Vigente</v>
      </c>
      <c r="O2374" s="2" t="str">
        <f aca="false">INDEX(Locais!$B$2:$B$13,MATCH(H2374,Locais!$A$2:$A$13,0))</f>
        <v>Regional - São Paulo</v>
      </c>
      <c r="P2374" s="2" t="str">
        <f aca="false">INDEX(Locais!$C$2:$C$13,MATCH(H2374,Locais!$A$2:$A$13,0))</f>
        <v>Sudeste</v>
      </c>
    </row>
    <row r="2375" customFormat="false" ht="15" hidden="false" customHeight="false" outlineLevel="0" collapsed="false">
      <c r="A2375" s="2" t="s">
        <v>2511</v>
      </c>
      <c r="B2375" s="2" t="s">
        <v>69</v>
      </c>
      <c r="C2375" s="2" t="s">
        <v>96</v>
      </c>
      <c r="D2375" s="2" t="s">
        <v>97</v>
      </c>
      <c r="E2375" s="13" t="n">
        <v>43955</v>
      </c>
      <c r="F2375" s="13" t="n">
        <v>45050</v>
      </c>
      <c r="G2375" s="2" t="s">
        <v>32</v>
      </c>
      <c r="H2375" s="2" t="s">
        <v>98</v>
      </c>
      <c r="I2375" s="2" t="s">
        <v>142</v>
      </c>
      <c r="J2375" s="2" t="s">
        <v>100</v>
      </c>
      <c r="K2375" s="14" t="n">
        <v>8158.37</v>
      </c>
      <c r="L2375" s="2" t="n">
        <f aca="false">IF(E2375="","",ROUND((Indicadores!$B$4-E2375)/365.25,1))</f>
        <v>6.5</v>
      </c>
      <c r="M2375" s="2" t="str">
        <f aca="false">IF(E2375="","Virtual",IF(L2375&gt;=Indicadores!$B$6,"Fim de Vida",IF(L2375&gt;=Indicadores!$B$5,"Envelhecendo","Atual")))</f>
        <v>Fim de Vida</v>
      </c>
      <c r="N2375" s="2" t="str">
        <f aca="false">IF(F2375="","N/A",IF(F2375&lt;Indicadores!$B$4,"Vencida","Vigente"))</f>
        <v>Vencida</v>
      </c>
      <c r="O2375" s="2" t="str">
        <f aca="false">INDEX(Locais!$B$2:$B$13,MATCH(H2375,Locais!$A$2:$A$13,0))</f>
        <v>Sede - Brasília</v>
      </c>
      <c r="P2375" s="2" t="str">
        <f aca="false">INDEX(Locais!$C$2:$C$13,MATCH(H2375,Locais!$A$2:$A$13,0))</f>
        <v>Centro-Oeste</v>
      </c>
    </row>
    <row r="2376" customFormat="false" ht="15" hidden="false" customHeight="false" outlineLevel="0" collapsed="false">
      <c r="A2376" s="2" t="s">
        <v>2512</v>
      </c>
      <c r="B2376" s="2" t="s">
        <v>68</v>
      </c>
      <c r="C2376" s="2" t="s">
        <v>96</v>
      </c>
      <c r="D2376" s="2" t="s">
        <v>132</v>
      </c>
      <c r="E2376" s="13" t="n">
        <v>45240</v>
      </c>
      <c r="F2376" s="13" t="n">
        <v>46335</v>
      </c>
      <c r="G2376" s="2" t="s">
        <v>32</v>
      </c>
      <c r="H2376" s="2" t="s">
        <v>139</v>
      </c>
      <c r="I2376" s="2" t="s">
        <v>124</v>
      </c>
      <c r="J2376" s="2" t="s">
        <v>100</v>
      </c>
      <c r="K2376" s="14" t="n">
        <v>5948.75</v>
      </c>
      <c r="L2376" s="2" t="n">
        <f aca="false">IF(E2376="","",ROUND((Indicadores!$B$4-E2376)/365.25,1))</f>
        <v>2.9</v>
      </c>
      <c r="M2376" s="2" t="str">
        <f aca="false">IF(E2376="","Virtual",IF(L2376&gt;=Indicadores!$B$6,"Fim de Vida",IF(L2376&gt;=Indicadores!$B$5,"Envelhecendo","Atual")))</f>
        <v>Atual</v>
      </c>
      <c r="N2376" s="2" t="str">
        <f aca="false">IF(F2376="","N/A",IF(F2376&lt;Indicadores!$B$4,"Vencida","Vigente"))</f>
        <v>Vigente</v>
      </c>
      <c r="O2376" s="2" t="str">
        <f aca="false">INDEX(Locais!$B$2:$B$13,MATCH(H2376,Locais!$A$2:$A$13,0))</f>
        <v>Regional - Rio de Janeiro</v>
      </c>
      <c r="P2376" s="2" t="str">
        <f aca="false">INDEX(Locais!$C$2:$C$13,MATCH(H2376,Locais!$A$2:$A$13,0))</f>
        <v>Sudeste</v>
      </c>
    </row>
    <row r="2377" customFormat="false" ht="15" hidden="false" customHeight="false" outlineLevel="0" collapsed="false">
      <c r="A2377" s="2" t="s">
        <v>2513</v>
      </c>
      <c r="B2377" s="2" t="s">
        <v>68</v>
      </c>
      <c r="C2377" s="2" t="s">
        <v>96</v>
      </c>
      <c r="D2377" s="2" t="s">
        <v>132</v>
      </c>
      <c r="E2377" s="13" t="n">
        <v>45879</v>
      </c>
      <c r="F2377" s="13" t="n">
        <v>46974</v>
      </c>
      <c r="G2377" s="2" t="s">
        <v>32</v>
      </c>
      <c r="H2377" s="2" t="s">
        <v>119</v>
      </c>
      <c r="I2377" s="2" t="s">
        <v>136</v>
      </c>
      <c r="J2377" s="2" t="s">
        <v>100</v>
      </c>
      <c r="K2377" s="14" t="n">
        <v>6241.43</v>
      </c>
      <c r="L2377" s="2" t="n">
        <f aca="false">IF(E2377="","",ROUND((Indicadores!$B$4-E2377)/365.25,1))</f>
        <v>1.2</v>
      </c>
      <c r="M2377" s="2" t="str">
        <f aca="false">IF(E2377="","Virtual",IF(L2377&gt;=Indicadores!$B$6,"Fim de Vida",IF(L2377&gt;=Indicadores!$B$5,"Envelhecendo","Atual")))</f>
        <v>Atual</v>
      </c>
      <c r="N2377" s="2" t="str">
        <f aca="false">IF(F2377="","N/A",IF(F2377&lt;Indicadores!$B$4,"Vencida","Vigente"))</f>
        <v>Vigente</v>
      </c>
      <c r="O2377" s="2" t="str">
        <f aca="false">INDEX(Locais!$B$2:$B$13,MATCH(H2377,Locais!$A$2:$A$13,0))</f>
        <v>Regional - São Paulo</v>
      </c>
      <c r="P2377" s="2" t="str">
        <f aca="false">INDEX(Locais!$C$2:$C$13,MATCH(H2377,Locais!$A$2:$A$13,0))</f>
        <v>Sudeste</v>
      </c>
    </row>
    <row r="2378" customFormat="false" ht="15" hidden="false" customHeight="false" outlineLevel="0" collapsed="false">
      <c r="A2378" s="2" t="s">
        <v>2514</v>
      </c>
      <c r="B2378" s="2" t="s">
        <v>69</v>
      </c>
      <c r="C2378" s="2" t="s">
        <v>96</v>
      </c>
      <c r="D2378" s="2" t="s">
        <v>97</v>
      </c>
      <c r="E2378" s="13" t="n">
        <v>44182</v>
      </c>
      <c r="F2378" s="13" t="n">
        <v>45277</v>
      </c>
      <c r="G2378" s="2" t="s">
        <v>32</v>
      </c>
      <c r="H2378" s="2" t="s">
        <v>128</v>
      </c>
      <c r="I2378" s="2" t="s">
        <v>111</v>
      </c>
      <c r="J2378" s="2" t="s">
        <v>100</v>
      </c>
      <c r="K2378" s="14" t="n">
        <v>8285.59</v>
      </c>
      <c r="L2378" s="2" t="n">
        <f aca="false">IF(E2378="","",ROUND((Indicadores!$B$4-E2378)/365.25,1))</f>
        <v>5.8</v>
      </c>
      <c r="M2378" s="2" t="str">
        <f aca="false">IF(E2378="","Virtual",IF(L2378&gt;=Indicadores!$B$6,"Fim de Vida",IF(L2378&gt;=Indicadores!$B$5,"Envelhecendo","Atual")))</f>
        <v>Fim de Vida</v>
      </c>
      <c r="N2378" s="2" t="str">
        <f aca="false">IF(F2378="","N/A",IF(F2378&lt;Indicadores!$B$4,"Vencida","Vigente"))</f>
        <v>Vencida</v>
      </c>
      <c r="O2378" s="2" t="str">
        <f aca="false">INDEX(Locais!$B$2:$B$13,MATCH(H2378,Locais!$A$2:$A$13,0))</f>
        <v>Regional - Recife</v>
      </c>
      <c r="P2378" s="2" t="str">
        <f aca="false">INDEX(Locais!$C$2:$C$13,MATCH(H2378,Locais!$A$2:$A$13,0))</f>
        <v>Nordeste</v>
      </c>
    </row>
    <row r="2379" customFormat="false" ht="15" hidden="false" customHeight="false" outlineLevel="0" collapsed="false">
      <c r="A2379" s="2" t="s">
        <v>2515</v>
      </c>
      <c r="B2379" s="2" t="s">
        <v>68</v>
      </c>
      <c r="C2379" s="2" t="s">
        <v>102</v>
      </c>
      <c r="D2379" s="2" t="s">
        <v>103</v>
      </c>
      <c r="E2379" s="13" t="n">
        <v>43864</v>
      </c>
      <c r="F2379" s="13" t="n">
        <v>44959</v>
      </c>
      <c r="G2379" s="2" t="s">
        <v>32</v>
      </c>
      <c r="H2379" s="2" t="s">
        <v>141</v>
      </c>
      <c r="I2379" s="2" t="s">
        <v>120</v>
      </c>
      <c r="J2379" s="2" t="s">
        <v>100</v>
      </c>
      <c r="K2379" s="14" t="n">
        <v>5094.25</v>
      </c>
      <c r="L2379" s="2" t="n">
        <f aca="false">IF(E2379="","",ROUND((Indicadores!$B$4-E2379)/365.25,1))</f>
        <v>6.7</v>
      </c>
      <c r="M2379" s="2" t="str">
        <f aca="false">IF(E2379="","Virtual",IF(L2379&gt;=Indicadores!$B$6,"Fim de Vida",IF(L2379&gt;=Indicadores!$B$5,"Envelhecendo","Atual")))</f>
        <v>Fim de Vida</v>
      </c>
      <c r="N2379" s="2" t="str">
        <f aca="false">IF(F2379="","N/A",IF(F2379&lt;Indicadores!$B$4,"Vencida","Vigente"))</f>
        <v>Vencida</v>
      </c>
      <c r="O2379" s="2" t="str">
        <f aca="false">INDEX(Locais!$B$2:$B$13,MATCH(H2379,Locais!$A$2:$A$13,0))</f>
        <v>Regional - Curitiba</v>
      </c>
      <c r="P2379" s="2" t="str">
        <f aca="false">INDEX(Locais!$C$2:$C$13,MATCH(H2379,Locais!$A$2:$A$13,0))</f>
        <v>Sul</v>
      </c>
    </row>
    <row r="2380" customFormat="false" ht="15" hidden="false" customHeight="false" outlineLevel="0" collapsed="false">
      <c r="A2380" s="2" t="s">
        <v>2516</v>
      </c>
      <c r="B2380" s="2" t="s">
        <v>69</v>
      </c>
      <c r="C2380" s="2" t="s">
        <v>96</v>
      </c>
      <c r="D2380" s="2" t="s">
        <v>117</v>
      </c>
      <c r="E2380" s="13" t="n">
        <v>44425</v>
      </c>
      <c r="F2380" s="13" t="n">
        <v>45520</v>
      </c>
      <c r="G2380" s="2" t="s">
        <v>151</v>
      </c>
      <c r="H2380" s="2" t="s">
        <v>165</v>
      </c>
      <c r="I2380" s="2" t="s">
        <v>115</v>
      </c>
      <c r="J2380" s="2" t="s">
        <v>137</v>
      </c>
      <c r="K2380" s="14" t="n">
        <v>7222.44</v>
      </c>
      <c r="L2380" s="2" t="n">
        <f aca="false">IF(E2380="","",ROUND((Indicadores!$B$4-E2380)/365.25,1))</f>
        <v>5.2</v>
      </c>
      <c r="M2380" s="2" t="str">
        <f aca="false">IF(E2380="","Virtual",IF(L2380&gt;=Indicadores!$B$6,"Fim de Vida",IF(L2380&gt;=Indicadores!$B$5,"Envelhecendo","Atual")))</f>
        <v>Fim de Vida</v>
      </c>
      <c r="N2380" s="2" t="str">
        <f aca="false">IF(F2380="","N/A",IF(F2380&lt;Indicadores!$B$4,"Vencida","Vigente"))</f>
        <v>Vencida</v>
      </c>
      <c r="O2380" s="2" t="str">
        <f aca="false">INDEX(Locais!$B$2:$B$13,MATCH(H2380,Locais!$A$2:$A$13,0))</f>
        <v>Regional - Salvador</v>
      </c>
      <c r="P2380" s="2" t="str">
        <f aca="false">INDEX(Locais!$C$2:$C$13,MATCH(H2380,Locais!$A$2:$A$13,0))</f>
        <v>Nordeste</v>
      </c>
    </row>
    <row r="2381" customFormat="false" ht="15" hidden="false" customHeight="false" outlineLevel="0" collapsed="false">
      <c r="A2381" s="2" t="s">
        <v>2517</v>
      </c>
      <c r="B2381" s="2" t="s">
        <v>68</v>
      </c>
      <c r="C2381" s="2" t="s">
        <v>96</v>
      </c>
      <c r="D2381" s="2" t="s">
        <v>107</v>
      </c>
      <c r="E2381" s="13" t="n">
        <v>44234</v>
      </c>
      <c r="F2381" s="13" t="n">
        <v>45329</v>
      </c>
      <c r="G2381" s="2" t="s">
        <v>32</v>
      </c>
      <c r="H2381" s="2" t="s">
        <v>163</v>
      </c>
      <c r="I2381" s="2" t="s">
        <v>120</v>
      </c>
      <c r="J2381" s="2" t="s">
        <v>100</v>
      </c>
      <c r="K2381" s="14" t="n">
        <v>5356.21</v>
      </c>
      <c r="L2381" s="2" t="n">
        <f aca="false">IF(E2381="","",ROUND((Indicadores!$B$4-E2381)/365.25,1))</f>
        <v>5.7</v>
      </c>
      <c r="M2381" s="2" t="str">
        <f aca="false">IF(E2381="","Virtual",IF(L2381&gt;=Indicadores!$B$6,"Fim de Vida",IF(L2381&gt;=Indicadores!$B$5,"Envelhecendo","Atual")))</f>
        <v>Fim de Vida</v>
      </c>
      <c r="N2381" s="2" t="str">
        <f aca="false">IF(F2381="","N/A",IF(F2381&lt;Indicadores!$B$4,"Vencida","Vigente"))</f>
        <v>Vencida</v>
      </c>
      <c r="O2381" s="2" t="str">
        <f aca="false">INDEX(Locais!$B$2:$B$13,MATCH(H2381,Locais!$A$2:$A$13,0))</f>
        <v>Regional - Manaus</v>
      </c>
      <c r="P2381" s="2" t="str">
        <f aca="false">INDEX(Locais!$C$2:$C$13,MATCH(H2381,Locais!$A$2:$A$13,0))</f>
        <v>Norte</v>
      </c>
    </row>
    <row r="2382" customFormat="false" ht="15" hidden="false" customHeight="false" outlineLevel="0" collapsed="false">
      <c r="A2382" s="2" t="s">
        <v>2518</v>
      </c>
      <c r="B2382" s="2" t="s">
        <v>69</v>
      </c>
      <c r="C2382" s="2" t="s">
        <v>96</v>
      </c>
      <c r="D2382" s="2" t="s">
        <v>97</v>
      </c>
      <c r="E2382" s="13" t="n">
        <v>45182</v>
      </c>
      <c r="F2382" s="13" t="n">
        <v>46277</v>
      </c>
      <c r="G2382" s="2" t="s">
        <v>36</v>
      </c>
      <c r="H2382" s="2" t="s">
        <v>139</v>
      </c>
      <c r="I2382" s="2" t="s">
        <v>124</v>
      </c>
      <c r="J2382" s="2" t="s">
        <v>100</v>
      </c>
      <c r="K2382" s="14" t="n">
        <v>10760.66</v>
      </c>
      <c r="L2382" s="2" t="n">
        <f aca="false">IF(E2382="","",ROUND((Indicadores!$B$4-E2382)/365.25,1))</f>
        <v>3.1</v>
      </c>
      <c r="M2382" s="2" t="str">
        <f aca="false">IF(E2382="","Virtual",IF(L2382&gt;=Indicadores!$B$6,"Fim de Vida",IF(L2382&gt;=Indicadores!$B$5,"Envelhecendo","Atual")))</f>
        <v>Envelhecendo</v>
      </c>
      <c r="N2382" s="2" t="str">
        <f aca="false">IF(F2382="","N/A",IF(F2382&lt;Indicadores!$B$4,"Vencida","Vigente"))</f>
        <v>Vencida</v>
      </c>
      <c r="O2382" s="2" t="str">
        <f aca="false">INDEX(Locais!$B$2:$B$13,MATCH(H2382,Locais!$A$2:$A$13,0))</f>
        <v>Regional - Rio de Janeiro</v>
      </c>
      <c r="P2382" s="2" t="str">
        <f aca="false">INDEX(Locais!$C$2:$C$13,MATCH(H2382,Locais!$A$2:$A$13,0))</f>
        <v>Sudeste</v>
      </c>
    </row>
    <row r="2383" customFormat="false" ht="15" hidden="false" customHeight="false" outlineLevel="0" collapsed="false">
      <c r="A2383" s="2" t="s">
        <v>2519</v>
      </c>
      <c r="B2383" s="2" t="s">
        <v>68</v>
      </c>
      <c r="C2383" s="2" t="s">
        <v>96</v>
      </c>
      <c r="D2383" s="2" t="s">
        <v>132</v>
      </c>
      <c r="E2383" s="13" t="n">
        <v>45234</v>
      </c>
      <c r="F2383" s="13" t="n">
        <v>46329</v>
      </c>
      <c r="G2383" s="2" t="s">
        <v>32</v>
      </c>
      <c r="H2383" s="2" t="s">
        <v>98</v>
      </c>
      <c r="I2383" s="2" t="s">
        <v>136</v>
      </c>
      <c r="J2383" s="2" t="s">
        <v>100</v>
      </c>
      <c r="K2383" s="14" t="n">
        <v>4670.35</v>
      </c>
      <c r="L2383" s="2" t="n">
        <f aca="false">IF(E2383="","",ROUND((Indicadores!$B$4-E2383)/365.25,1))</f>
        <v>3</v>
      </c>
      <c r="M2383" s="2" t="str">
        <f aca="false">IF(E2383="","Virtual",IF(L2383&gt;=Indicadores!$B$6,"Fim de Vida",IF(L2383&gt;=Indicadores!$B$5,"Envelhecendo","Atual")))</f>
        <v>Envelhecendo</v>
      </c>
      <c r="N2383" s="2" t="str">
        <f aca="false">IF(F2383="","N/A",IF(F2383&lt;Indicadores!$B$4,"Vencida","Vigente"))</f>
        <v>Vigente</v>
      </c>
      <c r="O2383" s="2" t="str">
        <f aca="false">INDEX(Locais!$B$2:$B$13,MATCH(H2383,Locais!$A$2:$A$13,0))</f>
        <v>Sede - Brasília</v>
      </c>
      <c r="P2383" s="2" t="str">
        <f aca="false">INDEX(Locais!$C$2:$C$13,MATCH(H2383,Locais!$A$2:$A$13,0))</f>
        <v>Centro-Oeste</v>
      </c>
    </row>
    <row r="2384" customFormat="false" ht="15" hidden="false" customHeight="false" outlineLevel="0" collapsed="false">
      <c r="A2384" s="2" t="s">
        <v>2520</v>
      </c>
      <c r="B2384" s="2" t="s">
        <v>69</v>
      </c>
      <c r="C2384" s="2" t="s">
        <v>126</v>
      </c>
      <c r="D2384" s="2" t="s">
        <v>169</v>
      </c>
      <c r="E2384" s="13" t="n">
        <v>44274</v>
      </c>
      <c r="F2384" s="13" t="n">
        <v>45369</v>
      </c>
      <c r="G2384" s="2" t="s">
        <v>32</v>
      </c>
      <c r="H2384" s="2" t="s">
        <v>139</v>
      </c>
      <c r="I2384" s="2" t="s">
        <v>142</v>
      </c>
      <c r="J2384" s="2" t="s">
        <v>100</v>
      </c>
      <c r="K2384" s="14" t="n">
        <v>10745.79</v>
      </c>
      <c r="L2384" s="2" t="n">
        <f aca="false">IF(E2384="","",ROUND((Indicadores!$B$4-E2384)/365.25,1))</f>
        <v>5.6</v>
      </c>
      <c r="M2384" s="2" t="str">
        <f aca="false">IF(E2384="","Virtual",IF(L2384&gt;=Indicadores!$B$6,"Fim de Vida",IF(L2384&gt;=Indicadores!$B$5,"Envelhecendo","Atual")))</f>
        <v>Fim de Vida</v>
      </c>
      <c r="N2384" s="2" t="str">
        <f aca="false">IF(F2384="","N/A",IF(F2384&lt;Indicadores!$B$4,"Vencida","Vigente"))</f>
        <v>Vencida</v>
      </c>
      <c r="O2384" s="2" t="str">
        <f aca="false">INDEX(Locais!$B$2:$B$13,MATCH(H2384,Locais!$A$2:$A$13,0))</f>
        <v>Regional - Rio de Janeiro</v>
      </c>
      <c r="P2384" s="2" t="str">
        <f aca="false">INDEX(Locais!$C$2:$C$13,MATCH(H2384,Locais!$A$2:$A$13,0))</f>
        <v>Sudeste</v>
      </c>
    </row>
    <row r="2385" customFormat="false" ht="15" hidden="false" customHeight="false" outlineLevel="0" collapsed="false">
      <c r="A2385" s="2" t="s">
        <v>2521</v>
      </c>
      <c r="B2385" s="2" t="s">
        <v>69</v>
      </c>
      <c r="C2385" s="2" t="s">
        <v>102</v>
      </c>
      <c r="D2385" s="2" t="s">
        <v>113</v>
      </c>
      <c r="E2385" s="13" t="n">
        <v>45081</v>
      </c>
      <c r="F2385" s="13" t="n">
        <v>46176</v>
      </c>
      <c r="G2385" s="2" t="s">
        <v>32</v>
      </c>
      <c r="H2385" s="2" t="s">
        <v>128</v>
      </c>
      <c r="I2385" s="2" t="s">
        <v>109</v>
      </c>
      <c r="J2385" s="2" t="s">
        <v>100</v>
      </c>
      <c r="K2385" s="14" t="n">
        <v>10398.3</v>
      </c>
      <c r="L2385" s="2" t="n">
        <f aca="false">IF(E2385="","",ROUND((Indicadores!$B$4-E2385)/365.25,1))</f>
        <v>3.4</v>
      </c>
      <c r="M2385" s="2" t="str">
        <f aca="false">IF(E2385="","Virtual",IF(L2385&gt;=Indicadores!$B$6,"Fim de Vida",IF(L2385&gt;=Indicadores!$B$5,"Envelhecendo","Atual")))</f>
        <v>Envelhecendo</v>
      </c>
      <c r="N2385" s="2" t="str">
        <f aca="false">IF(F2385="","N/A",IF(F2385&lt;Indicadores!$B$4,"Vencida","Vigente"))</f>
        <v>Vencida</v>
      </c>
      <c r="O2385" s="2" t="str">
        <f aca="false">INDEX(Locais!$B$2:$B$13,MATCH(H2385,Locais!$A$2:$A$13,0))</f>
        <v>Regional - Recife</v>
      </c>
      <c r="P2385" s="2" t="str">
        <f aca="false">INDEX(Locais!$C$2:$C$13,MATCH(H2385,Locais!$A$2:$A$13,0))</f>
        <v>Nordeste</v>
      </c>
    </row>
    <row r="2386" customFormat="false" ht="15" hidden="false" customHeight="false" outlineLevel="0" collapsed="false">
      <c r="A2386" s="2" t="s">
        <v>2522</v>
      </c>
      <c r="B2386" s="2" t="s">
        <v>68</v>
      </c>
      <c r="C2386" s="2" t="s">
        <v>96</v>
      </c>
      <c r="D2386" s="2" t="s">
        <v>132</v>
      </c>
      <c r="E2386" s="13" t="n">
        <v>44461</v>
      </c>
      <c r="F2386" s="13" t="n">
        <v>45556</v>
      </c>
      <c r="G2386" s="2" t="s">
        <v>32</v>
      </c>
      <c r="H2386" s="2" t="s">
        <v>119</v>
      </c>
      <c r="I2386" s="2" t="s">
        <v>115</v>
      </c>
      <c r="J2386" s="2" t="s">
        <v>100</v>
      </c>
      <c r="K2386" s="14" t="n">
        <v>5135.98</v>
      </c>
      <c r="L2386" s="2" t="n">
        <f aca="false">IF(E2386="","",ROUND((Indicadores!$B$4-E2386)/365.25,1))</f>
        <v>5.1</v>
      </c>
      <c r="M2386" s="2" t="str">
        <f aca="false">IF(E2386="","Virtual",IF(L2386&gt;=Indicadores!$B$6,"Fim de Vida",IF(L2386&gt;=Indicadores!$B$5,"Envelhecendo","Atual")))</f>
        <v>Fim de Vida</v>
      </c>
      <c r="N2386" s="2" t="str">
        <f aca="false">IF(F2386="","N/A",IF(F2386&lt;Indicadores!$B$4,"Vencida","Vigente"))</f>
        <v>Vencida</v>
      </c>
      <c r="O2386" s="2" t="str">
        <f aca="false">INDEX(Locais!$B$2:$B$13,MATCH(H2386,Locais!$A$2:$A$13,0))</f>
        <v>Regional - São Paulo</v>
      </c>
      <c r="P2386" s="2" t="str">
        <f aca="false">INDEX(Locais!$C$2:$C$13,MATCH(H2386,Locais!$A$2:$A$13,0))</f>
        <v>Sudeste</v>
      </c>
    </row>
    <row r="2387" customFormat="false" ht="15" hidden="false" customHeight="false" outlineLevel="0" collapsed="false">
      <c r="A2387" s="2" t="s">
        <v>2523</v>
      </c>
      <c r="B2387" s="2" t="s">
        <v>68</v>
      </c>
      <c r="C2387" s="2" t="s">
        <v>96</v>
      </c>
      <c r="D2387" s="2" t="s">
        <v>132</v>
      </c>
      <c r="E2387" s="13" t="n">
        <v>45248</v>
      </c>
      <c r="F2387" s="13" t="n">
        <v>46343</v>
      </c>
      <c r="G2387" s="2" t="s">
        <v>32</v>
      </c>
      <c r="H2387" s="2" t="s">
        <v>104</v>
      </c>
      <c r="I2387" s="2" t="s">
        <v>142</v>
      </c>
      <c r="J2387" s="2" t="s">
        <v>100</v>
      </c>
      <c r="K2387" s="14" t="n">
        <v>4525.47</v>
      </c>
      <c r="L2387" s="2" t="n">
        <f aca="false">IF(E2387="","",ROUND((Indicadores!$B$4-E2387)/365.25,1))</f>
        <v>2.9</v>
      </c>
      <c r="M2387" s="2" t="str">
        <f aca="false">IF(E2387="","Virtual",IF(L2387&gt;=Indicadores!$B$6,"Fim de Vida",IF(L2387&gt;=Indicadores!$B$5,"Envelhecendo","Atual")))</f>
        <v>Atual</v>
      </c>
      <c r="N2387" s="2" t="str">
        <f aca="false">IF(F2387="","N/A",IF(F2387&lt;Indicadores!$B$4,"Vencida","Vigente"))</f>
        <v>Vigente</v>
      </c>
      <c r="O2387" s="2" t="str">
        <f aca="false">INDEX(Locais!$B$2:$B$13,MATCH(H2387,Locais!$A$2:$A$13,0))</f>
        <v>Regional - Fortaleza</v>
      </c>
      <c r="P2387" s="2" t="str">
        <f aca="false">INDEX(Locais!$C$2:$C$13,MATCH(H2387,Locais!$A$2:$A$13,0))</f>
        <v>Nordeste</v>
      </c>
    </row>
    <row r="2388" customFormat="false" ht="15" hidden="false" customHeight="false" outlineLevel="0" collapsed="false">
      <c r="A2388" s="2" t="s">
        <v>2524</v>
      </c>
      <c r="B2388" s="2" t="s">
        <v>70</v>
      </c>
      <c r="C2388" s="2" t="s">
        <v>126</v>
      </c>
      <c r="D2388" s="2" t="s">
        <v>162</v>
      </c>
      <c r="E2388" s="13" t="n">
        <v>44907</v>
      </c>
      <c r="F2388" s="13" t="n">
        <v>46732</v>
      </c>
      <c r="G2388" s="2" t="s">
        <v>32</v>
      </c>
      <c r="H2388" s="2" t="s">
        <v>114</v>
      </c>
      <c r="I2388" s="2" t="s">
        <v>99</v>
      </c>
      <c r="J2388" s="2" t="s">
        <v>100</v>
      </c>
      <c r="K2388" s="14" t="n">
        <v>14496.88</v>
      </c>
      <c r="L2388" s="2" t="n">
        <f aca="false">IF(E2388="","",ROUND((Indicadores!$B$4-E2388)/365.25,1))</f>
        <v>3.8</v>
      </c>
      <c r="M2388" s="2" t="str">
        <f aca="false">IF(E2388="","Virtual",IF(L2388&gt;=Indicadores!$B$6,"Fim de Vida",IF(L2388&gt;=Indicadores!$B$5,"Envelhecendo","Atual")))</f>
        <v>Envelhecendo</v>
      </c>
      <c r="N2388" s="2" t="str">
        <f aca="false">IF(F2388="","N/A",IF(F2388&lt;Indicadores!$B$4,"Vencida","Vigente"))</f>
        <v>Vigente</v>
      </c>
      <c r="O2388" s="2" t="str">
        <f aca="false">INDEX(Locais!$B$2:$B$13,MATCH(H2388,Locais!$A$2:$A$13,0))</f>
        <v>Regional - Belo Horizonte</v>
      </c>
      <c r="P2388" s="2" t="str">
        <f aca="false">INDEX(Locais!$C$2:$C$13,MATCH(H2388,Locais!$A$2:$A$13,0))</f>
        <v>Sudeste</v>
      </c>
    </row>
    <row r="2389" customFormat="false" ht="15" hidden="false" customHeight="false" outlineLevel="0" collapsed="false">
      <c r="A2389" s="2" t="s">
        <v>2525</v>
      </c>
      <c r="B2389" s="2" t="s">
        <v>68</v>
      </c>
      <c r="C2389" s="2" t="s">
        <v>102</v>
      </c>
      <c r="D2389" s="2" t="s">
        <v>103</v>
      </c>
      <c r="E2389" s="13" t="n">
        <v>43646</v>
      </c>
      <c r="F2389" s="13" t="n">
        <v>44741</v>
      </c>
      <c r="G2389" s="2" t="s">
        <v>32</v>
      </c>
      <c r="H2389" s="2" t="s">
        <v>123</v>
      </c>
      <c r="I2389" s="2" t="s">
        <v>115</v>
      </c>
      <c r="J2389" s="2" t="s">
        <v>100</v>
      </c>
      <c r="K2389" s="14" t="n">
        <v>5890.02</v>
      </c>
      <c r="L2389" s="2" t="n">
        <f aca="false">IF(E2389="","",ROUND((Indicadores!$B$4-E2389)/365.25,1))</f>
        <v>7.3</v>
      </c>
      <c r="M2389" s="2" t="str">
        <f aca="false">IF(E2389="","Virtual",IF(L2389&gt;=Indicadores!$B$6,"Fim de Vida",IF(L2389&gt;=Indicadores!$B$5,"Envelhecendo","Atual")))</f>
        <v>Fim de Vida</v>
      </c>
      <c r="N2389" s="2" t="str">
        <f aca="false">IF(F2389="","N/A",IF(F2389&lt;Indicadores!$B$4,"Vencida","Vigente"))</f>
        <v>Vencida</v>
      </c>
      <c r="O2389" s="2" t="str">
        <f aca="false">INDEX(Locais!$B$2:$B$13,MATCH(H2389,Locais!$A$2:$A$13,0))</f>
        <v>Regional - Goiânia</v>
      </c>
      <c r="P2389" s="2" t="str">
        <f aca="false">INDEX(Locais!$C$2:$C$13,MATCH(H2389,Locais!$A$2:$A$13,0))</f>
        <v>Centro-Oeste</v>
      </c>
    </row>
    <row r="2390" customFormat="false" ht="15" hidden="false" customHeight="false" outlineLevel="0" collapsed="false">
      <c r="A2390" s="2" t="s">
        <v>2526</v>
      </c>
      <c r="B2390" s="2" t="s">
        <v>68</v>
      </c>
      <c r="C2390" s="2" t="s">
        <v>96</v>
      </c>
      <c r="D2390" s="2" t="s">
        <v>132</v>
      </c>
      <c r="E2390" s="13" t="n">
        <v>45119</v>
      </c>
      <c r="F2390" s="13" t="n">
        <v>46214</v>
      </c>
      <c r="G2390" s="2" t="s">
        <v>32</v>
      </c>
      <c r="H2390" s="2" t="s">
        <v>139</v>
      </c>
      <c r="I2390" s="2" t="s">
        <v>133</v>
      </c>
      <c r="J2390" s="2" t="s">
        <v>100</v>
      </c>
      <c r="K2390" s="14" t="n">
        <v>5096.54</v>
      </c>
      <c r="L2390" s="2" t="n">
        <f aca="false">IF(E2390="","",ROUND((Indicadores!$B$4-E2390)/365.25,1))</f>
        <v>3.3</v>
      </c>
      <c r="M2390" s="2" t="str">
        <f aca="false">IF(E2390="","Virtual",IF(L2390&gt;=Indicadores!$B$6,"Fim de Vida",IF(L2390&gt;=Indicadores!$B$5,"Envelhecendo","Atual")))</f>
        <v>Envelhecendo</v>
      </c>
      <c r="N2390" s="2" t="str">
        <f aca="false">IF(F2390="","N/A",IF(F2390&lt;Indicadores!$B$4,"Vencida","Vigente"))</f>
        <v>Vencida</v>
      </c>
      <c r="O2390" s="2" t="str">
        <f aca="false">INDEX(Locais!$B$2:$B$13,MATCH(H2390,Locais!$A$2:$A$13,0))</f>
        <v>Regional - Rio de Janeiro</v>
      </c>
      <c r="P2390" s="2" t="str">
        <f aca="false">INDEX(Locais!$C$2:$C$13,MATCH(H2390,Locais!$A$2:$A$13,0))</f>
        <v>Sudeste</v>
      </c>
    </row>
    <row r="2391" customFormat="false" ht="15" hidden="false" customHeight="false" outlineLevel="0" collapsed="false">
      <c r="A2391" s="2" t="s">
        <v>2527</v>
      </c>
      <c r="B2391" s="2" t="s">
        <v>69</v>
      </c>
      <c r="C2391" s="2" t="s">
        <v>96</v>
      </c>
      <c r="D2391" s="2" t="s">
        <v>117</v>
      </c>
      <c r="E2391" s="13" t="n">
        <v>45527</v>
      </c>
      <c r="F2391" s="13" t="n">
        <v>46622</v>
      </c>
      <c r="G2391" s="2" t="s">
        <v>32</v>
      </c>
      <c r="H2391" s="2" t="s">
        <v>104</v>
      </c>
      <c r="I2391" s="2" t="s">
        <v>109</v>
      </c>
      <c r="J2391" s="2" t="s">
        <v>100</v>
      </c>
      <c r="K2391" s="14" t="n">
        <v>9199.8</v>
      </c>
      <c r="L2391" s="2" t="n">
        <f aca="false">IF(E2391="","",ROUND((Indicadores!$B$4-E2391)/365.25,1))</f>
        <v>2.2</v>
      </c>
      <c r="M2391" s="2" t="str">
        <f aca="false">IF(E2391="","Virtual",IF(L2391&gt;=Indicadores!$B$6,"Fim de Vida",IF(L2391&gt;=Indicadores!$B$5,"Envelhecendo","Atual")))</f>
        <v>Atual</v>
      </c>
      <c r="N2391" s="2" t="str">
        <f aca="false">IF(F2391="","N/A",IF(F2391&lt;Indicadores!$B$4,"Vencida","Vigente"))</f>
        <v>Vigente</v>
      </c>
      <c r="O2391" s="2" t="str">
        <f aca="false">INDEX(Locais!$B$2:$B$13,MATCH(H2391,Locais!$A$2:$A$13,0))</f>
        <v>Regional - Fortaleza</v>
      </c>
      <c r="P2391" s="2" t="str">
        <f aca="false">INDEX(Locais!$C$2:$C$13,MATCH(H2391,Locais!$A$2:$A$13,0))</f>
        <v>Nordeste</v>
      </c>
    </row>
    <row r="2392" customFormat="false" ht="15" hidden="false" customHeight="false" outlineLevel="0" collapsed="false">
      <c r="A2392" s="2" t="s">
        <v>2528</v>
      </c>
      <c r="B2392" s="2" t="s">
        <v>68</v>
      </c>
      <c r="C2392" s="2" t="s">
        <v>96</v>
      </c>
      <c r="D2392" s="2" t="s">
        <v>132</v>
      </c>
      <c r="E2392" s="13" t="n">
        <v>45474</v>
      </c>
      <c r="F2392" s="13" t="n">
        <v>46569</v>
      </c>
      <c r="G2392" s="2" t="s">
        <v>32</v>
      </c>
      <c r="H2392" s="2" t="s">
        <v>165</v>
      </c>
      <c r="I2392" s="2" t="s">
        <v>130</v>
      </c>
      <c r="J2392" s="2" t="s">
        <v>100</v>
      </c>
      <c r="K2392" s="14" t="n">
        <v>5331.97</v>
      </c>
      <c r="L2392" s="2" t="n">
        <f aca="false">IF(E2392="","",ROUND((Indicadores!$B$4-E2392)/365.25,1))</f>
        <v>2.3</v>
      </c>
      <c r="M2392" s="2" t="str">
        <f aca="false">IF(E2392="","Virtual",IF(L2392&gt;=Indicadores!$B$6,"Fim de Vida",IF(L2392&gt;=Indicadores!$B$5,"Envelhecendo","Atual")))</f>
        <v>Atual</v>
      </c>
      <c r="N2392" s="2" t="str">
        <f aca="false">IF(F2392="","N/A",IF(F2392&lt;Indicadores!$B$4,"Vencida","Vigente"))</f>
        <v>Vigente</v>
      </c>
      <c r="O2392" s="2" t="str">
        <f aca="false">INDEX(Locais!$B$2:$B$13,MATCH(H2392,Locais!$A$2:$A$13,0))</f>
        <v>Regional - Salvador</v>
      </c>
      <c r="P2392" s="2" t="str">
        <f aca="false">INDEX(Locais!$C$2:$C$13,MATCH(H2392,Locais!$A$2:$A$13,0))</f>
        <v>Nordeste</v>
      </c>
    </row>
    <row r="2393" customFormat="false" ht="15" hidden="false" customHeight="false" outlineLevel="0" collapsed="false">
      <c r="A2393" s="2" t="s">
        <v>2529</v>
      </c>
      <c r="B2393" s="2" t="s">
        <v>70</v>
      </c>
      <c r="C2393" s="2" t="s">
        <v>96</v>
      </c>
      <c r="D2393" s="2" t="s">
        <v>122</v>
      </c>
      <c r="E2393" s="13" t="n">
        <v>45464</v>
      </c>
      <c r="F2393" s="13" t="n">
        <v>47289</v>
      </c>
      <c r="G2393" s="2" t="s">
        <v>32</v>
      </c>
      <c r="H2393" s="2" t="s">
        <v>123</v>
      </c>
      <c r="I2393" s="2" t="s">
        <v>136</v>
      </c>
      <c r="J2393" s="2" t="s">
        <v>100</v>
      </c>
      <c r="K2393" s="14" t="n">
        <v>19534.63</v>
      </c>
      <c r="L2393" s="2" t="n">
        <f aca="false">IF(E2393="","",ROUND((Indicadores!$B$4-E2393)/365.25,1))</f>
        <v>2.3</v>
      </c>
      <c r="M2393" s="2" t="str">
        <f aca="false">IF(E2393="","Virtual",IF(L2393&gt;=Indicadores!$B$6,"Fim de Vida",IF(L2393&gt;=Indicadores!$B$5,"Envelhecendo","Atual")))</f>
        <v>Atual</v>
      </c>
      <c r="N2393" s="2" t="str">
        <f aca="false">IF(F2393="","N/A",IF(F2393&lt;Indicadores!$B$4,"Vencida","Vigente"))</f>
        <v>Vigente</v>
      </c>
      <c r="O2393" s="2" t="str">
        <f aca="false">INDEX(Locais!$B$2:$B$13,MATCH(H2393,Locais!$A$2:$A$13,0))</f>
        <v>Regional - Goiânia</v>
      </c>
      <c r="P2393" s="2" t="str">
        <f aca="false">INDEX(Locais!$C$2:$C$13,MATCH(H2393,Locais!$A$2:$A$13,0))</f>
        <v>Centro-Oeste</v>
      </c>
    </row>
    <row r="2394" customFormat="false" ht="15" hidden="false" customHeight="false" outlineLevel="0" collapsed="false">
      <c r="A2394" s="2" t="s">
        <v>2530</v>
      </c>
      <c r="B2394" s="2" t="s">
        <v>69</v>
      </c>
      <c r="C2394" s="2" t="s">
        <v>102</v>
      </c>
      <c r="D2394" s="2" t="s">
        <v>113</v>
      </c>
      <c r="E2394" s="13" t="n">
        <v>44730</v>
      </c>
      <c r="F2394" s="13" t="n">
        <v>45825</v>
      </c>
      <c r="G2394" s="2" t="s">
        <v>32</v>
      </c>
      <c r="H2394" s="2" t="s">
        <v>98</v>
      </c>
      <c r="I2394" s="2" t="s">
        <v>105</v>
      </c>
      <c r="J2394" s="2" t="s">
        <v>100</v>
      </c>
      <c r="K2394" s="14" t="n">
        <v>9519.5</v>
      </c>
      <c r="L2394" s="2" t="n">
        <f aca="false">IF(E2394="","",ROUND((Indicadores!$B$4-E2394)/365.25,1))</f>
        <v>4.3</v>
      </c>
      <c r="M2394" s="2" t="str">
        <f aca="false">IF(E2394="","Virtual",IF(L2394&gt;=Indicadores!$B$6,"Fim de Vida",IF(L2394&gt;=Indicadores!$B$5,"Envelhecendo","Atual")))</f>
        <v>Envelhecendo</v>
      </c>
      <c r="N2394" s="2" t="str">
        <f aca="false">IF(F2394="","N/A",IF(F2394&lt;Indicadores!$B$4,"Vencida","Vigente"))</f>
        <v>Vencida</v>
      </c>
      <c r="O2394" s="2" t="str">
        <f aca="false">INDEX(Locais!$B$2:$B$13,MATCH(H2394,Locais!$A$2:$A$13,0))</f>
        <v>Sede - Brasília</v>
      </c>
      <c r="P2394" s="2" t="str">
        <f aca="false">INDEX(Locais!$C$2:$C$13,MATCH(H2394,Locais!$A$2:$A$13,0))</f>
        <v>Centro-Oeste</v>
      </c>
    </row>
    <row r="2395" customFormat="false" ht="15" hidden="false" customHeight="false" outlineLevel="0" collapsed="false">
      <c r="A2395" s="2" t="s">
        <v>2531</v>
      </c>
      <c r="B2395" s="2" t="s">
        <v>69</v>
      </c>
      <c r="C2395" s="2" t="s">
        <v>126</v>
      </c>
      <c r="D2395" s="2" t="s">
        <v>169</v>
      </c>
      <c r="E2395" s="13" t="n">
        <v>43665</v>
      </c>
      <c r="F2395" s="13" t="n">
        <v>44760</v>
      </c>
      <c r="G2395" s="2" t="s">
        <v>118</v>
      </c>
      <c r="H2395" s="2" t="s">
        <v>98</v>
      </c>
      <c r="I2395" s="2" t="s">
        <v>130</v>
      </c>
      <c r="J2395" s="2" t="s">
        <v>100</v>
      </c>
      <c r="K2395" s="14" t="n">
        <v>9372.36</v>
      </c>
      <c r="L2395" s="2" t="n">
        <f aca="false">IF(E2395="","",ROUND((Indicadores!$B$4-E2395)/365.25,1))</f>
        <v>7.2</v>
      </c>
      <c r="M2395" s="2" t="str">
        <f aca="false">IF(E2395="","Virtual",IF(L2395&gt;=Indicadores!$B$6,"Fim de Vida",IF(L2395&gt;=Indicadores!$B$5,"Envelhecendo","Atual")))</f>
        <v>Fim de Vida</v>
      </c>
      <c r="N2395" s="2" t="str">
        <f aca="false">IF(F2395="","N/A",IF(F2395&lt;Indicadores!$B$4,"Vencida","Vigente"))</f>
        <v>Vencida</v>
      </c>
      <c r="O2395" s="2" t="str">
        <f aca="false">INDEX(Locais!$B$2:$B$13,MATCH(H2395,Locais!$A$2:$A$13,0))</f>
        <v>Sede - Brasília</v>
      </c>
      <c r="P2395" s="2" t="str">
        <f aca="false">INDEX(Locais!$C$2:$C$13,MATCH(H2395,Locais!$A$2:$A$13,0))</f>
        <v>Centro-Oeste</v>
      </c>
    </row>
    <row r="2396" customFormat="false" ht="15" hidden="false" customHeight="false" outlineLevel="0" collapsed="false">
      <c r="A2396" s="2" t="s">
        <v>2532</v>
      </c>
      <c r="B2396" s="2" t="s">
        <v>69</v>
      </c>
      <c r="C2396" s="2" t="s">
        <v>96</v>
      </c>
      <c r="D2396" s="2" t="s">
        <v>97</v>
      </c>
      <c r="E2396" s="13" t="n">
        <v>44341</v>
      </c>
      <c r="F2396" s="13" t="n">
        <v>45436</v>
      </c>
      <c r="G2396" s="2" t="s">
        <v>118</v>
      </c>
      <c r="H2396" s="2" t="s">
        <v>98</v>
      </c>
      <c r="I2396" s="2" t="s">
        <v>142</v>
      </c>
      <c r="J2396" s="2" t="s">
        <v>100</v>
      </c>
      <c r="K2396" s="14" t="n">
        <v>9233.38</v>
      </c>
      <c r="L2396" s="2" t="n">
        <f aca="false">IF(E2396="","",ROUND((Indicadores!$B$4-E2396)/365.25,1))</f>
        <v>5.4</v>
      </c>
      <c r="M2396" s="2" t="str">
        <f aca="false">IF(E2396="","Virtual",IF(L2396&gt;=Indicadores!$B$6,"Fim de Vida",IF(L2396&gt;=Indicadores!$B$5,"Envelhecendo","Atual")))</f>
        <v>Fim de Vida</v>
      </c>
      <c r="N2396" s="2" t="str">
        <f aca="false">IF(F2396="","N/A",IF(F2396&lt;Indicadores!$B$4,"Vencida","Vigente"))</f>
        <v>Vencida</v>
      </c>
      <c r="O2396" s="2" t="str">
        <f aca="false">INDEX(Locais!$B$2:$B$13,MATCH(H2396,Locais!$A$2:$A$13,0))</f>
        <v>Sede - Brasília</v>
      </c>
      <c r="P2396" s="2" t="str">
        <f aca="false">INDEX(Locais!$C$2:$C$13,MATCH(H2396,Locais!$A$2:$A$13,0))</f>
        <v>Centro-Oeste</v>
      </c>
    </row>
    <row r="2397" customFormat="false" ht="15" hidden="false" customHeight="false" outlineLevel="0" collapsed="false">
      <c r="A2397" s="2" t="s">
        <v>2533</v>
      </c>
      <c r="B2397" s="2" t="s">
        <v>69</v>
      </c>
      <c r="C2397" s="2" t="s">
        <v>126</v>
      </c>
      <c r="D2397" s="2" t="s">
        <v>169</v>
      </c>
      <c r="E2397" s="13" t="n">
        <v>44948</v>
      </c>
      <c r="F2397" s="13" t="n">
        <v>46043</v>
      </c>
      <c r="G2397" s="2" t="s">
        <v>32</v>
      </c>
      <c r="H2397" s="2" t="s">
        <v>98</v>
      </c>
      <c r="I2397" s="2" t="s">
        <v>142</v>
      </c>
      <c r="J2397" s="2" t="s">
        <v>100</v>
      </c>
      <c r="K2397" s="14" t="n">
        <v>8283.84</v>
      </c>
      <c r="L2397" s="2" t="n">
        <f aca="false">IF(E2397="","",ROUND((Indicadores!$B$4-E2397)/365.25,1))</f>
        <v>3.7</v>
      </c>
      <c r="M2397" s="2" t="str">
        <f aca="false">IF(E2397="","Virtual",IF(L2397&gt;=Indicadores!$B$6,"Fim de Vida",IF(L2397&gt;=Indicadores!$B$5,"Envelhecendo","Atual")))</f>
        <v>Envelhecendo</v>
      </c>
      <c r="N2397" s="2" t="str">
        <f aca="false">IF(F2397="","N/A",IF(F2397&lt;Indicadores!$B$4,"Vencida","Vigente"))</f>
        <v>Vencida</v>
      </c>
      <c r="O2397" s="2" t="str">
        <f aca="false">INDEX(Locais!$B$2:$B$13,MATCH(H2397,Locais!$A$2:$A$13,0))</f>
        <v>Sede - Brasília</v>
      </c>
      <c r="P2397" s="2" t="str">
        <f aca="false">INDEX(Locais!$C$2:$C$13,MATCH(H2397,Locais!$A$2:$A$13,0))</f>
        <v>Centro-Oeste</v>
      </c>
    </row>
    <row r="2398" customFormat="false" ht="15" hidden="false" customHeight="false" outlineLevel="0" collapsed="false">
      <c r="A2398" s="2" t="s">
        <v>2534</v>
      </c>
      <c r="B2398" s="2" t="s">
        <v>69</v>
      </c>
      <c r="C2398" s="2" t="s">
        <v>102</v>
      </c>
      <c r="D2398" s="2" t="s">
        <v>113</v>
      </c>
      <c r="E2398" s="13" t="n">
        <v>44318</v>
      </c>
      <c r="F2398" s="13" t="n">
        <v>45413</v>
      </c>
      <c r="G2398" s="2" t="s">
        <v>32</v>
      </c>
      <c r="H2398" s="2" t="s">
        <v>141</v>
      </c>
      <c r="I2398" s="2" t="s">
        <v>133</v>
      </c>
      <c r="J2398" s="2" t="s">
        <v>100</v>
      </c>
      <c r="K2398" s="14" t="n">
        <v>9409.11</v>
      </c>
      <c r="L2398" s="2" t="n">
        <f aca="false">IF(E2398="","",ROUND((Indicadores!$B$4-E2398)/365.25,1))</f>
        <v>5.5</v>
      </c>
      <c r="M2398" s="2" t="str">
        <f aca="false">IF(E2398="","Virtual",IF(L2398&gt;=Indicadores!$B$6,"Fim de Vida",IF(L2398&gt;=Indicadores!$B$5,"Envelhecendo","Atual")))</f>
        <v>Fim de Vida</v>
      </c>
      <c r="N2398" s="2" t="str">
        <f aca="false">IF(F2398="","N/A",IF(F2398&lt;Indicadores!$B$4,"Vencida","Vigente"))</f>
        <v>Vencida</v>
      </c>
      <c r="O2398" s="2" t="str">
        <f aca="false">INDEX(Locais!$B$2:$B$13,MATCH(H2398,Locais!$A$2:$A$13,0))</f>
        <v>Regional - Curitiba</v>
      </c>
      <c r="P2398" s="2" t="str">
        <f aca="false">INDEX(Locais!$C$2:$C$13,MATCH(H2398,Locais!$A$2:$A$13,0))</f>
        <v>Sul</v>
      </c>
    </row>
    <row r="2399" customFormat="false" ht="15" hidden="false" customHeight="false" outlineLevel="0" collapsed="false">
      <c r="A2399" s="2" t="s">
        <v>2535</v>
      </c>
      <c r="B2399" s="2" t="s">
        <v>68</v>
      </c>
      <c r="C2399" s="2" t="s">
        <v>96</v>
      </c>
      <c r="D2399" s="2" t="s">
        <v>132</v>
      </c>
      <c r="E2399" s="13" t="n">
        <v>45769</v>
      </c>
      <c r="F2399" s="13" t="n">
        <v>46864</v>
      </c>
      <c r="G2399" s="2" t="s">
        <v>135</v>
      </c>
      <c r="H2399" s="2" t="s">
        <v>139</v>
      </c>
      <c r="I2399" s="2" t="s">
        <v>136</v>
      </c>
      <c r="J2399" s="2" t="s">
        <v>137</v>
      </c>
      <c r="K2399" s="14" t="n">
        <v>5070.11</v>
      </c>
      <c r="L2399" s="2" t="n">
        <f aca="false">IF(E2399="","",ROUND((Indicadores!$B$4-E2399)/365.25,1))</f>
        <v>1.5</v>
      </c>
      <c r="M2399" s="2" t="str">
        <f aca="false">IF(E2399="","Virtual",IF(L2399&gt;=Indicadores!$B$6,"Fim de Vida",IF(L2399&gt;=Indicadores!$B$5,"Envelhecendo","Atual")))</f>
        <v>Atual</v>
      </c>
      <c r="N2399" s="2" t="str">
        <f aca="false">IF(F2399="","N/A",IF(F2399&lt;Indicadores!$B$4,"Vencida","Vigente"))</f>
        <v>Vigente</v>
      </c>
      <c r="O2399" s="2" t="str">
        <f aca="false">INDEX(Locais!$B$2:$B$13,MATCH(H2399,Locais!$A$2:$A$13,0))</f>
        <v>Regional - Rio de Janeiro</v>
      </c>
      <c r="P2399" s="2" t="str">
        <f aca="false">INDEX(Locais!$C$2:$C$13,MATCH(H2399,Locais!$A$2:$A$13,0))</f>
        <v>Sudeste</v>
      </c>
    </row>
    <row r="2400" customFormat="false" ht="15" hidden="false" customHeight="false" outlineLevel="0" collapsed="false">
      <c r="A2400" s="2" t="s">
        <v>2536</v>
      </c>
      <c r="B2400" s="2" t="s">
        <v>70</v>
      </c>
      <c r="C2400" s="2" t="s">
        <v>96</v>
      </c>
      <c r="D2400" s="2" t="s">
        <v>122</v>
      </c>
      <c r="E2400" s="13" t="n">
        <v>45694</v>
      </c>
      <c r="F2400" s="13" t="n">
        <v>47519</v>
      </c>
      <c r="G2400" s="2" t="s">
        <v>32</v>
      </c>
      <c r="H2400" s="2" t="s">
        <v>119</v>
      </c>
      <c r="I2400" s="2" t="s">
        <v>109</v>
      </c>
      <c r="J2400" s="2" t="s">
        <v>100</v>
      </c>
      <c r="K2400" s="14" t="n">
        <v>14937.84</v>
      </c>
      <c r="L2400" s="2" t="n">
        <f aca="false">IF(E2400="","",ROUND((Indicadores!$B$4-E2400)/365.25,1))</f>
        <v>1.7</v>
      </c>
      <c r="M2400" s="2" t="str">
        <f aca="false">IF(E2400="","Virtual",IF(L2400&gt;=Indicadores!$B$6,"Fim de Vida",IF(L2400&gt;=Indicadores!$B$5,"Envelhecendo","Atual")))</f>
        <v>Atual</v>
      </c>
      <c r="N2400" s="2" t="str">
        <f aca="false">IF(F2400="","N/A",IF(F2400&lt;Indicadores!$B$4,"Vencida","Vigente"))</f>
        <v>Vigente</v>
      </c>
      <c r="O2400" s="2" t="str">
        <f aca="false">INDEX(Locais!$B$2:$B$13,MATCH(H2400,Locais!$A$2:$A$13,0))</f>
        <v>Regional - São Paulo</v>
      </c>
      <c r="P2400" s="2" t="str">
        <f aca="false">INDEX(Locais!$C$2:$C$13,MATCH(H2400,Locais!$A$2:$A$13,0))</f>
        <v>Sudeste</v>
      </c>
    </row>
    <row r="2401" customFormat="false" ht="15" hidden="false" customHeight="false" outlineLevel="0" collapsed="false">
      <c r="A2401" s="2" t="s">
        <v>2537</v>
      </c>
      <c r="B2401" s="2" t="s">
        <v>69</v>
      </c>
      <c r="C2401" s="2" t="s">
        <v>126</v>
      </c>
      <c r="D2401" s="2" t="s">
        <v>169</v>
      </c>
      <c r="E2401" s="13" t="n">
        <v>46011</v>
      </c>
      <c r="F2401" s="13" t="n">
        <v>47106</v>
      </c>
      <c r="G2401" s="2" t="s">
        <v>32</v>
      </c>
      <c r="H2401" s="2" t="s">
        <v>163</v>
      </c>
      <c r="I2401" s="2" t="s">
        <v>130</v>
      </c>
      <c r="J2401" s="2" t="s">
        <v>100</v>
      </c>
      <c r="K2401" s="14" t="n">
        <v>7598.45</v>
      </c>
      <c r="L2401" s="2" t="n">
        <f aca="false">IF(E2401="","",ROUND((Indicadores!$B$4-E2401)/365.25,1))</f>
        <v>0.8</v>
      </c>
      <c r="M2401" s="2" t="str">
        <f aca="false">IF(E2401="","Virtual",IF(L2401&gt;=Indicadores!$B$6,"Fim de Vida",IF(L2401&gt;=Indicadores!$B$5,"Envelhecendo","Atual")))</f>
        <v>Atual</v>
      </c>
      <c r="N2401" s="2" t="str">
        <f aca="false">IF(F2401="","N/A",IF(F2401&lt;Indicadores!$B$4,"Vencida","Vigente"))</f>
        <v>Vigente</v>
      </c>
      <c r="O2401" s="2" t="str">
        <f aca="false">INDEX(Locais!$B$2:$B$13,MATCH(H2401,Locais!$A$2:$A$13,0))</f>
        <v>Regional - Manaus</v>
      </c>
      <c r="P2401" s="2" t="str">
        <f aca="false">INDEX(Locais!$C$2:$C$13,MATCH(H2401,Locais!$A$2:$A$13,0))</f>
        <v>Norte</v>
      </c>
    </row>
    <row r="2402" customFormat="false" ht="15" hidden="false" customHeight="false" outlineLevel="0" collapsed="false">
      <c r="A2402" s="2" t="s">
        <v>2538</v>
      </c>
      <c r="B2402" s="2" t="s">
        <v>69</v>
      </c>
      <c r="C2402" s="2" t="s">
        <v>96</v>
      </c>
      <c r="D2402" s="2" t="s">
        <v>97</v>
      </c>
      <c r="E2402" s="13" t="n">
        <v>45517</v>
      </c>
      <c r="F2402" s="13" t="n">
        <v>46612</v>
      </c>
      <c r="G2402" s="2" t="s">
        <v>135</v>
      </c>
      <c r="H2402" s="2" t="s">
        <v>139</v>
      </c>
      <c r="I2402" s="2" t="s">
        <v>115</v>
      </c>
      <c r="J2402" s="2" t="s">
        <v>137</v>
      </c>
      <c r="K2402" s="14" t="n">
        <v>10068.72</v>
      </c>
      <c r="L2402" s="2" t="n">
        <f aca="false">IF(E2402="","",ROUND((Indicadores!$B$4-E2402)/365.25,1))</f>
        <v>2.2</v>
      </c>
      <c r="M2402" s="2" t="str">
        <f aca="false">IF(E2402="","Virtual",IF(L2402&gt;=Indicadores!$B$6,"Fim de Vida",IF(L2402&gt;=Indicadores!$B$5,"Envelhecendo","Atual")))</f>
        <v>Atual</v>
      </c>
      <c r="N2402" s="2" t="str">
        <f aca="false">IF(F2402="","N/A",IF(F2402&lt;Indicadores!$B$4,"Vencida","Vigente"))</f>
        <v>Vigente</v>
      </c>
      <c r="O2402" s="2" t="str">
        <f aca="false">INDEX(Locais!$B$2:$B$13,MATCH(H2402,Locais!$A$2:$A$13,0))</f>
        <v>Regional - Rio de Janeiro</v>
      </c>
      <c r="P2402" s="2" t="str">
        <f aca="false">INDEX(Locais!$C$2:$C$13,MATCH(H2402,Locais!$A$2:$A$13,0))</f>
        <v>Sudeste</v>
      </c>
    </row>
    <row r="2403" customFormat="false" ht="15" hidden="false" customHeight="false" outlineLevel="0" collapsed="false">
      <c r="A2403" s="2" t="s">
        <v>2539</v>
      </c>
      <c r="B2403" s="2" t="s">
        <v>69</v>
      </c>
      <c r="C2403" s="2" t="s">
        <v>96</v>
      </c>
      <c r="D2403" s="2" t="s">
        <v>97</v>
      </c>
      <c r="E2403" s="13" t="n">
        <v>44250</v>
      </c>
      <c r="F2403" s="13" t="n">
        <v>45345</v>
      </c>
      <c r="G2403" s="2" t="s">
        <v>34</v>
      </c>
      <c r="H2403" s="2" t="s">
        <v>114</v>
      </c>
      <c r="I2403" s="2" t="s">
        <v>109</v>
      </c>
      <c r="J2403" s="2" t="s">
        <v>100</v>
      </c>
      <c r="K2403" s="14" t="n">
        <v>9513.37</v>
      </c>
      <c r="L2403" s="2" t="n">
        <f aca="false">IF(E2403="","",ROUND((Indicadores!$B$4-E2403)/365.25,1))</f>
        <v>5.6</v>
      </c>
      <c r="M2403" s="2" t="str">
        <f aca="false">IF(E2403="","Virtual",IF(L2403&gt;=Indicadores!$B$6,"Fim de Vida",IF(L2403&gt;=Indicadores!$B$5,"Envelhecendo","Atual")))</f>
        <v>Fim de Vida</v>
      </c>
      <c r="N2403" s="2" t="str">
        <f aca="false">IF(F2403="","N/A",IF(F2403&lt;Indicadores!$B$4,"Vencida","Vigente"))</f>
        <v>Vencida</v>
      </c>
      <c r="O2403" s="2" t="str">
        <f aca="false">INDEX(Locais!$B$2:$B$13,MATCH(H2403,Locais!$A$2:$A$13,0))</f>
        <v>Regional - Belo Horizonte</v>
      </c>
      <c r="P2403" s="2" t="str">
        <f aca="false">INDEX(Locais!$C$2:$C$13,MATCH(H2403,Locais!$A$2:$A$13,0))</f>
        <v>Sudeste</v>
      </c>
    </row>
    <row r="2404" customFormat="false" ht="15" hidden="false" customHeight="false" outlineLevel="0" collapsed="false">
      <c r="A2404" s="2" t="s">
        <v>2540</v>
      </c>
      <c r="B2404" s="2" t="s">
        <v>68</v>
      </c>
      <c r="C2404" s="2" t="s">
        <v>96</v>
      </c>
      <c r="D2404" s="2" t="s">
        <v>132</v>
      </c>
      <c r="E2404" s="13" t="n">
        <v>45255</v>
      </c>
      <c r="F2404" s="13" t="n">
        <v>46350</v>
      </c>
      <c r="G2404" s="2" t="s">
        <v>32</v>
      </c>
      <c r="H2404" s="2" t="s">
        <v>139</v>
      </c>
      <c r="I2404" s="2" t="s">
        <v>115</v>
      </c>
      <c r="J2404" s="2" t="s">
        <v>100</v>
      </c>
      <c r="K2404" s="14" t="n">
        <v>5716.16</v>
      </c>
      <c r="L2404" s="2" t="n">
        <f aca="false">IF(E2404="","",ROUND((Indicadores!$B$4-E2404)/365.25,1))</f>
        <v>2.9</v>
      </c>
      <c r="M2404" s="2" t="str">
        <f aca="false">IF(E2404="","Virtual",IF(L2404&gt;=Indicadores!$B$6,"Fim de Vida",IF(L2404&gt;=Indicadores!$B$5,"Envelhecendo","Atual")))</f>
        <v>Atual</v>
      </c>
      <c r="N2404" s="2" t="str">
        <f aca="false">IF(F2404="","N/A",IF(F2404&lt;Indicadores!$B$4,"Vencida","Vigente"))</f>
        <v>Vigente</v>
      </c>
      <c r="O2404" s="2" t="str">
        <f aca="false">INDEX(Locais!$B$2:$B$13,MATCH(H2404,Locais!$A$2:$A$13,0))</f>
        <v>Regional - Rio de Janeiro</v>
      </c>
      <c r="P2404" s="2" t="str">
        <f aca="false">INDEX(Locais!$C$2:$C$13,MATCH(H2404,Locais!$A$2:$A$13,0))</f>
        <v>Sudeste</v>
      </c>
    </row>
    <row r="2405" customFormat="false" ht="15" hidden="false" customHeight="false" outlineLevel="0" collapsed="false">
      <c r="A2405" s="2" t="s">
        <v>2541</v>
      </c>
      <c r="B2405" s="2" t="s">
        <v>69</v>
      </c>
      <c r="C2405" s="2" t="s">
        <v>126</v>
      </c>
      <c r="D2405" s="2" t="s">
        <v>169</v>
      </c>
      <c r="E2405" s="13" t="n">
        <v>43669</v>
      </c>
      <c r="F2405" s="13" t="n">
        <v>44764</v>
      </c>
      <c r="G2405" s="2" t="s">
        <v>32</v>
      </c>
      <c r="H2405" s="2" t="s">
        <v>139</v>
      </c>
      <c r="I2405" s="2" t="s">
        <v>124</v>
      </c>
      <c r="J2405" s="2" t="s">
        <v>100</v>
      </c>
      <c r="K2405" s="14" t="n">
        <v>7826.59</v>
      </c>
      <c r="L2405" s="2" t="n">
        <f aca="false">IF(E2405="","",ROUND((Indicadores!$B$4-E2405)/365.25,1))</f>
        <v>7.2</v>
      </c>
      <c r="M2405" s="2" t="str">
        <f aca="false">IF(E2405="","Virtual",IF(L2405&gt;=Indicadores!$B$6,"Fim de Vida",IF(L2405&gt;=Indicadores!$B$5,"Envelhecendo","Atual")))</f>
        <v>Fim de Vida</v>
      </c>
      <c r="N2405" s="2" t="str">
        <f aca="false">IF(F2405="","N/A",IF(F2405&lt;Indicadores!$B$4,"Vencida","Vigente"))</f>
        <v>Vencida</v>
      </c>
      <c r="O2405" s="2" t="str">
        <f aca="false">INDEX(Locais!$B$2:$B$13,MATCH(H2405,Locais!$A$2:$A$13,0))</f>
        <v>Regional - Rio de Janeiro</v>
      </c>
      <c r="P2405" s="2" t="str">
        <f aca="false">INDEX(Locais!$C$2:$C$13,MATCH(H2405,Locais!$A$2:$A$13,0))</f>
        <v>Sudeste</v>
      </c>
    </row>
    <row r="2406" customFormat="false" ht="15" hidden="false" customHeight="false" outlineLevel="0" collapsed="false">
      <c r="A2406" s="2" t="s">
        <v>2542</v>
      </c>
      <c r="B2406" s="2" t="s">
        <v>68</v>
      </c>
      <c r="C2406" s="2" t="s">
        <v>96</v>
      </c>
      <c r="D2406" s="2" t="s">
        <v>107</v>
      </c>
      <c r="E2406" s="13" t="n">
        <v>45371</v>
      </c>
      <c r="F2406" s="13" t="n">
        <v>46466</v>
      </c>
      <c r="G2406" s="2" t="s">
        <v>32</v>
      </c>
      <c r="H2406" s="2" t="s">
        <v>119</v>
      </c>
      <c r="I2406" s="2" t="s">
        <v>133</v>
      </c>
      <c r="J2406" s="2" t="s">
        <v>100</v>
      </c>
      <c r="K2406" s="14" t="n">
        <v>5709.8</v>
      </c>
      <c r="L2406" s="2" t="n">
        <f aca="false">IF(E2406="","",ROUND((Indicadores!$B$4-E2406)/365.25,1))</f>
        <v>2.6</v>
      </c>
      <c r="M2406" s="2" t="str">
        <f aca="false">IF(E2406="","Virtual",IF(L2406&gt;=Indicadores!$B$6,"Fim de Vida",IF(L2406&gt;=Indicadores!$B$5,"Envelhecendo","Atual")))</f>
        <v>Atual</v>
      </c>
      <c r="N2406" s="2" t="str">
        <f aca="false">IF(F2406="","N/A",IF(F2406&lt;Indicadores!$B$4,"Vencida","Vigente"))</f>
        <v>Vigente</v>
      </c>
      <c r="O2406" s="2" t="str">
        <f aca="false">INDEX(Locais!$B$2:$B$13,MATCH(H2406,Locais!$A$2:$A$13,0))</f>
        <v>Regional - São Paulo</v>
      </c>
      <c r="P2406" s="2" t="str">
        <f aca="false">INDEX(Locais!$C$2:$C$13,MATCH(H2406,Locais!$A$2:$A$13,0))</f>
        <v>Sudeste</v>
      </c>
    </row>
    <row r="2407" customFormat="false" ht="15" hidden="false" customHeight="false" outlineLevel="0" collapsed="false">
      <c r="A2407" s="2" t="s">
        <v>2543</v>
      </c>
      <c r="B2407" s="2" t="s">
        <v>68</v>
      </c>
      <c r="C2407" s="2" t="s">
        <v>102</v>
      </c>
      <c r="D2407" s="2" t="s">
        <v>103</v>
      </c>
      <c r="E2407" s="13" t="n">
        <v>44434</v>
      </c>
      <c r="F2407" s="13" t="n">
        <v>45529</v>
      </c>
      <c r="G2407" s="2" t="s">
        <v>32</v>
      </c>
      <c r="H2407" s="2" t="s">
        <v>114</v>
      </c>
      <c r="I2407" s="2" t="s">
        <v>136</v>
      </c>
      <c r="J2407" s="2" t="s">
        <v>100</v>
      </c>
      <c r="K2407" s="14" t="n">
        <v>6024.17</v>
      </c>
      <c r="L2407" s="2" t="n">
        <f aca="false">IF(E2407="","",ROUND((Indicadores!$B$4-E2407)/365.25,1))</f>
        <v>5.1</v>
      </c>
      <c r="M2407" s="2" t="str">
        <f aca="false">IF(E2407="","Virtual",IF(L2407&gt;=Indicadores!$B$6,"Fim de Vida",IF(L2407&gt;=Indicadores!$B$5,"Envelhecendo","Atual")))</f>
        <v>Fim de Vida</v>
      </c>
      <c r="N2407" s="2" t="str">
        <f aca="false">IF(F2407="","N/A",IF(F2407&lt;Indicadores!$B$4,"Vencida","Vigente"))</f>
        <v>Vencida</v>
      </c>
      <c r="O2407" s="2" t="str">
        <f aca="false">INDEX(Locais!$B$2:$B$13,MATCH(H2407,Locais!$A$2:$A$13,0))</f>
        <v>Regional - Belo Horizonte</v>
      </c>
      <c r="P2407" s="2" t="str">
        <f aca="false">INDEX(Locais!$C$2:$C$13,MATCH(H2407,Locais!$A$2:$A$13,0))</f>
        <v>Sudeste</v>
      </c>
    </row>
    <row r="2408" customFormat="false" ht="15" hidden="false" customHeight="false" outlineLevel="0" collapsed="false">
      <c r="A2408" s="2" t="s">
        <v>2544</v>
      </c>
      <c r="B2408" s="2" t="s">
        <v>68</v>
      </c>
      <c r="C2408" s="2" t="s">
        <v>102</v>
      </c>
      <c r="D2408" s="2" t="s">
        <v>103</v>
      </c>
      <c r="E2408" s="13" t="n">
        <v>44900</v>
      </c>
      <c r="F2408" s="13" t="n">
        <v>45995</v>
      </c>
      <c r="G2408" s="2" t="s">
        <v>118</v>
      </c>
      <c r="H2408" s="2" t="s">
        <v>114</v>
      </c>
      <c r="I2408" s="2" t="s">
        <v>136</v>
      </c>
      <c r="J2408" s="2" t="s">
        <v>100</v>
      </c>
      <c r="K2408" s="14" t="n">
        <v>5693.16</v>
      </c>
      <c r="L2408" s="2" t="n">
        <f aca="false">IF(E2408="","",ROUND((Indicadores!$B$4-E2408)/365.25,1))</f>
        <v>3.9</v>
      </c>
      <c r="M2408" s="2" t="str">
        <f aca="false">IF(E2408="","Virtual",IF(L2408&gt;=Indicadores!$B$6,"Fim de Vida",IF(L2408&gt;=Indicadores!$B$5,"Envelhecendo","Atual")))</f>
        <v>Envelhecendo</v>
      </c>
      <c r="N2408" s="2" t="str">
        <f aca="false">IF(F2408="","N/A",IF(F2408&lt;Indicadores!$B$4,"Vencida","Vigente"))</f>
        <v>Vencida</v>
      </c>
      <c r="O2408" s="2" t="str">
        <f aca="false">INDEX(Locais!$B$2:$B$13,MATCH(H2408,Locais!$A$2:$A$13,0))</f>
        <v>Regional - Belo Horizonte</v>
      </c>
      <c r="P2408" s="2" t="str">
        <f aca="false">INDEX(Locais!$C$2:$C$13,MATCH(H2408,Locais!$A$2:$A$13,0))</f>
        <v>Sudeste</v>
      </c>
    </row>
    <row r="2409" customFormat="false" ht="15" hidden="false" customHeight="false" outlineLevel="0" collapsed="false">
      <c r="A2409" s="2" t="s">
        <v>2545</v>
      </c>
      <c r="B2409" s="2" t="s">
        <v>68</v>
      </c>
      <c r="C2409" s="2" t="s">
        <v>96</v>
      </c>
      <c r="D2409" s="2" t="s">
        <v>132</v>
      </c>
      <c r="E2409" s="13" t="n">
        <v>45978</v>
      </c>
      <c r="F2409" s="13" t="n">
        <v>47073</v>
      </c>
      <c r="G2409" s="2" t="s">
        <v>32</v>
      </c>
      <c r="H2409" s="2" t="s">
        <v>108</v>
      </c>
      <c r="I2409" s="2" t="s">
        <v>130</v>
      </c>
      <c r="J2409" s="2" t="s">
        <v>100</v>
      </c>
      <c r="K2409" s="14" t="n">
        <v>6178.19</v>
      </c>
      <c r="L2409" s="2" t="n">
        <f aca="false">IF(E2409="","",ROUND((Indicadores!$B$4-E2409)/365.25,1))</f>
        <v>0.9</v>
      </c>
      <c r="M2409" s="2" t="str">
        <f aca="false">IF(E2409="","Virtual",IF(L2409&gt;=Indicadores!$B$6,"Fim de Vida",IF(L2409&gt;=Indicadores!$B$5,"Envelhecendo","Atual")))</f>
        <v>Atual</v>
      </c>
      <c r="N2409" s="2" t="str">
        <f aca="false">IF(F2409="","N/A",IF(F2409&lt;Indicadores!$B$4,"Vencida","Vigente"))</f>
        <v>Vigente</v>
      </c>
      <c r="O2409" s="2" t="str">
        <f aca="false">INDEX(Locais!$B$2:$B$13,MATCH(H2409,Locais!$A$2:$A$13,0))</f>
        <v>Regional - Porto Alegre</v>
      </c>
      <c r="P2409" s="2" t="str">
        <f aca="false">INDEX(Locais!$C$2:$C$13,MATCH(H2409,Locais!$A$2:$A$13,0))</f>
        <v>Sul</v>
      </c>
    </row>
    <row r="2410" customFormat="false" ht="15" hidden="false" customHeight="false" outlineLevel="0" collapsed="false">
      <c r="A2410" s="2" t="s">
        <v>2546</v>
      </c>
      <c r="B2410" s="2" t="s">
        <v>68</v>
      </c>
      <c r="C2410" s="2" t="s">
        <v>126</v>
      </c>
      <c r="D2410" s="2" t="s">
        <v>127</v>
      </c>
      <c r="E2410" s="13" t="n">
        <v>45634</v>
      </c>
      <c r="F2410" s="13" t="n">
        <v>46729</v>
      </c>
      <c r="G2410" s="2" t="s">
        <v>32</v>
      </c>
      <c r="H2410" s="2" t="s">
        <v>104</v>
      </c>
      <c r="I2410" s="2" t="s">
        <v>115</v>
      </c>
      <c r="J2410" s="2" t="s">
        <v>100</v>
      </c>
      <c r="K2410" s="14" t="n">
        <v>6121.51</v>
      </c>
      <c r="L2410" s="2" t="n">
        <f aca="false">IF(E2410="","",ROUND((Indicadores!$B$4-E2410)/365.25,1))</f>
        <v>1.9</v>
      </c>
      <c r="M2410" s="2" t="str">
        <f aca="false">IF(E2410="","Virtual",IF(L2410&gt;=Indicadores!$B$6,"Fim de Vida",IF(L2410&gt;=Indicadores!$B$5,"Envelhecendo","Atual")))</f>
        <v>Atual</v>
      </c>
      <c r="N2410" s="2" t="str">
        <f aca="false">IF(F2410="","N/A",IF(F2410&lt;Indicadores!$B$4,"Vencida","Vigente"))</f>
        <v>Vigente</v>
      </c>
      <c r="O2410" s="2" t="str">
        <f aca="false">INDEX(Locais!$B$2:$B$13,MATCH(H2410,Locais!$A$2:$A$13,0))</f>
        <v>Regional - Fortaleza</v>
      </c>
      <c r="P2410" s="2" t="str">
        <f aca="false">INDEX(Locais!$C$2:$C$13,MATCH(H2410,Locais!$A$2:$A$13,0))</f>
        <v>Nordeste</v>
      </c>
    </row>
    <row r="2411" customFormat="false" ht="15" hidden="false" customHeight="false" outlineLevel="0" collapsed="false">
      <c r="A2411" s="2" t="s">
        <v>2547</v>
      </c>
      <c r="B2411" s="2" t="s">
        <v>69</v>
      </c>
      <c r="C2411" s="2" t="s">
        <v>102</v>
      </c>
      <c r="D2411" s="2" t="s">
        <v>113</v>
      </c>
      <c r="E2411" s="13" t="n">
        <v>43717</v>
      </c>
      <c r="F2411" s="13" t="n">
        <v>44812</v>
      </c>
      <c r="G2411" s="2" t="s">
        <v>32</v>
      </c>
      <c r="H2411" s="2" t="s">
        <v>119</v>
      </c>
      <c r="I2411" s="2" t="s">
        <v>136</v>
      </c>
      <c r="J2411" s="2" t="s">
        <v>100</v>
      </c>
      <c r="K2411" s="14" t="n">
        <v>8371.64</v>
      </c>
      <c r="L2411" s="2" t="n">
        <f aca="false">IF(E2411="","",ROUND((Indicadores!$B$4-E2411)/365.25,1))</f>
        <v>7.1</v>
      </c>
      <c r="M2411" s="2" t="str">
        <f aca="false">IF(E2411="","Virtual",IF(L2411&gt;=Indicadores!$B$6,"Fim de Vida",IF(L2411&gt;=Indicadores!$B$5,"Envelhecendo","Atual")))</f>
        <v>Fim de Vida</v>
      </c>
      <c r="N2411" s="2" t="str">
        <f aca="false">IF(F2411="","N/A",IF(F2411&lt;Indicadores!$B$4,"Vencida","Vigente"))</f>
        <v>Vencida</v>
      </c>
      <c r="O2411" s="2" t="str">
        <f aca="false">INDEX(Locais!$B$2:$B$13,MATCH(H2411,Locais!$A$2:$A$13,0))</f>
        <v>Regional - São Paulo</v>
      </c>
      <c r="P2411" s="2" t="str">
        <f aca="false">INDEX(Locais!$C$2:$C$13,MATCH(H2411,Locais!$A$2:$A$13,0))</f>
        <v>Sudeste</v>
      </c>
    </row>
    <row r="2412" customFormat="false" ht="15" hidden="false" customHeight="false" outlineLevel="0" collapsed="false">
      <c r="A2412" s="2" t="s">
        <v>2548</v>
      </c>
      <c r="B2412" s="2" t="s">
        <v>69</v>
      </c>
      <c r="C2412" s="2" t="s">
        <v>102</v>
      </c>
      <c r="D2412" s="2" t="s">
        <v>113</v>
      </c>
      <c r="E2412" s="13" t="n">
        <v>44258</v>
      </c>
      <c r="F2412" s="13" t="n">
        <v>45353</v>
      </c>
      <c r="G2412" s="2" t="s">
        <v>32</v>
      </c>
      <c r="H2412" s="2" t="s">
        <v>141</v>
      </c>
      <c r="I2412" s="2" t="s">
        <v>136</v>
      </c>
      <c r="J2412" s="2" t="s">
        <v>100</v>
      </c>
      <c r="K2412" s="14" t="n">
        <v>8181.07</v>
      </c>
      <c r="L2412" s="2" t="n">
        <f aca="false">IF(E2412="","",ROUND((Indicadores!$B$4-E2412)/365.25,1))</f>
        <v>5.6</v>
      </c>
      <c r="M2412" s="2" t="str">
        <f aca="false">IF(E2412="","Virtual",IF(L2412&gt;=Indicadores!$B$6,"Fim de Vida",IF(L2412&gt;=Indicadores!$B$5,"Envelhecendo","Atual")))</f>
        <v>Fim de Vida</v>
      </c>
      <c r="N2412" s="2" t="str">
        <f aca="false">IF(F2412="","N/A",IF(F2412&lt;Indicadores!$B$4,"Vencida","Vigente"))</f>
        <v>Vencida</v>
      </c>
      <c r="O2412" s="2" t="str">
        <f aca="false">INDEX(Locais!$B$2:$B$13,MATCH(H2412,Locais!$A$2:$A$13,0))</f>
        <v>Regional - Curitiba</v>
      </c>
      <c r="P2412" s="2" t="str">
        <f aca="false">INDEX(Locais!$C$2:$C$13,MATCH(H2412,Locais!$A$2:$A$13,0))</f>
        <v>Sul</v>
      </c>
    </row>
    <row r="2413" customFormat="false" ht="15" hidden="false" customHeight="false" outlineLevel="0" collapsed="false">
      <c r="A2413" s="2" t="s">
        <v>2549</v>
      </c>
      <c r="B2413" s="2" t="s">
        <v>68</v>
      </c>
      <c r="C2413" s="2" t="s">
        <v>102</v>
      </c>
      <c r="D2413" s="2" t="s">
        <v>103</v>
      </c>
      <c r="E2413" s="13" t="n">
        <v>45507</v>
      </c>
      <c r="F2413" s="13" t="n">
        <v>46602</v>
      </c>
      <c r="G2413" s="2" t="s">
        <v>32</v>
      </c>
      <c r="H2413" s="2" t="s">
        <v>98</v>
      </c>
      <c r="I2413" s="2" t="s">
        <v>133</v>
      </c>
      <c r="J2413" s="2" t="s">
        <v>100</v>
      </c>
      <c r="K2413" s="14" t="n">
        <v>5701.24</v>
      </c>
      <c r="L2413" s="2" t="n">
        <f aca="false">IF(E2413="","",ROUND((Indicadores!$B$4-E2413)/365.25,1))</f>
        <v>2.2</v>
      </c>
      <c r="M2413" s="2" t="str">
        <f aca="false">IF(E2413="","Virtual",IF(L2413&gt;=Indicadores!$B$6,"Fim de Vida",IF(L2413&gt;=Indicadores!$B$5,"Envelhecendo","Atual")))</f>
        <v>Atual</v>
      </c>
      <c r="N2413" s="2" t="str">
        <f aca="false">IF(F2413="","N/A",IF(F2413&lt;Indicadores!$B$4,"Vencida","Vigente"))</f>
        <v>Vigente</v>
      </c>
      <c r="O2413" s="2" t="str">
        <f aca="false">INDEX(Locais!$B$2:$B$13,MATCH(H2413,Locais!$A$2:$A$13,0))</f>
        <v>Sede - Brasília</v>
      </c>
      <c r="P2413" s="2" t="str">
        <f aca="false">INDEX(Locais!$C$2:$C$13,MATCH(H2413,Locais!$A$2:$A$13,0))</f>
        <v>Centro-Oeste</v>
      </c>
    </row>
    <row r="2414" customFormat="false" ht="15" hidden="false" customHeight="false" outlineLevel="0" collapsed="false">
      <c r="A2414" s="2" t="s">
        <v>2550</v>
      </c>
      <c r="B2414" s="2" t="s">
        <v>68</v>
      </c>
      <c r="C2414" s="2" t="s">
        <v>102</v>
      </c>
      <c r="D2414" s="2" t="s">
        <v>103</v>
      </c>
      <c r="E2414" s="13" t="n">
        <v>45289</v>
      </c>
      <c r="F2414" s="13" t="n">
        <v>46384</v>
      </c>
      <c r="G2414" s="2" t="s">
        <v>118</v>
      </c>
      <c r="H2414" s="2" t="s">
        <v>119</v>
      </c>
      <c r="I2414" s="2" t="s">
        <v>109</v>
      </c>
      <c r="J2414" s="2" t="s">
        <v>100</v>
      </c>
      <c r="K2414" s="14" t="n">
        <v>5092.53</v>
      </c>
      <c r="L2414" s="2" t="n">
        <f aca="false">IF(E2414="","",ROUND((Indicadores!$B$4-E2414)/365.25,1))</f>
        <v>2.8</v>
      </c>
      <c r="M2414" s="2" t="str">
        <f aca="false">IF(E2414="","Virtual",IF(L2414&gt;=Indicadores!$B$6,"Fim de Vida",IF(L2414&gt;=Indicadores!$B$5,"Envelhecendo","Atual")))</f>
        <v>Atual</v>
      </c>
      <c r="N2414" s="2" t="str">
        <f aca="false">IF(F2414="","N/A",IF(F2414&lt;Indicadores!$B$4,"Vencida","Vigente"))</f>
        <v>Vigente</v>
      </c>
      <c r="O2414" s="2" t="str">
        <f aca="false">INDEX(Locais!$B$2:$B$13,MATCH(H2414,Locais!$A$2:$A$13,0))</f>
        <v>Regional - São Paulo</v>
      </c>
      <c r="P2414" s="2" t="str">
        <f aca="false">INDEX(Locais!$C$2:$C$13,MATCH(H2414,Locais!$A$2:$A$13,0))</f>
        <v>Sudeste</v>
      </c>
    </row>
    <row r="2415" customFormat="false" ht="15" hidden="false" customHeight="false" outlineLevel="0" collapsed="false">
      <c r="A2415" s="2" t="s">
        <v>2551</v>
      </c>
      <c r="B2415" s="2" t="s">
        <v>68</v>
      </c>
      <c r="C2415" s="2" t="s">
        <v>96</v>
      </c>
      <c r="D2415" s="2" t="s">
        <v>132</v>
      </c>
      <c r="E2415" s="13" t="n">
        <v>45630</v>
      </c>
      <c r="F2415" s="13" t="n">
        <v>46725</v>
      </c>
      <c r="G2415" s="2" t="s">
        <v>32</v>
      </c>
      <c r="H2415" s="2" t="s">
        <v>98</v>
      </c>
      <c r="I2415" s="2" t="s">
        <v>133</v>
      </c>
      <c r="J2415" s="2" t="s">
        <v>100</v>
      </c>
      <c r="K2415" s="14" t="n">
        <v>4659.86</v>
      </c>
      <c r="L2415" s="2" t="n">
        <f aca="false">IF(E2415="","",ROUND((Indicadores!$B$4-E2415)/365.25,1))</f>
        <v>1.9</v>
      </c>
      <c r="M2415" s="2" t="str">
        <f aca="false">IF(E2415="","Virtual",IF(L2415&gt;=Indicadores!$B$6,"Fim de Vida",IF(L2415&gt;=Indicadores!$B$5,"Envelhecendo","Atual")))</f>
        <v>Atual</v>
      </c>
      <c r="N2415" s="2" t="str">
        <f aca="false">IF(F2415="","N/A",IF(F2415&lt;Indicadores!$B$4,"Vencida","Vigente"))</f>
        <v>Vigente</v>
      </c>
      <c r="O2415" s="2" t="str">
        <f aca="false">INDEX(Locais!$B$2:$B$13,MATCH(H2415,Locais!$A$2:$A$13,0))</f>
        <v>Sede - Brasília</v>
      </c>
      <c r="P2415" s="2" t="str">
        <f aca="false">INDEX(Locais!$C$2:$C$13,MATCH(H2415,Locais!$A$2:$A$13,0))</f>
        <v>Centro-Oeste</v>
      </c>
    </row>
    <row r="2416" customFormat="false" ht="15" hidden="false" customHeight="false" outlineLevel="0" collapsed="false">
      <c r="A2416" s="2" t="s">
        <v>2552</v>
      </c>
      <c r="B2416" s="2" t="s">
        <v>68</v>
      </c>
      <c r="C2416" s="2" t="s">
        <v>96</v>
      </c>
      <c r="D2416" s="2" t="s">
        <v>132</v>
      </c>
      <c r="E2416" s="13" t="n">
        <v>44403</v>
      </c>
      <c r="F2416" s="13" t="n">
        <v>45498</v>
      </c>
      <c r="G2416" s="2" t="s">
        <v>34</v>
      </c>
      <c r="H2416" s="2" t="s">
        <v>108</v>
      </c>
      <c r="I2416" s="2" t="s">
        <v>133</v>
      </c>
      <c r="J2416" s="2" t="s">
        <v>100</v>
      </c>
      <c r="K2416" s="14" t="n">
        <v>5653.16</v>
      </c>
      <c r="L2416" s="2" t="n">
        <f aca="false">IF(E2416="","",ROUND((Indicadores!$B$4-E2416)/365.25,1))</f>
        <v>5.2</v>
      </c>
      <c r="M2416" s="2" t="str">
        <f aca="false">IF(E2416="","Virtual",IF(L2416&gt;=Indicadores!$B$6,"Fim de Vida",IF(L2416&gt;=Indicadores!$B$5,"Envelhecendo","Atual")))</f>
        <v>Fim de Vida</v>
      </c>
      <c r="N2416" s="2" t="str">
        <f aca="false">IF(F2416="","N/A",IF(F2416&lt;Indicadores!$B$4,"Vencida","Vigente"))</f>
        <v>Vencida</v>
      </c>
      <c r="O2416" s="2" t="str">
        <f aca="false">INDEX(Locais!$B$2:$B$13,MATCH(H2416,Locais!$A$2:$A$13,0))</f>
        <v>Regional - Porto Alegre</v>
      </c>
      <c r="P2416" s="2" t="str">
        <f aca="false">INDEX(Locais!$C$2:$C$13,MATCH(H2416,Locais!$A$2:$A$13,0))</f>
        <v>Sul</v>
      </c>
    </row>
    <row r="2417" customFormat="false" ht="15" hidden="false" customHeight="false" outlineLevel="0" collapsed="false">
      <c r="A2417" s="2" t="s">
        <v>2553</v>
      </c>
      <c r="B2417" s="2" t="s">
        <v>69</v>
      </c>
      <c r="C2417" s="2" t="s">
        <v>102</v>
      </c>
      <c r="D2417" s="2" t="s">
        <v>113</v>
      </c>
      <c r="E2417" s="13" t="n">
        <v>45657</v>
      </c>
      <c r="F2417" s="13" t="n">
        <v>46752</v>
      </c>
      <c r="G2417" s="2" t="s">
        <v>32</v>
      </c>
      <c r="H2417" s="2" t="s">
        <v>139</v>
      </c>
      <c r="I2417" s="2" t="s">
        <v>120</v>
      </c>
      <c r="J2417" s="2" t="s">
        <v>100</v>
      </c>
      <c r="K2417" s="14" t="n">
        <v>7719.21</v>
      </c>
      <c r="L2417" s="2" t="n">
        <f aca="false">IF(E2417="","",ROUND((Indicadores!$B$4-E2417)/365.25,1))</f>
        <v>1.8</v>
      </c>
      <c r="M2417" s="2" t="str">
        <f aca="false">IF(E2417="","Virtual",IF(L2417&gt;=Indicadores!$B$6,"Fim de Vida",IF(L2417&gt;=Indicadores!$B$5,"Envelhecendo","Atual")))</f>
        <v>Atual</v>
      </c>
      <c r="N2417" s="2" t="str">
        <f aca="false">IF(F2417="","N/A",IF(F2417&lt;Indicadores!$B$4,"Vencida","Vigente"))</f>
        <v>Vigente</v>
      </c>
      <c r="O2417" s="2" t="str">
        <f aca="false">INDEX(Locais!$B$2:$B$13,MATCH(H2417,Locais!$A$2:$A$13,0))</f>
        <v>Regional - Rio de Janeiro</v>
      </c>
      <c r="P2417" s="2" t="str">
        <f aca="false">INDEX(Locais!$C$2:$C$13,MATCH(H2417,Locais!$A$2:$A$13,0))</f>
        <v>Sudeste</v>
      </c>
    </row>
    <row r="2418" customFormat="false" ht="15" hidden="false" customHeight="false" outlineLevel="0" collapsed="false">
      <c r="A2418" s="2" t="s">
        <v>2554</v>
      </c>
      <c r="B2418" s="2" t="s">
        <v>69</v>
      </c>
      <c r="C2418" s="2" t="s">
        <v>126</v>
      </c>
      <c r="D2418" s="2" t="s">
        <v>169</v>
      </c>
      <c r="E2418" s="13" t="n">
        <v>45336</v>
      </c>
      <c r="F2418" s="13" t="n">
        <v>46431</v>
      </c>
      <c r="G2418" s="2" t="s">
        <v>36</v>
      </c>
      <c r="H2418" s="2" t="s">
        <v>119</v>
      </c>
      <c r="I2418" s="2" t="s">
        <v>136</v>
      </c>
      <c r="J2418" s="2" t="s">
        <v>100</v>
      </c>
      <c r="K2418" s="14" t="n">
        <v>7551.47</v>
      </c>
      <c r="L2418" s="2" t="n">
        <f aca="false">IF(E2418="","",ROUND((Indicadores!$B$4-E2418)/365.25,1))</f>
        <v>2.7</v>
      </c>
      <c r="M2418" s="2" t="str">
        <f aca="false">IF(E2418="","Virtual",IF(L2418&gt;=Indicadores!$B$6,"Fim de Vida",IF(L2418&gt;=Indicadores!$B$5,"Envelhecendo","Atual")))</f>
        <v>Atual</v>
      </c>
      <c r="N2418" s="2" t="str">
        <f aca="false">IF(F2418="","N/A",IF(F2418&lt;Indicadores!$B$4,"Vencida","Vigente"))</f>
        <v>Vigente</v>
      </c>
      <c r="O2418" s="2" t="str">
        <f aca="false">INDEX(Locais!$B$2:$B$13,MATCH(H2418,Locais!$A$2:$A$13,0))</f>
        <v>Regional - São Paulo</v>
      </c>
      <c r="P2418" s="2" t="str">
        <f aca="false">INDEX(Locais!$C$2:$C$13,MATCH(H2418,Locais!$A$2:$A$13,0))</f>
        <v>Sudeste</v>
      </c>
    </row>
    <row r="2419" customFormat="false" ht="15" hidden="false" customHeight="false" outlineLevel="0" collapsed="false">
      <c r="A2419" s="2" t="s">
        <v>2555</v>
      </c>
      <c r="B2419" s="2" t="s">
        <v>69</v>
      </c>
      <c r="C2419" s="2" t="s">
        <v>102</v>
      </c>
      <c r="D2419" s="2" t="s">
        <v>113</v>
      </c>
      <c r="E2419" s="13" t="n">
        <v>43577</v>
      </c>
      <c r="F2419" s="13" t="n">
        <v>44672</v>
      </c>
      <c r="G2419" s="2" t="s">
        <v>32</v>
      </c>
      <c r="H2419" s="2" t="s">
        <v>139</v>
      </c>
      <c r="I2419" s="2" t="s">
        <v>130</v>
      </c>
      <c r="J2419" s="2" t="s">
        <v>100</v>
      </c>
      <c r="K2419" s="14" t="n">
        <v>10628.86</v>
      </c>
      <c r="L2419" s="2" t="n">
        <f aca="false">IF(E2419="","",ROUND((Indicadores!$B$4-E2419)/365.25,1))</f>
        <v>7.5</v>
      </c>
      <c r="M2419" s="2" t="str">
        <f aca="false">IF(E2419="","Virtual",IF(L2419&gt;=Indicadores!$B$6,"Fim de Vida",IF(L2419&gt;=Indicadores!$B$5,"Envelhecendo","Atual")))</f>
        <v>Fim de Vida</v>
      </c>
      <c r="N2419" s="2" t="str">
        <f aca="false">IF(F2419="","N/A",IF(F2419&lt;Indicadores!$B$4,"Vencida","Vigente"))</f>
        <v>Vencida</v>
      </c>
      <c r="O2419" s="2" t="str">
        <f aca="false">INDEX(Locais!$B$2:$B$13,MATCH(H2419,Locais!$A$2:$A$13,0))</f>
        <v>Regional - Rio de Janeiro</v>
      </c>
      <c r="P2419" s="2" t="str">
        <f aca="false">INDEX(Locais!$C$2:$C$13,MATCH(H2419,Locais!$A$2:$A$13,0))</f>
        <v>Sudeste</v>
      </c>
    </row>
    <row r="2420" customFormat="false" ht="15" hidden="false" customHeight="false" outlineLevel="0" collapsed="false">
      <c r="A2420" s="2" t="s">
        <v>2556</v>
      </c>
      <c r="B2420" s="2" t="s">
        <v>71</v>
      </c>
      <c r="C2420" s="2" t="s">
        <v>126</v>
      </c>
      <c r="D2420" s="2" t="s">
        <v>157</v>
      </c>
      <c r="E2420" s="13" t="n">
        <v>44177</v>
      </c>
      <c r="F2420" s="13" t="n">
        <v>45272</v>
      </c>
      <c r="G2420" s="2" t="s">
        <v>32</v>
      </c>
      <c r="H2420" s="2" t="s">
        <v>119</v>
      </c>
      <c r="I2420" s="2" t="s">
        <v>136</v>
      </c>
      <c r="J2420" s="2" t="s">
        <v>100</v>
      </c>
      <c r="K2420" s="14" t="n">
        <v>2393.37</v>
      </c>
      <c r="L2420" s="2" t="n">
        <f aca="false">IF(E2420="","",ROUND((Indicadores!$B$4-E2420)/365.25,1))</f>
        <v>5.8</v>
      </c>
      <c r="M2420" s="2" t="str">
        <f aca="false">IF(E2420="","Virtual",IF(L2420&gt;=Indicadores!$B$6,"Fim de Vida",IF(L2420&gt;=Indicadores!$B$5,"Envelhecendo","Atual")))</f>
        <v>Fim de Vida</v>
      </c>
      <c r="N2420" s="2" t="str">
        <f aca="false">IF(F2420="","N/A",IF(F2420&lt;Indicadores!$B$4,"Vencida","Vigente"))</f>
        <v>Vencida</v>
      </c>
      <c r="O2420" s="2" t="str">
        <f aca="false">INDEX(Locais!$B$2:$B$13,MATCH(H2420,Locais!$A$2:$A$13,0))</f>
        <v>Regional - São Paulo</v>
      </c>
      <c r="P2420" s="2" t="str">
        <f aca="false">INDEX(Locais!$C$2:$C$13,MATCH(H2420,Locais!$A$2:$A$13,0))</f>
        <v>Sudeste</v>
      </c>
    </row>
    <row r="2421" customFormat="false" ht="15" hidden="false" customHeight="false" outlineLevel="0" collapsed="false">
      <c r="A2421" s="2" t="s">
        <v>2557</v>
      </c>
      <c r="B2421" s="2" t="s">
        <v>69</v>
      </c>
      <c r="C2421" s="2" t="s">
        <v>96</v>
      </c>
      <c r="D2421" s="2" t="s">
        <v>97</v>
      </c>
      <c r="E2421" s="13" t="n">
        <v>44687</v>
      </c>
      <c r="F2421" s="13" t="n">
        <v>45782</v>
      </c>
      <c r="G2421" s="2" t="s">
        <v>34</v>
      </c>
      <c r="H2421" s="2" t="s">
        <v>139</v>
      </c>
      <c r="I2421" s="2" t="s">
        <v>115</v>
      </c>
      <c r="J2421" s="2" t="s">
        <v>100</v>
      </c>
      <c r="K2421" s="14" t="n">
        <v>9923.74</v>
      </c>
      <c r="L2421" s="2" t="n">
        <f aca="false">IF(E2421="","",ROUND((Indicadores!$B$4-E2421)/365.25,1))</f>
        <v>4.5</v>
      </c>
      <c r="M2421" s="2" t="str">
        <f aca="false">IF(E2421="","Virtual",IF(L2421&gt;=Indicadores!$B$6,"Fim de Vida",IF(L2421&gt;=Indicadores!$B$5,"Envelhecendo","Atual")))</f>
        <v>Envelhecendo</v>
      </c>
      <c r="N2421" s="2" t="str">
        <f aca="false">IF(F2421="","N/A",IF(F2421&lt;Indicadores!$B$4,"Vencida","Vigente"))</f>
        <v>Vencida</v>
      </c>
      <c r="O2421" s="2" t="str">
        <f aca="false">INDEX(Locais!$B$2:$B$13,MATCH(H2421,Locais!$A$2:$A$13,0))</f>
        <v>Regional - Rio de Janeiro</v>
      </c>
      <c r="P2421" s="2" t="str">
        <f aca="false">INDEX(Locais!$C$2:$C$13,MATCH(H2421,Locais!$A$2:$A$13,0))</f>
        <v>Sudeste</v>
      </c>
    </row>
    <row r="2422" customFormat="false" ht="15" hidden="false" customHeight="false" outlineLevel="0" collapsed="false">
      <c r="A2422" s="2" t="s">
        <v>2558</v>
      </c>
      <c r="B2422" s="2" t="s">
        <v>69</v>
      </c>
      <c r="C2422" s="2" t="s">
        <v>96</v>
      </c>
      <c r="D2422" s="2" t="s">
        <v>97</v>
      </c>
      <c r="E2422" s="13" t="n">
        <v>45230</v>
      </c>
      <c r="F2422" s="13" t="n">
        <v>46325</v>
      </c>
      <c r="G2422" s="2" t="s">
        <v>34</v>
      </c>
      <c r="H2422" s="2" t="s">
        <v>108</v>
      </c>
      <c r="I2422" s="2" t="s">
        <v>124</v>
      </c>
      <c r="J2422" s="2" t="s">
        <v>100</v>
      </c>
      <c r="K2422" s="14" t="n">
        <v>7482.73</v>
      </c>
      <c r="L2422" s="2" t="n">
        <f aca="false">IF(E2422="","",ROUND((Indicadores!$B$4-E2422)/365.25,1))</f>
        <v>3</v>
      </c>
      <c r="M2422" s="2" t="str">
        <f aca="false">IF(E2422="","Virtual",IF(L2422&gt;=Indicadores!$B$6,"Fim de Vida",IF(L2422&gt;=Indicadores!$B$5,"Envelhecendo","Atual")))</f>
        <v>Envelhecendo</v>
      </c>
      <c r="N2422" s="2" t="str">
        <f aca="false">IF(F2422="","N/A",IF(F2422&lt;Indicadores!$B$4,"Vencida","Vigente"))</f>
        <v>Vigente</v>
      </c>
      <c r="O2422" s="2" t="str">
        <f aca="false">INDEX(Locais!$B$2:$B$13,MATCH(H2422,Locais!$A$2:$A$13,0))</f>
        <v>Regional - Porto Alegre</v>
      </c>
      <c r="P2422" s="2" t="str">
        <f aca="false">INDEX(Locais!$C$2:$C$13,MATCH(H2422,Locais!$A$2:$A$13,0))</f>
        <v>Sul</v>
      </c>
    </row>
    <row r="2423" customFormat="false" ht="15" hidden="false" customHeight="false" outlineLevel="0" collapsed="false">
      <c r="A2423" s="2" t="s">
        <v>2559</v>
      </c>
      <c r="B2423" s="2" t="s">
        <v>68</v>
      </c>
      <c r="C2423" s="2" t="s">
        <v>96</v>
      </c>
      <c r="D2423" s="2" t="s">
        <v>107</v>
      </c>
      <c r="E2423" s="13" t="n">
        <v>45111</v>
      </c>
      <c r="F2423" s="13" t="n">
        <v>46206</v>
      </c>
      <c r="G2423" s="2" t="s">
        <v>118</v>
      </c>
      <c r="H2423" s="2" t="s">
        <v>98</v>
      </c>
      <c r="I2423" s="2" t="s">
        <v>133</v>
      </c>
      <c r="J2423" s="2" t="s">
        <v>100</v>
      </c>
      <c r="K2423" s="14" t="n">
        <v>5778.19</v>
      </c>
      <c r="L2423" s="2" t="n">
        <f aca="false">IF(E2423="","",ROUND((Indicadores!$B$4-E2423)/365.25,1))</f>
        <v>3.3</v>
      </c>
      <c r="M2423" s="2" t="str">
        <f aca="false">IF(E2423="","Virtual",IF(L2423&gt;=Indicadores!$B$6,"Fim de Vida",IF(L2423&gt;=Indicadores!$B$5,"Envelhecendo","Atual")))</f>
        <v>Envelhecendo</v>
      </c>
      <c r="N2423" s="2" t="str">
        <f aca="false">IF(F2423="","N/A",IF(F2423&lt;Indicadores!$B$4,"Vencida","Vigente"))</f>
        <v>Vencida</v>
      </c>
      <c r="O2423" s="2" t="str">
        <f aca="false">INDEX(Locais!$B$2:$B$13,MATCH(H2423,Locais!$A$2:$A$13,0))</f>
        <v>Sede - Brasília</v>
      </c>
      <c r="P2423" s="2" t="str">
        <f aca="false">INDEX(Locais!$C$2:$C$13,MATCH(H2423,Locais!$A$2:$A$13,0))</f>
        <v>Centro-Oeste</v>
      </c>
    </row>
    <row r="2424" customFormat="false" ht="15" hidden="false" customHeight="false" outlineLevel="0" collapsed="false">
      <c r="A2424" s="2" t="s">
        <v>2560</v>
      </c>
      <c r="B2424" s="2" t="s">
        <v>68</v>
      </c>
      <c r="C2424" s="2" t="s">
        <v>96</v>
      </c>
      <c r="D2424" s="2" t="s">
        <v>107</v>
      </c>
      <c r="E2424" s="13" t="n">
        <v>44609</v>
      </c>
      <c r="F2424" s="13" t="n">
        <v>45704</v>
      </c>
      <c r="G2424" s="2" t="s">
        <v>135</v>
      </c>
      <c r="H2424" s="2" t="s">
        <v>98</v>
      </c>
      <c r="I2424" s="2" t="s">
        <v>133</v>
      </c>
      <c r="J2424" s="2" t="s">
        <v>137</v>
      </c>
      <c r="K2424" s="14" t="n">
        <v>6034.79</v>
      </c>
      <c r="L2424" s="2" t="n">
        <f aca="false">IF(E2424="","",ROUND((Indicadores!$B$4-E2424)/365.25,1))</f>
        <v>4.7</v>
      </c>
      <c r="M2424" s="2" t="str">
        <f aca="false">IF(E2424="","Virtual",IF(L2424&gt;=Indicadores!$B$6,"Fim de Vida",IF(L2424&gt;=Indicadores!$B$5,"Envelhecendo","Atual")))</f>
        <v>Envelhecendo</v>
      </c>
      <c r="N2424" s="2" t="str">
        <f aca="false">IF(F2424="","N/A",IF(F2424&lt;Indicadores!$B$4,"Vencida","Vigente"))</f>
        <v>Vencida</v>
      </c>
      <c r="O2424" s="2" t="str">
        <f aca="false">INDEX(Locais!$B$2:$B$13,MATCH(H2424,Locais!$A$2:$A$13,0))</f>
        <v>Sede - Brasília</v>
      </c>
      <c r="P2424" s="2" t="str">
        <f aca="false">INDEX(Locais!$C$2:$C$13,MATCH(H2424,Locais!$A$2:$A$13,0))</f>
        <v>Centro-Oeste</v>
      </c>
    </row>
    <row r="2425" customFormat="false" ht="15" hidden="false" customHeight="false" outlineLevel="0" collapsed="false">
      <c r="A2425" s="2" t="s">
        <v>2561</v>
      </c>
      <c r="B2425" s="2" t="s">
        <v>69</v>
      </c>
      <c r="C2425" s="2" t="s">
        <v>102</v>
      </c>
      <c r="D2425" s="2" t="s">
        <v>113</v>
      </c>
      <c r="E2425" s="13" t="n">
        <v>45433</v>
      </c>
      <c r="F2425" s="13" t="n">
        <v>46528</v>
      </c>
      <c r="G2425" s="2" t="s">
        <v>32</v>
      </c>
      <c r="H2425" s="2" t="s">
        <v>119</v>
      </c>
      <c r="I2425" s="2" t="s">
        <v>142</v>
      </c>
      <c r="J2425" s="2" t="s">
        <v>100</v>
      </c>
      <c r="K2425" s="14" t="n">
        <v>9297.91</v>
      </c>
      <c r="L2425" s="2" t="n">
        <f aca="false">IF(E2425="","",ROUND((Indicadores!$B$4-E2425)/365.25,1))</f>
        <v>2.4</v>
      </c>
      <c r="M2425" s="2" t="str">
        <f aca="false">IF(E2425="","Virtual",IF(L2425&gt;=Indicadores!$B$6,"Fim de Vida",IF(L2425&gt;=Indicadores!$B$5,"Envelhecendo","Atual")))</f>
        <v>Atual</v>
      </c>
      <c r="N2425" s="2" t="str">
        <f aca="false">IF(F2425="","N/A",IF(F2425&lt;Indicadores!$B$4,"Vencida","Vigente"))</f>
        <v>Vigente</v>
      </c>
      <c r="O2425" s="2" t="str">
        <f aca="false">INDEX(Locais!$B$2:$B$13,MATCH(H2425,Locais!$A$2:$A$13,0))</f>
        <v>Regional - São Paulo</v>
      </c>
      <c r="P2425" s="2" t="str">
        <f aca="false">INDEX(Locais!$C$2:$C$13,MATCH(H2425,Locais!$A$2:$A$13,0))</f>
        <v>Sudeste</v>
      </c>
    </row>
    <row r="2426" customFormat="false" ht="15" hidden="false" customHeight="false" outlineLevel="0" collapsed="false">
      <c r="A2426" s="2" t="s">
        <v>2562</v>
      </c>
      <c r="B2426" s="2" t="s">
        <v>68</v>
      </c>
      <c r="C2426" s="2" t="s">
        <v>96</v>
      </c>
      <c r="D2426" s="2" t="s">
        <v>107</v>
      </c>
      <c r="E2426" s="13" t="n">
        <v>45930</v>
      </c>
      <c r="F2426" s="13" t="n">
        <v>47025</v>
      </c>
      <c r="G2426" s="2" t="s">
        <v>151</v>
      </c>
      <c r="H2426" s="2" t="s">
        <v>114</v>
      </c>
      <c r="I2426" s="2" t="s">
        <v>136</v>
      </c>
      <c r="J2426" s="2" t="s">
        <v>137</v>
      </c>
      <c r="K2426" s="14" t="n">
        <v>4766.1</v>
      </c>
      <c r="L2426" s="2" t="n">
        <f aca="false">IF(E2426="","",ROUND((Indicadores!$B$4-E2426)/365.25,1))</f>
        <v>1</v>
      </c>
      <c r="M2426" s="2" t="str">
        <f aca="false">IF(E2426="","Virtual",IF(L2426&gt;=Indicadores!$B$6,"Fim de Vida",IF(L2426&gt;=Indicadores!$B$5,"Envelhecendo","Atual")))</f>
        <v>Atual</v>
      </c>
      <c r="N2426" s="2" t="str">
        <f aca="false">IF(F2426="","N/A",IF(F2426&lt;Indicadores!$B$4,"Vencida","Vigente"))</f>
        <v>Vigente</v>
      </c>
      <c r="O2426" s="2" t="str">
        <f aca="false">INDEX(Locais!$B$2:$B$13,MATCH(H2426,Locais!$A$2:$A$13,0))</f>
        <v>Regional - Belo Horizonte</v>
      </c>
      <c r="P2426" s="2" t="str">
        <f aca="false">INDEX(Locais!$C$2:$C$13,MATCH(H2426,Locais!$A$2:$A$13,0))</f>
        <v>Sudeste</v>
      </c>
    </row>
    <row r="2427" customFormat="false" ht="15" hidden="false" customHeight="false" outlineLevel="0" collapsed="false">
      <c r="A2427" s="2" t="s">
        <v>2563</v>
      </c>
      <c r="B2427" s="2" t="s">
        <v>68</v>
      </c>
      <c r="C2427" s="2" t="s">
        <v>102</v>
      </c>
      <c r="D2427" s="2" t="s">
        <v>103</v>
      </c>
      <c r="E2427" s="13" t="n">
        <v>44567</v>
      </c>
      <c r="F2427" s="13" t="n">
        <v>45662</v>
      </c>
      <c r="G2427" s="2" t="s">
        <v>32</v>
      </c>
      <c r="H2427" s="2" t="s">
        <v>119</v>
      </c>
      <c r="I2427" s="2" t="s">
        <v>99</v>
      </c>
      <c r="J2427" s="2" t="s">
        <v>100</v>
      </c>
      <c r="K2427" s="14" t="n">
        <v>5015.58</v>
      </c>
      <c r="L2427" s="2" t="n">
        <f aca="false">IF(E2427="","",ROUND((Indicadores!$B$4-E2427)/365.25,1))</f>
        <v>4.8</v>
      </c>
      <c r="M2427" s="2" t="str">
        <f aca="false">IF(E2427="","Virtual",IF(L2427&gt;=Indicadores!$B$6,"Fim de Vida",IF(L2427&gt;=Indicadores!$B$5,"Envelhecendo","Atual")))</f>
        <v>Envelhecendo</v>
      </c>
      <c r="N2427" s="2" t="str">
        <f aca="false">IF(F2427="","N/A",IF(F2427&lt;Indicadores!$B$4,"Vencida","Vigente"))</f>
        <v>Vencida</v>
      </c>
      <c r="O2427" s="2" t="str">
        <f aca="false">INDEX(Locais!$B$2:$B$13,MATCH(H2427,Locais!$A$2:$A$13,0))</f>
        <v>Regional - São Paulo</v>
      </c>
      <c r="P2427" s="2" t="str">
        <f aca="false">INDEX(Locais!$C$2:$C$13,MATCH(H2427,Locais!$A$2:$A$13,0))</f>
        <v>Sudeste</v>
      </c>
    </row>
    <row r="2428" customFormat="false" ht="15" hidden="false" customHeight="false" outlineLevel="0" collapsed="false">
      <c r="A2428" s="2" t="s">
        <v>2564</v>
      </c>
      <c r="B2428" s="2" t="s">
        <v>68</v>
      </c>
      <c r="C2428" s="2" t="s">
        <v>126</v>
      </c>
      <c r="D2428" s="2" t="s">
        <v>127</v>
      </c>
      <c r="E2428" s="13" t="n">
        <v>45992</v>
      </c>
      <c r="F2428" s="13" t="n">
        <v>47087</v>
      </c>
      <c r="G2428" s="2" t="s">
        <v>32</v>
      </c>
      <c r="H2428" s="2" t="s">
        <v>119</v>
      </c>
      <c r="I2428" s="2" t="s">
        <v>130</v>
      </c>
      <c r="J2428" s="2" t="s">
        <v>100</v>
      </c>
      <c r="K2428" s="14" t="n">
        <v>6425.29</v>
      </c>
      <c r="L2428" s="2" t="n">
        <f aca="false">IF(E2428="","",ROUND((Indicadores!$B$4-E2428)/365.25,1))</f>
        <v>0.9</v>
      </c>
      <c r="M2428" s="2" t="str">
        <f aca="false">IF(E2428="","Virtual",IF(L2428&gt;=Indicadores!$B$6,"Fim de Vida",IF(L2428&gt;=Indicadores!$B$5,"Envelhecendo","Atual")))</f>
        <v>Atual</v>
      </c>
      <c r="N2428" s="2" t="str">
        <f aca="false">IF(F2428="","N/A",IF(F2428&lt;Indicadores!$B$4,"Vencida","Vigente"))</f>
        <v>Vigente</v>
      </c>
      <c r="O2428" s="2" t="str">
        <f aca="false">INDEX(Locais!$B$2:$B$13,MATCH(H2428,Locais!$A$2:$A$13,0))</f>
        <v>Regional - São Paulo</v>
      </c>
      <c r="P2428" s="2" t="str">
        <f aca="false">INDEX(Locais!$C$2:$C$13,MATCH(H2428,Locais!$A$2:$A$13,0))</f>
        <v>Sudeste</v>
      </c>
    </row>
    <row r="2429" customFormat="false" ht="15" hidden="false" customHeight="false" outlineLevel="0" collapsed="false">
      <c r="A2429" s="2" t="s">
        <v>2565</v>
      </c>
      <c r="B2429" s="2" t="s">
        <v>68</v>
      </c>
      <c r="C2429" s="2" t="s">
        <v>126</v>
      </c>
      <c r="D2429" s="2" t="s">
        <v>127</v>
      </c>
      <c r="E2429" s="13" t="n">
        <v>45318</v>
      </c>
      <c r="F2429" s="13" t="n">
        <v>46413</v>
      </c>
      <c r="G2429" s="2" t="s">
        <v>32</v>
      </c>
      <c r="H2429" s="2" t="s">
        <v>98</v>
      </c>
      <c r="I2429" s="2" t="s">
        <v>130</v>
      </c>
      <c r="J2429" s="2" t="s">
        <v>100</v>
      </c>
      <c r="K2429" s="14" t="n">
        <v>4532.58</v>
      </c>
      <c r="L2429" s="2" t="n">
        <f aca="false">IF(E2429="","",ROUND((Indicadores!$B$4-E2429)/365.25,1))</f>
        <v>2.7</v>
      </c>
      <c r="M2429" s="2" t="str">
        <f aca="false">IF(E2429="","Virtual",IF(L2429&gt;=Indicadores!$B$6,"Fim de Vida",IF(L2429&gt;=Indicadores!$B$5,"Envelhecendo","Atual")))</f>
        <v>Atual</v>
      </c>
      <c r="N2429" s="2" t="str">
        <f aca="false">IF(F2429="","N/A",IF(F2429&lt;Indicadores!$B$4,"Vencida","Vigente"))</f>
        <v>Vigente</v>
      </c>
      <c r="O2429" s="2" t="str">
        <f aca="false">INDEX(Locais!$B$2:$B$13,MATCH(H2429,Locais!$A$2:$A$13,0))</f>
        <v>Sede - Brasília</v>
      </c>
      <c r="P2429" s="2" t="str">
        <f aca="false">INDEX(Locais!$C$2:$C$13,MATCH(H2429,Locais!$A$2:$A$13,0))</f>
        <v>Centro-Oeste</v>
      </c>
    </row>
    <row r="2430" customFormat="false" ht="15" hidden="false" customHeight="false" outlineLevel="0" collapsed="false">
      <c r="A2430" s="2" t="s">
        <v>2566</v>
      </c>
      <c r="B2430" s="2" t="s">
        <v>69</v>
      </c>
      <c r="C2430" s="2" t="s">
        <v>96</v>
      </c>
      <c r="D2430" s="2" t="s">
        <v>97</v>
      </c>
      <c r="E2430" s="13" t="n">
        <v>45364</v>
      </c>
      <c r="F2430" s="13" t="n">
        <v>46459</v>
      </c>
      <c r="G2430" s="2" t="s">
        <v>32</v>
      </c>
      <c r="H2430" s="2" t="s">
        <v>119</v>
      </c>
      <c r="I2430" s="2" t="s">
        <v>133</v>
      </c>
      <c r="J2430" s="2" t="s">
        <v>100</v>
      </c>
      <c r="K2430" s="14" t="n">
        <v>8133.57</v>
      </c>
      <c r="L2430" s="2" t="n">
        <f aca="false">IF(E2430="","",ROUND((Indicadores!$B$4-E2430)/365.25,1))</f>
        <v>2.6</v>
      </c>
      <c r="M2430" s="2" t="str">
        <f aca="false">IF(E2430="","Virtual",IF(L2430&gt;=Indicadores!$B$6,"Fim de Vida",IF(L2430&gt;=Indicadores!$B$5,"Envelhecendo","Atual")))</f>
        <v>Atual</v>
      </c>
      <c r="N2430" s="2" t="str">
        <f aca="false">IF(F2430="","N/A",IF(F2430&lt;Indicadores!$B$4,"Vencida","Vigente"))</f>
        <v>Vigente</v>
      </c>
      <c r="O2430" s="2" t="str">
        <f aca="false">INDEX(Locais!$B$2:$B$13,MATCH(H2430,Locais!$A$2:$A$13,0))</f>
        <v>Regional - São Paulo</v>
      </c>
      <c r="P2430" s="2" t="str">
        <f aca="false">INDEX(Locais!$C$2:$C$13,MATCH(H2430,Locais!$A$2:$A$13,0))</f>
        <v>Sudeste</v>
      </c>
    </row>
    <row r="2431" customFormat="false" ht="15" hidden="false" customHeight="false" outlineLevel="0" collapsed="false">
      <c r="A2431" s="2" t="s">
        <v>2567</v>
      </c>
      <c r="B2431" s="2" t="s">
        <v>71</v>
      </c>
      <c r="C2431" s="2" t="s">
        <v>96</v>
      </c>
      <c r="D2431" s="2" t="s">
        <v>171</v>
      </c>
      <c r="E2431" s="13" t="n">
        <v>45443</v>
      </c>
      <c r="F2431" s="13" t="n">
        <v>46538</v>
      </c>
      <c r="G2431" s="2" t="s">
        <v>32</v>
      </c>
      <c r="H2431" s="2" t="s">
        <v>104</v>
      </c>
      <c r="I2431" s="2" t="s">
        <v>124</v>
      </c>
      <c r="J2431" s="2" t="s">
        <v>100</v>
      </c>
      <c r="K2431" s="14" t="n">
        <v>2794.2</v>
      </c>
      <c r="L2431" s="2" t="n">
        <f aca="false">IF(E2431="","",ROUND((Indicadores!$B$4-E2431)/365.25,1))</f>
        <v>2.4</v>
      </c>
      <c r="M2431" s="2" t="str">
        <f aca="false">IF(E2431="","Virtual",IF(L2431&gt;=Indicadores!$B$6,"Fim de Vida",IF(L2431&gt;=Indicadores!$B$5,"Envelhecendo","Atual")))</f>
        <v>Atual</v>
      </c>
      <c r="N2431" s="2" t="str">
        <f aca="false">IF(F2431="","N/A",IF(F2431&lt;Indicadores!$B$4,"Vencida","Vigente"))</f>
        <v>Vigente</v>
      </c>
      <c r="O2431" s="2" t="str">
        <f aca="false">INDEX(Locais!$B$2:$B$13,MATCH(H2431,Locais!$A$2:$A$13,0))</f>
        <v>Regional - Fortaleza</v>
      </c>
      <c r="P2431" s="2" t="str">
        <f aca="false">INDEX(Locais!$C$2:$C$13,MATCH(H2431,Locais!$A$2:$A$13,0))</f>
        <v>Nordeste</v>
      </c>
    </row>
    <row r="2432" customFormat="false" ht="15" hidden="false" customHeight="false" outlineLevel="0" collapsed="false">
      <c r="A2432" s="2" t="s">
        <v>2568</v>
      </c>
      <c r="B2432" s="2" t="s">
        <v>69</v>
      </c>
      <c r="C2432" s="2" t="s">
        <v>126</v>
      </c>
      <c r="D2432" s="2" t="s">
        <v>169</v>
      </c>
      <c r="E2432" s="13" t="n">
        <v>43934</v>
      </c>
      <c r="F2432" s="13" t="n">
        <v>45029</v>
      </c>
      <c r="G2432" s="2" t="s">
        <v>32</v>
      </c>
      <c r="H2432" s="2" t="s">
        <v>119</v>
      </c>
      <c r="I2432" s="2" t="s">
        <v>120</v>
      </c>
      <c r="J2432" s="2" t="s">
        <v>100</v>
      </c>
      <c r="K2432" s="14" t="n">
        <v>8519.54</v>
      </c>
      <c r="L2432" s="2" t="n">
        <f aca="false">IF(E2432="","",ROUND((Indicadores!$B$4-E2432)/365.25,1))</f>
        <v>6.5</v>
      </c>
      <c r="M2432" s="2" t="str">
        <f aca="false">IF(E2432="","Virtual",IF(L2432&gt;=Indicadores!$B$6,"Fim de Vida",IF(L2432&gt;=Indicadores!$B$5,"Envelhecendo","Atual")))</f>
        <v>Fim de Vida</v>
      </c>
      <c r="N2432" s="2" t="str">
        <f aca="false">IF(F2432="","N/A",IF(F2432&lt;Indicadores!$B$4,"Vencida","Vigente"))</f>
        <v>Vencida</v>
      </c>
      <c r="O2432" s="2" t="str">
        <f aca="false">INDEX(Locais!$B$2:$B$13,MATCH(H2432,Locais!$A$2:$A$13,0))</f>
        <v>Regional - São Paulo</v>
      </c>
      <c r="P2432" s="2" t="str">
        <f aca="false">INDEX(Locais!$C$2:$C$13,MATCH(H2432,Locais!$A$2:$A$13,0))</f>
        <v>Sudeste</v>
      </c>
    </row>
    <row r="2433" customFormat="false" ht="15" hidden="false" customHeight="false" outlineLevel="0" collapsed="false">
      <c r="A2433" s="2" t="s">
        <v>2569</v>
      </c>
      <c r="B2433" s="2" t="s">
        <v>69</v>
      </c>
      <c r="C2433" s="2" t="s">
        <v>96</v>
      </c>
      <c r="D2433" s="2" t="s">
        <v>117</v>
      </c>
      <c r="E2433" s="13" t="n">
        <v>45932</v>
      </c>
      <c r="F2433" s="13" t="n">
        <v>47027</v>
      </c>
      <c r="G2433" s="2" t="s">
        <v>34</v>
      </c>
      <c r="H2433" s="2" t="s">
        <v>104</v>
      </c>
      <c r="I2433" s="2" t="s">
        <v>109</v>
      </c>
      <c r="J2433" s="2" t="s">
        <v>100</v>
      </c>
      <c r="K2433" s="14" t="n">
        <v>9167.04</v>
      </c>
      <c r="L2433" s="2" t="n">
        <f aca="false">IF(E2433="","",ROUND((Indicadores!$B$4-E2433)/365.25,1))</f>
        <v>1</v>
      </c>
      <c r="M2433" s="2" t="str">
        <f aca="false">IF(E2433="","Virtual",IF(L2433&gt;=Indicadores!$B$6,"Fim de Vida",IF(L2433&gt;=Indicadores!$B$5,"Envelhecendo","Atual")))</f>
        <v>Atual</v>
      </c>
      <c r="N2433" s="2" t="str">
        <f aca="false">IF(F2433="","N/A",IF(F2433&lt;Indicadores!$B$4,"Vencida","Vigente"))</f>
        <v>Vigente</v>
      </c>
      <c r="O2433" s="2" t="str">
        <f aca="false">INDEX(Locais!$B$2:$B$13,MATCH(H2433,Locais!$A$2:$A$13,0))</f>
        <v>Regional - Fortaleza</v>
      </c>
      <c r="P2433" s="2" t="str">
        <f aca="false">INDEX(Locais!$C$2:$C$13,MATCH(H2433,Locais!$A$2:$A$13,0))</f>
        <v>Nordeste</v>
      </c>
    </row>
    <row r="2434" customFormat="false" ht="15" hidden="false" customHeight="false" outlineLevel="0" collapsed="false">
      <c r="A2434" s="2" t="s">
        <v>2570</v>
      </c>
      <c r="B2434" s="2" t="s">
        <v>69</v>
      </c>
      <c r="C2434" s="2" t="s">
        <v>96</v>
      </c>
      <c r="D2434" s="2" t="s">
        <v>97</v>
      </c>
      <c r="E2434" s="13" t="n">
        <v>44810</v>
      </c>
      <c r="F2434" s="13" t="n">
        <v>45905</v>
      </c>
      <c r="G2434" s="2" t="s">
        <v>34</v>
      </c>
      <c r="H2434" s="2" t="s">
        <v>98</v>
      </c>
      <c r="I2434" s="2" t="s">
        <v>120</v>
      </c>
      <c r="J2434" s="2" t="s">
        <v>100</v>
      </c>
      <c r="K2434" s="14" t="n">
        <v>10607.19</v>
      </c>
      <c r="L2434" s="2" t="n">
        <f aca="false">IF(E2434="","",ROUND((Indicadores!$B$4-E2434)/365.25,1))</f>
        <v>4.1</v>
      </c>
      <c r="M2434" s="2" t="str">
        <f aca="false">IF(E2434="","Virtual",IF(L2434&gt;=Indicadores!$B$6,"Fim de Vida",IF(L2434&gt;=Indicadores!$B$5,"Envelhecendo","Atual")))</f>
        <v>Envelhecendo</v>
      </c>
      <c r="N2434" s="2" t="str">
        <f aca="false">IF(F2434="","N/A",IF(F2434&lt;Indicadores!$B$4,"Vencida","Vigente"))</f>
        <v>Vencida</v>
      </c>
      <c r="O2434" s="2" t="str">
        <f aca="false">INDEX(Locais!$B$2:$B$13,MATCH(H2434,Locais!$A$2:$A$13,0))</f>
        <v>Sede - Brasília</v>
      </c>
      <c r="P2434" s="2" t="str">
        <f aca="false">INDEX(Locais!$C$2:$C$13,MATCH(H2434,Locais!$A$2:$A$13,0))</f>
        <v>Centro-Oeste</v>
      </c>
    </row>
    <row r="2435" customFormat="false" ht="15" hidden="false" customHeight="false" outlineLevel="0" collapsed="false">
      <c r="A2435" s="2" t="s">
        <v>2571</v>
      </c>
      <c r="B2435" s="2" t="s">
        <v>68</v>
      </c>
      <c r="C2435" s="2" t="s">
        <v>102</v>
      </c>
      <c r="D2435" s="2" t="s">
        <v>103</v>
      </c>
      <c r="E2435" s="13" t="n">
        <v>43128</v>
      </c>
      <c r="F2435" s="13" t="n">
        <v>44223</v>
      </c>
      <c r="G2435" s="2" t="s">
        <v>32</v>
      </c>
      <c r="H2435" s="2" t="s">
        <v>114</v>
      </c>
      <c r="I2435" s="2" t="s">
        <v>136</v>
      </c>
      <c r="J2435" s="2" t="s">
        <v>100</v>
      </c>
      <c r="K2435" s="14" t="n">
        <v>4642.01</v>
      </c>
      <c r="L2435" s="2" t="n">
        <f aca="false">IF(E2435="","",ROUND((Indicadores!$B$4-E2435)/365.25,1))</f>
        <v>8.7</v>
      </c>
      <c r="M2435" s="2" t="str">
        <f aca="false">IF(E2435="","Virtual",IF(L2435&gt;=Indicadores!$B$6,"Fim de Vida",IF(L2435&gt;=Indicadores!$B$5,"Envelhecendo","Atual")))</f>
        <v>Fim de Vida</v>
      </c>
      <c r="N2435" s="2" t="str">
        <f aca="false">IF(F2435="","N/A",IF(F2435&lt;Indicadores!$B$4,"Vencida","Vigente"))</f>
        <v>Vencida</v>
      </c>
      <c r="O2435" s="2" t="str">
        <f aca="false">INDEX(Locais!$B$2:$B$13,MATCH(H2435,Locais!$A$2:$A$13,0))</f>
        <v>Regional - Belo Horizonte</v>
      </c>
      <c r="P2435" s="2" t="str">
        <f aca="false">INDEX(Locais!$C$2:$C$13,MATCH(H2435,Locais!$A$2:$A$13,0))</f>
        <v>Sudeste</v>
      </c>
    </row>
    <row r="2436" customFormat="false" ht="15" hidden="false" customHeight="false" outlineLevel="0" collapsed="false">
      <c r="A2436" s="2" t="s">
        <v>2572</v>
      </c>
      <c r="B2436" s="2" t="s">
        <v>70</v>
      </c>
      <c r="C2436" s="2" t="s">
        <v>96</v>
      </c>
      <c r="D2436" s="2" t="s">
        <v>122</v>
      </c>
      <c r="E2436" s="13" t="n">
        <v>45294</v>
      </c>
      <c r="F2436" s="13" t="n">
        <v>47119</v>
      </c>
      <c r="G2436" s="2" t="s">
        <v>32</v>
      </c>
      <c r="H2436" s="2" t="s">
        <v>165</v>
      </c>
      <c r="I2436" s="2" t="s">
        <v>142</v>
      </c>
      <c r="J2436" s="2" t="s">
        <v>100</v>
      </c>
      <c r="K2436" s="14" t="n">
        <v>17385.28</v>
      </c>
      <c r="L2436" s="2" t="n">
        <f aca="false">IF(E2436="","",ROUND((Indicadores!$B$4-E2436)/365.25,1))</f>
        <v>2.8</v>
      </c>
      <c r="M2436" s="2" t="str">
        <f aca="false">IF(E2436="","Virtual",IF(L2436&gt;=Indicadores!$B$6,"Fim de Vida",IF(L2436&gt;=Indicadores!$B$5,"Envelhecendo","Atual")))</f>
        <v>Atual</v>
      </c>
      <c r="N2436" s="2" t="str">
        <f aca="false">IF(F2436="","N/A",IF(F2436&lt;Indicadores!$B$4,"Vencida","Vigente"))</f>
        <v>Vigente</v>
      </c>
      <c r="O2436" s="2" t="str">
        <f aca="false">INDEX(Locais!$B$2:$B$13,MATCH(H2436,Locais!$A$2:$A$13,0))</f>
        <v>Regional - Salvador</v>
      </c>
      <c r="P2436" s="2" t="str">
        <f aca="false">INDEX(Locais!$C$2:$C$13,MATCH(H2436,Locais!$A$2:$A$13,0))</f>
        <v>Nordeste</v>
      </c>
    </row>
    <row r="2437" customFormat="false" ht="15" hidden="false" customHeight="false" outlineLevel="0" collapsed="false">
      <c r="A2437" s="2" t="s">
        <v>2573</v>
      </c>
      <c r="B2437" s="2" t="s">
        <v>69</v>
      </c>
      <c r="C2437" s="2" t="s">
        <v>96</v>
      </c>
      <c r="D2437" s="2" t="s">
        <v>97</v>
      </c>
      <c r="E2437" s="13" t="n">
        <v>44479</v>
      </c>
      <c r="F2437" s="13" t="n">
        <v>45574</v>
      </c>
      <c r="G2437" s="2" t="s">
        <v>135</v>
      </c>
      <c r="H2437" s="2" t="s">
        <v>108</v>
      </c>
      <c r="I2437" s="2" t="s">
        <v>99</v>
      </c>
      <c r="J2437" s="2" t="s">
        <v>137</v>
      </c>
      <c r="K2437" s="14" t="n">
        <v>7515.79</v>
      </c>
      <c r="L2437" s="2" t="n">
        <f aca="false">IF(E2437="","",ROUND((Indicadores!$B$4-E2437)/365.25,1))</f>
        <v>5</v>
      </c>
      <c r="M2437" s="2" t="str">
        <f aca="false">IF(E2437="","Virtual",IF(L2437&gt;=Indicadores!$B$6,"Fim de Vida",IF(L2437&gt;=Indicadores!$B$5,"Envelhecendo","Atual")))</f>
        <v>Fim de Vida</v>
      </c>
      <c r="N2437" s="2" t="str">
        <f aca="false">IF(F2437="","N/A",IF(F2437&lt;Indicadores!$B$4,"Vencida","Vigente"))</f>
        <v>Vencida</v>
      </c>
      <c r="O2437" s="2" t="str">
        <f aca="false">INDEX(Locais!$B$2:$B$13,MATCH(H2437,Locais!$A$2:$A$13,0))</f>
        <v>Regional - Porto Alegre</v>
      </c>
      <c r="P2437" s="2" t="str">
        <f aca="false">INDEX(Locais!$C$2:$C$13,MATCH(H2437,Locais!$A$2:$A$13,0))</f>
        <v>Sul</v>
      </c>
    </row>
    <row r="2438" customFormat="false" ht="15" hidden="false" customHeight="false" outlineLevel="0" collapsed="false">
      <c r="A2438" s="2" t="s">
        <v>2574</v>
      </c>
      <c r="B2438" s="2" t="s">
        <v>68</v>
      </c>
      <c r="C2438" s="2" t="s">
        <v>126</v>
      </c>
      <c r="D2438" s="2" t="s">
        <v>127</v>
      </c>
      <c r="E2438" s="13" t="n">
        <v>44440</v>
      </c>
      <c r="F2438" s="13" t="n">
        <v>45535</v>
      </c>
      <c r="G2438" s="2" t="s">
        <v>32</v>
      </c>
      <c r="H2438" s="2" t="s">
        <v>119</v>
      </c>
      <c r="I2438" s="2" t="s">
        <v>124</v>
      </c>
      <c r="J2438" s="2" t="s">
        <v>100</v>
      </c>
      <c r="K2438" s="14" t="n">
        <v>5030.7</v>
      </c>
      <c r="L2438" s="2" t="n">
        <f aca="false">IF(E2438="","",ROUND((Indicadores!$B$4-E2438)/365.25,1))</f>
        <v>5.1</v>
      </c>
      <c r="M2438" s="2" t="str">
        <f aca="false">IF(E2438="","Virtual",IF(L2438&gt;=Indicadores!$B$6,"Fim de Vida",IF(L2438&gt;=Indicadores!$B$5,"Envelhecendo","Atual")))</f>
        <v>Fim de Vida</v>
      </c>
      <c r="N2438" s="2" t="str">
        <f aca="false">IF(F2438="","N/A",IF(F2438&lt;Indicadores!$B$4,"Vencida","Vigente"))</f>
        <v>Vencida</v>
      </c>
      <c r="O2438" s="2" t="str">
        <f aca="false">INDEX(Locais!$B$2:$B$13,MATCH(H2438,Locais!$A$2:$A$13,0))</f>
        <v>Regional - São Paulo</v>
      </c>
      <c r="P2438" s="2" t="str">
        <f aca="false">INDEX(Locais!$C$2:$C$13,MATCH(H2438,Locais!$A$2:$A$13,0))</f>
        <v>Sudeste</v>
      </c>
    </row>
    <row r="2439" customFormat="false" ht="15" hidden="false" customHeight="false" outlineLevel="0" collapsed="false">
      <c r="A2439" s="2" t="s">
        <v>2575</v>
      </c>
      <c r="B2439" s="2" t="s">
        <v>68</v>
      </c>
      <c r="C2439" s="2" t="s">
        <v>102</v>
      </c>
      <c r="D2439" s="2" t="s">
        <v>103</v>
      </c>
      <c r="E2439" s="13" t="n">
        <v>45928</v>
      </c>
      <c r="F2439" s="13" t="n">
        <v>47023</v>
      </c>
      <c r="G2439" s="2" t="s">
        <v>32</v>
      </c>
      <c r="H2439" s="2" t="s">
        <v>98</v>
      </c>
      <c r="I2439" s="2" t="s">
        <v>99</v>
      </c>
      <c r="J2439" s="2" t="s">
        <v>100</v>
      </c>
      <c r="K2439" s="14" t="n">
        <v>5888.79</v>
      </c>
      <c r="L2439" s="2" t="n">
        <f aca="false">IF(E2439="","",ROUND((Indicadores!$B$4-E2439)/365.25,1))</f>
        <v>1.1</v>
      </c>
      <c r="M2439" s="2" t="str">
        <f aca="false">IF(E2439="","Virtual",IF(L2439&gt;=Indicadores!$B$6,"Fim de Vida",IF(L2439&gt;=Indicadores!$B$5,"Envelhecendo","Atual")))</f>
        <v>Atual</v>
      </c>
      <c r="N2439" s="2" t="str">
        <f aca="false">IF(F2439="","N/A",IF(F2439&lt;Indicadores!$B$4,"Vencida","Vigente"))</f>
        <v>Vigente</v>
      </c>
      <c r="O2439" s="2" t="str">
        <f aca="false">INDEX(Locais!$B$2:$B$13,MATCH(H2439,Locais!$A$2:$A$13,0))</f>
        <v>Sede - Brasília</v>
      </c>
      <c r="P2439" s="2" t="str">
        <f aca="false">INDEX(Locais!$C$2:$C$13,MATCH(H2439,Locais!$A$2:$A$13,0))</f>
        <v>Centro-Oeste</v>
      </c>
    </row>
    <row r="2440" customFormat="false" ht="15" hidden="false" customHeight="false" outlineLevel="0" collapsed="false">
      <c r="A2440" s="2" t="s">
        <v>2576</v>
      </c>
      <c r="B2440" s="2" t="s">
        <v>69</v>
      </c>
      <c r="C2440" s="2" t="s">
        <v>102</v>
      </c>
      <c r="D2440" s="2" t="s">
        <v>113</v>
      </c>
      <c r="E2440" s="13" t="n">
        <v>45104</v>
      </c>
      <c r="F2440" s="13" t="n">
        <v>46199</v>
      </c>
      <c r="G2440" s="2" t="s">
        <v>32</v>
      </c>
      <c r="H2440" s="2" t="s">
        <v>108</v>
      </c>
      <c r="I2440" s="2" t="s">
        <v>142</v>
      </c>
      <c r="J2440" s="2" t="s">
        <v>100</v>
      </c>
      <c r="K2440" s="14" t="n">
        <v>10033.89</v>
      </c>
      <c r="L2440" s="2" t="n">
        <f aca="false">IF(E2440="","",ROUND((Indicadores!$B$4-E2440)/365.25,1))</f>
        <v>3.3</v>
      </c>
      <c r="M2440" s="2" t="str">
        <f aca="false">IF(E2440="","Virtual",IF(L2440&gt;=Indicadores!$B$6,"Fim de Vida",IF(L2440&gt;=Indicadores!$B$5,"Envelhecendo","Atual")))</f>
        <v>Envelhecendo</v>
      </c>
      <c r="N2440" s="2" t="str">
        <f aca="false">IF(F2440="","N/A",IF(F2440&lt;Indicadores!$B$4,"Vencida","Vigente"))</f>
        <v>Vencida</v>
      </c>
      <c r="O2440" s="2" t="str">
        <f aca="false">INDEX(Locais!$B$2:$B$13,MATCH(H2440,Locais!$A$2:$A$13,0))</f>
        <v>Regional - Porto Alegre</v>
      </c>
      <c r="P2440" s="2" t="str">
        <f aca="false">INDEX(Locais!$C$2:$C$13,MATCH(H2440,Locais!$A$2:$A$13,0))</f>
        <v>Sul</v>
      </c>
    </row>
    <row r="2441" customFormat="false" ht="15" hidden="false" customHeight="false" outlineLevel="0" collapsed="false">
      <c r="A2441" s="2" t="s">
        <v>2577</v>
      </c>
      <c r="B2441" s="2" t="s">
        <v>68</v>
      </c>
      <c r="C2441" s="2" t="s">
        <v>102</v>
      </c>
      <c r="D2441" s="2" t="s">
        <v>103</v>
      </c>
      <c r="E2441" s="13" t="n">
        <v>44780</v>
      </c>
      <c r="F2441" s="13" t="n">
        <v>45875</v>
      </c>
      <c r="G2441" s="2" t="s">
        <v>32</v>
      </c>
      <c r="H2441" s="2" t="s">
        <v>165</v>
      </c>
      <c r="I2441" s="2" t="s">
        <v>105</v>
      </c>
      <c r="J2441" s="2" t="s">
        <v>100</v>
      </c>
      <c r="K2441" s="14" t="n">
        <v>4929.62</v>
      </c>
      <c r="L2441" s="2" t="n">
        <f aca="false">IF(E2441="","",ROUND((Indicadores!$B$4-E2441)/365.25,1))</f>
        <v>4.2</v>
      </c>
      <c r="M2441" s="2" t="str">
        <f aca="false">IF(E2441="","Virtual",IF(L2441&gt;=Indicadores!$B$6,"Fim de Vida",IF(L2441&gt;=Indicadores!$B$5,"Envelhecendo","Atual")))</f>
        <v>Envelhecendo</v>
      </c>
      <c r="N2441" s="2" t="str">
        <f aca="false">IF(F2441="","N/A",IF(F2441&lt;Indicadores!$B$4,"Vencida","Vigente"))</f>
        <v>Vencida</v>
      </c>
      <c r="O2441" s="2" t="str">
        <f aca="false">INDEX(Locais!$B$2:$B$13,MATCH(H2441,Locais!$A$2:$A$13,0))</f>
        <v>Regional - Salvador</v>
      </c>
      <c r="P2441" s="2" t="str">
        <f aca="false">INDEX(Locais!$C$2:$C$13,MATCH(H2441,Locais!$A$2:$A$13,0))</f>
        <v>Nordeste</v>
      </c>
    </row>
    <row r="2442" customFormat="false" ht="15" hidden="false" customHeight="false" outlineLevel="0" collapsed="false">
      <c r="A2442" s="2" t="s">
        <v>2578</v>
      </c>
      <c r="B2442" s="2" t="s">
        <v>68</v>
      </c>
      <c r="C2442" s="2" t="s">
        <v>126</v>
      </c>
      <c r="D2442" s="2" t="s">
        <v>127</v>
      </c>
      <c r="E2442" s="13" t="n">
        <v>44668</v>
      </c>
      <c r="F2442" s="13" t="n">
        <v>45763</v>
      </c>
      <c r="G2442" s="2" t="s">
        <v>32</v>
      </c>
      <c r="H2442" s="2" t="s">
        <v>145</v>
      </c>
      <c r="I2442" s="2" t="s">
        <v>124</v>
      </c>
      <c r="J2442" s="2" t="s">
        <v>100</v>
      </c>
      <c r="K2442" s="14" t="n">
        <v>5489.79</v>
      </c>
      <c r="L2442" s="2" t="n">
        <f aca="false">IF(E2442="","",ROUND((Indicadores!$B$4-E2442)/365.25,1))</f>
        <v>4.5</v>
      </c>
      <c r="M2442" s="2" t="str">
        <f aca="false">IF(E2442="","Virtual",IF(L2442&gt;=Indicadores!$B$6,"Fim de Vida",IF(L2442&gt;=Indicadores!$B$5,"Envelhecendo","Atual")))</f>
        <v>Envelhecendo</v>
      </c>
      <c r="N2442" s="2" t="str">
        <f aca="false">IF(F2442="","N/A",IF(F2442&lt;Indicadores!$B$4,"Vencida","Vigente"))</f>
        <v>Vencida</v>
      </c>
      <c r="O2442" s="2" t="str">
        <f aca="false">INDEX(Locais!$B$2:$B$13,MATCH(H2442,Locais!$A$2:$A$13,0))</f>
        <v>Regional - Belém</v>
      </c>
      <c r="P2442" s="2" t="str">
        <f aca="false">INDEX(Locais!$C$2:$C$13,MATCH(H2442,Locais!$A$2:$A$13,0))</f>
        <v>Norte</v>
      </c>
    </row>
    <row r="2443" customFormat="false" ht="15" hidden="false" customHeight="false" outlineLevel="0" collapsed="false">
      <c r="A2443" s="2" t="s">
        <v>2579</v>
      </c>
      <c r="B2443" s="2" t="s">
        <v>69</v>
      </c>
      <c r="C2443" s="2" t="s">
        <v>102</v>
      </c>
      <c r="D2443" s="2" t="s">
        <v>113</v>
      </c>
      <c r="E2443" s="13" t="n">
        <v>44687</v>
      </c>
      <c r="F2443" s="13" t="n">
        <v>45782</v>
      </c>
      <c r="G2443" s="2" t="s">
        <v>32</v>
      </c>
      <c r="H2443" s="2" t="s">
        <v>139</v>
      </c>
      <c r="I2443" s="2" t="s">
        <v>115</v>
      </c>
      <c r="J2443" s="2" t="s">
        <v>100</v>
      </c>
      <c r="K2443" s="14" t="n">
        <v>10882.28</v>
      </c>
      <c r="L2443" s="2" t="n">
        <f aca="false">IF(E2443="","",ROUND((Indicadores!$B$4-E2443)/365.25,1))</f>
        <v>4.5</v>
      </c>
      <c r="M2443" s="2" t="str">
        <f aca="false">IF(E2443="","Virtual",IF(L2443&gt;=Indicadores!$B$6,"Fim de Vida",IF(L2443&gt;=Indicadores!$B$5,"Envelhecendo","Atual")))</f>
        <v>Envelhecendo</v>
      </c>
      <c r="N2443" s="2" t="str">
        <f aca="false">IF(F2443="","N/A",IF(F2443&lt;Indicadores!$B$4,"Vencida","Vigente"))</f>
        <v>Vencida</v>
      </c>
      <c r="O2443" s="2" t="str">
        <f aca="false">INDEX(Locais!$B$2:$B$13,MATCH(H2443,Locais!$A$2:$A$13,0))</f>
        <v>Regional - Rio de Janeiro</v>
      </c>
      <c r="P2443" s="2" t="str">
        <f aca="false">INDEX(Locais!$C$2:$C$13,MATCH(H2443,Locais!$A$2:$A$13,0))</f>
        <v>Sudeste</v>
      </c>
    </row>
    <row r="2444" customFormat="false" ht="15" hidden="false" customHeight="false" outlineLevel="0" collapsed="false">
      <c r="A2444" s="2" t="s">
        <v>2580</v>
      </c>
      <c r="B2444" s="2" t="s">
        <v>68</v>
      </c>
      <c r="C2444" s="2" t="s">
        <v>102</v>
      </c>
      <c r="D2444" s="2" t="s">
        <v>103</v>
      </c>
      <c r="E2444" s="13" t="n">
        <v>45597</v>
      </c>
      <c r="F2444" s="13" t="n">
        <v>46692</v>
      </c>
      <c r="G2444" s="2" t="s">
        <v>32</v>
      </c>
      <c r="H2444" s="2" t="s">
        <v>119</v>
      </c>
      <c r="I2444" s="2" t="s">
        <v>136</v>
      </c>
      <c r="J2444" s="2" t="s">
        <v>100</v>
      </c>
      <c r="K2444" s="14" t="n">
        <v>6111.42</v>
      </c>
      <c r="L2444" s="2" t="n">
        <f aca="false">IF(E2444="","",ROUND((Indicadores!$B$4-E2444)/365.25,1))</f>
        <v>2</v>
      </c>
      <c r="M2444" s="2" t="str">
        <f aca="false">IF(E2444="","Virtual",IF(L2444&gt;=Indicadores!$B$6,"Fim de Vida",IF(L2444&gt;=Indicadores!$B$5,"Envelhecendo","Atual")))</f>
        <v>Atual</v>
      </c>
      <c r="N2444" s="2" t="str">
        <f aca="false">IF(F2444="","N/A",IF(F2444&lt;Indicadores!$B$4,"Vencida","Vigente"))</f>
        <v>Vigente</v>
      </c>
      <c r="O2444" s="2" t="str">
        <f aca="false">INDEX(Locais!$B$2:$B$13,MATCH(H2444,Locais!$A$2:$A$13,0))</f>
        <v>Regional - São Paulo</v>
      </c>
      <c r="P2444" s="2" t="str">
        <f aca="false">INDEX(Locais!$C$2:$C$13,MATCH(H2444,Locais!$A$2:$A$13,0))</f>
        <v>Sudeste</v>
      </c>
    </row>
    <row r="2445" customFormat="false" ht="15" hidden="false" customHeight="false" outlineLevel="0" collapsed="false">
      <c r="A2445" s="2" t="s">
        <v>2581</v>
      </c>
      <c r="B2445" s="2" t="s">
        <v>69</v>
      </c>
      <c r="C2445" s="2" t="s">
        <v>96</v>
      </c>
      <c r="D2445" s="2" t="s">
        <v>97</v>
      </c>
      <c r="E2445" s="13" t="n">
        <v>45064</v>
      </c>
      <c r="F2445" s="13" t="n">
        <v>46159</v>
      </c>
      <c r="G2445" s="2" t="s">
        <v>32</v>
      </c>
      <c r="H2445" s="2" t="s">
        <v>139</v>
      </c>
      <c r="I2445" s="2" t="s">
        <v>133</v>
      </c>
      <c r="J2445" s="2" t="s">
        <v>100</v>
      </c>
      <c r="K2445" s="14" t="n">
        <v>7868.06</v>
      </c>
      <c r="L2445" s="2" t="n">
        <f aca="false">IF(E2445="","",ROUND((Indicadores!$B$4-E2445)/365.25,1))</f>
        <v>3.4</v>
      </c>
      <c r="M2445" s="2" t="str">
        <f aca="false">IF(E2445="","Virtual",IF(L2445&gt;=Indicadores!$B$6,"Fim de Vida",IF(L2445&gt;=Indicadores!$B$5,"Envelhecendo","Atual")))</f>
        <v>Envelhecendo</v>
      </c>
      <c r="N2445" s="2" t="str">
        <f aca="false">IF(F2445="","N/A",IF(F2445&lt;Indicadores!$B$4,"Vencida","Vigente"))</f>
        <v>Vencida</v>
      </c>
      <c r="O2445" s="2" t="str">
        <f aca="false">INDEX(Locais!$B$2:$B$13,MATCH(H2445,Locais!$A$2:$A$13,0))</f>
        <v>Regional - Rio de Janeiro</v>
      </c>
      <c r="P2445" s="2" t="str">
        <f aca="false">INDEX(Locais!$C$2:$C$13,MATCH(H2445,Locais!$A$2:$A$13,0))</f>
        <v>Sudeste</v>
      </c>
    </row>
    <row r="2446" customFormat="false" ht="15" hidden="false" customHeight="false" outlineLevel="0" collapsed="false">
      <c r="A2446" s="2" t="s">
        <v>2582</v>
      </c>
      <c r="B2446" s="2" t="s">
        <v>69</v>
      </c>
      <c r="C2446" s="2" t="s">
        <v>96</v>
      </c>
      <c r="D2446" s="2" t="s">
        <v>117</v>
      </c>
      <c r="E2446" s="13" t="n">
        <v>45312</v>
      </c>
      <c r="F2446" s="13" t="n">
        <v>46407</v>
      </c>
      <c r="G2446" s="2" t="s">
        <v>32</v>
      </c>
      <c r="H2446" s="2" t="s">
        <v>128</v>
      </c>
      <c r="I2446" s="2" t="s">
        <v>115</v>
      </c>
      <c r="J2446" s="2" t="s">
        <v>100</v>
      </c>
      <c r="K2446" s="14" t="n">
        <v>7841.33</v>
      </c>
      <c r="L2446" s="2" t="n">
        <f aca="false">IF(E2446="","",ROUND((Indicadores!$B$4-E2446)/365.25,1))</f>
        <v>2.7</v>
      </c>
      <c r="M2446" s="2" t="str">
        <f aca="false">IF(E2446="","Virtual",IF(L2446&gt;=Indicadores!$B$6,"Fim de Vida",IF(L2446&gt;=Indicadores!$B$5,"Envelhecendo","Atual")))</f>
        <v>Atual</v>
      </c>
      <c r="N2446" s="2" t="str">
        <f aca="false">IF(F2446="","N/A",IF(F2446&lt;Indicadores!$B$4,"Vencida","Vigente"))</f>
        <v>Vigente</v>
      </c>
      <c r="O2446" s="2" t="str">
        <f aca="false">INDEX(Locais!$B$2:$B$13,MATCH(H2446,Locais!$A$2:$A$13,0))</f>
        <v>Regional - Recife</v>
      </c>
      <c r="P2446" s="2" t="str">
        <f aca="false">INDEX(Locais!$C$2:$C$13,MATCH(H2446,Locais!$A$2:$A$13,0))</f>
        <v>Nordeste</v>
      </c>
    </row>
    <row r="2447" customFormat="false" ht="15" hidden="false" customHeight="false" outlineLevel="0" collapsed="false">
      <c r="A2447" s="2" t="s">
        <v>2583</v>
      </c>
      <c r="B2447" s="2" t="s">
        <v>69</v>
      </c>
      <c r="C2447" s="2" t="s">
        <v>102</v>
      </c>
      <c r="D2447" s="2" t="s">
        <v>113</v>
      </c>
      <c r="E2447" s="13" t="n">
        <v>44403</v>
      </c>
      <c r="F2447" s="13" t="n">
        <v>45498</v>
      </c>
      <c r="G2447" s="2" t="s">
        <v>151</v>
      </c>
      <c r="H2447" s="2" t="s">
        <v>163</v>
      </c>
      <c r="I2447" s="2" t="s">
        <v>99</v>
      </c>
      <c r="J2447" s="2" t="s">
        <v>137</v>
      </c>
      <c r="K2447" s="14" t="n">
        <v>7960.29</v>
      </c>
      <c r="L2447" s="2" t="n">
        <f aca="false">IF(E2447="","",ROUND((Indicadores!$B$4-E2447)/365.25,1))</f>
        <v>5.2</v>
      </c>
      <c r="M2447" s="2" t="str">
        <f aca="false">IF(E2447="","Virtual",IF(L2447&gt;=Indicadores!$B$6,"Fim de Vida",IF(L2447&gt;=Indicadores!$B$5,"Envelhecendo","Atual")))</f>
        <v>Fim de Vida</v>
      </c>
      <c r="N2447" s="2" t="str">
        <f aca="false">IF(F2447="","N/A",IF(F2447&lt;Indicadores!$B$4,"Vencida","Vigente"))</f>
        <v>Vencida</v>
      </c>
      <c r="O2447" s="2" t="str">
        <f aca="false">INDEX(Locais!$B$2:$B$13,MATCH(H2447,Locais!$A$2:$A$13,0))</f>
        <v>Regional - Manaus</v>
      </c>
      <c r="P2447" s="2" t="str">
        <f aca="false">INDEX(Locais!$C$2:$C$13,MATCH(H2447,Locais!$A$2:$A$13,0))</f>
        <v>Norte</v>
      </c>
    </row>
    <row r="2448" customFormat="false" ht="15" hidden="false" customHeight="false" outlineLevel="0" collapsed="false">
      <c r="A2448" s="2" t="s">
        <v>2584</v>
      </c>
      <c r="B2448" s="2" t="s">
        <v>69</v>
      </c>
      <c r="C2448" s="2" t="s">
        <v>96</v>
      </c>
      <c r="D2448" s="2" t="s">
        <v>117</v>
      </c>
      <c r="E2448" s="13" t="n">
        <v>45536</v>
      </c>
      <c r="F2448" s="13" t="n">
        <v>46631</v>
      </c>
      <c r="G2448" s="2" t="s">
        <v>34</v>
      </c>
      <c r="H2448" s="2" t="s">
        <v>139</v>
      </c>
      <c r="I2448" s="2" t="s">
        <v>124</v>
      </c>
      <c r="J2448" s="2" t="s">
        <v>100</v>
      </c>
      <c r="K2448" s="14" t="n">
        <v>10437.86</v>
      </c>
      <c r="L2448" s="2" t="n">
        <f aca="false">IF(E2448="","",ROUND((Indicadores!$B$4-E2448)/365.25,1))</f>
        <v>2.1</v>
      </c>
      <c r="M2448" s="2" t="str">
        <f aca="false">IF(E2448="","Virtual",IF(L2448&gt;=Indicadores!$B$6,"Fim de Vida",IF(L2448&gt;=Indicadores!$B$5,"Envelhecendo","Atual")))</f>
        <v>Atual</v>
      </c>
      <c r="N2448" s="2" t="str">
        <f aca="false">IF(F2448="","N/A",IF(F2448&lt;Indicadores!$B$4,"Vencida","Vigente"))</f>
        <v>Vigente</v>
      </c>
      <c r="O2448" s="2" t="str">
        <f aca="false">INDEX(Locais!$B$2:$B$13,MATCH(H2448,Locais!$A$2:$A$13,0))</f>
        <v>Regional - Rio de Janeiro</v>
      </c>
      <c r="P2448" s="2" t="str">
        <f aca="false">INDEX(Locais!$C$2:$C$13,MATCH(H2448,Locais!$A$2:$A$13,0))</f>
        <v>Sudeste</v>
      </c>
    </row>
    <row r="2449" customFormat="false" ht="15" hidden="false" customHeight="false" outlineLevel="0" collapsed="false">
      <c r="A2449" s="2" t="s">
        <v>2585</v>
      </c>
      <c r="B2449" s="2" t="s">
        <v>68</v>
      </c>
      <c r="C2449" s="2" t="s">
        <v>96</v>
      </c>
      <c r="D2449" s="2" t="s">
        <v>107</v>
      </c>
      <c r="E2449" s="13" t="n">
        <v>44311</v>
      </c>
      <c r="F2449" s="13" t="n">
        <v>45406</v>
      </c>
      <c r="G2449" s="2" t="s">
        <v>36</v>
      </c>
      <c r="H2449" s="2" t="s">
        <v>108</v>
      </c>
      <c r="I2449" s="2" t="s">
        <v>115</v>
      </c>
      <c r="J2449" s="2" t="s">
        <v>100</v>
      </c>
      <c r="K2449" s="14" t="n">
        <v>4947.67</v>
      </c>
      <c r="L2449" s="2" t="n">
        <f aca="false">IF(E2449="","",ROUND((Indicadores!$B$4-E2449)/365.25,1))</f>
        <v>5.5</v>
      </c>
      <c r="M2449" s="2" t="str">
        <f aca="false">IF(E2449="","Virtual",IF(L2449&gt;=Indicadores!$B$6,"Fim de Vida",IF(L2449&gt;=Indicadores!$B$5,"Envelhecendo","Atual")))</f>
        <v>Fim de Vida</v>
      </c>
      <c r="N2449" s="2" t="str">
        <f aca="false">IF(F2449="","N/A",IF(F2449&lt;Indicadores!$B$4,"Vencida","Vigente"))</f>
        <v>Vencida</v>
      </c>
      <c r="O2449" s="2" t="str">
        <f aca="false">INDEX(Locais!$B$2:$B$13,MATCH(H2449,Locais!$A$2:$A$13,0))</f>
        <v>Regional - Porto Alegre</v>
      </c>
      <c r="P2449" s="2" t="str">
        <f aca="false">INDEX(Locais!$C$2:$C$13,MATCH(H2449,Locais!$A$2:$A$13,0))</f>
        <v>Sul</v>
      </c>
    </row>
    <row r="2450" customFormat="false" ht="15" hidden="false" customHeight="false" outlineLevel="0" collapsed="false">
      <c r="A2450" s="2" t="s">
        <v>2586</v>
      </c>
      <c r="B2450" s="2" t="s">
        <v>68</v>
      </c>
      <c r="C2450" s="2" t="s">
        <v>126</v>
      </c>
      <c r="D2450" s="2" t="s">
        <v>127</v>
      </c>
      <c r="E2450" s="13" t="n">
        <v>45239</v>
      </c>
      <c r="F2450" s="13" t="n">
        <v>46334</v>
      </c>
      <c r="G2450" s="2" t="s">
        <v>135</v>
      </c>
      <c r="H2450" s="2" t="s">
        <v>98</v>
      </c>
      <c r="I2450" s="2" t="s">
        <v>124</v>
      </c>
      <c r="J2450" s="2" t="s">
        <v>137</v>
      </c>
      <c r="K2450" s="14" t="n">
        <v>4687.84</v>
      </c>
      <c r="L2450" s="2" t="n">
        <f aca="false">IF(E2450="","",ROUND((Indicadores!$B$4-E2450)/365.25,1))</f>
        <v>2.9</v>
      </c>
      <c r="M2450" s="2" t="str">
        <f aca="false">IF(E2450="","Virtual",IF(L2450&gt;=Indicadores!$B$6,"Fim de Vida",IF(L2450&gt;=Indicadores!$B$5,"Envelhecendo","Atual")))</f>
        <v>Atual</v>
      </c>
      <c r="N2450" s="2" t="str">
        <f aca="false">IF(F2450="","N/A",IF(F2450&lt;Indicadores!$B$4,"Vencida","Vigente"))</f>
        <v>Vigente</v>
      </c>
      <c r="O2450" s="2" t="str">
        <f aca="false">INDEX(Locais!$B$2:$B$13,MATCH(H2450,Locais!$A$2:$A$13,0))</f>
        <v>Sede - Brasília</v>
      </c>
      <c r="P2450" s="2" t="str">
        <f aca="false">INDEX(Locais!$C$2:$C$13,MATCH(H2450,Locais!$A$2:$A$13,0))</f>
        <v>Centro-Oeste</v>
      </c>
    </row>
    <row r="2451" customFormat="false" ht="15" hidden="false" customHeight="false" outlineLevel="0" collapsed="false">
      <c r="A2451" s="2" t="s">
        <v>2587</v>
      </c>
      <c r="B2451" s="2" t="s">
        <v>69</v>
      </c>
      <c r="C2451" s="2" t="s">
        <v>96</v>
      </c>
      <c r="D2451" s="2" t="s">
        <v>97</v>
      </c>
      <c r="E2451" s="13" t="n">
        <v>43528</v>
      </c>
      <c r="F2451" s="13" t="n">
        <v>44623</v>
      </c>
      <c r="G2451" s="2" t="s">
        <v>32</v>
      </c>
      <c r="H2451" s="2" t="s">
        <v>128</v>
      </c>
      <c r="I2451" s="2" t="s">
        <v>130</v>
      </c>
      <c r="J2451" s="2" t="s">
        <v>100</v>
      </c>
      <c r="K2451" s="14" t="n">
        <v>8115.6</v>
      </c>
      <c r="L2451" s="2" t="n">
        <f aca="false">IF(E2451="","",ROUND((Indicadores!$B$4-E2451)/365.25,1))</f>
        <v>7.6</v>
      </c>
      <c r="M2451" s="2" t="str">
        <f aca="false">IF(E2451="","Virtual",IF(L2451&gt;=Indicadores!$B$6,"Fim de Vida",IF(L2451&gt;=Indicadores!$B$5,"Envelhecendo","Atual")))</f>
        <v>Fim de Vida</v>
      </c>
      <c r="N2451" s="2" t="str">
        <f aca="false">IF(F2451="","N/A",IF(F2451&lt;Indicadores!$B$4,"Vencida","Vigente"))</f>
        <v>Vencida</v>
      </c>
      <c r="O2451" s="2" t="str">
        <f aca="false">INDEX(Locais!$B$2:$B$13,MATCH(H2451,Locais!$A$2:$A$13,0))</f>
        <v>Regional - Recife</v>
      </c>
      <c r="P2451" s="2" t="str">
        <f aca="false">INDEX(Locais!$C$2:$C$13,MATCH(H2451,Locais!$A$2:$A$13,0))</f>
        <v>Nordeste</v>
      </c>
    </row>
    <row r="2452" customFormat="false" ht="15" hidden="false" customHeight="false" outlineLevel="0" collapsed="false">
      <c r="A2452" s="2" t="s">
        <v>2588</v>
      </c>
      <c r="B2452" s="2" t="s">
        <v>69</v>
      </c>
      <c r="C2452" s="2" t="s">
        <v>96</v>
      </c>
      <c r="D2452" s="2" t="s">
        <v>117</v>
      </c>
      <c r="E2452" s="13" t="n">
        <v>44165</v>
      </c>
      <c r="F2452" s="13" t="n">
        <v>45260</v>
      </c>
      <c r="G2452" s="2" t="s">
        <v>32</v>
      </c>
      <c r="H2452" s="2" t="s">
        <v>108</v>
      </c>
      <c r="I2452" s="2" t="s">
        <v>130</v>
      </c>
      <c r="J2452" s="2" t="s">
        <v>100</v>
      </c>
      <c r="K2452" s="14" t="n">
        <v>7597.4</v>
      </c>
      <c r="L2452" s="2" t="n">
        <f aca="false">IF(E2452="","",ROUND((Indicadores!$B$4-E2452)/365.25,1))</f>
        <v>5.9</v>
      </c>
      <c r="M2452" s="2" t="str">
        <f aca="false">IF(E2452="","Virtual",IF(L2452&gt;=Indicadores!$B$6,"Fim de Vida",IF(L2452&gt;=Indicadores!$B$5,"Envelhecendo","Atual")))</f>
        <v>Fim de Vida</v>
      </c>
      <c r="N2452" s="2" t="str">
        <f aca="false">IF(F2452="","N/A",IF(F2452&lt;Indicadores!$B$4,"Vencida","Vigente"))</f>
        <v>Vencida</v>
      </c>
      <c r="O2452" s="2" t="str">
        <f aca="false">INDEX(Locais!$B$2:$B$13,MATCH(H2452,Locais!$A$2:$A$13,0))</f>
        <v>Regional - Porto Alegre</v>
      </c>
      <c r="P2452" s="2" t="str">
        <f aca="false">INDEX(Locais!$C$2:$C$13,MATCH(H2452,Locais!$A$2:$A$13,0))</f>
        <v>Sul</v>
      </c>
    </row>
    <row r="2453" customFormat="false" ht="15" hidden="false" customHeight="false" outlineLevel="0" collapsed="false">
      <c r="A2453" s="2" t="s">
        <v>2589</v>
      </c>
      <c r="B2453" s="2" t="s">
        <v>68</v>
      </c>
      <c r="C2453" s="2" t="s">
        <v>96</v>
      </c>
      <c r="D2453" s="2" t="s">
        <v>132</v>
      </c>
      <c r="E2453" s="13" t="n">
        <v>45509</v>
      </c>
      <c r="F2453" s="13" t="n">
        <v>46604</v>
      </c>
      <c r="G2453" s="2" t="s">
        <v>34</v>
      </c>
      <c r="H2453" s="2" t="s">
        <v>104</v>
      </c>
      <c r="I2453" s="2" t="s">
        <v>99</v>
      </c>
      <c r="J2453" s="2" t="s">
        <v>100</v>
      </c>
      <c r="K2453" s="14" t="n">
        <v>6185.48</v>
      </c>
      <c r="L2453" s="2" t="n">
        <f aca="false">IF(E2453="","",ROUND((Indicadores!$B$4-E2453)/365.25,1))</f>
        <v>2.2</v>
      </c>
      <c r="M2453" s="2" t="str">
        <f aca="false">IF(E2453="","Virtual",IF(L2453&gt;=Indicadores!$B$6,"Fim de Vida",IF(L2453&gt;=Indicadores!$B$5,"Envelhecendo","Atual")))</f>
        <v>Atual</v>
      </c>
      <c r="N2453" s="2" t="str">
        <f aca="false">IF(F2453="","N/A",IF(F2453&lt;Indicadores!$B$4,"Vencida","Vigente"))</f>
        <v>Vigente</v>
      </c>
      <c r="O2453" s="2" t="str">
        <f aca="false">INDEX(Locais!$B$2:$B$13,MATCH(H2453,Locais!$A$2:$A$13,0))</f>
        <v>Regional - Fortaleza</v>
      </c>
      <c r="P2453" s="2" t="str">
        <f aca="false">INDEX(Locais!$C$2:$C$13,MATCH(H2453,Locais!$A$2:$A$13,0))</f>
        <v>Nordeste</v>
      </c>
    </row>
    <row r="2454" customFormat="false" ht="15" hidden="false" customHeight="false" outlineLevel="0" collapsed="false">
      <c r="A2454" s="2" t="s">
        <v>2590</v>
      </c>
      <c r="B2454" s="2" t="s">
        <v>69</v>
      </c>
      <c r="C2454" s="2" t="s">
        <v>126</v>
      </c>
      <c r="D2454" s="2" t="s">
        <v>169</v>
      </c>
      <c r="E2454" s="13" t="n">
        <v>43840</v>
      </c>
      <c r="F2454" s="13" t="n">
        <v>44935</v>
      </c>
      <c r="G2454" s="2" t="s">
        <v>36</v>
      </c>
      <c r="H2454" s="2" t="s">
        <v>139</v>
      </c>
      <c r="I2454" s="2" t="s">
        <v>120</v>
      </c>
      <c r="J2454" s="2" t="s">
        <v>100</v>
      </c>
      <c r="K2454" s="14" t="n">
        <v>9273.58</v>
      </c>
      <c r="L2454" s="2" t="n">
        <f aca="false">IF(E2454="","",ROUND((Indicadores!$B$4-E2454)/365.25,1))</f>
        <v>6.8</v>
      </c>
      <c r="M2454" s="2" t="str">
        <f aca="false">IF(E2454="","Virtual",IF(L2454&gt;=Indicadores!$B$6,"Fim de Vida",IF(L2454&gt;=Indicadores!$B$5,"Envelhecendo","Atual")))</f>
        <v>Fim de Vida</v>
      </c>
      <c r="N2454" s="2" t="str">
        <f aca="false">IF(F2454="","N/A",IF(F2454&lt;Indicadores!$B$4,"Vencida","Vigente"))</f>
        <v>Vencida</v>
      </c>
      <c r="O2454" s="2" t="str">
        <f aca="false">INDEX(Locais!$B$2:$B$13,MATCH(H2454,Locais!$A$2:$A$13,0))</f>
        <v>Regional - Rio de Janeiro</v>
      </c>
      <c r="P2454" s="2" t="str">
        <f aca="false">INDEX(Locais!$C$2:$C$13,MATCH(H2454,Locais!$A$2:$A$13,0))</f>
        <v>Sudeste</v>
      </c>
    </row>
    <row r="2455" customFormat="false" ht="15" hidden="false" customHeight="false" outlineLevel="0" collapsed="false">
      <c r="A2455" s="2" t="s">
        <v>2591</v>
      </c>
      <c r="B2455" s="2" t="s">
        <v>68</v>
      </c>
      <c r="C2455" s="2" t="s">
        <v>96</v>
      </c>
      <c r="D2455" s="2" t="s">
        <v>132</v>
      </c>
      <c r="E2455" s="13" t="n">
        <v>44128</v>
      </c>
      <c r="F2455" s="13" t="n">
        <v>45223</v>
      </c>
      <c r="G2455" s="2" t="s">
        <v>32</v>
      </c>
      <c r="H2455" s="2" t="s">
        <v>98</v>
      </c>
      <c r="I2455" s="2" t="s">
        <v>120</v>
      </c>
      <c r="J2455" s="2" t="s">
        <v>100</v>
      </c>
      <c r="K2455" s="14" t="n">
        <v>6077.2</v>
      </c>
      <c r="L2455" s="2" t="n">
        <f aca="false">IF(E2455="","",ROUND((Indicadores!$B$4-E2455)/365.25,1))</f>
        <v>6</v>
      </c>
      <c r="M2455" s="2" t="str">
        <f aca="false">IF(E2455="","Virtual",IF(L2455&gt;=Indicadores!$B$6,"Fim de Vida",IF(L2455&gt;=Indicadores!$B$5,"Envelhecendo","Atual")))</f>
        <v>Fim de Vida</v>
      </c>
      <c r="N2455" s="2" t="str">
        <f aca="false">IF(F2455="","N/A",IF(F2455&lt;Indicadores!$B$4,"Vencida","Vigente"))</f>
        <v>Vencida</v>
      </c>
      <c r="O2455" s="2" t="str">
        <f aca="false">INDEX(Locais!$B$2:$B$13,MATCH(H2455,Locais!$A$2:$A$13,0))</f>
        <v>Sede - Brasília</v>
      </c>
      <c r="P2455" s="2" t="str">
        <f aca="false">INDEX(Locais!$C$2:$C$13,MATCH(H2455,Locais!$A$2:$A$13,0))</f>
        <v>Centro-Oeste</v>
      </c>
    </row>
    <row r="2456" customFormat="false" ht="15" hidden="false" customHeight="false" outlineLevel="0" collapsed="false">
      <c r="A2456" s="2" t="s">
        <v>2592</v>
      </c>
      <c r="B2456" s="2" t="s">
        <v>69</v>
      </c>
      <c r="C2456" s="2" t="s">
        <v>96</v>
      </c>
      <c r="D2456" s="2" t="s">
        <v>117</v>
      </c>
      <c r="E2456" s="13" t="n">
        <v>44168</v>
      </c>
      <c r="F2456" s="13" t="n">
        <v>45263</v>
      </c>
      <c r="G2456" s="2" t="s">
        <v>32</v>
      </c>
      <c r="H2456" s="2" t="s">
        <v>139</v>
      </c>
      <c r="I2456" s="2" t="s">
        <v>115</v>
      </c>
      <c r="J2456" s="2" t="s">
        <v>100</v>
      </c>
      <c r="K2456" s="14" t="n">
        <v>10654.44</v>
      </c>
      <c r="L2456" s="2" t="n">
        <f aca="false">IF(E2456="","",ROUND((Indicadores!$B$4-E2456)/365.25,1))</f>
        <v>5.9</v>
      </c>
      <c r="M2456" s="2" t="str">
        <f aca="false">IF(E2456="","Virtual",IF(L2456&gt;=Indicadores!$B$6,"Fim de Vida",IF(L2456&gt;=Indicadores!$B$5,"Envelhecendo","Atual")))</f>
        <v>Fim de Vida</v>
      </c>
      <c r="N2456" s="2" t="str">
        <f aca="false">IF(F2456="","N/A",IF(F2456&lt;Indicadores!$B$4,"Vencida","Vigente"))</f>
        <v>Vencida</v>
      </c>
      <c r="O2456" s="2" t="str">
        <f aca="false">INDEX(Locais!$B$2:$B$13,MATCH(H2456,Locais!$A$2:$A$13,0))</f>
        <v>Regional - Rio de Janeiro</v>
      </c>
      <c r="P2456" s="2" t="str">
        <f aca="false">INDEX(Locais!$C$2:$C$13,MATCH(H2456,Locais!$A$2:$A$13,0))</f>
        <v>Sudeste</v>
      </c>
    </row>
    <row r="2457" customFormat="false" ht="15" hidden="false" customHeight="false" outlineLevel="0" collapsed="false">
      <c r="A2457" s="2" t="s">
        <v>2593</v>
      </c>
      <c r="B2457" s="2" t="s">
        <v>69</v>
      </c>
      <c r="C2457" s="2" t="s">
        <v>102</v>
      </c>
      <c r="D2457" s="2" t="s">
        <v>113</v>
      </c>
      <c r="E2457" s="13" t="n">
        <v>44814</v>
      </c>
      <c r="F2457" s="13" t="n">
        <v>45909</v>
      </c>
      <c r="G2457" s="2" t="s">
        <v>32</v>
      </c>
      <c r="H2457" s="2" t="s">
        <v>98</v>
      </c>
      <c r="I2457" s="2" t="s">
        <v>130</v>
      </c>
      <c r="J2457" s="2" t="s">
        <v>100</v>
      </c>
      <c r="K2457" s="14" t="n">
        <v>9799.37</v>
      </c>
      <c r="L2457" s="2" t="n">
        <f aca="false">IF(E2457="","",ROUND((Indicadores!$B$4-E2457)/365.25,1))</f>
        <v>4.1</v>
      </c>
      <c r="M2457" s="2" t="str">
        <f aca="false">IF(E2457="","Virtual",IF(L2457&gt;=Indicadores!$B$6,"Fim de Vida",IF(L2457&gt;=Indicadores!$B$5,"Envelhecendo","Atual")))</f>
        <v>Envelhecendo</v>
      </c>
      <c r="N2457" s="2" t="str">
        <f aca="false">IF(F2457="","N/A",IF(F2457&lt;Indicadores!$B$4,"Vencida","Vigente"))</f>
        <v>Vencida</v>
      </c>
      <c r="O2457" s="2" t="str">
        <f aca="false">INDEX(Locais!$B$2:$B$13,MATCH(H2457,Locais!$A$2:$A$13,0))</f>
        <v>Sede - Brasília</v>
      </c>
      <c r="P2457" s="2" t="str">
        <f aca="false">INDEX(Locais!$C$2:$C$13,MATCH(H2457,Locais!$A$2:$A$13,0))</f>
        <v>Centro-Oeste</v>
      </c>
    </row>
    <row r="2458" customFormat="false" ht="15" hidden="false" customHeight="false" outlineLevel="0" collapsed="false">
      <c r="A2458" s="2" t="s">
        <v>2594</v>
      </c>
      <c r="B2458" s="2" t="s">
        <v>71</v>
      </c>
      <c r="C2458" s="2" t="s">
        <v>126</v>
      </c>
      <c r="D2458" s="2" t="s">
        <v>157</v>
      </c>
      <c r="E2458" s="13" t="n">
        <v>45873</v>
      </c>
      <c r="F2458" s="13" t="n">
        <v>46968</v>
      </c>
      <c r="G2458" s="2" t="s">
        <v>32</v>
      </c>
      <c r="H2458" s="2" t="s">
        <v>139</v>
      </c>
      <c r="I2458" s="2" t="s">
        <v>111</v>
      </c>
      <c r="J2458" s="2" t="s">
        <v>100</v>
      </c>
      <c r="K2458" s="14" t="n">
        <v>2003.45</v>
      </c>
      <c r="L2458" s="2" t="n">
        <f aca="false">IF(E2458="","",ROUND((Indicadores!$B$4-E2458)/365.25,1))</f>
        <v>1.2</v>
      </c>
      <c r="M2458" s="2" t="str">
        <f aca="false">IF(E2458="","Virtual",IF(L2458&gt;=Indicadores!$B$6,"Fim de Vida",IF(L2458&gt;=Indicadores!$B$5,"Envelhecendo","Atual")))</f>
        <v>Atual</v>
      </c>
      <c r="N2458" s="2" t="str">
        <f aca="false">IF(F2458="","N/A",IF(F2458&lt;Indicadores!$B$4,"Vencida","Vigente"))</f>
        <v>Vigente</v>
      </c>
      <c r="O2458" s="2" t="str">
        <f aca="false">INDEX(Locais!$B$2:$B$13,MATCH(H2458,Locais!$A$2:$A$13,0))</f>
        <v>Regional - Rio de Janeiro</v>
      </c>
      <c r="P2458" s="2" t="str">
        <f aca="false">INDEX(Locais!$C$2:$C$13,MATCH(H2458,Locais!$A$2:$A$13,0))</f>
        <v>Sudeste</v>
      </c>
    </row>
    <row r="2459" customFormat="false" ht="15" hidden="false" customHeight="false" outlineLevel="0" collapsed="false">
      <c r="A2459" s="2" t="s">
        <v>2595</v>
      </c>
      <c r="B2459" s="2" t="s">
        <v>68</v>
      </c>
      <c r="C2459" s="2" t="s">
        <v>126</v>
      </c>
      <c r="D2459" s="2" t="s">
        <v>127</v>
      </c>
      <c r="E2459" s="13" t="n">
        <v>43445</v>
      </c>
      <c r="F2459" s="13" t="n">
        <v>44540</v>
      </c>
      <c r="G2459" s="2" t="s">
        <v>32</v>
      </c>
      <c r="H2459" s="2" t="s">
        <v>108</v>
      </c>
      <c r="I2459" s="2" t="s">
        <v>115</v>
      </c>
      <c r="J2459" s="2" t="s">
        <v>100</v>
      </c>
      <c r="K2459" s="14" t="n">
        <v>5747.81</v>
      </c>
      <c r="L2459" s="2" t="n">
        <f aca="false">IF(E2459="","",ROUND((Indicadores!$B$4-E2459)/365.25,1))</f>
        <v>7.9</v>
      </c>
      <c r="M2459" s="2" t="str">
        <f aca="false">IF(E2459="","Virtual",IF(L2459&gt;=Indicadores!$B$6,"Fim de Vida",IF(L2459&gt;=Indicadores!$B$5,"Envelhecendo","Atual")))</f>
        <v>Fim de Vida</v>
      </c>
      <c r="N2459" s="2" t="str">
        <f aca="false">IF(F2459="","N/A",IF(F2459&lt;Indicadores!$B$4,"Vencida","Vigente"))</f>
        <v>Vencida</v>
      </c>
      <c r="O2459" s="2" t="str">
        <f aca="false">INDEX(Locais!$B$2:$B$13,MATCH(H2459,Locais!$A$2:$A$13,0))</f>
        <v>Regional - Porto Alegre</v>
      </c>
      <c r="P2459" s="2" t="str">
        <f aca="false">INDEX(Locais!$C$2:$C$13,MATCH(H2459,Locais!$A$2:$A$13,0))</f>
        <v>Sul</v>
      </c>
    </row>
    <row r="2460" customFormat="false" ht="15" hidden="false" customHeight="false" outlineLevel="0" collapsed="false">
      <c r="A2460" s="2" t="s">
        <v>2596</v>
      </c>
      <c r="B2460" s="2" t="s">
        <v>70</v>
      </c>
      <c r="C2460" s="2" t="s">
        <v>126</v>
      </c>
      <c r="D2460" s="2" t="s">
        <v>162</v>
      </c>
      <c r="E2460" s="13" t="n">
        <v>43876</v>
      </c>
      <c r="F2460" s="13" t="n">
        <v>45701</v>
      </c>
      <c r="G2460" s="2" t="s">
        <v>32</v>
      </c>
      <c r="H2460" s="2" t="s">
        <v>98</v>
      </c>
      <c r="I2460" s="2" t="s">
        <v>111</v>
      </c>
      <c r="J2460" s="2" t="s">
        <v>100</v>
      </c>
      <c r="K2460" s="14" t="n">
        <v>20328.68</v>
      </c>
      <c r="L2460" s="2" t="n">
        <f aca="false">IF(E2460="","",ROUND((Indicadores!$B$4-E2460)/365.25,1))</f>
        <v>6.7</v>
      </c>
      <c r="M2460" s="2" t="str">
        <f aca="false">IF(E2460="","Virtual",IF(L2460&gt;=Indicadores!$B$6,"Fim de Vida",IF(L2460&gt;=Indicadores!$B$5,"Envelhecendo","Atual")))</f>
        <v>Fim de Vida</v>
      </c>
      <c r="N2460" s="2" t="str">
        <f aca="false">IF(F2460="","N/A",IF(F2460&lt;Indicadores!$B$4,"Vencida","Vigente"))</f>
        <v>Vencida</v>
      </c>
      <c r="O2460" s="2" t="str">
        <f aca="false">INDEX(Locais!$B$2:$B$13,MATCH(H2460,Locais!$A$2:$A$13,0))</f>
        <v>Sede - Brasília</v>
      </c>
      <c r="P2460" s="2" t="str">
        <f aca="false">INDEX(Locais!$C$2:$C$13,MATCH(H2460,Locais!$A$2:$A$13,0))</f>
        <v>Centro-Oeste</v>
      </c>
    </row>
    <row r="2461" customFormat="false" ht="15" hidden="false" customHeight="false" outlineLevel="0" collapsed="false">
      <c r="A2461" s="2" t="s">
        <v>2597</v>
      </c>
      <c r="B2461" s="2" t="s">
        <v>69</v>
      </c>
      <c r="C2461" s="2" t="s">
        <v>126</v>
      </c>
      <c r="D2461" s="2" t="s">
        <v>169</v>
      </c>
      <c r="E2461" s="13" t="n">
        <v>45381</v>
      </c>
      <c r="F2461" s="13" t="n">
        <v>46476</v>
      </c>
      <c r="G2461" s="2" t="s">
        <v>32</v>
      </c>
      <c r="H2461" s="2" t="s">
        <v>98</v>
      </c>
      <c r="I2461" s="2" t="s">
        <v>120</v>
      </c>
      <c r="J2461" s="2" t="s">
        <v>100</v>
      </c>
      <c r="K2461" s="14" t="n">
        <v>8892.97</v>
      </c>
      <c r="L2461" s="2" t="n">
        <f aca="false">IF(E2461="","",ROUND((Indicadores!$B$4-E2461)/365.25,1))</f>
        <v>2.6</v>
      </c>
      <c r="M2461" s="2" t="str">
        <f aca="false">IF(E2461="","Virtual",IF(L2461&gt;=Indicadores!$B$6,"Fim de Vida",IF(L2461&gt;=Indicadores!$B$5,"Envelhecendo","Atual")))</f>
        <v>Atual</v>
      </c>
      <c r="N2461" s="2" t="str">
        <f aca="false">IF(F2461="","N/A",IF(F2461&lt;Indicadores!$B$4,"Vencida","Vigente"))</f>
        <v>Vigente</v>
      </c>
      <c r="O2461" s="2" t="str">
        <f aca="false">INDEX(Locais!$B$2:$B$13,MATCH(H2461,Locais!$A$2:$A$13,0))</f>
        <v>Sede - Brasília</v>
      </c>
      <c r="P2461" s="2" t="str">
        <f aca="false">INDEX(Locais!$C$2:$C$13,MATCH(H2461,Locais!$A$2:$A$13,0))</f>
        <v>Centro-Oeste</v>
      </c>
    </row>
    <row r="2462" customFormat="false" ht="15" hidden="false" customHeight="false" outlineLevel="0" collapsed="false">
      <c r="A2462" s="2" t="s">
        <v>2598</v>
      </c>
      <c r="B2462" s="2" t="s">
        <v>68</v>
      </c>
      <c r="C2462" s="2" t="s">
        <v>126</v>
      </c>
      <c r="D2462" s="2" t="s">
        <v>127</v>
      </c>
      <c r="E2462" s="13" t="n">
        <v>44942</v>
      </c>
      <c r="F2462" s="13" t="n">
        <v>46037</v>
      </c>
      <c r="G2462" s="2" t="s">
        <v>32</v>
      </c>
      <c r="H2462" s="2" t="s">
        <v>139</v>
      </c>
      <c r="I2462" s="2" t="s">
        <v>136</v>
      </c>
      <c r="J2462" s="2" t="s">
        <v>100</v>
      </c>
      <c r="K2462" s="14" t="n">
        <v>6183.71</v>
      </c>
      <c r="L2462" s="2" t="n">
        <f aca="false">IF(E2462="","",ROUND((Indicadores!$B$4-E2462)/365.25,1))</f>
        <v>3.8</v>
      </c>
      <c r="M2462" s="2" t="str">
        <f aca="false">IF(E2462="","Virtual",IF(L2462&gt;=Indicadores!$B$6,"Fim de Vida",IF(L2462&gt;=Indicadores!$B$5,"Envelhecendo","Atual")))</f>
        <v>Envelhecendo</v>
      </c>
      <c r="N2462" s="2" t="str">
        <f aca="false">IF(F2462="","N/A",IF(F2462&lt;Indicadores!$B$4,"Vencida","Vigente"))</f>
        <v>Vencida</v>
      </c>
      <c r="O2462" s="2" t="str">
        <f aca="false">INDEX(Locais!$B$2:$B$13,MATCH(H2462,Locais!$A$2:$A$13,0))</f>
        <v>Regional - Rio de Janeiro</v>
      </c>
      <c r="P2462" s="2" t="str">
        <f aca="false">INDEX(Locais!$C$2:$C$13,MATCH(H2462,Locais!$A$2:$A$13,0))</f>
        <v>Sudeste</v>
      </c>
    </row>
    <row r="2463" customFormat="false" ht="15" hidden="false" customHeight="false" outlineLevel="0" collapsed="false">
      <c r="A2463" s="2" t="s">
        <v>2599</v>
      </c>
      <c r="B2463" s="2" t="s">
        <v>71</v>
      </c>
      <c r="C2463" s="2" t="s">
        <v>96</v>
      </c>
      <c r="D2463" s="2" t="s">
        <v>171</v>
      </c>
      <c r="E2463" s="13" t="n">
        <v>45564</v>
      </c>
      <c r="F2463" s="13" t="n">
        <v>46659</v>
      </c>
      <c r="G2463" s="2" t="s">
        <v>135</v>
      </c>
      <c r="H2463" s="2" t="s">
        <v>165</v>
      </c>
      <c r="I2463" s="2" t="s">
        <v>133</v>
      </c>
      <c r="J2463" s="2" t="s">
        <v>137</v>
      </c>
      <c r="K2463" s="14" t="n">
        <v>2804.85</v>
      </c>
      <c r="L2463" s="2" t="n">
        <f aca="false">IF(E2463="","",ROUND((Indicadores!$B$4-E2463)/365.25,1))</f>
        <v>2.1</v>
      </c>
      <c r="M2463" s="2" t="str">
        <f aca="false">IF(E2463="","Virtual",IF(L2463&gt;=Indicadores!$B$6,"Fim de Vida",IF(L2463&gt;=Indicadores!$B$5,"Envelhecendo","Atual")))</f>
        <v>Atual</v>
      </c>
      <c r="N2463" s="2" t="str">
        <f aca="false">IF(F2463="","N/A",IF(F2463&lt;Indicadores!$B$4,"Vencida","Vigente"))</f>
        <v>Vigente</v>
      </c>
      <c r="O2463" s="2" t="str">
        <f aca="false">INDEX(Locais!$B$2:$B$13,MATCH(H2463,Locais!$A$2:$A$13,0))</f>
        <v>Regional - Salvador</v>
      </c>
      <c r="P2463" s="2" t="str">
        <f aca="false">INDEX(Locais!$C$2:$C$13,MATCH(H2463,Locais!$A$2:$A$13,0))</f>
        <v>Nordeste</v>
      </c>
    </row>
    <row r="2464" customFormat="false" ht="15" hidden="false" customHeight="false" outlineLevel="0" collapsed="false">
      <c r="A2464" s="2" t="s">
        <v>2600</v>
      </c>
      <c r="B2464" s="2" t="s">
        <v>68</v>
      </c>
      <c r="C2464" s="2" t="s">
        <v>126</v>
      </c>
      <c r="D2464" s="2" t="s">
        <v>127</v>
      </c>
      <c r="E2464" s="13" t="n">
        <v>45205</v>
      </c>
      <c r="F2464" s="13" t="n">
        <v>46300</v>
      </c>
      <c r="G2464" s="2" t="s">
        <v>118</v>
      </c>
      <c r="H2464" s="2" t="s">
        <v>145</v>
      </c>
      <c r="I2464" s="2" t="s">
        <v>109</v>
      </c>
      <c r="J2464" s="2" t="s">
        <v>100</v>
      </c>
      <c r="K2464" s="14" t="n">
        <v>6391.73</v>
      </c>
      <c r="L2464" s="2" t="n">
        <f aca="false">IF(E2464="","",ROUND((Indicadores!$B$4-E2464)/365.25,1))</f>
        <v>3</v>
      </c>
      <c r="M2464" s="2" t="str">
        <f aca="false">IF(E2464="","Virtual",IF(L2464&gt;=Indicadores!$B$6,"Fim de Vida",IF(L2464&gt;=Indicadores!$B$5,"Envelhecendo","Atual")))</f>
        <v>Envelhecendo</v>
      </c>
      <c r="N2464" s="2" t="str">
        <f aca="false">IF(F2464="","N/A",IF(F2464&lt;Indicadores!$B$4,"Vencida","Vigente"))</f>
        <v>Vencida</v>
      </c>
      <c r="O2464" s="2" t="str">
        <f aca="false">INDEX(Locais!$B$2:$B$13,MATCH(H2464,Locais!$A$2:$A$13,0))</f>
        <v>Regional - Belém</v>
      </c>
      <c r="P2464" s="2" t="str">
        <f aca="false">INDEX(Locais!$C$2:$C$13,MATCH(H2464,Locais!$A$2:$A$13,0))</f>
        <v>Norte</v>
      </c>
    </row>
    <row r="2465" customFormat="false" ht="15" hidden="false" customHeight="false" outlineLevel="0" collapsed="false">
      <c r="A2465" s="2" t="s">
        <v>2601</v>
      </c>
      <c r="B2465" s="2" t="s">
        <v>68</v>
      </c>
      <c r="C2465" s="2" t="s">
        <v>96</v>
      </c>
      <c r="D2465" s="2" t="s">
        <v>132</v>
      </c>
      <c r="E2465" s="13" t="n">
        <v>44384</v>
      </c>
      <c r="F2465" s="13" t="n">
        <v>45479</v>
      </c>
      <c r="G2465" s="2" t="s">
        <v>32</v>
      </c>
      <c r="H2465" s="2" t="s">
        <v>139</v>
      </c>
      <c r="I2465" s="2" t="s">
        <v>124</v>
      </c>
      <c r="J2465" s="2" t="s">
        <v>100</v>
      </c>
      <c r="K2465" s="14" t="n">
        <v>4917.73</v>
      </c>
      <c r="L2465" s="2" t="n">
        <f aca="false">IF(E2465="","",ROUND((Indicadores!$B$4-E2465)/365.25,1))</f>
        <v>5.3</v>
      </c>
      <c r="M2465" s="2" t="str">
        <f aca="false">IF(E2465="","Virtual",IF(L2465&gt;=Indicadores!$B$6,"Fim de Vida",IF(L2465&gt;=Indicadores!$B$5,"Envelhecendo","Atual")))</f>
        <v>Fim de Vida</v>
      </c>
      <c r="N2465" s="2" t="str">
        <f aca="false">IF(F2465="","N/A",IF(F2465&lt;Indicadores!$B$4,"Vencida","Vigente"))</f>
        <v>Vencida</v>
      </c>
      <c r="O2465" s="2" t="str">
        <f aca="false">INDEX(Locais!$B$2:$B$13,MATCH(H2465,Locais!$A$2:$A$13,0))</f>
        <v>Regional - Rio de Janeiro</v>
      </c>
      <c r="P2465" s="2" t="str">
        <f aca="false">INDEX(Locais!$C$2:$C$13,MATCH(H2465,Locais!$A$2:$A$13,0))</f>
        <v>Sudeste</v>
      </c>
    </row>
    <row r="2466" customFormat="false" ht="15" hidden="false" customHeight="false" outlineLevel="0" collapsed="false">
      <c r="A2466" s="2" t="s">
        <v>2602</v>
      </c>
      <c r="B2466" s="2" t="s">
        <v>69</v>
      </c>
      <c r="C2466" s="2" t="s">
        <v>96</v>
      </c>
      <c r="D2466" s="2" t="s">
        <v>117</v>
      </c>
      <c r="E2466" s="13" t="n">
        <v>45988</v>
      </c>
      <c r="F2466" s="13" t="n">
        <v>47083</v>
      </c>
      <c r="G2466" s="2" t="s">
        <v>32</v>
      </c>
      <c r="H2466" s="2" t="s">
        <v>139</v>
      </c>
      <c r="I2466" s="2" t="s">
        <v>124</v>
      </c>
      <c r="J2466" s="2" t="s">
        <v>100</v>
      </c>
      <c r="K2466" s="14" t="n">
        <v>10354.57</v>
      </c>
      <c r="L2466" s="2" t="n">
        <f aca="false">IF(E2466="","",ROUND((Indicadores!$B$4-E2466)/365.25,1))</f>
        <v>0.9</v>
      </c>
      <c r="M2466" s="2" t="str">
        <f aca="false">IF(E2466="","Virtual",IF(L2466&gt;=Indicadores!$B$6,"Fim de Vida",IF(L2466&gt;=Indicadores!$B$5,"Envelhecendo","Atual")))</f>
        <v>Atual</v>
      </c>
      <c r="N2466" s="2" t="str">
        <f aca="false">IF(F2466="","N/A",IF(F2466&lt;Indicadores!$B$4,"Vencida","Vigente"))</f>
        <v>Vigente</v>
      </c>
      <c r="O2466" s="2" t="str">
        <f aca="false">INDEX(Locais!$B$2:$B$13,MATCH(H2466,Locais!$A$2:$A$13,0))</f>
        <v>Regional - Rio de Janeiro</v>
      </c>
      <c r="P2466" s="2" t="str">
        <f aca="false">INDEX(Locais!$C$2:$C$13,MATCH(H2466,Locais!$A$2:$A$13,0))</f>
        <v>Sudeste</v>
      </c>
    </row>
    <row r="2467" customFormat="false" ht="15" hidden="false" customHeight="false" outlineLevel="0" collapsed="false">
      <c r="A2467" s="2" t="s">
        <v>2603</v>
      </c>
      <c r="B2467" s="2" t="s">
        <v>68</v>
      </c>
      <c r="C2467" s="2" t="s">
        <v>126</v>
      </c>
      <c r="D2467" s="2" t="s">
        <v>127</v>
      </c>
      <c r="E2467" s="13" t="n">
        <v>45586</v>
      </c>
      <c r="F2467" s="13" t="n">
        <v>46681</v>
      </c>
      <c r="G2467" s="2" t="s">
        <v>32</v>
      </c>
      <c r="H2467" s="2" t="s">
        <v>108</v>
      </c>
      <c r="I2467" s="2" t="s">
        <v>130</v>
      </c>
      <c r="J2467" s="2" t="s">
        <v>100</v>
      </c>
      <c r="K2467" s="14" t="n">
        <v>5354.5</v>
      </c>
      <c r="L2467" s="2" t="n">
        <f aca="false">IF(E2467="","",ROUND((Indicadores!$B$4-E2467)/365.25,1))</f>
        <v>2</v>
      </c>
      <c r="M2467" s="2" t="str">
        <f aca="false">IF(E2467="","Virtual",IF(L2467&gt;=Indicadores!$B$6,"Fim de Vida",IF(L2467&gt;=Indicadores!$B$5,"Envelhecendo","Atual")))</f>
        <v>Atual</v>
      </c>
      <c r="N2467" s="2" t="str">
        <f aca="false">IF(F2467="","N/A",IF(F2467&lt;Indicadores!$B$4,"Vencida","Vigente"))</f>
        <v>Vigente</v>
      </c>
      <c r="O2467" s="2" t="str">
        <f aca="false">INDEX(Locais!$B$2:$B$13,MATCH(H2467,Locais!$A$2:$A$13,0))</f>
        <v>Regional - Porto Alegre</v>
      </c>
      <c r="P2467" s="2" t="str">
        <f aca="false">INDEX(Locais!$C$2:$C$13,MATCH(H2467,Locais!$A$2:$A$13,0))</f>
        <v>Sul</v>
      </c>
    </row>
    <row r="2468" customFormat="false" ht="15" hidden="false" customHeight="false" outlineLevel="0" collapsed="false">
      <c r="A2468" s="2" t="s">
        <v>2604</v>
      </c>
      <c r="B2468" s="2" t="s">
        <v>71</v>
      </c>
      <c r="C2468" s="2" t="s">
        <v>96</v>
      </c>
      <c r="D2468" s="2" t="s">
        <v>171</v>
      </c>
      <c r="E2468" s="13" t="n">
        <v>45534</v>
      </c>
      <c r="F2468" s="13" t="n">
        <v>46629</v>
      </c>
      <c r="G2468" s="2" t="s">
        <v>135</v>
      </c>
      <c r="H2468" s="2" t="s">
        <v>165</v>
      </c>
      <c r="I2468" s="2" t="s">
        <v>133</v>
      </c>
      <c r="J2468" s="2" t="s">
        <v>137</v>
      </c>
      <c r="K2468" s="14" t="n">
        <v>2142.92</v>
      </c>
      <c r="L2468" s="2" t="n">
        <f aca="false">IF(E2468="","",ROUND((Indicadores!$B$4-E2468)/365.25,1))</f>
        <v>2.1</v>
      </c>
      <c r="M2468" s="2" t="str">
        <f aca="false">IF(E2468="","Virtual",IF(L2468&gt;=Indicadores!$B$6,"Fim de Vida",IF(L2468&gt;=Indicadores!$B$5,"Envelhecendo","Atual")))</f>
        <v>Atual</v>
      </c>
      <c r="N2468" s="2" t="str">
        <f aca="false">IF(F2468="","N/A",IF(F2468&lt;Indicadores!$B$4,"Vencida","Vigente"))</f>
        <v>Vigente</v>
      </c>
      <c r="O2468" s="2" t="str">
        <f aca="false">INDEX(Locais!$B$2:$B$13,MATCH(H2468,Locais!$A$2:$A$13,0))</f>
        <v>Regional - Salvador</v>
      </c>
      <c r="P2468" s="2" t="str">
        <f aca="false">INDEX(Locais!$C$2:$C$13,MATCH(H2468,Locais!$A$2:$A$13,0))</f>
        <v>Nordeste</v>
      </c>
    </row>
    <row r="2469" customFormat="false" ht="15" hidden="false" customHeight="false" outlineLevel="0" collapsed="false">
      <c r="A2469" s="2" t="s">
        <v>2605</v>
      </c>
      <c r="B2469" s="2" t="s">
        <v>69</v>
      </c>
      <c r="C2469" s="2" t="s">
        <v>102</v>
      </c>
      <c r="D2469" s="2" t="s">
        <v>113</v>
      </c>
      <c r="E2469" s="13" t="n">
        <v>45466</v>
      </c>
      <c r="F2469" s="13" t="n">
        <v>46561</v>
      </c>
      <c r="G2469" s="2" t="s">
        <v>32</v>
      </c>
      <c r="H2469" s="2" t="s">
        <v>98</v>
      </c>
      <c r="I2469" s="2" t="s">
        <v>133</v>
      </c>
      <c r="J2469" s="2" t="s">
        <v>100</v>
      </c>
      <c r="K2469" s="14" t="n">
        <v>10901.44</v>
      </c>
      <c r="L2469" s="2" t="n">
        <f aca="false">IF(E2469="","",ROUND((Indicadores!$B$4-E2469)/365.25,1))</f>
        <v>2.3</v>
      </c>
      <c r="M2469" s="2" t="str">
        <f aca="false">IF(E2469="","Virtual",IF(L2469&gt;=Indicadores!$B$6,"Fim de Vida",IF(L2469&gt;=Indicadores!$B$5,"Envelhecendo","Atual")))</f>
        <v>Atual</v>
      </c>
      <c r="N2469" s="2" t="str">
        <f aca="false">IF(F2469="","N/A",IF(F2469&lt;Indicadores!$B$4,"Vencida","Vigente"))</f>
        <v>Vigente</v>
      </c>
      <c r="O2469" s="2" t="str">
        <f aca="false">INDEX(Locais!$B$2:$B$13,MATCH(H2469,Locais!$A$2:$A$13,0))</f>
        <v>Sede - Brasília</v>
      </c>
      <c r="P2469" s="2" t="str">
        <f aca="false">INDEX(Locais!$C$2:$C$13,MATCH(H2469,Locais!$A$2:$A$13,0))</f>
        <v>Centro-Oeste</v>
      </c>
    </row>
    <row r="2470" customFormat="false" ht="15" hidden="false" customHeight="false" outlineLevel="0" collapsed="false">
      <c r="A2470" s="2" t="s">
        <v>2606</v>
      </c>
      <c r="B2470" s="2" t="s">
        <v>68</v>
      </c>
      <c r="C2470" s="2" t="s">
        <v>126</v>
      </c>
      <c r="D2470" s="2" t="s">
        <v>127</v>
      </c>
      <c r="E2470" s="13" t="n">
        <v>45696</v>
      </c>
      <c r="F2470" s="13" t="n">
        <v>46791</v>
      </c>
      <c r="G2470" s="2" t="s">
        <v>32</v>
      </c>
      <c r="H2470" s="2" t="s">
        <v>165</v>
      </c>
      <c r="I2470" s="2" t="s">
        <v>124</v>
      </c>
      <c r="J2470" s="2" t="s">
        <v>100</v>
      </c>
      <c r="K2470" s="14" t="n">
        <v>5907.78</v>
      </c>
      <c r="L2470" s="2" t="n">
        <f aca="false">IF(E2470="","",ROUND((Indicadores!$B$4-E2470)/365.25,1))</f>
        <v>1.7</v>
      </c>
      <c r="M2470" s="2" t="str">
        <f aca="false">IF(E2470="","Virtual",IF(L2470&gt;=Indicadores!$B$6,"Fim de Vida",IF(L2470&gt;=Indicadores!$B$5,"Envelhecendo","Atual")))</f>
        <v>Atual</v>
      </c>
      <c r="N2470" s="2" t="str">
        <f aca="false">IF(F2470="","N/A",IF(F2470&lt;Indicadores!$B$4,"Vencida","Vigente"))</f>
        <v>Vigente</v>
      </c>
      <c r="O2470" s="2" t="str">
        <f aca="false">INDEX(Locais!$B$2:$B$13,MATCH(H2470,Locais!$A$2:$A$13,0))</f>
        <v>Regional - Salvador</v>
      </c>
      <c r="P2470" s="2" t="str">
        <f aca="false">INDEX(Locais!$C$2:$C$13,MATCH(H2470,Locais!$A$2:$A$13,0))</f>
        <v>Nordeste</v>
      </c>
    </row>
    <row r="2471" customFormat="false" ht="15" hidden="false" customHeight="false" outlineLevel="0" collapsed="false">
      <c r="A2471" s="2" t="s">
        <v>2607</v>
      </c>
      <c r="B2471" s="2" t="s">
        <v>69</v>
      </c>
      <c r="C2471" s="2" t="s">
        <v>96</v>
      </c>
      <c r="D2471" s="2" t="s">
        <v>97</v>
      </c>
      <c r="E2471" s="13" t="n">
        <v>45256</v>
      </c>
      <c r="F2471" s="13" t="n">
        <v>46351</v>
      </c>
      <c r="G2471" s="2" t="s">
        <v>32</v>
      </c>
      <c r="H2471" s="2" t="s">
        <v>119</v>
      </c>
      <c r="I2471" s="2" t="s">
        <v>99</v>
      </c>
      <c r="J2471" s="2" t="s">
        <v>100</v>
      </c>
      <c r="K2471" s="14" t="n">
        <v>7911.91</v>
      </c>
      <c r="L2471" s="2" t="n">
        <f aca="false">IF(E2471="","",ROUND((Indicadores!$B$4-E2471)/365.25,1))</f>
        <v>2.9</v>
      </c>
      <c r="M2471" s="2" t="str">
        <f aca="false">IF(E2471="","Virtual",IF(L2471&gt;=Indicadores!$B$6,"Fim de Vida",IF(L2471&gt;=Indicadores!$B$5,"Envelhecendo","Atual")))</f>
        <v>Atual</v>
      </c>
      <c r="N2471" s="2" t="str">
        <f aca="false">IF(F2471="","N/A",IF(F2471&lt;Indicadores!$B$4,"Vencida","Vigente"))</f>
        <v>Vigente</v>
      </c>
      <c r="O2471" s="2" t="str">
        <f aca="false">INDEX(Locais!$B$2:$B$13,MATCH(H2471,Locais!$A$2:$A$13,0))</f>
        <v>Regional - São Paulo</v>
      </c>
      <c r="P2471" s="2" t="str">
        <f aca="false">INDEX(Locais!$C$2:$C$13,MATCH(H2471,Locais!$A$2:$A$13,0))</f>
        <v>Sudeste</v>
      </c>
    </row>
    <row r="2472" customFormat="false" ht="15" hidden="false" customHeight="false" outlineLevel="0" collapsed="false">
      <c r="A2472" s="2" t="s">
        <v>2608</v>
      </c>
      <c r="B2472" s="2" t="s">
        <v>69</v>
      </c>
      <c r="C2472" s="2" t="s">
        <v>96</v>
      </c>
      <c r="D2472" s="2" t="s">
        <v>97</v>
      </c>
      <c r="E2472" s="13" t="n">
        <v>42934</v>
      </c>
      <c r="F2472" s="13" t="n">
        <v>44029</v>
      </c>
      <c r="G2472" s="2" t="s">
        <v>32</v>
      </c>
      <c r="H2472" s="2" t="s">
        <v>165</v>
      </c>
      <c r="I2472" s="2" t="s">
        <v>115</v>
      </c>
      <c r="J2472" s="2" t="s">
        <v>100</v>
      </c>
      <c r="K2472" s="14" t="n">
        <v>7549.88</v>
      </c>
      <c r="L2472" s="2" t="n">
        <f aca="false">IF(E2472="","",ROUND((Indicadores!$B$4-E2472)/365.25,1))</f>
        <v>9.3</v>
      </c>
      <c r="M2472" s="2" t="str">
        <f aca="false">IF(E2472="","Virtual",IF(L2472&gt;=Indicadores!$B$6,"Fim de Vida",IF(L2472&gt;=Indicadores!$B$5,"Envelhecendo","Atual")))</f>
        <v>Fim de Vida</v>
      </c>
      <c r="N2472" s="2" t="str">
        <f aca="false">IF(F2472="","N/A",IF(F2472&lt;Indicadores!$B$4,"Vencida","Vigente"))</f>
        <v>Vencida</v>
      </c>
      <c r="O2472" s="2" t="str">
        <f aca="false">INDEX(Locais!$B$2:$B$13,MATCH(H2472,Locais!$A$2:$A$13,0))</f>
        <v>Regional - Salvador</v>
      </c>
      <c r="P2472" s="2" t="str">
        <f aca="false">INDEX(Locais!$C$2:$C$13,MATCH(H2472,Locais!$A$2:$A$13,0))</f>
        <v>Nordeste</v>
      </c>
    </row>
    <row r="2473" customFormat="false" ht="15" hidden="false" customHeight="false" outlineLevel="0" collapsed="false">
      <c r="A2473" s="2" t="s">
        <v>2609</v>
      </c>
      <c r="B2473" s="2" t="s">
        <v>68</v>
      </c>
      <c r="C2473" s="2" t="s">
        <v>96</v>
      </c>
      <c r="D2473" s="2" t="s">
        <v>107</v>
      </c>
      <c r="E2473" s="13" t="n">
        <v>45539</v>
      </c>
      <c r="F2473" s="13" t="n">
        <v>46634</v>
      </c>
      <c r="G2473" s="2" t="s">
        <v>32</v>
      </c>
      <c r="H2473" s="2" t="s">
        <v>119</v>
      </c>
      <c r="I2473" s="2" t="s">
        <v>111</v>
      </c>
      <c r="J2473" s="2" t="s">
        <v>100</v>
      </c>
      <c r="K2473" s="14" t="n">
        <v>5100.34</v>
      </c>
      <c r="L2473" s="2" t="n">
        <f aca="false">IF(E2473="","",ROUND((Indicadores!$B$4-E2473)/365.25,1))</f>
        <v>2.1</v>
      </c>
      <c r="M2473" s="2" t="str">
        <f aca="false">IF(E2473="","Virtual",IF(L2473&gt;=Indicadores!$B$6,"Fim de Vida",IF(L2473&gt;=Indicadores!$B$5,"Envelhecendo","Atual")))</f>
        <v>Atual</v>
      </c>
      <c r="N2473" s="2" t="str">
        <f aca="false">IF(F2473="","N/A",IF(F2473&lt;Indicadores!$B$4,"Vencida","Vigente"))</f>
        <v>Vigente</v>
      </c>
      <c r="O2473" s="2" t="str">
        <f aca="false">INDEX(Locais!$B$2:$B$13,MATCH(H2473,Locais!$A$2:$A$13,0))</f>
        <v>Regional - São Paulo</v>
      </c>
      <c r="P2473" s="2" t="str">
        <f aca="false">INDEX(Locais!$C$2:$C$13,MATCH(H2473,Locais!$A$2:$A$13,0))</f>
        <v>Sudeste</v>
      </c>
    </row>
    <row r="2474" customFormat="false" ht="15" hidden="false" customHeight="false" outlineLevel="0" collapsed="false">
      <c r="A2474" s="2" t="s">
        <v>2610</v>
      </c>
      <c r="B2474" s="2" t="s">
        <v>69</v>
      </c>
      <c r="C2474" s="2" t="s">
        <v>96</v>
      </c>
      <c r="D2474" s="2" t="s">
        <v>117</v>
      </c>
      <c r="E2474" s="13" t="n">
        <v>44546</v>
      </c>
      <c r="F2474" s="13" t="n">
        <v>45641</v>
      </c>
      <c r="G2474" s="2" t="s">
        <v>32</v>
      </c>
      <c r="H2474" s="2" t="s">
        <v>165</v>
      </c>
      <c r="I2474" s="2" t="s">
        <v>142</v>
      </c>
      <c r="J2474" s="2" t="s">
        <v>100</v>
      </c>
      <c r="K2474" s="14" t="n">
        <v>10388.98</v>
      </c>
      <c r="L2474" s="2" t="n">
        <f aca="false">IF(E2474="","",ROUND((Indicadores!$B$4-E2474)/365.25,1))</f>
        <v>4.8</v>
      </c>
      <c r="M2474" s="2" t="str">
        <f aca="false">IF(E2474="","Virtual",IF(L2474&gt;=Indicadores!$B$6,"Fim de Vida",IF(L2474&gt;=Indicadores!$B$5,"Envelhecendo","Atual")))</f>
        <v>Envelhecendo</v>
      </c>
      <c r="N2474" s="2" t="str">
        <f aca="false">IF(F2474="","N/A",IF(F2474&lt;Indicadores!$B$4,"Vencida","Vigente"))</f>
        <v>Vencida</v>
      </c>
      <c r="O2474" s="2" t="str">
        <f aca="false">INDEX(Locais!$B$2:$B$13,MATCH(H2474,Locais!$A$2:$A$13,0))</f>
        <v>Regional - Salvador</v>
      </c>
      <c r="P2474" s="2" t="str">
        <f aca="false">INDEX(Locais!$C$2:$C$13,MATCH(H2474,Locais!$A$2:$A$13,0))</f>
        <v>Nordeste</v>
      </c>
    </row>
    <row r="2475" customFormat="false" ht="15" hidden="false" customHeight="false" outlineLevel="0" collapsed="false">
      <c r="A2475" s="2" t="s">
        <v>2611</v>
      </c>
      <c r="B2475" s="2" t="s">
        <v>69</v>
      </c>
      <c r="C2475" s="2" t="s">
        <v>96</v>
      </c>
      <c r="D2475" s="2" t="s">
        <v>117</v>
      </c>
      <c r="E2475" s="13" t="n">
        <v>45735</v>
      </c>
      <c r="F2475" s="13" t="n">
        <v>46830</v>
      </c>
      <c r="G2475" s="2" t="s">
        <v>32</v>
      </c>
      <c r="H2475" s="2" t="s">
        <v>141</v>
      </c>
      <c r="I2475" s="2" t="s">
        <v>111</v>
      </c>
      <c r="J2475" s="2" t="s">
        <v>100</v>
      </c>
      <c r="K2475" s="14" t="n">
        <v>7231.23</v>
      </c>
      <c r="L2475" s="2" t="n">
        <f aca="false">IF(E2475="","",ROUND((Indicadores!$B$4-E2475)/365.25,1))</f>
        <v>1.6</v>
      </c>
      <c r="M2475" s="2" t="str">
        <f aca="false">IF(E2475="","Virtual",IF(L2475&gt;=Indicadores!$B$6,"Fim de Vida",IF(L2475&gt;=Indicadores!$B$5,"Envelhecendo","Atual")))</f>
        <v>Atual</v>
      </c>
      <c r="N2475" s="2" t="str">
        <f aca="false">IF(F2475="","N/A",IF(F2475&lt;Indicadores!$B$4,"Vencida","Vigente"))</f>
        <v>Vigente</v>
      </c>
      <c r="O2475" s="2" t="str">
        <f aca="false">INDEX(Locais!$B$2:$B$13,MATCH(H2475,Locais!$A$2:$A$13,0))</f>
        <v>Regional - Curitiba</v>
      </c>
      <c r="P2475" s="2" t="str">
        <f aca="false">INDEX(Locais!$C$2:$C$13,MATCH(H2475,Locais!$A$2:$A$13,0))</f>
        <v>Sul</v>
      </c>
    </row>
    <row r="2476" customFormat="false" ht="15" hidden="false" customHeight="false" outlineLevel="0" collapsed="false">
      <c r="A2476" s="2" t="s">
        <v>2612</v>
      </c>
      <c r="B2476" s="2" t="s">
        <v>68</v>
      </c>
      <c r="C2476" s="2" t="s">
        <v>126</v>
      </c>
      <c r="D2476" s="2" t="s">
        <v>127</v>
      </c>
      <c r="E2476" s="13" t="n">
        <v>43541</v>
      </c>
      <c r="F2476" s="13" t="n">
        <v>44636</v>
      </c>
      <c r="G2476" s="2" t="s">
        <v>32</v>
      </c>
      <c r="H2476" s="2" t="s">
        <v>98</v>
      </c>
      <c r="I2476" s="2" t="s">
        <v>133</v>
      </c>
      <c r="J2476" s="2" t="s">
        <v>100</v>
      </c>
      <c r="K2476" s="14" t="n">
        <v>5895.82</v>
      </c>
      <c r="L2476" s="2" t="n">
        <f aca="false">IF(E2476="","",ROUND((Indicadores!$B$4-E2476)/365.25,1))</f>
        <v>7.6</v>
      </c>
      <c r="M2476" s="2" t="str">
        <f aca="false">IF(E2476="","Virtual",IF(L2476&gt;=Indicadores!$B$6,"Fim de Vida",IF(L2476&gt;=Indicadores!$B$5,"Envelhecendo","Atual")))</f>
        <v>Fim de Vida</v>
      </c>
      <c r="N2476" s="2" t="str">
        <f aca="false">IF(F2476="","N/A",IF(F2476&lt;Indicadores!$B$4,"Vencida","Vigente"))</f>
        <v>Vencida</v>
      </c>
      <c r="O2476" s="2" t="str">
        <f aca="false">INDEX(Locais!$B$2:$B$13,MATCH(H2476,Locais!$A$2:$A$13,0))</f>
        <v>Sede - Brasília</v>
      </c>
      <c r="P2476" s="2" t="str">
        <f aca="false">INDEX(Locais!$C$2:$C$13,MATCH(H2476,Locais!$A$2:$A$13,0))</f>
        <v>Centro-Oeste</v>
      </c>
    </row>
    <row r="2477" customFormat="false" ht="15" hidden="false" customHeight="false" outlineLevel="0" collapsed="false">
      <c r="A2477" s="2" t="s">
        <v>2613</v>
      </c>
      <c r="B2477" s="2" t="s">
        <v>68</v>
      </c>
      <c r="C2477" s="2" t="s">
        <v>126</v>
      </c>
      <c r="D2477" s="2" t="s">
        <v>127</v>
      </c>
      <c r="E2477" s="13" t="n">
        <v>45088</v>
      </c>
      <c r="F2477" s="13" t="n">
        <v>46183</v>
      </c>
      <c r="G2477" s="2" t="s">
        <v>32</v>
      </c>
      <c r="H2477" s="2" t="s">
        <v>165</v>
      </c>
      <c r="I2477" s="2" t="s">
        <v>124</v>
      </c>
      <c r="J2477" s="2" t="s">
        <v>100</v>
      </c>
      <c r="K2477" s="14" t="n">
        <v>5698.92</v>
      </c>
      <c r="L2477" s="2" t="n">
        <f aca="false">IF(E2477="","",ROUND((Indicadores!$B$4-E2477)/365.25,1))</f>
        <v>3.4</v>
      </c>
      <c r="M2477" s="2" t="str">
        <f aca="false">IF(E2477="","Virtual",IF(L2477&gt;=Indicadores!$B$6,"Fim de Vida",IF(L2477&gt;=Indicadores!$B$5,"Envelhecendo","Atual")))</f>
        <v>Envelhecendo</v>
      </c>
      <c r="N2477" s="2" t="str">
        <f aca="false">IF(F2477="","N/A",IF(F2477&lt;Indicadores!$B$4,"Vencida","Vigente"))</f>
        <v>Vencida</v>
      </c>
      <c r="O2477" s="2" t="str">
        <f aca="false">INDEX(Locais!$B$2:$B$13,MATCH(H2477,Locais!$A$2:$A$13,0))</f>
        <v>Regional - Salvador</v>
      </c>
      <c r="P2477" s="2" t="str">
        <f aca="false">INDEX(Locais!$C$2:$C$13,MATCH(H2477,Locais!$A$2:$A$13,0))</f>
        <v>Nordeste</v>
      </c>
    </row>
    <row r="2478" customFormat="false" ht="15" hidden="false" customHeight="false" outlineLevel="0" collapsed="false">
      <c r="A2478" s="2" t="s">
        <v>2614</v>
      </c>
      <c r="B2478" s="2" t="s">
        <v>68</v>
      </c>
      <c r="C2478" s="2" t="s">
        <v>126</v>
      </c>
      <c r="D2478" s="2" t="s">
        <v>127</v>
      </c>
      <c r="E2478" s="13" t="n">
        <v>44676</v>
      </c>
      <c r="F2478" s="13" t="n">
        <v>45771</v>
      </c>
      <c r="G2478" s="2" t="s">
        <v>32</v>
      </c>
      <c r="H2478" s="2" t="s">
        <v>139</v>
      </c>
      <c r="I2478" s="2" t="s">
        <v>111</v>
      </c>
      <c r="J2478" s="2" t="s">
        <v>100</v>
      </c>
      <c r="K2478" s="14" t="n">
        <v>5747.06</v>
      </c>
      <c r="L2478" s="2" t="n">
        <f aca="false">IF(E2478="","",ROUND((Indicadores!$B$4-E2478)/365.25,1))</f>
        <v>4.5</v>
      </c>
      <c r="M2478" s="2" t="str">
        <f aca="false">IF(E2478="","Virtual",IF(L2478&gt;=Indicadores!$B$6,"Fim de Vida",IF(L2478&gt;=Indicadores!$B$5,"Envelhecendo","Atual")))</f>
        <v>Envelhecendo</v>
      </c>
      <c r="N2478" s="2" t="str">
        <f aca="false">IF(F2478="","N/A",IF(F2478&lt;Indicadores!$B$4,"Vencida","Vigente"))</f>
        <v>Vencida</v>
      </c>
      <c r="O2478" s="2" t="str">
        <f aca="false">INDEX(Locais!$B$2:$B$13,MATCH(H2478,Locais!$A$2:$A$13,0))</f>
        <v>Regional - Rio de Janeiro</v>
      </c>
      <c r="P2478" s="2" t="str">
        <f aca="false">INDEX(Locais!$C$2:$C$13,MATCH(H2478,Locais!$A$2:$A$13,0))</f>
        <v>Sudeste</v>
      </c>
    </row>
    <row r="2479" customFormat="false" ht="15" hidden="false" customHeight="false" outlineLevel="0" collapsed="false">
      <c r="A2479" s="2" t="s">
        <v>2615</v>
      </c>
      <c r="B2479" s="2" t="s">
        <v>68</v>
      </c>
      <c r="C2479" s="2" t="s">
        <v>102</v>
      </c>
      <c r="D2479" s="2" t="s">
        <v>103</v>
      </c>
      <c r="E2479" s="13" t="n">
        <v>44097</v>
      </c>
      <c r="F2479" s="13" t="n">
        <v>45192</v>
      </c>
      <c r="G2479" s="2" t="s">
        <v>32</v>
      </c>
      <c r="H2479" s="2" t="s">
        <v>98</v>
      </c>
      <c r="I2479" s="2" t="s">
        <v>124</v>
      </c>
      <c r="J2479" s="2" t="s">
        <v>100</v>
      </c>
      <c r="K2479" s="14" t="n">
        <v>6216.16</v>
      </c>
      <c r="L2479" s="2" t="n">
        <f aca="false">IF(E2479="","",ROUND((Indicadores!$B$4-E2479)/365.25,1))</f>
        <v>6.1</v>
      </c>
      <c r="M2479" s="2" t="str">
        <f aca="false">IF(E2479="","Virtual",IF(L2479&gt;=Indicadores!$B$6,"Fim de Vida",IF(L2479&gt;=Indicadores!$B$5,"Envelhecendo","Atual")))</f>
        <v>Fim de Vida</v>
      </c>
      <c r="N2479" s="2" t="str">
        <f aca="false">IF(F2479="","N/A",IF(F2479&lt;Indicadores!$B$4,"Vencida","Vigente"))</f>
        <v>Vencida</v>
      </c>
      <c r="O2479" s="2" t="str">
        <f aca="false">INDEX(Locais!$B$2:$B$13,MATCH(H2479,Locais!$A$2:$A$13,0))</f>
        <v>Sede - Brasília</v>
      </c>
      <c r="P2479" s="2" t="str">
        <f aca="false">INDEX(Locais!$C$2:$C$13,MATCH(H2479,Locais!$A$2:$A$13,0))</f>
        <v>Centro-Oeste</v>
      </c>
    </row>
    <row r="2480" customFormat="false" ht="15" hidden="false" customHeight="false" outlineLevel="0" collapsed="false">
      <c r="A2480" s="2" t="s">
        <v>2616</v>
      </c>
      <c r="B2480" s="2" t="s">
        <v>68</v>
      </c>
      <c r="C2480" s="2" t="s">
        <v>102</v>
      </c>
      <c r="D2480" s="2" t="s">
        <v>103</v>
      </c>
      <c r="E2480" s="13" t="n">
        <v>43953</v>
      </c>
      <c r="F2480" s="13" t="n">
        <v>45048</v>
      </c>
      <c r="G2480" s="2" t="s">
        <v>32</v>
      </c>
      <c r="H2480" s="2" t="s">
        <v>104</v>
      </c>
      <c r="I2480" s="2" t="s">
        <v>136</v>
      </c>
      <c r="J2480" s="2" t="s">
        <v>100</v>
      </c>
      <c r="K2480" s="14" t="n">
        <v>5647.86</v>
      </c>
      <c r="L2480" s="2" t="n">
        <f aca="false">IF(E2480="","",ROUND((Indicadores!$B$4-E2480)/365.25,1))</f>
        <v>6.5</v>
      </c>
      <c r="M2480" s="2" t="str">
        <f aca="false">IF(E2480="","Virtual",IF(L2480&gt;=Indicadores!$B$6,"Fim de Vida",IF(L2480&gt;=Indicadores!$B$5,"Envelhecendo","Atual")))</f>
        <v>Fim de Vida</v>
      </c>
      <c r="N2480" s="2" t="str">
        <f aca="false">IF(F2480="","N/A",IF(F2480&lt;Indicadores!$B$4,"Vencida","Vigente"))</f>
        <v>Vencida</v>
      </c>
      <c r="O2480" s="2" t="str">
        <f aca="false">INDEX(Locais!$B$2:$B$13,MATCH(H2480,Locais!$A$2:$A$13,0))</f>
        <v>Regional - Fortaleza</v>
      </c>
      <c r="P2480" s="2" t="str">
        <f aca="false">INDEX(Locais!$C$2:$C$13,MATCH(H2480,Locais!$A$2:$A$13,0))</f>
        <v>Nordeste</v>
      </c>
    </row>
    <row r="2481" customFormat="false" ht="15" hidden="false" customHeight="false" outlineLevel="0" collapsed="false">
      <c r="A2481" s="2" t="s">
        <v>2617</v>
      </c>
      <c r="B2481" s="2" t="s">
        <v>68</v>
      </c>
      <c r="C2481" s="2" t="s">
        <v>96</v>
      </c>
      <c r="D2481" s="2" t="s">
        <v>107</v>
      </c>
      <c r="E2481" s="13" t="n">
        <v>44738</v>
      </c>
      <c r="F2481" s="13" t="n">
        <v>45833</v>
      </c>
      <c r="G2481" s="2" t="s">
        <v>32</v>
      </c>
      <c r="H2481" s="2" t="s">
        <v>98</v>
      </c>
      <c r="I2481" s="2" t="s">
        <v>99</v>
      </c>
      <c r="J2481" s="2" t="s">
        <v>100</v>
      </c>
      <c r="K2481" s="14" t="n">
        <v>5212.66</v>
      </c>
      <c r="L2481" s="2" t="n">
        <f aca="false">IF(E2481="","",ROUND((Indicadores!$B$4-E2481)/365.25,1))</f>
        <v>4.3</v>
      </c>
      <c r="M2481" s="2" t="str">
        <f aca="false">IF(E2481="","Virtual",IF(L2481&gt;=Indicadores!$B$6,"Fim de Vida",IF(L2481&gt;=Indicadores!$B$5,"Envelhecendo","Atual")))</f>
        <v>Envelhecendo</v>
      </c>
      <c r="N2481" s="2" t="str">
        <f aca="false">IF(F2481="","N/A",IF(F2481&lt;Indicadores!$B$4,"Vencida","Vigente"))</f>
        <v>Vencida</v>
      </c>
      <c r="O2481" s="2" t="str">
        <f aca="false">INDEX(Locais!$B$2:$B$13,MATCH(H2481,Locais!$A$2:$A$13,0))</f>
        <v>Sede - Brasília</v>
      </c>
      <c r="P2481" s="2" t="str">
        <f aca="false">INDEX(Locais!$C$2:$C$13,MATCH(H2481,Locais!$A$2:$A$13,0))</f>
        <v>Centro-Oeste</v>
      </c>
    </row>
    <row r="2482" customFormat="false" ht="15" hidden="false" customHeight="false" outlineLevel="0" collapsed="false">
      <c r="A2482" s="2" t="s">
        <v>2618</v>
      </c>
      <c r="B2482" s="2" t="s">
        <v>68</v>
      </c>
      <c r="C2482" s="2" t="s">
        <v>126</v>
      </c>
      <c r="D2482" s="2" t="s">
        <v>127</v>
      </c>
      <c r="E2482" s="13" t="n">
        <v>45389</v>
      </c>
      <c r="F2482" s="13" t="n">
        <v>46484</v>
      </c>
      <c r="G2482" s="2" t="s">
        <v>32</v>
      </c>
      <c r="H2482" s="2" t="s">
        <v>119</v>
      </c>
      <c r="I2482" s="2" t="s">
        <v>111</v>
      </c>
      <c r="J2482" s="2" t="s">
        <v>100</v>
      </c>
      <c r="K2482" s="14" t="n">
        <v>5831.02</v>
      </c>
      <c r="L2482" s="2" t="n">
        <f aca="false">IF(E2482="","",ROUND((Indicadores!$B$4-E2482)/365.25,1))</f>
        <v>2.5</v>
      </c>
      <c r="M2482" s="2" t="str">
        <f aca="false">IF(E2482="","Virtual",IF(L2482&gt;=Indicadores!$B$6,"Fim de Vida",IF(L2482&gt;=Indicadores!$B$5,"Envelhecendo","Atual")))</f>
        <v>Atual</v>
      </c>
      <c r="N2482" s="2" t="str">
        <f aca="false">IF(F2482="","N/A",IF(F2482&lt;Indicadores!$B$4,"Vencida","Vigente"))</f>
        <v>Vigente</v>
      </c>
      <c r="O2482" s="2" t="str">
        <f aca="false">INDEX(Locais!$B$2:$B$13,MATCH(H2482,Locais!$A$2:$A$13,0))</f>
        <v>Regional - São Paulo</v>
      </c>
      <c r="P2482" s="2" t="str">
        <f aca="false">INDEX(Locais!$C$2:$C$13,MATCH(H2482,Locais!$A$2:$A$13,0))</f>
        <v>Sudeste</v>
      </c>
    </row>
    <row r="2483" customFormat="false" ht="15" hidden="false" customHeight="false" outlineLevel="0" collapsed="false">
      <c r="A2483" s="2" t="s">
        <v>2619</v>
      </c>
      <c r="B2483" s="2" t="s">
        <v>69</v>
      </c>
      <c r="C2483" s="2" t="s">
        <v>102</v>
      </c>
      <c r="D2483" s="2" t="s">
        <v>113</v>
      </c>
      <c r="E2483" s="13" t="n">
        <v>44496</v>
      </c>
      <c r="F2483" s="13" t="n">
        <v>45591</v>
      </c>
      <c r="G2483" s="2" t="s">
        <v>32</v>
      </c>
      <c r="H2483" s="2" t="s">
        <v>114</v>
      </c>
      <c r="I2483" s="2" t="s">
        <v>142</v>
      </c>
      <c r="J2483" s="2" t="s">
        <v>100</v>
      </c>
      <c r="K2483" s="14" t="n">
        <v>10964.79</v>
      </c>
      <c r="L2483" s="2" t="n">
        <f aca="false">IF(E2483="","",ROUND((Indicadores!$B$4-E2483)/365.25,1))</f>
        <v>5</v>
      </c>
      <c r="M2483" s="2" t="str">
        <f aca="false">IF(E2483="","Virtual",IF(L2483&gt;=Indicadores!$B$6,"Fim de Vida",IF(L2483&gt;=Indicadores!$B$5,"Envelhecendo","Atual")))</f>
        <v>Fim de Vida</v>
      </c>
      <c r="N2483" s="2" t="str">
        <f aca="false">IF(F2483="","N/A",IF(F2483&lt;Indicadores!$B$4,"Vencida","Vigente"))</f>
        <v>Vencida</v>
      </c>
      <c r="O2483" s="2" t="str">
        <f aca="false">INDEX(Locais!$B$2:$B$13,MATCH(H2483,Locais!$A$2:$A$13,0))</f>
        <v>Regional - Belo Horizonte</v>
      </c>
      <c r="P2483" s="2" t="str">
        <f aca="false">INDEX(Locais!$C$2:$C$13,MATCH(H2483,Locais!$A$2:$A$13,0))</f>
        <v>Sudeste</v>
      </c>
    </row>
    <row r="2484" customFormat="false" ht="15" hidden="false" customHeight="false" outlineLevel="0" collapsed="false">
      <c r="A2484" s="2" t="s">
        <v>2620</v>
      </c>
      <c r="B2484" s="2" t="s">
        <v>68</v>
      </c>
      <c r="C2484" s="2" t="s">
        <v>96</v>
      </c>
      <c r="D2484" s="2" t="s">
        <v>107</v>
      </c>
      <c r="E2484" s="13" t="n">
        <v>44301</v>
      </c>
      <c r="F2484" s="13" t="n">
        <v>45396</v>
      </c>
      <c r="G2484" s="2" t="s">
        <v>32</v>
      </c>
      <c r="H2484" s="2" t="s">
        <v>98</v>
      </c>
      <c r="I2484" s="2" t="s">
        <v>130</v>
      </c>
      <c r="J2484" s="2" t="s">
        <v>100</v>
      </c>
      <c r="K2484" s="14" t="n">
        <v>5392.82</v>
      </c>
      <c r="L2484" s="2" t="n">
        <f aca="false">IF(E2484="","",ROUND((Indicadores!$B$4-E2484)/365.25,1))</f>
        <v>5.5</v>
      </c>
      <c r="M2484" s="2" t="str">
        <f aca="false">IF(E2484="","Virtual",IF(L2484&gt;=Indicadores!$B$6,"Fim de Vida",IF(L2484&gt;=Indicadores!$B$5,"Envelhecendo","Atual")))</f>
        <v>Fim de Vida</v>
      </c>
      <c r="N2484" s="2" t="str">
        <f aca="false">IF(F2484="","N/A",IF(F2484&lt;Indicadores!$B$4,"Vencida","Vigente"))</f>
        <v>Vencida</v>
      </c>
      <c r="O2484" s="2" t="str">
        <f aca="false">INDEX(Locais!$B$2:$B$13,MATCH(H2484,Locais!$A$2:$A$13,0))</f>
        <v>Sede - Brasília</v>
      </c>
      <c r="P2484" s="2" t="str">
        <f aca="false">INDEX(Locais!$C$2:$C$13,MATCH(H2484,Locais!$A$2:$A$13,0))</f>
        <v>Centro-Oeste</v>
      </c>
    </row>
    <row r="2485" customFormat="false" ht="15" hidden="false" customHeight="false" outlineLevel="0" collapsed="false">
      <c r="A2485" s="2" t="s">
        <v>2621</v>
      </c>
      <c r="B2485" s="2" t="s">
        <v>69</v>
      </c>
      <c r="C2485" s="2" t="s">
        <v>102</v>
      </c>
      <c r="D2485" s="2" t="s">
        <v>113</v>
      </c>
      <c r="E2485" s="13" t="n">
        <v>45524</v>
      </c>
      <c r="F2485" s="13" t="n">
        <v>46619</v>
      </c>
      <c r="G2485" s="2" t="s">
        <v>32</v>
      </c>
      <c r="H2485" s="2" t="s">
        <v>98</v>
      </c>
      <c r="I2485" s="2" t="s">
        <v>142</v>
      </c>
      <c r="J2485" s="2" t="s">
        <v>100</v>
      </c>
      <c r="K2485" s="14" t="n">
        <v>8658.89</v>
      </c>
      <c r="L2485" s="2" t="n">
        <f aca="false">IF(E2485="","",ROUND((Indicadores!$B$4-E2485)/365.25,1))</f>
        <v>2.2</v>
      </c>
      <c r="M2485" s="2" t="str">
        <f aca="false">IF(E2485="","Virtual",IF(L2485&gt;=Indicadores!$B$6,"Fim de Vida",IF(L2485&gt;=Indicadores!$B$5,"Envelhecendo","Atual")))</f>
        <v>Atual</v>
      </c>
      <c r="N2485" s="2" t="str">
        <f aca="false">IF(F2485="","N/A",IF(F2485&lt;Indicadores!$B$4,"Vencida","Vigente"))</f>
        <v>Vigente</v>
      </c>
      <c r="O2485" s="2" t="str">
        <f aca="false">INDEX(Locais!$B$2:$B$13,MATCH(H2485,Locais!$A$2:$A$13,0))</f>
        <v>Sede - Brasília</v>
      </c>
      <c r="P2485" s="2" t="str">
        <f aca="false">INDEX(Locais!$C$2:$C$13,MATCH(H2485,Locais!$A$2:$A$13,0))</f>
        <v>Centro-Oeste</v>
      </c>
    </row>
    <row r="2486" customFormat="false" ht="15" hidden="false" customHeight="false" outlineLevel="0" collapsed="false">
      <c r="A2486" s="2" t="s">
        <v>2622</v>
      </c>
      <c r="B2486" s="2" t="s">
        <v>68</v>
      </c>
      <c r="C2486" s="2" t="s">
        <v>126</v>
      </c>
      <c r="D2486" s="2" t="s">
        <v>127</v>
      </c>
      <c r="E2486" s="13" t="n">
        <v>44303</v>
      </c>
      <c r="F2486" s="13" t="n">
        <v>45398</v>
      </c>
      <c r="G2486" s="2" t="s">
        <v>32</v>
      </c>
      <c r="H2486" s="2" t="s">
        <v>119</v>
      </c>
      <c r="I2486" s="2" t="s">
        <v>109</v>
      </c>
      <c r="J2486" s="2" t="s">
        <v>100</v>
      </c>
      <c r="K2486" s="14" t="n">
        <v>5020.02</v>
      </c>
      <c r="L2486" s="2" t="n">
        <f aca="false">IF(E2486="","",ROUND((Indicadores!$B$4-E2486)/365.25,1))</f>
        <v>5.5</v>
      </c>
      <c r="M2486" s="2" t="str">
        <f aca="false">IF(E2486="","Virtual",IF(L2486&gt;=Indicadores!$B$6,"Fim de Vida",IF(L2486&gt;=Indicadores!$B$5,"Envelhecendo","Atual")))</f>
        <v>Fim de Vida</v>
      </c>
      <c r="N2486" s="2" t="str">
        <f aca="false">IF(F2486="","N/A",IF(F2486&lt;Indicadores!$B$4,"Vencida","Vigente"))</f>
        <v>Vencida</v>
      </c>
      <c r="O2486" s="2" t="str">
        <f aca="false">INDEX(Locais!$B$2:$B$13,MATCH(H2486,Locais!$A$2:$A$13,0))</f>
        <v>Regional - São Paulo</v>
      </c>
      <c r="P2486" s="2" t="str">
        <f aca="false">INDEX(Locais!$C$2:$C$13,MATCH(H2486,Locais!$A$2:$A$13,0))</f>
        <v>Sudeste</v>
      </c>
    </row>
    <row r="2487" customFormat="false" ht="15" hidden="false" customHeight="false" outlineLevel="0" collapsed="false">
      <c r="A2487" s="2" t="s">
        <v>2623</v>
      </c>
      <c r="B2487" s="2" t="s">
        <v>68</v>
      </c>
      <c r="C2487" s="2" t="s">
        <v>102</v>
      </c>
      <c r="D2487" s="2" t="s">
        <v>103</v>
      </c>
      <c r="E2487" s="13" t="n">
        <v>45801</v>
      </c>
      <c r="F2487" s="13" t="n">
        <v>46896</v>
      </c>
      <c r="G2487" s="2" t="s">
        <v>151</v>
      </c>
      <c r="H2487" s="2" t="s">
        <v>104</v>
      </c>
      <c r="I2487" s="2" t="s">
        <v>133</v>
      </c>
      <c r="J2487" s="2" t="s">
        <v>137</v>
      </c>
      <c r="K2487" s="14" t="n">
        <v>5558.57</v>
      </c>
      <c r="L2487" s="2" t="n">
        <f aca="false">IF(E2487="","",ROUND((Indicadores!$B$4-E2487)/365.25,1))</f>
        <v>1.4</v>
      </c>
      <c r="M2487" s="2" t="str">
        <f aca="false">IF(E2487="","Virtual",IF(L2487&gt;=Indicadores!$B$6,"Fim de Vida",IF(L2487&gt;=Indicadores!$B$5,"Envelhecendo","Atual")))</f>
        <v>Atual</v>
      </c>
      <c r="N2487" s="2" t="str">
        <f aca="false">IF(F2487="","N/A",IF(F2487&lt;Indicadores!$B$4,"Vencida","Vigente"))</f>
        <v>Vigente</v>
      </c>
      <c r="O2487" s="2" t="str">
        <f aca="false">INDEX(Locais!$B$2:$B$13,MATCH(H2487,Locais!$A$2:$A$13,0))</f>
        <v>Regional - Fortaleza</v>
      </c>
      <c r="P2487" s="2" t="str">
        <f aca="false">INDEX(Locais!$C$2:$C$13,MATCH(H2487,Locais!$A$2:$A$13,0))</f>
        <v>Nordeste</v>
      </c>
    </row>
    <row r="2488" customFormat="false" ht="15" hidden="false" customHeight="false" outlineLevel="0" collapsed="false">
      <c r="A2488" s="2" t="s">
        <v>2624</v>
      </c>
      <c r="B2488" s="2" t="s">
        <v>70</v>
      </c>
      <c r="C2488" s="2" t="s">
        <v>126</v>
      </c>
      <c r="D2488" s="2" t="s">
        <v>162</v>
      </c>
      <c r="E2488" s="13" t="n">
        <v>43140</v>
      </c>
      <c r="F2488" s="13" t="n">
        <v>44965</v>
      </c>
      <c r="G2488" s="2" t="s">
        <v>34</v>
      </c>
      <c r="H2488" s="2" t="s">
        <v>104</v>
      </c>
      <c r="I2488" s="2" t="s">
        <v>142</v>
      </c>
      <c r="J2488" s="2" t="s">
        <v>100</v>
      </c>
      <c r="K2488" s="14" t="n">
        <v>17621.08</v>
      </c>
      <c r="L2488" s="2" t="n">
        <f aca="false">IF(E2488="","",ROUND((Indicadores!$B$4-E2488)/365.25,1))</f>
        <v>8.7</v>
      </c>
      <c r="M2488" s="2" t="str">
        <f aca="false">IF(E2488="","Virtual",IF(L2488&gt;=Indicadores!$B$6,"Fim de Vida",IF(L2488&gt;=Indicadores!$B$5,"Envelhecendo","Atual")))</f>
        <v>Fim de Vida</v>
      </c>
      <c r="N2488" s="2" t="str">
        <f aca="false">IF(F2488="","N/A",IF(F2488&lt;Indicadores!$B$4,"Vencida","Vigente"))</f>
        <v>Vencida</v>
      </c>
      <c r="O2488" s="2" t="str">
        <f aca="false">INDEX(Locais!$B$2:$B$13,MATCH(H2488,Locais!$A$2:$A$13,0))</f>
        <v>Regional - Fortaleza</v>
      </c>
      <c r="P2488" s="2" t="str">
        <f aca="false">INDEX(Locais!$C$2:$C$13,MATCH(H2488,Locais!$A$2:$A$13,0))</f>
        <v>Nordeste</v>
      </c>
    </row>
    <row r="2489" customFormat="false" ht="15" hidden="false" customHeight="false" outlineLevel="0" collapsed="false">
      <c r="A2489" s="2" t="s">
        <v>2625</v>
      </c>
      <c r="B2489" s="2" t="s">
        <v>71</v>
      </c>
      <c r="C2489" s="2" t="s">
        <v>126</v>
      </c>
      <c r="D2489" s="2" t="s">
        <v>157</v>
      </c>
      <c r="E2489" s="13" t="n">
        <v>44717</v>
      </c>
      <c r="F2489" s="13" t="n">
        <v>45812</v>
      </c>
      <c r="G2489" s="2" t="s">
        <v>151</v>
      </c>
      <c r="H2489" s="2" t="s">
        <v>128</v>
      </c>
      <c r="I2489" s="2" t="s">
        <v>109</v>
      </c>
      <c r="J2489" s="2" t="s">
        <v>137</v>
      </c>
      <c r="K2489" s="14" t="n">
        <v>2153.88</v>
      </c>
      <c r="L2489" s="2" t="n">
        <f aca="false">IF(E2489="","",ROUND((Indicadores!$B$4-E2489)/365.25,1))</f>
        <v>4.4</v>
      </c>
      <c r="M2489" s="2" t="str">
        <f aca="false">IF(E2489="","Virtual",IF(L2489&gt;=Indicadores!$B$6,"Fim de Vida",IF(L2489&gt;=Indicadores!$B$5,"Envelhecendo","Atual")))</f>
        <v>Envelhecendo</v>
      </c>
      <c r="N2489" s="2" t="str">
        <f aca="false">IF(F2489="","N/A",IF(F2489&lt;Indicadores!$B$4,"Vencida","Vigente"))</f>
        <v>Vencida</v>
      </c>
      <c r="O2489" s="2" t="str">
        <f aca="false">INDEX(Locais!$B$2:$B$13,MATCH(H2489,Locais!$A$2:$A$13,0))</f>
        <v>Regional - Recife</v>
      </c>
      <c r="P2489" s="2" t="str">
        <f aca="false">INDEX(Locais!$C$2:$C$13,MATCH(H2489,Locais!$A$2:$A$13,0))</f>
        <v>Nordeste</v>
      </c>
    </row>
    <row r="2490" customFormat="false" ht="15" hidden="false" customHeight="false" outlineLevel="0" collapsed="false">
      <c r="A2490" s="2" t="s">
        <v>2626</v>
      </c>
      <c r="B2490" s="2" t="s">
        <v>69</v>
      </c>
      <c r="C2490" s="2" t="s">
        <v>96</v>
      </c>
      <c r="D2490" s="2" t="s">
        <v>117</v>
      </c>
      <c r="E2490" s="13" t="n">
        <v>44956</v>
      </c>
      <c r="F2490" s="13" t="n">
        <v>46051</v>
      </c>
      <c r="G2490" s="2" t="s">
        <v>32</v>
      </c>
      <c r="H2490" s="2" t="s">
        <v>128</v>
      </c>
      <c r="I2490" s="2" t="s">
        <v>99</v>
      </c>
      <c r="J2490" s="2" t="s">
        <v>100</v>
      </c>
      <c r="K2490" s="14" t="n">
        <v>9925.29</v>
      </c>
      <c r="L2490" s="2" t="n">
        <f aca="false">IF(E2490="","",ROUND((Indicadores!$B$4-E2490)/365.25,1))</f>
        <v>3.7</v>
      </c>
      <c r="M2490" s="2" t="str">
        <f aca="false">IF(E2490="","Virtual",IF(L2490&gt;=Indicadores!$B$6,"Fim de Vida",IF(L2490&gt;=Indicadores!$B$5,"Envelhecendo","Atual")))</f>
        <v>Envelhecendo</v>
      </c>
      <c r="N2490" s="2" t="str">
        <f aca="false">IF(F2490="","N/A",IF(F2490&lt;Indicadores!$B$4,"Vencida","Vigente"))</f>
        <v>Vencida</v>
      </c>
      <c r="O2490" s="2" t="str">
        <f aca="false">INDEX(Locais!$B$2:$B$13,MATCH(H2490,Locais!$A$2:$A$13,0))</f>
        <v>Regional - Recife</v>
      </c>
      <c r="P2490" s="2" t="str">
        <f aca="false">INDEX(Locais!$C$2:$C$13,MATCH(H2490,Locais!$A$2:$A$13,0))</f>
        <v>Nordeste</v>
      </c>
    </row>
    <row r="2491" customFormat="false" ht="15" hidden="false" customHeight="false" outlineLevel="0" collapsed="false">
      <c r="A2491" s="2" t="s">
        <v>2627</v>
      </c>
      <c r="B2491" s="2" t="s">
        <v>68</v>
      </c>
      <c r="C2491" s="2" t="s">
        <v>96</v>
      </c>
      <c r="D2491" s="2" t="s">
        <v>107</v>
      </c>
      <c r="E2491" s="13" t="n">
        <v>43276</v>
      </c>
      <c r="F2491" s="13" t="n">
        <v>44371</v>
      </c>
      <c r="G2491" s="2" t="s">
        <v>32</v>
      </c>
      <c r="H2491" s="2" t="s">
        <v>119</v>
      </c>
      <c r="I2491" s="2" t="s">
        <v>124</v>
      </c>
      <c r="J2491" s="2" t="s">
        <v>100</v>
      </c>
      <c r="K2491" s="14" t="n">
        <v>4524.23</v>
      </c>
      <c r="L2491" s="2" t="n">
        <f aca="false">IF(E2491="","",ROUND((Indicadores!$B$4-E2491)/365.25,1))</f>
        <v>8.3</v>
      </c>
      <c r="M2491" s="2" t="str">
        <f aca="false">IF(E2491="","Virtual",IF(L2491&gt;=Indicadores!$B$6,"Fim de Vida",IF(L2491&gt;=Indicadores!$B$5,"Envelhecendo","Atual")))</f>
        <v>Fim de Vida</v>
      </c>
      <c r="N2491" s="2" t="str">
        <f aca="false">IF(F2491="","N/A",IF(F2491&lt;Indicadores!$B$4,"Vencida","Vigente"))</f>
        <v>Vencida</v>
      </c>
      <c r="O2491" s="2" t="str">
        <f aca="false">INDEX(Locais!$B$2:$B$13,MATCH(H2491,Locais!$A$2:$A$13,0))</f>
        <v>Regional - São Paulo</v>
      </c>
      <c r="P2491" s="2" t="str">
        <f aca="false">INDEX(Locais!$C$2:$C$13,MATCH(H2491,Locais!$A$2:$A$13,0))</f>
        <v>Sudeste</v>
      </c>
    </row>
    <row r="2492" customFormat="false" ht="15" hidden="false" customHeight="false" outlineLevel="0" collapsed="false">
      <c r="A2492" s="2" t="s">
        <v>2628</v>
      </c>
      <c r="B2492" s="2" t="s">
        <v>71</v>
      </c>
      <c r="C2492" s="2" t="s">
        <v>96</v>
      </c>
      <c r="D2492" s="2" t="s">
        <v>171</v>
      </c>
      <c r="E2492" s="13" t="n">
        <v>45212</v>
      </c>
      <c r="F2492" s="13" t="n">
        <v>46307</v>
      </c>
      <c r="G2492" s="2" t="s">
        <v>32</v>
      </c>
      <c r="H2492" s="2" t="s">
        <v>139</v>
      </c>
      <c r="I2492" s="2" t="s">
        <v>124</v>
      </c>
      <c r="J2492" s="2" t="s">
        <v>100</v>
      </c>
      <c r="K2492" s="14" t="n">
        <v>2877.64</v>
      </c>
      <c r="L2492" s="2" t="n">
        <f aca="false">IF(E2492="","",ROUND((Indicadores!$B$4-E2492)/365.25,1))</f>
        <v>3</v>
      </c>
      <c r="M2492" s="2" t="str">
        <f aca="false">IF(E2492="","Virtual",IF(L2492&gt;=Indicadores!$B$6,"Fim de Vida",IF(L2492&gt;=Indicadores!$B$5,"Envelhecendo","Atual")))</f>
        <v>Envelhecendo</v>
      </c>
      <c r="N2492" s="2" t="str">
        <f aca="false">IF(F2492="","N/A",IF(F2492&lt;Indicadores!$B$4,"Vencida","Vigente"))</f>
        <v>Vencida</v>
      </c>
      <c r="O2492" s="2" t="str">
        <f aca="false">INDEX(Locais!$B$2:$B$13,MATCH(H2492,Locais!$A$2:$A$13,0))</f>
        <v>Regional - Rio de Janeiro</v>
      </c>
      <c r="P2492" s="2" t="str">
        <f aca="false">INDEX(Locais!$C$2:$C$13,MATCH(H2492,Locais!$A$2:$A$13,0))</f>
        <v>Sudeste</v>
      </c>
    </row>
    <row r="2493" customFormat="false" ht="15" hidden="false" customHeight="false" outlineLevel="0" collapsed="false">
      <c r="A2493" s="2" t="s">
        <v>2629</v>
      </c>
      <c r="B2493" s="2" t="s">
        <v>69</v>
      </c>
      <c r="C2493" s="2" t="s">
        <v>96</v>
      </c>
      <c r="D2493" s="2" t="s">
        <v>117</v>
      </c>
      <c r="E2493" s="13" t="n">
        <v>45584</v>
      </c>
      <c r="F2493" s="13" t="n">
        <v>46679</v>
      </c>
      <c r="G2493" s="2" t="s">
        <v>32</v>
      </c>
      <c r="H2493" s="2" t="s">
        <v>119</v>
      </c>
      <c r="I2493" s="2" t="s">
        <v>133</v>
      </c>
      <c r="J2493" s="2" t="s">
        <v>100</v>
      </c>
      <c r="K2493" s="14" t="n">
        <v>8450.31</v>
      </c>
      <c r="L2493" s="2" t="n">
        <f aca="false">IF(E2493="","",ROUND((Indicadores!$B$4-E2493)/365.25,1))</f>
        <v>2</v>
      </c>
      <c r="M2493" s="2" t="str">
        <f aca="false">IF(E2493="","Virtual",IF(L2493&gt;=Indicadores!$B$6,"Fim de Vida",IF(L2493&gt;=Indicadores!$B$5,"Envelhecendo","Atual")))</f>
        <v>Atual</v>
      </c>
      <c r="N2493" s="2" t="str">
        <f aca="false">IF(F2493="","N/A",IF(F2493&lt;Indicadores!$B$4,"Vencida","Vigente"))</f>
        <v>Vigente</v>
      </c>
      <c r="O2493" s="2" t="str">
        <f aca="false">INDEX(Locais!$B$2:$B$13,MATCH(H2493,Locais!$A$2:$A$13,0))</f>
        <v>Regional - São Paulo</v>
      </c>
      <c r="P2493" s="2" t="str">
        <f aca="false">INDEX(Locais!$C$2:$C$13,MATCH(H2493,Locais!$A$2:$A$13,0))</f>
        <v>Sudeste</v>
      </c>
    </row>
    <row r="2494" customFormat="false" ht="15" hidden="false" customHeight="false" outlineLevel="0" collapsed="false">
      <c r="A2494" s="2" t="s">
        <v>2630</v>
      </c>
      <c r="B2494" s="2" t="s">
        <v>70</v>
      </c>
      <c r="C2494" s="2" t="s">
        <v>126</v>
      </c>
      <c r="D2494" s="2" t="s">
        <v>162</v>
      </c>
      <c r="E2494" s="13" t="n">
        <v>44986</v>
      </c>
      <c r="F2494" s="13" t="n">
        <v>46811</v>
      </c>
      <c r="G2494" s="2" t="s">
        <v>36</v>
      </c>
      <c r="H2494" s="2" t="s">
        <v>139</v>
      </c>
      <c r="I2494" s="2" t="s">
        <v>99</v>
      </c>
      <c r="J2494" s="2" t="s">
        <v>100</v>
      </c>
      <c r="K2494" s="14" t="n">
        <v>20028.09</v>
      </c>
      <c r="L2494" s="2" t="n">
        <f aca="false">IF(E2494="","",ROUND((Indicadores!$B$4-E2494)/365.25,1))</f>
        <v>3.6</v>
      </c>
      <c r="M2494" s="2" t="str">
        <f aca="false">IF(E2494="","Virtual",IF(L2494&gt;=Indicadores!$B$6,"Fim de Vida",IF(L2494&gt;=Indicadores!$B$5,"Envelhecendo","Atual")))</f>
        <v>Envelhecendo</v>
      </c>
      <c r="N2494" s="2" t="str">
        <f aca="false">IF(F2494="","N/A",IF(F2494&lt;Indicadores!$B$4,"Vencida","Vigente"))</f>
        <v>Vigente</v>
      </c>
      <c r="O2494" s="2" t="str">
        <f aca="false">INDEX(Locais!$B$2:$B$13,MATCH(H2494,Locais!$A$2:$A$13,0))</f>
        <v>Regional - Rio de Janeiro</v>
      </c>
      <c r="P2494" s="2" t="str">
        <f aca="false">INDEX(Locais!$C$2:$C$13,MATCH(H2494,Locais!$A$2:$A$13,0))</f>
        <v>Sudeste</v>
      </c>
    </row>
    <row r="2495" customFormat="false" ht="15" hidden="false" customHeight="false" outlineLevel="0" collapsed="false">
      <c r="A2495" s="2" t="s">
        <v>2631</v>
      </c>
      <c r="B2495" s="2" t="s">
        <v>71</v>
      </c>
      <c r="C2495" s="2" t="s">
        <v>96</v>
      </c>
      <c r="D2495" s="2" t="s">
        <v>171</v>
      </c>
      <c r="E2495" s="13" t="n">
        <v>45424</v>
      </c>
      <c r="F2495" s="13" t="n">
        <v>46519</v>
      </c>
      <c r="G2495" s="2" t="s">
        <v>118</v>
      </c>
      <c r="H2495" s="2" t="s">
        <v>123</v>
      </c>
      <c r="I2495" s="2" t="s">
        <v>136</v>
      </c>
      <c r="J2495" s="2" t="s">
        <v>100</v>
      </c>
      <c r="K2495" s="14" t="n">
        <v>2573.04</v>
      </c>
      <c r="L2495" s="2" t="n">
        <f aca="false">IF(E2495="","",ROUND((Indicadores!$B$4-E2495)/365.25,1))</f>
        <v>2.4</v>
      </c>
      <c r="M2495" s="2" t="str">
        <f aca="false">IF(E2495="","Virtual",IF(L2495&gt;=Indicadores!$B$6,"Fim de Vida",IF(L2495&gt;=Indicadores!$B$5,"Envelhecendo","Atual")))</f>
        <v>Atual</v>
      </c>
      <c r="N2495" s="2" t="str">
        <f aca="false">IF(F2495="","N/A",IF(F2495&lt;Indicadores!$B$4,"Vencida","Vigente"))</f>
        <v>Vigente</v>
      </c>
      <c r="O2495" s="2" t="str">
        <f aca="false">INDEX(Locais!$B$2:$B$13,MATCH(H2495,Locais!$A$2:$A$13,0))</f>
        <v>Regional - Goiânia</v>
      </c>
      <c r="P2495" s="2" t="str">
        <f aca="false">INDEX(Locais!$C$2:$C$13,MATCH(H2495,Locais!$A$2:$A$13,0))</f>
        <v>Centro-Oeste</v>
      </c>
    </row>
    <row r="2496" customFormat="false" ht="15" hidden="false" customHeight="false" outlineLevel="0" collapsed="false">
      <c r="A2496" s="2" t="s">
        <v>2632</v>
      </c>
      <c r="B2496" s="2" t="s">
        <v>70</v>
      </c>
      <c r="C2496" s="2" t="s">
        <v>126</v>
      </c>
      <c r="D2496" s="2" t="s">
        <v>162</v>
      </c>
      <c r="E2496" s="13" t="n">
        <v>45217</v>
      </c>
      <c r="F2496" s="13" t="n">
        <v>47042</v>
      </c>
      <c r="G2496" s="2" t="s">
        <v>32</v>
      </c>
      <c r="H2496" s="2" t="s">
        <v>141</v>
      </c>
      <c r="I2496" s="2" t="s">
        <v>99</v>
      </c>
      <c r="J2496" s="2" t="s">
        <v>100</v>
      </c>
      <c r="K2496" s="14" t="n">
        <v>18675.82</v>
      </c>
      <c r="L2496" s="2" t="n">
        <f aca="false">IF(E2496="","",ROUND((Indicadores!$B$4-E2496)/365.25,1))</f>
        <v>3</v>
      </c>
      <c r="M2496" s="2" t="str">
        <f aca="false">IF(E2496="","Virtual",IF(L2496&gt;=Indicadores!$B$6,"Fim de Vida",IF(L2496&gt;=Indicadores!$B$5,"Envelhecendo","Atual")))</f>
        <v>Envelhecendo</v>
      </c>
      <c r="N2496" s="2" t="str">
        <f aca="false">IF(F2496="","N/A",IF(F2496&lt;Indicadores!$B$4,"Vencida","Vigente"))</f>
        <v>Vigente</v>
      </c>
      <c r="O2496" s="2" t="str">
        <f aca="false">INDEX(Locais!$B$2:$B$13,MATCH(H2496,Locais!$A$2:$A$13,0))</f>
        <v>Regional - Curitiba</v>
      </c>
      <c r="P2496" s="2" t="str">
        <f aca="false">INDEX(Locais!$C$2:$C$13,MATCH(H2496,Locais!$A$2:$A$13,0))</f>
        <v>Sul</v>
      </c>
    </row>
    <row r="2497" customFormat="false" ht="15" hidden="false" customHeight="false" outlineLevel="0" collapsed="false">
      <c r="A2497" s="2" t="s">
        <v>2633</v>
      </c>
      <c r="B2497" s="2" t="s">
        <v>68</v>
      </c>
      <c r="C2497" s="2" t="s">
        <v>96</v>
      </c>
      <c r="D2497" s="2" t="s">
        <v>132</v>
      </c>
      <c r="E2497" s="13" t="n">
        <v>43897</v>
      </c>
      <c r="F2497" s="13" t="n">
        <v>44992</v>
      </c>
      <c r="G2497" s="2" t="s">
        <v>32</v>
      </c>
      <c r="H2497" s="2" t="s">
        <v>165</v>
      </c>
      <c r="I2497" s="2" t="s">
        <v>109</v>
      </c>
      <c r="J2497" s="2" t="s">
        <v>100</v>
      </c>
      <c r="K2497" s="14" t="n">
        <v>5040.53</v>
      </c>
      <c r="L2497" s="2" t="n">
        <f aca="false">IF(E2497="","",ROUND((Indicadores!$B$4-E2497)/365.25,1))</f>
        <v>6.6</v>
      </c>
      <c r="M2497" s="2" t="str">
        <f aca="false">IF(E2497="","Virtual",IF(L2497&gt;=Indicadores!$B$6,"Fim de Vida",IF(L2497&gt;=Indicadores!$B$5,"Envelhecendo","Atual")))</f>
        <v>Fim de Vida</v>
      </c>
      <c r="N2497" s="2" t="str">
        <f aca="false">IF(F2497="","N/A",IF(F2497&lt;Indicadores!$B$4,"Vencida","Vigente"))</f>
        <v>Vencida</v>
      </c>
      <c r="O2497" s="2" t="str">
        <f aca="false">INDEX(Locais!$B$2:$B$13,MATCH(H2497,Locais!$A$2:$A$13,0))</f>
        <v>Regional - Salvador</v>
      </c>
      <c r="P2497" s="2" t="str">
        <f aca="false">INDEX(Locais!$C$2:$C$13,MATCH(H2497,Locais!$A$2:$A$13,0))</f>
        <v>Nordeste</v>
      </c>
    </row>
    <row r="2498" customFormat="false" ht="15" hidden="false" customHeight="false" outlineLevel="0" collapsed="false">
      <c r="A2498" s="2" t="s">
        <v>2634</v>
      </c>
      <c r="B2498" s="2" t="s">
        <v>70</v>
      </c>
      <c r="C2498" s="2" t="s">
        <v>96</v>
      </c>
      <c r="D2498" s="2" t="s">
        <v>122</v>
      </c>
      <c r="E2498" s="13" t="n">
        <v>45512</v>
      </c>
      <c r="F2498" s="13" t="n">
        <v>47337</v>
      </c>
      <c r="G2498" s="2" t="s">
        <v>32</v>
      </c>
      <c r="H2498" s="2" t="s">
        <v>114</v>
      </c>
      <c r="I2498" s="2" t="s">
        <v>115</v>
      </c>
      <c r="J2498" s="2" t="s">
        <v>100</v>
      </c>
      <c r="K2498" s="14" t="n">
        <v>16656.99</v>
      </c>
      <c r="L2498" s="2" t="n">
        <f aca="false">IF(E2498="","",ROUND((Indicadores!$B$4-E2498)/365.25,1))</f>
        <v>2.2</v>
      </c>
      <c r="M2498" s="2" t="str">
        <f aca="false">IF(E2498="","Virtual",IF(L2498&gt;=Indicadores!$B$6,"Fim de Vida",IF(L2498&gt;=Indicadores!$B$5,"Envelhecendo","Atual")))</f>
        <v>Atual</v>
      </c>
      <c r="N2498" s="2" t="str">
        <f aca="false">IF(F2498="","N/A",IF(F2498&lt;Indicadores!$B$4,"Vencida","Vigente"))</f>
        <v>Vigente</v>
      </c>
      <c r="O2498" s="2" t="str">
        <f aca="false">INDEX(Locais!$B$2:$B$13,MATCH(H2498,Locais!$A$2:$A$13,0))</f>
        <v>Regional - Belo Horizonte</v>
      </c>
      <c r="P2498" s="2" t="str">
        <f aca="false">INDEX(Locais!$C$2:$C$13,MATCH(H2498,Locais!$A$2:$A$13,0))</f>
        <v>Sudeste</v>
      </c>
    </row>
    <row r="2499" customFormat="false" ht="15" hidden="false" customHeight="false" outlineLevel="0" collapsed="false">
      <c r="A2499" s="2" t="s">
        <v>2635</v>
      </c>
      <c r="B2499" s="2" t="s">
        <v>68</v>
      </c>
      <c r="C2499" s="2" t="s">
        <v>126</v>
      </c>
      <c r="D2499" s="2" t="s">
        <v>127</v>
      </c>
      <c r="E2499" s="13" t="n">
        <v>45158</v>
      </c>
      <c r="F2499" s="13" t="n">
        <v>46253</v>
      </c>
      <c r="G2499" s="2" t="s">
        <v>32</v>
      </c>
      <c r="H2499" s="2" t="s">
        <v>104</v>
      </c>
      <c r="I2499" s="2" t="s">
        <v>115</v>
      </c>
      <c r="J2499" s="2" t="s">
        <v>100</v>
      </c>
      <c r="K2499" s="14" t="n">
        <v>4581.74</v>
      </c>
      <c r="L2499" s="2" t="n">
        <f aca="false">IF(E2499="","",ROUND((Indicadores!$B$4-E2499)/365.25,1))</f>
        <v>3.2</v>
      </c>
      <c r="M2499" s="2" t="str">
        <f aca="false">IF(E2499="","Virtual",IF(L2499&gt;=Indicadores!$B$6,"Fim de Vida",IF(L2499&gt;=Indicadores!$B$5,"Envelhecendo","Atual")))</f>
        <v>Envelhecendo</v>
      </c>
      <c r="N2499" s="2" t="str">
        <f aca="false">IF(F2499="","N/A",IF(F2499&lt;Indicadores!$B$4,"Vencida","Vigente"))</f>
        <v>Vencida</v>
      </c>
      <c r="O2499" s="2" t="str">
        <f aca="false">INDEX(Locais!$B$2:$B$13,MATCH(H2499,Locais!$A$2:$A$13,0))</f>
        <v>Regional - Fortaleza</v>
      </c>
      <c r="P2499" s="2" t="str">
        <f aca="false">INDEX(Locais!$C$2:$C$13,MATCH(H2499,Locais!$A$2:$A$13,0))</f>
        <v>Nordeste</v>
      </c>
    </row>
    <row r="2500" customFormat="false" ht="15" hidden="false" customHeight="false" outlineLevel="0" collapsed="false">
      <c r="A2500" s="2" t="s">
        <v>2636</v>
      </c>
      <c r="B2500" s="2" t="s">
        <v>69</v>
      </c>
      <c r="C2500" s="2" t="s">
        <v>96</v>
      </c>
      <c r="D2500" s="2" t="s">
        <v>97</v>
      </c>
      <c r="E2500" s="13" t="n">
        <v>45063</v>
      </c>
      <c r="F2500" s="13" t="n">
        <v>46158</v>
      </c>
      <c r="G2500" s="2" t="s">
        <v>32</v>
      </c>
      <c r="H2500" s="2" t="s">
        <v>119</v>
      </c>
      <c r="I2500" s="2" t="s">
        <v>120</v>
      </c>
      <c r="J2500" s="2" t="s">
        <v>100</v>
      </c>
      <c r="K2500" s="14" t="n">
        <v>8841.1</v>
      </c>
      <c r="L2500" s="2" t="n">
        <f aca="false">IF(E2500="","",ROUND((Indicadores!$B$4-E2500)/365.25,1))</f>
        <v>3.4</v>
      </c>
      <c r="M2500" s="2" t="str">
        <f aca="false">IF(E2500="","Virtual",IF(L2500&gt;=Indicadores!$B$6,"Fim de Vida",IF(L2500&gt;=Indicadores!$B$5,"Envelhecendo","Atual")))</f>
        <v>Envelhecendo</v>
      </c>
      <c r="N2500" s="2" t="str">
        <f aca="false">IF(F2500="","N/A",IF(F2500&lt;Indicadores!$B$4,"Vencida","Vigente"))</f>
        <v>Vencida</v>
      </c>
      <c r="O2500" s="2" t="str">
        <f aca="false">INDEX(Locais!$B$2:$B$13,MATCH(H2500,Locais!$A$2:$A$13,0))</f>
        <v>Regional - São Paulo</v>
      </c>
      <c r="P2500" s="2" t="str">
        <f aca="false">INDEX(Locais!$C$2:$C$13,MATCH(H2500,Locais!$A$2:$A$13,0))</f>
        <v>Sudeste</v>
      </c>
    </row>
    <row r="2501" customFormat="false" ht="15" hidden="false" customHeight="false" outlineLevel="0" collapsed="false">
      <c r="A2501" s="2" t="s">
        <v>2637</v>
      </c>
      <c r="B2501" s="2" t="s">
        <v>69</v>
      </c>
      <c r="C2501" s="2" t="s">
        <v>126</v>
      </c>
      <c r="D2501" s="2" t="s">
        <v>169</v>
      </c>
      <c r="E2501" s="13" t="n">
        <v>45876</v>
      </c>
      <c r="F2501" s="13" t="n">
        <v>46971</v>
      </c>
      <c r="G2501" s="2" t="s">
        <v>32</v>
      </c>
      <c r="H2501" s="2" t="s">
        <v>114</v>
      </c>
      <c r="I2501" s="2" t="s">
        <v>120</v>
      </c>
      <c r="J2501" s="2" t="s">
        <v>100</v>
      </c>
      <c r="K2501" s="14" t="n">
        <v>9951.26</v>
      </c>
      <c r="L2501" s="2" t="n">
        <f aca="false">IF(E2501="","",ROUND((Indicadores!$B$4-E2501)/365.25,1))</f>
        <v>1.2</v>
      </c>
      <c r="M2501" s="2" t="str">
        <f aca="false">IF(E2501="","Virtual",IF(L2501&gt;=Indicadores!$B$6,"Fim de Vida",IF(L2501&gt;=Indicadores!$B$5,"Envelhecendo","Atual")))</f>
        <v>Atual</v>
      </c>
      <c r="N2501" s="2" t="str">
        <f aca="false">IF(F2501="","N/A",IF(F2501&lt;Indicadores!$B$4,"Vencida","Vigente"))</f>
        <v>Vigente</v>
      </c>
      <c r="O2501" s="2" t="str">
        <f aca="false">INDEX(Locais!$B$2:$B$13,MATCH(H2501,Locais!$A$2:$A$13,0))</f>
        <v>Regional - Belo Horizonte</v>
      </c>
      <c r="P2501" s="2" t="str">
        <f aca="false">INDEX(Locais!$C$2:$C$13,MATCH(H2501,Locais!$A$2:$A$13,0))</f>
        <v>Sudeste</v>
      </c>
    </row>
    <row r="2502" customFormat="false" ht="15" hidden="false" customHeight="false" outlineLevel="0" collapsed="false">
      <c r="A2502" s="2" t="s">
        <v>2638</v>
      </c>
      <c r="B2502" s="2" t="s">
        <v>69</v>
      </c>
      <c r="C2502" s="2" t="s">
        <v>96</v>
      </c>
      <c r="D2502" s="2" t="s">
        <v>117</v>
      </c>
      <c r="E2502" s="13" t="n">
        <v>44127</v>
      </c>
      <c r="F2502" s="13" t="n">
        <v>45222</v>
      </c>
      <c r="G2502" s="2" t="s">
        <v>32</v>
      </c>
      <c r="H2502" s="2" t="s">
        <v>98</v>
      </c>
      <c r="I2502" s="2" t="s">
        <v>124</v>
      </c>
      <c r="J2502" s="2" t="s">
        <v>100</v>
      </c>
      <c r="K2502" s="14" t="n">
        <v>8280</v>
      </c>
      <c r="L2502" s="2" t="n">
        <f aca="false">IF(E2502="","",ROUND((Indicadores!$B$4-E2502)/365.25,1))</f>
        <v>6</v>
      </c>
      <c r="M2502" s="2" t="str">
        <f aca="false">IF(E2502="","Virtual",IF(L2502&gt;=Indicadores!$B$6,"Fim de Vida",IF(L2502&gt;=Indicadores!$B$5,"Envelhecendo","Atual")))</f>
        <v>Fim de Vida</v>
      </c>
      <c r="N2502" s="2" t="str">
        <f aca="false">IF(F2502="","N/A",IF(F2502&lt;Indicadores!$B$4,"Vencida","Vigente"))</f>
        <v>Vencida</v>
      </c>
      <c r="O2502" s="2" t="str">
        <f aca="false">INDEX(Locais!$B$2:$B$13,MATCH(H2502,Locais!$A$2:$A$13,0))</f>
        <v>Sede - Brasília</v>
      </c>
      <c r="P2502" s="2" t="str">
        <f aca="false">INDEX(Locais!$C$2:$C$13,MATCH(H2502,Locais!$A$2:$A$13,0))</f>
        <v>Centro-Oeste</v>
      </c>
    </row>
    <row r="2503" customFormat="false" ht="15" hidden="false" customHeight="false" outlineLevel="0" collapsed="false">
      <c r="A2503" s="2" t="s">
        <v>2639</v>
      </c>
      <c r="B2503" s="2" t="s">
        <v>69</v>
      </c>
      <c r="C2503" s="2" t="s">
        <v>102</v>
      </c>
      <c r="D2503" s="2" t="s">
        <v>113</v>
      </c>
      <c r="E2503" s="13" t="n">
        <v>45323</v>
      </c>
      <c r="F2503" s="13" t="n">
        <v>46418</v>
      </c>
      <c r="G2503" s="2" t="s">
        <v>32</v>
      </c>
      <c r="H2503" s="2" t="s">
        <v>108</v>
      </c>
      <c r="I2503" s="2" t="s">
        <v>115</v>
      </c>
      <c r="J2503" s="2" t="s">
        <v>100</v>
      </c>
      <c r="K2503" s="14" t="n">
        <v>7978.77</v>
      </c>
      <c r="L2503" s="2" t="n">
        <f aca="false">IF(E2503="","",ROUND((Indicadores!$B$4-E2503)/365.25,1))</f>
        <v>2.7</v>
      </c>
      <c r="M2503" s="2" t="str">
        <f aca="false">IF(E2503="","Virtual",IF(L2503&gt;=Indicadores!$B$6,"Fim de Vida",IF(L2503&gt;=Indicadores!$B$5,"Envelhecendo","Atual")))</f>
        <v>Atual</v>
      </c>
      <c r="N2503" s="2" t="str">
        <f aca="false">IF(F2503="","N/A",IF(F2503&lt;Indicadores!$B$4,"Vencida","Vigente"))</f>
        <v>Vigente</v>
      </c>
      <c r="O2503" s="2" t="str">
        <f aca="false">INDEX(Locais!$B$2:$B$13,MATCH(H2503,Locais!$A$2:$A$13,0))</f>
        <v>Regional - Porto Alegre</v>
      </c>
      <c r="P2503" s="2" t="str">
        <f aca="false">INDEX(Locais!$C$2:$C$13,MATCH(H2503,Locais!$A$2:$A$13,0))</f>
        <v>Sul</v>
      </c>
    </row>
    <row r="2504" customFormat="false" ht="15" hidden="false" customHeight="false" outlineLevel="0" collapsed="false">
      <c r="A2504" s="2" t="s">
        <v>2640</v>
      </c>
      <c r="B2504" s="2" t="s">
        <v>69</v>
      </c>
      <c r="C2504" s="2" t="s">
        <v>96</v>
      </c>
      <c r="D2504" s="2" t="s">
        <v>117</v>
      </c>
      <c r="E2504" s="13" t="n">
        <v>44008</v>
      </c>
      <c r="F2504" s="13" t="n">
        <v>45103</v>
      </c>
      <c r="G2504" s="2" t="s">
        <v>32</v>
      </c>
      <c r="H2504" s="2" t="s">
        <v>141</v>
      </c>
      <c r="I2504" s="2" t="s">
        <v>130</v>
      </c>
      <c r="J2504" s="2" t="s">
        <v>100</v>
      </c>
      <c r="K2504" s="14" t="n">
        <v>8506.98</v>
      </c>
      <c r="L2504" s="2" t="n">
        <f aca="false">IF(E2504="","",ROUND((Indicadores!$B$4-E2504)/365.25,1))</f>
        <v>6.3</v>
      </c>
      <c r="M2504" s="2" t="str">
        <f aca="false">IF(E2504="","Virtual",IF(L2504&gt;=Indicadores!$B$6,"Fim de Vida",IF(L2504&gt;=Indicadores!$B$5,"Envelhecendo","Atual")))</f>
        <v>Fim de Vida</v>
      </c>
      <c r="N2504" s="2" t="str">
        <f aca="false">IF(F2504="","N/A",IF(F2504&lt;Indicadores!$B$4,"Vencida","Vigente"))</f>
        <v>Vencida</v>
      </c>
      <c r="O2504" s="2" t="str">
        <f aca="false">INDEX(Locais!$B$2:$B$13,MATCH(H2504,Locais!$A$2:$A$13,0))</f>
        <v>Regional - Curitiba</v>
      </c>
      <c r="P2504" s="2" t="str">
        <f aca="false">INDEX(Locais!$C$2:$C$13,MATCH(H2504,Locais!$A$2:$A$13,0))</f>
        <v>Sul</v>
      </c>
    </row>
    <row r="2505" customFormat="false" ht="15" hidden="false" customHeight="false" outlineLevel="0" collapsed="false">
      <c r="A2505" s="2" t="s">
        <v>2641</v>
      </c>
      <c r="B2505" s="2" t="s">
        <v>69</v>
      </c>
      <c r="C2505" s="2" t="s">
        <v>126</v>
      </c>
      <c r="D2505" s="2" t="s">
        <v>169</v>
      </c>
      <c r="E2505" s="13" t="n">
        <v>43998</v>
      </c>
      <c r="F2505" s="13" t="n">
        <v>45093</v>
      </c>
      <c r="G2505" s="2" t="s">
        <v>32</v>
      </c>
      <c r="H2505" s="2" t="s">
        <v>163</v>
      </c>
      <c r="I2505" s="2" t="s">
        <v>133</v>
      </c>
      <c r="J2505" s="2" t="s">
        <v>100</v>
      </c>
      <c r="K2505" s="14" t="n">
        <v>7394.63</v>
      </c>
      <c r="L2505" s="2" t="n">
        <f aca="false">IF(E2505="","",ROUND((Indicadores!$B$4-E2505)/365.25,1))</f>
        <v>6.3</v>
      </c>
      <c r="M2505" s="2" t="str">
        <f aca="false">IF(E2505="","Virtual",IF(L2505&gt;=Indicadores!$B$6,"Fim de Vida",IF(L2505&gt;=Indicadores!$B$5,"Envelhecendo","Atual")))</f>
        <v>Fim de Vida</v>
      </c>
      <c r="N2505" s="2" t="str">
        <f aca="false">IF(F2505="","N/A",IF(F2505&lt;Indicadores!$B$4,"Vencida","Vigente"))</f>
        <v>Vencida</v>
      </c>
      <c r="O2505" s="2" t="str">
        <f aca="false">INDEX(Locais!$B$2:$B$13,MATCH(H2505,Locais!$A$2:$A$13,0))</f>
        <v>Regional - Manaus</v>
      </c>
      <c r="P2505" s="2" t="str">
        <f aca="false">INDEX(Locais!$C$2:$C$13,MATCH(H2505,Locais!$A$2:$A$13,0))</f>
        <v>Norte</v>
      </c>
    </row>
    <row r="2506" customFormat="false" ht="15" hidden="false" customHeight="false" outlineLevel="0" collapsed="false">
      <c r="A2506" s="2" t="s">
        <v>2642</v>
      </c>
      <c r="B2506" s="2" t="s">
        <v>68</v>
      </c>
      <c r="C2506" s="2" t="s">
        <v>102</v>
      </c>
      <c r="D2506" s="2" t="s">
        <v>103</v>
      </c>
      <c r="E2506" s="13" t="n">
        <v>44096</v>
      </c>
      <c r="F2506" s="13" t="n">
        <v>45191</v>
      </c>
      <c r="G2506" s="2" t="s">
        <v>135</v>
      </c>
      <c r="H2506" s="2" t="s">
        <v>104</v>
      </c>
      <c r="I2506" s="2" t="s">
        <v>133</v>
      </c>
      <c r="J2506" s="2" t="s">
        <v>137</v>
      </c>
      <c r="K2506" s="14" t="n">
        <v>5814.41</v>
      </c>
      <c r="L2506" s="2" t="n">
        <f aca="false">IF(E2506="","",ROUND((Indicadores!$B$4-E2506)/365.25,1))</f>
        <v>6.1</v>
      </c>
      <c r="M2506" s="2" t="str">
        <f aca="false">IF(E2506="","Virtual",IF(L2506&gt;=Indicadores!$B$6,"Fim de Vida",IF(L2506&gt;=Indicadores!$B$5,"Envelhecendo","Atual")))</f>
        <v>Fim de Vida</v>
      </c>
      <c r="N2506" s="2" t="str">
        <f aca="false">IF(F2506="","N/A",IF(F2506&lt;Indicadores!$B$4,"Vencida","Vigente"))</f>
        <v>Vencida</v>
      </c>
      <c r="O2506" s="2" t="str">
        <f aca="false">INDEX(Locais!$B$2:$B$13,MATCH(H2506,Locais!$A$2:$A$13,0))</f>
        <v>Regional - Fortaleza</v>
      </c>
      <c r="P2506" s="2" t="str">
        <f aca="false">INDEX(Locais!$C$2:$C$13,MATCH(H2506,Locais!$A$2:$A$13,0))</f>
        <v>Nordeste</v>
      </c>
    </row>
    <row r="2507" customFormat="false" ht="15" hidden="false" customHeight="false" outlineLevel="0" collapsed="false">
      <c r="A2507" s="2" t="s">
        <v>2643</v>
      </c>
      <c r="B2507" s="2" t="s">
        <v>68</v>
      </c>
      <c r="C2507" s="2" t="s">
        <v>96</v>
      </c>
      <c r="D2507" s="2" t="s">
        <v>132</v>
      </c>
      <c r="E2507" s="13" t="n">
        <v>44626</v>
      </c>
      <c r="F2507" s="13" t="n">
        <v>45721</v>
      </c>
      <c r="G2507" s="2" t="s">
        <v>32</v>
      </c>
      <c r="H2507" s="2" t="s">
        <v>145</v>
      </c>
      <c r="I2507" s="2" t="s">
        <v>142</v>
      </c>
      <c r="J2507" s="2" t="s">
        <v>100</v>
      </c>
      <c r="K2507" s="14" t="n">
        <v>5437.48</v>
      </c>
      <c r="L2507" s="2" t="n">
        <f aca="false">IF(E2507="","",ROUND((Indicadores!$B$4-E2507)/365.25,1))</f>
        <v>4.6</v>
      </c>
      <c r="M2507" s="2" t="str">
        <f aca="false">IF(E2507="","Virtual",IF(L2507&gt;=Indicadores!$B$6,"Fim de Vida",IF(L2507&gt;=Indicadores!$B$5,"Envelhecendo","Atual")))</f>
        <v>Envelhecendo</v>
      </c>
      <c r="N2507" s="2" t="str">
        <f aca="false">IF(F2507="","N/A",IF(F2507&lt;Indicadores!$B$4,"Vencida","Vigente"))</f>
        <v>Vencida</v>
      </c>
      <c r="O2507" s="2" t="str">
        <f aca="false">INDEX(Locais!$B$2:$B$13,MATCH(H2507,Locais!$A$2:$A$13,0))</f>
        <v>Regional - Belém</v>
      </c>
      <c r="P2507" s="2" t="str">
        <f aca="false">INDEX(Locais!$C$2:$C$13,MATCH(H2507,Locais!$A$2:$A$13,0))</f>
        <v>Norte</v>
      </c>
    </row>
    <row r="2508" customFormat="false" ht="15" hidden="false" customHeight="false" outlineLevel="0" collapsed="false">
      <c r="A2508" s="2" t="s">
        <v>2644</v>
      </c>
      <c r="B2508" s="2" t="s">
        <v>69</v>
      </c>
      <c r="C2508" s="2" t="s">
        <v>96</v>
      </c>
      <c r="D2508" s="2" t="s">
        <v>117</v>
      </c>
      <c r="E2508" s="13" t="n">
        <v>44419</v>
      </c>
      <c r="F2508" s="13" t="n">
        <v>45514</v>
      </c>
      <c r="G2508" s="2" t="s">
        <v>32</v>
      </c>
      <c r="H2508" s="2" t="s">
        <v>119</v>
      </c>
      <c r="I2508" s="2" t="s">
        <v>99</v>
      </c>
      <c r="J2508" s="2" t="s">
        <v>100</v>
      </c>
      <c r="K2508" s="14" t="n">
        <v>9252.51</v>
      </c>
      <c r="L2508" s="2" t="n">
        <f aca="false">IF(E2508="","",ROUND((Indicadores!$B$4-E2508)/365.25,1))</f>
        <v>5.2</v>
      </c>
      <c r="M2508" s="2" t="str">
        <f aca="false">IF(E2508="","Virtual",IF(L2508&gt;=Indicadores!$B$6,"Fim de Vida",IF(L2508&gt;=Indicadores!$B$5,"Envelhecendo","Atual")))</f>
        <v>Fim de Vida</v>
      </c>
      <c r="N2508" s="2" t="str">
        <f aca="false">IF(F2508="","N/A",IF(F2508&lt;Indicadores!$B$4,"Vencida","Vigente"))</f>
        <v>Vencida</v>
      </c>
      <c r="O2508" s="2" t="str">
        <f aca="false">INDEX(Locais!$B$2:$B$13,MATCH(H2508,Locais!$A$2:$A$13,0))</f>
        <v>Regional - São Paulo</v>
      </c>
      <c r="P2508" s="2" t="str">
        <f aca="false">INDEX(Locais!$C$2:$C$13,MATCH(H2508,Locais!$A$2:$A$13,0))</f>
        <v>Sudeste</v>
      </c>
    </row>
    <row r="2509" customFormat="false" ht="15" hidden="false" customHeight="false" outlineLevel="0" collapsed="false">
      <c r="A2509" s="2" t="s">
        <v>2645</v>
      </c>
      <c r="B2509" s="2" t="s">
        <v>69</v>
      </c>
      <c r="C2509" s="2" t="s">
        <v>102</v>
      </c>
      <c r="D2509" s="2" t="s">
        <v>113</v>
      </c>
      <c r="E2509" s="13" t="n">
        <v>45183</v>
      </c>
      <c r="F2509" s="13" t="n">
        <v>46278</v>
      </c>
      <c r="G2509" s="2" t="s">
        <v>32</v>
      </c>
      <c r="H2509" s="2" t="s">
        <v>139</v>
      </c>
      <c r="I2509" s="2" t="s">
        <v>115</v>
      </c>
      <c r="J2509" s="2" t="s">
        <v>100</v>
      </c>
      <c r="K2509" s="14" t="n">
        <v>7942.27</v>
      </c>
      <c r="L2509" s="2" t="n">
        <f aca="false">IF(E2509="","",ROUND((Indicadores!$B$4-E2509)/365.25,1))</f>
        <v>3.1</v>
      </c>
      <c r="M2509" s="2" t="str">
        <f aca="false">IF(E2509="","Virtual",IF(L2509&gt;=Indicadores!$B$6,"Fim de Vida",IF(L2509&gt;=Indicadores!$B$5,"Envelhecendo","Atual")))</f>
        <v>Envelhecendo</v>
      </c>
      <c r="N2509" s="2" t="str">
        <f aca="false">IF(F2509="","N/A",IF(F2509&lt;Indicadores!$B$4,"Vencida","Vigente"))</f>
        <v>Vencida</v>
      </c>
      <c r="O2509" s="2" t="str">
        <f aca="false">INDEX(Locais!$B$2:$B$13,MATCH(H2509,Locais!$A$2:$A$13,0))</f>
        <v>Regional - Rio de Janeiro</v>
      </c>
      <c r="P2509" s="2" t="str">
        <f aca="false">INDEX(Locais!$C$2:$C$13,MATCH(H2509,Locais!$A$2:$A$13,0))</f>
        <v>Sudeste</v>
      </c>
    </row>
    <row r="2510" customFormat="false" ht="15" hidden="false" customHeight="false" outlineLevel="0" collapsed="false">
      <c r="A2510" s="2" t="s">
        <v>2646</v>
      </c>
      <c r="B2510" s="2" t="s">
        <v>70</v>
      </c>
      <c r="C2510" s="2" t="s">
        <v>126</v>
      </c>
      <c r="D2510" s="2" t="s">
        <v>162</v>
      </c>
      <c r="E2510" s="13" t="n">
        <v>45376</v>
      </c>
      <c r="F2510" s="13" t="n">
        <v>47201</v>
      </c>
      <c r="G2510" s="2" t="s">
        <v>32</v>
      </c>
      <c r="H2510" s="2" t="s">
        <v>139</v>
      </c>
      <c r="I2510" s="2" t="s">
        <v>130</v>
      </c>
      <c r="J2510" s="2" t="s">
        <v>100</v>
      </c>
      <c r="K2510" s="14" t="n">
        <v>21566.72</v>
      </c>
      <c r="L2510" s="2" t="n">
        <f aca="false">IF(E2510="","",ROUND((Indicadores!$B$4-E2510)/365.25,1))</f>
        <v>2.6</v>
      </c>
      <c r="M2510" s="2" t="str">
        <f aca="false">IF(E2510="","Virtual",IF(L2510&gt;=Indicadores!$B$6,"Fim de Vida",IF(L2510&gt;=Indicadores!$B$5,"Envelhecendo","Atual")))</f>
        <v>Atual</v>
      </c>
      <c r="N2510" s="2" t="str">
        <f aca="false">IF(F2510="","N/A",IF(F2510&lt;Indicadores!$B$4,"Vencida","Vigente"))</f>
        <v>Vigente</v>
      </c>
      <c r="O2510" s="2" t="str">
        <f aca="false">INDEX(Locais!$B$2:$B$13,MATCH(H2510,Locais!$A$2:$A$13,0))</f>
        <v>Regional - Rio de Janeiro</v>
      </c>
      <c r="P2510" s="2" t="str">
        <f aca="false">INDEX(Locais!$C$2:$C$13,MATCH(H2510,Locais!$A$2:$A$13,0))</f>
        <v>Sudeste</v>
      </c>
    </row>
    <row r="2511" customFormat="false" ht="15" hidden="false" customHeight="false" outlineLevel="0" collapsed="false">
      <c r="A2511" s="2" t="s">
        <v>2647</v>
      </c>
      <c r="B2511" s="2" t="s">
        <v>68</v>
      </c>
      <c r="C2511" s="2" t="s">
        <v>96</v>
      </c>
      <c r="D2511" s="2" t="s">
        <v>132</v>
      </c>
      <c r="E2511" s="13" t="n">
        <v>45987</v>
      </c>
      <c r="F2511" s="13" t="n">
        <v>47082</v>
      </c>
      <c r="G2511" s="2" t="s">
        <v>32</v>
      </c>
      <c r="H2511" s="2" t="s">
        <v>141</v>
      </c>
      <c r="I2511" s="2" t="s">
        <v>124</v>
      </c>
      <c r="J2511" s="2" t="s">
        <v>100</v>
      </c>
      <c r="K2511" s="14" t="n">
        <v>4613.23</v>
      </c>
      <c r="L2511" s="2" t="n">
        <f aca="false">IF(E2511="","",ROUND((Indicadores!$B$4-E2511)/365.25,1))</f>
        <v>0.9</v>
      </c>
      <c r="M2511" s="2" t="str">
        <f aca="false">IF(E2511="","Virtual",IF(L2511&gt;=Indicadores!$B$6,"Fim de Vida",IF(L2511&gt;=Indicadores!$B$5,"Envelhecendo","Atual")))</f>
        <v>Atual</v>
      </c>
      <c r="N2511" s="2" t="str">
        <f aca="false">IF(F2511="","N/A",IF(F2511&lt;Indicadores!$B$4,"Vencida","Vigente"))</f>
        <v>Vigente</v>
      </c>
      <c r="O2511" s="2" t="str">
        <f aca="false">INDEX(Locais!$B$2:$B$13,MATCH(H2511,Locais!$A$2:$A$13,0))</f>
        <v>Regional - Curitiba</v>
      </c>
      <c r="P2511" s="2" t="str">
        <f aca="false">INDEX(Locais!$C$2:$C$13,MATCH(H2511,Locais!$A$2:$A$13,0))</f>
        <v>Sul</v>
      </c>
    </row>
    <row r="2512" customFormat="false" ht="15" hidden="false" customHeight="false" outlineLevel="0" collapsed="false">
      <c r="A2512" s="2" t="s">
        <v>2648</v>
      </c>
      <c r="B2512" s="2" t="s">
        <v>69</v>
      </c>
      <c r="C2512" s="2" t="s">
        <v>102</v>
      </c>
      <c r="D2512" s="2" t="s">
        <v>113</v>
      </c>
      <c r="E2512" s="13" t="n">
        <v>44480</v>
      </c>
      <c r="F2512" s="13" t="n">
        <v>45575</v>
      </c>
      <c r="G2512" s="2" t="s">
        <v>34</v>
      </c>
      <c r="H2512" s="2" t="s">
        <v>114</v>
      </c>
      <c r="I2512" s="2" t="s">
        <v>111</v>
      </c>
      <c r="J2512" s="2" t="s">
        <v>100</v>
      </c>
      <c r="K2512" s="14" t="n">
        <v>7222.52</v>
      </c>
      <c r="L2512" s="2" t="n">
        <f aca="false">IF(E2512="","",ROUND((Indicadores!$B$4-E2512)/365.25,1))</f>
        <v>5</v>
      </c>
      <c r="M2512" s="2" t="str">
        <f aca="false">IF(E2512="","Virtual",IF(L2512&gt;=Indicadores!$B$6,"Fim de Vida",IF(L2512&gt;=Indicadores!$B$5,"Envelhecendo","Atual")))</f>
        <v>Fim de Vida</v>
      </c>
      <c r="N2512" s="2" t="str">
        <f aca="false">IF(F2512="","N/A",IF(F2512&lt;Indicadores!$B$4,"Vencida","Vigente"))</f>
        <v>Vencida</v>
      </c>
      <c r="O2512" s="2" t="str">
        <f aca="false">INDEX(Locais!$B$2:$B$13,MATCH(H2512,Locais!$A$2:$A$13,0))</f>
        <v>Regional - Belo Horizonte</v>
      </c>
      <c r="P2512" s="2" t="str">
        <f aca="false">INDEX(Locais!$C$2:$C$13,MATCH(H2512,Locais!$A$2:$A$13,0))</f>
        <v>Sudeste</v>
      </c>
    </row>
    <row r="2513" customFormat="false" ht="15" hidden="false" customHeight="false" outlineLevel="0" collapsed="false">
      <c r="A2513" s="2" t="s">
        <v>2649</v>
      </c>
      <c r="B2513" s="2" t="s">
        <v>68</v>
      </c>
      <c r="C2513" s="2" t="s">
        <v>126</v>
      </c>
      <c r="D2513" s="2" t="s">
        <v>127</v>
      </c>
      <c r="E2513" s="13" t="n">
        <v>45527</v>
      </c>
      <c r="F2513" s="13" t="n">
        <v>46622</v>
      </c>
      <c r="G2513" s="2" t="s">
        <v>32</v>
      </c>
      <c r="H2513" s="2" t="s">
        <v>165</v>
      </c>
      <c r="I2513" s="2" t="s">
        <v>142</v>
      </c>
      <c r="J2513" s="2" t="s">
        <v>100</v>
      </c>
      <c r="K2513" s="14" t="n">
        <v>5754.24</v>
      </c>
      <c r="L2513" s="2" t="n">
        <f aca="false">IF(E2513="","",ROUND((Indicadores!$B$4-E2513)/365.25,1))</f>
        <v>2.2</v>
      </c>
      <c r="M2513" s="2" t="str">
        <f aca="false">IF(E2513="","Virtual",IF(L2513&gt;=Indicadores!$B$6,"Fim de Vida",IF(L2513&gt;=Indicadores!$B$5,"Envelhecendo","Atual")))</f>
        <v>Atual</v>
      </c>
      <c r="N2513" s="2" t="str">
        <f aca="false">IF(F2513="","N/A",IF(F2513&lt;Indicadores!$B$4,"Vencida","Vigente"))</f>
        <v>Vigente</v>
      </c>
      <c r="O2513" s="2" t="str">
        <f aca="false">INDEX(Locais!$B$2:$B$13,MATCH(H2513,Locais!$A$2:$A$13,0))</f>
        <v>Regional - Salvador</v>
      </c>
      <c r="P2513" s="2" t="str">
        <f aca="false">INDEX(Locais!$C$2:$C$13,MATCH(H2513,Locais!$A$2:$A$13,0))</f>
        <v>Nordeste</v>
      </c>
    </row>
    <row r="2514" customFormat="false" ht="15" hidden="false" customHeight="false" outlineLevel="0" collapsed="false">
      <c r="A2514" s="2" t="s">
        <v>2650</v>
      </c>
      <c r="B2514" s="2" t="s">
        <v>71</v>
      </c>
      <c r="C2514" s="2" t="s">
        <v>96</v>
      </c>
      <c r="D2514" s="2" t="s">
        <v>171</v>
      </c>
      <c r="E2514" s="13" t="n">
        <v>44747</v>
      </c>
      <c r="F2514" s="13" t="n">
        <v>45842</v>
      </c>
      <c r="G2514" s="2" t="s">
        <v>32</v>
      </c>
      <c r="H2514" s="2" t="s">
        <v>114</v>
      </c>
      <c r="I2514" s="2" t="s">
        <v>130</v>
      </c>
      <c r="J2514" s="2" t="s">
        <v>100</v>
      </c>
      <c r="K2514" s="14" t="n">
        <v>2540.79</v>
      </c>
      <c r="L2514" s="2" t="n">
        <f aca="false">IF(E2514="","",ROUND((Indicadores!$B$4-E2514)/365.25,1))</f>
        <v>4.3</v>
      </c>
      <c r="M2514" s="2" t="str">
        <f aca="false">IF(E2514="","Virtual",IF(L2514&gt;=Indicadores!$B$6,"Fim de Vida",IF(L2514&gt;=Indicadores!$B$5,"Envelhecendo","Atual")))</f>
        <v>Envelhecendo</v>
      </c>
      <c r="N2514" s="2" t="str">
        <f aca="false">IF(F2514="","N/A",IF(F2514&lt;Indicadores!$B$4,"Vencida","Vigente"))</f>
        <v>Vencida</v>
      </c>
      <c r="O2514" s="2" t="str">
        <f aca="false">INDEX(Locais!$B$2:$B$13,MATCH(H2514,Locais!$A$2:$A$13,0))</f>
        <v>Regional - Belo Horizonte</v>
      </c>
      <c r="P2514" s="2" t="str">
        <f aca="false">INDEX(Locais!$C$2:$C$13,MATCH(H2514,Locais!$A$2:$A$13,0))</f>
        <v>Sudeste</v>
      </c>
    </row>
    <row r="2515" customFormat="false" ht="15" hidden="false" customHeight="false" outlineLevel="0" collapsed="false">
      <c r="A2515" s="2" t="s">
        <v>2651</v>
      </c>
      <c r="B2515" s="2" t="s">
        <v>68</v>
      </c>
      <c r="C2515" s="2" t="s">
        <v>96</v>
      </c>
      <c r="D2515" s="2" t="s">
        <v>132</v>
      </c>
      <c r="E2515" s="13" t="n">
        <v>45588</v>
      </c>
      <c r="F2515" s="13" t="n">
        <v>46683</v>
      </c>
      <c r="G2515" s="2" t="s">
        <v>32</v>
      </c>
      <c r="H2515" s="2" t="s">
        <v>98</v>
      </c>
      <c r="I2515" s="2" t="s">
        <v>124</v>
      </c>
      <c r="J2515" s="2" t="s">
        <v>100</v>
      </c>
      <c r="K2515" s="14" t="n">
        <v>4629.6</v>
      </c>
      <c r="L2515" s="2" t="n">
        <f aca="false">IF(E2515="","",ROUND((Indicadores!$B$4-E2515)/365.25,1))</f>
        <v>2</v>
      </c>
      <c r="M2515" s="2" t="str">
        <f aca="false">IF(E2515="","Virtual",IF(L2515&gt;=Indicadores!$B$6,"Fim de Vida",IF(L2515&gt;=Indicadores!$B$5,"Envelhecendo","Atual")))</f>
        <v>Atual</v>
      </c>
      <c r="N2515" s="2" t="str">
        <f aca="false">IF(F2515="","N/A",IF(F2515&lt;Indicadores!$B$4,"Vencida","Vigente"))</f>
        <v>Vigente</v>
      </c>
      <c r="O2515" s="2" t="str">
        <f aca="false">INDEX(Locais!$B$2:$B$13,MATCH(H2515,Locais!$A$2:$A$13,0))</f>
        <v>Sede - Brasília</v>
      </c>
      <c r="P2515" s="2" t="str">
        <f aca="false">INDEX(Locais!$C$2:$C$13,MATCH(H2515,Locais!$A$2:$A$13,0))</f>
        <v>Centro-Oeste</v>
      </c>
    </row>
    <row r="2516" customFormat="false" ht="15" hidden="false" customHeight="false" outlineLevel="0" collapsed="false">
      <c r="A2516" s="2" t="s">
        <v>2652</v>
      </c>
      <c r="B2516" s="2" t="s">
        <v>71</v>
      </c>
      <c r="C2516" s="2" t="s">
        <v>96</v>
      </c>
      <c r="D2516" s="2" t="s">
        <v>171</v>
      </c>
      <c r="E2516" s="13" t="n">
        <v>45143</v>
      </c>
      <c r="F2516" s="13" t="n">
        <v>46238</v>
      </c>
      <c r="G2516" s="2" t="s">
        <v>32</v>
      </c>
      <c r="H2516" s="2" t="s">
        <v>114</v>
      </c>
      <c r="I2516" s="2" t="s">
        <v>124</v>
      </c>
      <c r="J2516" s="2" t="s">
        <v>100</v>
      </c>
      <c r="K2516" s="14" t="n">
        <v>2762.11</v>
      </c>
      <c r="L2516" s="2" t="n">
        <f aca="false">IF(E2516="","",ROUND((Indicadores!$B$4-E2516)/365.25,1))</f>
        <v>3.2</v>
      </c>
      <c r="M2516" s="2" t="str">
        <f aca="false">IF(E2516="","Virtual",IF(L2516&gt;=Indicadores!$B$6,"Fim de Vida",IF(L2516&gt;=Indicadores!$B$5,"Envelhecendo","Atual")))</f>
        <v>Envelhecendo</v>
      </c>
      <c r="N2516" s="2" t="str">
        <f aca="false">IF(F2516="","N/A",IF(F2516&lt;Indicadores!$B$4,"Vencida","Vigente"))</f>
        <v>Vencida</v>
      </c>
      <c r="O2516" s="2" t="str">
        <f aca="false">INDEX(Locais!$B$2:$B$13,MATCH(H2516,Locais!$A$2:$A$13,0))</f>
        <v>Regional - Belo Horizonte</v>
      </c>
      <c r="P2516" s="2" t="str">
        <f aca="false">INDEX(Locais!$C$2:$C$13,MATCH(H2516,Locais!$A$2:$A$13,0))</f>
        <v>Sudeste</v>
      </c>
    </row>
    <row r="2517" customFormat="false" ht="15" hidden="false" customHeight="false" outlineLevel="0" collapsed="false">
      <c r="A2517" s="2" t="s">
        <v>2653</v>
      </c>
      <c r="B2517" s="2" t="s">
        <v>68</v>
      </c>
      <c r="C2517" s="2" t="s">
        <v>102</v>
      </c>
      <c r="D2517" s="2" t="s">
        <v>103</v>
      </c>
      <c r="E2517" s="13" t="n">
        <v>44005</v>
      </c>
      <c r="F2517" s="13" t="n">
        <v>45100</v>
      </c>
      <c r="G2517" s="2" t="s">
        <v>32</v>
      </c>
      <c r="H2517" s="2" t="s">
        <v>119</v>
      </c>
      <c r="I2517" s="2" t="s">
        <v>130</v>
      </c>
      <c r="J2517" s="2" t="s">
        <v>100</v>
      </c>
      <c r="K2517" s="14" t="n">
        <v>5386.59</v>
      </c>
      <c r="L2517" s="2" t="n">
        <f aca="false">IF(E2517="","",ROUND((Indicadores!$B$4-E2517)/365.25,1))</f>
        <v>6.3</v>
      </c>
      <c r="M2517" s="2" t="str">
        <f aca="false">IF(E2517="","Virtual",IF(L2517&gt;=Indicadores!$B$6,"Fim de Vida",IF(L2517&gt;=Indicadores!$B$5,"Envelhecendo","Atual")))</f>
        <v>Fim de Vida</v>
      </c>
      <c r="N2517" s="2" t="str">
        <f aca="false">IF(F2517="","N/A",IF(F2517&lt;Indicadores!$B$4,"Vencida","Vigente"))</f>
        <v>Vencida</v>
      </c>
      <c r="O2517" s="2" t="str">
        <f aca="false">INDEX(Locais!$B$2:$B$13,MATCH(H2517,Locais!$A$2:$A$13,0))</f>
        <v>Regional - São Paulo</v>
      </c>
      <c r="P2517" s="2" t="str">
        <f aca="false">INDEX(Locais!$C$2:$C$13,MATCH(H2517,Locais!$A$2:$A$13,0))</f>
        <v>Sudeste</v>
      </c>
    </row>
    <row r="2518" customFormat="false" ht="15" hidden="false" customHeight="false" outlineLevel="0" collapsed="false">
      <c r="A2518" s="2" t="s">
        <v>2654</v>
      </c>
      <c r="B2518" s="2" t="s">
        <v>68</v>
      </c>
      <c r="C2518" s="2" t="s">
        <v>96</v>
      </c>
      <c r="D2518" s="2" t="s">
        <v>107</v>
      </c>
      <c r="E2518" s="13" t="n">
        <v>44983</v>
      </c>
      <c r="F2518" s="13" t="n">
        <v>46078</v>
      </c>
      <c r="G2518" s="2" t="s">
        <v>118</v>
      </c>
      <c r="H2518" s="2" t="s">
        <v>141</v>
      </c>
      <c r="I2518" s="2" t="s">
        <v>120</v>
      </c>
      <c r="J2518" s="2" t="s">
        <v>100</v>
      </c>
      <c r="K2518" s="14" t="n">
        <v>4658.55</v>
      </c>
      <c r="L2518" s="2" t="n">
        <f aca="false">IF(E2518="","",ROUND((Indicadores!$B$4-E2518)/365.25,1))</f>
        <v>3.6</v>
      </c>
      <c r="M2518" s="2" t="str">
        <f aca="false">IF(E2518="","Virtual",IF(L2518&gt;=Indicadores!$B$6,"Fim de Vida",IF(L2518&gt;=Indicadores!$B$5,"Envelhecendo","Atual")))</f>
        <v>Envelhecendo</v>
      </c>
      <c r="N2518" s="2" t="str">
        <f aca="false">IF(F2518="","N/A",IF(F2518&lt;Indicadores!$B$4,"Vencida","Vigente"))</f>
        <v>Vencida</v>
      </c>
      <c r="O2518" s="2" t="str">
        <f aca="false">INDEX(Locais!$B$2:$B$13,MATCH(H2518,Locais!$A$2:$A$13,0))</f>
        <v>Regional - Curitiba</v>
      </c>
      <c r="P2518" s="2" t="str">
        <f aca="false">INDEX(Locais!$C$2:$C$13,MATCH(H2518,Locais!$A$2:$A$13,0))</f>
        <v>Sul</v>
      </c>
    </row>
    <row r="2519" customFormat="false" ht="15" hidden="false" customHeight="false" outlineLevel="0" collapsed="false">
      <c r="A2519" s="2" t="s">
        <v>2655</v>
      </c>
      <c r="B2519" s="2" t="s">
        <v>69</v>
      </c>
      <c r="C2519" s="2" t="s">
        <v>96</v>
      </c>
      <c r="D2519" s="2" t="s">
        <v>117</v>
      </c>
      <c r="E2519" s="13" t="n">
        <v>45125</v>
      </c>
      <c r="F2519" s="13" t="n">
        <v>46220</v>
      </c>
      <c r="G2519" s="2" t="s">
        <v>32</v>
      </c>
      <c r="H2519" s="2" t="s">
        <v>163</v>
      </c>
      <c r="I2519" s="2" t="s">
        <v>124</v>
      </c>
      <c r="J2519" s="2" t="s">
        <v>100</v>
      </c>
      <c r="K2519" s="14" t="n">
        <v>7111.43</v>
      </c>
      <c r="L2519" s="2" t="n">
        <f aca="false">IF(E2519="","",ROUND((Indicadores!$B$4-E2519)/365.25,1))</f>
        <v>3.3</v>
      </c>
      <c r="M2519" s="2" t="str">
        <f aca="false">IF(E2519="","Virtual",IF(L2519&gt;=Indicadores!$B$6,"Fim de Vida",IF(L2519&gt;=Indicadores!$B$5,"Envelhecendo","Atual")))</f>
        <v>Envelhecendo</v>
      </c>
      <c r="N2519" s="2" t="str">
        <f aca="false">IF(F2519="","N/A",IF(F2519&lt;Indicadores!$B$4,"Vencida","Vigente"))</f>
        <v>Vencida</v>
      </c>
      <c r="O2519" s="2" t="str">
        <f aca="false">INDEX(Locais!$B$2:$B$13,MATCH(H2519,Locais!$A$2:$A$13,0))</f>
        <v>Regional - Manaus</v>
      </c>
      <c r="P2519" s="2" t="str">
        <f aca="false">INDEX(Locais!$C$2:$C$13,MATCH(H2519,Locais!$A$2:$A$13,0))</f>
        <v>Norte</v>
      </c>
    </row>
    <row r="2520" customFormat="false" ht="15" hidden="false" customHeight="false" outlineLevel="0" collapsed="false">
      <c r="A2520" s="2" t="s">
        <v>2656</v>
      </c>
      <c r="B2520" s="2" t="s">
        <v>69</v>
      </c>
      <c r="C2520" s="2" t="s">
        <v>126</v>
      </c>
      <c r="D2520" s="2" t="s">
        <v>169</v>
      </c>
      <c r="E2520" s="13" t="n">
        <v>45400</v>
      </c>
      <c r="F2520" s="13" t="n">
        <v>46495</v>
      </c>
      <c r="G2520" s="2" t="s">
        <v>34</v>
      </c>
      <c r="H2520" s="2" t="s">
        <v>98</v>
      </c>
      <c r="I2520" s="2" t="s">
        <v>124</v>
      </c>
      <c r="J2520" s="2" t="s">
        <v>100</v>
      </c>
      <c r="K2520" s="14" t="n">
        <v>9588.16</v>
      </c>
      <c r="L2520" s="2" t="n">
        <f aca="false">IF(E2520="","",ROUND((Indicadores!$B$4-E2520)/365.25,1))</f>
        <v>2.5</v>
      </c>
      <c r="M2520" s="2" t="str">
        <f aca="false">IF(E2520="","Virtual",IF(L2520&gt;=Indicadores!$B$6,"Fim de Vida",IF(L2520&gt;=Indicadores!$B$5,"Envelhecendo","Atual")))</f>
        <v>Atual</v>
      </c>
      <c r="N2520" s="2" t="str">
        <f aca="false">IF(F2520="","N/A",IF(F2520&lt;Indicadores!$B$4,"Vencida","Vigente"))</f>
        <v>Vigente</v>
      </c>
      <c r="O2520" s="2" t="str">
        <f aca="false">INDEX(Locais!$B$2:$B$13,MATCH(H2520,Locais!$A$2:$A$13,0))</f>
        <v>Sede - Brasília</v>
      </c>
      <c r="P2520" s="2" t="str">
        <f aca="false">INDEX(Locais!$C$2:$C$13,MATCH(H2520,Locais!$A$2:$A$13,0))</f>
        <v>Centro-Oeste</v>
      </c>
    </row>
    <row r="2521" customFormat="false" ht="15" hidden="false" customHeight="false" outlineLevel="0" collapsed="false">
      <c r="A2521" s="2" t="s">
        <v>2657</v>
      </c>
      <c r="B2521" s="2" t="s">
        <v>69</v>
      </c>
      <c r="C2521" s="2" t="s">
        <v>102</v>
      </c>
      <c r="D2521" s="2" t="s">
        <v>113</v>
      </c>
      <c r="E2521" s="13" t="n">
        <v>45597</v>
      </c>
      <c r="F2521" s="13" t="n">
        <v>46692</v>
      </c>
      <c r="G2521" s="2" t="s">
        <v>32</v>
      </c>
      <c r="H2521" s="2" t="s">
        <v>128</v>
      </c>
      <c r="I2521" s="2" t="s">
        <v>136</v>
      </c>
      <c r="J2521" s="2" t="s">
        <v>100</v>
      </c>
      <c r="K2521" s="14" t="n">
        <v>9595.42</v>
      </c>
      <c r="L2521" s="2" t="n">
        <f aca="false">IF(E2521="","",ROUND((Indicadores!$B$4-E2521)/365.25,1))</f>
        <v>2</v>
      </c>
      <c r="M2521" s="2" t="str">
        <f aca="false">IF(E2521="","Virtual",IF(L2521&gt;=Indicadores!$B$6,"Fim de Vida",IF(L2521&gt;=Indicadores!$B$5,"Envelhecendo","Atual")))</f>
        <v>Atual</v>
      </c>
      <c r="N2521" s="2" t="str">
        <f aca="false">IF(F2521="","N/A",IF(F2521&lt;Indicadores!$B$4,"Vencida","Vigente"))</f>
        <v>Vigente</v>
      </c>
      <c r="O2521" s="2" t="str">
        <f aca="false">INDEX(Locais!$B$2:$B$13,MATCH(H2521,Locais!$A$2:$A$13,0))</f>
        <v>Regional - Recife</v>
      </c>
      <c r="P2521" s="2" t="str">
        <f aca="false">INDEX(Locais!$C$2:$C$13,MATCH(H2521,Locais!$A$2:$A$13,0))</f>
        <v>Nordeste</v>
      </c>
    </row>
    <row r="2522" customFormat="false" ht="15" hidden="false" customHeight="false" outlineLevel="0" collapsed="false">
      <c r="A2522" s="2" t="s">
        <v>2658</v>
      </c>
      <c r="B2522" s="2" t="s">
        <v>69</v>
      </c>
      <c r="C2522" s="2" t="s">
        <v>102</v>
      </c>
      <c r="D2522" s="2" t="s">
        <v>113</v>
      </c>
      <c r="E2522" s="13" t="n">
        <v>42996</v>
      </c>
      <c r="F2522" s="13" t="n">
        <v>44091</v>
      </c>
      <c r="G2522" s="2" t="s">
        <v>34</v>
      </c>
      <c r="H2522" s="2" t="s">
        <v>108</v>
      </c>
      <c r="I2522" s="2" t="s">
        <v>142</v>
      </c>
      <c r="J2522" s="2" t="s">
        <v>100</v>
      </c>
      <c r="K2522" s="14" t="n">
        <v>7188.3</v>
      </c>
      <c r="L2522" s="2" t="n">
        <f aca="false">IF(E2522="","",ROUND((Indicadores!$B$4-E2522)/365.25,1))</f>
        <v>9.1</v>
      </c>
      <c r="M2522" s="2" t="str">
        <f aca="false">IF(E2522="","Virtual",IF(L2522&gt;=Indicadores!$B$6,"Fim de Vida",IF(L2522&gt;=Indicadores!$B$5,"Envelhecendo","Atual")))</f>
        <v>Fim de Vida</v>
      </c>
      <c r="N2522" s="2" t="str">
        <f aca="false">IF(F2522="","N/A",IF(F2522&lt;Indicadores!$B$4,"Vencida","Vigente"))</f>
        <v>Vencida</v>
      </c>
      <c r="O2522" s="2" t="str">
        <f aca="false">INDEX(Locais!$B$2:$B$13,MATCH(H2522,Locais!$A$2:$A$13,0))</f>
        <v>Regional - Porto Alegre</v>
      </c>
      <c r="P2522" s="2" t="str">
        <f aca="false">INDEX(Locais!$C$2:$C$13,MATCH(H2522,Locais!$A$2:$A$13,0))</f>
        <v>Sul</v>
      </c>
    </row>
    <row r="2523" customFormat="false" ht="15" hidden="false" customHeight="false" outlineLevel="0" collapsed="false">
      <c r="A2523" s="2" t="s">
        <v>2659</v>
      </c>
      <c r="B2523" s="2" t="s">
        <v>69</v>
      </c>
      <c r="C2523" s="2" t="s">
        <v>96</v>
      </c>
      <c r="D2523" s="2" t="s">
        <v>117</v>
      </c>
      <c r="E2523" s="13" t="n">
        <v>44188</v>
      </c>
      <c r="F2523" s="13" t="n">
        <v>45283</v>
      </c>
      <c r="G2523" s="2" t="s">
        <v>32</v>
      </c>
      <c r="H2523" s="2" t="s">
        <v>98</v>
      </c>
      <c r="I2523" s="2" t="s">
        <v>130</v>
      </c>
      <c r="J2523" s="2" t="s">
        <v>100</v>
      </c>
      <c r="K2523" s="14" t="n">
        <v>9426.78</v>
      </c>
      <c r="L2523" s="2" t="n">
        <f aca="false">IF(E2523="","",ROUND((Indicadores!$B$4-E2523)/365.25,1))</f>
        <v>5.8</v>
      </c>
      <c r="M2523" s="2" t="str">
        <f aca="false">IF(E2523="","Virtual",IF(L2523&gt;=Indicadores!$B$6,"Fim de Vida",IF(L2523&gt;=Indicadores!$B$5,"Envelhecendo","Atual")))</f>
        <v>Fim de Vida</v>
      </c>
      <c r="N2523" s="2" t="str">
        <f aca="false">IF(F2523="","N/A",IF(F2523&lt;Indicadores!$B$4,"Vencida","Vigente"))</f>
        <v>Vencida</v>
      </c>
      <c r="O2523" s="2" t="str">
        <f aca="false">INDEX(Locais!$B$2:$B$13,MATCH(H2523,Locais!$A$2:$A$13,0))</f>
        <v>Sede - Brasília</v>
      </c>
      <c r="P2523" s="2" t="str">
        <f aca="false">INDEX(Locais!$C$2:$C$13,MATCH(H2523,Locais!$A$2:$A$13,0))</f>
        <v>Centro-Oeste</v>
      </c>
    </row>
    <row r="2524" customFormat="false" ht="15" hidden="false" customHeight="false" outlineLevel="0" collapsed="false">
      <c r="A2524" s="2" t="s">
        <v>2660</v>
      </c>
      <c r="B2524" s="2" t="s">
        <v>68</v>
      </c>
      <c r="C2524" s="2" t="s">
        <v>96</v>
      </c>
      <c r="D2524" s="2" t="s">
        <v>107</v>
      </c>
      <c r="E2524" s="13" t="n">
        <v>44203</v>
      </c>
      <c r="F2524" s="13" t="n">
        <v>45298</v>
      </c>
      <c r="G2524" s="2" t="s">
        <v>32</v>
      </c>
      <c r="H2524" s="2" t="s">
        <v>163</v>
      </c>
      <c r="I2524" s="2" t="s">
        <v>120</v>
      </c>
      <c r="J2524" s="2" t="s">
        <v>100</v>
      </c>
      <c r="K2524" s="14" t="n">
        <v>5822.71</v>
      </c>
      <c r="L2524" s="2" t="n">
        <f aca="false">IF(E2524="","",ROUND((Indicadores!$B$4-E2524)/365.25,1))</f>
        <v>5.8</v>
      </c>
      <c r="M2524" s="2" t="str">
        <f aca="false">IF(E2524="","Virtual",IF(L2524&gt;=Indicadores!$B$6,"Fim de Vida",IF(L2524&gt;=Indicadores!$B$5,"Envelhecendo","Atual")))</f>
        <v>Fim de Vida</v>
      </c>
      <c r="N2524" s="2" t="str">
        <f aca="false">IF(F2524="","N/A",IF(F2524&lt;Indicadores!$B$4,"Vencida","Vigente"))</f>
        <v>Vencida</v>
      </c>
      <c r="O2524" s="2" t="str">
        <f aca="false">INDEX(Locais!$B$2:$B$13,MATCH(H2524,Locais!$A$2:$A$13,0))</f>
        <v>Regional - Manaus</v>
      </c>
      <c r="P2524" s="2" t="str">
        <f aca="false">INDEX(Locais!$C$2:$C$13,MATCH(H2524,Locais!$A$2:$A$13,0))</f>
        <v>Norte</v>
      </c>
    </row>
    <row r="2525" customFormat="false" ht="15" hidden="false" customHeight="false" outlineLevel="0" collapsed="false">
      <c r="A2525" s="2" t="s">
        <v>2661</v>
      </c>
      <c r="B2525" s="2" t="s">
        <v>68</v>
      </c>
      <c r="C2525" s="2" t="s">
        <v>102</v>
      </c>
      <c r="D2525" s="2" t="s">
        <v>103</v>
      </c>
      <c r="E2525" s="13" t="n">
        <v>45768</v>
      </c>
      <c r="F2525" s="13" t="n">
        <v>46863</v>
      </c>
      <c r="G2525" s="2" t="s">
        <v>32</v>
      </c>
      <c r="H2525" s="2" t="s">
        <v>139</v>
      </c>
      <c r="I2525" s="2" t="s">
        <v>99</v>
      </c>
      <c r="J2525" s="2" t="s">
        <v>100</v>
      </c>
      <c r="K2525" s="14" t="n">
        <v>5420.48</v>
      </c>
      <c r="L2525" s="2" t="n">
        <f aca="false">IF(E2525="","",ROUND((Indicadores!$B$4-E2525)/365.25,1))</f>
        <v>1.5</v>
      </c>
      <c r="M2525" s="2" t="str">
        <f aca="false">IF(E2525="","Virtual",IF(L2525&gt;=Indicadores!$B$6,"Fim de Vida",IF(L2525&gt;=Indicadores!$B$5,"Envelhecendo","Atual")))</f>
        <v>Atual</v>
      </c>
      <c r="N2525" s="2" t="str">
        <f aca="false">IF(F2525="","N/A",IF(F2525&lt;Indicadores!$B$4,"Vencida","Vigente"))</f>
        <v>Vigente</v>
      </c>
      <c r="O2525" s="2" t="str">
        <f aca="false">INDEX(Locais!$B$2:$B$13,MATCH(H2525,Locais!$A$2:$A$13,0))</f>
        <v>Regional - Rio de Janeiro</v>
      </c>
      <c r="P2525" s="2" t="str">
        <f aca="false">INDEX(Locais!$C$2:$C$13,MATCH(H2525,Locais!$A$2:$A$13,0))</f>
        <v>Sudeste</v>
      </c>
    </row>
    <row r="2526" customFormat="false" ht="15" hidden="false" customHeight="false" outlineLevel="0" collapsed="false">
      <c r="A2526" s="2" t="s">
        <v>2662</v>
      </c>
      <c r="B2526" s="2" t="s">
        <v>69</v>
      </c>
      <c r="C2526" s="2" t="s">
        <v>102</v>
      </c>
      <c r="D2526" s="2" t="s">
        <v>113</v>
      </c>
      <c r="E2526" s="13" t="n">
        <v>45627</v>
      </c>
      <c r="F2526" s="13" t="n">
        <v>46722</v>
      </c>
      <c r="G2526" s="2" t="s">
        <v>34</v>
      </c>
      <c r="H2526" s="2" t="s">
        <v>123</v>
      </c>
      <c r="I2526" s="2" t="s">
        <v>133</v>
      </c>
      <c r="J2526" s="2" t="s">
        <v>100</v>
      </c>
      <c r="K2526" s="14" t="n">
        <v>8353.28</v>
      </c>
      <c r="L2526" s="2" t="n">
        <f aca="false">IF(E2526="","",ROUND((Indicadores!$B$4-E2526)/365.25,1))</f>
        <v>1.9</v>
      </c>
      <c r="M2526" s="2" t="str">
        <f aca="false">IF(E2526="","Virtual",IF(L2526&gt;=Indicadores!$B$6,"Fim de Vida",IF(L2526&gt;=Indicadores!$B$5,"Envelhecendo","Atual")))</f>
        <v>Atual</v>
      </c>
      <c r="N2526" s="2" t="str">
        <f aca="false">IF(F2526="","N/A",IF(F2526&lt;Indicadores!$B$4,"Vencida","Vigente"))</f>
        <v>Vigente</v>
      </c>
      <c r="O2526" s="2" t="str">
        <f aca="false">INDEX(Locais!$B$2:$B$13,MATCH(H2526,Locais!$A$2:$A$13,0))</f>
        <v>Regional - Goiânia</v>
      </c>
      <c r="P2526" s="2" t="str">
        <f aca="false">INDEX(Locais!$C$2:$C$13,MATCH(H2526,Locais!$A$2:$A$13,0))</f>
        <v>Centro-Oeste</v>
      </c>
    </row>
    <row r="2527" customFormat="false" ht="15" hidden="false" customHeight="false" outlineLevel="0" collapsed="false">
      <c r="A2527" s="2" t="s">
        <v>2663</v>
      </c>
      <c r="B2527" s="2" t="s">
        <v>68</v>
      </c>
      <c r="C2527" s="2" t="s">
        <v>102</v>
      </c>
      <c r="D2527" s="2" t="s">
        <v>103</v>
      </c>
      <c r="E2527" s="13" t="n">
        <v>43093</v>
      </c>
      <c r="F2527" s="13" t="n">
        <v>44188</v>
      </c>
      <c r="G2527" s="2" t="s">
        <v>118</v>
      </c>
      <c r="H2527" s="2" t="s">
        <v>98</v>
      </c>
      <c r="I2527" s="2" t="s">
        <v>115</v>
      </c>
      <c r="J2527" s="2" t="s">
        <v>100</v>
      </c>
      <c r="K2527" s="14" t="n">
        <v>6179.73</v>
      </c>
      <c r="L2527" s="2" t="n">
        <f aca="false">IF(E2527="","",ROUND((Indicadores!$B$4-E2527)/365.25,1))</f>
        <v>8.8</v>
      </c>
      <c r="M2527" s="2" t="str">
        <f aca="false">IF(E2527="","Virtual",IF(L2527&gt;=Indicadores!$B$6,"Fim de Vida",IF(L2527&gt;=Indicadores!$B$5,"Envelhecendo","Atual")))</f>
        <v>Fim de Vida</v>
      </c>
      <c r="N2527" s="2" t="str">
        <f aca="false">IF(F2527="","N/A",IF(F2527&lt;Indicadores!$B$4,"Vencida","Vigente"))</f>
        <v>Vencida</v>
      </c>
      <c r="O2527" s="2" t="str">
        <f aca="false">INDEX(Locais!$B$2:$B$13,MATCH(H2527,Locais!$A$2:$A$13,0))</f>
        <v>Sede - Brasília</v>
      </c>
      <c r="P2527" s="2" t="str">
        <f aca="false">INDEX(Locais!$C$2:$C$13,MATCH(H2527,Locais!$A$2:$A$13,0))</f>
        <v>Centro-Oeste</v>
      </c>
    </row>
    <row r="2528" customFormat="false" ht="15" hidden="false" customHeight="false" outlineLevel="0" collapsed="false">
      <c r="A2528" s="2" t="s">
        <v>2664</v>
      </c>
      <c r="B2528" s="2" t="s">
        <v>68</v>
      </c>
      <c r="C2528" s="2" t="s">
        <v>96</v>
      </c>
      <c r="D2528" s="2" t="s">
        <v>107</v>
      </c>
      <c r="E2528" s="13" t="n">
        <v>43717</v>
      </c>
      <c r="F2528" s="13" t="n">
        <v>44812</v>
      </c>
      <c r="G2528" s="2" t="s">
        <v>32</v>
      </c>
      <c r="H2528" s="2" t="s">
        <v>141</v>
      </c>
      <c r="I2528" s="2" t="s">
        <v>99</v>
      </c>
      <c r="J2528" s="2" t="s">
        <v>100</v>
      </c>
      <c r="K2528" s="14" t="n">
        <v>5379.96</v>
      </c>
      <c r="L2528" s="2" t="n">
        <f aca="false">IF(E2528="","",ROUND((Indicadores!$B$4-E2528)/365.25,1))</f>
        <v>7.1</v>
      </c>
      <c r="M2528" s="2" t="str">
        <f aca="false">IF(E2528="","Virtual",IF(L2528&gt;=Indicadores!$B$6,"Fim de Vida",IF(L2528&gt;=Indicadores!$B$5,"Envelhecendo","Atual")))</f>
        <v>Fim de Vida</v>
      </c>
      <c r="N2528" s="2" t="str">
        <f aca="false">IF(F2528="","N/A",IF(F2528&lt;Indicadores!$B$4,"Vencida","Vigente"))</f>
        <v>Vencida</v>
      </c>
      <c r="O2528" s="2" t="str">
        <f aca="false">INDEX(Locais!$B$2:$B$13,MATCH(H2528,Locais!$A$2:$A$13,0))</f>
        <v>Regional - Curitiba</v>
      </c>
      <c r="P2528" s="2" t="str">
        <f aca="false">INDEX(Locais!$C$2:$C$13,MATCH(H2528,Locais!$A$2:$A$13,0))</f>
        <v>Sul</v>
      </c>
    </row>
    <row r="2529" customFormat="false" ht="15" hidden="false" customHeight="false" outlineLevel="0" collapsed="false">
      <c r="A2529" s="2" t="s">
        <v>2665</v>
      </c>
      <c r="B2529" s="2" t="s">
        <v>68</v>
      </c>
      <c r="C2529" s="2" t="s">
        <v>96</v>
      </c>
      <c r="D2529" s="2" t="s">
        <v>132</v>
      </c>
      <c r="E2529" s="13" t="n">
        <v>44590</v>
      </c>
      <c r="F2529" s="13" t="n">
        <v>45685</v>
      </c>
      <c r="G2529" s="2" t="s">
        <v>32</v>
      </c>
      <c r="H2529" s="2" t="s">
        <v>108</v>
      </c>
      <c r="I2529" s="2" t="s">
        <v>133</v>
      </c>
      <c r="J2529" s="2" t="s">
        <v>100</v>
      </c>
      <c r="K2529" s="14" t="n">
        <v>5533.16</v>
      </c>
      <c r="L2529" s="2" t="n">
        <f aca="false">IF(E2529="","",ROUND((Indicadores!$B$4-E2529)/365.25,1))</f>
        <v>4.7</v>
      </c>
      <c r="M2529" s="2" t="str">
        <f aca="false">IF(E2529="","Virtual",IF(L2529&gt;=Indicadores!$B$6,"Fim de Vida",IF(L2529&gt;=Indicadores!$B$5,"Envelhecendo","Atual")))</f>
        <v>Envelhecendo</v>
      </c>
      <c r="N2529" s="2" t="str">
        <f aca="false">IF(F2529="","N/A",IF(F2529&lt;Indicadores!$B$4,"Vencida","Vigente"))</f>
        <v>Vencida</v>
      </c>
      <c r="O2529" s="2" t="str">
        <f aca="false">INDEX(Locais!$B$2:$B$13,MATCH(H2529,Locais!$A$2:$A$13,0))</f>
        <v>Regional - Porto Alegre</v>
      </c>
      <c r="P2529" s="2" t="str">
        <f aca="false">INDEX(Locais!$C$2:$C$13,MATCH(H2529,Locais!$A$2:$A$13,0))</f>
        <v>Sul</v>
      </c>
    </row>
    <row r="2530" customFormat="false" ht="15" hidden="false" customHeight="false" outlineLevel="0" collapsed="false">
      <c r="A2530" s="2" t="s">
        <v>2666</v>
      </c>
      <c r="B2530" s="2" t="s">
        <v>68</v>
      </c>
      <c r="C2530" s="2" t="s">
        <v>126</v>
      </c>
      <c r="D2530" s="2" t="s">
        <v>127</v>
      </c>
      <c r="E2530" s="13" t="n">
        <v>44327</v>
      </c>
      <c r="F2530" s="13" t="n">
        <v>45422</v>
      </c>
      <c r="G2530" s="2" t="s">
        <v>118</v>
      </c>
      <c r="H2530" s="2" t="s">
        <v>114</v>
      </c>
      <c r="I2530" s="2" t="s">
        <v>142</v>
      </c>
      <c r="J2530" s="2" t="s">
        <v>100</v>
      </c>
      <c r="K2530" s="14" t="n">
        <v>6443.72</v>
      </c>
      <c r="L2530" s="2" t="n">
        <f aca="false">IF(E2530="","",ROUND((Indicadores!$B$4-E2530)/365.25,1))</f>
        <v>5.4</v>
      </c>
      <c r="M2530" s="2" t="str">
        <f aca="false">IF(E2530="","Virtual",IF(L2530&gt;=Indicadores!$B$6,"Fim de Vida",IF(L2530&gt;=Indicadores!$B$5,"Envelhecendo","Atual")))</f>
        <v>Fim de Vida</v>
      </c>
      <c r="N2530" s="2" t="str">
        <f aca="false">IF(F2530="","N/A",IF(F2530&lt;Indicadores!$B$4,"Vencida","Vigente"))</f>
        <v>Vencida</v>
      </c>
      <c r="O2530" s="2" t="str">
        <f aca="false">INDEX(Locais!$B$2:$B$13,MATCH(H2530,Locais!$A$2:$A$13,0))</f>
        <v>Regional - Belo Horizonte</v>
      </c>
      <c r="P2530" s="2" t="str">
        <f aca="false">INDEX(Locais!$C$2:$C$13,MATCH(H2530,Locais!$A$2:$A$13,0))</f>
        <v>Sudeste</v>
      </c>
    </row>
    <row r="2531" customFormat="false" ht="15" hidden="false" customHeight="false" outlineLevel="0" collapsed="false">
      <c r="A2531" s="2" t="s">
        <v>2667</v>
      </c>
      <c r="B2531" s="2" t="s">
        <v>69</v>
      </c>
      <c r="C2531" s="2" t="s">
        <v>126</v>
      </c>
      <c r="D2531" s="2" t="s">
        <v>169</v>
      </c>
      <c r="E2531" s="13" t="n">
        <v>43519</v>
      </c>
      <c r="F2531" s="13" t="n">
        <v>44614</v>
      </c>
      <c r="G2531" s="2" t="s">
        <v>118</v>
      </c>
      <c r="H2531" s="2" t="s">
        <v>141</v>
      </c>
      <c r="I2531" s="2" t="s">
        <v>142</v>
      </c>
      <c r="J2531" s="2" t="s">
        <v>100</v>
      </c>
      <c r="K2531" s="14" t="n">
        <v>10010.17</v>
      </c>
      <c r="L2531" s="2" t="n">
        <f aca="false">IF(E2531="","",ROUND((Indicadores!$B$4-E2531)/365.25,1))</f>
        <v>7.6</v>
      </c>
      <c r="M2531" s="2" t="str">
        <f aca="false">IF(E2531="","Virtual",IF(L2531&gt;=Indicadores!$B$6,"Fim de Vida",IF(L2531&gt;=Indicadores!$B$5,"Envelhecendo","Atual")))</f>
        <v>Fim de Vida</v>
      </c>
      <c r="N2531" s="2" t="str">
        <f aca="false">IF(F2531="","N/A",IF(F2531&lt;Indicadores!$B$4,"Vencida","Vigente"))</f>
        <v>Vencida</v>
      </c>
      <c r="O2531" s="2" t="str">
        <f aca="false">INDEX(Locais!$B$2:$B$13,MATCH(H2531,Locais!$A$2:$A$13,0))</f>
        <v>Regional - Curitiba</v>
      </c>
      <c r="P2531" s="2" t="str">
        <f aca="false">INDEX(Locais!$C$2:$C$13,MATCH(H2531,Locais!$A$2:$A$13,0))</f>
        <v>Sul</v>
      </c>
    </row>
    <row r="2532" customFormat="false" ht="15" hidden="false" customHeight="false" outlineLevel="0" collapsed="false">
      <c r="A2532" s="2" t="s">
        <v>2668</v>
      </c>
      <c r="B2532" s="2" t="s">
        <v>68</v>
      </c>
      <c r="C2532" s="2" t="s">
        <v>96</v>
      </c>
      <c r="D2532" s="2" t="s">
        <v>107</v>
      </c>
      <c r="E2532" s="13" t="n">
        <v>45971</v>
      </c>
      <c r="F2532" s="13" t="n">
        <v>47066</v>
      </c>
      <c r="G2532" s="2" t="s">
        <v>34</v>
      </c>
      <c r="H2532" s="2" t="s">
        <v>98</v>
      </c>
      <c r="I2532" s="2" t="s">
        <v>130</v>
      </c>
      <c r="J2532" s="2" t="s">
        <v>100</v>
      </c>
      <c r="K2532" s="14" t="n">
        <v>6480.96</v>
      </c>
      <c r="L2532" s="2" t="n">
        <f aca="false">IF(E2532="","",ROUND((Indicadores!$B$4-E2532)/365.25,1))</f>
        <v>0.9</v>
      </c>
      <c r="M2532" s="2" t="str">
        <f aca="false">IF(E2532="","Virtual",IF(L2532&gt;=Indicadores!$B$6,"Fim de Vida",IF(L2532&gt;=Indicadores!$B$5,"Envelhecendo","Atual")))</f>
        <v>Atual</v>
      </c>
      <c r="N2532" s="2" t="str">
        <f aca="false">IF(F2532="","N/A",IF(F2532&lt;Indicadores!$B$4,"Vencida","Vigente"))</f>
        <v>Vigente</v>
      </c>
      <c r="O2532" s="2" t="str">
        <f aca="false">INDEX(Locais!$B$2:$B$13,MATCH(H2532,Locais!$A$2:$A$13,0))</f>
        <v>Sede - Brasília</v>
      </c>
      <c r="P2532" s="2" t="str">
        <f aca="false">INDEX(Locais!$C$2:$C$13,MATCH(H2532,Locais!$A$2:$A$13,0))</f>
        <v>Centro-Oeste</v>
      </c>
    </row>
    <row r="2533" customFormat="false" ht="15" hidden="false" customHeight="false" outlineLevel="0" collapsed="false">
      <c r="A2533" s="2" t="s">
        <v>2669</v>
      </c>
      <c r="B2533" s="2" t="s">
        <v>69</v>
      </c>
      <c r="C2533" s="2" t="s">
        <v>96</v>
      </c>
      <c r="D2533" s="2" t="s">
        <v>97</v>
      </c>
      <c r="E2533" s="13" t="n">
        <v>44501</v>
      </c>
      <c r="F2533" s="13" t="n">
        <v>45596</v>
      </c>
      <c r="G2533" s="2" t="s">
        <v>34</v>
      </c>
      <c r="H2533" s="2" t="s">
        <v>128</v>
      </c>
      <c r="I2533" s="2" t="s">
        <v>124</v>
      </c>
      <c r="J2533" s="2" t="s">
        <v>100</v>
      </c>
      <c r="K2533" s="14" t="n">
        <v>7298.59</v>
      </c>
      <c r="L2533" s="2" t="n">
        <f aca="false">IF(E2533="","",ROUND((Indicadores!$B$4-E2533)/365.25,1))</f>
        <v>5</v>
      </c>
      <c r="M2533" s="2" t="str">
        <f aca="false">IF(E2533="","Virtual",IF(L2533&gt;=Indicadores!$B$6,"Fim de Vida",IF(L2533&gt;=Indicadores!$B$5,"Envelhecendo","Atual")))</f>
        <v>Fim de Vida</v>
      </c>
      <c r="N2533" s="2" t="str">
        <f aca="false">IF(F2533="","N/A",IF(F2533&lt;Indicadores!$B$4,"Vencida","Vigente"))</f>
        <v>Vencida</v>
      </c>
      <c r="O2533" s="2" t="str">
        <f aca="false">INDEX(Locais!$B$2:$B$13,MATCH(H2533,Locais!$A$2:$A$13,0))</f>
        <v>Regional - Recife</v>
      </c>
      <c r="P2533" s="2" t="str">
        <f aca="false">INDEX(Locais!$C$2:$C$13,MATCH(H2533,Locais!$A$2:$A$13,0))</f>
        <v>Nordeste</v>
      </c>
    </row>
    <row r="2534" customFormat="false" ht="15" hidden="false" customHeight="false" outlineLevel="0" collapsed="false">
      <c r="A2534" s="2" t="s">
        <v>2670</v>
      </c>
      <c r="B2534" s="2" t="s">
        <v>69</v>
      </c>
      <c r="C2534" s="2" t="s">
        <v>96</v>
      </c>
      <c r="D2534" s="2" t="s">
        <v>97</v>
      </c>
      <c r="E2534" s="13" t="n">
        <v>45103</v>
      </c>
      <c r="F2534" s="13" t="n">
        <v>46198</v>
      </c>
      <c r="G2534" s="2" t="s">
        <v>34</v>
      </c>
      <c r="H2534" s="2" t="s">
        <v>108</v>
      </c>
      <c r="I2534" s="2" t="s">
        <v>130</v>
      </c>
      <c r="J2534" s="2" t="s">
        <v>100</v>
      </c>
      <c r="K2534" s="14" t="n">
        <v>7213.75</v>
      </c>
      <c r="L2534" s="2" t="n">
        <f aca="false">IF(E2534="","",ROUND((Indicadores!$B$4-E2534)/365.25,1))</f>
        <v>3.3</v>
      </c>
      <c r="M2534" s="2" t="str">
        <f aca="false">IF(E2534="","Virtual",IF(L2534&gt;=Indicadores!$B$6,"Fim de Vida",IF(L2534&gt;=Indicadores!$B$5,"Envelhecendo","Atual")))</f>
        <v>Envelhecendo</v>
      </c>
      <c r="N2534" s="2" t="str">
        <f aca="false">IF(F2534="","N/A",IF(F2534&lt;Indicadores!$B$4,"Vencida","Vigente"))</f>
        <v>Vencida</v>
      </c>
      <c r="O2534" s="2" t="str">
        <f aca="false">INDEX(Locais!$B$2:$B$13,MATCH(H2534,Locais!$A$2:$A$13,0))</f>
        <v>Regional - Porto Alegre</v>
      </c>
      <c r="P2534" s="2" t="str">
        <f aca="false">INDEX(Locais!$C$2:$C$13,MATCH(H2534,Locais!$A$2:$A$13,0))</f>
        <v>Sul</v>
      </c>
    </row>
    <row r="2535" customFormat="false" ht="15" hidden="false" customHeight="false" outlineLevel="0" collapsed="false">
      <c r="A2535" s="2" t="s">
        <v>2671</v>
      </c>
      <c r="B2535" s="2" t="s">
        <v>69</v>
      </c>
      <c r="C2535" s="2" t="s">
        <v>96</v>
      </c>
      <c r="D2535" s="2" t="s">
        <v>117</v>
      </c>
      <c r="E2535" s="13" t="n">
        <v>44230</v>
      </c>
      <c r="F2535" s="13" t="n">
        <v>45325</v>
      </c>
      <c r="G2535" s="2" t="s">
        <v>34</v>
      </c>
      <c r="H2535" s="2" t="s">
        <v>108</v>
      </c>
      <c r="I2535" s="2" t="s">
        <v>99</v>
      </c>
      <c r="J2535" s="2" t="s">
        <v>100</v>
      </c>
      <c r="K2535" s="14" t="n">
        <v>8705.41</v>
      </c>
      <c r="L2535" s="2" t="n">
        <f aca="false">IF(E2535="","",ROUND((Indicadores!$B$4-E2535)/365.25,1))</f>
        <v>5.7</v>
      </c>
      <c r="M2535" s="2" t="str">
        <f aca="false">IF(E2535="","Virtual",IF(L2535&gt;=Indicadores!$B$6,"Fim de Vida",IF(L2535&gt;=Indicadores!$B$5,"Envelhecendo","Atual")))</f>
        <v>Fim de Vida</v>
      </c>
      <c r="N2535" s="2" t="str">
        <f aca="false">IF(F2535="","N/A",IF(F2535&lt;Indicadores!$B$4,"Vencida","Vigente"))</f>
        <v>Vencida</v>
      </c>
      <c r="O2535" s="2" t="str">
        <f aca="false">INDEX(Locais!$B$2:$B$13,MATCH(H2535,Locais!$A$2:$A$13,0))</f>
        <v>Regional - Porto Alegre</v>
      </c>
      <c r="P2535" s="2" t="str">
        <f aca="false">INDEX(Locais!$C$2:$C$13,MATCH(H2535,Locais!$A$2:$A$13,0))</f>
        <v>Sul</v>
      </c>
    </row>
    <row r="2536" customFormat="false" ht="15" hidden="false" customHeight="false" outlineLevel="0" collapsed="false">
      <c r="A2536" s="2" t="s">
        <v>2672</v>
      </c>
      <c r="B2536" s="2" t="s">
        <v>68</v>
      </c>
      <c r="C2536" s="2" t="s">
        <v>126</v>
      </c>
      <c r="D2536" s="2" t="s">
        <v>127</v>
      </c>
      <c r="E2536" s="13" t="n">
        <v>44327</v>
      </c>
      <c r="F2536" s="13" t="n">
        <v>45422</v>
      </c>
      <c r="G2536" s="2" t="s">
        <v>32</v>
      </c>
      <c r="H2536" s="2" t="s">
        <v>119</v>
      </c>
      <c r="I2536" s="2" t="s">
        <v>133</v>
      </c>
      <c r="J2536" s="2" t="s">
        <v>100</v>
      </c>
      <c r="K2536" s="14" t="n">
        <v>6138.81</v>
      </c>
      <c r="L2536" s="2" t="n">
        <f aca="false">IF(E2536="","",ROUND((Indicadores!$B$4-E2536)/365.25,1))</f>
        <v>5.4</v>
      </c>
      <c r="M2536" s="2" t="str">
        <f aca="false">IF(E2536="","Virtual",IF(L2536&gt;=Indicadores!$B$6,"Fim de Vida",IF(L2536&gt;=Indicadores!$B$5,"Envelhecendo","Atual")))</f>
        <v>Fim de Vida</v>
      </c>
      <c r="N2536" s="2" t="str">
        <f aca="false">IF(F2536="","N/A",IF(F2536&lt;Indicadores!$B$4,"Vencida","Vigente"))</f>
        <v>Vencida</v>
      </c>
      <c r="O2536" s="2" t="str">
        <f aca="false">INDEX(Locais!$B$2:$B$13,MATCH(H2536,Locais!$A$2:$A$13,0))</f>
        <v>Regional - São Paulo</v>
      </c>
      <c r="P2536" s="2" t="str">
        <f aca="false">INDEX(Locais!$C$2:$C$13,MATCH(H2536,Locais!$A$2:$A$13,0))</f>
        <v>Sudeste</v>
      </c>
    </row>
    <row r="2537" customFormat="false" ht="15" hidden="false" customHeight="false" outlineLevel="0" collapsed="false">
      <c r="A2537" s="2" t="s">
        <v>2673</v>
      </c>
      <c r="B2537" s="2" t="s">
        <v>69</v>
      </c>
      <c r="C2537" s="2" t="s">
        <v>102</v>
      </c>
      <c r="D2537" s="2" t="s">
        <v>113</v>
      </c>
      <c r="E2537" s="13" t="n">
        <v>45377</v>
      </c>
      <c r="F2537" s="13" t="n">
        <v>46472</v>
      </c>
      <c r="G2537" s="2" t="s">
        <v>32</v>
      </c>
      <c r="H2537" s="2" t="s">
        <v>98</v>
      </c>
      <c r="I2537" s="2" t="s">
        <v>120</v>
      </c>
      <c r="J2537" s="2" t="s">
        <v>100</v>
      </c>
      <c r="K2537" s="14" t="n">
        <v>7871.72</v>
      </c>
      <c r="L2537" s="2" t="n">
        <f aca="false">IF(E2537="","",ROUND((Indicadores!$B$4-E2537)/365.25,1))</f>
        <v>2.6</v>
      </c>
      <c r="M2537" s="2" t="str">
        <f aca="false">IF(E2537="","Virtual",IF(L2537&gt;=Indicadores!$B$6,"Fim de Vida",IF(L2537&gt;=Indicadores!$B$5,"Envelhecendo","Atual")))</f>
        <v>Atual</v>
      </c>
      <c r="N2537" s="2" t="str">
        <f aca="false">IF(F2537="","N/A",IF(F2537&lt;Indicadores!$B$4,"Vencida","Vigente"))</f>
        <v>Vigente</v>
      </c>
      <c r="O2537" s="2" t="str">
        <f aca="false">INDEX(Locais!$B$2:$B$13,MATCH(H2537,Locais!$A$2:$A$13,0))</f>
        <v>Sede - Brasília</v>
      </c>
      <c r="P2537" s="2" t="str">
        <f aca="false">INDEX(Locais!$C$2:$C$13,MATCH(H2537,Locais!$A$2:$A$13,0))</f>
        <v>Centro-Oeste</v>
      </c>
    </row>
    <row r="2538" customFormat="false" ht="15" hidden="false" customHeight="false" outlineLevel="0" collapsed="false">
      <c r="A2538" s="2" t="s">
        <v>2674</v>
      </c>
      <c r="B2538" s="2" t="s">
        <v>68</v>
      </c>
      <c r="C2538" s="2" t="s">
        <v>96</v>
      </c>
      <c r="D2538" s="2" t="s">
        <v>107</v>
      </c>
      <c r="E2538" s="13" t="n">
        <v>45164</v>
      </c>
      <c r="F2538" s="13" t="n">
        <v>46259</v>
      </c>
      <c r="G2538" s="2" t="s">
        <v>32</v>
      </c>
      <c r="H2538" s="2" t="s">
        <v>114</v>
      </c>
      <c r="I2538" s="2" t="s">
        <v>133</v>
      </c>
      <c r="J2538" s="2" t="s">
        <v>100</v>
      </c>
      <c r="K2538" s="14" t="n">
        <v>6237.21</v>
      </c>
      <c r="L2538" s="2" t="n">
        <f aca="false">IF(E2538="","",ROUND((Indicadores!$B$4-E2538)/365.25,1))</f>
        <v>3.1</v>
      </c>
      <c r="M2538" s="2" t="str">
        <f aca="false">IF(E2538="","Virtual",IF(L2538&gt;=Indicadores!$B$6,"Fim de Vida",IF(L2538&gt;=Indicadores!$B$5,"Envelhecendo","Atual")))</f>
        <v>Envelhecendo</v>
      </c>
      <c r="N2538" s="2" t="str">
        <f aca="false">IF(F2538="","N/A",IF(F2538&lt;Indicadores!$B$4,"Vencida","Vigente"))</f>
        <v>Vencida</v>
      </c>
      <c r="O2538" s="2" t="str">
        <f aca="false">INDEX(Locais!$B$2:$B$13,MATCH(H2538,Locais!$A$2:$A$13,0))</f>
        <v>Regional - Belo Horizonte</v>
      </c>
      <c r="P2538" s="2" t="str">
        <f aca="false">INDEX(Locais!$C$2:$C$13,MATCH(H2538,Locais!$A$2:$A$13,0))</f>
        <v>Sudeste</v>
      </c>
    </row>
    <row r="2539" customFormat="false" ht="15" hidden="false" customHeight="false" outlineLevel="0" collapsed="false">
      <c r="A2539" s="2" t="s">
        <v>2675</v>
      </c>
      <c r="B2539" s="2" t="s">
        <v>68</v>
      </c>
      <c r="C2539" s="2" t="s">
        <v>126</v>
      </c>
      <c r="D2539" s="2" t="s">
        <v>127</v>
      </c>
      <c r="E2539" s="13" t="n">
        <v>45102</v>
      </c>
      <c r="F2539" s="13" t="n">
        <v>46197</v>
      </c>
      <c r="G2539" s="2" t="s">
        <v>32</v>
      </c>
      <c r="H2539" s="2" t="s">
        <v>145</v>
      </c>
      <c r="I2539" s="2" t="s">
        <v>124</v>
      </c>
      <c r="J2539" s="2" t="s">
        <v>100</v>
      </c>
      <c r="K2539" s="14" t="n">
        <v>6320.02</v>
      </c>
      <c r="L2539" s="2" t="n">
        <f aca="false">IF(E2539="","",ROUND((Indicadores!$B$4-E2539)/365.25,1))</f>
        <v>3.3</v>
      </c>
      <c r="M2539" s="2" t="str">
        <f aca="false">IF(E2539="","Virtual",IF(L2539&gt;=Indicadores!$B$6,"Fim de Vida",IF(L2539&gt;=Indicadores!$B$5,"Envelhecendo","Atual")))</f>
        <v>Envelhecendo</v>
      </c>
      <c r="N2539" s="2" t="str">
        <f aca="false">IF(F2539="","N/A",IF(F2539&lt;Indicadores!$B$4,"Vencida","Vigente"))</f>
        <v>Vencida</v>
      </c>
      <c r="O2539" s="2" t="str">
        <f aca="false">INDEX(Locais!$B$2:$B$13,MATCH(H2539,Locais!$A$2:$A$13,0))</f>
        <v>Regional - Belém</v>
      </c>
      <c r="P2539" s="2" t="str">
        <f aca="false">INDEX(Locais!$C$2:$C$13,MATCH(H2539,Locais!$A$2:$A$13,0))</f>
        <v>Norte</v>
      </c>
    </row>
    <row r="2540" customFormat="false" ht="15" hidden="false" customHeight="false" outlineLevel="0" collapsed="false">
      <c r="A2540" s="2" t="s">
        <v>2676</v>
      </c>
      <c r="B2540" s="2" t="s">
        <v>69</v>
      </c>
      <c r="C2540" s="2" t="s">
        <v>96</v>
      </c>
      <c r="D2540" s="2" t="s">
        <v>117</v>
      </c>
      <c r="E2540" s="13" t="n">
        <v>45260</v>
      </c>
      <c r="F2540" s="13" t="n">
        <v>46355</v>
      </c>
      <c r="G2540" s="2" t="s">
        <v>32</v>
      </c>
      <c r="H2540" s="2" t="s">
        <v>123</v>
      </c>
      <c r="I2540" s="2" t="s">
        <v>133</v>
      </c>
      <c r="J2540" s="2" t="s">
        <v>100</v>
      </c>
      <c r="K2540" s="14" t="n">
        <v>9842.68</v>
      </c>
      <c r="L2540" s="2" t="n">
        <f aca="false">IF(E2540="","",ROUND((Indicadores!$B$4-E2540)/365.25,1))</f>
        <v>2.9</v>
      </c>
      <c r="M2540" s="2" t="str">
        <f aca="false">IF(E2540="","Virtual",IF(L2540&gt;=Indicadores!$B$6,"Fim de Vida",IF(L2540&gt;=Indicadores!$B$5,"Envelhecendo","Atual")))</f>
        <v>Atual</v>
      </c>
      <c r="N2540" s="2" t="str">
        <f aca="false">IF(F2540="","N/A",IF(F2540&lt;Indicadores!$B$4,"Vencida","Vigente"))</f>
        <v>Vigente</v>
      </c>
      <c r="O2540" s="2" t="str">
        <f aca="false">INDEX(Locais!$B$2:$B$13,MATCH(H2540,Locais!$A$2:$A$13,0))</f>
        <v>Regional - Goiânia</v>
      </c>
      <c r="P2540" s="2" t="str">
        <f aca="false">INDEX(Locais!$C$2:$C$13,MATCH(H2540,Locais!$A$2:$A$13,0))</f>
        <v>Centro-Oeste</v>
      </c>
    </row>
    <row r="2541" customFormat="false" ht="15" hidden="false" customHeight="false" outlineLevel="0" collapsed="false">
      <c r="A2541" s="2" t="s">
        <v>2677</v>
      </c>
      <c r="B2541" s="2" t="s">
        <v>69</v>
      </c>
      <c r="C2541" s="2" t="s">
        <v>96</v>
      </c>
      <c r="D2541" s="2" t="s">
        <v>117</v>
      </c>
      <c r="E2541" s="13" t="n">
        <v>45066</v>
      </c>
      <c r="F2541" s="13" t="n">
        <v>46161</v>
      </c>
      <c r="G2541" s="2" t="s">
        <v>32</v>
      </c>
      <c r="H2541" s="2" t="s">
        <v>163</v>
      </c>
      <c r="I2541" s="2" t="s">
        <v>109</v>
      </c>
      <c r="J2541" s="2" t="s">
        <v>100</v>
      </c>
      <c r="K2541" s="14" t="n">
        <v>9570.13</v>
      </c>
      <c r="L2541" s="2" t="n">
        <f aca="false">IF(E2541="","",ROUND((Indicadores!$B$4-E2541)/365.25,1))</f>
        <v>3.4</v>
      </c>
      <c r="M2541" s="2" t="str">
        <f aca="false">IF(E2541="","Virtual",IF(L2541&gt;=Indicadores!$B$6,"Fim de Vida",IF(L2541&gt;=Indicadores!$B$5,"Envelhecendo","Atual")))</f>
        <v>Envelhecendo</v>
      </c>
      <c r="N2541" s="2" t="str">
        <f aca="false">IF(F2541="","N/A",IF(F2541&lt;Indicadores!$B$4,"Vencida","Vigente"))</f>
        <v>Vencida</v>
      </c>
      <c r="O2541" s="2" t="str">
        <f aca="false">INDEX(Locais!$B$2:$B$13,MATCH(H2541,Locais!$A$2:$A$13,0))</f>
        <v>Regional - Manaus</v>
      </c>
      <c r="P2541" s="2" t="str">
        <f aca="false">INDEX(Locais!$C$2:$C$13,MATCH(H2541,Locais!$A$2:$A$13,0))</f>
        <v>Norte</v>
      </c>
    </row>
    <row r="2542" customFormat="false" ht="15" hidden="false" customHeight="false" outlineLevel="0" collapsed="false">
      <c r="A2542" s="2" t="s">
        <v>2678</v>
      </c>
      <c r="B2542" s="2" t="s">
        <v>68</v>
      </c>
      <c r="C2542" s="2" t="s">
        <v>96</v>
      </c>
      <c r="D2542" s="2" t="s">
        <v>107</v>
      </c>
      <c r="E2542" s="13" t="n">
        <v>44212</v>
      </c>
      <c r="F2542" s="13" t="n">
        <v>45307</v>
      </c>
      <c r="G2542" s="2" t="s">
        <v>32</v>
      </c>
      <c r="H2542" s="2" t="s">
        <v>123</v>
      </c>
      <c r="I2542" s="2" t="s">
        <v>99</v>
      </c>
      <c r="J2542" s="2" t="s">
        <v>100</v>
      </c>
      <c r="K2542" s="14" t="n">
        <v>4637.95</v>
      </c>
      <c r="L2542" s="2" t="n">
        <f aca="false">IF(E2542="","",ROUND((Indicadores!$B$4-E2542)/365.25,1))</f>
        <v>5.8</v>
      </c>
      <c r="M2542" s="2" t="str">
        <f aca="false">IF(E2542="","Virtual",IF(L2542&gt;=Indicadores!$B$6,"Fim de Vida",IF(L2542&gt;=Indicadores!$B$5,"Envelhecendo","Atual")))</f>
        <v>Fim de Vida</v>
      </c>
      <c r="N2542" s="2" t="str">
        <f aca="false">IF(F2542="","N/A",IF(F2542&lt;Indicadores!$B$4,"Vencida","Vigente"))</f>
        <v>Vencida</v>
      </c>
      <c r="O2542" s="2" t="str">
        <f aca="false">INDEX(Locais!$B$2:$B$13,MATCH(H2542,Locais!$A$2:$A$13,0))</f>
        <v>Regional - Goiânia</v>
      </c>
      <c r="P2542" s="2" t="str">
        <f aca="false">INDEX(Locais!$C$2:$C$13,MATCH(H2542,Locais!$A$2:$A$13,0))</f>
        <v>Centro-Oeste</v>
      </c>
    </row>
    <row r="2543" customFormat="false" ht="15" hidden="false" customHeight="false" outlineLevel="0" collapsed="false">
      <c r="A2543" s="2" t="s">
        <v>2679</v>
      </c>
      <c r="B2543" s="2" t="s">
        <v>70</v>
      </c>
      <c r="C2543" s="2" t="s">
        <v>126</v>
      </c>
      <c r="D2543" s="2" t="s">
        <v>162</v>
      </c>
      <c r="E2543" s="13" t="n">
        <v>45191</v>
      </c>
      <c r="F2543" s="13" t="n">
        <v>47016</v>
      </c>
      <c r="G2543" s="2" t="s">
        <v>32</v>
      </c>
      <c r="H2543" s="2" t="s">
        <v>139</v>
      </c>
      <c r="I2543" s="2" t="s">
        <v>120</v>
      </c>
      <c r="J2543" s="2" t="s">
        <v>100</v>
      </c>
      <c r="K2543" s="14" t="n">
        <v>14191.73</v>
      </c>
      <c r="L2543" s="2" t="n">
        <f aca="false">IF(E2543="","",ROUND((Indicadores!$B$4-E2543)/365.25,1))</f>
        <v>3.1</v>
      </c>
      <c r="M2543" s="2" t="str">
        <f aca="false">IF(E2543="","Virtual",IF(L2543&gt;=Indicadores!$B$6,"Fim de Vida",IF(L2543&gt;=Indicadores!$B$5,"Envelhecendo","Atual")))</f>
        <v>Envelhecendo</v>
      </c>
      <c r="N2543" s="2" t="str">
        <f aca="false">IF(F2543="","N/A",IF(F2543&lt;Indicadores!$B$4,"Vencida","Vigente"))</f>
        <v>Vigente</v>
      </c>
      <c r="O2543" s="2" t="str">
        <f aca="false">INDEX(Locais!$B$2:$B$13,MATCH(H2543,Locais!$A$2:$A$13,0))</f>
        <v>Regional - Rio de Janeiro</v>
      </c>
      <c r="P2543" s="2" t="str">
        <f aca="false">INDEX(Locais!$C$2:$C$13,MATCH(H2543,Locais!$A$2:$A$13,0))</f>
        <v>Sudeste</v>
      </c>
    </row>
    <row r="2544" customFormat="false" ht="15" hidden="false" customHeight="false" outlineLevel="0" collapsed="false">
      <c r="A2544" s="2" t="s">
        <v>2680</v>
      </c>
      <c r="B2544" s="2" t="s">
        <v>68</v>
      </c>
      <c r="C2544" s="2" t="s">
        <v>102</v>
      </c>
      <c r="D2544" s="2" t="s">
        <v>103</v>
      </c>
      <c r="E2544" s="13" t="n">
        <v>45738</v>
      </c>
      <c r="F2544" s="13" t="n">
        <v>46833</v>
      </c>
      <c r="G2544" s="2" t="s">
        <v>34</v>
      </c>
      <c r="H2544" s="2" t="s">
        <v>104</v>
      </c>
      <c r="I2544" s="2" t="s">
        <v>105</v>
      </c>
      <c r="J2544" s="2" t="s">
        <v>100</v>
      </c>
      <c r="K2544" s="14" t="n">
        <v>5277.55</v>
      </c>
      <c r="L2544" s="2" t="n">
        <f aca="false">IF(E2544="","",ROUND((Indicadores!$B$4-E2544)/365.25,1))</f>
        <v>1.6</v>
      </c>
      <c r="M2544" s="2" t="str">
        <f aca="false">IF(E2544="","Virtual",IF(L2544&gt;=Indicadores!$B$6,"Fim de Vida",IF(L2544&gt;=Indicadores!$B$5,"Envelhecendo","Atual")))</f>
        <v>Atual</v>
      </c>
      <c r="N2544" s="2" t="str">
        <f aca="false">IF(F2544="","N/A",IF(F2544&lt;Indicadores!$B$4,"Vencida","Vigente"))</f>
        <v>Vigente</v>
      </c>
      <c r="O2544" s="2" t="str">
        <f aca="false">INDEX(Locais!$B$2:$B$13,MATCH(H2544,Locais!$A$2:$A$13,0))</f>
        <v>Regional - Fortaleza</v>
      </c>
      <c r="P2544" s="2" t="str">
        <f aca="false">INDEX(Locais!$C$2:$C$13,MATCH(H2544,Locais!$A$2:$A$13,0))</f>
        <v>Nordeste</v>
      </c>
    </row>
    <row r="2545" customFormat="false" ht="15" hidden="false" customHeight="false" outlineLevel="0" collapsed="false">
      <c r="A2545" s="2" t="s">
        <v>2681</v>
      </c>
      <c r="B2545" s="2" t="s">
        <v>68</v>
      </c>
      <c r="C2545" s="2" t="s">
        <v>96</v>
      </c>
      <c r="D2545" s="2" t="s">
        <v>132</v>
      </c>
      <c r="E2545" s="13" t="n">
        <v>44558</v>
      </c>
      <c r="F2545" s="13" t="n">
        <v>45653</v>
      </c>
      <c r="G2545" s="2" t="s">
        <v>32</v>
      </c>
      <c r="H2545" s="2" t="s">
        <v>119</v>
      </c>
      <c r="I2545" s="2" t="s">
        <v>142</v>
      </c>
      <c r="J2545" s="2" t="s">
        <v>100</v>
      </c>
      <c r="K2545" s="14" t="n">
        <v>6343.16</v>
      </c>
      <c r="L2545" s="2" t="n">
        <f aca="false">IF(E2545="","",ROUND((Indicadores!$B$4-E2545)/365.25,1))</f>
        <v>4.8</v>
      </c>
      <c r="M2545" s="2" t="str">
        <f aca="false">IF(E2545="","Virtual",IF(L2545&gt;=Indicadores!$B$6,"Fim de Vida",IF(L2545&gt;=Indicadores!$B$5,"Envelhecendo","Atual")))</f>
        <v>Envelhecendo</v>
      </c>
      <c r="N2545" s="2" t="str">
        <f aca="false">IF(F2545="","N/A",IF(F2545&lt;Indicadores!$B$4,"Vencida","Vigente"))</f>
        <v>Vencida</v>
      </c>
      <c r="O2545" s="2" t="str">
        <f aca="false">INDEX(Locais!$B$2:$B$13,MATCH(H2545,Locais!$A$2:$A$13,0))</f>
        <v>Regional - São Paulo</v>
      </c>
      <c r="P2545" s="2" t="str">
        <f aca="false">INDEX(Locais!$C$2:$C$13,MATCH(H2545,Locais!$A$2:$A$13,0))</f>
        <v>Sudeste</v>
      </c>
    </row>
    <row r="2546" customFormat="false" ht="15" hidden="false" customHeight="false" outlineLevel="0" collapsed="false">
      <c r="A2546" s="2" t="s">
        <v>2682</v>
      </c>
      <c r="B2546" s="2" t="s">
        <v>71</v>
      </c>
      <c r="C2546" s="2" t="s">
        <v>96</v>
      </c>
      <c r="D2546" s="2" t="s">
        <v>171</v>
      </c>
      <c r="E2546" s="13" t="n">
        <v>44340</v>
      </c>
      <c r="F2546" s="13" t="n">
        <v>45435</v>
      </c>
      <c r="G2546" s="2" t="s">
        <v>36</v>
      </c>
      <c r="H2546" s="2" t="s">
        <v>98</v>
      </c>
      <c r="I2546" s="2" t="s">
        <v>142</v>
      </c>
      <c r="J2546" s="2" t="s">
        <v>100</v>
      </c>
      <c r="K2546" s="14" t="n">
        <v>2441.95</v>
      </c>
      <c r="L2546" s="2" t="n">
        <f aca="false">IF(E2546="","",ROUND((Indicadores!$B$4-E2546)/365.25,1))</f>
        <v>5.4</v>
      </c>
      <c r="M2546" s="2" t="str">
        <f aca="false">IF(E2546="","Virtual",IF(L2546&gt;=Indicadores!$B$6,"Fim de Vida",IF(L2546&gt;=Indicadores!$B$5,"Envelhecendo","Atual")))</f>
        <v>Fim de Vida</v>
      </c>
      <c r="N2546" s="2" t="str">
        <f aca="false">IF(F2546="","N/A",IF(F2546&lt;Indicadores!$B$4,"Vencida","Vigente"))</f>
        <v>Vencida</v>
      </c>
      <c r="O2546" s="2" t="str">
        <f aca="false">INDEX(Locais!$B$2:$B$13,MATCH(H2546,Locais!$A$2:$A$13,0))</f>
        <v>Sede - Brasília</v>
      </c>
      <c r="P2546" s="2" t="str">
        <f aca="false">INDEX(Locais!$C$2:$C$13,MATCH(H2546,Locais!$A$2:$A$13,0))</f>
        <v>Centro-Oeste</v>
      </c>
    </row>
    <row r="2547" customFormat="false" ht="15" hidden="false" customHeight="false" outlineLevel="0" collapsed="false">
      <c r="A2547" s="2" t="s">
        <v>2683</v>
      </c>
      <c r="B2547" s="2" t="s">
        <v>68</v>
      </c>
      <c r="C2547" s="2" t="s">
        <v>126</v>
      </c>
      <c r="D2547" s="2" t="s">
        <v>127</v>
      </c>
      <c r="E2547" s="13" t="n">
        <v>43091</v>
      </c>
      <c r="F2547" s="13" t="n">
        <v>44186</v>
      </c>
      <c r="G2547" s="2" t="s">
        <v>118</v>
      </c>
      <c r="H2547" s="2" t="s">
        <v>114</v>
      </c>
      <c r="I2547" s="2" t="s">
        <v>142</v>
      </c>
      <c r="J2547" s="2" t="s">
        <v>100</v>
      </c>
      <c r="K2547" s="14" t="n">
        <v>5308.98</v>
      </c>
      <c r="L2547" s="2" t="n">
        <f aca="false">IF(E2547="","",ROUND((Indicadores!$B$4-E2547)/365.25,1))</f>
        <v>8.8</v>
      </c>
      <c r="M2547" s="2" t="str">
        <f aca="false">IF(E2547="","Virtual",IF(L2547&gt;=Indicadores!$B$6,"Fim de Vida",IF(L2547&gt;=Indicadores!$B$5,"Envelhecendo","Atual")))</f>
        <v>Fim de Vida</v>
      </c>
      <c r="N2547" s="2" t="str">
        <f aca="false">IF(F2547="","N/A",IF(F2547&lt;Indicadores!$B$4,"Vencida","Vigente"))</f>
        <v>Vencida</v>
      </c>
      <c r="O2547" s="2" t="str">
        <f aca="false">INDEX(Locais!$B$2:$B$13,MATCH(H2547,Locais!$A$2:$A$13,0))</f>
        <v>Regional - Belo Horizonte</v>
      </c>
      <c r="P2547" s="2" t="str">
        <f aca="false">INDEX(Locais!$C$2:$C$13,MATCH(H2547,Locais!$A$2:$A$13,0))</f>
        <v>Sudeste</v>
      </c>
    </row>
    <row r="2548" customFormat="false" ht="15" hidden="false" customHeight="false" outlineLevel="0" collapsed="false">
      <c r="A2548" s="2" t="s">
        <v>2684</v>
      </c>
      <c r="B2548" s="2" t="s">
        <v>69</v>
      </c>
      <c r="C2548" s="2" t="s">
        <v>96</v>
      </c>
      <c r="D2548" s="2" t="s">
        <v>97</v>
      </c>
      <c r="E2548" s="13" t="n">
        <v>45227</v>
      </c>
      <c r="F2548" s="13" t="n">
        <v>46322</v>
      </c>
      <c r="G2548" s="2" t="s">
        <v>34</v>
      </c>
      <c r="H2548" s="2" t="s">
        <v>98</v>
      </c>
      <c r="I2548" s="2" t="s">
        <v>109</v>
      </c>
      <c r="J2548" s="2" t="s">
        <v>100</v>
      </c>
      <c r="K2548" s="14" t="n">
        <v>10351.11</v>
      </c>
      <c r="L2548" s="2" t="n">
        <f aca="false">IF(E2548="","",ROUND((Indicadores!$B$4-E2548)/365.25,1))</f>
        <v>3</v>
      </c>
      <c r="M2548" s="2" t="str">
        <f aca="false">IF(E2548="","Virtual",IF(L2548&gt;=Indicadores!$B$6,"Fim de Vida",IF(L2548&gt;=Indicadores!$B$5,"Envelhecendo","Atual")))</f>
        <v>Envelhecendo</v>
      </c>
      <c r="N2548" s="2" t="str">
        <f aca="false">IF(F2548="","N/A",IF(F2548&lt;Indicadores!$B$4,"Vencida","Vigente"))</f>
        <v>Vigente</v>
      </c>
      <c r="O2548" s="2" t="str">
        <f aca="false">INDEX(Locais!$B$2:$B$13,MATCH(H2548,Locais!$A$2:$A$13,0))</f>
        <v>Sede - Brasília</v>
      </c>
      <c r="P2548" s="2" t="str">
        <f aca="false">INDEX(Locais!$C$2:$C$13,MATCH(H2548,Locais!$A$2:$A$13,0))</f>
        <v>Centro-Oeste</v>
      </c>
    </row>
    <row r="2549" customFormat="false" ht="15" hidden="false" customHeight="false" outlineLevel="0" collapsed="false">
      <c r="A2549" s="2" t="s">
        <v>2685</v>
      </c>
      <c r="B2549" s="2" t="s">
        <v>68</v>
      </c>
      <c r="C2549" s="2" t="s">
        <v>102</v>
      </c>
      <c r="D2549" s="2" t="s">
        <v>103</v>
      </c>
      <c r="E2549" s="13" t="n">
        <v>44664</v>
      </c>
      <c r="F2549" s="13" t="n">
        <v>45759</v>
      </c>
      <c r="G2549" s="2" t="s">
        <v>32</v>
      </c>
      <c r="H2549" s="2" t="s">
        <v>119</v>
      </c>
      <c r="I2549" s="2" t="s">
        <v>130</v>
      </c>
      <c r="J2549" s="2" t="s">
        <v>100</v>
      </c>
      <c r="K2549" s="14" t="n">
        <v>4906.79</v>
      </c>
      <c r="L2549" s="2" t="n">
        <f aca="false">IF(E2549="","",ROUND((Indicadores!$B$4-E2549)/365.25,1))</f>
        <v>4.5</v>
      </c>
      <c r="M2549" s="2" t="str">
        <f aca="false">IF(E2549="","Virtual",IF(L2549&gt;=Indicadores!$B$6,"Fim de Vida",IF(L2549&gt;=Indicadores!$B$5,"Envelhecendo","Atual")))</f>
        <v>Envelhecendo</v>
      </c>
      <c r="N2549" s="2" t="str">
        <f aca="false">IF(F2549="","N/A",IF(F2549&lt;Indicadores!$B$4,"Vencida","Vigente"))</f>
        <v>Vencida</v>
      </c>
      <c r="O2549" s="2" t="str">
        <f aca="false">INDEX(Locais!$B$2:$B$13,MATCH(H2549,Locais!$A$2:$A$13,0))</f>
        <v>Regional - São Paulo</v>
      </c>
      <c r="P2549" s="2" t="str">
        <f aca="false">INDEX(Locais!$C$2:$C$13,MATCH(H2549,Locais!$A$2:$A$13,0))</f>
        <v>Sudeste</v>
      </c>
    </row>
    <row r="2550" customFormat="false" ht="15" hidden="false" customHeight="false" outlineLevel="0" collapsed="false">
      <c r="A2550" s="2" t="s">
        <v>2686</v>
      </c>
      <c r="B2550" s="2" t="s">
        <v>69</v>
      </c>
      <c r="C2550" s="2" t="s">
        <v>102</v>
      </c>
      <c r="D2550" s="2" t="s">
        <v>113</v>
      </c>
      <c r="E2550" s="13" t="n">
        <v>45528</v>
      </c>
      <c r="F2550" s="13" t="n">
        <v>46623</v>
      </c>
      <c r="G2550" s="2" t="s">
        <v>32</v>
      </c>
      <c r="H2550" s="2" t="s">
        <v>98</v>
      </c>
      <c r="I2550" s="2" t="s">
        <v>115</v>
      </c>
      <c r="J2550" s="2" t="s">
        <v>100</v>
      </c>
      <c r="K2550" s="14" t="n">
        <v>9144.06</v>
      </c>
      <c r="L2550" s="2" t="n">
        <f aca="false">IF(E2550="","",ROUND((Indicadores!$B$4-E2550)/365.25,1))</f>
        <v>2.1</v>
      </c>
      <c r="M2550" s="2" t="str">
        <f aca="false">IF(E2550="","Virtual",IF(L2550&gt;=Indicadores!$B$6,"Fim de Vida",IF(L2550&gt;=Indicadores!$B$5,"Envelhecendo","Atual")))</f>
        <v>Atual</v>
      </c>
      <c r="N2550" s="2" t="str">
        <f aca="false">IF(F2550="","N/A",IF(F2550&lt;Indicadores!$B$4,"Vencida","Vigente"))</f>
        <v>Vigente</v>
      </c>
      <c r="O2550" s="2" t="str">
        <f aca="false">INDEX(Locais!$B$2:$B$13,MATCH(H2550,Locais!$A$2:$A$13,0))</f>
        <v>Sede - Brasília</v>
      </c>
      <c r="P2550" s="2" t="str">
        <f aca="false">INDEX(Locais!$C$2:$C$13,MATCH(H2550,Locais!$A$2:$A$13,0))</f>
        <v>Centro-Oeste</v>
      </c>
    </row>
    <row r="2551" customFormat="false" ht="15" hidden="false" customHeight="false" outlineLevel="0" collapsed="false">
      <c r="A2551" s="2" t="s">
        <v>2687</v>
      </c>
      <c r="B2551" s="2" t="s">
        <v>68</v>
      </c>
      <c r="C2551" s="2" t="s">
        <v>126</v>
      </c>
      <c r="D2551" s="2" t="s">
        <v>127</v>
      </c>
      <c r="E2551" s="13" t="n">
        <v>45263</v>
      </c>
      <c r="F2551" s="13" t="n">
        <v>46358</v>
      </c>
      <c r="G2551" s="2" t="s">
        <v>118</v>
      </c>
      <c r="H2551" s="2" t="s">
        <v>128</v>
      </c>
      <c r="I2551" s="2" t="s">
        <v>136</v>
      </c>
      <c r="J2551" s="2" t="s">
        <v>100</v>
      </c>
      <c r="K2551" s="14" t="n">
        <v>6123.82</v>
      </c>
      <c r="L2551" s="2" t="n">
        <f aca="false">IF(E2551="","",ROUND((Indicadores!$B$4-E2551)/365.25,1))</f>
        <v>2.9</v>
      </c>
      <c r="M2551" s="2" t="str">
        <f aca="false">IF(E2551="","Virtual",IF(L2551&gt;=Indicadores!$B$6,"Fim de Vida",IF(L2551&gt;=Indicadores!$B$5,"Envelhecendo","Atual")))</f>
        <v>Atual</v>
      </c>
      <c r="N2551" s="2" t="str">
        <f aca="false">IF(F2551="","N/A",IF(F2551&lt;Indicadores!$B$4,"Vencida","Vigente"))</f>
        <v>Vigente</v>
      </c>
      <c r="O2551" s="2" t="str">
        <f aca="false">INDEX(Locais!$B$2:$B$13,MATCH(H2551,Locais!$A$2:$A$13,0))</f>
        <v>Regional - Recife</v>
      </c>
      <c r="P2551" s="2" t="str">
        <f aca="false">INDEX(Locais!$C$2:$C$13,MATCH(H2551,Locais!$A$2:$A$13,0))</f>
        <v>Nordeste</v>
      </c>
    </row>
    <row r="2552" customFormat="false" ht="15" hidden="false" customHeight="false" outlineLevel="0" collapsed="false">
      <c r="A2552" s="2" t="s">
        <v>2688</v>
      </c>
      <c r="B2552" s="2" t="s">
        <v>71</v>
      </c>
      <c r="C2552" s="2" t="s">
        <v>96</v>
      </c>
      <c r="D2552" s="2" t="s">
        <v>171</v>
      </c>
      <c r="E2552" s="13" t="n">
        <v>45899</v>
      </c>
      <c r="F2552" s="13" t="n">
        <v>46994</v>
      </c>
      <c r="G2552" s="2" t="s">
        <v>118</v>
      </c>
      <c r="H2552" s="2" t="s">
        <v>165</v>
      </c>
      <c r="I2552" s="2" t="s">
        <v>124</v>
      </c>
      <c r="J2552" s="2" t="s">
        <v>100</v>
      </c>
      <c r="K2552" s="14" t="n">
        <v>2726.01</v>
      </c>
      <c r="L2552" s="2" t="n">
        <f aca="false">IF(E2552="","",ROUND((Indicadores!$B$4-E2552)/365.25,1))</f>
        <v>1.1</v>
      </c>
      <c r="M2552" s="2" t="str">
        <f aca="false">IF(E2552="","Virtual",IF(L2552&gt;=Indicadores!$B$6,"Fim de Vida",IF(L2552&gt;=Indicadores!$B$5,"Envelhecendo","Atual")))</f>
        <v>Atual</v>
      </c>
      <c r="N2552" s="2" t="str">
        <f aca="false">IF(F2552="","N/A",IF(F2552&lt;Indicadores!$B$4,"Vencida","Vigente"))</f>
        <v>Vigente</v>
      </c>
      <c r="O2552" s="2" t="str">
        <f aca="false">INDEX(Locais!$B$2:$B$13,MATCH(H2552,Locais!$A$2:$A$13,0))</f>
        <v>Regional - Salvador</v>
      </c>
      <c r="P2552" s="2" t="str">
        <f aca="false">INDEX(Locais!$C$2:$C$13,MATCH(H2552,Locais!$A$2:$A$13,0))</f>
        <v>Nordeste</v>
      </c>
    </row>
    <row r="2553" customFormat="false" ht="15" hidden="false" customHeight="false" outlineLevel="0" collapsed="false">
      <c r="A2553" s="2" t="s">
        <v>2689</v>
      </c>
      <c r="B2553" s="2" t="s">
        <v>68</v>
      </c>
      <c r="C2553" s="2" t="s">
        <v>102</v>
      </c>
      <c r="D2553" s="2" t="s">
        <v>103</v>
      </c>
      <c r="E2553" s="13" t="n">
        <v>45343</v>
      </c>
      <c r="F2553" s="13" t="n">
        <v>46438</v>
      </c>
      <c r="G2553" s="2" t="s">
        <v>32</v>
      </c>
      <c r="H2553" s="2" t="s">
        <v>98</v>
      </c>
      <c r="I2553" s="2" t="s">
        <v>120</v>
      </c>
      <c r="J2553" s="2" t="s">
        <v>100</v>
      </c>
      <c r="K2553" s="14" t="n">
        <v>5404.84</v>
      </c>
      <c r="L2553" s="2" t="n">
        <f aca="false">IF(E2553="","",ROUND((Indicadores!$B$4-E2553)/365.25,1))</f>
        <v>2.7</v>
      </c>
      <c r="M2553" s="2" t="str">
        <f aca="false">IF(E2553="","Virtual",IF(L2553&gt;=Indicadores!$B$6,"Fim de Vida",IF(L2553&gt;=Indicadores!$B$5,"Envelhecendo","Atual")))</f>
        <v>Atual</v>
      </c>
      <c r="N2553" s="2" t="str">
        <f aca="false">IF(F2553="","N/A",IF(F2553&lt;Indicadores!$B$4,"Vencida","Vigente"))</f>
        <v>Vigente</v>
      </c>
      <c r="O2553" s="2" t="str">
        <f aca="false">INDEX(Locais!$B$2:$B$13,MATCH(H2553,Locais!$A$2:$A$13,0))</f>
        <v>Sede - Brasília</v>
      </c>
      <c r="P2553" s="2" t="str">
        <f aca="false">INDEX(Locais!$C$2:$C$13,MATCH(H2553,Locais!$A$2:$A$13,0))</f>
        <v>Centro-Oeste</v>
      </c>
    </row>
    <row r="2554" customFormat="false" ht="15" hidden="false" customHeight="false" outlineLevel="0" collapsed="false">
      <c r="A2554" s="2" t="s">
        <v>2690</v>
      </c>
      <c r="B2554" s="2" t="s">
        <v>69</v>
      </c>
      <c r="C2554" s="2" t="s">
        <v>96</v>
      </c>
      <c r="D2554" s="2" t="s">
        <v>97</v>
      </c>
      <c r="E2554" s="13" t="n">
        <v>45137</v>
      </c>
      <c r="F2554" s="13" t="n">
        <v>46232</v>
      </c>
      <c r="G2554" s="2" t="s">
        <v>32</v>
      </c>
      <c r="H2554" s="2" t="s">
        <v>139</v>
      </c>
      <c r="I2554" s="2" t="s">
        <v>142</v>
      </c>
      <c r="J2554" s="2" t="s">
        <v>100</v>
      </c>
      <c r="K2554" s="14" t="n">
        <v>7005.98</v>
      </c>
      <c r="L2554" s="2" t="n">
        <f aca="false">IF(E2554="","",ROUND((Indicadores!$B$4-E2554)/365.25,1))</f>
        <v>3.2</v>
      </c>
      <c r="M2554" s="2" t="str">
        <f aca="false">IF(E2554="","Virtual",IF(L2554&gt;=Indicadores!$B$6,"Fim de Vida",IF(L2554&gt;=Indicadores!$B$5,"Envelhecendo","Atual")))</f>
        <v>Envelhecendo</v>
      </c>
      <c r="N2554" s="2" t="str">
        <f aca="false">IF(F2554="","N/A",IF(F2554&lt;Indicadores!$B$4,"Vencida","Vigente"))</f>
        <v>Vencida</v>
      </c>
      <c r="O2554" s="2" t="str">
        <f aca="false">INDEX(Locais!$B$2:$B$13,MATCH(H2554,Locais!$A$2:$A$13,0))</f>
        <v>Regional - Rio de Janeiro</v>
      </c>
      <c r="P2554" s="2" t="str">
        <f aca="false">INDEX(Locais!$C$2:$C$13,MATCH(H2554,Locais!$A$2:$A$13,0))</f>
        <v>Sudeste</v>
      </c>
    </row>
    <row r="2555" customFormat="false" ht="15" hidden="false" customHeight="false" outlineLevel="0" collapsed="false">
      <c r="A2555" s="2" t="s">
        <v>2691</v>
      </c>
      <c r="B2555" s="2" t="s">
        <v>68</v>
      </c>
      <c r="C2555" s="2" t="s">
        <v>126</v>
      </c>
      <c r="D2555" s="2" t="s">
        <v>127</v>
      </c>
      <c r="E2555" s="13" t="n">
        <v>45415</v>
      </c>
      <c r="F2555" s="13" t="n">
        <v>46510</v>
      </c>
      <c r="G2555" s="2" t="s">
        <v>32</v>
      </c>
      <c r="H2555" s="2" t="s">
        <v>128</v>
      </c>
      <c r="I2555" s="2" t="s">
        <v>136</v>
      </c>
      <c r="J2555" s="2" t="s">
        <v>100</v>
      </c>
      <c r="K2555" s="14" t="n">
        <v>4768.85</v>
      </c>
      <c r="L2555" s="2" t="n">
        <f aca="false">IF(E2555="","",ROUND((Indicadores!$B$4-E2555)/365.25,1))</f>
        <v>2.5</v>
      </c>
      <c r="M2555" s="2" t="str">
        <f aca="false">IF(E2555="","Virtual",IF(L2555&gt;=Indicadores!$B$6,"Fim de Vida",IF(L2555&gt;=Indicadores!$B$5,"Envelhecendo","Atual")))</f>
        <v>Atual</v>
      </c>
      <c r="N2555" s="2" t="str">
        <f aca="false">IF(F2555="","N/A",IF(F2555&lt;Indicadores!$B$4,"Vencida","Vigente"))</f>
        <v>Vigente</v>
      </c>
      <c r="O2555" s="2" t="str">
        <f aca="false">INDEX(Locais!$B$2:$B$13,MATCH(H2555,Locais!$A$2:$A$13,0))</f>
        <v>Regional - Recife</v>
      </c>
      <c r="P2555" s="2" t="str">
        <f aca="false">INDEX(Locais!$C$2:$C$13,MATCH(H2555,Locais!$A$2:$A$13,0))</f>
        <v>Nordeste</v>
      </c>
    </row>
    <row r="2556" customFormat="false" ht="15" hidden="false" customHeight="false" outlineLevel="0" collapsed="false">
      <c r="A2556" s="2" t="s">
        <v>2692</v>
      </c>
      <c r="B2556" s="2" t="s">
        <v>68</v>
      </c>
      <c r="C2556" s="2" t="s">
        <v>96</v>
      </c>
      <c r="D2556" s="2" t="s">
        <v>107</v>
      </c>
      <c r="E2556" s="13" t="n">
        <v>43869</v>
      </c>
      <c r="F2556" s="13" t="n">
        <v>44964</v>
      </c>
      <c r="G2556" s="2" t="s">
        <v>32</v>
      </c>
      <c r="H2556" s="2" t="s">
        <v>108</v>
      </c>
      <c r="I2556" s="2" t="s">
        <v>130</v>
      </c>
      <c r="J2556" s="2" t="s">
        <v>100</v>
      </c>
      <c r="K2556" s="14" t="n">
        <v>4579.24</v>
      </c>
      <c r="L2556" s="2" t="n">
        <f aca="false">IF(E2556="","",ROUND((Indicadores!$B$4-E2556)/365.25,1))</f>
        <v>6.7</v>
      </c>
      <c r="M2556" s="2" t="str">
        <f aca="false">IF(E2556="","Virtual",IF(L2556&gt;=Indicadores!$B$6,"Fim de Vida",IF(L2556&gt;=Indicadores!$B$5,"Envelhecendo","Atual")))</f>
        <v>Fim de Vida</v>
      </c>
      <c r="N2556" s="2" t="str">
        <f aca="false">IF(F2556="","N/A",IF(F2556&lt;Indicadores!$B$4,"Vencida","Vigente"))</f>
        <v>Vencida</v>
      </c>
      <c r="O2556" s="2" t="str">
        <f aca="false">INDEX(Locais!$B$2:$B$13,MATCH(H2556,Locais!$A$2:$A$13,0))</f>
        <v>Regional - Porto Alegre</v>
      </c>
      <c r="P2556" s="2" t="str">
        <f aca="false">INDEX(Locais!$C$2:$C$13,MATCH(H2556,Locais!$A$2:$A$13,0))</f>
        <v>Sul</v>
      </c>
    </row>
    <row r="2557" customFormat="false" ht="15" hidden="false" customHeight="false" outlineLevel="0" collapsed="false">
      <c r="A2557" s="2" t="s">
        <v>2693</v>
      </c>
      <c r="B2557" s="2" t="s">
        <v>70</v>
      </c>
      <c r="C2557" s="2" t="s">
        <v>96</v>
      </c>
      <c r="D2557" s="2" t="s">
        <v>122</v>
      </c>
      <c r="E2557" s="13" t="n">
        <v>45376</v>
      </c>
      <c r="F2557" s="13" t="n">
        <v>47201</v>
      </c>
      <c r="G2557" s="2" t="s">
        <v>32</v>
      </c>
      <c r="H2557" s="2" t="s">
        <v>145</v>
      </c>
      <c r="I2557" s="2" t="s">
        <v>111</v>
      </c>
      <c r="J2557" s="2" t="s">
        <v>100</v>
      </c>
      <c r="K2557" s="14" t="n">
        <v>16864.67</v>
      </c>
      <c r="L2557" s="2" t="n">
        <f aca="false">IF(E2557="","",ROUND((Indicadores!$B$4-E2557)/365.25,1))</f>
        <v>2.6</v>
      </c>
      <c r="M2557" s="2" t="str">
        <f aca="false">IF(E2557="","Virtual",IF(L2557&gt;=Indicadores!$B$6,"Fim de Vida",IF(L2557&gt;=Indicadores!$B$5,"Envelhecendo","Atual")))</f>
        <v>Atual</v>
      </c>
      <c r="N2557" s="2" t="str">
        <f aca="false">IF(F2557="","N/A",IF(F2557&lt;Indicadores!$B$4,"Vencida","Vigente"))</f>
        <v>Vigente</v>
      </c>
      <c r="O2557" s="2" t="str">
        <f aca="false">INDEX(Locais!$B$2:$B$13,MATCH(H2557,Locais!$A$2:$A$13,0))</f>
        <v>Regional - Belém</v>
      </c>
      <c r="P2557" s="2" t="str">
        <f aca="false">INDEX(Locais!$C$2:$C$13,MATCH(H2557,Locais!$A$2:$A$13,0))</f>
        <v>Norte</v>
      </c>
    </row>
    <row r="2558" customFormat="false" ht="15" hidden="false" customHeight="false" outlineLevel="0" collapsed="false">
      <c r="A2558" s="2" t="s">
        <v>2694</v>
      </c>
      <c r="B2558" s="2" t="s">
        <v>68</v>
      </c>
      <c r="C2558" s="2" t="s">
        <v>96</v>
      </c>
      <c r="D2558" s="2" t="s">
        <v>132</v>
      </c>
      <c r="E2558" s="13" t="n">
        <v>43685</v>
      </c>
      <c r="F2558" s="13" t="n">
        <v>44780</v>
      </c>
      <c r="G2558" s="2" t="s">
        <v>32</v>
      </c>
      <c r="H2558" s="2" t="s">
        <v>119</v>
      </c>
      <c r="I2558" s="2" t="s">
        <v>109</v>
      </c>
      <c r="J2558" s="2" t="s">
        <v>100</v>
      </c>
      <c r="K2558" s="14" t="n">
        <v>5052.16</v>
      </c>
      <c r="L2558" s="2" t="n">
        <f aca="false">IF(E2558="","",ROUND((Indicadores!$B$4-E2558)/365.25,1))</f>
        <v>7.2</v>
      </c>
      <c r="M2558" s="2" t="str">
        <f aca="false">IF(E2558="","Virtual",IF(L2558&gt;=Indicadores!$B$6,"Fim de Vida",IF(L2558&gt;=Indicadores!$B$5,"Envelhecendo","Atual")))</f>
        <v>Fim de Vida</v>
      </c>
      <c r="N2558" s="2" t="str">
        <f aca="false">IF(F2558="","N/A",IF(F2558&lt;Indicadores!$B$4,"Vencida","Vigente"))</f>
        <v>Vencida</v>
      </c>
      <c r="O2558" s="2" t="str">
        <f aca="false">INDEX(Locais!$B$2:$B$13,MATCH(H2558,Locais!$A$2:$A$13,0))</f>
        <v>Regional - São Paulo</v>
      </c>
      <c r="P2558" s="2" t="str">
        <f aca="false">INDEX(Locais!$C$2:$C$13,MATCH(H2558,Locais!$A$2:$A$13,0))</f>
        <v>Sudeste</v>
      </c>
    </row>
    <row r="2559" customFormat="false" ht="15" hidden="false" customHeight="false" outlineLevel="0" collapsed="false">
      <c r="A2559" s="2" t="s">
        <v>2695</v>
      </c>
      <c r="B2559" s="2" t="s">
        <v>68</v>
      </c>
      <c r="C2559" s="2" t="s">
        <v>102</v>
      </c>
      <c r="D2559" s="2" t="s">
        <v>103</v>
      </c>
      <c r="E2559" s="13" t="n">
        <v>43811</v>
      </c>
      <c r="F2559" s="13" t="n">
        <v>44906</v>
      </c>
      <c r="G2559" s="2" t="s">
        <v>32</v>
      </c>
      <c r="H2559" s="2" t="s">
        <v>119</v>
      </c>
      <c r="I2559" s="2" t="s">
        <v>99</v>
      </c>
      <c r="J2559" s="2" t="s">
        <v>100</v>
      </c>
      <c r="K2559" s="14" t="n">
        <v>4625.33</v>
      </c>
      <c r="L2559" s="2" t="n">
        <f aca="false">IF(E2559="","",ROUND((Indicadores!$B$4-E2559)/365.25,1))</f>
        <v>6.9</v>
      </c>
      <c r="M2559" s="2" t="str">
        <f aca="false">IF(E2559="","Virtual",IF(L2559&gt;=Indicadores!$B$6,"Fim de Vida",IF(L2559&gt;=Indicadores!$B$5,"Envelhecendo","Atual")))</f>
        <v>Fim de Vida</v>
      </c>
      <c r="N2559" s="2" t="str">
        <f aca="false">IF(F2559="","N/A",IF(F2559&lt;Indicadores!$B$4,"Vencida","Vigente"))</f>
        <v>Vencida</v>
      </c>
      <c r="O2559" s="2" t="str">
        <f aca="false">INDEX(Locais!$B$2:$B$13,MATCH(H2559,Locais!$A$2:$A$13,0))</f>
        <v>Regional - São Paulo</v>
      </c>
      <c r="P2559" s="2" t="str">
        <f aca="false">INDEX(Locais!$C$2:$C$13,MATCH(H2559,Locais!$A$2:$A$13,0))</f>
        <v>Sudeste</v>
      </c>
    </row>
    <row r="2560" customFormat="false" ht="15" hidden="false" customHeight="false" outlineLevel="0" collapsed="false">
      <c r="A2560" s="2" t="s">
        <v>2696</v>
      </c>
      <c r="B2560" s="2" t="s">
        <v>68</v>
      </c>
      <c r="C2560" s="2" t="s">
        <v>126</v>
      </c>
      <c r="D2560" s="2" t="s">
        <v>127</v>
      </c>
      <c r="E2560" s="13" t="n">
        <v>45605</v>
      </c>
      <c r="F2560" s="13" t="n">
        <v>46700</v>
      </c>
      <c r="G2560" s="2" t="s">
        <v>32</v>
      </c>
      <c r="H2560" s="2" t="s">
        <v>119</v>
      </c>
      <c r="I2560" s="2" t="s">
        <v>120</v>
      </c>
      <c r="J2560" s="2" t="s">
        <v>100</v>
      </c>
      <c r="K2560" s="14" t="n">
        <v>6127.11</v>
      </c>
      <c r="L2560" s="2" t="n">
        <f aca="false">IF(E2560="","",ROUND((Indicadores!$B$4-E2560)/365.25,1))</f>
        <v>1.9</v>
      </c>
      <c r="M2560" s="2" t="str">
        <f aca="false">IF(E2560="","Virtual",IF(L2560&gt;=Indicadores!$B$6,"Fim de Vida",IF(L2560&gt;=Indicadores!$B$5,"Envelhecendo","Atual")))</f>
        <v>Atual</v>
      </c>
      <c r="N2560" s="2" t="str">
        <f aca="false">IF(F2560="","N/A",IF(F2560&lt;Indicadores!$B$4,"Vencida","Vigente"))</f>
        <v>Vigente</v>
      </c>
      <c r="O2560" s="2" t="str">
        <f aca="false">INDEX(Locais!$B$2:$B$13,MATCH(H2560,Locais!$A$2:$A$13,0))</f>
        <v>Regional - São Paulo</v>
      </c>
      <c r="P2560" s="2" t="str">
        <f aca="false">INDEX(Locais!$C$2:$C$13,MATCH(H2560,Locais!$A$2:$A$13,0))</f>
        <v>Sudeste</v>
      </c>
    </row>
    <row r="2561" customFormat="false" ht="15" hidden="false" customHeight="false" outlineLevel="0" collapsed="false">
      <c r="A2561" s="2" t="s">
        <v>2697</v>
      </c>
      <c r="B2561" s="2" t="s">
        <v>69</v>
      </c>
      <c r="C2561" s="2" t="s">
        <v>96</v>
      </c>
      <c r="D2561" s="2" t="s">
        <v>97</v>
      </c>
      <c r="E2561" s="13" t="n">
        <v>45034</v>
      </c>
      <c r="F2561" s="13" t="n">
        <v>46129</v>
      </c>
      <c r="G2561" s="2" t="s">
        <v>32</v>
      </c>
      <c r="H2561" s="2" t="s">
        <v>139</v>
      </c>
      <c r="I2561" s="2" t="s">
        <v>142</v>
      </c>
      <c r="J2561" s="2" t="s">
        <v>100</v>
      </c>
      <c r="K2561" s="14" t="n">
        <v>9270.45</v>
      </c>
      <c r="L2561" s="2" t="n">
        <f aca="false">IF(E2561="","",ROUND((Indicadores!$B$4-E2561)/365.25,1))</f>
        <v>3.5</v>
      </c>
      <c r="M2561" s="2" t="str">
        <f aca="false">IF(E2561="","Virtual",IF(L2561&gt;=Indicadores!$B$6,"Fim de Vida",IF(L2561&gt;=Indicadores!$B$5,"Envelhecendo","Atual")))</f>
        <v>Envelhecendo</v>
      </c>
      <c r="N2561" s="2" t="str">
        <f aca="false">IF(F2561="","N/A",IF(F2561&lt;Indicadores!$B$4,"Vencida","Vigente"))</f>
        <v>Vencida</v>
      </c>
      <c r="O2561" s="2" t="str">
        <f aca="false">INDEX(Locais!$B$2:$B$13,MATCH(H2561,Locais!$A$2:$A$13,0))</f>
        <v>Regional - Rio de Janeiro</v>
      </c>
      <c r="P2561" s="2" t="str">
        <f aca="false">INDEX(Locais!$C$2:$C$13,MATCH(H2561,Locais!$A$2:$A$13,0))</f>
        <v>Sudeste</v>
      </c>
    </row>
    <row r="2562" customFormat="false" ht="15" hidden="false" customHeight="false" outlineLevel="0" collapsed="false">
      <c r="A2562" s="2" t="s">
        <v>2698</v>
      </c>
      <c r="B2562" s="2" t="s">
        <v>68</v>
      </c>
      <c r="C2562" s="2" t="s">
        <v>126</v>
      </c>
      <c r="D2562" s="2" t="s">
        <v>127</v>
      </c>
      <c r="E2562" s="13" t="n">
        <v>45394</v>
      </c>
      <c r="F2562" s="13" t="n">
        <v>46489</v>
      </c>
      <c r="G2562" s="2" t="s">
        <v>34</v>
      </c>
      <c r="H2562" s="2" t="s">
        <v>141</v>
      </c>
      <c r="I2562" s="2" t="s">
        <v>99</v>
      </c>
      <c r="J2562" s="2" t="s">
        <v>100</v>
      </c>
      <c r="K2562" s="14" t="n">
        <v>5665.3</v>
      </c>
      <c r="L2562" s="2" t="n">
        <f aca="false">IF(E2562="","",ROUND((Indicadores!$B$4-E2562)/365.25,1))</f>
        <v>2.5</v>
      </c>
      <c r="M2562" s="2" t="str">
        <f aca="false">IF(E2562="","Virtual",IF(L2562&gt;=Indicadores!$B$6,"Fim de Vida",IF(L2562&gt;=Indicadores!$B$5,"Envelhecendo","Atual")))</f>
        <v>Atual</v>
      </c>
      <c r="N2562" s="2" t="str">
        <f aca="false">IF(F2562="","N/A",IF(F2562&lt;Indicadores!$B$4,"Vencida","Vigente"))</f>
        <v>Vigente</v>
      </c>
      <c r="O2562" s="2" t="str">
        <f aca="false">INDEX(Locais!$B$2:$B$13,MATCH(H2562,Locais!$A$2:$A$13,0))</f>
        <v>Regional - Curitiba</v>
      </c>
      <c r="P2562" s="2" t="str">
        <f aca="false">INDEX(Locais!$C$2:$C$13,MATCH(H2562,Locais!$A$2:$A$13,0))</f>
        <v>Sul</v>
      </c>
    </row>
    <row r="2563" customFormat="false" ht="15" hidden="false" customHeight="false" outlineLevel="0" collapsed="false">
      <c r="A2563" s="2" t="s">
        <v>2699</v>
      </c>
      <c r="B2563" s="2" t="s">
        <v>69</v>
      </c>
      <c r="C2563" s="2" t="s">
        <v>96</v>
      </c>
      <c r="D2563" s="2" t="s">
        <v>117</v>
      </c>
      <c r="E2563" s="13" t="n">
        <v>45215</v>
      </c>
      <c r="F2563" s="13" t="n">
        <v>46310</v>
      </c>
      <c r="G2563" s="2" t="s">
        <v>32</v>
      </c>
      <c r="H2563" s="2" t="s">
        <v>104</v>
      </c>
      <c r="I2563" s="2" t="s">
        <v>109</v>
      </c>
      <c r="J2563" s="2" t="s">
        <v>100</v>
      </c>
      <c r="K2563" s="14" t="n">
        <v>10247.57</v>
      </c>
      <c r="L2563" s="2" t="n">
        <f aca="false">IF(E2563="","",ROUND((Indicadores!$B$4-E2563)/365.25,1))</f>
        <v>3</v>
      </c>
      <c r="M2563" s="2" t="str">
        <f aca="false">IF(E2563="","Virtual",IF(L2563&gt;=Indicadores!$B$6,"Fim de Vida",IF(L2563&gt;=Indicadores!$B$5,"Envelhecendo","Atual")))</f>
        <v>Envelhecendo</v>
      </c>
      <c r="N2563" s="2" t="str">
        <f aca="false">IF(F2563="","N/A",IF(F2563&lt;Indicadores!$B$4,"Vencida","Vigente"))</f>
        <v>Vencida</v>
      </c>
      <c r="O2563" s="2" t="str">
        <f aca="false">INDEX(Locais!$B$2:$B$13,MATCH(H2563,Locais!$A$2:$A$13,0))</f>
        <v>Regional - Fortaleza</v>
      </c>
      <c r="P2563" s="2" t="str">
        <f aca="false">INDEX(Locais!$C$2:$C$13,MATCH(H2563,Locais!$A$2:$A$13,0))</f>
        <v>Nordeste</v>
      </c>
    </row>
    <row r="2564" customFormat="false" ht="15" hidden="false" customHeight="false" outlineLevel="0" collapsed="false">
      <c r="A2564" s="2" t="s">
        <v>2700</v>
      </c>
      <c r="B2564" s="2" t="s">
        <v>69</v>
      </c>
      <c r="C2564" s="2" t="s">
        <v>126</v>
      </c>
      <c r="D2564" s="2" t="s">
        <v>169</v>
      </c>
      <c r="E2564" s="13" t="n">
        <v>45153</v>
      </c>
      <c r="F2564" s="13" t="n">
        <v>46248</v>
      </c>
      <c r="G2564" s="2" t="s">
        <v>151</v>
      </c>
      <c r="H2564" s="2" t="s">
        <v>123</v>
      </c>
      <c r="I2564" s="2" t="s">
        <v>130</v>
      </c>
      <c r="J2564" s="2" t="s">
        <v>137</v>
      </c>
      <c r="K2564" s="14" t="n">
        <v>8293.51</v>
      </c>
      <c r="L2564" s="2" t="n">
        <f aca="false">IF(E2564="","",ROUND((Indicadores!$B$4-E2564)/365.25,1))</f>
        <v>3.2</v>
      </c>
      <c r="M2564" s="2" t="str">
        <f aca="false">IF(E2564="","Virtual",IF(L2564&gt;=Indicadores!$B$6,"Fim de Vida",IF(L2564&gt;=Indicadores!$B$5,"Envelhecendo","Atual")))</f>
        <v>Envelhecendo</v>
      </c>
      <c r="N2564" s="2" t="str">
        <f aca="false">IF(F2564="","N/A",IF(F2564&lt;Indicadores!$B$4,"Vencida","Vigente"))</f>
        <v>Vencida</v>
      </c>
      <c r="O2564" s="2" t="str">
        <f aca="false">INDEX(Locais!$B$2:$B$13,MATCH(H2564,Locais!$A$2:$A$13,0))</f>
        <v>Regional - Goiânia</v>
      </c>
      <c r="P2564" s="2" t="str">
        <f aca="false">INDEX(Locais!$C$2:$C$13,MATCH(H2564,Locais!$A$2:$A$13,0))</f>
        <v>Centro-Oeste</v>
      </c>
    </row>
    <row r="2565" customFormat="false" ht="15" hidden="false" customHeight="false" outlineLevel="0" collapsed="false">
      <c r="A2565" s="2" t="s">
        <v>2701</v>
      </c>
      <c r="B2565" s="2" t="s">
        <v>68</v>
      </c>
      <c r="C2565" s="2" t="s">
        <v>96</v>
      </c>
      <c r="D2565" s="2" t="s">
        <v>107</v>
      </c>
      <c r="E2565" s="13" t="n">
        <v>45408</v>
      </c>
      <c r="F2565" s="13" t="n">
        <v>46503</v>
      </c>
      <c r="G2565" s="2" t="s">
        <v>32</v>
      </c>
      <c r="H2565" s="2" t="s">
        <v>165</v>
      </c>
      <c r="I2565" s="2" t="s">
        <v>133</v>
      </c>
      <c r="J2565" s="2" t="s">
        <v>100</v>
      </c>
      <c r="K2565" s="14" t="n">
        <v>6163.49</v>
      </c>
      <c r="L2565" s="2" t="n">
        <f aca="false">IF(E2565="","",ROUND((Indicadores!$B$4-E2565)/365.25,1))</f>
        <v>2.5</v>
      </c>
      <c r="M2565" s="2" t="str">
        <f aca="false">IF(E2565="","Virtual",IF(L2565&gt;=Indicadores!$B$6,"Fim de Vida",IF(L2565&gt;=Indicadores!$B$5,"Envelhecendo","Atual")))</f>
        <v>Atual</v>
      </c>
      <c r="N2565" s="2" t="str">
        <f aca="false">IF(F2565="","N/A",IF(F2565&lt;Indicadores!$B$4,"Vencida","Vigente"))</f>
        <v>Vigente</v>
      </c>
      <c r="O2565" s="2" t="str">
        <f aca="false">INDEX(Locais!$B$2:$B$13,MATCH(H2565,Locais!$A$2:$A$13,0))</f>
        <v>Regional - Salvador</v>
      </c>
      <c r="P2565" s="2" t="str">
        <f aca="false">INDEX(Locais!$C$2:$C$13,MATCH(H2565,Locais!$A$2:$A$13,0))</f>
        <v>Nordeste</v>
      </c>
    </row>
    <row r="2566" customFormat="false" ht="15" hidden="false" customHeight="false" outlineLevel="0" collapsed="false">
      <c r="A2566" s="2" t="s">
        <v>2702</v>
      </c>
      <c r="B2566" s="2" t="s">
        <v>69</v>
      </c>
      <c r="C2566" s="2" t="s">
        <v>126</v>
      </c>
      <c r="D2566" s="2" t="s">
        <v>169</v>
      </c>
      <c r="E2566" s="13" t="n">
        <v>45473</v>
      </c>
      <c r="F2566" s="13" t="n">
        <v>46568</v>
      </c>
      <c r="G2566" s="2" t="s">
        <v>32</v>
      </c>
      <c r="H2566" s="2" t="s">
        <v>114</v>
      </c>
      <c r="I2566" s="2" t="s">
        <v>111</v>
      </c>
      <c r="J2566" s="2" t="s">
        <v>100</v>
      </c>
      <c r="K2566" s="14" t="n">
        <v>7562.73</v>
      </c>
      <c r="L2566" s="2" t="n">
        <f aca="false">IF(E2566="","",ROUND((Indicadores!$B$4-E2566)/365.25,1))</f>
        <v>2.3</v>
      </c>
      <c r="M2566" s="2" t="str">
        <f aca="false">IF(E2566="","Virtual",IF(L2566&gt;=Indicadores!$B$6,"Fim de Vida",IF(L2566&gt;=Indicadores!$B$5,"Envelhecendo","Atual")))</f>
        <v>Atual</v>
      </c>
      <c r="N2566" s="2" t="str">
        <f aca="false">IF(F2566="","N/A",IF(F2566&lt;Indicadores!$B$4,"Vencida","Vigente"))</f>
        <v>Vigente</v>
      </c>
      <c r="O2566" s="2" t="str">
        <f aca="false">INDEX(Locais!$B$2:$B$13,MATCH(H2566,Locais!$A$2:$A$13,0))</f>
        <v>Regional - Belo Horizonte</v>
      </c>
      <c r="P2566" s="2" t="str">
        <f aca="false">INDEX(Locais!$C$2:$C$13,MATCH(H2566,Locais!$A$2:$A$13,0))</f>
        <v>Sudeste</v>
      </c>
    </row>
    <row r="2567" customFormat="false" ht="15" hidden="false" customHeight="false" outlineLevel="0" collapsed="false">
      <c r="A2567" s="2" t="s">
        <v>2703</v>
      </c>
      <c r="B2567" s="2" t="s">
        <v>68</v>
      </c>
      <c r="C2567" s="2" t="s">
        <v>96</v>
      </c>
      <c r="D2567" s="2" t="s">
        <v>107</v>
      </c>
      <c r="E2567" s="13" t="n">
        <v>45082</v>
      </c>
      <c r="F2567" s="13" t="n">
        <v>46177</v>
      </c>
      <c r="G2567" s="2" t="s">
        <v>32</v>
      </c>
      <c r="H2567" s="2" t="s">
        <v>163</v>
      </c>
      <c r="I2567" s="2" t="s">
        <v>142</v>
      </c>
      <c r="J2567" s="2" t="s">
        <v>100</v>
      </c>
      <c r="K2567" s="14" t="n">
        <v>5005.38</v>
      </c>
      <c r="L2567" s="2" t="n">
        <f aca="false">IF(E2567="","",ROUND((Indicadores!$B$4-E2567)/365.25,1))</f>
        <v>3.4</v>
      </c>
      <c r="M2567" s="2" t="str">
        <f aca="false">IF(E2567="","Virtual",IF(L2567&gt;=Indicadores!$B$6,"Fim de Vida",IF(L2567&gt;=Indicadores!$B$5,"Envelhecendo","Atual")))</f>
        <v>Envelhecendo</v>
      </c>
      <c r="N2567" s="2" t="str">
        <f aca="false">IF(F2567="","N/A",IF(F2567&lt;Indicadores!$B$4,"Vencida","Vigente"))</f>
        <v>Vencida</v>
      </c>
      <c r="O2567" s="2" t="str">
        <f aca="false">INDEX(Locais!$B$2:$B$13,MATCH(H2567,Locais!$A$2:$A$13,0))</f>
        <v>Regional - Manaus</v>
      </c>
      <c r="P2567" s="2" t="str">
        <f aca="false">INDEX(Locais!$C$2:$C$13,MATCH(H2567,Locais!$A$2:$A$13,0))</f>
        <v>Norte</v>
      </c>
    </row>
    <row r="2568" customFormat="false" ht="15" hidden="false" customHeight="false" outlineLevel="0" collapsed="false">
      <c r="A2568" s="2" t="s">
        <v>2704</v>
      </c>
      <c r="B2568" s="2" t="s">
        <v>68</v>
      </c>
      <c r="C2568" s="2" t="s">
        <v>126</v>
      </c>
      <c r="D2568" s="2" t="s">
        <v>127</v>
      </c>
      <c r="E2568" s="13" t="n">
        <v>44365</v>
      </c>
      <c r="F2568" s="13" t="n">
        <v>45460</v>
      </c>
      <c r="G2568" s="2" t="s">
        <v>32</v>
      </c>
      <c r="H2568" s="2" t="s">
        <v>139</v>
      </c>
      <c r="I2568" s="2" t="s">
        <v>111</v>
      </c>
      <c r="J2568" s="2" t="s">
        <v>100</v>
      </c>
      <c r="K2568" s="14" t="n">
        <v>5084.82</v>
      </c>
      <c r="L2568" s="2" t="n">
        <f aca="false">IF(E2568="","",ROUND((Indicadores!$B$4-E2568)/365.25,1))</f>
        <v>5.3</v>
      </c>
      <c r="M2568" s="2" t="str">
        <f aca="false">IF(E2568="","Virtual",IF(L2568&gt;=Indicadores!$B$6,"Fim de Vida",IF(L2568&gt;=Indicadores!$B$5,"Envelhecendo","Atual")))</f>
        <v>Fim de Vida</v>
      </c>
      <c r="N2568" s="2" t="str">
        <f aca="false">IF(F2568="","N/A",IF(F2568&lt;Indicadores!$B$4,"Vencida","Vigente"))</f>
        <v>Vencida</v>
      </c>
      <c r="O2568" s="2" t="str">
        <f aca="false">INDEX(Locais!$B$2:$B$13,MATCH(H2568,Locais!$A$2:$A$13,0))</f>
        <v>Regional - Rio de Janeiro</v>
      </c>
      <c r="P2568" s="2" t="str">
        <f aca="false">INDEX(Locais!$C$2:$C$13,MATCH(H2568,Locais!$A$2:$A$13,0))</f>
        <v>Sudeste</v>
      </c>
    </row>
    <row r="2569" customFormat="false" ht="15" hidden="false" customHeight="false" outlineLevel="0" collapsed="false">
      <c r="A2569" s="2" t="s">
        <v>2705</v>
      </c>
      <c r="B2569" s="2" t="s">
        <v>69</v>
      </c>
      <c r="C2569" s="2" t="s">
        <v>96</v>
      </c>
      <c r="D2569" s="2" t="s">
        <v>117</v>
      </c>
      <c r="E2569" s="13" t="n">
        <v>43932</v>
      </c>
      <c r="F2569" s="13" t="n">
        <v>45027</v>
      </c>
      <c r="G2569" s="2" t="s">
        <v>32</v>
      </c>
      <c r="H2569" s="2" t="s">
        <v>128</v>
      </c>
      <c r="I2569" s="2" t="s">
        <v>111</v>
      </c>
      <c r="J2569" s="2" t="s">
        <v>100</v>
      </c>
      <c r="K2569" s="14" t="n">
        <v>9103.93</v>
      </c>
      <c r="L2569" s="2" t="n">
        <f aca="false">IF(E2569="","",ROUND((Indicadores!$B$4-E2569)/365.25,1))</f>
        <v>6.5</v>
      </c>
      <c r="M2569" s="2" t="str">
        <f aca="false">IF(E2569="","Virtual",IF(L2569&gt;=Indicadores!$B$6,"Fim de Vida",IF(L2569&gt;=Indicadores!$B$5,"Envelhecendo","Atual")))</f>
        <v>Fim de Vida</v>
      </c>
      <c r="N2569" s="2" t="str">
        <f aca="false">IF(F2569="","N/A",IF(F2569&lt;Indicadores!$B$4,"Vencida","Vigente"))</f>
        <v>Vencida</v>
      </c>
      <c r="O2569" s="2" t="str">
        <f aca="false">INDEX(Locais!$B$2:$B$13,MATCH(H2569,Locais!$A$2:$A$13,0))</f>
        <v>Regional - Recife</v>
      </c>
      <c r="P2569" s="2" t="str">
        <f aca="false">INDEX(Locais!$C$2:$C$13,MATCH(H2569,Locais!$A$2:$A$13,0))</f>
        <v>Nordeste</v>
      </c>
    </row>
    <row r="2570" customFormat="false" ht="15" hidden="false" customHeight="false" outlineLevel="0" collapsed="false">
      <c r="A2570" s="2" t="s">
        <v>2706</v>
      </c>
      <c r="B2570" s="2" t="s">
        <v>68</v>
      </c>
      <c r="C2570" s="2" t="s">
        <v>102</v>
      </c>
      <c r="D2570" s="2" t="s">
        <v>103</v>
      </c>
      <c r="E2570" s="13" t="n">
        <v>45117</v>
      </c>
      <c r="F2570" s="13" t="n">
        <v>46212</v>
      </c>
      <c r="G2570" s="2" t="s">
        <v>32</v>
      </c>
      <c r="H2570" s="2" t="s">
        <v>145</v>
      </c>
      <c r="I2570" s="2" t="s">
        <v>136</v>
      </c>
      <c r="J2570" s="2" t="s">
        <v>100</v>
      </c>
      <c r="K2570" s="14" t="n">
        <v>5079.03</v>
      </c>
      <c r="L2570" s="2" t="n">
        <f aca="false">IF(E2570="","",ROUND((Indicadores!$B$4-E2570)/365.25,1))</f>
        <v>3.3</v>
      </c>
      <c r="M2570" s="2" t="str">
        <f aca="false">IF(E2570="","Virtual",IF(L2570&gt;=Indicadores!$B$6,"Fim de Vida",IF(L2570&gt;=Indicadores!$B$5,"Envelhecendo","Atual")))</f>
        <v>Envelhecendo</v>
      </c>
      <c r="N2570" s="2" t="str">
        <f aca="false">IF(F2570="","N/A",IF(F2570&lt;Indicadores!$B$4,"Vencida","Vigente"))</f>
        <v>Vencida</v>
      </c>
      <c r="O2570" s="2" t="str">
        <f aca="false">INDEX(Locais!$B$2:$B$13,MATCH(H2570,Locais!$A$2:$A$13,0))</f>
        <v>Regional - Belém</v>
      </c>
      <c r="P2570" s="2" t="str">
        <f aca="false">INDEX(Locais!$C$2:$C$13,MATCH(H2570,Locais!$A$2:$A$13,0))</f>
        <v>Norte</v>
      </c>
    </row>
    <row r="2571" customFormat="false" ht="15" hidden="false" customHeight="false" outlineLevel="0" collapsed="false">
      <c r="A2571" s="2" t="s">
        <v>2707</v>
      </c>
      <c r="B2571" s="2" t="s">
        <v>69</v>
      </c>
      <c r="C2571" s="2" t="s">
        <v>126</v>
      </c>
      <c r="D2571" s="2" t="s">
        <v>169</v>
      </c>
      <c r="E2571" s="13" t="n">
        <v>44392</v>
      </c>
      <c r="F2571" s="13" t="n">
        <v>45487</v>
      </c>
      <c r="G2571" s="2" t="s">
        <v>32</v>
      </c>
      <c r="H2571" s="2" t="s">
        <v>139</v>
      </c>
      <c r="I2571" s="2" t="s">
        <v>130</v>
      </c>
      <c r="J2571" s="2" t="s">
        <v>100</v>
      </c>
      <c r="K2571" s="14" t="n">
        <v>7777.28</v>
      </c>
      <c r="L2571" s="2" t="n">
        <f aca="false">IF(E2571="","",ROUND((Indicadores!$B$4-E2571)/365.25,1))</f>
        <v>5.3</v>
      </c>
      <c r="M2571" s="2" t="str">
        <f aca="false">IF(E2571="","Virtual",IF(L2571&gt;=Indicadores!$B$6,"Fim de Vida",IF(L2571&gt;=Indicadores!$B$5,"Envelhecendo","Atual")))</f>
        <v>Fim de Vida</v>
      </c>
      <c r="N2571" s="2" t="str">
        <f aca="false">IF(F2571="","N/A",IF(F2571&lt;Indicadores!$B$4,"Vencida","Vigente"))</f>
        <v>Vencida</v>
      </c>
      <c r="O2571" s="2" t="str">
        <f aca="false">INDEX(Locais!$B$2:$B$13,MATCH(H2571,Locais!$A$2:$A$13,0))</f>
        <v>Regional - Rio de Janeiro</v>
      </c>
      <c r="P2571" s="2" t="str">
        <f aca="false">INDEX(Locais!$C$2:$C$13,MATCH(H2571,Locais!$A$2:$A$13,0))</f>
        <v>Sudeste</v>
      </c>
    </row>
    <row r="2572" customFormat="false" ht="15" hidden="false" customHeight="false" outlineLevel="0" collapsed="false">
      <c r="A2572" s="2" t="s">
        <v>2708</v>
      </c>
      <c r="B2572" s="2" t="s">
        <v>69</v>
      </c>
      <c r="C2572" s="2" t="s">
        <v>126</v>
      </c>
      <c r="D2572" s="2" t="s">
        <v>169</v>
      </c>
      <c r="E2572" s="13" t="n">
        <v>44933</v>
      </c>
      <c r="F2572" s="13" t="n">
        <v>46028</v>
      </c>
      <c r="G2572" s="2" t="s">
        <v>151</v>
      </c>
      <c r="H2572" s="2" t="s">
        <v>114</v>
      </c>
      <c r="I2572" s="2" t="s">
        <v>133</v>
      </c>
      <c r="J2572" s="2" t="s">
        <v>137</v>
      </c>
      <c r="K2572" s="14" t="n">
        <v>7343.1</v>
      </c>
      <c r="L2572" s="2" t="n">
        <f aca="false">IF(E2572="","",ROUND((Indicadores!$B$4-E2572)/365.25,1))</f>
        <v>3.8</v>
      </c>
      <c r="M2572" s="2" t="str">
        <f aca="false">IF(E2572="","Virtual",IF(L2572&gt;=Indicadores!$B$6,"Fim de Vida",IF(L2572&gt;=Indicadores!$B$5,"Envelhecendo","Atual")))</f>
        <v>Envelhecendo</v>
      </c>
      <c r="N2572" s="2" t="str">
        <f aca="false">IF(F2572="","N/A",IF(F2572&lt;Indicadores!$B$4,"Vencida","Vigente"))</f>
        <v>Vencida</v>
      </c>
      <c r="O2572" s="2" t="str">
        <f aca="false">INDEX(Locais!$B$2:$B$13,MATCH(H2572,Locais!$A$2:$A$13,0))</f>
        <v>Regional - Belo Horizonte</v>
      </c>
      <c r="P2572" s="2" t="str">
        <f aca="false">INDEX(Locais!$C$2:$C$13,MATCH(H2572,Locais!$A$2:$A$13,0))</f>
        <v>Sudeste</v>
      </c>
    </row>
    <row r="2573" customFormat="false" ht="15" hidden="false" customHeight="false" outlineLevel="0" collapsed="false">
      <c r="A2573" s="2" t="s">
        <v>2709</v>
      </c>
      <c r="B2573" s="2" t="s">
        <v>71</v>
      </c>
      <c r="C2573" s="2" t="s">
        <v>126</v>
      </c>
      <c r="D2573" s="2" t="s">
        <v>157</v>
      </c>
      <c r="E2573" s="13" t="n">
        <v>45102</v>
      </c>
      <c r="F2573" s="13" t="n">
        <v>46197</v>
      </c>
      <c r="G2573" s="2" t="s">
        <v>36</v>
      </c>
      <c r="H2573" s="2" t="s">
        <v>119</v>
      </c>
      <c r="I2573" s="2" t="s">
        <v>120</v>
      </c>
      <c r="J2573" s="2" t="s">
        <v>100</v>
      </c>
      <c r="K2573" s="14" t="n">
        <v>2481.38</v>
      </c>
      <c r="L2573" s="2" t="n">
        <f aca="false">IF(E2573="","",ROUND((Indicadores!$B$4-E2573)/365.25,1))</f>
        <v>3.3</v>
      </c>
      <c r="M2573" s="2" t="str">
        <f aca="false">IF(E2573="","Virtual",IF(L2573&gt;=Indicadores!$B$6,"Fim de Vida",IF(L2573&gt;=Indicadores!$B$5,"Envelhecendo","Atual")))</f>
        <v>Envelhecendo</v>
      </c>
      <c r="N2573" s="2" t="str">
        <f aca="false">IF(F2573="","N/A",IF(F2573&lt;Indicadores!$B$4,"Vencida","Vigente"))</f>
        <v>Vencida</v>
      </c>
      <c r="O2573" s="2" t="str">
        <f aca="false">INDEX(Locais!$B$2:$B$13,MATCH(H2573,Locais!$A$2:$A$13,0))</f>
        <v>Regional - São Paulo</v>
      </c>
      <c r="P2573" s="2" t="str">
        <f aca="false">INDEX(Locais!$C$2:$C$13,MATCH(H2573,Locais!$A$2:$A$13,0))</f>
        <v>Sudeste</v>
      </c>
    </row>
    <row r="2574" customFormat="false" ht="15" hidden="false" customHeight="false" outlineLevel="0" collapsed="false">
      <c r="A2574" s="2" t="s">
        <v>2710</v>
      </c>
      <c r="B2574" s="2" t="s">
        <v>68</v>
      </c>
      <c r="C2574" s="2" t="s">
        <v>102</v>
      </c>
      <c r="D2574" s="2" t="s">
        <v>103</v>
      </c>
      <c r="E2574" s="13" t="n">
        <v>44017</v>
      </c>
      <c r="F2574" s="13" t="n">
        <v>45112</v>
      </c>
      <c r="G2574" s="2" t="s">
        <v>34</v>
      </c>
      <c r="H2574" s="2" t="s">
        <v>139</v>
      </c>
      <c r="I2574" s="2" t="s">
        <v>130</v>
      </c>
      <c r="J2574" s="2" t="s">
        <v>100</v>
      </c>
      <c r="K2574" s="14" t="n">
        <v>4655.23</v>
      </c>
      <c r="L2574" s="2" t="n">
        <f aca="false">IF(E2574="","",ROUND((Indicadores!$B$4-E2574)/365.25,1))</f>
        <v>6.3</v>
      </c>
      <c r="M2574" s="2" t="str">
        <f aca="false">IF(E2574="","Virtual",IF(L2574&gt;=Indicadores!$B$6,"Fim de Vida",IF(L2574&gt;=Indicadores!$B$5,"Envelhecendo","Atual")))</f>
        <v>Fim de Vida</v>
      </c>
      <c r="N2574" s="2" t="str">
        <f aca="false">IF(F2574="","N/A",IF(F2574&lt;Indicadores!$B$4,"Vencida","Vigente"))</f>
        <v>Vencida</v>
      </c>
      <c r="O2574" s="2" t="str">
        <f aca="false">INDEX(Locais!$B$2:$B$13,MATCH(H2574,Locais!$A$2:$A$13,0))</f>
        <v>Regional - Rio de Janeiro</v>
      </c>
      <c r="P2574" s="2" t="str">
        <f aca="false">INDEX(Locais!$C$2:$C$13,MATCH(H2574,Locais!$A$2:$A$13,0))</f>
        <v>Sudeste</v>
      </c>
    </row>
    <row r="2575" customFormat="false" ht="15" hidden="false" customHeight="false" outlineLevel="0" collapsed="false">
      <c r="A2575" s="2" t="s">
        <v>2711</v>
      </c>
      <c r="B2575" s="2" t="s">
        <v>68</v>
      </c>
      <c r="C2575" s="2" t="s">
        <v>102</v>
      </c>
      <c r="D2575" s="2" t="s">
        <v>103</v>
      </c>
      <c r="E2575" s="13" t="n">
        <v>43703</v>
      </c>
      <c r="F2575" s="13" t="n">
        <v>44798</v>
      </c>
      <c r="G2575" s="2" t="s">
        <v>32</v>
      </c>
      <c r="H2575" s="2" t="s">
        <v>114</v>
      </c>
      <c r="I2575" s="2" t="s">
        <v>120</v>
      </c>
      <c r="J2575" s="2" t="s">
        <v>100</v>
      </c>
      <c r="K2575" s="14" t="n">
        <v>5102.38</v>
      </c>
      <c r="L2575" s="2" t="n">
        <f aca="false">IF(E2575="","",ROUND((Indicadores!$B$4-E2575)/365.25,1))</f>
        <v>7.1</v>
      </c>
      <c r="M2575" s="2" t="str">
        <f aca="false">IF(E2575="","Virtual",IF(L2575&gt;=Indicadores!$B$6,"Fim de Vida",IF(L2575&gt;=Indicadores!$B$5,"Envelhecendo","Atual")))</f>
        <v>Fim de Vida</v>
      </c>
      <c r="N2575" s="2" t="str">
        <f aca="false">IF(F2575="","N/A",IF(F2575&lt;Indicadores!$B$4,"Vencida","Vigente"))</f>
        <v>Vencida</v>
      </c>
      <c r="O2575" s="2" t="str">
        <f aca="false">INDEX(Locais!$B$2:$B$13,MATCH(H2575,Locais!$A$2:$A$13,0))</f>
        <v>Regional - Belo Horizonte</v>
      </c>
      <c r="P2575" s="2" t="str">
        <f aca="false">INDEX(Locais!$C$2:$C$13,MATCH(H2575,Locais!$A$2:$A$13,0))</f>
        <v>Sudeste</v>
      </c>
    </row>
    <row r="2576" customFormat="false" ht="15" hidden="false" customHeight="false" outlineLevel="0" collapsed="false">
      <c r="A2576" s="2" t="s">
        <v>2712</v>
      </c>
      <c r="B2576" s="2" t="s">
        <v>68</v>
      </c>
      <c r="C2576" s="2" t="s">
        <v>126</v>
      </c>
      <c r="D2576" s="2" t="s">
        <v>127</v>
      </c>
      <c r="E2576" s="13" t="n">
        <v>45441</v>
      </c>
      <c r="F2576" s="13" t="n">
        <v>46536</v>
      </c>
      <c r="G2576" s="2" t="s">
        <v>32</v>
      </c>
      <c r="H2576" s="2" t="s">
        <v>114</v>
      </c>
      <c r="I2576" s="2" t="s">
        <v>136</v>
      </c>
      <c r="J2576" s="2" t="s">
        <v>100</v>
      </c>
      <c r="K2576" s="14" t="n">
        <v>4785.58</v>
      </c>
      <c r="L2576" s="2" t="n">
        <f aca="false">IF(E2576="","",ROUND((Indicadores!$B$4-E2576)/365.25,1))</f>
        <v>2.4</v>
      </c>
      <c r="M2576" s="2" t="str">
        <f aca="false">IF(E2576="","Virtual",IF(L2576&gt;=Indicadores!$B$6,"Fim de Vida",IF(L2576&gt;=Indicadores!$B$5,"Envelhecendo","Atual")))</f>
        <v>Atual</v>
      </c>
      <c r="N2576" s="2" t="str">
        <f aca="false">IF(F2576="","N/A",IF(F2576&lt;Indicadores!$B$4,"Vencida","Vigente"))</f>
        <v>Vigente</v>
      </c>
      <c r="O2576" s="2" t="str">
        <f aca="false">INDEX(Locais!$B$2:$B$13,MATCH(H2576,Locais!$A$2:$A$13,0))</f>
        <v>Regional - Belo Horizonte</v>
      </c>
      <c r="P2576" s="2" t="str">
        <f aca="false">INDEX(Locais!$C$2:$C$13,MATCH(H2576,Locais!$A$2:$A$13,0))</f>
        <v>Sudeste</v>
      </c>
    </row>
    <row r="2577" customFormat="false" ht="15" hidden="false" customHeight="false" outlineLevel="0" collapsed="false">
      <c r="A2577" s="2" t="s">
        <v>2713</v>
      </c>
      <c r="B2577" s="2" t="s">
        <v>68</v>
      </c>
      <c r="C2577" s="2" t="s">
        <v>102</v>
      </c>
      <c r="D2577" s="2" t="s">
        <v>103</v>
      </c>
      <c r="E2577" s="13" t="n">
        <v>45548</v>
      </c>
      <c r="F2577" s="13" t="n">
        <v>46643</v>
      </c>
      <c r="G2577" s="2" t="s">
        <v>32</v>
      </c>
      <c r="H2577" s="2" t="s">
        <v>128</v>
      </c>
      <c r="I2577" s="2" t="s">
        <v>142</v>
      </c>
      <c r="J2577" s="2" t="s">
        <v>100</v>
      </c>
      <c r="K2577" s="14" t="n">
        <v>5244.58</v>
      </c>
      <c r="L2577" s="2" t="n">
        <f aca="false">IF(E2577="","",ROUND((Indicadores!$B$4-E2577)/365.25,1))</f>
        <v>2.1</v>
      </c>
      <c r="M2577" s="2" t="str">
        <f aca="false">IF(E2577="","Virtual",IF(L2577&gt;=Indicadores!$B$6,"Fim de Vida",IF(L2577&gt;=Indicadores!$B$5,"Envelhecendo","Atual")))</f>
        <v>Atual</v>
      </c>
      <c r="N2577" s="2" t="str">
        <f aca="false">IF(F2577="","N/A",IF(F2577&lt;Indicadores!$B$4,"Vencida","Vigente"))</f>
        <v>Vigente</v>
      </c>
      <c r="O2577" s="2" t="str">
        <f aca="false">INDEX(Locais!$B$2:$B$13,MATCH(H2577,Locais!$A$2:$A$13,0))</f>
        <v>Regional - Recife</v>
      </c>
      <c r="P2577" s="2" t="str">
        <f aca="false">INDEX(Locais!$C$2:$C$13,MATCH(H2577,Locais!$A$2:$A$13,0))</f>
        <v>Nordeste</v>
      </c>
    </row>
    <row r="2578" customFormat="false" ht="15" hidden="false" customHeight="false" outlineLevel="0" collapsed="false">
      <c r="A2578" s="2" t="s">
        <v>2714</v>
      </c>
      <c r="B2578" s="2" t="s">
        <v>69</v>
      </c>
      <c r="C2578" s="2" t="s">
        <v>126</v>
      </c>
      <c r="D2578" s="2" t="s">
        <v>169</v>
      </c>
      <c r="E2578" s="13" t="n">
        <v>44048</v>
      </c>
      <c r="F2578" s="13" t="n">
        <v>45143</v>
      </c>
      <c r="G2578" s="2" t="s">
        <v>32</v>
      </c>
      <c r="H2578" s="2" t="s">
        <v>98</v>
      </c>
      <c r="I2578" s="2" t="s">
        <v>115</v>
      </c>
      <c r="J2578" s="2" t="s">
        <v>100</v>
      </c>
      <c r="K2578" s="14" t="n">
        <v>7780.95</v>
      </c>
      <c r="L2578" s="2" t="n">
        <f aca="false">IF(E2578="","",ROUND((Indicadores!$B$4-E2578)/365.25,1))</f>
        <v>6.2</v>
      </c>
      <c r="M2578" s="2" t="str">
        <f aca="false">IF(E2578="","Virtual",IF(L2578&gt;=Indicadores!$B$6,"Fim de Vida",IF(L2578&gt;=Indicadores!$B$5,"Envelhecendo","Atual")))</f>
        <v>Fim de Vida</v>
      </c>
      <c r="N2578" s="2" t="str">
        <f aca="false">IF(F2578="","N/A",IF(F2578&lt;Indicadores!$B$4,"Vencida","Vigente"))</f>
        <v>Vencida</v>
      </c>
      <c r="O2578" s="2" t="str">
        <f aca="false">INDEX(Locais!$B$2:$B$13,MATCH(H2578,Locais!$A$2:$A$13,0))</f>
        <v>Sede - Brasília</v>
      </c>
      <c r="P2578" s="2" t="str">
        <f aca="false">INDEX(Locais!$C$2:$C$13,MATCH(H2578,Locais!$A$2:$A$13,0))</f>
        <v>Centro-Oeste</v>
      </c>
    </row>
    <row r="2579" customFormat="false" ht="15" hidden="false" customHeight="false" outlineLevel="0" collapsed="false">
      <c r="A2579" s="2" t="s">
        <v>2715</v>
      </c>
      <c r="B2579" s="2" t="s">
        <v>68</v>
      </c>
      <c r="C2579" s="2" t="s">
        <v>96</v>
      </c>
      <c r="D2579" s="2" t="s">
        <v>107</v>
      </c>
      <c r="E2579" s="13" t="n">
        <v>45888</v>
      </c>
      <c r="F2579" s="13" t="n">
        <v>46983</v>
      </c>
      <c r="G2579" s="2" t="s">
        <v>32</v>
      </c>
      <c r="H2579" s="2" t="s">
        <v>141</v>
      </c>
      <c r="I2579" s="2" t="s">
        <v>99</v>
      </c>
      <c r="J2579" s="2" t="s">
        <v>100</v>
      </c>
      <c r="K2579" s="14" t="n">
        <v>6319.91</v>
      </c>
      <c r="L2579" s="2" t="n">
        <f aca="false">IF(E2579="","",ROUND((Indicadores!$B$4-E2579)/365.25,1))</f>
        <v>1.2</v>
      </c>
      <c r="M2579" s="2" t="str">
        <f aca="false">IF(E2579="","Virtual",IF(L2579&gt;=Indicadores!$B$6,"Fim de Vida",IF(L2579&gt;=Indicadores!$B$5,"Envelhecendo","Atual")))</f>
        <v>Atual</v>
      </c>
      <c r="N2579" s="2" t="str">
        <f aca="false">IF(F2579="","N/A",IF(F2579&lt;Indicadores!$B$4,"Vencida","Vigente"))</f>
        <v>Vigente</v>
      </c>
      <c r="O2579" s="2" t="str">
        <f aca="false">INDEX(Locais!$B$2:$B$13,MATCH(H2579,Locais!$A$2:$A$13,0))</f>
        <v>Regional - Curitiba</v>
      </c>
      <c r="P2579" s="2" t="str">
        <f aca="false">INDEX(Locais!$C$2:$C$13,MATCH(H2579,Locais!$A$2:$A$13,0))</f>
        <v>Sul</v>
      </c>
    </row>
    <row r="2580" customFormat="false" ht="15" hidden="false" customHeight="false" outlineLevel="0" collapsed="false">
      <c r="A2580" s="2" t="s">
        <v>2716</v>
      </c>
      <c r="B2580" s="2" t="s">
        <v>68</v>
      </c>
      <c r="C2580" s="2" t="s">
        <v>96</v>
      </c>
      <c r="D2580" s="2" t="s">
        <v>132</v>
      </c>
      <c r="E2580" s="13" t="n">
        <v>45284</v>
      </c>
      <c r="F2580" s="13" t="n">
        <v>46379</v>
      </c>
      <c r="G2580" s="2" t="s">
        <v>32</v>
      </c>
      <c r="H2580" s="2" t="s">
        <v>119</v>
      </c>
      <c r="I2580" s="2" t="s">
        <v>142</v>
      </c>
      <c r="J2580" s="2" t="s">
        <v>100</v>
      </c>
      <c r="K2580" s="14" t="n">
        <v>4691.68</v>
      </c>
      <c r="L2580" s="2" t="n">
        <f aca="false">IF(E2580="","",ROUND((Indicadores!$B$4-E2580)/365.25,1))</f>
        <v>2.8</v>
      </c>
      <c r="M2580" s="2" t="str">
        <f aca="false">IF(E2580="","Virtual",IF(L2580&gt;=Indicadores!$B$6,"Fim de Vida",IF(L2580&gt;=Indicadores!$B$5,"Envelhecendo","Atual")))</f>
        <v>Atual</v>
      </c>
      <c r="N2580" s="2" t="str">
        <f aca="false">IF(F2580="","N/A",IF(F2580&lt;Indicadores!$B$4,"Vencida","Vigente"))</f>
        <v>Vigente</v>
      </c>
      <c r="O2580" s="2" t="str">
        <f aca="false">INDEX(Locais!$B$2:$B$13,MATCH(H2580,Locais!$A$2:$A$13,0))</f>
        <v>Regional - São Paulo</v>
      </c>
      <c r="P2580" s="2" t="str">
        <f aca="false">INDEX(Locais!$C$2:$C$13,MATCH(H2580,Locais!$A$2:$A$13,0))</f>
        <v>Sudeste</v>
      </c>
    </row>
    <row r="2581" customFormat="false" ht="15" hidden="false" customHeight="false" outlineLevel="0" collapsed="false">
      <c r="A2581" s="2" t="s">
        <v>2717</v>
      </c>
      <c r="B2581" s="2" t="s">
        <v>70</v>
      </c>
      <c r="C2581" s="2" t="s">
        <v>96</v>
      </c>
      <c r="D2581" s="2" t="s">
        <v>122</v>
      </c>
      <c r="E2581" s="13" t="n">
        <v>43248</v>
      </c>
      <c r="F2581" s="13" t="n">
        <v>45073</v>
      </c>
      <c r="G2581" s="2" t="s">
        <v>118</v>
      </c>
      <c r="H2581" s="2" t="s">
        <v>119</v>
      </c>
      <c r="I2581" s="2" t="s">
        <v>109</v>
      </c>
      <c r="J2581" s="2" t="s">
        <v>100</v>
      </c>
      <c r="K2581" s="14" t="n">
        <v>16558.07</v>
      </c>
      <c r="L2581" s="2" t="n">
        <f aca="false">IF(E2581="","",ROUND((Indicadores!$B$4-E2581)/365.25,1))</f>
        <v>8.4</v>
      </c>
      <c r="M2581" s="2" t="str">
        <f aca="false">IF(E2581="","Virtual",IF(L2581&gt;=Indicadores!$B$6,"Fim de Vida",IF(L2581&gt;=Indicadores!$B$5,"Envelhecendo","Atual")))</f>
        <v>Fim de Vida</v>
      </c>
      <c r="N2581" s="2" t="str">
        <f aca="false">IF(F2581="","N/A",IF(F2581&lt;Indicadores!$B$4,"Vencida","Vigente"))</f>
        <v>Vencida</v>
      </c>
      <c r="O2581" s="2" t="str">
        <f aca="false">INDEX(Locais!$B$2:$B$13,MATCH(H2581,Locais!$A$2:$A$13,0))</f>
        <v>Regional - São Paulo</v>
      </c>
      <c r="P2581" s="2" t="str">
        <f aca="false">INDEX(Locais!$C$2:$C$13,MATCH(H2581,Locais!$A$2:$A$13,0))</f>
        <v>Sudeste</v>
      </c>
    </row>
    <row r="2582" customFormat="false" ht="15" hidden="false" customHeight="false" outlineLevel="0" collapsed="false">
      <c r="A2582" s="2" t="s">
        <v>2718</v>
      </c>
      <c r="B2582" s="2" t="s">
        <v>68</v>
      </c>
      <c r="C2582" s="2" t="s">
        <v>96</v>
      </c>
      <c r="D2582" s="2" t="s">
        <v>107</v>
      </c>
      <c r="E2582" s="13" t="n">
        <v>43164</v>
      </c>
      <c r="F2582" s="13" t="n">
        <v>44259</v>
      </c>
      <c r="G2582" s="2" t="s">
        <v>118</v>
      </c>
      <c r="H2582" s="2" t="s">
        <v>145</v>
      </c>
      <c r="I2582" s="2" t="s">
        <v>133</v>
      </c>
      <c r="J2582" s="2" t="s">
        <v>100</v>
      </c>
      <c r="K2582" s="14" t="n">
        <v>6197.61</v>
      </c>
      <c r="L2582" s="2" t="n">
        <f aca="false">IF(E2582="","",ROUND((Indicadores!$B$4-E2582)/365.25,1))</f>
        <v>8.6</v>
      </c>
      <c r="M2582" s="2" t="str">
        <f aca="false">IF(E2582="","Virtual",IF(L2582&gt;=Indicadores!$B$6,"Fim de Vida",IF(L2582&gt;=Indicadores!$B$5,"Envelhecendo","Atual")))</f>
        <v>Fim de Vida</v>
      </c>
      <c r="N2582" s="2" t="str">
        <f aca="false">IF(F2582="","N/A",IF(F2582&lt;Indicadores!$B$4,"Vencida","Vigente"))</f>
        <v>Vencida</v>
      </c>
      <c r="O2582" s="2" t="str">
        <f aca="false">INDEX(Locais!$B$2:$B$13,MATCH(H2582,Locais!$A$2:$A$13,0))</f>
        <v>Regional - Belém</v>
      </c>
      <c r="P2582" s="2" t="str">
        <f aca="false">INDEX(Locais!$C$2:$C$13,MATCH(H2582,Locais!$A$2:$A$13,0))</f>
        <v>Norte</v>
      </c>
    </row>
    <row r="2583" customFormat="false" ht="15" hidden="false" customHeight="false" outlineLevel="0" collapsed="false">
      <c r="A2583" s="2" t="s">
        <v>2719</v>
      </c>
      <c r="B2583" s="2" t="s">
        <v>69</v>
      </c>
      <c r="C2583" s="2" t="s">
        <v>96</v>
      </c>
      <c r="D2583" s="2" t="s">
        <v>117</v>
      </c>
      <c r="E2583" s="13" t="n">
        <v>43848</v>
      </c>
      <c r="F2583" s="13" t="n">
        <v>44943</v>
      </c>
      <c r="G2583" s="2" t="s">
        <v>32</v>
      </c>
      <c r="H2583" s="2" t="s">
        <v>98</v>
      </c>
      <c r="I2583" s="2" t="s">
        <v>99</v>
      </c>
      <c r="J2583" s="2" t="s">
        <v>100</v>
      </c>
      <c r="K2583" s="14" t="n">
        <v>7928.43</v>
      </c>
      <c r="L2583" s="2" t="n">
        <f aca="false">IF(E2583="","",ROUND((Indicadores!$B$4-E2583)/365.25,1))</f>
        <v>6.7</v>
      </c>
      <c r="M2583" s="2" t="str">
        <f aca="false">IF(E2583="","Virtual",IF(L2583&gt;=Indicadores!$B$6,"Fim de Vida",IF(L2583&gt;=Indicadores!$B$5,"Envelhecendo","Atual")))</f>
        <v>Fim de Vida</v>
      </c>
      <c r="N2583" s="2" t="str">
        <f aca="false">IF(F2583="","N/A",IF(F2583&lt;Indicadores!$B$4,"Vencida","Vigente"))</f>
        <v>Vencida</v>
      </c>
      <c r="O2583" s="2" t="str">
        <f aca="false">INDEX(Locais!$B$2:$B$13,MATCH(H2583,Locais!$A$2:$A$13,0))</f>
        <v>Sede - Brasília</v>
      </c>
      <c r="P2583" s="2" t="str">
        <f aca="false">INDEX(Locais!$C$2:$C$13,MATCH(H2583,Locais!$A$2:$A$13,0))</f>
        <v>Centro-Oeste</v>
      </c>
    </row>
    <row r="2584" customFormat="false" ht="15" hidden="false" customHeight="false" outlineLevel="0" collapsed="false">
      <c r="A2584" s="2" t="s">
        <v>2720</v>
      </c>
      <c r="B2584" s="2" t="s">
        <v>69</v>
      </c>
      <c r="C2584" s="2" t="s">
        <v>96</v>
      </c>
      <c r="D2584" s="2" t="s">
        <v>117</v>
      </c>
      <c r="E2584" s="13" t="n">
        <v>44066</v>
      </c>
      <c r="F2584" s="13" t="n">
        <v>45161</v>
      </c>
      <c r="G2584" s="2" t="s">
        <v>32</v>
      </c>
      <c r="H2584" s="2" t="s">
        <v>98</v>
      </c>
      <c r="I2584" s="2" t="s">
        <v>136</v>
      </c>
      <c r="J2584" s="2" t="s">
        <v>100</v>
      </c>
      <c r="K2584" s="14" t="n">
        <v>7382.42</v>
      </c>
      <c r="L2584" s="2" t="n">
        <f aca="false">IF(E2584="","",ROUND((Indicadores!$B$4-E2584)/365.25,1))</f>
        <v>6.2</v>
      </c>
      <c r="M2584" s="2" t="str">
        <f aca="false">IF(E2584="","Virtual",IF(L2584&gt;=Indicadores!$B$6,"Fim de Vida",IF(L2584&gt;=Indicadores!$B$5,"Envelhecendo","Atual")))</f>
        <v>Fim de Vida</v>
      </c>
      <c r="N2584" s="2" t="str">
        <f aca="false">IF(F2584="","N/A",IF(F2584&lt;Indicadores!$B$4,"Vencida","Vigente"))</f>
        <v>Vencida</v>
      </c>
      <c r="O2584" s="2" t="str">
        <f aca="false">INDEX(Locais!$B$2:$B$13,MATCH(H2584,Locais!$A$2:$A$13,0))</f>
        <v>Sede - Brasília</v>
      </c>
      <c r="P2584" s="2" t="str">
        <f aca="false">INDEX(Locais!$C$2:$C$13,MATCH(H2584,Locais!$A$2:$A$13,0))</f>
        <v>Centro-Oeste</v>
      </c>
    </row>
    <row r="2585" customFormat="false" ht="15" hidden="false" customHeight="false" outlineLevel="0" collapsed="false">
      <c r="A2585" s="2" t="s">
        <v>2721</v>
      </c>
      <c r="B2585" s="2" t="s">
        <v>68</v>
      </c>
      <c r="C2585" s="2" t="s">
        <v>96</v>
      </c>
      <c r="D2585" s="2" t="s">
        <v>132</v>
      </c>
      <c r="E2585" s="13" t="n">
        <v>45603</v>
      </c>
      <c r="F2585" s="13" t="n">
        <v>46698</v>
      </c>
      <c r="G2585" s="2" t="s">
        <v>32</v>
      </c>
      <c r="H2585" s="2" t="s">
        <v>114</v>
      </c>
      <c r="I2585" s="2" t="s">
        <v>133</v>
      </c>
      <c r="J2585" s="2" t="s">
        <v>100</v>
      </c>
      <c r="K2585" s="14" t="n">
        <v>4947.25</v>
      </c>
      <c r="L2585" s="2" t="n">
        <f aca="false">IF(E2585="","",ROUND((Indicadores!$B$4-E2585)/365.25,1))</f>
        <v>1.9</v>
      </c>
      <c r="M2585" s="2" t="str">
        <f aca="false">IF(E2585="","Virtual",IF(L2585&gt;=Indicadores!$B$6,"Fim de Vida",IF(L2585&gt;=Indicadores!$B$5,"Envelhecendo","Atual")))</f>
        <v>Atual</v>
      </c>
      <c r="N2585" s="2" t="str">
        <f aca="false">IF(F2585="","N/A",IF(F2585&lt;Indicadores!$B$4,"Vencida","Vigente"))</f>
        <v>Vigente</v>
      </c>
      <c r="O2585" s="2" t="str">
        <f aca="false">INDEX(Locais!$B$2:$B$13,MATCH(H2585,Locais!$A$2:$A$13,0))</f>
        <v>Regional - Belo Horizonte</v>
      </c>
      <c r="P2585" s="2" t="str">
        <f aca="false">INDEX(Locais!$C$2:$C$13,MATCH(H2585,Locais!$A$2:$A$13,0))</f>
        <v>Sudeste</v>
      </c>
    </row>
    <row r="2586" customFormat="false" ht="15" hidden="false" customHeight="false" outlineLevel="0" collapsed="false">
      <c r="A2586" s="2" t="s">
        <v>2722</v>
      </c>
      <c r="B2586" s="2" t="s">
        <v>71</v>
      </c>
      <c r="C2586" s="2" t="s">
        <v>126</v>
      </c>
      <c r="D2586" s="2" t="s">
        <v>157</v>
      </c>
      <c r="E2586" s="13" t="n">
        <v>44096</v>
      </c>
      <c r="F2586" s="13" t="n">
        <v>45191</v>
      </c>
      <c r="G2586" s="2" t="s">
        <v>32</v>
      </c>
      <c r="H2586" s="2" t="s">
        <v>114</v>
      </c>
      <c r="I2586" s="2" t="s">
        <v>142</v>
      </c>
      <c r="J2586" s="2" t="s">
        <v>100</v>
      </c>
      <c r="K2586" s="14" t="n">
        <v>2796.61</v>
      </c>
      <c r="L2586" s="2" t="n">
        <f aca="false">IF(E2586="","",ROUND((Indicadores!$B$4-E2586)/365.25,1))</f>
        <v>6.1</v>
      </c>
      <c r="M2586" s="2" t="str">
        <f aca="false">IF(E2586="","Virtual",IF(L2586&gt;=Indicadores!$B$6,"Fim de Vida",IF(L2586&gt;=Indicadores!$B$5,"Envelhecendo","Atual")))</f>
        <v>Fim de Vida</v>
      </c>
      <c r="N2586" s="2" t="str">
        <f aca="false">IF(F2586="","N/A",IF(F2586&lt;Indicadores!$B$4,"Vencida","Vigente"))</f>
        <v>Vencida</v>
      </c>
      <c r="O2586" s="2" t="str">
        <f aca="false">INDEX(Locais!$B$2:$B$13,MATCH(H2586,Locais!$A$2:$A$13,0))</f>
        <v>Regional - Belo Horizonte</v>
      </c>
      <c r="P2586" s="2" t="str">
        <f aca="false">INDEX(Locais!$C$2:$C$13,MATCH(H2586,Locais!$A$2:$A$13,0))</f>
        <v>Sudeste</v>
      </c>
    </row>
    <row r="2587" customFormat="false" ht="15" hidden="false" customHeight="false" outlineLevel="0" collapsed="false">
      <c r="A2587" s="2" t="s">
        <v>2723</v>
      </c>
      <c r="B2587" s="2" t="s">
        <v>68</v>
      </c>
      <c r="C2587" s="2" t="s">
        <v>96</v>
      </c>
      <c r="D2587" s="2" t="s">
        <v>107</v>
      </c>
      <c r="E2587" s="13" t="n">
        <v>44265</v>
      </c>
      <c r="F2587" s="13" t="n">
        <v>45360</v>
      </c>
      <c r="G2587" s="2" t="s">
        <v>32</v>
      </c>
      <c r="H2587" s="2" t="s">
        <v>104</v>
      </c>
      <c r="I2587" s="2" t="s">
        <v>109</v>
      </c>
      <c r="J2587" s="2" t="s">
        <v>100</v>
      </c>
      <c r="K2587" s="14" t="n">
        <v>5166.51</v>
      </c>
      <c r="L2587" s="2" t="n">
        <f aca="false">IF(E2587="","",ROUND((Indicadores!$B$4-E2587)/365.25,1))</f>
        <v>5.6</v>
      </c>
      <c r="M2587" s="2" t="str">
        <f aca="false">IF(E2587="","Virtual",IF(L2587&gt;=Indicadores!$B$6,"Fim de Vida",IF(L2587&gt;=Indicadores!$B$5,"Envelhecendo","Atual")))</f>
        <v>Fim de Vida</v>
      </c>
      <c r="N2587" s="2" t="str">
        <f aca="false">IF(F2587="","N/A",IF(F2587&lt;Indicadores!$B$4,"Vencida","Vigente"))</f>
        <v>Vencida</v>
      </c>
      <c r="O2587" s="2" t="str">
        <f aca="false">INDEX(Locais!$B$2:$B$13,MATCH(H2587,Locais!$A$2:$A$13,0))</f>
        <v>Regional - Fortaleza</v>
      </c>
      <c r="P2587" s="2" t="str">
        <f aca="false">INDEX(Locais!$C$2:$C$13,MATCH(H2587,Locais!$A$2:$A$13,0))</f>
        <v>Nordeste</v>
      </c>
    </row>
    <row r="2588" customFormat="false" ht="15" hidden="false" customHeight="false" outlineLevel="0" collapsed="false">
      <c r="A2588" s="2" t="s">
        <v>2724</v>
      </c>
      <c r="B2588" s="2" t="s">
        <v>69</v>
      </c>
      <c r="C2588" s="2" t="s">
        <v>96</v>
      </c>
      <c r="D2588" s="2" t="s">
        <v>117</v>
      </c>
      <c r="E2588" s="13" t="n">
        <v>44446</v>
      </c>
      <c r="F2588" s="13" t="n">
        <v>45541</v>
      </c>
      <c r="G2588" s="2" t="s">
        <v>32</v>
      </c>
      <c r="H2588" s="2" t="s">
        <v>128</v>
      </c>
      <c r="I2588" s="2" t="s">
        <v>124</v>
      </c>
      <c r="J2588" s="2" t="s">
        <v>100</v>
      </c>
      <c r="K2588" s="14" t="n">
        <v>8770.87</v>
      </c>
      <c r="L2588" s="2" t="n">
        <f aca="false">IF(E2588="","",ROUND((Indicadores!$B$4-E2588)/365.25,1))</f>
        <v>5.1</v>
      </c>
      <c r="M2588" s="2" t="str">
        <f aca="false">IF(E2588="","Virtual",IF(L2588&gt;=Indicadores!$B$6,"Fim de Vida",IF(L2588&gt;=Indicadores!$B$5,"Envelhecendo","Atual")))</f>
        <v>Fim de Vida</v>
      </c>
      <c r="N2588" s="2" t="str">
        <f aca="false">IF(F2588="","N/A",IF(F2588&lt;Indicadores!$B$4,"Vencida","Vigente"))</f>
        <v>Vencida</v>
      </c>
      <c r="O2588" s="2" t="str">
        <f aca="false">INDEX(Locais!$B$2:$B$13,MATCH(H2588,Locais!$A$2:$A$13,0))</f>
        <v>Regional - Recife</v>
      </c>
      <c r="P2588" s="2" t="str">
        <f aca="false">INDEX(Locais!$C$2:$C$13,MATCH(H2588,Locais!$A$2:$A$13,0))</f>
        <v>Nordeste</v>
      </c>
    </row>
    <row r="2589" customFormat="false" ht="15" hidden="false" customHeight="false" outlineLevel="0" collapsed="false">
      <c r="A2589" s="2" t="s">
        <v>2725</v>
      </c>
      <c r="B2589" s="2" t="s">
        <v>68</v>
      </c>
      <c r="C2589" s="2" t="s">
        <v>96</v>
      </c>
      <c r="D2589" s="2" t="s">
        <v>132</v>
      </c>
      <c r="E2589" s="13" t="n">
        <v>44026</v>
      </c>
      <c r="F2589" s="13" t="n">
        <v>45121</v>
      </c>
      <c r="G2589" s="2" t="s">
        <v>32</v>
      </c>
      <c r="H2589" s="2" t="s">
        <v>98</v>
      </c>
      <c r="I2589" s="2" t="s">
        <v>115</v>
      </c>
      <c r="J2589" s="2" t="s">
        <v>100</v>
      </c>
      <c r="K2589" s="14" t="n">
        <v>5990.85</v>
      </c>
      <c r="L2589" s="2" t="n">
        <f aca="false">IF(E2589="","",ROUND((Indicadores!$B$4-E2589)/365.25,1))</f>
        <v>6.3</v>
      </c>
      <c r="M2589" s="2" t="str">
        <f aca="false">IF(E2589="","Virtual",IF(L2589&gt;=Indicadores!$B$6,"Fim de Vida",IF(L2589&gt;=Indicadores!$B$5,"Envelhecendo","Atual")))</f>
        <v>Fim de Vida</v>
      </c>
      <c r="N2589" s="2" t="str">
        <f aca="false">IF(F2589="","N/A",IF(F2589&lt;Indicadores!$B$4,"Vencida","Vigente"))</f>
        <v>Vencida</v>
      </c>
      <c r="O2589" s="2" t="str">
        <f aca="false">INDEX(Locais!$B$2:$B$13,MATCH(H2589,Locais!$A$2:$A$13,0))</f>
        <v>Sede - Brasília</v>
      </c>
      <c r="P2589" s="2" t="str">
        <f aca="false">INDEX(Locais!$C$2:$C$13,MATCH(H2589,Locais!$A$2:$A$13,0))</f>
        <v>Centro-Oeste</v>
      </c>
    </row>
    <row r="2590" customFormat="false" ht="15" hidden="false" customHeight="false" outlineLevel="0" collapsed="false">
      <c r="A2590" s="2" t="s">
        <v>2726</v>
      </c>
      <c r="B2590" s="2" t="s">
        <v>69</v>
      </c>
      <c r="C2590" s="2" t="s">
        <v>126</v>
      </c>
      <c r="D2590" s="2" t="s">
        <v>169</v>
      </c>
      <c r="E2590" s="13" t="n">
        <v>44278</v>
      </c>
      <c r="F2590" s="13" t="n">
        <v>45373</v>
      </c>
      <c r="G2590" s="2" t="s">
        <v>32</v>
      </c>
      <c r="H2590" s="2" t="s">
        <v>139</v>
      </c>
      <c r="I2590" s="2" t="s">
        <v>133</v>
      </c>
      <c r="J2590" s="2" t="s">
        <v>100</v>
      </c>
      <c r="K2590" s="14" t="n">
        <v>8106.91</v>
      </c>
      <c r="L2590" s="2" t="n">
        <f aca="false">IF(E2590="","",ROUND((Indicadores!$B$4-E2590)/365.25,1))</f>
        <v>5.6</v>
      </c>
      <c r="M2590" s="2" t="str">
        <f aca="false">IF(E2590="","Virtual",IF(L2590&gt;=Indicadores!$B$6,"Fim de Vida",IF(L2590&gt;=Indicadores!$B$5,"Envelhecendo","Atual")))</f>
        <v>Fim de Vida</v>
      </c>
      <c r="N2590" s="2" t="str">
        <f aca="false">IF(F2590="","N/A",IF(F2590&lt;Indicadores!$B$4,"Vencida","Vigente"))</f>
        <v>Vencida</v>
      </c>
      <c r="O2590" s="2" t="str">
        <f aca="false">INDEX(Locais!$B$2:$B$13,MATCH(H2590,Locais!$A$2:$A$13,0))</f>
        <v>Regional - Rio de Janeiro</v>
      </c>
      <c r="P2590" s="2" t="str">
        <f aca="false">INDEX(Locais!$C$2:$C$13,MATCH(H2590,Locais!$A$2:$A$13,0))</f>
        <v>Sudeste</v>
      </c>
    </row>
    <row r="2591" customFormat="false" ht="15" hidden="false" customHeight="false" outlineLevel="0" collapsed="false">
      <c r="A2591" s="2" t="s">
        <v>2727</v>
      </c>
      <c r="B2591" s="2" t="s">
        <v>68</v>
      </c>
      <c r="C2591" s="2" t="s">
        <v>126</v>
      </c>
      <c r="D2591" s="2" t="s">
        <v>127</v>
      </c>
      <c r="E2591" s="13" t="n">
        <v>44041</v>
      </c>
      <c r="F2591" s="13" t="n">
        <v>45136</v>
      </c>
      <c r="G2591" s="2" t="s">
        <v>32</v>
      </c>
      <c r="H2591" s="2" t="s">
        <v>139</v>
      </c>
      <c r="I2591" s="2" t="s">
        <v>142</v>
      </c>
      <c r="J2591" s="2" t="s">
        <v>100</v>
      </c>
      <c r="K2591" s="14" t="n">
        <v>5169.22</v>
      </c>
      <c r="L2591" s="2" t="n">
        <f aca="false">IF(E2591="","",ROUND((Indicadores!$B$4-E2591)/365.25,1))</f>
        <v>6.2</v>
      </c>
      <c r="M2591" s="2" t="str">
        <f aca="false">IF(E2591="","Virtual",IF(L2591&gt;=Indicadores!$B$6,"Fim de Vida",IF(L2591&gt;=Indicadores!$B$5,"Envelhecendo","Atual")))</f>
        <v>Fim de Vida</v>
      </c>
      <c r="N2591" s="2" t="str">
        <f aca="false">IF(F2591="","N/A",IF(F2591&lt;Indicadores!$B$4,"Vencida","Vigente"))</f>
        <v>Vencida</v>
      </c>
      <c r="O2591" s="2" t="str">
        <f aca="false">INDEX(Locais!$B$2:$B$13,MATCH(H2591,Locais!$A$2:$A$13,0))</f>
        <v>Regional - Rio de Janeiro</v>
      </c>
      <c r="P2591" s="2" t="str">
        <f aca="false">INDEX(Locais!$C$2:$C$13,MATCH(H2591,Locais!$A$2:$A$13,0))</f>
        <v>Sudeste</v>
      </c>
    </row>
    <row r="2592" customFormat="false" ht="15" hidden="false" customHeight="false" outlineLevel="0" collapsed="false">
      <c r="A2592" s="2" t="s">
        <v>2728</v>
      </c>
      <c r="B2592" s="2" t="s">
        <v>69</v>
      </c>
      <c r="C2592" s="2" t="s">
        <v>96</v>
      </c>
      <c r="D2592" s="2" t="s">
        <v>117</v>
      </c>
      <c r="E2592" s="13" t="n">
        <v>46122</v>
      </c>
      <c r="F2592" s="13" t="n">
        <v>47217</v>
      </c>
      <c r="G2592" s="2" t="s">
        <v>32</v>
      </c>
      <c r="H2592" s="2" t="s">
        <v>128</v>
      </c>
      <c r="I2592" s="2" t="s">
        <v>124</v>
      </c>
      <c r="J2592" s="2" t="s">
        <v>100</v>
      </c>
      <c r="K2592" s="14" t="n">
        <v>10388.25</v>
      </c>
      <c r="L2592" s="2" t="n">
        <f aca="false">IF(E2592="","",ROUND((Indicadores!$B$4-E2592)/365.25,1))</f>
        <v>0.5</v>
      </c>
      <c r="M2592" s="2" t="str">
        <f aca="false">IF(E2592="","Virtual",IF(L2592&gt;=Indicadores!$B$6,"Fim de Vida",IF(L2592&gt;=Indicadores!$B$5,"Envelhecendo","Atual")))</f>
        <v>Atual</v>
      </c>
      <c r="N2592" s="2" t="str">
        <f aca="false">IF(F2592="","N/A",IF(F2592&lt;Indicadores!$B$4,"Vencida","Vigente"))</f>
        <v>Vigente</v>
      </c>
      <c r="O2592" s="2" t="str">
        <f aca="false">INDEX(Locais!$B$2:$B$13,MATCH(H2592,Locais!$A$2:$A$13,0))</f>
        <v>Regional - Recife</v>
      </c>
      <c r="P2592" s="2" t="str">
        <f aca="false">INDEX(Locais!$C$2:$C$13,MATCH(H2592,Locais!$A$2:$A$13,0))</f>
        <v>Nordeste</v>
      </c>
    </row>
    <row r="2593" customFormat="false" ht="15" hidden="false" customHeight="false" outlineLevel="0" collapsed="false">
      <c r="A2593" s="2" t="s">
        <v>2729</v>
      </c>
      <c r="B2593" s="2" t="s">
        <v>69</v>
      </c>
      <c r="C2593" s="2" t="s">
        <v>126</v>
      </c>
      <c r="D2593" s="2" t="s">
        <v>169</v>
      </c>
      <c r="E2593" s="13" t="n">
        <v>44902</v>
      </c>
      <c r="F2593" s="13" t="n">
        <v>45997</v>
      </c>
      <c r="G2593" s="2" t="s">
        <v>118</v>
      </c>
      <c r="H2593" s="2" t="s">
        <v>119</v>
      </c>
      <c r="I2593" s="2" t="s">
        <v>133</v>
      </c>
      <c r="J2593" s="2" t="s">
        <v>100</v>
      </c>
      <c r="K2593" s="14" t="n">
        <v>10489.35</v>
      </c>
      <c r="L2593" s="2" t="n">
        <f aca="false">IF(E2593="","",ROUND((Indicadores!$B$4-E2593)/365.25,1))</f>
        <v>3.9</v>
      </c>
      <c r="M2593" s="2" t="str">
        <f aca="false">IF(E2593="","Virtual",IF(L2593&gt;=Indicadores!$B$6,"Fim de Vida",IF(L2593&gt;=Indicadores!$B$5,"Envelhecendo","Atual")))</f>
        <v>Envelhecendo</v>
      </c>
      <c r="N2593" s="2" t="str">
        <f aca="false">IF(F2593="","N/A",IF(F2593&lt;Indicadores!$B$4,"Vencida","Vigente"))</f>
        <v>Vencida</v>
      </c>
      <c r="O2593" s="2" t="str">
        <f aca="false">INDEX(Locais!$B$2:$B$13,MATCH(H2593,Locais!$A$2:$A$13,0))</f>
        <v>Regional - São Paulo</v>
      </c>
      <c r="P2593" s="2" t="str">
        <f aca="false">INDEX(Locais!$C$2:$C$13,MATCH(H2593,Locais!$A$2:$A$13,0))</f>
        <v>Sudeste</v>
      </c>
    </row>
    <row r="2594" customFormat="false" ht="15" hidden="false" customHeight="false" outlineLevel="0" collapsed="false">
      <c r="A2594" s="2" t="s">
        <v>2730</v>
      </c>
      <c r="B2594" s="2" t="s">
        <v>68</v>
      </c>
      <c r="C2594" s="2" t="s">
        <v>96</v>
      </c>
      <c r="D2594" s="2" t="s">
        <v>132</v>
      </c>
      <c r="E2594" s="13" t="n">
        <v>45176</v>
      </c>
      <c r="F2594" s="13" t="n">
        <v>46271</v>
      </c>
      <c r="G2594" s="2" t="s">
        <v>32</v>
      </c>
      <c r="H2594" s="2" t="s">
        <v>119</v>
      </c>
      <c r="I2594" s="2" t="s">
        <v>99</v>
      </c>
      <c r="J2594" s="2" t="s">
        <v>100</v>
      </c>
      <c r="K2594" s="14" t="n">
        <v>4938.35</v>
      </c>
      <c r="L2594" s="2" t="n">
        <f aca="false">IF(E2594="","",ROUND((Indicadores!$B$4-E2594)/365.25,1))</f>
        <v>3.1</v>
      </c>
      <c r="M2594" s="2" t="str">
        <f aca="false">IF(E2594="","Virtual",IF(L2594&gt;=Indicadores!$B$6,"Fim de Vida",IF(L2594&gt;=Indicadores!$B$5,"Envelhecendo","Atual")))</f>
        <v>Envelhecendo</v>
      </c>
      <c r="N2594" s="2" t="str">
        <f aca="false">IF(F2594="","N/A",IF(F2594&lt;Indicadores!$B$4,"Vencida","Vigente"))</f>
        <v>Vencida</v>
      </c>
      <c r="O2594" s="2" t="str">
        <f aca="false">INDEX(Locais!$B$2:$B$13,MATCH(H2594,Locais!$A$2:$A$13,0))</f>
        <v>Regional - São Paulo</v>
      </c>
      <c r="P2594" s="2" t="str">
        <f aca="false">INDEX(Locais!$C$2:$C$13,MATCH(H2594,Locais!$A$2:$A$13,0))</f>
        <v>Sudeste</v>
      </c>
    </row>
    <row r="2595" customFormat="false" ht="15" hidden="false" customHeight="false" outlineLevel="0" collapsed="false">
      <c r="A2595" s="2" t="s">
        <v>2731</v>
      </c>
      <c r="B2595" s="2" t="s">
        <v>68</v>
      </c>
      <c r="C2595" s="2" t="s">
        <v>102</v>
      </c>
      <c r="D2595" s="2" t="s">
        <v>103</v>
      </c>
      <c r="E2595" s="13" t="n">
        <v>45600</v>
      </c>
      <c r="F2595" s="13" t="n">
        <v>46695</v>
      </c>
      <c r="G2595" s="2" t="s">
        <v>32</v>
      </c>
      <c r="H2595" s="2" t="s">
        <v>145</v>
      </c>
      <c r="I2595" s="2" t="s">
        <v>109</v>
      </c>
      <c r="J2595" s="2" t="s">
        <v>100</v>
      </c>
      <c r="K2595" s="14" t="n">
        <v>6347.61</v>
      </c>
      <c r="L2595" s="2" t="n">
        <f aca="false">IF(E2595="","",ROUND((Indicadores!$B$4-E2595)/365.25,1))</f>
        <v>2</v>
      </c>
      <c r="M2595" s="2" t="str">
        <f aca="false">IF(E2595="","Virtual",IF(L2595&gt;=Indicadores!$B$6,"Fim de Vida",IF(L2595&gt;=Indicadores!$B$5,"Envelhecendo","Atual")))</f>
        <v>Atual</v>
      </c>
      <c r="N2595" s="2" t="str">
        <f aca="false">IF(F2595="","N/A",IF(F2595&lt;Indicadores!$B$4,"Vencida","Vigente"))</f>
        <v>Vigente</v>
      </c>
      <c r="O2595" s="2" t="str">
        <f aca="false">INDEX(Locais!$B$2:$B$13,MATCH(H2595,Locais!$A$2:$A$13,0))</f>
        <v>Regional - Belém</v>
      </c>
      <c r="P2595" s="2" t="str">
        <f aca="false">INDEX(Locais!$C$2:$C$13,MATCH(H2595,Locais!$A$2:$A$13,0))</f>
        <v>Norte</v>
      </c>
    </row>
    <row r="2596" customFormat="false" ht="15" hidden="false" customHeight="false" outlineLevel="0" collapsed="false">
      <c r="A2596" s="2" t="s">
        <v>2732</v>
      </c>
      <c r="B2596" s="2" t="s">
        <v>69</v>
      </c>
      <c r="C2596" s="2" t="s">
        <v>102</v>
      </c>
      <c r="D2596" s="2" t="s">
        <v>113</v>
      </c>
      <c r="E2596" s="13" t="n">
        <v>44779</v>
      </c>
      <c r="F2596" s="13" t="n">
        <v>45874</v>
      </c>
      <c r="G2596" s="2" t="s">
        <v>32</v>
      </c>
      <c r="H2596" s="2" t="s">
        <v>119</v>
      </c>
      <c r="I2596" s="2" t="s">
        <v>124</v>
      </c>
      <c r="J2596" s="2" t="s">
        <v>100</v>
      </c>
      <c r="K2596" s="14" t="n">
        <v>9794.97</v>
      </c>
      <c r="L2596" s="2" t="n">
        <f aca="false">IF(E2596="","",ROUND((Indicadores!$B$4-E2596)/365.25,1))</f>
        <v>4.2</v>
      </c>
      <c r="M2596" s="2" t="str">
        <f aca="false">IF(E2596="","Virtual",IF(L2596&gt;=Indicadores!$B$6,"Fim de Vida",IF(L2596&gt;=Indicadores!$B$5,"Envelhecendo","Atual")))</f>
        <v>Envelhecendo</v>
      </c>
      <c r="N2596" s="2" t="str">
        <f aca="false">IF(F2596="","N/A",IF(F2596&lt;Indicadores!$B$4,"Vencida","Vigente"))</f>
        <v>Vencida</v>
      </c>
      <c r="O2596" s="2" t="str">
        <f aca="false">INDEX(Locais!$B$2:$B$13,MATCH(H2596,Locais!$A$2:$A$13,0))</f>
        <v>Regional - São Paulo</v>
      </c>
      <c r="P2596" s="2" t="str">
        <f aca="false">INDEX(Locais!$C$2:$C$13,MATCH(H2596,Locais!$A$2:$A$13,0))</f>
        <v>Sudeste</v>
      </c>
    </row>
    <row r="2597" customFormat="false" ht="15" hidden="false" customHeight="false" outlineLevel="0" collapsed="false">
      <c r="A2597" s="2" t="s">
        <v>2733</v>
      </c>
      <c r="B2597" s="2" t="s">
        <v>70</v>
      </c>
      <c r="C2597" s="2" t="s">
        <v>126</v>
      </c>
      <c r="D2597" s="2" t="s">
        <v>162</v>
      </c>
      <c r="E2597" s="13" t="n">
        <v>43842</v>
      </c>
      <c r="F2597" s="13" t="n">
        <v>45667</v>
      </c>
      <c r="G2597" s="2" t="s">
        <v>32</v>
      </c>
      <c r="H2597" s="2" t="s">
        <v>114</v>
      </c>
      <c r="I2597" s="2" t="s">
        <v>99</v>
      </c>
      <c r="J2597" s="2" t="s">
        <v>100</v>
      </c>
      <c r="K2597" s="14" t="n">
        <v>19983.5</v>
      </c>
      <c r="L2597" s="2" t="n">
        <f aca="false">IF(E2597="","",ROUND((Indicadores!$B$4-E2597)/365.25,1))</f>
        <v>6.8</v>
      </c>
      <c r="M2597" s="2" t="str">
        <f aca="false">IF(E2597="","Virtual",IF(L2597&gt;=Indicadores!$B$6,"Fim de Vida",IF(L2597&gt;=Indicadores!$B$5,"Envelhecendo","Atual")))</f>
        <v>Fim de Vida</v>
      </c>
      <c r="N2597" s="2" t="str">
        <f aca="false">IF(F2597="","N/A",IF(F2597&lt;Indicadores!$B$4,"Vencida","Vigente"))</f>
        <v>Vencida</v>
      </c>
      <c r="O2597" s="2" t="str">
        <f aca="false">INDEX(Locais!$B$2:$B$13,MATCH(H2597,Locais!$A$2:$A$13,0))</f>
        <v>Regional - Belo Horizonte</v>
      </c>
      <c r="P2597" s="2" t="str">
        <f aca="false">INDEX(Locais!$C$2:$C$13,MATCH(H2597,Locais!$A$2:$A$13,0))</f>
        <v>Sudeste</v>
      </c>
    </row>
    <row r="2598" customFormat="false" ht="15" hidden="false" customHeight="false" outlineLevel="0" collapsed="false">
      <c r="A2598" s="2" t="s">
        <v>2734</v>
      </c>
      <c r="B2598" s="2" t="s">
        <v>68</v>
      </c>
      <c r="C2598" s="2" t="s">
        <v>96</v>
      </c>
      <c r="D2598" s="2" t="s">
        <v>107</v>
      </c>
      <c r="E2598" s="13" t="n">
        <v>44404</v>
      </c>
      <c r="F2598" s="13" t="n">
        <v>45499</v>
      </c>
      <c r="G2598" s="2" t="s">
        <v>32</v>
      </c>
      <c r="H2598" s="2" t="s">
        <v>123</v>
      </c>
      <c r="I2598" s="2" t="s">
        <v>111</v>
      </c>
      <c r="J2598" s="2" t="s">
        <v>100</v>
      </c>
      <c r="K2598" s="14" t="n">
        <v>6347.56</v>
      </c>
      <c r="L2598" s="2" t="n">
        <f aca="false">IF(E2598="","",ROUND((Indicadores!$B$4-E2598)/365.25,1))</f>
        <v>5.2</v>
      </c>
      <c r="M2598" s="2" t="str">
        <f aca="false">IF(E2598="","Virtual",IF(L2598&gt;=Indicadores!$B$6,"Fim de Vida",IF(L2598&gt;=Indicadores!$B$5,"Envelhecendo","Atual")))</f>
        <v>Fim de Vida</v>
      </c>
      <c r="N2598" s="2" t="str">
        <f aca="false">IF(F2598="","N/A",IF(F2598&lt;Indicadores!$B$4,"Vencida","Vigente"))</f>
        <v>Vencida</v>
      </c>
      <c r="O2598" s="2" t="str">
        <f aca="false">INDEX(Locais!$B$2:$B$13,MATCH(H2598,Locais!$A$2:$A$13,0))</f>
        <v>Regional - Goiânia</v>
      </c>
      <c r="P2598" s="2" t="str">
        <f aca="false">INDEX(Locais!$C$2:$C$13,MATCH(H2598,Locais!$A$2:$A$13,0))</f>
        <v>Centro-Oeste</v>
      </c>
    </row>
    <row r="2599" customFormat="false" ht="15" hidden="false" customHeight="false" outlineLevel="0" collapsed="false">
      <c r="A2599" s="2" t="s">
        <v>2735</v>
      </c>
      <c r="B2599" s="2" t="s">
        <v>68</v>
      </c>
      <c r="C2599" s="2" t="s">
        <v>96</v>
      </c>
      <c r="D2599" s="2" t="s">
        <v>107</v>
      </c>
      <c r="E2599" s="13" t="n">
        <v>44428</v>
      </c>
      <c r="F2599" s="13" t="n">
        <v>45523</v>
      </c>
      <c r="G2599" s="2" t="s">
        <v>32</v>
      </c>
      <c r="H2599" s="2" t="s">
        <v>141</v>
      </c>
      <c r="I2599" s="2" t="s">
        <v>120</v>
      </c>
      <c r="J2599" s="2" t="s">
        <v>100</v>
      </c>
      <c r="K2599" s="14" t="n">
        <v>6401.8</v>
      </c>
      <c r="L2599" s="2" t="n">
        <f aca="false">IF(E2599="","",ROUND((Indicadores!$B$4-E2599)/365.25,1))</f>
        <v>5.2</v>
      </c>
      <c r="M2599" s="2" t="str">
        <f aca="false">IF(E2599="","Virtual",IF(L2599&gt;=Indicadores!$B$6,"Fim de Vida",IF(L2599&gt;=Indicadores!$B$5,"Envelhecendo","Atual")))</f>
        <v>Fim de Vida</v>
      </c>
      <c r="N2599" s="2" t="str">
        <f aca="false">IF(F2599="","N/A",IF(F2599&lt;Indicadores!$B$4,"Vencida","Vigente"))</f>
        <v>Vencida</v>
      </c>
      <c r="O2599" s="2" t="str">
        <f aca="false">INDEX(Locais!$B$2:$B$13,MATCH(H2599,Locais!$A$2:$A$13,0))</f>
        <v>Regional - Curitiba</v>
      </c>
      <c r="P2599" s="2" t="str">
        <f aca="false">INDEX(Locais!$C$2:$C$13,MATCH(H2599,Locais!$A$2:$A$13,0))</f>
        <v>Sul</v>
      </c>
    </row>
    <row r="2600" customFormat="false" ht="15" hidden="false" customHeight="false" outlineLevel="0" collapsed="false">
      <c r="A2600" s="2" t="s">
        <v>2736</v>
      </c>
      <c r="B2600" s="2" t="s">
        <v>69</v>
      </c>
      <c r="C2600" s="2" t="s">
        <v>96</v>
      </c>
      <c r="D2600" s="2" t="s">
        <v>117</v>
      </c>
      <c r="E2600" s="13" t="n">
        <v>44501</v>
      </c>
      <c r="F2600" s="13" t="n">
        <v>45596</v>
      </c>
      <c r="G2600" s="2" t="s">
        <v>32</v>
      </c>
      <c r="H2600" s="2" t="s">
        <v>139</v>
      </c>
      <c r="I2600" s="2" t="s">
        <v>99</v>
      </c>
      <c r="J2600" s="2" t="s">
        <v>100</v>
      </c>
      <c r="K2600" s="14" t="n">
        <v>9000.85</v>
      </c>
      <c r="L2600" s="2" t="n">
        <f aca="false">IF(E2600="","",ROUND((Indicadores!$B$4-E2600)/365.25,1))</f>
        <v>5</v>
      </c>
      <c r="M2600" s="2" t="str">
        <f aca="false">IF(E2600="","Virtual",IF(L2600&gt;=Indicadores!$B$6,"Fim de Vida",IF(L2600&gt;=Indicadores!$B$5,"Envelhecendo","Atual")))</f>
        <v>Fim de Vida</v>
      </c>
      <c r="N2600" s="2" t="str">
        <f aca="false">IF(F2600="","N/A",IF(F2600&lt;Indicadores!$B$4,"Vencida","Vigente"))</f>
        <v>Vencida</v>
      </c>
      <c r="O2600" s="2" t="str">
        <f aca="false">INDEX(Locais!$B$2:$B$13,MATCH(H2600,Locais!$A$2:$A$13,0))</f>
        <v>Regional - Rio de Janeiro</v>
      </c>
      <c r="P2600" s="2" t="str">
        <f aca="false">INDEX(Locais!$C$2:$C$13,MATCH(H2600,Locais!$A$2:$A$13,0))</f>
        <v>Sudeste</v>
      </c>
    </row>
    <row r="2601" customFormat="false" ht="15" hidden="false" customHeight="false" outlineLevel="0" collapsed="false">
      <c r="A2601" s="2" t="s">
        <v>2737</v>
      </c>
      <c r="B2601" s="2" t="s">
        <v>69</v>
      </c>
      <c r="C2601" s="2" t="s">
        <v>102</v>
      </c>
      <c r="D2601" s="2" t="s">
        <v>113</v>
      </c>
      <c r="E2601" s="13" t="n">
        <v>44275</v>
      </c>
      <c r="F2601" s="13" t="n">
        <v>45370</v>
      </c>
      <c r="G2601" s="2" t="s">
        <v>32</v>
      </c>
      <c r="H2601" s="2" t="s">
        <v>98</v>
      </c>
      <c r="I2601" s="2" t="s">
        <v>130</v>
      </c>
      <c r="J2601" s="2" t="s">
        <v>100</v>
      </c>
      <c r="K2601" s="14" t="n">
        <v>7588.46</v>
      </c>
      <c r="L2601" s="2" t="n">
        <f aca="false">IF(E2601="","",ROUND((Indicadores!$B$4-E2601)/365.25,1))</f>
        <v>5.6</v>
      </c>
      <c r="M2601" s="2" t="str">
        <f aca="false">IF(E2601="","Virtual",IF(L2601&gt;=Indicadores!$B$6,"Fim de Vida",IF(L2601&gt;=Indicadores!$B$5,"Envelhecendo","Atual")))</f>
        <v>Fim de Vida</v>
      </c>
      <c r="N2601" s="2" t="str">
        <f aca="false">IF(F2601="","N/A",IF(F2601&lt;Indicadores!$B$4,"Vencida","Vigente"))</f>
        <v>Vencida</v>
      </c>
      <c r="O2601" s="2" t="str">
        <f aca="false">INDEX(Locais!$B$2:$B$13,MATCH(H2601,Locais!$A$2:$A$13,0))</f>
        <v>Sede - Brasília</v>
      </c>
      <c r="P2601" s="2" t="str">
        <f aca="false">INDEX(Locais!$C$2:$C$13,MATCH(H2601,Locais!$A$2:$A$13,0))</f>
        <v>Centro-Oeste</v>
      </c>
    </row>
    <row r="2602" customFormat="false" ht="15" hidden="false" customHeight="false" outlineLevel="0" collapsed="false">
      <c r="A2602" s="2" t="s">
        <v>2738</v>
      </c>
      <c r="B2602" s="2" t="s">
        <v>68</v>
      </c>
      <c r="C2602" s="2" t="s">
        <v>102</v>
      </c>
      <c r="D2602" s="2" t="s">
        <v>103</v>
      </c>
      <c r="E2602" s="13" t="n">
        <v>45118</v>
      </c>
      <c r="F2602" s="13" t="n">
        <v>46213</v>
      </c>
      <c r="G2602" s="2" t="s">
        <v>32</v>
      </c>
      <c r="H2602" s="2" t="s">
        <v>145</v>
      </c>
      <c r="I2602" s="2" t="s">
        <v>130</v>
      </c>
      <c r="J2602" s="2" t="s">
        <v>100</v>
      </c>
      <c r="K2602" s="14" t="n">
        <v>6074.66</v>
      </c>
      <c r="L2602" s="2" t="n">
        <f aca="false">IF(E2602="","",ROUND((Indicadores!$B$4-E2602)/365.25,1))</f>
        <v>3.3</v>
      </c>
      <c r="M2602" s="2" t="str">
        <f aca="false">IF(E2602="","Virtual",IF(L2602&gt;=Indicadores!$B$6,"Fim de Vida",IF(L2602&gt;=Indicadores!$B$5,"Envelhecendo","Atual")))</f>
        <v>Envelhecendo</v>
      </c>
      <c r="N2602" s="2" t="str">
        <f aca="false">IF(F2602="","N/A",IF(F2602&lt;Indicadores!$B$4,"Vencida","Vigente"))</f>
        <v>Vencida</v>
      </c>
      <c r="O2602" s="2" t="str">
        <f aca="false">INDEX(Locais!$B$2:$B$13,MATCH(H2602,Locais!$A$2:$A$13,0))</f>
        <v>Regional - Belém</v>
      </c>
      <c r="P2602" s="2" t="str">
        <f aca="false">INDEX(Locais!$C$2:$C$13,MATCH(H2602,Locais!$A$2:$A$13,0))</f>
        <v>Norte</v>
      </c>
    </row>
    <row r="2603" customFormat="false" ht="15" hidden="false" customHeight="false" outlineLevel="0" collapsed="false">
      <c r="A2603" s="2" t="s">
        <v>2739</v>
      </c>
      <c r="B2603" s="2" t="s">
        <v>71</v>
      </c>
      <c r="C2603" s="2" t="s">
        <v>126</v>
      </c>
      <c r="D2603" s="2" t="s">
        <v>157</v>
      </c>
      <c r="E2603" s="13" t="n">
        <v>44734</v>
      </c>
      <c r="F2603" s="13" t="n">
        <v>45829</v>
      </c>
      <c r="G2603" s="2" t="s">
        <v>32</v>
      </c>
      <c r="H2603" s="2" t="s">
        <v>163</v>
      </c>
      <c r="I2603" s="2" t="s">
        <v>142</v>
      </c>
      <c r="J2603" s="2" t="s">
        <v>100</v>
      </c>
      <c r="K2603" s="14" t="n">
        <v>2101.51</v>
      </c>
      <c r="L2603" s="2" t="n">
        <f aca="false">IF(E2603="","",ROUND((Indicadores!$B$4-E2603)/365.25,1))</f>
        <v>4.3</v>
      </c>
      <c r="M2603" s="2" t="str">
        <f aca="false">IF(E2603="","Virtual",IF(L2603&gt;=Indicadores!$B$6,"Fim de Vida",IF(L2603&gt;=Indicadores!$B$5,"Envelhecendo","Atual")))</f>
        <v>Envelhecendo</v>
      </c>
      <c r="N2603" s="2" t="str">
        <f aca="false">IF(F2603="","N/A",IF(F2603&lt;Indicadores!$B$4,"Vencida","Vigente"))</f>
        <v>Vencida</v>
      </c>
      <c r="O2603" s="2" t="str">
        <f aca="false">INDEX(Locais!$B$2:$B$13,MATCH(H2603,Locais!$A$2:$A$13,0))</f>
        <v>Regional - Manaus</v>
      </c>
      <c r="P2603" s="2" t="str">
        <f aca="false">INDEX(Locais!$C$2:$C$13,MATCH(H2603,Locais!$A$2:$A$13,0))</f>
        <v>Norte</v>
      </c>
    </row>
    <row r="2604" customFormat="false" ht="15" hidden="false" customHeight="false" outlineLevel="0" collapsed="false">
      <c r="A2604" s="2" t="s">
        <v>2740</v>
      </c>
      <c r="B2604" s="2" t="s">
        <v>68</v>
      </c>
      <c r="C2604" s="2" t="s">
        <v>96</v>
      </c>
      <c r="D2604" s="2" t="s">
        <v>107</v>
      </c>
      <c r="E2604" s="13" t="n">
        <v>45320</v>
      </c>
      <c r="F2604" s="13" t="n">
        <v>46415</v>
      </c>
      <c r="G2604" s="2" t="s">
        <v>32</v>
      </c>
      <c r="H2604" s="2" t="s">
        <v>114</v>
      </c>
      <c r="I2604" s="2" t="s">
        <v>133</v>
      </c>
      <c r="J2604" s="2" t="s">
        <v>100</v>
      </c>
      <c r="K2604" s="14" t="n">
        <v>5447.97</v>
      </c>
      <c r="L2604" s="2" t="n">
        <f aca="false">IF(E2604="","",ROUND((Indicadores!$B$4-E2604)/365.25,1))</f>
        <v>2.7</v>
      </c>
      <c r="M2604" s="2" t="str">
        <f aca="false">IF(E2604="","Virtual",IF(L2604&gt;=Indicadores!$B$6,"Fim de Vida",IF(L2604&gt;=Indicadores!$B$5,"Envelhecendo","Atual")))</f>
        <v>Atual</v>
      </c>
      <c r="N2604" s="2" t="str">
        <f aca="false">IF(F2604="","N/A",IF(F2604&lt;Indicadores!$B$4,"Vencida","Vigente"))</f>
        <v>Vigente</v>
      </c>
      <c r="O2604" s="2" t="str">
        <f aca="false">INDEX(Locais!$B$2:$B$13,MATCH(H2604,Locais!$A$2:$A$13,0))</f>
        <v>Regional - Belo Horizonte</v>
      </c>
      <c r="P2604" s="2" t="str">
        <f aca="false">INDEX(Locais!$C$2:$C$13,MATCH(H2604,Locais!$A$2:$A$13,0))</f>
        <v>Sudeste</v>
      </c>
    </row>
    <row r="2605" customFormat="false" ht="15" hidden="false" customHeight="false" outlineLevel="0" collapsed="false">
      <c r="A2605" s="2" t="s">
        <v>2741</v>
      </c>
      <c r="B2605" s="2" t="s">
        <v>68</v>
      </c>
      <c r="C2605" s="2" t="s">
        <v>102</v>
      </c>
      <c r="D2605" s="2" t="s">
        <v>103</v>
      </c>
      <c r="E2605" s="13" t="n">
        <v>43488</v>
      </c>
      <c r="F2605" s="13" t="n">
        <v>44583</v>
      </c>
      <c r="G2605" s="2" t="s">
        <v>32</v>
      </c>
      <c r="H2605" s="2" t="s">
        <v>128</v>
      </c>
      <c r="I2605" s="2" t="s">
        <v>142</v>
      </c>
      <c r="J2605" s="2" t="s">
        <v>100</v>
      </c>
      <c r="K2605" s="14" t="n">
        <v>5047.74</v>
      </c>
      <c r="L2605" s="2" t="n">
        <f aca="false">IF(E2605="","",ROUND((Indicadores!$B$4-E2605)/365.25,1))</f>
        <v>7.7</v>
      </c>
      <c r="M2605" s="2" t="str">
        <f aca="false">IF(E2605="","Virtual",IF(L2605&gt;=Indicadores!$B$6,"Fim de Vida",IF(L2605&gt;=Indicadores!$B$5,"Envelhecendo","Atual")))</f>
        <v>Fim de Vida</v>
      </c>
      <c r="N2605" s="2" t="str">
        <f aca="false">IF(F2605="","N/A",IF(F2605&lt;Indicadores!$B$4,"Vencida","Vigente"))</f>
        <v>Vencida</v>
      </c>
      <c r="O2605" s="2" t="str">
        <f aca="false">INDEX(Locais!$B$2:$B$13,MATCH(H2605,Locais!$A$2:$A$13,0))</f>
        <v>Regional - Recife</v>
      </c>
      <c r="P2605" s="2" t="str">
        <f aca="false">INDEX(Locais!$C$2:$C$13,MATCH(H2605,Locais!$A$2:$A$13,0))</f>
        <v>Nordeste</v>
      </c>
    </row>
    <row r="2606" customFormat="false" ht="15" hidden="false" customHeight="false" outlineLevel="0" collapsed="false">
      <c r="A2606" s="2" t="s">
        <v>2742</v>
      </c>
      <c r="B2606" s="2" t="s">
        <v>68</v>
      </c>
      <c r="C2606" s="2" t="s">
        <v>102</v>
      </c>
      <c r="D2606" s="2" t="s">
        <v>103</v>
      </c>
      <c r="E2606" s="13" t="n">
        <v>45535</v>
      </c>
      <c r="F2606" s="13" t="n">
        <v>46630</v>
      </c>
      <c r="G2606" s="2" t="s">
        <v>36</v>
      </c>
      <c r="H2606" s="2" t="s">
        <v>98</v>
      </c>
      <c r="I2606" s="2" t="s">
        <v>115</v>
      </c>
      <c r="J2606" s="2" t="s">
        <v>100</v>
      </c>
      <c r="K2606" s="14" t="n">
        <v>5273.19</v>
      </c>
      <c r="L2606" s="2" t="n">
        <f aca="false">IF(E2606="","",ROUND((Indicadores!$B$4-E2606)/365.25,1))</f>
        <v>2.1</v>
      </c>
      <c r="M2606" s="2" t="str">
        <f aca="false">IF(E2606="","Virtual",IF(L2606&gt;=Indicadores!$B$6,"Fim de Vida",IF(L2606&gt;=Indicadores!$B$5,"Envelhecendo","Atual")))</f>
        <v>Atual</v>
      </c>
      <c r="N2606" s="2" t="str">
        <f aca="false">IF(F2606="","N/A",IF(F2606&lt;Indicadores!$B$4,"Vencida","Vigente"))</f>
        <v>Vigente</v>
      </c>
      <c r="O2606" s="2" t="str">
        <f aca="false">INDEX(Locais!$B$2:$B$13,MATCH(H2606,Locais!$A$2:$A$13,0))</f>
        <v>Sede - Brasília</v>
      </c>
      <c r="P2606" s="2" t="str">
        <f aca="false">INDEX(Locais!$C$2:$C$13,MATCH(H2606,Locais!$A$2:$A$13,0))</f>
        <v>Centro-Oeste</v>
      </c>
    </row>
    <row r="2607" customFormat="false" ht="15" hidden="false" customHeight="false" outlineLevel="0" collapsed="false">
      <c r="A2607" s="2" t="s">
        <v>2743</v>
      </c>
      <c r="B2607" s="2" t="s">
        <v>68</v>
      </c>
      <c r="C2607" s="2" t="s">
        <v>126</v>
      </c>
      <c r="D2607" s="2" t="s">
        <v>127</v>
      </c>
      <c r="E2607" s="13" t="n">
        <v>45085</v>
      </c>
      <c r="F2607" s="13" t="n">
        <v>46180</v>
      </c>
      <c r="G2607" s="2" t="s">
        <v>118</v>
      </c>
      <c r="H2607" s="2" t="s">
        <v>123</v>
      </c>
      <c r="I2607" s="2" t="s">
        <v>120</v>
      </c>
      <c r="J2607" s="2" t="s">
        <v>100</v>
      </c>
      <c r="K2607" s="14" t="n">
        <v>6067.51</v>
      </c>
      <c r="L2607" s="2" t="n">
        <f aca="false">IF(E2607="","",ROUND((Indicadores!$B$4-E2607)/365.25,1))</f>
        <v>3.4</v>
      </c>
      <c r="M2607" s="2" t="str">
        <f aca="false">IF(E2607="","Virtual",IF(L2607&gt;=Indicadores!$B$6,"Fim de Vida",IF(L2607&gt;=Indicadores!$B$5,"Envelhecendo","Atual")))</f>
        <v>Envelhecendo</v>
      </c>
      <c r="N2607" s="2" t="str">
        <f aca="false">IF(F2607="","N/A",IF(F2607&lt;Indicadores!$B$4,"Vencida","Vigente"))</f>
        <v>Vencida</v>
      </c>
      <c r="O2607" s="2" t="str">
        <f aca="false">INDEX(Locais!$B$2:$B$13,MATCH(H2607,Locais!$A$2:$A$13,0))</f>
        <v>Regional - Goiânia</v>
      </c>
      <c r="P2607" s="2" t="str">
        <f aca="false">INDEX(Locais!$C$2:$C$13,MATCH(H2607,Locais!$A$2:$A$13,0))</f>
        <v>Centro-Oeste</v>
      </c>
    </row>
    <row r="2608" customFormat="false" ht="15" hidden="false" customHeight="false" outlineLevel="0" collapsed="false">
      <c r="A2608" s="2" t="s">
        <v>2744</v>
      </c>
      <c r="B2608" s="2" t="s">
        <v>69</v>
      </c>
      <c r="C2608" s="2" t="s">
        <v>126</v>
      </c>
      <c r="D2608" s="2" t="s">
        <v>169</v>
      </c>
      <c r="E2608" s="13" t="n">
        <v>45479</v>
      </c>
      <c r="F2608" s="13" t="n">
        <v>46574</v>
      </c>
      <c r="G2608" s="2" t="s">
        <v>32</v>
      </c>
      <c r="H2608" s="2" t="s">
        <v>141</v>
      </c>
      <c r="I2608" s="2" t="s">
        <v>115</v>
      </c>
      <c r="J2608" s="2" t="s">
        <v>100</v>
      </c>
      <c r="K2608" s="14" t="n">
        <v>9994.66</v>
      </c>
      <c r="L2608" s="2" t="n">
        <f aca="false">IF(E2608="","",ROUND((Indicadores!$B$4-E2608)/365.25,1))</f>
        <v>2.3</v>
      </c>
      <c r="M2608" s="2" t="str">
        <f aca="false">IF(E2608="","Virtual",IF(L2608&gt;=Indicadores!$B$6,"Fim de Vida",IF(L2608&gt;=Indicadores!$B$5,"Envelhecendo","Atual")))</f>
        <v>Atual</v>
      </c>
      <c r="N2608" s="2" t="str">
        <f aca="false">IF(F2608="","N/A",IF(F2608&lt;Indicadores!$B$4,"Vencida","Vigente"))</f>
        <v>Vigente</v>
      </c>
      <c r="O2608" s="2" t="str">
        <f aca="false">INDEX(Locais!$B$2:$B$13,MATCH(H2608,Locais!$A$2:$A$13,0))</f>
        <v>Regional - Curitiba</v>
      </c>
      <c r="P2608" s="2" t="str">
        <f aca="false">INDEX(Locais!$C$2:$C$13,MATCH(H2608,Locais!$A$2:$A$13,0))</f>
        <v>Sul</v>
      </c>
    </row>
    <row r="2609" customFormat="false" ht="15" hidden="false" customHeight="false" outlineLevel="0" collapsed="false">
      <c r="A2609" s="2" t="s">
        <v>2745</v>
      </c>
      <c r="B2609" s="2" t="s">
        <v>69</v>
      </c>
      <c r="C2609" s="2" t="s">
        <v>96</v>
      </c>
      <c r="D2609" s="2" t="s">
        <v>117</v>
      </c>
      <c r="E2609" s="13" t="n">
        <v>44669</v>
      </c>
      <c r="F2609" s="13" t="n">
        <v>45764</v>
      </c>
      <c r="G2609" s="2" t="s">
        <v>32</v>
      </c>
      <c r="H2609" s="2" t="s">
        <v>139</v>
      </c>
      <c r="I2609" s="2" t="s">
        <v>133</v>
      </c>
      <c r="J2609" s="2" t="s">
        <v>100</v>
      </c>
      <c r="K2609" s="14" t="n">
        <v>9391.39</v>
      </c>
      <c r="L2609" s="2" t="n">
        <f aca="false">IF(E2609="","",ROUND((Indicadores!$B$4-E2609)/365.25,1))</f>
        <v>4.5</v>
      </c>
      <c r="M2609" s="2" t="str">
        <f aca="false">IF(E2609="","Virtual",IF(L2609&gt;=Indicadores!$B$6,"Fim de Vida",IF(L2609&gt;=Indicadores!$B$5,"Envelhecendo","Atual")))</f>
        <v>Envelhecendo</v>
      </c>
      <c r="N2609" s="2" t="str">
        <f aca="false">IF(F2609="","N/A",IF(F2609&lt;Indicadores!$B$4,"Vencida","Vigente"))</f>
        <v>Vencida</v>
      </c>
      <c r="O2609" s="2" t="str">
        <f aca="false">INDEX(Locais!$B$2:$B$13,MATCH(H2609,Locais!$A$2:$A$13,0))</f>
        <v>Regional - Rio de Janeiro</v>
      </c>
      <c r="P2609" s="2" t="str">
        <f aca="false">INDEX(Locais!$C$2:$C$13,MATCH(H2609,Locais!$A$2:$A$13,0))</f>
        <v>Sudeste</v>
      </c>
    </row>
    <row r="2610" customFormat="false" ht="15" hidden="false" customHeight="false" outlineLevel="0" collapsed="false">
      <c r="A2610" s="2" t="s">
        <v>2746</v>
      </c>
      <c r="B2610" s="2" t="s">
        <v>69</v>
      </c>
      <c r="C2610" s="2" t="s">
        <v>102</v>
      </c>
      <c r="D2610" s="2" t="s">
        <v>113</v>
      </c>
      <c r="E2610" s="13" t="n">
        <v>43890</v>
      </c>
      <c r="F2610" s="13" t="n">
        <v>44985</v>
      </c>
      <c r="G2610" s="2" t="s">
        <v>34</v>
      </c>
      <c r="H2610" s="2" t="s">
        <v>108</v>
      </c>
      <c r="I2610" s="2" t="s">
        <v>109</v>
      </c>
      <c r="J2610" s="2" t="s">
        <v>100</v>
      </c>
      <c r="K2610" s="14" t="n">
        <v>7045.39</v>
      </c>
      <c r="L2610" s="2" t="n">
        <f aca="false">IF(E2610="","",ROUND((Indicadores!$B$4-E2610)/365.25,1))</f>
        <v>6.6</v>
      </c>
      <c r="M2610" s="2" t="str">
        <f aca="false">IF(E2610="","Virtual",IF(L2610&gt;=Indicadores!$B$6,"Fim de Vida",IF(L2610&gt;=Indicadores!$B$5,"Envelhecendo","Atual")))</f>
        <v>Fim de Vida</v>
      </c>
      <c r="N2610" s="2" t="str">
        <f aca="false">IF(F2610="","N/A",IF(F2610&lt;Indicadores!$B$4,"Vencida","Vigente"))</f>
        <v>Vencida</v>
      </c>
      <c r="O2610" s="2" t="str">
        <f aca="false">INDEX(Locais!$B$2:$B$13,MATCH(H2610,Locais!$A$2:$A$13,0))</f>
        <v>Regional - Porto Alegre</v>
      </c>
      <c r="P2610" s="2" t="str">
        <f aca="false">INDEX(Locais!$C$2:$C$13,MATCH(H2610,Locais!$A$2:$A$13,0))</f>
        <v>Sul</v>
      </c>
    </row>
    <row r="2611" customFormat="false" ht="15" hidden="false" customHeight="false" outlineLevel="0" collapsed="false">
      <c r="A2611" s="2" t="s">
        <v>2747</v>
      </c>
      <c r="B2611" s="2" t="s">
        <v>69</v>
      </c>
      <c r="C2611" s="2" t="s">
        <v>102</v>
      </c>
      <c r="D2611" s="2" t="s">
        <v>113</v>
      </c>
      <c r="E2611" s="13" t="n">
        <v>45546</v>
      </c>
      <c r="F2611" s="13" t="n">
        <v>46641</v>
      </c>
      <c r="G2611" s="2" t="s">
        <v>34</v>
      </c>
      <c r="H2611" s="2" t="s">
        <v>98</v>
      </c>
      <c r="I2611" s="2" t="s">
        <v>142</v>
      </c>
      <c r="J2611" s="2" t="s">
        <v>100</v>
      </c>
      <c r="K2611" s="14" t="n">
        <v>7726.09</v>
      </c>
      <c r="L2611" s="2" t="n">
        <f aca="false">IF(E2611="","",ROUND((Indicadores!$B$4-E2611)/365.25,1))</f>
        <v>2.1</v>
      </c>
      <c r="M2611" s="2" t="str">
        <f aca="false">IF(E2611="","Virtual",IF(L2611&gt;=Indicadores!$B$6,"Fim de Vida",IF(L2611&gt;=Indicadores!$B$5,"Envelhecendo","Atual")))</f>
        <v>Atual</v>
      </c>
      <c r="N2611" s="2" t="str">
        <f aca="false">IF(F2611="","N/A",IF(F2611&lt;Indicadores!$B$4,"Vencida","Vigente"))</f>
        <v>Vigente</v>
      </c>
      <c r="O2611" s="2" t="str">
        <f aca="false">INDEX(Locais!$B$2:$B$13,MATCH(H2611,Locais!$A$2:$A$13,0))</f>
        <v>Sede - Brasília</v>
      </c>
      <c r="P2611" s="2" t="str">
        <f aca="false">INDEX(Locais!$C$2:$C$13,MATCH(H2611,Locais!$A$2:$A$13,0))</f>
        <v>Centro-Oeste</v>
      </c>
    </row>
    <row r="2612" customFormat="false" ht="15" hidden="false" customHeight="false" outlineLevel="0" collapsed="false">
      <c r="A2612" s="2" t="s">
        <v>2748</v>
      </c>
      <c r="B2612" s="2" t="s">
        <v>69</v>
      </c>
      <c r="C2612" s="2" t="s">
        <v>102</v>
      </c>
      <c r="D2612" s="2" t="s">
        <v>113</v>
      </c>
      <c r="E2612" s="13" t="n">
        <v>45335</v>
      </c>
      <c r="F2612" s="13" t="n">
        <v>46430</v>
      </c>
      <c r="G2612" s="2" t="s">
        <v>32</v>
      </c>
      <c r="H2612" s="2" t="s">
        <v>139</v>
      </c>
      <c r="I2612" s="2" t="s">
        <v>124</v>
      </c>
      <c r="J2612" s="2" t="s">
        <v>100</v>
      </c>
      <c r="K2612" s="14" t="n">
        <v>8639.99</v>
      </c>
      <c r="L2612" s="2" t="n">
        <f aca="false">IF(E2612="","",ROUND((Indicadores!$B$4-E2612)/365.25,1))</f>
        <v>2.7</v>
      </c>
      <c r="M2612" s="2" t="str">
        <f aca="false">IF(E2612="","Virtual",IF(L2612&gt;=Indicadores!$B$6,"Fim de Vida",IF(L2612&gt;=Indicadores!$B$5,"Envelhecendo","Atual")))</f>
        <v>Atual</v>
      </c>
      <c r="N2612" s="2" t="str">
        <f aca="false">IF(F2612="","N/A",IF(F2612&lt;Indicadores!$B$4,"Vencida","Vigente"))</f>
        <v>Vigente</v>
      </c>
      <c r="O2612" s="2" t="str">
        <f aca="false">INDEX(Locais!$B$2:$B$13,MATCH(H2612,Locais!$A$2:$A$13,0))</f>
        <v>Regional - Rio de Janeiro</v>
      </c>
      <c r="P2612" s="2" t="str">
        <f aca="false">INDEX(Locais!$C$2:$C$13,MATCH(H2612,Locais!$A$2:$A$13,0))</f>
        <v>Sudeste</v>
      </c>
    </row>
    <row r="2613" customFormat="false" ht="15" hidden="false" customHeight="false" outlineLevel="0" collapsed="false">
      <c r="A2613" s="2" t="s">
        <v>2749</v>
      </c>
      <c r="B2613" s="2" t="s">
        <v>70</v>
      </c>
      <c r="C2613" s="2" t="s">
        <v>96</v>
      </c>
      <c r="D2613" s="2" t="s">
        <v>122</v>
      </c>
      <c r="E2613" s="13" t="n">
        <v>44725</v>
      </c>
      <c r="F2613" s="13" t="n">
        <v>46550</v>
      </c>
      <c r="G2613" s="2" t="s">
        <v>32</v>
      </c>
      <c r="H2613" s="2" t="s">
        <v>119</v>
      </c>
      <c r="I2613" s="2" t="s">
        <v>124</v>
      </c>
      <c r="J2613" s="2" t="s">
        <v>100</v>
      </c>
      <c r="K2613" s="14" t="n">
        <v>14887.5</v>
      </c>
      <c r="L2613" s="2" t="n">
        <f aca="false">IF(E2613="","",ROUND((Indicadores!$B$4-E2613)/365.25,1))</f>
        <v>4.3</v>
      </c>
      <c r="M2613" s="2" t="str">
        <f aca="false">IF(E2613="","Virtual",IF(L2613&gt;=Indicadores!$B$6,"Fim de Vida",IF(L2613&gt;=Indicadores!$B$5,"Envelhecendo","Atual")))</f>
        <v>Envelhecendo</v>
      </c>
      <c r="N2613" s="2" t="str">
        <f aca="false">IF(F2613="","N/A",IF(F2613&lt;Indicadores!$B$4,"Vencida","Vigente"))</f>
        <v>Vigente</v>
      </c>
      <c r="O2613" s="2" t="str">
        <f aca="false">INDEX(Locais!$B$2:$B$13,MATCH(H2613,Locais!$A$2:$A$13,0))</f>
        <v>Regional - São Paulo</v>
      </c>
      <c r="P2613" s="2" t="str">
        <f aca="false">INDEX(Locais!$C$2:$C$13,MATCH(H2613,Locais!$A$2:$A$13,0))</f>
        <v>Sudeste</v>
      </c>
    </row>
    <row r="2614" customFormat="false" ht="15" hidden="false" customHeight="false" outlineLevel="0" collapsed="false">
      <c r="A2614" s="2" t="s">
        <v>2750</v>
      </c>
      <c r="B2614" s="2" t="s">
        <v>69</v>
      </c>
      <c r="C2614" s="2" t="s">
        <v>96</v>
      </c>
      <c r="D2614" s="2" t="s">
        <v>97</v>
      </c>
      <c r="E2614" s="13" t="n">
        <v>45877</v>
      </c>
      <c r="F2614" s="13" t="n">
        <v>46972</v>
      </c>
      <c r="G2614" s="2" t="s">
        <v>32</v>
      </c>
      <c r="H2614" s="2" t="s">
        <v>128</v>
      </c>
      <c r="I2614" s="2" t="s">
        <v>136</v>
      </c>
      <c r="J2614" s="2" t="s">
        <v>100</v>
      </c>
      <c r="K2614" s="14" t="n">
        <v>7454.35</v>
      </c>
      <c r="L2614" s="2" t="n">
        <f aca="false">IF(E2614="","",ROUND((Indicadores!$B$4-E2614)/365.25,1))</f>
        <v>1.2</v>
      </c>
      <c r="M2614" s="2" t="str">
        <f aca="false">IF(E2614="","Virtual",IF(L2614&gt;=Indicadores!$B$6,"Fim de Vida",IF(L2614&gt;=Indicadores!$B$5,"Envelhecendo","Atual")))</f>
        <v>Atual</v>
      </c>
      <c r="N2614" s="2" t="str">
        <f aca="false">IF(F2614="","N/A",IF(F2614&lt;Indicadores!$B$4,"Vencida","Vigente"))</f>
        <v>Vigente</v>
      </c>
      <c r="O2614" s="2" t="str">
        <f aca="false">INDEX(Locais!$B$2:$B$13,MATCH(H2614,Locais!$A$2:$A$13,0))</f>
        <v>Regional - Recife</v>
      </c>
      <c r="P2614" s="2" t="str">
        <f aca="false">INDEX(Locais!$C$2:$C$13,MATCH(H2614,Locais!$A$2:$A$13,0))</f>
        <v>Nordeste</v>
      </c>
    </row>
    <row r="2615" customFormat="false" ht="15" hidden="false" customHeight="false" outlineLevel="0" collapsed="false">
      <c r="A2615" s="2" t="s">
        <v>2751</v>
      </c>
      <c r="B2615" s="2" t="s">
        <v>68</v>
      </c>
      <c r="C2615" s="2" t="s">
        <v>96</v>
      </c>
      <c r="D2615" s="2" t="s">
        <v>107</v>
      </c>
      <c r="E2615" s="13" t="n">
        <v>45072</v>
      </c>
      <c r="F2615" s="13" t="n">
        <v>46167</v>
      </c>
      <c r="G2615" s="2" t="s">
        <v>32</v>
      </c>
      <c r="H2615" s="2" t="s">
        <v>128</v>
      </c>
      <c r="I2615" s="2" t="s">
        <v>142</v>
      </c>
      <c r="J2615" s="2" t="s">
        <v>100</v>
      </c>
      <c r="K2615" s="14" t="n">
        <v>4889.37</v>
      </c>
      <c r="L2615" s="2" t="n">
        <f aca="false">IF(E2615="","",ROUND((Indicadores!$B$4-E2615)/365.25,1))</f>
        <v>3.4</v>
      </c>
      <c r="M2615" s="2" t="str">
        <f aca="false">IF(E2615="","Virtual",IF(L2615&gt;=Indicadores!$B$6,"Fim de Vida",IF(L2615&gt;=Indicadores!$B$5,"Envelhecendo","Atual")))</f>
        <v>Envelhecendo</v>
      </c>
      <c r="N2615" s="2" t="str">
        <f aca="false">IF(F2615="","N/A",IF(F2615&lt;Indicadores!$B$4,"Vencida","Vigente"))</f>
        <v>Vencida</v>
      </c>
      <c r="O2615" s="2" t="str">
        <f aca="false">INDEX(Locais!$B$2:$B$13,MATCH(H2615,Locais!$A$2:$A$13,0))</f>
        <v>Regional - Recife</v>
      </c>
      <c r="P2615" s="2" t="str">
        <f aca="false">INDEX(Locais!$C$2:$C$13,MATCH(H2615,Locais!$A$2:$A$13,0))</f>
        <v>Nordeste</v>
      </c>
    </row>
    <row r="2616" customFormat="false" ht="15" hidden="false" customHeight="false" outlineLevel="0" collapsed="false">
      <c r="A2616" s="2" t="s">
        <v>2752</v>
      </c>
      <c r="B2616" s="2" t="s">
        <v>69</v>
      </c>
      <c r="C2616" s="2" t="s">
        <v>96</v>
      </c>
      <c r="D2616" s="2" t="s">
        <v>117</v>
      </c>
      <c r="E2616" s="13" t="n">
        <v>44353</v>
      </c>
      <c r="F2616" s="13" t="n">
        <v>45448</v>
      </c>
      <c r="G2616" s="2" t="s">
        <v>32</v>
      </c>
      <c r="H2616" s="2" t="s">
        <v>141</v>
      </c>
      <c r="I2616" s="2" t="s">
        <v>111</v>
      </c>
      <c r="J2616" s="2" t="s">
        <v>100</v>
      </c>
      <c r="K2616" s="14" t="n">
        <v>9627.17</v>
      </c>
      <c r="L2616" s="2" t="n">
        <f aca="false">IF(E2616="","",ROUND((Indicadores!$B$4-E2616)/365.25,1))</f>
        <v>5.4</v>
      </c>
      <c r="M2616" s="2" t="str">
        <f aca="false">IF(E2616="","Virtual",IF(L2616&gt;=Indicadores!$B$6,"Fim de Vida",IF(L2616&gt;=Indicadores!$B$5,"Envelhecendo","Atual")))</f>
        <v>Fim de Vida</v>
      </c>
      <c r="N2616" s="2" t="str">
        <f aca="false">IF(F2616="","N/A",IF(F2616&lt;Indicadores!$B$4,"Vencida","Vigente"))</f>
        <v>Vencida</v>
      </c>
      <c r="O2616" s="2" t="str">
        <f aca="false">INDEX(Locais!$B$2:$B$13,MATCH(H2616,Locais!$A$2:$A$13,0))</f>
        <v>Regional - Curitiba</v>
      </c>
      <c r="P2616" s="2" t="str">
        <f aca="false">INDEX(Locais!$C$2:$C$13,MATCH(H2616,Locais!$A$2:$A$13,0))</f>
        <v>Sul</v>
      </c>
    </row>
    <row r="2617" customFormat="false" ht="15" hidden="false" customHeight="false" outlineLevel="0" collapsed="false">
      <c r="A2617" s="2" t="s">
        <v>2753</v>
      </c>
      <c r="B2617" s="2" t="s">
        <v>69</v>
      </c>
      <c r="C2617" s="2" t="s">
        <v>96</v>
      </c>
      <c r="D2617" s="2" t="s">
        <v>117</v>
      </c>
      <c r="E2617" s="13" t="n">
        <v>45881</v>
      </c>
      <c r="F2617" s="13" t="n">
        <v>46976</v>
      </c>
      <c r="G2617" s="2" t="s">
        <v>34</v>
      </c>
      <c r="H2617" s="2" t="s">
        <v>119</v>
      </c>
      <c r="I2617" s="2" t="s">
        <v>124</v>
      </c>
      <c r="J2617" s="2" t="s">
        <v>100</v>
      </c>
      <c r="K2617" s="14" t="n">
        <v>9181.98</v>
      </c>
      <c r="L2617" s="2" t="n">
        <f aca="false">IF(E2617="","",ROUND((Indicadores!$B$4-E2617)/365.25,1))</f>
        <v>1.2</v>
      </c>
      <c r="M2617" s="2" t="str">
        <f aca="false">IF(E2617="","Virtual",IF(L2617&gt;=Indicadores!$B$6,"Fim de Vida",IF(L2617&gt;=Indicadores!$B$5,"Envelhecendo","Atual")))</f>
        <v>Atual</v>
      </c>
      <c r="N2617" s="2" t="str">
        <f aca="false">IF(F2617="","N/A",IF(F2617&lt;Indicadores!$B$4,"Vencida","Vigente"))</f>
        <v>Vigente</v>
      </c>
      <c r="O2617" s="2" t="str">
        <f aca="false">INDEX(Locais!$B$2:$B$13,MATCH(H2617,Locais!$A$2:$A$13,0))</f>
        <v>Regional - São Paulo</v>
      </c>
      <c r="P2617" s="2" t="str">
        <f aca="false">INDEX(Locais!$C$2:$C$13,MATCH(H2617,Locais!$A$2:$A$13,0))</f>
        <v>Sudeste</v>
      </c>
    </row>
    <row r="2618" customFormat="false" ht="15" hidden="false" customHeight="false" outlineLevel="0" collapsed="false">
      <c r="A2618" s="2" t="s">
        <v>2754</v>
      </c>
      <c r="B2618" s="2" t="s">
        <v>69</v>
      </c>
      <c r="C2618" s="2" t="s">
        <v>126</v>
      </c>
      <c r="D2618" s="2" t="s">
        <v>169</v>
      </c>
      <c r="E2618" s="13" t="n">
        <v>43659</v>
      </c>
      <c r="F2618" s="13" t="n">
        <v>44754</v>
      </c>
      <c r="G2618" s="2" t="s">
        <v>32</v>
      </c>
      <c r="H2618" s="2" t="s">
        <v>139</v>
      </c>
      <c r="I2618" s="2" t="s">
        <v>124</v>
      </c>
      <c r="J2618" s="2" t="s">
        <v>100</v>
      </c>
      <c r="K2618" s="14" t="n">
        <v>7866.04</v>
      </c>
      <c r="L2618" s="2" t="n">
        <f aca="false">IF(E2618="","",ROUND((Indicadores!$B$4-E2618)/365.25,1))</f>
        <v>7.3</v>
      </c>
      <c r="M2618" s="2" t="str">
        <f aca="false">IF(E2618="","Virtual",IF(L2618&gt;=Indicadores!$B$6,"Fim de Vida",IF(L2618&gt;=Indicadores!$B$5,"Envelhecendo","Atual")))</f>
        <v>Fim de Vida</v>
      </c>
      <c r="N2618" s="2" t="str">
        <f aca="false">IF(F2618="","N/A",IF(F2618&lt;Indicadores!$B$4,"Vencida","Vigente"))</f>
        <v>Vencida</v>
      </c>
      <c r="O2618" s="2" t="str">
        <f aca="false">INDEX(Locais!$B$2:$B$13,MATCH(H2618,Locais!$A$2:$A$13,0))</f>
        <v>Regional - Rio de Janeiro</v>
      </c>
      <c r="P2618" s="2" t="str">
        <f aca="false">INDEX(Locais!$C$2:$C$13,MATCH(H2618,Locais!$A$2:$A$13,0))</f>
        <v>Sudeste</v>
      </c>
    </row>
    <row r="2619" customFormat="false" ht="15" hidden="false" customHeight="false" outlineLevel="0" collapsed="false">
      <c r="A2619" s="2" t="s">
        <v>2755</v>
      </c>
      <c r="B2619" s="2" t="s">
        <v>68</v>
      </c>
      <c r="C2619" s="2" t="s">
        <v>96</v>
      </c>
      <c r="D2619" s="2" t="s">
        <v>132</v>
      </c>
      <c r="E2619" s="13" t="n">
        <v>46082</v>
      </c>
      <c r="F2619" s="13" t="n">
        <v>47177</v>
      </c>
      <c r="G2619" s="2" t="s">
        <v>32</v>
      </c>
      <c r="H2619" s="2" t="s">
        <v>139</v>
      </c>
      <c r="I2619" s="2" t="s">
        <v>109</v>
      </c>
      <c r="J2619" s="2" t="s">
        <v>100</v>
      </c>
      <c r="K2619" s="14" t="n">
        <v>5656.68</v>
      </c>
      <c r="L2619" s="2" t="n">
        <f aca="false">IF(E2619="","",ROUND((Indicadores!$B$4-E2619)/365.25,1))</f>
        <v>0.6</v>
      </c>
      <c r="M2619" s="2" t="str">
        <f aca="false">IF(E2619="","Virtual",IF(L2619&gt;=Indicadores!$B$6,"Fim de Vida",IF(L2619&gt;=Indicadores!$B$5,"Envelhecendo","Atual")))</f>
        <v>Atual</v>
      </c>
      <c r="N2619" s="2" t="str">
        <f aca="false">IF(F2619="","N/A",IF(F2619&lt;Indicadores!$B$4,"Vencida","Vigente"))</f>
        <v>Vigente</v>
      </c>
      <c r="O2619" s="2" t="str">
        <f aca="false">INDEX(Locais!$B$2:$B$13,MATCH(H2619,Locais!$A$2:$A$13,0))</f>
        <v>Regional - Rio de Janeiro</v>
      </c>
      <c r="P2619" s="2" t="str">
        <f aca="false">INDEX(Locais!$C$2:$C$13,MATCH(H2619,Locais!$A$2:$A$13,0))</f>
        <v>Sudeste</v>
      </c>
    </row>
    <row r="2620" customFormat="false" ht="15" hidden="false" customHeight="false" outlineLevel="0" collapsed="false">
      <c r="A2620" s="2" t="s">
        <v>2756</v>
      </c>
      <c r="B2620" s="2" t="s">
        <v>68</v>
      </c>
      <c r="C2620" s="2" t="s">
        <v>96</v>
      </c>
      <c r="D2620" s="2" t="s">
        <v>132</v>
      </c>
      <c r="E2620" s="13" t="n">
        <v>45460</v>
      </c>
      <c r="F2620" s="13" t="n">
        <v>46555</v>
      </c>
      <c r="G2620" s="2" t="s">
        <v>135</v>
      </c>
      <c r="H2620" s="2" t="s">
        <v>145</v>
      </c>
      <c r="I2620" s="2" t="s">
        <v>115</v>
      </c>
      <c r="J2620" s="2" t="s">
        <v>137</v>
      </c>
      <c r="K2620" s="14" t="n">
        <v>6287.26</v>
      </c>
      <c r="L2620" s="2" t="n">
        <f aca="false">IF(E2620="","",ROUND((Indicadores!$B$4-E2620)/365.25,1))</f>
        <v>2.3</v>
      </c>
      <c r="M2620" s="2" t="str">
        <f aca="false">IF(E2620="","Virtual",IF(L2620&gt;=Indicadores!$B$6,"Fim de Vida",IF(L2620&gt;=Indicadores!$B$5,"Envelhecendo","Atual")))</f>
        <v>Atual</v>
      </c>
      <c r="N2620" s="2" t="str">
        <f aca="false">IF(F2620="","N/A",IF(F2620&lt;Indicadores!$B$4,"Vencida","Vigente"))</f>
        <v>Vigente</v>
      </c>
      <c r="O2620" s="2" t="str">
        <f aca="false">INDEX(Locais!$B$2:$B$13,MATCH(H2620,Locais!$A$2:$A$13,0))</f>
        <v>Regional - Belém</v>
      </c>
      <c r="P2620" s="2" t="str">
        <f aca="false">INDEX(Locais!$C$2:$C$13,MATCH(H2620,Locais!$A$2:$A$13,0))</f>
        <v>Norte</v>
      </c>
    </row>
    <row r="2621" customFormat="false" ht="15" hidden="false" customHeight="false" outlineLevel="0" collapsed="false">
      <c r="A2621" s="2" t="s">
        <v>2757</v>
      </c>
      <c r="B2621" s="2" t="s">
        <v>70</v>
      </c>
      <c r="C2621" s="2" t="s">
        <v>96</v>
      </c>
      <c r="D2621" s="2" t="s">
        <v>122</v>
      </c>
      <c r="E2621" s="13" t="n">
        <v>43939</v>
      </c>
      <c r="F2621" s="13" t="n">
        <v>45764</v>
      </c>
      <c r="G2621" s="2" t="s">
        <v>34</v>
      </c>
      <c r="H2621" s="2" t="s">
        <v>104</v>
      </c>
      <c r="I2621" s="2" t="s">
        <v>142</v>
      </c>
      <c r="J2621" s="2" t="s">
        <v>100</v>
      </c>
      <c r="K2621" s="14" t="n">
        <v>17233.59</v>
      </c>
      <c r="L2621" s="2" t="n">
        <f aca="false">IF(E2621="","",ROUND((Indicadores!$B$4-E2621)/365.25,1))</f>
        <v>6.5</v>
      </c>
      <c r="M2621" s="2" t="str">
        <f aca="false">IF(E2621="","Virtual",IF(L2621&gt;=Indicadores!$B$6,"Fim de Vida",IF(L2621&gt;=Indicadores!$B$5,"Envelhecendo","Atual")))</f>
        <v>Fim de Vida</v>
      </c>
      <c r="N2621" s="2" t="str">
        <f aca="false">IF(F2621="","N/A",IF(F2621&lt;Indicadores!$B$4,"Vencida","Vigente"))</f>
        <v>Vencida</v>
      </c>
      <c r="O2621" s="2" t="str">
        <f aca="false">INDEX(Locais!$B$2:$B$13,MATCH(H2621,Locais!$A$2:$A$13,0))</f>
        <v>Regional - Fortaleza</v>
      </c>
      <c r="P2621" s="2" t="str">
        <f aca="false">INDEX(Locais!$C$2:$C$13,MATCH(H2621,Locais!$A$2:$A$13,0))</f>
        <v>Nordeste</v>
      </c>
    </row>
    <row r="2622" customFormat="false" ht="15" hidden="false" customHeight="false" outlineLevel="0" collapsed="false">
      <c r="A2622" s="2" t="s">
        <v>2758</v>
      </c>
      <c r="B2622" s="2" t="s">
        <v>71</v>
      </c>
      <c r="C2622" s="2" t="s">
        <v>126</v>
      </c>
      <c r="D2622" s="2" t="s">
        <v>157</v>
      </c>
      <c r="E2622" s="13" t="n">
        <v>45417</v>
      </c>
      <c r="F2622" s="13" t="n">
        <v>46512</v>
      </c>
      <c r="G2622" s="2" t="s">
        <v>32</v>
      </c>
      <c r="H2622" s="2" t="s">
        <v>98</v>
      </c>
      <c r="I2622" s="2" t="s">
        <v>109</v>
      </c>
      <c r="J2622" s="2" t="s">
        <v>100</v>
      </c>
      <c r="K2622" s="14" t="n">
        <v>2144.38</v>
      </c>
      <c r="L2622" s="2" t="n">
        <f aca="false">IF(E2622="","",ROUND((Indicadores!$B$4-E2622)/365.25,1))</f>
        <v>2.5</v>
      </c>
      <c r="M2622" s="2" t="str">
        <f aca="false">IF(E2622="","Virtual",IF(L2622&gt;=Indicadores!$B$6,"Fim de Vida",IF(L2622&gt;=Indicadores!$B$5,"Envelhecendo","Atual")))</f>
        <v>Atual</v>
      </c>
      <c r="N2622" s="2" t="str">
        <f aca="false">IF(F2622="","N/A",IF(F2622&lt;Indicadores!$B$4,"Vencida","Vigente"))</f>
        <v>Vigente</v>
      </c>
      <c r="O2622" s="2" t="str">
        <f aca="false">INDEX(Locais!$B$2:$B$13,MATCH(H2622,Locais!$A$2:$A$13,0))</f>
        <v>Sede - Brasília</v>
      </c>
      <c r="P2622" s="2" t="str">
        <f aca="false">INDEX(Locais!$C$2:$C$13,MATCH(H2622,Locais!$A$2:$A$13,0))</f>
        <v>Centro-Oeste</v>
      </c>
    </row>
    <row r="2623" customFormat="false" ht="15" hidden="false" customHeight="false" outlineLevel="0" collapsed="false">
      <c r="A2623" s="2" t="s">
        <v>2759</v>
      </c>
      <c r="B2623" s="2" t="s">
        <v>69</v>
      </c>
      <c r="C2623" s="2" t="s">
        <v>96</v>
      </c>
      <c r="D2623" s="2" t="s">
        <v>117</v>
      </c>
      <c r="E2623" s="13" t="n">
        <v>44310</v>
      </c>
      <c r="F2623" s="13" t="n">
        <v>45405</v>
      </c>
      <c r="G2623" s="2" t="s">
        <v>36</v>
      </c>
      <c r="H2623" s="2" t="s">
        <v>119</v>
      </c>
      <c r="I2623" s="2" t="s">
        <v>109</v>
      </c>
      <c r="J2623" s="2" t="s">
        <v>100</v>
      </c>
      <c r="K2623" s="14" t="n">
        <v>10552.62</v>
      </c>
      <c r="L2623" s="2" t="n">
        <f aca="false">IF(E2623="","",ROUND((Indicadores!$B$4-E2623)/365.25,1))</f>
        <v>5.5</v>
      </c>
      <c r="M2623" s="2" t="str">
        <f aca="false">IF(E2623="","Virtual",IF(L2623&gt;=Indicadores!$B$6,"Fim de Vida",IF(L2623&gt;=Indicadores!$B$5,"Envelhecendo","Atual")))</f>
        <v>Fim de Vida</v>
      </c>
      <c r="N2623" s="2" t="str">
        <f aca="false">IF(F2623="","N/A",IF(F2623&lt;Indicadores!$B$4,"Vencida","Vigente"))</f>
        <v>Vencida</v>
      </c>
      <c r="O2623" s="2" t="str">
        <f aca="false">INDEX(Locais!$B$2:$B$13,MATCH(H2623,Locais!$A$2:$A$13,0))</f>
        <v>Regional - São Paulo</v>
      </c>
      <c r="P2623" s="2" t="str">
        <f aca="false">INDEX(Locais!$C$2:$C$13,MATCH(H2623,Locais!$A$2:$A$13,0))</f>
        <v>Sudeste</v>
      </c>
    </row>
    <row r="2624" customFormat="false" ht="15" hidden="false" customHeight="false" outlineLevel="0" collapsed="false">
      <c r="A2624" s="2" t="s">
        <v>2760</v>
      </c>
      <c r="B2624" s="2" t="s">
        <v>68</v>
      </c>
      <c r="C2624" s="2" t="s">
        <v>96</v>
      </c>
      <c r="D2624" s="2" t="s">
        <v>132</v>
      </c>
      <c r="E2624" s="13" t="n">
        <v>44155</v>
      </c>
      <c r="F2624" s="13" t="n">
        <v>45250</v>
      </c>
      <c r="G2624" s="2" t="s">
        <v>32</v>
      </c>
      <c r="H2624" s="2" t="s">
        <v>165</v>
      </c>
      <c r="I2624" s="2" t="s">
        <v>124</v>
      </c>
      <c r="J2624" s="2" t="s">
        <v>100</v>
      </c>
      <c r="K2624" s="14" t="n">
        <v>6468.74</v>
      </c>
      <c r="L2624" s="2" t="n">
        <f aca="false">IF(E2624="","",ROUND((Indicadores!$B$4-E2624)/365.25,1))</f>
        <v>5.9</v>
      </c>
      <c r="M2624" s="2" t="str">
        <f aca="false">IF(E2624="","Virtual",IF(L2624&gt;=Indicadores!$B$6,"Fim de Vida",IF(L2624&gt;=Indicadores!$B$5,"Envelhecendo","Atual")))</f>
        <v>Fim de Vida</v>
      </c>
      <c r="N2624" s="2" t="str">
        <f aca="false">IF(F2624="","N/A",IF(F2624&lt;Indicadores!$B$4,"Vencida","Vigente"))</f>
        <v>Vencida</v>
      </c>
      <c r="O2624" s="2" t="str">
        <f aca="false">INDEX(Locais!$B$2:$B$13,MATCH(H2624,Locais!$A$2:$A$13,0))</f>
        <v>Regional - Salvador</v>
      </c>
      <c r="P2624" s="2" t="str">
        <f aca="false">INDEX(Locais!$C$2:$C$13,MATCH(H2624,Locais!$A$2:$A$13,0))</f>
        <v>Nordeste</v>
      </c>
    </row>
    <row r="2625" customFormat="false" ht="15" hidden="false" customHeight="false" outlineLevel="0" collapsed="false">
      <c r="A2625" s="2" t="s">
        <v>2761</v>
      </c>
      <c r="B2625" s="2" t="s">
        <v>69</v>
      </c>
      <c r="C2625" s="2" t="s">
        <v>96</v>
      </c>
      <c r="D2625" s="2" t="s">
        <v>97</v>
      </c>
      <c r="E2625" s="13" t="n">
        <v>44897</v>
      </c>
      <c r="F2625" s="13" t="n">
        <v>45992</v>
      </c>
      <c r="G2625" s="2" t="s">
        <v>32</v>
      </c>
      <c r="H2625" s="2" t="s">
        <v>119</v>
      </c>
      <c r="I2625" s="2" t="s">
        <v>130</v>
      </c>
      <c r="J2625" s="2" t="s">
        <v>100</v>
      </c>
      <c r="K2625" s="14" t="n">
        <v>8528.63</v>
      </c>
      <c r="L2625" s="2" t="n">
        <f aca="false">IF(E2625="","",ROUND((Indicadores!$B$4-E2625)/365.25,1))</f>
        <v>3.9</v>
      </c>
      <c r="M2625" s="2" t="str">
        <f aca="false">IF(E2625="","Virtual",IF(L2625&gt;=Indicadores!$B$6,"Fim de Vida",IF(L2625&gt;=Indicadores!$B$5,"Envelhecendo","Atual")))</f>
        <v>Envelhecendo</v>
      </c>
      <c r="N2625" s="2" t="str">
        <f aca="false">IF(F2625="","N/A",IF(F2625&lt;Indicadores!$B$4,"Vencida","Vigente"))</f>
        <v>Vencida</v>
      </c>
      <c r="O2625" s="2" t="str">
        <f aca="false">INDEX(Locais!$B$2:$B$13,MATCH(H2625,Locais!$A$2:$A$13,0))</f>
        <v>Regional - São Paulo</v>
      </c>
      <c r="P2625" s="2" t="str">
        <f aca="false">INDEX(Locais!$C$2:$C$13,MATCH(H2625,Locais!$A$2:$A$13,0))</f>
        <v>Sudeste</v>
      </c>
    </row>
    <row r="2626" customFormat="false" ht="15" hidden="false" customHeight="false" outlineLevel="0" collapsed="false">
      <c r="A2626" s="2" t="s">
        <v>2762</v>
      </c>
      <c r="B2626" s="2" t="s">
        <v>69</v>
      </c>
      <c r="C2626" s="2" t="s">
        <v>96</v>
      </c>
      <c r="D2626" s="2" t="s">
        <v>97</v>
      </c>
      <c r="E2626" s="13" t="n">
        <v>44500</v>
      </c>
      <c r="F2626" s="13" t="n">
        <v>45595</v>
      </c>
      <c r="G2626" s="2" t="s">
        <v>34</v>
      </c>
      <c r="H2626" s="2" t="s">
        <v>145</v>
      </c>
      <c r="I2626" s="2" t="s">
        <v>111</v>
      </c>
      <c r="J2626" s="2" t="s">
        <v>100</v>
      </c>
      <c r="K2626" s="14" t="n">
        <v>7464.02</v>
      </c>
      <c r="L2626" s="2" t="n">
        <f aca="false">IF(E2626="","",ROUND((Indicadores!$B$4-E2626)/365.25,1))</f>
        <v>5</v>
      </c>
      <c r="M2626" s="2" t="str">
        <f aca="false">IF(E2626="","Virtual",IF(L2626&gt;=Indicadores!$B$6,"Fim de Vida",IF(L2626&gt;=Indicadores!$B$5,"Envelhecendo","Atual")))</f>
        <v>Fim de Vida</v>
      </c>
      <c r="N2626" s="2" t="str">
        <f aca="false">IF(F2626="","N/A",IF(F2626&lt;Indicadores!$B$4,"Vencida","Vigente"))</f>
        <v>Vencida</v>
      </c>
      <c r="O2626" s="2" t="str">
        <f aca="false">INDEX(Locais!$B$2:$B$13,MATCH(H2626,Locais!$A$2:$A$13,0))</f>
        <v>Regional - Belém</v>
      </c>
      <c r="P2626" s="2" t="str">
        <f aca="false">INDEX(Locais!$C$2:$C$13,MATCH(H2626,Locais!$A$2:$A$13,0))</f>
        <v>Norte</v>
      </c>
    </row>
    <row r="2627" customFormat="false" ht="15" hidden="false" customHeight="false" outlineLevel="0" collapsed="false">
      <c r="A2627" s="2" t="s">
        <v>2763</v>
      </c>
      <c r="B2627" s="2" t="s">
        <v>69</v>
      </c>
      <c r="C2627" s="2" t="s">
        <v>96</v>
      </c>
      <c r="D2627" s="2" t="s">
        <v>117</v>
      </c>
      <c r="E2627" s="13" t="n">
        <v>45479</v>
      </c>
      <c r="F2627" s="13" t="n">
        <v>46574</v>
      </c>
      <c r="G2627" s="2" t="s">
        <v>32</v>
      </c>
      <c r="H2627" s="2" t="s">
        <v>163</v>
      </c>
      <c r="I2627" s="2" t="s">
        <v>136</v>
      </c>
      <c r="J2627" s="2" t="s">
        <v>100</v>
      </c>
      <c r="K2627" s="14" t="n">
        <v>10985.44</v>
      </c>
      <c r="L2627" s="2" t="n">
        <f aca="false">IF(E2627="","",ROUND((Indicadores!$B$4-E2627)/365.25,1))</f>
        <v>2.3</v>
      </c>
      <c r="M2627" s="2" t="str">
        <f aca="false">IF(E2627="","Virtual",IF(L2627&gt;=Indicadores!$B$6,"Fim de Vida",IF(L2627&gt;=Indicadores!$B$5,"Envelhecendo","Atual")))</f>
        <v>Atual</v>
      </c>
      <c r="N2627" s="2" t="str">
        <f aca="false">IF(F2627="","N/A",IF(F2627&lt;Indicadores!$B$4,"Vencida","Vigente"))</f>
        <v>Vigente</v>
      </c>
      <c r="O2627" s="2" t="str">
        <f aca="false">INDEX(Locais!$B$2:$B$13,MATCH(H2627,Locais!$A$2:$A$13,0))</f>
        <v>Regional - Manaus</v>
      </c>
      <c r="P2627" s="2" t="str">
        <f aca="false">INDEX(Locais!$C$2:$C$13,MATCH(H2627,Locais!$A$2:$A$13,0))</f>
        <v>Norte</v>
      </c>
    </row>
    <row r="2628" customFormat="false" ht="15" hidden="false" customHeight="false" outlineLevel="0" collapsed="false">
      <c r="A2628" s="2" t="s">
        <v>2764</v>
      </c>
      <c r="B2628" s="2" t="s">
        <v>71</v>
      </c>
      <c r="C2628" s="2" t="s">
        <v>96</v>
      </c>
      <c r="D2628" s="2" t="s">
        <v>171</v>
      </c>
      <c r="E2628" s="13" t="n">
        <v>45728</v>
      </c>
      <c r="F2628" s="13" t="n">
        <v>46823</v>
      </c>
      <c r="G2628" s="2" t="s">
        <v>32</v>
      </c>
      <c r="H2628" s="2" t="s">
        <v>123</v>
      </c>
      <c r="I2628" s="2" t="s">
        <v>130</v>
      </c>
      <c r="J2628" s="2" t="s">
        <v>100</v>
      </c>
      <c r="K2628" s="14" t="n">
        <v>2555.65</v>
      </c>
      <c r="L2628" s="2" t="n">
        <f aca="false">IF(E2628="","",ROUND((Indicadores!$B$4-E2628)/365.25,1))</f>
        <v>1.6</v>
      </c>
      <c r="M2628" s="2" t="str">
        <f aca="false">IF(E2628="","Virtual",IF(L2628&gt;=Indicadores!$B$6,"Fim de Vida",IF(L2628&gt;=Indicadores!$B$5,"Envelhecendo","Atual")))</f>
        <v>Atual</v>
      </c>
      <c r="N2628" s="2" t="str">
        <f aca="false">IF(F2628="","N/A",IF(F2628&lt;Indicadores!$B$4,"Vencida","Vigente"))</f>
        <v>Vigente</v>
      </c>
      <c r="O2628" s="2" t="str">
        <f aca="false">INDEX(Locais!$B$2:$B$13,MATCH(H2628,Locais!$A$2:$A$13,0))</f>
        <v>Regional - Goiânia</v>
      </c>
      <c r="P2628" s="2" t="str">
        <f aca="false">INDEX(Locais!$C$2:$C$13,MATCH(H2628,Locais!$A$2:$A$13,0))</f>
        <v>Centro-Oeste</v>
      </c>
    </row>
    <row r="2629" customFormat="false" ht="15" hidden="false" customHeight="false" outlineLevel="0" collapsed="false">
      <c r="A2629" s="2" t="s">
        <v>2765</v>
      </c>
      <c r="B2629" s="2" t="s">
        <v>71</v>
      </c>
      <c r="C2629" s="2" t="s">
        <v>126</v>
      </c>
      <c r="D2629" s="2" t="s">
        <v>157</v>
      </c>
      <c r="E2629" s="13" t="n">
        <v>44403</v>
      </c>
      <c r="F2629" s="13" t="n">
        <v>45498</v>
      </c>
      <c r="G2629" s="2" t="s">
        <v>34</v>
      </c>
      <c r="H2629" s="2" t="s">
        <v>139</v>
      </c>
      <c r="I2629" s="2" t="s">
        <v>109</v>
      </c>
      <c r="J2629" s="2" t="s">
        <v>100</v>
      </c>
      <c r="K2629" s="14" t="n">
        <v>2317.11</v>
      </c>
      <c r="L2629" s="2" t="n">
        <f aca="false">IF(E2629="","",ROUND((Indicadores!$B$4-E2629)/365.25,1))</f>
        <v>5.2</v>
      </c>
      <c r="M2629" s="2" t="str">
        <f aca="false">IF(E2629="","Virtual",IF(L2629&gt;=Indicadores!$B$6,"Fim de Vida",IF(L2629&gt;=Indicadores!$B$5,"Envelhecendo","Atual")))</f>
        <v>Fim de Vida</v>
      </c>
      <c r="N2629" s="2" t="str">
        <f aca="false">IF(F2629="","N/A",IF(F2629&lt;Indicadores!$B$4,"Vencida","Vigente"))</f>
        <v>Vencida</v>
      </c>
      <c r="O2629" s="2" t="str">
        <f aca="false">INDEX(Locais!$B$2:$B$13,MATCH(H2629,Locais!$A$2:$A$13,0))</f>
        <v>Regional - Rio de Janeiro</v>
      </c>
      <c r="P2629" s="2" t="str">
        <f aca="false">INDEX(Locais!$C$2:$C$13,MATCH(H2629,Locais!$A$2:$A$13,0))</f>
        <v>Sudeste</v>
      </c>
    </row>
    <row r="2630" customFormat="false" ht="15" hidden="false" customHeight="false" outlineLevel="0" collapsed="false">
      <c r="A2630" s="2" t="s">
        <v>2766</v>
      </c>
      <c r="B2630" s="2" t="s">
        <v>71</v>
      </c>
      <c r="C2630" s="2" t="s">
        <v>96</v>
      </c>
      <c r="D2630" s="2" t="s">
        <v>171</v>
      </c>
      <c r="E2630" s="13" t="n">
        <v>45804</v>
      </c>
      <c r="F2630" s="13" t="n">
        <v>46899</v>
      </c>
      <c r="G2630" s="2" t="s">
        <v>36</v>
      </c>
      <c r="H2630" s="2" t="s">
        <v>119</v>
      </c>
      <c r="I2630" s="2" t="s">
        <v>120</v>
      </c>
      <c r="J2630" s="2" t="s">
        <v>100</v>
      </c>
      <c r="K2630" s="14" t="n">
        <v>2476.44</v>
      </c>
      <c r="L2630" s="2" t="n">
        <f aca="false">IF(E2630="","",ROUND((Indicadores!$B$4-E2630)/365.25,1))</f>
        <v>1.4</v>
      </c>
      <c r="M2630" s="2" t="str">
        <f aca="false">IF(E2630="","Virtual",IF(L2630&gt;=Indicadores!$B$6,"Fim de Vida",IF(L2630&gt;=Indicadores!$B$5,"Envelhecendo","Atual")))</f>
        <v>Atual</v>
      </c>
      <c r="N2630" s="2" t="str">
        <f aca="false">IF(F2630="","N/A",IF(F2630&lt;Indicadores!$B$4,"Vencida","Vigente"))</f>
        <v>Vigente</v>
      </c>
      <c r="O2630" s="2" t="str">
        <f aca="false">INDEX(Locais!$B$2:$B$13,MATCH(H2630,Locais!$A$2:$A$13,0))</f>
        <v>Regional - São Paulo</v>
      </c>
      <c r="P2630" s="2" t="str">
        <f aca="false">INDEX(Locais!$C$2:$C$13,MATCH(H2630,Locais!$A$2:$A$13,0))</f>
        <v>Sudeste</v>
      </c>
    </row>
    <row r="2631" customFormat="false" ht="15" hidden="false" customHeight="false" outlineLevel="0" collapsed="false">
      <c r="A2631" s="2" t="s">
        <v>2767</v>
      </c>
      <c r="B2631" s="2" t="s">
        <v>68</v>
      </c>
      <c r="C2631" s="2" t="s">
        <v>126</v>
      </c>
      <c r="D2631" s="2" t="s">
        <v>127</v>
      </c>
      <c r="E2631" s="13" t="n">
        <v>44908</v>
      </c>
      <c r="F2631" s="13" t="n">
        <v>46003</v>
      </c>
      <c r="G2631" s="2" t="s">
        <v>32</v>
      </c>
      <c r="H2631" s="2" t="s">
        <v>108</v>
      </c>
      <c r="I2631" s="2" t="s">
        <v>133</v>
      </c>
      <c r="J2631" s="2" t="s">
        <v>100</v>
      </c>
      <c r="K2631" s="14" t="n">
        <v>5608.22</v>
      </c>
      <c r="L2631" s="2" t="n">
        <f aca="false">IF(E2631="","",ROUND((Indicadores!$B$4-E2631)/365.25,1))</f>
        <v>3.8</v>
      </c>
      <c r="M2631" s="2" t="str">
        <f aca="false">IF(E2631="","Virtual",IF(L2631&gt;=Indicadores!$B$6,"Fim de Vida",IF(L2631&gt;=Indicadores!$B$5,"Envelhecendo","Atual")))</f>
        <v>Envelhecendo</v>
      </c>
      <c r="N2631" s="2" t="str">
        <f aca="false">IF(F2631="","N/A",IF(F2631&lt;Indicadores!$B$4,"Vencida","Vigente"))</f>
        <v>Vencida</v>
      </c>
      <c r="O2631" s="2" t="str">
        <f aca="false">INDEX(Locais!$B$2:$B$13,MATCH(H2631,Locais!$A$2:$A$13,0))</f>
        <v>Regional - Porto Alegre</v>
      </c>
      <c r="P2631" s="2" t="str">
        <f aca="false">INDEX(Locais!$C$2:$C$13,MATCH(H2631,Locais!$A$2:$A$13,0))</f>
        <v>Sul</v>
      </c>
    </row>
    <row r="2632" customFormat="false" ht="15" hidden="false" customHeight="false" outlineLevel="0" collapsed="false">
      <c r="A2632" s="2" t="s">
        <v>2768</v>
      </c>
      <c r="B2632" s="2" t="s">
        <v>70</v>
      </c>
      <c r="C2632" s="2" t="s">
        <v>96</v>
      </c>
      <c r="D2632" s="2" t="s">
        <v>122</v>
      </c>
      <c r="E2632" s="13" t="n">
        <v>43336</v>
      </c>
      <c r="F2632" s="13" t="n">
        <v>45161</v>
      </c>
      <c r="G2632" s="2" t="s">
        <v>118</v>
      </c>
      <c r="H2632" s="2" t="s">
        <v>123</v>
      </c>
      <c r="I2632" s="2" t="s">
        <v>120</v>
      </c>
      <c r="J2632" s="2" t="s">
        <v>100</v>
      </c>
      <c r="K2632" s="14" t="n">
        <v>14976.91</v>
      </c>
      <c r="L2632" s="2" t="n">
        <f aca="false">IF(E2632="","",ROUND((Indicadores!$B$4-E2632)/365.25,1))</f>
        <v>8.2</v>
      </c>
      <c r="M2632" s="2" t="str">
        <f aca="false">IF(E2632="","Virtual",IF(L2632&gt;=Indicadores!$B$6,"Fim de Vida",IF(L2632&gt;=Indicadores!$B$5,"Envelhecendo","Atual")))</f>
        <v>Fim de Vida</v>
      </c>
      <c r="N2632" s="2" t="str">
        <f aca="false">IF(F2632="","N/A",IF(F2632&lt;Indicadores!$B$4,"Vencida","Vigente"))</f>
        <v>Vencida</v>
      </c>
      <c r="O2632" s="2" t="str">
        <f aca="false">INDEX(Locais!$B$2:$B$13,MATCH(H2632,Locais!$A$2:$A$13,0))</f>
        <v>Regional - Goiânia</v>
      </c>
      <c r="P2632" s="2" t="str">
        <f aca="false">INDEX(Locais!$C$2:$C$13,MATCH(H2632,Locais!$A$2:$A$13,0))</f>
        <v>Centro-Oeste</v>
      </c>
    </row>
    <row r="2633" customFormat="false" ht="15" hidden="false" customHeight="false" outlineLevel="0" collapsed="false">
      <c r="A2633" s="2" t="s">
        <v>2769</v>
      </c>
      <c r="B2633" s="2" t="s">
        <v>69</v>
      </c>
      <c r="C2633" s="2" t="s">
        <v>126</v>
      </c>
      <c r="D2633" s="2" t="s">
        <v>169</v>
      </c>
      <c r="E2633" s="13" t="n">
        <v>44012</v>
      </c>
      <c r="F2633" s="13" t="n">
        <v>45107</v>
      </c>
      <c r="G2633" s="2" t="s">
        <v>32</v>
      </c>
      <c r="H2633" s="2" t="s">
        <v>119</v>
      </c>
      <c r="I2633" s="2" t="s">
        <v>136</v>
      </c>
      <c r="J2633" s="2" t="s">
        <v>100</v>
      </c>
      <c r="K2633" s="14" t="n">
        <v>7304.54</v>
      </c>
      <c r="L2633" s="2" t="n">
        <f aca="false">IF(E2633="","",ROUND((Indicadores!$B$4-E2633)/365.25,1))</f>
        <v>6.3</v>
      </c>
      <c r="M2633" s="2" t="str">
        <f aca="false">IF(E2633="","Virtual",IF(L2633&gt;=Indicadores!$B$6,"Fim de Vida",IF(L2633&gt;=Indicadores!$B$5,"Envelhecendo","Atual")))</f>
        <v>Fim de Vida</v>
      </c>
      <c r="N2633" s="2" t="str">
        <f aca="false">IF(F2633="","N/A",IF(F2633&lt;Indicadores!$B$4,"Vencida","Vigente"))</f>
        <v>Vencida</v>
      </c>
      <c r="O2633" s="2" t="str">
        <f aca="false">INDEX(Locais!$B$2:$B$13,MATCH(H2633,Locais!$A$2:$A$13,0))</f>
        <v>Regional - São Paulo</v>
      </c>
      <c r="P2633" s="2" t="str">
        <f aca="false">INDEX(Locais!$C$2:$C$13,MATCH(H2633,Locais!$A$2:$A$13,0))</f>
        <v>Sudeste</v>
      </c>
    </row>
    <row r="2634" customFormat="false" ht="15" hidden="false" customHeight="false" outlineLevel="0" collapsed="false">
      <c r="A2634" s="2" t="s">
        <v>2770</v>
      </c>
      <c r="B2634" s="2" t="s">
        <v>68</v>
      </c>
      <c r="C2634" s="2" t="s">
        <v>96</v>
      </c>
      <c r="D2634" s="2" t="s">
        <v>107</v>
      </c>
      <c r="E2634" s="13" t="n">
        <v>43626</v>
      </c>
      <c r="F2634" s="13" t="n">
        <v>44721</v>
      </c>
      <c r="G2634" s="2" t="s">
        <v>32</v>
      </c>
      <c r="H2634" s="2" t="s">
        <v>139</v>
      </c>
      <c r="I2634" s="2" t="s">
        <v>120</v>
      </c>
      <c r="J2634" s="2" t="s">
        <v>100</v>
      </c>
      <c r="K2634" s="14" t="n">
        <v>6431.62</v>
      </c>
      <c r="L2634" s="2" t="n">
        <f aca="false">IF(E2634="","",ROUND((Indicadores!$B$4-E2634)/365.25,1))</f>
        <v>7.4</v>
      </c>
      <c r="M2634" s="2" t="str">
        <f aca="false">IF(E2634="","Virtual",IF(L2634&gt;=Indicadores!$B$6,"Fim de Vida",IF(L2634&gt;=Indicadores!$B$5,"Envelhecendo","Atual")))</f>
        <v>Fim de Vida</v>
      </c>
      <c r="N2634" s="2" t="str">
        <f aca="false">IF(F2634="","N/A",IF(F2634&lt;Indicadores!$B$4,"Vencida","Vigente"))</f>
        <v>Vencida</v>
      </c>
      <c r="O2634" s="2" t="str">
        <f aca="false">INDEX(Locais!$B$2:$B$13,MATCH(H2634,Locais!$A$2:$A$13,0))</f>
        <v>Regional - Rio de Janeiro</v>
      </c>
      <c r="P2634" s="2" t="str">
        <f aca="false">INDEX(Locais!$C$2:$C$13,MATCH(H2634,Locais!$A$2:$A$13,0))</f>
        <v>Sudeste</v>
      </c>
    </row>
    <row r="2635" customFormat="false" ht="15" hidden="false" customHeight="false" outlineLevel="0" collapsed="false">
      <c r="A2635" s="2" t="s">
        <v>2771</v>
      </c>
      <c r="B2635" s="2" t="s">
        <v>69</v>
      </c>
      <c r="C2635" s="2" t="s">
        <v>96</v>
      </c>
      <c r="D2635" s="2" t="s">
        <v>117</v>
      </c>
      <c r="E2635" s="13" t="n">
        <v>44668</v>
      </c>
      <c r="F2635" s="13" t="n">
        <v>45763</v>
      </c>
      <c r="G2635" s="2" t="s">
        <v>32</v>
      </c>
      <c r="H2635" s="2" t="s">
        <v>119</v>
      </c>
      <c r="I2635" s="2" t="s">
        <v>115</v>
      </c>
      <c r="J2635" s="2" t="s">
        <v>100</v>
      </c>
      <c r="K2635" s="14" t="n">
        <v>10993.36</v>
      </c>
      <c r="L2635" s="2" t="n">
        <f aca="false">IF(E2635="","",ROUND((Indicadores!$B$4-E2635)/365.25,1))</f>
        <v>4.5</v>
      </c>
      <c r="M2635" s="2" t="str">
        <f aca="false">IF(E2635="","Virtual",IF(L2635&gt;=Indicadores!$B$6,"Fim de Vida",IF(L2635&gt;=Indicadores!$B$5,"Envelhecendo","Atual")))</f>
        <v>Envelhecendo</v>
      </c>
      <c r="N2635" s="2" t="str">
        <f aca="false">IF(F2635="","N/A",IF(F2635&lt;Indicadores!$B$4,"Vencida","Vigente"))</f>
        <v>Vencida</v>
      </c>
      <c r="O2635" s="2" t="str">
        <f aca="false">INDEX(Locais!$B$2:$B$13,MATCH(H2635,Locais!$A$2:$A$13,0))</f>
        <v>Regional - São Paulo</v>
      </c>
      <c r="P2635" s="2" t="str">
        <f aca="false">INDEX(Locais!$C$2:$C$13,MATCH(H2635,Locais!$A$2:$A$13,0))</f>
        <v>Sudeste</v>
      </c>
    </row>
    <row r="2636" customFormat="false" ht="15" hidden="false" customHeight="false" outlineLevel="0" collapsed="false">
      <c r="A2636" s="2" t="s">
        <v>2772</v>
      </c>
      <c r="B2636" s="2" t="s">
        <v>69</v>
      </c>
      <c r="C2636" s="2" t="s">
        <v>96</v>
      </c>
      <c r="D2636" s="2" t="s">
        <v>117</v>
      </c>
      <c r="E2636" s="13" t="n">
        <v>45435</v>
      </c>
      <c r="F2636" s="13" t="n">
        <v>46530</v>
      </c>
      <c r="G2636" s="2" t="s">
        <v>32</v>
      </c>
      <c r="H2636" s="2" t="s">
        <v>98</v>
      </c>
      <c r="I2636" s="2" t="s">
        <v>115</v>
      </c>
      <c r="J2636" s="2" t="s">
        <v>100</v>
      </c>
      <c r="K2636" s="14" t="n">
        <v>9531.99</v>
      </c>
      <c r="L2636" s="2" t="n">
        <f aca="false">IF(E2636="","",ROUND((Indicadores!$B$4-E2636)/365.25,1))</f>
        <v>2.4</v>
      </c>
      <c r="M2636" s="2" t="str">
        <f aca="false">IF(E2636="","Virtual",IF(L2636&gt;=Indicadores!$B$6,"Fim de Vida",IF(L2636&gt;=Indicadores!$B$5,"Envelhecendo","Atual")))</f>
        <v>Atual</v>
      </c>
      <c r="N2636" s="2" t="str">
        <f aca="false">IF(F2636="","N/A",IF(F2636&lt;Indicadores!$B$4,"Vencida","Vigente"))</f>
        <v>Vigente</v>
      </c>
      <c r="O2636" s="2" t="str">
        <f aca="false">INDEX(Locais!$B$2:$B$13,MATCH(H2636,Locais!$A$2:$A$13,0))</f>
        <v>Sede - Brasília</v>
      </c>
      <c r="P2636" s="2" t="str">
        <f aca="false">INDEX(Locais!$C$2:$C$13,MATCH(H2636,Locais!$A$2:$A$13,0))</f>
        <v>Centro-Oeste</v>
      </c>
    </row>
    <row r="2637" customFormat="false" ht="15" hidden="false" customHeight="false" outlineLevel="0" collapsed="false">
      <c r="A2637" s="2" t="s">
        <v>2773</v>
      </c>
      <c r="B2637" s="2" t="s">
        <v>71</v>
      </c>
      <c r="C2637" s="2" t="s">
        <v>96</v>
      </c>
      <c r="D2637" s="2" t="s">
        <v>171</v>
      </c>
      <c r="E2637" s="13" t="n">
        <v>44899</v>
      </c>
      <c r="F2637" s="13" t="n">
        <v>45994</v>
      </c>
      <c r="G2637" s="2" t="s">
        <v>36</v>
      </c>
      <c r="H2637" s="2" t="s">
        <v>139</v>
      </c>
      <c r="I2637" s="2" t="s">
        <v>130</v>
      </c>
      <c r="J2637" s="2" t="s">
        <v>100</v>
      </c>
      <c r="K2637" s="14" t="n">
        <v>2597.21</v>
      </c>
      <c r="L2637" s="2" t="n">
        <f aca="false">IF(E2637="","",ROUND((Indicadores!$B$4-E2637)/365.25,1))</f>
        <v>3.9</v>
      </c>
      <c r="M2637" s="2" t="str">
        <f aca="false">IF(E2637="","Virtual",IF(L2637&gt;=Indicadores!$B$6,"Fim de Vida",IF(L2637&gt;=Indicadores!$B$5,"Envelhecendo","Atual")))</f>
        <v>Envelhecendo</v>
      </c>
      <c r="N2637" s="2" t="str">
        <f aca="false">IF(F2637="","N/A",IF(F2637&lt;Indicadores!$B$4,"Vencida","Vigente"))</f>
        <v>Vencida</v>
      </c>
      <c r="O2637" s="2" t="str">
        <f aca="false">INDEX(Locais!$B$2:$B$13,MATCH(H2637,Locais!$A$2:$A$13,0))</f>
        <v>Regional - Rio de Janeiro</v>
      </c>
      <c r="P2637" s="2" t="str">
        <f aca="false">INDEX(Locais!$C$2:$C$13,MATCH(H2637,Locais!$A$2:$A$13,0))</f>
        <v>Sudeste</v>
      </c>
    </row>
    <row r="2638" customFormat="false" ht="15" hidden="false" customHeight="false" outlineLevel="0" collapsed="false">
      <c r="A2638" s="2" t="s">
        <v>2774</v>
      </c>
      <c r="B2638" s="2" t="s">
        <v>69</v>
      </c>
      <c r="C2638" s="2" t="s">
        <v>126</v>
      </c>
      <c r="D2638" s="2" t="s">
        <v>169</v>
      </c>
      <c r="E2638" s="13" t="n">
        <v>44973</v>
      </c>
      <c r="F2638" s="13" t="n">
        <v>46068</v>
      </c>
      <c r="G2638" s="2" t="s">
        <v>32</v>
      </c>
      <c r="H2638" s="2" t="s">
        <v>139</v>
      </c>
      <c r="I2638" s="2" t="s">
        <v>109</v>
      </c>
      <c r="J2638" s="2" t="s">
        <v>100</v>
      </c>
      <c r="K2638" s="14" t="n">
        <v>9026.73</v>
      </c>
      <c r="L2638" s="2" t="n">
        <f aca="false">IF(E2638="","",ROUND((Indicadores!$B$4-E2638)/365.25,1))</f>
        <v>3.7</v>
      </c>
      <c r="M2638" s="2" t="str">
        <f aca="false">IF(E2638="","Virtual",IF(L2638&gt;=Indicadores!$B$6,"Fim de Vida",IF(L2638&gt;=Indicadores!$B$5,"Envelhecendo","Atual")))</f>
        <v>Envelhecendo</v>
      </c>
      <c r="N2638" s="2" t="str">
        <f aca="false">IF(F2638="","N/A",IF(F2638&lt;Indicadores!$B$4,"Vencida","Vigente"))</f>
        <v>Vencida</v>
      </c>
      <c r="O2638" s="2" t="str">
        <f aca="false">INDEX(Locais!$B$2:$B$13,MATCH(H2638,Locais!$A$2:$A$13,0))</f>
        <v>Regional - Rio de Janeiro</v>
      </c>
      <c r="P2638" s="2" t="str">
        <f aca="false">INDEX(Locais!$C$2:$C$13,MATCH(H2638,Locais!$A$2:$A$13,0))</f>
        <v>Sudeste</v>
      </c>
    </row>
    <row r="2639" customFormat="false" ht="15" hidden="false" customHeight="false" outlineLevel="0" collapsed="false">
      <c r="A2639" s="2" t="s">
        <v>2775</v>
      </c>
      <c r="B2639" s="2" t="s">
        <v>68</v>
      </c>
      <c r="C2639" s="2" t="s">
        <v>96</v>
      </c>
      <c r="D2639" s="2" t="s">
        <v>107</v>
      </c>
      <c r="E2639" s="13" t="n">
        <v>45990</v>
      </c>
      <c r="F2639" s="13" t="n">
        <v>47085</v>
      </c>
      <c r="G2639" s="2" t="s">
        <v>135</v>
      </c>
      <c r="H2639" s="2" t="s">
        <v>123</v>
      </c>
      <c r="I2639" s="2" t="s">
        <v>99</v>
      </c>
      <c r="J2639" s="2" t="s">
        <v>137</v>
      </c>
      <c r="K2639" s="14" t="n">
        <v>5365.37</v>
      </c>
      <c r="L2639" s="2" t="n">
        <f aca="false">IF(E2639="","",ROUND((Indicadores!$B$4-E2639)/365.25,1))</f>
        <v>0.9</v>
      </c>
      <c r="M2639" s="2" t="str">
        <f aca="false">IF(E2639="","Virtual",IF(L2639&gt;=Indicadores!$B$6,"Fim de Vida",IF(L2639&gt;=Indicadores!$B$5,"Envelhecendo","Atual")))</f>
        <v>Atual</v>
      </c>
      <c r="N2639" s="2" t="str">
        <f aca="false">IF(F2639="","N/A",IF(F2639&lt;Indicadores!$B$4,"Vencida","Vigente"))</f>
        <v>Vigente</v>
      </c>
      <c r="O2639" s="2" t="str">
        <f aca="false">INDEX(Locais!$B$2:$B$13,MATCH(H2639,Locais!$A$2:$A$13,0))</f>
        <v>Regional - Goiânia</v>
      </c>
      <c r="P2639" s="2" t="str">
        <f aca="false">INDEX(Locais!$C$2:$C$13,MATCH(H2639,Locais!$A$2:$A$13,0))</f>
        <v>Centro-Oeste</v>
      </c>
    </row>
    <row r="2640" customFormat="false" ht="15" hidden="false" customHeight="false" outlineLevel="0" collapsed="false">
      <c r="A2640" s="2" t="s">
        <v>2776</v>
      </c>
      <c r="B2640" s="2" t="s">
        <v>68</v>
      </c>
      <c r="C2640" s="2" t="s">
        <v>126</v>
      </c>
      <c r="D2640" s="2" t="s">
        <v>127</v>
      </c>
      <c r="E2640" s="13" t="n">
        <v>45820</v>
      </c>
      <c r="F2640" s="13" t="n">
        <v>46915</v>
      </c>
      <c r="G2640" s="2" t="s">
        <v>32</v>
      </c>
      <c r="H2640" s="2" t="s">
        <v>119</v>
      </c>
      <c r="I2640" s="2" t="s">
        <v>130</v>
      </c>
      <c r="J2640" s="2" t="s">
        <v>100</v>
      </c>
      <c r="K2640" s="14" t="n">
        <v>5092.49</v>
      </c>
      <c r="L2640" s="2" t="n">
        <f aca="false">IF(E2640="","",ROUND((Indicadores!$B$4-E2640)/365.25,1))</f>
        <v>1.3</v>
      </c>
      <c r="M2640" s="2" t="str">
        <f aca="false">IF(E2640="","Virtual",IF(L2640&gt;=Indicadores!$B$6,"Fim de Vida",IF(L2640&gt;=Indicadores!$B$5,"Envelhecendo","Atual")))</f>
        <v>Atual</v>
      </c>
      <c r="N2640" s="2" t="str">
        <f aca="false">IF(F2640="","N/A",IF(F2640&lt;Indicadores!$B$4,"Vencida","Vigente"))</f>
        <v>Vigente</v>
      </c>
      <c r="O2640" s="2" t="str">
        <f aca="false">INDEX(Locais!$B$2:$B$13,MATCH(H2640,Locais!$A$2:$A$13,0))</f>
        <v>Regional - São Paulo</v>
      </c>
      <c r="P2640" s="2" t="str">
        <f aca="false">INDEX(Locais!$C$2:$C$13,MATCH(H2640,Locais!$A$2:$A$13,0))</f>
        <v>Sudeste</v>
      </c>
    </row>
    <row r="2641" customFormat="false" ht="15" hidden="false" customHeight="false" outlineLevel="0" collapsed="false">
      <c r="A2641" s="2" t="s">
        <v>2777</v>
      </c>
      <c r="B2641" s="2" t="s">
        <v>68</v>
      </c>
      <c r="C2641" s="2" t="s">
        <v>96</v>
      </c>
      <c r="D2641" s="2" t="s">
        <v>107</v>
      </c>
      <c r="E2641" s="13" t="n">
        <v>45605</v>
      </c>
      <c r="F2641" s="13" t="n">
        <v>46700</v>
      </c>
      <c r="G2641" s="2" t="s">
        <v>32</v>
      </c>
      <c r="H2641" s="2" t="s">
        <v>98</v>
      </c>
      <c r="I2641" s="2" t="s">
        <v>115</v>
      </c>
      <c r="J2641" s="2" t="s">
        <v>100</v>
      </c>
      <c r="K2641" s="14" t="n">
        <v>5279.43</v>
      </c>
      <c r="L2641" s="2" t="n">
        <f aca="false">IF(E2641="","",ROUND((Indicadores!$B$4-E2641)/365.25,1))</f>
        <v>1.9</v>
      </c>
      <c r="M2641" s="2" t="str">
        <f aca="false">IF(E2641="","Virtual",IF(L2641&gt;=Indicadores!$B$6,"Fim de Vida",IF(L2641&gt;=Indicadores!$B$5,"Envelhecendo","Atual")))</f>
        <v>Atual</v>
      </c>
      <c r="N2641" s="2" t="str">
        <f aca="false">IF(F2641="","N/A",IF(F2641&lt;Indicadores!$B$4,"Vencida","Vigente"))</f>
        <v>Vigente</v>
      </c>
      <c r="O2641" s="2" t="str">
        <f aca="false">INDEX(Locais!$B$2:$B$13,MATCH(H2641,Locais!$A$2:$A$13,0))</f>
        <v>Sede - Brasília</v>
      </c>
      <c r="P2641" s="2" t="str">
        <f aca="false">INDEX(Locais!$C$2:$C$13,MATCH(H2641,Locais!$A$2:$A$13,0))</f>
        <v>Centro-Oeste</v>
      </c>
    </row>
    <row r="2642" customFormat="false" ht="15" hidden="false" customHeight="false" outlineLevel="0" collapsed="false">
      <c r="A2642" s="2" t="s">
        <v>2778</v>
      </c>
      <c r="B2642" s="2" t="s">
        <v>68</v>
      </c>
      <c r="C2642" s="2" t="s">
        <v>96</v>
      </c>
      <c r="D2642" s="2" t="s">
        <v>107</v>
      </c>
      <c r="E2642" s="13" t="n">
        <v>45440</v>
      </c>
      <c r="F2642" s="13" t="n">
        <v>46535</v>
      </c>
      <c r="G2642" s="2" t="s">
        <v>32</v>
      </c>
      <c r="H2642" s="2" t="s">
        <v>119</v>
      </c>
      <c r="I2642" s="2" t="s">
        <v>136</v>
      </c>
      <c r="J2642" s="2" t="s">
        <v>100</v>
      </c>
      <c r="K2642" s="14" t="n">
        <v>5452.82</v>
      </c>
      <c r="L2642" s="2" t="n">
        <f aca="false">IF(E2642="","",ROUND((Indicadores!$B$4-E2642)/365.25,1))</f>
        <v>2.4</v>
      </c>
      <c r="M2642" s="2" t="str">
        <f aca="false">IF(E2642="","Virtual",IF(L2642&gt;=Indicadores!$B$6,"Fim de Vida",IF(L2642&gt;=Indicadores!$B$5,"Envelhecendo","Atual")))</f>
        <v>Atual</v>
      </c>
      <c r="N2642" s="2" t="str">
        <f aca="false">IF(F2642="","N/A",IF(F2642&lt;Indicadores!$B$4,"Vencida","Vigente"))</f>
        <v>Vigente</v>
      </c>
      <c r="O2642" s="2" t="str">
        <f aca="false">INDEX(Locais!$B$2:$B$13,MATCH(H2642,Locais!$A$2:$A$13,0))</f>
        <v>Regional - São Paulo</v>
      </c>
      <c r="P2642" s="2" t="str">
        <f aca="false">INDEX(Locais!$C$2:$C$13,MATCH(H2642,Locais!$A$2:$A$13,0))</f>
        <v>Sudeste</v>
      </c>
    </row>
    <row r="2643" customFormat="false" ht="15" hidden="false" customHeight="false" outlineLevel="0" collapsed="false">
      <c r="A2643" s="2" t="s">
        <v>2779</v>
      </c>
      <c r="B2643" s="2" t="s">
        <v>68</v>
      </c>
      <c r="C2643" s="2" t="s">
        <v>96</v>
      </c>
      <c r="D2643" s="2" t="s">
        <v>132</v>
      </c>
      <c r="E2643" s="13" t="n">
        <v>43629</v>
      </c>
      <c r="F2643" s="13" t="n">
        <v>44724</v>
      </c>
      <c r="G2643" s="2" t="s">
        <v>32</v>
      </c>
      <c r="H2643" s="2" t="s">
        <v>119</v>
      </c>
      <c r="I2643" s="2" t="s">
        <v>133</v>
      </c>
      <c r="J2643" s="2" t="s">
        <v>100</v>
      </c>
      <c r="K2643" s="14" t="n">
        <v>4510.19</v>
      </c>
      <c r="L2643" s="2" t="n">
        <f aca="false">IF(E2643="","",ROUND((Indicadores!$B$4-E2643)/365.25,1))</f>
        <v>7.3</v>
      </c>
      <c r="M2643" s="2" t="str">
        <f aca="false">IF(E2643="","Virtual",IF(L2643&gt;=Indicadores!$B$6,"Fim de Vida",IF(L2643&gt;=Indicadores!$B$5,"Envelhecendo","Atual")))</f>
        <v>Fim de Vida</v>
      </c>
      <c r="N2643" s="2" t="str">
        <f aca="false">IF(F2643="","N/A",IF(F2643&lt;Indicadores!$B$4,"Vencida","Vigente"))</f>
        <v>Vencida</v>
      </c>
      <c r="O2643" s="2" t="str">
        <f aca="false">INDEX(Locais!$B$2:$B$13,MATCH(H2643,Locais!$A$2:$A$13,0))</f>
        <v>Regional - São Paulo</v>
      </c>
      <c r="P2643" s="2" t="str">
        <f aca="false">INDEX(Locais!$C$2:$C$13,MATCH(H2643,Locais!$A$2:$A$13,0))</f>
        <v>Sudeste</v>
      </c>
    </row>
    <row r="2644" customFormat="false" ht="15" hidden="false" customHeight="false" outlineLevel="0" collapsed="false">
      <c r="A2644" s="2" t="s">
        <v>2780</v>
      </c>
      <c r="B2644" s="2" t="s">
        <v>69</v>
      </c>
      <c r="C2644" s="2" t="s">
        <v>102</v>
      </c>
      <c r="D2644" s="2" t="s">
        <v>113</v>
      </c>
      <c r="E2644" s="13" t="n">
        <v>44948</v>
      </c>
      <c r="F2644" s="13" t="n">
        <v>46043</v>
      </c>
      <c r="G2644" s="2" t="s">
        <v>32</v>
      </c>
      <c r="H2644" s="2" t="s">
        <v>98</v>
      </c>
      <c r="I2644" s="2" t="s">
        <v>136</v>
      </c>
      <c r="J2644" s="2" t="s">
        <v>100</v>
      </c>
      <c r="K2644" s="14" t="n">
        <v>10149.81</v>
      </c>
      <c r="L2644" s="2" t="n">
        <f aca="false">IF(E2644="","",ROUND((Indicadores!$B$4-E2644)/365.25,1))</f>
        <v>3.7</v>
      </c>
      <c r="M2644" s="2" t="str">
        <f aca="false">IF(E2644="","Virtual",IF(L2644&gt;=Indicadores!$B$6,"Fim de Vida",IF(L2644&gt;=Indicadores!$B$5,"Envelhecendo","Atual")))</f>
        <v>Envelhecendo</v>
      </c>
      <c r="N2644" s="2" t="str">
        <f aca="false">IF(F2644="","N/A",IF(F2644&lt;Indicadores!$B$4,"Vencida","Vigente"))</f>
        <v>Vencida</v>
      </c>
      <c r="O2644" s="2" t="str">
        <f aca="false">INDEX(Locais!$B$2:$B$13,MATCH(H2644,Locais!$A$2:$A$13,0))</f>
        <v>Sede - Brasília</v>
      </c>
      <c r="P2644" s="2" t="str">
        <f aca="false">INDEX(Locais!$C$2:$C$13,MATCH(H2644,Locais!$A$2:$A$13,0))</f>
        <v>Centro-Oeste</v>
      </c>
    </row>
    <row r="2645" customFormat="false" ht="15" hidden="false" customHeight="false" outlineLevel="0" collapsed="false">
      <c r="A2645" s="2" t="s">
        <v>2781</v>
      </c>
      <c r="B2645" s="2" t="s">
        <v>69</v>
      </c>
      <c r="C2645" s="2" t="s">
        <v>102</v>
      </c>
      <c r="D2645" s="2" t="s">
        <v>113</v>
      </c>
      <c r="E2645" s="13" t="n">
        <v>45471</v>
      </c>
      <c r="F2645" s="13" t="n">
        <v>46566</v>
      </c>
      <c r="G2645" s="2" t="s">
        <v>32</v>
      </c>
      <c r="H2645" s="2" t="s">
        <v>123</v>
      </c>
      <c r="I2645" s="2" t="s">
        <v>120</v>
      </c>
      <c r="J2645" s="2" t="s">
        <v>100</v>
      </c>
      <c r="K2645" s="14" t="n">
        <v>8636.71</v>
      </c>
      <c r="L2645" s="2" t="n">
        <f aca="false">IF(E2645="","",ROUND((Indicadores!$B$4-E2645)/365.25,1))</f>
        <v>2.3</v>
      </c>
      <c r="M2645" s="2" t="str">
        <f aca="false">IF(E2645="","Virtual",IF(L2645&gt;=Indicadores!$B$6,"Fim de Vida",IF(L2645&gt;=Indicadores!$B$5,"Envelhecendo","Atual")))</f>
        <v>Atual</v>
      </c>
      <c r="N2645" s="2" t="str">
        <f aca="false">IF(F2645="","N/A",IF(F2645&lt;Indicadores!$B$4,"Vencida","Vigente"))</f>
        <v>Vigente</v>
      </c>
      <c r="O2645" s="2" t="str">
        <f aca="false">INDEX(Locais!$B$2:$B$13,MATCH(H2645,Locais!$A$2:$A$13,0))</f>
        <v>Regional - Goiânia</v>
      </c>
      <c r="P2645" s="2" t="str">
        <f aca="false">INDEX(Locais!$C$2:$C$13,MATCH(H2645,Locais!$A$2:$A$13,0))</f>
        <v>Centro-Oeste</v>
      </c>
    </row>
    <row r="2646" customFormat="false" ht="15" hidden="false" customHeight="false" outlineLevel="0" collapsed="false">
      <c r="A2646" s="2" t="s">
        <v>2782</v>
      </c>
      <c r="B2646" s="2" t="s">
        <v>69</v>
      </c>
      <c r="C2646" s="2" t="s">
        <v>96</v>
      </c>
      <c r="D2646" s="2" t="s">
        <v>97</v>
      </c>
      <c r="E2646" s="13" t="n">
        <v>45278</v>
      </c>
      <c r="F2646" s="13" t="n">
        <v>46373</v>
      </c>
      <c r="G2646" s="2" t="s">
        <v>34</v>
      </c>
      <c r="H2646" s="2" t="s">
        <v>98</v>
      </c>
      <c r="I2646" s="2" t="s">
        <v>115</v>
      </c>
      <c r="J2646" s="2" t="s">
        <v>100</v>
      </c>
      <c r="K2646" s="14" t="n">
        <v>9145.19</v>
      </c>
      <c r="L2646" s="2" t="n">
        <f aca="false">IF(E2646="","",ROUND((Indicadores!$B$4-E2646)/365.25,1))</f>
        <v>2.8</v>
      </c>
      <c r="M2646" s="2" t="str">
        <f aca="false">IF(E2646="","Virtual",IF(L2646&gt;=Indicadores!$B$6,"Fim de Vida",IF(L2646&gt;=Indicadores!$B$5,"Envelhecendo","Atual")))</f>
        <v>Atual</v>
      </c>
      <c r="N2646" s="2" t="str">
        <f aca="false">IF(F2646="","N/A",IF(F2646&lt;Indicadores!$B$4,"Vencida","Vigente"))</f>
        <v>Vigente</v>
      </c>
      <c r="O2646" s="2" t="str">
        <f aca="false">INDEX(Locais!$B$2:$B$13,MATCH(H2646,Locais!$A$2:$A$13,0))</f>
        <v>Sede - Brasília</v>
      </c>
      <c r="P2646" s="2" t="str">
        <f aca="false">INDEX(Locais!$C$2:$C$13,MATCH(H2646,Locais!$A$2:$A$13,0))</f>
        <v>Centro-Oeste</v>
      </c>
    </row>
    <row r="2647" customFormat="false" ht="15" hidden="false" customHeight="false" outlineLevel="0" collapsed="false">
      <c r="A2647" s="2" t="s">
        <v>2783</v>
      </c>
      <c r="B2647" s="2" t="s">
        <v>69</v>
      </c>
      <c r="C2647" s="2" t="s">
        <v>96</v>
      </c>
      <c r="D2647" s="2" t="s">
        <v>97</v>
      </c>
      <c r="E2647" s="13" t="n">
        <v>44865</v>
      </c>
      <c r="F2647" s="13" t="n">
        <v>45960</v>
      </c>
      <c r="G2647" s="2" t="s">
        <v>32</v>
      </c>
      <c r="H2647" s="2" t="s">
        <v>98</v>
      </c>
      <c r="I2647" s="2" t="s">
        <v>99</v>
      </c>
      <c r="J2647" s="2" t="s">
        <v>100</v>
      </c>
      <c r="K2647" s="14" t="n">
        <v>10480.73</v>
      </c>
      <c r="L2647" s="2" t="n">
        <f aca="false">IF(E2647="","",ROUND((Indicadores!$B$4-E2647)/365.25,1))</f>
        <v>4</v>
      </c>
      <c r="M2647" s="2" t="str">
        <f aca="false">IF(E2647="","Virtual",IF(L2647&gt;=Indicadores!$B$6,"Fim de Vida",IF(L2647&gt;=Indicadores!$B$5,"Envelhecendo","Atual")))</f>
        <v>Envelhecendo</v>
      </c>
      <c r="N2647" s="2" t="str">
        <f aca="false">IF(F2647="","N/A",IF(F2647&lt;Indicadores!$B$4,"Vencida","Vigente"))</f>
        <v>Vencida</v>
      </c>
      <c r="O2647" s="2" t="str">
        <f aca="false">INDEX(Locais!$B$2:$B$13,MATCH(H2647,Locais!$A$2:$A$13,0))</f>
        <v>Sede - Brasília</v>
      </c>
      <c r="P2647" s="2" t="str">
        <f aca="false">INDEX(Locais!$C$2:$C$13,MATCH(H2647,Locais!$A$2:$A$13,0))</f>
        <v>Centro-Oeste</v>
      </c>
    </row>
    <row r="2648" customFormat="false" ht="15" hidden="false" customHeight="false" outlineLevel="0" collapsed="false">
      <c r="A2648" s="2" t="s">
        <v>2784</v>
      </c>
      <c r="B2648" s="2" t="s">
        <v>68</v>
      </c>
      <c r="C2648" s="2" t="s">
        <v>96</v>
      </c>
      <c r="D2648" s="2" t="s">
        <v>107</v>
      </c>
      <c r="E2648" s="13" t="n">
        <v>43896</v>
      </c>
      <c r="F2648" s="13" t="n">
        <v>44991</v>
      </c>
      <c r="G2648" s="2" t="s">
        <v>32</v>
      </c>
      <c r="H2648" s="2" t="s">
        <v>98</v>
      </c>
      <c r="I2648" s="2" t="s">
        <v>115</v>
      </c>
      <c r="J2648" s="2" t="s">
        <v>100</v>
      </c>
      <c r="K2648" s="14" t="n">
        <v>5067.82</v>
      </c>
      <c r="L2648" s="2" t="n">
        <f aca="false">IF(E2648="","",ROUND((Indicadores!$B$4-E2648)/365.25,1))</f>
        <v>6.6</v>
      </c>
      <c r="M2648" s="2" t="str">
        <f aca="false">IF(E2648="","Virtual",IF(L2648&gt;=Indicadores!$B$6,"Fim de Vida",IF(L2648&gt;=Indicadores!$B$5,"Envelhecendo","Atual")))</f>
        <v>Fim de Vida</v>
      </c>
      <c r="N2648" s="2" t="str">
        <f aca="false">IF(F2648="","N/A",IF(F2648&lt;Indicadores!$B$4,"Vencida","Vigente"))</f>
        <v>Vencida</v>
      </c>
      <c r="O2648" s="2" t="str">
        <f aca="false">INDEX(Locais!$B$2:$B$13,MATCH(H2648,Locais!$A$2:$A$13,0))</f>
        <v>Sede - Brasília</v>
      </c>
      <c r="P2648" s="2" t="str">
        <f aca="false">INDEX(Locais!$C$2:$C$13,MATCH(H2648,Locais!$A$2:$A$13,0))</f>
        <v>Centro-Oeste</v>
      </c>
    </row>
    <row r="2649" customFormat="false" ht="15" hidden="false" customHeight="false" outlineLevel="0" collapsed="false">
      <c r="A2649" s="2" t="s">
        <v>2785</v>
      </c>
      <c r="B2649" s="2" t="s">
        <v>69</v>
      </c>
      <c r="C2649" s="2" t="s">
        <v>126</v>
      </c>
      <c r="D2649" s="2" t="s">
        <v>169</v>
      </c>
      <c r="E2649" s="13" t="n">
        <v>44864</v>
      </c>
      <c r="F2649" s="13" t="n">
        <v>45959</v>
      </c>
      <c r="G2649" s="2" t="s">
        <v>32</v>
      </c>
      <c r="H2649" s="2" t="s">
        <v>119</v>
      </c>
      <c r="I2649" s="2" t="s">
        <v>124</v>
      </c>
      <c r="J2649" s="2" t="s">
        <v>100</v>
      </c>
      <c r="K2649" s="14" t="n">
        <v>9364.22</v>
      </c>
      <c r="L2649" s="2" t="n">
        <f aca="false">IF(E2649="","",ROUND((Indicadores!$B$4-E2649)/365.25,1))</f>
        <v>4</v>
      </c>
      <c r="M2649" s="2" t="str">
        <f aca="false">IF(E2649="","Virtual",IF(L2649&gt;=Indicadores!$B$6,"Fim de Vida",IF(L2649&gt;=Indicadores!$B$5,"Envelhecendo","Atual")))</f>
        <v>Envelhecendo</v>
      </c>
      <c r="N2649" s="2" t="str">
        <f aca="false">IF(F2649="","N/A",IF(F2649&lt;Indicadores!$B$4,"Vencida","Vigente"))</f>
        <v>Vencida</v>
      </c>
      <c r="O2649" s="2" t="str">
        <f aca="false">INDEX(Locais!$B$2:$B$13,MATCH(H2649,Locais!$A$2:$A$13,0))</f>
        <v>Regional - São Paulo</v>
      </c>
      <c r="P2649" s="2" t="str">
        <f aca="false">INDEX(Locais!$C$2:$C$13,MATCH(H2649,Locais!$A$2:$A$13,0))</f>
        <v>Sudeste</v>
      </c>
    </row>
    <row r="2650" customFormat="false" ht="15" hidden="false" customHeight="false" outlineLevel="0" collapsed="false">
      <c r="A2650" s="2" t="s">
        <v>2786</v>
      </c>
      <c r="B2650" s="2" t="s">
        <v>68</v>
      </c>
      <c r="C2650" s="2" t="s">
        <v>126</v>
      </c>
      <c r="D2650" s="2" t="s">
        <v>127</v>
      </c>
      <c r="E2650" s="13" t="n">
        <v>43290</v>
      </c>
      <c r="F2650" s="13" t="n">
        <v>44385</v>
      </c>
      <c r="G2650" s="2" t="s">
        <v>118</v>
      </c>
      <c r="H2650" s="2" t="s">
        <v>165</v>
      </c>
      <c r="I2650" s="2" t="s">
        <v>109</v>
      </c>
      <c r="J2650" s="2" t="s">
        <v>100</v>
      </c>
      <c r="K2650" s="14" t="n">
        <v>5404.74</v>
      </c>
      <c r="L2650" s="2" t="n">
        <f aca="false">IF(E2650="","",ROUND((Indicadores!$B$4-E2650)/365.25,1))</f>
        <v>8.3</v>
      </c>
      <c r="M2650" s="2" t="str">
        <f aca="false">IF(E2650="","Virtual",IF(L2650&gt;=Indicadores!$B$6,"Fim de Vida",IF(L2650&gt;=Indicadores!$B$5,"Envelhecendo","Atual")))</f>
        <v>Fim de Vida</v>
      </c>
      <c r="N2650" s="2" t="str">
        <f aca="false">IF(F2650="","N/A",IF(F2650&lt;Indicadores!$B$4,"Vencida","Vigente"))</f>
        <v>Vencida</v>
      </c>
      <c r="O2650" s="2" t="str">
        <f aca="false">INDEX(Locais!$B$2:$B$13,MATCH(H2650,Locais!$A$2:$A$13,0))</f>
        <v>Regional - Salvador</v>
      </c>
      <c r="P2650" s="2" t="str">
        <f aca="false">INDEX(Locais!$C$2:$C$13,MATCH(H2650,Locais!$A$2:$A$13,0))</f>
        <v>Nordeste</v>
      </c>
    </row>
    <row r="2651" customFormat="false" ht="15" hidden="false" customHeight="false" outlineLevel="0" collapsed="false">
      <c r="A2651" s="2" t="s">
        <v>2787</v>
      </c>
      <c r="B2651" s="2" t="s">
        <v>69</v>
      </c>
      <c r="C2651" s="2" t="s">
        <v>96</v>
      </c>
      <c r="D2651" s="2" t="s">
        <v>97</v>
      </c>
      <c r="E2651" s="13" t="n">
        <v>44217</v>
      </c>
      <c r="F2651" s="13" t="n">
        <v>45312</v>
      </c>
      <c r="G2651" s="2" t="s">
        <v>32</v>
      </c>
      <c r="H2651" s="2" t="s">
        <v>98</v>
      </c>
      <c r="I2651" s="2" t="s">
        <v>133</v>
      </c>
      <c r="J2651" s="2" t="s">
        <v>100</v>
      </c>
      <c r="K2651" s="14" t="n">
        <v>8388.12</v>
      </c>
      <c r="L2651" s="2" t="n">
        <f aca="false">IF(E2651="","",ROUND((Indicadores!$B$4-E2651)/365.25,1))</f>
        <v>5.7</v>
      </c>
      <c r="M2651" s="2" t="str">
        <f aca="false">IF(E2651="","Virtual",IF(L2651&gt;=Indicadores!$B$6,"Fim de Vida",IF(L2651&gt;=Indicadores!$B$5,"Envelhecendo","Atual")))</f>
        <v>Fim de Vida</v>
      </c>
      <c r="N2651" s="2" t="str">
        <f aca="false">IF(F2651="","N/A",IF(F2651&lt;Indicadores!$B$4,"Vencida","Vigente"))</f>
        <v>Vencida</v>
      </c>
      <c r="O2651" s="2" t="str">
        <f aca="false">INDEX(Locais!$B$2:$B$13,MATCH(H2651,Locais!$A$2:$A$13,0))</f>
        <v>Sede - Brasília</v>
      </c>
      <c r="P2651" s="2" t="str">
        <f aca="false">INDEX(Locais!$C$2:$C$13,MATCH(H2651,Locais!$A$2:$A$13,0))</f>
        <v>Centro-Oeste</v>
      </c>
    </row>
    <row r="2652" customFormat="false" ht="15" hidden="false" customHeight="false" outlineLevel="0" collapsed="false">
      <c r="A2652" s="2" t="s">
        <v>2788</v>
      </c>
      <c r="B2652" s="2" t="s">
        <v>69</v>
      </c>
      <c r="C2652" s="2" t="s">
        <v>96</v>
      </c>
      <c r="D2652" s="2" t="s">
        <v>97</v>
      </c>
      <c r="E2652" s="13" t="n">
        <v>45556</v>
      </c>
      <c r="F2652" s="13" t="n">
        <v>46651</v>
      </c>
      <c r="G2652" s="2" t="s">
        <v>32</v>
      </c>
      <c r="H2652" s="2" t="s">
        <v>119</v>
      </c>
      <c r="I2652" s="2" t="s">
        <v>111</v>
      </c>
      <c r="J2652" s="2" t="s">
        <v>100</v>
      </c>
      <c r="K2652" s="14" t="n">
        <v>10710.58</v>
      </c>
      <c r="L2652" s="2" t="n">
        <f aca="false">IF(E2652="","",ROUND((Indicadores!$B$4-E2652)/365.25,1))</f>
        <v>2.1</v>
      </c>
      <c r="M2652" s="2" t="str">
        <f aca="false">IF(E2652="","Virtual",IF(L2652&gt;=Indicadores!$B$6,"Fim de Vida",IF(L2652&gt;=Indicadores!$B$5,"Envelhecendo","Atual")))</f>
        <v>Atual</v>
      </c>
      <c r="N2652" s="2" t="str">
        <f aca="false">IF(F2652="","N/A",IF(F2652&lt;Indicadores!$B$4,"Vencida","Vigente"))</f>
        <v>Vigente</v>
      </c>
      <c r="O2652" s="2" t="str">
        <f aca="false">INDEX(Locais!$B$2:$B$13,MATCH(H2652,Locais!$A$2:$A$13,0))</f>
        <v>Regional - São Paulo</v>
      </c>
      <c r="P2652" s="2" t="str">
        <f aca="false">INDEX(Locais!$C$2:$C$13,MATCH(H2652,Locais!$A$2:$A$13,0))</f>
        <v>Sudeste</v>
      </c>
    </row>
    <row r="2653" customFormat="false" ht="15" hidden="false" customHeight="false" outlineLevel="0" collapsed="false">
      <c r="A2653" s="2" t="s">
        <v>2789</v>
      </c>
      <c r="B2653" s="2" t="s">
        <v>68</v>
      </c>
      <c r="C2653" s="2" t="s">
        <v>96</v>
      </c>
      <c r="D2653" s="2" t="s">
        <v>107</v>
      </c>
      <c r="E2653" s="13" t="n">
        <v>45450</v>
      </c>
      <c r="F2653" s="13" t="n">
        <v>46545</v>
      </c>
      <c r="G2653" s="2" t="s">
        <v>32</v>
      </c>
      <c r="H2653" s="2" t="s">
        <v>104</v>
      </c>
      <c r="I2653" s="2" t="s">
        <v>120</v>
      </c>
      <c r="J2653" s="2" t="s">
        <v>100</v>
      </c>
      <c r="K2653" s="14" t="n">
        <v>5078.54</v>
      </c>
      <c r="L2653" s="2" t="n">
        <f aca="false">IF(E2653="","",ROUND((Indicadores!$B$4-E2653)/365.25,1))</f>
        <v>2.4</v>
      </c>
      <c r="M2653" s="2" t="str">
        <f aca="false">IF(E2653="","Virtual",IF(L2653&gt;=Indicadores!$B$6,"Fim de Vida",IF(L2653&gt;=Indicadores!$B$5,"Envelhecendo","Atual")))</f>
        <v>Atual</v>
      </c>
      <c r="N2653" s="2" t="str">
        <f aca="false">IF(F2653="","N/A",IF(F2653&lt;Indicadores!$B$4,"Vencida","Vigente"))</f>
        <v>Vigente</v>
      </c>
      <c r="O2653" s="2" t="str">
        <f aca="false">INDEX(Locais!$B$2:$B$13,MATCH(H2653,Locais!$A$2:$A$13,0))</f>
        <v>Regional - Fortaleza</v>
      </c>
      <c r="P2653" s="2" t="str">
        <f aca="false">INDEX(Locais!$C$2:$C$13,MATCH(H2653,Locais!$A$2:$A$13,0))</f>
        <v>Nordeste</v>
      </c>
    </row>
    <row r="2654" customFormat="false" ht="15" hidden="false" customHeight="false" outlineLevel="0" collapsed="false">
      <c r="A2654" s="2" t="s">
        <v>2790</v>
      </c>
      <c r="B2654" s="2" t="s">
        <v>68</v>
      </c>
      <c r="C2654" s="2" t="s">
        <v>126</v>
      </c>
      <c r="D2654" s="2" t="s">
        <v>127</v>
      </c>
      <c r="E2654" s="13" t="n">
        <v>45879</v>
      </c>
      <c r="F2654" s="13" t="n">
        <v>46974</v>
      </c>
      <c r="G2654" s="2" t="s">
        <v>32</v>
      </c>
      <c r="H2654" s="2" t="s">
        <v>165</v>
      </c>
      <c r="I2654" s="2" t="s">
        <v>130</v>
      </c>
      <c r="J2654" s="2" t="s">
        <v>100</v>
      </c>
      <c r="K2654" s="14" t="n">
        <v>4980.53</v>
      </c>
      <c r="L2654" s="2" t="n">
        <f aca="false">IF(E2654="","",ROUND((Indicadores!$B$4-E2654)/365.25,1))</f>
        <v>1.2</v>
      </c>
      <c r="M2654" s="2" t="str">
        <f aca="false">IF(E2654="","Virtual",IF(L2654&gt;=Indicadores!$B$6,"Fim de Vida",IF(L2654&gt;=Indicadores!$B$5,"Envelhecendo","Atual")))</f>
        <v>Atual</v>
      </c>
      <c r="N2654" s="2" t="str">
        <f aca="false">IF(F2654="","N/A",IF(F2654&lt;Indicadores!$B$4,"Vencida","Vigente"))</f>
        <v>Vigente</v>
      </c>
      <c r="O2654" s="2" t="str">
        <f aca="false">INDEX(Locais!$B$2:$B$13,MATCH(H2654,Locais!$A$2:$A$13,0))</f>
        <v>Regional - Salvador</v>
      </c>
      <c r="P2654" s="2" t="str">
        <f aca="false">INDEX(Locais!$C$2:$C$13,MATCH(H2654,Locais!$A$2:$A$13,0))</f>
        <v>Nordeste</v>
      </c>
    </row>
    <row r="2655" customFormat="false" ht="15" hidden="false" customHeight="false" outlineLevel="0" collapsed="false">
      <c r="A2655" s="2" t="s">
        <v>2791</v>
      </c>
      <c r="B2655" s="2" t="s">
        <v>69</v>
      </c>
      <c r="C2655" s="2" t="s">
        <v>96</v>
      </c>
      <c r="D2655" s="2" t="s">
        <v>117</v>
      </c>
      <c r="E2655" s="13" t="n">
        <v>45783</v>
      </c>
      <c r="F2655" s="13" t="n">
        <v>46878</v>
      </c>
      <c r="G2655" s="2" t="s">
        <v>135</v>
      </c>
      <c r="H2655" s="2" t="s">
        <v>145</v>
      </c>
      <c r="I2655" s="2" t="s">
        <v>142</v>
      </c>
      <c r="J2655" s="2" t="s">
        <v>137</v>
      </c>
      <c r="K2655" s="14" t="n">
        <v>9488.24</v>
      </c>
      <c r="L2655" s="2" t="n">
        <f aca="false">IF(E2655="","",ROUND((Indicadores!$B$4-E2655)/365.25,1))</f>
        <v>1.5</v>
      </c>
      <c r="M2655" s="2" t="str">
        <f aca="false">IF(E2655="","Virtual",IF(L2655&gt;=Indicadores!$B$6,"Fim de Vida",IF(L2655&gt;=Indicadores!$B$5,"Envelhecendo","Atual")))</f>
        <v>Atual</v>
      </c>
      <c r="N2655" s="2" t="str">
        <f aca="false">IF(F2655="","N/A",IF(F2655&lt;Indicadores!$B$4,"Vencida","Vigente"))</f>
        <v>Vigente</v>
      </c>
      <c r="O2655" s="2" t="str">
        <f aca="false">INDEX(Locais!$B$2:$B$13,MATCH(H2655,Locais!$A$2:$A$13,0))</f>
        <v>Regional - Belém</v>
      </c>
      <c r="P2655" s="2" t="str">
        <f aca="false">INDEX(Locais!$C$2:$C$13,MATCH(H2655,Locais!$A$2:$A$13,0))</f>
        <v>Norte</v>
      </c>
    </row>
    <row r="2656" customFormat="false" ht="15" hidden="false" customHeight="false" outlineLevel="0" collapsed="false">
      <c r="A2656" s="2" t="s">
        <v>2792</v>
      </c>
      <c r="B2656" s="2" t="s">
        <v>68</v>
      </c>
      <c r="C2656" s="2" t="s">
        <v>126</v>
      </c>
      <c r="D2656" s="2" t="s">
        <v>127</v>
      </c>
      <c r="E2656" s="13" t="n">
        <v>44263</v>
      </c>
      <c r="F2656" s="13" t="n">
        <v>45358</v>
      </c>
      <c r="G2656" s="2" t="s">
        <v>32</v>
      </c>
      <c r="H2656" s="2" t="s">
        <v>165</v>
      </c>
      <c r="I2656" s="2" t="s">
        <v>130</v>
      </c>
      <c r="J2656" s="2" t="s">
        <v>100</v>
      </c>
      <c r="K2656" s="14" t="n">
        <v>6021.9</v>
      </c>
      <c r="L2656" s="2" t="n">
        <f aca="false">IF(E2656="","",ROUND((Indicadores!$B$4-E2656)/365.25,1))</f>
        <v>5.6</v>
      </c>
      <c r="M2656" s="2" t="str">
        <f aca="false">IF(E2656="","Virtual",IF(L2656&gt;=Indicadores!$B$6,"Fim de Vida",IF(L2656&gt;=Indicadores!$B$5,"Envelhecendo","Atual")))</f>
        <v>Fim de Vida</v>
      </c>
      <c r="N2656" s="2" t="str">
        <f aca="false">IF(F2656="","N/A",IF(F2656&lt;Indicadores!$B$4,"Vencida","Vigente"))</f>
        <v>Vencida</v>
      </c>
      <c r="O2656" s="2" t="str">
        <f aca="false">INDEX(Locais!$B$2:$B$13,MATCH(H2656,Locais!$A$2:$A$13,0))</f>
        <v>Regional - Salvador</v>
      </c>
      <c r="P2656" s="2" t="str">
        <f aca="false">INDEX(Locais!$C$2:$C$13,MATCH(H2656,Locais!$A$2:$A$13,0))</f>
        <v>Nordeste</v>
      </c>
    </row>
    <row r="2657" customFormat="false" ht="15" hidden="false" customHeight="false" outlineLevel="0" collapsed="false">
      <c r="A2657" s="2" t="s">
        <v>2793</v>
      </c>
      <c r="B2657" s="2" t="s">
        <v>69</v>
      </c>
      <c r="C2657" s="2" t="s">
        <v>96</v>
      </c>
      <c r="D2657" s="2" t="s">
        <v>97</v>
      </c>
      <c r="E2657" s="13" t="n">
        <v>45792</v>
      </c>
      <c r="F2657" s="13" t="n">
        <v>46887</v>
      </c>
      <c r="G2657" s="2" t="s">
        <v>32</v>
      </c>
      <c r="H2657" s="2" t="s">
        <v>139</v>
      </c>
      <c r="I2657" s="2" t="s">
        <v>111</v>
      </c>
      <c r="J2657" s="2" t="s">
        <v>100</v>
      </c>
      <c r="K2657" s="14" t="n">
        <v>8151.35</v>
      </c>
      <c r="L2657" s="2" t="n">
        <f aca="false">IF(E2657="","",ROUND((Indicadores!$B$4-E2657)/365.25,1))</f>
        <v>1.4</v>
      </c>
      <c r="M2657" s="2" t="str">
        <f aca="false">IF(E2657="","Virtual",IF(L2657&gt;=Indicadores!$B$6,"Fim de Vida",IF(L2657&gt;=Indicadores!$B$5,"Envelhecendo","Atual")))</f>
        <v>Atual</v>
      </c>
      <c r="N2657" s="2" t="str">
        <f aca="false">IF(F2657="","N/A",IF(F2657&lt;Indicadores!$B$4,"Vencida","Vigente"))</f>
        <v>Vigente</v>
      </c>
      <c r="O2657" s="2" t="str">
        <f aca="false">INDEX(Locais!$B$2:$B$13,MATCH(H2657,Locais!$A$2:$A$13,0))</f>
        <v>Regional - Rio de Janeiro</v>
      </c>
      <c r="P2657" s="2" t="str">
        <f aca="false">INDEX(Locais!$C$2:$C$13,MATCH(H2657,Locais!$A$2:$A$13,0))</f>
        <v>Sudeste</v>
      </c>
    </row>
    <row r="2658" customFormat="false" ht="15" hidden="false" customHeight="false" outlineLevel="0" collapsed="false">
      <c r="A2658" s="2" t="s">
        <v>2794</v>
      </c>
      <c r="B2658" s="2" t="s">
        <v>69</v>
      </c>
      <c r="C2658" s="2" t="s">
        <v>96</v>
      </c>
      <c r="D2658" s="2" t="s">
        <v>117</v>
      </c>
      <c r="E2658" s="13" t="n">
        <v>45037</v>
      </c>
      <c r="F2658" s="13" t="n">
        <v>46132</v>
      </c>
      <c r="G2658" s="2" t="s">
        <v>32</v>
      </c>
      <c r="H2658" s="2" t="s">
        <v>141</v>
      </c>
      <c r="I2658" s="2" t="s">
        <v>124</v>
      </c>
      <c r="J2658" s="2" t="s">
        <v>100</v>
      </c>
      <c r="K2658" s="14" t="n">
        <v>7893.09</v>
      </c>
      <c r="L2658" s="2" t="n">
        <f aca="false">IF(E2658="","",ROUND((Indicadores!$B$4-E2658)/365.25,1))</f>
        <v>3.5</v>
      </c>
      <c r="M2658" s="2" t="str">
        <f aca="false">IF(E2658="","Virtual",IF(L2658&gt;=Indicadores!$B$6,"Fim de Vida",IF(L2658&gt;=Indicadores!$B$5,"Envelhecendo","Atual")))</f>
        <v>Envelhecendo</v>
      </c>
      <c r="N2658" s="2" t="str">
        <f aca="false">IF(F2658="","N/A",IF(F2658&lt;Indicadores!$B$4,"Vencida","Vigente"))</f>
        <v>Vencida</v>
      </c>
      <c r="O2658" s="2" t="str">
        <f aca="false">INDEX(Locais!$B$2:$B$13,MATCH(H2658,Locais!$A$2:$A$13,0))</f>
        <v>Regional - Curitiba</v>
      </c>
      <c r="P2658" s="2" t="str">
        <f aca="false">INDEX(Locais!$C$2:$C$13,MATCH(H2658,Locais!$A$2:$A$13,0))</f>
        <v>Sul</v>
      </c>
    </row>
    <row r="2659" customFormat="false" ht="15" hidden="false" customHeight="false" outlineLevel="0" collapsed="false">
      <c r="A2659" s="2" t="s">
        <v>2795</v>
      </c>
      <c r="B2659" s="2" t="s">
        <v>68</v>
      </c>
      <c r="C2659" s="2" t="s">
        <v>102</v>
      </c>
      <c r="D2659" s="2" t="s">
        <v>103</v>
      </c>
      <c r="E2659" s="13" t="n">
        <v>44197</v>
      </c>
      <c r="F2659" s="13" t="n">
        <v>45292</v>
      </c>
      <c r="G2659" s="2" t="s">
        <v>118</v>
      </c>
      <c r="H2659" s="2" t="s">
        <v>114</v>
      </c>
      <c r="I2659" s="2" t="s">
        <v>136</v>
      </c>
      <c r="J2659" s="2" t="s">
        <v>100</v>
      </c>
      <c r="K2659" s="14" t="n">
        <v>5847.38</v>
      </c>
      <c r="L2659" s="2" t="n">
        <f aca="false">IF(E2659="","",ROUND((Indicadores!$B$4-E2659)/365.25,1))</f>
        <v>5.8</v>
      </c>
      <c r="M2659" s="2" t="str">
        <f aca="false">IF(E2659="","Virtual",IF(L2659&gt;=Indicadores!$B$6,"Fim de Vida",IF(L2659&gt;=Indicadores!$B$5,"Envelhecendo","Atual")))</f>
        <v>Fim de Vida</v>
      </c>
      <c r="N2659" s="2" t="str">
        <f aca="false">IF(F2659="","N/A",IF(F2659&lt;Indicadores!$B$4,"Vencida","Vigente"))</f>
        <v>Vencida</v>
      </c>
      <c r="O2659" s="2" t="str">
        <f aca="false">INDEX(Locais!$B$2:$B$13,MATCH(H2659,Locais!$A$2:$A$13,0))</f>
        <v>Regional - Belo Horizonte</v>
      </c>
      <c r="P2659" s="2" t="str">
        <f aca="false">INDEX(Locais!$C$2:$C$13,MATCH(H2659,Locais!$A$2:$A$13,0))</f>
        <v>Sudeste</v>
      </c>
    </row>
    <row r="2660" customFormat="false" ht="15" hidden="false" customHeight="false" outlineLevel="0" collapsed="false">
      <c r="A2660" s="2" t="s">
        <v>2796</v>
      </c>
      <c r="B2660" s="2" t="s">
        <v>69</v>
      </c>
      <c r="C2660" s="2" t="s">
        <v>96</v>
      </c>
      <c r="D2660" s="2" t="s">
        <v>117</v>
      </c>
      <c r="E2660" s="13" t="n">
        <v>44849</v>
      </c>
      <c r="F2660" s="13" t="n">
        <v>45944</v>
      </c>
      <c r="G2660" s="2" t="s">
        <v>32</v>
      </c>
      <c r="H2660" s="2" t="s">
        <v>98</v>
      </c>
      <c r="I2660" s="2" t="s">
        <v>133</v>
      </c>
      <c r="J2660" s="2" t="s">
        <v>100</v>
      </c>
      <c r="K2660" s="14" t="n">
        <v>10295.63</v>
      </c>
      <c r="L2660" s="2" t="n">
        <f aca="false">IF(E2660="","",ROUND((Indicadores!$B$4-E2660)/365.25,1))</f>
        <v>4</v>
      </c>
      <c r="M2660" s="2" t="str">
        <f aca="false">IF(E2660="","Virtual",IF(L2660&gt;=Indicadores!$B$6,"Fim de Vida",IF(L2660&gt;=Indicadores!$B$5,"Envelhecendo","Atual")))</f>
        <v>Envelhecendo</v>
      </c>
      <c r="N2660" s="2" t="str">
        <f aca="false">IF(F2660="","N/A",IF(F2660&lt;Indicadores!$B$4,"Vencida","Vigente"))</f>
        <v>Vencida</v>
      </c>
      <c r="O2660" s="2" t="str">
        <f aca="false">INDEX(Locais!$B$2:$B$13,MATCH(H2660,Locais!$A$2:$A$13,0))</f>
        <v>Sede - Brasília</v>
      </c>
      <c r="P2660" s="2" t="str">
        <f aca="false">INDEX(Locais!$C$2:$C$13,MATCH(H2660,Locais!$A$2:$A$13,0))</f>
        <v>Centro-Oeste</v>
      </c>
    </row>
    <row r="2661" customFormat="false" ht="15" hidden="false" customHeight="false" outlineLevel="0" collapsed="false">
      <c r="A2661" s="2" t="s">
        <v>2797</v>
      </c>
      <c r="B2661" s="2" t="s">
        <v>70</v>
      </c>
      <c r="C2661" s="2" t="s">
        <v>126</v>
      </c>
      <c r="D2661" s="2" t="s">
        <v>162</v>
      </c>
      <c r="E2661" s="13" t="n">
        <v>44288</v>
      </c>
      <c r="F2661" s="13" t="n">
        <v>46113</v>
      </c>
      <c r="G2661" s="2" t="s">
        <v>32</v>
      </c>
      <c r="H2661" s="2" t="s">
        <v>165</v>
      </c>
      <c r="I2661" s="2" t="s">
        <v>124</v>
      </c>
      <c r="J2661" s="2" t="s">
        <v>100</v>
      </c>
      <c r="K2661" s="14" t="n">
        <v>18605.67</v>
      </c>
      <c r="L2661" s="2" t="n">
        <f aca="false">IF(E2661="","",ROUND((Indicadores!$B$4-E2661)/365.25,1))</f>
        <v>5.5</v>
      </c>
      <c r="M2661" s="2" t="str">
        <f aca="false">IF(E2661="","Virtual",IF(L2661&gt;=Indicadores!$B$6,"Fim de Vida",IF(L2661&gt;=Indicadores!$B$5,"Envelhecendo","Atual")))</f>
        <v>Fim de Vida</v>
      </c>
      <c r="N2661" s="2" t="str">
        <f aca="false">IF(F2661="","N/A",IF(F2661&lt;Indicadores!$B$4,"Vencida","Vigente"))</f>
        <v>Vencida</v>
      </c>
      <c r="O2661" s="2" t="str">
        <f aca="false">INDEX(Locais!$B$2:$B$13,MATCH(H2661,Locais!$A$2:$A$13,0))</f>
        <v>Regional - Salvador</v>
      </c>
      <c r="P2661" s="2" t="str">
        <f aca="false">INDEX(Locais!$C$2:$C$13,MATCH(H2661,Locais!$A$2:$A$13,0))</f>
        <v>Nordeste</v>
      </c>
    </row>
    <row r="2662" customFormat="false" ht="15" hidden="false" customHeight="false" outlineLevel="0" collapsed="false">
      <c r="A2662" s="2" t="s">
        <v>2798</v>
      </c>
      <c r="B2662" s="2" t="s">
        <v>69</v>
      </c>
      <c r="C2662" s="2" t="s">
        <v>126</v>
      </c>
      <c r="D2662" s="2" t="s">
        <v>169</v>
      </c>
      <c r="E2662" s="13" t="n">
        <v>45534</v>
      </c>
      <c r="F2662" s="13" t="n">
        <v>46629</v>
      </c>
      <c r="G2662" s="2" t="s">
        <v>118</v>
      </c>
      <c r="H2662" s="2" t="s">
        <v>145</v>
      </c>
      <c r="I2662" s="2" t="s">
        <v>99</v>
      </c>
      <c r="J2662" s="2" t="s">
        <v>100</v>
      </c>
      <c r="K2662" s="14" t="n">
        <v>9369.43</v>
      </c>
      <c r="L2662" s="2" t="n">
        <f aca="false">IF(E2662="","",ROUND((Indicadores!$B$4-E2662)/365.25,1))</f>
        <v>2.1</v>
      </c>
      <c r="M2662" s="2" t="str">
        <f aca="false">IF(E2662="","Virtual",IF(L2662&gt;=Indicadores!$B$6,"Fim de Vida",IF(L2662&gt;=Indicadores!$B$5,"Envelhecendo","Atual")))</f>
        <v>Atual</v>
      </c>
      <c r="N2662" s="2" t="str">
        <f aca="false">IF(F2662="","N/A",IF(F2662&lt;Indicadores!$B$4,"Vencida","Vigente"))</f>
        <v>Vigente</v>
      </c>
      <c r="O2662" s="2" t="str">
        <f aca="false">INDEX(Locais!$B$2:$B$13,MATCH(H2662,Locais!$A$2:$A$13,0))</f>
        <v>Regional - Belém</v>
      </c>
      <c r="P2662" s="2" t="str">
        <f aca="false">INDEX(Locais!$C$2:$C$13,MATCH(H2662,Locais!$A$2:$A$13,0))</f>
        <v>Norte</v>
      </c>
    </row>
    <row r="2663" customFormat="false" ht="15" hidden="false" customHeight="false" outlineLevel="0" collapsed="false">
      <c r="A2663" s="2" t="s">
        <v>2799</v>
      </c>
      <c r="B2663" s="2" t="s">
        <v>68</v>
      </c>
      <c r="C2663" s="2" t="s">
        <v>126</v>
      </c>
      <c r="D2663" s="2" t="s">
        <v>127</v>
      </c>
      <c r="E2663" s="13" t="n">
        <v>45326</v>
      </c>
      <c r="F2663" s="13" t="n">
        <v>46421</v>
      </c>
      <c r="G2663" s="2" t="s">
        <v>151</v>
      </c>
      <c r="H2663" s="2" t="s">
        <v>98</v>
      </c>
      <c r="I2663" s="2" t="s">
        <v>136</v>
      </c>
      <c r="J2663" s="2" t="s">
        <v>137</v>
      </c>
      <c r="K2663" s="14" t="n">
        <v>6168.23</v>
      </c>
      <c r="L2663" s="2" t="n">
        <f aca="false">IF(E2663="","",ROUND((Indicadores!$B$4-E2663)/365.25,1))</f>
        <v>2.7</v>
      </c>
      <c r="M2663" s="2" t="str">
        <f aca="false">IF(E2663="","Virtual",IF(L2663&gt;=Indicadores!$B$6,"Fim de Vida",IF(L2663&gt;=Indicadores!$B$5,"Envelhecendo","Atual")))</f>
        <v>Atual</v>
      </c>
      <c r="N2663" s="2" t="str">
        <f aca="false">IF(F2663="","N/A",IF(F2663&lt;Indicadores!$B$4,"Vencida","Vigente"))</f>
        <v>Vigente</v>
      </c>
      <c r="O2663" s="2" t="str">
        <f aca="false">INDEX(Locais!$B$2:$B$13,MATCH(H2663,Locais!$A$2:$A$13,0))</f>
        <v>Sede - Brasília</v>
      </c>
      <c r="P2663" s="2" t="str">
        <f aca="false">INDEX(Locais!$C$2:$C$13,MATCH(H2663,Locais!$A$2:$A$13,0))</f>
        <v>Centro-Oeste</v>
      </c>
    </row>
    <row r="2664" customFormat="false" ht="15" hidden="false" customHeight="false" outlineLevel="0" collapsed="false">
      <c r="A2664" s="2" t="s">
        <v>2800</v>
      </c>
      <c r="B2664" s="2" t="s">
        <v>69</v>
      </c>
      <c r="C2664" s="2" t="s">
        <v>102</v>
      </c>
      <c r="D2664" s="2" t="s">
        <v>113</v>
      </c>
      <c r="E2664" s="13" t="n">
        <v>45069</v>
      </c>
      <c r="F2664" s="13" t="n">
        <v>46164</v>
      </c>
      <c r="G2664" s="2" t="s">
        <v>135</v>
      </c>
      <c r="H2664" s="2" t="s">
        <v>145</v>
      </c>
      <c r="I2664" s="2" t="s">
        <v>130</v>
      </c>
      <c r="J2664" s="2" t="s">
        <v>137</v>
      </c>
      <c r="K2664" s="14" t="n">
        <v>9430.95</v>
      </c>
      <c r="L2664" s="2" t="n">
        <f aca="false">IF(E2664="","",ROUND((Indicadores!$B$4-E2664)/365.25,1))</f>
        <v>3.4</v>
      </c>
      <c r="M2664" s="2" t="str">
        <f aca="false">IF(E2664="","Virtual",IF(L2664&gt;=Indicadores!$B$6,"Fim de Vida",IF(L2664&gt;=Indicadores!$B$5,"Envelhecendo","Atual")))</f>
        <v>Envelhecendo</v>
      </c>
      <c r="N2664" s="2" t="str">
        <f aca="false">IF(F2664="","N/A",IF(F2664&lt;Indicadores!$B$4,"Vencida","Vigente"))</f>
        <v>Vencida</v>
      </c>
      <c r="O2664" s="2" t="str">
        <f aca="false">INDEX(Locais!$B$2:$B$13,MATCH(H2664,Locais!$A$2:$A$13,0))</f>
        <v>Regional - Belém</v>
      </c>
      <c r="P2664" s="2" t="str">
        <f aca="false">INDEX(Locais!$C$2:$C$13,MATCH(H2664,Locais!$A$2:$A$13,0))</f>
        <v>Norte</v>
      </c>
    </row>
    <row r="2665" customFormat="false" ht="15" hidden="false" customHeight="false" outlineLevel="0" collapsed="false">
      <c r="A2665" s="2" t="s">
        <v>2801</v>
      </c>
      <c r="B2665" s="2" t="s">
        <v>69</v>
      </c>
      <c r="C2665" s="2" t="s">
        <v>102</v>
      </c>
      <c r="D2665" s="2" t="s">
        <v>113</v>
      </c>
      <c r="E2665" s="13" t="n">
        <v>43112</v>
      </c>
      <c r="F2665" s="13" t="n">
        <v>44207</v>
      </c>
      <c r="G2665" s="2" t="s">
        <v>118</v>
      </c>
      <c r="H2665" s="2" t="s">
        <v>119</v>
      </c>
      <c r="I2665" s="2" t="s">
        <v>111</v>
      </c>
      <c r="J2665" s="2" t="s">
        <v>100</v>
      </c>
      <c r="K2665" s="14" t="n">
        <v>7962.37</v>
      </c>
      <c r="L2665" s="2" t="n">
        <f aca="false">IF(E2665="","",ROUND((Indicadores!$B$4-E2665)/365.25,1))</f>
        <v>8.8</v>
      </c>
      <c r="M2665" s="2" t="str">
        <f aca="false">IF(E2665="","Virtual",IF(L2665&gt;=Indicadores!$B$6,"Fim de Vida",IF(L2665&gt;=Indicadores!$B$5,"Envelhecendo","Atual")))</f>
        <v>Fim de Vida</v>
      </c>
      <c r="N2665" s="2" t="str">
        <f aca="false">IF(F2665="","N/A",IF(F2665&lt;Indicadores!$B$4,"Vencida","Vigente"))</f>
        <v>Vencida</v>
      </c>
      <c r="O2665" s="2" t="str">
        <f aca="false">INDEX(Locais!$B$2:$B$13,MATCH(H2665,Locais!$A$2:$A$13,0))</f>
        <v>Regional - São Paulo</v>
      </c>
      <c r="P2665" s="2" t="str">
        <f aca="false">INDEX(Locais!$C$2:$C$13,MATCH(H2665,Locais!$A$2:$A$13,0))</f>
        <v>Sudeste</v>
      </c>
    </row>
    <row r="2666" customFormat="false" ht="15" hidden="false" customHeight="false" outlineLevel="0" collapsed="false">
      <c r="A2666" s="2" t="s">
        <v>2802</v>
      </c>
      <c r="B2666" s="2" t="s">
        <v>70</v>
      </c>
      <c r="C2666" s="2" t="s">
        <v>126</v>
      </c>
      <c r="D2666" s="2" t="s">
        <v>162</v>
      </c>
      <c r="E2666" s="13" t="n">
        <v>45432</v>
      </c>
      <c r="F2666" s="13" t="n">
        <v>47257</v>
      </c>
      <c r="G2666" s="2" t="s">
        <v>34</v>
      </c>
      <c r="H2666" s="2" t="s">
        <v>98</v>
      </c>
      <c r="I2666" s="2" t="s">
        <v>99</v>
      </c>
      <c r="J2666" s="2" t="s">
        <v>100</v>
      </c>
      <c r="K2666" s="14" t="n">
        <v>15151.21</v>
      </c>
      <c r="L2666" s="2" t="n">
        <f aca="false">IF(E2666="","",ROUND((Indicadores!$B$4-E2666)/365.25,1))</f>
        <v>2.4</v>
      </c>
      <c r="M2666" s="2" t="str">
        <f aca="false">IF(E2666="","Virtual",IF(L2666&gt;=Indicadores!$B$6,"Fim de Vida",IF(L2666&gt;=Indicadores!$B$5,"Envelhecendo","Atual")))</f>
        <v>Atual</v>
      </c>
      <c r="N2666" s="2" t="str">
        <f aca="false">IF(F2666="","N/A",IF(F2666&lt;Indicadores!$B$4,"Vencida","Vigente"))</f>
        <v>Vigente</v>
      </c>
      <c r="O2666" s="2" t="str">
        <f aca="false">INDEX(Locais!$B$2:$B$13,MATCH(H2666,Locais!$A$2:$A$13,0))</f>
        <v>Sede - Brasília</v>
      </c>
      <c r="P2666" s="2" t="str">
        <f aca="false">INDEX(Locais!$C$2:$C$13,MATCH(H2666,Locais!$A$2:$A$13,0))</f>
        <v>Centro-Oeste</v>
      </c>
    </row>
    <row r="2667" customFormat="false" ht="15" hidden="false" customHeight="false" outlineLevel="0" collapsed="false">
      <c r="A2667" s="2" t="s">
        <v>2803</v>
      </c>
      <c r="B2667" s="2" t="s">
        <v>68</v>
      </c>
      <c r="C2667" s="2" t="s">
        <v>102</v>
      </c>
      <c r="D2667" s="2" t="s">
        <v>103</v>
      </c>
      <c r="E2667" s="13" t="n">
        <v>43682</v>
      </c>
      <c r="F2667" s="13" t="n">
        <v>44777</v>
      </c>
      <c r="G2667" s="2" t="s">
        <v>32</v>
      </c>
      <c r="H2667" s="2" t="s">
        <v>98</v>
      </c>
      <c r="I2667" s="2" t="s">
        <v>124</v>
      </c>
      <c r="J2667" s="2" t="s">
        <v>100</v>
      </c>
      <c r="K2667" s="14" t="n">
        <v>6297.84</v>
      </c>
      <c r="L2667" s="2" t="n">
        <f aca="false">IF(E2667="","",ROUND((Indicadores!$B$4-E2667)/365.25,1))</f>
        <v>7.2</v>
      </c>
      <c r="M2667" s="2" t="str">
        <f aca="false">IF(E2667="","Virtual",IF(L2667&gt;=Indicadores!$B$6,"Fim de Vida",IF(L2667&gt;=Indicadores!$B$5,"Envelhecendo","Atual")))</f>
        <v>Fim de Vida</v>
      </c>
      <c r="N2667" s="2" t="str">
        <f aca="false">IF(F2667="","N/A",IF(F2667&lt;Indicadores!$B$4,"Vencida","Vigente"))</f>
        <v>Vencida</v>
      </c>
      <c r="O2667" s="2" t="str">
        <f aca="false">INDEX(Locais!$B$2:$B$13,MATCH(H2667,Locais!$A$2:$A$13,0))</f>
        <v>Sede - Brasília</v>
      </c>
      <c r="P2667" s="2" t="str">
        <f aca="false">INDEX(Locais!$C$2:$C$13,MATCH(H2667,Locais!$A$2:$A$13,0))</f>
        <v>Centro-Oeste</v>
      </c>
    </row>
    <row r="2668" customFormat="false" ht="15" hidden="false" customHeight="false" outlineLevel="0" collapsed="false">
      <c r="A2668" s="2" t="s">
        <v>2804</v>
      </c>
      <c r="B2668" s="2" t="s">
        <v>68</v>
      </c>
      <c r="C2668" s="2" t="s">
        <v>96</v>
      </c>
      <c r="D2668" s="2" t="s">
        <v>132</v>
      </c>
      <c r="E2668" s="13" t="n">
        <v>43896</v>
      </c>
      <c r="F2668" s="13" t="n">
        <v>44991</v>
      </c>
      <c r="G2668" s="2" t="s">
        <v>32</v>
      </c>
      <c r="H2668" s="2" t="s">
        <v>119</v>
      </c>
      <c r="I2668" s="2" t="s">
        <v>111</v>
      </c>
      <c r="J2668" s="2" t="s">
        <v>100</v>
      </c>
      <c r="K2668" s="14" t="n">
        <v>5945.77</v>
      </c>
      <c r="L2668" s="2" t="n">
        <f aca="false">IF(E2668="","",ROUND((Indicadores!$B$4-E2668)/365.25,1))</f>
        <v>6.6</v>
      </c>
      <c r="M2668" s="2" t="str">
        <f aca="false">IF(E2668="","Virtual",IF(L2668&gt;=Indicadores!$B$6,"Fim de Vida",IF(L2668&gt;=Indicadores!$B$5,"Envelhecendo","Atual")))</f>
        <v>Fim de Vida</v>
      </c>
      <c r="N2668" s="2" t="str">
        <f aca="false">IF(F2668="","N/A",IF(F2668&lt;Indicadores!$B$4,"Vencida","Vigente"))</f>
        <v>Vencida</v>
      </c>
      <c r="O2668" s="2" t="str">
        <f aca="false">INDEX(Locais!$B$2:$B$13,MATCH(H2668,Locais!$A$2:$A$13,0))</f>
        <v>Regional - São Paulo</v>
      </c>
      <c r="P2668" s="2" t="str">
        <f aca="false">INDEX(Locais!$C$2:$C$13,MATCH(H2668,Locais!$A$2:$A$13,0))</f>
        <v>Sudeste</v>
      </c>
    </row>
    <row r="2669" customFormat="false" ht="15" hidden="false" customHeight="false" outlineLevel="0" collapsed="false">
      <c r="A2669" s="2" t="s">
        <v>2805</v>
      </c>
      <c r="B2669" s="2" t="s">
        <v>68</v>
      </c>
      <c r="C2669" s="2" t="s">
        <v>96</v>
      </c>
      <c r="D2669" s="2" t="s">
        <v>107</v>
      </c>
      <c r="E2669" s="13" t="n">
        <v>45217</v>
      </c>
      <c r="F2669" s="13" t="n">
        <v>46312</v>
      </c>
      <c r="G2669" s="2" t="s">
        <v>32</v>
      </c>
      <c r="H2669" s="2" t="s">
        <v>119</v>
      </c>
      <c r="I2669" s="2" t="s">
        <v>111</v>
      </c>
      <c r="J2669" s="2" t="s">
        <v>100</v>
      </c>
      <c r="K2669" s="14" t="n">
        <v>6219.36</v>
      </c>
      <c r="L2669" s="2" t="n">
        <f aca="false">IF(E2669="","",ROUND((Indicadores!$B$4-E2669)/365.25,1))</f>
        <v>3</v>
      </c>
      <c r="M2669" s="2" t="str">
        <f aca="false">IF(E2669="","Virtual",IF(L2669&gt;=Indicadores!$B$6,"Fim de Vida",IF(L2669&gt;=Indicadores!$B$5,"Envelhecendo","Atual")))</f>
        <v>Envelhecendo</v>
      </c>
      <c r="N2669" s="2" t="str">
        <f aca="false">IF(F2669="","N/A",IF(F2669&lt;Indicadores!$B$4,"Vencida","Vigente"))</f>
        <v>Vencida</v>
      </c>
      <c r="O2669" s="2" t="str">
        <f aca="false">INDEX(Locais!$B$2:$B$13,MATCH(H2669,Locais!$A$2:$A$13,0))</f>
        <v>Regional - São Paulo</v>
      </c>
      <c r="P2669" s="2" t="str">
        <f aca="false">INDEX(Locais!$C$2:$C$13,MATCH(H2669,Locais!$A$2:$A$13,0))</f>
        <v>Sudeste</v>
      </c>
    </row>
    <row r="2670" customFormat="false" ht="15" hidden="false" customHeight="false" outlineLevel="0" collapsed="false">
      <c r="A2670" s="2" t="s">
        <v>2806</v>
      </c>
      <c r="B2670" s="2" t="s">
        <v>69</v>
      </c>
      <c r="C2670" s="2" t="s">
        <v>96</v>
      </c>
      <c r="D2670" s="2" t="s">
        <v>117</v>
      </c>
      <c r="E2670" s="13" t="n">
        <v>44498</v>
      </c>
      <c r="F2670" s="13" t="n">
        <v>45593</v>
      </c>
      <c r="G2670" s="2" t="s">
        <v>32</v>
      </c>
      <c r="H2670" s="2" t="s">
        <v>119</v>
      </c>
      <c r="I2670" s="2" t="s">
        <v>115</v>
      </c>
      <c r="J2670" s="2" t="s">
        <v>100</v>
      </c>
      <c r="K2670" s="14" t="n">
        <v>7961.55</v>
      </c>
      <c r="L2670" s="2" t="n">
        <f aca="false">IF(E2670="","",ROUND((Indicadores!$B$4-E2670)/365.25,1))</f>
        <v>5</v>
      </c>
      <c r="M2670" s="2" t="str">
        <f aca="false">IF(E2670="","Virtual",IF(L2670&gt;=Indicadores!$B$6,"Fim de Vida",IF(L2670&gt;=Indicadores!$B$5,"Envelhecendo","Atual")))</f>
        <v>Fim de Vida</v>
      </c>
      <c r="N2670" s="2" t="str">
        <f aca="false">IF(F2670="","N/A",IF(F2670&lt;Indicadores!$B$4,"Vencida","Vigente"))</f>
        <v>Vencida</v>
      </c>
      <c r="O2670" s="2" t="str">
        <f aca="false">INDEX(Locais!$B$2:$B$13,MATCH(H2670,Locais!$A$2:$A$13,0))</f>
        <v>Regional - São Paulo</v>
      </c>
      <c r="P2670" s="2" t="str">
        <f aca="false">INDEX(Locais!$C$2:$C$13,MATCH(H2670,Locais!$A$2:$A$13,0))</f>
        <v>Sudeste</v>
      </c>
    </row>
    <row r="2671" customFormat="false" ht="15" hidden="false" customHeight="false" outlineLevel="0" collapsed="false">
      <c r="A2671" s="2" t="s">
        <v>2807</v>
      </c>
      <c r="B2671" s="2" t="s">
        <v>69</v>
      </c>
      <c r="C2671" s="2" t="s">
        <v>96</v>
      </c>
      <c r="D2671" s="2" t="s">
        <v>117</v>
      </c>
      <c r="E2671" s="13" t="n">
        <v>45715</v>
      </c>
      <c r="F2671" s="13" t="n">
        <v>46810</v>
      </c>
      <c r="G2671" s="2" t="s">
        <v>32</v>
      </c>
      <c r="H2671" s="2" t="s">
        <v>98</v>
      </c>
      <c r="I2671" s="2" t="s">
        <v>136</v>
      </c>
      <c r="J2671" s="2" t="s">
        <v>100</v>
      </c>
      <c r="K2671" s="14" t="n">
        <v>8095.63</v>
      </c>
      <c r="L2671" s="2" t="n">
        <f aca="false">IF(E2671="","",ROUND((Indicadores!$B$4-E2671)/365.25,1))</f>
        <v>1.6</v>
      </c>
      <c r="M2671" s="2" t="str">
        <f aca="false">IF(E2671="","Virtual",IF(L2671&gt;=Indicadores!$B$6,"Fim de Vida",IF(L2671&gt;=Indicadores!$B$5,"Envelhecendo","Atual")))</f>
        <v>Atual</v>
      </c>
      <c r="N2671" s="2" t="str">
        <f aca="false">IF(F2671="","N/A",IF(F2671&lt;Indicadores!$B$4,"Vencida","Vigente"))</f>
        <v>Vigente</v>
      </c>
      <c r="O2671" s="2" t="str">
        <f aca="false">INDEX(Locais!$B$2:$B$13,MATCH(H2671,Locais!$A$2:$A$13,0))</f>
        <v>Sede - Brasília</v>
      </c>
      <c r="P2671" s="2" t="str">
        <f aca="false">INDEX(Locais!$C$2:$C$13,MATCH(H2671,Locais!$A$2:$A$13,0))</f>
        <v>Centro-Oeste</v>
      </c>
    </row>
    <row r="2672" customFormat="false" ht="15" hidden="false" customHeight="false" outlineLevel="0" collapsed="false">
      <c r="A2672" s="2" t="s">
        <v>2808</v>
      </c>
      <c r="B2672" s="2" t="s">
        <v>68</v>
      </c>
      <c r="C2672" s="2" t="s">
        <v>102</v>
      </c>
      <c r="D2672" s="2" t="s">
        <v>103</v>
      </c>
      <c r="E2672" s="13" t="n">
        <v>45347</v>
      </c>
      <c r="F2672" s="13" t="n">
        <v>46442</v>
      </c>
      <c r="G2672" s="2" t="s">
        <v>32</v>
      </c>
      <c r="H2672" s="2" t="s">
        <v>119</v>
      </c>
      <c r="I2672" s="2" t="s">
        <v>120</v>
      </c>
      <c r="J2672" s="2" t="s">
        <v>100</v>
      </c>
      <c r="K2672" s="14" t="n">
        <v>5700.71</v>
      </c>
      <c r="L2672" s="2" t="n">
        <f aca="false">IF(E2672="","",ROUND((Indicadores!$B$4-E2672)/365.25,1))</f>
        <v>2.6</v>
      </c>
      <c r="M2672" s="2" t="str">
        <f aca="false">IF(E2672="","Virtual",IF(L2672&gt;=Indicadores!$B$6,"Fim de Vida",IF(L2672&gt;=Indicadores!$B$5,"Envelhecendo","Atual")))</f>
        <v>Atual</v>
      </c>
      <c r="N2672" s="2" t="str">
        <f aca="false">IF(F2672="","N/A",IF(F2672&lt;Indicadores!$B$4,"Vencida","Vigente"))</f>
        <v>Vigente</v>
      </c>
      <c r="O2672" s="2" t="str">
        <f aca="false">INDEX(Locais!$B$2:$B$13,MATCH(H2672,Locais!$A$2:$A$13,0))</f>
        <v>Regional - São Paulo</v>
      </c>
      <c r="P2672" s="2" t="str">
        <f aca="false">INDEX(Locais!$C$2:$C$13,MATCH(H2672,Locais!$A$2:$A$13,0))</f>
        <v>Sudeste</v>
      </c>
    </row>
    <row r="2673" customFormat="false" ht="15" hidden="false" customHeight="false" outlineLevel="0" collapsed="false">
      <c r="A2673" s="2" t="s">
        <v>2809</v>
      </c>
      <c r="B2673" s="2" t="s">
        <v>69</v>
      </c>
      <c r="C2673" s="2" t="s">
        <v>126</v>
      </c>
      <c r="D2673" s="2" t="s">
        <v>169</v>
      </c>
      <c r="E2673" s="13" t="n">
        <v>45003</v>
      </c>
      <c r="F2673" s="13" t="n">
        <v>46098</v>
      </c>
      <c r="G2673" s="2" t="s">
        <v>32</v>
      </c>
      <c r="H2673" s="2" t="s">
        <v>163</v>
      </c>
      <c r="I2673" s="2" t="s">
        <v>136</v>
      </c>
      <c r="J2673" s="2" t="s">
        <v>100</v>
      </c>
      <c r="K2673" s="14" t="n">
        <v>8536.69</v>
      </c>
      <c r="L2673" s="2" t="n">
        <f aca="false">IF(E2673="","",ROUND((Indicadores!$B$4-E2673)/365.25,1))</f>
        <v>3.6</v>
      </c>
      <c r="M2673" s="2" t="str">
        <f aca="false">IF(E2673="","Virtual",IF(L2673&gt;=Indicadores!$B$6,"Fim de Vida",IF(L2673&gt;=Indicadores!$B$5,"Envelhecendo","Atual")))</f>
        <v>Envelhecendo</v>
      </c>
      <c r="N2673" s="2" t="str">
        <f aca="false">IF(F2673="","N/A",IF(F2673&lt;Indicadores!$B$4,"Vencida","Vigente"))</f>
        <v>Vencida</v>
      </c>
      <c r="O2673" s="2" t="str">
        <f aca="false">INDEX(Locais!$B$2:$B$13,MATCH(H2673,Locais!$A$2:$A$13,0))</f>
        <v>Regional - Manaus</v>
      </c>
      <c r="P2673" s="2" t="str">
        <f aca="false">INDEX(Locais!$C$2:$C$13,MATCH(H2673,Locais!$A$2:$A$13,0))</f>
        <v>Norte</v>
      </c>
    </row>
    <row r="2674" customFormat="false" ht="15" hidden="false" customHeight="false" outlineLevel="0" collapsed="false">
      <c r="A2674" s="2" t="s">
        <v>2810</v>
      </c>
      <c r="B2674" s="2" t="s">
        <v>69</v>
      </c>
      <c r="C2674" s="2" t="s">
        <v>102</v>
      </c>
      <c r="D2674" s="2" t="s">
        <v>113</v>
      </c>
      <c r="E2674" s="13" t="n">
        <v>45062</v>
      </c>
      <c r="F2674" s="13" t="n">
        <v>46157</v>
      </c>
      <c r="G2674" s="2" t="s">
        <v>32</v>
      </c>
      <c r="H2674" s="2" t="s">
        <v>98</v>
      </c>
      <c r="I2674" s="2" t="s">
        <v>111</v>
      </c>
      <c r="J2674" s="2" t="s">
        <v>100</v>
      </c>
      <c r="K2674" s="14" t="n">
        <v>7245.74</v>
      </c>
      <c r="L2674" s="2" t="n">
        <f aca="false">IF(E2674="","",ROUND((Indicadores!$B$4-E2674)/365.25,1))</f>
        <v>3.4</v>
      </c>
      <c r="M2674" s="2" t="str">
        <f aca="false">IF(E2674="","Virtual",IF(L2674&gt;=Indicadores!$B$6,"Fim de Vida",IF(L2674&gt;=Indicadores!$B$5,"Envelhecendo","Atual")))</f>
        <v>Envelhecendo</v>
      </c>
      <c r="N2674" s="2" t="str">
        <f aca="false">IF(F2674="","N/A",IF(F2674&lt;Indicadores!$B$4,"Vencida","Vigente"))</f>
        <v>Vencida</v>
      </c>
      <c r="O2674" s="2" t="str">
        <f aca="false">INDEX(Locais!$B$2:$B$13,MATCH(H2674,Locais!$A$2:$A$13,0))</f>
        <v>Sede - Brasília</v>
      </c>
      <c r="P2674" s="2" t="str">
        <f aca="false">INDEX(Locais!$C$2:$C$13,MATCH(H2674,Locais!$A$2:$A$13,0))</f>
        <v>Centro-Oeste</v>
      </c>
    </row>
    <row r="2675" customFormat="false" ht="15" hidden="false" customHeight="false" outlineLevel="0" collapsed="false">
      <c r="A2675" s="2" t="s">
        <v>2811</v>
      </c>
      <c r="B2675" s="2" t="s">
        <v>68</v>
      </c>
      <c r="C2675" s="2" t="s">
        <v>96</v>
      </c>
      <c r="D2675" s="2" t="s">
        <v>107</v>
      </c>
      <c r="E2675" s="13" t="n">
        <v>44195</v>
      </c>
      <c r="F2675" s="13" t="n">
        <v>45290</v>
      </c>
      <c r="G2675" s="2" t="s">
        <v>34</v>
      </c>
      <c r="H2675" s="2" t="s">
        <v>141</v>
      </c>
      <c r="I2675" s="2" t="s">
        <v>109</v>
      </c>
      <c r="J2675" s="2" t="s">
        <v>100</v>
      </c>
      <c r="K2675" s="14" t="n">
        <v>5217.67</v>
      </c>
      <c r="L2675" s="2" t="n">
        <f aca="false">IF(E2675="","",ROUND((Indicadores!$B$4-E2675)/365.25,1))</f>
        <v>5.8</v>
      </c>
      <c r="M2675" s="2" t="str">
        <f aca="false">IF(E2675="","Virtual",IF(L2675&gt;=Indicadores!$B$6,"Fim de Vida",IF(L2675&gt;=Indicadores!$B$5,"Envelhecendo","Atual")))</f>
        <v>Fim de Vida</v>
      </c>
      <c r="N2675" s="2" t="str">
        <f aca="false">IF(F2675="","N/A",IF(F2675&lt;Indicadores!$B$4,"Vencida","Vigente"))</f>
        <v>Vencida</v>
      </c>
      <c r="O2675" s="2" t="str">
        <f aca="false">INDEX(Locais!$B$2:$B$13,MATCH(H2675,Locais!$A$2:$A$13,0))</f>
        <v>Regional - Curitiba</v>
      </c>
      <c r="P2675" s="2" t="str">
        <f aca="false">INDEX(Locais!$C$2:$C$13,MATCH(H2675,Locais!$A$2:$A$13,0))</f>
        <v>Sul</v>
      </c>
    </row>
    <row r="2676" customFormat="false" ht="15" hidden="false" customHeight="false" outlineLevel="0" collapsed="false">
      <c r="A2676" s="2" t="s">
        <v>2812</v>
      </c>
      <c r="B2676" s="2" t="s">
        <v>69</v>
      </c>
      <c r="C2676" s="2" t="s">
        <v>96</v>
      </c>
      <c r="D2676" s="2" t="s">
        <v>117</v>
      </c>
      <c r="E2676" s="13" t="n">
        <v>45599</v>
      </c>
      <c r="F2676" s="13" t="n">
        <v>46694</v>
      </c>
      <c r="G2676" s="2" t="s">
        <v>32</v>
      </c>
      <c r="H2676" s="2" t="s">
        <v>128</v>
      </c>
      <c r="I2676" s="2" t="s">
        <v>130</v>
      </c>
      <c r="J2676" s="2" t="s">
        <v>100</v>
      </c>
      <c r="K2676" s="14" t="n">
        <v>8547.5</v>
      </c>
      <c r="L2676" s="2" t="n">
        <f aca="false">IF(E2676="","",ROUND((Indicadores!$B$4-E2676)/365.25,1))</f>
        <v>2</v>
      </c>
      <c r="M2676" s="2" t="str">
        <f aca="false">IF(E2676="","Virtual",IF(L2676&gt;=Indicadores!$B$6,"Fim de Vida",IF(L2676&gt;=Indicadores!$B$5,"Envelhecendo","Atual")))</f>
        <v>Atual</v>
      </c>
      <c r="N2676" s="2" t="str">
        <f aca="false">IF(F2676="","N/A",IF(F2676&lt;Indicadores!$B$4,"Vencida","Vigente"))</f>
        <v>Vigente</v>
      </c>
      <c r="O2676" s="2" t="str">
        <f aca="false">INDEX(Locais!$B$2:$B$13,MATCH(H2676,Locais!$A$2:$A$13,0))</f>
        <v>Regional - Recife</v>
      </c>
      <c r="P2676" s="2" t="str">
        <f aca="false">INDEX(Locais!$C$2:$C$13,MATCH(H2676,Locais!$A$2:$A$13,0))</f>
        <v>Nordeste</v>
      </c>
    </row>
    <row r="2677" customFormat="false" ht="15" hidden="false" customHeight="false" outlineLevel="0" collapsed="false">
      <c r="A2677" s="2" t="s">
        <v>2813</v>
      </c>
      <c r="B2677" s="2" t="s">
        <v>69</v>
      </c>
      <c r="C2677" s="2" t="s">
        <v>96</v>
      </c>
      <c r="D2677" s="2" t="s">
        <v>97</v>
      </c>
      <c r="E2677" s="13" t="n">
        <v>44375</v>
      </c>
      <c r="F2677" s="13" t="n">
        <v>45470</v>
      </c>
      <c r="G2677" s="2" t="s">
        <v>32</v>
      </c>
      <c r="H2677" s="2" t="s">
        <v>139</v>
      </c>
      <c r="I2677" s="2" t="s">
        <v>115</v>
      </c>
      <c r="J2677" s="2" t="s">
        <v>100</v>
      </c>
      <c r="K2677" s="14" t="n">
        <v>10619.28</v>
      </c>
      <c r="L2677" s="2" t="n">
        <f aca="false">IF(E2677="","",ROUND((Indicadores!$B$4-E2677)/365.25,1))</f>
        <v>5.3</v>
      </c>
      <c r="M2677" s="2" t="str">
        <f aca="false">IF(E2677="","Virtual",IF(L2677&gt;=Indicadores!$B$6,"Fim de Vida",IF(L2677&gt;=Indicadores!$B$5,"Envelhecendo","Atual")))</f>
        <v>Fim de Vida</v>
      </c>
      <c r="N2677" s="2" t="str">
        <f aca="false">IF(F2677="","N/A",IF(F2677&lt;Indicadores!$B$4,"Vencida","Vigente"))</f>
        <v>Vencida</v>
      </c>
      <c r="O2677" s="2" t="str">
        <f aca="false">INDEX(Locais!$B$2:$B$13,MATCH(H2677,Locais!$A$2:$A$13,0))</f>
        <v>Regional - Rio de Janeiro</v>
      </c>
      <c r="P2677" s="2" t="str">
        <f aca="false">INDEX(Locais!$C$2:$C$13,MATCH(H2677,Locais!$A$2:$A$13,0))</f>
        <v>Sudeste</v>
      </c>
    </row>
    <row r="2678" customFormat="false" ht="15" hidden="false" customHeight="false" outlineLevel="0" collapsed="false">
      <c r="A2678" s="2" t="s">
        <v>2814</v>
      </c>
      <c r="B2678" s="2" t="s">
        <v>68</v>
      </c>
      <c r="C2678" s="2" t="s">
        <v>96</v>
      </c>
      <c r="D2678" s="2" t="s">
        <v>132</v>
      </c>
      <c r="E2678" s="13" t="n">
        <v>44799</v>
      </c>
      <c r="F2678" s="13" t="n">
        <v>45894</v>
      </c>
      <c r="G2678" s="2" t="s">
        <v>32</v>
      </c>
      <c r="H2678" s="2" t="s">
        <v>98</v>
      </c>
      <c r="I2678" s="2" t="s">
        <v>115</v>
      </c>
      <c r="J2678" s="2" t="s">
        <v>100</v>
      </c>
      <c r="K2678" s="14" t="n">
        <v>6158.44</v>
      </c>
      <c r="L2678" s="2" t="n">
        <f aca="false">IF(E2678="","",ROUND((Indicadores!$B$4-E2678)/365.25,1))</f>
        <v>4.1</v>
      </c>
      <c r="M2678" s="2" t="str">
        <f aca="false">IF(E2678="","Virtual",IF(L2678&gt;=Indicadores!$B$6,"Fim de Vida",IF(L2678&gt;=Indicadores!$B$5,"Envelhecendo","Atual")))</f>
        <v>Envelhecendo</v>
      </c>
      <c r="N2678" s="2" t="str">
        <f aca="false">IF(F2678="","N/A",IF(F2678&lt;Indicadores!$B$4,"Vencida","Vigente"))</f>
        <v>Vencida</v>
      </c>
      <c r="O2678" s="2" t="str">
        <f aca="false">INDEX(Locais!$B$2:$B$13,MATCH(H2678,Locais!$A$2:$A$13,0))</f>
        <v>Sede - Brasília</v>
      </c>
      <c r="P2678" s="2" t="str">
        <f aca="false">INDEX(Locais!$C$2:$C$13,MATCH(H2678,Locais!$A$2:$A$13,0))</f>
        <v>Centro-Oeste</v>
      </c>
    </row>
    <row r="2679" customFormat="false" ht="15" hidden="false" customHeight="false" outlineLevel="0" collapsed="false">
      <c r="A2679" s="2" t="s">
        <v>2815</v>
      </c>
      <c r="B2679" s="2" t="s">
        <v>71</v>
      </c>
      <c r="C2679" s="2" t="s">
        <v>126</v>
      </c>
      <c r="D2679" s="2" t="s">
        <v>157</v>
      </c>
      <c r="E2679" s="13" t="n">
        <v>44440</v>
      </c>
      <c r="F2679" s="13" t="n">
        <v>45535</v>
      </c>
      <c r="G2679" s="2" t="s">
        <v>32</v>
      </c>
      <c r="H2679" s="2" t="s">
        <v>128</v>
      </c>
      <c r="I2679" s="2" t="s">
        <v>142</v>
      </c>
      <c r="J2679" s="2" t="s">
        <v>100</v>
      </c>
      <c r="K2679" s="14" t="n">
        <v>2359.18</v>
      </c>
      <c r="L2679" s="2" t="n">
        <f aca="false">IF(E2679="","",ROUND((Indicadores!$B$4-E2679)/365.25,1))</f>
        <v>5.1</v>
      </c>
      <c r="M2679" s="2" t="str">
        <f aca="false">IF(E2679="","Virtual",IF(L2679&gt;=Indicadores!$B$6,"Fim de Vida",IF(L2679&gt;=Indicadores!$B$5,"Envelhecendo","Atual")))</f>
        <v>Fim de Vida</v>
      </c>
      <c r="N2679" s="2" t="str">
        <f aca="false">IF(F2679="","N/A",IF(F2679&lt;Indicadores!$B$4,"Vencida","Vigente"))</f>
        <v>Vencida</v>
      </c>
      <c r="O2679" s="2" t="str">
        <f aca="false">INDEX(Locais!$B$2:$B$13,MATCH(H2679,Locais!$A$2:$A$13,0))</f>
        <v>Regional - Recife</v>
      </c>
      <c r="P2679" s="2" t="str">
        <f aca="false">INDEX(Locais!$C$2:$C$13,MATCH(H2679,Locais!$A$2:$A$13,0))</f>
        <v>Nordeste</v>
      </c>
    </row>
    <row r="2680" customFormat="false" ht="15" hidden="false" customHeight="false" outlineLevel="0" collapsed="false">
      <c r="A2680" s="2" t="s">
        <v>2816</v>
      </c>
      <c r="B2680" s="2" t="s">
        <v>69</v>
      </c>
      <c r="C2680" s="2" t="s">
        <v>96</v>
      </c>
      <c r="D2680" s="2" t="s">
        <v>117</v>
      </c>
      <c r="E2680" s="13" t="n">
        <v>45118</v>
      </c>
      <c r="F2680" s="13" t="n">
        <v>46213</v>
      </c>
      <c r="G2680" s="2" t="s">
        <v>32</v>
      </c>
      <c r="H2680" s="2" t="s">
        <v>119</v>
      </c>
      <c r="I2680" s="2" t="s">
        <v>136</v>
      </c>
      <c r="J2680" s="2" t="s">
        <v>100</v>
      </c>
      <c r="K2680" s="14" t="n">
        <v>8584.86</v>
      </c>
      <c r="L2680" s="2" t="n">
        <f aca="false">IF(E2680="","",ROUND((Indicadores!$B$4-E2680)/365.25,1))</f>
        <v>3.3</v>
      </c>
      <c r="M2680" s="2" t="str">
        <f aca="false">IF(E2680="","Virtual",IF(L2680&gt;=Indicadores!$B$6,"Fim de Vida",IF(L2680&gt;=Indicadores!$B$5,"Envelhecendo","Atual")))</f>
        <v>Envelhecendo</v>
      </c>
      <c r="N2680" s="2" t="str">
        <f aca="false">IF(F2680="","N/A",IF(F2680&lt;Indicadores!$B$4,"Vencida","Vigente"))</f>
        <v>Vencida</v>
      </c>
      <c r="O2680" s="2" t="str">
        <f aca="false">INDEX(Locais!$B$2:$B$13,MATCH(H2680,Locais!$A$2:$A$13,0))</f>
        <v>Regional - São Paulo</v>
      </c>
      <c r="P2680" s="2" t="str">
        <f aca="false">INDEX(Locais!$C$2:$C$13,MATCH(H2680,Locais!$A$2:$A$13,0))</f>
        <v>Sudeste</v>
      </c>
    </row>
    <row r="2681" customFormat="false" ht="15" hidden="false" customHeight="false" outlineLevel="0" collapsed="false">
      <c r="A2681" s="2" t="s">
        <v>2817</v>
      </c>
      <c r="B2681" s="2" t="s">
        <v>69</v>
      </c>
      <c r="C2681" s="2" t="s">
        <v>96</v>
      </c>
      <c r="D2681" s="2" t="s">
        <v>117</v>
      </c>
      <c r="E2681" s="13" t="n">
        <v>45544</v>
      </c>
      <c r="F2681" s="13" t="n">
        <v>46639</v>
      </c>
      <c r="G2681" s="2" t="s">
        <v>118</v>
      </c>
      <c r="H2681" s="2" t="s">
        <v>98</v>
      </c>
      <c r="I2681" s="2" t="s">
        <v>133</v>
      </c>
      <c r="J2681" s="2" t="s">
        <v>100</v>
      </c>
      <c r="K2681" s="14" t="n">
        <v>9345.48</v>
      </c>
      <c r="L2681" s="2" t="n">
        <f aca="false">IF(E2681="","",ROUND((Indicadores!$B$4-E2681)/365.25,1))</f>
        <v>2.1</v>
      </c>
      <c r="M2681" s="2" t="str">
        <f aca="false">IF(E2681="","Virtual",IF(L2681&gt;=Indicadores!$B$6,"Fim de Vida",IF(L2681&gt;=Indicadores!$B$5,"Envelhecendo","Atual")))</f>
        <v>Atual</v>
      </c>
      <c r="N2681" s="2" t="str">
        <f aca="false">IF(F2681="","N/A",IF(F2681&lt;Indicadores!$B$4,"Vencida","Vigente"))</f>
        <v>Vigente</v>
      </c>
      <c r="O2681" s="2" t="str">
        <f aca="false">INDEX(Locais!$B$2:$B$13,MATCH(H2681,Locais!$A$2:$A$13,0))</f>
        <v>Sede - Brasília</v>
      </c>
      <c r="P2681" s="2" t="str">
        <f aca="false">INDEX(Locais!$C$2:$C$13,MATCH(H2681,Locais!$A$2:$A$13,0))</f>
        <v>Centro-Oeste</v>
      </c>
    </row>
    <row r="2682" customFormat="false" ht="15" hidden="false" customHeight="false" outlineLevel="0" collapsed="false">
      <c r="A2682" s="2" t="s">
        <v>2818</v>
      </c>
      <c r="B2682" s="2" t="s">
        <v>69</v>
      </c>
      <c r="C2682" s="2" t="s">
        <v>96</v>
      </c>
      <c r="D2682" s="2" t="s">
        <v>97</v>
      </c>
      <c r="E2682" s="13" t="n">
        <v>44440</v>
      </c>
      <c r="F2682" s="13" t="n">
        <v>45535</v>
      </c>
      <c r="G2682" s="2" t="s">
        <v>34</v>
      </c>
      <c r="H2682" s="2" t="s">
        <v>98</v>
      </c>
      <c r="I2682" s="2" t="s">
        <v>115</v>
      </c>
      <c r="J2682" s="2" t="s">
        <v>100</v>
      </c>
      <c r="K2682" s="14" t="n">
        <v>7180.33</v>
      </c>
      <c r="L2682" s="2" t="n">
        <f aca="false">IF(E2682="","",ROUND((Indicadores!$B$4-E2682)/365.25,1))</f>
        <v>5.1</v>
      </c>
      <c r="M2682" s="2" t="str">
        <f aca="false">IF(E2682="","Virtual",IF(L2682&gt;=Indicadores!$B$6,"Fim de Vida",IF(L2682&gt;=Indicadores!$B$5,"Envelhecendo","Atual")))</f>
        <v>Fim de Vida</v>
      </c>
      <c r="N2682" s="2" t="str">
        <f aca="false">IF(F2682="","N/A",IF(F2682&lt;Indicadores!$B$4,"Vencida","Vigente"))</f>
        <v>Vencida</v>
      </c>
      <c r="O2682" s="2" t="str">
        <f aca="false">INDEX(Locais!$B$2:$B$13,MATCH(H2682,Locais!$A$2:$A$13,0))</f>
        <v>Sede - Brasília</v>
      </c>
      <c r="P2682" s="2" t="str">
        <f aca="false">INDEX(Locais!$C$2:$C$13,MATCH(H2682,Locais!$A$2:$A$13,0))</f>
        <v>Centro-Oeste</v>
      </c>
    </row>
    <row r="2683" customFormat="false" ht="15" hidden="false" customHeight="false" outlineLevel="0" collapsed="false">
      <c r="A2683" s="2" t="s">
        <v>2819</v>
      </c>
      <c r="B2683" s="2" t="s">
        <v>68</v>
      </c>
      <c r="C2683" s="2" t="s">
        <v>96</v>
      </c>
      <c r="D2683" s="2" t="s">
        <v>132</v>
      </c>
      <c r="E2683" s="13" t="n">
        <v>45276</v>
      </c>
      <c r="F2683" s="13" t="n">
        <v>46371</v>
      </c>
      <c r="G2683" s="2" t="s">
        <v>151</v>
      </c>
      <c r="H2683" s="2" t="s">
        <v>141</v>
      </c>
      <c r="I2683" s="2" t="s">
        <v>133</v>
      </c>
      <c r="J2683" s="2" t="s">
        <v>137</v>
      </c>
      <c r="K2683" s="14" t="n">
        <v>5247.34</v>
      </c>
      <c r="L2683" s="2" t="n">
        <f aca="false">IF(E2683="","",ROUND((Indicadores!$B$4-E2683)/365.25,1))</f>
        <v>2.8</v>
      </c>
      <c r="M2683" s="2" t="str">
        <f aca="false">IF(E2683="","Virtual",IF(L2683&gt;=Indicadores!$B$6,"Fim de Vida",IF(L2683&gt;=Indicadores!$B$5,"Envelhecendo","Atual")))</f>
        <v>Atual</v>
      </c>
      <c r="N2683" s="2" t="str">
        <f aca="false">IF(F2683="","N/A",IF(F2683&lt;Indicadores!$B$4,"Vencida","Vigente"))</f>
        <v>Vigente</v>
      </c>
      <c r="O2683" s="2" t="str">
        <f aca="false">INDEX(Locais!$B$2:$B$13,MATCH(H2683,Locais!$A$2:$A$13,0))</f>
        <v>Regional - Curitiba</v>
      </c>
      <c r="P2683" s="2" t="str">
        <f aca="false">INDEX(Locais!$C$2:$C$13,MATCH(H2683,Locais!$A$2:$A$13,0))</f>
        <v>Sul</v>
      </c>
    </row>
    <row r="2684" customFormat="false" ht="15" hidden="false" customHeight="false" outlineLevel="0" collapsed="false">
      <c r="A2684" s="2" t="s">
        <v>2820</v>
      </c>
      <c r="B2684" s="2" t="s">
        <v>68</v>
      </c>
      <c r="C2684" s="2" t="s">
        <v>96</v>
      </c>
      <c r="D2684" s="2" t="s">
        <v>107</v>
      </c>
      <c r="E2684" s="13" t="n">
        <v>44905</v>
      </c>
      <c r="F2684" s="13" t="n">
        <v>46000</v>
      </c>
      <c r="G2684" s="2" t="s">
        <v>32</v>
      </c>
      <c r="H2684" s="2" t="s">
        <v>98</v>
      </c>
      <c r="I2684" s="2" t="s">
        <v>136</v>
      </c>
      <c r="J2684" s="2" t="s">
        <v>100</v>
      </c>
      <c r="K2684" s="14" t="n">
        <v>4867.61</v>
      </c>
      <c r="L2684" s="2" t="n">
        <f aca="false">IF(E2684="","",ROUND((Indicadores!$B$4-E2684)/365.25,1))</f>
        <v>3.9</v>
      </c>
      <c r="M2684" s="2" t="str">
        <f aca="false">IF(E2684="","Virtual",IF(L2684&gt;=Indicadores!$B$6,"Fim de Vida",IF(L2684&gt;=Indicadores!$B$5,"Envelhecendo","Atual")))</f>
        <v>Envelhecendo</v>
      </c>
      <c r="N2684" s="2" t="str">
        <f aca="false">IF(F2684="","N/A",IF(F2684&lt;Indicadores!$B$4,"Vencida","Vigente"))</f>
        <v>Vencida</v>
      </c>
      <c r="O2684" s="2" t="str">
        <f aca="false">INDEX(Locais!$B$2:$B$13,MATCH(H2684,Locais!$A$2:$A$13,0))</f>
        <v>Sede - Brasília</v>
      </c>
      <c r="P2684" s="2" t="str">
        <f aca="false">INDEX(Locais!$C$2:$C$13,MATCH(H2684,Locais!$A$2:$A$13,0))</f>
        <v>Centro-Oeste</v>
      </c>
    </row>
    <row r="2685" customFormat="false" ht="15" hidden="false" customHeight="false" outlineLevel="0" collapsed="false">
      <c r="A2685" s="2" t="s">
        <v>2821</v>
      </c>
      <c r="B2685" s="2" t="s">
        <v>69</v>
      </c>
      <c r="C2685" s="2" t="s">
        <v>126</v>
      </c>
      <c r="D2685" s="2" t="s">
        <v>169</v>
      </c>
      <c r="E2685" s="13" t="n">
        <v>44770</v>
      </c>
      <c r="F2685" s="13" t="n">
        <v>45865</v>
      </c>
      <c r="G2685" s="2" t="s">
        <v>32</v>
      </c>
      <c r="H2685" s="2" t="s">
        <v>119</v>
      </c>
      <c r="I2685" s="2" t="s">
        <v>109</v>
      </c>
      <c r="J2685" s="2" t="s">
        <v>100</v>
      </c>
      <c r="K2685" s="14" t="n">
        <v>9800.06</v>
      </c>
      <c r="L2685" s="2" t="n">
        <f aca="false">IF(E2685="","",ROUND((Indicadores!$B$4-E2685)/365.25,1))</f>
        <v>4.2</v>
      </c>
      <c r="M2685" s="2" t="str">
        <f aca="false">IF(E2685="","Virtual",IF(L2685&gt;=Indicadores!$B$6,"Fim de Vida",IF(L2685&gt;=Indicadores!$B$5,"Envelhecendo","Atual")))</f>
        <v>Envelhecendo</v>
      </c>
      <c r="N2685" s="2" t="str">
        <f aca="false">IF(F2685="","N/A",IF(F2685&lt;Indicadores!$B$4,"Vencida","Vigente"))</f>
        <v>Vencida</v>
      </c>
      <c r="O2685" s="2" t="str">
        <f aca="false">INDEX(Locais!$B$2:$B$13,MATCH(H2685,Locais!$A$2:$A$13,0))</f>
        <v>Regional - São Paulo</v>
      </c>
      <c r="P2685" s="2" t="str">
        <f aca="false">INDEX(Locais!$C$2:$C$13,MATCH(H2685,Locais!$A$2:$A$13,0))</f>
        <v>Sudeste</v>
      </c>
    </row>
    <row r="2686" customFormat="false" ht="15" hidden="false" customHeight="false" outlineLevel="0" collapsed="false">
      <c r="A2686" s="2" t="s">
        <v>2822</v>
      </c>
      <c r="B2686" s="2" t="s">
        <v>68</v>
      </c>
      <c r="C2686" s="2" t="s">
        <v>96</v>
      </c>
      <c r="D2686" s="2" t="s">
        <v>132</v>
      </c>
      <c r="E2686" s="13" t="n">
        <v>44959</v>
      </c>
      <c r="F2686" s="13" t="n">
        <v>46054</v>
      </c>
      <c r="G2686" s="2" t="s">
        <v>118</v>
      </c>
      <c r="H2686" s="2" t="s">
        <v>119</v>
      </c>
      <c r="I2686" s="2" t="s">
        <v>111</v>
      </c>
      <c r="J2686" s="2" t="s">
        <v>100</v>
      </c>
      <c r="K2686" s="14" t="n">
        <v>5658.73</v>
      </c>
      <c r="L2686" s="2" t="n">
        <f aca="false">IF(E2686="","",ROUND((Indicadores!$B$4-E2686)/365.25,1))</f>
        <v>3.7</v>
      </c>
      <c r="M2686" s="2" t="str">
        <f aca="false">IF(E2686="","Virtual",IF(L2686&gt;=Indicadores!$B$6,"Fim de Vida",IF(L2686&gt;=Indicadores!$B$5,"Envelhecendo","Atual")))</f>
        <v>Envelhecendo</v>
      </c>
      <c r="N2686" s="2" t="str">
        <f aca="false">IF(F2686="","N/A",IF(F2686&lt;Indicadores!$B$4,"Vencida","Vigente"))</f>
        <v>Vencida</v>
      </c>
      <c r="O2686" s="2" t="str">
        <f aca="false">INDEX(Locais!$B$2:$B$13,MATCH(H2686,Locais!$A$2:$A$13,0))</f>
        <v>Regional - São Paulo</v>
      </c>
      <c r="P2686" s="2" t="str">
        <f aca="false">INDEX(Locais!$C$2:$C$13,MATCH(H2686,Locais!$A$2:$A$13,0))</f>
        <v>Sudeste</v>
      </c>
    </row>
    <row r="2687" customFormat="false" ht="15" hidden="false" customHeight="false" outlineLevel="0" collapsed="false">
      <c r="A2687" s="2" t="s">
        <v>2823</v>
      </c>
      <c r="B2687" s="2" t="s">
        <v>70</v>
      </c>
      <c r="C2687" s="2" t="s">
        <v>96</v>
      </c>
      <c r="D2687" s="2" t="s">
        <v>122</v>
      </c>
      <c r="E2687" s="13" t="n">
        <v>44213</v>
      </c>
      <c r="F2687" s="13" t="n">
        <v>46038</v>
      </c>
      <c r="G2687" s="2" t="s">
        <v>32</v>
      </c>
      <c r="H2687" s="2" t="s">
        <v>165</v>
      </c>
      <c r="I2687" s="2" t="s">
        <v>133</v>
      </c>
      <c r="J2687" s="2" t="s">
        <v>100</v>
      </c>
      <c r="K2687" s="14" t="n">
        <v>15093.73</v>
      </c>
      <c r="L2687" s="2" t="n">
        <f aca="false">IF(E2687="","",ROUND((Indicadores!$B$4-E2687)/365.25,1))</f>
        <v>5.7</v>
      </c>
      <c r="M2687" s="2" t="str">
        <f aca="false">IF(E2687="","Virtual",IF(L2687&gt;=Indicadores!$B$6,"Fim de Vida",IF(L2687&gt;=Indicadores!$B$5,"Envelhecendo","Atual")))</f>
        <v>Fim de Vida</v>
      </c>
      <c r="N2687" s="2" t="str">
        <f aca="false">IF(F2687="","N/A",IF(F2687&lt;Indicadores!$B$4,"Vencida","Vigente"))</f>
        <v>Vencida</v>
      </c>
      <c r="O2687" s="2" t="str">
        <f aca="false">INDEX(Locais!$B$2:$B$13,MATCH(H2687,Locais!$A$2:$A$13,0))</f>
        <v>Regional - Salvador</v>
      </c>
      <c r="P2687" s="2" t="str">
        <f aca="false">INDEX(Locais!$C$2:$C$13,MATCH(H2687,Locais!$A$2:$A$13,0))</f>
        <v>Nordeste</v>
      </c>
    </row>
    <row r="2688" customFormat="false" ht="15" hidden="false" customHeight="false" outlineLevel="0" collapsed="false">
      <c r="A2688" s="2" t="s">
        <v>2824</v>
      </c>
      <c r="B2688" s="2" t="s">
        <v>69</v>
      </c>
      <c r="C2688" s="2" t="s">
        <v>96</v>
      </c>
      <c r="D2688" s="2" t="s">
        <v>117</v>
      </c>
      <c r="E2688" s="13" t="n">
        <v>43628</v>
      </c>
      <c r="F2688" s="13" t="n">
        <v>44723</v>
      </c>
      <c r="G2688" s="2" t="s">
        <v>32</v>
      </c>
      <c r="H2688" s="2" t="s">
        <v>139</v>
      </c>
      <c r="I2688" s="2" t="s">
        <v>130</v>
      </c>
      <c r="J2688" s="2" t="s">
        <v>100</v>
      </c>
      <c r="K2688" s="14" t="n">
        <v>10073.52</v>
      </c>
      <c r="L2688" s="2" t="n">
        <f aca="false">IF(E2688="","",ROUND((Indicadores!$B$4-E2688)/365.25,1))</f>
        <v>7.4</v>
      </c>
      <c r="M2688" s="2" t="str">
        <f aca="false">IF(E2688="","Virtual",IF(L2688&gt;=Indicadores!$B$6,"Fim de Vida",IF(L2688&gt;=Indicadores!$B$5,"Envelhecendo","Atual")))</f>
        <v>Fim de Vida</v>
      </c>
      <c r="N2688" s="2" t="str">
        <f aca="false">IF(F2688="","N/A",IF(F2688&lt;Indicadores!$B$4,"Vencida","Vigente"))</f>
        <v>Vencida</v>
      </c>
      <c r="O2688" s="2" t="str">
        <f aca="false">INDEX(Locais!$B$2:$B$13,MATCH(H2688,Locais!$A$2:$A$13,0))</f>
        <v>Regional - Rio de Janeiro</v>
      </c>
      <c r="P2688" s="2" t="str">
        <f aca="false">INDEX(Locais!$C$2:$C$13,MATCH(H2688,Locais!$A$2:$A$13,0))</f>
        <v>Sudeste</v>
      </c>
    </row>
    <row r="2689" customFormat="false" ht="15" hidden="false" customHeight="false" outlineLevel="0" collapsed="false">
      <c r="A2689" s="2" t="s">
        <v>2825</v>
      </c>
      <c r="B2689" s="2" t="s">
        <v>68</v>
      </c>
      <c r="C2689" s="2" t="s">
        <v>126</v>
      </c>
      <c r="D2689" s="2" t="s">
        <v>127</v>
      </c>
      <c r="E2689" s="13" t="n">
        <v>44521</v>
      </c>
      <c r="F2689" s="13" t="n">
        <v>45616</v>
      </c>
      <c r="G2689" s="2" t="s">
        <v>32</v>
      </c>
      <c r="H2689" s="2" t="s">
        <v>104</v>
      </c>
      <c r="I2689" s="2" t="s">
        <v>111</v>
      </c>
      <c r="J2689" s="2" t="s">
        <v>100</v>
      </c>
      <c r="K2689" s="14" t="n">
        <v>4525.7</v>
      </c>
      <c r="L2689" s="2" t="n">
        <f aca="false">IF(E2689="","",ROUND((Indicadores!$B$4-E2689)/365.25,1))</f>
        <v>4.9</v>
      </c>
      <c r="M2689" s="2" t="str">
        <f aca="false">IF(E2689="","Virtual",IF(L2689&gt;=Indicadores!$B$6,"Fim de Vida",IF(L2689&gt;=Indicadores!$B$5,"Envelhecendo","Atual")))</f>
        <v>Envelhecendo</v>
      </c>
      <c r="N2689" s="2" t="str">
        <f aca="false">IF(F2689="","N/A",IF(F2689&lt;Indicadores!$B$4,"Vencida","Vigente"))</f>
        <v>Vencida</v>
      </c>
      <c r="O2689" s="2" t="str">
        <f aca="false">INDEX(Locais!$B$2:$B$13,MATCH(H2689,Locais!$A$2:$A$13,0))</f>
        <v>Regional - Fortaleza</v>
      </c>
      <c r="P2689" s="2" t="str">
        <f aca="false">INDEX(Locais!$C$2:$C$13,MATCH(H2689,Locais!$A$2:$A$13,0))</f>
        <v>Nordeste</v>
      </c>
    </row>
    <row r="2690" customFormat="false" ht="15" hidden="false" customHeight="false" outlineLevel="0" collapsed="false">
      <c r="A2690" s="2" t="s">
        <v>2826</v>
      </c>
      <c r="B2690" s="2" t="s">
        <v>69</v>
      </c>
      <c r="C2690" s="2" t="s">
        <v>96</v>
      </c>
      <c r="D2690" s="2" t="s">
        <v>97</v>
      </c>
      <c r="E2690" s="13" t="n">
        <v>45167</v>
      </c>
      <c r="F2690" s="13" t="n">
        <v>46262</v>
      </c>
      <c r="G2690" s="2" t="s">
        <v>32</v>
      </c>
      <c r="H2690" s="2" t="s">
        <v>141</v>
      </c>
      <c r="I2690" s="2" t="s">
        <v>142</v>
      </c>
      <c r="J2690" s="2" t="s">
        <v>100</v>
      </c>
      <c r="K2690" s="14" t="n">
        <v>10679.99</v>
      </c>
      <c r="L2690" s="2" t="n">
        <f aca="false">IF(E2690="","",ROUND((Indicadores!$B$4-E2690)/365.25,1))</f>
        <v>3.1</v>
      </c>
      <c r="M2690" s="2" t="str">
        <f aca="false">IF(E2690="","Virtual",IF(L2690&gt;=Indicadores!$B$6,"Fim de Vida",IF(L2690&gt;=Indicadores!$B$5,"Envelhecendo","Atual")))</f>
        <v>Envelhecendo</v>
      </c>
      <c r="N2690" s="2" t="str">
        <f aca="false">IF(F2690="","N/A",IF(F2690&lt;Indicadores!$B$4,"Vencida","Vigente"))</f>
        <v>Vencida</v>
      </c>
      <c r="O2690" s="2" t="str">
        <f aca="false">INDEX(Locais!$B$2:$B$13,MATCH(H2690,Locais!$A$2:$A$13,0))</f>
        <v>Regional - Curitiba</v>
      </c>
      <c r="P2690" s="2" t="str">
        <f aca="false">INDEX(Locais!$C$2:$C$13,MATCH(H2690,Locais!$A$2:$A$13,0))</f>
        <v>Sul</v>
      </c>
    </row>
    <row r="2691" customFormat="false" ht="15" hidden="false" customHeight="false" outlineLevel="0" collapsed="false">
      <c r="A2691" s="2" t="s">
        <v>2827</v>
      </c>
      <c r="B2691" s="2" t="s">
        <v>68</v>
      </c>
      <c r="C2691" s="2" t="s">
        <v>102</v>
      </c>
      <c r="D2691" s="2" t="s">
        <v>103</v>
      </c>
      <c r="E2691" s="13" t="n">
        <v>45953</v>
      </c>
      <c r="F2691" s="13" t="n">
        <v>47048</v>
      </c>
      <c r="G2691" s="2" t="s">
        <v>32</v>
      </c>
      <c r="H2691" s="2" t="s">
        <v>139</v>
      </c>
      <c r="I2691" s="2" t="s">
        <v>136</v>
      </c>
      <c r="J2691" s="2" t="s">
        <v>100</v>
      </c>
      <c r="K2691" s="14" t="n">
        <v>5189.2</v>
      </c>
      <c r="L2691" s="2" t="n">
        <f aca="false">IF(E2691="","",ROUND((Indicadores!$B$4-E2691)/365.25,1))</f>
        <v>1</v>
      </c>
      <c r="M2691" s="2" t="str">
        <f aca="false">IF(E2691="","Virtual",IF(L2691&gt;=Indicadores!$B$6,"Fim de Vida",IF(L2691&gt;=Indicadores!$B$5,"Envelhecendo","Atual")))</f>
        <v>Atual</v>
      </c>
      <c r="N2691" s="2" t="str">
        <f aca="false">IF(F2691="","N/A",IF(F2691&lt;Indicadores!$B$4,"Vencida","Vigente"))</f>
        <v>Vigente</v>
      </c>
      <c r="O2691" s="2" t="str">
        <f aca="false">INDEX(Locais!$B$2:$B$13,MATCH(H2691,Locais!$A$2:$A$13,0))</f>
        <v>Regional - Rio de Janeiro</v>
      </c>
      <c r="P2691" s="2" t="str">
        <f aca="false">INDEX(Locais!$C$2:$C$13,MATCH(H2691,Locais!$A$2:$A$13,0))</f>
        <v>Sudeste</v>
      </c>
    </row>
    <row r="2692" customFormat="false" ht="15" hidden="false" customHeight="false" outlineLevel="0" collapsed="false">
      <c r="A2692" s="2" t="s">
        <v>2828</v>
      </c>
      <c r="B2692" s="2" t="s">
        <v>68</v>
      </c>
      <c r="C2692" s="2" t="s">
        <v>102</v>
      </c>
      <c r="D2692" s="2" t="s">
        <v>103</v>
      </c>
      <c r="E2692" s="13" t="n">
        <v>45232</v>
      </c>
      <c r="F2692" s="13" t="n">
        <v>46327</v>
      </c>
      <c r="G2692" s="2" t="s">
        <v>32</v>
      </c>
      <c r="H2692" s="2" t="s">
        <v>98</v>
      </c>
      <c r="I2692" s="2" t="s">
        <v>124</v>
      </c>
      <c r="J2692" s="2" t="s">
        <v>100</v>
      </c>
      <c r="K2692" s="14" t="n">
        <v>4820.24</v>
      </c>
      <c r="L2692" s="2" t="n">
        <f aca="false">IF(E2692="","",ROUND((Indicadores!$B$4-E2692)/365.25,1))</f>
        <v>3</v>
      </c>
      <c r="M2692" s="2" t="str">
        <f aca="false">IF(E2692="","Virtual",IF(L2692&gt;=Indicadores!$B$6,"Fim de Vida",IF(L2692&gt;=Indicadores!$B$5,"Envelhecendo","Atual")))</f>
        <v>Envelhecendo</v>
      </c>
      <c r="N2692" s="2" t="str">
        <f aca="false">IF(F2692="","N/A",IF(F2692&lt;Indicadores!$B$4,"Vencida","Vigente"))</f>
        <v>Vigente</v>
      </c>
      <c r="O2692" s="2" t="str">
        <f aca="false">INDEX(Locais!$B$2:$B$13,MATCH(H2692,Locais!$A$2:$A$13,0))</f>
        <v>Sede - Brasília</v>
      </c>
      <c r="P2692" s="2" t="str">
        <f aca="false">INDEX(Locais!$C$2:$C$13,MATCH(H2692,Locais!$A$2:$A$13,0))</f>
        <v>Centro-Oeste</v>
      </c>
    </row>
    <row r="2693" customFormat="false" ht="15" hidden="false" customHeight="false" outlineLevel="0" collapsed="false">
      <c r="A2693" s="2" t="s">
        <v>2829</v>
      </c>
      <c r="B2693" s="2" t="s">
        <v>69</v>
      </c>
      <c r="C2693" s="2" t="s">
        <v>96</v>
      </c>
      <c r="D2693" s="2" t="s">
        <v>97</v>
      </c>
      <c r="E2693" s="13" t="n">
        <v>45547</v>
      </c>
      <c r="F2693" s="13" t="n">
        <v>46642</v>
      </c>
      <c r="G2693" s="2" t="s">
        <v>32</v>
      </c>
      <c r="H2693" s="2" t="s">
        <v>98</v>
      </c>
      <c r="I2693" s="2" t="s">
        <v>142</v>
      </c>
      <c r="J2693" s="2" t="s">
        <v>100</v>
      </c>
      <c r="K2693" s="14" t="n">
        <v>10188.61</v>
      </c>
      <c r="L2693" s="2" t="n">
        <f aca="false">IF(E2693="","",ROUND((Indicadores!$B$4-E2693)/365.25,1))</f>
        <v>2.1</v>
      </c>
      <c r="M2693" s="2" t="str">
        <f aca="false">IF(E2693="","Virtual",IF(L2693&gt;=Indicadores!$B$6,"Fim de Vida",IF(L2693&gt;=Indicadores!$B$5,"Envelhecendo","Atual")))</f>
        <v>Atual</v>
      </c>
      <c r="N2693" s="2" t="str">
        <f aca="false">IF(F2693="","N/A",IF(F2693&lt;Indicadores!$B$4,"Vencida","Vigente"))</f>
        <v>Vigente</v>
      </c>
      <c r="O2693" s="2" t="str">
        <f aca="false">INDEX(Locais!$B$2:$B$13,MATCH(H2693,Locais!$A$2:$A$13,0))</f>
        <v>Sede - Brasília</v>
      </c>
      <c r="P2693" s="2" t="str">
        <f aca="false">INDEX(Locais!$C$2:$C$13,MATCH(H2693,Locais!$A$2:$A$13,0))</f>
        <v>Centro-Oeste</v>
      </c>
    </row>
    <row r="2694" customFormat="false" ht="15" hidden="false" customHeight="false" outlineLevel="0" collapsed="false">
      <c r="A2694" s="2" t="s">
        <v>2830</v>
      </c>
      <c r="B2694" s="2" t="s">
        <v>69</v>
      </c>
      <c r="C2694" s="2" t="s">
        <v>96</v>
      </c>
      <c r="D2694" s="2" t="s">
        <v>97</v>
      </c>
      <c r="E2694" s="13" t="n">
        <v>43960</v>
      </c>
      <c r="F2694" s="13" t="n">
        <v>45055</v>
      </c>
      <c r="G2694" s="2" t="s">
        <v>32</v>
      </c>
      <c r="H2694" s="2" t="s">
        <v>139</v>
      </c>
      <c r="I2694" s="2" t="s">
        <v>130</v>
      </c>
      <c r="J2694" s="2" t="s">
        <v>100</v>
      </c>
      <c r="K2694" s="14" t="n">
        <v>9719.01</v>
      </c>
      <c r="L2694" s="2" t="n">
        <f aca="false">IF(E2694="","",ROUND((Indicadores!$B$4-E2694)/365.25,1))</f>
        <v>6.4</v>
      </c>
      <c r="M2694" s="2" t="str">
        <f aca="false">IF(E2694="","Virtual",IF(L2694&gt;=Indicadores!$B$6,"Fim de Vida",IF(L2694&gt;=Indicadores!$B$5,"Envelhecendo","Atual")))</f>
        <v>Fim de Vida</v>
      </c>
      <c r="N2694" s="2" t="str">
        <f aca="false">IF(F2694="","N/A",IF(F2694&lt;Indicadores!$B$4,"Vencida","Vigente"))</f>
        <v>Vencida</v>
      </c>
      <c r="O2694" s="2" t="str">
        <f aca="false">INDEX(Locais!$B$2:$B$13,MATCH(H2694,Locais!$A$2:$A$13,0))</f>
        <v>Regional - Rio de Janeiro</v>
      </c>
      <c r="P2694" s="2" t="str">
        <f aca="false">INDEX(Locais!$C$2:$C$13,MATCH(H2694,Locais!$A$2:$A$13,0))</f>
        <v>Sudeste</v>
      </c>
    </row>
    <row r="2695" customFormat="false" ht="15" hidden="false" customHeight="false" outlineLevel="0" collapsed="false">
      <c r="A2695" s="2" t="s">
        <v>2831</v>
      </c>
      <c r="B2695" s="2" t="s">
        <v>68</v>
      </c>
      <c r="C2695" s="2" t="s">
        <v>102</v>
      </c>
      <c r="D2695" s="2" t="s">
        <v>103</v>
      </c>
      <c r="E2695" s="13" t="n">
        <v>43216</v>
      </c>
      <c r="F2695" s="13" t="n">
        <v>44311</v>
      </c>
      <c r="G2695" s="2" t="s">
        <v>118</v>
      </c>
      <c r="H2695" s="2" t="s">
        <v>139</v>
      </c>
      <c r="I2695" s="2" t="s">
        <v>99</v>
      </c>
      <c r="J2695" s="2" t="s">
        <v>100</v>
      </c>
      <c r="K2695" s="14" t="n">
        <v>4992.15</v>
      </c>
      <c r="L2695" s="2" t="n">
        <f aca="false">IF(E2695="","",ROUND((Indicadores!$B$4-E2695)/365.25,1))</f>
        <v>8.5</v>
      </c>
      <c r="M2695" s="2" t="str">
        <f aca="false">IF(E2695="","Virtual",IF(L2695&gt;=Indicadores!$B$6,"Fim de Vida",IF(L2695&gt;=Indicadores!$B$5,"Envelhecendo","Atual")))</f>
        <v>Fim de Vida</v>
      </c>
      <c r="N2695" s="2" t="str">
        <f aca="false">IF(F2695="","N/A",IF(F2695&lt;Indicadores!$B$4,"Vencida","Vigente"))</f>
        <v>Vencida</v>
      </c>
      <c r="O2695" s="2" t="str">
        <f aca="false">INDEX(Locais!$B$2:$B$13,MATCH(H2695,Locais!$A$2:$A$13,0))</f>
        <v>Regional - Rio de Janeiro</v>
      </c>
      <c r="P2695" s="2" t="str">
        <f aca="false">INDEX(Locais!$C$2:$C$13,MATCH(H2695,Locais!$A$2:$A$13,0))</f>
        <v>Sudeste</v>
      </c>
    </row>
    <row r="2696" customFormat="false" ht="15" hidden="false" customHeight="false" outlineLevel="0" collapsed="false">
      <c r="A2696" s="2" t="s">
        <v>2832</v>
      </c>
      <c r="B2696" s="2" t="s">
        <v>69</v>
      </c>
      <c r="C2696" s="2" t="s">
        <v>96</v>
      </c>
      <c r="D2696" s="2" t="s">
        <v>117</v>
      </c>
      <c r="E2696" s="13" t="n">
        <v>44117</v>
      </c>
      <c r="F2696" s="13" t="n">
        <v>45212</v>
      </c>
      <c r="G2696" s="2" t="s">
        <v>32</v>
      </c>
      <c r="H2696" s="2" t="s">
        <v>108</v>
      </c>
      <c r="I2696" s="2" t="s">
        <v>142</v>
      </c>
      <c r="J2696" s="2" t="s">
        <v>100</v>
      </c>
      <c r="K2696" s="14" t="n">
        <v>10476.02</v>
      </c>
      <c r="L2696" s="2" t="n">
        <f aca="false">IF(E2696="","",ROUND((Indicadores!$B$4-E2696)/365.25,1))</f>
        <v>6</v>
      </c>
      <c r="M2696" s="2" t="str">
        <f aca="false">IF(E2696="","Virtual",IF(L2696&gt;=Indicadores!$B$6,"Fim de Vida",IF(L2696&gt;=Indicadores!$B$5,"Envelhecendo","Atual")))</f>
        <v>Fim de Vida</v>
      </c>
      <c r="N2696" s="2" t="str">
        <f aca="false">IF(F2696="","N/A",IF(F2696&lt;Indicadores!$B$4,"Vencida","Vigente"))</f>
        <v>Vencida</v>
      </c>
      <c r="O2696" s="2" t="str">
        <f aca="false">INDEX(Locais!$B$2:$B$13,MATCH(H2696,Locais!$A$2:$A$13,0))</f>
        <v>Regional - Porto Alegre</v>
      </c>
      <c r="P2696" s="2" t="str">
        <f aca="false">INDEX(Locais!$C$2:$C$13,MATCH(H2696,Locais!$A$2:$A$13,0))</f>
        <v>Sul</v>
      </c>
    </row>
    <row r="2697" customFormat="false" ht="15" hidden="false" customHeight="false" outlineLevel="0" collapsed="false">
      <c r="A2697" s="2" t="s">
        <v>2833</v>
      </c>
      <c r="B2697" s="2" t="s">
        <v>68</v>
      </c>
      <c r="C2697" s="2" t="s">
        <v>102</v>
      </c>
      <c r="D2697" s="2" t="s">
        <v>103</v>
      </c>
      <c r="E2697" s="13" t="n">
        <v>45542</v>
      </c>
      <c r="F2697" s="13" t="n">
        <v>46637</v>
      </c>
      <c r="G2697" s="2" t="s">
        <v>32</v>
      </c>
      <c r="H2697" s="2" t="s">
        <v>114</v>
      </c>
      <c r="I2697" s="2" t="s">
        <v>120</v>
      </c>
      <c r="J2697" s="2" t="s">
        <v>100</v>
      </c>
      <c r="K2697" s="14" t="n">
        <v>4941.34</v>
      </c>
      <c r="L2697" s="2" t="n">
        <f aca="false">IF(E2697="","",ROUND((Indicadores!$B$4-E2697)/365.25,1))</f>
        <v>2.1</v>
      </c>
      <c r="M2697" s="2" t="str">
        <f aca="false">IF(E2697="","Virtual",IF(L2697&gt;=Indicadores!$B$6,"Fim de Vida",IF(L2697&gt;=Indicadores!$B$5,"Envelhecendo","Atual")))</f>
        <v>Atual</v>
      </c>
      <c r="N2697" s="2" t="str">
        <f aca="false">IF(F2697="","N/A",IF(F2697&lt;Indicadores!$B$4,"Vencida","Vigente"))</f>
        <v>Vigente</v>
      </c>
      <c r="O2697" s="2" t="str">
        <f aca="false">INDEX(Locais!$B$2:$B$13,MATCH(H2697,Locais!$A$2:$A$13,0))</f>
        <v>Regional - Belo Horizonte</v>
      </c>
      <c r="P2697" s="2" t="str">
        <f aca="false">INDEX(Locais!$C$2:$C$13,MATCH(H2697,Locais!$A$2:$A$13,0))</f>
        <v>Sudeste</v>
      </c>
    </row>
    <row r="2698" customFormat="false" ht="15" hidden="false" customHeight="false" outlineLevel="0" collapsed="false">
      <c r="A2698" s="2" t="s">
        <v>2834</v>
      </c>
      <c r="B2698" s="2" t="s">
        <v>69</v>
      </c>
      <c r="C2698" s="2" t="s">
        <v>102</v>
      </c>
      <c r="D2698" s="2" t="s">
        <v>113</v>
      </c>
      <c r="E2698" s="13" t="n">
        <v>43633</v>
      </c>
      <c r="F2698" s="13" t="n">
        <v>44728</v>
      </c>
      <c r="G2698" s="2" t="s">
        <v>32</v>
      </c>
      <c r="H2698" s="2" t="s">
        <v>119</v>
      </c>
      <c r="I2698" s="2" t="s">
        <v>136</v>
      </c>
      <c r="J2698" s="2" t="s">
        <v>100</v>
      </c>
      <c r="K2698" s="14" t="n">
        <v>7160.17</v>
      </c>
      <c r="L2698" s="2" t="n">
        <f aca="false">IF(E2698="","",ROUND((Indicadores!$B$4-E2698)/365.25,1))</f>
        <v>7.3</v>
      </c>
      <c r="M2698" s="2" t="str">
        <f aca="false">IF(E2698="","Virtual",IF(L2698&gt;=Indicadores!$B$6,"Fim de Vida",IF(L2698&gt;=Indicadores!$B$5,"Envelhecendo","Atual")))</f>
        <v>Fim de Vida</v>
      </c>
      <c r="N2698" s="2" t="str">
        <f aca="false">IF(F2698="","N/A",IF(F2698&lt;Indicadores!$B$4,"Vencida","Vigente"))</f>
        <v>Vencida</v>
      </c>
      <c r="O2698" s="2" t="str">
        <f aca="false">INDEX(Locais!$B$2:$B$13,MATCH(H2698,Locais!$A$2:$A$13,0))</f>
        <v>Regional - São Paulo</v>
      </c>
      <c r="P2698" s="2" t="str">
        <f aca="false">INDEX(Locais!$C$2:$C$13,MATCH(H2698,Locais!$A$2:$A$13,0))</f>
        <v>Sudeste</v>
      </c>
    </row>
    <row r="2699" customFormat="false" ht="15" hidden="false" customHeight="false" outlineLevel="0" collapsed="false">
      <c r="A2699" s="2" t="s">
        <v>2835</v>
      </c>
      <c r="B2699" s="2" t="s">
        <v>69</v>
      </c>
      <c r="C2699" s="2" t="s">
        <v>96</v>
      </c>
      <c r="D2699" s="2" t="s">
        <v>117</v>
      </c>
      <c r="E2699" s="13" t="n">
        <v>44824</v>
      </c>
      <c r="F2699" s="13" t="n">
        <v>45919</v>
      </c>
      <c r="G2699" s="2" t="s">
        <v>36</v>
      </c>
      <c r="H2699" s="2" t="s">
        <v>108</v>
      </c>
      <c r="I2699" s="2" t="s">
        <v>130</v>
      </c>
      <c r="J2699" s="2" t="s">
        <v>100</v>
      </c>
      <c r="K2699" s="14" t="n">
        <v>9258.4</v>
      </c>
      <c r="L2699" s="2" t="n">
        <f aca="false">IF(E2699="","",ROUND((Indicadores!$B$4-E2699)/365.25,1))</f>
        <v>4.1</v>
      </c>
      <c r="M2699" s="2" t="str">
        <f aca="false">IF(E2699="","Virtual",IF(L2699&gt;=Indicadores!$B$6,"Fim de Vida",IF(L2699&gt;=Indicadores!$B$5,"Envelhecendo","Atual")))</f>
        <v>Envelhecendo</v>
      </c>
      <c r="N2699" s="2" t="str">
        <f aca="false">IF(F2699="","N/A",IF(F2699&lt;Indicadores!$B$4,"Vencida","Vigente"))</f>
        <v>Vencida</v>
      </c>
      <c r="O2699" s="2" t="str">
        <f aca="false">INDEX(Locais!$B$2:$B$13,MATCH(H2699,Locais!$A$2:$A$13,0))</f>
        <v>Regional - Porto Alegre</v>
      </c>
      <c r="P2699" s="2" t="str">
        <f aca="false">INDEX(Locais!$C$2:$C$13,MATCH(H2699,Locais!$A$2:$A$13,0))</f>
        <v>Sul</v>
      </c>
    </row>
    <row r="2700" customFormat="false" ht="15" hidden="false" customHeight="false" outlineLevel="0" collapsed="false">
      <c r="A2700" s="2" t="s">
        <v>2836</v>
      </c>
      <c r="B2700" s="2" t="s">
        <v>68</v>
      </c>
      <c r="C2700" s="2" t="s">
        <v>96</v>
      </c>
      <c r="D2700" s="2" t="s">
        <v>107</v>
      </c>
      <c r="E2700" s="13" t="n">
        <v>45651</v>
      </c>
      <c r="F2700" s="13" t="n">
        <v>46746</v>
      </c>
      <c r="G2700" s="2" t="s">
        <v>32</v>
      </c>
      <c r="H2700" s="2" t="s">
        <v>98</v>
      </c>
      <c r="I2700" s="2" t="s">
        <v>120</v>
      </c>
      <c r="J2700" s="2" t="s">
        <v>100</v>
      </c>
      <c r="K2700" s="14" t="n">
        <v>5189.16</v>
      </c>
      <c r="L2700" s="2" t="n">
        <f aca="false">IF(E2700="","",ROUND((Indicadores!$B$4-E2700)/365.25,1))</f>
        <v>1.8</v>
      </c>
      <c r="M2700" s="2" t="str">
        <f aca="false">IF(E2700="","Virtual",IF(L2700&gt;=Indicadores!$B$6,"Fim de Vida",IF(L2700&gt;=Indicadores!$B$5,"Envelhecendo","Atual")))</f>
        <v>Atual</v>
      </c>
      <c r="N2700" s="2" t="str">
        <f aca="false">IF(F2700="","N/A",IF(F2700&lt;Indicadores!$B$4,"Vencida","Vigente"))</f>
        <v>Vigente</v>
      </c>
      <c r="O2700" s="2" t="str">
        <f aca="false">INDEX(Locais!$B$2:$B$13,MATCH(H2700,Locais!$A$2:$A$13,0))</f>
        <v>Sede - Brasília</v>
      </c>
      <c r="P2700" s="2" t="str">
        <f aca="false">INDEX(Locais!$C$2:$C$13,MATCH(H2700,Locais!$A$2:$A$13,0))</f>
        <v>Centro-Oeste</v>
      </c>
    </row>
    <row r="2701" customFormat="false" ht="15" hidden="false" customHeight="false" outlineLevel="0" collapsed="false">
      <c r="A2701" s="2" t="s">
        <v>2837</v>
      </c>
      <c r="B2701" s="2" t="s">
        <v>68</v>
      </c>
      <c r="C2701" s="2" t="s">
        <v>102</v>
      </c>
      <c r="D2701" s="2" t="s">
        <v>103</v>
      </c>
      <c r="E2701" s="13" t="n">
        <v>44647</v>
      </c>
      <c r="F2701" s="13" t="n">
        <v>45742</v>
      </c>
      <c r="G2701" s="2" t="s">
        <v>118</v>
      </c>
      <c r="H2701" s="2" t="s">
        <v>165</v>
      </c>
      <c r="I2701" s="2" t="s">
        <v>130</v>
      </c>
      <c r="J2701" s="2" t="s">
        <v>100</v>
      </c>
      <c r="K2701" s="14" t="n">
        <v>5927.21</v>
      </c>
      <c r="L2701" s="2" t="n">
        <f aca="false">IF(E2701="","",ROUND((Indicadores!$B$4-E2701)/365.25,1))</f>
        <v>4.6</v>
      </c>
      <c r="M2701" s="2" t="str">
        <f aca="false">IF(E2701="","Virtual",IF(L2701&gt;=Indicadores!$B$6,"Fim de Vida",IF(L2701&gt;=Indicadores!$B$5,"Envelhecendo","Atual")))</f>
        <v>Envelhecendo</v>
      </c>
      <c r="N2701" s="2" t="str">
        <f aca="false">IF(F2701="","N/A",IF(F2701&lt;Indicadores!$B$4,"Vencida","Vigente"))</f>
        <v>Vencida</v>
      </c>
      <c r="O2701" s="2" t="str">
        <f aca="false">INDEX(Locais!$B$2:$B$13,MATCH(H2701,Locais!$A$2:$A$13,0))</f>
        <v>Regional - Salvador</v>
      </c>
      <c r="P2701" s="2" t="str">
        <f aca="false">INDEX(Locais!$C$2:$C$13,MATCH(H2701,Locais!$A$2:$A$13,0))</f>
        <v>Nordeste</v>
      </c>
    </row>
    <row r="2702" customFormat="false" ht="15" hidden="false" customHeight="false" outlineLevel="0" collapsed="false">
      <c r="A2702" s="2" t="s">
        <v>2838</v>
      </c>
      <c r="B2702" s="2" t="s">
        <v>68</v>
      </c>
      <c r="C2702" s="2" t="s">
        <v>96</v>
      </c>
      <c r="D2702" s="2" t="s">
        <v>132</v>
      </c>
      <c r="E2702" s="13" t="n">
        <v>44908</v>
      </c>
      <c r="F2702" s="13" t="n">
        <v>46003</v>
      </c>
      <c r="G2702" s="2" t="s">
        <v>34</v>
      </c>
      <c r="H2702" s="2" t="s">
        <v>114</v>
      </c>
      <c r="I2702" s="2" t="s">
        <v>99</v>
      </c>
      <c r="J2702" s="2" t="s">
        <v>100</v>
      </c>
      <c r="K2702" s="14" t="n">
        <v>5640.25</v>
      </c>
      <c r="L2702" s="2" t="n">
        <f aca="false">IF(E2702="","",ROUND((Indicadores!$B$4-E2702)/365.25,1))</f>
        <v>3.8</v>
      </c>
      <c r="M2702" s="2" t="str">
        <f aca="false">IF(E2702="","Virtual",IF(L2702&gt;=Indicadores!$B$6,"Fim de Vida",IF(L2702&gt;=Indicadores!$B$5,"Envelhecendo","Atual")))</f>
        <v>Envelhecendo</v>
      </c>
      <c r="N2702" s="2" t="str">
        <f aca="false">IF(F2702="","N/A",IF(F2702&lt;Indicadores!$B$4,"Vencida","Vigente"))</f>
        <v>Vencida</v>
      </c>
      <c r="O2702" s="2" t="str">
        <f aca="false">INDEX(Locais!$B$2:$B$13,MATCH(H2702,Locais!$A$2:$A$13,0))</f>
        <v>Regional - Belo Horizonte</v>
      </c>
      <c r="P2702" s="2" t="str">
        <f aca="false">INDEX(Locais!$C$2:$C$13,MATCH(H2702,Locais!$A$2:$A$13,0))</f>
        <v>Sudeste</v>
      </c>
    </row>
    <row r="2703" customFormat="false" ht="15" hidden="false" customHeight="false" outlineLevel="0" collapsed="false">
      <c r="A2703" s="2" t="s">
        <v>2839</v>
      </c>
      <c r="B2703" s="2" t="s">
        <v>69</v>
      </c>
      <c r="C2703" s="2" t="s">
        <v>126</v>
      </c>
      <c r="D2703" s="2" t="s">
        <v>169</v>
      </c>
      <c r="E2703" s="13" t="n">
        <v>45701</v>
      </c>
      <c r="F2703" s="13" t="n">
        <v>46796</v>
      </c>
      <c r="G2703" s="2" t="s">
        <v>32</v>
      </c>
      <c r="H2703" s="2" t="s">
        <v>98</v>
      </c>
      <c r="I2703" s="2" t="s">
        <v>109</v>
      </c>
      <c r="J2703" s="2" t="s">
        <v>100</v>
      </c>
      <c r="K2703" s="14" t="n">
        <v>9669.2</v>
      </c>
      <c r="L2703" s="2" t="n">
        <f aca="false">IF(E2703="","",ROUND((Indicadores!$B$4-E2703)/365.25,1))</f>
        <v>1.7</v>
      </c>
      <c r="M2703" s="2" t="str">
        <f aca="false">IF(E2703="","Virtual",IF(L2703&gt;=Indicadores!$B$6,"Fim de Vida",IF(L2703&gt;=Indicadores!$B$5,"Envelhecendo","Atual")))</f>
        <v>Atual</v>
      </c>
      <c r="N2703" s="2" t="str">
        <f aca="false">IF(F2703="","N/A",IF(F2703&lt;Indicadores!$B$4,"Vencida","Vigente"))</f>
        <v>Vigente</v>
      </c>
      <c r="O2703" s="2" t="str">
        <f aca="false">INDEX(Locais!$B$2:$B$13,MATCH(H2703,Locais!$A$2:$A$13,0))</f>
        <v>Sede - Brasília</v>
      </c>
      <c r="P2703" s="2" t="str">
        <f aca="false">INDEX(Locais!$C$2:$C$13,MATCH(H2703,Locais!$A$2:$A$13,0))</f>
        <v>Centro-Oeste</v>
      </c>
    </row>
    <row r="2704" customFormat="false" ht="15" hidden="false" customHeight="false" outlineLevel="0" collapsed="false">
      <c r="A2704" s="2" t="s">
        <v>2840</v>
      </c>
      <c r="B2704" s="2" t="s">
        <v>69</v>
      </c>
      <c r="C2704" s="2" t="s">
        <v>96</v>
      </c>
      <c r="D2704" s="2" t="s">
        <v>97</v>
      </c>
      <c r="E2704" s="13" t="n">
        <v>45535</v>
      </c>
      <c r="F2704" s="13" t="n">
        <v>46630</v>
      </c>
      <c r="G2704" s="2" t="s">
        <v>32</v>
      </c>
      <c r="H2704" s="2" t="s">
        <v>139</v>
      </c>
      <c r="I2704" s="2" t="s">
        <v>109</v>
      </c>
      <c r="J2704" s="2" t="s">
        <v>100</v>
      </c>
      <c r="K2704" s="14" t="n">
        <v>7735.96</v>
      </c>
      <c r="L2704" s="2" t="n">
        <f aca="false">IF(E2704="","",ROUND((Indicadores!$B$4-E2704)/365.25,1))</f>
        <v>2.1</v>
      </c>
      <c r="M2704" s="2" t="str">
        <f aca="false">IF(E2704="","Virtual",IF(L2704&gt;=Indicadores!$B$6,"Fim de Vida",IF(L2704&gt;=Indicadores!$B$5,"Envelhecendo","Atual")))</f>
        <v>Atual</v>
      </c>
      <c r="N2704" s="2" t="str">
        <f aca="false">IF(F2704="","N/A",IF(F2704&lt;Indicadores!$B$4,"Vencida","Vigente"))</f>
        <v>Vigente</v>
      </c>
      <c r="O2704" s="2" t="str">
        <f aca="false">INDEX(Locais!$B$2:$B$13,MATCH(H2704,Locais!$A$2:$A$13,0))</f>
        <v>Regional - Rio de Janeiro</v>
      </c>
      <c r="P2704" s="2" t="str">
        <f aca="false">INDEX(Locais!$C$2:$C$13,MATCH(H2704,Locais!$A$2:$A$13,0))</f>
        <v>Sudeste</v>
      </c>
    </row>
    <row r="2705" customFormat="false" ht="15" hidden="false" customHeight="false" outlineLevel="0" collapsed="false">
      <c r="A2705" s="2" t="s">
        <v>2841</v>
      </c>
      <c r="B2705" s="2" t="s">
        <v>68</v>
      </c>
      <c r="C2705" s="2" t="s">
        <v>102</v>
      </c>
      <c r="D2705" s="2" t="s">
        <v>103</v>
      </c>
      <c r="E2705" s="13" t="n">
        <v>45635</v>
      </c>
      <c r="F2705" s="13" t="n">
        <v>46730</v>
      </c>
      <c r="G2705" s="2" t="s">
        <v>34</v>
      </c>
      <c r="H2705" s="2" t="s">
        <v>119</v>
      </c>
      <c r="I2705" s="2" t="s">
        <v>115</v>
      </c>
      <c r="J2705" s="2" t="s">
        <v>100</v>
      </c>
      <c r="K2705" s="14" t="n">
        <v>5475.7</v>
      </c>
      <c r="L2705" s="2" t="n">
        <f aca="false">IF(E2705="","",ROUND((Indicadores!$B$4-E2705)/365.25,1))</f>
        <v>1.9</v>
      </c>
      <c r="M2705" s="2" t="str">
        <f aca="false">IF(E2705="","Virtual",IF(L2705&gt;=Indicadores!$B$6,"Fim de Vida",IF(L2705&gt;=Indicadores!$B$5,"Envelhecendo","Atual")))</f>
        <v>Atual</v>
      </c>
      <c r="N2705" s="2" t="str">
        <f aca="false">IF(F2705="","N/A",IF(F2705&lt;Indicadores!$B$4,"Vencida","Vigente"))</f>
        <v>Vigente</v>
      </c>
      <c r="O2705" s="2" t="str">
        <f aca="false">INDEX(Locais!$B$2:$B$13,MATCH(H2705,Locais!$A$2:$A$13,0))</f>
        <v>Regional - São Paulo</v>
      </c>
      <c r="P2705" s="2" t="str">
        <f aca="false">INDEX(Locais!$C$2:$C$13,MATCH(H2705,Locais!$A$2:$A$13,0))</f>
        <v>Sudeste</v>
      </c>
    </row>
    <row r="2706" customFormat="false" ht="15" hidden="false" customHeight="false" outlineLevel="0" collapsed="false">
      <c r="A2706" s="2" t="s">
        <v>2842</v>
      </c>
      <c r="B2706" s="2" t="s">
        <v>69</v>
      </c>
      <c r="C2706" s="2" t="s">
        <v>126</v>
      </c>
      <c r="D2706" s="2" t="s">
        <v>169</v>
      </c>
      <c r="E2706" s="13" t="n">
        <v>44478</v>
      </c>
      <c r="F2706" s="13" t="n">
        <v>45573</v>
      </c>
      <c r="G2706" s="2" t="s">
        <v>118</v>
      </c>
      <c r="H2706" s="2" t="s">
        <v>145</v>
      </c>
      <c r="I2706" s="2" t="s">
        <v>111</v>
      </c>
      <c r="J2706" s="2" t="s">
        <v>100</v>
      </c>
      <c r="K2706" s="14" t="n">
        <v>10800.73</v>
      </c>
      <c r="L2706" s="2" t="n">
        <f aca="false">IF(E2706="","",ROUND((Indicadores!$B$4-E2706)/365.25,1))</f>
        <v>5</v>
      </c>
      <c r="M2706" s="2" t="str">
        <f aca="false">IF(E2706="","Virtual",IF(L2706&gt;=Indicadores!$B$6,"Fim de Vida",IF(L2706&gt;=Indicadores!$B$5,"Envelhecendo","Atual")))</f>
        <v>Fim de Vida</v>
      </c>
      <c r="N2706" s="2" t="str">
        <f aca="false">IF(F2706="","N/A",IF(F2706&lt;Indicadores!$B$4,"Vencida","Vigente"))</f>
        <v>Vencida</v>
      </c>
      <c r="O2706" s="2" t="str">
        <f aca="false">INDEX(Locais!$B$2:$B$13,MATCH(H2706,Locais!$A$2:$A$13,0))</f>
        <v>Regional - Belém</v>
      </c>
      <c r="P2706" s="2" t="str">
        <f aca="false">INDEX(Locais!$C$2:$C$13,MATCH(H2706,Locais!$A$2:$A$13,0))</f>
        <v>Norte</v>
      </c>
    </row>
    <row r="2707" customFormat="false" ht="15" hidden="false" customHeight="false" outlineLevel="0" collapsed="false">
      <c r="A2707" s="2" t="s">
        <v>2843</v>
      </c>
      <c r="B2707" s="2" t="s">
        <v>68</v>
      </c>
      <c r="C2707" s="2" t="s">
        <v>126</v>
      </c>
      <c r="D2707" s="2" t="s">
        <v>127</v>
      </c>
      <c r="E2707" s="13" t="n">
        <v>45279</v>
      </c>
      <c r="F2707" s="13" t="n">
        <v>46374</v>
      </c>
      <c r="G2707" s="2" t="s">
        <v>32</v>
      </c>
      <c r="H2707" s="2" t="s">
        <v>108</v>
      </c>
      <c r="I2707" s="2" t="s">
        <v>120</v>
      </c>
      <c r="J2707" s="2" t="s">
        <v>100</v>
      </c>
      <c r="K2707" s="14" t="n">
        <v>5020.36</v>
      </c>
      <c r="L2707" s="2" t="n">
        <f aca="false">IF(E2707="","",ROUND((Indicadores!$B$4-E2707)/365.25,1))</f>
        <v>2.8</v>
      </c>
      <c r="M2707" s="2" t="str">
        <f aca="false">IF(E2707="","Virtual",IF(L2707&gt;=Indicadores!$B$6,"Fim de Vida",IF(L2707&gt;=Indicadores!$B$5,"Envelhecendo","Atual")))</f>
        <v>Atual</v>
      </c>
      <c r="N2707" s="2" t="str">
        <f aca="false">IF(F2707="","N/A",IF(F2707&lt;Indicadores!$B$4,"Vencida","Vigente"))</f>
        <v>Vigente</v>
      </c>
      <c r="O2707" s="2" t="str">
        <f aca="false">INDEX(Locais!$B$2:$B$13,MATCH(H2707,Locais!$A$2:$A$13,0))</f>
        <v>Regional - Porto Alegre</v>
      </c>
      <c r="P2707" s="2" t="str">
        <f aca="false">INDEX(Locais!$C$2:$C$13,MATCH(H2707,Locais!$A$2:$A$13,0))</f>
        <v>Sul</v>
      </c>
    </row>
    <row r="2708" customFormat="false" ht="15" hidden="false" customHeight="false" outlineLevel="0" collapsed="false">
      <c r="A2708" s="2" t="s">
        <v>2844</v>
      </c>
      <c r="B2708" s="2" t="s">
        <v>70</v>
      </c>
      <c r="C2708" s="2" t="s">
        <v>126</v>
      </c>
      <c r="D2708" s="2" t="s">
        <v>162</v>
      </c>
      <c r="E2708" s="13" t="n">
        <v>44953</v>
      </c>
      <c r="F2708" s="13" t="n">
        <v>46778</v>
      </c>
      <c r="G2708" s="2" t="s">
        <v>32</v>
      </c>
      <c r="H2708" s="2" t="s">
        <v>119</v>
      </c>
      <c r="I2708" s="2" t="s">
        <v>124</v>
      </c>
      <c r="J2708" s="2" t="s">
        <v>100</v>
      </c>
      <c r="K2708" s="14" t="n">
        <v>16303.83</v>
      </c>
      <c r="L2708" s="2" t="n">
        <f aca="false">IF(E2708="","",ROUND((Indicadores!$B$4-E2708)/365.25,1))</f>
        <v>3.7</v>
      </c>
      <c r="M2708" s="2" t="str">
        <f aca="false">IF(E2708="","Virtual",IF(L2708&gt;=Indicadores!$B$6,"Fim de Vida",IF(L2708&gt;=Indicadores!$B$5,"Envelhecendo","Atual")))</f>
        <v>Envelhecendo</v>
      </c>
      <c r="N2708" s="2" t="str">
        <f aca="false">IF(F2708="","N/A",IF(F2708&lt;Indicadores!$B$4,"Vencida","Vigente"))</f>
        <v>Vigente</v>
      </c>
      <c r="O2708" s="2" t="str">
        <f aca="false">INDEX(Locais!$B$2:$B$13,MATCH(H2708,Locais!$A$2:$A$13,0))</f>
        <v>Regional - São Paulo</v>
      </c>
      <c r="P2708" s="2" t="str">
        <f aca="false">INDEX(Locais!$C$2:$C$13,MATCH(H2708,Locais!$A$2:$A$13,0))</f>
        <v>Sudeste</v>
      </c>
    </row>
    <row r="2709" customFormat="false" ht="15" hidden="false" customHeight="false" outlineLevel="0" collapsed="false">
      <c r="A2709" s="2" t="s">
        <v>2845</v>
      </c>
      <c r="B2709" s="2" t="s">
        <v>68</v>
      </c>
      <c r="C2709" s="2" t="s">
        <v>126</v>
      </c>
      <c r="D2709" s="2" t="s">
        <v>127</v>
      </c>
      <c r="E2709" s="13" t="n">
        <v>45564</v>
      </c>
      <c r="F2709" s="13" t="n">
        <v>46659</v>
      </c>
      <c r="G2709" s="2" t="s">
        <v>135</v>
      </c>
      <c r="H2709" s="2" t="s">
        <v>98</v>
      </c>
      <c r="I2709" s="2" t="s">
        <v>136</v>
      </c>
      <c r="J2709" s="2" t="s">
        <v>137</v>
      </c>
      <c r="K2709" s="14" t="n">
        <v>6417.15</v>
      </c>
      <c r="L2709" s="2" t="n">
        <f aca="false">IF(E2709="","",ROUND((Indicadores!$B$4-E2709)/365.25,1))</f>
        <v>2.1</v>
      </c>
      <c r="M2709" s="2" t="str">
        <f aca="false">IF(E2709="","Virtual",IF(L2709&gt;=Indicadores!$B$6,"Fim de Vida",IF(L2709&gt;=Indicadores!$B$5,"Envelhecendo","Atual")))</f>
        <v>Atual</v>
      </c>
      <c r="N2709" s="2" t="str">
        <f aca="false">IF(F2709="","N/A",IF(F2709&lt;Indicadores!$B$4,"Vencida","Vigente"))</f>
        <v>Vigente</v>
      </c>
      <c r="O2709" s="2" t="str">
        <f aca="false">INDEX(Locais!$B$2:$B$13,MATCH(H2709,Locais!$A$2:$A$13,0))</f>
        <v>Sede - Brasília</v>
      </c>
      <c r="P2709" s="2" t="str">
        <f aca="false">INDEX(Locais!$C$2:$C$13,MATCH(H2709,Locais!$A$2:$A$13,0))</f>
        <v>Centro-Oeste</v>
      </c>
    </row>
    <row r="2710" customFormat="false" ht="15" hidden="false" customHeight="false" outlineLevel="0" collapsed="false">
      <c r="A2710" s="2" t="s">
        <v>2846</v>
      </c>
      <c r="B2710" s="2" t="s">
        <v>69</v>
      </c>
      <c r="C2710" s="2" t="s">
        <v>96</v>
      </c>
      <c r="D2710" s="2" t="s">
        <v>117</v>
      </c>
      <c r="E2710" s="13" t="n">
        <v>45937</v>
      </c>
      <c r="F2710" s="13" t="n">
        <v>47032</v>
      </c>
      <c r="G2710" s="2" t="s">
        <v>32</v>
      </c>
      <c r="H2710" s="2" t="s">
        <v>163</v>
      </c>
      <c r="I2710" s="2" t="s">
        <v>142</v>
      </c>
      <c r="J2710" s="2" t="s">
        <v>100</v>
      </c>
      <c r="K2710" s="14" t="n">
        <v>7571.98</v>
      </c>
      <c r="L2710" s="2" t="n">
        <f aca="false">IF(E2710="","",ROUND((Indicadores!$B$4-E2710)/365.25,1))</f>
        <v>1</v>
      </c>
      <c r="M2710" s="2" t="str">
        <f aca="false">IF(E2710="","Virtual",IF(L2710&gt;=Indicadores!$B$6,"Fim de Vida",IF(L2710&gt;=Indicadores!$B$5,"Envelhecendo","Atual")))</f>
        <v>Atual</v>
      </c>
      <c r="N2710" s="2" t="str">
        <f aca="false">IF(F2710="","N/A",IF(F2710&lt;Indicadores!$B$4,"Vencida","Vigente"))</f>
        <v>Vigente</v>
      </c>
      <c r="O2710" s="2" t="str">
        <f aca="false">INDEX(Locais!$B$2:$B$13,MATCH(H2710,Locais!$A$2:$A$13,0))</f>
        <v>Regional - Manaus</v>
      </c>
      <c r="P2710" s="2" t="str">
        <f aca="false">INDEX(Locais!$C$2:$C$13,MATCH(H2710,Locais!$A$2:$A$13,0))</f>
        <v>Norte</v>
      </c>
    </row>
    <row r="2711" customFormat="false" ht="15" hidden="false" customHeight="false" outlineLevel="0" collapsed="false">
      <c r="A2711" s="2" t="s">
        <v>2847</v>
      </c>
      <c r="B2711" s="2" t="s">
        <v>68</v>
      </c>
      <c r="C2711" s="2" t="s">
        <v>96</v>
      </c>
      <c r="D2711" s="2" t="s">
        <v>132</v>
      </c>
      <c r="E2711" s="13" t="n">
        <v>45636</v>
      </c>
      <c r="F2711" s="13" t="n">
        <v>46731</v>
      </c>
      <c r="G2711" s="2" t="s">
        <v>32</v>
      </c>
      <c r="H2711" s="2" t="s">
        <v>145</v>
      </c>
      <c r="I2711" s="2" t="s">
        <v>111</v>
      </c>
      <c r="J2711" s="2" t="s">
        <v>100</v>
      </c>
      <c r="K2711" s="14" t="n">
        <v>4858.65</v>
      </c>
      <c r="L2711" s="2" t="n">
        <f aca="false">IF(E2711="","",ROUND((Indicadores!$B$4-E2711)/365.25,1))</f>
        <v>1.9</v>
      </c>
      <c r="M2711" s="2" t="str">
        <f aca="false">IF(E2711="","Virtual",IF(L2711&gt;=Indicadores!$B$6,"Fim de Vida",IF(L2711&gt;=Indicadores!$B$5,"Envelhecendo","Atual")))</f>
        <v>Atual</v>
      </c>
      <c r="N2711" s="2" t="str">
        <f aca="false">IF(F2711="","N/A",IF(F2711&lt;Indicadores!$B$4,"Vencida","Vigente"))</f>
        <v>Vigente</v>
      </c>
      <c r="O2711" s="2" t="str">
        <f aca="false">INDEX(Locais!$B$2:$B$13,MATCH(H2711,Locais!$A$2:$A$13,0))</f>
        <v>Regional - Belém</v>
      </c>
      <c r="P2711" s="2" t="str">
        <f aca="false">INDEX(Locais!$C$2:$C$13,MATCH(H2711,Locais!$A$2:$A$13,0))</f>
        <v>Norte</v>
      </c>
    </row>
    <row r="2712" customFormat="false" ht="15" hidden="false" customHeight="false" outlineLevel="0" collapsed="false">
      <c r="A2712" s="2" t="s">
        <v>2848</v>
      </c>
      <c r="B2712" s="2" t="s">
        <v>68</v>
      </c>
      <c r="C2712" s="2" t="s">
        <v>96</v>
      </c>
      <c r="D2712" s="2" t="s">
        <v>107</v>
      </c>
      <c r="E2712" s="13" t="n">
        <v>45403</v>
      </c>
      <c r="F2712" s="13" t="n">
        <v>46498</v>
      </c>
      <c r="G2712" s="2" t="s">
        <v>32</v>
      </c>
      <c r="H2712" s="2" t="s">
        <v>108</v>
      </c>
      <c r="I2712" s="2" t="s">
        <v>133</v>
      </c>
      <c r="J2712" s="2" t="s">
        <v>100</v>
      </c>
      <c r="K2712" s="14" t="n">
        <v>5014.8</v>
      </c>
      <c r="L2712" s="2" t="n">
        <f aca="false">IF(E2712="","",ROUND((Indicadores!$B$4-E2712)/365.25,1))</f>
        <v>2.5</v>
      </c>
      <c r="M2712" s="2" t="str">
        <f aca="false">IF(E2712="","Virtual",IF(L2712&gt;=Indicadores!$B$6,"Fim de Vida",IF(L2712&gt;=Indicadores!$B$5,"Envelhecendo","Atual")))</f>
        <v>Atual</v>
      </c>
      <c r="N2712" s="2" t="str">
        <f aca="false">IF(F2712="","N/A",IF(F2712&lt;Indicadores!$B$4,"Vencida","Vigente"))</f>
        <v>Vigente</v>
      </c>
      <c r="O2712" s="2" t="str">
        <f aca="false">INDEX(Locais!$B$2:$B$13,MATCH(H2712,Locais!$A$2:$A$13,0))</f>
        <v>Regional - Porto Alegre</v>
      </c>
      <c r="P2712" s="2" t="str">
        <f aca="false">INDEX(Locais!$C$2:$C$13,MATCH(H2712,Locais!$A$2:$A$13,0))</f>
        <v>Sul</v>
      </c>
    </row>
    <row r="2713" customFormat="false" ht="15" hidden="false" customHeight="false" outlineLevel="0" collapsed="false">
      <c r="A2713" s="2" t="s">
        <v>2849</v>
      </c>
      <c r="B2713" s="2" t="s">
        <v>71</v>
      </c>
      <c r="C2713" s="2" t="s">
        <v>96</v>
      </c>
      <c r="D2713" s="2" t="s">
        <v>171</v>
      </c>
      <c r="E2713" s="13" t="n">
        <v>45636</v>
      </c>
      <c r="F2713" s="13" t="n">
        <v>46731</v>
      </c>
      <c r="G2713" s="2" t="s">
        <v>32</v>
      </c>
      <c r="H2713" s="2" t="s">
        <v>119</v>
      </c>
      <c r="I2713" s="2" t="s">
        <v>99</v>
      </c>
      <c r="J2713" s="2" t="s">
        <v>100</v>
      </c>
      <c r="K2713" s="14" t="n">
        <v>2901.03</v>
      </c>
      <c r="L2713" s="2" t="n">
        <f aca="false">IF(E2713="","",ROUND((Indicadores!$B$4-E2713)/365.25,1))</f>
        <v>1.9</v>
      </c>
      <c r="M2713" s="2" t="str">
        <f aca="false">IF(E2713="","Virtual",IF(L2713&gt;=Indicadores!$B$6,"Fim de Vida",IF(L2713&gt;=Indicadores!$B$5,"Envelhecendo","Atual")))</f>
        <v>Atual</v>
      </c>
      <c r="N2713" s="2" t="str">
        <f aca="false">IF(F2713="","N/A",IF(F2713&lt;Indicadores!$B$4,"Vencida","Vigente"))</f>
        <v>Vigente</v>
      </c>
      <c r="O2713" s="2" t="str">
        <f aca="false">INDEX(Locais!$B$2:$B$13,MATCH(H2713,Locais!$A$2:$A$13,0))</f>
        <v>Regional - São Paulo</v>
      </c>
      <c r="P2713" s="2" t="str">
        <f aca="false">INDEX(Locais!$C$2:$C$13,MATCH(H2713,Locais!$A$2:$A$13,0))</f>
        <v>Sudeste</v>
      </c>
    </row>
    <row r="2714" customFormat="false" ht="15" hidden="false" customHeight="false" outlineLevel="0" collapsed="false">
      <c r="A2714" s="2" t="s">
        <v>2850</v>
      </c>
      <c r="B2714" s="2" t="s">
        <v>70</v>
      </c>
      <c r="C2714" s="2" t="s">
        <v>96</v>
      </c>
      <c r="D2714" s="2" t="s">
        <v>122</v>
      </c>
      <c r="E2714" s="13" t="n">
        <v>43926</v>
      </c>
      <c r="F2714" s="13" t="n">
        <v>45751</v>
      </c>
      <c r="G2714" s="2" t="s">
        <v>34</v>
      </c>
      <c r="H2714" s="2" t="s">
        <v>139</v>
      </c>
      <c r="I2714" s="2" t="s">
        <v>136</v>
      </c>
      <c r="J2714" s="2" t="s">
        <v>100</v>
      </c>
      <c r="K2714" s="14" t="n">
        <v>16295</v>
      </c>
      <c r="L2714" s="2" t="n">
        <f aca="false">IF(E2714="","",ROUND((Indicadores!$B$4-E2714)/365.25,1))</f>
        <v>6.5</v>
      </c>
      <c r="M2714" s="2" t="str">
        <f aca="false">IF(E2714="","Virtual",IF(L2714&gt;=Indicadores!$B$6,"Fim de Vida",IF(L2714&gt;=Indicadores!$B$5,"Envelhecendo","Atual")))</f>
        <v>Fim de Vida</v>
      </c>
      <c r="N2714" s="2" t="str">
        <f aca="false">IF(F2714="","N/A",IF(F2714&lt;Indicadores!$B$4,"Vencida","Vigente"))</f>
        <v>Vencida</v>
      </c>
      <c r="O2714" s="2" t="str">
        <f aca="false">INDEX(Locais!$B$2:$B$13,MATCH(H2714,Locais!$A$2:$A$13,0))</f>
        <v>Regional - Rio de Janeiro</v>
      </c>
      <c r="P2714" s="2" t="str">
        <f aca="false">INDEX(Locais!$C$2:$C$13,MATCH(H2714,Locais!$A$2:$A$13,0))</f>
        <v>Sudeste</v>
      </c>
    </row>
    <row r="2715" customFormat="false" ht="15" hidden="false" customHeight="false" outlineLevel="0" collapsed="false">
      <c r="A2715" s="2" t="s">
        <v>2851</v>
      </c>
      <c r="B2715" s="2" t="s">
        <v>69</v>
      </c>
      <c r="C2715" s="2" t="s">
        <v>126</v>
      </c>
      <c r="D2715" s="2" t="s">
        <v>169</v>
      </c>
      <c r="E2715" s="13" t="n">
        <v>45945</v>
      </c>
      <c r="F2715" s="13" t="n">
        <v>47040</v>
      </c>
      <c r="G2715" s="2" t="s">
        <v>32</v>
      </c>
      <c r="H2715" s="2" t="s">
        <v>145</v>
      </c>
      <c r="I2715" s="2" t="s">
        <v>99</v>
      </c>
      <c r="J2715" s="2" t="s">
        <v>100</v>
      </c>
      <c r="K2715" s="14" t="n">
        <v>7464.87</v>
      </c>
      <c r="L2715" s="2" t="n">
        <f aca="false">IF(E2715="","",ROUND((Indicadores!$B$4-E2715)/365.25,1))</f>
        <v>1</v>
      </c>
      <c r="M2715" s="2" t="str">
        <f aca="false">IF(E2715="","Virtual",IF(L2715&gt;=Indicadores!$B$6,"Fim de Vida",IF(L2715&gt;=Indicadores!$B$5,"Envelhecendo","Atual")))</f>
        <v>Atual</v>
      </c>
      <c r="N2715" s="2" t="str">
        <f aca="false">IF(F2715="","N/A",IF(F2715&lt;Indicadores!$B$4,"Vencida","Vigente"))</f>
        <v>Vigente</v>
      </c>
      <c r="O2715" s="2" t="str">
        <f aca="false">INDEX(Locais!$B$2:$B$13,MATCH(H2715,Locais!$A$2:$A$13,0))</f>
        <v>Regional - Belém</v>
      </c>
      <c r="P2715" s="2" t="str">
        <f aca="false">INDEX(Locais!$C$2:$C$13,MATCH(H2715,Locais!$A$2:$A$13,0))</f>
        <v>Norte</v>
      </c>
    </row>
    <row r="2716" customFormat="false" ht="15" hidden="false" customHeight="false" outlineLevel="0" collapsed="false">
      <c r="A2716" s="2" t="s">
        <v>2852</v>
      </c>
      <c r="B2716" s="2" t="s">
        <v>70</v>
      </c>
      <c r="C2716" s="2" t="s">
        <v>126</v>
      </c>
      <c r="D2716" s="2" t="s">
        <v>162</v>
      </c>
      <c r="E2716" s="13" t="n">
        <v>45326</v>
      </c>
      <c r="F2716" s="13" t="n">
        <v>47151</v>
      </c>
      <c r="G2716" s="2" t="s">
        <v>135</v>
      </c>
      <c r="H2716" s="2" t="s">
        <v>119</v>
      </c>
      <c r="I2716" s="2" t="s">
        <v>124</v>
      </c>
      <c r="J2716" s="2" t="s">
        <v>137</v>
      </c>
      <c r="K2716" s="14" t="n">
        <v>18237.6</v>
      </c>
      <c r="L2716" s="2" t="n">
        <f aca="false">IF(E2716="","",ROUND((Indicadores!$B$4-E2716)/365.25,1))</f>
        <v>2.7</v>
      </c>
      <c r="M2716" s="2" t="str">
        <f aca="false">IF(E2716="","Virtual",IF(L2716&gt;=Indicadores!$B$6,"Fim de Vida",IF(L2716&gt;=Indicadores!$B$5,"Envelhecendo","Atual")))</f>
        <v>Atual</v>
      </c>
      <c r="N2716" s="2" t="str">
        <f aca="false">IF(F2716="","N/A",IF(F2716&lt;Indicadores!$B$4,"Vencida","Vigente"))</f>
        <v>Vigente</v>
      </c>
      <c r="O2716" s="2" t="str">
        <f aca="false">INDEX(Locais!$B$2:$B$13,MATCH(H2716,Locais!$A$2:$A$13,0))</f>
        <v>Regional - São Paulo</v>
      </c>
      <c r="P2716" s="2" t="str">
        <f aca="false">INDEX(Locais!$C$2:$C$13,MATCH(H2716,Locais!$A$2:$A$13,0))</f>
        <v>Sudeste</v>
      </c>
    </row>
    <row r="2717" customFormat="false" ht="15" hidden="false" customHeight="false" outlineLevel="0" collapsed="false">
      <c r="A2717" s="2" t="s">
        <v>2853</v>
      </c>
      <c r="B2717" s="2" t="s">
        <v>69</v>
      </c>
      <c r="C2717" s="2" t="s">
        <v>96</v>
      </c>
      <c r="D2717" s="2" t="s">
        <v>97</v>
      </c>
      <c r="E2717" s="13" t="n">
        <v>44413</v>
      </c>
      <c r="F2717" s="13" t="n">
        <v>45508</v>
      </c>
      <c r="G2717" s="2" t="s">
        <v>34</v>
      </c>
      <c r="H2717" s="2" t="s">
        <v>163</v>
      </c>
      <c r="I2717" s="2" t="s">
        <v>115</v>
      </c>
      <c r="J2717" s="2" t="s">
        <v>100</v>
      </c>
      <c r="K2717" s="14" t="n">
        <v>10096.69</v>
      </c>
      <c r="L2717" s="2" t="n">
        <f aca="false">IF(E2717="","",ROUND((Indicadores!$B$4-E2717)/365.25,1))</f>
        <v>5.2</v>
      </c>
      <c r="M2717" s="2" t="str">
        <f aca="false">IF(E2717="","Virtual",IF(L2717&gt;=Indicadores!$B$6,"Fim de Vida",IF(L2717&gt;=Indicadores!$B$5,"Envelhecendo","Atual")))</f>
        <v>Fim de Vida</v>
      </c>
      <c r="N2717" s="2" t="str">
        <f aca="false">IF(F2717="","N/A",IF(F2717&lt;Indicadores!$B$4,"Vencida","Vigente"))</f>
        <v>Vencida</v>
      </c>
      <c r="O2717" s="2" t="str">
        <f aca="false">INDEX(Locais!$B$2:$B$13,MATCH(H2717,Locais!$A$2:$A$13,0))</f>
        <v>Regional - Manaus</v>
      </c>
      <c r="P2717" s="2" t="str">
        <f aca="false">INDEX(Locais!$C$2:$C$13,MATCH(H2717,Locais!$A$2:$A$13,0))</f>
        <v>Norte</v>
      </c>
    </row>
    <row r="2718" customFormat="false" ht="15" hidden="false" customHeight="false" outlineLevel="0" collapsed="false">
      <c r="A2718" s="2" t="s">
        <v>2854</v>
      </c>
      <c r="B2718" s="2" t="s">
        <v>68</v>
      </c>
      <c r="C2718" s="2" t="s">
        <v>96</v>
      </c>
      <c r="D2718" s="2" t="s">
        <v>107</v>
      </c>
      <c r="E2718" s="13" t="n">
        <v>44803</v>
      </c>
      <c r="F2718" s="13" t="n">
        <v>45898</v>
      </c>
      <c r="G2718" s="2" t="s">
        <v>32</v>
      </c>
      <c r="H2718" s="2" t="s">
        <v>98</v>
      </c>
      <c r="I2718" s="2" t="s">
        <v>124</v>
      </c>
      <c r="J2718" s="2" t="s">
        <v>100</v>
      </c>
      <c r="K2718" s="14" t="n">
        <v>5897.43</v>
      </c>
      <c r="L2718" s="2" t="n">
        <f aca="false">IF(E2718="","",ROUND((Indicadores!$B$4-E2718)/365.25,1))</f>
        <v>4.1</v>
      </c>
      <c r="M2718" s="2" t="str">
        <f aca="false">IF(E2718="","Virtual",IF(L2718&gt;=Indicadores!$B$6,"Fim de Vida",IF(L2718&gt;=Indicadores!$B$5,"Envelhecendo","Atual")))</f>
        <v>Envelhecendo</v>
      </c>
      <c r="N2718" s="2" t="str">
        <f aca="false">IF(F2718="","N/A",IF(F2718&lt;Indicadores!$B$4,"Vencida","Vigente"))</f>
        <v>Vencida</v>
      </c>
      <c r="O2718" s="2" t="str">
        <f aca="false">INDEX(Locais!$B$2:$B$13,MATCH(H2718,Locais!$A$2:$A$13,0))</f>
        <v>Sede - Brasília</v>
      </c>
      <c r="P2718" s="2" t="str">
        <f aca="false">INDEX(Locais!$C$2:$C$13,MATCH(H2718,Locais!$A$2:$A$13,0))</f>
        <v>Centro-Oeste</v>
      </c>
    </row>
    <row r="2719" customFormat="false" ht="15" hidden="false" customHeight="false" outlineLevel="0" collapsed="false">
      <c r="A2719" s="2" t="s">
        <v>2855</v>
      </c>
      <c r="B2719" s="2" t="s">
        <v>68</v>
      </c>
      <c r="C2719" s="2" t="s">
        <v>126</v>
      </c>
      <c r="D2719" s="2" t="s">
        <v>127</v>
      </c>
      <c r="E2719" s="13" t="n">
        <v>44480</v>
      </c>
      <c r="F2719" s="13" t="n">
        <v>45575</v>
      </c>
      <c r="G2719" s="2" t="s">
        <v>32</v>
      </c>
      <c r="H2719" s="2" t="s">
        <v>139</v>
      </c>
      <c r="I2719" s="2" t="s">
        <v>111</v>
      </c>
      <c r="J2719" s="2" t="s">
        <v>100</v>
      </c>
      <c r="K2719" s="14" t="n">
        <v>4523.5</v>
      </c>
      <c r="L2719" s="2" t="n">
        <f aca="false">IF(E2719="","",ROUND((Indicadores!$B$4-E2719)/365.25,1))</f>
        <v>5</v>
      </c>
      <c r="M2719" s="2" t="str">
        <f aca="false">IF(E2719="","Virtual",IF(L2719&gt;=Indicadores!$B$6,"Fim de Vida",IF(L2719&gt;=Indicadores!$B$5,"Envelhecendo","Atual")))</f>
        <v>Fim de Vida</v>
      </c>
      <c r="N2719" s="2" t="str">
        <f aca="false">IF(F2719="","N/A",IF(F2719&lt;Indicadores!$B$4,"Vencida","Vigente"))</f>
        <v>Vencida</v>
      </c>
      <c r="O2719" s="2" t="str">
        <f aca="false">INDEX(Locais!$B$2:$B$13,MATCH(H2719,Locais!$A$2:$A$13,0))</f>
        <v>Regional - Rio de Janeiro</v>
      </c>
      <c r="P2719" s="2" t="str">
        <f aca="false">INDEX(Locais!$C$2:$C$13,MATCH(H2719,Locais!$A$2:$A$13,0))</f>
        <v>Sudeste</v>
      </c>
    </row>
    <row r="2720" customFormat="false" ht="15" hidden="false" customHeight="false" outlineLevel="0" collapsed="false">
      <c r="A2720" s="2" t="s">
        <v>2856</v>
      </c>
      <c r="B2720" s="2" t="s">
        <v>68</v>
      </c>
      <c r="C2720" s="2" t="s">
        <v>96</v>
      </c>
      <c r="D2720" s="2" t="s">
        <v>107</v>
      </c>
      <c r="E2720" s="13" t="n">
        <v>44714</v>
      </c>
      <c r="F2720" s="13" t="n">
        <v>45809</v>
      </c>
      <c r="G2720" s="2" t="s">
        <v>32</v>
      </c>
      <c r="H2720" s="2" t="s">
        <v>104</v>
      </c>
      <c r="I2720" s="2" t="s">
        <v>130</v>
      </c>
      <c r="J2720" s="2" t="s">
        <v>100</v>
      </c>
      <c r="K2720" s="14" t="n">
        <v>5352.68</v>
      </c>
      <c r="L2720" s="2" t="n">
        <f aca="false">IF(E2720="","",ROUND((Indicadores!$B$4-E2720)/365.25,1))</f>
        <v>4.4</v>
      </c>
      <c r="M2720" s="2" t="str">
        <f aca="false">IF(E2720="","Virtual",IF(L2720&gt;=Indicadores!$B$6,"Fim de Vida",IF(L2720&gt;=Indicadores!$B$5,"Envelhecendo","Atual")))</f>
        <v>Envelhecendo</v>
      </c>
      <c r="N2720" s="2" t="str">
        <f aca="false">IF(F2720="","N/A",IF(F2720&lt;Indicadores!$B$4,"Vencida","Vigente"))</f>
        <v>Vencida</v>
      </c>
      <c r="O2720" s="2" t="str">
        <f aca="false">INDEX(Locais!$B$2:$B$13,MATCH(H2720,Locais!$A$2:$A$13,0))</f>
        <v>Regional - Fortaleza</v>
      </c>
      <c r="P2720" s="2" t="str">
        <f aca="false">INDEX(Locais!$C$2:$C$13,MATCH(H2720,Locais!$A$2:$A$13,0))</f>
        <v>Nordeste</v>
      </c>
    </row>
    <row r="2721" customFormat="false" ht="15" hidden="false" customHeight="false" outlineLevel="0" collapsed="false">
      <c r="A2721" s="2" t="s">
        <v>2857</v>
      </c>
      <c r="B2721" s="2" t="s">
        <v>69</v>
      </c>
      <c r="C2721" s="2" t="s">
        <v>96</v>
      </c>
      <c r="D2721" s="2" t="s">
        <v>97</v>
      </c>
      <c r="E2721" s="13" t="n">
        <v>43777</v>
      </c>
      <c r="F2721" s="13" t="n">
        <v>44872</v>
      </c>
      <c r="G2721" s="2" t="s">
        <v>34</v>
      </c>
      <c r="H2721" s="2" t="s">
        <v>104</v>
      </c>
      <c r="I2721" s="2" t="s">
        <v>136</v>
      </c>
      <c r="J2721" s="2" t="s">
        <v>100</v>
      </c>
      <c r="K2721" s="14" t="n">
        <v>10286.82</v>
      </c>
      <c r="L2721" s="2" t="n">
        <f aca="false">IF(E2721="","",ROUND((Indicadores!$B$4-E2721)/365.25,1))</f>
        <v>6.9</v>
      </c>
      <c r="M2721" s="2" t="str">
        <f aca="false">IF(E2721="","Virtual",IF(L2721&gt;=Indicadores!$B$6,"Fim de Vida",IF(L2721&gt;=Indicadores!$B$5,"Envelhecendo","Atual")))</f>
        <v>Fim de Vida</v>
      </c>
      <c r="N2721" s="2" t="str">
        <f aca="false">IF(F2721="","N/A",IF(F2721&lt;Indicadores!$B$4,"Vencida","Vigente"))</f>
        <v>Vencida</v>
      </c>
      <c r="O2721" s="2" t="str">
        <f aca="false">INDEX(Locais!$B$2:$B$13,MATCH(H2721,Locais!$A$2:$A$13,0))</f>
        <v>Regional - Fortaleza</v>
      </c>
      <c r="P2721" s="2" t="str">
        <f aca="false">INDEX(Locais!$C$2:$C$13,MATCH(H2721,Locais!$A$2:$A$13,0))</f>
        <v>Nordeste</v>
      </c>
    </row>
    <row r="2722" customFormat="false" ht="15" hidden="false" customHeight="false" outlineLevel="0" collapsed="false">
      <c r="A2722" s="2" t="s">
        <v>2858</v>
      </c>
      <c r="B2722" s="2" t="s">
        <v>68</v>
      </c>
      <c r="C2722" s="2" t="s">
        <v>96</v>
      </c>
      <c r="D2722" s="2" t="s">
        <v>132</v>
      </c>
      <c r="E2722" s="13" t="n">
        <v>45691</v>
      </c>
      <c r="F2722" s="13" t="n">
        <v>46786</v>
      </c>
      <c r="G2722" s="2" t="s">
        <v>32</v>
      </c>
      <c r="H2722" s="2" t="s">
        <v>114</v>
      </c>
      <c r="I2722" s="2" t="s">
        <v>109</v>
      </c>
      <c r="J2722" s="2" t="s">
        <v>100</v>
      </c>
      <c r="K2722" s="14" t="n">
        <v>4753</v>
      </c>
      <c r="L2722" s="2" t="n">
        <f aca="false">IF(E2722="","",ROUND((Indicadores!$B$4-E2722)/365.25,1))</f>
        <v>1.7</v>
      </c>
      <c r="M2722" s="2" t="str">
        <f aca="false">IF(E2722="","Virtual",IF(L2722&gt;=Indicadores!$B$6,"Fim de Vida",IF(L2722&gt;=Indicadores!$B$5,"Envelhecendo","Atual")))</f>
        <v>Atual</v>
      </c>
      <c r="N2722" s="2" t="str">
        <f aca="false">IF(F2722="","N/A",IF(F2722&lt;Indicadores!$B$4,"Vencida","Vigente"))</f>
        <v>Vigente</v>
      </c>
      <c r="O2722" s="2" t="str">
        <f aca="false">INDEX(Locais!$B$2:$B$13,MATCH(H2722,Locais!$A$2:$A$13,0))</f>
        <v>Regional - Belo Horizonte</v>
      </c>
      <c r="P2722" s="2" t="str">
        <f aca="false">INDEX(Locais!$C$2:$C$13,MATCH(H2722,Locais!$A$2:$A$13,0))</f>
        <v>Sudeste</v>
      </c>
    </row>
    <row r="2723" customFormat="false" ht="15" hidden="false" customHeight="false" outlineLevel="0" collapsed="false">
      <c r="A2723" s="2" t="s">
        <v>2859</v>
      </c>
      <c r="B2723" s="2" t="s">
        <v>68</v>
      </c>
      <c r="C2723" s="2" t="s">
        <v>126</v>
      </c>
      <c r="D2723" s="2" t="s">
        <v>127</v>
      </c>
      <c r="E2723" s="13" t="n">
        <v>45462</v>
      </c>
      <c r="F2723" s="13" t="n">
        <v>46557</v>
      </c>
      <c r="G2723" s="2" t="s">
        <v>32</v>
      </c>
      <c r="H2723" s="2" t="s">
        <v>123</v>
      </c>
      <c r="I2723" s="2" t="s">
        <v>133</v>
      </c>
      <c r="J2723" s="2" t="s">
        <v>100</v>
      </c>
      <c r="K2723" s="14" t="n">
        <v>5345.72</v>
      </c>
      <c r="L2723" s="2" t="n">
        <f aca="false">IF(E2723="","",ROUND((Indicadores!$B$4-E2723)/365.25,1))</f>
        <v>2.3</v>
      </c>
      <c r="M2723" s="2" t="str">
        <f aca="false">IF(E2723="","Virtual",IF(L2723&gt;=Indicadores!$B$6,"Fim de Vida",IF(L2723&gt;=Indicadores!$B$5,"Envelhecendo","Atual")))</f>
        <v>Atual</v>
      </c>
      <c r="N2723" s="2" t="str">
        <f aca="false">IF(F2723="","N/A",IF(F2723&lt;Indicadores!$B$4,"Vencida","Vigente"))</f>
        <v>Vigente</v>
      </c>
      <c r="O2723" s="2" t="str">
        <f aca="false">INDEX(Locais!$B$2:$B$13,MATCH(H2723,Locais!$A$2:$A$13,0))</f>
        <v>Regional - Goiânia</v>
      </c>
      <c r="P2723" s="2" t="str">
        <f aca="false">INDEX(Locais!$C$2:$C$13,MATCH(H2723,Locais!$A$2:$A$13,0))</f>
        <v>Centro-Oeste</v>
      </c>
    </row>
    <row r="2724" customFormat="false" ht="15" hidden="false" customHeight="false" outlineLevel="0" collapsed="false">
      <c r="A2724" s="2" t="s">
        <v>2860</v>
      </c>
      <c r="B2724" s="2" t="s">
        <v>68</v>
      </c>
      <c r="C2724" s="2" t="s">
        <v>102</v>
      </c>
      <c r="D2724" s="2" t="s">
        <v>103</v>
      </c>
      <c r="E2724" s="13" t="n">
        <v>45285</v>
      </c>
      <c r="F2724" s="13" t="n">
        <v>46380</v>
      </c>
      <c r="G2724" s="2" t="s">
        <v>118</v>
      </c>
      <c r="H2724" s="2" t="s">
        <v>114</v>
      </c>
      <c r="I2724" s="2" t="s">
        <v>130</v>
      </c>
      <c r="J2724" s="2" t="s">
        <v>100</v>
      </c>
      <c r="K2724" s="14" t="n">
        <v>5710.5</v>
      </c>
      <c r="L2724" s="2" t="n">
        <f aca="false">IF(E2724="","",ROUND((Indicadores!$B$4-E2724)/365.25,1))</f>
        <v>2.8</v>
      </c>
      <c r="M2724" s="2" t="str">
        <f aca="false">IF(E2724="","Virtual",IF(L2724&gt;=Indicadores!$B$6,"Fim de Vida",IF(L2724&gt;=Indicadores!$B$5,"Envelhecendo","Atual")))</f>
        <v>Atual</v>
      </c>
      <c r="N2724" s="2" t="str">
        <f aca="false">IF(F2724="","N/A",IF(F2724&lt;Indicadores!$B$4,"Vencida","Vigente"))</f>
        <v>Vigente</v>
      </c>
      <c r="O2724" s="2" t="str">
        <f aca="false">INDEX(Locais!$B$2:$B$13,MATCH(H2724,Locais!$A$2:$A$13,0))</f>
        <v>Regional - Belo Horizonte</v>
      </c>
      <c r="P2724" s="2" t="str">
        <f aca="false">INDEX(Locais!$C$2:$C$13,MATCH(H2724,Locais!$A$2:$A$13,0))</f>
        <v>Sudeste</v>
      </c>
    </row>
    <row r="2725" customFormat="false" ht="15" hidden="false" customHeight="false" outlineLevel="0" collapsed="false">
      <c r="A2725" s="2" t="s">
        <v>2861</v>
      </c>
      <c r="B2725" s="2" t="s">
        <v>69</v>
      </c>
      <c r="C2725" s="2" t="s">
        <v>102</v>
      </c>
      <c r="D2725" s="2" t="s">
        <v>113</v>
      </c>
      <c r="E2725" s="13" t="n">
        <v>45374</v>
      </c>
      <c r="F2725" s="13" t="n">
        <v>46469</v>
      </c>
      <c r="G2725" s="2" t="s">
        <v>32</v>
      </c>
      <c r="H2725" s="2" t="s">
        <v>139</v>
      </c>
      <c r="I2725" s="2" t="s">
        <v>99</v>
      </c>
      <c r="J2725" s="2" t="s">
        <v>100</v>
      </c>
      <c r="K2725" s="14" t="n">
        <v>9560.46</v>
      </c>
      <c r="L2725" s="2" t="n">
        <f aca="false">IF(E2725="","",ROUND((Indicadores!$B$4-E2725)/365.25,1))</f>
        <v>2.6</v>
      </c>
      <c r="M2725" s="2" t="str">
        <f aca="false">IF(E2725="","Virtual",IF(L2725&gt;=Indicadores!$B$6,"Fim de Vida",IF(L2725&gt;=Indicadores!$B$5,"Envelhecendo","Atual")))</f>
        <v>Atual</v>
      </c>
      <c r="N2725" s="2" t="str">
        <f aca="false">IF(F2725="","N/A",IF(F2725&lt;Indicadores!$B$4,"Vencida","Vigente"))</f>
        <v>Vigente</v>
      </c>
      <c r="O2725" s="2" t="str">
        <f aca="false">INDEX(Locais!$B$2:$B$13,MATCH(H2725,Locais!$A$2:$A$13,0))</f>
        <v>Regional - Rio de Janeiro</v>
      </c>
      <c r="P2725" s="2" t="str">
        <f aca="false">INDEX(Locais!$C$2:$C$13,MATCH(H2725,Locais!$A$2:$A$13,0))</f>
        <v>Sudeste</v>
      </c>
    </row>
    <row r="2726" customFormat="false" ht="15" hidden="false" customHeight="false" outlineLevel="0" collapsed="false">
      <c r="A2726" s="2" t="s">
        <v>2862</v>
      </c>
      <c r="B2726" s="2" t="s">
        <v>70</v>
      </c>
      <c r="C2726" s="2" t="s">
        <v>126</v>
      </c>
      <c r="D2726" s="2" t="s">
        <v>162</v>
      </c>
      <c r="E2726" s="13" t="n">
        <v>45151</v>
      </c>
      <c r="F2726" s="13" t="n">
        <v>46976</v>
      </c>
      <c r="G2726" s="2" t="s">
        <v>32</v>
      </c>
      <c r="H2726" s="2" t="s">
        <v>145</v>
      </c>
      <c r="I2726" s="2" t="s">
        <v>115</v>
      </c>
      <c r="J2726" s="2" t="s">
        <v>100</v>
      </c>
      <c r="K2726" s="14" t="n">
        <v>14192.21</v>
      </c>
      <c r="L2726" s="2" t="n">
        <f aca="false">IF(E2726="","",ROUND((Indicadores!$B$4-E2726)/365.25,1))</f>
        <v>3.2</v>
      </c>
      <c r="M2726" s="2" t="str">
        <f aca="false">IF(E2726="","Virtual",IF(L2726&gt;=Indicadores!$B$6,"Fim de Vida",IF(L2726&gt;=Indicadores!$B$5,"Envelhecendo","Atual")))</f>
        <v>Envelhecendo</v>
      </c>
      <c r="N2726" s="2" t="str">
        <f aca="false">IF(F2726="","N/A",IF(F2726&lt;Indicadores!$B$4,"Vencida","Vigente"))</f>
        <v>Vigente</v>
      </c>
      <c r="O2726" s="2" t="str">
        <f aca="false">INDEX(Locais!$B$2:$B$13,MATCH(H2726,Locais!$A$2:$A$13,0))</f>
        <v>Regional - Belém</v>
      </c>
      <c r="P2726" s="2" t="str">
        <f aca="false">INDEX(Locais!$C$2:$C$13,MATCH(H2726,Locais!$A$2:$A$13,0))</f>
        <v>Norte</v>
      </c>
    </row>
    <row r="2727" customFormat="false" ht="15" hidden="false" customHeight="false" outlineLevel="0" collapsed="false">
      <c r="A2727" s="2" t="s">
        <v>2863</v>
      </c>
      <c r="B2727" s="2" t="s">
        <v>68</v>
      </c>
      <c r="C2727" s="2" t="s">
        <v>126</v>
      </c>
      <c r="D2727" s="2" t="s">
        <v>127</v>
      </c>
      <c r="E2727" s="13" t="n">
        <v>45756</v>
      </c>
      <c r="F2727" s="13" t="n">
        <v>46851</v>
      </c>
      <c r="G2727" s="2" t="s">
        <v>32</v>
      </c>
      <c r="H2727" s="2" t="s">
        <v>98</v>
      </c>
      <c r="I2727" s="2" t="s">
        <v>133</v>
      </c>
      <c r="J2727" s="2" t="s">
        <v>100</v>
      </c>
      <c r="K2727" s="14" t="n">
        <v>4791.14</v>
      </c>
      <c r="L2727" s="2" t="n">
        <f aca="false">IF(E2727="","",ROUND((Indicadores!$B$4-E2727)/365.25,1))</f>
        <v>1.5</v>
      </c>
      <c r="M2727" s="2" t="str">
        <f aca="false">IF(E2727="","Virtual",IF(L2727&gt;=Indicadores!$B$6,"Fim de Vida",IF(L2727&gt;=Indicadores!$B$5,"Envelhecendo","Atual")))</f>
        <v>Atual</v>
      </c>
      <c r="N2727" s="2" t="str">
        <f aca="false">IF(F2727="","N/A",IF(F2727&lt;Indicadores!$B$4,"Vencida","Vigente"))</f>
        <v>Vigente</v>
      </c>
      <c r="O2727" s="2" t="str">
        <f aca="false">INDEX(Locais!$B$2:$B$13,MATCH(H2727,Locais!$A$2:$A$13,0))</f>
        <v>Sede - Brasília</v>
      </c>
      <c r="P2727" s="2" t="str">
        <f aca="false">INDEX(Locais!$C$2:$C$13,MATCH(H2727,Locais!$A$2:$A$13,0))</f>
        <v>Centro-Oeste</v>
      </c>
    </row>
    <row r="2728" customFormat="false" ht="15" hidden="false" customHeight="false" outlineLevel="0" collapsed="false">
      <c r="A2728" s="2" t="s">
        <v>2864</v>
      </c>
      <c r="B2728" s="2" t="s">
        <v>69</v>
      </c>
      <c r="C2728" s="2" t="s">
        <v>126</v>
      </c>
      <c r="D2728" s="2" t="s">
        <v>169</v>
      </c>
      <c r="E2728" s="13" t="n">
        <v>45445</v>
      </c>
      <c r="F2728" s="13" t="n">
        <v>46540</v>
      </c>
      <c r="G2728" s="2" t="s">
        <v>32</v>
      </c>
      <c r="H2728" s="2" t="s">
        <v>119</v>
      </c>
      <c r="I2728" s="2" t="s">
        <v>136</v>
      </c>
      <c r="J2728" s="2" t="s">
        <v>100</v>
      </c>
      <c r="K2728" s="14" t="n">
        <v>10299.48</v>
      </c>
      <c r="L2728" s="2" t="n">
        <f aca="false">IF(E2728="","",ROUND((Indicadores!$B$4-E2728)/365.25,1))</f>
        <v>2.4</v>
      </c>
      <c r="M2728" s="2" t="str">
        <f aca="false">IF(E2728="","Virtual",IF(L2728&gt;=Indicadores!$B$6,"Fim de Vida",IF(L2728&gt;=Indicadores!$B$5,"Envelhecendo","Atual")))</f>
        <v>Atual</v>
      </c>
      <c r="N2728" s="2" t="str">
        <f aca="false">IF(F2728="","N/A",IF(F2728&lt;Indicadores!$B$4,"Vencida","Vigente"))</f>
        <v>Vigente</v>
      </c>
      <c r="O2728" s="2" t="str">
        <f aca="false">INDEX(Locais!$B$2:$B$13,MATCH(H2728,Locais!$A$2:$A$13,0))</f>
        <v>Regional - São Paulo</v>
      </c>
      <c r="P2728" s="2" t="str">
        <f aca="false">INDEX(Locais!$C$2:$C$13,MATCH(H2728,Locais!$A$2:$A$13,0))</f>
        <v>Sudeste</v>
      </c>
    </row>
    <row r="2729" customFormat="false" ht="15" hidden="false" customHeight="false" outlineLevel="0" collapsed="false">
      <c r="A2729" s="2" t="s">
        <v>2865</v>
      </c>
      <c r="B2729" s="2" t="s">
        <v>71</v>
      </c>
      <c r="C2729" s="2" t="s">
        <v>126</v>
      </c>
      <c r="D2729" s="2" t="s">
        <v>157</v>
      </c>
      <c r="E2729" s="13" t="n">
        <v>43598</v>
      </c>
      <c r="F2729" s="13" t="n">
        <v>44693</v>
      </c>
      <c r="G2729" s="2" t="s">
        <v>32</v>
      </c>
      <c r="H2729" s="2" t="s">
        <v>98</v>
      </c>
      <c r="I2729" s="2" t="s">
        <v>99</v>
      </c>
      <c r="J2729" s="2" t="s">
        <v>100</v>
      </c>
      <c r="K2729" s="14" t="n">
        <v>2787.08</v>
      </c>
      <c r="L2729" s="2" t="n">
        <f aca="false">IF(E2729="","",ROUND((Indicadores!$B$4-E2729)/365.25,1))</f>
        <v>7.4</v>
      </c>
      <c r="M2729" s="2" t="str">
        <f aca="false">IF(E2729="","Virtual",IF(L2729&gt;=Indicadores!$B$6,"Fim de Vida",IF(L2729&gt;=Indicadores!$B$5,"Envelhecendo","Atual")))</f>
        <v>Fim de Vida</v>
      </c>
      <c r="N2729" s="2" t="str">
        <f aca="false">IF(F2729="","N/A",IF(F2729&lt;Indicadores!$B$4,"Vencida","Vigente"))</f>
        <v>Vencida</v>
      </c>
      <c r="O2729" s="2" t="str">
        <f aca="false">INDEX(Locais!$B$2:$B$13,MATCH(H2729,Locais!$A$2:$A$13,0))</f>
        <v>Sede - Brasília</v>
      </c>
      <c r="P2729" s="2" t="str">
        <f aca="false">INDEX(Locais!$C$2:$C$13,MATCH(H2729,Locais!$A$2:$A$13,0))</f>
        <v>Centro-Oeste</v>
      </c>
    </row>
    <row r="2730" customFormat="false" ht="15" hidden="false" customHeight="false" outlineLevel="0" collapsed="false">
      <c r="A2730" s="2" t="s">
        <v>2866</v>
      </c>
      <c r="B2730" s="2" t="s">
        <v>71</v>
      </c>
      <c r="C2730" s="2" t="s">
        <v>126</v>
      </c>
      <c r="D2730" s="2" t="s">
        <v>157</v>
      </c>
      <c r="E2730" s="13" t="n">
        <v>45016</v>
      </c>
      <c r="F2730" s="13" t="n">
        <v>46111</v>
      </c>
      <c r="G2730" s="2" t="s">
        <v>151</v>
      </c>
      <c r="H2730" s="2" t="s">
        <v>165</v>
      </c>
      <c r="I2730" s="2" t="s">
        <v>124</v>
      </c>
      <c r="J2730" s="2" t="s">
        <v>137</v>
      </c>
      <c r="K2730" s="14" t="n">
        <v>2638.92</v>
      </c>
      <c r="L2730" s="2" t="n">
        <f aca="false">IF(E2730="","",ROUND((Indicadores!$B$4-E2730)/365.25,1))</f>
        <v>3.6</v>
      </c>
      <c r="M2730" s="2" t="str">
        <f aca="false">IF(E2730="","Virtual",IF(L2730&gt;=Indicadores!$B$6,"Fim de Vida",IF(L2730&gt;=Indicadores!$B$5,"Envelhecendo","Atual")))</f>
        <v>Envelhecendo</v>
      </c>
      <c r="N2730" s="2" t="str">
        <f aca="false">IF(F2730="","N/A",IF(F2730&lt;Indicadores!$B$4,"Vencida","Vigente"))</f>
        <v>Vencida</v>
      </c>
      <c r="O2730" s="2" t="str">
        <f aca="false">INDEX(Locais!$B$2:$B$13,MATCH(H2730,Locais!$A$2:$A$13,0))</f>
        <v>Regional - Salvador</v>
      </c>
      <c r="P2730" s="2" t="str">
        <f aca="false">INDEX(Locais!$C$2:$C$13,MATCH(H2730,Locais!$A$2:$A$13,0))</f>
        <v>Nordeste</v>
      </c>
    </row>
    <row r="2731" customFormat="false" ht="15" hidden="false" customHeight="false" outlineLevel="0" collapsed="false">
      <c r="A2731" s="2" t="s">
        <v>2867</v>
      </c>
      <c r="B2731" s="2" t="s">
        <v>68</v>
      </c>
      <c r="C2731" s="2" t="s">
        <v>96</v>
      </c>
      <c r="D2731" s="2" t="s">
        <v>132</v>
      </c>
      <c r="E2731" s="13" t="n">
        <v>44393</v>
      </c>
      <c r="F2731" s="13" t="n">
        <v>45488</v>
      </c>
      <c r="G2731" s="2" t="s">
        <v>32</v>
      </c>
      <c r="H2731" s="2" t="s">
        <v>98</v>
      </c>
      <c r="I2731" s="2" t="s">
        <v>133</v>
      </c>
      <c r="J2731" s="2" t="s">
        <v>100</v>
      </c>
      <c r="K2731" s="14" t="n">
        <v>4627.75</v>
      </c>
      <c r="L2731" s="2" t="n">
        <f aca="false">IF(E2731="","",ROUND((Indicadores!$B$4-E2731)/365.25,1))</f>
        <v>5.3</v>
      </c>
      <c r="M2731" s="2" t="str">
        <f aca="false">IF(E2731="","Virtual",IF(L2731&gt;=Indicadores!$B$6,"Fim de Vida",IF(L2731&gt;=Indicadores!$B$5,"Envelhecendo","Atual")))</f>
        <v>Fim de Vida</v>
      </c>
      <c r="N2731" s="2" t="str">
        <f aca="false">IF(F2731="","N/A",IF(F2731&lt;Indicadores!$B$4,"Vencida","Vigente"))</f>
        <v>Vencida</v>
      </c>
      <c r="O2731" s="2" t="str">
        <f aca="false">INDEX(Locais!$B$2:$B$13,MATCH(H2731,Locais!$A$2:$A$13,0))</f>
        <v>Sede - Brasília</v>
      </c>
      <c r="P2731" s="2" t="str">
        <f aca="false">INDEX(Locais!$C$2:$C$13,MATCH(H2731,Locais!$A$2:$A$13,0))</f>
        <v>Centro-Oeste</v>
      </c>
    </row>
    <row r="2732" customFormat="false" ht="15" hidden="false" customHeight="false" outlineLevel="0" collapsed="false">
      <c r="A2732" s="2" t="s">
        <v>2868</v>
      </c>
      <c r="B2732" s="2" t="s">
        <v>69</v>
      </c>
      <c r="C2732" s="2" t="s">
        <v>102</v>
      </c>
      <c r="D2732" s="2" t="s">
        <v>113</v>
      </c>
      <c r="E2732" s="13" t="n">
        <v>44660</v>
      </c>
      <c r="F2732" s="13" t="n">
        <v>45755</v>
      </c>
      <c r="G2732" s="2" t="s">
        <v>32</v>
      </c>
      <c r="H2732" s="2" t="s">
        <v>119</v>
      </c>
      <c r="I2732" s="2" t="s">
        <v>99</v>
      </c>
      <c r="J2732" s="2" t="s">
        <v>100</v>
      </c>
      <c r="K2732" s="14" t="n">
        <v>7763.73</v>
      </c>
      <c r="L2732" s="2" t="n">
        <f aca="false">IF(E2732="","",ROUND((Indicadores!$B$4-E2732)/365.25,1))</f>
        <v>4.5</v>
      </c>
      <c r="M2732" s="2" t="str">
        <f aca="false">IF(E2732="","Virtual",IF(L2732&gt;=Indicadores!$B$6,"Fim de Vida",IF(L2732&gt;=Indicadores!$B$5,"Envelhecendo","Atual")))</f>
        <v>Envelhecendo</v>
      </c>
      <c r="N2732" s="2" t="str">
        <f aca="false">IF(F2732="","N/A",IF(F2732&lt;Indicadores!$B$4,"Vencida","Vigente"))</f>
        <v>Vencida</v>
      </c>
      <c r="O2732" s="2" t="str">
        <f aca="false">INDEX(Locais!$B$2:$B$13,MATCH(H2732,Locais!$A$2:$A$13,0))</f>
        <v>Regional - São Paulo</v>
      </c>
      <c r="P2732" s="2" t="str">
        <f aca="false">INDEX(Locais!$C$2:$C$13,MATCH(H2732,Locais!$A$2:$A$13,0))</f>
        <v>Sudeste</v>
      </c>
    </row>
    <row r="2733" customFormat="false" ht="15" hidden="false" customHeight="false" outlineLevel="0" collapsed="false">
      <c r="A2733" s="2" t="s">
        <v>2869</v>
      </c>
      <c r="B2733" s="2" t="s">
        <v>68</v>
      </c>
      <c r="C2733" s="2" t="s">
        <v>96</v>
      </c>
      <c r="D2733" s="2" t="s">
        <v>132</v>
      </c>
      <c r="E2733" s="13" t="n">
        <v>44360</v>
      </c>
      <c r="F2733" s="13" t="n">
        <v>45455</v>
      </c>
      <c r="G2733" s="2" t="s">
        <v>32</v>
      </c>
      <c r="H2733" s="2" t="s">
        <v>139</v>
      </c>
      <c r="I2733" s="2" t="s">
        <v>99</v>
      </c>
      <c r="J2733" s="2" t="s">
        <v>100</v>
      </c>
      <c r="K2733" s="14" t="n">
        <v>5511.37</v>
      </c>
      <c r="L2733" s="2" t="n">
        <f aca="false">IF(E2733="","",ROUND((Indicadores!$B$4-E2733)/365.25,1))</f>
        <v>5.3</v>
      </c>
      <c r="M2733" s="2" t="str">
        <f aca="false">IF(E2733="","Virtual",IF(L2733&gt;=Indicadores!$B$6,"Fim de Vida",IF(L2733&gt;=Indicadores!$B$5,"Envelhecendo","Atual")))</f>
        <v>Fim de Vida</v>
      </c>
      <c r="N2733" s="2" t="str">
        <f aca="false">IF(F2733="","N/A",IF(F2733&lt;Indicadores!$B$4,"Vencida","Vigente"))</f>
        <v>Vencida</v>
      </c>
      <c r="O2733" s="2" t="str">
        <f aca="false">INDEX(Locais!$B$2:$B$13,MATCH(H2733,Locais!$A$2:$A$13,0))</f>
        <v>Regional - Rio de Janeiro</v>
      </c>
      <c r="P2733" s="2" t="str">
        <f aca="false">INDEX(Locais!$C$2:$C$13,MATCH(H2733,Locais!$A$2:$A$13,0))</f>
        <v>Sudeste</v>
      </c>
    </row>
    <row r="2734" customFormat="false" ht="15" hidden="false" customHeight="false" outlineLevel="0" collapsed="false">
      <c r="A2734" s="2" t="s">
        <v>2870</v>
      </c>
      <c r="B2734" s="2" t="s">
        <v>70</v>
      </c>
      <c r="C2734" s="2" t="s">
        <v>96</v>
      </c>
      <c r="D2734" s="2" t="s">
        <v>122</v>
      </c>
      <c r="E2734" s="13" t="n">
        <v>43371</v>
      </c>
      <c r="F2734" s="13" t="n">
        <v>45196</v>
      </c>
      <c r="G2734" s="2" t="s">
        <v>118</v>
      </c>
      <c r="H2734" s="2" t="s">
        <v>139</v>
      </c>
      <c r="I2734" s="2" t="s">
        <v>99</v>
      </c>
      <c r="J2734" s="2" t="s">
        <v>100</v>
      </c>
      <c r="K2734" s="14" t="n">
        <v>17051.47</v>
      </c>
      <c r="L2734" s="2" t="n">
        <f aca="false">IF(E2734="","",ROUND((Indicadores!$B$4-E2734)/365.25,1))</f>
        <v>8.1</v>
      </c>
      <c r="M2734" s="2" t="str">
        <f aca="false">IF(E2734="","Virtual",IF(L2734&gt;=Indicadores!$B$6,"Fim de Vida",IF(L2734&gt;=Indicadores!$B$5,"Envelhecendo","Atual")))</f>
        <v>Fim de Vida</v>
      </c>
      <c r="N2734" s="2" t="str">
        <f aca="false">IF(F2734="","N/A",IF(F2734&lt;Indicadores!$B$4,"Vencida","Vigente"))</f>
        <v>Vencida</v>
      </c>
      <c r="O2734" s="2" t="str">
        <f aca="false">INDEX(Locais!$B$2:$B$13,MATCH(H2734,Locais!$A$2:$A$13,0))</f>
        <v>Regional - Rio de Janeiro</v>
      </c>
      <c r="P2734" s="2" t="str">
        <f aca="false">INDEX(Locais!$C$2:$C$13,MATCH(H2734,Locais!$A$2:$A$13,0))</f>
        <v>Sudeste</v>
      </c>
    </row>
    <row r="2735" customFormat="false" ht="15" hidden="false" customHeight="false" outlineLevel="0" collapsed="false">
      <c r="A2735" s="2" t="s">
        <v>2871</v>
      </c>
      <c r="B2735" s="2" t="s">
        <v>68</v>
      </c>
      <c r="C2735" s="2" t="s">
        <v>102</v>
      </c>
      <c r="D2735" s="2" t="s">
        <v>103</v>
      </c>
      <c r="E2735" s="13" t="n">
        <v>43764</v>
      </c>
      <c r="F2735" s="13" t="n">
        <v>44859</v>
      </c>
      <c r="G2735" s="2" t="s">
        <v>32</v>
      </c>
      <c r="H2735" s="2" t="s">
        <v>119</v>
      </c>
      <c r="I2735" s="2" t="s">
        <v>142</v>
      </c>
      <c r="J2735" s="2" t="s">
        <v>100</v>
      </c>
      <c r="K2735" s="14" t="n">
        <v>6424.13</v>
      </c>
      <c r="L2735" s="2" t="n">
        <f aca="false">IF(E2735="","",ROUND((Indicadores!$B$4-E2735)/365.25,1))</f>
        <v>7</v>
      </c>
      <c r="M2735" s="2" t="str">
        <f aca="false">IF(E2735="","Virtual",IF(L2735&gt;=Indicadores!$B$6,"Fim de Vida",IF(L2735&gt;=Indicadores!$B$5,"Envelhecendo","Atual")))</f>
        <v>Fim de Vida</v>
      </c>
      <c r="N2735" s="2" t="str">
        <f aca="false">IF(F2735="","N/A",IF(F2735&lt;Indicadores!$B$4,"Vencida","Vigente"))</f>
        <v>Vencida</v>
      </c>
      <c r="O2735" s="2" t="str">
        <f aca="false">INDEX(Locais!$B$2:$B$13,MATCH(H2735,Locais!$A$2:$A$13,0))</f>
        <v>Regional - São Paulo</v>
      </c>
      <c r="P2735" s="2" t="str">
        <f aca="false">INDEX(Locais!$C$2:$C$13,MATCH(H2735,Locais!$A$2:$A$13,0))</f>
        <v>Sudeste</v>
      </c>
    </row>
    <row r="2736" customFormat="false" ht="15" hidden="false" customHeight="false" outlineLevel="0" collapsed="false">
      <c r="A2736" s="2" t="s">
        <v>2872</v>
      </c>
      <c r="B2736" s="2" t="s">
        <v>69</v>
      </c>
      <c r="C2736" s="2" t="s">
        <v>96</v>
      </c>
      <c r="D2736" s="2" t="s">
        <v>97</v>
      </c>
      <c r="E2736" s="13" t="n">
        <v>43955</v>
      </c>
      <c r="F2736" s="13" t="n">
        <v>45050</v>
      </c>
      <c r="G2736" s="2" t="s">
        <v>36</v>
      </c>
      <c r="H2736" s="2" t="s">
        <v>98</v>
      </c>
      <c r="I2736" s="2" t="s">
        <v>124</v>
      </c>
      <c r="J2736" s="2" t="s">
        <v>100</v>
      </c>
      <c r="K2736" s="14" t="n">
        <v>9108.46</v>
      </c>
      <c r="L2736" s="2" t="n">
        <f aca="false">IF(E2736="","",ROUND((Indicadores!$B$4-E2736)/365.25,1))</f>
        <v>6.5</v>
      </c>
      <c r="M2736" s="2" t="str">
        <f aca="false">IF(E2736="","Virtual",IF(L2736&gt;=Indicadores!$B$6,"Fim de Vida",IF(L2736&gt;=Indicadores!$B$5,"Envelhecendo","Atual")))</f>
        <v>Fim de Vida</v>
      </c>
      <c r="N2736" s="2" t="str">
        <f aca="false">IF(F2736="","N/A",IF(F2736&lt;Indicadores!$B$4,"Vencida","Vigente"))</f>
        <v>Vencida</v>
      </c>
      <c r="O2736" s="2" t="str">
        <f aca="false">INDEX(Locais!$B$2:$B$13,MATCH(H2736,Locais!$A$2:$A$13,0))</f>
        <v>Sede - Brasília</v>
      </c>
      <c r="P2736" s="2" t="str">
        <f aca="false">INDEX(Locais!$C$2:$C$13,MATCH(H2736,Locais!$A$2:$A$13,0))</f>
        <v>Centro-Oeste</v>
      </c>
    </row>
    <row r="2737" customFormat="false" ht="15" hidden="false" customHeight="false" outlineLevel="0" collapsed="false">
      <c r="A2737" s="2" t="s">
        <v>2873</v>
      </c>
      <c r="B2737" s="2" t="s">
        <v>68</v>
      </c>
      <c r="C2737" s="2" t="s">
        <v>96</v>
      </c>
      <c r="D2737" s="2" t="s">
        <v>107</v>
      </c>
      <c r="E2737" s="13" t="n">
        <v>44892</v>
      </c>
      <c r="F2737" s="13" t="n">
        <v>45987</v>
      </c>
      <c r="G2737" s="2" t="s">
        <v>32</v>
      </c>
      <c r="H2737" s="2" t="s">
        <v>119</v>
      </c>
      <c r="I2737" s="2" t="s">
        <v>120</v>
      </c>
      <c r="J2737" s="2" t="s">
        <v>100</v>
      </c>
      <c r="K2737" s="14" t="n">
        <v>5348.59</v>
      </c>
      <c r="L2737" s="2" t="n">
        <f aca="false">IF(E2737="","",ROUND((Indicadores!$B$4-E2737)/365.25,1))</f>
        <v>3.9</v>
      </c>
      <c r="M2737" s="2" t="str">
        <f aca="false">IF(E2737="","Virtual",IF(L2737&gt;=Indicadores!$B$6,"Fim de Vida",IF(L2737&gt;=Indicadores!$B$5,"Envelhecendo","Atual")))</f>
        <v>Envelhecendo</v>
      </c>
      <c r="N2737" s="2" t="str">
        <f aca="false">IF(F2737="","N/A",IF(F2737&lt;Indicadores!$B$4,"Vencida","Vigente"))</f>
        <v>Vencida</v>
      </c>
      <c r="O2737" s="2" t="str">
        <f aca="false">INDEX(Locais!$B$2:$B$13,MATCH(H2737,Locais!$A$2:$A$13,0))</f>
        <v>Regional - São Paulo</v>
      </c>
      <c r="P2737" s="2" t="str">
        <f aca="false">INDEX(Locais!$C$2:$C$13,MATCH(H2737,Locais!$A$2:$A$13,0))</f>
        <v>Sudeste</v>
      </c>
    </row>
    <row r="2738" customFormat="false" ht="15" hidden="false" customHeight="false" outlineLevel="0" collapsed="false">
      <c r="A2738" s="2" t="s">
        <v>2874</v>
      </c>
      <c r="B2738" s="2" t="s">
        <v>68</v>
      </c>
      <c r="C2738" s="2" t="s">
        <v>102</v>
      </c>
      <c r="D2738" s="2" t="s">
        <v>103</v>
      </c>
      <c r="E2738" s="13" t="n">
        <v>43777</v>
      </c>
      <c r="F2738" s="13" t="n">
        <v>44872</v>
      </c>
      <c r="G2738" s="2" t="s">
        <v>32</v>
      </c>
      <c r="H2738" s="2" t="s">
        <v>104</v>
      </c>
      <c r="I2738" s="2" t="s">
        <v>111</v>
      </c>
      <c r="J2738" s="2" t="s">
        <v>100</v>
      </c>
      <c r="K2738" s="14" t="n">
        <v>5212.5</v>
      </c>
      <c r="L2738" s="2" t="n">
        <f aca="false">IF(E2738="","",ROUND((Indicadores!$B$4-E2738)/365.25,1))</f>
        <v>6.9</v>
      </c>
      <c r="M2738" s="2" t="str">
        <f aca="false">IF(E2738="","Virtual",IF(L2738&gt;=Indicadores!$B$6,"Fim de Vida",IF(L2738&gt;=Indicadores!$B$5,"Envelhecendo","Atual")))</f>
        <v>Fim de Vida</v>
      </c>
      <c r="N2738" s="2" t="str">
        <f aca="false">IF(F2738="","N/A",IF(F2738&lt;Indicadores!$B$4,"Vencida","Vigente"))</f>
        <v>Vencida</v>
      </c>
      <c r="O2738" s="2" t="str">
        <f aca="false">INDEX(Locais!$B$2:$B$13,MATCH(H2738,Locais!$A$2:$A$13,0))</f>
        <v>Regional - Fortaleza</v>
      </c>
      <c r="P2738" s="2" t="str">
        <f aca="false">INDEX(Locais!$C$2:$C$13,MATCH(H2738,Locais!$A$2:$A$13,0))</f>
        <v>Nordeste</v>
      </c>
    </row>
    <row r="2739" customFormat="false" ht="15" hidden="false" customHeight="false" outlineLevel="0" collapsed="false">
      <c r="A2739" s="2" t="s">
        <v>2875</v>
      </c>
      <c r="B2739" s="2" t="s">
        <v>69</v>
      </c>
      <c r="C2739" s="2" t="s">
        <v>96</v>
      </c>
      <c r="D2739" s="2" t="s">
        <v>117</v>
      </c>
      <c r="E2739" s="13" t="n">
        <v>45262</v>
      </c>
      <c r="F2739" s="13" t="n">
        <v>46357</v>
      </c>
      <c r="G2739" s="2" t="s">
        <v>32</v>
      </c>
      <c r="H2739" s="2" t="s">
        <v>104</v>
      </c>
      <c r="I2739" s="2" t="s">
        <v>99</v>
      </c>
      <c r="J2739" s="2" t="s">
        <v>100</v>
      </c>
      <c r="K2739" s="14" t="n">
        <v>10459.35</v>
      </c>
      <c r="L2739" s="2" t="n">
        <f aca="false">IF(E2739="","",ROUND((Indicadores!$B$4-E2739)/365.25,1))</f>
        <v>2.9</v>
      </c>
      <c r="M2739" s="2" t="str">
        <f aca="false">IF(E2739="","Virtual",IF(L2739&gt;=Indicadores!$B$6,"Fim de Vida",IF(L2739&gt;=Indicadores!$B$5,"Envelhecendo","Atual")))</f>
        <v>Atual</v>
      </c>
      <c r="N2739" s="2" t="str">
        <f aca="false">IF(F2739="","N/A",IF(F2739&lt;Indicadores!$B$4,"Vencida","Vigente"))</f>
        <v>Vigente</v>
      </c>
      <c r="O2739" s="2" t="str">
        <f aca="false">INDEX(Locais!$B$2:$B$13,MATCH(H2739,Locais!$A$2:$A$13,0))</f>
        <v>Regional - Fortaleza</v>
      </c>
      <c r="P2739" s="2" t="str">
        <f aca="false">INDEX(Locais!$C$2:$C$13,MATCH(H2739,Locais!$A$2:$A$13,0))</f>
        <v>Nordeste</v>
      </c>
    </row>
    <row r="2740" customFormat="false" ht="15" hidden="false" customHeight="false" outlineLevel="0" collapsed="false">
      <c r="A2740" s="2" t="s">
        <v>2876</v>
      </c>
      <c r="B2740" s="2" t="s">
        <v>68</v>
      </c>
      <c r="C2740" s="2" t="s">
        <v>126</v>
      </c>
      <c r="D2740" s="2" t="s">
        <v>127</v>
      </c>
      <c r="E2740" s="13" t="n">
        <v>45932</v>
      </c>
      <c r="F2740" s="13" t="n">
        <v>47027</v>
      </c>
      <c r="G2740" s="2" t="s">
        <v>32</v>
      </c>
      <c r="H2740" s="2" t="s">
        <v>119</v>
      </c>
      <c r="I2740" s="2" t="s">
        <v>130</v>
      </c>
      <c r="J2740" s="2" t="s">
        <v>100</v>
      </c>
      <c r="K2740" s="14" t="n">
        <v>4633.95</v>
      </c>
      <c r="L2740" s="2" t="n">
        <f aca="false">IF(E2740="","",ROUND((Indicadores!$B$4-E2740)/365.25,1))</f>
        <v>1</v>
      </c>
      <c r="M2740" s="2" t="str">
        <f aca="false">IF(E2740="","Virtual",IF(L2740&gt;=Indicadores!$B$6,"Fim de Vida",IF(L2740&gt;=Indicadores!$B$5,"Envelhecendo","Atual")))</f>
        <v>Atual</v>
      </c>
      <c r="N2740" s="2" t="str">
        <f aca="false">IF(F2740="","N/A",IF(F2740&lt;Indicadores!$B$4,"Vencida","Vigente"))</f>
        <v>Vigente</v>
      </c>
      <c r="O2740" s="2" t="str">
        <f aca="false">INDEX(Locais!$B$2:$B$13,MATCH(H2740,Locais!$A$2:$A$13,0))</f>
        <v>Regional - São Paulo</v>
      </c>
      <c r="P2740" s="2" t="str">
        <f aca="false">INDEX(Locais!$C$2:$C$13,MATCH(H2740,Locais!$A$2:$A$13,0))</f>
        <v>Sudeste</v>
      </c>
    </row>
    <row r="2741" customFormat="false" ht="15" hidden="false" customHeight="false" outlineLevel="0" collapsed="false">
      <c r="A2741" s="2" t="s">
        <v>2877</v>
      </c>
      <c r="B2741" s="2" t="s">
        <v>69</v>
      </c>
      <c r="C2741" s="2" t="s">
        <v>126</v>
      </c>
      <c r="D2741" s="2" t="s">
        <v>169</v>
      </c>
      <c r="E2741" s="13" t="n">
        <v>44750</v>
      </c>
      <c r="F2741" s="13" t="n">
        <v>45845</v>
      </c>
      <c r="G2741" s="2" t="s">
        <v>32</v>
      </c>
      <c r="H2741" s="2" t="s">
        <v>119</v>
      </c>
      <c r="I2741" s="2" t="s">
        <v>99</v>
      </c>
      <c r="J2741" s="2" t="s">
        <v>100</v>
      </c>
      <c r="K2741" s="14" t="n">
        <v>10807.42</v>
      </c>
      <c r="L2741" s="2" t="n">
        <f aca="false">IF(E2741="","",ROUND((Indicadores!$B$4-E2741)/365.25,1))</f>
        <v>4.3</v>
      </c>
      <c r="M2741" s="2" t="str">
        <f aca="false">IF(E2741="","Virtual",IF(L2741&gt;=Indicadores!$B$6,"Fim de Vida",IF(L2741&gt;=Indicadores!$B$5,"Envelhecendo","Atual")))</f>
        <v>Envelhecendo</v>
      </c>
      <c r="N2741" s="2" t="str">
        <f aca="false">IF(F2741="","N/A",IF(F2741&lt;Indicadores!$B$4,"Vencida","Vigente"))</f>
        <v>Vencida</v>
      </c>
      <c r="O2741" s="2" t="str">
        <f aca="false">INDEX(Locais!$B$2:$B$13,MATCH(H2741,Locais!$A$2:$A$13,0))</f>
        <v>Regional - São Paulo</v>
      </c>
      <c r="P2741" s="2" t="str">
        <f aca="false">INDEX(Locais!$C$2:$C$13,MATCH(H2741,Locais!$A$2:$A$13,0))</f>
        <v>Sudeste</v>
      </c>
    </row>
    <row r="2742" customFormat="false" ht="15" hidden="false" customHeight="false" outlineLevel="0" collapsed="false">
      <c r="A2742" s="2" t="s">
        <v>2878</v>
      </c>
      <c r="B2742" s="2" t="s">
        <v>69</v>
      </c>
      <c r="C2742" s="2" t="s">
        <v>96</v>
      </c>
      <c r="D2742" s="2" t="s">
        <v>117</v>
      </c>
      <c r="E2742" s="13" t="n">
        <v>45094</v>
      </c>
      <c r="F2742" s="13" t="n">
        <v>46189</v>
      </c>
      <c r="G2742" s="2" t="s">
        <v>32</v>
      </c>
      <c r="H2742" s="2" t="s">
        <v>98</v>
      </c>
      <c r="I2742" s="2" t="s">
        <v>115</v>
      </c>
      <c r="J2742" s="2" t="s">
        <v>100</v>
      </c>
      <c r="K2742" s="14" t="n">
        <v>8551.59</v>
      </c>
      <c r="L2742" s="2" t="n">
        <f aca="false">IF(E2742="","",ROUND((Indicadores!$B$4-E2742)/365.25,1))</f>
        <v>3.3</v>
      </c>
      <c r="M2742" s="2" t="str">
        <f aca="false">IF(E2742="","Virtual",IF(L2742&gt;=Indicadores!$B$6,"Fim de Vida",IF(L2742&gt;=Indicadores!$B$5,"Envelhecendo","Atual")))</f>
        <v>Envelhecendo</v>
      </c>
      <c r="N2742" s="2" t="str">
        <f aca="false">IF(F2742="","N/A",IF(F2742&lt;Indicadores!$B$4,"Vencida","Vigente"))</f>
        <v>Vencida</v>
      </c>
      <c r="O2742" s="2" t="str">
        <f aca="false">INDEX(Locais!$B$2:$B$13,MATCH(H2742,Locais!$A$2:$A$13,0))</f>
        <v>Sede - Brasília</v>
      </c>
      <c r="P2742" s="2" t="str">
        <f aca="false">INDEX(Locais!$C$2:$C$13,MATCH(H2742,Locais!$A$2:$A$13,0))</f>
        <v>Centro-Oeste</v>
      </c>
    </row>
    <row r="2743" customFormat="false" ht="15" hidden="false" customHeight="false" outlineLevel="0" collapsed="false">
      <c r="A2743" s="2" t="s">
        <v>2879</v>
      </c>
      <c r="B2743" s="2" t="s">
        <v>69</v>
      </c>
      <c r="C2743" s="2" t="s">
        <v>96</v>
      </c>
      <c r="D2743" s="2" t="s">
        <v>117</v>
      </c>
      <c r="E2743" s="13" t="n">
        <v>43688</v>
      </c>
      <c r="F2743" s="13" t="n">
        <v>44783</v>
      </c>
      <c r="G2743" s="2" t="s">
        <v>32</v>
      </c>
      <c r="H2743" s="2" t="s">
        <v>119</v>
      </c>
      <c r="I2743" s="2" t="s">
        <v>136</v>
      </c>
      <c r="J2743" s="2" t="s">
        <v>100</v>
      </c>
      <c r="K2743" s="14" t="n">
        <v>7266.14</v>
      </c>
      <c r="L2743" s="2" t="n">
        <f aca="false">IF(E2743="","",ROUND((Indicadores!$B$4-E2743)/365.25,1))</f>
        <v>7.2</v>
      </c>
      <c r="M2743" s="2" t="str">
        <f aca="false">IF(E2743="","Virtual",IF(L2743&gt;=Indicadores!$B$6,"Fim de Vida",IF(L2743&gt;=Indicadores!$B$5,"Envelhecendo","Atual")))</f>
        <v>Fim de Vida</v>
      </c>
      <c r="N2743" s="2" t="str">
        <f aca="false">IF(F2743="","N/A",IF(F2743&lt;Indicadores!$B$4,"Vencida","Vigente"))</f>
        <v>Vencida</v>
      </c>
      <c r="O2743" s="2" t="str">
        <f aca="false">INDEX(Locais!$B$2:$B$13,MATCH(H2743,Locais!$A$2:$A$13,0))</f>
        <v>Regional - São Paulo</v>
      </c>
      <c r="P2743" s="2" t="str">
        <f aca="false">INDEX(Locais!$C$2:$C$13,MATCH(H2743,Locais!$A$2:$A$13,0))</f>
        <v>Sudeste</v>
      </c>
    </row>
    <row r="2744" customFormat="false" ht="15" hidden="false" customHeight="false" outlineLevel="0" collapsed="false">
      <c r="A2744" s="2" t="s">
        <v>2880</v>
      </c>
      <c r="B2744" s="2" t="s">
        <v>69</v>
      </c>
      <c r="C2744" s="2" t="s">
        <v>126</v>
      </c>
      <c r="D2744" s="2" t="s">
        <v>169</v>
      </c>
      <c r="E2744" s="13" t="n">
        <v>45013</v>
      </c>
      <c r="F2744" s="13" t="n">
        <v>46108</v>
      </c>
      <c r="G2744" s="2" t="s">
        <v>32</v>
      </c>
      <c r="H2744" s="2" t="s">
        <v>114</v>
      </c>
      <c r="I2744" s="2" t="s">
        <v>124</v>
      </c>
      <c r="J2744" s="2" t="s">
        <v>100</v>
      </c>
      <c r="K2744" s="14" t="n">
        <v>10476.03</v>
      </c>
      <c r="L2744" s="2" t="n">
        <f aca="false">IF(E2744="","",ROUND((Indicadores!$B$4-E2744)/365.25,1))</f>
        <v>3.6</v>
      </c>
      <c r="M2744" s="2" t="str">
        <f aca="false">IF(E2744="","Virtual",IF(L2744&gt;=Indicadores!$B$6,"Fim de Vida",IF(L2744&gt;=Indicadores!$B$5,"Envelhecendo","Atual")))</f>
        <v>Envelhecendo</v>
      </c>
      <c r="N2744" s="2" t="str">
        <f aca="false">IF(F2744="","N/A",IF(F2744&lt;Indicadores!$B$4,"Vencida","Vigente"))</f>
        <v>Vencida</v>
      </c>
      <c r="O2744" s="2" t="str">
        <f aca="false">INDEX(Locais!$B$2:$B$13,MATCH(H2744,Locais!$A$2:$A$13,0))</f>
        <v>Regional - Belo Horizonte</v>
      </c>
      <c r="P2744" s="2" t="str">
        <f aca="false">INDEX(Locais!$C$2:$C$13,MATCH(H2744,Locais!$A$2:$A$13,0))</f>
        <v>Sudeste</v>
      </c>
    </row>
    <row r="2745" customFormat="false" ht="15" hidden="false" customHeight="false" outlineLevel="0" collapsed="false">
      <c r="A2745" s="2" t="s">
        <v>2881</v>
      </c>
      <c r="B2745" s="2" t="s">
        <v>69</v>
      </c>
      <c r="C2745" s="2" t="s">
        <v>96</v>
      </c>
      <c r="D2745" s="2" t="s">
        <v>97</v>
      </c>
      <c r="E2745" s="13" t="n">
        <v>45535</v>
      </c>
      <c r="F2745" s="13" t="n">
        <v>46630</v>
      </c>
      <c r="G2745" s="2" t="s">
        <v>32</v>
      </c>
      <c r="H2745" s="2" t="s">
        <v>128</v>
      </c>
      <c r="I2745" s="2" t="s">
        <v>99</v>
      </c>
      <c r="J2745" s="2" t="s">
        <v>100</v>
      </c>
      <c r="K2745" s="14" t="n">
        <v>7818.03</v>
      </c>
      <c r="L2745" s="2" t="n">
        <f aca="false">IF(E2745="","",ROUND((Indicadores!$B$4-E2745)/365.25,1))</f>
        <v>2.1</v>
      </c>
      <c r="M2745" s="2" t="str">
        <f aca="false">IF(E2745="","Virtual",IF(L2745&gt;=Indicadores!$B$6,"Fim de Vida",IF(L2745&gt;=Indicadores!$B$5,"Envelhecendo","Atual")))</f>
        <v>Atual</v>
      </c>
      <c r="N2745" s="2" t="str">
        <f aca="false">IF(F2745="","N/A",IF(F2745&lt;Indicadores!$B$4,"Vencida","Vigente"))</f>
        <v>Vigente</v>
      </c>
      <c r="O2745" s="2" t="str">
        <f aca="false">INDEX(Locais!$B$2:$B$13,MATCH(H2745,Locais!$A$2:$A$13,0))</f>
        <v>Regional - Recife</v>
      </c>
      <c r="P2745" s="2" t="str">
        <f aca="false">INDEX(Locais!$C$2:$C$13,MATCH(H2745,Locais!$A$2:$A$13,0))</f>
        <v>Nordeste</v>
      </c>
    </row>
    <row r="2746" customFormat="false" ht="15" hidden="false" customHeight="false" outlineLevel="0" collapsed="false">
      <c r="A2746" s="2" t="s">
        <v>2882</v>
      </c>
      <c r="B2746" s="2" t="s">
        <v>68</v>
      </c>
      <c r="C2746" s="2" t="s">
        <v>102</v>
      </c>
      <c r="D2746" s="2" t="s">
        <v>103</v>
      </c>
      <c r="E2746" s="13" t="n">
        <v>44047</v>
      </c>
      <c r="F2746" s="13" t="n">
        <v>45142</v>
      </c>
      <c r="G2746" s="2" t="s">
        <v>32</v>
      </c>
      <c r="H2746" s="2" t="s">
        <v>108</v>
      </c>
      <c r="I2746" s="2" t="s">
        <v>133</v>
      </c>
      <c r="J2746" s="2" t="s">
        <v>100</v>
      </c>
      <c r="K2746" s="14" t="n">
        <v>5010.09</v>
      </c>
      <c r="L2746" s="2" t="n">
        <f aca="false">IF(E2746="","",ROUND((Indicadores!$B$4-E2746)/365.25,1))</f>
        <v>6.2</v>
      </c>
      <c r="M2746" s="2" t="str">
        <f aca="false">IF(E2746="","Virtual",IF(L2746&gt;=Indicadores!$B$6,"Fim de Vida",IF(L2746&gt;=Indicadores!$B$5,"Envelhecendo","Atual")))</f>
        <v>Fim de Vida</v>
      </c>
      <c r="N2746" s="2" t="str">
        <f aca="false">IF(F2746="","N/A",IF(F2746&lt;Indicadores!$B$4,"Vencida","Vigente"))</f>
        <v>Vencida</v>
      </c>
      <c r="O2746" s="2" t="str">
        <f aca="false">INDEX(Locais!$B$2:$B$13,MATCH(H2746,Locais!$A$2:$A$13,0))</f>
        <v>Regional - Porto Alegre</v>
      </c>
      <c r="P2746" s="2" t="str">
        <f aca="false">INDEX(Locais!$C$2:$C$13,MATCH(H2746,Locais!$A$2:$A$13,0))</f>
        <v>Sul</v>
      </c>
    </row>
    <row r="2747" customFormat="false" ht="15" hidden="false" customHeight="false" outlineLevel="0" collapsed="false">
      <c r="A2747" s="2" t="s">
        <v>2883</v>
      </c>
      <c r="B2747" s="2" t="s">
        <v>70</v>
      </c>
      <c r="C2747" s="2" t="s">
        <v>96</v>
      </c>
      <c r="D2747" s="2" t="s">
        <v>122</v>
      </c>
      <c r="E2747" s="13" t="n">
        <v>45212</v>
      </c>
      <c r="F2747" s="13" t="n">
        <v>47037</v>
      </c>
      <c r="G2747" s="2" t="s">
        <v>32</v>
      </c>
      <c r="H2747" s="2" t="s">
        <v>98</v>
      </c>
      <c r="I2747" s="2" t="s">
        <v>115</v>
      </c>
      <c r="J2747" s="2" t="s">
        <v>100</v>
      </c>
      <c r="K2747" s="14" t="n">
        <v>20998.3</v>
      </c>
      <c r="L2747" s="2" t="n">
        <f aca="false">IF(E2747="","",ROUND((Indicadores!$B$4-E2747)/365.25,1))</f>
        <v>3</v>
      </c>
      <c r="M2747" s="2" t="str">
        <f aca="false">IF(E2747="","Virtual",IF(L2747&gt;=Indicadores!$B$6,"Fim de Vida",IF(L2747&gt;=Indicadores!$B$5,"Envelhecendo","Atual")))</f>
        <v>Envelhecendo</v>
      </c>
      <c r="N2747" s="2" t="str">
        <f aca="false">IF(F2747="","N/A",IF(F2747&lt;Indicadores!$B$4,"Vencida","Vigente"))</f>
        <v>Vigente</v>
      </c>
      <c r="O2747" s="2" t="str">
        <f aca="false">INDEX(Locais!$B$2:$B$13,MATCH(H2747,Locais!$A$2:$A$13,0))</f>
        <v>Sede - Brasília</v>
      </c>
      <c r="P2747" s="2" t="str">
        <f aca="false">INDEX(Locais!$C$2:$C$13,MATCH(H2747,Locais!$A$2:$A$13,0))</f>
        <v>Centro-Oeste</v>
      </c>
    </row>
    <row r="2748" customFormat="false" ht="15" hidden="false" customHeight="false" outlineLevel="0" collapsed="false">
      <c r="A2748" s="2" t="s">
        <v>2884</v>
      </c>
      <c r="B2748" s="2" t="s">
        <v>69</v>
      </c>
      <c r="C2748" s="2" t="s">
        <v>126</v>
      </c>
      <c r="D2748" s="2" t="s">
        <v>169</v>
      </c>
      <c r="E2748" s="13" t="n">
        <v>45834</v>
      </c>
      <c r="F2748" s="13" t="n">
        <v>46929</v>
      </c>
      <c r="G2748" s="2" t="s">
        <v>118</v>
      </c>
      <c r="H2748" s="2" t="s">
        <v>98</v>
      </c>
      <c r="I2748" s="2" t="s">
        <v>130</v>
      </c>
      <c r="J2748" s="2" t="s">
        <v>100</v>
      </c>
      <c r="K2748" s="14" t="n">
        <v>8868.46</v>
      </c>
      <c r="L2748" s="2" t="n">
        <f aca="false">IF(E2748="","",ROUND((Indicadores!$B$4-E2748)/365.25,1))</f>
        <v>1.3</v>
      </c>
      <c r="M2748" s="2" t="str">
        <f aca="false">IF(E2748="","Virtual",IF(L2748&gt;=Indicadores!$B$6,"Fim de Vida",IF(L2748&gt;=Indicadores!$B$5,"Envelhecendo","Atual")))</f>
        <v>Atual</v>
      </c>
      <c r="N2748" s="2" t="str">
        <f aca="false">IF(F2748="","N/A",IF(F2748&lt;Indicadores!$B$4,"Vencida","Vigente"))</f>
        <v>Vigente</v>
      </c>
      <c r="O2748" s="2" t="str">
        <f aca="false">INDEX(Locais!$B$2:$B$13,MATCH(H2748,Locais!$A$2:$A$13,0))</f>
        <v>Sede - Brasília</v>
      </c>
      <c r="P2748" s="2" t="str">
        <f aca="false">INDEX(Locais!$C$2:$C$13,MATCH(H2748,Locais!$A$2:$A$13,0))</f>
        <v>Centro-Oeste</v>
      </c>
    </row>
    <row r="2749" customFormat="false" ht="15" hidden="false" customHeight="false" outlineLevel="0" collapsed="false">
      <c r="A2749" s="2" t="s">
        <v>2885</v>
      </c>
      <c r="B2749" s="2" t="s">
        <v>68</v>
      </c>
      <c r="C2749" s="2" t="s">
        <v>96</v>
      </c>
      <c r="D2749" s="2" t="s">
        <v>107</v>
      </c>
      <c r="E2749" s="13" t="n">
        <v>45827</v>
      </c>
      <c r="F2749" s="13" t="n">
        <v>46922</v>
      </c>
      <c r="G2749" s="2" t="s">
        <v>151</v>
      </c>
      <c r="H2749" s="2" t="s">
        <v>163</v>
      </c>
      <c r="I2749" s="2" t="s">
        <v>115</v>
      </c>
      <c r="J2749" s="2" t="s">
        <v>137</v>
      </c>
      <c r="K2749" s="14" t="n">
        <v>6272</v>
      </c>
      <c r="L2749" s="2" t="n">
        <f aca="false">IF(E2749="","",ROUND((Indicadores!$B$4-E2749)/365.25,1))</f>
        <v>1.3</v>
      </c>
      <c r="M2749" s="2" t="str">
        <f aca="false">IF(E2749="","Virtual",IF(L2749&gt;=Indicadores!$B$6,"Fim de Vida",IF(L2749&gt;=Indicadores!$B$5,"Envelhecendo","Atual")))</f>
        <v>Atual</v>
      </c>
      <c r="N2749" s="2" t="str">
        <f aca="false">IF(F2749="","N/A",IF(F2749&lt;Indicadores!$B$4,"Vencida","Vigente"))</f>
        <v>Vigente</v>
      </c>
      <c r="O2749" s="2" t="str">
        <f aca="false">INDEX(Locais!$B$2:$B$13,MATCH(H2749,Locais!$A$2:$A$13,0))</f>
        <v>Regional - Manaus</v>
      </c>
      <c r="P2749" s="2" t="str">
        <f aca="false">INDEX(Locais!$C$2:$C$13,MATCH(H2749,Locais!$A$2:$A$13,0))</f>
        <v>Norte</v>
      </c>
    </row>
    <row r="2750" customFormat="false" ht="15" hidden="false" customHeight="false" outlineLevel="0" collapsed="false">
      <c r="A2750" s="2" t="s">
        <v>2886</v>
      </c>
      <c r="B2750" s="2" t="s">
        <v>68</v>
      </c>
      <c r="C2750" s="2" t="s">
        <v>96</v>
      </c>
      <c r="D2750" s="2" t="s">
        <v>132</v>
      </c>
      <c r="E2750" s="13" t="n">
        <v>45214</v>
      </c>
      <c r="F2750" s="13" t="n">
        <v>46309</v>
      </c>
      <c r="G2750" s="2" t="s">
        <v>32</v>
      </c>
      <c r="H2750" s="2" t="s">
        <v>104</v>
      </c>
      <c r="I2750" s="2" t="s">
        <v>115</v>
      </c>
      <c r="J2750" s="2" t="s">
        <v>100</v>
      </c>
      <c r="K2750" s="14" t="n">
        <v>6400.26</v>
      </c>
      <c r="L2750" s="2" t="n">
        <f aca="false">IF(E2750="","",ROUND((Indicadores!$B$4-E2750)/365.25,1))</f>
        <v>3</v>
      </c>
      <c r="M2750" s="2" t="str">
        <f aca="false">IF(E2750="","Virtual",IF(L2750&gt;=Indicadores!$B$6,"Fim de Vida",IF(L2750&gt;=Indicadores!$B$5,"Envelhecendo","Atual")))</f>
        <v>Envelhecendo</v>
      </c>
      <c r="N2750" s="2" t="str">
        <f aca="false">IF(F2750="","N/A",IF(F2750&lt;Indicadores!$B$4,"Vencida","Vigente"))</f>
        <v>Vencida</v>
      </c>
      <c r="O2750" s="2" t="str">
        <f aca="false">INDEX(Locais!$B$2:$B$13,MATCH(H2750,Locais!$A$2:$A$13,0))</f>
        <v>Regional - Fortaleza</v>
      </c>
      <c r="P2750" s="2" t="str">
        <f aca="false">INDEX(Locais!$C$2:$C$13,MATCH(H2750,Locais!$A$2:$A$13,0))</f>
        <v>Nordeste</v>
      </c>
    </row>
    <row r="2751" customFormat="false" ht="15" hidden="false" customHeight="false" outlineLevel="0" collapsed="false">
      <c r="A2751" s="2" t="s">
        <v>2887</v>
      </c>
      <c r="B2751" s="2" t="s">
        <v>68</v>
      </c>
      <c r="C2751" s="2" t="s">
        <v>102</v>
      </c>
      <c r="D2751" s="2" t="s">
        <v>103</v>
      </c>
      <c r="E2751" s="13" t="n">
        <v>44859</v>
      </c>
      <c r="F2751" s="13" t="n">
        <v>45954</v>
      </c>
      <c r="G2751" s="2" t="s">
        <v>118</v>
      </c>
      <c r="H2751" s="2" t="s">
        <v>98</v>
      </c>
      <c r="I2751" s="2" t="s">
        <v>130</v>
      </c>
      <c r="J2751" s="2" t="s">
        <v>100</v>
      </c>
      <c r="K2751" s="14" t="n">
        <v>5084.98</v>
      </c>
      <c r="L2751" s="2" t="n">
        <f aca="false">IF(E2751="","",ROUND((Indicadores!$B$4-E2751)/365.25,1))</f>
        <v>4</v>
      </c>
      <c r="M2751" s="2" t="str">
        <f aca="false">IF(E2751="","Virtual",IF(L2751&gt;=Indicadores!$B$6,"Fim de Vida",IF(L2751&gt;=Indicadores!$B$5,"Envelhecendo","Atual")))</f>
        <v>Envelhecendo</v>
      </c>
      <c r="N2751" s="2" t="str">
        <f aca="false">IF(F2751="","N/A",IF(F2751&lt;Indicadores!$B$4,"Vencida","Vigente"))</f>
        <v>Vencida</v>
      </c>
      <c r="O2751" s="2" t="str">
        <f aca="false">INDEX(Locais!$B$2:$B$13,MATCH(H2751,Locais!$A$2:$A$13,0))</f>
        <v>Sede - Brasília</v>
      </c>
      <c r="P2751" s="2" t="str">
        <f aca="false">INDEX(Locais!$C$2:$C$13,MATCH(H2751,Locais!$A$2:$A$13,0))</f>
        <v>Centro-Oeste</v>
      </c>
    </row>
    <row r="2752" customFormat="false" ht="15" hidden="false" customHeight="false" outlineLevel="0" collapsed="false">
      <c r="A2752" s="2" t="s">
        <v>2888</v>
      </c>
      <c r="B2752" s="2" t="s">
        <v>68</v>
      </c>
      <c r="C2752" s="2" t="s">
        <v>126</v>
      </c>
      <c r="D2752" s="2" t="s">
        <v>127</v>
      </c>
      <c r="E2752" s="13" t="n">
        <v>43846</v>
      </c>
      <c r="F2752" s="13" t="n">
        <v>44941</v>
      </c>
      <c r="G2752" s="2" t="s">
        <v>32</v>
      </c>
      <c r="H2752" s="2" t="s">
        <v>163</v>
      </c>
      <c r="I2752" s="2" t="s">
        <v>133</v>
      </c>
      <c r="J2752" s="2" t="s">
        <v>100</v>
      </c>
      <c r="K2752" s="14" t="n">
        <v>4502.19</v>
      </c>
      <c r="L2752" s="2" t="n">
        <f aca="false">IF(E2752="","",ROUND((Indicadores!$B$4-E2752)/365.25,1))</f>
        <v>6.8</v>
      </c>
      <c r="M2752" s="2" t="str">
        <f aca="false">IF(E2752="","Virtual",IF(L2752&gt;=Indicadores!$B$6,"Fim de Vida",IF(L2752&gt;=Indicadores!$B$5,"Envelhecendo","Atual")))</f>
        <v>Fim de Vida</v>
      </c>
      <c r="N2752" s="2" t="str">
        <f aca="false">IF(F2752="","N/A",IF(F2752&lt;Indicadores!$B$4,"Vencida","Vigente"))</f>
        <v>Vencida</v>
      </c>
      <c r="O2752" s="2" t="str">
        <f aca="false">INDEX(Locais!$B$2:$B$13,MATCH(H2752,Locais!$A$2:$A$13,0))</f>
        <v>Regional - Manaus</v>
      </c>
      <c r="P2752" s="2" t="str">
        <f aca="false">INDEX(Locais!$C$2:$C$13,MATCH(H2752,Locais!$A$2:$A$13,0))</f>
        <v>Norte</v>
      </c>
    </row>
    <row r="2753" customFormat="false" ht="15" hidden="false" customHeight="false" outlineLevel="0" collapsed="false">
      <c r="A2753" s="2" t="s">
        <v>2889</v>
      </c>
      <c r="B2753" s="2" t="s">
        <v>68</v>
      </c>
      <c r="C2753" s="2" t="s">
        <v>96</v>
      </c>
      <c r="D2753" s="2" t="s">
        <v>132</v>
      </c>
      <c r="E2753" s="13" t="n">
        <v>43023</v>
      </c>
      <c r="F2753" s="13" t="n">
        <v>44118</v>
      </c>
      <c r="G2753" s="2" t="s">
        <v>118</v>
      </c>
      <c r="H2753" s="2" t="s">
        <v>98</v>
      </c>
      <c r="I2753" s="2" t="s">
        <v>115</v>
      </c>
      <c r="J2753" s="2" t="s">
        <v>100</v>
      </c>
      <c r="K2753" s="14" t="n">
        <v>5932.66</v>
      </c>
      <c r="L2753" s="2" t="n">
        <f aca="false">IF(E2753="","",ROUND((Indicadores!$B$4-E2753)/365.25,1))</f>
        <v>9</v>
      </c>
      <c r="M2753" s="2" t="str">
        <f aca="false">IF(E2753="","Virtual",IF(L2753&gt;=Indicadores!$B$6,"Fim de Vida",IF(L2753&gt;=Indicadores!$B$5,"Envelhecendo","Atual")))</f>
        <v>Fim de Vida</v>
      </c>
      <c r="N2753" s="2" t="str">
        <f aca="false">IF(F2753="","N/A",IF(F2753&lt;Indicadores!$B$4,"Vencida","Vigente"))</f>
        <v>Vencida</v>
      </c>
      <c r="O2753" s="2" t="str">
        <f aca="false">INDEX(Locais!$B$2:$B$13,MATCH(H2753,Locais!$A$2:$A$13,0))</f>
        <v>Sede - Brasília</v>
      </c>
      <c r="P2753" s="2" t="str">
        <f aca="false">INDEX(Locais!$C$2:$C$13,MATCH(H2753,Locais!$A$2:$A$13,0))</f>
        <v>Centro-Oeste</v>
      </c>
    </row>
    <row r="2754" customFormat="false" ht="15" hidden="false" customHeight="false" outlineLevel="0" collapsed="false">
      <c r="A2754" s="2" t="s">
        <v>2890</v>
      </c>
      <c r="B2754" s="2" t="s">
        <v>70</v>
      </c>
      <c r="C2754" s="2" t="s">
        <v>126</v>
      </c>
      <c r="D2754" s="2" t="s">
        <v>162</v>
      </c>
      <c r="E2754" s="13" t="n">
        <v>43899</v>
      </c>
      <c r="F2754" s="13" t="n">
        <v>45724</v>
      </c>
      <c r="G2754" s="2" t="s">
        <v>32</v>
      </c>
      <c r="H2754" s="2" t="s">
        <v>119</v>
      </c>
      <c r="I2754" s="2" t="s">
        <v>136</v>
      </c>
      <c r="J2754" s="2" t="s">
        <v>100</v>
      </c>
      <c r="K2754" s="14" t="n">
        <v>16790.39</v>
      </c>
      <c r="L2754" s="2" t="n">
        <f aca="false">IF(E2754="","",ROUND((Indicadores!$B$4-E2754)/365.25,1))</f>
        <v>6.6</v>
      </c>
      <c r="M2754" s="2" t="str">
        <f aca="false">IF(E2754="","Virtual",IF(L2754&gt;=Indicadores!$B$6,"Fim de Vida",IF(L2754&gt;=Indicadores!$B$5,"Envelhecendo","Atual")))</f>
        <v>Fim de Vida</v>
      </c>
      <c r="N2754" s="2" t="str">
        <f aca="false">IF(F2754="","N/A",IF(F2754&lt;Indicadores!$B$4,"Vencida","Vigente"))</f>
        <v>Vencida</v>
      </c>
      <c r="O2754" s="2" t="str">
        <f aca="false">INDEX(Locais!$B$2:$B$13,MATCH(H2754,Locais!$A$2:$A$13,0))</f>
        <v>Regional - São Paulo</v>
      </c>
      <c r="P2754" s="2" t="str">
        <f aca="false">INDEX(Locais!$C$2:$C$13,MATCH(H2754,Locais!$A$2:$A$13,0))</f>
        <v>Sudeste</v>
      </c>
    </row>
    <row r="2755" customFormat="false" ht="15" hidden="false" customHeight="false" outlineLevel="0" collapsed="false">
      <c r="A2755" s="2" t="s">
        <v>2891</v>
      </c>
      <c r="B2755" s="2" t="s">
        <v>70</v>
      </c>
      <c r="C2755" s="2" t="s">
        <v>126</v>
      </c>
      <c r="D2755" s="2" t="s">
        <v>162</v>
      </c>
      <c r="E2755" s="13" t="n">
        <v>45600</v>
      </c>
      <c r="F2755" s="13" t="n">
        <v>47425</v>
      </c>
      <c r="G2755" s="2" t="s">
        <v>32</v>
      </c>
      <c r="H2755" s="2" t="s">
        <v>139</v>
      </c>
      <c r="I2755" s="2" t="s">
        <v>124</v>
      </c>
      <c r="J2755" s="2" t="s">
        <v>100</v>
      </c>
      <c r="K2755" s="14" t="n">
        <v>20673.75</v>
      </c>
      <c r="L2755" s="2" t="n">
        <f aca="false">IF(E2755="","",ROUND((Indicadores!$B$4-E2755)/365.25,1))</f>
        <v>2</v>
      </c>
      <c r="M2755" s="2" t="str">
        <f aca="false">IF(E2755="","Virtual",IF(L2755&gt;=Indicadores!$B$6,"Fim de Vida",IF(L2755&gt;=Indicadores!$B$5,"Envelhecendo","Atual")))</f>
        <v>Atual</v>
      </c>
      <c r="N2755" s="2" t="str">
        <f aca="false">IF(F2755="","N/A",IF(F2755&lt;Indicadores!$B$4,"Vencida","Vigente"))</f>
        <v>Vigente</v>
      </c>
      <c r="O2755" s="2" t="str">
        <f aca="false">INDEX(Locais!$B$2:$B$13,MATCH(H2755,Locais!$A$2:$A$13,0))</f>
        <v>Regional - Rio de Janeiro</v>
      </c>
      <c r="P2755" s="2" t="str">
        <f aca="false">INDEX(Locais!$C$2:$C$13,MATCH(H2755,Locais!$A$2:$A$13,0))</f>
        <v>Sudeste</v>
      </c>
    </row>
    <row r="2756" customFormat="false" ht="15" hidden="false" customHeight="false" outlineLevel="0" collapsed="false">
      <c r="A2756" s="2" t="s">
        <v>2892</v>
      </c>
      <c r="B2756" s="2" t="s">
        <v>71</v>
      </c>
      <c r="C2756" s="2" t="s">
        <v>96</v>
      </c>
      <c r="D2756" s="2" t="s">
        <v>171</v>
      </c>
      <c r="E2756" s="13" t="n">
        <v>45806</v>
      </c>
      <c r="F2756" s="13" t="n">
        <v>46901</v>
      </c>
      <c r="G2756" s="2" t="s">
        <v>32</v>
      </c>
      <c r="H2756" s="2" t="s">
        <v>139</v>
      </c>
      <c r="I2756" s="2" t="s">
        <v>120</v>
      </c>
      <c r="J2756" s="2" t="s">
        <v>100</v>
      </c>
      <c r="K2756" s="14" t="n">
        <v>2364.76</v>
      </c>
      <c r="L2756" s="2" t="n">
        <f aca="false">IF(E2756="","",ROUND((Indicadores!$B$4-E2756)/365.25,1))</f>
        <v>1.4</v>
      </c>
      <c r="M2756" s="2" t="str">
        <f aca="false">IF(E2756="","Virtual",IF(L2756&gt;=Indicadores!$B$6,"Fim de Vida",IF(L2756&gt;=Indicadores!$B$5,"Envelhecendo","Atual")))</f>
        <v>Atual</v>
      </c>
      <c r="N2756" s="2" t="str">
        <f aca="false">IF(F2756="","N/A",IF(F2756&lt;Indicadores!$B$4,"Vencida","Vigente"))</f>
        <v>Vigente</v>
      </c>
      <c r="O2756" s="2" t="str">
        <f aca="false">INDEX(Locais!$B$2:$B$13,MATCH(H2756,Locais!$A$2:$A$13,0))</f>
        <v>Regional - Rio de Janeiro</v>
      </c>
      <c r="P2756" s="2" t="str">
        <f aca="false">INDEX(Locais!$C$2:$C$13,MATCH(H2756,Locais!$A$2:$A$13,0))</f>
        <v>Sudeste</v>
      </c>
    </row>
    <row r="2757" customFormat="false" ht="15" hidden="false" customHeight="false" outlineLevel="0" collapsed="false">
      <c r="A2757" s="2" t="s">
        <v>2893</v>
      </c>
      <c r="B2757" s="2" t="s">
        <v>68</v>
      </c>
      <c r="C2757" s="2" t="s">
        <v>102</v>
      </c>
      <c r="D2757" s="2" t="s">
        <v>103</v>
      </c>
      <c r="E2757" s="13" t="n">
        <v>44570</v>
      </c>
      <c r="F2757" s="13" t="n">
        <v>45665</v>
      </c>
      <c r="G2757" s="2" t="s">
        <v>32</v>
      </c>
      <c r="H2757" s="2" t="s">
        <v>139</v>
      </c>
      <c r="I2757" s="2" t="s">
        <v>136</v>
      </c>
      <c r="J2757" s="2" t="s">
        <v>100</v>
      </c>
      <c r="K2757" s="14" t="n">
        <v>5714.51</v>
      </c>
      <c r="L2757" s="2" t="n">
        <f aca="false">IF(E2757="","",ROUND((Indicadores!$B$4-E2757)/365.25,1))</f>
        <v>4.8</v>
      </c>
      <c r="M2757" s="2" t="str">
        <f aca="false">IF(E2757="","Virtual",IF(L2757&gt;=Indicadores!$B$6,"Fim de Vida",IF(L2757&gt;=Indicadores!$B$5,"Envelhecendo","Atual")))</f>
        <v>Envelhecendo</v>
      </c>
      <c r="N2757" s="2" t="str">
        <f aca="false">IF(F2757="","N/A",IF(F2757&lt;Indicadores!$B$4,"Vencida","Vigente"))</f>
        <v>Vencida</v>
      </c>
      <c r="O2757" s="2" t="str">
        <f aca="false">INDEX(Locais!$B$2:$B$13,MATCH(H2757,Locais!$A$2:$A$13,0))</f>
        <v>Regional - Rio de Janeiro</v>
      </c>
      <c r="P2757" s="2" t="str">
        <f aca="false">INDEX(Locais!$C$2:$C$13,MATCH(H2757,Locais!$A$2:$A$13,0))</f>
        <v>Sudeste</v>
      </c>
    </row>
    <row r="2758" customFormat="false" ht="15" hidden="false" customHeight="false" outlineLevel="0" collapsed="false">
      <c r="A2758" s="2" t="s">
        <v>2894</v>
      </c>
      <c r="B2758" s="2" t="s">
        <v>69</v>
      </c>
      <c r="C2758" s="2" t="s">
        <v>102</v>
      </c>
      <c r="D2758" s="2" t="s">
        <v>113</v>
      </c>
      <c r="E2758" s="13" t="n">
        <v>44980</v>
      </c>
      <c r="F2758" s="13" t="n">
        <v>46075</v>
      </c>
      <c r="G2758" s="2" t="s">
        <v>32</v>
      </c>
      <c r="H2758" s="2" t="s">
        <v>119</v>
      </c>
      <c r="I2758" s="2" t="s">
        <v>136</v>
      </c>
      <c r="J2758" s="2" t="s">
        <v>100</v>
      </c>
      <c r="K2758" s="14" t="n">
        <v>9459.97</v>
      </c>
      <c r="L2758" s="2" t="n">
        <f aca="false">IF(E2758="","",ROUND((Indicadores!$B$4-E2758)/365.25,1))</f>
        <v>3.6</v>
      </c>
      <c r="M2758" s="2" t="str">
        <f aca="false">IF(E2758="","Virtual",IF(L2758&gt;=Indicadores!$B$6,"Fim de Vida",IF(L2758&gt;=Indicadores!$B$5,"Envelhecendo","Atual")))</f>
        <v>Envelhecendo</v>
      </c>
      <c r="N2758" s="2" t="str">
        <f aca="false">IF(F2758="","N/A",IF(F2758&lt;Indicadores!$B$4,"Vencida","Vigente"))</f>
        <v>Vencida</v>
      </c>
      <c r="O2758" s="2" t="str">
        <f aca="false">INDEX(Locais!$B$2:$B$13,MATCH(H2758,Locais!$A$2:$A$13,0))</f>
        <v>Regional - São Paulo</v>
      </c>
      <c r="P2758" s="2" t="str">
        <f aca="false">INDEX(Locais!$C$2:$C$13,MATCH(H2758,Locais!$A$2:$A$13,0))</f>
        <v>Sudeste</v>
      </c>
    </row>
    <row r="2759" customFormat="false" ht="15" hidden="false" customHeight="false" outlineLevel="0" collapsed="false">
      <c r="A2759" s="2" t="s">
        <v>2895</v>
      </c>
      <c r="B2759" s="2" t="s">
        <v>70</v>
      </c>
      <c r="C2759" s="2" t="s">
        <v>126</v>
      </c>
      <c r="D2759" s="2" t="s">
        <v>162</v>
      </c>
      <c r="E2759" s="13" t="n">
        <v>43946</v>
      </c>
      <c r="F2759" s="13" t="n">
        <v>45771</v>
      </c>
      <c r="G2759" s="2" t="s">
        <v>34</v>
      </c>
      <c r="H2759" s="2" t="s">
        <v>163</v>
      </c>
      <c r="I2759" s="2" t="s">
        <v>120</v>
      </c>
      <c r="J2759" s="2" t="s">
        <v>100</v>
      </c>
      <c r="K2759" s="14" t="n">
        <v>19457.21</v>
      </c>
      <c r="L2759" s="2" t="n">
        <f aca="false">IF(E2759="","",ROUND((Indicadores!$B$4-E2759)/365.25,1))</f>
        <v>6.5</v>
      </c>
      <c r="M2759" s="2" t="str">
        <f aca="false">IF(E2759="","Virtual",IF(L2759&gt;=Indicadores!$B$6,"Fim de Vida",IF(L2759&gt;=Indicadores!$B$5,"Envelhecendo","Atual")))</f>
        <v>Fim de Vida</v>
      </c>
      <c r="N2759" s="2" t="str">
        <f aca="false">IF(F2759="","N/A",IF(F2759&lt;Indicadores!$B$4,"Vencida","Vigente"))</f>
        <v>Vencida</v>
      </c>
      <c r="O2759" s="2" t="str">
        <f aca="false">INDEX(Locais!$B$2:$B$13,MATCH(H2759,Locais!$A$2:$A$13,0))</f>
        <v>Regional - Manaus</v>
      </c>
      <c r="P2759" s="2" t="str">
        <f aca="false">INDEX(Locais!$C$2:$C$13,MATCH(H2759,Locais!$A$2:$A$13,0))</f>
        <v>Norte</v>
      </c>
    </row>
    <row r="2760" customFormat="false" ht="15" hidden="false" customHeight="false" outlineLevel="0" collapsed="false">
      <c r="A2760" s="2" t="s">
        <v>2896</v>
      </c>
      <c r="B2760" s="2" t="s">
        <v>69</v>
      </c>
      <c r="C2760" s="2" t="s">
        <v>126</v>
      </c>
      <c r="D2760" s="2" t="s">
        <v>169</v>
      </c>
      <c r="E2760" s="13" t="n">
        <v>44109</v>
      </c>
      <c r="F2760" s="13" t="n">
        <v>45204</v>
      </c>
      <c r="G2760" s="2" t="s">
        <v>32</v>
      </c>
      <c r="H2760" s="2" t="s">
        <v>165</v>
      </c>
      <c r="I2760" s="2" t="s">
        <v>105</v>
      </c>
      <c r="J2760" s="2" t="s">
        <v>100</v>
      </c>
      <c r="K2760" s="14" t="n">
        <v>10351.15</v>
      </c>
      <c r="L2760" s="2" t="n">
        <f aca="false">IF(E2760="","",ROUND((Indicadores!$B$4-E2760)/365.25,1))</f>
        <v>6</v>
      </c>
      <c r="M2760" s="2" t="str">
        <f aca="false">IF(E2760="","Virtual",IF(L2760&gt;=Indicadores!$B$6,"Fim de Vida",IF(L2760&gt;=Indicadores!$B$5,"Envelhecendo","Atual")))</f>
        <v>Fim de Vida</v>
      </c>
      <c r="N2760" s="2" t="str">
        <f aca="false">IF(F2760="","N/A",IF(F2760&lt;Indicadores!$B$4,"Vencida","Vigente"))</f>
        <v>Vencida</v>
      </c>
      <c r="O2760" s="2" t="str">
        <f aca="false">INDEX(Locais!$B$2:$B$13,MATCH(H2760,Locais!$A$2:$A$13,0))</f>
        <v>Regional - Salvador</v>
      </c>
      <c r="P2760" s="2" t="str">
        <f aca="false">INDEX(Locais!$C$2:$C$13,MATCH(H2760,Locais!$A$2:$A$13,0))</f>
        <v>Nordeste</v>
      </c>
    </row>
    <row r="2761" customFormat="false" ht="15" hidden="false" customHeight="false" outlineLevel="0" collapsed="false">
      <c r="A2761" s="2" t="s">
        <v>2897</v>
      </c>
      <c r="B2761" s="2" t="s">
        <v>68</v>
      </c>
      <c r="C2761" s="2" t="s">
        <v>96</v>
      </c>
      <c r="D2761" s="2" t="s">
        <v>132</v>
      </c>
      <c r="E2761" s="13" t="n">
        <v>45439</v>
      </c>
      <c r="F2761" s="13" t="n">
        <v>46534</v>
      </c>
      <c r="G2761" s="2" t="s">
        <v>32</v>
      </c>
      <c r="H2761" s="2" t="s">
        <v>98</v>
      </c>
      <c r="I2761" s="2" t="s">
        <v>136</v>
      </c>
      <c r="J2761" s="2" t="s">
        <v>100</v>
      </c>
      <c r="K2761" s="14" t="n">
        <v>5223.69</v>
      </c>
      <c r="L2761" s="2" t="n">
        <f aca="false">IF(E2761="","",ROUND((Indicadores!$B$4-E2761)/365.25,1))</f>
        <v>2.4</v>
      </c>
      <c r="M2761" s="2" t="str">
        <f aca="false">IF(E2761="","Virtual",IF(L2761&gt;=Indicadores!$B$6,"Fim de Vida",IF(L2761&gt;=Indicadores!$B$5,"Envelhecendo","Atual")))</f>
        <v>Atual</v>
      </c>
      <c r="N2761" s="2" t="str">
        <f aca="false">IF(F2761="","N/A",IF(F2761&lt;Indicadores!$B$4,"Vencida","Vigente"))</f>
        <v>Vigente</v>
      </c>
      <c r="O2761" s="2" t="str">
        <f aca="false">INDEX(Locais!$B$2:$B$13,MATCH(H2761,Locais!$A$2:$A$13,0))</f>
        <v>Sede - Brasília</v>
      </c>
      <c r="P2761" s="2" t="str">
        <f aca="false">INDEX(Locais!$C$2:$C$13,MATCH(H2761,Locais!$A$2:$A$13,0))</f>
        <v>Centro-Oeste</v>
      </c>
    </row>
    <row r="2762" customFormat="false" ht="15" hidden="false" customHeight="false" outlineLevel="0" collapsed="false">
      <c r="A2762" s="2" t="s">
        <v>2898</v>
      </c>
      <c r="B2762" s="2" t="s">
        <v>69</v>
      </c>
      <c r="C2762" s="2" t="s">
        <v>126</v>
      </c>
      <c r="D2762" s="2" t="s">
        <v>169</v>
      </c>
      <c r="E2762" s="13" t="n">
        <v>44880</v>
      </c>
      <c r="F2762" s="13" t="n">
        <v>45975</v>
      </c>
      <c r="G2762" s="2" t="s">
        <v>32</v>
      </c>
      <c r="H2762" s="2" t="s">
        <v>98</v>
      </c>
      <c r="I2762" s="2" t="s">
        <v>111</v>
      </c>
      <c r="J2762" s="2" t="s">
        <v>100</v>
      </c>
      <c r="K2762" s="14" t="n">
        <v>10154.36</v>
      </c>
      <c r="L2762" s="2" t="n">
        <f aca="false">IF(E2762="","",ROUND((Indicadores!$B$4-E2762)/365.25,1))</f>
        <v>3.9</v>
      </c>
      <c r="M2762" s="2" t="str">
        <f aca="false">IF(E2762="","Virtual",IF(L2762&gt;=Indicadores!$B$6,"Fim de Vida",IF(L2762&gt;=Indicadores!$B$5,"Envelhecendo","Atual")))</f>
        <v>Envelhecendo</v>
      </c>
      <c r="N2762" s="2" t="str">
        <f aca="false">IF(F2762="","N/A",IF(F2762&lt;Indicadores!$B$4,"Vencida","Vigente"))</f>
        <v>Vencida</v>
      </c>
      <c r="O2762" s="2" t="str">
        <f aca="false">INDEX(Locais!$B$2:$B$13,MATCH(H2762,Locais!$A$2:$A$13,0))</f>
        <v>Sede - Brasília</v>
      </c>
      <c r="P2762" s="2" t="str">
        <f aca="false">INDEX(Locais!$C$2:$C$13,MATCH(H2762,Locais!$A$2:$A$13,0))</f>
        <v>Centro-Oeste</v>
      </c>
    </row>
    <row r="2763" customFormat="false" ht="15" hidden="false" customHeight="false" outlineLevel="0" collapsed="false">
      <c r="A2763" s="2" t="s">
        <v>2899</v>
      </c>
      <c r="B2763" s="2" t="s">
        <v>68</v>
      </c>
      <c r="C2763" s="2" t="s">
        <v>96</v>
      </c>
      <c r="D2763" s="2" t="s">
        <v>132</v>
      </c>
      <c r="E2763" s="13" t="n">
        <v>43627</v>
      </c>
      <c r="F2763" s="13" t="n">
        <v>44722</v>
      </c>
      <c r="G2763" s="2" t="s">
        <v>32</v>
      </c>
      <c r="H2763" s="2" t="s">
        <v>165</v>
      </c>
      <c r="I2763" s="2" t="s">
        <v>136</v>
      </c>
      <c r="J2763" s="2" t="s">
        <v>100</v>
      </c>
      <c r="K2763" s="14" t="n">
        <v>4638.49</v>
      </c>
      <c r="L2763" s="2" t="n">
        <f aca="false">IF(E2763="","",ROUND((Indicadores!$B$4-E2763)/365.25,1))</f>
        <v>7.4</v>
      </c>
      <c r="M2763" s="2" t="str">
        <f aca="false">IF(E2763="","Virtual",IF(L2763&gt;=Indicadores!$B$6,"Fim de Vida",IF(L2763&gt;=Indicadores!$B$5,"Envelhecendo","Atual")))</f>
        <v>Fim de Vida</v>
      </c>
      <c r="N2763" s="2" t="str">
        <f aca="false">IF(F2763="","N/A",IF(F2763&lt;Indicadores!$B$4,"Vencida","Vigente"))</f>
        <v>Vencida</v>
      </c>
      <c r="O2763" s="2" t="str">
        <f aca="false">INDEX(Locais!$B$2:$B$13,MATCH(H2763,Locais!$A$2:$A$13,0))</f>
        <v>Regional - Salvador</v>
      </c>
      <c r="P2763" s="2" t="str">
        <f aca="false">INDEX(Locais!$C$2:$C$13,MATCH(H2763,Locais!$A$2:$A$13,0))</f>
        <v>Nordeste</v>
      </c>
    </row>
    <row r="2764" customFormat="false" ht="15" hidden="false" customHeight="false" outlineLevel="0" collapsed="false">
      <c r="A2764" s="2" t="s">
        <v>2900</v>
      </c>
      <c r="B2764" s="2" t="s">
        <v>69</v>
      </c>
      <c r="C2764" s="2" t="s">
        <v>96</v>
      </c>
      <c r="D2764" s="2" t="s">
        <v>117</v>
      </c>
      <c r="E2764" s="13" t="n">
        <v>44743</v>
      </c>
      <c r="F2764" s="13" t="n">
        <v>45838</v>
      </c>
      <c r="G2764" s="2" t="s">
        <v>135</v>
      </c>
      <c r="H2764" s="2" t="s">
        <v>139</v>
      </c>
      <c r="I2764" s="2" t="s">
        <v>130</v>
      </c>
      <c r="J2764" s="2" t="s">
        <v>137</v>
      </c>
      <c r="K2764" s="14" t="n">
        <v>9287.28</v>
      </c>
      <c r="L2764" s="2" t="n">
        <f aca="false">IF(E2764="","",ROUND((Indicadores!$B$4-E2764)/365.25,1))</f>
        <v>4.3</v>
      </c>
      <c r="M2764" s="2" t="str">
        <f aca="false">IF(E2764="","Virtual",IF(L2764&gt;=Indicadores!$B$6,"Fim de Vida",IF(L2764&gt;=Indicadores!$B$5,"Envelhecendo","Atual")))</f>
        <v>Envelhecendo</v>
      </c>
      <c r="N2764" s="2" t="str">
        <f aca="false">IF(F2764="","N/A",IF(F2764&lt;Indicadores!$B$4,"Vencida","Vigente"))</f>
        <v>Vencida</v>
      </c>
      <c r="O2764" s="2" t="str">
        <f aca="false">INDEX(Locais!$B$2:$B$13,MATCH(H2764,Locais!$A$2:$A$13,0))</f>
        <v>Regional - Rio de Janeiro</v>
      </c>
      <c r="P2764" s="2" t="str">
        <f aca="false">INDEX(Locais!$C$2:$C$13,MATCH(H2764,Locais!$A$2:$A$13,0))</f>
        <v>Sudeste</v>
      </c>
    </row>
    <row r="2765" customFormat="false" ht="15" hidden="false" customHeight="false" outlineLevel="0" collapsed="false">
      <c r="A2765" s="2" t="s">
        <v>2901</v>
      </c>
      <c r="B2765" s="2" t="s">
        <v>68</v>
      </c>
      <c r="C2765" s="2" t="s">
        <v>96</v>
      </c>
      <c r="D2765" s="2" t="s">
        <v>107</v>
      </c>
      <c r="E2765" s="13" t="n">
        <v>45273</v>
      </c>
      <c r="F2765" s="13" t="n">
        <v>46368</v>
      </c>
      <c r="G2765" s="2" t="s">
        <v>36</v>
      </c>
      <c r="H2765" s="2" t="s">
        <v>108</v>
      </c>
      <c r="I2765" s="2" t="s">
        <v>130</v>
      </c>
      <c r="J2765" s="2" t="s">
        <v>100</v>
      </c>
      <c r="K2765" s="14" t="n">
        <v>6337.03</v>
      </c>
      <c r="L2765" s="2" t="n">
        <f aca="false">IF(E2765="","",ROUND((Indicadores!$B$4-E2765)/365.25,1))</f>
        <v>2.8</v>
      </c>
      <c r="M2765" s="2" t="str">
        <f aca="false">IF(E2765="","Virtual",IF(L2765&gt;=Indicadores!$B$6,"Fim de Vida",IF(L2765&gt;=Indicadores!$B$5,"Envelhecendo","Atual")))</f>
        <v>Atual</v>
      </c>
      <c r="N2765" s="2" t="str">
        <f aca="false">IF(F2765="","N/A",IF(F2765&lt;Indicadores!$B$4,"Vencida","Vigente"))</f>
        <v>Vigente</v>
      </c>
      <c r="O2765" s="2" t="str">
        <f aca="false">INDEX(Locais!$B$2:$B$13,MATCH(H2765,Locais!$A$2:$A$13,0))</f>
        <v>Regional - Porto Alegre</v>
      </c>
      <c r="P2765" s="2" t="str">
        <f aca="false">INDEX(Locais!$C$2:$C$13,MATCH(H2765,Locais!$A$2:$A$13,0))</f>
        <v>Sul</v>
      </c>
    </row>
    <row r="2766" customFormat="false" ht="15" hidden="false" customHeight="false" outlineLevel="0" collapsed="false">
      <c r="A2766" s="2" t="s">
        <v>2902</v>
      </c>
      <c r="B2766" s="2" t="s">
        <v>71</v>
      </c>
      <c r="C2766" s="2" t="s">
        <v>126</v>
      </c>
      <c r="D2766" s="2" t="s">
        <v>157</v>
      </c>
      <c r="E2766" s="13" t="n">
        <v>44192</v>
      </c>
      <c r="F2766" s="13" t="n">
        <v>45287</v>
      </c>
      <c r="G2766" s="2" t="s">
        <v>32</v>
      </c>
      <c r="H2766" s="2" t="s">
        <v>119</v>
      </c>
      <c r="I2766" s="2" t="s">
        <v>111</v>
      </c>
      <c r="J2766" s="2" t="s">
        <v>100</v>
      </c>
      <c r="K2766" s="14" t="n">
        <v>2894.43</v>
      </c>
      <c r="L2766" s="2" t="n">
        <f aca="false">IF(E2766="","",ROUND((Indicadores!$B$4-E2766)/365.25,1))</f>
        <v>5.8</v>
      </c>
      <c r="M2766" s="2" t="str">
        <f aca="false">IF(E2766="","Virtual",IF(L2766&gt;=Indicadores!$B$6,"Fim de Vida",IF(L2766&gt;=Indicadores!$B$5,"Envelhecendo","Atual")))</f>
        <v>Fim de Vida</v>
      </c>
      <c r="N2766" s="2" t="str">
        <f aca="false">IF(F2766="","N/A",IF(F2766&lt;Indicadores!$B$4,"Vencida","Vigente"))</f>
        <v>Vencida</v>
      </c>
      <c r="O2766" s="2" t="str">
        <f aca="false">INDEX(Locais!$B$2:$B$13,MATCH(H2766,Locais!$A$2:$A$13,0))</f>
        <v>Regional - São Paulo</v>
      </c>
      <c r="P2766" s="2" t="str">
        <f aca="false">INDEX(Locais!$C$2:$C$13,MATCH(H2766,Locais!$A$2:$A$13,0))</f>
        <v>Sudeste</v>
      </c>
    </row>
    <row r="2767" customFormat="false" ht="15" hidden="false" customHeight="false" outlineLevel="0" collapsed="false">
      <c r="A2767" s="2" t="s">
        <v>2903</v>
      </c>
      <c r="B2767" s="2" t="s">
        <v>69</v>
      </c>
      <c r="C2767" s="2" t="s">
        <v>96</v>
      </c>
      <c r="D2767" s="2" t="s">
        <v>117</v>
      </c>
      <c r="E2767" s="13" t="n">
        <v>43754</v>
      </c>
      <c r="F2767" s="13" t="n">
        <v>44849</v>
      </c>
      <c r="G2767" s="2" t="s">
        <v>32</v>
      </c>
      <c r="H2767" s="2" t="s">
        <v>98</v>
      </c>
      <c r="I2767" s="2" t="s">
        <v>109</v>
      </c>
      <c r="J2767" s="2" t="s">
        <v>100</v>
      </c>
      <c r="K2767" s="14" t="n">
        <v>8537.62</v>
      </c>
      <c r="L2767" s="2" t="n">
        <f aca="false">IF(E2767="","",ROUND((Indicadores!$B$4-E2767)/365.25,1))</f>
        <v>7</v>
      </c>
      <c r="M2767" s="2" t="str">
        <f aca="false">IF(E2767="","Virtual",IF(L2767&gt;=Indicadores!$B$6,"Fim de Vida",IF(L2767&gt;=Indicadores!$B$5,"Envelhecendo","Atual")))</f>
        <v>Fim de Vida</v>
      </c>
      <c r="N2767" s="2" t="str">
        <f aca="false">IF(F2767="","N/A",IF(F2767&lt;Indicadores!$B$4,"Vencida","Vigente"))</f>
        <v>Vencida</v>
      </c>
      <c r="O2767" s="2" t="str">
        <f aca="false">INDEX(Locais!$B$2:$B$13,MATCH(H2767,Locais!$A$2:$A$13,0))</f>
        <v>Sede - Brasília</v>
      </c>
      <c r="P2767" s="2" t="str">
        <f aca="false">INDEX(Locais!$C$2:$C$13,MATCH(H2767,Locais!$A$2:$A$13,0))</f>
        <v>Centro-Oeste</v>
      </c>
    </row>
    <row r="2768" customFormat="false" ht="15" hidden="false" customHeight="false" outlineLevel="0" collapsed="false">
      <c r="A2768" s="2" t="s">
        <v>2904</v>
      </c>
      <c r="B2768" s="2" t="s">
        <v>68</v>
      </c>
      <c r="C2768" s="2" t="s">
        <v>102</v>
      </c>
      <c r="D2768" s="2" t="s">
        <v>103</v>
      </c>
      <c r="E2768" s="13" t="n">
        <v>46012</v>
      </c>
      <c r="F2768" s="13" t="n">
        <v>47107</v>
      </c>
      <c r="G2768" s="2" t="s">
        <v>32</v>
      </c>
      <c r="H2768" s="2" t="s">
        <v>104</v>
      </c>
      <c r="I2768" s="2" t="s">
        <v>115</v>
      </c>
      <c r="J2768" s="2" t="s">
        <v>100</v>
      </c>
      <c r="K2768" s="14" t="n">
        <v>4545.89</v>
      </c>
      <c r="L2768" s="2" t="n">
        <f aca="false">IF(E2768="","",ROUND((Indicadores!$B$4-E2768)/365.25,1))</f>
        <v>0.8</v>
      </c>
      <c r="M2768" s="2" t="str">
        <f aca="false">IF(E2768="","Virtual",IF(L2768&gt;=Indicadores!$B$6,"Fim de Vida",IF(L2768&gt;=Indicadores!$B$5,"Envelhecendo","Atual")))</f>
        <v>Atual</v>
      </c>
      <c r="N2768" s="2" t="str">
        <f aca="false">IF(F2768="","N/A",IF(F2768&lt;Indicadores!$B$4,"Vencida","Vigente"))</f>
        <v>Vigente</v>
      </c>
      <c r="O2768" s="2" t="str">
        <f aca="false">INDEX(Locais!$B$2:$B$13,MATCH(H2768,Locais!$A$2:$A$13,0))</f>
        <v>Regional - Fortaleza</v>
      </c>
      <c r="P2768" s="2" t="str">
        <f aca="false">INDEX(Locais!$C$2:$C$13,MATCH(H2768,Locais!$A$2:$A$13,0))</f>
        <v>Nordeste</v>
      </c>
    </row>
    <row r="2769" customFormat="false" ht="15" hidden="false" customHeight="false" outlineLevel="0" collapsed="false">
      <c r="A2769" s="2" t="s">
        <v>2905</v>
      </c>
      <c r="B2769" s="2" t="s">
        <v>70</v>
      </c>
      <c r="C2769" s="2" t="s">
        <v>96</v>
      </c>
      <c r="D2769" s="2" t="s">
        <v>122</v>
      </c>
      <c r="E2769" s="13" t="n">
        <v>43674</v>
      </c>
      <c r="F2769" s="13" t="n">
        <v>45499</v>
      </c>
      <c r="G2769" s="2" t="s">
        <v>32</v>
      </c>
      <c r="H2769" s="2" t="s">
        <v>98</v>
      </c>
      <c r="I2769" s="2" t="s">
        <v>120</v>
      </c>
      <c r="J2769" s="2" t="s">
        <v>100</v>
      </c>
      <c r="K2769" s="14" t="n">
        <v>17386.26</v>
      </c>
      <c r="L2769" s="2" t="n">
        <f aca="false">IF(E2769="","",ROUND((Indicadores!$B$4-E2769)/365.25,1))</f>
        <v>7.2</v>
      </c>
      <c r="M2769" s="2" t="str">
        <f aca="false">IF(E2769="","Virtual",IF(L2769&gt;=Indicadores!$B$6,"Fim de Vida",IF(L2769&gt;=Indicadores!$B$5,"Envelhecendo","Atual")))</f>
        <v>Fim de Vida</v>
      </c>
      <c r="N2769" s="2" t="str">
        <f aca="false">IF(F2769="","N/A",IF(F2769&lt;Indicadores!$B$4,"Vencida","Vigente"))</f>
        <v>Vencida</v>
      </c>
      <c r="O2769" s="2" t="str">
        <f aca="false">INDEX(Locais!$B$2:$B$13,MATCH(H2769,Locais!$A$2:$A$13,0))</f>
        <v>Sede - Brasília</v>
      </c>
      <c r="P2769" s="2" t="str">
        <f aca="false">INDEX(Locais!$C$2:$C$13,MATCH(H2769,Locais!$A$2:$A$13,0))</f>
        <v>Centro-Oeste</v>
      </c>
    </row>
    <row r="2770" customFormat="false" ht="15" hidden="false" customHeight="false" outlineLevel="0" collapsed="false">
      <c r="A2770" s="2" t="s">
        <v>2906</v>
      </c>
      <c r="B2770" s="2" t="s">
        <v>70</v>
      </c>
      <c r="C2770" s="2" t="s">
        <v>96</v>
      </c>
      <c r="D2770" s="2" t="s">
        <v>122</v>
      </c>
      <c r="E2770" s="13" t="n">
        <v>45472</v>
      </c>
      <c r="F2770" s="13" t="n">
        <v>47297</v>
      </c>
      <c r="G2770" s="2" t="s">
        <v>32</v>
      </c>
      <c r="H2770" s="2" t="s">
        <v>119</v>
      </c>
      <c r="I2770" s="2" t="s">
        <v>124</v>
      </c>
      <c r="J2770" s="2" t="s">
        <v>100</v>
      </c>
      <c r="K2770" s="14" t="n">
        <v>21213.13</v>
      </c>
      <c r="L2770" s="2" t="n">
        <f aca="false">IF(E2770="","",ROUND((Indicadores!$B$4-E2770)/365.25,1))</f>
        <v>2.3</v>
      </c>
      <c r="M2770" s="2" t="str">
        <f aca="false">IF(E2770="","Virtual",IF(L2770&gt;=Indicadores!$B$6,"Fim de Vida",IF(L2770&gt;=Indicadores!$B$5,"Envelhecendo","Atual")))</f>
        <v>Atual</v>
      </c>
      <c r="N2770" s="2" t="str">
        <f aca="false">IF(F2770="","N/A",IF(F2770&lt;Indicadores!$B$4,"Vencida","Vigente"))</f>
        <v>Vigente</v>
      </c>
      <c r="O2770" s="2" t="str">
        <f aca="false">INDEX(Locais!$B$2:$B$13,MATCH(H2770,Locais!$A$2:$A$13,0))</f>
        <v>Regional - São Paulo</v>
      </c>
      <c r="P2770" s="2" t="str">
        <f aca="false">INDEX(Locais!$C$2:$C$13,MATCH(H2770,Locais!$A$2:$A$13,0))</f>
        <v>Sudeste</v>
      </c>
    </row>
    <row r="2771" customFormat="false" ht="15" hidden="false" customHeight="false" outlineLevel="0" collapsed="false">
      <c r="A2771" s="2" t="s">
        <v>2907</v>
      </c>
      <c r="B2771" s="2" t="s">
        <v>69</v>
      </c>
      <c r="C2771" s="2" t="s">
        <v>102</v>
      </c>
      <c r="D2771" s="2" t="s">
        <v>113</v>
      </c>
      <c r="E2771" s="13" t="n">
        <v>45273</v>
      </c>
      <c r="F2771" s="13" t="n">
        <v>46368</v>
      </c>
      <c r="G2771" s="2" t="s">
        <v>32</v>
      </c>
      <c r="H2771" s="2" t="s">
        <v>98</v>
      </c>
      <c r="I2771" s="2" t="s">
        <v>115</v>
      </c>
      <c r="J2771" s="2" t="s">
        <v>100</v>
      </c>
      <c r="K2771" s="14" t="n">
        <v>7083.16</v>
      </c>
      <c r="L2771" s="2" t="n">
        <f aca="false">IF(E2771="","",ROUND((Indicadores!$B$4-E2771)/365.25,1))</f>
        <v>2.8</v>
      </c>
      <c r="M2771" s="2" t="str">
        <f aca="false">IF(E2771="","Virtual",IF(L2771&gt;=Indicadores!$B$6,"Fim de Vida",IF(L2771&gt;=Indicadores!$B$5,"Envelhecendo","Atual")))</f>
        <v>Atual</v>
      </c>
      <c r="N2771" s="2" t="str">
        <f aca="false">IF(F2771="","N/A",IF(F2771&lt;Indicadores!$B$4,"Vencida","Vigente"))</f>
        <v>Vigente</v>
      </c>
      <c r="O2771" s="2" t="str">
        <f aca="false">INDEX(Locais!$B$2:$B$13,MATCH(H2771,Locais!$A$2:$A$13,0))</f>
        <v>Sede - Brasília</v>
      </c>
      <c r="P2771" s="2" t="str">
        <f aca="false">INDEX(Locais!$C$2:$C$13,MATCH(H2771,Locais!$A$2:$A$13,0))</f>
        <v>Centro-Oeste</v>
      </c>
    </row>
    <row r="2772" customFormat="false" ht="15" hidden="false" customHeight="false" outlineLevel="0" collapsed="false">
      <c r="A2772" s="2" t="s">
        <v>2908</v>
      </c>
      <c r="B2772" s="2" t="s">
        <v>69</v>
      </c>
      <c r="C2772" s="2" t="s">
        <v>102</v>
      </c>
      <c r="D2772" s="2" t="s">
        <v>113</v>
      </c>
      <c r="E2772" s="13" t="n">
        <v>45263</v>
      </c>
      <c r="F2772" s="13" t="n">
        <v>46358</v>
      </c>
      <c r="G2772" s="2" t="s">
        <v>32</v>
      </c>
      <c r="H2772" s="2" t="s">
        <v>139</v>
      </c>
      <c r="I2772" s="2" t="s">
        <v>136</v>
      </c>
      <c r="J2772" s="2" t="s">
        <v>100</v>
      </c>
      <c r="K2772" s="14" t="n">
        <v>8278.52</v>
      </c>
      <c r="L2772" s="2" t="n">
        <f aca="false">IF(E2772="","",ROUND((Indicadores!$B$4-E2772)/365.25,1))</f>
        <v>2.9</v>
      </c>
      <c r="M2772" s="2" t="str">
        <f aca="false">IF(E2772="","Virtual",IF(L2772&gt;=Indicadores!$B$6,"Fim de Vida",IF(L2772&gt;=Indicadores!$B$5,"Envelhecendo","Atual")))</f>
        <v>Atual</v>
      </c>
      <c r="N2772" s="2" t="str">
        <f aca="false">IF(F2772="","N/A",IF(F2772&lt;Indicadores!$B$4,"Vencida","Vigente"))</f>
        <v>Vigente</v>
      </c>
      <c r="O2772" s="2" t="str">
        <f aca="false">INDEX(Locais!$B$2:$B$13,MATCH(H2772,Locais!$A$2:$A$13,0))</f>
        <v>Regional - Rio de Janeiro</v>
      </c>
      <c r="P2772" s="2" t="str">
        <f aca="false">INDEX(Locais!$C$2:$C$13,MATCH(H2772,Locais!$A$2:$A$13,0))</f>
        <v>Sudeste</v>
      </c>
    </row>
    <row r="2773" customFormat="false" ht="15" hidden="false" customHeight="false" outlineLevel="0" collapsed="false">
      <c r="A2773" s="2" t="s">
        <v>2909</v>
      </c>
      <c r="B2773" s="2" t="s">
        <v>68</v>
      </c>
      <c r="C2773" s="2" t="s">
        <v>96</v>
      </c>
      <c r="D2773" s="2" t="s">
        <v>132</v>
      </c>
      <c r="E2773" s="13" t="n">
        <v>45055</v>
      </c>
      <c r="F2773" s="13" t="n">
        <v>46150</v>
      </c>
      <c r="G2773" s="2" t="s">
        <v>32</v>
      </c>
      <c r="H2773" s="2" t="s">
        <v>98</v>
      </c>
      <c r="I2773" s="2" t="s">
        <v>142</v>
      </c>
      <c r="J2773" s="2" t="s">
        <v>100</v>
      </c>
      <c r="K2773" s="14" t="n">
        <v>5301.29</v>
      </c>
      <c r="L2773" s="2" t="n">
        <f aca="false">IF(E2773="","",ROUND((Indicadores!$B$4-E2773)/365.25,1))</f>
        <v>3.4</v>
      </c>
      <c r="M2773" s="2" t="str">
        <f aca="false">IF(E2773="","Virtual",IF(L2773&gt;=Indicadores!$B$6,"Fim de Vida",IF(L2773&gt;=Indicadores!$B$5,"Envelhecendo","Atual")))</f>
        <v>Envelhecendo</v>
      </c>
      <c r="N2773" s="2" t="str">
        <f aca="false">IF(F2773="","N/A",IF(F2773&lt;Indicadores!$B$4,"Vencida","Vigente"))</f>
        <v>Vencida</v>
      </c>
      <c r="O2773" s="2" t="str">
        <f aca="false">INDEX(Locais!$B$2:$B$13,MATCH(H2773,Locais!$A$2:$A$13,0))</f>
        <v>Sede - Brasília</v>
      </c>
      <c r="P2773" s="2" t="str">
        <f aca="false">INDEX(Locais!$C$2:$C$13,MATCH(H2773,Locais!$A$2:$A$13,0))</f>
        <v>Centro-Oeste</v>
      </c>
    </row>
    <row r="2774" customFormat="false" ht="15" hidden="false" customHeight="false" outlineLevel="0" collapsed="false">
      <c r="A2774" s="2" t="s">
        <v>2910</v>
      </c>
      <c r="B2774" s="2" t="s">
        <v>71</v>
      </c>
      <c r="C2774" s="2" t="s">
        <v>126</v>
      </c>
      <c r="D2774" s="2" t="s">
        <v>157</v>
      </c>
      <c r="E2774" s="13" t="n">
        <v>45384</v>
      </c>
      <c r="F2774" s="13" t="n">
        <v>46479</v>
      </c>
      <c r="G2774" s="2" t="s">
        <v>32</v>
      </c>
      <c r="H2774" s="2" t="s">
        <v>98</v>
      </c>
      <c r="I2774" s="2" t="s">
        <v>133</v>
      </c>
      <c r="J2774" s="2" t="s">
        <v>100</v>
      </c>
      <c r="K2774" s="14" t="n">
        <v>2320.27</v>
      </c>
      <c r="L2774" s="2" t="n">
        <f aca="false">IF(E2774="","",ROUND((Indicadores!$B$4-E2774)/365.25,1))</f>
        <v>2.5</v>
      </c>
      <c r="M2774" s="2" t="str">
        <f aca="false">IF(E2774="","Virtual",IF(L2774&gt;=Indicadores!$B$6,"Fim de Vida",IF(L2774&gt;=Indicadores!$B$5,"Envelhecendo","Atual")))</f>
        <v>Atual</v>
      </c>
      <c r="N2774" s="2" t="str">
        <f aca="false">IF(F2774="","N/A",IF(F2774&lt;Indicadores!$B$4,"Vencida","Vigente"))</f>
        <v>Vigente</v>
      </c>
      <c r="O2774" s="2" t="str">
        <f aca="false">INDEX(Locais!$B$2:$B$13,MATCH(H2774,Locais!$A$2:$A$13,0))</f>
        <v>Sede - Brasília</v>
      </c>
      <c r="P2774" s="2" t="str">
        <f aca="false">INDEX(Locais!$C$2:$C$13,MATCH(H2774,Locais!$A$2:$A$13,0))</f>
        <v>Centro-Oeste</v>
      </c>
    </row>
    <row r="2775" customFormat="false" ht="15" hidden="false" customHeight="false" outlineLevel="0" collapsed="false">
      <c r="A2775" s="2" t="s">
        <v>2911</v>
      </c>
      <c r="B2775" s="2" t="s">
        <v>68</v>
      </c>
      <c r="C2775" s="2" t="s">
        <v>102</v>
      </c>
      <c r="D2775" s="2" t="s">
        <v>103</v>
      </c>
      <c r="E2775" s="13" t="n">
        <v>45592</v>
      </c>
      <c r="F2775" s="13" t="n">
        <v>46687</v>
      </c>
      <c r="G2775" s="2" t="s">
        <v>32</v>
      </c>
      <c r="H2775" s="2" t="s">
        <v>165</v>
      </c>
      <c r="I2775" s="2" t="s">
        <v>133</v>
      </c>
      <c r="J2775" s="2" t="s">
        <v>100</v>
      </c>
      <c r="K2775" s="14" t="n">
        <v>6123.65</v>
      </c>
      <c r="L2775" s="2" t="n">
        <f aca="false">IF(E2775="","",ROUND((Indicadores!$B$4-E2775)/365.25,1))</f>
        <v>2</v>
      </c>
      <c r="M2775" s="2" t="str">
        <f aca="false">IF(E2775="","Virtual",IF(L2775&gt;=Indicadores!$B$6,"Fim de Vida",IF(L2775&gt;=Indicadores!$B$5,"Envelhecendo","Atual")))</f>
        <v>Atual</v>
      </c>
      <c r="N2775" s="2" t="str">
        <f aca="false">IF(F2775="","N/A",IF(F2775&lt;Indicadores!$B$4,"Vencida","Vigente"))</f>
        <v>Vigente</v>
      </c>
      <c r="O2775" s="2" t="str">
        <f aca="false">INDEX(Locais!$B$2:$B$13,MATCH(H2775,Locais!$A$2:$A$13,0))</f>
        <v>Regional - Salvador</v>
      </c>
      <c r="P2775" s="2" t="str">
        <f aca="false">INDEX(Locais!$C$2:$C$13,MATCH(H2775,Locais!$A$2:$A$13,0))</f>
        <v>Nordeste</v>
      </c>
    </row>
    <row r="2776" customFormat="false" ht="15" hidden="false" customHeight="false" outlineLevel="0" collapsed="false">
      <c r="A2776" s="2" t="s">
        <v>2912</v>
      </c>
      <c r="B2776" s="2" t="s">
        <v>68</v>
      </c>
      <c r="C2776" s="2" t="s">
        <v>96</v>
      </c>
      <c r="D2776" s="2" t="s">
        <v>132</v>
      </c>
      <c r="E2776" s="13" t="n">
        <v>45730</v>
      </c>
      <c r="F2776" s="13" t="n">
        <v>46825</v>
      </c>
      <c r="G2776" s="2" t="s">
        <v>135</v>
      </c>
      <c r="H2776" s="2" t="s">
        <v>98</v>
      </c>
      <c r="I2776" s="2" t="s">
        <v>124</v>
      </c>
      <c r="J2776" s="2" t="s">
        <v>137</v>
      </c>
      <c r="K2776" s="14" t="n">
        <v>5677.29</v>
      </c>
      <c r="L2776" s="2" t="n">
        <f aca="false">IF(E2776="","",ROUND((Indicadores!$B$4-E2776)/365.25,1))</f>
        <v>1.6</v>
      </c>
      <c r="M2776" s="2" t="str">
        <f aca="false">IF(E2776="","Virtual",IF(L2776&gt;=Indicadores!$B$6,"Fim de Vida",IF(L2776&gt;=Indicadores!$B$5,"Envelhecendo","Atual")))</f>
        <v>Atual</v>
      </c>
      <c r="N2776" s="2" t="str">
        <f aca="false">IF(F2776="","N/A",IF(F2776&lt;Indicadores!$B$4,"Vencida","Vigente"))</f>
        <v>Vigente</v>
      </c>
      <c r="O2776" s="2" t="str">
        <f aca="false">INDEX(Locais!$B$2:$B$13,MATCH(H2776,Locais!$A$2:$A$13,0))</f>
        <v>Sede - Brasília</v>
      </c>
      <c r="P2776" s="2" t="str">
        <f aca="false">INDEX(Locais!$C$2:$C$13,MATCH(H2776,Locais!$A$2:$A$13,0))</f>
        <v>Centro-Oeste</v>
      </c>
    </row>
    <row r="2777" customFormat="false" ht="15" hidden="false" customHeight="false" outlineLevel="0" collapsed="false">
      <c r="A2777" s="2" t="s">
        <v>2913</v>
      </c>
      <c r="B2777" s="2" t="s">
        <v>68</v>
      </c>
      <c r="C2777" s="2" t="s">
        <v>96</v>
      </c>
      <c r="D2777" s="2" t="s">
        <v>132</v>
      </c>
      <c r="E2777" s="13" t="n">
        <v>45042</v>
      </c>
      <c r="F2777" s="13" t="n">
        <v>46137</v>
      </c>
      <c r="G2777" s="2" t="s">
        <v>32</v>
      </c>
      <c r="H2777" s="2" t="s">
        <v>128</v>
      </c>
      <c r="I2777" s="2" t="s">
        <v>109</v>
      </c>
      <c r="J2777" s="2" t="s">
        <v>100</v>
      </c>
      <c r="K2777" s="14" t="n">
        <v>6207.22</v>
      </c>
      <c r="L2777" s="2" t="n">
        <f aca="false">IF(E2777="","",ROUND((Indicadores!$B$4-E2777)/365.25,1))</f>
        <v>3.5</v>
      </c>
      <c r="M2777" s="2" t="str">
        <f aca="false">IF(E2777="","Virtual",IF(L2777&gt;=Indicadores!$B$6,"Fim de Vida",IF(L2777&gt;=Indicadores!$B$5,"Envelhecendo","Atual")))</f>
        <v>Envelhecendo</v>
      </c>
      <c r="N2777" s="2" t="str">
        <f aca="false">IF(F2777="","N/A",IF(F2777&lt;Indicadores!$B$4,"Vencida","Vigente"))</f>
        <v>Vencida</v>
      </c>
      <c r="O2777" s="2" t="str">
        <f aca="false">INDEX(Locais!$B$2:$B$13,MATCH(H2777,Locais!$A$2:$A$13,0))</f>
        <v>Regional - Recife</v>
      </c>
      <c r="P2777" s="2" t="str">
        <f aca="false">INDEX(Locais!$C$2:$C$13,MATCH(H2777,Locais!$A$2:$A$13,0))</f>
        <v>Nordeste</v>
      </c>
    </row>
    <row r="2778" customFormat="false" ht="15" hidden="false" customHeight="false" outlineLevel="0" collapsed="false">
      <c r="A2778" s="2" t="s">
        <v>2914</v>
      </c>
      <c r="B2778" s="2" t="s">
        <v>69</v>
      </c>
      <c r="C2778" s="2" t="s">
        <v>96</v>
      </c>
      <c r="D2778" s="2" t="s">
        <v>97</v>
      </c>
      <c r="E2778" s="13" t="n">
        <v>44027</v>
      </c>
      <c r="F2778" s="13" t="n">
        <v>45122</v>
      </c>
      <c r="G2778" s="2" t="s">
        <v>118</v>
      </c>
      <c r="H2778" s="2" t="s">
        <v>119</v>
      </c>
      <c r="I2778" s="2" t="s">
        <v>109</v>
      </c>
      <c r="J2778" s="2" t="s">
        <v>100</v>
      </c>
      <c r="K2778" s="14" t="n">
        <v>7257.88</v>
      </c>
      <c r="L2778" s="2" t="n">
        <f aca="false">IF(E2778="","",ROUND((Indicadores!$B$4-E2778)/365.25,1))</f>
        <v>6.3</v>
      </c>
      <c r="M2778" s="2" t="str">
        <f aca="false">IF(E2778="","Virtual",IF(L2778&gt;=Indicadores!$B$6,"Fim de Vida",IF(L2778&gt;=Indicadores!$B$5,"Envelhecendo","Atual")))</f>
        <v>Fim de Vida</v>
      </c>
      <c r="N2778" s="2" t="str">
        <f aca="false">IF(F2778="","N/A",IF(F2778&lt;Indicadores!$B$4,"Vencida","Vigente"))</f>
        <v>Vencida</v>
      </c>
      <c r="O2778" s="2" t="str">
        <f aca="false">INDEX(Locais!$B$2:$B$13,MATCH(H2778,Locais!$A$2:$A$13,0))</f>
        <v>Regional - São Paulo</v>
      </c>
      <c r="P2778" s="2" t="str">
        <f aca="false">INDEX(Locais!$C$2:$C$13,MATCH(H2778,Locais!$A$2:$A$13,0))</f>
        <v>Sudeste</v>
      </c>
    </row>
    <row r="2779" customFormat="false" ht="15" hidden="false" customHeight="false" outlineLevel="0" collapsed="false">
      <c r="A2779" s="2" t="s">
        <v>2915</v>
      </c>
      <c r="B2779" s="2" t="s">
        <v>68</v>
      </c>
      <c r="C2779" s="2" t="s">
        <v>96</v>
      </c>
      <c r="D2779" s="2" t="s">
        <v>107</v>
      </c>
      <c r="E2779" s="13" t="n">
        <v>45187</v>
      </c>
      <c r="F2779" s="13" t="n">
        <v>46282</v>
      </c>
      <c r="G2779" s="2" t="s">
        <v>151</v>
      </c>
      <c r="H2779" s="2" t="s">
        <v>98</v>
      </c>
      <c r="I2779" s="2" t="s">
        <v>109</v>
      </c>
      <c r="J2779" s="2" t="s">
        <v>137</v>
      </c>
      <c r="K2779" s="14" t="n">
        <v>5912.55</v>
      </c>
      <c r="L2779" s="2" t="n">
        <f aca="false">IF(E2779="","",ROUND((Indicadores!$B$4-E2779)/365.25,1))</f>
        <v>3.1</v>
      </c>
      <c r="M2779" s="2" t="str">
        <f aca="false">IF(E2779="","Virtual",IF(L2779&gt;=Indicadores!$B$6,"Fim de Vida",IF(L2779&gt;=Indicadores!$B$5,"Envelhecendo","Atual")))</f>
        <v>Envelhecendo</v>
      </c>
      <c r="N2779" s="2" t="str">
        <f aca="false">IF(F2779="","N/A",IF(F2779&lt;Indicadores!$B$4,"Vencida","Vigente"))</f>
        <v>Vencida</v>
      </c>
      <c r="O2779" s="2" t="str">
        <f aca="false">INDEX(Locais!$B$2:$B$13,MATCH(H2779,Locais!$A$2:$A$13,0))</f>
        <v>Sede - Brasília</v>
      </c>
      <c r="P2779" s="2" t="str">
        <f aca="false">INDEX(Locais!$C$2:$C$13,MATCH(H2779,Locais!$A$2:$A$13,0))</f>
        <v>Centro-Oeste</v>
      </c>
    </row>
    <row r="2780" customFormat="false" ht="15" hidden="false" customHeight="false" outlineLevel="0" collapsed="false">
      <c r="A2780" s="2" t="s">
        <v>2916</v>
      </c>
      <c r="B2780" s="2" t="s">
        <v>69</v>
      </c>
      <c r="C2780" s="2" t="s">
        <v>102</v>
      </c>
      <c r="D2780" s="2" t="s">
        <v>113</v>
      </c>
      <c r="E2780" s="13" t="n">
        <v>44738</v>
      </c>
      <c r="F2780" s="13" t="n">
        <v>45833</v>
      </c>
      <c r="G2780" s="2" t="s">
        <v>32</v>
      </c>
      <c r="H2780" s="2" t="s">
        <v>139</v>
      </c>
      <c r="I2780" s="2" t="s">
        <v>130</v>
      </c>
      <c r="J2780" s="2" t="s">
        <v>100</v>
      </c>
      <c r="K2780" s="14" t="n">
        <v>10664.76</v>
      </c>
      <c r="L2780" s="2" t="n">
        <f aca="false">IF(E2780="","",ROUND((Indicadores!$B$4-E2780)/365.25,1))</f>
        <v>4.3</v>
      </c>
      <c r="M2780" s="2" t="str">
        <f aca="false">IF(E2780="","Virtual",IF(L2780&gt;=Indicadores!$B$6,"Fim de Vida",IF(L2780&gt;=Indicadores!$B$5,"Envelhecendo","Atual")))</f>
        <v>Envelhecendo</v>
      </c>
      <c r="N2780" s="2" t="str">
        <f aca="false">IF(F2780="","N/A",IF(F2780&lt;Indicadores!$B$4,"Vencida","Vigente"))</f>
        <v>Vencida</v>
      </c>
      <c r="O2780" s="2" t="str">
        <f aca="false">INDEX(Locais!$B$2:$B$13,MATCH(H2780,Locais!$A$2:$A$13,0))</f>
        <v>Regional - Rio de Janeiro</v>
      </c>
      <c r="P2780" s="2" t="str">
        <f aca="false">INDEX(Locais!$C$2:$C$13,MATCH(H2780,Locais!$A$2:$A$13,0))</f>
        <v>Sudeste</v>
      </c>
    </row>
    <row r="2781" customFormat="false" ht="15" hidden="false" customHeight="false" outlineLevel="0" collapsed="false">
      <c r="A2781" s="2" t="s">
        <v>2917</v>
      </c>
      <c r="B2781" s="2" t="s">
        <v>68</v>
      </c>
      <c r="C2781" s="2" t="s">
        <v>96</v>
      </c>
      <c r="D2781" s="2" t="s">
        <v>132</v>
      </c>
      <c r="E2781" s="13" t="n">
        <v>44954</v>
      </c>
      <c r="F2781" s="13" t="n">
        <v>46049</v>
      </c>
      <c r="G2781" s="2" t="s">
        <v>32</v>
      </c>
      <c r="H2781" s="2" t="s">
        <v>98</v>
      </c>
      <c r="I2781" s="2" t="s">
        <v>120</v>
      </c>
      <c r="J2781" s="2" t="s">
        <v>100</v>
      </c>
      <c r="K2781" s="14" t="n">
        <v>5539.83</v>
      </c>
      <c r="L2781" s="2" t="n">
        <f aca="false">IF(E2781="","",ROUND((Indicadores!$B$4-E2781)/365.25,1))</f>
        <v>3.7</v>
      </c>
      <c r="M2781" s="2" t="str">
        <f aca="false">IF(E2781="","Virtual",IF(L2781&gt;=Indicadores!$B$6,"Fim de Vida",IF(L2781&gt;=Indicadores!$B$5,"Envelhecendo","Atual")))</f>
        <v>Envelhecendo</v>
      </c>
      <c r="N2781" s="2" t="str">
        <f aca="false">IF(F2781="","N/A",IF(F2781&lt;Indicadores!$B$4,"Vencida","Vigente"))</f>
        <v>Vencida</v>
      </c>
      <c r="O2781" s="2" t="str">
        <f aca="false">INDEX(Locais!$B$2:$B$13,MATCH(H2781,Locais!$A$2:$A$13,0))</f>
        <v>Sede - Brasília</v>
      </c>
      <c r="P2781" s="2" t="str">
        <f aca="false">INDEX(Locais!$C$2:$C$13,MATCH(H2781,Locais!$A$2:$A$13,0))</f>
        <v>Centro-Oeste</v>
      </c>
    </row>
    <row r="2782" customFormat="false" ht="15" hidden="false" customHeight="false" outlineLevel="0" collapsed="false">
      <c r="A2782" s="2" t="s">
        <v>2918</v>
      </c>
      <c r="B2782" s="2" t="s">
        <v>71</v>
      </c>
      <c r="C2782" s="2" t="s">
        <v>96</v>
      </c>
      <c r="D2782" s="2" t="s">
        <v>171</v>
      </c>
      <c r="E2782" s="13" t="n">
        <v>45608</v>
      </c>
      <c r="F2782" s="13" t="n">
        <v>46703</v>
      </c>
      <c r="G2782" s="2" t="s">
        <v>32</v>
      </c>
      <c r="H2782" s="2" t="s">
        <v>128</v>
      </c>
      <c r="I2782" s="2" t="s">
        <v>109</v>
      </c>
      <c r="J2782" s="2" t="s">
        <v>100</v>
      </c>
      <c r="K2782" s="14" t="n">
        <v>2769.1</v>
      </c>
      <c r="L2782" s="2" t="n">
        <f aca="false">IF(E2782="","",ROUND((Indicadores!$B$4-E2782)/365.25,1))</f>
        <v>1.9</v>
      </c>
      <c r="M2782" s="2" t="str">
        <f aca="false">IF(E2782="","Virtual",IF(L2782&gt;=Indicadores!$B$6,"Fim de Vida",IF(L2782&gt;=Indicadores!$B$5,"Envelhecendo","Atual")))</f>
        <v>Atual</v>
      </c>
      <c r="N2782" s="2" t="str">
        <f aca="false">IF(F2782="","N/A",IF(F2782&lt;Indicadores!$B$4,"Vencida","Vigente"))</f>
        <v>Vigente</v>
      </c>
      <c r="O2782" s="2" t="str">
        <f aca="false">INDEX(Locais!$B$2:$B$13,MATCH(H2782,Locais!$A$2:$A$13,0))</f>
        <v>Regional - Recife</v>
      </c>
      <c r="P2782" s="2" t="str">
        <f aca="false">INDEX(Locais!$C$2:$C$13,MATCH(H2782,Locais!$A$2:$A$13,0))</f>
        <v>Nordeste</v>
      </c>
    </row>
    <row r="2783" customFormat="false" ht="15" hidden="false" customHeight="false" outlineLevel="0" collapsed="false">
      <c r="A2783" s="2" t="s">
        <v>2919</v>
      </c>
      <c r="B2783" s="2" t="s">
        <v>68</v>
      </c>
      <c r="C2783" s="2" t="s">
        <v>96</v>
      </c>
      <c r="D2783" s="2" t="s">
        <v>132</v>
      </c>
      <c r="E2783" s="13" t="n">
        <v>45647</v>
      </c>
      <c r="F2783" s="13" t="n">
        <v>46742</v>
      </c>
      <c r="G2783" s="2" t="s">
        <v>32</v>
      </c>
      <c r="H2783" s="2" t="s">
        <v>123</v>
      </c>
      <c r="I2783" s="2" t="s">
        <v>142</v>
      </c>
      <c r="J2783" s="2" t="s">
        <v>100</v>
      </c>
      <c r="K2783" s="14" t="n">
        <v>4572.67</v>
      </c>
      <c r="L2783" s="2" t="n">
        <f aca="false">IF(E2783="","",ROUND((Indicadores!$B$4-E2783)/365.25,1))</f>
        <v>1.8</v>
      </c>
      <c r="M2783" s="2" t="str">
        <f aca="false">IF(E2783="","Virtual",IF(L2783&gt;=Indicadores!$B$6,"Fim de Vida",IF(L2783&gt;=Indicadores!$B$5,"Envelhecendo","Atual")))</f>
        <v>Atual</v>
      </c>
      <c r="N2783" s="2" t="str">
        <f aca="false">IF(F2783="","N/A",IF(F2783&lt;Indicadores!$B$4,"Vencida","Vigente"))</f>
        <v>Vigente</v>
      </c>
      <c r="O2783" s="2" t="str">
        <f aca="false">INDEX(Locais!$B$2:$B$13,MATCH(H2783,Locais!$A$2:$A$13,0))</f>
        <v>Regional - Goiânia</v>
      </c>
      <c r="P2783" s="2" t="str">
        <f aca="false">INDEX(Locais!$C$2:$C$13,MATCH(H2783,Locais!$A$2:$A$13,0))</f>
        <v>Centro-Oeste</v>
      </c>
    </row>
    <row r="2784" customFormat="false" ht="15" hidden="false" customHeight="false" outlineLevel="0" collapsed="false">
      <c r="A2784" s="2" t="s">
        <v>2920</v>
      </c>
      <c r="B2784" s="2" t="s">
        <v>68</v>
      </c>
      <c r="C2784" s="2" t="s">
        <v>126</v>
      </c>
      <c r="D2784" s="2" t="s">
        <v>127</v>
      </c>
      <c r="E2784" s="13" t="n">
        <v>45294</v>
      </c>
      <c r="F2784" s="13" t="n">
        <v>46389</v>
      </c>
      <c r="G2784" s="2" t="s">
        <v>32</v>
      </c>
      <c r="H2784" s="2" t="s">
        <v>165</v>
      </c>
      <c r="I2784" s="2" t="s">
        <v>136</v>
      </c>
      <c r="J2784" s="2" t="s">
        <v>100</v>
      </c>
      <c r="K2784" s="14" t="n">
        <v>6224.04</v>
      </c>
      <c r="L2784" s="2" t="n">
        <f aca="false">IF(E2784="","",ROUND((Indicadores!$B$4-E2784)/365.25,1))</f>
        <v>2.8</v>
      </c>
      <c r="M2784" s="2" t="str">
        <f aca="false">IF(E2784="","Virtual",IF(L2784&gt;=Indicadores!$B$6,"Fim de Vida",IF(L2784&gt;=Indicadores!$B$5,"Envelhecendo","Atual")))</f>
        <v>Atual</v>
      </c>
      <c r="N2784" s="2" t="str">
        <f aca="false">IF(F2784="","N/A",IF(F2784&lt;Indicadores!$B$4,"Vencida","Vigente"))</f>
        <v>Vigente</v>
      </c>
      <c r="O2784" s="2" t="str">
        <f aca="false">INDEX(Locais!$B$2:$B$13,MATCH(H2784,Locais!$A$2:$A$13,0))</f>
        <v>Regional - Salvador</v>
      </c>
      <c r="P2784" s="2" t="str">
        <f aca="false">INDEX(Locais!$C$2:$C$13,MATCH(H2784,Locais!$A$2:$A$13,0))</f>
        <v>Nordeste</v>
      </c>
    </row>
    <row r="2785" customFormat="false" ht="15" hidden="false" customHeight="false" outlineLevel="0" collapsed="false">
      <c r="A2785" s="2" t="s">
        <v>2921</v>
      </c>
      <c r="B2785" s="2" t="s">
        <v>68</v>
      </c>
      <c r="C2785" s="2" t="s">
        <v>102</v>
      </c>
      <c r="D2785" s="2" t="s">
        <v>103</v>
      </c>
      <c r="E2785" s="13" t="n">
        <v>44922</v>
      </c>
      <c r="F2785" s="13" t="n">
        <v>46017</v>
      </c>
      <c r="G2785" s="2" t="s">
        <v>32</v>
      </c>
      <c r="H2785" s="2" t="s">
        <v>114</v>
      </c>
      <c r="I2785" s="2" t="s">
        <v>115</v>
      </c>
      <c r="J2785" s="2" t="s">
        <v>100</v>
      </c>
      <c r="K2785" s="14" t="n">
        <v>4689.33</v>
      </c>
      <c r="L2785" s="2" t="n">
        <f aca="false">IF(E2785="","",ROUND((Indicadores!$B$4-E2785)/365.25,1))</f>
        <v>3.8</v>
      </c>
      <c r="M2785" s="2" t="str">
        <f aca="false">IF(E2785="","Virtual",IF(L2785&gt;=Indicadores!$B$6,"Fim de Vida",IF(L2785&gt;=Indicadores!$B$5,"Envelhecendo","Atual")))</f>
        <v>Envelhecendo</v>
      </c>
      <c r="N2785" s="2" t="str">
        <f aca="false">IF(F2785="","N/A",IF(F2785&lt;Indicadores!$B$4,"Vencida","Vigente"))</f>
        <v>Vencida</v>
      </c>
      <c r="O2785" s="2" t="str">
        <f aca="false">INDEX(Locais!$B$2:$B$13,MATCH(H2785,Locais!$A$2:$A$13,0))</f>
        <v>Regional - Belo Horizonte</v>
      </c>
      <c r="P2785" s="2" t="str">
        <f aca="false">INDEX(Locais!$C$2:$C$13,MATCH(H2785,Locais!$A$2:$A$13,0))</f>
        <v>Sudeste</v>
      </c>
    </row>
    <row r="2786" customFormat="false" ht="15" hidden="false" customHeight="false" outlineLevel="0" collapsed="false">
      <c r="A2786" s="2" t="s">
        <v>2922</v>
      </c>
      <c r="B2786" s="2" t="s">
        <v>69</v>
      </c>
      <c r="C2786" s="2" t="s">
        <v>96</v>
      </c>
      <c r="D2786" s="2" t="s">
        <v>97</v>
      </c>
      <c r="E2786" s="13" t="n">
        <v>45416</v>
      </c>
      <c r="F2786" s="13" t="n">
        <v>46511</v>
      </c>
      <c r="G2786" s="2" t="s">
        <v>32</v>
      </c>
      <c r="H2786" s="2" t="s">
        <v>119</v>
      </c>
      <c r="I2786" s="2" t="s">
        <v>120</v>
      </c>
      <c r="J2786" s="2" t="s">
        <v>100</v>
      </c>
      <c r="K2786" s="14" t="n">
        <v>9933.79</v>
      </c>
      <c r="L2786" s="2" t="n">
        <f aca="false">IF(E2786="","",ROUND((Indicadores!$B$4-E2786)/365.25,1))</f>
        <v>2.5</v>
      </c>
      <c r="M2786" s="2" t="str">
        <f aca="false">IF(E2786="","Virtual",IF(L2786&gt;=Indicadores!$B$6,"Fim de Vida",IF(L2786&gt;=Indicadores!$B$5,"Envelhecendo","Atual")))</f>
        <v>Atual</v>
      </c>
      <c r="N2786" s="2" t="str">
        <f aca="false">IF(F2786="","N/A",IF(F2786&lt;Indicadores!$B$4,"Vencida","Vigente"))</f>
        <v>Vigente</v>
      </c>
      <c r="O2786" s="2" t="str">
        <f aca="false">INDEX(Locais!$B$2:$B$13,MATCH(H2786,Locais!$A$2:$A$13,0))</f>
        <v>Regional - São Paulo</v>
      </c>
      <c r="P2786" s="2" t="str">
        <f aca="false">INDEX(Locais!$C$2:$C$13,MATCH(H2786,Locais!$A$2:$A$13,0))</f>
        <v>Sudeste</v>
      </c>
    </row>
    <row r="2787" customFormat="false" ht="15" hidden="false" customHeight="false" outlineLevel="0" collapsed="false">
      <c r="A2787" s="2" t="s">
        <v>2923</v>
      </c>
      <c r="B2787" s="2" t="s">
        <v>69</v>
      </c>
      <c r="C2787" s="2" t="s">
        <v>126</v>
      </c>
      <c r="D2787" s="2" t="s">
        <v>169</v>
      </c>
      <c r="E2787" s="13" t="n">
        <v>45231</v>
      </c>
      <c r="F2787" s="13" t="n">
        <v>46326</v>
      </c>
      <c r="G2787" s="2" t="s">
        <v>32</v>
      </c>
      <c r="H2787" s="2" t="s">
        <v>128</v>
      </c>
      <c r="I2787" s="2" t="s">
        <v>120</v>
      </c>
      <c r="J2787" s="2" t="s">
        <v>100</v>
      </c>
      <c r="K2787" s="14" t="n">
        <v>8915.74</v>
      </c>
      <c r="L2787" s="2" t="n">
        <f aca="false">IF(E2787="","",ROUND((Indicadores!$B$4-E2787)/365.25,1))</f>
        <v>3</v>
      </c>
      <c r="M2787" s="2" t="str">
        <f aca="false">IF(E2787="","Virtual",IF(L2787&gt;=Indicadores!$B$6,"Fim de Vida",IF(L2787&gt;=Indicadores!$B$5,"Envelhecendo","Atual")))</f>
        <v>Envelhecendo</v>
      </c>
      <c r="N2787" s="2" t="str">
        <f aca="false">IF(F2787="","N/A",IF(F2787&lt;Indicadores!$B$4,"Vencida","Vigente"))</f>
        <v>Vigente</v>
      </c>
      <c r="O2787" s="2" t="str">
        <f aca="false">INDEX(Locais!$B$2:$B$13,MATCH(H2787,Locais!$A$2:$A$13,0))</f>
        <v>Regional - Recife</v>
      </c>
      <c r="P2787" s="2" t="str">
        <f aca="false">INDEX(Locais!$C$2:$C$13,MATCH(H2787,Locais!$A$2:$A$13,0))</f>
        <v>Nordeste</v>
      </c>
    </row>
    <row r="2788" customFormat="false" ht="15" hidden="false" customHeight="false" outlineLevel="0" collapsed="false">
      <c r="A2788" s="2" t="s">
        <v>2924</v>
      </c>
      <c r="B2788" s="2" t="s">
        <v>69</v>
      </c>
      <c r="C2788" s="2" t="s">
        <v>96</v>
      </c>
      <c r="D2788" s="2" t="s">
        <v>97</v>
      </c>
      <c r="E2788" s="13" t="n">
        <v>44948</v>
      </c>
      <c r="F2788" s="13" t="n">
        <v>46043</v>
      </c>
      <c r="G2788" s="2" t="s">
        <v>34</v>
      </c>
      <c r="H2788" s="2" t="s">
        <v>98</v>
      </c>
      <c r="I2788" s="2" t="s">
        <v>130</v>
      </c>
      <c r="J2788" s="2" t="s">
        <v>100</v>
      </c>
      <c r="K2788" s="14" t="n">
        <v>9170.77</v>
      </c>
      <c r="L2788" s="2" t="n">
        <f aca="false">IF(E2788="","",ROUND((Indicadores!$B$4-E2788)/365.25,1))</f>
        <v>3.7</v>
      </c>
      <c r="M2788" s="2" t="str">
        <f aca="false">IF(E2788="","Virtual",IF(L2788&gt;=Indicadores!$B$6,"Fim de Vida",IF(L2788&gt;=Indicadores!$B$5,"Envelhecendo","Atual")))</f>
        <v>Envelhecendo</v>
      </c>
      <c r="N2788" s="2" t="str">
        <f aca="false">IF(F2788="","N/A",IF(F2788&lt;Indicadores!$B$4,"Vencida","Vigente"))</f>
        <v>Vencida</v>
      </c>
      <c r="O2788" s="2" t="str">
        <f aca="false">INDEX(Locais!$B$2:$B$13,MATCH(H2788,Locais!$A$2:$A$13,0))</f>
        <v>Sede - Brasília</v>
      </c>
      <c r="P2788" s="2" t="str">
        <f aca="false">INDEX(Locais!$C$2:$C$13,MATCH(H2788,Locais!$A$2:$A$13,0))</f>
        <v>Centro-Oeste</v>
      </c>
    </row>
    <row r="2789" customFormat="false" ht="15" hidden="false" customHeight="false" outlineLevel="0" collapsed="false">
      <c r="A2789" s="2" t="s">
        <v>2925</v>
      </c>
      <c r="B2789" s="2" t="s">
        <v>68</v>
      </c>
      <c r="C2789" s="2" t="s">
        <v>96</v>
      </c>
      <c r="D2789" s="2" t="s">
        <v>107</v>
      </c>
      <c r="E2789" s="13" t="n">
        <v>44719</v>
      </c>
      <c r="F2789" s="13" t="n">
        <v>45814</v>
      </c>
      <c r="G2789" s="2" t="s">
        <v>32</v>
      </c>
      <c r="H2789" s="2" t="s">
        <v>145</v>
      </c>
      <c r="I2789" s="2" t="s">
        <v>99</v>
      </c>
      <c r="J2789" s="2" t="s">
        <v>100</v>
      </c>
      <c r="K2789" s="14" t="n">
        <v>4549.15</v>
      </c>
      <c r="L2789" s="2" t="n">
        <f aca="false">IF(E2789="","",ROUND((Indicadores!$B$4-E2789)/365.25,1))</f>
        <v>4.4</v>
      </c>
      <c r="M2789" s="2" t="str">
        <f aca="false">IF(E2789="","Virtual",IF(L2789&gt;=Indicadores!$B$6,"Fim de Vida",IF(L2789&gt;=Indicadores!$B$5,"Envelhecendo","Atual")))</f>
        <v>Envelhecendo</v>
      </c>
      <c r="N2789" s="2" t="str">
        <f aca="false">IF(F2789="","N/A",IF(F2789&lt;Indicadores!$B$4,"Vencida","Vigente"))</f>
        <v>Vencida</v>
      </c>
      <c r="O2789" s="2" t="str">
        <f aca="false">INDEX(Locais!$B$2:$B$13,MATCH(H2789,Locais!$A$2:$A$13,0))</f>
        <v>Regional - Belém</v>
      </c>
      <c r="P2789" s="2" t="str">
        <f aca="false">INDEX(Locais!$C$2:$C$13,MATCH(H2789,Locais!$A$2:$A$13,0))</f>
        <v>Norte</v>
      </c>
    </row>
    <row r="2790" customFormat="false" ht="15" hidden="false" customHeight="false" outlineLevel="0" collapsed="false">
      <c r="A2790" s="2" t="s">
        <v>2926</v>
      </c>
      <c r="B2790" s="2" t="s">
        <v>68</v>
      </c>
      <c r="C2790" s="2" t="s">
        <v>102</v>
      </c>
      <c r="D2790" s="2" t="s">
        <v>103</v>
      </c>
      <c r="E2790" s="13" t="n">
        <v>45663</v>
      </c>
      <c r="F2790" s="13" t="n">
        <v>46758</v>
      </c>
      <c r="G2790" s="2" t="s">
        <v>32</v>
      </c>
      <c r="H2790" s="2" t="s">
        <v>163</v>
      </c>
      <c r="I2790" s="2" t="s">
        <v>115</v>
      </c>
      <c r="J2790" s="2" t="s">
        <v>100</v>
      </c>
      <c r="K2790" s="14" t="n">
        <v>5684.25</v>
      </c>
      <c r="L2790" s="2" t="n">
        <f aca="false">IF(E2790="","",ROUND((Indicadores!$B$4-E2790)/365.25,1))</f>
        <v>1.8</v>
      </c>
      <c r="M2790" s="2" t="str">
        <f aca="false">IF(E2790="","Virtual",IF(L2790&gt;=Indicadores!$B$6,"Fim de Vida",IF(L2790&gt;=Indicadores!$B$5,"Envelhecendo","Atual")))</f>
        <v>Atual</v>
      </c>
      <c r="N2790" s="2" t="str">
        <f aca="false">IF(F2790="","N/A",IF(F2790&lt;Indicadores!$B$4,"Vencida","Vigente"))</f>
        <v>Vigente</v>
      </c>
      <c r="O2790" s="2" t="str">
        <f aca="false">INDEX(Locais!$B$2:$B$13,MATCH(H2790,Locais!$A$2:$A$13,0))</f>
        <v>Regional - Manaus</v>
      </c>
      <c r="P2790" s="2" t="str">
        <f aca="false">INDEX(Locais!$C$2:$C$13,MATCH(H2790,Locais!$A$2:$A$13,0))</f>
        <v>Norte</v>
      </c>
    </row>
    <row r="2791" customFormat="false" ht="15" hidden="false" customHeight="false" outlineLevel="0" collapsed="false">
      <c r="A2791" s="2" t="s">
        <v>2927</v>
      </c>
      <c r="B2791" s="2" t="s">
        <v>68</v>
      </c>
      <c r="C2791" s="2" t="s">
        <v>96</v>
      </c>
      <c r="D2791" s="2" t="s">
        <v>107</v>
      </c>
      <c r="E2791" s="13" t="n">
        <v>44757</v>
      </c>
      <c r="F2791" s="13" t="n">
        <v>45852</v>
      </c>
      <c r="G2791" s="2" t="s">
        <v>32</v>
      </c>
      <c r="H2791" s="2" t="s">
        <v>165</v>
      </c>
      <c r="I2791" s="2" t="s">
        <v>136</v>
      </c>
      <c r="J2791" s="2" t="s">
        <v>100</v>
      </c>
      <c r="K2791" s="14" t="n">
        <v>5639.75</v>
      </c>
      <c r="L2791" s="2" t="n">
        <f aca="false">IF(E2791="","",ROUND((Indicadores!$B$4-E2791)/365.25,1))</f>
        <v>4.3</v>
      </c>
      <c r="M2791" s="2" t="str">
        <f aca="false">IF(E2791="","Virtual",IF(L2791&gt;=Indicadores!$B$6,"Fim de Vida",IF(L2791&gt;=Indicadores!$B$5,"Envelhecendo","Atual")))</f>
        <v>Envelhecendo</v>
      </c>
      <c r="N2791" s="2" t="str">
        <f aca="false">IF(F2791="","N/A",IF(F2791&lt;Indicadores!$B$4,"Vencida","Vigente"))</f>
        <v>Vencida</v>
      </c>
      <c r="O2791" s="2" t="str">
        <f aca="false">INDEX(Locais!$B$2:$B$13,MATCH(H2791,Locais!$A$2:$A$13,0))</f>
        <v>Regional - Salvador</v>
      </c>
      <c r="P2791" s="2" t="str">
        <f aca="false">INDEX(Locais!$C$2:$C$13,MATCH(H2791,Locais!$A$2:$A$13,0))</f>
        <v>Nordeste</v>
      </c>
    </row>
    <row r="2792" customFormat="false" ht="15" hidden="false" customHeight="false" outlineLevel="0" collapsed="false">
      <c r="A2792" s="2" t="s">
        <v>2928</v>
      </c>
      <c r="B2792" s="2" t="s">
        <v>68</v>
      </c>
      <c r="C2792" s="2" t="s">
        <v>96</v>
      </c>
      <c r="D2792" s="2" t="s">
        <v>107</v>
      </c>
      <c r="E2792" s="13" t="n">
        <v>44810</v>
      </c>
      <c r="F2792" s="13" t="n">
        <v>45905</v>
      </c>
      <c r="G2792" s="2" t="s">
        <v>118</v>
      </c>
      <c r="H2792" s="2" t="s">
        <v>123</v>
      </c>
      <c r="I2792" s="2" t="s">
        <v>99</v>
      </c>
      <c r="J2792" s="2" t="s">
        <v>100</v>
      </c>
      <c r="K2792" s="14" t="n">
        <v>4838.02</v>
      </c>
      <c r="L2792" s="2" t="n">
        <f aca="false">IF(E2792="","",ROUND((Indicadores!$B$4-E2792)/365.25,1))</f>
        <v>4.1</v>
      </c>
      <c r="M2792" s="2" t="str">
        <f aca="false">IF(E2792="","Virtual",IF(L2792&gt;=Indicadores!$B$6,"Fim de Vida",IF(L2792&gt;=Indicadores!$B$5,"Envelhecendo","Atual")))</f>
        <v>Envelhecendo</v>
      </c>
      <c r="N2792" s="2" t="str">
        <f aca="false">IF(F2792="","N/A",IF(F2792&lt;Indicadores!$B$4,"Vencida","Vigente"))</f>
        <v>Vencida</v>
      </c>
      <c r="O2792" s="2" t="str">
        <f aca="false">INDEX(Locais!$B$2:$B$13,MATCH(H2792,Locais!$A$2:$A$13,0))</f>
        <v>Regional - Goiânia</v>
      </c>
      <c r="P2792" s="2" t="str">
        <f aca="false">INDEX(Locais!$C$2:$C$13,MATCH(H2792,Locais!$A$2:$A$13,0))</f>
        <v>Centro-Oeste</v>
      </c>
    </row>
    <row r="2793" customFormat="false" ht="15" hidden="false" customHeight="false" outlineLevel="0" collapsed="false">
      <c r="A2793" s="2" t="s">
        <v>2929</v>
      </c>
      <c r="B2793" s="2" t="s">
        <v>69</v>
      </c>
      <c r="C2793" s="2" t="s">
        <v>96</v>
      </c>
      <c r="D2793" s="2" t="s">
        <v>97</v>
      </c>
      <c r="E2793" s="13" t="n">
        <v>44847</v>
      </c>
      <c r="F2793" s="13" t="n">
        <v>45942</v>
      </c>
      <c r="G2793" s="2" t="s">
        <v>32</v>
      </c>
      <c r="H2793" s="2" t="s">
        <v>119</v>
      </c>
      <c r="I2793" s="2" t="s">
        <v>130</v>
      </c>
      <c r="J2793" s="2" t="s">
        <v>100</v>
      </c>
      <c r="K2793" s="14" t="n">
        <v>7424.69</v>
      </c>
      <c r="L2793" s="2" t="n">
        <f aca="false">IF(E2793="","",ROUND((Indicadores!$B$4-E2793)/365.25,1))</f>
        <v>4</v>
      </c>
      <c r="M2793" s="2" t="str">
        <f aca="false">IF(E2793="","Virtual",IF(L2793&gt;=Indicadores!$B$6,"Fim de Vida",IF(L2793&gt;=Indicadores!$B$5,"Envelhecendo","Atual")))</f>
        <v>Envelhecendo</v>
      </c>
      <c r="N2793" s="2" t="str">
        <f aca="false">IF(F2793="","N/A",IF(F2793&lt;Indicadores!$B$4,"Vencida","Vigente"))</f>
        <v>Vencida</v>
      </c>
      <c r="O2793" s="2" t="str">
        <f aca="false">INDEX(Locais!$B$2:$B$13,MATCH(H2793,Locais!$A$2:$A$13,0))</f>
        <v>Regional - São Paulo</v>
      </c>
      <c r="P2793" s="2" t="str">
        <f aca="false">INDEX(Locais!$C$2:$C$13,MATCH(H2793,Locais!$A$2:$A$13,0))</f>
        <v>Sudeste</v>
      </c>
    </row>
    <row r="2794" customFormat="false" ht="15" hidden="false" customHeight="false" outlineLevel="0" collapsed="false">
      <c r="A2794" s="2" t="s">
        <v>2930</v>
      </c>
      <c r="B2794" s="2" t="s">
        <v>69</v>
      </c>
      <c r="C2794" s="2" t="s">
        <v>126</v>
      </c>
      <c r="D2794" s="2" t="s">
        <v>169</v>
      </c>
      <c r="E2794" s="13" t="n">
        <v>44547</v>
      </c>
      <c r="F2794" s="13" t="n">
        <v>45642</v>
      </c>
      <c r="G2794" s="2" t="s">
        <v>32</v>
      </c>
      <c r="H2794" s="2" t="s">
        <v>139</v>
      </c>
      <c r="I2794" s="2" t="s">
        <v>124</v>
      </c>
      <c r="J2794" s="2" t="s">
        <v>100</v>
      </c>
      <c r="K2794" s="14" t="n">
        <v>10343.78</v>
      </c>
      <c r="L2794" s="2" t="n">
        <f aca="false">IF(E2794="","",ROUND((Indicadores!$B$4-E2794)/365.25,1))</f>
        <v>4.8</v>
      </c>
      <c r="M2794" s="2" t="str">
        <f aca="false">IF(E2794="","Virtual",IF(L2794&gt;=Indicadores!$B$6,"Fim de Vida",IF(L2794&gt;=Indicadores!$B$5,"Envelhecendo","Atual")))</f>
        <v>Envelhecendo</v>
      </c>
      <c r="N2794" s="2" t="str">
        <f aca="false">IF(F2794="","N/A",IF(F2794&lt;Indicadores!$B$4,"Vencida","Vigente"))</f>
        <v>Vencida</v>
      </c>
      <c r="O2794" s="2" t="str">
        <f aca="false">INDEX(Locais!$B$2:$B$13,MATCH(H2794,Locais!$A$2:$A$13,0))</f>
        <v>Regional - Rio de Janeiro</v>
      </c>
      <c r="P2794" s="2" t="str">
        <f aca="false">INDEX(Locais!$C$2:$C$13,MATCH(H2794,Locais!$A$2:$A$13,0))</f>
        <v>Sudeste</v>
      </c>
    </row>
    <row r="2795" customFormat="false" ht="15" hidden="false" customHeight="false" outlineLevel="0" collapsed="false">
      <c r="A2795" s="2" t="s">
        <v>2931</v>
      </c>
      <c r="B2795" s="2" t="s">
        <v>68</v>
      </c>
      <c r="C2795" s="2" t="s">
        <v>102</v>
      </c>
      <c r="D2795" s="2" t="s">
        <v>103</v>
      </c>
      <c r="E2795" s="13" t="n">
        <v>44424</v>
      </c>
      <c r="F2795" s="13" t="n">
        <v>45519</v>
      </c>
      <c r="G2795" s="2" t="s">
        <v>32</v>
      </c>
      <c r="H2795" s="2" t="s">
        <v>114</v>
      </c>
      <c r="I2795" s="2" t="s">
        <v>130</v>
      </c>
      <c r="J2795" s="2" t="s">
        <v>100</v>
      </c>
      <c r="K2795" s="14" t="n">
        <v>4549.27</v>
      </c>
      <c r="L2795" s="2" t="n">
        <f aca="false">IF(E2795="","",ROUND((Indicadores!$B$4-E2795)/365.25,1))</f>
        <v>5.2</v>
      </c>
      <c r="M2795" s="2" t="str">
        <f aca="false">IF(E2795="","Virtual",IF(L2795&gt;=Indicadores!$B$6,"Fim de Vida",IF(L2795&gt;=Indicadores!$B$5,"Envelhecendo","Atual")))</f>
        <v>Fim de Vida</v>
      </c>
      <c r="N2795" s="2" t="str">
        <f aca="false">IF(F2795="","N/A",IF(F2795&lt;Indicadores!$B$4,"Vencida","Vigente"))</f>
        <v>Vencida</v>
      </c>
      <c r="O2795" s="2" t="str">
        <f aca="false">INDEX(Locais!$B$2:$B$13,MATCH(H2795,Locais!$A$2:$A$13,0))</f>
        <v>Regional - Belo Horizonte</v>
      </c>
      <c r="P2795" s="2" t="str">
        <f aca="false">INDEX(Locais!$C$2:$C$13,MATCH(H2795,Locais!$A$2:$A$13,0))</f>
        <v>Sudeste</v>
      </c>
    </row>
    <row r="2796" customFormat="false" ht="15" hidden="false" customHeight="false" outlineLevel="0" collapsed="false">
      <c r="A2796" s="2" t="s">
        <v>2932</v>
      </c>
      <c r="B2796" s="2" t="s">
        <v>68</v>
      </c>
      <c r="C2796" s="2" t="s">
        <v>96</v>
      </c>
      <c r="D2796" s="2" t="s">
        <v>132</v>
      </c>
      <c r="E2796" s="13" t="n">
        <v>45776</v>
      </c>
      <c r="F2796" s="13" t="n">
        <v>46871</v>
      </c>
      <c r="G2796" s="2" t="s">
        <v>118</v>
      </c>
      <c r="H2796" s="2" t="s">
        <v>119</v>
      </c>
      <c r="I2796" s="2" t="s">
        <v>111</v>
      </c>
      <c r="J2796" s="2" t="s">
        <v>100</v>
      </c>
      <c r="K2796" s="14" t="n">
        <v>4718.72</v>
      </c>
      <c r="L2796" s="2" t="n">
        <f aca="false">IF(E2796="","",ROUND((Indicadores!$B$4-E2796)/365.25,1))</f>
        <v>1.5</v>
      </c>
      <c r="M2796" s="2" t="str">
        <f aca="false">IF(E2796="","Virtual",IF(L2796&gt;=Indicadores!$B$6,"Fim de Vida",IF(L2796&gt;=Indicadores!$B$5,"Envelhecendo","Atual")))</f>
        <v>Atual</v>
      </c>
      <c r="N2796" s="2" t="str">
        <f aca="false">IF(F2796="","N/A",IF(F2796&lt;Indicadores!$B$4,"Vencida","Vigente"))</f>
        <v>Vigente</v>
      </c>
      <c r="O2796" s="2" t="str">
        <f aca="false">INDEX(Locais!$B$2:$B$13,MATCH(H2796,Locais!$A$2:$A$13,0))</f>
        <v>Regional - São Paulo</v>
      </c>
      <c r="P2796" s="2" t="str">
        <f aca="false">INDEX(Locais!$C$2:$C$13,MATCH(H2796,Locais!$A$2:$A$13,0))</f>
        <v>Sudeste</v>
      </c>
    </row>
    <row r="2797" customFormat="false" ht="15" hidden="false" customHeight="false" outlineLevel="0" collapsed="false">
      <c r="A2797" s="2" t="s">
        <v>2933</v>
      </c>
      <c r="B2797" s="2" t="s">
        <v>69</v>
      </c>
      <c r="C2797" s="2" t="s">
        <v>102</v>
      </c>
      <c r="D2797" s="2" t="s">
        <v>113</v>
      </c>
      <c r="E2797" s="13" t="n">
        <v>44516</v>
      </c>
      <c r="F2797" s="13" t="n">
        <v>45611</v>
      </c>
      <c r="G2797" s="2" t="s">
        <v>32</v>
      </c>
      <c r="H2797" s="2" t="s">
        <v>98</v>
      </c>
      <c r="I2797" s="2" t="s">
        <v>115</v>
      </c>
      <c r="J2797" s="2" t="s">
        <v>100</v>
      </c>
      <c r="K2797" s="14" t="n">
        <v>9360.93</v>
      </c>
      <c r="L2797" s="2" t="n">
        <f aca="false">IF(E2797="","",ROUND((Indicadores!$B$4-E2797)/365.25,1))</f>
        <v>4.9</v>
      </c>
      <c r="M2797" s="2" t="str">
        <f aca="false">IF(E2797="","Virtual",IF(L2797&gt;=Indicadores!$B$6,"Fim de Vida",IF(L2797&gt;=Indicadores!$B$5,"Envelhecendo","Atual")))</f>
        <v>Envelhecendo</v>
      </c>
      <c r="N2797" s="2" t="str">
        <f aca="false">IF(F2797="","N/A",IF(F2797&lt;Indicadores!$B$4,"Vencida","Vigente"))</f>
        <v>Vencida</v>
      </c>
      <c r="O2797" s="2" t="str">
        <f aca="false">INDEX(Locais!$B$2:$B$13,MATCH(H2797,Locais!$A$2:$A$13,0))</f>
        <v>Sede - Brasília</v>
      </c>
      <c r="P2797" s="2" t="str">
        <f aca="false">INDEX(Locais!$C$2:$C$13,MATCH(H2797,Locais!$A$2:$A$13,0))</f>
        <v>Centro-Oeste</v>
      </c>
    </row>
    <row r="2798" customFormat="false" ht="15" hidden="false" customHeight="false" outlineLevel="0" collapsed="false">
      <c r="A2798" s="2" t="s">
        <v>2934</v>
      </c>
      <c r="B2798" s="2" t="s">
        <v>68</v>
      </c>
      <c r="C2798" s="2" t="s">
        <v>126</v>
      </c>
      <c r="D2798" s="2" t="s">
        <v>127</v>
      </c>
      <c r="E2798" s="13" t="n">
        <v>45638</v>
      </c>
      <c r="F2798" s="13" t="n">
        <v>46733</v>
      </c>
      <c r="G2798" s="2" t="s">
        <v>32</v>
      </c>
      <c r="H2798" s="2" t="s">
        <v>114</v>
      </c>
      <c r="I2798" s="2" t="s">
        <v>142</v>
      </c>
      <c r="J2798" s="2" t="s">
        <v>100</v>
      </c>
      <c r="K2798" s="14" t="n">
        <v>5796.57</v>
      </c>
      <c r="L2798" s="2" t="n">
        <f aca="false">IF(E2798="","",ROUND((Indicadores!$B$4-E2798)/365.25,1))</f>
        <v>1.8</v>
      </c>
      <c r="M2798" s="2" t="str">
        <f aca="false">IF(E2798="","Virtual",IF(L2798&gt;=Indicadores!$B$6,"Fim de Vida",IF(L2798&gt;=Indicadores!$B$5,"Envelhecendo","Atual")))</f>
        <v>Atual</v>
      </c>
      <c r="N2798" s="2" t="str">
        <f aca="false">IF(F2798="","N/A",IF(F2798&lt;Indicadores!$B$4,"Vencida","Vigente"))</f>
        <v>Vigente</v>
      </c>
      <c r="O2798" s="2" t="str">
        <f aca="false">INDEX(Locais!$B$2:$B$13,MATCH(H2798,Locais!$A$2:$A$13,0))</f>
        <v>Regional - Belo Horizonte</v>
      </c>
      <c r="P2798" s="2" t="str">
        <f aca="false">INDEX(Locais!$C$2:$C$13,MATCH(H2798,Locais!$A$2:$A$13,0))</f>
        <v>Sudeste</v>
      </c>
    </row>
    <row r="2799" customFormat="false" ht="15" hidden="false" customHeight="false" outlineLevel="0" collapsed="false">
      <c r="A2799" s="2" t="s">
        <v>2935</v>
      </c>
      <c r="B2799" s="2" t="s">
        <v>69</v>
      </c>
      <c r="C2799" s="2" t="s">
        <v>126</v>
      </c>
      <c r="D2799" s="2" t="s">
        <v>169</v>
      </c>
      <c r="E2799" s="13" t="n">
        <v>44984</v>
      </c>
      <c r="F2799" s="13" t="n">
        <v>46079</v>
      </c>
      <c r="G2799" s="2" t="s">
        <v>151</v>
      </c>
      <c r="H2799" s="2" t="s">
        <v>119</v>
      </c>
      <c r="I2799" s="2" t="s">
        <v>136</v>
      </c>
      <c r="J2799" s="2" t="s">
        <v>137</v>
      </c>
      <c r="K2799" s="14" t="n">
        <v>7017.45</v>
      </c>
      <c r="L2799" s="2" t="n">
        <f aca="false">IF(E2799="","",ROUND((Indicadores!$B$4-E2799)/365.25,1))</f>
        <v>3.6</v>
      </c>
      <c r="M2799" s="2" t="str">
        <f aca="false">IF(E2799="","Virtual",IF(L2799&gt;=Indicadores!$B$6,"Fim de Vida",IF(L2799&gt;=Indicadores!$B$5,"Envelhecendo","Atual")))</f>
        <v>Envelhecendo</v>
      </c>
      <c r="N2799" s="2" t="str">
        <f aca="false">IF(F2799="","N/A",IF(F2799&lt;Indicadores!$B$4,"Vencida","Vigente"))</f>
        <v>Vencida</v>
      </c>
      <c r="O2799" s="2" t="str">
        <f aca="false">INDEX(Locais!$B$2:$B$13,MATCH(H2799,Locais!$A$2:$A$13,0))</f>
        <v>Regional - São Paulo</v>
      </c>
      <c r="P2799" s="2" t="str">
        <f aca="false">INDEX(Locais!$C$2:$C$13,MATCH(H2799,Locais!$A$2:$A$13,0))</f>
        <v>Sudeste</v>
      </c>
    </row>
    <row r="2800" customFormat="false" ht="15" hidden="false" customHeight="false" outlineLevel="0" collapsed="false">
      <c r="A2800" s="2" t="s">
        <v>2936</v>
      </c>
      <c r="B2800" s="2" t="s">
        <v>71</v>
      </c>
      <c r="C2800" s="2" t="s">
        <v>126</v>
      </c>
      <c r="D2800" s="2" t="s">
        <v>157</v>
      </c>
      <c r="E2800" s="13" t="n">
        <v>44322</v>
      </c>
      <c r="F2800" s="13" t="n">
        <v>45417</v>
      </c>
      <c r="G2800" s="2" t="s">
        <v>32</v>
      </c>
      <c r="H2800" s="2" t="s">
        <v>114</v>
      </c>
      <c r="I2800" s="2" t="s">
        <v>111</v>
      </c>
      <c r="J2800" s="2" t="s">
        <v>100</v>
      </c>
      <c r="K2800" s="14" t="n">
        <v>2561.18</v>
      </c>
      <c r="L2800" s="2" t="n">
        <f aca="false">IF(E2800="","",ROUND((Indicadores!$B$4-E2800)/365.25,1))</f>
        <v>5.5</v>
      </c>
      <c r="M2800" s="2" t="str">
        <f aca="false">IF(E2800="","Virtual",IF(L2800&gt;=Indicadores!$B$6,"Fim de Vida",IF(L2800&gt;=Indicadores!$B$5,"Envelhecendo","Atual")))</f>
        <v>Fim de Vida</v>
      </c>
      <c r="N2800" s="2" t="str">
        <f aca="false">IF(F2800="","N/A",IF(F2800&lt;Indicadores!$B$4,"Vencida","Vigente"))</f>
        <v>Vencida</v>
      </c>
      <c r="O2800" s="2" t="str">
        <f aca="false">INDEX(Locais!$B$2:$B$13,MATCH(H2800,Locais!$A$2:$A$13,0))</f>
        <v>Regional - Belo Horizonte</v>
      </c>
      <c r="P2800" s="2" t="str">
        <f aca="false">INDEX(Locais!$C$2:$C$13,MATCH(H2800,Locais!$A$2:$A$13,0))</f>
        <v>Sudeste</v>
      </c>
    </row>
    <row r="2801" customFormat="false" ht="15" hidden="false" customHeight="false" outlineLevel="0" collapsed="false">
      <c r="A2801" s="2" t="s">
        <v>2937</v>
      </c>
      <c r="B2801" s="2" t="s">
        <v>68</v>
      </c>
      <c r="C2801" s="2" t="s">
        <v>102</v>
      </c>
      <c r="D2801" s="2" t="s">
        <v>103</v>
      </c>
      <c r="E2801" s="13" t="n">
        <v>44569</v>
      </c>
      <c r="F2801" s="13" t="n">
        <v>45664</v>
      </c>
      <c r="G2801" s="2" t="s">
        <v>32</v>
      </c>
      <c r="H2801" s="2" t="s">
        <v>119</v>
      </c>
      <c r="I2801" s="2" t="s">
        <v>136</v>
      </c>
      <c r="J2801" s="2" t="s">
        <v>100</v>
      </c>
      <c r="K2801" s="14" t="n">
        <v>6047.88</v>
      </c>
      <c r="L2801" s="2" t="n">
        <f aca="false">IF(E2801="","",ROUND((Indicadores!$B$4-E2801)/365.25,1))</f>
        <v>4.8</v>
      </c>
      <c r="M2801" s="2" t="str">
        <f aca="false">IF(E2801="","Virtual",IF(L2801&gt;=Indicadores!$B$6,"Fim de Vida",IF(L2801&gt;=Indicadores!$B$5,"Envelhecendo","Atual")))</f>
        <v>Envelhecendo</v>
      </c>
      <c r="N2801" s="2" t="str">
        <f aca="false">IF(F2801="","N/A",IF(F2801&lt;Indicadores!$B$4,"Vencida","Vigente"))</f>
        <v>Vencida</v>
      </c>
      <c r="O2801" s="2" t="str">
        <f aca="false">INDEX(Locais!$B$2:$B$13,MATCH(H2801,Locais!$A$2:$A$13,0))</f>
        <v>Regional - São Paulo</v>
      </c>
      <c r="P2801" s="2" t="str">
        <f aca="false">INDEX(Locais!$C$2:$C$13,MATCH(H2801,Locais!$A$2:$A$13,0))</f>
        <v>Sudeste</v>
      </c>
    </row>
    <row r="2802" customFormat="false" ht="15" hidden="false" customHeight="false" outlineLevel="0" collapsed="false">
      <c r="A2802" s="2" t="s">
        <v>2938</v>
      </c>
      <c r="B2802" s="2" t="s">
        <v>68</v>
      </c>
      <c r="C2802" s="2" t="s">
        <v>96</v>
      </c>
      <c r="D2802" s="2" t="s">
        <v>107</v>
      </c>
      <c r="E2802" s="13" t="n">
        <v>43152</v>
      </c>
      <c r="F2802" s="13" t="n">
        <v>44247</v>
      </c>
      <c r="G2802" s="2" t="s">
        <v>32</v>
      </c>
      <c r="H2802" s="2" t="s">
        <v>98</v>
      </c>
      <c r="I2802" s="2" t="s">
        <v>130</v>
      </c>
      <c r="J2802" s="2" t="s">
        <v>100</v>
      </c>
      <c r="K2802" s="14" t="n">
        <v>5282.85</v>
      </c>
      <c r="L2802" s="2" t="n">
        <f aca="false">IF(E2802="","",ROUND((Indicadores!$B$4-E2802)/365.25,1))</f>
        <v>8.7</v>
      </c>
      <c r="M2802" s="2" t="str">
        <f aca="false">IF(E2802="","Virtual",IF(L2802&gt;=Indicadores!$B$6,"Fim de Vida",IF(L2802&gt;=Indicadores!$B$5,"Envelhecendo","Atual")))</f>
        <v>Fim de Vida</v>
      </c>
      <c r="N2802" s="2" t="str">
        <f aca="false">IF(F2802="","N/A",IF(F2802&lt;Indicadores!$B$4,"Vencida","Vigente"))</f>
        <v>Vencida</v>
      </c>
      <c r="O2802" s="2" t="str">
        <f aca="false">INDEX(Locais!$B$2:$B$13,MATCH(H2802,Locais!$A$2:$A$13,0))</f>
        <v>Sede - Brasília</v>
      </c>
      <c r="P2802" s="2" t="str">
        <f aca="false">INDEX(Locais!$C$2:$C$13,MATCH(H2802,Locais!$A$2:$A$13,0))</f>
        <v>Centro-Oeste</v>
      </c>
    </row>
    <row r="2803" customFormat="false" ht="15" hidden="false" customHeight="false" outlineLevel="0" collapsed="false">
      <c r="A2803" s="2" t="s">
        <v>2939</v>
      </c>
      <c r="B2803" s="2" t="s">
        <v>68</v>
      </c>
      <c r="C2803" s="2" t="s">
        <v>96</v>
      </c>
      <c r="D2803" s="2" t="s">
        <v>132</v>
      </c>
      <c r="E2803" s="13" t="n">
        <v>44914</v>
      </c>
      <c r="F2803" s="13" t="n">
        <v>46009</v>
      </c>
      <c r="G2803" s="2" t="s">
        <v>32</v>
      </c>
      <c r="H2803" s="2" t="s">
        <v>98</v>
      </c>
      <c r="I2803" s="2" t="s">
        <v>124</v>
      </c>
      <c r="J2803" s="2" t="s">
        <v>100</v>
      </c>
      <c r="K2803" s="14" t="n">
        <v>5189.26</v>
      </c>
      <c r="L2803" s="2" t="n">
        <f aca="false">IF(E2803="","",ROUND((Indicadores!$B$4-E2803)/365.25,1))</f>
        <v>3.8</v>
      </c>
      <c r="M2803" s="2" t="str">
        <f aca="false">IF(E2803="","Virtual",IF(L2803&gt;=Indicadores!$B$6,"Fim de Vida",IF(L2803&gt;=Indicadores!$B$5,"Envelhecendo","Atual")))</f>
        <v>Envelhecendo</v>
      </c>
      <c r="N2803" s="2" t="str">
        <f aca="false">IF(F2803="","N/A",IF(F2803&lt;Indicadores!$B$4,"Vencida","Vigente"))</f>
        <v>Vencida</v>
      </c>
      <c r="O2803" s="2" t="str">
        <f aca="false">INDEX(Locais!$B$2:$B$13,MATCH(H2803,Locais!$A$2:$A$13,0))</f>
        <v>Sede - Brasília</v>
      </c>
      <c r="P2803" s="2" t="str">
        <f aca="false">INDEX(Locais!$C$2:$C$13,MATCH(H2803,Locais!$A$2:$A$13,0))</f>
        <v>Centro-Oeste</v>
      </c>
    </row>
    <row r="2804" customFormat="false" ht="15" hidden="false" customHeight="false" outlineLevel="0" collapsed="false">
      <c r="A2804" s="2" t="s">
        <v>2940</v>
      </c>
      <c r="B2804" s="2" t="s">
        <v>68</v>
      </c>
      <c r="C2804" s="2" t="s">
        <v>96</v>
      </c>
      <c r="D2804" s="2" t="s">
        <v>107</v>
      </c>
      <c r="E2804" s="13" t="n">
        <v>43984</v>
      </c>
      <c r="F2804" s="13" t="n">
        <v>45079</v>
      </c>
      <c r="G2804" s="2" t="s">
        <v>32</v>
      </c>
      <c r="H2804" s="2" t="s">
        <v>119</v>
      </c>
      <c r="I2804" s="2" t="s">
        <v>142</v>
      </c>
      <c r="J2804" s="2" t="s">
        <v>100</v>
      </c>
      <c r="K2804" s="14" t="n">
        <v>5767.98</v>
      </c>
      <c r="L2804" s="2" t="n">
        <f aca="false">IF(E2804="","",ROUND((Indicadores!$B$4-E2804)/365.25,1))</f>
        <v>6.4</v>
      </c>
      <c r="M2804" s="2" t="str">
        <f aca="false">IF(E2804="","Virtual",IF(L2804&gt;=Indicadores!$B$6,"Fim de Vida",IF(L2804&gt;=Indicadores!$B$5,"Envelhecendo","Atual")))</f>
        <v>Fim de Vida</v>
      </c>
      <c r="N2804" s="2" t="str">
        <f aca="false">IF(F2804="","N/A",IF(F2804&lt;Indicadores!$B$4,"Vencida","Vigente"))</f>
        <v>Vencida</v>
      </c>
      <c r="O2804" s="2" t="str">
        <f aca="false">INDEX(Locais!$B$2:$B$13,MATCH(H2804,Locais!$A$2:$A$13,0))</f>
        <v>Regional - São Paulo</v>
      </c>
      <c r="P2804" s="2" t="str">
        <f aca="false">INDEX(Locais!$C$2:$C$13,MATCH(H2804,Locais!$A$2:$A$13,0))</f>
        <v>Sudeste</v>
      </c>
    </row>
    <row r="2805" customFormat="false" ht="15" hidden="false" customHeight="false" outlineLevel="0" collapsed="false">
      <c r="A2805" s="2" t="s">
        <v>2941</v>
      </c>
      <c r="B2805" s="2" t="s">
        <v>68</v>
      </c>
      <c r="C2805" s="2" t="s">
        <v>96</v>
      </c>
      <c r="D2805" s="2" t="s">
        <v>132</v>
      </c>
      <c r="E2805" s="13" t="n">
        <v>44658</v>
      </c>
      <c r="F2805" s="13" t="n">
        <v>45753</v>
      </c>
      <c r="G2805" s="2" t="s">
        <v>32</v>
      </c>
      <c r="H2805" s="2" t="s">
        <v>163</v>
      </c>
      <c r="I2805" s="2" t="s">
        <v>133</v>
      </c>
      <c r="J2805" s="2" t="s">
        <v>100</v>
      </c>
      <c r="K2805" s="14" t="n">
        <v>4539.63</v>
      </c>
      <c r="L2805" s="2" t="n">
        <f aca="false">IF(E2805="","",ROUND((Indicadores!$B$4-E2805)/365.25,1))</f>
        <v>4.5</v>
      </c>
      <c r="M2805" s="2" t="str">
        <f aca="false">IF(E2805="","Virtual",IF(L2805&gt;=Indicadores!$B$6,"Fim de Vida",IF(L2805&gt;=Indicadores!$B$5,"Envelhecendo","Atual")))</f>
        <v>Envelhecendo</v>
      </c>
      <c r="N2805" s="2" t="str">
        <f aca="false">IF(F2805="","N/A",IF(F2805&lt;Indicadores!$B$4,"Vencida","Vigente"))</f>
        <v>Vencida</v>
      </c>
      <c r="O2805" s="2" t="str">
        <f aca="false">INDEX(Locais!$B$2:$B$13,MATCH(H2805,Locais!$A$2:$A$13,0))</f>
        <v>Regional - Manaus</v>
      </c>
      <c r="P2805" s="2" t="str">
        <f aca="false">INDEX(Locais!$C$2:$C$13,MATCH(H2805,Locais!$A$2:$A$13,0))</f>
        <v>Norte</v>
      </c>
    </row>
    <row r="2806" customFormat="false" ht="15" hidden="false" customHeight="false" outlineLevel="0" collapsed="false">
      <c r="A2806" s="2" t="s">
        <v>2942</v>
      </c>
      <c r="B2806" s="2" t="s">
        <v>69</v>
      </c>
      <c r="C2806" s="2" t="s">
        <v>96</v>
      </c>
      <c r="D2806" s="2" t="s">
        <v>117</v>
      </c>
      <c r="E2806" s="13" t="n">
        <v>45531</v>
      </c>
      <c r="F2806" s="13" t="n">
        <v>46626</v>
      </c>
      <c r="G2806" s="2" t="s">
        <v>36</v>
      </c>
      <c r="H2806" s="2" t="s">
        <v>141</v>
      </c>
      <c r="I2806" s="2" t="s">
        <v>120</v>
      </c>
      <c r="J2806" s="2" t="s">
        <v>100</v>
      </c>
      <c r="K2806" s="14" t="n">
        <v>7555.57</v>
      </c>
      <c r="L2806" s="2" t="n">
        <f aca="false">IF(E2806="","",ROUND((Indicadores!$B$4-E2806)/365.25,1))</f>
        <v>2.1</v>
      </c>
      <c r="M2806" s="2" t="str">
        <f aca="false">IF(E2806="","Virtual",IF(L2806&gt;=Indicadores!$B$6,"Fim de Vida",IF(L2806&gt;=Indicadores!$B$5,"Envelhecendo","Atual")))</f>
        <v>Atual</v>
      </c>
      <c r="N2806" s="2" t="str">
        <f aca="false">IF(F2806="","N/A",IF(F2806&lt;Indicadores!$B$4,"Vencida","Vigente"))</f>
        <v>Vigente</v>
      </c>
      <c r="O2806" s="2" t="str">
        <f aca="false">INDEX(Locais!$B$2:$B$13,MATCH(H2806,Locais!$A$2:$A$13,0))</f>
        <v>Regional - Curitiba</v>
      </c>
      <c r="P2806" s="2" t="str">
        <f aca="false">INDEX(Locais!$C$2:$C$13,MATCH(H2806,Locais!$A$2:$A$13,0))</f>
        <v>Sul</v>
      </c>
    </row>
    <row r="2807" customFormat="false" ht="15" hidden="false" customHeight="false" outlineLevel="0" collapsed="false">
      <c r="A2807" s="2" t="s">
        <v>2943</v>
      </c>
      <c r="B2807" s="2" t="s">
        <v>69</v>
      </c>
      <c r="C2807" s="2" t="s">
        <v>102</v>
      </c>
      <c r="D2807" s="2" t="s">
        <v>113</v>
      </c>
      <c r="E2807" s="13" t="n">
        <v>44605</v>
      </c>
      <c r="F2807" s="13" t="n">
        <v>45700</v>
      </c>
      <c r="G2807" s="2" t="s">
        <v>34</v>
      </c>
      <c r="H2807" s="2" t="s">
        <v>141</v>
      </c>
      <c r="I2807" s="2" t="s">
        <v>136</v>
      </c>
      <c r="J2807" s="2" t="s">
        <v>100</v>
      </c>
      <c r="K2807" s="14" t="n">
        <v>9789.14</v>
      </c>
      <c r="L2807" s="2" t="n">
        <f aca="false">IF(E2807="","",ROUND((Indicadores!$B$4-E2807)/365.25,1))</f>
        <v>4.7</v>
      </c>
      <c r="M2807" s="2" t="str">
        <f aca="false">IF(E2807="","Virtual",IF(L2807&gt;=Indicadores!$B$6,"Fim de Vida",IF(L2807&gt;=Indicadores!$B$5,"Envelhecendo","Atual")))</f>
        <v>Envelhecendo</v>
      </c>
      <c r="N2807" s="2" t="str">
        <f aca="false">IF(F2807="","N/A",IF(F2807&lt;Indicadores!$B$4,"Vencida","Vigente"))</f>
        <v>Vencida</v>
      </c>
      <c r="O2807" s="2" t="str">
        <f aca="false">INDEX(Locais!$B$2:$B$13,MATCH(H2807,Locais!$A$2:$A$13,0))</f>
        <v>Regional - Curitiba</v>
      </c>
      <c r="P2807" s="2" t="str">
        <f aca="false">INDEX(Locais!$C$2:$C$13,MATCH(H2807,Locais!$A$2:$A$13,0))</f>
        <v>Sul</v>
      </c>
    </row>
    <row r="2808" customFormat="false" ht="15" hidden="false" customHeight="false" outlineLevel="0" collapsed="false">
      <c r="A2808" s="2" t="s">
        <v>2944</v>
      </c>
      <c r="B2808" s="2" t="s">
        <v>69</v>
      </c>
      <c r="C2808" s="2" t="s">
        <v>126</v>
      </c>
      <c r="D2808" s="2" t="s">
        <v>169</v>
      </c>
      <c r="E2808" s="13" t="n">
        <v>44917</v>
      </c>
      <c r="F2808" s="13" t="n">
        <v>46012</v>
      </c>
      <c r="G2808" s="2" t="s">
        <v>32</v>
      </c>
      <c r="H2808" s="2" t="s">
        <v>141</v>
      </c>
      <c r="I2808" s="2" t="s">
        <v>109</v>
      </c>
      <c r="J2808" s="2" t="s">
        <v>100</v>
      </c>
      <c r="K2808" s="14" t="n">
        <v>8220.3</v>
      </c>
      <c r="L2808" s="2" t="n">
        <f aca="false">IF(E2808="","",ROUND((Indicadores!$B$4-E2808)/365.25,1))</f>
        <v>3.8</v>
      </c>
      <c r="M2808" s="2" t="str">
        <f aca="false">IF(E2808="","Virtual",IF(L2808&gt;=Indicadores!$B$6,"Fim de Vida",IF(L2808&gt;=Indicadores!$B$5,"Envelhecendo","Atual")))</f>
        <v>Envelhecendo</v>
      </c>
      <c r="N2808" s="2" t="str">
        <f aca="false">IF(F2808="","N/A",IF(F2808&lt;Indicadores!$B$4,"Vencida","Vigente"))</f>
        <v>Vencida</v>
      </c>
      <c r="O2808" s="2" t="str">
        <f aca="false">INDEX(Locais!$B$2:$B$13,MATCH(H2808,Locais!$A$2:$A$13,0))</f>
        <v>Regional - Curitiba</v>
      </c>
      <c r="P2808" s="2" t="str">
        <f aca="false">INDEX(Locais!$C$2:$C$13,MATCH(H2808,Locais!$A$2:$A$13,0))</f>
        <v>Sul</v>
      </c>
    </row>
    <row r="2809" customFormat="false" ht="15" hidden="false" customHeight="false" outlineLevel="0" collapsed="false">
      <c r="A2809" s="2" t="s">
        <v>2945</v>
      </c>
      <c r="B2809" s="2" t="s">
        <v>68</v>
      </c>
      <c r="C2809" s="2" t="s">
        <v>126</v>
      </c>
      <c r="D2809" s="2" t="s">
        <v>127</v>
      </c>
      <c r="E2809" s="13" t="n">
        <v>45715</v>
      </c>
      <c r="F2809" s="13" t="n">
        <v>46810</v>
      </c>
      <c r="G2809" s="2" t="s">
        <v>36</v>
      </c>
      <c r="H2809" s="2" t="s">
        <v>119</v>
      </c>
      <c r="I2809" s="2" t="s">
        <v>105</v>
      </c>
      <c r="J2809" s="2" t="s">
        <v>100</v>
      </c>
      <c r="K2809" s="14" t="n">
        <v>5585.5</v>
      </c>
      <c r="L2809" s="2" t="n">
        <f aca="false">IF(E2809="","",ROUND((Indicadores!$B$4-E2809)/365.25,1))</f>
        <v>1.6</v>
      </c>
      <c r="M2809" s="2" t="str">
        <f aca="false">IF(E2809="","Virtual",IF(L2809&gt;=Indicadores!$B$6,"Fim de Vida",IF(L2809&gt;=Indicadores!$B$5,"Envelhecendo","Atual")))</f>
        <v>Atual</v>
      </c>
      <c r="N2809" s="2" t="str">
        <f aca="false">IF(F2809="","N/A",IF(F2809&lt;Indicadores!$B$4,"Vencida","Vigente"))</f>
        <v>Vigente</v>
      </c>
      <c r="O2809" s="2" t="str">
        <f aca="false">INDEX(Locais!$B$2:$B$13,MATCH(H2809,Locais!$A$2:$A$13,0))</f>
        <v>Regional - São Paulo</v>
      </c>
      <c r="P2809" s="2" t="str">
        <f aca="false">INDEX(Locais!$C$2:$C$13,MATCH(H2809,Locais!$A$2:$A$13,0))</f>
        <v>Sudeste</v>
      </c>
    </row>
    <row r="2810" customFormat="false" ht="15" hidden="false" customHeight="false" outlineLevel="0" collapsed="false">
      <c r="A2810" s="2" t="s">
        <v>2946</v>
      </c>
      <c r="B2810" s="2" t="s">
        <v>70</v>
      </c>
      <c r="C2810" s="2" t="s">
        <v>126</v>
      </c>
      <c r="D2810" s="2" t="s">
        <v>162</v>
      </c>
      <c r="E2810" s="13" t="n">
        <v>45490</v>
      </c>
      <c r="F2810" s="13" t="n">
        <v>47315</v>
      </c>
      <c r="G2810" s="2" t="s">
        <v>32</v>
      </c>
      <c r="H2810" s="2" t="s">
        <v>163</v>
      </c>
      <c r="I2810" s="2" t="s">
        <v>133</v>
      </c>
      <c r="J2810" s="2" t="s">
        <v>100</v>
      </c>
      <c r="K2810" s="14" t="n">
        <v>16035.09</v>
      </c>
      <c r="L2810" s="2" t="n">
        <f aca="false">IF(E2810="","",ROUND((Indicadores!$B$4-E2810)/365.25,1))</f>
        <v>2.3</v>
      </c>
      <c r="M2810" s="2" t="str">
        <f aca="false">IF(E2810="","Virtual",IF(L2810&gt;=Indicadores!$B$6,"Fim de Vida",IF(L2810&gt;=Indicadores!$B$5,"Envelhecendo","Atual")))</f>
        <v>Atual</v>
      </c>
      <c r="N2810" s="2" t="str">
        <f aca="false">IF(F2810="","N/A",IF(F2810&lt;Indicadores!$B$4,"Vencida","Vigente"))</f>
        <v>Vigente</v>
      </c>
      <c r="O2810" s="2" t="str">
        <f aca="false">INDEX(Locais!$B$2:$B$13,MATCH(H2810,Locais!$A$2:$A$13,0))</f>
        <v>Regional - Manaus</v>
      </c>
      <c r="P2810" s="2" t="str">
        <f aca="false">INDEX(Locais!$C$2:$C$13,MATCH(H2810,Locais!$A$2:$A$13,0))</f>
        <v>Norte</v>
      </c>
    </row>
    <row r="2811" customFormat="false" ht="15" hidden="false" customHeight="false" outlineLevel="0" collapsed="false">
      <c r="A2811" s="2" t="s">
        <v>2947</v>
      </c>
      <c r="B2811" s="2" t="s">
        <v>68</v>
      </c>
      <c r="C2811" s="2" t="s">
        <v>96</v>
      </c>
      <c r="D2811" s="2" t="s">
        <v>132</v>
      </c>
      <c r="E2811" s="13" t="n">
        <v>44378</v>
      </c>
      <c r="F2811" s="13" t="n">
        <v>45473</v>
      </c>
      <c r="G2811" s="2" t="s">
        <v>34</v>
      </c>
      <c r="H2811" s="2" t="s">
        <v>123</v>
      </c>
      <c r="I2811" s="2" t="s">
        <v>120</v>
      </c>
      <c r="J2811" s="2" t="s">
        <v>100</v>
      </c>
      <c r="K2811" s="14" t="n">
        <v>5207.87</v>
      </c>
      <c r="L2811" s="2" t="n">
        <f aca="false">IF(E2811="","",ROUND((Indicadores!$B$4-E2811)/365.25,1))</f>
        <v>5.3</v>
      </c>
      <c r="M2811" s="2" t="str">
        <f aca="false">IF(E2811="","Virtual",IF(L2811&gt;=Indicadores!$B$6,"Fim de Vida",IF(L2811&gt;=Indicadores!$B$5,"Envelhecendo","Atual")))</f>
        <v>Fim de Vida</v>
      </c>
      <c r="N2811" s="2" t="str">
        <f aca="false">IF(F2811="","N/A",IF(F2811&lt;Indicadores!$B$4,"Vencida","Vigente"))</f>
        <v>Vencida</v>
      </c>
      <c r="O2811" s="2" t="str">
        <f aca="false">INDEX(Locais!$B$2:$B$13,MATCH(H2811,Locais!$A$2:$A$13,0))</f>
        <v>Regional - Goiânia</v>
      </c>
      <c r="P2811" s="2" t="str">
        <f aca="false">INDEX(Locais!$C$2:$C$13,MATCH(H2811,Locais!$A$2:$A$13,0))</f>
        <v>Centro-Oeste</v>
      </c>
    </row>
    <row r="2812" customFormat="false" ht="15" hidden="false" customHeight="false" outlineLevel="0" collapsed="false">
      <c r="A2812" s="2" t="s">
        <v>2948</v>
      </c>
      <c r="B2812" s="2" t="s">
        <v>68</v>
      </c>
      <c r="C2812" s="2" t="s">
        <v>96</v>
      </c>
      <c r="D2812" s="2" t="s">
        <v>107</v>
      </c>
      <c r="E2812" s="13" t="n">
        <v>45267</v>
      </c>
      <c r="F2812" s="13" t="n">
        <v>46362</v>
      </c>
      <c r="G2812" s="2" t="s">
        <v>32</v>
      </c>
      <c r="H2812" s="2" t="s">
        <v>128</v>
      </c>
      <c r="I2812" s="2" t="s">
        <v>130</v>
      </c>
      <c r="J2812" s="2" t="s">
        <v>100</v>
      </c>
      <c r="K2812" s="14" t="n">
        <v>5982.82</v>
      </c>
      <c r="L2812" s="2" t="n">
        <f aca="false">IF(E2812="","",ROUND((Indicadores!$B$4-E2812)/365.25,1))</f>
        <v>2.9</v>
      </c>
      <c r="M2812" s="2" t="str">
        <f aca="false">IF(E2812="","Virtual",IF(L2812&gt;=Indicadores!$B$6,"Fim de Vida",IF(L2812&gt;=Indicadores!$B$5,"Envelhecendo","Atual")))</f>
        <v>Atual</v>
      </c>
      <c r="N2812" s="2" t="str">
        <f aca="false">IF(F2812="","N/A",IF(F2812&lt;Indicadores!$B$4,"Vencida","Vigente"))</f>
        <v>Vigente</v>
      </c>
      <c r="O2812" s="2" t="str">
        <f aca="false">INDEX(Locais!$B$2:$B$13,MATCH(H2812,Locais!$A$2:$A$13,0))</f>
        <v>Regional - Recife</v>
      </c>
      <c r="P2812" s="2" t="str">
        <f aca="false">INDEX(Locais!$C$2:$C$13,MATCH(H2812,Locais!$A$2:$A$13,0))</f>
        <v>Nordeste</v>
      </c>
    </row>
    <row r="2813" customFormat="false" ht="15" hidden="false" customHeight="false" outlineLevel="0" collapsed="false">
      <c r="A2813" s="2" t="s">
        <v>2949</v>
      </c>
      <c r="B2813" s="2" t="s">
        <v>68</v>
      </c>
      <c r="C2813" s="2" t="s">
        <v>96</v>
      </c>
      <c r="D2813" s="2" t="s">
        <v>107</v>
      </c>
      <c r="E2813" s="13" t="n">
        <v>45257</v>
      </c>
      <c r="F2813" s="13" t="n">
        <v>46352</v>
      </c>
      <c r="G2813" s="2" t="s">
        <v>32</v>
      </c>
      <c r="H2813" s="2" t="s">
        <v>163</v>
      </c>
      <c r="I2813" s="2" t="s">
        <v>115</v>
      </c>
      <c r="J2813" s="2" t="s">
        <v>100</v>
      </c>
      <c r="K2813" s="14" t="n">
        <v>6209.35</v>
      </c>
      <c r="L2813" s="2" t="n">
        <f aca="false">IF(E2813="","",ROUND((Indicadores!$B$4-E2813)/365.25,1))</f>
        <v>2.9</v>
      </c>
      <c r="M2813" s="2" t="str">
        <f aca="false">IF(E2813="","Virtual",IF(L2813&gt;=Indicadores!$B$6,"Fim de Vida",IF(L2813&gt;=Indicadores!$B$5,"Envelhecendo","Atual")))</f>
        <v>Atual</v>
      </c>
      <c r="N2813" s="2" t="str">
        <f aca="false">IF(F2813="","N/A",IF(F2813&lt;Indicadores!$B$4,"Vencida","Vigente"))</f>
        <v>Vigente</v>
      </c>
      <c r="O2813" s="2" t="str">
        <f aca="false">INDEX(Locais!$B$2:$B$13,MATCH(H2813,Locais!$A$2:$A$13,0))</f>
        <v>Regional - Manaus</v>
      </c>
      <c r="P2813" s="2" t="str">
        <f aca="false">INDEX(Locais!$C$2:$C$13,MATCH(H2813,Locais!$A$2:$A$13,0))</f>
        <v>Norte</v>
      </c>
    </row>
    <row r="2814" customFormat="false" ht="15" hidden="false" customHeight="false" outlineLevel="0" collapsed="false">
      <c r="A2814" s="2" t="s">
        <v>2950</v>
      </c>
      <c r="B2814" s="2" t="s">
        <v>68</v>
      </c>
      <c r="C2814" s="2" t="s">
        <v>102</v>
      </c>
      <c r="D2814" s="2" t="s">
        <v>103</v>
      </c>
      <c r="E2814" s="13" t="n">
        <v>44176</v>
      </c>
      <c r="F2814" s="13" t="n">
        <v>45271</v>
      </c>
      <c r="G2814" s="2" t="s">
        <v>34</v>
      </c>
      <c r="H2814" s="2" t="s">
        <v>114</v>
      </c>
      <c r="I2814" s="2" t="s">
        <v>133</v>
      </c>
      <c r="J2814" s="2" t="s">
        <v>100</v>
      </c>
      <c r="K2814" s="14" t="n">
        <v>4808.51</v>
      </c>
      <c r="L2814" s="2" t="n">
        <f aca="false">IF(E2814="","",ROUND((Indicadores!$B$4-E2814)/365.25,1))</f>
        <v>5.9</v>
      </c>
      <c r="M2814" s="2" t="str">
        <f aca="false">IF(E2814="","Virtual",IF(L2814&gt;=Indicadores!$B$6,"Fim de Vida",IF(L2814&gt;=Indicadores!$B$5,"Envelhecendo","Atual")))</f>
        <v>Fim de Vida</v>
      </c>
      <c r="N2814" s="2" t="str">
        <f aca="false">IF(F2814="","N/A",IF(F2814&lt;Indicadores!$B$4,"Vencida","Vigente"))</f>
        <v>Vencida</v>
      </c>
      <c r="O2814" s="2" t="str">
        <f aca="false">INDEX(Locais!$B$2:$B$13,MATCH(H2814,Locais!$A$2:$A$13,0))</f>
        <v>Regional - Belo Horizonte</v>
      </c>
      <c r="P2814" s="2" t="str">
        <f aca="false">INDEX(Locais!$C$2:$C$13,MATCH(H2814,Locais!$A$2:$A$13,0))</f>
        <v>Sudeste</v>
      </c>
    </row>
    <row r="2815" customFormat="false" ht="15" hidden="false" customHeight="false" outlineLevel="0" collapsed="false">
      <c r="A2815" s="2" t="s">
        <v>2951</v>
      </c>
      <c r="B2815" s="2" t="s">
        <v>69</v>
      </c>
      <c r="C2815" s="2" t="s">
        <v>102</v>
      </c>
      <c r="D2815" s="2" t="s">
        <v>113</v>
      </c>
      <c r="E2815" s="13" t="n">
        <v>44868</v>
      </c>
      <c r="F2815" s="13" t="n">
        <v>45963</v>
      </c>
      <c r="G2815" s="2" t="s">
        <v>32</v>
      </c>
      <c r="H2815" s="2" t="s">
        <v>114</v>
      </c>
      <c r="I2815" s="2" t="s">
        <v>124</v>
      </c>
      <c r="J2815" s="2" t="s">
        <v>100</v>
      </c>
      <c r="K2815" s="14" t="n">
        <v>8162.91</v>
      </c>
      <c r="L2815" s="2" t="n">
        <f aca="false">IF(E2815="","",ROUND((Indicadores!$B$4-E2815)/365.25,1))</f>
        <v>4</v>
      </c>
      <c r="M2815" s="2" t="str">
        <f aca="false">IF(E2815="","Virtual",IF(L2815&gt;=Indicadores!$B$6,"Fim de Vida",IF(L2815&gt;=Indicadores!$B$5,"Envelhecendo","Atual")))</f>
        <v>Envelhecendo</v>
      </c>
      <c r="N2815" s="2" t="str">
        <f aca="false">IF(F2815="","N/A",IF(F2815&lt;Indicadores!$B$4,"Vencida","Vigente"))</f>
        <v>Vencida</v>
      </c>
      <c r="O2815" s="2" t="str">
        <f aca="false">INDEX(Locais!$B$2:$B$13,MATCH(H2815,Locais!$A$2:$A$13,0))</f>
        <v>Regional - Belo Horizonte</v>
      </c>
      <c r="P2815" s="2" t="str">
        <f aca="false">INDEX(Locais!$C$2:$C$13,MATCH(H2815,Locais!$A$2:$A$13,0))</f>
        <v>Sudeste</v>
      </c>
    </row>
    <row r="2816" customFormat="false" ht="15" hidden="false" customHeight="false" outlineLevel="0" collapsed="false">
      <c r="A2816" s="2" t="s">
        <v>2952</v>
      </c>
      <c r="B2816" s="2" t="s">
        <v>69</v>
      </c>
      <c r="C2816" s="2" t="s">
        <v>96</v>
      </c>
      <c r="D2816" s="2" t="s">
        <v>117</v>
      </c>
      <c r="E2816" s="13" t="n">
        <v>45462</v>
      </c>
      <c r="F2816" s="13" t="n">
        <v>46557</v>
      </c>
      <c r="G2816" s="2" t="s">
        <v>32</v>
      </c>
      <c r="H2816" s="2" t="s">
        <v>108</v>
      </c>
      <c r="I2816" s="2" t="s">
        <v>133</v>
      </c>
      <c r="J2816" s="2" t="s">
        <v>100</v>
      </c>
      <c r="K2816" s="14" t="n">
        <v>9627.55</v>
      </c>
      <c r="L2816" s="2" t="n">
        <f aca="false">IF(E2816="","",ROUND((Indicadores!$B$4-E2816)/365.25,1))</f>
        <v>2.3</v>
      </c>
      <c r="M2816" s="2" t="str">
        <f aca="false">IF(E2816="","Virtual",IF(L2816&gt;=Indicadores!$B$6,"Fim de Vida",IF(L2816&gt;=Indicadores!$B$5,"Envelhecendo","Atual")))</f>
        <v>Atual</v>
      </c>
      <c r="N2816" s="2" t="str">
        <f aca="false">IF(F2816="","N/A",IF(F2816&lt;Indicadores!$B$4,"Vencida","Vigente"))</f>
        <v>Vigente</v>
      </c>
      <c r="O2816" s="2" t="str">
        <f aca="false">INDEX(Locais!$B$2:$B$13,MATCH(H2816,Locais!$A$2:$A$13,0))</f>
        <v>Regional - Porto Alegre</v>
      </c>
      <c r="P2816" s="2" t="str">
        <f aca="false">INDEX(Locais!$C$2:$C$13,MATCH(H2816,Locais!$A$2:$A$13,0))</f>
        <v>Sul</v>
      </c>
    </row>
    <row r="2817" customFormat="false" ht="15" hidden="false" customHeight="false" outlineLevel="0" collapsed="false">
      <c r="A2817" s="2" t="s">
        <v>2953</v>
      </c>
      <c r="B2817" s="2" t="s">
        <v>68</v>
      </c>
      <c r="C2817" s="2" t="s">
        <v>126</v>
      </c>
      <c r="D2817" s="2" t="s">
        <v>127</v>
      </c>
      <c r="E2817" s="13" t="n">
        <v>44436</v>
      </c>
      <c r="F2817" s="13" t="n">
        <v>45531</v>
      </c>
      <c r="G2817" s="2" t="s">
        <v>32</v>
      </c>
      <c r="H2817" s="2" t="s">
        <v>123</v>
      </c>
      <c r="I2817" s="2" t="s">
        <v>99</v>
      </c>
      <c r="J2817" s="2" t="s">
        <v>100</v>
      </c>
      <c r="K2817" s="14" t="n">
        <v>6233.04</v>
      </c>
      <c r="L2817" s="2" t="n">
        <f aca="false">IF(E2817="","",ROUND((Indicadores!$B$4-E2817)/365.25,1))</f>
        <v>5.1</v>
      </c>
      <c r="M2817" s="2" t="str">
        <f aca="false">IF(E2817="","Virtual",IF(L2817&gt;=Indicadores!$B$6,"Fim de Vida",IF(L2817&gt;=Indicadores!$B$5,"Envelhecendo","Atual")))</f>
        <v>Fim de Vida</v>
      </c>
      <c r="N2817" s="2" t="str">
        <f aca="false">IF(F2817="","N/A",IF(F2817&lt;Indicadores!$B$4,"Vencida","Vigente"))</f>
        <v>Vencida</v>
      </c>
      <c r="O2817" s="2" t="str">
        <f aca="false">INDEX(Locais!$B$2:$B$13,MATCH(H2817,Locais!$A$2:$A$13,0))</f>
        <v>Regional - Goiânia</v>
      </c>
      <c r="P2817" s="2" t="str">
        <f aca="false">INDEX(Locais!$C$2:$C$13,MATCH(H2817,Locais!$A$2:$A$13,0))</f>
        <v>Centro-Oeste</v>
      </c>
    </row>
    <row r="2818" customFormat="false" ht="15" hidden="false" customHeight="false" outlineLevel="0" collapsed="false">
      <c r="A2818" s="2" t="s">
        <v>2954</v>
      </c>
      <c r="B2818" s="2" t="s">
        <v>71</v>
      </c>
      <c r="C2818" s="2" t="s">
        <v>126</v>
      </c>
      <c r="D2818" s="2" t="s">
        <v>157</v>
      </c>
      <c r="E2818" s="13" t="n">
        <v>44586</v>
      </c>
      <c r="F2818" s="13" t="n">
        <v>45681</v>
      </c>
      <c r="G2818" s="2" t="s">
        <v>34</v>
      </c>
      <c r="H2818" s="2" t="s">
        <v>119</v>
      </c>
      <c r="I2818" s="2" t="s">
        <v>136</v>
      </c>
      <c r="J2818" s="2" t="s">
        <v>100</v>
      </c>
      <c r="K2818" s="14" t="n">
        <v>2361.18</v>
      </c>
      <c r="L2818" s="2" t="n">
        <f aca="false">IF(E2818="","",ROUND((Indicadores!$B$4-E2818)/365.25,1))</f>
        <v>4.7</v>
      </c>
      <c r="M2818" s="2" t="str">
        <f aca="false">IF(E2818="","Virtual",IF(L2818&gt;=Indicadores!$B$6,"Fim de Vida",IF(L2818&gt;=Indicadores!$B$5,"Envelhecendo","Atual")))</f>
        <v>Envelhecendo</v>
      </c>
      <c r="N2818" s="2" t="str">
        <f aca="false">IF(F2818="","N/A",IF(F2818&lt;Indicadores!$B$4,"Vencida","Vigente"))</f>
        <v>Vencida</v>
      </c>
      <c r="O2818" s="2" t="str">
        <f aca="false">INDEX(Locais!$B$2:$B$13,MATCH(H2818,Locais!$A$2:$A$13,0))</f>
        <v>Regional - São Paulo</v>
      </c>
      <c r="P2818" s="2" t="str">
        <f aca="false">INDEX(Locais!$C$2:$C$13,MATCH(H2818,Locais!$A$2:$A$13,0))</f>
        <v>Sudeste</v>
      </c>
    </row>
    <row r="2819" customFormat="false" ht="15" hidden="false" customHeight="false" outlineLevel="0" collapsed="false">
      <c r="A2819" s="2" t="s">
        <v>2955</v>
      </c>
      <c r="B2819" s="2" t="s">
        <v>68</v>
      </c>
      <c r="C2819" s="2" t="s">
        <v>96</v>
      </c>
      <c r="D2819" s="2" t="s">
        <v>132</v>
      </c>
      <c r="E2819" s="13" t="n">
        <v>45129</v>
      </c>
      <c r="F2819" s="13" t="n">
        <v>46224</v>
      </c>
      <c r="G2819" s="2" t="s">
        <v>32</v>
      </c>
      <c r="H2819" s="2" t="s">
        <v>98</v>
      </c>
      <c r="I2819" s="2" t="s">
        <v>136</v>
      </c>
      <c r="J2819" s="2" t="s">
        <v>100</v>
      </c>
      <c r="K2819" s="14" t="n">
        <v>4602.27</v>
      </c>
      <c r="L2819" s="2" t="n">
        <f aca="false">IF(E2819="","",ROUND((Indicadores!$B$4-E2819)/365.25,1))</f>
        <v>3.2</v>
      </c>
      <c r="M2819" s="2" t="str">
        <f aca="false">IF(E2819="","Virtual",IF(L2819&gt;=Indicadores!$B$6,"Fim de Vida",IF(L2819&gt;=Indicadores!$B$5,"Envelhecendo","Atual")))</f>
        <v>Envelhecendo</v>
      </c>
      <c r="N2819" s="2" t="str">
        <f aca="false">IF(F2819="","N/A",IF(F2819&lt;Indicadores!$B$4,"Vencida","Vigente"))</f>
        <v>Vencida</v>
      </c>
      <c r="O2819" s="2" t="str">
        <f aca="false">INDEX(Locais!$B$2:$B$13,MATCH(H2819,Locais!$A$2:$A$13,0))</f>
        <v>Sede - Brasília</v>
      </c>
      <c r="P2819" s="2" t="str">
        <f aca="false">INDEX(Locais!$C$2:$C$13,MATCH(H2819,Locais!$A$2:$A$13,0))</f>
        <v>Centro-Oeste</v>
      </c>
    </row>
    <row r="2820" customFormat="false" ht="15" hidden="false" customHeight="false" outlineLevel="0" collapsed="false">
      <c r="A2820" s="2" t="s">
        <v>2956</v>
      </c>
      <c r="B2820" s="2" t="s">
        <v>68</v>
      </c>
      <c r="C2820" s="2" t="s">
        <v>96</v>
      </c>
      <c r="D2820" s="2" t="s">
        <v>107</v>
      </c>
      <c r="E2820" s="13" t="n">
        <v>44377</v>
      </c>
      <c r="F2820" s="13" t="n">
        <v>45472</v>
      </c>
      <c r="G2820" s="2" t="s">
        <v>32</v>
      </c>
      <c r="H2820" s="2" t="s">
        <v>165</v>
      </c>
      <c r="I2820" s="2" t="s">
        <v>124</v>
      </c>
      <c r="J2820" s="2" t="s">
        <v>100</v>
      </c>
      <c r="K2820" s="14" t="n">
        <v>4591.36</v>
      </c>
      <c r="L2820" s="2" t="n">
        <f aca="false">IF(E2820="","",ROUND((Indicadores!$B$4-E2820)/365.25,1))</f>
        <v>5.3</v>
      </c>
      <c r="M2820" s="2" t="str">
        <f aca="false">IF(E2820="","Virtual",IF(L2820&gt;=Indicadores!$B$6,"Fim de Vida",IF(L2820&gt;=Indicadores!$B$5,"Envelhecendo","Atual")))</f>
        <v>Fim de Vida</v>
      </c>
      <c r="N2820" s="2" t="str">
        <f aca="false">IF(F2820="","N/A",IF(F2820&lt;Indicadores!$B$4,"Vencida","Vigente"))</f>
        <v>Vencida</v>
      </c>
      <c r="O2820" s="2" t="str">
        <f aca="false">INDEX(Locais!$B$2:$B$13,MATCH(H2820,Locais!$A$2:$A$13,0))</f>
        <v>Regional - Salvador</v>
      </c>
      <c r="P2820" s="2" t="str">
        <f aca="false">INDEX(Locais!$C$2:$C$13,MATCH(H2820,Locais!$A$2:$A$13,0))</f>
        <v>Nordeste</v>
      </c>
    </row>
    <row r="2821" customFormat="false" ht="15" hidden="false" customHeight="false" outlineLevel="0" collapsed="false">
      <c r="A2821" s="2" t="s">
        <v>2957</v>
      </c>
      <c r="B2821" s="2" t="s">
        <v>69</v>
      </c>
      <c r="C2821" s="2" t="s">
        <v>102</v>
      </c>
      <c r="D2821" s="2" t="s">
        <v>113</v>
      </c>
      <c r="E2821" s="13" t="n">
        <v>44808</v>
      </c>
      <c r="F2821" s="13" t="n">
        <v>45903</v>
      </c>
      <c r="G2821" s="2" t="s">
        <v>32</v>
      </c>
      <c r="H2821" s="2" t="s">
        <v>98</v>
      </c>
      <c r="I2821" s="2" t="s">
        <v>124</v>
      </c>
      <c r="J2821" s="2" t="s">
        <v>100</v>
      </c>
      <c r="K2821" s="14" t="n">
        <v>8258.93</v>
      </c>
      <c r="L2821" s="2" t="n">
        <f aca="false">IF(E2821="","",ROUND((Indicadores!$B$4-E2821)/365.25,1))</f>
        <v>4.1</v>
      </c>
      <c r="M2821" s="2" t="str">
        <f aca="false">IF(E2821="","Virtual",IF(L2821&gt;=Indicadores!$B$6,"Fim de Vida",IF(L2821&gt;=Indicadores!$B$5,"Envelhecendo","Atual")))</f>
        <v>Envelhecendo</v>
      </c>
      <c r="N2821" s="2" t="str">
        <f aca="false">IF(F2821="","N/A",IF(F2821&lt;Indicadores!$B$4,"Vencida","Vigente"))</f>
        <v>Vencida</v>
      </c>
      <c r="O2821" s="2" t="str">
        <f aca="false">INDEX(Locais!$B$2:$B$13,MATCH(H2821,Locais!$A$2:$A$13,0))</f>
        <v>Sede - Brasília</v>
      </c>
      <c r="P2821" s="2" t="str">
        <f aca="false">INDEX(Locais!$C$2:$C$13,MATCH(H2821,Locais!$A$2:$A$13,0))</f>
        <v>Centro-Oeste</v>
      </c>
    </row>
    <row r="2822" customFormat="false" ht="15" hidden="false" customHeight="false" outlineLevel="0" collapsed="false">
      <c r="A2822" s="2" t="s">
        <v>2958</v>
      </c>
      <c r="B2822" s="2" t="s">
        <v>69</v>
      </c>
      <c r="C2822" s="2" t="s">
        <v>126</v>
      </c>
      <c r="D2822" s="2" t="s">
        <v>169</v>
      </c>
      <c r="E2822" s="13" t="n">
        <v>45268</v>
      </c>
      <c r="F2822" s="13" t="n">
        <v>46363</v>
      </c>
      <c r="G2822" s="2" t="s">
        <v>32</v>
      </c>
      <c r="H2822" s="2" t="s">
        <v>108</v>
      </c>
      <c r="I2822" s="2" t="s">
        <v>136</v>
      </c>
      <c r="J2822" s="2" t="s">
        <v>100</v>
      </c>
      <c r="K2822" s="14" t="n">
        <v>7253.74</v>
      </c>
      <c r="L2822" s="2" t="n">
        <f aca="false">IF(E2822="","",ROUND((Indicadores!$B$4-E2822)/365.25,1))</f>
        <v>2.9</v>
      </c>
      <c r="M2822" s="2" t="str">
        <f aca="false">IF(E2822="","Virtual",IF(L2822&gt;=Indicadores!$B$6,"Fim de Vida",IF(L2822&gt;=Indicadores!$B$5,"Envelhecendo","Atual")))</f>
        <v>Atual</v>
      </c>
      <c r="N2822" s="2" t="str">
        <f aca="false">IF(F2822="","N/A",IF(F2822&lt;Indicadores!$B$4,"Vencida","Vigente"))</f>
        <v>Vigente</v>
      </c>
      <c r="O2822" s="2" t="str">
        <f aca="false">INDEX(Locais!$B$2:$B$13,MATCH(H2822,Locais!$A$2:$A$13,0))</f>
        <v>Regional - Porto Alegre</v>
      </c>
      <c r="P2822" s="2" t="str">
        <f aca="false">INDEX(Locais!$C$2:$C$13,MATCH(H2822,Locais!$A$2:$A$13,0))</f>
        <v>Sul</v>
      </c>
    </row>
    <row r="2823" customFormat="false" ht="15" hidden="false" customHeight="false" outlineLevel="0" collapsed="false">
      <c r="A2823" s="2" t="s">
        <v>2959</v>
      </c>
      <c r="B2823" s="2" t="s">
        <v>68</v>
      </c>
      <c r="C2823" s="2" t="s">
        <v>96</v>
      </c>
      <c r="D2823" s="2" t="s">
        <v>107</v>
      </c>
      <c r="E2823" s="13" t="n">
        <v>44531</v>
      </c>
      <c r="F2823" s="13" t="n">
        <v>45626</v>
      </c>
      <c r="G2823" s="2" t="s">
        <v>32</v>
      </c>
      <c r="H2823" s="2" t="s">
        <v>98</v>
      </c>
      <c r="I2823" s="2" t="s">
        <v>115</v>
      </c>
      <c r="J2823" s="2" t="s">
        <v>100</v>
      </c>
      <c r="K2823" s="14" t="n">
        <v>5878.26</v>
      </c>
      <c r="L2823" s="2" t="n">
        <f aca="false">IF(E2823="","",ROUND((Indicadores!$B$4-E2823)/365.25,1))</f>
        <v>4.9</v>
      </c>
      <c r="M2823" s="2" t="str">
        <f aca="false">IF(E2823="","Virtual",IF(L2823&gt;=Indicadores!$B$6,"Fim de Vida",IF(L2823&gt;=Indicadores!$B$5,"Envelhecendo","Atual")))</f>
        <v>Envelhecendo</v>
      </c>
      <c r="N2823" s="2" t="str">
        <f aca="false">IF(F2823="","N/A",IF(F2823&lt;Indicadores!$B$4,"Vencida","Vigente"))</f>
        <v>Vencida</v>
      </c>
      <c r="O2823" s="2" t="str">
        <f aca="false">INDEX(Locais!$B$2:$B$13,MATCH(H2823,Locais!$A$2:$A$13,0))</f>
        <v>Sede - Brasília</v>
      </c>
      <c r="P2823" s="2" t="str">
        <f aca="false">INDEX(Locais!$C$2:$C$13,MATCH(H2823,Locais!$A$2:$A$13,0))</f>
        <v>Centro-Oeste</v>
      </c>
    </row>
    <row r="2824" customFormat="false" ht="15" hidden="false" customHeight="false" outlineLevel="0" collapsed="false">
      <c r="A2824" s="2" t="s">
        <v>2960</v>
      </c>
      <c r="B2824" s="2" t="s">
        <v>69</v>
      </c>
      <c r="C2824" s="2" t="s">
        <v>96</v>
      </c>
      <c r="D2824" s="2" t="s">
        <v>97</v>
      </c>
      <c r="E2824" s="13" t="n">
        <v>44434</v>
      </c>
      <c r="F2824" s="13" t="n">
        <v>45529</v>
      </c>
      <c r="G2824" s="2" t="s">
        <v>32</v>
      </c>
      <c r="H2824" s="2" t="s">
        <v>163</v>
      </c>
      <c r="I2824" s="2" t="s">
        <v>142</v>
      </c>
      <c r="J2824" s="2" t="s">
        <v>100</v>
      </c>
      <c r="K2824" s="14" t="n">
        <v>8246.61</v>
      </c>
      <c r="L2824" s="2" t="n">
        <f aca="false">IF(E2824="","",ROUND((Indicadores!$B$4-E2824)/365.25,1))</f>
        <v>5.1</v>
      </c>
      <c r="M2824" s="2" t="str">
        <f aca="false">IF(E2824="","Virtual",IF(L2824&gt;=Indicadores!$B$6,"Fim de Vida",IF(L2824&gt;=Indicadores!$B$5,"Envelhecendo","Atual")))</f>
        <v>Fim de Vida</v>
      </c>
      <c r="N2824" s="2" t="str">
        <f aca="false">IF(F2824="","N/A",IF(F2824&lt;Indicadores!$B$4,"Vencida","Vigente"))</f>
        <v>Vencida</v>
      </c>
      <c r="O2824" s="2" t="str">
        <f aca="false">INDEX(Locais!$B$2:$B$13,MATCH(H2824,Locais!$A$2:$A$13,0))</f>
        <v>Regional - Manaus</v>
      </c>
      <c r="P2824" s="2" t="str">
        <f aca="false">INDEX(Locais!$C$2:$C$13,MATCH(H2824,Locais!$A$2:$A$13,0))</f>
        <v>Norte</v>
      </c>
    </row>
    <row r="2825" customFormat="false" ht="15" hidden="false" customHeight="false" outlineLevel="0" collapsed="false">
      <c r="A2825" s="2" t="s">
        <v>2961</v>
      </c>
      <c r="B2825" s="2" t="s">
        <v>69</v>
      </c>
      <c r="C2825" s="2" t="s">
        <v>126</v>
      </c>
      <c r="D2825" s="2" t="s">
        <v>169</v>
      </c>
      <c r="E2825" s="13" t="n">
        <v>44213</v>
      </c>
      <c r="F2825" s="13" t="n">
        <v>45308</v>
      </c>
      <c r="G2825" s="2" t="s">
        <v>36</v>
      </c>
      <c r="H2825" s="2" t="s">
        <v>108</v>
      </c>
      <c r="I2825" s="2" t="s">
        <v>133</v>
      </c>
      <c r="J2825" s="2" t="s">
        <v>100</v>
      </c>
      <c r="K2825" s="14" t="n">
        <v>10297.46</v>
      </c>
      <c r="L2825" s="2" t="n">
        <f aca="false">IF(E2825="","",ROUND((Indicadores!$B$4-E2825)/365.25,1))</f>
        <v>5.7</v>
      </c>
      <c r="M2825" s="2" t="str">
        <f aca="false">IF(E2825="","Virtual",IF(L2825&gt;=Indicadores!$B$6,"Fim de Vida",IF(L2825&gt;=Indicadores!$B$5,"Envelhecendo","Atual")))</f>
        <v>Fim de Vida</v>
      </c>
      <c r="N2825" s="2" t="str">
        <f aca="false">IF(F2825="","N/A",IF(F2825&lt;Indicadores!$B$4,"Vencida","Vigente"))</f>
        <v>Vencida</v>
      </c>
      <c r="O2825" s="2" t="str">
        <f aca="false">INDEX(Locais!$B$2:$B$13,MATCH(H2825,Locais!$A$2:$A$13,0))</f>
        <v>Regional - Porto Alegre</v>
      </c>
      <c r="P2825" s="2" t="str">
        <f aca="false">INDEX(Locais!$C$2:$C$13,MATCH(H2825,Locais!$A$2:$A$13,0))</f>
        <v>Sul</v>
      </c>
    </row>
    <row r="2826" customFormat="false" ht="15" hidden="false" customHeight="false" outlineLevel="0" collapsed="false">
      <c r="A2826" s="2" t="s">
        <v>2962</v>
      </c>
      <c r="B2826" s="2" t="s">
        <v>68</v>
      </c>
      <c r="C2826" s="2" t="s">
        <v>102</v>
      </c>
      <c r="D2826" s="2" t="s">
        <v>103</v>
      </c>
      <c r="E2826" s="13" t="n">
        <v>45178</v>
      </c>
      <c r="F2826" s="13" t="n">
        <v>46273</v>
      </c>
      <c r="G2826" s="2" t="s">
        <v>32</v>
      </c>
      <c r="H2826" s="2" t="s">
        <v>98</v>
      </c>
      <c r="I2826" s="2" t="s">
        <v>142</v>
      </c>
      <c r="J2826" s="2" t="s">
        <v>100</v>
      </c>
      <c r="K2826" s="14" t="n">
        <v>4723.35</v>
      </c>
      <c r="L2826" s="2" t="n">
        <f aca="false">IF(E2826="","",ROUND((Indicadores!$B$4-E2826)/365.25,1))</f>
        <v>3.1</v>
      </c>
      <c r="M2826" s="2" t="str">
        <f aca="false">IF(E2826="","Virtual",IF(L2826&gt;=Indicadores!$B$6,"Fim de Vida",IF(L2826&gt;=Indicadores!$B$5,"Envelhecendo","Atual")))</f>
        <v>Envelhecendo</v>
      </c>
      <c r="N2826" s="2" t="str">
        <f aca="false">IF(F2826="","N/A",IF(F2826&lt;Indicadores!$B$4,"Vencida","Vigente"))</f>
        <v>Vencida</v>
      </c>
      <c r="O2826" s="2" t="str">
        <f aca="false">INDEX(Locais!$B$2:$B$13,MATCH(H2826,Locais!$A$2:$A$13,0))</f>
        <v>Sede - Brasília</v>
      </c>
      <c r="P2826" s="2" t="str">
        <f aca="false">INDEX(Locais!$C$2:$C$13,MATCH(H2826,Locais!$A$2:$A$13,0))</f>
        <v>Centro-Oeste</v>
      </c>
    </row>
    <row r="2827" customFormat="false" ht="15" hidden="false" customHeight="false" outlineLevel="0" collapsed="false">
      <c r="A2827" s="2" t="s">
        <v>2963</v>
      </c>
      <c r="B2827" s="2" t="s">
        <v>68</v>
      </c>
      <c r="C2827" s="2" t="s">
        <v>96</v>
      </c>
      <c r="D2827" s="2" t="s">
        <v>107</v>
      </c>
      <c r="E2827" s="13" t="n">
        <v>45249</v>
      </c>
      <c r="F2827" s="13" t="n">
        <v>46344</v>
      </c>
      <c r="G2827" s="2" t="s">
        <v>32</v>
      </c>
      <c r="H2827" s="2" t="s">
        <v>104</v>
      </c>
      <c r="I2827" s="2" t="s">
        <v>120</v>
      </c>
      <c r="J2827" s="2" t="s">
        <v>100</v>
      </c>
      <c r="K2827" s="14" t="n">
        <v>5215.94</v>
      </c>
      <c r="L2827" s="2" t="n">
        <f aca="false">IF(E2827="","",ROUND((Indicadores!$B$4-E2827)/365.25,1))</f>
        <v>2.9</v>
      </c>
      <c r="M2827" s="2" t="str">
        <f aca="false">IF(E2827="","Virtual",IF(L2827&gt;=Indicadores!$B$6,"Fim de Vida",IF(L2827&gt;=Indicadores!$B$5,"Envelhecendo","Atual")))</f>
        <v>Atual</v>
      </c>
      <c r="N2827" s="2" t="str">
        <f aca="false">IF(F2827="","N/A",IF(F2827&lt;Indicadores!$B$4,"Vencida","Vigente"))</f>
        <v>Vigente</v>
      </c>
      <c r="O2827" s="2" t="str">
        <f aca="false">INDEX(Locais!$B$2:$B$13,MATCH(H2827,Locais!$A$2:$A$13,0))</f>
        <v>Regional - Fortaleza</v>
      </c>
      <c r="P2827" s="2" t="str">
        <f aca="false">INDEX(Locais!$C$2:$C$13,MATCH(H2827,Locais!$A$2:$A$13,0))</f>
        <v>Nordeste</v>
      </c>
    </row>
    <row r="2828" customFormat="false" ht="15" hidden="false" customHeight="false" outlineLevel="0" collapsed="false">
      <c r="A2828" s="2" t="s">
        <v>2964</v>
      </c>
      <c r="B2828" s="2" t="s">
        <v>70</v>
      </c>
      <c r="C2828" s="2" t="s">
        <v>126</v>
      </c>
      <c r="D2828" s="2" t="s">
        <v>162</v>
      </c>
      <c r="E2828" s="13" t="n">
        <v>45539</v>
      </c>
      <c r="F2828" s="13" t="n">
        <v>47364</v>
      </c>
      <c r="G2828" s="2" t="s">
        <v>32</v>
      </c>
      <c r="H2828" s="2" t="s">
        <v>141</v>
      </c>
      <c r="I2828" s="2" t="s">
        <v>115</v>
      </c>
      <c r="J2828" s="2" t="s">
        <v>100</v>
      </c>
      <c r="K2828" s="14" t="n">
        <v>20448.99</v>
      </c>
      <c r="L2828" s="2" t="n">
        <f aca="false">IF(E2828="","",ROUND((Indicadores!$B$4-E2828)/365.25,1))</f>
        <v>2.1</v>
      </c>
      <c r="M2828" s="2" t="str">
        <f aca="false">IF(E2828="","Virtual",IF(L2828&gt;=Indicadores!$B$6,"Fim de Vida",IF(L2828&gt;=Indicadores!$B$5,"Envelhecendo","Atual")))</f>
        <v>Atual</v>
      </c>
      <c r="N2828" s="2" t="str">
        <f aca="false">IF(F2828="","N/A",IF(F2828&lt;Indicadores!$B$4,"Vencida","Vigente"))</f>
        <v>Vigente</v>
      </c>
      <c r="O2828" s="2" t="str">
        <f aca="false">INDEX(Locais!$B$2:$B$13,MATCH(H2828,Locais!$A$2:$A$13,0))</f>
        <v>Regional - Curitiba</v>
      </c>
      <c r="P2828" s="2" t="str">
        <f aca="false">INDEX(Locais!$C$2:$C$13,MATCH(H2828,Locais!$A$2:$A$13,0))</f>
        <v>Sul</v>
      </c>
    </row>
    <row r="2829" customFormat="false" ht="15" hidden="false" customHeight="false" outlineLevel="0" collapsed="false">
      <c r="A2829" s="2" t="s">
        <v>2965</v>
      </c>
      <c r="B2829" s="2" t="s">
        <v>71</v>
      </c>
      <c r="C2829" s="2" t="s">
        <v>96</v>
      </c>
      <c r="D2829" s="2" t="s">
        <v>171</v>
      </c>
      <c r="E2829" s="13" t="n">
        <v>43769</v>
      </c>
      <c r="F2829" s="13" t="n">
        <v>44864</v>
      </c>
      <c r="G2829" s="2" t="s">
        <v>135</v>
      </c>
      <c r="H2829" s="2" t="s">
        <v>119</v>
      </c>
      <c r="I2829" s="2" t="s">
        <v>133</v>
      </c>
      <c r="J2829" s="2" t="s">
        <v>137</v>
      </c>
      <c r="K2829" s="14" t="n">
        <v>2554.01</v>
      </c>
      <c r="L2829" s="2" t="n">
        <f aca="false">IF(E2829="","",ROUND((Indicadores!$B$4-E2829)/365.25,1))</f>
        <v>7</v>
      </c>
      <c r="M2829" s="2" t="str">
        <f aca="false">IF(E2829="","Virtual",IF(L2829&gt;=Indicadores!$B$6,"Fim de Vida",IF(L2829&gt;=Indicadores!$B$5,"Envelhecendo","Atual")))</f>
        <v>Fim de Vida</v>
      </c>
      <c r="N2829" s="2" t="str">
        <f aca="false">IF(F2829="","N/A",IF(F2829&lt;Indicadores!$B$4,"Vencida","Vigente"))</f>
        <v>Vencida</v>
      </c>
      <c r="O2829" s="2" t="str">
        <f aca="false">INDEX(Locais!$B$2:$B$13,MATCH(H2829,Locais!$A$2:$A$13,0))</f>
        <v>Regional - São Paulo</v>
      </c>
      <c r="P2829" s="2" t="str">
        <f aca="false">INDEX(Locais!$C$2:$C$13,MATCH(H2829,Locais!$A$2:$A$13,0))</f>
        <v>Sudeste</v>
      </c>
    </row>
    <row r="2830" customFormat="false" ht="15" hidden="false" customHeight="false" outlineLevel="0" collapsed="false">
      <c r="A2830" s="2" t="s">
        <v>2966</v>
      </c>
      <c r="B2830" s="2" t="s">
        <v>68</v>
      </c>
      <c r="C2830" s="2" t="s">
        <v>126</v>
      </c>
      <c r="D2830" s="2" t="s">
        <v>127</v>
      </c>
      <c r="E2830" s="13" t="n">
        <v>44566</v>
      </c>
      <c r="F2830" s="13" t="n">
        <v>45661</v>
      </c>
      <c r="G2830" s="2" t="s">
        <v>32</v>
      </c>
      <c r="H2830" s="2" t="s">
        <v>141</v>
      </c>
      <c r="I2830" s="2" t="s">
        <v>120</v>
      </c>
      <c r="J2830" s="2" t="s">
        <v>100</v>
      </c>
      <c r="K2830" s="14" t="n">
        <v>6453.6</v>
      </c>
      <c r="L2830" s="2" t="n">
        <f aca="false">IF(E2830="","",ROUND((Indicadores!$B$4-E2830)/365.25,1))</f>
        <v>4.8</v>
      </c>
      <c r="M2830" s="2" t="str">
        <f aca="false">IF(E2830="","Virtual",IF(L2830&gt;=Indicadores!$B$6,"Fim de Vida",IF(L2830&gt;=Indicadores!$B$5,"Envelhecendo","Atual")))</f>
        <v>Envelhecendo</v>
      </c>
      <c r="N2830" s="2" t="str">
        <f aca="false">IF(F2830="","N/A",IF(F2830&lt;Indicadores!$B$4,"Vencida","Vigente"))</f>
        <v>Vencida</v>
      </c>
      <c r="O2830" s="2" t="str">
        <f aca="false">INDEX(Locais!$B$2:$B$13,MATCH(H2830,Locais!$A$2:$A$13,0))</f>
        <v>Regional - Curitiba</v>
      </c>
      <c r="P2830" s="2" t="str">
        <f aca="false">INDEX(Locais!$C$2:$C$13,MATCH(H2830,Locais!$A$2:$A$13,0))</f>
        <v>Sul</v>
      </c>
    </row>
    <row r="2831" customFormat="false" ht="15" hidden="false" customHeight="false" outlineLevel="0" collapsed="false">
      <c r="A2831" s="2" t="s">
        <v>2967</v>
      </c>
      <c r="B2831" s="2" t="s">
        <v>69</v>
      </c>
      <c r="C2831" s="2" t="s">
        <v>96</v>
      </c>
      <c r="D2831" s="2" t="s">
        <v>97</v>
      </c>
      <c r="E2831" s="13" t="n">
        <v>45106</v>
      </c>
      <c r="F2831" s="13" t="n">
        <v>46201</v>
      </c>
      <c r="G2831" s="2" t="s">
        <v>32</v>
      </c>
      <c r="H2831" s="2" t="s">
        <v>141</v>
      </c>
      <c r="I2831" s="2" t="s">
        <v>109</v>
      </c>
      <c r="J2831" s="2" t="s">
        <v>100</v>
      </c>
      <c r="K2831" s="14" t="n">
        <v>8376.08</v>
      </c>
      <c r="L2831" s="2" t="n">
        <f aca="false">IF(E2831="","",ROUND((Indicadores!$B$4-E2831)/365.25,1))</f>
        <v>3.3</v>
      </c>
      <c r="M2831" s="2" t="str">
        <f aca="false">IF(E2831="","Virtual",IF(L2831&gt;=Indicadores!$B$6,"Fim de Vida",IF(L2831&gt;=Indicadores!$B$5,"Envelhecendo","Atual")))</f>
        <v>Envelhecendo</v>
      </c>
      <c r="N2831" s="2" t="str">
        <f aca="false">IF(F2831="","N/A",IF(F2831&lt;Indicadores!$B$4,"Vencida","Vigente"))</f>
        <v>Vencida</v>
      </c>
      <c r="O2831" s="2" t="str">
        <f aca="false">INDEX(Locais!$B$2:$B$13,MATCH(H2831,Locais!$A$2:$A$13,0))</f>
        <v>Regional - Curitiba</v>
      </c>
      <c r="P2831" s="2" t="str">
        <f aca="false">INDEX(Locais!$C$2:$C$13,MATCH(H2831,Locais!$A$2:$A$13,0))</f>
        <v>Sul</v>
      </c>
    </row>
    <row r="2832" customFormat="false" ht="15" hidden="false" customHeight="false" outlineLevel="0" collapsed="false">
      <c r="A2832" s="2" t="s">
        <v>2968</v>
      </c>
      <c r="B2832" s="2" t="s">
        <v>68</v>
      </c>
      <c r="C2832" s="2" t="s">
        <v>126</v>
      </c>
      <c r="D2832" s="2" t="s">
        <v>127</v>
      </c>
      <c r="E2832" s="13" t="n">
        <v>44469</v>
      </c>
      <c r="F2832" s="13" t="n">
        <v>45564</v>
      </c>
      <c r="G2832" s="2" t="s">
        <v>32</v>
      </c>
      <c r="H2832" s="2" t="s">
        <v>165</v>
      </c>
      <c r="I2832" s="2" t="s">
        <v>120</v>
      </c>
      <c r="J2832" s="2" t="s">
        <v>100</v>
      </c>
      <c r="K2832" s="14" t="n">
        <v>4771.42</v>
      </c>
      <c r="L2832" s="2" t="n">
        <f aca="false">IF(E2832="","",ROUND((Indicadores!$B$4-E2832)/365.25,1))</f>
        <v>5</v>
      </c>
      <c r="M2832" s="2" t="str">
        <f aca="false">IF(E2832="","Virtual",IF(L2832&gt;=Indicadores!$B$6,"Fim de Vida",IF(L2832&gt;=Indicadores!$B$5,"Envelhecendo","Atual")))</f>
        <v>Fim de Vida</v>
      </c>
      <c r="N2832" s="2" t="str">
        <f aca="false">IF(F2832="","N/A",IF(F2832&lt;Indicadores!$B$4,"Vencida","Vigente"))</f>
        <v>Vencida</v>
      </c>
      <c r="O2832" s="2" t="str">
        <f aca="false">INDEX(Locais!$B$2:$B$13,MATCH(H2832,Locais!$A$2:$A$13,0))</f>
        <v>Regional - Salvador</v>
      </c>
      <c r="P2832" s="2" t="str">
        <f aca="false">INDEX(Locais!$C$2:$C$13,MATCH(H2832,Locais!$A$2:$A$13,0))</f>
        <v>Nordeste</v>
      </c>
    </row>
    <row r="2833" customFormat="false" ht="15" hidden="false" customHeight="false" outlineLevel="0" collapsed="false">
      <c r="A2833" s="2" t="s">
        <v>2969</v>
      </c>
      <c r="B2833" s="2" t="s">
        <v>69</v>
      </c>
      <c r="C2833" s="2" t="s">
        <v>96</v>
      </c>
      <c r="D2833" s="2" t="s">
        <v>117</v>
      </c>
      <c r="E2833" s="13" t="n">
        <v>45022</v>
      </c>
      <c r="F2833" s="13" t="n">
        <v>46117</v>
      </c>
      <c r="G2833" s="2" t="s">
        <v>32</v>
      </c>
      <c r="H2833" s="2" t="s">
        <v>119</v>
      </c>
      <c r="I2833" s="2" t="s">
        <v>109</v>
      </c>
      <c r="J2833" s="2" t="s">
        <v>100</v>
      </c>
      <c r="K2833" s="14" t="n">
        <v>8541.08</v>
      </c>
      <c r="L2833" s="2" t="n">
        <f aca="false">IF(E2833="","",ROUND((Indicadores!$B$4-E2833)/365.25,1))</f>
        <v>3.5</v>
      </c>
      <c r="M2833" s="2" t="str">
        <f aca="false">IF(E2833="","Virtual",IF(L2833&gt;=Indicadores!$B$6,"Fim de Vida",IF(L2833&gt;=Indicadores!$B$5,"Envelhecendo","Atual")))</f>
        <v>Envelhecendo</v>
      </c>
      <c r="N2833" s="2" t="str">
        <f aca="false">IF(F2833="","N/A",IF(F2833&lt;Indicadores!$B$4,"Vencida","Vigente"))</f>
        <v>Vencida</v>
      </c>
      <c r="O2833" s="2" t="str">
        <f aca="false">INDEX(Locais!$B$2:$B$13,MATCH(H2833,Locais!$A$2:$A$13,0))</f>
        <v>Regional - São Paulo</v>
      </c>
      <c r="P2833" s="2" t="str">
        <f aca="false">INDEX(Locais!$C$2:$C$13,MATCH(H2833,Locais!$A$2:$A$13,0))</f>
        <v>Sudeste</v>
      </c>
    </row>
    <row r="2834" customFormat="false" ht="15" hidden="false" customHeight="false" outlineLevel="0" collapsed="false">
      <c r="A2834" s="2" t="s">
        <v>2970</v>
      </c>
      <c r="B2834" s="2" t="s">
        <v>69</v>
      </c>
      <c r="C2834" s="2" t="s">
        <v>96</v>
      </c>
      <c r="D2834" s="2" t="s">
        <v>117</v>
      </c>
      <c r="E2834" s="13" t="n">
        <v>45594</v>
      </c>
      <c r="F2834" s="13" t="n">
        <v>46689</v>
      </c>
      <c r="G2834" s="2" t="s">
        <v>34</v>
      </c>
      <c r="H2834" s="2" t="s">
        <v>139</v>
      </c>
      <c r="I2834" s="2" t="s">
        <v>120</v>
      </c>
      <c r="J2834" s="2" t="s">
        <v>100</v>
      </c>
      <c r="K2834" s="14" t="n">
        <v>9876.57</v>
      </c>
      <c r="L2834" s="2" t="n">
        <f aca="false">IF(E2834="","",ROUND((Indicadores!$B$4-E2834)/365.25,1))</f>
        <v>2</v>
      </c>
      <c r="M2834" s="2" t="str">
        <f aca="false">IF(E2834="","Virtual",IF(L2834&gt;=Indicadores!$B$6,"Fim de Vida",IF(L2834&gt;=Indicadores!$B$5,"Envelhecendo","Atual")))</f>
        <v>Atual</v>
      </c>
      <c r="N2834" s="2" t="str">
        <f aca="false">IF(F2834="","N/A",IF(F2834&lt;Indicadores!$B$4,"Vencida","Vigente"))</f>
        <v>Vigente</v>
      </c>
      <c r="O2834" s="2" t="str">
        <f aca="false">INDEX(Locais!$B$2:$B$13,MATCH(H2834,Locais!$A$2:$A$13,0))</f>
        <v>Regional - Rio de Janeiro</v>
      </c>
      <c r="P2834" s="2" t="str">
        <f aca="false">INDEX(Locais!$C$2:$C$13,MATCH(H2834,Locais!$A$2:$A$13,0))</f>
        <v>Sudeste</v>
      </c>
    </row>
    <row r="2835" customFormat="false" ht="15" hidden="false" customHeight="false" outlineLevel="0" collapsed="false">
      <c r="A2835" s="2" t="s">
        <v>2971</v>
      </c>
      <c r="B2835" s="2" t="s">
        <v>69</v>
      </c>
      <c r="C2835" s="2" t="s">
        <v>96</v>
      </c>
      <c r="D2835" s="2" t="s">
        <v>117</v>
      </c>
      <c r="E2835" s="13" t="n">
        <v>45441</v>
      </c>
      <c r="F2835" s="13" t="n">
        <v>46536</v>
      </c>
      <c r="G2835" s="2" t="s">
        <v>32</v>
      </c>
      <c r="H2835" s="2" t="s">
        <v>165</v>
      </c>
      <c r="I2835" s="2" t="s">
        <v>136</v>
      </c>
      <c r="J2835" s="2" t="s">
        <v>100</v>
      </c>
      <c r="K2835" s="14" t="n">
        <v>9054.78</v>
      </c>
      <c r="L2835" s="2" t="n">
        <f aca="false">IF(E2835="","",ROUND((Indicadores!$B$4-E2835)/365.25,1))</f>
        <v>2.4</v>
      </c>
      <c r="M2835" s="2" t="str">
        <f aca="false">IF(E2835="","Virtual",IF(L2835&gt;=Indicadores!$B$6,"Fim de Vida",IF(L2835&gt;=Indicadores!$B$5,"Envelhecendo","Atual")))</f>
        <v>Atual</v>
      </c>
      <c r="N2835" s="2" t="str">
        <f aca="false">IF(F2835="","N/A",IF(F2835&lt;Indicadores!$B$4,"Vencida","Vigente"))</f>
        <v>Vigente</v>
      </c>
      <c r="O2835" s="2" t="str">
        <f aca="false">INDEX(Locais!$B$2:$B$13,MATCH(H2835,Locais!$A$2:$A$13,0))</f>
        <v>Regional - Salvador</v>
      </c>
      <c r="P2835" s="2" t="str">
        <f aca="false">INDEX(Locais!$C$2:$C$13,MATCH(H2835,Locais!$A$2:$A$13,0))</f>
        <v>Nordeste</v>
      </c>
    </row>
    <row r="2836" customFormat="false" ht="15" hidden="false" customHeight="false" outlineLevel="0" collapsed="false">
      <c r="A2836" s="2" t="s">
        <v>2972</v>
      </c>
      <c r="B2836" s="2" t="s">
        <v>68</v>
      </c>
      <c r="C2836" s="2" t="s">
        <v>96</v>
      </c>
      <c r="D2836" s="2" t="s">
        <v>132</v>
      </c>
      <c r="E2836" s="13" t="n">
        <v>44953</v>
      </c>
      <c r="F2836" s="13" t="n">
        <v>46048</v>
      </c>
      <c r="G2836" s="2" t="s">
        <v>32</v>
      </c>
      <c r="H2836" s="2" t="s">
        <v>98</v>
      </c>
      <c r="I2836" s="2" t="s">
        <v>124</v>
      </c>
      <c r="J2836" s="2" t="s">
        <v>100</v>
      </c>
      <c r="K2836" s="14" t="n">
        <v>5742.87</v>
      </c>
      <c r="L2836" s="2" t="n">
        <f aca="false">IF(E2836="","",ROUND((Indicadores!$B$4-E2836)/365.25,1))</f>
        <v>3.7</v>
      </c>
      <c r="M2836" s="2" t="str">
        <f aca="false">IF(E2836="","Virtual",IF(L2836&gt;=Indicadores!$B$6,"Fim de Vida",IF(L2836&gt;=Indicadores!$B$5,"Envelhecendo","Atual")))</f>
        <v>Envelhecendo</v>
      </c>
      <c r="N2836" s="2" t="str">
        <f aca="false">IF(F2836="","N/A",IF(F2836&lt;Indicadores!$B$4,"Vencida","Vigente"))</f>
        <v>Vencida</v>
      </c>
      <c r="O2836" s="2" t="str">
        <f aca="false">INDEX(Locais!$B$2:$B$13,MATCH(H2836,Locais!$A$2:$A$13,0))</f>
        <v>Sede - Brasília</v>
      </c>
      <c r="P2836" s="2" t="str">
        <f aca="false">INDEX(Locais!$C$2:$C$13,MATCH(H2836,Locais!$A$2:$A$13,0))</f>
        <v>Centro-Oeste</v>
      </c>
    </row>
    <row r="2837" customFormat="false" ht="15" hidden="false" customHeight="false" outlineLevel="0" collapsed="false">
      <c r="A2837" s="2" t="s">
        <v>2973</v>
      </c>
      <c r="B2837" s="2" t="s">
        <v>69</v>
      </c>
      <c r="C2837" s="2" t="s">
        <v>96</v>
      </c>
      <c r="D2837" s="2" t="s">
        <v>97</v>
      </c>
      <c r="E2837" s="13" t="n">
        <v>44754</v>
      </c>
      <c r="F2837" s="13" t="n">
        <v>45849</v>
      </c>
      <c r="G2837" s="2" t="s">
        <v>32</v>
      </c>
      <c r="H2837" s="2" t="s">
        <v>139</v>
      </c>
      <c r="I2837" s="2" t="s">
        <v>136</v>
      </c>
      <c r="J2837" s="2" t="s">
        <v>100</v>
      </c>
      <c r="K2837" s="14" t="n">
        <v>10160.4</v>
      </c>
      <c r="L2837" s="2" t="n">
        <f aca="false">IF(E2837="","",ROUND((Indicadores!$B$4-E2837)/365.25,1))</f>
        <v>4.3</v>
      </c>
      <c r="M2837" s="2" t="str">
        <f aca="false">IF(E2837="","Virtual",IF(L2837&gt;=Indicadores!$B$6,"Fim de Vida",IF(L2837&gt;=Indicadores!$B$5,"Envelhecendo","Atual")))</f>
        <v>Envelhecendo</v>
      </c>
      <c r="N2837" s="2" t="str">
        <f aca="false">IF(F2837="","N/A",IF(F2837&lt;Indicadores!$B$4,"Vencida","Vigente"))</f>
        <v>Vencida</v>
      </c>
      <c r="O2837" s="2" t="str">
        <f aca="false">INDEX(Locais!$B$2:$B$13,MATCH(H2837,Locais!$A$2:$A$13,0))</f>
        <v>Regional - Rio de Janeiro</v>
      </c>
      <c r="P2837" s="2" t="str">
        <f aca="false">INDEX(Locais!$C$2:$C$13,MATCH(H2837,Locais!$A$2:$A$13,0))</f>
        <v>Sudeste</v>
      </c>
    </row>
    <row r="2838" customFormat="false" ht="15" hidden="false" customHeight="false" outlineLevel="0" collapsed="false">
      <c r="A2838" s="2" t="s">
        <v>2974</v>
      </c>
      <c r="B2838" s="2" t="s">
        <v>68</v>
      </c>
      <c r="C2838" s="2" t="s">
        <v>96</v>
      </c>
      <c r="D2838" s="2" t="s">
        <v>107</v>
      </c>
      <c r="E2838" s="13" t="n">
        <v>45772</v>
      </c>
      <c r="F2838" s="13" t="n">
        <v>46867</v>
      </c>
      <c r="G2838" s="2" t="s">
        <v>118</v>
      </c>
      <c r="H2838" s="2" t="s">
        <v>139</v>
      </c>
      <c r="I2838" s="2" t="s">
        <v>111</v>
      </c>
      <c r="J2838" s="2" t="s">
        <v>100</v>
      </c>
      <c r="K2838" s="14" t="n">
        <v>6382.05</v>
      </c>
      <c r="L2838" s="2" t="n">
        <f aca="false">IF(E2838="","",ROUND((Indicadores!$B$4-E2838)/365.25,1))</f>
        <v>1.5</v>
      </c>
      <c r="M2838" s="2" t="str">
        <f aca="false">IF(E2838="","Virtual",IF(L2838&gt;=Indicadores!$B$6,"Fim de Vida",IF(L2838&gt;=Indicadores!$B$5,"Envelhecendo","Atual")))</f>
        <v>Atual</v>
      </c>
      <c r="N2838" s="2" t="str">
        <f aca="false">IF(F2838="","N/A",IF(F2838&lt;Indicadores!$B$4,"Vencida","Vigente"))</f>
        <v>Vigente</v>
      </c>
      <c r="O2838" s="2" t="str">
        <f aca="false">INDEX(Locais!$B$2:$B$13,MATCH(H2838,Locais!$A$2:$A$13,0))</f>
        <v>Regional - Rio de Janeiro</v>
      </c>
      <c r="P2838" s="2" t="str">
        <f aca="false">INDEX(Locais!$C$2:$C$13,MATCH(H2838,Locais!$A$2:$A$13,0))</f>
        <v>Sudeste</v>
      </c>
    </row>
    <row r="2839" customFormat="false" ht="15" hidden="false" customHeight="false" outlineLevel="0" collapsed="false">
      <c r="A2839" s="2" t="s">
        <v>2975</v>
      </c>
      <c r="B2839" s="2" t="s">
        <v>68</v>
      </c>
      <c r="C2839" s="2" t="s">
        <v>126</v>
      </c>
      <c r="D2839" s="2" t="s">
        <v>127</v>
      </c>
      <c r="E2839" s="13" t="n">
        <v>44532</v>
      </c>
      <c r="F2839" s="13" t="n">
        <v>45627</v>
      </c>
      <c r="G2839" s="2" t="s">
        <v>32</v>
      </c>
      <c r="H2839" s="2" t="s">
        <v>104</v>
      </c>
      <c r="I2839" s="2" t="s">
        <v>130</v>
      </c>
      <c r="J2839" s="2" t="s">
        <v>100</v>
      </c>
      <c r="K2839" s="14" t="n">
        <v>4785.68</v>
      </c>
      <c r="L2839" s="2" t="n">
        <f aca="false">IF(E2839="","",ROUND((Indicadores!$B$4-E2839)/365.25,1))</f>
        <v>4.9</v>
      </c>
      <c r="M2839" s="2" t="str">
        <f aca="false">IF(E2839="","Virtual",IF(L2839&gt;=Indicadores!$B$6,"Fim de Vida",IF(L2839&gt;=Indicadores!$B$5,"Envelhecendo","Atual")))</f>
        <v>Envelhecendo</v>
      </c>
      <c r="N2839" s="2" t="str">
        <f aca="false">IF(F2839="","N/A",IF(F2839&lt;Indicadores!$B$4,"Vencida","Vigente"))</f>
        <v>Vencida</v>
      </c>
      <c r="O2839" s="2" t="str">
        <f aca="false">INDEX(Locais!$B$2:$B$13,MATCH(H2839,Locais!$A$2:$A$13,0))</f>
        <v>Regional - Fortaleza</v>
      </c>
      <c r="P2839" s="2" t="str">
        <f aca="false">INDEX(Locais!$C$2:$C$13,MATCH(H2839,Locais!$A$2:$A$13,0))</f>
        <v>Nordeste</v>
      </c>
    </row>
    <row r="2840" customFormat="false" ht="15" hidden="false" customHeight="false" outlineLevel="0" collapsed="false">
      <c r="A2840" s="2" t="s">
        <v>2976</v>
      </c>
      <c r="B2840" s="2" t="s">
        <v>70</v>
      </c>
      <c r="C2840" s="2" t="s">
        <v>96</v>
      </c>
      <c r="D2840" s="2" t="s">
        <v>122</v>
      </c>
      <c r="E2840" s="13" t="n">
        <v>45749</v>
      </c>
      <c r="F2840" s="13" t="n">
        <v>47574</v>
      </c>
      <c r="G2840" s="2" t="s">
        <v>32</v>
      </c>
      <c r="H2840" s="2" t="s">
        <v>119</v>
      </c>
      <c r="I2840" s="2" t="s">
        <v>142</v>
      </c>
      <c r="J2840" s="2" t="s">
        <v>100</v>
      </c>
      <c r="K2840" s="14" t="n">
        <v>21581.14</v>
      </c>
      <c r="L2840" s="2" t="n">
        <f aca="false">IF(E2840="","",ROUND((Indicadores!$B$4-E2840)/365.25,1))</f>
        <v>1.5</v>
      </c>
      <c r="M2840" s="2" t="str">
        <f aca="false">IF(E2840="","Virtual",IF(L2840&gt;=Indicadores!$B$6,"Fim de Vida",IF(L2840&gt;=Indicadores!$B$5,"Envelhecendo","Atual")))</f>
        <v>Atual</v>
      </c>
      <c r="N2840" s="2" t="str">
        <f aca="false">IF(F2840="","N/A",IF(F2840&lt;Indicadores!$B$4,"Vencida","Vigente"))</f>
        <v>Vigente</v>
      </c>
      <c r="O2840" s="2" t="str">
        <f aca="false">INDEX(Locais!$B$2:$B$13,MATCH(H2840,Locais!$A$2:$A$13,0))</f>
        <v>Regional - São Paulo</v>
      </c>
      <c r="P2840" s="2" t="str">
        <f aca="false">INDEX(Locais!$C$2:$C$13,MATCH(H2840,Locais!$A$2:$A$13,0))</f>
        <v>Sudeste</v>
      </c>
    </row>
    <row r="2841" customFormat="false" ht="15" hidden="false" customHeight="false" outlineLevel="0" collapsed="false">
      <c r="A2841" s="2" t="s">
        <v>2977</v>
      </c>
      <c r="B2841" s="2" t="s">
        <v>68</v>
      </c>
      <c r="C2841" s="2" t="s">
        <v>96</v>
      </c>
      <c r="D2841" s="2" t="s">
        <v>107</v>
      </c>
      <c r="E2841" s="13" t="n">
        <v>44378</v>
      </c>
      <c r="F2841" s="13" t="n">
        <v>45473</v>
      </c>
      <c r="G2841" s="2" t="s">
        <v>32</v>
      </c>
      <c r="H2841" s="2" t="s">
        <v>145</v>
      </c>
      <c r="I2841" s="2" t="s">
        <v>130</v>
      </c>
      <c r="J2841" s="2" t="s">
        <v>100</v>
      </c>
      <c r="K2841" s="14" t="n">
        <v>6414.54</v>
      </c>
      <c r="L2841" s="2" t="n">
        <f aca="false">IF(E2841="","",ROUND((Indicadores!$B$4-E2841)/365.25,1))</f>
        <v>5.3</v>
      </c>
      <c r="M2841" s="2" t="str">
        <f aca="false">IF(E2841="","Virtual",IF(L2841&gt;=Indicadores!$B$6,"Fim de Vida",IF(L2841&gt;=Indicadores!$B$5,"Envelhecendo","Atual")))</f>
        <v>Fim de Vida</v>
      </c>
      <c r="N2841" s="2" t="str">
        <f aca="false">IF(F2841="","N/A",IF(F2841&lt;Indicadores!$B$4,"Vencida","Vigente"))</f>
        <v>Vencida</v>
      </c>
      <c r="O2841" s="2" t="str">
        <f aca="false">INDEX(Locais!$B$2:$B$13,MATCH(H2841,Locais!$A$2:$A$13,0))</f>
        <v>Regional - Belém</v>
      </c>
      <c r="P2841" s="2" t="str">
        <f aca="false">INDEX(Locais!$C$2:$C$13,MATCH(H2841,Locais!$A$2:$A$13,0))</f>
        <v>Norte</v>
      </c>
    </row>
    <row r="2842" customFormat="false" ht="15" hidden="false" customHeight="false" outlineLevel="0" collapsed="false">
      <c r="A2842" s="2" t="s">
        <v>2978</v>
      </c>
      <c r="B2842" s="2" t="s">
        <v>68</v>
      </c>
      <c r="C2842" s="2" t="s">
        <v>126</v>
      </c>
      <c r="D2842" s="2" t="s">
        <v>127</v>
      </c>
      <c r="E2842" s="13" t="n">
        <v>44933</v>
      </c>
      <c r="F2842" s="13" t="n">
        <v>46028</v>
      </c>
      <c r="G2842" s="2" t="s">
        <v>32</v>
      </c>
      <c r="H2842" s="2" t="s">
        <v>119</v>
      </c>
      <c r="I2842" s="2" t="s">
        <v>115</v>
      </c>
      <c r="J2842" s="2" t="s">
        <v>100</v>
      </c>
      <c r="K2842" s="14" t="n">
        <v>4614.37</v>
      </c>
      <c r="L2842" s="2" t="n">
        <f aca="false">IF(E2842="","",ROUND((Indicadores!$B$4-E2842)/365.25,1))</f>
        <v>3.8</v>
      </c>
      <c r="M2842" s="2" t="str">
        <f aca="false">IF(E2842="","Virtual",IF(L2842&gt;=Indicadores!$B$6,"Fim de Vida",IF(L2842&gt;=Indicadores!$B$5,"Envelhecendo","Atual")))</f>
        <v>Envelhecendo</v>
      </c>
      <c r="N2842" s="2" t="str">
        <f aca="false">IF(F2842="","N/A",IF(F2842&lt;Indicadores!$B$4,"Vencida","Vigente"))</f>
        <v>Vencida</v>
      </c>
      <c r="O2842" s="2" t="str">
        <f aca="false">INDEX(Locais!$B$2:$B$13,MATCH(H2842,Locais!$A$2:$A$13,0))</f>
        <v>Regional - São Paulo</v>
      </c>
      <c r="P2842" s="2" t="str">
        <f aca="false">INDEX(Locais!$C$2:$C$13,MATCH(H2842,Locais!$A$2:$A$13,0))</f>
        <v>Sudeste</v>
      </c>
    </row>
    <row r="2843" customFormat="false" ht="15" hidden="false" customHeight="false" outlineLevel="0" collapsed="false">
      <c r="A2843" s="2" t="s">
        <v>2979</v>
      </c>
      <c r="B2843" s="2" t="s">
        <v>70</v>
      </c>
      <c r="C2843" s="2" t="s">
        <v>126</v>
      </c>
      <c r="D2843" s="2" t="s">
        <v>162</v>
      </c>
      <c r="E2843" s="13" t="n">
        <v>45153</v>
      </c>
      <c r="F2843" s="13" t="n">
        <v>46978</v>
      </c>
      <c r="G2843" s="2" t="s">
        <v>32</v>
      </c>
      <c r="H2843" s="2" t="s">
        <v>98</v>
      </c>
      <c r="I2843" s="2" t="s">
        <v>115</v>
      </c>
      <c r="J2843" s="2" t="s">
        <v>100</v>
      </c>
      <c r="K2843" s="14" t="n">
        <v>18423.82</v>
      </c>
      <c r="L2843" s="2" t="n">
        <f aca="false">IF(E2843="","",ROUND((Indicadores!$B$4-E2843)/365.25,1))</f>
        <v>3.2</v>
      </c>
      <c r="M2843" s="2" t="str">
        <f aca="false">IF(E2843="","Virtual",IF(L2843&gt;=Indicadores!$B$6,"Fim de Vida",IF(L2843&gt;=Indicadores!$B$5,"Envelhecendo","Atual")))</f>
        <v>Envelhecendo</v>
      </c>
      <c r="N2843" s="2" t="str">
        <f aca="false">IF(F2843="","N/A",IF(F2843&lt;Indicadores!$B$4,"Vencida","Vigente"))</f>
        <v>Vigente</v>
      </c>
      <c r="O2843" s="2" t="str">
        <f aca="false">INDEX(Locais!$B$2:$B$13,MATCH(H2843,Locais!$A$2:$A$13,0))</f>
        <v>Sede - Brasília</v>
      </c>
      <c r="P2843" s="2" t="str">
        <f aca="false">INDEX(Locais!$C$2:$C$13,MATCH(H2843,Locais!$A$2:$A$13,0))</f>
        <v>Centro-Oeste</v>
      </c>
    </row>
    <row r="2844" customFormat="false" ht="15" hidden="false" customHeight="false" outlineLevel="0" collapsed="false">
      <c r="A2844" s="2" t="s">
        <v>2980</v>
      </c>
      <c r="B2844" s="2" t="s">
        <v>69</v>
      </c>
      <c r="C2844" s="2" t="s">
        <v>96</v>
      </c>
      <c r="D2844" s="2" t="s">
        <v>117</v>
      </c>
      <c r="E2844" s="13" t="n">
        <v>43750</v>
      </c>
      <c r="F2844" s="13" t="n">
        <v>44845</v>
      </c>
      <c r="G2844" s="2" t="s">
        <v>32</v>
      </c>
      <c r="H2844" s="2" t="s">
        <v>128</v>
      </c>
      <c r="I2844" s="2" t="s">
        <v>111</v>
      </c>
      <c r="J2844" s="2" t="s">
        <v>100</v>
      </c>
      <c r="K2844" s="14" t="n">
        <v>8514.39</v>
      </c>
      <c r="L2844" s="2" t="n">
        <f aca="false">IF(E2844="","",ROUND((Indicadores!$B$4-E2844)/365.25,1))</f>
        <v>7</v>
      </c>
      <c r="M2844" s="2" t="str">
        <f aca="false">IF(E2844="","Virtual",IF(L2844&gt;=Indicadores!$B$6,"Fim de Vida",IF(L2844&gt;=Indicadores!$B$5,"Envelhecendo","Atual")))</f>
        <v>Fim de Vida</v>
      </c>
      <c r="N2844" s="2" t="str">
        <f aca="false">IF(F2844="","N/A",IF(F2844&lt;Indicadores!$B$4,"Vencida","Vigente"))</f>
        <v>Vencida</v>
      </c>
      <c r="O2844" s="2" t="str">
        <f aca="false">INDEX(Locais!$B$2:$B$13,MATCH(H2844,Locais!$A$2:$A$13,0))</f>
        <v>Regional - Recife</v>
      </c>
      <c r="P2844" s="2" t="str">
        <f aca="false">INDEX(Locais!$C$2:$C$13,MATCH(H2844,Locais!$A$2:$A$13,0))</f>
        <v>Nordeste</v>
      </c>
    </row>
    <row r="2845" customFormat="false" ht="15" hidden="false" customHeight="false" outlineLevel="0" collapsed="false">
      <c r="A2845" s="2" t="s">
        <v>2981</v>
      </c>
      <c r="B2845" s="2" t="s">
        <v>68</v>
      </c>
      <c r="C2845" s="2" t="s">
        <v>96</v>
      </c>
      <c r="D2845" s="2" t="s">
        <v>107</v>
      </c>
      <c r="E2845" s="13" t="n">
        <v>45150</v>
      </c>
      <c r="F2845" s="13" t="n">
        <v>46245</v>
      </c>
      <c r="G2845" s="2" t="s">
        <v>32</v>
      </c>
      <c r="H2845" s="2" t="s">
        <v>119</v>
      </c>
      <c r="I2845" s="2" t="s">
        <v>136</v>
      </c>
      <c r="J2845" s="2" t="s">
        <v>100</v>
      </c>
      <c r="K2845" s="14" t="n">
        <v>5996.97</v>
      </c>
      <c r="L2845" s="2" t="n">
        <f aca="false">IF(E2845="","",ROUND((Indicadores!$B$4-E2845)/365.25,1))</f>
        <v>3.2</v>
      </c>
      <c r="M2845" s="2" t="str">
        <f aca="false">IF(E2845="","Virtual",IF(L2845&gt;=Indicadores!$B$6,"Fim de Vida",IF(L2845&gt;=Indicadores!$B$5,"Envelhecendo","Atual")))</f>
        <v>Envelhecendo</v>
      </c>
      <c r="N2845" s="2" t="str">
        <f aca="false">IF(F2845="","N/A",IF(F2845&lt;Indicadores!$B$4,"Vencida","Vigente"))</f>
        <v>Vencida</v>
      </c>
      <c r="O2845" s="2" t="str">
        <f aca="false">INDEX(Locais!$B$2:$B$13,MATCH(H2845,Locais!$A$2:$A$13,0))</f>
        <v>Regional - São Paulo</v>
      </c>
      <c r="P2845" s="2" t="str">
        <f aca="false">INDEX(Locais!$C$2:$C$13,MATCH(H2845,Locais!$A$2:$A$13,0))</f>
        <v>Sudeste</v>
      </c>
    </row>
    <row r="2846" customFormat="false" ht="15" hidden="false" customHeight="false" outlineLevel="0" collapsed="false">
      <c r="A2846" s="2" t="s">
        <v>2982</v>
      </c>
      <c r="B2846" s="2" t="s">
        <v>68</v>
      </c>
      <c r="C2846" s="2" t="s">
        <v>126</v>
      </c>
      <c r="D2846" s="2" t="s">
        <v>127</v>
      </c>
      <c r="E2846" s="13" t="n">
        <v>44102</v>
      </c>
      <c r="F2846" s="13" t="n">
        <v>45197</v>
      </c>
      <c r="G2846" s="2" t="s">
        <v>34</v>
      </c>
      <c r="H2846" s="2" t="s">
        <v>119</v>
      </c>
      <c r="I2846" s="2" t="s">
        <v>109</v>
      </c>
      <c r="J2846" s="2" t="s">
        <v>100</v>
      </c>
      <c r="K2846" s="14" t="n">
        <v>4997.46</v>
      </c>
      <c r="L2846" s="2" t="n">
        <f aca="false">IF(E2846="","",ROUND((Indicadores!$B$4-E2846)/365.25,1))</f>
        <v>6.1</v>
      </c>
      <c r="M2846" s="2" t="str">
        <f aca="false">IF(E2846="","Virtual",IF(L2846&gt;=Indicadores!$B$6,"Fim de Vida",IF(L2846&gt;=Indicadores!$B$5,"Envelhecendo","Atual")))</f>
        <v>Fim de Vida</v>
      </c>
      <c r="N2846" s="2" t="str">
        <f aca="false">IF(F2846="","N/A",IF(F2846&lt;Indicadores!$B$4,"Vencida","Vigente"))</f>
        <v>Vencida</v>
      </c>
      <c r="O2846" s="2" t="str">
        <f aca="false">INDEX(Locais!$B$2:$B$13,MATCH(H2846,Locais!$A$2:$A$13,0))</f>
        <v>Regional - São Paulo</v>
      </c>
      <c r="P2846" s="2" t="str">
        <f aca="false">INDEX(Locais!$C$2:$C$13,MATCH(H2846,Locais!$A$2:$A$13,0))</f>
        <v>Sudeste</v>
      </c>
    </row>
    <row r="2847" customFormat="false" ht="15" hidden="false" customHeight="false" outlineLevel="0" collapsed="false">
      <c r="A2847" s="2" t="s">
        <v>2983</v>
      </c>
      <c r="B2847" s="2" t="s">
        <v>69</v>
      </c>
      <c r="C2847" s="2" t="s">
        <v>126</v>
      </c>
      <c r="D2847" s="2" t="s">
        <v>169</v>
      </c>
      <c r="E2847" s="13" t="n">
        <v>44207</v>
      </c>
      <c r="F2847" s="13" t="n">
        <v>45302</v>
      </c>
      <c r="G2847" s="2" t="s">
        <v>34</v>
      </c>
      <c r="H2847" s="2" t="s">
        <v>141</v>
      </c>
      <c r="I2847" s="2" t="s">
        <v>115</v>
      </c>
      <c r="J2847" s="2" t="s">
        <v>100</v>
      </c>
      <c r="K2847" s="14" t="n">
        <v>9657.89</v>
      </c>
      <c r="L2847" s="2" t="n">
        <f aca="false">IF(E2847="","",ROUND((Indicadores!$B$4-E2847)/365.25,1))</f>
        <v>5.8</v>
      </c>
      <c r="M2847" s="2" t="str">
        <f aca="false">IF(E2847="","Virtual",IF(L2847&gt;=Indicadores!$B$6,"Fim de Vida",IF(L2847&gt;=Indicadores!$B$5,"Envelhecendo","Atual")))</f>
        <v>Fim de Vida</v>
      </c>
      <c r="N2847" s="2" t="str">
        <f aca="false">IF(F2847="","N/A",IF(F2847&lt;Indicadores!$B$4,"Vencida","Vigente"))</f>
        <v>Vencida</v>
      </c>
      <c r="O2847" s="2" t="str">
        <f aca="false">INDEX(Locais!$B$2:$B$13,MATCH(H2847,Locais!$A$2:$A$13,0))</f>
        <v>Regional - Curitiba</v>
      </c>
      <c r="P2847" s="2" t="str">
        <f aca="false">INDEX(Locais!$C$2:$C$13,MATCH(H2847,Locais!$A$2:$A$13,0))</f>
        <v>Sul</v>
      </c>
    </row>
    <row r="2848" customFormat="false" ht="15" hidden="false" customHeight="false" outlineLevel="0" collapsed="false">
      <c r="A2848" s="2" t="s">
        <v>2984</v>
      </c>
      <c r="B2848" s="2" t="s">
        <v>68</v>
      </c>
      <c r="C2848" s="2" t="s">
        <v>102</v>
      </c>
      <c r="D2848" s="2" t="s">
        <v>103</v>
      </c>
      <c r="E2848" s="13" t="n">
        <v>44892</v>
      </c>
      <c r="F2848" s="13" t="n">
        <v>45987</v>
      </c>
      <c r="G2848" s="2" t="s">
        <v>32</v>
      </c>
      <c r="H2848" s="2" t="s">
        <v>98</v>
      </c>
      <c r="I2848" s="2" t="s">
        <v>115</v>
      </c>
      <c r="J2848" s="2" t="s">
        <v>100</v>
      </c>
      <c r="K2848" s="14" t="n">
        <v>5866.64</v>
      </c>
      <c r="L2848" s="2" t="n">
        <f aca="false">IF(E2848="","",ROUND((Indicadores!$B$4-E2848)/365.25,1))</f>
        <v>3.9</v>
      </c>
      <c r="M2848" s="2" t="str">
        <f aca="false">IF(E2848="","Virtual",IF(L2848&gt;=Indicadores!$B$6,"Fim de Vida",IF(L2848&gt;=Indicadores!$B$5,"Envelhecendo","Atual")))</f>
        <v>Envelhecendo</v>
      </c>
      <c r="N2848" s="2" t="str">
        <f aca="false">IF(F2848="","N/A",IF(F2848&lt;Indicadores!$B$4,"Vencida","Vigente"))</f>
        <v>Vencida</v>
      </c>
      <c r="O2848" s="2" t="str">
        <f aca="false">INDEX(Locais!$B$2:$B$13,MATCH(H2848,Locais!$A$2:$A$13,0))</f>
        <v>Sede - Brasília</v>
      </c>
      <c r="P2848" s="2" t="str">
        <f aca="false">INDEX(Locais!$C$2:$C$13,MATCH(H2848,Locais!$A$2:$A$13,0))</f>
        <v>Centro-Oeste</v>
      </c>
    </row>
    <row r="2849" customFormat="false" ht="15" hidden="false" customHeight="false" outlineLevel="0" collapsed="false">
      <c r="A2849" s="2" t="s">
        <v>2985</v>
      </c>
      <c r="B2849" s="2" t="s">
        <v>69</v>
      </c>
      <c r="C2849" s="2" t="s">
        <v>96</v>
      </c>
      <c r="D2849" s="2" t="s">
        <v>97</v>
      </c>
      <c r="E2849" s="13" t="n">
        <v>45851</v>
      </c>
      <c r="F2849" s="13" t="n">
        <v>46946</v>
      </c>
      <c r="G2849" s="2" t="s">
        <v>32</v>
      </c>
      <c r="H2849" s="2" t="s">
        <v>139</v>
      </c>
      <c r="I2849" s="2" t="s">
        <v>99</v>
      </c>
      <c r="J2849" s="2" t="s">
        <v>100</v>
      </c>
      <c r="K2849" s="14" t="n">
        <v>10235.59</v>
      </c>
      <c r="L2849" s="2" t="n">
        <f aca="false">IF(E2849="","",ROUND((Indicadores!$B$4-E2849)/365.25,1))</f>
        <v>1.3</v>
      </c>
      <c r="M2849" s="2" t="str">
        <f aca="false">IF(E2849="","Virtual",IF(L2849&gt;=Indicadores!$B$6,"Fim de Vida",IF(L2849&gt;=Indicadores!$B$5,"Envelhecendo","Atual")))</f>
        <v>Atual</v>
      </c>
      <c r="N2849" s="2" t="str">
        <f aca="false">IF(F2849="","N/A",IF(F2849&lt;Indicadores!$B$4,"Vencida","Vigente"))</f>
        <v>Vigente</v>
      </c>
      <c r="O2849" s="2" t="str">
        <f aca="false">INDEX(Locais!$B$2:$B$13,MATCH(H2849,Locais!$A$2:$A$13,0))</f>
        <v>Regional - Rio de Janeiro</v>
      </c>
      <c r="P2849" s="2" t="str">
        <f aca="false">INDEX(Locais!$C$2:$C$13,MATCH(H2849,Locais!$A$2:$A$13,0))</f>
        <v>Sudeste</v>
      </c>
    </row>
    <row r="2850" customFormat="false" ht="15" hidden="false" customHeight="false" outlineLevel="0" collapsed="false">
      <c r="A2850" s="2" t="s">
        <v>2986</v>
      </c>
      <c r="B2850" s="2" t="s">
        <v>69</v>
      </c>
      <c r="C2850" s="2" t="s">
        <v>102</v>
      </c>
      <c r="D2850" s="2" t="s">
        <v>113</v>
      </c>
      <c r="E2850" s="13" t="n">
        <v>44169</v>
      </c>
      <c r="F2850" s="13" t="n">
        <v>45264</v>
      </c>
      <c r="G2850" s="2" t="s">
        <v>32</v>
      </c>
      <c r="H2850" s="2" t="s">
        <v>139</v>
      </c>
      <c r="I2850" s="2" t="s">
        <v>124</v>
      </c>
      <c r="J2850" s="2" t="s">
        <v>100</v>
      </c>
      <c r="K2850" s="14" t="n">
        <v>7333.52</v>
      </c>
      <c r="L2850" s="2" t="n">
        <f aca="false">IF(E2850="","",ROUND((Indicadores!$B$4-E2850)/365.25,1))</f>
        <v>5.9</v>
      </c>
      <c r="M2850" s="2" t="str">
        <f aca="false">IF(E2850="","Virtual",IF(L2850&gt;=Indicadores!$B$6,"Fim de Vida",IF(L2850&gt;=Indicadores!$B$5,"Envelhecendo","Atual")))</f>
        <v>Fim de Vida</v>
      </c>
      <c r="N2850" s="2" t="str">
        <f aca="false">IF(F2850="","N/A",IF(F2850&lt;Indicadores!$B$4,"Vencida","Vigente"))</f>
        <v>Vencida</v>
      </c>
      <c r="O2850" s="2" t="str">
        <f aca="false">INDEX(Locais!$B$2:$B$13,MATCH(H2850,Locais!$A$2:$A$13,0))</f>
        <v>Regional - Rio de Janeiro</v>
      </c>
      <c r="P2850" s="2" t="str">
        <f aca="false">INDEX(Locais!$C$2:$C$13,MATCH(H2850,Locais!$A$2:$A$13,0))</f>
        <v>Sudeste</v>
      </c>
    </row>
    <row r="2851" customFormat="false" ht="15" hidden="false" customHeight="false" outlineLevel="0" collapsed="false">
      <c r="A2851" s="2" t="s">
        <v>2987</v>
      </c>
      <c r="B2851" s="2" t="s">
        <v>68</v>
      </c>
      <c r="C2851" s="2" t="s">
        <v>96</v>
      </c>
      <c r="D2851" s="2" t="s">
        <v>132</v>
      </c>
      <c r="E2851" s="13" t="n">
        <v>45387</v>
      </c>
      <c r="F2851" s="13" t="n">
        <v>46482</v>
      </c>
      <c r="G2851" s="2" t="s">
        <v>34</v>
      </c>
      <c r="H2851" s="2" t="s">
        <v>98</v>
      </c>
      <c r="I2851" s="2" t="s">
        <v>142</v>
      </c>
      <c r="J2851" s="2" t="s">
        <v>100</v>
      </c>
      <c r="K2851" s="14" t="n">
        <v>5687.41</v>
      </c>
      <c r="L2851" s="2" t="n">
        <f aca="false">IF(E2851="","",ROUND((Indicadores!$B$4-E2851)/365.25,1))</f>
        <v>2.5</v>
      </c>
      <c r="M2851" s="2" t="str">
        <f aca="false">IF(E2851="","Virtual",IF(L2851&gt;=Indicadores!$B$6,"Fim de Vida",IF(L2851&gt;=Indicadores!$B$5,"Envelhecendo","Atual")))</f>
        <v>Atual</v>
      </c>
      <c r="N2851" s="2" t="str">
        <f aca="false">IF(F2851="","N/A",IF(F2851&lt;Indicadores!$B$4,"Vencida","Vigente"))</f>
        <v>Vigente</v>
      </c>
      <c r="O2851" s="2" t="str">
        <f aca="false">INDEX(Locais!$B$2:$B$13,MATCH(H2851,Locais!$A$2:$A$13,0))</f>
        <v>Sede - Brasília</v>
      </c>
      <c r="P2851" s="2" t="str">
        <f aca="false">INDEX(Locais!$C$2:$C$13,MATCH(H2851,Locais!$A$2:$A$13,0))</f>
        <v>Centro-Oeste</v>
      </c>
    </row>
    <row r="2852" customFormat="false" ht="15" hidden="false" customHeight="false" outlineLevel="0" collapsed="false">
      <c r="A2852" s="2" t="s">
        <v>2988</v>
      </c>
      <c r="B2852" s="2" t="s">
        <v>68</v>
      </c>
      <c r="C2852" s="2" t="s">
        <v>96</v>
      </c>
      <c r="D2852" s="2" t="s">
        <v>107</v>
      </c>
      <c r="E2852" s="13" t="n">
        <v>44690</v>
      </c>
      <c r="F2852" s="13" t="n">
        <v>45785</v>
      </c>
      <c r="G2852" s="2" t="s">
        <v>34</v>
      </c>
      <c r="H2852" s="2" t="s">
        <v>139</v>
      </c>
      <c r="I2852" s="2" t="s">
        <v>111</v>
      </c>
      <c r="J2852" s="2" t="s">
        <v>100</v>
      </c>
      <c r="K2852" s="14" t="n">
        <v>5370.3</v>
      </c>
      <c r="L2852" s="2" t="n">
        <f aca="false">IF(E2852="","",ROUND((Indicadores!$B$4-E2852)/365.25,1))</f>
        <v>4.4</v>
      </c>
      <c r="M2852" s="2" t="str">
        <f aca="false">IF(E2852="","Virtual",IF(L2852&gt;=Indicadores!$B$6,"Fim de Vida",IF(L2852&gt;=Indicadores!$B$5,"Envelhecendo","Atual")))</f>
        <v>Envelhecendo</v>
      </c>
      <c r="N2852" s="2" t="str">
        <f aca="false">IF(F2852="","N/A",IF(F2852&lt;Indicadores!$B$4,"Vencida","Vigente"))</f>
        <v>Vencida</v>
      </c>
      <c r="O2852" s="2" t="str">
        <f aca="false">INDEX(Locais!$B$2:$B$13,MATCH(H2852,Locais!$A$2:$A$13,0))</f>
        <v>Regional - Rio de Janeiro</v>
      </c>
      <c r="P2852" s="2" t="str">
        <f aca="false">INDEX(Locais!$C$2:$C$13,MATCH(H2852,Locais!$A$2:$A$13,0))</f>
        <v>Sudeste</v>
      </c>
    </row>
    <row r="2853" customFormat="false" ht="15" hidden="false" customHeight="false" outlineLevel="0" collapsed="false">
      <c r="A2853" s="2" t="s">
        <v>2989</v>
      </c>
      <c r="B2853" s="2" t="s">
        <v>69</v>
      </c>
      <c r="C2853" s="2" t="s">
        <v>102</v>
      </c>
      <c r="D2853" s="2" t="s">
        <v>113</v>
      </c>
      <c r="E2853" s="13" t="n">
        <v>43782</v>
      </c>
      <c r="F2853" s="13" t="n">
        <v>44877</v>
      </c>
      <c r="G2853" s="2" t="s">
        <v>135</v>
      </c>
      <c r="H2853" s="2" t="s">
        <v>114</v>
      </c>
      <c r="I2853" s="2" t="s">
        <v>111</v>
      </c>
      <c r="J2853" s="2" t="s">
        <v>137</v>
      </c>
      <c r="K2853" s="14" t="n">
        <v>8949.3</v>
      </c>
      <c r="L2853" s="2" t="n">
        <f aca="false">IF(E2853="","",ROUND((Indicadores!$B$4-E2853)/365.25,1))</f>
        <v>6.9</v>
      </c>
      <c r="M2853" s="2" t="str">
        <f aca="false">IF(E2853="","Virtual",IF(L2853&gt;=Indicadores!$B$6,"Fim de Vida",IF(L2853&gt;=Indicadores!$B$5,"Envelhecendo","Atual")))</f>
        <v>Fim de Vida</v>
      </c>
      <c r="N2853" s="2" t="str">
        <f aca="false">IF(F2853="","N/A",IF(F2853&lt;Indicadores!$B$4,"Vencida","Vigente"))</f>
        <v>Vencida</v>
      </c>
      <c r="O2853" s="2" t="str">
        <f aca="false">INDEX(Locais!$B$2:$B$13,MATCH(H2853,Locais!$A$2:$A$13,0))</f>
        <v>Regional - Belo Horizonte</v>
      </c>
      <c r="P2853" s="2" t="str">
        <f aca="false">INDEX(Locais!$C$2:$C$13,MATCH(H2853,Locais!$A$2:$A$13,0))</f>
        <v>Sudeste</v>
      </c>
    </row>
    <row r="2854" customFormat="false" ht="15" hidden="false" customHeight="false" outlineLevel="0" collapsed="false">
      <c r="A2854" s="2" t="s">
        <v>2990</v>
      </c>
      <c r="B2854" s="2" t="s">
        <v>68</v>
      </c>
      <c r="C2854" s="2" t="s">
        <v>102</v>
      </c>
      <c r="D2854" s="2" t="s">
        <v>103</v>
      </c>
      <c r="E2854" s="13" t="n">
        <v>45223</v>
      </c>
      <c r="F2854" s="13" t="n">
        <v>46318</v>
      </c>
      <c r="G2854" s="2" t="s">
        <v>32</v>
      </c>
      <c r="H2854" s="2" t="s">
        <v>108</v>
      </c>
      <c r="I2854" s="2" t="s">
        <v>142</v>
      </c>
      <c r="J2854" s="2" t="s">
        <v>100</v>
      </c>
      <c r="K2854" s="14" t="n">
        <v>5246.32</v>
      </c>
      <c r="L2854" s="2" t="n">
        <f aca="false">IF(E2854="","",ROUND((Indicadores!$B$4-E2854)/365.25,1))</f>
        <v>3</v>
      </c>
      <c r="M2854" s="2" t="str">
        <f aca="false">IF(E2854="","Virtual",IF(L2854&gt;=Indicadores!$B$6,"Fim de Vida",IF(L2854&gt;=Indicadores!$B$5,"Envelhecendo","Atual")))</f>
        <v>Envelhecendo</v>
      </c>
      <c r="N2854" s="2" t="str">
        <f aca="false">IF(F2854="","N/A",IF(F2854&lt;Indicadores!$B$4,"Vencida","Vigente"))</f>
        <v>Vigente</v>
      </c>
      <c r="O2854" s="2" t="str">
        <f aca="false">INDEX(Locais!$B$2:$B$13,MATCH(H2854,Locais!$A$2:$A$13,0))</f>
        <v>Regional - Porto Alegre</v>
      </c>
      <c r="P2854" s="2" t="str">
        <f aca="false">INDEX(Locais!$C$2:$C$13,MATCH(H2854,Locais!$A$2:$A$13,0))</f>
        <v>Sul</v>
      </c>
    </row>
    <row r="2855" customFormat="false" ht="15" hidden="false" customHeight="false" outlineLevel="0" collapsed="false">
      <c r="A2855" s="2" t="s">
        <v>2991</v>
      </c>
      <c r="B2855" s="2" t="s">
        <v>68</v>
      </c>
      <c r="C2855" s="2" t="s">
        <v>96</v>
      </c>
      <c r="D2855" s="2" t="s">
        <v>107</v>
      </c>
      <c r="E2855" s="13" t="n">
        <v>43472</v>
      </c>
      <c r="F2855" s="13" t="n">
        <v>44567</v>
      </c>
      <c r="G2855" s="2" t="s">
        <v>32</v>
      </c>
      <c r="H2855" s="2" t="s">
        <v>128</v>
      </c>
      <c r="I2855" s="2" t="s">
        <v>115</v>
      </c>
      <c r="J2855" s="2" t="s">
        <v>100</v>
      </c>
      <c r="K2855" s="14" t="n">
        <v>4511.76</v>
      </c>
      <c r="L2855" s="2" t="n">
        <f aca="false">IF(E2855="","",ROUND((Indicadores!$B$4-E2855)/365.25,1))</f>
        <v>7.8</v>
      </c>
      <c r="M2855" s="2" t="str">
        <f aca="false">IF(E2855="","Virtual",IF(L2855&gt;=Indicadores!$B$6,"Fim de Vida",IF(L2855&gt;=Indicadores!$B$5,"Envelhecendo","Atual")))</f>
        <v>Fim de Vida</v>
      </c>
      <c r="N2855" s="2" t="str">
        <f aca="false">IF(F2855="","N/A",IF(F2855&lt;Indicadores!$B$4,"Vencida","Vigente"))</f>
        <v>Vencida</v>
      </c>
      <c r="O2855" s="2" t="str">
        <f aca="false">INDEX(Locais!$B$2:$B$13,MATCH(H2855,Locais!$A$2:$A$13,0))</f>
        <v>Regional - Recife</v>
      </c>
      <c r="P2855" s="2" t="str">
        <f aca="false">INDEX(Locais!$C$2:$C$13,MATCH(H2855,Locais!$A$2:$A$13,0))</f>
        <v>Nordeste</v>
      </c>
    </row>
    <row r="2856" customFormat="false" ht="15" hidden="false" customHeight="false" outlineLevel="0" collapsed="false">
      <c r="A2856" s="2" t="s">
        <v>2992</v>
      </c>
      <c r="B2856" s="2" t="s">
        <v>68</v>
      </c>
      <c r="C2856" s="2" t="s">
        <v>102</v>
      </c>
      <c r="D2856" s="2" t="s">
        <v>103</v>
      </c>
      <c r="E2856" s="13" t="n">
        <v>45407</v>
      </c>
      <c r="F2856" s="13" t="n">
        <v>46502</v>
      </c>
      <c r="G2856" s="2" t="s">
        <v>32</v>
      </c>
      <c r="H2856" s="2" t="s">
        <v>114</v>
      </c>
      <c r="I2856" s="2" t="s">
        <v>136</v>
      </c>
      <c r="J2856" s="2" t="s">
        <v>100</v>
      </c>
      <c r="K2856" s="14" t="n">
        <v>6274.11</v>
      </c>
      <c r="L2856" s="2" t="n">
        <f aca="false">IF(E2856="","",ROUND((Indicadores!$B$4-E2856)/365.25,1))</f>
        <v>2.5</v>
      </c>
      <c r="M2856" s="2" t="str">
        <f aca="false">IF(E2856="","Virtual",IF(L2856&gt;=Indicadores!$B$6,"Fim de Vida",IF(L2856&gt;=Indicadores!$B$5,"Envelhecendo","Atual")))</f>
        <v>Atual</v>
      </c>
      <c r="N2856" s="2" t="str">
        <f aca="false">IF(F2856="","N/A",IF(F2856&lt;Indicadores!$B$4,"Vencida","Vigente"))</f>
        <v>Vigente</v>
      </c>
      <c r="O2856" s="2" t="str">
        <f aca="false">INDEX(Locais!$B$2:$B$13,MATCH(H2856,Locais!$A$2:$A$13,0))</f>
        <v>Regional - Belo Horizonte</v>
      </c>
      <c r="P2856" s="2" t="str">
        <f aca="false">INDEX(Locais!$C$2:$C$13,MATCH(H2856,Locais!$A$2:$A$13,0))</f>
        <v>Sudeste</v>
      </c>
    </row>
    <row r="2857" customFormat="false" ht="15" hidden="false" customHeight="false" outlineLevel="0" collapsed="false">
      <c r="A2857" s="2" t="s">
        <v>2993</v>
      </c>
      <c r="B2857" s="2" t="s">
        <v>68</v>
      </c>
      <c r="C2857" s="2" t="s">
        <v>126</v>
      </c>
      <c r="D2857" s="2" t="s">
        <v>127</v>
      </c>
      <c r="E2857" s="13" t="n">
        <v>45212</v>
      </c>
      <c r="F2857" s="13" t="n">
        <v>46307</v>
      </c>
      <c r="G2857" s="2" t="s">
        <v>32</v>
      </c>
      <c r="H2857" s="2" t="s">
        <v>119</v>
      </c>
      <c r="I2857" s="2" t="s">
        <v>120</v>
      </c>
      <c r="J2857" s="2" t="s">
        <v>100</v>
      </c>
      <c r="K2857" s="14" t="n">
        <v>5405.18</v>
      </c>
      <c r="L2857" s="2" t="n">
        <f aca="false">IF(E2857="","",ROUND((Indicadores!$B$4-E2857)/365.25,1))</f>
        <v>3</v>
      </c>
      <c r="M2857" s="2" t="str">
        <f aca="false">IF(E2857="","Virtual",IF(L2857&gt;=Indicadores!$B$6,"Fim de Vida",IF(L2857&gt;=Indicadores!$B$5,"Envelhecendo","Atual")))</f>
        <v>Envelhecendo</v>
      </c>
      <c r="N2857" s="2" t="str">
        <f aca="false">IF(F2857="","N/A",IF(F2857&lt;Indicadores!$B$4,"Vencida","Vigente"))</f>
        <v>Vencida</v>
      </c>
      <c r="O2857" s="2" t="str">
        <f aca="false">INDEX(Locais!$B$2:$B$13,MATCH(H2857,Locais!$A$2:$A$13,0))</f>
        <v>Regional - São Paulo</v>
      </c>
      <c r="P2857" s="2" t="str">
        <f aca="false">INDEX(Locais!$C$2:$C$13,MATCH(H2857,Locais!$A$2:$A$13,0))</f>
        <v>Sudeste</v>
      </c>
    </row>
    <row r="2858" customFormat="false" ht="15" hidden="false" customHeight="false" outlineLevel="0" collapsed="false">
      <c r="A2858" s="2" t="s">
        <v>2994</v>
      </c>
      <c r="B2858" s="2" t="s">
        <v>70</v>
      </c>
      <c r="C2858" s="2" t="s">
        <v>126</v>
      </c>
      <c r="D2858" s="2" t="s">
        <v>162</v>
      </c>
      <c r="E2858" s="13" t="n">
        <v>43409</v>
      </c>
      <c r="F2858" s="13" t="n">
        <v>45234</v>
      </c>
      <c r="G2858" s="2" t="s">
        <v>32</v>
      </c>
      <c r="H2858" s="2" t="s">
        <v>98</v>
      </c>
      <c r="I2858" s="2" t="s">
        <v>133</v>
      </c>
      <c r="J2858" s="2" t="s">
        <v>100</v>
      </c>
      <c r="K2858" s="14" t="n">
        <v>16185.14</v>
      </c>
      <c r="L2858" s="2" t="n">
        <f aca="false">IF(E2858="","",ROUND((Indicadores!$B$4-E2858)/365.25,1))</f>
        <v>8</v>
      </c>
      <c r="M2858" s="2" t="str">
        <f aca="false">IF(E2858="","Virtual",IF(L2858&gt;=Indicadores!$B$6,"Fim de Vida",IF(L2858&gt;=Indicadores!$B$5,"Envelhecendo","Atual")))</f>
        <v>Fim de Vida</v>
      </c>
      <c r="N2858" s="2" t="str">
        <f aca="false">IF(F2858="","N/A",IF(F2858&lt;Indicadores!$B$4,"Vencida","Vigente"))</f>
        <v>Vencida</v>
      </c>
      <c r="O2858" s="2" t="str">
        <f aca="false">INDEX(Locais!$B$2:$B$13,MATCH(H2858,Locais!$A$2:$A$13,0))</f>
        <v>Sede - Brasília</v>
      </c>
      <c r="P2858" s="2" t="str">
        <f aca="false">INDEX(Locais!$C$2:$C$13,MATCH(H2858,Locais!$A$2:$A$13,0))</f>
        <v>Centro-Oeste</v>
      </c>
    </row>
    <row r="2859" customFormat="false" ht="15" hidden="false" customHeight="false" outlineLevel="0" collapsed="false">
      <c r="A2859" s="2" t="s">
        <v>2995</v>
      </c>
      <c r="B2859" s="2" t="s">
        <v>68</v>
      </c>
      <c r="C2859" s="2" t="s">
        <v>102</v>
      </c>
      <c r="D2859" s="2" t="s">
        <v>103</v>
      </c>
      <c r="E2859" s="13" t="n">
        <v>45292</v>
      </c>
      <c r="F2859" s="13" t="n">
        <v>46387</v>
      </c>
      <c r="G2859" s="2" t="s">
        <v>32</v>
      </c>
      <c r="H2859" s="2" t="s">
        <v>165</v>
      </c>
      <c r="I2859" s="2" t="s">
        <v>115</v>
      </c>
      <c r="J2859" s="2" t="s">
        <v>100</v>
      </c>
      <c r="K2859" s="14" t="n">
        <v>4980.19</v>
      </c>
      <c r="L2859" s="2" t="n">
        <f aca="false">IF(E2859="","",ROUND((Indicadores!$B$4-E2859)/365.25,1))</f>
        <v>2.8</v>
      </c>
      <c r="M2859" s="2" t="str">
        <f aca="false">IF(E2859="","Virtual",IF(L2859&gt;=Indicadores!$B$6,"Fim de Vida",IF(L2859&gt;=Indicadores!$B$5,"Envelhecendo","Atual")))</f>
        <v>Atual</v>
      </c>
      <c r="N2859" s="2" t="str">
        <f aca="false">IF(F2859="","N/A",IF(F2859&lt;Indicadores!$B$4,"Vencida","Vigente"))</f>
        <v>Vigente</v>
      </c>
      <c r="O2859" s="2" t="str">
        <f aca="false">INDEX(Locais!$B$2:$B$13,MATCH(H2859,Locais!$A$2:$A$13,0))</f>
        <v>Regional - Salvador</v>
      </c>
      <c r="P2859" s="2" t="str">
        <f aca="false">INDEX(Locais!$C$2:$C$13,MATCH(H2859,Locais!$A$2:$A$13,0))</f>
        <v>Nordeste</v>
      </c>
    </row>
    <row r="2860" customFormat="false" ht="15" hidden="false" customHeight="false" outlineLevel="0" collapsed="false">
      <c r="A2860" s="2" t="s">
        <v>2996</v>
      </c>
      <c r="B2860" s="2" t="s">
        <v>69</v>
      </c>
      <c r="C2860" s="2" t="s">
        <v>102</v>
      </c>
      <c r="D2860" s="2" t="s">
        <v>113</v>
      </c>
      <c r="E2860" s="13" t="n">
        <v>45018</v>
      </c>
      <c r="F2860" s="13" t="n">
        <v>46113</v>
      </c>
      <c r="G2860" s="2" t="s">
        <v>32</v>
      </c>
      <c r="H2860" s="2" t="s">
        <v>119</v>
      </c>
      <c r="I2860" s="2" t="s">
        <v>130</v>
      </c>
      <c r="J2860" s="2" t="s">
        <v>100</v>
      </c>
      <c r="K2860" s="14" t="n">
        <v>9660.12</v>
      </c>
      <c r="L2860" s="2" t="n">
        <f aca="false">IF(E2860="","",ROUND((Indicadores!$B$4-E2860)/365.25,1))</f>
        <v>3.5</v>
      </c>
      <c r="M2860" s="2" t="str">
        <f aca="false">IF(E2860="","Virtual",IF(L2860&gt;=Indicadores!$B$6,"Fim de Vida",IF(L2860&gt;=Indicadores!$B$5,"Envelhecendo","Atual")))</f>
        <v>Envelhecendo</v>
      </c>
      <c r="N2860" s="2" t="str">
        <f aca="false">IF(F2860="","N/A",IF(F2860&lt;Indicadores!$B$4,"Vencida","Vigente"))</f>
        <v>Vencida</v>
      </c>
      <c r="O2860" s="2" t="str">
        <f aca="false">INDEX(Locais!$B$2:$B$13,MATCH(H2860,Locais!$A$2:$A$13,0))</f>
        <v>Regional - São Paulo</v>
      </c>
      <c r="P2860" s="2" t="str">
        <f aca="false">INDEX(Locais!$C$2:$C$13,MATCH(H2860,Locais!$A$2:$A$13,0))</f>
        <v>Sudeste</v>
      </c>
    </row>
    <row r="2861" customFormat="false" ht="15" hidden="false" customHeight="false" outlineLevel="0" collapsed="false">
      <c r="A2861" s="2" t="s">
        <v>2997</v>
      </c>
      <c r="B2861" s="2" t="s">
        <v>68</v>
      </c>
      <c r="C2861" s="2" t="s">
        <v>102</v>
      </c>
      <c r="D2861" s="2" t="s">
        <v>103</v>
      </c>
      <c r="E2861" s="13" t="n">
        <v>44024</v>
      </c>
      <c r="F2861" s="13" t="n">
        <v>45119</v>
      </c>
      <c r="G2861" s="2" t="s">
        <v>151</v>
      </c>
      <c r="H2861" s="2" t="s">
        <v>98</v>
      </c>
      <c r="I2861" s="2" t="s">
        <v>133</v>
      </c>
      <c r="J2861" s="2" t="s">
        <v>137</v>
      </c>
      <c r="K2861" s="14" t="n">
        <v>5061.63</v>
      </c>
      <c r="L2861" s="2" t="n">
        <f aca="false">IF(E2861="","",ROUND((Indicadores!$B$4-E2861)/365.25,1))</f>
        <v>6.3</v>
      </c>
      <c r="M2861" s="2" t="str">
        <f aca="false">IF(E2861="","Virtual",IF(L2861&gt;=Indicadores!$B$6,"Fim de Vida",IF(L2861&gt;=Indicadores!$B$5,"Envelhecendo","Atual")))</f>
        <v>Fim de Vida</v>
      </c>
      <c r="N2861" s="2" t="str">
        <f aca="false">IF(F2861="","N/A",IF(F2861&lt;Indicadores!$B$4,"Vencida","Vigente"))</f>
        <v>Vencida</v>
      </c>
      <c r="O2861" s="2" t="str">
        <f aca="false">INDEX(Locais!$B$2:$B$13,MATCH(H2861,Locais!$A$2:$A$13,0))</f>
        <v>Sede - Brasília</v>
      </c>
      <c r="P2861" s="2" t="str">
        <f aca="false">INDEX(Locais!$C$2:$C$13,MATCH(H2861,Locais!$A$2:$A$13,0))</f>
        <v>Centro-Oeste</v>
      </c>
    </row>
    <row r="2862" customFormat="false" ht="15" hidden="false" customHeight="false" outlineLevel="0" collapsed="false">
      <c r="A2862" s="2" t="s">
        <v>2998</v>
      </c>
      <c r="B2862" s="2" t="s">
        <v>68</v>
      </c>
      <c r="C2862" s="2" t="s">
        <v>96</v>
      </c>
      <c r="D2862" s="2" t="s">
        <v>132</v>
      </c>
      <c r="E2862" s="13" t="n">
        <v>43719</v>
      </c>
      <c r="F2862" s="13" t="n">
        <v>44814</v>
      </c>
      <c r="G2862" s="2" t="s">
        <v>32</v>
      </c>
      <c r="H2862" s="2" t="s">
        <v>98</v>
      </c>
      <c r="I2862" s="2" t="s">
        <v>130</v>
      </c>
      <c r="J2862" s="2" t="s">
        <v>100</v>
      </c>
      <c r="K2862" s="14" t="n">
        <v>5815.07</v>
      </c>
      <c r="L2862" s="2" t="n">
        <f aca="false">IF(E2862="","",ROUND((Indicadores!$B$4-E2862)/365.25,1))</f>
        <v>7.1</v>
      </c>
      <c r="M2862" s="2" t="str">
        <f aca="false">IF(E2862="","Virtual",IF(L2862&gt;=Indicadores!$B$6,"Fim de Vida",IF(L2862&gt;=Indicadores!$B$5,"Envelhecendo","Atual")))</f>
        <v>Fim de Vida</v>
      </c>
      <c r="N2862" s="2" t="str">
        <f aca="false">IF(F2862="","N/A",IF(F2862&lt;Indicadores!$B$4,"Vencida","Vigente"))</f>
        <v>Vencida</v>
      </c>
      <c r="O2862" s="2" t="str">
        <f aca="false">INDEX(Locais!$B$2:$B$13,MATCH(H2862,Locais!$A$2:$A$13,0))</f>
        <v>Sede - Brasília</v>
      </c>
      <c r="P2862" s="2" t="str">
        <f aca="false">INDEX(Locais!$C$2:$C$13,MATCH(H2862,Locais!$A$2:$A$13,0))</f>
        <v>Centro-Oeste</v>
      </c>
    </row>
    <row r="2863" customFormat="false" ht="15" hidden="false" customHeight="false" outlineLevel="0" collapsed="false">
      <c r="A2863" s="2" t="s">
        <v>2999</v>
      </c>
      <c r="B2863" s="2" t="s">
        <v>68</v>
      </c>
      <c r="C2863" s="2" t="s">
        <v>96</v>
      </c>
      <c r="D2863" s="2" t="s">
        <v>107</v>
      </c>
      <c r="E2863" s="13" t="n">
        <v>44600</v>
      </c>
      <c r="F2863" s="13" t="n">
        <v>45695</v>
      </c>
      <c r="G2863" s="2" t="s">
        <v>32</v>
      </c>
      <c r="H2863" s="2" t="s">
        <v>114</v>
      </c>
      <c r="I2863" s="2" t="s">
        <v>133</v>
      </c>
      <c r="J2863" s="2" t="s">
        <v>100</v>
      </c>
      <c r="K2863" s="14" t="n">
        <v>5870.28</v>
      </c>
      <c r="L2863" s="2" t="n">
        <f aca="false">IF(E2863="","",ROUND((Indicadores!$B$4-E2863)/365.25,1))</f>
        <v>4.7</v>
      </c>
      <c r="M2863" s="2" t="str">
        <f aca="false">IF(E2863="","Virtual",IF(L2863&gt;=Indicadores!$B$6,"Fim de Vida",IF(L2863&gt;=Indicadores!$B$5,"Envelhecendo","Atual")))</f>
        <v>Envelhecendo</v>
      </c>
      <c r="N2863" s="2" t="str">
        <f aca="false">IF(F2863="","N/A",IF(F2863&lt;Indicadores!$B$4,"Vencida","Vigente"))</f>
        <v>Vencida</v>
      </c>
      <c r="O2863" s="2" t="str">
        <f aca="false">INDEX(Locais!$B$2:$B$13,MATCH(H2863,Locais!$A$2:$A$13,0))</f>
        <v>Regional - Belo Horizonte</v>
      </c>
      <c r="P2863" s="2" t="str">
        <f aca="false">INDEX(Locais!$C$2:$C$13,MATCH(H2863,Locais!$A$2:$A$13,0))</f>
        <v>Sudeste</v>
      </c>
    </row>
    <row r="2864" customFormat="false" ht="15" hidden="false" customHeight="false" outlineLevel="0" collapsed="false">
      <c r="A2864" s="2" t="s">
        <v>3000</v>
      </c>
      <c r="B2864" s="2" t="s">
        <v>69</v>
      </c>
      <c r="C2864" s="2" t="s">
        <v>96</v>
      </c>
      <c r="D2864" s="2" t="s">
        <v>97</v>
      </c>
      <c r="E2864" s="13" t="n">
        <v>45669</v>
      </c>
      <c r="F2864" s="13" t="n">
        <v>46764</v>
      </c>
      <c r="G2864" s="2" t="s">
        <v>32</v>
      </c>
      <c r="H2864" s="2" t="s">
        <v>165</v>
      </c>
      <c r="I2864" s="2" t="s">
        <v>105</v>
      </c>
      <c r="J2864" s="2" t="s">
        <v>100</v>
      </c>
      <c r="K2864" s="14" t="n">
        <v>7889.05</v>
      </c>
      <c r="L2864" s="2" t="n">
        <f aca="false">IF(E2864="","",ROUND((Indicadores!$B$4-E2864)/365.25,1))</f>
        <v>1.8</v>
      </c>
      <c r="M2864" s="2" t="str">
        <f aca="false">IF(E2864="","Virtual",IF(L2864&gt;=Indicadores!$B$6,"Fim de Vida",IF(L2864&gt;=Indicadores!$B$5,"Envelhecendo","Atual")))</f>
        <v>Atual</v>
      </c>
      <c r="N2864" s="2" t="str">
        <f aca="false">IF(F2864="","N/A",IF(F2864&lt;Indicadores!$B$4,"Vencida","Vigente"))</f>
        <v>Vigente</v>
      </c>
      <c r="O2864" s="2" t="str">
        <f aca="false">INDEX(Locais!$B$2:$B$13,MATCH(H2864,Locais!$A$2:$A$13,0))</f>
        <v>Regional - Salvador</v>
      </c>
      <c r="P2864" s="2" t="str">
        <f aca="false">INDEX(Locais!$C$2:$C$13,MATCH(H2864,Locais!$A$2:$A$13,0))</f>
        <v>Nordeste</v>
      </c>
    </row>
    <row r="2865" customFormat="false" ht="15" hidden="false" customHeight="false" outlineLevel="0" collapsed="false">
      <c r="A2865" s="2" t="s">
        <v>3001</v>
      </c>
      <c r="B2865" s="2" t="s">
        <v>68</v>
      </c>
      <c r="C2865" s="2" t="s">
        <v>96</v>
      </c>
      <c r="D2865" s="2" t="s">
        <v>132</v>
      </c>
      <c r="E2865" s="13" t="n">
        <v>44247</v>
      </c>
      <c r="F2865" s="13" t="n">
        <v>45342</v>
      </c>
      <c r="G2865" s="2" t="s">
        <v>32</v>
      </c>
      <c r="H2865" s="2" t="s">
        <v>98</v>
      </c>
      <c r="I2865" s="2" t="s">
        <v>111</v>
      </c>
      <c r="J2865" s="2" t="s">
        <v>100</v>
      </c>
      <c r="K2865" s="14" t="n">
        <v>6480.71</v>
      </c>
      <c r="L2865" s="2" t="n">
        <f aca="false">IF(E2865="","",ROUND((Indicadores!$B$4-E2865)/365.25,1))</f>
        <v>5.7</v>
      </c>
      <c r="M2865" s="2" t="str">
        <f aca="false">IF(E2865="","Virtual",IF(L2865&gt;=Indicadores!$B$6,"Fim de Vida",IF(L2865&gt;=Indicadores!$B$5,"Envelhecendo","Atual")))</f>
        <v>Fim de Vida</v>
      </c>
      <c r="N2865" s="2" t="str">
        <f aca="false">IF(F2865="","N/A",IF(F2865&lt;Indicadores!$B$4,"Vencida","Vigente"))</f>
        <v>Vencida</v>
      </c>
      <c r="O2865" s="2" t="str">
        <f aca="false">INDEX(Locais!$B$2:$B$13,MATCH(H2865,Locais!$A$2:$A$13,0))</f>
        <v>Sede - Brasília</v>
      </c>
      <c r="P2865" s="2" t="str">
        <f aca="false">INDEX(Locais!$C$2:$C$13,MATCH(H2865,Locais!$A$2:$A$13,0))</f>
        <v>Centro-Oeste</v>
      </c>
    </row>
    <row r="2866" customFormat="false" ht="15" hidden="false" customHeight="false" outlineLevel="0" collapsed="false">
      <c r="A2866" s="2" t="s">
        <v>3002</v>
      </c>
      <c r="B2866" s="2" t="s">
        <v>68</v>
      </c>
      <c r="C2866" s="2" t="s">
        <v>102</v>
      </c>
      <c r="D2866" s="2" t="s">
        <v>103</v>
      </c>
      <c r="E2866" s="13" t="n">
        <v>45138</v>
      </c>
      <c r="F2866" s="13" t="n">
        <v>46233</v>
      </c>
      <c r="G2866" s="2" t="s">
        <v>32</v>
      </c>
      <c r="H2866" s="2" t="s">
        <v>165</v>
      </c>
      <c r="I2866" s="2" t="s">
        <v>111</v>
      </c>
      <c r="J2866" s="2" t="s">
        <v>100</v>
      </c>
      <c r="K2866" s="14" t="n">
        <v>5356.82</v>
      </c>
      <c r="L2866" s="2" t="n">
        <f aca="false">IF(E2866="","",ROUND((Indicadores!$B$4-E2866)/365.25,1))</f>
        <v>3.2</v>
      </c>
      <c r="M2866" s="2" t="str">
        <f aca="false">IF(E2866="","Virtual",IF(L2866&gt;=Indicadores!$B$6,"Fim de Vida",IF(L2866&gt;=Indicadores!$B$5,"Envelhecendo","Atual")))</f>
        <v>Envelhecendo</v>
      </c>
      <c r="N2866" s="2" t="str">
        <f aca="false">IF(F2866="","N/A",IF(F2866&lt;Indicadores!$B$4,"Vencida","Vigente"))</f>
        <v>Vencida</v>
      </c>
      <c r="O2866" s="2" t="str">
        <f aca="false">INDEX(Locais!$B$2:$B$13,MATCH(H2866,Locais!$A$2:$A$13,0))</f>
        <v>Regional - Salvador</v>
      </c>
      <c r="P2866" s="2" t="str">
        <f aca="false">INDEX(Locais!$C$2:$C$13,MATCH(H2866,Locais!$A$2:$A$13,0))</f>
        <v>Nordeste</v>
      </c>
    </row>
    <row r="2867" customFormat="false" ht="15" hidden="false" customHeight="false" outlineLevel="0" collapsed="false">
      <c r="A2867" s="2" t="s">
        <v>3003</v>
      </c>
      <c r="B2867" s="2" t="s">
        <v>68</v>
      </c>
      <c r="C2867" s="2" t="s">
        <v>96</v>
      </c>
      <c r="D2867" s="2" t="s">
        <v>107</v>
      </c>
      <c r="E2867" s="13" t="n">
        <v>43402</v>
      </c>
      <c r="F2867" s="13" t="n">
        <v>44497</v>
      </c>
      <c r="G2867" s="2" t="s">
        <v>135</v>
      </c>
      <c r="H2867" s="2" t="s">
        <v>119</v>
      </c>
      <c r="I2867" s="2" t="s">
        <v>142</v>
      </c>
      <c r="J2867" s="2" t="s">
        <v>137</v>
      </c>
      <c r="K2867" s="14" t="n">
        <v>6061.09</v>
      </c>
      <c r="L2867" s="2" t="n">
        <f aca="false">IF(E2867="","",ROUND((Indicadores!$B$4-E2867)/365.25,1))</f>
        <v>8</v>
      </c>
      <c r="M2867" s="2" t="str">
        <f aca="false">IF(E2867="","Virtual",IF(L2867&gt;=Indicadores!$B$6,"Fim de Vida",IF(L2867&gt;=Indicadores!$B$5,"Envelhecendo","Atual")))</f>
        <v>Fim de Vida</v>
      </c>
      <c r="N2867" s="2" t="str">
        <f aca="false">IF(F2867="","N/A",IF(F2867&lt;Indicadores!$B$4,"Vencida","Vigente"))</f>
        <v>Vencida</v>
      </c>
      <c r="O2867" s="2" t="str">
        <f aca="false">INDEX(Locais!$B$2:$B$13,MATCH(H2867,Locais!$A$2:$A$13,0))</f>
        <v>Regional - São Paulo</v>
      </c>
      <c r="P2867" s="2" t="str">
        <f aca="false">INDEX(Locais!$C$2:$C$13,MATCH(H2867,Locais!$A$2:$A$13,0))</f>
        <v>Sudeste</v>
      </c>
    </row>
    <row r="2868" customFormat="false" ht="15" hidden="false" customHeight="false" outlineLevel="0" collapsed="false">
      <c r="A2868" s="2" t="s">
        <v>3004</v>
      </c>
      <c r="B2868" s="2" t="s">
        <v>68</v>
      </c>
      <c r="C2868" s="2" t="s">
        <v>102</v>
      </c>
      <c r="D2868" s="2" t="s">
        <v>103</v>
      </c>
      <c r="E2868" s="13" t="n">
        <v>45746</v>
      </c>
      <c r="F2868" s="13" t="n">
        <v>46841</v>
      </c>
      <c r="G2868" s="2" t="s">
        <v>32</v>
      </c>
      <c r="H2868" s="2" t="s">
        <v>119</v>
      </c>
      <c r="I2868" s="2" t="s">
        <v>99</v>
      </c>
      <c r="J2868" s="2" t="s">
        <v>100</v>
      </c>
      <c r="K2868" s="14" t="n">
        <v>6242.72</v>
      </c>
      <c r="L2868" s="2" t="n">
        <f aca="false">IF(E2868="","",ROUND((Indicadores!$B$4-E2868)/365.25,1))</f>
        <v>1.6</v>
      </c>
      <c r="M2868" s="2" t="str">
        <f aca="false">IF(E2868="","Virtual",IF(L2868&gt;=Indicadores!$B$6,"Fim de Vida",IF(L2868&gt;=Indicadores!$B$5,"Envelhecendo","Atual")))</f>
        <v>Atual</v>
      </c>
      <c r="N2868" s="2" t="str">
        <f aca="false">IF(F2868="","N/A",IF(F2868&lt;Indicadores!$B$4,"Vencida","Vigente"))</f>
        <v>Vigente</v>
      </c>
      <c r="O2868" s="2" t="str">
        <f aca="false">INDEX(Locais!$B$2:$B$13,MATCH(H2868,Locais!$A$2:$A$13,0))</f>
        <v>Regional - São Paulo</v>
      </c>
      <c r="P2868" s="2" t="str">
        <f aca="false">INDEX(Locais!$C$2:$C$13,MATCH(H2868,Locais!$A$2:$A$13,0))</f>
        <v>Sudeste</v>
      </c>
    </row>
    <row r="2869" customFormat="false" ht="15" hidden="false" customHeight="false" outlineLevel="0" collapsed="false">
      <c r="A2869" s="2" t="s">
        <v>3005</v>
      </c>
      <c r="B2869" s="2" t="s">
        <v>70</v>
      </c>
      <c r="C2869" s="2" t="s">
        <v>96</v>
      </c>
      <c r="D2869" s="2" t="s">
        <v>122</v>
      </c>
      <c r="E2869" s="13" t="n">
        <v>45499</v>
      </c>
      <c r="F2869" s="13" t="n">
        <v>47324</v>
      </c>
      <c r="G2869" s="2" t="s">
        <v>34</v>
      </c>
      <c r="H2869" s="2" t="s">
        <v>119</v>
      </c>
      <c r="I2869" s="2" t="s">
        <v>115</v>
      </c>
      <c r="J2869" s="2" t="s">
        <v>100</v>
      </c>
      <c r="K2869" s="14" t="n">
        <v>15733.53</v>
      </c>
      <c r="L2869" s="2" t="n">
        <f aca="false">IF(E2869="","",ROUND((Indicadores!$B$4-E2869)/365.25,1))</f>
        <v>2.2</v>
      </c>
      <c r="M2869" s="2" t="str">
        <f aca="false">IF(E2869="","Virtual",IF(L2869&gt;=Indicadores!$B$6,"Fim de Vida",IF(L2869&gt;=Indicadores!$B$5,"Envelhecendo","Atual")))</f>
        <v>Atual</v>
      </c>
      <c r="N2869" s="2" t="str">
        <f aca="false">IF(F2869="","N/A",IF(F2869&lt;Indicadores!$B$4,"Vencida","Vigente"))</f>
        <v>Vigente</v>
      </c>
      <c r="O2869" s="2" t="str">
        <f aca="false">INDEX(Locais!$B$2:$B$13,MATCH(H2869,Locais!$A$2:$A$13,0))</f>
        <v>Regional - São Paulo</v>
      </c>
      <c r="P2869" s="2" t="str">
        <f aca="false">INDEX(Locais!$C$2:$C$13,MATCH(H2869,Locais!$A$2:$A$13,0))</f>
        <v>Sudeste</v>
      </c>
    </row>
    <row r="2870" customFormat="false" ht="15" hidden="false" customHeight="false" outlineLevel="0" collapsed="false">
      <c r="A2870" s="2" t="s">
        <v>3006</v>
      </c>
      <c r="B2870" s="2" t="s">
        <v>69</v>
      </c>
      <c r="C2870" s="2" t="s">
        <v>96</v>
      </c>
      <c r="D2870" s="2" t="s">
        <v>97</v>
      </c>
      <c r="E2870" s="13" t="n">
        <v>44991</v>
      </c>
      <c r="F2870" s="13" t="n">
        <v>46086</v>
      </c>
      <c r="G2870" s="2" t="s">
        <v>32</v>
      </c>
      <c r="H2870" s="2" t="s">
        <v>128</v>
      </c>
      <c r="I2870" s="2" t="s">
        <v>142</v>
      </c>
      <c r="J2870" s="2" t="s">
        <v>100</v>
      </c>
      <c r="K2870" s="14" t="n">
        <v>9488.86</v>
      </c>
      <c r="L2870" s="2" t="n">
        <f aca="false">IF(E2870="","",ROUND((Indicadores!$B$4-E2870)/365.25,1))</f>
        <v>3.6</v>
      </c>
      <c r="M2870" s="2" t="str">
        <f aca="false">IF(E2870="","Virtual",IF(L2870&gt;=Indicadores!$B$6,"Fim de Vida",IF(L2870&gt;=Indicadores!$B$5,"Envelhecendo","Atual")))</f>
        <v>Envelhecendo</v>
      </c>
      <c r="N2870" s="2" t="str">
        <f aca="false">IF(F2870="","N/A",IF(F2870&lt;Indicadores!$B$4,"Vencida","Vigente"))</f>
        <v>Vencida</v>
      </c>
      <c r="O2870" s="2" t="str">
        <f aca="false">INDEX(Locais!$B$2:$B$13,MATCH(H2870,Locais!$A$2:$A$13,0))</f>
        <v>Regional - Recife</v>
      </c>
      <c r="P2870" s="2" t="str">
        <f aca="false">INDEX(Locais!$C$2:$C$13,MATCH(H2870,Locais!$A$2:$A$13,0))</f>
        <v>Nordeste</v>
      </c>
    </row>
    <row r="2871" customFormat="false" ht="15" hidden="false" customHeight="false" outlineLevel="0" collapsed="false">
      <c r="A2871" s="2" t="s">
        <v>3007</v>
      </c>
      <c r="B2871" s="2" t="s">
        <v>69</v>
      </c>
      <c r="C2871" s="2" t="s">
        <v>126</v>
      </c>
      <c r="D2871" s="2" t="s">
        <v>169</v>
      </c>
      <c r="E2871" s="13" t="n">
        <v>44601</v>
      </c>
      <c r="F2871" s="13" t="n">
        <v>45696</v>
      </c>
      <c r="G2871" s="2" t="s">
        <v>32</v>
      </c>
      <c r="H2871" s="2" t="s">
        <v>139</v>
      </c>
      <c r="I2871" s="2" t="s">
        <v>124</v>
      </c>
      <c r="J2871" s="2" t="s">
        <v>100</v>
      </c>
      <c r="K2871" s="14" t="n">
        <v>8581.71</v>
      </c>
      <c r="L2871" s="2" t="n">
        <f aca="false">IF(E2871="","",ROUND((Indicadores!$B$4-E2871)/365.25,1))</f>
        <v>4.7</v>
      </c>
      <c r="M2871" s="2" t="str">
        <f aca="false">IF(E2871="","Virtual",IF(L2871&gt;=Indicadores!$B$6,"Fim de Vida",IF(L2871&gt;=Indicadores!$B$5,"Envelhecendo","Atual")))</f>
        <v>Envelhecendo</v>
      </c>
      <c r="N2871" s="2" t="str">
        <f aca="false">IF(F2871="","N/A",IF(F2871&lt;Indicadores!$B$4,"Vencida","Vigente"))</f>
        <v>Vencida</v>
      </c>
      <c r="O2871" s="2" t="str">
        <f aca="false">INDEX(Locais!$B$2:$B$13,MATCH(H2871,Locais!$A$2:$A$13,0))</f>
        <v>Regional - Rio de Janeiro</v>
      </c>
      <c r="P2871" s="2" t="str">
        <f aca="false">INDEX(Locais!$C$2:$C$13,MATCH(H2871,Locais!$A$2:$A$13,0))</f>
        <v>Sudeste</v>
      </c>
    </row>
    <row r="2872" customFormat="false" ht="15" hidden="false" customHeight="false" outlineLevel="0" collapsed="false">
      <c r="A2872" s="2" t="s">
        <v>3008</v>
      </c>
      <c r="B2872" s="2" t="s">
        <v>69</v>
      </c>
      <c r="C2872" s="2" t="s">
        <v>126</v>
      </c>
      <c r="D2872" s="2" t="s">
        <v>169</v>
      </c>
      <c r="E2872" s="13" t="n">
        <v>44671</v>
      </c>
      <c r="F2872" s="13" t="n">
        <v>45766</v>
      </c>
      <c r="G2872" s="2" t="s">
        <v>32</v>
      </c>
      <c r="H2872" s="2" t="s">
        <v>139</v>
      </c>
      <c r="I2872" s="2" t="s">
        <v>142</v>
      </c>
      <c r="J2872" s="2" t="s">
        <v>100</v>
      </c>
      <c r="K2872" s="14" t="n">
        <v>7945.31</v>
      </c>
      <c r="L2872" s="2" t="n">
        <f aca="false">IF(E2872="","",ROUND((Indicadores!$B$4-E2872)/365.25,1))</f>
        <v>4.5</v>
      </c>
      <c r="M2872" s="2" t="str">
        <f aca="false">IF(E2872="","Virtual",IF(L2872&gt;=Indicadores!$B$6,"Fim de Vida",IF(L2872&gt;=Indicadores!$B$5,"Envelhecendo","Atual")))</f>
        <v>Envelhecendo</v>
      </c>
      <c r="N2872" s="2" t="str">
        <f aca="false">IF(F2872="","N/A",IF(F2872&lt;Indicadores!$B$4,"Vencida","Vigente"))</f>
        <v>Vencida</v>
      </c>
      <c r="O2872" s="2" t="str">
        <f aca="false">INDEX(Locais!$B$2:$B$13,MATCH(H2872,Locais!$A$2:$A$13,0))</f>
        <v>Regional - Rio de Janeiro</v>
      </c>
      <c r="P2872" s="2" t="str">
        <f aca="false">INDEX(Locais!$C$2:$C$13,MATCH(H2872,Locais!$A$2:$A$13,0))</f>
        <v>Sudeste</v>
      </c>
    </row>
    <row r="2873" customFormat="false" ht="15" hidden="false" customHeight="false" outlineLevel="0" collapsed="false">
      <c r="A2873" s="2" t="s">
        <v>3009</v>
      </c>
      <c r="B2873" s="2" t="s">
        <v>69</v>
      </c>
      <c r="C2873" s="2" t="s">
        <v>102</v>
      </c>
      <c r="D2873" s="2" t="s">
        <v>113</v>
      </c>
      <c r="E2873" s="13" t="n">
        <v>45393</v>
      </c>
      <c r="F2873" s="13" t="n">
        <v>46488</v>
      </c>
      <c r="G2873" s="2" t="s">
        <v>32</v>
      </c>
      <c r="H2873" s="2" t="s">
        <v>141</v>
      </c>
      <c r="I2873" s="2" t="s">
        <v>130</v>
      </c>
      <c r="J2873" s="2" t="s">
        <v>100</v>
      </c>
      <c r="K2873" s="14" t="n">
        <v>8661.09</v>
      </c>
      <c r="L2873" s="2" t="n">
        <f aca="false">IF(E2873="","",ROUND((Indicadores!$B$4-E2873)/365.25,1))</f>
        <v>2.5</v>
      </c>
      <c r="M2873" s="2" t="str">
        <f aca="false">IF(E2873="","Virtual",IF(L2873&gt;=Indicadores!$B$6,"Fim de Vida",IF(L2873&gt;=Indicadores!$B$5,"Envelhecendo","Atual")))</f>
        <v>Atual</v>
      </c>
      <c r="N2873" s="2" t="str">
        <f aca="false">IF(F2873="","N/A",IF(F2873&lt;Indicadores!$B$4,"Vencida","Vigente"))</f>
        <v>Vigente</v>
      </c>
      <c r="O2873" s="2" t="str">
        <f aca="false">INDEX(Locais!$B$2:$B$13,MATCH(H2873,Locais!$A$2:$A$13,0))</f>
        <v>Regional - Curitiba</v>
      </c>
      <c r="P2873" s="2" t="str">
        <f aca="false">INDEX(Locais!$C$2:$C$13,MATCH(H2873,Locais!$A$2:$A$13,0))</f>
        <v>Sul</v>
      </c>
    </row>
    <row r="2874" customFormat="false" ht="15" hidden="false" customHeight="false" outlineLevel="0" collapsed="false">
      <c r="A2874" s="2" t="s">
        <v>3010</v>
      </c>
      <c r="B2874" s="2" t="s">
        <v>71</v>
      </c>
      <c r="C2874" s="2" t="s">
        <v>126</v>
      </c>
      <c r="D2874" s="2" t="s">
        <v>157</v>
      </c>
      <c r="E2874" s="13" t="n">
        <v>45595</v>
      </c>
      <c r="F2874" s="13" t="n">
        <v>46690</v>
      </c>
      <c r="G2874" s="2" t="s">
        <v>32</v>
      </c>
      <c r="H2874" s="2" t="s">
        <v>98</v>
      </c>
      <c r="I2874" s="2" t="s">
        <v>120</v>
      </c>
      <c r="J2874" s="2" t="s">
        <v>100</v>
      </c>
      <c r="K2874" s="14" t="n">
        <v>2764.91</v>
      </c>
      <c r="L2874" s="2" t="n">
        <f aca="false">IF(E2874="","",ROUND((Indicadores!$B$4-E2874)/365.25,1))</f>
        <v>2</v>
      </c>
      <c r="M2874" s="2" t="str">
        <f aca="false">IF(E2874="","Virtual",IF(L2874&gt;=Indicadores!$B$6,"Fim de Vida",IF(L2874&gt;=Indicadores!$B$5,"Envelhecendo","Atual")))</f>
        <v>Atual</v>
      </c>
      <c r="N2874" s="2" t="str">
        <f aca="false">IF(F2874="","N/A",IF(F2874&lt;Indicadores!$B$4,"Vencida","Vigente"))</f>
        <v>Vigente</v>
      </c>
      <c r="O2874" s="2" t="str">
        <f aca="false">INDEX(Locais!$B$2:$B$13,MATCH(H2874,Locais!$A$2:$A$13,0))</f>
        <v>Sede - Brasília</v>
      </c>
      <c r="P2874" s="2" t="str">
        <f aca="false">INDEX(Locais!$C$2:$C$13,MATCH(H2874,Locais!$A$2:$A$13,0))</f>
        <v>Centro-Oeste</v>
      </c>
    </row>
    <row r="2875" customFormat="false" ht="15" hidden="false" customHeight="false" outlineLevel="0" collapsed="false">
      <c r="A2875" s="2" t="s">
        <v>3011</v>
      </c>
      <c r="B2875" s="2" t="s">
        <v>69</v>
      </c>
      <c r="C2875" s="2" t="s">
        <v>102</v>
      </c>
      <c r="D2875" s="2" t="s">
        <v>113</v>
      </c>
      <c r="E2875" s="13" t="n">
        <v>45774</v>
      </c>
      <c r="F2875" s="13" t="n">
        <v>46869</v>
      </c>
      <c r="G2875" s="2" t="s">
        <v>32</v>
      </c>
      <c r="H2875" s="2" t="s">
        <v>98</v>
      </c>
      <c r="I2875" s="2" t="s">
        <v>99</v>
      </c>
      <c r="J2875" s="2" t="s">
        <v>100</v>
      </c>
      <c r="K2875" s="14" t="n">
        <v>8977.68</v>
      </c>
      <c r="L2875" s="2" t="n">
        <f aca="false">IF(E2875="","",ROUND((Indicadores!$B$4-E2875)/365.25,1))</f>
        <v>1.5</v>
      </c>
      <c r="M2875" s="2" t="str">
        <f aca="false">IF(E2875="","Virtual",IF(L2875&gt;=Indicadores!$B$6,"Fim de Vida",IF(L2875&gt;=Indicadores!$B$5,"Envelhecendo","Atual")))</f>
        <v>Atual</v>
      </c>
      <c r="N2875" s="2" t="str">
        <f aca="false">IF(F2875="","N/A",IF(F2875&lt;Indicadores!$B$4,"Vencida","Vigente"))</f>
        <v>Vigente</v>
      </c>
      <c r="O2875" s="2" t="str">
        <f aca="false">INDEX(Locais!$B$2:$B$13,MATCH(H2875,Locais!$A$2:$A$13,0))</f>
        <v>Sede - Brasília</v>
      </c>
      <c r="P2875" s="2" t="str">
        <f aca="false">INDEX(Locais!$C$2:$C$13,MATCH(H2875,Locais!$A$2:$A$13,0))</f>
        <v>Centro-Oeste</v>
      </c>
    </row>
    <row r="2876" customFormat="false" ht="15" hidden="false" customHeight="false" outlineLevel="0" collapsed="false">
      <c r="A2876" s="2" t="s">
        <v>3012</v>
      </c>
      <c r="B2876" s="2" t="s">
        <v>68</v>
      </c>
      <c r="C2876" s="2" t="s">
        <v>102</v>
      </c>
      <c r="D2876" s="2" t="s">
        <v>103</v>
      </c>
      <c r="E2876" s="13" t="n">
        <v>43708</v>
      </c>
      <c r="F2876" s="13" t="n">
        <v>44803</v>
      </c>
      <c r="G2876" s="2" t="s">
        <v>34</v>
      </c>
      <c r="H2876" s="2" t="s">
        <v>139</v>
      </c>
      <c r="I2876" s="2" t="s">
        <v>109</v>
      </c>
      <c r="J2876" s="2" t="s">
        <v>100</v>
      </c>
      <c r="K2876" s="14" t="n">
        <v>6146.33</v>
      </c>
      <c r="L2876" s="2" t="n">
        <f aca="false">IF(E2876="","",ROUND((Indicadores!$B$4-E2876)/365.25,1))</f>
        <v>7.1</v>
      </c>
      <c r="M2876" s="2" t="str">
        <f aca="false">IF(E2876="","Virtual",IF(L2876&gt;=Indicadores!$B$6,"Fim de Vida",IF(L2876&gt;=Indicadores!$B$5,"Envelhecendo","Atual")))</f>
        <v>Fim de Vida</v>
      </c>
      <c r="N2876" s="2" t="str">
        <f aca="false">IF(F2876="","N/A",IF(F2876&lt;Indicadores!$B$4,"Vencida","Vigente"))</f>
        <v>Vencida</v>
      </c>
      <c r="O2876" s="2" t="str">
        <f aca="false">INDEX(Locais!$B$2:$B$13,MATCH(H2876,Locais!$A$2:$A$13,0))</f>
        <v>Regional - Rio de Janeiro</v>
      </c>
      <c r="P2876" s="2" t="str">
        <f aca="false">INDEX(Locais!$C$2:$C$13,MATCH(H2876,Locais!$A$2:$A$13,0))</f>
        <v>Sudeste</v>
      </c>
    </row>
    <row r="2877" customFormat="false" ht="15" hidden="false" customHeight="false" outlineLevel="0" collapsed="false">
      <c r="A2877" s="2" t="s">
        <v>3013</v>
      </c>
      <c r="B2877" s="2" t="s">
        <v>69</v>
      </c>
      <c r="C2877" s="2" t="s">
        <v>96</v>
      </c>
      <c r="D2877" s="2" t="s">
        <v>97</v>
      </c>
      <c r="E2877" s="13" t="n">
        <v>43998</v>
      </c>
      <c r="F2877" s="13" t="n">
        <v>45093</v>
      </c>
      <c r="G2877" s="2" t="s">
        <v>32</v>
      </c>
      <c r="H2877" s="2" t="s">
        <v>163</v>
      </c>
      <c r="I2877" s="2" t="s">
        <v>109</v>
      </c>
      <c r="J2877" s="2" t="s">
        <v>100</v>
      </c>
      <c r="K2877" s="14" t="n">
        <v>9668.87</v>
      </c>
      <c r="L2877" s="2" t="n">
        <f aca="false">IF(E2877="","",ROUND((Indicadores!$B$4-E2877)/365.25,1))</f>
        <v>6.3</v>
      </c>
      <c r="M2877" s="2" t="str">
        <f aca="false">IF(E2877="","Virtual",IF(L2877&gt;=Indicadores!$B$6,"Fim de Vida",IF(L2877&gt;=Indicadores!$B$5,"Envelhecendo","Atual")))</f>
        <v>Fim de Vida</v>
      </c>
      <c r="N2877" s="2" t="str">
        <f aca="false">IF(F2877="","N/A",IF(F2877&lt;Indicadores!$B$4,"Vencida","Vigente"))</f>
        <v>Vencida</v>
      </c>
      <c r="O2877" s="2" t="str">
        <f aca="false">INDEX(Locais!$B$2:$B$13,MATCH(H2877,Locais!$A$2:$A$13,0))</f>
        <v>Regional - Manaus</v>
      </c>
      <c r="P2877" s="2" t="str">
        <f aca="false">INDEX(Locais!$C$2:$C$13,MATCH(H2877,Locais!$A$2:$A$13,0))</f>
        <v>Norte</v>
      </c>
    </row>
    <row r="2878" customFormat="false" ht="15" hidden="false" customHeight="false" outlineLevel="0" collapsed="false">
      <c r="A2878" s="2" t="s">
        <v>3014</v>
      </c>
      <c r="B2878" s="2" t="s">
        <v>69</v>
      </c>
      <c r="C2878" s="2" t="s">
        <v>96</v>
      </c>
      <c r="D2878" s="2" t="s">
        <v>97</v>
      </c>
      <c r="E2878" s="13" t="n">
        <v>44439</v>
      </c>
      <c r="F2878" s="13" t="n">
        <v>45534</v>
      </c>
      <c r="G2878" s="2" t="s">
        <v>34</v>
      </c>
      <c r="H2878" s="2" t="s">
        <v>98</v>
      </c>
      <c r="I2878" s="2" t="s">
        <v>120</v>
      </c>
      <c r="J2878" s="2" t="s">
        <v>100</v>
      </c>
      <c r="K2878" s="14" t="n">
        <v>7819.17</v>
      </c>
      <c r="L2878" s="2" t="n">
        <f aca="false">IF(E2878="","",ROUND((Indicadores!$B$4-E2878)/365.25,1))</f>
        <v>5.1</v>
      </c>
      <c r="M2878" s="2" t="str">
        <f aca="false">IF(E2878="","Virtual",IF(L2878&gt;=Indicadores!$B$6,"Fim de Vida",IF(L2878&gt;=Indicadores!$B$5,"Envelhecendo","Atual")))</f>
        <v>Fim de Vida</v>
      </c>
      <c r="N2878" s="2" t="str">
        <f aca="false">IF(F2878="","N/A",IF(F2878&lt;Indicadores!$B$4,"Vencida","Vigente"))</f>
        <v>Vencida</v>
      </c>
      <c r="O2878" s="2" t="str">
        <f aca="false">INDEX(Locais!$B$2:$B$13,MATCH(H2878,Locais!$A$2:$A$13,0))</f>
        <v>Sede - Brasília</v>
      </c>
      <c r="P2878" s="2" t="str">
        <f aca="false">INDEX(Locais!$C$2:$C$13,MATCH(H2878,Locais!$A$2:$A$13,0))</f>
        <v>Centro-Oeste</v>
      </c>
    </row>
    <row r="2879" customFormat="false" ht="15" hidden="false" customHeight="false" outlineLevel="0" collapsed="false">
      <c r="A2879" s="2" t="s">
        <v>3015</v>
      </c>
      <c r="B2879" s="2" t="s">
        <v>70</v>
      </c>
      <c r="C2879" s="2" t="s">
        <v>96</v>
      </c>
      <c r="D2879" s="2" t="s">
        <v>122</v>
      </c>
      <c r="E2879" s="13" t="n">
        <v>42826</v>
      </c>
      <c r="F2879" s="13" t="n">
        <v>44651</v>
      </c>
      <c r="G2879" s="2" t="s">
        <v>118</v>
      </c>
      <c r="H2879" s="2" t="s">
        <v>128</v>
      </c>
      <c r="I2879" s="2" t="s">
        <v>120</v>
      </c>
      <c r="J2879" s="2" t="s">
        <v>100</v>
      </c>
      <c r="K2879" s="14" t="n">
        <v>20233.08</v>
      </c>
      <c r="L2879" s="2" t="n">
        <f aca="false">IF(E2879="","",ROUND((Indicadores!$B$4-E2879)/365.25,1))</f>
        <v>9.5</v>
      </c>
      <c r="M2879" s="2" t="str">
        <f aca="false">IF(E2879="","Virtual",IF(L2879&gt;=Indicadores!$B$6,"Fim de Vida",IF(L2879&gt;=Indicadores!$B$5,"Envelhecendo","Atual")))</f>
        <v>Fim de Vida</v>
      </c>
      <c r="N2879" s="2" t="str">
        <f aca="false">IF(F2879="","N/A",IF(F2879&lt;Indicadores!$B$4,"Vencida","Vigente"))</f>
        <v>Vencida</v>
      </c>
      <c r="O2879" s="2" t="str">
        <f aca="false">INDEX(Locais!$B$2:$B$13,MATCH(H2879,Locais!$A$2:$A$13,0))</f>
        <v>Regional - Recife</v>
      </c>
      <c r="P2879" s="2" t="str">
        <f aca="false">INDEX(Locais!$C$2:$C$13,MATCH(H2879,Locais!$A$2:$A$13,0))</f>
        <v>Nordeste</v>
      </c>
    </row>
    <row r="2880" customFormat="false" ht="15" hidden="false" customHeight="false" outlineLevel="0" collapsed="false">
      <c r="A2880" s="2" t="s">
        <v>3016</v>
      </c>
      <c r="B2880" s="2" t="s">
        <v>69</v>
      </c>
      <c r="C2880" s="2" t="s">
        <v>126</v>
      </c>
      <c r="D2880" s="2" t="s">
        <v>169</v>
      </c>
      <c r="E2880" s="13" t="n">
        <v>44029</v>
      </c>
      <c r="F2880" s="13" t="n">
        <v>45124</v>
      </c>
      <c r="G2880" s="2" t="s">
        <v>32</v>
      </c>
      <c r="H2880" s="2" t="s">
        <v>119</v>
      </c>
      <c r="I2880" s="2" t="s">
        <v>133</v>
      </c>
      <c r="J2880" s="2" t="s">
        <v>100</v>
      </c>
      <c r="K2880" s="14" t="n">
        <v>7450.78</v>
      </c>
      <c r="L2880" s="2" t="n">
        <f aca="false">IF(E2880="","",ROUND((Indicadores!$B$4-E2880)/365.25,1))</f>
        <v>6.3</v>
      </c>
      <c r="M2880" s="2" t="str">
        <f aca="false">IF(E2880="","Virtual",IF(L2880&gt;=Indicadores!$B$6,"Fim de Vida",IF(L2880&gt;=Indicadores!$B$5,"Envelhecendo","Atual")))</f>
        <v>Fim de Vida</v>
      </c>
      <c r="N2880" s="2" t="str">
        <f aca="false">IF(F2880="","N/A",IF(F2880&lt;Indicadores!$B$4,"Vencida","Vigente"))</f>
        <v>Vencida</v>
      </c>
      <c r="O2880" s="2" t="str">
        <f aca="false">INDEX(Locais!$B$2:$B$13,MATCH(H2880,Locais!$A$2:$A$13,0))</f>
        <v>Regional - São Paulo</v>
      </c>
      <c r="P2880" s="2" t="str">
        <f aca="false">INDEX(Locais!$C$2:$C$13,MATCH(H2880,Locais!$A$2:$A$13,0))</f>
        <v>Sudeste</v>
      </c>
    </row>
    <row r="2881" customFormat="false" ht="15" hidden="false" customHeight="false" outlineLevel="0" collapsed="false">
      <c r="A2881" s="2" t="s">
        <v>3017</v>
      </c>
      <c r="B2881" s="2" t="s">
        <v>68</v>
      </c>
      <c r="C2881" s="2" t="s">
        <v>102</v>
      </c>
      <c r="D2881" s="2" t="s">
        <v>103</v>
      </c>
      <c r="E2881" s="13" t="n">
        <v>46050</v>
      </c>
      <c r="F2881" s="13" t="n">
        <v>47145</v>
      </c>
      <c r="G2881" s="2" t="s">
        <v>32</v>
      </c>
      <c r="H2881" s="2" t="s">
        <v>163</v>
      </c>
      <c r="I2881" s="2" t="s">
        <v>109</v>
      </c>
      <c r="J2881" s="2" t="s">
        <v>100</v>
      </c>
      <c r="K2881" s="14" t="n">
        <v>5458.4</v>
      </c>
      <c r="L2881" s="2" t="n">
        <f aca="false">IF(E2881="","",ROUND((Indicadores!$B$4-E2881)/365.25,1))</f>
        <v>0.7</v>
      </c>
      <c r="M2881" s="2" t="str">
        <f aca="false">IF(E2881="","Virtual",IF(L2881&gt;=Indicadores!$B$6,"Fim de Vida",IF(L2881&gt;=Indicadores!$B$5,"Envelhecendo","Atual")))</f>
        <v>Atual</v>
      </c>
      <c r="N2881" s="2" t="str">
        <f aca="false">IF(F2881="","N/A",IF(F2881&lt;Indicadores!$B$4,"Vencida","Vigente"))</f>
        <v>Vigente</v>
      </c>
      <c r="O2881" s="2" t="str">
        <f aca="false">INDEX(Locais!$B$2:$B$13,MATCH(H2881,Locais!$A$2:$A$13,0))</f>
        <v>Regional - Manaus</v>
      </c>
      <c r="P2881" s="2" t="str">
        <f aca="false">INDEX(Locais!$C$2:$C$13,MATCH(H2881,Locais!$A$2:$A$13,0))</f>
        <v>Norte</v>
      </c>
    </row>
    <row r="2882" customFormat="false" ht="15" hidden="false" customHeight="false" outlineLevel="0" collapsed="false">
      <c r="A2882" s="2" t="s">
        <v>3018</v>
      </c>
      <c r="B2882" s="2" t="s">
        <v>68</v>
      </c>
      <c r="C2882" s="2" t="s">
        <v>126</v>
      </c>
      <c r="D2882" s="2" t="s">
        <v>127</v>
      </c>
      <c r="E2882" s="13" t="n">
        <v>44668</v>
      </c>
      <c r="F2882" s="13" t="n">
        <v>45763</v>
      </c>
      <c r="G2882" s="2" t="s">
        <v>118</v>
      </c>
      <c r="H2882" s="2" t="s">
        <v>139</v>
      </c>
      <c r="I2882" s="2" t="s">
        <v>130</v>
      </c>
      <c r="J2882" s="2" t="s">
        <v>100</v>
      </c>
      <c r="K2882" s="14" t="n">
        <v>6304.79</v>
      </c>
      <c r="L2882" s="2" t="n">
        <f aca="false">IF(E2882="","",ROUND((Indicadores!$B$4-E2882)/365.25,1))</f>
        <v>4.5</v>
      </c>
      <c r="M2882" s="2" t="str">
        <f aca="false">IF(E2882="","Virtual",IF(L2882&gt;=Indicadores!$B$6,"Fim de Vida",IF(L2882&gt;=Indicadores!$B$5,"Envelhecendo","Atual")))</f>
        <v>Envelhecendo</v>
      </c>
      <c r="N2882" s="2" t="str">
        <f aca="false">IF(F2882="","N/A",IF(F2882&lt;Indicadores!$B$4,"Vencida","Vigente"))</f>
        <v>Vencida</v>
      </c>
      <c r="O2882" s="2" t="str">
        <f aca="false">INDEX(Locais!$B$2:$B$13,MATCH(H2882,Locais!$A$2:$A$13,0))</f>
        <v>Regional - Rio de Janeiro</v>
      </c>
      <c r="P2882" s="2" t="str">
        <f aca="false">INDEX(Locais!$C$2:$C$13,MATCH(H2882,Locais!$A$2:$A$13,0))</f>
        <v>Sudeste</v>
      </c>
    </row>
    <row r="2883" customFormat="false" ht="15" hidden="false" customHeight="false" outlineLevel="0" collapsed="false">
      <c r="A2883" s="2" t="s">
        <v>3019</v>
      </c>
      <c r="B2883" s="2" t="s">
        <v>68</v>
      </c>
      <c r="C2883" s="2" t="s">
        <v>96</v>
      </c>
      <c r="D2883" s="2" t="s">
        <v>132</v>
      </c>
      <c r="E2883" s="13" t="n">
        <v>44178</v>
      </c>
      <c r="F2883" s="13" t="n">
        <v>45273</v>
      </c>
      <c r="G2883" s="2" t="s">
        <v>32</v>
      </c>
      <c r="H2883" s="2" t="s">
        <v>119</v>
      </c>
      <c r="I2883" s="2" t="s">
        <v>136</v>
      </c>
      <c r="J2883" s="2" t="s">
        <v>100</v>
      </c>
      <c r="K2883" s="14" t="n">
        <v>5056.61</v>
      </c>
      <c r="L2883" s="2" t="n">
        <f aca="false">IF(E2883="","",ROUND((Indicadores!$B$4-E2883)/365.25,1))</f>
        <v>5.8</v>
      </c>
      <c r="M2883" s="2" t="str">
        <f aca="false">IF(E2883="","Virtual",IF(L2883&gt;=Indicadores!$B$6,"Fim de Vida",IF(L2883&gt;=Indicadores!$B$5,"Envelhecendo","Atual")))</f>
        <v>Fim de Vida</v>
      </c>
      <c r="N2883" s="2" t="str">
        <f aca="false">IF(F2883="","N/A",IF(F2883&lt;Indicadores!$B$4,"Vencida","Vigente"))</f>
        <v>Vencida</v>
      </c>
      <c r="O2883" s="2" t="str">
        <f aca="false">INDEX(Locais!$B$2:$B$13,MATCH(H2883,Locais!$A$2:$A$13,0))</f>
        <v>Regional - São Paulo</v>
      </c>
      <c r="P2883" s="2" t="str">
        <f aca="false">INDEX(Locais!$C$2:$C$13,MATCH(H2883,Locais!$A$2:$A$13,0))</f>
        <v>Sudeste</v>
      </c>
    </row>
    <row r="2884" customFormat="false" ht="15" hidden="false" customHeight="false" outlineLevel="0" collapsed="false">
      <c r="A2884" s="2" t="s">
        <v>3020</v>
      </c>
      <c r="B2884" s="2" t="s">
        <v>68</v>
      </c>
      <c r="C2884" s="2" t="s">
        <v>96</v>
      </c>
      <c r="D2884" s="2" t="s">
        <v>107</v>
      </c>
      <c r="E2884" s="13" t="n">
        <v>44898</v>
      </c>
      <c r="F2884" s="13" t="n">
        <v>45993</v>
      </c>
      <c r="G2884" s="2" t="s">
        <v>32</v>
      </c>
      <c r="H2884" s="2" t="s">
        <v>139</v>
      </c>
      <c r="I2884" s="2" t="s">
        <v>133</v>
      </c>
      <c r="J2884" s="2" t="s">
        <v>100</v>
      </c>
      <c r="K2884" s="14" t="n">
        <v>5880.19</v>
      </c>
      <c r="L2884" s="2" t="n">
        <f aca="false">IF(E2884="","",ROUND((Indicadores!$B$4-E2884)/365.25,1))</f>
        <v>3.9</v>
      </c>
      <c r="M2884" s="2" t="str">
        <f aca="false">IF(E2884="","Virtual",IF(L2884&gt;=Indicadores!$B$6,"Fim de Vida",IF(L2884&gt;=Indicadores!$B$5,"Envelhecendo","Atual")))</f>
        <v>Envelhecendo</v>
      </c>
      <c r="N2884" s="2" t="str">
        <f aca="false">IF(F2884="","N/A",IF(F2884&lt;Indicadores!$B$4,"Vencida","Vigente"))</f>
        <v>Vencida</v>
      </c>
      <c r="O2884" s="2" t="str">
        <f aca="false">INDEX(Locais!$B$2:$B$13,MATCH(H2884,Locais!$A$2:$A$13,0))</f>
        <v>Regional - Rio de Janeiro</v>
      </c>
      <c r="P2884" s="2" t="str">
        <f aca="false">INDEX(Locais!$C$2:$C$13,MATCH(H2884,Locais!$A$2:$A$13,0))</f>
        <v>Sudeste</v>
      </c>
    </row>
    <row r="2885" customFormat="false" ht="15" hidden="false" customHeight="false" outlineLevel="0" collapsed="false">
      <c r="A2885" s="2" t="s">
        <v>3021</v>
      </c>
      <c r="B2885" s="2" t="s">
        <v>70</v>
      </c>
      <c r="C2885" s="2" t="s">
        <v>96</v>
      </c>
      <c r="D2885" s="2" t="s">
        <v>122</v>
      </c>
      <c r="E2885" s="13" t="n">
        <v>45449</v>
      </c>
      <c r="F2885" s="13" t="n">
        <v>47274</v>
      </c>
      <c r="G2885" s="2" t="s">
        <v>32</v>
      </c>
      <c r="H2885" s="2" t="s">
        <v>163</v>
      </c>
      <c r="I2885" s="2" t="s">
        <v>124</v>
      </c>
      <c r="J2885" s="2" t="s">
        <v>100</v>
      </c>
      <c r="K2885" s="14" t="n">
        <v>14908.92</v>
      </c>
      <c r="L2885" s="2" t="n">
        <f aca="false">IF(E2885="","",ROUND((Indicadores!$B$4-E2885)/365.25,1))</f>
        <v>2.4</v>
      </c>
      <c r="M2885" s="2" t="str">
        <f aca="false">IF(E2885="","Virtual",IF(L2885&gt;=Indicadores!$B$6,"Fim de Vida",IF(L2885&gt;=Indicadores!$B$5,"Envelhecendo","Atual")))</f>
        <v>Atual</v>
      </c>
      <c r="N2885" s="2" t="str">
        <f aca="false">IF(F2885="","N/A",IF(F2885&lt;Indicadores!$B$4,"Vencida","Vigente"))</f>
        <v>Vigente</v>
      </c>
      <c r="O2885" s="2" t="str">
        <f aca="false">INDEX(Locais!$B$2:$B$13,MATCH(H2885,Locais!$A$2:$A$13,0))</f>
        <v>Regional - Manaus</v>
      </c>
      <c r="P2885" s="2" t="str">
        <f aca="false">INDEX(Locais!$C$2:$C$13,MATCH(H2885,Locais!$A$2:$A$13,0))</f>
        <v>Norte</v>
      </c>
    </row>
    <row r="2886" customFormat="false" ht="15" hidden="false" customHeight="false" outlineLevel="0" collapsed="false">
      <c r="A2886" s="2" t="s">
        <v>3022</v>
      </c>
      <c r="B2886" s="2" t="s">
        <v>69</v>
      </c>
      <c r="C2886" s="2" t="s">
        <v>96</v>
      </c>
      <c r="D2886" s="2" t="s">
        <v>117</v>
      </c>
      <c r="E2886" s="13" t="n">
        <v>44890</v>
      </c>
      <c r="F2886" s="13" t="n">
        <v>45985</v>
      </c>
      <c r="G2886" s="2" t="s">
        <v>135</v>
      </c>
      <c r="H2886" s="2" t="s">
        <v>119</v>
      </c>
      <c r="I2886" s="2" t="s">
        <v>142</v>
      </c>
      <c r="J2886" s="2" t="s">
        <v>137</v>
      </c>
      <c r="K2886" s="14" t="n">
        <v>7174.72</v>
      </c>
      <c r="L2886" s="2" t="n">
        <f aca="false">IF(E2886="","",ROUND((Indicadores!$B$4-E2886)/365.25,1))</f>
        <v>3.9</v>
      </c>
      <c r="M2886" s="2" t="str">
        <f aca="false">IF(E2886="","Virtual",IF(L2886&gt;=Indicadores!$B$6,"Fim de Vida",IF(L2886&gt;=Indicadores!$B$5,"Envelhecendo","Atual")))</f>
        <v>Envelhecendo</v>
      </c>
      <c r="N2886" s="2" t="str">
        <f aca="false">IF(F2886="","N/A",IF(F2886&lt;Indicadores!$B$4,"Vencida","Vigente"))</f>
        <v>Vencida</v>
      </c>
      <c r="O2886" s="2" t="str">
        <f aca="false">INDEX(Locais!$B$2:$B$13,MATCH(H2886,Locais!$A$2:$A$13,0))</f>
        <v>Regional - São Paulo</v>
      </c>
      <c r="P2886" s="2" t="str">
        <f aca="false">INDEX(Locais!$C$2:$C$13,MATCH(H2886,Locais!$A$2:$A$13,0))</f>
        <v>Sudeste</v>
      </c>
    </row>
    <row r="2887" customFormat="false" ht="15" hidden="false" customHeight="false" outlineLevel="0" collapsed="false">
      <c r="A2887" s="2" t="s">
        <v>3023</v>
      </c>
      <c r="B2887" s="2" t="s">
        <v>68</v>
      </c>
      <c r="C2887" s="2" t="s">
        <v>126</v>
      </c>
      <c r="D2887" s="2" t="s">
        <v>127</v>
      </c>
      <c r="E2887" s="13" t="n">
        <v>43428</v>
      </c>
      <c r="F2887" s="13" t="n">
        <v>44523</v>
      </c>
      <c r="G2887" s="2" t="s">
        <v>32</v>
      </c>
      <c r="H2887" s="2" t="s">
        <v>108</v>
      </c>
      <c r="I2887" s="2" t="s">
        <v>142</v>
      </c>
      <c r="J2887" s="2" t="s">
        <v>100</v>
      </c>
      <c r="K2887" s="14" t="n">
        <v>5586.43</v>
      </c>
      <c r="L2887" s="2" t="n">
        <f aca="false">IF(E2887="","",ROUND((Indicadores!$B$4-E2887)/365.25,1))</f>
        <v>7.9</v>
      </c>
      <c r="M2887" s="2" t="str">
        <f aca="false">IF(E2887="","Virtual",IF(L2887&gt;=Indicadores!$B$6,"Fim de Vida",IF(L2887&gt;=Indicadores!$B$5,"Envelhecendo","Atual")))</f>
        <v>Fim de Vida</v>
      </c>
      <c r="N2887" s="2" t="str">
        <f aca="false">IF(F2887="","N/A",IF(F2887&lt;Indicadores!$B$4,"Vencida","Vigente"))</f>
        <v>Vencida</v>
      </c>
      <c r="O2887" s="2" t="str">
        <f aca="false">INDEX(Locais!$B$2:$B$13,MATCH(H2887,Locais!$A$2:$A$13,0))</f>
        <v>Regional - Porto Alegre</v>
      </c>
      <c r="P2887" s="2" t="str">
        <f aca="false">INDEX(Locais!$C$2:$C$13,MATCH(H2887,Locais!$A$2:$A$13,0))</f>
        <v>Sul</v>
      </c>
    </row>
    <row r="2888" customFormat="false" ht="15" hidden="false" customHeight="false" outlineLevel="0" collapsed="false">
      <c r="A2888" s="2" t="s">
        <v>3024</v>
      </c>
      <c r="B2888" s="2" t="s">
        <v>71</v>
      </c>
      <c r="C2888" s="2" t="s">
        <v>126</v>
      </c>
      <c r="D2888" s="2" t="s">
        <v>157</v>
      </c>
      <c r="E2888" s="13" t="n">
        <v>43846</v>
      </c>
      <c r="F2888" s="13" t="n">
        <v>44941</v>
      </c>
      <c r="G2888" s="2" t="s">
        <v>32</v>
      </c>
      <c r="H2888" s="2" t="s">
        <v>114</v>
      </c>
      <c r="I2888" s="2" t="s">
        <v>136</v>
      </c>
      <c r="J2888" s="2" t="s">
        <v>100</v>
      </c>
      <c r="K2888" s="14" t="n">
        <v>2087.51</v>
      </c>
      <c r="L2888" s="2" t="n">
        <f aca="false">IF(E2888="","",ROUND((Indicadores!$B$4-E2888)/365.25,1))</f>
        <v>6.8</v>
      </c>
      <c r="M2888" s="2" t="str">
        <f aca="false">IF(E2888="","Virtual",IF(L2888&gt;=Indicadores!$B$6,"Fim de Vida",IF(L2888&gt;=Indicadores!$B$5,"Envelhecendo","Atual")))</f>
        <v>Fim de Vida</v>
      </c>
      <c r="N2888" s="2" t="str">
        <f aca="false">IF(F2888="","N/A",IF(F2888&lt;Indicadores!$B$4,"Vencida","Vigente"))</f>
        <v>Vencida</v>
      </c>
      <c r="O2888" s="2" t="str">
        <f aca="false">INDEX(Locais!$B$2:$B$13,MATCH(H2888,Locais!$A$2:$A$13,0))</f>
        <v>Regional - Belo Horizonte</v>
      </c>
      <c r="P2888" s="2" t="str">
        <f aca="false">INDEX(Locais!$C$2:$C$13,MATCH(H2888,Locais!$A$2:$A$13,0))</f>
        <v>Sudeste</v>
      </c>
    </row>
    <row r="2889" customFormat="false" ht="15" hidden="false" customHeight="false" outlineLevel="0" collapsed="false">
      <c r="A2889" s="2" t="s">
        <v>3025</v>
      </c>
      <c r="B2889" s="2" t="s">
        <v>69</v>
      </c>
      <c r="C2889" s="2" t="s">
        <v>96</v>
      </c>
      <c r="D2889" s="2" t="s">
        <v>97</v>
      </c>
      <c r="E2889" s="13" t="n">
        <v>44807</v>
      </c>
      <c r="F2889" s="13" t="n">
        <v>45902</v>
      </c>
      <c r="G2889" s="2" t="s">
        <v>118</v>
      </c>
      <c r="H2889" s="2" t="s">
        <v>139</v>
      </c>
      <c r="I2889" s="2" t="s">
        <v>136</v>
      </c>
      <c r="J2889" s="2" t="s">
        <v>100</v>
      </c>
      <c r="K2889" s="14" t="n">
        <v>10391.93</v>
      </c>
      <c r="L2889" s="2" t="n">
        <f aca="false">IF(E2889="","",ROUND((Indicadores!$B$4-E2889)/365.25,1))</f>
        <v>4.1</v>
      </c>
      <c r="M2889" s="2" t="str">
        <f aca="false">IF(E2889="","Virtual",IF(L2889&gt;=Indicadores!$B$6,"Fim de Vida",IF(L2889&gt;=Indicadores!$B$5,"Envelhecendo","Atual")))</f>
        <v>Envelhecendo</v>
      </c>
      <c r="N2889" s="2" t="str">
        <f aca="false">IF(F2889="","N/A",IF(F2889&lt;Indicadores!$B$4,"Vencida","Vigente"))</f>
        <v>Vencida</v>
      </c>
      <c r="O2889" s="2" t="str">
        <f aca="false">INDEX(Locais!$B$2:$B$13,MATCH(H2889,Locais!$A$2:$A$13,0))</f>
        <v>Regional - Rio de Janeiro</v>
      </c>
      <c r="P2889" s="2" t="str">
        <f aca="false">INDEX(Locais!$C$2:$C$13,MATCH(H2889,Locais!$A$2:$A$13,0))</f>
        <v>Sudeste</v>
      </c>
    </row>
    <row r="2890" customFormat="false" ht="15" hidden="false" customHeight="false" outlineLevel="0" collapsed="false">
      <c r="A2890" s="2" t="s">
        <v>3026</v>
      </c>
      <c r="B2890" s="2" t="s">
        <v>69</v>
      </c>
      <c r="C2890" s="2" t="s">
        <v>102</v>
      </c>
      <c r="D2890" s="2" t="s">
        <v>113</v>
      </c>
      <c r="E2890" s="13" t="n">
        <v>44529</v>
      </c>
      <c r="F2890" s="13" t="n">
        <v>45624</v>
      </c>
      <c r="G2890" s="2" t="s">
        <v>32</v>
      </c>
      <c r="H2890" s="2" t="s">
        <v>128</v>
      </c>
      <c r="I2890" s="2" t="s">
        <v>130</v>
      </c>
      <c r="J2890" s="2" t="s">
        <v>100</v>
      </c>
      <c r="K2890" s="14" t="n">
        <v>9624.68</v>
      </c>
      <c r="L2890" s="2" t="n">
        <f aca="false">IF(E2890="","",ROUND((Indicadores!$B$4-E2890)/365.25,1))</f>
        <v>4.9</v>
      </c>
      <c r="M2890" s="2" t="str">
        <f aca="false">IF(E2890="","Virtual",IF(L2890&gt;=Indicadores!$B$6,"Fim de Vida",IF(L2890&gt;=Indicadores!$B$5,"Envelhecendo","Atual")))</f>
        <v>Envelhecendo</v>
      </c>
      <c r="N2890" s="2" t="str">
        <f aca="false">IF(F2890="","N/A",IF(F2890&lt;Indicadores!$B$4,"Vencida","Vigente"))</f>
        <v>Vencida</v>
      </c>
      <c r="O2890" s="2" t="str">
        <f aca="false">INDEX(Locais!$B$2:$B$13,MATCH(H2890,Locais!$A$2:$A$13,0))</f>
        <v>Regional - Recife</v>
      </c>
      <c r="P2890" s="2" t="str">
        <f aca="false">INDEX(Locais!$C$2:$C$13,MATCH(H2890,Locais!$A$2:$A$13,0))</f>
        <v>Nordeste</v>
      </c>
    </row>
    <row r="2891" customFormat="false" ht="15" hidden="false" customHeight="false" outlineLevel="0" collapsed="false">
      <c r="A2891" s="2" t="s">
        <v>3027</v>
      </c>
      <c r="B2891" s="2" t="s">
        <v>71</v>
      </c>
      <c r="C2891" s="2" t="s">
        <v>96</v>
      </c>
      <c r="D2891" s="2" t="s">
        <v>171</v>
      </c>
      <c r="E2891" s="13" t="n">
        <v>45699</v>
      </c>
      <c r="F2891" s="13" t="n">
        <v>46794</v>
      </c>
      <c r="G2891" s="2" t="s">
        <v>32</v>
      </c>
      <c r="H2891" s="2" t="s">
        <v>108</v>
      </c>
      <c r="I2891" s="2" t="s">
        <v>99</v>
      </c>
      <c r="J2891" s="2" t="s">
        <v>100</v>
      </c>
      <c r="K2891" s="14" t="n">
        <v>2161.23</v>
      </c>
      <c r="L2891" s="2" t="n">
        <f aca="false">IF(E2891="","",ROUND((Indicadores!$B$4-E2891)/365.25,1))</f>
        <v>1.7</v>
      </c>
      <c r="M2891" s="2" t="str">
        <f aca="false">IF(E2891="","Virtual",IF(L2891&gt;=Indicadores!$B$6,"Fim de Vida",IF(L2891&gt;=Indicadores!$B$5,"Envelhecendo","Atual")))</f>
        <v>Atual</v>
      </c>
      <c r="N2891" s="2" t="str">
        <f aca="false">IF(F2891="","N/A",IF(F2891&lt;Indicadores!$B$4,"Vencida","Vigente"))</f>
        <v>Vigente</v>
      </c>
      <c r="O2891" s="2" t="str">
        <f aca="false">INDEX(Locais!$B$2:$B$13,MATCH(H2891,Locais!$A$2:$A$13,0))</f>
        <v>Regional - Porto Alegre</v>
      </c>
      <c r="P2891" s="2" t="str">
        <f aca="false">INDEX(Locais!$C$2:$C$13,MATCH(H2891,Locais!$A$2:$A$13,0))</f>
        <v>Sul</v>
      </c>
    </row>
    <row r="2892" customFormat="false" ht="15" hidden="false" customHeight="false" outlineLevel="0" collapsed="false">
      <c r="A2892" s="2" t="s">
        <v>3028</v>
      </c>
      <c r="B2892" s="2" t="s">
        <v>71</v>
      </c>
      <c r="C2892" s="2" t="s">
        <v>126</v>
      </c>
      <c r="D2892" s="2" t="s">
        <v>157</v>
      </c>
      <c r="E2892" s="13" t="n">
        <v>43747</v>
      </c>
      <c r="F2892" s="13" t="n">
        <v>44842</v>
      </c>
      <c r="G2892" s="2" t="s">
        <v>32</v>
      </c>
      <c r="H2892" s="2" t="s">
        <v>104</v>
      </c>
      <c r="I2892" s="2" t="s">
        <v>99</v>
      </c>
      <c r="J2892" s="2" t="s">
        <v>100</v>
      </c>
      <c r="K2892" s="14" t="n">
        <v>2987.84</v>
      </c>
      <c r="L2892" s="2" t="n">
        <f aca="false">IF(E2892="","",ROUND((Indicadores!$B$4-E2892)/365.25,1))</f>
        <v>7</v>
      </c>
      <c r="M2892" s="2" t="str">
        <f aca="false">IF(E2892="","Virtual",IF(L2892&gt;=Indicadores!$B$6,"Fim de Vida",IF(L2892&gt;=Indicadores!$B$5,"Envelhecendo","Atual")))</f>
        <v>Fim de Vida</v>
      </c>
      <c r="N2892" s="2" t="str">
        <f aca="false">IF(F2892="","N/A",IF(F2892&lt;Indicadores!$B$4,"Vencida","Vigente"))</f>
        <v>Vencida</v>
      </c>
      <c r="O2892" s="2" t="str">
        <f aca="false">INDEX(Locais!$B$2:$B$13,MATCH(H2892,Locais!$A$2:$A$13,0))</f>
        <v>Regional - Fortaleza</v>
      </c>
      <c r="P2892" s="2" t="str">
        <f aca="false">INDEX(Locais!$C$2:$C$13,MATCH(H2892,Locais!$A$2:$A$13,0))</f>
        <v>Nordeste</v>
      </c>
    </row>
    <row r="2893" customFormat="false" ht="15" hidden="false" customHeight="false" outlineLevel="0" collapsed="false">
      <c r="A2893" s="2" t="s">
        <v>3029</v>
      </c>
      <c r="B2893" s="2" t="s">
        <v>68</v>
      </c>
      <c r="C2893" s="2" t="s">
        <v>126</v>
      </c>
      <c r="D2893" s="2" t="s">
        <v>127</v>
      </c>
      <c r="E2893" s="13" t="n">
        <v>44965</v>
      </c>
      <c r="F2893" s="13" t="n">
        <v>46060</v>
      </c>
      <c r="G2893" s="2" t="s">
        <v>32</v>
      </c>
      <c r="H2893" s="2" t="s">
        <v>141</v>
      </c>
      <c r="I2893" s="2" t="s">
        <v>136</v>
      </c>
      <c r="J2893" s="2" t="s">
        <v>100</v>
      </c>
      <c r="K2893" s="14" t="n">
        <v>5365.34</v>
      </c>
      <c r="L2893" s="2" t="n">
        <f aca="false">IF(E2893="","",ROUND((Indicadores!$B$4-E2893)/365.25,1))</f>
        <v>3.7</v>
      </c>
      <c r="M2893" s="2" t="str">
        <f aca="false">IF(E2893="","Virtual",IF(L2893&gt;=Indicadores!$B$6,"Fim de Vida",IF(L2893&gt;=Indicadores!$B$5,"Envelhecendo","Atual")))</f>
        <v>Envelhecendo</v>
      </c>
      <c r="N2893" s="2" t="str">
        <f aca="false">IF(F2893="","N/A",IF(F2893&lt;Indicadores!$B$4,"Vencida","Vigente"))</f>
        <v>Vencida</v>
      </c>
      <c r="O2893" s="2" t="str">
        <f aca="false">INDEX(Locais!$B$2:$B$13,MATCH(H2893,Locais!$A$2:$A$13,0))</f>
        <v>Regional - Curitiba</v>
      </c>
      <c r="P2893" s="2" t="str">
        <f aca="false">INDEX(Locais!$C$2:$C$13,MATCH(H2893,Locais!$A$2:$A$13,0))</f>
        <v>Sul</v>
      </c>
    </row>
    <row r="2894" customFormat="false" ht="15" hidden="false" customHeight="false" outlineLevel="0" collapsed="false">
      <c r="A2894" s="2" t="s">
        <v>3030</v>
      </c>
      <c r="B2894" s="2" t="s">
        <v>69</v>
      </c>
      <c r="C2894" s="2" t="s">
        <v>102</v>
      </c>
      <c r="D2894" s="2" t="s">
        <v>113</v>
      </c>
      <c r="E2894" s="13" t="n">
        <v>44161</v>
      </c>
      <c r="F2894" s="13" t="n">
        <v>45256</v>
      </c>
      <c r="G2894" s="2" t="s">
        <v>34</v>
      </c>
      <c r="H2894" s="2" t="s">
        <v>104</v>
      </c>
      <c r="I2894" s="2" t="s">
        <v>99</v>
      </c>
      <c r="J2894" s="2" t="s">
        <v>100</v>
      </c>
      <c r="K2894" s="14" t="n">
        <v>8625.53</v>
      </c>
      <c r="L2894" s="2" t="n">
        <f aca="false">IF(E2894="","",ROUND((Indicadores!$B$4-E2894)/365.25,1))</f>
        <v>5.9</v>
      </c>
      <c r="M2894" s="2" t="str">
        <f aca="false">IF(E2894="","Virtual",IF(L2894&gt;=Indicadores!$B$6,"Fim de Vida",IF(L2894&gt;=Indicadores!$B$5,"Envelhecendo","Atual")))</f>
        <v>Fim de Vida</v>
      </c>
      <c r="N2894" s="2" t="str">
        <f aca="false">IF(F2894="","N/A",IF(F2894&lt;Indicadores!$B$4,"Vencida","Vigente"))</f>
        <v>Vencida</v>
      </c>
      <c r="O2894" s="2" t="str">
        <f aca="false">INDEX(Locais!$B$2:$B$13,MATCH(H2894,Locais!$A$2:$A$13,0))</f>
        <v>Regional - Fortaleza</v>
      </c>
      <c r="P2894" s="2" t="str">
        <f aca="false">INDEX(Locais!$C$2:$C$13,MATCH(H2894,Locais!$A$2:$A$13,0))</f>
        <v>Nordeste</v>
      </c>
    </row>
    <row r="2895" customFormat="false" ht="15" hidden="false" customHeight="false" outlineLevel="0" collapsed="false">
      <c r="A2895" s="2" t="s">
        <v>3031</v>
      </c>
      <c r="B2895" s="2" t="s">
        <v>68</v>
      </c>
      <c r="C2895" s="2" t="s">
        <v>96</v>
      </c>
      <c r="D2895" s="2" t="s">
        <v>107</v>
      </c>
      <c r="E2895" s="13" t="n">
        <v>43690</v>
      </c>
      <c r="F2895" s="13" t="n">
        <v>44785</v>
      </c>
      <c r="G2895" s="2" t="s">
        <v>34</v>
      </c>
      <c r="H2895" s="2" t="s">
        <v>98</v>
      </c>
      <c r="I2895" s="2" t="s">
        <v>111</v>
      </c>
      <c r="J2895" s="2" t="s">
        <v>100</v>
      </c>
      <c r="K2895" s="14" t="n">
        <v>6462.14</v>
      </c>
      <c r="L2895" s="2" t="n">
        <f aca="false">IF(E2895="","",ROUND((Indicadores!$B$4-E2895)/365.25,1))</f>
        <v>7.2</v>
      </c>
      <c r="M2895" s="2" t="str">
        <f aca="false">IF(E2895="","Virtual",IF(L2895&gt;=Indicadores!$B$6,"Fim de Vida",IF(L2895&gt;=Indicadores!$B$5,"Envelhecendo","Atual")))</f>
        <v>Fim de Vida</v>
      </c>
      <c r="N2895" s="2" t="str">
        <f aca="false">IF(F2895="","N/A",IF(F2895&lt;Indicadores!$B$4,"Vencida","Vigente"))</f>
        <v>Vencida</v>
      </c>
      <c r="O2895" s="2" t="str">
        <f aca="false">INDEX(Locais!$B$2:$B$13,MATCH(H2895,Locais!$A$2:$A$13,0))</f>
        <v>Sede - Brasília</v>
      </c>
      <c r="P2895" s="2" t="str">
        <f aca="false">INDEX(Locais!$C$2:$C$13,MATCH(H2895,Locais!$A$2:$A$13,0))</f>
        <v>Centro-Oeste</v>
      </c>
    </row>
    <row r="2896" customFormat="false" ht="15" hidden="false" customHeight="false" outlineLevel="0" collapsed="false">
      <c r="A2896" s="2" t="s">
        <v>3032</v>
      </c>
      <c r="B2896" s="2" t="s">
        <v>69</v>
      </c>
      <c r="C2896" s="2" t="s">
        <v>126</v>
      </c>
      <c r="D2896" s="2" t="s">
        <v>169</v>
      </c>
      <c r="E2896" s="13" t="n">
        <v>45569</v>
      </c>
      <c r="F2896" s="13" t="n">
        <v>46664</v>
      </c>
      <c r="G2896" s="2" t="s">
        <v>32</v>
      </c>
      <c r="H2896" s="2" t="s">
        <v>104</v>
      </c>
      <c r="I2896" s="2" t="s">
        <v>120</v>
      </c>
      <c r="J2896" s="2" t="s">
        <v>100</v>
      </c>
      <c r="K2896" s="14" t="n">
        <v>7413.42</v>
      </c>
      <c r="L2896" s="2" t="n">
        <f aca="false">IF(E2896="","",ROUND((Indicadores!$B$4-E2896)/365.25,1))</f>
        <v>2</v>
      </c>
      <c r="M2896" s="2" t="str">
        <f aca="false">IF(E2896="","Virtual",IF(L2896&gt;=Indicadores!$B$6,"Fim de Vida",IF(L2896&gt;=Indicadores!$B$5,"Envelhecendo","Atual")))</f>
        <v>Atual</v>
      </c>
      <c r="N2896" s="2" t="str">
        <f aca="false">IF(F2896="","N/A",IF(F2896&lt;Indicadores!$B$4,"Vencida","Vigente"))</f>
        <v>Vigente</v>
      </c>
      <c r="O2896" s="2" t="str">
        <f aca="false">INDEX(Locais!$B$2:$B$13,MATCH(H2896,Locais!$A$2:$A$13,0))</f>
        <v>Regional - Fortaleza</v>
      </c>
      <c r="P2896" s="2" t="str">
        <f aca="false">INDEX(Locais!$C$2:$C$13,MATCH(H2896,Locais!$A$2:$A$13,0))</f>
        <v>Nordeste</v>
      </c>
    </row>
    <row r="2897" customFormat="false" ht="15" hidden="false" customHeight="false" outlineLevel="0" collapsed="false">
      <c r="A2897" s="2" t="s">
        <v>3033</v>
      </c>
      <c r="B2897" s="2" t="s">
        <v>70</v>
      </c>
      <c r="C2897" s="2" t="s">
        <v>126</v>
      </c>
      <c r="D2897" s="2" t="s">
        <v>162</v>
      </c>
      <c r="E2897" s="13" t="n">
        <v>45155</v>
      </c>
      <c r="F2897" s="13" t="n">
        <v>46980</v>
      </c>
      <c r="G2897" s="2" t="s">
        <v>36</v>
      </c>
      <c r="H2897" s="2" t="s">
        <v>114</v>
      </c>
      <c r="I2897" s="2" t="s">
        <v>142</v>
      </c>
      <c r="J2897" s="2" t="s">
        <v>100</v>
      </c>
      <c r="K2897" s="14" t="n">
        <v>18591.67</v>
      </c>
      <c r="L2897" s="2" t="n">
        <f aca="false">IF(E2897="","",ROUND((Indicadores!$B$4-E2897)/365.25,1))</f>
        <v>3.2</v>
      </c>
      <c r="M2897" s="2" t="str">
        <f aca="false">IF(E2897="","Virtual",IF(L2897&gt;=Indicadores!$B$6,"Fim de Vida",IF(L2897&gt;=Indicadores!$B$5,"Envelhecendo","Atual")))</f>
        <v>Envelhecendo</v>
      </c>
      <c r="N2897" s="2" t="str">
        <f aca="false">IF(F2897="","N/A",IF(F2897&lt;Indicadores!$B$4,"Vencida","Vigente"))</f>
        <v>Vigente</v>
      </c>
      <c r="O2897" s="2" t="str">
        <f aca="false">INDEX(Locais!$B$2:$B$13,MATCH(H2897,Locais!$A$2:$A$13,0))</f>
        <v>Regional - Belo Horizonte</v>
      </c>
      <c r="P2897" s="2" t="str">
        <f aca="false">INDEX(Locais!$C$2:$C$13,MATCH(H2897,Locais!$A$2:$A$13,0))</f>
        <v>Sudeste</v>
      </c>
    </row>
    <row r="2898" customFormat="false" ht="15" hidden="false" customHeight="false" outlineLevel="0" collapsed="false">
      <c r="A2898" s="2" t="s">
        <v>3034</v>
      </c>
      <c r="B2898" s="2" t="s">
        <v>68</v>
      </c>
      <c r="C2898" s="2" t="s">
        <v>96</v>
      </c>
      <c r="D2898" s="2" t="s">
        <v>107</v>
      </c>
      <c r="E2898" s="13" t="n">
        <v>44984</v>
      </c>
      <c r="F2898" s="13" t="n">
        <v>46079</v>
      </c>
      <c r="G2898" s="2" t="s">
        <v>32</v>
      </c>
      <c r="H2898" s="2" t="s">
        <v>108</v>
      </c>
      <c r="I2898" s="2" t="s">
        <v>124</v>
      </c>
      <c r="J2898" s="2" t="s">
        <v>100</v>
      </c>
      <c r="K2898" s="14" t="n">
        <v>4607.1</v>
      </c>
      <c r="L2898" s="2" t="n">
        <f aca="false">IF(E2898="","",ROUND((Indicadores!$B$4-E2898)/365.25,1))</f>
        <v>3.6</v>
      </c>
      <c r="M2898" s="2" t="str">
        <f aca="false">IF(E2898="","Virtual",IF(L2898&gt;=Indicadores!$B$6,"Fim de Vida",IF(L2898&gt;=Indicadores!$B$5,"Envelhecendo","Atual")))</f>
        <v>Envelhecendo</v>
      </c>
      <c r="N2898" s="2" t="str">
        <f aca="false">IF(F2898="","N/A",IF(F2898&lt;Indicadores!$B$4,"Vencida","Vigente"))</f>
        <v>Vencida</v>
      </c>
      <c r="O2898" s="2" t="str">
        <f aca="false">INDEX(Locais!$B$2:$B$13,MATCH(H2898,Locais!$A$2:$A$13,0))</f>
        <v>Regional - Porto Alegre</v>
      </c>
      <c r="P2898" s="2" t="str">
        <f aca="false">INDEX(Locais!$C$2:$C$13,MATCH(H2898,Locais!$A$2:$A$13,0))</f>
        <v>Sul</v>
      </c>
    </row>
    <row r="2899" customFormat="false" ht="15" hidden="false" customHeight="false" outlineLevel="0" collapsed="false">
      <c r="A2899" s="2" t="s">
        <v>3035</v>
      </c>
      <c r="B2899" s="2" t="s">
        <v>71</v>
      </c>
      <c r="C2899" s="2" t="s">
        <v>126</v>
      </c>
      <c r="D2899" s="2" t="s">
        <v>157</v>
      </c>
      <c r="E2899" s="13" t="n">
        <v>45326</v>
      </c>
      <c r="F2899" s="13" t="n">
        <v>46421</v>
      </c>
      <c r="G2899" s="2" t="s">
        <v>32</v>
      </c>
      <c r="H2899" s="2" t="s">
        <v>104</v>
      </c>
      <c r="I2899" s="2" t="s">
        <v>111</v>
      </c>
      <c r="J2899" s="2" t="s">
        <v>100</v>
      </c>
      <c r="K2899" s="14" t="n">
        <v>2076.86</v>
      </c>
      <c r="L2899" s="2" t="n">
        <f aca="false">IF(E2899="","",ROUND((Indicadores!$B$4-E2899)/365.25,1))</f>
        <v>2.7</v>
      </c>
      <c r="M2899" s="2" t="str">
        <f aca="false">IF(E2899="","Virtual",IF(L2899&gt;=Indicadores!$B$6,"Fim de Vida",IF(L2899&gt;=Indicadores!$B$5,"Envelhecendo","Atual")))</f>
        <v>Atual</v>
      </c>
      <c r="N2899" s="2" t="str">
        <f aca="false">IF(F2899="","N/A",IF(F2899&lt;Indicadores!$B$4,"Vencida","Vigente"))</f>
        <v>Vigente</v>
      </c>
      <c r="O2899" s="2" t="str">
        <f aca="false">INDEX(Locais!$B$2:$B$13,MATCH(H2899,Locais!$A$2:$A$13,0))</f>
        <v>Regional - Fortaleza</v>
      </c>
      <c r="P2899" s="2" t="str">
        <f aca="false">INDEX(Locais!$C$2:$C$13,MATCH(H2899,Locais!$A$2:$A$13,0))</f>
        <v>Nordeste</v>
      </c>
    </row>
    <row r="2900" customFormat="false" ht="15" hidden="false" customHeight="false" outlineLevel="0" collapsed="false">
      <c r="A2900" s="2" t="s">
        <v>3036</v>
      </c>
      <c r="B2900" s="2" t="s">
        <v>68</v>
      </c>
      <c r="C2900" s="2" t="s">
        <v>102</v>
      </c>
      <c r="D2900" s="2" t="s">
        <v>103</v>
      </c>
      <c r="E2900" s="13" t="n">
        <v>44565</v>
      </c>
      <c r="F2900" s="13" t="n">
        <v>45660</v>
      </c>
      <c r="G2900" s="2" t="s">
        <v>32</v>
      </c>
      <c r="H2900" s="2" t="s">
        <v>98</v>
      </c>
      <c r="I2900" s="2" t="s">
        <v>133</v>
      </c>
      <c r="J2900" s="2" t="s">
        <v>100</v>
      </c>
      <c r="K2900" s="14" t="n">
        <v>6104.95</v>
      </c>
      <c r="L2900" s="2" t="n">
        <f aca="false">IF(E2900="","",ROUND((Indicadores!$B$4-E2900)/365.25,1))</f>
        <v>4.8</v>
      </c>
      <c r="M2900" s="2" t="str">
        <f aca="false">IF(E2900="","Virtual",IF(L2900&gt;=Indicadores!$B$6,"Fim de Vida",IF(L2900&gt;=Indicadores!$B$5,"Envelhecendo","Atual")))</f>
        <v>Envelhecendo</v>
      </c>
      <c r="N2900" s="2" t="str">
        <f aca="false">IF(F2900="","N/A",IF(F2900&lt;Indicadores!$B$4,"Vencida","Vigente"))</f>
        <v>Vencida</v>
      </c>
      <c r="O2900" s="2" t="str">
        <f aca="false">INDEX(Locais!$B$2:$B$13,MATCH(H2900,Locais!$A$2:$A$13,0))</f>
        <v>Sede - Brasília</v>
      </c>
      <c r="P2900" s="2" t="str">
        <f aca="false">INDEX(Locais!$C$2:$C$13,MATCH(H2900,Locais!$A$2:$A$13,0))</f>
        <v>Centro-Oeste</v>
      </c>
    </row>
    <row r="2901" customFormat="false" ht="15" hidden="false" customHeight="false" outlineLevel="0" collapsed="false">
      <c r="A2901" s="2" t="s">
        <v>3037</v>
      </c>
      <c r="B2901" s="2" t="s">
        <v>70</v>
      </c>
      <c r="C2901" s="2" t="s">
        <v>96</v>
      </c>
      <c r="D2901" s="2" t="s">
        <v>122</v>
      </c>
      <c r="E2901" s="13" t="n">
        <v>44749</v>
      </c>
      <c r="F2901" s="13" t="n">
        <v>46574</v>
      </c>
      <c r="G2901" s="2" t="s">
        <v>34</v>
      </c>
      <c r="H2901" s="2" t="s">
        <v>98</v>
      </c>
      <c r="I2901" s="2" t="s">
        <v>124</v>
      </c>
      <c r="J2901" s="2" t="s">
        <v>100</v>
      </c>
      <c r="K2901" s="14" t="n">
        <v>20887.86</v>
      </c>
      <c r="L2901" s="2" t="n">
        <f aca="false">IF(E2901="","",ROUND((Indicadores!$B$4-E2901)/365.25,1))</f>
        <v>4.3</v>
      </c>
      <c r="M2901" s="2" t="str">
        <f aca="false">IF(E2901="","Virtual",IF(L2901&gt;=Indicadores!$B$6,"Fim de Vida",IF(L2901&gt;=Indicadores!$B$5,"Envelhecendo","Atual")))</f>
        <v>Envelhecendo</v>
      </c>
      <c r="N2901" s="2" t="str">
        <f aca="false">IF(F2901="","N/A",IF(F2901&lt;Indicadores!$B$4,"Vencida","Vigente"))</f>
        <v>Vigente</v>
      </c>
      <c r="O2901" s="2" t="str">
        <f aca="false">INDEX(Locais!$B$2:$B$13,MATCH(H2901,Locais!$A$2:$A$13,0))</f>
        <v>Sede - Brasília</v>
      </c>
      <c r="P2901" s="2" t="str">
        <f aca="false">INDEX(Locais!$C$2:$C$13,MATCH(H2901,Locais!$A$2:$A$13,0))</f>
        <v>Centro-Oeste</v>
      </c>
    </row>
    <row r="2902" customFormat="false" ht="15" hidden="false" customHeight="false" outlineLevel="0" collapsed="false">
      <c r="A2902" s="2" t="s">
        <v>3038</v>
      </c>
      <c r="B2902" s="2" t="s">
        <v>69</v>
      </c>
      <c r="C2902" s="2" t="s">
        <v>126</v>
      </c>
      <c r="D2902" s="2" t="s">
        <v>169</v>
      </c>
      <c r="E2902" s="13" t="n">
        <v>44340</v>
      </c>
      <c r="F2902" s="13" t="n">
        <v>45435</v>
      </c>
      <c r="G2902" s="2" t="s">
        <v>151</v>
      </c>
      <c r="H2902" s="2" t="s">
        <v>119</v>
      </c>
      <c r="I2902" s="2" t="s">
        <v>124</v>
      </c>
      <c r="J2902" s="2" t="s">
        <v>137</v>
      </c>
      <c r="K2902" s="14" t="n">
        <v>10339.18</v>
      </c>
      <c r="L2902" s="2" t="n">
        <f aca="false">IF(E2902="","",ROUND((Indicadores!$B$4-E2902)/365.25,1))</f>
        <v>5.4</v>
      </c>
      <c r="M2902" s="2" t="str">
        <f aca="false">IF(E2902="","Virtual",IF(L2902&gt;=Indicadores!$B$6,"Fim de Vida",IF(L2902&gt;=Indicadores!$B$5,"Envelhecendo","Atual")))</f>
        <v>Fim de Vida</v>
      </c>
      <c r="N2902" s="2" t="str">
        <f aca="false">IF(F2902="","N/A",IF(F2902&lt;Indicadores!$B$4,"Vencida","Vigente"))</f>
        <v>Vencida</v>
      </c>
      <c r="O2902" s="2" t="str">
        <f aca="false">INDEX(Locais!$B$2:$B$13,MATCH(H2902,Locais!$A$2:$A$13,0))</f>
        <v>Regional - São Paulo</v>
      </c>
      <c r="P2902" s="2" t="str">
        <f aca="false">INDEX(Locais!$C$2:$C$13,MATCH(H2902,Locais!$A$2:$A$13,0))</f>
        <v>Sudeste</v>
      </c>
    </row>
    <row r="2903" customFormat="false" ht="15" hidden="false" customHeight="false" outlineLevel="0" collapsed="false">
      <c r="A2903" s="2" t="s">
        <v>3039</v>
      </c>
      <c r="B2903" s="2" t="s">
        <v>68</v>
      </c>
      <c r="C2903" s="2" t="s">
        <v>96</v>
      </c>
      <c r="D2903" s="2" t="s">
        <v>107</v>
      </c>
      <c r="E2903" s="13" t="n">
        <v>44875</v>
      </c>
      <c r="F2903" s="13" t="n">
        <v>45970</v>
      </c>
      <c r="G2903" s="2" t="s">
        <v>32</v>
      </c>
      <c r="H2903" s="2" t="s">
        <v>119</v>
      </c>
      <c r="I2903" s="2" t="s">
        <v>130</v>
      </c>
      <c r="J2903" s="2" t="s">
        <v>100</v>
      </c>
      <c r="K2903" s="14" t="n">
        <v>6053.05</v>
      </c>
      <c r="L2903" s="2" t="n">
        <f aca="false">IF(E2903="","",ROUND((Indicadores!$B$4-E2903)/365.25,1))</f>
        <v>3.9</v>
      </c>
      <c r="M2903" s="2" t="str">
        <f aca="false">IF(E2903="","Virtual",IF(L2903&gt;=Indicadores!$B$6,"Fim de Vida",IF(L2903&gt;=Indicadores!$B$5,"Envelhecendo","Atual")))</f>
        <v>Envelhecendo</v>
      </c>
      <c r="N2903" s="2" t="str">
        <f aca="false">IF(F2903="","N/A",IF(F2903&lt;Indicadores!$B$4,"Vencida","Vigente"))</f>
        <v>Vencida</v>
      </c>
      <c r="O2903" s="2" t="str">
        <f aca="false">INDEX(Locais!$B$2:$B$13,MATCH(H2903,Locais!$A$2:$A$13,0))</f>
        <v>Regional - São Paulo</v>
      </c>
      <c r="P2903" s="2" t="str">
        <f aca="false">INDEX(Locais!$C$2:$C$13,MATCH(H2903,Locais!$A$2:$A$13,0))</f>
        <v>Sudeste</v>
      </c>
    </row>
    <row r="2904" customFormat="false" ht="15" hidden="false" customHeight="false" outlineLevel="0" collapsed="false">
      <c r="A2904" s="2" t="s">
        <v>3040</v>
      </c>
      <c r="B2904" s="2" t="s">
        <v>70</v>
      </c>
      <c r="C2904" s="2" t="s">
        <v>96</v>
      </c>
      <c r="D2904" s="2" t="s">
        <v>122</v>
      </c>
      <c r="E2904" s="13" t="n">
        <v>44548</v>
      </c>
      <c r="F2904" s="13" t="n">
        <v>46373</v>
      </c>
      <c r="G2904" s="2" t="s">
        <v>118</v>
      </c>
      <c r="H2904" s="2" t="s">
        <v>104</v>
      </c>
      <c r="I2904" s="2" t="s">
        <v>124</v>
      </c>
      <c r="J2904" s="2" t="s">
        <v>100</v>
      </c>
      <c r="K2904" s="14" t="n">
        <v>21336.55</v>
      </c>
      <c r="L2904" s="2" t="n">
        <f aca="false">IF(E2904="","",ROUND((Indicadores!$B$4-E2904)/365.25,1))</f>
        <v>4.8</v>
      </c>
      <c r="M2904" s="2" t="str">
        <f aca="false">IF(E2904="","Virtual",IF(L2904&gt;=Indicadores!$B$6,"Fim de Vida",IF(L2904&gt;=Indicadores!$B$5,"Envelhecendo","Atual")))</f>
        <v>Envelhecendo</v>
      </c>
      <c r="N2904" s="2" t="str">
        <f aca="false">IF(F2904="","N/A",IF(F2904&lt;Indicadores!$B$4,"Vencida","Vigente"))</f>
        <v>Vigente</v>
      </c>
      <c r="O2904" s="2" t="str">
        <f aca="false">INDEX(Locais!$B$2:$B$13,MATCH(H2904,Locais!$A$2:$A$13,0))</f>
        <v>Regional - Fortaleza</v>
      </c>
      <c r="P2904" s="2" t="str">
        <f aca="false">INDEX(Locais!$C$2:$C$13,MATCH(H2904,Locais!$A$2:$A$13,0))</f>
        <v>Nordeste</v>
      </c>
    </row>
    <row r="2905" customFormat="false" ht="15" hidden="false" customHeight="false" outlineLevel="0" collapsed="false">
      <c r="A2905" s="2" t="s">
        <v>3041</v>
      </c>
      <c r="B2905" s="2" t="s">
        <v>70</v>
      </c>
      <c r="C2905" s="2" t="s">
        <v>96</v>
      </c>
      <c r="D2905" s="2" t="s">
        <v>122</v>
      </c>
      <c r="E2905" s="13" t="n">
        <v>43949</v>
      </c>
      <c r="F2905" s="13" t="n">
        <v>45774</v>
      </c>
      <c r="G2905" s="2" t="s">
        <v>118</v>
      </c>
      <c r="H2905" s="2" t="s">
        <v>119</v>
      </c>
      <c r="I2905" s="2" t="s">
        <v>115</v>
      </c>
      <c r="J2905" s="2" t="s">
        <v>100</v>
      </c>
      <c r="K2905" s="14" t="n">
        <v>15164</v>
      </c>
      <c r="L2905" s="2" t="n">
        <f aca="false">IF(E2905="","",ROUND((Indicadores!$B$4-E2905)/365.25,1))</f>
        <v>6.5</v>
      </c>
      <c r="M2905" s="2" t="str">
        <f aca="false">IF(E2905="","Virtual",IF(L2905&gt;=Indicadores!$B$6,"Fim de Vida",IF(L2905&gt;=Indicadores!$B$5,"Envelhecendo","Atual")))</f>
        <v>Fim de Vida</v>
      </c>
      <c r="N2905" s="2" t="str">
        <f aca="false">IF(F2905="","N/A",IF(F2905&lt;Indicadores!$B$4,"Vencida","Vigente"))</f>
        <v>Vencida</v>
      </c>
      <c r="O2905" s="2" t="str">
        <f aca="false">INDEX(Locais!$B$2:$B$13,MATCH(H2905,Locais!$A$2:$A$13,0))</f>
        <v>Regional - São Paulo</v>
      </c>
      <c r="P2905" s="2" t="str">
        <f aca="false">INDEX(Locais!$C$2:$C$13,MATCH(H2905,Locais!$A$2:$A$13,0))</f>
        <v>Sudeste</v>
      </c>
    </row>
    <row r="2906" customFormat="false" ht="15" hidden="false" customHeight="false" outlineLevel="0" collapsed="false">
      <c r="A2906" s="2" t="s">
        <v>3042</v>
      </c>
      <c r="B2906" s="2" t="s">
        <v>68</v>
      </c>
      <c r="C2906" s="2" t="s">
        <v>126</v>
      </c>
      <c r="D2906" s="2" t="s">
        <v>127</v>
      </c>
      <c r="E2906" s="13" t="n">
        <v>45469</v>
      </c>
      <c r="F2906" s="13" t="n">
        <v>46564</v>
      </c>
      <c r="G2906" s="2" t="s">
        <v>32</v>
      </c>
      <c r="H2906" s="2" t="s">
        <v>128</v>
      </c>
      <c r="I2906" s="2" t="s">
        <v>142</v>
      </c>
      <c r="J2906" s="2" t="s">
        <v>100</v>
      </c>
      <c r="K2906" s="14" t="n">
        <v>6167.25</v>
      </c>
      <c r="L2906" s="2" t="n">
        <f aca="false">IF(E2906="","",ROUND((Indicadores!$B$4-E2906)/365.25,1))</f>
        <v>2.3</v>
      </c>
      <c r="M2906" s="2" t="str">
        <f aca="false">IF(E2906="","Virtual",IF(L2906&gt;=Indicadores!$B$6,"Fim de Vida",IF(L2906&gt;=Indicadores!$B$5,"Envelhecendo","Atual")))</f>
        <v>Atual</v>
      </c>
      <c r="N2906" s="2" t="str">
        <f aca="false">IF(F2906="","N/A",IF(F2906&lt;Indicadores!$B$4,"Vencida","Vigente"))</f>
        <v>Vigente</v>
      </c>
      <c r="O2906" s="2" t="str">
        <f aca="false">INDEX(Locais!$B$2:$B$13,MATCH(H2906,Locais!$A$2:$A$13,0))</f>
        <v>Regional - Recife</v>
      </c>
      <c r="P2906" s="2" t="str">
        <f aca="false">INDEX(Locais!$C$2:$C$13,MATCH(H2906,Locais!$A$2:$A$13,0))</f>
        <v>Nordeste</v>
      </c>
    </row>
    <row r="2907" customFormat="false" ht="15" hidden="false" customHeight="false" outlineLevel="0" collapsed="false">
      <c r="A2907" s="2" t="s">
        <v>3043</v>
      </c>
      <c r="B2907" s="2" t="s">
        <v>69</v>
      </c>
      <c r="C2907" s="2" t="s">
        <v>96</v>
      </c>
      <c r="D2907" s="2" t="s">
        <v>117</v>
      </c>
      <c r="E2907" s="13" t="n">
        <v>44497</v>
      </c>
      <c r="F2907" s="13" t="n">
        <v>45592</v>
      </c>
      <c r="G2907" s="2" t="s">
        <v>32</v>
      </c>
      <c r="H2907" s="2" t="s">
        <v>165</v>
      </c>
      <c r="I2907" s="2" t="s">
        <v>109</v>
      </c>
      <c r="J2907" s="2" t="s">
        <v>100</v>
      </c>
      <c r="K2907" s="14" t="n">
        <v>10328.29</v>
      </c>
      <c r="L2907" s="2" t="n">
        <f aca="false">IF(E2907="","",ROUND((Indicadores!$B$4-E2907)/365.25,1))</f>
        <v>5</v>
      </c>
      <c r="M2907" s="2" t="str">
        <f aca="false">IF(E2907="","Virtual",IF(L2907&gt;=Indicadores!$B$6,"Fim de Vida",IF(L2907&gt;=Indicadores!$B$5,"Envelhecendo","Atual")))</f>
        <v>Fim de Vida</v>
      </c>
      <c r="N2907" s="2" t="str">
        <f aca="false">IF(F2907="","N/A",IF(F2907&lt;Indicadores!$B$4,"Vencida","Vigente"))</f>
        <v>Vencida</v>
      </c>
      <c r="O2907" s="2" t="str">
        <f aca="false">INDEX(Locais!$B$2:$B$13,MATCH(H2907,Locais!$A$2:$A$13,0))</f>
        <v>Regional - Salvador</v>
      </c>
      <c r="P2907" s="2" t="str">
        <f aca="false">INDEX(Locais!$C$2:$C$13,MATCH(H2907,Locais!$A$2:$A$13,0))</f>
        <v>Nordeste</v>
      </c>
    </row>
    <row r="2908" customFormat="false" ht="15" hidden="false" customHeight="false" outlineLevel="0" collapsed="false">
      <c r="A2908" s="2" t="s">
        <v>3044</v>
      </c>
      <c r="B2908" s="2" t="s">
        <v>69</v>
      </c>
      <c r="C2908" s="2" t="s">
        <v>102</v>
      </c>
      <c r="D2908" s="2" t="s">
        <v>113</v>
      </c>
      <c r="E2908" s="13" t="n">
        <v>45707</v>
      </c>
      <c r="F2908" s="13" t="n">
        <v>46802</v>
      </c>
      <c r="G2908" s="2" t="s">
        <v>32</v>
      </c>
      <c r="H2908" s="2" t="s">
        <v>165</v>
      </c>
      <c r="I2908" s="2" t="s">
        <v>115</v>
      </c>
      <c r="J2908" s="2" t="s">
        <v>100</v>
      </c>
      <c r="K2908" s="14" t="n">
        <v>9826.67</v>
      </c>
      <c r="L2908" s="2" t="n">
        <f aca="false">IF(E2908="","",ROUND((Indicadores!$B$4-E2908)/365.25,1))</f>
        <v>1.7</v>
      </c>
      <c r="M2908" s="2" t="str">
        <f aca="false">IF(E2908="","Virtual",IF(L2908&gt;=Indicadores!$B$6,"Fim de Vida",IF(L2908&gt;=Indicadores!$B$5,"Envelhecendo","Atual")))</f>
        <v>Atual</v>
      </c>
      <c r="N2908" s="2" t="str">
        <f aca="false">IF(F2908="","N/A",IF(F2908&lt;Indicadores!$B$4,"Vencida","Vigente"))</f>
        <v>Vigente</v>
      </c>
      <c r="O2908" s="2" t="str">
        <f aca="false">INDEX(Locais!$B$2:$B$13,MATCH(H2908,Locais!$A$2:$A$13,0))</f>
        <v>Regional - Salvador</v>
      </c>
      <c r="P2908" s="2" t="str">
        <f aca="false">INDEX(Locais!$C$2:$C$13,MATCH(H2908,Locais!$A$2:$A$13,0))</f>
        <v>Nordeste</v>
      </c>
    </row>
    <row r="2909" customFormat="false" ht="15" hidden="false" customHeight="false" outlineLevel="0" collapsed="false">
      <c r="A2909" s="2" t="s">
        <v>3045</v>
      </c>
      <c r="B2909" s="2" t="s">
        <v>69</v>
      </c>
      <c r="C2909" s="2" t="s">
        <v>102</v>
      </c>
      <c r="D2909" s="2" t="s">
        <v>113</v>
      </c>
      <c r="E2909" s="13" t="n">
        <v>45529</v>
      </c>
      <c r="F2909" s="13" t="n">
        <v>46624</v>
      </c>
      <c r="G2909" s="2" t="s">
        <v>32</v>
      </c>
      <c r="H2909" s="2" t="s">
        <v>119</v>
      </c>
      <c r="I2909" s="2" t="s">
        <v>124</v>
      </c>
      <c r="J2909" s="2" t="s">
        <v>100</v>
      </c>
      <c r="K2909" s="14" t="n">
        <v>8044.48</v>
      </c>
      <c r="L2909" s="2" t="n">
        <f aca="false">IF(E2909="","",ROUND((Indicadores!$B$4-E2909)/365.25,1))</f>
        <v>2.1</v>
      </c>
      <c r="M2909" s="2" t="str">
        <f aca="false">IF(E2909="","Virtual",IF(L2909&gt;=Indicadores!$B$6,"Fim de Vida",IF(L2909&gt;=Indicadores!$B$5,"Envelhecendo","Atual")))</f>
        <v>Atual</v>
      </c>
      <c r="N2909" s="2" t="str">
        <f aca="false">IF(F2909="","N/A",IF(F2909&lt;Indicadores!$B$4,"Vencida","Vigente"))</f>
        <v>Vigente</v>
      </c>
      <c r="O2909" s="2" t="str">
        <f aca="false">INDEX(Locais!$B$2:$B$13,MATCH(H2909,Locais!$A$2:$A$13,0))</f>
        <v>Regional - São Paulo</v>
      </c>
      <c r="P2909" s="2" t="str">
        <f aca="false">INDEX(Locais!$C$2:$C$13,MATCH(H2909,Locais!$A$2:$A$13,0))</f>
        <v>Sudeste</v>
      </c>
    </row>
    <row r="2910" customFormat="false" ht="15" hidden="false" customHeight="false" outlineLevel="0" collapsed="false">
      <c r="A2910" s="2" t="s">
        <v>3046</v>
      </c>
      <c r="B2910" s="2" t="s">
        <v>70</v>
      </c>
      <c r="C2910" s="2" t="s">
        <v>126</v>
      </c>
      <c r="D2910" s="2" t="s">
        <v>162</v>
      </c>
      <c r="E2910" s="13" t="n">
        <v>43705</v>
      </c>
      <c r="F2910" s="13" t="n">
        <v>45530</v>
      </c>
      <c r="G2910" s="2" t="s">
        <v>32</v>
      </c>
      <c r="H2910" s="2" t="s">
        <v>119</v>
      </c>
      <c r="I2910" s="2" t="s">
        <v>133</v>
      </c>
      <c r="J2910" s="2" t="s">
        <v>100</v>
      </c>
      <c r="K2910" s="14" t="n">
        <v>14750.53</v>
      </c>
      <c r="L2910" s="2" t="n">
        <f aca="false">IF(E2910="","",ROUND((Indicadores!$B$4-E2910)/365.25,1))</f>
        <v>7.1</v>
      </c>
      <c r="M2910" s="2" t="str">
        <f aca="false">IF(E2910="","Virtual",IF(L2910&gt;=Indicadores!$B$6,"Fim de Vida",IF(L2910&gt;=Indicadores!$B$5,"Envelhecendo","Atual")))</f>
        <v>Fim de Vida</v>
      </c>
      <c r="N2910" s="2" t="str">
        <f aca="false">IF(F2910="","N/A",IF(F2910&lt;Indicadores!$B$4,"Vencida","Vigente"))</f>
        <v>Vencida</v>
      </c>
      <c r="O2910" s="2" t="str">
        <f aca="false">INDEX(Locais!$B$2:$B$13,MATCH(H2910,Locais!$A$2:$A$13,0))</f>
        <v>Regional - São Paulo</v>
      </c>
      <c r="P2910" s="2" t="str">
        <f aca="false">INDEX(Locais!$C$2:$C$13,MATCH(H2910,Locais!$A$2:$A$13,0))</f>
        <v>Sudeste</v>
      </c>
    </row>
    <row r="2911" customFormat="false" ht="15" hidden="false" customHeight="false" outlineLevel="0" collapsed="false">
      <c r="A2911" s="2" t="s">
        <v>3047</v>
      </c>
      <c r="B2911" s="2" t="s">
        <v>68</v>
      </c>
      <c r="C2911" s="2" t="s">
        <v>102</v>
      </c>
      <c r="D2911" s="2" t="s">
        <v>103</v>
      </c>
      <c r="E2911" s="13" t="n">
        <v>44182</v>
      </c>
      <c r="F2911" s="13" t="n">
        <v>45277</v>
      </c>
      <c r="G2911" s="2" t="s">
        <v>135</v>
      </c>
      <c r="H2911" s="2" t="s">
        <v>145</v>
      </c>
      <c r="I2911" s="2" t="s">
        <v>111</v>
      </c>
      <c r="J2911" s="2" t="s">
        <v>137</v>
      </c>
      <c r="K2911" s="14" t="n">
        <v>5695.63</v>
      </c>
      <c r="L2911" s="2" t="n">
        <f aca="false">IF(E2911="","",ROUND((Indicadores!$B$4-E2911)/365.25,1))</f>
        <v>5.8</v>
      </c>
      <c r="M2911" s="2" t="str">
        <f aca="false">IF(E2911="","Virtual",IF(L2911&gt;=Indicadores!$B$6,"Fim de Vida",IF(L2911&gt;=Indicadores!$B$5,"Envelhecendo","Atual")))</f>
        <v>Fim de Vida</v>
      </c>
      <c r="N2911" s="2" t="str">
        <f aca="false">IF(F2911="","N/A",IF(F2911&lt;Indicadores!$B$4,"Vencida","Vigente"))</f>
        <v>Vencida</v>
      </c>
      <c r="O2911" s="2" t="str">
        <f aca="false">INDEX(Locais!$B$2:$B$13,MATCH(H2911,Locais!$A$2:$A$13,0))</f>
        <v>Regional - Belém</v>
      </c>
      <c r="P2911" s="2" t="str">
        <f aca="false">INDEX(Locais!$C$2:$C$13,MATCH(H2911,Locais!$A$2:$A$13,0))</f>
        <v>Norte</v>
      </c>
    </row>
    <row r="2912" customFormat="false" ht="15" hidden="false" customHeight="false" outlineLevel="0" collapsed="false">
      <c r="A2912" s="2" t="s">
        <v>3048</v>
      </c>
      <c r="B2912" s="2" t="s">
        <v>69</v>
      </c>
      <c r="C2912" s="2" t="s">
        <v>126</v>
      </c>
      <c r="D2912" s="2" t="s">
        <v>169</v>
      </c>
      <c r="E2912" s="13" t="n">
        <v>45466</v>
      </c>
      <c r="F2912" s="13" t="n">
        <v>46561</v>
      </c>
      <c r="G2912" s="2" t="s">
        <v>32</v>
      </c>
      <c r="H2912" s="2" t="s">
        <v>139</v>
      </c>
      <c r="I2912" s="2" t="s">
        <v>109</v>
      </c>
      <c r="J2912" s="2" t="s">
        <v>100</v>
      </c>
      <c r="K2912" s="14" t="n">
        <v>8449.45</v>
      </c>
      <c r="L2912" s="2" t="n">
        <f aca="false">IF(E2912="","",ROUND((Indicadores!$B$4-E2912)/365.25,1))</f>
        <v>2.3</v>
      </c>
      <c r="M2912" s="2" t="str">
        <f aca="false">IF(E2912="","Virtual",IF(L2912&gt;=Indicadores!$B$6,"Fim de Vida",IF(L2912&gt;=Indicadores!$B$5,"Envelhecendo","Atual")))</f>
        <v>Atual</v>
      </c>
      <c r="N2912" s="2" t="str">
        <f aca="false">IF(F2912="","N/A",IF(F2912&lt;Indicadores!$B$4,"Vencida","Vigente"))</f>
        <v>Vigente</v>
      </c>
      <c r="O2912" s="2" t="str">
        <f aca="false">INDEX(Locais!$B$2:$B$13,MATCH(H2912,Locais!$A$2:$A$13,0))</f>
        <v>Regional - Rio de Janeiro</v>
      </c>
      <c r="P2912" s="2" t="str">
        <f aca="false">INDEX(Locais!$C$2:$C$13,MATCH(H2912,Locais!$A$2:$A$13,0))</f>
        <v>Sudeste</v>
      </c>
    </row>
    <row r="2913" customFormat="false" ht="15" hidden="false" customHeight="false" outlineLevel="0" collapsed="false">
      <c r="A2913" s="2" t="s">
        <v>3049</v>
      </c>
      <c r="B2913" s="2" t="s">
        <v>71</v>
      </c>
      <c r="C2913" s="2" t="s">
        <v>96</v>
      </c>
      <c r="D2913" s="2" t="s">
        <v>171</v>
      </c>
      <c r="E2913" s="13" t="n">
        <v>43877</v>
      </c>
      <c r="F2913" s="13" t="n">
        <v>44972</v>
      </c>
      <c r="G2913" s="2" t="s">
        <v>32</v>
      </c>
      <c r="H2913" s="2" t="s">
        <v>108</v>
      </c>
      <c r="I2913" s="2" t="s">
        <v>124</v>
      </c>
      <c r="J2913" s="2" t="s">
        <v>100</v>
      </c>
      <c r="K2913" s="14" t="n">
        <v>2605.35</v>
      </c>
      <c r="L2913" s="2" t="n">
        <f aca="false">IF(E2913="","",ROUND((Indicadores!$B$4-E2913)/365.25,1))</f>
        <v>6.7</v>
      </c>
      <c r="M2913" s="2" t="str">
        <f aca="false">IF(E2913="","Virtual",IF(L2913&gt;=Indicadores!$B$6,"Fim de Vida",IF(L2913&gt;=Indicadores!$B$5,"Envelhecendo","Atual")))</f>
        <v>Fim de Vida</v>
      </c>
      <c r="N2913" s="2" t="str">
        <f aca="false">IF(F2913="","N/A",IF(F2913&lt;Indicadores!$B$4,"Vencida","Vigente"))</f>
        <v>Vencida</v>
      </c>
      <c r="O2913" s="2" t="str">
        <f aca="false">INDEX(Locais!$B$2:$B$13,MATCH(H2913,Locais!$A$2:$A$13,0))</f>
        <v>Regional - Porto Alegre</v>
      </c>
      <c r="P2913" s="2" t="str">
        <f aca="false">INDEX(Locais!$C$2:$C$13,MATCH(H2913,Locais!$A$2:$A$13,0))</f>
        <v>Sul</v>
      </c>
    </row>
    <row r="2914" customFormat="false" ht="15" hidden="false" customHeight="false" outlineLevel="0" collapsed="false">
      <c r="A2914" s="2" t="s">
        <v>3050</v>
      </c>
      <c r="B2914" s="2" t="s">
        <v>69</v>
      </c>
      <c r="C2914" s="2" t="s">
        <v>96</v>
      </c>
      <c r="D2914" s="2" t="s">
        <v>117</v>
      </c>
      <c r="E2914" s="13" t="n">
        <v>45335</v>
      </c>
      <c r="F2914" s="13" t="n">
        <v>46430</v>
      </c>
      <c r="G2914" s="2" t="s">
        <v>32</v>
      </c>
      <c r="H2914" s="2" t="s">
        <v>145</v>
      </c>
      <c r="I2914" s="2" t="s">
        <v>99</v>
      </c>
      <c r="J2914" s="2" t="s">
        <v>100</v>
      </c>
      <c r="K2914" s="14" t="n">
        <v>9603.4</v>
      </c>
      <c r="L2914" s="2" t="n">
        <f aca="false">IF(E2914="","",ROUND((Indicadores!$B$4-E2914)/365.25,1))</f>
        <v>2.7</v>
      </c>
      <c r="M2914" s="2" t="str">
        <f aca="false">IF(E2914="","Virtual",IF(L2914&gt;=Indicadores!$B$6,"Fim de Vida",IF(L2914&gt;=Indicadores!$B$5,"Envelhecendo","Atual")))</f>
        <v>Atual</v>
      </c>
      <c r="N2914" s="2" t="str">
        <f aca="false">IF(F2914="","N/A",IF(F2914&lt;Indicadores!$B$4,"Vencida","Vigente"))</f>
        <v>Vigente</v>
      </c>
      <c r="O2914" s="2" t="str">
        <f aca="false">INDEX(Locais!$B$2:$B$13,MATCH(H2914,Locais!$A$2:$A$13,0))</f>
        <v>Regional - Belém</v>
      </c>
      <c r="P2914" s="2" t="str">
        <f aca="false">INDEX(Locais!$C$2:$C$13,MATCH(H2914,Locais!$A$2:$A$13,0))</f>
        <v>Norte</v>
      </c>
    </row>
    <row r="2915" customFormat="false" ht="15" hidden="false" customHeight="false" outlineLevel="0" collapsed="false">
      <c r="A2915" s="2" t="s">
        <v>3051</v>
      </c>
      <c r="B2915" s="2" t="s">
        <v>69</v>
      </c>
      <c r="C2915" s="2" t="s">
        <v>96</v>
      </c>
      <c r="D2915" s="2" t="s">
        <v>97</v>
      </c>
      <c r="E2915" s="13" t="n">
        <v>44742</v>
      </c>
      <c r="F2915" s="13" t="n">
        <v>45837</v>
      </c>
      <c r="G2915" s="2" t="s">
        <v>32</v>
      </c>
      <c r="H2915" s="2" t="s">
        <v>119</v>
      </c>
      <c r="I2915" s="2" t="s">
        <v>124</v>
      </c>
      <c r="J2915" s="2" t="s">
        <v>100</v>
      </c>
      <c r="K2915" s="14" t="n">
        <v>8881.87</v>
      </c>
      <c r="L2915" s="2" t="n">
        <f aca="false">IF(E2915="","",ROUND((Indicadores!$B$4-E2915)/365.25,1))</f>
        <v>4.3</v>
      </c>
      <c r="M2915" s="2" t="str">
        <f aca="false">IF(E2915="","Virtual",IF(L2915&gt;=Indicadores!$B$6,"Fim de Vida",IF(L2915&gt;=Indicadores!$B$5,"Envelhecendo","Atual")))</f>
        <v>Envelhecendo</v>
      </c>
      <c r="N2915" s="2" t="str">
        <f aca="false">IF(F2915="","N/A",IF(F2915&lt;Indicadores!$B$4,"Vencida","Vigente"))</f>
        <v>Vencida</v>
      </c>
      <c r="O2915" s="2" t="str">
        <f aca="false">INDEX(Locais!$B$2:$B$13,MATCH(H2915,Locais!$A$2:$A$13,0))</f>
        <v>Regional - São Paulo</v>
      </c>
      <c r="P2915" s="2" t="str">
        <f aca="false">INDEX(Locais!$C$2:$C$13,MATCH(H2915,Locais!$A$2:$A$13,0))</f>
        <v>Sudeste</v>
      </c>
    </row>
    <row r="2916" customFormat="false" ht="15" hidden="false" customHeight="false" outlineLevel="0" collapsed="false">
      <c r="A2916" s="2" t="s">
        <v>3052</v>
      </c>
      <c r="B2916" s="2" t="s">
        <v>68</v>
      </c>
      <c r="C2916" s="2" t="s">
        <v>102</v>
      </c>
      <c r="D2916" s="2" t="s">
        <v>103</v>
      </c>
      <c r="E2916" s="13" t="n">
        <v>44822</v>
      </c>
      <c r="F2916" s="13" t="n">
        <v>45917</v>
      </c>
      <c r="G2916" s="2" t="s">
        <v>32</v>
      </c>
      <c r="H2916" s="2" t="s">
        <v>139</v>
      </c>
      <c r="I2916" s="2" t="s">
        <v>133</v>
      </c>
      <c r="J2916" s="2" t="s">
        <v>100</v>
      </c>
      <c r="K2916" s="14" t="n">
        <v>5913.22</v>
      </c>
      <c r="L2916" s="2" t="n">
        <f aca="false">IF(E2916="","",ROUND((Indicadores!$B$4-E2916)/365.25,1))</f>
        <v>4.1</v>
      </c>
      <c r="M2916" s="2" t="str">
        <f aca="false">IF(E2916="","Virtual",IF(L2916&gt;=Indicadores!$B$6,"Fim de Vida",IF(L2916&gt;=Indicadores!$B$5,"Envelhecendo","Atual")))</f>
        <v>Envelhecendo</v>
      </c>
      <c r="N2916" s="2" t="str">
        <f aca="false">IF(F2916="","N/A",IF(F2916&lt;Indicadores!$B$4,"Vencida","Vigente"))</f>
        <v>Vencida</v>
      </c>
      <c r="O2916" s="2" t="str">
        <f aca="false">INDEX(Locais!$B$2:$B$13,MATCH(H2916,Locais!$A$2:$A$13,0))</f>
        <v>Regional - Rio de Janeiro</v>
      </c>
      <c r="P2916" s="2" t="str">
        <f aca="false">INDEX(Locais!$C$2:$C$13,MATCH(H2916,Locais!$A$2:$A$13,0))</f>
        <v>Sudeste</v>
      </c>
    </row>
    <row r="2917" customFormat="false" ht="15" hidden="false" customHeight="false" outlineLevel="0" collapsed="false">
      <c r="A2917" s="2" t="s">
        <v>3053</v>
      </c>
      <c r="B2917" s="2" t="s">
        <v>71</v>
      </c>
      <c r="C2917" s="2" t="s">
        <v>126</v>
      </c>
      <c r="D2917" s="2" t="s">
        <v>157</v>
      </c>
      <c r="E2917" s="13" t="n">
        <v>45342</v>
      </c>
      <c r="F2917" s="13" t="n">
        <v>46437</v>
      </c>
      <c r="G2917" s="2" t="s">
        <v>32</v>
      </c>
      <c r="H2917" s="2" t="s">
        <v>98</v>
      </c>
      <c r="I2917" s="2" t="s">
        <v>115</v>
      </c>
      <c r="J2917" s="2" t="s">
        <v>100</v>
      </c>
      <c r="K2917" s="14" t="n">
        <v>2734.98</v>
      </c>
      <c r="L2917" s="2" t="n">
        <f aca="false">IF(E2917="","",ROUND((Indicadores!$B$4-E2917)/365.25,1))</f>
        <v>2.7</v>
      </c>
      <c r="M2917" s="2" t="str">
        <f aca="false">IF(E2917="","Virtual",IF(L2917&gt;=Indicadores!$B$6,"Fim de Vida",IF(L2917&gt;=Indicadores!$B$5,"Envelhecendo","Atual")))</f>
        <v>Atual</v>
      </c>
      <c r="N2917" s="2" t="str">
        <f aca="false">IF(F2917="","N/A",IF(F2917&lt;Indicadores!$B$4,"Vencida","Vigente"))</f>
        <v>Vigente</v>
      </c>
      <c r="O2917" s="2" t="str">
        <f aca="false">INDEX(Locais!$B$2:$B$13,MATCH(H2917,Locais!$A$2:$A$13,0))</f>
        <v>Sede - Brasília</v>
      </c>
      <c r="P2917" s="2" t="str">
        <f aca="false">INDEX(Locais!$C$2:$C$13,MATCH(H2917,Locais!$A$2:$A$13,0))</f>
        <v>Centro-Oeste</v>
      </c>
    </row>
    <row r="2918" customFormat="false" ht="15" hidden="false" customHeight="false" outlineLevel="0" collapsed="false">
      <c r="A2918" s="2" t="s">
        <v>3054</v>
      </c>
      <c r="B2918" s="2" t="s">
        <v>70</v>
      </c>
      <c r="C2918" s="2" t="s">
        <v>126</v>
      </c>
      <c r="D2918" s="2" t="s">
        <v>162</v>
      </c>
      <c r="E2918" s="13" t="n">
        <v>43687</v>
      </c>
      <c r="F2918" s="13" t="n">
        <v>45512</v>
      </c>
      <c r="G2918" s="2" t="s">
        <v>34</v>
      </c>
      <c r="H2918" s="2" t="s">
        <v>104</v>
      </c>
      <c r="I2918" s="2" t="s">
        <v>133</v>
      </c>
      <c r="J2918" s="2" t="s">
        <v>100</v>
      </c>
      <c r="K2918" s="14" t="n">
        <v>20486.07</v>
      </c>
      <c r="L2918" s="2" t="n">
        <f aca="false">IF(E2918="","",ROUND((Indicadores!$B$4-E2918)/365.25,1))</f>
        <v>7.2</v>
      </c>
      <c r="M2918" s="2" t="str">
        <f aca="false">IF(E2918="","Virtual",IF(L2918&gt;=Indicadores!$B$6,"Fim de Vida",IF(L2918&gt;=Indicadores!$B$5,"Envelhecendo","Atual")))</f>
        <v>Fim de Vida</v>
      </c>
      <c r="N2918" s="2" t="str">
        <f aca="false">IF(F2918="","N/A",IF(F2918&lt;Indicadores!$B$4,"Vencida","Vigente"))</f>
        <v>Vencida</v>
      </c>
      <c r="O2918" s="2" t="str">
        <f aca="false">INDEX(Locais!$B$2:$B$13,MATCH(H2918,Locais!$A$2:$A$13,0))</f>
        <v>Regional - Fortaleza</v>
      </c>
      <c r="P2918" s="2" t="str">
        <f aca="false">INDEX(Locais!$C$2:$C$13,MATCH(H2918,Locais!$A$2:$A$13,0))</f>
        <v>Nordeste</v>
      </c>
    </row>
    <row r="2919" customFormat="false" ht="15" hidden="false" customHeight="false" outlineLevel="0" collapsed="false">
      <c r="A2919" s="2" t="s">
        <v>3055</v>
      </c>
      <c r="B2919" s="2" t="s">
        <v>69</v>
      </c>
      <c r="C2919" s="2" t="s">
        <v>96</v>
      </c>
      <c r="D2919" s="2" t="s">
        <v>97</v>
      </c>
      <c r="E2919" s="13" t="n">
        <v>44725</v>
      </c>
      <c r="F2919" s="13" t="n">
        <v>45820</v>
      </c>
      <c r="G2919" s="2" t="s">
        <v>32</v>
      </c>
      <c r="H2919" s="2" t="s">
        <v>119</v>
      </c>
      <c r="I2919" s="2" t="s">
        <v>99</v>
      </c>
      <c r="J2919" s="2" t="s">
        <v>100</v>
      </c>
      <c r="K2919" s="14" t="n">
        <v>8234.16</v>
      </c>
      <c r="L2919" s="2" t="n">
        <f aca="false">IF(E2919="","",ROUND((Indicadores!$B$4-E2919)/365.25,1))</f>
        <v>4.3</v>
      </c>
      <c r="M2919" s="2" t="str">
        <f aca="false">IF(E2919="","Virtual",IF(L2919&gt;=Indicadores!$B$6,"Fim de Vida",IF(L2919&gt;=Indicadores!$B$5,"Envelhecendo","Atual")))</f>
        <v>Envelhecendo</v>
      </c>
      <c r="N2919" s="2" t="str">
        <f aca="false">IF(F2919="","N/A",IF(F2919&lt;Indicadores!$B$4,"Vencida","Vigente"))</f>
        <v>Vencida</v>
      </c>
      <c r="O2919" s="2" t="str">
        <f aca="false">INDEX(Locais!$B$2:$B$13,MATCH(H2919,Locais!$A$2:$A$13,0))</f>
        <v>Regional - São Paulo</v>
      </c>
      <c r="P2919" s="2" t="str">
        <f aca="false">INDEX(Locais!$C$2:$C$13,MATCH(H2919,Locais!$A$2:$A$13,0))</f>
        <v>Sudeste</v>
      </c>
    </row>
    <row r="2920" customFormat="false" ht="15" hidden="false" customHeight="false" outlineLevel="0" collapsed="false">
      <c r="A2920" s="2" t="s">
        <v>3056</v>
      </c>
      <c r="B2920" s="2" t="s">
        <v>68</v>
      </c>
      <c r="C2920" s="2" t="s">
        <v>96</v>
      </c>
      <c r="D2920" s="2" t="s">
        <v>132</v>
      </c>
      <c r="E2920" s="13" t="n">
        <v>43687</v>
      </c>
      <c r="F2920" s="13" t="n">
        <v>44782</v>
      </c>
      <c r="G2920" s="2" t="s">
        <v>32</v>
      </c>
      <c r="H2920" s="2" t="s">
        <v>119</v>
      </c>
      <c r="I2920" s="2" t="s">
        <v>109</v>
      </c>
      <c r="J2920" s="2" t="s">
        <v>100</v>
      </c>
      <c r="K2920" s="14" t="n">
        <v>4836.39</v>
      </c>
      <c r="L2920" s="2" t="n">
        <f aca="false">IF(E2920="","",ROUND((Indicadores!$B$4-E2920)/365.25,1))</f>
        <v>7.2</v>
      </c>
      <c r="M2920" s="2" t="str">
        <f aca="false">IF(E2920="","Virtual",IF(L2920&gt;=Indicadores!$B$6,"Fim de Vida",IF(L2920&gt;=Indicadores!$B$5,"Envelhecendo","Atual")))</f>
        <v>Fim de Vida</v>
      </c>
      <c r="N2920" s="2" t="str">
        <f aca="false">IF(F2920="","N/A",IF(F2920&lt;Indicadores!$B$4,"Vencida","Vigente"))</f>
        <v>Vencida</v>
      </c>
      <c r="O2920" s="2" t="str">
        <f aca="false">INDEX(Locais!$B$2:$B$13,MATCH(H2920,Locais!$A$2:$A$13,0))</f>
        <v>Regional - São Paulo</v>
      </c>
      <c r="P2920" s="2" t="str">
        <f aca="false">INDEX(Locais!$C$2:$C$13,MATCH(H2920,Locais!$A$2:$A$13,0))</f>
        <v>Sudeste</v>
      </c>
    </row>
    <row r="2921" customFormat="false" ht="15" hidden="false" customHeight="false" outlineLevel="0" collapsed="false">
      <c r="A2921" s="2" t="s">
        <v>3057</v>
      </c>
      <c r="B2921" s="2" t="s">
        <v>69</v>
      </c>
      <c r="C2921" s="2" t="s">
        <v>126</v>
      </c>
      <c r="D2921" s="2" t="s">
        <v>169</v>
      </c>
      <c r="E2921" s="13" t="n">
        <v>43958</v>
      </c>
      <c r="F2921" s="13" t="n">
        <v>45053</v>
      </c>
      <c r="G2921" s="2" t="s">
        <v>32</v>
      </c>
      <c r="H2921" s="2" t="s">
        <v>165</v>
      </c>
      <c r="I2921" s="2" t="s">
        <v>133</v>
      </c>
      <c r="J2921" s="2" t="s">
        <v>100</v>
      </c>
      <c r="K2921" s="14" t="n">
        <v>10234.04</v>
      </c>
      <c r="L2921" s="2" t="n">
        <f aca="false">IF(E2921="","",ROUND((Indicadores!$B$4-E2921)/365.25,1))</f>
        <v>6.4</v>
      </c>
      <c r="M2921" s="2" t="str">
        <f aca="false">IF(E2921="","Virtual",IF(L2921&gt;=Indicadores!$B$6,"Fim de Vida",IF(L2921&gt;=Indicadores!$B$5,"Envelhecendo","Atual")))</f>
        <v>Fim de Vida</v>
      </c>
      <c r="N2921" s="2" t="str">
        <f aca="false">IF(F2921="","N/A",IF(F2921&lt;Indicadores!$B$4,"Vencida","Vigente"))</f>
        <v>Vencida</v>
      </c>
      <c r="O2921" s="2" t="str">
        <f aca="false">INDEX(Locais!$B$2:$B$13,MATCH(H2921,Locais!$A$2:$A$13,0))</f>
        <v>Regional - Salvador</v>
      </c>
      <c r="P2921" s="2" t="str">
        <f aca="false">INDEX(Locais!$C$2:$C$13,MATCH(H2921,Locais!$A$2:$A$13,0))</f>
        <v>Nordeste</v>
      </c>
    </row>
    <row r="2922" customFormat="false" ht="15" hidden="false" customHeight="false" outlineLevel="0" collapsed="false">
      <c r="A2922" s="2" t="s">
        <v>3058</v>
      </c>
      <c r="B2922" s="2" t="s">
        <v>68</v>
      </c>
      <c r="C2922" s="2" t="s">
        <v>126</v>
      </c>
      <c r="D2922" s="2" t="s">
        <v>127</v>
      </c>
      <c r="E2922" s="13" t="n">
        <v>43001</v>
      </c>
      <c r="F2922" s="13" t="n">
        <v>44096</v>
      </c>
      <c r="G2922" s="2" t="s">
        <v>118</v>
      </c>
      <c r="H2922" s="2" t="s">
        <v>119</v>
      </c>
      <c r="I2922" s="2" t="s">
        <v>142</v>
      </c>
      <c r="J2922" s="2" t="s">
        <v>100</v>
      </c>
      <c r="K2922" s="14" t="n">
        <v>4736.03</v>
      </c>
      <c r="L2922" s="2" t="n">
        <f aca="false">IF(E2922="","",ROUND((Indicadores!$B$4-E2922)/365.25,1))</f>
        <v>9.1</v>
      </c>
      <c r="M2922" s="2" t="str">
        <f aca="false">IF(E2922="","Virtual",IF(L2922&gt;=Indicadores!$B$6,"Fim de Vida",IF(L2922&gt;=Indicadores!$B$5,"Envelhecendo","Atual")))</f>
        <v>Fim de Vida</v>
      </c>
      <c r="N2922" s="2" t="str">
        <f aca="false">IF(F2922="","N/A",IF(F2922&lt;Indicadores!$B$4,"Vencida","Vigente"))</f>
        <v>Vencida</v>
      </c>
      <c r="O2922" s="2" t="str">
        <f aca="false">INDEX(Locais!$B$2:$B$13,MATCH(H2922,Locais!$A$2:$A$13,0))</f>
        <v>Regional - São Paulo</v>
      </c>
      <c r="P2922" s="2" t="str">
        <f aca="false">INDEX(Locais!$C$2:$C$13,MATCH(H2922,Locais!$A$2:$A$13,0))</f>
        <v>Sudeste</v>
      </c>
    </row>
    <row r="2923" customFormat="false" ht="15" hidden="false" customHeight="false" outlineLevel="0" collapsed="false">
      <c r="A2923" s="2" t="s">
        <v>3059</v>
      </c>
      <c r="B2923" s="2" t="s">
        <v>68</v>
      </c>
      <c r="C2923" s="2" t="s">
        <v>102</v>
      </c>
      <c r="D2923" s="2" t="s">
        <v>103</v>
      </c>
      <c r="E2923" s="13" t="n">
        <v>45250</v>
      </c>
      <c r="F2923" s="13" t="n">
        <v>46345</v>
      </c>
      <c r="G2923" s="2" t="s">
        <v>32</v>
      </c>
      <c r="H2923" s="2" t="s">
        <v>119</v>
      </c>
      <c r="I2923" s="2" t="s">
        <v>124</v>
      </c>
      <c r="J2923" s="2" t="s">
        <v>100</v>
      </c>
      <c r="K2923" s="14" t="n">
        <v>6105.41</v>
      </c>
      <c r="L2923" s="2" t="n">
        <f aca="false">IF(E2923="","",ROUND((Indicadores!$B$4-E2923)/365.25,1))</f>
        <v>2.9</v>
      </c>
      <c r="M2923" s="2" t="str">
        <f aca="false">IF(E2923="","Virtual",IF(L2923&gt;=Indicadores!$B$6,"Fim de Vida",IF(L2923&gt;=Indicadores!$B$5,"Envelhecendo","Atual")))</f>
        <v>Atual</v>
      </c>
      <c r="N2923" s="2" t="str">
        <f aca="false">IF(F2923="","N/A",IF(F2923&lt;Indicadores!$B$4,"Vencida","Vigente"))</f>
        <v>Vigente</v>
      </c>
      <c r="O2923" s="2" t="str">
        <f aca="false">INDEX(Locais!$B$2:$B$13,MATCH(H2923,Locais!$A$2:$A$13,0))</f>
        <v>Regional - São Paulo</v>
      </c>
      <c r="P2923" s="2" t="str">
        <f aca="false">INDEX(Locais!$C$2:$C$13,MATCH(H2923,Locais!$A$2:$A$13,0))</f>
        <v>Sudeste</v>
      </c>
    </row>
    <row r="2924" customFormat="false" ht="15" hidden="false" customHeight="false" outlineLevel="0" collapsed="false">
      <c r="A2924" s="2" t="s">
        <v>3060</v>
      </c>
      <c r="B2924" s="2" t="s">
        <v>68</v>
      </c>
      <c r="C2924" s="2" t="s">
        <v>126</v>
      </c>
      <c r="D2924" s="2" t="s">
        <v>127</v>
      </c>
      <c r="E2924" s="13" t="n">
        <v>43731</v>
      </c>
      <c r="F2924" s="13" t="n">
        <v>44826</v>
      </c>
      <c r="G2924" s="2" t="s">
        <v>32</v>
      </c>
      <c r="H2924" s="2" t="s">
        <v>114</v>
      </c>
      <c r="I2924" s="2" t="s">
        <v>142</v>
      </c>
      <c r="J2924" s="2" t="s">
        <v>100</v>
      </c>
      <c r="K2924" s="14" t="n">
        <v>6294.51</v>
      </c>
      <c r="L2924" s="2" t="n">
        <f aca="false">IF(E2924="","",ROUND((Indicadores!$B$4-E2924)/365.25,1))</f>
        <v>7.1</v>
      </c>
      <c r="M2924" s="2" t="str">
        <f aca="false">IF(E2924="","Virtual",IF(L2924&gt;=Indicadores!$B$6,"Fim de Vida",IF(L2924&gt;=Indicadores!$B$5,"Envelhecendo","Atual")))</f>
        <v>Fim de Vida</v>
      </c>
      <c r="N2924" s="2" t="str">
        <f aca="false">IF(F2924="","N/A",IF(F2924&lt;Indicadores!$B$4,"Vencida","Vigente"))</f>
        <v>Vencida</v>
      </c>
      <c r="O2924" s="2" t="str">
        <f aca="false">INDEX(Locais!$B$2:$B$13,MATCH(H2924,Locais!$A$2:$A$13,0))</f>
        <v>Regional - Belo Horizonte</v>
      </c>
      <c r="P2924" s="2" t="str">
        <f aca="false">INDEX(Locais!$C$2:$C$13,MATCH(H2924,Locais!$A$2:$A$13,0))</f>
        <v>Sudeste</v>
      </c>
    </row>
    <row r="2925" customFormat="false" ht="15" hidden="false" customHeight="false" outlineLevel="0" collapsed="false">
      <c r="A2925" s="2" t="s">
        <v>3061</v>
      </c>
      <c r="B2925" s="2" t="s">
        <v>69</v>
      </c>
      <c r="C2925" s="2" t="s">
        <v>102</v>
      </c>
      <c r="D2925" s="2" t="s">
        <v>113</v>
      </c>
      <c r="E2925" s="13" t="n">
        <v>43347</v>
      </c>
      <c r="F2925" s="13" t="n">
        <v>44442</v>
      </c>
      <c r="G2925" s="2" t="s">
        <v>32</v>
      </c>
      <c r="H2925" s="2" t="s">
        <v>119</v>
      </c>
      <c r="I2925" s="2" t="s">
        <v>142</v>
      </c>
      <c r="J2925" s="2" t="s">
        <v>100</v>
      </c>
      <c r="K2925" s="14" t="n">
        <v>9737.51</v>
      </c>
      <c r="L2925" s="2" t="n">
        <f aca="false">IF(E2925="","",ROUND((Indicadores!$B$4-E2925)/365.25,1))</f>
        <v>8.1</v>
      </c>
      <c r="M2925" s="2" t="str">
        <f aca="false">IF(E2925="","Virtual",IF(L2925&gt;=Indicadores!$B$6,"Fim de Vida",IF(L2925&gt;=Indicadores!$B$5,"Envelhecendo","Atual")))</f>
        <v>Fim de Vida</v>
      </c>
      <c r="N2925" s="2" t="str">
        <f aca="false">IF(F2925="","N/A",IF(F2925&lt;Indicadores!$B$4,"Vencida","Vigente"))</f>
        <v>Vencida</v>
      </c>
      <c r="O2925" s="2" t="str">
        <f aca="false">INDEX(Locais!$B$2:$B$13,MATCH(H2925,Locais!$A$2:$A$13,0))</f>
        <v>Regional - São Paulo</v>
      </c>
      <c r="P2925" s="2" t="str">
        <f aca="false">INDEX(Locais!$C$2:$C$13,MATCH(H2925,Locais!$A$2:$A$13,0))</f>
        <v>Sudeste</v>
      </c>
    </row>
    <row r="2926" customFormat="false" ht="15" hidden="false" customHeight="false" outlineLevel="0" collapsed="false">
      <c r="A2926" s="2" t="s">
        <v>3062</v>
      </c>
      <c r="B2926" s="2" t="s">
        <v>68</v>
      </c>
      <c r="C2926" s="2" t="s">
        <v>96</v>
      </c>
      <c r="D2926" s="2" t="s">
        <v>132</v>
      </c>
      <c r="E2926" s="13" t="n">
        <v>44947</v>
      </c>
      <c r="F2926" s="13" t="n">
        <v>46042</v>
      </c>
      <c r="G2926" s="2" t="s">
        <v>32</v>
      </c>
      <c r="H2926" s="2" t="s">
        <v>98</v>
      </c>
      <c r="I2926" s="2" t="s">
        <v>142</v>
      </c>
      <c r="J2926" s="2" t="s">
        <v>100</v>
      </c>
      <c r="K2926" s="14" t="n">
        <v>4554.32</v>
      </c>
      <c r="L2926" s="2" t="n">
        <f aca="false">IF(E2926="","",ROUND((Indicadores!$B$4-E2926)/365.25,1))</f>
        <v>3.7</v>
      </c>
      <c r="M2926" s="2" t="str">
        <f aca="false">IF(E2926="","Virtual",IF(L2926&gt;=Indicadores!$B$6,"Fim de Vida",IF(L2926&gt;=Indicadores!$B$5,"Envelhecendo","Atual")))</f>
        <v>Envelhecendo</v>
      </c>
      <c r="N2926" s="2" t="str">
        <f aca="false">IF(F2926="","N/A",IF(F2926&lt;Indicadores!$B$4,"Vencida","Vigente"))</f>
        <v>Vencida</v>
      </c>
      <c r="O2926" s="2" t="str">
        <f aca="false">INDEX(Locais!$B$2:$B$13,MATCH(H2926,Locais!$A$2:$A$13,0))</f>
        <v>Sede - Brasília</v>
      </c>
      <c r="P2926" s="2" t="str">
        <f aca="false">INDEX(Locais!$C$2:$C$13,MATCH(H2926,Locais!$A$2:$A$13,0))</f>
        <v>Centro-Oeste</v>
      </c>
    </row>
    <row r="2927" customFormat="false" ht="15" hidden="false" customHeight="false" outlineLevel="0" collapsed="false">
      <c r="A2927" s="2" t="s">
        <v>3063</v>
      </c>
      <c r="B2927" s="2" t="s">
        <v>70</v>
      </c>
      <c r="C2927" s="2" t="s">
        <v>96</v>
      </c>
      <c r="D2927" s="2" t="s">
        <v>122</v>
      </c>
      <c r="E2927" s="13" t="n">
        <v>44485</v>
      </c>
      <c r="F2927" s="13" t="n">
        <v>46310</v>
      </c>
      <c r="G2927" s="2" t="s">
        <v>32</v>
      </c>
      <c r="H2927" s="2" t="s">
        <v>165</v>
      </c>
      <c r="I2927" s="2" t="s">
        <v>124</v>
      </c>
      <c r="J2927" s="2" t="s">
        <v>100</v>
      </c>
      <c r="K2927" s="14" t="n">
        <v>21920.61</v>
      </c>
      <c r="L2927" s="2" t="n">
        <f aca="false">IF(E2927="","",ROUND((Indicadores!$B$4-E2927)/365.25,1))</f>
        <v>5</v>
      </c>
      <c r="M2927" s="2" t="str">
        <f aca="false">IF(E2927="","Virtual",IF(L2927&gt;=Indicadores!$B$6,"Fim de Vida",IF(L2927&gt;=Indicadores!$B$5,"Envelhecendo","Atual")))</f>
        <v>Fim de Vida</v>
      </c>
      <c r="N2927" s="2" t="str">
        <f aca="false">IF(F2927="","N/A",IF(F2927&lt;Indicadores!$B$4,"Vencida","Vigente"))</f>
        <v>Vencida</v>
      </c>
      <c r="O2927" s="2" t="str">
        <f aca="false">INDEX(Locais!$B$2:$B$13,MATCH(H2927,Locais!$A$2:$A$13,0))</f>
        <v>Regional - Salvador</v>
      </c>
      <c r="P2927" s="2" t="str">
        <f aca="false">INDEX(Locais!$C$2:$C$13,MATCH(H2927,Locais!$A$2:$A$13,0))</f>
        <v>Nordeste</v>
      </c>
    </row>
    <row r="2928" customFormat="false" ht="15" hidden="false" customHeight="false" outlineLevel="0" collapsed="false">
      <c r="A2928" s="2" t="s">
        <v>3064</v>
      </c>
      <c r="B2928" s="2" t="s">
        <v>68</v>
      </c>
      <c r="C2928" s="2" t="s">
        <v>96</v>
      </c>
      <c r="D2928" s="2" t="s">
        <v>132</v>
      </c>
      <c r="E2928" s="13" t="n">
        <v>45205</v>
      </c>
      <c r="F2928" s="13" t="n">
        <v>46300</v>
      </c>
      <c r="G2928" s="2" t="s">
        <v>32</v>
      </c>
      <c r="H2928" s="2" t="s">
        <v>165</v>
      </c>
      <c r="I2928" s="2" t="s">
        <v>120</v>
      </c>
      <c r="J2928" s="2" t="s">
        <v>100</v>
      </c>
      <c r="K2928" s="14" t="n">
        <v>5666.17</v>
      </c>
      <c r="L2928" s="2" t="n">
        <f aca="false">IF(E2928="","",ROUND((Indicadores!$B$4-E2928)/365.25,1))</f>
        <v>3</v>
      </c>
      <c r="M2928" s="2" t="str">
        <f aca="false">IF(E2928="","Virtual",IF(L2928&gt;=Indicadores!$B$6,"Fim de Vida",IF(L2928&gt;=Indicadores!$B$5,"Envelhecendo","Atual")))</f>
        <v>Envelhecendo</v>
      </c>
      <c r="N2928" s="2" t="str">
        <f aca="false">IF(F2928="","N/A",IF(F2928&lt;Indicadores!$B$4,"Vencida","Vigente"))</f>
        <v>Vencida</v>
      </c>
      <c r="O2928" s="2" t="str">
        <f aca="false">INDEX(Locais!$B$2:$B$13,MATCH(H2928,Locais!$A$2:$A$13,0))</f>
        <v>Regional - Salvador</v>
      </c>
      <c r="P2928" s="2" t="str">
        <f aca="false">INDEX(Locais!$C$2:$C$13,MATCH(H2928,Locais!$A$2:$A$13,0))</f>
        <v>Nordeste</v>
      </c>
    </row>
    <row r="2929" customFormat="false" ht="15" hidden="false" customHeight="false" outlineLevel="0" collapsed="false">
      <c r="A2929" s="2" t="s">
        <v>3065</v>
      </c>
      <c r="B2929" s="2" t="s">
        <v>68</v>
      </c>
      <c r="C2929" s="2" t="s">
        <v>102</v>
      </c>
      <c r="D2929" s="2" t="s">
        <v>103</v>
      </c>
      <c r="E2929" s="13" t="n">
        <v>45137</v>
      </c>
      <c r="F2929" s="13" t="n">
        <v>46232</v>
      </c>
      <c r="G2929" s="2" t="s">
        <v>32</v>
      </c>
      <c r="H2929" s="2" t="s">
        <v>119</v>
      </c>
      <c r="I2929" s="2" t="s">
        <v>130</v>
      </c>
      <c r="J2929" s="2" t="s">
        <v>100</v>
      </c>
      <c r="K2929" s="14" t="n">
        <v>5267.45</v>
      </c>
      <c r="L2929" s="2" t="n">
        <f aca="false">IF(E2929="","",ROUND((Indicadores!$B$4-E2929)/365.25,1))</f>
        <v>3.2</v>
      </c>
      <c r="M2929" s="2" t="str">
        <f aca="false">IF(E2929="","Virtual",IF(L2929&gt;=Indicadores!$B$6,"Fim de Vida",IF(L2929&gt;=Indicadores!$B$5,"Envelhecendo","Atual")))</f>
        <v>Envelhecendo</v>
      </c>
      <c r="N2929" s="2" t="str">
        <f aca="false">IF(F2929="","N/A",IF(F2929&lt;Indicadores!$B$4,"Vencida","Vigente"))</f>
        <v>Vencida</v>
      </c>
      <c r="O2929" s="2" t="str">
        <f aca="false">INDEX(Locais!$B$2:$B$13,MATCH(H2929,Locais!$A$2:$A$13,0))</f>
        <v>Regional - São Paulo</v>
      </c>
      <c r="P2929" s="2" t="str">
        <f aca="false">INDEX(Locais!$C$2:$C$13,MATCH(H2929,Locais!$A$2:$A$13,0))</f>
        <v>Sudeste</v>
      </c>
    </row>
    <row r="2930" customFormat="false" ht="15" hidden="false" customHeight="false" outlineLevel="0" collapsed="false">
      <c r="A2930" s="2" t="s">
        <v>3066</v>
      </c>
      <c r="B2930" s="2" t="s">
        <v>69</v>
      </c>
      <c r="C2930" s="2" t="s">
        <v>126</v>
      </c>
      <c r="D2930" s="2" t="s">
        <v>169</v>
      </c>
      <c r="E2930" s="13" t="n">
        <v>43680</v>
      </c>
      <c r="F2930" s="13" t="n">
        <v>44775</v>
      </c>
      <c r="G2930" s="2" t="s">
        <v>34</v>
      </c>
      <c r="H2930" s="2" t="s">
        <v>128</v>
      </c>
      <c r="I2930" s="2" t="s">
        <v>133</v>
      </c>
      <c r="J2930" s="2" t="s">
        <v>100</v>
      </c>
      <c r="K2930" s="14" t="n">
        <v>9435.32</v>
      </c>
      <c r="L2930" s="2" t="n">
        <f aca="false">IF(E2930="","",ROUND((Indicadores!$B$4-E2930)/365.25,1))</f>
        <v>7.2</v>
      </c>
      <c r="M2930" s="2" t="str">
        <f aca="false">IF(E2930="","Virtual",IF(L2930&gt;=Indicadores!$B$6,"Fim de Vida",IF(L2930&gt;=Indicadores!$B$5,"Envelhecendo","Atual")))</f>
        <v>Fim de Vida</v>
      </c>
      <c r="N2930" s="2" t="str">
        <f aca="false">IF(F2930="","N/A",IF(F2930&lt;Indicadores!$B$4,"Vencida","Vigente"))</f>
        <v>Vencida</v>
      </c>
      <c r="O2930" s="2" t="str">
        <f aca="false">INDEX(Locais!$B$2:$B$13,MATCH(H2930,Locais!$A$2:$A$13,0))</f>
        <v>Regional - Recife</v>
      </c>
      <c r="P2930" s="2" t="str">
        <f aca="false">INDEX(Locais!$C$2:$C$13,MATCH(H2930,Locais!$A$2:$A$13,0))</f>
        <v>Nordeste</v>
      </c>
    </row>
    <row r="2931" customFormat="false" ht="15" hidden="false" customHeight="false" outlineLevel="0" collapsed="false">
      <c r="A2931" s="2" t="s">
        <v>3067</v>
      </c>
      <c r="B2931" s="2" t="s">
        <v>70</v>
      </c>
      <c r="C2931" s="2" t="s">
        <v>96</v>
      </c>
      <c r="D2931" s="2" t="s">
        <v>122</v>
      </c>
      <c r="E2931" s="13" t="n">
        <v>45574</v>
      </c>
      <c r="F2931" s="13" t="n">
        <v>47399</v>
      </c>
      <c r="G2931" s="2" t="s">
        <v>34</v>
      </c>
      <c r="H2931" s="2" t="s">
        <v>119</v>
      </c>
      <c r="I2931" s="2" t="s">
        <v>109</v>
      </c>
      <c r="J2931" s="2" t="s">
        <v>100</v>
      </c>
      <c r="K2931" s="14" t="n">
        <v>19229.64</v>
      </c>
      <c r="L2931" s="2" t="n">
        <f aca="false">IF(E2931="","",ROUND((Indicadores!$B$4-E2931)/365.25,1))</f>
        <v>2</v>
      </c>
      <c r="M2931" s="2" t="str">
        <f aca="false">IF(E2931="","Virtual",IF(L2931&gt;=Indicadores!$B$6,"Fim de Vida",IF(L2931&gt;=Indicadores!$B$5,"Envelhecendo","Atual")))</f>
        <v>Atual</v>
      </c>
      <c r="N2931" s="2" t="str">
        <f aca="false">IF(F2931="","N/A",IF(F2931&lt;Indicadores!$B$4,"Vencida","Vigente"))</f>
        <v>Vigente</v>
      </c>
      <c r="O2931" s="2" t="str">
        <f aca="false">INDEX(Locais!$B$2:$B$13,MATCH(H2931,Locais!$A$2:$A$13,0))</f>
        <v>Regional - São Paulo</v>
      </c>
      <c r="P2931" s="2" t="str">
        <f aca="false">INDEX(Locais!$C$2:$C$13,MATCH(H2931,Locais!$A$2:$A$13,0))</f>
        <v>Sudeste</v>
      </c>
    </row>
    <row r="2932" customFormat="false" ht="15" hidden="false" customHeight="false" outlineLevel="0" collapsed="false">
      <c r="A2932" s="2" t="s">
        <v>3068</v>
      </c>
      <c r="B2932" s="2" t="s">
        <v>70</v>
      </c>
      <c r="C2932" s="2" t="s">
        <v>96</v>
      </c>
      <c r="D2932" s="2" t="s">
        <v>122</v>
      </c>
      <c r="E2932" s="13" t="n">
        <v>44417</v>
      </c>
      <c r="F2932" s="13" t="n">
        <v>46242</v>
      </c>
      <c r="G2932" s="2" t="s">
        <v>32</v>
      </c>
      <c r="H2932" s="2" t="s">
        <v>114</v>
      </c>
      <c r="I2932" s="2" t="s">
        <v>133</v>
      </c>
      <c r="J2932" s="2" t="s">
        <v>100</v>
      </c>
      <c r="K2932" s="14" t="n">
        <v>16161.27</v>
      </c>
      <c r="L2932" s="2" t="n">
        <f aca="false">IF(E2932="","",ROUND((Indicadores!$B$4-E2932)/365.25,1))</f>
        <v>5.2</v>
      </c>
      <c r="M2932" s="2" t="str">
        <f aca="false">IF(E2932="","Virtual",IF(L2932&gt;=Indicadores!$B$6,"Fim de Vida",IF(L2932&gt;=Indicadores!$B$5,"Envelhecendo","Atual")))</f>
        <v>Fim de Vida</v>
      </c>
      <c r="N2932" s="2" t="str">
        <f aca="false">IF(F2932="","N/A",IF(F2932&lt;Indicadores!$B$4,"Vencida","Vigente"))</f>
        <v>Vencida</v>
      </c>
      <c r="O2932" s="2" t="str">
        <f aca="false">INDEX(Locais!$B$2:$B$13,MATCH(H2932,Locais!$A$2:$A$13,0))</f>
        <v>Regional - Belo Horizonte</v>
      </c>
      <c r="P2932" s="2" t="str">
        <f aca="false">INDEX(Locais!$C$2:$C$13,MATCH(H2932,Locais!$A$2:$A$13,0))</f>
        <v>Sudeste</v>
      </c>
    </row>
    <row r="2933" customFormat="false" ht="15" hidden="false" customHeight="false" outlineLevel="0" collapsed="false">
      <c r="A2933" s="2" t="s">
        <v>3069</v>
      </c>
      <c r="B2933" s="2" t="s">
        <v>68</v>
      </c>
      <c r="C2933" s="2" t="s">
        <v>96</v>
      </c>
      <c r="D2933" s="2" t="s">
        <v>107</v>
      </c>
      <c r="E2933" s="13" t="n">
        <v>44128</v>
      </c>
      <c r="F2933" s="13" t="n">
        <v>45223</v>
      </c>
      <c r="G2933" s="2" t="s">
        <v>32</v>
      </c>
      <c r="H2933" s="2" t="s">
        <v>108</v>
      </c>
      <c r="I2933" s="2" t="s">
        <v>133</v>
      </c>
      <c r="J2933" s="2" t="s">
        <v>100</v>
      </c>
      <c r="K2933" s="14" t="n">
        <v>5014.71</v>
      </c>
      <c r="L2933" s="2" t="n">
        <f aca="false">IF(E2933="","",ROUND((Indicadores!$B$4-E2933)/365.25,1))</f>
        <v>6</v>
      </c>
      <c r="M2933" s="2" t="str">
        <f aca="false">IF(E2933="","Virtual",IF(L2933&gt;=Indicadores!$B$6,"Fim de Vida",IF(L2933&gt;=Indicadores!$B$5,"Envelhecendo","Atual")))</f>
        <v>Fim de Vida</v>
      </c>
      <c r="N2933" s="2" t="str">
        <f aca="false">IF(F2933="","N/A",IF(F2933&lt;Indicadores!$B$4,"Vencida","Vigente"))</f>
        <v>Vencida</v>
      </c>
      <c r="O2933" s="2" t="str">
        <f aca="false">INDEX(Locais!$B$2:$B$13,MATCH(H2933,Locais!$A$2:$A$13,0))</f>
        <v>Regional - Porto Alegre</v>
      </c>
      <c r="P2933" s="2" t="str">
        <f aca="false">INDEX(Locais!$C$2:$C$13,MATCH(H2933,Locais!$A$2:$A$13,0))</f>
        <v>Sul</v>
      </c>
    </row>
    <row r="2934" customFormat="false" ht="15" hidden="false" customHeight="false" outlineLevel="0" collapsed="false">
      <c r="A2934" s="2" t="s">
        <v>3070</v>
      </c>
      <c r="B2934" s="2" t="s">
        <v>68</v>
      </c>
      <c r="C2934" s="2" t="s">
        <v>102</v>
      </c>
      <c r="D2934" s="2" t="s">
        <v>103</v>
      </c>
      <c r="E2934" s="13" t="n">
        <v>44624</v>
      </c>
      <c r="F2934" s="13" t="n">
        <v>45719</v>
      </c>
      <c r="G2934" s="2" t="s">
        <v>32</v>
      </c>
      <c r="H2934" s="2" t="s">
        <v>139</v>
      </c>
      <c r="I2934" s="2" t="s">
        <v>124</v>
      </c>
      <c r="J2934" s="2" t="s">
        <v>100</v>
      </c>
      <c r="K2934" s="14" t="n">
        <v>5008.8</v>
      </c>
      <c r="L2934" s="2" t="n">
        <f aca="false">IF(E2934="","",ROUND((Indicadores!$B$4-E2934)/365.25,1))</f>
        <v>4.6</v>
      </c>
      <c r="M2934" s="2" t="str">
        <f aca="false">IF(E2934="","Virtual",IF(L2934&gt;=Indicadores!$B$6,"Fim de Vida",IF(L2934&gt;=Indicadores!$B$5,"Envelhecendo","Atual")))</f>
        <v>Envelhecendo</v>
      </c>
      <c r="N2934" s="2" t="str">
        <f aca="false">IF(F2934="","N/A",IF(F2934&lt;Indicadores!$B$4,"Vencida","Vigente"))</f>
        <v>Vencida</v>
      </c>
      <c r="O2934" s="2" t="str">
        <f aca="false">INDEX(Locais!$B$2:$B$13,MATCH(H2934,Locais!$A$2:$A$13,0))</f>
        <v>Regional - Rio de Janeiro</v>
      </c>
      <c r="P2934" s="2" t="str">
        <f aca="false">INDEX(Locais!$C$2:$C$13,MATCH(H2934,Locais!$A$2:$A$13,0))</f>
        <v>Sudeste</v>
      </c>
    </row>
    <row r="2935" customFormat="false" ht="15" hidden="false" customHeight="false" outlineLevel="0" collapsed="false">
      <c r="A2935" s="2" t="s">
        <v>3071</v>
      </c>
      <c r="B2935" s="2" t="s">
        <v>69</v>
      </c>
      <c r="C2935" s="2" t="s">
        <v>96</v>
      </c>
      <c r="D2935" s="2" t="s">
        <v>97</v>
      </c>
      <c r="E2935" s="13" t="n">
        <v>44945</v>
      </c>
      <c r="F2935" s="13" t="n">
        <v>46040</v>
      </c>
      <c r="G2935" s="2" t="s">
        <v>32</v>
      </c>
      <c r="H2935" s="2" t="s">
        <v>119</v>
      </c>
      <c r="I2935" s="2" t="s">
        <v>109</v>
      </c>
      <c r="J2935" s="2" t="s">
        <v>100</v>
      </c>
      <c r="K2935" s="14" t="n">
        <v>7996.36</v>
      </c>
      <c r="L2935" s="2" t="n">
        <f aca="false">IF(E2935="","",ROUND((Indicadores!$B$4-E2935)/365.25,1))</f>
        <v>3.7</v>
      </c>
      <c r="M2935" s="2" t="str">
        <f aca="false">IF(E2935="","Virtual",IF(L2935&gt;=Indicadores!$B$6,"Fim de Vida",IF(L2935&gt;=Indicadores!$B$5,"Envelhecendo","Atual")))</f>
        <v>Envelhecendo</v>
      </c>
      <c r="N2935" s="2" t="str">
        <f aca="false">IF(F2935="","N/A",IF(F2935&lt;Indicadores!$B$4,"Vencida","Vigente"))</f>
        <v>Vencida</v>
      </c>
      <c r="O2935" s="2" t="str">
        <f aca="false">INDEX(Locais!$B$2:$B$13,MATCH(H2935,Locais!$A$2:$A$13,0))</f>
        <v>Regional - São Paulo</v>
      </c>
      <c r="P2935" s="2" t="str">
        <f aca="false">INDEX(Locais!$C$2:$C$13,MATCH(H2935,Locais!$A$2:$A$13,0))</f>
        <v>Sudeste</v>
      </c>
    </row>
    <row r="2936" customFormat="false" ht="15" hidden="false" customHeight="false" outlineLevel="0" collapsed="false">
      <c r="A2936" s="2" t="s">
        <v>3072</v>
      </c>
      <c r="B2936" s="2" t="s">
        <v>70</v>
      </c>
      <c r="C2936" s="2" t="s">
        <v>96</v>
      </c>
      <c r="D2936" s="2" t="s">
        <v>122</v>
      </c>
      <c r="E2936" s="13" t="n">
        <v>44656</v>
      </c>
      <c r="F2936" s="13" t="n">
        <v>46481</v>
      </c>
      <c r="G2936" s="2" t="s">
        <v>32</v>
      </c>
      <c r="H2936" s="2" t="s">
        <v>119</v>
      </c>
      <c r="I2936" s="2" t="s">
        <v>136</v>
      </c>
      <c r="J2936" s="2" t="s">
        <v>100</v>
      </c>
      <c r="K2936" s="14" t="n">
        <v>17598.13</v>
      </c>
      <c r="L2936" s="2" t="n">
        <f aca="false">IF(E2936="","",ROUND((Indicadores!$B$4-E2936)/365.25,1))</f>
        <v>4.5</v>
      </c>
      <c r="M2936" s="2" t="str">
        <f aca="false">IF(E2936="","Virtual",IF(L2936&gt;=Indicadores!$B$6,"Fim de Vida",IF(L2936&gt;=Indicadores!$B$5,"Envelhecendo","Atual")))</f>
        <v>Envelhecendo</v>
      </c>
      <c r="N2936" s="2" t="str">
        <f aca="false">IF(F2936="","N/A",IF(F2936&lt;Indicadores!$B$4,"Vencida","Vigente"))</f>
        <v>Vigente</v>
      </c>
      <c r="O2936" s="2" t="str">
        <f aca="false">INDEX(Locais!$B$2:$B$13,MATCH(H2936,Locais!$A$2:$A$13,0))</f>
        <v>Regional - São Paulo</v>
      </c>
      <c r="P2936" s="2" t="str">
        <f aca="false">INDEX(Locais!$C$2:$C$13,MATCH(H2936,Locais!$A$2:$A$13,0))</f>
        <v>Sudeste</v>
      </c>
    </row>
    <row r="2937" customFormat="false" ht="15" hidden="false" customHeight="false" outlineLevel="0" collapsed="false">
      <c r="A2937" s="2" t="s">
        <v>3073</v>
      </c>
      <c r="B2937" s="2" t="s">
        <v>69</v>
      </c>
      <c r="C2937" s="2" t="s">
        <v>96</v>
      </c>
      <c r="D2937" s="2" t="s">
        <v>117</v>
      </c>
      <c r="E2937" s="13" t="n">
        <v>44544</v>
      </c>
      <c r="F2937" s="13" t="n">
        <v>45639</v>
      </c>
      <c r="G2937" s="2" t="s">
        <v>32</v>
      </c>
      <c r="H2937" s="2" t="s">
        <v>119</v>
      </c>
      <c r="I2937" s="2" t="s">
        <v>130</v>
      </c>
      <c r="J2937" s="2" t="s">
        <v>100</v>
      </c>
      <c r="K2937" s="14" t="n">
        <v>9534.41</v>
      </c>
      <c r="L2937" s="2" t="n">
        <f aca="false">IF(E2937="","",ROUND((Indicadores!$B$4-E2937)/365.25,1))</f>
        <v>4.8</v>
      </c>
      <c r="M2937" s="2" t="str">
        <f aca="false">IF(E2937="","Virtual",IF(L2937&gt;=Indicadores!$B$6,"Fim de Vida",IF(L2937&gt;=Indicadores!$B$5,"Envelhecendo","Atual")))</f>
        <v>Envelhecendo</v>
      </c>
      <c r="N2937" s="2" t="str">
        <f aca="false">IF(F2937="","N/A",IF(F2937&lt;Indicadores!$B$4,"Vencida","Vigente"))</f>
        <v>Vencida</v>
      </c>
      <c r="O2937" s="2" t="str">
        <f aca="false">INDEX(Locais!$B$2:$B$13,MATCH(H2937,Locais!$A$2:$A$13,0))</f>
        <v>Regional - São Paulo</v>
      </c>
      <c r="P2937" s="2" t="str">
        <f aca="false">INDEX(Locais!$C$2:$C$13,MATCH(H2937,Locais!$A$2:$A$13,0))</f>
        <v>Sudeste</v>
      </c>
    </row>
    <row r="2938" customFormat="false" ht="15" hidden="false" customHeight="false" outlineLevel="0" collapsed="false">
      <c r="A2938" s="2" t="s">
        <v>3074</v>
      </c>
      <c r="B2938" s="2" t="s">
        <v>70</v>
      </c>
      <c r="C2938" s="2" t="s">
        <v>126</v>
      </c>
      <c r="D2938" s="2" t="s">
        <v>162</v>
      </c>
      <c r="E2938" s="13" t="n">
        <v>45155</v>
      </c>
      <c r="F2938" s="13" t="n">
        <v>46980</v>
      </c>
      <c r="G2938" s="2" t="s">
        <v>36</v>
      </c>
      <c r="H2938" s="2" t="s">
        <v>104</v>
      </c>
      <c r="I2938" s="2" t="s">
        <v>136</v>
      </c>
      <c r="J2938" s="2" t="s">
        <v>100</v>
      </c>
      <c r="K2938" s="14" t="n">
        <v>15989.91</v>
      </c>
      <c r="L2938" s="2" t="n">
        <f aca="false">IF(E2938="","",ROUND((Indicadores!$B$4-E2938)/365.25,1))</f>
        <v>3.2</v>
      </c>
      <c r="M2938" s="2" t="str">
        <f aca="false">IF(E2938="","Virtual",IF(L2938&gt;=Indicadores!$B$6,"Fim de Vida",IF(L2938&gt;=Indicadores!$B$5,"Envelhecendo","Atual")))</f>
        <v>Envelhecendo</v>
      </c>
      <c r="N2938" s="2" t="str">
        <f aca="false">IF(F2938="","N/A",IF(F2938&lt;Indicadores!$B$4,"Vencida","Vigente"))</f>
        <v>Vigente</v>
      </c>
      <c r="O2938" s="2" t="str">
        <f aca="false">INDEX(Locais!$B$2:$B$13,MATCH(H2938,Locais!$A$2:$A$13,0))</f>
        <v>Regional - Fortaleza</v>
      </c>
      <c r="P2938" s="2" t="str">
        <f aca="false">INDEX(Locais!$C$2:$C$13,MATCH(H2938,Locais!$A$2:$A$13,0))</f>
        <v>Nordeste</v>
      </c>
    </row>
    <row r="2939" customFormat="false" ht="15" hidden="false" customHeight="false" outlineLevel="0" collapsed="false">
      <c r="A2939" s="2" t="s">
        <v>3075</v>
      </c>
      <c r="B2939" s="2" t="s">
        <v>70</v>
      </c>
      <c r="C2939" s="2" t="s">
        <v>126</v>
      </c>
      <c r="D2939" s="2" t="s">
        <v>162</v>
      </c>
      <c r="E2939" s="13" t="n">
        <v>45521</v>
      </c>
      <c r="F2939" s="13" t="n">
        <v>47346</v>
      </c>
      <c r="G2939" s="2" t="s">
        <v>118</v>
      </c>
      <c r="H2939" s="2" t="s">
        <v>119</v>
      </c>
      <c r="I2939" s="2" t="s">
        <v>133</v>
      </c>
      <c r="J2939" s="2" t="s">
        <v>100</v>
      </c>
      <c r="K2939" s="14" t="n">
        <v>16581.73</v>
      </c>
      <c r="L2939" s="2" t="n">
        <f aca="false">IF(E2939="","",ROUND((Indicadores!$B$4-E2939)/365.25,1))</f>
        <v>2.2</v>
      </c>
      <c r="M2939" s="2" t="str">
        <f aca="false">IF(E2939="","Virtual",IF(L2939&gt;=Indicadores!$B$6,"Fim de Vida",IF(L2939&gt;=Indicadores!$B$5,"Envelhecendo","Atual")))</f>
        <v>Atual</v>
      </c>
      <c r="N2939" s="2" t="str">
        <f aca="false">IF(F2939="","N/A",IF(F2939&lt;Indicadores!$B$4,"Vencida","Vigente"))</f>
        <v>Vigente</v>
      </c>
      <c r="O2939" s="2" t="str">
        <f aca="false">INDEX(Locais!$B$2:$B$13,MATCH(H2939,Locais!$A$2:$A$13,0))</f>
        <v>Regional - São Paulo</v>
      </c>
      <c r="P2939" s="2" t="str">
        <f aca="false">INDEX(Locais!$C$2:$C$13,MATCH(H2939,Locais!$A$2:$A$13,0))</f>
        <v>Sudeste</v>
      </c>
    </row>
    <row r="2940" customFormat="false" ht="15" hidden="false" customHeight="false" outlineLevel="0" collapsed="false">
      <c r="A2940" s="2" t="s">
        <v>3076</v>
      </c>
      <c r="B2940" s="2" t="s">
        <v>71</v>
      </c>
      <c r="C2940" s="2" t="s">
        <v>126</v>
      </c>
      <c r="D2940" s="2" t="s">
        <v>157</v>
      </c>
      <c r="E2940" s="13" t="n">
        <v>45581</v>
      </c>
      <c r="F2940" s="13" t="n">
        <v>46676</v>
      </c>
      <c r="G2940" s="2" t="s">
        <v>32</v>
      </c>
      <c r="H2940" s="2" t="s">
        <v>119</v>
      </c>
      <c r="I2940" s="2" t="s">
        <v>142</v>
      </c>
      <c r="J2940" s="2" t="s">
        <v>100</v>
      </c>
      <c r="K2940" s="14" t="n">
        <v>2802.57</v>
      </c>
      <c r="L2940" s="2" t="n">
        <f aca="false">IF(E2940="","",ROUND((Indicadores!$B$4-E2940)/365.25,1))</f>
        <v>2</v>
      </c>
      <c r="M2940" s="2" t="str">
        <f aca="false">IF(E2940="","Virtual",IF(L2940&gt;=Indicadores!$B$6,"Fim de Vida",IF(L2940&gt;=Indicadores!$B$5,"Envelhecendo","Atual")))</f>
        <v>Atual</v>
      </c>
      <c r="N2940" s="2" t="str">
        <f aca="false">IF(F2940="","N/A",IF(F2940&lt;Indicadores!$B$4,"Vencida","Vigente"))</f>
        <v>Vigente</v>
      </c>
      <c r="O2940" s="2" t="str">
        <f aca="false">INDEX(Locais!$B$2:$B$13,MATCH(H2940,Locais!$A$2:$A$13,0))</f>
        <v>Regional - São Paulo</v>
      </c>
      <c r="P2940" s="2" t="str">
        <f aca="false">INDEX(Locais!$C$2:$C$13,MATCH(H2940,Locais!$A$2:$A$13,0))</f>
        <v>Sudeste</v>
      </c>
    </row>
    <row r="2941" customFormat="false" ht="15" hidden="false" customHeight="false" outlineLevel="0" collapsed="false">
      <c r="A2941" s="2" t="s">
        <v>3077</v>
      </c>
      <c r="B2941" s="2" t="s">
        <v>68</v>
      </c>
      <c r="C2941" s="2" t="s">
        <v>96</v>
      </c>
      <c r="D2941" s="2" t="s">
        <v>107</v>
      </c>
      <c r="E2941" s="13" t="n">
        <v>42944</v>
      </c>
      <c r="F2941" s="13" t="n">
        <v>44039</v>
      </c>
      <c r="G2941" s="2" t="s">
        <v>32</v>
      </c>
      <c r="H2941" s="2" t="s">
        <v>98</v>
      </c>
      <c r="I2941" s="2" t="s">
        <v>130</v>
      </c>
      <c r="J2941" s="2" t="s">
        <v>100</v>
      </c>
      <c r="K2941" s="14" t="n">
        <v>6399.08</v>
      </c>
      <c r="L2941" s="2" t="n">
        <f aca="false">IF(E2941="","",ROUND((Indicadores!$B$4-E2941)/365.25,1))</f>
        <v>9.2</v>
      </c>
      <c r="M2941" s="2" t="str">
        <f aca="false">IF(E2941="","Virtual",IF(L2941&gt;=Indicadores!$B$6,"Fim de Vida",IF(L2941&gt;=Indicadores!$B$5,"Envelhecendo","Atual")))</f>
        <v>Fim de Vida</v>
      </c>
      <c r="N2941" s="2" t="str">
        <f aca="false">IF(F2941="","N/A",IF(F2941&lt;Indicadores!$B$4,"Vencida","Vigente"))</f>
        <v>Vencida</v>
      </c>
      <c r="O2941" s="2" t="str">
        <f aca="false">INDEX(Locais!$B$2:$B$13,MATCH(H2941,Locais!$A$2:$A$13,0))</f>
        <v>Sede - Brasília</v>
      </c>
      <c r="P2941" s="2" t="str">
        <f aca="false">INDEX(Locais!$C$2:$C$13,MATCH(H2941,Locais!$A$2:$A$13,0))</f>
        <v>Centro-Oeste</v>
      </c>
    </row>
    <row r="2942" customFormat="false" ht="15" hidden="false" customHeight="false" outlineLevel="0" collapsed="false">
      <c r="A2942" s="2" t="s">
        <v>3078</v>
      </c>
      <c r="B2942" s="2" t="s">
        <v>71</v>
      </c>
      <c r="C2942" s="2" t="s">
        <v>126</v>
      </c>
      <c r="D2942" s="2" t="s">
        <v>157</v>
      </c>
      <c r="E2942" s="13" t="n">
        <v>45806</v>
      </c>
      <c r="F2942" s="13" t="n">
        <v>46901</v>
      </c>
      <c r="G2942" s="2" t="s">
        <v>32</v>
      </c>
      <c r="H2942" s="2" t="s">
        <v>108</v>
      </c>
      <c r="I2942" s="2" t="s">
        <v>120</v>
      </c>
      <c r="J2942" s="2" t="s">
        <v>100</v>
      </c>
      <c r="K2942" s="14" t="n">
        <v>2666.96</v>
      </c>
      <c r="L2942" s="2" t="n">
        <f aca="false">IF(E2942="","",ROUND((Indicadores!$B$4-E2942)/365.25,1))</f>
        <v>1.4</v>
      </c>
      <c r="M2942" s="2" t="str">
        <f aca="false">IF(E2942="","Virtual",IF(L2942&gt;=Indicadores!$B$6,"Fim de Vida",IF(L2942&gt;=Indicadores!$B$5,"Envelhecendo","Atual")))</f>
        <v>Atual</v>
      </c>
      <c r="N2942" s="2" t="str">
        <f aca="false">IF(F2942="","N/A",IF(F2942&lt;Indicadores!$B$4,"Vencida","Vigente"))</f>
        <v>Vigente</v>
      </c>
      <c r="O2942" s="2" t="str">
        <f aca="false">INDEX(Locais!$B$2:$B$13,MATCH(H2942,Locais!$A$2:$A$13,0))</f>
        <v>Regional - Porto Alegre</v>
      </c>
      <c r="P2942" s="2" t="str">
        <f aca="false">INDEX(Locais!$C$2:$C$13,MATCH(H2942,Locais!$A$2:$A$13,0))</f>
        <v>Sul</v>
      </c>
    </row>
    <row r="2943" customFormat="false" ht="15" hidden="false" customHeight="false" outlineLevel="0" collapsed="false">
      <c r="A2943" s="2" t="s">
        <v>3079</v>
      </c>
      <c r="B2943" s="2" t="s">
        <v>68</v>
      </c>
      <c r="C2943" s="2" t="s">
        <v>102</v>
      </c>
      <c r="D2943" s="2" t="s">
        <v>103</v>
      </c>
      <c r="E2943" s="13" t="n">
        <v>44768</v>
      </c>
      <c r="F2943" s="13" t="n">
        <v>45863</v>
      </c>
      <c r="G2943" s="2" t="s">
        <v>32</v>
      </c>
      <c r="H2943" s="2" t="s">
        <v>119</v>
      </c>
      <c r="I2943" s="2" t="s">
        <v>105</v>
      </c>
      <c r="J2943" s="2" t="s">
        <v>100</v>
      </c>
      <c r="K2943" s="14" t="n">
        <v>5317.17</v>
      </c>
      <c r="L2943" s="2" t="n">
        <f aca="false">IF(E2943="","",ROUND((Indicadores!$B$4-E2943)/365.25,1))</f>
        <v>4.2</v>
      </c>
      <c r="M2943" s="2" t="str">
        <f aca="false">IF(E2943="","Virtual",IF(L2943&gt;=Indicadores!$B$6,"Fim de Vida",IF(L2943&gt;=Indicadores!$B$5,"Envelhecendo","Atual")))</f>
        <v>Envelhecendo</v>
      </c>
      <c r="N2943" s="2" t="str">
        <f aca="false">IF(F2943="","N/A",IF(F2943&lt;Indicadores!$B$4,"Vencida","Vigente"))</f>
        <v>Vencida</v>
      </c>
      <c r="O2943" s="2" t="str">
        <f aca="false">INDEX(Locais!$B$2:$B$13,MATCH(H2943,Locais!$A$2:$A$13,0))</f>
        <v>Regional - São Paulo</v>
      </c>
      <c r="P2943" s="2" t="str">
        <f aca="false">INDEX(Locais!$C$2:$C$13,MATCH(H2943,Locais!$A$2:$A$13,0))</f>
        <v>Sudeste</v>
      </c>
    </row>
    <row r="2944" customFormat="false" ht="15" hidden="false" customHeight="false" outlineLevel="0" collapsed="false">
      <c r="A2944" s="2" t="s">
        <v>3080</v>
      </c>
      <c r="B2944" s="2" t="s">
        <v>68</v>
      </c>
      <c r="C2944" s="2" t="s">
        <v>96</v>
      </c>
      <c r="D2944" s="2" t="s">
        <v>132</v>
      </c>
      <c r="E2944" s="13" t="n">
        <v>44833</v>
      </c>
      <c r="F2944" s="13" t="n">
        <v>45928</v>
      </c>
      <c r="G2944" s="2" t="s">
        <v>32</v>
      </c>
      <c r="H2944" s="2" t="s">
        <v>145</v>
      </c>
      <c r="I2944" s="2" t="s">
        <v>120</v>
      </c>
      <c r="J2944" s="2" t="s">
        <v>100</v>
      </c>
      <c r="K2944" s="14" t="n">
        <v>5668.48</v>
      </c>
      <c r="L2944" s="2" t="n">
        <f aca="false">IF(E2944="","",ROUND((Indicadores!$B$4-E2944)/365.25,1))</f>
        <v>4.1</v>
      </c>
      <c r="M2944" s="2" t="str">
        <f aca="false">IF(E2944="","Virtual",IF(L2944&gt;=Indicadores!$B$6,"Fim de Vida",IF(L2944&gt;=Indicadores!$B$5,"Envelhecendo","Atual")))</f>
        <v>Envelhecendo</v>
      </c>
      <c r="N2944" s="2" t="str">
        <f aca="false">IF(F2944="","N/A",IF(F2944&lt;Indicadores!$B$4,"Vencida","Vigente"))</f>
        <v>Vencida</v>
      </c>
      <c r="O2944" s="2" t="str">
        <f aca="false">INDEX(Locais!$B$2:$B$13,MATCH(H2944,Locais!$A$2:$A$13,0))</f>
        <v>Regional - Belém</v>
      </c>
      <c r="P2944" s="2" t="str">
        <f aca="false">INDEX(Locais!$C$2:$C$13,MATCH(H2944,Locais!$A$2:$A$13,0))</f>
        <v>Norte</v>
      </c>
    </row>
    <row r="2945" customFormat="false" ht="15" hidden="false" customHeight="false" outlineLevel="0" collapsed="false">
      <c r="A2945" s="2" t="s">
        <v>3081</v>
      </c>
      <c r="B2945" s="2" t="s">
        <v>68</v>
      </c>
      <c r="C2945" s="2" t="s">
        <v>96</v>
      </c>
      <c r="D2945" s="2" t="s">
        <v>132</v>
      </c>
      <c r="E2945" s="13" t="n">
        <v>45595</v>
      </c>
      <c r="F2945" s="13" t="n">
        <v>46690</v>
      </c>
      <c r="G2945" s="2" t="s">
        <v>36</v>
      </c>
      <c r="H2945" s="2" t="s">
        <v>98</v>
      </c>
      <c r="I2945" s="2" t="s">
        <v>133</v>
      </c>
      <c r="J2945" s="2" t="s">
        <v>100</v>
      </c>
      <c r="K2945" s="14" t="n">
        <v>6096.84</v>
      </c>
      <c r="L2945" s="2" t="n">
        <f aca="false">IF(E2945="","",ROUND((Indicadores!$B$4-E2945)/365.25,1))</f>
        <v>2</v>
      </c>
      <c r="M2945" s="2" t="str">
        <f aca="false">IF(E2945="","Virtual",IF(L2945&gt;=Indicadores!$B$6,"Fim de Vida",IF(L2945&gt;=Indicadores!$B$5,"Envelhecendo","Atual")))</f>
        <v>Atual</v>
      </c>
      <c r="N2945" s="2" t="str">
        <f aca="false">IF(F2945="","N/A",IF(F2945&lt;Indicadores!$B$4,"Vencida","Vigente"))</f>
        <v>Vigente</v>
      </c>
      <c r="O2945" s="2" t="str">
        <f aca="false">INDEX(Locais!$B$2:$B$13,MATCH(H2945,Locais!$A$2:$A$13,0))</f>
        <v>Sede - Brasília</v>
      </c>
      <c r="P2945" s="2" t="str">
        <f aca="false">INDEX(Locais!$C$2:$C$13,MATCH(H2945,Locais!$A$2:$A$13,0))</f>
        <v>Centro-Oeste</v>
      </c>
    </row>
    <row r="2946" customFormat="false" ht="15" hidden="false" customHeight="false" outlineLevel="0" collapsed="false">
      <c r="A2946" s="2" t="s">
        <v>3082</v>
      </c>
      <c r="B2946" s="2" t="s">
        <v>68</v>
      </c>
      <c r="C2946" s="2" t="s">
        <v>126</v>
      </c>
      <c r="D2946" s="2" t="s">
        <v>127</v>
      </c>
      <c r="E2946" s="13" t="n">
        <v>45502</v>
      </c>
      <c r="F2946" s="13" t="n">
        <v>46597</v>
      </c>
      <c r="G2946" s="2" t="s">
        <v>36</v>
      </c>
      <c r="H2946" s="2" t="s">
        <v>139</v>
      </c>
      <c r="I2946" s="2" t="s">
        <v>99</v>
      </c>
      <c r="J2946" s="2" t="s">
        <v>100</v>
      </c>
      <c r="K2946" s="14" t="n">
        <v>5284.38</v>
      </c>
      <c r="L2946" s="2" t="n">
        <f aca="false">IF(E2946="","",ROUND((Indicadores!$B$4-E2946)/365.25,1))</f>
        <v>2.2</v>
      </c>
      <c r="M2946" s="2" t="str">
        <f aca="false">IF(E2946="","Virtual",IF(L2946&gt;=Indicadores!$B$6,"Fim de Vida",IF(L2946&gt;=Indicadores!$B$5,"Envelhecendo","Atual")))</f>
        <v>Atual</v>
      </c>
      <c r="N2946" s="2" t="str">
        <f aca="false">IF(F2946="","N/A",IF(F2946&lt;Indicadores!$B$4,"Vencida","Vigente"))</f>
        <v>Vigente</v>
      </c>
      <c r="O2946" s="2" t="str">
        <f aca="false">INDEX(Locais!$B$2:$B$13,MATCH(H2946,Locais!$A$2:$A$13,0))</f>
        <v>Regional - Rio de Janeiro</v>
      </c>
      <c r="P2946" s="2" t="str">
        <f aca="false">INDEX(Locais!$C$2:$C$13,MATCH(H2946,Locais!$A$2:$A$13,0))</f>
        <v>Sudeste</v>
      </c>
    </row>
    <row r="2947" customFormat="false" ht="15" hidden="false" customHeight="false" outlineLevel="0" collapsed="false">
      <c r="A2947" s="2" t="s">
        <v>3083</v>
      </c>
      <c r="B2947" s="2" t="s">
        <v>68</v>
      </c>
      <c r="C2947" s="2" t="s">
        <v>126</v>
      </c>
      <c r="D2947" s="2" t="s">
        <v>127</v>
      </c>
      <c r="E2947" s="13" t="n">
        <v>44742</v>
      </c>
      <c r="F2947" s="13" t="n">
        <v>45837</v>
      </c>
      <c r="G2947" s="2" t="s">
        <v>32</v>
      </c>
      <c r="H2947" s="2" t="s">
        <v>119</v>
      </c>
      <c r="I2947" s="2" t="s">
        <v>130</v>
      </c>
      <c r="J2947" s="2" t="s">
        <v>100</v>
      </c>
      <c r="K2947" s="14" t="n">
        <v>5955.94</v>
      </c>
      <c r="L2947" s="2" t="n">
        <f aca="false">IF(E2947="","",ROUND((Indicadores!$B$4-E2947)/365.25,1))</f>
        <v>4.3</v>
      </c>
      <c r="M2947" s="2" t="str">
        <f aca="false">IF(E2947="","Virtual",IF(L2947&gt;=Indicadores!$B$6,"Fim de Vida",IF(L2947&gt;=Indicadores!$B$5,"Envelhecendo","Atual")))</f>
        <v>Envelhecendo</v>
      </c>
      <c r="N2947" s="2" t="str">
        <f aca="false">IF(F2947="","N/A",IF(F2947&lt;Indicadores!$B$4,"Vencida","Vigente"))</f>
        <v>Vencida</v>
      </c>
      <c r="O2947" s="2" t="str">
        <f aca="false">INDEX(Locais!$B$2:$B$13,MATCH(H2947,Locais!$A$2:$A$13,0))</f>
        <v>Regional - São Paulo</v>
      </c>
      <c r="P2947" s="2" t="str">
        <f aca="false">INDEX(Locais!$C$2:$C$13,MATCH(H2947,Locais!$A$2:$A$13,0))</f>
        <v>Sudeste</v>
      </c>
    </row>
    <row r="2948" customFormat="false" ht="15" hidden="false" customHeight="false" outlineLevel="0" collapsed="false">
      <c r="A2948" s="2" t="s">
        <v>3084</v>
      </c>
      <c r="B2948" s="2" t="s">
        <v>71</v>
      </c>
      <c r="C2948" s="2" t="s">
        <v>96</v>
      </c>
      <c r="D2948" s="2" t="s">
        <v>171</v>
      </c>
      <c r="E2948" s="13" t="n">
        <v>45835</v>
      </c>
      <c r="F2948" s="13" t="n">
        <v>46930</v>
      </c>
      <c r="G2948" s="2" t="s">
        <v>32</v>
      </c>
      <c r="H2948" s="2" t="s">
        <v>141</v>
      </c>
      <c r="I2948" s="2" t="s">
        <v>109</v>
      </c>
      <c r="J2948" s="2" t="s">
        <v>100</v>
      </c>
      <c r="K2948" s="14" t="n">
        <v>2562.98</v>
      </c>
      <c r="L2948" s="2" t="n">
        <f aca="false">IF(E2948="","",ROUND((Indicadores!$B$4-E2948)/365.25,1))</f>
        <v>1.3</v>
      </c>
      <c r="M2948" s="2" t="str">
        <f aca="false">IF(E2948="","Virtual",IF(L2948&gt;=Indicadores!$B$6,"Fim de Vida",IF(L2948&gt;=Indicadores!$B$5,"Envelhecendo","Atual")))</f>
        <v>Atual</v>
      </c>
      <c r="N2948" s="2" t="str">
        <f aca="false">IF(F2948="","N/A",IF(F2948&lt;Indicadores!$B$4,"Vencida","Vigente"))</f>
        <v>Vigente</v>
      </c>
      <c r="O2948" s="2" t="str">
        <f aca="false">INDEX(Locais!$B$2:$B$13,MATCH(H2948,Locais!$A$2:$A$13,0))</f>
        <v>Regional - Curitiba</v>
      </c>
      <c r="P2948" s="2" t="str">
        <f aca="false">INDEX(Locais!$C$2:$C$13,MATCH(H2948,Locais!$A$2:$A$13,0))</f>
        <v>Sul</v>
      </c>
    </row>
    <row r="2949" customFormat="false" ht="15" hidden="false" customHeight="false" outlineLevel="0" collapsed="false">
      <c r="A2949" s="2" t="s">
        <v>3085</v>
      </c>
      <c r="B2949" s="2" t="s">
        <v>69</v>
      </c>
      <c r="C2949" s="2" t="s">
        <v>96</v>
      </c>
      <c r="D2949" s="2" t="s">
        <v>117</v>
      </c>
      <c r="E2949" s="13" t="n">
        <v>44138</v>
      </c>
      <c r="F2949" s="13" t="n">
        <v>45233</v>
      </c>
      <c r="G2949" s="2" t="s">
        <v>118</v>
      </c>
      <c r="H2949" s="2" t="s">
        <v>119</v>
      </c>
      <c r="I2949" s="2" t="s">
        <v>120</v>
      </c>
      <c r="J2949" s="2" t="s">
        <v>100</v>
      </c>
      <c r="K2949" s="14" t="n">
        <v>9301.93</v>
      </c>
      <c r="L2949" s="2" t="n">
        <f aca="false">IF(E2949="","",ROUND((Indicadores!$B$4-E2949)/365.25,1))</f>
        <v>6</v>
      </c>
      <c r="M2949" s="2" t="str">
        <f aca="false">IF(E2949="","Virtual",IF(L2949&gt;=Indicadores!$B$6,"Fim de Vida",IF(L2949&gt;=Indicadores!$B$5,"Envelhecendo","Atual")))</f>
        <v>Fim de Vida</v>
      </c>
      <c r="N2949" s="2" t="str">
        <f aca="false">IF(F2949="","N/A",IF(F2949&lt;Indicadores!$B$4,"Vencida","Vigente"))</f>
        <v>Vencida</v>
      </c>
      <c r="O2949" s="2" t="str">
        <f aca="false">INDEX(Locais!$B$2:$B$13,MATCH(H2949,Locais!$A$2:$A$13,0))</f>
        <v>Regional - São Paulo</v>
      </c>
      <c r="P2949" s="2" t="str">
        <f aca="false">INDEX(Locais!$C$2:$C$13,MATCH(H2949,Locais!$A$2:$A$13,0))</f>
        <v>Sudeste</v>
      </c>
    </row>
    <row r="2950" customFormat="false" ht="15" hidden="false" customHeight="false" outlineLevel="0" collapsed="false">
      <c r="A2950" s="2" t="s">
        <v>3086</v>
      </c>
      <c r="B2950" s="2" t="s">
        <v>71</v>
      </c>
      <c r="C2950" s="2" t="s">
        <v>96</v>
      </c>
      <c r="D2950" s="2" t="s">
        <v>171</v>
      </c>
      <c r="E2950" s="13" t="n">
        <v>43159</v>
      </c>
      <c r="F2950" s="13" t="n">
        <v>44254</v>
      </c>
      <c r="G2950" s="2" t="s">
        <v>32</v>
      </c>
      <c r="H2950" s="2" t="s">
        <v>145</v>
      </c>
      <c r="I2950" s="2" t="s">
        <v>99</v>
      </c>
      <c r="J2950" s="2" t="s">
        <v>100</v>
      </c>
      <c r="K2950" s="14" t="n">
        <v>2781.54</v>
      </c>
      <c r="L2950" s="2" t="n">
        <f aca="false">IF(E2950="","",ROUND((Indicadores!$B$4-E2950)/365.25,1))</f>
        <v>8.6</v>
      </c>
      <c r="M2950" s="2" t="str">
        <f aca="false">IF(E2950="","Virtual",IF(L2950&gt;=Indicadores!$B$6,"Fim de Vida",IF(L2950&gt;=Indicadores!$B$5,"Envelhecendo","Atual")))</f>
        <v>Fim de Vida</v>
      </c>
      <c r="N2950" s="2" t="str">
        <f aca="false">IF(F2950="","N/A",IF(F2950&lt;Indicadores!$B$4,"Vencida","Vigente"))</f>
        <v>Vencida</v>
      </c>
      <c r="O2950" s="2" t="str">
        <f aca="false">INDEX(Locais!$B$2:$B$13,MATCH(H2950,Locais!$A$2:$A$13,0))</f>
        <v>Regional - Belém</v>
      </c>
      <c r="P2950" s="2" t="str">
        <f aca="false">INDEX(Locais!$C$2:$C$13,MATCH(H2950,Locais!$A$2:$A$13,0))</f>
        <v>Norte</v>
      </c>
    </row>
    <row r="2951" customFormat="false" ht="15" hidden="false" customHeight="false" outlineLevel="0" collapsed="false">
      <c r="A2951" s="2" t="s">
        <v>3087</v>
      </c>
      <c r="B2951" s="2" t="s">
        <v>69</v>
      </c>
      <c r="C2951" s="2" t="s">
        <v>102</v>
      </c>
      <c r="D2951" s="2" t="s">
        <v>113</v>
      </c>
      <c r="E2951" s="13" t="n">
        <v>45616</v>
      </c>
      <c r="F2951" s="13" t="n">
        <v>46711</v>
      </c>
      <c r="G2951" s="2" t="s">
        <v>118</v>
      </c>
      <c r="H2951" s="2" t="s">
        <v>139</v>
      </c>
      <c r="I2951" s="2" t="s">
        <v>109</v>
      </c>
      <c r="J2951" s="2" t="s">
        <v>100</v>
      </c>
      <c r="K2951" s="14" t="n">
        <v>7182.24</v>
      </c>
      <c r="L2951" s="2" t="n">
        <f aca="false">IF(E2951="","",ROUND((Indicadores!$B$4-E2951)/365.25,1))</f>
        <v>1.9</v>
      </c>
      <c r="M2951" s="2" t="str">
        <f aca="false">IF(E2951="","Virtual",IF(L2951&gt;=Indicadores!$B$6,"Fim de Vida",IF(L2951&gt;=Indicadores!$B$5,"Envelhecendo","Atual")))</f>
        <v>Atual</v>
      </c>
      <c r="N2951" s="2" t="str">
        <f aca="false">IF(F2951="","N/A",IF(F2951&lt;Indicadores!$B$4,"Vencida","Vigente"))</f>
        <v>Vigente</v>
      </c>
      <c r="O2951" s="2" t="str">
        <f aca="false">INDEX(Locais!$B$2:$B$13,MATCH(H2951,Locais!$A$2:$A$13,0))</f>
        <v>Regional - Rio de Janeiro</v>
      </c>
      <c r="P2951" s="2" t="str">
        <f aca="false">INDEX(Locais!$C$2:$C$13,MATCH(H2951,Locais!$A$2:$A$13,0))</f>
        <v>Sudeste</v>
      </c>
    </row>
    <row r="2952" customFormat="false" ht="15" hidden="false" customHeight="false" outlineLevel="0" collapsed="false">
      <c r="A2952" s="2" t="s">
        <v>3088</v>
      </c>
      <c r="B2952" s="2" t="s">
        <v>68</v>
      </c>
      <c r="C2952" s="2" t="s">
        <v>126</v>
      </c>
      <c r="D2952" s="2" t="s">
        <v>127</v>
      </c>
      <c r="E2952" s="13" t="n">
        <v>45715</v>
      </c>
      <c r="F2952" s="13" t="n">
        <v>46810</v>
      </c>
      <c r="G2952" s="2" t="s">
        <v>32</v>
      </c>
      <c r="H2952" s="2" t="s">
        <v>139</v>
      </c>
      <c r="I2952" s="2" t="s">
        <v>130</v>
      </c>
      <c r="J2952" s="2" t="s">
        <v>100</v>
      </c>
      <c r="K2952" s="14" t="n">
        <v>5675.65</v>
      </c>
      <c r="L2952" s="2" t="n">
        <f aca="false">IF(E2952="","",ROUND((Indicadores!$B$4-E2952)/365.25,1))</f>
        <v>1.6</v>
      </c>
      <c r="M2952" s="2" t="str">
        <f aca="false">IF(E2952="","Virtual",IF(L2952&gt;=Indicadores!$B$6,"Fim de Vida",IF(L2952&gt;=Indicadores!$B$5,"Envelhecendo","Atual")))</f>
        <v>Atual</v>
      </c>
      <c r="N2952" s="2" t="str">
        <f aca="false">IF(F2952="","N/A",IF(F2952&lt;Indicadores!$B$4,"Vencida","Vigente"))</f>
        <v>Vigente</v>
      </c>
      <c r="O2952" s="2" t="str">
        <f aca="false">INDEX(Locais!$B$2:$B$13,MATCH(H2952,Locais!$A$2:$A$13,0))</f>
        <v>Regional - Rio de Janeiro</v>
      </c>
      <c r="P2952" s="2" t="str">
        <f aca="false">INDEX(Locais!$C$2:$C$13,MATCH(H2952,Locais!$A$2:$A$13,0))</f>
        <v>Sudeste</v>
      </c>
    </row>
    <row r="2953" customFormat="false" ht="15" hidden="false" customHeight="false" outlineLevel="0" collapsed="false">
      <c r="A2953" s="2" t="s">
        <v>3089</v>
      </c>
      <c r="B2953" s="2" t="s">
        <v>71</v>
      </c>
      <c r="C2953" s="2" t="s">
        <v>96</v>
      </c>
      <c r="D2953" s="2" t="s">
        <v>171</v>
      </c>
      <c r="E2953" s="13" t="n">
        <v>45512</v>
      </c>
      <c r="F2953" s="13" t="n">
        <v>46607</v>
      </c>
      <c r="G2953" s="2" t="s">
        <v>118</v>
      </c>
      <c r="H2953" s="2" t="s">
        <v>104</v>
      </c>
      <c r="I2953" s="2" t="s">
        <v>99</v>
      </c>
      <c r="J2953" s="2" t="s">
        <v>100</v>
      </c>
      <c r="K2953" s="14" t="n">
        <v>2055.7</v>
      </c>
      <c r="L2953" s="2" t="n">
        <f aca="false">IF(E2953="","",ROUND((Indicadores!$B$4-E2953)/365.25,1))</f>
        <v>2.2</v>
      </c>
      <c r="M2953" s="2" t="str">
        <f aca="false">IF(E2953="","Virtual",IF(L2953&gt;=Indicadores!$B$6,"Fim de Vida",IF(L2953&gt;=Indicadores!$B$5,"Envelhecendo","Atual")))</f>
        <v>Atual</v>
      </c>
      <c r="N2953" s="2" t="str">
        <f aca="false">IF(F2953="","N/A",IF(F2953&lt;Indicadores!$B$4,"Vencida","Vigente"))</f>
        <v>Vigente</v>
      </c>
      <c r="O2953" s="2" t="str">
        <f aca="false">INDEX(Locais!$B$2:$B$13,MATCH(H2953,Locais!$A$2:$A$13,0))</f>
        <v>Regional - Fortaleza</v>
      </c>
      <c r="P2953" s="2" t="str">
        <f aca="false">INDEX(Locais!$C$2:$C$13,MATCH(H2953,Locais!$A$2:$A$13,0))</f>
        <v>Nordeste</v>
      </c>
    </row>
    <row r="2954" customFormat="false" ht="15" hidden="false" customHeight="false" outlineLevel="0" collapsed="false">
      <c r="A2954" s="2" t="s">
        <v>3090</v>
      </c>
      <c r="B2954" s="2" t="s">
        <v>69</v>
      </c>
      <c r="C2954" s="2" t="s">
        <v>96</v>
      </c>
      <c r="D2954" s="2" t="s">
        <v>117</v>
      </c>
      <c r="E2954" s="13" t="n">
        <v>45012</v>
      </c>
      <c r="F2954" s="13" t="n">
        <v>46107</v>
      </c>
      <c r="G2954" s="2" t="s">
        <v>118</v>
      </c>
      <c r="H2954" s="2" t="s">
        <v>139</v>
      </c>
      <c r="I2954" s="2" t="s">
        <v>115</v>
      </c>
      <c r="J2954" s="2" t="s">
        <v>100</v>
      </c>
      <c r="K2954" s="14" t="n">
        <v>10022.28</v>
      </c>
      <c r="L2954" s="2" t="n">
        <f aca="false">IF(E2954="","",ROUND((Indicadores!$B$4-E2954)/365.25,1))</f>
        <v>3.6</v>
      </c>
      <c r="M2954" s="2" t="str">
        <f aca="false">IF(E2954="","Virtual",IF(L2954&gt;=Indicadores!$B$6,"Fim de Vida",IF(L2954&gt;=Indicadores!$B$5,"Envelhecendo","Atual")))</f>
        <v>Envelhecendo</v>
      </c>
      <c r="N2954" s="2" t="str">
        <f aca="false">IF(F2954="","N/A",IF(F2954&lt;Indicadores!$B$4,"Vencida","Vigente"))</f>
        <v>Vencida</v>
      </c>
      <c r="O2954" s="2" t="str">
        <f aca="false">INDEX(Locais!$B$2:$B$13,MATCH(H2954,Locais!$A$2:$A$13,0))</f>
        <v>Regional - Rio de Janeiro</v>
      </c>
      <c r="P2954" s="2" t="str">
        <f aca="false">INDEX(Locais!$C$2:$C$13,MATCH(H2954,Locais!$A$2:$A$13,0))</f>
        <v>Sudeste</v>
      </c>
    </row>
    <row r="2955" customFormat="false" ht="15" hidden="false" customHeight="false" outlineLevel="0" collapsed="false">
      <c r="A2955" s="2" t="s">
        <v>3091</v>
      </c>
      <c r="B2955" s="2" t="s">
        <v>70</v>
      </c>
      <c r="C2955" s="2" t="s">
        <v>126</v>
      </c>
      <c r="D2955" s="2" t="s">
        <v>162</v>
      </c>
      <c r="E2955" s="13" t="n">
        <v>44959</v>
      </c>
      <c r="F2955" s="13" t="n">
        <v>46784</v>
      </c>
      <c r="G2955" s="2" t="s">
        <v>32</v>
      </c>
      <c r="H2955" s="2" t="s">
        <v>128</v>
      </c>
      <c r="I2955" s="2" t="s">
        <v>133</v>
      </c>
      <c r="J2955" s="2" t="s">
        <v>100</v>
      </c>
      <c r="K2955" s="14" t="n">
        <v>18138.41</v>
      </c>
      <c r="L2955" s="2" t="n">
        <f aca="false">IF(E2955="","",ROUND((Indicadores!$B$4-E2955)/365.25,1))</f>
        <v>3.7</v>
      </c>
      <c r="M2955" s="2" t="str">
        <f aca="false">IF(E2955="","Virtual",IF(L2955&gt;=Indicadores!$B$6,"Fim de Vida",IF(L2955&gt;=Indicadores!$B$5,"Envelhecendo","Atual")))</f>
        <v>Envelhecendo</v>
      </c>
      <c r="N2955" s="2" t="str">
        <f aca="false">IF(F2955="","N/A",IF(F2955&lt;Indicadores!$B$4,"Vencida","Vigente"))</f>
        <v>Vigente</v>
      </c>
      <c r="O2955" s="2" t="str">
        <f aca="false">INDEX(Locais!$B$2:$B$13,MATCH(H2955,Locais!$A$2:$A$13,0))</f>
        <v>Regional - Recife</v>
      </c>
      <c r="P2955" s="2" t="str">
        <f aca="false">INDEX(Locais!$C$2:$C$13,MATCH(H2955,Locais!$A$2:$A$13,0))</f>
        <v>Nordeste</v>
      </c>
    </row>
    <row r="2956" customFormat="false" ht="15" hidden="false" customHeight="false" outlineLevel="0" collapsed="false">
      <c r="A2956" s="2" t="s">
        <v>3092</v>
      </c>
      <c r="B2956" s="2" t="s">
        <v>69</v>
      </c>
      <c r="C2956" s="2" t="s">
        <v>126</v>
      </c>
      <c r="D2956" s="2" t="s">
        <v>169</v>
      </c>
      <c r="E2956" s="13" t="n">
        <v>45083</v>
      </c>
      <c r="F2956" s="13" t="n">
        <v>46178</v>
      </c>
      <c r="G2956" s="2" t="s">
        <v>32</v>
      </c>
      <c r="H2956" s="2" t="s">
        <v>114</v>
      </c>
      <c r="I2956" s="2" t="s">
        <v>136</v>
      </c>
      <c r="J2956" s="2" t="s">
        <v>100</v>
      </c>
      <c r="K2956" s="14" t="n">
        <v>9684.69</v>
      </c>
      <c r="L2956" s="2" t="n">
        <f aca="false">IF(E2956="","",ROUND((Indicadores!$B$4-E2956)/365.25,1))</f>
        <v>3.4</v>
      </c>
      <c r="M2956" s="2" t="str">
        <f aca="false">IF(E2956="","Virtual",IF(L2956&gt;=Indicadores!$B$6,"Fim de Vida",IF(L2956&gt;=Indicadores!$B$5,"Envelhecendo","Atual")))</f>
        <v>Envelhecendo</v>
      </c>
      <c r="N2956" s="2" t="str">
        <f aca="false">IF(F2956="","N/A",IF(F2956&lt;Indicadores!$B$4,"Vencida","Vigente"))</f>
        <v>Vencida</v>
      </c>
      <c r="O2956" s="2" t="str">
        <f aca="false">INDEX(Locais!$B$2:$B$13,MATCH(H2956,Locais!$A$2:$A$13,0))</f>
        <v>Regional - Belo Horizonte</v>
      </c>
      <c r="P2956" s="2" t="str">
        <f aca="false">INDEX(Locais!$C$2:$C$13,MATCH(H2956,Locais!$A$2:$A$13,0))</f>
        <v>Sudeste</v>
      </c>
    </row>
    <row r="2957" customFormat="false" ht="15" hidden="false" customHeight="false" outlineLevel="0" collapsed="false">
      <c r="A2957" s="2" t="s">
        <v>3093</v>
      </c>
      <c r="B2957" s="2" t="s">
        <v>68</v>
      </c>
      <c r="C2957" s="2" t="s">
        <v>96</v>
      </c>
      <c r="D2957" s="2" t="s">
        <v>107</v>
      </c>
      <c r="E2957" s="13" t="n">
        <v>44498</v>
      </c>
      <c r="F2957" s="13" t="n">
        <v>45593</v>
      </c>
      <c r="G2957" s="2" t="s">
        <v>32</v>
      </c>
      <c r="H2957" s="2" t="s">
        <v>104</v>
      </c>
      <c r="I2957" s="2" t="s">
        <v>136</v>
      </c>
      <c r="J2957" s="2" t="s">
        <v>100</v>
      </c>
      <c r="K2957" s="14" t="n">
        <v>6039.56</v>
      </c>
      <c r="L2957" s="2" t="n">
        <f aca="false">IF(E2957="","",ROUND((Indicadores!$B$4-E2957)/365.25,1))</f>
        <v>5</v>
      </c>
      <c r="M2957" s="2" t="str">
        <f aca="false">IF(E2957="","Virtual",IF(L2957&gt;=Indicadores!$B$6,"Fim de Vida",IF(L2957&gt;=Indicadores!$B$5,"Envelhecendo","Atual")))</f>
        <v>Fim de Vida</v>
      </c>
      <c r="N2957" s="2" t="str">
        <f aca="false">IF(F2957="","N/A",IF(F2957&lt;Indicadores!$B$4,"Vencida","Vigente"))</f>
        <v>Vencida</v>
      </c>
      <c r="O2957" s="2" t="str">
        <f aca="false">INDEX(Locais!$B$2:$B$13,MATCH(H2957,Locais!$A$2:$A$13,0))</f>
        <v>Regional - Fortaleza</v>
      </c>
      <c r="P2957" s="2" t="str">
        <f aca="false">INDEX(Locais!$C$2:$C$13,MATCH(H2957,Locais!$A$2:$A$13,0))</f>
        <v>Nordeste</v>
      </c>
    </row>
    <row r="2958" customFormat="false" ht="15" hidden="false" customHeight="false" outlineLevel="0" collapsed="false">
      <c r="A2958" s="2" t="s">
        <v>3094</v>
      </c>
      <c r="B2958" s="2" t="s">
        <v>69</v>
      </c>
      <c r="C2958" s="2" t="s">
        <v>96</v>
      </c>
      <c r="D2958" s="2" t="s">
        <v>117</v>
      </c>
      <c r="E2958" s="13" t="n">
        <v>44791</v>
      </c>
      <c r="F2958" s="13" t="n">
        <v>45886</v>
      </c>
      <c r="G2958" s="2" t="s">
        <v>32</v>
      </c>
      <c r="H2958" s="2" t="s">
        <v>98</v>
      </c>
      <c r="I2958" s="2" t="s">
        <v>124</v>
      </c>
      <c r="J2958" s="2" t="s">
        <v>100</v>
      </c>
      <c r="K2958" s="14" t="n">
        <v>9594.09</v>
      </c>
      <c r="L2958" s="2" t="n">
        <f aca="false">IF(E2958="","",ROUND((Indicadores!$B$4-E2958)/365.25,1))</f>
        <v>4.2</v>
      </c>
      <c r="M2958" s="2" t="str">
        <f aca="false">IF(E2958="","Virtual",IF(L2958&gt;=Indicadores!$B$6,"Fim de Vida",IF(L2958&gt;=Indicadores!$B$5,"Envelhecendo","Atual")))</f>
        <v>Envelhecendo</v>
      </c>
      <c r="N2958" s="2" t="str">
        <f aca="false">IF(F2958="","N/A",IF(F2958&lt;Indicadores!$B$4,"Vencida","Vigente"))</f>
        <v>Vencida</v>
      </c>
      <c r="O2958" s="2" t="str">
        <f aca="false">INDEX(Locais!$B$2:$B$13,MATCH(H2958,Locais!$A$2:$A$13,0))</f>
        <v>Sede - Brasília</v>
      </c>
      <c r="P2958" s="2" t="str">
        <f aca="false">INDEX(Locais!$C$2:$C$13,MATCH(H2958,Locais!$A$2:$A$13,0))</f>
        <v>Centro-Oeste</v>
      </c>
    </row>
    <row r="2959" customFormat="false" ht="15" hidden="false" customHeight="false" outlineLevel="0" collapsed="false">
      <c r="A2959" s="2" t="s">
        <v>3095</v>
      </c>
      <c r="B2959" s="2" t="s">
        <v>68</v>
      </c>
      <c r="C2959" s="2" t="s">
        <v>96</v>
      </c>
      <c r="D2959" s="2" t="s">
        <v>132</v>
      </c>
      <c r="E2959" s="13" t="n">
        <v>45437</v>
      </c>
      <c r="F2959" s="13" t="n">
        <v>46532</v>
      </c>
      <c r="G2959" s="2" t="s">
        <v>32</v>
      </c>
      <c r="H2959" s="2" t="s">
        <v>119</v>
      </c>
      <c r="I2959" s="2" t="s">
        <v>111</v>
      </c>
      <c r="J2959" s="2" t="s">
        <v>100</v>
      </c>
      <c r="K2959" s="14" t="n">
        <v>5419.33</v>
      </c>
      <c r="L2959" s="2" t="n">
        <f aca="false">IF(E2959="","",ROUND((Indicadores!$B$4-E2959)/365.25,1))</f>
        <v>2.4</v>
      </c>
      <c r="M2959" s="2" t="str">
        <f aca="false">IF(E2959="","Virtual",IF(L2959&gt;=Indicadores!$B$6,"Fim de Vida",IF(L2959&gt;=Indicadores!$B$5,"Envelhecendo","Atual")))</f>
        <v>Atual</v>
      </c>
      <c r="N2959" s="2" t="str">
        <f aca="false">IF(F2959="","N/A",IF(F2959&lt;Indicadores!$B$4,"Vencida","Vigente"))</f>
        <v>Vigente</v>
      </c>
      <c r="O2959" s="2" t="str">
        <f aca="false">INDEX(Locais!$B$2:$B$13,MATCH(H2959,Locais!$A$2:$A$13,0))</f>
        <v>Regional - São Paulo</v>
      </c>
      <c r="P2959" s="2" t="str">
        <f aca="false">INDEX(Locais!$C$2:$C$13,MATCH(H2959,Locais!$A$2:$A$13,0))</f>
        <v>Sudeste</v>
      </c>
    </row>
    <row r="2960" customFormat="false" ht="15" hidden="false" customHeight="false" outlineLevel="0" collapsed="false">
      <c r="A2960" s="2" t="s">
        <v>3096</v>
      </c>
      <c r="B2960" s="2" t="s">
        <v>68</v>
      </c>
      <c r="C2960" s="2" t="s">
        <v>102</v>
      </c>
      <c r="D2960" s="2" t="s">
        <v>103</v>
      </c>
      <c r="E2960" s="13" t="n">
        <v>45437</v>
      </c>
      <c r="F2960" s="13" t="n">
        <v>46532</v>
      </c>
      <c r="G2960" s="2" t="s">
        <v>135</v>
      </c>
      <c r="H2960" s="2" t="s">
        <v>119</v>
      </c>
      <c r="I2960" s="2" t="s">
        <v>115</v>
      </c>
      <c r="J2960" s="2" t="s">
        <v>137</v>
      </c>
      <c r="K2960" s="14" t="n">
        <v>4603.21</v>
      </c>
      <c r="L2960" s="2" t="n">
        <f aca="false">IF(E2960="","",ROUND((Indicadores!$B$4-E2960)/365.25,1))</f>
        <v>2.4</v>
      </c>
      <c r="M2960" s="2" t="str">
        <f aca="false">IF(E2960="","Virtual",IF(L2960&gt;=Indicadores!$B$6,"Fim de Vida",IF(L2960&gt;=Indicadores!$B$5,"Envelhecendo","Atual")))</f>
        <v>Atual</v>
      </c>
      <c r="N2960" s="2" t="str">
        <f aca="false">IF(F2960="","N/A",IF(F2960&lt;Indicadores!$B$4,"Vencida","Vigente"))</f>
        <v>Vigente</v>
      </c>
      <c r="O2960" s="2" t="str">
        <f aca="false">INDEX(Locais!$B$2:$B$13,MATCH(H2960,Locais!$A$2:$A$13,0))</f>
        <v>Regional - São Paulo</v>
      </c>
      <c r="P2960" s="2" t="str">
        <f aca="false">INDEX(Locais!$C$2:$C$13,MATCH(H2960,Locais!$A$2:$A$13,0))</f>
        <v>Sudeste</v>
      </c>
    </row>
    <row r="2961" customFormat="false" ht="15" hidden="false" customHeight="false" outlineLevel="0" collapsed="false">
      <c r="A2961" s="2" t="s">
        <v>3097</v>
      </c>
      <c r="B2961" s="2" t="s">
        <v>69</v>
      </c>
      <c r="C2961" s="2" t="s">
        <v>96</v>
      </c>
      <c r="D2961" s="2" t="s">
        <v>117</v>
      </c>
      <c r="E2961" s="13" t="n">
        <v>45416</v>
      </c>
      <c r="F2961" s="13" t="n">
        <v>46511</v>
      </c>
      <c r="G2961" s="2" t="s">
        <v>32</v>
      </c>
      <c r="H2961" s="2" t="s">
        <v>119</v>
      </c>
      <c r="I2961" s="2" t="s">
        <v>124</v>
      </c>
      <c r="J2961" s="2" t="s">
        <v>100</v>
      </c>
      <c r="K2961" s="14" t="n">
        <v>8032.66</v>
      </c>
      <c r="L2961" s="2" t="n">
        <f aca="false">IF(E2961="","",ROUND((Indicadores!$B$4-E2961)/365.25,1))</f>
        <v>2.5</v>
      </c>
      <c r="M2961" s="2" t="str">
        <f aca="false">IF(E2961="","Virtual",IF(L2961&gt;=Indicadores!$B$6,"Fim de Vida",IF(L2961&gt;=Indicadores!$B$5,"Envelhecendo","Atual")))</f>
        <v>Atual</v>
      </c>
      <c r="N2961" s="2" t="str">
        <f aca="false">IF(F2961="","N/A",IF(F2961&lt;Indicadores!$B$4,"Vencida","Vigente"))</f>
        <v>Vigente</v>
      </c>
      <c r="O2961" s="2" t="str">
        <f aca="false">INDEX(Locais!$B$2:$B$13,MATCH(H2961,Locais!$A$2:$A$13,0))</f>
        <v>Regional - São Paulo</v>
      </c>
      <c r="P2961" s="2" t="str">
        <f aca="false">INDEX(Locais!$C$2:$C$13,MATCH(H2961,Locais!$A$2:$A$13,0))</f>
        <v>Sudeste</v>
      </c>
    </row>
    <row r="2962" customFormat="false" ht="15" hidden="false" customHeight="false" outlineLevel="0" collapsed="false">
      <c r="A2962" s="2" t="s">
        <v>3098</v>
      </c>
      <c r="B2962" s="2" t="s">
        <v>68</v>
      </c>
      <c r="C2962" s="2" t="s">
        <v>102</v>
      </c>
      <c r="D2962" s="2" t="s">
        <v>103</v>
      </c>
      <c r="E2962" s="13" t="n">
        <v>45416</v>
      </c>
      <c r="F2962" s="13" t="n">
        <v>46511</v>
      </c>
      <c r="G2962" s="2" t="s">
        <v>32</v>
      </c>
      <c r="H2962" s="2" t="s">
        <v>114</v>
      </c>
      <c r="I2962" s="2" t="s">
        <v>115</v>
      </c>
      <c r="J2962" s="2" t="s">
        <v>100</v>
      </c>
      <c r="K2962" s="14" t="n">
        <v>4892.35</v>
      </c>
      <c r="L2962" s="2" t="n">
        <f aca="false">IF(E2962="","",ROUND((Indicadores!$B$4-E2962)/365.25,1))</f>
        <v>2.5</v>
      </c>
      <c r="M2962" s="2" t="str">
        <f aca="false">IF(E2962="","Virtual",IF(L2962&gt;=Indicadores!$B$6,"Fim de Vida",IF(L2962&gt;=Indicadores!$B$5,"Envelhecendo","Atual")))</f>
        <v>Atual</v>
      </c>
      <c r="N2962" s="2" t="str">
        <f aca="false">IF(F2962="","N/A",IF(F2962&lt;Indicadores!$B$4,"Vencida","Vigente"))</f>
        <v>Vigente</v>
      </c>
      <c r="O2962" s="2" t="str">
        <f aca="false">INDEX(Locais!$B$2:$B$13,MATCH(H2962,Locais!$A$2:$A$13,0))</f>
        <v>Regional - Belo Horizonte</v>
      </c>
      <c r="P2962" s="2" t="str">
        <f aca="false">INDEX(Locais!$C$2:$C$13,MATCH(H2962,Locais!$A$2:$A$13,0))</f>
        <v>Sudeste</v>
      </c>
    </row>
    <row r="2963" customFormat="false" ht="15" hidden="false" customHeight="false" outlineLevel="0" collapsed="false">
      <c r="A2963" s="2" t="s">
        <v>3099</v>
      </c>
      <c r="B2963" s="2" t="s">
        <v>69</v>
      </c>
      <c r="C2963" s="2" t="s">
        <v>126</v>
      </c>
      <c r="D2963" s="2" t="s">
        <v>169</v>
      </c>
      <c r="E2963" s="13" t="n">
        <v>44792</v>
      </c>
      <c r="F2963" s="13" t="n">
        <v>45887</v>
      </c>
      <c r="G2963" s="2" t="s">
        <v>32</v>
      </c>
      <c r="H2963" s="2" t="s">
        <v>104</v>
      </c>
      <c r="I2963" s="2" t="s">
        <v>136</v>
      </c>
      <c r="J2963" s="2" t="s">
        <v>100</v>
      </c>
      <c r="K2963" s="14" t="n">
        <v>8793.97</v>
      </c>
      <c r="L2963" s="2" t="n">
        <f aca="false">IF(E2963="","",ROUND((Indicadores!$B$4-E2963)/365.25,1))</f>
        <v>4.2</v>
      </c>
      <c r="M2963" s="2" t="str">
        <f aca="false">IF(E2963="","Virtual",IF(L2963&gt;=Indicadores!$B$6,"Fim de Vida",IF(L2963&gt;=Indicadores!$B$5,"Envelhecendo","Atual")))</f>
        <v>Envelhecendo</v>
      </c>
      <c r="N2963" s="2" t="str">
        <f aca="false">IF(F2963="","N/A",IF(F2963&lt;Indicadores!$B$4,"Vencida","Vigente"))</f>
        <v>Vencida</v>
      </c>
      <c r="O2963" s="2" t="str">
        <f aca="false">INDEX(Locais!$B$2:$B$13,MATCH(H2963,Locais!$A$2:$A$13,0))</f>
        <v>Regional - Fortaleza</v>
      </c>
      <c r="P2963" s="2" t="str">
        <f aca="false">INDEX(Locais!$C$2:$C$13,MATCH(H2963,Locais!$A$2:$A$13,0))</f>
        <v>Nordeste</v>
      </c>
    </row>
    <row r="2964" customFormat="false" ht="15" hidden="false" customHeight="false" outlineLevel="0" collapsed="false">
      <c r="A2964" s="2" t="s">
        <v>3100</v>
      </c>
      <c r="B2964" s="2" t="s">
        <v>71</v>
      </c>
      <c r="C2964" s="2" t="s">
        <v>126</v>
      </c>
      <c r="D2964" s="2" t="s">
        <v>157</v>
      </c>
      <c r="E2964" s="13" t="n">
        <v>45579</v>
      </c>
      <c r="F2964" s="13" t="n">
        <v>46674</v>
      </c>
      <c r="G2964" s="2" t="s">
        <v>32</v>
      </c>
      <c r="H2964" s="2" t="s">
        <v>104</v>
      </c>
      <c r="I2964" s="2" t="s">
        <v>111</v>
      </c>
      <c r="J2964" s="2" t="s">
        <v>100</v>
      </c>
      <c r="K2964" s="14" t="n">
        <v>2461.55</v>
      </c>
      <c r="L2964" s="2" t="n">
        <f aca="false">IF(E2964="","",ROUND((Indicadores!$B$4-E2964)/365.25,1))</f>
        <v>2</v>
      </c>
      <c r="M2964" s="2" t="str">
        <f aca="false">IF(E2964="","Virtual",IF(L2964&gt;=Indicadores!$B$6,"Fim de Vida",IF(L2964&gt;=Indicadores!$B$5,"Envelhecendo","Atual")))</f>
        <v>Atual</v>
      </c>
      <c r="N2964" s="2" t="str">
        <f aca="false">IF(F2964="","N/A",IF(F2964&lt;Indicadores!$B$4,"Vencida","Vigente"))</f>
        <v>Vigente</v>
      </c>
      <c r="O2964" s="2" t="str">
        <f aca="false">INDEX(Locais!$B$2:$B$13,MATCH(H2964,Locais!$A$2:$A$13,0))</f>
        <v>Regional - Fortaleza</v>
      </c>
      <c r="P2964" s="2" t="str">
        <f aca="false">INDEX(Locais!$C$2:$C$13,MATCH(H2964,Locais!$A$2:$A$13,0))</f>
        <v>Nordeste</v>
      </c>
    </row>
    <row r="2965" customFormat="false" ht="15" hidden="false" customHeight="false" outlineLevel="0" collapsed="false">
      <c r="A2965" s="2" t="s">
        <v>3101</v>
      </c>
      <c r="B2965" s="2" t="s">
        <v>71</v>
      </c>
      <c r="C2965" s="2" t="s">
        <v>96</v>
      </c>
      <c r="D2965" s="2" t="s">
        <v>171</v>
      </c>
      <c r="E2965" s="13" t="n">
        <v>44026</v>
      </c>
      <c r="F2965" s="13" t="n">
        <v>45121</v>
      </c>
      <c r="G2965" s="2" t="s">
        <v>32</v>
      </c>
      <c r="H2965" s="2" t="s">
        <v>119</v>
      </c>
      <c r="I2965" s="2" t="s">
        <v>120</v>
      </c>
      <c r="J2965" s="2" t="s">
        <v>100</v>
      </c>
      <c r="K2965" s="14" t="n">
        <v>2444.5</v>
      </c>
      <c r="L2965" s="2" t="n">
        <f aca="false">IF(E2965="","",ROUND((Indicadores!$B$4-E2965)/365.25,1))</f>
        <v>6.3</v>
      </c>
      <c r="M2965" s="2" t="str">
        <f aca="false">IF(E2965="","Virtual",IF(L2965&gt;=Indicadores!$B$6,"Fim de Vida",IF(L2965&gt;=Indicadores!$B$5,"Envelhecendo","Atual")))</f>
        <v>Fim de Vida</v>
      </c>
      <c r="N2965" s="2" t="str">
        <f aca="false">IF(F2965="","N/A",IF(F2965&lt;Indicadores!$B$4,"Vencida","Vigente"))</f>
        <v>Vencida</v>
      </c>
      <c r="O2965" s="2" t="str">
        <f aca="false">INDEX(Locais!$B$2:$B$13,MATCH(H2965,Locais!$A$2:$A$13,0))</f>
        <v>Regional - São Paulo</v>
      </c>
      <c r="P2965" s="2" t="str">
        <f aca="false">INDEX(Locais!$C$2:$C$13,MATCH(H2965,Locais!$A$2:$A$13,0))</f>
        <v>Sudeste</v>
      </c>
    </row>
    <row r="2966" customFormat="false" ht="15" hidden="false" customHeight="false" outlineLevel="0" collapsed="false">
      <c r="A2966" s="2" t="s">
        <v>3102</v>
      </c>
      <c r="B2966" s="2" t="s">
        <v>68</v>
      </c>
      <c r="C2966" s="2" t="s">
        <v>126</v>
      </c>
      <c r="D2966" s="2" t="s">
        <v>127</v>
      </c>
      <c r="E2966" s="13" t="n">
        <v>45324</v>
      </c>
      <c r="F2966" s="13" t="n">
        <v>46419</v>
      </c>
      <c r="G2966" s="2" t="s">
        <v>36</v>
      </c>
      <c r="H2966" s="2" t="s">
        <v>114</v>
      </c>
      <c r="I2966" s="2" t="s">
        <v>124</v>
      </c>
      <c r="J2966" s="2" t="s">
        <v>100</v>
      </c>
      <c r="K2966" s="14" t="n">
        <v>5476.77</v>
      </c>
      <c r="L2966" s="2" t="n">
        <f aca="false">IF(E2966="","",ROUND((Indicadores!$B$4-E2966)/365.25,1))</f>
        <v>2.7</v>
      </c>
      <c r="M2966" s="2" t="str">
        <f aca="false">IF(E2966="","Virtual",IF(L2966&gt;=Indicadores!$B$6,"Fim de Vida",IF(L2966&gt;=Indicadores!$B$5,"Envelhecendo","Atual")))</f>
        <v>Atual</v>
      </c>
      <c r="N2966" s="2" t="str">
        <f aca="false">IF(F2966="","N/A",IF(F2966&lt;Indicadores!$B$4,"Vencida","Vigente"))</f>
        <v>Vigente</v>
      </c>
      <c r="O2966" s="2" t="str">
        <f aca="false">INDEX(Locais!$B$2:$B$13,MATCH(H2966,Locais!$A$2:$A$13,0))</f>
        <v>Regional - Belo Horizonte</v>
      </c>
      <c r="P2966" s="2" t="str">
        <f aca="false">INDEX(Locais!$C$2:$C$13,MATCH(H2966,Locais!$A$2:$A$13,0))</f>
        <v>Sudeste</v>
      </c>
    </row>
    <row r="2967" customFormat="false" ht="15" hidden="false" customHeight="false" outlineLevel="0" collapsed="false">
      <c r="A2967" s="2" t="s">
        <v>3103</v>
      </c>
      <c r="B2967" s="2" t="s">
        <v>71</v>
      </c>
      <c r="C2967" s="2" t="s">
        <v>96</v>
      </c>
      <c r="D2967" s="2" t="s">
        <v>171</v>
      </c>
      <c r="E2967" s="13" t="n">
        <v>44332</v>
      </c>
      <c r="F2967" s="13" t="n">
        <v>45427</v>
      </c>
      <c r="G2967" s="2" t="s">
        <v>32</v>
      </c>
      <c r="H2967" s="2" t="s">
        <v>139</v>
      </c>
      <c r="I2967" s="2" t="s">
        <v>109</v>
      </c>
      <c r="J2967" s="2" t="s">
        <v>100</v>
      </c>
      <c r="K2967" s="14" t="n">
        <v>2684.14</v>
      </c>
      <c r="L2967" s="2" t="n">
        <f aca="false">IF(E2967="","",ROUND((Indicadores!$B$4-E2967)/365.25,1))</f>
        <v>5.4</v>
      </c>
      <c r="M2967" s="2" t="str">
        <f aca="false">IF(E2967="","Virtual",IF(L2967&gt;=Indicadores!$B$6,"Fim de Vida",IF(L2967&gt;=Indicadores!$B$5,"Envelhecendo","Atual")))</f>
        <v>Fim de Vida</v>
      </c>
      <c r="N2967" s="2" t="str">
        <f aca="false">IF(F2967="","N/A",IF(F2967&lt;Indicadores!$B$4,"Vencida","Vigente"))</f>
        <v>Vencida</v>
      </c>
      <c r="O2967" s="2" t="str">
        <f aca="false">INDEX(Locais!$B$2:$B$13,MATCH(H2967,Locais!$A$2:$A$13,0))</f>
        <v>Regional - Rio de Janeiro</v>
      </c>
      <c r="P2967" s="2" t="str">
        <f aca="false">INDEX(Locais!$C$2:$C$13,MATCH(H2967,Locais!$A$2:$A$13,0))</f>
        <v>Sudeste</v>
      </c>
    </row>
    <row r="2968" customFormat="false" ht="15" hidden="false" customHeight="false" outlineLevel="0" collapsed="false">
      <c r="A2968" s="2" t="s">
        <v>3104</v>
      </c>
      <c r="B2968" s="2" t="s">
        <v>71</v>
      </c>
      <c r="C2968" s="2" t="s">
        <v>126</v>
      </c>
      <c r="D2968" s="2" t="s">
        <v>157</v>
      </c>
      <c r="E2968" s="13" t="n">
        <v>45826</v>
      </c>
      <c r="F2968" s="13" t="n">
        <v>46921</v>
      </c>
      <c r="G2968" s="2" t="s">
        <v>32</v>
      </c>
      <c r="H2968" s="2" t="s">
        <v>98</v>
      </c>
      <c r="I2968" s="2" t="s">
        <v>99</v>
      </c>
      <c r="J2968" s="2" t="s">
        <v>100</v>
      </c>
      <c r="K2968" s="14" t="n">
        <v>2848.44</v>
      </c>
      <c r="L2968" s="2" t="n">
        <f aca="false">IF(E2968="","",ROUND((Indicadores!$B$4-E2968)/365.25,1))</f>
        <v>1.3</v>
      </c>
      <c r="M2968" s="2" t="str">
        <f aca="false">IF(E2968="","Virtual",IF(L2968&gt;=Indicadores!$B$6,"Fim de Vida",IF(L2968&gt;=Indicadores!$B$5,"Envelhecendo","Atual")))</f>
        <v>Atual</v>
      </c>
      <c r="N2968" s="2" t="str">
        <f aca="false">IF(F2968="","N/A",IF(F2968&lt;Indicadores!$B$4,"Vencida","Vigente"))</f>
        <v>Vigente</v>
      </c>
      <c r="O2968" s="2" t="str">
        <f aca="false">INDEX(Locais!$B$2:$B$13,MATCH(H2968,Locais!$A$2:$A$13,0))</f>
        <v>Sede - Brasília</v>
      </c>
      <c r="P2968" s="2" t="str">
        <f aca="false">INDEX(Locais!$C$2:$C$13,MATCH(H2968,Locais!$A$2:$A$13,0))</f>
        <v>Centro-Oeste</v>
      </c>
    </row>
    <row r="2969" customFormat="false" ht="15" hidden="false" customHeight="false" outlineLevel="0" collapsed="false">
      <c r="A2969" s="2" t="s">
        <v>3105</v>
      </c>
      <c r="B2969" s="2" t="s">
        <v>68</v>
      </c>
      <c r="C2969" s="2" t="s">
        <v>102</v>
      </c>
      <c r="D2969" s="2" t="s">
        <v>103</v>
      </c>
      <c r="E2969" s="13" t="n">
        <v>45421</v>
      </c>
      <c r="F2969" s="13" t="n">
        <v>46516</v>
      </c>
      <c r="G2969" s="2" t="s">
        <v>34</v>
      </c>
      <c r="H2969" s="2" t="s">
        <v>104</v>
      </c>
      <c r="I2969" s="2" t="s">
        <v>133</v>
      </c>
      <c r="J2969" s="2" t="s">
        <v>100</v>
      </c>
      <c r="K2969" s="14" t="n">
        <v>5452.4</v>
      </c>
      <c r="L2969" s="2" t="n">
        <f aca="false">IF(E2969="","",ROUND((Indicadores!$B$4-E2969)/365.25,1))</f>
        <v>2.4</v>
      </c>
      <c r="M2969" s="2" t="str">
        <f aca="false">IF(E2969="","Virtual",IF(L2969&gt;=Indicadores!$B$6,"Fim de Vida",IF(L2969&gt;=Indicadores!$B$5,"Envelhecendo","Atual")))</f>
        <v>Atual</v>
      </c>
      <c r="N2969" s="2" t="str">
        <f aca="false">IF(F2969="","N/A",IF(F2969&lt;Indicadores!$B$4,"Vencida","Vigente"))</f>
        <v>Vigente</v>
      </c>
      <c r="O2969" s="2" t="str">
        <f aca="false">INDEX(Locais!$B$2:$B$13,MATCH(H2969,Locais!$A$2:$A$13,0))</f>
        <v>Regional - Fortaleza</v>
      </c>
      <c r="P2969" s="2" t="str">
        <f aca="false">INDEX(Locais!$C$2:$C$13,MATCH(H2969,Locais!$A$2:$A$13,0))</f>
        <v>Nordeste</v>
      </c>
    </row>
    <row r="2970" customFormat="false" ht="15" hidden="false" customHeight="false" outlineLevel="0" collapsed="false">
      <c r="A2970" s="2" t="s">
        <v>3106</v>
      </c>
      <c r="B2970" s="2" t="s">
        <v>69</v>
      </c>
      <c r="C2970" s="2" t="s">
        <v>102</v>
      </c>
      <c r="D2970" s="2" t="s">
        <v>113</v>
      </c>
      <c r="E2970" s="13" t="n">
        <v>44745</v>
      </c>
      <c r="F2970" s="13" t="n">
        <v>45840</v>
      </c>
      <c r="G2970" s="2" t="s">
        <v>32</v>
      </c>
      <c r="H2970" s="2" t="s">
        <v>145</v>
      </c>
      <c r="I2970" s="2" t="s">
        <v>136</v>
      </c>
      <c r="J2970" s="2" t="s">
        <v>100</v>
      </c>
      <c r="K2970" s="14" t="n">
        <v>10833.19</v>
      </c>
      <c r="L2970" s="2" t="n">
        <f aca="false">IF(E2970="","",ROUND((Indicadores!$B$4-E2970)/365.25,1))</f>
        <v>4.3</v>
      </c>
      <c r="M2970" s="2" t="str">
        <f aca="false">IF(E2970="","Virtual",IF(L2970&gt;=Indicadores!$B$6,"Fim de Vida",IF(L2970&gt;=Indicadores!$B$5,"Envelhecendo","Atual")))</f>
        <v>Envelhecendo</v>
      </c>
      <c r="N2970" s="2" t="str">
        <f aca="false">IF(F2970="","N/A",IF(F2970&lt;Indicadores!$B$4,"Vencida","Vigente"))</f>
        <v>Vencida</v>
      </c>
      <c r="O2970" s="2" t="str">
        <f aca="false">INDEX(Locais!$B$2:$B$13,MATCH(H2970,Locais!$A$2:$A$13,0))</f>
        <v>Regional - Belém</v>
      </c>
      <c r="P2970" s="2" t="str">
        <f aca="false">INDEX(Locais!$C$2:$C$13,MATCH(H2970,Locais!$A$2:$A$13,0))</f>
        <v>Norte</v>
      </c>
    </row>
    <row r="2971" customFormat="false" ht="15" hidden="false" customHeight="false" outlineLevel="0" collapsed="false">
      <c r="A2971" s="2" t="s">
        <v>3107</v>
      </c>
      <c r="B2971" s="2" t="s">
        <v>70</v>
      </c>
      <c r="C2971" s="2" t="s">
        <v>126</v>
      </c>
      <c r="D2971" s="2" t="s">
        <v>162</v>
      </c>
      <c r="E2971" s="13" t="n">
        <v>44748</v>
      </c>
      <c r="F2971" s="13" t="n">
        <v>46573</v>
      </c>
      <c r="G2971" s="2" t="s">
        <v>32</v>
      </c>
      <c r="H2971" s="2" t="s">
        <v>139</v>
      </c>
      <c r="I2971" s="2" t="s">
        <v>133</v>
      </c>
      <c r="J2971" s="2" t="s">
        <v>100</v>
      </c>
      <c r="K2971" s="14" t="n">
        <v>16384.38</v>
      </c>
      <c r="L2971" s="2" t="n">
        <f aca="false">IF(E2971="","",ROUND((Indicadores!$B$4-E2971)/365.25,1))</f>
        <v>4.3</v>
      </c>
      <c r="M2971" s="2" t="str">
        <f aca="false">IF(E2971="","Virtual",IF(L2971&gt;=Indicadores!$B$6,"Fim de Vida",IF(L2971&gt;=Indicadores!$B$5,"Envelhecendo","Atual")))</f>
        <v>Envelhecendo</v>
      </c>
      <c r="N2971" s="2" t="str">
        <f aca="false">IF(F2971="","N/A",IF(F2971&lt;Indicadores!$B$4,"Vencida","Vigente"))</f>
        <v>Vigente</v>
      </c>
      <c r="O2971" s="2" t="str">
        <f aca="false">INDEX(Locais!$B$2:$B$13,MATCH(H2971,Locais!$A$2:$A$13,0))</f>
        <v>Regional - Rio de Janeiro</v>
      </c>
      <c r="P2971" s="2" t="str">
        <f aca="false">INDEX(Locais!$C$2:$C$13,MATCH(H2971,Locais!$A$2:$A$13,0))</f>
        <v>Sudeste</v>
      </c>
    </row>
    <row r="2972" customFormat="false" ht="15" hidden="false" customHeight="false" outlineLevel="0" collapsed="false">
      <c r="A2972" s="2" t="s">
        <v>3108</v>
      </c>
      <c r="B2972" s="2" t="s">
        <v>71</v>
      </c>
      <c r="C2972" s="2" t="s">
        <v>126</v>
      </c>
      <c r="D2972" s="2" t="s">
        <v>157</v>
      </c>
      <c r="E2972" s="13" t="n">
        <v>44482</v>
      </c>
      <c r="F2972" s="13" t="n">
        <v>45577</v>
      </c>
      <c r="G2972" s="2" t="s">
        <v>32</v>
      </c>
      <c r="H2972" s="2" t="s">
        <v>128</v>
      </c>
      <c r="I2972" s="2" t="s">
        <v>136</v>
      </c>
      <c r="J2972" s="2" t="s">
        <v>100</v>
      </c>
      <c r="K2972" s="14" t="n">
        <v>2621.99</v>
      </c>
      <c r="L2972" s="2" t="n">
        <f aca="false">IF(E2972="","",ROUND((Indicadores!$B$4-E2972)/365.25,1))</f>
        <v>5</v>
      </c>
      <c r="M2972" s="2" t="str">
        <f aca="false">IF(E2972="","Virtual",IF(L2972&gt;=Indicadores!$B$6,"Fim de Vida",IF(L2972&gt;=Indicadores!$B$5,"Envelhecendo","Atual")))</f>
        <v>Fim de Vida</v>
      </c>
      <c r="N2972" s="2" t="str">
        <f aca="false">IF(F2972="","N/A",IF(F2972&lt;Indicadores!$B$4,"Vencida","Vigente"))</f>
        <v>Vencida</v>
      </c>
      <c r="O2972" s="2" t="str">
        <f aca="false">INDEX(Locais!$B$2:$B$13,MATCH(H2972,Locais!$A$2:$A$13,0))</f>
        <v>Regional - Recife</v>
      </c>
      <c r="P2972" s="2" t="str">
        <f aca="false">INDEX(Locais!$C$2:$C$13,MATCH(H2972,Locais!$A$2:$A$13,0))</f>
        <v>Nordeste</v>
      </c>
    </row>
    <row r="2973" customFormat="false" ht="15" hidden="false" customHeight="false" outlineLevel="0" collapsed="false">
      <c r="A2973" s="2" t="s">
        <v>3109</v>
      </c>
      <c r="B2973" s="2" t="s">
        <v>68</v>
      </c>
      <c r="C2973" s="2" t="s">
        <v>96</v>
      </c>
      <c r="D2973" s="2" t="s">
        <v>132</v>
      </c>
      <c r="E2973" s="13" t="n">
        <v>45490</v>
      </c>
      <c r="F2973" s="13" t="n">
        <v>46585</v>
      </c>
      <c r="G2973" s="2" t="s">
        <v>32</v>
      </c>
      <c r="H2973" s="2" t="s">
        <v>104</v>
      </c>
      <c r="I2973" s="2" t="s">
        <v>136</v>
      </c>
      <c r="J2973" s="2" t="s">
        <v>100</v>
      </c>
      <c r="K2973" s="14" t="n">
        <v>6092.62</v>
      </c>
      <c r="L2973" s="2" t="n">
        <f aca="false">IF(E2973="","",ROUND((Indicadores!$B$4-E2973)/365.25,1))</f>
        <v>2.3</v>
      </c>
      <c r="M2973" s="2" t="str">
        <f aca="false">IF(E2973="","Virtual",IF(L2973&gt;=Indicadores!$B$6,"Fim de Vida",IF(L2973&gt;=Indicadores!$B$5,"Envelhecendo","Atual")))</f>
        <v>Atual</v>
      </c>
      <c r="N2973" s="2" t="str">
        <f aca="false">IF(F2973="","N/A",IF(F2973&lt;Indicadores!$B$4,"Vencida","Vigente"))</f>
        <v>Vigente</v>
      </c>
      <c r="O2973" s="2" t="str">
        <f aca="false">INDEX(Locais!$B$2:$B$13,MATCH(H2973,Locais!$A$2:$A$13,0))</f>
        <v>Regional - Fortaleza</v>
      </c>
      <c r="P2973" s="2" t="str">
        <f aca="false">INDEX(Locais!$C$2:$C$13,MATCH(H2973,Locais!$A$2:$A$13,0))</f>
        <v>Nordeste</v>
      </c>
    </row>
    <row r="2974" customFormat="false" ht="15" hidden="false" customHeight="false" outlineLevel="0" collapsed="false">
      <c r="A2974" s="2" t="s">
        <v>3110</v>
      </c>
      <c r="B2974" s="2" t="s">
        <v>69</v>
      </c>
      <c r="C2974" s="2" t="s">
        <v>126</v>
      </c>
      <c r="D2974" s="2" t="s">
        <v>169</v>
      </c>
      <c r="E2974" s="13" t="n">
        <v>44693</v>
      </c>
      <c r="F2974" s="13" t="n">
        <v>45788</v>
      </c>
      <c r="G2974" s="2" t="s">
        <v>32</v>
      </c>
      <c r="H2974" s="2" t="s">
        <v>165</v>
      </c>
      <c r="I2974" s="2" t="s">
        <v>109</v>
      </c>
      <c r="J2974" s="2" t="s">
        <v>100</v>
      </c>
      <c r="K2974" s="14" t="n">
        <v>8373.62</v>
      </c>
      <c r="L2974" s="2" t="n">
        <f aca="false">IF(E2974="","",ROUND((Indicadores!$B$4-E2974)/365.25,1))</f>
        <v>4.4</v>
      </c>
      <c r="M2974" s="2" t="str">
        <f aca="false">IF(E2974="","Virtual",IF(L2974&gt;=Indicadores!$B$6,"Fim de Vida",IF(L2974&gt;=Indicadores!$B$5,"Envelhecendo","Atual")))</f>
        <v>Envelhecendo</v>
      </c>
      <c r="N2974" s="2" t="str">
        <f aca="false">IF(F2974="","N/A",IF(F2974&lt;Indicadores!$B$4,"Vencida","Vigente"))</f>
        <v>Vencida</v>
      </c>
      <c r="O2974" s="2" t="str">
        <f aca="false">INDEX(Locais!$B$2:$B$13,MATCH(H2974,Locais!$A$2:$A$13,0))</f>
        <v>Regional - Salvador</v>
      </c>
      <c r="P2974" s="2" t="str">
        <f aca="false">INDEX(Locais!$C$2:$C$13,MATCH(H2974,Locais!$A$2:$A$13,0))</f>
        <v>Nordeste</v>
      </c>
    </row>
    <row r="2975" customFormat="false" ht="15" hidden="false" customHeight="false" outlineLevel="0" collapsed="false">
      <c r="A2975" s="2" t="s">
        <v>3111</v>
      </c>
      <c r="B2975" s="2" t="s">
        <v>71</v>
      </c>
      <c r="C2975" s="2" t="s">
        <v>96</v>
      </c>
      <c r="D2975" s="2" t="s">
        <v>171</v>
      </c>
      <c r="E2975" s="13" t="n">
        <v>45245</v>
      </c>
      <c r="F2975" s="13" t="n">
        <v>46340</v>
      </c>
      <c r="G2975" s="2" t="s">
        <v>32</v>
      </c>
      <c r="H2975" s="2" t="s">
        <v>163</v>
      </c>
      <c r="I2975" s="2" t="s">
        <v>133</v>
      </c>
      <c r="J2975" s="2" t="s">
        <v>100</v>
      </c>
      <c r="K2975" s="14" t="n">
        <v>2864.92</v>
      </c>
      <c r="L2975" s="2" t="n">
        <f aca="false">IF(E2975="","",ROUND((Indicadores!$B$4-E2975)/365.25,1))</f>
        <v>2.9</v>
      </c>
      <c r="M2975" s="2" t="str">
        <f aca="false">IF(E2975="","Virtual",IF(L2975&gt;=Indicadores!$B$6,"Fim de Vida",IF(L2975&gt;=Indicadores!$B$5,"Envelhecendo","Atual")))</f>
        <v>Atual</v>
      </c>
      <c r="N2975" s="2" t="str">
        <f aca="false">IF(F2975="","N/A",IF(F2975&lt;Indicadores!$B$4,"Vencida","Vigente"))</f>
        <v>Vigente</v>
      </c>
      <c r="O2975" s="2" t="str">
        <f aca="false">INDEX(Locais!$B$2:$B$13,MATCH(H2975,Locais!$A$2:$A$13,0))</f>
        <v>Regional - Manaus</v>
      </c>
      <c r="P2975" s="2" t="str">
        <f aca="false">INDEX(Locais!$C$2:$C$13,MATCH(H2975,Locais!$A$2:$A$13,0))</f>
        <v>Norte</v>
      </c>
    </row>
    <row r="2976" customFormat="false" ht="15" hidden="false" customHeight="false" outlineLevel="0" collapsed="false">
      <c r="A2976" s="2" t="s">
        <v>3112</v>
      </c>
      <c r="B2976" s="2" t="s">
        <v>68</v>
      </c>
      <c r="C2976" s="2" t="s">
        <v>96</v>
      </c>
      <c r="D2976" s="2" t="s">
        <v>107</v>
      </c>
      <c r="E2976" s="13" t="n">
        <v>45827</v>
      </c>
      <c r="F2976" s="13" t="n">
        <v>46922</v>
      </c>
      <c r="G2976" s="2" t="s">
        <v>32</v>
      </c>
      <c r="H2976" s="2" t="s">
        <v>141</v>
      </c>
      <c r="I2976" s="2" t="s">
        <v>136</v>
      </c>
      <c r="J2976" s="2" t="s">
        <v>100</v>
      </c>
      <c r="K2976" s="14" t="n">
        <v>6223.4</v>
      </c>
      <c r="L2976" s="2" t="n">
        <f aca="false">IF(E2976="","",ROUND((Indicadores!$B$4-E2976)/365.25,1))</f>
        <v>1.3</v>
      </c>
      <c r="M2976" s="2" t="str">
        <f aca="false">IF(E2976="","Virtual",IF(L2976&gt;=Indicadores!$B$6,"Fim de Vida",IF(L2976&gt;=Indicadores!$B$5,"Envelhecendo","Atual")))</f>
        <v>Atual</v>
      </c>
      <c r="N2976" s="2" t="str">
        <f aca="false">IF(F2976="","N/A",IF(F2976&lt;Indicadores!$B$4,"Vencida","Vigente"))</f>
        <v>Vigente</v>
      </c>
      <c r="O2976" s="2" t="str">
        <f aca="false">INDEX(Locais!$B$2:$B$13,MATCH(H2976,Locais!$A$2:$A$13,0))</f>
        <v>Regional - Curitiba</v>
      </c>
      <c r="P2976" s="2" t="str">
        <f aca="false">INDEX(Locais!$C$2:$C$13,MATCH(H2976,Locais!$A$2:$A$13,0))</f>
        <v>Sul</v>
      </c>
    </row>
    <row r="2977" customFormat="false" ht="15" hidden="false" customHeight="false" outlineLevel="0" collapsed="false">
      <c r="A2977" s="2" t="s">
        <v>3113</v>
      </c>
      <c r="B2977" s="2" t="s">
        <v>69</v>
      </c>
      <c r="C2977" s="2" t="s">
        <v>96</v>
      </c>
      <c r="D2977" s="2" t="s">
        <v>97</v>
      </c>
      <c r="E2977" s="13" t="n">
        <v>44317</v>
      </c>
      <c r="F2977" s="13" t="n">
        <v>45412</v>
      </c>
      <c r="G2977" s="2" t="s">
        <v>151</v>
      </c>
      <c r="H2977" s="2" t="s">
        <v>165</v>
      </c>
      <c r="I2977" s="2" t="s">
        <v>142</v>
      </c>
      <c r="J2977" s="2" t="s">
        <v>137</v>
      </c>
      <c r="K2977" s="14" t="n">
        <v>7239.72</v>
      </c>
      <c r="L2977" s="2" t="n">
        <f aca="false">IF(E2977="","",ROUND((Indicadores!$B$4-E2977)/365.25,1))</f>
        <v>5.5</v>
      </c>
      <c r="M2977" s="2" t="str">
        <f aca="false">IF(E2977="","Virtual",IF(L2977&gt;=Indicadores!$B$6,"Fim de Vida",IF(L2977&gt;=Indicadores!$B$5,"Envelhecendo","Atual")))</f>
        <v>Fim de Vida</v>
      </c>
      <c r="N2977" s="2" t="str">
        <f aca="false">IF(F2977="","N/A",IF(F2977&lt;Indicadores!$B$4,"Vencida","Vigente"))</f>
        <v>Vencida</v>
      </c>
      <c r="O2977" s="2" t="str">
        <f aca="false">INDEX(Locais!$B$2:$B$13,MATCH(H2977,Locais!$A$2:$A$13,0))</f>
        <v>Regional - Salvador</v>
      </c>
      <c r="P2977" s="2" t="str">
        <f aca="false">INDEX(Locais!$C$2:$C$13,MATCH(H2977,Locais!$A$2:$A$13,0))</f>
        <v>Nordeste</v>
      </c>
    </row>
    <row r="2978" customFormat="false" ht="15" hidden="false" customHeight="false" outlineLevel="0" collapsed="false">
      <c r="A2978" s="2" t="s">
        <v>3114</v>
      </c>
      <c r="B2978" s="2" t="s">
        <v>68</v>
      </c>
      <c r="C2978" s="2" t="s">
        <v>96</v>
      </c>
      <c r="D2978" s="2" t="s">
        <v>107</v>
      </c>
      <c r="E2978" s="13" t="n">
        <v>45535</v>
      </c>
      <c r="F2978" s="13" t="n">
        <v>46630</v>
      </c>
      <c r="G2978" s="2" t="s">
        <v>32</v>
      </c>
      <c r="H2978" s="2" t="s">
        <v>119</v>
      </c>
      <c r="I2978" s="2" t="s">
        <v>120</v>
      </c>
      <c r="J2978" s="2" t="s">
        <v>100</v>
      </c>
      <c r="K2978" s="14" t="n">
        <v>4655.59</v>
      </c>
      <c r="L2978" s="2" t="n">
        <f aca="false">IF(E2978="","",ROUND((Indicadores!$B$4-E2978)/365.25,1))</f>
        <v>2.1</v>
      </c>
      <c r="M2978" s="2" t="str">
        <f aca="false">IF(E2978="","Virtual",IF(L2978&gt;=Indicadores!$B$6,"Fim de Vida",IF(L2978&gt;=Indicadores!$B$5,"Envelhecendo","Atual")))</f>
        <v>Atual</v>
      </c>
      <c r="N2978" s="2" t="str">
        <f aca="false">IF(F2978="","N/A",IF(F2978&lt;Indicadores!$B$4,"Vencida","Vigente"))</f>
        <v>Vigente</v>
      </c>
      <c r="O2978" s="2" t="str">
        <f aca="false">INDEX(Locais!$B$2:$B$13,MATCH(H2978,Locais!$A$2:$A$13,0))</f>
        <v>Regional - São Paulo</v>
      </c>
      <c r="P2978" s="2" t="str">
        <f aca="false">INDEX(Locais!$C$2:$C$13,MATCH(H2978,Locais!$A$2:$A$13,0))</f>
        <v>Sudeste</v>
      </c>
    </row>
    <row r="2979" customFormat="false" ht="15" hidden="false" customHeight="false" outlineLevel="0" collapsed="false">
      <c r="A2979" s="2" t="s">
        <v>3115</v>
      </c>
      <c r="B2979" s="2" t="s">
        <v>71</v>
      </c>
      <c r="C2979" s="2" t="s">
        <v>96</v>
      </c>
      <c r="D2979" s="2" t="s">
        <v>171</v>
      </c>
      <c r="E2979" s="13" t="n">
        <v>45570</v>
      </c>
      <c r="F2979" s="13" t="n">
        <v>46665</v>
      </c>
      <c r="G2979" s="2" t="s">
        <v>32</v>
      </c>
      <c r="H2979" s="2" t="s">
        <v>98</v>
      </c>
      <c r="I2979" s="2" t="s">
        <v>99</v>
      </c>
      <c r="J2979" s="2" t="s">
        <v>100</v>
      </c>
      <c r="K2979" s="14" t="n">
        <v>2502.38</v>
      </c>
      <c r="L2979" s="2" t="n">
        <f aca="false">IF(E2979="","",ROUND((Indicadores!$B$4-E2979)/365.25,1))</f>
        <v>2</v>
      </c>
      <c r="M2979" s="2" t="str">
        <f aca="false">IF(E2979="","Virtual",IF(L2979&gt;=Indicadores!$B$6,"Fim de Vida",IF(L2979&gt;=Indicadores!$B$5,"Envelhecendo","Atual")))</f>
        <v>Atual</v>
      </c>
      <c r="N2979" s="2" t="str">
        <f aca="false">IF(F2979="","N/A",IF(F2979&lt;Indicadores!$B$4,"Vencida","Vigente"))</f>
        <v>Vigente</v>
      </c>
      <c r="O2979" s="2" t="str">
        <f aca="false">INDEX(Locais!$B$2:$B$13,MATCH(H2979,Locais!$A$2:$A$13,0))</f>
        <v>Sede - Brasília</v>
      </c>
      <c r="P2979" s="2" t="str">
        <f aca="false">INDEX(Locais!$C$2:$C$13,MATCH(H2979,Locais!$A$2:$A$13,0))</f>
        <v>Centro-Oeste</v>
      </c>
    </row>
    <row r="2980" customFormat="false" ht="15" hidden="false" customHeight="false" outlineLevel="0" collapsed="false">
      <c r="A2980" s="2" t="s">
        <v>3116</v>
      </c>
      <c r="B2980" s="2" t="s">
        <v>68</v>
      </c>
      <c r="C2980" s="2" t="s">
        <v>102</v>
      </c>
      <c r="D2980" s="2" t="s">
        <v>103</v>
      </c>
      <c r="E2980" s="13" t="n">
        <v>45487</v>
      </c>
      <c r="F2980" s="13" t="n">
        <v>46582</v>
      </c>
      <c r="G2980" s="2" t="s">
        <v>32</v>
      </c>
      <c r="H2980" s="2" t="s">
        <v>119</v>
      </c>
      <c r="I2980" s="2" t="s">
        <v>109</v>
      </c>
      <c r="J2980" s="2" t="s">
        <v>100</v>
      </c>
      <c r="K2980" s="14" t="n">
        <v>5440.77</v>
      </c>
      <c r="L2980" s="2" t="n">
        <f aca="false">IF(E2980="","",ROUND((Indicadores!$B$4-E2980)/365.25,1))</f>
        <v>2.3</v>
      </c>
      <c r="M2980" s="2" t="str">
        <f aca="false">IF(E2980="","Virtual",IF(L2980&gt;=Indicadores!$B$6,"Fim de Vida",IF(L2980&gt;=Indicadores!$B$5,"Envelhecendo","Atual")))</f>
        <v>Atual</v>
      </c>
      <c r="N2980" s="2" t="str">
        <f aca="false">IF(F2980="","N/A",IF(F2980&lt;Indicadores!$B$4,"Vencida","Vigente"))</f>
        <v>Vigente</v>
      </c>
      <c r="O2980" s="2" t="str">
        <f aca="false">INDEX(Locais!$B$2:$B$13,MATCH(H2980,Locais!$A$2:$A$13,0))</f>
        <v>Regional - São Paulo</v>
      </c>
      <c r="P2980" s="2" t="str">
        <f aca="false">INDEX(Locais!$C$2:$C$13,MATCH(H2980,Locais!$A$2:$A$13,0))</f>
        <v>Sudeste</v>
      </c>
    </row>
    <row r="2981" customFormat="false" ht="15" hidden="false" customHeight="false" outlineLevel="0" collapsed="false">
      <c r="A2981" s="2" t="s">
        <v>3117</v>
      </c>
      <c r="B2981" s="2" t="s">
        <v>70</v>
      </c>
      <c r="C2981" s="2" t="s">
        <v>126</v>
      </c>
      <c r="D2981" s="2" t="s">
        <v>162</v>
      </c>
      <c r="E2981" s="13" t="n">
        <v>45773</v>
      </c>
      <c r="F2981" s="13" t="n">
        <v>47598</v>
      </c>
      <c r="G2981" s="2" t="s">
        <v>32</v>
      </c>
      <c r="H2981" s="2" t="s">
        <v>139</v>
      </c>
      <c r="I2981" s="2" t="s">
        <v>111</v>
      </c>
      <c r="J2981" s="2" t="s">
        <v>100</v>
      </c>
      <c r="K2981" s="14" t="n">
        <v>19351.44</v>
      </c>
      <c r="L2981" s="2" t="n">
        <f aca="false">IF(E2981="","",ROUND((Indicadores!$B$4-E2981)/365.25,1))</f>
        <v>1.5</v>
      </c>
      <c r="M2981" s="2" t="str">
        <f aca="false">IF(E2981="","Virtual",IF(L2981&gt;=Indicadores!$B$6,"Fim de Vida",IF(L2981&gt;=Indicadores!$B$5,"Envelhecendo","Atual")))</f>
        <v>Atual</v>
      </c>
      <c r="N2981" s="2" t="str">
        <f aca="false">IF(F2981="","N/A",IF(F2981&lt;Indicadores!$B$4,"Vencida","Vigente"))</f>
        <v>Vigente</v>
      </c>
      <c r="O2981" s="2" t="str">
        <f aca="false">INDEX(Locais!$B$2:$B$13,MATCH(H2981,Locais!$A$2:$A$13,0))</f>
        <v>Regional - Rio de Janeiro</v>
      </c>
      <c r="P2981" s="2" t="str">
        <f aca="false">INDEX(Locais!$C$2:$C$13,MATCH(H2981,Locais!$A$2:$A$13,0))</f>
        <v>Sudeste</v>
      </c>
    </row>
    <row r="2982" customFormat="false" ht="15" hidden="false" customHeight="false" outlineLevel="0" collapsed="false">
      <c r="A2982" s="2" t="s">
        <v>3118</v>
      </c>
      <c r="B2982" s="2" t="s">
        <v>68</v>
      </c>
      <c r="C2982" s="2" t="s">
        <v>126</v>
      </c>
      <c r="D2982" s="2" t="s">
        <v>127</v>
      </c>
      <c r="E2982" s="13" t="n">
        <v>45368</v>
      </c>
      <c r="F2982" s="13" t="n">
        <v>46463</v>
      </c>
      <c r="G2982" s="2" t="s">
        <v>32</v>
      </c>
      <c r="H2982" s="2" t="s">
        <v>141</v>
      </c>
      <c r="I2982" s="2" t="s">
        <v>120</v>
      </c>
      <c r="J2982" s="2" t="s">
        <v>100</v>
      </c>
      <c r="K2982" s="14" t="n">
        <v>5595.12</v>
      </c>
      <c r="L2982" s="2" t="n">
        <f aca="false">IF(E2982="","",ROUND((Indicadores!$B$4-E2982)/365.25,1))</f>
        <v>2.6</v>
      </c>
      <c r="M2982" s="2" t="str">
        <f aca="false">IF(E2982="","Virtual",IF(L2982&gt;=Indicadores!$B$6,"Fim de Vida",IF(L2982&gt;=Indicadores!$B$5,"Envelhecendo","Atual")))</f>
        <v>Atual</v>
      </c>
      <c r="N2982" s="2" t="str">
        <f aca="false">IF(F2982="","N/A",IF(F2982&lt;Indicadores!$B$4,"Vencida","Vigente"))</f>
        <v>Vigente</v>
      </c>
      <c r="O2982" s="2" t="str">
        <f aca="false">INDEX(Locais!$B$2:$B$13,MATCH(H2982,Locais!$A$2:$A$13,0))</f>
        <v>Regional - Curitiba</v>
      </c>
      <c r="P2982" s="2" t="str">
        <f aca="false">INDEX(Locais!$C$2:$C$13,MATCH(H2982,Locais!$A$2:$A$13,0))</f>
        <v>Sul</v>
      </c>
    </row>
    <row r="2983" customFormat="false" ht="15" hidden="false" customHeight="false" outlineLevel="0" collapsed="false">
      <c r="A2983" s="2" t="s">
        <v>3119</v>
      </c>
      <c r="B2983" s="2" t="s">
        <v>69</v>
      </c>
      <c r="C2983" s="2" t="s">
        <v>96</v>
      </c>
      <c r="D2983" s="2" t="s">
        <v>117</v>
      </c>
      <c r="E2983" s="13" t="n">
        <v>45345</v>
      </c>
      <c r="F2983" s="13" t="n">
        <v>46440</v>
      </c>
      <c r="G2983" s="2" t="s">
        <v>135</v>
      </c>
      <c r="H2983" s="2" t="s">
        <v>98</v>
      </c>
      <c r="I2983" s="2" t="s">
        <v>120</v>
      </c>
      <c r="J2983" s="2" t="s">
        <v>137</v>
      </c>
      <c r="K2983" s="14" t="n">
        <v>8372.37</v>
      </c>
      <c r="L2983" s="2" t="n">
        <f aca="false">IF(E2983="","",ROUND((Indicadores!$B$4-E2983)/365.25,1))</f>
        <v>2.7</v>
      </c>
      <c r="M2983" s="2" t="str">
        <f aca="false">IF(E2983="","Virtual",IF(L2983&gt;=Indicadores!$B$6,"Fim de Vida",IF(L2983&gt;=Indicadores!$B$5,"Envelhecendo","Atual")))</f>
        <v>Atual</v>
      </c>
      <c r="N2983" s="2" t="str">
        <f aca="false">IF(F2983="","N/A",IF(F2983&lt;Indicadores!$B$4,"Vencida","Vigente"))</f>
        <v>Vigente</v>
      </c>
      <c r="O2983" s="2" t="str">
        <f aca="false">INDEX(Locais!$B$2:$B$13,MATCH(H2983,Locais!$A$2:$A$13,0))</f>
        <v>Sede - Brasília</v>
      </c>
      <c r="P2983" s="2" t="str">
        <f aca="false">INDEX(Locais!$C$2:$C$13,MATCH(H2983,Locais!$A$2:$A$13,0))</f>
        <v>Centro-Oeste</v>
      </c>
    </row>
    <row r="2984" customFormat="false" ht="15" hidden="false" customHeight="false" outlineLevel="0" collapsed="false">
      <c r="A2984" s="2" t="s">
        <v>3120</v>
      </c>
      <c r="B2984" s="2" t="s">
        <v>69</v>
      </c>
      <c r="C2984" s="2" t="s">
        <v>126</v>
      </c>
      <c r="D2984" s="2" t="s">
        <v>169</v>
      </c>
      <c r="E2984" s="13" t="n">
        <v>43137</v>
      </c>
      <c r="F2984" s="13" t="n">
        <v>44232</v>
      </c>
      <c r="G2984" s="2" t="s">
        <v>118</v>
      </c>
      <c r="H2984" s="2" t="s">
        <v>165</v>
      </c>
      <c r="I2984" s="2" t="s">
        <v>133</v>
      </c>
      <c r="J2984" s="2" t="s">
        <v>100</v>
      </c>
      <c r="K2984" s="14" t="n">
        <v>9766.62</v>
      </c>
      <c r="L2984" s="2" t="n">
        <f aca="false">IF(E2984="","",ROUND((Indicadores!$B$4-E2984)/365.25,1))</f>
        <v>8.7</v>
      </c>
      <c r="M2984" s="2" t="str">
        <f aca="false">IF(E2984="","Virtual",IF(L2984&gt;=Indicadores!$B$6,"Fim de Vida",IF(L2984&gt;=Indicadores!$B$5,"Envelhecendo","Atual")))</f>
        <v>Fim de Vida</v>
      </c>
      <c r="N2984" s="2" t="str">
        <f aca="false">IF(F2984="","N/A",IF(F2984&lt;Indicadores!$B$4,"Vencida","Vigente"))</f>
        <v>Vencida</v>
      </c>
      <c r="O2984" s="2" t="str">
        <f aca="false">INDEX(Locais!$B$2:$B$13,MATCH(H2984,Locais!$A$2:$A$13,0))</f>
        <v>Regional - Salvador</v>
      </c>
      <c r="P2984" s="2" t="str">
        <f aca="false">INDEX(Locais!$C$2:$C$13,MATCH(H2984,Locais!$A$2:$A$13,0))</f>
        <v>Nordeste</v>
      </c>
    </row>
    <row r="2985" customFormat="false" ht="15" hidden="false" customHeight="false" outlineLevel="0" collapsed="false">
      <c r="A2985" s="2" t="s">
        <v>3121</v>
      </c>
      <c r="B2985" s="2" t="s">
        <v>70</v>
      </c>
      <c r="C2985" s="2" t="s">
        <v>96</v>
      </c>
      <c r="D2985" s="2" t="s">
        <v>122</v>
      </c>
      <c r="E2985" s="13" t="n">
        <v>45385</v>
      </c>
      <c r="F2985" s="13" t="n">
        <v>47210</v>
      </c>
      <c r="G2985" s="2" t="s">
        <v>32</v>
      </c>
      <c r="H2985" s="2" t="s">
        <v>139</v>
      </c>
      <c r="I2985" s="2" t="s">
        <v>109</v>
      </c>
      <c r="J2985" s="2" t="s">
        <v>100</v>
      </c>
      <c r="K2985" s="14" t="n">
        <v>20842.92</v>
      </c>
      <c r="L2985" s="2" t="n">
        <f aca="false">IF(E2985="","",ROUND((Indicadores!$B$4-E2985)/365.25,1))</f>
        <v>2.5</v>
      </c>
      <c r="M2985" s="2" t="str">
        <f aca="false">IF(E2985="","Virtual",IF(L2985&gt;=Indicadores!$B$6,"Fim de Vida",IF(L2985&gt;=Indicadores!$B$5,"Envelhecendo","Atual")))</f>
        <v>Atual</v>
      </c>
      <c r="N2985" s="2" t="str">
        <f aca="false">IF(F2985="","N/A",IF(F2985&lt;Indicadores!$B$4,"Vencida","Vigente"))</f>
        <v>Vigente</v>
      </c>
      <c r="O2985" s="2" t="str">
        <f aca="false">INDEX(Locais!$B$2:$B$13,MATCH(H2985,Locais!$A$2:$A$13,0))</f>
        <v>Regional - Rio de Janeiro</v>
      </c>
      <c r="P2985" s="2" t="str">
        <f aca="false">INDEX(Locais!$C$2:$C$13,MATCH(H2985,Locais!$A$2:$A$13,0))</f>
        <v>Sudeste</v>
      </c>
    </row>
    <row r="2986" customFormat="false" ht="15" hidden="false" customHeight="false" outlineLevel="0" collapsed="false">
      <c r="A2986" s="2" t="s">
        <v>3122</v>
      </c>
      <c r="B2986" s="2" t="s">
        <v>68</v>
      </c>
      <c r="C2986" s="2" t="s">
        <v>126</v>
      </c>
      <c r="D2986" s="2" t="s">
        <v>127</v>
      </c>
      <c r="E2986" s="13" t="n">
        <v>44371</v>
      </c>
      <c r="F2986" s="13" t="n">
        <v>45466</v>
      </c>
      <c r="G2986" s="2" t="s">
        <v>32</v>
      </c>
      <c r="H2986" s="2" t="s">
        <v>114</v>
      </c>
      <c r="I2986" s="2" t="s">
        <v>115</v>
      </c>
      <c r="J2986" s="2" t="s">
        <v>100</v>
      </c>
      <c r="K2986" s="14" t="n">
        <v>6329.25</v>
      </c>
      <c r="L2986" s="2" t="n">
        <f aca="false">IF(E2986="","",ROUND((Indicadores!$B$4-E2986)/365.25,1))</f>
        <v>5.3</v>
      </c>
      <c r="M2986" s="2" t="str">
        <f aca="false">IF(E2986="","Virtual",IF(L2986&gt;=Indicadores!$B$6,"Fim de Vida",IF(L2986&gt;=Indicadores!$B$5,"Envelhecendo","Atual")))</f>
        <v>Fim de Vida</v>
      </c>
      <c r="N2986" s="2" t="str">
        <f aca="false">IF(F2986="","N/A",IF(F2986&lt;Indicadores!$B$4,"Vencida","Vigente"))</f>
        <v>Vencida</v>
      </c>
      <c r="O2986" s="2" t="str">
        <f aca="false">INDEX(Locais!$B$2:$B$13,MATCH(H2986,Locais!$A$2:$A$13,0))</f>
        <v>Regional - Belo Horizonte</v>
      </c>
      <c r="P2986" s="2" t="str">
        <f aca="false">INDEX(Locais!$C$2:$C$13,MATCH(H2986,Locais!$A$2:$A$13,0))</f>
        <v>Sudeste</v>
      </c>
    </row>
    <row r="2987" customFormat="false" ht="15" hidden="false" customHeight="false" outlineLevel="0" collapsed="false">
      <c r="A2987" s="2" t="s">
        <v>3123</v>
      </c>
      <c r="B2987" s="2" t="s">
        <v>68</v>
      </c>
      <c r="C2987" s="2" t="s">
        <v>96</v>
      </c>
      <c r="D2987" s="2" t="s">
        <v>132</v>
      </c>
      <c r="E2987" s="13" t="n">
        <v>44296</v>
      </c>
      <c r="F2987" s="13" t="n">
        <v>45391</v>
      </c>
      <c r="G2987" s="2" t="s">
        <v>32</v>
      </c>
      <c r="H2987" s="2" t="s">
        <v>98</v>
      </c>
      <c r="I2987" s="2" t="s">
        <v>120</v>
      </c>
      <c r="J2987" s="2" t="s">
        <v>100</v>
      </c>
      <c r="K2987" s="14" t="n">
        <v>5252.19</v>
      </c>
      <c r="L2987" s="2" t="n">
        <f aca="false">IF(E2987="","",ROUND((Indicadores!$B$4-E2987)/365.25,1))</f>
        <v>5.5</v>
      </c>
      <c r="M2987" s="2" t="str">
        <f aca="false">IF(E2987="","Virtual",IF(L2987&gt;=Indicadores!$B$6,"Fim de Vida",IF(L2987&gt;=Indicadores!$B$5,"Envelhecendo","Atual")))</f>
        <v>Fim de Vida</v>
      </c>
      <c r="N2987" s="2" t="str">
        <f aca="false">IF(F2987="","N/A",IF(F2987&lt;Indicadores!$B$4,"Vencida","Vigente"))</f>
        <v>Vencida</v>
      </c>
      <c r="O2987" s="2" t="str">
        <f aca="false">INDEX(Locais!$B$2:$B$13,MATCH(H2987,Locais!$A$2:$A$13,0))</f>
        <v>Sede - Brasília</v>
      </c>
      <c r="P2987" s="2" t="str">
        <f aca="false">INDEX(Locais!$C$2:$C$13,MATCH(H2987,Locais!$A$2:$A$13,0))</f>
        <v>Centro-Oeste</v>
      </c>
    </row>
    <row r="2988" customFormat="false" ht="15" hidden="false" customHeight="false" outlineLevel="0" collapsed="false">
      <c r="A2988" s="2" t="s">
        <v>3124</v>
      </c>
      <c r="B2988" s="2" t="s">
        <v>68</v>
      </c>
      <c r="C2988" s="2" t="s">
        <v>126</v>
      </c>
      <c r="D2988" s="2" t="s">
        <v>127</v>
      </c>
      <c r="E2988" s="13" t="n">
        <v>44894</v>
      </c>
      <c r="F2988" s="13" t="n">
        <v>45989</v>
      </c>
      <c r="G2988" s="2" t="s">
        <v>32</v>
      </c>
      <c r="H2988" s="2" t="s">
        <v>114</v>
      </c>
      <c r="I2988" s="2" t="s">
        <v>142</v>
      </c>
      <c r="J2988" s="2" t="s">
        <v>100</v>
      </c>
      <c r="K2988" s="14" t="n">
        <v>5006.66</v>
      </c>
      <c r="L2988" s="2" t="n">
        <f aca="false">IF(E2988="","",ROUND((Indicadores!$B$4-E2988)/365.25,1))</f>
        <v>3.9</v>
      </c>
      <c r="M2988" s="2" t="str">
        <f aca="false">IF(E2988="","Virtual",IF(L2988&gt;=Indicadores!$B$6,"Fim de Vida",IF(L2988&gt;=Indicadores!$B$5,"Envelhecendo","Atual")))</f>
        <v>Envelhecendo</v>
      </c>
      <c r="N2988" s="2" t="str">
        <f aca="false">IF(F2988="","N/A",IF(F2988&lt;Indicadores!$B$4,"Vencida","Vigente"))</f>
        <v>Vencida</v>
      </c>
      <c r="O2988" s="2" t="str">
        <f aca="false">INDEX(Locais!$B$2:$B$13,MATCH(H2988,Locais!$A$2:$A$13,0))</f>
        <v>Regional - Belo Horizonte</v>
      </c>
      <c r="P2988" s="2" t="str">
        <f aca="false">INDEX(Locais!$C$2:$C$13,MATCH(H2988,Locais!$A$2:$A$13,0))</f>
        <v>Sudeste</v>
      </c>
    </row>
    <row r="2989" customFormat="false" ht="15" hidden="false" customHeight="false" outlineLevel="0" collapsed="false">
      <c r="A2989" s="2" t="s">
        <v>3125</v>
      </c>
      <c r="B2989" s="2" t="s">
        <v>68</v>
      </c>
      <c r="C2989" s="2" t="s">
        <v>126</v>
      </c>
      <c r="D2989" s="2" t="s">
        <v>127</v>
      </c>
      <c r="E2989" s="13" t="n">
        <v>44005</v>
      </c>
      <c r="F2989" s="13" t="n">
        <v>45100</v>
      </c>
      <c r="G2989" s="2" t="s">
        <v>34</v>
      </c>
      <c r="H2989" s="2" t="s">
        <v>104</v>
      </c>
      <c r="I2989" s="2" t="s">
        <v>136</v>
      </c>
      <c r="J2989" s="2" t="s">
        <v>100</v>
      </c>
      <c r="K2989" s="14" t="n">
        <v>4875.96</v>
      </c>
      <c r="L2989" s="2" t="n">
        <f aca="false">IF(E2989="","",ROUND((Indicadores!$B$4-E2989)/365.25,1))</f>
        <v>6.3</v>
      </c>
      <c r="M2989" s="2" t="str">
        <f aca="false">IF(E2989="","Virtual",IF(L2989&gt;=Indicadores!$B$6,"Fim de Vida",IF(L2989&gt;=Indicadores!$B$5,"Envelhecendo","Atual")))</f>
        <v>Fim de Vida</v>
      </c>
      <c r="N2989" s="2" t="str">
        <f aca="false">IF(F2989="","N/A",IF(F2989&lt;Indicadores!$B$4,"Vencida","Vigente"))</f>
        <v>Vencida</v>
      </c>
      <c r="O2989" s="2" t="str">
        <f aca="false">INDEX(Locais!$B$2:$B$13,MATCH(H2989,Locais!$A$2:$A$13,0))</f>
        <v>Regional - Fortaleza</v>
      </c>
      <c r="P2989" s="2" t="str">
        <f aca="false">INDEX(Locais!$C$2:$C$13,MATCH(H2989,Locais!$A$2:$A$13,0))</f>
        <v>Nordeste</v>
      </c>
    </row>
    <row r="2990" customFormat="false" ht="15" hidden="false" customHeight="false" outlineLevel="0" collapsed="false">
      <c r="A2990" s="2" t="s">
        <v>3126</v>
      </c>
      <c r="B2990" s="2" t="s">
        <v>68</v>
      </c>
      <c r="C2990" s="2" t="s">
        <v>126</v>
      </c>
      <c r="D2990" s="2" t="s">
        <v>127</v>
      </c>
      <c r="E2990" s="13" t="n">
        <v>44382</v>
      </c>
      <c r="F2990" s="13" t="n">
        <v>45477</v>
      </c>
      <c r="G2990" s="2" t="s">
        <v>151</v>
      </c>
      <c r="H2990" s="2" t="s">
        <v>145</v>
      </c>
      <c r="I2990" s="2" t="s">
        <v>115</v>
      </c>
      <c r="J2990" s="2" t="s">
        <v>137</v>
      </c>
      <c r="K2990" s="14" t="n">
        <v>6332.65</v>
      </c>
      <c r="L2990" s="2" t="n">
        <f aca="false">IF(E2990="","",ROUND((Indicadores!$B$4-E2990)/365.25,1))</f>
        <v>5.3</v>
      </c>
      <c r="M2990" s="2" t="str">
        <f aca="false">IF(E2990="","Virtual",IF(L2990&gt;=Indicadores!$B$6,"Fim de Vida",IF(L2990&gt;=Indicadores!$B$5,"Envelhecendo","Atual")))</f>
        <v>Fim de Vida</v>
      </c>
      <c r="N2990" s="2" t="str">
        <f aca="false">IF(F2990="","N/A",IF(F2990&lt;Indicadores!$B$4,"Vencida","Vigente"))</f>
        <v>Vencida</v>
      </c>
      <c r="O2990" s="2" t="str">
        <f aca="false">INDEX(Locais!$B$2:$B$13,MATCH(H2990,Locais!$A$2:$A$13,0))</f>
        <v>Regional - Belém</v>
      </c>
      <c r="P2990" s="2" t="str">
        <f aca="false">INDEX(Locais!$C$2:$C$13,MATCH(H2990,Locais!$A$2:$A$13,0))</f>
        <v>Norte</v>
      </c>
    </row>
    <row r="2991" customFormat="false" ht="15" hidden="false" customHeight="false" outlineLevel="0" collapsed="false">
      <c r="A2991" s="2" t="s">
        <v>3127</v>
      </c>
      <c r="B2991" s="2" t="s">
        <v>68</v>
      </c>
      <c r="C2991" s="2" t="s">
        <v>96</v>
      </c>
      <c r="D2991" s="2" t="s">
        <v>107</v>
      </c>
      <c r="E2991" s="13" t="n">
        <v>45480</v>
      </c>
      <c r="F2991" s="13" t="n">
        <v>46575</v>
      </c>
      <c r="G2991" s="2" t="s">
        <v>32</v>
      </c>
      <c r="H2991" s="2" t="s">
        <v>119</v>
      </c>
      <c r="I2991" s="2" t="s">
        <v>142</v>
      </c>
      <c r="J2991" s="2" t="s">
        <v>100</v>
      </c>
      <c r="K2991" s="14" t="n">
        <v>5574.54</v>
      </c>
      <c r="L2991" s="2" t="n">
        <f aca="false">IF(E2991="","",ROUND((Indicadores!$B$4-E2991)/365.25,1))</f>
        <v>2.3</v>
      </c>
      <c r="M2991" s="2" t="str">
        <f aca="false">IF(E2991="","Virtual",IF(L2991&gt;=Indicadores!$B$6,"Fim de Vida",IF(L2991&gt;=Indicadores!$B$5,"Envelhecendo","Atual")))</f>
        <v>Atual</v>
      </c>
      <c r="N2991" s="2" t="str">
        <f aca="false">IF(F2991="","N/A",IF(F2991&lt;Indicadores!$B$4,"Vencida","Vigente"))</f>
        <v>Vigente</v>
      </c>
      <c r="O2991" s="2" t="str">
        <f aca="false">INDEX(Locais!$B$2:$B$13,MATCH(H2991,Locais!$A$2:$A$13,0))</f>
        <v>Regional - São Paulo</v>
      </c>
      <c r="P2991" s="2" t="str">
        <f aca="false">INDEX(Locais!$C$2:$C$13,MATCH(H2991,Locais!$A$2:$A$13,0))</f>
        <v>Sudeste</v>
      </c>
    </row>
    <row r="2992" customFormat="false" ht="15" hidden="false" customHeight="false" outlineLevel="0" collapsed="false">
      <c r="A2992" s="2" t="s">
        <v>3128</v>
      </c>
      <c r="B2992" s="2" t="s">
        <v>68</v>
      </c>
      <c r="C2992" s="2" t="s">
        <v>102</v>
      </c>
      <c r="D2992" s="2" t="s">
        <v>103</v>
      </c>
      <c r="E2992" s="13" t="n">
        <v>44730</v>
      </c>
      <c r="F2992" s="13" t="n">
        <v>45825</v>
      </c>
      <c r="G2992" s="2" t="s">
        <v>34</v>
      </c>
      <c r="H2992" s="2" t="s">
        <v>139</v>
      </c>
      <c r="I2992" s="2" t="s">
        <v>142</v>
      </c>
      <c r="J2992" s="2" t="s">
        <v>100</v>
      </c>
      <c r="K2992" s="14" t="n">
        <v>4907.57</v>
      </c>
      <c r="L2992" s="2" t="n">
        <f aca="false">IF(E2992="","",ROUND((Indicadores!$B$4-E2992)/365.25,1))</f>
        <v>4.3</v>
      </c>
      <c r="M2992" s="2" t="str">
        <f aca="false">IF(E2992="","Virtual",IF(L2992&gt;=Indicadores!$B$6,"Fim de Vida",IF(L2992&gt;=Indicadores!$B$5,"Envelhecendo","Atual")))</f>
        <v>Envelhecendo</v>
      </c>
      <c r="N2992" s="2" t="str">
        <f aca="false">IF(F2992="","N/A",IF(F2992&lt;Indicadores!$B$4,"Vencida","Vigente"))</f>
        <v>Vencida</v>
      </c>
      <c r="O2992" s="2" t="str">
        <f aca="false">INDEX(Locais!$B$2:$B$13,MATCH(H2992,Locais!$A$2:$A$13,0))</f>
        <v>Regional - Rio de Janeiro</v>
      </c>
      <c r="P2992" s="2" t="str">
        <f aca="false">INDEX(Locais!$C$2:$C$13,MATCH(H2992,Locais!$A$2:$A$13,0))</f>
        <v>Sudeste</v>
      </c>
    </row>
    <row r="2993" customFormat="false" ht="15" hidden="false" customHeight="false" outlineLevel="0" collapsed="false">
      <c r="A2993" s="2" t="s">
        <v>3129</v>
      </c>
      <c r="B2993" s="2" t="s">
        <v>68</v>
      </c>
      <c r="C2993" s="2" t="s">
        <v>96</v>
      </c>
      <c r="D2993" s="2" t="s">
        <v>107</v>
      </c>
      <c r="E2993" s="13" t="n">
        <v>45760</v>
      </c>
      <c r="F2993" s="13" t="n">
        <v>46855</v>
      </c>
      <c r="G2993" s="2" t="s">
        <v>32</v>
      </c>
      <c r="H2993" s="2" t="s">
        <v>98</v>
      </c>
      <c r="I2993" s="2" t="s">
        <v>99</v>
      </c>
      <c r="J2993" s="2" t="s">
        <v>100</v>
      </c>
      <c r="K2993" s="14" t="n">
        <v>5528.23</v>
      </c>
      <c r="L2993" s="2" t="n">
        <f aca="false">IF(E2993="","",ROUND((Indicadores!$B$4-E2993)/365.25,1))</f>
        <v>1.5</v>
      </c>
      <c r="M2993" s="2" t="str">
        <f aca="false">IF(E2993="","Virtual",IF(L2993&gt;=Indicadores!$B$6,"Fim de Vida",IF(L2993&gt;=Indicadores!$B$5,"Envelhecendo","Atual")))</f>
        <v>Atual</v>
      </c>
      <c r="N2993" s="2" t="str">
        <f aca="false">IF(F2993="","N/A",IF(F2993&lt;Indicadores!$B$4,"Vencida","Vigente"))</f>
        <v>Vigente</v>
      </c>
      <c r="O2993" s="2" t="str">
        <f aca="false">INDEX(Locais!$B$2:$B$13,MATCH(H2993,Locais!$A$2:$A$13,0))</f>
        <v>Sede - Brasília</v>
      </c>
      <c r="P2993" s="2" t="str">
        <f aca="false">INDEX(Locais!$C$2:$C$13,MATCH(H2993,Locais!$A$2:$A$13,0))</f>
        <v>Centro-Oeste</v>
      </c>
    </row>
    <row r="2994" customFormat="false" ht="15" hidden="false" customHeight="false" outlineLevel="0" collapsed="false">
      <c r="A2994" s="2" t="s">
        <v>3130</v>
      </c>
      <c r="B2994" s="2" t="s">
        <v>69</v>
      </c>
      <c r="C2994" s="2" t="s">
        <v>96</v>
      </c>
      <c r="D2994" s="2" t="s">
        <v>117</v>
      </c>
      <c r="E2994" s="13" t="n">
        <v>44339</v>
      </c>
      <c r="F2994" s="13" t="n">
        <v>45434</v>
      </c>
      <c r="G2994" s="2" t="s">
        <v>32</v>
      </c>
      <c r="H2994" s="2" t="s">
        <v>119</v>
      </c>
      <c r="I2994" s="2" t="s">
        <v>142</v>
      </c>
      <c r="J2994" s="2" t="s">
        <v>100</v>
      </c>
      <c r="K2994" s="14" t="n">
        <v>8397.05</v>
      </c>
      <c r="L2994" s="2" t="n">
        <f aca="false">IF(E2994="","",ROUND((Indicadores!$B$4-E2994)/365.25,1))</f>
        <v>5.4</v>
      </c>
      <c r="M2994" s="2" t="str">
        <f aca="false">IF(E2994="","Virtual",IF(L2994&gt;=Indicadores!$B$6,"Fim de Vida",IF(L2994&gt;=Indicadores!$B$5,"Envelhecendo","Atual")))</f>
        <v>Fim de Vida</v>
      </c>
      <c r="N2994" s="2" t="str">
        <f aca="false">IF(F2994="","N/A",IF(F2994&lt;Indicadores!$B$4,"Vencida","Vigente"))</f>
        <v>Vencida</v>
      </c>
      <c r="O2994" s="2" t="str">
        <f aca="false">INDEX(Locais!$B$2:$B$13,MATCH(H2994,Locais!$A$2:$A$13,0))</f>
        <v>Regional - São Paulo</v>
      </c>
      <c r="P2994" s="2" t="str">
        <f aca="false">INDEX(Locais!$C$2:$C$13,MATCH(H2994,Locais!$A$2:$A$13,0))</f>
        <v>Sudeste</v>
      </c>
    </row>
    <row r="2995" customFormat="false" ht="15" hidden="false" customHeight="false" outlineLevel="0" collapsed="false">
      <c r="A2995" s="2" t="s">
        <v>3131</v>
      </c>
      <c r="B2995" s="2" t="s">
        <v>71</v>
      </c>
      <c r="C2995" s="2" t="s">
        <v>96</v>
      </c>
      <c r="D2995" s="2" t="s">
        <v>171</v>
      </c>
      <c r="E2995" s="13" t="n">
        <v>45212</v>
      </c>
      <c r="F2995" s="13" t="n">
        <v>46307</v>
      </c>
      <c r="G2995" s="2" t="s">
        <v>32</v>
      </c>
      <c r="H2995" s="2" t="s">
        <v>108</v>
      </c>
      <c r="I2995" s="2" t="s">
        <v>99</v>
      </c>
      <c r="J2995" s="2" t="s">
        <v>100</v>
      </c>
      <c r="K2995" s="14" t="n">
        <v>2876.82</v>
      </c>
      <c r="L2995" s="2" t="n">
        <f aca="false">IF(E2995="","",ROUND((Indicadores!$B$4-E2995)/365.25,1))</f>
        <v>3</v>
      </c>
      <c r="M2995" s="2" t="str">
        <f aca="false">IF(E2995="","Virtual",IF(L2995&gt;=Indicadores!$B$6,"Fim de Vida",IF(L2995&gt;=Indicadores!$B$5,"Envelhecendo","Atual")))</f>
        <v>Envelhecendo</v>
      </c>
      <c r="N2995" s="2" t="str">
        <f aca="false">IF(F2995="","N/A",IF(F2995&lt;Indicadores!$B$4,"Vencida","Vigente"))</f>
        <v>Vencida</v>
      </c>
      <c r="O2995" s="2" t="str">
        <f aca="false">INDEX(Locais!$B$2:$B$13,MATCH(H2995,Locais!$A$2:$A$13,0))</f>
        <v>Regional - Porto Alegre</v>
      </c>
      <c r="P2995" s="2" t="str">
        <f aca="false">INDEX(Locais!$C$2:$C$13,MATCH(H2995,Locais!$A$2:$A$13,0))</f>
        <v>Sul</v>
      </c>
    </row>
    <row r="2996" customFormat="false" ht="15" hidden="false" customHeight="false" outlineLevel="0" collapsed="false">
      <c r="A2996" s="2" t="s">
        <v>3132</v>
      </c>
      <c r="B2996" s="2" t="s">
        <v>70</v>
      </c>
      <c r="C2996" s="2" t="s">
        <v>96</v>
      </c>
      <c r="D2996" s="2" t="s">
        <v>122</v>
      </c>
      <c r="E2996" s="13" t="n">
        <v>45525</v>
      </c>
      <c r="F2996" s="13" t="n">
        <v>47350</v>
      </c>
      <c r="G2996" s="2" t="s">
        <v>32</v>
      </c>
      <c r="H2996" s="2" t="s">
        <v>141</v>
      </c>
      <c r="I2996" s="2" t="s">
        <v>142</v>
      </c>
      <c r="J2996" s="2" t="s">
        <v>100</v>
      </c>
      <c r="K2996" s="14" t="n">
        <v>21333.39</v>
      </c>
      <c r="L2996" s="2" t="n">
        <f aca="false">IF(E2996="","",ROUND((Indicadores!$B$4-E2996)/365.25,1))</f>
        <v>2.2</v>
      </c>
      <c r="M2996" s="2" t="str">
        <f aca="false">IF(E2996="","Virtual",IF(L2996&gt;=Indicadores!$B$6,"Fim de Vida",IF(L2996&gt;=Indicadores!$B$5,"Envelhecendo","Atual")))</f>
        <v>Atual</v>
      </c>
      <c r="N2996" s="2" t="str">
        <f aca="false">IF(F2996="","N/A",IF(F2996&lt;Indicadores!$B$4,"Vencida","Vigente"))</f>
        <v>Vigente</v>
      </c>
      <c r="O2996" s="2" t="str">
        <f aca="false">INDEX(Locais!$B$2:$B$13,MATCH(H2996,Locais!$A$2:$A$13,0))</f>
        <v>Regional - Curitiba</v>
      </c>
      <c r="P2996" s="2" t="str">
        <f aca="false">INDEX(Locais!$C$2:$C$13,MATCH(H2996,Locais!$A$2:$A$13,0))</f>
        <v>Sul</v>
      </c>
    </row>
    <row r="2997" customFormat="false" ht="15" hidden="false" customHeight="false" outlineLevel="0" collapsed="false">
      <c r="A2997" s="2" t="s">
        <v>3133</v>
      </c>
      <c r="B2997" s="2" t="s">
        <v>69</v>
      </c>
      <c r="C2997" s="2" t="s">
        <v>102</v>
      </c>
      <c r="D2997" s="2" t="s">
        <v>113</v>
      </c>
      <c r="E2997" s="13" t="n">
        <v>44518</v>
      </c>
      <c r="F2997" s="13" t="n">
        <v>45613</v>
      </c>
      <c r="G2997" s="2" t="s">
        <v>34</v>
      </c>
      <c r="H2997" s="2" t="s">
        <v>123</v>
      </c>
      <c r="I2997" s="2" t="s">
        <v>142</v>
      </c>
      <c r="J2997" s="2" t="s">
        <v>100</v>
      </c>
      <c r="K2997" s="14" t="n">
        <v>8507.16</v>
      </c>
      <c r="L2997" s="2" t="n">
        <f aca="false">IF(E2997="","",ROUND((Indicadores!$B$4-E2997)/365.25,1))</f>
        <v>4.9</v>
      </c>
      <c r="M2997" s="2" t="str">
        <f aca="false">IF(E2997="","Virtual",IF(L2997&gt;=Indicadores!$B$6,"Fim de Vida",IF(L2997&gt;=Indicadores!$B$5,"Envelhecendo","Atual")))</f>
        <v>Envelhecendo</v>
      </c>
      <c r="N2997" s="2" t="str">
        <f aca="false">IF(F2997="","N/A",IF(F2997&lt;Indicadores!$B$4,"Vencida","Vigente"))</f>
        <v>Vencida</v>
      </c>
      <c r="O2997" s="2" t="str">
        <f aca="false">INDEX(Locais!$B$2:$B$13,MATCH(H2997,Locais!$A$2:$A$13,0))</f>
        <v>Regional - Goiânia</v>
      </c>
      <c r="P2997" s="2" t="str">
        <f aca="false">INDEX(Locais!$C$2:$C$13,MATCH(H2997,Locais!$A$2:$A$13,0))</f>
        <v>Centro-Oeste</v>
      </c>
    </row>
    <row r="2998" customFormat="false" ht="15" hidden="false" customHeight="false" outlineLevel="0" collapsed="false">
      <c r="A2998" s="2" t="s">
        <v>3134</v>
      </c>
      <c r="B2998" s="2" t="s">
        <v>68</v>
      </c>
      <c r="C2998" s="2" t="s">
        <v>126</v>
      </c>
      <c r="D2998" s="2" t="s">
        <v>127</v>
      </c>
      <c r="E2998" s="13" t="n">
        <v>45435</v>
      </c>
      <c r="F2998" s="13" t="n">
        <v>46530</v>
      </c>
      <c r="G2998" s="2" t="s">
        <v>32</v>
      </c>
      <c r="H2998" s="2" t="s">
        <v>163</v>
      </c>
      <c r="I2998" s="2" t="s">
        <v>142</v>
      </c>
      <c r="J2998" s="2" t="s">
        <v>100</v>
      </c>
      <c r="K2998" s="14" t="n">
        <v>5675.19</v>
      </c>
      <c r="L2998" s="2" t="n">
        <f aca="false">IF(E2998="","",ROUND((Indicadores!$B$4-E2998)/365.25,1))</f>
        <v>2.4</v>
      </c>
      <c r="M2998" s="2" t="str">
        <f aca="false">IF(E2998="","Virtual",IF(L2998&gt;=Indicadores!$B$6,"Fim de Vida",IF(L2998&gt;=Indicadores!$B$5,"Envelhecendo","Atual")))</f>
        <v>Atual</v>
      </c>
      <c r="N2998" s="2" t="str">
        <f aca="false">IF(F2998="","N/A",IF(F2998&lt;Indicadores!$B$4,"Vencida","Vigente"))</f>
        <v>Vigente</v>
      </c>
      <c r="O2998" s="2" t="str">
        <f aca="false">INDEX(Locais!$B$2:$B$13,MATCH(H2998,Locais!$A$2:$A$13,0))</f>
        <v>Regional - Manaus</v>
      </c>
      <c r="P2998" s="2" t="str">
        <f aca="false">INDEX(Locais!$C$2:$C$13,MATCH(H2998,Locais!$A$2:$A$13,0))</f>
        <v>Norte</v>
      </c>
    </row>
    <row r="2999" customFormat="false" ht="15" hidden="false" customHeight="false" outlineLevel="0" collapsed="false">
      <c r="A2999" s="2" t="s">
        <v>3135</v>
      </c>
      <c r="B2999" s="2" t="s">
        <v>69</v>
      </c>
      <c r="C2999" s="2" t="s">
        <v>126</v>
      </c>
      <c r="D2999" s="2" t="s">
        <v>169</v>
      </c>
      <c r="E2999" s="13" t="n">
        <v>44998</v>
      </c>
      <c r="F2999" s="13" t="n">
        <v>46093</v>
      </c>
      <c r="G2999" s="2" t="s">
        <v>32</v>
      </c>
      <c r="H2999" s="2" t="s">
        <v>145</v>
      </c>
      <c r="I2999" s="2" t="s">
        <v>136</v>
      </c>
      <c r="J2999" s="2" t="s">
        <v>100</v>
      </c>
      <c r="K2999" s="14" t="n">
        <v>9929.36</v>
      </c>
      <c r="L2999" s="2" t="n">
        <f aca="false">IF(E2999="","",ROUND((Indicadores!$B$4-E2999)/365.25,1))</f>
        <v>3.6</v>
      </c>
      <c r="M2999" s="2" t="str">
        <f aca="false">IF(E2999="","Virtual",IF(L2999&gt;=Indicadores!$B$6,"Fim de Vida",IF(L2999&gt;=Indicadores!$B$5,"Envelhecendo","Atual")))</f>
        <v>Envelhecendo</v>
      </c>
      <c r="N2999" s="2" t="str">
        <f aca="false">IF(F2999="","N/A",IF(F2999&lt;Indicadores!$B$4,"Vencida","Vigente"))</f>
        <v>Vencida</v>
      </c>
      <c r="O2999" s="2" t="str">
        <f aca="false">INDEX(Locais!$B$2:$B$13,MATCH(H2999,Locais!$A$2:$A$13,0))</f>
        <v>Regional - Belém</v>
      </c>
      <c r="P2999" s="2" t="str">
        <f aca="false">INDEX(Locais!$C$2:$C$13,MATCH(H2999,Locais!$A$2:$A$13,0))</f>
        <v>Norte</v>
      </c>
    </row>
    <row r="3000" customFormat="false" ht="15" hidden="false" customHeight="false" outlineLevel="0" collapsed="false">
      <c r="A3000" s="2" t="s">
        <v>3136</v>
      </c>
      <c r="B3000" s="2" t="s">
        <v>68</v>
      </c>
      <c r="C3000" s="2" t="s">
        <v>96</v>
      </c>
      <c r="D3000" s="2" t="s">
        <v>107</v>
      </c>
      <c r="E3000" s="13" t="n">
        <v>45894</v>
      </c>
      <c r="F3000" s="13" t="n">
        <v>46989</v>
      </c>
      <c r="G3000" s="2" t="s">
        <v>32</v>
      </c>
      <c r="H3000" s="2" t="s">
        <v>139</v>
      </c>
      <c r="I3000" s="2" t="s">
        <v>109</v>
      </c>
      <c r="J3000" s="2" t="s">
        <v>100</v>
      </c>
      <c r="K3000" s="14" t="n">
        <v>4754.27</v>
      </c>
      <c r="L3000" s="2" t="n">
        <f aca="false">IF(E3000="","",ROUND((Indicadores!$B$4-E3000)/365.25,1))</f>
        <v>1.1</v>
      </c>
      <c r="M3000" s="2" t="str">
        <f aca="false">IF(E3000="","Virtual",IF(L3000&gt;=Indicadores!$B$6,"Fim de Vida",IF(L3000&gt;=Indicadores!$B$5,"Envelhecendo","Atual")))</f>
        <v>Atual</v>
      </c>
      <c r="N3000" s="2" t="str">
        <f aca="false">IF(F3000="","N/A",IF(F3000&lt;Indicadores!$B$4,"Vencida","Vigente"))</f>
        <v>Vigente</v>
      </c>
      <c r="O3000" s="2" t="str">
        <f aca="false">INDEX(Locais!$B$2:$B$13,MATCH(H3000,Locais!$A$2:$A$13,0))</f>
        <v>Regional - Rio de Janeiro</v>
      </c>
      <c r="P3000" s="2" t="str">
        <f aca="false">INDEX(Locais!$C$2:$C$13,MATCH(H3000,Locais!$A$2:$A$13,0))</f>
        <v>Sudeste</v>
      </c>
    </row>
    <row r="3001" customFormat="false" ht="15" hidden="false" customHeight="false" outlineLevel="0" collapsed="false">
      <c r="A3001" s="2" t="s">
        <v>3137</v>
      </c>
      <c r="B3001" s="2" t="s">
        <v>69</v>
      </c>
      <c r="C3001" s="2" t="s">
        <v>96</v>
      </c>
      <c r="D3001" s="2" t="s">
        <v>117</v>
      </c>
      <c r="E3001" s="13" t="n">
        <v>44467</v>
      </c>
      <c r="F3001" s="13" t="n">
        <v>45562</v>
      </c>
      <c r="G3001" s="2" t="s">
        <v>32</v>
      </c>
      <c r="H3001" s="2" t="s">
        <v>145</v>
      </c>
      <c r="I3001" s="2" t="s">
        <v>124</v>
      </c>
      <c r="J3001" s="2" t="s">
        <v>100</v>
      </c>
      <c r="K3001" s="14" t="n">
        <v>8853.24</v>
      </c>
      <c r="L3001" s="2" t="n">
        <f aca="false">IF(E3001="","",ROUND((Indicadores!$B$4-E3001)/365.25,1))</f>
        <v>5.1</v>
      </c>
      <c r="M3001" s="2" t="str">
        <f aca="false">IF(E3001="","Virtual",IF(L3001&gt;=Indicadores!$B$6,"Fim de Vida",IF(L3001&gt;=Indicadores!$B$5,"Envelhecendo","Atual")))</f>
        <v>Fim de Vida</v>
      </c>
      <c r="N3001" s="2" t="str">
        <f aca="false">IF(F3001="","N/A",IF(F3001&lt;Indicadores!$B$4,"Vencida","Vigente"))</f>
        <v>Vencida</v>
      </c>
      <c r="O3001" s="2" t="str">
        <f aca="false">INDEX(Locais!$B$2:$B$13,MATCH(H3001,Locais!$A$2:$A$13,0))</f>
        <v>Regional - Belém</v>
      </c>
      <c r="P3001" s="2" t="str">
        <f aca="false">INDEX(Locais!$C$2:$C$13,MATCH(H3001,Locais!$A$2:$A$13,0))</f>
        <v>Norte</v>
      </c>
    </row>
    <row r="3002" customFormat="false" ht="15" hidden="false" customHeight="false" outlineLevel="0" collapsed="false">
      <c r="A3002" s="2" t="s">
        <v>3138</v>
      </c>
      <c r="B3002" s="2" t="s">
        <v>70</v>
      </c>
      <c r="C3002" s="2" t="s">
        <v>96</v>
      </c>
      <c r="D3002" s="2" t="s">
        <v>122</v>
      </c>
      <c r="E3002" s="13" t="n">
        <v>45973</v>
      </c>
      <c r="F3002" s="13" t="n">
        <v>47798</v>
      </c>
      <c r="G3002" s="2" t="s">
        <v>34</v>
      </c>
      <c r="H3002" s="2" t="s">
        <v>165</v>
      </c>
      <c r="I3002" s="2" t="s">
        <v>105</v>
      </c>
      <c r="J3002" s="2" t="s">
        <v>100</v>
      </c>
      <c r="K3002" s="14" t="n">
        <v>15387.11</v>
      </c>
      <c r="L3002" s="2" t="n">
        <f aca="false">IF(E3002="","",ROUND((Indicadores!$B$4-E3002)/365.25,1))</f>
        <v>0.9</v>
      </c>
      <c r="M3002" s="2" t="str">
        <f aca="false">IF(E3002="","Virtual",IF(L3002&gt;=Indicadores!$B$6,"Fim de Vida",IF(L3002&gt;=Indicadores!$B$5,"Envelhecendo","Atual")))</f>
        <v>Atual</v>
      </c>
      <c r="N3002" s="2" t="str">
        <f aca="false">IF(F3002="","N/A",IF(F3002&lt;Indicadores!$B$4,"Vencida","Vigente"))</f>
        <v>Vigente</v>
      </c>
      <c r="O3002" s="2" t="str">
        <f aca="false">INDEX(Locais!$B$2:$B$13,MATCH(H3002,Locais!$A$2:$A$13,0))</f>
        <v>Regional - Salvador</v>
      </c>
      <c r="P3002" s="2" t="str">
        <f aca="false">INDEX(Locais!$C$2:$C$13,MATCH(H3002,Locais!$A$2:$A$13,0))</f>
        <v>Nordeste</v>
      </c>
    </row>
    <row r="3003" customFormat="false" ht="15" hidden="false" customHeight="false" outlineLevel="0" collapsed="false">
      <c r="A3003" s="2" t="s">
        <v>3139</v>
      </c>
      <c r="B3003" s="2" t="s">
        <v>69</v>
      </c>
      <c r="C3003" s="2" t="s">
        <v>126</v>
      </c>
      <c r="D3003" s="2" t="s">
        <v>169</v>
      </c>
      <c r="E3003" s="13" t="n">
        <v>43955</v>
      </c>
      <c r="F3003" s="13" t="n">
        <v>45050</v>
      </c>
      <c r="G3003" s="2" t="s">
        <v>32</v>
      </c>
      <c r="H3003" s="2" t="s">
        <v>123</v>
      </c>
      <c r="I3003" s="2" t="s">
        <v>109</v>
      </c>
      <c r="J3003" s="2" t="s">
        <v>100</v>
      </c>
      <c r="K3003" s="14" t="n">
        <v>9894.92</v>
      </c>
      <c r="L3003" s="2" t="n">
        <f aca="false">IF(E3003="","",ROUND((Indicadores!$B$4-E3003)/365.25,1))</f>
        <v>6.5</v>
      </c>
      <c r="M3003" s="2" t="str">
        <f aca="false">IF(E3003="","Virtual",IF(L3003&gt;=Indicadores!$B$6,"Fim de Vida",IF(L3003&gt;=Indicadores!$B$5,"Envelhecendo","Atual")))</f>
        <v>Fim de Vida</v>
      </c>
      <c r="N3003" s="2" t="str">
        <f aca="false">IF(F3003="","N/A",IF(F3003&lt;Indicadores!$B$4,"Vencida","Vigente"))</f>
        <v>Vencida</v>
      </c>
      <c r="O3003" s="2" t="str">
        <f aca="false">INDEX(Locais!$B$2:$B$13,MATCH(H3003,Locais!$A$2:$A$13,0))</f>
        <v>Regional - Goiânia</v>
      </c>
      <c r="P3003" s="2" t="str">
        <f aca="false">INDEX(Locais!$C$2:$C$13,MATCH(H3003,Locais!$A$2:$A$13,0))</f>
        <v>Centro-Oeste</v>
      </c>
    </row>
    <row r="3004" customFormat="false" ht="15" hidden="false" customHeight="false" outlineLevel="0" collapsed="false">
      <c r="A3004" s="2" t="s">
        <v>3140</v>
      </c>
      <c r="B3004" s="2" t="s">
        <v>69</v>
      </c>
      <c r="C3004" s="2" t="s">
        <v>96</v>
      </c>
      <c r="D3004" s="2" t="s">
        <v>97</v>
      </c>
      <c r="E3004" s="13" t="n">
        <v>44111</v>
      </c>
      <c r="F3004" s="13" t="n">
        <v>45206</v>
      </c>
      <c r="G3004" s="2" t="s">
        <v>34</v>
      </c>
      <c r="H3004" s="2" t="s">
        <v>119</v>
      </c>
      <c r="I3004" s="2" t="s">
        <v>133</v>
      </c>
      <c r="J3004" s="2" t="s">
        <v>100</v>
      </c>
      <c r="K3004" s="14" t="n">
        <v>10395.9</v>
      </c>
      <c r="L3004" s="2" t="n">
        <f aca="false">IF(E3004="","",ROUND((Indicadores!$B$4-E3004)/365.25,1))</f>
        <v>6</v>
      </c>
      <c r="M3004" s="2" t="str">
        <f aca="false">IF(E3004="","Virtual",IF(L3004&gt;=Indicadores!$B$6,"Fim de Vida",IF(L3004&gt;=Indicadores!$B$5,"Envelhecendo","Atual")))</f>
        <v>Fim de Vida</v>
      </c>
      <c r="N3004" s="2" t="str">
        <f aca="false">IF(F3004="","N/A",IF(F3004&lt;Indicadores!$B$4,"Vencida","Vigente"))</f>
        <v>Vencida</v>
      </c>
      <c r="O3004" s="2" t="str">
        <f aca="false">INDEX(Locais!$B$2:$B$13,MATCH(H3004,Locais!$A$2:$A$13,0))</f>
        <v>Regional - São Paulo</v>
      </c>
      <c r="P3004" s="2" t="str">
        <f aca="false">INDEX(Locais!$C$2:$C$13,MATCH(H3004,Locais!$A$2:$A$13,0))</f>
        <v>Sudeste</v>
      </c>
    </row>
    <row r="3005" customFormat="false" ht="15" hidden="false" customHeight="false" outlineLevel="0" collapsed="false">
      <c r="A3005" s="2" t="s">
        <v>3141</v>
      </c>
      <c r="B3005" s="2" t="s">
        <v>68</v>
      </c>
      <c r="C3005" s="2" t="s">
        <v>96</v>
      </c>
      <c r="D3005" s="2" t="s">
        <v>132</v>
      </c>
      <c r="E3005" s="13" t="n">
        <v>44492</v>
      </c>
      <c r="F3005" s="13" t="n">
        <v>45587</v>
      </c>
      <c r="G3005" s="2" t="s">
        <v>135</v>
      </c>
      <c r="H3005" s="2" t="s">
        <v>119</v>
      </c>
      <c r="I3005" s="2" t="s">
        <v>136</v>
      </c>
      <c r="J3005" s="2" t="s">
        <v>137</v>
      </c>
      <c r="K3005" s="14" t="n">
        <v>5399.56</v>
      </c>
      <c r="L3005" s="2" t="n">
        <f aca="false">IF(E3005="","",ROUND((Indicadores!$B$4-E3005)/365.25,1))</f>
        <v>5</v>
      </c>
      <c r="M3005" s="2" t="str">
        <f aca="false">IF(E3005="","Virtual",IF(L3005&gt;=Indicadores!$B$6,"Fim de Vida",IF(L3005&gt;=Indicadores!$B$5,"Envelhecendo","Atual")))</f>
        <v>Fim de Vida</v>
      </c>
      <c r="N3005" s="2" t="str">
        <f aca="false">IF(F3005="","N/A",IF(F3005&lt;Indicadores!$B$4,"Vencida","Vigente"))</f>
        <v>Vencida</v>
      </c>
      <c r="O3005" s="2" t="str">
        <f aca="false">INDEX(Locais!$B$2:$B$13,MATCH(H3005,Locais!$A$2:$A$13,0))</f>
        <v>Regional - São Paulo</v>
      </c>
      <c r="P3005" s="2" t="str">
        <f aca="false">INDEX(Locais!$C$2:$C$13,MATCH(H3005,Locais!$A$2:$A$13,0))</f>
        <v>Sudeste</v>
      </c>
    </row>
    <row r="3006" customFormat="false" ht="15" hidden="false" customHeight="false" outlineLevel="0" collapsed="false">
      <c r="A3006" s="2" t="s">
        <v>3142</v>
      </c>
      <c r="B3006" s="2" t="s">
        <v>68</v>
      </c>
      <c r="C3006" s="2" t="s">
        <v>96</v>
      </c>
      <c r="D3006" s="2" t="s">
        <v>132</v>
      </c>
      <c r="E3006" s="13" t="n">
        <v>45277</v>
      </c>
      <c r="F3006" s="13" t="n">
        <v>46372</v>
      </c>
      <c r="G3006" s="2" t="s">
        <v>32</v>
      </c>
      <c r="H3006" s="2" t="s">
        <v>123</v>
      </c>
      <c r="I3006" s="2" t="s">
        <v>120</v>
      </c>
      <c r="J3006" s="2" t="s">
        <v>100</v>
      </c>
      <c r="K3006" s="14" t="n">
        <v>5221.13</v>
      </c>
      <c r="L3006" s="2" t="n">
        <f aca="false">IF(E3006="","",ROUND((Indicadores!$B$4-E3006)/365.25,1))</f>
        <v>2.8</v>
      </c>
      <c r="M3006" s="2" t="str">
        <f aca="false">IF(E3006="","Virtual",IF(L3006&gt;=Indicadores!$B$6,"Fim de Vida",IF(L3006&gt;=Indicadores!$B$5,"Envelhecendo","Atual")))</f>
        <v>Atual</v>
      </c>
      <c r="N3006" s="2" t="str">
        <f aca="false">IF(F3006="","N/A",IF(F3006&lt;Indicadores!$B$4,"Vencida","Vigente"))</f>
        <v>Vigente</v>
      </c>
      <c r="O3006" s="2" t="str">
        <f aca="false">INDEX(Locais!$B$2:$B$13,MATCH(H3006,Locais!$A$2:$A$13,0))</f>
        <v>Regional - Goiânia</v>
      </c>
      <c r="P3006" s="2" t="str">
        <f aca="false">INDEX(Locais!$C$2:$C$13,MATCH(H3006,Locais!$A$2:$A$13,0))</f>
        <v>Centro-Oeste</v>
      </c>
    </row>
    <row r="3007" customFormat="false" ht="15" hidden="false" customHeight="false" outlineLevel="0" collapsed="false">
      <c r="A3007" s="2" t="s">
        <v>3143</v>
      </c>
      <c r="B3007" s="2" t="s">
        <v>70</v>
      </c>
      <c r="C3007" s="2" t="s">
        <v>126</v>
      </c>
      <c r="D3007" s="2" t="s">
        <v>162</v>
      </c>
      <c r="E3007" s="13" t="n">
        <v>45262</v>
      </c>
      <c r="F3007" s="13" t="n">
        <v>47087</v>
      </c>
      <c r="G3007" s="2" t="s">
        <v>32</v>
      </c>
      <c r="H3007" s="2" t="s">
        <v>165</v>
      </c>
      <c r="I3007" s="2" t="s">
        <v>120</v>
      </c>
      <c r="J3007" s="2" t="s">
        <v>100</v>
      </c>
      <c r="K3007" s="14" t="n">
        <v>15899.05</v>
      </c>
      <c r="L3007" s="2" t="n">
        <f aca="false">IF(E3007="","",ROUND((Indicadores!$B$4-E3007)/365.25,1))</f>
        <v>2.9</v>
      </c>
      <c r="M3007" s="2" t="str">
        <f aca="false">IF(E3007="","Virtual",IF(L3007&gt;=Indicadores!$B$6,"Fim de Vida",IF(L3007&gt;=Indicadores!$B$5,"Envelhecendo","Atual")))</f>
        <v>Atual</v>
      </c>
      <c r="N3007" s="2" t="str">
        <f aca="false">IF(F3007="","N/A",IF(F3007&lt;Indicadores!$B$4,"Vencida","Vigente"))</f>
        <v>Vigente</v>
      </c>
      <c r="O3007" s="2" t="str">
        <f aca="false">INDEX(Locais!$B$2:$B$13,MATCH(H3007,Locais!$A$2:$A$13,0))</f>
        <v>Regional - Salvador</v>
      </c>
      <c r="P3007" s="2" t="str">
        <f aca="false">INDEX(Locais!$C$2:$C$13,MATCH(H3007,Locais!$A$2:$A$13,0))</f>
        <v>Nordeste</v>
      </c>
    </row>
    <row r="3008" customFormat="false" ht="15" hidden="false" customHeight="false" outlineLevel="0" collapsed="false">
      <c r="A3008" s="2" t="s">
        <v>3144</v>
      </c>
      <c r="B3008" s="2" t="s">
        <v>68</v>
      </c>
      <c r="C3008" s="2" t="s">
        <v>126</v>
      </c>
      <c r="D3008" s="2" t="s">
        <v>127</v>
      </c>
      <c r="E3008" s="13" t="n">
        <v>44505</v>
      </c>
      <c r="F3008" s="13" t="n">
        <v>45600</v>
      </c>
      <c r="G3008" s="2" t="s">
        <v>32</v>
      </c>
      <c r="H3008" s="2" t="s">
        <v>114</v>
      </c>
      <c r="I3008" s="2" t="s">
        <v>115</v>
      </c>
      <c r="J3008" s="2" t="s">
        <v>100</v>
      </c>
      <c r="K3008" s="14" t="n">
        <v>5695.27</v>
      </c>
      <c r="L3008" s="2" t="n">
        <f aca="false">IF(E3008="","",ROUND((Indicadores!$B$4-E3008)/365.25,1))</f>
        <v>5</v>
      </c>
      <c r="M3008" s="2" t="str">
        <f aca="false">IF(E3008="","Virtual",IF(L3008&gt;=Indicadores!$B$6,"Fim de Vida",IF(L3008&gt;=Indicadores!$B$5,"Envelhecendo","Atual")))</f>
        <v>Fim de Vida</v>
      </c>
      <c r="N3008" s="2" t="str">
        <f aca="false">IF(F3008="","N/A",IF(F3008&lt;Indicadores!$B$4,"Vencida","Vigente"))</f>
        <v>Vencida</v>
      </c>
      <c r="O3008" s="2" t="str">
        <f aca="false">INDEX(Locais!$B$2:$B$13,MATCH(H3008,Locais!$A$2:$A$13,0))</f>
        <v>Regional - Belo Horizonte</v>
      </c>
      <c r="P3008" s="2" t="str">
        <f aca="false">INDEX(Locais!$C$2:$C$13,MATCH(H3008,Locais!$A$2:$A$13,0))</f>
        <v>Sudeste</v>
      </c>
    </row>
    <row r="3009" customFormat="false" ht="15" hidden="false" customHeight="false" outlineLevel="0" collapsed="false">
      <c r="A3009" s="2" t="s">
        <v>3145</v>
      </c>
      <c r="B3009" s="2" t="s">
        <v>68</v>
      </c>
      <c r="C3009" s="2" t="s">
        <v>96</v>
      </c>
      <c r="D3009" s="2" t="s">
        <v>132</v>
      </c>
      <c r="E3009" s="13" t="n">
        <v>43901</v>
      </c>
      <c r="F3009" s="13" t="n">
        <v>44996</v>
      </c>
      <c r="G3009" s="2" t="s">
        <v>34</v>
      </c>
      <c r="H3009" s="2" t="s">
        <v>108</v>
      </c>
      <c r="I3009" s="2" t="s">
        <v>99</v>
      </c>
      <c r="J3009" s="2" t="s">
        <v>100</v>
      </c>
      <c r="K3009" s="14" t="n">
        <v>4805.4</v>
      </c>
      <c r="L3009" s="2" t="n">
        <f aca="false">IF(E3009="","",ROUND((Indicadores!$B$4-E3009)/365.25,1))</f>
        <v>6.6</v>
      </c>
      <c r="M3009" s="2" t="str">
        <f aca="false">IF(E3009="","Virtual",IF(L3009&gt;=Indicadores!$B$6,"Fim de Vida",IF(L3009&gt;=Indicadores!$B$5,"Envelhecendo","Atual")))</f>
        <v>Fim de Vida</v>
      </c>
      <c r="N3009" s="2" t="str">
        <f aca="false">IF(F3009="","N/A",IF(F3009&lt;Indicadores!$B$4,"Vencida","Vigente"))</f>
        <v>Vencida</v>
      </c>
      <c r="O3009" s="2" t="str">
        <f aca="false">INDEX(Locais!$B$2:$B$13,MATCH(H3009,Locais!$A$2:$A$13,0))</f>
        <v>Regional - Porto Alegre</v>
      </c>
      <c r="P3009" s="2" t="str">
        <f aca="false">INDEX(Locais!$C$2:$C$13,MATCH(H3009,Locais!$A$2:$A$13,0))</f>
        <v>Sul</v>
      </c>
    </row>
    <row r="3010" customFormat="false" ht="15" hidden="false" customHeight="false" outlineLevel="0" collapsed="false">
      <c r="A3010" s="2" t="s">
        <v>3146</v>
      </c>
      <c r="B3010" s="2" t="s">
        <v>71</v>
      </c>
      <c r="C3010" s="2" t="s">
        <v>96</v>
      </c>
      <c r="D3010" s="2" t="s">
        <v>171</v>
      </c>
      <c r="E3010" s="13" t="n">
        <v>44453</v>
      </c>
      <c r="F3010" s="13" t="n">
        <v>45548</v>
      </c>
      <c r="G3010" s="2" t="s">
        <v>32</v>
      </c>
      <c r="H3010" s="2" t="s">
        <v>165</v>
      </c>
      <c r="I3010" s="2" t="s">
        <v>142</v>
      </c>
      <c r="J3010" s="2" t="s">
        <v>100</v>
      </c>
      <c r="K3010" s="14" t="n">
        <v>2022.91</v>
      </c>
      <c r="L3010" s="2" t="n">
        <f aca="false">IF(E3010="","",ROUND((Indicadores!$B$4-E3010)/365.25,1))</f>
        <v>5.1</v>
      </c>
      <c r="M3010" s="2" t="str">
        <f aca="false">IF(E3010="","Virtual",IF(L3010&gt;=Indicadores!$B$6,"Fim de Vida",IF(L3010&gt;=Indicadores!$B$5,"Envelhecendo","Atual")))</f>
        <v>Fim de Vida</v>
      </c>
      <c r="N3010" s="2" t="str">
        <f aca="false">IF(F3010="","N/A",IF(F3010&lt;Indicadores!$B$4,"Vencida","Vigente"))</f>
        <v>Vencida</v>
      </c>
      <c r="O3010" s="2" t="str">
        <f aca="false">INDEX(Locais!$B$2:$B$13,MATCH(H3010,Locais!$A$2:$A$13,0))</f>
        <v>Regional - Salvador</v>
      </c>
      <c r="P3010" s="2" t="str">
        <f aca="false">INDEX(Locais!$C$2:$C$13,MATCH(H3010,Locais!$A$2:$A$13,0))</f>
        <v>Nordeste</v>
      </c>
    </row>
    <row r="3011" customFormat="false" ht="15" hidden="false" customHeight="false" outlineLevel="0" collapsed="false">
      <c r="A3011" s="2" t="s">
        <v>3147</v>
      </c>
      <c r="B3011" s="2" t="s">
        <v>68</v>
      </c>
      <c r="C3011" s="2" t="s">
        <v>96</v>
      </c>
      <c r="D3011" s="2" t="s">
        <v>132</v>
      </c>
      <c r="E3011" s="13" t="n">
        <v>45758</v>
      </c>
      <c r="F3011" s="13" t="n">
        <v>46853</v>
      </c>
      <c r="G3011" s="2" t="s">
        <v>118</v>
      </c>
      <c r="H3011" s="2" t="s">
        <v>139</v>
      </c>
      <c r="I3011" s="2" t="s">
        <v>124</v>
      </c>
      <c r="J3011" s="2" t="s">
        <v>100</v>
      </c>
      <c r="K3011" s="14" t="n">
        <v>4686.57</v>
      </c>
      <c r="L3011" s="2" t="n">
        <f aca="false">IF(E3011="","",ROUND((Indicadores!$B$4-E3011)/365.25,1))</f>
        <v>1.5</v>
      </c>
      <c r="M3011" s="2" t="str">
        <f aca="false">IF(E3011="","Virtual",IF(L3011&gt;=Indicadores!$B$6,"Fim de Vida",IF(L3011&gt;=Indicadores!$B$5,"Envelhecendo","Atual")))</f>
        <v>Atual</v>
      </c>
      <c r="N3011" s="2" t="str">
        <f aca="false">IF(F3011="","N/A",IF(F3011&lt;Indicadores!$B$4,"Vencida","Vigente"))</f>
        <v>Vigente</v>
      </c>
      <c r="O3011" s="2" t="str">
        <f aca="false">INDEX(Locais!$B$2:$B$13,MATCH(H3011,Locais!$A$2:$A$13,0))</f>
        <v>Regional - Rio de Janeiro</v>
      </c>
      <c r="P3011" s="2" t="str">
        <f aca="false">INDEX(Locais!$C$2:$C$13,MATCH(H3011,Locais!$A$2:$A$13,0))</f>
        <v>Sudeste</v>
      </c>
    </row>
    <row r="3012" customFormat="false" ht="15" hidden="false" customHeight="false" outlineLevel="0" collapsed="false">
      <c r="A3012" s="2" t="s">
        <v>3148</v>
      </c>
      <c r="B3012" s="2" t="s">
        <v>68</v>
      </c>
      <c r="C3012" s="2" t="s">
        <v>96</v>
      </c>
      <c r="D3012" s="2" t="s">
        <v>132</v>
      </c>
      <c r="E3012" s="13" t="n">
        <v>45700</v>
      </c>
      <c r="F3012" s="13" t="n">
        <v>46795</v>
      </c>
      <c r="G3012" s="2" t="s">
        <v>34</v>
      </c>
      <c r="H3012" s="2" t="s">
        <v>165</v>
      </c>
      <c r="I3012" s="2" t="s">
        <v>115</v>
      </c>
      <c r="J3012" s="2" t="s">
        <v>100</v>
      </c>
      <c r="K3012" s="14" t="n">
        <v>4820.07</v>
      </c>
      <c r="L3012" s="2" t="n">
        <f aca="false">IF(E3012="","",ROUND((Indicadores!$B$4-E3012)/365.25,1))</f>
        <v>1.7</v>
      </c>
      <c r="M3012" s="2" t="str">
        <f aca="false">IF(E3012="","Virtual",IF(L3012&gt;=Indicadores!$B$6,"Fim de Vida",IF(L3012&gt;=Indicadores!$B$5,"Envelhecendo","Atual")))</f>
        <v>Atual</v>
      </c>
      <c r="N3012" s="2" t="str">
        <f aca="false">IF(F3012="","N/A",IF(F3012&lt;Indicadores!$B$4,"Vencida","Vigente"))</f>
        <v>Vigente</v>
      </c>
      <c r="O3012" s="2" t="str">
        <f aca="false">INDEX(Locais!$B$2:$B$13,MATCH(H3012,Locais!$A$2:$A$13,0))</f>
        <v>Regional - Salvador</v>
      </c>
      <c r="P3012" s="2" t="str">
        <f aca="false">INDEX(Locais!$C$2:$C$13,MATCH(H3012,Locais!$A$2:$A$13,0))</f>
        <v>Nordeste</v>
      </c>
    </row>
    <row r="3013" customFormat="false" ht="15" hidden="false" customHeight="false" outlineLevel="0" collapsed="false">
      <c r="A3013" s="2" t="s">
        <v>3149</v>
      </c>
      <c r="B3013" s="2" t="s">
        <v>68</v>
      </c>
      <c r="C3013" s="2" t="s">
        <v>126</v>
      </c>
      <c r="D3013" s="2" t="s">
        <v>127</v>
      </c>
      <c r="E3013" s="13" t="n">
        <v>43871</v>
      </c>
      <c r="F3013" s="13" t="n">
        <v>44966</v>
      </c>
      <c r="G3013" s="2" t="s">
        <v>32</v>
      </c>
      <c r="H3013" s="2" t="s">
        <v>98</v>
      </c>
      <c r="I3013" s="2" t="s">
        <v>130</v>
      </c>
      <c r="J3013" s="2" t="s">
        <v>100</v>
      </c>
      <c r="K3013" s="14" t="n">
        <v>6350.11</v>
      </c>
      <c r="L3013" s="2" t="n">
        <f aca="false">IF(E3013="","",ROUND((Indicadores!$B$4-E3013)/365.25,1))</f>
        <v>6.7</v>
      </c>
      <c r="M3013" s="2" t="str">
        <f aca="false">IF(E3013="","Virtual",IF(L3013&gt;=Indicadores!$B$6,"Fim de Vida",IF(L3013&gt;=Indicadores!$B$5,"Envelhecendo","Atual")))</f>
        <v>Fim de Vida</v>
      </c>
      <c r="N3013" s="2" t="str">
        <f aca="false">IF(F3013="","N/A",IF(F3013&lt;Indicadores!$B$4,"Vencida","Vigente"))</f>
        <v>Vencida</v>
      </c>
      <c r="O3013" s="2" t="str">
        <f aca="false">INDEX(Locais!$B$2:$B$13,MATCH(H3013,Locais!$A$2:$A$13,0))</f>
        <v>Sede - Brasília</v>
      </c>
      <c r="P3013" s="2" t="str">
        <f aca="false">INDEX(Locais!$C$2:$C$13,MATCH(H3013,Locais!$A$2:$A$13,0))</f>
        <v>Centro-Oeste</v>
      </c>
    </row>
    <row r="3014" customFormat="false" ht="15" hidden="false" customHeight="false" outlineLevel="0" collapsed="false">
      <c r="A3014" s="2" t="s">
        <v>3150</v>
      </c>
      <c r="B3014" s="2" t="s">
        <v>69</v>
      </c>
      <c r="C3014" s="2" t="s">
        <v>96</v>
      </c>
      <c r="D3014" s="2" t="s">
        <v>117</v>
      </c>
      <c r="E3014" s="13" t="n">
        <v>45306</v>
      </c>
      <c r="F3014" s="13" t="n">
        <v>46401</v>
      </c>
      <c r="G3014" s="2" t="s">
        <v>32</v>
      </c>
      <c r="H3014" s="2" t="s">
        <v>163</v>
      </c>
      <c r="I3014" s="2" t="s">
        <v>120</v>
      </c>
      <c r="J3014" s="2" t="s">
        <v>100</v>
      </c>
      <c r="K3014" s="14" t="n">
        <v>7682</v>
      </c>
      <c r="L3014" s="2" t="n">
        <f aca="false">IF(E3014="","",ROUND((Indicadores!$B$4-E3014)/365.25,1))</f>
        <v>2.8</v>
      </c>
      <c r="M3014" s="2" t="str">
        <f aca="false">IF(E3014="","Virtual",IF(L3014&gt;=Indicadores!$B$6,"Fim de Vida",IF(L3014&gt;=Indicadores!$B$5,"Envelhecendo","Atual")))</f>
        <v>Atual</v>
      </c>
      <c r="N3014" s="2" t="str">
        <f aca="false">IF(F3014="","N/A",IF(F3014&lt;Indicadores!$B$4,"Vencida","Vigente"))</f>
        <v>Vigente</v>
      </c>
      <c r="O3014" s="2" t="str">
        <f aca="false">INDEX(Locais!$B$2:$B$13,MATCH(H3014,Locais!$A$2:$A$13,0))</f>
        <v>Regional - Manaus</v>
      </c>
      <c r="P3014" s="2" t="str">
        <f aca="false">INDEX(Locais!$C$2:$C$13,MATCH(H3014,Locais!$A$2:$A$13,0))</f>
        <v>Norte</v>
      </c>
    </row>
    <row r="3015" customFormat="false" ht="15" hidden="false" customHeight="false" outlineLevel="0" collapsed="false">
      <c r="A3015" s="2" t="s">
        <v>3151</v>
      </c>
      <c r="B3015" s="2" t="s">
        <v>69</v>
      </c>
      <c r="C3015" s="2" t="s">
        <v>102</v>
      </c>
      <c r="D3015" s="2" t="s">
        <v>113</v>
      </c>
      <c r="E3015" s="13" t="n">
        <v>45574</v>
      </c>
      <c r="F3015" s="13" t="n">
        <v>46669</v>
      </c>
      <c r="G3015" s="2" t="s">
        <v>32</v>
      </c>
      <c r="H3015" s="2" t="s">
        <v>98</v>
      </c>
      <c r="I3015" s="2" t="s">
        <v>130</v>
      </c>
      <c r="J3015" s="2" t="s">
        <v>100</v>
      </c>
      <c r="K3015" s="14" t="n">
        <v>7774.21</v>
      </c>
      <c r="L3015" s="2" t="n">
        <f aca="false">IF(E3015="","",ROUND((Indicadores!$B$4-E3015)/365.25,1))</f>
        <v>2</v>
      </c>
      <c r="M3015" s="2" t="str">
        <f aca="false">IF(E3015="","Virtual",IF(L3015&gt;=Indicadores!$B$6,"Fim de Vida",IF(L3015&gt;=Indicadores!$B$5,"Envelhecendo","Atual")))</f>
        <v>Atual</v>
      </c>
      <c r="N3015" s="2" t="str">
        <f aca="false">IF(F3015="","N/A",IF(F3015&lt;Indicadores!$B$4,"Vencida","Vigente"))</f>
        <v>Vigente</v>
      </c>
      <c r="O3015" s="2" t="str">
        <f aca="false">INDEX(Locais!$B$2:$B$13,MATCH(H3015,Locais!$A$2:$A$13,0))</f>
        <v>Sede - Brasília</v>
      </c>
      <c r="P3015" s="2" t="str">
        <f aca="false">INDEX(Locais!$C$2:$C$13,MATCH(H3015,Locais!$A$2:$A$13,0))</f>
        <v>Centro-Oeste</v>
      </c>
    </row>
    <row r="3016" customFormat="false" ht="15" hidden="false" customHeight="false" outlineLevel="0" collapsed="false">
      <c r="A3016" s="2" t="s">
        <v>3152</v>
      </c>
      <c r="B3016" s="2" t="s">
        <v>70</v>
      </c>
      <c r="C3016" s="2" t="s">
        <v>126</v>
      </c>
      <c r="D3016" s="2" t="s">
        <v>162</v>
      </c>
      <c r="E3016" s="13" t="n">
        <v>44921</v>
      </c>
      <c r="F3016" s="13" t="n">
        <v>46746</v>
      </c>
      <c r="G3016" s="2" t="s">
        <v>32</v>
      </c>
      <c r="H3016" s="2" t="s">
        <v>165</v>
      </c>
      <c r="I3016" s="2" t="s">
        <v>136</v>
      </c>
      <c r="J3016" s="2" t="s">
        <v>100</v>
      </c>
      <c r="K3016" s="14" t="n">
        <v>16762.1</v>
      </c>
      <c r="L3016" s="2" t="n">
        <f aca="false">IF(E3016="","",ROUND((Indicadores!$B$4-E3016)/365.25,1))</f>
        <v>3.8</v>
      </c>
      <c r="M3016" s="2" t="str">
        <f aca="false">IF(E3016="","Virtual",IF(L3016&gt;=Indicadores!$B$6,"Fim de Vida",IF(L3016&gt;=Indicadores!$B$5,"Envelhecendo","Atual")))</f>
        <v>Envelhecendo</v>
      </c>
      <c r="N3016" s="2" t="str">
        <f aca="false">IF(F3016="","N/A",IF(F3016&lt;Indicadores!$B$4,"Vencida","Vigente"))</f>
        <v>Vigente</v>
      </c>
      <c r="O3016" s="2" t="str">
        <f aca="false">INDEX(Locais!$B$2:$B$13,MATCH(H3016,Locais!$A$2:$A$13,0))</f>
        <v>Regional - Salvador</v>
      </c>
      <c r="P3016" s="2" t="str">
        <f aca="false">INDEX(Locais!$C$2:$C$13,MATCH(H3016,Locais!$A$2:$A$13,0))</f>
        <v>Nordeste</v>
      </c>
    </row>
    <row r="3017" customFormat="false" ht="15" hidden="false" customHeight="false" outlineLevel="0" collapsed="false">
      <c r="A3017" s="2" t="s">
        <v>3153</v>
      </c>
      <c r="B3017" s="2" t="s">
        <v>68</v>
      </c>
      <c r="C3017" s="2" t="s">
        <v>96</v>
      </c>
      <c r="D3017" s="2" t="s">
        <v>107</v>
      </c>
      <c r="E3017" s="13" t="n">
        <v>43892</v>
      </c>
      <c r="F3017" s="13" t="n">
        <v>44987</v>
      </c>
      <c r="G3017" s="2" t="s">
        <v>32</v>
      </c>
      <c r="H3017" s="2" t="s">
        <v>163</v>
      </c>
      <c r="I3017" s="2" t="s">
        <v>99</v>
      </c>
      <c r="J3017" s="2" t="s">
        <v>100</v>
      </c>
      <c r="K3017" s="14" t="n">
        <v>5484.55</v>
      </c>
      <c r="L3017" s="2" t="n">
        <f aca="false">IF(E3017="","",ROUND((Indicadores!$B$4-E3017)/365.25,1))</f>
        <v>6.6</v>
      </c>
      <c r="M3017" s="2" t="str">
        <f aca="false">IF(E3017="","Virtual",IF(L3017&gt;=Indicadores!$B$6,"Fim de Vida",IF(L3017&gt;=Indicadores!$B$5,"Envelhecendo","Atual")))</f>
        <v>Fim de Vida</v>
      </c>
      <c r="N3017" s="2" t="str">
        <f aca="false">IF(F3017="","N/A",IF(F3017&lt;Indicadores!$B$4,"Vencida","Vigente"))</f>
        <v>Vencida</v>
      </c>
      <c r="O3017" s="2" t="str">
        <f aca="false">INDEX(Locais!$B$2:$B$13,MATCH(H3017,Locais!$A$2:$A$13,0))</f>
        <v>Regional - Manaus</v>
      </c>
      <c r="P3017" s="2" t="str">
        <f aca="false">INDEX(Locais!$C$2:$C$13,MATCH(H3017,Locais!$A$2:$A$13,0))</f>
        <v>Norte</v>
      </c>
    </row>
    <row r="3018" customFormat="false" ht="15" hidden="false" customHeight="false" outlineLevel="0" collapsed="false">
      <c r="A3018" s="2" t="s">
        <v>3154</v>
      </c>
      <c r="B3018" s="2" t="s">
        <v>69</v>
      </c>
      <c r="C3018" s="2" t="s">
        <v>96</v>
      </c>
      <c r="D3018" s="2" t="s">
        <v>117</v>
      </c>
      <c r="E3018" s="13" t="n">
        <v>45038</v>
      </c>
      <c r="F3018" s="13" t="n">
        <v>46133</v>
      </c>
      <c r="G3018" s="2" t="s">
        <v>32</v>
      </c>
      <c r="H3018" s="2" t="s">
        <v>98</v>
      </c>
      <c r="I3018" s="2" t="s">
        <v>136</v>
      </c>
      <c r="J3018" s="2" t="s">
        <v>100</v>
      </c>
      <c r="K3018" s="14" t="n">
        <v>7186.51</v>
      </c>
      <c r="L3018" s="2" t="n">
        <f aca="false">IF(E3018="","",ROUND((Indicadores!$B$4-E3018)/365.25,1))</f>
        <v>3.5</v>
      </c>
      <c r="M3018" s="2" t="str">
        <f aca="false">IF(E3018="","Virtual",IF(L3018&gt;=Indicadores!$B$6,"Fim de Vida",IF(L3018&gt;=Indicadores!$B$5,"Envelhecendo","Atual")))</f>
        <v>Envelhecendo</v>
      </c>
      <c r="N3018" s="2" t="str">
        <f aca="false">IF(F3018="","N/A",IF(F3018&lt;Indicadores!$B$4,"Vencida","Vigente"))</f>
        <v>Vencida</v>
      </c>
      <c r="O3018" s="2" t="str">
        <f aca="false">INDEX(Locais!$B$2:$B$13,MATCH(H3018,Locais!$A$2:$A$13,0))</f>
        <v>Sede - Brasília</v>
      </c>
      <c r="P3018" s="2" t="str">
        <f aca="false">INDEX(Locais!$C$2:$C$13,MATCH(H3018,Locais!$A$2:$A$13,0))</f>
        <v>Centro-Oeste</v>
      </c>
    </row>
    <row r="3019" customFormat="false" ht="15" hidden="false" customHeight="false" outlineLevel="0" collapsed="false">
      <c r="A3019" s="2" t="s">
        <v>3155</v>
      </c>
      <c r="B3019" s="2" t="s">
        <v>69</v>
      </c>
      <c r="C3019" s="2" t="s">
        <v>102</v>
      </c>
      <c r="D3019" s="2" t="s">
        <v>113</v>
      </c>
      <c r="E3019" s="13" t="n">
        <v>45745</v>
      </c>
      <c r="F3019" s="13" t="n">
        <v>46840</v>
      </c>
      <c r="G3019" s="2" t="s">
        <v>32</v>
      </c>
      <c r="H3019" s="2" t="s">
        <v>114</v>
      </c>
      <c r="I3019" s="2" t="s">
        <v>115</v>
      </c>
      <c r="J3019" s="2" t="s">
        <v>100</v>
      </c>
      <c r="K3019" s="14" t="n">
        <v>8016.35</v>
      </c>
      <c r="L3019" s="2" t="n">
        <f aca="false">IF(E3019="","",ROUND((Indicadores!$B$4-E3019)/365.25,1))</f>
        <v>1.6</v>
      </c>
      <c r="M3019" s="2" t="str">
        <f aca="false">IF(E3019="","Virtual",IF(L3019&gt;=Indicadores!$B$6,"Fim de Vida",IF(L3019&gt;=Indicadores!$B$5,"Envelhecendo","Atual")))</f>
        <v>Atual</v>
      </c>
      <c r="N3019" s="2" t="str">
        <f aca="false">IF(F3019="","N/A",IF(F3019&lt;Indicadores!$B$4,"Vencida","Vigente"))</f>
        <v>Vigente</v>
      </c>
      <c r="O3019" s="2" t="str">
        <f aca="false">INDEX(Locais!$B$2:$B$13,MATCH(H3019,Locais!$A$2:$A$13,0))</f>
        <v>Regional - Belo Horizonte</v>
      </c>
      <c r="P3019" s="2" t="str">
        <f aca="false">INDEX(Locais!$C$2:$C$13,MATCH(H3019,Locais!$A$2:$A$13,0))</f>
        <v>Sudeste</v>
      </c>
    </row>
    <row r="3020" customFormat="false" ht="15" hidden="false" customHeight="false" outlineLevel="0" collapsed="false">
      <c r="A3020" s="2" t="s">
        <v>3156</v>
      </c>
      <c r="B3020" s="2" t="s">
        <v>69</v>
      </c>
      <c r="C3020" s="2" t="s">
        <v>96</v>
      </c>
      <c r="D3020" s="2" t="s">
        <v>117</v>
      </c>
      <c r="E3020" s="13" t="n">
        <v>45049</v>
      </c>
      <c r="F3020" s="13" t="n">
        <v>46144</v>
      </c>
      <c r="G3020" s="2" t="s">
        <v>32</v>
      </c>
      <c r="H3020" s="2" t="s">
        <v>119</v>
      </c>
      <c r="I3020" s="2" t="s">
        <v>109</v>
      </c>
      <c r="J3020" s="2" t="s">
        <v>100</v>
      </c>
      <c r="K3020" s="14" t="n">
        <v>8338.71</v>
      </c>
      <c r="L3020" s="2" t="n">
        <f aca="false">IF(E3020="","",ROUND((Indicadores!$B$4-E3020)/365.25,1))</f>
        <v>3.5</v>
      </c>
      <c r="M3020" s="2" t="str">
        <f aca="false">IF(E3020="","Virtual",IF(L3020&gt;=Indicadores!$B$6,"Fim de Vida",IF(L3020&gt;=Indicadores!$B$5,"Envelhecendo","Atual")))</f>
        <v>Envelhecendo</v>
      </c>
      <c r="N3020" s="2" t="str">
        <f aca="false">IF(F3020="","N/A",IF(F3020&lt;Indicadores!$B$4,"Vencida","Vigente"))</f>
        <v>Vencida</v>
      </c>
      <c r="O3020" s="2" t="str">
        <f aca="false">INDEX(Locais!$B$2:$B$13,MATCH(H3020,Locais!$A$2:$A$13,0))</f>
        <v>Regional - São Paulo</v>
      </c>
      <c r="P3020" s="2" t="str">
        <f aca="false">INDEX(Locais!$C$2:$C$13,MATCH(H3020,Locais!$A$2:$A$13,0))</f>
        <v>Sudeste</v>
      </c>
    </row>
    <row r="3021" customFormat="false" ht="15" hidden="false" customHeight="false" outlineLevel="0" collapsed="false">
      <c r="A3021" s="2" t="s">
        <v>3157</v>
      </c>
      <c r="B3021" s="2" t="s">
        <v>68</v>
      </c>
      <c r="C3021" s="2" t="s">
        <v>96</v>
      </c>
      <c r="D3021" s="2" t="s">
        <v>132</v>
      </c>
      <c r="E3021" s="13" t="n">
        <v>44520</v>
      </c>
      <c r="F3021" s="13" t="n">
        <v>45615</v>
      </c>
      <c r="G3021" s="2" t="s">
        <v>34</v>
      </c>
      <c r="H3021" s="2" t="s">
        <v>128</v>
      </c>
      <c r="I3021" s="2" t="s">
        <v>136</v>
      </c>
      <c r="J3021" s="2" t="s">
        <v>100</v>
      </c>
      <c r="K3021" s="14" t="n">
        <v>5912.99</v>
      </c>
      <c r="L3021" s="2" t="n">
        <f aca="false">IF(E3021="","",ROUND((Indicadores!$B$4-E3021)/365.25,1))</f>
        <v>4.9</v>
      </c>
      <c r="M3021" s="2" t="str">
        <f aca="false">IF(E3021="","Virtual",IF(L3021&gt;=Indicadores!$B$6,"Fim de Vida",IF(L3021&gt;=Indicadores!$B$5,"Envelhecendo","Atual")))</f>
        <v>Envelhecendo</v>
      </c>
      <c r="N3021" s="2" t="str">
        <f aca="false">IF(F3021="","N/A",IF(F3021&lt;Indicadores!$B$4,"Vencida","Vigente"))</f>
        <v>Vencida</v>
      </c>
      <c r="O3021" s="2" t="str">
        <f aca="false">INDEX(Locais!$B$2:$B$13,MATCH(H3021,Locais!$A$2:$A$13,0))</f>
        <v>Regional - Recife</v>
      </c>
      <c r="P3021" s="2" t="str">
        <f aca="false">INDEX(Locais!$C$2:$C$13,MATCH(H3021,Locais!$A$2:$A$13,0))</f>
        <v>Nordeste</v>
      </c>
    </row>
    <row r="3022" customFormat="false" ht="15" hidden="false" customHeight="false" outlineLevel="0" collapsed="false">
      <c r="A3022" s="2" t="s">
        <v>3158</v>
      </c>
      <c r="B3022" s="2" t="s">
        <v>71</v>
      </c>
      <c r="C3022" s="2" t="s">
        <v>126</v>
      </c>
      <c r="D3022" s="2" t="s">
        <v>157</v>
      </c>
      <c r="E3022" s="13" t="n">
        <v>45747</v>
      </c>
      <c r="F3022" s="13" t="n">
        <v>46842</v>
      </c>
      <c r="G3022" s="2" t="s">
        <v>32</v>
      </c>
      <c r="H3022" s="2" t="s">
        <v>128</v>
      </c>
      <c r="I3022" s="2" t="s">
        <v>136</v>
      </c>
      <c r="J3022" s="2" t="s">
        <v>100</v>
      </c>
      <c r="K3022" s="14" t="n">
        <v>2288.04</v>
      </c>
      <c r="L3022" s="2" t="n">
        <f aca="false">IF(E3022="","",ROUND((Indicadores!$B$4-E3022)/365.25,1))</f>
        <v>1.5</v>
      </c>
      <c r="M3022" s="2" t="str">
        <f aca="false">IF(E3022="","Virtual",IF(L3022&gt;=Indicadores!$B$6,"Fim de Vida",IF(L3022&gt;=Indicadores!$B$5,"Envelhecendo","Atual")))</f>
        <v>Atual</v>
      </c>
      <c r="N3022" s="2" t="str">
        <f aca="false">IF(F3022="","N/A",IF(F3022&lt;Indicadores!$B$4,"Vencida","Vigente"))</f>
        <v>Vigente</v>
      </c>
      <c r="O3022" s="2" t="str">
        <f aca="false">INDEX(Locais!$B$2:$B$13,MATCH(H3022,Locais!$A$2:$A$13,0))</f>
        <v>Regional - Recife</v>
      </c>
      <c r="P3022" s="2" t="str">
        <f aca="false">INDEX(Locais!$C$2:$C$13,MATCH(H3022,Locais!$A$2:$A$13,0))</f>
        <v>Nordeste</v>
      </c>
    </row>
    <row r="3023" customFormat="false" ht="15" hidden="false" customHeight="false" outlineLevel="0" collapsed="false">
      <c r="A3023" s="2" t="s">
        <v>3159</v>
      </c>
      <c r="B3023" s="2" t="s">
        <v>68</v>
      </c>
      <c r="C3023" s="2" t="s">
        <v>96</v>
      </c>
      <c r="D3023" s="2" t="s">
        <v>132</v>
      </c>
      <c r="E3023" s="13" t="n">
        <v>44027</v>
      </c>
      <c r="F3023" s="13" t="n">
        <v>45122</v>
      </c>
      <c r="G3023" s="2" t="s">
        <v>32</v>
      </c>
      <c r="H3023" s="2" t="s">
        <v>98</v>
      </c>
      <c r="I3023" s="2" t="s">
        <v>99</v>
      </c>
      <c r="J3023" s="2" t="s">
        <v>100</v>
      </c>
      <c r="K3023" s="14" t="n">
        <v>6194.4</v>
      </c>
      <c r="L3023" s="2" t="n">
        <f aca="false">IF(E3023="","",ROUND((Indicadores!$B$4-E3023)/365.25,1))</f>
        <v>6.3</v>
      </c>
      <c r="M3023" s="2" t="str">
        <f aca="false">IF(E3023="","Virtual",IF(L3023&gt;=Indicadores!$B$6,"Fim de Vida",IF(L3023&gt;=Indicadores!$B$5,"Envelhecendo","Atual")))</f>
        <v>Fim de Vida</v>
      </c>
      <c r="N3023" s="2" t="str">
        <f aca="false">IF(F3023="","N/A",IF(F3023&lt;Indicadores!$B$4,"Vencida","Vigente"))</f>
        <v>Vencida</v>
      </c>
      <c r="O3023" s="2" t="str">
        <f aca="false">INDEX(Locais!$B$2:$B$13,MATCH(H3023,Locais!$A$2:$A$13,0))</f>
        <v>Sede - Brasília</v>
      </c>
      <c r="P3023" s="2" t="str">
        <f aca="false">INDEX(Locais!$C$2:$C$13,MATCH(H3023,Locais!$A$2:$A$13,0))</f>
        <v>Centro-Oeste</v>
      </c>
    </row>
    <row r="3024" customFormat="false" ht="15" hidden="false" customHeight="false" outlineLevel="0" collapsed="false">
      <c r="A3024" s="2" t="s">
        <v>3160</v>
      </c>
      <c r="B3024" s="2" t="s">
        <v>70</v>
      </c>
      <c r="C3024" s="2" t="s">
        <v>126</v>
      </c>
      <c r="D3024" s="2" t="s">
        <v>162</v>
      </c>
      <c r="E3024" s="13" t="n">
        <v>44327</v>
      </c>
      <c r="F3024" s="13" t="n">
        <v>46152</v>
      </c>
      <c r="G3024" s="2" t="s">
        <v>32</v>
      </c>
      <c r="H3024" s="2" t="s">
        <v>123</v>
      </c>
      <c r="I3024" s="2" t="s">
        <v>99</v>
      </c>
      <c r="J3024" s="2" t="s">
        <v>100</v>
      </c>
      <c r="K3024" s="14" t="n">
        <v>14333.26</v>
      </c>
      <c r="L3024" s="2" t="n">
        <f aca="false">IF(E3024="","",ROUND((Indicadores!$B$4-E3024)/365.25,1))</f>
        <v>5.4</v>
      </c>
      <c r="M3024" s="2" t="str">
        <f aca="false">IF(E3024="","Virtual",IF(L3024&gt;=Indicadores!$B$6,"Fim de Vida",IF(L3024&gt;=Indicadores!$B$5,"Envelhecendo","Atual")))</f>
        <v>Fim de Vida</v>
      </c>
      <c r="N3024" s="2" t="str">
        <f aca="false">IF(F3024="","N/A",IF(F3024&lt;Indicadores!$B$4,"Vencida","Vigente"))</f>
        <v>Vencida</v>
      </c>
      <c r="O3024" s="2" t="str">
        <f aca="false">INDEX(Locais!$B$2:$B$13,MATCH(H3024,Locais!$A$2:$A$13,0))</f>
        <v>Regional - Goiânia</v>
      </c>
      <c r="P3024" s="2" t="str">
        <f aca="false">INDEX(Locais!$C$2:$C$13,MATCH(H3024,Locais!$A$2:$A$13,0))</f>
        <v>Centro-Oeste</v>
      </c>
    </row>
    <row r="3025" customFormat="false" ht="15" hidden="false" customHeight="false" outlineLevel="0" collapsed="false">
      <c r="A3025" s="2" t="s">
        <v>3161</v>
      </c>
      <c r="B3025" s="2" t="s">
        <v>68</v>
      </c>
      <c r="C3025" s="2" t="s">
        <v>96</v>
      </c>
      <c r="D3025" s="2" t="s">
        <v>132</v>
      </c>
      <c r="E3025" s="13" t="n">
        <v>44308</v>
      </c>
      <c r="F3025" s="13" t="n">
        <v>45403</v>
      </c>
      <c r="G3025" s="2" t="s">
        <v>32</v>
      </c>
      <c r="H3025" s="2" t="s">
        <v>165</v>
      </c>
      <c r="I3025" s="2" t="s">
        <v>130</v>
      </c>
      <c r="J3025" s="2" t="s">
        <v>100</v>
      </c>
      <c r="K3025" s="14" t="n">
        <v>5160.96</v>
      </c>
      <c r="L3025" s="2" t="n">
        <f aca="false">IF(E3025="","",ROUND((Indicadores!$B$4-E3025)/365.25,1))</f>
        <v>5.5</v>
      </c>
      <c r="M3025" s="2" t="str">
        <f aca="false">IF(E3025="","Virtual",IF(L3025&gt;=Indicadores!$B$6,"Fim de Vida",IF(L3025&gt;=Indicadores!$B$5,"Envelhecendo","Atual")))</f>
        <v>Fim de Vida</v>
      </c>
      <c r="N3025" s="2" t="str">
        <f aca="false">IF(F3025="","N/A",IF(F3025&lt;Indicadores!$B$4,"Vencida","Vigente"))</f>
        <v>Vencida</v>
      </c>
      <c r="O3025" s="2" t="str">
        <f aca="false">INDEX(Locais!$B$2:$B$13,MATCH(H3025,Locais!$A$2:$A$13,0))</f>
        <v>Regional - Salvador</v>
      </c>
      <c r="P3025" s="2" t="str">
        <f aca="false">INDEX(Locais!$C$2:$C$13,MATCH(H3025,Locais!$A$2:$A$13,0))</f>
        <v>Nordeste</v>
      </c>
    </row>
    <row r="3026" customFormat="false" ht="15" hidden="false" customHeight="false" outlineLevel="0" collapsed="false">
      <c r="A3026" s="2" t="s">
        <v>3162</v>
      </c>
      <c r="B3026" s="2" t="s">
        <v>68</v>
      </c>
      <c r="C3026" s="2" t="s">
        <v>102</v>
      </c>
      <c r="D3026" s="2" t="s">
        <v>103</v>
      </c>
      <c r="E3026" s="13" t="n">
        <v>45904</v>
      </c>
      <c r="F3026" s="13" t="n">
        <v>46999</v>
      </c>
      <c r="G3026" s="2" t="s">
        <v>32</v>
      </c>
      <c r="H3026" s="2" t="s">
        <v>145</v>
      </c>
      <c r="I3026" s="2" t="s">
        <v>99</v>
      </c>
      <c r="J3026" s="2" t="s">
        <v>100</v>
      </c>
      <c r="K3026" s="14" t="n">
        <v>5754.01</v>
      </c>
      <c r="L3026" s="2" t="n">
        <f aca="false">IF(E3026="","",ROUND((Indicadores!$B$4-E3026)/365.25,1))</f>
        <v>1.1</v>
      </c>
      <c r="M3026" s="2" t="str">
        <f aca="false">IF(E3026="","Virtual",IF(L3026&gt;=Indicadores!$B$6,"Fim de Vida",IF(L3026&gt;=Indicadores!$B$5,"Envelhecendo","Atual")))</f>
        <v>Atual</v>
      </c>
      <c r="N3026" s="2" t="str">
        <f aca="false">IF(F3026="","N/A",IF(F3026&lt;Indicadores!$B$4,"Vencida","Vigente"))</f>
        <v>Vigente</v>
      </c>
      <c r="O3026" s="2" t="str">
        <f aca="false">INDEX(Locais!$B$2:$B$13,MATCH(H3026,Locais!$A$2:$A$13,0))</f>
        <v>Regional - Belém</v>
      </c>
      <c r="P3026" s="2" t="str">
        <f aca="false">INDEX(Locais!$C$2:$C$13,MATCH(H3026,Locais!$A$2:$A$13,0))</f>
        <v>Norte</v>
      </c>
    </row>
    <row r="3027" customFormat="false" ht="15" hidden="false" customHeight="false" outlineLevel="0" collapsed="false">
      <c r="A3027" s="2" t="s">
        <v>3163</v>
      </c>
      <c r="B3027" s="2" t="s">
        <v>68</v>
      </c>
      <c r="C3027" s="2" t="s">
        <v>126</v>
      </c>
      <c r="D3027" s="2" t="s">
        <v>127</v>
      </c>
      <c r="E3027" s="13" t="n">
        <v>44772</v>
      </c>
      <c r="F3027" s="13" t="n">
        <v>45867</v>
      </c>
      <c r="G3027" s="2" t="s">
        <v>32</v>
      </c>
      <c r="H3027" s="2" t="s">
        <v>114</v>
      </c>
      <c r="I3027" s="2" t="s">
        <v>130</v>
      </c>
      <c r="J3027" s="2" t="s">
        <v>100</v>
      </c>
      <c r="K3027" s="14" t="n">
        <v>6353.49</v>
      </c>
      <c r="L3027" s="2" t="n">
        <f aca="false">IF(E3027="","",ROUND((Indicadores!$B$4-E3027)/365.25,1))</f>
        <v>4.2</v>
      </c>
      <c r="M3027" s="2" t="str">
        <f aca="false">IF(E3027="","Virtual",IF(L3027&gt;=Indicadores!$B$6,"Fim de Vida",IF(L3027&gt;=Indicadores!$B$5,"Envelhecendo","Atual")))</f>
        <v>Envelhecendo</v>
      </c>
      <c r="N3027" s="2" t="str">
        <f aca="false">IF(F3027="","N/A",IF(F3027&lt;Indicadores!$B$4,"Vencida","Vigente"))</f>
        <v>Vencida</v>
      </c>
      <c r="O3027" s="2" t="str">
        <f aca="false">INDEX(Locais!$B$2:$B$13,MATCH(H3027,Locais!$A$2:$A$13,0))</f>
        <v>Regional - Belo Horizonte</v>
      </c>
      <c r="P3027" s="2" t="str">
        <f aca="false">INDEX(Locais!$C$2:$C$13,MATCH(H3027,Locais!$A$2:$A$13,0))</f>
        <v>Sudeste</v>
      </c>
    </row>
    <row r="3028" customFormat="false" ht="15" hidden="false" customHeight="false" outlineLevel="0" collapsed="false">
      <c r="A3028" s="2" t="s">
        <v>3164</v>
      </c>
      <c r="B3028" s="2" t="s">
        <v>68</v>
      </c>
      <c r="C3028" s="2" t="s">
        <v>102</v>
      </c>
      <c r="D3028" s="2" t="s">
        <v>103</v>
      </c>
      <c r="E3028" s="13" t="n">
        <v>45381</v>
      </c>
      <c r="F3028" s="13" t="n">
        <v>46476</v>
      </c>
      <c r="G3028" s="2" t="s">
        <v>32</v>
      </c>
      <c r="H3028" s="2" t="s">
        <v>123</v>
      </c>
      <c r="I3028" s="2" t="s">
        <v>124</v>
      </c>
      <c r="J3028" s="2" t="s">
        <v>100</v>
      </c>
      <c r="K3028" s="14" t="n">
        <v>5746.88</v>
      </c>
      <c r="L3028" s="2" t="n">
        <f aca="false">IF(E3028="","",ROUND((Indicadores!$B$4-E3028)/365.25,1))</f>
        <v>2.6</v>
      </c>
      <c r="M3028" s="2" t="str">
        <f aca="false">IF(E3028="","Virtual",IF(L3028&gt;=Indicadores!$B$6,"Fim de Vida",IF(L3028&gt;=Indicadores!$B$5,"Envelhecendo","Atual")))</f>
        <v>Atual</v>
      </c>
      <c r="N3028" s="2" t="str">
        <f aca="false">IF(F3028="","N/A",IF(F3028&lt;Indicadores!$B$4,"Vencida","Vigente"))</f>
        <v>Vigente</v>
      </c>
      <c r="O3028" s="2" t="str">
        <f aca="false">INDEX(Locais!$B$2:$B$13,MATCH(H3028,Locais!$A$2:$A$13,0))</f>
        <v>Regional - Goiânia</v>
      </c>
      <c r="P3028" s="2" t="str">
        <f aca="false">INDEX(Locais!$C$2:$C$13,MATCH(H3028,Locais!$A$2:$A$13,0))</f>
        <v>Centro-Oeste</v>
      </c>
    </row>
    <row r="3029" customFormat="false" ht="15" hidden="false" customHeight="false" outlineLevel="0" collapsed="false">
      <c r="A3029" s="2" t="s">
        <v>3165</v>
      </c>
      <c r="B3029" s="2" t="s">
        <v>69</v>
      </c>
      <c r="C3029" s="2" t="s">
        <v>96</v>
      </c>
      <c r="D3029" s="2" t="s">
        <v>117</v>
      </c>
      <c r="E3029" s="13" t="n">
        <v>43579</v>
      </c>
      <c r="F3029" s="13" t="n">
        <v>44674</v>
      </c>
      <c r="G3029" s="2" t="s">
        <v>118</v>
      </c>
      <c r="H3029" s="2" t="s">
        <v>139</v>
      </c>
      <c r="I3029" s="2" t="s">
        <v>115</v>
      </c>
      <c r="J3029" s="2" t="s">
        <v>100</v>
      </c>
      <c r="K3029" s="14" t="n">
        <v>10540.2</v>
      </c>
      <c r="L3029" s="2" t="n">
        <f aca="false">IF(E3029="","",ROUND((Indicadores!$B$4-E3029)/365.25,1))</f>
        <v>7.5</v>
      </c>
      <c r="M3029" s="2" t="str">
        <f aca="false">IF(E3029="","Virtual",IF(L3029&gt;=Indicadores!$B$6,"Fim de Vida",IF(L3029&gt;=Indicadores!$B$5,"Envelhecendo","Atual")))</f>
        <v>Fim de Vida</v>
      </c>
      <c r="N3029" s="2" t="str">
        <f aca="false">IF(F3029="","N/A",IF(F3029&lt;Indicadores!$B$4,"Vencida","Vigente"))</f>
        <v>Vencida</v>
      </c>
      <c r="O3029" s="2" t="str">
        <f aca="false">INDEX(Locais!$B$2:$B$13,MATCH(H3029,Locais!$A$2:$A$13,0))</f>
        <v>Regional - Rio de Janeiro</v>
      </c>
      <c r="P3029" s="2" t="str">
        <f aca="false">INDEX(Locais!$C$2:$C$13,MATCH(H3029,Locais!$A$2:$A$13,0))</f>
        <v>Sudeste</v>
      </c>
    </row>
    <row r="3030" customFormat="false" ht="15" hidden="false" customHeight="false" outlineLevel="0" collapsed="false">
      <c r="A3030" s="2" t="s">
        <v>3166</v>
      </c>
      <c r="B3030" s="2" t="s">
        <v>69</v>
      </c>
      <c r="C3030" s="2" t="s">
        <v>96</v>
      </c>
      <c r="D3030" s="2" t="s">
        <v>117</v>
      </c>
      <c r="E3030" s="13" t="n">
        <v>45589</v>
      </c>
      <c r="F3030" s="13" t="n">
        <v>46684</v>
      </c>
      <c r="G3030" s="2" t="s">
        <v>135</v>
      </c>
      <c r="H3030" s="2" t="s">
        <v>98</v>
      </c>
      <c r="I3030" s="2" t="s">
        <v>133</v>
      </c>
      <c r="J3030" s="2" t="s">
        <v>137</v>
      </c>
      <c r="K3030" s="14" t="n">
        <v>9224.05</v>
      </c>
      <c r="L3030" s="2" t="n">
        <f aca="false">IF(E3030="","",ROUND((Indicadores!$B$4-E3030)/365.25,1))</f>
        <v>2</v>
      </c>
      <c r="M3030" s="2" t="str">
        <f aca="false">IF(E3030="","Virtual",IF(L3030&gt;=Indicadores!$B$6,"Fim de Vida",IF(L3030&gt;=Indicadores!$B$5,"Envelhecendo","Atual")))</f>
        <v>Atual</v>
      </c>
      <c r="N3030" s="2" t="str">
        <f aca="false">IF(F3030="","N/A",IF(F3030&lt;Indicadores!$B$4,"Vencida","Vigente"))</f>
        <v>Vigente</v>
      </c>
      <c r="O3030" s="2" t="str">
        <f aca="false">INDEX(Locais!$B$2:$B$13,MATCH(H3030,Locais!$A$2:$A$13,0))</f>
        <v>Sede - Brasília</v>
      </c>
      <c r="P3030" s="2" t="str">
        <f aca="false">INDEX(Locais!$C$2:$C$13,MATCH(H3030,Locais!$A$2:$A$13,0))</f>
        <v>Centro-Oeste</v>
      </c>
    </row>
    <row r="3031" customFormat="false" ht="15" hidden="false" customHeight="false" outlineLevel="0" collapsed="false">
      <c r="A3031" s="2" t="s">
        <v>3167</v>
      </c>
      <c r="B3031" s="2" t="s">
        <v>69</v>
      </c>
      <c r="C3031" s="2" t="s">
        <v>96</v>
      </c>
      <c r="D3031" s="2" t="s">
        <v>97</v>
      </c>
      <c r="E3031" s="13" t="n">
        <v>45770</v>
      </c>
      <c r="F3031" s="13" t="n">
        <v>46865</v>
      </c>
      <c r="G3031" s="2" t="s">
        <v>32</v>
      </c>
      <c r="H3031" s="2" t="s">
        <v>141</v>
      </c>
      <c r="I3031" s="2" t="s">
        <v>111</v>
      </c>
      <c r="J3031" s="2" t="s">
        <v>100</v>
      </c>
      <c r="K3031" s="14" t="n">
        <v>10610.2</v>
      </c>
      <c r="L3031" s="2" t="n">
        <f aca="false">IF(E3031="","",ROUND((Indicadores!$B$4-E3031)/365.25,1))</f>
        <v>1.5</v>
      </c>
      <c r="M3031" s="2" t="str">
        <f aca="false">IF(E3031="","Virtual",IF(L3031&gt;=Indicadores!$B$6,"Fim de Vida",IF(L3031&gt;=Indicadores!$B$5,"Envelhecendo","Atual")))</f>
        <v>Atual</v>
      </c>
      <c r="N3031" s="2" t="str">
        <f aca="false">IF(F3031="","N/A",IF(F3031&lt;Indicadores!$B$4,"Vencida","Vigente"))</f>
        <v>Vigente</v>
      </c>
      <c r="O3031" s="2" t="str">
        <f aca="false">INDEX(Locais!$B$2:$B$13,MATCH(H3031,Locais!$A$2:$A$13,0))</f>
        <v>Regional - Curitiba</v>
      </c>
      <c r="P3031" s="2" t="str">
        <f aca="false">INDEX(Locais!$C$2:$C$13,MATCH(H3031,Locais!$A$2:$A$13,0))</f>
        <v>Sul</v>
      </c>
    </row>
    <row r="3032" customFormat="false" ht="15" hidden="false" customHeight="false" outlineLevel="0" collapsed="false">
      <c r="A3032" s="2" t="s">
        <v>3168</v>
      </c>
      <c r="B3032" s="2" t="s">
        <v>68</v>
      </c>
      <c r="C3032" s="2" t="s">
        <v>96</v>
      </c>
      <c r="D3032" s="2" t="s">
        <v>132</v>
      </c>
      <c r="E3032" s="13" t="n">
        <v>45428</v>
      </c>
      <c r="F3032" s="13" t="n">
        <v>46523</v>
      </c>
      <c r="G3032" s="2" t="s">
        <v>32</v>
      </c>
      <c r="H3032" s="2" t="s">
        <v>98</v>
      </c>
      <c r="I3032" s="2" t="s">
        <v>99</v>
      </c>
      <c r="J3032" s="2" t="s">
        <v>100</v>
      </c>
      <c r="K3032" s="14" t="n">
        <v>4742.51</v>
      </c>
      <c r="L3032" s="2" t="n">
        <f aca="false">IF(E3032="","",ROUND((Indicadores!$B$4-E3032)/365.25,1))</f>
        <v>2.4</v>
      </c>
      <c r="M3032" s="2" t="str">
        <f aca="false">IF(E3032="","Virtual",IF(L3032&gt;=Indicadores!$B$6,"Fim de Vida",IF(L3032&gt;=Indicadores!$B$5,"Envelhecendo","Atual")))</f>
        <v>Atual</v>
      </c>
      <c r="N3032" s="2" t="str">
        <f aca="false">IF(F3032="","N/A",IF(F3032&lt;Indicadores!$B$4,"Vencida","Vigente"))</f>
        <v>Vigente</v>
      </c>
      <c r="O3032" s="2" t="str">
        <f aca="false">INDEX(Locais!$B$2:$B$13,MATCH(H3032,Locais!$A$2:$A$13,0))</f>
        <v>Sede - Brasília</v>
      </c>
      <c r="P3032" s="2" t="str">
        <f aca="false">INDEX(Locais!$C$2:$C$13,MATCH(H3032,Locais!$A$2:$A$13,0))</f>
        <v>Centro-Oeste</v>
      </c>
    </row>
    <row r="3033" customFormat="false" ht="15" hidden="false" customHeight="false" outlineLevel="0" collapsed="false">
      <c r="A3033" s="2" t="s">
        <v>3169</v>
      </c>
      <c r="B3033" s="2" t="s">
        <v>68</v>
      </c>
      <c r="C3033" s="2" t="s">
        <v>126</v>
      </c>
      <c r="D3033" s="2" t="s">
        <v>127</v>
      </c>
      <c r="E3033" s="13" t="n">
        <v>45616</v>
      </c>
      <c r="F3033" s="13" t="n">
        <v>46711</v>
      </c>
      <c r="G3033" s="2" t="s">
        <v>34</v>
      </c>
      <c r="H3033" s="2" t="s">
        <v>128</v>
      </c>
      <c r="I3033" s="2" t="s">
        <v>133</v>
      </c>
      <c r="J3033" s="2" t="s">
        <v>100</v>
      </c>
      <c r="K3033" s="14" t="n">
        <v>5620.24</v>
      </c>
      <c r="L3033" s="2" t="n">
        <f aca="false">IF(E3033="","",ROUND((Indicadores!$B$4-E3033)/365.25,1))</f>
        <v>1.9</v>
      </c>
      <c r="M3033" s="2" t="str">
        <f aca="false">IF(E3033="","Virtual",IF(L3033&gt;=Indicadores!$B$6,"Fim de Vida",IF(L3033&gt;=Indicadores!$B$5,"Envelhecendo","Atual")))</f>
        <v>Atual</v>
      </c>
      <c r="N3033" s="2" t="str">
        <f aca="false">IF(F3033="","N/A",IF(F3033&lt;Indicadores!$B$4,"Vencida","Vigente"))</f>
        <v>Vigente</v>
      </c>
      <c r="O3033" s="2" t="str">
        <f aca="false">INDEX(Locais!$B$2:$B$13,MATCH(H3033,Locais!$A$2:$A$13,0))</f>
        <v>Regional - Recife</v>
      </c>
      <c r="P3033" s="2" t="str">
        <f aca="false">INDEX(Locais!$C$2:$C$13,MATCH(H3033,Locais!$A$2:$A$13,0))</f>
        <v>Nordeste</v>
      </c>
    </row>
    <row r="3034" customFormat="false" ht="15" hidden="false" customHeight="false" outlineLevel="0" collapsed="false">
      <c r="A3034" s="2" t="s">
        <v>3170</v>
      </c>
      <c r="B3034" s="2" t="s">
        <v>68</v>
      </c>
      <c r="C3034" s="2" t="s">
        <v>126</v>
      </c>
      <c r="D3034" s="2" t="s">
        <v>127</v>
      </c>
      <c r="E3034" s="13" t="n">
        <v>44457</v>
      </c>
      <c r="F3034" s="13" t="n">
        <v>45552</v>
      </c>
      <c r="G3034" s="2" t="s">
        <v>32</v>
      </c>
      <c r="H3034" s="2" t="s">
        <v>119</v>
      </c>
      <c r="I3034" s="2" t="s">
        <v>124</v>
      </c>
      <c r="J3034" s="2" t="s">
        <v>100</v>
      </c>
      <c r="K3034" s="14" t="n">
        <v>5962.15</v>
      </c>
      <c r="L3034" s="2" t="n">
        <f aca="false">IF(E3034="","",ROUND((Indicadores!$B$4-E3034)/365.25,1))</f>
        <v>5.1</v>
      </c>
      <c r="M3034" s="2" t="str">
        <f aca="false">IF(E3034="","Virtual",IF(L3034&gt;=Indicadores!$B$6,"Fim de Vida",IF(L3034&gt;=Indicadores!$B$5,"Envelhecendo","Atual")))</f>
        <v>Fim de Vida</v>
      </c>
      <c r="N3034" s="2" t="str">
        <f aca="false">IF(F3034="","N/A",IF(F3034&lt;Indicadores!$B$4,"Vencida","Vigente"))</f>
        <v>Vencida</v>
      </c>
      <c r="O3034" s="2" t="str">
        <f aca="false">INDEX(Locais!$B$2:$B$13,MATCH(H3034,Locais!$A$2:$A$13,0))</f>
        <v>Regional - São Paulo</v>
      </c>
      <c r="P3034" s="2" t="str">
        <f aca="false">INDEX(Locais!$C$2:$C$13,MATCH(H3034,Locais!$A$2:$A$13,0))</f>
        <v>Sudeste</v>
      </c>
    </row>
    <row r="3035" customFormat="false" ht="15" hidden="false" customHeight="false" outlineLevel="0" collapsed="false">
      <c r="A3035" s="2" t="s">
        <v>3171</v>
      </c>
      <c r="B3035" s="2" t="s">
        <v>68</v>
      </c>
      <c r="C3035" s="2" t="s">
        <v>126</v>
      </c>
      <c r="D3035" s="2" t="s">
        <v>127</v>
      </c>
      <c r="E3035" s="13" t="n">
        <v>44233</v>
      </c>
      <c r="F3035" s="13" t="n">
        <v>45328</v>
      </c>
      <c r="G3035" s="2" t="s">
        <v>32</v>
      </c>
      <c r="H3035" s="2" t="s">
        <v>108</v>
      </c>
      <c r="I3035" s="2" t="s">
        <v>142</v>
      </c>
      <c r="J3035" s="2" t="s">
        <v>100</v>
      </c>
      <c r="K3035" s="14" t="n">
        <v>6414.63</v>
      </c>
      <c r="L3035" s="2" t="n">
        <f aca="false">IF(E3035="","",ROUND((Indicadores!$B$4-E3035)/365.25,1))</f>
        <v>5.7</v>
      </c>
      <c r="M3035" s="2" t="str">
        <f aca="false">IF(E3035="","Virtual",IF(L3035&gt;=Indicadores!$B$6,"Fim de Vida",IF(L3035&gt;=Indicadores!$B$5,"Envelhecendo","Atual")))</f>
        <v>Fim de Vida</v>
      </c>
      <c r="N3035" s="2" t="str">
        <f aca="false">IF(F3035="","N/A",IF(F3035&lt;Indicadores!$B$4,"Vencida","Vigente"))</f>
        <v>Vencida</v>
      </c>
      <c r="O3035" s="2" t="str">
        <f aca="false">INDEX(Locais!$B$2:$B$13,MATCH(H3035,Locais!$A$2:$A$13,0))</f>
        <v>Regional - Porto Alegre</v>
      </c>
      <c r="P3035" s="2" t="str">
        <f aca="false">INDEX(Locais!$C$2:$C$13,MATCH(H3035,Locais!$A$2:$A$13,0))</f>
        <v>Sul</v>
      </c>
    </row>
    <row r="3036" customFormat="false" ht="15" hidden="false" customHeight="false" outlineLevel="0" collapsed="false">
      <c r="A3036" s="2" t="s">
        <v>3172</v>
      </c>
      <c r="B3036" s="2" t="s">
        <v>69</v>
      </c>
      <c r="C3036" s="2" t="s">
        <v>102</v>
      </c>
      <c r="D3036" s="2" t="s">
        <v>113</v>
      </c>
      <c r="E3036" s="13" t="n">
        <v>44871</v>
      </c>
      <c r="F3036" s="13" t="n">
        <v>45966</v>
      </c>
      <c r="G3036" s="2" t="s">
        <v>34</v>
      </c>
      <c r="H3036" s="2" t="s">
        <v>119</v>
      </c>
      <c r="I3036" s="2" t="s">
        <v>133</v>
      </c>
      <c r="J3036" s="2" t="s">
        <v>100</v>
      </c>
      <c r="K3036" s="14" t="n">
        <v>7504.38</v>
      </c>
      <c r="L3036" s="2" t="n">
        <f aca="false">IF(E3036="","",ROUND((Indicadores!$B$4-E3036)/365.25,1))</f>
        <v>3.9</v>
      </c>
      <c r="M3036" s="2" t="str">
        <f aca="false">IF(E3036="","Virtual",IF(L3036&gt;=Indicadores!$B$6,"Fim de Vida",IF(L3036&gt;=Indicadores!$B$5,"Envelhecendo","Atual")))</f>
        <v>Envelhecendo</v>
      </c>
      <c r="N3036" s="2" t="str">
        <f aca="false">IF(F3036="","N/A",IF(F3036&lt;Indicadores!$B$4,"Vencida","Vigente"))</f>
        <v>Vencida</v>
      </c>
      <c r="O3036" s="2" t="str">
        <f aca="false">INDEX(Locais!$B$2:$B$13,MATCH(H3036,Locais!$A$2:$A$13,0))</f>
        <v>Regional - São Paulo</v>
      </c>
      <c r="P3036" s="2" t="str">
        <f aca="false">INDEX(Locais!$C$2:$C$13,MATCH(H3036,Locais!$A$2:$A$13,0))</f>
        <v>Sudeste</v>
      </c>
    </row>
    <row r="3037" customFormat="false" ht="15" hidden="false" customHeight="false" outlineLevel="0" collapsed="false">
      <c r="A3037" s="2" t="s">
        <v>3173</v>
      </c>
      <c r="B3037" s="2" t="s">
        <v>70</v>
      </c>
      <c r="C3037" s="2" t="s">
        <v>126</v>
      </c>
      <c r="D3037" s="2" t="s">
        <v>162</v>
      </c>
      <c r="E3037" s="13" t="n">
        <v>44914</v>
      </c>
      <c r="F3037" s="13" t="n">
        <v>46739</v>
      </c>
      <c r="G3037" s="2" t="s">
        <v>32</v>
      </c>
      <c r="H3037" s="2" t="s">
        <v>114</v>
      </c>
      <c r="I3037" s="2" t="s">
        <v>130</v>
      </c>
      <c r="J3037" s="2" t="s">
        <v>100</v>
      </c>
      <c r="K3037" s="14" t="n">
        <v>17232.1</v>
      </c>
      <c r="L3037" s="2" t="n">
        <f aca="false">IF(E3037="","",ROUND((Indicadores!$B$4-E3037)/365.25,1))</f>
        <v>3.8</v>
      </c>
      <c r="M3037" s="2" t="str">
        <f aca="false">IF(E3037="","Virtual",IF(L3037&gt;=Indicadores!$B$6,"Fim de Vida",IF(L3037&gt;=Indicadores!$B$5,"Envelhecendo","Atual")))</f>
        <v>Envelhecendo</v>
      </c>
      <c r="N3037" s="2" t="str">
        <f aca="false">IF(F3037="","N/A",IF(F3037&lt;Indicadores!$B$4,"Vencida","Vigente"))</f>
        <v>Vigente</v>
      </c>
      <c r="O3037" s="2" t="str">
        <f aca="false">INDEX(Locais!$B$2:$B$13,MATCH(H3037,Locais!$A$2:$A$13,0))</f>
        <v>Regional - Belo Horizonte</v>
      </c>
      <c r="P3037" s="2" t="str">
        <f aca="false">INDEX(Locais!$C$2:$C$13,MATCH(H3037,Locais!$A$2:$A$13,0))</f>
        <v>Sudeste</v>
      </c>
    </row>
    <row r="3038" customFormat="false" ht="15" hidden="false" customHeight="false" outlineLevel="0" collapsed="false">
      <c r="A3038" s="2" t="s">
        <v>3174</v>
      </c>
      <c r="B3038" s="2" t="s">
        <v>68</v>
      </c>
      <c r="C3038" s="2" t="s">
        <v>102</v>
      </c>
      <c r="D3038" s="2" t="s">
        <v>103</v>
      </c>
      <c r="E3038" s="13" t="n">
        <v>45572</v>
      </c>
      <c r="F3038" s="13" t="n">
        <v>46667</v>
      </c>
      <c r="G3038" s="2" t="s">
        <v>32</v>
      </c>
      <c r="H3038" s="2" t="s">
        <v>98</v>
      </c>
      <c r="I3038" s="2" t="s">
        <v>115</v>
      </c>
      <c r="J3038" s="2" t="s">
        <v>100</v>
      </c>
      <c r="K3038" s="14" t="n">
        <v>5235.12</v>
      </c>
      <c r="L3038" s="2" t="n">
        <f aca="false">IF(E3038="","",ROUND((Indicadores!$B$4-E3038)/365.25,1))</f>
        <v>2</v>
      </c>
      <c r="M3038" s="2" t="str">
        <f aca="false">IF(E3038="","Virtual",IF(L3038&gt;=Indicadores!$B$6,"Fim de Vida",IF(L3038&gt;=Indicadores!$B$5,"Envelhecendo","Atual")))</f>
        <v>Atual</v>
      </c>
      <c r="N3038" s="2" t="str">
        <f aca="false">IF(F3038="","N/A",IF(F3038&lt;Indicadores!$B$4,"Vencida","Vigente"))</f>
        <v>Vigente</v>
      </c>
      <c r="O3038" s="2" t="str">
        <f aca="false">INDEX(Locais!$B$2:$B$13,MATCH(H3038,Locais!$A$2:$A$13,0))</f>
        <v>Sede - Brasília</v>
      </c>
      <c r="P3038" s="2" t="str">
        <f aca="false">INDEX(Locais!$C$2:$C$13,MATCH(H3038,Locais!$A$2:$A$13,0))</f>
        <v>Centro-Oeste</v>
      </c>
    </row>
    <row r="3039" customFormat="false" ht="15" hidden="false" customHeight="false" outlineLevel="0" collapsed="false">
      <c r="A3039" s="2" t="s">
        <v>3175</v>
      </c>
      <c r="B3039" s="2" t="s">
        <v>68</v>
      </c>
      <c r="C3039" s="2" t="s">
        <v>96</v>
      </c>
      <c r="D3039" s="2" t="s">
        <v>107</v>
      </c>
      <c r="E3039" s="13" t="n">
        <v>45649</v>
      </c>
      <c r="F3039" s="13" t="n">
        <v>46744</v>
      </c>
      <c r="G3039" s="2" t="s">
        <v>36</v>
      </c>
      <c r="H3039" s="2" t="s">
        <v>165</v>
      </c>
      <c r="I3039" s="2" t="s">
        <v>136</v>
      </c>
      <c r="J3039" s="2" t="s">
        <v>100</v>
      </c>
      <c r="K3039" s="14" t="n">
        <v>6020.27</v>
      </c>
      <c r="L3039" s="2" t="n">
        <f aca="false">IF(E3039="","",ROUND((Indicadores!$B$4-E3039)/365.25,1))</f>
        <v>1.8</v>
      </c>
      <c r="M3039" s="2" t="str">
        <f aca="false">IF(E3039="","Virtual",IF(L3039&gt;=Indicadores!$B$6,"Fim de Vida",IF(L3039&gt;=Indicadores!$B$5,"Envelhecendo","Atual")))</f>
        <v>Atual</v>
      </c>
      <c r="N3039" s="2" t="str">
        <f aca="false">IF(F3039="","N/A",IF(F3039&lt;Indicadores!$B$4,"Vencida","Vigente"))</f>
        <v>Vigente</v>
      </c>
      <c r="O3039" s="2" t="str">
        <f aca="false">INDEX(Locais!$B$2:$B$13,MATCH(H3039,Locais!$A$2:$A$13,0))</f>
        <v>Regional - Salvador</v>
      </c>
      <c r="P3039" s="2" t="str">
        <f aca="false">INDEX(Locais!$C$2:$C$13,MATCH(H3039,Locais!$A$2:$A$13,0))</f>
        <v>Nordeste</v>
      </c>
    </row>
    <row r="3040" customFormat="false" ht="15" hidden="false" customHeight="false" outlineLevel="0" collapsed="false">
      <c r="A3040" s="2" t="s">
        <v>3176</v>
      </c>
      <c r="B3040" s="2" t="s">
        <v>68</v>
      </c>
      <c r="C3040" s="2" t="s">
        <v>96</v>
      </c>
      <c r="D3040" s="2" t="s">
        <v>132</v>
      </c>
      <c r="E3040" s="13" t="n">
        <v>44987</v>
      </c>
      <c r="F3040" s="13" t="n">
        <v>46082</v>
      </c>
      <c r="G3040" s="2" t="s">
        <v>32</v>
      </c>
      <c r="H3040" s="2" t="s">
        <v>98</v>
      </c>
      <c r="I3040" s="2" t="s">
        <v>130</v>
      </c>
      <c r="J3040" s="2" t="s">
        <v>100</v>
      </c>
      <c r="K3040" s="14" t="n">
        <v>5528.48</v>
      </c>
      <c r="L3040" s="2" t="n">
        <f aca="false">IF(E3040="","",ROUND((Indicadores!$B$4-E3040)/365.25,1))</f>
        <v>3.6</v>
      </c>
      <c r="M3040" s="2" t="str">
        <f aca="false">IF(E3040="","Virtual",IF(L3040&gt;=Indicadores!$B$6,"Fim de Vida",IF(L3040&gt;=Indicadores!$B$5,"Envelhecendo","Atual")))</f>
        <v>Envelhecendo</v>
      </c>
      <c r="N3040" s="2" t="str">
        <f aca="false">IF(F3040="","N/A",IF(F3040&lt;Indicadores!$B$4,"Vencida","Vigente"))</f>
        <v>Vencida</v>
      </c>
      <c r="O3040" s="2" t="str">
        <f aca="false">INDEX(Locais!$B$2:$B$13,MATCH(H3040,Locais!$A$2:$A$13,0))</f>
        <v>Sede - Brasília</v>
      </c>
      <c r="P3040" s="2" t="str">
        <f aca="false">INDEX(Locais!$C$2:$C$13,MATCH(H3040,Locais!$A$2:$A$13,0))</f>
        <v>Centro-Oeste</v>
      </c>
    </row>
    <row r="3041" customFormat="false" ht="15" hidden="false" customHeight="false" outlineLevel="0" collapsed="false">
      <c r="A3041" s="2" t="s">
        <v>3177</v>
      </c>
      <c r="B3041" s="2" t="s">
        <v>68</v>
      </c>
      <c r="C3041" s="2" t="s">
        <v>102</v>
      </c>
      <c r="D3041" s="2" t="s">
        <v>103</v>
      </c>
      <c r="E3041" s="13" t="n">
        <v>45004</v>
      </c>
      <c r="F3041" s="13" t="n">
        <v>46099</v>
      </c>
      <c r="G3041" s="2" t="s">
        <v>118</v>
      </c>
      <c r="H3041" s="2" t="s">
        <v>139</v>
      </c>
      <c r="I3041" s="2" t="s">
        <v>120</v>
      </c>
      <c r="J3041" s="2" t="s">
        <v>100</v>
      </c>
      <c r="K3041" s="14" t="n">
        <v>5778.28</v>
      </c>
      <c r="L3041" s="2" t="n">
        <f aca="false">IF(E3041="","",ROUND((Indicadores!$B$4-E3041)/365.25,1))</f>
        <v>3.6</v>
      </c>
      <c r="M3041" s="2" t="str">
        <f aca="false">IF(E3041="","Virtual",IF(L3041&gt;=Indicadores!$B$6,"Fim de Vida",IF(L3041&gt;=Indicadores!$B$5,"Envelhecendo","Atual")))</f>
        <v>Envelhecendo</v>
      </c>
      <c r="N3041" s="2" t="str">
        <f aca="false">IF(F3041="","N/A",IF(F3041&lt;Indicadores!$B$4,"Vencida","Vigente"))</f>
        <v>Vencida</v>
      </c>
      <c r="O3041" s="2" t="str">
        <f aca="false">INDEX(Locais!$B$2:$B$13,MATCH(H3041,Locais!$A$2:$A$13,0))</f>
        <v>Regional - Rio de Janeiro</v>
      </c>
      <c r="P3041" s="2" t="str">
        <f aca="false">INDEX(Locais!$C$2:$C$13,MATCH(H3041,Locais!$A$2:$A$13,0))</f>
        <v>Sudeste</v>
      </c>
    </row>
    <row r="3042" customFormat="false" ht="15" hidden="false" customHeight="false" outlineLevel="0" collapsed="false">
      <c r="A3042" s="2" t="s">
        <v>3178</v>
      </c>
      <c r="B3042" s="2" t="s">
        <v>69</v>
      </c>
      <c r="C3042" s="2" t="s">
        <v>96</v>
      </c>
      <c r="D3042" s="2" t="s">
        <v>97</v>
      </c>
      <c r="E3042" s="13" t="n">
        <v>45159</v>
      </c>
      <c r="F3042" s="13" t="n">
        <v>46254</v>
      </c>
      <c r="G3042" s="2" t="s">
        <v>32</v>
      </c>
      <c r="H3042" s="2" t="s">
        <v>114</v>
      </c>
      <c r="I3042" s="2" t="s">
        <v>111</v>
      </c>
      <c r="J3042" s="2" t="s">
        <v>100</v>
      </c>
      <c r="K3042" s="14" t="n">
        <v>10894.26</v>
      </c>
      <c r="L3042" s="2" t="n">
        <f aca="false">IF(E3042="","",ROUND((Indicadores!$B$4-E3042)/365.25,1))</f>
        <v>3.2</v>
      </c>
      <c r="M3042" s="2" t="str">
        <f aca="false">IF(E3042="","Virtual",IF(L3042&gt;=Indicadores!$B$6,"Fim de Vida",IF(L3042&gt;=Indicadores!$B$5,"Envelhecendo","Atual")))</f>
        <v>Envelhecendo</v>
      </c>
      <c r="N3042" s="2" t="str">
        <f aca="false">IF(F3042="","N/A",IF(F3042&lt;Indicadores!$B$4,"Vencida","Vigente"))</f>
        <v>Vencida</v>
      </c>
      <c r="O3042" s="2" t="str">
        <f aca="false">INDEX(Locais!$B$2:$B$13,MATCH(H3042,Locais!$A$2:$A$13,0))</f>
        <v>Regional - Belo Horizonte</v>
      </c>
      <c r="P3042" s="2" t="str">
        <f aca="false">INDEX(Locais!$C$2:$C$13,MATCH(H3042,Locais!$A$2:$A$13,0))</f>
        <v>Sudeste</v>
      </c>
    </row>
    <row r="3043" customFormat="false" ht="15" hidden="false" customHeight="false" outlineLevel="0" collapsed="false">
      <c r="A3043" s="2" t="s">
        <v>3179</v>
      </c>
      <c r="B3043" s="2" t="s">
        <v>69</v>
      </c>
      <c r="C3043" s="2" t="s">
        <v>126</v>
      </c>
      <c r="D3043" s="2" t="s">
        <v>169</v>
      </c>
      <c r="E3043" s="13" t="n">
        <v>45086</v>
      </c>
      <c r="F3043" s="13" t="n">
        <v>46181</v>
      </c>
      <c r="G3043" s="2" t="s">
        <v>32</v>
      </c>
      <c r="H3043" s="2" t="s">
        <v>98</v>
      </c>
      <c r="I3043" s="2" t="s">
        <v>133</v>
      </c>
      <c r="J3043" s="2" t="s">
        <v>100</v>
      </c>
      <c r="K3043" s="14" t="n">
        <v>8429.66</v>
      </c>
      <c r="L3043" s="2" t="n">
        <f aca="false">IF(E3043="","",ROUND((Indicadores!$B$4-E3043)/365.25,1))</f>
        <v>3.4</v>
      </c>
      <c r="M3043" s="2" t="str">
        <f aca="false">IF(E3043="","Virtual",IF(L3043&gt;=Indicadores!$B$6,"Fim de Vida",IF(L3043&gt;=Indicadores!$B$5,"Envelhecendo","Atual")))</f>
        <v>Envelhecendo</v>
      </c>
      <c r="N3043" s="2" t="str">
        <f aca="false">IF(F3043="","N/A",IF(F3043&lt;Indicadores!$B$4,"Vencida","Vigente"))</f>
        <v>Vencida</v>
      </c>
      <c r="O3043" s="2" t="str">
        <f aca="false">INDEX(Locais!$B$2:$B$13,MATCH(H3043,Locais!$A$2:$A$13,0))</f>
        <v>Sede - Brasília</v>
      </c>
      <c r="P3043" s="2" t="str">
        <f aca="false">INDEX(Locais!$C$2:$C$13,MATCH(H3043,Locais!$A$2:$A$13,0))</f>
        <v>Centro-Oeste</v>
      </c>
    </row>
    <row r="3044" customFormat="false" ht="15" hidden="false" customHeight="false" outlineLevel="0" collapsed="false">
      <c r="A3044" s="2" t="s">
        <v>3180</v>
      </c>
      <c r="B3044" s="2" t="s">
        <v>68</v>
      </c>
      <c r="C3044" s="2" t="s">
        <v>96</v>
      </c>
      <c r="D3044" s="2" t="s">
        <v>107</v>
      </c>
      <c r="E3044" s="13" t="n">
        <v>43619</v>
      </c>
      <c r="F3044" s="13" t="n">
        <v>44714</v>
      </c>
      <c r="G3044" s="2" t="s">
        <v>34</v>
      </c>
      <c r="H3044" s="2" t="s">
        <v>141</v>
      </c>
      <c r="I3044" s="2" t="s">
        <v>99</v>
      </c>
      <c r="J3044" s="2" t="s">
        <v>100</v>
      </c>
      <c r="K3044" s="14" t="n">
        <v>5699.4</v>
      </c>
      <c r="L3044" s="2" t="n">
        <f aca="false">IF(E3044="","",ROUND((Indicadores!$B$4-E3044)/365.25,1))</f>
        <v>7.4</v>
      </c>
      <c r="M3044" s="2" t="str">
        <f aca="false">IF(E3044="","Virtual",IF(L3044&gt;=Indicadores!$B$6,"Fim de Vida",IF(L3044&gt;=Indicadores!$B$5,"Envelhecendo","Atual")))</f>
        <v>Fim de Vida</v>
      </c>
      <c r="N3044" s="2" t="str">
        <f aca="false">IF(F3044="","N/A",IF(F3044&lt;Indicadores!$B$4,"Vencida","Vigente"))</f>
        <v>Vencida</v>
      </c>
      <c r="O3044" s="2" t="str">
        <f aca="false">INDEX(Locais!$B$2:$B$13,MATCH(H3044,Locais!$A$2:$A$13,0))</f>
        <v>Regional - Curitiba</v>
      </c>
      <c r="P3044" s="2" t="str">
        <f aca="false">INDEX(Locais!$C$2:$C$13,MATCH(H3044,Locais!$A$2:$A$13,0))</f>
        <v>Sul</v>
      </c>
    </row>
    <row r="3045" customFormat="false" ht="15" hidden="false" customHeight="false" outlineLevel="0" collapsed="false">
      <c r="A3045" s="2" t="s">
        <v>3181</v>
      </c>
      <c r="B3045" s="2" t="s">
        <v>68</v>
      </c>
      <c r="C3045" s="2" t="s">
        <v>96</v>
      </c>
      <c r="D3045" s="2" t="s">
        <v>107</v>
      </c>
      <c r="E3045" s="13" t="n">
        <v>45774</v>
      </c>
      <c r="F3045" s="13" t="n">
        <v>46869</v>
      </c>
      <c r="G3045" s="2" t="s">
        <v>32</v>
      </c>
      <c r="H3045" s="2" t="s">
        <v>114</v>
      </c>
      <c r="I3045" s="2" t="s">
        <v>111</v>
      </c>
      <c r="J3045" s="2" t="s">
        <v>100</v>
      </c>
      <c r="K3045" s="14" t="n">
        <v>6430.74</v>
      </c>
      <c r="L3045" s="2" t="n">
        <f aca="false">IF(E3045="","",ROUND((Indicadores!$B$4-E3045)/365.25,1))</f>
        <v>1.5</v>
      </c>
      <c r="M3045" s="2" t="str">
        <f aca="false">IF(E3045="","Virtual",IF(L3045&gt;=Indicadores!$B$6,"Fim de Vida",IF(L3045&gt;=Indicadores!$B$5,"Envelhecendo","Atual")))</f>
        <v>Atual</v>
      </c>
      <c r="N3045" s="2" t="str">
        <f aca="false">IF(F3045="","N/A",IF(F3045&lt;Indicadores!$B$4,"Vencida","Vigente"))</f>
        <v>Vigente</v>
      </c>
      <c r="O3045" s="2" t="str">
        <f aca="false">INDEX(Locais!$B$2:$B$13,MATCH(H3045,Locais!$A$2:$A$13,0))</f>
        <v>Regional - Belo Horizonte</v>
      </c>
      <c r="P3045" s="2" t="str">
        <f aca="false">INDEX(Locais!$C$2:$C$13,MATCH(H3045,Locais!$A$2:$A$13,0))</f>
        <v>Sudeste</v>
      </c>
    </row>
    <row r="3046" customFormat="false" ht="15" hidden="false" customHeight="false" outlineLevel="0" collapsed="false">
      <c r="A3046" s="2" t="s">
        <v>3182</v>
      </c>
      <c r="B3046" s="2" t="s">
        <v>68</v>
      </c>
      <c r="C3046" s="2" t="s">
        <v>96</v>
      </c>
      <c r="D3046" s="2" t="s">
        <v>132</v>
      </c>
      <c r="E3046" s="13" t="n">
        <v>45921</v>
      </c>
      <c r="F3046" s="13" t="n">
        <v>47016</v>
      </c>
      <c r="G3046" s="2" t="s">
        <v>32</v>
      </c>
      <c r="H3046" s="2" t="s">
        <v>123</v>
      </c>
      <c r="I3046" s="2" t="s">
        <v>120</v>
      </c>
      <c r="J3046" s="2" t="s">
        <v>100</v>
      </c>
      <c r="K3046" s="14" t="n">
        <v>5867.81</v>
      </c>
      <c r="L3046" s="2" t="n">
        <f aca="false">IF(E3046="","",ROUND((Indicadores!$B$4-E3046)/365.25,1))</f>
        <v>1.1</v>
      </c>
      <c r="M3046" s="2" t="str">
        <f aca="false">IF(E3046="","Virtual",IF(L3046&gt;=Indicadores!$B$6,"Fim de Vida",IF(L3046&gt;=Indicadores!$B$5,"Envelhecendo","Atual")))</f>
        <v>Atual</v>
      </c>
      <c r="N3046" s="2" t="str">
        <f aca="false">IF(F3046="","N/A",IF(F3046&lt;Indicadores!$B$4,"Vencida","Vigente"))</f>
        <v>Vigente</v>
      </c>
      <c r="O3046" s="2" t="str">
        <f aca="false">INDEX(Locais!$B$2:$B$13,MATCH(H3046,Locais!$A$2:$A$13,0))</f>
        <v>Regional - Goiânia</v>
      </c>
      <c r="P3046" s="2" t="str">
        <f aca="false">INDEX(Locais!$C$2:$C$13,MATCH(H3046,Locais!$A$2:$A$13,0))</f>
        <v>Centro-Oeste</v>
      </c>
    </row>
    <row r="3047" customFormat="false" ht="15" hidden="false" customHeight="false" outlineLevel="0" collapsed="false">
      <c r="A3047" s="2" t="s">
        <v>3183</v>
      </c>
      <c r="B3047" s="2" t="s">
        <v>68</v>
      </c>
      <c r="C3047" s="2" t="s">
        <v>96</v>
      </c>
      <c r="D3047" s="2" t="s">
        <v>107</v>
      </c>
      <c r="E3047" s="13" t="n">
        <v>44765</v>
      </c>
      <c r="F3047" s="13" t="n">
        <v>45860</v>
      </c>
      <c r="G3047" s="2" t="s">
        <v>32</v>
      </c>
      <c r="H3047" s="2" t="s">
        <v>165</v>
      </c>
      <c r="I3047" s="2" t="s">
        <v>142</v>
      </c>
      <c r="J3047" s="2" t="s">
        <v>100</v>
      </c>
      <c r="K3047" s="14" t="n">
        <v>6079.82</v>
      </c>
      <c r="L3047" s="2" t="n">
        <f aca="false">IF(E3047="","",ROUND((Indicadores!$B$4-E3047)/365.25,1))</f>
        <v>4.2</v>
      </c>
      <c r="M3047" s="2" t="str">
        <f aca="false">IF(E3047="","Virtual",IF(L3047&gt;=Indicadores!$B$6,"Fim de Vida",IF(L3047&gt;=Indicadores!$B$5,"Envelhecendo","Atual")))</f>
        <v>Envelhecendo</v>
      </c>
      <c r="N3047" s="2" t="str">
        <f aca="false">IF(F3047="","N/A",IF(F3047&lt;Indicadores!$B$4,"Vencida","Vigente"))</f>
        <v>Vencida</v>
      </c>
      <c r="O3047" s="2" t="str">
        <f aca="false">INDEX(Locais!$B$2:$B$13,MATCH(H3047,Locais!$A$2:$A$13,0))</f>
        <v>Regional - Salvador</v>
      </c>
      <c r="P3047" s="2" t="str">
        <f aca="false">INDEX(Locais!$C$2:$C$13,MATCH(H3047,Locais!$A$2:$A$13,0))</f>
        <v>Nordeste</v>
      </c>
    </row>
    <row r="3048" customFormat="false" ht="15" hidden="false" customHeight="false" outlineLevel="0" collapsed="false">
      <c r="A3048" s="2" t="s">
        <v>3184</v>
      </c>
      <c r="B3048" s="2" t="s">
        <v>68</v>
      </c>
      <c r="C3048" s="2" t="s">
        <v>102</v>
      </c>
      <c r="D3048" s="2" t="s">
        <v>103</v>
      </c>
      <c r="E3048" s="13" t="n">
        <v>44756</v>
      </c>
      <c r="F3048" s="13" t="n">
        <v>45851</v>
      </c>
      <c r="G3048" s="2" t="s">
        <v>32</v>
      </c>
      <c r="H3048" s="2" t="s">
        <v>139</v>
      </c>
      <c r="I3048" s="2" t="s">
        <v>99</v>
      </c>
      <c r="J3048" s="2" t="s">
        <v>100</v>
      </c>
      <c r="K3048" s="14" t="n">
        <v>4643.88</v>
      </c>
      <c r="L3048" s="2" t="n">
        <f aca="false">IF(E3048="","",ROUND((Indicadores!$B$4-E3048)/365.25,1))</f>
        <v>4.3</v>
      </c>
      <c r="M3048" s="2" t="str">
        <f aca="false">IF(E3048="","Virtual",IF(L3048&gt;=Indicadores!$B$6,"Fim de Vida",IF(L3048&gt;=Indicadores!$B$5,"Envelhecendo","Atual")))</f>
        <v>Envelhecendo</v>
      </c>
      <c r="N3048" s="2" t="str">
        <f aca="false">IF(F3048="","N/A",IF(F3048&lt;Indicadores!$B$4,"Vencida","Vigente"))</f>
        <v>Vencida</v>
      </c>
      <c r="O3048" s="2" t="str">
        <f aca="false">INDEX(Locais!$B$2:$B$13,MATCH(H3048,Locais!$A$2:$A$13,0))</f>
        <v>Regional - Rio de Janeiro</v>
      </c>
      <c r="P3048" s="2" t="str">
        <f aca="false">INDEX(Locais!$C$2:$C$13,MATCH(H3048,Locais!$A$2:$A$13,0))</f>
        <v>Sudeste</v>
      </c>
    </row>
    <row r="3049" customFormat="false" ht="15" hidden="false" customHeight="false" outlineLevel="0" collapsed="false">
      <c r="A3049" s="2" t="s">
        <v>3185</v>
      </c>
      <c r="B3049" s="2" t="s">
        <v>70</v>
      </c>
      <c r="C3049" s="2" t="s">
        <v>126</v>
      </c>
      <c r="D3049" s="2" t="s">
        <v>162</v>
      </c>
      <c r="E3049" s="13" t="n">
        <v>45472</v>
      </c>
      <c r="F3049" s="13" t="n">
        <v>47297</v>
      </c>
      <c r="G3049" s="2" t="s">
        <v>34</v>
      </c>
      <c r="H3049" s="2" t="s">
        <v>108</v>
      </c>
      <c r="I3049" s="2" t="s">
        <v>111</v>
      </c>
      <c r="J3049" s="2" t="s">
        <v>100</v>
      </c>
      <c r="K3049" s="14" t="n">
        <v>18235.11</v>
      </c>
      <c r="L3049" s="2" t="n">
        <f aca="false">IF(E3049="","",ROUND((Indicadores!$B$4-E3049)/365.25,1))</f>
        <v>2.3</v>
      </c>
      <c r="M3049" s="2" t="str">
        <f aca="false">IF(E3049="","Virtual",IF(L3049&gt;=Indicadores!$B$6,"Fim de Vida",IF(L3049&gt;=Indicadores!$B$5,"Envelhecendo","Atual")))</f>
        <v>Atual</v>
      </c>
      <c r="N3049" s="2" t="str">
        <f aca="false">IF(F3049="","N/A",IF(F3049&lt;Indicadores!$B$4,"Vencida","Vigente"))</f>
        <v>Vigente</v>
      </c>
      <c r="O3049" s="2" t="str">
        <f aca="false">INDEX(Locais!$B$2:$B$13,MATCH(H3049,Locais!$A$2:$A$13,0))</f>
        <v>Regional - Porto Alegre</v>
      </c>
      <c r="P3049" s="2" t="str">
        <f aca="false">INDEX(Locais!$C$2:$C$13,MATCH(H3049,Locais!$A$2:$A$13,0))</f>
        <v>Sul</v>
      </c>
    </row>
    <row r="3050" customFormat="false" ht="15" hidden="false" customHeight="false" outlineLevel="0" collapsed="false">
      <c r="A3050" s="2" t="s">
        <v>3186</v>
      </c>
      <c r="B3050" s="2" t="s">
        <v>68</v>
      </c>
      <c r="C3050" s="2" t="s">
        <v>102</v>
      </c>
      <c r="D3050" s="2" t="s">
        <v>103</v>
      </c>
      <c r="E3050" s="13" t="n">
        <v>44247</v>
      </c>
      <c r="F3050" s="13" t="n">
        <v>45342</v>
      </c>
      <c r="G3050" s="2" t="s">
        <v>36</v>
      </c>
      <c r="H3050" s="2" t="s">
        <v>98</v>
      </c>
      <c r="I3050" s="2" t="s">
        <v>105</v>
      </c>
      <c r="J3050" s="2" t="s">
        <v>100</v>
      </c>
      <c r="K3050" s="14" t="n">
        <v>5201.92</v>
      </c>
      <c r="L3050" s="2" t="n">
        <f aca="false">IF(E3050="","",ROUND((Indicadores!$B$4-E3050)/365.25,1))</f>
        <v>5.7</v>
      </c>
      <c r="M3050" s="2" t="str">
        <f aca="false">IF(E3050="","Virtual",IF(L3050&gt;=Indicadores!$B$6,"Fim de Vida",IF(L3050&gt;=Indicadores!$B$5,"Envelhecendo","Atual")))</f>
        <v>Fim de Vida</v>
      </c>
      <c r="N3050" s="2" t="str">
        <f aca="false">IF(F3050="","N/A",IF(F3050&lt;Indicadores!$B$4,"Vencida","Vigente"))</f>
        <v>Vencida</v>
      </c>
      <c r="O3050" s="2" t="str">
        <f aca="false">INDEX(Locais!$B$2:$B$13,MATCH(H3050,Locais!$A$2:$A$13,0))</f>
        <v>Sede - Brasília</v>
      </c>
      <c r="P3050" s="2" t="str">
        <f aca="false">INDEX(Locais!$C$2:$C$13,MATCH(H3050,Locais!$A$2:$A$13,0))</f>
        <v>Centro-Oeste</v>
      </c>
    </row>
    <row r="3051" customFormat="false" ht="15" hidden="false" customHeight="false" outlineLevel="0" collapsed="false">
      <c r="A3051" s="2" t="s">
        <v>3187</v>
      </c>
      <c r="B3051" s="2" t="s">
        <v>68</v>
      </c>
      <c r="C3051" s="2" t="s">
        <v>96</v>
      </c>
      <c r="D3051" s="2" t="s">
        <v>107</v>
      </c>
      <c r="E3051" s="13" t="n">
        <v>43502</v>
      </c>
      <c r="F3051" s="13" t="n">
        <v>44597</v>
      </c>
      <c r="G3051" s="2" t="s">
        <v>34</v>
      </c>
      <c r="H3051" s="2" t="s">
        <v>104</v>
      </c>
      <c r="I3051" s="2" t="s">
        <v>142</v>
      </c>
      <c r="J3051" s="2" t="s">
        <v>100</v>
      </c>
      <c r="K3051" s="14" t="n">
        <v>6017.2</v>
      </c>
      <c r="L3051" s="2" t="n">
        <f aca="false">IF(E3051="","",ROUND((Indicadores!$B$4-E3051)/365.25,1))</f>
        <v>7.7</v>
      </c>
      <c r="M3051" s="2" t="str">
        <f aca="false">IF(E3051="","Virtual",IF(L3051&gt;=Indicadores!$B$6,"Fim de Vida",IF(L3051&gt;=Indicadores!$B$5,"Envelhecendo","Atual")))</f>
        <v>Fim de Vida</v>
      </c>
      <c r="N3051" s="2" t="str">
        <f aca="false">IF(F3051="","N/A",IF(F3051&lt;Indicadores!$B$4,"Vencida","Vigente"))</f>
        <v>Vencida</v>
      </c>
      <c r="O3051" s="2" t="str">
        <f aca="false">INDEX(Locais!$B$2:$B$13,MATCH(H3051,Locais!$A$2:$A$13,0))</f>
        <v>Regional - Fortaleza</v>
      </c>
      <c r="P3051" s="2" t="str">
        <f aca="false">INDEX(Locais!$C$2:$C$13,MATCH(H3051,Locais!$A$2:$A$13,0))</f>
        <v>Nordeste</v>
      </c>
    </row>
    <row r="3052" customFormat="false" ht="15" hidden="false" customHeight="false" outlineLevel="0" collapsed="false">
      <c r="A3052" s="2" t="s">
        <v>3188</v>
      </c>
      <c r="B3052" s="2" t="s">
        <v>69</v>
      </c>
      <c r="C3052" s="2" t="s">
        <v>126</v>
      </c>
      <c r="D3052" s="2" t="s">
        <v>169</v>
      </c>
      <c r="E3052" s="13" t="n">
        <v>45088</v>
      </c>
      <c r="F3052" s="13" t="n">
        <v>46183</v>
      </c>
      <c r="G3052" s="2" t="s">
        <v>32</v>
      </c>
      <c r="H3052" s="2" t="s">
        <v>163</v>
      </c>
      <c r="I3052" s="2" t="s">
        <v>115</v>
      </c>
      <c r="J3052" s="2" t="s">
        <v>100</v>
      </c>
      <c r="K3052" s="14" t="n">
        <v>7505.01</v>
      </c>
      <c r="L3052" s="2" t="n">
        <f aca="false">IF(E3052="","",ROUND((Indicadores!$B$4-E3052)/365.25,1))</f>
        <v>3.4</v>
      </c>
      <c r="M3052" s="2" t="str">
        <f aca="false">IF(E3052="","Virtual",IF(L3052&gt;=Indicadores!$B$6,"Fim de Vida",IF(L3052&gt;=Indicadores!$B$5,"Envelhecendo","Atual")))</f>
        <v>Envelhecendo</v>
      </c>
      <c r="N3052" s="2" t="str">
        <f aca="false">IF(F3052="","N/A",IF(F3052&lt;Indicadores!$B$4,"Vencida","Vigente"))</f>
        <v>Vencida</v>
      </c>
      <c r="O3052" s="2" t="str">
        <f aca="false">INDEX(Locais!$B$2:$B$13,MATCH(H3052,Locais!$A$2:$A$13,0))</f>
        <v>Regional - Manaus</v>
      </c>
      <c r="P3052" s="2" t="str">
        <f aca="false">INDEX(Locais!$C$2:$C$13,MATCH(H3052,Locais!$A$2:$A$13,0))</f>
        <v>Norte</v>
      </c>
    </row>
    <row r="3053" customFormat="false" ht="15" hidden="false" customHeight="false" outlineLevel="0" collapsed="false">
      <c r="A3053" s="2" t="s">
        <v>3189</v>
      </c>
      <c r="B3053" s="2" t="s">
        <v>69</v>
      </c>
      <c r="C3053" s="2" t="s">
        <v>126</v>
      </c>
      <c r="D3053" s="2" t="s">
        <v>169</v>
      </c>
      <c r="E3053" s="13" t="n">
        <v>45438</v>
      </c>
      <c r="F3053" s="13" t="n">
        <v>46533</v>
      </c>
      <c r="G3053" s="2" t="s">
        <v>32</v>
      </c>
      <c r="H3053" s="2" t="s">
        <v>128</v>
      </c>
      <c r="I3053" s="2" t="s">
        <v>124</v>
      </c>
      <c r="J3053" s="2" t="s">
        <v>100</v>
      </c>
      <c r="K3053" s="14" t="n">
        <v>7669.57</v>
      </c>
      <c r="L3053" s="2" t="n">
        <f aca="false">IF(E3053="","",ROUND((Indicadores!$B$4-E3053)/365.25,1))</f>
        <v>2.4</v>
      </c>
      <c r="M3053" s="2" t="str">
        <f aca="false">IF(E3053="","Virtual",IF(L3053&gt;=Indicadores!$B$6,"Fim de Vida",IF(L3053&gt;=Indicadores!$B$5,"Envelhecendo","Atual")))</f>
        <v>Atual</v>
      </c>
      <c r="N3053" s="2" t="str">
        <f aca="false">IF(F3053="","N/A",IF(F3053&lt;Indicadores!$B$4,"Vencida","Vigente"))</f>
        <v>Vigente</v>
      </c>
      <c r="O3053" s="2" t="str">
        <f aca="false">INDEX(Locais!$B$2:$B$13,MATCH(H3053,Locais!$A$2:$A$13,0))</f>
        <v>Regional - Recife</v>
      </c>
      <c r="P3053" s="2" t="str">
        <f aca="false">INDEX(Locais!$C$2:$C$13,MATCH(H3053,Locais!$A$2:$A$13,0))</f>
        <v>Nordeste</v>
      </c>
    </row>
    <row r="3054" customFormat="false" ht="15" hidden="false" customHeight="false" outlineLevel="0" collapsed="false">
      <c r="A3054" s="2" t="s">
        <v>3190</v>
      </c>
      <c r="B3054" s="2" t="s">
        <v>68</v>
      </c>
      <c r="C3054" s="2" t="s">
        <v>102</v>
      </c>
      <c r="D3054" s="2" t="s">
        <v>103</v>
      </c>
      <c r="E3054" s="13" t="n">
        <v>44722</v>
      </c>
      <c r="F3054" s="13" t="n">
        <v>45817</v>
      </c>
      <c r="G3054" s="2" t="s">
        <v>151</v>
      </c>
      <c r="H3054" s="2" t="s">
        <v>128</v>
      </c>
      <c r="I3054" s="2" t="s">
        <v>120</v>
      </c>
      <c r="J3054" s="2" t="s">
        <v>137</v>
      </c>
      <c r="K3054" s="14" t="n">
        <v>5809.81</v>
      </c>
      <c r="L3054" s="2" t="n">
        <f aca="false">IF(E3054="","",ROUND((Indicadores!$B$4-E3054)/365.25,1))</f>
        <v>4.4</v>
      </c>
      <c r="M3054" s="2" t="str">
        <f aca="false">IF(E3054="","Virtual",IF(L3054&gt;=Indicadores!$B$6,"Fim de Vida",IF(L3054&gt;=Indicadores!$B$5,"Envelhecendo","Atual")))</f>
        <v>Envelhecendo</v>
      </c>
      <c r="N3054" s="2" t="str">
        <f aca="false">IF(F3054="","N/A",IF(F3054&lt;Indicadores!$B$4,"Vencida","Vigente"))</f>
        <v>Vencida</v>
      </c>
      <c r="O3054" s="2" t="str">
        <f aca="false">INDEX(Locais!$B$2:$B$13,MATCH(H3054,Locais!$A$2:$A$13,0))</f>
        <v>Regional - Recife</v>
      </c>
      <c r="P3054" s="2" t="str">
        <f aca="false">INDEX(Locais!$C$2:$C$13,MATCH(H3054,Locais!$A$2:$A$13,0))</f>
        <v>Nordeste</v>
      </c>
    </row>
    <row r="3055" customFormat="false" ht="15" hidden="false" customHeight="false" outlineLevel="0" collapsed="false">
      <c r="A3055" s="2" t="s">
        <v>3191</v>
      </c>
      <c r="B3055" s="2" t="s">
        <v>69</v>
      </c>
      <c r="C3055" s="2" t="s">
        <v>96</v>
      </c>
      <c r="D3055" s="2" t="s">
        <v>97</v>
      </c>
      <c r="E3055" s="13" t="n">
        <v>45873</v>
      </c>
      <c r="F3055" s="13" t="n">
        <v>46968</v>
      </c>
      <c r="G3055" s="2" t="s">
        <v>34</v>
      </c>
      <c r="H3055" s="2" t="s">
        <v>123</v>
      </c>
      <c r="I3055" s="2" t="s">
        <v>109</v>
      </c>
      <c r="J3055" s="2" t="s">
        <v>100</v>
      </c>
      <c r="K3055" s="14" t="n">
        <v>7032.43</v>
      </c>
      <c r="L3055" s="2" t="n">
        <f aca="false">IF(E3055="","",ROUND((Indicadores!$B$4-E3055)/365.25,1))</f>
        <v>1.2</v>
      </c>
      <c r="M3055" s="2" t="str">
        <f aca="false">IF(E3055="","Virtual",IF(L3055&gt;=Indicadores!$B$6,"Fim de Vida",IF(L3055&gt;=Indicadores!$B$5,"Envelhecendo","Atual")))</f>
        <v>Atual</v>
      </c>
      <c r="N3055" s="2" t="str">
        <f aca="false">IF(F3055="","N/A",IF(F3055&lt;Indicadores!$B$4,"Vencida","Vigente"))</f>
        <v>Vigente</v>
      </c>
      <c r="O3055" s="2" t="str">
        <f aca="false">INDEX(Locais!$B$2:$B$13,MATCH(H3055,Locais!$A$2:$A$13,0))</f>
        <v>Regional - Goiânia</v>
      </c>
      <c r="P3055" s="2" t="str">
        <f aca="false">INDEX(Locais!$C$2:$C$13,MATCH(H3055,Locais!$A$2:$A$13,0))</f>
        <v>Centro-Oeste</v>
      </c>
    </row>
    <row r="3056" customFormat="false" ht="15" hidden="false" customHeight="false" outlineLevel="0" collapsed="false">
      <c r="A3056" s="2" t="s">
        <v>3192</v>
      </c>
      <c r="B3056" s="2" t="s">
        <v>68</v>
      </c>
      <c r="C3056" s="2" t="s">
        <v>96</v>
      </c>
      <c r="D3056" s="2" t="s">
        <v>107</v>
      </c>
      <c r="E3056" s="13" t="n">
        <v>44110</v>
      </c>
      <c r="F3056" s="13" t="n">
        <v>45205</v>
      </c>
      <c r="G3056" s="2" t="s">
        <v>32</v>
      </c>
      <c r="H3056" s="2" t="s">
        <v>104</v>
      </c>
      <c r="I3056" s="2" t="s">
        <v>99</v>
      </c>
      <c r="J3056" s="2" t="s">
        <v>100</v>
      </c>
      <c r="K3056" s="14" t="n">
        <v>6240.93</v>
      </c>
      <c r="L3056" s="2" t="n">
        <f aca="false">IF(E3056="","",ROUND((Indicadores!$B$4-E3056)/365.25,1))</f>
        <v>6</v>
      </c>
      <c r="M3056" s="2" t="str">
        <f aca="false">IF(E3056="","Virtual",IF(L3056&gt;=Indicadores!$B$6,"Fim de Vida",IF(L3056&gt;=Indicadores!$B$5,"Envelhecendo","Atual")))</f>
        <v>Fim de Vida</v>
      </c>
      <c r="N3056" s="2" t="str">
        <f aca="false">IF(F3056="","N/A",IF(F3056&lt;Indicadores!$B$4,"Vencida","Vigente"))</f>
        <v>Vencida</v>
      </c>
      <c r="O3056" s="2" t="str">
        <f aca="false">INDEX(Locais!$B$2:$B$13,MATCH(H3056,Locais!$A$2:$A$13,0))</f>
        <v>Regional - Fortaleza</v>
      </c>
      <c r="P3056" s="2" t="str">
        <f aca="false">INDEX(Locais!$C$2:$C$13,MATCH(H3056,Locais!$A$2:$A$13,0))</f>
        <v>Nordeste</v>
      </c>
    </row>
    <row r="3057" customFormat="false" ht="15" hidden="false" customHeight="false" outlineLevel="0" collapsed="false">
      <c r="A3057" s="2" t="s">
        <v>3193</v>
      </c>
      <c r="B3057" s="2" t="s">
        <v>70</v>
      </c>
      <c r="C3057" s="2" t="s">
        <v>126</v>
      </c>
      <c r="D3057" s="2" t="s">
        <v>162</v>
      </c>
      <c r="E3057" s="13" t="n">
        <v>45417</v>
      </c>
      <c r="F3057" s="13" t="n">
        <v>47242</v>
      </c>
      <c r="G3057" s="2" t="s">
        <v>34</v>
      </c>
      <c r="H3057" s="2" t="s">
        <v>139</v>
      </c>
      <c r="I3057" s="2" t="s">
        <v>111</v>
      </c>
      <c r="J3057" s="2" t="s">
        <v>100</v>
      </c>
      <c r="K3057" s="14" t="n">
        <v>14834.61</v>
      </c>
      <c r="L3057" s="2" t="n">
        <f aca="false">IF(E3057="","",ROUND((Indicadores!$B$4-E3057)/365.25,1))</f>
        <v>2.5</v>
      </c>
      <c r="M3057" s="2" t="str">
        <f aca="false">IF(E3057="","Virtual",IF(L3057&gt;=Indicadores!$B$6,"Fim de Vida",IF(L3057&gt;=Indicadores!$B$5,"Envelhecendo","Atual")))</f>
        <v>Atual</v>
      </c>
      <c r="N3057" s="2" t="str">
        <f aca="false">IF(F3057="","N/A",IF(F3057&lt;Indicadores!$B$4,"Vencida","Vigente"))</f>
        <v>Vigente</v>
      </c>
      <c r="O3057" s="2" t="str">
        <f aca="false">INDEX(Locais!$B$2:$B$13,MATCH(H3057,Locais!$A$2:$A$13,0))</f>
        <v>Regional - Rio de Janeiro</v>
      </c>
      <c r="P3057" s="2" t="str">
        <f aca="false">INDEX(Locais!$C$2:$C$13,MATCH(H3057,Locais!$A$2:$A$13,0))</f>
        <v>Sudeste</v>
      </c>
    </row>
    <row r="3058" customFormat="false" ht="15" hidden="false" customHeight="false" outlineLevel="0" collapsed="false">
      <c r="A3058" s="2" t="s">
        <v>3194</v>
      </c>
      <c r="B3058" s="2" t="s">
        <v>68</v>
      </c>
      <c r="C3058" s="2" t="s">
        <v>126</v>
      </c>
      <c r="D3058" s="2" t="s">
        <v>127</v>
      </c>
      <c r="E3058" s="13" t="n">
        <v>44507</v>
      </c>
      <c r="F3058" s="13" t="n">
        <v>45602</v>
      </c>
      <c r="G3058" s="2" t="s">
        <v>34</v>
      </c>
      <c r="H3058" s="2" t="s">
        <v>119</v>
      </c>
      <c r="I3058" s="2" t="s">
        <v>124</v>
      </c>
      <c r="J3058" s="2" t="s">
        <v>100</v>
      </c>
      <c r="K3058" s="14" t="n">
        <v>4808.48</v>
      </c>
      <c r="L3058" s="2" t="n">
        <f aca="false">IF(E3058="","",ROUND((Indicadores!$B$4-E3058)/365.25,1))</f>
        <v>4.9</v>
      </c>
      <c r="M3058" s="2" t="str">
        <f aca="false">IF(E3058="","Virtual",IF(L3058&gt;=Indicadores!$B$6,"Fim de Vida",IF(L3058&gt;=Indicadores!$B$5,"Envelhecendo","Atual")))</f>
        <v>Envelhecendo</v>
      </c>
      <c r="N3058" s="2" t="str">
        <f aca="false">IF(F3058="","N/A",IF(F3058&lt;Indicadores!$B$4,"Vencida","Vigente"))</f>
        <v>Vencida</v>
      </c>
      <c r="O3058" s="2" t="str">
        <f aca="false">INDEX(Locais!$B$2:$B$13,MATCH(H3058,Locais!$A$2:$A$13,0))</f>
        <v>Regional - São Paulo</v>
      </c>
      <c r="P3058" s="2" t="str">
        <f aca="false">INDEX(Locais!$C$2:$C$13,MATCH(H3058,Locais!$A$2:$A$13,0))</f>
        <v>Sudeste</v>
      </c>
    </row>
    <row r="3059" customFormat="false" ht="15" hidden="false" customHeight="false" outlineLevel="0" collapsed="false">
      <c r="A3059" s="2" t="s">
        <v>3195</v>
      </c>
      <c r="B3059" s="2" t="s">
        <v>68</v>
      </c>
      <c r="C3059" s="2" t="s">
        <v>102</v>
      </c>
      <c r="D3059" s="2" t="s">
        <v>103</v>
      </c>
      <c r="E3059" s="13" t="n">
        <v>43363</v>
      </c>
      <c r="F3059" s="13" t="n">
        <v>44458</v>
      </c>
      <c r="G3059" s="2" t="s">
        <v>118</v>
      </c>
      <c r="H3059" s="2" t="s">
        <v>119</v>
      </c>
      <c r="I3059" s="2" t="s">
        <v>120</v>
      </c>
      <c r="J3059" s="2" t="s">
        <v>100</v>
      </c>
      <c r="K3059" s="14" t="n">
        <v>5765.98</v>
      </c>
      <c r="L3059" s="2" t="n">
        <f aca="false">IF(E3059="","",ROUND((Indicadores!$B$4-E3059)/365.25,1))</f>
        <v>8.1</v>
      </c>
      <c r="M3059" s="2" t="str">
        <f aca="false">IF(E3059="","Virtual",IF(L3059&gt;=Indicadores!$B$6,"Fim de Vida",IF(L3059&gt;=Indicadores!$B$5,"Envelhecendo","Atual")))</f>
        <v>Fim de Vida</v>
      </c>
      <c r="N3059" s="2" t="str">
        <f aca="false">IF(F3059="","N/A",IF(F3059&lt;Indicadores!$B$4,"Vencida","Vigente"))</f>
        <v>Vencida</v>
      </c>
      <c r="O3059" s="2" t="str">
        <f aca="false">INDEX(Locais!$B$2:$B$13,MATCH(H3059,Locais!$A$2:$A$13,0))</f>
        <v>Regional - São Paulo</v>
      </c>
      <c r="P3059" s="2" t="str">
        <f aca="false">INDEX(Locais!$C$2:$C$13,MATCH(H3059,Locais!$A$2:$A$13,0))</f>
        <v>Sudeste</v>
      </c>
    </row>
    <row r="3060" customFormat="false" ht="15" hidden="false" customHeight="false" outlineLevel="0" collapsed="false">
      <c r="A3060" s="2" t="s">
        <v>3196</v>
      </c>
      <c r="B3060" s="2" t="s">
        <v>68</v>
      </c>
      <c r="C3060" s="2" t="s">
        <v>96</v>
      </c>
      <c r="D3060" s="2" t="s">
        <v>107</v>
      </c>
      <c r="E3060" s="13" t="n">
        <v>44919</v>
      </c>
      <c r="F3060" s="13" t="n">
        <v>46014</v>
      </c>
      <c r="G3060" s="2" t="s">
        <v>135</v>
      </c>
      <c r="H3060" s="2" t="s">
        <v>119</v>
      </c>
      <c r="I3060" s="2" t="s">
        <v>109</v>
      </c>
      <c r="J3060" s="2" t="s">
        <v>137</v>
      </c>
      <c r="K3060" s="14" t="n">
        <v>5748.1</v>
      </c>
      <c r="L3060" s="2" t="n">
        <f aca="false">IF(E3060="","",ROUND((Indicadores!$B$4-E3060)/365.25,1))</f>
        <v>3.8</v>
      </c>
      <c r="M3060" s="2" t="str">
        <f aca="false">IF(E3060="","Virtual",IF(L3060&gt;=Indicadores!$B$6,"Fim de Vida",IF(L3060&gt;=Indicadores!$B$5,"Envelhecendo","Atual")))</f>
        <v>Envelhecendo</v>
      </c>
      <c r="N3060" s="2" t="str">
        <f aca="false">IF(F3060="","N/A",IF(F3060&lt;Indicadores!$B$4,"Vencida","Vigente"))</f>
        <v>Vencida</v>
      </c>
      <c r="O3060" s="2" t="str">
        <f aca="false">INDEX(Locais!$B$2:$B$13,MATCH(H3060,Locais!$A$2:$A$13,0))</f>
        <v>Regional - São Paulo</v>
      </c>
      <c r="P3060" s="2" t="str">
        <f aca="false">INDEX(Locais!$C$2:$C$13,MATCH(H3060,Locais!$A$2:$A$13,0))</f>
        <v>Sudeste</v>
      </c>
    </row>
    <row r="3061" customFormat="false" ht="15" hidden="false" customHeight="false" outlineLevel="0" collapsed="false">
      <c r="A3061" s="2" t="s">
        <v>3197</v>
      </c>
      <c r="B3061" s="2" t="s">
        <v>69</v>
      </c>
      <c r="C3061" s="2" t="s">
        <v>96</v>
      </c>
      <c r="D3061" s="2" t="s">
        <v>97</v>
      </c>
      <c r="E3061" s="13" t="n">
        <v>43750</v>
      </c>
      <c r="F3061" s="13" t="n">
        <v>44845</v>
      </c>
      <c r="G3061" s="2" t="s">
        <v>32</v>
      </c>
      <c r="H3061" s="2" t="s">
        <v>104</v>
      </c>
      <c r="I3061" s="2" t="s">
        <v>99</v>
      </c>
      <c r="J3061" s="2" t="s">
        <v>100</v>
      </c>
      <c r="K3061" s="14" t="n">
        <v>8635.07</v>
      </c>
      <c r="L3061" s="2" t="n">
        <f aca="false">IF(E3061="","",ROUND((Indicadores!$B$4-E3061)/365.25,1))</f>
        <v>7</v>
      </c>
      <c r="M3061" s="2" t="str">
        <f aca="false">IF(E3061="","Virtual",IF(L3061&gt;=Indicadores!$B$6,"Fim de Vida",IF(L3061&gt;=Indicadores!$B$5,"Envelhecendo","Atual")))</f>
        <v>Fim de Vida</v>
      </c>
      <c r="N3061" s="2" t="str">
        <f aca="false">IF(F3061="","N/A",IF(F3061&lt;Indicadores!$B$4,"Vencida","Vigente"))</f>
        <v>Vencida</v>
      </c>
      <c r="O3061" s="2" t="str">
        <f aca="false">INDEX(Locais!$B$2:$B$13,MATCH(H3061,Locais!$A$2:$A$13,0))</f>
        <v>Regional - Fortaleza</v>
      </c>
      <c r="P3061" s="2" t="str">
        <f aca="false">INDEX(Locais!$C$2:$C$13,MATCH(H3061,Locais!$A$2:$A$13,0))</f>
        <v>Nordeste</v>
      </c>
    </row>
    <row r="3062" customFormat="false" ht="15" hidden="false" customHeight="false" outlineLevel="0" collapsed="false">
      <c r="A3062" s="2" t="s">
        <v>3198</v>
      </c>
      <c r="B3062" s="2" t="s">
        <v>68</v>
      </c>
      <c r="C3062" s="2" t="s">
        <v>96</v>
      </c>
      <c r="D3062" s="2" t="s">
        <v>107</v>
      </c>
      <c r="E3062" s="13" t="n">
        <v>45514</v>
      </c>
      <c r="F3062" s="13" t="n">
        <v>46609</v>
      </c>
      <c r="G3062" s="2" t="s">
        <v>32</v>
      </c>
      <c r="H3062" s="2" t="s">
        <v>123</v>
      </c>
      <c r="I3062" s="2" t="s">
        <v>99</v>
      </c>
      <c r="J3062" s="2" t="s">
        <v>100</v>
      </c>
      <c r="K3062" s="14" t="n">
        <v>6439.7</v>
      </c>
      <c r="L3062" s="2" t="n">
        <f aca="false">IF(E3062="","",ROUND((Indicadores!$B$4-E3062)/365.25,1))</f>
        <v>2.2</v>
      </c>
      <c r="M3062" s="2" t="str">
        <f aca="false">IF(E3062="","Virtual",IF(L3062&gt;=Indicadores!$B$6,"Fim de Vida",IF(L3062&gt;=Indicadores!$B$5,"Envelhecendo","Atual")))</f>
        <v>Atual</v>
      </c>
      <c r="N3062" s="2" t="str">
        <f aca="false">IF(F3062="","N/A",IF(F3062&lt;Indicadores!$B$4,"Vencida","Vigente"))</f>
        <v>Vigente</v>
      </c>
      <c r="O3062" s="2" t="str">
        <f aca="false">INDEX(Locais!$B$2:$B$13,MATCH(H3062,Locais!$A$2:$A$13,0))</f>
        <v>Regional - Goiânia</v>
      </c>
      <c r="P3062" s="2" t="str">
        <f aca="false">INDEX(Locais!$C$2:$C$13,MATCH(H3062,Locais!$A$2:$A$13,0))</f>
        <v>Centro-Oeste</v>
      </c>
    </row>
    <row r="3063" customFormat="false" ht="15" hidden="false" customHeight="false" outlineLevel="0" collapsed="false">
      <c r="A3063" s="2" t="s">
        <v>3199</v>
      </c>
      <c r="B3063" s="2" t="s">
        <v>68</v>
      </c>
      <c r="C3063" s="2" t="s">
        <v>96</v>
      </c>
      <c r="D3063" s="2" t="s">
        <v>107</v>
      </c>
      <c r="E3063" s="13" t="n">
        <v>45050</v>
      </c>
      <c r="F3063" s="13" t="n">
        <v>46145</v>
      </c>
      <c r="G3063" s="2" t="s">
        <v>32</v>
      </c>
      <c r="H3063" s="2" t="s">
        <v>139</v>
      </c>
      <c r="I3063" s="2" t="s">
        <v>99</v>
      </c>
      <c r="J3063" s="2" t="s">
        <v>100</v>
      </c>
      <c r="K3063" s="14" t="n">
        <v>5598.05</v>
      </c>
      <c r="L3063" s="2" t="n">
        <f aca="false">IF(E3063="","",ROUND((Indicadores!$B$4-E3063)/365.25,1))</f>
        <v>3.5</v>
      </c>
      <c r="M3063" s="2" t="str">
        <f aca="false">IF(E3063="","Virtual",IF(L3063&gt;=Indicadores!$B$6,"Fim de Vida",IF(L3063&gt;=Indicadores!$B$5,"Envelhecendo","Atual")))</f>
        <v>Envelhecendo</v>
      </c>
      <c r="N3063" s="2" t="str">
        <f aca="false">IF(F3063="","N/A",IF(F3063&lt;Indicadores!$B$4,"Vencida","Vigente"))</f>
        <v>Vencida</v>
      </c>
      <c r="O3063" s="2" t="str">
        <f aca="false">INDEX(Locais!$B$2:$B$13,MATCH(H3063,Locais!$A$2:$A$13,0))</f>
        <v>Regional - Rio de Janeiro</v>
      </c>
      <c r="P3063" s="2" t="str">
        <f aca="false">INDEX(Locais!$C$2:$C$13,MATCH(H3063,Locais!$A$2:$A$13,0))</f>
        <v>Sudeste</v>
      </c>
    </row>
    <row r="3064" customFormat="false" ht="15" hidden="false" customHeight="false" outlineLevel="0" collapsed="false">
      <c r="A3064" s="2" t="s">
        <v>3200</v>
      </c>
      <c r="B3064" s="2" t="s">
        <v>68</v>
      </c>
      <c r="C3064" s="2" t="s">
        <v>96</v>
      </c>
      <c r="D3064" s="2" t="s">
        <v>132</v>
      </c>
      <c r="E3064" s="13" t="n">
        <v>45748</v>
      </c>
      <c r="F3064" s="13" t="n">
        <v>46843</v>
      </c>
      <c r="G3064" s="2" t="s">
        <v>32</v>
      </c>
      <c r="H3064" s="2" t="s">
        <v>119</v>
      </c>
      <c r="I3064" s="2" t="s">
        <v>124</v>
      </c>
      <c r="J3064" s="2" t="s">
        <v>100</v>
      </c>
      <c r="K3064" s="14" t="n">
        <v>5241.56</v>
      </c>
      <c r="L3064" s="2" t="n">
        <f aca="false">IF(E3064="","",ROUND((Indicadores!$B$4-E3064)/365.25,1))</f>
        <v>1.5</v>
      </c>
      <c r="M3064" s="2" t="str">
        <f aca="false">IF(E3064="","Virtual",IF(L3064&gt;=Indicadores!$B$6,"Fim de Vida",IF(L3064&gt;=Indicadores!$B$5,"Envelhecendo","Atual")))</f>
        <v>Atual</v>
      </c>
      <c r="N3064" s="2" t="str">
        <f aca="false">IF(F3064="","N/A",IF(F3064&lt;Indicadores!$B$4,"Vencida","Vigente"))</f>
        <v>Vigente</v>
      </c>
      <c r="O3064" s="2" t="str">
        <f aca="false">INDEX(Locais!$B$2:$B$13,MATCH(H3064,Locais!$A$2:$A$13,0))</f>
        <v>Regional - São Paulo</v>
      </c>
      <c r="P3064" s="2" t="str">
        <f aca="false">INDEX(Locais!$C$2:$C$13,MATCH(H3064,Locais!$A$2:$A$13,0))</f>
        <v>Sudeste</v>
      </c>
    </row>
    <row r="3065" customFormat="false" ht="15" hidden="false" customHeight="false" outlineLevel="0" collapsed="false">
      <c r="A3065" s="2" t="s">
        <v>3201</v>
      </c>
      <c r="B3065" s="2" t="s">
        <v>69</v>
      </c>
      <c r="C3065" s="2" t="s">
        <v>102</v>
      </c>
      <c r="D3065" s="2" t="s">
        <v>113</v>
      </c>
      <c r="E3065" s="13" t="n">
        <v>45219</v>
      </c>
      <c r="F3065" s="13" t="n">
        <v>46314</v>
      </c>
      <c r="G3065" s="2" t="s">
        <v>32</v>
      </c>
      <c r="H3065" s="2" t="s">
        <v>98</v>
      </c>
      <c r="I3065" s="2" t="s">
        <v>130</v>
      </c>
      <c r="J3065" s="2" t="s">
        <v>100</v>
      </c>
      <c r="K3065" s="14" t="n">
        <v>9438.04</v>
      </c>
      <c r="L3065" s="2" t="n">
        <f aca="false">IF(E3065="","",ROUND((Indicadores!$B$4-E3065)/365.25,1))</f>
        <v>3</v>
      </c>
      <c r="M3065" s="2" t="str">
        <f aca="false">IF(E3065="","Virtual",IF(L3065&gt;=Indicadores!$B$6,"Fim de Vida",IF(L3065&gt;=Indicadores!$B$5,"Envelhecendo","Atual")))</f>
        <v>Envelhecendo</v>
      </c>
      <c r="N3065" s="2" t="str">
        <f aca="false">IF(F3065="","N/A",IF(F3065&lt;Indicadores!$B$4,"Vencida","Vigente"))</f>
        <v>Vigente</v>
      </c>
      <c r="O3065" s="2" t="str">
        <f aca="false">INDEX(Locais!$B$2:$B$13,MATCH(H3065,Locais!$A$2:$A$13,0))</f>
        <v>Sede - Brasília</v>
      </c>
      <c r="P3065" s="2" t="str">
        <f aca="false">INDEX(Locais!$C$2:$C$13,MATCH(H3065,Locais!$A$2:$A$13,0))</f>
        <v>Centro-Oeste</v>
      </c>
    </row>
    <row r="3066" customFormat="false" ht="15" hidden="false" customHeight="false" outlineLevel="0" collapsed="false">
      <c r="A3066" s="2" t="s">
        <v>3202</v>
      </c>
      <c r="B3066" s="2" t="s">
        <v>69</v>
      </c>
      <c r="C3066" s="2" t="s">
        <v>96</v>
      </c>
      <c r="D3066" s="2" t="s">
        <v>97</v>
      </c>
      <c r="E3066" s="13" t="n">
        <v>45565</v>
      </c>
      <c r="F3066" s="13" t="n">
        <v>46660</v>
      </c>
      <c r="G3066" s="2" t="s">
        <v>32</v>
      </c>
      <c r="H3066" s="2" t="s">
        <v>128</v>
      </c>
      <c r="I3066" s="2" t="s">
        <v>124</v>
      </c>
      <c r="J3066" s="2" t="s">
        <v>100</v>
      </c>
      <c r="K3066" s="14" t="n">
        <v>9787.87</v>
      </c>
      <c r="L3066" s="2" t="n">
        <f aca="false">IF(E3066="","",ROUND((Indicadores!$B$4-E3066)/365.25,1))</f>
        <v>2</v>
      </c>
      <c r="M3066" s="2" t="str">
        <f aca="false">IF(E3066="","Virtual",IF(L3066&gt;=Indicadores!$B$6,"Fim de Vida",IF(L3066&gt;=Indicadores!$B$5,"Envelhecendo","Atual")))</f>
        <v>Atual</v>
      </c>
      <c r="N3066" s="2" t="str">
        <f aca="false">IF(F3066="","N/A",IF(F3066&lt;Indicadores!$B$4,"Vencida","Vigente"))</f>
        <v>Vigente</v>
      </c>
      <c r="O3066" s="2" t="str">
        <f aca="false">INDEX(Locais!$B$2:$B$13,MATCH(H3066,Locais!$A$2:$A$13,0))</f>
        <v>Regional - Recife</v>
      </c>
      <c r="P3066" s="2" t="str">
        <f aca="false">INDEX(Locais!$C$2:$C$13,MATCH(H3066,Locais!$A$2:$A$13,0))</f>
        <v>Nordeste</v>
      </c>
    </row>
    <row r="3067" customFormat="false" ht="15" hidden="false" customHeight="false" outlineLevel="0" collapsed="false">
      <c r="A3067" s="2" t="s">
        <v>3203</v>
      </c>
      <c r="B3067" s="2" t="s">
        <v>68</v>
      </c>
      <c r="C3067" s="2" t="s">
        <v>96</v>
      </c>
      <c r="D3067" s="2" t="s">
        <v>132</v>
      </c>
      <c r="E3067" s="13" t="n">
        <v>45152</v>
      </c>
      <c r="F3067" s="13" t="n">
        <v>46247</v>
      </c>
      <c r="G3067" s="2" t="s">
        <v>32</v>
      </c>
      <c r="H3067" s="2" t="s">
        <v>139</v>
      </c>
      <c r="I3067" s="2" t="s">
        <v>115</v>
      </c>
      <c r="J3067" s="2" t="s">
        <v>100</v>
      </c>
      <c r="K3067" s="14" t="n">
        <v>5645.17</v>
      </c>
      <c r="L3067" s="2" t="n">
        <f aca="false">IF(E3067="","",ROUND((Indicadores!$B$4-E3067)/365.25,1))</f>
        <v>3.2</v>
      </c>
      <c r="M3067" s="2" t="str">
        <f aca="false">IF(E3067="","Virtual",IF(L3067&gt;=Indicadores!$B$6,"Fim de Vida",IF(L3067&gt;=Indicadores!$B$5,"Envelhecendo","Atual")))</f>
        <v>Envelhecendo</v>
      </c>
      <c r="N3067" s="2" t="str">
        <f aca="false">IF(F3067="","N/A",IF(F3067&lt;Indicadores!$B$4,"Vencida","Vigente"))</f>
        <v>Vencida</v>
      </c>
      <c r="O3067" s="2" t="str">
        <f aca="false">INDEX(Locais!$B$2:$B$13,MATCH(H3067,Locais!$A$2:$A$13,0))</f>
        <v>Regional - Rio de Janeiro</v>
      </c>
      <c r="P3067" s="2" t="str">
        <f aca="false">INDEX(Locais!$C$2:$C$13,MATCH(H3067,Locais!$A$2:$A$13,0))</f>
        <v>Sudeste</v>
      </c>
    </row>
    <row r="3068" customFormat="false" ht="15" hidden="false" customHeight="false" outlineLevel="0" collapsed="false">
      <c r="A3068" s="2" t="s">
        <v>3204</v>
      </c>
      <c r="B3068" s="2" t="s">
        <v>68</v>
      </c>
      <c r="C3068" s="2" t="s">
        <v>126</v>
      </c>
      <c r="D3068" s="2" t="s">
        <v>127</v>
      </c>
      <c r="E3068" s="13" t="n">
        <v>44431</v>
      </c>
      <c r="F3068" s="13" t="n">
        <v>45526</v>
      </c>
      <c r="G3068" s="2" t="s">
        <v>32</v>
      </c>
      <c r="H3068" s="2" t="s">
        <v>98</v>
      </c>
      <c r="I3068" s="2" t="s">
        <v>133</v>
      </c>
      <c r="J3068" s="2" t="s">
        <v>100</v>
      </c>
      <c r="K3068" s="14" t="n">
        <v>5844.37</v>
      </c>
      <c r="L3068" s="2" t="n">
        <f aca="false">IF(E3068="","",ROUND((Indicadores!$B$4-E3068)/365.25,1))</f>
        <v>5.2</v>
      </c>
      <c r="M3068" s="2" t="str">
        <f aca="false">IF(E3068="","Virtual",IF(L3068&gt;=Indicadores!$B$6,"Fim de Vida",IF(L3068&gt;=Indicadores!$B$5,"Envelhecendo","Atual")))</f>
        <v>Fim de Vida</v>
      </c>
      <c r="N3068" s="2" t="str">
        <f aca="false">IF(F3068="","N/A",IF(F3068&lt;Indicadores!$B$4,"Vencida","Vigente"))</f>
        <v>Vencida</v>
      </c>
      <c r="O3068" s="2" t="str">
        <f aca="false">INDEX(Locais!$B$2:$B$13,MATCH(H3068,Locais!$A$2:$A$13,0))</f>
        <v>Sede - Brasília</v>
      </c>
      <c r="P3068" s="2" t="str">
        <f aca="false">INDEX(Locais!$C$2:$C$13,MATCH(H3068,Locais!$A$2:$A$13,0))</f>
        <v>Centro-Oeste</v>
      </c>
    </row>
    <row r="3069" customFormat="false" ht="15" hidden="false" customHeight="false" outlineLevel="0" collapsed="false">
      <c r="A3069" s="2" t="s">
        <v>3205</v>
      </c>
      <c r="B3069" s="2" t="s">
        <v>69</v>
      </c>
      <c r="C3069" s="2" t="s">
        <v>102</v>
      </c>
      <c r="D3069" s="2" t="s">
        <v>113</v>
      </c>
      <c r="E3069" s="13" t="n">
        <v>45758</v>
      </c>
      <c r="F3069" s="13" t="n">
        <v>46853</v>
      </c>
      <c r="G3069" s="2" t="s">
        <v>32</v>
      </c>
      <c r="H3069" s="2" t="s">
        <v>165</v>
      </c>
      <c r="I3069" s="2" t="s">
        <v>133</v>
      </c>
      <c r="J3069" s="2" t="s">
        <v>100</v>
      </c>
      <c r="K3069" s="14" t="n">
        <v>9069.4</v>
      </c>
      <c r="L3069" s="2" t="n">
        <f aca="false">IF(E3069="","",ROUND((Indicadores!$B$4-E3069)/365.25,1))</f>
        <v>1.5</v>
      </c>
      <c r="M3069" s="2" t="str">
        <f aca="false">IF(E3069="","Virtual",IF(L3069&gt;=Indicadores!$B$6,"Fim de Vida",IF(L3069&gt;=Indicadores!$B$5,"Envelhecendo","Atual")))</f>
        <v>Atual</v>
      </c>
      <c r="N3069" s="2" t="str">
        <f aca="false">IF(F3069="","N/A",IF(F3069&lt;Indicadores!$B$4,"Vencida","Vigente"))</f>
        <v>Vigente</v>
      </c>
      <c r="O3069" s="2" t="str">
        <f aca="false">INDEX(Locais!$B$2:$B$13,MATCH(H3069,Locais!$A$2:$A$13,0))</f>
        <v>Regional - Salvador</v>
      </c>
      <c r="P3069" s="2" t="str">
        <f aca="false">INDEX(Locais!$C$2:$C$13,MATCH(H3069,Locais!$A$2:$A$13,0))</f>
        <v>Nordeste</v>
      </c>
    </row>
    <row r="3070" customFormat="false" ht="15" hidden="false" customHeight="false" outlineLevel="0" collapsed="false">
      <c r="A3070" s="2" t="s">
        <v>3206</v>
      </c>
      <c r="B3070" s="2" t="s">
        <v>71</v>
      </c>
      <c r="C3070" s="2" t="s">
        <v>96</v>
      </c>
      <c r="D3070" s="2" t="s">
        <v>171</v>
      </c>
      <c r="E3070" s="13" t="n">
        <v>45260</v>
      </c>
      <c r="F3070" s="13" t="n">
        <v>46355</v>
      </c>
      <c r="G3070" s="2" t="s">
        <v>32</v>
      </c>
      <c r="H3070" s="2" t="s">
        <v>139</v>
      </c>
      <c r="I3070" s="2" t="s">
        <v>120</v>
      </c>
      <c r="J3070" s="2" t="s">
        <v>100</v>
      </c>
      <c r="K3070" s="14" t="n">
        <v>2780.13</v>
      </c>
      <c r="L3070" s="2" t="n">
        <f aca="false">IF(E3070="","",ROUND((Indicadores!$B$4-E3070)/365.25,1))</f>
        <v>2.9</v>
      </c>
      <c r="M3070" s="2" t="str">
        <f aca="false">IF(E3070="","Virtual",IF(L3070&gt;=Indicadores!$B$6,"Fim de Vida",IF(L3070&gt;=Indicadores!$B$5,"Envelhecendo","Atual")))</f>
        <v>Atual</v>
      </c>
      <c r="N3070" s="2" t="str">
        <f aca="false">IF(F3070="","N/A",IF(F3070&lt;Indicadores!$B$4,"Vencida","Vigente"))</f>
        <v>Vigente</v>
      </c>
      <c r="O3070" s="2" t="str">
        <f aca="false">INDEX(Locais!$B$2:$B$13,MATCH(H3070,Locais!$A$2:$A$13,0))</f>
        <v>Regional - Rio de Janeiro</v>
      </c>
      <c r="P3070" s="2" t="str">
        <f aca="false">INDEX(Locais!$C$2:$C$13,MATCH(H3070,Locais!$A$2:$A$13,0))</f>
        <v>Sudeste</v>
      </c>
    </row>
    <row r="3071" customFormat="false" ht="15" hidden="false" customHeight="false" outlineLevel="0" collapsed="false">
      <c r="A3071" s="2" t="s">
        <v>3207</v>
      </c>
      <c r="B3071" s="2" t="s">
        <v>69</v>
      </c>
      <c r="C3071" s="2" t="s">
        <v>96</v>
      </c>
      <c r="D3071" s="2" t="s">
        <v>97</v>
      </c>
      <c r="E3071" s="13" t="n">
        <v>44887</v>
      </c>
      <c r="F3071" s="13" t="n">
        <v>45982</v>
      </c>
      <c r="G3071" s="2" t="s">
        <v>32</v>
      </c>
      <c r="H3071" s="2" t="s">
        <v>108</v>
      </c>
      <c r="I3071" s="2" t="s">
        <v>133</v>
      </c>
      <c r="J3071" s="2" t="s">
        <v>100</v>
      </c>
      <c r="K3071" s="14" t="n">
        <v>9554.59</v>
      </c>
      <c r="L3071" s="2" t="n">
        <f aca="false">IF(E3071="","",ROUND((Indicadores!$B$4-E3071)/365.25,1))</f>
        <v>3.9</v>
      </c>
      <c r="M3071" s="2" t="str">
        <f aca="false">IF(E3071="","Virtual",IF(L3071&gt;=Indicadores!$B$6,"Fim de Vida",IF(L3071&gt;=Indicadores!$B$5,"Envelhecendo","Atual")))</f>
        <v>Envelhecendo</v>
      </c>
      <c r="N3071" s="2" t="str">
        <f aca="false">IF(F3071="","N/A",IF(F3071&lt;Indicadores!$B$4,"Vencida","Vigente"))</f>
        <v>Vencida</v>
      </c>
      <c r="O3071" s="2" t="str">
        <f aca="false">INDEX(Locais!$B$2:$B$13,MATCH(H3071,Locais!$A$2:$A$13,0))</f>
        <v>Regional - Porto Alegre</v>
      </c>
      <c r="P3071" s="2" t="str">
        <f aca="false">INDEX(Locais!$C$2:$C$13,MATCH(H3071,Locais!$A$2:$A$13,0))</f>
        <v>Sul</v>
      </c>
    </row>
    <row r="3072" customFormat="false" ht="15" hidden="false" customHeight="false" outlineLevel="0" collapsed="false">
      <c r="A3072" s="2" t="s">
        <v>3208</v>
      </c>
      <c r="B3072" s="2" t="s">
        <v>69</v>
      </c>
      <c r="C3072" s="2" t="s">
        <v>126</v>
      </c>
      <c r="D3072" s="2" t="s">
        <v>169</v>
      </c>
      <c r="E3072" s="13" t="n">
        <v>44199</v>
      </c>
      <c r="F3072" s="13" t="n">
        <v>45294</v>
      </c>
      <c r="G3072" s="2" t="s">
        <v>32</v>
      </c>
      <c r="H3072" s="2" t="s">
        <v>141</v>
      </c>
      <c r="I3072" s="2" t="s">
        <v>142</v>
      </c>
      <c r="J3072" s="2" t="s">
        <v>100</v>
      </c>
      <c r="K3072" s="14" t="n">
        <v>8345.14</v>
      </c>
      <c r="L3072" s="2" t="n">
        <f aca="false">IF(E3072="","",ROUND((Indicadores!$B$4-E3072)/365.25,1))</f>
        <v>5.8</v>
      </c>
      <c r="M3072" s="2" t="str">
        <f aca="false">IF(E3072="","Virtual",IF(L3072&gt;=Indicadores!$B$6,"Fim de Vida",IF(L3072&gt;=Indicadores!$B$5,"Envelhecendo","Atual")))</f>
        <v>Fim de Vida</v>
      </c>
      <c r="N3072" s="2" t="str">
        <f aca="false">IF(F3072="","N/A",IF(F3072&lt;Indicadores!$B$4,"Vencida","Vigente"))</f>
        <v>Vencida</v>
      </c>
      <c r="O3072" s="2" t="str">
        <f aca="false">INDEX(Locais!$B$2:$B$13,MATCH(H3072,Locais!$A$2:$A$13,0))</f>
        <v>Regional - Curitiba</v>
      </c>
      <c r="P3072" s="2" t="str">
        <f aca="false">INDEX(Locais!$C$2:$C$13,MATCH(H3072,Locais!$A$2:$A$13,0))</f>
        <v>Sul</v>
      </c>
    </row>
    <row r="3073" customFormat="false" ht="15" hidden="false" customHeight="false" outlineLevel="0" collapsed="false">
      <c r="A3073" s="2" t="s">
        <v>3209</v>
      </c>
      <c r="B3073" s="2" t="s">
        <v>70</v>
      </c>
      <c r="C3073" s="2" t="s">
        <v>126</v>
      </c>
      <c r="D3073" s="2" t="s">
        <v>162</v>
      </c>
      <c r="E3073" s="13" t="n">
        <v>45510</v>
      </c>
      <c r="F3073" s="13" t="n">
        <v>47335</v>
      </c>
      <c r="G3073" s="2" t="s">
        <v>32</v>
      </c>
      <c r="H3073" s="2" t="s">
        <v>98</v>
      </c>
      <c r="I3073" s="2" t="s">
        <v>124</v>
      </c>
      <c r="J3073" s="2" t="s">
        <v>100</v>
      </c>
      <c r="K3073" s="14" t="n">
        <v>16125.05</v>
      </c>
      <c r="L3073" s="2" t="n">
        <f aca="false">IF(E3073="","",ROUND((Indicadores!$B$4-E3073)/365.25,1))</f>
        <v>2.2</v>
      </c>
      <c r="M3073" s="2" t="str">
        <f aca="false">IF(E3073="","Virtual",IF(L3073&gt;=Indicadores!$B$6,"Fim de Vida",IF(L3073&gt;=Indicadores!$B$5,"Envelhecendo","Atual")))</f>
        <v>Atual</v>
      </c>
      <c r="N3073" s="2" t="str">
        <f aca="false">IF(F3073="","N/A",IF(F3073&lt;Indicadores!$B$4,"Vencida","Vigente"))</f>
        <v>Vigente</v>
      </c>
      <c r="O3073" s="2" t="str">
        <f aca="false">INDEX(Locais!$B$2:$B$13,MATCH(H3073,Locais!$A$2:$A$13,0))</f>
        <v>Sede - Brasília</v>
      </c>
      <c r="P3073" s="2" t="str">
        <f aca="false">INDEX(Locais!$C$2:$C$13,MATCH(H3073,Locais!$A$2:$A$13,0))</f>
        <v>Centro-Oeste</v>
      </c>
    </row>
    <row r="3074" customFormat="false" ht="15" hidden="false" customHeight="false" outlineLevel="0" collapsed="false">
      <c r="A3074" s="2" t="s">
        <v>3210</v>
      </c>
      <c r="B3074" s="2" t="s">
        <v>69</v>
      </c>
      <c r="C3074" s="2" t="s">
        <v>96</v>
      </c>
      <c r="D3074" s="2" t="s">
        <v>97</v>
      </c>
      <c r="E3074" s="13" t="n">
        <v>44899</v>
      </c>
      <c r="F3074" s="13" t="n">
        <v>45994</v>
      </c>
      <c r="G3074" s="2" t="s">
        <v>32</v>
      </c>
      <c r="H3074" s="2" t="s">
        <v>119</v>
      </c>
      <c r="I3074" s="2" t="s">
        <v>142</v>
      </c>
      <c r="J3074" s="2" t="s">
        <v>100</v>
      </c>
      <c r="K3074" s="14" t="n">
        <v>8383.1</v>
      </c>
      <c r="L3074" s="2" t="n">
        <f aca="false">IF(E3074="","",ROUND((Indicadores!$B$4-E3074)/365.25,1))</f>
        <v>3.9</v>
      </c>
      <c r="M3074" s="2" t="str">
        <f aca="false">IF(E3074="","Virtual",IF(L3074&gt;=Indicadores!$B$6,"Fim de Vida",IF(L3074&gt;=Indicadores!$B$5,"Envelhecendo","Atual")))</f>
        <v>Envelhecendo</v>
      </c>
      <c r="N3074" s="2" t="str">
        <f aca="false">IF(F3074="","N/A",IF(F3074&lt;Indicadores!$B$4,"Vencida","Vigente"))</f>
        <v>Vencida</v>
      </c>
      <c r="O3074" s="2" t="str">
        <f aca="false">INDEX(Locais!$B$2:$B$13,MATCH(H3074,Locais!$A$2:$A$13,0))</f>
        <v>Regional - São Paulo</v>
      </c>
      <c r="P3074" s="2" t="str">
        <f aca="false">INDEX(Locais!$C$2:$C$13,MATCH(H3074,Locais!$A$2:$A$13,0))</f>
        <v>Sudeste</v>
      </c>
    </row>
    <row r="3075" customFormat="false" ht="15" hidden="false" customHeight="false" outlineLevel="0" collapsed="false">
      <c r="A3075" s="2" t="s">
        <v>3211</v>
      </c>
      <c r="B3075" s="2" t="s">
        <v>68</v>
      </c>
      <c r="C3075" s="2" t="s">
        <v>126</v>
      </c>
      <c r="D3075" s="2" t="s">
        <v>127</v>
      </c>
      <c r="E3075" s="13" t="n">
        <v>45125</v>
      </c>
      <c r="F3075" s="13" t="n">
        <v>46220</v>
      </c>
      <c r="G3075" s="2" t="s">
        <v>118</v>
      </c>
      <c r="H3075" s="2" t="s">
        <v>141</v>
      </c>
      <c r="I3075" s="2" t="s">
        <v>142</v>
      </c>
      <c r="J3075" s="2" t="s">
        <v>100</v>
      </c>
      <c r="K3075" s="14" t="n">
        <v>4746.14</v>
      </c>
      <c r="L3075" s="2" t="n">
        <f aca="false">IF(E3075="","",ROUND((Indicadores!$B$4-E3075)/365.25,1))</f>
        <v>3.3</v>
      </c>
      <c r="M3075" s="2" t="str">
        <f aca="false">IF(E3075="","Virtual",IF(L3075&gt;=Indicadores!$B$6,"Fim de Vida",IF(L3075&gt;=Indicadores!$B$5,"Envelhecendo","Atual")))</f>
        <v>Envelhecendo</v>
      </c>
      <c r="N3075" s="2" t="str">
        <f aca="false">IF(F3075="","N/A",IF(F3075&lt;Indicadores!$B$4,"Vencida","Vigente"))</f>
        <v>Vencida</v>
      </c>
      <c r="O3075" s="2" t="str">
        <f aca="false">INDEX(Locais!$B$2:$B$13,MATCH(H3075,Locais!$A$2:$A$13,0))</f>
        <v>Regional - Curitiba</v>
      </c>
      <c r="P3075" s="2" t="str">
        <f aca="false">INDEX(Locais!$C$2:$C$13,MATCH(H3075,Locais!$A$2:$A$13,0))</f>
        <v>Sul</v>
      </c>
    </row>
    <row r="3076" customFormat="false" ht="15" hidden="false" customHeight="false" outlineLevel="0" collapsed="false">
      <c r="A3076" s="2" t="s">
        <v>3212</v>
      </c>
      <c r="B3076" s="2" t="s">
        <v>69</v>
      </c>
      <c r="C3076" s="2" t="s">
        <v>126</v>
      </c>
      <c r="D3076" s="2" t="s">
        <v>169</v>
      </c>
      <c r="E3076" s="13" t="n">
        <v>45223</v>
      </c>
      <c r="F3076" s="13" t="n">
        <v>46318</v>
      </c>
      <c r="G3076" s="2" t="s">
        <v>34</v>
      </c>
      <c r="H3076" s="2" t="s">
        <v>128</v>
      </c>
      <c r="I3076" s="2" t="s">
        <v>124</v>
      </c>
      <c r="J3076" s="2" t="s">
        <v>100</v>
      </c>
      <c r="K3076" s="14" t="n">
        <v>10843.77</v>
      </c>
      <c r="L3076" s="2" t="n">
        <f aca="false">IF(E3076="","",ROUND((Indicadores!$B$4-E3076)/365.25,1))</f>
        <v>3</v>
      </c>
      <c r="M3076" s="2" t="str">
        <f aca="false">IF(E3076="","Virtual",IF(L3076&gt;=Indicadores!$B$6,"Fim de Vida",IF(L3076&gt;=Indicadores!$B$5,"Envelhecendo","Atual")))</f>
        <v>Envelhecendo</v>
      </c>
      <c r="N3076" s="2" t="str">
        <f aca="false">IF(F3076="","N/A",IF(F3076&lt;Indicadores!$B$4,"Vencida","Vigente"))</f>
        <v>Vigente</v>
      </c>
      <c r="O3076" s="2" t="str">
        <f aca="false">INDEX(Locais!$B$2:$B$13,MATCH(H3076,Locais!$A$2:$A$13,0))</f>
        <v>Regional - Recife</v>
      </c>
      <c r="P3076" s="2" t="str">
        <f aca="false">INDEX(Locais!$C$2:$C$13,MATCH(H3076,Locais!$A$2:$A$13,0))</f>
        <v>Nordeste</v>
      </c>
    </row>
    <row r="3077" customFormat="false" ht="15" hidden="false" customHeight="false" outlineLevel="0" collapsed="false">
      <c r="A3077" s="2" t="s">
        <v>3213</v>
      </c>
      <c r="B3077" s="2" t="s">
        <v>70</v>
      </c>
      <c r="C3077" s="2" t="s">
        <v>96</v>
      </c>
      <c r="D3077" s="2" t="s">
        <v>122</v>
      </c>
      <c r="E3077" s="13" t="n">
        <v>45261</v>
      </c>
      <c r="F3077" s="13" t="n">
        <v>47086</v>
      </c>
      <c r="G3077" s="2" t="s">
        <v>32</v>
      </c>
      <c r="H3077" s="2" t="s">
        <v>165</v>
      </c>
      <c r="I3077" s="2" t="s">
        <v>111</v>
      </c>
      <c r="J3077" s="2" t="s">
        <v>100</v>
      </c>
      <c r="K3077" s="14" t="n">
        <v>15067.94</v>
      </c>
      <c r="L3077" s="2" t="n">
        <f aca="false">IF(E3077="","",ROUND((Indicadores!$B$4-E3077)/365.25,1))</f>
        <v>2.9</v>
      </c>
      <c r="M3077" s="2" t="str">
        <f aca="false">IF(E3077="","Virtual",IF(L3077&gt;=Indicadores!$B$6,"Fim de Vida",IF(L3077&gt;=Indicadores!$B$5,"Envelhecendo","Atual")))</f>
        <v>Atual</v>
      </c>
      <c r="N3077" s="2" t="str">
        <f aca="false">IF(F3077="","N/A",IF(F3077&lt;Indicadores!$B$4,"Vencida","Vigente"))</f>
        <v>Vigente</v>
      </c>
      <c r="O3077" s="2" t="str">
        <f aca="false">INDEX(Locais!$B$2:$B$13,MATCH(H3077,Locais!$A$2:$A$13,0))</f>
        <v>Regional - Salvador</v>
      </c>
      <c r="P3077" s="2" t="str">
        <f aca="false">INDEX(Locais!$C$2:$C$13,MATCH(H3077,Locais!$A$2:$A$13,0))</f>
        <v>Nordeste</v>
      </c>
    </row>
    <row r="3078" customFormat="false" ht="15" hidden="false" customHeight="false" outlineLevel="0" collapsed="false">
      <c r="A3078" s="2" t="s">
        <v>3214</v>
      </c>
      <c r="B3078" s="2" t="s">
        <v>69</v>
      </c>
      <c r="C3078" s="2" t="s">
        <v>126</v>
      </c>
      <c r="D3078" s="2" t="s">
        <v>169</v>
      </c>
      <c r="E3078" s="13" t="n">
        <v>45831</v>
      </c>
      <c r="F3078" s="13" t="n">
        <v>46926</v>
      </c>
      <c r="G3078" s="2" t="s">
        <v>32</v>
      </c>
      <c r="H3078" s="2" t="s">
        <v>139</v>
      </c>
      <c r="I3078" s="2" t="s">
        <v>142</v>
      </c>
      <c r="J3078" s="2" t="s">
        <v>100</v>
      </c>
      <c r="K3078" s="14" t="n">
        <v>7893</v>
      </c>
      <c r="L3078" s="2" t="n">
        <f aca="false">IF(E3078="","",ROUND((Indicadores!$B$4-E3078)/365.25,1))</f>
        <v>1.3</v>
      </c>
      <c r="M3078" s="2" t="str">
        <f aca="false">IF(E3078="","Virtual",IF(L3078&gt;=Indicadores!$B$6,"Fim de Vida",IF(L3078&gt;=Indicadores!$B$5,"Envelhecendo","Atual")))</f>
        <v>Atual</v>
      </c>
      <c r="N3078" s="2" t="str">
        <f aca="false">IF(F3078="","N/A",IF(F3078&lt;Indicadores!$B$4,"Vencida","Vigente"))</f>
        <v>Vigente</v>
      </c>
      <c r="O3078" s="2" t="str">
        <f aca="false">INDEX(Locais!$B$2:$B$13,MATCH(H3078,Locais!$A$2:$A$13,0))</f>
        <v>Regional - Rio de Janeiro</v>
      </c>
      <c r="P3078" s="2" t="str">
        <f aca="false">INDEX(Locais!$C$2:$C$13,MATCH(H3078,Locais!$A$2:$A$13,0))</f>
        <v>Sudeste</v>
      </c>
    </row>
    <row r="3079" customFormat="false" ht="15" hidden="false" customHeight="false" outlineLevel="0" collapsed="false">
      <c r="A3079" s="2" t="s">
        <v>3215</v>
      </c>
      <c r="B3079" s="2" t="s">
        <v>70</v>
      </c>
      <c r="C3079" s="2" t="s">
        <v>126</v>
      </c>
      <c r="D3079" s="2" t="s">
        <v>162</v>
      </c>
      <c r="E3079" s="13" t="n">
        <v>45232</v>
      </c>
      <c r="F3079" s="13" t="n">
        <v>47057</v>
      </c>
      <c r="G3079" s="2" t="s">
        <v>32</v>
      </c>
      <c r="H3079" s="2" t="s">
        <v>98</v>
      </c>
      <c r="I3079" s="2" t="s">
        <v>130</v>
      </c>
      <c r="J3079" s="2" t="s">
        <v>100</v>
      </c>
      <c r="K3079" s="14" t="n">
        <v>16630.39</v>
      </c>
      <c r="L3079" s="2" t="n">
        <f aca="false">IF(E3079="","",ROUND((Indicadores!$B$4-E3079)/365.25,1))</f>
        <v>3</v>
      </c>
      <c r="M3079" s="2" t="str">
        <f aca="false">IF(E3079="","Virtual",IF(L3079&gt;=Indicadores!$B$6,"Fim de Vida",IF(L3079&gt;=Indicadores!$B$5,"Envelhecendo","Atual")))</f>
        <v>Envelhecendo</v>
      </c>
      <c r="N3079" s="2" t="str">
        <f aca="false">IF(F3079="","N/A",IF(F3079&lt;Indicadores!$B$4,"Vencida","Vigente"))</f>
        <v>Vigente</v>
      </c>
      <c r="O3079" s="2" t="str">
        <f aca="false">INDEX(Locais!$B$2:$B$13,MATCH(H3079,Locais!$A$2:$A$13,0))</f>
        <v>Sede - Brasília</v>
      </c>
      <c r="P3079" s="2" t="str">
        <f aca="false">INDEX(Locais!$C$2:$C$13,MATCH(H3079,Locais!$A$2:$A$13,0))</f>
        <v>Centro-Oeste</v>
      </c>
    </row>
    <row r="3080" customFormat="false" ht="15" hidden="false" customHeight="false" outlineLevel="0" collapsed="false">
      <c r="A3080" s="2" t="s">
        <v>3216</v>
      </c>
      <c r="B3080" s="2" t="s">
        <v>69</v>
      </c>
      <c r="C3080" s="2" t="s">
        <v>126</v>
      </c>
      <c r="D3080" s="2" t="s">
        <v>169</v>
      </c>
      <c r="E3080" s="13" t="n">
        <v>44856</v>
      </c>
      <c r="F3080" s="13" t="n">
        <v>45951</v>
      </c>
      <c r="G3080" s="2" t="s">
        <v>32</v>
      </c>
      <c r="H3080" s="2" t="s">
        <v>119</v>
      </c>
      <c r="I3080" s="2" t="s">
        <v>115</v>
      </c>
      <c r="J3080" s="2" t="s">
        <v>100</v>
      </c>
      <c r="K3080" s="14" t="n">
        <v>9145.63</v>
      </c>
      <c r="L3080" s="2" t="n">
        <f aca="false">IF(E3080="","",ROUND((Indicadores!$B$4-E3080)/365.25,1))</f>
        <v>4</v>
      </c>
      <c r="M3080" s="2" t="str">
        <f aca="false">IF(E3080="","Virtual",IF(L3080&gt;=Indicadores!$B$6,"Fim de Vida",IF(L3080&gt;=Indicadores!$B$5,"Envelhecendo","Atual")))</f>
        <v>Envelhecendo</v>
      </c>
      <c r="N3080" s="2" t="str">
        <f aca="false">IF(F3080="","N/A",IF(F3080&lt;Indicadores!$B$4,"Vencida","Vigente"))</f>
        <v>Vencida</v>
      </c>
      <c r="O3080" s="2" t="str">
        <f aca="false">INDEX(Locais!$B$2:$B$13,MATCH(H3080,Locais!$A$2:$A$13,0))</f>
        <v>Regional - São Paulo</v>
      </c>
      <c r="P3080" s="2" t="str">
        <f aca="false">INDEX(Locais!$C$2:$C$13,MATCH(H3080,Locais!$A$2:$A$13,0))</f>
        <v>Sudeste</v>
      </c>
    </row>
    <row r="3081" customFormat="false" ht="15" hidden="false" customHeight="false" outlineLevel="0" collapsed="false">
      <c r="A3081" s="2" t="s">
        <v>3217</v>
      </c>
      <c r="B3081" s="2" t="s">
        <v>68</v>
      </c>
      <c r="C3081" s="2" t="s">
        <v>126</v>
      </c>
      <c r="D3081" s="2" t="s">
        <v>127</v>
      </c>
      <c r="E3081" s="13" t="n">
        <v>44569</v>
      </c>
      <c r="F3081" s="13" t="n">
        <v>45664</v>
      </c>
      <c r="G3081" s="2" t="s">
        <v>151</v>
      </c>
      <c r="H3081" s="2" t="s">
        <v>165</v>
      </c>
      <c r="I3081" s="2" t="s">
        <v>99</v>
      </c>
      <c r="J3081" s="2" t="s">
        <v>137</v>
      </c>
      <c r="K3081" s="14" t="n">
        <v>5471.97</v>
      </c>
      <c r="L3081" s="2" t="n">
        <f aca="false">IF(E3081="","",ROUND((Indicadores!$B$4-E3081)/365.25,1))</f>
        <v>4.8</v>
      </c>
      <c r="M3081" s="2" t="str">
        <f aca="false">IF(E3081="","Virtual",IF(L3081&gt;=Indicadores!$B$6,"Fim de Vida",IF(L3081&gt;=Indicadores!$B$5,"Envelhecendo","Atual")))</f>
        <v>Envelhecendo</v>
      </c>
      <c r="N3081" s="2" t="str">
        <f aca="false">IF(F3081="","N/A",IF(F3081&lt;Indicadores!$B$4,"Vencida","Vigente"))</f>
        <v>Vencida</v>
      </c>
      <c r="O3081" s="2" t="str">
        <f aca="false">INDEX(Locais!$B$2:$B$13,MATCH(H3081,Locais!$A$2:$A$13,0))</f>
        <v>Regional - Salvador</v>
      </c>
      <c r="P3081" s="2" t="str">
        <f aca="false">INDEX(Locais!$C$2:$C$13,MATCH(H3081,Locais!$A$2:$A$13,0))</f>
        <v>Nordeste</v>
      </c>
    </row>
    <row r="3082" customFormat="false" ht="15" hidden="false" customHeight="false" outlineLevel="0" collapsed="false">
      <c r="A3082" s="2" t="s">
        <v>3218</v>
      </c>
      <c r="B3082" s="2" t="s">
        <v>70</v>
      </c>
      <c r="C3082" s="2" t="s">
        <v>126</v>
      </c>
      <c r="D3082" s="2" t="s">
        <v>162</v>
      </c>
      <c r="E3082" s="13" t="n">
        <v>45569</v>
      </c>
      <c r="F3082" s="13" t="n">
        <v>47394</v>
      </c>
      <c r="G3082" s="2" t="s">
        <v>32</v>
      </c>
      <c r="H3082" s="2" t="s">
        <v>141</v>
      </c>
      <c r="I3082" s="2" t="s">
        <v>120</v>
      </c>
      <c r="J3082" s="2" t="s">
        <v>100</v>
      </c>
      <c r="K3082" s="14" t="n">
        <v>14354.49</v>
      </c>
      <c r="L3082" s="2" t="n">
        <f aca="false">IF(E3082="","",ROUND((Indicadores!$B$4-E3082)/365.25,1))</f>
        <v>2</v>
      </c>
      <c r="M3082" s="2" t="str">
        <f aca="false">IF(E3082="","Virtual",IF(L3082&gt;=Indicadores!$B$6,"Fim de Vida",IF(L3082&gt;=Indicadores!$B$5,"Envelhecendo","Atual")))</f>
        <v>Atual</v>
      </c>
      <c r="N3082" s="2" t="str">
        <f aca="false">IF(F3082="","N/A",IF(F3082&lt;Indicadores!$B$4,"Vencida","Vigente"))</f>
        <v>Vigente</v>
      </c>
      <c r="O3082" s="2" t="str">
        <f aca="false">INDEX(Locais!$B$2:$B$13,MATCH(H3082,Locais!$A$2:$A$13,0))</f>
        <v>Regional - Curitiba</v>
      </c>
      <c r="P3082" s="2" t="str">
        <f aca="false">INDEX(Locais!$C$2:$C$13,MATCH(H3082,Locais!$A$2:$A$13,0))</f>
        <v>Sul</v>
      </c>
    </row>
    <row r="3083" customFormat="false" ht="15" hidden="false" customHeight="false" outlineLevel="0" collapsed="false">
      <c r="A3083" s="2" t="s">
        <v>3219</v>
      </c>
      <c r="B3083" s="2" t="s">
        <v>69</v>
      </c>
      <c r="C3083" s="2" t="s">
        <v>126</v>
      </c>
      <c r="D3083" s="2" t="s">
        <v>169</v>
      </c>
      <c r="E3083" s="13" t="n">
        <v>45193</v>
      </c>
      <c r="F3083" s="13" t="n">
        <v>46288</v>
      </c>
      <c r="G3083" s="2" t="s">
        <v>32</v>
      </c>
      <c r="H3083" s="2" t="s">
        <v>98</v>
      </c>
      <c r="I3083" s="2" t="s">
        <v>133</v>
      </c>
      <c r="J3083" s="2" t="s">
        <v>100</v>
      </c>
      <c r="K3083" s="14" t="n">
        <v>9966.65</v>
      </c>
      <c r="L3083" s="2" t="n">
        <f aca="false">IF(E3083="","",ROUND((Indicadores!$B$4-E3083)/365.25,1))</f>
        <v>3.1</v>
      </c>
      <c r="M3083" s="2" t="str">
        <f aca="false">IF(E3083="","Virtual",IF(L3083&gt;=Indicadores!$B$6,"Fim de Vida",IF(L3083&gt;=Indicadores!$B$5,"Envelhecendo","Atual")))</f>
        <v>Envelhecendo</v>
      </c>
      <c r="N3083" s="2" t="str">
        <f aca="false">IF(F3083="","N/A",IF(F3083&lt;Indicadores!$B$4,"Vencida","Vigente"))</f>
        <v>Vencida</v>
      </c>
      <c r="O3083" s="2" t="str">
        <f aca="false">INDEX(Locais!$B$2:$B$13,MATCH(H3083,Locais!$A$2:$A$13,0))</f>
        <v>Sede - Brasília</v>
      </c>
      <c r="P3083" s="2" t="str">
        <f aca="false">INDEX(Locais!$C$2:$C$13,MATCH(H3083,Locais!$A$2:$A$13,0))</f>
        <v>Centro-Oeste</v>
      </c>
    </row>
    <row r="3084" customFormat="false" ht="15" hidden="false" customHeight="false" outlineLevel="0" collapsed="false">
      <c r="A3084" s="2" t="s">
        <v>3220</v>
      </c>
      <c r="B3084" s="2" t="s">
        <v>69</v>
      </c>
      <c r="C3084" s="2" t="s">
        <v>126</v>
      </c>
      <c r="D3084" s="2" t="s">
        <v>169</v>
      </c>
      <c r="E3084" s="13" t="n">
        <v>44802</v>
      </c>
      <c r="F3084" s="13" t="n">
        <v>45897</v>
      </c>
      <c r="G3084" s="2" t="s">
        <v>32</v>
      </c>
      <c r="H3084" s="2" t="s">
        <v>119</v>
      </c>
      <c r="I3084" s="2" t="s">
        <v>124</v>
      </c>
      <c r="J3084" s="2" t="s">
        <v>100</v>
      </c>
      <c r="K3084" s="14" t="n">
        <v>10988.37</v>
      </c>
      <c r="L3084" s="2" t="n">
        <f aca="false">IF(E3084="","",ROUND((Indicadores!$B$4-E3084)/365.25,1))</f>
        <v>4.1</v>
      </c>
      <c r="M3084" s="2" t="str">
        <f aca="false">IF(E3084="","Virtual",IF(L3084&gt;=Indicadores!$B$6,"Fim de Vida",IF(L3084&gt;=Indicadores!$B$5,"Envelhecendo","Atual")))</f>
        <v>Envelhecendo</v>
      </c>
      <c r="N3084" s="2" t="str">
        <f aca="false">IF(F3084="","N/A",IF(F3084&lt;Indicadores!$B$4,"Vencida","Vigente"))</f>
        <v>Vencida</v>
      </c>
      <c r="O3084" s="2" t="str">
        <f aca="false">INDEX(Locais!$B$2:$B$13,MATCH(H3084,Locais!$A$2:$A$13,0))</f>
        <v>Regional - São Paulo</v>
      </c>
      <c r="P3084" s="2" t="str">
        <f aca="false">INDEX(Locais!$C$2:$C$13,MATCH(H3084,Locais!$A$2:$A$13,0))</f>
        <v>Sudeste</v>
      </c>
    </row>
    <row r="3085" customFormat="false" ht="15" hidden="false" customHeight="false" outlineLevel="0" collapsed="false">
      <c r="A3085" s="2" t="s">
        <v>3221</v>
      </c>
      <c r="B3085" s="2" t="s">
        <v>70</v>
      </c>
      <c r="C3085" s="2" t="s">
        <v>126</v>
      </c>
      <c r="D3085" s="2" t="s">
        <v>162</v>
      </c>
      <c r="E3085" s="13" t="n">
        <v>45204</v>
      </c>
      <c r="F3085" s="13" t="n">
        <v>47029</v>
      </c>
      <c r="G3085" s="2" t="s">
        <v>32</v>
      </c>
      <c r="H3085" s="2" t="s">
        <v>114</v>
      </c>
      <c r="I3085" s="2" t="s">
        <v>124</v>
      </c>
      <c r="J3085" s="2" t="s">
        <v>100</v>
      </c>
      <c r="K3085" s="14" t="n">
        <v>17913.12</v>
      </c>
      <c r="L3085" s="2" t="n">
        <f aca="false">IF(E3085="","",ROUND((Indicadores!$B$4-E3085)/365.25,1))</f>
        <v>3</v>
      </c>
      <c r="M3085" s="2" t="str">
        <f aca="false">IF(E3085="","Virtual",IF(L3085&gt;=Indicadores!$B$6,"Fim de Vida",IF(L3085&gt;=Indicadores!$B$5,"Envelhecendo","Atual")))</f>
        <v>Envelhecendo</v>
      </c>
      <c r="N3085" s="2" t="str">
        <f aca="false">IF(F3085="","N/A",IF(F3085&lt;Indicadores!$B$4,"Vencida","Vigente"))</f>
        <v>Vigente</v>
      </c>
      <c r="O3085" s="2" t="str">
        <f aca="false">INDEX(Locais!$B$2:$B$13,MATCH(H3085,Locais!$A$2:$A$13,0))</f>
        <v>Regional - Belo Horizonte</v>
      </c>
      <c r="P3085" s="2" t="str">
        <f aca="false">INDEX(Locais!$C$2:$C$13,MATCH(H3085,Locais!$A$2:$A$13,0))</f>
        <v>Sudeste</v>
      </c>
    </row>
    <row r="3086" customFormat="false" ht="15" hidden="false" customHeight="false" outlineLevel="0" collapsed="false">
      <c r="A3086" s="2" t="s">
        <v>3222</v>
      </c>
      <c r="B3086" s="2" t="s">
        <v>69</v>
      </c>
      <c r="C3086" s="2" t="s">
        <v>96</v>
      </c>
      <c r="D3086" s="2" t="s">
        <v>117</v>
      </c>
      <c r="E3086" s="13" t="n">
        <v>45953</v>
      </c>
      <c r="F3086" s="13" t="n">
        <v>47048</v>
      </c>
      <c r="G3086" s="2" t="s">
        <v>32</v>
      </c>
      <c r="H3086" s="2" t="s">
        <v>119</v>
      </c>
      <c r="I3086" s="2" t="s">
        <v>99</v>
      </c>
      <c r="J3086" s="2" t="s">
        <v>100</v>
      </c>
      <c r="K3086" s="14" t="n">
        <v>10978.78</v>
      </c>
      <c r="L3086" s="2" t="n">
        <f aca="false">IF(E3086="","",ROUND((Indicadores!$B$4-E3086)/365.25,1))</f>
        <v>1</v>
      </c>
      <c r="M3086" s="2" t="str">
        <f aca="false">IF(E3086="","Virtual",IF(L3086&gt;=Indicadores!$B$6,"Fim de Vida",IF(L3086&gt;=Indicadores!$B$5,"Envelhecendo","Atual")))</f>
        <v>Atual</v>
      </c>
      <c r="N3086" s="2" t="str">
        <f aca="false">IF(F3086="","N/A",IF(F3086&lt;Indicadores!$B$4,"Vencida","Vigente"))</f>
        <v>Vigente</v>
      </c>
      <c r="O3086" s="2" t="str">
        <f aca="false">INDEX(Locais!$B$2:$B$13,MATCH(H3086,Locais!$A$2:$A$13,0))</f>
        <v>Regional - São Paulo</v>
      </c>
      <c r="P3086" s="2" t="str">
        <f aca="false">INDEX(Locais!$C$2:$C$13,MATCH(H3086,Locais!$A$2:$A$13,0))</f>
        <v>Sudeste</v>
      </c>
    </row>
    <row r="3087" customFormat="false" ht="15" hidden="false" customHeight="false" outlineLevel="0" collapsed="false">
      <c r="A3087" s="2" t="s">
        <v>3223</v>
      </c>
      <c r="B3087" s="2" t="s">
        <v>69</v>
      </c>
      <c r="C3087" s="2" t="s">
        <v>96</v>
      </c>
      <c r="D3087" s="2" t="s">
        <v>117</v>
      </c>
      <c r="E3087" s="13" t="n">
        <v>44927</v>
      </c>
      <c r="F3087" s="13" t="n">
        <v>46022</v>
      </c>
      <c r="G3087" s="2" t="s">
        <v>32</v>
      </c>
      <c r="H3087" s="2" t="s">
        <v>139</v>
      </c>
      <c r="I3087" s="2" t="s">
        <v>142</v>
      </c>
      <c r="J3087" s="2" t="s">
        <v>100</v>
      </c>
      <c r="K3087" s="14" t="n">
        <v>8845.92</v>
      </c>
      <c r="L3087" s="2" t="n">
        <f aca="false">IF(E3087="","",ROUND((Indicadores!$B$4-E3087)/365.25,1))</f>
        <v>3.8</v>
      </c>
      <c r="M3087" s="2" t="str">
        <f aca="false">IF(E3087="","Virtual",IF(L3087&gt;=Indicadores!$B$6,"Fim de Vida",IF(L3087&gt;=Indicadores!$B$5,"Envelhecendo","Atual")))</f>
        <v>Envelhecendo</v>
      </c>
      <c r="N3087" s="2" t="str">
        <f aca="false">IF(F3087="","N/A",IF(F3087&lt;Indicadores!$B$4,"Vencida","Vigente"))</f>
        <v>Vencida</v>
      </c>
      <c r="O3087" s="2" t="str">
        <f aca="false">INDEX(Locais!$B$2:$B$13,MATCH(H3087,Locais!$A$2:$A$13,0))</f>
        <v>Regional - Rio de Janeiro</v>
      </c>
      <c r="P3087" s="2" t="str">
        <f aca="false">INDEX(Locais!$C$2:$C$13,MATCH(H3087,Locais!$A$2:$A$13,0))</f>
        <v>Sudeste</v>
      </c>
    </row>
    <row r="3088" customFormat="false" ht="15" hidden="false" customHeight="false" outlineLevel="0" collapsed="false">
      <c r="A3088" s="2" t="s">
        <v>3224</v>
      </c>
      <c r="B3088" s="2" t="s">
        <v>69</v>
      </c>
      <c r="C3088" s="2" t="s">
        <v>96</v>
      </c>
      <c r="D3088" s="2" t="s">
        <v>117</v>
      </c>
      <c r="E3088" s="13" t="n">
        <v>45154</v>
      </c>
      <c r="F3088" s="13" t="n">
        <v>46249</v>
      </c>
      <c r="G3088" s="2" t="s">
        <v>32</v>
      </c>
      <c r="H3088" s="2" t="s">
        <v>139</v>
      </c>
      <c r="I3088" s="2" t="s">
        <v>124</v>
      </c>
      <c r="J3088" s="2" t="s">
        <v>100</v>
      </c>
      <c r="K3088" s="14" t="n">
        <v>9711.22</v>
      </c>
      <c r="L3088" s="2" t="n">
        <f aca="false">IF(E3088="","",ROUND((Indicadores!$B$4-E3088)/365.25,1))</f>
        <v>3.2</v>
      </c>
      <c r="M3088" s="2" t="str">
        <f aca="false">IF(E3088="","Virtual",IF(L3088&gt;=Indicadores!$B$6,"Fim de Vida",IF(L3088&gt;=Indicadores!$B$5,"Envelhecendo","Atual")))</f>
        <v>Envelhecendo</v>
      </c>
      <c r="N3088" s="2" t="str">
        <f aca="false">IF(F3088="","N/A",IF(F3088&lt;Indicadores!$B$4,"Vencida","Vigente"))</f>
        <v>Vencida</v>
      </c>
      <c r="O3088" s="2" t="str">
        <f aca="false">INDEX(Locais!$B$2:$B$13,MATCH(H3088,Locais!$A$2:$A$13,0))</f>
        <v>Regional - Rio de Janeiro</v>
      </c>
      <c r="P3088" s="2" t="str">
        <f aca="false">INDEX(Locais!$C$2:$C$13,MATCH(H3088,Locais!$A$2:$A$13,0))</f>
        <v>Sudeste</v>
      </c>
    </row>
    <row r="3089" customFormat="false" ht="15" hidden="false" customHeight="false" outlineLevel="0" collapsed="false">
      <c r="A3089" s="2" t="s">
        <v>3225</v>
      </c>
      <c r="B3089" s="2" t="s">
        <v>68</v>
      </c>
      <c r="C3089" s="2" t="s">
        <v>96</v>
      </c>
      <c r="D3089" s="2" t="s">
        <v>132</v>
      </c>
      <c r="E3089" s="13" t="n">
        <v>45435</v>
      </c>
      <c r="F3089" s="13" t="n">
        <v>46530</v>
      </c>
      <c r="G3089" s="2" t="s">
        <v>32</v>
      </c>
      <c r="H3089" s="2" t="s">
        <v>139</v>
      </c>
      <c r="I3089" s="2" t="s">
        <v>124</v>
      </c>
      <c r="J3089" s="2" t="s">
        <v>100</v>
      </c>
      <c r="K3089" s="14" t="n">
        <v>6081.16</v>
      </c>
      <c r="L3089" s="2" t="n">
        <f aca="false">IF(E3089="","",ROUND((Indicadores!$B$4-E3089)/365.25,1))</f>
        <v>2.4</v>
      </c>
      <c r="M3089" s="2" t="str">
        <f aca="false">IF(E3089="","Virtual",IF(L3089&gt;=Indicadores!$B$6,"Fim de Vida",IF(L3089&gt;=Indicadores!$B$5,"Envelhecendo","Atual")))</f>
        <v>Atual</v>
      </c>
      <c r="N3089" s="2" t="str">
        <f aca="false">IF(F3089="","N/A",IF(F3089&lt;Indicadores!$B$4,"Vencida","Vigente"))</f>
        <v>Vigente</v>
      </c>
      <c r="O3089" s="2" t="str">
        <f aca="false">INDEX(Locais!$B$2:$B$13,MATCH(H3089,Locais!$A$2:$A$13,0))</f>
        <v>Regional - Rio de Janeiro</v>
      </c>
      <c r="P3089" s="2" t="str">
        <f aca="false">INDEX(Locais!$C$2:$C$13,MATCH(H3089,Locais!$A$2:$A$13,0))</f>
        <v>Sudeste</v>
      </c>
    </row>
    <row r="3090" customFormat="false" ht="15" hidden="false" customHeight="false" outlineLevel="0" collapsed="false">
      <c r="A3090" s="2" t="s">
        <v>3226</v>
      </c>
      <c r="B3090" s="2" t="s">
        <v>69</v>
      </c>
      <c r="C3090" s="2" t="s">
        <v>126</v>
      </c>
      <c r="D3090" s="2" t="s">
        <v>169</v>
      </c>
      <c r="E3090" s="13" t="n">
        <v>45086</v>
      </c>
      <c r="F3090" s="13" t="n">
        <v>46181</v>
      </c>
      <c r="G3090" s="2" t="s">
        <v>32</v>
      </c>
      <c r="H3090" s="2" t="s">
        <v>108</v>
      </c>
      <c r="I3090" s="2" t="s">
        <v>130</v>
      </c>
      <c r="J3090" s="2" t="s">
        <v>100</v>
      </c>
      <c r="K3090" s="14" t="n">
        <v>8250.4</v>
      </c>
      <c r="L3090" s="2" t="n">
        <f aca="false">IF(E3090="","",ROUND((Indicadores!$B$4-E3090)/365.25,1))</f>
        <v>3.4</v>
      </c>
      <c r="M3090" s="2" t="str">
        <f aca="false">IF(E3090="","Virtual",IF(L3090&gt;=Indicadores!$B$6,"Fim de Vida",IF(L3090&gt;=Indicadores!$B$5,"Envelhecendo","Atual")))</f>
        <v>Envelhecendo</v>
      </c>
      <c r="N3090" s="2" t="str">
        <f aca="false">IF(F3090="","N/A",IF(F3090&lt;Indicadores!$B$4,"Vencida","Vigente"))</f>
        <v>Vencida</v>
      </c>
      <c r="O3090" s="2" t="str">
        <f aca="false">INDEX(Locais!$B$2:$B$13,MATCH(H3090,Locais!$A$2:$A$13,0))</f>
        <v>Regional - Porto Alegre</v>
      </c>
      <c r="P3090" s="2" t="str">
        <f aca="false">INDEX(Locais!$C$2:$C$13,MATCH(H3090,Locais!$A$2:$A$13,0))</f>
        <v>Sul</v>
      </c>
    </row>
    <row r="3091" customFormat="false" ht="15" hidden="false" customHeight="false" outlineLevel="0" collapsed="false">
      <c r="A3091" s="2" t="s">
        <v>3227</v>
      </c>
      <c r="B3091" s="2" t="s">
        <v>68</v>
      </c>
      <c r="C3091" s="2" t="s">
        <v>96</v>
      </c>
      <c r="D3091" s="2" t="s">
        <v>132</v>
      </c>
      <c r="E3091" s="13" t="n">
        <v>44691</v>
      </c>
      <c r="F3091" s="13" t="n">
        <v>45786</v>
      </c>
      <c r="G3091" s="2" t="s">
        <v>32</v>
      </c>
      <c r="H3091" s="2" t="s">
        <v>128</v>
      </c>
      <c r="I3091" s="2" t="s">
        <v>124</v>
      </c>
      <c r="J3091" s="2" t="s">
        <v>100</v>
      </c>
      <c r="K3091" s="14" t="n">
        <v>6120.84</v>
      </c>
      <c r="L3091" s="2" t="n">
        <f aca="false">IF(E3091="","",ROUND((Indicadores!$B$4-E3091)/365.25,1))</f>
        <v>4.4</v>
      </c>
      <c r="M3091" s="2" t="str">
        <f aca="false">IF(E3091="","Virtual",IF(L3091&gt;=Indicadores!$B$6,"Fim de Vida",IF(L3091&gt;=Indicadores!$B$5,"Envelhecendo","Atual")))</f>
        <v>Envelhecendo</v>
      </c>
      <c r="N3091" s="2" t="str">
        <f aca="false">IF(F3091="","N/A",IF(F3091&lt;Indicadores!$B$4,"Vencida","Vigente"))</f>
        <v>Vencida</v>
      </c>
      <c r="O3091" s="2" t="str">
        <f aca="false">INDEX(Locais!$B$2:$B$13,MATCH(H3091,Locais!$A$2:$A$13,0))</f>
        <v>Regional - Recife</v>
      </c>
      <c r="P3091" s="2" t="str">
        <f aca="false">INDEX(Locais!$C$2:$C$13,MATCH(H3091,Locais!$A$2:$A$13,0))</f>
        <v>Nordeste</v>
      </c>
    </row>
    <row r="3092" customFormat="false" ht="15" hidden="false" customHeight="false" outlineLevel="0" collapsed="false">
      <c r="A3092" s="2" t="s">
        <v>3228</v>
      </c>
      <c r="B3092" s="2" t="s">
        <v>71</v>
      </c>
      <c r="C3092" s="2" t="s">
        <v>126</v>
      </c>
      <c r="D3092" s="2" t="s">
        <v>157</v>
      </c>
      <c r="E3092" s="13" t="n">
        <v>45263</v>
      </c>
      <c r="F3092" s="13" t="n">
        <v>46358</v>
      </c>
      <c r="G3092" s="2" t="s">
        <v>36</v>
      </c>
      <c r="H3092" s="2" t="s">
        <v>139</v>
      </c>
      <c r="I3092" s="2" t="s">
        <v>120</v>
      </c>
      <c r="J3092" s="2" t="s">
        <v>100</v>
      </c>
      <c r="K3092" s="14" t="n">
        <v>2676.86</v>
      </c>
      <c r="L3092" s="2" t="n">
        <f aca="false">IF(E3092="","",ROUND((Indicadores!$B$4-E3092)/365.25,1))</f>
        <v>2.9</v>
      </c>
      <c r="M3092" s="2" t="str">
        <f aca="false">IF(E3092="","Virtual",IF(L3092&gt;=Indicadores!$B$6,"Fim de Vida",IF(L3092&gt;=Indicadores!$B$5,"Envelhecendo","Atual")))</f>
        <v>Atual</v>
      </c>
      <c r="N3092" s="2" t="str">
        <f aca="false">IF(F3092="","N/A",IF(F3092&lt;Indicadores!$B$4,"Vencida","Vigente"))</f>
        <v>Vigente</v>
      </c>
      <c r="O3092" s="2" t="str">
        <f aca="false">INDEX(Locais!$B$2:$B$13,MATCH(H3092,Locais!$A$2:$A$13,0))</f>
        <v>Regional - Rio de Janeiro</v>
      </c>
      <c r="P3092" s="2" t="str">
        <f aca="false">INDEX(Locais!$C$2:$C$13,MATCH(H3092,Locais!$A$2:$A$13,0))</f>
        <v>Sudeste</v>
      </c>
    </row>
    <row r="3093" customFormat="false" ht="15" hidden="false" customHeight="false" outlineLevel="0" collapsed="false">
      <c r="A3093" s="2" t="s">
        <v>3229</v>
      </c>
      <c r="B3093" s="2" t="s">
        <v>71</v>
      </c>
      <c r="C3093" s="2" t="s">
        <v>96</v>
      </c>
      <c r="D3093" s="2" t="s">
        <v>171</v>
      </c>
      <c r="E3093" s="13" t="n">
        <v>46137</v>
      </c>
      <c r="F3093" s="13" t="n">
        <v>47232</v>
      </c>
      <c r="G3093" s="2" t="s">
        <v>32</v>
      </c>
      <c r="H3093" s="2" t="s">
        <v>119</v>
      </c>
      <c r="I3093" s="2" t="s">
        <v>99</v>
      </c>
      <c r="J3093" s="2" t="s">
        <v>100</v>
      </c>
      <c r="K3093" s="14" t="n">
        <v>2703.23</v>
      </c>
      <c r="L3093" s="2" t="n">
        <f aca="false">IF(E3093="","",ROUND((Indicadores!$B$4-E3093)/365.25,1))</f>
        <v>0.5</v>
      </c>
      <c r="M3093" s="2" t="str">
        <f aca="false">IF(E3093="","Virtual",IF(L3093&gt;=Indicadores!$B$6,"Fim de Vida",IF(L3093&gt;=Indicadores!$B$5,"Envelhecendo","Atual")))</f>
        <v>Atual</v>
      </c>
      <c r="N3093" s="2" t="str">
        <f aca="false">IF(F3093="","N/A",IF(F3093&lt;Indicadores!$B$4,"Vencida","Vigente"))</f>
        <v>Vigente</v>
      </c>
      <c r="O3093" s="2" t="str">
        <f aca="false">INDEX(Locais!$B$2:$B$13,MATCH(H3093,Locais!$A$2:$A$13,0))</f>
        <v>Regional - São Paulo</v>
      </c>
      <c r="P3093" s="2" t="str">
        <f aca="false">INDEX(Locais!$C$2:$C$13,MATCH(H3093,Locais!$A$2:$A$13,0))</f>
        <v>Sudeste</v>
      </c>
    </row>
    <row r="3094" customFormat="false" ht="15" hidden="false" customHeight="false" outlineLevel="0" collapsed="false">
      <c r="A3094" s="2" t="s">
        <v>3230</v>
      </c>
      <c r="B3094" s="2" t="s">
        <v>69</v>
      </c>
      <c r="C3094" s="2" t="s">
        <v>102</v>
      </c>
      <c r="D3094" s="2" t="s">
        <v>113</v>
      </c>
      <c r="E3094" s="13" t="n">
        <v>43397</v>
      </c>
      <c r="F3094" s="13" t="n">
        <v>44492</v>
      </c>
      <c r="G3094" s="2" t="s">
        <v>135</v>
      </c>
      <c r="H3094" s="2" t="s">
        <v>114</v>
      </c>
      <c r="I3094" s="2" t="s">
        <v>133</v>
      </c>
      <c r="J3094" s="2" t="s">
        <v>137</v>
      </c>
      <c r="K3094" s="14" t="n">
        <v>8080.36</v>
      </c>
      <c r="L3094" s="2" t="n">
        <f aca="false">IF(E3094="","",ROUND((Indicadores!$B$4-E3094)/365.25,1))</f>
        <v>8</v>
      </c>
      <c r="M3094" s="2" t="str">
        <f aca="false">IF(E3094="","Virtual",IF(L3094&gt;=Indicadores!$B$6,"Fim de Vida",IF(L3094&gt;=Indicadores!$B$5,"Envelhecendo","Atual")))</f>
        <v>Fim de Vida</v>
      </c>
      <c r="N3094" s="2" t="str">
        <f aca="false">IF(F3094="","N/A",IF(F3094&lt;Indicadores!$B$4,"Vencida","Vigente"))</f>
        <v>Vencida</v>
      </c>
      <c r="O3094" s="2" t="str">
        <f aca="false">INDEX(Locais!$B$2:$B$13,MATCH(H3094,Locais!$A$2:$A$13,0))</f>
        <v>Regional - Belo Horizonte</v>
      </c>
      <c r="P3094" s="2" t="str">
        <f aca="false">INDEX(Locais!$C$2:$C$13,MATCH(H3094,Locais!$A$2:$A$13,0))</f>
        <v>Sudeste</v>
      </c>
    </row>
    <row r="3095" customFormat="false" ht="15" hidden="false" customHeight="false" outlineLevel="0" collapsed="false">
      <c r="A3095" s="2" t="s">
        <v>3231</v>
      </c>
      <c r="B3095" s="2" t="s">
        <v>68</v>
      </c>
      <c r="C3095" s="2" t="s">
        <v>96</v>
      </c>
      <c r="D3095" s="2" t="s">
        <v>132</v>
      </c>
      <c r="E3095" s="13" t="n">
        <v>45921</v>
      </c>
      <c r="F3095" s="13" t="n">
        <v>47016</v>
      </c>
      <c r="G3095" s="2" t="s">
        <v>32</v>
      </c>
      <c r="H3095" s="2" t="s">
        <v>98</v>
      </c>
      <c r="I3095" s="2" t="s">
        <v>133</v>
      </c>
      <c r="J3095" s="2" t="s">
        <v>100</v>
      </c>
      <c r="K3095" s="14" t="n">
        <v>5724.18</v>
      </c>
      <c r="L3095" s="2" t="n">
        <f aca="false">IF(E3095="","",ROUND((Indicadores!$B$4-E3095)/365.25,1))</f>
        <v>1.1</v>
      </c>
      <c r="M3095" s="2" t="str">
        <f aca="false">IF(E3095="","Virtual",IF(L3095&gt;=Indicadores!$B$6,"Fim de Vida",IF(L3095&gt;=Indicadores!$B$5,"Envelhecendo","Atual")))</f>
        <v>Atual</v>
      </c>
      <c r="N3095" s="2" t="str">
        <f aca="false">IF(F3095="","N/A",IF(F3095&lt;Indicadores!$B$4,"Vencida","Vigente"))</f>
        <v>Vigente</v>
      </c>
      <c r="O3095" s="2" t="str">
        <f aca="false">INDEX(Locais!$B$2:$B$13,MATCH(H3095,Locais!$A$2:$A$13,0))</f>
        <v>Sede - Brasília</v>
      </c>
      <c r="P3095" s="2" t="str">
        <f aca="false">INDEX(Locais!$C$2:$C$13,MATCH(H3095,Locais!$A$2:$A$13,0))</f>
        <v>Centro-Oeste</v>
      </c>
    </row>
    <row r="3096" customFormat="false" ht="15" hidden="false" customHeight="false" outlineLevel="0" collapsed="false">
      <c r="A3096" s="2" t="s">
        <v>3232</v>
      </c>
      <c r="B3096" s="2" t="s">
        <v>68</v>
      </c>
      <c r="C3096" s="2" t="s">
        <v>96</v>
      </c>
      <c r="D3096" s="2" t="s">
        <v>132</v>
      </c>
      <c r="E3096" s="13" t="n">
        <v>44353</v>
      </c>
      <c r="F3096" s="13" t="n">
        <v>45448</v>
      </c>
      <c r="G3096" s="2" t="s">
        <v>135</v>
      </c>
      <c r="H3096" s="2" t="s">
        <v>104</v>
      </c>
      <c r="I3096" s="2" t="s">
        <v>115</v>
      </c>
      <c r="J3096" s="2" t="s">
        <v>137</v>
      </c>
      <c r="K3096" s="14" t="n">
        <v>5485</v>
      </c>
      <c r="L3096" s="2" t="n">
        <f aca="false">IF(E3096="","",ROUND((Indicadores!$B$4-E3096)/365.25,1))</f>
        <v>5.4</v>
      </c>
      <c r="M3096" s="2" t="str">
        <f aca="false">IF(E3096="","Virtual",IF(L3096&gt;=Indicadores!$B$6,"Fim de Vida",IF(L3096&gt;=Indicadores!$B$5,"Envelhecendo","Atual")))</f>
        <v>Fim de Vida</v>
      </c>
      <c r="N3096" s="2" t="str">
        <f aca="false">IF(F3096="","N/A",IF(F3096&lt;Indicadores!$B$4,"Vencida","Vigente"))</f>
        <v>Vencida</v>
      </c>
      <c r="O3096" s="2" t="str">
        <f aca="false">INDEX(Locais!$B$2:$B$13,MATCH(H3096,Locais!$A$2:$A$13,0))</f>
        <v>Regional - Fortaleza</v>
      </c>
      <c r="P3096" s="2" t="str">
        <f aca="false">INDEX(Locais!$C$2:$C$13,MATCH(H3096,Locais!$A$2:$A$13,0))</f>
        <v>Nordeste</v>
      </c>
    </row>
    <row r="3097" customFormat="false" ht="15" hidden="false" customHeight="false" outlineLevel="0" collapsed="false">
      <c r="A3097" s="2" t="s">
        <v>3233</v>
      </c>
      <c r="B3097" s="2" t="s">
        <v>71</v>
      </c>
      <c r="C3097" s="2" t="s">
        <v>96</v>
      </c>
      <c r="D3097" s="2" t="s">
        <v>171</v>
      </c>
      <c r="E3097" s="13" t="n">
        <v>45960</v>
      </c>
      <c r="F3097" s="13" t="n">
        <v>47055</v>
      </c>
      <c r="G3097" s="2" t="s">
        <v>32</v>
      </c>
      <c r="H3097" s="2" t="s">
        <v>141</v>
      </c>
      <c r="I3097" s="2" t="s">
        <v>133</v>
      </c>
      <c r="J3097" s="2" t="s">
        <v>100</v>
      </c>
      <c r="K3097" s="14" t="n">
        <v>2313.65</v>
      </c>
      <c r="L3097" s="2" t="n">
        <f aca="false">IF(E3097="","",ROUND((Indicadores!$B$4-E3097)/365.25,1))</f>
        <v>1</v>
      </c>
      <c r="M3097" s="2" t="str">
        <f aca="false">IF(E3097="","Virtual",IF(L3097&gt;=Indicadores!$B$6,"Fim de Vida",IF(L3097&gt;=Indicadores!$B$5,"Envelhecendo","Atual")))</f>
        <v>Atual</v>
      </c>
      <c r="N3097" s="2" t="str">
        <f aca="false">IF(F3097="","N/A",IF(F3097&lt;Indicadores!$B$4,"Vencida","Vigente"))</f>
        <v>Vigente</v>
      </c>
      <c r="O3097" s="2" t="str">
        <f aca="false">INDEX(Locais!$B$2:$B$13,MATCH(H3097,Locais!$A$2:$A$13,0))</f>
        <v>Regional - Curitiba</v>
      </c>
      <c r="P3097" s="2" t="str">
        <f aca="false">INDEX(Locais!$C$2:$C$13,MATCH(H3097,Locais!$A$2:$A$13,0))</f>
        <v>Sul</v>
      </c>
    </row>
    <row r="3098" customFormat="false" ht="15" hidden="false" customHeight="false" outlineLevel="0" collapsed="false">
      <c r="A3098" s="2" t="s">
        <v>3234</v>
      </c>
      <c r="B3098" s="2" t="s">
        <v>68</v>
      </c>
      <c r="C3098" s="2" t="s">
        <v>102</v>
      </c>
      <c r="D3098" s="2" t="s">
        <v>103</v>
      </c>
      <c r="E3098" s="13" t="n">
        <v>44796</v>
      </c>
      <c r="F3098" s="13" t="n">
        <v>45891</v>
      </c>
      <c r="G3098" s="2" t="s">
        <v>32</v>
      </c>
      <c r="H3098" s="2" t="s">
        <v>165</v>
      </c>
      <c r="I3098" s="2" t="s">
        <v>130</v>
      </c>
      <c r="J3098" s="2" t="s">
        <v>100</v>
      </c>
      <c r="K3098" s="14" t="n">
        <v>6426.53</v>
      </c>
      <c r="L3098" s="2" t="n">
        <f aca="false">IF(E3098="","",ROUND((Indicadores!$B$4-E3098)/365.25,1))</f>
        <v>4.2</v>
      </c>
      <c r="M3098" s="2" t="str">
        <f aca="false">IF(E3098="","Virtual",IF(L3098&gt;=Indicadores!$B$6,"Fim de Vida",IF(L3098&gt;=Indicadores!$B$5,"Envelhecendo","Atual")))</f>
        <v>Envelhecendo</v>
      </c>
      <c r="N3098" s="2" t="str">
        <f aca="false">IF(F3098="","N/A",IF(F3098&lt;Indicadores!$B$4,"Vencida","Vigente"))</f>
        <v>Vencida</v>
      </c>
      <c r="O3098" s="2" t="str">
        <f aca="false">INDEX(Locais!$B$2:$B$13,MATCH(H3098,Locais!$A$2:$A$13,0))</f>
        <v>Regional - Salvador</v>
      </c>
      <c r="P3098" s="2" t="str">
        <f aca="false">INDEX(Locais!$C$2:$C$13,MATCH(H3098,Locais!$A$2:$A$13,0))</f>
        <v>Nordeste</v>
      </c>
    </row>
    <row r="3099" customFormat="false" ht="15" hidden="false" customHeight="false" outlineLevel="0" collapsed="false">
      <c r="A3099" s="2" t="s">
        <v>3235</v>
      </c>
      <c r="B3099" s="2" t="s">
        <v>71</v>
      </c>
      <c r="C3099" s="2" t="s">
        <v>126</v>
      </c>
      <c r="D3099" s="2" t="s">
        <v>157</v>
      </c>
      <c r="E3099" s="13" t="n">
        <v>45337</v>
      </c>
      <c r="F3099" s="13" t="n">
        <v>46432</v>
      </c>
      <c r="G3099" s="2" t="s">
        <v>34</v>
      </c>
      <c r="H3099" s="2" t="s">
        <v>98</v>
      </c>
      <c r="I3099" s="2" t="s">
        <v>136</v>
      </c>
      <c r="J3099" s="2" t="s">
        <v>100</v>
      </c>
      <c r="K3099" s="14" t="n">
        <v>2914.17</v>
      </c>
      <c r="L3099" s="2" t="n">
        <f aca="false">IF(E3099="","",ROUND((Indicadores!$B$4-E3099)/365.25,1))</f>
        <v>2.7</v>
      </c>
      <c r="M3099" s="2" t="str">
        <f aca="false">IF(E3099="","Virtual",IF(L3099&gt;=Indicadores!$B$6,"Fim de Vida",IF(L3099&gt;=Indicadores!$B$5,"Envelhecendo","Atual")))</f>
        <v>Atual</v>
      </c>
      <c r="N3099" s="2" t="str">
        <f aca="false">IF(F3099="","N/A",IF(F3099&lt;Indicadores!$B$4,"Vencida","Vigente"))</f>
        <v>Vigente</v>
      </c>
      <c r="O3099" s="2" t="str">
        <f aca="false">INDEX(Locais!$B$2:$B$13,MATCH(H3099,Locais!$A$2:$A$13,0))</f>
        <v>Sede - Brasília</v>
      </c>
      <c r="P3099" s="2" t="str">
        <f aca="false">INDEX(Locais!$C$2:$C$13,MATCH(H3099,Locais!$A$2:$A$13,0))</f>
        <v>Centro-Oeste</v>
      </c>
    </row>
    <row r="3100" customFormat="false" ht="15" hidden="false" customHeight="false" outlineLevel="0" collapsed="false">
      <c r="A3100" s="2" t="s">
        <v>3236</v>
      </c>
      <c r="B3100" s="2" t="s">
        <v>69</v>
      </c>
      <c r="C3100" s="2" t="s">
        <v>96</v>
      </c>
      <c r="D3100" s="2" t="s">
        <v>117</v>
      </c>
      <c r="E3100" s="13" t="n">
        <v>45517</v>
      </c>
      <c r="F3100" s="13" t="n">
        <v>46612</v>
      </c>
      <c r="G3100" s="2" t="s">
        <v>32</v>
      </c>
      <c r="H3100" s="2" t="s">
        <v>119</v>
      </c>
      <c r="I3100" s="2" t="s">
        <v>115</v>
      </c>
      <c r="J3100" s="2" t="s">
        <v>100</v>
      </c>
      <c r="K3100" s="14" t="n">
        <v>8559.33</v>
      </c>
      <c r="L3100" s="2" t="n">
        <f aca="false">IF(E3100="","",ROUND((Indicadores!$B$4-E3100)/365.25,1))</f>
        <v>2.2</v>
      </c>
      <c r="M3100" s="2" t="str">
        <f aca="false">IF(E3100="","Virtual",IF(L3100&gt;=Indicadores!$B$6,"Fim de Vida",IF(L3100&gt;=Indicadores!$B$5,"Envelhecendo","Atual")))</f>
        <v>Atual</v>
      </c>
      <c r="N3100" s="2" t="str">
        <f aca="false">IF(F3100="","N/A",IF(F3100&lt;Indicadores!$B$4,"Vencida","Vigente"))</f>
        <v>Vigente</v>
      </c>
      <c r="O3100" s="2" t="str">
        <f aca="false">INDEX(Locais!$B$2:$B$13,MATCH(H3100,Locais!$A$2:$A$13,0))</f>
        <v>Regional - São Paulo</v>
      </c>
      <c r="P3100" s="2" t="str">
        <f aca="false">INDEX(Locais!$C$2:$C$13,MATCH(H3100,Locais!$A$2:$A$13,0))</f>
        <v>Sudeste</v>
      </c>
    </row>
    <row r="3101" customFormat="false" ht="15" hidden="false" customHeight="false" outlineLevel="0" collapsed="false">
      <c r="A3101" s="2" t="s">
        <v>3237</v>
      </c>
      <c r="B3101" s="2" t="s">
        <v>70</v>
      </c>
      <c r="C3101" s="2" t="s">
        <v>96</v>
      </c>
      <c r="D3101" s="2" t="s">
        <v>122</v>
      </c>
      <c r="E3101" s="13" t="n">
        <v>44958</v>
      </c>
      <c r="F3101" s="13" t="n">
        <v>46783</v>
      </c>
      <c r="G3101" s="2" t="s">
        <v>32</v>
      </c>
      <c r="H3101" s="2" t="s">
        <v>163</v>
      </c>
      <c r="I3101" s="2" t="s">
        <v>120</v>
      </c>
      <c r="J3101" s="2" t="s">
        <v>100</v>
      </c>
      <c r="K3101" s="14" t="n">
        <v>15898.28</v>
      </c>
      <c r="L3101" s="2" t="n">
        <f aca="false">IF(E3101="","",ROUND((Indicadores!$B$4-E3101)/365.25,1))</f>
        <v>3.7</v>
      </c>
      <c r="M3101" s="2" t="str">
        <f aca="false">IF(E3101="","Virtual",IF(L3101&gt;=Indicadores!$B$6,"Fim de Vida",IF(L3101&gt;=Indicadores!$B$5,"Envelhecendo","Atual")))</f>
        <v>Envelhecendo</v>
      </c>
      <c r="N3101" s="2" t="str">
        <f aca="false">IF(F3101="","N/A",IF(F3101&lt;Indicadores!$B$4,"Vencida","Vigente"))</f>
        <v>Vigente</v>
      </c>
      <c r="O3101" s="2" t="str">
        <f aca="false">INDEX(Locais!$B$2:$B$13,MATCH(H3101,Locais!$A$2:$A$13,0))</f>
        <v>Regional - Manaus</v>
      </c>
      <c r="P3101" s="2" t="str">
        <f aca="false">INDEX(Locais!$C$2:$C$13,MATCH(H3101,Locais!$A$2:$A$13,0))</f>
        <v>Norte</v>
      </c>
    </row>
    <row r="3102" customFormat="false" ht="15" hidden="false" customHeight="false" outlineLevel="0" collapsed="false">
      <c r="A3102" s="2" t="s">
        <v>3238</v>
      </c>
      <c r="B3102" s="2" t="s">
        <v>68</v>
      </c>
      <c r="C3102" s="2" t="s">
        <v>102</v>
      </c>
      <c r="D3102" s="2" t="s">
        <v>103</v>
      </c>
      <c r="E3102" s="13" t="n">
        <v>45526</v>
      </c>
      <c r="F3102" s="13" t="n">
        <v>46621</v>
      </c>
      <c r="G3102" s="2" t="s">
        <v>32</v>
      </c>
      <c r="H3102" s="2" t="s">
        <v>128</v>
      </c>
      <c r="I3102" s="2" t="s">
        <v>115</v>
      </c>
      <c r="J3102" s="2" t="s">
        <v>100</v>
      </c>
      <c r="K3102" s="14" t="n">
        <v>6272.71</v>
      </c>
      <c r="L3102" s="2" t="n">
        <f aca="false">IF(E3102="","",ROUND((Indicadores!$B$4-E3102)/365.25,1))</f>
        <v>2.2</v>
      </c>
      <c r="M3102" s="2" t="str">
        <f aca="false">IF(E3102="","Virtual",IF(L3102&gt;=Indicadores!$B$6,"Fim de Vida",IF(L3102&gt;=Indicadores!$B$5,"Envelhecendo","Atual")))</f>
        <v>Atual</v>
      </c>
      <c r="N3102" s="2" t="str">
        <f aca="false">IF(F3102="","N/A",IF(F3102&lt;Indicadores!$B$4,"Vencida","Vigente"))</f>
        <v>Vigente</v>
      </c>
      <c r="O3102" s="2" t="str">
        <f aca="false">INDEX(Locais!$B$2:$B$13,MATCH(H3102,Locais!$A$2:$A$13,0))</f>
        <v>Regional - Recife</v>
      </c>
      <c r="P3102" s="2" t="str">
        <f aca="false">INDEX(Locais!$C$2:$C$13,MATCH(H3102,Locais!$A$2:$A$13,0))</f>
        <v>Nordeste</v>
      </c>
    </row>
    <row r="3103" customFormat="false" ht="15" hidden="false" customHeight="false" outlineLevel="0" collapsed="false">
      <c r="A3103" s="2" t="s">
        <v>3239</v>
      </c>
      <c r="B3103" s="2" t="s">
        <v>70</v>
      </c>
      <c r="C3103" s="2" t="s">
        <v>126</v>
      </c>
      <c r="D3103" s="2" t="s">
        <v>162</v>
      </c>
      <c r="E3103" s="13" t="n">
        <v>44767</v>
      </c>
      <c r="F3103" s="13" t="n">
        <v>46592</v>
      </c>
      <c r="G3103" s="2" t="s">
        <v>32</v>
      </c>
      <c r="H3103" s="2" t="s">
        <v>98</v>
      </c>
      <c r="I3103" s="2" t="s">
        <v>115</v>
      </c>
      <c r="J3103" s="2" t="s">
        <v>100</v>
      </c>
      <c r="K3103" s="14" t="n">
        <v>21655.31</v>
      </c>
      <c r="L3103" s="2" t="n">
        <f aca="false">IF(E3103="","",ROUND((Indicadores!$B$4-E3103)/365.25,1))</f>
        <v>4.2</v>
      </c>
      <c r="M3103" s="2" t="str">
        <f aca="false">IF(E3103="","Virtual",IF(L3103&gt;=Indicadores!$B$6,"Fim de Vida",IF(L3103&gt;=Indicadores!$B$5,"Envelhecendo","Atual")))</f>
        <v>Envelhecendo</v>
      </c>
      <c r="N3103" s="2" t="str">
        <f aca="false">IF(F3103="","N/A",IF(F3103&lt;Indicadores!$B$4,"Vencida","Vigente"))</f>
        <v>Vigente</v>
      </c>
      <c r="O3103" s="2" t="str">
        <f aca="false">INDEX(Locais!$B$2:$B$13,MATCH(H3103,Locais!$A$2:$A$13,0))</f>
        <v>Sede - Brasília</v>
      </c>
      <c r="P3103" s="2" t="str">
        <f aca="false">INDEX(Locais!$C$2:$C$13,MATCH(H3103,Locais!$A$2:$A$13,0))</f>
        <v>Centro-Oeste</v>
      </c>
    </row>
    <row r="3104" customFormat="false" ht="15" hidden="false" customHeight="false" outlineLevel="0" collapsed="false">
      <c r="A3104" s="2" t="s">
        <v>3240</v>
      </c>
      <c r="B3104" s="2" t="s">
        <v>70</v>
      </c>
      <c r="C3104" s="2" t="s">
        <v>96</v>
      </c>
      <c r="D3104" s="2" t="s">
        <v>122</v>
      </c>
      <c r="E3104" s="13" t="n">
        <v>43588</v>
      </c>
      <c r="F3104" s="13" t="n">
        <v>45413</v>
      </c>
      <c r="G3104" s="2" t="s">
        <v>32</v>
      </c>
      <c r="H3104" s="2" t="s">
        <v>104</v>
      </c>
      <c r="I3104" s="2" t="s">
        <v>120</v>
      </c>
      <c r="J3104" s="2" t="s">
        <v>100</v>
      </c>
      <c r="K3104" s="14" t="n">
        <v>14660.87</v>
      </c>
      <c r="L3104" s="2" t="n">
        <f aca="false">IF(E3104="","",ROUND((Indicadores!$B$4-E3104)/365.25,1))</f>
        <v>7.5</v>
      </c>
      <c r="M3104" s="2" t="str">
        <f aca="false">IF(E3104="","Virtual",IF(L3104&gt;=Indicadores!$B$6,"Fim de Vida",IF(L3104&gt;=Indicadores!$B$5,"Envelhecendo","Atual")))</f>
        <v>Fim de Vida</v>
      </c>
      <c r="N3104" s="2" t="str">
        <f aca="false">IF(F3104="","N/A",IF(F3104&lt;Indicadores!$B$4,"Vencida","Vigente"))</f>
        <v>Vencida</v>
      </c>
      <c r="O3104" s="2" t="str">
        <f aca="false">INDEX(Locais!$B$2:$B$13,MATCH(H3104,Locais!$A$2:$A$13,0))</f>
        <v>Regional - Fortaleza</v>
      </c>
      <c r="P3104" s="2" t="str">
        <f aca="false">INDEX(Locais!$C$2:$C$13,MATCH(H3104,Locais!$A$2:$A$13,0))</f>
        <v>Nordeste</v>
      </c>
    </row>
    <row r="3105" customFormat="false" ht="15" hidden="false" customHeight="false" outlineLevel="0" collapsed="false">
      <c r="A3105" s="2" t="s">
        <v>3241</v>
      </c>
      <c r="B3105" s="2" t="s">
        <v>68</v>
      </c>
      <c r="C3105" s="2" t="s">
        <v>96</v>
      </c>
      <c r="D3105" s="2" t="s">
        <v>132</v>
      </c>
      <c r="E3105" s="13" t="n">
        <v>45108</v>
      </c>
      <c r="F3105" s="13" t="n">
        <v>46203</v>
      </c>
      <c r="G3105" s="2" t="s">
        <v>32</v>
      </c>
      <c r="H3105" s="2" t="s">
        <v>128</v>
      </c>
      <c r="I3105" s="2" t="s">
        <v>115</v>
      </c>
      <c r="J3105" s="2" t="s">
        <v>100</v>
      </c>
      <c r="K3105" s="14" t="n">
        <v>6185.8</v>
      </c>
      <c r="L3105" s="2" t="n">
        <f aca="false">IF(E3105="","",ROUND((Indicadores!$B$4-E3105)/365.25,1))</f>
        <v>3.3</v>
      </c>
      <c r="M3105" s="2" t="str">
        <f aca="false">IF(E3105="","Virtual",IF(L3105&gt;=Indicadores!$B$6,"Fim de Vida",IF(L3105&gt;=Indicadores!$B$5,"Envelhecendo","Atual")))</f>
        <v>Envelhecendo</v>
      </c>
      <c r="N3105" s="2" t="str">
        <f aca="false">IF(F3105="","N/A",IF(F3105&lt;Indicadores!$B$4,"Vencida","Vigente"))</f>
        <v>Vencida</v>
      </c>
      <c r="O3105" s="2" t="str">
        <f aca="false">INDEX(Locais!$B$2:$B$13,MATCH(H3105,Locais!$A$2:$A$13,0))</f>
        <v>Regional - Recife</v>
      </c>
      <c r="P3105" s="2" t="str">
        <f aca="false">INDEX(Locais!$C$2:$C$13,MATCH(H3105,Locais!$A$2:$A$13,0))</f>
        <v>Nordeste</v>
      </c>
    </row>
    <row r="3106" customFormat="false" ht="15" hidden="false" customHeight="false" outlineLevel="0" collapsed="false">
      <c r="A3106" s="2" t="s">
        <v>3242</v>
      </c>
      <c r="B3106" s="2" t="s">
        <v>68</v>
      </c>
      <c r="C3106" s="2" t="s">
        <v>126</v>
      </c>
      <c r="D3106" s="2" t="s">
        <v>127</v>
      </c>
      <c r="E3106" s="13" t="n">
        <v>44683</v>
      </c>
      <c r="F3106" s="13" t="n">
        <v>45778</v>
      </c>
      <c r="G3106" s="2" t="s">
        <v>32</v>
      </c>
      <c r="H3106" s="2" t="s">
        <v>123</v>
      </c>
      <c r="I3106" s="2" t="s">
        <v>109</v>
      </c>
      <c r="J3106" s="2" t="s">
        <v>100</v>
      </c>
      <c r="K3106" s="14" t="n">
        <v>5255.08</v>
      </c>
      <c r="L3106" s="2" t="n">
        <f aca="false">IF(E3106="","",ROUND((Indicadores!$B$4-E3106)/365.25,1))</f>
        <v>4.5</v>
      </c>
      <c r="M3106" s="2" t="str">
        <f aca="false">IF(E3106="","Virtual",IF(L3106&gt;=Indicadores!$B$6,"Fim de Vida",IF(L3106&gt;=Indicadores!$B$5,"Envelhecendo","Atual")))</f>
        <v>Envelhecendo</v>
      </c>
      <c r="N3106" s="2" t="str">
        <f aca="false">IF(F3106="","N/A",IF(F3106&lt;Indicadores!$B$4,"Vencida","Vigente"))</f>
        <v>Vencida</v>
      </c>
      <c r="O3106" s="2" t="str">
        <f aca="false">INDEX(Locais!$B$2:$B$13,MATCH(H3106,Locais!$A$2:$A$13,0))</f>
        <v>Regional - Goiânia</v>
      </c>
      <c r="P3106" s="2" t="str">
        <f aca="false">INDEX(Locais!$C$2:$C$13,MATCH(H3106,Locais!$A$2:$A$13,0))</f>
        <v>Centro-Oeste</v>
      </c>
    </row>
    <row r="3107" customFormat="false" ht="15" hidden="false" customHeight="false" outlineLevel="0" collapsed="false">
      <c r="A3107" s="2" t="s">
        <v>3243</v>
      </c>
      <c r="B3107" s="2" t="s">
        <v>68</v>
      </c>
      <c r="C3107" s="2" t="s">
        <v>126</v>
      </c>
      <c r="D3107" s="2" t="s">
        <v>127</v>
      </c>
      <c r="E3107" s="13" t="n">
        <v>45330</v>
      </c>
      <c r="F3107" s="13" t="n">
        <v>46425</v>
      </c>
      <c r="G3107" s="2" t="s">
        <v>32</v>
      </c>
      <c r="H3107" s="2" t="s">
        <v>119</v>
      </c>
      <c r="I3107" s="2" t="s">
        <v>109</v>
      </c>
      <c r="J3107" s="2" t="s">
        <v>100</v>
      </c>
      <c r="K3107" s="14" t="n">
        <v>6349.07</v>
      </c>
      <c r="L3107" s="2" t="n">
        <f aca="false">IF(E3107="","",ROUND((Indicadores!$B$4-E3107)/365.25,1))</f>
        <v>2.7</v>
      </c>
      <c r="M3107" s="2" t="str">
        <f aca="false">IF(E3107="","Virtual",IF(L3107&gt;=Indicadores!$B$6,"Fim de Vida",IF(L3107&gt;=Indicadores!$B$5,"Envelhecendo","Atual")))</f>
        <v>Atual</v>
      </c>
      <c r="N3107" s="2" t="str">
        <f aca="false">IF(F3107="","N/A",IF(F3107&lt;Indicadores!$B$4,"Vencida","Vigente"))</f>
        <v>Vigente</v>
      </c>
      <c r="O3107" s="2" t="str">
        <f aca="false">INDEX(Locais!$B$2:$B$13,MATCH(H3107,Locais!$A$2:$A$13,0))</f>
        <v>Regional - São Paulo</v>
      </c>
      <c r="P3107" s="2" t="str">
        <f aca="false">INDEX(Locais!$C$2:$C$13,MATCH(H3107,Locais!$A$2:$A$13,0))</f>
        <v>Sudeste</v>
      </c>
    </row>
    <row r="3108" customFormat="false" ht="15" hidden="false" customHeight="false" outlineLevel="0" collapsed="false">
      <c r="A3108" s="2" t="s">
        <v>3244</v>
      </c>
      <c r="B3108" s="2" t="s">
        <v>68</v>
      </c>
      <c r="C3108" s="2" t="s">
        <v>96</v>
      </c>
      <c r="D3108" s="2" t="s">
        <v>132</v>
      </c>
      <c r="E3108" s="13" t="n">
        <v>44973</v>
      </c>
      <c r="F3108" s="13" t="n">
        <v>46068</v>
      </c>
      <c r="G3108" s="2" t="s">
        <v>32</v>
      </c>
      <c r="H3108" s="2" t="s">
        <v>141</v>
      </c>
      <c r="I3108" s="2" t="s">
        <v>99</v>
      </c>
      <c r="J3108" s="2" t="s">
        <v>100</v>
      </c>
      <c r="K3108" s="14" t="n">
        <v>4670.66</v>
      </c>
      <c r="L3108" s="2" t="n">
        <f aca="false">IF(E3108="","",ROUND((Indicadores!$B$4-E3108)/365.25,1))</f>
        <v>3.7</v>
      </c>
      <c r="M3108" s="2" t="str">
        <f aca="false">IF(E3108="","Virtual",IF(L3108&gt;=Indicadores!$B$6,"Fim de Vida",IF(L3108&gt;=Indicadores!$B$5,"Envelhecendo","Atual")))</f>
        <v>Envelhecendo</v>
      </c>
      <c r="N3108" s="2" t="str">
        <f aca="false">IF(F3108="","N/A",IF(F3108&lt;Indicadores!$B$4,"Vencida","Vigente"))</f>
        <v>Vencida</v>
      </c>
      <c r="O3108" s="2" t="str">
        <f aca="false">INDEX(Locais!$B$2:$B$13,MATCH(H3108,Locais!$A$2:$A$13,0))</f>
        <v>Regional - Curitiba</v>
      </c>
      <c r="P3108" s="2" t="str">
        <f aca="false">INDEX(Locais!$C$2:$C$13,MATCH(H3108,Locais!$A$2:$A$13,0))</f>
        <v>Sul</v>
      </c>
    </row>
    <row r="3109" customFormat="false" ht="15" hidden="false" customHeight="false" outlineLevel="0" collapsed="false">
      <c r="A3109" s="2" t="s">
        <v>3245</v>
      </c>
      <c r="B3109" s="2" t="s">
        <v>68</v>
      </c>
      <c r="C3109" s="2" t="s">
        <v>102</v>
      </c>
      <c r="D3109" s="2" t="s">
        <v>103</v>
      </c>
      <c r="E3109" s="13" t="n">
        <v>45768</v>
      </c>
      <c r="F3109" s="13" t="n">
        <v>46863</v>
      </c>
      <c r="G3109" s="2" t="s">
        <v>118</v>
      </c>
      <c r="H3109" s="2" t="s">
        <v>141</v>
      </c>
      <c r="I3109" s="2" t="s">
        <v>115</v>
      </c>
      <c r="J3109" s="2" t="s">
        <v>100</v>
      </c>
      <c r="K3109" s="14" t="n">
        <v>4615.88</v>
      </c>
      <c r="L3109" s="2" t="n">
        <f aca="false">IF(E3109="","",ROUND((Indicadores!$B$4-E3109)/365.25,1))</f>
        <v>1.5</v>
      </c>
      <c r="M3109" s="2" t="str">
        <f aca="false">IF(E3109="","Virtual",IF(L3109&gt;=Indicadores!$B$6,"Fim de Vida",IF(L3109&gt;=Indicadores!$B$5,"Envelhecendo","Atual")))</f>
        <v>Atual</v>
      </c>
      <c r="N3109" s="2" t="str">
        <f aca="false">IF(F3109="","N/A",IF(F3109&lt;Indicadores!$B$4,"Vencida","Vigente"))</f>
        <v>Vigente</v>
      </c>
      <c r="O3109" s="2" t="str">
        <f aca="false">INDEX(Locais!$B$2:$B$13,MATCH(H3109,Locais!$A$2:$A$13,0))</f>
        <v>Regional - Curitiba</v>
      </c>
      <c r="P3109" s="2" t="str">
        <f aca="false">INDEX(Locais!$C$2:$C$13,MATCH(H3109,Locais!$A$2:$A$13,0))</f>
        <v>Sul</v>
      </c>
    </row>
    <row r="3110" customFormat="false" ht="15" hidden="false" customHeight="false" outlineLevel="0" collapsed="false">
      <c r="A3110" s="2" t="s">
        <v>3246</v>
      </c>
      <c r="B3110" s="2" t="s">
        <v>69</v>
      </c>
      <c r="C3110" s="2" t="s">
        <v>96</v>
      </c>
      <c r="D3110" s="2" t="s">
        <v>97</v>
      </c>
      <c r="E3110" s="13" t="n">
        <v>45311</v>
      </c>
      <c r="F3110" s="13" t="n">
        <v>46406</v>
      </c>
      <c r="G3110" s="2" t="s">
        <v>34</v>
      </c>
      <c r="H3110" s="2" t="s">
        <v>165</v>
      </c>
      <c r="I3110" s="2" t="s">
        <v>130</v>
      </c>
      <c r="J3110" s="2" t="s">
        <v>100</v>
      </c>
      <c r="K3110" s="14" t="n">
        <v>8203.63</v>
      </c>
      <c r="L3110" s="2" t="n">
        <f aca="false">IF(E3110="","",ROUND((Indicadores!$B$4-E3110)/365.25,1))</f>
        <v>2.7</v>
      </c>
      <c r="M3110" s="2" t="str">
        <f aca="false">IF(E3110="","Virtual",IF(L3110&gt;=Indicadores!$B$6,"Fim de Vida",IF(L3110&gt;=Indicadores!$B$5,"Envelhecendo","Atual")))</f>
        <v>Atual</v>
      </c>
      <c r="N3110" s="2" t="str">
        <f aca="false">IF(F3110="","N/A",IF(F3110&lt;Indicadores!$B$4,"Vencida","Vigente"))</f>
        <v>Vigente</v>
      </c>
      <c r="O3110" s="2" t="str">
        <f aca="false">INDEX(Locais!$B$2:$B$13,MATCH(H3110,Locais!$A$2:$A$13,0))</f>
        <v>Regional - Salvador</v>
      </c>
      <c r="P3110" s="2" t="str">
        <f aca="false">INDEX(Locais!$C$2:$C$13,MATCH(H3110,Locais!$A$2:$A$13,0))</f>
        <v>Nordeste</v>
      </c>
    </row>
    <row r="3111" customFormat="false" ht="15" hidden="false" customHeight="false" outlineLevel="0" collapsed="false">
      <c r="A3111" s="2" t="s">
        <v>3247</v>
      </c>
      <c r="B3111" s="2" t="s">
        <v>70</v>
      </c>
      <c r="C3111" s="2" t="s">
        <v>96</v>
      </c>
      <c r="D3111" s="2" t="s">
        <v>122</v>
      </c>
      <c r="E3111" s="13" t="n">
        <v>45008</v>
      </c>
      <c r="F3111" s="13" t="n">
        <v>46833</v>
      </c>
      <c r="G3111" s="2" t="s">
        <v>34</v>
      </c>
      <c r="H3111" s="2" t="s">
        <v>163</v>
      </c>
      <c r="I3111" s="2" t="s">
        <v>109</v>
      </c>
      <c r="J3111" s="2" t="s">
        <v>100</v>
      </c>
      <c r="K3111" s="14" t="n">
        <v>17056.01</v>
      </c>
      <c r="L3111" s="2" t="n">
        <f aca="false">IF(E3111="","",ROUND((Indicadores!$B$4-E3111)/365.25,1))</f>
        <v>3.6</v>
      </c>
      <c r="M3111" s="2" t="str">
        <f aca="false">IF(E3111="","Virtual",IF(L3111&gt;=Indicadores!$B$6,"Fim de Vida",IF(L3111&gt;=Indicadores!$B$5,"Envelhecendo","Atual")))</f>
        <v>Envelhecendo</v>
      </c>
      <c r="N3111" s="2" t="str">
        <f aca="false">IF(F3111="","N/A",IF(F3111&lt;Indicadores!$B$4,"Vencida","Vigente"))</f>
        <v>Vigente</v>
      </c>
      <c r="O3111" s="2" t="str">
        <f aca="false">INDEX(Locais!$B$2:$B$13,MATCH(H3111,Locais!$A$2:$A$13,0))</f>
        <v>Regional - Manaus</v>
      </c>
      <c r="P3111" s="2" t="str">
        <f aca="false">INDEX(Locais!$C$2:$C$13,MATCH(H3111,Locais!$A$2:$A$13,0))</f>
        <v>Norte</v>
      </c>
    </row>
    <row r="3112" customFormat="false" ht="15" hidden="false" customHeight="false" outlineLevel="0" collapsed="false">
      <c r="A3112" s="2" t="s">
        <v>3248</v>
      </c>
      <c r="B3112" s="2" t="s">
        <v>69</v>
      </c>
      <c r="C3112" s="2" t="s">
        <v>96</v>
      </c>
      <c r="D3112" s="2" t="s">
        <v>117</v>
      </c>
      <c r="E3112" s="13" t="n">
        <v>43998</v>
      </c>
      <c r="F3112" s="13" t="n">
        <v>45093</v>
      </c>
      <c r="G3112" s="2" t="s">
        <v>32</v>
      </c>
      <c r="H3112" s="2" t="s">
        <v>114</v>
      </c>
      <c r="I3112" s="2" t="s">
        <v>133</v>
      </c>
      <c r="J3112" s="2" t="s">
        <v>100</v>
      </c>
      <c r="K3112" s="14" t="n">
        <v>7971.74</v>
      </c>
      <c r="L3112" s="2" t="n">
        <f aca="false">IF(E3112="","",ROUND((Indicadores!$B$4-E3112)/365.25,1))</f>
        <v>6.3</v>
      </c>
      <c r="M3112" s="2" t="str">
        <f aca="false">IF(E3112="","Virtual",IF(L3112&gt;=Indicadores!$B$6,"Fim de Vida",IF(L3112&gt;=Indicadores!$B$5,"Envelhecendo","Atual")))</f>
        <v>Fim de Vida</v>
      </c>
      <c r="N3112" s="2" t="str">
        <f aca="false">IF(F3112="","N/A",IF(F3112&lt;Indicadores!$B$4,"Vencida","Vigente"))</f>
        <v>Vencida</v>
      </c>
      <c r="O3112" s="2" t="str">
        <f aca="false">INDEX(Locais!$B$2:$B$13,MATCH(H3112,Locais!$A$2:$A$13,0))</f>
        <v>Regional - Belo Horizonte</v>
      </c>
      <c r="P3112" s="2" t="str">
        <f aca="false">INDEX(Locais!$C$2:$C$13,MATCH(H3112,Locais!$A$2:$A$13,0))</f>
        <v>Sudeste</v>
      </c>
    </row>
    <row r="3113" customFormat="false" ht="15" hidden="false" customHeight="false" outlineLevel="0" collapsed="false">
      <c r="A3113" s="2" t="s">
        <v>3249</v>
      </c>
      <c r="B3113" s="2" t="s">
        <v>69</v>
      </c>
      <c r="C3113" s="2" t="s">
        <v>126</v>
      </c>
      <c r="D3113" s="2" t="s">
        <v>169</v>
      </c>
      <c r="E3113" s="13" t="n">
        <v>45956</v>
      </c>
      <c r="F3113" s="13" t="n">
        <v>47051</v>
      </c>
      <c r="G3113" s="2" t="s">
        <v>32</v>
      </c>
      <c r="H3113" s="2" t="s">
        <v>139</v>
      </c>
      <c r="I3113" s="2" t="s">
        <v>130</v>
      </c>
      <c r="J3113" s="2" t="s">
        <v>100</v>
      </c>
      <c r="K3113" s="14" t="n">
        <v>7828.24</v>
      </c>
      <c r="L3113" s="2" t="n">
        <f aca="false">IF(E3113="","",ROUND((Indicadores!$B$4-E3113)/365.25,1))</f>
        <v>1</v>
      </c>
      <c r="M3113" s="2" t="str">
        <f aca="false">IF(E3113="","Virtual",IF(L3113&gt;=Indicadores!$B$6,"Fim de Vida",IF(L3113&gt;=Indicadores!$B$5,"Envelhecendo","Atual")))</f>
        <v>Atual</v>
      </c>
      <c r="N3113" s="2" t="str">
        <f aca="false">IF(F3113="","N/A",IF(F3113&lt;Indicadores!$B$4,"Vencida","Vigente"))</f>
        <v>Vigente</v>
      </c>
      <c r="O3113" s="2" t="str">
        <f aca="false">INDEX(Locais!$B$2:$B$13,MATCH(H3113,Locais!$A$2:$A$13,0))</f>
        <v>Regional - Rio de Janeiro</v>
      </c>
      <c r="P3113" s="2" t="str">
        <f aca="false">INDEX(Locais!$C$2:$C$13,MATCH(H3113,Locais!$A$2:$A$13,0))</f>
        <v>Sudeste</v>
      </c>
    </row>
    <row r="3114" customFormat="false" ht="15" hidden="false" customHeight="false" outlineLevel="0" collapsed="false">
      <c r="A3114" s="2" t="s">
        <v>3250</v>
      </c>
      <c r="B3114" s="2" t="s">
        <v>69</v>
      </c>
      <c r="C3114" s="2" t="s">
        <v>102</v>
      </c>
      <c r="D3114" s="2" t="s">
        <v>113</v>
      </c>
      <c r="E3114" s="13" t="n">
        <v>43067</v>
      </c>
      <c r="F3114" s="13" t="n">
        <v>44162</v>
      </c>
      <c r="G3114" s="2" t="s">
        <v>135</v>
      </c>
      <c r="H3114" s="2" t="s">
        <v>128</v>
      </c>
      <c r="I3114" s="2" t="s">
        <v>109</v>
      </c>
      <c r="J3114" s="2" t="s">
        <v>137</v>
      </c>
      <c r="K3114" s="14" t="n">
        <v>8874.85</v>
      </c>
      <c r="L3114" s="2" t="n">
        <f aca="false">IF(E3114="","",ROUND((Indicadores!$B$4-E3114)/365.25,1))</f>
        <v>8.9</v>
      </c>
      <c r="M3114" s="2" t="str">
        <f aca="false">IF(E3114="","Virtual",IF(L3114&gt;=Indicadores!$B$6,"Fim de Vida",IF(L3114&gt;=Indicadores!$B$5,"Envelhecendo","Atual")))</f>
        <v>Fim de Vida</v>
      </c>
      <c r="N3114" s="2" t="str">
        <f aca="false">IF(F3114="","N/A",IF(F3114&lt;Indicadores!$B$4,"Vencida","Vigente"))</f>
        <v>Vencida</v>
      </c>
      <c r="O3114" s="2" t="str">
        <f aca="false">INDEX(Locais!$B$2:$B$13,MATCH(H3114,Locais!$A$2:$A$13,0))</f>
        <v>Regional - Recife</v>
      </c>
      <c r="P3114" s="2" t="str">
        <f aca="false">INDEX(Locais!$C$2:$C$13,MATCH(H3114,Locais!$A$2:$A$13,0))</f>
        <v>Nordeste</v>
      </c>
    </row>
    <row r="3115" customFormat="false" ht="15" hidden="false" customHeight="false" outlineLevel="0" collapsed="false">
      <c r="A3115" s="2" t="s">
        <v>3251</v>
      </c>
      <c r="B3115" s="2" t="s">
        <v>68</v>
      </c>
      <c r="C3115" s="2" t="s">
        <v>102</v>
      </c>
      <c r="D3115" s="2" t="s">
        <v>103</v>
      </c>
      <c r="E3115" s="13" t="n">
        <v>43402</v>
      </c>
      <c r="F3115" s="13" t="n">
        <v>44497</v>
      </c>
      <c r="G3115" s="2" t="s">
        <v>118</v>
      </c>
      <c r="H3115" s="2" t="s">
        <v>141</v>
      </c>
      <c r="I3115" s="2" t="s">
        <v>111</v>
      </c>
      <c r="J3115" s="2" t="s">
        <v>100</v>
      </c>
      <c r="K3115" s="14" t="n">
        <v>5370.98</v>
      </c>
      <c r="L3115" s="2" t="n">
        <f aca="false">IF(E3115="","",ROUND((Indicadores!$B$4-E3115)/365.25,1))</f>
        <v>8</v>
      </c>
      <c r="M3115" s="2" t="str">
        <f aca="false">IF(E3115="","Virtual",IF(L3115&gt;=Indicadores!$B$6,"Fim de Vida",IF(L3115&gt;=Indicadores!$B$5,"Envelhecendo","Atual")))</f>
        <v>Fim de Vida</v>
      </c>
      <c r="N3115" s="2" t="str">
        <f aca="false">IF(F3115="","N/A",IF(F3115&lt;Indicadores!$B$4,"Vencida","Vigente"))</f>
        <v>Vencida</v>
      </c>
      <c r="O3115" s="2" t="str">
        <f aca="false">INDEX(Locais!$B$2:$B$13,MATCH(H3115,Locais!$A$2:$A$13,0))</f>
        <v>Regional - Curitiba</v>
      </c>
      <c r="P3115" s="2" t="str">
        <f aca="false">INDEX(Locais!$C$2:$C$13,MATCH(H3115,Locais!$A$2:$A$13,0))</f>
        <v>Sul</v>
      </c>
    </row>
    <row r="3116" customFormat="false" ht="15" hidden="false" customHeight="false" outlineLevel="0" collapsed="false">
      <c r="A3116" s="2" t="s">
        <v>3252</v>
      </c>
      <c r="B3116" s="2" t="s">
        <v>68</v>
      </c>
      <c r="C3116" s="2" t="s">
        <v>96</v>
      </c>
      <c r="D3116" s="2" t="s">
        <v>107</v>
      </c>
      <c r="E3116" s="13" t="n">
        <v>45466</v>
      </c>
      <c r="F3116" s="13" t="n">
        <v>46561</v>
      </c>
      <c r="G3116" s="2" t="s">
        <v>32</v>
      </c>
      <c r="H3116" s="2" t="s">
        <v>139</v>
      </c>
      <c r="I3116" s="2" t="s">
        <v>111</v>
      </c>
      <c r="J3116" s="2" t="s">
        <v>100</v>
      </c>
      <c r="K3116" s="14" t="n">
        <v>5342.14</v>
      </c>
      <c r="L3116" s="2" t="n">
        <f aca="false">IF(E3116="","",ROUND((Indicadores!$B$4-E3116)/365.25,1))</f>
        <v>2.3</v>
      </c>
      <c r="M3116" s="2" t="str">
        <f aca="false">IF(E3116="","Virtual",IF(L3116&gt;=Indicadores!$B$6,"Fim de Vida",IF(L3116&gt;=Indicadores!$B$5,"Envelhecendo","Atual")))</f>
        <v>Atual</v>
      </c>
      <c r="N3116" s="2" t="str">
        <f aca="false">IF(F3116="","N/A",IF(F3116&lt;Indicadores!$B$4,"Vencida","Vigente"))</f>
        <v>Vigente</v>
      </c>
      <c r="O3116" s="2" t="str">
        <f aca="false">INDEX(Locais!$B$2:$B$13,MATCH(H3116,Locais!$A$2:$A$13,0))</f>
        <v>Regional - Rio de Janeiro</v>
      </c>
      <c r="P3116" s="2" t="str">
        <f aca="false">INDEX(Locais!$C$2:$C$13,MATCH(H3116,Locais!$A$2:$A$13,0))</f>
        <v>Sudeste</v>
      </c>
    </row>
    <row r="3117" customFormat="false" ht="15" hidden="false" customHeight="false" outlineLevel="0" collapsed="false">
      <c r="A3117" s="2" t="s">
        <v>3253</v>
      </c>
      <c r="B3117" s="2" t="s">
        <v>68</v>
      </c>
      <c r="C3117" s="2" t="s">
        <v>102</v>
      </c>
      <c r="D3117" s="2" t="s">
        <v>103</v>
      </c>
      <c r="E3117" s="13" t="n">
        <v>45310</v>
      </c>
      <c r="F3117" s="13" t="n">
        <v>46405</v>
      </c>
      <c r="G3117" s="2" t="s">
        <v>32</v>
      </c>
      <c r="H3117" s="2" t="s">
        <v>163</v>
      </c>
      <c r="I3117" s="2" t="s">
        <v>111</v>
      </c>
      <c r="J3117" s="2" t="s">
        <v>100</v>
      </c>
      <c r="K3117" s="14" t="n">
        <v>4794.56</v>
      </c>
      <c r="L3117" s="2" t="n">
        <f aca="false">IF(E3117="","",ROUND((Indicadores!$B$4-E3117)/365.25,1))</f>
        <v>2.7</v>
      </c>
      <c r="M3117" s="2" t="str">
        <f aca="false">IF(E3117="","Virtual",IF(L3117&gt;=Indicadores!$B$6,"Fim de Vida",IF(L3117&gt;=Indicadores!$B$5,"Envelhecendo","Atual")))</f>
        <v>Atual</v>
      </c>
      <c r="N3117" s="2" t="str">
        <f aca="false">IF(F3117="","N/A",IF(F3117&lt;Indicadores!$B$4,"Vencida","Vigente"))</f>
        <v>Vigente</v>
      </c>
      <c r="O3117" s="2" t="str">
        <f aca="false">INDEX(Locais!$B$2:$B$13,MATCH(H3117,Locais!$A$2:$A$13,0))</f>
        <v>Regional - Manaus</v>
      </c>
      <c r="P3117" s="2" t="str">
        <f aca="false">INDEX(Locais!$C$2:$C$13,MATCH(H3117,Locais!$A$2:$A$13,0))</f>
        <v>Norte</v>
      </c>
    </row>
    <row r="3118" customFormat="false" ht="15" hidden="false" customHeight="false" outlineLevel="0" collapsed="false">
      <c r="A3118" s="2" t="s">
        <v>3254</v>
      </c>
      <c r="B3118" s="2" t="s">
        <v>69</v>
      </c>
      <c r="C3118" s="2" t="s">
        <v>126</v>
      </c>
      <c r="D3118" s="2" t="s">
        <v>169</v>
      </c>
      <c r="E3118" s="13" t="n">
        <v>45026</v>
      </c>
      <c r="F3118" s="13" t="n">
        <v>46121</v>
      </c>
      <c r="G3118" s="2" t="s">
        <v>32</v>
      </c>
      <c r="H3118" s="2" t="s">
        <v>98</v>
      </c>
      <c r="I3118" s="2" t="s">
        <v>109</v>
      </c>
      <c r="J3118" s="2" t="s">
        <v>100</v>
      </c>
      <c r="K3118" s="14" t="n">
        <v>7411.91</v>
      </c>
      <c r="L3118" s="2" t="n">
        <f aca="false">IF(E3118="","",ROUND((Indicadores!$B$4-E3118)/365.25,1))</f>
        <v>3.5</v>
      </c>
      <c r="M3118" s="2" t="str">
        <f aca="false">IF(E3118="","Virtual",IF(L3118&gt;=Indicadores!$B$6,"Fim de Vida",IF(L3118&gt;=Indicadores!$B$5,"Envelhecendo","Atual")))</f>
        <v>Envelhecendo</v>
      </c>
      <c r="N3118" s="2" t="str">
        <f aca="false">IF(F3118="","N/A",IF(F3118&lt;Indicadores!$B$4,"Vencida","Vigente"))</f>
        <v>Vencida</v>
      </c>
      <c r="O3118" s="2" t="str">
        <f aca="false">INDEX(Locais!$B$2:$B$13,MATCH(H3118,Locais!$A$2:$A$13,0))</f>
        <v>Sede - Brasília</v>
      </c>
      <c r="P3118" s="2" t="str">
        <f aca="false">INDEX(Locais!$C$2:$C$13,MATCH(H3118,Locais!$A$2:$A$13,0))</f>
        <v>Centro-Oeste</v>
      </c>
    </row>
    <row r="3119" customFormat="false" ht="15" hidden="false" customHeight="false" outlineLevel="0" collapsed="false">
      <c r="A3119" s="2" t="s">
        <v>3255</v>
      </c>
      <c r="B3119" s="2" t="s">
        <v>69</v>
      </c>
      <c r="C3119" s="2" t="s">
        <v>102</v>
      </c>
      <c r="D3119" s="2" t="s">
        <v>113</v>
      </c>
      <c r="E3119" s="13" t="n">
        <v>45534</v>
      </c>
      <c r="F3119" s="13" t="n">
        <v>46629</v>
      </c>
      <c r="G3119" s="2" t="s">
        <v>32</v>
      </c>
      <c r="H3119" s="2" t="s">
        <v>104</v>
      </c>
      <c r="I3119" s="2" t="s">
        <v>115</v>
      </c>
      <c r="J3119" s="2" t="s">
        <v>100</v>
      </c>
      <c r="K3119" s="14" t="n">
        <v>8548.49</v>
      </c>
      <c r="L3119" s="2" t="n">
        <f aca="false">IF(E3119="","",ROUND((Indicadores!$B$4-E3119)/365.25,1))</f>
        <v>2.1</v>
      </c>
      <c r="M3119" s="2" t="str">
        <f aca="false">IF(E3119="","Virtual",IF(L3119&gt;=Indicadores!$B$6,"Fim de Vida",IF(L3119&gt;=Indicadores!$B$5,"Envelhecendo","Atual")))</f>
        <v>Atual</v>
      </c>
      <c r="N3119" s="2" t="str">
        <f aca="false">IF(F3119="","N/A",IF(F3119&lt;Indicadores!$B$4,"Vencida","Vigente"))</f>
        <v>Vigente</v>
      </c>
      <c r="O3119" s="2" t="str">
        <f aca="false">INDEX(Locais!$B$2:$B$13,MATCH(H3119,Locais!$A$2:$A$13,0))</f>
        <v>Regional - Fortaleza</v>
      </c>
      <c r="P3119" s="2" t="str">
        <f aca="false">INDEX(Locais!$C$2:$C$13,MATCH(H3119,Locais!$A$2:$A$13,0))</f>
        <v>Nordeste</v>
      </c>
    </row>
    <row r="3120" customFormat="false" ht="15" hidden="false" customHeight="false" outlineLevel="0" collapsed="false">
      <c r="A3120" s="2" t="s">
        <v>3256</v>
      </c>
      <c r="B3120" s="2" t="s">
        <v>71</v>
      </c>
      <c r="C3120" s="2" t="s">
        <v>96</v>
      </c>
      <c r="D3120" s="2" t="s">
        <v>171</v>
      </c>
      <c r="E3120" s="13" t="n">
        <v>45244</v>
      </c>
      <c r="F3120" s="13" t="n">
        <v>46339</v>
      </c>
      <c r="G3120" s="2" t="s">
        <v>32</v>
      </c>
      <c r="H3120" s="2" t="s">
        <v>139</v>
      </c>
      <c r="I3120" s="2" t="s">
        <v>109</v>
      </c>
      <c r="J3120" s="2" t="s">
        <v>100</v>
      </c>
      <c r="K3120" s="14" t="n">
        <v>2109.19</v>
      </c>
      <c r="L3120" s="2" t="n">
        <f aca="false">IF(E3120="","",ROUND((Indicadores!$B$4-E3120)/365.25,1))</f>
        <v>2.9</v>
      </c>
      <c r="M3120" s="2" t="str">
        <f aca="false">IF(E3120="","Virtual",IF(L3120&gt;=Indicadores!$B$6,"Fim de Vida",IF(L3120&gt;=Indicadores!$B$5,"Envelhecendo","Atual")))</f>
        <v>Atual</v>
      </c>
      <c r="N3120" s="2" t="str">
        <f aca="false">IF(F3120="","N/A",IF(F3120&lt;Indicadores!$B$4,"Vencida","Vigente"))</f>
        <v>Vigente</v>
      </c>
      <c r="O3120" s="2" t="str">
        <f aca="false">INDEX(Locais!$B$2:$B$13,MATCH(H3120,Locais!$A$2:$A$13,0))</f>
        <v>Regional - Rio de Janeiro</v>
      </c>
      <c r="P3120" s="2" t="str">
        <f aca="false">INDEX(Locais!$C$2:$C$13,MATCH(H3120,Locais!$A$2:$A$13,0))</f>
        <v>Sudeste</v>
      </c>
    </row>
    <row r="3121" customFormat="false" ht="15" hidden="false" customHeight="false" outlineLevel="0" collapsed="false">
      <c r="A3121" s="2" t="s">
        <v>3257</v>
      </c>
      <c r="B3121" s="2" t="s">
        <v>70</v>
      </c>
      <c r="C3121" s="2" t="s">
        <v>96</v>
      </c>
      <c r="D3121" s="2" t="s">
        <v>122</v>
      </c>
      <c r="E3121" s="13" t="n">
        <v>44700</v>
      </c>
      <c r="F3121" s="13" t="n">
        <v>46525</v>
      </c>
      <c r="G3121" s="2" t="s">
        <v>36</v>
      </c>
      <c r="H3121" s="2" t="s">
        <v>165</v>
      </c>
      <c r="I3121" s="2" t="s">
        <v>124</v>
      </c>
      <c r="J3121" s="2" t="s">
        <v>100</v>
      </c>
      <c r="K3121" s="14" t="n">
        <v>19453.85</v>
      </c>
      <c r="L3121" s="2" t="n">
        <f aca="false">IF(E3121="","",ROUND((Indicadores!$B$4-E3121)/365.25,1))</f>
        <v>4.4</v>
      </c>
      <c r="M3121" s="2" t="str">
        <f aca="false">IF(E3121="","Virtual",IF(L3121&gt;=Indicadores!$B$6,"Fim de Vida",IF(L3121&gt;=Indicadores!$B$5,"Envelhecendo","Atual")))</f>
        <v>Envelhecendo</v>
      </c>
      <c r="N3121" s="2" t="str">
        <f aca="false">IF(F3121="","N/A",IF(F3121&lt;Indicadores!$B$4,"Vencida","Vigente"))</f>
        <v>Vigente</v>
      </c>
      <c r="O3121" s="2" t="str">
        <f aca="false">INDEX(Locais!$B$2:$B$13,MATCH(H3121,Locais!$A$2:$A$13,0))</f>
        <v>Regional - Salvador</v>
      </c>
      <c r="P3121" s="2" t="str">
        <f aca="false">INDEX(Locais!$C$2:$C$13,MATCH(H3121,Locais!$A$2:$A$13,0))</f>
        <v>Nordeste</v>
      </c>
    </row>
    <row r="3122" customFormat="false" ht="15" hidden="false" customHeight="false" outlineLevel="0" collapsed="false">
      <c r="A3122" s="2" t="s">
        <v>3258</v>
      </c>
      <c r="B3122" s="2" t="s">
        <v>69</v>
      </c>
      <c r="C3122" s="2" t="s">
        <v>102</v>
      </c>
      <c r="D3122" s="2" t="s">
        <v>113</v>
      </c>
      <c r="E3122" s="13" t="n">
        <v>45482</v>
      </c>
      <c r="F3122" s="13" t="n">
        <v>46577</v>
      </c>
      <c r="G3122" s="2" t="s">
        <v>34</v>
      </c>
      <c r="H3122" s="2" t="s">
        <v>98</v>
      </c>
      <c r="I3122" s="2" t="s">
        <v>124</v>
      </c>
      <c r="J3122" s="2" t="s">
        <v>100</v>
      </c>
      <c r="K3122" s="14" t="n">
        <v>9877.27</v>
      </c>
      <c r="L3122" s="2" t="n">
        <f aca="false">IF(E3122="","",ROUND((Indicadores!$B$4-E3122)/365.25,1))</f>
        <v>2.3</v>
      </c>
      <c r="M3122" s="2" t="str">
        <f aca="false">IF(E3122="","Virtual",IF(L3122&gt;=Indicadores!$B$6,"Fim de Vida",IF(L3122&gt;=Indicadores!$B$5,"Envelhecendo","Atual")))</f>
        <v>Atual</v>
      </c>
      <c r="N3122" s="2" t="str">
        <f aca="false">IF(F3122="","N/A",IF(F3122&lt;Indicadores!$B$4,"Vencida","Vigente"))</f>
        <v>Vigente</v>
      </c>
      <c r="O3122" s="2" t="str">
        <f aca="false">INDEX(Locais!$B$2:$B$13,MATCH(H3122,Locais!$A$2:$A$13,0))</f>
        <v>Sede - Brasília</v>
      </c>
      <c r="P3122" s="2" t="str">
        <f aca="false">INDEX(Locais!$C$2:$C$13,MATCH(H3122,Locais!$A$2:$A$13,0))</f>
        <v>Centro-Oeste</v>
      </c>
    </row>
    <row r="3123" customFormat="false" ht="15" hidden="false" customHeight="false" outlineLevel="0" collapsed="false">
      <c r="A3123" s="2" t="s">
        <v>3259</v>
      </c>
      <c r="B3123" s="2" t="s">
        <v>68</v>
      </c>
      <c r="C3123" s="2" t="s">
        <v>102</v>
      </c>
      <c r="D3123" s="2" t="s">
        <v>103</v>
      </c>
      <c r="E3123" s="13" t="n">
        <v>45226</v>
      </c>
      <c r="F3123" s="13" t="n">
        <v>46321</v>
      </c>
      <c r="G3123" s="2" t="s">
        <v>32</v>
      </c>
      <c r="H3123" s="2" t="s">
        <v>128</v>
      </c>
      <c r="I3123" s="2" t="s">
        <v>142</v>
      </c>
      <c r="J3123" s="2" t="s">
        <v>100</v>
      </c>
      <c r="K3123" s="14" t="n">
        <v>5910.34</v>
      </c>
      <c r="L3123" s="2" t="n">
        <f aca="false">IF(E3123="","",ROUND((Indicadores!$B$4-E3123)/365.25,1))</f>
        <v>3</v>
      </c>
      <c r="M3123" s="2" t="str">
        <f aca="false">IF(E3123="","Virtual",IF(L3123&gt;=Indicadores!$B$6,"Fim de Vida",IF(L3123&gt;=Indicadores!$B$5,"Envelhecendo","Atual")))</f>
        <v>Envelhecendo</v>
      </c>
      <c r="N3123" s="2" t="str">
        <f aca="false">IF(F3123="","N/A",IF(F3123&lt;Indicadores!$B$4,"Vencida","Vigente"))</f>
        <v>Vigente</v>
      </c>
      <c r="O3123" s="2" t="str">
        <f aca="false">INDEX(Locais!$B$2:$B$13,MATCH(H3123,Locais!$A$2:$A$13,0))</f>
        <v>Regional - Recife</v>
      </c>
      <c r="P3123" s="2" t="str">
        <f aca="false">INDEX(Locais!$C$2:$C$13,MATCH(H3123,Locais!$A$2:$A$13,0))</f>
        <v>Nordeste</v>
      </c>
    </row>
    <row r="3124" customFormat="false" ht="15" hidden="false" customHeight="false" outlineLevel="0" collapsed="false">
      <c r="A3124" s="2" t="s">
        <v>3260</v>
      </c>
      <c r="B3124" s="2" t="s">
        <v>68</v>
      </c>
      <c r="C3124" s="2" t="s">
        <v>102</v>
      </c>
      <c r="D3124" s="2" t="s">
        <v>103</v>
      </c>
      <c r="E3124" s="13" t="n">
        <v>45298</v>
      </c>
      <c r="F3124" s="13" t="n">
        <v>46393</v>
      </c>
      <c r="G3124" s="2" t="s">
        <v>32</v>
      </c>
      <c r="H3124" s="2" t="s">
        <v>104</v>
      </c>
      <c r="I3124" s="2" t="s">
        <v>130</v>
      </c>
      <c r="J3124" s="2" t="s">
        <v>100</v>
      </c>
      <c r="K3124" s="14" t="n">
        <v>5647.74</v>
      </c>
      <c r="L3124" s="2" t="n">
        <f aca="false">IF(E3124="","",ROUND((Indicadores!$B$4-E3124)/365.25,1))</f>
        <v>2.8</v>
      </c>
      <c r="M3124" s="2" t="str">
        <f aca="false">IF(E3124="","Virtual",IF(L3124&gt;=Indicadores!$B$6,"Fim de Vida",IF(L3124&gt;=Indicadores!$B$5,"Envelhecendo","Atual")))</f>
        <v>Atual</v>
      </c>
      <c r="N3124" s="2" t="str">
        <f aca="false">IF(F3124="","N/A",IF(F3124&lt;Indicadores!$B$4,"Vencida","Vigente"))</f>
        <v>Vigente</v>
      </c>
      <c r="O3124" s="2" t="str">
        <f aca="false">INDEX(Locais!$B$2:$B$13,MATCH(H3124,Locais!$A$2:$A$13,0))</f>
        <v>Regional - Fortaleza</v>
      </c>
      <c r="P3124" s="2" t="str">
        <f aca="false">INDEX(Locais!$C$2:$C$13,MATCH(H3124,Locais!$A$2:$A$13,0))</f>
        <v>Nordeste</v>
      </c>
    </row>
    <row r="3125" customFormat="false" ht="15" hidden="false" customHeight="false" outlineLevel="0" collapsed="false">
      <c r="A3125" s="2" t="s">
        <v>3261</v>
      </c>
      <c r="B3125" s="2" t="s">
        <v>69</v>
      </c>
      <c r="C3125" s="2" t="s">
        <v>96</v>
      </c>
      <c r="D3125" s="2" t="s">
        <v>117</v>
      </c>
      <c r="E3125" s="13" t="n">
        <v>44690</v>
      </c>
      <c r="F3125" s="13" t="n">
        <v>45785</v>
      </c>
      <c r="G3125" s="2" t="s">
        <v>32</v>
      </c>
      <c r="H3125" s="2" t="s">
        <v>139</v>
      </c>
      <c r="I3125" s="2" t="s">
        <v>136</v>
      </c>
      <c r="J3125" s="2" t="s">
        <v>100</v>
      </c>
      <c r="K3125" s="14" t="n">
        <v>8849.49</v>
      </c>
      <c r="L3125" s="2" t="n">
        <f aca="false">IF(E3125="","",ROUND((Indicadores!$B$4-E3125)/365.25,1))</f>
        <v>4.4</v>
      </c>
      <c r="M3125" s="2" t="str">
        <f aca="false">IF(E3125="","Virtual",IF(L3125&gt;=Indicadores!$B$6,"Fim de Vida",IF(L3125&gt;=Indicadores!$B$5,"Envelhecendo","Atual")))</f>
        <v>Envelhecendo</v>
      </c>
      <c r="N3125" s="2" t="str">
        <f aca="false">IF(F3125="","N/A",IF(F3125&lt;Indicadores!$B$4,"Vencida","Vigente"))</f>
        <v>Vencida</v>
      </c>
      <c r="O3125" s="2" t="str">
        <f aca="false">INDEX(Locais!$B$2:$B$13,MATCH(H3125,Locais!$A$2:$A$13,0))</f>
        <v>Regional - Rio de Janeiro</v>
      </c>
      <c r="P3125" s="2" t="str">
        <f aca="false">INDEX(Locais!$C$2:$C$13,MATCH(H3125,Locais!$A$2:$A$13,0))</f>
        <v>Sudeste</v>
      </c>
    </row>
    <row r="3126" customFormat="false" ht="15" hidden="false" customHeight="false" outlineLevel="0" collapsed="false">
      <c r="A3126" s="2" t="s">
        <v>3262</v>
      </c>
      <c r="B3126" s="2" t="s">
        <v>68</v>
      </c>
      <c r="C3126" s="2" t="s">
        <v>96</v>
      </c>
      <c r="D3126" s="2" t="s">
        <v>107</v>
      </c>
      <c r="E3126" s="13" t="n">
        <v>43800</v>
      </c>
      <c r="F3126" s="13" t="n">
        <v>44895</v>
      </c>
      <c r="G3126" s="2" t="s">
        <v>32</v>
      </c>
      <c r="H3126" s="2" t="s">
        <v>108</v>
      </c>
      <c r="I3126" s="2" t="s">
        <v>120</v>
      </c>
      <c r="J3126" s="2" t="s">
        <v>100</v>
      </c>
      <c r="K3126" s="14" t="n">
        <v>5957.25</v>
      </c>
      <c r="L3126" s="2" t="n">
        <f aca="false">IF(E3126="","",ROUND((Indicadores!$B$4-E3126)/365.25,1))</f>
        <v>6.9</v>
      </c>
      <c r="M3126" s="2" t="str">
        <f aca="false">IF(E3126="","Virtual",IF(L3126&gt;=Indicadores!$B$6,"Fim de Vida",IF(L3126&gt;=Indicadores!$B$5,"Envelhecendo","Atual")))</f>
        <v>Fim de Vida</v>
      </c>
      <c r="N3126" s="2" t="str">
        <f aca="false">IF(F3126="","N/A",IF(F3126&lt;Indicadores!$B$4,"Vencida","Vigente"))</f>
        <v>Vencida</v>
      </c>
      <c r="O3126" s="2" t="str">
        <f aca="false">INDEX(Locais!$B$2:$B$13,MATCH(H3126,Locais!$A$2:$A$13,0))</f>
        <v>Regional - Porto Alegre</v>
      </c>
      <c r="P3126" s="2" t="str">
        <f aca="false">INDEX(Locais!$C$2:$C$13,MATCH(H3126,Locais!$A$2:$A$13,0))</f>
        <v>Sul</v>
      </c>
    </row>
    <row r="3127" customFormat="false" ht="15" hidden="false" customHeight="false" outlineLevel="0" collapsed="false">
      <c r="A3127" s="2" t="s">
        <v>3263</v>
      </c>
      <c r="B3127" s="2" t="s">
        <v>68</v>
      </c>
      <c r="C3127" s="2" t="s">
        <v>126</v>
      </c>
      <c r="D3127" s="2" t="s">
        <v>127</v>
      </c>
      <c r="E3127" s="13" t="n">
        <v>45865</v>
      </c>
      <c r="F3127" s="13" t="n">
        <v>46960</v>
      </c>
      <c r="G3127" s="2" t="s">
        <v>32</v>
      </c>
      <c r="H3127" s="2" t="s">
        <v>98</v>
      </c>
      <c r="I3127" s="2" t="s">
        <v>120</v>
      </c>
      <c r="J3127" s="2" t="s">
        <v>100</v>
      </c>
      <c r="K3127" s="14" t="n">
        <v>5642.77</v>
      </c>
      <c r="L3127" s="2" t="n">
        <f aca="false">IF(E3127="","",ROUND((Indicadores!$B$4-E3127)/365.25,1))</f>
        <v>1.2</v>
      </c>
      <c r="M3127" s="2" t="str">
        <f aca="false">IF(E3127="","Virtual",IF(L3127&gt;=Indicadores!$B$6,"Fim de Vida",IF(L3127&gt;=Indicadores!$B$5,"Envelhecendo","Atual")))</f>
        <v>Atual</v>
      </c>
      <c r="N3127" s="2" t="str">
        <f aca="false">IF(F3127="","N/A",IF(F3127&lt;Indicadores!$B$4,"Vencida","Vigente"))</f>
        <v>Vigente</v>
      </c>
      <c r="O3127" s="2" t="str">
        <f aca="false">INDEX(Locais!$B$2:$B$13,MATCH(H3127,Locais!$A$2:$A$13,0))</f>
        <v>Sede - Brasília</v>
      </c>
      <c r="P3127" s="2" t="str">
        <f aca="false">INDEX(Locais!$C$2:$C$13,MATCH(H3127,Locais!$A$2:$A$13,0))</f>
        <v>Centro-Oeste</v>
      </c>
    </row>
    <row r="3128" customFormat="false" ht="15" hidden="false" customHeight="false" outlineLevel="0" collapsed="false">
      <c r="A3128" s="2" t="s">
        <v>3264</v>
      </c>
      <c r="B3128" s="2" t="s">
        <v>68</v>
      </c>
      <c r="C3128" s="2" t="s">
        <v>96</v>
      </c>
      <c r="D3128" s="2" t="s">
        <v>132</v>
      </c>
      <c r="E3128" s="13" t="n">
        <v>45036</v>
      </c>
      <c r="F3128" s="13" t="n">
        <v>46131</v>
      </c>
      <c r="G3128" s="2" t="s">
        <v>32</v>
      </c>
      <c r="H3128" s="2" t="s">
        <v>119</v>
      </c>
      <c r="I3128" s="2" t="s">
        <v>136</v>
      </c>
      <c r="J3128" s="2" t="s">
        <v>100</v>
      </c>
      <c r="K3128" s="14" t="n">
        <v>4783.13</v>
      </c>
      <c r="L3128" s="2" t="n">
        <f aca="false">IF(E3128="","",ROUND((Indicadores!$B$4-E3128)/365.25,1))</f>
        <v>3.5</v>
      </c>
      <c r="M3128" s="2" t="str">
        <f aca="false">IF(E3128="","Virtual",IF(L3128&gt;=Indicadores!$B$6,"Fim de Vida",IF(L3128&gt;=Indicadores!$B$5,"Envelhecendo","Atual")))</f>
        <v>Envelhecendo</v>
      </c>
      <c r="N3128" s="2" t="str">
        <f aca="false">IF(F3128="","N/A",IF(F3128&lt;Indicadores!$B$4,"Vencida","Vigente"))</f>
        <v>Vencida</v>
      </c>
      <c r="O3128" s="2" t="str">
        <f aca="false">INDEX(Locais!$B$2:$B$13,MATCH(H3128,Locais!$A$2:$A$13,0))</f>
        <v>Regional - São Paulo</v>
      </c>
      <c r="P3128" s="2" t="str">
        <f aca="false">INDEX(Locais!$C$2:$C$13,MATCH(H3128,Locais!$A$2:$A$13,0))</f>
        <v>Sudeste</v>
      </c>
    </row>
    <row r="3129" customFormat="false" ht="15" hidden="false" customHeight="false" outlineLevel="0" collapsed="false">
      <c r="A3129" s="2" t="s">
        <v>3265</v>
      </c>
      <c r="B3129" s="2" t="s">
        <v>69</v>
      </c>
      <c r="C3129" s="2" t="s">
        <v>96</v>
      </c>
      <c r="D3129" s="2" t="s">
        <v>117</v>
      </c>
      <c r="E3129" s="13" t="n">
        <v>44119</v>
      </c>
      <c r="F3129" s="13" t="n">
        <v>45214</v>
      </c>
      <c r="G3129" s="2" t="s">
        <v>32</v>
      </c>
      <c r="H3129" s="2" t="s">
        <v>165</v>
      </c>
      <c r="I3129" s="2" t="s">
        <v>109</v>
      </c>
      <c r="J3129" s="2" t="s">
        <v>100</v>
      </c>
      <c r="K3129" s="14" t="n">
        <v>7768.5</v>
      </c>
      <c r="L3129" s="2" t="n">
        <f aca="false">IF(E3129="","",ROUND((Indicadores!$B$4-E3129)/365.25,1))</f>
        <v>6</v>
      </c>
      <c r="M3129" s="2" t="str">
        <f aca="false">IF(E3129="","Virtual",IF(L3129&gt;=Indicadores!$B$6,"Fim de Vida",IF(L3129&gt;=Indicadores!$B$5,"Envelhecendo","Atual")))</f>
        <v>Fim de Vida</v>
      </c>
      <c r="N3129" s="2" t="str">
        <f aca="false">IF(F3129="","N/A",IF(F3129&lt;Indicadores!$B$4,"Vencida","Vigente"))</f>
        <v>Vencida</v>
      </c>
      <c r="O3129" s="2" t="str">
        <f aca="false">INDEX(Locais!$B$2:$B$13,MATCH(H3129,Locais!$A$2:$A$13,0))</f>
        <v>Regional - Salvador</v>
      </c>
      <c r="P3129" s="2" t="str">
        <f aca="false">INDEX(Locais!$C$2:$C$13,MATCH(H3129,Locais!$A$2:$A$13,0))</f>
        <v>Nordeste</v>
      </c>
    </row>
    <row r="3130" customFormat="false" ht="15" hidden="false" customHeight="false" outlineLevel="0" collapsed="false">
      <c r="A3130" s="2" t="s">
        <v>3266</v>
      </c>
      <c r="B3130" s="2" t="s">
        <v>69</v>
      </c>
      <c r="C3130" s="2" t="s">
        <v>96</v>
      </c>
      <c r="D3130" s="2" t="s">
        <v>97</v>
      </c>
      <c r="E3130" s="13" t="n">
        <v>42938</v>
      </c>
      <c r="F3130" s="13" t="n">
        <v>44033</v>
      </c>
      <c r="G3130" s="2" t="s">
        <v>118</v>
      </c>
      <c r="H3130" s="2" t="s">
        <v>128</v>
      </c>
      <c r="I3130" s="2" t="s">
        <v>142</v>
      </c>
      <c r="J3130" s="2" t="s">
        <v>100</v>
      </c>
      <c r="K3130" s="14" t="n">
        <v>8920.07</v>
      </c>
      <c r="L3130" s="2" t="n">
        <f aca="false">IF(E3130="","",ROUND((Indicadores!$B$4-E3130)/365.25,1))</f>
        <v>9.2</v>
      </c>
      <c r="M3130" s="2" t="str">
        <f aca="false">IF(E3130="","Virtual",IF(L3130&gt;=Indicadores!$B$6,"Fim de Vida",IF(L3130&gt;=Indicadores!$B$5,"Envelhecendo","Atual")))</f>
        <v>Fim de Vida</v>
      </c>
      <c r="N3130" s="2" t="str">
        <f aca="false">IF(F3130="","N/A",IF(F3130&lt;Indicadores!$B$4,"Vencida","Vigente"))</f>
        <v>Vencida</v>
      </c>
      <c r="O3130" s="2" t="str">
        <f aca="false">INDEX(Locais!$B$2:$B$13,MATCH(H3130,Locais!$A$2:$A$13,0))</f>
        <v>Regional - Recife</v>
      </c>
      <c r="P3130" s="2" t="str">
        <f aca="false">INDEX(Locais!$C$2:$C$13,MATCH(H3130,Locais!$A$2:$A$13,0))</f>
        <v>Nordeste</v>
      </c>
    </row>
    <row r="3131" customFormat="false" ht="15" hidden="false" customHeight="false" outlineLevel="0" collapsed="false">
      <c r="A3131" s="2" t="s">
        <v>3267</v>
      </c>
      <c r="B3131" s="2" t="s">
        <v>68</v>
      </c>
      <c r="C3131" s="2" t="s">
        <v>126</v>
      </c>
      <c r="D3131" s="2" t="s">
        <v>127</v>
      </c>
      <c r="E3131" s="13" t="n">
        <v>45759</v>
      </c>
      <c r="F3131" s="13" t="n">
        <v>46854</v>
      </c>
      <c r="G3131" s="2" t="s">
        <v>32</v>
      </c>
      <c r="H3131" s="2" t="s">
        <v>165</v>
      </c>
      <c r="I3131" s="2" t="s">
        <v>99</v>
      </c>
      <c r="J3131" s="2" t="s">
        <v>100</v>
      </c>
      <c r="K3131" s="14" t="n">
        <v>4744.24</v>
      </c>
      <c r="L3131" s="2" t="n">
        <f aca="false">IF(E3131="","",ROUND((Indicadores!$B$4-E3131)/365.25,1))</f>
        <v>1.5</v>
      </c>
      <c r="M3131" s="2" t="str">
        <f aca="false">IF(E3131="","Virtual",IF(L3131&gt;=Indicadores!$B$6,"Fim de Vida",IF(L3131&gt;=Indicadores!$B$5,"Envelhecendo","Atual")))</f>
        <v>Atual</v>
      </c>
      <c r="N3131" s="2" t="str">
        <f aca="false">IF(F3131="","N/A",IF(F3131&lt;Indicadores!$B$4,"Vencida","Vigente"))</f>
        <v>Vigente</v>
      </c>
      <c r="O3131" s="2" t="str">
        <f aca="false">INDEX(Locais!$B$2:$B$13,MATCH(H3131,Locais!$A$2:$A$13,0))</f>
        <v>Regional - Salvador</v>
      </c>
      <c r="P3131" s="2" t="str">
        <f aca="false">INDEX(Locais!$C$2:$C$13,MATCH(H3131,Locais!$A$2:$A$13,0))</f>
        <v>Nordeste</v>
      </c>
    </row>
    <row r="3132" customFormat="false" ht="15" hidden="false" customHeight="false" outlineLevel="0" collapsed="false">
      <c r="A3132" s="2" t="s">
        <v>3268</v>
      </c>
      <c r="B3132" s="2" t="s">
        <v>68</v>
      </c>
      <c r="C3132" s="2" t="s">
        <v>96</v>
      </c>
      <c r="D3132" s="2" t="s">
        <v>107</v>
      </c>
      <c r="E3132" s="13" t="n">
        <v>45393</v>
      </c>
      <c r="F3132" s="13" t="n">
        <v>46488</v>
      </c>
      <c r="G3132" s="2" t="s">
        <v>36</v>
      </c>
      <c r="H3132" s="2" t="s">
        <v>128</v>
      </c>
      <c r="I3132" s="2" t="s">
        <v>115</v>
      </c>
      <c r="J3132" s="2" t="s">
        <v>100</v>
      </c>
      <c r="K3132" s="14" t="n">
        <v>6321.76</v>
      </c>
      <c r="L3132" s="2" t="n">
        <f aca="false">IF(E3132="","",ROUND((Indicadores!$B$4-E3132)/365.25,1))</f>
        <v>2.5</v>
      </c>
      <c r="M3132" s="2" t="str">
        <f aca="false">IF(E3132="","Virtual",IF(L3132&gt;=Indicadores!$B$6,"Fim de Vida",IF(L3132&gt;=Indicadores!$B$5,"Envelhecendo","Atual")))</f>
        <v>Atual</v>
      </c>
      <c r="N3132" s="2" t="str">
        <f aca="false">IF(F3132="","N/A",IF(F3132&lt;Indicadores!$B$4,"Vencida","Vigente"))</f>
        <v>Vigente</v>
      </c>
      <c r="O3132" s="2" t="str">
        <f aca="false">INDEX(Locais!$B$2:$B$13,MATCH(H3132,Locais!$A$2:$A$13,0))</f>
        <v>Regional - Recife</v>
      </c>
      <c r="P3132" s="2" t="str">
        <f aca="false">INDEX(Locais!$C$2:$C$13,MATCH(H3132,Locais!$A$2:$A$13,0))</f>
        <v>Nordeste</v>
      </c>
    </row>
    <row r="3133" customFormat="false" ht="15" hidden="false" customHeight="false" outlineLevel="0" collapsed="false">
      <c r="A3133" s="2" t="s">
        <v>3269</v>
      </c>
      <c r="B3133" s="2" t="s">
        <v>68</v>
      </c>
      <c r="C3133" s="2" t="s">
        <v>96</v>
      </c>
      <c r="D3133" s="2" t="s">
        <v>107</v>
      </c>
      <c r="E3133" s="13" t="n">
        <v>44085</v>
      </c>
      <c r="F3133" s="13" t="n">
        <v>45180</v>
      </c>
      <c r="G3133" s="2" t="s">
        <v>32</v>
      </c>
      <c r="H3133" s="2" t="s">
        <v>163</v>
      </c>
      <c r="I3133" s="2" t="s">
        <v>124</v>
      </c>
      <c r="J3133" s="2" t="s">
        <v>100</v>
      </c>
      <c r="K3133" s="14" t="n">
        <v>5913.07</v>
      </c>
      <c r="L3133" s="2" t="n">
        <f aca="false">IF(E3133="","",ROUND((Indicadores!$B$4-E3133)/365.25,1))</f>
        <v>6.1</v>
      </c>
      <c r="M3133" s="2" t="str">
        <f aca="false">IF(E3133="","Virtual",IF(L3133&gt;=Indicadores!$B$6,"Fim de Vida",IF(L3133&gt;=Indicadores!$B$5,"Envelhecendo","Atual")))</f>
        <v>Fim de Vida</v>
      </c>
      <c r="N3133" s="2" t="str">
        <f aca="false">IF(F3133="","N/A",IF(F3133&lt;Indicadores!$B$4,"Vencida","Vigente"))</f>
        <v>Vencida</v>
      </c>
      <c r="O3133" s="2" t="str">
        <f aca="false">INDEX(Locais!$B$2:$B$13,MATCH(H3133,Locais!$A$2:$A$13,0))</f>
        <v>Regional - Manaus</v>
      </c>
      <c r="P3133" s="2" t="str">
        <f aca="false">INDEX(Locais!$C$2:$C$13,MATCH(H3133,Locais!$A$2:$A$13,0))</f>
        <v>Norte</v>
      </c>
    </row>
    <row r="3134" customFormat="false" ht="15" hidden="false" customHeight="false" outlineLevel="0" collapsed="false">
      <c r="A3134" s="2" t="s">
        <v>3270</v>
      </c>
      <c r="B3134" s="2" t="s">
        <v>69</v>
      </c>
      <c r="C3134" s="2" t="s">
        <v>96</v>
      </c>
      <c r="D3134" s="2" t="s">
        <v>97</v>
      </c>
      <c r="E3134" s="13" t="n">
        <v>45797</v>
      </c>
      <c r="F3134" s="13" t="n">
        <v>46892</v>
      </c>
      <c r="G3134" s="2" t="s">
        <v>32</v>
      </c>
      <c r="H3134" s="2" t="s">
        <v>108</v>
      </c>
      <c r="I3134" s="2" t="s">
        <v>142</v>
      </c>
      <c r="J3134" s="2" t="s">
        <v>100</v>
      </c>
      <c r="K3134" s="14" t="n">
        <v>8971.13</v>
      </c>
      <c r="L3134" s="2" t="n">
        <f aca="false">IF(E3134="","",ROUND((Indicadores!$B$4-E3134)/365.25,1))</f>
        <v>1.4</v>
      </c>
      <c r="M3134" s="2" t="str">
        <f aca="false">IF(E3134="","Virtual",IF(L3134&gt;=Indicadores!$B$6,"Fim de Vida",IF(L3134&gt;=Indicadores!$B$5,"Envelhecendo","Atual")))</f>
        <v>Atual</v>
      </c>
      <c r="N3134" s="2" t="str">
        <f aca="false">IF(F3134="","N/A",IF(F3134&lt;Indicadores!$B$4,"Vencida","Vigente"))</f>
        <v>Vigente</v>
      </c>
      <c r="O3134" s="2" t="str">
        <f aca="false">INDEX(Locais!$B$2:$B$13,MATCH(H3134,Locais!$A$2:$A$13,0))</f>
        <v>Regional - Porto Alegre</v>
      </c>
      <c r="P3134" s="2" t="str">
        <f aca="false">INDEX(Locais!$C$2:$C$13,MATCH(H3134,Locais!$A$2:$A$13,0))</f>
        <v>Sul</v>
      </c>
    </row>
    <row r="3135" customFormat="false" ht="15" hidden="false" customHeight="false" outlineLevel="0" collapsed="false">
      <c r="A3135" s="2" t="s">
        <v>3271</v>
      </c>
      <c r="B3135" s="2" t="s">
        <v>69</v>
      </c>
      <c r="C3135" s="2" t="s">
        <v>102</v>
      </c>
      <c r="D3135" s="2" t="s">
        <v>113</v>
      </c>
      <c r="E3135" s="13" t="n">
        <v>43620</v>
      </c>
      <c r="F3135" s="13" t="n">
        <v>44715</v>
      </c>
      <c r="G3135" s="2" t="s">
        <v>32</v>
      </c>
      <c r="H3135" s="2" t="s">
        <v>98</v>
      </c>
      <c r="I3135" s="2" t="s">
        <v>120</v>
      </c>
      <c r="J3135" s="2" t="s">
        <v>100</v>
      </c>
      <c r="K3135" s="14" t="n">
        <v>9001.27</v>
      </c>
      <c r="L3135" s="2" t="n">
        <f aca="false">IF(E3135="","",ROUND((Indicadores!$B$4-E3135)/365.25,1))</f>
        <v>7.4</v>
      </c>
      <c r="M3135" s="2" t="str">
        <f aca="false">IF(E3135="","Virtual",IF(L3135&gt;=Indicadores!$B$6,"Fim de Vida",IF(L3135&gt;=Indicadores!$B$5,"Envelhecendo","Atual")))</f>
        <v>Fim de Vida</v>
      </c>
      <c r="N3135" s="2" t="str">
        <f aca="false">IF(F3135="","N/A",IF(F3135&lt;Indicadores!$B$4,"Vencida","Vigente"))</f>
        <v>Vencida</v>
      </c>
      <c r="O3135" s="2" t="str">
        <f aca="false">INDEX(Locais!$B$2:$B$13,MATCH(H3135,Locais!$A$2:$A$13,0))</f>
        <v>Sede - Brasília</v>
      </c>
      <c r="P3135" s="2" t="str">
        <f aca="false">INDEX(Locais!$C$2:$C$13,MATCH(H3135,Locais!$A$2:$A$13,0))</f>
        <v>Centro-Oeste</v>
      </c>
    </row>
    <row r="3136" customFormat="false" ht="15" hidden="false" customHeight="false" outlineLevel="0" collapsed="false">
      <c r="A3136" s="2" t="s">
        <v>3272</v>
      </c>
      <c r="B3136" s="2" t="s">
        <v>68</v>
      </c>
      <c r="C3136" s="2" t="s">
        <v>96</v>
      </c>
      <c r="D3136" s="2" t="s">
        <v>132</v>
      </c>
      <c r="E3136" s="13" t="n">
        <v>45696</v>
      </c>
      <c r="F3136" s="13" t="n">
        <v>46791</v>
      </c>
      <c r="G3136" s="2" t="s">
        <v>32</v>
      </c>
      <c r="H3136" s="2" t="s">
        <v>145</v>
      </c>
      <c r="I3136" s="2" t="s">
        <v>120</v>
      </c>
      <c r="J3136" s="2" t="s">
        <v>100</v>
      </c>
      <c r="K3136" s="14" t="n">
        <v>4509.63</v>
      </c>
      <c r="L3136" s="2" t="n">
        <f aca="false">IF(E3136="","",ROUND((Indicadores!$B$4-E3136)/365.25,1))</f>
        <v>1.7</v>
      </c>
      <c r="M3136" s="2" t="str">
        <f aca="false">IF(E3136="","Virtual",IF(L3136&gt;=Indicadores!$B$6,"Fim de Vida",IF(L3136&gt;=Indicadores!$B$5,"Envelhecendo","Atual")))</f>
        <v>Atual</v>
      </c>
      <c r="N3136" s="2" t="str">
        <f aca="false">IF(F3136="","N/A",IF(F3136&lt;Indicadores!$B$4,"Vencida","Vigente"))</f>
        <v>Vigente</v>
      </c>
      <c r="O3136" s="2" t="str">
        <f aca="false">INDEX(Locais!$B$2:$B$13,MATCH(H3136,Locais!$A$2:$A$13,0))</f>
        <v>Regional - Belém</v>
      </c>
      <c r="P3136" s="2" t="str">
        <f aca="false">INDEX(Locais!$C$2:$C$13,MATCH(H3136,Locais!$A$2:$A$13,0))</f>
        <v>Norte</v>
      </c>
    </row>
    <row r="3137" customFormat="false" ht="15" hidden="false" customHeight="false" outlineLevel="0" collapsed="false">
      <c r="A3137" s="2" t="s">
        <v>3273</v>
      </c>
      <c r="B3137" s="2" t="s">
        <v>70</v>
      </c>
      <c r="C3137" s="2" t="s">
        <v>96</v>
      </c>
      <c r="D3137" s="2" t="s">
        <v>122</v>
      </c>
      <c r="E3137" s="13" t="n">
        <v>45905</v>
      </c>
      <c r="F3137" s="13" t="n">
        <v>47730</v>
      </c>
      <c r="G3137" s="2" t="s">
        <v>34</v>
      </c>
      <c r="H3137" s="2" t="s">
        <v>128</v>
      </c>
      <c r="I3137" s="2" t="s">
        <v>130</v>
      </c>
      <c r="J3137" s="2" t="s">
        <v>100</v>
      </c>
      <c r="K3137" s="14" t="n">
        <v>18724.77</v>
      </c>
      <c r="L3137" s="2" t="n">
        <f aca="false">IF(E3137="","",ROUND((Indicadores!$B$4-E3137)/365.25,1))</f>
        <v>1.1</v>
      </c>
      <c r="M3137" s="2" t="str">
        <f aca="false">IF(E3137="","Virtual",IF(L3137&gt;=Indicadores!$B$6,"Fim de Vida",IF(L3137&gt;=Indicadores!$B$5,"Envelhecendo","Atual")))</f>
        <v>Atual</v>
      </c>
      <c r="N3137" s="2" t="str">
        <f aca="false">IF(F3137="","N/A",IF(F3137&lt;Indicadores!$B$4,"Vencida","Vigente"))</f>
        <v>Vigente</v>
      </c>
      <c r="O3137" s="2" t="str">
        <f aca="false">INDEX(Locais!$B$2:$B$13,MATCH(H3137,Locais!$A$2:$A$13,0))</f>
        <v>Regional - Recife</v>
      </c>
      <c r="P3137" s="2" t="str">
        <f aca="false">INDEX(Locais!$C$2:$C$13,MATCH(H3137,Locais!$A$2:$A$13,0))</f>
        <v>Nordeste</v>
      </c>
    </row>
    <row r="3138" customFormat="false" ht="15" hidden="false" customHeight="false" outlineLevel="0" collapsed="false">
      <c r="A3138" s="2" t="s">
        <v>3274</v>
      </c>
      <c r="B3138" s="2" t="s">
        <v>68</v>
      </c>
      <c r="C3138" s="2" t="s">
        <v>96</v>
      </c>
      <c r="D3138" s="2" t="s">
        <v>107</v>
      </c>
      <c r="E3138" s="13" t="n">
        <v>44252</v>
      </c>
      <c r="F3138" s="13" t="n">
        <v>45347</v>
      </c>
      <c r="G3138" s="2" t="s">
        <v>32</v>
      </c>
      <c r="H3138" s="2" t="s">
        <v>165</v>
      </c>
      <c r="I3138" s="2" t="s">
        <v>111</v>
      </c>
      <c r="J3138" s="2" t="s">
        <v>100</v>
      </c>
      <c r="K3138" s="14" t="n">
        <v>6027.93</v>
      </c>
      <c r="L3138" s="2" t="n">
        <f aca="false">IF(E3138="","",ROUND((Indicadores!$B$4-E3138)/365.25,1))</f>
        <v>5.6</v>
      </c>
      <c r="M3138" s="2" t="str">
        <f aca="false">IF(E3138="","Virtual",IF(L3138&gt;=Indicadores!$B$6,"Fim de Vida",IF(L3138&gt;=Indicadores!$B$5,"Envelhecendo","Atual")))</f>
        <v>Fim de Vida</v>
      </c>
      <c r="N3138" s="2" t="str">
        <f aca="false">IF(F3138="","N/A",IF(F3138&lt;Indicadores!$B$4,"Vencida","Vigente"))</f>
        <v>Vencida</v>
      </c>
      <c r="O3138" s="2" t="str">
        <f aca="false">INDEX(Locais!$B$2:$B$13,MATCH(H3138,Locais!$A$2:$A$13,0))</f>
        <v>Regional - Salvador</v>
      </c>
      <c r="P3138" s="2" t="str">
        <f aca="false">INDEX(Locais!$C$2:$C$13,MATCH(H3138,Locais!$A$2:$A$13,0))</f>
        <v>Nordeste</v>
      </c>
    </row>
    <row r="3139" customFormat="false" ht="15" hidden="false" customHeight="false" outlineLevel="0" collapsed="false">
      <c r="A3139" s="2" t="s">
        <v>3275</v>
      </c>
      <c r="B3139" s="2" t="s">
        <v>68</v>
      </c>
      <c r="C3139" s="2" t="s">
        <v>102</v>
      </c>
      <c r="D3139" s="2" t="s">
        <v>103</v>
      </c>
      <c r="E3139" s="13" t="n">
        <v>44833</v>
      </c>
      <c r="F3139" s="13" t="n">
        <v>45928</v>
      </c>
      <c r="G3139" s="2" t="s">
        <v>32</v>
      </c>
      <c r="H3139" s="2" t="s">
        <v>98</v>
      </c>
      <c r="I3139" s="2" t="s">
        <v>120</v>
      </c>
      <c r="J3139" s="2" t="s">
        <v>100</v>
      </c>
      <c r="K3139" s="14" t="n">
        <v>5059.63</v>
      </c>
      <c r="L3139" s="2" t="n">
        <f aca="false">IF(E3139="","",ROUND((Indicadores!$B$4-E3139)/365.25,1))</f>
        <v>4.1</v>
      </c>
      <c r="M3139" s="2" t="str">
        <f aca="false">IF(E3139="","Virtual",IF(L3139&gt;=Indicadores!$B$6,"Fim de Vida",IF(L3139&gt;=Indicadores!$B$5,"Envelhecendo","Atual")))</f>
        <v>Envelhecendo</v>
      </c>
      <c r="N3139" s="2" t="str">
        <f aca="false">IF(F3139="","N/A",IF(F3139&lt;Indicadores!$B$4,"Vencida","Vigente"))</f>
        <v>Vencida</v>
      </c>
      <c r="O3139" s="2" t="str">
        <f aca="false">INDEX(Locais!$B$2:$B$13,MATCH(H3139,Locais!$A$2:$A$13,0))</f>
        <v>Sede - Brasília</v>
      </c>
      <c r="P3139" s="2" t="str">
        <f aca="false">INDEX(Locais!$C$2:$C$13,MATCH(H3139,Locais!$A$2:$A$13,0))</f>
        <v>Centro-Oeste</v>
      </c>
    </row>
    <row r="3140" customFormat="false" ht="15" hidden="false" customHeight="false" outlineLevel="0" collapsed="false">
      <c r="A3140" s="2" t="s">
        <v>3276</v>
      </c>
      <c r="B3140" s="2" t="s">
        <v>69</v>
      </c>
      <c r="C3140" s="2" t="s">
        <v>126</v>
      </c>
      <c r="D3140" s="2" t="s">
        <v>169</v>
      </c>
      <c r="E3140" s="13" t="n">
        <v>44502</v>
      </c>
      <c r="F3140" s="13" t="n">
        <v>45597</v>
      </c>
      <c r="G3140" s="2" t="s">
        <v>34</v>
      </c>
      <c r="H3140" s="2" t="s">
        <v>163</v>
      </c>
      <c r="I3140" s="2" t="s">
        <v>111</v>
      </c>
      <c r="J3140" s="2" t="s">
        <v>100</v>
      </c>
      <c r="K3140" s="14" t="n">
        <v>9705.29</v>
      </c>
      <c r="L3140" s="2" t="n">
        <f aca="false">IF(E3140="","",ROUND((Indicadores!$B$4-E3140)/365.25,1))</f>
        <v>5</v>
      </c>
      <c r="M3140" s="2" t="str">
        <f aca="false">IF(E3140="","Virtual",IF(L3140&gt;=Indicadores!$B$6,"Fim de Vida",IF(L3140&gt;=Indicadores!$B$5,"Envelhecendo","Atual")))</f>
        <v>Fim de Vida</v>
      </c>
      <c r="N3140" s="2" t="str">
        <f aca="false">IF(F3140="","N/A",IF(F3140&lt;Indicadores!$B$4,"Vencida","Vigente"))</f>
        <v>Vencida</v>
      </c>
      <c r="O3140" s="2" t="str">
        <f aca="false">INDEX(Locais!$B$2:$B$13,MATCH(H3140,Locais!$A$2:$A$13,0))</f>
        <v>Regional - Manaus</v>
      </c>
      <c r="P3140" s="2" t="str">
        <f aca="false">INDEX(Locais!$C$2:$C$13,MATCH(H3140,Locais!$A$2:$A$13,0))</f>
        <v>Norte</v>
      </c>
    </row>
    <row r="3141" customFormat="false" ht="15" hidden="false" customHeight="false" outlineLevel="0" collapsed="false">
      <c r="A3141" s="2" t="s">
        <v>3277</v>
      </c>
      <c r="B3141" s="2" t="s">
        <v>70</v>
      </c>
      <c r="C3141" s="2" t="s">
        <v>96</v>
      </c>
      <c r="D3141" s="2" t="s">
        <v>122</v>
      </c>
      <c r="E3141" s="13" t="n">
        <v>45588</v>
      </c>
      <c r="F3141" s="13" t="n">
        <v>47413</v>
      </c>
      <c r="G3141" s="2" t="s">
        <v>32</v>
      </c>
      <c r="H3141" s="2" t="s">
        <v>119</v>
      </c>
      <c r="I3141" s="2" t="s">
        <v>133</v>
      </c>
      <c r="J3141" s="2" t="s">
        <v>100</v>
      </c>
      <c r="K3141" s="14" t="n">
        <v>15806.39</v>
      </c>
      <c r="L3141" s="2" t="n">
        <f aca="false">IF(E3141="","",ROUND((Indicadores!$B$4-E3141)/365.25,1))</f>
        <v>2</v>
      </c>
      <c r="M3141" s="2" t="str">
        <f aca="false">IF(E3141="","Virtual",IF(L3141&gt;=Indicadores!$B$6,"Fim de Vida",IF(L3141&gt;=Indicadores!$B$5,"Envelhecendo","Atual")))</f>
        <v>Atual</v>
      </c>
      <c r="N3141" s="2" t="str">
        <f aca="false">IF(F3141="","N/A",IF(F3141&lt;Indicadores!$B$4,"Vencida","Vigente"))</f>
        <v>Vigente</v>
      </c>
      <c r="O3141" s="2" t="str">
        <f aca="false">INDEX(Locais!$B$2:$B$13,MATCH(H3141,Locais!$A$2:$A$13,0))</f>
        <v>Regional - São Paulo</v>
      </c>
      <c r="P3141" s="2" t="str">
        <f aca="false">INDEX(Locais!$C$2:$C$13,MATCH(H3141,Locais!$A$2:$A$13,0))</f>
        <v>Sudeste</v>
      </c>
    </row>
    <row r="3142" customFormat="false" ht="15" hidden="false" customHeight="false" outlineLevel="0" collapsed="false">
      <c r="A3142" s="2" t="s">
        <v>3278</v>
      </c>
      <c r="B3142" s="2" t="s">
        <v>70</v>
      </c>
      <c r="C3142" s="2" t="s">
        <v>126</v>
      </c>
      <c r="D3142" s="2" t="s">
        <v>162</v>
      </c>
      <c r="E3142" s="13" t="n">
        <v>45097</v>
      </c>
      <c r="F3142" s="13" t="n">
        <v>46922</v>
      </c>
      <c r="G3142" s="2" t="s">
        <v>34</v>
      </c>
      <c r="H3142" s="2" t="s">
        <v>165</v>
      </c>
      <c r="I3142" s="2" t="s">
        <v>99</v>
      </c>
      <c r="J3142" s="2" t="s">
        <v>100</v>
      </c>
      <c r="K3142" s="14" t="n">
        <v>21299.27</v>
      </c>
      <c r="L3142" s="2" t="n">
        <f aca="false">IF(E3142="","",ROUND((Indicadores!$B$4-E3142)/365.25,1))</f>
        <v>3.3</v>
      </c>
      <c r="M3142" s="2" t="str">
        <f aca="false">IF(E3142="","Virtual",IF(L3142&gt;=Indicadores!$B$6,"Fim de Vida",IF(L3142&gt;=Indicadores!$B$5,"Envelhecendo","Atual")))</f>
        <v>Envelhecendo</v>
      </c>
      <c r="N3142" s="2" t="str">
        <f aca="false">IF(F3142="","N/A",IF(F3142&lt;Indicadores!$B$4,"Vencida","Vigente"))</f>
        <v>Vigente</v>
      </c>
      <c r="O3142" s="2" t="str">
        <f aca="false">INDEX(Locais!$B$2:$B$13,MATCH(H3142,Locais!$A$2:$A$13,0))</f>
        <v>Regional - Salvador</v>
      </c>
      <c r="P3142" s="2" t="str">
        <f aca="false">INDEX(Locais!$C$2:$C$13,MATCH(H3142,Locais!$A$2:$A$13,0))</f>
        <v>Nordeste</v>
      </c>
    </row>
    <row r="3143" customFormat="false" ht="15" hidden="false" customHeight="false" outlineLevel="0" collapsed="false">
      <c r="A3143" s="2" t="s">
        <v>3279</v>
      </c>
      <c r="B3143" s="2" t="s">
        <v>68</v>
      </c>
      <c r="C3143" s="2" t="s">
        <v>102</v>
      </c>
      <c r="D3143" s="2" t="s">
        <v>103</v>
      </c>
      <c r="E3143" s="13" t="n">
        <v>45703</v>
      </c>
      <c r="F3143" s="13" t="n">
        <v>46798</v>
      </c>
      <c r="G3143" s="2" t="s">
        <v>34</v>
      </c>
      <c r="H3143" s="2" t="s">
        <v>98</v>
      </c>
      <c r="I3143" s="2" t="s">
        <v>136</v>
      </c>
      <c r="J3143" s="2" t="s">
        <v>100</v>
      </c>
      <c r="K3143" s="14" t="n">
        <v>5104.39</v>
      </c>
      <c r="L3143" s="2" t="n">
        <f aca="false">IF(E3143="","",ROUND((Indicadores!$B$4-E3143)/365.25,1))</f>
        <v>1.7</v>
      </c>
      <c r="M3143" s="2" t="str">
        <f aca="false">IF(E3143="","Virtual",IF(L3143&gt;=Indicadores!$B$6,"Fim de Vida",IF(L3143&gt;=Indicadores!$B$5,"Envelhecendo","Atual")))</f>
        <v>Atual</v>
      </c>
      <c r="N3143" s="2" t="str">
        <f aca="false">IF(F3143="","N/A",IF(F3143&lt;Indicadores!$B$4,"Vencida","Vigente"))</f>
        <v>Vigente</v>
      </c>
      <c r="O3143" s="2" t="str">
        <f aca="false">INDEX(Locais!$B$2:$B$13,MATCH(H3143,Locais!$A$2:$A$13,0))</f>
        <v>Sede - Brasília</v>
      </c>
      <c r="P3143" s="2" t="str">
        <f aca="false">INDEX(Locais!$C$2:$C$13,MATCH(H3143,Locais!$A$2:$A$13,0))</f>
        <v>Centro-Oeste</v>
      </c>
    </row>
    <row r="3144" customFormat="false" ht="15" hidden="false" customHeight="false" outlineLevel="0" collapsed="false">
      <c r="A3144" s="2" t="s">
        <v>3280</v>
      </c>
      <c r="B3144" s="2" t="s">
        <v>69</v>
      </c>
      <c r="C3144" s="2" t="s">
        <v>126</v>
      </c>
      <c r="D3144" s="2" t="s">
        <v>169</v>
      </c>
      <c r="E3144" s="13" t="n">
        <v>45705</v>
      </c>
      <c r="F3144" s="13" t="n">
        <v>46800</v>
      </c>
      <c r="G3144" s="2" t="s">
        <v>32</v>
      </c>
      <c r="H3144" s="2" t="s">
        <v>165</v>
      </c>
      <c r="I3144" s="2" t="s">
        <v>111</v>
      </c>
      <c r="J3144" s="2" t="s">
        <v>100</v>
      </c>
      <c r="K3144" s="14" t="n">
        <v>9901.45</v>
      </c>
      <c r="L3144" s="2" t="n">
        <f aca="false">IF(E3144="","",ROUND((Indicadores!$B$4-E3144)/365.25,1))</f>
        <v>1.7</v>
      </c>
      <c r="M3144" s="2" t="str">
        <f aca="false">IF(E3144="","Virtual",IF(L3144&gt;=Indicadores!$B$6,"Fim de Vida",IF(L3144&gt;=Indicadores!$B$5,"Envelhecendo","Atual")))</f>
        <v>Atual</v>
      </c>
      <c r="N3144" s="2" t="str">
        <f aca="false">IF(F3144="","N/A",IF(F3144&lt;Indicadores!$B$4,"Vencida","Vigente"))</f>
        <v>Vigente</v>
      </c>
      <c r="O3144" s="2" t="str">
        <f aca="false">INDEX(Locais!$B$2:$B$13,MATCH(H3144,Locais!$A$2:$A$13,0))</f>
        <v>Regional - Salvador</v>
      </c>
      <c r="P3144" s="2" t="str">
        <f aca="false">INDEX(Locais!$C$2:$C$13,MATCH(H3144,Locais!$A$2:$A$13,0))</f>
        <v>Nordeste</v>
      </c>
    </row>
    <row r="3145" customFormat="false" ht="15" hidden="false" customHeight="false" outlineLevel="0" collapsed="false">
      <c r="A3145" s="2" t="s">
        <v>3281</v>
      </c>
      <c r="B3145" s="2" t="s">
        <v>68</v>
      </c>
      <c r="C3145" s="2" t="s">
        <v>96</v>
      </c>
      <c r="D3145" s="2" t="s">
        <v>107</v>
      </c>
      <c r="E3145" s="13" t="n">
        <v>45590</v>
      </c>
      <c r="F3145" s="13" t="n">
        <v>46685</v>
      </c>
      <c r="G3145" s="2" t="s">
        <v>118</v>
      </c>
      <c r="H3145" s="2" t="s">
        <v>139</v>
      </c>
      <c r="I3145" s="2" t="s">
        <v>99</v>
      </c>
      <c r="J3145" s="2" t="s">
        <v>100</v>
      </c>
      <c r="K3145" s="14" t="n">
        <v>6190.25</v>
      </c>
      <c r="L3145" s="2" t="n">
        <f aca="false">IF(E3145="","",ROUND((Indicadores!$B$4-E3145)/365.25,1))</f>
        <v>2</v>
      </c>
      <c r="M3145" s="2" t="str">
        <f aca="false">IF(E3145="","Virtual",IF(L3145&gt;=Indicadores!$B$6,"Fim de Vida",IF(L3145&gt;=Indicadores!$B$5,"Envelhecendo","Atual")))</f>
        <v>Atual</v>
      </c>
      <c r="N3145" s="2" t="str">
        <f aca="false">IF(F3145="","N/A",IF(F3145&lt;Indicadores!$B$4,"Vencida","Vigente"))</f>
        <v>Vigente</v>
      </c>
      <c r="O3145" s="2" t="str">
        <f aca="false">INDEX(Locais!$B$2:$B$13,MATCH(H3145,Locais!$A$2:$A$13,0))</f>
        <v>Regional - Rio de Janeiro</v>
      </c>
      <c r="P3145" s="2" t="str">
        <f aca="false">INDEX(Locais!$C$2:$C$13,MATCH(H3145,Locais!$A$2:$A$13,0))</f>
        <v>Sudeste</v>
      </c>
    </row>
    <row r="3146" customFormat="false" ht="15" hidden="false" customHeight="false" outlineLevel="0" collapsed="false">
      <c r="A3146" s="2" t="s">
        <v>3282</v>
      </c>
      <c r="B3146" s="2" t="s">
        <v>68</v>
      </c>
      <c r="C3146" s="2" t="s">
        <v>96</v>
      </c>
      <c r="D3146" s="2" t="s">
        <v>107</v>
      </c>
      <c r="E3146" s="13" t="n">
        <v>44892</v>
      </c>
      <c r="F3146" s="13" t="n">
        <v>45987</v>
      </c>
      <c r="G3146" s="2" t="s">
        <v>32</v>
      </c>
      <c r="H3146" s="2" t="s">
        <v>108</v>
      </c>
      <c r="I3146" s="2" t="s">
        <v>99</v>
      </c>
      <c r="J3146" s="2" t="s">
        <v>100</v>
      </c>
      <c r="K3146" s="14" t="n">
        <v>6135.26</v>
      </c>
      <c r="L3146" s="2" t="n">
        <f aca="false">IF(E3146="","",ROUND((Indicadores!$B$4-E3146)/365.25,1))</f>
        <v>3.9</v>
      </c>
      <c r="M3146" s="2" t="str">
        <f aca="false">IF(E3146="","Virtual",IF(L3146&gt;=Indicadores!$B$6,"Fim de Vida",IF(L3146&gt;=Indicadores!$B$5,"Envelhecendo","Atual")))</f>
        <v>Envelhecendo</v>
      </c>
      <c r="N3146" s="2" t="str">
        <f aca="false">IF(F3146="","N/A",IF(F3146&lt;Indicadores!$B$4,"Vencida","Vigente"))</f>
        <v>Vencida</v>
      </c>
      <c r="O3146" s="2" t="str">
        <f aca="false">INDEX(Locais!$B$2:$B$13,MATCH(H3146,Locais!$A$2:$A$13,0))</f>
        <v>Regional - Porto Alegre</v>
      </c>
      <c r="P3146" s="2" t="str">
        <f aca="false">INDEX(Locais!$C$2:$C$13,MATCH(H3146,Locais!$A$2:$A$13,0))</f>
        <v>Sul</v>
      </c>
    </row>
    <row r="3147" customFormat="false" ht="15" hidden="false" customHeight="false" outlineLevel="0" collapsed="false">
      <c r="A3147" s="2" t="s">
        <v>3283</v>
      </c>
      <c r="B3147" s="2" t="s">
        <v>69</v>
      </c>
      <c r="C3147" s="2" t="s">
        <v>126</v>
      </c>
      <c r="D3147" s="2" t="s">
        <v>169</v>
      </c>
      <c r="E3147" s="13" t="n">
        <v>45514</v>
      </c>
      <c r="F3147" s="13" t="n">
        <v>46609</v>
      </c>
      <c r="G3147" s="2" t="s">
        <v>32</v>
      </c>
      <c r="H3147" s="2" t="s">
        <v>98</v>
      </c>
      <c r="I3147" s="2" t="s">
        <v>111</v>
      </c>
      <c r="J3147" s="2" t="s">
        <v>100</v>
      </c>
      <c r="K3147" s="14" t="n">
        <v>10813.45</v>
      </c>
      <c r="L3147" s="2" t="n">
        <f aca="false">IF(E3147="","",ROUND((Indicadores!$B$4-E3147)/365.25,1))</f>
        <v>2.2</v>
      </c>
      <c r="M3147" s="2" t="str">
        <f aca="false">IF(E3147="","Virtual",IF(L3147&gt;=Indicadores!$B$6,"Fim de Vida",IF(L3147&gt;=Indicadores!$B$5,"Envelhecendo","Atual")))</f>
        <v>Atual</v>
      </c>
      <c r="N3147" s="2" t="str">
        <f aca="false">IF(F3147="","N/A",IF(F3147&lt;Indicadores!$B$4,"Vencida","Vigente"))</f>
        <v>Vigente</v>
      </c>
      <c r="O3147" s="2" t="str">
        <f aca="false">INDEX(Locais!$B$2:$B$13,MATCH(H3147,Locais!$A$2:$A$13,0))</f>
        <v>Sede - Brasília</v>
      </c>
      <c r="P3147" s="2" t="str">
        <f aca="false">INDEX(Locais!$C$2:$C$13,MATCH(H3147,Locais!$A$2:$A$13,0))</f>
        <v>Centro-Oeste</v>
      </c>
    </row>
    <row r="3148" customFormat="false" ht="15" hidden="false" customHeight="false" outlineLevel="0" collapsed="false">
      <c r="A3148" s="2" t="s">
        <v>3284</v>
      </c>
      <c r="B3148" s="2" t="s">
        <v>69</v>
      </c>
      <c r="C3148" s="2" t="s">
        <v>102</v>
      </c>
      <c r="D3148" s="2" t="s">
        <v>113</v>
      </c>
      <c r="E3148" s="13" t="n">
        <v>44678</v>
      </c>
      <c r="F3148" s="13" t="n">
        <v>45773</v>
      </c>
      <c r="G3148" s="2" t="s">
        <v>32</v>
      </c>
      <c r="H3148" s="2" t="s">
        <v>141</v>
      </c>
      <c r="I3148" s="2" t="s">
        <v>99</v>
      </c>
      <c r="J3148" s="2" t="s">
        <v>100</v>
      </c>
      <c r="K3148" s="14" t="n">
        <v>8673.31</v>
      </c>
      <c r="L3148" s="2" t="n">
        <f aca="false">IF(E3148="","",ROUND((Indicadores!$B$4-E3148)/365.25,1))</f>
        <v>4.5</v>
      </c>
      <c r="M3148" s="2" t="str">
        <f aca="false">IF(E3148="","Virtual",IF(L3148&gt;=Indicadores!$B$6,"Fim de Vida",IF(L3148&gt;=Indicadores!$B$5,"Envelhecendo","Atual")))</f>
        <v>Envelhecendo</v>
      </c>
      <c r="N3148" s="2" t="str">
        <f aca="false">IF(F3148="","N/A",IF(F3148&lt;Indicadores!$B$4,"Vencida","Vigente"))</f>
        <v>Vencida</v>
      </c>
      <c r="O3148" s="2" t="str">
        <f aca="false">INDEX(Locais!$B$2:$B$13,MATCH(H3148,Locais!$A$2:$A$13,0))</f>
        <v>Regional - Curitiba</v>
      </c>
      <c r="P3148" s="2" t="str">
        <f aca="false">INDEX(Locais!$C$2:$C$13,MATCH(H3148,Locais!$A$2:$A$13,0))</f>
        <v>Sul</v>
      </c>
    </row>
    <row r="3149" customFormat="false" ht="15" hidden="false" customHeight="false" outlineLevel="0" collapsed="false">
      <c r="A3149" s="2" t="s">
        <v>3285</v>
      </c>
      <c r="B3149" s="2" t="s">
        <v>68</v>
      </c>
      <c r="C3149" s="2" t="s">
        <v>102</v>
      </c>
      <c r="D3149" s="2" t="s">
        <v>103</v>
      </c>
      <c r="E3149" s="13" t="n">
        <v>43936</v>
      </c>
      <c r="F3149" s="13" t="n">
        <v>45031</v>
      </c>
      <c r="G3149" s="2" t="s">
        <v>32</v>
      </c>
      <c r="H3149" s="2" t="s">
        <v>98</v>
      </c>
      <c r="I3149" s="2" t="s">
        <v>124</v>
      </c>
      <c r="J3149" s="2" t="s">
        <v>100</v>
      </c>
      <c r="K3149" s="14" t="n">
        <v>4920.18</v>
      </c>
      <c r="L3149" s="2" t="n">
        <f aca="false">IF(E3149="","",ROUND((Indicadores!$B$4-E3149)/365.25,1))</f>
        <v>6.5</v>
      </c>
      <c r="M3149" s="2" t="str">
        <f aca="false">IF(E3149="","Virtual",IF(L3149&gt;=Indicadores!$B$6,"Fim de Vida",IF(L3149&gt;=Indicadores!$B$5,"Envelhecendo","Atual")))</f>
        <v>Fim de Vida</v>
      </c>
      <c r="N3149" s="2" t="str">
        <f aca="false">IF(F3149="","N/A",IF(F3149&lt;Indicadores!$B$4,"Vencida","Vigente"))</f>
        <v>Vencida</v>
      </c>
      <c r="O3149" s="2" t="str">
        <f aca="false">INDEX(Locais!$B$2:$B$13,MATCH(H3149,Locais!$A$2:$A$13,0))</f>
        <v>Sede - Brasília</v>
      </c>
      <c r="P3149" s="2" t="str">
        <f aca="false">INDEX(Locais!$C$2:$C$13,MATCH(H3149,Locais!$A$2:$A$13,0))</f>
        <v>Centro-Oeste</v>
      </c>
    </row>
    <row r="3150" customFormat="false" ht="15" hidden="false" customHeight="false" outlineLevel="0" collapsed="false">
      <c r="A3150" s="2" t="s">
        <v>3286</v>
      </c>
      <c r="B3150" s="2" t="s">
        <v>70</v>
      </c>
      <c r="C3150" s="2" t="s">
        <v>126</v>
      </c>
      <c r="D3150" s="2" t="s">
        <v>162</v>
      </c>
      <c r="E3150" s="13" t="n">
        <v>44342</v>
      </c>
      <c r="F3150" s="13" t="n">
        <v>46167</v>
      </c>
      <c r="G3150" s="2" t="s">
        <v>32</v>
      </c>
      <c r="H3150" s="2" t="s">
        <v>119</v>
      </c>
      <c r="I3150" s="2" t="s">
        <v>136</v>
      </c>
      <c r="J3150" s="2" t="s">
        <v>100</v>
      </c>
      <c r="K3150" s="14" t="n">
        <v>18870.84</v>
      </c>
      <c r="L3150" s="2" t="n">
        <f aca="false">IF(E3150="","",ROUND((Indicadores!$B$4-E3150)/365.25,1))</f>
        <v>5.4</v>
      </c>
      <c r="M3150" s="2" t="str">
        <f aca="false">IF(E3150="","Virtual",IF(L3150&gt;=Indicadores!$B$6,"Fim de Vida",IF(L3150&gt;=Indicadores!$B$5,"Envelhecendo","Atual")))</f>
        <v>Fim de Vida</v>
      </c>
      <c r="N3150" s="2" t="str">
        <f aca="false">IF(F3150="","N/A",IF(F3150&lt;Indicadores!$B$4,"Vencida","Vigente"))</f>
        <v>Vencida</v>
      </c>
      <c r="O3150" s="2" t="str">
        <f aca="false">INDEX(Locais!$B$2:$B$13,MATCH(H3150,Locais!$A$2:$A$13,0))</f>
        <v>Regional - São Paulo</v>
      </c>
      <c r="P3150" s="2" t="str">
        <f aca="false">INDEX(Locais!$C$2:$C$13,MATCH(H3150,Locais!$A$2:$A$13,0))</f>
        <v>Sudeste</v>
      </c>
    </row>
    <row r="3151" customFormat="false" ht="15" hidden="false" customHeight="false" outlineLevel="0" collapsed="false">
      <c r="A3151" s="2" t="s">
        <v>3287</v>
      </c>
      <c r="B3151" s="2" t="s">
        <v>68</v>
      </c>
      <c r="C3151" s="2" t="s">
        <v>126</v>
      </c>
      <c r="D3151" s="2" t="s">
        <v>127</v>
      </c>
      <c r="E3151" s="13" t="n">
        <v>45880</v>
      </c>
      <c r="F3151" s="13" t="n">
        <v>46975</v>
      </c>
      <c r="G3151" s="2" t="s">
        <v>34</v>
      </c>
      <c r="H3151" s="2" t="s">
        <v>165</v>
      </c>
      <c r="I3151" s="2" t="s">
        <v>136</v>
      </c>
      <c r="J3151" s="2" t="s">
        <v>100</v>
      </c>
      <c r="K3151" s="14" t="n">
        <v>6185.7</v>
      </c>
      <c r="L3151" s="2" t="n">
        <f aca="false">IF(E3151="","",ROUND((Indicadores!$B$4-E3151)/365.25,1))</f>
        <v>1.2</v>
      </c>
      <c r="M3151" s="2" t="str">
        <f aca="false">IF(E3151="","Virtual",IF(L3151&gt;=Indicadores!$B$6,"Fim de Vida",IF(L3151&gt;=Indicadores!$B$5,"Envelhecendo","Atual")))</f>
        <v>Atual</v>
      </c>
      <c r="N3151" s="2" t="str">
        <f aca="false">IF(F3151="","N/A",IF(F3151&lt;Indicadores!$B$4,"Vencida","Vigente"))</f>
        <v>Vigente</v>
      </c>
      <c r="O3151" s="2" t="str">
        <f aca="false">INDEX(Locais!$B$2:$B$13,MATCH(H3151,Locais!$A$2:$A$13,0))</f>
        <v>Regional - Salvador</v>
      </c>
      <c r="P3151" s="2" t="str">
        <f aca="false">INDEX(Locais!$C$2:$C$13,MATCH(H3151,Locais!$A$2:$A$13,0))</f>
        <v>Nordeste</v>
      </c>
    </row>
    <row r="3152" customFormat="false" ht="15" hidden="false" customHeight="false" outlineLevel="0" collapsed="false">
      <c r="A3152" s="2" t="s">
        <v>3288</v>
      </c>
      <c r="B3152" s="2" t="s">
        <v>71</v>
      </c>
      <c r="C3152" s="2" t="s">
        <v>96</v>
      </c>
      <c r="D3152" s="2" t="s">
        <v>171</v>
      </c>
      <c r="E3152" s="13" t="n">
        <v>45373</v>
      </c>
      <c r="F3152" s="13" t="n">
        <v>46468</v>
      </c>
      <c r="G3152" s="2" t="s">
        <v>32</v>
      </c>
      <c r="H3152" s="2" t="s">
        <v>104</v>
      </c>
      <c r="I3152" s="2" t="s">
        <v>120</v>
      </c>
      <c r="J3152" s="2" t="s">
        <v>100</v>
      </c>
      <c r="K3152" s="14" t="n">
        <v>2067.68</v>
      </c>
      <c r="L3152" s="2" t="n">
        <f aca="false">IF(E3152="","",ROUND((Indicadores!$B$4-E3152)/365.25,1))</f>
        <v>2.6</v>
      </c>
      <c r="M3152" s="2" t="str">
        <f aca="false">IF(E3152="","Virtual",IF(L3152&gt;=Indicadores!$B$6,"Fim de Vida",IF(L3152&gt;=Indicadores!$B$5,"Envelhecendo","Atual")))</f>
        <v>Atual</v>
      </c>
      <c r="N3152" s="2" t="str">
        <f aca="false">IF(F3152="","N/A",IF(F3152&lt;Indicadores!$B$4,"Vencida","Vigente"))</f>
        <v>Vigente</v>
      </c>
      <c r="O3152" s="2" t="str">
        <f aca="false">INDEX(Locais!$B$2:$B$13,MATCH(H3152,Locais!$A$2:$A$13,0))</f>
        <v>Regional - Fortaleza</v>
      </c>
      <c r="P3152" s="2" t="str">
        <f aca="false">INDEX(Locais!$C$2:$C$13,MATCH(H3152,Locais!$A$2:$A$13,0))</f>
        <v>Nordeste</v>
      </c>
    </row>
    <row r="3153" customFormat="false" ht="15" hidden="false" customHeight="false" outlineLevel="0" collapsed="false">
      <c r="A3153" s="2" t="s">
        <v>3289</v>
      </c>
      <c r="B3153" s="2" t="s">
        <v>68</v>
      </c>
      <c r="C3153" s="2" t="s">
        <v>96</v>
      </c>
      <c r="D3153" s="2" t="s">
        <v>107</v>
      </c>
      <c r="E3153" s="13" t="n">
        <v>45797</v>
      </c>
      <c r="F3153" s="13" t="n">
        <v>46892</v>
      </c>
      <c r="G3153" s="2" t="s">
        <v>32</v>
      </c>
      <c r="H3153" s="2" t="s">
        <v>108</v>
      </c>
      <c r="I3153" s="2" t="s">
        <v>111</v>
      </c>
      <c r="J3153" s="2" t="s">
        <v>100</v>
      </c>
      <c r="K3153" s="14" t="n">
        <v>6266.3</v>
      </c>
      <c r="L3153" s="2" t="n">
        <f aca="false">IF(E3153="","",ROUND((Indicadores!$B$4-E3153)/365.25,1))</f>
        <v>1.4</v>
      </c>
      <c r="M3153" s="2" t="str">
        <f aca="false">IF(E3153="","Virtual",IF(L3153&gt;=Indicadores!$B$6,"Fim de Vida",IF(L3153&gt;=Indicadores!$B$5,"Envelhecendo","Atual")))</f>
        <v>Atual</v>
      </c>
      <c r="N3153" s="2" t="str">
        <f aca="false">IF(F3153="","N/A",IF(F3153&lt;Indicadores!$B$4,"Vencida","Vigente"))</f>
        <v>Vigente</v>
      </c>
      <c r="O3153" s="2" t="str">
        <f aca="false">INDEX(Locais!$B$2:$B$13,MATCH(H3153,Locais!$A$2:$A$13,0))</f>
        <v>Regional - Porto Alegre</v>
      </c>
      <c r="P3153" s="2" t="str">
        <f aca="false">INDEX(Locais!$C$2:$C$13,MATCH(H3153,Locais!$A$2:$A$13,0))</f>
        <v>Sul</v>
      </c>
    </row>
    <row r="3154" customFormat="false" ht="15" hidden="false" customHeight="false" outlineLevel="0" collapsed="false">
      <c r="A3154" s="2" t="s">
        <v>3290</v>
      </c>
      <c r="B3154" s="2" t="s">
        <v>69</v>
      </c>
      <c r="C3154" s="2" t="s">
        <v>102</v>
      </c>
      <c r="D3154" s="2" t="s">
        <v>113</v>
      </c>
      <c r="E3154" s="13" t="n">
        <v>44790</v>
      </c>
      <c r="F3154" s="13" t="n">
        <v>45885</v>
      </c>
      <c r="G3154" s="2" t="s">
        <v>32</v>
      </c>
      <c r="H3154" s="2" t="s">
        <v>141</v>
      </c>
      <c r="I3154" s="2" t="s">
        <v>124</v>
      </c>
      <c r="J3154" s="2" t="s">
        <v>100</v>
      </c>
      <c r="K3154" s="14" t="n">
        <v>9260</v>
      </c>
      <c r="L3154" s="2" t="n">
        <f aca="false">IF(E3154="","",ROUND((Indicadores!$B$4-E3154)/365.25,1))</f>
        <v>4.2</v>
      </c>
      <c r="M3154" s="2" t="str">
        <f aca="false">IF(E3154="","Virtual",IF(L3154&gt;=Indicadores!$B$6,"Fim de Vida",IF(L3154&gt;=Indicadores!$B$5,"Envelhecendo","Atual")))</f>
        <v>Envelhecendo</v>
      </c>
      <c r="N3154" s="2" t="str">
        <f aca="false">IF(F3154="","N/A",IF(F3154&lt;Indicadores!$B$4,"Vencida","Vigente"))</f>
        <v>Vencida</v>
      </c>
      <c r="O3154" s="2" t="str">
        <f aca="false">INDEX(Locais!$B$2:$B$13,MATCH(H3154,Locais!$A$2:$A$13,0))</f>
        <v>Regional - Curitiba</v>
      </c>
      <c r="P3154" s="2" t="str">
        <f aca="false">INDEX(Locais!$C$2:$C$13,MATCH(H3154,Locais!$A$2:$A$13,0))</f>
        <v>Sul</v>
      </c>
    </row>
    <row r="3155" customFormat="false" ht="15" hidden="false" customHeight="false" outlineLevel="0" collapsed="false">
      <c r="A3155" s="2" t="s">
        <v>3291</v>
      </c>
      <c r="B3155" s="2" t="s">
        <v>68</v>
      </c>
      <c r="C3155" s="2" t="s">
        <v>102</v>
      </c>
      <c r="D3155" s="2" t="s">
        <v>103</v>
      </c>
      <c r="E3155" s="13" t="n">
        <v>43914</v>
      </c>
      <c r="F3155" s="13" t="n">
        <v>45009</v>
      </c>
      <c r="G3155" s="2" t="s">
        <v>32</v>
      </c>
      <c r="H3155" s="2" t="s">
        <v>98</v>
      </c>
      <c r="I3155" s="2" t="s">
        <v>111</v>
      </c>
      <c r="J3155" s="2" t="s">
        <v>100</v>
      </c>
      <c r="K3155" s="14" t="n">
        <v>4639.52</v>
      </c>
      <c r="L3155" s="2" t="n">
        <f aca="false">IF(E3155="","",ROUND((Indicadores!$B$4-E3155)/365.25,1))</f>
        <v>6.6</v>
      </c>
      <c r="M3155" s="2" t="str">
        <f aca="false">IF(E3155="","Virtual",IF(L3155&gt;=Indicadores!$B$6,"Fim de Vida",IF(L3155&gt;=Indicadores!$B$5,"Envelhecendo","Atual")))</f>
        <v>Fim de Vida</v>
      </c>
      <c r="N3155" s="2" t="str">
        <f aca="false">IF(F3155="","N/A",IF(F3155&lt;Indicadores!$B$4,"Vencida","Vigente"))</f>
        <v>Vencida</v>
      </c>
      <c r="O3155" s="2" t="str">
        <f aca="false">INDEX(Locais!$B$2:$B$13,MATCH(H3155,Locais!$A$2:$A$13,0))</f>
        <v>Sede - Brasília</v>
      </c>
      <c r="P3155" s="2" t="str">
        <f aca="false">INDEX(Locais!$C$2:$C$13,MATCH(H3155,Locais!$A$2:$A$13,0))</f>
        <v>Centro-Oeste</v>
      </c>
    </row>
    <row r="3156" customFormat="false" ht="15" hidden="false" customHeight="false" outlineLevel="0" collapsed="false">
      <c r="A3156" s="2" t="s">
        <v>3292</v>
      </c>
      <c r="B3156" s="2" t="s">
        <v>68</v>
      </c>
      <c r="C3156" s="2" t="s">
        <v>96</v>
      </c>
      <c r="D3156" s="2" t="s">
        <v>132</v>
      </c>
      <c r="E3156" s="13" t="n">
        <v>43464</v>
      </c>
      <c r="F3156" s="13" t="n">
        <v>44559</v>
      </c>
      <c r="G3156" s="2" t="s">
        <v>32</v>
      </c>
      <c r="H3156" s="2" t="s">
        <v>119</v>
      </c>
      <c r="I3156" s="2" t="s">
        <v>115</v>
      </c>
      <c r="J3156" s="2" t="s">
        <v>100</v>
      </c>
      <c r="K3156" s="14" t="n">
        <v>5607.8</v>
      </c>
      <c r="L3156" s="2" t="n">
        <f aca="false">IF(E3156="","",ROUND((Indicadores!$B$4-E3156)/365.25,1))</f>
        <v>7.8</v>
      </c>
      <c r="M3156" s="2" t="str">
        <f aca="false">IF(E3156="","Virtual",IF(L3156&gt;=Indicadores!$B$6,"Fim de Vida",IF(L3156&gt;=Indicadores!$B$5,"Envelhecendo","Atual")))</f>
        <v>Fim de Vida</v>
      </c>
      <c r="N3156" s="2" t="str">
        <f aca="false">IF(F3156="","N/A",IF(F3156&lt;Indicadores!$B$4,"Vencida","Vigente"))</f>
        <v>Vencida</v>
      </c>
      <c r="O3156" s="2" t="str">
        <f aca="false">INDEX(Locais!$B$2:$B$13,MATCH(H3156,Locais!$A$2:$A$13,0))</f>
        <v>Regional - São Paulo</v>
      </c>
      <c r="P3156" s="2" t="str">
        <f aca="false">INDEX(Locais!$C$2:$C$13,MATCH(H3156,Locais!$A$2:$A$13,0))</f>
        <v>Sudeste</v>
      </c>
    </row>
    <row r="3157" customFormat="false" ht="15" hidden="false" customHeight="false" outlineLevel="0" collapsed="false">
      <c r="A3157" s="2" t="s">
        <v>3293</v>
      </c>
      <c r="B3157" s="2" t="s">
        <v>69</v>
      </c>
      <c r="C3157" s="2" t="s">
        <v>102</v>
      </c>
      <c r="D3157" s="2" t="s">
        <v>113</v>
      </c>
      <c r="E3157" s="13" t="n">
        <v>44023</v>
      </c>
      <c r="F3157" s="13" t="n">
        <v>45118</v>
      </c>
      <c r="G3157" s="2" t="s">
        <v>32</v>
      </c>
      <c r="H3157" s="2" t="s">
        <v>114</v>
      </c>
      <c r="I3157" s="2" t="s">
        <v>115</v>
      </c>
      <c r="J3157" s="2" t="s">
        <v>100</v>
      </c>
      <c r="K3157" s="14" t="n">
        <v>8149.68</v>
      </c>
      <c r="L3157" s="2" t="n">
        <f aca="false">IF(E3157="","",ROUND((Indicadores!$B$4-E3157)/365.25,1))</f>
        <v>6.3</v>
      </c>
      <c r="M3157" s="2" t="str">
        <f aca="false">IF(E3157="","Virtual",IF(L3157&gt;=Indicadores!$B$6,"Fim de Vida",IF(L3157&gt;=Indicadores!$B$5,"Envelhecendo","Atual")))</f>
        <v>Fim de Vida</v>
      </c>
      <c r="N3157" s="2" t="str">
        <f aca="false">IF(F3157="","N/A",IF(F3157&lt;Indicadores!$B$4,"Vencida","Vigente"))</f>
        <v>Vencida</v>
      </c>
      <c r="O3157" s="2" t="str">
        <f aca="false">INDEX(Locais!$B$2:$B$13,MATCH(H3157,Locais!$A$2:$A$13,0))</f>
        <v>Regional - Belo Horizonte</v>
      </c>
      <c r="P3157" s="2" t="str">
        <f aca="false">INDEX(Locais!$C$2:$C$13,MATCH(H3157,Locais!$A$2:$A$13,0))</f>
        <v>Sudeste</v>
      </c>
    </row>
    <row r="3158" customFormat="false" ht="15" hidden="false" customHeight="false" outlineLevel="0" collapsed="false">
      <c r="A3158" s="2" t="s">
        <v>3294</v>
      </c>
      <c r="B3158" s="2" t="s">
        <v>68</v>
      </c>
      <c r="C3158" s="2" t="s">
        <v>96</v>
      </c>
      <c r="D3158" s="2" t="s">
        <v>107</v>
      </c>
      <c r="E3158" s="13" t="n">
        <v>44229</v>
      </c>
      <c r="F3158" s="13" t="n">
        <v>45324</v>
      </c>
      <c r="G3158" s="2" t="s">
        <v>32</v>
      </c>
      <c r="H3158" s="2" t="s">
        <v>98</v>
      </c>
      <c r="I3158" s="2" t="s">
        <v>115</v>
      </c>
      <c r="J3158" s="2" t="s">
        <v>100</v>
      </c>
      <c r="K3158" s="14" t="n">
        <v>4931.35</v>
      </c>
      <c r="L3158" s="2" t="n">
        <f aca="false">IF(E3158="","",ROUND((Indicadores!$B$4-E3158)/365.25,1))</f>
        <v>5.7</v>
      </c>
      <c r="M3158" s="2" t="str">
        <f aca="false">IF(E3158="","Virtual",IF(L3158&gt;=Indicadores!$B$6,"Fim de Vida",IF(L3158&gt;=Indicadores!$B$5,"Envelhecendo","Atual")))</f>
        <v>Fim de Vida</v>
      </c>
      <c r="N3158" s="2" t="str">
        <f aca="false">IF(F3158="","N/A",IF(F3158&lt;Indicadores!$B$4,"Vencida","Vigente"))</f>
        <v>Vencida</v>
      </c>
      <c r="O3158" s="2" t="str">
        <f aca="false">INDEX(Locais!$B$2:$B$13,MATCH(H3158,Locais!$A$2:$A$13,0))</f>
        <v>Sede - Brasília</v>
      </c>
      <c r="P3158" s="2" t="str">
        <f aca="false">INDEX(Locais!$C$2:$C$13,MATCH(H3158,Locais!$A$2:$A$13,0))</f>
        <v>Centro-Oeste</v>
      </c>
    </row>
    <row r="3159" customFormat="false" ht="15" hidden="false" customHeight="false" outlineLevel="0" collapsed="false">
      <c r="A3159" s="2" t="s">
        <v>3295</v>
      </c>
      <c r="B3159" s="2" t="s">
        <v>68</v>
      </c>
      <c r="C3159" s="2" t="s">
        <v>96</v>
      </c>
      <c r="D3159" s="2" t="s">
        <v>107</v>
      </c>
      <c r="E3159" s="13" t="n">
        <v>44293</v>
      </c>
      <c r="F3159" s="13" t="n">
        <v>45388</v>
      </c>
      <c r="G3159" s="2" t="s">
        <v>34</v>
      </c>
      <c r="H3159" s="2" t="s">
        <v>128</v>
      </c>
      <c r="I3159" s="2" t="s">
        <v>136</v>
      </c>
      <c r="J3159" s="2" t="s">
        <v>100</v>
      </c>
      <c r="K3159" s="14" t="n">
        <v>6169.04</v>
      </c>
      <c r="L3159" s="2" t="n">
        <f aca="false">IF(E3159="","",ROUND((Indicadores!$B$4-E3159)/365.25,1))</f>
        <v>5.5</v>
      </c>
      <c r="M3159" s="2" t="str">
        <f aca="false">IF(E3159="","Virtual",IF(L3159&gt;=Indicadores!$B$6,"Fim de Vida",IF(L3159&gt;=Indicadores!$B$5,"Envelhecendo","Atual")))</f>
        <v>Fim de Vida</v>
      </c>
      <c r="N3159" s="2" t="str">
        <f aca="false">IF(F3159="","N/A",IF(F3159&lt;Indicadores!$B$4,"Vencida","Vigente"))</f>
        <v>Vencida</v>
      </c>
      <c r="O3159" s="2" t="str">
        <f aca="false">INDEX(Locais!$B$2:$B$13,MATCH(H3159,Locais!$A$2:$A$13,0))</f>
        <v>Regional - Recife</v>
      </c>
      <c r="P3159" s="2" t="str">
        <f aca="false">INDEX(Locais!$C$2:$C$13,MATCH(H3159,Locais!$A$2:$A$13,0))</f>
        <v>Nordeste</v>
      </c>
    </row>
    <row r="3160" customFormat="false" ht="15" hidden="false" customHeight="false" outlineLevel="0" collapsed="false">
      <c r="A3160" s="2" t="s">
        <v>3296</v>
      </c>
      <c r="B3160" s="2" t="s">
        <v>69</v>
      </c>
      <c r="C3160" s="2" t="s">
        <v>102</v>
      </c>
      <c r="D3160" s="2" t="s">
        <v>113</v>
      </c>
      <c r="E3160" s="13" t="n">
        <v>45068</v>
      </c>
      <c r="F3160" s="13" t="n">
        <v>46163</v>
      </c>
      <c r="G3160" s="2" t="s">
        <v>32</v>
      </c>
      <c r="H3160" s="2" t="s">
        <v>141</v>
      </c>
      <c r="I3160" s="2" t="s">
        <v>136</v>
      </c>
      <c r="J3160" s="2" t="s">
        <v>100</v>
      </c>
      <c r="K3160" s="14" t="n">
        <v>8595.31</v>
      </c>
      <c r="L3160" s="2" t="n">
        <f aca="false">IF(E3160="","",ROUND((Indicadores!$B$4-E3160)/365.25,1))</f>
        <v>3.4</v>
      </c>
      <c r="M3160" s="2" t="str">
        <f aca="false">IF(E3160="","Virtual",IF(L3160&gt;=Indicadores!$B$6,"Fim de Vida",IF(L3160&gt;=Indicadores!$B$5,"Envelhecendo","Atual")))</f>
        <v>Envelhecendo</v>
      </c>
      <c r="N3160" s="2" t="str">
        <f aca="false">IF(F3160="","N/A",IF(F3160&lt;Indicadores!$B$4,"Vencida","Vigente"))</f>
        <v>Vencida</v>
      </c>
      <c r="O3160" s="2" t="str">
        <f aca="false">INDEX(Locais!$B$2:$B$13,MATCH(H3160,Locais!$A$2:$A$13,0))</f>
        <v>Regional - Curitiba</v>
      </c>
      <c r="P3160" s="2" t="str">
        <f aca="false">INDEX(Locais!$C$2:$C$13,MATCH(H3160,Locais!$A$2:$A$13,0))</f>
        <v>Sul</v>
      </c>
    </row>
    <row r="3161" customFormat="false" ht="15" hidden="false" customHeight="false" outlineLevel="0" collapsed="false">
      <c r="A3161" s="2" t="s">
        <v>3297</v>
      </c>
      <c r="B3161" s="2" t="s">
        <v>69</v>
      </c>
      <c r="C3161" s="2" t="s">
        <v>126</v>
      </c>
      <c r="D3161" s="2" t="s">
        <v>169</v>
      </c>
      <c r="E3161" s="13" t="n">
        <v>45244</v>
      </c>
      <c r="F3161" s="13" t="n">
        <v>46339</v>
      </c>
      <c r="G3161" s="2" t="s">
        <v>32</v>
      </c>
      <c r="H3161" s="2" t="s">
        <v>145</v>
      </c>
      <c r="I3161" s="2" t="s">
        <v>99</v>
      </c>
      <c r="J3161" s="2" t="s">
        <v>100</v>
      </c>
      <c r="K3161" s="14" t="n">
        <v>10114.11</v>
      </c>
      <c r="L3161" s="2" t="n">
        <f aca="false">IF(E3161="","",ROUND((Indicadores!$B$4-E3161)/365.25,1))</f>
        <v>2.9</v>
      </c>
      <c r="M3161" s="2" t="str">
        <f aca="false">IF(E3161="","Virtual",IF(L3161&gt;=Indicadores!$B$6,"Fim de Vida",IF(L3161&gt;=Indicadores!$B$5,"Envelhecendo","Atual")))</f>
        <v>Atual</v>
      </c>
      <c r="N3161" s="2" t="str">
        <f aca="false">IF(F3161="","N/A",IF(F3161&lt;Indicadores!$B$4,"Vencida","Vigente"))</f>
        <v>Vigente</v>
      </c>
      <c r="O3161" s="2" t="str">
        <f aca="false">INDEX(Locais!$B$2:$B$13,MATCH(H3161,Locais!$A$2:$A$13,0))</f>
        <v>Regional - Belém</v>
      </c>
      <c r="P3161" s="2" t="str">
        <f aca="false">INDEX(Locais!$C$2:$C$13,MATCH(H3161,Locais!$A$2:$A$13,0))</f>
        <v>Norte</v>
      </c>
    </row>
    <row r="3162" customFormat="false" ht="15" hidden="false" customHeight="false" outlineLevel="0" collapsed="false">
      <c r="A3162" s="2" t="s">
        <v>3298</v>
      </c>
      <c r="B3162" s="2" t="s">
        <v>69</v>
      </c>
      <c r="C3162" s="2" t="s">
        <v>126</v>
      </c>
      <c r="D3162" s="2" t="s">
        <v>169</v>
      </c>
      <c r="E3162" s="13" t="n">
        <v>43668</v>
      </c>
      <c r="F3162" s="13" t="n">
        <v>44763</v>
      </c>
      <c r="G3162" s="2" t="s">
        <v>32</v>
      </c>
      <c r="H3162" s="2" t="s">
        <v>165</v>
      </c>
      <c r="I3162" s="2" t="s">
        <v>136</v>
      </c>
      <c r="J3162" s="2" t="s">
        <v>100</v>
      </c>
      <c r="K3162" s="14" t="n">
        <v>7132.03</v>
      </c>
      <c r="L3162" s="2" t="n">
        <f aca="false">IF(E3162="","",ROUND((Indicadores!$B$4-E3162)/365.25,1))</f>
        <v>7.2</v>
      </c>
      <c r="M3162" s="2" t="str">
        <f aca="false">IF(E3162="","Virtual",IF(L3162&gt;=Indicadores!$B$6,"Fim de Vida",IF(L3162&gt;=Indicadores!$B$5,"Envelhecendo","Atual")))</f>
        <v>Fim de Vida</v>
      </c>
      <c r="N3162" s="2" t="str">
        <f aca="false">IF(F3162="","N/A",IF(F3162&lt;Indicadores!$B$4,"Vencida","Vigente"))</f>
        <v>Vencida</v>
      </c>
      <c r="O3162" s="2" t="str">
        <f aca="false">INDEX(Locais!$B$2:$B$13,MATCH(H3162,Locais!$A$2:$A$13,0))</f>
        <v>Regional - Salvador</v>
      </c>
      <c r="P3162" s="2" t="str">
        <f aca="false">INDEX(Locais!$C$2:$C$13,MATCH(H3162,Locais!$A$2:$A$13,0))</f>
        <v>Nordeste</v>
      </c>
    </row>
    <row r="3163" customFormat="false" ht="15" hidden="false" customHeight="false" outlineLevel="0" collapsed="false">
      <c r="A3163" s="2" t="s">
        <v>3299</v>
      </c>
      <c r="B3163" s="2" t="s">
        <v>70</v>
      </c>
      <c r="C3163" s="2" t="s">
        <v>126</v>
      </c>
      <c r="D3163" s="2" t="s">
        <v>162</v>
      </c>
      <c r="E3163" s="13" t="n">
        <v>45625</v>
      </c>
      <c r="F3163" s="13" t="n">
        <v>47450</v>
      </c>
      <c r="G3163" s="2" t="s">
        <v>32</v>
      </c>
      <c r="H3163" s="2" t="s">
        <v>104</v>
      </c>
      <c r="I3163" s="2" t="s">
        <v>99</v>
      </c>
      <c r="J3163" s="2" t="s">
        <v>100</v>
      </c>
      <c r="K3163" s="14" t="n">
        <v>16298.15</v>
      </c>
      <c r="L3163" s="2" t="n">
        <f aca="false">IF(E3163="","",ROUND((Indicadores!$B$4-E3163)/365.25,1))</f>
        <v>1.9</v>
      </c>
      <c r="M3163" s="2" t="str">
        <f aca="false">IF(E3163="","Virtual",IF(L3163&gt;=Indicadores!$B$6,"Fim de Vida",IF(L3163&gt;=Indicadores!$B$5,"Envelhecendo","Atual")))</f>
        <v>Atual</v>
      </c>
      <c r="N3163" s="2" t="str">
        <f aca="false">IF(F3163="","N/A",IF(F3163&lt;Indicadores!$B$4,"Vencida","Vigente"))</f>
        <v>Vigente</v>
      </c>
      <c r="O3163" s="2" t="str">
        <f aca="false">INDEX(Locais!$B$2:$B$13,MATCH(H3163,Locais!$A$2:$A$13,0))</f>
        <v>Regional - Fortaleza</v>
      </c>
      <c r="P3163" s="2" t="str">
        <f aca="false">INDEX(Locais!$C$2:$C$13,MATCH(H3163,Locais!$A$2:$A$13,0))</f>
        <v>Nordeste</v>
      </c>
    </row>
    <row r="3164" customFormat="false" ht="15" hidden="false" customHeight="false" outlineLevel="0" collapsed="false">
      <c r="A3164" s="2" t="s">
        <v>3300</v>
      </c>
      <c r="B3164" s="2" t="s">
        <v>69</v>
      </c>
      <c r="C3164" s="2" t="s">
        <v>102</v>
      </c>
      <c r="D3164" s="2" t="s">
        <v>113</v>
      </c>
      <c r="E3164" s="13" t="n">
        <v>45474</v>
      </c>
      <c r="F3164" s="13" t="n">
        <v>46569</v>
      </c>
      <c r="G3164" s="2" t="s">
        <v>32</v>
      </c>
      <c r="H3164" s="2" t="s">
        <v>123</v>
      </c>
      <c r="I3164" s="2" t="s">
        <v>130</v>
      </c>
      <c r="J3164" s="2" t="s">
        <v>100</v>
      </c>
      <c r="K3164" s="14" t="n">
        <v>10133.21</v>
      </c>
      <c r="L3164" s="2" t="n">
        <f aca="false">IF(E3164="","",ROUND((Indicadores!$B$4-E3164)/365.25,1))</f>
        <v>2.3</v>
      </c>
      <c r="M3164" s="2" t="str">
        <f aca="false">IF(E3164="","Virtual",IF(L3164&gt;=Indicadores!$B$6,"Fim de Vida",IF(L3164&gt;=Indicadores!$B$5,"Envelhecendo","Atual")))</f>
        <v>Atual</v>
      </c>
      <c r="N3164" s="2" t="str">
        <f aca="false">IF(F3164="","N/A",IF(F3164&lt;Indicadores!$B$4,"Vencida","Vigente"))</f>
        <v>Vigente</v>
      </c>
      <c r="O3164" s="2" t="str">
        <f aca="false">INDEX(Locais!$B$2:$B$13,MATCH(H3164,Locais!$A$2:$A$13,0))</f>
        <v>Regional - Goiânia</v>
      </c>
      <c r="P3164" s="2" t="str">
        <f aca="false">INDEX(Locais!$C$2:$C$13,MATCH(H3164,Locais!$A$2:$A$13,0))</f>
        <v>Centro-Oeste</v>
      </c>
    </row>
    <row r="3165" customFormat="false" ht="15" hidden="false" customHeight="false" outlineLevel="0" collapsed="false">
      <c r="A3165" s="2" t="s">
        <v>3301</v>
      </c>
      <c r="B3165" s="2" t="s">
        <v>69</v>
      </c>
      <c r="C3165" s="2" t="s">
        <v>126</v>
      </c>
      <c r="D3165" s="2" t="s">
        <v>169</v>
      </c>
      <c r="E3165" s="13" t="n">
        <v>44002</v>
      </c>
      <c r="F3165" s="13" t="n">
        <v>45097</v>
      </c>
      <c r="G3165" s="2" t="s">
        <v>32</v>
      </c>
      <c r="H3165" s="2" t="s">
        <v>98</v>
      </c>
      <c r="I3165" s="2" t="s">
        <v>136</v>
      </c>
      <c r="J3165" s="2" t="s">
        <v>100</v>
      </c>
      <c r="K3165" s="14" t="n">
        <v>8295.93</v>
      </c>
      <c r="L3165" s="2" t="n">
        <f aca="false">IF(E3165="","",ROUND((Indicadores!$B$4-E3165)/365.25,1))</f>
        <v>6.3</v>
      </c>
      <c r="M3165" s="2" t="str">
        <f aca="false">IF(E3165="","Virtual",IF(L3165&gt;=Indicadores!$B$6,"Fim de Vida",IF(L3165&gt;=Indicadores!$B$5,"Envelhecendo","Atual")))</f>
        <v>Fim de Vida</v>
      </c>
      <c r="N3165" s="2" t="str">
        <f aca="false">IF(F3165="","N/A",IF(F3165&lt;Indicadores!$B$4,"Vencida","Vigente"))</f>
        <v>Vencida</v>
      </c>
      <c r="O3165" s="2" t="str">
        <f aca="false">INDEX(Locais!$B$2:$B$13,MATCH(H3165,Locais!$A$2:$A$13,0))</f>
        <v>Sede - Brasília</v>
      </c>
      <c r="P3165" s="2" t="str">
        <f aca="false">INDEX(Locais!$C$2:$C$13,MATCH(H3165,Locais!$A$2:$A$13,0))</f>
        <v>Centro-Oeste</v>
      </c>
    </row>
    <row r="3166" customFormat="false" ht="15" hidden="false" customHeight="false" outlineLevel="0" collapsed="false">
      <c r="A3166" s="2" t="s">
        <v>3302</v>
      </c>
      <c r="B3166" s="2" t="s">
        <v>68</v>
      </c>
      <c r="C3166" s="2" t="s">
        <v>102</v>
      </c>
      <c r="D3166" s="2" t="s">
        <v>103</v>
      </c>
      <c r="E3166" s="13" t="n">
        <v>44722</v>
      </c>
      <c r="F3166" s="13" t="n">
        <v>45817</v>
      </c>
      <c r="G3166" s="2" t="s">
        <v>118</v>
      </c>
      <c r="H3166" s="2" t="s">
        <v>119</v>
      </c>
      <c r="I3166" s="2" t="s">
        <v>136</v>
      </c>
      <c r="J3166" s="2" t="s">
        <v>100</v>
      </c>
      <c r="K3166" s="14" t="n">
        <v>5459.34</v>
      </c>
      <c r="L3166" s="2" t="n">
        <f aca="false">IF(E3166="","",ROUND((Indicadores!$B$4-E3166)/365.25,1))</f>
        <v>4.4</v>
      </c>
      <c r="M3166" s="2" t="str">
        <f aca="false">IF(E3166="","Virtual",IF(L3166&gt;=Indicadores!$B$6,"Fim de Vida",IF(L3166&gt;=Indicadores!$B$5,"Envelhecendo","Atual")))</f>
        <v>Envelhecendo</v>
      </c>
      <c r="N3166" s="2" t="str">
        <f aca="false">IF(F3166="","N/A",IF(F3166&lt;Indicadores!$B$4,"Vencida","Vigente"))</f>
        <v>Vencida</v>
      </c>
      <c r="O3166" s="2" t="str">
        <f aca="false">INDEX(Locais!$B$2:$B$13,MATCH(H3166,Locais!$A$2:$A$13,0))</f>
        <v>Regional - São Paulo</v>
      </c>
      <c r="P3166" s="2" t="str">
        <f aca="false">INDEX(Locais!$C$2:$C$13,MATCH(H3166,Locais!$A$2:$A$13,0))</f>
        <v>Sudeste</v>
      </c>
    </row>
    <row r="3167" customFormat="false" ht="15" hidden="false" customHeight="false" outlineLevel="0" collapsed="false">
      <c r="A3167" s="2" t="s">
        <v>3303</v>
      </c>
      <c r="B3167" s="2" t="s">
        <v>68</v>
      </c>
      <c r="C3167" s="2" t="s">
        <v>102</v>
      </c>
      <c r="D3167" s="2" t="s">
        <v>103</v>
      </c>
      <c r="E3167" s="13" t="n">
        <v>45037</v>
      </c>
      <c r="F3167" s="13" t="n">
        <v>46132</v>
      </c>
      <c r="G3167" s="2" t="s">
        <v>32</v>
      </c>
      <c r="H3167" s="2" t="s">
        <v>139</v>
      </c>
      <c r="I3167" s="2" t="s">
        <v>115</v>
      </c>
      <c r="J3167" s="2" t="s">
        <v>100</v>
      </c>
      <c r="K3167" s="14" t="n">
        <v>4584.09</v>
      </c>
      <c r="L3167" s="2" t="n">
        <f aca="false">IF(E3167="","",ROUND((Indicadores!$B$4-E3167)/365.25,1))</f>
        <v>3.5</v>
      </c>
      <c r="M3167" s="2" t="str">
        <f aca="false">IF(E3167="","Virtual",IF(L3167&gt;=Indicadores!$B$6,"Fim de Vida",IF(L3167&gt;=Indicadores!$B$5,"Envelhecendo","Atual")))</f>
        <v>Envelhecendo</v>
      </c>
      <c r="N3167" s="2" t="str">
        <f aca="false">IF(F3167="","N/A",IF(F3167&lt;Indicadores!$B$4,"Vencida","Vigente"))</f>
        <v>Vencida</v>
      </c>
      <c r="O3167" s="2" t="str">
        <f aca="false">INDEX(Locais!$B$2:$B$13,MATCH(H3167,Locais!$A$2:$A$13,0))</f>
        <v>Regional - Rio de Janeiro</v>
      </c>
      <c r="P3167" s="2" t="str">
        <f aca="false">INDEX(Locais!$C$2:$C$13,MATCH(H3167,Locais!$A$2:$A$13,0))</f>
        <v>Sudeste</v>
      </c>
    </row>
    <row r="3168" customFormat="false" ht="15" hidden="false" customHeight="false" outlineLevel="0" collapsed="false">
      <c r="A3168" s="2" t="s">
        <v>3304</v>
      </c>
      <c r="B3168" s="2" t="s">
        <v>69</v>
      </c>
      <c r="C3168" s="2" t="s">
        <v>96</v>
      </c>
      <c r="D3168" s="2" t="s">
        <v>117</v>
      </c>
      <c r="E3168" s="13" t="n">
        <v>44009</v>
      </c>
      <c r="F3168" s="13" t="n">
        <v>45104</v>
      </c>
      <c r="G3168" s="2" t="s">
        <v>32</v>
      </c>
      <c r="H3168" s="2" t="s">
        <v>139</v>
      </c>
      <c r="I3168" s="2" t="s">
        <v>142</v>
      </c>
      <c r="J3168" s="2" t="s">
        <v>100</v>
      </c>
      <c r="K3168" s="14" t="n">
        <v>9485.73</v>
      </c>
      <c r="L3168" s="2" t="n">
        <f aca="false">IF(E3168="","",ROUND((Indicadores!$B$4-E3168)/365.25,1))</f>
        <v>6.3</v>
      </c>
      <c r="M3168" s="2" t="str">
        <f aca="false">IF(E3168="","Virtual",IF(L3168&gt;=Indicadores!$B$6,"Fim de Vida",IF(L3168&gt;=Indicadores!$B$5,"Envelhecendo","Atual")))</f>
        <v>Fim de Vida</v>
      </c>
      <c r="N3168" s="2" t="str">
        <f aca="false">IF(F3168="","N/A",IF(F3168&lt;Indicadores!$B$4,"Vencida","Vigente"))</f>
        <v>Vencida</v>
      </c>
      <c r="O3168" s="2" t="str">
        <f aca="false">INDEX(Locais!$B$2:$B$13,MATCH(H3168,Locais!$A$2:$A$13,0))</f>
        <v>Regional - Rio de Janeiro</v>
      </c>
      <c r="P3168" s="2" t="str">
        <f aca="false">INDEX(Locais!$C$2:$C$13,MATCH(H3168,Locais!$A$2:$A$13,0))</f>
        <v>Sudeste</v>
      </c>
    </row>
    <row r="3169" customFormat="false" ht="15" hidden="false" customHeight="false" outlineLevel="0" collapsed="false">
      <c r="A3169" s="2" t="s">
        <v>3305</v>
      </c>
      <c r="B3169" s="2" t="s">
        <v>68</v>
      </c>
      <c r="C3169" s="2" t="s">
        <v>126</v>
      </c>
      <c r="D3169" s="2" t="s">
        <v>127</v>
      </c>
      <c r="E3169" s="13" t="n">
        <v>45056</v>
      </c>
      <c r="F3169" s="13" t="n">
        <v>46151</v>
      </c>
      <c r="G3169" s="2" t="s">
        <v>36</v>
      </c>
      <c r="H3169" s="2" t="s">
        <v>163</v>
      </c>
      <c r="I3169" s="2" t="s">
        <v>124</v>
      </c>
      <c r="J3169" s="2" t="s">
        <v>100</v>
      </c>
      <c r="K3169" s="14" t="n">
        <v>5823.67</v>
      </c>
      <c r="L3169" s="2" t="n">
        <f aca="false">IF(E3169="","",ROUND((Indicadores!$B$4-E3169)/365.25,1))</f>
        <v>3.4</v>
      </c>
      <c r="M3169" s="2" t="str">
        <f aca="false">IF(E3169="","Virtual",IF(L3169&gt;=Indicadores!$B$6,"Fim de Vida",IF(L3169&gt;=Indicadores!$B$5,"Envelhecendo","Atual")))</f>
        <v>Envelhecendo</v>
      </c>
      <c r="N3169" s="2" t="str">
        <f aca="false">IF(F3169="","N/A",IF(F3169&lt;Indicadores!$B$4,"Vencida","Vigente"))</f>
        <v>Vencida</v>
      </c>
      <c r="O3169" s="2" t="str">
        <f aca="false">INDEX(Locais!$B$2:$B$13,MATCH(H3169,Locais!$A$2:$A$13,0))</f>
        <v>Regional - Manaus</v>
      </c>
      <c r="P3169" s="2" t="str">
        <f aca="false">INDEX(Locais!$C$2:$C$13,MATCH(H3169,Locais!$A$2:$A$13,0))</f>
        <v>Norte</v>
      </c>
    </row>
    <row r="3170" customFormat="false" ht="15" hidden="false" customHeight="false" outlineLevel="0" collapsed="false">
      <c r="A3170" s="2" t="s">
        <v>3306</v>
      </c>
      <c r="B3170" s="2" t="s">
        <v>70</v>
      </c>
      <c r="C3170" s="2" t="s">
        <v>126</v>
      </c>
      <c r="D3170" s="2" t="s">
        <v>162</v>
      </c>
      <c r="E3170" s="13" t="n">
        <v>45068</v>
      </c>
      <c r="F3170" s="13" t="n">
        <v>46893</v>
      </c>
      <c r="G3170" s="2" t="s">
        <v>32</v>
      </c>
      <c r="H3170" s="2" t="s">
        <v>145</v>
      </c>
      <c r="I3170" s="2" t="s">
        <v>111</v>
      </c>
      <c r="J3170" s="2" t="s">
        <v>100</v>
      </c>
      <c r="K3170" s="14" t="n">
        <v>15623.86</v>
      </c>
      <c r="L3170" s="2" t="n">
        <f aca="false">IF(E3170="","",ROUND((Indicadores!$B$4-E3170)/365.25,1))</f>
        <v>3.4</v>
      </c>
      <c r="M3170" s="2" t="str">
        <f aca="false">IF(E3170="","Virtual",IF(L3170&gt;=Indicadores!$B$6,"Fim de Vida",IF(L3170&gt;=Indicadores!$B$5,"Envelhecendo","Atual")))</f>
        <v>Envelhecendo</v>
      </c>
      <c r="N3170" s="2" t="str">
        <f aca="false">IF(F3170="","N/A",IF(F3170&lt;Indicadores!$B$4,"Vencida","Vigente"))</f>
        <v>Vigente</v>
      </c>
      <c r="O3170" s="2" t="str">
        <f aca="false">INDEX(Locais!$B$2:$B$13,MATCH(H3170,Locais!$A$2:$A$13,0))</f>
        <v>Regional - Belém</v>
      </c>
      <c r="P3170" s="2" t="str">
        <f aca="false">INDEX(Locais!$C$2:$C$13,MATCH(H3170,Locais!$A$2:$A$13,0))</f>
        <v>Norte</v>
      </c>
    </row>
    <row r="3171" customFormat="false" ht="15" hidden="false" customHeight="false" outlineLevel="0" collapsed="false">
      <c r="A3171" s="2" t="s">
        <v>3307</v>
      </c>
      <c r="B3171" s="2" t="s">
        <v>70</v>
      </c>
      <c r="C3171" s="2" t="s">
        <v>96</v>
      </c>
      <c r="D3171" s="2" t="s">
        <v>122</v>
      </c>
      <c r="E3171" s="13" t="n">
        <v>44291</v>
      </c>
      <c r="F3171" s="13" t="n">
        <v>46116</v>
      </c>
      <c r="G3171" s="2" t="s">
        <v>32</v>
      </c>
      <c r="H3171" s="2" t="s">
        <v>119</v>
      </c>
      <c r="I3171" s="2" t="s">
        <v>120</v>
      </c>
      <c r="J3171" s="2" t="s">
        <v>100</v>
      </c>
      <c r="K3171" s="14" t="n">
        <v>15389.45</v>
      </c>
      <c r="L3171" s="2" t="n">
        <f aca="false">IF(E3171="","",ROUND((Indicadores!$B$4-E3171)/365.25,1))</f>
        <v>5.5</v>
      </c>
      <c r="M3171" s="2" t="str">
        <f aca="false">IF(E3171="","Virtual",IF(L3171&gt;=Indicadores!$B$6,"Fim de Vida",IF(L3171&gt;=Indicadores!$B$5,"Envelhecendo","Atual")))</f>
        <v>Fim de Vida</v>
      </c>
      <c r="N3171" s="2" t="str">
        <f aca="false">IF(F3171="","N/A",IF(F3171&lt;Indicadores!$B$4,"Vencida","Vigente"))</f>
        <v>Vencida</v>
      </c>
      <c r="O3171" s="2" t="str">
        <f aca="false">INDEX(Locais!$B$2:$B$13,MATCH(H3171,Locais!$A$2:$A$13,0))</f>
        <v>Regional - São Paulo</v>
      </c>
      <c r="P3171" s="2" t="str">
        <f aca="false">INDEX(Locais!$C$2:$C$13,MATCH(H3171,Locais!$A$2:$A$13,0))</f>
        <v>Sudeste</v>
      </c>
    </row>
    <row r="3172" customFormat="false" ht="15" hidden="false" customHeight="false" outlineLevel="0" collapsed="false">
      <c r="A3172" s="2" t="s">
        <v>3308</v>
      </c>
      <c r="B3172" s="2" t="s">
        <v>68</v>
      </c>
      <c r="C3172" s="2" t="s">
        <v>96</v>
      </c>
      <c r="D3172" s="2" t="s">
        <v>132</v>
      </c>
      <c r="E3172" s="13" t="n">
        <v>44870</v>
      </c>
      <c r="F3172" s="13" t="n">
        <v>45965</v>
      </c>
      <c r="G3172" s="2" t="s">
        <v>32</v>
      </c>
      <c r="H3172" s="2" t="s">
        <v>119</v>
      </c>
      <c r="I3172" s="2" t="s">
        <v>120</v>
      </c>
      <c r="J3172" s="2" t="s">
        <v>100</v>
      </c>
      <c r="K3172" s="14" t="n">
        <v>4516.68</v>
      </c>
      <c r="L3172" s="2" t="n">
        <f aca="false">IF(E3172="","",ROUND((Indicadores!$B$4-E3172)/365.25,1))</f>
        <v>4</v>
      </c>
      <c r="M3172" s="2" t="str">
        <f aca="false">IF(E3172="","Virtual",IF(L3172&gt;=Indicadores!$B$6,"Fim de Vida",IF(L3172&gt;=Indicadores!$B$5,"Envelhecendo","Atual")))</f>
        <v>Envelhecendo</v>
      </c>
      <c r="N3172" s="2" t="str">
        <f aca="false">IF(F3172="","N/A",IF(F3172&lt;Indicadores!$B$4,"Vencida","Vigente"))</f>
        <v>Vencida</v>
      </c>
      <c r="O3172" s="2" t="str">
        <f aca="false">INDEX(Locais!$B$2:$B$13,MATCH(H3172,Locais!$A$2:$A$13,0))</f>
        <v>Regional - São Paulo</v>
      </c>
      <c r="P3172" s="2" t="str">
        <f aca="false">INDEX(Locais!$C$2:$C$13,MATCH(H3172,Locais!$A$2:$A$13,0))</f>
        <v>Sudeste</v>
      </c>
    </row>
    <row r="3173" customFormat="false" ht="15" hidden="false" customHeight="false" outlineLevel="0" collapsed="false">
      <c r="A3173" s="2" t="s">
        <v>3309</v>
      </c>
      <c r="B3173" s="2" t="s">
        <v>68</v>
      </c>
      <c r="C3173" s="2" t="s">
        <v>96</v>
      </c>
      <c r="D3173" s="2" t="s">
        <v>107</v>
      </c>
      <c r="E3173" s="13" t="n">
        <v>45439</v>
      </c>
      <c r="F3173" s="13" t="n">
        <v>46534</v>
      </c>
      <c r="G3173" s="2" t="s">
        <v>32</v>
      </c>
      <c r="H3173" s="2" t="s">
        <v>139</v>
      </c>
      <c r="I3173" s="2" t="s">
        <v>136</v>
      </c>
      <c r="J3173" s="2" t="s">
        <v>100</v>
      </c>
      <c r="K3173" s="14" t="n">
        <v>5148.36</v>
      </c>
      <c r="L3173" s="2" t="n">
        <f aca="false">IF(E3173="","",ROUND((Indicadores!$B$4-E3173)/365.25,1))</f>
        <v>2.4</v>
      </c>
      <c r="M3173" s="2" t="str">
        <f aca="false">IF(E3173="","Virtual",IF(L3173&gt;=Indicadores!$B$6,"Fim de Vida",IF(L3173&gt;=Indicadores!$B$5,"Envelhecendo","Atual")))</f>
        <v>Atual</v>
      </c>
      <c r="N3173" s="2" t="str">
        <f aca="false">IF(F3173="","N/A",IF(F3173&lt;Indicadores!$B$4,"Vencida","Vigente"))</f>
        <v>Vigente</v>
      </c>
      <c r="O3173" s="2" t="str">
        <f aca="false">INDEX(Locais!$B$2:$B$13,MATCH(H3173,Locais!$A$2:$A$13,0))</f>
        <v>Regional - Rio de Janeiro</v>
      </c>
      <c r="P3173" s="2" t="str">
        <f aca="false">INDEX(Locais!$C$2:$C$13,MATCH(H3173,Locais!$A$2:$A$13,0))</f>
        <v>Sudeste</v>
      </c>
    </row>
    <row r="3174" customFormat="false" ht="15" hidden="false" customHeight="false" outlineLevel="0" collapsed="false">
      <c r="A3174" s="2" t="s">
        <v>3310</v>
      </c>
      <c r="B3174" s="2" t="s">
        <v>70</v>
      </c>
      <c r="C3174" s="2" t="s">
        <v>96</v>
      </c>
      <c r="D3174" s="2" t="s">
        <v>122</v>
      </c>
      <c r="E3174" s="13" t="n">
        <v>44047</v>
      </c>
      <c r="F3174" s="13" t="n">
        <v>45872</v>
      </c>
      <c r="G3174" s="2" t="s">
        <v>32</v>
      </c>
      <c r="H3174" s="2" t="s">
        <v>98</v>
      </c>
      <c r="I3174" s="2" t="s">
        <v>136</v>
      </c>
      <c r="J3174" s="2" t="s">
        <v>100</v>
      </c>
      <c r="K3174" s="14" t="n">
        <v>15177.12</v>
      </c>
      <c r="L3174" s="2" t="n">
        <f aca="false">IF(E3174="","",ROUND((Indicadores!$B$4-E3174)/365.25,1))</f>
        <v>6.2</v>
      </c>
      <c r="M3174" s="2" t="str">
        <f aca="false">IF(E3174="","Virtual",IF(L3174&gt;=Indicadores!$B$6,"Fim de Vida",IF(L3174&gt;=Indicadores!$B$5,"Envelhecendo","Atual")))</f>
        <v>Fim de Vida</v>
      </c>
      <c r="N3174" s="2" t="str">
        <f aca="false">IF(F3174="","N/A",IF(F3174&lt;Indicadores!$B$4,"Vencida","Vigente"))</f>
        <v>Vencida</v>
      </c>
      <c r="O3174" s="2" t="str">
        <f aca="false">INDEX(Locais!$B$2:$B$13,MATCH(H3174,Locais!$A$2:$A$13,0))</f>
        <v>Sede - Brasília</v>
      </c>
      <c r="P3174" s="2" t="str">
        <f aca="false">INDEX(Locais!$C$2:$C$13,MATCH(H3174,Locais!$A$2:$A$13,0))</f>
        <v>Centro-Oeste</v>
      </c>
    </row>
    <row r="3175" customFormat="false" ht="15" hidden="false" customHeight="false" outlineLevel="0" collapsed="false">
      <c r="A3175" s="2" t="s">
        <v>3311</v>
      </c>
      <c r="B3175" s="2" t="s">
        <v>70</v>
      </c>
      <c r="C3175" s="2" t="s">
        <v>96</v>
      </c>
      <c r="D3175" s="2" t="s">
        <v>122</v>
      </c>
      <c r="E3175" s="13" t="n">
        <v>45386</v>
      </c>
      <c r="F3175" s="13" t="n">
        <v>47211</v>
      </c>
      <c r="G3175" s="2" t="s">
        <v>32</v>
      </c>
      <c r="H3175" s="2" t="s">
        <v>165</v>
      </c>
      <c r="I3175" s="2" t="s">
        <v>111</v>
      </c>
      <c r="J3175" s="2" t="s">
        <v>100</v>
      </c>
      <c r="K3175" s="14" t="n">
        <v>16886.82</v>
      </c>
      <c r="L3175" s="2" t="n">
        <f aca="false">IF(E3175="","",ROUND((Indicadores!$B$4-E3175)/365.25,1))</f>
        <v>2.5</v>
      </c>
      <c r="M3175" s="2" t="str">
        <f aca="false">IF(E3175="","Virtual",IF(L3175&gt;=Indicadores!$B$6,"Fim de Vida",IF(L3175&gt;=Indicadores!$B$5,"Envelhecendo","Atual")))</f>
        <v>Atual</v>
      </c>
      <c r="N3175" s="2" t="str">
        <f aca="false">IF(F3175="","N/A",IF(F3175&lt;Indicadores!$B$4,"Vencida","Vigente"))</f>
        <v>Vigente</v>
      </c>
      <c r="O3175" s="2" t="str">
        <f aca="false">INDEX(Locais!$B$2:$B$13,MATCH(H3175,Locais!$A$2:$A$13,0))</f>
        <v>Regional - Salvador</v>
      </c>
      <c r="P3175" s="2" t="str">
        <f aca="false">INDEX(Locais!$C$2:$C$13,MATCH(H3175,Locais!$A$2:$A$13,0))</f>
        <v>Nordeste</v>
      </c>
    </row>
    <row r="3176" customFormat="false" ht="15" hidden="false" customHeight="false" outlineLevel="0" collapsed="false">
      <c r="A3176" s="2" t="s">
        <v>3312</v>
      </c>
      <c r="B3176" s="2" t="s">
        <v>68</v>
      </c>
      <c r="C3176" s="2" t="s">
        <v>126</v>
      </c>
      <c r="D3176" s="2" t="s">
        <v>127</v>
      </c>
      <c r="E3176" s="13" t="n">
        <v>45846</v>
      </c>
      <c r="F3176" s="13" t="n">
        <v>46941</v>
      </c>
      <c r="G3176" s="2" t="s">
        <v>32</v>
      </c>
      <c r="H3176" s="2" t="s">
        <v>114</v>
      </c>
      <c r="I3176" s="2" t="s">
        <v>115</v>
      </c>
      <c r="J3176" s="2" t="s">
        <v>100</v>
      </c>
      <c r="K3176" s="14" t="n">
        <v>5817.1</v>
      </c>
      <c r="L3176" s="2" t="n">
        <f aca="false">IF(E3176="","",ROUND((Indicadores!$B$4-E3176)/365.25,1))</f>
        <v>1.3</v>
      </c>
      <c r="M3176" s="2" t="str">
        <f aca="false">IF(E3176="","Virtual",IF(L3176&gt;=Indicadores!$B$6,"Fim de Vida",IF(L3176&gt;=Indicadores!$B$5,"Envelhecendo","Atual")))</f>
        <v>Atual</v>
      </c>
      <c r="N3176" s="2" t="str">
        <f aca="false">IF(F3176="","N/A",IF(F3176&lt;Indicadores!$B$4,"Vencida","Vigente"))</f>
        <v>Vigente</v>
      </c>
      <c r="O3176" s="2" t="str">
        <f aca="false">INDEX(Locais!$B$2:$B$13,MATCH(H3176,Locais!$A$2:$A$13,0))</f>
        <v>Regional - Belo Horizonte</v>
      </c>
      <c r="P3176" s="2" t="str">
        <f aca="false">INDEX(Locais!$C$2:$C$13,MATCH(H3176,Locais!$A$2:$A$13,0))</f>
        <v>Sudeste</v>
      </c>
    </row>
    <row r="3177" customFormat="false" ht="15" hidden="false" customHeight="false" outlineLevel="0" collapsed="false">
      <c r="A3177" s="2" t="s">
        <v>3313</v>
      </c>
      <c r="B3177" s="2" t="s">
        <v>69</v>
      </c>
      <c r="C3177" s="2" t="s">
        <v>96</v>
      </c>
      <c r="D3177" s="2" t="s">
        <v>97</v>
      </c>
      <c r="E3177" s="13" t="n">
        <v>43466</v>
      </c>
      <c r="F3177" s="13" t="n">
        <v>44561</v>
      </c>
      <c r="G3177" s="2" t="s">
        <v>32</v>
      </c>
      <c r="H3177" s="2" t="s">
        <v>98</v>
      </c>
      <c r="I3177" s="2" t="s">
        <v>111</v>
      </c>
      <c r="J3177" s="2" t="s">
        <v>100</v>
      </c>
      <c r="K3177" s="14" t="n">
        <v>8278.15</v>
      </c>
      <c r="L3177" s="2" t="n">
        <f aca="false">IF(E3177="","",ROUND((Indicadores!$B$4-E3177)/365.25,1))</f>
        <v>7.8</v>
      </c>
      <c r="M3177" s="2" t="str">
        <f aca="false">IF(E3177="","Virtual",IF(L3177&gt;=Indicadores!$B$6,"Fim de Vida",IF(L3177&gt;=Indicadores!$B$5,"Envelhecendo","Atual")))</f>
        <v>Fim de Vida</v>
      </c>
      <c r="N3177" s="2" t="str">
        <f aca="false">IF(F3177="","N/A",IF(F3177&lt;Indicadores!$B$4,"Vencida","Vigente"))</f>
        <v>Vencida</v>
      </c>
      <c r="O3177" s="2" t="str">
        <f aca="false">INDEX(Locais!$B$2:$B$13,MATCH(H3177,Locais!$A$2:$A$13,0))</f>
        <v>Sede - Brasília</v>
      </c>
      <c r="P3177" s="2" t="str">
        <f aca="false">INDEX(Locais!$C$2:$C$13,MATCH(H3177,Locais!$A$2:$A$13,0))</f>
        <v>Centro-Oeste</v>
      </c>
    </row>
    <row r="3178" customFormat="false" ht="15" hidden="false" customHeight="false" outlineLevel="0" collapsed="false">
      <c r="A3178" s="2" t="s">
        <v>3314</v>
      </c>
      <c r="B3178" s="2" t="s">
        <v>70</v>
      </c>
      <c r="C3178" s="2" t="s">
        <v>96</v>
      </c>
      <c r="D3178" s="2" t="s">
        <v>122</v>
      </c>
      <c r="E3178" s="13" t="n">
        <v>45474</v>
      </c>
      <c r="F3178" s="13" t="n">
        <v>47299</v>
      </c>
      <c r="G3178" s="2" t="s">
        <v>32</v>
      </c>
      <c r="H3178" s="2" t="s">
        <v>141</v>
      </c>
      <c r="I3178" s="2" t="s">
        <v>111</v>
      </c>
      <c r="J3178" s="2" t="s">
        <v>100</v>
      </c>
      <c r="K3178" s="14" t="n">
        <v>16022.9</v>
      </c>
      <c r="L3178" s="2" t="n">
        <f aca="false">IF(E3178="","",ROUND((Indicadores!$B$4-E3178)/365.25,1))</f>
        <v>2.3</v>
      </c>
      <c r="M3178" s="2" t="str">
        <f aca="false">IF(E3178="","Virtual",IF(L3178&gt;=Indicadores!$B$6,"Fim de Vida",IF(L3178&gt;=Indicadores!$B$5,"Envelhecendo","Atual")))</f>
        <v>Atual</v>
      </c>
      <c r="N3178" s="2" t="str">
        <f aca="false">IF(F3178="","N/A",IF(F3178&lt;Indicadores!$B$4,"Vencida","Vigente"))</f>
        <v>Vigente</v>
      </c>
      <c r="O3178" s="2" t="str">
        <f aca="false">INDEX(Locais!$B$2:$B$13,MATCH(H3178,Locais!$A$2:$A$13,0))</f>
        <v>Regional - Curitiba</v>
      </c>
      <c r="P3178" s="2" t="str">
        <f aca="false">INDEX(Locais!$C$2:$C$13,MATCH(H3178,Locais!$A$2:$A$13,0))</f>
        <v>Sul</v>
      </c>
    </row>
    <row r="3179" customFormat="false" ht="15" hidden="false" customHeight="false" outlineLevel="0" collapsed="false">
      <c r="A3179" s="2" t="s">
        <v>3315</v>
      </c>
      <c r="B3179" s="2" t="s">
        <v>69</v>
      </c>
      <c r="C3179" s="2" t="s">
        <v>96</v>
      </c>
      <c r="D3179" s="2" t="s">
        <v>117</v>
      </c>
      <c r="E3179" s="13" t="n">
        <v>45554</v>
      </c>
      <c r="F3179" s="13" t="n">
        <v>46649</v>
      </c>
      <c r="G3179" s="2" t="s">
        <v>32</v>
      </c>
      <c r="H3179" s="2" t="s">
        <v>98</v>
      </c>
      <c r="I3179" s="2" t="s">
        <v>130</v>
      </c>
      <c r="J3179" s="2" t="s">
        <v>100</v>
      </c>
      <c r="K3179" s="14" t="n">
        <v>10634.19</v>
      </c>
      <c r="L3179" s="2" t="n">
        <f aca="false">IF(E3179="","",ROUND((Indicadores!$B$4-E3179)/365.25,1))</f>
        <v>2.1</v>
      </c>
      <c r="M3179" s="2" t="str">
        <f aca="false">IF(E3179="","Virtual",IF(L3179&gt;=Indicadores!$B$6,"Fim de Vida",IF(L3179&gt;=Indicadores!$B$5,"Envelhecendo","Atual")))</f>
        <v>Atual</v>
      </c>
      <c r="N3179" s="2" t="str">
        <f aca="false">IF(F3179="","N/A",IF(F3179&lt;Indicadores!$B$4,"Vencida","Vigente"))</f>
        <v>Vigente</v>
      </c>
      <c r="O3179" s="2" t="str">
        <f aca="false">INDEX(Locais!$B$2:$B$13,MATCH(H3179,Locais!$A$2:$A$13,0))</f>
        <v>Sede - Brasília</v>
      </c>
      <c r="P3179" s="2" t="str">
        <f aca="false">INDEX(Locais!$C$2:$C$13,MATCH(H3179,Locais!$A$2:$A$13,0))</f>
        <v>Centro-Oeste</v>
      </c>
    </row>
    <row r="3180" customFormat="false" ht="15" hidden="false" customHeight="false" outlineLevel="0" collapsed="false">
      <c r="A3180" s="2" t="s">
        <v>3316</v>
      </c>
      <c r="B3180" s="2" t="s">
        <v>68</v>
      </c>
      <c r="C3180" s="2" t="s">
        <v>126</v>
      </c>
      <c r="D3180" s="2" t="s">
        <v>127</v>
      </c>
      <c r="E3180" s="13" t="n">
        <v>44412</v>
      </c>
      <c r="F3180" s="13" t="n">
        <v>45507</v>
      </c>
      <c r="G3180" s="2" t="s">
        <v>36</v>
      </c>
      <c r="H3180" s="2" t="s">
        <v>98</v>
      </c>
      <c r="I3180" s="2" t="s">
        <v>136</v>
      </c>
      <c r="J3180" s="2" t="s">
        <v>100</v>
      </c>
      <c r="K3180" s="14" t="n">
        <v>5645.73</v>
      </c>
      <c r="L3180" s="2" t="n">
        <f aca="false">IF(E3180="","",ROUND((Indicadores!$B$4-E3180)/365.25,1))</f>
        <v>5.2</v>
      </c>
      <c r="M3180" s="2" t="str">
        <f aca="false">IF(E3180="","Virtual",IF(L3180&gt;=Indicadores!$B$6,"Fim de Vida",IF(L3180&gt;=Indicadores!$B$5,"Envelhecendo","Atual")))</f>
        <v>Fim de Vida</v>
      </c>
      <c r="N3180" s="2" t="str">
        <f aca="false">IF(F3180="","N/A",IF(F3180&lt;Indicadores!$B$4,"Vencida","Vigente"))</f>
        <v>Vencida</v>
      </c>
      <c r="O3180" s="2" t="str">
        <f aca="false">INDEX(Locais!$B$2:$B$13,MATCH(H3180,Locais!$A$2:$A$13,0))</f>
        <v>Sede - Brasília</v>
      </c>
      <c r="P3180" s="2" t="str">
        <f aca="false">INDEX(Locais!$C$2:$C$13,MATCH(H3180,Locais!$A$2:$A$13,0))</f>
        <v>Centro-Oeste</v>
      </c>
    </row>
    <row r="3181" customFormat="false" ht="15" hidden="false" customHeight="false" outlineLevel="0" collapsed="false">
      <c r="A3181" s="2" t="s">
        <v>3317</v>
      </c>
      <c r="B3181" s="2" t="s">
        <v>69</v>
      </c>
      <c r="C3181" s="2" t="s">
        <v>126</v>
      </c>
      <c r="D3181" s="2" t="s">
        <v>169</v>
      </c>
      <c r="E3181" s="13" t="n">
        <v>44945</v>
      </c>
      <c r="F3181" s="13" t="n">
        <v>46040</v>
      </c>
      <c r="G3181" s="2" t="s">
        <v>36</v>
      </c>
      <c r="H3181" s="2" t="s">
        <v>141</v>
      </c>
      <c r="I3181" s="2" t="s">
        <v>133</v>
      </c>
      <c r="J3181" s="2" t="s">
        <v>100</v>
      </c>
      <c r="K3181" s="14" t="n">
        <v>8591.59</v>
      </c>
      <c r="L3181" s="2" t="n">
        <f aca="false">IF(E3181="","",ROUND((Indicadores!$B$4-E3181)/365.25,1))</f>
        <v>3.7</v>
      </c>
      <c r="M3181" s="2" t="str">
        <f aca="false">IF(E3181="","Virtual",IF(L3181&gt;=Indicadores!$B$6,"Fim de Vida",IF(L3181&gt;=Indicadores!$B$5,"Envelhecendo","Atual")))</f>
        <v>Envelhecendo</v>
      </c>
      <c r="N3181" s="2" t="str">
        <f aca="false">IF(F3181="","N/A",IF(F3181&lt;Indicadores!$B$4,"Vencida","Vigente"))</f>
        <v>Vencida</v>
      </c>
      <c r="O3181" s="2" t="str">
        <f aca="false">INDEX(Locais!$B$2:$B$13,MATCH(H3181,Locais!$A$2:$A$13,0))</f>
        <v>Regional - Curitiba</v>
      </c>
      <c r="P3181" s="2" t="str">
        <f aca="false">INDEX(Locais!$C$2:$C$13,MATCH(H3181,Locais!$A$2:$A$13,0))</f>
        <v>Sul</v>
      </c>
    </row>
    <row r="3182" customFormat="false" ht="15" hidden="false" customHeight="false" outlineLevel="0" collapsed="false">
      <c r="A3182" s="2" t="s">
        <v>3318</v>
      </c>
      <c r="B3182" s="2" t="s">
        <v>69</v>
      </c>
      <c r="C3182" s="2" t="s">
        <v>96</v>
      </c>
      <c r="D3182" s="2" t="s">
        <v>97</v>
      </c>
      <c r="E3182" s="13" t="n">
        <v>44760</v>
      </c>
      <c r="F3182" s="13" t="n">
        <v>45855</v>
      </c>
      <c r="G3182" s="2" t="s">
        <v>34</v>
      </c>
      <c r="H3182" s="2" t="s">
        <v>119</v>
      </c>
      <c r="I3182" s="2" t="s">
        <v>124</v>
      </c>
      <c r="J3182" s="2" t="s">
        <v>100</v>
      </c>
      <c r="K3182" s="14" t="n">
        <v>7614.12</v>
      </c>
      <c r="L3182" s="2" t="n">
        <f aca="false">IF(E3182="","",ROUND((Indicadores!$B$4-E3182)/365.25,1))</f>
        <v>4.3</v>
      </c>
      <c r="M3182" s="2" t="str">
        <f aca="false">IF(E3182="","Virtual",IF(L3182&gt;=Indicadores!$B$6,"Fim de Vida",IF(L3182&gt;=Indicadores!$B$5,"Envelhecendo","Atual")))</f>
        <v>Envelhecendo</v>
      </c>
      <c r="N3182" s="2" t="str">
        <f aca="false">IF(F3182="","N/A",IF(F3182&lt;Indicadores!$B$4,"Vencida","Vigente"))</f>
        <v>Vencida</v>
      </c>
      <c r="O3182" s="2" t="str">
        <f aca="false">INDEX(Locais!$B$2:$B$13,MATCH(H3182,Locais!$A$2:$A$13,0))</f>
        <v>Regional - São Paulo</v>
      </c>
      <c r="P3182" s="2" t="str">
        <f aca="false">INDEX(Locais!$C$2:$C$13,MATCH(H3182,Locais!$A$2:$A$13,0))</f>
        <v>Sudeste</v>
      </c>
    </row>
    <row r="3183" customFormat="false" ht="15" hidden="false" customHeight="false" outlineLevel="0" collapsed="false">
      <c r="A3183" s="2" t="s">
        <v>3319</v>
      </c>
      <c r="B3183" s="2" t="s">
        <v>69</v>
      </c>
      <c r="C3183" s="2" t="s">
        <v>96</v>
      </c>
      <c r="D3183" s="2" t="s">
        <v>117</v>
      </c>
      <c r="E3183" s="13" t="n">
        <v>44700</v>
      </c>
      <c r="F3183" s="13" t="n">
        <v>45795</v>
      </c>
      <c r="G3183" s="2" t="s">
        <v>32</v>
      </c>
      <c r="H3183" s="2" t="s">
        <v>114</v>
      </c>
      <c r="I3183" s="2" t="s">
        <v>130</v>
      </c>
      <c r="J3183" s="2" t="s">
        <v>100</v>
      </c>
      <c r="K3183" s="14" t="n">
        <v>9814.78</v>
      </c>
      <c r="L3183" s="2" t="n">
        <f aca="false">IF(E3183="","",ROUND((Indicadores!$B$4-E3183)/365.25,1))</f>
        <v>4.4</v>
      </c>
      <c r="M3183" s="2" t="str">
        <f aca="false">IF(E3183="","Virtual",IF(L3183&gt;=Indicadores!$B$6,"Fim de Vida",IF(L3183&gt;=Indicadores!$B$5,"Envelhecendo","Atual")))</f>
        <v>Envelhecendo</v>
      </c>
      <c r="N3183" s="2" t="str">
        <f aca="false">IF(F3183="","N/A",IF(F3183&lt;Indicadores!$B$4,"Vencida","Vigente"))</f>
        <v>Vencida</v>
      </c>
      <c r="O3183" s="2" t="str">
        <f aca="false">INDEX(Locais!$B$2:$B$13,MATCH(H3183,Locais!$A$2:$A$13,0))</f>
        <v>Regional - Belo Horizonte</v>
      </c>
      <c r="P3183" s="2" t="str">
        <f aca="false">INDEX(Locais!$C$2:$C$13,MATCH(H3183,Locais!$A$2:$A$13,0))</f>
        <v>Sudeste</v>
      </c>
    </row>
    <row r="3184" customFormat="false" ht="15" hidden="false" customHeight="false" outlineLevel="0" collapsed="false">
      <c r="A3184" s="2" t="s">
        <v>3320</v>
      </c>
      <c r="B3184" s="2" t="s">
        <v>68</v>
      </c>
      <c r="C3184" s="2" t="s">
        <v>102</v>
      </c>
      <c r="D3184" s="2" t="s">
        <v>103</v>
      </c>
      <c r="E3184" s="13" t="n">
        <v>42994</v>
      </c>
      <c r="F3184" s="13" t="n">
        <v>44089</v>
      </c>
      <c r="G3184" s="2" t="s">
        <v>32</v>
      </c>
      <c r="H3184" s="2" t="s">
        <v>114</v>
      </c>
      <c r="I3184" s="2" t="s">
        <v>111</v>
      </c>
      <c r="J3184" s="2" t="s">
        <v>100</v>
      </c>
      <c r="K3184" s="14" t="n">
        <v>5838.62</v>
      </c>
      <c r="L3184" s="2" t="n">
        <f aca="false">IF(E3184="","",ROUND((Indicadores!$B$4-E3184)/365.25,1))</f>
        <v>9.1</v>
      </c>
      <c r="M3184" s="2" t="str">
        <f aca="false">IF(E3184="","Virtual",IF(L3184&gt;=Indicadores!$B$6,"Fim de Vida",IF(L3184&gt;=Indicadores!$B$5,"Envelhecendo","Atual")))</f>
        <v>Fim de Vida</v>
      </c>
      <c r="N3184" s="2" t="str">
        <f aca="false">IF(F3184="","N/A",IF(F3184&lt;Indicadores!$B$4,"Vencida","Vigente"))</f>
        <v>Vencida</v>
      </c>
      <c r="O3184" s="2" t="str">
        <f aca="false">INDEX(Locais!$B$2:$B$13,MATCH(H3184,Locais!$A$2:$A$13,0))</f>
        <v>Regional - Belo Horizonte</v>
      </c>
      <c r="P3184" s="2" t="str">
        <f aca="false">INDEX(Locais!$C$2:$C$13,MATCH(H3184,Locais!$A$2:$A$13,0))</f>
        <v>Sudeste</v>
      </c>
    </row>
    <row r="3185" customFormat="false" ht="15" hidden="false" customHeight="false" outlineLevel="0" collapsed="false">
      <c r="A3185" s="2" t="s">
        <v>3321</v>
      </c>
      <c r="B3185" s="2" t="s">
        <v>68</v>
      </c>
      <c r="C3185" s="2" t="s">
        <v>96</v>
      </c>
      <c r="D3185" s="2" t="s">
        <v>132</v>
      </c>
      <c r="E3185" s="13" t="n">
        <v>45172</v>
      </c>
      <c r="F3185" s="13" t="n">
        <v>46267</v>
      </c>
      <c r="G3185" s="2" t="s">
        <v>32</v>
      </c>
      <c r="H3185" s="2" t="s">
        <v>98</v>
      </c>
      <c r="I3185" s="2" t="s">
        <v>130</v>
      </c>
      <c r="J3185" s="2" t="s">
        <v>100</v>
      </c>
      <c r="K3185" s="14" t="n">
        <v>4809.47</v>
      </c>
      <c r="L3185" s="2" t="n">
        <f aca="false">IF(E3185="","",ROUND((Indicadores!$B$4-E3185)/365.25,1))</f>
        <v>3.1</v>
      </c>
      <c r="M3185" s="2" t="str">
        <f aca="false">IF(E3185="","Virtual",IF(L3185&gt;=Indicadores!$B$6,"Fim de Vida",IF(L3185&gt;=Indicadores!$B$5,"Envelhecendo","Atual")))</f>
        <v>Envelhecendo</v>
      </c>
      <c r="N3185" s="2" t="str">
        <f aca="false">IF(F3185="","N/A",IF(F3185&lt;Indicadores!$B$4,"Vencida","Vigente"))</f>
        <v>Vencida</v>
      </c>
      <c r="O3185" s="2" t="str">
        <f aca="false">INDEX(Locais!$B$2:$B$13,MATCH(H3185,Locais!$A$2:$A$13,0))</f>
        <v>Sede - Brasília</v>
      </c>
      <c r="P3185" s="2" t="str">
        <f aca="false">INDEX(Locais!$C$2:$C$13,MATCH(H3185,Locais!$A$2:$A$13,0))</f>
        <v>Centro-Oeste</v>
      </c>
    </row>
    <row r="3186" customFormat="false" ht="15" hidden="false" customHeight="false" outlineLevel="0" collapsed="false">
      <c r="A3186" s="2" t="s">
        <v>3322</v>
      </c>
      <c r="B3186" s="2" t="s">
        <v>68</v>
      </c>
      <c r="C3186" s="2" t="s">
        <v>126</v>
      </c>
      <c r="D3186" s="2" t="s">
        <v>127</v>
      </c>
      <c r="E3186" s="13" t="n">
        <v>43838</v>
      </c>
      <c r="F3186" s="13" t="n">
        <v>44933</v>
      </c>
      <c r="G3186" s="2" t="s">
        <v>32</v>
      </c>
      <c r="H3186" s="2" t="s">
        <v>108</v>
      </c>
      <c r="I3186" s="2" t="s">
        <v>136</v>
      </c>
      <c r="J3186" s="2" t="s">
        <v>100</v>
      </c>
      <c r="K3186" s="14" t="n">
        <v>6162.68</v>
      </c>
      <c r="L3186" s="2" t="n">
        <f aca="false">IF(E3186="","",ROUND((Indicadores!$B$4-E3186)/365.25,1))</f>
        <v>6.8</v>
      </c>
      <c r="M3186" s="2" t="str">
        <f aca="false">IF(E3186="","Virtual",IF(L3186&gt;=Indicadores!$B$6,"Fim de Vida",IF(L3186&gt;=Indicadores!$B$5,"Envelhecendo","Atual")))</f>
        <v>Fim de Vida</v>
      </c>
      <c r="N3186" s="2" t="str">
        <f aca="false">IF(F3186="","N/A",IF(F3186&lt;Indicadores!$B$4,"Vencida","Vigente"))</f>
        <v>Vencida</v>
      </c>
      <c r="O3186" s="2" t="str">
        <f aca="false">INDEX(Locais!$B$2:$B$13,MATCH(H3186,Locais!$A$2:$A$13,0))</f>
        <v>Regional - Porto Alegre</v>
      </c>
      <c r="P3186" s="2" t="str">
        <f aca="false">INDEX(Locais!$C$2:$C$13,MATCH(H3186,Locais!$A$2:$A$13,0))</f>
        <v>Sul</v>
      </c>
    </row>
    <row r="3187" customFormat="false" ht="15" hidden="false" customHeight="false" outlineLevel="0" collapsed="false">
      <c r="A3187" s="2" t="s">
        <v>3323</v>
      </c>
      <c r="B3187" s="2" t="s">
        <v>69</v>
      </c>
      <c r="C3187" s="2" t="s">
        <v>96</v>
      </c>
      <c r="D3187" s="2" t="s">
        <v>117</v>
      </c>
      <c r="E3187" s="13" t="n">
        <v>45428</v>
      </c>
      <c r="F3187" s="13" t="n">
        <v>46523</v>
      </c>
      <c r="G3187" s="2" t="s">
        <v>32</v>
      </c>
      <c r="H3187" s="2" t="s">
        <v>108</v>
      </c>
      <c r="I3187" s="2" t="s">
        <v>142</v>
      </c>
      <c r="J3187" s="2" t="s">
        <v>100</v>
      </c>
      <c r="K3187" s="14" t="n">
        <v>8374.68</v>
      </c>
      <c r="L3187" s="2" t="n">
        <f aca="false">IF(E3187="","",ROUND((Indicadores!$B$4-E3187)/365.25,1))</f>
        <v>2.4</v>
      </c>
      <c r="M3187" s="2" t="str">
        <f aca="false">IF(E3187="","Virtual",IF(L3187&gt;=Indicadores!$B$6,"Fim de Vida",IF(L3187&gt;=Indicadores!$B$5,"Envelhecendo","Atual")))</f>
        <v>Atual</v>
      </c>
      <c r="N3187" s="2" t="str">
        <f aca="false">IF(F3187="","N/A",IF(F3187&lt;Indicadores!$B$4,"Vencida","Vigente"))</f>
        <v>Vigente</v>
      </c>
      <c r="O3187" s="2" t="str">
        <f aca="false">INDEX(Locais!$B$2:$B$13,MATCH(H3187,Locais!$A$2:$A$13,0))</f>
        <v>Regional - Porto Alegre</v>
      </c>
      <c r="P3187" s="2" t="str">
        <f aca="false">INDEX(Locais!$C$2:$C$13,MATCH(H3187,Locais!$A$2:$A$13,0))</f>
        <v>Sul</v>
      </c>
    </row>
    <row r="3188" customFormat="false" ht="15" hidden="false" customHeight="false" outlineLevel="0" collapsed="false">
      <c r="A3188" s="2" t="s">
        <v>3324</v>
      </c>
      <c r="B3188" s="2" t="s">
        <v>68</v>
      </c>
      <c r="C3188" s="2" t="s">
        <v>126</v>
      </c>
      <c r="D3188" s="2" t="s">
        <v>127</v>
      </c>
      <c r="E3188" s="13" t="n">
        <v>45749</v>
      </c>
      <c r="F3188" s="13" t="n">
        <v>46844</v>
      </c>
      <c r="G3188" s="2" t="s">
        <v>32</v>
      </c>
      <c r="H3188" s="2" t="s">
        <v>104</v>
      </c>
      <c r="I3188" s="2" t="s">
        <v>124</v>
      </c>
      <c r="J3188" s="2" t="s">
        <v>100</v>
      </c>
      <c r="K3188" s="14" t="n">
        <v>5791.85</v>
      </c>
      <c r="L3188" s="2" t="n">
        <f aca="false">IF(E3188="","",ROUND((Indicadores!$B$4-E3188)/365.25,1))</f>
        <v>1.5</v>
      </c>
      <c r="M3188" s="2" t="str">
        <f aca="false">IF(E3188="","Virtual",IF(L3188&gt;=Indicadores!$B$6,"Fim de Vida",IF(L3188&gt;=Indicadores!$B$5,"Envelhecendo","Atual")))</f>
        <v>Atual</v>
      </c>
      <c r="N3188" s="2" t="str">
        <f aca="false">IF(F3188="","N/A",IF(F3188&lt;Indicadores!$B$4,"Vencida","Vigente"))</f>
        <v>Vigente</v>
      </c>
      <c r="O3188" s="2" t="str">
        <f aca="false">INDEX(Locais!$B$2:$B$13,MATCH(H3188,Locais!$A$2:$A$13,0))</f>
        <v>Regional - Fortaleza</v>
      </c>
      <c r="P3188" s="2" t="str">
        <f aca="false">INDEX(Locais!$C$2:$C$13,MATCH(H3188,Locais!$A$2:$A$13,0))</f>
        <v>Nordeste</v>
      </c>
    </row>
    <row r="3189" customFormat="false" ht="15" hidden="false" customHeight="false" outlineLevel="0" collapsed="false">
      <c r="A3189" s="2" t="s">
        <v>3325</v>
      </c>
      <c r="B3189" s="2" t="s">
        <v>70</v>
      </c>
      <c r="C3189" s="2" t="s">
        <v>96</v>
      </c>
      <c r="D3189" s="2" t="s">
        <v>122</v>
      </c>
      <c r="E3189" s="13" t="n">
        <v>44383</v>
      </c>
      <c r="F3189" s="13" t="n">
        <v>46208</v>
      </c>
      <c r="G3189" s="2" t="s">
        <v>32</v>
      </c>
      <c r="H3189" s="2" t="s">
        <v>128</v>
      </c>
      <c r="I3189" s="2" t="s">
        <v>99</v>
      </c>
      <c r="J3189" s="2" t="s">
        <v>100</v>
      </c>
      <c r="K3189" s="14" t="n">
        <v>20643.92</v>
      </c>
      <c r="L3189" s="2" t="n">
        <f aca="false">IF(E3189="","",ROUND((Indicadores!$B$4-E3189)/365.25,1))</f>
        <v>5.3</v>
      </c>
      <c r="M3189" s="2" t="str">
        <f aca="false">IF(E3189="","Virtual",IF(L3189&gt;=Indicadores!$B$6,"Fim de Vida",IF(L3189&gt;=Indicadores!$B$5,"Envelhecendo","Atual")))</f>
        <v>Fim de Vida</v>
      </c>
      <c r="N3189" s="2" t="str">
        <f aca="false">IF(F3189="","N/A",IF(F3189&lt;Indicadores!$B$4,"Vencida","Vigente"))</f>
        <v>Vencida</v>
      </c>
      <c r="O3189" s="2" t="str">
        <f aca="false">INDEX(Locais!$B$2:$B$13,MATCH(H3189,Locais!$A$2:$A$13,0))</f>
        <v>Regional - Recife</v>
      </c>
      <c r="P3189" s="2" t="str">
        <f aca="false">INDEX(Locais!$C$2:$C$13,MATCH(H3189,Locais!$A$2:$A$13,0))</f>
        <v>Nordeste</v>
      </c>
    </row>
    <row r="3190" customFormat="false" ht="15" hidden="false" customHeight="false" outlineLevel="0" collapsed="false">
      <c r="A3190" s="2" t="s">
        <v>3326</v>
      </c>
      <c r="B3190" s="2" t="s">
        <v>69</v>
      </c>
      <c r="C3190" s="2" t="s">
        <v>102</v>
      </c>
      <c r="D3190" s="2" t="s">
        <v>113</v>
      </c>
      <c r="E3190" s="13" t="n">
        <v>44442</v>
      </c>
      <c r="F3190" s="13" t="n">
        <v>45537</v>
      </c>
      <c r="G3190" s="2" t="s">
        <v>118</v>
      </c>
      <c r="H3190" s="2" t="s">
        <v>123</v>
      </c>
      <c r="I3190" s="2" t="s">
        <v>115</v>
      </c>
      <c r="J3190" s="2" t="s">
        <v>100</v>
      </c>
      <c r="K3190" s="14" t="n">
        <v>8196.11</v>
      </c>
      <c r="L3190" s="2" t="n">
        <f aca="false">IF(E3190="","",ROUND((Indicadores!$B$4-E3190)/365.25,1))</f>
        <v>5.1</v>
      </c>
      <c r="M3190" s="2" t="str">
        <f aca="false">IF(E3190="","Virtual",IF(L3190&gt;=Indicadores!$B$6,"Fim de Vida",IF(L3190&gt;=Indicadores!$B$5,"Envelhecendo","Atual")))</f>
        <v>Fim de Vida</v>
      </c>
      <c r="N3190" s="2" t="str">
        <f aca="false">IF(F3190="","N/A",IF(F3190&lt;Indicadores!$B$4,"Vencida","Vigente"))</f>
        <v>Vencida</v>
      </c>
      <c r="O3190" s="2" t="str">
        <f aca="false">INDEX(Locais!$B$2:$B$13,MATCH(H3190,Locais!$A$2:$A$13,0))</f>
        <v>Regional - Goiânia</v>
      </c>
      <c r="P3190" s="2" t="str">
        <f aca="false">INDEX(Locais!$C$2:$C$13,MATCH(H3190,Locais!$A$2:$A$13,0))</f>
        <v>Centro-Oeste</v>
      </c>
    </row>
    <row r="3191" customFormat="false" ht="15" hidden="false" customHeight="false" outlineLevel="0" collapsed="false">
      <c r="A3191" s="2" t="s">
        <v>3327</v>
      </c>
      <c r="B3191" s="2" t="s">
        <v>68</v>
      </c>
      <c r="C3191" s="2" t="s">
        <v>102</v>
      </c>
      <c r="D3191" s="2" t="s">
        <v>103</v>
      </c>
      <c r="E3191" s="13" t="n">
        <v>45557</v>
      </c>
      <c r="F3191" s="13" t="n">
        <v>46652</v>
      </c>
      <c r="G3191" s="2" t="s">
        <v>32</v>
      </c>
      <c r="H3191" s="2" t="s">
        <v>98</v>
      </c>
      <c r="I3191" s="2" t="s">
        <v>124</v>
      </c>
      <c r="J3191" s="2" t="s">
        <v>100</v>
      </c>
      <c r="K3191" s="14" t="n">
        <v>4659.46</v>
      </c>
      <c r="L3191" s="2" t="n">
        <f aca="false">IF(E3191="","",ROUND((Indicadores!$B$4-E3191)/365.25,1))</f>
        <v>2.1</v>
      </c>
      <c r="M3191" s="2" t="str">
        <f aca="false">IF(E3191="","Virtual",IF(L3191&gt;=Indicadores!$B$6,"Fim de Vida",IF(L3191&gt;=Indicadores!$B$5,"Envelhecendo","Atual")))</f>
        <v>Atual</v>
      </c>
      <c r="N3191" s="2" t="str">
        <f aca="false">IF(F3191="","N/A",IF(F3191&lt;Indicadores!$B$4,"Vencida","Vigente"))</f>
        <v>Vigente</v>
      </c>
      <c r="O3191" s="2" t="str">
        <f aca="false">INDEX(Locais!$B$2:$B$13,MATCH(H3191,Locais!$A$2:$A$13,0))</f>
        <v>Sede - Brasília</v>
      </c>
      <c r="P3191" s="2" t="str">
        <f aca="false">INDEX(Locais!$C$2:$C$13,MATCH(H3191,Locais!$A$2:$A$13,0))</f>
        <v>Centro-Oeste</v>
      </c>
    </row>
    <row r="3192" customFormat="false" ht="15" hidden="false" customHeight="false" outlineLevel="0" collapsed="false">
      <c r="A3192" s="2" t="s">
        <v>3328</v>
      </c>
      <c r="B3192" s="2" t="s">
        <v>68</v>
      </c>
      <c r="C3192" s="2" t="s">
        <v>96</v>
      </c>
      <c r="D3192" s="2" t="s">
        <v>107</v>
      </c>
      <c r="E3192" s="13" t="n">
        <v>45317</v>
      </c>
      <c r="F3192" s="13" t="n">
        <v>46412</v>
      </c>
      <c r="G3192" s="2" t="s">
        <v>32</v>
      </c>
      <c r="H3192" s="2" t="s">
        <v>163</v>
      </c>
      <c r="I3192" s="2" t="s">
        <v>111</v>
      </c>
      <c r="J3192" s="2" t="s">
        <v>100</v>
      </c>
      <c r="K3192" s="14" t="n">
        <v>5955.23</v>
      </c>
      <c r="L3192" s="2" t="n">
        <f aca="false">IF(E3192="","",ROUND((Indicadores!$B$4-E3192)/365.25,1))</f>
        <v>2.7</v>
      </c>
      <c r="M3192" s="2" t="str">
        <f aca="false">IF(E3192="","Virtual",IF(L3192&gt;=Indicadores!$B$6,"Fim de Vida",IF(L3192&gt;=Indicadores!$B$5,"Envelhecendo","Atual")))</f>
        <v>Atual</v>
      </c>
      <c r="N3192" s="2" t="str">
        <f aca="false">IF(F3192="","N/A",IF(F3192&lt;Indicadores!$B$4,"Vencida","Vigente"))</f>
        <v>Vigente</v>
      </c>
      <c r="O3192" s="2" t="str">
        <f aca="false">INDEX(Locais!$B$2:$B$13,MATCH(H3192,Locais!$A$2:$A$13,0))</f>
        <v>Regional - Manaus</v>
      </c>
      <c r="P3192" s="2" t="str">
        <f aca="false">INDEX(Locais!$C$2:$C$13,MATCH(H3192,Locais!$A$2:$A$13,0))</f>
        <v>Norte</v>
      </c>
    </row>
    <row r="3193" customFormat="false" ht="15" hidden="false" customHeight="false" outlineLevel="0" collapsed="false">
      <c r="A3193" s="2" t="s">
        <v>3329</v>
      </c>
      <c r="B3193" s="2" t="s">
        <v>70</v>
      </c>
      <c r="C3193" s="2" t="s">
        <v>96</v>
      </c>
      <c r="D3193" s="2" t="s">
        <v>122</v>
      </c>
      <c r="E3193" s="13" t="n">
        <v>45438</v>
      </c>
      <c r="F3193" s="13" t="n">
        <v>47263</v>
      </c>
      <c r="G3193" s="2" t="s">
        <v>32</v>
      </c>
      <c r="H3193" s="2" t="s">
        <v>139</v>
      </c>
      <c r="I3193" s="2" t="s">
        <v>115</v>
      </c>
      <c r="J3193" s="2" t="s">
        <v>100</v>
      </c>
      <c r="K3193" s="14" t="n">
        <v>21054.95</v>
      </c>
      <c r="L3193" s="2" t="n">
        <f aca="false">IF(E3193="","",ROUND((Indicadores!$B$4-E3193)/365.25,1))</f>
        <v>2.4</v>
      </c>
      <c r="M3193" s="2" t="str">
        <f aca="false">IF(E3193="","Virtual",IF(L3193&gt;=Indicadores!$B$6,"Fim de Vida",IF(L3193&gt;=Indicadores!$B$5,"Envelhecendo","Atual")))</f>
        <v>Atual</v>
      </c>
      <c r="N3193" s="2" t="str">
        <f aca="false">IF(F3193="","N/A",IF(F3193&lt;Indicadores!$B$4,"Vencida","Vigente"))</f>
        <v>Vigente</v>
      </c>
      <c r="O3193" s="2" t="str">
        <f aca="false">INDEX(Locais!$B$2:$B$13,MATCH(H3193,Locais!$A$2:$A$13,0))</f>
        <v>Regional - Rio de Janeiro</v>
      </c>
      <c r="P3193" s="2" t="str">
        <f aca="false">INDEX(Locais!$C$2:$C$13,MATCH(H3193,Locais!$A$2:$A$13,0))</f>
        <v>Sudeste</v>
      </c>
    </row>
    <row r="3194" customFormat="false" ht="15" hidden="false" customHeight="false" outlineLevel="0" collapsed="false">
      <c r="A3194" s="2" t="s">
        <v>3330</v>
      </c>
      <c r="B3194" s="2" t="s">
        <v>69</v>
      </c>
      <c r="C3194" s="2" t="s">
        <v>126</v>
      </c>
      <c r="D3194" s="2" t="s">
        <v>169</v>
      </c>
      <c r="E3194" s="13" t="n">
        <v>44426</v>
      </c>
      <c r="F3194" s="13" t="n">
        <v>45521</v>
      </c>
      <c r="G3194" s="2" t="s">
        <v>32</v>
      </c>
      <c r="H3194" s="2" t="s">
        <v>145</v>
      </c>
      <c r="I3194" s="2" t="s">
        <v>109</v>
      </c>
      <c r="J3194" s="2" t="s">
        <v>100</v>
      </c>
      <c r="K3194" s="14" t="n">
        <v>9490.54</v>
      </c>
      <c r="L3194" s="2" t="n">
        <f aca="false">IF(E3194="","",ROUND((Indicadores!$B$4-E3194)/365.25,1))</f>
        <v>5.2</v>
      </c>
      <c r="M3194" s="2" t="str">
        <f aca="false">IF(E3194="","Virtual",IF(L3194&gt;=Indicadores!$B$6,"Fim de Vida",IF(L3194&gt;=Indicadores!$B$5,"Envelhecendo","Atual")))</f>
        <v>Fim de Vida</v>
      </c>
      <c r="N3194" s="2" t="str">
        <f aca="false">IF(F3194="","N/A",IF(F3194&lt;Indicadores!$B$4,"Vencida","Vigente"))</f>
        <v>Vencida</v>
      </c>
      <c r="O3194" s="2" t="str">
        <f aca="false">INDEX(Locais!$B$2:$B$13,MATCH(H3194,Locais!$A$2:$A$13,0))</f>
        <v>Regional - Belém</v>
      </c>
      <c r="P3194" s="2" t="str">
        <f aca="false">INDEX(Locais!$C$2:$C$13,MATCH(H3194,Locais!$A$2:$A$13,0))</f>
        <v>Norte</v>
      </c>
    </row>
    <row r="3195" customFormat="false" ht="15" hidden="false" customHeight="false" outlineLevel="0" collapsed="false">
      <c r="A3195" s="2" t="s">
        <v>3331</v>
      </c>
      <c r="B3195" s="2" t="s">
        <v>69</v>
      </c>
      <c r="C3195" s="2" t="s">
        <v>102</v>
      </c>
      <c r="D3195" s="2" t="s">
        <v>113</v>
      </c>
      <c r="E3195" s="13" t="n">
        <v>44969</v>
      </c>
      <c r="F3195" s="13" t="n">
        <v>46064</v>
      </c>
      <c r="G3195" s="2" t="s">
        <v>118</v>
      </c>
      <c r="H3195" s="2" t="s">
        <v>139</v>
      </c>
      <c r="I3195" s="2" t="s">
        <v>105</v>
      </c>
      <c r="J3195" s="2" t="s">
        <v>100</v>
      </c>
      <c r="K3195" s="14" t="n">
        <v>7441.27</v>
      </c>
      <c r="L3195" s="2" t="n">
        <f aca="false">IF(E3195="","",ROUND((Indicadores!$B$4-E3195)/365.25,1))</f>
        <v>3.7</v>
      </c>
      <c r="M3195" s="2" t="str">
        <f aca="false">IF(E3195="","Virtual",IF(L3195&gt;=Indicadores!$B$6,"Fim de Vida",IF(L3195&gt;=Indicadores!$B$5,"Envelhecendo","Atual")))</f>
        <v>Envelhecendo</v>
      </c>
      <c r="N3195" s="2" t="str">
        <f aca="false">IF(F3195="","N/A",IF(F3195&lt;Indicadores!$B$4,"Vencida","Vigente"))</f>
        <v>Vencida</v>
      </c>
      <c r="O3195" s="2" t="str">
        <f aca="false">INDEX(Locais!$B$2:$B$13,MATCH(H3195,Locais!$A$2:$A$13,0))</f>
        <v>Regional - Rio de Janeiro</v>
      </c>
      <c r="P3195" s="2" t="str">
        <f aca="false">INDEX(Locais!$C$2:$C$13,MATCH(H3195,Locais!$A$2:$A$13,0))</f>
        <v>Sudeste</v>
      </c>
    </row>
    <row r="3196" customFormat="false" ht="15" hidden="false" customHeight="false" outlineLevel="0" collapsed="false">
      <c r="A3196" s="2" t="s">
        <v>3332</v>
      </c>
      <c r="B3196" s="2" t="s">
        <v>68</v>
      </c>
      <c r="C3196" s="2" t="s">
        <v>102</v>
      </c>
      <c r="D3196" s="2" t="s">
        <v>103</v>
      </c>
      <c r="E3196" s="13" t="n">
        <v>45426</v>
      </c>
      <c r="F3196" s="13" t="n">
        <v>46521</v>
      </c>
      <c r="G3196" s="2" t="s">
        <v>32</v>
      </c>
      <c r="H3196" s="2" t="s">
        <v>114</v>
      </c>
      <c r="I3196" s="2" t="s">
        <v>136</v>
      </c>
      <c r="J3196" s="2" t="s">
        <v>100</v>
      </c>
      <c r="K3196" s="14" t="n">
        <v>6169.84</v>
      </c>
      <c r="L3196" s="2" t="n">
        <f aca="false">IF(E3196="","",ROUND((Indicadores!$B$4-E3196)/365.25,1))</f>
        <v>2.4</v>
      </c>
      <c r="M3196" s="2" t="str">
        <f aca="false">IF(E3196="","Virtual",IF(L3196&gt;=Indicadores!$B$6,"Fim de Vida",IF(L3196&gt;=Indicadores!$B$5,"Envelhecendo","Atual")))</f>
        <v>Atual</v>
      </c>
      <c r="N3196" s="2" t="str">
        <f aca="false">IF(F3196="","N/A",IF(F3196&lt;Indicadores!$B$4,"Vencida","Vigente"))</f>
        <v>Vigente</v>
      </c>
      <c r="O3196" s="2" t="str">
        <f aca="false">INDEX(Locais!$B$2:$B$13,MATCH(H3196,Locais!$A$2:$A$13,0))</f>
        <v>Regional - Belo Horizonte</v>
      </c>
      <c r="P3196" s="2" t="str">
        <f aca="false">INDEX(Locais!$C$2:$C$13,MATCH(H3196,Locais!$A$2:$A$13,0))</f>
        <v>Sudeste</v>
      </c>
    </row>
    <row r="3197" customFormat="false" ht="15" hidden="false" customHeight="false" outlineLevel="0" collapsed="false">
      <c r="A3197" s="2" t="s">
        <v>3333</v>
      </c>
      <c r="B3197" s="2" t="s">
        <v>68</v>
      </c>
      <c r="C3197" s="2" t="s">
        <v>96</v>
      </c>
      <c r="D3197" s="2" t="s">
        <v>132</v>
      </c>
      <c r="E3197" s="13" t="n">
        <v>45444</v>
      </c>
      <c r="F3197" s="13" t="n">
        <v>46539</v>
      </c>
      <c r="G3197" s="2" t="s">
        <v>36</v>
      </c>
      <c r="H3197" s="2" t="s">
        <v>141</v>
      </c>
      <c r="I3197" s="2" t="s">
        <v>109</v>
      </c>
      <c r="J3197" s="2" t="s">
        <v>100</v>
      </c>
      <c r="K3197" s="14" t="n">
        <v>4750.72</v>
      </c>
      <c r="L3197" s="2" t="n">
        <f aca="false">IF(E3197="","",ROUND((Indicadores!$B$4-E3197)/365.25,1))</f>
        <v>2.4</v>
      </c>
      <c r="M3197" s="2" t="str">
        <f aca="false">IF(E3197="","Virtual",IF(L3197&gt;=Indicadores!$B$6,"Fim de Vida",IF(L3197&gt;=Indicadores!$B$5,"Envelhecendo","Atual")))</f>
        <v>Atual</v>
      </c>
      <c r="N3197" s="2" t="str">
        <f aca="false">IF(F3197="","N/A",IF(F3197&lt;Indicadores!$B$4,"Vencida","Vigente"))</f>
        <v>Vigente</v>
      </c>
      <c r="O3197" s="2" t="str">
        <f aca="false">INDEX(Locais!$B$2:$B$13,MATCH(H3197,Locais!$A$2:$A$13,0))</f>
        <v>Regional - Curitiba</v>
      </c>
      <c r="P3197" s="2" t="str">
        <f aca="false">INDEX(Locais!$C$2:$C$13,MATCH(H3197,Locais!$A$2:$A$13,0))</f>
        <v>Sul</v>
      </c>
    </row>
    <row r="3198" customFormat="false" ht="15" hidden="false" customHeight="false" outlineLevel="0" collapsed="false">
      <c r="A3198" s="2" t="s">
        <v>3334</v>
      </c>
      <c r="B3198" s="2" t="s">
        <v>68</v>
      </c>
      <c r="C3198" s="2" t="s">
        <v>102</v>
      </c>
      <c r="D3198" s="2" t="s">
        <v>103</v>
      </c>
      <c r="E3198" s="13" t="n">
        <v>45100</v>
      </c>
      <c r="F3198" s="13" t="n">
        <v>46195</v>
      </c>
      <c r="G3198" s="2" t="s">
        <v>32</v>
      </c>
      <c r="H3198" s="2" t="s">
        <v>98</v>
      </c>
      <c r="I3198" s="2" t="s">
        <v>136</v>
      </c>
      <c r="J3198" s="2" t="s">
        <v>100</v>
      </c>
      <c r="K3198" s="14" t="n">
        <v>5635.25</v>
      </c>
      <c r="L3198" s="2" t="n">
        <f aca="false">IF(E3198="","",ROUND((Indicadores!$B$4-E3198)/365.25,1))</f>
        <v>3.3</v>
      </c>
      <c r="M3198" s="2" t="str">
        <f aca="false">IF(E3198="","Virtual",IF(L3198&gt;=Indicadores!$B$6,"Fim de Vida",IF(L3198&gt;=Indicadores!$B$5,"Envelhecendo","Atual")))</f>
        <v>Envelhecendo</v>
      </c>
      <c r="N3198" s="2" t="str">
        <f aca="false">IF(F3198="","N/A",IF(F3198&lt;Indicadores!$B$4,"Vencida","Vigente"))</f>
        <v>Vencida</v>
      </c>
      <c r="O3198" s="2" t="str">
        <f aca="false">INDEX(Locais!$B$2:$B$13,MATCH(H3198,Locais!$A$2:$A$13,0))</f>
        <v>Sede - Brasília</v>
      </c>
      <c r="P3198" s="2" t="str">
        <f aca="false">INDEX(Locais!$C$2:$C$13,MATCH(H3198,Locais!$A$2:$A$13,0))</f>
        <v>Centro-Oeste</v>
      </c>
    </row>
    <row r="3199" customFormat="false" ht="15" hidden="false" customHeight="false" outlineLevel="0" collapsed="false">
      <c r="A3199" s="2" t="s">
        <v>3335</v>
      </c>
      <c r="B3199" s="2" t="s">
        <v>69</v>
      </c>
      <c r="C3199" s="2" t="s">
        <v>96</v>
      </c>
      <c r="D3199" s="2" t="s">
        <v>97</v>
      </c>
      <c r="E3199" s="13" t="n">
        <v>45140</v>
      </c>
      <c r="F3199" s="13" t="n">
        <v>46235</v>
      </c>
      <c r="G3199" s="2" t="s">
        <v>32</v>
      </c>
      <c r="H3199" s="2" t="s">
        <v>119</v>
      </c>
      <c r="I3199" s="2" t="s">
        <v>120</v>
      </c>
      <c r="J3199" s="2" t="s">
        <v>100</v>
      </c>
      <c r="K3199" s="14" t="n">
        <v>7509.78</v>
      </c>
      <c r="L3199" s="2" t="n">
        <f aca="false">IF(E3199="","",ROUND((Indicadores!$B$4-E3199)/365.25,1))</f>
        <v>3.2</v>
      </c>
      <c r="M3199" s="2" t="str">
        <f aca="false">IF(E3199="","Virtual",IF(L3199&gt;=Indicadores!$B$6,"Fim de Vida",IF(L3199&gt;=Indicadores!$B$5,"Envelhecendo","Atual")))</f>
        <v>Envelhecendo</v>
      </c>
      <c r="N3199" s="2" t="str">
        <f aca="false">IF(F3199="","N/A",IF(F3199&lt;Indicadores!$B$4,"Vencida","Vigente"))</f>
        <v>Vencida</v>
      </c>
      <c r="O3199" s="2" t="str">
        <f aca="false">INDEX(Locais!$B$2:$B$13,MATCH(H3199,Locais!$A$2:$A$13,0))</f>
        <v>Regional - São Paulo</v>
      </c>
      <c r="P3199" s="2" t="str">
        <f aca="false">INDEX(Locais!$C$2:$C$13,MATCH(H3199,Locais!$A$2:$A$13,0))</f>
        <v>Sudeste</v>
      </c>
    </row>
    <row r="3200" customFormat="false" ht="15" hidden="false" customHeight="false" outlineLevel="0" collapsed="false">
      <c r="A3200" s="2" t="s">
        <v>3336</v>
      </c>
      <c r="B3200" s="2" t="s">
        <v>71</v>
      </c>
      <c r="C3200" s="2" t="s">
        <v>126</v>
      </c>
      <c r="D3200" s="2" t="s">
        <v>157</v>
      </c>
      <c r="E3200" s="13" t="n">
        <v>44710</v>
      </c>
      <c r="F3200" s="13" t="n">
        <v>45805</v>
      </c>
      <c r="G3200" s="2" t="s">
        <v>118</v>
      </c>
      <c r="H3200" s="2" t="s">
        <v>104</v>
      </c>
      <c r="I3200" s="2" t="s">
        <v>115</v>
      </c>
      <c r="J3200" s="2" t="s">
        <v>100</v>
      </c>
      <c r="K3200" s="14" t="n">
        <v>2365.97</v>
      </c>
      <c r="L3200" s="2" t="n">
        <f aca="false">IF(E3200="","",ROUND((Indicadores!$B$4-E3200)/365.25,1))</f>
        <v>4.4</v>
      </c>
      <c r="M3200" s="2" t="str">
        <f aca="false">IF(E3200="","Virtual",IF(L3200&gt;=Indicadores!$B$6,"Fim de Vida",IF(L3200&gt;=Indicadores!$B$5,"Envelhecendo","Atual")))</f>
        <v>Envelhecendo</v>
      </c>
      <c r="N3200" s="2" t="str">
        <f aca="false">IF(F3200="","N/A",IF(F3200&lt;Indicadores!$B$4,"Vencida","Vigente"))</f>
        <v>Vencida</v>
      </c>
      <c r="O3200" s="2" t="str">
        <f aca="false">INDEX(Locais!$B$2:$B$13,MATCH(H3200,Locais!$A$2:$A$13,0))</f>
        <v>Regional - Fortaleza</v>
      </c>
      <c r="P3200" s="2" t="str">
        <f aca="false">INDEX(Locais!$C$2:$C$13,MATCH(H3200,Locais!$A$2:$A$13,0))</f>
        <v>Nordeste</v>
      </c>
    </row>
    <row r="3201" customFormat="false" ht="15" hidden="false" customHeight="false" outlineLevel="0" collapsed="false">
      <c r="A3201" s="2" t="s">
        <v>3337</v>
      </c>
      <c r="B3201" s="2" t="s">
        <v>70</v>
      </c>
      <c r="C3201" s="2" t="s">
        <v>96</v>
      </c>
      <c r="D3201" s="2" t="s">
        <v>122</v>
      </c>
      <c r="E3201" s="13" t="n">
        <v>45772</v>
      </c>
      <c r="F3201" s="13" t="n">
        <v>47597</v>
      </c>
      <c r="G3201" s="2" t="s">
        <v>34</v>
      </c>
      <c r="H3201" s="2" t="s">
        <v>119</v>
      </c>
      <c r="I3201" s="2" t="s">
        <v>124</v>
      </c>
      <c r="J3201" s="2" t="s">
        <v>100</v>
      </c>
      <c r="K3201" s="14" t="n">
        <v>20083.8</v>
      </c>
      <c r="L3201" s="2" t="n">
        <f aca="false">IF(E3201="","",ROUND((Indicadores!$B$4-E3201)/365.25,1))</f>
        <v>1.5</v>
      </c>
      <c r="M3201" s="2" t="str">
        <f aca="false">IF(E3201="","Virtual",IF(L3201&gt;=Indicadores!$B$6,"Fim de Vida",IF(L3201&gt;=Indicadores!$B$5,"Envelhecendo","Atual")))</f>
        <v>Atual</v>
      </c>
      <c r="N3201" s="2" t="str">
        <f aca="false">IF(F3201="","N/A",IF(F3201&lt;Indicadores!$B$4,"Vencida","Vigente"))</f>
        <v>Vigente</v>
      </c>
      <c r="O3201" s="2" t="str">
        <f aca="false">INDEX(Locais!$B$2:$B$13,MATCH(H3201,Locais!$A$2:$A$13,0))</f>
        <v>Regional - São Paulo</v>
      </c>
      <c r="P3201" s="2" t="str">
        <f aca="false">INDEX(Locais!$C$2:$C$13,MATCH(H3201,Locais!$A$2:$A$13,0))</f>
        <v>Sudeste</v>
      </c>
    </row>
    <row r="3202" customFormat="false" ht="15" hidden="false" customHeight="false" outlineLevel="0" collapsed="false">
      <c r="A3202" s="2" t="s">
        <v>3338</v>
      </c>
      <c r="B3202" s="2" t="s">
        <v>69</v>
      </c>
      <c r="C3202" s="2" t="s">
        <v>126</v>
      </c>
      <c r="D3202" s="2" t="s">
        <v>169</v>
      </c>
      <c r="E3202" s="13" t="n">
        <v>45772</v>
      </c>
      <c r="F3202" s="13" t="n">
        <v>46867</v>
      </c>
      <c r="G3202" s="2" t="s">
        <v>32</v>
      </c>
      <c r="H3202" s="2" t="s">
        <v>98</v>
      </c>
      <c r="I3202" s="2" t="s">
        <v>99</v>
      </c>
      <c r="J3202" s="2" t="s">
        <v>100</v>
      </c>
      <c r="K3202" s="14" t="n">
        <v>7593.23</v>
      </c>
      <c r="L3202" s="2" t="n">
        <f aca="false">IF(E3202="","",ROUND((Indicadores!$B$4-E3202)/365.25,1))</f>
        <v>1.5</v>
      </c>
      <c r="M3202" s="2" t="str">
        <f aca="false">IF(E3202="","Virtual",IF(L3202&gt;=Indicadores!$B$6,"Fim de Vida",IF(L3202&gt;=Indicadores!$B$5,"Envelhecendo","Atual")))</f>
        <v>Atual</v>
      </c>
      <c r="N3202" s="2" t="str">
        <f aca="false">IF(F3202="","N/A",IF(F3202&lt;Indicadores!$B$4,"Vencida","Vigente"))</f>
        <v>Vigente</v>
      </c>
      <c r="O3202" s="2" t="str">
        <f aca="false">INDEX(Locais!$B$2:$B$13,MATCH(H3202,Locais!$A$2:$A$13,0))</f>
        <v>Sede - Brasília</v>
      </c>
      <c r="P3202" s="2" t="str">
        <f aca="false">INDEX(Locais!$C$2:$C$13,MATCH(H3202,Locais!$A$2:$A$13,0))</f>
        <v>Centro-Oeste</v>
      </c>
    </row>
    <row r="3203" customFormat="false" ht="15" hidden="false" customHeight="false" outlineLevel="0" collapsed="false">
      <c r="A3203" s="2" t="s">
        <v>3339</v>
      </c>
      <c r="B3203" s="2" t="s">
        <v>69</v>
      </c>
      <c r="C3203" s="2" t="s">
        <v>96</v>
      </c>
      <c r="D3203" s="2" t="s">
        <v>117</v>
      </c>
      <c r="E3203" s="13" t="n">
        <v>43758</v>
      </c>
      <c r="F3203" s="13" t="n">
        <v>44853</v>
      </c>
      <c r="G3203" s="2" t="s">
        <v>32</v>
      </c>
      <c r="H3203" s="2" t="s">
        <v>98</v>
      </c>
      <c r="I3203" s="2" t="s">
        <v>115</v>
      </c>
      <c r="J3203" s="2" t="s">
        <v>100</v>
      </c>
      <c r="K3203" s="14" t="n">
        <v>8584.01</v>
      </c>
      <c r="L3203" s="2" t="n">
        <f aca="false">IF(E3203="","",ROUND((Indicadores!$B$4-E3203)/365.25,1))</f>
        <v>7</v>
      </c>
      <c r="M3203" s="2" t="str">
        <f aca="false">IF(E3203="","Virtual",IF(L3203&gt;=Indicadores!$B$6,"Fim de Vida",IF(L3203&gt;=Indicadores!$B$5,"Envelhecendo","Atual")))</f>
        <v>Fim de Vida</v>
      </c>
      <c r="N3203" s="2" t="str">
        <f aca="false">IF(F3203="","N/A",IF(F3203&lt;Indicadores!$B$4,"Vencida","Vigente"))</f>
        <v>Vencida</v>
      </c>
      <c r="O3203" s="2" t="str">
        <f aca="false">INDEX(Locais!$B$2:$B$13,MATCH(H3203,Locais!$A$2:$A$13,0))</f>
        <v>Sede - Brasília</v>
      </c>
      <c r="P3203" s="2" t="str">
        <f aca="false">INDEX(Locais!$C$2:$C$13,MATCH(H3203,Locais!$A$2:$A$13,0))</f>
        <v>Centro-Oeste</v>
      </c>
    </row>
    <row r="3204" customFormat="false" ht="15" hidden="false" customHeight="false" outlineLevel="0" collapsed="false">
      <c r="A3204" s="2" t="s">
        <v>3340</v>
      </c>
      <c r="B3204" s="2" t="s">
        <v>68</v>
      </c>
      <c r="C3204" s="2" t="s">
        <v>96</v>
      </c>
      <c r="D3204" s="2" t="s">
        <v>132</v>
      </c>
      <c r="E3204" s="13" t="n">
        <v>44313</v>
      </c>
      <c r="F3204" s="13" t="n">
        <v>45408</v>
      </c>
      <c r="G3204" s="2" t="s">
        <v>32</v>
      </c>
      <c r="H3204" s="2" t="s">
        <v>108</v>
      </c>
      <c r="I3204" s="2" t="s">
        <v>136</v>
      </c>
      <c r="J3204" s="2" t="s">
        <v>100</v>
      </c>
      <c r="K3204" s="14" t="n">
        <v>6257.6</v>
      </c>
      <c r="L3204" s="2" t="n">
        <f aca="false">IF(E3204="","",ROUND((Indicadores!$B$4-E3204)/365.25,1))</f>
        <v>5.5</v>
      </c>
      <c r="M3204" s="2" t="str">
        <f aca="false">IF(E3204="","Virtual",IF(L3204&gt;=Indicadores!$B$6,"Fim de Vida",IF(L3204&gt;=Indicadores!$B$5,"Envelhecendo","Atual")))</f>
        <v>Fim de Vida</v>
      </c>
      <c r="N3204" s="2" t="str">
        <f aca="false">IF(F3204="","N/A",IF(F3204&lt;Indicadores!$B$4,"Vencida","Vigente"))</f>
        <v>Vencida</v>
      </c>
      <c r="O3204" s="2" t="str">
        <f aca="false">INDEX(Locais!$B$2:$B$13,MATCH(H3204,Locais!$A$2:$A$13,0))</f>
        <v>Regional - Porto Alegre</v>
      </c>
      <c r="P3204" s="2" t="str">
        <f aca="false">INDEX(Locais!$C$2:$C$13,MATCH(H3204,Locais!$A$2:$A$13,0))</f>
        <v>Sul</v>
      </c>
    </row>
    <row r="3205" customFormat="false" ht="15" hidden="false" customHeight="false" outlineLevel="0" collapsed="false">
      <c r="A3205" s="2" t="s">
        <v>3341</v>
      </c>
      <c r="B3205" s="2" t="s">
        <v>68</v>
      </c>
      <c r="C3205" s="2" t="s">
        <v>96</v>
      </c>
      <c r="D3205" s="2" t="s">
        <v>132</v>
      </c>
      <c r="E3205" s="13" t="n">
        <v>44975</v>
      </c>
      <c r="F3205" s="13" t="n">
        <v>46070</v>
      </c>
      <c r="G3205" s="2" t="s">
        <v>32</v>
      </c>
      <c r="H3205" s="2" t="s">
        <v>119</v>
      </c>
      <c r="I3205" s="2" t="s">
        <v>99</v>
      </c>
      <c r="J3205" s="2" t="s">
        <v>100</v>
      </c>
      <c r="K3205" s="14" t="n">
        <v>5721.64</v>
      </c>
      <c r="L3205" s="2" t="n">
        <f aca="false">IF(E3205="","",ROUND((Indicadores!$B$4-E3205)/365.25,1))</f>
        <v>3.7</v>
      </c>
      <c r="M3205" s="2" t="str">
        <f aca="false">IF(E3205="","Virtual",IF(L3205&gt;=Indicadores!$B$6,"Fim de Vida",IF(L3205&gt;=Indicadores!$B$5,"Envelhecendo","Atual")))</f>
        <v>Envelhecendo</v>
      </c>
      <c r="N3205" s="2" t="str">
        <f aca="false">IF(F3205="","N/A",IF(F3205&lt;Indicadores!$B$4,"Vencida","Vigente"))</f>
        <v>Vencida</v>
      </c>
      <c r="O3205" s="2" t="str">
        <f aca="false">INDEX(Locais!$B$2:$B$13,MATCH(H3205,Locais!$A$2:$A$13,0))</f>
        <v>Regional - São Paulo</v>
      </c>
      <c r="P3205" s="2" t="str">
        <f aca="false">INDEX(Locais!$C$2:$C$13,MATCH(H3205,Locais!$A$2:$A$13,0))</f>
        <v>Sudeste</v>
      </c>
    </row>
    <row r="3206" customFormat="false" ht="15" hidden="false" customHeight="false" outlineLevel="0" collapsed="false">
      <c r="A3206" s="2" t="s">
        <v>3342</v>
      </c>
      <c r="B3206" s="2" t="s">
        <v>68</v>
      </c>
      <c r="C3206" s="2" t="s">
        <v>126</v>
      </c>
      <c r="D3206" s="2" t="s">
        <v>127</v>
      </c>
      <c r="E3206" s="13" t="n">
        <v>44812</v>
      </c>
      <c r="F3206" s="13" t="n">
        <v>45907</v>
      </c>
      <c r="G3206" s="2" t="s">
        <v>32</v>
      </c>
      <c r="H3206" s="2" t="s">
        <v>114</v>
      </c>
      <c r="I3206" s="2" t="s">
        <v>133</v>
      </c>
      <c r="J3206" s="2" t="s">
        <v>100</v>
      </c>
      <c r="K3206" s="14" t="n">
        <v>6168.13</v>
      </c>
      <c r="L3206" s="2" t="n">
        <f aca="false">IF(E3206="","",ROUND((Indicadores!$B$4-E3206)/365.25,1))</f>
        <v>4.1</v>
      </c>
      <c r="M3206" s="2" t="str">
        <f aca="false">IF(E3206="","Virtual",IF(L3206&gt;=Indicadores!$B$6,"Fim de Vida",IF(L3206&gt;=Indicadores!$B$5,"Envelhecendo","Atual")))</f>
        <v>Envelhecendo</v>
      </c>
      <c r="N3206" s="2" t="str">
        <f aca="false">IF(F3206="","N/A",IF(F3206&lt;Indicadores!$B$4,"Vencida","Vigente"))</f>
        <v>Vencida</v>
      </c>
      <c r="O3206" s="2" t="str">
        <f aca="false">INDEX(Locais!$B$2:$B$13,MATCH(H3206,Locais!$A$2:$A$13,0))</f>
        <v>Regional - Belo Horizonte</v>
      </c>
      <c r="P3206" s="2" t="str">
        <f aca="false">INDEX(Locais!$C$2:$C$13,MATCH(H3206,Locais!$A$2:$A$13,0))</f>
        <v>Sudeste</v>
      </c>
    </row>
    <row r="3207" customFormat="false" ht="15" hidden="false" customHeight="false" outlineLevel="0" collapsed="false">
      <c r="A3207" s="2" t="s">
        <v>3343</v>
      </c>
      <c r="B3207" s="2" t="s">
        <v>69</v>
      </c>
      <c r="C3207" s="2" t="s">
        <v>126</v>
      </c>
      <c r="D3207" s="2" t="s">
        <v>169</v>
      </c>
      <c r="E3207" s="13" t="n">
        <v>45170</v>
      </c>
      <c r="F3207" s="13" t="n">
        <v>46265</v>
      </c>
      <c r="G3207" s="2" t="s">
        <v>36</v>
      </c>
      <c r="H3207" s="2" t="s">
        <v>139</v>
      </c>
      <c r="I3207" s="2" t="s">
        <v>111</v>
      </c>
      <c r="J3207" s="2" t="s">
        <v>100</v>
      </c>
      <c r="K3207" s="14" t="n">
        <v>10189</v>
      </c>
      <c r="L3207" s="2" t="n">
        <f aca="false">IF(E3207="","",ROUND((Indicadores!$B$4-E3207)/365.25,1))</f>
        <v>3.1</v>
      </c>
      <c r="M3207" s="2" t="str">
        <f aca="false">IF(E3207="","Virtual",IF(L3207&gt;=Indicadores!$B$6,"Fim de Vida",IF(L3207&gt;=Indicadores!$B$5,"Envelhecendo","Atual")))</f>
        <v>Envelhecendo</v>
      </c>
      <c r="N3207" s="2" t="str">
        <f aca="false">IF(F3207="","N/A",IF(F3207&lt;Indicadores!$B$4,"Vencida","Vigente"))</f>
        <v>Vencida</v>
      </c>
      <c r="O3207" s="2" t="str">
        <f aca="false">INDEX(Locais!$B$2:$B$13,MATCH(H3207,Locais!$A$2:$A$13,0))</f>
        <v>Regional - Rio de Janeiro</v>
      </c>
      <c r="P3207" s="2" t="str">
        <f aca="false">INDEX(Locais!$C$2:$C$13,MATCH(H3207,Locais!$A$2:$A$13,0))</f>
        <v>Sudeste</v>
      </c>
    </row>
    <row r="3208" customFormat="false" ht="15" hidden="false" customHeight="false" outlineLevel="0" collapsed="false">
      <c r="A3208" s="2" t="s">
        <v>3344</v>
      </c>
      <c r="B3208" s="2" t="s">
        <v>69</v>
      </c>
      <c r="C3208" s="2" t="s">
        <v>96</v>
      </c>
      <c r="D3208" s="2" t="s">
        <v>97</v>
      </c>
      <c r="E3208" s="13" t="n">
        <v>46000</v>
      </c>
      <c r="F3208" s="13" t="n">
        <v>47095</v>
      </c>
      <c r="G3208" s="2" t="s">
        <v>32</v>
      </c>
      <c r="H3208" s="2" t="s">
        <v>128</v>
      </c>
      <c r="I3208" s="2" t="s">
        <v>115</v>
      </c>
      <c r="J3208" s="2" t="s">
        <v>100</v>
      </c>
      <c r="K3208" s="14" t="n">
        <v>8725.1</v>
      </c>
      <c r="L3208" s="2" t="n">
        <f aca="false">IF(E3208="","",ROUND((Indicadores!$B$4-E3208)/365.25,1))</f>
        <v>0.9</v>
      </c>
      <c r="M3208" s="2" t="str">
        <f aca="false">IF(E3208="","Virtual",IF(L3208&gt;=Indicadores!$B$6,"Fim de Vida",IF(L3208&gt;=Indicadores!$B$5,"Envelhecendo","Atual")))</f>
        <v>Atual</v>
      </c>
      <c r="N3208" s="2" t="str">
        <f aca="false">IF(F3208="","N/A",IF(F3208&lt;Indicadores!$B$4,"Vencida","Vigente"))</f>
        <v>Vigente</v>
      </c>
      <c r="O3208" s="2" t="str">
        <f aca="false">INDEX(Locais!$B$2:$B$13,MATCH(H3208,Locais!$A$2:$A$13,0))</f>
        <v>Regional - Recife</v>
      </c>
      <c r="P3208" s="2" t="str">
        <f aca="false">INDEX(Locais!$C$2:$C$13,MATCH(H3208,Locais!$A$2:$A$13,0))</f>
        <v>Nordeste</v>
      </c>
    </row>
    <row r="3209" customFormat="false" ht="15" hidden="false" customHeight="false" outlineLevel="0" collapsed="false">
      <c r="A3209" s="2" t="s">
        <v>3345</v>
      </c>
      <c r="B3209" s="2" t="s">
        <v>68</v>
      </c>
      <c r="C3209" s="2" t="s">
        <v>96</v>
      </c>
      <c r="D3209" s="2" t="s">
        <v>107</v>
      </c>
      <c r="E3209" s="13" t="n">
        <v>45406</v>
      </c>
      <c r="F3209" s="13" t="n">
        <v>46501</v>
      </c>
      <c r="G3209" s="2" t="s">
        <v>32</v>
      </c>
      <c r="H3209" s="2" t="s">
        <v>139</v>
      </c>
      <c r="I3209" s="2" t="s">
        <v>136</v>
      </c>
      <c r="J3209" s="2" t="s">
        <v>100</v>
      </c>
      <c r="K3209" s="14" t="n">
        <v>4585.41</v>
      </c>
      <c r="L3209" s="2" t="n">
        <f aca="false">IF(E3209="","",ROUND((Indicadores!$B$4-E3209)/365.25,1))</f>
        <v>2.5</v>
      </c>
      <c r="M3209" s="2" t="str">
        <f aca="false">IF(E3209="","Virtual",IF(L3209&gt;=Indicadores!$B$6,"Fim de Vida",IF(L3209&gt;=Indicadores!$B$5,"Envelhecendo","Atual")))</f>
        <v>Atual</v>
      </c>
      <c r="N3209" s="2" t="str">
        <f aca="false">IF(F3209="","N/A",IF(F3209&lt;Indicadores!$B$4,"Vencida","Vigente"))</f>
        <v>Vigente</v>
      </c>
      <c r="O3209" s="2" t="str">
        <f aca="false">INDEX(Locais!$B$2:$B$13,MATCH(H3209,Locais!$A$2:$A$13,0))</f>
        <v>Regional - Rio de Janeiro</v>
      </c>
      <c r="P3209" s="2" t="str">
        <f aca="false">INDEX(Locais!$C$2:$C$13,MATCH(H3209,Locais!$A$2:$A$13,0))</f>
        <v>Sudeste</v>
      </c>
    </row>
    <row r="3210" customFormat="false" ht="15" hidden="false" customHeight="false" outlineLevel="0" collapsed="false">
      <c r="A3210" s="2" t="s">
        <v>3346</v>
      </c>
      <c r="B3210" s="2" t="s">
        <v>70</v>
      </c>
      <c r="C3210" s="2" t="s">
        <v>96</v>
      </c>
      <c r="D3210" s="2" t="s">
        <v>122</v>
      </c>
      <c r="E3210" s="13" t="n">
        <v>43909</v>
      </c>
      <c r="F3210" s="13" t="n">
        <v>45734</v>
      </c>
      <c r="G3210" s="2" t="s">
        <v>32</v>
      </c>
      <c r="H3210" s="2" t="s">
        <v>165</v>
      </c>
      <c r="I3210" s="2" t="s">
        <v>136</v>
      </c>
      <c r="J3210" s="2" t="s">
        <v>100</v>
      </c>
      <c r="K3210" s="14" t="n">
        <v>17458.59</v>
      </c>
      <c r="L3210" s="2" t="n">
        <f aca="false">IF(E3210="","",ROUND((Indicadores!$B$4-E3210)/365.25,1))</f>
        <v>6.6</v>
      </c>
      <c r="M3210" s="2" t="str">
        <f aca="false">IF(E3210="","Virtual",IF(L3210&gt;=Indicadores!$B$6,"Fim de Vida",IF(L3210&gt;=Indicadores!$B$5,"Envelhecendo","Atual")))</f>
        <v>Fim de Vida</v>
      </c>
      <c r="N3210" s="2" t="str">
        <f aca="false">IF(F3210="","N/A",IF(F3210&lt;Indicadores!$B$4,"Vencida","Vigente"))</f>
        <v>Vencida</v>
      </c>
      <c r="O3210" s="2" t="str">
        <f aca="false">INDEX(Locais!$B$2:$B$13,MATCH(H3210,Locais!$A$2:$A$13,0))</f>
        <v>Regional - Salvador</v>
      </c>
      <c r="P3210" s="2" t="str">
        <f aca="false">INDEX(Locais!$C$2:$C$13,MATCH(H3210,Locais!$A$2:$A$13,0))</f>
        <v>Nordeste</v>
      </c>
    </row>
    <row r="3211" customFormat="false" ht="15" hidden="false" customHeight="false" outlineLevel="0" collapsed="false">
      <c r="A3211" s="2" t="s">
        <v>3347</v>
      </c>
      <c r="B3211" s="2" t="s">
        <v>69</v>
      </c>
      <c r="C3211" s="2" t="s">
        <v>102</v>
      </c>
      <c r="D3211" s="2" t="s">
        <v>113</v>
      </c>
      <c r="E3211" s="13" t="n">
        <v>44713</v>
      </c>
      <c r="F3211" s="13" t="n">
        <v>45808</v>
      </c>
      <c r="G3211" s="2" t="s">
        <v>32</v>
      </c>
      <c r="H3211" s="2" t="s">
        <v>119</v>
      </c>
      <c r="I3211" s="2" t="s">
        <v>111</v>
      </c>
      <c r="J3211" s="2" t="s">
        <v>100</v>
      </c>
      <c r="K3211" s="14" t="n">
        <v>9012.95</v>
      </c>
      <c r="L3211" s="2" t="n">
        <f aca="false">IF(E3211="","",ROUND((Indicadores!$B$4-E3211)/365.25,1))</f>
        <v>4.4</v>
      </c>
      <c r="M3211" s="2" t="str">
        <f aca="false">IF(E3211="","Virtual",IF(L3211&gt;=Indicadores!$B$6,"Fim de Vida",IF(L3211&gt;=Indicadores!$B$5,"Envelhecendo","Atual")))</f>
        <v>Envelhecendo</v>
      </c>
      <c r="N3211" s="2" t="str">
        <f aca="false">IF(F3211="","N/A",IF(F3211&lt;Indicadores!$B$4,"Vencida","Vigente"))</f>
        <v>Vencida</v>
      </c>
      <c r="O3211" s="2" t="str">
        <f aca="false">INDEX(Locais!$B$2:$B$13,MATCH(H3211,Locais!$A$2:$A$13,0))</f>
        <v>Regional - São Paulo</v>
      </c>
      <c r="P3211" s="2" t="str">
        <f aca="false">INDEX(Locais!$C$2:$C$13,MATCH(H3211,Locais!$A$2:$A$13,0))</f>
        <v>Sudeste</v>
      </c>
    </row>
    <row r="3212" customFormat="false" ht="15" hidden="false" customHeight="false" outlineLevel="0" collapsed="false">
      <c r="A3212" s="2" t="s">
        <v>3348</v>
      </c>
      <c r="B3212" s="2" t="s">
        <v>69</v>
      </c>
      <c r="C3212" s="2" t="s">
        <v>96</v>
      </c>
      <c r="D3212" s="2" t="s">
        <v>117</v>
      </c>
      <c r="E3212" s="13" t="n">
        <v>45586</v>
      </c>
      <c r="F3212" s="13" t="n">
        <v>46681</v>
      </c>
      <c r="G3212" s="2" t="s">
        <v>32</v>
      </c>
      <c r="H3212" s="2" t="s">
        <v>141</v>
      </c>
      <c r="I3212" s="2" t="s">
        <v>136</v>
      </c>
      <c r="J3212" s="2" t="s">
        <v>100</v>
      </c>
      <c r="K3212" s="14" t="n">
        <v>9857.59</v>
      </c>
      <c r="L3212" s="2" t="n">
        <f aca="false">IF(E3212="","",ROUND((Indicadores!$B$4-E3212)/365.25,1))</f>
        <v>2</v>
      </c>
      <c r="M3212" s="2" t="str">
        <f aca="false">IF(E3212="","Virtual",IF(L3212&gt;=Indicadores!$B$6,"Fim de Vida",IF(L3212&gt;=Indicadores!$B$5,"Envelhecendo","Atual")))</f>
        <v>Atual</v>
      </c>
      <c r="N3212" s="2" t="str">
        <f aca="false">IF(F3212="","N/A",IF(F3212&lt;Indicadores!$B$4,"Vencida","Vigente"))</f>
        <v>Vigente</v>
      </c>
      <c r="O3212" s="2" t="str">
        <f aca="false">INDEX(Locais!$B$2:$B$13,MATCH(H3212,Locais!$A$2:$A$13,0))</f>
        <v>Regional - Curitiba</v>
      </c>
      <c r="P3212" s="2" t="str">
        <f aca="false">INDEX(Locais!$C$2:$C$13,MATCH(H3212,Locais!$A$2:$A$13,0))</f>
        <v>Sul</v>
      </c>
    </row>
    <row r="3213" customFormat="false" ht="15" hidden="false" customHeight="false" outlineLevel="0" collapsed="false">
      <c r="A3213" s="2" t="s">
        <v>3349</v>
      </c>
      <c r="B3213" s="2" t="s">
        <v>68</v>
      </c>
      <c r="C3213" s="2" t="s">
        <v>126</v>
      </c>
      <c r="D3213" s="2" t="s">
        <v>127</v>
      </c>
      <c r="E3213" s="13" t="n">
        <v>44037</v>
      </c>
      <c r="F3213" s="13" t="n">
        <v>45132</v>
      </c>
      <c r="G3213" s="2" t="s">
        <v>32</v>
      </c>
      <c r="H3213" s="2" t="s">
        <v>114</v>
      </c>
      <c r="I3213" s="2" t="s">
        <v>115</v>
      </c>
      <c r="J3213" s="2" t="s">
        <v>100</v>
      </c>
      <c r="K3213" s="14" t="n">
        <v>5948.24</v>
      </c>
      <c r="L3213" s="2" t="n">
        <f aca="false">IF(E3213="","",ROUND((Indicadores!$B$4-E3213)/365.25,1))</f>
        <v>6.2</v>
      </c>
      <c r="M3213" s="2" t="str">
        <f aca="false">IF(E3213="","Virtual",IF(L3213&gt;=Indicadores!$B$6,"Fim de Vida",IF(L3213&gt;=Indicadores!$B$5,"Envelhecendo","Atual")))</f>
        <v>Fim de Vida</v>
      </c>
      <c r="N3213" s="2" t="str">
        <f aca="false">IF(F3213="","N/A",IF(F3213&lt;Indicadores!$B$4,"Vencida","Vigente"))</f>
        <v>Vencida</v>
      </c>
      <c r="O3213" s="2" t="str">
        <f aca="false">INDEX(Locais!$B$2:$B$13,MATCH(H3213,Locais!$A$2:$A$13,0))</f>
        <v>Regional - Belo Horizonte</v>
      </c>
      <c r="P3213" s="2" t="str">
        <f aca="false">INDEX(Locais!$C$2:$C$13,MATCH(H3213,Locais!$A$2:$A$13,0))</f>
        <v>Sudeste</v>
      </c>
    </row>
    <row r="3214" customFormat="false" ht="15" hidden="false" customHeight="false" outlineLevel="0" collapsed="false">
      <c r="A3214" s="2" t="s">
        <v>3350</v>
      </c>
      <c r="B3214" s="2" t="s">
        <v>68</v>
      </c>
      <c r="C3214" s="2" t="s">
        <v>96</v>
      </c>
      <c r="D3214" s="2" t="s">
        <v>132</v>
      </c>
      <c r="E3214" s="13" t="n">
        <v>45394</v>
      </c>
      <c r="F3214" s="13" t="n">
        <v>46489</v>
      </c>
      <c r="G3214" s="2" t="s">
        <v>32</v>
      </c>
      <c r="H3214" s="2" t="s">
        <v>104</v>
      </c>
      <c r="I3214" s="2" t="s">
        <v>124</v>
      </c>
      <c r="J3214" s="2" t="s">
        <v>100</v>
      </c>
      <c r="K3214" s="14" t="n">
        <v>4949.27</v>
      </c>
      <c r="L3214" s="2" t="n">
        <f aca="false">IF(E3214="","",ROUND((Indicadores!$B$4-E3214)/365.25,1))</f>
        <v>2.5</v>
      </c>
      <c r="M3214" s="2" t="str">
        <f aca="false">IF(E3214="","Virtual",IF(L3214&gt;=Indicadores!$B$6,"Fim de Vida",IF(L3214&gt;=Indicadores!$B$5,"Envelhecendo","Atual")))</f>
        <v>Atual</v>
      </c>
      <c r="N3214" s="2" t="str">
        <f aca="false">IF(F3214="","N/A",IF(F3214&lt;Indicadores!$B$4,"Vencida","Vigente"))</f>
        <v>Vigente</v>
      </c>
      <c r="O3214" s="2" t="str">
        <f aca="false">INDEX(Locais!$B$2:$B$13,MATCH(H3214,Locais!$A$2:$A$13,0))</f>
        <v>Regional - Fortaleza</v>
      </c>
      <c r="P3214" s="2" t="str">
        <f aca="false">INDEX(Locais!$C$2:$C$13,MATCH(H3214,Locais!$A$2:$A$13,0))</f>
        <v>Nordeste</v>
      </c>
    </row>
    <row r="3215" customFormat="false" ht="15" hidden="false" customHeight="false" outlineLevel="0" collapsed="false">
      <c r="A3215" s="2" t="s">
        <v>3351</v>
      </c>
      <c r="B3215" s="2" t="s">
        <v>69</v>
      </c>
      <c r="C3215" s="2" t="s">
        <v>96</v>
      </c>
      <c r="D3215" s="2" t="s">
        <v>117</v>
      </c>
      <c r="E3215" s="13" t="n">
        <v>44450</v>
      </c>
      <c r="F3215" s="13" t="n">
        <v>45545</v>
      </c>
      <c r="G3215" s="2" t="s">
        <v>32</v>
      </c>
      <c r="H3215" s="2" t="s">
        <v>108</v>
      </c>
      <c r="I3215" s="2" t="s">
        <v>109</v>
      </c>
      <c r="J3215" s="2" t="s">
        <v>100</v>
      </c>
      <c r="K3215" s="14" t="n">
        <v>8277.86</v>
      </c>
      <c r="L3215" s="2" t="n">
        <f aca="false">IF(E3215="","",ROUND((Indicadores!$B$4-E3215)/365.25,1))</f>
        <v>5.1</v>
      </c>
      <c r="M3215" s="2" t="str">
        <f aca="false">IF(E3215="","Virtual",IF(L3215&gt;=Indicadores!$B$6,"Fim de Vida",IF(L3215&gt;=Indicadores!$B$5,"Envelhecendo","Atual")))</f>
        <v>Fim de Vida</v>
      </c>
      <c r="N3215" s="2" t="str">
        <f aca="false">IF(F3215="","N/A",IF(F3215&lt;Indicadores!$B$4,"Vencida","Vigente"))</f>
        <v>Vencida</v>
      </c>
      <c r="O3215" s="2" t="str">
        <f aca="false">INDEX(Locais!$B$2:$B$13,MATCH(H3215,Locais!$A$2:$A$13,0))</f>
        <v>Regional - Porto Alegre</v>
      </c>
      <c r="P3215" s="2" t="str">
        <f aca="false">INDEX(Locais!$C$2:$C$13,MATCH(H3215,Locais!$A$2:$A$13,0))</f>
        <v>Sul</v>
      </c>
    </row>
    <row r="3216" customFormat="false" ht="15" hidden="false" customHeight="false" outlineLevel="0" collapsed="false">
      <c r="A3216" s="2" t="s">
        <v>3352</v>
      </c>
      <c r="B3216" s="2" t="s">
        <v>68</v>
      </c>
      <c r="C3216" s="2" t="s">
        <v>96</v>
      </c>
      <c r="D3216" s="2" t="s">
        <v>107</v>
      </c>
      <c r="E3216" s="13" t="n">
        <v>45402</v>
      </c>
      <c r="F3216" s="13" t="n">
        <v>46497</v>
      </c>
      <c r="G3216" s="2" t="s">
        <v>34</v>
      </c>
      <c r="H3216" s="2" t="s">
        <v>128</v>
      </c>
      <c r="I3216" s="2" t="s">
        <v>99</v>
      </c>
      <c r="J3216" s="2" t="s">
        <v>100</v>
      </c>
      <c r="K3216" s="14" t="n">
        <v>4849.03</v>
      </c>
      <c r="L3216" s="2" t="n">
        <f aca="false">IF(E3216="","",ROUND((Indicadores!$B$4-E3216)/365.25,1))</f>
        <v>2.5</v>
      </c>
      <c r="M3216" s="2" t="str">
        <f aca="false">IF(E3216="","Virtual",IF(L3216&gt;=Indicadores!$B$6,"Fim de Vida",IF(L3216&gt;=Indicadores!$B$5,"Envelhecendo","Atual")))</f>
        <v>Atual</v>
      </c>
      <c r="N3216" s="2" t="str">
        <f aca="false">IF(F3216="","N/A",IF(F3216&lt;Indicadores!$B$4,"Vencida","Vigente"))</f>
        <v>Vigente</v>
      </c>
      <c r="O3216" s="2" t="str">
        <f aca="false">INDEX(Locais!$B$2:$B$13,MATCH(H3216,Locais!$A$2:$A$13,0))</f>
        <v>Regional - Recife</v>
      </c>
      <c r="P3216" s="2" t="str">
        <f aca="false">INDEX(Locais!$C$2:$C$13,MATCH(H3216,Locais!$A$2:$A$13,0))</f>
        <v>Nordeste</v>
      </c>
    </row>
    <row r="3217" customFormat="false" ht="15" hidden="false" customHeight="false" outlineLevel="0" collapsed="false">
      <c r="A3217" s="2" t="s">
        <v>3353</v>
      </c>
      <c r="B3217" s="2" t="s">
        <v>71</v>
      </c>
      <c r="C3217" s="2" t="s">
        <v>96</v>
      </c>
      <c r="D3217" s="2" t="s">
        <v>171</v>
      </c>
      <c r="E3217" s="13" t="n">
        <v>45052</v>
      </c>
      <c r="F3217" s="13" t="n">
        <v>46147</v>
      </c>
      <c r="G3217" s="2" t="s">
        <v>32</v>
      </c>
      <c r="H3217" s="2" t="s">
        <v>119</v>
      </c>
      <c r="I3217" s="2" t="s">
        <v>130</v>
      </c>
      <c r="J3217" s="2" t="s">
        <v>100</v>
      </c>
      <c r="K3217" s="14" t="n">
        <v>2098.61</v>
      </c>
      <c r="L3217" s="2" t="n">
        <f aca="false">IF(E3217="","",ROUND((Indicadores!$B$4-E3217)/365.25,1))</f>
        <v>3.5</v>
      </c>
      <c r="M3217" s="2" t="str">
        <f aca="false">IF(E3217="","Virtual",IF(L3217&gt;=Indicadores!$B$6,"Fim de Vida",IF(L3217&gt;=Indicadores!$B$5,"Envelhecendo","Atual")))</f>
        <v>Envelhecendo</v>
      </c>
      <c r="N3217" s="2" t="str">
        <f aca="false">IF(F3217="","N/A",IF(F3217&lt;Indicadores!$B$4,"Vencida","Vigente"))</f>
        <v>Vencida</v>
      </c>
      <c r="O3217" s="2" t="str">
        <f aca="false">INDEX(Locais!$B$2:$B$13,MATCH(H3217,Locais!$A$2:$A$13,0))</f>
        <v>Regional - São Paulo</v>
      </c>
      <c r="P3217" s="2" t="str">
        <f aca="false">INDEX(Locais!$C$2:$C$13,MATCH(H3217,Locais!$A$2:$A$13,0))</f>
        <v>Sudeste</v>
      </c>
    </row>
    <row r="3218" customFormat="false" ht="15" hidden="false" customHeight="false" outlineLevel="0" collapsed="false">
      <c r="A3218" s="2" t="s">
        <v>3354</v>
      </c>
      <c r="B3218" s="2" t="s">
        <v>69</v>
      </c>
      <c r="C3218" s="2" t="s">
        <v>96</v>
      </c>
      <c r="D3218" s="2" t="s">
        <v>117</v>
      </c>
      <c r="E3218" s="13" t="n">
        <v>44274</v>
      </c>
      <c r="F3218" s="13" t="n">
        <v>45369</v>
      </c>
      <c r="G3218" s="2" t="s">
        <v>32</v>
      </c>
      <c r="H3218" s="2" t="s">
        <v>119</v>
      </c>
      <c r="I3218" s="2" t="s">
        <v>133</v>
      </c>
      <c r="J3218" s="2" t="s">
        <v>100</v>
      </c>
      <c r="K3218" s="14" t="n">
        <v>7201.89</v>
      </c>
      <c r="L3218" s="2" t="n">
        <f aca="false">IF(E3218="","",ROUND((Indicadores!$B$4-E3218)/365.25,1))</f>
        <v>5.6</v>
      </c>
      <c r="M3218" s="2" t="str">
        <f aca="false">IF(E3218="","Virtual",IF(L3218&gt;=Indicadores!$B$6,"Fim de Vida",IF(L3218&gt;=Indicadores!$B$5,"Envelhecendo","Atual")))</f>
        <v>Fim de Vida</v>
      </c>
      <c r="N3218" s="2" t="str">
        <f aca="false">IF(F3218="","N/A",IF(F3218&lt;Indicadores!$B$4,"Vencida","Vigente"))</f>
        <v>Vencida</v>
      </c>
      <c r="O3218" s="2" t="str">
        <f aca="false">INDEX(Locais!$B$2:$B$13,MATCH(H3218,Locais!$A$2:$A$13,0))</f>
        <v>Regional - São Paulo</v>
      </c>
      <c r="P3218" s="2" t="str">
        <f aca="false">INDEX(Locais!$C$2:$C$13,MATCH(H3218,Locais!$A$2:$A$13,0))</f>
        <v>Sudeste</v>
      </c>
    </row>
    <row r="3219" customFormat="false" ht="15" hidden="false" customHeight="false" outlineLevel="0" collapsed="false">
      <c r="A3219" s="2" t="s">
        <v>3355</v>
      </c>
      <c r="B3219" s="2" t="s">
        <v>68</v>
      </c>
      <c r="C3219" s="2" t="s">
        <v>96</v>
      </c>
      <c r="D3219" s="2" t="s">
        <v>107</v>
      </c>
      <c r="E3219" s="13" t="n">
        <v>44753</v>
      </c>
      <c r="F3219" s="13" t="n">
        <v>45848</v>
      </c>
      <c r="G3219" s="2" t="s">
        <v>32</v>
      </c>
      <c r="H3219" s="2" t="s">
        <v>119</v>
      </c>
      <c r="I3219" s="2" t="s">
        <v>111</v>
      </c>
      <c r="J3219" s="2" t="s">
        <v>100</v>
      </c>
      <c r="K3219" s="14" t="n">
        <v>6366.81</v>
      </c>
      <c r="L3219" s="2" t="n">
        <f aca="false">IF(E3219="","",ROUND((Indicadores!$B$4-E3219)/365.25,1))</f>
        <v>4.3</v>
      </c>
      <c r="M3219" s="2" t="str">
        <f aca="false">IF(E3219="","Virtual",IF(L3219&gt;=Indicadores!$B$6,"Fim de Vida",IF(L3219&gt;=Indicadores!$B$5,"Envelhecendo","Atual")))</f>
        <v>Envelhecendo</v>
      </c>
      <c r="N3219" s="2" t="str">
        <f aca="false">IF(F3219="","N/A",IF(F3219&lt;Indicadores!$B$4,"Vencida","Vigente"))</f>
        <v>Vencida</v>
      </c>
      <c r="O3219" s="2" t="str">
        <f aca="false">INDEX(Locais!$B$2:$B$13,MATCH(H3219,Locais!$A$2:$A$13,0))</f>
        <v>Regional - São Paulo</v>
      </c>
      <c r="P3219" s="2" t="str">
        <f aca="false">INDEX(Locais!$C$2:$C$13,MATCH(H3219,Locais!$A$2:$A$13,0))</f>
        <v>Sudeste</v>
      </c>
    </row>
    <row r="3220" customFormat="false" ht="15" hidden="false" customHeight="false" outlineLevel="0" collapsed="false">
      <c r="A3220" s="2" t="s">
        <v>3356</v>
      </c>
      <c r="B3220" s="2" t="s">
        <v>68</v>
      </c>
      <c r="C3220" s="2" t="s">
        <v>96</v>
      </c>
      <c r="D3220" s="2" t="s">
        <v>132</v>
      </c>
      <c r="E3220" s="13" t="n">
        <v>45204</v>
      </c>
      <c r="F3220" s="13" t="n">
        <v>46299</v>
      </c>
      <c r="G3220" s="2" t="s">
        <v>32</v>
      </c>
      <c r="H3220" s="2" t="s">
        <v>128</v>
      </c>
      <c r="I3220" s="2" t="s">
        <v>115</v>
      </c>
      <c r="J3220" s="2" t="s">
        <v>100</v>
      </c>
      <c r="K3220" s="14" t="n">
        <v>4609.93</v>
      </c>
      <c r="L3220" s="2" t="n">
        <f aca="false">IF(E3220="","",ROUND((Indicadores!$B$4-E3220)/365.25,1))</f>
        <v>3</v>
      </c>
      <c r="M3220" s="2" t="str">
        <f aca="false">IF(E3220="","Virtual",IF(L3220&gt;=Indicadores!$B$6,"Fim de Vida",IF(L3220&gt;=Indicadores!$B$5,"Envelhecendo","Atual")))</f>
        <v>Envelhecendo</v>
      </c>
      <c r="N3220" s="2" t="str">
        <f aca="false">IF(F3220="","N/A",IF(F3220&lt;Indicadores!$B$4,"Vencida","Vigente"))</f>
        <v>Vencida</v>
      </c>
      <c r="O3220" s="2" t="str">
        <f aca="false">INDEX(Locais!$B$2:$B$13,MATCH(H3220,Locais!$A$2:$A$13,0))</f>
        <v>Regional - Recife</v>
      </c>
      <c r="P3220" s="2" t="str">
        <f aca="false">INDEX(Locais!$C$2:$C$13,MATCH(H3220,Locais!$A$2:$A$13,0))</f>
        <v>Nordeste</v>
      </c>
    </row>
    <row r="3221" customFormat="false" ht="15" hidden="false" customHeight="false" outlineLevel="0" collapsed="false">
      <c r="A3221" s="2" t="s">
        <v>3357</v>
      </c>
      <c r="B3221" s="2" t="s">
        <v>68</v>
      </c>
      <c r="C3221" s="2" t="s">
        <v>96</v>
      </c>
      <c r="D3221" s="2" t="s">
        <v>107</v>
      </c>
      <c r="E3221" s="13" t="n">
        <v>44562</v>
      </c>
      <c r="F3221" s="13" t="n">
        <v>45657</v>
      </c>
      <c r="G3221" s="2" t="s">
        <v>32</v>
      </c>
      <c r="H3221" s="2" t="s">
        <v>98</v>
      </c>
      <c r="I3221" s="2" t="s">
        <v>133</v>
      </c>
      <c r="J3221" s="2" t="s">
        <v>100</v>
      </c>
      <c r="K3221" s="14" t="n">
        <v>6143</v>
      </c>
      <c r="L3221" s="2" t="n">
        <f aca="false">IF(E3221="","",ROUND((Indicadores!$B$4-E3221)/365.25,1))</f>
        <v>4.8</v>
      </c>
      <c r="M3221" s="2" t="str">
        <f aca="false">IF(E3221="","Virtual",IF(L3221&gt;=Indicadores!$B$6,"Fim de Vida",IF(L3221&gt;=Indicadores!$B$5,"Envelhecendo","Atual")))</f>
        <v>Envelhecendo</v>
      </c>
      <c r="N3221" s="2" t="str">
        <f aca="false">IF(F3221="","N/A",IF(F3221&lt;Indicadores!$B$4,"Vencida","Vigente"))</f>
        <v>Vencida</v>
      </c>
      <c r="O3221" s="2" t="str">
        <f aca="false">INDEX(Locais!$B$2:$B$13,MATCH(H3221,Locais!$A$2:$A$13,0))</f>
        <v>Sede - Brasília</v>
      </c>
      <c r="P3221" s="2" t="str">
        <f aca="false">INDEX(Locais!$C$2:$C$13,MATCH(H3221,Locais!$A$2:$A$13,0))</f>
        <v>Centro-Oeste</v>
      </c>
    </row>
    <row r="3222" customFormat="false" ht="15" hidden="false" customHeight="false" outlineLevel="0" collapsed="false">
      <c r="A3222" s="2" t="s">
        <v>3358</v>
      </c>
      <c r="B3222" s="2" t="s">
        <v>68</v>
      </c>
      <c r="C3222" s="2" t="s">
        <v>126</v>
      </c>
      <c r="D3222" s="2" t="s">
        <v>127</v>
      </c>
      <c r="E3222" s="13" t="n">
        <v>43695</v>
      </c>
      <c r="F3222" s="13" t="n">
        <v>44790</v>
      </c>
      <c r="G3222" s="2" t="s">
        <v>151</v>
      </c>
      <c r="H3222" s="2" t="s">
        <v>119</v>
      </c>
      <c r="I3222" s="2" t="s">
        <v>99</v>
      </c>
      <c r="J3222" s="2" t="s">
        <v>137</v>
      </c>
      <c r="K3222" s="14" t="n">
        <v>5148.53</v>
      </c>
      <c r="L3222" s="2" t="n">
        <f aca="false">IF(E3222="","",ROUND((Indicadores!$B$4-E3222)/365.25,1))</f>
        <v>7.2</v>
      </c>
      <c r="M3222" s="2" t="str">
        <f aca="false">IF(E3222="","Virtual",IF(L3222&gt;=Indicadores!$B$6,"Fim de Vida",IF(L3222&gt;=Indicadores!$B$5,"Envelhecendo","Atual")))</f>
        <v>Fim de Vida</v>
      </c>
      <c r="N3222" s="2" t="str">
        <f aca="false">IF(F3222="","N/A",IF(F3222&lt;Indicadores!$B$4,"Vencida","Vigente"))</f>
        <v>Vencida</v>
      </c>
      <c r="O3222" s="2" t="str">
        <f aca="false">INDEX(Locais!$B$2:$B$13,MATCH(H3222,Locais!$A$2:$A$13,0))</f>
        <v>Regional - São Paulo</v>
      </c>
      <c r="P3222" s="2" t="str">
        <f aca="false">INDEX(Locais!$C$2:$C$13,MATCH(H3222,Locais!$A$2:$A$13,0))</f>
        <v>Sudeste</v>
      </c>
    </row>
    <row r="3223" customFormat="false" ht="15" hidden="false" customHeight="false" outlineLevel="0" collapsed="false">
      <c r="A3223" s="2" t="s">
        <v>3359</v>
      </c>
      <c r="B3223" s="2" t="s">
        <v>69</v>
      </c>
      <c r="C3223" s="2" t="s">
        <v>102</v>
      </c>
      <c r="D3223" s="2" t="s">
        <v>113</v>
      </c>
      <c r="E3223" s="13" t="n">
        <v>43457</v>
      </c>
      <c r="F3223" s="13" t="n">
        <v>44552</v>
      </c>
      <c r="G3223" s="2" t="s">
        <v>118</v>
      </c>
      <c r="H3223" s="2" t="s">
        <v>141</v>
      </c>
      <c r="I3223" s="2" t="s">
        <v>136</v>
      </c>
      <c r="J3223" s="2" t="s">
        <v>100</v>
      </c>
      <c r="K3223" s="14" t="n">
        <v>8093.53</v>
      </c>
      <c r="L3223" s="2" t="n">
        <f aca="false">IF(E3223="","",ROUND((Indicadores!$B$4-E3223)/365.25,1))</f>
        <v>7.8</v>
      </c>
      <c r="M3223" s="2" t="str">
        <f aca="false">IF(E3223="","Virtual",IF(L3223&gt;=Indicadores!$B$6,"Fim de Vida",IF(L3223&gt;=Indicadores!$B$5,"Envelhecendo","Atual")))</f>
        <v>Fim de Vida</v>
      </c>
      <c r="N3223" s="2" t="str">
        <f aca="false">IF(F3223="","N/A",IF(F3223&lt;Indicadores!$B$4,"Vencida","Vigente"))</f>
        <v>Vencida</v>
      </c>
      <c r="O3223" s="2" t="str">
        <f aca="false">INDEX(Locais!$B$2:$B$13,MATCH(H3223,Locais!$A$2:$A$13,0))</f>
        <v>Regional - Curitiba</v>
      </c>
      <c r="P3223" s="2" t="str">
        <f aca="false">INDEX(Locais!$C$2:$C$13,MATCH(H3223,Locais!$A$2:$A$13,0))</f>
        <v>Sul</v>
      </c>
    </row>
    <row r="3224" customFormat="false" ht="15" hidden="false" customHeight="false" outlineLevel="0" collapsed="false">
      <c r="A3224" s="2" t="s">
        <v>3360</v>
      </c>
      <c r="B3224" s="2" t="s">
        <v>69</v>
      </c>
      <c r="C3224" s="2" t="s">
        <v>96</v>
      </c>
      <c r="D3224" s="2" t="s">
        <v>117</v>
      </c>
      <c r="E3224" s="13" t="n">
        <v>45701</v>
      </c>
      <c r="F3224" s="13" t="n">
        <v>46796</v>
      </c>
      <c r="G3224" s="2" t="s">
        <v>32</v>
      </c>
      <c r="H3224" s="2" t="s">
        <v>163</v>
      </c>
      <c r="I3224" s="2" t="s">
        <v>120</v>
      </c>
      <c r="J3224" s="2" t="s">
        <v>100</v>
      </c>
      <c r="K3224" s="14" t="n">
        <v>8222.19</v>
      </c>
      <c r="L3224" s="2" t="n">
        <f aca="false">IF(E3224="","",ROUND((Indicadores!$B$4-E3224)/365.25,1))</f>
        <v>1.7</v>
      </c>
      <c r="M3224" s="2" t="str">
        <f aca="false">IF(E3224="","Virtual",IF(L3224&gt;=Indicadores!$B$6,"Fim de Vida",IF(L3224&gt;=Indicadores!$B$5,"Envelhecendo","Atual")))</f>
        <v>Atual</v>
      </c>
      <c r="N3224" s="2" t="str">
        <f aca="false">IF(F3224="","N/A",IF(F3224&lt;Indicadores!$B$4,"Vencida","Vigente"))</f>
        <v>Vigente</v>
      </c>
      <c r="O3224" s="2" t="str">
        <f aca="false">INDEX(Locais!$B$2:$B$13,MATCH(H3224,Locais!$A$2:$A$13,0))</f>
        <v>Regional - Manaus</v>
      </c>
      <c r="P3224" s="2" t="str">
        <f aca="false">INDEX(Locais!$C$2:$C$13,MATCH(H3224,Locais!$A$2:$A$13,0))</f>
        <v>Norte</v>
      </c>
    </row>
    <row r="3225" customFormat="false" ht="15" hidden="false" customHeight="false" outlineLevel="0" collapsed="false">
      <c r="A3225" s="2" t="s">
        <v>3361</v>
      </c>
      <c r="B3225" s="2" t="s">
        <v>69</v>
      </c>
      <c r="C3225" s="2" t="s">
        <v>96</v>
      </c>
      <c r="D3225" s="2" t="s">
        <v>97</v>
      </c>
      <c r="E3225" s="13" t="n">
        <v>45125</v>
      </c>
      <c r="F3225" s="13" t="n">
        <v>46220</v>
      </c>
      <c r="G3225" s="2" t="s">
        <v>34</v>
      </c>
      <c r="H3225" s="2" t="s">
        <v>104</v>
      </c>
      <c r="I3225" s="2" t="s">
        <v>105</v>
      </c>
      <c r="J3225" s="2" t="s">
        <v>100</v>
      </c>
      <c r="K3225" s="14" t="n">
        <v>8282.97</v>
      </c>
      <c r="L3225" s="2" t="n">
        <f aca="false">IF(E3225="","",ROUND((Indicadores!$B$4-E3225)/365.25,1))</f>
        <v>3.3</v>
      </c>
      <c r="M3225" s="2" t="str">
        <f aca="false">IF(E3225="","Virtual",IF(L3225&gt;=Indicadores!$B$6,"Fim de Vida",IF(L3225&gt;=Indicadores!$B$5,"Envelhecendo","Atual")))</f>
        <v>Envelhecendo</v>
      </c>
      <c r="N3225" s="2" t="str">
        <f aca="false">IF(F3225="","N/A",IF(F3225&lt;Indicadores!$B$4,"Vencida","Vigente"))</f>
        <v>Vencida</v>
      </c>
      <c r="O3225" s="2" t="str">
        <f aca="false">INDEX(Locais!$B$2:$B$13,MATCH(H3225,Locais!$A$2:$A$13,0))</f>
        <v>Regional - Fortaleza</v>
      </c>
      <c r="P3225" s="2" t="str">
        <f aca="false">INDEX(Locais!$C$2:$C$13,MATCH(H3225,Locais!$A$2:$A$13,0))</f>
        <v>Nordeste</v>
      </c>
    </row>
    <row r="3226" customFormat="false" ht="15" hidden="false" customHeight="false" outlineLevel="0" collapsed="false">
      <c r="A3226" s="2" t="s">
        <v>3362</v>
      </c>
      <c r="B3226" s="2" t="s">
        <v>68</v>
      </c>
      <c r="C3226" s="2" t="s">
        <v>96</v>
      </c>
      <c r="D3226" s="2" t="s">
        <v>132</v>
      </c>
      <c r="E3226" s="13" t="n">
        <v>45827</v>
      </c>
      <c r="F3226" s="13" t="n">
        <v>46922</v>
      </c>
      <c r="G3226" s="2" t="s">
        <v>32</v>
      </c>
      <c r="H3226" s="2" t="s">
        <v>98</v>
      </c>
      <c r="I3226" s="2" t="s">
        <v>133</v>
      </c>
      <c r="J3226" s="2" t="s">
        <v>100</v>
      </c>
      <c r="K3226" s="14" t="n">
        <v>6144.59</v>
      </c>
      <c r="L3226" s="2" t="n">
        <f aca="false">IF(E3226="","",ROUND((Indicadores!$B$4-E3226)/365.25,1))</f>
        <v>1.3</v>
      </c>
      <c r="M3226" s="2" t="str">
        <f aca="false">IF(E3226="","Virtual",IF(L3226&gt;=Indicadores!$B$6,"Fim de Vida",IF(L3226&gt;=Indicadores!$B$5,"Envelhecendo","Atual")))</f>
        <v>Atual</v>
      </c>
      <c r="N3226" s="2" t="str">
        <f aca="false">IF(F3226="","N/A",IF(F3226&lt;Indicadores!$B$4,"Vencida","Vigente"))</f>
        <v>Vigente</v>
      </c>
      <c r="O3226" s="2" t="str">
        <f aca="false">INDEX(Locais!$B$2:$B$13,MATCH(H3226,Locais!$A$2:$A$13,0))</f>
        <v>Sede - Brasília</v>
      </c>
      <c r="P3226" s="2" t="str">
        <f aca="false">INDEX(Locais!$C$2:$C$13,MATCH(H3226,Locais!$A$2:$A$13,0))</f>
        <v>Centro-Oeste</v>
      </c>
    </row>
    <row r="3227" customFormat="false" ht="15" hidden="false" customHeight="false" outlineLevel="0" collapsed="false">
      <c r="A3227" s="2" t="s">
        <v>3363</v>
      </c>
      <c r="B3227" s="2" t="s">
        <v>68</v>
      </c>
      <c r="C3227" s="2" t="s">
        <v>126</v>
      </c>
      <c r="D3227" s="2" t="s">
        <v>127</v>
      </c>
      <c r="E3227" s="13" t="n">
        <v>45721</v>
      </c>
      <c r="F3227" s="13" t="n">
        <v>46816</v>
      </c>
      <c r="G3227" s="2" t="s">
        <v>32</v>
      </c>
      <c r="H3227" s="2" t="s">
        <v>165</v>
      </c>
      <c r="I3227" s="2" t="s">
        <v>109</v>
      </c>
      <c r="J3227" s="2" t="s">
        <v>100</v>
      </c>
      <c r="K3227" s="14" t="n">
        <v>5722.48</v>
      </c>
      <c r="L3227" s="2" t="n">
        <f aca="false">IF(E3227="","",ROUND((Indicadores!$B$4-E3227)/365.25,1))</f>
        <v>1.6</v>
      </c>
      <c r="M3227" s="2" t="str">
        <f aca="false">IF(E3227="","Virtual",IF(L3227&gt;=Indicadores!$B$6,"Fim de Vida",IF(L3227&gt;=Indicadores!$B$5,"Envelhecendo","Atual")))</f>
        <v>Atual</v>
      </c>
      <c r="N3227" s="2" t="str">
        <f aca="false">IF(F3227="","N/A",IF(F3227&lt;Indicadores!$B$4,"Vencida","Vigente"))</f>
        <v>Vigente</v>
      </c>
      <c r="O3227" s="2" t="str">
        <f aca="false">INDEX(Locais!$B$2:$B$13,MATCH(H3227,Locais!$A$2:$A$13,0))</f>
        <v>Regional - Salvador</v>
      </c>
      <c r="P3227" s="2" t="str">
        <f aca="false">INDEX(Locais!$C$2:$C$13,MATCH(H3227,Locais!$A$2:$A$13,0))</f>
        <v>Nordeste</v>
      </c>
    </row>
    <row r="3228" customFormat="false" ht="15" hidden="false" customHeight="false" outlineLevel="0" collapsed="false">
      <c r="A3228" s="2" t="s">
        <v>3364</v>
      </c>
      <c r="B3228" s="2" t="s">
        <v>69</v>
      </c>
      <c r="C3228" s="2" t="s">
        <v>126</v>
      </c>
      <c r="D3228" s="2" t="s">
        <v>169</v>
      </c>
      <c r="E3228" s="13" t="n">
        <v>45797</v>
      </c>
      <c r="F3228" s="13" t="n">
        <v>46892</v>
      </c>
      <c r="G3228" s="2" t="s">
        <v>32</v>
      </c>
      <c r="H3228" s="2" t="s">
        <v>145</v>
      </c>
      <c r="I3228" s="2" t="s">
        <v>142</v>
      </c>
      <c r="J3228" s="2" t="s">
        <v>100</v>
      </c>
      <c r="K3228" s="14" t="n">
        <v>8332.73</v>
      </c>
      <c r="L3228" s="2" t="n">
        <f aca="false">IF(E3228="","",ROUND((Indicadores!$B$4-E3228)/365.25,1))</f>
        <v>1.4</v>
      </c>
      <c r="M3228" s="2" t="str">
        <f aca="false">IF(E3228="","Virtual",IF(L3228&gt;=Indicadores!$B$6,"Fim de Vida",IF(L3228&gt;=Indicadores!$B$5,"Envelhecendo","Atual")))</f>
        <v>Atual</v>
      </c>
      <c r="N3228" s="2" t="str">
        <f aca="false">IF(F3228="","N/A",IF(F3228&lt;Indicadores!$B$4,"Vencida","Vigente"))</f>
        <v>Vigente</v>
      </c>
      <c r="O3228" s="2" t="str">
        <f aca="false">INDEX(Locais!$B$2:$B$13,MATCH(H3228,Locais!$A$2:$A$13,0))</f>
        <v>Regional - Belém</v>
      </c>
      <c r="P3228" s="2" t="str">
        <f aca="false">INDEX(Locais!$C$2:$C$13,MATCH(H3228,Locais!$A$2:$A$13,0))</f>
        <v>Norte</v>
      </c>
    </row>
    <row r="3229" customFormat="false" ht="15" hidden="false" customHeight="false" outlineLevel="0" collapsed="false">
      <c r="A3229" s="2" t="s">
        <v>3365</v>
      </c>
      <c r="B3229" s="2" t="s">
        <v>69</v>
      </c>
      <c r="C3229" s="2" t="s">
        <v>102</v>
      </c>
      <c r="D3229" s="2" t="s">
        <v>113</v>
      </c>
      <c r="E3229" s="13" t="n">
        <v>45619</v>
      </c>
      <c r="F3229" s="13" t="n">
        <v>46714</v>
      </c>
      <c r="G3229" s="2" t="s">
        <v>32</v>
      </c>
      <c r="H3229" s="2" t="s">
        <v>98</v>
      </c>
      <c r="I3229" s="2" t="s">
        <v>120</v>
      </c>
      <c r="J3229" s="2" t="s">
        <v>100</v>
      </c>
      <c r="K3229" s="14" t="n">
        <v>8728.97</v>
      </c>
      <c r="L3229" s="2" t="n">
        <f aca="false">IF(E3229="","",ROUND((Indicadores!$B$4-E3229)/365.25,1))</f>
        <v>1.9</v>
      </c>
      <c r="M3229" s="2" t="str">
        <f aca="false">IF(E3229="","Virtual",IF(L3229&gt;=Indicadores!$B$6,"Fim de Vida",IF(L3229&gt;=Indicadores!$B$5,"Envelhecendo","Atual")))</f>
        <v>Atual</v>
      </c>
      <c r="N3229" s="2" t="str">
        <f aca="false">IF(F3229="","N/A",IF(F3229&lt;Indicadores!$B$4,"Vencida","Vigente"))</f>
        <v>Vigente</v>
      </c>
      <c r="O3229" s="2" t="str">
        <f aca="false">INDEX(Locais!$B$2:$B$13,MATCH(H3229,Locais!$A$2:$A$13,0))</f>
        <v>Sede - Brasília</v>
      </c>
      <c r="P3229" s="2" t="str">
        <f aca="false">INDEX(Locais!$C$2:$C$13,MATCH(H3229,Locais!$A$2:$A$13,0))</f>
        <v>Centro-Oeste</v>
      </c>
    </row>
    <row r="3230" customFormat="false" ht="15" hidden="false" customHeight="false" outlineLevel="0" collapsed="false">
      <c r="A3230" s="2" t="s">
        <v>3366</v>
      </c>
      <c r="B3230" s="2" t="s">
        <v>70</v>
      </c>
      <c r="C3230" s="2" t="s">
        <v>96</v>
      </c>
      <c r="D3230" s="2" t="s">
        <v>122</v>
      </c>
      <c r="E3230" s="13" t="n">
        <v>44028</v>
      </c>
      <c r="F3230" s="13" t="n">
        <v>45853</v>
      </c>
      <c r="G3230" s="2" t="s">
        <v>32</v>
      </c>
      <c r="H3230" s="2" t="s">
        <v>123</v>
      </c>
      <c r="I3230" s="2" t="s">
        <v>120</v>
      </c>
      <c r="J3230" s="2" t="s">
        <v>100</v>
      </c>
      <c r="K3230" s="14" t="n">
        <v>15968.25</v>
      </c>
      <c r="L3230" s="2" t="n">
        <f aca="false">IF(E3230="","",ROUND((Indicadores!$B$4-E3230)/365.25,1))</f>
        <v>6.3</v>
      </c>
      <c r="M3230" s="2" t="str">
        <f aca="false">IF(E3230="","Virtual",IF(L3230&gt;=Indicadores!$B$6,"Fim de Vida",IF(L3230&gt;=Indicadores!$B$5,"Envelhecendo","Atual")))</f>
        <v>Fim de Vida</v>
      </c>
      <c r="N3230" s="2" t="str">
        <f aca="false">IF(F3230="","N/A",IF(F3230&lt;Indicadores!$B$4,"Vencida","Vigente"))</f>
        <v>Vencida</v>
      </c>
      <c r="O3230" s="2" t="str">
        <f aca="false">INDEX(Locais!$B$2:$B$13,MATCH(H3230,Locais!$A$2:$A$13,0))</f>
        <v>Regional - Goiânia</v>
      </c>
      <c r="P3230" s="2" t="str">
        <f aca="false">INDEX(Locais!$C$2:$C$13,MATCH(H3230,Locais!$A$2:$A$13,0))</f>
        <v>Centro-Oeste</v>
      </c>
    </row>
    <row r="3231" customFormat="false" ht="15" hidden="false" customHeight="false" outlineLevel="0" collapsed="false">
      <c r="A3231" s="2" t="s">
        <v>3367</v>
      </c>
      <c r="B3231" s="2" t="s">
        <v>68</v>
      </c>
      <c r="C3231" s="2" t="s">
        <v>102</v>
      </c>
      <c r="D3231" s="2" t="s">
        <v>103</v>
      </c>
      <c r="E3231" s="13" t="n">
        <v>43811</v>
      </c>
      <c r="F3231" s="13" t="n">
        <v>44906</v>
      </c>
      <c r="G3231" s="2" t="s">
        <v>34</v>
      </c>
      <c r="H3231" s="2" t="s">
        <v>98</v>
      </c>
      <c r="I3231" s="2" t="s">
        <v>130</v>
      </c>
      <c r="J3231" s="2" t="s">
        <v>100</v>
      </c>
      <c r="K3231" s="14" t="n">
        <v>5814.27</v>
      </c>
      <c r="L3231" s="2" t="n">
        <f aca="false">IF(E3231="","",ROUND((Indicadores!$B$4-E3231)/365.25,1))</f>
        <v>6.9</v>
      </c>
      <c r="M3231" s="2" t="str">
        <f aca="false">IF(E3231="","Virtual",IF(L3231&gt;=Indicadores!$B$6,"Fim de Vida",IF(L3231&gt;=Indicadores!$B$5,"Envelhecendo","Atual")))</f>
        <v>Fim de Vida</v>
      </c>
      <c r="N3231" s="2" t="str">
        <f aca="false">IF(F3231="","N/A",IF(F3231&lt;Indicadores!$B$4,"Vencida","Vigente"))</f>
        <v>Vencida</v>
      </c>
      <c r="O3231" s="2" t="str">
        <f aca="false">INDEX(Locais!$B$2:$B$13,MATCH(H3231,Locais!$A$2:$A$13,0))</f>
        <v>Sede - Brasília</v>
      </c>
      <c r="P3231" s="2" t="str">
        <f aca="false">INDEX(Locais!$C$2:$C$13,MATCH(H3231,Locais!$A$2:$A$13,0))</f>
        <v>Centro-Oeste</v>
      </c>
    </row>
    <row r="3232" customFormat="false" ht="15" hidden="false" customHeight="false" outlineLevel="0" collapsed="false">
      <c r="A3232" s="2" t="s">
        <v>3368</v>
      </c>
      <c r="B3232" s="2" t="s">
        <v>69</v>
      </c>
      <c r="C3232" s="2" t="s">
        <v>102</v>
      </c>
      <c r="D3232" s="2" t="s">
        <v>113</v>
      </c>
      <c r="E3232" s="13" t="n">
        <v>44247</v>
      </c>
      <c r="F3232" s="13" t="n">
        <v>45342</v>
      </c>
      <c r="G3232" s="2" t="s">
        <v>34</v>
      </c>
      <c r="H3232" s="2" t="s">
        <v>98</v>
      </c>
      <c r="I3232" s="2" t="s">
        <v>120</v>
      </c>
      <c r="J3232" s="2" t="s">
        <v>100</v>
      </c>
      <c r="K3232" s="14" t="n">
        <v>10758.19</v>
      </c>
      <c r="L3232" s="2" t="n">
        <f aca="false">IF(E3232="","",ROUND((Indicadores!$B$4-E3232)/365.25,1))</f>
        <v>5.7</v>
      </c>
      <c r="M3232" s="2" t="str">
        <f aca="false">IF(E3232="","Virtual",IF(L3232&gt;=Indicadores!$B$6,"Fim de Vida",IF(L3232&gt;=Indicadores!$B$5,"Envelhecendo","Atual")))</f>
        <v>Fim de Vida</v>
      </c>
      <c r="N3232" s="2" t="str">
        <f aca="false">IF(F3232="","N/A",IF(F3232&lt;Indicadores!$B$4,"Vencida","Vigente"))</f>
        <v>Vencida</v>
      </c>
      <c r="O3232" s="2" t="str">
        <f aca="false">INDEX(Locais!$B$2:$B$13,MATCH(H3232,Locais!$A$2:$A$13,0))</f>
        <v>Sede - Brasília</v>
      </c>
      <c r="P3232" s="2" t="str">
        <f aca="false">INDEX(Locais!$C$2:$C$13,MATCH(H3232,Locais!$A$2:$A$13,0))</f>
        <v>Centro-Oeste</v>
      </c>
    </row>
    <row r="3233" customFormat="false" ht="15" hidden="false" customHeight="false" outlineLevel="0" collapsed="false">
      <c r="A3233" s="2" t="s">
        <v>3369</v>
      </c>
      <c r="B3233" s="2" t="s">
        <v>69</v>
      </c>
      <c r="C3233" s="2" t="s">
        <v>126</v>
      </c>
      <c r="D3233" s="2" t="s">
        <v>169</v>
      </c>
      <c r="E3233" s="13" t="n">
        <v>43367</v>
      </c>
      <c r="F3233" s="13" t="n">
        <v>44462</v>
      </c>
      <c r="G3233" s="2" t="s">
        <v>118</v>
      </c>
      <c r="H3233" s="2" t="s">
        <v>108</v>
      </c>
      <c r="I3233" s="2" t="s">
        <v>120</v>
      </c>
      <c r="J3233" s="2" t="s">
        <v>100</v>
      </c>
      <c r="K3233" s="14" t="n">
        <v>9003.9</v>
      </c>
      <c r="L3233" s="2" t="n">
        <f aca="false">IF(E3233="","",ROUND((Indicadores!$B$4-E3233)/365.25,1))</f>
        <v>8.1</v>
      </c>
      <c r="M3233" s="2" t="str">
        <f aca="false">IF(E3233="","Virtual",IF(L3233&gt;=Indicadores!$B$6,"Fim de Vida",IF(L3233&gt;=Indicadores!$B$5,"Envelhecendo","Atual")))</f>
        <v>Fim de Vida</v>
      </c>
      <c r="N3233" s="2" t="str">
        <f aca="false">IF(F3233="","N/A",IF(F3233&lt;Indicadores!$B$4,"Vencida","Vigente"))</f>
        <v>Vencida</v>
      </c>
      <c r="O3233" s="2" t="str">
        <f aca="false">INDEX(Locais!$B$2:$B$13,MATCH(H3233,Locais!$A$2:$A$13,0))</f>
        <v>Regional - Porto Alegre</v>
      </c>
      <c r="P3233" s="2" t="str">
        <f aca="false">INDEX(Locais!$C$2:$C$13,MATCH(H3233,Locais!$A$2:$A$13,0))</f>
        <v>Sul</v>
      </c>
    </row>
    <row r="3234" customFormat="false" ht="15" hidden="false" customHeight="false" outlineLevel="0" collapsed="false">
      <c r="A3234" s="2" t="s">
        <v>3370</v>
      </c>
      <c r="B3234" s="2" t="s">
        <v>68</v>
      </c>
      <c r="C3234" s="2" t="s">
        <v>126</v>
      </c>
      <c r="D3234" s="2" t="s">
        <v>127</v>
      </c>
      <c r="E3234" s="13" t="n">
        <v>45269</v>
      </c>
      <c r="F3234" s="13" t="n">
        <v>46364</v>
      </c>
      <c r="G3234" s="2" t="s">
        <v>32</v>
      </c>
      <c r="H3234" s="2" t="s">
        <v>145</v>
      </c>
      <c r="I3234" s="2" t="s">
        <v>109</v>
      </c>
      <c r="J3234" s="2" t="s">
        <v>100</v>
      </c>
      <c r="K3234" s="14" t="n">
        <v>4879.69</v>
      </c>
      <c r="L3234" s="2" t="n">
        <f aca="false">IF(E3234="","",ROUND((Indicadores!$B$4-E3234)/365.25,1))</f>
        <v>2.9</v>
      </c>
      <c r="M3234" s="2" t="str">
        <f aca="false">IF(E3234="","Virtual",IF(L3234&gt;=Indicadores!$B$6,"Fim de Vida",IF(L3234&gt;=Indicadores!$B$5,"Envelhecendo","Atual")))</f>
        <v>Atual</v>
      </c>
      <c r="N3234" s="2" t="str">
        <f aca="false">IF(F3234="","N/A",IF(F3234&lt;Indicadores!$B$4,"Vencida","Vigente"))</f>
        <v>Vigente</v>
      </c>
      <c r="O3234" s="2" t="str">
        <f aca="false">INDEX(Locais!$B$2:$B$13,MATCH(H3234,Locais!$A$2:$A$13,0))</f>
        <v>Regional - Belém</v>
      </c>
      <c r="P3234" s="2" t="str">
        <f aca="false">INDEX(Locais!$C$2:$C$13,MATCH(H3234,Locais!$A$2:$A$13,0))</f>
        <v>Norte</v>
      </c>
    </row>
    <row r="3235" customFormat="false" ht="15" hidden="false" customHeight="false" outlineLevel="0" collapsed="false">
      <c r="A3235" s="2" t="s">
        <v>3371</v>
      </c>
      <c r="B3235" s="2" t="s">
        <v>68</v>
      </c>
      <c r="C3235" s="2" t="s">
        <v>96</v>
      </c>
      <c r="D3235" s="2" t="s">
        <v>107</v>
      </c>
      <c r="E3235" s="13" t="n">
        <v>45316</v>
      </c>
      <c r="F3235" s="13" t="n">
        <v>46411</v>
      </c>
      <c r="G3235" s="2" t="s">
        <v>36</v>
      </c>
      <c r="H3235" s="2" t="s">
        <v>114</v>
      </c>
      <c r="I3235" s="2" t="s">
        <v>124</v>
      </c>
      <c r="J3235" s="2" t="s">
        <v>100</v>
      </c>
      <c r="K3235" s="14" t="n">
        <v>4575.88</v>
      </c>
      <c r="L3235" s="2" t="n">
        <f aca="false">IF(E3235="","",ROUND((Indicadores!$B$4-E3235)/365.25,1))</f>
        <v>2.7</v>
      </c>
      <c r="M3235" s="2" t="str">
        <f aca="false">IF(E3235="","Virtual",IF(L3235&gt;=Indicadores!$B$6,"Fim de Vida",IF(L3235&gt;=Indicadores!$B$5,"Envelhecendo","Atual")))</f>
        <v>Atual</v>
      </c>
      <c r="N3235" s="2" t="str">
        <f aca="false">IF(F3235="","N/A",IF(F3235&lt;Indicadores!$B$4,"Vencida","Vigente"))</f>
        <v>Vigente</v>
      </c>
      <c r="O3235" s="2" t="str">
        <f aca="false">INDEX(Locais!$B$2:$B$13,MATCH(H3235,Locais!$A$2:$A$13,0))</f>
        <v>Regional - Belo Horizonte</v>
      </c>
      <c r="P3235" s="2" t="str">
        <f aca="false">INDEX(Locais!$C$2:$C$13,MATCH(H3235,Locais!$A$2:$A$13,0))</f>
        <v>Sudeste</v>
      </c>
    </row>
    <row r="3236" customFormat="false" ht="15" hidden="false" customHeight="false" outlineLevel="0" collapsed="false">
      <c r="A3236" s="2" t="s">
        <v>3372</v>
      </c>
      <c r="B3236" s="2" t="s">
        <v>68</v>
      </c>
      <c r="C3236" s="2" t="s">
        <v>96</v>
      </c>
      <c r="D3236" s="2" t="s">
        <v>132</v>
      </c>
      <c r="E3236" s="13" t="n">
        <v>43605</v>
      </c>
      <c r="F3236" s="13" t="n">
        <v>44700</v>
      </c>
      <c r="G3236" s="2" t="s">
        <v>32</v>
      </c>
      <c r="H3236" s="2" t="s">
        <v>165</v>
      </c>
      <c r="I3236" s="2" t="s">
        <v>136</v>
      </c>
      <c r="J3236" s="2" t="s">
        <v>100</v>
      </c>
      <c r="K3236" s="14" t="n">
        <v>5965.36</v>
      </c>
      <c r="L3236" s="2" t="n">
        <f aca="false">IF(E3236="","",ROUND((Indicadores!$B$4-E3236)/365.25,1))</f>
        <v>7.4</v>
      </c>
      <c r="M3236" s="2" t="str">
        <f aca="false">IF(E3236="","Virtual",IF(L3236&gt;=Indicadores!$B$6,"Fim de Vida",IF(L3236&gt;=Indicadores!$B$5,"Envelhecendo","Atual")))</f>
        <v>Fim de Vida</v>
      </c>
      <c r="N3236" s="2" t="str">
        <f aca="false">IF(F3236="","N/A",IF(F3236&lt;Indicadores!$B$4,"Vencida","Vigente"))</f>
        <v>Vencida</v>
      </c>
      <c r="O3236" s="2" t="str">
        <f aca="false">INDEX(Locais!$B$2:$B$13,MATCH(H3236,Locais!$A$2:$A$13,0))</f>
        <v>Regional - Salvador</v>
      </c>
      <c r="P3236" s="2" t="str">
        <f aca="false">INDEX(Locais!$C$2:$C$13,MATCH(H3236,Locais!$A$2:$A$13,0))</f>
        <v>Nordeste</v>
      </c>
    </row>
    <row r="3237" customFormat="false" ht="15" hidden="false" customHeight="false" outlineLevel="0" collapsed="false">
      <c r="A3237" s="2" t="s">
        <v>3373</v>
      </c>
      <c r="B3237" s="2" t="s">
        <v>71</v>
      </c>
      <c r="C3237" s="2" t="s">
        <v>126</v>
      </c>
      <c r="D3237" s="2" t="s">
        <v>157</v>
      </c>
      <c r="E3237" s="13" t="n">
        <v>44896</v>
      </c>
      <c r="F3237" s="13" t="n">
        <v>45991</v>
      </c>
      <c r="G3237" s="2" t="s">
        <v>32</v>
      </c>
      <c r="H3237" s="2" t="s">
        <v>98</v>
      </c>
      <c r="I3237" s="2" t="s">
        <v>124</v>
      </c>
      <c r="J3237" s="2" t="s">
        <v>100</v>
      </c>
      <c r="K3237" s="14" t="n">
        <v>2207.12</v>
      </c>
      <c r="L3237" s="2" t="n">
        <f aca="false">IF(E3237="","",ROUND((Indicadores!$B$4-E3237)/365.25,1))</f>
        <v>3.9</v>
      </c>
      <c r="M3237" s="2" t="str">
        <f aca="false">IF(E3237="","Virtual",IF(L3237&gt;=Indicadores!$B$6,"Fim de Vida",IF(L3237&gt;=Indicadores!$B$5,"Envelhecendo","Atual")))</f>
        <v>Envelhecendo</v>
      </c>
      <c r="N3237" s="2" t="str">
        <f aca="false">IF(F3237="","N/A",IF(F3237&lt;Indicadores!$B$4,"Vencida","Vigente"))</f>
        <v>Vencida</v>
      </c>
      <c r="O3237" s="2" t="str">
        <f aca="false">INDEX(Locais!$B$2:$B$13,MATCH(H3237,Locais!$A$2:$A$13,0))</f>
        <v>Sede - Brasília</v>
      </c>
      <c r="P3237" s="2" t="str">
        <f aca="false">INDEX(Locais!$C$2:$C$13,MATCH(H3237,Locais!$A$2:$A$13,0))</f>
        <v>Centro-Oeste</v>
      </c>
    </row>
    <row r="3238" customFormat="false" ht="15" hidden="false" customHeight="false" outlineLevel="0" collapsed="false">
      <c r="A3238" s="2" t="s">
        <v>3374</v>
      </c>
      <c r="B3238" s="2" t="s">
        <v>69</v>
      </c>
      <c r="C3238" s="2" t="s">
        <v>126</v>
      </c>
      <c r="D3238" s="2" t="s">
        <v>169</v>
      </c>
      <c r="E3238" s="13" t="n">
        <v>45508</v>
      </c>
      <c r="F3238" s="13" t="n">
        <v>46603</v>
      </c>
      <c r="G3238" s="2" t="s">
        <v>32</v>
      </c>
      <c r="H3238" s="2" t="s">
        <v>139</v>
      </c>
      <c r="I3238" s="2" t="s">
        <v>133</v>
      </c>
      <c r="J3238" s="2" t="s">
        <v>100</v>
      </c>
      <c r="K3238" s="14" t="n">
        <v>9219.45</v>
      </c>
      <c r="L3238" s="2" t="n">
        <f aca="false">IF(E3238="","",ROUND((Indicadores!$B$4-E3238)/365.25,1))</f>
        <v>2.2</v>
      </c>
      <c r="M3238" s="2" t="str">
        <f aca="false">IF(E3238="","Virtual",IF(L3238&gt;=Indicadores!$B$6,"Fim de Vida",IF(L3238&gt;=Indicadores!$B$5,"Envelhecendo","Atual")))</f>
        <v>Atual</v>
      </c>
      <c r="N3238" s="2" t="str">
        <f aca="false">IF(F3238="","N/A",IF(F3238&lt;Indicadores!$B$4,"Vencida","Vigente"))</f>
        <v>Vigente</v>
      </c>
      <c r="O3238" s="2" t="str">
        <f aca="false">INDEX(Locais!$B$2:$B$13,MATCH(H3238,Locais!$A$2:$A$13,0))</f>
        <v>Regional - Rio de Janeiro</v>
      </c>
      <c r="P3238" s="2" t="str">
        <f aca="false">INDEX(Locais!$C$2:$C$13,MATCH(H3238,Locais!$A$2:$A$13,0))</f>
        <v>Sudeste</v>
      </c>
    </row>
    <row r="3239" customFormat="false" ht="15" hidden="false" customHeight="false" outlineLevel="0" collapsed="false">
      <c r="A3239" s="2" t="s">
        <v>3375</v>
      </c>
      <c r="B3239" s="2" t="s">
        <v>70</v>
      </c>
      <c r="C3239" s="2" t="s">
        <v>96</v>
      </c>
      <c r="D3239" s="2" t="s">
        <v>122</v>
      </c>
      <c r="E3239" s="13" t="n">
        <v>44715</v>
      </c>
      <c r="F3239" s="13" t="n">
        <v>46540</v>
      </c>
      <c r="G3239" s="2" t="s">
        <v>32</v>
      </c>
      <c r="H3239" s="2" t="s">
        <v>165</v>
      </c>
      <c r="I3239" s="2" t="s">
        <v>142</v>
      </c>
      <c r="J3239" s="2" t="s">
        <v>100</v>
      </c>
      <c r="K3239" s="14" t="n">
        <v>18219.54</v>
      </c>
      <c r="L3239" s="2" t="n">
        <f aca="false">IF(E3239="","",ROUND((Indicadores!$B$4-E3239)/365.25,1))</f>
        <v>4.4</v>
      </c>
      <c r="M3239" s="2" t="str">
        <f aca="false">IF(E3239="","Virtual",IF(L3239&gt;=Indicadores!$B$6,"Fim de Vida",IF(L3239&gt;=Indicadores!$B$5,"Envelhecendo","Atual")))</f>
        <v>Envelhecendo</v>
      </c>
      <c r="N3239" s="2" t="str">
        <f aca="false">IF(F3239="","N/A",IF(F3239&lt;Indicadores!$B$4,"Vencida","Vigente"))</f>
        <v>Vigente</v>
      </c>
      <c r="O3239" s="2" t="str">
        <f aca="false">INDEX(Locais!$B$2:$B$13,MATCH(H3239,Locais!$A$2:$A$13,0))</f>
        <v>Regional - Salvador</v>
      </c>
      <c r="P3239" s="2" t="str">
        <f aca="false">INDEX(Locais!$C$2:$C$13,MATCH(H3239,Locais!$A$2:$A$13,0))</f>
        <v>Nordeste</v>
      </c>
    </row>
    <row r="3240" customFormat="false" ht="15" hidden="false" customHeight="false" outlineLevel="0" collapsed="false">
      <c r="A3240" s="2" t="s">
        <v>3376</v>
      </c>
      <c r="B3240" s="2" t="s">
        <v>68</v>
      </c>
      <c r="C3240" s="2" t="s">
        <v>126</v>
      </c>
      <c r="D3240" s="2" t="s">
        <v>127</v>
      </c>
      <c r="E3240" s="13" t="n">
        <v>45800</v>
      </c>
      <c r="F3240" s="13" t="n">
        <v>46895</v>
      </c>
      <c r="G3240" s="2" t="s">
        <v>32</v>
      </c>
      <c r="H3240" s="2" t="s">
        <v>119</v>
      </c>
      <c r="I3240" s="2" t="s">
        <v>136</v>
      </c>
      <c r="J3240" s="2" t="s">
        <v>100</v>
      </c>
      <c r="K3240" s="14" t="n">
        <v>5821.68</v>
      </c>
      <c r="L3240" s="2" t="n">
        <f aca="false">IF(E3240="","",ROUND((Indicadores!$B$4-E3240)/365.25,1))</f>
        <v>1.4</v>
      </c>
      <c r="M3240" s="2" t="str">
        <f aca="false">IF(E3240="","Virtual",IF(L3240&gt;=Indicadores!$B$6,"Fim de Vida",IF(L3240&gt;=Indicadores!$B$5,"Envelhecendo","Atual")))</f>
        <v>Atual</v>
      </c>
      <c r="N3240" s="2" t="str">
        <f aca="false">IF(F3240="","N/A",IF(F3240&lt;Indicadores!$B$4,"Vencida","Vigente"))</f>
        <v>Vigente</v>
      </c>
      <c r="O3240" s="2" t="str">
        <f aca="false">INDEX(Locais!$B$2:$B$13,MATCH(H3240,Locais!$A$2:$A$13,0))</f>
        <v>Regional - São Paulo</v>
      </c>
      <c r="P3240" s="2" t="str">
        <f aca="false">INDEX(Locais!$C$2:$C$13,MATCH(H3240,Locais!$A$2:$A$13,0))</f>
        <v>Sudeste</v>
      </c>
    </row>
    <row r="3241" customFormat="false" ht="15" hidden="false" customHeight="false" outlineLevel="0" collapsed="false">
      <c r="A3241" s="2" t="s">
        <v>3377</v>
      </c>
      <c r="B3241" s="2" t="s">
        <v>69</v>
      </c>
      <c r="C3241" s="2" t="s">
        <v>102</v>
      </c>
      <c r="D3241" s="2" t="s">
        <v>113</v>
      </c>
      <c r="E3241" s="13" t="n">
        <v>44528</v>
      </c>
      <c r="F3241" s="13" t="n">
        <v>45623</v>
      </c>
      <c r="G3241" s="2" t="s">
        <v>32</v>
      </c>
      <c r="H3241" s="2" t="s">
        <v>165</v>
      </c>
      <c r="I3241" s="2" t="s">
        <v>120</v>
      </c>
      <c r="J3241" s="2" t="s">
        <v>100</v>
      </c>
      <c r="K3241" s="14" t="n">
        <v>8914.53</v>
      </c>
      <c r="L3241" s="2" t="n">
        <f aca="false">IF(E3241="","",ROUND((Indicadores!$B$4-E3241)/365.25,1))</f>
        <v>4.9</v>
      </c>
      <c r="M3241" s="2" t="str">
        <f aca="false">IF(E3241="","Virtual",IF(L3241&gt;=Indicadores!$B$6,"Fim de Vida",IF(L3241&gt;=Indicadores!$B$5,"Envelhecendo","Atual")))</f>
        <v>Envelhecendo</v>
      </c>
      <c r="N3241" s="2" t="str">
        <f aca="false">IF(F3241="","N/A",IF(F3241&lt;Indicadores!$B$4,"Vencida","Vigente"))</f>
        <v>Vencida</v>
      </c>
      <c r="O3241" s="2" t="str">
        <f aca="false">INDEX(Locais!$B$2:$B$13,MATCH(H3241,Locais!$A$2:$A$13,0))</f>
        <v>Regional - Salvador</v>
      </c>
      <c r="P3241" s="2" t="str">
        <f aca="false">INDEX(Locais!$C$2:$C$13,MATCH(H3241,Locais!$A$2:$A$13,0))</f>
        <v>Nordeste</v>
      </c>
    </row>
    <row r="3242" customFormat="false" ht="15" hidden="false" customHeight="false" outlineLevel="0" collapsed="false">
      <c r="A3242" s="2" t="s">
        <v>3378</v>
      </c>
      <c r="B3242" s="2" t="s">
        <v>70</v>
      </c>
      <c r="C3242" s="2" t="s">
        <v>96</v>
      </c>
      <c r="D3242" s="2" t="s">
        <v>122</v>
      </c>
      <c r="E3242" s="13" t="n">
        <v>43076</v>
      </c>
      <c r="F3242" s="13" t="n">
        <v>44901</v>
      </c>
      <c r="G3242" s="2" t="s">
        <v>32</v>
      </c>
      <c r="H3242" s="2" t="s">
        <v>98</v>
      </c>
      <c r="I3242" s="2" t="s">
        <v>130</v>
      </c>
      <c r="J3242" s="2" t="s">
        <v>100</v>
      </c>
      <c r="K3242" s="14" t="n">
        <v>14898.08</v>
      </c>
      <c r="L3242" s="2" t="n">
        <f aca="false">IF(E3242="","",ROUND((Indicadores!$B$4-E3242)/365.25,1))</f>
        <v>8.9</v>
      </c>
      <c r="M3242" s="2" t="str">
        <f aca="false">IF(E3242="","Virtual",IF(L3242&gt;=Indicadores!$B$6,"Fim de Vida",IF(L3242&gt;=Indicadores!$B$5,"Envelhecendo","Atual")))</f>
        <v>Fim de Vida</v>
      </c>
      <c r="N3242" s="2" t="str">
        <f aca="false">IF(F3242="","N/A",IF(F3242&lt;Indicadores!$B$4,"Vencida","Vigente"))</f>
        <v>Vencida</v>
      </c>
      <c r="O3242" s="2" t="str">
        <f aca="false">INDEX(Locais!$B$2:$B$13,MATCH(H3242,Locais!$A$2:$A$13,0))</f>
        <v>Sede - Brasília</v>
      </c>
      <c r="P3242" s="2" t="str">
        <f aca="false">INDEX(Locais!$C$2:$C$13,MATCH(H3242,Locais!$A$2:$A$13,0))</f>
        <v>Centro-Oeste</v>
      </c>
    </row>
    <row r="3243" customFormat="false" ht="15" hidden="false" customHeight="false" outlineLevel="0" collapsed="false">
      <c r="A3243" s="2" t="s">
        <v>3379</v>
      </c>
      <c r="B3243" s="2" t="s">
        <v>68</v>
      </c>
      <c r="C3243" s="2" t="s">
        <v>126</v>
      </c>
      <c r="D3243" s="2" t="s">
        <v>127</v>
      </c>
      <c r="E3243" s="13" t="n">
        <v>44810</v>
      </c>
      <c r="F3243" s="13" t="n">
        <v>45905</v>
      </c>
      <c r="G3243" s="2" t="s">
        <v>32</v>
      </c>
      <c r="H3243" s="2" t="s">
        <v>119</v>
      </c>
      <c r="I3243" s="2" t="s">
        <v>109</v>
      </c>
      <c r="J3243" s="2" t="s">
        <v>100</v>
      </c>
      <c r="K3243" s="14" t="n">
        <v>4535.49</v>
      </c>
      <c r="L3243" s="2" t="n">
        <f aca="false">IF(E3243="","",ROUND((Indicadores!$B$4-E3243)/365.25,1))</f>
        <v>4.1</v>
      </c>
      <c r="M3243" s="2" t="str">
        <f aca="false">IF(E3243="","Virtual",IF(L3243&gt;=Indicadores!$B$6,"Fim de Vida",IF(L3243&gt;=Indicadores!$B$5,"Envelhecendo","Atual")))</f>
        <v>Envelhecendo</v>
      </c>
      <c r="N3243" s="2" t="str">
        <f aca="false">IF(F3243="","N/A",IF(F3243&lt;Indicadores!$B$4,"Vencida","Vigente"))</f>
        <v>Vencida</v>
      </c>
      <c r="O3243" s="2" t="str">
        <f aca="false">INDEX(Locais!$B$2:$B$13,MATCH(H3243,Locais!$A$2:$A$13,0))</f>
        <v>Regional - São Paulo</v>
      </c>
      <c r="P3243" s="2" t="str">
        <f aca="false">INDEX(Locais!$C$2:$C$13,MATCH(H3243,Locais!$A$2:$A$13,0))</f>
        <v>Sudeste</v>
      </c>
    </row>
    <row r="3244" customFormat="false" ht="15" hidden="false" customHeight="false" outlineLevel="0" collapsed="false">
      <c r="A3244" s="2" t="s">
        <v>3380</v>
      </c>
      <c r="B3244" s="2" t="s">
        <v>68</v>
      </c>
      <c r="C3244" s="2" t="s">
        <v>96</v>
      </c>
      <c r="D3244" s="2" t="s">
        <v>107</v>
      </c>
      <c r="E3244" s="13" t="n">
        <v>45380</v>
      </c>
      <c r="F3244" s="13" t="n">
        <v>46475</v>
      </c>
      <c r="G3244" s="2" t="s">
        <v>32</v>
      </c>
      <c r="H3244" s="2" t="s">
        <v>114</v>
      </c>
      <c r="I3244" s="2" t="s">
        <v>136</v>
      </c>
      <c r="J3244" s="2" t="s">
        <v>100</v>
      </c>
      <c r="K3244" s="14" t="n">
        <v>6037.29</v>
      </c>
      <c r="L3244" s="2" t="n">
        <f aca="false">IF(E3244="","",ROUND((Indicadores!$B$4-E3244)/365.25,1))</f>
        <v>2.6</v>
      </c>
      <c r="M3244" s="2" t="str">
        <f aca="false">IF(E3244="","Virtual",IF(L3244&gt;=Indicadores!$B$6,"Fim de Vida",IF(L3244&gt;=Indicadores!$B$5,"Envelhecendo","Atual")))</f>
        <v>Atual</v>
      </c>
      <c r="N3244" s="2" t="str">
        <f aca="false">IF(F3244="","N/A",IF(F3244&lt;Indicadores!$B$4,"Vencida","Vigente"))</f>
        <v>Vigente</v>
      </c>
      <c r="O3244" s="2" t="str">
        <f aca="false">INDEX(Locais!$B$2:$B$13,MATCH(H3244,Locais!$A$2:$A$13,0))</f>
        <v>Regional - Belo Horizonte</v>
      </c>
      <c r="P3244" s="2" t="str">
        <f aca="false">INDEX(Locais!$C$2:$C$13,MATCH(H3244,Locais!$A$2:$A$13,0))</f>
        <v>Sudeste</v>
      </c>
    </row>
    <row r="3245" customFormat="false" ht="15" hidden="false" customHeight="false" outlineLevel="0" collapsed="false">
      <c r="A3245" s="2" t="s">
        <v>3381</v>
      </c>
      <c r="B3245" s="2" t="s">
        <v>69</v>
      </c>
      <c r="C3245" s="2" t="s">
        <v>102</v>
      </c>
      <c r="D3245" s="2" t="s">
        <v>113</v>
      </c>
      <c r="E3245" s="13" t="n">
        <v>45864</v>
      </c>
      <c r="F3245" s="13" t="n">
        <v>46959</v>
      </c>
      <c r="G3245" s="2" t="s">
        <v>32</v>
      </c>
      <c r="H3245" s="2" t="s">
        <v>108</v>
      </c>
      <c r="I3245" s="2" t="s">
        <v>124</v>
      </c>
      <c r="J3245" s="2" t="s">
        <v>100</v>
      </c>
      <c r="K3245" s="14" t="n">
        <v>8484.91</v>
      </c>
      <c r="L3245" s="2" t="n">
        <f aca="false">IF(E3245="","",ROUND((Indicadores!$B$4-E3245)/365.25,1))</f>
        <v>1.2</v>
      </c>
      <c r="M3245" s="2" t="str">
        <f aca="false">IF(E3245="","Virtual",IF(L3245&gt;=Indicadores!$B$6,"Fim de Vida",IF(L3245&gt;=Indicadores!$B$5,"Envelhecendo","Atual")))</f>
        <v>Atual</v>
      </c>
      <c r="N3245" s="2" t="str">
        <f aca="false">IF(F3245="","N/A",IF(F3245&lt;Indicadores!$B$4,"Vencida","Vigente"))</f>
        <v>Vigente</v>
      </c>
      <c r="O3245" s="2" t="str">
        <f aca="false">INDEX(Locais!$B$2:$B$13,MATCH(H3245,Locais!$A$2:$A$13,0))</f>
        <v>Regional - Porto Alegre</v>
      </c>
      <c r="P3245" s="2" t="str">
        <f aca="false">INDEX(Locais!$C$2:$C$13,MATCH(H3245,Locais!$A$2:$A$13,0))</f>
        <v>Sul</v>
      </c>
    </row>
    <row r="3246" customFormat="false" ht="15" hidden="false" customHeight="false" outlineLevel="0" collapsed="false">
      <c r="A3246" s="2" t="s">
        <v>3382</v>
      </c>
      <c r="B3246" s="2" t="s">
        <v>70</v>
      </c>
      <c r="C3246" s="2" t="s">
        <v>126</v>
      </c>
      <c r="D3246" s="2" t="s">
        <v>162</v>
      </c>
      <c r="E3246" s="13" t="n">
        <v>44561</v>
      </c>
      <c r="F3246" s="13" t="n">
        <v>46386</v>
      </c>
      <c r="G3246" s="2" t="s">
        <v>32</v>
      </c>
      <c r="H3246" s="2" t="s">
        <v>139</v>
      </c>
      <c r="I3246" s="2" t="s">
        <v>142</v>
      </c>
      <c r="J3246" s="2" t="s">
        <v>100</v>
      </c>
      <c r="K3246" s="14" t="n">
        <v>16081.7</v>
      </c>
      <c r="L3246" s="2" t="n">
        <f aca="false">IF(E3246="","",ROUND((Indicadores!$B$4-E3246)/365.25,1))</f>
        <v>4.8</v>
      </c>
      <c r="M3246" s="2" t="str">
        <f aca="false">IF(E3246="","Virtual",IF(L3246&gt;=Indicadores!$B$6,"Fim de Vida",IF(L3246&gt;=Indicadores!$B$5,"Envelhecendo","Atual")))</f>
        <v>Envelhecendo</v>
      </c>
      <c r="N3246" s="2" t="str">
        <f aca="false">IF(F3246="","N/A",IF(F3246&lt;Indicadores!$B$4,"Vencida","Vigente"))</f>
        <v>Vigente</v>
      </c>
      <c r="O3246" s="2" t="str">
        <f aca="false">INDEX(Locais!$B$2:$B$13,MATCH(H3246,Locais!$A$2:$A$13,0))</f>
        <v>Regional - Rio de Janeiro</v>
      </c>
      <c r="P3246" s="2" t="str">
        <f aca="false">INDEX(Locais!$C$2:$C$13,MATCH(H3246,Locais!$A$2:$A$13,0))</f>
        <v>Sudeste</v>
      </c>
    </row>
    <row r="3247" customFormat="false" ht="15" hidden="false" customHeight="false" outlineLevel="0" collapsed="false">
      <c r="A3247" s="2" t="s">
        <v>3383</v>
      </c>
      <c r="B3247" s="2" t="s">
        <v>69</v>
      </c>
      <c r="C3247" s="2" t="s">
        <v>102</v>
      </c>
      <c r="D3247" s="2" t="s">
        <v>113</v>
      </c>
      <c r="E3247" s="13" t="n">
        <v>44327</v>
      </c>
      <c r="F3247" s="13" t="n">
        <v>45422</v>
      </c>
      <c r="G3247" s="2" t="s">
        <v>135</v>
      </c>
      <c r="H3247" s="2" t="s">
        <v>114</v>
      </c>
      <c r="I3247" s="2" t="s">
        <v>120</v>
      </c>
      <c r="J3247" s="2" t="s">
        <v>137</v>
      </c>
      <c r="K3247" s="14" t="n">
        <v>8797.76</v>
      </c>
      <c r="L3247" s="2" t="n">
        <f aca="false">IF(E3247="","",ROUND((Indicadores!$B$4-E3247)/365.25,1))</f>
        <v>5.4</v>
      </c>
      <c r="M3247" s="2" t="str">
        <f aca="false">IF(E3247="","Virtual",IF(L3247&gt;=Indicadores!$B$6,"Fim de Vida",IF(L3247&gt;=Indicadores!$B$5,"Envelhecendo","Atual")))</f>
        <v>Fim de Vida</v>
      </c>
      <c r="N3247" s="2" t="str">
        <f aca="false">IF(F3247="","N/A",IF(F3247&lt;Indicadores!$B$4,"Vencida","Vigente"))</f>
        <v>Vencida</v>
      </c>
      <c r="O3247" s="2" t="str">
        <f aca="false">INDEX(Locais!$B$2:$B$13,MATCH(H3247,Locais!$A$2:$A$13,0))</f>
        <v>Regional - Belo Horizonte</v>
      </c>
      <c r="P3247" s="2" t="str">
        <f aca="false">INDEX(Locais!$C$2:$C$13,MATCH(H3247,Locais!$A$2:$A$13,0))</f>
        <v>Sudeste</v>
      </c>
    </row>
    <row r="3248" customFormat="false" ht="15" hidden="false" customHeight="false" outlineLevel="0" collapsed="false">
      <c r="A3248" s="2" t="s">
        <v>3384</v>
      </c>
      <c r="B3248" s="2" t="s">
        <v>69</v>
      </c>
      <c r="C3248" s="2" t="s">
        <v>96</v>
      </c>
      <c r="D3248" s="2" t="s">
        <v>97</v>
      </c>
      <c r="E3248" s="13" t="n">
        <v>45640</v>
      </c>
      <c r="F3248" s="13" t="n">
        <v>46735</v>
      </c>
      <c r="G3248" s="2" t="s">
        <v>32</v>
      </c>
      <c r="H3248" s="2" t="s">
        <v>98</v>
      </c>
      <c r="I3248" s="2" t="s">
        <v>120</v>
      </c>
      <c r="J3248" s="2" t="s">
        <v>100</v>
      </c>
      <c r="K3248" s="14" t="n">
        <v>8217.29</v>
      </c>
      <c r="L3248" s="2" t="n">
        <f aca="false">IF(E3248="","",ROUND((Indicadores!$B$4-E3248)/365.25,1))</f>
        <v>1.8</v>
      </c>
      <c r="M3248" s="2" t="str">
        <f aca="false">IF(E3248="","Virtual",IF(L3248&gt;=Indicadores!$B$6,"Fim de Vida",IF(L3248&gt;=Indicadores!$B$5,"Envelhecendo","Atual")))</f>
        <v>Atual</v>
      </c>
      <c r="N3248" s="2" t="str">
        <f aca="false">IF(F3248="","N/A",IF(F3248&lt;Indicadores!$B$4,"Vencida","Vigente"))</f>
        <v>Vigente</v>
      </c>
      <c r="O3248" s="2" t="str">
        <f aca="false">INDEX(Locais!$B$2:$B$13,MATCH(H3248,Locais!$A$2:$A$13,0))</f>
        <v>Sede - Brasília</v>
      </c>
      <c r="P3248" s="2" t="str">
        <f aca="false">INDEX(Locais!$C$2:$C$13,MATCH(H3248,Locais!$A$2:$A$13,0))</f>
        <v>Centro-Oeste</v>
      </c>
    </row>
    <row r="3249" customFormat="false" ht="15" hidden="false" customHeight="false" outlineLevel="0" collapsed="false">
      <c r="A3249" s="2" t="s">
        <v>3385</v>
      </c>
      <c r="B3249" s="2" t="s">
        <v>69</v>
      </c>
      <c r="C3249" s="2" t="s">
        <v>102</v>
      </c>
      <c r="D3249" s="2" t="s">
        <v>113</v>
      </c>
      <c r="E3249" s="13" t="n">
        <v>43396</v>
      </c>
      <c r="F3249" s="13" t="n">
        <v>44491</v>
      </c>
      <c r="G3249" s="2" t="s">
        <v>34</v>
      </c>
      <c r="H3249" s="2" t="s">
        <v>104</v>
      </c>
      <c r="I3249" s="2" t="s">
        <v>133</v>
      </c>
      <c r="J3249" s="2" t="s">
        <v>100</v>
      </c>
      <c r="K3249" s="14" t="n">
        <v>10987.65</v>
      </c>
      <c r="L3249" s="2" t="n">
        <f aca="false">IF(E3249="","",ROUND((Indicadores!$B$4-E3249)/365.25,1))</f>
        <v>8</v>
      </c>
      <c r="M3249" s="2" t="str">
        <f aca="false">IF(E3249="","Virtual",IF(L3249&gt;=Indicadores!$B$6,"Fim de Vida",IF(L3249&gt;=Indicadores!$B$5,"Envelhecendo","Atual")))</f>
        <v>Fim de Vida</v>
      </c>
      <c r="N3249" s="2" t="str">
        <f aca="false">IF(F3249="","N/A",IF(F3249&lt;Indicadores!$B$4,"Vencida","Vigente"))</f>
        <v>Vencida</v>
      </c>
      <c r="O3249" s="2" t="str">
        <f aca="false">INDEX(Locais!$B$2:$B$13,MATCH(H3249,Locais!$A$2:$A$13,0))</f>
        <v>Regional - Fortaleza</v>
      </c>
      <c r="P3249" s="2" t="str">
        <f aca="false">INDEX(Locais!$C$2:$C$13,MATCH(H3249,Locais!$A$2:$A$13,0))</f>
        <v>Nordeste</v>
      </c>
    </row>
    <row r="3250" customFormat="false" ht="15" hidden="false" customHeight="false" outlineLevel="0" collapsed="false">
      <c r="A3250" s="2" t="s">
        <v>3386</v>
      </c>
      <c r="B3250" s="2" t="s">
        <v>69</v>
      </c>
      <c r="C3250" s="2" t="s">
        <v>96</v>
      </c>
      <c r="D3250" s="2" t="s">
        <v>117</v>
      </c>
      <c r="E3250" s="13" t="n">
        <v>45781</v>
      </c>
      <c r="F3250" s="13" t="n">
        <v>46876</v>
      </c>
      <c r="G3250" s="2" t="s">
        <v>32</v>
      </c>
      <c r="H3250" s="2" t="s">
        <v>108</v>
      </c>
      <c r="I3250" s="2" t="s">
        <v>111</v>
      </c>
      <c r="J3250" s="2" t="s">
        <v>100</v>
      </c>
      <c r="K3250" s="14" t="n">
        <v>7838.04</v>
      </c>
      <c r="L3250" s="2" t="n">
        <f aca="false">IF(E3250="","",ROUND((Indicadores!$B$4-E3250)/365.25,1))</f>
        <v>1.5</v>
      </c>
      <c r="M3250" s="2" t="str">
        <f aca="false">IF(E3250="","Virtual",IF(L3250&gt;=Indicadores!$B$6,"Fim de Vida",IF(L3250&gt;=Indicadores!$B$5,"Envelhecendo","Atual")))</f>
        <v>Atual</v>
      </c>
      <c r="N3250" s="2" t="str">
        <f aca="false">IF(F3250="","N/A",IF(F3250&lt;Indicadores!$B$4,"Vencida","Vigente"))</f>
        <v>Vigente</v>
      </c>
      <c r="O3250" s="2" t="str">
        <f aca="false">INDEX(Locais!$B$2:$B$13,MATCH(H3250,Locais!$A$2:$A$13,0))</f>
        <v>Regional - Porto Alegre</v>
      </c>
      <c r="P3250" s="2" t="str">
        <f aca="false">INDEX(Locais!$C$2:$C$13,MATCH(H3250,Locais!$A$2:$A$13,0))</f>
        <v>Sul</v>
      </c>
    </row>
    <row r="3251" customFormat="false" ht="15" hidden="false" customHeight="false" outlineLevel="0" collapsed="false">
      <c r="A3251" s="2" t="s">
        <v>3387</v>
      </c>
      <c r="B3251" s="2" t="s">
        <v>69</v>
      </c>
      <c r="C3251" s="2" t="s">
        <v>96</v>
      </c>
      <c r="D3251" s="2" t="s">
        <v>117</v>
      </c>
      <c r="E3251" s="13" t="n">
        <v>43131</v>
      </c>
      <c r="F3251" s="13" t="n">
        <v>44226</v>
      </c>
      <c r="G3251" s="2" t="s">
        <v>135</v>
      </c>
      <c r="H3251" s="2" t="s">
        <v>104</v>
      </c>
      <c r="I3251" s="2" t="s">
        <v>99</v>
      </c>
      <c r="J3251" s="2" t="s">
        <v>137</v>
      </c>
      <c r="K3251" s="14" t="n">
        <v>8714.09</v>
      </c>
      <c r="L3251" s="2" t="n">
        <f aca="false">IF(E3251="","",ROUND((Indicadores!$B$4-E3251)/365.25,1))</f>
        <v>8.7</v>
      </c>
      <c r="M3251" s="2" t="str">
        <f aca="false">IF(E3251="","Virtual",IF(L3251&gt;=Indicadores!$B$6,"Fim de Vida",IF(L3251&gt;=Indicadores!$B$5,"Envelhecendo","Atual")))</f>
        <v>Fim de Vida</v>
      </c>
      <c r="N3251" s="2" t="str">
        <f aca="false">IF(F3251="","N/A",IF(F3251&lt;Indicadores!$B$4,"Vencida","Vigente"))</f>
        <v>Vencida</v>
      </c>
      <c r="O3251" s="2" t="str">
        <f aca="false">INDEX(Locais!$B$2:$B$13,MATCH(H3251,Locais!$A$2:$A$13,0))</f>
        <v>Regional - Fortaleza</v>
      </c>
      <c r="P3251" s="2" t="str">
        <f aca="false">INDEX(Locais!$C$2:$C$13,MATCH(H3251,Locais!$A$2:$A$13,0))</f>
        <v>Nordeste</v>
      </c>
    </row>
    <row r="3252" customFormat="false" ht="15" hidden="false" customHeight="false" outlineLevel="0" collapsed="false">
      <c r="A3252" s="2" t="s">
        <v>3388</v>
      </c>
      <c r="B3252" s="2" t="s">
        <v>69</v>
      </c>
      <c r="C3252" s="2" t="s">
        <v>96</v>
      </c>
      <c r="D3252" s="2" t="s">
        <v>117</v>
      </c>
      <c r="E3252" s="13" t="n">
        <v>44255</v>
      </c>
      <c r="F3252" s="13" t="n">
        <v>45350</v>
      </c>
      <c r="G3252" s="2" t="s">
        <v>32</v>
      </c>
      <c r="H3252" s="2" t="s">
        <v>128</v>
      </c>
      <c r="I3252" s="2" t="s">
        <v>136</v>
      </c>
      <c r="J3252" s="2" t="s">
        <v>100</v>
      </c>
      <c r="K3252" s="14" t="n">
        <v>9708.03</v>
      </c>
      <c r="L3252" s="2" t="n">
        <f aca="false">IF(E3252="","",ROUND((Indicadores!$B$4-E3252)/365.25,1))</f>
        <v>5.6</v>
      </c>
      <c r="M3252" s="2" t="str">
        <f aca="false">IF(E3252="","Virtual",IF(L3252&gt;=Indicadores!$B$6,"Fim de Vida",IF(L3252&gt;=Indicadores!$B$5,"Envelhecendo","Atual")))</f>
        <v>Fim de Vida</v>
      </c>
      <c r="N3252" s="2" t="str">
        <f aca="false">IF(F3252="","N/A",IF(F3252&lt;Indicadores!$B$4,"Vencida","Vigente"))</f>
        <v>Vencida</v>
      </c>
      <c r="O3252" s="2" t="str">
        <f aca="false">INDEX(Locais!$B$2:$B$13,MATCH(H3252,Locais!$A$2:$A$13,0))</f>
        <v>Regional - Recife</v>
      </c>
      <c r="P3252" s="2" t="str">
        <f aca="false">INDEX(Locais!$C$2:$C$13,MATCH(H3252,Locais!$A$2:$A$13,0))</f>
        <v>Nordeste</v>
      </c>
    </row>
    <row r="3253" customFormat="false" ht="15" hidden="false" customHeight="false" outlineLevel="0" collapsed="false">
      <c r="A3253" s="2" t="s">
        <v>3389</v>
      </c>
      <c r="B3253" s="2" t="s">
        <v>69</v>
      </c>
      <c r="C3253" s="2" t="s">
        <v>96</v>
      </c>
      <c r="D3253" s="2" t="s">
        <v>97</v>
      </c>
      <c r="E3253" s="13" t="n">
        <v>44643</v>
      </c>
      <c r="F3253" s="13" t="n">
        <v>45738</v>
      </c>
      <c r="G3253" s="2" t="s">
        <v>32</v>
      </c>
      <c r="H3253" s="2" t="s">
        <v>108</v>
      </c>
      <c r="I3253" s="2" t="s">
        <v>115</v>
      </c>
      <c r="J3253" s="2" t="s">
        <v>100</v>
      </c>
      <c r="K3253" s="14" t="n">
        <v>10358.6</v>
      </c>
      <c r="L3253" s="2" t="n">
        <f aca="false">IF(E3253="","",ROUND((Indicadores!$B$4-E3253)/365.25,1))</f>
        <v>4.6</v>
      </c>
      <c r="M3253" s="2" t="str">
        <f aca="false">IF(E3253="","Virtual",IF(L3253&gt;=Indicadores!$B$6,"Fim de Vida",IF(L3253&gt;=Indicadores!$B$5,"Envelhecendo","Atual")))</f>
        <v>Envelhecendo</v>
      </c>
      <c r="N3253" s="2" t="str">
        <f aca="false">IF(F3253="","N/A",IF(F3253&lt;Indicadores!$B$4,"Vencida","Vigente"))</f>
        <v>Vencida</v>
      </c>
      <c r="O3253" s="2" t="str">
        <f aca="false">INDEX(Locais!$B$2:$B$13,MATCH(H3253,Locais!$A$2:$A$13,0))</f>
        <v>Regional - Porto Alegre</v>
      </c>
      <c r="P3253" s="2" t="str">
        <f aca="false">INDEX(Locais!$C$2:$C$13,MATCH(H3253,Locais!$A$2:$A$13,0))</f>
        <v>Sul</v>
      </c>
    </row>
    <row r="3254" customFormat="false" ht="15" hidden="false" customHeight="false" outlineLevel="0" collapsed="false">
      <c r="A3254" s="2" t="s">
        <v>3390</v>
      </c>
      <c r="B3254" s="2" t="s">
        <v>71</v>
      </c>
      <c r="C3254" s="2" t="s">
        <v>126</v>
      </c>
      <c r="D3254" s="2" t="s">
        <v>157</v>
      </c>
      <c r="E3254" s="13" t="n">
        <v>44625</v>
      </c>
      <c r="F3254" s="13" t="n">
        <v>45720</v>
      </c>
      <c r="G3254" s="2" t="s">
        <v>32</v>
      </c>
      <c r="H3254" s="2" t="s">
        <v>98</v>
      </c>
      <c r="I3254" s="2" t="s">
        <v>142</v>
      </c>
      <c r="J3254" s="2" t="s">
        <v>100</v>
      </c>
      <c r="K3254" s="14" t="n">
        <v>2143.58</v>
      </c>
      <c r="L3254" s="2" t="n">
        <f aca="false">IF(E3254="","",ROUND((Indicadores!$B$4-E3254)/365.25,1))</f>
        <v>4.6</v>
      </c>
      <c r="M3254" s="2" t="str">
        <f aca="false">IF(E3254="","Virtual",IF(L3254&gt;=Indicadores!$B$6,"Fim de Vida",IF(L3254&gt;=Indicadores!$B$5,"Envelhecendo","Atual")))</f>
        <v>Envelhecendo</v>
      </c>
      <c r="N3254" s="2" t="str">
        <f aca="false">IF(F3254="","N/A",IF(F3254&lt;Indicadores!$B$4,"Vencida","Vigente"))</f>
        <v>Vencida</v>
      </c>
      <c r="O3254" s="2" t="str">
        <f aca="false">INDEX(Locais!$B$2:$B$13,MATCH(H3254,Locais!$A$2:$A$13,0))</f>
        <v>Sede - Brasília</v>
      </c>
      <c r="P3254" s="2" t="str">
        <f aca="false">INDEX(Locais!$C$2:$C$13,MATCH(H3254,Locais!$A$2:$A$13,0))</f>
        <v>Centro-Oeste</v>
      </c>
    </row>
    <row r="3255" customFormat="false" ht="15" hidden="false" customHeight="false" outlineLevel="0" collapsed="false">
      <c r="A3255" s="2" t="s">
        <v>3391</v>
      </c>
      <c r="B3255" s="2" t="s">
        <v>68</v>
      </c>
      <c r="C3255" s="2" t="s">
        <v>96</v>
      </c>
      <c r="D3255" s="2" t="s">
        <v>132</v>
      </c>
      <c r="E3255" s="13" t="n">
        <v>43890</v>
      </c>
      <c r="F3255" s="13" t="n">
        <v>44985</v>
      </c>
      <c r="G3255" s="2" t="s">
        <v>34</v>
      </c>
      <c r="H3255" s="2" t="s">
        <v>119</v>
      </c>
      <c r="I3255" s="2" t="s">
        <v>136</v>
      </c>
      <c r="J3255" s="2" t="s">
        <v>100</v>
      </c>
      <c r="K3255" s="14" t="n">
        <v>5816.37</v>
      </c>
      <c r="L3255" s="2" t="n">
        <f aca="false">IF(E3255="","",ROUND((Indicadores!$B$4-E3255)/365.25,1))</f>
        <v>6.6</v>
      </c>
      <c r="M3255" s="2" t="str">
        <f aca="false">IF(E3255="","Virtual",IF(L3255&gt;=Indicadores!$B$6,"Fim de Vida",IF(L3255&gt;=Indicadores!$B$5,"Envelhecendo","Atual")))</f>
        <v>Fim de Vida</v>
      </c>
      <c r="N3255" s="2" t="str">
        <f aca="false">IF(F3255="","N/A",IF(F3255&lt;Indicadores!$B$4,"Vencida","Vigente"))</f>
        <v>Vencida</v>
      </c>
      <c r="O3255" s="2" t="str">
        <f aca="false">INDEX(Locais!$B$2:$B$13,MATCH(H3255,Locais!$A$2:$A$13,0))</f>
        <v>Regional - São Paulo</v>
      </c>
      <c r="P3255" s="2" t="str">
        <f aca="false">INDEX(Locais!$C$2:$C$13,MATCH(H3255,Locais!$A$2:$A$13,0))</f>
        <v>Sudeste</v>
      </c>
    </row>
    <row r="3256" customFormat="false" ht="15" hidden="false" customHeight="false" outlineLevel="0" collapsed="false">
      <c r="A3256" s="2" t="s">
        <v>3392</v>
      </c>
      <c r="B3256" s="2" t="s">
        <v>68</v>
      </c>
      <c r="C3256" s="2" t="s">
        <v>126</v>
      </c>
      <c r="D3256" s="2" t="s">
        <v>127</v>
      </c>
      <c r="E3256" s="13" t="n">
        <v>44422</v>
      </c>
      <c r="F3256" s="13" t="n">
        <v>45517</v>
      </c>
      <c r="G3256" s="2" t="s">
        <v>32</v>
      </c>
      <c r="H3256" s="2" t="s">
        <v>165</v>
      </c>
      <c r="I3256" s="2" t="s">
        <v>136</v>
      </c>
      <c r="J3256" s="2" t="s">
        <v>100</v>
      </c>
      <c r="K3256" s="14" t="n">
        <v>5831.62</v>
      </c>
      <c r="L3256" s="2" t="n">
        <f aca="false">IF(E3256="","",ROUND((Indicadores!$B$4-E3256)/365.25,1))</f>
        <v>5.2</v>
      </c>
      <c r="M3256" s="2" t="str">
        <f aca="false">IF(E3256="","Virtual",IF(L3256&gt;=Indicadores!$B$6,"Fim de Vida",IF(L3256&gt;=Indicadores!$B$5,"Envelhecendo","Atual")))</f>
        <v>Fim de Vida</v>
      </c>
      <c r="N3256" s="2" t="str">
        <f aca="false">IF(F3256="","N/A",IF(F3256&lt;Indicadores!$B$4,"Vencida","Vigente"))</f>
        <v>Vencida</v>
      </c>
      <c r="O3256" s="2" t="str">
        <f aca="false">INDEX(Locais!$B$2:$B$13,MATCH(H3256,Locais!$A$2:$A$13,0))</f>
        <v>Regional - Salvador</v>
      </c>
      <c r="P3256" s="2" t="str">
        <f aca="false">INDEX(Locais!$C$2:$C$13,MATCH(H3256,Locais!$A$2:$A$13,0))</f>
        <v>Nordeste</v>
      </c>
    </row>
    <row r="3257" customFormat="false" ht="15" hidden="false" customHeight="false" outlineLevel="0" collapsed="false">
      <c r="A3257" s="2" t="s">
        <v>3393</v>
      </c>
      <c r="B3257" s="2" t="s">
        <v>68</v>
      </c>
      <c r="C3257" s="2" t="s">
        <v>96</v>
      </c>
      <c r="D3257" s="2" t="s">
        <v>107</v>
      </c>
      <c r="E3257" s="13" t="n">
        <v>45073</v>
      </c>
      <c r="F3257" s="13" t="n">
        <v>46168</v>
      </c>
      <c r="G3257" s="2" t="s">
        <v>32</v>
      </c>
      <c r="H3257" s="2" t="s">
        <v>119</v>
      </c>
      <c r="I3257" s="2" t="s">
        <v>130</v>
      </c>
      <c r="J3257" s="2" t="s">
        <v>100</v>
      </c>
      <c r="K3257" s="14" t="n">
        <v>5456.62</v>
      </c>
      <c r="L3257" s="2" t="n">
        <f aca="false">IF(E3257="","",ROUND((Indicadores!$B$4-E3257)/365.25,1))</f>
        <v>3.4</v>
      </c>
      <c r="M3257" s="2" t="str">
        <f aca="false">IF(E3257="","Virtual",IF(L3257&gt;=Indicadores!$B$6,"Fim de Vida",IF(L3257&gt;=Indicadores!$B$5,"Envelhecendo","Atual")))</f>
        <v>Envelhecendo</v>
      </c>
      <c r="N3257" s="2" t="str">
        <f aca="false">IF(F3257="","N/A",IF(F3257&lt;Indicadores!$B$4,"Vencida","Vigente"))</f>
        <v>Vencida</v>
      </c>
      <c r="O3257" s="2" t="str">
        <f aca="false">INDEX(Locais!$B$2:$B$13,MATCH(H3257,Locais!$A$2:$A$13,0))</f>
        <v>Regional - São Paulo</v>
      </c>
      <c r="P3257" s="2" t="str">
        <f aca="false">INDEX(Locais!$C$2:$C$13,MATCH(H3257,Locais!$A$2:$A$13,0))</f>
        <v>Sudeste</v>
      </c>
    </row>
    <row r="3258" customFormat="false" ht="15" hidden="false" customHeight="false" outlineLevel="0" collapsed="false">
      <c r="A3258" s="2" t="s">
        <v>3394</v>
      </c>
      <c r="B3258" s="2" t="s">
        <v>68</v>
      </c>
      <c r="C3258" s="2" t="s">
        <v>126</v>
      </c>
      <c r="D3258" s="2" t="s">
        <v>127</v>
      </c>
      <c r="E3258" s="13" t="n">
        <v>44641</v>
      </c>
      <c r="F3258" s="13" t="n">
        <v>45736</v>
      </c>
      <c r="G3258" s="2" t="s">
        <v>32</v>
      </c>
      <c r="H3258" s="2" t="s">
        <v>128</v>
      </c>
      <c r="I3258" s="2" t="s">
        <v>109</v>
      </c>
      <c r="J3258" s="2" t="s">
        <v>100</v>
      </c>
      <c r="K3258" s="14" t="n">
        <v>4997.46</v>
      </c>
      <c r="L3258" s="2" t="n">
        <f aca="false">IF(E3258="","",ROUND((Indicadores!$B$4-E3258)/365.25,1))</f>
        <v>4.6</v>
      </c>
      <c r="M3258" s="2" t="str">
        <f aca="false">IF(E3258="","Virtual",IF(L3258&gt;=Indicadores!$B$6,"Fim de Vida",IF(L3258&gt;=Indicadores!$B$5,"Envelhecendo","Atual")))</f>
        <v>Envelhecendo</v>
      </c>
      <c r="N3258" s="2" t="str">
        <f aca="false">IF(F3258="","N/A",IF(F3258&lt;Indicadores!$B$4,"Vencida","Vigente"))</f>
        <v>Vencida</v>
      </c>
      <c r="O3258" s="2" t="str">
        <f aca="false">INDEX(Locais!$B$2:$B$13,MATCH(H3258,Locais!$A$2:$A$13,0))</f>
        <v>Regional - Recife</v>
      </c>
      <c r="P3258" s="2" t="str">
        <f aca="false">INDEX(Locais!$C$2:$C$13,MATCH(H3258,Locais!$A$2:$A$13,0))</f>
        <v>Nordeste</v>
      </c>
    </row>
    <row r="3259" customFormat="false" ht="15" hidden="false" customHeight="false" outlineLevel="0" collapsed="false">
      <c r="A3259" s="2" t="s">
        <v>3395</v>
      </c>
      <c r="B3259" s="2" t="s">
        <v>69</v>
      </c>
      <c r="C3259" s="2" t="s">
        <v>96</v>
      </c>
      <c r="D3259" s="2" t="s">
        <v>117</v>
      </c>
      <c r="E3259" s="13" t="n">
        <v>45461</v>
      </c>
      <c r="F3259" s="13" t="n">
        <v>46556</v>
      </c>
      <c r="G3259" s="2" t="s">
        <v>135</v>
      </c>
      <c r="H3259" s="2" t="s">
        <v>98</v>
      </c>
      <c r="I3259" s="2" t="s">
        <v>133</v>
      </c>
      <c r="J3259" s="2" t="s">
        <v>137</v>
      </c>
      <c r="K3259" s="14" t="n">
        <v>8251.49</v>
      </c>
      <c r="L3259" s="2" t="n">
        <f aca="false">IF(E3259="","",ROUND((Indicadores!$B$4-E3259)/365.25,1))</f>
        <v>2.3</v>
      </c>
      <c r="M3259" s="2" t="str">
        <f aca="false">IF(E3259="","Virtual",IF(L3259&gt;=Indicadores!$B$6,"Fim de Vida",IF(L3259&gt;=Indicadores!$B$5,"Envelhecendo","Atual")))</f>
        <v>Atual</v>
      </c>
      <c r="N3259" s="2" t="str">
        <f aca="false">IF(F3259="","N/A",IF(F3259&lt;Indicadores!$B$4,"Vencida","Vigente"))</f>
        <v>Vigente</v>
      </c>
      <c r="O3259" s="2" t="str">
        <f aca="false">INDEX(Locais!$B$2:$B$13,MATCH(H3259,Locais!$A$2:$A$13,0))</f>
        <v>Sede - Brasília</v>
      </c>
      <c r="P3259" s="2" t="str">
        <f aca="false">INDEX(Locais!$C$2:$C$13,MATCH(H3259,Locais!$A$2:$A$13,0))</f>
        <v>Centro-Oeste</v>
      </c>
    </row>
    <row r="3260" customFormat="false" ht="15" hidden="false" customHeight="false" outlineLevel="0" collapsed="false">
      <c r="A3260" s="2" t="s">
        <v>3396</v>
      </c>
      <c r="B3260" s="2" t="s">
        <v>69</v>
      </c>
      <c r="C3260" s="2" t="s">
        <v>126</v>
      </c>
      <c r="D3260" s="2" t="s">
        <v>169</v>
      </c>
      <c r="E3260" s="13" t="n">
        <v>45174</v>
      </c>
      <c r="F3260" s="13" t="n">
        <v>46269</v>
      </c>
      <c r="G3260" s="2" t="s">
        <v>32</v>
      </c>
      <c r="H3260" s="2" t="s">
        <v>165</v>
      </c>
      <c r="I3260" s="2" t="s">
        <v>109</v>
      </c>
      <c r="J3260" s="2" t="s">
        <v>100</v>
      </c>
      <c r="K3260" s="14" t="n">
        <v>7425.43</v>
      </c>
      <c r="L3260" s="2" t="n">
        <f aca="false">IF(E3260="","",ROUND((Indicadores!$B$4-E3260)/365.25,1))</f>
        <v>3.1</v>
      </c>
      <c r="M3260" s="2" t="str">
        <f aca="false">IF(E3260="","Virtual",IF(L3260&gt;=Indicadores!$B$6,"Fim de Vida",IF(L3260&gt;=Indicadores!$B$5,"Envelhecendo","Atual")))</f>
        <v>Envelhecendo</v>
      </c>
      <c r="N3260" s="2" t="str">
        <f aca="false">IF(F3260="","N/A",IF(F3260&lt;Indicadores!$B$4,"Vencida","Vigente"))</f>
        <v>Vencida</v>
      </c>
      <c r="O3260" s="2" t="str">
        <f aca="false">INDEX(Locais!$B$2:$B$13,MATCH(H3260,Locais!$A$2:$A$13,0))</f>
        <v>Regional - Salvador</v>
      </c>
      <c r="P3260" s="2" t="str">
        <f aca="false">INDEX(Locais!$C$2:$C$13,MATCH(H3260,Locais!$A$2:$A$13,0))</f>
        <v>Nordeste</v>
      </c>
    </row>
    <row r="3261" customFormat="false" ht="15" hidden="false" customHeight="false" outlineLevel="0" collapsed="false">
      <c r="A3261" s="2" t="s">
        <v>3397</v>
      </c>
      <c r="B3261" s="2" t="s">
        <v>68</v>
      </c>
      <c r="C3261" s="2" t="s">
        <v>102</v>
      </c>
      <c r="D3261" s="2" t="s">
        <v>103</v>
      </c>
      <c r="E3261" s="13" t="n">
        <v>44473</v>
      </c>
      <c r="F3261" s="13" t="n">
        <v>45568</v>
      </c>
      <c r="G3261" s="2" t="s">
        <v>32</v>
      </c>
      <c r="H3261" s="2" t="s">
        <v>98</v>
      </c>
      <c r="I3261" s="2" t="s">
        <v>124</v>
      </c>
      <c r="J3261" s="2" t="s">
        <v>100</v>
      </c>
      <c r="K3261" s="14" t="n">
        <v>5493.06</v>
      </c>
      <c r="L3261" s="2" t="n">
        <f aca="false">IF(E3261="","",ROUND((Indicadores!$B$4-E3261)/365.25,1))</f>
        <v>5</v>
      </c>
      <c r="M3261" s="2" t="str">
        <f aca="false">IF(E3261="","Virtual",IF(L3261&gt;=Indicadores!$B$6,"Fim de Vida",IF(L3261&gt;=Indicadores!$B$5,"Envelhecendo","Atual")))</f>
        <v>Fim de Vida</v>
      </c>
      <c r="N3261" s="2" t="str">
        <f aca="false">IF(F3261="","N/A",IF(F3261&lt;Indicadores!$B$4,"Vencida","Vigente"))</f>
        <v>Vencida</v>
      </c>
      <c r="O3261" s="2" t="str">
        <f aca="false">INDEX(Locais!$B$2:$B$13,MATCH(H3261,Locais!$A$2:$A$13,0))</f>
        <v>Sede - Brasília</v>
      </c>
      <c r="P3261" s="2" t="str">
        <f aca="false">INDEX(Locais!$C$2:$C$13,MATCH(H3261,Locais!$A$2:$A$13,0))</f>
        <v>Centro-Oeste</v>
      </c>
    </row>
    <row r="3262" customFormat="false" ht="15" hidden="false" customHeight="false" outlineLevel="0" collapsed="false">
      <c r="A3262" s="2" t="s">
        <v>3398</v>
      </c>
      <c r="B3262" s="2" t="s">
        <v>69</v>
      </c>
      <c r="C3262" s="2" t="s">
        <v>96</v>
      </c>
      <c r="D3262" s="2" t="s">
        <v>117</v>
      </c>
      <c r="E3262" s="13" t="n">
        <v>44594</v>
      </c>
      <c r="F3262" s="13" t="n">
        <v>45689</v>
      </c>
      <c r="G3262" s="2" t="s">
        <v>34</v>
      </c>
      <c r="H3262" s="2" t="s">
        <v>98</v>
      </c>
      <c r="I3262" s="2" t="s">
        <v>99</v>
      </c>
      <c r="J3262" s="2" t="s">
        <v>100</v>
      </c>
      <c r="K3262" s="14" t="n">
        <v>7620.81</v>
      </c>
      <c r="L3262" s="2" t="n">
        <f aca="false">IF(E3262="","",ROUND((Indicadores!$B$4-E3262)/365.25,1))</f>
        <v>4.7</v>
      </c>
      <c r="M3262" s="2" t="str">
        <f aca="false">IF(E3262="","Virtual",IF(L3262&gt;=Indicadores!$B$6,"Fim de Vida",IF(L3262&gt;=Indicadores!$B$5,"Envelhecendo","Atual")))</f>
        <v>Envelhecendo</v>
      </c>
      <c r="N3262" s="2" t="str">
        <f aca="false">IF(F3262="","N/A",IF(F3262&lt;Indicadores!$B$4,"Vencida","Vigente"))</f>
        <v>Vencida</v>
      </c>
      <c r="O3262" s="2" t="str">
        <f aca="false">INDEX(Locais!$B$2:$B$13,MATCH(H3262,Locais!$A$2:$A$13,0))</f>
        <v>Sede - Brasília</v>
      </c>
      <c r="P3262" s="2" t="str">
        <f aca="false">INDEX(Locais!$C$2:$C$13,MATCH(H3262,Locais!$A$2:$A$13,0))</f>
        <v>Centro-Oeste</v>
      </c>
    </row>
    <row r="3263" customFormat="false" ht="15" hidden="false" customHeight="false" outlineLevel="0" collapsed="false">
      <c r="A3263" s="2" t="s">
        <v>3399</v>
      </c>
      <c r="B3263" s="2" t="s">
        <v>68</v>
      </c>
      <c r="C3263" s="2" t="s">
        <v>126</v>
      </c>
      <c r="D3263" s="2" t="s">
        <v>127</v>
      </c>
      <c r="E3263" s="13" t="n">
        <v>45200</v>
      </c>
      <c r="F3263" s="13" t="n">
        <v>46295</v>
      </c>
      <c r="G3263" s="2" t="s">
        <v>135</v>
      </c>
      <c r="H3263" s="2" t="s">
        <v>119</v>
      </c>
      <c r="I3263" s="2" t="s">
        <v>115</v>
      </c>
      <c r="J3263" s="2" t="s">
        <v>137</v>
      </c>
      <c r="K3263" s="14" t="n">
        <v>4948.91</v>
      </c>
      <c r="L3263" s="2" t="n">
        <f aca="false">IF(E3263="","",ROUND((Indicadores!$B$4-E3263)/365.25,1))</f>
        <v>3</v>
      </c>
      <c r="M3263" s="2" t="str">
        <f aca="false">IF(E3263="","Virtual",IF(L3263&gt;=Indicadores!$B$6,"Fim de Vida",IF(L3263&gt;=Indicadores!$B$5,"Envelhecendo","Atual")))</f>
        <v>Envelhecendo</v>
      </c>
      <c r="N3263" s="2" t="str">
        <f aca="false">IF(F3263="","N/A",IF(F3263&lt;Indicadores!$B$4,"Vencida","Vigente"))</f>
        <v>Vencida</v>
      </c>
      <c r="O3263" s="2" t="str">
        <f aca="false">INDEX(Locais!$B$2:$B$13,MATCH(H3263,Locais!$A$2:$A$13,0))</f>
        <v>Regional - São Paulo</v>
      </c>
      <c r="P3263" s="2" t="str">
        <f aca="false">INDEX(Locais!$C$2:$C$13,MATCH(H3263,Locais!$A$2:$A$13,0))</f>
        <v>Sudeste</v>
      </c>
    </row>
    <row r="3264" customFormat="false" ht="15" hidden="false" customHeight="false" outlineLevel="0" collapsed="false">
      <c r="A3264" s="2" t="s">
        <v>3400</v>
      </c>
      <c r="B3264" s="2" t="s">
        <v>69</v>
      </c>
      <c r="C3264" s="2" t="s">
        <v>126</v>
      </c>
      <c r="D3264" s="2" t="s">
        <v>169</v>
      </c>
      <c r="E3264" s="13" t="n">
        <v>43348</v>
      </c>
      <c r="F3264" s="13" t="n">
        <v>44443</v>
      </c>
      <c r="G3264" s="2" t="s">
        <v>118</v>
      </c>
      <c r="H3264" s="2" t="s">
        <v>104</v>
      </c>
      <c r="I3264" s="2" t="s">
        <v>142</v>
      </c>
      <c r="J3264" s="2" t="s">
        <v>100</v>
      </c>
      <c r="K3264" s="14" t="n">
        <v>7737.81</v>
      </c>
      <c r="L3264" s="2" t="n">
        <f aca="false">IF(E3264="","",ROUND((Indicadores!$B$4-E3264)/365.25,1))</f>
        <v>8.1</v>
      </c>
      <c r="M3264" s="2" t="str">
        <f aca="false">IF(E3264="","Virtual",IF(L3264&gt;=Indicadores!$B$6,"Fim de Vida",IF(L3264&gt;=Indicadores!$B$5,"Envelhecendo","Atual")))</f>
        <v>Fim de Vida</v>
      </c>
      <c r="N3264" s="2" t="str">
        <f aca="false">IF(F3264="","N/A",IF(F3264&lt;Indicadores!$B$4,"Vencida","Vigente"))</f>
        <v>Vencida</v>
      </c>
      <c r="O3264" s="2" t="str">
        <f aca="false">INDEX(Locais!$B$2:$B$13,MATCH(H3264,Locais!$A$2:$A$13,0))</f>
        <v>Regional - Fortaleza</v>
      </c>
      <c r="P3264" s="2" t="str">
        <f aca="false">INDEX(Locais!$C$2:$C$13,MATCH(H3264,Locais!$A$2:$A$13,0))</f>
        <v>Nordeste</v>
      </c>
    </row>
    <row r="3265" customFormat="false" ht="15" hidden="false" customHeight="false" outlineLevel="0" collapsed="false">
      <c r="A3265" s="2" t="s">
        <v>3401</v>
      </c>
      <c r="B3265" s="2" t="s">
        <v>69</v>
      </c>
      <c r="C3265" s="2" t="s">
        <v>96</v>
      </c>
      <c r="D3265" s="2" t="s">
        <v>97</v>
      </c>
      <c r="E3265" s="13" t="n">
        <v>45253</v>
      </c>
      <c r="F3265" s="13" t="n">
        <v>46348</v>
      </c>
      <c r="G3265" s="2" t="s">
        <v>32</v>
      </c>
      <c r="H3265" s="2" t="s">
        <v>104</v>
      </c>
      <c r="I3265" s="2" t="s">
        <v>142</v>
      </c>
      <c r="J3265" s="2" t="s">
        <v>100</v>
      </c>
      <c r="K3265" s="14" t="n">
        <v>10692.11</v>
      </c>
      <c r="L3265" s="2" t="n">
        <f aca="false">IF(E3265="","",ROUND((Indicadores!$B$4-E3265)/365.25,1))</f>
        <v>2.9</v>
      </c>
      <c r="M3265" s="2" t="str">
        <f aca="false">IF(E3265="","Virtual",IF(L3265&gt;=Indicadores!$B$6,"Fim de Vida",IF(L3265&gt;=Indicadores!$B$5,"Envelhecendo","Atual")))</f>
        <v>Atual</v>
      </c>
      <c r="N3265" s="2" t="str">
        <f aca="false">IF(F3265="","N/A",IF(F3265&lt;Indicadores!$B$4,"Vencida","Vigente"))</f>
        <v>Vigente</v>
      </c>
      <c r="O3265" s="2" t="str">
        <f aca="false">INDEX(Locais!$B$2:$B$13,MATCH(H3265,Locais!$A$2:$A$13,0))</f>
        <v>Regional - Fortaleza</v>
      </c>
      <c r="P3265" s="2" t="str">
        <f aca="false">INDEX(Locais!$C$2:$C$13,MATCH(H3265,Locais!$A$2:$A$13,0))</f>
        <v>Nordeste</v>
      </c>
    </row>
    <row r="3266" customFormat="false" ht="15" hidden="false" customHeight="false" outlineLevel="0" collapsed="false">
      <c r="A3266" s="2" t="s">
        <v>3402</v>
      </c>
      <c r="B3266" s="2" t="s">
        <v>70</v>
      </c>
      <c r="C3266" s="2" t="s">
        <v>96</v>
      </c>
      <c r="D3266" s="2" t="s">
        <v>122</v>
      </c>
      <c r="E3266" s="13" t="n">
        <v>45460</v>
      </c>
      <c r="F3266" s="13" t="n">
        <v>47285</v>
      </c>
      <c r="G3266" s="2" t="s">
        <v>36</v>
      </c>
      <c r="H3266" s="2" t="s">
        <v>119</v>
      </c>
      <c r="I3266" s="2" t="s">
        <v>120</v>
      </c>
      <c r="J3266" s="2" t="s">
        <v>100</v>
      </c>
      <c r="K3266" s="14" t="n">
        <v>17220.38</v>
      </c>
      <c r="L3266" s="2" t="n">
        <f aca="false">IF(E3266="","",ROUND((Indicadores!$B$4-E3266)/365.25,1))</f>
        <v>2.3</v>
      </c>
      <c r="M3266" s="2" t="str">
        <f aca="false">IF(E3266="","Virtual",IF(L3266&gt;=Indicadores!$B$6,"Fim de Vida",IF(L3266&gt;=Indicadores!$B$5,"Envelhecendo","Atual")))</f>
        <v>Atual</v>
      </c>
      <c r="N3266" s="2" t="str">
        <f aca="false">IF(F3266="","N/A",IF(F3266&lt;Indicadores!$B$4,"Vencida","Vigente"))</f>
        <v>Vigente</v>
      </c>
      <c r="O3266" s="2" t="str">
        <f aca="false">INDEX(Locais!$B$2:$B$13,MATCH(H3266,Locais!$A$2:$A$13,0))</f>
        <v>Regional - São Paulo</v>
      </c>
      <c r="P3266" s="2" t="str">
        <f aca="false">INDEX(Locais!$C$2:$C$13,MATCH(H3266,Locais!$A$2:$A$13,0))</f>
        <v>Sudeste</v>
      </c>
    </row>
    <row r="3267" customFormat="false" ht="15" hidden="false" customHeight="false" outlineLevel="0" collapsed="false">
      <c r="A3267" s="2" t="s">
        <v>3403</v>
      </c>
      <c r="B3267" s="2" t="s">
        <v>69</v>
      </c>
      <c r="C3267" s="2" t="s">
        <v>96</v>
      </c>
      <c r="D3267" s="2" t="s">
        <v>97</v>
      </c>
      <c r="E3267" s="13" t="n">
        <v>45348</v>
      </c>
      <c r="F3267" s="13" t="n">
        <v>46443</v>
      </c>
      <c r="G3267" s="2" t="s">
        <v>34</v>
      </c>
      <c r="H3267" s="2" t="s">
        <v>119</v>
      </c>
      <c r="I3267" s="2" t="s">
        <v>115</v>
      </c>
      <c r="J3267" s="2" t="s">
        <v>100</v>
      </c>
      <c r="K3267" s="14" t="n">
        <v>8951.19</v>
      </c>
      <c r="L3267" s="2" t="n">
        <f aca="false">IF(E3267="","",ROUND((Indicadores!$B$4-E3267)/365.25,1))</f>
        <v>2.6</v>
      </c>
      <c r="M3267" s="2" t="str">
        <f aca="false">IF(E3267="","Virtual",IF(L3267&gt;=Indicadores!$B$6,"Fim de Vida",IF(L3267&gt;=Indicadores!$B$5,"Envelhecendo","Atual")))</f>
        <v>Atual</v>
      </c>
      <c r="N3267" s="2" t="str">
        <f aca="false">IF(F3267="","N/A",IF(F3267&lt;Indicadores!$B$4,"Vencida","Vigente"))</f>
        <v>Vigente</v>
      </c>
      <c r="O3267" s="2" t="str">
        <f aca="false">INDEX(Locais!$B$2:$B$13,MATCH(H3267,Locais!$A$2:$A$13,0))</f>
        <v>Regional - São Paulo</v>
      </c>
      <c r="P3267" s="2" t="str">
        <f aca="false">INDEX(Locais!$C$2:$C$13,MATCH(H3267,Locais!$A$2:$A$13,0))</f>
        <v>Sudeste</v>
      </c>
    </row>
    <row r="3268" customFormat="false" ht="15" hidden="false" customHeight="false" outlineLevel="0" collapsed="false">
      <c r="A3268" s="2" t="s">
        <v>3404</v>
      </c>
      <c r="B3268" s="2" t="s">
        <v>69</v>
      </c>
      <c r="C3268" s="2" t="s">
        <v>126</v>
      </c>
      <c r="D3268" s="2" t="s">
        <v>169</v>
      </c>
      <c r="E3268" s="13" t="n">
        <v>45459</v>
      </c>
      <c r="F3268" s="13" t="n">
        <v>46554</v>
      </c>
      <c r="G3268" s="2" t="s">
        <v>32</v>
      </c>
      <c r="H3268" s="2" t="s">
        <v>108</v>
      </c>
      <c r="I3268" s="2" t="s">
        <v>120</v>
      </c>
      <c r="J3268" s="2" t="s">
        <v>100</v>
      </c>
      <c r="K3268" s="14" t="n">
        <v>10198.63</v>
      </c>
      <c r="L3268" s="2" t="n">
        <f aca="false">IF(E3268="","",ROUND((Indicadores!$B$4-E3268)/365.25,1))</f>
        <v>2.3</v>
      </c>
      <c r="M3268" s="2" t="str">
        <f aca="false">IF(E3268="","Virtual",IF(L3268&gt;=Indicadores!$B$6,"Fim de Vida",IF(L3268&gt;=Indicadores!$B$5,"Envelhecendo","Atual")))</f>
        <v>Atual</v>
      </c>
      <c r="N3268" s="2" t="str">
        <f aca="false">IF(F3268="","N/A",IF(F3268&lt;Indicadores!$B$4,"Vencida","Vigente"))</f>
        <v>Vigente</v>
      </c>
      <c r="O3268" s="2" t="str">
        <f aca="false">INDEX(Locais!$B$2:$B$13,MATCH(H3268,Locais!$A$2:$A$13,0))</f>
        <v>Regional - Porto Alegre</v>
      </c>
      <c r="P3268" s="2" t="str">
        <f aca="false">INDEX(Locais!$C$2:$C$13,MATCH(H3268,Locais!$A$2:$A$13,0))</f>
        <v>Sul</v>
      </c>
    </row>
    <row r="3269" customFormat="false" ht="15" hidden="false" customHeight="false" outlineLevel="0" collapsed="false">
      <c r="A3269" s="2" t="s">
        <v>3405</v>
      </c>
      <c r="B3269" s="2" t="s">
        <v>70</v>
      </c>
      <c r="C3269" s="2" t="s">
        <v>126</v>
      </c>
      <c r="D3269" s="2" t="s">
        <v>162</v>
      </c>
      <c r="E3269" s="13" t="n">
        <v>43628</v>
      </c>
      <c r="F3269" s="13" t="n">
        <v>45453</v>
      </c>
      <c r="G3269" s="2" t="s">
        <v>32</v>
      </c>
      <c r="H3269" s="2" t="s">
        <v>119</v>
      </c>
      <c r="I3269" s="2" t="s">
        <v>130</v>
      </c>
      <c r="J3269" s="2" t="s">
        <v>100</v>
      </c>
      <c r="K3269" s="14" t="n">
        <v>20482.51</v>
      </c>
      <c r="L3269" s="2" t="n">
        <f aca="false">IF(E3269="","",ROUND((Indicadores!$B$4-E3269)/365.25,1))</f>
        <v>7.4</v>
      </c>
      <c r="M3269" s="2" t="str">
        <f aca="false">IF(E3269="","Virtual",IF(L3269&gt;=Indicadores!$B$6,"Fim de Vida",IF(L3269&gt;=Indicadores!$B$5,"Envelhecendo","Atual")))</f>
        <v>Fim de Vida</v>
      </c>
      <c r="N3269" s="2" t="str">
        <f aca="false">IF(F3269="","N/A",IF(F3269&lt;Indicadores!$B$4,"Vencida","Vigente"))</f>
        <v>Vencida</v>
      </c>
      <c r="O3269" s="2" t="str">
        <f aca="false">INDEX(Locais!$B$2:$B$13,MATCH(H3269,Locais!$A$2:$A$13,0))</f>
        <v>Regional - São Paulo</v>
      </c>
      <c r="P3269" s="2" t="str">
        <f aca="false">INDEX(Locais!$C$2:$C$13,MATCH(H3269,Locais!$A$2:$A$13,0))</f>
        <v>Sudeste</v>
      </c>
    </row>
    <row r="3270" customFormat="false" ht="15" hidden="false" customHeight="false" outlineLevel="0" collapsed="false">
      <c r="A3270" s="2" t="s">
        <v>3406</v>
      </c>
      <c r="B3270" s="2" t="s">
        <v>70</v>
      </c>
      <c r="C3270" s="2" t="s">
        <v>126</v>
      </c>
      <c r="D3270" s="2" t="s">
        <v>162</v>
      </c>
      <c r="E3270" s="13" t="n">
        <v>44442</v>
      </c>
      <c r="F3270" s="13" t="n">
        <v>46267</v>
      </c>
      <c r="G3270" s="2" t="s">
        <v>32</v>
      </c>
      <c r="H3270" s="2" t="s">
        <v>128</v>
      </c>
      <c r="I3270" s="2" t="s">
        <v>109</v>
      </c>
      <c r="J3270" s="2" t="s">
        <v>100</v>
      </c>
      <c r="K3270" s="14" t="n">
        <v>19552.64</v>
      </c>
      <c r="L3270" s="2" t="n">
        <f aca="false">IF(E3270="","",ROUND((Indicadores!$B$4-E3270)/365.25,1))</f>
        <v>5.1</v>
      </c>
      <c r="M3270" s="2" t="str">
        <f aca="false">IF(E3270="","Virtual",IF(L3270&gt;=Indicadores!$B$6,"Fim de Vida",IF(L3270&gt;=Indicadores!$B$5,"Envelhecendo","Atual")))</f>
        <v>Fim de Vida</v>
      </c>
      <c r="N3270" s="2" t="str">
        <f aca="false">IF(F3270="","N/A",IF(F3270&lt;Indicadores!$B$4,"Vencida","Vigente"))</f>
        <v>Vencida</v>
      </c>
      <c r="O3270" s="2" t="str">
        <f aca="false">INDEX(Locais!$B$2:$B$13,MATCH(H3270,Locais!$A$2:$A$13,0))</f>
        <v>Regional - Recife</v>
      </c>
      <c r="P3270" s="2" t="str">
        <f aca="false">INDEX(Locais!$C$2:$C$13,MATCH(H3270,Locais!$A$2:$A$13,0))</f>
        <v>Nordeste</v>
      </c>
    </row>
    <row r="3271" customFormat="false" ht="15" hidden="false" customHeight="false" outlineLevel="0" collapsed="false">
      <c r="A3271" s="2" t="s">
        <v>3407</v>
      </c>
      <c r="B3271" s="2" t="s">
        <v>70</v>
      </c>
      <c r="C3271" s="2" t="s">
        <v>96</v>
      </c>
      <c r="D3271" s="2" t="s">
        <v>122</v>
      </c>
      <c r="E3271" s="13" t="n">
        <v>44289</v>
      </c>
      <c r="F3271" s="13" t="n">
        <v>46114</v>
      </c>
      <c r="G3271" s="2" t="s">
        <v>32</v>
      </c>
      <c r="H3271" s="2" t="s">
        <v>165</v>
      </c>
      <c r="I3271" s="2" t="s">
        <v>133</v>
      </c>
      <c r="J3271" s="2" t="s">
        <v>100</v>
      </c>
      <c r="K3271" s="14" t="n">
        <v>20946.45</v>
      </c>
      <c r="L3271" s="2" t="n">
        <f aca="false">IF(E3271="","",ROUND((Indicadores!$B$4-E3271)/365.25,1))</f>
        <v>5.5</v>
      </c>
      <c r="M3271" s="2" t="str">
        <f aca="false">IF(E3271="","Virtual",IF(L3271&gt;=Indicadores!$B$6,"Fim de Vida",IF(L3271&gt;=Indicadores!$B$5,"Envelhecendo","Atual")))</f>
        <v>Fim de Vida</v>
      </c>
      <c r="N3271" s="2" t="str">
        <f aca="false">IF(F3271="","N/A",IF(F3271&lt;Indicadores!$B$4,"Vencida","Vigente"))</f>
        <v>Vencida</v>
      </c>
      <c r="O3271" s="2" t="str">
        <f aca="false">INDEX(Locais!$B$2:$B$13,MATCH(H3271,Locais!$A$2:$A$13,0))</f>
        <v>Regional - Salvador</v>
      </c>
      <c r="P3271" s="2" t="str">
        <f aca="false">INDEX(Locais!$C$2:$C$13,MATCH(H3271,Locais!$A$2:$A$13,0))</f>
        <v>Nordeste</v>
      </c>
    </row>
    <row r="3272" customFormat="false" ht="15" hidden="false" customHeight="false" outlineLevel="0" collapsed="false">
      <c r="A3272" s="2" t="s">
        <v>3408</v>
      </c>
      <c r="B3272" s="2" t="s">
        <v>68</v>
      </c>
      <c r="C3272" s="2" t="s">
        <v>96</v>
      </c>
      <c r="D3272" s="2" t="s">
        <v>107</v>
      </c>
      <c r="E3272" s="13" t="n">
        <v>44843</v>
      </c>
      <c r="F3272" s="13" t="n">
        <v>45938</v>
      </c>
      <c r="G3272" s="2" t="s">
        <v>32</v>
      </c>
      <c r="H3272" s="2" t="s">
        <v>163</v>
      </c>
      <c r="I3272" s="2" t="s">
        <v>142</v>
      </c>
      <c r="J3272" s="2" t="s">
        <v>100</v>
      </c>
      <c r="K3272" s="14" t="n">
        <v>6326.8</v>
      </c>
      <c r="L3272" s="2" t="n">
        <f aca="false">IF(E3272="","",ROUND((Indicadores!$B$4-E3272)/365.25,1))</f>
        <v>4</v>
      </c>
      <c r="M3272" s="2" t="str">
        <f aca="false">IF(E3272="","Virtual",IF(L3272&gt;=Indicadores!$B$6,"Fim de Vida",IF(L3272&gt;=Indicadores!$B$5,"Envelhecendo","Atual")))</f>
        <v>Envelhecendo</v>
      </c>
      <c r="N3272" s="2" t="str">
        <f aca="false">IF(F3272="","N/A",IF(F3272&lt;Indicadores!$B$4,"Vencida","Vigente"))</f>
        <v>Vencida</v>
      </c>
      <c r="O3272" s="2" t="str">
        <f aca="false">INDEX(Locais!$B$2:$B$13,MATCH(H3272,Locais!$A$2:$A$13,0))</f>
        <v>Regional - Manaus</v>
      </c>
      <c r="P3272" s="2" t="str">
        <f aca="false">INDEX(Locais!$C$2:$C$13,MATCH(H3272,Locais!$A$2:$A$13,0))</f>
        <v>Norte</v>
      </c>
    </row>
    <row r="3273" customFormat="false" ht="15" hidden="false" customHeight="false" outlineLevel="0" collapsed="false">
      <c r="A3273" s="2" t="s">
        <v>3409</v>
      </c>
      <c r="B3273" s="2" t="s">
        <v>68</v>
      </c>
      <c r="C3273" s="2" t="s">
        <v>96</v>
      </c>
      <c r="D3273" s="2" t="s">
        <v>132</v>
      </c>
      <c r="E3273" s="13" t="n">
        <v>45322</v>
      </c>
      <c r="F3273" s="13" t="n">
        <v>46417</v>
      </c>
      <c r="G3273" s="2" t="s">
        <v>32</v>
      </c>
      <c r="H3273" s="2" t="s">
        <v>108</v>
      </c>
      <c r="I3273" s="2" t="s">
        <v>142</v>
      </c>
      <c r="J3273" s="2" t="s">
        <v>100</v>
      </c>
      <c r="K3273" s="14" t="n">
        <v>6340.17</v>
      </c>
      <c r="L3273" s="2" t="n">
        <f aca="false">IF(E3273="","",ROUND((Indicadores!$B$4-E3273)/365.25,1))</f>
        <v>2.7</v>
      </c>
      <c r="M3273" s="2" t="str">
        <f aca="false">IF(E3273="","Virtual",IF(L3273&gt;=Indicadores!$B$6,"Fim de Vida",IF(L3273&gt;=Indicadores!$B$5,"Envelhecendo","Atual")))</f>
        <v>Atual</v>
      </c>
      <c r="N3273" s="2" t="str">
        <f aca="false">IF(F3273="","N/A",IF(F3273&lt;Indicadores!$B$4,"Vencida","Vigente"))</f>
        <v>Vigente</v>
      </c>
      <c r="O3273" s="2" t="str">
        <f aca="false">INDEX(Locais!$B$2:$B$13,MATCH(H3273,Locais!$A$2:$A$13,0))</f>
        <v>Regional - Porto Alegre</v>
      </c>
      <c r="P3273" s="2" t="str">
        <f aca="false">INDEX(Locais!$C$2:$C$13,MATCH(H3273,Locais!$A$2:$A$13,0))</f>
        <v>Sul</v>
      </c>
    </row>
    <row r="3274" customFormat="false" ht="15" hidden="false" customHeight="false" outlineLevel="0" collapsed="false">
      <c r="A3274" s="2" t="s">
        <v>3410</v>
      </c>
      <c r="B3274" s="2" t="s">
        <v>68</v>
      </c>
      <c r="C3274" s="2" t="s">
        <v>96</v>
      </c>
      <c r="D3274" s="2" t="s">
        <v>132</v>
      </c>
      <c r="E3274" s="13" t="n">
        <v>45146</v>
      </c>
      <c r="F3274" s="13" t="n">
        <v>46241</v>
      </c>
      <c r="G3274" s="2" t="s">
        <v>32</v>
      </c>
      <c r="H3274" s="2" t="s">
        <v>98</v>
      </c>
      <c r="I3274" s="2" t="s">
        <v>142</v>
      </c>
      <c r="J3274" s="2" t="s">
        <v>100</v>
      </c>
      <c r="K3274" s="14" t="n">
        <v>4549.01</v>
      </c>
      <c r="L3274" s="2" t="n">
        <f aca="false">IF(E3274="","",ROUND((Indicadores!$B$4-E3274)/365.25,1))</f>
        <v>3.2</v>
      </c>
      <c r="M3274" s="2" t="str">
        <f aca="false">IF(E3274="","Virtual",IF(L3274&gt;=Indicadores!$B$6,"Fim de Vida",IF(L3274&gt;=Indicadores!$B$5,"Envelhecendo","Atual")))</f>
        <v>Envelhecendo</v>
      </c>
      <c r="N3274" s="2" t="str">
        <f aca="false">IF(F3274="","N/A",IF(F3274&lt;Indicadores!$B$4,"Vencida","Vigente"))</f>
        <v>Vencida</v>
      </c>
      <c r="O3274" s="2" t="str">
        <f aca="false">INDEX(Locais!$B$2:$B$13,MATCH(H3274,Locais!$A$2:$A$13,0))</f>
        <v>Sede - Brasília</v>
      </c>
      <c r="P3274" s="2" t="str">
        <f aca="false">INDEX(Locais!$C$2:$C$13,MATCH(H3274,Locais!$A$2:$A$13,0))</f>
        <v>Centro-Oeste</v>
      </c>
    </row>
    <row r="3275" customFormat="false" ht="15" hidden="false" customHeight="false" outlineLevel="0" collapsed="false">
      <c r="A3275" s="2" t="s">
        <v>3411</v>
      </c>
      <c r="B3275" s="2" t="s">
        <v>68</v>
      </c>
      <c r="C3275" s="2" t="s">
        <v>102</v>
      </c>
      <c r="D3275" s="2" t="s">
        <v>103</v>
      </c>
      <c r="E3275" s="13" t="n">
        <v>45794</v>
      </c>
      <c r="F3275" s="13" t="n">
        <v>46889</v>
      </c>
      <c r="G3275" s="2" t="s">
        <v>34</v>
      </c>
      <c r="H3275" s="2" t="s">
        <v>108</v>
      </c>
      <c r="I3275" s="2" t="s">
        <v>142</v>
      </c>
      <c r="J3275" s="2" t="s">
        <v>100</v>
      </c>
      <c r="K3275" s="14" t="n">
        <v>6161.64</v>
      </c>
      <c r="L3275" s="2" t="n">
        <f aca="false">IF(E3275="","",ROUND((Indicadores!$B$4-E3275)/365.25,1))</f>
        <v>1.4</v>
      </c>
      <c r="M3275" s="2" t="str">
        <f aca="false">IF(E3275="","Virtual",IF(L3275&gt;=Indicadores!$B$6,"Fim de Vida",IF(L3275&gt;=Indicadores!$B$5,"Envelhecendo","Atual")))</f>
        <v>Atual</v>
      </c>
      <c r="N3275" s="2" t="str">
        <f aca="false">IF(F3275="","N/A",IF(F3275&lt;Indicadores!$B$4,"Vencida","Vigente"))</f>
        <v>Vigente</v>
      </c>
      <c r="O3275" s="2" t="str">
        <f aca="false">INDEX(Locais!$B$2:$B$13,MATCH(H3275,Locais!$A$2:$A$13,0))</f>
        <v>Regional - Porto Alegre</v>
      </c>
      <c r="P3275" s="2" t="str">
        <f aca="false">INDEX(Locais!$C$2:$C$13,MATCH(H3275,Locais!$A$2:$A$13,0))</f>
        <v>Sul</v>
      </c>
    </row>
    <row r="3276" customFormat="false" ht="15" hidden="false" customHeight="false" outlineLevel="0" collapsed="false">
      <c r="A3276" s="2" t="s">
        <v>3412</v>
      </c>
      <c r="B3276" s="2" t="s">
        <v>69</v>
      </c>
      <c r="C3276" s="2" t="s">
        <v>96</v>
      </c>
      <c r="D3276" s="2" t="s">
        <v>117</v>
      </c>
      <c r="E3276" s="13" t="n">
        <v>45392</v>
      </c>
      <c r="F3276" s="13" t="n">
        <v>46487</v>
      </c>
      <c r="G3276" s="2" t="s">
        <v>32</v>
      </c>
      <c r="H3276" s="2" t="s">
        <v>141</v>
      </c>
      <c r="I3276" s="2" t="s">
        <v>124</v>
      </c>
      <c r="J3276" s="2" t="s">
        <v>100</v>
      </c>
      <c r="K3276" s="14" t="n">
        <v>7572.06</v>
      </c>
      <c r="L3276" s="2" t="n">
        <f aca="false">IF(E3276="","",ROUND((Indicadores!$B$4-E3276)/365.25,1))</f>
        <v>2.5</v>
      </c>
      <c r="M3276" s="2" t="str">
        <f aca="false">IF(E3276="","Virtual",IF(L3276&gt;=Indicadores!$B$6,"Fim de Vida",IF(L3276&gt;=Indicadores!$B$5,"Envelhecendo","Atual")))</f>
        <v>Atual</v>
      </c>
      <c r="N3276" s="2" t="str">
        <f aca="false">IF(F3276="","N/A",IF(F3276&lt;Indicadores!$B$4,"Vencida","Vigente"))</f>
        <v>Vigente</v>
      </c>
      <c r="O3276" s="2" t="str">
        <f aca="false">INDEX(Locais!$B$2:$B$13,MATCH(H3276,Locais!$A$2:$A$13,0))</f>
        <v>Regional - Curitiba</v>
      </c>
      <c r="P3276" s="2" t="str">
        <f aca="false">INDEX(Locais!$C$2:$C$13,MATCH(H3276,Locais!$A$2:$A$13,0))</f>
        <v>Sul</v>
      </c>
    </row>
    <row r="3277" customFormat="false" ht="15" hidden="false" customHeight="false" outlineLevel="0" collapsed="false">
      <c r="A3277" s="2" t="s">
        <v>3413</v>
      </c>
      <c r="B3277" s="2" t="s">
        <v>69</v>
      </c>
      <c r="C3277" s="2" t="s">
        <v>126</v>
      </c>
      <c r="D3277" s="2" t="s">
        <v>169</v>
      </c>
      <c r="E3277" s="13" t="n">
        <v>45378</v>
      </c>
      <c r="F3277" s="13" t="n">
        <v>46473</v>
      </c>
      <c r="G3277" s="2" t="s">
        <v>32</v>
      </c>
      <c r="H3277" s="2" t="s">
        <v>128</v>
      </c>
      <c r="I3277" s="2" t="s">
        <v>109</v>
      </c>
      <c r="J3277" s="2" t="s">
        <v>100</v>
      </c>
      <c r="K3277" s="14" t="n">
        <v>7253.56</v>
      </c>
      <c r="L3277" s="2" t="n">
        <f aca="false">IF(E3277="","",ROUND((Indicadores!$B$4-E3277)/365.25,1))</f>
        <v>2.6</v>
      </c>
      <c r="M3277" s="2" t="str">
        <f aca="false">IF(E3277="","Virtual",IF(L3277&gt;=Indicadores!$B$6,"Fim de Vida",IF(L3277&gt;=Indicadores!$B$5,"Envelhecendo","Atual")))</f>
        <v>Atual</v>
      </c>
      <c r="N3277" s="2" t="str">
        <f aca="false">IF(F3277="","N/A",IF(F3277&lt;Indicadores!$B$4,"Vencida","Vigente"))</f>
        <v>Vigente</v>
      </c>
      <c r="O3277" s="2" t="str">
        <f aca="false">INDEX(Locais!$B$2:$B$13,MATCH(H3277,Locais!$A$2:$A$13,0))</f>
        <v>Regional - Recife</v>
      </c>
      <c r="P3277" s="2" t="str">
        <f aca="false">INDEX(Locais!$C$2:$C$13,MATCH(H3277,Locais!$A$2:$A$13,0))</f>
        <v>Nordeste</v>
      </c>
    </row>
    <row r="3278" customFormat="false" ht="15" hidden="false" customHeight="false" outlineLevel="0" collapsed="false">
      <c r="A3278" s="2" t="s">
        <v>3414</v>
      </c>
      <c r="B3278" s="2" t="s">
        <v>68</v>
      </c>
      <c r="C3278" s="2" t="s">
        <v>96</v>
      </c>
      <c r="D3278" s="2" t="s">
        <v>132</v>
      </c>
      <c r="E3278" s="13" t="n">
        <v>44191</v>
      </c>
      <c r="F3278" s="13" t="n">
        <v>45286</v>
      </c>
      <c r="G3278" s="2" t="s">
        <v>32</v>
      </c>
      <c r="H3278" s="2" t="s">
        <v>165</v>
      </c>
      <c r="I3278" s="2" t="s">
        <v>130</v>
      </c>
      <c r="J3278" s="2" t="s">
        <v>100</v>
      </c>
      <c r="K3278" s="14" t="n">
        <v>4707.29</v>
      </c>
      <c r="L3278" s="2" t="n">
        <f aca="false">IF(E3278="","",ROUND((Indicadores!$B$4-E3278)/365.25,1))</f>
        <v>5.8</v>
      </c>
      <c r="M3278" s="2" t="str">
        <f aca="false">IF(E3278="","Virtual",IF(L3278&gt;=Indicadores!$B$6,"Fim de Vida",IF(L3278&gt;=Indicadores!$B$5,"Envelhecendo","Atual")))</f>
        <v>Fim de Vida</v>
      </c>
      <c r="N3278" s="2" t="str">
        <f aca="false">IF(F3278="","N/A",IF(F3278&lt;Indicadores!$B$4,"Vencida","Vigente"))</f>
        <v>Vencida</v>
      </c>
      <c r="O3278" s="2" t="str">
        <f aca="false">INDEX(Locais!$B$2:$B$13,MATCH(H3278,Locais!$A$2:$A$13,0))</f>
        <v>Regional - Salvador</v>
      </c>
      <c r="P3278" s="2" t="str">
        <f aca="false">INDEX(Locais!$C$2:$C$13,MATCH(H3278,Locais!$A$2:$A$13,0))</f>
        <v>Nordeste</v>
      </c>
    </row>
    <row r="3279" customFormat="false" ht="15" hidden="false" customHeight="false" outlineLevel="0" collapsed="false">
      <c r="A3279" s="2" t="s">
        <v>3415</v>
      </c>
      <c r="B3279" s="2" t="s">
        <v>69</v>
      </c>
      <c r="C3279" s="2" t="s">
        <v>96</v>
      </c>
      <c r="D3279" s="2" t="s">
        <v>97</v>
      </c>
      <c r="E3279" s="13" t="n">
        <v>44468</v>
      </c>
      <c r="F3279" s="13" t="n">
        <v>45563</v>
      </c>
      <c r="G3279" s="2" t="s">
        <v>32</v>
      </c>
      <c r="H3279" s="2" t="s">
        <v>98</v>
      </c>
      <c r="I3279" s="2" t="s">
        <v>133</v>
      </c>
      <c r="J3279" s="2" t="s">
        <v>100</v>
      </c>
      <c r="K3279" s="14" t="n">
        <v>7626.29</v>
      </c>
      <c r="L3279" s="2" t="n">
        <f aca="false">IF(E3279="","",ROUND((Indicadores!$B$4-E3279)/365.25,1))</f>
        <v>5.1</v>
      </c>
      <c r="M3279" s="2" t="str">
        <f aca="false">IF(E3279="","Virtual",IF(L3279&gt;=Indicadores!$B$6,"Fim de Vida",IF(L3279&gt;=Indicadores!$B$5,"Envelhecendo","Atual")))</f>
        <v>Fim de Vida</v>
      </c>
      <c r="N3279" s="2" t="str">
        <f aca="false">IF(F3279="","N/A",IF(F3279&lt;Indicadores!$B$4,"Vencida","Vigente"))</f>
        <v>Vencida</v>
      </c>
      <c r="O3279" s="2" t="str">
        <f aca="false">INDEX(Locais!$B$2:$B$13,MATCH(H3279,Locais!$A$2:$A$13,0))</f>
        <v>Sede - Brasília</v>
      </c>
      <c r="P3279" s="2" t="str">
        <f aca="false">INDEX(Locais!$C$2:$C$13,MATCH(H3279,Locais!$A$2:$A$13,0))</f>
        <v>Centro-Oeste</v>
      </c>
    </row>
    <row r="3280" customFormat="false" ht="15" hidden="false" customHeight="false" outlineLevel="0" collapsed="false">
      <c r="A3280" s="2" t="s">
        <v>3416</v>
      </c>
      <c r="B3280" s="2" t="s">
        <v>68</v>
      </c>
      <c r="C3280" s="2" t="s">
        <v>96</v>
      </c>
      <c r="D3280" s="2" t="s">
        <v>132</v>
      </c>
      <c r="E3280" s="13" t="n">
        <v>44804</v>
      </c>
      <c r="F3280" s="13" t="n">
        <v>45899</v>
      </c>
      <c r="G3280" s="2" t="s">
        <v>32</v>
      </c>
      <c r="H3280" s="2" t="s">
        <v>119</v>
      </c>
      <c r="I3280" s="2" t="s">
        <v>136</v>
      </c>
      <c r="J3280" s="2" t="s">
        <v>100</v>
      </c>
      <c r="K3280" s="14" t="n">
        <v>5504.66</v>
      </c>
      <c r="L3280" s="2" t="n">
        <f aca="false">IF(E3280="","",ROUND((Indicadores!$B$4-E3280)/365.25,1))</f>
        <v>4.1</v>
      </c>
      <c r="M3280" s="2" t="str">
        <f aca="false">IF(E3280="","Virtual",IF(L3280&gt;=Indicadores!$B$6,"Fim de Vida",IF(L3280&gt;=Indicadores!$B$5,"Envelhecendo","Atual")))</f>
        <v>Envelhecendo</v>
      </c>
      <c r="N3280" s="2" t="str">
        <f aca="false">IF(F3280="","N/A",IF(F3280&lt;Indicadores!$B$4,"Vencida","Vigente"))</f>
        <v>Vencida</v>
      </c>
      <c r="O3280" s="2" t="str">
        <f aca="false">INDEX(Locais!$B$2:$B$13,MATCH(H3280,Locais!$A$2:$A$13,0))</f>
        <v>Regional - São Paulo</v>
      </c>
      <c r="P3280" s="2" t="str">
        <f aca="false">INDEX(Locais!$C$2:$C$13,MATCH(H3280,Locais!$A$2:$A$13,0))</f>
        <v>Sudeste</v>
      </c>
    </row>
    <row r="3281" customFormat="false" ht="15" hidden="false" customHeight="false" outlineLevel="0" collapsed="false">
      <c r="A3281" s="2" t="s">
        <v>3417</v>
      </c>
      <c r="B3281" s="2" t="s">
        <v>68</v>
      </c>
      <c r="C3281" s="2" t="s">
        <v>102</v>
      </c>
      <c r="D3281" s="2" t="s">
        <v>103</v>
      </c>
      <c r="E3281" s="13" t="n">
        <v>42850</v>
      </c>
      <c r="F3281" s="13" t="n">
        <v>43945</v>
      </c>
      <c r="G3281" s="2" t="s">
        <v>34</v>
      </c>
      <c r="H3281" s="2" t="s">
        <v>145</v>
      </c>
      <c r="I3281" s="2" t="s">
        <v>111</v>
      </c>
      <c r="J3281" s="2" t="s">
        <v>100</v>
      </c>
      <c r="K3281" s="14" t="n">
        <v>4700.17</v>
      </c>
      <c r="L3281" s="2" t="n">
        <f aca="false">IF(E3281="","",ROUND((Indicadores!$B$4-E3281)/365.25,1))</f>
        <v>9.5</v>
      </c>
      <c r="M3281" s="2" t="str">
        <f aca="false">IF(E3281="","Virtual",IF(L3281&gt;=Indicadores!$B$6,"Fim de Vida",IF(L3281&gt;=Indicadores!$B$5,"Envelhecendo","Atual")))</f>
        <v>Fim de Vida</v>
      </c>
      <c r="N3281" s="2" t="str">
        <f aca="false">IF(F3281="","N/A",IF(F3281&lt;Indicadores!$B$4,"Vencida","Vigente"))</f>
        <v>Vencida</v>
      </c>
      <c r="O3281" s="2" t="str">
        <f aca="false">INDEX(Locais!$B$2:$B$13,MATCH(H3281,Locais!$A$2:$A$13,0))</f>
        <v>Regional - Belém</v>
      </c>
      <c r="P3281" s="2" t="str">
        <f aca="false">INDEX(Locais!$C$2:$C$13,MATCH(H3281,Locais!$A$2:$A$13,0))</f>
        <v>Norte</v>
      </c>
    </row>
    <row r="3282" customFormat="false" ht="15" hidden="false" customHeight="false" outlineLevel="0" collapsed="false">
      <c r="A3282" s="2" t="s">
        <v>3418</v>
      </c>
      <c r="B3282" s="2" t="s">
        <v>68</v>
      </c>
      <c r="C3282" s="2" t="s">
        <v>102</v>
      </c>
      <c r="D3282" s="2" t="s">
        <v>103</v>
      </c>
      <c r="E3282" s="13" t="n">
        <v>44986</v>
      </c>
      <c r="F3282" s="13" t="n">
        <v>46081</v>
      </c>
      <c r="G3282" s="2" t="s">
        <v>32</v>
      </c>
      <c r="H3282" s="2" t="s">
        <v>119</v>
      </c>
      <c r="I3282" s="2" t="s">
        <v>99</v>
      </c>
      <c r="J3282" s="2" t="s">
        <v>100</v>
      </c>
      <c r="K3282" s="14" t="n">
        <v>6025.85</v>
      </c>
      <c r="L3282" s="2" t="n">
        <f aca="false">IF(E3282="","",ROUND((Indicadores!$B$4-E3282)/365.25,1))</f>
        <v>3.6</v>
      </c>
      <c r="M3282" s="2" t="str">
        <f aca="false">IF(E3282="","Virtual",IF(L3282&gt;=Indicadores!$B$6,"Fim de Vida",IF(L3282&gt;=Indicadores!$B$5,"Envelhecendo","Atual")))</f>
        <v>Envelhecendo</v>
      </c>
      <c r="N3282" s="2" t="str">
        <f aca="false">IF(F3282="","N/A",IF(F3282&lt;Indicadores!$B$4,"Vencida","Vigente"))</f>
        <v>Vencida</v>
      </c>
      <c r="O3282" s="2" t="str">
        <f aca="false">INDEX(Locais!$B$2:$B$13,MATCH(H3282,Locais!$A$2:$A$13,0))</f>
        <v>Regional - São Paulo</v>
      </c>
      <c r="P3282" s="2" t="str">
        <f aca="false">INDEX(Locais!$C$2:$C$13,MATCH(H3282,Locais!$A$2:$A$13,0))</f>
        <v>Sudeste</v>
      </c>
    </row>
    <row r="3283" customFormat="false" ht="15" hidden="false" customHeight="false" outlineLevel="0" collapsed="false">
      <c r="A3283" s="2" t="s">
        <v>3419</v>
      </c>
      <c r="B3283" s="2" t="s">
        <v>69</v>
      </c>
      <c r="C3283" s="2" t="s">
        <v>102</v>
      </c>
      <c r="D3283" s="2" t="s">
        <v>113</v>
      </c>
      <c r="E3283" s="13" t="n">
        <v>44352</v>
      </c>
      <c r="F3283" s="13" t="n">
        <v>45447</v>
      </c>
      <c r="G3283" s="2" t="s">
        <v>118</v>
      </c>
      <c r="H3283" s="2" t="s">
        <v>98</v>
      </c>
      <c r="I3283" s="2" t="s">
        <v>99</v>
      </c>
      <c r="J3283" s="2" t="s">
        <v>100</v>
      </c>
      <c r="K3283" s="14" t="n">
        <v>9645.57</v>
      </c>
      <c r="L3283" s="2" t="n">
        <f aca="false">IF(E3283="","",ROUND((Indicadores!$B$4-E3283)/365.25,1))</f>
        <v>5.4</v>
      </c>
      <c r="M3283" s="2" t="str">
        <f aca="false">IF(E3283="","Virtual",IF(L3283&gt;=Indicadores!$B$6,"Fim de Vida",IF(L3283&gt;=Indicadores!$B$5,"Envelhecendo","Atual")))</f>
        <v>Fim de Vida</v>
      </c>
      <c r="N3283" s="2" t="str">
        <f aca="false">IF(F3283="","N/A",IF(F3283&lt;Indicadores!$B$4,"Vencida","Vigente"))</f>
        <v>Vencida</v>
      </c>
      <c r="O3283" s="2" t="str">
        <f aca="false">INDEX(Locais!$B$2:$B$13,MATCH(H3283,Locais!$A$2:$A$13,0))</f>
        <v>Sede - Brasília</v>
      </c>
      <c r="P3283" s="2" t="str">
        <f aca="false">INDEX(Locais!$C$2:$C$13,MATCH(H3283,Locais!$A$2:$A$13,0))</f>
        <v>Centro-Oeste</v>
      </c>
    </row>
    <row r="3284" customFormat="false" ht="15" hidden="false" customHeight="false" outlineLevel="0" collapsed="false">
      <c r="A3284" s="2" t="s">
        <v>3420</v>
      </c>
      <c r="B3284" s="2" t="s">
        <v>68</v>
      </c>
      <c r="C3284" s="2" t="s">
        <v>102</v>
      </c>
      <c r="D3284" s="2" t="s">
        <v>103</v>
      </c>
      <c r="E3284" s="13" t="n">
        <v>45137</v>
      </c>
      <c r="F3284" s="13" t="n">
        <v>46232</v>
      </c>
      <c r="G3284" s="2" t="s">
        <v>32</v>
      </c>
      <c r="H3284" s="2" t="s">
        <v>119</v>
      </c>
      <c r="I3284" s="2" t="s">
        <v>133</v>
      </c>
      <c r="J3284" s="2" t="s">
        <v>100</v>
      </c>
      <c r="K3284" s="14" t="n">
        <v>4929.59</v>
      </c>
      <c r="L3284" s="2" t="n">
        <f aca="false">IF(E3284="","",ROUND((Indicadores!$B$4-E3284)/365.25,1))</f>
        <v>3.2</v>
      </c>
      <c r="M3284" s="2" t="str">
        <f aca="false">IF(E3284="","Virtual",IF(L3284&gt;=Indicadores!$B$6,"Fim de Vida",IF(L3284&gt;=Indicadores!$B$5,"Envelhecendo","Atual")))</f>
        <v>Envelhecendo</v>
      </c>
      <c r="N3284" s="2" t="str">
        <f aca="false">IF(F3284="","N/A",IF(F3284&lt;Indicadores!$B$4,"Vencida","Vigente"))</f>
        <v>Vencida</v>
      </c>
      <c r="O3284" s="2" t="str">
        <f aca="false">INDEX(Locais!$B$2:$B$13,MATCH(H3284,Locais!$A$2:$A$13,0))</f>
        <v>Regional - São Paulo</v>
      </c>
      <c r="P3284" s="2" t="str">
        <f aca="false">INDEX(Locais!$C$2:$C$13,MATCH(H3284,Locais!$A$2:$A$13,0))</f>
        <v>Sudeste</v>
      </c>
    </row>
    <row r="3285" customFormat="false" ht="15" hidden="false" customHeight="false" outlineLevel="0" collapsed="false">
      <c r="A3285" s="2" t="s">
        <v>3421</v>
      </c>
      <c r="B3285" s="2" t="s">
        <v>69</v>
      </c>
      <c r="C3285" s="2" t="s">
        <v>102</v>
      </c>
      <c r="D3285" s="2" t="s">
        <v>113</v>
      </c>
      <c r="E3285" s="13" t="n">
        <v>44333</v>
      </c>
      <c r="F3285" s="13" t="n">
        <v>45428</v>
      </c>
      <c r="G3285" s="2" t="s">
        <v>32</v>
      </c>
      <c r="H3285" s="2" t="s">
        <v>163</v>
      </c>
      <c r="I3285" s="2" t="s">
        <v>130</v>
      </c>
      <c r="J3285" s="2" t="s">
        <v>100</v>
      </c>
      <c r="K3285" s="14" t="n">
        <v>8799.11</v>
      </c>
      <c r="L3285" s="2" t="n">
        <f aca="false">IF(E3285="","",ROUND((Indicadores!$B$4-E3285)/365.25,1))</f>
        <v>5.4</v>
      </c>
      <c r="M3285" s="2" t="str">
        <f aca="false">IF(E3285="","Virtual",IF(L3285&gt;=Indicadores!$B$6,"Fim de Vida",IF(L3285&gt;=Indicadores!$B$5,"Envelhecendo","Atual")))</f>
        <v>Fim de Vida</v>
      </c>
      <c r="N3285" s="2" t="str">
        <f aca="false">IF(F3285="","N/A",IF(F3285&lt;Indicadores!$B$4,"Vencida","Vigente"))</f>
        <v>Vencida</v>
      </c>
      <c r="O3285" s="2" t="str">
        <f aca="false">INDEX(Locais!$B$2:$B$13,MATCH(H3285,Locais!$A$2:$A$13,0))</f>
        <v>Regional - Manaus</v>
      </c>
      <c r="P3285" s="2" t="str">
        <f aca="false">INDEX(Locais!$C$2:$C$13,MATCH(H3285,Locais!$A$2:$A$13,0))</f>
        <v>Norte</v>
      </c>
    </row>
    <row r="3286" customFormat="false" ht="15" hidden="false" customHeight="false" outlineLevel="0" collapsed="false">
      <c r="A3286" s="2" t="s">
        <v>3422</v>
      </c>
      <c r="B3286" s="2" t="s">
        <v>68</v>
      </c>
      <c r="C3286" s="2" t="s">
        <v>96</v>
      </c>
      <c r="D3286" s="2" t="s">
        <v>107</v>
      </c>
      <c r="E3286" s="13" t="n">
        <v>44276</v>
      </c>
      <c r="F3286" s="13" t="n">
        <v>45371</v>
      </c>
      <c r="G3286" s="2" t="s">
        <v>32</v>
      </c>
      <c r="H3286" s="2" t="s">
        <v>165</v>
      </c>
      <c r="I3286" s="2" t="s">
        <v>124</v>
      </c>
      <c r="J3286" s="2" t="s">
        <v>100</v>
      </c>
      <c r="K3286" s="14" t="n">
        <v>5077.86</v>
      </c>
      <c r="L3286" s="2" t="n">
        <f aca="false">IF(E3286="","",ROUND((Indicadores!$B$4-E3286)/365.25,1))</f>
        <v>5.6</v>
      </c>
      <c r="M3286" s="2" t="str">
        <f aca="false">IF(E3286="","Virtual",IF(L3286&gt;=Indicadores!$B$6,"Fim de Vida",IF(L3286&gt;=Indicadores!$B$5,"Envelhecendo","Atual")))</f>
        <v>Fim de Vida</v>
      </c>
      <c r="N3286" s="2" t="str">
        <f aca="false">IF(F3286="","N/A",IF(F3286&lt;Indicadores!$B$4,"Vencida","Vigente"))</f>
        <v>Vencida</v>
      </c>
      <c r="O3286" s="2" t="str">
        <f aca="false">INDEX(Locais!$B$2:$B$13,MATCH(H3286,Locais!$A$2:$A$13,0))</f>
        <v>Regional - Salvador</v>
      </c>
      <c r="P3286" s="2" t="str">
        <f aca="false">INDEX(Locais!$C$2:$C$13,MATCH(H3286,Locais!$A$2:$A$13,0))</f>
        <v>Nordeste</v>
      </c>
    </row>
    <row r="3287" customFormat="false" ht="15" hidden="false" customHeight="false" outlineLevel="0" collapsed="false">
      <c r="A3287" s="2" t="s">
        <v>3423</v>
      </c>
      <c r="B3287" s="2" t="s">
        <v>68</v>
      </c>
      <c r="C3287" s="2" t="s">
        <v>96</v>
      </c>
      <c r="D3287" s="2" t="s">
        <v>107</v>
      </c>
      <c r="E3287" s="13" t="n">
        <v>45537</v>
      </c>
      <c r="F3287" s="13" t="n">
        <v>46632</v>
      </c>
      <c r="G3287" s="2" t="s">
        <v>32</v>
      </c>
      <c r="H3287" s="2" t="s">
        <v>98</v>
      </c>
      <c r="I3287" s="2" t="s">
        <v>120</v>
      </c>
      <c r="J3287" s="2" t="s">
        <v>100</v>
      </c>
      <c r="K3287" s="14" t="n">
        <v>4533.84</v>
      </c>
      <c r="L3287" s="2" t="n">
        <f aca="false">IF(E3287="","",ROUND((Indicadores!$B$4-E3287)/365.25,1))</f>
        <v>2.1</v>
      </c>
      <c r="M3287" s="2" t="str">
        <f aca="false">IF(E3287="","Virtual",IF(L3287&gt;=Indicadores!$B$6,"Fim de Vida",IF(L3287&gt;=Indicadores!$B$5,"Envelhecendo","Atual")))</f>
        <v>Atual</v>
      </c>
      <c r="N3287" s="2" t="str">
        <f aca="false">IF(F3287="","N/A",IF(F3287&lt;Indicadores!$B$4,"Vencida","Vigente"))</f>
        <v>Vigente</v>
      </c>
      <c r="O3287" s="2" t="str">
        <f aca="false">INDEX(Locais!$B$2:$B$13,MATCH(H3287,Locais!$A$2:$A$13,0))</f>
        <v>Sede - Brasília</v>
      </c>
      <c r="P3287" s="2" t="str">
        <f aca="false">INDEX(Locais!$C$2:$C$13,MATCH(H3287,Locais!$A$2:$A$13,0))</f>
        <v>Centro-Oeste</v>
      </c>
    </row>
    <row r="3288" customFormat="false" ht="15" hidden="false" customHeight="false" outlineLevel="0" collapsed="false">
      <c r="A3288" s="2" t="s">
        <v>3424</v>
      </c>
      <c r="B3288" s="2" t="s">
        <v>68</v>
      </c>
      <c r="C3288" s="2" t="s">
        <v>96</v>
      </c>
      <c r="D3288" s="2" t="s">
        <v>107</v>
      </c>
      <c r="E3288" s="13" t="n">
        <v>44761</v>
      </c>
      <c r="F3288" s="13" t="n">
        <v>45856</v>
      </c>
      <c r="G3288" s="2" t="s">
        <v>32</v>
      </c>
      <c r="H3288" s="2" t="s">
        <v>163</v>
      </c>
      <c r="I3288" s="2" t="s">
        <v>130</v>
      </c>
      <c r="J3288" s="2" t="s">
        <v>100</v>
      </c>
      <c r="K3288" s="14" t="n">
        <v>4590.95</v>
      </c>
      <c r="L3288" s="2" t="n">
        <f aca="false">IF(E3288="","",ROUND((Indicadores!$B$4-E3288)/365.25,1))</f>
        <v>4.2</v>
      </c>
      <c r="M3288" s="2" t="str">
        <f aca="false">IF(E3288="","Virtual",IF(L3288&gt;=Indicadores!$B$6,"Fim de Vida",IF(L3288&gt;=Indicadores!$B$5,"Envelhecendo","Atual")))</f>
        <v>Envelhecendo</v>
      </c>
      <c r="N3288" s="2" t="str">
        <f aca="false">IF(F3288="","N/A",IF(F3288&lt;Indicadores!$B$4,"Vencida","Vigente"))</f>
        <v>Vencida</v>
      </c>
      <c r="O3288" s="2" t="str">
        <f aca="false">INDEX(Locais!$B$2:$B$13,MATCH(H3288,Locais!$A$2:$A$13,0))</f>
        <v>Regional - Manaus</v>
      </c>
      <c r="P3288" s="2" t="str">
        <f aca="false">INDEX(Locais!$C$2:$C$13,MATCH(H3288,Locais!$A$2:$A$13,0))</f>
        <v>Norte</v>
      </c>
    </row>
    <row r="3289" customFormat="false" ht="15" hidden="false" customHeight="false" outlineLevel="0" collapsed="false">
      <c r="A3289" s="2" t="s">
        <v>3425</v>
      </c>
      <c r="B3289" s="2" t="s">
        <v>70</v>
      </c>
      <c r="C3289" s="2" t="s">
        <v>126</v>
      </c>
      <c r="D3289" s="2" t="s">
        <v>162</v>
      </c>
      <c r="E3289" s="13" t="n">
        <v>45779</v>
      </c>
      <c r="F3289" s="13" t="n">
        <v>47604</v>
      </c>
      <c r="G3289" s="2" t="s">
        <v>32</v>
      </c>
      <c r="H3289" s="2" t="s">
        <v>104</v>
      </c>
      <c r="I3289" s="2" t="s">
        <v>142</v>
      </c>
      <c r="J3289" s="2" t="s">
        <v>100</v>
      </c>
      <c r="K3289" s="14" t="n">
        <v>14214.1</v>
      </c>
      <c r="L3289" s="2" t="n">
        <f aca="false">IF(E3289="","",ROUND((Indicadores!$B$4-E3289)/365.25,1))</f>
        <v>1.5</v>
      </c>
      <c r="M3289" s="2" t="str">
        <f aca="false">IF(E3289="","Virtual",IF(L3289&gt;=Indicadores!$B$6,"Fim de Vida",IF(L3289&gt;=Indicadores!$B$5,"Envelhecendo","Atual")))</f>
        <v>Atual</v>
      </c>
      <c r="N3289" s="2" t="str">
        <f aca="false">IF(F3289="","N/A",IF(F3289&lt;Indicadores!$B$4,"Vencida","Vigente"))</f>
        <v>Vigente</v>
      </c>
      <c r="O3289" s="2" t="str">
        <f aca="false">INDEX(Locais!$B$2:$B$13,MATCH(H3289,Locais!$A$2:$A$13,0))</f>
        <v>Regional - Fortaleza</v>
      </c>
      <c r="P3289" s="2" t="str">
        <f aca="false">INDEX(Locais!$C$2:$C$13,MATCH(H3289,Locais!$A$2:$A$13,0))</f>
        <v>Nordeste</v>
      </c>
    </row>
    <row r="3290" customFormat="false" ht="15" hidden="false" customHeight="false" outlineLevel="0" collapsed="false">
      <c r="A3290" s="2" t="s">
        <v>3426</v>
      </c>
      <c r="B3290" s="2" t="s">
        <v>69</v>
      </c>
      <c r="C3290" s="2" t="s">
        <v>102</v>
      </c>
      <c r="D3290" s="2" t="s">
        <v>113</v>
      </c>
      <c r="E3290" s="13" t="n">
        <v>45224</v>
      </c>
      <c r="F3290" s="13" t="n">
        <v>46319</v>
      </c>
      <c r="G3290" s="2" t="s">
        <v>34</v>
      </c>
      <c r="H3290" s="2" t="s">
        <v>98</v>
      </c>
      <c r="I3290" s="2" t="s">
        <v>133</v>
      </c>
      <c r="J3290" s="2" t="s">
        <v>100</v>
      </c>
      <c r="K3290" s="14" t="n">
        <v>8584.66</v>
      </c>
      <c r="L3290" s="2" t="n">
        <f aca="false">IF(E3290="","",ROUND((Indicadores!$B$4-E3290)/365.25,1))</f>
        <v>3</v>
      </c>
      <c r="M3290" s="2" t="str">
        <f aca="false">IF(E3290="","Virtual",IF(L3290&gt;=Indicadores!$B$6,"Fim de Vida",IF(L3290&gt;=Indicadores!$B$5,"Envelhecendo","Atual")))</f>
        <v>Envelhecendo</v>
      </c>
      <c r="N3290" s="2" t="str">
        <f aca="false">IF(F3290="","N/A",IF(F3290&lt;Indicadores!$B$4,"Vencida","Vigente"))</f>
        <v>Vigente</v>
      </c>
      <c r="O3290" s="2" t="str">
        <f aca="false">INDEX(Locais!$B$2:$B$13,MATCH(H3290,Locais!$A$2:$A$13,0))</f>
        <v>Sede - Brasília</v>
      </c>
      <c r="P3290" s="2" t="str">
        <f aca="false">INDEX(Locais!$C$2:$C$13,MATCH(H3290,Locais!$A$2:$A$13,0))</f>
        <v>Centro-Oeste</v>
      </c>
    </row>
    <row r="3291" customFormat="false" ht="15" hidden="false" customHeight="false" outlineLevel="0" collapsed="false">
      <c r="A3291" s="2" t="s">
        <v>3427</v>
      </c>
      <c r="B3291" s="2" t="s">
        <v>70</v>
      </c>
      <c r="C3291" s="2" t="s">
        <v>126</v>
      </c>
      <c r="D3291" s="2" t="s">
        <v>162</v>
      </c>
      <c r="E3291" s="13" t="n">
        <v>45795</v>
      </c>
      <c r="F3291" s="13" t="n">
        <v>47620</v>
      </c>
      <c r="G3291" s="2" t="s">
        <v>135</v>
      </c>
      <c r="H3291" s="2" t="s">
        <v>119</v>
      </c>
      <c r="I3291" s="2" t="s">
        <v>130</v>
      </c>
      <c r="J3291" s="2" t="s">
        <v>137</v>
      </c>
      <c r="K3291" s="14" t="n">
        <v>17200.05</v>
      </c>
      <c r="L3291" s="2" t="n">
        <f aca="false">IF(E3291="","",ROUND((Indicadores!$B$4-E3291)/365.25,1))</f>
        <v>1.4</v>
      </c>
      <c r="M3291" s="2" t="str">
        <f aca="false">IF(E3291="","Virtual",IF(L3291&gt;=Indicadores!$B$6,"Fim de Vida",IF(L3291&gt;=Indicadores!$B$5,"Envelhecendo","Atual")))</f>
        <v>Atual</v>
      </c>
      <c r="N3291" s="2" t="str">
        <f aca="false">IF(F3291="","N/A",IF(F3291&lt;Indicadores!$B$4,"Vencida","Vigente"))</f>
        <v>Vigente</v>
      </c>
      <c r="O3291" s="2" t="str">
        <f aca="false">INDEX(Locais!$B$2:$B$13,MATCH(H3291,Locais!$A$2:$A$13,0))</f>
        <v>Regional - São Paulo</v>
      </c>
      <c r="P3291" s="2" t="str">
        <f aca="false">INDEX(Locais!$C$2:$C$13,MATCH(H3291,Locais!$A$2:$A$13,0))</f>
        <v>Sudeste</v>
      </c>
    </row>
    <row r="3292" customFormat="false" ht="15" hidden="false" customHeight="false" outlineLevel="0" collapsed="false">
      <c r="A3292" s="2" t="s">
        <v>3428</v>
      </c>
      <c r="B3292" s="2" t="s">
        <v>69</v>
      </c>
      <c r="C3292" s="2" t="s">
        <v>126</v>
      </c>
      <c r="D3292" s="2" t="s">
        <v>169</v>
      </c>
      <c r="E3292" s="13" t="n">
        <v>45658</v>
      </c>
      <c r="F3292" s="13" t="n">
        <v>46753</v>
      </c>
      <c r="G3292" s="2" t="s">
        <v>32</v>
      </c>
      <c r="H3292" s="2" t="s">
        <v>108</v>
      </c>
      <c r="I3292" s="2" t="s">
        <v>130</v>
      </c>
      <c r="J3292" s="2" t="s">
        <v>100</v>
      </c>
      <c r="K3292" s="14" t="n">
        <v>9363.77</v>
      </c>
      <c r="L3292" s="2" t="n">
        <f aca="false">IF(E3292="","",ROUND((Indicadores!$B$4-E3292)/365.25,1))</f>
        <v>1.8</v>
      </c>
      <c r="M3292" s="2" t="str">
        <f aca="false">IF(E3292="","Virtual",IF(L3292&gt;=Indicadores!$B$6,"Fim de Vida",IF(L3292&gt;=Indicadores!$B$5,"Envelhecendo","Atual")))</f>
        <v>Atual</v>
      </c>
      <c r="N3292" s="2" t="str">
        <f aca="false">IF(F3292="","N/A",IF(F3292&lt;Indicadores!$B$4,"Vencida","Vigente"))</f>
        <v>Vigente</v>
      </c>
      <c r="O3292" s="2" t="str">
        <f aca="false">INDEX(Locais!$B$2:$B$13,MATCH(H3292,Locais!$A$2:$A$13,0))</f>
        <v>Regional - Porto Alegre</v>
      </c>
      <c r="P3292" s="2" t="str">
        <f aca="false">INDEX(Locais!$C$2:$C$13,MATCH(H3292,Locais!$A$2:$A$13,0))</f>
        <v>Sul</v>
      </c>
    </row>
    <row r="3293" customFormat="false" ht="15" hidden="false" customHeight="false" outlineLevel="0" collapsed="false">
      <c r="A3293" s="2" t="s">
        <v>3429</v>
      </c>
      <c r="B3293" s="2" t="s">
        <v>71</v>
      </c>
      <c r="C3293" s="2" t="s">
        <v>96</v>
      </c>
      <c r="D3293" s="2" t="s">
        <v>171</v>
      </c>
      <c r="E3293" s="13" t="n">
        <v>44965</v>
      </c>
      <c r="F3293" s="13" t="n">
        <v>46060</v>
      </c>
      <c r="G3293" s="2" t="s">
        <v>34</v>
      </c>
      <c r="H3293" s="2" t="s">
        <v>119</v>
      </c>
      <c r="I3293" s="2" t="s">
        <v>142</v>
      </c>
      <c r="J3293" s="2" t="s">
        <v>100</v>
      </c>
      <c r="K3293" s="14" t="n">
        <v>2025.35</v>
      </c>
      <c r="L3293" s="2" t="n">
        <f aca="false">IF(E3293="","",ROUND((Indicadores!$B$4-E3293)/365.25,1))</f>
        <v>3.7</v>
      </c>
      <c r="M3293" s="2" t="str">
        <f aca="false">IF(E3293="","Virtual",IF(L3293&gt;=Indicadores!$B$6,"Fim de Vida",IF(L3293&gt;=Indicadores!$B$5,"Envelhecendo","Atual")))</f>
        <v>Envelhecendo</v>
      </c>
      <c r="N3293" s="2" t="str">
        <f aca="false">IF(F3293="","N/A",IF(F3293&lt;Indicadores!$B$4,"Vencida","Vigente"))</f>
        <v>Vencida</v>
      </c>
      <c r="O3293" s="2" t="str">
        <f aca="false">INDEX(Locais!$B$2:$B$13,MATCH(H3293,Locais!$A$2:$A$13,0))</f>
        <v>Regional - São Paulo</v>
      </c>
      <c r="P3293" s="2" t="str">
        <f aca="false">INDEX(Locais!$C$2:$C$13,MATCH(H3293,Locais!$A$2:$A$13,0))</f>
        <v>Sudeste</v>
      </c>
    </row>
    <row r="3294" customFormat="false" ht="15" hidden="false" customHeight="false" outlineLevel="0" collapsed="false">
      <c r="A3294" s="2" t="s">
        <v>3430</v>
      </c>
      <c r="B3294" s="2" t="s">
        <v>68</v>
      </c>
      <c r="C3294" s="2" t="s">
        <v>96</v>
      </c>
      <c r="D3294" s="2" t="s">
        <v>132</v>
      </c>
      <c r="E3294" s="13" t="n">
        <v>45768</v>
      </c>
      <c r="F3294" s="13" t="n">
        <v>46863</v>
      </c>
      <c r="G3294" s="2" t="s">
        <v>32</v>
      </c>
      <c r="H3294" s="2" t="s">
        <v>165</v>
      </c>
      <c r="I3294" s="2" t="s">
        <v>111</v>
      </c>
      <c r="J3294" s="2" t="s">
        <v>100</v>
      </c>
      <c r="K3294" s="14" t="n">
        <v>5472.57</v>
      </c>
      <c r="L3294" s="2" t="n">
        <f aca="false">IF(E3294="","",ROUND((Indicadores!$B$4-E3294)/365.25,1))</f>
        <v>1.5</v>
      </c>
      <c r="M3294" s="2" t="str">
        <f aca="false">IF(E3294="","Virtual",IF(L3294&gt;=Indicadores!$B$6,"Fim de Vida",IF(L3294&gt;=Indicadores!$B$5,"Envelhecendo","Atual")))</f>
        <v>Atual</v>
      </c>
      <c r="N3294" s="2" t="str">
        <f aca="false">IF(F3294="","N/A",IF(F3294&lt;Indicadores!$B$4,"Vencida","Vigente"))</f>
        <v>Vigente</v>
      </c>
      <c r="O3294" s="2" t="str">
        <f aca="false">INDEX(Locais!$B$2:$B$13,MATCH(H3294,Locais!$A$2:$A$13,0))</f>
        <v>Regional - Salvador</v>
      </c>
      <c r="P3294" s="2" t="str">
        <f aca="false">INDEX(Locais!$C$2:$C$13,MATCH(H3294,Locais!$A$2:$A$13,0))</f>
        <v>Nordeste</v>
      </c>
    </row>
    <row r="3295" customFormat="false" ht="15" hidden="false" customHeight="false" outlineLevel="0" collapsed="false">
      <c r="A3295" s="2" t="s">
        <v>3431</v>
      </c>
      <c r="B3295" s="2" t="s">
        <v>70</v>
      </c>
      <c r="C3295" s="2" t="s">
        <v>96</v>
      </c>
      <c r="D3295" s="2" t="s">
        <v>122</v>
      </c>
      <c r="E3295" s="13" t="n">
        <v>45243</v>
      </c>
      <c r="F3295" s="13" t="n">
        <v>47068</v>
      </c>
      <c r="G3295" s="2" t="s">
        <v>36</v>
      </c>
      <c r="H3295" s="2" t="s">
        <v>108</v>
      </c>
      <c r="I3295" s="2" t="s">
        <v>133</v>
      </c>
      <c r="J3295" s="2" t="s">
        <v>100</v>
      </c>
      <c r="K3295" s="14" t="n">
        <v>20526.99</v>
      </c>
      <c r="L3295" s="2" t="n">
        <f aca="false">IF(E3295="","",ROUND((Indicadores!$B$4-E3295)/365.25,1))</f>
        <v>2.9</v>
      </c>
      <c r="M3295" s="2" t="str">
        <f aca="false">IF(E3295="","Virtual",IF(L3295&gt;=Indicadores!$B$6,"Fim de Vida",IF(L3295&gt;=Indicadores!$B$5,"Envelhecendo","Atual")))</f>
        <v>Atual</v>
      </c>
      <c r="N3295" s="2" t="str">
        <f aca="false">IF(F3295="","N/A",IF(F3295&lt;Indicadores!$B$4,"Vencida","Vigente"))</f>
        <v>Vigente</v>
      </c>
      <c r="O3295" s="2" t="str">
        <f aca="false">INDEX(Locais!$B$2:$B$13,MATCH(H3295,Locais!$A$2:$A$13,0))</f>
        <v>Regional - Porto Alegre</v>
      </c>
      <c r="P3295" s="2" t="str">
        <f aca="false">INDEX(Locais!$C$2:$C$13,MATCH(H3295,Locais!$A$2:$A$13,0))</f>
        <v>Sul</v>
      </c>
    </row>
    <row r="3296" customFormat="false" ht="15" hidden="false" customHeight="false" outlineLevel="0" collapsed="false">
      <c r="A3296" s="2" t="s">
        <v>3432</v>
      </c>
      <c r="B3296" s="2" t="s">
        <v>69</v>
      </c>
      <c r="C3296" s="2" t="s">
        <v>96</v>
      </c>
      <c r="D3296" s="2" t="s">
        <v>97</v>
      </c>
      <c r="E3296" s="13" t="n">
        <v>44802</v>
      </c>
      <c r="F3296" s="13" t="n">
        <v>45897</v>
      </c>
      <c r="G3296" s="2" t="s">
        <v>36</v>
      </c>
      <c r="H3296" s="2" t="s">
        <v>98</v>
      </c>
      <c r="I3296" s="2" t="s">
        <v>142</v>
      </c>
      <c r="J3296" s="2" t="s">
        <v>100</v>
      </c>
      <c r="K3296" s="14" t="n">
        <v>9294.94</v>
      </c>
      <c r="L3296" s="2" t="n">
        <f aca="false">IF(E3296="","",ROUND((Indicadores!$B$4-E3296)/365.25,1))</f>
        <v>4.1</v>
      </c>
      <c r="M3296" s="2" t="str">
        <f aca="false">IF(E3296="","Virtual",IF(L3296&gt;=Indicadores!$B$6,"Fim de Vida",IF(L3296&gt;=Indicadores!$B$5,"Envelhecendo","Atual")))</f>
        <v>Envelhecendo</v>
      </c>
      <c r="N3296" s="2" t="str">
        <f aca="false">IF(F3296="","N/A",IF(F3296&lt;Indicadores!$B$4,"Vencida","Vigente"))</f>
        <v>Vencida</v>
      </c>
      <c r="O3296" s="2" t="str">
        <f aca="false">INDEX(Locais!$B$2:$B$13,MATCH(H3296,Locais!$A$2:$A$13,0))</f>
        <v>Sede - Brasília</v>
      </c>
      <c r="P3296" s="2" t="str">
        <f aca="false">INDEX(Locais!$C$2:$C$13,MATCH(H3296,Locais!$A$2:$A$13,0))</f>
        <v>Centro-Oeste</v>
      </c>
    </row>
    <row r="3297" customFormat="false" ht="15" hidden="false" customHeight="false" outlineLevel="0" collapsed="false">
      <c r="A3297" s="2" t="s">
        <v>3433</v>
      </c>
      <c r="B3297" s="2" t="s">
        <v>70</v>
      </c>
      <c r="C3297" s="2" t="s">
        <v>126</v>
      </c>
      <c r="D3297" s="2" t="s">
        <v>162</v>
      </c>
      <c r="E3297" s="13" t="n">
        <v>45567</v>
      </c>
      <c r="F3297" s="13" t="n">
        <v>47392</v>
      </c>
      <c r="G3297" s="2" t="s">
        <v>32</v>
      </c>
      <c r="H3297" s="2" t="s">
        <v>98</v>
      </c>
      <c r="I3297" s="2" t="s">
        <v>142</v>
      </c>
      <c r="J3297" s="2" t="s">
        <v>100</v>
      </c>
      <c r="K3297" s="14" t="n">
        <v>16144.4</v>
      </c>
      <c r="L3297" s="2" t="n">
        <f aca="false">IF(E3297="","",ROUND((Indicadores!$B$4-E3297)/365.25,1))</f>
        <v>2</v>
      </c>
      <c r="M3297" s="2" t="str">
        <f aca="false">IF(E3297="","Virtual",IF(L3297&gt;=Indicadores!$B$6,"Fim de Vida",IF(L3297&gt;=Indicadores!$B$5,"Envelhecendo","Atual")))</f>
        <v>Atual</v>
      </c>
      <c r="N3297" s="2" t="str">
        <f aca="false">IF(F3297="","N/A",IF(F3297&lt;Indicadores!$B$4,"Vencida","Vigente"))</f>
        <v>Vigente</v>
      </c>
      <c r="O3297" s="2" t="str">
        <f aca="false">INDEX(Locais!$B$2:$B$13,MATCH(H3297,Locais!$A$2:$A$13,0))</f>
        <v>Sede - Brasília</v>
      </c>
      <c r="P3297" s="2" t="str">
        <f aca="false">INDEX(Locais!$C$2:$C$13,MATCH(H3297,Locais!$A$2:$A$13,0))</f>
        <v>Centro-Oeste</v>
      </c>
    </row>
    <row r="3298" customFormat="false" ht="15" hidden="false" customHeight="false" outlineLevel="0" collapsed="false">
      <c r="A3298" s="2" t="s">
        <v>3434</v>
      </c>
      <c r="B3298" s="2" t="s">
        <v>68</v>
      </c>
      <c r="C3298" s="2" t="s">
        <v>126</v>
      </c>
      <c r="D3298" s="2" t="s">
        <v>127</v>
      </c>
      <c r="E3298" s="13" t="n">
        <v>43646</v>
      </c>
      <c r="F3298" s="13" t="n">
        <v>44741</v>
      </c>
      <c r="G3298" s="2" t="s">
        <v>32</v>
      </c>
      <c r="H3298" s="2" t="s">
        <v>104</v>
      </c>
      <c r="I3298" s="2" t="s">
        <v>120</v>
      </c>
      <c r="J3298" s="2" t="s">
        <v>100</v>
      </c>
      <c r="K3298" s="14" t="n">
        <v>5395.48</v>
      </c>
      <c r="L3298" s="2" t="n">
        <f aca="false">IF(E3298="","",ROUND((Indicadores!$B$4-E3298)/365.25,1))</f>
        <v>7.3</v>
      </c>
      <c r="M3298" s="2" t="str">
        <f aca="false">IF(E3298="","Virtual",IF(L3298&gt;=Indicadores!$B$6,"Fim de Vida",IF(L3298&gt;=Indicadores!$B$5,"Envelhecendo","Atual")))</f>
        <v>Fim de Vida</v>
      </c>
      <c r="N3298" s="2" t="str">
        <f aca="false">IF(F3298="","N/A",IF(F3298&lt;Indicadores!$B$4,"Vencida","Vigente"))</f>
        <v>Vencida</v>
      </c>
      <c r="O3298" s="2" t="str">
        <f aca="false">INDEX(Locais!$B$2:$B$13,MATCH(H3298,Locais!$A$2:$A$13,0))</f>
        <v>Regional - Fortaleza</v>
      </c>
      <c r="P3298" s="2" t="str">
        <f aca="false">INDEX(Locais!$C$2:$C$13,MATCH(H3298,Locais!$A$2:$A$13,0))</f>
        <v>Nordeste</v>
      </c>
    </row>
    <row r="3299" customFormat="false" ht="15" hidden="false" customHeight="false" outlineLevel="0" collapsed="false">
      <c r="A3299" s="2" t="s">
        <v>3435</v>
      </c>
      <c r="B3299" s="2" t="s">
        <v>68</v>
      </c>
      <c r="C3299" s="2" t="s">
        <v>96</v>
      </c>
      <c r="D3299" s="2" t="s">
        <v>107</v>
      </c>
      <c r="E3299" s="13" t="n">
        <v>44230</v>
      </c>
      <c r="F3299" s="13" t="n">
        <v>45325</v>
      </c>
      <c r="G3299" s="2" t="s">
        <v>32</v>
      </c>
      <c r="H3299" s="2" t="s">
        <v>141</v>
      </c>
      <c r="I3299" s="2" t="s">
        <v>120</v>
      </c>
      <c r="J3299" s="2" t="s">
        <v>100</v>
      </c>
      <c r="K3299" s="14" t="n">
        <v>6469.85</v>
      </c>
      <c r="L3299" s="2" t="n">
        <f aca="false">IF(E3299="","",ROUND((Indicadores!$B$4-E3299)/365.25,1))</f>
        <v>5.7</v>
      </c>
      <c r="M3299" s="2" t="str">
        <f aca="false">IF(E3299="","Virtual",IF(L3299&gt;=Indicadores!$B$6,"Fim de Vida",IF(L3299&gt;=Indicadores!$B$5,"Envelhecendo","Atual")))</f>
        <v>Fim de Vida</v>
      </c>
      <c r="N3299" s="2" t="str">
        <f aca="false">IF(F3299="","N/A",IF(F3299&lt;Indicadores!$B$4,"Vencida","Vigente"))</f>
        <v>Vencida</v>
      </c>
      <c r="O3299" s="2" t="str">
        <f aca="false">INDEX(Locais!$B$2:$B$13,MATCH(H3299,Locais!$A$2:$A$13,0))</f>
        <v>Regional - Curitiba</v>
      </c>
      <c r="P3299" s="2" t="str">
        <f aca="false">INDEX(Locais!$C$2:$C$13,MATCH(H3299,Locais!$A$2:$A$13,0))</f>
        <v>Sul</v>
      </c>
    </row>
    <row r="3300" customFormat="false" ht="15" hidden="false" customHeight="false" outlineLevel="0" collapsed="false">
      <c r="A3300" s="2" t="s">
        <v>3436</v>
      </c>
      <c r="B3300" s="2" t="s">
        <v>68</v>
      </c>
      <c r="C3300" s="2" t="s">
        <v>126</v>
      </c>
      <c r="D3300" s="2" t="s">
        <v>127</v>
      </c>
      <c r="E3300" s="13" t="n">
        <v>44632</v>
      </c>
      <c r="F3300" s="13" t="n">
        <v>45727</v>
      </c>
      <c r="G3300" s="2" t="s">
        <v>32</v>
      </c>
      <c r="H3300" s="2" t="s">
        <v>98</v>
      </c>
      <c r="I3300" s="2" t="s">
        <v>136</v>
      </c>
      <c r="J3300" s="2" t="s">
        <v>100</v>
      </c>
      <c r="K3300" s="14" t="n">
        <v>6137.09</v>
      </c>
      <c r="L3300" s="2" t="n">
        <f aca="false">IF(E3300="","",ROUND((Indicadores!$B$4-E3300)/365.25,1))</f>
        <v>4.6</v>
      </c>
      <c r="M3300" s="2" t="str">
        <f aca="false">IF(E3300="","Virtual",IF(L3300&gt;=Indicadores!$B$6,"Fim de Vida",IF(L3300&gt;=Indicadores!$B$5,"Envelhecendo","Atual")))</f>
        <v>Envelhecendo</v>
      </c>
      <c r="N3300" s="2" t="str">
        <f aca="false">IF(F3300="","N/A",IF(F3300&lt;Indicadores!$B$4,"Vencida","Vigente"))</f>
        <v>Vencida</v>
      </c>
      <c r="O3300" s="2" t="str">
        <f aca="false">INDEX(Locais!$B$2:$B$13,MATCH(H3300,Locais!$A$2:$A$13,0))</f>
        <v>Sede - Brasília</v>
      </c>
      <c r="P3300" s="2" t="str">
        <f aca="false">INDEX(Locais!$C$2:$C$13,MATCH(H3300,Locais!$A$2:$A$13,0))</f>
        <v>Centro-Oeste</v>
      </c>
    </row>
    <row r="3301" customFormat="false" ht="15" hidden="false" customHeight="false" outlineLevel="0" collapsed="false">
      <c r="A3301" s="2" t="s">
        <v>3437</v>
      </c>
      <c r="B3301" s="2" t="s">
        <v>70</v>
      </c>
      <c r="C3301" s="2" t="s">
        <v>96</v>
      </c>
      <c r="D3301" s="2" t="s">
        <v>122</v>
      </c>
      <c r="E3301" s="13" t="n">
        <v>44597</v>
      </c>
      <c r="F3301" s="13" t="n">
        <v>46422</v>
      </c>
      <c r="G3301" s="2" t="s">
        <v>34</v>
      </c>
      <c r="H3301" s="2" t="s">
        <v>165</v>
      </c>
      <c r="I3301" s="2" t="s">
        <v>109</v>
      </c>
      <c r="J3301" s="2" t="s">
        <v>100</v>
      </c>
      <c r="K3301" s="14" t="n">
        <v>18937.51</v>
      </c>
      <c r="L3301" s="2" t="n">
        <f aca="false">IF(E3301="","",ROUND((Indicadores!$B$4-E3301)/365.25,1))</f>
        <v>4.7</v>
      </c>
      <c r="M3301" s="2" t="str">
        <f aca="false">IF(E3301="","Virtual",IF(L3301&gt;=Indicadores!$B$6,"Fim de Vida",IF(L3301&gt;=Indicadores!$B$5,"Envelhecendo","Atual")))</f>
        <v>Envelhecendo</v>
      </c>
      <c r="N3301" s="2" t="str">
        <f aca="false">IF(F3301="","N/A",IF(F3301&lt;Indicadores!$B$4,"Vencida","Vigente"))</f>
        <v>Vigente</v>
      </c>
      <c r="O3301" s="2" t="str">
        <f aca="false">INDEX(Locais!$B$2:$B$13,MATCH(H3301,Locais!$A$2:$A$13,0))</f>
        <v>Regional - Salvador</v>
      </c>
      <c r="P3301" s="2" t="str">
        <f aca="false">INDEX(Locais!$C$2:$C$13,MATCH(H3301,Locais!$A$2:$A$13,0))</f>
        <v>Nordeste</v>
      </c>
    </row>
    <row r="3302" customFormat="false" ht="15" hidden="false" customHeight="false" outlineLevel="0" collapsed="false">
      <c r="A3302" s="2" t="s">
        <v>3438</v>
      </c>
      <c r="B3302" s="2" t="s">
        <v>68</v>
      </c>
      <c r="C3302" s="2" t="s">
        <v>96</v>
      </c>
      <c r="D3302" s="2" t="s">
        <v>107</v>
      </c>
      <c r="E3302" s="13" t="n">
        <v>44659</v>
      </c>
      <c r="F3302" s="13" t="n">
        <v>45754</v>
      </c>
      <c r="G3302" s="2" t="s">
        <v>32</v>
      </c>
      <c r="H3302" s="2" t="s">
        <v>165</v>
      </c>
      <c r="I3302" s="2" t="s">
        <v>142</v>
      </c>
      <c r="J3302" s="2" t="s">
        <v>100</v>
      </c>
      <c r="K3302" s="14" t="n">
        <v>6414.49</v>
      </c>
      <c r="L3302" s="2" t="n">
        <f aca="false">IF(E3302="","",ROUND((Indicadores!$B$4-E3302)/365.25,1))</f>
        <v>4.5</v>
      </c>
      <c r="M3302" s="2" t="str">
        <f aca="false">IF(E3302="","Virtual",IF(L3302&gt;=Indicadores!$B$6,"Fim de Vida",IF(L3302&gt;=Indicadores!$B$5,"Envelhecendo","Atual")))</f>
        <v>Envelhecendo</v>
      </c>
      <c r="N3302" s="2" t="str">
        <f aca="false">IF(F3302="","N/A",IF(F3302&lt;Indicadores!$B$4,"Vencida","Vigente"))</f>
        <v>Vencida</v>
      </c>
      <c r="O3302" s="2" t="str">
        <f aca="false">INDEX(Locais!$B$2:$B$13,MATCH(H3302,Locais!$A$2:$A$13,0))</f>
        <v>Regional - Salvador</v>
      </c>
      <c r="P3302" s="2" t="str">
        <f aca="false">INDEX(Locais!$C$2:$C$13,MATCH(H3302,Locais!$A$2:$A$13,0))</f>
        <v>Nordeste</v>
      </c>
    </row>
    <row r="3303" customFormat="false" ht="15" hidden="false" customHeight="false" outlineLevel="0" collapsed="false">
      <c r="A3303" s="2" t="s">
        <v>3439</v>
      </c>
      <c r="B3303" s="2" t="s">
        <v>68</v>
      </c>
      <c r="C3303" s="2" t="s">
        <v>102</v>
      </c>
      <c r="D3303" s="2" t="s">
        <v>103</v>
      </c>
      <c r="E3303" s="13" t="n">
        <v>45231</v>
      </c>
      <c r="F3303" s="13" t="n">
        <v>46326</v>
      </c>
      <c r="G3303" s="2" t="s">
        <v>32</v>
      </c>
      <c r="H3303" s="2" t="s">
        <v>139</v>
      </c>
      <c r="I3303" s="2" t="s">
        <v>124</v>
      </c>
      <c r="J3303" s="2" t="s">
        <v>100</v>
      </c>
      <c r="K3303" s="14" t="n">
        <v>6238.11</v>
      </c>
      <c r="L3303" s="2" t="n">
        <f aca="false">IF(E3303="","",ROUND((Indicadores!$B$4-E3303)/365.25,1))</f>
        <v>3</v>
      </c>
      <c r="M3303" s="2" t="str">
        <f aca="false">IF(E3303="","Virtual",IF(L3303&gt;=Indicadores!$B$6,"Fim de Vida",IF(L3303&gt;=Indicadores!$B$5,"Envelhecendo","Atual")))</f>
        <v>Envelhecendo</v>
      </c>
      <c r="N3303" s="2" t="str">
        <f aca="false">IF(F3303="","N/A",IF(F3303&lt;Indicadores!$B$4,"Vencida","Vigente"))</f>
        <v>Vigente</v>
      </c>
      <c r="O3303" s="2" t="str">
        <f aca="false">INDEX(Locais!$B$2:$B$13,MATCH(H3303,Locais!$A$2:$A$13,0))</f>
        <v>Regional - Rio de Janeiro</v>
      </c>
      <c r="P3303" s="2" t="str">
        <f aca="false">INDEX(Locais!$C$2:$C$13,MATCH(H3303,Locais!$A$2:$A$13,0))</f>
        <v>Sudeste</v>
      </c>
    </row>
    <row r="3304" customFormat="false" ht="15" hidden="false" customHeight="false" outlineLevel="0" collapsed="false">
      <c r="A3304" s="2" t="s">
        <v>3440</v>
      </c>
      <c r="B3304" s="2" t="s">
        <v>68</v>
      </c>
      <c r="C3304" s="2" t="s">
        <v>102</v>
      </c>
      <c r="D3304" s="2" t="s">
        <v>103</v>
      </c>
      <c r="E3304" s="13" t="n">
        <v>45320</v>
      </c>
      <c r="F3304" s="13" t="n">
        <v>46415</v>
      </c>
      <c r="G3304" s="2" t="s">
        <v>32</v>
      </c>
      <c r="H3304" s="2" t="s">
        <v>165</v>
      </c>
      <c r="I3304" s="2" t="s">
        <v>115</v>
      </c>
      <c r="J3304" s="2" t="s">
        <v>100</v>
      </c>
      <c r="K3304" s="14" t="n">
        <v>6358.19</v>
      </c>
      <c r="L3304" s="2" t="n">
        <f aca="false">IF(E3304="","",ROUND((Indicadores!$B$4-E3304)/365.25,1))</f>
        <v>2.7</v>
      </c>
      <c r="M3304" s="2" t="str">
        <f aca="false">IF(E3304="","Virtual",IF(L3304&gt;=Indicadores!$B$6,"Fim de Vida",IF(L3304&gt;=Indicadores!$B$5,"Envelhecendo","Atual")))</f>
        <v>Atual</v>
      </c>
      <c r="N3304" s="2" t="str">
        <f aca="false">IF(F3304="","N/A",IF(F3304&lt;Indicadores!$B$4,"Vencida","Vigente"))</f>
        <v>Vigente</v>
      </c>
      <c r="O3304" s="2" t="str">
        <f aca="false">INDEX(Locais!$B$2:$B$13,MATCH(H3304,Locais!$A$2:$A$13,0))</f>
        <v>Regional - Salvador</v>
      </c>
      <c r="P3304" s="2" t="str">
        <f aca="false">INDEX(Locais!$C$2:$C$13,MATCH(H3304,Locais!$A$2:$A$13,0))</f>
        <v>Nordeste</v>
      </c>
    </row>
    <row r="3305" customFormat="false" ht="15" hidden="false" customHeight="false" outlineLevel="0" collapsed="false">
      <c r="A3305" s="2" t="s">
        <v>3441</v>
      </c>
      <c r="B3305" s="2" t="s">
        <v>69</v>
      </c>
      <c r="C3305" s="2" t="s">
        <v>96</v>
      </c>
      <c r="D3305" s="2" t="s">
        <v>117</v>
      </c>
      <c r="E3305" s="13" t="n">
        <v>45497</v>
      </c>
      <c r="F3305" s="13" t="n">
        <v>46592</v>
      </c>
      <c r="G3305" s="2" t="s">
        <v>34</v>
      </c>
      <c r="H3305" s="2" t="s">
        <v>104</v>
      </c>
      <c r="I3305" s="2" t="s">
        <v>120</v>
      </c>
      <c r="J3305" s="2" t="s">
        <v>100</v>
      </c>
      <c r="K3305" s="14" t="n">
        <v>10431.29</v>
      </c>
      <c r="L3305" s="2" t="n">
        <f aca="false">IF(E3305="","",ROUND((Indicadores!$B$4-E3305)/365.25,1))</f>
        <v>2.2</v>
      </c>
      <c r="M3305" s="2" t="str">
        <f aca="false">IF(E3305="","Virtual",IF(L3305&gt;=Indicadores!$B$6,"Fim de Vida",IF(L3305&gt;=Indicadores!$B$5,"Envelhecendo","Atual")))</f>
        <v>Atual</v>
      </c>
      <c r="N3305" s="2" t="str">
        <f aca="false">IF(F3305="","N/A",IF(F3305&lt;Indicadores!$B$4,"Vencida","Vigente"))</f>
        <v>Vigente</v>
      </c>
      <c r="O3305" s="2" t="str">
        <f aca="false">INDEX(Locais!$B$2:$B$13,MATCH(H3305,Locais!$A$2:$A$13,0))</f>
        <v>Regional - Fortaleza</v>
      </c>
      <c r="P3305" s="2" t="str">
        <f aca="false">INDEX(Locais!$C$2:$C$13,MATCH(H3305,Locais!$A$2:$A$13,0))</f>
        <v>Nordeste</v>
      </c>
    </row>
    <row r="3306" customFormat="false" ht="15" hidden="false" customHeight="false" outlineLevel="0" collapsed="false">
      <c r="A3306" s="2" t="s">
        <v>3442</v>
      </c>
      <c r="B3306" s="2" t="s">
        <v>70</v>
      </c>
      <c r="C3306" s="2" t="s">
        <v>96</v>
      </c>
      <c r="D3306" s="2" t="s">
        <v>122</v>
      </c>
      <c r="E3306" s="13" t="n">
        <v>45574</v>
      </c>
      <c r="F3306" s="13" t="n">
        <v>47399</v>
      </c>
      <c r="G3306" s="2" t="s">
        <v>32</v>
      </c>
      <c r="H3306" s="2" t="s">
        <v>128</v>
      </c>
      <c r="I3306" s="2" t="s">
        <v>130</v>
      </c>
      <c r="J3306" s="2" t="s">
        <v>100</v>
      </c>
      <c r="K3306" s="14" t="n">
        <v>17625.88</v>
      </c>
      <c r="L3306" s="2" t="n">
        <f aca="false">IF(E3306="","",ROUND((Indicadores!$B$4-E3306)/365.25,1))</f>
        <v>2</v>
      </c>
      <c r="M3306" s="2" t="str">
        <f aca="false">IF(E3306="","Virtual",IF(L3306&gt;=Indicadores!$B$6,"Fim de Vida",IF(L3306&gt;=Indicadores!$B$5,"Envelhecendo","Atual")))</f>
        <v>Atual</v>
      </c>
      <c r="N3306" s="2" t="str">
        <f aca="false">IF(F3306="","N/A",IF(F3306&lt;Indicadores!$B$4,"Vencida","Vigente"))</f>
        <v>Vigente</v>
      </c>
      <c r="O3306" s="2" t="str">
        <f aca="false">INDEX(Locais!$B$2:$B$13,MATCH(H3306,Locais!$A$2:$A$13,0))</f>
        <v>Regional - Recife</v>
      </c>
      <c r="P3306" s="2" t="str">
        <f aca="false">INDEX(Locais!$C$2:$C$13,MATCH(H3306,Locais!$A$2:$A$13,0))</f>
        <v>Nordeste</v>
      </c>
    </row>
    <row r="3307" customFormat="false" ht="15" hidden="false" customHeight="false" outlineLevel="0" collapsed="false">
      <c r="A3307" s="2" t="s">
        <v>3443</v>
      </c>
      <c r="B3307" s="2" t="s">
        <v>69</v>
      </c>
      <c r="C3307" s="2" t="s">
        <v>96</v>
      </c>
      <c r="D3307" s="2" t="s">
        <v>97</v>
      </c>
      <c r="E3307" s="13" t="n">
        <v>44319</v>
      </c>
      <c r="F3307" s="13" t="n">
        <v>45414</v>
      </c>
      <c r="G3307" s="2" t="s">
        <v>36</v>
      </c>
      <c r="H3307" s="2" t="s">
        <v>119</v>
      </c>
      <c r="I3307" s="2" t="s">
        <v>124</v>
      </c>
      <c r="J3307" s="2" t="s">
        <v>100</v>
      </c>
      <c r="K3307" s="14" t="n">
        <v>7803.03</v>
      </c>
      <c r="L3307" s="2" t="n">
        <f aca="false">IF(E3307="","",ROUND((Indicadores!$B$4-E3307)/365.25,1))</f>
        <v>5.5</v>
      </c>
      <c r="M3307" s="2" t="str">
        <f aca="false">IF(E3307="","Virtual",IF(L3307&gt;=Indicadores!$B$6,"Fim de Vida",IF(L3307&gt;=Indicadores!$B$5,"Envelhecendo","Atual")))</f>
        <v>Fim de Vida</v>
      </c>
      <c r="N3307" s="2" t="str">
        <f aca="false">IF(F3307="","N/A",IF(F3307&lt;Indicadores!$B$4,"Vencida","Vigente"))</f>
        <v>Vencida</v>
      </c>
      <c r="O3307" s="2" t="str">
        <f aca="false">INDEX(Locais!$B$2:$B$13,MATCH(H3307,Locais!$A$2:$A$13,0))</f>
        <v>Regional - São Paulo</v>
      </c>
      <c r="P3307" s="2" t="str">
        <f aca="false">INDEX(Locais!$C$2:$C$13,MATCH(H3307,Locais!$A$2:$A$13,0))</f>
        <v>Sudeste</v>
      </c>
    </row>
    <row r="3308" customFormat="false" ht="15" hidden="false" customHeight="false" outlineLevel="0" collapsed="false">
      <c r="A3308" s="2" t="s">
        <v>3444</v>
      </c>
      <c r="B3308" s="2" t="s">
        <v>68</v>
      </c>
      <c r="C3308" s="2" t="s">
        <v>96</v>
      </c>
      <c r="D3308" s="2" t="s">
        <v>132</v>
      </c>
      <c r="E3308" s="13" t="n">
        <v>45699</v>
      </c>
      <c r="F3308" s="13" t="n">
        <v>46794</v>
      </c>
      <c r="G3308" s="2" t="s">
        <v>32</v>
      </c>
      <c r="H3308" s="2" t="s">
        <v>139</v>
      </c>
      <c r="I3308" s="2" t="s">
        <v>136</v>
      </c>
      <c r="J3308" s="2" t="s">
        <v>100</v>
      </c>
      <c r="K3308" s="14" t="n">
        <v>5360.84</v>
      </c>
      <c r="L3308" s="2" t="n">
        <f aca="false">IF(E3308="","",ROUND((Indicadores!$B$4-E3308)/365.25,1))</f>
        <v>1.7</v>
      </c>
      <c r="M3308" s="2" t="str">
        <f aca="false">IF(E3308="","Virtual",IF(L3308&gt;=Indicadores!$B$6,"Fim de Vida",IF(L3308&gt;=Indicadores!$B$5,"Envelhecendo","Atual")))</f>
        <v>Atual</v>
      </c>
      <c r="N3308" s="2" t="str">
        <f aca="false">IF(F3308="","N/A",IF(F3308&lt;Indicadores!$B$4,"Vencida","Vigente"))</f>
        <v>Vigente</v>
      </c>
      <c r="O3308" s="2" t="str">
        <f aca="false">INDEX(Locais!$B$2:$B$13,MATCH(H3308,Locais!$A$2:$A$13,0))</f>
        <v>Regional - Rio de Janeiro</v>
      </c>
      <c r="P3308" s="2" t="str">
        <f aca="false">INDEX(Locais!$C$2:$C$13,MATCH(H3308,Locais!$A$2:$A$13,0))</f>
        <v>Sudeste</v>
      </c>
    </row>
    <row r="3309" customFormat="false" ht="15" hidden="false" customHeight="false" outlineLevel="0" collapsed="false">
      <c r="A3309" s="2" t="s">
        <v>3445</v>
      </c>
      <c r="B3309" s="2" t="s">
        <v>69</v>
      </c>
      <c r="C3309" s="2" t="s">
        <v>126</v>
      </c>
      <c r="D3309" s="2" t="s">
        <v>169</v>
      </c>
      <c r="E3309" s="13" t="n">
        <v>44606</v>
      </c>
      <c r="F3309" s="13" t="n">
        <v>45701</v>
      </c>
      <c r="G3309" s="2" t="s">
        <v>32</v>
      </c>
      <c r="H3309" s="2" t="s">
        <v>119</v>
      </c>
      <c r="I3309" s="2" t="s">
        <v>99</v>
      </c>
      <c r="J3309" s="2" t="s">
        <v>100</v>
      </c>
      <c r="K3309" s="14" t="n">
        <v>8850.03</v>
      </c>
      <c r="L3309" s="2" t="n">
        <f aca="false">IF(E3309="","",ROUND((Indicadores!$B$4-E3309)/365.25,1))</f>
        <v>4.7</v>
      </c>
      <c r="M3309" s="2" t="str">
        <f aca="false">IF(E3309="","Virtual",IF(L3309&gt;=Indicadores!$B$6,"Fim de Vida",IF(L3309&gt;=Indicadores!$B$5,"Envelhecendo","Atual")))</f>
        <v>Envelhecendo</v>
      </c>
      <c r="N3309" s="2" t="str">
        <f aca="false">IF(F3309="","N/A",IF(F3309&lt;Indicadores!$B$4,"Vencida","Vigente"))</f>
        <v>Vencida</v>
      </c>
      <c r="O3309" s="2" t="str">
        <f aca="false">INDEX(Locais!$B$2:$B$13,MATCH(H3309,Locais!$A$2:$A$13,0))</f>
        <v>Regional - São Paulo</v>
      </c>
      <c r="P3309" s="2" t="str">
        <f aca="false">INDEX(Locais!$C$2:$C$13,MATCH(H3309,Locais!$A$2:$A$13,0))</f>
        <v>Sudeste</v>
      </c>
    </row>
    <row r="3310" customFormat="false" ht="15" hidden="false" customHeight="false" outlineLevel="0" collapsed="false">
      <c r="A3310" s="2" t="s">
        <v>3446</v>
      </c>
      <c r="B3310" s="2" t="s">
        <v>69</v>
      </c>
      <c r="C3310" s="2" t="s">
        <v>96</v>
      </c>
      <c r="D3310" s="2" t="s">
        <v>117</v>
      </c>
      <c r="E3310" s="13" t="n">
        <v>43803</v>
      </c>
      <c r="F3310" s="13" t="n">
        <v>44898</v>
      </c>
      <c r="G3310" s="2" t="s">
        <v>32</v>
      </c>
      <c r="H3310" s="2" t="s">
        <v>119</v>
      </c>
      <c r="I3310" s="2" t="s">
        <v>120</v>
      </c>
      <c r="J3310" s="2" t="s">
        <v>100</v>
      </c>
      <c r="K3310" s="14" t="n">
        <v>9789.94</v>
      </c>
      <c r="L3310" s="2" t="n">
        <f aca="false">IF(E3310="","",ROUND((Indicadores!$B$4-E3310)/365.25,1))</f>
        <v>6.9</v>
      </c>
      <c r="M3310" s="2" t="str">
        <f aca="false">IF(E3310="","Virtual",IF(L3310&gt;=Indicadores!$B$6,"Fim de Vida",IF(L3310&gt;=Indicadores!$B$5,"Envelhecendo","Atual")))</f>
        <v>Fim de Vida</v>
      </c>
      <c r="N3310" s="2" t="str">
        <f aca="false">IF(F3310="","N/A",IF(F3310&lt;Indicadores!$B$4,"Vencida","Vigente"))</f>
        <v>Vencida</v>
      </c>
      <c r="O3310" s="2" t="str">
        <f aca="false">INDEX(Locais!$B$2:$B$13,MATCH(H3310,Locais!$A$2:$A$13,0))</f>
        <v>Regional - São Paulo</v>
      </c>
      <c r="P3310" s="2" t="str">
        <f aca="false">INDEX(Locais!$C$2:$C$13,MATCH(H3310,Locais!$A$2:$A$13,0))</f>
        <v>Sudeste</v>
      </c>
    </row>
    <row r="3311" customFormat="false" ht="15" hidden="false" customHeight="false" outlineLevel="0" collapsed="false">
      <c r="A3311" s="2" t="s">
        <v>3447</v>
      </c>
      <c r="B3311" s="2" t="s">
        <v>69</v>
      </c>
      <c r="C3311" s="2" t="s">
        <v>96</v>
      </c>
      <c r="D3311" s="2" t="s">
        <v>117</v>
      </c>
      <c r="E3311" s="13" t="n">
        <v>45806</v>
      </c>
      <c r="F3311" s="13" t="n">
        <v>46901</v>
      </c>
      <c r="G3311" s="2" t="s">
        <v>32</v>
      </c>
      <c r="H3311" s="2" t="s">
        <v>119</v>
      </c>
      <c r="I3311" s="2" t="s">
        <v>133</v>
      </c>
      <c r="J3311" s="2" t="s">
        <v>100</v>
      </c>
      <c r="K3311" s="14" t="n">
        <v>10278.44</v>
      </c>
      <c r="L3311" s="2" t="n">
        <f aca="false">IF(E3311="","",ROUND((Indicadores!$B$4-E3311)/365.25,1))</f>
        <v>1.4</v>
      </c>
      <c r="M3311" s="2" t="str">
        <f aca="false">IF(E3311="","Virtual",IF(L3311&gt;=Indicadores!$B$6,"Fim de Vida",IF(L3311&gt;=Indicadores!$B$5,"Envelhecendo","Atual")))</f>
        <v>Atual</v>
      </c>
      <c r="N3311" s="2" t="str">
        <f aca="false">IF(F3311="","N/A",IF(F3311&lt;Indicadores!$B$4,"Vencida","Vigente"))</f>
        <v>Vigente</v>
      </c>
      <c r="O3311" s="2" t="str">
        <f aca="false">INDEX(Locais!$B$2:$B$13,MATCH(H3311,Locais!$A$2:$A$13,0))</f>
        <v>Regional - São Paulo</v>
      </c>
      <c r="P3311" s="2" t="str">
        <f aca="false">INDEX(Locais!$C$2:$C$13,MATCH(H3311,Locais!$A$2:$A$13,0))</f>
        <v>Sudeste</v>
      </c>
    </row>
    <row r="3312" customFormat="false" ht="15" hidden="false" customHeight="false" outlineLevel="0" collapsed="false">
      <c r="A3312" s="2" t="s">
        <v>3448</v>
      </c>
      <c r="B3312" s="2" t="s">
        <v>69</v>
      </c>
      <c r="C3312" s="2" t="s">
        <v>102</v>
      </c>
      <c r="D3312" s="2" t="s">
        <v>113</v>
      </c>
      <c r="E3312" s="13" t="n">
        <v>43123</v>
      </c>
      <c r="F3312" s="13" t="n">
        <v>44218</v>
      </c>
      <c r="G3312" s="2" t="s">
        <v>32</v>
      </c>
      <c r="H3312" s="2" t="s">
        <v>119</v>
      </c>
      <c r="I3312" s="2" t="s">
        <v>111</v>
      </c>
      <c r="J3312" s="2" t="s">
        <v>100</v>
      </c>
      <c r="K3312" s="14" t="n">
        <v>7019.61</v>
      </c>
      <c r="L3312" s="2" t="n">
        <f aca="false">IF(E3312="","",ROUND((Indicadores!$B$4-E3312)/365.25,1))</f>
        <v>8.7</v>
      </c>
      <c r="M3312" s="2" t="str">
        <f aca="false">IF(E3312="","Virtual",IF(L3312&gt;=Indicadores!$B$6,"Fim de Vida",IF(L3312&gt;=Indicadores!$B$5,"Envelhecendo","Atual")))</f>
        <v>Fim de Vida</v>
      </c>
      <c r="N3312" s="2" t="str">
        <f aca="false">IF(F3312="","N/A",IF(F3312&lt;Indicadores!$B$4,"Vencida","Vigente"))</f>
        <v>Vencida</v>
      </c>
      <c r="O3312" s="2" t="str">
        <f aca="false">INDEX(Locais!$B$2:$B$13,MATCH(H3312,Locais!$A$2:$A$13,0))</f>
        <v>Regional - São Paulo</v>
      </c>
      <c r="P3312" s="2" t="str">
        <f aca="false">INDEX(Locais!$C$2:$C$13,MATCH(H3312,Locais!$A$2:$A$13,0))</f>
        <v>Sudeste</v>
      </c>
    </row>
    <row r="3313" customFormat="false" ht="15" hidden="false" customHeight="false" outlineLevel="0" collapsed="false">
      <c r="A3313" s="2" t="s">
        <v>3449</v>
      </c>
      <c r="B3313" s="2" t="s">
        <v>68</v>
      </c>
      <c r="C3313" s="2" t="s">
        <v>96</v>
      </c>
      <c r="D3313" s="2" t="s">
        <v>107</v>
      </c>
      <c r="E3313" s="13" t="n">
        <v>45136</v>
      </c>
      <c r="F3313" s="13" t="n">
        <v>46231</v>
      </c>
      <c r="G3313" s="2" t="s">
        <v>32</v>
      </c>
      <c r="H3313" s="2" t="s">
        <v>139</v>
      </c>
      <c r="I3313" s="2" t="s">
        <v>142</v>
      </c>
      <c r="J3313" s="2" t="s">
        <v>100</v>
      </c>
      <c r="K3313" s="14" t="n">
        <v>5948.6</v>
      </c>
      <c r="L3313" s="2" t="n">
        <f aca="false">IF(E3313="","",ROUND((Indicadores!$B$4-E3313)/365.25,1))</f>
        <v>3.2</v>
      </c>
      <c r="M3313" s="2" t="str">
        <f aca="false">IF(E3313="","Virtual",IF(L3313&gt;=Indicadores!$B$6,"Fim de Vida",IF(L3313&gt;=Indicadores!$B$5,"Envelhecendo","Atual")))</f>
        <v>Envelhecendo</v>
      </c>
      <c r="N3313" s="2" t="str">
        <f aca="false">IF(F3313="","N/A",IF(F3313&lt;Indicadores!$B$4,"Vencida","Vigente"))</f>
        <v>Vencida</v>
      </c>
      <c r="O3313" s="2" t="str">
        <f aca="false">INDEX(Locais!$B$2:$B$13,MATCH(H3313,Locais!$A$2:$A$13,0))</f>
        <v>Regional - Rio de Janeiro</v>
      </c>
      <c r="P3313" s="2" t="str">
        <f aca="false">INDEX(Locais!$C$2:$C$13,MATCH(H3313,Locais!$A$2:$A$13,0))</f>
        <v>Sudeste</v>
      </c>
    </row>
    <row r="3314" customFormat="false" ht="15" hidden="false" customHeight="false" outlineLevel="0" collapsed="false">
      <c r="A3314" s="2" t="s">
        <v>3450</v>
      </c>
      <c r="B3314" s="2" t="s">
        <v>69</v>
      </c>
      <c r="C3314" s="2" t="s">
        <v>102</v>
      </c>
      <c r="D3314" s="2" t="s">
        <v>113</v>
      </c>
      <c r="E3314" s="13" t="n">
        <v>44691</v>
      </c>
      <c r="F3314" s="13" t="n">
        <v>45786</v>
      </c>
      <c r="G3314" s="2" t="s">
        <v>118</v>
      </c>
      <c r="H3314" s="2" t="s">
        <v>119</v>
      </c>
      <c r="I3314" s="2" t="s">
        <v>115</v>
      </c>
      <c r="J3314" s="2" t="s">
        <v>100</v>
      </c>
      <c r="K3314" s="14" t="n">
        <v>9417.35</v>
      </c>
      <c r="L3314" s="2" t="n">
        <f aca="false">IF(E3314="","",ROUND((Indicadores!$B$4-E3314)/365.25,1))</f>
        <v>4.4</v>
      </c>
      <c r="M3314" s="2" t="str">
        <f aca="false">IF(E3314="","Virtual",IF(L3314&gt;=Indicadores!$B$6,"Fim de Vida",IF(L3314&gt;=Indicadores!$B$5,"Envelhecendo","Atual")))</f>
        <v>Envelhecendo</v>
      </c>
      <c r="N3314" s="2" t="str">
        <f aca="false">IF(F3314="","N/A",IF(F3314&lt;Indicadores!$B$4,"Vencida","Vigente"))</f>
        <v>Vencida</v>
      </c>
      <c r="O3314" s="2" t="str">
        <f aca="false">INDEX(Locais!$B$2:$B$13,MATCH(H3314,Locais!$A$2:$A$13,0))</f>
        <v>Regional - São Paulo</v>
      </c>
      <c r="P3314" s="2" t="str">
        <f aca="false">INDEX(Locais!$C$2:$C$13,MATCH(H3314,Locais!$A$2:$A$13,0))</f>
        <v>Sudeste</v>
      </c>
    </row>
    <row r="3315" customFormat="false" ht="15" hidden="false" customHeight="false" outlineLevel="0" collapsed="false">
      <c r="A3315" s="2" t="s">
        <v>3451</v>
      </c>
      <c r="B3315" s="2" t="s">
        <v>68</v>
      </c>
      <c r="C3315" s="2" t="s">
        <v>96</v>
      </c>
      <c r="D3315" s="2" t="s">
        <v>132</v>
      </c>
      <c r="E3315" s="13" t="n">
        <v>44515</v>
      </c>
      <c r="F3315" s="13" t="n">
        <v>45610</v>
      </c>
      <c r="G3315" s="2" t="s">
        <v>32</v>
      </c>
      <c r="H3315" s="2" t="s">
        <v>123</v>
      </c>
      <c r="I3315" s="2" t="s">
        <v>136</v>
      </c>
      <c r="J3315" s="2" t="s">
        <v>100</v>
      </c>
      <c r="K3315" s="14" t="n">
        <v>4595.82</v>
      </c>
      <c r="L3315" s="2" t="n">
        <f aca="false">IF(E3315="","",ROUND((Indicadores!$B$4-E3315)/365.25,1))</f>
        <v>4.9</v>
      </c>
      <c r="M3315" s="2" t="str">
        <f aca="false">IF(E3315="","Virtual",IF(L3315&gt;=Indicadores!$B$6,"Fim de Vida",IF(L3315&gt;=Indicadores!$B$5,"Envelhecendo","Atual")))</f>
        <v>Envelhecendo</v>
      </c>
      <c r="N3315" s="2" t="str">
        <f aca="false">IF(F3315="","N/A",IF(F3315&lt;Indicadores!$B$4,"Vencida","Vigente"))</f>
        <v>Vencida</v>
      </c>
      <c r="O3315" s="2" t="str">
        <f aca="false">INDEX(Locais!$B$2:$B$13,MATCH(H3315,Locais!$A$2:$A$13,0))</f>
        <v>Regional - Goiânia</v>
      </c>
      <c r="P3315" s="2" t="str">
        <f aca="false">INDEX(Locais!$C$2:$C$13,MATCH(H3315,Locais!$A$2:$A$13,0))</f>
        <v>Centro-Oeste</v>
      </c>
    </row>
    <row r="3316" customFormat="false" ht="15" hidden="false" customHeight="false" outlineLevel="0" collapsed="false">
      <c r="A3316" s="2" t="s">
        <v>3452</v>
      </c>
      <c r="B3316" s="2" t="s">
        <v>68</v>
      </c>
      <c r="C3316" s="2" t="s">
        <v>96</v>
      </c>
      <c r="D3316" s="2" t="s">
        <v>132</v>
      </c>
      <c r="E3316" s="13" t="n">
        <v>45481</v>
      </c>
      <c r="F3316" s="13" t="n">
        <v>46576</v>
      </c>
      <c r="G3316" s="2" t="s">
        <v>32</v>
      </c>
      <c r="H3316" s="2" t="s">
        <v>128</v>
      </c>
      <c r="I3316" s="2" t="s">
        <v>136</v>
      </c>
      <c r="J3316" s="2" t="s">
        <v>100</v>
      </c>
      <c r="K3316" s="14" t="n">
        <v>4666.33</v>
      </c>
      <c r="L3316" s="2" t="n">
        <f aca="false">IF(E3316="","",ROUND((Indicadores!$B$4-E3316)/365.25,1))</f>
        <v>2.3</v>
      </c>
      <c r="M3316" s="2" t="str">
        <f aca="false">IF(E3316="","Virtual",IF(L3316&gt;=Indicadores!$B$6,"Fim de Vida",IF(L3316&gt;=Indicadores!$B$5,"Envelhecendo","Atual")))</f>
        <v>Atual</v>
      </c>
      <c r="N3316" s="2" t="str">
        <f aca="false">IF(F3316="","N/A",IF(F3316&lt;Indicadores!$B$4,"Vencida","Vigente"))</f>
        <v>Vigente</v>
      </c>
      <c r="O3316" s="2" t="str">
        <f aca="false">INDEX(Locais!$B$2:$B$13,MATCH(H3316,Locais!$A$2:$A$13,0))</f>
        <v>Regional - Recife</v>
      </c>
      <c r="P3316" s="2" t="str">
        <f aca="false">INDEX(Locais!$C$2:$C$13,MATCH(H3316,Locais!$A$2:$A$13,0))</f>
        <v>Nordeste</v>
      </c>
    </row>
    <row r="3317" customFormat="false" ht="15" hidden="false" customHeight="false" outlineLevel="0" collapsed="false">
      <c r="A3317" s="2" t="s">
        <v>3453</v>
      </c>
      <c r="B3317" s="2" t="s">
        <v>69</v>
      </c>
      <c r="C3317" s="2" t="s">
        <v>126</v>
      </c>
      <c r="D3317" s="2" t="s">
        <v>169</v>
      </c>
      <c r="E3317" s="13" t="n">
        <v>44755</v>
      </c>
      <c r="F3317" s="13" t="n">
        <v>45850</v>
      </c>
      <c r="G3317" s="2" t="s">
        <v>34</v>
      </c>
      <c r="H3317" s="2" t="s">
        <v>139</v>
      </c>
      <c r="I3317" s="2" t="s">
        <v>130</v>
      </c>
      <c r="J3317" s="2" t="s">
        <v>100</v>
      </c>
      <c r="K3317" s="14" t="n">
        <v>8031.69</v>
      </c>
      <c r="L3317" s="2" t="n">
        <f aca="false">IF(E3317="","",ROUND((Indicadores!$B$4-E3317)/365.25,1))</f>
        <v>4.3</v>
      </c>
      <c r="M3317" s="2" t="str">
        <f aca="false">IF(E3317="","Virtual",IF(L3317&gt;=Indicadores!$B$6,"Fim de Vida",IF(L3317&gt;=Indicadores!$B$5,"Envelhecendo","Atual")))</f>
        <v>Envelhecendo</v>
      </c>
      <c r="N3317" s="2" t="str">
        <f aca="false">IF(F3317="","N/A",IF(F3317&lt;Indicadores!$B$4,"Vencida","Vigente"))</f>
        <v>Vencida</v>
      </c>
      <c r="O3317" s="2" t="str">
        <f aca="false">INDEX(Locais!$B$2:$B$13,MATCH(H3317,Locais!$A$2:$A$13,0))</f>
        <v>Regional - Rio de Janeiro</v>
      </c>
      <c r="P3317" s="2" t="str">
        <f aca="false">INDEX(Locais!$C$2:$C$13,MATCH(H3317,Locais!$A$2:$A$13,0))</f>
        <v>Sudeste</v>
      </c>
    </row>
    <row r="3318" customFormat="false" ht="15" hidden="false" customHeight="false" outlineLevel="0" collapsed="false">
      <c r="A3318" s="2" t="s">
        <v>3454</v>
      </c>
      <c r="B3318" s="2" t="s">
        <v>68</v>
      </c>
      <c r="C3318" s="2" t="s">
        <v>126</v>
      </c>
      <c r="D3318" s="2" t="s">
        <v>127</v>
      </c>
      <c r="E3318" s="13" t="n">
        <v>45925</v>
      </c>
      <c r="F3318" s="13" t="n">
        <v>47020</v>
      </c>
      <c r="G3318" s="2" t="s">
        <v>32</v>
      </c>
      <c r="H3318" s="2" t="s">
        <v>98</v>
      </c>
      <c r="I3318" s="2" t="s">
        <v>142</v>
      </c>
      <c r="J3318" s="2" t="s">
        <v>100</v>
      </c>
      <c r="K3318" s="14" t="n">
        <v>6210.83</v>
      </c>
      <c r="L3318" s="2" t="n">
        <f aca="false">IF(E3318="","",ROUND((Indicadores!$B$4-E3318)/365.25,1))</f>
        <v>1.1</v>
      </c>
      <c r="M3318" s="2" t="str">
        <f aca="false">IF(E3318="","Virtual",IF(L3318&gt;=Indicadores!$B$6,"Fim de Vida",IF(L3318&gt;=Indicadores!$B$5,"Envelhecendo","Atual")))</f>
        <v>Atual</v>
      </c>
      <c r="N3318" s="2" t="str">
        <f aca="false">IF(F3318="","N/A",IF(F3318&lt;Indicadores!$B$4,"Vencida","Vigente"))</f>
        <v>Vigente</v>
      </c>
      <c r="O3318" s="2" t="str">
        <f aca="false">INDEX(Locais!$B$2:$B$13,MATCH(H3318,Locais!$A$2:$A$13,0))</f>
        <v>Sede - Brasília</v>
      </c>
      <c r="P3318" s="2" t="str">
        <f aca="false">INDEX(Locais!$C$2:$C$13,MATCH(H3318,Locais!$A$2:$A$13,0))</f>
        <v>Centro-Oeste</v>
      </c>
    </row>
    <row r="3319" customFormat="false" ht="15" hidden="false" customHeight="false" outlineLevel="0" collapsed="false">
      <c r="A3319" s="2" t="s">
        <v>3455</v>
      </c>
      <c r="B3319" s="2" t="s">
        <v>69</v>
      </c>
      <c r="C3319" s="2" t="s">
        <v>96</v>
      </c>
      <c r="D3319" s="2" t="s">
        <v>97</v>
      </c>
      <c r="E3319" s="13" t="n">
        <v>43407</v>
      </c>
      <c r="F3319" s="13" t="n">
        <v>44502</v>
      </c>
      <c r="G3319" s="2" t="s">
        <v>32</v>
      </c>
      <c r="H3319" s="2" t="s">
        <v>141</v>
      </c>
      <c r="I3319" s="2" t="s">
        <v>133</v>
      </c>
      <c r="J3319" s="2" t="s">
        <v>100</v>
      </c>
      <c r="K3319" s="14" t="n">
        <v>9123.42</v>
      </c>
      <c r="L3319" s="2" t="n">
        <f aca="false">IF(E3319="","",ROUND((Indicadores!$B$4-E3319)/365.25,1))</f>
        <v>8</v>
      </c>
      <c r="M3319" s="2" t="str">
        <f aca="false">IF(E3319="","Virtual",IF(L3319&gt;=Indicadores!$B$6,"Fim de Vida",IF(L3319&gt;=Indicadores!$B$5,"Envelhecendo","Atual")))</f>
        <v>Fim de Vida</v>
      </c>
      <c r="N3319" s="2" t="str">
        <f aca="false">IF(F3319="","N/A",IF(F3319&lt;Indicadores!$B$4,"Vencida","Vigente"))</f>
        <v>Vencida</v>
      </c>
      <c r="O3319" s="2" t="str">
        <f aca="false">INDEX(Locais!$B$2:$B$13,MATCH(H3319,Locais!$A$2:$A$13,0))</f>
        <v>Regional - Curitiba</v>
      </c>
      <c r="P3319" s="2" t="str">
        <f aca="false">INDEX(Locais!$C$2:$C$13,MATCH(H3319,Locais!$A$2:$A$13,0))</f>
        <v>Sul</v>
      </c>
    </row>
    <row r="3320" customFormat="false" ht="15" hidden="false" customHeight="false" outlineLevel="0" collapsed="false">
      <c r="A3320" s="2" t="s">
        <v>3456</v>
      </c>
      <c r="B3320" s="2" t="s">
        <v>69</v>
      </c>
      <c r="C3320" s="2" t="s">
        <v>126</v>
      </c>
      <c r="D3320" s="2" t="s">
        <v>169</v>
      </c>
      <c r="E3320" s="13" t="n">
        <v>45266</v>
      </c>
      <c r="F3320" s="13" t="n">
        <v>46361</v>
      </c>
      <c r="G3320" s="2" t="s">
        <v>32</v>
      </c>
      <c r="H3320" s="2" t="s">
        <v>98</v>
      </c>
      <c r="I3320" s="2" t="s">
        <v>130</v>
      </c>
      <c r="J3320" s="2" t="s">
        <v>100</v>
      </c>
      <c r="K3320" s="14" t="n">
        <v>10410.79</v>
      </c>
      <c r="L3320" s="2" t="n">
        <f aca="false">IF(E3320="","",ROUND((Indicadores!$B$4-E3320)/365.25,1))</f>
        <v>2.9</v>
      </c>
      <c r="M3320" s="2" t="str">
        <f aca="false">IF(E3320="","Virtual",IF(L3320&gt;=Indicadores!$B$6,"Fim de Vida",IF(L3320&gt;=Indicadores!$B$5,"Envelhecendo","Atual")))</f>
        <v>Atual</v>
      </c>
      <c r="N3320" s="2" t="str">
        <f aca="false">IF(F3320="","N/A",IF(F3320&lt;Indicadores!$B$4,"Vencida","Vigente"))</f>
        <v>Vigente</v>
      </c>
      <c r="O3320" s="2" t="str">
        <f aca="false">INDEX(Locais!$B$2:$B$13,MATCH(H3320,Locais!$A$2:$A$13,0))</f>
        <v>Sede - Brasília</v>
      </c>
      <c r="P3320" s="2" t="str">
        <f aca="false">INDEX(Locais!$C$2:$C$13,MATCH(H3320,Locais!$A$2:$A$13,0))</f>
        <v>Centro-Oeste</v>
      </c>
    </row>
    <row r="3321" customFormat="false" ht="15" hidden="false" customHeight="false" outlineLevel="0" collapsed="false">
      <c r="A3321" s="2" t="s">
        <v>3457</v>
      </c>
      <c r="B3321" s="2" t="s">
        <v>69</v>
      </c>
      <c r="C3321" s="2" t="s">
        <v>102</v>
      </c>
      <c r="D3321" s="2" t="s">
        <v>113</v>
      </c>
      <c r="E3321" s="13" t="n">
        <v>43844</v>
      </c>
      <c r="F3321" s="13" t="n">
        <v>44939</v>
      </c>
      <c r="G3321" s="2" t="s">
        <v>32</v>
      </c>
      <c r="H3321" s="2" t="s">
        <v>98</v>
      </c>
      <c r="I3321" s="2" t="s">
        <v>109</v>
      </c>
      <c r="J3321" s="2" t="s">
        <v>100</v>
      </c>
      <c r="K3321" s="14" t="n">
        <v>9116.9</v>
      </c>
      <c r="L3321" s="2" t="n">
        <f aca="false">IF(E3321="","",ROUND((Indicadores!$B$4-E3321)/365.25,1))</f>
        <v>6.8</v>
      </c>
      <c r="M3321" s="2" t="str">
        <f aca="false">IF(E3321="","Virtual",IF(L3321&gt;=Indicadores!$B$6,"Fim de Vida",IF(L3321&gt;=Indicadores!$B$5,"Envelhecendo","Atual")))</f>
        <v>Fim de Vida</v>
      </c>
      <c r="N3321" s="2" t="str">
        <f aca="false">IF(F3321="","N/A",IF(F3321&lt;Indicadores!$B$4,"Vencida","Vigente"))</f>
        <v>Vencida</v>
      </c>
      <c r="O3321" s="2" t="str">
        <f aca="false">INDEX(Locais!$B$2:$B$13,MATCH(H3321,Locais!$A$2:$A$13,0))</f>
        <v>Sede - Brasília</v>
      </c>
      <c r="P3321" s="2" t="str">
        <f aca="false">INDEX(Locais!$C$2:$C$13,MATCH(H3321,Locais!$A$2:$A$13,0))</f>
        <v>Centro-Oeste</v>
      </c>
    </row>
    <row r="3322" customFormat="false" ht="15" hidden="false" customHeight="false" outlineLevel="0" collapsed="false">
      <c r="A3322" s="2" t="s">
        <v>3458</v>
      </c>
      <c r="B3322" s="2" t="s">
        <v>68</v>
      </c>
      <c r="C3322" s="2" t="s">
        <v>102</v>
      </c>
      <c r="D3322" s="2" t="s">
        <v>103</v>
      </c>
      <c r="E3322" s="13" t="n">
        <v>45286</v>
      </c>
      <c r="F3322" s="13" t="n">
        <v>46381</v>
      </c>
      <c r="G3322" s="2" t="s">
        <v>32</v>
      </c>
      <c r="H3322" s="2" t="s">
        <v>108</v>
      </c>
      <c r="I3322" s="2" t="s">
        <v>120</v>
      </c>
      <c r="J3322" s="2" t="s">
        <v>100</v>
      </c>
      <c r="K3322" s="14" t="n">
        <v>6212.16</v>
      </c>
      <c r="L3322" s="2" t="n">
        <f aca="false">IF(E3322="","",ROUND((Indicadores!$B$4-E3322)/365.25,1))</f>
        <v>2.8</v>
      </c>
      <c r="M3322" s="2" t="str">
        <f aca="false">IF(E3322="","Virtual",IF(L3322&gt;=Indicadores!$B$6,"Fim de Vida",IF(L3322&gt;=Indicadores!$B$5,"Envelhecendo","Atual")))</f>
        <v>Atual</v>
      </c>
      <c r="N3322" s="2" t="str">
        <f aca="false">IF(F3322="","N/A",IF(F3322&lt;Indicadores!$B$4,"Vencida","Vigente"))</f>
        <v>Vigente</v>
      </c>
      <c r="O3322" s="2" t="str">
        <f aca="false">INDEX(Locais!$B$2:$B$13,MATCH(H3322,Locais!$A$2:$A$13,0))</f>
        <v>Regional - Porto Alegre</v>
      </c>
      <c r="P3322" s="2" t="str">
        <f aca="false">INDEX(Locais!$C$2:$C$13,MATCH(H3322,Locais!$A$2:$A$13,0))</f>
        <v>Sul</v>
      </c>
    </row>
    <row r="3323" customFormat="false" ht="15" hidden="false" customHeight="false" outlineLevel="0" collapsed="false">
      <c r="A3323" s="2" t="s">
        <v>3459</v>
      </c>
      <c r="B3323" s="2" t="s">
        <v>69</v>
      </c>
      <c r="C3323" s="2" t="s">
        <v>126</v>
      </c>
      <c r="D3323" s="2" t="s">
        <v>169</v>
      </c>
      <c r="E3323" s="13" t="n">
        <v>45931</v>
      </c>
      <c r="F3323" s="13" t="n">
        <v>47026</v>
      </c>
      <c r="G3323" s="2" t="s">
        <v>32</v>
      </c>
      <c r="H3323" s="2" t="s">
        <v>98</v>
      </c>
      <c r="I3323" s="2" t="s">
        <v>142</v>
      </c>
      <c r="J3323" s="2" t="s">
        <v>100</v>
      </c>
      <c r="K3323" s="14" t="n">
        <v>10088.4</v>
      </c>
      <c r="L3323" s="2" t="n">
        <f aca="false">IF(E3323="","",ROUND((Indicadores!$B$4-E3323)/365.25,1))</f>
        <v>1</v>
      </c>
      <c r="M3323" s="2" t="str">
        <f aca="false">IF(E3323="","Virtual",IF(L3323&gt;=Indicadores!$B$6,"Fim de Vida",IF(L3323&gt;=Indicadores!$B$5,"Envelhecendo","Atual")))</f>
        <v>Atual</v>
      </c>
      <c r="N3323" s="2" t="str">
        <f aca="false">IF(F3323="","N/A",IF(F3323&lt;Indicadores!$B$4,"Vencida","Vigente"))</f>
        <v>Vigente</v>
      </c>
      <c r="O3323" s="2" t="str">
        <f aca="false">INDEX(Locais!$B$2:$B$13,MATCH(H3323,Locais!$A$2:$A$13,0))</f>
        <v>Sede - Brasília</v>
      </c>
      <c r="P3323" s="2" t="str">
        <f aca="false">INDEX(Locais!$C$2:$C$13,MATCH(H3323,Locais!$A$2:$A$13,0))</f>
        <v>Centro-Oeste</v>
      </c>
    </row>
    <row r="3324" customFormat="false" ht="15" hidden="false" customHeight="false" outlineLevel="0" collapsed="false">
      <c r="A3324" s="2" t="s">
        <v>3460</v>
      </c>
      <c r="B3324" s="2" t="s">
        <v>69</v>
      </c>
      <c r="C3324" s="2" t="s">
        <v>96</v>
      </c>
      <c r="D3324" s="2" t="s">
        <v>117</v>
      </c>
      <c r="E3324" s="13" t="n">
        <v>45663</v>
      </c>
      <c r="F3324" s="13" t="n">
        <v>46758</v>
      </c>
      <c r="G3324" s="2" t="s">
        <v>135</v>
      </c>
      <c r="H3324" s="2" t="s">
        <v>98</v>
      </c>
      <c r="I3324" s="2" t="s">
        <v>120</v>
      </c>
      <c r="J3324" s="2" t="s">
        <v>137</v>
      </c>
      <c r="K3324" s="14" t="n">
        <v>10287.79</v>
      </c>
      <c r="L3324" s="2" t="n">
        <f aca="false">IF(E3324="","",ROUND((Indicadores!$B$4-E3324)/365.25,1))</f>
        <v>1.8</v>
      </c>
      <c r="M3324" s="2" t="str">
        <f aca="false">IF(E3324="","Virtual",IF(L3324&gt;=Indicadores!$B$6,"Fim de Vida",IF(L3324&gt;=Indicadores!$B$5,"Envelhecendo","Atual")))</f>
        <v>Atual</v>
      </c>
      <c r="N3324" s="2" t="str">
        <f aca="false">IF(F3324="","N/A",IF(F3324&lt;Indicadores!$B$4,"Vencida","Vigente"))</f>
        <v>Vigente</v>
      </c>
      <c r="O3324" s="2" t="str">
        <f aca="false">INDEX(Locais!$B$2:$B$13,MATCH(H3324,Locais!$A$2:$A$13,0))</f>
        <v>Sede - Brasília</v>
      </c>
      <c r="P3324" s="2" t="str">
        <f aca="false">INDEX(Locais!$C$2:$C$13,MATCH(H3324,Locais!$A$2:$A$13,0))</f>
        <v>Centro-Oeste</v>
      </c>
    </row>
    <row r="3325" customFormat="false" ht="15" hidden="false" customHeight="false" outlineLevel="0" collapsed="false">
      <c r="A3325" s="2" t="s">
        <v>3461</v>
      </c>
      <c r="B3325" s="2" t="s">
        <v>68</v>
      </c>
      <c r="C3325" s="2" t="s">
        <v>96</v>
      </c>
      <c r="D3325" s="2" t="s">
        <v>132</v>
      </c>
      <c r="E3325" s="13" t="n">
        <v>44885</v>
      </c>
      <c r="F3325" s="13" t="n">
        <v>45980</v>
      </c>
      <c r="G3325" s="2" t="s">
        <v>32</v>
      </c>
      <c r="H3325" s="2" t="s">
        <v>123</v>
      </c>
      <c r="I3325" s="2" t="s">
        <v>133</v>
      </c>
      <c r="J3325" s="2" t="s">
        <v>100</v>
      </c>
      <c r="K3325" s="14" t="n">
        <v>6156.94</v>
      </c>
      <c r="L3325" s="2" t="n">
        <f aca="false">IF(E3325="","",ROUND((Indicadores!$B$4-E3325)/365.25,1))</f>
        <v>3.9</v>
      </c>
      <c r="M3325" s="2" t="str">
        <f aca="false">IF(E3325="","Virtual",IF(L3325&gt;=Indicadores!$B$6,"Fim de Vida",IF(L3325&gt;=Indicadores!$B$5,"Envelhecendo","Atual")))</f>
        <v>Envelhecendo</v>
      </c>
      <c r="N3325" s="2" t="str">
        <f aca="false">IF(F3325="","N/A",IF(F3325&lt;Indicadores!$B$4,"Vencida","Vigente"))</f>
        <v>Vencida</v>
      </c>
      <c r="O3325" s="2" t="str">
        <f aca="false">INDEX(Locais!$B$2:$B$13,MATCH(H3325,Locais!$A$2:$A$13,0))</f>
        <v>Regional - Goiânia</v>
      </c>
      <c r="P3325" s="2" t="str">
        <f aca="false">INDEX(Locais!$C$2:$C$13,MATCH(H3325,Locais!$A$2:$A$13,0))</f>
        <v>Centro-Oeste</v>
      </c>
    </row>
    <row r="3326" customFormat="false" ht="15" hidden="false" customHeight="false" outlineLevel="0" collapsed="false">
      <c r="A3326" s="2" t="s">
        <v>3462</v>
      </c>
      <c r="B3326" s="2" t="s">
        <v>71</v>
      </c>
      <c r="C3326" s="2" t="s">
        <v>126</v>
      </c>
      <c r="D3326" s="2" t="s">
        <v>157</v>
      </c>
      <c r="E3326" s="13" t="n">
        <v>44086</v>
      </c>
      <c r="F3326" s="13" t="n">
        <v>45181</v>
      </c>
      <c r="G3326" s="2" t="s">
        <v>32</v>
      </c>
      <c r="H3326" s="2" t="s">
        <v>108</v>
      </c>
      <c r="I3326" s="2" t="s">
        <v>124</v>
      </c>
      <c r="J3326" s="2" t="s">
        <v>100</v>
      </c>
      <c r="K3326" s="14" t="n">
        <v>2238.74</v>
      </c>
      <c r="L3326" s="2" t="n">
        <f aca="false">IF(E3326="","",ROUND((Indicadores!$B$4-E3326)/365.25,1))</f>
        <v>6.1</v>
      </c>
      <c r="M3326" s="2" t="str">
        <f aca="false">IF(E3326="","Virtual",IF(L3326&gt;=Indicadores!$B$6,"Fim de Vida",IF(L3326&gt;=Indicadores!$B$5,"Envelhecendo","Atual")))</f>
        <v>Fim de Vida</v>
      </c>
      <c r="N3326" s="2" t="str">
        <f aca="false">IF(F3326="","N/A",IF(F3326&lt;Indicadores!$B$4,"Vencida","Vigente"))</f>
        <v>Vencida</v>
      </c>
      <c r="O3326" s="2" t="str">
        <f aca="false">INDEX(Locais!$B$2:$B$13,MATCH(H3326,Locais!$A$2:$A$13,0))</f>
        <v>Regional - Porto Alegre</v>
      </c>
      <c r="P3326" s="2" t="str">
        <f aca="false">INDEX(Locais!$C$2:$C$13,MATCH(H3326,Locais!$A$2:$A$13,0))</f>
        <v>Sul</v>
      </c>
    </row>
    <row r="3327" customFormat="false" ht="15" hidden="false" customHeight="false" outlineLevel="0" collapsed="false">
      <c r="A3327" s="2" t="s">
        <v>3463</v>
      </c>
      <c r="B3327" s="2" t="s">
        <v>68</v>
      </c>
      <c r="C3327" s="2" t="s">
        <v>96</v>
      </c>
      <c r="D3327" s="2" t="s">
        <v>107</v>
      </c>
      <c r="E3327" s="13" t="n">
        <v>44481</v>
      </c>
      <c r="F3327" s="13" t="n">
        <v>45576</v>
      </c>
      <c r="G3327" s="2" t="s">
        <v>32</v>
      </c>
      <c r="H3327" s="2" t="s">
        <v>139</v>
      </c>
      <c r="I3327" s="2" t="s">
        <v>111</v>
      </c>
      <c r="J3327" s="2" t="s">
        <v>100</v>
      </c>
      <c r="K3327" s="14" t="n">
        <v>5369.09</v>
      </c>
      <c r="L3327" s="2" t="n">
        <f aca="false">IF(E3327="","",ROUND((Indicadores!$B$4-E3327)/365.25,1))</f>
        <v>5</v>
      </c>
      <c r="M3327" s="2" t="str">
        <f aca="false">IF(E3327="","Virtual",IF(L3327&gt;=Indicadores!$B$6,"Fim de Vida",IF(L3327&gt;=Indicadores!$B$5,"Envelhecendo","Atual")))</f>
        <v>Fim de Vida</v>
      </c>
      <c r="N3327" s="2" t="str">
        <f aca="false">IF(F3327="","N/A",IF(F3327&lt;Indicadores!$B$4,"Vencida","Vigente"))</f>
        <v>Vencida</v>
      </c>
      <c r="O3327" s="2" t="str">
        <f aca="false">INDEX(Locais!$B$2:$B$13,MATCH(H3327,Locais!$A$2:$A$13,0))</f>
        <v>Regional - Rio de Janeiro</v>
      </c>
      <c r="P3327" s="2" t="str">
        <f aca="false">INDEX(Locais!$C$2:$C$13,MATCH(H3327,Locais!$A$2:$A$13,0))</f>
        <v>Sudeste</v>
      </c>
    </row>
    <row r="3328" customFormat="false" ht="15" hidden="false" customHeight="false" outlineLevel="0" collapsed="false">
      <c r="A3328" s="2" t="s">
        <v>3464</v>
      </c>
      <c r="B3328" s="2" t="s">
        <v>68</v>
      </c>
      <c r="C3328" s="2" t="s">
        <v>96</v>
      </c>
      <c r="D3328" s="2" t="s">
        <v>132</v>
      </c>
      <c r="E3328" s="13" t="n">
        <v>45576</v>
      </c>
      <c r="F3328" s="13" t="n">
        <v>46671</v>
      </c>
      <c r="G3328" s="2" t="s">
        <v>34</v>
      </c>
      <c r="H3328" s="2" t="s">
        <v>141</v>
      </c>
      <c r="I3328" s="2" t="s">
        <v>105</v>
      </c>
      <c r="J3328" s="2" t="s">
        <v>100</v>
      </c>
      <c r="K3328" s="14" t="n">
        <v>5968.35</v>
      </c>
      <c r="L3328" s="2" t="n">
        <f aca="false">IF(E3328="","",ROUND((Indicadores!$B$4-E3328)/365.25,1))</f>
        <v>2</v>
      </c>
      <c r="M3328" s="2" t="str">
        <f aca="false">IF(E3328="","Virtual",IF(L3328&gt;=Indicadores!$B$6,"Fim de Vida",IF(L3328&gt;=Indicadores!$B$5,"Envelhecendo","Atual")))</f>
        <v>Atual</v>
      </c>
      <c r="N3328" s="2" t="str">
        <f aca="false">IF(F3328="","N/A",IF(F3328&lt;Indicadores!$B$4,"Vencida","Vigente"))</f>
        <v>Vigente</v>
      </c>
      <c r="O3328" s="2" t="str">
        <f aca="false">INDEX(Locais!$B$2:$B$13,MATCH(H3328,Locais!$A$2:$A$13,0))</f>
        <v>Regional - Curitiba</v>
      </c>
      <c r="P3328" s="2" t="str">
        <f aca="false">INDEX(Locais!$C$2:$C$13,MATCH(H3328,Locais!$A$2:$A$13,0))</f>
        <v>Sul</v>
      </c>
    </row>
    <row r="3329" customFormat="false" ht="15" hidden="false" customHeight="false" outlineLevel="0" collapsed="false">
      <c r="A3329" s="2" t="s">
        <v>3465</v>
      </c>
      <c r="B3329" s="2" t="s">
        <v>68</v>
      </c>
      <c r="C3329" s="2" t="s">
        <v>96</v>
      </c>
      <c r="D3329" s="2" t="s">
        <v>107</v>
      </c>
      <c r="E3329" s="13" t="n">
        <v>45970</v>
      </c>
      <c r="F3329" s="13" t="n">
        <v>47065</v>
      </c>
      <c r="G3329" s="2" t="s">
        <v>34</v>
      </c>
      <c r="H3329" s="2" t="s">
        <v>98</v>
      </c>
      <c r="I3329" s="2" t="s">
        <v>120</v>
      </c>
      <c r="J3329" s="2" t="s">
        <v>100</v>
      </c>
      <c r="K3329" s="14" t="n">
        <v>6110.09</v>
      </c>
      <c r="L3329" s="2" t="n">
        <f aca="false">IF(E3329="","",ROUND((Indicadores!$B$4-E3329)/365.25,1))</f>
        <v>0.9</v>
      </c>
      <c r="M3329" s="2" t="str">
        <f aca="false">IF(E3329="","Virtual",IF(L3329&gt;=Indicadores!$B$6,"Fim de Vida",IF(L3329&gt;=Indicadores!$B$5,"Envelhecendo","Atual")))</f>
        <v>Atual</v>
      </c>
      <c r="N3329" s="2" t="str">
        <f aca="false">IF(F3329="","N/A",IF(F3329&lt;Indicadores!$B$4,"Vencida","Vigente"))</f>
        <v>Vigente</v>
      </c>
      <c r="O3329" s="2" t="str">
        <f aca="false">INDEX(Locais!$B$2:$B$13,MATCH(H3329,Locais!$A$2:$A$13,0))</f>
        <v>Sede - Brasília</v>
      </c>
      <c r="P3329" s="2" t="str">
        <f aca="false">INDEX(Locais!$C$2:$C$13,MATCH(H3329,Locais!$A$2:$A$13,0))</f>
        <v>Centro-Oeste</v>
      </c>
    </row>
    <row r="3330" customFormat="false" ht="15" hidden="false" customHeight="false" outlineLevel="0" collapsed="false">
      <c r="A3330" s="2" t="s">
        <v>3466</v>
      </c>
      <c r="B3330" s="2" t="s">
        <v>68</v>
      </c>
      <c r="C3330" s="2" t="s">
        <v>96</v>
      </c>
      <c r="D3330" s="2" t="s">
        <v>132</v>
      </c>
      <c r="E3330" s="13" t="n">
        <v>44032</v>
      </c>
      <c r="F3330" s="13" t="n">
        <v>45127</v>
      </c>
      <c r="G3330" s="2" t="s">
        <v>32</v>
      </c>
      <c r="H3330" s="2" t="s">
        <v>108</v>
      </c>
      <c r="I3330" s="2" t="s">
        <v>124</v>
      </c>
      <c r="J3330" s="2" t="s">
        <v>100</v>
      </c>
      <c r="K3330" s="14" t="n">
        <v>6191.43</v>
      </c>
      <c r="L3330" s="2" t="n">
        <f aca="false">IF(E3330="","",ROUND((Indicadores!$B$4-E3330)/365.25,1))</f>
        <v>6.2</v>
      </c>
      <c r="M3330" s="2" t="str">
        <f aca="false">IF(E3330="","Virtual",IF(L3330&gt;=Indicadores!$B$6,"Fim de Vida",IF(L3330&gt;=Indicadores!$B$5,"Envelhecendo","Atual")))</f>
        <v>Fim de Vida</v>
      </c>
      <c r="N3330" s="2" t="str">
        <f aca="false">IF(F3330="","N/A",IF(F3330&lt;Indicadores!$B$4,"Vencida","Vigente"))</f>
        <v>Vencida</v>
      </c>
      <c r="O3330" s="2" t="str">
        <f aca="false">INDEX(Locais!$B$2:$B$13,MATCH(H3330,Locais!$A$2:$A$13,0))</f>
        <v>Regional - Porto Alegre</v>
      </c>
      <c r="P3330" s="2" t="str">
        <f aca="false">INDEX(Locais!$C$2:$C$13,MATCH(H3330,Locais!$A$2:$A$13,0))</f>
        <v>Sul</v>
      </c>
    </row>
    <row r="3331" customFormat="false" ht="15" hidden="false" customHeight="false" outlineLevel="0" collapsed="false">
      <c r="A3331" s="2" t="s">
        <v>3467</v>
      </c>
      <c r="B3331" s="2" t="s">
        <v>68</v>
      </c>
      <c r="C3331" s="2" t="s">
        <v>126</v>
      </c>
      <c r="D3331" s="2" t="s">
        <v>127</v>
      </c>
      <c r="E3331" s="13" t="n">
        <v>45593</v>
      </c>
      <c r="F3331" s="13" t="n">
        <v>46688</v>
      </c>
      <c r="G3331" s="2" t="s">
        <v>32</v>
      </c>
      <c r="H3331" s="2" t="s">
        <v>98</v>
      </c>
      <c r="I3331" s="2" t="s">
        <v>124</v>
      </c>
      <c r="J3331" s="2" t="s">
        <v>100</v>
      </c>
      <c r="K3331" s="14" t="n">
        <v>5328.95</v>
      </c>
      <c r="L3331" s="2" t="n">
        <f aca="false">IF(E3331="","",ROUND((Indicadores!$B$4-E3331)/365.25,1))</f>
        <v>2</v>
      </c>
      <c r="M3331" s="2" t="str">
        <f aca="false">IF(E3331="","Virtual",IF(L3331&gt;=Indicadores!$B$6,"Fim de Vida",IF(L3331&gt;=Indicadores!$B$5,"Envelhecendo","Atual")))</f>
        <v>Atual</v>
      </c>
      <c r="N3331" s="2" t="str">
        <f aca="false">IF(F3331="","N/A",IF(F3331&lt;Indicadores!$B$4,"Vencida","Vigente"))</f>
        <v>Vigente</v>
      </c>
      <c r="O3331" s="2" t="str">
        <f aca="false">INDEX(Locais!$B$2:$B$13,MATCH(H3331,Locais!$A$2:$A$13,0))</f>
        <v>Sede - Brasília</v>
      </c>
      <c r="P3331" s="2" t="str">
        <f aca="false">INDEX(Locais!$C$2:$C$13,MATCH(H3331,Locais!$A$2:$A$13,0))</f>
        <v>Centro-Oeste</v>
      </c>
    </row>
    <row r="3332" customFormat="false" ht="15" hidden="false" customHeight="false" outlineLevel="0" collapsed="false">
      <c r="A3332" s="2" t="s">
        <v>3468</v>
      </c>
      <c r="B3332" s="2" t="s">
        <v>68</v>
      </c>
      <c r="C3332" s="2" t="s">
        <v>126</v>
      </c>
      <c r="D3332" s="2" t="s">
        <v>127</v>
      </c>
      <c r="E3332" s="13" t="n">
        <v>44311</v>
      </c>
      <c r="F3332" s="13" t="n">
        <v>45406</v>
      </c>
      <c r="G3332" s="2" t="s">
        <v>32</v>
      </c>
      <c r="H3332" s="2" t="s">
        <v>123</v>
      </c>
      <c r="I3332" s="2" t="s">
        <v>120</v>
      </c>
      <c r="J3332" s="2" t="s">
        <v>100</v>
      </c>
      <c r="K3332" s="14" t="n">
        <v>6033.49</v>
      </c>
      <c r="L3332" s="2" t="n">
        <f aca="false">IF(E3332="","",ROUND((Indicadores!$B$4-E3332)/365.25,1))</f>
        <v>5.5</v>
      </c>
      <c r="M3332" s="2" t="str">
        <f aca="false">IF(E3332="","Virtual",IF(L3332&gt;=Indicadores!$B$6,"Fim de Vida",IF(L3332&gt;=Indicadores!$B$5,"Envelhecendo","Atual")))</f>
        <v>Fim de Vida</v>
      </c>
      <c r="N3332" s="2" t="str">
        <f aca="false">IF(F3332="","N/A",IF(F3332&lt;Indicadores!$B$4,"Vencida","Vigente"))</f>
        <v>Vencida</v>
      </c>
      <c r="O3332" s="2" t="str">
        <f aca="false">INDEX(Locais!$B$2:$B$13,MATCH(H3332,Locais!$A$2:$A$13,0))</f>
        <v>Regional - Goiânia</v>
      </c>
      <c r="P3332" s="2" t="str">
        <f aca="false">INDEX(Locais!$C$2:$C$13,MATCH(H3332,Locais!$A$2:$A$13,0))</f>
        <v>Centro-Oeste</v>
      </c>
    </row>
    <row r="3333" customFormat="false" ht="15" hidden="false" customHeight="false" outlineLevel="0" collapsed="false">
      <c r="A3333" s="2" t="s">
        <v>3469</v>
      </c>
      <c r="B3333" s="2" t="s">
        <v>70</v>
      </c>
      <c r="C3333" s="2" t="s">
        <v>126</v>
      </c>
      <c r="D3333" s="2" t="s">
        <v>162</v>
      </c>
      <c r="E3333" s="13" t="n">
        <v>44944</v>
      </c>
      <c r="F3333" s="13" t="n">
        <v>46769</v>
      </c>
      <c r="G3333" s="2" t="s">
        <v>34</v>
      </c>
      <c r="H3333" s="2" t="s">
        <v>98</v>
      </c>
      <c r="I3333" s="2" t="s">
        <v>133</v>
      </c>
      <c r="J3333" s="2" t="s">
        <v>100</v>
      </c>
      <c r="K3333" s="14" t="n">
        <v>15766.29</v>
      </c>
      <c r="L3333" s="2" t="n">
        <f aca="false">IF(E3333="","",ROUND((Indicadores!$B$4-E3333)/365.25,1))</f>
        <v>3.7</v>
      </c>
      <c r="M3333" s="2" t="str">
        <f aca="false">IF(E3333="","Virtual",IF(L3333&gt;=Indicadores!$B$6,"Fim de Vida",IF(L3333&gt;=Indicadores!$B$5,"Envelhecendo","Atual")))</f>
        <v>Envelhecendo</v>
      </c>
      <c r="N3333" s="2" t="str">
        <f aca="false">IF(F3333="","N/A",IF(F3333&lt;Indicadores!$B$4,"Vencida","Vigente"))</f>
        <v>Vigente</v>
      </c>
      <c r="O3333" s="2" t="str">
        <f aca="false">INDEX(Locais!$B$2:$B$13,MATCH(H3333,Locais!$A$2:$A$13,0))</f>
        <v>Sede - Brasília</v>
      </c>
      <c r="P3333" s="2" t="str">
        <f aca="false">INDEX(Locais!$C$2:$C$13,MATCH(H3333,Locais!$A$2:$A$13,0))</f>
        <v>Centro-Oeste</v>
      </c>
    </row>
    <row r="3334" customFormat="false" ht="15" hidden="false" customHeight="false" outlineLevel="0" collapsed="false">
      <c r="A3334" s="2" t="s">
        <v>3470</v>
      </c>
      <c r="B3334" s="2" t="s">
        <v>68</v>
      </c>
      <c r="C3334" s="2" t="s">
        <v>102</v>
      </c>
      <c r="D3334" s="2" t="s">
        <v>103</v>
      </c>
      <c r="E3334" s="13" t="n">
        <v>44309</v>
      </c>
      <c r="F3334" s="13" t="n">
        <v>45404</v>
      </c>
      <c r="G3334" s="2" t="s">
        <v>32</v>
      </c>
      <c r="H3334" s="2" t="s">
        <v>119</v>
      </c>
      <c r="I3334" s="2" t="s">
        <v>111</v>
      </c>
      <c r="J3334" s="2" t="s">
        <v>100</v>
      </c>
      <c r="K3334" s="14" t="n">
        <v>5457.81</v>
      </c>
      <c r="L3334" s="2" t="n">
        <f aca="false">IF(E3334="","",ROUND((Indicadores!$B$4-E3334)/365.25,1))</f>
        <v>5.5</v>
      </c>
      <c r="M3334" s="2" t="str">
        <f aca="false">IF(E3334="","Virtual",IF(L3334&gt;=Indicadores!$B$6,"Fim de Vida",IF(L3334&gt;=Indicadores!$B$5,"Envelhecendo","Atual")))</f>
        <v>Fim de Vida</v>
      </c>
      <c r="N3334" s="2" t="str">
        <f aca="false">IF(F3334="","N/A",IF(F3334&lt;Indicadores!$B$4,"Vencida","Vigente"))</f>
        <v>Vencida</v>
      </c>
      <c r="O3334" s="2" t="str">
        <f aca="false">INDEX(Locais!$B$2:$B$13,MATCH(H3334,Locais!$A$2:$A$13,0))</f>
        <v>Regional - São Paulo</v>
      </c>
      <c r="P3334" s="2" t="str">
        <f aca="false">INDEX(Locais!$C$2:$C$13,MATCH(H3334,Locais!$A$2:$A$13,0))</f>
        <v>Sudeste</v>
      </c>
    </row>
    <row r="3335" customFormat="false" ht="15" hidden="false" customHeight="false" outlineLevel="0" collapsed="false">
      <c r="A3335" s="2" t="s">
        <v>3471</v>
      </c>
      <c r="B3335" s="2" t="s">
        <v>69</v>
      </c>
      <c r="C3335" s="2" t="s">
        <v>126</v>
      </c>
      <c r="D3335" s="2" t="s">
        <v>169</v>
      </c>
      <c r="E3335" s="13" t="n">
        <v>44482</v>
      </c>
      <c r="F3335" s="13" t="n">
        <v>45577</v>
      </c>
      <c r="G3335" s="2" t="s">
        <v>32</v>
      </c>
      <c r="H3335" s="2" t="s">
        <v>128</v>
      </c>
      <c r="I3335" s="2" t="s">
        <v>136</v>
      </c>
      <c r="J3335" s="2" t="s">
        <v>100</v>
      </c>
      <c r="K3335" s="14" t="n">
        <v>10083.69</v>
      </c>
      <c r="L3335" s="2" t="n">
        <f aca="false">IF(E3335="","",ROUND((Indicadores!$B$4-E3335)/365.25,1))</f>
        <v>5</v>
      </c>
      <c r="M3335" s="2" t="str">
        <f aca="false">IF(E3335="","Virtual",IF(L3335&gt;=Indicadores!$B$6,"Fim de Vida",IF(L3335&gt;=Indicadores!$B$5,"Envelhecendo","Atual")))</f>
        <v>Fim de Vida</v>
      </c>
      <c r="N3335" s="2" t="str">
        <f aca="false">IF(F3335="","N/A",IF(F3335&lt;Indicadores!$B$4,"Vencida","Vigente"))</f>
        <v>Vencida</v>
      </c>
      <c r="O3335" s="2" t="str">
        <f aca="false">INDEX(Locais!$B$2:$B$13,MATCH(H3335,Locais!$A$2:$A$13,0))</f>
        <v>Regional - Recife</v>
      </c>
      <c r="P3335" s="2" t="str">
        <f aca="false">INDEX(Locais!$C$2:$C$13,MATCH(H3335,Locais!$A$2:$A$13,0))</f>
        <v>Nordeste</v>
      </c>
    </row>
    <row r="3336" customFormat="false" ht="15" hidden="false" customHeight="false" outlineLevel="0" collapsed="false">
      <c r="A3336" s="2" t="s">
        <v>3472</v>
      </c>
      <c r="B3336" s="2" t="s">
        <v>69</v>
      </c>
      <c r="C3336" s="2" t="s">
        <v>102</v>
      </c>
      <c r="D3336" s="2" t="s">
        <v>113</v>
      </c>
      <c r="E3336" s="13" t="n">
        <v>45327</v>
      </c>
      <c r="F3336" s="13" t="n">
        <v>46422</v>
      </c>
      <c r="G3336" s="2" t="s">
        <v>32</v>
      </c>
      <c r="H3336" s="2" t="s">
        <v>139</v>
      </c>
      <c r="I3336" s="2" t="s">
        <v>124</v>
      </c>
      <c r="J3336" s="2" t="s">
        <v>100</v>
      </c>
      <c r="K3336" s="14" t="n">
        <v>7208.52</v>
      </c>
      <c r="L3336" s="2" t="n">
        <f aca="false">IF(E3336="","",ROUND((Indicadores!$B$4-E3336)/365.25,1))</f>
        <v>2.7</v>
      </c>
      <c r="M3336" s="2" t="str">
        <f aca="false">IF(E3336="","Virtual",IF(L3336&gt;=Indicadores!$B$6,"Fim de Vida",IF(L3336&gt;=Indicadores!$B$5,"Envelhecendo","Atual")))</f>
        <v>Atual</v>
      </c>
      <c r="N3336" s="2" t="str">
        <f aca="false">IF(F3336="","N/A",IF(F3336&lt;Indicadores!$B$4,"Vencida","Vigente"))</f>
        <v>Vigente</v>
      </c>
      <c r="O3336" s="2" t="str">
        <f aca="false">INDEX(Locais!$B$2:$B$13,MATCH(H3336,Locais!$A$2:$A$13,0))</f>
        <v>Regional - Rio de Janeiro</v>
      </c>
      <c r="P3336" s="2" t="str">
        <f aca="false">INDEX(Locais!$C$2:$C$13,MATCH(H3336,Locais!$A$2:$A$13,0))</f>
        <v>Sudeste</v>
      </c>
    </row>
    <row r="3337" customFormat="false" ht="15" hidden="false" customHeight="false" outlineLevel="0" collapsed="false">
      <c r="A3337" s="2" t="s">
        <v>3473</v>
      </c>
      <c r="B3337" s="2" t="s">
        <v>68</v>
      </c>
      <c r="C3337" s="2" t="s">
        <v>126</v>
      </c>
      <c r="D3337" s="2" t="s">
        <v>127</v>
      </c>
      <c r="E3337" s="13" t="n">
        <v>45091</v>
      </c>
      <c r="F3337" s="13" t="n">
        <v>46186</v>
      </c>
      <c r="G3337" s="2" t="s">
        <v>32</v>
      </c>
      <c r="H3337" s="2" t="s">
        <v>165</v>
      </c>
      <c r="I3337" s="2" t="s">
        <v>120</v>
      </c>
      <c r="J3337" s="2" t="s">
        <v>100</v>
      </c>
      <c r="K3337" s="14" t="n">
        <v>6407.43</v>
      </c>
      <c r="L3337" s="2" t="n">
        <f aca="false">IF(E3337="","",ROUND((Indicadores!$B$4-E3337)/365.25,1))</f>
        <v>3.3</v>
      </c>
      <c r="M3337" s="2" t="str">
        <f aca="false">IF(E3337="","Virtual",IF(L3337&gt;=Indicadores!$B$6,"Fim de Vida",IF(L3337&gt;=Indicadores!$B$5,"Envelhecendo","Atual")))</f>
        <v>Envelhecendo</v>
      </c>
      <c r="N3337" s="2" t="str">
        <f aca="false">IF(F3337="","N/A",IF(F3337&lt;Indicadores!$B$4,"Vencida","Vigente"))</f>
        <v>Vencida</v>
      </c>
      <c r="O3337" s="2" t="str">
        <f aca="false">INDEX(Locais!$B$2:$B$13,MATCH(H3337,Locais!$A$2:$A$13,0))</f>
        <v>Regional - Salvador</v>
      </c>
      <c r="P3337" s="2" t="str">
        <f aca="false">INDEX(Locais!$C$2:$C$13,MATCH(H3337,Locais!$A$2:$A$13,0))</f>
        <v>Nordeste</v>
      </c>
    </row>
    <row r="3338" customFormat="false" ht="15" hidden="false" customHeight="false" outlineLevel="0" collapsed="false">
      <c r="A3338" s="2" t="s">
        <v>3474</v>
      </c>
      <c r="B3338" s="2" t="s">
        <v>69</v>
      </c>
      <c r="C3338" s="2" t="s">
        <v>102</v>
      </c>
      <c r="D3338" s="2" t="s">
        <v>113</v>
      </c>
      <c r="E3338" s="13" t="n">
        <v>44008</v>
      </c>
      <c r="F3338" s="13" t="n">
        <v>45103</v>
      </c>
      <c r="G3338" s="2" t="s">
        <v>34</v>
      </c>
      <c r="H3338" s="2" t="s">
        <v>123</v>
      </c>
      <c r="I3338" s="2" t="s">
        <v>120</v>
      </c>
      <c r="J3338" s="2" t="s">
        <v>100</v>
      </c>
      <c r="K3338" s="14" t="n">
        <v>9899.38</v>
      </c>
      <c r="L3338" s="2" t="n">
        <f aca="false">IF(E3338="","",ROUND((Indicadores!$B$4-E3338)/365.25,1))</f>
        <v>6.3</v>
      </c>
      <c r="M3338" s="2" t="str">
        <f aca="false">IF(E3338="","Virtual",IF(L3338&gt;=Indicadores!$B$6,"Fim de Vida",IF(L3338&gt;=Indicadores!$B$5,"Envelhecendo","Atual")))</f>
        <v>Fim de Vida</v>
      </c>
      <c r="N3338" s="2" t="str">
        <f aca="false">IF(F3338="","N/A",IF(F3338&lt;Indicadores!$B$4,"Vencida","Vigente"))</f>
        <v>Vencida</v>
      </c>
      <c r="O3338" s="2" t="str">
        <f aca="false">INDEX(Locais!$B$2:$B$13,MATCH(H3338,Locais!$A$2:$A$13,0))</f>
        <v>Regional - Goiânia</v>
      </c>
      <c r="P3338" s="2" t="str">
        <f aca="false">INDEX(Locais!$C$2:$C$13,MATCH(H3338,Locais!$A$2:$A$13,0))</f>
        <v>Centro-Oeste</v>
      </c>
    </row>
    <row r="3339" customFormat="false" ht="15" hidden="false" customHeight="false" outlineLevel="0" collapsed="false">
      <c r="A3339" s="2" t="s">
        <v>3475</v>
      </c>
      <c r="B3339" s="2" t="s">
        <v>68</v>
      </c>
      <c r="C3339" s="2" t="s">
        <v>96</v>
      </c>
      <c r="D3339" s="2" t="s">
        <v>107</v>
      </c>
      <c r="E3339" s="13" t="n">
        <v>43919</v>
      </c>
      <c r="F3339" s="13" t="n">
        <v>45014</v>
      </c>
      <c r="G3339" s="2" t="s">
        <v>32</v>
      </c>
      <c r="H3339" s="2" t="s">
        <v>114</v>
      </c>
      <c r="I3339" s="2" t="s">
        <v>136</v>
      </c>
      <c r="J3339" s="2" t="s">
        <v>100</v>
      </c>
      <c r="K3339" s="14" t="n">
        <v>4850.42</v>
      </c>
      <c r="L3339" s="2" t="n">
        <f aca="false">IF(E3339="","",ROUND((Indicadores!$B$4-E3339)/365.25,1))</f>
        <v>6.6</v>
      </c>
      <c r="M3339" s="2" t="str">
        <f aca="false">IF(E3339="","Virtual",IF(L3339&gt;=Indicadores!$B$6,"Fim de Vida",IF(L3339&gt;=Indicadores!$B$5,"Envelhecendo","Atual")))</f>
        <v>Fim de Vida</v>
      </c>
      <c r="N3339" s="2" t="str">
        <f aca="false">IF(F3339="","N/A",IF(F3339&lt;Indicadores!$B$4,"Vencida","Vigente"))</f>
        <v>Vencida</v>
      </c>
      <c r="O3339" s="2" t="str">
        <f aca="false">INDEX(Locais!$B$2:$B$13,MATCH(H3339,Locais!$A$2:$A$13,0))</f>
        <v>Regional - Belo Horizonte</v>
      </c>
      <c r="P3339" s="2" t="str">
        <f aca="false">INDEX(Locais!$C$2:$C$13,MATCH(H3339,Locais!$A$2:$A$13,0))</f>
        <v>Sudeste</v>
      </c>
    </row>
    <row r="3340" customFormat="false" ht="15" hidden="false" customHeight="false" outlineLevel="0" collapsed="false">
      <c r="A3340" s="2" t="s">
        <v>3476</v>
      </c>
      <c r="B3340" s="2" t="s">
        <v>68</v>
      </c>
      <c r="C3340" s="2" t="s">
        <v>126</v>
      </c>
      <c r="D3340" s="2" t="s">
        <v>127</v>
      </c>
      <c r="E3340" s="13" t="n">
        <v>44556</v>
      </c>
      <c r="F3340" s="13" t="n">
        <v>45651</v>
      </c>
      <c r="G3340" s="2" t="s">
        <v>32</v>
      </c>
      <c r="H3340" s="2" t="s">
        <v>139</v>
      </c>
      <c r="I3340" s="2" t="s">
        <v>133</v>
      </c>
      <c r="J3340" s="2" t="s">
        <v>100</v>
      </c>
      <c r="K3340" s="14" t="n">
        <v>5942.97</v>
      </c>
      <c r="L3340" s="2" t="n">
        <f aca="false">IF(E3340="","",ROUND((Indicadores!$B$4-E3340)/365.25,1))</f>
        <v>4.8</v>
      </c>
      <c r="M3340" s="2" t="str">
        <f aca="false">IF(E3340="","Virtual",IF(L3340&gt;=Indicadores!$B$6,"Fim de Vida",IF(L3340&gt;=Indicadores!$B$5,"Envelhecendo","Atual")))</f>
        <v>Envelhecendo</v>
      </c>
      <c r="N3340" s="2" t="str">
        <f aca="false">IF(F3340="","N/A",IF(F3340&lt;Indicadores!$B$4,"Vencida","Vigente"))</f>
        <v>Vencida</v>
      </c>
      <c r="O3340" s="2" t="str">
        <f aca="false">INDEX(Locais!$B$2:$B$13,MATCH(H3340,Locais!$A$2:$A$13,0))</f>
        <v>Regional - Rio de Janeiro</v>
      </c>
      <c r="P3340" s="2" t="str">
        <f aca="false">INDEX(Locais!$C$2:$C$13,MATCH(H3340,Locais!$A$2:$A$13,0))</f>
        <v>Sudeste</v>
      </c>
    </row>
    <row r="3341" customFormat="false" ht="15" hidden="false" customHeight="false" outlineLevel="0" collapsed="false">
      <c r="A3341" s="2" t="s">
        <v>3477</v>
      </c>
      <c r="B3341" s="2" t="s">
        <v>68</v>
      </c>
      <c r="C3341" s="2" t="s">
        <v>96</v>
      </c>
      <c r="D3341" s="2" t="s">
        <v>107</v>
      </c>
      <c r="E3341" s="13" t="n">
        <v>45141</v>
      </c>
      <c r="F3341" s="13" t="n">
        <v>46236</v>
      </c>
      <c r="G3341" s="2" t="s">
        <v>32</v>
      </c>
      <c r="H3341" s="2" t="s">
        <v>108</v>
      </c>
      <c r="I3341" s="2" t="s">
        <v>99</v>
      </c>
      <c r="J3341" s="2" t="s">
        <v>100</v>
      </c>
      <c r="K3341" s="14" t="n">
        <v>4634.9</v>
      </c>
      <c r="L3341" s="2" t="n">
        <f aca="false">IF(E3341="","",ROUND((Indicadores!$B$4-E3341)/365.25,1))</f>
        <v>3.2</v>
      </c>
      <c r="M3341" s="2" t="str">
        <f aca="false">IF(E3341="","Virtual",IF(L3341&gt;=Indicadores!$B$6,"Fim de Vida",IF(L3341&gt;=Indicadores!$B$5,"Envelhecendo","Atual")))</f>
        <v>Envelhecendo</v>
      </c>
      <c r="N3341" s="2" t="str">
        <f aca="false">IF(F3341="","N/A",IF(F3341&lt;Indicadores!$B$4,"Vencida","Vigente"))</f>
        <v>Vencida</v>
      </c>
      <c r="O3341" s="2" t="str">
        <f aca="false">INDEX(Locais!$B$2:$B$13,MATCH(H3341,Locais!$A$2:$A$13,0))</f>
        <v>Regional - Porto Alegre</v>
      </c>
      <c r="P3341" s="2" t="str">
        <f aca="false">INDEX(Locais!$C$2:$C$13,MATCH(H3341,Locais!$A$2:$A$13,0))</f>
        <v>Sul</v>
      </c>
    </row>
    <row r="3342" customFormat="false" ht="15" hidden="false" customHeight="false" outlineLevel="0" collapsed="false">
      <c r="A3342" s="2" t="s">
        <v>3478</v>
      </c>
      <c r="B3342" s="2" t="s">
        <v>69</v>
      </c>
      <c r="C3342" s="2" t="s">
        <v>96</v>
      </c>
      <c r="D3342" s="2" t="s">
        <v>117</v>
      </c>
      <c r="E3342" s="13" t="n">
        <v>44301</v>
      </c>
      <c r="F3342" s="13" t="n">
        <v>45396</v>
      </c>
      <c r="G3342" s="2" t="s">
        <v>32</v>
      </c>
      <c r="H3342" s="2" t="s">
        <v>98</v>
      </c>
      <c r="I3342" s="2" t="s">
        <v>111</v>
      </c>
      <c r="J3342" s="2" t="s">
        <v>100</v>
      </c>
      <c r="K3342" s="14" t="n">
        <v>9701.65</v>
      </c>
      <c r="L3342" s="2" t="n">
        <f aca="false">IF(E3342="","",ROUND((Indicadores!$B$4-E3342)/365.25,1))</f>
        <v>5.5</v>
      </c>
      <c r="M3342" s="2" t="str">
        <f aca="false">IF(E3342="","Virtual",IF(L3342&gt;=Indicadores!$B$6,"Fim de Vida",IF(L3342&gt;=Indicadores!$B$5,"Envelhecendo","Atual")))</f>
        <v>Fim de Vida</v>
      </c>
      <c r="N3342" s="2" t="str">
        <f aca="false">IF(F3342="","N/A",IF(F3342&lt;Indicadores!$B$4,"Vencida","Vigente"))</f>
        <v>Vencida</v>
      </c>
      <c r="O3342" s="2" t="str">
        <f aca="false">INDEX(Locais!$B$2:$B$13,MATCH(H3342,Locais!$A$2:$A$13,0))</f>
        <v>Sede - Brasília</v>
      </c>
      <c r="P3342" s="2" t="str">
        <f aca="false">INDEX(Locais!$C$2:$C$13,MATCH(H3342,Locais!$A$2:$A$13,0))</f>
        <v>Centro-Oeste</v>
      </c>
    </row>
    <row r="3343" customFormat="false" ht="15" hidden="false" customHeight="false" outlineLevel="0" collapsed="false">
      <c r="A3343" s="2" t="s">
        <v>3479</v>
      </c>
      <c r="B3343" s="2" t="s">
        <v>68</v>
      </c>
      <c r="C3343" s="2" t="s">
        <v>102</v>
      </c>
      <c r="D3343" s="2" t="s">
        <v>103</v>
      </c>
      <c r="E3343" s="13" t="n">
        <v>45905</v>
      </c>
      <c r="F3343" s="13" t="n">
        <v>47000</v>
      </c>
      <c r="G3343" s="2" t="s">
        <v>32</v>
      </c>
      <c r="H3343" s="2" t="s">
        <v>114</v>
      </c>
      <c r="I3343" s="2" t="s">
        <v>115</v>
      </c>
      <c r="J3343" s="2" t="s">
        <v>100</v>
      </c>
      <c r="K3343" s="14" t="n">
        <v>6422.6</v>
      </c>
      <c r="L3343" s="2" t="n">
        <f aca="false">IF(E3343="","",ROUND((Indicadores!$B$4-E3343)/365.25,1))</f>
        <v>1.1</v>
      </c>
      <c r="M3343" s="2" t="str">
        <f aca="false">IF(E3343="","Virtual",IF(L3343&gt;=Indicadores!$B$6,"Fim de Vida",IF(L3343&gt;=Indicadores!$B$5,"Envelhecendo","Atual")))</f>
        <v>Atual</v>
      </c>
      <c r="N3343" s="2" t="str">
        <f aca="false">IF(F3343="","N/A",IF(F3343&lt;Indicadores!$B$4,"Vencida","Vigente"))</f>
        <v>Vigente</v>
      </c>
      <c r="O3343" s="2" t="str">
        <f aca="false">INDEX(Locais!$B$2:$B$13,MATCH(H3343,Locais!$A$2:$A$13,0))</f>
        <v>Regional - Belo Horizonte</v>
      </c>
      <c r="P3343" s="2" t="str">
        <f aca="false">INDEX(Locais!$C$2:$C$13,MATCH(H3343,Locais!$A$2:$A$13,0))</f>
        <v>Sudeste</v>
      </c>
    </row>
    <row r="3344" customFormat="false" ht="15" hidden="false" customHeight="false" outlineLevel="0" collapsed="false">
      <c r="A3344" s="2" t="s">
        <v>3480</v>
      </c>
      <c r="B3344" s="2" t="s">
        <v>69</v>
      </c>
      <c r="C3344" s="2" t="s">
        <v>102</v>
      </c>
      <c r="D3344" s="2" t="s">
        <v>113</v>
      </c>
      <c r="E3344" s="13" t="n">
        <v>45884</v>
      </c>
      <c r="F3344" s="13" t="n">
        <v>46979</v>
      </c>
      <c r="G3344" s="2" t="s">
        <v>32</v>
      </c>
      <c r="H3344" s="2" t="s">
        <v>98</v>
      </c>
      <c r="I3344" s="2" t="s">
        <v>99</v>
      </c>
      <c r="J3344" s="2" t="s">
        <v>100</v>
      </c>
      <c r="K3344" s="14" t="n">
        <v>10792.3</v>
      </c>
      <c r="L3344" s="2" t="n">
        <f aca="false">IF(E3344="","",ROUND((Indicadores!$B$4-E3344)/365.25,1))</f>
        <v>1.2</v>
      </c>
      <c r="M3344" s="2" t="str">
        <f aca="false">IF(E3344="","Virtual",IF(L3344&gt;=Indicadores!$B$6,"Fim de Vida",IF(L3344&gt;=Indicadores!$B$5,"Envelhecendo","Atual")))</f>
        <v>Atual</v>
      </c>
      <c r="N3344" s="2" t="str">
        <f aca="false">IF(F3344="","N/A",IF(F3344&lt;Indicadores!$B$4,"Vencida","Vigente"))</f>
        <v>Vigente</v>
      </c>
      <c r="O3344" s="2" t="str">
        <f aca="false">INDEX(Locais!$B$2:$B$13,MATCH(H3344,Locais!$A$2:$A$13,0))</f>
        <v>Sede - Brasília</v>
      </c>
      <c r="P3344" s="2" t="str">
        <f aca="false">INDEX(Locais!$C$2:$C$13,MATCH(H3344,Locais!$A$2:$A$13,0))</f>
        <v>Centro-Oeste</v>
      </c>
    </row>
    <row r="3345" customFormat="false" ht="15" hidden="false" customHeight="false" outlineLevel="0" collapsed="false">
      <c r="A3345" s="2" t="s">
        <v>3481</v>
      </c>
      <c r="B3345" s="2" t="s">
        <v>68</v>
      </c>
      <c r="C3345" s="2" t="s">
        <v>126</v>
      </c>
      <c r="D3345" s="2" t="s">
        <v>127</v>
      </c>
      <c r="E3345" s="13" t="n">
        <v>45385</v>
      </c>
      <c r="F3345" s="13" t="n">
        <v>46480</v>
      </c>
      <c r="G3345" s="2" t="s">
        <v>32</v>
      </c>
      <c r="H3345" s="2" t="s">
        <v>128</v>
      </c>
      <c r="I3345" s="2" t="s">
        <v>105</v>
      </c>
      <c r="J3345" s="2" t="s">
        <v>100</v>
      </c>
      <c r="K3345" s="14" t="n">
        <v>4585.92</v>
      </c>
      <c r="L3345" s="2" t="n">
        <f aca="false">IF(E3345="","",ROUND((Indicadores!$B$4-E3345)/365.25,1))</f>
        <v>2.5</v>
      </c>
      <c r="M3345" s="2" t="str">
        <f aca="false">IF(E3345="","Virtual",IF(L3345&gt;=Indicadores!$B$6,"Fim de Vida",IF(L3345&gt;=Indicadores!$B$5,"Envelhecendo","Atual")))</f>
        <v>Atual</v>
      </c>
      <c r="N3345" s="2" t="str">
        <f aca="false">IF(F3345="","N/A",IF(F3345&lt;Indicadores!$B$4,"Vencida","Vigente"))</f>
        <v>Vigente</v>
      </c>
      <c r="O3345" s="2" t="str">
        <f aca="false">INDEX(Locais!$B$2:$B$13,MATCH(H3345,Locais!$A$2:$A$13,0))</f>
        <v>Regional - Recife</v>
      </c>
      <c r="P3345" s="2" t="str">
        <f aca="false">INDEX(Locais!$C$2:$C$13,MATCH(H3345,Locais!$A$2:$A$13,0))</f>
        <v>Nordeste</v>
      </c>
    </row>
    <row r="3346" customFormat="false" ht="15" hidden="false" customHeight="false" outlineLevel="0" collapsed="false">
      <c r="A3346" s="2" t="s">
        <v>3482</v>
      </c>
      <c r="B3346" s="2" t="s">
        <v>68</v>
      </c>
      <c r="C3346" s="2" t="s">
        <v>102</v>
      </c>
      <c r="D3346" s="2" t="s">
        <v>103</v>
      </c>
      <c r="E3346" s="13" t="n">
        <v>45878</v>
      </c>
      <c r="F3346" s="13" t="n">
        <v>46973</v>
      </c>
      <c r="G3346" s="2" t="s">
        <v>151</v>
      </c>
      <c r="H3346" s="2" t="s">
        <v>165</v>
      </c>
      <c r="I3346" s="2" t="s">
        <v>124</v>
      </c>
      <c r="J3346" s="2" t="s">
        <v>137</v>
      </c>
      <c r="K3346" s="14" t="n">
        <v>6428.01</v>
      </c>
      <c r="L3346" s="2" t="n">
        <f aca="false">IF(E3346="","",ROUND((Indicadores!$B$4-E3346)/365.25,1))</f>
        <v>1.2</v>
      </c>
      <c r="M3346" s="2" t="str">
        <f aca="false">IF(E3346="","Virtual",IF(L3346&gt;=Indicadores!$B$6,"Fim de Vida",IF(L3346&gt;=Indicadores!$B$5,"Envelhecendo","Atual")))</f>
        <v>Atual</v>
      </c>
      <c r="N3346" s="2" t="str">
        <f aca="false">IF(F3346="","N/A",IF(F3346&lt;Indicadores!$B$4,"Vencida","Vigente"))</f>
        <v>Vigente</v>
      </c>
      <c r="O3346" s="2" t="str">
        <f aca="false">INDEX(Locais!$B$2:$B$13,MATCH(H3346,Locais!$A$2:$A$13,0))</f>
        <v>Regional - Salvador</v>
      </c>
      <c r="P3346" s="2" t="str">
        <f aca="false">INDEX(Locais!$C$2:$C$13,MATCH(H3346,Locais!$A$2:$A$13,0))</f>
        <v>Nordeste</v>
      </c>
    </row>
    <row r="3347" customFormat="false" ht="15" hidden="false" customHeight="false" outlineLevel="0" collapsed="false">
      <c r="A3347" s="2" t="s">
        <v>3483</v>
      </c>
      <c r="B3347" s="2" t="s">
        <v>69</v>
      </c>
      <c r="C3347" s="2" t="s">
        <v>126</v>
      </c>
      <c r="D3347" s="2" t="s">
        <v>169</v>
      </c>
      <c r="E3347" s="13" t="n">
        <v>46085</v>
      </c>
      <c r="F3347" s="13" t="n">
        <v>47180</v>
      </c>
      <c r="G3347" s="2" t="s">
        <v>32</v>
      </c>
      <c r="H3347" s="2" t="s">
        <v>119</v>
      </c>
      <c r="I3347" s="2" t="s">
        <v>115</v>
      </c>
      <c r="J3347" s="2" t="s">
        <v>100</v>
      </c>
      <c r="K3347" s="14" t="n">
        <v>10197.48</v>
      </c>
      <c r="L3347" s="2" t="n">
        <f aca="false">IF(E3347="","",ROUND((Indicadores!$B$4-E3347)/365.25,1))</f>
        <v>0.6</v>
      </c>
      <c r="M3347" s="2" t="str">
        <f aca="false">IF(E3347="","Virtual",IF(L3347&gt;=Indicadores!$B$6,"Fim de Vida",IF(L3347&gt;=Indicadores!$B$5,"Envelhecendo","Atual")))</f>
        <v>Atual</v>
      </c>
      <c r="N3347" s="2" t="str">
        <f aca="false">IF(F3347="","N/A",IF(F3347&lt;Indicadores!$B$4,"Vencida","Vigente"))</f>
        <v>Vigente</v>
      </c>
      <c r="O3347" s="2" t="str">
        <f aca="false">INDEX(Locais!$B$2:$B$13,MATCH(H3347,Locais!$A$2:$A$13,0))</f>
        <v>Regional - São Paulo</v>
      </c>
      <c r="P3347" s="2" t="str">
        <f aca="false">INDEX(Locais!$C$2:$C$13,MATCH(H3347,Locais!$A$2:$A$13,0))</f>
        <v>Sudeste</v>
      </c>
    </row>
    <row r="3348" customFormat="false" ht="15" hidden="false" customHeight="false" outlineLevel="0" collapsed="false">
      <c r="A3348" s="2" t="s">
        <v>3484</v>
      </c>
      <c r="B3348" s="2" t="s">
        <v>69</v>
      </c>
      <c r="C3348" s="2" t="s">
        <v>96</v>
      </c>
      <c r="D3348" s="2" t="s">
        <v>97</v>
      </c>
      <c r="E3348" s="13" t="n">
        <v>45684</v>
      </c>
      <c r="F3348" s="13" t="n">
        <v>46779</v>
      </c>
      <c r="G3348" s="2" t="s">
        <v>32</v>
      </c>
      <c r="H3348" s="2" t="s">
        <v>119</v>
      </c>
      <c r="I3348" s="2" t="s">
        <v>115</v>
      </c>
      <c r="J3348" s="2" t="s">
        <v>100</v>
      </c>
      <c r="K3348" s="14" t="n">
        <v>9546.71</v>
      </c>
      <c r="L3348" s="2" t="n">
        <f aca="false">IF(E3348="","",ROUND((Indicadores!$B$4-E3348)/365.25,1))</f>
        <v>1.7</v>
      </c>
      <c r="M3348" s="2" t="str">
        <f aca="false">IF(E3348="","Virtual",IF(L3348&gt;=Indicadores!$B$6,"Fim de Vida",IF(L3348&gt;=Indicadores!$B$5,"Envelhecendo","Atual")))</f>
        <v>Atual</v>
      </c>
      <c r="N3348" s="2" t="str">
        <f aca="false">IF(F3348="","N/A",IF(F3348&lt;Indicadores!$B$4,"Vencida","Vigente"))</f>
        <v>Vigente</v>
      </c>
      <c r="O3348" s="2" t="str">
        <f aca="false">INDEX(Locais!$B$2:$B$13,MATCH(H3348,Locais!$A$2:$A$13,0))</f>
        <v>Regional - São Paulo</v>
      </c>
      <c r="P3348" s="2" t="str">
        <f aca="false">INDEX(Locais!$C$2:$C$13,MATCH(H3348,Locais!$A$2:$A$13,0))</f>
        <v>Sudeste</v>
      </c>
    </row>
    <row r="3349" customFormat="false" ht="15" hidden="false" customHeight="false" outlineLevel="0" collapsed="false">
      <c r="A3349" s="2" t="s">
        <v>3485</v>
      </c>
      <c r="B3349" s="2" t="s">
        <v>68</v>
      </c>
      <c r="C3349" s="2" t="s">
        <v>96</v>
      </c>
      <c r="D3349" s="2" t="s">
        <v>107</v>
      </c>
      <c r="E3349" s="13" t="n">
        <v>45360</v>
      </c>
      <c r="F3349" s="13" t="n">
        <v>46455</v>
      </c>
      <c r="G3349" s="2" t="s">
        <v>32</v>
      </c>
      <c r="H3349" s="2" t="s">
        <v>119</v>
      </c>
      <c r="I3349" s="2" t="s">
        <v>99</v>
      </c>
      <c r="J3349" s="2" t="s">
        <v>100</v>
      </c>
      <c r="K3349" s="14" t="n">
        <v>4798.69</v>
      </c>
      <c r="L3349" s="2" t="n">
        <f aca="false">IF(E3349="","",ROUND((Indicadores!$B$4-E3349)/365.25,1))</f>
        <v>2.6</v>
      </c>
      <c r="M3349" s="2" t="str">
        <f aca="false">IF(E3349="","Virtual",IF(L3349&gt;=Indicadores!$B$6,"Fim de Vida",IF(L3349&gt;=Indicadores!$B$5,"Envelhecendo","Atual")))</f>
        <v>Atual</v>
      </c>
      <c r="N3349" s="2" t="str">
        <f aca="false">IF(F3349="","N/A",IF(F3349&lt;Indicadores!$B$4,"Vencida","Vigente"))</f>
        <v>Vigente</v>
      </c>
      <c r="O3349" s="2" t="str">
        <f aca="false">INDEX(Locais!$B$2:$B$13,MATCH(H3349,Locais!$A$2:$A$13,0))</f>
        <v>Regional - São Paulo</v>
      </c>
      <c r="P3349" s="2" t="str">
        <f aca="false">INDEX(Locais!$C$2:$C$13,MATCH(H3349,Locais!$A$2:$A$13,0))</f>
        <v>Sudeste</v>
      </c>
    </row>
    <row r="3350" customFormat="false" ht="15" hidden="false" customHeight="false" outlineLevel="0" collapsed="false">
      <c r="A3350" s="2" t="s">
        <v>3486</v>
      </c>
      <c r="B3350" s="2" t="s">
        <v>70</v>
      </c>
      <c r="C3350" s="2" t="s">
        <v>96</v>
      </c>
      <c r="D3350" s="2" t="s">
        <v>122</v>
      </c>
      <c r="E3350" s="13" t="n">
        <v>44866</v>
      </c>
      <c r="F3350" s="13" t="n">
        <v>46691</v>
      </c>
      <c r="G3350" s="2" t="s">
        <v>151</v>
      </c>
      <c r="H3350" s="2" t="s">
        <v>104</v>
      </c>
      <c r="I3350" s="2" t="s">
        <v>130</v>
      </c>
      <c r="J3350" s="2" t="s">
        <v>137</v>
      </c>
      <c r="K3350" s="14" t="n">
        <v>16359.41</v>
      </c>
      <c r="L3350" s="2" t="n">
        <f aca="false">IF(E3350="","",ROUND((Indicadores!$B$4-E3350)/365.25,1))</f>
        <v>4</v>
      </c>
      <c r="M3350" s="2" t="str">
        <f aca="false">IF(E3350="","Virtual",IF(L3350&gt;=Indicadores!$B$6,"Fim de Vida",IF(L3350&gt;=Indicadores!$B$5,"Envelhecendo","Atual")))</f>
        <v>Envelhecendo</v>
      </c>
      <c r="N3350" s="2" t="str">
        <f aca="false">IF(F3350="","N/A",IF(F3350&lt;Indicadores!$B$4,"Vencida","Vigente"))</f>
        <v>Vigente</v>
      </c>
      <c r="O3350" s="2" t="str">
        <f aca="false">INDEX(Locais!$B$2:$B$13,MATCH(H3350,Locais!$A$2:$A$13,0))</f>
        <v>Regional - Fortaleza</v>
      </c>
      <c r="P3350" s="2" t="str">
        <f aca="false">INDEX(Locais!$C$2:$C$13,MATCH(H3350,Locais!$A$2:$A$13,0))</f>
        <v>Nordeste</v>
      </c>
    </row>
    <row r="3351" customFormat="false" ht="15" hidden="false" customHeight="false" outlineLevel="0" collapsed="false">
      <c r="A3351" s="2" t="s">
        <v>3487</v>
      </c>
      <c r="B3351" s="2" t="s">
        <v>71</v>
      </c>
      <c r="C3351" s="2" t="s">
        <v>96</v>
      </c>
      <c r="D3351" s="2" t="s">
        <v>171</v>
      </c>
      <c r="E3351" s="13" t="n">
        <v>44296</v>
      </c>
      <c r="F3351" s="13" t="n">
        <v>45391</v>
      </c>
      <c r="G3351" s="2" t="s">
        <v>32</v>
      </c>
      <c r="H3351" s="2" t="s">
        <v>165</v>
      </c>
      <c r="I3351" s="2" t="s">
        <v>111</v>
      </c>
      <c r="J3351" s="2" t="s">
        <v>100</v>
      </c>
      <c r="K3351" s="14" t="n">
        <v>2613.07</v>
      </c>
      <c r="L3351" s="2" t="n">
        <f aca="false">IF(E3351="","",ROUND((Indicadores!$B$4-E3351)/365.25,1))</f>
        <v>5.5</v>
      </c>
      <c r="M3351" s="2" t="str">
        <f aca="false">IF(E3351="","Virtual",IF(L3351&gt;=Indicadores!$B$6,"Fim de Vida",IF(L3351&gt;=Indicadores!$B$5,"Envelhecendo","Atual")))</f>
        <v>Fim de Vida</v>
      </c>
      <c r="N3351" s="2" t="str">
        <f aca="false">IF(F3351="","N/A",IF(F3351&lt;Indicadores!$B$4,"Vencida","Vigente"))</f>
        <v>Vencida</v>
      </c>
      <c r="O3351" s="2" t="str">
        <f aca="false">INDEX(Locais!$B$2:$B$13,MATCH(H3351,Locais!$A$2:$A$13,0))</f>
        <v>Regional - Salvador</v>
      </c>
      <c r="P3351" s="2" t="str">
        <f aca="false">INDEX(Locais!$C$2:$C$13,MATCH(H3351,Locais!$A$2:$A$13,0))</f>
        <v>Nordeste</v>
      </c>
    </row>
    <row r="3352" customFormat="false" ht="15" hidden="false" customHeight="false" outlineLevel="0" collapsed="false">
      <c r="A3352" s="2" t="s">
        <v>3488</v>
      </c>
      <c r="B3352" s="2" t="s">
        <v>68</v>
      </c>
      <c r="C3352" s="2" t="s">
        <v>102</v>
      </c>
      <c r="D3352" s="2" t="s">
        <v>103</v>
      </c>
      <c r="E3352" s="13" t="n">
        <v>45442</v>
      </c>
      <c r="F3352" s="13" t="n">
        <v>46537</v>
      </c>
      <c r="G3352" s="2" t="s">
        <v>32</v>
      </c>
      <c r="H3352" s="2" t="s">
        <v>98</v>
      </c>
      <c r="I3352" s="2" t="s">
        <v>124</v>
      </c>
      <c r="J3352" s="2" t="s">
        <v>100</v>
      </c>
      <c r="K3352" s="14" t="n">
        <v>5962.74</v>
      </c>
      <c r="L3352" s="2" t="n">
        <f aca="false">IF(E3352="","",ROUND((Indicadores!$B$4-E3352)/365.25,1))</f>
        <v>2.4</v>
      </c>
      <c r="M3352" s="2" t="str">
        <f aca="false">IF(E3352="","Virtual",IF(L3352&gt;=Indicadores!$B$6,"Fim de Vida",IF(L3352&gt;=Indicadores!$B$5,"Envelhecendo","Atual")))</f>
        <v>Atual</v>
      </c>
      <c r="N3352" s="2" t="str">
        <f aca="false">IF(F3352="","N/A",IF(F3352&lt;Indicadores!$B$4,"Vencida","Vigente"))</f>
        <v>Vigente</v>
      </c>
      <c r="O3352" s="2" t="str">
        <f aca="false">INDEX(Locais!$B$2:$B$13,MATCH(H3352,Locais!$A$2:$A$13,0))</f>
        <v>Sede - Brasília</v>
      </c>
      <c r="P3352" s="2" t="str">
        <f aca="false">INDEX(Locais!$C$2:$C$13,MATCH(H3352,Locais!$A$2:$A$13,0))</f>
        <v>Centro-Oeste</v>
      </c>
    </row>
    <row r="3353" customFormat="false" ht="15" hidden="false" customHeight="false" outlineLevel="0" collapsed="false">
      <c r="A3353" s="2" t="s">
        <v>3489</v>
      </c>
      <c r="B3353" s="2" t="s">
        <v>70</v>
      </c>
      <c r="C3353" s="2" t="s">
        <v>126</v>
      </c>
      <c r="D3353" s="2" t="s">
        <v>162</v>
      </c>
      <c r="E3353" s="13" t="n">
        <v>44579</v>
      </c>
      <c r="F3353" s="13" t="n">
        <v>46404</v>
      </c>
      <c r="G3353" s="2" t="s">
        <v>32</v>
      </c>
      <c r="H3353" s="2" t="s">
        <v>98</v>
      </c>
      <c r="I3353" s="2" t="s">
        <v>99</v>
      </c>
      <c r="J3353" s="2" t="s">
        <v>100</v>
      </c>
      <c r="K3353" s="14" t="n">
        <v>21080.01</v>
      </c>
      <c r="L3353" s="2" t="n">
        <f aca="false">IF(E3353="","",ROUND((Indicadores!$B$4-E3353)/365.25,1))</f>
        <v>4.7</v>
      </c>
      <c r="M3353" s="2" t="str">
        <f aca="false">IF(E3353="","Virtual",IF(L3353&gt;=Indicadores!$B$6,"Fim de Vida",IF(L3353&gt;=Indicadores!$B$5,"Envelhecendo","Atual")))</f>
        <v>Envelhecendo</v>
      </c>
      <c r="N3353" s="2" t="str">
        <f aca="false">IF(F3353="","N/A",IF(F3353&lt;Indicadores!$B$4,"Vencida","Vigente"))</f>
        <v>Vigente</v>
      </c>
      <c r="O3353" s="2" t="str">
        <f aca="false">INDEX(Locais!$B$2:$B$13,MATCH(H3353,Locais!$A$2:$A$13,0))</f>
        <v>Sede - Brasília</v>
      </c>
      <c r="P3353" s="2" t="str">
        <f aca="false">INDEX(Locais!$C$2:$C$13,MATCH(H3353,Locais!$A$2:$A$13,0))</f>
        <v>Centro-Oeste</v>
      </c>
    </row>
    <row r="3354" customFormat="false" ht="15" hidden="false" customHeight="false" outlineLevel="0" collapsed="false">
      <c r="A3354" s="2" t="s">
        <v>3490</v>
      </c>
      <c r="B3354" s="2" t="s">
        <v>68</v>
      </c>
      <c r="C3354" s="2" t="s">
        <v>96</v>
      </c>
      <c r="D3354" s="2" t="s">
        <v>132</v>
      </c>
      <c r="E3354" s="13" t="n">
        <v>44957</v>
      </c>
      <c r="F3354" s="13" t="n">
        <v>46052</v>
      </c>
      <c r="G3354" s="2" t="s">
        <v>32</v>
      </c>
      <c r="H3354" s="2" t="s">
        <v>128</v>
      </c>
      <c r="I3354" s="2" t="s">
        <v>115</v>
      </c>
      <c r="J3354" s="2" t="s">
        <v>100</v>
      </c>
      <c r="K3354" s="14" t="n">
        <v>4757.64</v>
      </c>
      <c r="L3354" s="2" t="n">
        <f aca="false">IF(E3354="","",ROUND((Indicadores!$B$4-E3354)/365.25,1))</f>
        <v>3.7</v>
      </c>
      <c r="M3354" s="2" t="str">
        <f aca="false">IF(E3354="","Virtual",IF(L3354&gt;=Indicadores!$B$6,"Fim de Vida",IF(L3354&gt;=Indicadores!$B$5,"Envelhecendo","Atual")))</f>
        <v>Envelhecendo</v>
      </c>
      <c r="N3354" s="2" t="str">
        <f aca="false">IF(F3354="","N/A",IF(F3354&lt;Indicadores!$B$4,"Vencida","Vigente"))</f>
        <v>Vencida</v>
      </c>
      <c r="O3354" s="2" t="str">
        <f aca="false">INDEX(Locais!$B$2:$B$13,MATCH(H3354,Locais!$A$2:$A$13,0))</f>
        <v>Regional - Recife</v>
      </c>
      <c r="P3354" s="2" t="str">
        <f aca="false">INDEX(Locais!$C$2:$C$13,MATCH(H3354,Locais!$A$2:$A$13,0))</f>
        <v>Nordeste</v>
      </c>
    </row>
    <row r="3355" customFormat="false" ht="15" hidden="false" customHeight="false" outlineLevel="0" collapsed="false">
      <c r="A3355" s="2" t="s">
        <v>3491</v>
      </c>
      <c r="B3355" s="2" t="s">
        <v>68</v>
      </c>
      <c r="C3355" s="2" t="s">
        <v>96</v>
      </c>
      <c r="D3355" s="2" t="s">
        <v>107</v>
      </c>
      <c r="E3355" s="13" t="n">
        <v>44150</v>
      </c>
      <c r="F3355" s="13" t="n">
        <v>45245</v>
      </c>
      <c r="G3355" s="2" t="s">
        <v>135</v>
      </c>
      <c r="H3355" s="2" t="s">
        <v>98</v>
      </c>
      <c r="I3355" s="2" t="s">
        <v>111</v>
      </c>
      <c r="J3355" s="2" t="s">
        <v>137</v>
      </c>
      <c r="K3355" s="14" t="n">
        <v>4769.28</v>
      </c>
      <c r="L3355" s="2" t="n">
        <f aca="false">IF(E3355="","",ROUND((Indicadores!$B$4-E3355)/365.25,1))</f>
        <v>5.9</v>
      </c>
      <c r="M3355" s="2" t="str">
        <f aca="false">IF(E3355="","Virtual",IF(L3355&gt;=Indicadores!$B$6,"Fim de Vida",IF(L3355&gt;=Indicadores!$B$5,"Envelhecendo","Atual")))</f>
        <v>Fim de Vida</v>
      </c>
      <c r="N3355" s="2" t="str">
        <f aca="false">IF(F3355="","N/A",IF(F3355&lt;Indicadores!$B$4,"Vencida","Vigente"))</f>
        <v>Vencida</v>
      </c>
      <c r="O3355" s="2" t="str">
        <f aca="false">INDEX(Locais!$B$2:$B$13,MATCH(H3355,Locais!$A$2:$A$13,0))</f>
        <v>Sede - Brasília</v>
      </c>
      <c r="P3355" s="2" t="str">
        <f aca="false">INDEX(Locais!$C$2:$C$13,MATCH(H3355,Locais!$A$2:$A$13,0))</f>
        <v>Centro-Oeste</v>
      </c>
    </row>
    <row r="3356" customFormat="false" ht="15" hidden="false" customHeight="false" outlineLevel="0" collapsed="false">
      <c r="A3356" s="2" t="s">
        <v>3492</v>
      </c>
      <c r="B3356" s="2" t="s">
        <v>71</v>
      </c>
      <c r="C3356" s="2" t="s">
        <v>126</v>
      </c>
      <c r="D3356" s="2" t="s">
        <v>157</v>
      </c>
      <c r="E3356" s="13" t="n">
        <v>44496</v>
      </c>
      <c r="F3356" s="13" t="n">
        <v>45591</v>
      </c>
      <c r="G3356" s="2" t="s">
        <v>32</v>
      </c>
      <c r="H3356" s="2" t="s">
        <v>119</v>
      </c>
      <c r="I3356" s="2" t="s">
        <v>133</v>
      </c>
      <c r="J3356" s="2" t="s">
        <v>100</v>
      </c>
      <c r="K3356" s="14" t="n">
        <v>2669.67</v>
      </c>
      <c r="L3356" s="2" t="n">
        <f aca="false">IF(E3356="","",ROUND((Indicadores!$B$4-E3356)/365.25,1))</f>
        <v>5</v>
      </c>
      <c r="M3356" s="2" t="str">
        <f aca="false">IF(E3356="","Virtual",IF(L3356&gt;=Indicadores!$B$6,"Fim de Vida",IF(L3356&gt;=Indicadores!$B$5,"Envelhecendo","Atual")))</f>
        <v>Fim de Vida</v>
      </c>
      <c r="N3356" s="2" t="str">
        <f aca="false">IF(F3356="","N/A",IF(F3356&lt;Indicadores!$B$4,"Vencida","Vigente"))</f>
        <v>Vencida</v>
      </c>
      <c r="O3356" s="2" t="str">
        <f aca="false">INDEX(Locais!$B$2:$B$13,MATCH(H3356,Locais!$A$2:$A$13,0))</f>
        <v>Regional - São Paulo</v>
      </c>
      <c r="P3356" s="2" t="str">
        <f aca="false">INDEX(Locais!$C$2:$C$13,MATCH(H3356,Locais!$A$2:$A$13,0))</f>
        <v>Sudeste</v>
      </c>
    </row>
    <row r="3357" customFormat="false" ht="15" hidden="false" customHeight="false" outlineLevel="0" collapsed="false">
      <c r="A3357" s="2" t="s">
        <v>3493</v>
      </c>
      <c r="B3357" s="2" t="s">
        <v>70</v>
      </c>
      <c r="C3357" s="2" t="s">
        <v>96</v>
      </c>
      <c r="D3357" s="2" t="s">
        <v>122</v>
      </c>
      <c r="E3357" s="13" t="n">
        <v>45659</v>
      </c>
      <c r="F3357" s="13" t="n">
        <v>47484</v>
      </c>
      <c r="G3357" s="2" t="s">
        <v>32</v>
      </c>
      <c r="H3357" s="2" t="s">
        <v>139</v>
      </c>
      <c r="I3357" s="2" t="s">
        <v>133</v>
      </c>
      <c r="J3357" s="2" t="s">
        <v>100</v>
      </c>
      <c r="K3357" s="14" t="n">
        <v>18594.53</v>
      </c>
      <c r="L3357" s="2" t="n">
        <f aca="false">IF(E3357="","",ROUND((Indicadores!$B$4-E3357)/365.25,1))</f>
        <v>1.8</v>
      </c>
      <c r="M3357" s="2" t="str">
        <f aca="false">IF(E3357="","Virtual",IF(L3357&gt;=Indicadores!$B$6,"Fim de Vida",IF(L3357&gt;=Indicadores!$B$5,"Envelhecendo","Atual")))</f>
        <v>Atual</v>
      </c>
      <c r="N3357" s="2" t="str">
        <f aca="false">IF(F3357="","N/A",IF(F3357&lt;Indicadores!$B$4,"Vencida","Vigente"))</f>
        <v>Vigente</v>
      </c>
      <c r="O3357" s="2" t="str">
        <f aca="false">INDEX(Locais!$B$2:$B$13,MATCH(H3357,Locais!$A$2:$A$13,0))</f>
        <v>Regional - Rio de Janeiro</v>
      </c>
      <c r="P3357" s="2" t="str">
        <f aca="false">INDEX(Locais!$C$2:$C$13,MATCH(H3357,Locais!$A$2:$A$13,0))</f>
        <v>Sudeste</v>
      </c>
    </row>
    <row r="3358" customFormat="false" ht="15" hidden="false" customHeight="false" outlineLevel="0" collapsed="false">
      <c r="A3358" s="2" t="s">
        <v>3494</v>
      </c>
      <c r="B3358" s="2" t="s">
        <v>68</v>
      </c>
      <c r="C3358" s="2" t="s">
        <v>102</v>
      </c>
      <c r="D3358" s="2" t="s">
        <v>103</v>
      </c>
      <c r="E3358" s="13" t="n">
        <v>45452</v>
      </c>
      <c r="F3358" s="13" t="n">
        <v>46547</v>
      </c>
      <c r="G3358" s="2" t="s">
        <v>118</v>
      </c>
      <c r="H3358" s="2" t="s">
        <v>98</v>
      </c>
      <c r="I3358" s="2" t="s">
        <v>124</v>
      </c>
      <c r="J3358" s="2" t="s">
        <v>100</v>
      </c>
      <c r="K3358" s="14" t="n">
        <v>4723.71</v>
      </c>
      <c r="L3358" s="2" t="n">
        <f aca="false">IF(E3358="","",ROUND((Indicadores!$B$4-E3358)/365.25,1))</f>
        <v>2.4</v>
      </c>
      <c r="M3358" s="2" t="str">
        <f aca="false">IF(E3358="","Virtual",IF(L3358&gt;=Indicadores!$B$6,"Fim de Vida",IF(L3358&gt;=Indicadores!$B$5,"Envelhecendo","Atual")))</f>
        <v>Atual</v>
      </c>
      <c r="N3358" s="2" t="str">
        <f aca="false">IF(F3358="","N/A",IF(F3358&lt;Indicadores!$B$4,"Vencida","Vigente"))</f>
        <v>Vigente</v>
      </c>
      <c r="O3358" s="2" t="str">
        <f aca="false">INDEX(Locais!$B$2:$B$13,MATCH(H3358,Locais!$A$2:$A$13,0))</f>
        <v>Sede - Brasília</v>
      </c>
      <c r="P3358" s="2" t="str">
        <f aca="false">INDEX(Locais!$C$2:$C$13,MATCH(H3358,Locais!$A$2:$A$13,0))</f>
        <v>Centro-Oeste</v>
      </c>
    </row>
    <row r="3359" customFormat="false" ht="15" hidden="false" customHeight="false" outlineLevel="0" collapsed="false">
      <c r="A3359" s="2" t="s">
        <v>3495</v>
      </c>
      <c r="B3359" s="2" t="s">
        <v>68</v>
      </c>
      <c r="C3359" s="2" t="s">
        <v>102</v>
      </c>
      <c r="D3359" s="2" t="s">
        <v>103</v>
      </c>
      <c r="E3359" s="13" t="n">
        <v>45347</v>
      </c>
      <c r="F3359" s="13" t="n">
        <v>46442</v>
      </c>
      <c r="G3359" s="2" t="s">
        <v>32</v>
      </c>
      <c r="H3359" s="2" t="s">
        <v>145</v>
      </c>
      <c r="I3359" s="2" t="s">
        <v>120</v>
      </c>
      <c r="J3359" s="2" t="s">
        <v>100</v>
      </c>
      <c r="K3359" s="14" t="n">
        <v>5724.43</v>
      </c>
      <c r="L3359" s="2" t="n">
        <f aca="false">IF(E3359="","",ROUND((Indicadores!$B$4-E3359)/365.25,1))</f>
        <v>2.6</v>
      </c>
      <c r="M3359" s="2" t="str">
        <f aca="false">IF(E3359="","Virtual",IF(L3359&gt;=Indicadores!$B$6,"Fim de Vida",IF(L3359&gt;=Indicadores!$B$5,"Envelhecendo","Atual")))</f>
        <v>Atual</v>
      </c>
      <c r="N3359" s="2" t="str">
        <f aca="false">IF(F3359="","N/A",IF(F3359&lt;Indicadores!$B$4,"Vencida","Vigente"))</f>
        <v>Vigente</v>
      </c>
      <c r="O3359" s="2" t="str">
        <f aca="false">INDEX(Locais!$B$2:$B$13,MATCH(H3359,Locais!$A$2:$A$13,0))</f>
        <v>Regional - Belém</v>
      </c>
      <c r="P3359" s="2" t="str">
        <f aca="false">INDEX(Locais!$C$2:$C$13,MATCH(H3359,Locais!$A$2:$A$13,0))</f>
        <v>Norte</v>
      </c>
    </row>
    <row r="3360" customFormat="false" ht="15" hidden="false" customHeight="false" outlineLevel="0" collapsed="false">
      <c r="A3360" s="2" t="s">
        <v>3496</v>
      </c>
      <c r="B3360" s="2" t="s">
        <v>69</v>
      </c>
      <c r="C3360" s="2" t="s">
        <v>102</v>
      </c>
      <c r="D3360" s="2" t="s">
        <v>113</v>
      </c>
      <c r="E3360" s="13" t="n">
        <v>45379</v>
      </c>
      <c r="F3360" s="13" t="n">
        <v>46474</v>
      </c>
      <c r="G3360" s="2" t="s">
        <v>32</v>
      </c>
      <c r="H3360" s="2" t="s">
        <v>104</v>
      </c>
      <c r="I3360" s="2" t="s">
        <v>109</v>
      </c>
      <c r="J3360" s="2" t="s">
        <v>100</v>
      </c>
      <c r="K3360" s="14" t="n">
        <v>8495.27</v>
      </c>
      <c r="L3360" s="2" t="n">
        <f aca="false">IF(E3360="","",ROUND((Indicadores!$B$4-E3360)/365.25,1))</f>
        <v>2.6</v>
      </c>
      <c r="M3360" s="2" t="str">
        <f aca="false">IF(E3360="","Virtual",IF(L3360&gt;=Indicadores!$B$6,"Fim de Vida",IF(L3360&gt;=Indicadores!$B$5,"Envelhecendo","Atual")))</f>
        <v>Atual</v>
      </c>
      <c r="N3360" s="2" t="str">
        <f aca="false">IF(F3360="","N/A",IF(F3360&lt;Indicadores!$B$4,"Vencida","Vigente"))</f>
        <v>Vigente</v>
      </c>
      <c r="O3360" s="2" t="str">
        <f aca="false">INDEX(Locais!$B$2:$B$13,MATCH(H3360,Locais!$A$2:$A$13,0))</f>
        <v>Regional - Fortaleza</v>
      </c>
      <c r="P3360" s="2" t="str">
        <f aca="false">INDEX(Locais!$C$2:$C$13,MATCH(H3360,Locais!$A$2:$A$13,0))</f>
        <v>Nordeste</v>
      </c>
    </row>
    <row r="3361" customFormat="false" ht="15" hidden="false" customHeight="false" outlineLevel="0" collapsed="false">
      <c r="A3361" s="2" t="s">
        <v>3497</v>
      </c>
      <c r="B3361" s="2" t="s">
        <v>68</v>
      </c>
      <c r="C3361" s="2" t="s">
        <v>126</v>
      </c>
      <c r="D3361" s="2" t="s">
        <v>127</v>
      </c>
      <c r="E3361" s="13" t="n">
        <v>43522</v>
      </c>
      <c r="F3361" s="13" t="n">
        <v>44617</v>
      </c>
      <c r="G3361" s="2" t="s">
        <v>135</v>
      </c>
      <c r="H3361" s="2" t="s">
        <v>139</v>
      </c>
      <c r="I3361" s="2" t="s">
        <v>124</v>
      </c>
      <c r="J3361" s="2" t="s">
        <v>137</v>
      </c>
      <c r="K3361" s="14" t="n">
        <v>5428.62</v>
      </c>
      <c r="L3361" s="2" t="n">
        <f aca="false">IF(E3361="","",ROUND((Indicadores!$B$4-E3361)/365.25,1))</f>
        <v>7.6</v>
      </c>
      <c r="M3361" s="2" t="str">
        <f aca="false">IF(E3361="","Virtual",IF(L3361&gt;=Indicadores!$B$6,"Fim de Vida",IF(L3361&gt;=Indicadores!$B$5,"Envelhecendo","Atual")))</f>
        <v>Fim de Vida</v>
      </c>
      <c r="N3361" s="2" t="str">
        <f aca="false">IF(F3361="","N/A",IF(F3361&lt;Indicadores!$B$4,"Vencida","Vigente"))</f>
        <v>Vencida</v>
      </c>
      <c r="O3361" s="2" t="str">
        <f aca="false">INDEX(Locais!$B$2:$B$13,MATCH(H3361,Locais!$A$2:$A$13,0))</f>
        <v>Regional - Rio de Janeiro</v>
      </c>
      <c r="P3361" s="2" t="str">
        <f aca="false">INDEX(Locais!$C$2:$C$13,MATCH(H3361,Locais!$A$2:$A$13,0))</f>
        <v>Sudeste</v>
      </c>
    </row>
    <row r="3362" customFormat="false" ht="15" hidden="false" customHeight="false" outlineLevel="0" collapsed="false">
      <c r="A3362" s="2" t="s">
        <v>3498</v>
      </c>
      <c r="B3362" s="2" t="s">
        <v>69</v>
      </c>
      <c r="C3362" s="2" t="s">
        <v>96</v>
      </c>
      <c r="D3362" s="2" t="s">
        <v>97</v>
      </c>
      <c r="E3362" s="13" t="n">
        <v>45303</v>
      </c>
      <c r="F3362" s="13" t="n">
        <v>46398</v>
      </c>
      <c r="G3362" s="2" t="s">
        <v>34</v>
      </c>
      <c r="H3362" s="2" t="s">
        <v>119</v>
      </c>
      <c r="I3362" s="2" t="s">
        <v>136</v>
      </c>
      <c r="J3362" s="2" t="s">
        <v>100</v>
      </c>
      <c r="K3362" s="14" t="n">
        <v>7399.41</v>
      </c>
      <c r="L3362" s="2" t="n">
        <f aca="false">IF(E3362="","",ROUND((Indicadores!$B$4-E3362)/365.25,1))</f>
        <v>2.8</v>
      </c>
      <c r="M3362" s="2" t="str">
        <f aca="false">IF(E3362="","Virtual",IF(L3362&gt;=Indicadores!$B$6,"Fim de Vida",IF(L3362&gt;=Indicadores!$B$5,"Envelhecendo","Atual")))</f>
        <v>Atual</v>
      </c>
      <c r="N3362" s="2" t="str">
        <f aca="false">IF(F3362="","N/A",IF(F3362&lt;Indicadores!$B$4,"Vencida","Vigente"))</f>
        <v>Vigente</v>
      </c>
      <c r="O3362" s="2" t="str">
        <f aca="false">INDEX(Locais!$B$2:$B$13,MATCH(H3362,Locais!$A$2:$A$13,0))</f>
        <v>Regional - São Paulo</v>
      </c>
      <c r="P3362" s="2" t="str">
        <f aca="false">INDEX(Locais!$C$2:$C$13,MATCH(H3362,Locais!$A$2:$A$13,0))</f>
        <v>Sudeste</v>
      </c>
    </row>
    <row r="3363" customFormat="false" ht="15" hidden="false" customHeight="false" outlineLevel="0" collapsed="false">
      <c r="A3363" s="2" t="s">
        <v>3499</v>
      </c>
      <c r="B3363" s="2" t="s">
        <v>69</v>
      </c>
      <c r="C3363" s="2" t="s">
        <v>96</v>
      </c>
      <c r="D3363" s="2" t="s">
        <v>97</v>
      </c>
      <c r="E3363" s="13" t="n">
        <v>44906</v>
      </c>
      <c r="F3363" s="13" t="n">
        <v>46001</v>
      </c>
      <c r="G3363" s="2" t="s">
        <v>32</v>
      </c>
      <c r="H3363" s="2" t="s">
        <v>139</v>
      </c>
      <c r="I3363" s="2" t="s">
        <v>115</v>
      </c>
      <c r="J3363" s="2" t="s">
        <v>100</v>
      </c>
      <c r="K3363" s="14" t="n">
        <v>9062.9</v>
      </c>
      <c r="L3363" s="2" t="n">
        <f aca="false">IF(E3363="","",ROUND((Indicadores!$B$4-E3363)/365.25,1))</f>
        <v>3.9</v>
      </c>
      <c r="M3363" s="2" t="str">
        <f aca="false">IF(E3363="","Virtual",IF(L3363&gt;=Indicadores!$B$6,"Fim de Vida",IF(L3363&gt;=Indicadores!$B$5,"Envelhecendo","Atual")))</f>
        <v>Envelhecendo</v>
      </c>
      <c r="N3363" s="2" t="str">
        <f aca="false">IF(F3363="","N/A",IF(F3363&lt;Indicadores!$B$4,"Vencida","Vigente"))</f>
        <v>Vencida</v>
      </c>
      <c r="O3363" s="2" t="str">
        <f aca="false">INDEX(Locais!$B$2:$B$13,MATCH(H3363,Locais!$A$2:$A$13,0))</f>
        <v>Regional - Rio de Janeiro</v>
      </c>
      <c r="P3363" s="2" t="str">
        <f aca="false">INDEX(Locais!$C$2:$C$13,MATCH(H3363,Locais!$A$2:$A$13,0))</f>
        <v>Sudeste</v>
      </c>
    </row>
    <row r="3364" customFormat="false" ht="15" hidden="false" customHeight="false" outlineLevel="0" collapsed="false">
      <c r="A3364" s="2" t="s">
        <v>3500</v>
      </c>
      <c r="B3364" s="2" t="s">
        <v>68</v>
      </c>
      <c r="C3364" s="2" t="s">
        <v>96</v>
      </c>
      <c r="D3364" s="2" t="s">
        <v>107</v>
      </c>
      <c r="E3364" s="13" t="n">
        <v>44422</v>
      </c>
      <c r="F3364" s="13" t="n">
        <v>45517</v>
      </c>
      <c r="G3364" s="2" t="s">
        <v>32</v>
      </c>
      <c r="H3364" s="2" t="s">
        <v>128</v>
      </c>
      <c r="I3364" s="2" t="s">
        <v>124</v>
      </c>
      <c r="J3364" s="2" t="s">
        <v>100</v>
      </c>
      <c r="K3364" s="14" t="n">
        <v>6428.65</v>
      </c>
      <c r="L3364" s="2" t="n">
        <f aca="false">IF(E3364="","",ROUND((Indicadores!$B$4-E3364)/365.25,1))</f>
        <v>5.2</v>
      </c>
      <c r="M3364" s="2" t="str">
        <f aca="false">IF(E3364="","Virtual",IF(L3364&gt;=Indicadores!$B$6,"Fim de Vida",IF(L3364&gt;=Indicadores!$B$5,"Envelhecendo","Atual")))</f>
        <v>Fim de Vida</v>
      </c>
      <c r="N3364" s="2" t="str">
        <f aca="false">IF(F3364="","N/A",IF(F3364&lt;Indicadores!$B$4,"Vencida","Vigente"))</f>
        <v>Vencida</v>
      </c>
      <c r="O3364" s="2" t="str">
        <f aca="false">INDEX(Locais!$B$2:$B$13,MATCH(H3364,Locais!$A$2:$A$13,0))</f>
        <v>Regional - Recife</v>
      </c>
      <c r="P3364" s="2" t="str">
        <f aca="false">INDEX(Locais!$C$2:$C$13,MATCH(H3364,Locais!$A$2:$A$13,0))</f>
        <v>Nordeste</v>
      </c>
    </row>
    <row r="3365" customFormat="false" ht="15" hidden="false" customHeight="false" outlineLevel="0" collapsed="false">
      <c r="A3365" s="2" t="s">
        <v>3501</v>
      </c>
      <c r="B3365" s="2" t="s">
        <v>68</v>
      </c>
      <c r="C3365" s="2" t="s">
        <v>102</v>
      </c>
      <c r="D3365" s="2" t="s">
        <v>103</v>
      </c>
      <c r="E3365" s="13" t="n">
        <v>45168</v>
      </c>
      <c r="F3365" s="13" t="n">
        <v>46263</v>
      </c>
      <c r="G3365" s="2" t="s">
        <v>32</v>
      </c>
      <c r="H3365" s="2" t="s">
        <v>165</v>
      </c>
      <c r="I3365" s="2" t="s">
        <v>133</v>
      </c>
      <c r="J3365" s="2" t="s">
        <v>100</v>
      </c>
      <c r="K3365" s="14" t="n">
        <v>4744.34</v>
      </c>
      <c r="L3365" s="2" t="n">
        <f aca="false">IF(E3365="","",ROUND((Indicadores!$B$4-E3365)/365.25,1))</f>
        <v>3.1</v>
      </c>
      <c r="M3365" s="2" t="str">
        <f aca="false">IF(E3365="","Virtual",IF(L3365&gt;=Indicadores!$B$6,"Fim de Vida",IF(L3365&gt;=Indicadores!$B$5,"Envelhecendo","Atual")))</f>
        <v>Envelhecendo</v>
      </c>
      <c r="N3365" s="2" t="str">
        <f aca="false">IF(F3365="","N/A",IF(F3365&lt;Indicadores!$B$4,"Vencida","Vigente"))</f>
        <v>Vencida</v>
      </c>
      <c r="O3365" s="2" t="str">
        <f aca="false">INDEX(Locais!$B$2:$B$13,MATCH(H3365,Locais!$A$2:$A$13,0))</f>
        <v>Regional - Salvador</v>
      </c>
      <c r="P3365" s="2" t="str">
        <f aca="false">INDEX(Locais!$C$2:$C$13,MATCH(H3365,Locais!$A$2:$A$13,0))</f>
        <v>Nordeste</v>
      </c>
    </row>
    <row r="3366" customFormat="false" ht="15" hidden="false" customHeight="false" outlineLevel="0" collapsed="false">
      <c r="A3366" s="2" t="s">
        <v>3502</v>
      </c>
      <c r="B3366" s="2" t="s">
        <v>69</v>
      </c>
      <c r="C3366" s="2" t="s">
        <v>96</v>
      </c>
      <c r="D3366" s="2" t="s">
        <v>117</v>
      </c>
      <c r="E3366" s="13" t="n">
        <v>45345</v>
      </c>
      <c r="F3366" s="13" t="n">
        <v>46440</v>
      </c>
      <c r="G3366" s="2" t="s">
        <v>32</v>
      </c>
      <c r="H3366" s="2" t="s">
        <v>165</v>
      </c>
      <c r="I3366" s="2" t="s">
        <v>115</v>
      </c>
      <c r="J3366" s="2" t="s">
        <v>100</v>
      </c>
      <c r="K3366" s="14" t="n">
        <v>9642.64</v>
      </c>
      <c r="L3366" s="2" t="n">
        <f aca="false">IF(E3366="","",ROUND((Indicadores!$B$4-E3366)/365.25,1))</f>
        <v>2.7</v>
      </c>
      <c r="M3366" s="2" t="str">
        <f aca="false">IF(E3366="","Virtual",IF(L3366&gt;=Indicadores!$B$6,"Fim de Vida",IF(L3366&gt;=Indicadores!$B$5,"Envelhecendo","Atual")))</f>
        <v>Atual</v>
      </c>
      <c r="N3366" s="2" t="str">
        <f aca="false">IF(F3366="","N/A",IF(F3366&lt;Indicadores!$B$4,"Vencida","Vigente"))</f>
        <v>Vigente</v>
      </c>
      <c r="O3366" s="2" t="str">
        <f aca="false">INDEX(Locais!$B$2:$B$13,MATCH(H3366,Locais!$A$2:$A$13,0))</f>
        <v>Regional - Salvador</v>
      </c>
      <c r="P3366" s="2" t="str">
        <f aca="false">INDEX(Locais!$C$2:$C$13,MATCH(H3366,Locais!$A$2:$A$13,0))</f>
        <v>Nordeste</v>
      </c>
    </row>
    <row r="3367" customFormat="false" ht="15" hidden="false" customHeight="false" outlineLevel="0" collapsed="false">
      <c r="A3367" s="2" t="s">
        <v>3503</v>
      </c>
      <c r="B3367" s="2" t="s">
        <v>68</v>
      </c>
      <c r="C3367" s="2" t="s">
        <v>96</v>
      </c>
      <c r="D3367" s="2" t="s">
        <v>132</v>
      </c>
      <c r="E3367" s="13" t="n">
        <v>44502</v>
      </c>
      <c r="F3367" s="13" t="n">
        <v>45597</v>
      </c>
      <c r="G3367" s="2" t="s">
        <v>32</v>
      </c>
      <c r="H3367" s="2" t="s">
        <v>139</v>
      </c>
      <c r="I3367" s="2" t="s">
        <v>111</v>
      </c>
      <c r="J3367" s="2" t="s">
        <v>100</v>
      </c>
      <c r="K3367" s="14" t="n">
        <v>5771.92</v>
      </c>
      <c r="L3367" s="2" t="n">
        <f aca="false">IF(E3367="","",ROUND((Indicadores!$B$4-E3367)/365.25,1))</f>
        <v>5</v>
      </c>
      <c r="M3367" s="2" t="str">
        <f aca="false">IF(E3367="","Virtual",IF(L3367&gt;=Indicadores!$B$6,"Fim de Vida",IF(L3367&gt;=Indicadores!$B$5,"Envelhecendo","Atual")))</f>
        <v>Fim de Vida</v>
      </c>
      <c r="N3367" s="2" t="str">
        <f aca="false">IF(F3367="","N/A",IF(F3367&lt;Indicadores!$B$4,"Vencida","Vigente"))</f>
        <v>Vencida</v>
      </c>
      <c r="O3367" s="2" t="str">
        <f aca="false">INDEX(Locais!$B$2:$B$13,MATCH(H3367,Locais!$A$2:$A$13,0))</f>
        <v>Regional - Rio de Janeiro</v>
      </c>
      <c r="P3367" s="2" t="str">
        <f aca="false">INDEX(Locais!$C$2:$C$13,MATCH(H3367,Locais!$A$2:$A$13,0))</f>
        <v>Sudeste</v>
      </c>
    </row>
    <row r="3368" customFormat="false" ht="15" hidden="false" customHeight="false" outlineLevel="0" collapsed="false">
      <c r="A3368" s="2" t="s">
        <v>3504</v>
      </c>
      <c r="B3368" s="2" t="s">
        <v>70</v>
      </c>
      <c r="C3368" s="2" t="s">
        <v>96</v>
      </c>
      <c r="D3368" s="2" t="s">
        <v>122</v>
      </c>
      <c r="E3368" s="13" t="n">
        <v>44570</v>
      </c>
      <c r="F3368" s="13" t="n">
        <v>46395</v>
      </c>
      <c r="G3368" s="2" t="s">
        <v>32</v>
      </c>
      <c r="H3368" s="2" t="s">
        <v>165</v>
      </c>
      <c r="I3368" s="2" t="s">
        <v>109</v>
      </c>
      <c r="J3368" s="2" t="s">
        <v>100</v>
      </c>
      <c r="K3368" s="14" t="n">
        <v>17975.55</v>
      </c>
      <c r="L3368" s="2" t="n">
        <f aca="false">IF(E3368="","",ROUND((Indicadores!$B$4-E3368)/365.25,1))</f>
        <v>4.8</v>
      </c>
      <c r="M3368" s="2" t="str">
        <f aca="false">IF(E3368="","Virtual",IF(L3368&gt;=Indicadores!$B$6,"Fim de Vida",IF(L3368&gt;=Indicadores!$B$5,"Envelhecendo","Atual")))</f>
        <v>Envelhecendo</v>
      </c>
      <c r="N3368" s="2" t="str">
        <f aca="false">IF(F3368="","N/A",IF(F3368&lt;Indicadores!$B$4,"Vencida","Vigente"))</f>
        <v>Vigente</v>
      </c>
      <c r="O3368" s="2" t="str">
        <f aca="false">INDEX(Locais!$B$2:$B$13,MATCH(H3368,Locais!$A$2:$A$13,0))</f>
        <v>Regional - Salvador</v>
      </c>
      <c r="P3368" s="2" t="str">
        <f aca="false">INDEX(Locais!$C$2:$C$13,MATCH(H3368,Locais!$A$2:$A$13,0))</f>
        <v>Nordeste</v>
      </c>
    </row>
    <row r="3369" customFormat="false" ht="15" hidden="false" customHeight="false" outlineLevel="0" collapsed="false">
      <c r="A3369" s="2" t="s">
        <v>3505</v>
      </c>
      <c r="B3369" s="2" t="s">
        <v>68</v>
      </c>
      <c r="C3369" s="2" t="s">
        <v>102</v>
      </c>
      <c r="D3369" s="2" t="s">
        <v>103</v>
      </c>
      <c r="E3369" s="13" t="n">
        <v>44030</v>
      </c>
      <c r="F3369" s="13" t="n">
        <v>45125</v>
      </c>
      <c r="G3369" s="2" t="s">
        <v>34</v>
      </c>
      <c r="H3369" s="2" t="s">
        <v>98</v>
      </c>
      <c r="I3369" s="2" t="s">
        <v>99</v>
      </c>
      <c r="J3369" s="2" t="s">
        <v>100</v>
      </c>
      <c r="K3369" s="14" t="n">
        <v>4593.45</v>
      </c>
      <c r="L3369" s="2" t="n">
        <f aca="false">IF(E3369="","",ROUND((Indicadores!$B$4-E3369)/365.25,1))</f>
        <v>6.3</v>
      </c>
      <c r="M3369" s="2" t="str">
        <f aca="false">IF(E3369="","Virtual",IF(L3369&gt;=Indicadores!$B$6,"Fim de Vida",IF(L3369&gt;=Indicadores!$B$5,"Envelhecendo","Atual")))</f>
        <v>Fim de Vida</v>
      </c>
      <c r="N3369" s="2" t="str">
        <f aca="false">IF(F3369="","N/A",IF(F3369&lt;Indicadores!$B$4,"Vencida","Vigente"))</f>
        <v>Vencida</v>
      </c>
      <c r="O3369" s="2" t="str">
        <f aca="false">INDEX(Locais!$B$2:$B$13,MATCH(H3369,Locais!$A$2:$A$13,0))</f>
        <v>Sede - Brasília</v>
      </c>
      <c r="P3369" s="2" t="str">
        <f aca="false">INDEX(Locais!$C$2:$C$13,MATCH(H3369,Locais!$A$2:$A$13,0))</f>
        <v>Centro-Oeste</v>
      </c>
    </row>
    <row r="3370" customFormat="false" ht="15" hidden="false" customHeight="false" outlineLevel="0" collapsed="false">
      <c r="A3370" s="2" t="s">
        <v>3506</v>
      </c>
      <c r="B3370" s="2" t="s">
        <v>69</v>
      </c>
      <c r="C3370" s="2" t="s">
        <v>96</v>
      </c>
      <c r="D3370" s="2" t="s">
        <v>97</v>
      </c>
      <c r="E3370" s="13" t="n">
        <v>43650</v>
      </c>
      <c r="F3370" s="13" t="n">
        <v>44745</v>
      </c>
      <c r="G3370" s="2" t="s">
        <v>32</v>
      </c>
      <c r="H3370" s="2" t="s">
        <v>128</v>
      </c>
      <c r="I3370" s="2" t="s">
        <v>99</v>
      </c>
      <c r="J3370" s="2" t="s">
        <v>100</v>
      </c>
      <c r="K3370" s="14" t="n">
        <v>9026.17</v>
      </c>
      <c r="L3370" s="2" t="n">
        <f aca="false">IF(E3370="","",ROUND((Indicadores!$B$4-E3370)/365.25,1))</f>
        <v>7.3</v>
      </c>
      <c r="M3370" s="2" t="str">
        <f aca="false">IF(E3370="","Virtual",IF(L3370&gt;=Indicadores!$B$6,"Fim de Vida",IF(L3370&gt;=Indicadores!$B$5,"Envelhecendo","Atual")))</f>
        <v>Fim de Vida</v>
      </c>
      <c r="N3370" s="2" t="str">
        <f aca="false">IF(F3370="","N/A",IF(F3370&lt;Indicadores!$B$4,"Vencida","Vigente"))</f>
        <v>Vencida</v>
      </c>
      <c r="O3370" s="2" t="str">
        <f aca="false">INDEX(Locais!$B$2:$B$13,MATCH(H3370,Locais!$A$2:$A$13,0))</f>
        <v>Regional - Recife</v>
      </c>
      <c r="P3370" s="2" t="str">
        <f aca="false">INDEX(Locais!$C$2:$C$13,MATCH(H3370,Locais!$A$2:$A$13,0))</f>
        <v>Nordeste</v>
      </c>
    </row>
    <row r="3371" customFormat="false" ht="15" hidden="false" customHeight="false" outlineLevel="0" collapsed="false">
      <c r="A3371" s="2" t="s">
        <v>3507</v>
      </c>
      <c r="B3371" s="2" t="s">
        <v>68</v>
      </c>
      <c r="C3371" s="2" t="s">
        <v>102</v>
      </c>
      <c r="D3371" s="2" t="s">
        <v>103</v>
      </c>
      <c r="E3371" s="13" t="n">
        <v>45572</v>
      </c>
      <c r="F3371" s="13" t="n">
        <v>46667</v>
      </c>
      <c r="G3371" s="2" t="s">
        <v>32</v>
      </c>
      <c r="H3371" s="2" t="s">
        <v>114</v>
      </c>
      <c r="I3371" s="2" t="s">
        <v>115</v>
      </c>
      <c r="J3371" s="2" t="s">
        <v>100</v>
      </c>
      <c r="K3371" s="14" t="n">
        <v>5303.73</v>
      </c>
      <c r="L3371" s="2" t="n">
        <f aca="false">IF(E3371="","",ROUND((Indicadores!$B$4-E3371)/365.25,1))</f>
        <v>2</v>
      </c>
      <c r="M3371" s="2" t="str">
        <f aca="false">IF(E3371="","Virtual",IF(L3371&gt;=Indicadores!$B$6,"Fim de Vida",IF(L3371&gt;=Indicadores!$B$5,"Envelhecendo","Atual")))</f>
        <v>Atual</v>
      </c>
      <c r="N3371" s="2" t="str">
        <f aca="false">IF(F3371="","N/A",IF(F3371&lt;Indicadores!$B$4,"Vencida","Vigente"))</f>
        <v>Vigente</v>
      </c>
      <c r="O3371" s="2" t="str">
        <f aca="false">INDEX(Locais!$B$2:$B$13,MATCH(H3371,Locais!$A$2:$A$13,0))</f>
        <v>Regional - Belo Horizonte</v>
      </c>
      <c r="P3371" s="2" t="str">
        <f aca="false">INDEX(Locais!$C$2:$C$13,MATCH(H3371,Locais!$A$2:$A$13,0))</f>
        <v>Sudeste</v>
      </c>
    </row>
    <row r="3372" customFormat="false" ht="15" hidden="false" customHeight="false" outlineLevel="0" collapsed="false">
      <c r="A3372" s="2" t="s">
        <v>3508</v>
      </c>
      <c r="B3372" s="2" t="s">
        <v>71</v>
      </c>
      <c r="C3372" s="2" t="s">
        <v>126</v>
      </c>
      <c r="D3372" s="2" t="s">
        <v>157</v>
      </c>
      <c r="E3372" s="13" t="n">
        <v>43626</v>
      </c>
      <c r="F3372" s="13" t="n">
        <v>44721</v>
      </c>
      <c r="G3372" s="2" t="s">
        <v>32</v>
      </c>
      <c r="H3372" s="2" t="s">
        <v>98</v>
      </c>
      <c r="I3372" s="2" t="s">
        <v>133</v>
      </c>
      <c r="J3372" s="2" t="s">
        <v>100</v>
      </c>
      <c r="K3372" s="14" t="n">
        <v>2019.87</v>
      </c>
      <c r="L3372" s="2" t="n">
        <f aca="false">IF(E3372="","",ROUND((Indicadores!$B$4-E3372)/365.25,1))</f>
        <v>7.4</v>
      </c>
      <c r="M3372" s="2" t="str">
        <f aca="false">IF(E3372="","Virtual",IF(L3372&gt;=Indicadores!$B$6,"Fim de Vida",IF(L3372&gt;=Indicadores!$B$5,"Envelhecendo","Atual")))</f>
        <v>Fim de Vida</v>
      </c>
      <c r="N3372" s="2" t="str">
        <f aca="false">IF(F3372="","N/A",IF(F3372&lt;Indicadores!$B$4,"Vencida","Vigente"))</f>
        <v>Vencida</v>
      </c>
      <c r="O3372" s="2" t="str">
        <f aca="false">INDEX(Locais!$B$2:$B$13,MATCH(H3372,Locais!$A$2:$A$13,0))</f>
        <v>Sede - Brasília</v>
      </c>
      <c r="P3372" s="2" t="str">
        <f aca="false">INDEX(Locais!$C$2:$C$13,MATCH(H3372,Locais!$A$2:$A$13,0))</f>
        <v>Centro-Oeste</v>
      </c>
    </row>
    <row r="3373" customFormat="false" ht="15" hidden="false" customHeight="false" outlineLevel="0" collapsed="false">
      <c r="A3373" s="2" t="s">
        <v>3509</v>
      </c>
      <c r="B3373" s="2" t="s">
        <v>69</v>
      </c>
      <c r="C3373" s="2" t="s">
        <v>126</v>
      </c>
      <c r="D3373" s="2" t="s">
        <v>169</v>
      </c>
      <c r="E3373" s="13" t="n">
        <v>45513</v>
      </c>
      <c r="F3373" s="13" t="n">
        <v>46608</v>
      </c>
      <c r="G3373" s="2" t="s">
        <v>34</v>
      </c>
      <c r="H3373" s="2" t="s">
        <v>98</v>
      </c>
      <c r="I3373" s="2" t="s">
        <v>124</v>
      </c>
      <c r="J3373" s="2" t="s">
        <v>100</v>
      </c>
      <c r="K3373" s="14" t="n">
        <v>8883.55</v>
      </c>
      <c r="L3373" s="2" t="n">
        <f aca="false">IF(E3373="","",ROUND((Indicadores!$B$4-E3373)/365.25,1))</f>
        <v>2.2</v>
      </c>
      <c r="M3373" s="2" t="str">
        <f aca="false">IF(E3373="","Virtual",IF(L3373&gt;=Indicadores!$B$6,"Fim de Vida",IF(L3373&gt;=Indicadores!$B$5,"Envelhecendo","Atual")))</f>
        <v>Atual</v>
      </c>
      <c r="N3373" s="2" t="str">
        <f aca="false">IF(F3373="","N/A",IF(F3373&lt;Indicadores!$B$4,"Vencida","Vigente"))</f>
        <v>Vigente</v>
      </c>
      <c r="O3373" s="2" t="str">
        <f aca="false">INDEX(Locais!$B$2:$B$13,MATCH(H3373,Locais!$A$2:$A$13,0))</f>
        <v>Sede - Brasília</v>
      </c>
      <c r="P3373" s="2" t="str">
        <f aca="false">INDEX(Locais!$C$2:$C$13,MATCH(H3373,Locais!$A$2:$A$13,0))</f>
        <v>Centro-Oeste</v>
      </c>
    </row>
    <row r="3374" customFormat="false" ht="15" hidden="false" customHeight="false" outlineLevel="0" collapsed="false">
      <c r="A3374" s="2" t="s">
        <v>3510</v>
      </c>
      <c r="B3374" s="2" t="s">
        <v>69</v>
      </c>
      <c r="C3374" s="2" t="s">
        <v>102</v>
      </c>
      <c r="D3374" s="2" t="s">
        <v>113</v>
      </c>
      <c r="E3374" s="13" t="n">
        <v>43541</v>
      </c>
      <c r="F3374" s="13" t="n">
        <v>44636</v>
      </c>
      <c r="G3374" s="2" t="s">
        <v>34</v>
      </c>
      <c r="H3374" s="2" t="s">
        <v>104</v>
      </c>
      <c r="I3374" s="2" t="s">
        <v>115</v>
      </c>
      <c r="J3374" s="2" t="s">
        <v>100</v>
      </c>
      <c r="K3374" s="14" t="n">
        <v>7712.36</v>
      </c>
      <c r="L3374" s="2" t="n">
        <f aca="false">IF(E3374="","",ROUND((Indicadores!$B$4-E3374)/365.25,1))</f>
        <v>7.6</v>
      </c>
      <c r="M3374" s="2" t="str">
        <f aca="false">IF(E3374="","Virtual",IF(L3374&gt;=Indicadores!$B$6,"Fim de Vida",IF(L3374&gt;=Indicadores!$B$5,"Envelhecendo","Atual")))</f>
        <v>Fim de Vida</v>
      </c>
      <c r="N3374" s="2" t="str">
        <f aca="false">IF(F3374="","N/A",IF(F3374&lt;Indicadores!$B$4,"Vencida","Vigente"))</f>
        <v>Vencida</v>
      </c>
      <c r="O3374" s="2" t="str">
        <f aca="false">INDEX(Locais!$B$2:$B$13,MATCH(H3374,Locais!$A$2:$A$13,0))</f>
        <v>Regional - Fortaleza</v>
      </c>
      <c r="P3374" s="2" t="str">
        <f aca="false">INDEX(Locais!$C$2:$C$13,MATCH(H3374,Locais!$A$2:$A$13,0))</f>
        <v>Nordeste</v>
      </c>
    </row>
    <row r="3375" customFormat="false" ht="15" hidden="false" customHeight="false" outlineLevel="0" collapsed="false">
      <c r="A3375" s="2" t="s">
        <v>3511</v>
      </c>
      <c r="B3375" s="2" t="s">
        <v>68</v>
      </c>
      <c r="C3375" s="2" t="s">
        <v>96</v>
      </c>
      <c r="D3375" s="2" t="s">
        <v>107</v>
      </c>
      <c r="E3375" s="13" t="n">
        <v>44617</v>
      </c>
      <c r="F3375" s="13" t="n">
        <v>45712</v>
      </c>
      <c r="G3375" s="2" t="s">
        <v>118</v>
      </c>
      <c r="H3375" s="2" t="s">
        <v>128</v>
      </c>
      <c r="I3375" s="2" t="s">
        <v>99</v>
      </c>
      <c r="J3375" s="2" t="s">
        <v>100</v>
      </c>
      <c r="K3375" s="14" t="n">
        <v>5692.51</v>
      </c>
      <c r="L3375" s="2" t="n">
        <f aca="false">IF(E3375="","",ROUND((Indicadores!$B$4-E3375)/365.25,1))</f>
        <v>4.6</v>
      </c>
      <c r="M3375" s="2" t="str">
        <f aca="false">IF(E3375="","Virtual",IF(L3375&gt;=Indicadores!$B$6,"Fim de Vida",IF(L3375&gt;=Indicadores!$B$5,"Envelhecendo","Atual")))</f>
        <v>Envelhecendo</v>
      </c>
      <c r="N3375" s="2" t="str">
        <f aca="false">IF(F3375="","N/A",IF(F3375&lt;Indicadores!$B$4,"Vencida","Vigente"))</f>
        <v>Vencida</v>
      </c>
      <c r="O3375" s="2" t="str">
        <f aca="false">INDEX(Locais!$B$2:$B$13,MATCH(H3375,Locais!$A$2:$A$13,0))</f>
        <v>Regional - Recife</v>
      </c>
      <c r="P3375" s="2" t="str">
        <f aca="false">INDEX(Locais!$C$2:$C$13,MATCH(H3375,Locais!$A$2:$A$13,0))</f>
        <v>Nordeste</v>
      </c>
    </row>
    <row r="3376" customFormat="false" ht="15" hidden="false" customHeight="false" outlineLevel="0" collapsed="false">
      <c r="A3376" s="2" t="s">
        <v>3512</v>
      </c>
      <c r="B3376" s="2" t="s">
        <v>69</v>
      </c>
      <c r="C3376" s="2" t="s">
        <v>96</v>
      </c>
      <c r="D3376" s="2" t="s">
        <v>117</v>
      </c>
      <c r="E3376" s="13" t="n">
        <v>43395</v>
      </c>
      <c r="F3376" s="13" t="n">
        <v>44490</v>
      </c>
      <c r="G3376" s="2" t="s">
        <v>32</v>
      </c>
      <c r="H3376" s="2" t="s">
        <v>139</v>
      </c>
      <c r="I3376" s="2" t="s">
        <v>99</v>
      </c>
      <c r="J3376" s="2" t="s">
        <v>100</v>
      </c>
      <c r="K3376" s="14" t="n">
        <v>8779.67</v>
      </c>
      <c r="L3376" s="2" t="n">
        <f aca="false">IF(E3376="","",ROUND((Indicadores!$B$4-E3376)/365.25,1))</f>
        <v>8</v>
      </c>
      <c r="M3376" s="2" t="str">
        <f aca="false">IF(E3376="","Virtual",IF(L3376&gt;=Indicadores!$B$6,"Fim de Vida",IF(L3376&gt;=Indicadores!$B$5,"Envelhecendo","Atual")))</f>
        <v>Fim de Vida</v>
      </c>
      <c r="N3376" s="2" t="str">
        <f aca="false">IF(F3376="","N/A",IF(F3376&lt;Indicadores!$B$4,"Vencida","Vigente"))</f>
        <v>Vencida</v>
      </c>
      <c r="O3376" s="2" t="str">
        <f aca="false">INDEX(Locais!$B$2:$B$13,MATCH(H3376,Locais!$A$2:$A$13,0))</f>
        <v>Regional - Rio de Janeiro</v>
      </c>
      <c r="P3376" s="2" t="str">
        <f aca="false">INDEX(Locais!$C$2:$C$13,MATCH(H3376,Locais!$A$2:$A$13,0))</f>
        <v>Sudeste</v>
      </c>
    </row>
    <row r="3377" customFormat="false" ht="15" hidden="false" customHeight="false" outlineLevel="0" collapsed="false">
      <c r="A3377" s="2" t="s">
        <v>3513</v>
      </c>
      <c r="B3377" s="2" t="s">
        <v>68</v>
      </c>
      <c r="C3377" s="2" t="s">
        <v>96</v>
      </c>
      <c r="D3377" s="2" t="s">
        <v>132</v>
      </c>
      <c r="E3377" s="13" t="n">
        <v>43750</v>
      </c>
      <c r="F3377" s="13" t="n">
        <v>44845</v>
      </c>
      <c r="G3377" s="2" t="s">
        <v>32</v>
      </c>
      <c r="H3377" s="2" t="s">
        <v>108</v>
      </c>
      <c r="I3377" s="2" t="s">
        <v>130</v>
      </c>
      <c r="J3377" s="2" t="s">
        <v>100</v>
      </c>
      <c r="K3377" s="14" t="n">
        <v>4947</v>
      </c>
      <c r="L3377" s="2" t="n">
        <f aca="false">IF(E3377="","",ROUND((Indicadores!$B$4-E3377)/365.25,1))</f>
        <v>7</v>
      </c>
      <c r="M3377" s="2" t="str">
        <f aca="false">IF(E3377="","Virtual",IF(L3377&gt;=Indicadores!$B$6,"Fim de Vida",IF(L3377&gt;=Indicadores!$B$5,"Envelhecendo","Atual")))</f>
        <v>Fim de Vida</v>
      </c>
      <c r="N3377" s="2" t="str">
        <f aca="false">IF(F3377="","N/A",IF(F3377&lt;Indicadores!$B$4,"Vencida","Vigente"))</f>
        <v>Vencida</v>
      </c>
      <c r="O3377" s="2" t="str">
        <f aca="false">INDEX(Locais!$B$2:$B$13,MATCH(H3377,Locais!$A$2:$A$13,0))</f>
        <v>Regional - Porto Alegre</v>
      </c>
      <c r="P3377" s="2" t="str">
        <f aca="false">INDEX(Locais!$C$2:$C$13,MATCH(H3377,Locais!$A$2:$A$13,0))</f>
        <v>Sul</v>
      </c>
    </row>
    <row r="3378" customFormat="false" ht="15" hidden="false" customHeight="false" outlineLevel="0" collapsed="false">
      <c r="A3378" s="2" t="s">
        <v>3514</v>
      </c>
      <c r="B3378" s="2" t="s">
        <v>68</v>
      </c>
      <c r="C3378" s="2" t="s">
        <v>126</v>
      </c>
      <c r="D3378" s="2" t="s">
        <v>127</v>
      </c>
      <c r="E3378" s="13" t="n">
        <v>45436</v>
      </c>
      <c r="F3378" s="13" t="n">
        <v>46531</v>
      </c>
      <c r="G3378" s="2" t="s">
        <v>118</v>
      </c>
      <c r="H3378" s="2" t="s">
        <v>139</v>
      </c>
      <c r="I3378" s="2" t="s">
        <v>109</v>
      </c>
      <c r="J3378" s="2" t="s">
        <v>100</v>
      </c>
      <c r="K3378" s="14" t="n">
        <v>5150.28</v>
      </c>
      <c r="L3378" s="2" t="n">
        <f aca="false">IF(E3378="","",ROUND((Indicadores!$B$4-E3378)/365.25,1))</f>
        <v>2.4</v>
      </c>
      <c r="M3378" s="2" t="str">
        <f aca="false">IF(E3378="","Virtual",IF(L3378&gt;=Indicadores!$B$6,"Fim de Vida",IF(L3378&gt;=Indicadores!$B$5,"Envelhecendo","Atual")))</f>
        <v>Atual</v>
      </c>
      <c r="N3378" s="2" t="str">
        <f aca="false">IF(F3378="","N/A",IF(F3378&lt;Indicadores!$B$4,"Vencida","Vigente"))</f>
        <v>Vigente</v>
      </c>
      <c r="O3378" s="2" t="str">
        <f aca="false">INDEX(Locais!$B$2:$B$13,MATCH(H3378,Locais!$A$2:$A$13,0))</f>
        <v>Regional - Rio de Janeiro</v>
      </c>
      <c r="P3378" s="2" t="str">
        <f aca="false">INDEX(Locais!$C$2:$C$13,MATCH(H3378,Locais!$A$2:$A$13,0))</f>
        <v>Sudeste</v>
      </c>
    </row>
    <row r="3379" customFormat="false" ht="15" hidden="false" customHeight="false" outlineLevel="0" collapsed="false">
      <c r="A3379" s="2" t="s">
        <v>3515</v>
      </c>
      <c r="B3379" s="2" t="s">
        <v>69</v>
      </c>
      <c r="C3379" s="2" t="s">
        <v>96</v>
      </c>
      <c r="D3379" s="2" t="s">
        <v>97</v>
      </c>
      <c r="E3379" s="13" t="n">
        <v>43654</v>
      </c>
      <c r="F3379" s="13" t="n">
        <v>44749</v>
      </c>
      <c r="G3379" s="2" t="s">
        <v>32</v>
      </c>
      <c r="H3379" s="2" t="s">
        <v>123</v>
      </c>
      <c r="I3379" s="2" t="s">
        <v>99</v>
      </c>
      <c r="J3379" s="2" t="s">
        <v>100</v>
      </c>
      <c r="K3379" s="14" t="n">
        <v>10871.92</v>
      </c>
      <c r="L3379" s="2" t="n">
        <f aca="false">IF(E3379="","",ROUND((Indicadores!$B$4-E3379)/365.25,1))</f>
        <v>7.3</v>
      </c>
      <c r="M3379" s="2" t="str">
        <f aca="false">IF(E3379="","Virtual",IF(L3379&gt;=Indicadores!$B$6,"Fim de Vida",IF(L3379&gt;=Indicadores!$B$5,"Envelhecendo","Atual")))</f>
        <v>Fim de Vida</v>
      </c>
      <c r="N3379" s="2" t="str">
        <f aca="false">IF(F3379="","N/A",IF(F3379&lt;Indicadores!$B$4,"Vencida","Vigente"))</f>
        <v>Vencida</v>
      </c>
      <c r="O3379" s="2" t="str">
        <f aca="false">INDEX(Locais!$B$2:$B$13,MATCH(H3379,Locais!$A$2:$A$13,0))</f>
        <v>Regional - Goiânia</v>
      </c>
      <c r="P3379" s="2" t="str">
        <f aca="false">INDEX(Locais!$C$2:$C$13,MATCH(H3379,Locais!$A$2:$A$13,0))</f>
        <v>Centro-Oeste</v>
      </c>
    </row>
    <row r="3380" customFormat="false" ht="15" hidden="false" customHeight="false" outlineLevel="0" collapsed="false">
      <c r="A3380" s="2" t="s">
        <v>3516</v>
      </c>
      <c r="B3380" s="2" t="s">
        <v>69</v>
      </c>
      <c r="C3380" s="2" t="s">
        <v>102</v>
      </c>
      <c r="D3380" s="2" t="s">
        <v>113</v>
      </c>
      <c r="E3380" s="13" t="n">
        <v>45741</v>
      </c>
      <c r="F3380" s="13" t="n">
        <v>46836</v>
      </c>
      <c r="G3380" s="2" t="s">
        <v>151</v>
      </c>
      <c r="H3380" s="2" t="s">
        <v>145</v>
      </c>
      <c r="I3380" s="2" t="s">
        <v>115</v>
      </c>
      <c r="J3380" s="2" t="s">
        <v>137</v>
      </c>
      <c r="K3380" s="14" t="n">
        <v>7726.14</v>
      </c>
      <c r="L3380" s="2" t="n">
        <f aca="false">IF(E3380="","",ROUND((Indicadores!$B$4-E3380)/365.25,1))</f>
        <v>1.6</v>
      </c>
      <c r="M3380" s="2" t="str">
        <f aca="false">IF(E3380="","Virtual",IF(L3380&gt;=Indicadores!$B$6,"Fim de Vida",IF(L3380&gt;=Indicadores!$B$5,"Envelhecendo","Atual")))</f>
        <v>Atual</v>
      </c>
      <c r="N3380" s="2" t="str">
        <f aca="false">IF(F3380="","N/A",IF(F3380&lt;Indicadores!$B$4,"Vencida","Vigente"))</f>
        <v>Vigente</v>
      </c>
      <c r="O3380" s="2" t="str">
        <f aca="false">INDEX(Locais!$B$2:$B$13,MATCH(H3380,Locais!$A$2:$A$13,0))</f>
        <v>Regional - Belém</v>
      </c>
      <c r="P3380" s="2" t="str">
        <f aca="false">INDEX(Locais!$C$2:$C$13,MATCH(H3380,Locais!$A$2:$A$13,0))</f>
        <v>Norte</v>
      </c>
    </row>
    <row r="3381" customFormat="false" ht="15" hidden="false" customHeight="false" outlineLevel="0" collapsed="false">
      <c r="A3381" s="2" t="s">
        <v>3517</v>
      </c>
      <c r="B3381" s="2" t="s">
        <v>68</v>
      </c>
      <c r="C3381" s="2" t="s">
        <v>96</v>
      </c>
      <c r="D3381" s="2" t="s">
        <v>107</v>
      </c>
      <c r="E3381" s="13" t="n">
        <v>44127</v>
      </c>
      <c r="F3381" s="13" t="n">
        <v>45222</v>
      </c>
      <c r="G3381" s="2" t="s">
        <v>32</v>
      </c>
      <c r="H3381" s="2" t="s">
        <v>139</v>
      </c>
      <c r="I3381" s="2" t="s">
        <v>136</v>
      </c>
      <c r="J3381" s="2" t="s">
        <v>100</v>
      </c>
      <c r="K3381" s="14" t="n">
        <v>6330.83</v>
      </c>
      <c r="L3381" s="2" t="n">
        <f aca="false">IF(E3381="","",ROUND((Indicadores!$B$4-E3381)/365.25,1))</f>
        <v>6</v>
      </c>
      <c r="M3381" s="2" t="str">
        <f aca="false">IF(E3381="","Virtual",IF(L3381&gt;=Indicadores!$B$6,"Fim de Vida",IF(L3381&gt;=Indicadores!$B$5,"Envelhecendo","Atual")))</f>
        <v>Fim de Vida</v>
      </c>
      <c r="N3381" s="2" t="str">
        <f aca="false">IF(F3381="","N/A",IF(F3381&lt;Indicadores!$B$4,"Vencida","Vigente"))</f>
        <v>Vencida</v>
      </c>
      <c r="O3381" s="2" t="str">
        <f aca="false">INDEX(Locais!$B$2:$B$13,MATCH(H3381,Locais!$A$2:$A$13,0))</f>
        <v>Regional - Rio de Janeiro</v>
      </c>
      <c r="P3381" s="2" t="str">
        <f aca="false">INDEX(Locais!$C$2:$C$13,MATCH(H3381,Locais!$A$2:$A$13,0))</f>
        <v>Sudeste</v>
      </c>
    </row>
    <row r="3382" customFormat="false" ht="15" hidden="false" customHeight="false" outlineLevel="0" collapsed="false">
      <c r="A3382" s="2" t="s">
        <v>3518</v>
      </c>
      <c r="B3382" s="2" t="s">
        <v>69</v>
      </c>
      <c r="C3382" s="2" t="s">
        <v>96</v>
      </c>
      <c r="D3382" s="2" t="s">
        <v>117</v>
      </c>
      <c r="E3382" s="13" t="n">
        <v>44354</v>
      </c>
      <c r="F3382" s="13" t="n">
        <v>45449</v>
      </c>
      <c r="G3382" s="2" t="s">
        <v>32</v>
      </c>
      <c r="H3382" s="2" t="s">
        <v>98</v>
      </c>
      <c r="I3382" s="2" t="s">
        <v>130</v>
      </c>
      <c r="J3382" s="2" t="s">
        <v>100</v>
      </c>
      <c r="K3382" s="14" t="n">
        <v>9542.48</v>
      </c>
      <c r="L3382" s="2" t="n">
        <f aca="false">IF(E3382="","",ROUND((Indicadores!$B$4-E3382)/365.25,1))</f>
        <v>5.4</v>
      </c>
      <c r="M3382" s="2" t="str">
        <f aca="false">IF(E3382="","Virtual",IF(L3382&gt;=Indicadores!$B$6,"Fim de Vida",IF(L3382&gt;=Indicadores!$B$5,"Envelhecendo","Atual")))</f>
        <v>Fim de Vida</v>
      </c>
      <c r="N3382" s="2" t="str">
        <f aca="false">IF(F3382="","N/A",IF(F3382&lt;Indicadores!$B$4,"Vencida","Vigente"))</f>
        <v>Vencida</v>
      </c>
      <c r="O3382" s="2" t="str">
        <f aca="false">INDEX(Locais!$B$2:$B$13,MATCH(H3382,Locais!$A$2:$A$13,0))</f>
        <v>Sede - Brasília</v>
      </c>
      <c r="P3382" s="2" t="str">
        <f aca="false">INDEX(Locais!$C$2:$C$13,MATCH(H3382,Locais!$A$2:$A$13,0))</f>
        <v>Centro-Oeste</v>
      </c>
    </row>
    <row r="3383" customFormat="false" ht="15" hidden="false" customHeight="false" outlineLevel="0" collapsed="false">
      <c r="A3383" s="2" t="s">
        <v>3519</v>
      </c>
      <c r="B3383" s="2" t="s">
        <v>69</v>
      </c>
      <c r="C3383" s="2" t="s">
        <v>96</v>
      </c>
      <c r="D3383" s="2" t="s">
        <v>117</v>
      </c>
      <c r="E3383" s="13" t="n">
        <v>42996</v>
      </c>
      <c r="F3383" s="13" t="n">
        <v>44091</v>
      </c>
      <c r="G3383" s="2" t="s">
        <v>118</v>
      </c>
      <c r="H3383" s="2" t="s">
        <v>139</v>
      </c>
      <c r="I3383" s="2" t="s">
        <v>142</v>
      </c>
      <c r="J3383" s="2" t="s">
        <v>100</v>
      </c>
      <c r="K3383" s="14" t="n">
        <v>9961.89</v>
      </c>
      <c r="L3383" s="2" t="n">
        <f aca="false">IF(E3383="","",ROUND((Indicadores!$B$4-E3383)/365.25,1))</f>
        <v>9.1</v>
      </c>
      <c r="M3383" s="2" t="str">
        <f aca="false">IF(E3383="","Virtual",IF(L3383&gt;=Indicadores!$B$6,"Fim de Vida",IF(L3383&gt;=Indicadores!$B$5,"Envelhecendo","Atual")))</f>
        <v>Fim de Vida</v>
      </c>
      <c r="N3383" s="2" t="str">
        <f aca="false">IF(F3383="","N/A",IF(F3383&lt;Indicadores!$B$4,"Vencida","Vigente"))</f>
        <v>Vencida</v>
      </c>
      <c r="O3383" s="2" t="str">
        <f aca="false">INDEX(Locais!$B$2:$B$13,MATCH(H3383,Locais!$A$2:$A$13,0))</f>
        <v>Regional - Rio de Janeiro</v>
      </c>
      <c r="P3383" s="2" t="str">
        <f aca="false">INDEX(Locais!$C$2:$C$13,MATCH(H3383,Locais!$A$2:$A$13,0))</f>
        <v>Sudeste</v>
      </c>
    </row>
    <row r="3384" customFormat="false" ht="15" hidden="false" customHeight="false" outlineLevel="0" collapsed="false">
      <c r="A3384" s="2" t="s">
        <v>3520</v>
      </c>
      <c r="B3384" s="2" t="s">
        <v>68</v>
      </c>
      <c r="C3384" s="2" t="s">
        <v>96</v>
      </c>
      <c r="D3384" s="2" t="s">
        <v>107</v>
      </c>
      <c r="E3384" s="13" t="n">
        <v>45386</v>
      </c>
      <c r="F3384" s="13" t="n">
        <v>46481</v>
      </c>
      <c r="G3384" s="2" t="s">
        <v>32</v>
      </c>
      <c r="H3384" s="2" t="s">
        <v>139</v>
      </c>
      <c r="I3384" s="2" t="s">
        <v>124</v>
      </c>
      <c r="J3384" s="2" t="s">
        <v>100</v>
      </c>
      <c r="K3384" s="14" t="n">
        <v>4753.29</v>
      </c>
      <c r="L3384" s="2" t="n">
        <f aca="false">IF(E3384="","",ROUND((Indicadores!$B$4-E3384)/365.25,1))</f>
        <v>2.5</v>
      </c>
      <c r="M3384" s="2" t="str">
        <f aca="false">IF(E3384="","Virtual",IF(L3384&gt;=Indicadores!$B$6,"Fim de Vida",IF(L3384&gt;=Indicadores!$B$5,"Envelhecendo","Atual")))</f>
        <v>Atual</v>
      </c>
      <c r="N3384" s="2" t="str">
        <f aca="false">IF(F3384="","N/A",IF(F3384&lt;Indicadores!$B$4,"Vencida","Vigente"))</f>
        <v>Vigente</v>
      </c>
      <c r="O3384" s="2" t="str">
        <f aca="false">INDEX(Locais!$B$2:$B$13,MATCH(H3384,Locais!$A$2:$A$13,0))</f>
        <v>Regional - Rio de Janeiro</v>
      </c>
      <c r="P3384" s="2" t="str">
        <f aca="false">INDEX(Locais!$C$2:$C$13,MATCH(H3384,Locais!$A$2:$A$13,0))</f>
        <v>Sudeste</v>
      </c>
    </row>
    <row r="3385" customFormat="false" ht="15" hidden="false" customHeight="false" outlineLevel="0" collapsed="false">
      <c r="A3385" s="2" t="s">
        <v>3521</v>
      </c>
      <c r="B3385" s="2" t="s">
        <v>69</v>
      </c>
      <c r="C3385" s="2" t="s">
        <v>96</v>
      </c>
      <c r="D3385" s="2" t="s">
        <v>97</v>
      </c>
      <c r="E3385" s="13" t="n">
        <v>45203</v>
      </c>
      <c r="F3385" s="13" t="n">
        <v>46298</v>
      </c>
      <c r="G3385" s="2" t="s">
        <v>32</v>
      </c>
      <c r="H3385" s="2" t="s">
        <v>163</v>
      </c>
      <c r="I3385" s="2" t="s">
        <v>133</v>
      </c>
      <c r="J3385" s="2" t="s">
        <v>100</v>
      </c>
      <c r="K3385" s="14" t="n">
        <v>7844.97</v>
      </c>
      <c r="L3385" s="2" t="n">
        <f aca="false">IF(E3385="","",ROUND((Indicadores!$B$4-E3385)/365.25,1))</f>
        <v>3</v>
      </c>
      <c r="M3385" s="2" t="str">
        <f aca="false">IF(E3385="","Virtual",IF(L3385&gt;=Indicadores!$B$6,"Fim de Vida",IF(L3385&gt;=Indicadores!$B$5,"Envelhecendo","Atual")))</f>
        <v>Envelhecendo</v>
      </c>
      <c r="N3385" s="2" t="str">
        <f aca="false">IF(F3385="","N/A",IF(F3385&lt;Indicadores!$B$4,"Vencida","Vigente"))</f>
        <v>Vencida</v>
      </c>
      <c r="O3385" s="2" t="str">
        <f aca="false">INDEX(Locais!$B$2:$B$13,MATCH(H3385,Locais!$A$2:$A$13,0))</f>
        <v>Regional - Manaus</v>
      </c>
      <c r="P3385" s="2" t="str">
        <f aca="false">INDEX(Locais!$C$2:$C$13,MATCH(H3385,Locais!$A$2:$A$13,0))</f>
        <v>Norte</v>
      </c>
    </row>
    <row r="3386" customFormat="false" ht="15" hidden="false" customHeight="false" outlineLevel="0" collapsed="false">
      <c r="A3386" s="2" t="s">
        <v>3522</v>
      </c>
      <c r="B3386" s="2" t="s">
        <v>69</v>
      </c>
      <c r="C3386" s="2" t="s">
        <v>102</v>
      </c>
      <c r="D3386" s="2" t="s">
        <v>113</v>
      </c>
      <c r="E3386" s="13" t="n">
        <v>45418</v>
      </c>
      <c r="F3386" s="13" t="n">
        <v>46513</v>
      </c>
      <c r="G3386" s="2" t="s">
        <v>32</v>
      </c>
      <c r="H3386" s="2" t="s">
        <v>145</v>
      </c>
      <c r="I3386" s="2" t="s">
        <v>115</v>
      </c>
      <c r="J3386" s="2" t="s">
        <v>100</v>
      </c>
      <c r="K3386" s="14" t="n">
        <v>9053.46</v>
      </c>
      <c r="L3386" s="2" t="n">
        <f aca="false">IF(E3386="","",ROUND((Indicadores!$B$4-E3386)/365.25,1))</f>
        <v>2.5</v>
      </c>
      <c r="M3386" s="2" t="str">
        <f aca="false">IF(E3386="","Virtual",IF(L3386&gt;=Indicadores!$B$6,"Fim de Vida",IF(L3386&gt;=Indicadores!$B$5,"Envelhecendo","Atual")))</f>
        <v>Atual</v>
      </c>
      <c r="N3386" s="2" t="str">
        <f aca="false">IF(F3386="","N/A",IF(F3386&lt;Indicadores!$B$4,"Vencida","Vigente"))</f>
        <v>Vigente</v>
      </c>
      <c r="O3386" s="2" t="str">
        <f aca="false">INDEX(Locais!$B$2:$B$13,MATCH(H3386,Locais!$A$2:$A$13,0))</f>
        <v>Regional - Belém</v>
      </c>
      <c r="P3386" s="2" t="str">
        <f aca="false">INDEX(Locais!$C$2:$C$13,MATCH(H3386,Locais!$A$2:$A$13,0))</f>
        <v>Norte</v>
      </c>
    </row>
    <row r="3387" customFormat="false" ht="15" hidden="false" customHeight="false" outlineLevel="0" collapsed="false">
      <c r="A3387" s="2" t="s">
        <v>3523</v>
      </c>
      <c r="B3387" s="2" t="s">
        <v>68</v>
      </c>
      <c r="C3387" s="2" t="s">
        <v>102</v>
      </c>
      <c r="D3387" s="2" t="s">
        <v>103</v>
      </c>
      <c r="E3387" s="13" t="n">
        <v>44956</v>
      </c>
      <c r="F3387" s="13" t="n">
        <v>46051</v>
      </c>
      <c r="G3387" s="2" t="s">
        <v>32</v>
      </c>
      <c r="H3387" s="2" t="s">
        <v>119</v>
      </c>
      <c r="I3387" s="2" t="s">
        <v>133</v>
      </c>
      <c r="J3387" s="2" t="s">
        <v>100</v>
      </c>
      <c r="K3387" s="14" t="n">
        <v>6438.31</v>
      </c>
      <c r="L3387" s="2" t="n">
        <f aca="false">IF(E3387="","",ROUND((Indicadores!$B$4-E3387)/365.25,1))</f>
        <v>3.7</v>
      </c>
      <c r="M3387" s="2" t="str">
        <f aca="false">IF(E3387="","Virtual",IF(L3387&gt;=Indicadores!$B$6,"Fim de Vida",IF(L3387&gt;=Indicadores!$B$5,"Envelhecendo","Atual")))</f>
        <v>Envelhecendo</v>
      </c>
      <c r="N3387" s="2" t="str">
        <f aca="false">IF(F3387="","N/A",IF(F3387&lt;Indicadores!$B$4,"Vencida","Vigente"))</f>
        <v>Vencida</v>
      </c>
      <c r="O3387" s="2" t="str">
        <f aca="false">INDEX(Locais!$B$2:$B$13,MATCH(H3387,Locais!$A$2:$A$13,0))</f>
        <v>Regional - São Paulo</v>
      </c>
      <c r="P3387" s="2" t="str">
        <f aca="false">INDEX(Locais!$C$2:$C$13,MATCH(H3387,Locais!$A$2:$A$13,0))</f>
        <v>Sudeste</v>
      </c>
    </row>
    <row r="3388" customFormat="false" ht="15" hidden="false" customHeight="false" outlineLevel="0" collapsed="false">
      <c r="A3388" s="2" t="s">
        <v>3524</v>
      </c>
      <c r="B3388" s="2" t="s">
        <v>69</v>
      </c>
      <c r="C3388" s="2" t="s">
        <v>102</v>
      </c>
      <c r="D3388" s="2" t="s">
        <v>113</v>
      </c>
      <c r="E3388" s="13" t="n">
        <v>44687</v>
      </c>
      <c r="F3388" s="13" t="n">
        <v>45782</v>
      </c>
      <c r="G3388" s="2" t="s">
        <v>32</v>
      </c>
      <c r="H3388" s="2" t="s">
        <v>145</v>
      </c>
      <c r="I3388" s="2" t="s">
        <v>136</v>
      </c>
      <c r="J3388" s="2" t="s">
        <v>100</v>
      </c>
      <c r="K3388" s="14" t="n">
        <v>9580.2</v>
      </c>
      <c r="L3388" s="2" t="n">
        <f aca="false">IF(E3388="","",ROUND((Indicadores!$B$4-E3388)/365.25,1))</f>
        <v>4.5</v>
      </c>
      <c r="M3388" s="2" t="str">
        <f aca="false">IF(E3388="","Virtual",IF(L3388&gt;=Indicadores!$B$6,"Fim de Vida",IF(L3388&gt;=Indicadores!$B$5,"Envelhecendo","Atual")))</f>
        <v>Envelhecendo</v>
      </c>
      <c r="N3388" s="2" t="str">
        <f aca="false">IF(F3388="","N/A",IF(F3388&lt;Indicadores!$B$4,"Vencida","Vigente"))</f>
        <v>Vencida</v>
      </c>
      <c r="O3388" s="2" t="str">
        <f aca="false">INDEX(Locais!$B$2:$B$13,MATCH(H3388,Locais!$A$2:$A$13,0))</f>
        <v>Regional - Belém</v>
      </c>
      <c r="P3388" s="2" t="str">
        <f aca="false">INDEX(Locais!$C$2:$C$13,MATCH(H3388,Locais!$A$2:$A$13,0))</f>
        <v>Norte</v>
      </c>
    </row>
    <row r="3389" customFormat="false" ht="15" hidden="false" customHeight="false" outlineLevel="0" collapsed="false">
      <c r="A3389" s="2" t="s">
        <v>3525</v>
      </c>
      <c r="B3389" s="2" t="s">
        <v>68</v>
      </c>
      <c r="C3389" s="2" t="s">
        <v>102</v>
      </c>
      <c r="D3389" s="2" t="s">
        <v>103</v>
      </c>
      <c r="E3389" s="13" t="n">
        <v>44246</v>
      </c>
      <c r="F3389" s="13" t="n">
        <v>45341</v>
      </c>
      <c r="G3389" s="2" t="s">
        <v>32</v>
      </c>
      <c r="H3389" s="2" t="s">
        <v>123</v>
      </c>
      <c r="I3389" s="2" t="s">
        <v>109</v>
      </c>
      <c r="J3389" s="2" t="s">
        <v>100</v>
      </c>
      <c r="K3389" s="14" t="n">
        <v>6063.67</v>
      </c>
      <c r="L3389" s="2" t="n">
        <f aca="false">IF(E3389="","",ROUND((Indicadores!$B$4-E3389)/365.25,1))</f>
        <v>5.7</v>
      </c>
      <c r="M3389" s="2" t="str">
        <f aca="false">IF(E3389="","Virtual",IF(L3389&gt;=Indicadores!$B$6,"Fim de Vida",IF(L3389&gt;=Indicadores!$B$5,"Envelhecendo","Atual")))</f>
        <v>Fim de Vida</v>
      </c>
      <c r="N3389" s="2" t="str">
        <f aca="false">IF(F3389="","N/A",IF(F3389&lt;Indicadores!$B$4,"Vencida","Vigente"))</f>
        <v>Vencida</v>
      </c>
      <c r="O3389" s="2" t="str">
        <f aca="false">INDEX(Locais!$B$2:$B$13,MATCH(H3389,Locais!$A$2:$A$13,0))</f>
        <v>Regional - Goiânia</v>
      </c>
      <c r="P3389" s="2" t="str">
        <f aca="false">INDEX(Locais!$C$2:$C$13,MATCH(H3389,Locais!$A$2:$A$13,0))</f>
        <v>Centro-Oeste</v>
      </c>
    </row>
    <row r="3390" customFormat="false" ht="15" hidden="false" customHeight="false" outlineLevel="0" collapsed="false">
      <c r="A3390" s="2" t="s">
        <v>3526</v>
      </c>
      <c r="B3390" s="2" t="s">
        <v>70</v>
      </c>
      <c r="C3390" s="2" t="s">
        <v>126</v>
      </c>
      <c r="D3390" s="2" t="s">
        <v>162</v>
      </c>
      <c r="E3390" s="13" t="n">
        <v>44845</v>
      </c>
      <c r="F3390" s="13" t="n">
        <v>46670</v>
      </c>
      <c r="G3390" s="2" t="s">
        <v>32</v>
      </c>
      <c r="H3390" s="2" t="s">
        <v>104</v>
      </c>
      <c r="I3390" s="2" t="s">
        <v>109</v>
      </c>
      <c r="J3390" s="2" t="s">
        <v>100</v>
      </c>
      <c r="K3390" s="14" t="n">
        <v>16216.83</v>
      </c>
      <c r="L3390" s="2" t="n">
        <f aca="false">IF(E3390="","",ROUND((Indicadores!$B$4-E3390)/365.25,1))</f>
        <v>4</v>
      </c>
      <c r="M3390" s="2" t="str">
        <f aca="false">IF(E3390="","Virtual",IF(L3390&gt;=Indicadores!$B$6,"Fim de Vida",IF(L3390&gt;=Indicadores!$B$5,"Envelhecendo","Atual")))</f>
        <v>Envelhecendo</v>
      </c>
      <c r="N3390" s="2" t="str">
        <f aca="false">IF(F3390="","N/A",IF(F3390&lt;Indicadores!$B$4,"Vencida","Vigente"))</f>
        <v>Vigente</v>
      </c>
      <c r="O3390" s="2" t="str">
        <f aca="false">INDEX(Locais!$B$2:$B$13,MATCH(H3390,Locais!$A$2:$A$13,0))</f>
        <v>Regional - Fortaleza</v>
      </c>
      <c r="P3390" s="2" t="str">
        <f aca="false">INDEX(Locais!$C$2:$C$13,MATCH(H3390,Locais!$A$2:$A$13,0))</f>
        <v>Nordeste</v>
      </c>
    </row>
    <row r="3391" customFormat="false" ht="15" hidden="false" customHeight="false" outlineLevel="0" collapsed="false">
      <c r="A3391" s="2" t="s">
        <v>3527</v>
      </c>
      <c r="B3391" s="2" t="s">
        <v>68</v>
      </c>
      <c r="C3391" s="2" t="s">
        <v>96</v>
      </c>
      <c r="D3391" s="2" t="s">
        <v>132</v>
      </c>
      <c r="E3391" s="13" t="n">
        <v>44820</v>
      </c>
      <c r="F3391" s="13" t="n">
        <v>45915</v>
      </c>
      <c r="G3391" s="2" t="s">
        <v>34</v>
      </c>
      <c r="H3391" s="2" t="s">
        <v>165</v>
      </c>
      <c r="I3391" s="2" t="s">
        <v>115</v>
      </c>
      <c r="J3391" s="2" t="s">
        <v>100</v>
      </c>
      <c r="K3391" s="14" t="n">
        <v>5271.2</v>
      </c>
      <c r="L3391" s="2" t="n">
        <f aca="false">IF(E3391="","",ROUND((Indicadores!$B$4-E3391)/365.25,1))</f>
        <v>4.1</v>
      </c>
      <c r="M3391" s="2" t="str">
        <f aca="false">IF(E3391="","Virtual",IF(L3391&gt;=Indicadores!$B$6,"Fim de Vida",IF(L3391&gt;=Indicadores!$B$5,"Envelhecendo","Atual")))</f>
        <v>Envelhecendo</v>
      </c>
      <c r="N3391" s="2" t="str">
        <f aca="false">IF(F3391="","N/A",IF(F3391&lt;Indicadores!$B$4,"Vencida","Vigente"))</f>
        <v>Vencida</v>
      </c>
      <c r="O3391" s="2" t="str">
        <f aca="false">INDEX(Locais!$B$2:$B$13,MATCH(H3391,Locais!$A$2:$A$13,0))</f>
        <v>Regional - Salvador</v>
      </c>
      <c r="P3391" s="2" t="str">
        <f aca="false">INDEX(Locais!$C$2:$C$13,MATCH(H3391,Locais!$A$2:$A$13,0))</f>
        <v>Nordeste</v>
      </c>
    </row>
    <row r="3392" customFormat="false" ht="15" hidden="false" customHeight="false" outlineLevel="0" collapsed="false">
      <c r="A3392" s="2" t="s">
        <v>3528</v>
      </c>
      <c r="B3392" s="2" t="s">
        <v>69</v>
      </c>
      <c r="C3392" s="2" t="s">
        <v>126</v>
      </c>
      <c r="D3392" s="2" t="s">
        <v>169</v>
      </c>
      <c r="E3392" s="13" t="n">
        <v>44390</v>
      </c>
      <c r="F3392" s="13" t="n">
        <v>45485</v>
      </c>
      <c r="G3392" s="2" t="s">
        <v>32</v>
      </c>
      <c r="H3392" s="2" t="s">
        <v>104</v>
      </c>
      <c r="I3392" s="2" t="s">
        <v>124</v>
      </c>
      <c r="J3392" s="2" t="s">
        <v>100</v>
      </c>
      <c r="K3392" s="14" t="n">
        <v>7436.5</v>
      </c>
      <c r="L3392" s="2" t="n">
        <f aca="false">IF(E3392="","",ROUND((Indicadores!$B$4-E3392)/365.25,1))</f>
        <v>5.3</v>
      </c>
      <c r="M3392" s="2" t="str">
        <f aca="false">IF(E3392="","Virtual",IF(L3392&gt;=Indicadores!$B$6,"Fim de Vida",IF(L3392&gt;=Indicadores!$B$5,"Envelhecendo","Atual")))</f>
        <v>Fim de Vida</v>
      </c>
      <c r="N3392" s="2" t="str">
        <f aca="false">IF(F3392="","N/A",IF(F3392&lt;Indicadores!$B$4,"Vencida","Vigente"))</f>
        <v>Vencida</v>
      </c>
      <c r="O3392" s="2" t="str">
        <f aca="false">INDEX(Locais!$B$2:$B$13,MATCH(H3392,Locais!$A$2:$A$13,0))</f>
        <v>Regional - Fortaleza</v>
      </c>
      <c r="P3392" s="2" t="str">
        <f aca="false">INDEX(Locais!$C$2:$C$13,MATCH(H3392,Locais!$A$2:$A$13,0))</f>
        <v>Nordeste</v>
      </c>
    </row>
    <row r="3393" customFormat="false" ht="15" hidden="false" customHeight="false" outlineLevel="0" collapsed="false">
      <c r="A3393" s="2" t="s">
        <v>3529</v>
      </c>
      <c r="B3393" s="2" t="s">
        <v>68</v>
      </c>
      <c r="C3393" s="2" t="s">
        <v>102</v>
      </c>
      <c r="D3393" s="2" t="s">
        <v>103</v>
      </c>
      <c r="E3393" s="13" t="n">
        <v>43281</v>
      </c>
      <c r="F3393" s="13" t="n">
        <v>44376</v>
      </c>
      <c r="G3393" s="2" t="s">
        <v>118</v>
      </c>
      <c r="H3393" s="2" t="s">
        <v>119</v>
      </c>
      <c r="I3393" s="2" t="s">
        <v>130</v>
      </c>
      <c r="J3393" s="2" t="s">
        <v>100</v>
      </c>
      <c r="K3393" s="14" t="n">
        <v>4918.6</v>
      </c>
      <c r="L3393" s="2" t="n">
        <f aca="false">IF(E3393="","",ROUND((Indicadores!$B$4-E3393)/365.25,1))</f>
        <v>8.3</v>
      </c>
      <c r="M3393" s="2" t="str">
        <f aca="false">IF(E3393="","Virtual",IF(L3393&gt;=Indicadores!$B$6,"Fim de Vida",IF(L3393&gt;=Indicadores!$B$5,"Envelhecendo","Atual")))</f>
        <v>Fim de Vida</v>
      </c>
      <c r="N3393" s="2" t="str">
        <f aca="false">IF(F3393="","N/A",IF(F3393&lt;Indicadores!$B$4,"Vencida","Vigente"))</f>
        <v>Vencida</v>
      </c>
      <c r="O3393" s="2" t="str">
        <f aca="false">INDEX(Locais!$B$2:$B$13,MATCH(H3393,Locais!$A$2:$A$13,0))</f>
        <v>Regional - São Paulo</v>
      </c>
      <c r="P3393" s="2" t="str">
        <f aca="false">INDEX(Locais!$C$2:$C$13,MATCH(H3393,Locais!$A$2:$A$13,0))</f>
        <v>Sudeste</v>
      </c>
    </row>
    <row r="3394" customFormat="false" ht="15" hidden="false" customHeight="false" outlineLevel="0" collapsed="false">
      <c r="A3394" s="2" t="s">
        <v>3530</v>
      </c>
      <c r="B3394" s="2" t="s">
        <v>68</v>
      </c>
      <c r="C3394" s="2" t="s">
        <v>126</v>
      </c>
      <c r="D3394" s="2" t="s">
        <v>127</v>
      </c>
      <c r="E3394" s="13" t="n">
        <v>45873</v>
      </c>
      <c r="F3394" s="13" t="n">
        <v>46968</v>
      </c>
      <c r="G3394" s="2" t="s">
        <v>34</v>
      </c>
      <c r="H3394" s="2" t="s">
        <v>165</v>
      </c>
      <c r="I3394" s="2" t="s">
        <v>111</v>
      </c>
      <c r="J3394" s="2" t="s">
        <v>100</v>
      </c>
      <c r="K3394" s="14" t="n">
        <v>6124.75</v>
      </c>
      <c r="L3394" s="2" t="n">
        <f aca="false">IF(E3394="","",ROUND((Indicadores!$B$4-E3394)/365.25,1))</f>
        <v>1.2</v>
      </c>
      <c r="M3394" s="2" t="str">
        <f aca="false">IF(E3394="","Virtual",IF(L3394&gt;=Indicadores!$B$6,"Fim de Vida",IF(L3394&gt;=Indicadores!$B$5,"Envelhecendo","Atual")))</f>
        <v>Atual</v>
      </c>
      <c r="N3394" s="2" t="str">
        <f aca="false">IF(F3394="","N/A",IF(F3394&lt;Indicadores!$B$4,"Vencida","Vigente"))</f>
        <v>Vigente</v>
      </c>
      <c r="O3394" s="2" t="str">
        <f aca="false">INDEX(Locais!$B$2:$B$13,MATCH(H3394,Locais!$A$2:$A$13,0))</f>
        <v>Regional - Salvador</v>
      </c>
      <c r="P3394" s="2" t="str">
        <f aca="false">INDEX(Locais!$C$2:$C$13,MATCH(H3394,Locais!$A$2:$A$13,0))</f>
        <v>Nordeste</v>
      </c>
    </row>
    <row r="3395" customFormat="false" ht="15" hidden="false" customHeight="false" outlineLevel="0" collapsed="false">
      <c r="A3395" s="2" t="s">
        <v>3531</v>
      </c>
      <c r="B3395" s="2" t="s">
        <v>68</v>
      </c>
      <c r="C3395" s="2" t="s">
        <v>102</v>
      </c>
      <c r="D3395" s="2" t="s">
        <v>103</v>
      </c>
      <c r="E3395" s="13" t="n">
        <v>44606</v>
      </c>
      <c r="F3395" s="13" t="n">
        <v>45701</v>
      </c>
      <c r="G3395" s="2" t="s">
        <v>32</v>
      </c>
      <c r="H3395" s="2" t="s">
        <v>165</v>
      </c>
      <c r="I3395" s="2" t="s">
        <v>111</v>
      </c>
      <c r="J3395" s="2" t="s">
        <v>100</v>
      </c>
      <c r="K3395" s="14" t="n">
        <v>5159.73</v>
      </c>
      <c r="L3395" s="2" t="n">
        <f aca="false">IF(E3395="","",ROUND((Indicadores!$B$4-E3395)/365.25,1))</f>
        <v>4.7</v>
      </c>
      <c r="M3395" s="2" t="str">
        <f aca="false">IF(E3395="","Virtual",IF(L3395&gt;=Indicadores!$B$6,"Fim de Vida",IF(L3395&gt;=Indicadores!$B$5,"Envelhecendo","Atual")))</f>
        <v>Envelhecendo</v>
      </c>
      <c r="N3395" s="2" t="str">
        <f aca="false">IF(F3395="","N/A",IF(F3395&lt;Indicadores!$B$4,"Vencida","Vigente"))</f>
        <v>Vencida</v>
      </c>
      <c r="O3395" s="2" t="str">
        <f aca="false">INDEX(Locais!$B$2:$B$13,MATCH(H3395,Locais!$A$2:$A$13,0))</f>
        <v>Regional - Salvador</v>
      </c>
      <c r="P3395" s="2" t="str">
        <f aca="false">INDEX(Locais!$C$2:$C$13,MATCH(H3395,Locais!$A$2:$A$13,0))</f>
        <v>Nordeste</v>
      </c>
    </row>
    <row r="3396" customFormat="false" ht="15" hidden="false" customHeight="false" outlineLevel="0" collapsed="false">
      <c r="A3396" s="2" t="s">
        <v>3532</v>
      </c>
      <c r="B3396" s="2" t="s">
        <v>68</v>
      </c>
      <c r="C3396" s="2" t="s">
        <v>96</v>
      </c>
      <c r="D3396" s="2" t="s">
        <v>132</v>
      </c>
      <c r="E3396" s="13" t="n">
        <v>44643</v>
      </c>
      <c r="F3396" s="13" t="n">
        <v>45738</v>
      </c>
      <c r="G3396" s="2" t="s">
        <v>118</v>
      </c>
      <c r="H3396" s="2" t="s">
        <v>119</v>
      </c>
      <c r="I3396" s="2" t="s">
        <v>109</v>
      </c>
      <c r="J3396" s="2" t="s">
        <v>100</v>
      </c>
      <c r="K3396" s="14" t="n">
        <v>5854.38</v>
      </c>
      <c r="L3396" s="2" t="n">
        <f aca="false">IF(E3396="","",ROUND((Indicadores!$B$4-E3396)/365.25,1))</f>
        <v>4.6</v>
      </c>
      <c r="M3396" s="2" t="str">
        <f aca="false">IF(E3396="","Virtual",IF(L3396&gt;=Indicadores!$B$6,"Fim de Vida",IF(L3396&gt;=Indicadores!$B$5,"Envelhecendo","Atual")))</f>
        <v>Envelhecendo</v>
      </c>
      <c r="N3396" s="2" t="str">
        <f aca="false">IF(F3396="","N/A",IF(F3396&lt;Indicadores!$B$4,"Vencida","Vigente"))</f>
        <v>Vencida</v>
      </c>
      <c r="O3396" s="2" t="str">
        <f aca="false">INDEX(Locais!$B$2:$B$13,MATCH(H3396,Locais!$A$2:$A$13,0))</f>
        <v>Regional - São Paulo</v>
      </c>
      <c r="P3396" s="2" t="str">
        <f aca="false">INDEX(Locais!$C$2:$C$13,MATCH(H3396,Locais!$A$2:$A$13,0))</f>
        <v>Sudeste</v>
      </c>
    </row>
    <row r="3397" customFormat="false" ht="15" hidden="false" customHeight="false" outlineLevel="0" collapsed="false">
      <c r="A3397" s="2" t="s">
        <v>3533</v>
      </c>
      <c r="B3397" s="2" t="s">
        <v>68</v>
      </c>
      <c r="C3397" s="2" t="s">
        <v>102</v>
      </c>
      <c r="D3397" s="2" t="s">
        <v>103</v>
      </c>
      <c r="E3397" s="13" t="n">
        <v>45584</v>
      </c>
      <c r="F3397" s="13" t="n">
        <v>46679</v>
      </c>
      <c r="G3397" s="2" t="s">
        <v>32</v>
      </c>
      <c r="H3397" s="2" t="s">
        <v>139</v>
      </c>
      <c r="I3397" s="2" t="s">
        <v>142</v>
      </c>
      <c r="J3397" s="2" t="s">
        <v>100</v>
      </c>
      <c r="K3397" s="14" t="n">
        <v>6112.74</v>
      </c>
      <c r="L3397" s="2" t="n">
        <f aca="false">IF(E3397="","",ROUND((Indicadores!$B$4-E3397)/365.25,1))</f>
        <v>2</v>
      </c>
      <c r="M3397" s="2" t="str">
        <f aca="false">IF(E3397="","Virtual",IF(L3397&gt;=Indicadores!$B$6,"Fim de Vida",IF(L3397&gt;=Indicadores!$B$5,"Envelhecendo","Atual")))</f>
        <v>Atual</v>
      </c>
      <c r="N3397" s="2" t="str">
        <f aca="false">IF(F3397="","N/A",IF(F3397&lt;Indicadores!$B$4,"Vencida","Vigente"))</f>
        <v>Vigente</v>
      </c>
      <c r="O3397" s="2" t="str">
        <f aca="false">INDEX(Locais!$B$2:$B$13,MATCH(H3397,Locais!$A$2:$A$13,0))</f>
        <v>Regional - Rio de Janeiro</v>
      </c>
      <c r="P3397" s="2" t="str">
        <f aca="false">INDEX(Locais!$C$2:$C$13,MATCH(H3397,Locais!$A$2:$A$13,0))</f>
        <v>Sudeste</v>
      </c>
    </row>
    <row r="3398" customFormat="false" ht="15" hidden="false" customHeight="false" outlineLevel="0" collapsed="false">
      <c r="A3398" s="2" t="s">
        <v>3534</v>
      </c>
      <c r="B3398" s="2" t="s">
        <v>68</v>
      </c>
      <c r="C3398" s="2" t="s">
        <v>102</v>
      </c>
      <c r="D3398" s="2" t="s">
        <v>103</v>
      </c>
      <c r="E3398" s="13" t="n">
        <v>44852</v>
      </c>
      <c r="F3398" s="13" t="n">
        <v>45947</v>
      </c>
      <c r="G3398" s="2" t="s">
        <v>34</v>
      </c>
      <c r="H3398" s="2" t="s">
        <v>141</v>
      </c>
      <c r="I3398" s="2" t="s">
        <v>133</v>
      </c>
      <c r="J3398" s="2" t="s">
        <v>100</v>
      </c>
      <c r="K3398" s="14" t="n">
        <v>5132.61</v>
      </c>
      <c r="L3398" s="2" t="n">
        <f aca="false">IF(E3398="","",ROUND((Indicadores!$B$4-E3398)/365.25,1))</f>
        <v>4</v>
      </c>
      <c r="M3398" s="2" t="str">
        <f aca="false">IF(E3398="","Virtual",IF(L3398&gt;=Indicadores!$B$6,"Fim de Vida",IF(L3398&gt;=Indicadores!$B$5,"Envelhecendo","Atual")))</f>
        <v>Envelhecendo</v>
      </c>
      <c r="N3398" s="2" t="str">
        <f aca="false">IF(F3398="","N/A",IF(F3398&lt;Indicadores!$B$4,"Vencida","Vigente"))</f>
        <v>Vencida</v>
      </c>
      <c r="O3398" s="2" t="str">
        <f aca="false">INDEX(Locais!$B$2:$B$13,MATCH(H3398,Locais!$A$2:$A$13,0))</f>
        <v>Regional - Curitiba</v>
      </c>
      <c r="P3398" s="2" t="str">
        <f aca="false">INDEX(Locais!$C$2:$C$13,MATCH(H3398,Locais!$A$2:$A$13,0))</f>
        <v>Sul</v>
      </c>
    </row>
    <row r="3399" customFormat="false" ht="15" hidden="false" customHeight="false" outlineLevel="0" collapsed="false">
      <c r="A3399" s="2" t="s">
        <v>3535</v>
      </c>
      <c r="B3399" s="2" t="s">
        <v>69</v>
      </c>
      <c r="C3399" s="2" t="s">
        <v>96</v>
      </c>
      <c r="D3399" s="2" t="s">
        <v>97</v>
      </c>
      <c r="E3399" s="13" t="n">
        <v>45220</v>
      </c>
      <c r="F3399" s="13" t="n">
        <v>46315</v>
      </c>
      <c r="G3399" s="2" t="s">
        <v>135</v>
      </c>
      <c r="H3399" s="2" t="s">
        <v>119</v>
      </c>
      <c r="I3399" s="2" t="s">
        <v>124</v>
      </c>
      <c r="J3399" s="2" t="s">
        <v>137</v>
      </c>
      <c r="K3399" s="14" t="n">
        <v>7626.89</v>
      </c>
      <c r="L3399" s="2" t="n">
        <f aca="false">IF(E3399="","",ROUND((Indicadores!$B$4-E3399)/365.25,1))</f>
        <v>3</v>
      </c>
      <c r="M3399" s="2" t="str">
        <f aca="false">IF(E3399="","Virtual",IF(L3399&gt;=Indicadores!$B$6,"Fim de Vida",IF(L3399&gt;=Indicadores!$B$5,"Envelhecendo","Atual")))</f>
        <v>Envelhecendo</v>
      </c>
      <c r="N3399" s="2" t="str">
        <f aca="false">IF(F3399="","N/A",IF(F3399&lt;Indicadores!$B$4,"Vencida","Vigente"))</f>
        <v>Vigente</v>
      </c>
      <c r="O3399" s="2" t="str">
        <f aca="false">INDEX(Locais!$B$2:$B$13,MATCH(H3399,Locais!$A$2:$A$13,0))</f>
        <v>Regional - São Paulo</v>
      </c>
      <c r="P3399" s="2" t="str">
        <f aca="false">INDEX(Locais!$C$2:$C$13,MATCH(H3399,Locais!$A$2:$A$13,0))</f>
        <v>Sudeste</v>
      </c>
    </row>
    <row r="3400" customFormat="false" ht="15" hidden="false" customHeight="false" outlineLevel="0" collapsed="false">
      <c r="A3400" s="2" t="s">
        <v>3536</v>
      </c>
      <c r="B3400" s="2" t="s">
        <v>68</v>
      </c>
      <c r="C3400" s="2" t="s">
        <v>96</v>
      </c>
      <c r="D3400" s="2" t="s">
        <v>107</v>
      </c>
      <c r="E3400" s="13" t="n">
        <v>44113</v>
      </c>
      <c r="F3400" s="13" t="n">
        <v>45208</v>
      </c>
      <c r="G3400" s="2" t="s">
        <v>32</v>
      </c>
      <c r="H3400" s="2" t="s">
        <v>98</v>
      </c>
      <c r="I3400" s="2" t="s">
        <v>133</v>
      </c>
      <c r="J3400" s="2" t="s">
        <v>100</v>
      </c>
      <c r="K3400" s="14" t="n">
        <v>5317.6</v>
      </c>
      <c r="L3400" s="2" t="n">
        <f aca="false">IF(E3400="","",ROUND((Indicadores!$B$4-E3400)/365.25,1))</f>
        <v>6</v>
      </c>
      <c r="M3400" s="2" t="str">
        <f aca="false">IF(E3400="","Virtual",IF(L3400&gt;=Indicadores!$B$6,"Fim de Vida",IF(L3400&gt;=Indicadores!$B$5,"Envelhecendo","Atual")))</f>
        <v>Fim de Vida</v>
      </c>
      <c r="N3400" s="2" t="str">
        <f aca="false">IF(F3400="","N/A",IF(F3400&lt;Indicadores!$B$4,"Vencida","Vigente"))</f>
        <v>Vencida</v>
      </c>
      <c r="O3400" s="2" t="str">
        <f aca="false">INDEX(Locais!$B$2:$B$13,MATCH(H3400,Locais!$A$2:$A$13,0))</f>
        <v>Sede - Brasília</v>
      </c>
      <c r="P3400" s="2" t="str">
        <f aca="false">INDEX(Locais!$C$2:$C$13,MATCH(H3400,Locais!$A$2:$A$13,0))</f>
        <v>Centro-Oeste</v>
      </c>
    </row>
    <row r="3401" customFormat="false" ht="15" hidden="false" customHeight="false" outlineLevel="0" collapsed="false">
      <c r="A3401" s="2" t="s">
        <v>3537</v>
      </c>
      <c r="B3401" s="2" t="s">
        <v>69</v>
      </c>
      <c r="C3401" s="2" t="s">
        <v>126</v>
      </c>
      <c r="D3401" s="2" t="s">
        <v>169</v>
      </c>
      <c r="E3401" s="13" t="n">
        <v>43853</v>
      </c>
      <c r="F3401" s="13" t="n">
        <v>44948</v>
      </c>
      <c r="G3401" s="2" t="s">
        <v>32</v>
      </c>
      <c r="H3401" s="2" t="s">
        <v>98</v>
      </c>
      <c r="I3401" s="2" t="s">
        <v>115</v>
      </c>
      <c r="J3401" s="2" t="s">
        <v>100</v>
      </c>
      <c r="K3401" s="14" t="n">
        <v>7896.83</v>
      </c>
      <c r="L3401" s="2" t="n">
        <f aca="false">IF(E3401="","",ROUND((Indicadores!$B$4-E3401)/365.25,1))</f>
        <v>6.7</v>
      </c>
      <c r="M3401" s="2" t="str">
        <f aca="false">IF(E3401="","Virtual",IF(L3401&gt;=Indicadores!$B$6,"Fim de Vida",IF(L3401&gt;=Indicadores!$B$5,"Envelhecendo","Atual")))</f>
        <v>Fim de Vida</v>
      </c>
      <c r="N3401" s="2" t="str">
        <f aca="false">IF(F3401="","N/A",IF(F3401&lt;Indicadores!$B$4,"Vencida","Vigente"))</f>
        <v>Vencida</v>
      </c>
      <c r="O3401" s="2" t="str">
        <f aca="false">INDEX(Locais!$B$2:$B$13,MATCH(H3401,Locais!$A$2:$A$13,0))</f>
        <v>Sede - Brasília</v>
      </c>
      <c r="P3401" s="2" t="str">
        <f aca="false">INDEX(Locais!$C$2:$C$13,MATCH(H3401,Locais!$A$2:$A$13,0))</f>
        <v>Centro-Oeste</v>
      </c>
    </row>
    <row r="3402" customFormat="false" ht="15" hidden="false" customHeight="false" outlineLevel="0" collapsed="false">
      <c r="A3402" s="2" t="s">
        <v>3538</v>
      </c>
      <c r="B3402" s="2" t="s">
        <v>68</v>
      </c>
      <c r="C3402" s="2" t="s">
        <v>96</v>
      </c>
      <c r="D3402" s="2" t="s">
        <v>107</v>
      </c>
      <c r="E3402" s="13" t="n">
        <v>45791</v>
      </c>
      <c r="F3402" s="13" t="n">
        <v>46886</v>
      </c>
      <c r="G3402" s="2" t="s">
        <v>32</v>
      </c>
      <c r="H3402" s="2" t="s">
        <v>98</v>
      </c>
      <c r="I3402" s="2" t="s">
        <v>111</v>
      </c>
      <c r="J3402" s="2" t="s">
        <v>100</v>
      </c>
      <c r="K3402" s="14" t="n">
        <v>4975.79</v>
      </c>
      <c r="L3402" s="2" t="n">
        <f aca="false">IF(E3402="","",ROUND((Indicadores!$B$4-E3402)/365.25,1))</f>
        <v>1.4</v>
      </c>
      <c r="M3402" s="2" t="str">
        <f aca="false">IF(E3402="","Virtual",IF(L3402&gt;=Indicadores!$B$6,"Fim de Vida",IF(L3402&gt;=Indicadores!$B$5,"Envelhecendo","Atual")))</f>
        <v>Atual</v>
      </c>
      <c r="N3402" s="2" t="str">
        <f aca="false">IF(F3402="","N/A",IF(F3402&lt;Indicadores!$B$4,"Vencida","Vigente"))</f>
        <v>Vigente</v>
      </c>
      <c r="O3402" s="2" t="str">
        <f aca="false">INDEX(Locais!$B$2:$B$13,MATCH(H3402,Locais!$A$2:$A$13,0))</f>
        <v>Sede - Brasília</v>
      </c>
      <c r="P3402" s="2" t="str">
        <f aca="false">INDEX(Locais!$C$2:$C$13,MATCH(H3402,Locais!$A$2:$A$13,0))</f>
        <v>Centro-Oeste</v>
      </c>
    </row>
    <row r="3403" customFormat="false" ht="15" hidden="false" customHeight="false" outlineLevel="0" collapsed="false">
      <c r="A3403" s="2" t="s">
        <v>3539</v>
      </c>
      <c r="B3403" s="2" t="s">
        <v>68</v>
      </c>
      <c r="C3403" s="2" t="s">
        <v>126</v>
      </c>
      <c r="D3403" s="2" t="s">
        <v>127</v>
      </c>
      <c r="E3403" s="13" t="n">
        <v>45525</v>
      </c>
      <c r="F3403" s="13" t="n">
        <v>46620</v>
      </c>
      <c r="G3403" s="2" t="s">
        <v>32</v>
      </c>
      <c r="H3403" s="2" t="s">
        <v>119</v>
      </c>
      <c r="I3403" s="2" t="s">
        <v>136</v>
      </c>
      <c r="J3403" s="2" t="s">
        <v>100</v>
      </c>
      <c r="K3403" s="14" t="n">
        <v>4876.75</v>
      </c>
      <c r="L3403" s="2" t="n">
        <f aca="false">IF(E3403="","",ROUND((Indicadores!$B$4-E3403)/365.25,1))</f>
        <v>2.2</v>
      </c>
      <c r="M3403" s="2" t="str">
        <f aca="false">IF(E3403="","Virtual",IF(L3403&gt;=Indicadores!$B$6,"Fim de Vida",IF(L3403&gt;=Indicadores!$B$5,"Envelhecendo","Atual")))</f>
        <v>Atual</v>
      </c>
      <c r="N3403" s="2" t="str">
        <f aca="false">IF(F3403="","N/A",IF(F3403&lt;Indicadores!$B$4,"Vencida","Vigente"))</f>
        <v>Vigente</v>
      </c>
      <c r="O3403" s="2" t="str">
        <f aca="false">INDEX(Locais!$B$2:$B$13,MATCH(H3403,Locais!$A$2:$A$13,0))</f>
        <v>Regional - São Paulo</v>
      </c>
      <c r="P3403" s="2" t="str">
        <f aca="false">INDEX(Locais!$C$2:$C$13,MATCH(H3403,Locais!$A$2:$A$13,0))</f>
        <v>Sudeste</v>
      </c>
    </row>
    <row r="3404" customFormat="false" ht="15" hidden="false" customHeight="false" outlineLevel="0" collapsed="false">
      <c r="A3404" s="2" t="s">
        <v>3540</v>
      </c>
      <c r="B3404" s="2" t="s">
        <v>69</v>
      </c>
      <c r="C3404" s="2" t="s">
        <v>96</v>
      </c>
      <c r="D3404" s="2" t="s">
        <v>117</v>
      </c>
      <c r="E3404" s="13" t="n">
        <v>44272</v>
      </c>
      <c r="F3404" s="13" t="n">
        <v>45367</v>
      </c>
      <c r="G3404" s="2" t="s">
        <v>32</v>
      </c>
      <c r="H3404" s="2" t="s">
        <v>139</v>
      </c>
      <c r="I3404" s="2" t="s">
        <v>124</v>
      </c>
      <c r="J3404" s="2" t="s">
        <v>100</v>
      </c>
      <c r="K3404" s="14" t="n">
        <v>8318.96</v>
      </c>
      <c r="L3404" s="2" t="n">
        <f aca="false">IF(E3404="","",ROUND((Indicadores!$B$4-E3404)/365.25,1))</f>
        <v>5.6</v>
      </c>
      <c r="M3404" s="2" t="str">
        <f aca="false">IF(E3404="","Virtual",IF(L3404&gt;=Indicadores!$B$6,"Fim de Vida",IF(L3404&gt;=Indicadores!$B$5,"Envelhecendo","Atual")))</f>
        <v>Fim de Vida</v>
      </c>
      <c r="N3404" s="2" t="str">
        <f aca="false">IF(F3404="","N/A",IF(F3404&lt;Indicadores!$B$4,"Vencida","Vigente"))</f>
        <v>Vencida</v>
      </c>
      <c r="O3404" s="2" t="str">
        <f aca="false">INDEX(Locais!$B$2:$B$13,MATCH(H3404,Locais!$A$2:$A$13,0))</f>
        <v>Regional - Rio de Janeiro</v>
      </c>
      <c r="P3404" s="2" t="str">
        <f aca="false">INDEX(Locais!$C$2:$C$13,MATCH(H3404,Locais!$A$2:$A$13,0))</f>
        <v>Sudeste</v>
      </c>
    </row>
    <row r="3405" customFormat="false" ht="15" hidden="false" customHeight="false" outlineLevel="0" collapsed="false">
      <c r="A3405" s="2" t="s">
        <v>3541</v>
      </c>
      <c r="B3405" s="2" t="s">
        <v>68</v>
      </c>
      <c r="C3405" s="2" t="s">
        <v>96</v>
      </c>
      <c r="D3405" s="2" t="s">
        <v>132</v>
      </c>
      <c r="E3405" s="13" t="n">
        <v>45108</v>
      </c>
      <c r="F3405" s="13" t="n">
        <v>46203</v>
      </c>
      <c r="G3405" s="2" t="s">
        <v>32</v>
      </c>
      <c r="H3405" s="2" t="s">
        <v>119</v>
      </c>
      <c r="I3405" s="2" t="s">
        <v>111</v>
      </c>
      <c r="J3405" s="2" t="s">
        <v>100</v>
      </c>
      <c r="K3405" s="14" t="n">
        <v>6473.39</v>
      </c>
      <c r="L3405" s="2" t="n">
        <f aca="false">IF(E3405="","",ROUND((Indicadores!$B$4-E3405)/365.25,1))</f>
        <v>3.3</v>
      </c>
      <c r="M3405" s="2" t="str">
        <f aca="false">IF(E3405="","Virtual",IF(L3405&gt;=Indicadores!$B$6,"Fim de Vida",IF(L3405&gt;=Indicadores!$B$5,"Envelhecendo","Atual")))</f>
        <v>Envelhecendo</v>
      </c>
      <c r="N3405" s="2" t="str">
        <f aca="false">IF(F3405="","N/A",IF(F3405&lt;Indicadores!$B$4,"Vencida","Vigente"))</f>
        <v>Vencida</v>
      </c>
      <c r="O3405" s="2" t="str">
        <f aca="false">INDEX(Locais!$B$2:$B$13,MATCH(H3405,Locais!$A$2:$A$13,0))</f>
        <v>Regional - São Paulo</v>
      </c>
      <c r="P3405" s="2" t="str">
        <f aca="false">INDEX(Locais!$C$2:$C$13,MATCH(H3405,Locais!$A$2:$A$13,0))</f>
        <v>Sudeste</v>
      </c>
    </row>
    <row r="3406" customFormat="false" ht="15" hidden="false" customHeight="false" outlineLevel="0" collapsed="false">
      <c r="A3406" s="2" t="s">
        <v>3542</v>
      </c>
      <c r="B3406" s="2" t="s">
        <v>71</v>
      </c>
      <c r="C3406" s="2" t="s">
        <v>126</v>
      </c>
      <c r="D3406" s="2" t="s">
        <v>157</v>
      </c>
      <c r="E3406" s="13" t="n">
        <v>45746</v>
      </c>
      <c r="F3406" s="13" t="n">
        <v>46841</v>
      </c>
      <c r="G3406" s="2" t="s">
        <v>32</v>
      </c>
      <c r="H3406" s="2" t="s">
        <v>98</v>
      </c>
      <c r="I3406" s="2" t="s">
        <v>109</v>
      </c>
      <c r="J3406" s="2" t="s">
        <v>100</v>
      </c>
      <c r="K3406" s="14" t="n">
        <v>2073.64</v>
      </c>
      <c r="L3406" s="2" t="n">
        <f aca="false">IF(E3406="","",ROUND((Indicadores!$B$4-E3406)/365.25,1))</f>
        <v>1.6</v>
      </c>
      <c r="M3406" s="2" t="str">
        <f aca="false">IF(E3406="","Virtual",IF(L3406&gt;=Indicadores!$B$6,"Fim de Vida",IF(L3406&gt;=Indicadores!$B$5,"Envelhecendo","Atual")))</f>
        <v>Atual</v>
      </c>
      <c r="N3406" s="2" t="str">
        <f aca="false">IF(F3406="","N/A",IF(F3406&lt;Indicadores!$B$4,"Vencida","Vigente"))</f>
        <v>Vigente</v>
      </c>
      <c r="O3406" s="2" t="str">
        <f aca="false">INDEX(Locais!$B$2:$B$13,MATCH(H3406,Locais!$A$2:$A$13,0))</f>
        <v>Sede - Brasília</v>
      </c>
      <c r="P3406" s="2" t="str">
        <f aca="false">INDEX(Locais!$C$2:$C$13,MATCH(H3406,Locais!$A$2:$A$13,0))</f>
        <v>Centro-Oeste</v>
      </c>
    </row>
    <row r="3407" customFormat="false" ht="15" hidden="false" customHeight="false" outlineLevel="0" collapsed="false">
      <c r="A3407" s="2" t="s">
        <v>3543</v>
      </c>
      <c r="B3407" s="2" t="s">
        <v>68</v>
      </c>
      <c r="C3407" s="2" t="s">
        <v>102</v>
      </c>
      <c r="D3407" s="2" t="s">
        <v>103</v>
      </c>
      <c r="E3407" s="13" t="n">
        <v>45954</v>
      </c>
      <c r="F3407" s="13" t="n">
        <v>47049</v>
      </c>
      <c r="G3407" s="2" t="s">
        <v>36</v>
      </c>
      <c r="H3407" s="2" t="s">
        <v>119</v>
      </c>
      <c r="I3407" s="2" t="s">
        <v>109</v>
      </c>
      <c r="J3407" s="2" t="s">
        <v>100</v>
      </c>
      <c r="K3407" s="14" t="n">
        <v>6098.64</v>
      </c>
      <c r="L3407" s="2" t="n">
        <f aca="false">IF(E3407="","",ROUND((Indicadores!$B$4-E3407)/365.25,1))</f>
        <v>1</v>
      </c>
      <c r="M3407" s="2" t="str">
        <f aca="false">IF(E3407="","Virtual",IF(L3407&gt;=Indicadores!$B$6,"Fim de Vida",IF(L3407&gt;=Indicadores!$B$5,"Envelhecendo","Atual")))</f>
        <v>Atual</v>
      </c>
      <c r="N3407" s="2" t="str">
        <f aca="false">IF(F3407="","N/A",IF(F3407&lt;Indicadores!$B$4,"Vencida","Vigente"))</f>
        <v>Vigente</v>
      </c>
      <c r="O3407" s="2" t="str">
        <f aca="false">INDEX(Locais!$B$2:$B$13,MATCH(H3407,Locais!$A$2:$A$13,0))</f>
        <v>Regional - São Paulo</v>
      </c>
      <c r="P3407" s="2" t="str">
        <f aca="false">INDEX(Locais!$C$2:$C$13,MATCH(H3407,Locais!$A$2:$A$13,0))</f>
        <v>Sudeste</v>
      </c>
    </row>
    <row r="3408" customFormat="false" ht="15" hidden="false" customHeight="false" outlineLevel="0" collapsed="false">
      <c r="A3408" s="2" t="s">
        <v>3544</v>
      </c>
      <c r="B3408" s="2" t="s">
        <v>68</v>
      </c>
      <c r="C3408" s="2" t="s">
        <v>102</v>
      </c>
      <c r="D3408" s="2" t="s">
        <v>103</v>
      </c>
      <c r="E3408" s="13" t="n">
        <v>43769</v>
      </c>
      <c r="F3408" s="13" t="n">
        <v>44864</v>
      </c>
      <c r="G3408" s="2" t="s">
        <v>32</v>
      </c>
      <c r="H3408" s="2" t="s">
        <v>119</v>
      </c>
      <c r="I3408" s="2" t="s">
        <v>124</v>
      </c>
      <c r="J3408" s="2" t="s">
        <v>100</v>
      </c>
      <c r="K3408" s="14" t="n">
        <v>4686.49</v>
      </c>
      <c r="L3408" s="2" t="n">
        <f aca="false">IF(E3408="","",ROUND((Indicadores!$B$4-E3408)/365.25,1))</f>
        <v>7</v>
      </c>
      <c r="M3408" s="2" t="str">
        <f aca="false">IF(E3408="","Virtual",IF(L3408&gt;=Indicadores!$B$6,"Fim de Vida",IF(L3408&gt;=Indicadores!$B$5,"Envelhecendo","Atual")))</f>
        <v>Fim de Vida</v>
      </c>
      <c r="N3408" s="2" t="str">
        <f aca="false">IF(F3408="","N/A",IF(F3408&lt;Indicadores!$B$4,"Vencida","Vigente"))</f>
        <v>Vencida</v>
      </c>
      <c r="O3408" s="2" t="str">
        <f aca="false">INDEX(Locais!$B$2:$B$13,MATCH(H3408,Locais!$A$2:$A$13,0))</f>
        <v>Regional - São Paulo</v>
      </c>
      <c r="P3408" s="2" t="str">
        <f aca="false">INDEX(Locais!$C$2:$C$13,MATCH(H3408,Locais!$A$2:$A$13,0))</f>
        <v>Sudeste</v>
      </c>
    </row>
    <row r="3409" customFormat="false" ht="15" hidden="false" customHeight="false" outlineLevel="0" collapsed="false">
      <c r="A3409" s="2" t="s">
        <v>3545</v>
      </c>
      <c r="B3409" s="2" t="s">
        <v>69</v>
      </c>
      <c r="C3409" s="2" t="s">
        <v>96</v>
      </c>
      <c r="D3409" s="2" t="s">
        <v>117</v>
      </c>
      <c r="E3409" s="13" t="n">
        <v>44879</v>
      </c>
      <c r="F3409" s="13" t="n">
        <v>45974</v>
      </c>
      <c r="G3409" s="2" t="s">
        <v>34</v>
      </c>
      <c r="H3409" s="2" t="s">
        <v>104</v>
      </c>
      <c r="I3409" s="2" t="s">
        <v>99</v>
      </c>
      <c r="J3409" s="2" t="s">
        <v>100</v>
      </c>
      <c r="K3409" s="14" t="n">
        <v>7118.65</v>
      </c>
      <c r="L3409" s="2" t="n">
        <f aca="false">IF(E3409="","",ROUND((Indicadores!$B$4-E3409)/365.25,1))</f>
        <v>3.9</v>
      </c>
      <c r="M3409" s="2" t="str">
        <f aca="false">IF(E3409="","Virtual",IF(L3409&gt;=Indicadores!$B$6,"Fim de Vida",IF(L3409&gt;=Indicadores!$B$5,"Envelhecendo","Atual")))</f>
        <v>Envelhecendo</v>
      </c>
      <c r="N3409" s="2" t="str">
        <f aca="false">IF(F3409="","N/A",IF(F3409&lt;Indicadores!$B$4,"Vencida","Vigente"))</f>
        <v>Vencida</v>
      </c>
      <c r="O3409" s="2" t="str">
        <f aca="false">INDEX(Locais!$B$2:$B$13,MATCH(H3409,Locais!$A$2:$A$13,0))</f>
        <v>Regional - Fortaleza</v>
      </c>
      <c r="P3409" s="2" t="str">
        <f aca="false">INDEX(Locais!$C$2:$C$13,MATCH(H3409,Locais!$A$2:$A$13,0))</f>
        <v>Nordeste</v>
      </c>
    </row>
    <row r="3410" customFormat="false" ht="15" hidden="false" customHeight="false" outlineLevel="0" collapsed="false">
      <c r="A3410" s="2" t="s">
        <v>3546</v>
      </c>
      <c r="B3410" s="2" t="s">
        <v>70</v>
      </c>
      <c r="C3410" s="2" t="s">
        <v>126</v>
      </c>
      <c r="D3410" s="2" t="s">
        <v>162</v>
      </c>
      <c r="E3410" s="13" t="n">
        <v>43732</v>
      </c>
      <c r="F3410" s="13" t="n">
        <v>45557</v>
      </c>
      <c r="G3410" s="2" t="s">
        <v>34</v>
      </c>
      <c r="H3410" s="2" t="s">
        <v>145</v>
      </c>
      <c r="I3410" s="2" t="s">
        <v>130</v>
      </c>
      <c r="J3410" s="2" t="s">
        <v>100</v>
      </c>
      <c r="K3410" s="14" t="n">
        <v>19192.86</v>
      </c>
      <c r="L3410" s="2" t="n">
        <f aca="false">IF(E3410="","",ROUND((Indicadores!$B$4-E3410)/365.25,1))</f>
        <v>7.1</v>
      </c>
      <c r="M3410" s="2" t="str">
        <f aca="false">IF(E3410="","Virtual",IF(L3410&gt;=Indicadores!$B$6,"Fim de Vida",IF(L3410&gt;=Indicadores!$B$5,"Envelhecendo","Atual")))</f>
        <v>Fim de Vida</v>
      </c>
      <c r="N3410" s="2" t="str">
        <f aca="false">IF(F3410="","N/A",IF(F3410&lt;Indicadores!$B$4,"Vencida","Vigente"))</f>
        <v>Vencida</v>
      </c>
      <c r="O3410" s="2" t="str">
        <f aca="false">INDEX(Locais!$B$2:$B$13,MATCH(H3410,Locais!$A$2:$A$13,0))</f>
        <v>Regional - Belém</v>
      </c>
      <c r="P3410" s="2" t="str">
        <f aca="false">INDEX(Locais!$C$2:$C$13,MATCH(H3410,Locais!$A$2:$A$13,0))</f>
        <v>Norte</v>
      </c>
    </row>
    <row r="3411" customFormat="false" ht="15" hidden="false" customHeight="false" outlineLevel="0" collapsed="false">
      <c r="A3411" s="2" t="s">
        <v>3547</v>
      </c>
      <c r="B3411" s="2" t="s">
        <v>70</v>
      </c>
      <c r="C3411" s="2" t="s">
        <v>96</v>
      </c>
      <c r="D3411" s="2" t="s">
        <v>122</v>
      </c>
      <c r="E3411" s="13" t="n">
        <v>44608</v>
      </c>
      <c r="F3411" s="13" t="n">
        <v>46433</v>
      </c>
      <c r="G3411" s="2" t="s">
        <v>32</v>
      </c>
      <c r="H3411" s="2" t="s">
        <v>165</v>
      </c>
      <c r="I3411" s="2" t="s">
        <v>133</v>
      </c>
      <c r="J3411" s="2" t="s">
        <v>100</v>
      </c>
      <c r="K3411" s="14" t="n">
        <v>19369.57</v>
      </c>
      <c r="L3411" s="2" t="n">
        <f aca="false">IF(E3411="","",ROUND((Indicadores!$B$4-E3411)/365.25,1))</f>
        <v>4.7</v>
      </c>
      <c r="M3411" s="2" t="str">
        <f aca="false">IF(E3411="","Virtual",IF(L3411&gt;=Indicadores!$B$6,"Fim de Vida",IF(L3411&gt;=Indicadores!$B$5,"Envelhecendo","Atual")))</f>
        <v>Envelhecendo</v>
      </c>
      <c r="N3411" s="2" t="str">
        <f aca="false">IF(F3411="","N/A",IF(F3411&lt;Indicadores!$B$4,"Vencida","Vigente"))</f>
        <v>Vigente</v>
      </c>
      <c r="O3411" s="2" t="str">
        <f aca="false">INDEX(Locais!$B$2:$B$13,MATCH(H3411,Locais!$A$2:$A$13,0))</f>
        <v>Regional - Salvador</v>
      </c>
      <c r="P3411" s="2" t="str">
        <f aca="false">INDEX(Locais!$C$2:$C$13,MATCH(H3411,Locais!$A$2:$A$13,0))</f>
        <v>Nordeste</v>
      </c>
    </row>
    <row r="3412" customFormat="false" ht="15" hidden="false" customHeight="false" outlineLevel="0" collapsed="false">
      <c r="A3412" s="2" t="s">
        <v>3548</v>
      </c>
      <c r="B3412" s="2" t="s">
        <v>69</v>
      </c>
      <c r="C3412" s="2" t="s">
        <v>126</v>
      </c>
      <c r="D3412" s="2" t="s">
        <v>169</v>
      </c>
      <c r="E3412" s="13" t="n">
        <v>44624</v>
      </c>
      <c r="F3412" s="13" t="n">
        <v>45719</v>
      </c>
      <c r="G3412" s="2" t="s">
        <v>36</v>
      </c>
      <c r="H3412" s="2" t="s">
        <v>108</v>
      </c>
      <c r="I3412" s="2" t="s">
        <v>136</v>
      </c>
      <c r="J3412" s="2" t="s">
        <v>100</v>
      </c>
      <c r="K3412" s="14" t="n">
        <v>7504.28</v>
      </c>
      <c r="L3412" s="2" t="n">
        <f aca="false">IF(E3412="","",ROUND((Indicadores!$B$4-E3412)/365.25,1))</f>
        <v>4.6</v>
      </c>
      <c r="M3412" s="2" t="str">
        <f aca="false">IF(E3412="","Virtual",IF(L3412&gt;=Indicadores!$B$6,"Fim de Vida",IF(L3412&gt;=Indicadores!$B$5,"Envelhecendo","Atual")))</f>
        <v>Envelhecendo</v>
      </c>
      <c r="N3412" s="2" t="str">
        <f aca="false">IF(F3412="","N/A",IF(F3412&lt;Indicadores!$B$4,"Vencida","Vigente"))</f>
        <v>Vencida</v>
      </c>
      <c r="O3412" s="2" t="str">
        <f aca="false">INDEX(Locais!$B$2:$B$13,MATCH(H3412,Locais!$A$2:$A$13,0))</f>
        <v>Regional - Porto Alegre</v>
      </c>
      <c r="P3412" s="2" t="str">
        <f aca="false">INDEX(Locais!$C$2:$C$13,MATCH(H3412,Locais!$A$2:$A$13,0))</f>
        <v>Sul</v>
      </c>
    </row>
    <row r="3413" customFormat="false" ht="15" hidden="false" customHeight="false" outlineLevel="0" collapsed="false">
      <c r="A3413" s="2" t="s">
        <v>3549</v>
      </c>
      <c r="B3413" s="2" t="s">
        <v>68</v>
      </c>
      <c r="C3413" s="2" t="s">
        <v>102</v>
      </c>
      <c r="D3413" s="2" t="s">
        <v>103</v>
      </c>
      <c r="E3413" s="13" t="n">
        <v>44164</v>
      </c>
      <c r="F3413" s="13" t="n">
        <v>45259</v>
      </c>
      <c r="G3413" s="2" t="s">
        <v>32</v>
      </c>
      <c r="H3413" s="2" t="s">
        <v>114</v>
      </c>
      <c r="I3413" s="2" t="s">
        <v>130</v>
      </c>
      <c r="J3413" s="2" t="s">
        <v>100</v>
      </c>
      <c r="K3413" s="14" t="n">
        <v>5711.43</v>
      </c>
      <c r="L3413" s="2" t="n">
        <f aca="false">IF(E3413="","",ROUND((Indicadores!$B$4-E3413)/365.25,1))</f>
        <v>5.9</v>
      </c>
      <c r="M3413" s="2" t="str">
        <f aca="false">IF(E3413="","Virtual",IF(L3413&gt;=Indicadores!$B$6,"Fim de Vida",IF(L3413&gt;=Indicadores!$B$5,"Envelhecendo","Atual")))</f>
        <v>Fim de Vida</v>
      </c>
      <c r="N3413" s="2" t="str">
        <f aca="false">IF(F3413="","N/A",IF(F3413&lt;Indicadores!$B$4,"Vencida","Vigente"))</f>
        <v>Vencida</v>
      </c>
      <c r="O3413" s="2" t="str">
        <f aca="false">INDEX(Locais!$B$2:$B$13,MATCH(H3413,Locais!$A$2:$A$13,0))</f>
        <v>Regional - Belo Horizonte</v>
      </c>
      <c r="P3413" s="2" t="str">
        <f aca="false">INDEX(Locais!$C$2:$C$13,MATCH(H3413,Locais!$A$2:$A$13,0))</f>
        <v>Sudeste</v>
      </c>
    </row>
    <row r="3414" customFormat="false" ht="15" hidden="false" customHeight="false" outlineLevel="0" collapsed="false">
      <c r="A3414" s="2" t="s">
        <v>3550</v>
      </c>
      <c r="B3414" s="2" t="s">
        <v>68</v>
      </c>
      <c r="C3414" s="2" t="s">
        <v>126</v>
      </c>
      <c r="D3414" s="2" t="s">
        <v>127</v>
      </c>
      <c r="E3414" s="13" t="n">
        <v>45772</v>
      </c>
      <c r="F3414" s="13" t="n">
        <v>46867</v>
      </c>
      <c r="G3414" s="2" t="s">
        <v>32</v>
      </c>
      <c r="H3414" s="2" t="s">
        <v>139</v>
      </c>
      <c r="I3414" s="2" t="s">
        <v>133</v>
      </c>
      <c r="J3414" s="2" t="s">
        <v>100</v>
      </c>
      <c r="K3414" s="14" t="n">
        <v>5653.12</v>
      </c>
      <c r="L3414" s="2" t="n">
        <f aca="false">IF(E3414="","",ROUND((Indicadores!$B$4-E3414)/365.25,1))</f>
        <v>1.5</v>
      </c>
      <c r="M3414" s="2" t="str">
        <f aca="false">IF(E3414="","Virtual",IF(L3414&gt;=Indicadores!$B$6,"Fim de Vida",IF(L3414&gt;=Indicadores!$B$5,"Envelhecendo","Atual")))</f>
        <v>Atual</v>
      </c>
      <c r="N3414" s="2" t="str">
        <f aca="false">IF(F3414="","N/A",IF(F3414&lt;Indicadores!$B$4,"Vencida","Vigente"))</f>
        <v>Vigente</v>
      </c>
      <c r="O3414" s="2" t="str">
        <f aca="false">INDEX(Locais!$B$2:$B$13,MATCH(H3414,Locais!$A$2:$A$13,0))</f>
        <v>Regional - Rio de Janeiro</v>
      </c>
      <c r="P3414" s="2" t="str">
        <f aca="false">INDEX(Locais!$C$2:$C$13,MATCH(H3414,Locais!$A$2:$A$13,0))</f>
        <v>Sudeste</v>
      </c>
    </row>
    <row r="3415" customFormat="false" ht="15" hidden="false" customHeight="false" outlineLevel="0" collapsed="false">
      <c r="A3415" s="2" t="s">
        <v>3551</v>
      </c>
      <c r="B3415" s="2" t="s">
        <v>69</v>
      </c>
      <c r="C3415" s="2" t="s">
        <v>96</v>
      </c>
      <c r="D3415" s="2" t="s">
        <v>97</v>
      </c>
      <c r="E3415" s="13" t="n">
        <v>44325</v>
      </c>
      <c r="F3415" s="13" t="n">
        <v>45420</v>
      </c>
      <c r="G3415" s="2" t="s">
        <v>32</v>
      </c>
      <c r="H3415" s="2" t="s">
        <v>114</v>
      </c>
      <c r="I3415" s="2" t="s">
        <v>133</v>
      </c>
      <c r="J3415" s="2" t="s">
        <v>100</v>
      </c>
      <c r="K3415" s="14" t="n">
        <v>8601.23</v>
      </c>
      <c r="L3415" s="2" t="n">
        <f aca="false">IF(E3415="","",ROUND((Indicadores!$B$4-E3415)/365.25,1))</f>
        <v>5.4</v>
      </c>
      <c r="M3415" s="2" t="str">
        <f aca="false">IF(E3415="","Virtual",IF(L3415&gt;=Indicadores!$B$6,"Fim de Vida",IF(L3415&gt;=Indicadores!$B$5,"Envelhecendo","Atual")))</f>
        <v>Fim de Vida</v>
      </c>
      <c r="N3415" s="2" t="str">
        <f aca="false">IF(F3415="","N/A",IF(F3415&lt;Indicadores!$B$4,"Vencida","Vigente"))</f>
        <v>Vencida</v>
      </c>
      <c r="O3415" s="2" t="str">
        <f aca="false">INDEX(Locais!$B$2:$B$13,MATCH(H3415,Locais!$A$2:$A$13,0))</f>
        <v>Regional - Belo Horizonte</v>
      </c>
      <c r="P3415" s="2" t="str">
        <f aca="false">INDEX(Locais!$C$2:$C$13,MATCH(H3415,Locais!$A$2:$A$13,0))</f>
        <v>Sudeste</v>
      </c>
    </row>
    <row r="3416" customFormat="false" ht="15" hidden="false" customHeight="false" outlineLevel="0" collapsed="false">
      <c r="A3416" s="2" t="s">
        <v>3552</v>
      </c>
      <c r="B3416" s="2" t="s">
        <v>69</v>
      </c>
      <c r="C3416" s="2" t="s">
        <v>102</v>
      </c>
      <c r="D3416" s="2" t="s">
        <v>113</v>
      </c>
      <c r="E3416" s="13" t="n">
        <v>45368</v>
      </c>
      <c r="F3416" s="13" t="n">
        <v>46463</v>
      </c>
      <c r="G3416" s="2" t="s">
        <v>34</v>
      </c>
      <c r="H3416" s="2" t="s">
        <v>163</v>
      </c>
      <c r="I3416" s="2" t="s">
        <v>120</v>
      </c>
      <c r="J3416" s="2" t="s">
        <v>100</v>
      </c>
      <c r="K3416" s="14" t="n">
        <v>10559.17</v>
      </c>
      <c r="L3416" s="2" t="n">
        <f aca="false">IF(E3416="","",ROUND((Indicadores!$B$4-E3416)/365.25,1))</f>
        <v>2.6</v>
      </c>
      <c r="M3416" s="2" t="str">
        <f aca="false">IF(E3416="","Virtual",IF(L3416&gt;=Indicadores!$B$6,"Fim de Vida",IF(L3416&gt;=Indicadores!$B$5,"Envelhecendo","Atual")))</f>
        <v>Atual</v>
      </c>
      <c r="N3416" s="2" t="str">
        <f aca="false">IF(F3416="","N/A",IF(F3416&lt;Indicadores!$B$4,"Vencida","Vigente"))</f>
        <v>Vigente</v>
      </c>
      <c r="O3416" s="2" t="str">
        <f aca="false">INDEX(Locais!$B$2:$B$13,MATCH(H3416,Locais!$A$2:$A$13,0))</f>
        <v>Regional - Manaus</v>
      </c>
      <c r="P3416" s="2" t="str">
        <f aca="false">INDEX(Locais!$C$2:$C$13,MATCH(H3416,Locais!$A$2:$A$13,0))</f>
        <v>Norte</v>
      </c>
    </row>
    <row r="3417" customFormat="false" ht="15" hidden="false" customHeight="false" outlineLevel="0" collapsed="false">
      <c r="A3417" s="2" t="s">
        <v>3553</v>
      </c>
      <c r="B3417" s="2" t="s">
        <v>68</v>
      </c>
      <c r="C3417" s="2" t="s">
        <v>96</v>
      </c>
      <c r="D3417" s="2" t="s">
        <v>132</v>
      </c>
      <c r="E3417" s="13" t="n">
        <v>44065</v>
      </c>
      <c r="F3417" s="13" t="n">
        <v>45160</v>
      </c>
      <c r="G3417" s="2" t="s">
        <v>32</v>
      </c>
      <c r="H3417" s="2" t="s">
        <v>108</v>
      </c>
      <c r="I3417" s="2" t="s">
        <v>99</v>
      </c>
      <c r="J3417" s="2" t="s">
        <v>100</v>
      </c>
      <c r="K3417" s="14" t="n">
        <v>6397.8</v>
      </c>
      <c r="L3417" s="2" t="n">
        <f aca="false">IF(E3417="","",ROUND((Indicadores!$B$4-E3417)/365.25,1))</f>
        <v>6.2</v>
      </c>
      <c r="M3417" s="2" t="str">
        <f aca="false">IF(E3417="","Virtual",IF(L3417&gt;=Indicadores!$B$6,"Fim de Vida",IF(L3417&gt;=Indicadores!$B$5,"Envelhecendo","Atual")))</f>
        <v>Fim de Vida</v>
      </c>
      <c r="N3417" s="2" t="str">
        <f aca="false">IF(F3417="","N/A",IF(F3417&lt;Indicadores!$B$4,"Vencida","Vigente"))</f>
        <v>Vencida</v>
      </c>
      <c r="O3417" s="2" t="str">
        <f aca="false">INDEX(Locais!$B$2:$B$13,MATCH(H3417,Locais!$A$2:$A$13,0))</f>
        <v>Regional - Porto Alegre</v>
      </c>
      <c r="P3417" s="2" t="str">
        <f aca="false">INDEX(Locais!$C$2:$C$13,MATCH(H3417,Locais!$A$2:$A$13,0))</f>
        <v>Sul</v>
      </c>
    </row>
    <row r="3418" customFormat="false" ht="15" hidden="false" customHeight="false" outlineLevel="0" collapsed="false">
      <c r="A3418" s="2" t="s">
        <v>3554</v>
      </c>
      <c r="B3418" s="2" t="s">
        <v>68</v>
      </c>
      <c r="C3418" s="2" t="s">
        <v>96</v>
      </c>
      <c r="D3418" s="2" t="s">
        <v>132</v>
      </c>
      <c r="E3418" s="13" t="n">
        <v>44698</v>
      </c>
      <c r="F3418" s="13" t="n">
        <v>45793</v>
      </c>
      <c r="G3418" s="2" t="s">
        <v>32</v>
      </c>
      <c r="H3418" s="2" t="s">
        <v>139</v>
      </c>
      <c r="I3418" s="2" t="s">
        <v>111</v>
      </c>
      <c r="J3418" s="2" t="s">
        <v>100</v>
      </c>
      <c r="K3418" s="14" t="n">
        <v>4547.51</v>
      </c>
      <c r="L3418" s="2" t="n">
        <f aca="false">IF(E3418="","",ROUND((Indicadores!$B$4-E3418)/365.25,1))</f>
        <v>4.4</v>
      </c>
      <c r="M3418" s="2" t="str">
        <f aca="false">IF(E3418="","Virtual",IF(L3418&gt;=Indicadores!$B$6,"Fim de Vida",IF(L3418&gt;=Indicadores!$B$5,"Envelhecendo","Atual")))</f>
        <v>Envelhecendo</v>
      </c>
      <c r="N3418" s="2" t="str">
        <f aca="false">IF(F3418="","N/A",IF(F3418&lt;Indicadores!$B$4,"Vencida","Vigente"))</f>
        <v>Vencida</v>
      </c>
      <c r="O3418" s="2" t="str">
        <f aca="false">INDEX(Locais!$B$2:$B$13,MATCH(H3418,Locais!$A$2:$A$13,0))</f>
        <v>Regional - Rio de Janeiro</v>
      </c>
      <c r="P3418" s="2" t="str">
        <f aca="false">INDEX(Locais!$C$2:$C$13,MATCH(H3418,Locais!$A$2:$A$13,0))</f>
        <v>Sudeste</v>
      </c>
    </row>
    <row r="3419" customFormat="false" ht="15" hidden="false" customHeight="false" outlineLevel="0" collapsed="false">
      <c r="A3419" s="2" t="s">
        <v>3555</v>
      </c>
      <c r="B3419" s="2" t="s">
        <v>68</v>
      </c>
      <c r="C3419" s="2" t="s">
        <v>96</v>
      </c>
      <c r="D3419" s="2" t="s">
        <v>132</v>
      </c>
      <c r="E3419" s="13" t="n">
        <v>45878</v>
      </c>
      <c r="F3419" s="13" t="n">
        <v>46973</v>
      </c>
      <c r="G3419" s="2" t="s">
        <v>32</v>
      </c>
      <c r="H3419" s="2" t="s">
        <v>98</v>
      </c>
      <c r="I3419" s="2" t="s">
        <v>124</v>
      </c>
      <c r="J3419" s="2" t="s">
        <v>100</v>
      </c>
      <c r="K3419" s="14" t="n">
        <v>6196.69</v>
      </c>
      <c r="L3419" s="2" t="n">
        <f aca="false">IF(E3419="","",ROUND((Indicadores!$B$4-E3419)/365.25,1))</f>
        <v>1.2</v>
      </c>
      <c r="M3419" s="2" t="str">
        <f aca="false">IF(E3419="","Virtual",IF(L3419&gt;=Indicadores!$B$6,"Fim de Vida",IF(L3419&gt;=Indicadores!$B$5,"Envelhecendo","Atual")))</f>
        <v>Atual</v>
      </c>
      <c r="N3419" s="2" t="str">
        <f aca="false">IF(F3419="","N/A",IF(F3419&lt;Indicadores!$B$4,"Vencida","Vigente"))</f>
        <v>Vigente</v>
      </c>
      <c r="O3419" s="2" t="str">
        <f aca="false">INDEX(Locais!$B$2:$B$13,MATCH(H3419,Locais!$A$2:$A$13,0))</f>
        <v>Sede - Brasília</v>
      </c>
      <c r="P3419" s="2" t="str">
        <f aca="false">INDEX(Locais!$C$2:$C$13,MATCH(H3419,Locais!$A$2:$A$13,0))</f>
        <v>Centro-Oeste</v>
      </c>
    </row>
    <row r="3420" customFormat="false" ht="15" hidden="false" customHeight="false" outlineLevel="0" collapsed="false">
      <c r="A3420" s="2" t="s">
        <v>3556</v>
      </c>
      <c r="B3420" s="2" t="s">
        <v>71</v>
      </c>
      <c r="C3420" s="2" t="s">
        <v>96</v>
      </c>
      <c r="D3420" s="2" t="s">
        <v>171</v>
      </c>
      <c r="E3420" s="13" t="n">
        <v>44460</v>
      </c>
      <c r="F3420" s="13" t="n">
        <v>45555</v>
      </c>
      <c r="G3420" s="2" t="s">
        <v>135</v>
      </c>
      <c r="H3420" s="2" t="s">
        <v>139</v>
      </c>
      <c r="I3420" s="2" t="s">
        <v>115</v>
      </c>
      <c r="J3420" s="2" t="s">
        <v>137</v>
      </c>
      <c r="K3420" s="14" t="n">
        <v>2912.36</v>
      </c>
      <c r="L3420" s="2" t="n">
        <f aca="false">IF(E3420="","",ROUND((Indicadores!$B$4-E3420)/365.25,1))</f>
        <v>5.1</v>
      </c>
      <c r="M3420" s="2" t="str">
        <f aca="false">IF(E3420="","Virtual",IF(L3420&gt;=Indicadores!$B$6,"Fim de Vida",IF(L3420&gt;=Indicadores!$B$5,"Envelhecendo","Atual")))</f>
        <v>Fim de Vida</v>
      </c>
      <c r="N3420" s="2" t="str">
        <f aca="false">IF(F3420="","N/A",IF(F3420&lt;Indicadores!$B$4,"Vencida","Vigente"))</f>
        <v>Vencida</v>
      </c>
      <c r="O3420" s="2" t="str">
        <f aca="false">INDEX(Locais!$B$2:$B$13,MATCH(H3420,Locais!$A$2:$A$13,0))</f>
        <v>Regional - Rio de Janeiro</v>
      </c>
      <c r="P3420" s="2" t="str">
        <f aca="false">INDEX(Locais!$C$2:$C$13,MATCH(H3420,Locais!$A$2:$A$13,0))</f>
        <v>Sudeste</v>
      </c>
    </row>
    <row r="3421" customFormat="false" ht="15" hidden="false" customHeight="false" outlineLevel="0" collapsed="false">
      <c r="A3421" s="2" t="s">
        <v>3557</v>
      </c>
      <c r="B3421" s="2" t="s">
        <v>68</v>
      </c>
      <c r="C3421" s="2" t="s">
        <v>102</v>
      </c>
      <c r="D3421" s="2" t="s">
        <v>103</v>
      </c>
      <c r="E3421" s="13" t="n">
        <v>44060</v>
      </c>
      <c r="F3421" s="13" t="n">
        <v>45155</v>
      </c>
      <c r="G3421" s="2" t="s">
        <v>32</v>
      </c>
      <c r="H3421" s="2" t="s">
        <v>141</v>
      </c>
      <c r="I3421" s="2" t="s">
        <v>133</v>
      </c>
      <c r="J3421" s="2" t="s">
        <v>100</v>
      </c>
      <c r="K3421" s="14" t="n">
        <v>5676.33</v>
      </c>
      <c r="L3421" s="2" t="n">
        <f aca="false">IF(E3421="","",ROUND((Indicadores!$B$4-E3421)/365.25,1))</f>
        <v>6.2</v>
      </c>
      <c r="M3421" s="2" t="str">
        <f aca="false">IF(E3421="","Virtual",IF(L3421&gt;=Indicadores!$B$6,"Fim de Vida",IF(L3421&gt;=Indicadores!$B$5,"Envelhecendo","Atual")))</f>
        <v>Fim de Vida</v>
      </c>
      <c r="N3421" s="2" t="str">
        <f aca="false">IF(F3421="","N/A",IF(F3421&lt;Indicadores!$B$4,"Vencida","Vigente"))</f>
        <v>Vencida</v>
      </c>
      <c r="O3421" s="2" t="str">
        <f aca="false">INDEX(Locais!$B$2:$B$13,MATCH(H3421,Locais!$A$2:$A$13,0))</f>
        <v>Regional - Curitiba</v>
      </c>
      <c r="P3421" s="2" t="str">
        <f aca="false">INDEX(Locais!$C$2:$C$13,MATCH(H3421,Locais!$A$2:$A$13,0))</f>
        <v>Sul</v>
      </c>
    </row>
    <row r="3422" customFormat="false" ht="15" hidden="false" customHeight="false" outlineLevel="0" collapsed="false">
      <c r="A3422" s="2" t="s">
        <v>3558</v>
      </c>
      <c r="B3422" s="2" t="s">
        <v>69</v>
      </c>
      <c r="C3422" s="2" t="s">
        <v>96</v>
      </c>
      <c r="D3422" s="2" t="s">
        <v>97</v>
      </c>
      <c r="E3422" s="13" t="n">
        <v>45404</v>
      </c>
      <c r="F3422" s="13" t="n">
        <v>46499</v>
      </c>
      <c r="G3422" s="2" t="s">
        <v>36</v>
      </c>
      <c r="H3422" s="2" t="s">
        <v>128</v>
      </c>
      <c r="I3422" s="2" t="s">
        <v>124</v>
      </c>
      <c r="J3422" s="2" t="s">
        <v>100</v>
      </c>
      <c r="K3422" s="14" t="n">
        <v>7586.82</v>
      </c>
      <c r="L3422" s="2" t="n">
        <f aca="false">IF(E3422="","",ROUND((Indicadores!$B$4-E3422)/365.25,1))</f>
        <v>2.5</v>
      </c>
      <c r="M3422" s="2" t="str">
        <f aca="false">IF(E3422="","Virtual",IF(L3422&gt;=Indicadores!$B$6,"Fim de Vida",IF(L3422&gt;=Indicadores!$B$5,"Envelhecendo","Atual")))</f>
        <v>Atual</v>
      </c>
      <c r="N3422" s="2" t="str">
        <f aca="false">IF(F3422="","N/A",IF(F3422&lt;Indicadores!$B$4,"Vencida","Vigente"))</f>
        <v>Vigente</v>
      </c>
      <c r="O3422" s="2" t="str">
        <f aca="false">INDEX(Locais!$B$2:$B$13,MATCH(H3422,Locais!$A$2:$A$13,0))</f>
        <v>Regional - Recife</v>
      </c>
      <c r="P3422" s="2" t="str">
        <f aca="false">INDEX(Locais!$C$2:$C$13,MATCH(H3422,Locais!$A$2:$A$13,0))</f>
        <v>Nordeste</v>
      </c>
    </row>
    <row r="3423" customFormat="false" ht="15" hidden="false" customHeight="false" outlineLevel="0" collapsed="false">
      <c r="A3423" s="2" t="s">
        <v>3559</v>
      </c>
      <c r="B3423" s="2" t="s">
        <v>68</v>
      </c>
      <c r="C3423" s="2" t="s">
        <v>96</v>
      </c>
      <c r="D3423" s="2" t="s">
        <v>132</v>
      </c>
      <c r="E3423" s="13" t="n">
        <v>45602</v>
      </c>
      <c r="F3423" s="13" t="n">
        <v>46697</v>
      </c>
      <c r="G3423" s="2" t="s">
        <v>32</v>
      </c>
      <c r="H3423" s="2" t="s">
        <v>98</v>
      </c>
      <c r="I3423" s="2" t="s">
        <v>120</v>
      </c>
      <c r="J3423" s="2" t="s">
        <v>100</v>
      </c>
      <c r="K3423" s="14" t="n">
        <v>4584.25</v>
      </c>
      <c r="L3423" s="2" t="n">
        <f aca="false">IF(E3423="","",ROUND((Indicadores!$B$4-E3423)/365.25,1))</f>
        <v>1.9</v>
      </c>
      <c r="M3423" s="2" t="str">
        <f aca="false">IF(E3423="","Virtual",IF(L3423&gt;=Indicadores!$B$6,"Fim de Vida",IF(L3423&gt;=Indicadores!$B$5,"Envelhecendo","Atual")))</f>
        <v>Atual</v>
      </c>
      <c r="N3423" s="2" t="str">
        <f aca="false">IF(F3423="","N/A",IF(F3423&lt;Indicadores!$B$4,"Vencida","Vigente"))</f>
        <v>Vigente</v>
      </c>
      <c r="O3423" s="2" t="str">
        <f aca="false">INDEX(Locais!$B$2:$B$13,MATCH(H3423,Locais!$A$2:$A$13,0))</f>
        <v>Sede - Brasília</v>
      </c>
      <c r="P3423" s="2" t="str">
        <f aca="false">INDEX(Locais!$C$2:$C$13,MATCH(H3423,Locais!$A$2:$A$13,0))</f>
        <v>Centro-Oeste</v>
      </c>
    </row>
    <row r="3424" customFormat="false" ht="15" hidden="false" customHeight="false" outlineLevel="0" collapsed="false">
      <c r="A3424" s="2" t="s">
        <v>3560</v>
      </c>
      <c r="B3424" s="2" t="s">
        <v>68</v>
      </c>
      <c r="C3424" s="2" t="s">
        <v>96</v>
      </c>
      <c r="D3424" s="2" t="s">
        <v>132</v>
      </c>
      <c r="E3424" s="13" t="n">
        <v>45707</v>
      </c>
      <c r="F3424" s="13" t="n">
        <v>46802</v>
      </c>
      <c r="G3424" s="2" t="s">
        <v>32</v>
      </c>
      <c r="H3424" s="2" t="s">
        <v>119</v>
      </c>
      <c r="I3424" s="2" t="s">
        <v>111</v>
      </c>
      <c r="J3424" s="2" t="s">
        <v>100</v>
      </c>
      <c r="K3424" s="14" t="n">
        <v>5388.94</v>
      </c>
      <c r="L3424" s="2" t="n">
        <f aca="false">IF(E3424="","",ROUND((Indicadores!$B$4-E3424)/365.25,1))</f>
        <v>1.7</v>
      </c>
      <c r="M3424" s="2" t="str">
        <f aca="false">IF(E3424="","Virtual",IF(L3424&gt;=Indicadores!$B$6,"Fim de Vida",IF(L3424&gt;=Indicadores!$B$5,"Envelhecendo","Atual")))</f>
        <v>Atual</v>
      </c>
      <c r="N3424" s="2" t="str">
        <f aca="false">IF(F3424="","N/A",IF(F3424&lt;Indicadores!$B$4,"Vencida","Vigente"))</f>
        <v>Vigente</v>
      </c>
      <c r="O3424" s="2" t="str">
        <f aca="false">INDEX(Locais!$B$2:$B$13,MATCH(H3424,Locais!$A$2:$A$13,0))</f>
        <v>Regional - São Paulo</v>
      </c>
      <c r="P3424" s="2" t="str">
        <f aca="false">INDEX(Locais!$C$2:$C$13,MATCH(H3424,Locais!$A$2:$A$13,0))</f>
        <v>Sudeste</v>
      </c>
    </row>
    <row r="3425" customFormat="false" ht="15" hidden="false" customHeight="false" outlineLevel="0" collapsed="false">
      <c r="A3425" s="2" t="s">
        <v>3561</v>
      </c>
      <c r="B3425" s="2" t="s">
        <v>68</v>
      </c>
      <c r="C3425" s="2" t="s">
        <v>126</v>
      </c>
      <c r="D3425" s="2" t="s">
        <v>127</v>
      </c>
      <c r="E3425" s="13" t="n">
        <v>44058</v>
      </c>
      <c r="F3425" s="13" t="n">
        <v>45153</v>
      </c>
      <c r="G3425" s="2" t="s">
        <v>32</v>
      </c>
      <c r="H3425" s="2" t="s">
        <v>108</v>
      </c>
      <c r="I3425" s="2" t="s">
        <v>99</v>
      </c>
      <c r="J3425" s="2" t="s">
        <v>100</v>
      </c>
      <c r="K3425" s="14" t="n">
        <v>5481.99</v>
      </c>
      <c r="L3425" s="2" t="n">
        <f aca="false">IF(E3425="","",ROUND((Indicadores!$B$4-E3425)/365.25,1))</f>
        <v>6.2</v>
      </c>
      <c r="M3425" s="2" t="str">
        <f aca="false">IF(E3425="","Virtual",IF(L3425&gt;=Indicadores!$B$6,"Fim de Vida",IF(L3425&gt;=Indicadores!$B$5,"Envelhecendo","Atual")))</f>
        <v>Fim de Vida</v>
      </c>
      <c r="N3425" s="2" t="str">
        <f aca="false">IF(F3425="","N/A",IF(F3425&lt;Indicadores!$B$4,"Vencida","Vigente"))</f>
        <v>Vencida</v>
      </c>
      <c r="O3425" s="2" t="str">
        <f aca="false">INDEX(Locais!$B$2:$B$13,MATCH(H3425,Locais!$A$2:$A$13,0))</f>
        <v>Regional - Porto Alegre</v>
      </c>
      <c r="P3425" s="2" t="str">
        <f aca="false">INDEX(Locais!$C$2:$C$13,MATCH(H3425,Locais!$A$2:$A$13,0))</f>
        <v>Sul</v>
      </c>
    </row>
    <row r="3426" customFormat="false" ht="15" hidden="false" customHeight="false" outlineLevel="0" collapsed="false">
      <c r="A3426" s="2" t="s">
        <v>3562</v>
      </c>
      <c r="B3426" s="2" t="s">
        <v>68</v>
      </c>
      <c r="C3426" s="2" t="s">
        <v>102</v>
      </c>
      <c r="D3426" s="2" t="s">
        <v>103</v>
      </c>
      <c r="E3426" s="13" t="n">
        <v>45490</v>
      </c>
      <c r="F3426" s="13" t="n">
        <v>46585</v>
      </c>
      <c r="G3426" s="2" t="s">
        <v>36</v>
      </c>
      <c r="H3426" s="2" t="s">
        <v>98</v>
      </c>
      <c r="I3426" s="2" t="s">
        <v>133</v>
      </c>
      <c r="J3426" s="2" t="s">
        <v>100</v>
      </c>
      <c r="K3426" s="14" t="n">
        <v>4801.45</v>
      </c>
      <c r="L3426" s="2" t="n">
        <f aca="false">IF(E3426="","",ROUND((Indicadores!$B$4-E3426)/365.25,1))</f>
        <v>2.3</v>
      </c>
      <c r="M3426" s="2" t="str">
        <f aca="false">IF(E3426="","Virtual",IF(L3426&gt;=Indicadores!$B$6,"Fim de Vida",IF(L3426&gt;=Indicadores!$B$5,"Envelhecendo","Atual")))</f>
        <v>Atual</v>
      </c>
      <c r="N3426" s="2" t="str">
        <f aca="false">IF(F3426="","N/A",IF(F3426&lt;Indicadores!$B$4,"Vencida","Vigente"))</f>
        <v>Vigente</v>
      </c>
      <c r="O3426" s="2" t="str">
        <f aca="false">INDEX(Locais!$B$2:$B$13,MATCH(H3426,Locais!$A$2:$A$13,0))</f>
        <v>Sede - Brasília</v>
      </c>
      <c r="P3426" s="2" t="str">
        <f aca="false">INDEX(Locais!$C$2:$C$13,MATCH(H3426,Locais!$A$2:$A$13,0))</f>
        <v>Centro-Oeste</v>
      </c>
    </row>
    <row r="3427" customFormat="false" ht="15" hidden="false" customHeight="false" outlineLevel="0" collapsed="false">
      <c r="A3427" s="2" t="s">
        <v>3563</v>
      </c>
      <c r="B3427" s="2" t="s">
        <v>69</v>
      </c>
      <c r="C3427" s="2" t="s">
        <v>96</v>
      </c>
      <c r="D3427" s="2" t="s">
        <v>97</v>
      </c>
      <c r="E3427" s="13" t="n">
        <v>45892</v>
      </c>
      <c r="F3427" s="13" t="n">
        <v>46987</v>
      </c>
      <c r="G3427" s="2" t="s">
        <v>32</v>
      </c>
      <c r="H3427" s="2" t="s">
        <v>123</v>
      </c>
      <c r="I3427" s="2" t="s">
        <v>130</v>
      </c>
      <c r="J3427" s="2" t="s">
        <v>100</v>
      </c>
      <c r="K3427" s="14" t="n">
        <v>7212.06</v>
      </c>
      <c r="L3427" s="2" t="n">
        <f aca="false">IF(E3427="","",ROUND((Indicadores!$B$4-E3427)/365.25,1))</f>
        <v>1.2</v>
      </c>
      <c r="M3427" s="2" t="str">
        <f aca="false">IF(E3427="","Virtual",IF(L3427&gt;=Indicadores!$B$6,"Fim de Vida",IF(L3427&gt;=Indicadores!$B$5,"Envelhecendo","Atual")))</f>
        <v>Atual</v>
      </c>
      <c r="N3427" s="2" t="str">
        <f aca="false">IF(F3427="","N/A",IF(F3427&lt;Indicadores!$B$4,"Vencida","Vigente"))</f>
        <v>Vigente</v>
      </c>
      <c r="O3427" s="2" t="str">
        <f aca="false">INDEX(Locais!$B$2:$B$13,MATCH(H3427,Locais!$A$2:$A$13,0))</f>
        <v>Regional - Goiânia</v>
      </c>
      <c r="P3427" s="2" t="str">
        <f aca="false">INDEX(Locais!$C$2:$C$13,MATCH(H3427,Locais!$A$2:$A$13,0))</f>
        <v>Centro-Oeste</v>
      </c>
    </row>
    <row r="3428" customFormat="false" ht="15" hidden="false" customHeight="false" outlineLevel="0" collapsed="false">
      <c r="A3428" s="2" t="s">
        <v>3564</v>
      </c>
      <c r="B3428" s="2" t="s">
        <v>68</v>
      </c>
      <c r="C3428" s="2" t="s">
        <v>126</v>
      </c>
      <c r="D3428" s="2" t="s">
        <v>127</v>
      </c>
      <c r="E3428" s="13" t="n">
        <v>44313</v>
      </c>
      <c r="F3428" s="13" t="n">
        <v>45408</v>
      </c>
      <c r="G3428" s="2" t="s">
        <v>32</v>
      </c>
      <c r="H3428" s="2" t="s">
        <v>108</v>
      </c>
      <c r="I3428" s="2" t="s">
        <v>115</v>
      </c>
      <c r="J3428" s="2" t="s">
        <v>100</v>
      </c>
      <c r="K3428" s="14" t="n">
        <v>5981.3</v>
      </c>
      <c r="L3428" s="2" t="n">
        <f aca="false">IF(E3428="","",ROUND((Indicadores!$B$4-E3428)/365.25,1))</f>
        <v>5.5</v>
      </c>
      <c r="M3428" s="2" t="str">
        <f aca="false">IF(E3428="","Virtual",IF(L3428&gt;=Indicadores!$B$6,"Fim de Vida",IF(L3428&gt;=Indicadores!$B$5,"Envelhecendo","Atual")))</f>
        <v>Fim de Vida</v>
      </c>
      <c r="N3428" s="2" t="str">
        <f aca="false">IF(F3428="","N/A",IF(F3428&lt;Indicadores!$B$4,"Vencida","Vigente"))</f>
        <v>Vencida</v>
      </c>
      <c r="O3428" s="2" t="str">
        <f aca="false">INDEX(Locais!$B$2:$B$13,MATCH(H3428,Locais!$A$2:$A$13,0))</f>
        <v>Regional - Porto Alegre</v>
      </c>
      <c r="P3428" s="2" t="str">
        <f aca="false">INDEX(Locais!$C$2:$C$13,MATCH(H3428,Locais!$A$2:$A$13,0))</f>
        <v>Sul</v>
      </c>
    </row>
    <row r="3429" customFormat="false" ht="15" hidden="false" customHeight="false" outlineLevel="0" collapsed="false">
      <c r="A3429" s="2" t="s">
        <v>3565</v>
      </c>
      <c r="B3429" s="2" t="s">
        <v>69</v>
      </c>
      <c r="C3429" s="2" t="s">
        <v>126</v>
      </c>
      <c r="D3429" s="2" t="s">
        <v>169</v>
      </c>
      <c r="E3429" s="13" t="n">
        <v>44909</v>
      </c>
      <c r="F3429" s="13" t="n">
        <v>46004</v>
      </c>
      <c r="G3429" s="2" t="s">
        <v>151</v>
      </c>
      <c r="H3429" s="2" t="s">
        <v>128</v>
      </c>
      <c r="I3429" s="2" t="s">
        <v>136</v>
      </c>
      <c r="J3429" s="2" t="s">
        <v>137</v>
      </c>
      <c r="K3429" s="14" t="n">
        <v>9586.93</v>
      </c>
      <c r="L3429" s="2" t="n">
        <f aca="false">IF(E3429="","",ROUND((Indicadores!$B$4-E3429)/365.25,1))</f>
        <v>3.8</v>
      </c>
      <c r="M3429" s="2" t="str">
        <f aca="false">IF(E3429="","Virtual",IF(L3429&gt;=Indicadores!$B$6,"Fim de Vida",IF(L3429&gt;=Indicadores!$B$5,"Envelhecendo","Atual")))</f>
        <v>Envelhecendo</v>
      </c>
      <c r="N3429" s="2" t="str">
        <f aca="false">IF(F3429="","N/A",IF(F3429&lt;Indicadores!$B$4,"Vencida","Vigente"))</f>
        <v>Vencida</v>
      </c>
      <c r="O3429" s="2" t="str">
        <f aca="false">INDEX(Locais!$B$2:$B$13,MATCH(H3429,Locais!$A$2:$A$13,0))</f>
        <v>Regional - Recife</v>
      </c>
      <c r="P3429" s="2" t="str">
        <f aca="false">INDEX(Locais!$C$2:$C$13,MATCH(H3429,Locais!$A$2:$A$13,0))</f>
        <v>Nordeste</v>
      </c>
    </row>
    <row r="3430" customFormat="false" ht="15" hidden="false" customHeight="false" outlineLevel="0" collapsed="false">
      <c r="A3430" s="2" t="s">
        <v>3566</v>
      </c>
      <c r="B3430" s="2" t="s">
        <v>68</v>
      </c>
      <c r="C3430" s="2" t="s">
        <v>126</v>
      </c>
      <c r="D3430" s="2" t="s">
        <v>127</v>
      </c>
      <c r="E3430" s="13" t="n">
        <v>44792</v>
      </c>
      <c r="F3430" s="13" t="n">
        <v>45887</v>
      </c>
      <c r="G3430" s="2" t="s">
        <v>32</v>
      </c>
      <c r="H3430" s="2" t="s">
        <v>128</v>
      </c>
      <c r="I3430" s="2" t="s">
        <v>99</v>
      </c>
      <c r="J3430" s="2" t="s">
        <v>100</v>
      </c>
      <c r="K3430" s="14" t="n">
        <v>4853.77</v>
      </c>
      <c r="L3430" s="2" t="n">
        <f aca="false">IF(E3430="","",ROUND((Indicadores!$B$4-E3430)/365.25,1))</f>
        <v>4.2</v>
      </c>
      <c r="M3430" s="2" t="str">
        <f aca="false">IF(E3430="","Virtual",IF(L3430&gt;=Indicadores!$B$6,"Fim de Vida",IF(L3430&gt;=Indicadores!$B$5,"Envelhecendo","Atual")))</f>
        <v>Envelhecendo</v>
      </c>
      <c r="N3430" s="2" t="str">
        <f aca="false">IF(F3430="","N/A",IF(F3430&lt;Indicadores!$B$4,"Vencida","Vigente"))</f>
        <v>Vencida</v>
      </c>
      <c r="O3430" s="2" t="str">
        <f aca="false">INDEX(Locais!$B$2:$B$13,MATCH(H3430,Locais!$A$2:$A$13,0))</f>
        <v>Regional - Recife</v>
      </c>
      <c r="P3430" s="2" t="str">
        <f aca="false">INDEX(Locais!$C$2:$C$13,MATCH(H3430,Locais!$A$2:$A$13,0))</f>
        <v>Nordeste</v>
      </c>
    </row>
    <row r="3431" customFormat="false" ht="15" hidden="false" customHeight="false" outlineLevel="0" collapsed="false">
      <c r="A3431" s="2" t="s">
        <v>3567</v>
      </c>
      <c r="B3431" s="2" t="s">
        <v>69</v>
      </c>
      <c r="C3431" s="2" t="s">
        <v>102</v>
      </c>
      <c r="D3431" s="2" t="s">
        <v>113</v>
      </c>
      <c r="E3431" s="13" t="n">
        <v>44182</v>
      </c>
      <c r="F3431" s="13" t="n">
        <v>45277</v>
      </c>
      <c r="G3431" s="2" t="s">
        <v>32</v>
      </c>
      <c r="H3431" s="2" t="s">
        <v>139</v>
      </c>
      <c r="I3431" s="2" t="s">
        <v>130</v>
      </c>
      <c r="J3431" s="2" t="s">
        <v>100</v>
      </c>
      <c r="K3431" s="14" t="n">
        <v>10624.56</v>
      </c>
      <c r="L3431" s="2" t="n">
        <f aca="false">IF(E3431="","",ROUND((Indicadores!$B$4-E3431)/365.25,1))</f>
        <v>5.8</v>
      </c>
      <c r="M3431" s="2" t="str">
        <f aca="false">IF(E3431="","Virtual",IF(L3431&gt;=Indicadores!$B$6,"Fim de Vida",IF(L3431&gt;=Indicadores!$B$5,"Envelhecendo","Atual")))</f>
        <v>Fim de Vida</v>
      </c>
      <c r="N3431" s="2" t="str">
        <f aca="false">IF(F3431="","N/A",IF(F3431&lt;Indicadores!$B$4,"Vencida","Vigente"))</f>
        <v>Vencida</v>
      </c>
      <c r="O3431" s="2" t="str">
        <f aca="false">INDEX(Locais!$B$2:$B$13,MATCH(H3431,Locais!$A$2:$A$13,0))</f>
        <v>Regional - Rio de Janeiro</v>
      </c>
      <c r="P3431" s="2" t="str">
        <f aca="false">INDEX(Locais!$C$2:$C$13,MATCH(H3431,Locais!$A$2:$A$13,0))</f>
        <v>Sudeste</v>
      </c>
    </row>
    <row r="3432" customFormat="false" ht="15" hidden="false" customHeight="false" outlineLevel="0" collapsed="false">
      <c r="A3432" s="2" t="s">
        <v>3568</v>
      </c>
      <c r="B3432" s="2" t="s">
        <v>68</v>
      </c>
      <c r="C3432" s="2" t="s">
        <v>126</v>
      </c>
      <c r="D3432" s="2" t="s">
        <v>127</v>
      </c>
      <c r="E3432" s="13" t="n">
        <v>43104</v>
      </c>
      <c r="F3432" s="13" t="n">
        <v>44199</v>
      </c>
      <c r="G3432" s="2" t="s">
        <v>151</v>
      </c>
      <c r="H3432" s="2" t="s">
        <v>108</v>
      </c>
      <c r="I3432" s="2" t="s">
        <v>120</v>
      </c>
      <c r="J3432" s="2" t="s">
        <v>137</v>
      </c>
      <c r="K3432" s="14" t="n">
        <v>5136.16</v>
      </c>
      <c r="L3432" s="2" t="n">
        <f aca="false">IF(E3432="","",ROUND((Indicadores!$B$4-E3432)/365.25,1))</f>
        <v>8.8</v>
      </c>
      <c r="M3432" s="2" t="str">
        <f aca="false">IF(E3432="","Virtual",IF(L3432&gt;=Indicadores!$B$6,"Fim de Vida",IF(L3432&gt;=Indicadores!$B$5,"Envelhecendo","Atual")))</f>
        <v>Fim de Vida</v>
      </c>
      <c r="N3432" s="2" t="str">
        <f aca="false">IF(F3432="","N/A",IF(F3432&lt;Indicadores!$B$4,"Vencida","Vigente"))</f>
        <v>Vencida</v>
      </c>
      <c r="O3432" s="2" t="str">
        <f aca="false">INDEX(Locais!$B$2:$B$13,MATCH(H3432,Locais!$A$2:$A$13,0))</f>
        <v>Regional - Porto Alegre</v>
      </c>
      <c r="P3432" s="2" t="str">
        <f aca="false">INDEX(Locais!$C$2:$C$13,MATCH(H3432,Locais!$A$2:$A$13,0))</f>
        <v>Sul</v>
      </c>
    </row>
    <row r="3433" customFormat="false" ht="15" hidden="false" customHeight="false" outlineLevel="0" collapsed="false">
      <c r="A3433" s="2" t="s">
        <v>3569</v>
      </c>
      <c r="B3433" s="2" t="s">
        <v>70</v>
      </c>
      <c r="C3433" s="2" t="s">
        <v>126</v>
      </c>
      <c r="D3433" s="2" t="s">
        <v>162</v>
      </c>
      <c r="E3433" s="13" t="n">
        <v>44834</v>
      </c>
      <c r="F3433" s="13" t="n">
        <v>46659</v>
      </c>
      <c r="G3433" s="2" t="s">
        <v>118</v>
      </c>
      <c r="H3433" s="2" t="s">
        <v>98</v>
      </c>
      <c r="I3433" s="2" t="s">
        <v>124</v>
      </c>
      <c r="J3433" s="2" t="s">
        <v>100</v>
      </c>
      <c r="K3433" s="14" t="n">
        <v>18111.59</v>
      </c>
      <c r="L3433" s="2" t="n">
        <f aca="false">IF(E3433="","",ROUND((Indicadores!$B$4-E3433)/365.25,1))</f>
        <v>4</v>
      </c>
      <c r="M3433" s="2" t="str">
        <f aca="false">IF(E3433="","Virtual",IF(L3433&gt;=Indicadores!$B$6,"Fim de Vida",IF(L3433&gt;=Indicadores!$B$5,"Envelhecendo","Atual")))</f>
        <v>Envelhecendo</v>
      </c>
      <c r="N3433" s="2" t="str">
        <f aca="false">IF(F3433="","N/A",IF(F3433&lt;Indicadores!$B$4,"Vencida","Vigente"))</f>
        <v>Vigente</v>
      </c>
      <c r="O3433" s="2" t="str">
        <f aca="false">INDEX(Locais!$B$2:$B$13,MATCH(H3433,Locais!$A$2:$A$13,0))</f>
        <v>Sede - Brasília</v>
      </c>
      <c r="P3433" s="2" t="str">
        <f aca="false">INDEX(Locais!$C$2:$C$13,MATCH(H3433,Locais!$A$2:$A$13,0))</f>
        <v>Centro-Oeste</v>
      </c>
    </row>
    <row r="3434" customFormat="false" ht="15" hidden="false" customHeight="false" outlineLevel="0" collapsed="false">
      <c r="A3434" s="2" t="s">
        <v>3570</v>
      </c>
      <c r="B3434" s="2" t="s">
        <v>69</v>
      </c>
      <c r="C3434" s="2" t="s">
        <v>102</v>
      </c>
      <c r="D3434" s="2" t="s">
        <v>113</v>
      </c>
      <c r="E3434" s="13" t="n">
        <v>45868</v>
      </c>
      <c r="F3434" s="13" t="n">
        <v>46963</v>
      </c>
      <c r="G3434" s="2" t="s">
        <v>32</v>
      </c>
      <c r="H3434" s="2" t="s">
        <v>139</v>
      </c>
      <c r="I3434" s="2" t="s">
        <v>136</v>
      </c>
      <c r="J3434" s="2" t="s">
        <v>100</v>
      </c>
      <c r="K3434" s="14" t="n">
        <v>10182.26</v>
      </c>
      <c r="L3434" s="2" t="n">
        <f aca="false">IF(E3434="","",ROUND((Indicadores!$B$4-E3434)/365.25,1))</f>
        <v>1.2</v>
      </c>
      <c r="M3434" s="2" t="str">
        <f aca="false">IF(E3434="","Virtual",IF(L3434&gt;=Indicadores!$B$6,"Fim de Vida",IF(L3434&gt;=Indicadores!$B$5,"Envelhecendo","Atual")))</f>
        <v>Atual</v>
      </c>
      <c r="N3434" s="2" t="str">
        <f aca="false">IF(F3434="","N/A",IF(F3434&lt;Indicadores!$B$4,"Vencida","Vigente"))</f>
        <v>Vigente</v>
      </c>
      <c r="O3434" s="2" t="str">
        <f aca="false">INDEX(Locais!$B$2:$B$13,MATCH(H3434,Locais!$A$2:$A$13,0))</f>
        <v>Regional - Rio de Janeiro</v>
      </c>
      <c r="P3434" s="2" t="str">
        <f aca="false">INDEX(Locais!$C$2:$C$13,MATCH(H3434,Locais!$A$2:$A$13,0))</f>
        <v>Sudeste</v>
      </c>
    </row>
    <row r="3435" customFormat="false" ht="15" hidden="false" customHeight="false" outlineLevel="0" collapsed="false">
      <c r="A3435" s="2" t="s">
        <v>3571</v>
      </c>
      <c r="B3435" s="2" t="s">
        <v>68</v>
      </c>
      <c r="C3435" s="2" t="s">
        <v>96</v>
      </c>
      <c r="D3435" s="2" t="s">
        <v>107</v>
      </c>
      <c r="E3435" s="13" t="n">
        <v>44956</v>
      </c>
      <c r="F3435" s="13" t="n">
        <v>46051</v>
      </c>
      <c r="G3435" s="2" t="s">
        <v>34</v>
      </c>
      <c r="H3435" s="2" t="s">
        <v>141</v>
      </c>
      <c r="I3435" s="2" t="s">
        <v>142</v>
      </c>
      <c r="J3435" s="2" t="s">
        <v>100</v>
      </c>
      <c r="K3435" s="14" t="n">
        <v>5914.89</v>
      </c>
      <c r="L3435" s="2" t="n">
        <f aca="false">IF(E3435="","",ROUND((Indicadores!$B$4-E3435)/365.25,1))</f>
        <v>3.7</v>
      </c>
      <c r="M3435" s="2" t="str">
        <f aca="false">IF(E3435="","Virtual",IF(L3435&gt;=Indicadores!$B$6,"Fim de Vida",IF(L3435&gt;=Indicadores!$B$5,"Envelhecendo","Atual")))</f>
        <v>Envelhecendo</v>
      </c>
      <c r="N3435" s="2" t="str">
        <f aca="false">IF(F3435="","N/A",IF(F3435&lt;Indicadores!$B$4,"Vencida","Vigente"))</f>
        <v>Vencida</v>
      </c>
      <c r="O3435" s="2" t="str">
        <f aca="false">INDEX(Locais!$B$2:$B$13,MATCH(H3435,Locais!$A$2:$A$13,0))</f>
        <v>Regional - Curitiba</v>
      </c>
      <c r="P3435" s="2" t="str">
        <f aca="false">INDEX(Locais!$C$2:$C$13,MATCH(H3435,Locais!$A$2:$A$13,0))</f>
        <v>Sul</v>
      </c>
    </row>
    <row r="3436" customFormat="false" ht="15" hidden="false" customHeight="false" outlineLevel="0" collapsed="false">
      <c r="A3436" s="2" t="s">
        <v>3572</v>
      </c>
      <c r="B3436" s="2" t="s">
        <v>68</v>
      </c>
      <c r="C3436" s="2" t="s">
        <v>102</v>
      </c>
      <c r="D3436" s="2" t="s">
        <v>103</v>
      </c>
      <c r="E3436" s="13" t="n">
        <v>44308</v>
      </c>
      <c r="F3436" s="13" t="n">
        <v>45403</v>
      </c>
      <c r="G3436" s="2" t="s">
        <v>32</v>
      </c>
      <c r="H3436" s="2" t="s">
        <v>98</v>
      </c>
      <c r="I3436" s="2" t="s">
        <v>111</v>
      </c>
      <c r="J3436" s="2" t="s">
        <v>100</v>
      </c>
      <c r="K3436" s="14" t="n">
        <v>4649.06</v>
      </c>
      <c r="L3436" s="2" t="n">
        <f aca="false">IF(E3436="","",ROUND((Indicadores!$B$4-E3436)/365.25,1))</f>
        <v>5.5</v>
      </c>
      <c r="M3436" s="2" t="str">
        <f aca="false">IF(E3436="","Virtual",IF(L3436&gt;=Indicadores!$B$6,"Fim de Vida",IF(L3436&gt;=Indicadores!$B$5,"Envelhecendo","Atual")))</f>
        <v>Fim de Vida</v>
      </c>
      <c r="N3436" s="2" t="str">
        <f aca="false">IF(F3436="","N/A",IF(F3436&lt;Indicadores!$B$4,"Vencida","Vigente"))</f>
        <v>Vencida</v>
      </c>
      <c r="O3436" s="2" t="str">
        <f aca="false">INDEX(Locais!$B$2:$B$13,MATCH(H3436,Locais!$A$2:$A$13,0))</f>
        <v>Sede - Brasília</v>
      </c>
      <c r="P3436" s="2" t="str">
        <f aca="false">INDEX(Locais!$C$2:$C$13,MATCH(H3436,Locais!$A$2:$A$13,0))</f>
        <v>Centro-Oeste</v>
      </c>
    </row>
    <row r="3437" customFormat="false" ht="15" hidden="false" customHeight="false" outlineLevel="0" collapsed="false">
      <c r="A3437" s="2" t="s">
        <v>3573</v>
      </c>
      <c r="B3437" s="2" t="s">
        <v>68</v>
      </c>
      <c r="C3437" s="2" t="s">
        <v>102</v>
      </c>
      <c r="D3437" s="2" t="s">
        <v>103</v>
      </c>
      <c r="E3437" s="13" t="n">
        <v>43301</v>
      </c>
      <c r="F3437" s="13" t="n">
        <v>44396</v>
      </c>
      <c r="G3437" s="2" t="s">
        <v>32</v>
      </c>
      <c r="H3437" s="2" t="s">
        <v>98</v>
      </c>
      <c r="I3437" s="2" t="s">
        <v>133</v>
      </c>
      <c r="J3437" s="2" t="s">
        <v>100</v>
      </c>
      <c r="K3437" s="14" t="n">
        <v>4648.54</v>
      </c>
      <c r="L3437" s="2" t="n">
        <f aca="false">IF(E3437="","",ROUND((Indicadores!$B$4-E3437)/365.25,1))</f>
        <v>8.2</v>
      </c>
      <c r="M3437" s="2" t="str">
        <f aca="false">IF(E3437="","Virtual",IF(L3437&gt;=Indicadores!$B$6,"Fim de Vida",IF(L3437&gt;=Indicadores!$B$5,"Envelhecendo","Atual")))</f>
        <v>Fim de Vida</v>
      </c>
      <c r="N3437" s="2" t="str">
        <f aca="false">IF(F3437="","N/A",IF(F3437&lt;Indicadores!$B$4,"Vencida","Vigente"))</f>
        <v>Vencida</v>
      </c>
      <c r="O3437" s="2" t="str">
        <f aca="false">INDEX(Locais!$B$2:$B$13,MATCH(H3437,Locais!$A$2:$A$13,0))</f>
        <v>Sede - Brasília</v>
      </c>
      <c r="P3437" s="2" t="str">
        <f aca="false">INDEX(Locais!$C$2:$C$13,MATCH(H3437,Locais!$A$2:$A$13,0))</f>
        <v>Centro-Oeste</v>
      </c>
    </row>
    <row r="3438" customFormat="false" ht="15" hidden="false" customHeight="false" outlineLevel="0" collapsed="false">
      <c r="A3438" s="2" t="s">
        <v>3574</v>
      </c>
      <c r="B3438" s="2" t="s">
        <v>69</v>
      </c>
      <c r="C3438" s="2" t="s">
        <v>102</v>
      </c>
      <c r="D3438" s="2" t="s">
        <v>113</v>
      </c>
      <c r="E3438" s="13" t="n">
        <v>44642</v>
      </c>
      <c r="F3438" s="13" t="n">
        <v>45737</v>
      </c>
      <c r="G3438" s="2" t="s">
        <v>118</v>
      </c>
      <c r="H3438" s="2" t="s">
        <v>108</v>
      </c>
      <c r="I3438" s="2" t="s">
        <v>99</v>
      </c>
      <c r="J3438" s="2" t="s">
        <v>100</v>
      </c>
      <c r="K3438" s="14" t="n">
        <v>9543.91</v>
      </c>
      <c r="L3438" s="2" t="n">
        <f aca="false">IF(E3438="","",ROUND((Indicadores!$B$4-E3438)/365.25,1))</f>
        <v>4.6</v>
      </c>
      <c r="M3438" s="2" t="str">
        <f aca="false">IF(E3438="","Virtual",IF(L3438&gt;=Indicadores!$B$6,"Fim de Vida",IF(L3438&gt;=Indicadores!$B$5,"Envelhecendo","Atual")))</f>
        <v>Envelhecendo</v>
      </c>
      <c r="N3438" s="2" t="str">
        <f aca="false">IF(F3438="","N/A",IF(F3438&lt;Indicadores!$B$4,"Vencida","Vigente"))</f>
        <v>Vencida</v>
      </c>
      <c r="O3438" s="2" t="str">
        <f aca="false">INDEX(Locais!$B$2:$B$13,MATCH(H3438,Locais!$A$2:$A$13,0))</f>
        <v>Regional - Porto Alegre</v>
      </c>
      <c r="P3438" s="2" t="str">
        <f aca="false">INDEX(Locais!$C$2:$C$13,MATCH(H3438,Locais!$A$2:$A$13,0))</f>
        <v>Sul</v>
      </c>
    </row>
    <row r="3439" customFormat="false" ht="15" hidden="false" customHeight="false" outlineLevel="0" collapsed="false">
      <c r="A3439" s="2" t="s">
        <v>3575</v>
      </c>
      <c r="B3439" s="2" t="s">
        <v>70</v>
      </c>
      <c r="C3439" s="2" t="s">
        <v>96</v>
      </c>
      <c r="D3439" s="2" t="s">
        <v>122</v>
      </c>
      <c r="E3439" s="13" t="n">
        <v>44853</v>
      </c>
      <c r="F3439" s="13" t="n">
        <v>46678</v>
      </c>
      <c r="G3439" s="2" t="s">
        <v>34</v>
      </c>
      <c r="H3439" s="2" t="s">
        <v>145</v>
      </c>
      <c r="I3439" s="2" t="s">
        <v>109</v>
      </c>
      <c r="J3439" s="2" t="s">
        <v>100</v>
      </c>
      <c r="K3439" s="14" t="n">
        <v>15068.29</v>
      </c>
      <c r="L3439" s="2" t="n">
        <f aca="false">IF(E3439="","",ROUND((Indicadores!$B$4-E3439)/365.25,1))</f>
        <v>4</v>
      </c>
      <c r="M3439" s="2" t="str">
        <f aca="false">IF(E3439="","Virtual",IF(L3439&gt;=Indicadores!$B$6,"Fim de Vida",IF(L3439&gt;=Indicadores!$B$5,"Envelhecendo","Atual")))</f>
        <v>Envelhecendo</v>
      </c>
      <c r="N3439" s="2" t="str">
        <f aca="false">IF(F3439="","N/A",IF(F3439&lt;Indicadores!$B$4,"Vencida","Vigente"))</f>
        <v>Vigente</v>
      </c>
      <c r="O3439" s="2" t="str">
        <f aca="false">INDEX(Locais!$B$2:$B$13,MATCH(H3439,Locais!$A$2:$A$13,0))</f>
        <v>Regional - Belém</v>
      </c>
      <c r="P3439" s="2" t="str">
        <f aca="false">INDEX(Locais!$C$2:$C$13,MATCH(H3439,Locais!$A$2:$A$13,0))</f>
        <v>Norte</v>
      </c>
    </row>
    <row r="3440" customFormat="false" ht="15" hidden="false" customHeight="false" outlineLevel="0" collapsed="false">
      <c r="A3440" s="2" t="s">
        <v>3576</v>
      </c>
      <c r="B3440" s="2" t="s">
        <v>68</v>
      </c>
      <c r="C3440" s="2" t="s">
        <v>126</v>
      </c>
      <c r="D3440" s="2" t="s">
        <v>127</v>
      </c>
      <c r="E3440" s="13" t="n">
        <v>44249</v>
      </c>
      <c r="F3440" s="13" t="n">
        <v>45344</v>
      </c>
      <c r="G3440" s="2" t="s">
        <v>32</v>
      </c>
      <c r="H3440" s="2" t="s">
        <v>98</v>
      </c>
      <c r="I3440" s="2" t="s">
        <v>120</v>
      </c>
      <c r="J3440" s="2" t="s">
        <v>100</v>
      </c>
      <c r="K3440" s="14" t="n">
        <v>6083.61</v>
      </c>
      <c r="L3440" s="2" t="n">
        <f aca="false">IF(E3440="","",ROUND((Indicadores!$B$4-E3440)/365.25,1))</f>
        <v>5.7</v>
      </c>
      <c r="M3440" s="2" t="str">
        <f aca="false">IF(E3440="","Virtual",IF(L3440&gt;=Indicadores!$B$6,"Fim de Vida",IF(L3440&gt;=Indicadores!$B$5,"Envelhecendo","Atual")))</f>
        <v>Fim de Vida</v>
      </c>
      <c r="N3440" s="2" t="str">
        <f aca="false">IF(F3440="","N/A",IF(F3440&lt;Indicadores!$B$4,"Vencida","Vigente"))</f>
        <v>Vencida</v>
      </c>
      <c r="O3440" s="2" t="str">
        <f aca="false">INDEX(Locais!$B$2:$B$13,MATCH(H3440,Locais!$A$2:$A$13,0))</f>
        <v>Sede - Brasília</v>
      </c>
      <c r="P3440" s="2" t="str">
        <f aca="false">INDEX(Locais!$C$2:$C$13,MATCH(H3440,Locais!$A$2:$A$13,0))</f>
        <v>Centro-Oeste</v>
      </c>
    </row>
    <row r="3441" customFormat="false" ht="15" hidden="false" customHeight="false" outlineLevel="0" collapsed="false">
      <c r="A3441" s="2" t="s">
        <v>3577</v>
      </c>
      <c r="B3441" s="2" t="s">
        <v>69</v>
      </c>
      <c r="C3441" s="2" t="s">
        <v>96</v>
      </c>
      <c r="D3441" s="2" t="s">
        <v>97</v>
      </c>
      <c r="E3441" s="13" t="n">
        <v>45091</v>
      </c>
      <c r="F3441" s="13" t="n">
        <v>46186</v>
      </c>
      <c r="G3441" s="2" t="s">
        <v>32</v>
      </c>
      <c r="H3441" s="2" t="s">
        <v>141</v>
      </c>
      <c r="I3441" s="2" t="s">
        <v>130</v>
      </c>
      <c r="J3441" s="2" t="s">
        <v>100</v>
      </c>
      <c r="K3441" s="14" t="n">
        <v>7078.88</v>
      </c>
      <c r="L3441" s="2" t="n">
        <f aca="false">IF(E3441="","",ROUND((Indicadores!$B$4-E3441)/365.25,1))</f>
        <v>3.3</v>
      </c>
      <c r="M3441" s="2" t="str">
        <f aca="false">IF(E3441="","Virtual",IF(L3441&gt;=Indicadores!$B$6,"Fim de Vida",IF(L3441&gt;=Indicadores!$B$5,"Envelhecendo","Atual")))</f>
        <v>Envelhecendo</v>
      </c>
      <c r="N3441" s="2" t="str">
        <f aca="false">IF(F3441="","N/A",IF(F3441&lt;Indicadores!$B$4,"Vencida","Vigente"))</f>
        <v>Vencida</v>
      </c>
      <c r="O3441" s="2" t="str">
        <f aca="false">INDEX(Locais!$B$2:$B$13,MATCH(H3441,Locais!$A$2:$A$13,0))</f>
        <v>Regional - Curitiba</v>
      </c>
      <c r="P3441" s="2" t="str">
        <f aca="false">INDEX(Locais!$C$2:$C$13,MATCH(H3441,Locais!$A$2:$A$13,0))</f>
        <v>Sul</v>
      </c>
    </row>
    <row r="3442" customFormat="false" ht="15" hidden="false" customHeight="false" outlineLevel="0" collapsed="false">
      <c r="A3442" s="2" t="s">
        <v>3578</v>
      </c>
      <c r="B3442" s="2" t="s">
        <v>68</v>
      </c>
      <c r="C3442" s="2" t="s">
        <v>102</v>
      </c>
      <c r="D3442" s="2" t="s">
        <v>103</v>
      </c>
      <c r="E3442" s="13" t="n">
        <v>42899</v>
      </c>
      <c r="F3442" s="13" t="n">
        <v>43994</v>
      </c>
      <c r="G3442" s="2" t="s">
        <v>118</v>
      </c>
      <c r="H3442" s="2" t="s">
        <v>165</v>
      </c>
      <c r="I3442" s="2" t="s">
        <v>120</v>
      </c>
      <c r="J3442" s="2" t="s">
        <v>100</v>
      </c>
      <c r="K3442" s="14" t="n">
        <v>5471.8</v>
      </c>
      <c r="L3442" s="2" t="n">
        <f aca="false">IF(E3442="","",ROUND((Indicadores!$B$4-E3442)/365.25,1))</f>
        <v>9.3</v>
      </c>
      <c r="M3442" s="2" t="str">
        <f aca="false">IF(E3442="","Virtual",IF(L3442&gt;=Indicadores!$B$6,"Fim de Vida",IF(L3442&gt;=Indicadores!$B$5,"Envelhecendo","Atual")))</f>
        <v>Fim de Vida</v>
      </c>
      <c r="N3442" s="2" t="str">
        <f aca="false">IF(F3442="","N/A",IF(F3442&lt;Indicadores!$B$4,"Vencida","Vigente"))</f>
        <v>Vencida</v>
      </c>
      <c r="O3442" s="2" t="str">
        <f aca="false">INDEX(Locais!$B$2:$B$13,MATCH(H3442,Locais!$A$2:$A$13,0))</f>
        <v>Regional - Salvador</v>
      </c>
      <c r="P3442" s="2" t="str">
        <f aca="false">INDEX(Locais!$C$2:$C$13,MATCH(H3442,Locais!$A$2:$A$13,0))</f>
        <v>Nordeste</v>
      </c>
    </row>
    <row r="3443" customFormat="false" ht="15" hidden="false" customHeight="false" outlineLevel="0" collapsed="false">
      <c r="A3443" s="2" t="s">
        <v>3579</v>
      </c>
      <c r="B3443" s="2" t="s">
        <v>68</v>
      </c>
      <c r="C3443" s="2" t="s">
        <v>96</v>
      </c>
      <c r="D3443" s="2" t="s">
        <v>132</v>
      </c>
      <c r="E3443" s="13" t="n">
        <v>44614</v>
      </c>
      <c r="F3443" s="13" t="n">
        <v>45709</v>
      </c>
      <c r="G3443" s="2" t="s">
        <v>135</v>
      </c>
      <c r="H3443" s="2" t="s">
        <v>98</v>
      </c>
      <c r="I3443" s="2" t="s">
        <v>136</v>
      </c>
      <c r="J3443" s="2" t="s">
        <v>137</v>
      </c>
      <c r="K3443" s="14" t="n">
        <v>5442.59</v>
      </c>
      <c r="L3443" s="2" t="n">
        <f aca="false">IF(E3443="","",ROUND((Indicadores!$B$4-E3443)/365.25,1))</f>
        <v>4.7</v>
      </c>
      <c r="M3443" s="2" t="str">
        <f aca="false">IF(E3443="","Virtual",IF(L3443&gt;=Indicadores!$B$6,"Fim de Vida",IF(L3443&gt;=Indicadores!$B$5,"Envelhecendo","Atual")))</f>
        <v>Envelhecendo</v>
      </c>
      <c r="N3443" s="2" t="str">
        <f aca="false">IF(F3443="","N/A",IF(F3443&lt;Indicadores!$B$4,"Vencida","Vigente"))</f>
        <v>Vencida</v>
      </c>
      <c r="O3443" s="2" t="str">
        <f aca="false">INDEX(Locais!$B$2:$B$13,MATCH(H3443,Locais!$A$2:$A$13,0))</f>
        <v>Sede - Brasília</v>
      </c>
      <c r="P3443" s="2" t="str">
        <f aca="false">INDEX(Locais!$C$2:$C$13,MATCH(H3443,Locais!$A$2:$A$13,0))</f>
        <v>Centro-Oeste</v>
      </c>
    </row>
    <row r="3444" customFormat="false" ht="15" hidden="false" customHeight="false" outlineLevel="0" collapsed="false">
      <c r="A3444" s="2" t="s">
        <v>3580</v>
      </c>
      <c r="B3444" s="2" t="s">
        <v>71</v>
      </c>
      <c r="C3444" s="2" t="s">
        <v>96</v>
      </c>
      <c r="D3444" s="2" t="s">
        <v>171</v>
      </c>
      <c r="E3444" s="13" t="n">
        <v>43484</v>
      </c>
      <c r="F3444" s="13" t="n">
        <v>44579</v>
      </c>
      <c r="G3444" s="2" t="s">
        <v>32</v>
      </c>
      <c r="H3444" s="2" t="s">
        <v>114</v>
      </c>
      <c r="I3444" s="2" t="s">
        <v>99</v>
      </c>
      <c r="J3444" s="2" t="s">
        <v>100</v>
      </c>
      <c r="K3444" s="14" t="n">
        <v>2732.01</v>
      </c>
      <c r="L3444" s="2" t="n">
        <f aca="false">IF(E3444="","",ROUND((Indicadores!$B$4-E3444)/365.25,1))</f>
        <v>7.7</v>
      </c>
      <c r="M3444" s="2" t="str">
        <f aca="false">IF(E3444="","Virtual",IF(L3444&gt;=Indicadores!$B$6,"Fim de Vida",IF(L3444&gt;=Indicadores!$B$5,"Envelhecendo","Atual")))</f>
        <v>Fim de Vida</v>
      </c>
      <c r="N3444" s="2" t="str">
        <f aca="false">IF(F3444="","N/A",IF(F3444&lt;Indicadores!$B$4,"Vencida","Vigente"))</f>
        <v>Vencida</v>
      </c>
      <c r="O3444" s="2" t="str">
        <f aca="false">INDEX(Locais!$B$2:$B$13,MATCH(H3444,Locais!$A$2:$A$13,0))</f>
        <v>Regional - Belo Horizonte</v>
      </c>
      <c r="P3444" s="2" t="str">
        <f aca="false">INDEX(Locais!$C$2:$C$13,MATCH(H3444,Locais!$A$2:$A$13,0))</f>
        <v>Sudeste</v>
      </c>
    </row>
    <row r="3445" customFormat="false" ht="15" hidden="false" customHeight="false" outlineLevel="0" collapsed="false">
      <c r="A3445" s="2" t="s">
        <v>3581</v>
      </c>
      <c r="B3445" s="2" t="s">
        <v>68</v>
      </c>
      <c r="C3445" s="2" t="s">
        <v>102</v>
      </c>
      <c r="D3445" s="2" t="s">
        <v>103</v>
      </c>
      <c r="E3445" s="13" t="n">
        <v>44823</v>
      </c>
      <c r="F3445" s="13" t="n">
        <v>45918</v>
      </c>
      <c r="G3445" s="2" t="s">
        <v>36</v>
      </c>
      <c r="H3445" s="2" t="s">
        <v>139</v>
      </c>
      <c r="I3445" s="2" t="s">
        <v>136</v>
      </c>
      <c r="J3445" s="2" t="s">
        <v>100</v>
      </c>
      <c r="K3445" s="14" t="n">
        <v>5155.05</v>
      </c>
      <c r="L3445" s="2" t="n">
        <f aca="false">IF(E3445="","",ROUND((Indicadores!$B$4-E3445)/365.25,1))</f>
        <v>4.1</v>
      </c>
      <c r="M3445" s="2" t="str">
        <f aca="false">IF(E3445="","Virtual",IF(L3445&gt;=Indicadores!$B$6,"Fim de Vida",IF(L3445&gt;=Indicadores!$B$5,"Envelhecendo","Atual")))</f>
        <v>Envelhecendo</v>
      </c>
      <c r="N3445" s="2" t="str">
        <f aca="false">IF(F3445="","N/A",IF(F3445&lt;Indicadores!$B$4,"Vencida","Vigente"))</f>
        <v>Vencida</v>
      </c>
      <c r="O3445" s="2" t="str">
        <f aca="false">INDEX(Locais!$B$2:$B$13,MATCH(H3445,Locais!$A$2:$A$13,0))</f>
        <v>Regional - Rio de Janeiro</v>
      </c>
      <c r="P3445" s="2" t="str">
        <f aca="false">INDEX(Locais!$C$2:$C$13,MATCH(H3445,Locais!$A$2:$A$13,0))</f>
        <v>Sudeste</v>
      </c>
    </row>
    <row r="3446" customFormat="false" ht="15" hidden="false" customHeight="false" outlineLevel="0" collapsed="false">
      <c r="A3446" s="2" t="s">
        <v>3582</v>
      </c>
      <c r="B3446" s="2" t="s">
        <v>68</v>
      </c>
      <c r="C3446" s="2" t="s">
        <v>96</v>
      </c>
      <c r="D3446" s="2" t="s">
        <v>132</v>
      </c>
      <c r="E3446" s="13" t="n">
        <v>43674</v>
      </c>
      <c r="F3446" s="13" t="n">
        <v>44769</v>
      </c>
      <c r="G3446" s="2" t="s">
        <v>32</v>
      </c>
      <c r="H3446" s="2" t="s">
        <v>98</v>
      </c>
      <c r="I3446" s="2" t="s">
        <v>111</v>
      </c>
      <c r="J3446" s="2" t="s">
        <v>100</v>
      </c>
      <c r="K3446" s="14" t="n">
        <v>4601.99</v>
      </c>
      <c r="L3446" s="2" t="n">
        <f aca="false">IF(E3446="","",ROUND((Indicadores!$B$4-E3446)/365.25,1))</f>
        <v>7.2</v>
      </c>
      <c r="M3446" s="2" t="str">
        <f aca="false">IF(E3446="","Virtual",IF(L3446&gt;=Indicadores!$B$6,"Fim de Vida",IF(L3446&gt;=Indicadores!$B$5,"Envelhecendo","Atual")))</f>
        <v>Fim de Vida</v>
      </c>
      <c r="N3446" s="2" t="str">
        <f aca="false">IF(F3446="","N/A",IF(F3446&lt;Indicadores!$B$4,"Vencida","Vigente"))</f>
        <v>Vencida</v>
      </c>
      <c r="O3446" s="2" t="str">
        <f aca="false">INDEX(Locais!$B$2:$B$13,MATCH(H3446,Locais!$A$2:$A$13,0))</f>
        <v>Sede - Brasília</v>
      </c>
      <c r="P3446" s="2" t="str">
        <f aca="false">INDEX(Locais!$C$2:$C$13,MATCH(H3446,Locais!$A$2:$A$13,0))</f>
        <v>Centro-Oeste</v>
      </c>
    </row>
    <row r="3447" customFormat="false" ht="15" hidden="false" customHeight="false" outlineLevel="0" collapsed="false">
      <c r="A3447" s="2" t="s">
        <v>3583</v>
      </c>
      <c r="B3447" s="2" t="s">
        <v>70</v>
      </c>
      <c r="C3447" s="2" t="s">
        <v>96</v>
      </c>
      <c r="D3447" s="2" t="s">
        <v>122</v>
      </c>
      <c r="E3447" s="13" t="n">
        <v>44920</v>
      </c>
      <c r="F3447" s="13" t="n">
        <v>46745</v>
      </c>
      <c r="G3447" s="2" t="s">
        <v>32</v>
      </c>
      <c r="H3447" s="2" t="s">
        <v>98</v>
      </c>
      <c r="I3447" s="2" t="s">
        <v>99</v>
      </c>
      <c r="J3447" s="2" t="s">
        <v>100</v>
      </c>
      <c r="K3447" s="14" t="n">
        <v>14384.52</v>
      </c>
      <c r="L3447" s="2" t="n">
        <f aca="false">IF(E3447="","",ROUND((Indicadores!$B$4-E3447)/365.25,1))</f>
        <v>3.8</v>
      </c>
      <c r="M3447" s="2" t="str">
        <f aca="false">IF(E3447="","Virtual",IF(L3447&gt;=Indicadores!$B$6,"Fim de Vida",IF(L3447&gt;=Indicadores!$B$5,"Envelhecendo","Atual")))</f>
        <v>Envelhecendo</v>
      </c>
      <c r="N3447" s="2" t="str">
        <f aca="false">IF(F3447="","N/A",IF(F3447&lt;Indicadores!$B$4,"Vencida","Vigente"))</f>
        <v>Vigente</v>
      </c>
      <c r="O3447" s="2" t="str">
        <f aca="false">INDEX(Locais!$B$2:$B$13,MATCH(H3447,Locais!$A$2:$A$13,0))</f>
        <v>Sede - Brasília</v>
      </c>
      <c r="P3447" s="2" t="str">
        <f aca="false">INDEX(Locais!$C$2:$C$13,MATCH(H3447,Locais!$A$2:$A$13,0))</f>
        <v>Centro-Oeste</v>
      </c>
    </row>
    <row r="3448" customFormat="false" ht="15" hidden="false" customHeight="false" outlineLevel="0" collapsed="false">
      <c r="A3448" s="2" t="s">
        <v>3584</v>
      </c>
      <c r="B3448" s="2" t="s">
        <v>69</v>
      </c>
      <c r="C3448" s="2" t="s">
        <v>126</v>
      </c>
      <c r="D3448" s="2" t="s">
        <v>169</v>
      </c>
      <c r="E3448" s="13" t="n">
        <v>45265</v>
      </c>
      <c r="F3448" s="13" t="n">
        <v>46360</v>
      </c>
      <c r="G3448" s="2" t="s">
        <v>32</v>
      </c>
      <c r="H3448" s="2" t="s">
        <v>128</v>
      </c>
      <c r="I3448" s="2" t="s">
        <v>133</v>
      </c>
      <c r="J3448" s="2" t="s">
        <v>100</v>
      </c>
      <c r="K3448" s="14" t="n">
        <v>9813.32</v>
      </c>
      <c r="L3448" s="2" t="n">
        <f aca="false">IF(E3448="","",ROUND((Indicadores!$B$4-E3448)/365.25,1))</f>
        <v>2.9</v>
      </c>
      <c r="M3448" s="2" t="str">
        <f aca="false">IF(E3448="","Virtual",IF(L3448&gt;=Indicadores!$B$6,"Fim de Vida",IF(L3448&gt;=Indicadores!$B$5,"Envelhecendo","Atual")))</f>
        <v>Atual</v>
      </c>
      <c r="N3448" s="2" t="str">
        <f aca="false">IF(F3448="","N/A",IF(F3448&lt;Indicadores!$B$4,"Vencida","Vigente"))</f>
        <v>Vigente</v>
      </c>
      <c r="O3448" s="2" t="str">
        <f aca="false">INDEX(Locais!$B$2:$B$13,MATCH(H3448,Locais!$A$2:$A$13,0))</f>
        <v>Regional - Recife</v>
      </c>
      <c r="P3448" s="2" t="str">
        <f aca="false">INDEX(Locais!$C$2:$C$13,MATCH(H3448,Locais!$A$2:$A$13,0))</f>
        <v>Nordeste</v>
      </c>
    </row>
    <row r="3449" customFormat="false" ht="15" hidden="false" customHeight="false" outlineLevel="0" collapsed="false">
      <c r="A3449" s="2" t="s">
        <v>3585</v>
      </c>
      <c r="B3449" s="2" t="s">
        <v>69</v>
      </c>
      <c r="C3449" s="2" t="s">
        <v>96</v>
      </c>
      <c r="D3449" s="2" t="s">
        <v>117</v>
      </c>
      <c r="E3449" s="13" t="n">
        <v>43297</v>
      </c>
      <c r="F3449" s="13" t="n">
        <v>44392</v>
      </c>
      <c r="G3449" s="2" t="s">
        <v>151</v>
      </c>
      <c r="H3449" s="2" t="s">
        <v>108</v>
      </c>
      <c r="I3449" s="2" t="s">
        <v>111</v>
      </c>
      <c r="J3449" s="2" t="s">
        <v>137</v>
      </c>
      <c r="K3449" s="14" t="n">
        <v>8457.9</v>
      </c>
      <c r="L3449" s="2" t="n">
        <f aca="false">IF(E3449="","",ROUND((Indicadores!$B$4-E3449)/365.25,1))</f>
        <v>8.3</v>
      </c>
      <c r="M3449" s="2" t="str">
        <f aca="false">IF(E3449="","Virtual",IF(L3449&gt;=Indicadores!$B$6,"Fim de Vida",IF(L3449&gt;=Indicadores!$B$5,"Envelhecendo","Atual")))</f>
        <v>Fim de Vida</v>
      </c>
      <c r="N3449" s="2" t="str">
        <f aca="false">IF(F3449="","N/A",IF(F3449&lt;Indicadores!$B$4,"Vencida","Vigente"))</f>
        <v>Vencida</v>
      </c>
      <c r="O3449" s="2" t="str">
        <f aca="false">INDEX(Locais!$B$2:$B$13,MATCH(H3449,Locais!$A$2:$A$13,0))</f>
        <v>Regional - Porto Alegre</v>
      </c>
      <c r="P3449" s="2" t="str">
        <f aca="false">INDEX(Locais!$C$2:$C$13,MATCH(H3449,Locais!$A$2:$A$13,0))</f>
        <v>Sul</v>
      </c>
    </row>
    <row r="3450" customFormat="false" ht="15" hidden="false" customHeight="false" outlineLevel="0" collapsed="false">
      <c r="A3450" s="2" t="s">
        <v>3586</v>
      </c>
      <c r="B3450" s="2" t="s">
        <v>69</v>
      </c>
      <c r="C3450" s="2" t="s">
        <v>102</v>
      </c>
      <c r="D3450" s="2" t="s">
        <v>113</v>
      </c>
      <c r="E3450" s="13" t="n">
        <v>44344</v>
      </c>
      <c r="F3450" s="13" t="n">
        <v>45439</v>
      </c>
      <c r="G3450" s="2" t="s">
        <v>32</v>
      </c>
      <c r="H3450" s="2" t="s">
        <v>141</v>
      </c>
      <c r="I3450" s="2" t="s">
        <v>99</v>
      </c>
      <c r="J3450" s="2" t="s">
        <v>100</v>
      </c>
      <c r="K3450" s="14" t="n">
        <v>9560.01</v>
      </c>
      <c r="L3450" s="2" t="n">
        <f aca="false">IF(E3450="","",ROUND((Indicadores!$B$4-E3450)/365.25,1))</f>
        <v>5.4</v>
      </c>
      <c r="M3450" s="2" t="str">
        <f aca="false">IF(E3450="","Virtual",IF(L3450&gt;=Indicadores!$B$6,"Fim de Vida",IF(L3450&gt;=Indicadores!$B$5,"Envelhecendo","Atual")))</f>
        <v>Fim de Vida</v>
      </c>
      <c r="N3450" s="2" t="str">
        <f aca="false">IF(F3450="","N/A",IF(F3450&lt;Indicadores!$B$4,"Vencida","Vigente"))</f>
        <v>Vencida</v>
      </c>
      <c r="O3450" s="2" t="str">
        <f aca="false">INDEX(Locais!$B$2:$B$13,MATCH(H3450,Locais!$A$2:$A$13,0))</f>
        <v>Regional - Curitiba</v>
      </c>
      <c r="P3450" s="2" t="str">
        <f aca="false">INDEX(Locais!$C$2:$C$13,MATCH(H3450,Locais!$A$2:$A$13,0))</f>
        <v>Sul</v>
      </c>
    </row>
    <row r="3451" customFormat="false" ht="15" hidden="false" customHeight="false" outlineLevel="0" collapsed="false">
      <c r="A3451" s="2" t="s">
        <v>3587</v>
      </c>
      <c r="B3451" s="2" t="s">
        <v>68</v>
      </c>
      <c r="C3451" s="2" t="s">
        <v>102</v>
      </c>
      <c r="D3451" s="2" t="s">
        <v>103</v>
      </c>
      <c r="E3451" s="13" t="n">
        <v>44493</v>
      </c>
      <c r="F3451" s="13" t="n">
        <v>45588</v>
      </c>
      <c r="G3451" s="2" t="s">
        <v>118</v>
      </c>
      <c r="H3451" s="2" t="s">
        <v>165</v>
      </c>
      <c r="I3451" s="2" t="s">
        <v>109</v>
      </c>
      <c r="J3451" s="2" t="s">
        <v>100</v>
      </c>
      <c r="K3451" s="14" t="n">
        <v>6162.83</v>
      </c>
      <c r="L3451" s="2" t="n">
        <f aca="false">IF(E3451="","",ROUND((Indicadores!$B$4-E3451)/365.25,1))</f>
        <v>5</v>
      </c>
      <c r="M3451" s="2" t="str">
        <f aca="false">IF(E3451="","Virtual",IF(L3451&gt;=Indicadores!$B$6,"Fim de Vida",IF(L3451&gt;=Indicadores!$B$5,"Envelhecendo","Atual")))</f>
        <v>Fim de Vida</v>
      </c>
      <c r="N3451" s="2" t="str">
        <f aca="false">IF(F3451="","N/A",IF(F3451&lt;Indicadores!$B$4,"Vencida","Vigente"))</f>
        <v>Vencida</v>
      </c>
      <c r="O3451" s="2" t="str">
        <f aca="false">INDEX(Locais!$B$2:$B$13,MATCH(H3451,Locais!$A$2:$A$13,0))</f>
        <v>Regional - Salvador</v>
      </c>
      <c r="P3451" s="2" t="str">
        <f aca="false">INDEX(Locais!$C$2:$C$13,MATCH(H3451,Locais!$A$2:$A$13,0))</f>
        <v>Nordeste</v>
      </c>
    </row>
    <row r="3452" customFormat="false" ht="15" hidden="false" customHeight="false" outlineLevel="0" collapsed="false">
      <c r="A3452" s="2" t="s">
        <v>3588</v>
      </c>
      <c r="B3452" s="2" t="s">
        <v>69</v>
      </c>
      <c r="C3452" s="2" t="s">
        <v>96</v>
      </c>
      <c r="D3452" s="2" t="s">
        <v>117</v>
      </c>
      <c r="E3452" s="13" t="n">
        <v>44561</v>
      </c>
      <c r="F3452" s="13" t="n">
        <v>45656</v>
      </c>
      <c r="G3452" s="2" t="s">
        <v>32</v>
      </c>
      <c r="H3452" s="2" t="s">
        <v>108</v>
      </c>
      <c r="I3452" s="2" t="s">
        <v>109</v>
      </c>
      <c r="J3452" s="2" t="s">
        <v>100</v>
      </c>
      <c r="K3452" s="14" t="n">
        <v>9675.8</v>
      </c>
      <c r="L3452" s="2" t="n">
        <f aca="false">IF(E3452="","",ROUND((Indicadores!$B$4-E3452)/365.25,1))</f>
        <v>4.8</v>
      </c>
      <c r="M3452" s="2" t="str">
        <f aca="false">IF(E3452="","Virtual",IF(L3452&gt;=Indicadores!$B$6,"Fim de Vida",IF(L3452&gt;=Indicadores!$B$5,"Envelhecendo","Atual")))</f>
        <v>Envelhecendo</v>
      </c>
      <c r="N3452" s="2" t="str">
        <f aca="false">IF(F3452="","N/A",IF(F3452&lt;Indicadores!$B$4,"Vencida","Vigente"))</f>
        <v>Vencida</v>
      </c>
      <c r="O3452" s="2" t="str">
        <f aca="false">INDEX(Locais!$B$2:$B$13,MATCH(H3452,Locais!$A$2:$A$13,0))</f>
        <v>Regional - Porto Alegre</v>
      </c>
      <c r="P3452" s="2" t="str">
        <f aca="false">INDEX(Locais!$C$2:$C$13,MATCH(H3452,Locais!$A$2:$A$13,0))</f>
        <v>Sul</v>
      </c>
    </row>
    <row r="3453" customFormat="false" ht="15" hidden="false" customHeight="false" outlineLevel="0" collapsed="false">
      <c r="A3453" s="2" t="s">
        <v>3589</v>
      </c>
      <c r="B3453" s="2" t="s">
        <v>68</v>
      </c>
      <c r="C3453" s="2" t="s">
        <v>96</v>
      </c>
      <c r="D3453" s="2" t="s">
        <v>107</v>
      </c>
      <c r="E3453" s="13" t="n">
        <v>43470</v>
      </c>
      <c r="F3453" s="13" t="n">
        <v>44565</v>
      </c>
      <c r="G3453" s="2" t="s">
        <v>32</v>
      </c>
      <c r="H3453" s="2" t="s">
        <v>119</v>
      </c>
      <c r="I3453" s="2" t="s">
        <v>133</v>
      </c>
      <c r="J3453" s="2" t="s">
        <v>100</v>
      </c>
      <c r="K3453" s="14" t="n">
        <v>5381.62</v>
      </c>
      <c r="L3453" s="2" t="n">
        <f aca="false">IF(E3453="","",ROUND((Indicadores!$B$4-E3453)/365.25,1))</f>
        <v>7.8</v>
      </c>
      <c r="M3453" s="2" t="str">
        <f aca="false">IF(E3453="","Virtual",IF(L3453&gt;=Indicadores!$B$6,"Fim de Vida",IF(L3453&gt;=Indicadores!$B$5,"Envelhecendo","Atual")))</f>
        <v>Fim de Vida</v>
      </c>
      <c r="N3453" s="2" t="str">
        <f aca="false">IF(F3453="","N/A",IF(F3453&lt;Indicadores!$B$4,"Vencida","Vigente"))</f>
        <v>Vencida</v>
      </c>
      <c r="O3453" s="2" t="str">
        <f aca="false">INDEX(Locais!$B$2:$B$13,MATCH(H3453,Locais!$A$2:$A$13,0))</f>
        <v>Regional - São Paulo</v>
      </c>
      <c r="P3453" s="2" t="str">
        <f aca="false">INDEX(Locais!$C$2:$C$13,MATCH(H3453,Locais!$A$2:$A$13,0))</f>
        <v>Sudeste</v>
      </c>
    </row>
    <row r="3454" customFormat="false" ht="15" hidden="false" customHeight="false" outlineLevel="0" collapsed="false">
      <c r="A3454" s="2" t="s">
        <v>3590</v>
      </c>
      <c r="B3454" s="2" t="s">
        <v>71</v>
      </c>
      <c r="C3454" s="2" t="s">
        <v>126</v>
      </c>
      <c r="D3454" s="2" t="s">
        <v>157</v>
      </c>
      <c r="E3454" s="13" t="n">
        <v>45826</v>
      </c>
      <c r="F3454" s="13" t="n">
        <v>46921</v>
      </c>
      <c r="G3454" s="2" t="s">
        <v>34</v>
      </c>
      <c r="H3454" s="2" t="s">
        <v>98</v>
      </c>
      <c r="I3454" s="2" t="s">
        <v>133</v>
      </c>
      <c r="J3454" s="2" t="s">
        <v>100</v>
      </c>
      <c r="K3454" s="14" t="n">
        <v>2238.36</v>
      </c>
      <c r="L3454" s="2" t="n">
        <f aca="false">IF(E3454="","",ROUND((Indicadores!$B$4-E3454)/365.25,1))</f>
        <v>1.3</v>
      </c>
      <c r="M3454" s="2" t="str">
        <f aca="false">IF(E3454="","Virtual",IF(L3454&gt;=Indicadores!$B$6,"Fim de Vida",IF(L3454&gt;=Indicadores!$B$5,"Envelhecendo","Atual")))</f>
        <v>Atual</v>
      </c>
      <c r="N3454" s="2" t="str">
        <f aca="false">IF(F3454="","N/A",IF(F3454&lt;Indicadores!$B$4,"Vencida","Vigente"))</f>
        <v>Vigente</v>
      </c>
      <c r="O3454" s="2" t="str">
        <f aca="false">INDEX(Locais!$B$2:$B$13,MATCH(H3454,Locais!$A$2:$A$13,0))</f>
        <v>Sede - Brasília</v>
      </c>
      <c r="P3454" s="2" t="str">
        <f aca="false">INDEX(Locais!$C$2:$C$13,MATCH(H3454,Locais!$A$2:$A$13,0))</f>
        <v>Centro-Oeste</v>
      </c>
    </row>
    <row r="3455" customFormat="false" ht="15" hidden="false" customHeight="false" outlineLevel="0" collapsed="false">
      <c r="A3455" s="2" t="s">
        <v>3591</v>
      </c>
      <c r="B3455" s="2" t="s">
        <v>68</v>
      </c>
      <c r="C3455" s="2" t="s">
        <v>96</v>
      </c>
      <c r="D3455" s="2" t="s">
        <v>107</v>
      </c>
      <c r="E3455" s="13" t="n">
        <v>45640</v>
      </c>
      <c r="F3455" s="13" t="n">
        <v>46735</v>
      </c>
      <c r="G3455" s="2" t="s">
        <v>34</v>
      </c>
      <c r="H3455" s="2" t="s">
        <v>139</v>
      </c>
      <c r="I3455" s="2" t="s">
        <v>124</v>
      </c>
      <c r="J3455" s="2" t="s">
        <v>100</v>
      </c>
      <c r="K3455" s="14" t="n">
        <v>6042.89</v>
      </c>
      <c r="L3455" s="2" t="n">
        <f aca="false">IF(E3455="","",ROUND((Indicadores!$B$4-E3455)/365.25,1))</f>
        <v>1.8</v>
      </c>
      <c r="M3455" s="2" t="str">
        <f aca="false">IF(E3455="","Virtual",IF(L3455&gt;=Indicadores!$B$6,"Fim de Vida",IF(L3455&gt;=Indicadores!$B$5,"Envelhecendo","Atual")))</f>
        <v>Atual</v>
      </c>
      <c r="N3455" s="2" t="str">
        <f aca="false">IF(F3455="","N/A",IF(F3455&lt;Indicadores!$B$4,"Vencida","Vigente"))</f>
        <v>Vigente</v>
      </c>
      <c r="O3455" s="2" t="str">
        <f aca="false">INDEX(Locais!$B$2:$B$13,MATCH(H3455,Locais!$A$2:$A$13,0))</f>
        <v>Regional - Rio de Janeiro</v>
      </c>
      <c r="P3455" s="2" t="str">
        <f aca="false">INDEX(Locais!$C$2:$C$13,MATCH(H3455,Locais!$A$2:$A$13,0))</f>
        <v>Sudeste</v>
      </c>
    </row>
    <row r="3456" customFormat="false" ht="15" hidden="false" customHeight="false" outlineLevel="0" collapsed="false">
      <c r="A3456" s="2" t="s">
        <v>3592</v>
      </c>
      <c r="B3456" s="2" t="s">
        <v>68</v>
      </c>
      <c r="C3456" s="2" t="s">
        <v>102</v>
      </c>
      <c r="D3456" s="2" t="s">
        <v>103</v>
      </c>
      <c r="E3456" s="13" t="n">
        <v>44645</v>
      </c>
      <c r="F3456" s="13" t="n">
        <v>45740</v>
      </c>
      <c r="G3456" s="2" t="s">
        <v>32</v>
      </c>
      <c r="H3456" s="2" t="s">
        <v>139</v>
      </c>
      <c r="I3456" s="2" t="s">
        <v>136</v>
      </c>
      <c r="J3456" s="2" t="s">
        <v>100</v>
      </c>
      <c r="K3456" s="14" t="n">
        <v>6174.97</v>
      </c>
      <c r="L3456" s="2" t="n">
        <f aca="false">IF(E3456="","",ROUND((Indicadores!$B$4-E3456)/365.25,1))</f>
        <v>4.6</v>
      </c>
      <c r="M3456" s="2" t="str">
        <f aca="false">IF(E3456="","Virtual",IF(L3456&gt;=Indicadores!$B$6,"Fim de Vida",IF(L3456&gt;=Indicadores!$B$5,"Envelhecendo","Atual")))</f>
        <v>Envelhecendo</v>
      </c>
      <c r="N3456" s="2" t="str">
        <f aca="false">IF(F3456="","N/A",IF(F3456&lt;Indicadores!$B$4,"Vencida","Vigente"))</f>
        <v>Vencida</v>
      </c>
      <c r="O3456" s="2" t="str">
        <f aca="false">INDEX(Locais!$B$2:$B$13,MATCH(H3456,Locais!$A$2:$A$13,0))</f>
        <v>Regional - Rio de Janeiro</v>
      </c>
      <c r="P3456" s="2" t="str">
        <f aca="false">INDEX(Locais!$C$2:$C$13,MATCH(H3456,Locais!$A$2:$A$13,0))</f>
        <v>Sudeste</v>
      </c>
    </row>
    <row r="3457" customFormat="false" ht="15" hidden="false" customHeight="false" outlineLevel="0" collapsed="false">
      <c r="A3457" s="2" t="s">
        <v>3593</v>
      </c>
      <c r="B3457" s="2" t="s">
        <v>69</v>
      </c>
      <c r="C3457" s="2" t="s">
        <v>126</v>
      </c>
      <c r="D3457" s="2" t="s">
        <v>169</v>
      </c>
      <c r="E3457" s="13" t="n">
        <v>44553</v>
      </c>
      <c r="F3457" s="13" t="n">
        <v>45648</v>
      </c>
      <c r="G3457" s="2" t="s">
        <v>34</v>
      </c>
      <c r="H3457" s="2" t="s">
        <v>139</v>
      </c>
      <c r="I3457" s="2" t="s">
        <v>124</v>
      </c>
      <c r="J3457" s="2" t="s">
        <v>100</v>
      </c>
      <c r="K3457" s="14" t="n">
        <v>9629.2</v>
      </c>
      <c r="L3457" s="2" t="n">
        <f aca="false">IF(E3457="","",ROUND((Indicadores!$B$4-E3457)/365.25,1))</f>
        <v>4.8</v>
      </c>
      <c r="M3457" s="2" t="str">
        <f aca="false">IF(E3457="","Virtual",IF(L3457&gt;=Indicadores!$B$6,"Fim de Vida",IF(L3457&gt;=Indicadores!$B$5,"Envelhecendo","Atual")))</f>
        <v>Envelhecendo</v>
      </c>
      <c r="N3457" s="2" t="str">
        <f aca="false">IF(F3457="","N/A",IF(F3457&lt;Indicadores!$B$4,"Vencida","Vigente"))</f>
        <v>Vencida</v>
      </c>
      <c r="O3457" s="2" t="str">
        <f aca="false">INDEX(Locais!$B$2:$B$13,MATCH(H3457,Locais!$A$2:$A$13,0))</f>
        <v>Regional - Rio de Janeiro</v>
      </c>
      <c r="P3457" s="2" t="str">
        <f aca="false">INDEX(Locais!$C$2:$C$13,MATCH(H3457,Locais!$A$2:$A$13,0))</f>
        <v>Sudeste</v>
      </c>
    </row>
    <row r="3458" customFormat="false" ht="15" hidden="false" customHeight="false" outlineLevel="0" collapsed="false">
      <c r="A3458" s="2" t="s">
        <v>3594</v>
      </c>
      <c r="B3458" s="2" t="s">
        <v>69</v>
      </c>
      <c r="C3458" s="2" t="s">
        <v>126</v>
      </c>
      <c r="D3458" s="2" t="s">
        <v>169</v>
      </c>
      <c r="E3458" s="13" t="n">
        <v>44974</v>
      </c>
      <c r="F3458" s="13" t="n">
        <v>46069</v>
      </c>
      <c r="G3458" s="2" t="s">
        <v>32</v>
      </c>
      <c r="H3458" s="2" t="s">
        <v>114</v>
      </c>
      <c r="I3458" s="2" t="s">
        <v>109</v>
      </c>
      <c r="J3458" s="2" t="s">
        <v>100</v>
      </c>
      <c r="K3458" s="14" t="n">
        <v>8091.48</v>
      </c>
      <c r="L3458" s="2" t="n">
        <f aca="false">IF(E3458="","",ROUND((Indicadores!$B$4-E3458)/365.25,1))</f>
        <v>3.7</v>
      </c>
      <c r="M3458" s="2" t="str">
        <f aca="false">IF(E3458="","Virtual",IF(L3458&gt;=Indicadores!$B$6,"Fim de Vida",IF(L3458&gt;=Indicadores!$B$5,"Envelhecendo","Atual")))</f>
        <v>Envelhecendo</v>
      </c>
      <c r="N3458" s="2" t="str">
        <f aca="false">IF(F3458="","N/A",IF(F3458&lt;Indicadores!$B$4,"Vencida","Vigente"))</f>
        <v>Vencida</v>
      </c>
      <c r="O3458" s="2" t="str">
        <f aca="false">INDEX(Locais!$B$2:$B$13,MATCH(H3458,Locais!$A$2:$A$13,0))</f>
        <v>Regional - Belo Horizonte</v>
      </c>
      <c r="P3458" s="2" t="str">
        <f aca="false">INDEX(Locais!$C$2:$C$13,MATCH(H3458,Locais!$A$2:$A$13,0))</f>
        <v>Sudeste</v>
      </c>
    </row>
    <row r="3459" customFormat="false" ht="15" hidden="false" customHeight="false" outlineLevel="0" collapsed="false">
      <c r="A3459" s="2" t="s">
        <v>3595</v>
      </c>
      <c r="B3459" s="2" t="s">
        <v>69</v>
      </c>
      <c r="C3459" s="2" t="s">
        <v>96</v>
      </c>
      <c r="D3459" s="2" t="s">
        <v>97</v>
      </c>
      <c r="E3459" s="13" t="n">
        <v>44962</v>
      </c>
      <c r="F3459" s="13" t="n">
        <v>46057</v>
      </c>
      <c r="G3459" s="2" t="s">
        <v>34</v>
      </c>
      <c r="H3459" s="2" t="s">
        <v>119</v>
      </c>
      <c r="I3459" s="2" t="s">
        <v>120</v>
      </c>
      <c r="J3459" s="2" t="s">
        <v>100</v>
      </c>
      <c r="K3459" s="14" t="n">
        <v>7683.66</v>
      </c>
      <c r="L3459" s="2" t="n">
        <f aca="false">IF(E3459="","",ROUND((Indicadores!$B$4-E3459)/365.25,1))</f>
        <v>3.7</v>
      </c>
      <c r="M3459" s="2" t="str">
        <f aca="false">IF(E3459="","Virtual",IF(L3459&gt;=Indicadores!$B$6,"Fim de Vida",IF(L3459&gt;=Indicadores!$B$5,"Envelhecendo","Atual")))</f>
        <v>Envelhecendo</v>
      </c>
      <c r="N3459" s="2" t="str">
        <f aca="false">IF(F3459="","N/A",IF(F3459&lt;Indicadores!$B$4,"Vencida","Vigente"))</f>
        <v>Vencida</v>
      </c>
      <c r="O3459" s="2" t="str">
        <f aca="false">INDEX(Locais!$B$2:$B$13,MATCH(H3459,Locais!$A$2:$A$13,0))</f>
        <v>Regional - São Paulo</v>
      </c>
      <c r="P3459" s="2" t="str">
        <f aca="false">INDEX(Locais!$C$2:$C$13,MATCH(H3459,Locais!$A$2:$A$13,0))</f>
        <v>Sudeste</v>
      </c>
    </row>
    <row r="3460" customFormat="false" ht="15" hidden="false" customHeight="false" outlineLevel="0" collapsed="false">
      <c r="A3460" s="2" t="s">
        <v>3596</v>
      </c>
      <c r="B3460" s="2" t="s">
        <v>68</v>
      </c>
      <c r="C3460" s="2" t="s">
        <v>96</v>
      </c>
      <c r="D3460" s="2" t="s">
        <v>132</v>
      </c>
      <c r="E3460" s="13" t="n">
        <v>45281</v>
      </c>
      <c r="F3460" s="13" t="n">
        <v>46376</v>
      </c>
      <c r="G3460" s="2" t="s">
        <v>32</v>
      </c>
      <c r="H3460" s="2" t="s">
        <v>98</v>
      </c>
      <c r="I3460" s="2" t="s">
        <v>124</v>
      </c>
      <c r="J3460" s="2" t="s">
        <v>100</v>
      </c>
      <c r="K3460" s="14" t="n">
        <v>5655.12</v>
      </c>
      <c r="L3460" s="2" t="n">
        <f aca="false">IF(E3460="","",ROUND((Indicadores!$B$4-E3460)/365.25,1))</f>
        <v>2.8</v>
      </c>
      <c r="M3460" s="2" t="str">
        <f aca="false">IF(E3460="","Virtual",IF(L3460&gt;=Indicadores!$B$6,"Fim de Vida",IF(L3460&gt;=Indicadores!$B$5,"Envelhecendo","Atual")))</f>
        <v>Atual</v>
      </c>
      <c r="N3460" s="2" t="str">
        <f aca="false">IF(F3460="","N/A",IF(F3460&lt;Indicadores!$B$4,"Vencida","Vigente"))</f>
        <v>Vigente</v>
      </c>
      <c r="O3460" s="2" t="str">
        <f aca="false">INDEX(Locais!$B$2:$B$13,MATCH(H3460,Locais!$A$2:$A$13,0))</f>
        <v>Sede - Brasília</v>
      </c>
      <c r="P3460" s="2" t="str">
        <f aca="false">INDEX(Locais!$C$2:$C$13,MATCH(H3460,Locais!$A$2:$A$13,0))</f>
        <v>Centro-Oeste</v>
      </c>
    </row>
    <row r="3461" customFormat="false" ht="15" hidden="false" customHeight="false" outlineLevel="0" collapsed="false">
      <c r="A3461" s="2" t="s">
        <v>3597</v>
      </c>
      <c r="B3461" s="2" t="s">
        <v>68</v>
      </c>
      <c r="C3461" s="2" t="s">
        <v>102</v>
      </c>
      <c r="D3461" s="2" t="s">
        <v>103</v>
      </c>
      <c r="E3461" s="13" t="n">
        <v>44153</v>
      </c>
      <c r="F3461" s="13" t="n">
        <v>45248</v>
      </c>
      <c r="G3461" s="2" t="s">
        <v>32</v>
      </c>
      <c r="H3461" s="2" t="s">
        <v>119</v>
      </c>
      <c r="I3461" s="2" t="s">
        <v>111</v>
      </c>
      <c r="J3461" s="2" t="s">
        <v>100</v>
      </c>
      <c r="K3461" s="14" t="n">
        <v>5973.27</v>
      </c>
      <c r="L3461" s="2" t="n">
        <f aca="false">IF(E3461="","",ROUND((Indicadores!$B$4-E3461)/365.25,1))</f>
        <v>5.9</v>
      </c>
      <c r="M3461" s="2" t="str">
        <f aca="false">IF(E3461="","Virtual",IF(L3461&gt;=Indicadores!$B$6,"Fim de Vida",IF(L3461&gt;=Indicadores!$B$5,"Envelhecendo","Atual")))</f>
        <v>Fim de Vida</v>
      </c>
      <c r="N3461" s="2" t="str">
        <f aca="false">IF(F3461="","N/A",IF(F3461&lt;Indicadores!$B$4,"Vencida","Vigente"))</f>
        <v>Vencida</v>
      </c>
      <c r="O3461" s="2" t="str">
        <f aca="false">INDEX(Locais!$B$2:$B$13,MATCH(H3461,Locais!$A$2:$A$13,0))</f>
        <v>Regional - São Paulo</v>
      </c>
      <c r="P3461" s="2" t="str">
        <f aca="false">INDEX(Locais!$C$2:$C$13,MATCH(H3461,Locais!$A$2:$A$13,0))</f>
        <v>Sudeste</v>
      </c>
    </row>
    <row r="3462" customFormat="false" ht="15" hidden="false" customHeight="false" outlineLevel="0" collapsed="false">
      <c r="A3462" s="2" t="s">
        <v>3598</v>
      </c>
      <c r="B3462" s="2" t="s">
        <v>68</v>
      </c>
      <c r="C3462" s="2" t="s">
        <v>96</v>
      </c>
      <c r="D3462" s="2" t="s">
        <v>132</v>
      </c>
      <c r="E3462" s="13" t="n">
        <v>43702</v>
      </c>
      <c r="F3462" s="13" t="n">
        <v>44797</v>
      </c>
      <c r="G3462" s="2" t="s">
        <v>32</v>
      </c>
      <c r="H3462" s="2" t="s">
        <v>98</v>
      </c>
      <c r="I3462" s="2" t="s">
        <v>130</v>
      </c>
      <c r="J3462" s="2" t="s">
        <v>100</v>
      </c>
      <c r="K3462" s="14" t="n">
        <v>5243.89</v>
      </c>
      <c r="L3462" s="2" t="n">
        <f aca="false">IF(E3462="","",ROUND((Indicadores!$B$4-E3462)/365.25,1))</f>
        <v>7.1</v>
      </c>
      <c r="M3462" s="2" t="str">
        <f aca="false">IF(E3462="","Virtual",IF(L3462&gt;=Indicadores!$B$6,"Fim de Vida",IF(L3462&gt;=Indicadores!$B$5,"Envelhecendo","Atual")))</f>
        <v>Fim de Vida</v>
      </c>
      <c r="N3462" s="2" t="str">
        <f aca="false">IF(F3462="","N/A",IF(F3462&lt;Indicadores!$B$4,"Vencida","Vigente"))</f>
        <v>Vencida</v>
      </c>
      <c r="O3462" s="2" t="str">
        <f aca="false">INDEX(Locais!$B$2:$B$13,MATCH(H3462,Locais!$A$2:$A$13,0))</f>
        <v>Sede - Brasília</v>
      </c>
      <c r="P3462" s="2" t="str">
        <f aca="false">INDEX(Locais!$C$2:$C$13,MATCH(H3462,Locais!$A$2:$A$13,0))</f>
        <v>Centro-Oeste</v>
      </c>
    </row>
    <row r="3463" customFormat="false" ht="15" hidden="false" customHeight="false" outlineLevel="0" collapsed="false">
      <c r="A3463" s="2" t="s">
        <v>3599</v>
      </c>
      <c r="B3463" s="2" t="s">
        <v>68</v>
      </c>
      <c r="C3463" s="2" t="s">
        <v>96</v>
      </c>
      <c r="D3463" s="2" t="s">
        <v>132</v>
      </c>
      <c r="E3463" s="13" t="n">
        <v>45901</v>
      </c>
      <c r="F3463" s="13" t="n">
        <v>46996</v>
      </c>
      <c r="G3463" s="2" t="s">
        <v>32</v>
      </c>
      <c r="H3463" s="2" t="s">
        <v>145</v>
      </c>
      <c r="I3463" s="2" t="s">
        <v>124</v>
      </c>
      <c r="J3463" s="2" t="s">
        <v>100</v>
      </c>
      <c r="K3463" s="14" t="n">
        <v>5607.81</v>
      </c>
      <c r="L3463" s="2" t="n">
        <f aca="false">IF(E3463="","",ROUND((Indicadores!$B$4-E3463)/365.25,1))</f>
        <v>1.1</v>
      </c>
      <c r="M3463" s="2" t="str">
        <f aca="false">IF(E3463="","Virtual",IF(L3463&gt;=Indicadores!$B$6,"Fim de Vida",IF(L3463&gt;=Indicadores!$B$5,"Envelhecendo","Atual")))</f>
        <v>Atual</v>
      </c>
      <c r="N3463" s="2" t="str">
        <f aca="false">IF(F3463="","N/A",IF(F3463&lt;Indicadores!$B$4,"Vencida","Vigente"))</f>
        <v>Vigente</v>
      </c>
      <c r="O3463" s="2" t="str">
        <f aca="false">INDEX(Locais!$B$2:$B$13,MATCH(H3463,Locais!$A$2:$A$13,0))</f>
        <v>Regional - Belém</v>
      </c>
      <c r="P3463" s="2" t="str">
        <f aca="false">INDEX(Locais!$C$2:$C$13,MATCH(H3463,Locais!$A$2:$A$13,0))</f>
        <v>Norte</v>
      </c>
    </row>
    <row r="3464" customFormat="false" ht="15" hidden="false" customHeight="false" outlineLevel="0" collapsed="false">
      <c r="A3464" s="2" t="s">
        <v>3600</v>
      </c>
      <c r="B3464" s="2" t="s">
        <v>69</v>
      </c>
      <c r="C3464" s="2" t="s">
        <v>126</v>
      </c>
      <c r="D3464" s="2" t="s">
        <v>169</v>
      </c>
      <c r="E3464" s="13" t="n">
        <v>45130</v>
      </c>
      <c r="F3464" s="13" t="n">
        <v>46225</v>
      </c>
      <c r="G3464" s="2" t="s">
        <v>32</v>
      </c>
      <c r="H3464" s="2" t="s">
        <v>119</v>
      </c>
      <c r="I3464" s="2" t="s">
        <v>124</v>
      </c>
      <c r="J3464" s="2" t="s">
        <v>100</v>
      </c>
      <c r="K3464" s="14" t="n">
        <v>8648.2</v>
      </c>
      <c r="L3464" s="2" t="n">
        <f aca="false">IF(E3464="","",ROUND((Indicadores!$B$4-E3464)/365.25,1))</f>
        <v>3.2</v>
      </c>
      <c r="M3464" s="2" t="str">
        <f aca="false">IF(E3464="","Virtual",IF(L3464&gt;=Indicadores!$B$6,"Fim de Vida",IF(L3464&gt;=Indicadores!$B$5,"Envelhecendo","Atual")))</f>
        <v>Envelhecendo</v>
      </c>
      <c r="N3464" s="2" t="str">
        <f aca="false">IF(F3464="","N/A",IF(F3464&lt;Indicadores!$B$4,"Vencida","Vigente"))</f>
        <v>Vencida</v>
      </c>
      <c r="O3464" s="2" t="str">
        <f aca="false">INDEX(Locais!$B$2:$B$13,MATCH(H3464,Locais!$A$2:$A$13,0))</f>
        <v>Regional - São Paulo</v>
      </c>
      <c r="P3464" s="2" t="str">
        <f aca="false">INDEX(Locais!$C$2:$C$13,MATCH(H3464,Locais!$A$2:$A$13,0))</f>
        <v>Sudeste</v>
      </c>
    </row>
    <row r="3465" customFormat="false" ht="15" hidden="false" customHeight="false" outlineLevel="0" collapsed="false">
      <c r="A3465" s="2" t="s">
        <v>3601</v>
      </c>
      <c r="B3465" s="2" t="s">
        <v>70</v>
      </c>
      <c r="C3465" s="2" t="s">
        <v>96</v>
      </c>
      <c r="D3465" s="2" t="s">
        <v>122</v>
      </c>
      <c r="E3465" s="13" t="n">
        <v>43445</v>
      </c>
      <c r="F3465" s="13" t="n">
        <v>45270</v>
      </c>
      <c r="G3465" s="2" t="s">
        <v>32</v>
      </c>
      <c r="H3465" s="2" t="s">
        <v>98</v>
      </c>
      <c r="I3465" s="2" t="s">
        <v>109</v>
      </c>
      <c r="J3465" s="2" t="s">
        <v>100</v>
      </c>
      <c r="K3465" s="14" t="n">
        <v>19545.44</v>
      </c>
      <c r="L3465" s="2" t="n">
        <f aca="false">IF(E3465="","",ROUND((Indicadores!$B$4-E3465)/365.25,1))</f>
        <v>7.9</v>
      </c>
      <c r="M3465" s="2" t="str">
        <f aca="false">IF(E3465="","Virtual",IF(L3465&gt;=Indicadores!$B$6,"Fim de Vida",IF(L3465&gt;=Indicadores!$B$5,"Envelhecendo","Atual")))</f>
        <v>Fim de Vida</v>
      </c>
      <c r="N3465" s="2" t="str">
        <f aca="false">IF(F3465="","N/A",IF(F3465&lt;Indicadores!$B$4,"Vencida","Vigente"))</f>
        <v>Vencida</v>
      </c>
      <c r="O3465" s="2" t="str">
        <f aca="false">INDEX(Locais!$B$2:$B$13,MATCH(H3465,Locais!$A$2:$A$13,0))</f>
        <v>Sede - Brasília</v>
      </c>
      <c r="P3465" s="2" t="str">
        <f aca="false">INDEX(Locais!$C$2:$C$13,MATCH(H3465,Locais!$A$2:$A$13,0))</f>
        <v>Centro-Oeste</v>
      </c>
    </row>
    <row r="3466" customFormat="false" ht="15" hidden="false" customHeight="false" outlineLevel="0" collapsed="false">
      <c r="A3466" s="2" t="s">
        <v>3602</v>
      </c>
      <c r="B3466" s="2" t="s">
        <v>71</v>
      </c>
      <c r="C3466" s="2" t="s">
        <v>126</v>
      </c>
      <c r="D3466" s="2" t="s">
        <v>157</v>
      </c>
      <c r="E3466" s="13" t="n">
        <v>45660</v>
      </c>
      <c r="F3466" s="13" t="n">
        <v>46755</v>
      </c>
      <c r="G3466" s="2" t="s">
        <v>135</v>
      </c>
      <c r="H3466" s="2" t="s">
        <v>141</v>
      </c>
      <c r="I3466" s="2" t="s">
        <v>120</v>
      </c>
      <c r="J3466" s="2" t="s">
        <v>137</v>
      </c>
      <c r="K3466" s="14" t="n">
        <v>2264.7</v>
      </c>
      <c r="L3466" s="2" t="n">
        <f aca="false">IF(E3466="","",ROUND((Indicadores!$B$4-E3466)/365.25,1))</f>
        <v>1.8</v>
      </c>
      <c r="M3466" s="2" t="str">
        <f aca="false">IF(E3466="","Virtual",IF(L3466&gt;=Indicadores!$B$6,"Fim de Vida",IF(L3466&gt;=Indicadores!$B$5,"Envelhecendo","Atual")))</f>
        <v>Atual</v>
      </c>
      <c r="N3466" s="2" t="str">
        <f aca="false">IF(F3466="","N/A",IF(F3466&lt;Indicadores!$B$4,"Vencida","Vigente"))</f>
        <v>Vigente</v>
      </c>
      <c r="O3466" s="2" t="str">
        <f aca="false">INDEX(Locais!$B$2:$B$13,MATCH(H3466,Locais!$A$2:$A$13,0))</f>
        <v>Regional - Curitiba</v>
      </c>
      <c r="P3466" s="2" t="str">
        <f aca="false">INDEX(Locais!$C$2:$C$13,MATCH(H3466,Locais!$A$2:$A$13,0))</f>
        <v>Sul</v>
      </c>
    </row>
    <row r="3467" customFormat="false" ht="15" hidden="false" customHeight="false" outlineLevel="0" collapsed="false">
      <c r="A3467" s="2" t="s">
        <v>3603</v>
      </c>
      <c r="B3467" s="2" t="s">
        <v>68</v>
      </c>
      <c r="C3467" s="2" t="s">
        <v>126</v>
      </c>
      <c r="D3467" s="2" t="s">
        <v>127</v>
      </c>
      <c r="E3467" s="13" t="n">
        <v>45170</v>
      </c>
      <c r="F3467" s="13" t="n">
        <v>46265</v>
      </c>
      <c r="G3467" s="2" t="s">
        <v>32</v>
      </c>
      <c r="H3467" s="2" t="s">
        <v>98</v>
      </c>
      <c r="I3467" s="2" t="s">
        <v>99</v>
      </c>
      <c r="J3467" s="2" t="s">
        <v>100</v>
      </c>
      <c r="K3467" s="14" t="n">
        <v>6203.12</v>
      </c>
      <c r="L3467" s="2" t="n">
        <f aca="false">IF(E3467="","",ROUND((Indicadores!$B$4-E3467)/365.25,1))</f>
        <v>3.1</v>
      </c>
      <c r="M3467" s="2" t="str">
        <f aca="false">IF(E3467="","Virtual",IF(L3467&gt;=Indicadores!$B$6,"Fim de Vida",IF(L3467&gt;=Indicadores!$B$5,"Envelhecendo","Atual")))</f>
        <v>Envelhecendo</v>
      </c>
      <c r="N3467" s="2" t="str">
        <f aca="false">IF(F3467="","N/A",IF(F3467&lt;Indicadores!$B$4,"Vencida","Vigente"))</f>
        <v>Vencida</v>
      </c>
      <c r="O3467" s="2" t="str">
        <f aca="false">INDEX(Locais!$B$2:$B$13,MATCH(H3467,Locais!$A$2:$A$13,0))</f>
        <v>Sede - Brasília</v>
      </c>
      <c r="P3467" s="2" t="str">
        <f aca="false">INDEX(Locais!$C$2:$C$13,MATCH(H3467,Locais!$A$2:$A$13,0))</f>
        <v>Centro-Oeste</v>
      </c>
    </row>
    <row r="3468" customFormat="false" ht="15" hidden="false" customHeight="false" outlineLevel="0" collapsed="false">
      <c r="A3468" s="2" t="s">
        <v>3604</v>
      </c>
      <c r="B3468" s="2" t="s">
        <v>70</v>
      </c>
      <c r="C3468" s="2" t="s">
        <v>126</v>
      </c>
      <c r="D3468" s="2" t="s">
        <v>162</v>
      </c>
      <c r="E3468" s="13" t="n">
        <v>45028</v>
      </c>
      <c r="F3468" s="13" t="n">
        <v>46853</v>
      </c>
      <c r="G3468" s="2" t="s">
        <v>32</v>
      </c>
      <c r="H3468" s="2" t="s">
        <v>104</v>
      </c>
      <c r="I3468" s="2" t="s">
        <v>111</v>
      </c>
      <c r="J3468" s="2" t="s">
        <v>100</v>
      </c>
      <c r="K3468" s="14" t="n">
        <v>21371.11</v>
      </c>
      <c r="L3468" s="2" t="n">
        <f aca="false">IF(E3468="","",ROUND((Indicadores!$B$4-E3468)/365.25,1))</f>
        <v>3.5</v>
      </c>
      <c r="M3468" s="2" t="str">
        <f aca="false">IF(E3468="","Virtual",IF(L3468&gt;=Indicadores!$B$6,"Fim de Vida",IF(L3468&gt;=Indicadores!$B$5,"Envelhecendo","Atual")))</f>
        <v>Envelhecendo</v>
      </c>
      <c r="N3468" s="2" t="str">
        <f aca="false">IF(F3468="","N/A",IF(F3468&lt;Indicadores!$B$4,"Vencida","Vigente"))</f>
        <v>Vigente</v>
      </c>
      <c r="O3468" s="2" t="str">
        <f aca="false">INDEX(Locais!$B$2:$B$13,MATCH(H3468,Locais!$A$2:$A$13,0))</f>
        <v>Regional - Fortaleza</v>
      </c>
      <c r="P3468" s="2" t="str">
        <f aca="false">INDEX(Locais!$C$2:$C$13,MATCH(H3468,Locais!$A$2:$A$13,0))</f>
        <v>Nordeste</v>
      </c>
    </row>
    <row r="3469" customFormat="false" ht="15" hidden="false" customHeight="false" outlineLevel="0" collapsed="false">
      <c r="A3469" s="2" t="s">
        <v>3605</v>
      </c>
      <c r="B3469" s="2" t="s">
        <v>68</v>
      </c>
      <c r="C3469" s="2" t="s">
        <v>96</v>
      </c>
      <c r="D3469" s="2" t="s">
        <v>132</v>
      </c>
      <c r="E3469" s="13" t="n">
        <v>45364</v>
      </c>
      <c r="F3469" s="13" t="n">
        <v>46459</v>
      </c>
      <c r="G3469" s="2" t="s">
        <v>32</v>
      </c>
      <c r="H3469" s="2" t="s">
        <v>165</v>
      </c>
      <c r="I3469" s="2" t="s">
        <v>109</v>
      </c>
      <c r="J3469" s="2" t="s">
        <v>100</v>
      </c>
      <c r="K3469" s="14" t="n">
        <v>5440.96</v>
      </c>
      <c r="L3469" s="2" t="n">
        <f aca="false">IF(E3469="","",ROUND((Indicadores!$B$4-E3469)/365.25,1))</f>
        <v>2.6</v>
      </c>
      <c r="M3469" s="2" t="str">
        <f aca="false">IF(E3469="","Virtual",IF(L3469&gt;=Indicadores!$B$6,"Fim de Vida",IF(L3469&gt;=Indicadores!$B$5,"Envelhecendo","Atual")))</f>
        <v>Atual</v>
      </c>
      <c r="N3469" s="2" t="str">
        <f aca="false">IF(F3469="","N/A",IF(F3469&lt;Indicadores!$B$4,"Vencida","Vigente"))</f>
        <v>Vigente</v>
      </c>
      <c r="O3469" s="2" t="str">
        <f aca="false">INDEX(Locais!$B$2:$B$13,MATCH(H3469,Locais!$A$2:$A$13,0))</f>
        <v>Regional - Salvador</v>
      </c>
      <c r="P3469" s="2" t="str">
        <f aca="false">INDEX(Locais!$C$2:$C$13,MATCH(H3469,Locais!$A$2:$A$13,0))</f>
        <v>Nordeste</v>
      </c>
    </row>
    <row r="3470" customFormat="false" ht="15" hidden="false" customHeight="false" outlineLevel="0" collapsed="false">
      <c r="A3470" s="2" t="s">
        <v>3606</v>
      </c>
      <c r="B3470" s="2" t="s">
        <v>68</v>
      </c>
      <c r="C3470" s="2" t="s">
        <v>126</v>
      </c>
      <c r="D3470" s="2" t="s">
        <v>127</v>
      </c>
      <c r="E3470" s="13" t="n">
        <v>45155</v>
      </c>
      <c r="F3470" s="13" t="n">
        <v>46250</v>
      </c>
      <c r="G3470" s="2" t="s">
        <v>32</v>
      </c>
      <c r="H3470" s="2" t="s">
        <v>139</v>
      </c>
      <c r="I3470" s="2" t="s">
        <v>109</v>
      </c>
      <c r="J3470" s="2" t="s">
        <v>100</v>
      </c>
      <c r="K3470" s="14" t="n">
        <v>4849.01</v>
      </c>
      <c r="L3470" s="2" t="n">
        <f aca="false">IF(E3470="","",ROUND((Indicadores!$B$4-E3470)/365.25,1))</f>
        <v>3.2</v>
      </c>
      <c r="M3470" s="2" t="str">
        <f aca="false">IF(E3470="","Virtual",IF(L3470&gt;=Indicadores!$B$6,"Fim de Vida",IF(L3470&gt;=Indicadores!$B$5,"Envelhecendo","Atual")))</f>
        <v>Envelhecendo</v>
      </c>
      <c r="N3470" s="2" t="str">
        <f aca="false">IF(F3470="","N/A",IF(F3470&lt;Indicadores!$B$4,"Vencida","Vigente"))</f>
        <v>Vencida</v>
      </c>
      <c r="O3470" s="2" t="str">
        <f aca="false">INDEX(Locais!$B$2:$B$13,MATCH(H3470,Locais!$A$2:$A$13,0))</f>
        <v>Regional - Rio de Janeiro</v>
      </c>
      <c r="P3470" s="2" t="str">
        <f aca="false">INDEX(Locais!$C$2:$C$13,MATCH(H3470,Locais!$A$2:$A$13,0))</f>
        <v>Sudeste</v>
      </c>
    </row>
    <row r="3471" customFormat="false" ht="15" hidden="false" customHeight="false" outlineLevel="0" collapsed="false">
      <c r="A3471" s="2" t="s">
        <v>3607</v>
      </c>
      <c r="B3471" s="2" t="s">
        <v>68</v>
      </c>
      <c r="C3471" s="2" t="s">
        <v>96</v>
      </c>
      <c r="D3471" s="2" t="s">
        <v>107</v>
      </c>
      <c r="E3471" s="13" t="n">
        <v>45809</v>
      </c>
      <c r="F3471" s="13" t="n">
        <v>46904</v>
      </c>
      <c r="G3471" s="2" t="s">
        <v>32</v>
      </c>
      <c r="H3471" s="2" t="s">
        <v>114</v>
      </c>
      <c r="I3471" s="2" t="s">
        <v>109</v>
      </c>
      <c r="J3471" s="2" t="s">
        <v>100</v>
      </c>
      <c r="K3471" s="14" t="n">
        <v>5864.39</v>
      </c>
      <c r="L3471" s="2" t="n">
        <f aca="false">IF(E3471="","",ROUND((Indicadores!$B$4-E3471)/365.25,1))</f>
        <v>1.4</v>
      </c>
      <c r="M3471" s="2" t="str">
        <f aca="false">IF(E3471="","Virtual",IF(L3471&gt;=Indicadores!$B$6,"Fim de Vida",IF(L3471&gt;=Indicadores!$B$5,"Envelhecendo","Atual")))</f>
        <v>Atual</v>
      </c>
      <c r="N3471" s="2" t="str">
        <f aca="false">IF(F3471="","N/A",IF(F3471&lt;Indicadores!$B$4,"Vencida","Vigente"))</f>
        <v>Vigente</v>
      </c>
      <c r="O3471" s="2" t="str">
        <f aca="false">INDEX(Locais!$B$2:$B$13,MATCH(H3471,Locais!$A$2:$A$13,0))</f>
        <v>Regional - Belo Horizonte</v>
      </c>
      <c r="P3471" s="2" t="str">
        <f aca="false">INDEX(Locais!$C$2:$C$13,MATCH(H3471,Locais!$A$2:$A$13,0))</f>
        <v>Sudeste</v>
      </c>
    </row>
    <row r="3472" customFormat="false" ht="15" hidden="false" customHeight="false" outlineLevel="0" collapsed="false">
      <c r="A3472" s="2" t="s">
        <v>3608</v>
      </c>
      <c r="B3472" s="2" t="s">
        <v>68</v>
      </c>
      <c r="C3472" s="2" t="s">
        <v>96</v>
      </c>
      <c r="D3472" s="2" t="s">
        <v>107</v>
      </c>
      <c r="E3472" s="13" t="n">
        <v>43616</v>
      </c>
      <c r="F3472" s="13" t="n">
        <v>44711</v>
      </c>
      <c r="G3472" s="2" t="s">
        <v>32</v>
      </c>
      <c r="H3472" s="2" t="s">
        <v>114</v>
      </c>
      <c r="I3472" s="2" t="s">
        <v>130</v>
      </c>
      <c r="J3472" s="2" t="s">
        <v>100</v>
      </c>
      <c r="K3472" s="14" t="n">
        <v>4594.84</v>
      </c>
      <c r="L3472" s="2" t="n">
        <f aca="false">IF(E3472="","",ROUND((Indicadores!$B$4-E3472)/365.25,1))</f>
        <v>7.4</v>
      </c>
      <c r="M3472" s="2" t="str">
        <f aca="false">IF(E3472="","Virtual",IF(L3472&gt;=Indicadores!$B$6,"Fim de Vida",IF(L3472&gt;=Indicadores!$B$5,"Envelhecendo","Atual")))</f>
        <v>Fim de Vida</v>
      </c>
      <c r="N3472" s="2" t="str">
        <f aca="false">IF(F3472="","N/A",IF(F3472&lt;Indicadores!$B$4,"Vencida","Vigente"))</f>
        <v>Vencida</v>
      </c>
      <c r="O3472" s="2" t="str">
        <f aca="false">INDEX(Locais!$B$2:$B$13,MATCH(H3472,Locais!$A$2:$A$13,0))</f>
        <v>Regional - Belo Horizonte</v>
      </c>
      <c r="P3472" s="2" t="str">
        <f aca="false">INDEX(Locais!$C$2:$C$13,MATCH(H3472,Locais!$A$2:$A$13,0))</f>
        <v>Sudeste</v>
      </c>
    </row>
    <row r="3473" customFormat="false" ht="15" hidden="false" customHeight="false" outlineLevel="0" collapsed="false">
      <c r="A3473" s="2" t="s">
        <v>3609</v>
      </c>
      <c r="B3473" s="2" t="s">
        <v>68</v>
      </c>
      <c r="C3473" s="2" t="s">
        <v>126</v>
      </c>
      <c r="D3473" s="2" t="s">
        <v>127</v>
      </c>
      <c r="E3473" s="13" t="n">
        <v>44555</v>
      </c>
      <c r="F3473" s="13" t="n">
        <v>45650</v>
      </c>
      <c r="G3473" s="2" t="s">
        <v>34</v>
      </c>
      <c r="H3473" s="2" t="s">
        <v>98</v>
      </c>
      <c r="I3473" s="2" t="s">
        <v>111</v>
      </c>
      <c r="J3473" s="2" t="s">
        <v>100</v>
      </c>
      <c r="K3473" s="14" t="n">
        <v>6228.54</v>
      </c>
      <c r="L3473" s="2" t="n">
        <f aca="false">IF(E3473="","",ROUND((Indicadores!$B$4-E3473)/365.25,1))</f>
        <v>4.8</v>
      </c>
      <c r="M3473" s="2" t="str">
        <f aca="false">IF(E3473="","Virtual",IF(L3473&gt;=Indicadores!$B$6,"Fim de Vida",IF(L3473&gt;=Indicadores!$B$5,"Envelhecendo","Atual")))</f>
        <v>Envelhecendo</v>
      </c>
      <c r="N3473" s="2" t="str">
        <f aca="false">IF(F3473="","N/A",IF(F3473&lt;Indicadores!$B$4,"Vencida","Vigente"))</f>
        <v>Vencida</v>
      </c>
      <c r="O3473" s="2" t="str">
        <f aca="false">INDEX(Locais!$B$2:$B$13,MATCH(H3473,Locais!$A$2:$A$13,0))</f>
        <v>Sede - Brasília</v>
      </c>
      <c r="P3473" s="2" t="str">
        <f aca="false">INDEX(Locais!$C$2:$C$13,MATCH(H3473,Locais!$A$2:$A$13,0))</f>
        <v>Centro-Oeste</v>
      </c>
    </row>
    <row r="3474" customFormat="false" ht="15" hidden="false" customHeight="false" outlineLevel="0" collapsed="false">
      <c r="A3474" s="2" t="s">
        <v>3610</v>
      </c>
      <c r="B3474" s="2" t="s">
        <v>69</v>
      </c>
      <c r="C3474" s="2" t="s">
        <v>102</v>
      </c>
      <c r="D3474" s="2" t="s">
        <v>113</v>
      </c>
      <c r="E3474" s="13" t="n">
        <v>45177</v>
      </c>
      <c r="F3474" s="13" t="n">
        <v>46272</v>
      </c>
      <c r="G3474" s="2" t="s">
        <v>32</v>
      </c>
      <c r="H3474" s="2" t="s">
        <v>139</v>
      </c>
      <c r="I3474" s="2" t="s">
        <v>130</v>
      </c>
      <c r="J3474" s="2" t="s">
        <v>100</v>
      </c>
      <c r="K3474" s="14" t="n">
        <v>9098.95</v>
      </c>
      <c r="L3474" s="2" t="n">
        <f aca="false">IF(E3474="","",ROUND((Indicadores!$B$4-E3474)/365.25,1))</f>
        <v>3.1</v>
      </c>
      <c r="M3474" s="2" t="str">
        <f aca="false">IF(E3474="","Virtual",IF(L3474&gt;=Indicadores!$B$6,"Fim de Vida",IF(L3474&gt;=Indicadores!$B$5,"Envelhecendo","Atual")))</f>
        <v>Envelhecendo</v>
      </c>
      <c r="N3474" s="2" t="str">
        <f aca="false">IF(F3474="","N/A",IF(F3474&lt;Indicadores!$B$4,"Vencida","Vigente"))</f>
        <v>Vencida</v>
      </c>
      <c r="O3474" s="2" t="str">
        <f aca="false">INDEX(Locais!$B$2:$B$13,MATCH(H3474,Locais!$A$2:$A$13,0))</f>
        <v>Regional - Rio de Janeiro</v>
      </c>
      <c r="P3474" s="2" t="str">
        <f aca="false">INDEX(Locais!$C$2:$C$13,MATCH(H3474,Locais!$A$2:$A$13,0))</f>
        <v>Sudeste</v>
      </c>
    </row>
    <row r="3475" customFormat="false" ht="15" hidden="false" customHeight="false" outlineLevel="0" collapsed="false">
      <c r="A3475" s="2" t="s">
        <v>3611</v>
      </c>
      <c r="B3475" s="2" t="s">
        <v>69</v>
      </c>
      <c r="C3475" s="2" t="s">
        <v>102</v>
      </c>
      <c r="D3475" s="2" t="s">
        <v>113</v>
      </c>
      <c r="E3475" s="13" t="n">
        <v>44519</v>
      </c>
      <c r="F3475" s="13" t="n">
        <v>45614</v>
      </c>
      <c r="G3475" s="2" t="s">
        <v>32</v>
      </c>
      <c r="H3475" s="2" t="s">
        <v>145</v>
      </c>
      <c r="I3475" s="2" t="s">
        <v>109</v>
      </c>
      <c r="J3475" s="2" t="s">
        <v>100</v>
      </c>
      <c r="K3475" s="14" t="n">
        <v>10865.9</v>
      </c>
      <c r="L3475" s="2" t="n">
        <f aca="false">IF(E3475="","",ROUND((Indicadores!$B$4-E3475)/365.25,1))</f>
        <v>4.9</v>
      </c>
      <c r="M3475" s="2" t="str">
        <f aca="false">IF(E3475="","Virtual",IF(L3475&gt;=Indicadores!$B$6,"Fim de Vida",IF(L3475&gt;=Indicadores!$B$5,"Envelhecendo","Atual")))</f>
        <v>Envelhecendo</v>
      </c>
      <c r="N3475" s="2" t="str">
        <f aca="false">IF(F3475="","N/A",IF(F3475&lt;Indicadores!$B$4,"Vencida","Vigente"))</f>
        <v>Vencida</v>
      </c>
      <c r="O3475" s="2" t="str">
        <f aca="false">INDEX(Locais!$B$2:$B$13,MATCH(H3475,Locais!$A$2:$A$13,0))</f>
        <v>Regional - Belém</v>
      </c>
      <c r="P3475" s="2" t="str">
        <f aca="false">INDEX(Locais!$C$2:$C$13,MATCH(H3475,Locais!$A$2:$A$13,0))</f>
        <v>Norte</v>
      </c>
    </row>
    <row r="3476" customFormat="false" ht="15" hidden="false" customHeight="false" outlineLevel="0" collapsed="false">
      <c r="A3476" s="2" t="s">
        <v>3612</v>
      </c>
      <c r="B3476" s="2" t="s">
        <v>69</v>
      </c>
      <c r="C3476" s="2" t="s">
        <v>96</v>
      </c>
      <c r="D3476" s="2" t="s">
        <v>117</v>
      </c>
      <c r="E3476" s="13" t="n">
        <v>44369</v>
      </c>
      <c r="F3476" s="13" t="n">
        <v>45464</v>
      </c>
      <c r="G3476" s="2" t="s">
        <v>32</v>
      </c>
      <c r="H3476" s="2" t="s">
        <v>123</v>
      </c>
      <c r="I3476" s="2" t="s">
        <v>124</v>
      </c>
      <c r="J3476" s="2" t="s">
        <v>100</v>
      </c>
      <c r="K3476" s="14" t="n">
        <v>10964.5</v>
      </c>
      <c r="L3476" s="2" t="n">
        <f aca="false">IF(E3476="","",ROUND((Indicadores!$B$4-E3476)/365.25,1))</f>
        <v>5.3</v>
      </c>
      <c r="M3476" s="2" t="str">
        <f aca="false">IF(E3476="","Virtual",IF(L3476&gt;=Indicadores!$B$6,"Fim de Vida",IF(L3476&gt;=Indicadores!$B$5,"Envelhecendo","Atual")))</f>
        <v>Fim de Vida</v>
      </c>
      <c r="N3476" s="2" t="str">
        <f aca="false">IF(F3476="","N/A",IF(F3476&lt;Indicadores!$B$4,"Vencida","Vigente"))</f>
        <v>Vencida</v>
      </c>
      <c r="O3476" s="2" t="str">
        <f aca="false">INDEX(Locais!$B$2:$B$13,MATCH(H3476,Locais!$A$2:$A$13,0))</f>
        <v>Regional - Goiânia</v>
      </c>
      <c r="P3476" s="2" t="str">
        <f aca="false">INDEX(Locais!$C$2:$C$13,MATCH(H3476,Locais!$A$2:$A$13,0))</f>
        <v>Centro-Oeste</v>
      </c>
    </row>
    <row r="3477" customFormat="false" ht="15" hidden="false" customHeight="false" outlineLevel="0" collapsed="false">
      <c r="A3477" s="2" t="s">
        <v>3613</v>
      </c>
      <c r="B3477" s="2" t="s">
        <v>69</v>
      </c>
      <c r="C3477" s="2" t="s">
        <v>96</v>
      </c>
      <c r="D3477" s="2" t="s">
        <v>117</v>
      </c>
      <c r="E3477" s="13" t="n">
        <v>44735</v>
      </c>
      <c r="F3477" s="13" t="n">
        <v>45830</v>
      </c>
      <c r="G3477" s="2" t="s">
        <v>32</v>
      </c>
      <c r="H3477" s="2" t="s">
        <v>119</v>
      </c>
      <c r="I3477" s="2" t="s">
        <v>124</v>
      </c>
      <c r="J3477" s="2" t="s">
        <v>100</v>
      </c>
      <c r="K3477" s="14" t="n">
        <v>8739.86</v>
      </c>
      <c r="L3477" s="2" t="n">
        <f aca="false">IF(E3477="","",ROUND((Indicadores!$B$4-E3477)/365.25,1))</f>
        <v>4.3</v>
      </c>
      <c r="M3477" s="2" t="str">
        <f aca="false">IF(E3477="","Virtual",IF(L3477&gt;=Indicadores!$B$6,"Fim de Vida",IF(L3477&gt;=Indicadores!$B$5,"Envelhecendo","Atual")))</f>
        <v>Envelhecendo</v>
      </c>
      <c r="N3477" s="2" t="str">
        <f aca="false">IF(F3477="","N/A",IF(F3477&lt;Indicadores!$B$4,"Vencida","Vigente"))</f>
        <v>Vencida</v>
      </c>
      <c r="O3477" s="2" t="str">
        <f aca="false">INDEX(Locais!$B$2:$B$13,MATCH(H3477,Locais!$A$2:$A$13,0))</f>
        <v>Regional - São Paulo</v>
      </c>
      <c r="P3477" s="2" t="str">
        <f aca="false">INDEX(Locais!$C$2:$C$13,MATCH(H3477,Locais!$A$2:$A$13,0))</f>
        <v>Sudeste</v>
      </c>
    </row>
    <row r="3478" customFormat="false" ht="15" hidden="false" customHeight="false" outlineLevel="0" collapsed="false">
      <c r="A3478" s="2" t="s">
        <v>3614</v>
      </c>
      <c r="B3478" s="2" t="s">
        <v>69</v>
      </c>
      <c r="C3478" s="2" t="s">
        <v>102</v>
      </c>
      <c r="D3478" s="2" t="s">
        <v>113</v>
      </c>
      <c r="E3478" s="13" t="n">
        <v>44525</v>
      </c>
      <c r="F3478" s="13" t="n">
        <v>45620</v>
      </c>
      <c r="G3478" s="2" t="s">
        <v>118</v>
      </c>
      <c r="H3478" s="2" t="s">
        <v>108</v>
      </c>
      <c r="I3478" s="2" t="s">
        <v>109</v>
      </c>
      <c r="J3478" s="2" t="s">
        <v>100</v>
      </c>
      <c r="K3478" s="14" t="n">
        <v>8507.51</v>
      </c>
      <c r="L3478" s="2" t="n">
        <f aca="false">IF(E3478="","",ROUND((Indicadores!$B$4-E3478)/365.25,1))</f>
        <v>4.9</v>
      </c>
      <c r="M3478" s="2" t="str">
        <f aca="false">IF(E3478="","Virtual",IF(L3478&gt;=Indicadores!$B$6,"Fim de Vida",IF(L3478&gt;=Indicadores!$B$5,"Envelhecendo","Atual")))</f>
        <v>Envelhecendo</v>
      </c>
      <c r="N3478" s="2" t="str">
        <f aca="false">IF(F3478="","N/A",IF(F3478&lt;Indicadores!$B$4,"Vencida","Vigente"))</f>
        <v>Vencida</v>
      </c>
      <c r="O3478" s="2" t="str">
        <f aca="false">INDEX(Locais!$B$2:$B$13,MATCH(H3478,Locais!$A$2:$A$13,0))</f>
        <v>Regional - Porto Alegre</v>
      </c>
      <c r="P3478" s="2" t="str">
        <f aca="false">INDEX(Locais!$C$2:$C$13,MATCH(H3478,Locais!$A$2:$A$13,0))</f>
        <v>Sul</v>
      </c>
    </row>
    <row r="3479" customFormat="false" ht="15" hidden="false" customHeight="false" outlineLevel="0" collapsed="false">
      <c r="A3479" s="2" t="s">
        <v>3615</v>
      </c>
      <c r="B3479" s="2" t="s">
        <v>71</v>
      </c>
      <c r="C3479" s="2" t="s">
        <v>126</v>
      </c>
      <c r="D3479" s="2" t="s">
        <v>157</v>
      </c>
      <c r="E3479" s="13" t="n">
        <v>44963</v>
      </c>
      <c r="F3479" s="13" t="n">
        <v>46058</v>
      </c>
      <c r="G3479" s="2" t="s">
        <v>135</v>
      </c>
      <c r="H3479" s="2" t="s">
        <v>119</v>
      </c>
      <c r="I3479" s="2" t="s">
        <v>130</v>
      </c>
      <c r="J3479" s="2" t="s">
        <v>137</v>
      </c>
      <c r="K3479" s="14" t="n">
        <v>2286.34</v>
      </c>
      <c r="L3479" s="2" t="n">
        <f aca="false">IF(E3479="","",ROUND((Indicadores!$B$4-E3479)/365.25,1))</f>
        <v>3.7</v>
      </c>
      <c r="M3479" s="2" t="str">
        <f aca="false">IF(E3479="","Virtual",IF(L3479&gt;=Indicadores!$B$6,"Fim de Vida",IF(L3479&gt;=Indicadores!$B$5,"Envelhecendo","Atual")))</f>
        <v>Envelhecendo</v>
      </c>
      <c r="N3479" s="2" t="str">
        <f aca="false">IF(F3479="","N/A",IF(F3479&lt;Indicadores!$B$4,"Vencida","Vigente"))</f>
        <v>Vencida</v>
      </c>
      <c r="O3479" s="2" t="str">
        <f aca="false">INDEX(Locais!$B$2:$B$13,MATCH(H3479,Locais!$A$2:$A$13,0))</f>
        <v>Regional - São Paulo</v>
      </c>
      <c r="P3479" s="2" t="str">
        <f aca="false">INDEX(Locais!$C$2:$C$13,MATCH(H3479,Locais!$A$2:$A$13,0))</f>
        <v>Sudeste</v>
      </c>
    </row>
    <row r="3480" customFormat="false" ht="15" hidden="false" customHeight="false" outlineLevel="0" collapsed="false">
      <c r="A3480" s="2" t="s">
        <v>3616</v>
      </c>
      <c r="B3480" s="2" t="s">
        <v>69</v>
      </c>
      <c r="C3480" s="2" t="s">
        <v>126</v>
      </c>
      <c r="D3480" s="2" t="s">
        <v>169</v>
      </c>
      <c r="E3480" s="13" t="n">
        <v>44881</v>
      </c>
      <c r="F3480" s="13" t="n">
        <v>45976</v>
      </c>
      <c r="G3480" s="2" t="s">
        <v>32</v>
      </c>
      <c r="H3480" s="2" t="s">
        <v>141</v>
      </c>
      <c r="I3480" s="2" t="s">
        <v>120</v>
      </c>
      <c r="J3480" s="2" t="s">
        <v>100</v>
      </c>
      <c r="K3480" s="14" t="n">
        <v>7475.31</v>
      </c>
      <c r="L3480" s="2" t="n">
        <f aca="false">IF(E3480="","",ROUND((Indicadores!$B$4-E3480)/365.25,1))</f>
        <v>3.9</v>
      </c>
      <c r="M3480" s="2" t="str">
        <f aca="false">IF(E3480="","Virtual",IF(L3480&gt;=Indicadores!$B$6,"Fim de Vida",IF(L3480&gt;=Indicadores!$B$5,"Envelhecendo","Atual")))</f>
        <v>Envelhecendo</v>
      </c>
      <c r="N3480" s="2" t="str">
        <f aca="false">IF(F3480="","N/A",IF(F3480&lt;Indicadores!$B$4,"Vencida","Vigente"))</f>
        <v>Vencida</v>
      </c>
      <c r="O3480" s="2" t="str">
        <f aca="false">INDEX(Locais!$B$2:$B$13,MATCH(H3480,Locais!$A$2:$A$13,0))</f>
        <v>Regional - Curitiba</v>
      </c>
      <c r="P3480" s="2" t="str">
        <f aca="false">INDEX(Locais!$C$2:$C$13,MATCH(H3480,Locais!$A$2:$A$13,0))</f>
        <v>Sul</v>
      </c>
    </row>
    <row r="3481" customFormat="false" ht="15" hidden="false" customHeight="false" outlineLevel="0" collapsed="false">
      <c r="A3481" s="2" t="s">
        <v>3617</v>
      </c>
      <c r="B3481" s="2" t="s">
        <v>68</v>
      </c>
      <c r="C3481" s="2" t="s">
        <v>96</v>
      </c>
      <c r="D3481" s="2" t="s">
        <v>132</v>
      </c>
      <c r="E3481" s="13" t="n">
        <v>45990</v>
      </c>
      <c r="F3481" s="13" t="n">
        <v>47085</v>
      </c>
      <c r="G3481" s="2" t="s">
        <v>34</v>
      </c>
      <c r="H3481" s="2" t="s">
        <v>98</v>
      </c>
      <c r="I3481" s="2" t="s">
        <v>115</v>
      </c>
      <c r="J3481" s="2" t="s">
        <v>100</v>
      </c>
      <c r="K3481" s="14" t="n">
        <v>5902.46</v>
      </c>
      <c r="L3481" s="2" t="n">
        <f aca="false">IF(E3481="","",ROUND((Indicadores!$B$4-E3481)/365.25,1))</f>
        <v>0.9</v>
      </c>
      <c r="M3481" s="2" t="str">
        <f aca="false">IF(E3481="","Virtual",IF(L3481&gt;=Indicadores!$B$6,"Fim de Vida",IF(L3481&gt;=Indicadores!$B$5,"Envelhecendo","Atual")))</f>
        <v>Atual</v>
      </c>
      <c r="N3481" s="2" t="str">
        <f aca="false">IF(F3481="","N/A",IF(F3481&lt;Indicadores!$B$4,"Vencida","Vigente"))</f>
        <v>Vigente</v>
      </c>
      <c r="O3481" s="2" t="str">
        <f aca="false">INDEX(Locais!$B$2:$B$13,MATCH(H3481,Locais!$A$2:$A$13,0))</f>
        <v>Sede - Brasília</v>
      </c>
      <c r="P3481" s="2" t="str">
        <f aca="false">INDEX(Locais!$C$2:$C$13,MATCH(H3481,Locais!$A$2:$A$13,0))</f>
        <v>Centro-Oeste</v>
      </c>
    </row>
    <row r="3482" customFormat="false" ht="15" hidden="false" customHeight="false" outlineLevel="0" collapsed="false">
      <c r="A3482" s="2" t="s">
        <v>3618</v>
      </c>
      <c r="B3482" s="2" t="s">
        <v>69</v>
      </c>
      <c r="C3482" s="2" t="s">
        <v>96</v>
      </c>
      <c r="D3482" s="2" t="s">
        <v>117</v>
      </c>
      <c r="E3482" s="13" t="n">
        <v>45639</v>
      </c>
      <c r="F3482" s="13" t="n">
        <v>46734</v>
      </c>
      <c r="G3482" s="2" t="s">
        <v>118</v>
      </c>
      <c r="H3482" s="2" t="s">
        <v>139</v>
      </c>
      <c r="I3482" s="2" t="s">
        <v>120</v>
      </c>
      <c r="J3482" s="2" t="s">
        <v>100</v>
      </c>
      <c r="K3482" s="14" t="n">
        <v>8341.15</v>
      </c>
      <c r="L3482" s="2" t="n">
        <f aca="false">IF(E3482="","",ROUND((Indicadores!$B$4-E3482)/365.25,1))</f>
        <v>1.8</v>
      </c>
      <c r="M3482" s="2" t="str">
        <f aca="false">IF(E3482="","Virtual",IF(L3482&gt;=Indicadores!$B$6,"Fim de Vida",IF(L3482&gt;=Indicadores!$B$5,"Envelhecendo","Atual")))</f>
        <v>Atual</v>
      </c>
      <c r="N3482" s="2" t="str">
        <f aca="false">IF(F3482="","N/A",IF(F3482&lt;Indicadores!$B$4,"Vencida","Vigente"))</f>
        <v>Vigente</v>
      </c>
      <c r="O3482" s="2" t="str">
        <f aca="false">INDEX(Locais!$B$2:$B$13,MATCH(H3482,Locais!$A$2:$A$13,0))</f>
        <v>Regional - Rio de Janeiro</v>
      </c>
      <c r="P3482" s="2" t="str">
        <f aca="false">INDEX(Locais!$C$2:$C$13,MATCH(H3482,Locais!$A$2:$A$13,0))</f>
        <v>Sudeste</v>
      </c>
    </row>
    <row r="3483" customFormat="false" ht="15" hidden="false" customHeight="false" outlineLevel="0" collapsed="false">
      <c r="A3483" s="2" t="s">
        <v>3619</v>
      </c>
      <c r="B3483" s="2" t="s">
        <v>69</v>
      </c>
      <c r="C3483" s="2" t="s">
        <v>126</v>
      </c>
      <c r="D3483" s="2" t="s">
        <v>169</v>
      </c>
      <c r="E3483" s="13" t="n">
        <v>44968</v>
      </c>
      <c r="F3483" s="13" t="n">
        <v>46063</v>
      </c>
      <c r="G3483" s="2" t="s">
        <v>118</v>
      </c>
      <c r="H3483" s="2" t="s">
        <v>98</v>
      </c>
      <c r="I3483" s="2" t="s">
        <v>136</v>
      </c>
      <c r="J3483" s="2" t="s">
        <v>100</v>
      </c>
      <c r="K3483" s="14" t="n">
        <v>7525.28</v>
      </c>
      <c r="L3483" s="2" t="n">
        <f aca="false">IF(E3483="","",ROUND((Indicadores!$B$4-E3483)/365.25,1))</f>
        <v>3.7</v>
      </c>
      <c r="M3483" s="2" t="str">
        <f aca="false">IF(E3483="","Virtual",IF(L3483&gt;=Indicadores!$B$6,"Fim de Vida",IF(L3483&gt;=Indicadores!$B$5,"Envelhecendo","Atual")))</f>
        <v>Envelhecendo</v>
      </c>
      <c r="N3483" s="2" t="str">
        <f aca="false">IF(F3483="","N/A",IF(F3483&lt;Indicadores!$B$4,"Vencida","Vigente"))</f>
        <v>Vencida</v>
      </c>
      <c r="O3483" s="2" t="str">
        <f aca="false">INDEX(Locais!$B$2:$B$13,MATCH(H3483,Locais!$A$2:$A$13,0))</f>
        <v>Sede - Brasília</v>
      </c>
      <c r="P3483" s="2" t="str">
        <f aca="false">INDEX(Locais!$C$2:$C$13,MATCH(H3483,Locais!$A$2:$A$13,0))</f>
        <v>Centro-Oeste</v>
      </c>
    </row>
    <row r="3484" customFormat="false" ht="15" hidden="false" customHeight="false" outlineLevel="0" collapsed="false">
      <c r="A3484" s="2" t="s">
        <v>3620</v>
      </c>
      <c r="B3484" s="2" t="s">
        <v>68</v>
      </c>
      <c r="C3484" s="2" t="s">
        <v>96</v>
      </c>
      <c r="D3484" s="2" t="s">
        <v>107</v>
      </c>
      <c r="E3484" s="13" t="n">
        <v>44815</v>
      </c>
      <c r="F3484" s="13" t="n">
        <v>45910</v>
      </c>
      <c r="G3484" s="2" t="s">
        <v>32</v>
      </c>
      <c r="H3484" s="2" t="s">
        <v>98</v>
      </c>
      <c r="I3484" s="2" t="s">
        <v>111</v>
      </c>
      <c r="J3484" s="2" t="s">
        <v>100</v>
      </c>
      <c r="K3484" s="14" t="n">
        <v>6420.44</v>
      </c>
      <c r="L3484" s="2" t="n">
        <f aca="false">IF(E3484="","",ROUND((Indicadores!$B$4-E3484)/365.25,1))</f>
        <v>4.1</v>
      </c>
      <c r="M3484" s="2" t="str">
        <f aca="false">IF(E3484="","Virtual",IF(L3484&gt;=Indicadores!$B$6,"Fim de Vida",IF(L3484&gt;=Indicadores!$B$5,"Envelhecendo","Atual")))</f>
        <v>Envelhecendo</v>
      </c>
      <c r="N3484" s="2" t="str">
        <f aca="false">IF(F3484="","N/A",IF(F3484&lt;Indicadores!$B$4,"Vencida","Vigente"))</f>
        <v>Vencida</v>
      </c>
      <c r="O3484" s="2" t="str">
        <f aca="false">INDEX(Locais!$B$2:$B$13,MATCH(H3484,Locais!$A$2:$A$13,0))</f>
        <v>Sede - Brasília</v>
      </c>
      <c r="P3484" s="2" t="str">
        <f aca="false">INDEX(Locais!$C$2:$C$13,MATCH(H3484,Locais!$A$2:$A$13,0))</f>
        <v>Centro-Oeste</v>
      </c>
    </row>
    <row r="3485" customFormat="false" ht="15" hidden="false" customHeight="false" outlineLevel="0" collapsed="false">
      <c r="A3485" s="2" t="s">
        <v>3621</v>
      </c>
      <c r="B3485" s="2" t="s">
        <v>69</v>
      </c>
      <c r="C3485" s="2" t="s">
        <v>96</v>
      </c>
      <c r="D3485" s="2" t="s">
        <v>117</v>
      </c>
      <c r="E3485" s="13" t="n">
        <v>45524</v>
      </c>
      <c r="F3485" s="13" t="n">
        <v>46619</v>
      </c>
      <c r="G3485" s="2" t="s">
        <v>32</v>
      </c>
      <c r="H3485" s="2" t="s">
        <v>145</v>
      </c>
      <c r="I3485" s="2" t="s">
        <v>142</v>
      </c>
      <c r="J3485" s="2" t="s">
        <v>100</v>
      </c>
      <c r="K3485" s="14" t="n">
        <v>9147.58</v>
      </c>
      <c r="L3485" s="2" t="n">
        <f aca="false">IF(E3485="","",ROUND((Indicadores!$B$4-E3485)/365.25,1))</f>
        <v>2.2</v>
      </c>
      <c r="M3485" s="2" t="str">
        <f aca="false">IF(E3485="","Virtual",IF(L3485&gt;=Indicadores!$B$6,"Fim de Vida",IF(L3485&gt;=Indicadores!$B$5,"Envelhecendo","Atual")))</f>
        <v>Atual</v>
      </c>
      <c r="N3485" s="2" t="str">
        <f aca="false">IF(F3485="","N/A",IF(F3485&lt;Indicadores!$B$4,"Vencida","Vigente"))</f>
        <v>Vigente</v>
      </c>
      <c r="O3485" s="2" t="str">
        <f aca="false">INDEX(Locais!$B$2:$B$13,MATCH(H3485,Locais!$A$2:$A$13,0))</f>
        <v>Regional - Belém</v>
      </c>
      <c r="P3485" s="2" t="str">
        <f aca="false">INDEX(Locais!$C$2:$C$13,MATCH(H3485,Locais!$A$2:$A$13,0))</f>
        <v>Norte</v>
      </c>
    </row>
    <row r="3486" customFormat="false" ht="15" hidden="false" customHeight="false" outlineLevel="0" collapsed="false">
      <c r="A3486" s="2" t="s">
        <v>3622</v>
      </c>
      <c r="B3486" s="2" t="s">
        <v>68</v>
      </c>
      <c r="C3486" s="2" t="s">
        <v>96</v>
      </c>
      <c r="D3486" s="2" t="s">
        <v>107</v>
      </c>
      <c r="E3486" s="13" t="n">
        <v>44389</v>
      </c>
      <c r="F3486" s="13" t="n">
        <v>45484</v>
      </c>
      <c r="G3486" s="2" t="s">
        <v>34</v>
      </c>
      <c r="H3486" s="2" t="s">
        <v>139</v>
      </c>
      <c r="I3486" s="2" t="s">
        <v>142</v>
      </c>
      <c r="J3486" s="2" t="s">
        <v>100</v>
      </c>
      <c r="K3486" s="14" t="n">
        <v>6099.6</v>
      </c>
      <c r="L3486" s="2" t="n">
        <f aca="false">IF(E3486="","",ROUND((Indicadores!$B$4-E3486)/365.25,1))</f>
        <v>5.3</v>
      </c>
      <c r="M3486" s="2" t="str">
        <f aca="false">IF(E3486="","Virtual",IF(L3486&gt;=Indicadores!$B$6,"Fim de Vida",IF(L3486&gt;=Indicadores!$B$5,"Envelhecendo","Atual")))</f>
        <v>Fim de Vida</v>
      </c>
      <c r="N3486" s="2" t="str">
        <f aca="false">IF(F3486="","N/A",IF(F3486&lt;Indicadores!$B$4,"Vencida","Vigente"))</f>
        <v>Vencida</v>
      </c>
      <c r="O3486" s="2" t="str">
        <f aca="false">INDEX(Locais!$B$2:$B$13,MATCH(H3486,Locais!$A$2:$A$13,0))</f>
        <v>Regional - Rio de Janeiro</v>
      </c>
      <c r="P3486" s="2" t="str">
        <f aca="false">INDEX(Locais!$C$2:$C$13,MATCH(H3486,Locais!$A$2:$A$13,0))</f>
        <v>Sudeste</v>
      </c>
    </row>
    <row r="3487" customFormat="false" ht="15" hidden="false" customHeight="false" outlineLevel="0" collapsed="false">
      <c r="A3487" s="2" t="s">
        <v>3623</v>
      </c>
      <c r="B3487" s="2" t="s">
        <v>68</v>
      </c>
      <c r="C3487" s="2" t="s">
        <v>96</v>
      </c>
      <c r="D3487" s="2" t="s">
        <v>132</v>
      </c>
      <c r="E3487" s="13" t="n">
        <v>43854</v>
      </c>
      <c r="F3487" s="13" t="n">
        <v>44949</v>
      </c>
      <c r="G3487" s="2" t="s">
        <v>32</v>
      </c>
      <c r="H3487" s="2" t="s">
        <v>98</v>
      </c>
      <c r="I3487" s="2" t="s">
        <v>130</v>
      </c>
      <c r="J3487" s="2" t="s">
        <v>100</v>
      </c>
      <c r="K3487" s="14" t="n">
        <v>6194.87</v>
      </c>
      <c r="L3487" s="2" t="n">
        <f aca="false">IF(E3487="","",ROUND((Indicadores!$B$4-E3487)/365.25,1))</f>
        <v>6.7</v>
      </c>
      <c r="M3487" s="2" t="str">
        <f aca="false">IF(E3487="","Virtual",IF(L3487&gt;=Indicadores!$B$6,"Fim de Vida",IF(L3487&gt;=Indicadores!$B$5,"Envelhecendo","Atual")))</f>
        <v>Fim de Vida</v>
      </c>
      <c r="N3487" s="2" t="str">
        <f aca="false">IF(F3487="","N/A",IF(F3487&lt;Indicadores!$B$4,"Vencida","Vigente"))</f>
        <v>Vencida</v>
      </c>
      <c r="O3487" s="2" t="str">
        <f aca="false">INDEX(Locais!$B$2:$B$13,MATCH(H3487,Locais!$A$2:$A$13,0))</f>
        <v>Sede - Brasília</v>
      </c>
      <c r="P3487" s="2" t="str">
        <f aca="false">INDEX(Locais!$C$2:$C$13,MATCH(H3487,Locais!$A$2:$A$13,0))</f>
        <v>Centro-Oeste</v>
      </c>
    </row>
    <row r="3488" customFormat="false" ht="15" hidden="false" customHeight="false" outlineLevel="0" collapsed="false">
      <c r="A3488" s="2" t="s">
        <v>3624</v>
      </c>
      <c r="B3488" s="2" t="s">
        <v>69</v>
      </c>
      <c r="C3488" s="2" t="s">
        <v>102</v>
      </c>
      <c r="D3488" s="2" t="s">
        <v>113</v>
      </c>
      <c r="E3488" s="13" t="n">
        <v>45013</v>
      </c>
      <c r="F3488" s="13" t="n">
        <v>46108</v>
      </c>
      <c r="G3488" s="2" t="s">
        <v>36</v>
      </c>
      <c r="H3488" s="2" t="s">
        <v>139</v>
      </c>
      <c r="I3488" s="2" t="s">
        <v>99</v>
      </c>
      <c r="J3488" s="2" t="s">
        <v>100</v>
      </c>
      <c r="K3488" s="14" t="n">
        <v>9787.82</v>
      </c>
      <c r="L3488" s="2" t="n">
        <f aca="false">IF(E3488="","",ROUND((Indicadores!$B$4-E3488)/365.25,1))</f>
        <v>3.6</v>
      </c>
      <c r="M3488" s="2" t="str">
        <f aca="false">IF(E3488="","Virtual",IF(L3488&gt;=Indicadores!$B$6,"Fim de Vida",IF(L3488&gt;=Indicadores!$B$5,"Envelhecendo","Atual")))</f>
        <v>Envelhecendo</v>
      </c>
      <c r="N3488" s="2" t="str">
        <f aca="false">IF(F3488="","N/A",IF(F3488&lt;Indicadores!$B$4,"Vencida","Vigente"))</f>
        <v>Vencida</v>
      </c>
      <c r="O3488" s="2" t="str">
        <f aca="false">INDEX(Locais!$B$2:$B$13,MATCH(H3488,Locais!$A$2:$A$13,0))</f>
        <v>Regional - Rio de Janeiro</v>
      </c>
      <c r="P3488" s="2" t="str">
        <f aca="false">INDEX(Locais!$C$2:$C$13,MATCH(H3488,Locais!$A$2:$A$13,0))</f>
        <v>Sudeste</v>
      </c>
    </row>
    <row r="3489" customFormat="false" ht="15" hidden="false" customHeight="false" outlineLevel="0" collapsed="false">
      <c r="A3489" s="2" t="s">
        <v>3625</v>
      </c>
      <c r="B3489" s="2" t="s">
        <v>68</v>
      </c>
      <c r="C3489" s="2" t="s">
        <v>126</v>
      </c>
      <c r="D3489" s="2" t="s">
        <v>127</v>
      </c>
      <c r="E3489" s="13" t="n">
        <v>44561</v>
      </c>
      <c r="F3489" s="13" t="n">
        <v>45656</v>
      </c>
      <c r="G3489" s="2" t="s">
        <v>32</v>
      </c>
      <c r="H3489" s="2" t="s">
        <v>139</v>
      </c>
      <c r="I3489" s="2" t="s">
        <v>133</v>
      </c>
      <c r="J3489" s="2" t="s">
        <v>100</v>
      </c>
      <c r="K3489" s="14" t="n">
        <v>5207.28</v>
      </c>
      <c r="L3489" s="2" t="n">
        <f aca="false">IF(E3489="","",ROUND((Indicadores!$B$4-E3489)/365.25,1))</f>
        <v>4.8</v>
      </c>
      <c r="M3489" s="2" t="str">
        <f aca="false">IF(E3489="","Virtual",IF(L3489&gt;=Indicadores!$B$6,"Fim de Vida",IF(L3489&gt;=Indicadores!$B$5,"Envelhecendo","Atual")))</f>
        <v>Envelhecendo</v>
      </c>
      <c r="N3489" s="2" t="str">
        <f aca="false">IF(F3489="","N/A",IF(F3489&lt;Indicadores!$B$4,"Vencida","Vigente"))</f>
        <v>Vencida</v>
      </c>
      <c r="O3489" s="2" t="str">
        <f aca="false">INDEX(Locais!$B$2:$B$13,MATCH(H3489,Locais!$A$2:$A$13,0))</f>
        <v>Regional - Rio de Janeiro</v>
      </c>
      <c r="P3489" s="2" t="str">
        <f aca="false">INDEX(Locais!$C$2:$C$13,MATCH(H3489,Locais!$A$2:$A$13,0))</f>
        <v>Sudeste</v>
      </c>
    </row>
    <row r="3490" customFormat="false" ht="15" hidden="false" customHeight="false" outlineLevel="0" collapsed="false">
      <c r="A3490" s="2" t="s">
        <v>3626</v>
      </c>
      <c r="B3490" s="2" t="s">
        <v>70</v>
      </c>
      <c r="C3490" s="2" t="s">
        <v>126</v>
      </c>
      <c r="D3490" s="2" t="s">
        <v>162</v>
      </c>
      <c r="E3490" s="13" t="n">
        <v>45346</v>
      </c>
      <c r="F3490" s="13" t="n">
        <v>47171</v>
      </c>
      <c r="G3490" s="2" t="s">
        <v>32</v>
      </c>
      <c r="H3490" s="2" t="s">
        <v>98</v>
      </c>
      <c r="I3490" s="2" t="s">
        <v>130</v>
      </c>
      <c r="J3490" s="2" t="s">
        <v>100</v>
      </c>
      <c r="K3490" s="14" t="n">
        <v>19445.3</v>
      </c>
      <c r="L3490" s="2" t="n">
        <f aca="false">IF(E3490="","",ROUND((Indicadores!$B$4-E3490)/365.25,1))</f>
        <v>2.6</v>
      </c>
      <c r="M3490" s="2" t="str">
        <f aca="false">IF(E3490="","Virtual",IF(L3490&gt;=Indicadores!$B$6,"Fim de Vida",IF(L3490&gt;=Indicadores!$B$5,"Envelhecendo","Atual")))</f>
        <v>Atual</v>
      </c>
      <c r="N3490" s="2" t="str">
        <f aca="false">IF(F3490="","N/A",IF(F3490&lt;Indicadores!$B$4,"Vencida","Vigente"))</f>
        <v>Vigente</v>
      </c>
      <c r="O3490" s="2" t="str">
        <f aca="false">INDEX(Locais!$B$2:$B$13,MATCH(H3490,Locais!$A$2:$A$13,0))</f>
        <v>Sede - Brasília</v>
      </c>
      <c r="P3490" s="2" t="str">
        <f aca="false">INDEX(Locais!$C$2:$C$13,MATCH(H3490,Locais!$A$2:$A$13,0))</f>
        <v>Centro-Oeste</v>
      </c>
    </row>
    <row r="3491" customFormat="false" ht="15" hidden="false" customHeight="false" outlineLevel="0" collapsed="false">
      <c r="A3491" s="2" t="s">
        <v>3627</v>
      </c>
      <c r="B3491" s="2" t="s">
        <v>69</v>
      </c>
      <c r="C3491" s="2" t="s">
        <v>96</v>
      </c>
      <c r="D3491" s="2" t="s">
        <v>117</v>
      </c>
      <c r="E3491" s="13" t="n">
        <v>44540</v>
      </c>
      <c r="F3491" s="13" t="n">
        <v>45635</v>
      </c>
      <c r="G3491" s="2" t="s">
        <v>32</v>
      </c>
      <c r="H3491" s="2" t="s">
        <v>141</v>
      </c>
      <c r="I3491" s="2" t="s">
        <v>130</v>
      </c>
      <c r="J3491" s="2" t="s">
        <v>100</v>
      </c>
      <c r="K3491" s="14" t="n">
        <v>8524.9</v>
      </c>
      <c r="L3491" s="2" t="n">
        <f aca="false">IF(E3491="","",ROUND((Indicadores!$B$4-E3491)/365.25,1))</f>
        <v>4.9</v>
      </c>
      <c r="M3491" s="2" t="str">
        <f aca="false">IF(E3491="","Virtual",IF(L3491&gt;=Indicadores!$B$6,"Fim de Vida",IF(L3491&gt;=Indicadores!$B$5,"Envelhecendo","Atual")))</f>
        <v>Envelhecendo</v>
      </c>
      <c r="N3491" s="2" t="str">
        <f aca="false">IF(F3491="","N/A",IF(F3491&lt;Indicadores!$B$4,"Vencida","Vigente"))</f>
        <v>Vencida</v>
      </c>
      <c r="O3491" s="2" t="str">
        <f aca="false">INDEX(Locais!$B$2:$B$13,MATCH(H3491,Locais!$A$2:$A$13,0))</f>
        <v>Regional - Curitiba</v>
      </c>
      <c r="P3491" s="2" t="str">
        <f aca="false">INDEX(Locais!$C$2:$C$13,MATCH(H3491,Locais!$A$2:$A$13,0))</f>
        <v>Sul</v>
      </c>
    </row>
    <row r="3492" customFormat="false" ht="15" hidden="false" customHeight="false" outlineLevel="0" collapsed="false">
      <c r="A3492" s="2" t="s">
        <v>3628</v>
      </c>
      <c r="B3492" s="2" t="s">
        <v>71</v>
      </c>
      <c r="C3492" s="2" t="s">
        <v>126</v>
      </c>
      <c r="D3492" s="2" t="s">
        <v>157</v>
      </c>
      <c r="E3492" s="13" t="n">
        <v>45741</v>
      </c>
      <c r="F3492" s="13" t="n">
        <v>46836</v>
      </c>
      <c r="G3492" s="2" t="s">
        <v>118</v>
      </c>
      <c r="H3492" s="2" t="s">
        <v>119</v>
      </c>
      <c r="I3492" s="2" t="s">
        <v>124</v>
      </c>
      <c r="J3492" s="2" t="s">
        <v>100</v>
      </c>
      <c r="K3492" s="14" t="n">
        <v>2922.34</v>
      </c>
      <c r="L3492" s="2" t="n">
        <f aca="false">IF(E3492="","",ROUND((Indicadores!$B$4-E3492)/365.25,1))</f>
        <v>1.6</v>
      </c>
      <c r="M3492" s="2" t="str">
        <f aca="false">IF(E3492="","Virtual",IF(L3492&gt;=Indicadores!$B$6,"Fim de Vida",IF(L3492&gt;=Indicadores!$B$5,"Envelhecendo","Atual")))</f>
        <v>Atual</v>
      </c>
      <c r="N3492" s="2" t="str">
        <f aca="false">IF(F3492="","N/A",IF(F3492&lt;Indicadores!$B$4,"Vencida","Vigente"))</f>
        <v>Vigente</v>
      </c>
      <c r="O3492" s="2" t="str">
        <f aca="false">INDEX(Locais!$B$2:$B$13,MATCH(H3492,Locais!$A$2:$A$13,0))</f>
        <v>Regional - São Paulo</v>
      </c>
      <c r="P3492" s="2" t="str">
        <f aca="false">INDEX(Locais!$C$2:$C$13,MATCH(H3492,Locais!$A$2:$A$13,0))</f>
        <v>Sudeste</v>
      </c>
    </row>
    <row r="3493" customFormat="false" ht="15" hidden="false" customHeight="false" outlineLevel="0" collapsed="false">
      <c r="A3493" s="2" t="s">
        <v>3629</v>
      </c>
      <c r="B3493" s="2" t="s">
        <v>68</v>
      </c>
      <c r="C3493" s="2" t="s">
        <v>126</v>
      </c>
      <c r="D3493" s="2" t="s">
        <v>127</v>
      </c>
      <c r="E3493" s="13" t="n">
        <v>44035</v>
      </c>
      <c r="F3493" s="13" t="n">
        <v>45130</v>
      </c>
      <c r="G3493" s="2" t="s">
        <v>32</v>
      </c>
      <c r="H3493" s="2" t="s">
        <v>165</v>
      </c>
      <c r="I3493" s="2" t="s">
        <v>130</v>
      </c>
      <c r="J3493" s="2" t="s">
        <v>100</v>
      </c>
      <c r="K3493" s="14" t="n">
        <v>6480.3</v>
      </c>
      <c r="L3493" s="2" t="n">
        <f aca="false">IF(E3493="","",ROUND((Indicadores!$B$4-E3493)/365.25,1))</f>
        <v>6.2</v>
      </c>
      <c r="M3493" s="2" t="str">
        <f aca="false">IF(E3493="","Virtual",IF(L3493&gt;=Indicadores!$B$6,"Fim de Vida",IF(L3493&gt;=Indicadores!$B$5,"Envelhecendo","Atual")))</f>
        <v>Fim de Vida</v>
      </c>
      <c r="N3493" s="2" t="str">
        <f aca="false">IF(F3493="","N/A",IF(F3493&lt;Indicadores!$B$4,"Vencida","Vigente"))</f>
        <v>Vencida</v>
      </c>
      <c r="O3493" s="2" t="str">
        <f aca="false">INDEX(Locais!$B$2:$B$13,MATCH(H3493,Locais!$A$2:$A$13,0))</f>
        <v>Regional - Salvador</v>
      </c>
      <c r="P3493" s="2" t="str">
        <f aca="false">INDEX(Locais!$C$2:$C$13,MATCH(H3493,Locais!$A$2:$A$13,0))</f>
        <v>Nordeste</v>
      </c>
    </row>
    <row r="3494" customFormat="false" ht="15" hidden="false" customHeight="false" outlineLevel="0" collapsed="false">
      <c r="A3494" s="2" t="s">
        <v>3630</v>
      </c>
      <c r="B3494" s="2" t="s">
        <v>69</v>
      </c>
      <c r="C3494" s="2" t="s">
        <v>102</v>
      </c>
      <c r="D3494" s="2" t="s">
        <v>113</v>
      </c>
      <c r="E3494" s="13" t="n">
        <v>45673</v>
      </c>
      <c r="F3494" s="13" t="n">
        <v>46768</v>
      </c>
      <c r="G3494" s="2" t="s">
        <v>32</v>
      </c>
      <c r="H3494" s="2" t="s">
        <v>98</v>
      </c>
      <c r="I3494" s="2" t="s">
        <v>133</v>
      </c>
      <c r="J3494" s="2" t="s">
        <v>100</v>
      </c>
      <c r="K3494" s="14" t="n">
        <v>10358.94</v>
      </c>
      <c r="L3494" s="2" t="n">
        <f aca="false">IF(E3494="","",ROUND((Indicadores!$B$4-E3494)/365.25,1))</f>
        <v>1.8</v>
      </c>
      <c r="M3494" s="2" t="str">
        <f aca="false">IF(E3494="","Virtual",IF(L3494&gt;=Indicadores!$B$6,"Fim de Vida",IF(L3494&gt;=Indicadores!$B$5,"Envelhecendo","Atual")))</f>
        <v>Atual</v>
      </c>
      <c r="N3494" s="2" t="str">
        <f aca="false">IF(F3494="","N/A",IF(F3494&lt;Indicadores!$B$4,"Vencida","Vigente"))</f>
        <v>Vigente</v>
      </c>
      <c r="O3494" s="2" t="str">
        <f aca="false">INDEX(Locais!$B$2:$B$13,MATCH(H3494,Locais!$A$2:$A$13,0))</f>
        <v>Sede - Brasília</v>
      </c>
      <c r="P3494" s="2" t="str">
        <f aca="false">INDEX(Locais!$C$2:$C$13,MATCH(H3494,Locais!$A$2:$A$13,0))</f>
        <v>Centro-Oeste</v>
      </c>
    </row>
    <row r="3495" customFormat="false" ht="15" hidden="false" customHeight="false" outlineLevel="0" collapsed="false">
      <c r="A3495" s="2" t="s">
        <v>3631</v>
      </c>
      <c r="B3495" s="2" t="s">
        <v>68</v>
      </c>
      <c r="C3495" s="2" t="s">
        <v>96</v>
      </c>
      <c r="D3495" s="2" t="s">
        <v>107</v>
      </c>
      <c r="E3495" s="13" t="n">
        <v>45535</v>
      </c>
      <c r="F3495" s="13" t="n">
        <v>46630</v>
      </c>
      <c r="G3495" s="2" t="s">
        <v>34</v>
      </c>
      <c r="H3495" s="2" t="s">
        <v>139</v>
      </c>
      <c r="I3495" s="2" t="s">
        <v>115</v>
      </c>
      <c r="J3495" s="2" t="s">
        <v>100</v>
      </c>
      <c r="K3495" s="14" t="n">
        <v>4919.22</v>
      </c>
      <c r="L3495" s="2" t="n">
        <f aca="false">IF(E3495="","",ROUND((Indicadores!$B$4-E3495)/365.25,1))</f>
        <v>2.1</v>
      </c>
      <c r="M3495" s="2" t="str">
        <f aca="false">IF(E3495="","Virtual",IF(L3495&gt;=Indicadores!$B$6,"Fim de Vida",IF(L3495&gt;=Indicadores!$B$5,"Envelhecendo","Atual")))</f>
        <v>Atual</v>
      </c>
      <c r="N3495" s="2" t="str">
        <f aca="false">IF(F3495="","N/A",IF(F3495&lt;Indicadores!$B$4,"Vencida","Vigente"))</f>
        <v>Vigente</v>
      </c>
      <c r="O3495" s="2" t="str">
        <f aca="false">INDEX(Locais!$B$2:$B$13,MATCH(H3495,Locais!$A$2:$A$13,0))</f>
        <v>Regional - Rio de Janeiro</v>
      </c>
      <c r="P3495" s="2" t="str">
        <f aca="false">INDEX(Locais!$C$2:$C$13,MATCH(H3495,Locais!$A$2:$A$13,0))</f>
        <v>Sudeste</v>
      </c>
    </row>
    <row r="3496" customFormat="false" ht="15" hidden="false" customHeight="false" outlineLevel="0" collapsed="false">
      <c r="A3496" s="2" t="s">
        <v>3632</v>
      </c>
      <c r="B3496" s="2" t="s">
        <v>70</v>
      </c>
      <c r="C3496" s="2" t="s">
        <v>96</v>
      </c>
      <c r="D3496" s="2" t="s">
        <v>122</v>
      </c>
      <c r="E3496" s="13" t="n">
        <v>45758</v>
      </c>
      <c r="F3496" s="13" t="n">
        <v>47583</v>
      </c>
      <c r="G3496" s="2" t="s">
        <v>32</v>
      </c>
      <c r="H3496" s="2" t="s">
        <v>139</v>
      </c>
      <c r="I3496" s="2" t="s">
        <v>120</v>
      </c>
      <c r="J3496" s="2" t="s">
        <v>100</v>
      </c>
      <c r="K3496" s="14" t="n">
        <v>21841.3</v>
      </c>
      <c r="L3496" s="2" t="n">
        <f aca="false">IF(E3496="","",ROUND((Indicadores!$B$4-E3496)/365.25,1))</f>
        <v>1.5</v>
      </c>
      <c r="M3496" s="2" t="str">
        <f aca="false">IF(E3496="","Virtual",IF(L3496&gt;=Indicadores!$B$6,"Fim de Vida",IF(L3496&gt;=Indicadores!$B$5,"Envelhecendo","Atual")))</f>
        <v>Atual</v>
      </c>
      <c r="N3496" s="2" t="str">
        <f aca="false">IF(F3496="","N/A",IF(F3496&lt;Indicadores!$B$4,"Vencida","Vigente"))</f>
        <v>Vigente</v>
      </c>
      <c r="O3496" s="2" t="str">
        <f aca="false">INDEX(Locais!$B$2:$B$13,MATCH(H3496,Locais!$A$2:$A$13,0))</f>
        <v>Regional - Rio de Janeiro</v>
      </c>
      <c r="P3496" s="2" t="str">
        <f aca="false">INDEX(Locais!$C$2:$C$13,MATCH(H3496,Locais!$A$2:$A$13,0))</f>
        <v>Sudeste</v>
      </c>
    </row>
    <row r="3497" customFormat="false" ht="15" hidden="false" customHeight="false" outlineLevel="0" collapsed="false">
      <c r="A3497" s="2" t="s">
        <v>3633</v>
      </c>
      <c r="B3497" s="2" t="s">
        <v>70</v>
      </c>
      <c r="C3497" s="2" t="s">
        <v>96</v>
      </c>
      <c r="D3497" s="2" t="s">
        <v>122</v>
      </c>
      <c r="E3497" s="13" t="n">
        <v>45488</v>
      </c>
      <c r="F3497" s="13" t="n">
        <v>47313</v>
      </c>
      <c r="G3497" s="2" t="s">
        <v>32</v>
      </c>
      <c r="H3497" s="2" t="s">
        <v>114</v>
      </c>
      <c r="I3497" s="2" t="s">
        <v>115</v>
      </c>
      <c r="J3497" s="2" t="s">
        <v>100</v>
      </c>
      <c r="K3497" s="14" t="n">
        <v>17419.81</v>
      </c>
      <c r="L3497" s="2" t="n">
        <f aca="false">IF(E3497="","",ROUND((Indicadores!$B$4-E3497)/365.25,1))</f>
        <v>2.3</v>
      </c>
      <c r="M3497" s="2" t="str">
        <f aca="false">IF(E3497="","Virtual",IF(L3497&gt;=Indicadores!$B$6,"Fim de Vida",IF(L3497&gt;=Indicadores!$B$5,"Envelhecendo","Atual")))</f>
        <v>Atual</v>
      </c>
      <c r="N3497" s="2" t="str">
        <f aca="false">IF(F3497="","N/A",IF(F3497&lt;Indicadores!$B$4,"Vencida","Vigente"))</f>
        <v>Vigente</v>
      </c>
      <c r="O3497" s="2" t="str">
        <f aca="false">INDEX(Locais!$B$2:$B$13,MATCH(H3497,Locais!$A$2:$A$13,0))</f>
        <v>Regional - Belo Horizonte</v>
      </c>
      <c r="P3497" s="2" t="str">
        <f aca="false">INDEX(Locais!$C$2:$C$13,MATCH(H3497,Locais!$A$2:$A$13,0))</f>
        <v>Sudeste</v>
      </c>
    </row>
    <row r="3498" customFormat="false" ht="15" hidden="false" customHeight="false" outlineLevel="0" collapsed="false">
      <c r="A3498" s="2" t="s">
        <v>3634</v>
      </c>
      <c r="B3498" s="2" t="s">
        <v>70</v>
      </c>
      <c r="C3498" s="2" t="s">
        <v>126</v>
      </c>
      <c r="D3498" s="2" t="s">
        <v>162</v>
      </c>
      <c r="E3498" s="13" t="n">
        <v>44073</v>
      </c>
      <c r="F3498" s="13" t="n">
        <v>45898</v>
      </c>
      <c r="G3498" s="2" t="s">
        <v>32</v>
      </c>
      <c r="H3498" s="2" t="s">
        <v>139</v>
      </c>
      <c r="I3498" s="2" t="s">
        <v>136</v>
      </c>
      <c r="J3498" s="2" t="s">
        <v>100</v>
      </c>
      <c r="K3498" s="14" t="n">
        <v>19779</v>
      </c>
      <c r="L3498" s="2" t="n">
        <f aca="false">IF(E3498="","",ROUND((Indicadores!$B$4-E3498)/365.25,1))</f>
        <v>6.1</v>
      </c>
      <c r="M3498" s="2" t="str">
        <f aca="false">IF(E3498="","Virtual",IF(L3498&gt;=Indicadores!$B$6,"Fim de Vida",IF(L3498&gt;=Indicadores!$B$5,"Envelhecendo","Atual")))</f>
        <v>Fim de Vida</v>
      </c>
      <c r="N3498" s="2" t="str">
        <f aca="false">IF(F3498="","N/A",IF(F3498&lt;Indicadores!$B$4,"Vencida","Vigente"))</f>
        <v>Vencida</v>
      </c>
      <c r="O3498" s="2" t="str">
        <f aca="false">INDEX(Locais!$B$2:$B$13,MATCH(H3498,Locais!$A$2:$A$13,0))</f>
        <v>Regional - Rio de Janeiro</v>
      </c>
      <c r="P3498" s="2" t="str">
        <f aca="false">INDEX(Locais!$C$2:$C$13,MATCH(H3498,Locais!$A$2:$A$13,0))</f>
        <v>Sudeste</v>
      </c>
    </row>
    <row r="3499" customFormat="false" ht="15" hidden="false" customHeight="false" outlineLevel="0" collapsed="false">
      <c r="A3499" s="2" t="s">
        <v>3635</v>
      </c>
      <c r="B3499" s="2" t="s">
        <v>68</v>
      </c>
      <c r="C3499" s="2" t="s">
        <v>96</v>
      </c>
      <c r="D3499" s="2" t="s">
        <v>107</v>
      </c>
      <c r="E3499" s="13" t="n">
        <v>42981</v>
      </c>
      <c r="F3499" s="13" t="n">
        <v>44076</v>
      </c>
      <c r="G3499" s="2" t="s">
        <v>118</v>
      </c>
      <c r="H3499" s="2" t="s">
        <v>108</v>
      </c>
      <c r="I3499" s="2" t="s">
        <v>109</v>
      </c>
      <c r="J3499" s="2" t="s">
        <v>100</v>
      </c>
      <c r="K3499" s="14" t="n">
        <v>5375.26</v>
      </c>
      <c r="L3499" s="2" t="n">
        <f aca="false">IF(E3499="","",ROUND((Indicadores!$B$4-E3499)/365.25,1))</f>
        <v>9.1</v>
      </c>
      <c r="M3499" s="2" t="str">
        <f aca="false">IF(E3499="","Virtual",IF(L3499&gt;=Indicadores!$B$6,"Fim de Vida",IF(L3499&gt;=Indicadores!$B$5,"Envelhecendo","Atual")))</f>
        <v>Fim de Vida</v>
      </c>
      <c r="N3499" s="2" t="str">
        <f aca="false">IF(F3499="","N/A",IF(F3499&lt;Indicadores!$B$4,"Vencida","Vigente"))</f>
        <v>Vencida</v>
      </c>
      <c r="O3499" s="2" t="str">
        <f aca="false">INDEX(Locais!$B$2:$B$13,MATCH(H3499,Locais!$A$2:$A$13,0))</f>
        <v>Regional - Porto Alegre</v>
      </c>
      <c r="P3499" s="2" t="str">
        <f aca="false">INDEX(Locais!$C$2:$C$13,MATCH(H3499,Locais!$A$2:$A$13,0))</f>
        <v>Sul</v>
      </c>
    </row>
    <row r="3500" customFormat="false" ht="15" hidden="false" customHeight="false" outlineLevel="0" collapsed="false">
      <c r="A3500" s="2" t="s">
        <v>3636</v>
      </c>
      <c r="B3500" s="2" t="s">
        <v>69</v>
      </c>
      <c r="C3500" s="2" t="s">
        <v>96</v>
      </c>
      <c r="D3500" s="2" t="s">
        <v>97</v>
      </c>
      <c r="E3500" s="13" t="n">
        <v>45879</v>
      </c>
      <c r="F3500" s="13" t="n">
        <v>46974</v>
      </c>
      <c r="G3500" s="2" t="s">
        <v>135</v>
      </c>
      <c r="H3500" s="2" t="s">
        <v>114</v>
      </c>
      <c r="I3500" s="2" t="s">
        <v>133</v>
      </c>
      <c r="J3500" s="2" t="s">
        <v>137</v>
      </c>
      <c r="K3500" s="14" t="n">
        <v>8063.84</v>
      </c>
      <c r="L3500" s="2" t="n">
        <f aca="false">IF(E3500="","",ROUND((Indicadores!$B$4-E3500)/365.25,1))</f>
        <v>1.2</v>
      </c>
      <c r="M3500" s="2" t="str">
        <f aca="false">IF(E3500="","Virtual",IF(L3500&gt;=Indicadores!$B$6,"Fim de Vida",IF(L3500&gt;=Indicadores!$B$5,"Envelhecendo","Atual")))</f>
        <v>Atual</v>
      </c>
      <c r="N3500" s="2" t="str">
        <f aca="false">IF(F3500="","N/A",IF(F3500&lt;Indicadores!$B$4,"Vencida","Vigente"))</f>
        <v>Vigente</v>
      </c>
      <c r="O3500" s="2" t="str">
        <f aca="false">INDEX(Locais!$B$2:$B$13,MATCH(H3500,Locais!$A$2:$A$13,0))</f>
        <v>Regional - Belo Horizonte</v>
      </c>
      <c r="P3500" s="2" t="str">
        <f aca="false">INDEX(Locais!$C$2:$C$13,MATCH(H3500,Locais!$A$2:$A$13,0))</f>
        <v>Sudeste</v>
      </c>
    </row>
    <row r="3501" customFormat="false" ht="15" hidden="false" customHeight="false" outlineLevel="0" collapsed="false">
      <c r="A3501" s="2" t="s">
        <v>3637</v>
      </c>
      <c r="B3501" s="2" t="s">
        <v>68</v>
      </c>
      <c r="C3501" s="2" t="s">
        <v>126</v>
      </c>
      <c r="D3501" s="2" t="s">
        <v>127</v>
      </c>
      <c r="E3501" s="13" t="n">
        <v>45532</v>
      </c>
      <c r="F3501" s="13" t="n">
        <v>46627</v>
      </c>
      <c r="G3501" s="2" t="s">
        <v>118</v>
      </c>
      <c r="H3501" s="2" t="s">
        <v>141</v>
      </c>
      <c r="I3501" s="2" t="s">
        <v>99</v>
      </c>
      <c r="J3501" s="2" t="s">
        <v>100</v>
      </c>
      <c r="K3501" s="14" t="n">
        <v>5460.68</v>
      </c>
      <c r="L3501" s="2" t="n">
        <f aca="false">IF(E3501="","",ROUND((Indicadores!$B$4-E3501)/365.25,1))</f>
        <v>2.1</v>
      </c>
      <c r="M3501" s="2" t="str">
        <f aca="false">IF(E3501="","Virtual",IF(L3501&gt;=Indicadores!$B$6,"Fim de Vida",IF(L3501&gt;=Indicadores!$B$5,"Envelhecendo","Atual")))</f>
        <v>Atual</v>
      </c>
      <c r="N3501" s="2" t="str">
        <f aca="false">IF(F3501="","N/A",IF(F3501&lt;Indicadores!$B$4,"Vencida","Vigente"))</f>
        <v>Vigente</v>
      </c>
      <c r="O3501" s="2" t="str">
        <f aca="false">INDEX(Locais!$B$2:$B$13,MATCH(H3501,Locais!$A$2:$A$13,0))</f>
        <v>Regional - Curitiba</v>
      </c>
      <c r="P3501" s="2" t="str">
        <f aca="false">INDEX(Locais!$C$2:$C$13,MATCH(H3501,Locais!$A$2:$A$13,0))</f>
        <v>Sul</v>
      </c>
    </row>
    <row r="3502" customFormat="false" ht="15" hidden="false" customHeight="false" outlineLevel="0" collapsed="false">
      <c r="A3502" s="2" t="s">
        <v>3638</v>
      </c>
      <c r="B3502" s="2" t="s">
        <v>71</v>
      </c>
      <c r="C3502" s="2" t="s">
        <v>96</v>
      </c>
      <c r="D3502" s="2" t="s">
        <v>171</v>
      </c>
      <c r="E3502" s="13" t="n">
        <v>45690</v>
      </c>
      <c r="F3502" s="13" t="n">
        <v>46785</v>
      </c>
      <c r="G3502" s="2" t="s">
        <v>118</v>
      </c>
      <c r="H3502" s="2" t="s">
        <v>98</v>
      </c>
      <c r="I3502" s="2" t="s">
        <v>111</v>
      </c>
      <c r="J3502" s="2" t="s">
        <v>100</v>
      </c>
      <c r="K3502" s="14" t="n">
        <v>2499.71</v>
      </c>
      <c r="L3502" s="2" t="n">
        <f aca="false">IF(E3502="","",ROUND((Indicadores!$B$4-E3502)/365.25,1))</f>
        <v>1.7</v>
      </c>
      <c r="M3502" s="2" t="str">
        <f aca="false">IF(E3502="","Virtual",IF(L3502&gt;=Indicadores!$B$6,"Fim de Vida",IF(L3502&gt;=Indicadores!$B$5,"Envelhecendo","Atual")))</f>
        <v>Atual</v>
      </c>
      <c r="N3502" s="2" t="str">
        <f aca="false">IF(F3502="","N/A",IF(F3502&lt;Indicadores!$B$4,"Vencida","Vigente"))</f>
        <v>Vigente</v>
      </c>
      <c r="O3502" s="2" t="str">
        <f aca="false">INDEX(Locais!$B$2:$B$13,MATCH(H3502,Locais!$A$2:$A$13,0))</f>
        <v>Sede - Brasília</v>
      </c>
      <c r="P3502" s="2" t="str">
        <f aca="false">INDEX(Locais!$C$2:$C$13,MATCH(H3502,Locais!$A$2:$A$13,0))</f>
        <v>Centro-Oeste</v>
      </c>
    </row>
    <row r="3503" customFormat="false" ht="15" hidden="false" customHeight="false" outlineLevel="0" collapsed="false">
      <c r="A3503" s="2" t="s">
        <v>3639</v>
      </c>
      <c r="B3503" s="2" t="s">
        <v>68</v>
      </c>
      <c r="C3503" s="2" t="s">
        <v>96</v>
      </c>
      <c r="D3503" s="2" t="s">
        <v>132</v>
      </c>
      <c r="E3503" s="13" t="n">
        <v>43469</v>
      </c>
      <c r="F3503" s="13" t="n">
        <v>44564</v>
      </c>
      <c r="G3503" s="2" t="s">
        <v>32</v>
      </c>
      <c r="H3503" s="2" t="s">
        <v>119</v>
      </c>
      <c r="I3503" s="2" t="s">
        <v>124</v>
      </c>
      <c r="J3503" s="2" t="s">
        <v>100</v>
      </c>
      <c r="K3503" s="14" t="n">
        <v>5439.63</v>
      </c>
      <c r="L3503" s="2" t="n">
        <f aca="false">IF(E3503="","",ROUND((Indicadores!$B$4-E3503)/365.25,1))</f>
        <v>7.8</v>
      </c>
      <c r="M3503" s="2" t="str">
        <f aca="false">IF(E3503="","Virtual",IF(L3503&gt;=Indicadores!$B$6,"Fim de Vida",IF(L3503&gt;=Indicadores!$B$5,"Envelhecendo","Atual")))</f>
        <v>Fim de Vida</v>
      </c>
      <c r="N3503" s="2" t="str">
        <f aca="false">IF(F3503="","N/A",IF(F3503&lt;Indicadores!$B$4,"Vencida","Vigente"))</f>
        <v>Vencida</v>
      </c>
      <c r="O3503" s="2" t="str">
        <f aca="false">INDEX(Locais!$B$2:$B$13,MATCH(H3503,Locais!$A$2:$A$13,0))</f>
        <v>Regional - São Paulo</v>
      </c>
      <c r="P3503" s="2" t="str">
        <f aca="false">INDEX(Locais!$C$2:$C$13,MATCH(H3503,Locais!$A$2:$A$13,0))</f>
        <v>Sudeste</v>
      </c>
    </row>
    <row r="3504" customFormat="false" ht="15" hidden="false" customHeight="false" outlineLevel="0" collapsed="false">
      <c r="A3504" s="2" t="s">
        <v>3640</v>
      </c>
      <c r="B3504" s="2" t="s">
        <v>68</v>
      </c>
      <c r="C3504" s="2" t="s">
        <v>96</v>
      </c>
      <c r="D3504" s="2" t="s">
        <v>132</v>
      </c>
      <c r="E3504" s="13" t="n">
        <v>45828</v>
      </c>
      <c r="F3504" s="13" t="n">
        <v>46923</v>
      </c>
      <c r="G3504" s="2" t="s">
        <v>32</v>
      </c>
      <c r="H3504" s="2" t="s">
        <v>141</v>
      </c>
      <c r="I3504" s="2" t="s">
        <v>115</v>
      </c>
      <c r="J3504" s="2" t="s">
        <v>100</v>
      </c>
      <c r="K3504" s="14" t="n">
        <v>4840.43</v>
      </c>
      <c r="L3504" s="2" t="n">
        <f aca="false">IF(E3504="","",ROUND((Indicadores!$B$4-E3504)/365.25,1))</f>
        <v>1.3</v>
      </c>
      <c r="M3504" s="2" t="str">
        <f aca="false">IF(E3504="","Virtual",IF(L3504&gt;=Indicadores!$B$6,"Fim de Vida",IF(L3504&gt;=Indicadores!$B$5,"Envelhecendo","Atual")))</f>
        <v>Atual</v>
      </c>
      <c r="N3504" s="2" t="str">
        <f aca="false">IF(F3504="","N/A",IF(F3504&lt;Indicadores!$B$4,"Vencida","Vigente"))</f>
        <v>Vigente</v>
      </c>
      <c r="O3504" s="2" t="str">
        <f aca="false">INDEX(Locais!$B$2:$B$13,MATCH(H3504,Locais!$A$2:$A$13,0))</f>
        <v>Regional - Curitiba</v>
      </c>
      <c r="P3504" s="2" t="str">
        <f aca="false">INDEX(Locais!$C$2:$C$13,MATCH(H3504,Locais!$A$2:$A$13,0))</f>
        <v>Sul</v>
      </c>
    </row>
    <row r="3505" customFormat="false" ht="15" hidden="false" customHeight="false" outlineLevel="0" collapsed="false">
      <c r="A3505" s="2" t="s">
        <v>3641</v>
      </c>
      <c r="B3505" s="2" t="s">
        <v>69</v>
      </c>
      <c r="C3505" s="2" t="s">
        <v>126</v>
      </c>
      <c r="D3505" s="2" t="s">
        <v>169</v>
      </c>
      <c r="E3505" s="13" t="n">
        <v>45537</v>
      </c>
      <c r="F3505" s="13" t="n">
        <v>46632</v>
      </c>
      <c r="G3505" s="2" t="s">
        <v>36</v>
      </c>
      <c r="H3505" s="2" t="s">
        <v>98</v>
      </c>
      <c r="I3505" s="2" t="s">
        <v>115</v>
      </c>
      <c r="J3505" s="2" t="s">
        <v>100</v>
      </c>
      <c r="K3505" s="14" t="n">
        <v>10154.64</v>
      </c>
      <c r="L3505" s="2" t="n">
        <f aca="false">IF(E3505="","",ROUND((Indicadores!$B$4-E3505)/365.25,1))</f>
        <v>2.1</v>
      </c>
      <c r="M3505" s="2" t="str">
        <f aca="false">IF(E3505="","Virtual",IF(L3505&gt;=Indicadores!$B$6,"Fim de Vida",IF(L3505&gt;=Indicadores!$B$5,"Envelhecendo","Atual")))</f>
        <v>Atual</v>
      </c>
      <c r="N3505" s="2" t="str">
        <f aca="false">IF(F3505="","N/A",IF(F3505&lt;Indicadores!$B$4,"Vencida","Vigente"))</f>
        <v>Vigente</v>
      </c>
      <c r="O3505" s="2" t="str">
        <f aca="false">INDEX(Locais!$B$2:$B$13,MATCH(H3505,Locais!$A$2:$A$13,0))</f>
        <v>Sede - Brasília</v>
      </c>
      <c r="P3505" s="2" t="str">
        <f aca="false">INDEX(Locais!$C$2:$C$13,MATCH(H3505,Locais!$A$2:$A$13,0))</f>
        <v>Centro-Oeste</v>
      </c>
    </row>
    <row r="3506" customFormat="false" ht="15" hidden="false" customHeight="false" outlineLevel="0" collapsed="false">
      <c r="A3506" s="2" t="s">
        <v>3642</v>
      </c>
      <c r="B3506" s="2" t="s">
        <v>68</v>
      </c>
      <c r="C3506" s="2" t="s">
        <v>96</v>
      </c>
      <c r="D3506" s="2" t="s">
        <v>132</v>
      </c>
      <c r="E3506" s="13" t="n">
        <v>45445</v>
      </c>
      <c r="F3506" s="13" t="n">
        <v>46540</v>
      </c>
      <c r="G3506" s="2" t="s">
        <v>32</v>
      </c>
      <c r="H3506" s="2" t="s">
        <v>119</v>
      </c>
      <c r="I3506" s="2" t="s">
        <v>120</v>
      </c>
      <c r="J3506" s="2" t="s">
        <v>100</v>
      </c>
      <c r="K3506" s="14" t="n">
        <v>5542.42</v>
      </c>
      <c r="L3506" s="2" t="n">
        <f aca="false">IF(E3506="","",ROUND((Indicadores!$B$4-E3506)/365.25,1))</f>
        <v>2.4</v>
      </c>
      <c r="M3506" s="2" t="str">
        <f aca="false">IF(E3506="","Virtual",IF(L3506&gt;=Indicadores!$B$6,"Fim de Vida",IF(L3506&gt;=Indicadores!$B$5,"Envelhecendo","Atual")))</f>
        <v>Atual</v>
      </c>
      <c r="N3506" s="2" t="str">
        <f aca="false">IF(F3506="","N/A",IF(F3506&lt;Indicadores!$B$4,"Vencida","Vigente"))</f>
        <v>Vigente</v>
      </c>
      <c r="O3506" s="2" t="str">
        <f aca="false">INDEX(Locais!$B$2:$B$13,MATCH(H3506,Locais!$A$2:$A$13,0))</f>
        <v>Regional - São Paulo</v>
      </c>
      <c r="P3506" s="2" t="str">
        <f aca="false">INDEX(Locais!$C$2:$C$13,MATCH(H3506,Locais!$A$2:$A$13,0))</f>
        <v>Sudeste</v>
      </c>
    </row>
    <row r="3507" customFormat="false" ht="15" hidden="false" customHeight="false" outlineLevel="0" collapsed="false">
      <c r="A3507" s="2" t="s">
        <v>3643</v>
      </c>
      <c r="B3507" s="2" t="s">
        <v>68</v>
      </c>
      <c r="C3507" s="2" t="s">
        <v>96</v>
      </c>
      <c r="D3507" s="2" t="s">
        <v>107</v>
      </c>
      <c r="E3507" s="13" t="n">
        <v>45989</v>
      </c>
      <c r="F3507" s="13" t="n">
        <v>47084</v>
      </c>
      <c r="G3507" s="2" t="s">
        <v>34</v>
      </c>
      <c r="H3507" s="2" t="s">
        <v>123</v>
      </c>
      <c r="I3507" s="2" t="s">
        <v>136</v>
      </c>
      <c r="J3507" s="2" t="s">
        <v>100</v>
      </c>
      <c r="K3507" s="14" t="n">
        <v>5086.34</v>
      </c>
      <c r="L3507" s="2" t="n">
        <f aca="false">IF(E3507="","",ROUND((Indicadores!$B$4-E3507)/365.25,1))</f>
        <v>0.9</v>
      </c>
      <c r="M3507" s="2" t="str">
        <f aca="false">IF(E3507="","Virtual",IF(L3507&gt;=Indicadores!$B$6,"Fim de Vida",IF(L3507&gt;=Indicadores!$B$5,"Envelhecendo","Atual")))</f>
        <v>Atual</v>
      </c>
      <c r="N3507" s="2" t="str">
        <f aca="false">IF(F3507="","N/A",IF(F3507&lt;Indicadores!$B$4,"Vencida","Vigente"))</f>
        <v>Vigente</v>
      </c>
      <c r="O3507" s="2" t="str">
        <f aca="false">INDEX(Locais!$B$2:$B$13,MATCH(H3507,Locais!$A$2:$A$13,0))</f>
        <v>Regional - Goiânia</v>
      </c>
      <c r="P3507" s="2" t="str">
        <f aca="false">INDEX(Locais!$C$2:$C$13,MATCH(H3507,Locais!$A$2:$A$13,0))</f>
        <v>Centro-Oeste</v>
      </c>
    </row>
    <row r="3508" customFormat="false" ht="15" hidden="false" customHeight="false" outlineLevel="0" collapsed="false">
      <c r="A3508" s="2" t="s">
        <v>3644</v>
      </c>
      <c r="B3508" s="2" t="s">
        <v>69</v>
      </c>
      <c r="C3508" s="2" t="s">
        <v>96</v>
      </c>
      <c r="D3508" s="2" t="s">
        <v>97</v>
      </c>
      <c r="E3508" s="13" t="n">
        <v>44735</v>
      </c>
      <c r="F3508" s="13" t="n">
        <v>45830</v>
      </c>
      <c r="G3508" s="2" t="s">
        <v>32</v>
      </c>
      <c r="H3508" s="2" t="s">
        <v>163</v>
      </c>
      <c r="I3508" s="2" t="s">
        <v>99</v>
      </c>
      <c r="J3508" s="2" t="s">
        <v>100</v>
      </c>
      <c r="K3508" s="14" t="n">
        <v>10154.86</v>
      </c>
      <c r="L3508" s="2" t="n">
        <f aca="false">IF(E3508="","",ROUND((Indicadores!$B$4-E3508)/365.25,1))</f>
        <v>4.3</v>
      </c>
      <c r="M3508" s="2" t="str">
        <f aca="false">IF(E3508="","Virtual",IF(L3508&gt;=Indicadores!$B$6,"Fim de Vida",IF(L3508&gt;=Indicadores!$B$5,"Envelhecendo","Atual")))</f>
        <v>Envelhecendo</v>
      </c>
      <c r="N3508" s="2" t="str">
        <f aca="false">IF(F3508="","N/A",IF(F3508&lt;Indicadores!$B$4,"Vencida","Vigente"))</f>
        <v>Vencida</v>
      </c>
      <c r="O3508" s="2" t="str">
        <f aca="false">INDEX(Locais!$B$2:$B$13,MATCH(H3508,Locais!$A$2:$A$13,0))</f>
        <v>Regional - Manaus</v>
      </c>
      <c r="P3508" s="2" t="str">
        <f aca="false">INDEX(Locais!$C$2:$C$13,MATCH(H3508,Locais!$A$2:$A$13,0))</f>
        <v>Norte</v>
      </c>
    </row>
    <row r="3509" customFormat="false" ht="15" hidden="false" customHeight="false" outlineLevel="0" collapsed="false">
      <c r="A3509" s="2" t="s">
        <v>3645</v>
      </c>
      <c r="B3509" s="2" t="s">
        <v>69</v>
      </c>
      <c r="C3509" s="2" t="s">
        <v>102</v>
      </c>
      <c r="D3509" s="2" t="s">
        <v>113</v>
      </c>
      <c r="E3509" s="13" t="n">
        <v>45212</v>
      </c>
      <c r="F3509" s="13" t="n">
        <v>46307</v>
      </c>
      <c r="G3509" s="2" t="s">
        <v>32</v>
      </c>
      <c r="H3509" s="2" t="s">
        <v>141</v>
      </c>
      <c r="I3509" s="2" t="s">
        <v>133</v>
      </c>
      <c r="J3509" s="2" t="s">
        <v>100</v>
      </c>
      <c r="K3509" s="14" t="n">
        <v>9110.57</v>
      </c>
      <c r="L3509" s="2" t="n">
        <f aca="false">IF(E3509="","",ROUND((Indicadores!$B$4-E3509)/365.25,1))</f>
        <v>3</v>
      </c>
      <c r="M3509" s="2" t="str">
        <f aca="false">IF(E3509="","Virtual",IF(L3509&gt;=Indicadores!$B$6,"Fim de Vida",IF(L3509&gt;=Indicadores!$B$5,"Envelhecendo","Atual")))</f>
        <v>Envelhecendo</v>
      </c>
      <c r="N3509" s="2" t="str">
        <f aca="false">IF(F3509="","N/A",IF(F3509&lt;Indicadores!$B$4,"Vencida","Vigente"))</f>
        <v>Vencida</v>
      </c>
      <c r="O3509" s="2" t="str">
        <f aca="false">INDEX(Locais!$B$2:$B$13,MATCH(H3509,Locais!$A$2:$A$13,0))</f>
        <v>Regional - Curitiba</v>
      </c>
      <c r="P3509" s="2" t="str">
        <f aca="false">INDEX(Locais!$C$2:$C$13,MATCH(H3509,Locais!$A$2:$A$13,0))</f>
        <v>Sul</v>
      </c>
    </row>
    <row r="3510" customFormat="false" ht="15" hidden="false" customHeight="false" outlineLevel="0" collapsed="false">
      <c r="A3510" s="2" t="s">
        <v>3646</v>
      </c>
      <c r="B3510" s="2" t="s">
        <v>68</v>
      </c>
      <c r="C3510" s="2" t="s">
        <v>126</v>
      </c>
      <c r="D3510" s="2" t="s">
        <v>127</v>
      </c>
      <c r="E3510" s="13" t="n">
        <v>44647</v>
      </c>
      <c r="F3510" s="13" t="n">
        <v>45742</v>
      </c>
      <c r="G3510" s="2" t="s">
        <v>151</v>
      </c>
      <c r="H3510" s="2" t="s">
        <v>119</v>
      </c>
      <c r="I3510" s="2" t="s">
        <v>109</v>
      </c>
      <c r="J3510" s="2" t="s">
        <v>137</v>
      </c>
      <c r="K3510" s="14" t="n">
        <v>5992.26</v>
      </c>
      <c r="L3510" s="2" t="n">
        <f aca="false">IF(E3510="","",ROUND((Indicadores!$B$4-E3510)/365.25,1))</f>
        <v>4.6</v>
      </c>
      <c r="M3510" s="2" t="str">
        <f aca="false">IF(E3510="","Virtual",IF(L3510&gt;=Indicadores!$B$6,"Fim de Vida",IF(L3510&gt;=Indicadores!$B$5,"Envelhecendo","Atual")))</f>
        <v>Envelhecendo</v>
      </c>
      <c r="N3510" s="2" t="str">
        <f aca="false">IF(F3510="","N/A",IF(F3510&lt;Indicadores!$B$4,"Vencida","Vigente"))</f>
        <v>Vencida</v>
      </c>
      <c r="O3510" s="2" t="str">
        <f aca="false">INDEX(Locais!$B$2:$B$13,MATCH(H3510,Locais!$A$2:$A$13,0))</f>
        <v>Regional - São Paulo</v>
      </c>
      <c r="P3510" s="2" t="str">
        <f aca="false">INDEX(Locais!$C$2:$C$13,MATCH(H3510,Locais!$A$2:$A$13,0))</f>
        <v>Sudeste</v>
      </c>
    </row>
    <row r="3511" customFormat="false" ht="15" hidden="false" customHeight="false" outlineLevel="0" collapsed="false">
      <c r="A3511" s="2" t="s">
        <v>3647</v>
      </c>
      <c r="B3511" s="2" t="s">
        <v>70</v>
      </c>
      <c r="C3511" s="2" t="s">
        <v>126</v>
      </c>
      <c r="D3511" s="2" t="s">
        <v>162</v>
      </c>
      <c r="E3511" s="13" t="n">
        <v>44927</v>
      </c>
      <c r="F3511" s="13" t="n">
        <v>46752</v>
      </c>
      <c r="G3511" s="2" t="s">
        <v>32</v>
      </c>
      <c r="H3511" s="2" t="s">
        <v>98</v>
      </c>
      <c r="I3511" s="2" t="s">
        <v>142</v>
      </c>
      <c r="J3511" s="2" t="s">
        <v>100</v>
      </c>
      <c r="K3511" s="14" t="n">
        <v>21718.74</v>
      </c>
      <c r="L3511" s="2" t="n">
        <f aca="false">IF(E3511="","",ROUND((Indicadores!$B$4-E3511)/365.25,1))</f>
        <v>3.8</v>
      </c>
      <c r="M3511" s="2" t="str">
        <f aca="false">IF(E3511="","Virtual",IF(L3511&gt;=Indicadores!$B$6,"Fim de Vida",IF(L3511&gt;=Indicadores!$B$5,"Envelhecendo","Atual")))</f>
        <v>Envelhecendo</v>
      </c>
      <c r="N3511" s="2" t="str">
        <f aca="false">IF(F3511="","N/A",IF(F3511&lt;Indicadores!$B$4,"Vencida","Vigente"))</f>
        <v>Vigente</v>
      </c>
      <c r="O3511" s="2" t="str">
        <f aca="false">INDEX(Locais!$B$2:$B$13,MATCH(H3511,Locais!$A$2:$A$13,0))</f>
        <v>Sede - Brasília</v>
      </c>
      <c r="P3511" s="2" t="str">
        <f aca="false">INDEX(Locais!$C$2:$C$13,MATCH(H3511,Locais!$A$2:$A$13,0))</f>
        <v>Centro-Oeste</v>
      </c>
    </row>
    <row r="3512" customFormat="false" ht="15" hidden="false" customHeight="false" outlineLevel="0" collapsed="false">
      <c r="A3512" s="2" t="s">
        <v>3648</v>
      </c>
      <c r="B3512" s="2" t="s">
        <v>68</v>
      </c>
      <c r="C3512" s="2" t="s">
        <v>96</v>
      </c>
      <c r="D3512" s="2" t="s">
        <v>107</v>
      </c>
      <c r="E3512" s="13" t="n">
        <v>44386</v>
      </c>
      <c r="F3512" s="13" t="n">
        <v>45481</v>
      </c>
      <c r="G3512" s="2" t="s">
        <v>32</v>
      </c>
      <c r="H3512" s="2" t="s">
        <v>139</v>
      </c>
      <c r="I3512" s="2" t="s">
        <v>111</v>
      </c>
      <c r="J3512" s="2" t="s">
        <v>100</v>
      </c>
      <c r="K3512" s="14" t="n">
        <v>4558.01</v>
      </c>
      <c r="L3512" s="2" t="n">
        <f aca="false">IF(E3512="","",ROUND((Indicadores!$B$4-E3512)/365.25,1))</f>
        <v>5.3</v>
      </c>
      <c r="M3512" s="2" t="str">
        <f aca="false">IF(E3512="","Virtual",IF(L3512&gt;=Indicadores!$B$6,"Fim de Vida",IF(L3512&gt;=Indicadores!$B$5,"Envelhecendo","Atual")))</f>
        <v>Fim de Vida</v>
      </c>
      <c r="N3512" s="2" t="str">
        <f aca="false">IF(F3512="","N/A",IF(F3512&lt;Indicadores!$B$4,"Vencida","Vigente"))</f>
        <v>Vencida</v>
      </c>
      <c r="O3512" s="2" t="str">
        <f aca="false">INDEX(Locais!$B$2:$B$13,MATCH(H3512,Locais!$A$2:$A$13,0))</f>
        <v>Regional - Rio de Janeiro</v>
      </c>
      <c r="P3512" s="2" t="str">
        <f aca="false">INDEX(Locais!$C$2:$C$13,MATCH(H3512,Locais!$A$2:$A$13,0))</f>
        <v>Sudeste</v>
      </c>
    </row>
    <row r="3513" customFormat="false" ht="15" hidden="false" customHeight="false" outlineLevel="0" collapsed="false">
      <c r="A3513" s="2" t="s">
        <v>3649</v>
      </c>
      <c r="B3513" s="2" t="s">
        <v>68</v>
      </c>
      <c r="C3513" s="2" t="s">
        <v>102</v>
      </c>
      <c r="D3513" s="2" t="s">
        <v>103</v>
      </c>
      <c r="E3513" s="13" t="n">
        <v>45691</v>
      </c>
      <c r="F3513" s="13" t="n">
        <v>46786</v>
      </c>
      <c r="G3513" s="2" t="s">
        <v>32</v>
      </c>
      <c r="H3513" s="2" t="s">
        <v>163</v>
      </c>
      <c r="I3513" s="2" t="s">
        <v>124</v>
      </c>
      <c r="J3513" s="2" t="s">
        <v>100</v>
      </c>
      <c r="K3513" s="14" t="n">
        <v>6180.61</v>
      </c>
      <c r="L3513" s="2" t="n">
        <f aca="false">IF(E3513="","",ROUND((Indicadores!$B$4-E3513)/365.25,1))</f>
        <v>1.7</v>
      </c>
      <c r="M3513" s="2" t="str">
        <f aca="false">IF(E3513="","Virtual",IF(L3513&gt;=Indicadores!$B$6,"Fim de Vida",IF(L3513&gt;=Indicadores!$B$5,"Envelhecendo","Atual")))</f>
        <v>Atual</v>
      </c>
      <c r="N3513" s="2" t="str">
        <f aca="false">IF(F3513="","N/A",IF(F3513&lt;Indicadores!$B$4,"Vencida","Vigente"))</f>
        <v>Vigente</v>
      </c>
      <c r="O3513" s="2" t="str">
        <f aca="false">INDEX(Locais!$B$2:$B$13,MATCH(H3513,Locais!$A$2:$A$13,0))</f>
        <v>Regional - Manaus</v>
      </c>
      <c r="P3513" s="2" t="str">
        <f aca="false">INDEX(Locais!$C$2:$C$13,MATCH(H3513,Locais!$A$2:$A$13,0))</f>
        <v>Norte</v>
      </c>
    </row>
    <row r="3514" customFormat="false" ht="15" hidden="false" customHeight="false" outlineLevel="0" collapsed="false">
      <c r="A3514" s="2" t="s">
        <v>3650</v>
      </c>
      <c r="B3514" s="2" t="s">
        <v>69</v>
      </c>
      <c r="C3514" s="2" t="s">
        <v>126</v>
      </c>
      <c r="D3514" s="2" t="s">
        <v>169</v>
      </c>
      <c r="E3514" s="13" t="n">
        <v>45888</v>
      </c>
      <c r="F3514" s="13" t="n">
        <v>46983</v>
      </c>
      <c r="G3514" s="2" t="s">
        <v>32</v>
      </c>
      <c r="H3514" s="2" t="s">
        <v>139</v>
      </c>
      <c r="I3514" s="2" t="s">
        <v>105</v>
      </c>
      <c r="J3514" s="2" t="s">
        <v>100</v>
      </c>
      <c r="K3514" s="14" t="n">
        <v>9378.56</v>
      </c>
      <c r="L3514" s="2" t="n">
        <f aca="false">IF(E3514="","",ROUND((Indicadores!$B$4-E3514)/365.25,1))</f>
        <v>1.2</v>
      </c>
      <c r="M3514" s="2" t="str">
        <f aca="false">IF(E3514="","Virtual",IF(L3514&gt;=Indicadores!$B$6,"Fim de Vida",IF(L3514&gt;=Indicadores!$B$5,"Envelhecendo","Atual")))</f>
        <v>Atual</v>
      </c>
      <c r="N3514" s="2" t="str">
        <f aca="false">IF(F3514="","N/A",IF(F3514&lt;Indicadores!$B$4,"Vencida","Vigente"))</f>
        <v>Vigente</v>
      </c>
      <c r="O3514" s="2" t="str">
        <f aca="false">INDEX(Locais!$B$2:$B$13,MATCH(H3514,Locais!$A$2:$A$13,0))</f>
        <v>Regional - Rio de Janeiro</v>
      </c>
      <c r="P3514" s="2" t="str">
        <f aca="false">INDEX(Locais!$C$2:$C$13,MATCH(H3514,Locais!$A$2:$A$13,0))</f>
        <v>Sudeste</v>
      </c>
    </row>
    <row r="3515" customFormat="false" ht="15" hidden="false" customHeight="false" outlineLevel="0" collapsed="false">
      <c r="A3515" s="2" t="s">
        <v>3651</v>
      </c>
      <c r="B3515" s="2" t="s">
        <v>69</v>
      </c>
      <c r="C3515" s="2" t="s">
        <v>96</v>
      </c>
      <c r="D3515" s="2" t="s">
        <v>117</v>
      </c>
      <c r="E3515" s="13" t="n">
        <v>43490</v>
      </c>
      <c r="F3515" s="13" t="n">
        <v>44585</v>
      </c>
      <c r="G3515" s="2" t="s">
        <v>32</v>
      </c>
      <c r="H3515" s="2" t="s">
        <v>119</v>
      </c>
      <c r="I3515" s="2" t="s">
        <v>133</v>
      </c>
      <c r="J3515" s="2" t="s">
        <v>100</v>
      </c>
      <c r="K3515" s="14" t="n">
        <v>9303.68</v>
      </c>
      <c r="L3515" s="2" t="n">
        <f aca="false">IF(E3515="","",ROUND((Indicadores!$B$4-E3515)/365.25,1))</f>
        <v>7.7</v>
      </c>
      <c r="M3515" s="2" t="str">
        <f aca="false">IF(E3515="","Virtual",IF(L3515&gt;=Indicadores!$B$6,"Fim de Vida",IF(L3515&gt;=Indicadores!$B$5,"Envelhecendo","Atual")))</f>
        <v>Fim de Vida</v>
      </c>
      <c r="N3515" s="2" t="str">
        <f aca="false">IF(F3515="","N/A",IF(F3515&lt;Indicadores!$B$4,"Vencida","Vigente"))</f>
        <v>Vencida</v>
      </c>
      <c r="O3515" s="2" t="str">
        <f aca="false">INDEX(Locais!$B$2:$B$13,MATCH(H3515,Locais!$A$2:$A$13,0))</f>
        <v>Regional - São Paulo</v>
      </c>
      <c r="P3515" s="2" t="str">
        <f aca="false">INDEX(Locais!$C$2:$C$13,MATCH(H3515,Locais!$A$2:$A$13,0))</f>
        <v>Sudeste</v>
      </c>
    </row>
    <row r="3516" customFormat="false" ht="15" hidden="false" customHeight="false" outlineLevel="0" collapsed="false">
      <c r="A3516" s="2" t="s">
        <v>3652</v>
      </c>
      <c r="B3516" s="2" t="s">
        <v>68</v>
      </c>
      <c r="C3516" s="2" t="s">
        <v>96</v>
      </c>
      <c r="D3516" s="2" t="s">
        <v>132</v>
      </c>
      <c r="E3516" s="13" t="n">
        <v>45318</v>
      </c>
      <c r="F3516" s="13" t="n">
        <v>46413</v>
      </c>
      <c r="G3516" s="2" t="s">
        <v>118</v>
      </c>
      <c r="H3516" s="2" t="s">
        <v>114</v>
      </c>
      <c r="I3516" s="2" t="s">
        <v>120</v>
      </c>
      <c r="J3516" s="2" t="s">
        <v>100</v>
      </c>
      <c r="K3516" s="14" t="n">
        <v>4787.56</v>
      </c>
      <c r="L3516" s="2" t="n">
        <f aca="false">IF(E3516="","",ROUND((Indicadores!$B$4-E3516)/365.25,1))</f>
        <v>2.7</v>
      </c>
      <c r="M3516" s="2" t="str">
        <f aca="false">IF(E3516="","Virtual",IF(L3516&gt;=Indicadores!$B$6,"Fim de Vida",IF(L3516&gt;=Indicadores!$B$5,"Envelhecendo","Atual")))</f>
        <v>Atual</v>
      </c>
      <c r="N3516" s="2" t="str">
        <f aca="false">IF(F3516="","N/A",IF(F3516&lt;Indicadores!$B$4,"Vencida","Vigente"))</f>
        <v>Vigente</v>
      </c>
      <c r="O3516" s="2" t="str">
        <f aca="false">INDEX(Locais!$B$2:$B$13,MATCH(H3516,Locais!$A$2:$A$13,0))</f>
        <v>Regional - Belo Horizonte</v>
      </c>
      <c r="P3516" s="2" t="str">
        <f aca="false">INDEX(Locais!$C$2:$C$13,MATCH(H3516,Locais!$A$2:$A$13,0))</f>
        <v>Sudeste</v>
      </c>
    </row>
    <row r="3517" customFormat="false" ht="15" hidden="false" customHeight="false" outlineLevel="0" collapsed="false">
      <c r="A3517" s="2" t="s">
        <v>3653</v>
      </c>
      <c r="B3517" s="2" t="s">
        <v>68</v>
      </c>
      <c r="C3517" s="2" t="s">
        <v>96</v>
      </c>
      <c r="D3517" s="2" t="s">
        <v>107</v>
      </c>
      <c r="E3517" s="13" t="n">
        <v>44279</v>
      </c>
      <c r="F3517" s="13" t="n">
        <v>45374</v>
      </c>
      <c r="G3517" s="2" t="s">
        <v>32</v>
      </c>
      <c r="H3517" s="2" t="s">
        <v>119</v>
      </c>
      <c r="I3517" s="2" t="s">
        <v>130</v>
      </c>
      <c r="J3517" s="2" t="s">
        <v>100</v>
      </c>
      <c r="K3517" s="14" t="n">
        <v>6050.12</v>
      </c>
      <c r="L3517" s="2" t="n">
        <f aca="false">IF(E3517="","",ROUND((Indicadores!$B$4-E3517)/365.25,1))</f>
        <v>5.6</v>
      </c>
      <c r="M3517" s="2" t="str">
        <f aca="false">IF(E3517="","Virtual",IF(L3517&gt;=Indicadores!$B$6,"Fim de Vida",IF(L3517&gt;=Indicadores!$B$5,"Envelhecendo","Atual")))</f>
        <v>Fim de Vida</v>
      </c>
      <c r="N3517" s="2" t="str">
        <f aca="false">IF(F3517="","N/A",IF(F3517&lt;Indicadores!$B$4,"Vencida","Vigente"))</f>
        <v>Vencida</v>
      </c>
      <c r="O3517" s="2" t="str">
        <f aca="false">INDEX(Locais!$B$2:$B$13,MATCH(H3517,Locais!$A$2:$A$13,0))</f>
        <v>Regional - São Paulo</v>
      </c>
      <c r="P3517" s="2" t="str">
        <f aca="false">INDEX(Locais!$C$2:$C$13,MATCH(H3517,Locais!$A$2:$A$13,0))</f>
        <v>Sudeste</v>
      </c>
    </row>
    <row r="3518" customFormat="false" ht="15" hidden="false" customHeight="false" outlineLevel="0" collapsed="false">
      <c r="A3518" s="2" t="s">
        <v>3654</v>
      </c>
      <c r="B3518" s="2" t="s">
        <v>69</v>
      </c>
      <c r="C3518" s="2" t="s">
        <v>96</v>
      </c>
      <c r="D3518" s="2" t="s">
        <v>97</v>
      </c>
      <c r="E3518" s="13" t="n">
        <v>43342</v>
      </c>
      <c r="F3518" s="13" t="n">
        <v>44437</v>
      </c>
      <c r="G3518" s="2" t="s">
        <v>32</v>
      </c>
      <c r="H3518" s="2" t="s">
        <v>119</v>
      </c>
      <c r="I3518" s="2" t="s">
        <v>111</v>
      </c>
      <c r="J3518" s="2" t="s">
        <v>100</v>
      </c>
      <c r="K3518" s="14" t="n">
        <v>8120.81</v>
      </c>
      <c r="L3518" s="2" t="n">
        <f aca="false">IF(E3518="","",ROUND((Indicadores!$B$4-E3518)/365.25,1))</f>
        <v>8.1</v>
      </c>
      <c r="M3518" s="2" t="str">
        <f aca="false">IF(E3518="","Virtual",IF(L3518&gt;=Indicadores!$B$6,"Fim de Vida",IF(L3518&gt;=Indicadores!$B$5,"Envelhecendo","Atual")))</f>
        <v>Fim de Vida</v>
      </c>
      <c r="N3518" s="2" t="str">
        <f aca="false">IF(F3518="","N/A",IF(F3518&lt;Indicadores!$B$4,"Vencida","Vigente"))</f>
        <v>Vencida</v>
      </c>
      <c r="O3518" s="2" t="str">
        <f aca="false">INDEX(Locais!$B$2:$B$13,MATCH(H3518,Locais!$A$2:$A$13,0))</f>
        <v>Regional - São Paulo</v>
      </c>
      <c r="P3518" s="2" t="str">
        <f aca="false">INDEX(Locais!$C$2:$C$13,MATCH(H3518,Locais!$A$2:$A$13,0))</f>
        <v>Sudeste</v>
      </c>
    </row>
    <row r="3519" customFormat="false" ht="15" hidden="false" customHeight="false" outlineLevel="0" collapsed="false">
      <c r="A3519" s="2" t="s">
        <v>3655</v>
      </c>
      <c r="B3519" s="2" t="s">
        <v>68</v>
      </c>
      <c r="C3519" s="2" t="s">
        <v>96</v>
      </c>
      <c r="D3519" s="2" t="s">
        <v>107</v>
      </c>
      <c r="E3519" s="13" t="n">
        <v>44506</v>
      </c>
      <c r="F3519" s="13" t="n">
        <v>45601</v>
      </c>
      <c r="G3519" s="2" t="s">
        <v>32</v>
      </c>
      <c r="H3519" s="2" t="s">
        <v>141</v>
      </c>
      <c r="I3519" s="2" t="s">
        <v>111</v>
      </c>
      <c r="J3519" s="2" t="s">
        <v>100</v>
      </c>
      <c r="K3519" s="14" t="n">
        <v>4831.4</v>
      </c>
      <c r="L3519" s="2" t="n">
        <f aca="false">IF(E3519="","",ROUND((Indicadores!$B$4-E3519)/365.25,1))</f>
        <v>4.9</v>
      </c>
      <c r="M3519" s="2" t="str">
        <f aca="false">IF(E3519="","Virtual",IF(L3519&gt;=Indicadores!$B$6,"Fim de Vida",IF(L3519&gt;=Indicadores!$B$5,"Envelhecendo","Atual")))</f>
        <v>Envelhecendo</v>
      </c>
      <c r="N3519" s="2" t="str">
        <f aca="false">IF(F3519="","N/A",IF(F3519&lt;Indicadores!$B$4,"Vencida","Vigente"))</f>
        <v>Vencida</v>
      </c>
      <c r="O3519" s="2" t="str">
        <f aca="false">INDEX(Locais!$B$2:$B$13,MATCH(H3519,Locais!$A$2:$A$13,0))</f>
        <v>Regional - Curitiba</v>
      </c>
      <c r="P3519" s="2" t="str">
        <f aca="false">INDEX(Locais!$C$2:$C$13,MATCH(H3519,Locais!$A$2:$A$13,0))</f>
        <v>Sul</v>
      </c>
    </row>
    <row r="3520" customFormat="false" ht="15" hidden="false" customHeight="false" outlineLevel="0" collapsed="false">
      <c r="A3520" s="2" t="s">
        <v>3656</v>
      </c>
      <c r="B3520" s="2" t="s">
        <v>68</v>
      </c>
      <c r="C3520" s="2" t="s">
        <v>102</v>
      </c>
      <c r="D3520" s="2" t="s">
        <v>103</v>
      </c>
      <c r="E3520" s="13" t="n">
        <v>43561</v>
      </c>
      <c r="F3520" s="13" t="n">
        <v>44656</v>
      </c>
      <c r="G3520" s="2" t="s">
        <v>32</v>
      </c>
      <c r="H3520" s="2" t="s">
        <v>108</v>
      </c>
      <c r="I3520" s="2" t="s">
        <v>124</v>
      </c>
      <c r="J3520" s="2" t="s">
        <v>100</v>
      </c>
      <c r="K3520" s="14" t="n">
        <v>5236.18</v>
      </c>
      <c r="L3520" s="2" t="n">
        <f aca="false">IF(E3520="","",ROUND((Indicadores!$B$4-E3520)/365.25,1))</f>
        <v>7.5</v>
      </c>
      <c r="M3520" s="2" t="str">
        <f aca="false">IF(E3520="","Virtual",IF(L3520&gt;=Indicadores!$B$6,"Fim de Vida",IF(L3520&gt;=Indicadores!$B$5,"Envelhecendo","Atual")))</f>
        <v>Fim de Vida</v>
      </c>
      <c r="N3520" s="2" t="str">
        <f aca="false">IF(F3520="","N/A",IF(F3520&lt;Indicadores!$B$4,"Vencida","Vigente"))</f>
        <v>Vencida</v>
      </c>
      <c r="O3520" s="2" t="str">
        <f aca="false">INDEX(Locais!$B$2:$B$13,MATCH(H3520,Locais!$A$2:$A$13,0))</f>
        <v>Regional - Porto Alegre</v>
      </c>
      <c r="P3520" s="2" t="str">
        <f aca="false">INDEX(Locais!$C$2:$C$13,MATCH(H3520,Locais!$A$2:$A$13,0))</f>
        <v>Sul</v>
      </c>
    </row>
    <row r="3521" customFormat="false" ht="15" hidden="false" customHeight="false" outlineLevel="0" collapsed="false">
      <c r="A3521" s="2" t="s">
        <v>3657</v>
      </c>
      <c r="B3521" s="2" t="s">
        <v>69</v>
      </c>
      <c r="C3521" s="2" t="s">
        <v>126</v>
      </c>
      <c r="D3521" s="2" t="s">
        <v>169</v>
      </c>
      <c r="E3521" s="13" t="n">
        <v>44579</v>
      </c>
      <c r="F3521" s="13" t="n">
        <v>45674</v>
      </c>
      <c r="G3521" s="2" t="s">
        <v>32</v>
      </c>
      <c r="H3521" s="2" t="s">
        <v>108</v>
      </c>
      <c r="I3521" s="2" t="s">
        <v>99</v>
      </c>
      <c r="J3521" s="2" t="s">
        <v>100</v>
      </c>
      <c r="K3521" s="14" t="n">
        <v>10905.05</v>
      </c>
      <c r="L3521" s="2" t="n">
        <f aca="false">IF(E3521="","",ROUND((Indicadores!$B$4-E3521)/365.25,1))</f>
        <v>4.7</v>
      </c>
      <c r="M3521" s="2" t="str">
        <f aca="false">IF(E3521="","Virtual",IF(L3521&gt;=Indicadores!$B$6,"Fim de Vida",IF(L3521&gt;=Indicadores!$B$5,"Envelhecendo","Atual")))</f>
        <v>Envelhecendo</v>
      </c>
      <c r="N3521" s="2" t="str">
        <f aca="false">IF(F3521="","N/A",IF(F3521&lt;Indicadores!$B$4,"Vencida","Vigente"))</f>
        <v>Vencida</v>
      </c>
      <c r="O3521" s="2" t="str">
        <f aca="false">INDEX(Locais!$B$2:$B$13,MATCH(H3521,Locais!$A$2:$A$13,0))</f>
        <v>Regional - Porto Alegre</v>
      </c>
      <c r="P3521" s="2" t="str">
        <f aca="false">INDEX(Locais!$C$2:$C$13,MATCH(H3521,Locais!$A$2:$A$13,0))</f>
        <v>Sul</v>
      </c>
    </row>
    <row r="3522" customFormat="false" ht="15" hidden="false" customHeight="false" outlineLevel="0" collapsed="false">
      <c r="A3522" s="2" t="s">
        <v>3658</v>
      </c>
      <c r="B3522" s="2" t="s">
        <v>69</v>
      </c>
      <c r="C3522" s="2" t="s">
        <v>96</v>
      </c>
      <c r="D3522" s="2" t="s">
        <v>97</v>
      </c>
      <c r="E3522" s="13" t="n">
        <v>45691</v>
      </c>
      <c r="F3522" s="13" t="n">
        <v>46786</v>
      </c>
      <c r="G3522" s="2" t="s">
        <v>32</v>
      </c>
      <c r="H3522" s="2" t="s">
        <v>141</v>
      </c>
      <c r="I3522" s="2" t="s">
        <v>120</v>
      </c>
      <c r="J3522" s="2" t="s">
        <v>100</v>
      </c>
      <c r="K3522" s="14" t="n">
        <v>7536.01</v>
      </c>
      <c r="L3522" s="2" t="n">
        <f aca="false">IF(E3522="","",ROUND((Indicadores!$B$4-E3522)/365.25,1))</f>
        <v>1.7</v>
      </c>
      <c r="M3522" s="2" t="str">
        <f aca="false">IF(E3522="","Virtual",IF(L3522&gt;=Indicadores!$B$6,"Fim de Vida",IF(L3522&gt;=Indicadores!$B$5,"Envelhecendo","Atual")))</f>
        <v>Atual</v>
      </c>
      <c r="N3522" s="2" t="str">
        <f aca="false">IF(F3522="","N/A",IF(F3522&lt;Indicadores!$B$4,"Vencida","Vigente"))</f>
        <v>Vigente</v>
      </c>
      <c r="O3522" s="2" t="str">
        <f aca="false">INDEX(Locais!$B$2:$B$13,MATCH(H3522,Locais!$A$2:$A$13,0))</f>
        <v>Regional - Curitiba</v>
      </c>
      <c r="P3522" s="2" t="str">
        <f aca="false">INDEX(Locais!$C$2:$C$13,MATCH(H3522,Locais!$A$2:$A$13,0))</f>
        <v>Sul</v>
      </c>
    </row>
    <row r="3523" customFormat="false" ht="15" hidden="false" customHeight="false" outlineLevel="0" collapsed="false">
      <c r="A3523" s="2" t="s">
        <v>3659</v>
      </c>
      <c r="B3523" s="2" t="s">
        <v>68</v>
      </c>
      <c r="C3523" s="2" t="s">
        <v>96</v>
      </c>
      <c r="D3523" s="2" t="s">
        <v>132</v>
      </c>
      <c r="E3523" s="13" t="n">
        <v>44800</v>
      </c>
      <c r="F3523" s="13" t="n">
        <v>45895</v>
      </c>
      <c r="G3523" s="2" t="s">
        <v>32</v>
      </c>
      <c r="H3523" s="2" t="s">
        <v>145</v>
      </c>
      <c r="I3523" s="2" t="s">
        <v>109</v>
      </c>
      <c r="J3523" s="2" t="s">
        <v>100</v>
      </c>
      <c r="K3523" s="14" t="n">
        <v>6295.14</v>
      </c>
      <c r="L3523" s="2" t="n">
        <f aca="false">IF(E3523="","",ROUND((Indicadores!$B$4-E3523)/365.25,1))</f>
        <v>4.1</v>
      </c>
      <c r="M3523" s="2" t="str">
        <f aca="false">IF(E3523="","Virtual",IF(L3523&gt;=Indicadores!$B$6,"Fim de Vida",IF(L3523&gt;=Indicadores!$B$5,"Envelhecendo","Atual")))</f>
        <v>Envelhecendo</v>
      </c>
      <c r="N3523" s="2" t="str">
        <f aca="false">IF(F3523="","N/A",IF(F3523&lt;Indicadores!$B$4,"Vencida","Vigente"))</f>
        <v>Vencida</v>
      </c>
      <c r="O3523" s="2" t="str">
        <f aca="false">INDEX(Locais!$B$2:$B$13,MATCH(H3523,Locais!$A$2:$A$13,0))</f>
        <v>Regional - Belém</v>
      </c>
      <c r="P3523" s="2" t="str">
        <f aca="false">INDEX(Locais!$C$2:$C$13,MATCH(H3523,Locais!$A$2:$A$13,0))</f>
        <v>Norte</v>
      </c>
    </row>
    <row r="3524" customFormat="false" ht="15" hidden="false" customHeight="false" outlineLevel="0" collapsed="false">
      <c r="A3524" s="2" t="s">
        <v>3660</v>
      </c>
      <c r="B3524" s="2" t="s">
        <v>69</v>
      </c>
      <c r="C3524" s="2" t="s">
        <v>96</v>
      </c>
      <c r="D3524" s="2" t="s">
        <v>117</v>
      </c>
      <c r="E3524" s="13" t="n">
        <v>45186</v>
      </c>
      <c r="F3524" s="13" t="n">
        <v>46281</v>
      </c>
      <c r="G3524" s="2" t="s">
        <v>32</v>
      </c>
      <c r="H3524" s="2" t="s">
        <v>98</v>
      </c>
      <c r="I3524" s="2" t="s">
        <v>99</v>
      </c>
      <c r="J3524" s="2" t="s">
        <v>100</v>
      </c>
      <c r="K3524" s="14" t="n">
        <v>7573.65</v>
      </c>
      <c r="L3524" s="2" t="n">
        <f aca="false">IF(E3524="","",ROUND((Indicadores!$B$4-E3524)/365.25,1))</f>
        <v>3.1</v>
      </c>
      <c r="M3524" s="2" t="str">
        <f aca="false">IF(E3524="","Virtual",IF(L3524&gt;=Indicadores!$B$6,"Fim de Vida",IF(L3524&gt;=Indicadores!$B$5,"Envelhecendo","Atual")))</f>
        <v>Envelhecendo</v>
      </c>
      <c r="N3524" s="2" t="str">
        <f aca="false">IF(F3524="","N/A",IF(F3524&lt;Indicadores!$B$4,"Vencida","Vigente"))</f>
        <v>Vencida</v>
      </c>
      <c r="O3524" s="2" t="str">
        <f aca="false">INDEX(Locais!$B$2:$B$13,MATCH(H3524,Locais!$A$2:$A$13,0))</f>
        <v>Sede - Brasília</v>
      </c>
      <c r="P3524" s="2" t="str">
        <f aca="false">INDEX(Locais!$C$2:$C$13,MATCH(H3524,Locais!$A$2:$A$13,0))</f>
        <v>Centro-Oeste</v>
      </c>
    </row>
    <row r="3525" customFormat="false" ht="15" hidden="false" customHeight="false" outlineLevel="0" collapsed="false">
      <c r="A3525" s="2" t="s">
        <v>3661</v>
      </c>
      <c r="B3525" s="2" t="s">
        <v>68</v>
      </c>
      <c r="C3525" s="2" t="s">
        <v>96</v>
      </c>
      <c r="D3525" s="2" t="s">
        <v>132</v>
      </c>
      <c r="E3525" s="13" t="n">
        <v>45830</v>
      </c>
      <c r="F3525" s="13" t="n">
        <v>46925</v>
      </c>
      <c r="G3525" s="2" t="s">
        <v>32</v>
      </c>
      <c r="H3525" s="2" t="s">
        <v>141</v>
      </c>
      <c r="I3525" s="2" t="s">
        <v>130</v>
      </c>
      <c r="J3525" s="2" t="s">
        <v>100</v>
      </c>
      <c r="K3525" s="14" t="n">
        <v>4828.05</v>
      </c>
      <c r="L3525" s="2" t="n">
        <f aca="false">IF(E3525="","",ROUND((Indicadores!$B$4-E3525)/365.25,1))</f>
        <v>1.3</v>
      </c>
      <c r="M3525" s="2" t="str">
        <f aca="false">IF(E3525="","Virtual",IF(L3525&gt;=Indicadores!$B$6,"Fim de Vida",IF(L3525&gt;=Indicadores!$B$5,"Envelhecendo","Atual")))</f>
        <v>Atual</v>
      </c>
      <c r="N3525" s="2" t="str">
        <f aca="false">IF(F3525="","N/A",IF(F3525&lt;Indicadores!$B$4,"Vencida","Vigente"))</f>
        <v>Vigente</v>
      </c>
      <c r="O3525" s="2" t="str">
        <f aca="false">INDEX(Locais!$B$2:$B$13,MATCH(H3525,Locais!$A$2:$A$13,0))</f>
        <v>Regional - Curitiba</v>
      </c>
      <c r="P3525" s="2" t="str">
        <f aca="false">INDEX(Locais!$C$2:$C$13,MATCH(H3525,Locais!$A$2:$A$13,0))</f>
        <v>Sul</v>
      </c>
    </row>
    <row r="3526" customFormat="false" ht="15" hidden="false" customHeight="false" outlineLevel="0" collapsed="false">
      <c r="A3526" s="2" t="s">
        <v>3662</v>
      </c>
      <c r="B3526" s="2" t="s">
        <v>69</v>
      </c>
      <c r="C3526" s="2" t="s">
        <v>96</v>
      </c>
      <c r="D3526" s="2" t="s">
        <v>97</v>
      </c>
      <c r="E3526" s="13" t="n">
        <v>44683</v>
      </c>
      <c r="F3526" s="13" t="n">
        <v>45778</v>
      </c>
      <c r="G3526" s="2" t="s">
        <v>34</v>
      </c>
      <c r="H3526" s="2" t="s">
        <v>108</v>
      </c>
      <c r="I3526" s="2" t="s">
        <v>115</v>
      </c>
      <c r="J3526" s="2" t="s">
        <v>100</v>
      </c>
      <c r="K3526" s="14" t="n">
        <v>7370.13</v>
      </c>
      <c r="L3526" s="2" t="n">
        <f aca="false">IF(E3526="","",ROUND((Indicadores!$B$4-E3526)/365.25,1))</f>
        <v>4.5</v>
      </c>
      <c r="M3526" s="2" t="str">
        <f aca="false">IF(E3526="","Virtual",IF(L3526&gt;=Indicadores!$B$6,"Fim de Vida",IF(L3526&gt;=Indicadores!$B$5,"Envelhecendo","Atual")))</f>
        <v>Envelhecendo</v>
      </c>
      <c r="N3526" s="2" t="str">
        <f aca="false">IF(F3526="","N/A",IF(F3526&lt;Indicadores!$B$4,"Vencida","Vigente"))</f>
        <v>Vencida</v>
      </c>
      <c r="O3526" s="2" t="str">
        <f aca="false">INDEX(Locais!$B$2:$B$13,MATCH(H3526,Locais!$A$2:$A$13,0))</f>
        <v>Regional - Porto Alegre</v>
      </c>
      <c r="P3526" s="2" t="str">
        <f aca="false">INDEX(Locais!$C$2:$C$13,MATCH(H3526,Locais!$A$2:$A$13,0))</f>
        <v>Sul</v>
      </c>
    </row>
    <row r="3527" customFormat="false" ht="15" hidden="false" customHeight="false" outlineLevel="0" collapsed="false">
      <c r="A3527" s="2" t="s">
        <v>3663</v>
      </c>
      <c r="B3527" s="2" t="s">
        <v>71</v>
      </c>
      <c r="C3527" s="2" t="s">
        <v>96</v>
      </c>
      <c r="D3527" s="2" t="s">
        <v>171</v>
      </c>
      <c r="E3527" s="13" t="n">
        <v>44909</v>
      </c>
      <c r="F3527" s="13" t="n">
        <v>46004</v>
      </c>
      <c r="G3527" s="2" t="s">
        <v>32</v>
      </c>
      <c r="H3527" s="2" t="s">
        <v>98</v>
      </c>
      <c r="I3527" s="2" t="s">
        <v>133</v>
      </c>
      <c r="J3527" s="2" t="s">
        <v>100</v>
      </c>
      <c r="K3527" s="14" t="n">
        <v>2040.36</v>
      </c>
      <c r="L3527" s="2" t="n">
        <f aca="false">IF(E3527="","",ROUND((Indicadores!$B$4-E3527)/365.25,1))</f>
        <v>3.8</v>
      </c>
      <c r="M3527" s="2" t="str">
        <f aca="false">IF(E3527="","Virtual",IF(L3527&gt;=Indicadores!$B$6,"Fim de Vida",IF(L3527&gt;=Indicadores!$B$5,"Envelhecendo","Atual")))</f>
        <v>Envelhecendo</v>
      </c>
      <c r="N3527" s="2" t="str">
        <f aca="false">IF(F3527="","N/A",IF(F3527&lt;Indicadores!$B$4,"Vencida","Vigente"))</f>
        <v>Vencida</v>
      </c>
      <c r="O3527" s="2" t="str">
        <f aca="false">INDEX(Locais!$B$2:$B$13,MATCH(H3527,Locais!$A$2:$A$13,0))</f>
        <v>Sede - Brasília</v>
      </c>
      <c r="P3527" s="2" t="str">
        <f aca="false">INDEX(Locais!$C$2:$C$13,MATCH(H3527,Locais!$A$2:$A$13,0))</f>
        <v>Centro-Oeste</v>
      </c>
    </row>
    <row r="3528" customFormat="false" ht="15" hidden="false" customHeight="false" outlineLevel="0" collapsed="false">
      <c r="A3528" s="2" t="s">
        <v>3664</v>
      </c>
      <c r="B3528" s="2" t="s">
        <v>68</v>
      </c>
      <c r="C3528" s="2" t="s">
        <v>96</v>
      </c>
      <c r="D3528" s="2" t="s">
        <v>107</v>
      </c>
      <c r="E3528" s="13" t="n">
        <v>44870</v>
      </c>
      <c r="F3528" s="13" t="n">
        <v>45965</v>
      </c>
      <c r="G3528" s="2" t="s">
        <v>32</v>
      </c>
      <c r="H3528" s="2" t="s">
        <v>119</v>
      </c>
      <c r="I3528" s="2" t="s">
        <v>133</v>
      </c>
      <c r="J3528" s="2" t="s">
        <v>100</v>
      </c>
      <c r="K3528" s="14" t="n">
        <v>4551.44</v>
      </c>
      <c r="L3528" s="2" t="n">
        <f aca="false">IF(E3528="","",ROUND((Indicadores!$B$4-E3528)/365.25,1))</f>
        <v>4</v>
      </c>
      <c r="M3528" s="2" t="str">
        <f aca="false">IF(E3528="","Virtual",IF(L3528&gt;=Indicadores!$B$6,"Fim de Vida",IF(L3528&gt;=Indicadores!$B$5,"Envelhecendo","Atual")))</f>
        <v>Envelhecendo</v>
      </c>
      <c r="N3528" s="2" t="str">
        <f aca="false">IF(F3528="","N/A",IF(F3528&lt;Indicadores!$B$4,"Vencida","Vigente"))</f>
        <v>Vencida</v>
      </c>
      <c r="O3528" s="2" t="str">
        <f aca="false">INDEX(Locais!$B$2:$B$13,MATCH(H3528,Locais!$A$2:$A$13,0))</f>
        <v>Regional - São Paulo</v>
      </c>
      <c r="P3528" s="2" t="str">
        <f aca="false">INDEX(Locais!$C$2:$C$13,MATCH(H3528,Locais!$A$2:$A$13,0))</f>
        <v>Sudeste</v>
      </c>
    </row>
    <row r="3529" customFormat="false" ht="15" hidden="false" customHeight="false" outlineLevel="0" collapsed="false">
      <c r="A3529" s="2" t="s">
        <v>3665</v>
      </c>
      <c r="B3529" s="2" t="s">
        <v>68</v>
      </c>
      <c r="C3529" s="2" t="s">
        <v>96</v>
      </c>
      <c r="D3529" s="2" t="s">
        <v>107</v>
      </c>
      <c r="E3529" s="13" t="n">
        <v>44435</v>
      </c>
      <c r="F3529" s="13" t="n">
        <v>45530</v>
      </c>
      <c r="G3529" s="2" t="s">
        <v>151</v>
      </c>
      <c r="H3529" s="2" t="s">
        <v>119</v>
      </c>
      <c r="I3529" s="2" t="s">
        <v>133</v>
      </c>
      <c r="J3529" s="2" t="s">
        <v>137</v>
      </c>
      <c r="K3529" s="14" t="n">
        <v>4844.61</v>
      </c>
      <c r="L3529" s="2" t="n">
        <f aca="false">IF(E3529="","",ROUND((Indicadores!$B$4-E3529)/365.25,1))</f>
        <v>5.1</v>
      </c>
      <c r="M3529" s="2" t="str">
        <f aca="false">IF(E3529="","Virtual",IF(L3529&gt;=Indicadores!$B$6,"Fim de Vida",IF(L3529&gt;=Indicadores!$B$5,"Envelhecendo","Atual")))</f>
        <v>Fim de Vida</v>
      </c>
      <c r="N3529" s="2" t="str">
        <f aca="false">IF(F3529="","N/A",IF(F3529&lt;Indicadores!$B$4,"Vencida","Vigente"))</f>
        <v>Vencida</v>
      </c>
      <c r="O3529" s="2" t="str">
        <f aca="false">INDEX(Locais!$B$2:$B$13,MATCH(H3529,Locais!$A$2:$A$13,0))</f>
        <v>Regional - São Paulo</v>
      </c>
      <c r="P3529" s="2" t="str">
        <f aca="false">INDEX(Locais!$C$2:$C$13,MATCH(H3529,Locais!$A$2:$A$13,0))</f>
        <v>Sudeste</v>
      </c>
    </row>
    <row r="3530" customFormat="false" ht="15" hidden="false" customHeight="false" outlineLevel="0" collapsed="false">
      <c r="A3530" s="2" t="s">
        <v>3666</v>
      </c>
      <c r="B3530" s="2" t="s">
        <v>68</v>
      </c>
      <c r="C3530" s="2" t="s">
        <v>96</v>
      </c>
      <c r="D3530" s="2" t="s">
        <v>132</v>
      </c>
      <c r="E3530" s="13" t="n">
        <v>45484</v>
      </c>
      <c r="F3530" s="13" t="n">
        <v>46579</v>
      </c>
      <c r="G3530" s="2" t="s">
        <v>32</v>
      </c>
      <c r="H3530" s="2" t="s">
        <v>123</v>
      </c>
      <c r="I3530" s="2" t="s">
        <v>136</v>
      </c>
      <c r="J3530" s="2" t="s">
        <v>100</v>
      </c>
      <c r="K3530" s="14" t="n">
        <v>5973.57</v>
      </c>
      <c r="L3530" s="2" t="n">
        <f aca="false">IF(E3530="","",ROUND((Indicadores!$B$4-E3530)/365.25,1))</f>
        <v>2.3</v>
      </c>
      <c r="M3530" s="2" t="str">
        <f aca="false">IF(E3530="","Virtual",IF(L3530&gt;=Indicadores!$B$6,"Fim de Vida",IF(L3530&gt;=Indicadores!$B$5,"Envelhecendo","Atual")))</f>
        <v>Atual</v>
      </c>
      <c r="N3530" s="2" t="str">
        <f aca="false">IF(F3530="","N/A",IF(F3530&lt;Indicadores!$B$4,"Vencida","Vigente"))</f>
        <v>Vigente</v>
      </c>
      <c r="O3530" s="2" t="str">
        <f aca="false">INDEX(Locais!$B$2:$B$13,MATCH(H3530,Locais!$A$2:$A$13,0))</f>
        <v>Regional - Goiânia</v>
      </c>
      <c r="P3530" s="2" t="str">
        <f aca="false">INDEX(Locais!$C$2:$C$13,MATCH(H3530,Locais!$A$2:$A$13,0))</f>
        <v>Centro-Oeste</v>
      </c>
    </row>
    <row r="3531" customFormat="false" ht="15" hidden="false" customHeight="false" outlineLevel="0" collapsed="false">
      <c r="A3531" s="2" t="s">
        <v>3667</v>
      </c>
      <c r="B3531" s="2" t="s">
        <v>69</v>
      </c>
      <c r="C3531" s="2" t="s">
        <v>96</v>
      </c>
      <c r="D3531" s="2" t="s">
        <v>117</v>
      </c>
      <c r="E3531" s="13" t="n">
        <v>45103</v>
      </c>
      <c r="F3531" s="13" t="n">
        <v>46198</v>
      </c>
      <c r="G3531" s="2" t="s">
        <v>32</v>
      </c>
      <c r="H3531" s="2" t="s">
        <v>119</v>
      </c>
      <c r="I3531" s="2" t="s">
        <v>136</v>
      </c>
      <c r="J3531" s="2" t="s">
        <v>100</v>
      </c>
      <c r="K3531" s="14" t="n">
        <v>9303.5</v>
      </c>
      <c r="L3531" s="2" t="n">
        <f aca="false">IF(E3531="","",ROUND((Indicadores!$B$4-E3531)/365.25,1))</f>
        <v>3.3</v>
      </c>
      <c r="M3531" s="2" t="str">
        <f aca="false">IF(E3531="","Virtual",IF(L3531&gt;=Indicadores!$B$6,"Fim de Vida",IF(L3531&gt;=Indicadores!$B$5,"Envelhecendo","Atual")))</f>
        <v>Envelhecendo</v>
      </c>
      <c r="N3531" s="2" t="str">
        <f aca="false">IF(F3531="","N/A",IF(F3531&lt;Indicadores!$B$4,"Vencida","Vigente"))</f>
        <v>Vencida</v>
      </c>
      <c r="O3531" s="2" t="str">
        <f aca="false">INDEX(Locais!$B$2:$B$13,MATCH(H3531,Locais!$A$2:$A$13,0))</f>
        <v>Regional - São Paulo</v>
      </c>
      <c r="P3531" s="2" t="str">
        <f aca="false">INDEX(Locais!$C$2:$C$13,MATCH(H3531,Locais!$A$2:$A$13,0))</f>
        <v>Sudeste</v>
      </c>
    </row>
    <row r="3532" customFormat="false" ht="15" hidden="false" customHeight="false" outlineLevel="0" collapsed="false">
      <c r="A3532" s="2" t="s">
        <v>3668</v>
      </c>
      <c r="B3532" s="2" t="s">
        <v>69</v>
      </c>
      <c r="C3532" s="2" t="s">
        <v>96</v>
      </c>
      <c r="D3532" s="2" t="s">
        <v>97</v>
      </c>
      <c r="E3532" s="13" t="n">
        <v>44037</v>
      </c>
      <c r="F3532" s="13" t="n">
        <v>45132</v>
      </c>
      <c r="G3532" s="2" t="s">
        <v>34</v>
      </c>
      <c r="H3532" s="2" t="s">
        <v>145</v>
      </c>
      <c r="I3532" s="2" t="s">
        <v>99</v>
      </c>
      <c r="J3532" s="2" t="s">
        <v>100</v>
      </c>
      <c r="K3532" s="14" t="n">
        <v>9873.72</v>
      </c>
      <c r="L3532" s="2" t="n">
        <f aca="false">IF(E3532="","",ROUND((Indicadores!$B$4-E3532)/365.25,1))</f>
        <v>6.2</v>
      </c>
      <c r="M3532" s="2" t="str">
        <f aca="false">IF(E3532="","Virtual",IF(L3532&gt;=Indicadores!$B$6,"Fim de Vida",IF(L3532&gt;=Indicadores!$B$5,"Envelhecendo","Atual")))</f>
        <v>Fim de Vida</v>
      </c>
      <c r="N3532" s="2" t="str">
        <f aca="false">IF(F3532="","N/A",IF(F3532&lt;Indicadores!$B$4,"Vencida","Vigente"))</f>
        <v>Vencida</v>
      </c>
      <c r="O3532" s="2" t="str">
        <f aca="false">INDEX(Locais!$B$2:$B$13,MATCH(H3532,Locais!$A$2:$A$13,0))</f>
        <v>Regional - Belém</v>
      </c>
      <c r="P3532" s="2" t="str">
        <f aca="false">INDEX(Locais!$C$2:$C$13,MATCH(H3532,Locais!$A$2:$A$13,0))</f>
        <v>Norte</v>
      </c>
    </row>
    <row r="3533" customFormat="false" ht="15" hidden="false" customHeight="false" outlineLevel="0" collapsed="false">
      <c r="A3533" s="2" t="s">
        <v>3669</v>
      </c>
      <c r="B3533" s="2" t="s">
        <v>69</v>
      </c>
      <c r="C3533" s="2" t="s">
        <v>96</v>
      </c>
      <c r="D3533" s="2" t="s">
        <v>117</v>
      </c>
      <c r="E3533" s="13" t="n">
        <v>44579</v>
      </c>
      <c r="F3533" s="13" t="n">
        <v>45674</v>
      </c>
      <c r="G3533" s="2" t="s">
        <v>32</v>
      </c>
      <c r="H3533" s="2" t="s">
        <v>98</v>
      </c>
      <c r="I3533" s="2" t="s">
        <v>136</v>
      </c>
      <c r="J3533" s="2" t="s">
        <v>100</v>
      </c>
      <c r="K3533" s="14" t="n">
        <v>8129.25</v>
      </c>
      <c r="L3533" s="2" t="n">
        <f aca="false">IF(E3533="","",ROUND((Indicadores!$B$4-E3533)/365.25,1))</f>
        <v>4.7</v>
      </c>
      <c r="M3533" s="2" t="str">
        <f aca="false">IF(E3533="","Virtual",IF(L3533&gt;=Indicadores!$B$6,"Fim de Vida",IF(L3533&gt;=Indicadores!$B$5,"Envelhecendo","Atual")))</f>
        <v>Envelhecendo</v>
      </c>
      <c r="N3533" s="2" t="str">
        <f aca="false">IF(F3533="","N/A",IF(F3533&lt;Indicadores!$B$4,"Vencida","Vigente"))</f>
        <v>Vencida</v>
      </c>
      <c r="O3533" s="2" t="str">
        <f aca="false">INDEX(Locais!$B$2:$B$13,MATCH(H3533,Locais!$A$2:$A$13,0))</f>
        <v>Sede - Brasília</v>
      </c>
      <c r="P3533" s="2" t="str">
        <f aca="false">INDEX(Locais!$C$2:$C$13,MATCH(H3533,Locais!$A$2:$A$13,0))</f>
        <v>Centro-Oeste</v>
      </c>
    </row>
    <row r="3534" customFormat="false" ht="15" hidden="false" customHeight="false" outlineLevel="0" collapsed="false">
      <c r="A3534" s="2" t="s">
        <v>3670</v>
      </c>
      <c r="B3534" s="2" t="s">
        <v>69</v>
      </c>
      <c r="C3534" s="2" t="s">
        <v>102</v>
      </c>
      <c r="D3534" s="2" t="s">
        <v>113</v>
      </c>
      <c r="E3534" s="13" t="n">
        <v>45153</v>
      </c>
      <c r="F3534" s="13" t="n">
        <v>46248</v>
      </c>
      <c r="G3534" s="2" t="s">
        <v>32</v>
      </c>
      <c r="H3534" s="2" t="s">
        <v>145</v>
      </c>
      <c r="I3534" s="2" t="s">
        <v>133</v>
      </c>
      <c r="J3534" s="2" t="s">
        <v>100</v>
      </c>
      <c r="K3534" s="14" t="n">
        <v>10616.95</v>
      </c>
      <c r="L3534" s="2" t="n">
        <f aca="false">IF(E3534="","",ROUND((Indicadores!$B$4-E3534)/365.25,1))</f>
        <v>3.2</v>
      </c>
      <c r="M3534" s="2" t="str">
        <f aca="false">IF(E3534="","Virtual",IF(L3534&gt;=Indicadores!$B$6,"Fim de Vida",IF(L3534&gt;=Indicadores!$B$5,"Envelhecendo","Atual")))</f>
        <v>Envelhecendo</v>
      </c>
      <c r="N3534" s="2" t="str">
        <f aca="false">IF(F3534="","N/A",IF(F3534&lt;Indicadores!$B$4,"Vencida","Vigente"))</f>
        <v>Vencida</v>
      </c>
      <c r="O3534" s="2" t="str">
        <f aca="false">INDEX(Locais!$B$2:$B$13,MATCH(H3534,Locais!$A$2:$A$13,0))</f>
        <v>Regional - Belém</v>
      </c>
      <c r="P3534" s="2" t="str">
        <f aca="false">INDEX(Locais!$C$2:$C$13,MATCH(H3534,Locais!$A$2:$A$13,0))</f>
        <v>Norte</v>
      </c>
    </row>
    <row r="3535" customFormat="false" ht="15" hidden="false" customHeight="false" outlineLevel="0" collapsed="false">
      <c r="A3535" s="2" t="s">
        <v>3671</v>
      </c>
      <c r="B3535" s="2" t="s">
        <v>69</v>
      </c>
      <c r="C3535" s="2" t="s">
        <v>126</v>
      </c>
      <c r="D3535" s="2" t="s">
        <v>169</v>
      </c>
      <c r="E3535" s="13" t="n">
        <v>44441</v>
      </c>
      <c r="F3535" s="13" t="n">
        <v>45536</v>
      </c>
      <c r="G3535" s="2" t="s">
        <v>151</v>
      </c>
      <c r="H3535" s="2" t="s">
        <v>108</v>
      </c>
      <c r="I3535" s="2" t="s">
        <v>142</v>
      </c>
      <c r="J3535" s="2" t="s">
        <v>137</v>
      </c>
      <c r="K3535" s="14" t="n">
        <v>7815.79</v>
      </c>
      <c r="L3535" s="2" t="n">
        <f aca="false">IF(E3535="","",ROUND((Indicadores!$B$4-E3535)/365.25,1))</f>
        <v>5.1</v>
      </c>
      <c r="M3535" s="2" t="str">
        <f aca="false">IF(E3535="","Virtual",IF(L3535&gt;=Indicadores!$B$6,"Fim de Vida",IF(L3535&gt;=Indicadores!$B$5,"Envelhecendo","Atual")))</f>
        <v>Fim de Vida</v>
      </c>
      <c r="N3535" s="2" t="str">
        <f aca="false">IF(F3535="","N/A",IF(F3535&lt;Indicadores!$B$4,"Vencida","Vigente"))</f>
        <v>Vencida</v>
      </c>
      <c r="O3535" s="2" t="str">
        <f aca="false">INDEX(Locais!$B$2:$B$13,MATCH(H3535,Locais!$A$2:$A$13,0))</f>
        <v>Regional - Porto Alegre</v>
      </c>
      <c r="P3535" s="2" t="str">
        <f aca="false">INDEX(Locais!$C$2:$C$13,MATCH(H3535,Locais!$A$2:$A$13,0))</f>
        <v>Sul</v>
      </c>
    </row>
    <row r="3536" customFormat="false" ht="15" hidden="false" customHeight="false" outlineLevel="0" collapsed="false">
      <c r="A3536" s="2" t="s">
        <v>3672</v>
      </c>
      <c r="B3536" s="2" t="s">
        <v>69</v>
      </c>
      <c r="C3536" s="2" t="s">
        <v>126</v>
      </c>
      <c r="D3536" s="2" t="s">
        <v>169</v>
      </c>
      <c r="E3536" s="13" t="n">
        <v>45405</v>
      </c>
      <c r="F3536" s="13" t="n">
        <v>46500</v>
      </c>
      <c r="G3536" s="2" t="s">
        <v>32</v>
      </c>
      <c r="H3536" s="2" t="s">
        <v>128</v>
      </c>
      <c r="I3536" s="2" t="s">
        <v>99</v>
      </c>
      <c r="J3536" s="2" t="s">
        <v>100</v>
      </c>
      <c r="K3536" s="14" t="n">
        <v>8891.97</v>
      </c>
      <c r="L3536" s="2" t="n">
        <f aca="false">IF(E3536="","",ROUND((Indicadores!$B$4-E3536)/365.25,1))</f>
        <v>2.5</v>
      </c>
      <c r="M3536" s="2" t="str">
        <f aca="false">IF(E3536="","Virtual",IF(L3536&gt;=Indicadores!$B$6,"Fim de Vida",IF(L3536&gt;=Indicadores!$B$5,"Envelhecendo","Atual")))</f>
        <v>Atual</v>
      </c>
      <c r="N3536" s="2" t="str">
        <f aca="false">IF(F3536="","N/A",IF(F3536&lt;Indicadores!$B$4,"Vencida","Vigente"))</f>
        <v>Vigente</v>
      </c>
      <c r="O3536" s="2" t="str">
        <f aca="false">INDEX(Locais!$B$2:$B$13,MATCH(H3536,Locais!$A$2:$A$13,0))</f>
        <v>Regional - Recife</v>
      </c>
      <c r="P3536" s="2" t="str">
        <f aca="false">INDEX(Locais!$C$2:$C$13,MATCH(H3536,Locais!$A$2:$A$13,0))</f>
        <v>Nordeste</v>
      </c>
    </row>
    <row r="3537" customFormat="false" ht="15" hidden="false" customHeight="false" outlineLevel="0" collapsed="false">
      <c r="A3537" s="2" t="s">
        <v>3673</v>
      </c>
      <c r="B3537" s="2" t="s">
        <v>68</v>
      </c>
      <c r="C3537" s="2" t="s">
        <v>96</v>
      </c>
      <c r="D3537" s="2" t="s">
        <v>107</v>
      </c>
      <c r="E3537" s="13" t="n">
        <v>44171</v>
      </c>
      <c r="F3537" s="13" t="n">
        <v>45266</v>
      </c>
      <c r="G3537" s="2" t="s">
        <v>32</v>
      </c>
      <c r="H3537" s="2" t="s">
        <v>165</v>
      </c>
      <c r="I3537" s="2" t="s">
        <v>111</v>
      </c>
      <c r="J3537" s="2" t="s">
        <v>100</v>
      </c>
      <c r="K3537" s="14" t="n">
        <v>5355.04</v>
      </c>
      <c r="L3537" s="2" t="n">
        <f aca="false">IF(E3537="","",ROUND((Indicadores!$B$4-E3537)/365.25,1))</f>
        <v>5.9</v>
      </c>
      <c r="M3537" s="2" t="str">
        <f aca="false">IF(E3537="","Virtual",IF(L3537&gt;=Indicadores!$B$6,"Fim de Vida",IF(L3537&gt;=Indicadores!$B$5,"Envelhecendo","Atual")))</f>
        <v>Fim de Vida</v>
      </c>
      <c r="N3537" s="2" t="str">
        <f aca="false">IF(F3537="","N/A",IF(F3537&lt;Indicadores!$B$4,"Vencida","Vigente"))</f>
        <v>Vencida</v>
      </c>
      <c r="O3537" s="2" t="str">
        <f aca="false">INDEX(Locais!$B$2:$B$13,MATCH(H3537,Locais!$A$2:$A$13,0))</f>
        <v>Regional - Salvador</v>
      </c>
      <c r="P3537" s="2" t="str">
        <f aca="false">INDEX(Locais!$C$2:$C$13,MATCH(H3537,Locais!$A$2:$A$13,0))</f>
        <v>Nordeste</v>
      </c>
    </row>
    <row r="3538" customFormat="false" ht="15" hidden="false" customHeight="false" outlineLevel="0" collapsed="false">
      <c r="A3538" s="2" t="s">
        <v>3674</v>
      </c>
      <c r="B3538" s="2" t="s">
        <v>69</v>
      </c>
      <c r="C3538" s="2" t="s">
        <v>102</v>
      </c>
      <c r="D3538" s="2" t="s">
        <v>113</v>
      </c>
      <c r="E3538" s="13" t="n">
        <v>43651</v>
      </c>
      <c r="F3538" s="13" t="n">
        <v>44746</v>
      </c>
      <c r="G3538" s="2" t="s">
        <v>32</v>
      </c>
      <c r="H3538" s="2" t="s">
        <v>98</v>
      </c>
      <c r="I3538" s="2" t="s">
        <v>142</v>
      </c>
      <c r="J3538" s="2" t="s">
        <v>100</v>
      </c>
      <c r="K3538" s="14" t="n">
        <v>7602.95</v>
      </c>
      <c r="L3538" s="2" t="n">
        <f aca="false">IF(E3538="","",ROUND((Indicadores!$B$4-E3538)/365.25,1))</f>
        <v>7.3</v>
      </c>
      <c r="M3538" s="2" t="str">
        <f aca="false">IF(E3538="","Virtual",IF(L3538&gt;=Indicadores!$B$6,"Fim de Vida",IF(L3538&gt;=Indicadores!$B$5,"Envelhecendo","Atual")))</f>
        <v>Fim de Vida</v>
      </c>
      <c r="N3538" s="2" t="str">
        <f aca="false">IF(F3538="","N/A",IF(F3538&lt;Indicadores!$B$4,"Vencida","Vigente"))</f>
        <v>Vencida</v>
      </c>
      <c r="O3538" s="2" t="str">
        <f aca="false">INDEX(Locais!$B$2:$B$13,MATCH(H3538,Locais!$A$2:$A$13,0))</f>
        <v>Sede - Brasília</v>
      </c>
      <c r="P3538" s="2" t="str">
        <f aca="false">INDEX(Locais!$C$2:$C$13,MATCH(H3538,Locais!$A$2:$A$13,0))</f>
        <v>Centro-Oeste</v>
      </c>
    </row>
    <row r="3539" customFormat="false" ht="15" hidden="false" customHeight="false" outlineLevel="0" collapsed="false">
      <c r="A3539" s="2" t="s">
        <v>3675</v>
      </c>
      <c r="B3539" s="2" t="s">
        <v>68</v>
      </c>
      <c r="C3539" s="2" t="s">
        <v>96</v>
      </c>
      <c r="D3539" s="2" t="s">
        <v>107</v>
      </c>
      <c r="E3539" s="13" t="n">
        <v>45176</v>
      </c>
      <c r="F3539" s="13" t="n">
        <v>46271</v>
      </c>
      <c r="G3539" s="2" t="s">
        <v>32</v>
      </c>
      <c r="H3539" s="2" t="s">
        <v>114</v>
      </c>
      <c r="I3539" s="2" t="s">
        <v>133</v>
      </c>
      <c r="J3539" s="2" t="s">
        <v>100</v>
      </c>
      <c r="K3539" s="14" t="n">
        <v>4578.87</v>
      </c>
      <c r="L3539" s="2" t="n">
        <f aca="false">IF(E3539="","",ROUND((Indicadores!$B$4-E3539)/365.25,1))</f>
        <v>3.1</v>
      </c>
      <c r="M3539" s="2" t="str">
        <f aca="false">IF(E3539="","Virtual",IF(L3539&gt;=Indicadores!$B$6,"Fim de Vida",IF(L3539&gt;=Indicadores!$B$5,"Envelhecendo","Atual")))</f>
        <v>Envelhecendo</v>
      </c>
      <c r="N3539" s="2" t="str">
        <f aca="false">IF(F3539="","N/A",IF(F3539&lt;Indicadores!$B$4,"Vencida","Vigente"))</f>
        <v>Vencida</v>
      </c>
      <c r="O3539" s="2" t="str">
        <f aca="false">INDEX(Locais!$B$2:$B$13,MATCH(H3539,Locais!$A$2:$A$13,0))</f>
        <v>Regional - Belo Horizonte</v>
      </c>
      <c r="P3539" s="2" t="str">
        <f aca="false">INDEX(Locais!$C$2:$C$13,MATCH(H3539,Locais!$A$2:$A$13,0))</f>
        <v>Sudeste</v>
      </c>
    </row>
    <row r="3540" customFormat="false" ht="15" hidden="false" customHeight="false" outlineLevel="0" collapsed="false">
      <c r="A3540" s="2" t="s">
        <v>3676</v>
      </c>
      <c r="B3540" s="2" t="s">
        <v>68</v>
      </c>
      <c r="C3540" s="2" t="s">
        <v>126</v>
      </c>
      <c r="D3540" s="2" t="s">
        <v>127</v>
      </c>
      <c r="E3540" s="13" t="n">
        <v>45122</v>
      </c>
      <c r="F3540" s="13" t="n">
        <v>46217</v>
      </c>
      <c r="G3540" s="2" t="s">
        <v>32</v>
      </c>
      <c r="H3540" s="2" t="s">
        <v>108</v>
      </c>
      <c r="I3540" s="2" t="s">
        <v>124</v>
      </c>
      <c r="J3540" s="2" t="s">
        <v>100</v>
      </c>
      <c r="K3540" s="14" t="n">
        <v>4601.48</v>
      </c>
      <c r="L3540" s="2" t="n">
        <f aca="false">IF(E3540="","",ROUND((Indicadores!$B$4-E3540)/365.25,1))</f>
        <v>3.3</v>
      </c>
      <c r="M3540" s="2" t="str">
        <f aca="false">IF(E3540="","Virtual",IF(L3540&gt;=Indicadores!$B$6,"Fim de Vida",IF(L3540&gt;=Indicadores!$B$5,"Envelhecendo","Atual")))</f>
        <v>Envelhecendo</v>
      </c>
      <c r="N3540" s="2" t="str">
        <f aca="false">IF(F3540="","N/A",IF(F3540&lt;Indicadores!$B$4,"Vencida","Vigente"))</f>
        <v>Vencida</v>
      </c>
      <c r="O3540" s="2" t="str">
        <f aca="false">INDEX(Locais!$B$2:$B$13,MATCH(H3540,Locais!$A$2:$A$13,0))</f>
        <v>Regional - Porto Alegre</v>
      </c>
      <c r="P3540" s="2" t="str">
        <f aca="false">INDEX(Locais!$C$2:$C$13,MATCH(H3540,Locais!$A$2:$A$13,0))</f>
        <v>Sul</v>
      </c>
    </row>
    <row r="3541" customFormat="false" ht="15" hidden="false" customHeight="false" outlineLevel="0" collapsed="false">
      <c r="A3541" s="2" t="s">
        <v>3677</v>
      </c>
      <c r="B3541" s="2" t="s">
        <v>69</v>
      </c>
      <c r="C3541" s="2" t="s">
        <v>96</v>
      </c>
      <c r="D3541" s="2" t="s">
        <v>97</v>
      </c>
      <c r="E3541" s="13" t="n">
        <v>45094</v>
      </c>
      <c r="F3541" s="13" t="n">
        <v>46189</v>
      </c>
      <c r="G3541" s="2" t="s">
        <v>32</v>
      </c>
      <c r="H3541" s="2" t="s">
        <v>119</v>
      </c>
      <c r="I3541" s="2" t="s">
        <v>133</v>
      </c>
      <c r="J3541" s="2" t="s">
        <v>100</v>
      </c>
      <c r="K3541" s="14" t="n">
        <v>7468.07</v>
      </c>
      <c r="L3541" s="2" t="n">
        <f aca="false">IF(E3541="","",ROUND((Indicadores!$B$4-E3541)/365.25,1))</f>
        <v>3.3</v>
      </c>
      <c r="M3541" s="2" t="str">
        <f aca="false">IF(E3541="","Virtual",IF(L3541&gt;=Indicadores!$B$6,"Fim de Vida",IF(L3541&gt;=Indicadores!$B$5,"Envelhecendo","Atual")))</f>
        <v>Envelhecendo</v>
      </c>
      <c r="N3541" s="2" t="str">
        <f aca="false">IF(F3541="","N/A",IF(F3541&lt;Indicadores!$B$4,"Vencida","Vigente"))</f>
        <v>Vencida</v>
      </c>
      <c r="O3541" s="2" t="str">
        <f aca="false">INDEX(Locais!$B$2:$B$13,MATCH(H3541,Locais!$A$2:$A$13,0))</f>
        <v>Regional - São Paulo</v>
      </c>
      <c r="P3541" s="2" t="str">
        <f aca="false">INDEX(Locais!$C$2:$C$13,MATCH(H3541,Locais!$A$2:$A$13,0))</f>
        <v>Sudeste</v>
      </c>
    </row>
    <row r="3542" customFormat="false" ht="15" hidden="false" customHeight="false" outlineLevel="0" collapsed="false">
      <c r="A3542" s="2" t="s">
        <v>3678</v>
      </c>
      <c r="B3542" s="2" t="s">
        <v>71</v>
      </c>
      <c r="C3542" s="2" t="s">
        <v>126</v>
      </c>
      <c r="D3542" s="2" t="s">
        <v>157</v>
      </c>
      <c r="E3542" s="13" t="n">
        <v>45285</v>
      </c>
      <c r="F3542" s="13" t="n">
        <v>46380</v>
      </c>
      <c r="G3542" s="2" t="s">
        <v>32</v>
      </c>
      <c r="H3542" s="2" t="s">
        <v>98</v>
      </c>
      <c r="I3542" s="2" t="s">
        <v>133</v>
      </c>
      <c r="J3542" s="2" t="s">
        <v>100</v>
      </c>
      <c r="K3542" s="14" t="n">
        <v>2192.19</v>
      </c>
      <c r="L3542" s="2" t="n">
        <f aca="false">IF(E3542="","",ROUND((Indicadores!$B$4-E3542)/365.25,1))</f>
        <v>2.8</v>
      </c>
      <c r="M3542" s="2" t="str">
        <f aca="false">IF(E3542="","Virtual",IF(L3542&gt;=Indicadores!$B$6,"Fim de Vida",IF(L3542&gt;=Indicadores!$B$5,"Envelhecendo","Atual")))</f>
        <v>Atual</v>
      </c>
      <c r="N3542" s="2" t="str">
        <f aca="false">IF(F3542="","N/A",IF(F3542&lt;Indicadores!$B$4,"Vencida","Vigente"))</f>
        <v>Vigente</v>
      </c>
      <c r="O3542" s="2" t="str">
        <f aca="false">INDEX(Locais!$B$2:$B$13,MATCH(H3542,Locais!$A$2:$A$13,0))</f>
        <v>Sede - Brasília</v>
      </c>
      <c r="P3542" s="2" t="str">
        <f aca="false">INDEX(Locais!$C$2:$C$13,MATCH(H3542,Locais!$A$2:$A$13,0))</f>
        <v>Centro-Oeste</v>
      </c>
    </row>
    <row r="3543" customFormat="false" ht="15" hidden="false" customHeight="false" outlineLevel="0" collapsed="false">
      <c r="A3543" s="2" t="s">
        <v>3679</v>
      </c>
      <c r="B3543" s="2" t="s">
        <v>68</v>
      </c>
      <c r="C3543" s="2" t="s">
        <v>102</v>
      </c>
      <c r="D3543" s="2" t="s">
        <v>103</v>
      </c>
      <c r="E3543" s="13" t="n">
        <v>45909</v>
      </c>
      <c r="F3543" s="13" t="n">
        <v>47004</v>
      </c>
      <c r="G3543" s="2" t="s">
        <v>32</v>
      </c>
      <c r="H3543" s="2" t="s">
        <v>98</v>
      </c>
      <c r="I3543" s="2" t="s">
        <v>115</v>
      </c>
      <c r="J3543" s="2" t="s">
        <v>100</v>
      </c>
      <c r="K3543" s="14" t="n">
        <v>4967.01</v>
      </c>
      <c r="L3543" s="2" t="n">
        <f aca="false">IF(E3543="","",ROUND((Indicadores!$B$4-E3543)/365.25,1))</f>
        <v>1.1</v>
      </c>
      <c r="M3543" s="2" t="str">
        <f aca="false">IF(E3543="","Virtual",IF(L3543&gt;=Indicadores!$B$6,"Fim de Vida",IF(L3543&gt;=Indicadores!$B$5,"Envelhecendo","Atual")))</f>
        <v>Atual</v>
      </c>
      <c r="N3543" s="2" t="str">
        <f aca="false">IF(F3543="","N/A",IF(F3543&lt;Indicadores!$B$4,"Vencida","Vigente"))</f>
        <v>Vigente</v>
      </c>
      <c r="O3543" s="2" t="str">
        <f aca="false">INDEX(Locais!$B$2:$B$13,MATCH(H3543,Locais!$A$2:$A$13,0))</f>
        <v>Sede - Brasília</v>
      </c>
      <c r="P3543" s="2" t="str">
        <f aca="false">INDEX(Locais!$C$2:$C$13,MATCH(H3543,Locais!$A$2:$A$13,0))</f>
        <v>Centro-Oeste</v>
      </c>
    </row>
    <row r="3544" customFormat="false" ht="15" hidden="false" customHeight="false" outlineLevel="0" collapsed="false">
      <c r="A3544" s="2" t="s">
        <v>3680</v>
      </c>
      <c r="B3544" s="2" t="s">
        <v>69</v>
      </c>
      <c r="C3544" s="2" t="s">
        <v>102</v>
      </c>
      <c r="D3544" s="2" t="s">
        <v>113</v>
      </c>
      <c r="E3544" s="13" t="n">
        <v>45668</v>
      </c>
      <c r="F3544" s="13" t="n">
        <v>46763</v>
      </c>
      <c r="G3544" s="2" t="s">
        <v>32</v>
      </c>
      <c r="H3544" s="2" t="s">
        <v>123</v>
      </c>
      <c r="I3544" s="2" t="s">
        <v>142</v>
      </c>
      <c r="J3544" s="2" t="s">
        <v>100</v>
      </c>
      <c r="K3544" s="14" t="n">
        <v>10645.13</v>
      </c>
      <c r="L3544" s="2" t="n">
        <f aca="false">IF(E3544="","",ROUND((Indicadores!$B$4-E3544)/365.25,1))</f>
        <v>1.8</v>
      </c>
      <c r="M3544" s="2" t="str">
        <f aca="false">IF(E3544="","Virtual",IF(L3544&gt;=Indicadores!$B$6,"Fim de Vida",IF(L3544&gt;=Indicadores!$B$5,"Envelhecendo","Atual")))</f>
        <v>Atual</v>
      </c>
      <c r="N3544" s="2" t="str">
        <f aca="false">IF(F3544="","N/A",IF(F3544&lt;Indicadores!$B$4,"Vencida","Vigente"))</f>
        <v>Vigente</v>
      </c>
      <c r="O3544" s="2" t="str">
        <f aca="false">INDEX(Locais!$B$2:$B$13,MATCH(H3544,Locais!$A$2:$A$13,0))</f>
        <v>Regional - Goiânia</v>
      </c>
      <c r="P3544" s="2" t="str">
        <f aca="false">INDEX(Locais!$C$2:$C$13,MATCH(H3544,Locais!$A$2:$A$13,0))</f>
        <v>Centro-Oeste</v>
      </c>
    </row>
    <row r="3545" customFormat="false" ht="15" hidden="false" customHeight="false" outlineLevel="0" collapsed="false">
      <c r="A3545" s="2" t="s">
        <v>3681</v>
      </c>
      <c r="B3545" s="2" t="s">
        <v>69</v>
      </c>
      <c r="C3545" s="2" t="s">
        <v>96</v>
      </c>
      <c r="D3545" s="2" t="s">
        <v>97</v>
      </c>
      <c r="E3545" s="13" t="n">
        <v>43066</v>
      </c>
      <c r="F3545" s="13" t="n">
        <v>44161</v>
      </c>
      <c r="G3545" s="2" t="s">
        <v>36</v>
      </c>
      <c r="H3545" s="2" t="s">
        <v>98</v>
      </c>
      <c r="I3545" s="2" t="s">
        <v>142</v>
      </c>
      <c r="J3545" s="2" t="s">
        <v>100</v>
      </c>
      <c r="K3545" s="14" t="n">
        <v>10551.43</v>
      </c>
      <c r="L3545" s="2" t="n">
        <f aca="false">IF(E3545="","",ROUND((Indicadores!$B$4-E3545)/365.25,1))</f>
        <v>8.9</v>
      </c>
      <c r="M3545" s="2" t="str">
        <f aca="false">IF(E3545="","Virtual",IF(L3545&gt;=Indicadores!$B$6,"Fim de Vida",IF(L3545&gt;=Indicadores!$B$5,"Envelhecendo","Atual")))</f>
        <v>Fim de Vida</v>
      </c>
      <c r="N3545" s="2" t="str">
        <f aca="false">IF(F3545="","N/A",IF(F3545&lt;Indicadores!$B$4,"Vencida","Vigente"))</f>
        <v>Vencida</v>
      </c>
      <c r="O3545" s="2" t="str">
        <f aca="false">INDEX(Locais!$B$2:$B$13,MATCH(H3545,Locais!$A$2:$A$13,0))</f>
        <v>Sede - Brasília</v>
      </c>
      <c r="P3545" s="2" t="str">
        <f aca="false">INDEX(Locais!$C$2:$C$13,MATCH(H3545,Locais!$A$2:$A$13,0))</f>
        <v>Centro-Oeste</v>
      </c>
    </row>
    <row r="3546" customFormat="false" ht="15" hidden="false" customHeight="false" outlineLevel="0" collapsed="false">
      <c r="A3546" s="2" t="s">
        <v>3682</v>
      </c>
      <c r="B3546" s="2" t="s">
        <v>68</v>
      </c>
      <c r="C3546" s="2" t="s">
        <v>102</v>
      </c>
      <c r="D3546" s="2" t="s">
        <v>103</v>
      </c>
      <c r="E3546" s="13" t="n">
        <v>44407</v>
      </c>
      <c r="F3546" s="13" t="n">
        <v>45502</v>
      </c>
      <c r="G3546" s="2" t="s">
        <v>34</v>
      </c>
      <c r="H3546" s="2" t="s">
        <v>98</v>
      </c>
      <c r="I3546" s="2" t="s">
        <v>133</v>
      </c>
      <c r="J3546" s="2" t="s">
        <v>100</v>
      </c>
      <c r="K3546" s="14" t="n">
        <v>6063.44</v>
      </c>
      <c r="L3546" s="2" t="n">
        <f aca="false">IF(E3546="","",ROUND((Indicadores!$B$4-E3546)/365.25,1))</f>
        <v>5.2</v>
      </c>
      <c r="M3546" s="2" t="str">
        <f aca="false">IF(E3546="","Virtual",IF(L3546&gt;=Indicadores!$B$6,"Fim de Vida",IF(L3546&gt;=Indicadores!$B$5,"Envelhecendo","Atual")))</f>
        <v>Fim de Vida</v>
      </c>
      <c r="N3546" s="2" t="str">
        <f aca="false">IF(F3546="","N/A",IF(F3546&lt;Indicadores!$B$4,"Vencida","Vigente"))</f>
        <v>Vencida</v>
      </c>
      <c r="O3546" s="2" t="str">
        <f aca="false">INDEX(Locais!$B$2:$B$13,MATCH(H3546,Locais!$A$2:$A$13,0))</f>
        <v>Sede - Brasília</v>
      </c>
      <c r="P3546" s="2" t="str">
        <f aca="false">INDEX(Locais!$C$2:$C$13,MATCH(H3546,Locais!$A$2:$A$13,0))</f>
        <v>Centro-Oeste</v>
      </c>
    </row>
    <row r="3547" customFormat="false" ht="15" hidden="false" customHeight="false" outlineLevel="0" collapsed="false">
      <c r="A3547" s="2" t="s">
        <v>3683</v>
      </c>
      <c r="B3547" s="2" t="s">
        <v>68</v>
      </c>
      <c r="C3547" s="2" t="s">
        <v>96</v>
      </c>
      <c r="D3547" s="2" t="s">
        <v>132</v>
      </c>
      <c r="E3547" s="13" t="n">
        <v>45445</v>
      </c>
      <c r="F3547" s="13" t="n">
        <v>46540</v>
      </c>
      <c r="G3547" s="2" t="s">
        <v>32</v>
      </c>
      <c r="H3547" s="2" t="s">
        <v>128</v>
      </c>
      <c r="I3547" s="2" t="s">
        <v>124</v>
      </c>
      <c r="J3547" s="2" t="s">
        <v>100</v>
      </c>
      <c r="K3547" s="14" t="n">
        <v>5235.76</v>
      </c>
      <c r="L3547" s="2" t="n">
        <f aca="false">IF(E3547="","",ROUND((Indicadores!$B$4-E3547)/365.25,1))</f>
        <v>2.4</v>
      </c>
      <c r="M3547" s="2" t="str">
        <f aca="false">IF(E3547="","Virtual",IF(L3547&gt;=Indicadores!$B$6,"Fim de Vida",IF(L3547&gt;=Indicadores!$B$5,"Envelhecendo","Atual")))</f>
        <v>Atual</v>
      </c>
      <c r="N3547" s="2" t="str">
        <f aca="false">IF(F3547="","N/A",IF(F3547&lt;Indicadores!$B$4,"Vencida","Vigente"))</f>
        <v>Vigente</v>
      </c>
      <c r="O3547" s="2" t="str">
        <f aca="false">INDEX(Locais!$B$2:$B$13,MATCH(H3547,Locais!$A$2:$A$13,0))</f>
        <v>Regional - Recife</v>
      </c>
      <c r="P3547" s="2" t="str">
        <f aca="false">INDEX(Locais!$C$2:$C$13,MATCH(H3547,Locais!$A$2:$A$13,0))</f>
        <v>Nordeste</v>
      </c>
    </row>
    <row r="3548" customFormat="false" ht="15" hidden="false" customHeight="false" outlineLevel="0" collapsed="false">
      <c r="A3548" s="2" t="s">
        <v>3684</v>
      </c>
      <c r="B3548" s="2" t="s">
        <v>68</v>
      </c>
      <c r="C3548" s="2" t="s">
        <v>96</v>
      </c>
      <c r="D3548" s="2" t="s">
        <v>132</v>
      </c>
      <c r="E3548" s="13" t="n">
        <v>45885</v>
      </c>
      <c r="F3548" s="13" t="n">
        <v>46980</v>
      </c>
      <c r="G3548" s="2" t="s">
        <v>34</v>
      </c>
      <c r="H3548" s="2" t="s">
        <v>139</v>
      </c>
      <c r="I3548" s="2" t="s">
        <v>120</v>
      </c>
      <c r="J3548" s="2" t="s">
        <v>100</v>
      </c>
      <c r="K3548" s="14" t="n">
        <v>5189.88</v>
      </c>
      <c r="L3548" s="2" t="n">
        <f aca="false">IF(E3548="","",ROUND((Indicadores!$B$4-E3548)/365.25,1))</f>
        <v>1.2</v>
      </c>
      <c r="M3548" s="2" t="str">
        <f aca="false">IF(E3548="","Virtual",IF(L3548&gt;=Indicadores!$B$6,"Fim de Vida",IF(L3548&gt;=Indicadores!$B$5,"Envelhecendo","Atual")))</f>
        <v>Atual</v>
      </c>
      <c r="N3548" s="2" t="str">
        <f aca="false">IF(F3548="","N/A",IF(F3548&lt;Indicadores!$B$4,"Vencida","Vigente"))</f>
        <v>Vigente</v>
      </c>
      <c r="O3548" s="2" t="str">
        <f aca="false">INDEX(Locais!$B$2:$B$13,MATCH(H3548,Locais!$A$2:$A$13,0))</f>
        <v>Regional - Rio de Janeiro</v>
      </c>
      <c r="P3548" s="2" t="str">
        <f aca="false">INDEX(Locais!$C$2:$C$13,MATCH(H3548,Locais!$A$2:$A$13,0))</f>
        <v>Sudeste</v>
      </c>
    </row>
    <row r="3549" customFormat="false" ht="15" hidden="false" customHeight="false" outlineLevel="0" collapsed="false">
      <c r="A3549" s="2" t="s">
        <v>3685</v>
      </c>
      <c r="B3549" s="2" t="s">
        <v>69</v>
      </c>
      <c r="C3549" s="2" t="s">
        <v>102</v>
      </c>
      <c r="D3549" s="2" t="s">
        <v>113</v>
      </c>
      <c r="E3549" s="13" t="n">
        <v>44824</v>
      </c>
      <c r="F3549" s="13" t="n">
        <v>45919</v>
      </c>
      <c r="G3549" s="2" t="s">
        <v>32</v>
      </c>
      <c r="H3549" s="2" t="s">
        <v>165</v>
      </c>
      <c r="I3549" s="2" t="s">
        <v>111</v>
      </c>
      <c r="J3549" s="2" t="s">
        <v>100</v>
      </c>
      <c r="K3549" s="14" t="n">
        <v>7608.1</v>
      </c>
      <c r="L3549" s="2" t="n">
        <f aca="false">IF(E3549="","",ROUND((Indicadores!$B$4-E3549)/365.25,1))</f>
        <v>4.1</v>
      </c>
      <c r="M3549" s="2" t="str">
        <f aca="false">IF(E3549="","Virtual",IF(L3549&gt;=Indicadores!$B$6,"Fim de Vida",IF(L3549&gt;=Indicadores!$B$5,"Envelhecendo","Atual")))</f>
        <v>Envelhecendo</v>
      </c>
      <c r="N3549" s="2" t="str">
        <f aca="false">IF(F3549="","N/A",IF(F3549&lt;Indicadores!$B$4,"Vencida","Vigente"))</f>
        <v>Vencida</v>
      </c>
      <c r="O3549" s="2" t="str">
        <f aca="false">INDEX(Locais!$B$2:$B$13,MATCH(H3549,Locais!$A$2:$A$13,0))</f>
        <v>Regional - Salvador</v>
      </c>
      <c r="P3549" s="2" t="str">
        <f aca="false">INDEX(Locais!$C$2:$C$13,MATCH(H3549,Locais!$A$2:$A$13,0))</f>
        <v>Nordeste</v>
      </c>
    </row>
    <row r="3550" customFormat="false" ht="15" hidden="false" customHeight="false" outlineLevel="0" collapsed="false">
      <c r="A3550" s="2" t="s">
        <v>3686</v>
      </c>
      <c r="B3550" s="2" t="s">
        <v>69</v>
      </c>
      <c r="C3550" s="2" t="s">
        <v>96</v>
      </c>
      <c r="D3550" s="2" t="s">
        <v>97</v>
      </c>
      <c r="E3550" s="13" t="n">
        <v>45555</v>
      </c>
      <c r="F3550" s="13" t="n">
        <v>46650</v>
      </c>
      <c r="G3550" s="2" t="s">
        <v>32</v>
      </c>
      <c r="H3550" s="2" t="s">
        <v>139</v>
      </c>
      <c r="I3550" s="2" t="s">
        <v>133</v>
      </c>
      <c r="J3550" s="2" t="s">
        <v>100</v>
      </c>
      <c r="K3550" s="14" t="n">
        <v>9648.55</v>
      </c>
      <c r="L3550" s="2" t="n">
        <f aca="false">IF(E3550="","",ROUND((Indicadores!$B$4-E3550)/365.25,1))</f>
        <v>2.1</v>
      </c>
      <c r="M3550" s="2" t="str">
        <f aca="false">IF(E3550="","Virtual",IF(L3550&gt;=Indicadores!$B$6,"Fim de Vida",IF(L3550&gt;=Indicadores!$B$5,"Envelhecendo","Atual")))</f>
        <v>Atual</v>
      </c>
      <c r="N3550" s="2" t="str">
        <f aca="false">IF(F3550="","N/A",IF(F3550&lt;Indicadores!$B$4,"Vencida","Vigente"))</f>
        <v>Vigente</v>
      </c>
      <c r="O3550" s="2" t="str">
        <f aca="false">INDEX(Locais!$B$2:$B$13,MATCH(H3550,Locais!$A$2:$A$13,0))</f>
        <v>Regional - Rio de Janeiro</v>
      </c>
      <c r="P3550" s="2" t="str">
        <f aca="false">INDEX(Locais!$C$2:$C$13,MATCH(H3550,Locais!$A$2:$A$13,0))</f>
        <v>Sudeste</v>
      </c>
    </row>
    <row r="3551" customFormat="false" ht="15" hidden="false" customHeight="false" outlineLevel="0" collapsed="false">
      <c r="A3551" s="2" t="s">
        <v>3687</v>
      </c>
      <c r="B3551" s="2" t="s">
        <v>68</v>
      </c>
      <c r="C3551" s="2" t="s">
        <v>96</v>
      </c>
      <c r="D3551" s="2" t="s">
        <v>132</v>
      </c>
      <c r="E3551" s="13" t="n">
        <v>43680</v>
      </c>
      <c r="F3551" s="13" t="n">
        <v>44775</v>
      </c>
      <c r="G3551" s="2" t="s">
        <v>32</v>
      </c>
      <c r="H3551" s="2" t="s">
        <v>123</v>
      </c>
      <c r="I3551" s="2" t="s">
        <v>136</v>
      </c>
      <c r="J3551" s="2" t="s">
        <v>100</v>
      </c>
      <c r="K3551" s="14" t="n">
        <v>5130.91</v>
      </c>
      <c r="L3551" s="2" t="n">
        <f aca="false">IF(E3551="","",ROUND((Indicadores!$B$4-E3551)/365.25,1))</f>
        <v>7.2</v>
      </c>
      <c r="M3551" s="2" t="str">
        <f aca="false">IF(E3551="","Virtual",IF(L3551&gt;=Indicadores!$B$6,"Fim de Vida",IF(L3551&gt;=Indicadores!$B$5,"Envelhecendo","Atual")))</f>
        <v>Fim de Vida</v>
      </c>
      <c r="N3551" s="2" t="str">
        <f aca="false">IF(F3551="","N/A",IF(F3551&lt;Indicadores!$B$4,"Vencida","Vigente"))</f>
        <v>Vencida</v>
      </c>
      <c r="O3551" s="2" t="str">
        <f aca="false">INDEX(Locais!$B$2:$B$13,MATCH(H3551,Locais!$A$2:$A$13,0))</f>
        <v>Regional - Goiânia</v>
      </c>
      <c r="P3551" s="2" t="str">
        <f aca="false">INDEX(Locais!$C$2:$C$13,MATCH(H3551,Locais!$A$2:$A$13,0))</f>
        <v>Centro-Oeste</v>
      </c>
    </row>
    <row r="3552" customFormat="false" ht="15" hidden="false" customHeight="false" outlineLevel="0" collapsed="false">
      <c r="A3552" s="2" t="s">
        <v>3688</v>
      </c>
      <c r="B3552" s="2" t="s">
        <v>69</v>
      </c>
      <c r="C3552" s="2" t="s">
        <v>102</v>
      </c>
      <c r="D3552" s="2" t="s">
        <v>113</v>
      </c>
      <c r="E3552" s="13" t="n">
        <v>45965</v>
      </c>
      <c r="F3552" s="13" t="n">
        <v>47060</v>
      </c>
      <c r="G3552" s="2" t="s">
        <v>118</v>
      </c>
      <c r="H3552" s="2" t="s">
        <v>165</v>
      </c>
      <c r="I3552" s="2" t="s">
        <v>124</v>
      </c>
      <c r="J3552" s="2" t="s">
        <v>100</v>
      </c>
      <c r="K3552" s="14" t="n">
        <v>9448.21</v>
      </c>
      <c r="L3552" s="2" t="n">
        <f aca="false">IF(E3552="","",ROUND((Indicadores!$B$4-E3552)/365.25,1))</f>
        <v>1</v>
      </c>
      <c r="M3552" s="2" t="str">
        <f aca="false">IF(E3552="","Virtual",IF(L3552&gt;=Indicadores!$B$6,"Fim de Vida",IF(L3552&gt;=Indicadores!$B$5,"Envelhecendo","Atual")))</f>
        <v>Atual</v>
      </c>
      <c r="N3552" s="2" t="str">
        <f aca="false">IF(F3552="","N/A",IF(F3552&lt;Indicadores!$B$4,"Vencida","Vigente"))</f>
        <v>Vigente</v>
      </c>
      <c r="O3552" s="2" t="str">
        <f aca="false">INDEX(Locais!$B$2:$B$13,MATCH(H3552,Locais!$A$2:$A$13,0))</f>
        <v>Regional - Salvador</v>
      </c>
      <c r="P3552" s="2" t="str">
        <f aca="false">INDEX(Locais!$C$2:$C$13,MATCH(H3552,Locais!$A$2:$A$13,0))</f>
        <v>Nordeste</v>
      </c>
    </row>
    <row r="3553" customFormat="false" ht="15" hidden="false" customHeight="false" outlineLevel="0" collapsed="false">
      <c r="A3553" s="2" t="s">
        <v>3689</v>
      </c>
      <c r="B3553" s="2" t="s">
        <v>68</v>
      </c>
      <c r="C3553" s="2" t="s">
        <v>96</v>
      </c>
      <c r="D3553" s="2" t="s">
        <v>107</v>
      </c>
      <c r="E3553" s="13" t="n">
        <v>43498</v>
      </c>
      <c r="F3553" s="13" t="n">
        <v>44593</v>
      </c>
      <c r="G3553" s="2" t="s">
        <v>32</v>
      </c>
      <c r="H3553" s="2" t="s">
        <v>98</v>
      </c>
      <c r="I3553" s="2" t="s">
        <v>124</v>
      </c>
      <c r="J3553" s="2" t="s">
        <v>100</v>
      </c>
      <c r="K3553" s="14" t="n">
        <v>5715.07</v>
      </c>
      <c r="L3553" s="2" t="n">
        <f aca="false">IF(E3553="","",ROUND((Indicadores!$B$4-E3553)/365.25,1))</f>
        <v>7.7</v>
      </c>
      <c r="M3553" s="2" t="str">
        <f aca="false">IF(E3553="","Virtual",IF(L3553&gt;=Indicadores!$B$6,"Fim de Vida",IF(L3553&gt;=Indicadores!$B$5,"Envelhecendo","Atual")))</f>
        <v>Fim de Vida</v>
      </c>
      <c r="N3553" s="2" t="str">
        <f aca="false">IF(F3553="","N/A",IF(F3553&lt;Indicadores!$B$4,"Vencida","Vigente"))</f>
        <v>Vencida</v>
      </c>
      <c r="O3553" s="2" t="str">
        <f aca="false">INDEX(Locais!$B$2:$B$13,MATCH(H3553,Locais!$A$2:$A$13,0))</f>
        <v>Sede - Brasília</v>
      </c>
      <c r="P3553" s="2" t="str">
        <f aca="false">INDEX(Locais!$C$2:$C$13,MATCH(H3553,Locais!$A$2:$A$13,0))</f>
        <v>Centro-Oeste</v>
      </c>
    </row>
    <row r="3554" customFormat="false" ht="15" hidden="false" customHeight="false" outlineLevel="0" collapsed="false">
      <c r="A3554" s="2" t="s">
        <v>3690</v>
      </c>
      <c r="B3554" s="2" t="s">
        <v>71</v>
      </c>
      <c r="C3554" s="2" t="s">
        <v>96</v>
      </c>
      <c r="D3554" s="2" t="s">
        <v>171</v>
      </c>
      <c r="E3554" s="13" t="n">
        <v>45748</v>
      </c>
      <c r="F3554" s="13" t="n">
        <v>46843</v>
      </c>
      <c r="G3554" s="2" t="s">
        <v>118</v>
      </c>
      <c r="H3554" s="2" t="s">
        <v>139</v>
      </c>
      <c r="I3554" s="2" t="s">
        <v>124</v>
      </c>
      <c r="J3554" s="2" t="s">
        <v>100</v>
      </c>
      <c r="K3554" s="14" t="n">
        <v>2245.56</v>
      </c>
      <c r="L3554" s="2" t="n">
        <f aca="false">IF(E3554="","",ROUND((Indicadores!$B$4-E3554)/365.25,1))</f>
        <v>1.5</v>
      </c>
      <c r="M3554" s="2" t="str">
        <f aca="false">IF(E3554="","Virtual",IF(L3554&gt;=Indicadores!$B$6,"Fim de Vida",IF(L3554&gt;=Indicadores!$B$5,"Envelhecendo","Atual")))</f>
        <v>Atual</v>
      </c>
      <c r="N3554" s="2" t="str">
        <f aca="false">IF(F3554="","N/A",IF(F3554&lt;Indicadores!$B$4,"Vencida","Vigente"))</f>
        <v>Vigente</v>
      </c>
      <c r="O3554" s="2" t="str">
        <f aca="false">INDEX(Locais!$B$2:$B$13,MATCH(H3554,Locais!$A$2:$A$13,0))</f>
        <v>Regional - Rio de Janeiro</v>
      </c>
      <c r="P3554" s="2" t="str">
        <f aca="false">INDEX(Locais!$C$2:$C$13,MATCH(H3554,Locais!$A$2:$A$13,0))</f>
        <v>Sudeste</v>
      </c>
    </row>
    <row r="3555" customFormat="false" ht="15" hidden="false" customHeight="false" outlineLevel="0" collapsed="false">
      <c r="A3555" s="2" t="s">
        <v>3691</v>
      </c>
      <c r="B3555" s="2" t="s">
        <v>68</v>
      </c>
      <c r="C3555" s="2" t="s">
        <v>96</v>
      </c>
      <c r="D3555" s="2" t="s">
        <v>107</v>
      </c>
      <c r="E3555" s="13" t="n">
        <v>46024</v>
      </c>
      <c r="F3555" s="13" t="n">
        <v>47119</v>
      </c>
      <c r="G3555" s="2" t="s">
        <v>32</v>
      </c>
      <c r="H3555" s="2" t="s">
        <v>98</v>
      </c>
      <c r="I3555" s="2" t="s">
        <v>111</v>
      </c>
      <c r="J3555" s="2" t="s">
        <v>100</v>
      </c>
      <c r="K3555" s="14" t="n">
        <v>4716.19</v>
      </c>
      <c r="L3555" s="2" t="n">
        <f aca="false">IF(E3555="","",ROUND((Indicadores!$B$4-E3555)/365.25,1))</f>
        <v>0.8</v>
      </c>
      <c r="M3555" s="2" t="str">
        <f aca="false">IF(E3555="","Virtual",IF(L3555&gt;=Indicadores!$B$6,"Fim de Vida",IF(L3555&gt;=Indicadores!$B$5,"Envelhecendo","Atual")))</f>
        <v>Atual</v>
      </c>
      <c r="N3555" s="2" t="str">
        <f aca="false">IF(F3555="","N/A",IF(F3555&lt;Indicadores!$B$4,"Vencida","Vigente"))</f>
        <v>Vigente</v>
      </c>
      <c r="O3555" s="2" t="str">
        <f aca="false">INDEX(Locais!$B$2:$B$13,MATCH(H3555,Locais!$A$2:$A$13,0))</f>
        <v>Sede - Brasília</v>
      </c>
      <c r="P3555" s="2" t="str">
        <f aca="false">INDEX(Locais!$C$2:$C$13,MATCH(H3555,Locais!$A$2:$A$13,0))</f>
        <v>Centro-Oeste</v>
      </c>
    </row>
    <row r="3556" customFormat="false" ht="15" hidden="false" customHeight="false" outlineLevel="0" collapsed="false">
      <c r="A3556" s="2" t="s">
        <v>3692</v>
      </c>
      <c r="B3556" s="2" t="s">
        <v>69</v>
      </c>
      <c r="C3556" s="2" t="s">
        <v>126</v>
      </c>
      <c r="D3556" s="2" t="s">
        <v>169</v>
      </c>
      <c r="E3556" s="13" t="n">
        <v>44978</v>
      </c>
      <c r="F3556" s="13" t="n">
        <v>46073</v>
      </c>
      <c r="G3556" s="2" t="s">
        <v>135</v>
      </c>
      <c r="H3556" s="2" t="s">
        <v>114</v>
      </c>
      <c r="I3556" s="2" t="s">
        <v>142</v>
      </c>
      <c r="J3556" s="2" t="s">
        <v>137</v>
      </c>
      <c r="K3556" s="14" t="n">
        <v>8097.39</v>
      </c>
      <c r="L3556" s="2" t="n">
        <f aca="false">IF(E3556="","",ROUND((Indicadores!$B$4-E3556)/365.25,1))</f>
        <v>3.7</v>
      </c>
      <c r="M3556" s="2" t="str">
        <f aca="false">IF(E3556="","Virtual",IF(L3556&gt;=Indicadores!$B$6,"Fim de Vida",IF(L3556&gt;=Indicadores!$B$5,"Envelhecendo","Atual")))</f>
        <v>Envelhecendo</v>
      </c>
      <c r="N3556" s="2" t="str">
        <f aca="false">IF(F3556="","N/A",IF(F3556&lt;Indicadores!$B$4,"Vencida","Vigente"))</f>
        <v>Vencida</v>
      </c>
      <c r="O3556" s="2" t="str">
        <f aca="false">INDEX(Locais!$B$2:$B$13,MATCH(H3556,Locais!$A$2:$A$13,0))</f>
        <v>Regional - Belo Horizonte</v>
      </c>
      <c r="P3556" s="2" t="str">
        <f aca="false">INDEX(Locais!$C$2:$C$13,MATCH(H3556,Locais!$A$2:$A$13,0))</f>
        <v>Sudeste</v>
      </c>
    </row>
    <row r="3557" customFormat="false" ht="15" hidden="false" customHeight="false" outlineLevel="0" collapsed="false">
      <c r="A3557" s="2" t="s">
        <v>3693</v>
      </c>
      <c r="B3557" s="2" t="s">
        <v>69</v>
      </c>
      <c r="C3557" s="2" t="s">
        <v>96</v>
      </c>
      <c r="D3557" s="2" t="s">
        <v>97</v>
      </c>
      <c r="E3557" s="13" t="n">
        <v>45055</v>
      </c>
      <c r="F3557" s="13" t="n">
        <v>46150</v>
      </c>
      <c r="G3557" s="2" t="s">
        <v>32</v>
      </c>
      <c r="H3557" s="2" t="s">
        <v>119</v>
      </c>
      <c r="I3557" s="2" t="s">
        <v>136</v>
      </c>
      <c r="J3557" s="2" t="s">
        <v>100</v>
      </c>
      <c r="K3557" s="14" t="n">
        <v>10196.33</v>
      </c>
      <c r="L3557" s="2" t="n">
        <f aca="false">IF(E3557="","",ROUND((Indicadores!$B$4-E3557)/365.25,1))</f>
        <v>3.4</v>
      </c>
      <c r="M3557" s="2" t="str">
        <f aca="false">IF(E3557="","Virtual",IF(L3557&gt;=Indicadores!$B$6,"Fim de Vida",IF(L3557&gt;=Indicadores!$B$5,"Envelhecendo","Atual")))</f>
        <v>Envelhecendo</v>
      </c>
      <c r="N3557" s="2" t="str">
        <f aca="false">IF(F3557="","N/A",IF(F3557&lt;Indicadores!$B$4,"Vencida","Vigente"))</f>
        <v>Vencida</v>
      </c>
      <c r="O3557" s="2" t="str">
        <f aca="false">INDEX(Locais!$B$2:$B$13,MATCH(H3557,Locais!$A$2:$A$13,0))</f>
        <v>Regional - São Paulo</v>
      </c>
      <c r="P3557" s="2" t="str">
        <f aca="false">INDEX(Locais!$C$2:$C$13,MATCH(H3557,Locais!$A$2:$A$13,0))</f>
        <v>Sudeste</v>
      </c>
    </row>
    <row r="3558" customFormat="false" ht="15" hidden="false" customHeight="false" outlineLevel="0" collapsed="false">
      <c r="A3558" s="2" t="s">
        <v>3694</v>
      </c>
      <c r="B3558" s="2" t="s">
        <v>69</v>
      </c>
      <c r="C3558" s="2" t="s">
        <v>102</v>
      </c>
      <c r="D3558" s="2" t="s">
        <v>113</v>
      </c>
      <c r="E3558" s="13" t="n">
        <v>44537</v>
      </c>
      <c r="F3558" s="13" t="n">
        <v>45632</v>
      </c>
      <c r="G3558" s="2" t="s">
        <v>32</v>
      </c>
      <c r="H3558" s="2" t="s">
        <v>119</v>
      </c>
      <c r="I3558" s="2" t="s">
        <v>130</v>
      </c>
      <c r="J3558" s="2" t="s">
        <v>100</v>
      </c>
      <c r="K3558" s="14" t="n">
        <v>9773.96</v>
      </c>
      <c r="L3558" s="2" t="n">
        <f aca="false">IF(E3558="","",ROUND((Indicadores!$B$4-E3558)/365.25,1))</f>
        <v>4.9</v>
      </c>
      <c r="M3558" s="2" t="str">
        <f aca="false">IF(E3558="","Virtual",IF(L3558&gt;=Indicadores!$B$6,"Fim de Vida",IF(L3558&gt;=Indicadores!$B$5,"Envelhecendo","Atual")))</f>
        <v>Envelhecendo</v>
      </c>
      <c r="N3558" s="2" t="str">
        <f aca="false">IF(F3558="","N/A",IF(F3558&lt;Indicadores!$B$4,"Vencida","Vigente"))</f>
        <v>Vencida</v>
      </c>
      <c r="O3558" s="2" t="str">
        <f aca="false">INDEX(Locais!$B$2:$B$13,MATCH(H3558,Locais!$A$2:$A$13,0))</f>
        <v>Regional - São Paulo</v>
      </c>
      <c r="P3558" s="2" t="str">
        <f aca="false">INDEX(Locais!$C$2:$C$13,MATCH(H3558,Locais!$A$2:$A$13,0))</f>
        <v>Sudeste</v>
      </c>
    </row>
    <row r="3559" customFormat="false" ht="15" hidden="false" customHeight="false" outlineLevel="0" collapsed="false">
      <c r="A3559" s="2" t="s">
        <v>3695</v>
      </c>
      <c r="B3559" s="2" t="s">
        <v>68</v>
      </c>
      <c r="C3559" s="2" t="s">
        <v>96</v>
      </c>
      <c r="D3559" s="2" t="s">
        <v>107</v>
      </c>
      <c r="E3559" s="13" t="n">
        <v>45183</v>
      </c>
      <c r="F3559" s="13" t="n">
        <v>46278</v>
      </c>
      <c r="G3559" s="2" t="s">
        <v>32</v>
      </c>
      <c r="H3559" s="2" t="s">
        <v>119</v>
      </c>
      <c r="I3559" s="2" t="s">
        <v>136</v>
      </c>
      <c r="J3559" s="2" t="s">
        <v>100</v>
      </c>
      <c r="K3559" s="14" t="n">
        <v>6181.46</v>
      </c>
      <c r="L3559" s="2" t="n">
        <f aca="false">IF(E3559="","",ROUND((Indicadores!$B$4-E3559)/365.25,1))</f>
        <v>3.1</v>
      </c>
      <c r="M3559" s="2" t="str">
        <f aca="false">IF(E3559="","Virtual",IF(L3559&gt;=Indicadores!$B$6,"Fim de Vida",IF(L3559&gt;=Indicadores!$B$5,"Envelhecendo","Atual")))</f>
        <v>Envelhecendo</v>
      </c>
      <c r="N3559" s="2" t="str">
        <f aca="false">IF(F3559="","N/A",IF(F3559&lt;Indicadores!$B$4,"Vencida","Vigente"))</f>
        <v>Vencida</v>
      </c>
      <c r="O3559" s="2" t="str">
        <f aca="false">INDEX(Locais!$B$2:$B$13,MATCH(H3559,Locais!$A$2:$A$13,0))</f>
        <v>Regional - São Paulo</v>
      </c>
      <c r="P3559" s="2" t="str">
        <f aca="false">INDEX(Locais!$C$2:$C$13,MATCH(H3559,Locais!$A$2:$A$13,0))</f>
        <v>Sudeste</v>
      </c>
    </row>
    <row r="3560" customFormat="false" ht="15" hidden="false" customHeight="false" outlineLevel="0" collapsed="false">
      <c r="A3560" s="2" t="s">
        <v>3696</v>
      </c>
      <c r="B3560" s="2" t="s">
        <v>68</v>
      </c>
      <c r="C3560" s="2" t="s">
        <v>102</v>
      </c>
      <c r="D3560" s="2" t="s">
        <v>103</v>
      </c>
      <c r="E3560" s="13" t="n">
        <v>44075</v>
      </c>
      <c r="F3560" s="13" t="n">
        <v>45170</v>
      </c>
      <c r="G3560" s="2" t="s">
        <v>34</v>
      </c>
      <c r="H3560" s="2" t="s">
        <v>145</v>
      </c>
      <c r="I3560" s="2" t="s">
        <v>115</v>
      </c>
      <c r="J3560" s="2" t="s">
        <v>100</v>
      </c>
      <c r="K3560" s="14" t="n">
        <v>5871.79</v>
      </c>
      <c r="L3560" s="2" t="n">
        <f aca="false">IF(E3560="","",ROUND((Indicadores!$B$4-E3560)/365.25,1))</f>
        <v>6.1</v>
      </c>
      <c r="M3560" s="2" t="str">
        <f aca="false">IF(E3560="","Virtual",IF(L3560&gt;=Indicadores!$B$6,"Fim de Vida",IF(L3560&gt;=Indicadores!$B$5,"Envelhecendo","Atual")))</f>
        <v>Fim de Vida</v>
      </c>
      <c r="N3560" s="2" t="str">
        <f aca="false">IF(F3560="","N/A",IF(F3560&lt;Indicadores!$B$4,"Vencida","Vigente"))</f>
        <v>Vencida</v>
      </c>
      <c r="O3560" s="2" t="str">
        <f aca="false">INDEX(Locais!$B$2:$B$13,MATCH(H3560,Locais!$A$2:$A$13,0))</f>
        <v>Regional - Belém</v>
      </c>
      <c r="P3560" s="2" t="str">
        <f aca="false">INDEX(Locais!$C$2:$C$13,MATCH(H3560,Locais!$A$2:$A$13,0))</f>
        <v>Norte</v>
      </c>
    </row>
    <row r="3561" customFormat="false" ht="15" hidden="false" customHeight="false" outlineLevel="0" collapsed="false">
      <c r="A3561" s="2" t="s">
        <v>3697</v>
      </c>
      <c r="B3561" s="2" t="s">
        <v>70</v>
      </c>
      <c r="C3561" s="2" t="s">
        <v>126</v>
      </c>
      <c r="D3561" s="2" t="s">
        <v>162</v>
      </c>
      <c r="E3561" s="13" t="n">
        <v>45408</v>
      </c>
      <c r="F3561" s="13" t="n">
        <v>47233</v>
      </c>
      <c r="G3561" s="2" t="s">
        <v>118</v>
      </c>
      <c r="H3561" s="2" t="s">
        <v>98</v>
      </c>
      <c r="I3561" s="2" t="s">
        <v>124</v>
      </c>
      <c r="J3561" s="2" t="s">
        <v>100</v>
      </c>
      <c r="K3561" s="14" t="n">
        <v>20154.37</v>
      </c>
      <c r="L3561" s="2" t="n">
        <f aca="false">IF(E3561="","",ROUND((Indicadores!$B$4-E3561)/365.25,1))</f>
        <v>2.5</v>
      </c>
      <c r="M3561" s="2" t="str">
        <f aca="false">IF(E3561="","Virtual",IF(L3561&gt;=Indicadores!$B$6,"Fim de Vida",IF(L3561&gt;=Indicadores!$B$5,"Envelhecendo","Atual")))</f>
        <v>Atual</v>
      </c>
      <c r="N3561" s="2" t="str">
        <f aca="false">IF(F3561="","N/A",IF(F3561&lt;Indicadores!$B$4,"Vencida","Vigente"))</f>
        <v>Vigente</v>
      </c>
      <c r="O3561" s="2" t="str">
        <f aca="false">INDEX(Locais!$B$2:$B$13,MATCH(H3561,Locais!$A$2:$A$13,0))</f>
        <v>Sede - Brasília</v>
      </c>
      <c r="P3561" s="2" t="str">
        <f aca="false">INDEX(Locais!$C$2:$C$13,MATCH(H3561,Locais!$A$2:$A$13,0))</f>
        <v>Centro-Oeste</v>
      </c>
    </row>
    <row r="3562" customFormat="false" ht="15" hidden="false" customHeight="false" outlineLevel="0" collapsed="false">
      <c r="A3562" s="2" t="s">
        <v>3698</v>
      </c>
      <c r="B3562" s="2" t="s">
        <v>70</v>
      </c>
      <c r="C3562" s="2" t="s">
        <v>126</v>
      </c>
      <c r="D3562" s="2" t="s">
        <v>162</v>
      </c>
      <c r="E3562" s="13" t="n">
        <v>45477</v>
      </c>
      <c r="F3562" s="13" t="n">
        <v>47302</v>
      </c>
      <c r="G3562" s="2" t="s">
        <v>36</v>
      </c>
      <c r="H3562" s="2" t="s">
        <v>114</v>
      </c>
      <c r="I3562" s="2" t="s">
        <v>115</v>
      </c>
      <c r="J3562" s="2" t="s">
        <v>100</v>
      </c>
      <c r="K3562" s="14" t="n">
        <v>20226.28</v>
      </c>
      <c r="L3562" s="2" t="n">
        <f aca="false">IF(E3562="","",ROUND((Indicadores!$B$4-E3562)/365.25,1))</f>
        <v>2.3</v>
      </c>
      <c r="M3562" s="2" t="str">
        <f aca="false">IF(E3562="","Virtual",IF(L3562&gt;=Indicadores!$B$6,"Fim de Vida",IF(L3562&gt;=Indicadores!$B$5,"Envelhecendo","Atual")))</f>
        <v>Atual</v>
      </c>
      <c r="N3562" s="2" t="str">
        <f aca="false">IF(F3562="","N/A",IF(F3562&lt;Indicadores!$B$4,"Vencida","Vigente"))</f>
        <v>Vigente</v>
      </c>
      <c r="O3562" s="2" t="str">
        <f aca="false">INDEX(Locais!$B$2:$B$13,MATCH(H3562,Locais!$A$2:$A$13,0))</f>
        <v>Regional - Belo Horizonte</v>
      </c>
      <c r="P3562" s="2" t="str">
        <f aca="false">INDEX(Locais!$C$2:$C$13,MATCH(H3562,Locais!$A$2:$A$13,0))</f>
        <v>Sudeste</v>
      </c>
    </row>
    <row r="3563" customFormat="false" ht="15" hidden="false" customHeight="false" outlineLevel="0" collapsed="false">
      <c r="A3563" s="2" t="s">
        <v>3699</v>
      </c>
      <c r="B3563" s="2" t="s">
        <v>69</v>
      </c>
      <c r="C3563" s="2" t="s">
        <v>96</v>
      </c>
      <c r="D3563" s="2" t="s">
        <v>117</v>
      </c>
      <c r="E3563" s="13" t="n">
        <v>44765</v>
      </c>
      <c r="F3563" s="13" t="n">
        <v>45860</v>
      </c>
      <c r="G3563" s="2" t="s">
        <v>36</v>
      </c>
      <c r="H3563" s="2" t="s">
        <v>114</v>
      </c>
      <c r="I3563" s="2" t="s">
        <v>111</v>
      </c>
      <c r="J3563" s="2" t="s">
        <v>100</v>
      </c>
      <c r="K3563" s="14" t="n">
        <v>7781.81</v>
      </c>
      <c r="L3563" s="2" t="n">
        <f aca="false">IF(E3563="","",ROUND((Indicadores!$B$4-E3563)/365.25,1))</f>
        <v>4.2</v>
      </c>
      <c r="M3563" s="2" t="str">
        <f aca="false">IF(E3563="","Virtual",IF(L3563&gt;=Indicadores!$B$6,"Fim de Vida",IF(L3563&gt;=Indicadores!$B$5,"Envelhecendo","Atual")))</f>
        <v>Envelhecendo</v>
      </c>
      <c r="N3563" s="2" t="str">
        <f aca="false">IF(F3563="","N/A",IF(F3563&lt;Indicadores!$B$4,"Vencida","Vigente"))</f>
        <v>Vencida</v>
      </c>
      <c r="O3563" s="2" t="str">
        <f aca="false">INDEX(Locais!$B$2:$B$13,MATCH(H3563,Locais!$A$2:$A$13,0))</f>
        <v>Regional - Belo Horizonte</v>
      </c>
      <c r="P3563" s="2" t="str">
        <f aca="false">INDEX(Locais!$C$2:$C$13,MATCH(H3563,Locais!$A$2:$A$13,0))</f>
        <v>Sudeste</v>
      </c>
    </row>
    <row r="3564" customFormat="false" ht="15" hidden="false" customHeight="false" outlineLevel="0" collapsed="false">
      <c r="A3564" s="2" t="s">
        <v>3700</v>
      </c>
      <c r="B3564" s="2" t="s">
        <v>69</v>
      </c>
      <c r="C3564" s="2" t="s">
        <v>96</v>
      </c>
      <c r="D3564" s="2" t="s">
        <v>117</v>
      </c>
      <c r="E3564" s="13" t="n">
        <v>43918</v>
      </c>
      <c r="F3564" s="13" t="n">
        <v>45013</v>
      </c>
      <c r="G3564" s="2" t="s">
        <v>32</v>
      </c>
      <c r="H3564" s="2" t="s">
        <v>119</v>
      </c>
      <c r="I3564" s="2" t="s">
        <v>133</v>
      </c>
      <c r="J3564" s="2" t="s">
        <v>100</v>
      </c>
      <c r="K3564" s="14" t="n">
        <v>8644.78</v>
      </c>
      <c r="L3564" s="2" t="n">
        <f aca="false">IF(E3564="","",ROUND((Indicadores!$B$4-E3564)/365.25,1))</f>
        <v>6.6</v>
      </c>
      <c r="M3564" s="2" t="str">
        <f aca="false">IF(E3564="","Virtual",IF(L3564&gt;=Indicadores!$B$6,"Fim de Vida",IF(L3564&gt;=Indicadores!$B$5,"Envelhecendo","Atual")))</f>
        <v>Fim de Vida</v>
      </c>
      <c r="N3564" s="2" t="str">
        <f aca="false">IF(F3564="","N/A",IF(F3564&lt;Indicadores!$B$4,"Vencida","Vigente"))</f>
        <v>Vencida</v>
      </c>
      <c r="O3564" s="2" t="str">
        <f aca="false">INDEX(Locais!$B$2:$B$13,MATCH(H3564,Locais!$A$2:$A$13,0))</f>
        <v>Regional - São Paulo</v>
      </c>
      <c r="P3564" s="2" t="str">
        <f aca="false">INDEX(Locais!$C$2:$C$13,MATCH(H3564,Locais!$A$2:$A$13,0))</f>
        <v>Sudeste</v>
      </c>
    </row>
    <row r="3565" customFormat="false" ht="15" hidden="false" customHeight="false" outlineLevel="0" collapsed="false">
      <c r="A3565" s="2" t="s">
        <v>3701</v>
      </c>
      <c r="B3565" s="2" t="s">
        <v>69</v>
      </c>
      <c r="C3565" s="2" t="s">
        <v>102</v>
      </c>
      <c r="D3565" s="2" t="s">
        <v>113</v>
      </c>
      <c r="E3565" s="13" t="n">
        <v>44607</v>
      </c>
      <c r="F3565" s="13" t="n">
        <v>45702</v>
      </c>
      <c r="G3565" s="2" t="s">
        <v>32</v>
      </c>
      <c r="H3565" s="2" t="s">
        <v>128</v>
      </c>
      <c r="I3565" s="2" t="s">
        <v>130</v>
      </c>
      <c r="J3565" s="2" t="s">
        <v>100</v>
      </c>
      <c r="K3565" s="14" t="n">
        <v>8722.91</v>
      </c>
      <c r="L3565" s="2" t="n">
        <f aca="false">IF(E3565="","",ROUND((Indicadores!$B$4-E3565)/365.25,1))</f>
        <v>4.7</v>
      </c>
      <c r="M3565" s="2" t="str">
        <f aca="false">IF(E3565="","Virtual",IF(L3565&gt;=Indicadores!$B$6,"Fim de Vida",IF(L3565&gt;=Indicadores!$B$5,"Envelhecendo","Atual")))</f>
        <v>Envelhecendo</v>
      </c>
      <c r="N3565" s="2" t="str">
        <f aca="false">IF(F3565="","N/A",IF(F3565&lt;Indicadores!$B$4,"Vencida","Vigente"))</f>
        <v>Vencida</v>
      </c>
      <c r="O3565" s="2" t="str">
        <f aca="false">INDEX(Locais!$B$2:$B$13,MATCH(H3565,Locais!$A$2:$A$13,0))</f>
        <v>Regional - Recife</v>
      </c>
      <c r="P3565" s="2" t="str">
        <f aca="false">INDEX(Locais!$C$2:$C$13,MATCH(H3565,Locais!$A$2:$A$13,0))</f>
        <v>Nordeste</v>
      </c>
    </row>
    <row r="3566" customFormat="false" ht="15" hidden="false" customHeight="false" outlineLevel="0" collapsed="false">
      <c r="A3566" s="2" t="s">
        <v>3702</v>
      </c>
      <c r="B3566" s="2" t="s">
        <v>69</v>
      </c>
      <c r="C3566" s="2" t="s">
        <v>102</v>
      </c>
      <c r="D3566" s="2" t="s">
        <v>113</v>
      </c>
      <c r="E3566" s="13" t="n">
        <v>45835</v>
      </c>
      <c r="F3566" s="13" t="n">
        <v>46930</v>
      </c>
      <c r="G3566" s="2" t="s">
        <v>32</v>
      </c>
      <c r="H3566" s="2" t="s">
        <v>114</v>
      </c>
      <c r="I3566" s="2" t="s">
        <v>142</v>
      </c>
      <c r="J3566" s="2" t="s">
        <v>100</v>
      </c>
      <c r="K3566" s="14" t="n">
        <v>7521.08</v>
      </c>
      <c r="L3566" s="2" t="n">
        <f aca="false">IF(E3566="","",ROUND((Indicadores!$B$4-E3566)/365.25,1))</f>
        <v>1.3</v>
      </c>
      <c r="M3566" s="2" t="str">
        <f aca="false">IF(E3566="","Virtual",IF(L3566&gt;=Indicadores!$B$6,"Fim de Vida",IF(L3566&gt;=Indicadores!$B$5,"Envelhecendo","Atual")))</f>
        <v>Atual</v>
      </c>
      <c r="N3566" s="2" t="str">
        <f aca="false">IF(F3566="","N/A",IF(F3566&lt;Indicadores!$B$4,"Vencida","Vigente"))</f>
        <v>Vigente</v>
      </c>
      <c r="O3566" s="2" t="str">
        <f aca="false">INDEX(Locais!$B$2:$B$13,MATCH(H3566,Locais!$A$2:$A$13,0))</f>
        <v>Regional - Belo Horizonte</v>
      </c>
      <c r="P3566" s="2" t="str">
        <f aca="false">INDEX(Locais!$C$2:$C$13,MATCH(H3566,Locais!$A$2:$A$13,0))</f>
        <v>Sudeste</v>
      </c>
    </row>
    <row r="3567" customFormat="false" ht="15" hidden="false" customHeight="false" outlineLevel="0" collapsed="false">
      <c r="A3567" s="2" t="s">
        <v>3703</v>
      </c>
      <c r="B3567" s="2" t="s">
        <v>71</v>
      </c>
      <c r="C3567" s="2" t="s">
        <v>96</v>
      </c>
      <c r="D3567" s="2" t="s">
        <v>171</v>
      </c>
      <c r="E3567" s="13" t="n">
        <v>44216</v>
      </c>
      <c r="F3567" s="13" t="n">
        <v>45311</v>
      </c>
      <c r="G3567" s="2" t="s">
        <v>32</v>
      </c>
      <c r="H3567" s="2" t="s">
        <v>98</v>
      </c>
      <c r="I3567" s="2" t="s">
        <v>111</v>
      </c>
      <c r="J3567" s="2" t="s">
        <v>100</v>
      </c>
      <c r="K3567" s="14" t="n">
        <v>2480.79</v>
      </c>
      <c r="L3567" s="2" t="n">
        <f aca="false">IF(E3567="","",ROUND((Indicadores!$B$4-E3567)/365.25,1))</f>
        <v>5.7</v>
      </c>
      <c r="M3567" s="2" t="str">
        <f aca="false">IF(E3567="","Virtual",IF(L3567&gt;=Indicadores!$B$6,"Fim de Vida",IF(L3567&gt;=Indicadores!$B$5,"Envelhecendo","Atual")))</f>
        <v>Fim de Vida</v>
      </c>
      <c r="N3567" s="2" t="str">
        <f aca="false">IF(F3567="","N/A",IF(F3567&lt;Indicadores!$B$4,"Vencida","Vigente"))</f>
        <v>Vencida</v>
      </c>
      <c r="O3567" s="2" t="str">
        <f aca="false">INDEX(Locais!$B$2:$B$13,MATCH(H3567,Locais!$A$2:$A$13,0))</f>
        <v>Sede - Brasília</v>
      </c>
      <c r="P3567" s="2" t="str">
        <f aca="false">INDEX(Locais!$C$2:$C$13,MATCH(H3567,Locais!$A$2:$A$13,0))</f>
        <v>Centro-Oeste</v>
      </c>
    </row>
    <row r="3568" customFormat="false" ht="15" hidden="false" customHeight="false" outlineLevel="0" collapsed="false">
      <c r="A3568" s="2" t="s">
        <v>3704</v>
      </c>
      <c r="B3568" s="2" t="s">
        <v>68</v>
      </c>
      <c r="C3568" s="2" t="s">
        <v>96</v>
      </c>
      <c r="D3568" s="2" t="s">
        <v>132</v>
      </c>
      <c r="E3568" s="13" t="n">
        <v>43818</v>
      </c>
      <c r="F3568" s="13" t="n">
        <v>44913</v>
      </c>
      <c r="G3568" s="2" t="s">
        <v>32</v>
      </c>
      <c r="H3568" s="2" t="s">
        <v>114</v>
      </c>
      <c r="I3568" s="2" t="s">
        <v>142</v>
      </c>
      <c r="J3568" s="2" t="s">
        <v>100</v>
      </c>
      <c r="K3568" s="14" t="n">
        <v>5998.59</v>
      </c>
      <c r="L3568" s="2" t="n">
        <f aca="false">IF(E3568="","",ROUND((Indicadores!$B$4-E3568)/365.25,1))</f>
        <v>6.8</v>
      </c>
      <c r="M3568" s="2" t="str">
        <f aca="false">IF(E3568="","Virtual",IF(L3568&gt;=Indicadores!$B$6,"Fim de Vida",IF(L3568&gt;=Indicadores!$B$5,"Envelhecendo","Atual")))</f>
        <v>Fim de Vida</v>
      </c>
      <c r="N3568" s="2" t="str">
        <f aca="false">IF(F3568="","N/A",IF(F3568&lt;Indicadores!$B$4,"Vencida","Vigente"))</f>
        <v>Vencida</v>
      </c>
      <c r="O3568" s="2" t="str">
        <f aca="false">INDEX(Locais!$B$2:$B$13,MATCH(H3568,Locais!$A$2:$A$13,0))</f>
        <v>Regional - Belo Horizonte</v>
      </c>
      <c r="P3568" s="2" t="str">
        <f aca="false">INDEX(Locais!$C$2:$C$13,MATCH(H3568,Locais!$A$2:$A$13,0))</f>
        <v>Sudeste</v>
      </c>
    </row>
    <row r="3569" customFormat="false" ht="15" hidden="false" customHeight="false" outlineLevel="0" collapsed="false">
      <c r="A3569" s="2" t="s">
        <v>3705</v>
      </c>
      <c r="B3569" s="2" t="s">
        <v>69</v>
      </c>
      <c r="C3569" s="2" t="s">
        <v>126</v>
      </c>
      <c r="D3569" s="2" t="s">
        <v>169</v>
      </c>
      <c r="E3569" s="13" t="n">
        <v>44295</v>
      </c>
      <c r="F3569" s="13" t="n">
        <v>45390</v>
      </c>
      <c r="G3569" s="2" t="s">
        <v>32</v>
      </c>
      <c r="H3569" s="2" t="s">
        <v>114</v>
      </c>
      <c r="I3569" s="2" t="s">
        <v>109</v>
      </c>
      <c r="J3569" s="2" t="s">
        <v>100</v>
      </c>
      <c r="K3569" s="14" t="n">
        <v>9845.36</v>
      </c>
      <c r="L3569" s="2" t="n">
        <f aca="false">IF(E3569="","",ROUND((Indicadores!$B$4-E3569)/365.25,1))</f>
        <v>5.5</v>
      </c>
      <c r="M3569" s="2" t="str">
        <f aca="false">IF(E3569="","Virtual",IF(L3569&gt;=Indicadores!$B$6,"Fim de Vida",IF(L3569&gt;=Indicadores!$B$5,"Envelhecendo","Atual")))</f>
        <v>Fim de Vida</v>
      </c>
      <c r="N3569" s="2" t="str">
        <f aca="false">IF(F3569="","N/A",IF(F3569&lt;Indicadores!$B$4,"Vencida","Vigente"))</f>
        <v>Vencida</v>
      </c>
      <c r="O3569" s="2" t="str">
        <f aca="false">INDEX(Locais!$B$2:$B$13,MATCH(H3569,Locais!$A$2:$A$13,0))</f>
        <v>Regional - Belo Horizonte</v>
      </c>
      <c r="P3569" s="2" t="str">
        <f aca="false">INDEX(Locais!$C$2:$C$13,MATCH(H3569,Locais!$A$2:$A$13,0))</f>
        <v>Sudeste</v>
      </c>
    </row>
    <row r="3570" customFormat="false" ht="15" hidden="false" customHeight="false" outlineLevel="0" collapsed="false">
      <c r="A3570" s="2" t="s">
        <v>3706</v>
      </c>
      <c r="B3570" s="2" t="s">
        <v>69</v>
      </c>
      <c r="C3570" s="2" t="s">
        <v>102</v>
      </c>
      <c r="D3570" s="2" t="s">
        <v>113</v>
      </c>
      <c r="E3570" s="13" t="n">
        <v>45692</v>
      </c>
      <c r="F3570" s="13" t="n">
        <v>46787</v>
      </c>
      <c r="G3570" s="2" t="s">
        <v>32</v>
      </c>
      <c r="H3570" s="2" t="s">
        <v>98</v>
      </c>
      <c r="I3570" s="2" t="s">
        <v>109</v>
      </c>
      <c r="J3570" s="2" t="s">
        <v>100</v>
      </c>
      <c r="K3570" s="14" t="n">
        <v>8546.84</v>
      </c>
      <c r="L3570" s="2" t="n">
        <f aca="false">IF(E3570="","",ROUND((Indicadores!$B$4-E3570)/365.25,1))</f>
        <v>1.7</v>
      </c>
      <c r="M3570" s="2" t="str">
        <f aca="false">IF(E3570="","Virtual",IF(L3570&gt;=Indicadores!$B$6,"Fim de Vida",IF(L3570&gt;=Indicadores!$B$5,"Envelhecendo","Atual")))</f>
        <v>Atual</v>
      </c>
      <c r="N3570" s="2" t="str">
        <f aca="false">IF(F3570="","N/A",IF(F3570&lt;Indicadores!$B$4,"Vencida","Vigente"))</f>
        <v>Vigente</v>
      </c>
      <c r="O3570" s="2" t="str">
        <f aca="false">INDEX(Locais!$B$2:$B$13,MATCH(H3570,Locais!$A$2:$A$13,0))</f>
        <v>Sede - Brasília</v>
      </c>
      <c r="P3570" s="2" t="str">
        <f aca="false">INDEX(Locais!$C$2:$C$13,MATCH(H3570,Locais!$A$2:$A$13,0))</f>
        <v>Centro-Oeste</v>
      </c>
    </row>
    <row r="3571" customFormat="false" ht="15" hidden="false" customHeight="false" outlineLevel="0" collapsed="false">
      <c r="A3571" s="2" t="s">
        <v>3707</v>
      </c>
      <c r="B3571" s="2" t="s">
        <v>68</v>
      </c>
      <c r="C3571" s="2" t="s">
        <v>96</v>
      </c>
      <c r="D3571" s="2" t="s">
        <v>132</v>
      </c>
      <c r="E3571" s="13" t="n">
        <v>45622</v>
      </c>
      <c r="F3571" s="13" t="n">
        <v>46717</v>
      </c>
      <c r="G3571" s="2" t="s">
        <v>32</v>
      </c>
      <c r="H3571" s="2" t="s">
        <v>114</v>
      </c>
      <c r="I3571" s="2" t="s">
        <v>115</v>
      </c>
      <c r="J3571" s="2" t="s">
        <v>100</v>
      </c>
      <c r="K3571" s="14" t="n">
        <v>5299.34</v>
      </c>
      <c r="L3571" s="2" t="n">
        <f aca="false">IF(E3571="","",ROUND((Indicadores!$B$4-E3571)/365.25,1))</f>
        <v>1.9</v>
      </c>
      <c r="M3571" s="2" t="str">
        <f aca="false">IF(E3571="","Virtual",IF(L3571&gt;=Indicadores!$B$6,"Fim de Vida",IF(L3571&gt;=Indicadores!$B$5,"Envelhecendo","Atual")))</f>
        <v>Atual</v>
      </c>
      <c r="N3571" s="2" t="str">
        <f aca="false">IF(F3571="","N/A",IF(F3571&lt;Indicadores!$B$4,"Vencida","Vigente"))</f>
        <v>Vigente</v>
      </c>
      <c r="O3571" s="2" t="str">
        <f aca="false">INDEX(Locais!$B$2:$B$13,MATCH(H3571,Locais!$A$2:$A$13,0))</f>
        <v>Regional - Belo Horizonte</v>
      </c>
      <c r="P3571" s="2" t="str">
        <f aca="false">INDEX(Locais!$C$2:$C$13,MATCH(H3571,Locais!$A$2:$A$13,0))</f>
        <v>Sudeste</v>
      </c>
    </row>
    <row r="3572" customFormat="false" ht="15" hidden="false" customHeight="false" outlineLevel="0" collapsed="false">
      <c r="A3572" s="2" t="s">
        <v>3708</v>
      </c>
      <c r="B3572" s="2" t="s">
        <v>71</v>
      </c>
      <c r="C3572" s="2" t="s">
        <v>126</v>
      </c>
      <c r="D3572" s="2" t="s">
        <v>157</v>
      </c>
      <c r="E3572" s="13" t="n">
        <v>45479</v>
      </c>
      <c r="F3572" s="13" t="n">
        <v>46574</v>
      </c>
      <c r="G3572" s="2" t="s">
        <v>32</v>
      </c>
      <c r="H3572" s="2" t="s">
        <v>119</v>
      </c>
      <c r="I3572" s="2" t="s">
        <v>99</v>
      </c>
      <c r="J3572" s="2" t="s">
        <v>100</v>
      </c>
      <c r="K3572" s="14" t="n">
        <v>2909.77</v>
      </c>
      <c r="L3572" s="2" t="n">
        <f aca="false">IF(E3572="","",ROUND((Indicadores!$B$4-E3572)/365.25,1))</f>
        <v>2.3</v>
      </c>
      <c r="M3572" s="2" t="str">
        <f aca="false">IF(E3572="","Virtual",IF(L3572&gt;=Indicadores!$B$6,"Fim de Vida",IF(L3572&gt;=Indicadores!$B$5,"Envelhecendo","Atual")))</f>
        <v>Atual</v>
      </c>
      <c r="N3572" s="2" t="str">
        <f aca="false">IF(F3572="","N/A",IF(F3572&lt;Indicadores!$B$4,"Vencida","Vigente"))</f>
        <v>Vigente</v>
      </c>
      <c r="O3572" s="2" t="str">
        <f aca="false">INDEX(Locais!$B$2:$B$13,MATCH(H3572,Locais!$A$2:$A$13,0))</f>
        <v>Regional - São Paulo</v>
      </c>
      <c r="P3572" s="2" t="str">
        <f aca="false">INDEX(Locais!$C$2:$C$13,MATCH(H3572,Locais!$A$2:$A$13,0))</f>
        <v>Sudeste</v>
      </c>
    </row>
    <row r="3573" customFormat="false" ht="15" hidden="false" customHeight="false" outlineLevel="0" collapsed="false">
      <c r="A3573" s="2" t="s">
        <v>3709</v>
      </c>
      <c r="B3573" s="2" t="s">
        <v>70</v>
      </c>
      <c r="C3573" s="2" t="s">
        <v>96</v>
      </c>
      <c r="D3573" s="2" t="s">
        <v>122</v>
      </c>
      <c r="E3573" s="13" t="n">
        <v>45406</v>
      </c>
      <c r="F3573" s="13" t="n">
        <v>47231</v>
      </c>
      <c r="G3573" s="2" t="s">
        <v>32</v>
      </c>
      <c r="H3573" s="2" t="s">
        <v>114</v>
      </c>
      <c r="I3573" s="2" t="s">
        <v>109</v>
      </c>
      <c r="J3573" s="2" t="s">
        <v>100</v>
      </c>
      <c r="K3573" s="14" t="n">
        <v>21399.19</v>
      </c>
      <c r="L3573" s="2" t="n">
        <f aca="false">IF(E3573="","",ROUND((Indicadores!$B$4-E3573)/365.25,1))</f>
        <v>2.5</v>
      </c>
      <c r="M3573" s="2" t="str">
        <f aca="false">IF(E3573="","Virtual",IF(L3573&gt;=Indicadores!$B$6,"Fim de Vida",IF(L3573&gt;=Indicadores!$B$5,"Envelhecendo","Atual")))</f>
        <v>Atual</v>
      </c>
      <c r="N3573" s="2" t="str">
        <f aca="false">IF(F3573="","N/A",IF(F3573&lt;Indicadores!$B$4,"Vencida","Vigente"))</f>
        <v>Vigente</v>
      </c>
      <c r="O3573" s="2" t="str">
        <f aca="false">INDEX(Locais!$B$2:$B$13,MATCH(H3573,Locais!$A$2:$A$13,0))</f>
        <v>Regional - Belo Horizonte</v>
      </c>
      <c r="P3573" s="2" t="str">
        <f aca="false">INDEX(Locais!$C$2:$C$13,MATCH(H3573,Locais!$A$2:$A$13,0))</f>
        <v>Sudeste</v>
      </c>
    </row>
    <row r="3574" customFormat="false" ht="15" hidden="false" customHeight="false" outlineLevel="0" collapsed="false">
      <c r="A3574" s="2" t="s">
        <v>3710</v>
      </c>
      <c r="B3574" s="2" t="s">
        <v>69</v>
      </c>
      <c r="C3574" s="2" t="s">
        <v>96</v>
      </c>
      <c r="D3574" s="2" t="s">
        <v>117</v>
      </c>
      <c r="E3574" s="13" t="n">
        <v>44928</v>
      </c>
      <c r="F3574" s="13" t="n">
        <v>46023</v>
      </c>
      <c r="G3574" s="2" t="s">
        <v>32</v>
      </c>
      <c r="H3574" s="2" t="s">
        <v>98</v>
      </c>
      <c r="I3574" s="2" t="s">
        <v>109</v>
      </c>
      <c r="J3574" s="2" t="s">
        <v>100</v>
      </c>
      <c r="K3574" s="14" t="n">
        <v>10509.14</v>
      </c>
      <c r="L3574" s="2" t="n">
        <f aca="false">IF(E3574="","",ROUND((Indicadores!$B$4-E3574)/365.25,1))</f>
        <v>3.8</v>
      </c>
      <c r="M3574" s="2" t="str">
        <f aca="false">IF(E3574="","Virtual",IF(L3574&gt;=Indicadores!$B$6,"Fim de Vida",IF(L3574&gt;=Indicadores!$B$5,"Envelhecendo","Atual")))</f>
        <v>Envelhecendo</v>
      </c>
      <c r="N3574" s="2" t="str">
        <f aca="false">IF(F3574="","N/A",IF(F3574&lt;Indicadores!$B$4,"Vencida","Vigente"))</f>
        <v>Vencida</v>
      </c>
      <c r="O3574" s="2" t="str">
        <f aca="false">INDEX(Locais!$B$2:$B$13,MATCH(H3574,Locais!$A$2:$A$13,0))</f>
        <v>Sede - Brasília</v>
      </c>
      <c r="P3574" s="2" t="str">
        <f aca="false">INDEX(Locais!$C$2:$C$13,MATCH(H3574,Locais!$A$2:$A$13,0))</f>
        <v>Centro-Oeste</v>
      </c>
    </row>
    <row r="3575" customFormat="false" ht="15" hidden="false" customHeight="false" outlineLevel="0" collapsed="false">
      <c r="A3575" s="2" t="s">
        <v>3711</v>
      </c>
      <c r="B3575" s="2" t="s">
        <v>69</v>
      </c>
      <c r="C3575" s="2" t="s">
        <v>126</v>
      </c>
      <c r="D3575" s="2" t="s">
        <v>169</v>
      </c>
      <c r="E3575" s="13" t="n">
        <v>45201</v>
      </c>
      <c r="F3575" s="13" t="n">
        <v>46296</v>
      </c>
      <c r="G3575" s="2" t="s">
        <v>118</v>
      </c>
      <c r="H3575" s="2" t="s">
        <v>104</v>
      </c>
      <c r="I3575" s="2" t="s">
        <v>99</v>
      </c>
      <c r="J3575" s="2" t="s">
        <v>100</v>
      </c>
      <c r="K3575" s="14" t="n">
        <v>9698.27</v>
      </c>
      <c r="L3575" s="2" t="n">
        <f aca="false">IF(E3575="","",ROUND((Indicadores!$B$4-E3575)/365.25,1))</f>
        <v>3</v>
      </c>
      <c r="M3575" s="2" t="str">
        <f aca="false">IF(E3575="","Virtual",IF(L3575&gt;=Indicadores!$B$6,"Fim de Vida",IF(L3575&gt;=Indicadores!$B$5,"Envelhecendo","Atual")))</f>
        <v>Envelhecendo</v>
      </c>
      <c r="N3575" s="2" t="str">
        <f aca="false">IF(F3575="","N/A",IF(F3575&lt;Indicadores!$B$4,"Vencida","Vigente"))</f>
        <v>Vencida</v>
      </c>
      <c r="O3575" s="2" t="str">
        <f aca="false">INDEX(Locais!$B$2:$B$13,MATCH(H3575,Locais!$A$2:$A$13,0))</f>
        <v>Regional - Fortaleza</v>
      </c>
      <c r="P3575" s="2" t="str">
        <f aca="false">INDEX(Locais!$C$2:$C$13,MATCH(H3575,Locais!$A$2:$A$13,0))</f>
        <v>Nordeste</v>
      </c>
    </row>
    <row r="3576" customFormat="false" ht="15" hidden="false" customHeight="false" outlineLevel="0" collapsed="false">
      <c r="A3576" s="2" t="s">
        <v>3712</v>
      </c>
      <c r="B3576" s="2" t="s">
        <v>70</v>
      </c>
      <c r="C3576" s="2" t="s">
        <v>126</v>
      </c>
      <c r="D3576" s="2" t="s">
        <v>162</v>
      </c>
      <c r="E3576" s="13" t="n">
        <v>43260</v>
      </c>
      <c r="F3576" s="13" t="n">
        <v>45085</v>
      </c>
      <c r="G3576" s="2" t="s">
        <v>118</v>
      </c>
      <c r="H3576" s="2" t="s">
        <v>98</v>
      </c>
      <c r="I3576" s="2" t="s">
        <v>124</v>
      </c>
      <c r="J3576" s="2" t="s">
        <v>100</v>
      </c>
      <c r="K3576" s="14" t="n">
        <v>21642.25</v>
      </c>
      <c r="L3576" s="2" t="n">
        <f aca="false">IF(E3576="","",ROUND((Indicadores!$B$4-E3576)/365.25,1))</f>
        <v>8.4</v>
      </c>
      <c r="M3576" s="2" t="str">
        <f aca="false">IF(E3576="","Virtual",IF(L3576&gt;=Indicadores!$B$6,"Fim de Vida",IF(L3576&gt;=Indicadores!$B$5,"Envelhecendo","Atual")))</f>
        <v>Fim de Vida</v>
      </c>
      <c r="N3576" s="2" t="str">
        <f aca="false">IF(F3576="","N/A",IF(F3576&lt;Indicadores!$B$4,"Vencida","Vigente"))</f>
        <v>Vencida</v>
      </c>
      <c r="O3576" s="2" t="str">
        <f aca="false">INDEX(Locais!$B$2:$B$13,MATCH(H3576,Locais!$A$2:$A$13,0))</f>
        <v>Sede - Brasília</v>
      </c>
      <c r="P3576" s="2" t="str">
        <f aca="false">INDEX(Locais!$C$2:$C$13,MATCH(H3576,Locais!$A$2:$A$13,0))</f>
        <v>Centro-Oeste</v>
      </c>
    </row>
    <row r="3577" customFormat="false" ht="15" hidden="false" customHeight="false" outlineLevel="0" collapsed="false">
      <c r="A3577" s="2" t="s">
        <v>3713</v>
      </c>
      <c r="B3577" s="2" t="s">
        <v>68</v>
      </c>
      <c r="C3577" s="2" t="s">
        <v>96</v>
      </c>
      <c r="D3577" s="2" t="s">
        <v>107</v>
      </c>
      <c r="E3577" s="13" t="n">
        <v>43945</v>
      </c>
      <c r="F3577" s="13" t="n">
        <v>45040</v>
      </c>
      <c r="G3577" s="2" t="s">
        <v>118</v>
      </c>
      <c r="H3577" s="2" t="s">
        <v>123</v>
      </c>
      <c r="I3577" s="2" t="s">
        <v>120</v>
      </c>
      <c r="J3577" s="2" t="s">
        <v>100</v>
      </c>
      <c r="K3577" s="14" t="n">
        <v>6099.72</v>
      </c>
      <c r="L3577" s="2" t="n">
        <f aca="false">IF(E3577="","",ROUND((Indicadores!$B$4-E3577)/365.25,1))</f>
        <v>6.5</v>
      </c>
      <c r="M3577" s="2" t="str">
        <f aca="false">IF(E3577="","Virtual",IF(L3577&gt;=Indicadores!$B$6,"Fim de Vida",IF(L3577&gt;=Indicadores!$B$5,"Envelhecendo","Atual")))</f>
        <v>Fim de Vida</v>
      </c>
      <c r="N3577" s="2" t="str">
        <f aca="false">IF(F3577="","N/A",IF(F3577&lt;Indicadores!$B$4,"Vencida","Vigente"))</f>
        <v>Vencida</v>
      </c>
      <c r="O3577" s="2" t="str">
        <f aca="false">INDEX(Locais!$B$2:$B$13,MATCH(H3577,Locais!$A$2:$A$13,0))</f>
        <v>Regional - Goiânia</v>
      </c>
      <c r="P3577" s="2" t="str">
        <f aca="false">INDEX(Locais!$C$2:$C$13,MATCH(H3577,Locais!$A$2:$A$13,0))</f>
        <v>Centro-Oeste</v>
      </c>
    </row>
    <row r="3578" customFormat="false" ht="15" hidden="false" customHeight="false" outlineLevel="0" collapsed="false">
      <c r="A3578" s="2" t="s">
        <v>3714</v>
      </c>
      <c r="B3578" s="2" t="s">
        <v>69</v>
      </c>
      <c r="C3578" s="2" t="s">
        <v>102</v>
      </c>
      <c r="D3578" s="2" t="s">
        <v>113</v>
      </c>
      <c r="E3578" s="13" t="n">
        <v>45730</v>
      </c>
      <c r="F3578" s="13" t="n">
        <v>46825</v>
      </c>
      <c r="G3578" s="2" t="s">
        <v>32</v>
      </c>
      <c r="H3578" s="2" t="s">
        <v>141</v>
      </c>
      <c r="I3578" s="2" t="s">
        <v>111</v>
      </c>
      <c r="J3578" s="2" t="s">
        <v>100</v>
      </c>
      <c r="K3578" s="14" t="n">
        <v>9974.98</v>
      </c>
      <c r="L3578" s="2" t="n">
        <f aca="false">IF(E3578="","",ROUND((Indicadores!$B$4-E3578)/365.25,1))</f>
        <v>1.6</v>
      </c>
      <c r="M3578" s="2" t="str">
        <f aca="false">IF(E3578="","Virtual",IF(L3578&gt;=Indicadores!$B$6,"Fim de Vida",IF(L3578&gt;=Indicadores!$B$5,"Envelhecendo","Atual")))</f>
        <v>Atual</v>
      </c>
      <c r="N3578" s="2" t="str">
        <f aca="false">IF(F3578="","N/A",IF(F3578&lt;Indicadores!$B$4,"Vencida","Vigente"))</f>
        <v>Vigente</v>
      </c>
      <c r="O3578" s="2" t="str">
        <f aca="false">INDEX(Locais!$B$2:$B$13,MATCH(H3578,Locais!$A$2:$A$13,0))</f>
        <v>Regional - Curitiba</v>
      </c>
      <c r="P3578" s="2" t="str">
        <f aca="false">INDEX(Locais!$C$2:$C$13,MATCH(H3578,Locais!$A$2:$A$13,0))</f>
        <v>Sul</v>
      </c>
    </row>
    <row r="3579" customFormat="false" ht="15" hidden="false" customHeight="false" outlineLevel="0" collapsed="false">
      <c r="A3579" s="2" t="s">
        <v>3715</v>
      </c>
      <c r="B3579" s="2" t="s">
        <v>69</v>
      </c>
      <c r="C3579" s="2" t="s">
        <v>96</v>
      </c>
      <c r="D3579" s="2" t="s">
        <v>117</v>
      </c>
      <c r="E3579" s="13" t="n">
        <v>44673</v>
      </c>
      <c r="F3579" s="13" t="n">
        <v>45768</v>
      </c>
      <c r="G3579" s="2" t="s">
        <v>32</v>
      </c>
      <c r="H3579" s="2" t="s">
        <v>141</v>
      </c>
      <c r="I3579" s="2" t="s">
        <v>136</v>
      </c>
      <c r="J3579" s="2" t="s">
        <v>100</v>
      </c>
      <c r="K3579" s="14" t="n">
        <v>10769.2</v>
      </c>
      <c r="L3579" s="2" t="n">
        <f aca="false">IF(E3579="","",ROUND((Indicadores!$B$4-E3579)/365.25,1))</f>
        <v>4.5</v>
      </c>
      <c r="M3579" s="2" t="str">
        <f aca="false">IF(E3579="","Virtual",IF(L3579&gt;=Indicadores!$B$6,"Fim de Vida",IF(L3579&gt;=Indicadores!$B$5,"Envelhecendo","Atual")))</f>
        <v>Envelhecendo</v>
      </c>
      <c r="N3579" s="2" t="str">
        <f aca="false">IF(F3579="","N/A",IF(F3579&lt;Indicadores!$B$4,"Vencida","Vigente"))</f>
        <v>Vencida</v>
      </c>
      <c r="O3579" s="2" t="str">
        <f aca="false">INDEX(Locais!$B$2:$B$13,MATCH(H3579,Locais!$A$2:$A$13,0))</f>
        <v>Regional - Curitiba</v>
      </c>
      <c r="P3579" s="2" t="str">
        <f aca="false">INDEX(Locais!$C$2:$C$13,MATCH(H3579,Locais!$A$2:$A$13,0))</f>
        <v>Sul</v>
      </c>
    </row>
    <row r="3580" customFormat="false" ht="15" hidden="false" customHeight="false" outlineLevel="0" collapsed="false">
      <c r="A3580" s="2" t="s">
        <v>3716</v>
      </c>
      <c r="B3580" s="2" t="s">
        <v>68</v>
      </c>
      <c r="C3580" s="2" t="s">
        <v>126</v>
      </c>
      <c r="D3580" s="2" t="s">
        <v>127</v>
      </c>
      <c r="E3580" s="13" t="n">
        <v>45578</v>
      </c>
      <c r="F3580" s="13" t="n">
        <v>46673</v>
      </c>
      <c r="G3580" s="2" t="s">
        <v>32</v>
      </c>
      <c r="H3580" s="2" t="s">
        <v>128</v>
      </c>
      <c r="I3580" s="2" t="s">
        <v>133</v>
      </c>
      <c r="J3580" s="2" t="s">
        <v>100</v>
      </c>
      <c r="K3580" s="14" t="n">
        <v>5017.28</v>
      </c>
      <c r="L3580" s="2" t="n">
        <f aca="false">IF(E3580="","",ROUND((Indicadores!$B$4-E3580)/365.25,1))</f>
        <v>2</v>
      </c>
      <c r="M3580" s="2" t="str">
        <f aca="false">IF(E3580="","Virtual",IF(L3580&gt;=Indicadores!$B$6,"Fim de Vida",IF(L3580&gt;=Indicadores!$B$5,"Envelhecendo","Atual")))</f>
        <v>Atual</v>
      </c>
      <c r="N3580" s="2" t="str">
        <f aca="false">IF(F3580="","N/A",IF(F3580&lt;Indicadores!$B$4,"Vencida","Vigente"))</f>
        <v>Vigente</v>
      </c>
      <c r="O3580" s="2" t="str">
        <f aca="false">INDEX(Locais!$B$2:$B$13,MATCH(H3580,Locais!$A$2:$A$13,0))</f>
        <v>Regional - Recife</v>
      </c>
      <c r="P3580" s="2" t="str">
        <f aca="false">INDEX(Locais!$C$2:$C$13,MATCH(H3580,Locais!$A$2:$A$13,0))</f>
        <v>Nordeste</v>
      </c>
    </row>
    <row r="3581" customFormat="false" ht="15" hidden="false" customHeight="false" outlineLevel="0" collapsed="false">
      <c r="A3581" s="2" t="s">
        <v>3717</v>
      </c>
      <c r="B3581" s="2" t="s">
        <v>68</v>
      </c>
      <c r="C3581" s="2" t="s">
        <v>96</v>
      </c>
      <c r="D3581" s="2" t="s">
        <v>132</v>
      </c>
      <c r="E3581" s="13" t="n">
        <v>44712</v>
      </c>
      <c r="F3581" s="13" t="n">
        <v>45807</v>
      </c>
      <c r="G3581" s="2" t="s">
        <v>32</v>
      </c>
      <c r="H3581" s="2" t="s">
        <v>114</v>
      </c>
      <c r="I3581" s="2" t="s">
        <v>142</v>
      </c>
      <c r="J3581" s="2" t="s">
        <v>100</v>
      </c>
      <c r="K3581" s="14" t="n">
        <v>4877.95</v>
      </c>
      <c r="L3581" s="2" t="n">
        <f aca="false">IF(E3581="","",ROUND((Indicadores!$B$4-E3581)/365.25,1))</f>
        <v>4.4</v>
      </c>
      <c r="M3581" s="2" t="str">
        <f aca="false">IF(E3581="","Virtual",IF(L3581&gt;=Indicadores!$B$6,"Fim de Vida",IF(L3581&gt;=Indicadores!$B$5,"Envelhecendo","Atual")))</f>
        <v>Envelhecendo</v>
      </c>
      <c r="N3581" s="2" t="str">
        <f aca="false">IF(F3581="","N/A",IF(F3581&lt;Indicadores!$B$4,"Vencida","Vigente"))</f>
        <v>Vencida</v>
      </c>
      <c r="O3581" s="2" t="str">
        <f aca="false">INDEX(Locais!$B$2:$B$13,MATCH(H3581,Locais!$A$2:$A$13,0))</f>
        <v>Regional - Belo Horizonte</v>
      </c>
      <c r="P3581" s="2" t="str">
        <f aca="false">INDEX(Locais!$C$2:$C$13,MATCH(H3581,Locais!$A$2:$A$13,0))</f>
        <v>Sudeste</v>
      </c>
    </row>
    <row r="3582" customFormat="false" ht="15" hidden="false" customHeight="false" outlineLevel="0" collapsed="false">
      <c r="A3582" s="2" t="s">
        <v>3718</v>
      </c>
      <c r="B3582" s="2" t="s">
        <v>69</v>
      </c>
      <c r="C3582" s="2" t="s">
        <v>126</v>
      </c>
      <c r="D3582" s="2" t="s">
        <v>169</v>
      </c>
      <c r="E3582" s="13" t="n">
        <v>45614</v>
      </c>
      <c r="F3582" s="13" t="n">
        <v>46709</v>
      </c>
      <c r="G3582" s="2" t="s">
        <v>118</v>
      </c>
      <c r="H3582" s="2" t="s">
        <v>119</v>
      </c>
      <c r="I3582" s="2" t="s">
        <v>130</v>
      </c>
      <c r="J3582" s="2" t="s">
        <v>100</v>
      </c>
      <c r="K3582" s="14" t="n">
        <v>9513.46</v>
      </c>
      <c r="L3582" s="2" t="n">
        <f aca="false">IF(E3582="","",ROUND((Indicadores!$B$4-E3582)/365.25,1))</f>
        <v>1.9</v>
      </c>
      <c r="M3582" s="2" t="str">
        <f aca="false">IF(E3582="","Virtual",IF(L3582&gt;=Indicadores!$B$6,"Fim de Vida",IF(L3582&gt;=Indicadores!$B$5,"Envelhecendo","Atual")))</f>
        <v>Atual</v>
      </c>
      <c r="N3582" s="2" t="str">
        <f aca="false">IF(F3582="","N/A",IF(F3582&lt;Indicadores!$B$4,"Vencida","Vigente"))</f>
        <v>Vigente</v>
      </c>
      <c r="O3582" s="2" t="str">
        <f aca="false">INDEX(Locais!$B$2:$B$13,MATCH(H3582,Locais!$A$2:$A$13,0))</f>
        <v>Regional - São Paulo</v>
      </c>
      <c r="P3582" s="2" t="str">
        <f aca="false">INDEX(Locais!$C$2:$C$13,MATCH(H3582,Locais!$A$2:$A$13,0))</f>
        <v>Sudeste</v>
      </c>
    </row>
    <row r="3583" customFormat="false" ht="15" hidden="false" customHeight="false" outlineLevel="0" collapsed="false">
      <c r="A3583" s="2" t="s">
        <v>3719</v>
      </c>
      <c r="B3583" s="2" t="s">
        <v>70</v>
      </c>
      <c r="C3583" s="2" t="s">
        <v>126</v>
      </c>
      <c r="D3583" s="2" t="s">
        <v>162</v>
      </c>
      <c r="E3583" s="13" t="n">
        <v>44083</v>
      </c>
      <c r="F3583" s="13" t="n">
        <v>45908</v>
      </c>
      <c r="G3583" s="2" t="s">
        <v>32</v>
      </c>
      <c r="H3583" s="2" t="s">
        <v>139</v>
      </c>
      <c r="I3583" s="2" t="s">
        <v>136</v>
      </c>
      <c r="J3583" s="2" t="s">
        <v>100</v>
      </c>
      <c r="K3583" s="14" t="n">
        <v>19528.22</v>
      </c>
      <c r="L3583" s="2" t="n">
        <f aca="false">IF(E3583="","",ROUND((Indicadores!$B$4-E3583)/365.25,1))</f>
        <v>6.1</v>
      </c>
      <c r="M3583" s="2" t="str">
        <f aca="false">IF(E3583="","Virtual",IF(L3583&gt;=Indicadores!$B$6,"Fim de Vida",IF(L3583&gt;=Indicadores!$B$5,"Envelhecendo","Atual")))</f>
        <v>Fim de Vida</v>
      </c>
      <c r="N3583" s="2" t="str">
        <f aca="false">IF(F3583="","N/A",IF(F3583&lt;Indicadores!$B$4,"Vencida","Vigente"))</f>
        <v>Vencida</v>
      </c>
      <c r="O3583" s="2" t="str">
        <f aca="false">INDEX(Locais!$B$2:$B$13,MATCH(H3583,Locais!$A$2:$A$13,0))</f>
        <v>Regional - Rio de Janeiro</v>
      </c>
      <c r="P3583" s="2" t="str">
        <f aca="false">INDEX(Locais!$C$2:$C$13,MATCH(H3583,Locais!$A$2:$A$13,0))</f>
        <v>Sudeste</v>
      </c>
    </row>
    <row r="3584" customFormat="false" ht="15" hidden="false" customHeight="false" outlineLevel="0" collapsed="false">
      <c r="A3584" s="2" t="s">
        <v>3720</v>
      </c>
      <c r="B3584" s="2" t="s">
        <v>69</v>
      </c>
      <c r="C3584" s="2" t="s">
        <v>96</v>
      </c>
      <c r="D3584" s="2" t="s">
        <v>117</v>
      </c>
      <c r="E3584" s="13" t="n">
        <v>45527</v>
      </c>
      <c r="F3584" s="13" t="n">
        <v>46622</v>
      </c>
      <c r="G3584" s="2" t="s">
        <v>32</v>
      </c>
      <c r="H3584" s="2" t="s">
        <v>141</v>
      </c>
      <c r="I3584" s="2" t="s">
        <v>99</v>
      </c>
      <c r="J3584" s="2" t="s">
        <v>100</v>
      </c>
      <c r="K3584" s="14" t="n">
        <v>10505.09</v>
      </c>
      <c r="L3584" s="2" t="n">
        <f aca="false">IF(E3584="","",ROUND((Indicadores!$B$4-E3584)/365.25,1))</f>
        <v>2.2</v>
      </c>
      <c r="M3584" s="2" t="str">
        <f aca="false">IF(E3584="","Virtual",IF(L3584&gt;=Indicadores!$B$6,"Fim de Vida",IF(L3584&gt;=Indicadores!$B$5,"Envelhecendo","Atual")))</f>
        <v>Atual</v>
      </c>
      <c r="N3584" s="2" t="str">
        <f aca="false">IF(F3584="","N/A",IF(F3584&lt;Indicadores!$B$4,"Vencida","Vigente"))</f>
        <v>Vigente</v>
      </c>
      <c r="O3584" s="2" t="str">
        <f aca="false">INDEX(Locais!$B$2:$B$13,MATCH(H3584,Locais!$A$2:$A$13,0))</f>
        <v>Regional - Curitiba</v>
      </c>
      <c r="P3584" s="2" t="str">
        <f aca="false">INDEX(Locais!$C$2:$C$13,MATCH(H3584,Locais!$A$2:$A$13,0))</f>
        <v>Sul</v>
      </c>
    </row>
    <row r="3585" customFormat="false" ht="15" hidden="false" customHeight="false" outlineLevel="0" collapsed="false">
      <c r="A3585" s="2" t="s">
        <v>3721</v>
      </c>
      <c r="B3585" s="2" t="s">
        <v>68</v>
      </c>
      <c r="C3585" s="2" t="s">
        <v>96</v>
      </c>
      <c r="D3585" s="2" t="s">
        <v>132</v>
      </c>
      <c r="E3585" s="13" t="n">
        <v>44448</v>
      </c>
      <c r="F3585" s="13" t="n">
        <v>45543</v>
      </c>
      <c r="G3585" s="2" t="s">
        <v>118</v>
      </c>
      <c r="H3585" s="2" t="s">
        <v>119</v>
      </c>
      <c r="I3585" s="2" t="s">
        <v>105</v>
      </c>
      <c r="J3585" s="2" t="s">
        <v>100</v>
      </c>
      <c r="K3585" s="14" t="n">
        <v>5997.69</v>
      </c>
      <c r="L3585" s="2" t="n">
        <f aca="false">IF(E3585="","",ROUND((Indicadores!$B$4-E3585)/365.25,1))</f>
        <v>5.1</v>
      </c>
      <c r="M3585" s="2" t="str">
        <f aca="false">IF(E3585="","Virtual",IF(L3585&gt;=Indicadores!$B$6,"Fim de Vida",IF(L3585&gt;=Indicadores!$B$5,"Envelhecendo","Atual")))</f>
        <v>Fim de Vida</v>
      </c>
      <c r="N3585" s="2" t="str">
        <f aca="false">IF(F3585="","N/A",IF(F3585&lt;Indicadores!$B$4,"Vencida","Vigente"))</f>
        <v>Vencida</v>
      </c>
      <c r="O3585" s="2" t="str">
        <f aca="false">INDEX(Locais!$B$2:$B$13,MATCH(H3585,Locais!$A$2:$A$13,0))</f>
        <v>Regional - São Paulo</v>
      </c>
      <c r="P3585" s="2" t="str">
        <f aca="false">INDEX(Locais!$C$2:$C$13,MATCH(H3585,Locais!$A$2:$A$13,0))</f>
        <v>Sudeste</v>
      </c>
    </row>
    <row r="3586" customFormat="false" ht="15" hidden="false" customHeight="false" outlineLevel="0" collapsed="false">
      <c r="A3586" s="2" t="s">
        <v>3722</v>
      </c>
      <c r="B3586" s="2" t="s">
        <v>71</v>
      </c>
      <c r="C3586" s="2" t="s">
        <v>96</v>
      </c>
      <c r="D3586" s="2" t="s">
        <v>171</v>
      </c>
      <c r="E3586" s="13" t="n">
        <v>45089</v>
      </c>
      <c r="F3586" s="13" t="n">
        <v>46184</v>
      </c>
      <c r="G3586" s="2" t="s">
        <v>34</v>
      </c>
      <c r="H3586" s="2" t="s">
        <v>123</v>
      </c>
      <c r="I3586" s="2" t="s">
        <v>111</v>
      </c>
      <c r="J3586" s="2" t="s">
        <v>100</v>
      </c>
      <c r="K3586" s="14" t="n">
        <v>2842.57</v>
      </c>
      <c r="L3586" s="2" t="n">
        <f aca="false">IF(E3586="","",ROUND((Indicadores!$B$4-E3586)/365.25,1))</f>
        <v>3.4</v>
      </c>
      <c r="M3586" s="2" t="str">
        <f aca="false">IF(E3586="","Virtual",IF(L3586&gt;=Indicadores!$B$6,"Fim de Vida",IF(L3586&gt;=Indicadores!$B$5,"Envelhecendo","Atual")))</f>
        <v>Envelhecendo</v>
      </c>
      <c r="N3586" s="2" t="str">
        <f aca="false">IF(F3586="","N/A",IF(F3586&lt;Indicadores!$B$4,"Vencida","Vigente"))</f>
        <v>Vencida</v>
      </c>
      <c r="O3586" s="2" t="str">
        <f aca="false">INDEX(Locais!$B$2:$B$13,MATCH(H3586,Locais!$A$2:$A$13,0))</f>
        <v>Regional - Goiânia</v>
      </c>
      <c r="P3586" s="2" t="str">
        <f aca="false">INDEX(Locais!$C$2:$C$13,MATCH(H3586,Locais!$A$2:$A$13,0))</f>
        <v>Centro-Oeste</v>
      </c>
    </row>
    <row r="3587" customFormat="false" ht="15" hidden="false" customHeight="false" outlineLevel="0" collapsed="false">
      <c r="A3587" s="2" t="s">
        <v>3723</v>
      </c>
      <c r="B3587" s="2" t="s">
        <v>70</v>
      </c>
      <c r="C3587" s="2" t="s">
        <v>126</v>
      </c>
      <c r="D3587" s="2" t="s">
        <v>162</v>
      </c>
      <c r="E3587" s="13" t="n">
        <v>45592</v>
      </c>
      <c r="F3587" s="13" t="n">
        <v>47417</v>
      </c>
      <c r="G3587" s="2" t="s">
        <v>32</v>
      </c>
      <c r="H3587" s="2" t="s">
        <v>114</v>
      </c>
      <c r="I3587" s="2" t="s">
        <v>136</v>
      </c>
      <c r="J3587" s="2" t="s">
        <v>100</v>
      </c>
      <c r="K3587" s="14" t="n">
        <v>14897.97</v>
      </c>
      <c r="L3587" s="2" t="n">
        <f aca="false">IF(E3587="","",ROUND((Indicadores!$B$4-E3587)/365.25,1))</f>
        <v>2</v>
      </c>
      <c r="M3587" s="2" t="str">
        <f aca="false">IF(E3587="","Virtual",IF(L3587&gt;=Indicadores!$B$6,"Fim de Vida",IF(L3587&gt;=Indicadores!$B$5,"Envelhecendo","Atual")))</f>
        <v>Atual</v>
      </c>
      <c r="N3587" s="2" t="str">
        <f aca="false">IF(F3587="","N/A",IF(F3587&lt;Indicadores!$B$4,"Vencida","Vigente"))</f>
        <v>Vigente</v>
      </c>
      <c r="O3587" s="2" t="str">
        <f aca="false">INDEX(Locais!$B$2:$B$13,MATCH(H3587,Locais!$A$2:$A$13,0))</f>
        <v>Regional - Belo Horizonte</v>
      </c>
      <c r="P3587" s="2" t="str">
        <f aca="false">INDEX(Locais!$C$2:$C$13,MATCH(H3587,Locais!$A$2:$A$13,0))</f>
        <v>Sudeste</v>
      </c>
    </row>
    <row r="3588" customFormat="false" ht="15" hidden="false" customHeight="false" outlineLevel="0" collapsed="false">
      <c r="A3588" s="2" t="s">
        <v>3724</v>
      </c>
      <c r="B3588" s="2" t="s">
        <v>69</v>
      </c>
      <c r="C3588" s="2" t="s">
        <v>96</v>
      </c>
      <c r="D3588" s="2" t="s">
        <v>97</v>
      </c>
      <c r="E3588" s="13" t="n">
        <v>45232</v>
      </c>
      <c r="F3588" s="13" t="n">
        <v>46327</v>
      </c>
      <c r="G3588" s="2" t="s">
        <v>32</v>
      </c>
      <c r="H3588" s="2" t="s">
        <v>139</v>
      </c>
      <c r="I3588" s="2" t="s">
        <v>109</v>
      </c>
      <c r="J3588" s="2" t="s">
        <v>100</v>
      </c>
      <c r="K3588" s="14" t="n">
        <v>9788.47</v>
      </c>
      <c r="L3588" s="2" t="n">
        <f aca="false">IF(E3588="","",ROUND((Indicadores!$B$4-E3588)/365.25,1))</f>
        <v>3</v>
      </c>
      <c r="M3588" s="2" t="str">
        <f aca="false">IF(E3588="","Virtual",IF(L3588&gt;=Indicadores!$B$6,"Fim de Vida",IF(L3588&gt;=Indicadores!$B$5,"Envelhecendo","Atual")))</f>
        <v>Envelhecendo</v>
      </c>
      <c r="N3588" s="2" t="str">
        <f aca="false">IF(F3588="","N/A",IF(F3588&lt;Indicadores!$B$4,"Vencida","Vigente"))</f>
        <v>Vigente</v>
      </c>
      <c r="O3588" s="2" t="str">
        <f aca="false">INDEX(Locais!$B$2:$B$13,MATCH(H3588,Locais!$A$2:$A$13,0))</f>
        <v>Regional - Rio de Janeiro</v>
      </c>
      <c r="P3588" s="2" t="str">
        <f aca="false">INDEX(Locais!$C$2:$C$13,MATCH(H3588,Locais!$A$2:$A$13,0))</f>
        <v>Sudeste</v>
      </c>
    </row>
    <row r="3589" customFormat="false" ht="15" hidden="false" customHeight="false" outlineLevel="0" collapsed="false">
      <c r="A3589" s="2" t="s">
        <v>3725</v>
      </c>
      <c r="B3589" s="2" t="s">
        <v>68</v>
      </c>
      <c r="C3589" s="2" t="s">
        <v>126</v>
      </c>
      <c r="D3589" s="2" t="s">
        <v>127</v>
      </c>
      <c r="E3589" s="13" t="n">
        <v>45107</v>
      </c>
      <c r="F3589" s="13" t="n">
        <v>46202</v>
      </c>
      <c r="G3589" s="2" t="s">
        <v>32</v>
      </c>
      <c r="H3589" s="2" t="s">
        <v>128</v>
      </c>
      <c r="I3589" s="2" t="s">
        <v>133</v>
      </c>
      <c r="J3589" s="2" t="s">
        <v>100</v>
      </c>
      <c r="K3589" s="14" t="n">
        <v>5601.61</v>
      </c>
      <c r="L3589" s="2" t="n">
        <f aca="false">IF(E3589="","",ROUND((Indicadores!$B$4-E3589)/365.25,1))</f>
        <v>3.3</v>
      </c>
      <c r="M3589" s="2" t="str">
        <f aca="false">IF(E3589="","Virtual",IF(L3589&gt;=Indicadores!$B$6,"Fim de Vida",IF(L3589&gt;=Indicadores!$B$5,"Envelhecendo","Atual")))</f>
        <v>Envelhecendo</v>
      </c>
      <c r="N3589" s="2" t="str">
        <f aca="false">IF(F3589="","N/A",IF(F3589&lt;Indicadores!$B$4,"Vencida","Vigente"))</f>
        <v>Vencida</v>
      </c>
      <c r="O3589" s="2" t="str">
        <f aca="false">INDEX(Locais!$B$2:$B$13,MATCH(H3589,Locais!$A$2:$A$13,0))</f>
        <v>Regional - Recife</v>
      </c>
      <c r="P3589" s="2" t="str">
        <f aca="false">INDEX(Locais!$C$2:$C$13,MATCH(H3589,Locais!$A$2:$A$13,0))</f>
        <v>Nordeste</v>
      </c>
    </row>
    <row r="3590" customFormat="false" ht="15" hidden="false" customHeight="false" outlineLevel="0" collapsed="false">
      <c r="A3590" s="2" t="s">
        <v>3726</v>
      </c>
      <c r="B3590" s="2" t="s">
        <v>71</v>
      </c>
      <c r="C3590" s="2" t="s">
        <v>126</v>
      </c>
      <c r="D3590" s="2" t="s">
        <v>157</v>
      </c>
      <c r="E3590" s="13" t="n">
        <v>44751</v>
      </c>
      <c r="F3590" s="13" t="n">
        <v>45846</v>
      </c>
      <c r="G3590" s="2" t="s">
        <v>32</v>
      </c>
      <c r="H3590" s="2" t="s">
        <v>139</v>
      </c>
      <c r="I3590" s="2" t="s">
        <v>142</v>
      </c>
      <c r="J3590" s="2" t="s">
        <v>100</v>
      </c>
      <c r="K3590" s="14" t="n">
        <v>2686.85</v>
      </c>
      <c r="L3590" s="2" t="n">
        <f aca="false">IF(E3590="","",ROUND((Indicadores!$B$4-E3590)/365.25,1))</f>
        <v>4.3</v>
      </c>
      <c r="M3590" s="2" t="str">
        <f aca="false">IF(E3590="","Virtual",IF(L3590&gt;=Indicadores!$B$6,"Fim de Vida",IF(L3590&gt;=Indicadores!$B$5,"Envelhecendo","Atual")))</f>
        <v>Envelhecendo</v>
      </c>
      <c r="N3590" s="2" t="str">
        <f aca="false">IF(F3590="","N/A",IF(F3590&lt;Indicadores!$B$4,"Vencida","Vigente"))</f>
        <v>Vencida</v>
      </c>
      <c r="O3590" s="2" t="str">
        <f aca="false">INDEX(Locais!$B$2:$B$13,MATCH(H3590,Locais!$A$2:$A$13,0))</f>
        <v>Regional - Rio de Janeiro</v>
      </c>
      <c r="P3590" s="2" t="str">
        <f aca="false">INDEX(Locais!$C$2:$C$13,MATCH(H3590,Locais!$A$2:$A$13,0))</f>
        <v>Sudeste</v>
      </c>
    </row>
    <row r="3591" customFormat="false" ht="15" hidden="false" customHeight="false" outlineLevel="0" collapsed="false">
      <c r="A3591" s="2" t="s">
        <v>3727</v>
      </c>
      <c r="B3591" s="2" t="s">
        <v>71</v>
      </c>
      <c r="C3591" s="2" t="s">
        <v>126</v>
      </c>
      <c r="D3591" s="2" t="s">
        <v>157</v>
      </c>
      <c r="E3591" s="13" t="n">
        <v>43450</v>
      </c>
      <c r="F3591" s="13" t="n">
        <v>44545</v>
      </c>
      <c r="G3591" s="2" t="s">
        <v>32</v>
      </c>
      <c r="H3591" s="2" t="s">
        <v>123</v>
      </c>
      <c r="I3591" s="2" t="s">
        <v>142</v>
      </c>
      <c r="J3591" s="2" t="s">
        <v>100</v>
      </c>
      <c r="K3591" s="14" t="n">
        <v>2125.45</v>
      </c>
      <c r="L3591" s="2" t="n">
        <f aca="false">IF(E3591="","",ROUND((Indicadores!$B$4-E3591)/365.25,1))</f>
        <v>7.8</v>
      </c>
      <c r="M3591" s="2" t="str">
        <f aca="false">IF(E3591="","Virtual",IF(L3591&gt;=Indicadores!$B$6,"Fim de Vida",IF(L3591&gt;=Indicadores!$B$5,"Envelhecendo","Atual")))</f>
        <v>Fim de Vida</v>
      </c>
      <c r="N3591" s="2" t="str">
        <f aca="false">IF(F3591="","N/A",IF(F3591&lt;Indicadores!$B$4,"Vencida","Vigente"))</f>
        <v>Vencida</v>
      </c>
      <c r="O3591" s="2" t="str">
        <f aca="false">INDEX(Locais!$B$2:$B$13,MATCH(H3591,Locais!$A$2:$A$13,0))</f>
        <v>Regional - Goiânia</v>
      </c>
      <c r="P3591" s="2" t="str">
        <f aca="false">INDEX(Locais!$C$2:$C$13,MATCH(H3591,Locais!$A$2:$A$13,0))</f>
        <v>Centro-Oeste</v>
      </c>
    </row>
    <row r="3592" customFormat="false" ht="15" hidden="false" customHeight="false" outlineLevel="0" collapsed="false">
      <c r="A3592" s="2" t="s">
        <v>3728</v>
      </c>
      <c r="B3592" s="2" t="s">
        <v>69</v>
      </c>
      <c r="C3592" s="2" t="s">
        <v>126</v>
      </c>
      <c r="D3592" s="2" t="s">
        <v>169</v>
      </c>
      <c r="E3592" s="13" t="n">
        <v>45209</v>
      </c>
      <c r="F3592" s="13" t="n">
        <v>46304</v>
      </c>
      <c r="G3592" s="2" t="s">
        <v>32</v>
      </c>
      <c r="H3592" s="2" t="s">
        <v>98</v>
      </c>
      <c r="I3592" s="2" t="s">
        <v>133</v>
      </c>
      <c r="J3592" s="2" t="s">
        <v>100</v>
      </c>
      <c r="K3592" s="14" t="n">
        <v>7163.82</v>
      </c>
      <c r="L3592" s="2" t="n">
        <f aca="false">IF(E3592="","",ROUND((Indicadores!$B$4-E3592)/365.25,1))</f>
        <v>3</v>
      </c>
      <c r="M3592" s="2" t="str">
        <f aca="false">IF(E3592="","Virtual",IF(L3592&gt;=Indicadores!$B$6,"Fim de Vida",IF(L3592&gt;=Indicadores!$B$5,"Envelhecendo","Atual")))</f>
        <v>Envelhecendo</v>
      </c>
      <c r="N3592" s="2" t="str">
        <f aca="false">IF(F3592="","N/A",IF(F3592&lt;Indicadores!$B$4,"Vencida","Vigente"))</f>
        <v>Vencida</v>
      </c>
      <c r="O3592" s="2" t="str">
        <f aca="false">INDEX(Locais!$B$2:$B$13,MATCH(H3592,Locais!$A$2:$A$13,0))</f>
        <v>Sede - Brasília</v>
      </c>
      <c r="P3592" s="2" t="str">
        <f aca="false">INDEX(Locais!$C$2:$C$13,MATCH(H3592,Locais!$A$2:$A$13,0))</f>
        <v>Centro-Oeste</v>
      </c>
    </row>
    <row r="3593" customFormat="false" ht="15" hidden="false" customHeight="false" outlineLevel="0" collapsed="false">
      <c r="A3593" s="2" t="s">
        <v>3729</v>
      </c>
      <c r="B3593" s="2" t="s">
        <v>68</v>
      </c>
      <c r="C3593" s="2" t="s">
        <v>126</v>
      </c>
      <c r="D3593" s="2" t="s">
        <v>127</v>
      </c>
      <c r="E3593" s="13" t="n">
        <v>45652</v>
      </c>
      <c r="F3593" s="13" t="n">
        <v>46747</v>
      </c>
      <c r="G3593" s="2" t="s">
        <v>36</v>
      </c>
      <c r="H3593" s="2" t="s">
        <v>119</v>
      </c>
      <c r="I3593" s="2" t="s">
        <v>109</v>
      </c>
      <c r="J3593" s="2" t="s">
        <v>100</v>
      </c>
      <c r="K3593" s="14" t="n">
        <v>4679.72</v>
      </c>
      <c r="L3593" s="2" t="n">
        <f aca="false">IF(E3593="","",ROUND((Indicadores!$B$4-E3593)/365.25,1))</f>
        <v>1.8</v>
      </c>
      <c r="M3593" s="2" t="str">
        <f aca="false">IF(E3593="","Virtual",IF(L3593&gt;=Indicadores!$B$6,"Fim de Vida",IF(L3593&gt;=Indicadores!$B$5,"Envelhecendo","Atual")))</f>
        <v>Atual</v>
      </c>
      <c r="N3593" s="2" t="str">
        <f aca="false">IF(F3593="","N/A",IF(F3593&lt;Indicadores!$B$4,"Vencida","Vigente"))</f>
        <v>Vigente</v>
      </c>
      <c r="O3593" s="2" t="str">
        <f aca="false">INDEX(Locais!$B$2:$B$13,MATCH(H3593,Locais!$A$2:$A$13,0))</f>
        <v>Regional - São Paulo</v>
      </c>
      <c r="P3593" s="2" t="str">
        <f aca="false">INDEX(Locais!$C$2:$C$13,MATCH(H3593,Locais!$A$2:$A$13,0))</f>
        <v>Sudeste</v>
      </c>
    </row>
    <row r="3594" customFormat="false" ht="15" hidden="false" customHeight="false" outlineLevel="0" collapsed="false">
      <c r="A3594" s="2" t="s">
        <v>3730</v>
      </c>
      <c r="B3594" s="2" t="s">
        <v>68</v>
      </c>
      <c r="C3594" s="2" t="s">
        <v>126</v>
      </c>
      <c r="D3594" s="2" t="s">
        <v>127</v>
      </c>
      <c r="E3594" s="13" t="n">
        <v>44028</v>
      </c>
      <c r="F3594" s="13" t="n">
        <v>45123</v>
      </c>
      <c r="G3594" s="2" t="s">
        <v>32</v>
      </c>
      <c r="H3594" s="2" t="s">
        <v>145</v>
      </c>
      <c r="I3594" s="2" t="s">
        <v>133</v>
      </c>
      <c r="J3594" s="2" t="s">
        <v>100</v>
      </c>
      <c r="K3594" s="14" t="n">
        <v>5126.76</v>
      </c>
      <c r="L3594" s="2" t="n">
        <f aca="false">IF(E3594="","",ROUND((Indicadores!$B$4-E3594)/365.25,1))</f>
        <v>6.3</v>
      </c>
      <c r="M3594" s="2" t="str">
        <f aca="false">IF(E3594="","Virtual",IF(L3594&gt;=Indicadores!$B$6,"Fim de Vida",IF(L3594&gt;=Indicadores!$B$5,"Envelhecendo","Atual")))</f>
        <v>Fim de Vida</v>
      </c>
      <c r="N3594" s="2" t="str">
        <f aca="false">IF(F3594="","N/A",IF(F3594&lt;Indicadores!$B$4,"Vencida","Vigente"))</f>
        <v>Vencida</v>
      </c>
      <c r="O3594" s="2" t="str">
        <f aca="false">INDEX(Locais!$B$2:$B$13,MATCH(H3594,Locais!$A$2:$A$13,0))</f>
        <v>Regional - Belém</v>
      </c>
      <c r="P3594" s="2" t="str">
        <f aca="false">INDEX(Locais!$C$2:$C$13,MATCH(H3594,Locais!$A$2:$A$13,0))</f>
        <v>Norte</v>
      </c>
    </row>
    <row r="3595" customFormat="false" ht="15" hidden="false" customHeight="false" outlineLevel="0" collapsed="false">
      <c r="A3595" s="2" t="s">
        <v>3731</v>
      </c>
      <c r="B3595" s="2" t="s">
        <v>69</v>
      </c>
      <c r="C3595" s="2" t="s">
        <v>126</v>
      </c>
      <c r="D3595" s="2" t="s">
        <v>169</v>
      </c>
      <c r="E3595" s="13" t="n">
        <v>45463</v>
      </c>
      <c r="F3595" s="13" t="n">
        <v>46558</v>
      </c>
      <c r="G3595" s="2" t="s">
        <v>34</v>
      </c>
      <c r="H3595" s="2" t="s">
        <v>145</v>
      </c>
      <c r="I3595" s="2" t="s">
        <v>133</v>
      </c>
      <c r="J3595" s="2" t="s">
        <v>100</v>
      </c>
      <c r="K3595" s="14" t="n">
        <v>9559.63</v>
      </c>
      <c r="L3595" s="2" t="n">
        <f aca="false">IF(E3595="","",ROUND((Indicadores!$B$4-E3595)/365.25,1))</f>
        <v>2.3</v>
      </c>
      <c r="M3595" s="2" t="str">
        <f aca="false">IF(E3595="","Virtual",IF(L3595&gt;=Indicadores!$B$6,"Fim de Vida",IF(L3595&gt;=Indicadores!$B$5,"Envelhecendo","Atual")))</f>
        <v>Atual</v>
      </c>
      <c r="N3595" s="2" t="str">
        <f aca="false">IF(F3595="","N/A",IF(F3595&lt;Indicadores!$B$4,"Vencida","Vigente"))</f>
        <v>Vigente</v>
      </c>
      <c r="O3595" s="2" t="str">
        <f aca="false">INDEX(Locais!$B$2:$B$13,MATCH(H3595,Locais!$A$2:$A$13,0))</f>
        <v>Regional - Belém</v>
      </c>
      <c r="P3595" s="2" t="str">
        <f aca="false">INDEX(Locais!$C$2:$C$13,MATCH(H3595,Locais!$A$2:$A$13,0))</f>
        <v>Norte</v>
      </c>
    </row>
    <row r="3596" customFormat="false" ht="15" hidden="false" customHeight="false" outlineLevel="0" collapsed="false">
      <c r="A3596" s="2" t="s">
        <v>3732</v>
      </c>
      <c r="B3596" s="2" t="s">
        <v>69</v>
      </c>
      <c r="C3596" s="2" t="s">
        <v>102</v>
      </c>
      <c r="D3596" s="2" t="s">
        <v>113</v>
      </c>
      <c r="E3596" s="13" t="n">
        <v>44010</v>
      </c>
      <c r="F3596" s="13" t="n">
        <v>45105</v>
      </c>
      <c r="G3596" s="2" t="s">
        <v>32</v>
      </c>
      <c r="H3596" s="2" t="s">
        <v>119</v>
      </c>
      <c r="I3596" s="2" t="s">
        <v>120</v>
      </c>
      <c r="J3596" s="2" t="s">
        <v>100</v>
      </c>
      <c r="K3596" s="14" t="n">
        <v>9633.74</v>
      </c>
      <c r="L3596" s="2" t="n">
        <f aca="false">IF(E3596="","",ROUND((Indicadores!$B$4-E3596)/365.25,1))</f>
        <v>6.3</v>
      </c>
      <c r="M3596" s="2" t="str">
        <f aca="false">IF(E3596="","Virtual",IF(L3596&gt;=Indicadores!$B$6,"Fim de Vida",IF(L3596&gt;=Indicadores!$B$5,"Envelhecendo","Atual")))</f>
        <v>Fim de Vida</v>
      </c>
      <c r="N3596" s="2" t="str">
        <f aca="false">IF(F3596="","N/A",IF(F3596&lt;Indicadores!$B$4,"Vencida","Vigente"))</f>
        <v>Vencida</v>
      </c>
      <c r="O3596" s="2" t="str">
        <f aca="false">INDEX(Locais!$B$2:$B$13,MATCH(H3596,Locais!$A$2:$A$13,0))</f>
        <v>Regional - São Paulo</v>
      </c>
      <c r="P3596" s="2" t="str">
        <f aca="false">INDEX(Locais!$C$2:$C$13,MATCH(H3596,Locais!$A$2:$A$13,0))</f>
        <v>Sudeste</v>
      </c>
    </row>
    <row r="3597" customFormat="false" ht="15" hidden="false" customHeight="false" outlineLevel="0" collapsed="false">
      <c r="A3597" s="2" t="s">
        <v>3733</v>
      </c>
      <c r="B3597" s="2" t="s">
        <v>68</v>
      </c>
      <c r="C3597" s="2" t="s">
        <v>96</v>
      </c>
      <c r="D3597" s="2" t="s">
        <v>132</v>
      </c>
      <c r="E3597" s="13" t="n">
        <v>45254</v>
      </c>
      <c r="F3597" s="13" t="n">
        <v>46349</v>
      </c>
      <c r="G3597" s="2" t="s">
        <v>135</v>
      </c>
      <c r="H3597" s="2" t="s">
        <v>145</v>
      </c>
      <c r="I3597" s="2" t="s">
        <v>120</v>
      </c>
      <c r="J3597" s="2" t="s">
        <v>137</v>
      </c>
      <c r="K3597" s="14" t="n">
        <v>5047.84</v>
      </c>
      <c r="L3597" s="2" t="n">
        <f aca="false">IF(E3597="","",ROUND((Indicadores!$B$4-E3597)/365.25,1))</f>
        <v>2.9</v>
      </c>
      <c r="M3597" s="2" t="str">
        <f aca="false">IF(E3597="","Virtual",IF(L3597&gt;=Indicadores!$B$6,"Fim de Vida",IF(L3597&gt;=Indicadores!$B$5,"Envelhecendo","Atual")))</f>
        <v>Atual</v>
      </c>
      <c r="N3597" s="2" t="str">
        <f aca="false">IF(F3597="","N/A",IF(F3597&lt;Indicadores!$B$4,"Vencida","Vigente"))</f>
        <v>Vigente</v>
      </c>
      <c r="O3597" s="2" t="str">
        <f aca="false">INDEX(Locais!$B$2:$B$13,MATCH(H3597,Locais!$A$2:$A$13,0))</f>
        <v>Regional - Belém</v>
      </c>
      <c r="P3597" s="2" t="str">
        <f aca="false">INDEX(Locais!$C$2:$C$13,MATCH(H3597,Locais!$A$2:$A$13,0))</f>
        <v>Norte</v>
      </c>
    </row>
    <row r="3598" customFormat="false" ht="15" hidden="false" customHeight="false" outlineLevel="0" collapsed="false">
      <c r="A3598" s="2" t="s">
        <v>3734</v>
      </c>
      <c r="B3598" s="2" t="s">
        <v>69</v>
      </c>
      <c r="C3598" s="2" t="s">
        <v>102</v>
      </c>
      <c r="D3598" s="2" t="s">
        <v>113</v>
      </c>
      <c r="E3598" s="13" t="n">
        <v>45858</v>
      </c>
      <c r="F3598" s="13" t="n">
        <v>46953</v>
      </c>
      <c r="G3598" s="2" t="s">
        <v>34</v>
      </c>
      <c r="H3598" s="2" t="s">
        <v>119</v>
      </c>
      <c r="I3598" s="2" t="s">
        <v>130</v>
      </c>
      <c r="J3598" s="2" t="s">
        <v>100</v>
      </c>
      <c r="K3598" s="14" t="n">
        <v>7519.58</v>
      </c>
      <c r="L3598" s="2" t="n">
        <f aca="false">IF(E3598="","",ROUND((Indicadores!$B$4-E3598)/365.25,1))</f>
        <v>1.2</v>
      </c>
      <c r="M3598" s="2" t="str">
        <f aca="false">IF(E3598="","Virtual",IF(L3598&gt;=Indicadores!$B$6,"Fim de Vida",IF(L3598&gt;=Indicadores!$B$5,"Envelhecendo","Atual")))</f>
        <v>Atual</v>
      </c>
      <c r="N3598" s="2" t="str">
        <f aca="false">IF(F3598="","N/A",IF(F3598&lt;Indicadores!$B$4,"Vencida","Vigente"))</f>
        <v>Vigente</v>
      </c>
      <c r="O3598" s="2" t="str">
        <f aca="false">INDEX(Locais!$B$2:$B$13,MATCH(H3598,Locais!$A$2:$A$13,0))</f>
        <v>Regional - São Paulo</v>
      </c>
      <c r="P3598" s="2" t="str">
        <f aca="false">INDEX(Locais!$C$2:$C$13,MATCH(H3598,Locais!$A$2:$A$13,0))</f>
        <v>Sudeste</v>
      </c>
    </row>
    <row r="3599" customFormat="false" ht="15" hidden="false" customHeight="false" outlineLevel="0" collapsed="false">
      <c r="A3599" s="2" t="s">
        <v>3735</v>
      </c>
      <c r="B3599" s="2" t="s">
        <v>70</v>
      </c>
      <c r="C3599" s="2" t="s">
        <v>96</v>
      </c>
      <c r="D3599" s="2" t="s">
        <v>122</v>
      </c>
      <c r="E3599" s="13" t="n">
        <v>45574</v>
      </c>
      <c r="F3599" s="13" t="n">
        <v>47399</v>
      </c>
      <c r="G3599" s="2" t="s">
        <v>118</v>
      </c>
      <c r="H3599" s="2" t="s">
        <v>163</v>
      </c>
      <c r="I3599" s="2" t="s">
        <v>130</v>
      </c>
      <c r="J3599" s="2" t="s">
        <v>100</v>
      </c>
      <c r="K3599" s="14" t="n">
        <v>20323.17</v>
      </c>
      <c r="L3599" s="2" t="n">
        <f aca="false">IF(E3599="","",ROUND((Indicadores!$B$4-E3599)/365.25,1))</f>
        <v>2</v>
      </c>
      <c r="M3599" s="2" t="str">
        <f aca="false">IF(E3599="","Virtual",IF(L3599&gt;=Indicadores!$B$6,"Fim de Vida",IF(L3599&gt;=Indicadores!$B$5,"Envelhecendo","Atual")))</f>
        <v>Atual</v>
      </c>
      <c r="N3599" s="2" t="str">
        <f aca="false">IF(F3599="","N/A",IF(F3599&lt;Indicadores!$B$4,"Vencida","Vigente"))</f>
        <v>Vigente</v>
      </c>
      <c r="O3599" s="2" t="str">
        <f aca="false">INDEX(Locais!$B$2:$B$13,MATCH(H3599,Locais!$A$2:$A$13,0))</f>
        <v>Regional - Manaus</v>
      </c>
      <c r="P3599" s="2" t="str">
        <f aca="false">INDEX(Locais!$C$2:$C$13,MATCH(H3599,Locais!$A$2:$A$13,0))</f>
        <v>Norte</v>
      </c>
    </row>
    <row r="3600" customFormat="false" ht="15" hidden="false" customHeight="false" outlineLevel="0" collapsed="false">
      <c r="A3600" s="2" t="s">
        <v>3736</v>
      </c>
      <c r="B3600" s="2" t="s">
        <v>69</v>
      </c>
      <c r="C3600" s="2" t="s">
        <v>126</v>
      </c>
      <c r="D3600" s="2" t="s">
        <v>169</v>
      </c>
      <c r="E3600" s="13" t="n">
        <v>43573</v>
      </c>
      <c r="F3600" s="13" t="n">
        <v>44668</v>
      </c>
      <c r="G3600" s="2" t="s">
        <v>32</v>
      </c>
      <c r="H3600" s="2" t="s">
        <v>165</v>
      </c>
      <c r="I3600" s="2" t="s">
        <v>142</v>
      </c>
      <c r="J3600" s="2" t="s">
        <v>100</v>
      </c>
      <c r="K3600" s="14" t="n">
        <v>7463.97</v>
      </c>
      <c r="L3600" s="2" t="n">
        <f aca="false">IF(E3600="","",ROUND((Indicadores!$B$4-E3600)/365.25,1))</f>
        <v>7.5</v>
      </c>
      <c r="M3600" s="2" t="str">
        <f aca="false">IF(E3600="","Virtual",IF(L3600&gt;=Indicadores!$B$6,"Fim de Vida",IF(L3600&gt;=Indicadores!$B$5,"Envelhecendo","Atual")))</f>
        <v>Fim de Vida</v>
      </c>
      <c r="N3600" s="2" t="str">
        <f aca="false">IF(F3600="","N/A",IF(F3600&lt;Indicadores!$B$4,"Vencida","Vigente"))</f>
        <v>Vencida</v>
      </c>
      <c r="O3600" s="2" t="str">
        <f aca="false">INDEX(Locais!$B$2:$B$13,MATCH(H3600,Locais!$A$2:$A$13,0))</f>
        <v>Regional - Salvador</v>
      </c>
      <c r="P3600" s="2" t="str">
        <f aca="false">INDEX(Locais!$C$2:$C$13,MATCH(H3600,Locais!$A$2:$A$13,0))</f>
        <v>Nordeste</v>
      </c>
    </row>
    <row r="3601" customFormat="false" ht="15" hidden="false" customHeight="false" outlineLevel="0" collapsed="false">
      <c r="A3601" s="2" t="s">
        <v>3737</v>
      </c>
      <c r="B3601" s="2" t="s">
        <v>71</v>
      </c>
      <c r="C3601" s="2" t="s">
        <v>96</v>
      </c>
      <c r="D3601" s="2" t="s">
        <v>171</v>
      </c>
      <c r="E3601" s="13" t="n">
        <v>43806</v>
      </c>
      <c r="F3601" s="13" t="n">
        <v>44901</v>
      </c>
      <c r="G3601" s="2" t="s">
        <v>32</v>
      </c>
      <c r="H3601" s="2" t="s">
        <v>119</v>
      </c>
      <c r="I3601" s="2" t="s">
        <v>142</v>
      </c>
      <c r="J3601" s="2" t="s">
        <v>100</v>
      </c>
      <c r="K3601" s="14" t="n">
        <v>2967.84</v>
      </c>
      <c r="L3601" s="2" t="n">
        <f aca="false">IF(E3601="","",ROUND((Indicadores!$B$4-E3601)/365.25,1))</f>
        <v>6.9</v>
      </c>
      <c r="M3601" s="2" t="str">
        <f aca="false">IF(E3601="","Virtual",IF(L3601&gt;=Indicadores!$B$6,"Fim de Vida",IF(L3601&gt;=Indicadores!$B$5,"Envelhecendo","Atual")))</f>
        <v>Fim de Vida</v>
      </c>
      <c r="N3601" s="2" t="str">
        <f aca="false">IF(F3601="","N/A",IF(F3601&lt;Indicadores!$B$4,"Vencida","Vigente"))</f>
        <v>Vencida</v>
      </c>
      <c r="O3601" s="2" t="str">
        <f aca="false">INDEX(Locais!$B$2:$B$13,MATCH(H3601,Locais!$A$2:$A$13,0))</f>
        <v>Regional - São Paulo</v>
      </c>
      <c r="P3601" s="2" t="str">
        <f aca="false">INDEX(Locais!$C$2:$C$13,MATCH(H3601,Locais!$A$2:$A$13,0))</f>
        <v>Sudeste</v>
      </c>
    </row>
    <row r="3602" customFormat="false" ht="15" hidden="false" customHeight="false" outlineLevel="0" collapsed="false">
      <c r="A3602" s="2" t="s">
        <v>3738</v>
      </c>
      <c r="B3602" s="2" t="s">
        <v>69</v>
      </c>
      <c r="C3602" s="2" t="s">
        <v>96</v>
      </c>
      <c r="D3602" s="2" t="s">
        <v>117</v>
      </c>
      <c r="E3602" s="13" t="n">
        <v>43497</v>
      </c>
      <c r="F3602" s="13" t="n">
        <v>44592</v>
      </c>
      <c r="G3602" s="2" t="s">
        <v>32</v>
      </c>
      <c r="H3602" s="2" t="s">
        <v>119</v>
      </c>
      <c r="I3602" s="2" t="s">
        <v>109</v>
      </c>
      <c r="J3602" s="2" t="s">
        <v>100</v>
      </c>
      <c r="K3602" s="14" t="n">
        <v>10492.65</v>
      </c>
      <c r="L3602" s="2" t="n">
        <f aca="false">IF(E3602="","",ROUND((Indicadores!$B$4-E3602)/365.25,1))</f>
        <v>7.7</v>
      </c>
      <c r="M3602" s="2" t="str">
        <f aca="false">IF(E3602="","Virtual",IF(L3602&gt;=Indicadores!$B$6,"Fim de Vida",IF(L3602&gt;=Indicadores!$B$5,"Envelhecendo","Atual")))</f>
        <v>Fim de Vida</v>
      </c>
      <c r="N3602" s="2" t="str">
        <f aca="false">IF(F3602="","N/A",IF(F3602&lt;Indicadores!$B$4,"Vencida","Vigente"))</f>
        <v>Vencida</v>
      </c>
      <c r="O3602" s="2" t="str">
        <f aca="false">INDEX(Locais!$B$2:$B$13,MATCH(H3602,Locais!$A$2:$A$13,0))</f>
        <v>Regional - São Paulo</v>
      </c>
      <c r="P3602" s="2" t="str">
        <f aca="false">INDEX(Locais!$C$2:$C$13,MATCH(H3602,Locais!$A$2:$A$13,0))</f>
        <v>Sudeste</v>
      </c>
    </row>
    <row r="3603" customFormat="false" ht="15" hidden="false" customHeight="false" outlineLevel="0" collapsed="false">
      <c r="A3603" s="2" t="s">
        <v>3739</v>
      </c>
      <c r="B3603" s="2" t="s">
        <v>68</v>
      </c>
      <c r="C3603" s="2" t="s">
        <v>102</v>
      </c>
      <c r="D3603" s="2" t="s">
        <v>103</v>
      </c>
      <c r="E3603" s="13" t="n">
        <v>44166</v>
      </c>
      <c r="F3603" s="13" t="n">
        <v>45261</v>
      </c>
      <c r="G3603" s="2" t="s">
        <v>32</v>
      </c>
      <c r="H3603" s="2" t="s">
        <v>114</v>
      </c>
      <c r="I3603" s="2" t="s">
        <v>130</v>
      </c>
      <c r="J3603" s="2" t="s">
        <v>100</v>
      </c>
      <c r="K3603" s="14" t="n">
        <v>6215.96</v>
      </c>
      <c r="L3603" s="2" t="n">
        <f aca="false">IF(E3603="","",ROUND((Indicadores!$B$4-E3603)/365.25,1))</f>
        <v>5.9</v>
      </c>
      <c r="M3603" s="2" t="str">
        <f aca="false">IF(E3603="","Virtual",IF(L3603&gt;=Indicadores!$B$6,"Fim de Vida",IF(L3603&gt;=Indicadores!$B$5,"Envelhecendo","Atual")))</f>
        <v>Fim de Vida</v>
      </c>
      <c r="N3603" s="2" t="str">
        <f aca="false">IF(F3603="","N/A",IF(F3603&lt;Indicadores!$B$4,"Vencida","Vigente"))</f>
        <v>Vencida</v>
      </c>
      <c r="O3603" s="2" t="str">
        <f aca="false">INDEX(Locais!$B$2:$B$13,MATCH(H3603,Locais!$A$2:$A$13,0))</f>
        <v>Regional - Belo Horizonte</v>
      </c>
      <c r="P3603" s="2" t="str">
        <f aca="false">INDEX(Locais!$C$2:$C$13,MATCH(H3603,Locais!$A$2:$A$13,0))</f>
        <v>Sudeste</v>
      </c>
    </row>
    <row r="3604" customFormat="false" ht="15" hidden="false" customHeight="false" outlineLevel="0" collapsed="false">
      <c r="A3604" s="2" t="s">
        <v>3740</v>
      </c>
      <c r="B3604" s="2" t="s">
        <v>69</v>
      </c>
      <c r="C3604" s="2" t="s">
        <v>126</v>
      </c>
      <c r="D3604" s="2" t="s">
        <v>169</v>
      </c>
      <c r="E3604" s="13" t="n">
        <v>45934</v>
      </c>
      <c r="F3604" s="13" t="n">
        <v>47029</v>
      </c>
      <c r="G3604" s="2" t="s">
        <v>32</v>
      </c>
      <c r="H3604" s="2" t="s">
        <v>165</v>
      </c>
      <c r="I3604" s="2" t="s">
        <v>111</v>
      </c>
      <c r="J3604" s="2" t="s">
        <v>100</v>
      </c>
      <c r="K3604" s="14" t="n">
        <v>10881.95</v>
      </c>
      <c r="L3604" s="2" t="n">
        <f aca="false">IF(E3604="","",ROUND((Indicadores!$B$4-E3604)/365.25,1))</f>
        <v>1</v>
      </c>
      <c r="M3604" s="2" t="str">
        <f aca="false">IF(E3604="","Virtual",IF(L3604&gt;=Indicadores!$B$6,"Fim de Vida",IF(L3604&gt;=Indicadores!$B$5,"Envelhecendo","Atual")))</f>
        <v>Atual</v>
      </c>
      <c r="N3604" s="2" t="str">
        <f aca="false">IF(F3604="","N/A",IF(F3604&lt;Indicadores!$B$4,"Vencida","Vigente"))</f>
        <v>Vigente</v>
      </c>
      <c r="O3604" s="2" t="str">
        <f aca="false">INDEX(Locais!$B$2:$B$13,MATCH(H3604,Locais!$A$2:$A$13,0))</f>
        <v>Regional - Salvador</v>
      </c>
      <c r="P3604" s="2" t="str">
        <f aca="false">INDEX(Locais!$C$2:$C$13,MATCH(H3604,Locais!$A$2:$A$13,0))</f>
        <v>Nordeste</v>
      </c>
    </row>
    <row r="3605" customFormat="false" ht="15" hidden="false" customHeight="false" outlineLevel="0" collapsed="false">
      <c r="A3605" s="2" t="s">
        <v>3741</v>
      </c>
      <c r="B3605" s="2" t="s">
        <v>68</v>
      </c>
      <c r="C3605" s="2" t="s">
        <v>102</v>
      </c>
      <c r="D3605" s="2" t="s">
        <v>103</v>
      </c>
      <c r="E3605" s="13" t="n">
        <v>44835</v>
      </c>
      <c r="F3605" s="13" t="n">
        <v>45930</v>
      </c>
      <c r="G3605" s="2" t="s">
        <v>151</v>
      </c>
      <c r="H3605" s="2" t="s">
        <v>145</v>
      </c>
      <c r="I3605" s="2" t="s">
        <v>115</v>
      </c>
      <c r="J3605" s="2" t="s">
        <v>137</v>
      </c>
      <c r="K3605" s="14" t="n">
        <v>5181.27</v>
      </c>
      <c r="L3605" s="2" t="n">
        <f aca="false">IF(E3605="","",ROUND((Indicadores!$B$4-E3605)/365.25,1))</f>
        <v>4</v>
      </c>
      <c r="M3605" s="2" t="str">
        <f aca="false">IF(E3605="","Virtual",IF(L3605&gt;=Indicadores!$B$6,"Fim de Vida",IF(L3605&gt;=Indicadores!$B$5,"Envelhecendo","Atual")))</f>
        <v>Envelhecendo</v>
      </c>
      <c r="N3605" s="2" t="str">
        <f aca="false">IF(F3605="","N/A",IF(F3605&lt;Indicadores!$B$4,"Vencida","Vigente"))</f>
        <v>Vencida</v>
      </c>
      <c r="O3605" s="2" t="str">
        <f aca="false">INDEX(Locais!$B$2:$B$13,MATCH(H3605,Locais!$A$2:$A$13,0))</f>
        <v>Regional - Belém</v>
      </c>
      <c r="P3605" s="2" t="str">
        <f aca="false">INDEX(Locais!$C$2:$C$13,MATCH(H3605,Locais!$A$2:$A$13,0))</f>
        <v>Norte</v>
      </c>
    </row>
    <row r="3606" customFormat="false" ht="15" hidden="false" customHeight="false" outlineLevel="0" collapsed="false">
      <c r="A3606" s="2" t="s">
        <v>3742</v>
      </c>
      <c r="B3606" s="2" t="s">
        <v>68</v>
      </c>
      <c r="C3606" s="2" t="s">
        <v>96</v>
      </c>
      <c r="D3606" s="2" t="s">
        <v>107</v>
      </c>
      <c r="E3606" s="13" t="n">
        <v>44529</v>
      </c>
      <c r="F3606" s="13" t="n">
        <v>45624</v>
      </c>
      <c r="G3606" s="2" t="s">
        <v>32</v>
      </c>
      <c r="H3606" s="2" t="s">
        <v>141</v>
      </c>
      <c r="I3606" s="2" t="s">
        <v>130</v>
      </c>
      <c r="J3606" s="2" t="s">
        <v>100</v>
      </c>
      <c r="K3606" s="14" t="n">
        <v>6156.62</v>
      </c>
      <c r="L3606" s="2" t="n">
        <f aca="false">IF(E3606="","",ROUND((Indicadores!$B$4-E3606)/365.25,1))</f>
        <v>4.9</v>
      </c>
      <c r="M3606" s="2" t="str">
        <f aca="false">IF(E3606="","Virtual",IF(L3606&gt;=Indicadores!$B$6,"Fim de Vida",IF(L3606&gt;=Indicadores!$B$5,"Envelhecendo","Atual")))</f>
        <v>Envelhecendo</v>
      </c>
      <c r="N3606" s="2" t="str">
        <f aca="false">IF(F3606="","N/A",IF(F3606&lt;Indicadores!$B$4,"Vencida","Vigente"))</f>
        <v>Vencida</v>
      </c>
      <c r="O3606" s="2" t="str">
        <f aca="false">INDEX(Locais!$B$2:$B$13,MATCH(H3606,Locais!$A$2:$A$13,0))</f>
        <v>Regional - Curitiba</v>
      </c>
      <c r="P3606" s="2" t="str">
        <f aca="false">INDEX(Locais!$C$2:$C$13,MATCH(H3606,Locais!$A$2:$A$13,0))</f>
        <v>Sul</v>
      </c>
    </row>
    <row r="3607" customFormat="false" ht="15" hidden="false" customHeight="false" outlineLevel="0" collapsed="false">
      <c r="A3607" s="2" t="s">
        <v>3743</v>
      </c>
      <c r="B3607" s="2" t="s">
        <v>69</v>
      </c>
      <c r="C3607" s="2" t="s">
        <v>96</v>
      </c>
      <c r="D3607" s="2" t="s">
        <v>117</v>
      </c>
      <c r="E3607" s="13" t="n">
        <v>45430</v>
      </c>
      <c r="F3607" s="13" t="n">
        <v>46525</v>
      </c>
      <c r="G3607" s="2" t="s">
        <v>32</v>
      </c>
      <c r="H3607" s="2" t="s">
        <v>108</v>
      </c>
      <c r="I3607" s="2" t="s">
        <v>124</v>
      </c>
      <c r="J3607" s="2" t="s">
        <v>100</v>
      </c>
      <c r="K3607" s="14" t="n">
        <v>8636.4</v>
      </c>
      <c r="L3607" s="2" t="n">
        <f aca="false">IF(E3607="","",ROUND((Indicadores!$B$4-E3607)/365.25,1))</f>
        <v>2.4</v>
      </c>
      <c r="M3607" s="2" t="str">
        <f aca="false">IF(E3607="","Virtual",IF(L3607&gt;=Indicadores!$B$6,"Fim de Vida",IF(L3607&gt;=Indicadores!$B$5,"Envelhecendo","Atual")))</f>
        <v>Atual</v>
      </c>
      <c r="N3607" s="2" t="str">
        <f aca="false">IF(F3607="","N/A",IF(F3607&lt;Indicadores!$B$4,"Vencida","Vigente"))</f>
        <v>Vigente</v>
      </c>
      <c r="O3607" s="2" t="str">
        <f aca="false">INDEX(Locais!$B$2:$B$13,MATCH(H3607,Locais!$A$2:$A$13,0))</f>
        <v>Regional - Porto Alegre</v>
      </c>
      <c r="P3607" s="2" t="str">
        <f aca="false">INDEX(Locais!$C$2:$C$13,MATCH(H3607,Locais!$A$2:$A$13,0))</f>
        <v>Sul</v>
      </c>
    </row>
    <row r="3608" customFormat="false" ht="15" hidden="false" customHeight="false" outlineLevel="0" collapsed="false">
      <c r="A3608" s="2" t="s">
        <v>3744</v>
      </c>
      <c r="B3608" s="2" t="s">
        <v>71</v>
      </c>
      <c r="C3608" s="2" t="s">
        <v>96</v>
      </c>
      <c r="D3608" s="2" t="s">
        <v>171</v>
      </c>
      <c r="E3608" s="13" t="n">
        <v>44726</v>
      </c>
      <c r="F3608" s="13" t="n">
        <v>45821</v>
      </c>
      <c r="G3608" s="2" t="s">
        <v>135</v>
      </c>
      <c r="H3608" s="2" t="s">
        <v>119</v>
      </c>
      <c r="I3608" s="2" t="s">
        <v>133</v>
      </c>
      <c r="J3608" s="2" t="s">
        <v>137</v>
      </c>
      <c r="K3608" s="14" t="n">
        <v>2549.31</v>
      </c>
      <c r="L3608" s="2" t="n">
        <f aca="false">IF(E3608="","",ROUND((Indicadores!$B$4-E3608)/365.25,1))</f>
        <v>4.3</v>
      </c>
      <c r="M3608" s="2" t="str">
        <f aca="false">IF(E3608="","Virtual",IF(L3608&gt;=Indicadores!$B$6,"Fim de Vida",IF(L3608&gt;=Indicadores!$B$5,"Envelhecendo","Atual")))</f>
        <v>Envelhecendo</v>
      </c>
      <c r="N3608" s="2" t="str">
        <f aca="false">IF(F3608="","N/A",IF(F3608&lt;Indicadores!$B$4,"Vencida","Vigente"))</f>
        <v>Vencida</v>
      </c>
      <c r="O3608" s="2" t="str">
        <f aca="false">INDEX(Locais!$B$2:$B$13,MATCH(H3608,Locais!$A$2:$A$13,0))</f>
        <v>Regional - São Paulo</v>
      </c>
      <c r="P3608" s="2" t="str">
        <f aca="false">INDEX(Locais!$C$2:$C$13,MATCH(H3608,Locais!$A$2:$A$13,0))</f>
        <v>Sudeste</v>
      </c>
    </row>
    <row r="3609" customFormat="false" ht="15" hidden="false" customHeight="false" outlineLevel="0" collapsed="false">
      <c r="A3609" s="2" t="s">
        <v>3745</v>
      </c>
      <c r="B3609" s="2" t="s">
        <v>69</v>
      </c>
      <c r="C3609" s="2" t="s">
        <v>96</v>
      </c>
      <c r="D3609" s="2" t="s">
        <v>117</v>
      </c>
      <c r="E3609" s="13" t="n">
        <v>45561</v>
      </c>
      <c r="F3609" s="13" t="n">
        <v>46656</v>
      </c>
      <c r="G3609" s="2" t="s">
        <v>32</v>
      </c>
      <c r="H3609" s="2" t="s">
        <v>98</v>
      </c>
      <c r="I3609" s="2" t="s">
        <v>109</v>
      </c>
      <c r="J3609" s="2" t="s">
        <v>100</v>
      </c>
      <c r="K3609" s="14" t="n">
        <v>8610.04</v>
      </c>
      <c r="L3609" s="2" t="n">
        <f aca="false">IF(E3609="","",ROUND((Indicadores!$B$4-E3609)/365.25,1))</f>
        <v>2.1</v>
      </c>
      <c r="M3609" s="2" t="str">
        <f aca="false">IF(E3609="","Virtual",IF(L3609&gt;=Indicadores!$B$6,"Fim de Vida",IF(L3609&gt;=Indicadores!$B$5,"Envelhecendo","Atual")))</f>
        <v>Atual</v>
      </c>
      <c r="N3609" s="2" t="str">
        <f aca="false">IF(F3609="","N/A",IF(F3609&lt;Indicadores!$B$4,"Vencida","Vigente"))</f>
        <v>Vigente</v>
      </c>
      <c r="O3609" s="2" t="str">
        <f aca="false">INDEX(Locais!$B$2:$B$13,MATCH(H3609,Locais!$A$2:$A$13,0))</f>
        <v>Sede - Brasília</v>
      </c>
      <c r="P3609" s="2" t="str">
        <f aca="false">INDEX(Locais!$C$2:$C$13,MATCH(H3609,Locais!$A$2:$A$13,0))</f>
        <v>Centro-Oeste</v>
      </c>
    </row>
    <row r="3610" customFormat="false" ht="15" hidden="false" customHeight="false" outlineLevel="0" collapsed="false">
      <c r="A3610" s="2" t="s">
        <v>3746</v>
      </c>
      <c r="B3610" s="2" t="s">
        <v>71</v>
      </c>
      <c r="C3610" s="2" t="s">
        <v>126</v>
      </c>
      <c r="D3610" s="2" t="s">
        <v>157</v>
      </c>
      <c r="E3610" s="13" t="n">
        <v>45958</v>
      </c>
      <c r="F3610" s="13" t="n">
        <v>47053</v>
      </c>
      <c r="G3610" s="2" t="s">
        <v>32</v>
      </c>
      <c r="H3610" s="2" t="s">
        <v>98</v>
      </c>
      <c r="I3610" s="2" t="s">
        <v>111</v>
      </c>
      <c r="J3610" s="2" t="s">
        <v>100</v>
      </c>
      <c r="K3610" s="14" t="n">
        <v>2009.63</v>
      </c>
      <c r="L3610" s="2" t="n">
        <f aca="false">IF(E3610="","",ROUND((Indicadores!$B$4-E3610)/365.25,1))</f>
        <v>1</v>
      </c>
      <c r="M3610" s="2" t="str">
        <f aca="false">IF(E3610="","Virtual",IF(L3610&gt;=Indicadores!$B$6,"Fim de Vida",IF(L3610&gt;=Indicadores!$B$5,"Envelhecendo","Atual")))</f>
        <v>Atual</v>
      </c>
      <c r="N3610" s="2" t="str">
        <f aca="false">IF(F3610="","N/A",IF(F3610&lt;Indicadores!$B$4,"Vencida","Vigente"))</f>
        <v>Vigente</v>
      </c>
      <c r="O3610" s="2" t="str">
        <f aca="false">INDEX(Locais!$B$2:$B$13,MATCH(H3610,Locais!$A$2:$A$13,0))</f>
        <v>Sede - Brasília</v>
      </c>
      <c r="P3610" s="2" t="str">
        <f aca="false">INDEX(Locais!$C$2:$C$13,MATCH(H3610,Locais!$A$2:$A$13,0))</f>
        <v>Centro-Oeste</v>
      </c>
    </row>
    <row r="3611" customFormat="false" ht="15" hidden="false" customHeight="false" outlineLevel="0" collapsed="false">
      <c r="A3611" s="2" t="s">
        <v>3747</v>
      </c>
      <c r="B3611" s="2" t="s">
        <v>69</v>
      </c>
      <c r="C3611" s="2" t="s">
        <v>96</v>
      </c>
      <c r="D3611" s="2" t="s">
        <v>97</v>
      </c>
      <c r="E3611" s="13" t="n">
        <v>44809</v>
      </c>
      <c r="F3611" s="13" t="n">
        <v>45904</v>
      </c>
      <c r="G3611" s="2" t="s">
        <v>32</v>
      </c>
      <c r="H3611" s="2" t="s">
        <v>128</v>
      </c>
      <c r="I3611" s="2" t="s">
        <v>130</v>
      </c>
      <c r="J3611" s="2" t="s">
        <v>100</v>
      </c>
      <c r="K3611" s="14" t="n">
        <v>9526.05</v>
      </c>
      <c r="L3611" s="2" t="n">
        <f aca="false">IF(E3611="","",ROUND((Indicadores!$B$4-E3611)/365.25,1))</f>
        <v>4.1</v>
      </c>
      <c r="M3611" s="2" t="str">
        <f aca="false">IF(E3611="","Virtual",IF(L3611&gt;=Indicadores!$B$6,"Fim de Vida",IF(L3611&gt;=Indicadores!$B$5,"Envelhecendo","Atual")))</f>
        <v>Envelhecendo</v>
      </c>
      <c r="N3611" s="2" t="str">
        <f aca="false">IF(F3611="","N/A",IF(F3611&lt;Indicadores!$B$4,"Vencida","Vigente"))</f>
        <v>Vencida</v>
      </c>
      <c r="O3611" s="2" t="str">
        <f aca="false">INDEX(Locais!$B$2:$B$13,MATCH(H3611,Locais!$A$2:$A$13,0))</f>
        <v>Regional - Recife</v>
      </c>
      <c r="P3611" s="2" t="str">
        <f aca="false">INDEX(Locais!$C$2:$C$13,MATCH(H3611,Locais!$A$2:$A$13,0))</f>
        <v>Nordeste</v>
      </c>
    </row>
    <row r="3612" customFormat="false" ht="15" hidden="false" customHeight="false" outlineLevel="0" collapsed="false">
      <c r="A3612" s="2" t="s">
        <v>3748</v>
      </c>
      <c r="B3612" s="2" t="s">
        <v>69</v>
      </c>
      <c r="C3612" s="2" t="s">
        <v>102</v>
      </c>
      <c r="D3612" s="2" t="s">
        <v>113</v>
      </c>
      <c r="E3612" s="13" t="n">
        <v>45761</v>
      </c>
      <c r="F3612" s="13" t="n">
        <v>46856</v>
      </c>
      <c r="G3612" s="2" t="s">
        <v>32</v>
      </c>
      <c r="H3612" s="2" t="s">
        <v>128</v>
      </c>
      <c r="I3612" s="2" t="s">
        <v>124</v>
      </c>
      <c r="J3612" s="2" t="s">
        <v>100</v>
      </c>
      <c r="K3612" s="14" t="n">
        <v>7899.18</v>
      </c>
      <c r="L3612" s="2" t="n">
        <f aca="false">IF(E3612="","",ROUND((Indicadores!$B$4-E3612)/365.25,1))</f>
        <v>1.5</v>
      </c>
      <c r="M3612" s="2" t="str">
        <f aca="false">IF(E3612="","Virtual",IF(L3612&gt;=Indicadores!$B$6,"Fim de Vida",IF(L3612&gt;=Indicadores!$B$5,"Envelhecendo","Atual")))</f>
        <v>Atual</v>
      </c>
      <c r="N3612" s="2" t="str">
        <f aca="false">IF(F3612="","N/A",IF(F3612&lt;Indicadores!$B$4,"Vencida","Vigente"))</f>
        <v>Vigente</v>
      </c>
      <c r="O3612" s="2" t="str">
        <f aca="false">INDEX(Locais!$B$2:$B$13,MATCH(H3612,Locais!$A$2:$A$13,0))</f>
        <v>Regional - Recife</v>
      </c>
      <c r="P3612" s="2" t="str">
        <f aca="false">INDEX(Locais!$C$2:$C$13,MATCH(H3612,Locais!$A$2:$A$13,0))</f>
        <v>Nordeste</v>
      </c>
    </row>
    <row r="3613" customFormat="false" ht="15" hidden="false" customHeight="false" outlineLevel="0" collapsed="false">
      <c r="A3613" s="2" t="s">
        <v>3749</v>
      </c>
      <c r="B3613" s="2" t="s">
        <v>68</v>
      </c>
      <c r="C3613" s="2" t="s">
        <v>96</v>
      </c>
      <c r="D3613" s="2" t="s">
        <v>132</v>
      </c>
      <c r="E3613" s="13" t="n">
        <v>44925</v>
      </c>
      <c r="F3613" s="13" t="n">
        <v>46020</v>
      </c>
      <c r="G3613" s="2" t="s">
        <v>32</v>
      </c>
      <c r="H3613" s="2" t="s">
        <v>98</v>
      </c>
      <c r="I3613" s="2" t="s">
        <v>130</v>
      </c>
      <c r="J3613" s="2" t="s">
        <v>100</v>
      </c>
      <c r="K3613" s="14" t="n">
        <v>4969.16</v>
      </c>
      <c r="L3613" s="2" t="n">
        <f aca="false">IF(E3613="","",ROUND((Indicadores!$B$4-E3613)/365.25,1))</f>
        <v>3.8</v>
      </c>
      <c r="M3613" s="2" t="str">
        <f aca="false">IF(E3613="","Virtual",IF(L3613&gt;=Indicadores!$B$6,"Fim de Vida",IF(L3613&gt;=Indicadores!$B$5,"Envelhecendo","Atual")))</f>
        <v>Envelhecendo</v>
      </c>
      <c r="N3613" s="2" t="str">
        <f aca="false">IF(F3613="","N/A",IF(F3613&lt;Indicadores!$B$4,"Vencida","Vigente"))</f>
        <v>Vencida</v>
      </c>
      <c r="O3613" s="2" t="str">
        <f aca="false">INDEX(Locais!$B$2:$B$13,MATCH(H3613,Locais!$A$2:$A$13,0))</f>
        <v>Sede - Brasília</v>
      </c>
      <c r="P3613" s="2" t="str">
        <f aca="false">INDEX(Locais!$C$2:$C$13,MATCH(H3613,Locais!$A$2:$A$13,0))</f>
        <v>Centro-Oeste</v>
      </c>
    </row>
    <row r="3614" customFormat="false" ht="15" hidden="false" customHeight="false" outlineLevel="0" collapsed="false">
      <c r="A3614" s="2" t="s">
        <v>3750</v>
      </c>
      <c r="B3614" s="2" t="s">
        <v>68</v>
      </c>
      <c r="C3614" s="2" t="s">
        <v>126</v>
      </c>
      <c r="D3614" s="2" t="s">
        <v>127</v>
      </c>
      <c r="E3614" s="13" t="n">
        <v>45125</v>
      </c>
      <c r="F3614" s="13" t="n">
        <v>46220</v>
      </c>
      <c r="G3614" s="2" t="s">
        <v>32</v>
      </c>
      <c r="H3614" s="2" t="s">
        <v>114</v>
      </c>
      <c r="I3614" s="2" t="s">
        <v>109</v>
      </c>
      <c r="J3614" s="2" t="s">
        <v>100</v>
      </c>
      <c r="K3614" s="14" t="n">
        <v>5581.65</v>
      </c>
      <c r="L3614" s="2" t="n">
        <f aca="false">IF(E3614="","",ROUND((Indicadores!$B$4-E3614)/365.25,1))</f>
        <v>3.3</v>
      </c>
      <c r="M3614" s="2" t="str">
        <f aca="false">IF(E3614="","Virtual",IF(L3614&gt;=Indicadores!$B$6,"Fim de Vida",IF(L3614&gt;=Indicadores!$B$5,"Envelhecendo","Atual")))</f>
        <v>Envelhecendo</v>
      </c>
      <c r="N3614" s="2" t="str">
        <f aca="false">IF(F3614="","N/A",IF(F3614&lt;Indicadores!$B$4,"Vencida","Vigente"))</f>
        <v>Vencida</v>
      </c>
      <c r="O3614" s="2" t="str">
        <f aca="false">INDEX(Locais!$B$2:$B$13,MATCH(H3614,Locais!$A$2:$A$13,0))</f>
        <v>Regional - Belo Horizonte</v>
      </c>
      <c r="P3614" s="2" t="str">
        <f aca="false">INDEX(Locais!$C$2:$C$13,MATCH(H3614,Locais!$A$2:$A$13,0))</f>
        <v>Sudeste</v>
      </c>
    </row>
    <row r="3615" customFormat="false" ht="15" hidden="false" customHeight="false" outlineLevel="0" collapsed="false">
      <c r="A3615" s="2" t="s">
        <v>3751</v>
      </c>
      <c r="B3615" s="2" t="s">
        <v>68</v>
      </c>
      <c r="C3615" s="2" t="s">
        <v>102</v>
      </c>
      <c r="D3615" s="2" t="s">
        <v>103</v>
      </c>
      <c r="E3615" s="13" t="n">
        <v>45804</v>
      </c>
      <c r="F3615" s="13" t="n">
        <v>46899</v>
      </c>
      <c r="G3615" s="2" t="s">
        <v>32</v>
      </c>
      <c r="H3615" s="2" t="s">
        <v>98</v>
      </c>
      <c r="I3615" s="2" t="s">
        <v>111</v>
      </c>
      <c r="J3615" s="2" t="s">
        <v>100</v>
      </c>
      <c r="K3615" s="14" t="n">
        <v>6096.89</v>
      </c>
      <c r="L3615" s="2" t="n">
        <f aca="false">IF(E3615="","",ROUND((Indicadores!$B$4-E3615)/365.25,1))</f>
        <v>1.4</v>
      </c>
      <c r="M3615" s="2" t="str">
        <f aca="false">IF(E3615="","Virtual",IF(L3615&gt;=Indicadores!$B$6,"Fim de Vida",IF(L3615&gt;=Indicadores!$B$5,"Envelhecendo","Atual")))</f>
        <v>Atual</v>
      </c>
      <c r="N3615" s="2" t="str">
        <f aca="false">IF(F3615="","N/A",IF(F3615&lt;Indicadores!$B$4,"Vencida","Vigente"))</f>
        <v>Vigente</v>
      </c>
      <c r="O3615" s="2" t="str">
        <f aca="false">INDEX(Locais!$B$2:$B$13,MATCH(H3615,Locais!$A$2:$A$13,0))</f>
        <v>Sede - Brasília</v>
      </c>
      <c r="P3615" s="2" t="str">
        <f aca="false">INDEX(Locais!$C$2:$C$13,MATCH(H3615,Locais!$A$2:$A$13,0))</f>
        <v>Centro-Oeste</v>
      </c>
    </row>
    <row r="3616" customFormat="false" ht="15" hidden="false" customHeight="false" outlineLevel="0" collapsed="false">
      <c r="A3616" s="2" t="s">
        <v>3752</v>
      </c>
      <c r="B3616" s="2" t="s">
        <v>69</v>
      </c>
      <c r="C3616" s="2" t="s">
        <v>126</v>
      </c>
      <c r="D3616" s="2" t="s">
        <v>169</v>
      </c>
      <c r="E3616" s="13" t="n">
        <v>45530</v>
      </c>
      <c r="F3616" s="13" t="n">
        <v>46625</v>
      </c>
      <c r="G3616" s="2" t="s">
        <v>32</v>
      </c>
      <c r="H3616" s="2" t="s">
        <v>139</v>
      </c>
      <c r="I3616" s="2" t="s">
        <v>120</v>
      </c>
      <c r="J3616" s="2" t="s">
        <v>100</v>
      </c>
      <c r="K3616" s="14" t="n">
        <v>8441.8</v>
      </c>
      <c r="L3616" s="2" t="n">
        <f aca="false">IF(E3616="","",ROUND((Indicadores!$B$4-E3616)/365.25,1))</f>
        <v>2.1</v>
      </c>
      <c r="M3616" s="2" t="str">
        <f aca="false">IF(E3616="","Virtual",IF(L3616&gt;=Indicadores!$B$6,"Fim de Vida",IF(L3616&gt;=Indicadores!$B$5,"Envelhecendo","Atual")))</f>
        <v>Atual</v>
      </c>
      <c r="N3616" s="2" t="str">
        <f aca="false">IF(F3616="","N/A",IF(F3616&lt;Indicadores!$B$4,"Vencida","Vigente"))</f>
        <v>Vigente</v>
      </c>
      <c r="O3616" s="2" t="str">
        <f aca="false">INDEX(Locais!$B$2:$B$13,MATCH(H3616,Locais!$A$2:$A$13,0))</f>
        <v>Regional - Rio de Janeiro</v>
      </c>
      <c r="P3616" s="2" t="str">
        <f aca="false">INDEX(Locais!$C$2:$C$13,MATCH(H3616,Locais!$A$2:$A$13,0))</f>
        <v>Sudeste</v>
      </c>
    </row>
    <row r="3617" customFormat="false" ht="15" hidden="false" customHeight="false" outlineLevel="0" collapsed="false">
      <c r="A3617" s="2" t="s">
        <v>3753</v>
      </c>
      <c r="B3617" s="2" t="s">
        <v>69</v>
      </c>
      <c r="C3617" s="2" t="s">
        <v>126</v>
      </c>
      <c r="D3617" s="2" t="s">
        <v>169</v>
      </c>
      <c r="E3617" s="13" t="n">
        <v>43665</v>
      </c>
      <c r="F3617" s="13" t="n">
        <v>44760</v>
      </c>
      <c r="G3617" s="2" t="s">
        <v>32</v>
      </c>
      <c r="H3617" s="2" t="s">
        <v>98</v>
      </c>
      <c r="I3617" s="2" t="s">
        <v>124</v>
      </c>
      <c r="J3617" s="2" t="s">
        <v>100</v>
      </c>
      <c r="K3617" s="14" t="n">
        <v>8085.79</v>
      </c>
      <c r="L3617" s="2" t="n">
        <f aca="false">IF(E3617="","",ROUND((Indicadores!$B$4-E3617)/365.25,1))</f>
        <v>7.2</v>
      </c>
      <c r="M3617" s="2" t="str">
        <f aca="false">IF(E3617="","Virtual",IF(L3617&gt;=Indicadores!$B$6,"Fim de Vida",IF(L3617&gt;=Indicadores!$B$5,"Envelhecendo","Atual")))</f>
        <v>Fim de Vida</v>
      </c>
      <c r="N3617" s="2" t="str">
        <f aca="false">IF(F3617="","N/A",IF(F3617&lt;Indicadores!$B$4,"Vencida","Vigente"))</f>
        <v>Vencida</v>
      </c>
      <c r="O3617" s="2" t="str">
        <f aca="false">INDEX(Locais!$B$2:$B$13,MATCH(H3617,Locais!$A$2:$A$13,0))</f>
        <v>Sede - Brasília</v>
      </c>
      <c r="P3617" s="2" t="str">
        <f aca="false">INDEX(Locais!$C$2:$C$13,MATCH(H3617,Locais!$A$2:$A$13,0))</f>
        <v>Centro-Oeste</v>
      </c>
    </row>
    <row r="3618" customFormat="false" ht="15" hidden="false" customHeight="false" outlineLevel="0" collapsed="false">
      <c r="A3618" s="2" t="s">
        <v>3754</v>
      </c>
      <c r="B3618" s="2" t="s">
        <v>69</v>
      </c>
      <c r="C3618" s="2" t="s">
        <v>102</v>
      </c>
      <c r="D3618" s="2" t="s">
        <v>113</v>
      </c>
      <c r="E3618" s="13" t="n">
        <v>45092</v>
      </c>
      <c r="F3618" s="13" t="n">
        <v>46187</v>
      </c>
      <c r="G3618" s="2" t="s">
        <v>151</v>
      </c>
      <c r="H3618" s="2" t="s">
        <v>98</v>
      </c>
      <c r="I3618" s="2" t="s">
        <v>109</v>
      </c>
      <c r="J3618" s="2" t="s">
        <v>137</v>
      </c>
      <c r="K3618" s="14" t="n">
        <v>8335.38</v>
      </c>
      <c r="L3618" s="2" t="n">
        <f aca="false">IF(E3618="","",ROUND((Indicadores!$B$4-E3618)/365.25,1))</f>
        <v>3.3</v>
      </c>
      <c r="M3618" s="2" t="str">
        <f aca="false">IF(E3618="","Virtual",IF(L3618&gt;=Indicadores!$B$6,"Fim de Vida",IF(L3618&gt;=Indicadores!$B$5,"Envelhecendo","Atual")))</f>
        <v>Envelhecendo</v>
      </c>
      <c r="N3618" s="2" t="str">
        <f aca="false">IF(F3618="","N/A",IF(F3618&lt;Indicadores!$B$4,"Vencida","Vigente"))</f>
        <v>Vencida</v>
      </c>
      <c r="O3618" s="2" t="str">
        <f aca="false">INDEX(Locais!$B$2:$B$13,MATCH(H3618,Locais!$A$2:$A$13,0))</f>
        <v>Sede - Brasília</v>
      </c>
      <c r="P3618" s="2" t="str">
        <f aca="false">INDEX(Locais!$C$2:$C$13,MATCH(H3618,Locais!$A$2:$A$13,0))</f>
        <v>Centro-Oeste</v>
      </c>
    </row>
    <row r="3619" customFormat="false" ht="15" hidden="false" customHeight="false" outlineLevel="0" collapsed="false">
      <c r="A3619" s="2" t="s">
        <v>3755</v>
      </c>
      <c r="B3619" s="2" t="s">
        <v>68</v>
      </c>
      <c r="C3619" s="2" t="s">
        <v>96</v>
      </c>
      <c r="D3619" s="2" t="s">
        <v>107</v>
      </c>
      <c r="E3619" s="13" t="n">
        <v>45430</v>
      </c>
      <c r="F3619" s="13" t="n">
        <v>46525</v>
      </c>
      <c r="G3619" s="2" t="s">
        <v>32</v>
      </c>
      <c r="H3619" s="2" t="s">
        <v>98</v>
      </c>
      <c r="I3619" s="2" t="s">
        <v>124</v>
      </c>
      <c r="J3619" s="2" t="s">
        <v>100</v>
      </c>
      <c r="K3619" s="14" t="n">
        <v>6483.39</v>
      </c>
      <c r="L3619" s="2" t="n">
        <f aca="false">IF(E3619="","",ROUND((Indicadores!$B$4-E3619)/365.25,1))</f>
        <v>2.4</v>
      </c>
      <c r="M3619" s="2" t="str">
        <f aca="false">IF(E3619="","Virtual",IF(L3619&gt;=Indicadores!$B$6,"Fim de Vida",IF(L3619&gt;=Indicadores!$B$5,"Envelhecendo","Atual")))</f>
        <v>Atual</v>
      </c>
      <c r="N3619" s="2" t="str">
        <f aca="false">IF(F3619="","N/A",IF(F3619&lt;Indicadores!$B$4,"Vencida","Vigente"))</f>
        <v>Vigente</v>
      </c>
      <c r="O3619" s="2" t="str">
        <f aca="false">INDEX(Locais!$B$2:$B$13,MATCH(H3619,Locais!$A$2:$A$13,0))</f>
        <v>Sede - Brasília</v>
      </c>
      <c r="P3619" s="2" t="str">
        <f aca="false">INDEX(Locais!$C$2:$C$13,MATCH(H3619,Locais!$A$2:$A$13,0))</f>
        <v>Centro-Oeste</v>
      </c>
    </row>
    <row r="3620" customFormat="false" ht="15" hidden="false" customHeight="false" outlineLevel="0" collapsed="false">
      <c r="A3620" s="2" t="s">
        <v>3756</v>
      </c>
      <c r="B3620" s="2" t="s">
        <v>69</v>
      </c>
      <c r="C3620" s="2" t="s">
        <v>96</v>
      </c>
      <c r="D3620" s="2" t="s">
        <v>117</v>
      </c>
      <c r="E3620" s="13" t="n">
        <v>43485</v>
      </c>
      <c r="F3620" s="13" t="n">
        <v>44580</v>
      </c>
      <c r="G3620" s="2" t="s">
        <v>32</v>
      </c>
      <c r="H3620" s="2" t="s">
        <v>141</v>
      </c>
      <c r="I3620" s="2" t="s">
        <v>109</v>
      </c>
      <c r="J3620" s="2" t="s">
        <v>100</v>
      </c>
      <c r="K3620" s="14" t="n">
        <v>8381.25</v>
      </c>
      <c r="L3620" s="2" t="n">
        <f aca="false">IF(E3620="","",ROUND((Indicadores!$B$4-E3620)/365.25,1))</f>
        <v>7.7</v>
      </c>
      <c r="M3620" s="2" t="str">
        <f aca="false">IF(E3620="","Virtual",IF(L3620&gt;=Indicadores!$B$6,"Fim de Vida",IF(L3620&gt;=Indicadores!$B$5,"Envelhecendo","Atual")))</f>
        <v>Fim de Vida</v>
      </c>
      <c r="N3620" s="2" t="str">
        <f aca="false">IF(F3620="","N/A",IF(F3620&lt;Indicadores!$B$4,"Vencida","Vigente"))</f>
        <v>Vencida</v>
      </c>
      <c r="O3620" s="2" t="str">
        <f aca="false">INDEX(Locais!$B$2:$B$13,MATCH(H3620,Locais!$A$2:$A$13,0))</f>
        <v>Regional - Curitiba</v>
      </c>
      <c r="P3620" s="2" t="str">
        <f aca="false">INDEX(Locais!$C$2:$C$13,MATCH(H3620,Locais!$A$2:$A$13,0))</f>
        <v>Sul</v>
      </c>
    </row>
    <row r="3621" customFormat="false" ht="15" hidden="false" customHeight="false" outlineLevel="0" collapsed="false">
      <c r="A3621" s="2" t="s">
        <v>3757</v>
      </c>
      <c r="B3621" s="2" t="s">
        <v>70</v>
      </c>
      <c r="C3621" s="2" t="s">
        <v>126</v>
      </c>
      <c r="D3621" s="2" t="s">
        <v>162</v>
      </c>
      <c r="E3621" s="13" t="n">
        <v>45864</v>
      </c>
      <c r="F3621" s="13" t="n">
        <v>47689</v>
      </c>
      <c r="G3621" s="2" t="s">
        <v>32</v>
      </c>
      <c r="H3621" s="2" t="s">
        <v>145</v>
      </c>
      <c r="I3621" s="2" t="s">
        <v>136</v>
      </c>
      <c r="J3621" s="2" t="s">
        <v>100</v>
      </c>
      <c r="K3621" s="14" t="n">
        <v>21992.76</v>
      </c>
      <c r="L3621" s="2" t="n">
        <f aca="false">IF(E3621="","",ROUND((Indicadores!$B$4-E3621)/365.25,1))</f>
        <v>1.2</v>
      </c>
      <c r="M3621" s="2" t="str">
        <f aca="false">IF(E3621="","Virtual",IF(L3621&gt;=Indicadores!$B$6,"Fim de Vida",IF(L3621&gt;=Indicadores!$B$5,"Envelhecendo","Atual")))</f>
        <v>Atual</v>
      </c>
      <c r="N3621" s="2" t="str">
        <f aca="false">IF(F3621="","N/A",IF(F3621&lt;Indicadores!$B$4,"Vencida","Vigente"))</f>
        <v>Vigente</v>
      </c>
      <c r="O3621" s="2" t="str">
        <f aca="false">INDEX(Locais!$B$2:$B$13,MATCH(H3621,Locais!$A$2:$A$13,0))</f>
        <v>Regional - Belém</v>
      </c>
      <c r="P3621" s="2" t="str">
        <f aca="false">INDEX(Locais!$C$2:$C$13,MATCH(H3621,Locais!$A$2:$A$13,0))</f>
        <v>Norte</v>
      </c>
    </row>
    <row r="3622" customFormat="false" ht="15" hidden="false" customHeight="false" outlineLevel="0" collapsed="false">
      <c r="A3622" s="2" t="s">
        <v>3758</v>
      </c>
      <c r="B3622" s="2" t="s">
        <v>68</v>
      </c>
      <c r="C3622" s="2" t="s">
        <v>102</v>
      </c>
      <c r="D3622" s="2" t="s">
        <v>103</v>
      </c>
      <c r="E3622" s="13" t="n">
        <v>45427</v>
      </c>
      <c r="F3622" s="13" t="n">
        <v>46522</v>
      </c>
      <c r="G3622" s="2" t="s">
        <v>32</v>
      </c>
      <c r="H3622" s="2" t="s">
        <v>98</v>
      </c>
      <c r="I3622" s="2" t="s">
        <v>120</v>
      </c>
      <c r="J3622" s="2" t="s">
        <v>100</v>
      </c>
      <c r="K3622" s="14" t="n">
        <v>4954.2</v>
      </c>
      <c r="L3622" s="2" t="n">
        <f aca="false">IF(E3622="","",ROUND((Indicadores!$B$4-E3622)/365.25,1))</f>
        <v>2.4</v>
      </c>
      <c r="M3622" s="2" t="str">
        <f aca="false">IF(E3622="","Virtual",IF(L3622&gt;=Indicadores!$B$6,"Fim de Vida",IF(L3622&gt;=Indicadores!$B$5,"Envelhecendo","Atual")))</f>
        <v>Atual</v>
      </c>
      <c r="N3622" s="2" t="str">
        <f aca="false">IF(F3622="","N/A",IF(F3622&lt;Indicadores!$B$4,"Vencida","Vigente"))</f>
        <v>Vigente</v>
      </c>
      <c r="O3622" s="2" t="str">
        <f aca="false">INDEX(Locais!$B$2:$B$13,MATCH(H3622,Locais!$A$2:$A$13,0))</f>
        <v>Sede - Brasília</v>
      </c>
      <c r="P3622" s="2" t="str">
        <f aca="false">INDEX(Locais!$C$2:$C$13,MATCH(H3622,Locais!$A$2:$A$13,0))</f>
        <v>Centro-Oeste</v>
      </c>
    </row>
    <row r="3623" customFormat="false" ht="15" hidden="false" customHeight="false" outlineLevel="0" collapsed="false">
      <c r="A3623" s="2" t="s">
        <v>3759</v>
      </c>
      <c r="B3623" s="2" t="s">
        <v>70</v>
      </c>
      <c r="C3623" s="2" t="s">
        <v>96</v>
      </c>
      <c r="D3623" s="2" t="s">
        <v>122</v>
      </c>
      <c r="E3623" s="13" t="n">
        <v>44775</v>
      </c>
      <c r="F3623" s="13" t="n">
        <v>46600</v>
      </c>
      <c r="G3623" s="2" t="s">
        <v>32</v>
      </c>
      <c r="H3623" s="2" t="s">
        <v>119</v>
      </c>
      <c r="I3623" s="2" t="s">
        <v>120</v>
      </c>
      <c r="J3623" s="2" t="s">
        <v>100</v>
      </c>
      <c r="K3623" s="14" t="n">
        <v>19957.05</v>
      </c>
      <c r="L3623" s="2" t="n">
        <f aca="false">IF(E3623="","",ROUND((Indicadores!$B$4-E3623)/365.25,1))</f>
        <v>4.2</v>
      </c>
      <c r="M3623" s="2" t="str">
        <f aca="false">IF(E3623="","Virtual",IF(L3623&gt;=Indicadores!$B$6,"Fim de Vida",IF(L3623&gt;=Indicadores!$B$5,"Envelhecendo","Atual")))</f>
        <v>Envelhecendo</v>
      </c>
      <c r="N3623" s="2" t="str">
        <f aca="false">IF(F3623="","N/A",IF(F3623&lt;Indicadores!$B$4,"Vencida","Vigente"))</f>
        <v>Vigente</v>
      </c>
      <c r="O3623" s="2" t="str">
        <f aca="false">INDEX(Locais!$B$2:$B$13,MATCH(H3623,Locais!$A$2:$A$13,0))</f>
        <v>Regional - São Paulo</v>
      </c>
      <c r="P3623" s="2" t="str">
        <f aca="false">INDEX(Locais!$C$2:$C$13,MATCH(H3623,Locais!$A$2:$A$13,0))</f>
        <v>Sudeste</v>
      </c>
    </row>
    <row r="3624" customFormat="false" ht="15" hidden="false" customHeight="false" outlineLevel="0" collapsed="false">
      <c r="A3624" s="2" t="s">
        <v>3760</v>
      </c>
      <c r="B3624" s="2" t="s">
        <v>69</v>
      </c>
      <c r="C3624" s="2" t="s">
        <v>126</v>
      </c>
      <c r="D3624" s="2" t="s">
        <v>169</v>
      </c>
      <c r="E3624" s="13" t="n">
        <v>43819</v>
      </c>
      <c r="F3624" s="13" t="n">
        <v>44914</v>
      </c>
      <c r="G3624" s="2" t="s">
        <v>32</v>
      </c>
      <c r="H3624" s="2" t="s">
        <v>139</v>
      </c>
      <c r="I3624" s="2" t="s">
        <v>124</v>
      </c>
      <c r="J3624" s="2" t="s">
        <v>100</v>
      </c>
      <c r="K3624" s="14" t="n">
        <v>9374.22</v>
      </c>
      <c r="L3624" s="2" t="n">
        <f aca="false">IF(E3624="","",ROUND((Indicadores!$B$4-E3624)/365.25,1))</f>
        <v>6.8</v>
      </c>
      <c r="M3624" s="2" t="str">
        <f aca="false">IF(E3624="","Virtual",IF(L3624&gt;=Indicadores!$B$6,"Fim de Vida",IF(L3624&gt;=Indicadores!$B$5,"Envelhecendo","Atual")))</f>
        <v>Fim de Vida</v>
      </c>
      <c r="N3624" s="2" t="str">
        <f aca="false">IF(F3624="","N/A",IF(F3624&lt;Indicadores!$B$4,"Vencida","Vigente"))</f>
        <v>Vencida</v>
      </c>
      <c r="O3624" s="2" t="str">
        <f aca="false">INDEX(Locais!$B$2:$B$13,MATCH(H3624,Locais!$A$2:$A$13,0))</f>
        <v>Regional - Rio de Janeiro</v>
      </c>
      <c r="P3624" s="2" t="str">
        <f aca="false">INDEX(Locais!$C$2:$C$13,MATCH(H3624,Locais!$A$2:$A$13,0))</f>
        <v>Sudeste</v>
      </c>
    </row>
    <row r="3625" customFormat="false" ht="15" hidden="false" customHeight="false" outlineLevel="0" collapsed="false">
      <c r="A3625" s="2" t="s">
        <v>3761</v>
      </c>
      <c r="B3625" s="2" t="s">
        <v>69</v>
      </c>
      <c r="C3625" s="2" t="s">
        <v>96</v>
      </c>
      <c r="D3625" s="2" t="s">
        <v>97</v>
      </c>
      <c r="E3625" s="13" t="n">
        <v>43507</v>
      </c>
      <c r="F3625" s="13" t="n">
        <v>44602</v>
      </c>
      <c r="G3625" s="2" t="s">
        <v>34</v>
      </c>
      <c r="H3625" s="2" t="s">
        <v>145</v>
      </c>
      <c r="I3625" s="2" t="s">
        <v>120</v>
      </c>
      <c r="J3625" s="2" t="s">
        <v>100</v>
      </c>
      <c r="K3625" s="14" t="n">
        <v>9893.32</v>
      </c>
      <c r="L3625" s="2" t="n">
        <f aca="false">IF(E3625="","",ROUND((Indicadores!$B$4-E3625)/365.25,1))</f>
        <v>7.7</v>
      </c>
      <c r="M3625" s="2" t="str">
        <f aca="false">IF(E3625="","Virtual",IF(L3625&gt;=Indicadores!$B$6,"Fim de Vida",IF(L3625&gt;=Indicadores!$B$5,"Envelhecendo","Atual")))</f>
        <v>Fim de Vida</v>
      </c>
      <c r="N3625" s="2" t="str">
        <f aca="false">IF(F3625="","N/A",IF(F3625&lt;Indicadores!$B$4,"Vencida","Vigente"))</f>
        <v>Vencida</v>
      </c>
      <c r="O3625" s="2" t="str">
        <f aca="false">INDEX(Locais!$B$2:$B$13,MATCH(H3625,Locais!$A$2:$A$13,0))</f>
        <v>Regional - Belém</v>
      </c>
      <c r="P3625" s="2" t="str">
        <f aca="false">INDEX(Locais!$C$2:$C$13,MATCH(H3625,Locais!$A$2:$A$13,0))</f>
        <v>Norte</v>
      </c>
    </row>
    <row r="3626" customFormat="false" ht="15" hidden="false" customHeight="false" outlineLevel="0" collapsed="false">
      <c r="A3626" s="2" t="s">
        <v>3762</v>
      </c>
      <c r="B3626" s="2" t="s">
        <v>68</v>
      </c>
      <c r="C3626" s="2" t="s">
        <v>102</v>
      </c>
      <c r="D3626" s="2" t="s">
        <v>103</v>
      </c>
      <c r="E3626" s="13" t="n">
        <v>45138</v>
      </c>
      <c r="F3626" s="13" t="n">
        <v>46233</v>
      </c>
      <c r="G3626" s="2" t="s">
        <v>32</v>
      </c>
      <c r="H3626" s="2" t="s">
        <v>139</v>
      </c>
      <c r="I3626" s="2" t="s">
        <v>133</v>
      </c>
      <c r="J3626" s="2" t="s">
        <v>100</v>
      </c>
      <c r="K3626" s="14" t="n">
        <v>6485.82</v>
      </c>
      <c r="L3626" s="2" t="n">
        <f aca="false">IF(E3626="","",ROUND((Indicadores!$B$4-E3626)/365.25,1))</f>
        <v>3.2</v>
      </c>
      <c r="M3626" s="2" t="str">
        <f aca="false">IF(E3626="","Virtual",IF(L3626&gt;=Indicadores!$B$6,"Fim de Vida",IF(L3626&gt;=Indicadores!$B$5,"Envelhecendo","Atual")))</f>
        <v>Envelhecendo</v>
      </c>
      <c r="N3626" s="2" t="str">
        <f aca="false">IF(F3626="","N/A",IF(F3626&lt;Indicadores!$B$4,"Vencida","Vigente"))</f>
        <v>Vencida</v>
      </c>
      <c r="O3626" s="2" t="str">
        <f aca="false">INDEX(Locais!$B$2:$B$13,MATCH(H3626,Locais!$A$2:$A$13,0))</f>
        <v>Regional - Rio de Janeiro</v>
      </c>
      <c r="P3626" s="2" t="str">
        <f aca="false">INDEX(Locais!$C$2:$C$13,MATCH(H3626,Locais!$A$2:$A$13,0))</f>
        <v>Sudeste</v>
      </c>
    </row>
    <row r="3627" customFormat="false" ht="15" hidden="false" customHeight="false" outlineLevel="0" collapsed="false">
      <c r="A3627" s="2" t="s">
        <v>3763</v>
      </c>
      <c r="B3627" s="2" t="s">
        <v>68</v>
      </c>
      <c r="C3627" s="2" t="s">
        <v>96</v>
      </c>
      <c r="D3627" s="2" t="s">
        <v>107</v>
      </c>
      <c r="E3627" s="13" t="n">
        <v>43934</v>
      </c>
      <c r="F3627" s="13" t="n">
        <v>45029</v>
      </c>
      <c r="G3627" s="2" t="s">
        <v>32</v>
      </c>
      <c r="H3627" s="2" t="s">
        <v>98</v>
      </c>
      <c r="I3627" s="2" t="s">
        <v>130</v>
      </c>
      <c r="J3627" s="2" t="s">
        <v>100</v>
      </c>
      <c r="K3627" s="14" t="n">
        <v>4961.76</v>
      </c>
      <c r="L3627" s="2" t="n">
        <f aca="false">IF(E3627="","",ROUND((Indicadores!$B$4-E3627)/365.25,1))</f>
        <v>6.5</v>
      </c>
      <c r="M3627" s="2" t="str">
        <f aca="false">IF(E3627="","Virtual",IF(L3627&gt;=Indicadores!$B$6,"Fim de Vida",IF(L3627&gt;=Indicadores!$B$5,"Envelhecendo","Atual")))</f>
        <v>Fim de Vida</v>
      </c>
      <c r="N3627" s="2" t="str">
        <f aca="false">IF(F3627="","N/A",IF(F3627&lt;Indicadores!$B$4,"Vencida","Vigente"))</f>
        <v>Vencida</v>
      </c>
      <c r="O3627" s="2" t="str">
        <f aca="false">INDEX(Locais!$B$2:$B$13,MATCH(H3627,Locais!$A$2:$A$13,0))</f>
        <v>Sede - Brasília</v>
      </c>
      <c r="P3627" s="2" t="str">
        <f aca="false">INDEX(Locais!$C$2:$C$13,MATCH(H3627,Locais!$A$2:$A$13,0))</f>
        <v>Centro-Oeste</v>
      </c>
    </row>
    <row r="3628" customFormat="false" ht="15" hidden="false" customHeight="false" outlineLevel="0" collapsed="false">
      <c r="A3628" s="2" t="s">
        <v>3764</v>
      </c>
      <c r="B3628" s="2" t="s">
        <v>69</v>
      </c>
      <c r="C3628" s="2" t="s">
        <v>96</v>
      </c>
      <c r="D3628" s="2" t="s">
        <v>117</v>
      </c>
      <c r="E3628" s="13" t="n">
        <v>45701</v>
      </c>
      <c r="F3628" s="13" t="n">
        <v>46796</v>
      </c>
      <c r="G3628" s="2" t="s">
        <v>34</v>
      </c>
      <c r="H3628" s="2" t="s">
        <v>114</v>
      </c>
      <c r="I3628" s="2" t="s">
        <v>115</v>
      </c>
      <c r="J3628" s="2" t="s">
        <v>100</v>
      </c>
      <c r="K3628" s="14" t="n">
        <v>7744.95</v>
      </c>
      <c r="L3628" s="2" t="n">
        <f aca="false">IF(E3628="","",ROUND((Indicadores!$B$4-E3628)/365.25,1))</f>
        <v>1.7</v>
      </c>
      <c r="M3628" s="2" t="str">
        <f aca="false">IF(E3628="","Virtual",IF(L3628&gt;=Indicadores!$B$6,"Fim de Vida",IF(L3628&gt;=Indicadores!$B$5,"Envelhecendo","Atual")))</f>
        <v>Atual</v>
      </c>
      <c r="N3628" s="2" t="str">
        <f aca="false">IF(F3628="","N/A",IF(F3628&lt;Indicadores!$B$4,"Vencida","Vigente"))</f>
        <v>Vigente</v>
      </c>
      <c r="O3628" s="2" t="str">
        <f aca="false">INDEX(Locais!$B$2:$B$13,MATCH(H3628,Locais!$A$2:$A$13,0))</f>
        <v>Regional - Belo Horizonte</v>
      </c>
      <c r="P3628" s="2" t="str">
        <f aca="false">INDEX(Locais!$C$2:$C$13,MATCH(H3628,Locais!$A$2:$A$13,0))</f>
        <v>Sudeste</v>
      </c>
    </row>
    <row r="3629" customFormat="false" ht="15" hidden="false" customHeight="false" outlineLevel="0" collapsed="false">
      <c r="A3629" s="2" t="s">
        <v>3765</v>
      </c>
      <c r="B3629" s="2" t="s">
        <v>68</v>
      </c>
      <c r="C3629" s="2" t="s">
        <v>96</v>
      </c>
      <c r="D3629" s="2" t="s">
        <v>107</v>
      </c>
      <c r="E3629" s="13" t="n">
        <v>43726</v>
      </c>
      <c r="F3629" s="13" t="n">
        <v>44821</v>
      </c>
      <c r="G3629" s="2" t="s">
        <v>32</v>
      </c>
      <c r="H3629" s="2" t="s">
        <v>139</v>
      </c>
      <c r="I3629" s="2" t="s">
        <v>136</v>
      </c>
      <c r="J3629" s="2" t="s">
        <v>100</v>
      </c>
      <c r="K3629" s="14" t="n">
        <v>4513.81</v>
      </c>
      <c r="L3629" s="2" t="n">
        <f aca="false">IF(E3629="","",ROUND((Indicadores!$B$4-E3629)/365.25,1))</f>
        <v>7.1</v>
      </c>
      <c r="M3629" s="2" t="str">
        <f aca="false">IF(E3629="","Virtual",IF(L3629&gt;=Indicadores!$B$6,"Fim de Vida",IF(L3629&gt;=Indicadores!$B$5,"Envelhecendo","Atual")))</f>
        <v>Fim de Vida</v>
      </c>
      <c r="N3629" s="2" t="str">
        <f aca="false">IF(F3629="","N/A",IF(F3629&lt;Indicadores!$B$4,"Vencida","Vigente"))</f>
        <v>Vencida</v>
      </c>
      <c r="O3629" s="2" t="str">
        <f aca="false">INDEX(Locais!$B$2:$B$13,MATCH(H3629,Locais!$A$2:$A$13,0))</f>
        <v>Regional - Rio de Janeiro</v>
      </c>
      <c r="P3629" s="2" t="str">
        <f aca="false">INDEX(Locais!$C$2:$C$13,MATCH(H3629,Locais!$A$2:$A$13,0))</f>
        <v>Sudeste</v>
      </c>
    </row>
    <row r="3630" customFormat="false" ht="15" hidden="false" customHeight="false" outlineLevel="0" collapsed="false">
      <c r="A3630" s="2" t="s">
        <v>3766</v>
      </c>
      <c r="B3630" s="2" t="s">
        <v>69</v>
      </c>
      <c r="C3630" s="2" t="s">
        <v>126</v>
      </c>
      <c r="D3630" s="2" t="s">
        <v>169</v>
      </c>
      <c r="E3630" s="13" t="n">
        <v>43906</v>
      </c>
      <c r="F3630" s="13" t="n">
        <v>45001</v>
      </c>
      <c r="G3630" s="2" t="s">
        <v>36</v>
      </c>
      <c r="H3630" s="2" t="s">
        <v>98</v>
      </c>
      <c r="I3630" s="2" t="s">
        <v>105</v>
      </c>
      <c r="J3630" s="2" t="s">
        <v>100</v>
      </c>
      <c r="K3630" s="14" t="n">
        <v>7044.56</v>
      </c>
      <c r="L3630" s="2" t="n">
        <f aca="false">IF(E3630="","",ROUND((Indicadores!$B$4-E3630)/365.25,1))</f>
        <v>6.6</v>
      </c>
      <c r="M3630" s="2" t="str">
        <f aca="false">IF(E3630="","Virtual",IF(L3630&gt;=Indicadores!$B$6,"Fim de Vida",IF(L3630&gt;=Indicadores!$B$5,"Envelhecendo","Atual")))</f>
        <v>Fim de Vida</v>
      </c>
      <c r="N3630" s="2" t="str">
        <f aca="false">IF(F3630="","N/A",IF(F3630&lt;Indicadores!$B$4,"Vencida","Vigente"))</f>
        <v>Vencida</v>
      </c>
      <c r="O3630" s="2" t="str">
        <f aca="false">INDEX(Locais!$B$2:$B$13,MATCH(H3630,Locais!$A$2:$A$13,0))</f>
        <v>Sede - Brasília</v>
      </c>
      <c r="P3630" s="2" t="str">
        <f aca="false">INDEX(Locais!$C$2:$C$13,MATCH(H3630,Locais!$A$2:$A$13,0))</f>
        <v>Centro-Oeste</v>
      </c>
    </row>
    <row r="3631" customFormat="false" ht="15" hidden="false" customHeight="false" outlineLevel="0" collapsed="false">
      <c r="A3631" s="2" t="s">
        <v>3767</v>
      </c>
      <c r="B3631" s="2" t="s">
        <v>68</v>
      </c>
      <c r="C3631" s="2" t="s">
        <v>96</v>
      </c>
      <c r="D3631" s="2" t="s">
        <v>107</v>
      </c>
      <c r="E3631" s="13" t="n">
        <v>44091</v>
      </c>
      <c r="F3631" s="13" t="n">
        <v>45186</v>
      </c>
      <c r="G3631" s="2" t="s">
        <v>32</v>
      </c>
      <c r="H3631" s="2" t="s">
        <v>98</v>
      </c>
      <c r="I3631" s="2" t="s">
        <v>130</v>
      </c>
      <c r="J3631" s="2" t="s">
        <v>100</v>
      </c>
      <c r="K3631" s="14" t="n">
        <v>6274.47</v>
      </c>
      <c r="L3631" s="2" t="n">
        <f aca="false">IF(E3631="","",ROUND((Indicadores!$B$4-E3631)/365.25,1))</f>
        <v>6.1</v>
      </c>
      <c r="M3631" s="2" t="str">
        <f aca="false">IF(E3631="","Virtual",IF(L3631&gt;=Indicadores!$B$6,"Fim de Vida",IF(L3631&gt;=Indicadores!$B$5,"Envelhecendo","Atual")))</f>
        <v>Fim de Vida</v>
      </c>
      <c r="N3631" s="2" t="str">
        <f aca="false">IF(F3631="","N/A",IF(F3631&lt;Indicadores!$B$4,"Vencida","Vigente"))</f>
        <v>Vencida</v>
      </c>
      <c r="O3631" s="2" t="str">
        <f aca="false">INDEX(Locais!$B$2:$B$13,MATCH(H3631,Locais!$A$2:$A$13,0))</f>
        <v>Sede - Brasília</v>
      </c>
      <c r="P3631" s="2" t="str">
        <f aca="false">INDEX(Locais!$C$2:$C$13,MATCH(H3631,Locais!$A$2:$A$13,0))</f>
        <v>Centro-Oeste</v>
      </c>
    </row>
    <row r="3632" customFormat="false" ht="15" hidden="false" customHeight="false" outlineLevel="0" collapsed="false">
      <c r="A3632" s="2" t="s">
        <v>3768</v>
      </c>
      <c r="B3632" s="2" t="s">
        <v>68</v>
      </c>
      <c r="C3632" s="2" t="s">
        <v>96</v>
      </c>
      <c r="D3632" s="2" t="s">
        <v>107</v>
      </c>
      <c r="E3632" s="13" t="n">
        <v>45000</v>
      </c>
      <c r="F3632" s="13" t="n">
        <v>46095</v>
      </c>
      <c r="G3632" s="2" t="s">
        <v>32</v>
      </c>
      <c r="H3632" s="2" t="s">
        <v>123</v>
      </c>
      <c r="I3632" s="2" t="s">
        <v>115</v>
      </c>
      <c r="J3632" s="2" t="s">
        <v>100</v>
      </c>
      <c r="K3632" s="14" t="n">
        <v>5220.09</v>
      </c>
      <c r="L3632" s="2" t="n">
        <f aca="false">IF(E3632="","",ROUND((Indicadores!$B$4-E3632)/365.25,1))</f>
        <v>3.6</v>
      </c>
      <c r="M3632" s="2" t="str">
        <f aca="false">IF(E3632="","Virtual",IF(L3632&gt;=Indicadores!$B$6,"Fim de Vida",IF(L3632&gt;=Indicadores!$B$5,"Envelhecendo","Atual")))</f>
        <v>Envelhecendo</v>
      </c>
      <c r="N3632" s="2" t="str">
        <f aca="false">IF(F3632="","N/A",IF(F3632&lt;Indicadores!$B$4,"Vencida","Vigente"))</f>
        <v>Vencida</v>
      </c>
      <c r="O3632" s="2" t="str">
        <f aca="false">INDEX(Locais!$B$2:$B$13,MATCH(H3632,Locais!$A$2:$A$13,0))</f>
        <v>Regional - Goiânia</v>
      </c>
      <c r="P3632" s="2" t="str">
        <f aca="false">INDEX(Locais!$C$2:$C$13,MATCH(H3632,Locais!$A$2:$A$13,0))</f>
        <v>Centro-Oeste</v>
      </c>
    </row>
    <row r="3633" customFormat="false" ht="15" hidden="false" customHeight="false" outlineLevel="0" collapsed="false">
      <c r="A3633" s="2" t="s">
        <v>3769</v>
      </c>
      <c r="B3633" s="2" t="s">
        <v>68</v>
      </c>
      <c r="C3633" s="2" t="s">
        <v>102</v>
      </c>
      <c r="D3633" s="2" t="s">
        <v>103</v>
      </c>
      <c r="E3633" s="13" t="n">
        <v>45690</v>
      </c>
      <c r="F3633" s="13" t="n">
        <v>46785</v>
      </c>
      <c r="G3633" s="2" t="s">
        <v>32</v>
      </c>
      <c r="H3633" s="2" t="s">
        <v>139</v>
      </c>
      <c r="I3633" s="2" t="s">
        <v>111</v>
      </c>
      <c r="J3633" s="2" t="s">
        <v>100</v>
      </c>
      <c r="K3633" s="14" t="n">
        <v>4702.06</v>
      </c>
      <c r="L3633" s="2" t="n">
        <f aca="false">IF(E3633="","",ROUND((Indicadores!$B$4-E3633)/365.25,1))</f>
        <v>1.7</v>
      </c>
      <c r="M3633" s="2" t="str">
        <f aca="false">IF(E3633="","Virtual",IF(L3633&gt;=Indicadores!$B$6,"Fim de Vida",IF(L3633&gt;=Indicadores!$B$5,"Envelhecendo","Atual")))</f>
        <v>Atual</v>
      </c>
      <c r="N3633" s="2" t="str">
        <f aca="false">IF(F3633="","N/A",IF(F3633&lt;Indicadores!$B$4,"Vencida","Vigente"))</f>
        <v>Vigente</v>
      </c>
      <c r="O3633" s="2" t="str">
        <f aca="false">INDEX(Locais!$B$2:$B$13,MATCH(H3633,Locais!$A$2:$A$13,0))</f>
        <v>Regional - Rio de Janeiro</v>
      </c>
      <c r="P3633" s="2" t="str">
        <f aca="false">INDEX(Locais!$C$2:$C$13,MATCH(H3633,Locais!$A$2:$A$13,0))</f>
        <v>Sudeste</v>
      </c>
    </row>
    <row r="3634" customFormat="false" ht="15" hidden="false" customHeight="false" outlineLevel="0" collapsed="false">
      <c r="A3634" s="2" t="s">
        <v>3770</v>
      </c>
      <c r="B3634" s="2" t="s">
        <v>70</v>
      </c>
      <c r="C3634" s="2" t="s">
        <v>126</v>
      </c>
      <c r="D3634" s="2" t="s">
        <v>162</v>
      </c>
      <c r="E3634" s="13" t="n">
        <v>45426</v>
      </c>
      <c r="F3634" s="13" t="n">
        <v>47251</v>
      </c>
      <c r="G3634" s="2" t="s">
        <v>32</v>
      </c>
      <c r="H3634" s="2" t="s">
        <v>163</v>
      </c>
      <c r="I3634" s="2" t="s">
        <v>124</v>
      </c>
      <c r="J3634" s="2" t="s">
        <v>100</v>
      </c>
      <c r="K3634" s="14" t="n">
        <v>19269.8</v>
      </c>
      <c r="L3634" s="2" t="n">
        <f aca="false">IF(E3634="","",ROUND((Indicadores!$B$4-E3634)/365.25,1))</f>
        <v>2.4</v>
      </c>
      <c r="M3634" s="2" t="str">
        <f aca="false">IF(E3634="","Virtual",IF(L3634&gt;=Indicadores!$B$6,"Fim de Vida",IF(L3634&gt;=Indicadores!$B$5,"Envelhecendo","Atual")))</f>
        <v>Atual</v>
      </c>
      <c r="N3634" s="2" t="str">
        <f aca="false">IF(F3634="","N/A",IF(F3634&lt;Indicadores!$B$4,"Vencida","Vigente"))</f>
        <v>Vigente</v>
      </c>
      <c r="O3634" s="2" t="str">
        <f aca="false">INDEX(Locais!$B$2:$B$13,MATCH(H3634,Locais!$A$2:$A$13,0))</f>
        <v>Regional - Manaus</v>
      </c>
      <c r="P3634" s="2" t="str">
        <f aca="false">INDEX(Locais!$C$2:$C$13,MATCH(H3634,Locais!$A$2:$A$13,0))</f>
        <v>Norte</v>
      </c>
    </row>
    <row r="3635" customFormat="false" ht="15" hidden="false" customHeight="false" outlineLevel="0" collapsed="false">
      <c r="A3635" s="2" t="s">
        <v>3771</v>
      </c>
      <c r="B3635" s="2" t="s">
        <v>69</v>
      </c>
      <c r="C3635" s="2" t="s">
        <v>96</v>
      </c>
      <c r="D3635" s="2" t="s">
        <v>97</v>
      </c>
      <c r="E3635" s="13" t="n">
        <v>45697</v>
      </c>
      <c r="F3635" s="13" t="n">
        <v>46792</v>
      </c>
      <c r="G3635" s="2" t="s">
        <v>32</v>
      </c>
      <c r="H3635" s="2" t="s">
        <v>119</v>
      </c>
      <c r="I3635" s="2" t="s">
        <v>99</v>
      </c>
      <c r="J3635" s="2" t="s">
        <v>100</v>
      </c>
      <c r="K3635" s="14" t="n">
        <v>8228.65</v>
      </c>
      <c r="L3635" s="2" t="n">
        <f aca="false">IF(E3635="","",ROUND((Indicadores!$B$4-E3635)/365.25,1))</f>
        <v>1.7</v>
      </c>
      <c r="M3635" s="2" t="str">
        <f aca="false">IF(E3635="","Virtual",IF(L3635&gt;=Indicadores!$B$6,"Fim de Vida",IF(L3635&gt;=Indicadores!$B$5,"Envelhecendo","Atual")))</f>
        <v>Atual</v>
      </c>
      <c r="N3635" s="2" t="str">
        <f aca="false">IF(F3635="","N/A",IF(F3635&lt;Indicadores!$B$4,"Vencida","Vigente"))</f>
        <v>Vigente</v>
      </c>
      <c r="O3635" s="2" t="str">
        <f aca="false">INDEX(Locais!$B$2:$B$13,MATCH(H3635,Locais!$A$2:$A$13,0))</f>
        <v>Regional - São Paulo</v>
      </c>
      <c r="P3635" s="2" t="str">
        <f aca="false">INDEX(Locais!$C$2:$C$13,MATCH(H3635,Locais!$A$2:$A$13,0))</f>
        <v>Sudeste</v>
      </c>
    </row>
    <row r="3636" customFormat="false" ht="15" hidden="false" customHeight="false" outlineLevel="0" collapsed="false">
      <c r="A3636" s="2" t="s">
        <v>3772</v>
      </c>
      <c r="B3636" s="2" t="s">
        <v>68</v>
      </c>
      <c r="C3636" s="2" t="s">
        <v>96</v>
      </c>
      <c r="D3636" s="2" t="s">
        <v>107</v>
      </c>
      <c r="E3636" s="13" t="n">
        <v>43696</v>
      </c>
      <c r="F3636" s="13" t="n">
        <v>44791</v>
      </c>
      <c r="G3636" s="2" t="s">
        <v>32</v>
      </c>
      <c r="H3636" s="2" t="s">
        <v>128</v>
      </c>
      <c r="I3636" s="2" t="s">
        <v>111</v>
      </c>
      <c r="J3636" s="2" t="s">
        <v>100</v>
      </c>
      <c r="K3636" s="14" t="n">
        <v>5741.45</v>
      </c>
      <c r="L3636" s="2" t="n">
        <f aca="false">IF(E3636="","",ROUND((Indicadores!$B$4-E3636)/365.25,1))</f>
        <v>7.2</v>
      </c>
      <c r="M3636" s="2" t="str">
        <f aca="false">IF(E3636="","Virtual",IF(L3636&gt;=Indicadores!$B$6,"Fim de Vida",IF(L3636&gt;=Indicadores!$B$5,"Envelhecendo","Atual")))</f>
        <v>Fim de Vida</v>
      </c>
      <c r="N3636" s="2" t="str">
        <f aca="false">IF(F3636="","N/A",IF(F3636&lt;Indicadores!$B$4,"Vencida","Vigente"))</f>
        <v>Vencida</v>
      </c>
      <c r="O3636" s="2" t="str">
        <f aca="false">INDEX(Locais!$B$2:$B$13,MATCH(H3636,Locais!$A$2:$A$13,0))</f>
        <v>Regional - Recife</v>
      </c>
      <c r="P3636" s="2" t="str">
        <f aca="false">INDEX(Locais!$C$2:$C$13,MATCH(H3636,Locais!$A$2:$A$13,0))</f>
        <v>Nordeste</v>
      </c>
    </row>
    <row r="3637" customFormat="false" ht="15" hidden="false" customHeight="false" outlineLevel="0" collapsed="false">
      <c r="A3637" s="2" t="s">
        <v>3773</v>
      </c>
      <c r="B3637" s="2" t="s">
        <v>69</v>
      </c>
      <c r="C3637" s="2" t="s">
        <v>96</v>
      </c>
      <c r="D3637" s="2" t="s">
        <v>117</v>
      </c>
      <c r="E3637" s="13" t="n">
        <v>44781</v>
      </c>
      <c r="F3637" s="13" t="n">
        <v>45876</v>
      </c>
      <c r="G3637" s="2" t="s">
        <v>135</v>
      </c>
      <c r="H3637" s="2" t="s">
        <v>98</v>
      </c>
      <c r="I3637" s="2" t="s">
        <v>111</v>
      </c>
      <c r="J3637" s="2" t="s">
        <v>137</v>
      </c>
      <c r="K3637" s="14" t="n">
        <v>7792.88</v>
      </c>
      <c r="L3637" s="2" t="n">
        <f aca="false">IF(E3637="","",ROUND((Indicadores!$B$4-E3637)/365.25,1))</f>
        <v>4.2</v>
      </c>
      <c r="M3637" s="2" t="str">
        <f aca="false">IF(E3637="","Virtual",IF(L3637&gt;=Indicadores!$B$6,"Fim de Vida",IF(L3637&gt;=Indicadores!$B$5,"Envelhecendo","Atual")))</f>
        <v>Envelhecendo</v>
      </c>
      <c r="N3637" s="2" t="str">
        <f aca="false">IF(F3637="","N/A",IF(F3637&lt;Indicadores!$B$4,"Vencida","Vigente"))</f>
        <v>Vencida</v>
      </c>
      <c r="O3637" s="2" t="str">
        <f aca="false">INDEX(Locais!$B$2:$B$13,MATCH(H3637,Locais!$A$2:$A$13,0))</f>
        <v>Sede - Brasília</v>
      </c>
      <c r="P3637" s="2" t="str">
        <f aca="false">INDEX(Locais!$C$2:$C$13,MATCH(H3637,Locais!$A$2:$A$13,0))</f>
        <v>Centro-Oeste</v>
      </c>
    </row>
    <row r="3638" customFormat="false" ht="15" hidden="false" customHeight="false" outlineLevel="0" collapsed="false">
      <c r="A3638" s="2" t="s">
        <v>3774</v>
      </c>
      <c r="B3638" s="2" t="s">
        <v>68</v>
      </c>
      <c r="C3638" s="2" t="s">
        <v>102</v>
      </c>
      <c r="D3638" s="2" t="s">
        <v>103</v>
      </c>
      <c r="E3638" s="13" t="n">
        <v>44977</v>
      </c>
      <c r="F3638" s="13" t="n">
        <v>46072</v>
      </c>
      <c r="G3638" s="2" t="s">
        <v>32</v>
      </c>
      <c r="H3638" s="2" t="s">
        <v>165</v>
      </c>
      <c r="I3638" s="2" t="s">
        <v>115</v>
      </c>
      <c r="J3638" s="2" t="s">
        <v>100</v>
      </c>
      <c r="K3638" s="14" t="n">
        <v>5552.35</v>
      </c>
      <c r="L3638" s="2" t="n">
        <f aca="false">IF(E3638="","",ROUND((Indicadores!$B$4-E3638)/365.25,1))</f>
        <v>3.7</v>
      </c>
      <c r="M3638" s="2" t="str">
        <f aca="false">IF(E3638="","Virtual",IF(L3638&gt;=Indicadores!$B$6,"Fim de Vida",IF(L3638&gt;=Indicadores!$B$5,"Envelhecendo","Atual")))</f>
        <v>Envelhecendo</v>
      </c>
      <c r="N3638" s="2" t="str">
        <f aca="false">IF(F3638="","N/A",IF(F3638&lt;Indicadores!$B$4,"Vencida","Vigente"))</f>
        <v>Vencida</v>
      </c>
      <c r="O3638" s="2" t="str">
        <f aca="false">INDEX(Locais!$B$2:$B$13,MATCH(H3638,Locais!$A$2:$A$13,0))</f>
        <v>Regional - Salvador</v>
      </c>
      <c r="P3638" s="2" t="str">
        <f aca="false">INDEX(Locais!$C$2:$C$13,MATCH(H3638,Locais!$A$2:$A$13,0))</f>
        <v>Nordeste</v>
      </c>
    </row>
    <row r="3639" customFormat="false" ht="15" hidden="false" customHeight="false" outlineLevel="0" collapsed="false">
      <c r="A3639" s="2" t="s">
        <v>3775</v>
      </c>
      <c r="B3639" s="2" t="s">
        <v>69</v>
      </c>
      <c r="C3639" s="2" t="s">
        <v>96</v>
      </c>
      <c r="D3639" s="2" t="s">
        <v>117</v>
      </c>
      <c r="E3639" s="13" t="n">
        <v>45208</v>
      </c>
      <c r="F3639" s="13" t="n">
        <v>46303</v>
      </c>
      <c r="G3639" s="2" t="s">
        <v>32</v>
      </c>
      <c r="H3639" s="2" t="s">
        <v>139</v>
      </c>
      <c r="I3639" s="2" t="s">
        <v>124</v>
      </c>
      <c r="J3639" s="2" t="s">
        <v>100</v>
      </c>
      <c r="K3639" s="14" t="n">
        <v>8875</v>
      </c>
      <c r="L3639" s="2" t="n">
        <f aca="false">IF(E3639="","",ROUND((Indicadores!$B$4-E3639)/365.25,1))</f>
        <v>3</v>
      </c>
      <c r="M3639" s="2" t="str">
        <f aca="false">IF(E3639="","Virtual",IF(L3639&gt;=Indicadores!$B$6,"Fim de Vida",IF(L3639&gt;=Indicadores!$B$5,"Envelhecendo","Atual")))</f>
        <v>Envelhecendo</v>
      </c>
      <c r="N3639" s="2" t="str">
        <f aca="false">IF(F3639="","N/A",IF(F3639&lt;Indicadores!$B$4,"Vencida","Vigente"))</f>
        <v>Vencida</v>
      </c>
      <c r="O3639" s="2" t="str">
        <f aca="false">INDEX(Locais!$B$2:$B$13,MATCH(H3639,Locais!$A$2:$A$13,0))</f>
        <v>Regional - Rio de Janeiro</v>
      </c>
      <c r="P3639" s="2" t="str">
        <f aca="false">INDEX(Locais!$C$2:$C$13,MATCH(H3639,Locais!$A$2:$A$13,0))</f>
        <v>Sudeste</v>
      </c>
    </row>
    <row r="3640" customFormat="false" ht="15" hidden="false" customHeight="false" outlineLevel="0" collapsed="false">
      <c r="A3640" s="2" t="s">
        <v>3776</v>
      </c>
      <c r="B3640" s="2" t="s">
        <v>68</v>
      </c>
      <c r="C3640" s="2" t="s">
        <v>96</v>
      </c>
      <c r="D3640" s="2" t="s">
        <v>107</v>
      </c>
      <c r="E3640" s="13" t="n">
        <v>45288</v>
      </c>
      <c r="F3640" s="13" t="n">
        <v>46383</v>
      </c>
      <c r="G3640" s="2" t="s">
        <v>32</v>
      </c>
      <c r="H3640" s="2" t="s">
        <v>119</v>
      </c>
      <c r="I3640" s="2" t="s">
        <v>142</v>
      </c>
      <c r="J3640" s="2" t="s">
        <v>100</v>
      </c>
      <c r="K3640" s="14" t="n">
        <v>5687.73</v>
      </c>
      <c r="L3640" s="2" t="n">
        <f aca="false">IF(E3640="","",ROUND((Indicadores!$B$4-E3640)/365.25,1))</f>
        <v>2.8</v>
      </c>
      <c r="M3640" s="2" t="str">
        <f aca="false">IF(E3640="","Virtual",IF(L3640&gt;=Indicadores!$B$6,"Fim de Vida",IF(L3640&gt;=Indicadores!$B$5,"Envelhecendo","Atual")))</f>
        <v>Atual</v>
      </c>
      <c r="N3640" s="2" t="str">
        <f aca="false">IF(F3640="","N/A",IF(F3640&lt;Indicadores!$B$4,"Vencida","Vigente"))</f>
        <v>Vigente</v>
      </c>
      <c r="O3640" s="2" t="str">
        <f aca="false">INDEX(Locais!$B$2:$B$13,MATCH(H3640,Locais!$A$2:$A$13,0))</f>
        <v>Regional - São Paulo</v>
      </c>
      <c r="P3640" s="2" t="str">
        <f aca="false">INDEX(Locais!$C$2:$C$13,MATCH(H3640,Locais!$A$2:$A$13,0))</f>
        <v>Sudeste</v>
      </c>
    </row>
    <row r="3641" customFormat="false" ht="15" hidden="false" customHeight="false" outlineLevel="0" collapsed="false">
      <c r="A3641" s="2" t="s">
        <v>3777</v>
      </c>
      <c r="B3641" s="2" t="s">
        <v>70</v>
      </c>
      <c r="C3641" s="2" t="s">
        <v>126</v>
      </c>
      <c r="D3641" s="2" t="s">
        <v>162</v>
      </c>
      <c r="E3641" s="13" t="n">
        <v>45435</v>
      </c>
      <c r="F3641" s="13" t="n">
        <v>47260</v>
      </c>
      <c r="G3641" s="2" t="s">
        <v>32</v>
      </c>
      <c r="H3641" s="2" t="s">
        <v>119</v>
      </c>
      <c r="I3641" s="2" t="s">
        <v>99</v>
      </c>
      <c r="J3641" s="2" t="s">
        <v>100</v>
      </c>
      <c r="K3641" s="14" t="n">
        <v>20235.02</v>
      </c>
      <c r="L3641" s="2" t="n">
        <f aca="false">IF(E3641="","",ROUND((Indicadores!$B$4-E3641)/365.25,1))</f>
        <v>2.4</v>
      </c>
      <c r="M3641" s="2" t="str">
        <f aca="false">IF(E3641="","Virtual",IF(L3641&gt;=Indicadores!$B$6,"Fim de Vida",IF(L3641&gt;=Indicadores!$B$5,"Envelhecendo","Atual")))</f>
        <v>Atual</v>
      </c>
      <c r="N3641" s="2" t="str">
        <f aca="false">IF(F3641="","N/A",IF(F3641&lt;Indicadores!$B$4,"Vencida","Vigente"))</f>
        <v>Vigente</v>
      </c>
      <c r="O3641" s="2" t="str">
        <f aca="false">INDEX(Locais!$B$2:$B$13,MATCH(H3641,Locais!$A$2:$A$13,0))</f>
        <v>Regional - São Paulo</v>
      </c>
      <c r="P3641" s="2" t="str">
        <f aca="false">INDEX(Locais!$C$2:$C$13,MATCH(H3641,Locais!$A$2:$A$13,0))</f>
        <v>Sudeste</v>
      </c>
    </row>
    <row r="3642" customFormat="false" ht="15" hidden="false" customHeight="false" outlineLevel="0" collapsed="false">
      <c r="A3642" s="2" t="s">
        <v>3778</v>
      </c>
      <c r="B3642" s="2" t="s">
        <v>69</v>
      </c>
      <c r="C3642" s="2" t="s">
        <v>96</v>
      </c>
      <c r="D3642" s="2" t="s">
        <v>97</v>
      </c>
      <c r="E3642" s="13" t="n">
        <v>43844</v>
      </c>
      <c r="F3642" s="13" t="n">
        <v>44939</v>
      </c>
      <c r="G3642" s="2" t="s">
        <v>135</v>
      </c>
      <c r="H3642" s="2" t="s">
        <v>145</v>
      </c>
      <c r="I3642" s="2" t="s">
        <v>130</v>
      </c>
      <c r="J3642" s="2" t="s">
        <v>137</v>
      </c>
      <c r="K3642" s="14" t="n">
        <v>8619.15</v>
      </c>
      <c r="L3642" s="2" t="n">
        <f aca="false">IF(E3642="","",ROUND((Indicadores!$B$4-E3642)/365.25,1))</f>
        <v>6.8</v>
      </c>
      <c r="M3642" s="2" t="str">
        <f aca="false">IF(E3642="","Virtual",IF(L3642&gt;=Indicadores!$B$6,"Fim de Vida",IF(L3642&gt;=Indicadores!$B$5,"Envelhecendo","Atual")))</f>
        <v>Fim de Vida</v>
      </c>
      <c r="N3642" s="2" t="str">
        <f aca="false">IF(F3642="","N/A",IF(F3642&lt;Indicadores!$B$4,"Vencida","Vigente"))</f>
        <v>Vencida</v>
      </c>
      <c r="O3642" s="2" t="str">
        <f aca="false">INDEX(Locais!$B$2:$B$13,MATCH(H3642,Locais!$A$2:$A$13,0))</f>
        <v>Regional - Belém</v>
      </c>
      <c r="P3642" s="2" t="str">
        <f aca="false">INDEX(Locais!$C$2:$C$13,MATCH(H3642,Locais!$A$2:$A$13,0))</f>
        <v>Norte</v>
      </c>
    </row>
    <row r="3643" customFormat="false" ht="15" hidden="false" customHeight="false" outlineLevel="0" collapsed="false">
      <c r="A3643" s="2" t="s">
        <v>3779</v>
      </c>
      <c r="B3643" s="2" t="s">
        <v>70</v>
      </c>
      <c r="C3643" s="2" t="s">
        <v>96</v>
      </c>
      <c r="D3643" s="2" t="s">
        <v>122</v>
      </c>
      <c r="E3643" s="13" t="n">
        <v>44705</v>
      </c>
      <c r="F3643" s="13" t="n">
        <v>46530</v>
      </c>
      <c r="G3643" s="2" t="s">
        <v>118</v>
      </c>
      <c r="H3643" s="2" t="s">
        <v>114</v>
      </c>
      <c r="I3643" s="2" t="s">
        <v>111</v>
      </c>
      <c r="J3643" s="2" t="s">
        <v>100</v>
      </c>
      <c r="K3643" s="14" t="n">
        <v>14748.96</v>
      </c>
      <c r="L3643" s="2" t="n">
        <f aca="false">IF(E3643="","",ROUND((Indicadores!$B$4-E3643)/365.25,1))</f>
        <v>4.4</v>
      </c>
      <c r="M3643" s="2" t="str">
        <f aca="false">IF(E3643="","Virtual",IF(L3643&gt;=Indicadores!$B$6,"Fim de Vida",IF(L3643&gt;=Indicadores!$B$5,"Envelhecendo","Atual")))</f>
        <v>Envelhecendo</v>
      </c>
      <c r="N3643" s="2" t="str">
        <f aca="false">IF(F3643="","N/A",IF(F3643&lt;Indicadores!$B$4,"Vencida","Vigente"))</f>
        <v>Vigente</v>
      </c>
      <c r="O3643" s="2" t="str">
        <f aca="false">INDEX(Locais!$B$2:$B$13,MATCH(H3643,Locais!$A$2:$A$13,0))</f>
        <v>Regional - Belo Horizonte</v>
      </c>
      <c r="P3643" s="2" t="str">
        <f aca="false">INDEX(Locais!$C$2:$C$13,MATCH(H3643,Locais!$A$2:$A$13,0))</f>
        <v>Sudeste</v>
      </c>
    </row>
    <row r="3644" customFormat="false" ht="15" hidden="false" customHeight="false" outlineLevel="0" collapsed="false">
      <c r="A3644" s="2" t="s">
        <v>3780</v>
      </c>
      <c r="B3644" s="2" t="s">
        <v>69</v>
      </c>
      <c r="C3644" s="2" t="s">
        <v>126</v>
      </c>
      <c r="D3644" s="2" t="s">
        <v>169</v>
      </c>
      <c r="E3644" s="13" t="n">
        <v>45561</v>
      </c>
      <c r="F3644" s="13" t="n">
        <v>46656</v>
      </c>
      <c r="G3644" s="2" t="s">
        <v>32</v>
      </c>
      <c r="H3644" s="2" t="s">
        <v>119</v>
      </c>
      <c r="I3644" s="2" t="s">
        <v>130</v>
      </c>
      <c r="J3644" s="2" t="s">
        <v>100</v>
      </c>
      <c r="K3644" s="14" t="n">
        <v>9334.3</v>
      </c>
      <c r="L3644" s="2" t="n">
        <f aca="false">IF(E3644="","",ROUND((Indicadores!$B$4-E3644)/365.25,1))</f>
        <v>2.1</v>
      </c>
      <c r="M3644" s="2" t="str">
        <f aca="false">IF(E3644="","Virtual",IF(L3644&gt;=Indicadores!$B$6,"Fim de Vida",IF(L3644&gt;=Indicadores!$B$5,"Envelhecendo","Atual")))</f>
        <v>Atual</v>
      </c>
      <c r="N3644" s="2" t="str">
        <f aca="false">IF(F3644="","N/A",IF(F3644&lt;Indicadores!$B$4,"Vencida","Vigente"))</f>
        <v>Vigente</v>
      </c>
      <c r="O3644" s="2" t="str">
        <f aca="false">INDEX(Locais!$B$2:$B$13,MATCH(H3644,Locais!$A$2:$A$13,0))</f>
        <v>Regional - São Paulo</v>
      </c>
      <c r="P3644" s="2" t="str">
        <f aca="false">INDEX(Locais!$C$2:$C$13,MATCH(H3644,Locais!$A$2:$A$13,0))</f>
        <v>Sudeste</v>
      </c>
    </row>
    <row r="3645" customFormat="false" ht="15" hidden="false" customHeight="false" outlineLevel="0" collapsed="false">
      <c r="A3645" s="2" t="s">
        <v>3781</v>
      </c>
      <c r="B3645" s="2" t="s">
        <v>69</v>
      </c>
      <c r="C3645" s="2" t="s">
        <v>96</v>
      </c>
      <c r="D3645" s="2" t="s">
        <v>97</v>
      </c>
      <c r="E3645" s="13" t="n">
        <v>45690</v>
      </c>
      <c r="F3645" s="13" t="n">
        <v>46785</v>
      </c>
      <c r="G3645" s="2" t="s">
        <v>135</v>
      </c>
      <c r="H3645" s="2" t="s">
        <v>98</v>
      </c>
      <c r="I3645" s="2" t="s">
        <v>115</v>
      </c>
      <c r="J3645" s="2" t="s">
        <v>137</v>
      </c>
      <c r="K3645" s="14" t="n">
        <v>10426.07</v>
      </c>
      <c r="L3645" s="2" t="n">
        <f aca="false">IF(E3645="","",ROUND((Indicadores!$B$4-E3645)/365.25,1))</f>
        <v>1.7</v>
      </c>
      <c r="M3645" s="2" t="str">
        <f aca="false">IF(E3645="","Virtual",IF(L3645&gt;=Indicadores!$B$6,"Fim de Vida",IF(L3645&gt;=Indicadores!$B$5,"Envelhecendo","Atual")))</f>
        <v>Atual</v>
      </c>
      <c r="N3645" s="2" t="str">
        <f aca="false">IF(F3645="","N/A",IF(F3645&lt;Indicadores!$B$4,"Vencida","Vigente"))</f>
        <v>Vigente</v>
      </c>
      <c r="O3645" s="2" t="str">
        <f aca="false">INDEX(Locais!$B$2:$B$13,MATCH(H3645,Locais!$A$2:$A$13,0))</f>
        <v>Sede - Brasília</v>
      </c>
      <c r="P3645" s="2" t="str">
        <f aca="false">INDEX(Locais!$C$2:$C$13,MATCH(H3645,Locais!$A$2:$A$13,0))</f>
        <v>Centro-Oeste</v>
      </c>
    </row>
    <row r="3646" customFormat="false" ht="15" hidden="false" customHeight="false" outlineLevel="0" collapsed="false">
      <c r="A3646" s="2" t="s">
        <v>3782</v>
      </c>
      <c r="B3646" s="2" t="s">
        <v>68</v>
      </c>
      <c r="C3646" s="2" t="s">
        <v>102</v>
      </c>
      <c r="D3646" s="2" t="s">
        <v>103</v>
      </c>
      <c r="E3646" s="13" t="n">
        <v>44010</v>
      </c>
      <c r="F3646" s="13" t="n">
        <v>45105</v>
      </c>
      <c r="G3646" s="2" t="s">
        <v>32</v>
      </c>
      <c r="H3646" s="2" t="s">
        <v>165</v>
      </c>
      <c r="I3646" s="2" t="s">
        <v>133</v>
      </c>
      <c r="J3646" s="2" t="s">
        <v>100</v>
      </c>
      <c r="K3646" s="14" t="n">
        <v>6315.09</v>
      </c>
      <c r="L3646" s="2" t="n">
        <f aca="false">IF(E3646="","",ROUND((Indicadores!$B$4-E3646)/365.25,1))</f>
        <v>6.3</v>
      </c>
      <c r="M3646" s="2" t="str">
        <f aca="false">IF(E3646="","Virtual",IF(L3646&gt;=Indicadores!$B$6,"Fim de Vida",IF(L3646&gt;=Indicadores!$B$5,"Envelhecendo","Atual")))</f>
        <v>Fim de Vida</v>
      </c>
      <c r="N3646" s="2" t="str">
        <f aca="false">IF(F3646="","N/A",IF(F3646&lt;Indicadores!$B$4,"Vencida","Vigente"))</f>
        <v>Vencida</v>
      </c>
      <c r="O3646" s="2" t="str">
        <f aca="false">INDEX(Locais!$B$2:$B$13,MATCH(H3646,Locais!$A$2:$A$13,0))</f>
        <v>Regional - Salvador</v>
      </c>
      <c r="P3646" s="2" t="str">
        <f aca="false">INDEX(Locais!$C$2:$C$13,MATCH(H3646,Locais!$A$2:$A$13,0))</f>
        <v>Nordeste</v>
      </c>
    </row>
    <row r="3647" customFormat="false" ht="15" hidden="false" customHeight="false" outlineLevel="0" collapsed="false">
      <c r="A3647" s="2" t="s">
        <v>3783</v>
      </c>
      <c r="B3647" s="2" t="s">
        <v>69</v>
      </c>
      <c r="C3647" s="2" t="s">
        <v>102</v>
      </c>
      <c r="D3647" s="2" t="s">
        <v>113</v>
      </c>
      <c r="E3647" s="13" t="n">
        <v>44420</v>
      </c>
      <c r="F3647" s="13" t="n">
        <v>45515</v>
      </c>
      <c r="G3647" s="2" t="s">
        <v>118</v>
      </c>
      <c r="H3647" s="2" t="s">
        <v>119</v>
      </c>
      <c r="I3647" s="2" t="s">
        <v>124</v>
      </c>
      <c r="J3647" s="2" t="s">
        <v>100</v>
      </c>
      <c r="K3647" s="14" t="n">
        <v>8028.68</v>
      </c>
      <c r="L3647" s="2" t="n">
        <f aca="false">IF(E3647="","",ROUND((Indicadores!$B$4-E3647)/365.25,1))</f>
        <v>5.2</v>
      </c>
      <c r="M3647" s="2" t="str">
        <f aca="false">IF(E3647="","Virtual",IF(L3647&gt;=Indicadores!$B$6,"Fim de Vida",IF(L3647&gt;=Indicadores!$B$5,"Envelhecendo","Atual")))</f>
        <v>Fim de Vida</v>
      </c>
      <c r="N3647" s="2" t="str">
        <f aca="false">IF(F3647="","N/A",IF(F3647&lt;Indicadores!$B$4,"Vencida","Vigente"))</f>
        <v>Vencida</v>
      </c>
      <c r="O3647" s="2" t="str">
        <f aca="false">INDEX(Locais!$B$2:$B$13,MATCH(H3647,Locais!$A$2:$A$13,0))</f>
        <v>Regional - São Paulo</v>
      </c>
      <c r="P3647" s="2" t="str">
        <f aca="false">INDEX(Locais!$C$2:$C$13,MATCH(H3647,Locais!$A$2:$A$13,0))</f>
        <v>Sudeste</v>
      </c>
    </row>
    <row r="3648" customFormat="false" ht="15" hidden="false" customHeight="false" outlineLevel="0" collapsed="false">
      <c r="A3648" s="2" t="s">
        <v>3784</v>
      </c>
      <c r="B3648" s="2" t="s">
        <v>69</v>
      </c>
      <c r="C3648" s="2" t="s">
        <v>126</v>
      </c>
      <c r="D3648" s="2" t="s">
        <v>169</v>
      </c>
      <c r="E3648" s="13" t="n">
        <v>45756</v>
      </c>
      <c r="F3648" s="13" t="n">
        <v>46851</v>
      </c>
      <c r="G3648" s="2" t="s">
        <v>32</v>
      </c>
      <c r="H3648" s="2" t="s">
        <v>108</v>
      </c>
      <c r="I3648" s="2" t="s">
        <v>99</v>
      </c>
      <c r="J3648" s="2" t="s">
        <v>100</v>
      </c>
      <c r="K3648" s="14" t="n">
        <v>10151.5</v>
      </c>
      <c r="L3648" s="2" t="n">
        <f aca="false">IF(E3648="","",ROUND((Indicadores!$B$4-E3648)/365.25,1))</f>
        <v>1.5</v>
      </c>
      <c r="M3648" s="2" t="str">
        <f aca="false">IF(E3648="","Virtual",IF(L3648&gt;=Indicadores!$B$6,"Fim de Vida",IF(L3648&gt;=Indicadores!$B$5,"Envelhecendo","Atual")))</f>
        <v>Atual</v>
      </c>
      <c r="N3648" s="2" t="str">
        <f aca="false">IF(F3648="","N/A",IF(F3648&lt;Indicadores!$B$4,"Vencida","Vigente"))</f>
        <v>Vigente</v>
      </c>
      <c r="O3648" s="2" t="str">
        <f aca="false">INDEX(Locais!$B$2:$B$13,MATCH(H3648,Locais!$A$2:$A$13,0))</f>
        <v>Regional - Porto Alegre</v>
      </c>
      <c r="P3648" s="2" t="str">
        <f aca="false">INDEX(Locais!$C$2:$C$13,MATCH(H3648,Locais!$A$2:$A$13,0))</f>
        <v>Sul</v>
      </c>
    </row>
    <row r="3649" customFormat="false" ht="15" hidden="false" customHeight="false" outlineLevel="0" collapsed="false">
      <c r="A3649" s="2" t="s">
        <v>3785</v>
      </c>
      <c r="B3649" s="2" t="s">
        <v>68</v>
      </c>
      <c r="C3649" s="2" t="s">
        <v>126</v>
      </c>
      <c r="D3649" s="2" t="s">
        <v>127</v>
      </c>
      <c r="E3649" s="13" t="n">
        <v>44733</v>
      </c>
      <c r="F3649" s="13" t="n">
        <v>45828</v>
      </c>
      <c r="G3649" s="2" t="s">
        <v>32</v>
      </c>
      <c r="H3649" s="2" t="s">
        <v>119</v>
      </c>
      <c r="I3649" s="2" t="s">
        <v>142</v>
      </c>
      <c r="J3649" s="2" t="s">
        <v>100</v>
      </c>
      <c r="K3649" s="14" t="n">
        <v>5439.86</v>
      </c>
      <c r="L3649" s="2" t="n">
        <f aca="false">IF(E3649="","",ROUND((Indicadores!$B$4-E3649)/365.25,1))</f>
        <v>4.3</v>
      </c>
      <c r="M3649" s="2" t="str">
        <f aca="false">IF(E3649="","Virtual",IF(L3649&gt;=Indicadores!$B$6,"Fim de Vida",IF(L3649&gt;=Indicadores!$B$5,"Envelhecendo","Atual")))</f>
        <v>Envelhecendo</v>
      </c>
      <c r="N3649" s="2" t="str">
        <f aca="false">IF(F3649="","N/A",IF(F3649&lt;Indicadores!$B$4,"Vencida","Vigente"))</f>
        <v>Vencida</v>
      </c>
      <c r="O3649" s="2" t="str">
        <f aca="false">INDEX(Locais!$B$2:$B$13,MATCH(H3649,Locais!$A$2:$A$13,0))</f>
        <v>Regional - São Paulo</v>
      </c>
      <c r="P3649" s="2" t="str">
        <f aca="false">INDEX(Locais!$C$2:$C$13,MATCH(H3649,Locais!$A$2:$A$13,0))</f>
        <v>Sudeste</v>
      </c>
    </row>
    <row r="3650" customFormat="false" ht="15" hidden="false" customHeight="false" outlineLevel="0" collapsed="false">
      <c r="A3650" s="2" t="s">
        <v>3786</v>
      </c>
      <c r="B3650" s="2" t="s">
        <v>69</v>
      </c>
      <c r="C3650" s="2" t="s">
        <v>102</v>
      </c>
      <c r="D3650" s="2" t="s">
        <v>113</v>
      </c>
      <c r="E3650" s="13" t="n">
        <v>44181</v>
      </c>
      <c r="F3650" s="13" t="n">
        <v>45276</v>
      </c>
      <c r="G3650" s="2" t="s">
        <v>151</v>
      </c>
      <c r="H3650" s="2" t="s">
        <v>98</v>
      </c>
      <c r="I3650" s="2" t="s">
        <v>115</v>
      </c>
      <c r="J3650" s="2" t="s">
        <v>137</v>
      </c>
      <c r="K3650" s="14" t="n">
        <v>9945.21</v>
      </c>
      <c r="L3650" s="2" t="n">
        <f aca="false">IF(E3650="","",ROUND((Indicadores!$B$4-E3650)/365.25,1))</f>
        <v>5.8</v>
      </c>
      <c r="M3650" s="2" t="str">
        <f aca="false">IF(E3650="","Virtual",IF(L3650&gt;=Indicadores!$B$6,"Fim de Vida",IF(L3650&gt;=Indicadores!$B$5,"Envelhecendo","Atual")))</f>
        <v>Fim de Vida</v>
      </c>
      <c r="N3650" s="2" t="str">
        <f aca="false">IF(F3650="","N/A",IF(F3650&lt;Indicadores!$B$4,"Vencida","Vigente"))</f>
        <v>Vencida</v>
      </c>
      <c r="O3650" s="2" t="str">
        <f aca="false">INDEX(Locais!$B$2:$B$13,MATCH(H3650,Locais!$A$2:$A$13,0))</f>
        <v>Sede - Brasília</v>
      </c>
      <c r="P3650" s="2" t="str">
        <f aca="false">INDEX(Locais!$C$2:$C$13,MATCH(H3650,Locais!$A$2:$A$13,0))</f>
        <v>Centro-Oeste</v>
      </c>
    </row>
    <row r="3651" customFormat="false" ht="15" hidden="false" customHeight="false" outlineLevel="0" collapsed="false">
      <c r="A3651" s="2" t="s">
        <v>3787</v>
      </c>
      <c r="B3651" s="2" t="s">
        <v>70</v>
      </c>
      <c r="C3651" s="2" t="s">
        <v>126</v>
      </c>
      <c r="D3651" s="2" t="s">
        <v>162</v>
      </c>
      <c r="E3651" s="13" t="n">
        <v>45823</v>
      </c>
      <c r="F3651" s="13" t="n">
        <v>47648</v>
      </c>
      <c r="G3651" s="2" t="s">
        <v>32</v>
      </c>
      <c r="H3651" s="2" t="s">
        <v>141</v>
      </c>
      <c r="I3651" s="2" t="s">
        <v>115</v>
      </c>
      <c r="J3651" s="2" t="s">
        <v>100</v>
      </c>
      <c r="K3651" s="14" t="n">
        <v>16807.39</v>
      </c>
      <c r="L3651" s="2" t="n">
        <f aca="false">IF(E3651="","",ROUND((Indicadores!$B$4-E3651)/365.25,1))</f>
        <v>1.3</v>
      </c>
      <c r="M3651" s="2" t="str">
        <f aca="false">IF(E3651="","Virtual",IF(L3651&gt;=Indicadores!$B$6,"Fim de Vida",IF(L3651&gt;=Indicadores!$B$5,"Envelhecendo","Atual")))</f>
        <v>Atual</v>
      </c>
      <c r="N3651" s="2" t="str">
        <f aca="false">IF(F3651="","N/A",IF(F3651&lt;Indicadores!$B$4,"Vencida","Vigente"))</f>
        <v>Vigente</v>
      </c>
      <c r="O3651" s="2" t="str">
        <f aca="false">INDEX(Locais!$B$2:$B$13,MATCH(H3651,Locais!$A$2:$A$13,0))</f>
        <v>Regional - Curitiba</v>
      </c>
      <c r="P3651" s="2" t="str">
        <f aca="false">INDEX(Locais!$C$2:$C$13,MATCH(H3651,Locais!$A$2:$A$13,0))</f>
        <v>Sul</v>
      </c>
    </row>
    <row r="3652" customFormat="false" ht="15" hidden="false" customHeight="false" outlineLevel="0" collapsed="false">
      <c r="A3652" s="2" t="s">
        <v>3788</v>
      </c>
      <c r="B3652" s="2" t="s">
        <v>68</v>
      </c>
      <c r="C3652" s="2" t="s">
        <v>102</v>
      </c>
      <c r="D3652" s="2" t="s">
        <v>103</v>
      </c>
      <c r="E3652" s="13" t="n">
        <v>45249</v>
      </c>
      <c r="F3652" s="13" t="n">
        <v>46344</v>
      </c>
      <c r="G3652" s="2" t="s">
        <v>32</v>
      </c>
      <c r="H3652" s="2" t="s">
        <v>104</v>
      </c>
      <c r="I3652" s="2" t="s">
        <v>115</v>
      </c>
      <c r="J3652" s="2" t="s">
        <v>100</v>
      </c>
      <c r="K3652" s="14" t="n">
        <v>6394.15</v>
      </c>
      <c r="L3652" s="2" t="n">
        <f aca="false">IF(E3652="","",ROUND((Indicadores!$B$4-E3652)/365.25,1))</f>
        <v>2.9</v>
      </c>
      <c r="M3652" s="2" t="str">
        <f aca="false">IF(E3652="","Virtual",IF(L3652&gt;=Indicadores!$B$6,"Fim de Vida",IF(L3652&gt;=Indicadores!$B$5,"Envelhecendo","Atual")))</f>
        <v>Atual</v>
      </c>
      <c r="N3652" s="2" t="str">
        <f aca="false">IF(F3652="","N/A",IF(F3652&lt;Indicadores!$B$4,"Vencida","Vigente"))</f>
        <v>Vigente</v>
      </c>
      <c r="O3652" s="2" t="str">
        <f aca="false">INDEX(Locais!$B$2:$B$13,MATCH(H3652,Locais!$A$2:$A$13,0))</f>
        <v>Regional - Fortaleza</v>
      </c>
      <c r="P3652" s="2" t="str">
        <f aca="false">INDEX(Locais!$C$2:$C$13,MATCH(H3652,Locais!$A$2:$A$13,0))</f>
        <v>Nordeste</v>
      </c>
    </row>
    <row r="3653" customFormat="false" ht="15" hidden="false" customHeight="false" outlineLevel="0" collapsed="false">
      <c r="A3653" s="2" t="s">
        <v>3789</v>
      </c>
      <c r="B3653" s="2" t="s">
        <v>71</v>
      </c>
      <c r="C3653" s="2" t="s">
        <v>126</v>
      </c>
      <c r="D3653" s="2" t="s">
        <v>157</v>
      </c>
      <c r="E3653" s="13" t="n">
        <v>44391</v>
      </c>
      <c r="F3653" s="13" t="n">
        <v>45486</v>
      </c>
      <c r="G3653" s="2" t="s">
        <v>32</v>
      </c>
      <c r="H3653" s="2" t="s">
        <v>119</v>
      </c>
      <c r="I3653" s="2" t="s">
        <v>142</v>
      </c>
      <c r="J3653" s="2" t="s">
        <v>100</v>
      </c>
      <c r="K3653" s="14" t="n">
        <v>2426.08</v>
      </c>
      <c r="L3653" s="2" t="n">
        <f aca="false">IF(E3653="","",ROUND((Indicadores!$B$4-E3653)/365.25,1))</f>
        <v>5.3</v>
      </c>
      <c r="M3653" s="2" t="str">
        <f aca="false">IF(E3653="","Virtual",IF(L3653&gt;=Indicadores!$B$6,"Fim de Vida",IF(L3653&gt;=Indicadores!$B$5,"Envelhecendo","Atual")))</f>
        <v>Fim de Vida</v>
      </c>
      <c r="N3653" s="2" t="str">
        <f aca="false">IF(F3653="","N/A",IF(F3653&lt;Indicadores!$B$4,"Vencida","Vigente"))</f>
        <v>Vencida</v>
      </c>
      <c r="O3653" s="2" t="str">
        <f aca="false">INDEX(Locais!$B$2:$B$13,MATCH(H3653,Locais!$A$2:$A$13,0))</f>
        <v>Regional - São Paulo</v>
      </c>
      <c r="P3653" s="2" t="str">
        <f aca="false">INDEX(Locais!$C$2:$C$13,MATCH(H3653,Locais!$A$2:$A$13,0))</f>
        <v>Sudeste</v>
      </c>
    </row>
    <row r="3654" customFormat="false" ht="15" hidden="false" customHeight="false" outlineLevel="0" collapsed="false">
      <c r="A3654" s="2" t="s">
        <v>3790</v>
      </c>
      <c r="B3654" s="2" t="s">
        <v>71</v>
      </c>
      <c r="C3654" s="2" t="s">
        <v>96</v>
      </c>
      <c r="D3654" s="2" t="s">
        <v>171</v>
      </c>
      <c r="E3654" s="13" t="n">
        <v>42957</v>
      </c>
      <c r="F3654" s="13" t="n">
        <v>44052</v>
      </c>
      <c r="G3654" s="2" t="s">
        <v>118</v>
      </c>
      <c r="H3654" s="2" t="s">
        <v>108</v>
      </c>
      <c r="I3654" s="2" t="s">
        <v>109</v>
      </c>
      <c r="J3654" s="2" t="s">
        <v>100</v>
      </c>
      <c r="K3654" s="14" t="n">
        <v>2548.72</v>
      </c>
      <c r="L3654" s="2" t="n">
        <f aca="false">IF(E3654="","",ROUND((Indicadores!$B$4-E3654)/365.25,1))</f>
        <v>9.2</v>
      </c>
      <c r="M3654" s="2" t="str">
        <f aca="false">IF(E3654="","Virtual",IF(L3654&gt;=Indicadores!$B$6,"Fim de Vida",IF(L3654&gt;=Indicadores!$B$5,"Envelhecendo","Atual")))</f>
        <v>Fim de Vida</v>
      </c>
      <c r="N3654" s="2" t="str">
        <f aca="false">IF(F3654="","N/A",IF(F3654&lt;Indicadores!$B$4,"Vencida","Vigente"))</f>
        <v>Vencida</v>
      </c>
      <c r="O3654" s="2" t="str">
        <f aca="false">INDEX(Locais!$B$2:$B$13,MATCH(H3654,Locais!$A$2:$A$13,0))</f>
        <v>Regional - Porto Alegre</v>
      </c>
      <c r="P3654" s="2" t="str">
        <f aca="false">INDEX(Locais!$C$2:$C$13,MATCH(H3654,Locais!$A$2:$A$13,0))</f>
        <v>Sul</v>
      </c>
    </row>
    <row r="3655" customFormat="false" ht="15" hidden="false" customHeight="false" outlineLevel="0" collapsed="false">
      <c r="A3655" s="2" t="s">
        <v>3791</v>
      </c>
      <c r="B3655" s="2" t="s">
        <v>68</v>
      </c>
      <c r="C3655" s="2" t="s">
        <v>102</v>
      </c>
      <c r="D3655" s="2" t="s">
        <v>103</v>
      </c>
      <c r="E3655" s="13" t="n">
        <v>44688</v>
      </c>
      <c r="F3655" s="13" t="n">
        <v>45783</v>
      </c>
      <c r="G3655" s="2" t="s">
        <v>32</v>
      </c>
      <c r="H3655" s="2" t="s">
        <v>139</v>
      </c>
      <c r="I3655" s="2" t="s">
        <v>115</v>
      </c>
      <c r="J3655" s="2" t="s">
        <v>100</v>
      </c>
      <c r="K3655" s="14" t="n">
        <v>5326.7</v>
      </c>
      <c r="L3655" s="2" t="n">
        <f aca="false">IF(E3655="","",ROUND((Indicadores!$B$4-E3655)/365.25,1))</f>
        <v>4.4</v>
      </c>
      <c r="M3655" s="2" t="str">
        <f aca="false">IF(E3655="","Virtual",IF(L3655&gt;=Indicadores!$B$6,"Fim de Vida",IF(L3655&gt;=Indicadores!$B$5,"Envelhecendo","Atual")))</f>
        <v>Envelhecendo</v>
      </c>
      <c r="N3655" s="2" t="str">
        <f aca="false">IF(F3655="","N/A",IF(F3655&lt;Indicadores!$B$4,"Vencida","Vigente"))</f>
        <v>Vencida</v>
      </c>
      <c r="O3655" s="2" t="str">
        <f aca="false">INDEX(Locais!$B$2:$B$13,MATCH(H3655,Locais!$A$2:$A$13,0))</f>
        <v>Regional - Rio de Janeiro</v>
      </c>
      <c r="P3655" s="2" t="str">
        <f aca="false">INDEX(Locais!$C$2:$C$13,MATCH(H3655,Locais!$A$2:$A$13,0))</f>
        <v>Sudeste</v>
      </c>
    </row>
    <row r="3656" customFormat="false" ht="15" hidden="false" customHeight="false" outlineLevel="0" collapsed="false">
      <c r="A3656" s="2" t="s">
        <v>3792</v>
      </c>
      <c r="B3656" s="2" t="s">
        <v>69</v>
      </c>
      <c r="C3656" s="2" t="s">
        <v>126</v>
      </c>
      <c r="D3656" s="2" t="s">
        <v>169</v>
      </c>
      <c r="E3656" s="13" t="n">
        <v>45775</v>
      </c>
      <c r="F3656" s="13" t="n">
        <v>46870</v>
      </c>
      <c r="G3656" s="2" t="s">
        <v>32</v>
      </c>
      <c r="H3656" s="2" t="s">
        <v>145</v>
      </c>
      <c r="I3656" s="2" t="s">
        <v>133</v>
      </c>
      <c r="J3656" s="2" t="s">
        <v>100</v>
      </c>
      <c r="K3656" s="14" t="n">
        <v>9657.89</v>
      </c>
      <c r="L3656" s="2" t="n">
        <f aca="false">IF(E3656="","",ROUND((Indicadores!$B$4-E3656)/365.25,1))</f>
        <v>1.5</v>
      </c>
      <c r="M3656" s="2" t="str">
        <f aca="false">IF(E3656="","Virtual",IF(L3656&gt;=Indicadores!$B$6,"Fim de Vida",IF(L3656&gt;=Indicadores!$B$5,"Envelhecendo","Atual")))</f>
        <v>Atual</v>
      </c>
      <c r="N3656" s="2" t="str">
        <f aca="false">IF(F3656="","N/A",IF(F3656&lt;Indicadores!$B$4,"Vencida","Vigente"))</f>
        <v>Vigente</v>
      </c>
      <c r="O3656" s="2" t="str">
        <f aca="false">INDEX(Locais!$B$2:$B$13,MATCH(H3656,Locais!$A$2:$A$13,0))</f>
        <v>Regional - Belém</v>
      </c>
      <c r="P3656" s="2" t="str">
        <f aca="false">INDEX(Locais!$C$2:$C$13,MATCH(H3656,Locais!$A$2:$A$13,0))</f>
        <v>Norte</v>
      </c>
    </row>
    <row r="3657" customFormat="false" ht="15" hidden="false" customHeight="false" outlineLevel="0" collapsed="false">
      <c r="A3657" s="2" t="s">
        <v>3793</v>
      </c>
      <c r="B3657" s="2" t="s">
        <v>68</v>
      </c>
      <c r="C3657" s="2" t="s">
        <v>126</v>
      </c>
      <c r="D3657" s="2" t="s">
        <v>127</v>
      </c>
      <c r="E3657" s="13" t="n">
        <v>45165</v>
      </c>
      <c r="F3657" s="13" t="n">
        <v>46260</v>
      </c>
      <c r="G3657" s="2" t="s">
        <v>32</v>
      </c>
      <c r="H3657" s="2" t="s">
        <v>139</v>
      </c>
      <c r="I3657" s="2" t="s">
        <v>120</v>
      </c>
      <c r="J3657" s="2" t="s">
        <v>100</v>
      </c>
      <c r="K3657" s="14" t="n">
        <v>6089.92</v>
      </c>
      <c r="L3657" s="2" t="n">
        <f aca="false">IF(E3657="","",ROUND((Indicadores!$B$4-E3657)/365.25,1))</f>
        <v>3.1</v>
      </c>
      <c r="M3657" s="2" t="str">
        <f aca="false">IF(E3657="","Virtual",IF(L3657&gt;=Indicadores!$B$6,"Fim de Vida",IF(L3657&gt;=Indicadores!$B$5,"Envelhecendo","Atual")))</f>
        <v>Envelhecendo</v>
      </c>
      <c r="N3657" s="2" t="str">
        <f aca="false">IF(F3657="","N/A",IF(F3657&lt;Indicadores!$B$4,"Vencida","Vigente"))</f>
        <v>Vencida</v>
      </c>
      <c r="O3657" s="2" t="str">
        <f aca="false">INDEX(Locais!$B$2:$B$13,MATCH(H3657,Locais!$A$2:$A$13,0))</f>
        <v>Regional - Rio de Janeiro</v>
      </c>
      <c r="P3657" s="2" t="str">
        <f aca="false">INDEX(Locais!$C$2:$C$13,MATCH(H3657,Locais!$A$2:$A$13,0))</f>
        <v>Sudeste</v>
      </c>
    </row>
    <row r="3658" customFormat="false" ht="15" hidden="false" customHeight="false" outlineLevel="0" collapsed="false">
      <c r="A3658" s="2" t="s">
        <v>3794</v>
      </c>
      <c r="B3658" s="2" t="s">
        <v>68</v>
      </c>
      <c r="C3658" s="2" t="s">
        <v>96</v>
      </c>
      <c r="D3658" s="2" t="s">
        <v>132</v>
      </c>
      <c r="E3658" s="13" t="n">
        <v>45136</v>
      </c>
      <c r="F3658" s="13" t="n">
        <v>46231</v>
      </c>
      <c r="G3658" s="2" t="s">
        <v>36</v>
      </c>
      <c r="H3658" s="2" t="s">
        <v>119</v>
      </c>
      <c r="I3658" s="2" t="s">
        <v>99</v>
      </c>
      <c r="J3658" s="2" t="s">
        <v>100</v>
      </c>
      <c r="K3658" s="14" t="n">
        <v>5777</v>
      </c>
      <c r="L3658" s="2" t="n">
        <f aca="false">IF(E3658="","",ROUND((Indicadores!$B$4-E3658)/365.25,1))</f>
        <v>3.2</v>
      </c>
      <c r="M3658" s="2" t="str">
        <f aca="false">IF(E3658="","Virtual",IF(L3658&gt;=Indicadores!$B$6,"Fim de Vida",IF(L3658&gt;=Indicadores!$B$5,"Envelhecendo","Atual")))</f>
        <v>Envelhecendo</v>
      </c>
      <c r="N3658" s="2" t="str">
        <f aca="false">IF(F3658="","N/A",IF(F3658&lt;Indicadores!$B$4,"Vencida","Vigente"))</f>
        <v>Vencida</v>
      </c>
      <c r="O3658" s="2" t="str">
        <f aca="false">INDEX(Locais!$B$2:$B$13,MATCH(H3658,Locais!$A$2:$A$13,0))</f>
        <v>Regional - São Paulo</v>
      </c>
      <c r="P3658" s="2" t="str">
        <f aca="false">INDEX(Locais!$C$2:$C$13,MATCH(H3658,Locais!$A$2:$A$13,0))</f>
        <v>Sudeste</v>
      </c>
    </row>
    <row r="3659" customFormat="false" ht="15" hidden="false" customHeight="false" outlineLevel="0" collapsed="false">
      <c r="A3659" s="2" t="s">
        <v>3795</v>
      </c>
      <c r="B3659" s="2" t="s">
        <v>69</v>
      </c>
      <c r="C3659" s="2" t="s">
        <v>96</v>
      </c>
      <c r="D3659" s="2" t="s">
        <v>97</v>
      </c>
      <c r="E3659" s="13" t="n">
        <v>43109</v>
      </c>
      <c r="F3659" s="13" t="n">
        <v>44204</v>
      </c>
      <c r="G3659" s="2" t="s">
        <v>118</v>
      </c>
      <c r="H3659" s="2" t="s">
        <v>119</v>
      </c>
      <c r="I3659" s="2" t="s">
        <v>109</v>
      </c>
      <c r="J3659" s="2" t="s">
        <v>100</v>
      </c>
      <c r="K3659" s="14" t="n">
        <v>8673.87</v>
      </c>
      <c r="L3659" s="2" t="n">
        <f aca="false">IF(E3659="","",ROUND((Indicadores!$B$4-E3659)/365.25,1))</f>
        <v>8.8</v>
      </c>
      <c r="M3659" s="2" t="str">
        <f aca="false">IF(E3659="","Virtual",IF(L3659&gt;=Indicadores!$B$6,"Fim de Vida",IF(L3659&gt;=Indicadores!$B$5,"Envelhecendo","Atual")))</f>
        <v>Fim de Vida</v>
      </c>
      <c r="N3659" s="2" t="str">
        <f aca="false">IF(F3659="","N/A",IF(F3659&lt;Indicadores!$B$4,"Vencida","Vigente"))</f>
        <v>Vencida</v>
      </c>
      <c r="O3659" s="2" t="str">
        <f aca="false">INDEX(Locais!$B$2:$B$13,MATCH(H3659,Locais!$A$2:$A$13,0))</f>
        <v>Regional - São Paulo</v>
      </c>
      <c r="P3659" s="2" t="str">
        <f aca="false">INDEX(Locais!$C$2:$C$13,MATCH(H3659,Locais!$A$2:$A$13,0))</f>
        <v>Sudeste</v>
      </c>
    </row>
    <row r="3660" customFormat="false" ht="15" hidden="false" customHeight="false" outlineLevel="0" collapsed="false">
      <c r="A3660" s="2" t="s">
        <v>3796</v>
      </c>
      <c r="B3660" s="2" t="s">
        <v>69</v>
      </c>
      <c r="C3660" s="2" t="s">
        <v>126</v>
      </c>
      <c r="D3660" s="2" t="s">
        <v>169</v>
      </c>
      <c r="E3660" s="13" t="n">
        <v>44301</v>
      </c>
      <c r="F3660" s="13" t="n">
        <v>45396</v>
      </c>
      <c r="G3660" s="2" t="s">
        <v>32</v>
      </c>
      <c r="H3660" s="2" t="s">
        <v>123</v>
      </c>
      <c r="I3660" s="2" t="s">
        <v>133</v>
      </c>
      <c r="J3660" s="2" t="s">
        <v>100</v>
      </c>
      <c r="K3660" s="14" t="n">
        <v>9158.25</v>
      </c>
      <c r="L3660" s="2" t="n">
        <f aca="false">IF(E3660="","",ROUND((Indicadores!$B$4-E3660)/365.25,1))</f>
        <v>5.5</v>
      </c>
      <c r="M3660" s="2" t="str">
        <f aca="false">IF(E3660="","Virtual",IF(L3660&gt;=Indicadores!$B$6,"Fim de Vida",IF(L3660&gt;=Indicadores!$B$5,"Envelhecendo","Atual")))</f>
        <v>Fim de Vida</v>
      </c>
      <c r="N3660" s="2" t="str">
        <f aca="false">IF(F3660="","N/A",IF(F3660&lt;Indicadores!$B$4,"Vencida","Vigente"))</f>
        <v>Vencida</v>
      </c>
      <c r="O3660" s="2" t="str">
        <f aca="false">INDEX(Locais!$B$2:$B$13,MATCH(H3660,Locais!$A$2:$A$13,0))</f>
        <v>Regional - Goiânia</v>
      </c>
      <c r="P3660" s="2" t="str">
        <f aca="false">INDEX(Locais!$C$2:$C$13,MATCH(H3660,Locais!$A$2:$A$13,0))</f>
        <v>Centro-Oeste</v>
      </c>
    </row>
    <row r="3661" customFormat="false" ht="15" hidden="false" customHeight="false" outlineLevel="0" collapsed="false">
      <c r="A3661" s="2" t="s">
        <v>3797</v>
      </c>
      <c r="B3661" s="2" t="s">
        <v>70</v>
      </c>
      <c r="C3661" s="2" t="s">
        <v>96</v>
      </c>
      <c r="D3661" s="2" t="s">
        <v>122</v>
      </c>
      <c r="E3661" s="13" t="n">
        <v>45411</v>
      </c>
      <c r="F3661" s="13" t="n">
        <v>47236</v>
      </c>
      <c r="G3661" s="2" t="s">
        <v>118</v>
      </c>
      <c r="H3661" s="2" t="s">
        <v>119</v>
      </c>
      <c r="I3661" s="2" t="s">
        <v>130</v>
      </c>
      <c r="J3661" s="2" t="s">
        <v>100</v>
      </c>
      <c r="K3661" s="14" t="n">
        <v>21547.08</v>
      </c>
      <c r="L3661" s="2" t="n">
        <f aca="false">IF(E3661="","",ROUND((Indicadores!$B$4-E3661)/365.25,1))</f>
        <v>2.5</v>
      </c>
      <c r="M3661" s="2" t="str">
        <f aca="false">IF(E3661="","Virtual",IF(L3661&gt;=Indicadores!$B$6,"Fim de Vida",IF(L3661&gt;=Indicadores!$B$5,"Envelhecendo","Atual")))</f>
        <v>Atual</v>
      </c>
      <c r="N3661" s="2" t="str">
        <f aca="false">IF(F3661="","N/A",IF(F3661&lt;Indicadores!$B$4,"Vencida","Vigente"))</f>
        <v>Vigente</v>
      </c>
      <c r="O3661" s="2" t="str">
        <f aca="false">INDEX(Locais!$B$2:$B$13,MATCH(H3661,Locais!$A$2:$A$13,0))</f>
        <v>Regional - São Paulo</v>
      </c>
      <c r="P3661" s="2" t="str">
        <f aca="false">INDEX(Locais!$C$2:$C$13,MATCH(H3661,Locais!$A$2:$A$13,0))</f>
        <v>Sudeste</v>
      </c>
    </row>
    <row r="3662" customFormat="false" ht="15" hidden="false" customHeight="false" outlineLevel="0" collapsed="false">
      <c r="A3662" s="2" t="s">
        <v>3798</v>
      </c>
      <c r="B3662" s="2" t="s">
        <v>69</v>
      </c>
      <c r="C3662" s="2" t="s">
        <v>96</v>
      </c>
      <c r="D3662" s="2" t="s">
        <v>97</v>
      </c>
      <c r="E3662" s="13" t="n">
        <v>45253</v>
      </c>
      <c r="F3662" s="13" t="n">
        <v>46348</v>
      </c>
      <c r="G3662" s="2" t="s">
        <v>32</v>
      </c>
      <c r="H3662" s="2" t="s">
        <v>123</v>
      </c>
      <c r="I3662" s="2" t="s">
        <v>130</v>
      </c>
      <c r="J3662" s="2" t="s">
        <v>100</v>
      </c>
      <c r="K3662" s="14" t="n">
        <v>7765.53</v>
      </c>
      <c r="L3662" s="2" t="n">
        <f aca="false">IF(E3662="","",ROUND((Indicadores!$B$4-E3662)/365.25,1))</f>
        <v>2.9</v>
      </c>
      <c r="M3662" s="2" t="str">
        <f aca="false">IF(E3662="","Virtual",IF(L3662&gt;=Indicadores!$B$6,"Fim de Vida",IF(L3662&gt;=Indicadores!$B$5,"Envelhecendo","Atual")))</f>
        <v>Atual</v>
      </c>
      <c r="N3662" s="2" t="str">
        <f aca="false">IF(F3662="","N/A",IF(F3662&lt;Indicadores!$B$4,"Vencida","Vigente"))</f>
        <v>Vigente</v>
      </c>
      <c r="O3662" s="2" t="str">
        <f aca="false">INDEX(Locais!$B$2:$B$13,MATCH(H3662,Locais!$A$2:$A$13,0))</f>
        <v>Regional - Goiânia</v>
      </c>
      <c r="P3662" s="2" t="str">
        <f aca="false">INDEX(Locais!$C$2:$C$13,MATCH(H3662,Locais!$A$2:$A$13,0))</f>
        <v>Centro-Oeste</v>
      </c>
    </row>
    <row r="3663" customFormat="false" ht="15" hidden="false" customHeight="false" outlineLevel="0" collapsed="false">
      <c r="A3663" s="2" t="s">
        <v>3799</v>
      </c>
      <c r="B3663" s="2" t="s">
        <v>70</v>
      </c>
      <c r="C3663" s="2" t="s">
        <v>126</v>
      </c>
      <c r="D3663" s="2" t="s">
        <v>162</v>
      </c>
      <c r="E3663" s="13" t="n">
        <v>45403</v>
      </c>
      <c r="F3663" s="13" t="n">
        <v>47228</v>
      </c>
      <c r="G3663" s="2" t="s">
        <v>32</v>
      </c>
      <c r="H3663" s="2" t="s">
        <v>163</v>
      </c>
      <c r="I3663" s="2" t="s">
        <v>130</v>
      </c>
      <c r="J3663" s="2" t="s">
        <v>100</v>
      </c>
      <c r="K3663" s="14" t="n">
        <v>18019.65</v>
      </c>
      <c r="L3663" s="2" t="n">
        <f aca="false">IF(E3663="","",ROUND((Indicadores!$B$4-E3663)/365.25,1))</f>
        <v>2.5</v>
      </c>
      <c r="M3663" s="2" t="str">
        <f aca="false">IF(E3663="","Virtual",IF(L3663&gt;=Indicadores!$B$6,"Fim de Vida",IF(L3663&gt;=Indicadores!$B$5,"Envelhecendo","Atual")))</f>
        <v>Atual</v>
      </c>
      <c r="N3663" s="2" t="str">
        <f aca="false">IF(F3663="","N/A",IF(F3663&lt;Indicadores!$B$4,"Vencida","Vigente"))</f>
        <v>Vigente</v>
      </c>
      <c r="O3663" s="2" t="str">
        <f aca="false">INDEX(Locais!$B$2:$B$13,MATCH(H3663,Locais!$A$2:$A$13,0))</f>
        <v>Regional - Manaus</v>
      </c>
      <c r="P3663" s="2" t="str">
        <f aca="false">INDEX(Locais!$C$2:$C$13,MATCH(H3663,Locais!$A$2:$A$13,0))</f>
        <v>Norte</v>
      </c>
    </row>
    <row r="3664" customFormat="false" ht="15" hidden="false" customHeight="false" outlineLevel="0" collapsed="false">
      <c r="A3664" s="2" t="s">
        <v>3800</v>
      </c>
      <c r="B3664" s="2" t="s">
        <v>69</v>
      </c>
      <c r="C3664" s="2" t="s">
        <v>102</v>
      </c>
      <c r="D3664" s="2" t="s">
        <v>113</v>
      </c>
      <c r="E3664" s="13" t="n">
        <v>44357</v>
      </c>
      <c r="F3664" s="13" t="n">
        <v>45452</v>
      </c>
      <c r="G3664" s="2" t="s">
        <v>32</v>
      </c>
      <c r="H3664" s="2" t="s">
        <v>108</v>
      </c>
      <c r="I3664" s="2" t="s">
        <v>120</v>
      </c>
      <c r="J3664" s="2" t="s">
        <v>100</v>
      </c>
      <c r="K3664" s="14" t="n">
        <v>9032.44</v>
      </c>
      <c r="L3664" s="2" t="n">
        <f aca="false">IF(E3664="","",ROUND((Indicadores!$B$4-E3664)/365.25,1))</f>
        <v>5.4</v>
      </c>
      <c r="M3664" s="2" t="str">
        <f aca="false">IF(E3664="","Virtual",IF(L3664&gt;=Indicadores!$B$6,"Fim de Vida",IF(L3664&gt;=Indicadores!$B$5,"Envelhecendo","Atual")))</f>
        <v>Fim de Vida</v>
      </c>
      <c r="N3664" s="2" t="str">
        <f aca="false">IF(F3664="","N/A",IF(F3664&lt;Indicadores!$B$4,"Vencida","Vigente"))</f>
        <v>Vencida</v>
      </c>
      <c r="O3664" s="2" t="str">
        <f aca="false">INDEX(Locais!$B$2:$B$13,MATCH(H3664,Locais!$A$2:$A$13,0))</f>
        <v>Regional - Porto Alegre</v>
      </c>
      <c r="P3664" s="2" t="str">
        <f aca="false">INDEX(Locais!$C$2:$C$13,MATCH(H3664,Locais!$A$2:$A$13,0))</f>
        <v>Sul</v>
      </c>
    </row>
    <row r="3665" customFormat="false" ht="15" hidden="false" customHeight="false" outlineLevel="0" collapsed="false">
      <c r="A3665" s="2" t="s">
        <v>3801</v>
      </c>
      <c r="B3665" s="2" t="s">
        <v>69</v>
      </c>
      <c r="C3665" s="2" t="s">
        <v>96</v>
      </c>
      <c r="D3665" s="2" t="s">
        <v>117</v>
      </c>
      <c r="E3665" s="13" t="n">
        <v>44936</v>
      </c>
      <c r="F3665" s="13" t="n">
        <v>46031</v>
      </c>
      <c r="G3665" s="2" t="s">
        <v>32</v>
      </c>
      <c r="H3665" s="2" t="s">
        <v>98</v>
      </c>
      <c r="I3665" s="2" t="s">
        <v>133</v>
      </c>
      <c r="J3665" s="2" t="s">
        <v>100</v>
      </c>
      <c r="K3665" s="14" t="n">
        <v>7180.32</v>
      </c>
      <c r="L3665" s="2" t="n">
        <f aca="false">IF(E3665="","",ROUND((Indicadores!$B$4-E3665)/365.25,1))</f>
        <v>3.8</v>
      </c>
      <c r="M3665" s="2" t="str">
        <f aca="false">IF(E3665="","Virtual",IF(L3665&gt;=Indicadores!$B$6,"Fim de Vida",IF(L3665&gt;=Indicadores!$B$5,"Envelhecendo","Atual")))</f>
        <v>Envelhecendo</v>
      </c>
      <c r="N3665" s="2" t="str">
        <f aca="false">IF(F3665="","N/A",IF(F3665&lt;Indicadores!$B$4,"Vencida","Vigente"))</f>
        <v>Vencida</v>
      </c>
      <c r="O3665" s="2" t="str">
        <f aca="false">INDEX(Locais!$B$2:$B$13,MATCH(H3665,Locais!$A$2:$A$13,0))</f>
        <v>Sede - Brasília</v>
      </c>
      <c r="P3665" s="2" t="str">
        <f aca="false">INDEX(Locais!$C$2:$C$13,MATCH(H3665,Locais!$A$2:$A$13,0))</f>
        <v>Centro-Oeste</v>
      </c>
    </row>
    <row r="3666" customFormat="false" ht="15" hidden="false" customHeight="false" outlineLevel="0" collapsed="false">
      <c r="A3666" s="2" t="s">
        <v>3802</v>
      </c>
      <c r="B3666" s="2" t="s">
        <v>69</v>
      </c>
      <c r="C3666" s="2" t="s">
        <v>102</v>
      </c>
      <c r="D3666" s="2" t="s">
        <v>113</v>
      </c>
      <c r="E3666" s="13" t="n">
        <v>44378</v>
      </c>
      <c r="F3666" s="13" t="n">
        <v>45473</v>
      </c>
      <c r="G3666" s="2" t="s">
        <v>118</v>
      </c>
      <c r="H3666" s="2" t="s">
        <v>98</v>
      </c>
      <c r="I3666" s="2" t="s">
        <v>133</v>
      </c>
      <c r="J3666" s="2" t="s">
        <v>100</v>
      </c>
      <c r="K3666" s="14" t="n">
        <v>8192.68</v>
      </c>
      <c r="L3666" s="2" t="n">
        <f aca="false">IF(E3666="","",ROUND((Indicadores!$B$4-E3666)/365.25,1))</f>
        <v>5.3</v>
      </c>
      <c r="M3666" s="2" t="str">
        <f aca="false">IF(E3666="","Virtual",IF(L3666&gt;=Indicadores!$B$6,"Fim de Vida",IF(L3666&gt;=Indicadores!$B$5,"Envelhecendo","Atual")))</f>
        <v>Fim de Vida</v>
      </c>
      <c r="N3666" s="2" t="str">
        <f aca="false">IF(F3666="","N/A",IF(F3666&lt;Indicadores!$B$4,"Vencida","Vigente"))</f>
        <v>Vencida</v>
      </c>
      <c r="O3666" s="2" t="str">
        <f aca="false">INDEX(Locais!$B$2:$B$13,MATCH(H3666,Locais!$A$2:$A$13,0))</f>
        <v>Sede - Brasília</v>
      </c>
      <c r="P3666" s="2" t="str">
        <f aca="false">INDEX(Locais!$C$2:$C$13,MATCH(H3666,Locais!$A$2:$A$13,0))</f>
        <v>Centro-Oeste</v>
      </c>
    </row>
    <row r="3667" customFormat="false" ht="15" hidden="false" customHeight="false" outlineLevel="0" collapsed="false">
      <c r="A3667" s="2" t="s">
        <v>3803</v>
      </c>
      <c r="B3667" s="2" t="s">
        <v>69</v>
      </c>
      <c r="C3667" s="2" t="s">
        <v>96</v>
      </c>
      <c r="D3667" s="2" t="s">
        <v>117</v>
      </c>
      <c r="E3667" s="13" t="n">
        <v>44592</v>
      </c>
      <c r="F3667" s="13" t="n">
        <v>45687</v>
      </c>
      <c r="G3667" s="2" t="s">
        <v>32</v>
      </c>
      <c r="H3667" s="2" t="s">
        <v>98</v>
      </c>
      <c r="I3667" s="2" t="s">
        <v>142</v>
      </c>
      <c r="J3667" s="2" t="s">
        <v>100</v>
      </c>
      <c r="K3667" s="14" t="n">
        <v>7746.66</v>
      </c>
      <c r="L3667" s="2" t="n">
        <f aca="false">IF(E3667="","",ROUND((Indicadores!$B$4-E3667)/365.25,1))</f>
        <v>4.7</v>
      </c>
      <c r="M3667" s="2" t="str">
        <f aca="false">IF(E3667="","Virtual",IF(L3667&gt;=Indicadores!$B$6,"Fim de Vida",IF(L3667&gt;=Indicadores!$B$5,"Envelhecendo","Atual")))</f>
        <v>Envelhecendo</v>
      </c>
      <c r="N3667" s="2" t="str">
        <f aca="false">IF(F3667="","N/A",IF(F3667&lt;Indicadores!$B$4,"Vencida","Vigente"))</f>
        <v>Vencida</v>
      </c>
      <c r="O3667" s="2" t="str">
        <f aca="false">INDEX(Locais!$B$2:$B$13,MATCH(H3667,Locais!$A$2:$A$13,0))</f>
        <v>Sede - Brasília</v>
      </c>
      <c r="P3667" s="2" t="str">
        <f aca="false">INDEX(Locais!$C$2:$C$13,MATCH(H3667,Locais!$A$2:$A$13,0))</f>
        <v>Centro-Oeste</v>
      </c>
    </row>
    <row r="3668" customFormat="false" ht="15" hidden="false" customHeight="false" outlineLevel="0" collapsed="false">
      <c r="A3668" s="2" t="s">
        <v>3804</v>
      </c>
      <c r="B3668" s="2" t="s">
        <v>69</v>
      </c>
      <c r="C3668" s="2" t="s">
        <v>96</v>
      </c>
      <c r="D3668" s="2" t="s">
        <v>97</v>
      </c>
      <c r="E3668" s="13" t="n">
        <v>45304</v>
      </c>
      <c r="F3668" s="13" t="n">
        <v>46399</v>
      </c>
      <c r="G3668" s="2" t="s">
        <v>34</v>
      </c>
      <c r="H3668" s="2" t="s">
        <v>114</v>
      </c>
      <c r="I3668" s="2" t="s">
        <v>142</v>
      </c>
      <c r="J3668" s="2" t="s">
        <v>100</v>
      </c>
      <c r="K3668" s="14" t="n">
        <v>7020.44</v>
      </c>
      <c r="L3668" s="2" t="n">
        <f aca="false">IF(E3668="","",ROUND((Indicadores!$B$4-E3668)/365.25,1))</f>
        <v>2.8</v>
      </c>
      <c r="M3668" s="2" t="str">
        <f aca="false">IF(E3668="","Virtual",IF(L3668&gt;=Indicadores!$B$6,"Fim de Vida",IF(L3668&gt;=Indicadores!$B$5,"Envelhecendo","Atual")))</f>
        <v>Atual</v>
      </c>
      <c r="N3668" s="2" t="str">
        <f aca="false">IF(F3668="","N/A",IF(F3668&lt;Indicadores!$B$4,"Vencida","Vigente"))</f>
        <v>Vigente</v>
      </c>
      <c r="O3668" s="2" t="str">
        <f aca="false">INDEX(Locais!$B$2:$B$13,MATCH(H3668,Locais!$A$2:$A$13,0))</f>
        <v>Regional - Belo Horizonte</v>
      </c>
      <c r="P3668" s="2" t="str">
        <f aca="false">INDEX(Locais!$C$2:$C$13,MATCH(H3668,Locais!$A$2:$A$13,0))</f>
        <v>Sudeste</v>
      </c>
    </row>
    <row r="3669" customFormat="false" ht="15" hidden="false" customHeight="false" outlineLevel="0" collapsed="false">
      <c r="A3669" s="2" t="s">
        <v>3805</v>
      </c>
      <c r="B3669" s="2" t="s">
        <v>69</v>
      </c>
      <c r="C3669" s="2" t="s">
        <v>96</v>
      </c>
      <c r="D3669" s="2" t="s">
        <v>97</v>
      </c>
      <c r="E3669" s="13" t="n">
        <v>44155</v>
      </c>
      <c r="F3669" s="13" t="n">
        <v>45250</v>
      </c>
      <c r="G3669" s="2" t="s">
        <v>32</v>
      </c>
      <c r="H3669" s="2" t="s">
        <v>119</v>
      </c>
      <c r="I3669" s="2" t="s">
        <v>120</v>
      </c>
      <c r="J3669" s="2" t="s">
        <v>100</v>
      </c>
      <c r="K3669" s="14" t="n">
        <v>7002.77</v>
      </c>
      <c r="L3669" s="2" t="n">
        <f aca="false">IF(E3669="","",ROUND((Indicadores!$B$4-E3669)/365.25,1))</f>
        <v>5.9</v>
      </c>
      <c r="M3669" s="2" t="str">
        <f aca="false">IF(E3669="","Virtual",IF(L3669&gt;=Indicadores!$B$6,"Fim de Vida",IF(L3669&gt;=Indicadores!$B$5,"Envelhecendo","Atual")))</f>
        <v>Fim de Vida</v>
      </c>
      <c r="N3669" s="2" t="str">
        <f aca="false">IF(F3669="","N/A",IF(F3669&lt;Indicadores!$B$4,"Vencida","Vigente"))</f>
        <v>Vencida</v>
      </c>
      <c r="O3669" s="2" t="str">
        <f aca="false">INDEX(Locais!$B$2:$B$13,MATCH(H3669,Locais!$A$2:$A$13,0))</f>
        <v>Regional - São Paulo</v>
      </c>
      <c r="P3669" s="2" t="str">
        <f aca="false">INDEX(Locais!$C$2:$C$13,MATCH(H3669,Locais!$A$2:$A$13,0))</f>
        <v>Sudeste</v>
      </c>
    </row>
    <row r="3670" customFormat="false" ht="15" hidden="false" customHeight="false" outlineLevel="0" collapsed="false">
      <c r="A3670" s="2" t="s">
        <v>3806</v>
      </c>
      <c r="B3670" s="2" t="s">
        <v>71</v>
      </c>
      <c r="C3670" s="2" t="s">
        <v>96</v>
      </c>
      <c r="D3670" s="2" t="s">
        <v>171</v>
      </c>
      <c r="E3670" s="13" t="n">
        <v>45112</v>
      </c>
      <c r="F3670" s="13" t="n">
        <v>46207</v>
      </c>
      <c r="G3670" s="2" t="s">
        <v>135</v>
      </c>
      <c r="H3670" s="2" t="s">
        <v>119</v>
      </c>
      <c r="I3670" s="2" t="s">
        <v>109</v>
      </c>
      <c r="J3670" s="2" t="s">
        <v>137</v>
      </c>
      <c r="K3670" s="14" t="n">
        <v>2459.56</v>
      </c>
      <c r="L3670" s="2" t="n">
        <f aca="false">IF(E3670="","",ROUND((Indicadores!$B$4-E3670)/365.25,1))</f>
        <v>3.3</v>
      </c>
      <c r="M3670" s="2" t="str">
        <f aca="false">IF(E3670="","Virtual",IF(L3670&gt;=Indicadores!$B$6,"Fim de Vida",IF(L3670&gt;=Indicadores!$B$5,"Envelhecendo","Atual")))</f>
        <v>Envelhecendo</v>
      </c>
      <c r="N3670" s="2" t="str">
        <f aca="false">IF(F3670="","N/A",IF(F3670&lt;Indicadores!$B$4,"Vencida","Vigente"))</f>
        <v>Vencida</v>
      </c>
      <c r="O3670" s="2" t="str">
        <f aca="false">INDEX(Locais!$B$2:$B$13,MATCH(H3670,Locais!$A$2:$A$13,0))</f>
        <v>Regional - São Paulo</v>
      </c>
      <c r="P3670" s="2" t="str">
        <f aca="false">INDEX(Locais!$C$2:$C$13,MATCH(H3670,Locais!$A$2:$A$13,0))</f>
        <v>Sudeste</v>
      </c>
    </row>
    <row r="3671" customFormat="false" ht="15" hidden="false" customHeight="false" outlineLevel="0" collapsed="false">
      <c r="A3671" s="2" t="s">
        <v>3807</v>
      </c>
      <c r="B3671" s="2" t="s">
        <v>68</v>
      </c>
      <c r="C3671" s="2" t="s">
        <v>96</v>
      </c>
      <c r="D3671" s="2" t="s">
        <v>132</v>
      </c>
      <c r="E3671" s="13" t="n">
        <v>45249</v>
      </c>
      <c r="F3671" s="13" t="n">
        <v>46344</v>
      </c>
      <c r="G3671" s="2" t="s">
        <v>32</v>
      </c>
      <c r="H3671" s="2" t="s">
        <v>98</v>
      </c>
      <c r="I3671" s="2" t="s">
        <v>142</v>
      </c>
      <c r="J3671" s="2" t="s">
        <v>100</v>
      </c>
      <c r="K3671" s="14" t="n">
        <v>6124.98</v>
      </c>
      <c r="L3671" s="2" t="n">
        <f aca="false">IF(E3671="","",ROUND((Indicadores!$B$4-E3671)/365.25,1))</f>
        <v>2.9</v>
      </c>
      <c r="M3671" s="2" t="str">
        <f aca="false">IF(E3671="","Virtual",IF(L3671&gt;=Indicadores!$B$6,"Fim de Vida",IF(L3671&gt;=Indicadores!$B$5,"Envelhecendo","Atual")))</f>
        <v>Atual</v>
      </c>
      <c r="N3671" s="2" t="str">
        <f aca="false">IF(F3671="","N/A",IF(F3671&lt;Indicadores!$B$4,"Vencida","Vigente"))</f>
        <v>Vigente</v>
      </c>
      <c r="O3671" s="2" t="str">
        <f aca="false">INDEX(Locais!$B$2:$B$13,MATCH(H3671,Locais!$A$2:$A$13,0))</f>
        <v>Sede - Brasília</v>
      </c>
      <c r="P3671" s="2" t="str">
        <f aca="false">INDEX(Locais!$C$2:$C$13,MATCH(H3671,Locais!$A$2:$A$13,0))</f>
        <v>Centro-Oeste</v>
      </c>
    </row>
    <row r="3672" customFormat="false" ht="15" hidden="false" customHeight="false" outlineLevel="0" collapsed="false">
      <c r="A3672" s="2" t="s">
        <v>3808</v>
      </c>
      <c r="B3672" s="2" t="s">
        <v>68</v>
      </c>
      <c r="C3672" s="2" t="s">
        <v>96</v>
      </c>
      <c r="D3672" s="2" t="s">
        <v>132</v>
      </c>
      <c r="E3672" s="13" t="n">
        <v>46013</v>
      </c>
      <c r="F3672" s="13" t="n">
        <v>47108</v>
      </c>
      <c r="G3672" s="2" t="s">
        <v>32</v>
      </c>
      <c r="H3672" s="2" t="s">
        <v>141</v>
      </c>
      <c r="I3672" s="2" t="s">
        <v>99</v>
      </c>
      <c r="J3672" s="2" t="s">
        <v>100</v>
      </c>
      <c r="K3672" s="14" t="n">
        <v>6458.07</v>
      </c>
      <c r="L3672" s="2" t="n">
        <f aca="false">IF(E3672="","",ROUND((Indicadores!$B$4-E3672)/365.25,1))</f>
        <v>0.8</v>
      </c>
      <c r="M3672" s="2" t="str">
        <f aca="false">IF(E3672="","Virtual",IF(L3672&gt;=Indicadores!$B$6,"Fim de Vida",IF(L3672&gt;=Indicadores!$B$5,"Envelhecendo","Atual")))</f>
        <v>Atual</v>
      </c>
      <c r="N3672" s="2" t="str">
        <f aca="false">IF(F3672="","N/A",IF(F3672&lt;Indicadores!$B$4,"Vencida","Vigente"))</f>
        <v>Vigente</v>
      </c>
      <c r="O3672" s="2" t="str">
        <f aca="false">INDEX(Locais!$B$2:$B$13,MATCH(H3672,Locais!$A$2:$A$13,0))</f>
        <v>Regional - Curitiba</v>
      </c>
      <c r="P3672" s="2" t="str">
        <f aca="false">INDEX(Locais!$C$2:$C$13,MATCH(H3672,Locais!$A$2:$A$13,0))</f>
        <v>Sul</v>
      </c>
    </row>
    <row r="3673" customFormat="false" ht="15" hidden="false" customHeight="false" outlineLevel="0" collapsed="false">
      <c r="A3673" s="2" t="s">
        <v>3809</v>
      </c>
      <c r="B3673" s="2" t="s">
        <v>69</v>
      </c>
      <c r="C3673" s="2" t="s">
        <v>102</v>
      </c>
      <c r="D3673" s="2" t="s">
        <v>113</v>
      </c>
      <c r="E3673" s="13" t="n">
        <v>45349</v>
      </c>
      <c r="F3673" s="13" t="n">
        <v>46444</v>
      </c>
      <c r="G3673" s="2" t="s">
        <v>32</v>
      </c>
      <c r="H3673" s="2" t="s">
        <v>141</v>
      </c>
      <c r="I3673" s="2" t="s">
        <v>136</v>
      </c>
      <c r="J3673" s="2" t="s">
        <v>100</v>
      </c>
      <c r="K3673" s="14" t="n">
        <v>7169.62</v>
      </c>
      <c r="L3673" s="2" t="n">
        <f aca="false">IF(E3673="","",ROUND((Indicadores!$B$4-E3673)/365.25,1))</f>
        <v>2.6</v>
      </c>
      <c r="M3673" s="2" t="str">
        <f aca="false">IF(E3673="","Virtual",IF(L3673&gt;=Indicadores!$B$6,"Fim de Vida",IF(L3673&gt;=Indicadores!$B$5,"Envelhecendo","Atual")))</f>
        <v>Atual</v>
      </c>
      <c r="N3673" s="2" t="str">
        <f aca="false">IF(F3673="","N/A",IF(F3673&lt;Indicadores!$B$4,"Vencida","Vigente"))</f>
        <v>Vigente</v>
      </c>
      <c r="O3673" s="2" t="str">
        <f aca="false">INDEX(Locais!$B$2:$B$13,MATCH(H3673,Locais!$A$2:$A$13,0))</f>
        <v>Regional - Curitiba</v>
      </c>
      <c r="P3673" s="2" t="str">
        <f aca="false">INDEX(Locais!$C$2:$C$13,MATCH(H3673,Locais!$A$2:$A$13,0))</f>
        <v>Sul</v>
      </c>
    </row>
    <row r="3674" customFormat="false" ht="15" hidden="false" customHeight="false" outlineLevel="0" collapsed="false">
      <c r="A3674" s="2" t="s">
        <v>3810</v>
      </c>
      <c r="B3674" s="2" t="s">
        <v>68</v>
      </c>
      <c r="C3674" s="2" t="s">
        <v>126</v>
      </c>
      <c r="D3674" s="2" t="s">
        <v>127</v>
      </c>
      <c r="E3674" s="13" t="n">
        <v>43821</v>
      </c>
      <c r="F3674" s="13" t="n">
        <v>44916</v>
      </c>
      <c r="G3674" s="2" t="s">
        <v>32</v>
      </c>
      <c r="H3674" s="2" t="s">
        <v>119</v>
      </c>
      <c r="I3674" s="2" t="s">
        <v>115</v>
      </c>
      <c r="J3674" s="2" t="s">
        <v>100</v>
      </c>
      <c r="K3674" s="14" t="n">
        <v>6190.18</v>
      </c>
      <c r="L3674" s="2" t="n">
        <f aca="false">IF(E3674="","",ROUND((Indicadores!$B$4-E3674)/365.25,1))</f>
        <v>6.8</v>
      </c>
      <c r="M3674" s="2" t="str">
        <f aca="false">IF(E3674="","Virtual",IF(L3674&gt;=Indicadores!$B$6,"Fim de Vida",IF(L3674&gt;=Indicadores!$B$5,"Envelhecendo","Atual")))</f>
        <v>Fim de Vida</v>
      </c>
      <c r="N3674" s="2" t="str">
        <f aca="false">IF(F3674="","N/A",IF(F3674&lt;Indicadores!$B$4,"Vencida","Vigente"))</f>
        <v>Vencida</v>
      </c>
      <c r="O3674" s="2" t="str">
        <f aca="false">INDEX(Locais!$B$2:$B$13,MATCH(H3674,Locais!$A$2:$A$13,0))</f>
        <v>Regional - São Paulo</v>
      </c>
      <c r="P3674" s="2" t="str">
        <f aca="false">INDEX(Locais!$C$2:$C$13,MATCH(H3674,Locais!$A$2:$A$13,0))</f>
        <v>Sudeste</v>
      </c>
    </row>
    <row r="3675" customFormat="false" ht="15" hidden="false" customHeight="false" outlineLevel="0" collapsed="false">
      <c r="A3675" s="2" t="s">
        <v>3811</v>
      </c>
      <c r="B3675" s="2" t="s">
        <v>68</v>
      </c>
      <c r="C3675" s="2" t="s">
        <v>102</v>
      </c>
      <c r="D3675" s="2" t="s">
        <v>103</v>
      </c>
      <c r="E3675" s="13" t="n">
        <v>45357</v>
      </c>
      <c r="F3675" s="13" t="n">
        <v>46452</v>
      </c>
      <c r="G3675" s="2" t="s">
        <v>32</v>
      </c>
      <c r="H3675" s="2" t="s">
        <v>128</v>
      </c>
      <c r="I3675" s="2" t="s">
        <v>130</v>
      </c>
      <c r="J3675" s="2" t="s">
        <v>100</v>
      </c>
      <c r="K3675" s="14" t="n">
        <v>5127.59</v>
      </c>
      <c r="L3675" s="2" t="n">
        <f aca="false">IF(E3675="","",ROUND((Indicadores!$B$4-E3675)/365.25,1))</f>
        <v>2.6</v>
      </c>
      <c r="M3675" s="2" t="str">
        <f aca="false">IF(E3675="","Virtual",IF(L3675&gt;=Indicadores!$B$6,"Fim de Vida",IF(L3675&gt;=Indicadores!$B$5,"Envelhecendo","Atual")))</f>
        <v>Atual</v>
      </c>
      <c r="N3675" s="2" t="str">
        <f aca="false">IF(F3675="","N/A",IF(F3675&lt;Indicadores!$B$4,"Vencida","Vigente"))</f>
        <v>Vigente</v>
      </c>
      <c r="O3675" s="2" t="str">
        <f aca="false">INDEX(Locais!$B$2:$B$13,MATCH(H3675,Locais!$A$2:$A$13,0))</f>
        <v>Regional - Recife</v>
      </c>
      <c r="P3675" s="2" t="str">
        <f aca="false">INDEX(Locais!$C$2:$C$13,MATCH(H3675,Locais!$A$2:$A$13,0))</f>
        <v>Nordeste</v>
      </c>
    </row>
    <row r="3676" customFormat="false" ht="15" hidden="false" customHeight="false" outlineLevel="0" collapsed="false">
      <c r="A3676" s="2" t="s">
        <v>3812</v>
      </c>
      <c r="B3676" s="2" t="s">
        <v>69</v>
      </c>
      <c r="C3676" s="2" t="s">
        <v>96</v>
      </c>
      <c r="D3676" s="2" t="s">
        <v>97</v>
      </c>
      <c r="E3676" s="13" t="n">
        <v>45450</v>
      </c>
      <c r="F3676" s="13" t="n">
        <v>46545</v>
      </c>
      <c r="G3676" s="2" t="s">
        <v>151</v>
      </c>
      <c r="H3676" s="2" t="s">
        <v>128</v>
      </c>
      <c r="I3676" s="2" t="s">
        <v>111</v>
      </c>
      <c r="J3676" s="2" t="s">
        <v>137</v>
      </c>
      <c r="K3676" s="14" t="n">
        <v>7772.09</v>
      </c>
      <c r="L3676" s="2" t="n">
        <f aca="false">IF(E3676="","",ROUND((Indicadores!$B$4-E3676)/365.25,1))</f>
        <v>2.4</v>
      </c>
      <c r="M3676" s="2" t="str">
        <f aca="false">IF(E3676="","Virtual",IF(L3676&gt;=Indicadores!$B$6,"Fim de Vida",IF(L3676&gt;=Indicadores!$B$5,"Envelhecendo","Atual")))</f>
        <v>Atual</v>
      </c>
      <c r="N3676" s="2" t="str">
        <f aca="false">IF(F3676="","N/A",IF(F3676&lt;Indicadores!$B$4,"Vencida","Vigente"))</f>
        <v>Vigente</v>
      </c>
      <c r="O3676" s="2" t="str">
        <f aca="false">INDEX(Locais!$B$2:$B$13,MATCH(H3676,Locais!$A$2:$A$13,0))</f>
        <v>Regional - Recife</v>
      </c>
      <c r="P3676" s="2" t="str">
        <f aca="false">INDEX(Locais!$C$2:$C$13,MATCH(H3676,Locais!$A$2:$A$13,0))</f>
        <v>Nordeste</v>
      </c>
    </row>
    <row r="3677" customFormat="false" ht="15" hidden="false" customHeight="false" outlineLevel="0" collapsed="false">
      <c r="A3677" s="2" t="s">
        <v>3813</v>
      </c>
      <c r="B3677" s="2" t="s">
        <v>68</v>
      </c>
      <c r="C3677" s="2" t="s">
        <v>96</v>
      </c>
      <c r="D3677" s="2" t="s">
        <v>132</v>
      </c>
      <c r="E3677" s="13" t="n">
        <v>43745</v>
      </c>
      <c r="F3677" s="13" t="n">
        <v>44840</v>
      </c>
      <c r="G3677" s="2" t="s">
        <v>32</v>
      </c>
      <c r="H3677" s="2" t="s">
        <v>98</v>
      </c>
      <c r="I3677" s="2" t="s">
        <v>105</v>
      </c>
      <c r="J3677" s="2" t="s">
        <v>100</v>
      </c>
      <c r="K3677" s="14" t="n">
        <v>6121.29</v>
      </c>
      <c r="L3677" s="2" t="n">
        <f aca="false">IF(E3677="","",ROUND((Indicadores!$B$4-E3677)/365.25,1))</f>
        <v>7</v>
      </c>
      <c r="M3677" s="2" t="str">
        <f aca="false">IF(E3677="","Virtual",IF(L3677&gt;=Indicadores!$B$6,"Fim de Vida",IF(L3677&gt;=Indicadores!$B$5,"Envelhecendo","Atual")))</f>
        <v>Fim de Vida</v>
      </c>
      <c r="N3677" s="2" t="str">
        <f aca="false">IF(F3677="","N/A",IF(F3677&lt;Indicadores!$B$4,"Vencida","Vigente"))</f>
        <v>Vencida</v>
      </c>
      <c r="O3677" s="2" t="str">
        <f aca="false">INDEX(Locais!$B$2:$B$13,MATCH(H3677,Locais!$A$2:$A$13,0))</f>
        <v>Sede - Brasília</v>
      </c>
      <c r="P3677" s="2" t="str">
        <f aca="false">INDEX(Locais!$C$2:$C$13,MATCH(H3677,Locais!$A$2:$A$13,0))</f>
        <v>Centro-Oeste</v>
      </c>
    </row>
    <row r="3678" customFormat="false" ht="15" hidden="false" customHeight="false" outlineLevel="0" collapsed="false">
      <c r="A3678" s="2" t="s">
        <v>3814</v>
      </c>
      <c r="B3678" s="2" t="s">
        <v>68</v>
      </c>
      <c r="C3678" s="2" t="s">
        <v>102</v>
      </c>
      <c r="D3678" s="2" t="s">
        <v>103</v>
      </c>
      <c r="E3678" s="13" t="n">
        <v>43690</v>
      </c>
      <c r="F3678" s="13" t="n">
        <v>44785</v>
      </c>
      <c r="G3678" s="2" t="s">
        <v>36</v>
      </c>
      <c r="H3678" s="2" t="s">
        <v>114</v>
      </c>
      <c r="I3678" s="2" t="s">
        <v>120</v>
      </c>
      <c r="J3678" s="2" t="s">
        <v>100</v>
      </c>
      <c r="K3678" s="14" t="n">
        <v>5995.35</v>
      </c>
      <c r="L3678" s="2" t="n">
        <f aca="false">IF(E3678="","",ROUND((Indicadores!$B$4-E3678)/365.25,1))</f>
        <v>7.2</v>
      </c>
      <c r="M3678" s="2" t="str">
        <f aca="false">IF(E3678="","Virtual",IF(L3678&gt;=Indicadores!$B$6,"Fim de Vida",IF(L3678&gt;=Indicadores!$B$5,"Envelhecendo","Atual")))</f>
        <v>Fim de Vida</v>
      </c>
      <c r="N3678" s="2" t="str">
        <f aca="false">IF(F3678="","N/A",IF(F3678&lt;Indicadores!$B$4,"Vencida","Vigente"))</f>
        <v>Vencida</v>
      </c>
      <c r="O3678" s="2" t="str">
        <f aca="false">INDEX(Locais!$B$2:$B$13,MATCH(H3678,Locais!$A$2:$A$13,0))</f>
        <v>Regional - Belo Horizonte</v>
      </c>
      <c r="P3678" s="2" t="str">
        <f aca="false">INDEX(Locais!$C$2:$C$13,MATCH(H3678,Locais!$A$2:$A$13,0))</f>
        <v>Sudeste</v>
      </c>
    </row>
    <row r="3679" customFormat="false" ht="15" hidden="false" customHeight="false" outlineLevel="0" collapsed="false">
      <c r="A3679" s="2" t="s">
        <v>3815</v>
      </c>
      <c r="B3679" s="2" t="s">
        <v>69</v>
      </c>
      <c r="C3679" s="2" t="s">
        <v>96</v>
      </c>
      <c r="D3679" s="2" t="s">
        <v>97</v>
      </c>
      <c r="E3679" s="13" t="n">
        <v>45133</v>
      </c>
      <c r="F3679" s="13" t="n">
        <v>46228</v>
      </c>
      <c r="G3679" s="2" t="s">
        <v>32</v>
      </c>
      <c r="H3679" s="2" t="s">
        <v>98</v>
      </c>
      <c r="I3679" s="2" t="s">
        <v>120</v>
      </c>
      <c r="J3679" s="2" t="s">
        <v>100</v>
      </c>
      <c r="K3679" s="14" t="n">
        <v>9501.89</v>
      </c>
      <c r="L3679" s="2" t="n">
        <f aca="false">IF(E3679="","",ROUND((Indicadores!$B$4-E3679)/365.25,1))</f>
        <v>3.2</v>
      </c>
      <c r="M3679" s="2" t="str">
        <f aca="false">IF(E3679="","Virtual",IF(L3679&gt;=Indicadores!$B$6,"Fim de Vida",IF(L3679&gt;=Indicadores!$B$5,"Envelhecendo","Atual")))</f>
        <v>Envelhecendo</v>
      </c>
      <c r="N3679" s="2" t="str">
        <f aca="false">IF(F3679="","N/A",IF(F3679&lt;Indicadores!$B$4,"Vencida","Vigente"))</f>
        <v>Vencida</v>
      </c>
      <c r="O3679" s="2" t="str">
        <f aca="false">INDEX(Locais!$B$2:$B$13,MATCH(H3679,Locais!$A$2:$A$13,0))</f>
        <v>Sede - Brasília</v>
      </c>
      <c r="P3679" s="2" t="str">
        <f aca="false">INDEX(Locais!$C$2:$C$13,MATCH(H3679,Locais!$A$2:$A$13,0))</f>
        <v>Centro-Oeste</v>
      </c>
    </row>
    <row r="3680" customFormat="false" ht="15" hidden="false" customHeight="false" outlineLevel="0" collapsed="false">
      <c r="A3680" s="2" t="s">
        <v>3816</v>
      </c>
      <c r="B3680" s="2" t="s">
        <v>68</v>
      </c>
      <c r="C3680" s="2" t="s">
        <v>126</v>
      </c>
      <c r="D3680" s="2" t="s">
        <v>127</v>
      </c>
      <c r="E3680" s="13" t="n">
        <v>43325</v>
      </c>
      <c r="F3680" s="13" t="n">
        <v>44420</v>
      </c>
      <c r="G3680" s="2" t="s">
        <v>118</v>
      </c>
      <c r="H3680" s="2" t="s">
        <v>98</v>
      </c>
      <c r="I3680" s="2" t="s">
        <v>124</v>
      </c>
      <c r="J3680" s="2" t="s">
        <v>100</v>
      </c>
      <c r="K3680" s="14" t="n">
        <v>4945.22</v>
      </c>
      <c r="L3680" s="2" t="n">
        <f aca="false">IF(E3680="","",ROUND((Indicadores!$B$4-E3680)/365.25,1))</f>
        <v>8.2</v>
      </c>
      <c r="M3680" s="2" t="str">
        <f aca="false">IF(E3680="","Virtual",IF(L3680&gt;=Indicadores!$B$6,"Fim de Vida",IF(L3680&gt;=Indicadores!$B$5,"Envelhecendo","Atual")))</f>
        <v>Fim de Vida</v>
      </c>
      <c r="N3680" s="2" t="str">
        <f aca="false">IF(F3680="","N/A",IF(F3680&lt;Indicadores!$B$4,"Vencida","Vigente"))</f>
        <v>Vencida</v>
      </c>
      <c r="O3680" s="2" t="str">
        <f aca="false">INDEX(Locais!$B$2:$B$13,MATCH(H3680,Locais!$A$2:$A$13,0))</f>
        <v>Sede - Brasília</v>
      </c>
      <c r="P3680" s="2" t="str">
        <f aca="false">INDEX(Locais!$C$2:$C$13,MATCH(H3680,Locais!$A$2:$A$13,0))</f>
        <v>Centro-Oeste</v>
      </c>
    </row>
    <row r="3681" customFormat="false" ht="15" hidden="false" customHeight="false" outlineLevel="0" collapsed="false">
      <c r="A3681" s="2" t="s">
        <v>3817</v>
      </c>
      <c r="B3681" s="2" t="s">
        <v>69</v>
      </c>
      <c r="C3681" s="2" t="s">
        <v>102</v>
      </c>
      <c r="D3681" s="2" t="s">
        <v>113</v>
      </c>
      <c r="E3681" s="13" t="n">
        <v>44998</v>
      </c>
      <c r="F3681" s="13" t="n">
        <v>46093</v>
      </c>
      <c r="G3681" s="2" t="s">
        <v>32</v>
      </c>
      <c r="H3681" s="2" t="s">
        <v>141</v>
      </c>
      <c r="I3681" s="2" t="s">
        <v>142</v>
      </c>
      <c r="J3681" s="2" t="s">
        <v>100</v>
      </c>
      <c r="K3681" s="14" t="n">
        <v>8932.11</v>
      </c>
      <c r="L3681" s="2" t="n">
        <f aca="false">IF(E3681="","",ROUND((Indicadores!$B$4-E3681)/365.25,1))</f>
        <v>3.6</v>
      </c>
      <c r="M3681" s="2" t="str">
        <f aca="false">IF(E3681="","Virtual",IF(L3681&gt;=Indicadores!$B$6,"Fim de Vida",IF(L3681&gt;=Indicadores!$B$5,"Envelhecendo","Atual")))</f>
        <v>Envelhecendo</v>
      </c>
      <c r="N3681" s="2" t="str">
        <f aca="false">IF(F3681="","N/A",IF(F3681&lt;Indicadores!$B$4,"Vencida","Vigente"))</f>
        <v>Vencida</v>
      </c>
      <c r="O3681" s="2" t="str">
        <f aca="false">INDEX(Locais!$B$2:$B$13,MATCH(H3681,Locais!$A$2:$A$13,0))</f>
        <v>Regional - Curitiba</v>
      </c>
      <c r="P3681" s="2" t="str">
        <f aca="false">INDEX(Locais!$C$2:$C$13,MATCH(H3681,Locais!$A$2:$A$13,0))</f>
        <v>Sul</v>
      </c>
    </row>
    <row r="3682" customFormat="false" ht="15" hidden="false" customHeight="false" outlineLevel="0" collapsed="false">
      <c r="A3682" s="2" t="s">
        <v>3818</v>
      </c>
      <c r="B3682" s="2" t="s">
        <v>68</v>
      </c>
      <c r="C3682" s="2" t="s">
        <v>96</v>
      </c>
      <c r="D3682" s="2" t="s">
        <v>132</v>
      </c>
      <c r="E3682" s="13" t="n">
        <v>45220</v>
      </c>
      <c r="F3682" s="13" t="n">
        <v>46315</v>
      </c>
      <c r="G3682" s="2" t="s">
        <v>32</v>
      </c>
      <c r="H3682" s="2" t="s">
        <v>104</v>
      </c>
      <c r="I3682" s="2" t="s">
        <v>105</v>
      </c>
      <c r="J3682" s="2" t="s">
        <v>100</v>
      </c>
      <c r="K3682" s="14" t="n">
        <v>6002.43</v>
      </c>
      <c r="L3682" s="2" t="n">
        <f aca="false">IF(E3682="","",ROUND((Indicadores!$B$4-E3682)/365.25,1))</f>
        <v>3</v>
      </c>
      <c r="M3682" s="2" t="str">
        <f aca="false">IF(E3682="","Virtual",IF(L3682&gt;=Indicadores!$B$6,"Fim de Vida",IF(L3682&gt;=Indicadores!$B$5,"Envelhecendo","Atual")))</f>
        <v>Envelhecendo</v>
      </c>
      <c r="N3682" s="2" t="str">
        <f aca="false">IF(F3682="","N/A",IF(F3682&lt;Indicadores!$B$4,"Vencida","Vigente"))</f>
        <v>Vigente</v>
      </c>
      <c r="O3682" s="2" t="str">
        <f aca="false">INDEX(Locais!$B$2:$B$13,MATCH(H3682,Locais!$A$2:$A$13,0))</f>
        <v>Regional - Fortaleza</v>
      </c>
      <c r="P3682" s="2" t="str">
        <f aca="false">INDEX(Locais!$C$2:$C$13,MATCH(H3682,Locais!$A$2:$A$13,0))</f>
        <v>Nordeste</v>
      </c>
    </row>
    <row r="3683" customFormat="false" ht="15" hidden="false" customHeight="false" outlineLevel="0" collapsed="false">
      <c r="A3683" s="2" t="s">
        <v>3819</v>
      </c>
      <c r="B3683" s="2" t="s">
        <v>68</v>
      </c>
      <c r="C3683" s="2" t="s">
        <v>126</v>
      </c>
      <c r="D3683" s="2" t="s">
        <v>127</v>
      </c>
      <c r="E3683" s="13" t="n">
        <v>43143</v>
      </c>
      <c r="F3683" s="13" t="n">
        <v>44238</v>
      </c>
      <c r="G3683" s="2" t="s">
        <v>32</v>
      </c>
      <c r="H3683" s="2" t="s">
        <v>98</v>
      </c>
      <c r="I3683" s="2" t="s">
        <v>124</v>
      </c>
      <c r="J3683" s="2" t="s">
        <v>100</v>
      </c>
      <c r="K3683" s="14" t="n">
        <v>4940.01</v>
      </c>
      <c r="L3683" s="2" t="n">
        <f aca="false">IF(E3683="","",ROUND((Indicadores!$B$4-E3683)/365.25,1))</f>
        <v>8.7</v>
      </c>
      <c r="M3683" s="2" t="str">
        <f aca="false">IF(E3683="","Virtual",IF(L3683&gt;=Indicadores!$B$6,"Fim de Vida",IF(L3683&gt;=Indicadores!$B$5,"Envelhecendo","Atual")))</f>
        <v>Fim de Vida</v>
      </c>
      <c r="N3683" s="2" t="str">
        <f aca="false">IF(F3683="","N/A",IF(F3683&lt;Indicadores!$B$4,"Vencida","Vigente"))</f>
        <v>Vencida</v>
      </c>
      <c r="O3683" s="2" t="str">
        <f aca="false">INDEX(Locais!$B$2:$B$13,MATCH(H3683,Locais!$A$2:$A$13,0))</f>
        <v>Sede - Brasília</v>
      </c>
      <c r="P3683" s="2" t="str">
        <f aca="false">INDEX(Locais!$C$2:$C$13,MATCH(H3683,Locais!$A$2:$A$13,0))</f>
        <v>Centro-Oeste</v>
      </c>
    </row>
    <row r="3684" customFormat="false" ht="15" hidden="false" customHeight="false" outlineLevel="0" collapsed="false">
      <c r="A3684" s="2" t="s">
        <v>3820</v>
      </c>
      <c r="B3684" s="2" t="s">
        <v>69</v>
      </c>
      <c r="C3684" s="2" t="s">
        <v>96</v>
      </c>
      <c r="D3684" s="2" t="s">
        <v>117</v>
      </c>
      <c r="E3684" s="13" t="n">
        <v>43580</v>
      </c>
      <c r="F3684" s="13" t="n">
        <v>44675</v>
      </c>
      <c r="G3684" s="2" t="s">
        <v>32</v>
      </c>
      <c r="H3684" s="2" t="s">
        <v>98</v>
      </c>
      <c r="I3684" s="2" t="s">
        <v>115</v>
      </c>
      <c r="J3684" s="2" t="s">
        <v>100</v>
      </c>
      <c r="K3684" s="14" t="n">
        <v>7168.37</v>
      </c>
      <c r="L3684" s="2" t="n">
        <f aca="false">IF(E3684="","",ROUND((Indicadores!$B$4-E3684)/365.25,1))</f>
        <v>7.5</v>
      </c>
      <c r="M3684" s="2" t="str">
        <f aca="false">IF(E3684="","Virtual",IF(L3684&gt;=Indicadores!$B$6,"Fim de Vida",IF(L3684&gt;=Indicadores!$B$5,"Envelhecendo","Atual")))</f>
        <v>Fim de Vida</v>
      </c>
      <c r="N3684" s="2" t="str">
        <f aca="false">IF(F3684="","N/A",IF(F3684&lt;Indicadores!$B$4,"Vencida","Vigente"))</f>
        <v>Vencida</v>
      </c>
      <c r="O3684" s="2" t="str">
        <f aca="false">INDEX(Locais!$B$2:$B$13,MATCH(H3684,Locais!$A$2:$A$13,0))</f>
        <v>Sede - Brasília</v>
      </c>
      <c r="P3684" s="2" t="str">
        <f aca="false">INDEX(Locais!$C$2:$C$13,MATCH(H3684,Locais!$A$2:$A$13,0))</f>
        <v>Centro-Oeste</v>
      </c>
    </row>
    <row r="3685" customFormat="false" ht="15" hidden="false" customHeight="false" outlineLevel="0" collapsed="false">
      <c r="A3685" s="2" t="s">
        <v>3821</v>
      </c>
      <c r="B3685" s="2" t="s">
        <v>68</v>
      </c>
      <c r="C3685" s="2" t="s">
        <v>126</v>
      </c>
      <c r="D3685" s="2" t="s">
        <v>127</v>
      </c>
      <c r="E3685" s="13" t="n">
        <v>43366</v>
      </c>
      <c r="F3685" s="13" t="n">
        <v>44461</v>
      </c>
      <c r="G3685" s="2" t="s">
        <v>151</v>
      </c>
      <c r="H3685" s="2" t="s">
        <v>119</v>
      </c>
      <c r="I3685" s="2" t="s">
        <v>142</v>
      </c>
      <c r="J3685" s="2" t="s">
        <v>137</v>
      </c>
      <c r="K3685" s="14" t="n">
        <v>6371.27</v>
      </c>
      <c r="L3685" s="2" t="n">
        <f aca="false">IF(E3685="","",ROUND((Indicadores!$B$4-E3685)/365.25,1))</f>
        <v>8.1</v>
      </c>
      <c r="M3685" s="2" t="str">
        <f aca="false">IF(E3685="","Virtual",IF(L3685&gt;=Indicadores!$B$6,"Fim de Vida",IF(L3685&gt;=Indicadores!$B$5,"Envelhecendo","Atual")))</f>
        <v>Fim de Vida</v>
      </c>
      <c r="N3685" s="2" t="str">
        <f aca="false">IF(F3685="","N/A",IF(F3685&lt;Indicadores!$B$4,"Vencida","Vigente"))</f>
        <v>Vencida</v>
      </c>
      <c r="O3685" s="2" t="str">
        <f aca="false">INDEX(Locais!$B$2:$B$13,MATCH(H3685,Locais!$A$2:$A$13,0))</f>
        <v>Regional - São Paulo</v>
      </c>
      <c r="P3685" s="2" t="str">
        <f aca="false">INDEX(Locais!$C$2:$C$13,MATCH(H3685,Locais!$A$2:$A$13,0))</f>
        <v>Sudeste</v>
      </c>
    </row>
    <row r="3686" customFormat="false" ht="15" hidden="false" customHeight="false" outlineLevel="0" collapsed="false">
      <c r="A3686" s="2" t="s">
        <v>3822</v>
      </c>
      <c r="B3686" s="2" t="s">
        <v>68</v>
      </c>
      <c r="C3686" s="2" t="s">
        <v>102</v>
      </c>
      <c r="D3686" s="2" t="s">
        <v>103</v>
      </c>
      <c r="E3686" s="13" t="n">
        <v>44919</v>
      </c>
      <c r="F3686" s="13" t="n">
        <v>46014</v>
      </c>
      <c r="G3686" s="2" t="s">
        <v>32</v>
      </c>
      <c r="H3686" s="2" t="s">
        <v>98</v>
      </c>
      <c r="I3686" s="2" t="s">
        <v>111</v>
      </c>
      <c r="J3686" s="2" t="s">
        <v>100</v>
      </c>
      <c r="K3686" s="14" t="n">
        <v>5009.77</v>
      </c>
      <c r="L3686" s="2" t="n">
        <f aca="false">IF(E3686="","",ROUND((Indicadores!$B$4-E3686)/365.25,1))</f>
        <v>3.8</v>
      </c>
      <c r="M3686" s="2" t="str">
        <f aca="false">IF(E3686="","Virtual",IF(L3686&gt;=Indicadores!$B$6,"Fim de Vida",IF(L3686&gt;=Indicadores!$B$5,"Envelhecendo","Atual")))</f>
        <v>Envelhecendo</v>
      </c>
      <c r="N3686" s="2" t="str">
        <f aca="false">IF(F3686="","N/A",IF(F3686&lt;Indicadores!$B$4,"Vencida","Vigente"))</f>
        <v>Vencida</v>
      </c>
      <c r="O3686" s="2" t="str">
        <f aca="false">INDEX(Locais!$B$2:$B$13,MATCH(H3686,Locais!$A$2:$A$13,0))</f>
        <v>Sede - Brasília</v>
      </c>
      <c r="P3686" s="2" t="str">
        <f aca="false">INDEX(Locais!$C$2:$C$13,MATCH(H3686,Locais!$A$2:$A$13,0))</f>
        <v>Centro-Oeste</v>
      </c>
    </row>
    <row r="3687" customFormat="false" ht="15" hidden="false" customHeight="false" outlineLevel="0" collapsed="false">
      <c r="A3687" s="2" t="s">
        <v>3823</v>
      </c>
      <c r="B3687" s="2" t="s">
        <v>68</v>
      </c>
      <c r="C3687" s="2" t="s">
        <v>96</v>
      </c>
      <c r="D3687" s="2" t="s">
        <v>132</v>
      </c>
      <c r="E3687" s="13" t="n">
        <v>44669</v>
      </c>
      <c r="F3687" s="13" t="n">
        <v>45764</v>
      </c>
      <c r="G3687" s="2" t="s">
        <v>32</v>
      </c>
      <c r="H3687" s="2" t="s">
        <v>145</v>
      </c>
      <c r="I3687" s="2" t="s">
        <v>115</v>
      </c>
      <c r="J3687" s="2" t="s">
        <v>100</v>
      </c>
      <c r="K3687" s="14" t="n">
        <v>6310.23</v>
      </c>
      <c r="L3687" s="2" t="n">
        <f aca="false">IF(E3687="","",ROUND((Indicadores!$B$4-E3687)/365.25,1))</f>
        <v>4.5</v>
      </c>
      <c r="M3687" s="2" t="str">
        <f aca="false">IF(E3687="","Virtual",IF(L3687&gt;=Indicadores!$B$6,"Fim de Vida",IF(L3687&gt;=Indicadores!$B$5,"Envelhecendo","Atual")))</f>
        <v>Envelhecendo</v>
      </c>
      <c r="N3687" s="2" t="str">
        <f aca="false">IF(F3687="","N/A",IF(F3687&lt;Indicadores!$B$4,"Vencida","Vigente"))</f>
        <v>Vencida</v>
      </c>
      <c r="O3687" s="2" t="str">
        <f aca="false">INDEX(Locais!$B$2:$B$13,MATCH(H3687,Locais!$A$2:$A$13,0))</f>
        <v>Regional - Belém</v>
      </c>
      <c r="P3687" s="2" t="str">
        <f aca="false">INDEX(Locais!$C$2:$C$13,MATCH(H3687,Locais!$A$2:$A$13,0))</f>
        <v>Norte</v>
      </c>
    </row>
    <row r="3688" customFormat="false" ht="15" hidden="false" customHeight="false" outlineLevel="0" collapsed="false">
      <c r="A3688" s="2" t="s">
        <v>3824</v>
      </c>
      <c r="B3688" s="2" t="s">
        <v>68</v>
      </c>
      <c r="C3688" s="2" t="s">
        <v>96</v>
      </c>
      <c r="D3688" s="2" t="s">
        <v>107</v>
      </c>
      <c r="E3688" s="13" t="n">
        <v>45368</v>
      </c>
      <c r="F3688" s="13" t="n">
        <v>46463</v>
      </c>
      <c r="G3688" s="2" t="s">
        <v>36</v>
      </c>
      <c r="H3688" s="2" t="s">
        <v>123</v>
      </c>
      <c r="I3688" s="2" t="s">
        <v>124</v>
      </c>
      <c r="J3688" s="2" t="s">
        <v>100</v>
      </c>
      <c r="K3688" s="14" t="n">
        <v>6493.28</v>
      </c>
      <c r="L3688" s="2" t="n">
        <f aca="false">IF(E3688="","",ROUND((Indicadores!$B$4-E3688)/365.25,1))</f>
        <v>2.6</v>
      </c>
      <c r="M3688" s="2" t="str">
        <f aca="false">IF(E3688="","Virtual",IF(L3688&gt;=Indicadores!$B$6,"Fim de Vida",IF(L3688&gt;=Indicadores!$B$5,"Envelhecendo","Atual")))</f>
        <v>Atual</v>
      </c>
      <c r="N3688" s="2" t="str">
        <f aca="false">IF(F3688="","N/A",IF(F3688&lt;Indicadores!$B$4,"Vencida","Vigente"))</f>
        <v>Vigente</v>
      </c>
      <c r="O3688" s="2" t="str">
        <f aca="false">INDEX(Locais!$B$2:$B$13,MATCH(H3688,Locais!$A$2:$A$13,0))</f>
        <v>Regional - Goiânia</v>
      </c>
      <c r="P3688" s="2" t="str">
        <f aca="false">INDEX(Locais!$C$2:$C$13,MATCH(H3688,Locais!$A$2:$A$13,0))</f>
        <v>Centro-Oeste</v>
      </c>
    </row>
    <row r="3689" customFormat="false" ht="15" hidden="false" customHeight="false" outlineLevel="0" collapsed="false">
      <c r="A3689" s="2" t="s">
        <v>3825</v>
      </c>
      <c r="B3689" s="2" t="s">
        <v>71</v>
      </c>
      <c r="C3689" s="2" t="s">
        <v>96</v>
      </c>
      <c r="D3689" s="2" t="s">
        <v>171</v>
      </c>
      <c r="E3689" s="13" t="n">
        <v>45833</v>
      </c>
      <c r="F3689" s="13" t="n">
        <v>46928</v>
      </c>
      <c r="G3689" s="2" t="s">
        <v>32</v>
      </c>
      <c r="H3689" s="2" t="s">
        <v>98</v>
      </c>
      <c r="I3689" s="2" t="s">
        <v>142</v>
      </c>
      <c r="J3689" s="2" t="s">
        <v>100</v>
      </c>
      <c r="K3689" s="14" t="n">
        <v>2117.88</v>
      </c>
      <c r="L3689" s="2" t="n">
        <f aca="false">IF(E3689="","",ROUND((Indicadores!$B$4-E3689)/365.25,1))</f>
        <v>1.3</v>
      </c>
      <c r="M3689" s="2" t="str">
        <f aca="false">IF(E3689="","Virtual",IF(L3689&gt;=Indicadores!$B$6,"Fim de Vida",IF(L3689&gt;=Indicadores!$B$5,"Envelhecendo","Atual")))</f>
        <v>Atual</v>
      </c>
      <c r="N3689" s="2" t="str">
        <f aca="false">IF(F3689="","N/A",IF(F3689&lt;Indicadores!$B$4,"Vencida","Vigente"))</f>
        <v>Vigente</v>
      </c>
      <c r="O3689" s="2" t="str">
        <f aca="false">INDEX(Locais!$B$2:$B$13,MATCH(H3689,Locais!$A$2:$A$13,0))</f>
        <v>Sede - Brasília</v>
      </c>
      <c r="P3689" s="2" t="str">
        <f aca="false">INDEX(Locais!$C$2:$C$13,MATCH(H3689,Locais!$A$2:$A$13,0))</f>
        <v>Centro-Oeste</v>
      </c>
    </row>
    <row r="3690" customFormat="false" ht="15" hidden="false" customHeight="false" outlineLevel="0" collapsed="false">
      <c r="A3690" s="2" t="s">
        <v>3826</v>
      </c>
      <c r="B3690" s="2" t="s">
        <v>69</v>
      </c>
      <c r="C3690" s="2" t="s">
        <v>102</v>
      </c>
      <c r="D3690" s="2" t="s">
        <v>113</v>
      </c>
      <c r="E3690" s="13" t="n">
        <v>43415</v>
      </c>
      <c r="F3690" s="13" t="n">
        <v>44510</v>
      </c>
      <c r="G3690" s="2" t="s">
        <v>32</v>
      </c>
      <c r="H3690" s="2" t="s">
        <v>145</v>
      </c>
      <c r="I3690" s="2" t="s">
        <v>115</v>
      </c>
      <c r="J3690" s="2" t="s">
        <v>100</v>
      </c>
      <c r="K3690" s="14" t="n">
        <v>10453.92</v>
      </c>
      <c r="L3690" s="2" t="n">
        <f aca="false">IF(E3690="","",ROUND((Indicadores!$B$4-E3690)/365.25,1))</f>
        <v>7.9</v>
      </c>
      <c r="M3690" s="2" t="str">
        <f aca="false">IF(E3690="","Virtual",IF(L3690&gt;=Indicadores!$B$6,"Fim de Vida",IF(L3690&gt;=Indicadores!$B$5,"Envelhecendo","Atual")))</f>
        <v>Fim de Vida</v>
      </c>
      <c r="N3690" s="2" t="str">
        <f aca="false">IF(F3690="","N/A",IF(F3690&lt;Indicadores!$B$4,"Vencida","Vigente"))</f>
        <v>Vencida</v>
      </c>
      <c r="O3690" s="2" t="str">
        <f aca="false">INDEX(Locais!$B$2:$B$13,MATCH(H3690,Locais!$A$2:$A$13,0))</f>
        <v>Regional - Belém</v>
      </c>
      <c r="P3690" s="2" t="str">
        <f aca="false">INDEX(Locais!$C$2:$C$13,MATCH(H3690,Locais!$A$2:$A$13,0))</f>
        <v>Norte</v>
      </c>
    </row>
    <row r="3691" customFormat="false" ht="15" hidden="false" customHeight="false" outlineLevel="0" collapsed="false">
      <c r="A3691" s="2" t="s">
        <v>3827</v>
      </c>
      <c r="B3691" s="2" t="s">
        <v>69</v>
      </c>
      <c r="C3691" s="2" t="s">
        <v>96</v>
      </c>
      <c r="D3691" s="2" t="s">
        <v>117</v>
      </c>
      <c r="E3691" s="13" t="n">
        <v>45654</v>
      </c>
      <c r="F3691" s="13" t="n">
        <v>46749</v>
      </c>
      <c r="G3691" s="2" t="s">
        <v>32</v>
      </c>
      <c r="H3691" s="2" t="s">
        <v>119</v>
      </c>
      <c r="I3691" s="2" t="s">
        <v>136</v>
      </c>
      <c r="J3691" s="2" t="s">
        <v>100</v>
      </c>
      <c r="K3691" s="14" t="n">
        <v>7728.44</v>
      </c>
      <c r="L3691" s="2" t="n">
        <f aca="false">IF(E3691="","",ROUND((Indicadores!$B$4-E3691)/365.25,1))</f>
        <v>1.8</v>
      </c>
      <c r="M3691" s="2" t="str">
        <f aca="false">IF(E3691="","Virtual",IF(L3691&gt;=Indicadores!$B$6,"Fim de Vida",IF(L3691&gt;=Indicadores!$B$5,"Envelhecendo","Atual")))</f>
        <v>Atual</v>
      </c>
      <c r="N3691" s="2" t="str">
        <f aca="false">IF(F3691="","N/A",IF(F3691&lt;Indicadores!$B$4,"Vencida","Vigente"))</f>
        <v>Vigente</v>
      </c>
      <c r="O3691" s="2" t="str">
        <f aca="false">INDEX(Locais!$B$2:$B$13,MATCH(H3691,Locais!$A$2:$A$13,0))</f>
        <v>Regional - São Paulo</v>
      </c>
      <c r="P3691" s="2" t="str">
        <f aca="false">INDEX(Locais!$C$2:$C$13,MATCH(H3691,Locais!$A$2:$A$13,0))</f>
        <v>Sudeste</v>
      </c>
    </row>
    <row r="3692" customFormat="false" ht="15" hidden="false" customHeight="false" outlineLevel="0" collapsed="false">
      <c r="A3692" s="2" t="s">
        <v>3828</v>
      </c>
      <c r="B3692" s="2" t="s">
        <v>69</v>
      </c>
      <c r="C3692" s="2" t="s">
        <v>126</v>
      </c>
      <c r="D3692" s="2" t="s">
        <v>169</v>
      </c>
      <c r="E3692" s="13" t="n">
        <v>45105</v>
      </c>
      <c r="F3692" s="13" t="n">
        <v>46200</v>
      </c>
      <c r="G3692" s="2" t="s">
        <v>32</v>
      </c>
      <c r="H3692" s="2" t="s">
        <v>108</v>
      </c>
      <c r="I3692" s="2" t="s">
        <v>115</v>
      </c>
      <c r="J3692" s="2" t="s">
        <v>100</v>
      </c>
      <c r="K3692" s="14" t="n">
        <v>7238.27</v>
      </c>
      <c r="L3692" s="2" t="n">
        <f aca="false">IF(E3692="","",ROUND((Indicadores!$B$4-E3692)/365.25,1))</f>
        <v>3.3</v>
      </c>
      <c r="M3692" s="2" t="str">
        <f aca="false">IF(E3692="","Virtual",IF(L3692&gt;=Indicadores!$B$6,"Fim de Vida",IF(L3692&gt;=Indicadores!$B$5,"Envelhecendo","Atual")))</f>
        <v>Envelhecendo</v>
      </c>
      <c r="N3692" s="2" t="str">
        <f aca="false">IF(F3692="","N/A",IF(F3692&lt;Indicadores!$B$4,"Vencida","Vigente"))</f>
        <v>Vencida</v>
      </c>
      <c r="O3692" s="2" t="str">
        <f aca="false">INDEX(Locais!$B$2:$B$13,MATCH(H3692,Locais!$A$2:$A$13,0))</f>
        <v>Regional - Porto Alegre</v>
      </c>
      <c r="P3692" s="2" t="str">
        <f aca="false">INDEX(Locais!$C$2:$C$13,MATCH(H3692,Locais!$A$2:$A$13,0))</f>
        <v>Sul</v>
      </c>
    </row>
    <row r="3693" customFormat="false" ht="15" hidden="false" customHeight="false" outlineLevel="0" collapsed="false">
      <c r="A3693" s="2" t="s">
        <v>3829</v>
      </c>
      <c r="B3693" s="2" t="s">
        <v>69</v>
      </c>
      <c r="C3693" s="2" t="s">
        <v>96</v>
      </c>
      <c r="D3693" s="2" t="s">
        <v>117</v>
      </c>
      <c r="E3693" s="13" t="n">
        <v>44194</v>
      </c>
      <c r="F3693" s="13" t="n">
        <v>45289</v>
      </c>
      <c r="G3693" s="2" t="s">
        <v>34</v>
      </c>
      <c r="H3693" s="2" t="s">
        <v>119</v>
      </c>
      <c r="I3693" s="2" t="s">
        <v>120</v>
      </c>
      <c r="J3693" s="2" t="s">
        <v>100</v>
      </c>
      <c r="K3693" s="14" t="n">
        <v>9219.89</v>
      </c>
      <c r="L3693" s="2" t="n">
        <f aca="false">IF(E3693="","",ROUND((Indicadores!$B$4-E3693)/365.25,1))</f>
        <v>5.8</v>
      </c>
      <c r="M3693" s="2" t="str">
        <f aca="false">IF(E3693="","Virtual",IF(L3693&gt;=Indicadores!$B$6,"Fim de Vida",IF(L3693&gt;=Indicadores!$B$5,"Envelhecendo","Atual")))</f>
        <v>Fim de Vida</v>
      </c>
      <c r="N3693" s="2" t="str">
        <f aca="false">IF(F3693="","N/A",IF(F3693&lt;Indicadores!$B$4,"Vencida","Vigente"))</f>
        <v>Vencida</v>
      </c>
      <c r="O3693" s="2" t="str">
        <f aca="false">INDEX(Locais!$B$2:$B$13,MATCH(H3693,Locais!$A$2:$A$13,0))</f>
        <v>Regional - São Paulo</v>
      </c>
      <c r="P3693" s="2" t="str">
        <f aca="false">INDEX(Locais!$C$2:$C$13,MATCH(H3693,Locais!$A$2:$A$13,0))</f>
        <v>Sudeste</v>
      </c>
    </row>
    <row r="3694" customFormat="false" ht="15" hidden="false" customHeight="false" outlineLevel="0" collapsed="false">
      <c r="A3694" s="2" t="s">
        <v>3830</v>
      </c>
      <c r="B3694" s="2" t="s">
        <v>68</v>
      </c>
      <c r="C3694" s="2" t="s">
        <v>96</v>
      </c>
      <c r="D3694" s="2" t="s">
        <v>132</v>
      </c>
      <c r="E3694" s="13" t="n">
        <v>45594</v>
      </c>
      <c r="F3694" s="13" t="n">
        <v>46689</v>
      </c>
      <c r="G3694" s="2" t="s">
        <v>32</v>
      </c>
      <c r="H3694" s="2" t="s">
        <v>141</v>
      </c>
      <c r="I3694" s="2" t="s">
        <v>124</v>
      </c>
      <c r="J3694" s="2" t="s">
        <v>100</v>
      </c>
      <c r="K3694" s="14" t="n">
        <v>6025.62</v>
      </c>
      <c r="L3694" s="2" t="n">
        <f aca="false">IF(E3694="","",ROUND((Indicadores!$B$4-E3694)/365.25,1))</f>
        <v>2</v>
      </c>
      <c r="M3694" s="2" t="str">
        <f aca="false">IF(E3694="","Virtual",IF(L3694&gt;=Indicadores!$B$6,"Fim de Vida",IF(L3694&gt;=Indicadores!$B$5,"Envelhecendo","Atual")))</f>
        <v>Atual</v>
      </c>
      <c r="N3694" s="2" t="str">
        <f aca="false">IF(F3694="","N/A",IF(F3694&lt;Indicadores!$B$4,"Vencida","Vigente"))</f>
        <v>Vigente</v>
      </c>
      <c r="O3694" s="2" t="str">
        <f aca="false">INDEX(Locais!$B$2:$B$13,MATCH(H3694,Locais!$A$2:$A$13,0))</f>
        <v>Regional - Curitiba</v>
      </c>
      <c r="P3694" s="2" t="str">
        <f aca="false">INDEX(Locais!$C$2:$C$13,MATCH(H3694,Locais!$A$2:$A$13,0))</f>
        <v>Sul</v>
      </c>
    </row>
    <row r="3695" customFormat="false" ht="15" hidden="false" customHeight="false" outlineLevel="0" collapsed="false">
      <c r="A3695" s="2" t="s">
        <v>3831</v>
      </c>
      <c r="B3695" s="2" t="s">
        <v>69</v>
      </c>
      <c r="C3695" s="2" t="s">
        <v>96</v>
      </c>
      <c r="D3695" s="2" t="s">
        <v>97</v>
      </c>
      <c r="E3695" s="13" t="n">
        <v>45920</v>
      </c>
      <c r="F3695" s="13" t="n">
        <v>47015</v>
      </c>
      <c r="G3695" s="2" t="s">
        <v>32</v>
      </c>
      <c r="H3695" s="2" t="s">
        <v>98</v>
      </c>
      <c r="I3695" s="2" t="s">
        <v>115</v>
      </c>
      <c r="J3695" s="2" t="s">
        <v>100</v>
      </c>
      <c r="K3695" s="14" t="n">
        <v>10018.14</v>
      </c>
      <c r="L3695" s="2" t="n">
        <f aca="false">IF(E3695="","",ROUND((Indicadores!$B$4-E3695)/365.25,1))</f>
        <v>1.1</v>
      </c>
      <c r="M3695" s="2" t="str">
        <f aca="false">IF(E3695="","Virtual",IF(L3695&gt;=Indicadores!$B$6,"Fim de Vida",IF(L3695&gt;=Indicadores!$B$5,"Envelhecendo","Atual")))</f>
        <v>Atual</v>
      </c>
      <c r="N3695" s="2" t="str">
        <f aca="false">IF(F3695="","N/A",IF(F3695&lt;Indicadores!$B$4,"Vencida","Vigente"))</f>
        <v>Vigente</v>
      </c>
      <c r="O3695" s="2" t="str">
        <f aca="false">INDEX(Locais!$B$2:$B$13,MATCH(H3695,Locais!$A$2:$A$13,0))</f>
        <v>Sede - Brasília</v>
      </c>
      <c r="P3695" s="2" t="str">
        <f aca="false">INDEX(Locais!$C$2:$C$13,MATCH(H3695,Locais!$A$2:$A$13,0))</f>
        <v>Centro-Oeste</v>
      </c>
    </row>
    <row r="3696" customFormat="false" ht="15" hidden="false" customHeight="false" outlineLevel="0" collapsed="false">
      <c r="A3696" s="2" t="s">
        <v>3832</v>
      </c>
      <c r="B3696" s="2" t="s">
        <v>68</v>
      </c>
      <c r="C3696" s="2" t="s">
        <v>96</v>
      </c>
      <c r="D3696" s="2" t="s">
        <v>107</v>
      </c>
      <c r="E3696" s="13" t="n">
        <v>45496</v>
      </c>
      <c r="F3696" s="13" t="n">
        <v>46591</v>
      </c>
      <c r="G3696" s="2" t="s">
        <v>135</v>
      </c>
      <c r="H3696" s="2" t="s">
        <v>128</v>
      </c>
      <c r="I3696" s="2" t="s">
        <v>142</v>
      </c>
      <c r="J3696" s="2" t="s">
        <v>137</v>
      </c>
      <c r="K3696" s="14" t="n">
        <v>6382.85</v>
      </c>
      <c r="L3696" s="2" t="n">
        <f aca="false">IF(E3696="","",ROUND((Indicadores!$B$4-E3696)/365.25,1))</f>
        <v>2.2</v>
      </c>
      <c r="M3696" s="2" t="str">
        <f aca="false">IF(E3696="","Virtual",IF(L3696&gt;=Indicadores!$B$6,"Fim de Vida",IF(L3696&gt;=Indicadores!$B$5,"Envelhecendo","Atual")))</f>
        <v>Atual</v>
      </c>
      <c r="N3696" s="2" t="str">
        <f aca="false">IF(F3696="","N/A",IF(F3696&lt;Indicadores!$B$4,"Vencida","Vigente"))</f>
        <v>Vigente</v>
      </c>
      <c r="O3696" s="2" t="str">
        <f aca="false">INDEX(Locais!$B$2:$B$13,MATCH(H3696,Locais!$A$2:$A$13,0))</f>
        <v>Regional - Recife</v>
      </c>
      <c r="P3696" s="2" t="str">
        <f aca="false">INDEX(Locais!$C$2:$C$13,MATCH(H3696,Locais!$A$2:$A$13,0))</f>
        <v>Nordeste</v>
      </c>
    </row>
    <row r="3697" customFormat="false" ht="15" hidden="false" customHeight="false" outlineLevel="0" collapsed="false">
      <c r="A3697" s="2" t="s">
        <v>3833</v>
      </c>
      <c r="B3697" s="2" t="s">
        <v>68</v>
      </c>
      <c r="C3697" s="2" t="s">
        <v>96</v>
      </c>
      <c r="D3697" s="2" t="s">
        <v>132</v>
      </c>
      <c r="E3697" s="13" t="n">
        <v>44296</v>
      </c>
      <c r="F3697" s="13" t="n">
        <v>45391</v>
      </c>
      <c r="G3697" s="2" t="s">
        <v>34</v>
      </c>
      <c r="H3697" s="2" t="s">
        <v>104</v>
      </c>
      <c r="I3697" s="2" t="s">
        <v>130</v>
      </c>
      <c r="J3697" s="2" t="s">
        <v>100</v>
      </c>
      <c r="K3697" s="14" t="n">
        <v>5902.94</v>
      </c>
      <c r="L3697" s="2" t="n">
        <f aca="false">IF(E3697="","",ROUND((Indicadores!$B$4-E3697)/365.25,1))</f>
        <v>5.5</v>
      </c>
      <c r="M3697" s="2" t="str">
        <f aca="false">IF(E3697="","Virtual",IF(L3697&gt;=Indicadores!$B$6,"Fim de Vida",IF(L3697&gt;=Indicadores!$B$5,"Envelhecendo","Atual")))</f>
        <v>Fim de Vida</v>
      </c>
      <c r="N3697" s="2" t="str">
        <f aca="false">IF(F3697="","N/A",IF(F3697&lt;Indicadores!$B$4,"Vencida","Vigente"))</f>
        <v>Vencida</v>
      </c>
      <c r="O3697" s="2" t="str">
        <f aca="false">INDEX(Locais!$B$2:$B$13,MATCH(H3697,Locais!$A$2:$A$13,0))</f>
        <v>Regional - Fortaleza</v>
      </c>
      <c r="P3697" s="2" t="str">
        <f aca="false">INDEX(Locais!$C$2:$C$13,MATCH(H3697,Locais!$A$2:$A$13,0))</f>
        <v>Nordeste</v>
      </c>
    </row>
    <row r="3698" customFormat="false" ht="15" hidden="false" customHeight="false" outlineLevel="0" collapsed="false">
      <c r="A3698" s="2" t="s">
        <v>3834</v>
      </c>
      <c r="B3698" s="2" t="s">
        <v>68</v>
      </c>
      <c r="C3698" s="2" t="s">
        <v>102</v>
      </c>
      <c r="D3698" s="2" t="s">
        <v>103</v>
      </c>
      <c r="E3698" s="13" t="n">
        <v>45730</v>
      </c>
      <c r="F3698" s="13" t="n">
        <v>46825</v>
      </c>
      <c r="G3698" s="2" t="s">
        <v>34</v>
      </c>
      <c r="H3698" s="2" t="s">
        <v>114</v>
      </c>
      <c r="I3698" s="2" t="s">
        <v>133</v>
      </c>
      <c r="J3698" s="2" t="s">
        <v>100</v>
      </c>
      <c r="K3698" s="14" t="n">
        <v>5046.35</v>
      </c>
      <c r="L3698" s="2" t="n">
        <f aca="false">IF(E3698="","",ROUND((Indicadores!$B$4-E3698)/365.25,1))</f>
        <v>1.6</v>
      </c>
      <c r="M3698" s="2" t="str">
        <f aca="false">IF(E3698="","Virtual",IF(L3698&gt;=Indicadores!$B$6,"Fim de Vida",IF(L3698&gt;=Indicadores!$B$5,"Envelhecendo","Atual")))</f>
        <v>Atual</v>
      </c>
      <c r="N3698" s="2" t="str">
        <f aca="false">IF(F3698="","N/A",IF(F3698&lt;Indicadores!$B$4,"Vencida","Vigente"))</f>
        <v>Vigente</v>
      </c>
      <c r="O3698" s="2" t="str">
        <f aca="false">INDEX(Locais!$B$2:$B$13,MATCH(H3698,Locais!$A$2:$A$13,0))</f>
        <v>Regional - Belo Horizonte</v>
      </c>
      <c r="P3698" s="2" t="str">
        <f aca="false">INDEX(Locais!$C$2:$C$13,MATCH(H3698,Locais!$A$2:$A$13,0))</f>
        <v>Sudeste</v>
      </c>
    </row>
    <row r="3699" customFormat="false" ht="15" hidden="false" customHeight="false" outlineLevel="0" collapsed="false">
      <c r="A3699" s="2" t="s">
        <v>3835</v>
      </c>
      <c r="B3699" s="2" t="s">
        <v>68</v>
      </c>
      <c r="C3699" s="2" t="s">
        <v>126</v>
      </c>
      <c r="D3699" s="2" t="s">
        <v>127</v>
      </c>
      <c r="E3699" s="13" t="n">
        <v>44328</v>
      </c>
      <c r="F3699" s="13" t="n">
        <v>45423</v>
      </c>
      <c r="G3699" s="2" t="s">
        <v>32</v>
      </c>
      <c r="H3699" s="2" t="s">
        <v>104</v>
      </c>
      <c r="I3699" s="2" t="s">
        <v>136</v>
      </c>
      <c r="J3699" s="2" t="s">
        <v>100</v>
      </c>
      <c r="K3699" s="14" t="n">
        <v>5681.25</v>
      </c>
      <c r="L3699" s="2" t="n">
        <f aca="false">IF(E3699="","",ROUND((Indicadores!$B$4-E3699)/365.25,1))</f>
        <v>5.4</v>
      </c>
      <c r="M3699" s="2" t="str">
        <f aca="false">IF(E3699="","Virtual",IF(L3699&gt;=Indicadores!$B$6,"Fim de Vida",IF(L3699&gt;=Indicadores!$B$5,"Envelhecendo","Atual")))</f>
        <v>Fim de Vida</v>
      </c>
      <c r="N3699" s="2" t="str">
        <f aca="false">IF(F3699="","N/A",IF(F3699&lt;Indicadores!$B$4,"Vencida","Vigente"))</f>
        <v>Vencida</v>
      </c>
      <c r="O3699" s="2" t="str">
        <f aca="false">INDEX(Locais!$B$2:$B$13,MATCH(H3699,Locais!$A$2:$A$13,0))</f>
        <v>Regional - Fortaleza</v>
      </c>
      <c r="P3699" s="2" t="str">
        <f aca="false">INDEX(Locais!$C$2:$C$13,MATCH(H3699,Locais!$A$2:$A$13,0))</f>
        <v>Nordeste</v>
      </c>
    </row>
    <row r="3700" customFormat="false" ht="15" hidden="false" customHeight="false" outlineLevel="0" collapsed="false">
      <c r="A3700" s="2" t="s">
        <v>3836</v>
      </c>
      <c r="B3700" s="2" t="s">
        <v>69</v>
      </c>
      <c r="C3700" s="2" t="s">
        <v>126</v>
      </c>
      <c r="D3700" s="2" t="s">
        <v>169</v>
      </c>
      <c r="E3700" s="13" t="n">
        <v>45561</v>
      </c>
      <c r="F3700" s="13" t="n">
        <v>46656</v>
      </c>
      <c r="G3700" s="2" t="s">
        <v>32</v>
      </c>
      <c r="H3700" s="2" t="s">
        <v>104</v>
      </c>
      <c r="I3700" s="2" t="s">
        <v>111</v>
      </c>
      <c r="J3700" s="2" t="s">
        <v>100</v>
      </c>
      <c r="K3700" s="14" t="n">
        <v>8049.1</v>
      </c>
      <c r="L3700" s="2" t="n">
        <f aca="false">IF(E3700="","",ROUND((Indicadores!$B$4-E3700)/365.25,1))</f>
        <v>2.1</v>
      </c>
      <c r="M3700" s="2" t="str">
        <f aca="false">IF(E3700="","Virtual",IF(L3700&gt;=Indicadores!$B$6,"Fim de Vida",IF(L3700&gt;=Indicadores!$B$5,"Envelhecendo","Atual")))</f>
        <v>Atual</v>
      </c>
      <c r="N3700" s="2" t="str">
        <f aca="false">IF(F3700="","N/A",IF(F3700&lt;Indicadores!$B$4,"Vencida","Vigente"))</f>
        <v>Vigente</v>
      </c>
      <c r="O3700" s="2" t="str">
        <f aca="false">INDEX(Locais!$B$2:$B$13,MATCH(H3700,Locais!$A$2:$A$13,0))</f>
        <v>Regional - Fortaleza</v>
      </c>
      <c r="P3700" s="2" t="str">
        <f aca="false">INDEX(Locais!$C$2:$C$13,MATCH(H3700,Locais!$A$2:$A$13,0))</f>
        <v>Nordeste</v>
      </c>
    </row>
    <row r="3701" customFormat="false" ht="15" hidden="false" customHeight="false" outlineLevel="0" collapsed="false">
      <c r="A3701" s="2" t="s">
        <v>3837</v>
      </c>
      <c r="B3701" s="2" t="s">
        <v>68</v>
      </c>
      <c r="C3701" s="2" t="s">
        <v>102</v>
      </c>
      <c r="D3701" s="2" t="s">
        <v>103</v>
      </c>
      <c r="E3701" s="13" t="n">
        <v>44774</v>
      </c>
      <c r="F3701" s="13" t="n">
        <v>45869</v>
      </c>
      <c r="G3701" s="2" t="s">
        <v>32</v>
      </c>
      <c r="H3701" s="2" t="s">
        <v>141</v>
      </c>
      <c r="I3701" s="2" t="s">
        <v>99</v>
      </c>
      <c r="J3701" s="2" t="s">
        <v>100</v>
      </c>
      <c r="K3701" s="14" t="n">
        <v>5643</v>
      </c>
      <c r="L3701" s="2" t="n">
        <f aca="false">IF(E3701="","",ROUND((Indicadores!$B$4-E3701)/365.25,1))</f>
        <v>4.2</v>
      </c>
      <c r="M3701" s="2" t="str">
        <f aca="false">IF(E3701="","Virtual",IF(L3701&gt;=Indicadores!$B$6,"Fim de Vida",IF(L3701&gt;=Indicadores!$B$5,"Envelhecendo","Atual")))</f>
        <v>Envelhecendo</v>
      </c>
      <c r="N3701" s="2" t="str">
        <f aca="false">IF(F3701="","N/A",IF(F3701&lt;Indicadores!$B$4,"Vencida","Vigente"))</f>
        <v>Vencida</v>
      </c>
      <c r="O3701" s="2" t="str">
        <f aca="false">INDEX(Locais!$B$2:$B$13,MATCH(H3701,Locais!$A$2:$A$13,0))</f>
        <v>Regional - Curitiba</v>
      </c>
      <c r="P3701" s="2" t="str">
        <f aca="false">INDEX(Locais!$C$2:$C$13,MATCH(H3701,Locais!$A$2:$A$13,0))</f>
        <v>Sul</v>
      </c>
    </row>
    <row r="3702" customFormat="false" ht="15" hidden="false" customHeight="false" outlineLevel="0" collapsed="false">
      <c r="A3702" s="2" t="s">
        <v>3838</v>
      </c>
      <c r="B3702" s="2" t="s">
        <v>69</v>
      </c>
      <c r="C3702" s="2" t="s">
        <v>96</v>
      </c>
      <c r="D3702" s="2" t="s">
        <v>97</v>
      </c>
      <c r="E3702" s="13" t="n">
        <v>44900</v>
      </c>
      <c r="F3702" s="13" t="n">
        <v>45995</v>
      </c>
      <c r="G3702" s="2" t="s">
        <v>118</v>
      </c>
      <c r="H3702" s="2" t="s">
        <v>98</v>
      </c>
      <c r="I3702" s="2" t="s">
        <v>115</v>
      </c>
      <c r="J3702" s="2" t="s">
        <v>100</v>
      </c>
      <c r="K3702" s="14" t="n">
        <v>9660.62</v>
      </c>
      <c r="L3702" s="2" t="n">
        <f aca="false">IF(E3702="","",ROUND((Indicadores!$B$4-E3702)/365.25,1))</f>
        <v>3.9</v>
      </c>
      <c r="M3702" s="2" t="str">
        <f aca="false">IF(E3702="","Virtual",IF(L3702&gt;=Indicadores!$B$6,"Fim de Vida",IF(L3702&gt;=Indicadores!$B$5,"Envelhecendo","Atual")))</f>
        <v>Envelhecendo</v>
      </c>
      <c r="N3702" s="2" t="str">
        <f aca="false">IF(F3702="","N/A",IF(F3702&lt;Indicadores!$B$4,"Vencida","Vigente"))</f>
        <v>Vencida</v>
      </c>
      <c r="O3702" s="2" t="str">
        <f aca="false">INDEX(Locais!$B$2:$B$13,MATCH(H3702,Locais!$A$2:$A$13,0))</f>
        <v>Sede - Brasília</v>
      </c>
      <c r="P3702" s="2" t="str">
        <f aca="false">INDEX(Locais!$C$2:$C$13,MATCH(H3702,Locais!$A$2:$A$13,0))</f>
        <v>Centro-Oeste</v>
      </c>
    </row>
    <row r="3703" customFormat="false" ht="15" hidden="false" customHeight="false" outlineLevel="0" collapsed="false">
      <c r="A3703" s="2" t="s">
        <v>3839</v>
      </c>
      <c r="B3703" s="2" t="s">
        <v>68</v>
      </c>
      <c r="C3703" s="2" t="s">
        <v>96</v>
      </c>
      <c r="D3703" s="2" t="s">
        <v>132</v>
      </c>
      <c r="E3703" s="13" t="n">
        <v>44406</v>
      </c>
      <c r="F3703" s="13" t="n">
        <v>45501</v>
      </c>
      <c r="G3703" s="2" t="s">
        <v>36</v>
      </c>
      <c r="H3703" s="2" t="s">
        <v>123</v>
      </c>
      <c r="I3703" s="2" t="s">
        <v>111</v>
      </c>
      <c r="J3703" s="2" t="s">
        <v>100</v>
      </c>
      <c r="K3703" s="14" t="n">
        <v>6315.4</v>
      </c>
      <c r="L3703" s="2" t="n">
        <f aca="false">IF(E3703="","",ROUND((Indicadores!$B$4-E3703)/365.25,1))</f>
        <v>5.2</v>
      </c>
      <c r="M3703" s="2" t="str">
        <f aca="false">IF(E3703="","Virtual",IF(L3703&gt;=Indicadores!$B$6,"Fim de Vida",IF(L3703&gt;=Indicadores!$B$5,"Envelhecendo","Atual")))</f>
        <v>Fim de Vida</v>
      </c>
      <c r="N3703" s="2" t="str">
        <f aca="false">IF(F3703="","N/A",IF(F3703&lt;Indicadores!$B$4,"Vencida","Vigente"))</f>
        <v>Vencida</v>
      </c>
      <c r="O3703" s="2" t="str">
        <f aca="false">INDEX(Locais!$B$2:$B$13,MATCH(H3703,Locais!$A$2:$A$13,0))</f>
        <v>Regional - Goiânia</v>
      </c>
      <c r="P3703" s="2" t="str">
        <f aca="false">INDEX(Locais!$C$2:$C$13,MATCH(H3703,Locais!$A$2:$A$13,0))</f>
        <v>Centro-Oeste</v>
      </c>
    </row>
    <row r="3704" customFormat="false" ht="15" hidden="false" customHeight="false" outlineLevel="0" collapsed="false">
      <c r="A3704" s="2" t="s">
        <v>3840</v>
      </c>
      <c r="B3704" s="2" t="s">
        <v>68</v>
      </c>
      <c r="C3704" s="2" t="s">
        <v>96</v>
      </c>
      <c r="D3704" s="2" t="s">
        <v>107</v>
      </c>
      <c r="E3704" s="13" t="n">
        <v>44479</v>
      </c>
      <c r="F3704" s="13" t="n">
        <v>45574</v>
      </c>
      <c r="G3704" s="2" t="s">
        <v>32</v>
      </c>
      <c r="H3704" s="2" t="s">
        <v>114</v>
      </c>
      <c r="I3704" s="2" t="s">
        <v>111</v>
      </c>
      <c r="J3704" s="2" t="s">
        <v>100</v>
      </c>
      <c r="K3704" s="14" t="n">
        <v>5312.47</v>
      </c>
      <c r="L3704" s="2" t="n">
        <f aca="false">IF(E3704="","",ROUND((Indicadores!$B$4-E3704)/365.25,1))</f>
        <v>5</v>
      </c>
      <c r="M3704" s="2" t="str">
        <f aca="false">IF(E3704="","Virtual",IF(L3704&gt;=Indicadores!$B$6,"Fim de Vida",IF(L3704&gt;=Indicadores!$B$5,"Envelhecendo","Atual")))</f>
        <v>Fim de Vida</v>
      </c>
      <c r="N3704" s="2" t="str">
        <f aca="false">IF(F3704="","N/A",IF(F3704&lt;Indicadores!$B$4,"Vencida","Vigente"))</f>
        <v>Vencida</v>
      </c>
      <c r="O3704" s="2" t="str">
        <f aca="false">INDEX(Locais!$B$2:$B$13,MATCH(H3704,Locais!$A$2:$A$13,0))</f>
        <v>Regional - Belo Horizonte</v>
      </c>
      <c r="P3704" s="2" t="str">
        <f aca="false">INDEX(Locais!$C$2:$C$13,MATCH(H3704,Locais!$A$2:$A$13,0))</f>
        <v>Sudeste</v>
      </c>
    </row>
    <row r="3705" customFormat="false" ht="15" hidden="false" customHeight="false" outlineLevel="0" collapsed="false">
      <c r="A3705" s="2" t="s">
        <v>3841</v>
      </c>
      <c r="B3705" s="2" t="s">
        <v>68</v>
      </c>
      <c r="C3705" s="2" t="s">
        <v>102</v>
      </c>
      <c r="D3705" s="2" t="s">
        <v>103</v>
      </c>
      <c r="E3705" s="13" t="n">
        <v>45147</v>
      </c>
      <c r="F3705" s="13" t="n">
        <v>46242</v>
      </c>
      <c r="G3705" s="2" t="s">
        <v>34</v>
      </c>
      <c r="H3705" s="2" t="s">
        <v>98</v>
      </c>
      <c r="I3705" s="2" t="s">
        <v>142</v>
      </c>
      <c r="J3705" s="2" t="s">
        <v>100</v>
      </c>
      <c r="K3705" s="14" t="n">
        <v>5281.49</v>
      </c>
      <c r="L3705" s="2" t="n">
        <f aca="false">IF(E3705="","",ROUND((Indicadores!$B$4-E3705)/365.25,1))</f>
        <v>3.2</v>
      </c>
      <c r="M3705" s="2" t="str">
        <f aca="false">IF(E3705="","Virtual",IF(L3705&gt;=Indicadores!$B$6,"Fim de Vida",IF(L3705&gt;=Indicadores!$B$5,"Envelhecendo","Atual")))</f>
        <v>Envelhecendo</v>
      </c>
      <c r="N3705" s="2" t="str">
        <f aca="false">IF(F3705="","N/A",IF(F3705&lt;Indicadores!$B$4,"Vencida","Vigente"))</f>
        <v>Vencida</v>
      </c>
      <c r="O3705" s="2" t="str">
        <f aca="false">INDEX(Locais!$B$2:$B$13,MATCH(H3705,Locais!$A$2:$A$13,0))</f>
        <v>Sede - Brasília</v>
      </c>
      <c r="P3705" s="2" t="str">
        <f aca="false">INDEX(Locais!$C$2:$C$13,MATCH(H3705,Locais!$A$2:$A$13,0))</f>
        <v>Centro-Oeste</v>
      </c>
    </row>
    <row r="3706" customFormat="false" ht="15" hidden="false" customHeight="false" outlineLevel="0" collapsed="false">
      <c r="A3706" s="2" t="s">
        <v>3842</v>
      </c>
      <c r="B3706" s="2" t="s">
        <v>68</v>
      </c>
      <c r="C3706" s="2" t="s">
        <v>126</v>
      </c>
      <c r="D3706" s="2" t="s">
        <v>127</v>
      </c>
      <c r="E3706" s="13" t="n">
        <v>44918</v>
      </c>
      <c r="F3706" s="13" t="n">
        <v>46013</v>
      </c>
      <c r="G3706" s="2" t="s">
        <v>32</v>
      </c>
      <c r="H3706" s="2" t="s">
        <v>98</v>
      </c>
      <c r="I3706" s="2" t="s">
        <v>109</v>
      </c>
      <c r="J3706" s="2" t="s">
        <v>100</v>
      </c>
      <c r="K3706" s="14" t="n">
        <v>5844.59</v>
      </c>
      <c r="L3706" s="2" t="n">
        <f aca="false">IF(E3706="","",ROUND((Indicadores!$B$4-E3706)/365.25,1))</f>
        <v>3.8</v>
      </c>
      <c r="M3706" s="2" t="str">
        <f aca="false">IF(E3706="","Virtual",IF(L3706&gt;=Indicadores!$B$6,"Fim de Vida",IF(L3706&gt;=Indicadores!$B$5,"Envelhecendo","Atual")))</f>
        <v>Envelhecendo</v>
      </c>
      <c r="N3706" s="2" t="str">
        <f aca="false">IF(F3706="","N/A",IF(F3706&lt;Indicadores!$B$4,"Vencida","Vigente"))</f>
        <v>Vencida</v>
      </c>
      <c r="O3706" s="2" t="str">
        <f aca="false">INDEX(Locais!$B$2:$B$13,MATCH(H3706,Locais!$A$2:$A$13,0))</f>
        <v>Sede - Brasília</v>
      </c>
      <c r="P3706" s="2" t="str">
        <f aca="false">INDEX(Locais!$C$2:$C$13,MATCH(H3706,Locais!$A$2:$A$13,0))</f>
        <v>Centro-Oeste</v>
      </c>
    </row>
    <row r="3707" customFormat="false" ht="15" hidden="false" customHeight="false" outlineLevel="0" collapsed="false">
      <c r="A3707" s="2" t="s">
        <v>3843</v>
      </c>
      <c r="B3707" s="2" t="s">
        <v>68</v>
      </c>
      <c r="C3707" s="2" t="s">
        <v>102</v>
      </c>
      <c r="D3707" s="2" t="s">
        <v>103</v>
      </c>
      <c r="E3707" s="13" t="n">
        <v>45689</v>
      </c>
      <c r="F3707" s="13" t="n">
        <v>46784</v>
      </c>
      <c r="G3707" s="2" t="s">
        <v>36</v>
      </c>
      <c r="H3707" s="2" t="s">
        <v>98</v>
      </c>
      <c r="I3707" s="2" t="s">
        <v>120</v>
      </c>
      <c r="J3707" s="2" t="s">
        <v>100</v>
      </c>
      <c r="K3707" s="14" t="n">
        <v>4758.95</v>
      </c>
      <c r="L3707" s="2" t="n">
        <f aca="false">IF(E3707="","",ROUND((Indicadores!$B$4-E3707)/365.25,1))</f>
        <v>1.7</v>
      </c>
      <c r="M3707" s="2" t="str">
        <f aca="false">IF(E3707="","Virtual",IF(L3707&gt;=Indicadores!$B$6,"Fim de Vida",IF(L3707&gt;=Indicadores!$B$5,"Envelhecendo","Atual")))</f>
        <v>Atual</v>
      </c>
      <c r="N3707" s="2" t="str">
        <f aca="false">IF(F3707="","N/A",IF(F3707&lt;Indicadores!$B$4,"Vencida","Vigente"))</f>
        <v>Vigente</v>
      </c>
      <c r="O3707" s="2" t="str">
        <f aca="false">INDEX(Locais!$B$2:$B$13,MATCH(H3707,Locais!$A$2:$A$13,0))</f>
        <v>Sede - Brasília</v>
      </c>
      <c r="P3707" s="2" t="str">
        <f aca="false">INDEX(Locais!$C$2:$C$13,MATCH(H3707,Locais!$A$2:$A$13,0))</f>
        <v>Centro-Oeste</v>
      </c>
    </row>
    <row r="3708" customFormat="false" ht="15" hidden="false" customHeight="false" outlineLevel="0" collapsed="false">
      <c r="A3708" s="2" t="s">
        <v>3844</v>
      </c>
      <c r="B3708" s="2" t="s">
        <v>68</v>
      </c>
      <c r="C3708" s="2" t="s">
        <v>102</v>
      </c>
      <c r="D3708" s="2" t="s">
        <v>103</v>
      </c>
      <c r="E3708" s="13" t="n">
        <v>45882</v>
      </c>
      <c r="F3708" s="13" t="n">
        <v>46977</v>
      </c>
      <c r="G3708" s="2" t="s">
        <v>32</v>
      </c>
      <c r="H3708" s="2" t="s">
        <v>139</v>
      </c>
      <c r="I3708" s="2" t="s">
        <v>130</v>
      </c>
      <c r="J3708" s="2" t="s">
        <v>100</v>
      </c>
      <c r="K3708" s="14" t="n">
        <v>5298.03</v>
      </c>
      <c r="L3708" s="2" t="n">
        <f aca="false">IF(E3708="","",ROUND((Indicadores!$B$4-E3708)/365.25,1))</f>
        <v>1.2</v>
      </c>
      <c r="M3708" s="2" t="str">
        <f aca="false">IF(E3708="","Virtual",IF(L3708&gt;=Indicadores!$B$6,"Fim de Vida",IF(L3708&gt;=Indicadores!$B$5,"Envelhecendo","Atual")))</f>
        <v>Atual</v>
      </c>
      <c r="N3708" s="2" t="str">
        <f aca="false">IF(F3708="","N/A",IF(F3708&lt;Indicadores!$B$4,"Vencida","Vigente"))</f>
        <v>Vigente</v>
      </c>
      <c r="O3708" s="2" t="str">
        <f aca="false">INDEX(Locais!$B$2:$B$13,MATCH(H3708,Locais!$A$2:$A$13,0))</f>
        <v>Regional - Rio de Janeiro</v>
      </c>
      <c r="P3708" s="2" t="str">
        <f aca="false">INDEX(Locais!$C$2:$C$13,MATCH(H3708,Locais!$A$2:$A$13,0))</f>
        <v>Sudeste</v>
      </c>
    </row>
    <row r="3709" customFormat="false" ht="15" hidden="false" customHeight="false" outlineLevel="0" collapsed="false">
      <c r="A3709" s="2" t="s">
        <v>3845</v>
      </c>
      <c r="B3709" s="2" t="s">
        <v>69</v>
      </c>
      <c r="C3709" s="2" t="s">
        <v>96</v>
      </c>
      <c r="D3709" s="2" t="s">
        <v>97</v>
      </c>
      <c r="E3709" s="13" t="n">
        <v>45453</v>
      </c>
      <c r="F3709" s="13" t="n">
        <v>46548</v>
      </c>
      <c r="G3709" s="2" t="s">
        <v>32</v>
      </c>
      <c r="H3709" s="2" t="s">
        <v>119</v>
      </c>
      <c r="I3709" s="2" t="s">
        <v>120</v>
      </c>
      <c r="J3709" s="2" t="s">
        <v>100</v>
      </c>
      <c r="K3709" s="14" t="n">
        <v>10504.52</v>
      </c>
      <c r="L3709" s="2" t="n">
        <f aca="false">IF(E3709="","",ROUND((Indicadores!$B$4-E3709)/365.25,1))</f>
        <v>2.4</v>
      </c>
      <c r="M3709" s="2" t="str">
        <f aca="false">IF(E3709="","Virtual",IF(L3709&gt;=Indicadores!$B$6,"Fim de Vida",IF(L3709&gt;=Indicadores!$B$5,"Envelhecendo","Atual")))</f>
        <v>Atual</v>
      </c>
      <c r="N3709" s="2" t="str">
        <f aca="false">IF(F3709="","N/A",IF(F3709&lt;Indicadores!$B$4,"Vencida","Vigente"))</f>
        <v>Vigente</v>
      </c>
      <c r="O3709" s="2" t="str">
        <f aca="false">INDEX(Locais!$B$2:$B$13,MATCH(H3709,Locais!$A$2:$A$13,0))</f>
        <v>Regional - São Paulo</v>
      </c>
      <c r="P3709" s="2" t="str">
        <f aca="false">INDEX(Locais!$C$2:$C$13,MATCH(H3709,Locais!$A$2:$A$13,0))</f>
        <v>Sudeste</v>
      </c>
    </row>
    <row r="3710" customFormat="false" ht="15" hidden="false" customHeight="false" outlineLevel="0" collapsed="false">
      <c r="A3710" s="2" t="s">
        <v>3846</v>
      </c>
      <c r="B3710" s="2" t="s">
        <v>69</v>
      </c>
      <c r="C3710" s="2" t="s">
        <v>102</v>
      </c>
      <c r="D3710" s="2" t="s">
        <v>113</v>
      </c>
      <c r="E3710" s="13" t="n">
        <v>44891</v>
      </c>
      <c r="F3710" s="13" t="n">
        <v>45986</v>
      </c>
      <c r="G3710" s="2" t="s">
        <v>135</v>
      </c>
      <c r="H3710" s="2" t="s">
        <v>139</v>
      </c>
      <c r="I3710" s="2" t="s">
        <v>111</v>
      </c>
      <c r="J3710" s="2" t="s">
        <v>137</v>
      </c>
      <c r="K3710" s="14" t="n">
        <v>9984.05</v>
      </c>
      <c r="L3710" s="2" t="n">
        <f aca="false">IF(E3710="","",ROUND((Indicadores!$B$4-E3710)/365.25,1))</f>
        <v>3.9</v>
      </c>
      <c r="M3710" s="2" t="str">
        <f aca="false">IF(E3710="","Virtual",IF(L3710&gt;=Indicadores!$B$6,"Fim de Vida",IF(L3710&gt;=Indicadores!$B$5,"Envelhecendo","Atual")))</f>
        <v>Envelhecendo</v>
      </c>
      <c r="N3710" s="2" t="str">
        <f aca="false">IF(F3710="","N/A",IF(F3710&lt;Indicadores!$B$4,"Vencida","Vigente"))</f>
        <v>Vencida</v>
      </c>
      <c r="O3710" s="2" t="str">
        <f aca="false">INDEX(Locais!$B$2:$B$13,MATCH(H3710,Locais!$A$2:$A$13,0))</f>
        <v>Regional - Rio de Janeiro</v>
      </c>
      <c r="P3710" s="2" t="str">
        <f aca="false">INDEX(Locais!$C$2:$C$13,MATCH(H3710,Locais!$A$2:$A$13,0))</f>
        <v>Sudeste</v>
      </c>
    </row>
    <row r="3711" customFormat="false" ht="15" hidden="false" customHeight="false" outlineLevel="0" collapsed="false">
      <c r="A3711" s="2" t="s">
        <v>3847</v>
      </c>
      <c r="B3711" s="2" t="s">
        <v>71</v>
      </c>
      <c r="C3711" s="2" t="s">
        <v>96</v>
      </c>
      <c r="D3711" s="2" t="s">
        <v>171</v>
      </c>
      <c r="E3711" s="13" t="n">
        <v>43392</v>
      </c>
      <c r="F3711" s="13" t="n">
        <v>44487</v>
      </c>
      <c r="G3711" s="2" t="s">
        <v>32</v>
      </c>
      <c r="H3711" s="2" t="s">
        <v>163</v>
      </c>
      <c r="I3711" s="2" t="s">
        <v>115</v>
      </c>
      <c r="J3711" s="2" t="s">
        <v>100</v>
      </c>
      <c r="K3711" s="14" t="n">
        <v>2206.28</v>
      </c>
      <c r="L3711" s="2" t="n">
        <f aca="false">IF(E3711="","",ROUND((Indicadores!$B$4-E3711)/365.25,1))</f>
        <v>8</v>
      </c>
      <c r="M3711" s="2" t="str">
        <f aca="false">IF(E3711="","Virtual",IF(L3711&gt;=Indicadores!$B$6,"Fim de Vida",IF(L3711&gt;=Indicadores!$B$5,"Envelhecendo","Atual")))</f>
        <v>Fim de Vida</v>
      </c>
      <c r="N3711" s="2" t="str">
        <f aca="false">IF(F3711="","N/A",IF(F3711&lt;Indicadores!$B$4,"Vencida","Vigente"))</f>
        <v>Vencida</v>
      </c>
      <c r="O3711" s="2" t="str">
        <f aca="false">INDEX(Locais!$B$2:$B$13,MATCH(H3711,Locais!$A$2:$A$13,0))</f>
        <v>Regional - Manaus</v>
      </c>
      <c r="P3711" s="2" t="str">
        <f aca="false">INDEX(Locais!$C$2:$C$13,MATCH(H3711,Locais!$A$2:$A$13,0))</f>
        <v>Norte</v>
      </c>
    </row>
    <row r="3712" customFormat="false" ht="15" hidden="false" customHeight="false" outlineLevel="0" collapsed="false">
      <c r="A3712" s="2" t="s">
        <v>3848</v>
      </c>
      <c r="B3712" s="2" t="s">
        <v>69</v>
      </c>
      <c r="C3712" s="2" t="s">
        <v>96</v>
      </c>
      <c r="D3712" s="2" t="s">
        <v>117</v>
      </c>
      <c r="E3712" s="13" t="n">
        <v>44496</v>
      </c>
      <c r="F3712" s="13" t="n">
        <v>45591</v>
      </c>
      <c r="G3712" s="2" t="s">
        <v>118</v>
      </c>
      <c r="H3712" s="2" t="s">
        <v>119</v>
      </c>
      <c r="I3712" s="2" t="s">
        <v>99</v>
      </c>
      <c r="J3712" s="2" t="s">
        <v>100</v>
      </c>
      <c r="K3712" s="14" t="n">
        <v>10311.21</v>
      </c>
      <c r="L3712" s="2" t="n">
        <f aca="false">IF(E3712="","",ROUND((Indicadores!$B$4-E3712)/365.25,1))</f>
        <v>5</v>
      </c>
      <c r="M3712" s="2" t="str">
        <f aca="false">IF(E3712="","Virtual",IF(L3712&gt;=Indicadores!$B$6,"Fim de Vida",IF(L3712&gt;=Indicadores!$B$5,"Envelhecendo","Atual")))</f>
        <v>Fim de Vida</v>
      </c>
      <c r="N3712" s="2" t="str">
        <f aca="false">IF(F3712="","N/A",IF(F3712&lt;Indicadores!$B$4,"Vencida","Vigente"))</f>
        <v>Vencida</v>
      </c>
      <c r="O3712" s="2" t="str">
        <f aca="false">INDEX(Locais!$B$2:$B$13,MATCH(H3712,Locais!$A$2:$A$13,0))</f>
        <v>Regional - São Paulo</v>
      </c>
      <c r="P3712" s="2" t="str">
        <f aca="false">INDEX(Locais!$C$2:$C$13,MATCH(H3712,Locais!$A$2:$A$13,0))</f>
        <v>Sudeste</v>
      </c>
    </row>
    <row r="3713" customFormat="false" ht="15" hidden="false" customHeight="false" outlineLevel="0" collapsed="false">
      <c r="A3713" s="2" t="s">
        <v>3849</v>
      </c>
      <c r="B3713" s="2" t="s">
        <v>71</v>
      </c>
      <c r="C3713" s="2" t="s">
        <v>96</v>
      </c>
      <c r="D3713" s="2" t="s">
        <v>171</v>
      </c>
      <c r="E3713" s="13" t="n">
        <v>45565</v>
      </c>
      <c r="F3713" s="13" t="n">
        <v>46660</v>
      </c>
      <c r="G3713" s="2" t="s">
        <v>135</v>
      </c>
      <c r="H3713" s="2" t="s">
        <v>104</v>
      </c>
      <c r="I3713" s="2" t="s">
        <v>124</v>
      </c>
      <c r="J3713" s="2" t="s">
        <v>137</v>
      </c>
      <c r="K3713" s="14" t="n">
        <v>2308.9</v>
      </c>
      <c r="L3713" s="2" t="n">
        <f aca="false">IF(E3713="","",ROUND((Indicadores!$B$4-E3713)/365.25,1))</f>
        <v>2</v>
      </c>
      <c r="M3713" s="2" t="str">
        <f aca="false">IF(E3713="","Virtual",IF(L3713&gt;=Indicadores!$B$6,"Fim de Vida",IF(L3713&gt;=Indicadores!$B$5,"Envelhecendo","Atual")))</f>
        <v>Atual</v>
      </c>
      <c r="N3713" s="2" t="str">
        <f aca="false">IF(F3713="","N/A",IF(F3713&lt;Indicadores!$B$4,"Vencida","Vigente"))</f>
        <v>Vigente</v>
      </c>
      <c r="O3713" s="2" t="str">
        <f aca="false">INDEX(Locais!$B$2:$B$13,MATCH(H3713,Locais!$A$2:$A$13,0))</f>
        <v>Regional - Fortaleza</v>
      </c>
      <c r="P3713" s="2" t="str">
        <f aca="false">INDEX(Locais!$C$2:$C$13,MATCH(H3713,Locais!$A$2:$A$13,0))</f>
        <v>Nordeste</v>
      </c>
    </row>
    <row r="3714" customFormat="false" ht="15" hidden="false" customHeight="false" outlineLevel="0" collapsed="false">
      <c r="A3714" s="2" t="s">
        <v>3850</v>
      </c>
      <c r="B3714" s="2" t="s">
        <v>68</v>
      </c>
      <c r="C3714" s="2" t="s">
        <v>102</v>
      </c>
      <c r="D3714" s="2" t="s">
        <v>103</v>
      </c>
      <c r="E3714" s="13" t="n">
        <v>45662</v>
      </c>
      <c r="F3714" s="13" t="n">
        <v>46757</v>
      </c>
      <c r="G3714" s="2" t="s">
        <v>32</v>
      </c>
      <c r="H3714" s="2" t="s">
        <v>163</v>
      </c>
      <c r="I3714" s="2" t="s">
        <v>136</v>
      </c>
      <c r="J3714" s="2" t="s">
        <v>100</v>
      </c>
      <c r="K3714" s="14" t="n">
        <v>5178.96</v>
      </c>
      <c r="L3714" s="2" t="n">
        <f aca="false">IF(E3714="","",ROUND((Indicadores!$B$4-E3714)/365.25,1))</f>
        <v>1.8</v>
      </c>
      <c r="M3714" s="2" t="str">
        <f aca="false">IF(E3714="","Virtual",IF(L3714&gt;=Indicadores!$B$6,"Fim de Vida",IF(L3714&gt;=Indicadores!$B$5,"Envelhecendo","Atual")))</f>
        <v>Atual</v>
      </c>
      <c r="N3714" s="2" t="str">
        <f aca="false">IF(F3714="","N/A",IF(F3714&lt;Indicadores!$B$4,"Vencida","Vigente"))</f>
        <v>Vigente</v>
      </c>
      <c r="O3714" s="2" t="str">
        <f aca="false">INDEX(Locais!$B$2:$B$13,MATCH(H3714,Locais!$A$2:$A$13,0))</f>
        <v>Regional - Manaus</v>
      </c>
      <c r="P3714" s="2" t="str">
        <f aca="false">INDEX(Locais!$C$2:$C$13,MATCH(H3714,Locais!$A$2:$A$13,0))</f>
        <v>Norte</v>
      </c>
    </row>
    <row r="3715" customFormat="false" ht="15" hidden="false" customHeight="false" outlineLevel="0" collapsed="false">
      <c r="A3715" s="2" t="s">
        <v>3851</v>
      </c>
      <c r="B3715" s="2" t="s">
        <v>69</v>
      </c>
      <c r="C3715" s="2" t="s">
        <v>96</v>
      </c>
      <c r="D3715" s="2" t="s">
        <v>117</v>
      </c>
      <c r="E3715" s="13" t="n">
        <v>43017</v>
      </c>
      <c r="F3715" s="13" t="n">
        <v>44112</v>
      </c>
      <c r="G3715" s="2" t="s">
        <v>32</v>
      </c>
      <c r="H3715" s="2" t="s">
        <v>98</v>
      </c>
      <c r="I3715" s="2" t="s">
        <v>142</v>
      </c>
      <c r="J3715" s="2" t="s">
        <v>100</v>
      </c>
      <c r="K3715" s="14" t="n">
        <v>7753.67</v>
      </c>
      <c r="L3715" s="2" t="n">
        <f aca="false">IF(E3715="","",ROUND((Indicadores!$B$4-E3715)/365.25,1))</f>
        <v>9</v>
      </c>
      <c r="M3715" s="2" t="str">
        <f aca="false">IF(E3715="","Virtual",IF(L3715&gt;=Indicadores!$B$6,"Fim de Vida",IF(L3715&gt;=Indicadores!$B$5,"Envelhecendo","Atual")))</f>
        <v>Fim de Vida</v>
      </c>
      <c r="N3715" s="2" t="str">
        <f aca="false">IF(F3715="","N/A",IF(F3715&lt;Indicadores!$B$4,"Vencida","Vigente"))</f>
        <v>Vencida</v>
      </c>
      <c r="O3715" s="2" t="str">
        <f aca="false">INDEX(Locais!$B$2:$B$13,MATCH(H3715,Locais!$A$2:$A$13,0))</f>
        <v>Sede - Brasília</v>
      </c>
      <c r="P3715" s="2" t="str">
        <f aca="false">INDEX(Locais!$C$2:$C$13,MATCH(H3715,Locais!$A$2:$A$13,0))</f>
        <v>Centro-Oeste</v>
      </c>
    </row>
    <row r="3716" customFormat="false" ht="15" hidden="false" customHeight="false" outlineLevel="0" collapsed="false">
      <c r="A3716" s="2" t="s">
        <v>3852</v>
      </c>
      <c r="B3716" s="2" t="s">
        <v>68</v>
      </c>
      <c r="C3716" s="2" t="s">
        <v>96</v>
      </c>
      <c r="D3716" s="2" t="s">
        <v>132</v>
      </c>
      <c r="E3716" s="13" t="n">
        <v>44961</v>
      </c>
      <c r="F3716" s="13" t="n">
        <v>46056</v>
      </c>
      <c r="G3716" s="2" t="s">
        <v>32</v>
      </c>
      <c r="H3716" s="2" t="s">
        <v>119</v>
      </c>
      <c r="I3716" s="2" t="s">
        <v>124</v>
      </c>
      <c r="J3716" s="2" t="s">
        <v>100</v>
      </c>
      <c r="K3716" s="14" t="n">
        <v>4959.87</v>
      </c>
      <c r="L3716" s="2" t="n">
        <f aca="false">IF(E3716="","",ROUND((Indicadores!$B$4-E3716)/365.25,1))</f>
        <v>3.7</v>
      </c>
      <c r="M3716" s="2" t="str">
        <f aca="false">IF(E3716="","Virtual",IF(L3716&gt;=Indicadores!$B$6,"Fim de Vida",IF(L3716&gt;=Indicadores!$B$5,"Envelhecendo","Atual")))</f>
        <v>Envelhecendo</v>
      </c>
      <c r="N3716" s="2" t="str">
        <f aca="false">IF(F3716="","N/A",IF(F3716&lt;Indicadores!$B$4,"Vencida","Vigente"))</f>
        <v>Vencida</v>
      </c>
      <c r="O3716" s="2" t="str">
        <f aca="false">INDEX(Locais!$B$2:$B$13,MATCH(H3716,Locais!$A$2:$A$13,0))</f>
        <v>Regional - São Paulo</v>
      </c>
      <c r="P3716" s="2" t="str">
        <f aca="false">INDEX(Locais!$C$2:$C$13,MATCH(H3716,Locais!$A$2:$A$13,0))</f>
        <v>Sudeste</v>
      </c>
    </row>
    <row r="3717" customFormat="false" ht="15" hidden="false" customHeight="false" outlineLevel="0" collapsed="false">
      <c r="A3717" s="2" t="s">
        <v>3853</v>
      </c>
      <c r="B3717" s="2" t="s">
        <v>70</v>
      </c>
      <c r="C3717" s="2" t="s">
        <v>96</v>
      </c>
      <c r="D3717" s="2" t="s">
        <v>122</v>
      </c>
      <c r="E3717" s="13" t="n">
        <v>44262</v>
      </c>
      <c r="F3717" s="13" t="n">
        <v>46087</v>
      </c>
      <c r="G3717" s="2" t="s">
        <v>32</v>
      </c>
      <c r="H3717" s="2" t="s">
        <v>98</v>
      </c>
      <c r="I3717" s="2" t="s">
        <v>124</v>
      </c>
      <c r="J3717" s="2" t="s">
        <v>100</v>
      </c>
      <c r="K3717" s="14" t="n">
        <v>14681.58</v>
      </c>
      <c r="L3717" s="2" t="n">
        <f aca="false">IF(E3717="","",ROUND((Indicadores!$B$4-E3717)/365.25,1))</f>
        <v>5.6</v>
      </c>
      <c r="M3717" s="2" t="str">
        <f aca="false">IF(E3717="","Virtual",IF(L3717&gt;=Indicadores!$B$6,"Fim de Vida",IF(L3717&gt;=Indicadores!$B$5,"Envelhecendo","Atual")))</f>
        <v>Fim de Vida</v>
      </c>
      <c r="N3717" s="2" t="str">
        <f aca="false">IF(F3717="","N/A",IF(F3717&lt;Indicadores!$B$4,"Vencida","Vigente"))</f>
        <v>Vencida</v>
      </c>
      <c r="O3717" s="2" t="str">
        <f aca="false">INDEX(Locais!$B$2:$B$13,MATCH(H3717,Locais!$A$2:$A$13,0))</f>
        <v>Sede - Brasília</v>
      </c>
      <c r="P3717" s="2" t="str">
        <f aca="false">INDEX(Locais!$C$2:$C$13,MATCH(H3717,Locais!$A$2:$A$13,0))</f>
        <v>Centro-Oeste</v>
      </c>
    </row>
    <row r="3718" customFormat="false" ht="15" hidden="false" customHeight="false" outlineLevel="0" collapsed="false">
      <c r="A3718" s="2" t="s">
        <v>3854</v>
      </c>
      <c r="B3718" s="2" t="s">
        <v>69</v>
      </c>
      <c r="C3718" s="2" t="s">
        <v>96</v>
      </c>
      <c r="D3718" s="2" t="s">
        <v>117</v>
      </c>
      <c r="E3718" s="13" t="n">
        <v>45768</v>
      </c>
      <c r="F3718" s="13" t="n">
        <v>46863</v>
      </c>
      <c r="G3718" s="2" t="s">
        <v>36</v>
      </c>
      <c r="H3718" s="2" t="s">
        <v>145</v>
      </c>
      <c r="I3718" s="2" t="s">
        <v>133</v>
      </c>
      <c r="J3718" s="2" t="s">
        <v>100</v>
      </c>
      <c r="K3718" s="14" t="n">
        <v>9902.15</v>
      </c>
      <c r="L3718" s="2" t="n">
        <f aca="false">IF(E3718="","",ROUND((Indicadores!$B$4-E3718)/365.25,1))</f>
        <v>1.5</v>
      </c>
      <c r="M3718" s="2" t="str">
        <f aca="false">IF(E3718="","Virtual",IF(L3718&gt;=Indicadores!$B$6,"Fim de Vida",IF(L3718&gt;=Indicadores!$B$5,"Envelhecendo","Atual")))</f>
        <v>Atual</v>
      </c>
      <c r="N3718" s="2" t="str">
        <f aca="false">IF(F3718="","N/A",IF(F3718&lt;Indicadores!$B$4,"Vencida","Vigente"))</f>
        <v>Vigente</v>
      </c>
      <c r="O3718" s="2" t="str">
        <f aca="false">INDEX(Locais!$B$2:$B$13,MATCH(H3718,Locais!$A$2:$A$13,0))</f>
        <v>Regional - Belém</v>
      </c>
      <c r="P3718" s="2" t="str">
        <f aca="false">INDEX(Locais!$C$2:$C$13,MATCH(H3718,Locais!$A$2:$A$13,0))</f>
        <v>Norte</v>
      </c>
    </row>
    <row r="3719" customFormat="false" ht="15" hidden="false" customHeight="false" outlineLevel="0" collapsed="false">
      <c r="A3719" s="2" t="s">
        <v>3855</v>
      </c>
      <c r="B3719" s="2" t="s">
        <v>69</v>
      </c>
      <c r="C3719" s="2" t="s">
        <v>126</v>
      </c>
      <c r="D3719" s="2" t="s">
        <v>169</v>
      </c>
      <c r="E3719" s="13" t="n">
        <v>45734</v>
      </c>
      <c r="F3719" s="13" t="n">
        <v>46829</v>
      </c>
      <c r="G3719" s="2" t="s">
        <v>32</v>
      </c>
      <c r="H3719" s="2" t="s">
        <v>104</v>
      </c>
      <c r="I3719" s="2" t="s">
        <v>130</v>
      </c>
      <c r="J3719" s="2" t="s">
        <v>100</v>
      </c>
      <c r="K3719" s="14" t="n">
        <v>10704.95</v>
      </c>
      <c r="L3719" s="2" t="n">
        <f aca="false">IF(E3719="","",ROUND((Indicadores!$B$4-E3719)/365.25,1))</f>
        <v>1.6</v>
      </c>
      <c r="M3719" s="2" t="str">
        <f aca="false">IF(E3719="","Virtual",IF(L3719&gt;=Indicadores!$B$6,"Fim de Vida",IF(L3719&gt;=Indicadores!$B$5,"Envelhecendo","Atual")))</f>
        <v>Atual</v>
      </c>
      <c r="N3719" s="2" t="str">
        <f aca="false">IF(F3719="","N/A",IF(F3719&lt;Indicadores!$B$4,"Vencida","Vigente"))</f>
        <v>Vigente</v>
      </c>
      <c r="O3719" s="2" t="str">
        <f aca="false">INDEX(Locais!$B$2:$B$13,MATCH(H3719,Locais!$A$2:$A$13,0))</f>
        <v>Regional - Fortaleza</v>
      </c>
      <c r="P3719" s="2" t="str">
        <f aca="false">INDEX(Locais!$C$2:$C$13,MATCH(H3719,Locais!$A$2:$A$13,0))</f>
        <v>Nordeste</v>
      </c>
    </row>
    <row r="3720" customFormat="false" ht="15" hidden="false" customHeight="false" outlineLevel="0" collapsed="false">
      <c r="A3720" s="2" t="s">
        <v>3856</v>
      </c>
      <c r="B3720" s="2" t="s">
        <v>71</v>
      </c>
      <c r="C3720" s="2" t="s">
        <v>96</v>
      </c>
      <c r="D3720" s="2" t="s">
        <v>171</v>
      </c>
      <c r="E3720" s="13" t="n">
        <v>44954</v>
      </c>
      <c r="F3720" s="13" t="n">
        <v>46049</v>
      </c>
      <c r="G3720" s="2" t="s">
        <v>36</v>
      </c>
      <c r="H3720" s="2" t="s">
        <v>104</v>
      </c>
      <c r="I3720" s="2" t="s">
        <v>111</v>
      </c>
      <c r="J3720" s="2" t="s">
        <v>100</v>
      </c>
      <c r="K3720" s="14" t="n">
        <v>2875.95</v>
      </c>
      <c r="L3720" s="2" t="n">
        <f aca="false">IF(E3720="","",ROUND((Indicadores!$B$4-E3720)/365.25,1))</f>
        <v>3.7</v>
      </c>
      <c r="M3720" s="2" t="str">
        <f aca="false">IF(E3720="","Virtual",IF(L3720&gt;=Indicadores!$B$6,"Fim de Vida",IF(L3720&gt;=Indicadores!$B$5,"Envelhecendo","Atual")))</f>
        <v>Envelhecendo</v>
      </c>
      <c r="N3720" s="2" t="str">
        <f aca="false">IF(F3720="","N/A",IF(F3720&lt;Indicadores!$B$4,"Vencida","Vigente"))</f>
        <v>Vencida</v>
      </c>
      <c r="O3720" s="2" t="str">
        <f aca="false">INDEX(Locais!$B$2:$B$13,MATCH(H3720,Locais!$A$2:$A$13,0))</f>
        <v>Regional - Fortaleza</v>
      </c>
      <c r="P3720" s="2" t="str">
        <f aca="false">INDEX(Locais!$C$2:$C$13,MATCH(H3720,Locais!$A$2:$A$13,0))</f>
        <v>Nordeste</v>
      </c>
    </row>
    <row r="3721" customFormat="false" ht="15" hidden="false" customHeight="false" outlineLevel="0" collapsed="false">
      <c r="A3721" s="2" t="s">
        <v>3857</v>
      </c>
      <c r="B3721" s="2" t="s">
        <v>69</v>
      </c>
      <c r="C3721" s="2" t="s">
        <v>102</v>
      </c>
      <c r="D3721" s="2" t="s">
        <v>113</v>
      </c>
      <c r="E3721" s="13" t="n">
        <v>45121</v>
      </c>
      <c r="F3721" s="13" t="n">
        <v>46216</v>
      </c>
      <c r="G3721" s="2" t="s">
        <v>32</v>
      </c>
      <c r="H3721" s="2" t="s">
        <v>119</v>
      </c>
      <c r="I3721" s="2" t="s">
        <v>115</v>
      </c>
      <c r="J3721" s="2" t="s">
        <v>100</v>
      </c>
      <c r="K3721" s="14" t="n">
        <v>7386.68</v>
      </c>
      <c r="L3721" s="2" t="n">
        <f aca="false">IF(E3721="","",ROUND((Indicadores!$B$4-E3721)/365.25,1))</f>
        <v>3.3</v>
      </c>
      <c r="M3721" s="2" t="str">
        <f aca="false">IF(E3721="","Virtual",IF(L3721&gt;=Indicadores!$B$6,"Fim de Vida",IF(L3721&gt;=Indicadores!$B$5,"Envelhecendo","Atual")))</f>
        <v>Envelhecendo</v>
      </c>
      <c r="N3721" s="2" t="str">
        <f aca="false">IF(F3721="","N/A",IF(F3721&lt;Indicadores!$B$4,"Vencida","Vigente"))</f>
        <v>Vencida</v>
      </c>
      <c r="O3721" s="2" t="str">
        <f aca="false">INDEX(Locais!$B$2:$B$13,MATCH(H3721,Locais!$A$2:$A$13,0))</f>
        <v>Regional - São Paulo</v>
      </c>
      <c r="P3721" s="2" t="str">
        <f aca="false">INDEX(Locais!$C$2:$C$13,MATCH(H3721,Locais!$A$2:$A$13,0))</f>
        <v>Sudeste</v>
      </c>
    </row>
    <row r="3722" customFormat="false" ht="15" hidden="false" customHeight="false" outlineLevel="0" collapsed="false">
      <c r="A3722" s="2" t="s">
        <v>3858</v>
      </c>
      <c r="B3722" s="2" t="s">
        <v>68</v>
      </c>
      <c r="C3722" s="2" t="s">
        <v>96</v>
      </c>
      <c r="D3722" s="2" t="s">
        <v>132</v>
      </c>
      <c r="E3722" s="13" t="n">
        <v>44762</v>
      </c>
      <c r="F3722" s="13" t="n">
        <v>45857</v>
      </c>
      <c r="G3722" s="2" t="s">
        <v>32</v>
      </c>
      <c r="H3722" s="2" t="s">
        <v>119</v>
      </c>
      <c r="I3722" s="2" t="s">
        <v>124</v>
      </c>
      <c r="J3722" s="2" t="s">
        <v>100</v>
      </c>
      <c r="K3722" s="14" t="n">
        <v>6380.64</v>
      </c>
      <c r="L3722" s="2" t="n">
        <f aca="false">IF(E3722="","",ROUND((Indicadores!$B$4-E3722)/365.25,1))</f>
        <v>4.2</v>
      </c>
      <c r="M3722" s="2" t="str">
        <f aca="false">IF(E3722="","Virtual",IF(L3722&gt;=Indicadores!$B$6,"Fim de Vida",IF(L3722&gt;=Indicadores!$B$5,"Envelhecendo","Atual")))</f>
        <v>Envelhecendo</v>
      </c>
      <c r="N3722" s="2" t="str">
        <f aca="false">IF(F3722="","N/A",IF(F3722&lt;Indicadores!$B$4,"Vencida","Vigente"))</f>
        <v>Vencida</v>
      </c>
      <c r="O3722" s="2" t="str">
        <f aca="false">INDEX(Locais!$B$2:$B$13,MATCH(H3722,Locais!$A$2:$A$13,0))</f>
        <v>Regional - São Paulo</v>
      </c>
      <c r="P3722" s="2" t="str">
        <f aca="false">INDEX(Locais!$C$2:$C$13,MATCH(H3722,Locais!$A$2:$A$13,0))</f>
        <v>Sudeste</v>
      </c>
    </row>
    <row r="3723" customFormat="false" ht="15" hidden="false" customHeight="false" outlineLevel="0" collapsed="false">
      <c r="A3723" s="2" t="s">
        <v>3859</v>
      </c>
      <c r="B3723" s="2" t="s">
        <v>70</v>
      </c>
      <c r="C3723" s="2" t="s">
        <v>96</v>
      </c>
      <c r="D3723" s="2" t="s">
        <v>122</v>
      </c>
      <c r="E3723" s="13" t="n">
        <v>44933</v>
      </c>
      <c r="F3723" s="13" t="n">
        <v>46758</v>
      </c>
      <c r="G3723" s="2" t="s">
        <v>118</v>
      </c>
      <c r="H3723" s="2" t="s">
        <v>128</v>
      </c>
      <c r="I3723" s="2" t="s">
        <v>124</v>
      </c>
      <c r="J3723" s="2" t="s">
        <v>100</v>
      </c>
      <c r="K3723" s="14" t="n">
        <v>17062.93</v>
      </c>
      <c r="L3723" s="2" t="n">
        <f aca="false">IF(E3723="","",ROUND((Indicadores!$B$4-E3723)/365.25,1))</f>
        <v>3.8</v>
      </c>
      <c r="M3723" s="2" t="str">
        <f aca="false">IF(E3723="","Virtual",IF(L3723&gt;=Indicadores!$B$6,"Fim de Vida",IF(L3723&gt;=Indicadores!$B$5,"Envelhecendo","Atual")))</f>
        <v>Envelhecendo</v>
      </c>
      <c r="N3723" s="2" t="str">
        <f aca="false">IF(F3723="","N/A",IF(F3723&lt;Indicadores!$B$4,"Vencida","Vigente"))</f>
        <v>Vigente</v>
      </c>
      <c r="O3723" s="2" t="str">
        <f aca="false">INDEX(Locais!$B$2:$B$13,MATCH(H3723,Locais!$A$2:$A$13,0))</f>
        <v>Regional - Recife</v>
      </c>
      <c r="P3723" s="2" t="str">
        <f aca="false">INDEX(Locais!$C$2:$C$13,MATCH(H3723,Locais!$A$2:$A$13,0))</f>
        <v>Nordeste</v>
      </c>
    </row>
    <row r="3724" customFormat="false" ht="15" hidden="false" customHeight="false" outlineLevel="0" collapsed="false">
      <c r="A3724" s="2" t="s">
        <v>3860</v>
      </c>
      <c r="B3724" s="2" t="s">
        <v>71</v>
      </c>
      <c r="C3724" s="2" t="s">
        <v>96</v>
      </c>
      <c r="D3724" s="2" t="s">
        <v>171</v>
      </c>
      <c r="E3724" s="13" t="n">
        <v>43986</v>
      </c>
      <c r="F3724" s="13" t="n">
        <v>45081</v>
      </c>
      <c r="G3724" s="2" t="s">
        <v>118</v>
      </c>
      <c r="H3724" s="2" t="s">
        <v>114</v>
      </c>
      <c r="I3724" s="2" t="s">
        <v>124</v>
      </c>
      <c r="J3724" s="2" t="s">
        <v>100</v>
      </c>
      <c r="K3724" s="14" t="n">
        <v>2754.82</v>
      </c>
      <c r="L3724" s="2" t="n">
        <f aca="false">IF(E3724="","",ROUND((Indicadores!$B$4-E3724)/365.25,1))</f>
        <v>6.4</v>
      </c>
      <c r="M3724" s="2" t="str">
        <f aca="false">IF(E3724="","Virtual",IF(L3724&gt;=Indicadores!$B$6,"Fim de Vida",IF(L3724&gt;=Indicadores!$B$5,"Envelhecendo","Atual")))</f>
        <v>Fim de Vida</v>
      </c>
      <c r="N3724" s="2" t="str">
        <f aca="false">IF(F3724="","N/A",IF(F3724&lt;Indicadores!$B$4,"Vencida","Vigente"))</f>
        <v>Vencida</v>
      </c>
      <c r="O3724" s="2" t="str">
        <f aca="false">INDEX(Locais!$B$2:$B$13,MATCH(H3724,Locais!$A$2:$A$13,0))</f>
        <v>Regional - Belo Horizonte</v>
      </c>
      <c r="P3724" s="2" t="str">
        <f aca="false">INDEX(Locais!$C$2:$C$13,MATCH(H3724,Locais!$A$2:$A$13,0))</f>
        <v>Sudeste</v>
      </c>
    </row>
    <row r="3725" customFormat="false" ht="15" hidden="false" customHeight="false" outlineLevel="0" collapsed="false">
      <c r="A3725" s="2" t="s">
        <v>3861</v>
      </c>
      <c r="B3725" s="2" t="s">
        <v>68</v>
      </c>
      <c r="C3725" s="2" t="s">
        <v>102</v>
      </c>
      <c r="D3725" s="2" t="s">
        <v>103</v>
      </c>
      <c r="E3725" s="13" t="n">
        <v>45528</v>
      </c>
      <c r="F3725" s="13" t="n">
        <v>46623</v>
      </c>
      <c r="G3725" s="2" t="s">
        <v>32</v>
      </c>
      <c r="H3725" s="2" t="s">
        <v>139</v>
      </c>
      <c r="I3725" s="2" t="s">
        <v>109</v>
      </c>
      <c r="J3725" s="2" t="s">
        <v>100</v>
      </c>
      <c r="K3725" s="14" t="n">
        <v>6052.6</v>
      </c>
      <c r="L3725" s="2" t="n">
        <f aca="false">IF(E3725="","",ROUND((Indicadores!$B$4-E3725)/365.25,1))</f>
        <v>2.1</v>
      </c>
      <c r="M3725" s="2" t="str">
        <f aca="false">IF(E3725="","Virtual",IF(L3725&gt;=Indicadores!$B$6,"Fim de Vida",IF(L3725&gt;=Indicadores!$B$5,"Envelhecendo","Atual")))</f>
        <v>Atual</v>
      </c>
      <c r="N3725" s="2" t="str">
        <f aca="false">IF(F3725="","N/A",IF(F3725&lt;Indicadores!$B$4,"Vencida","Vigente"))</f>
        <v>Vigente</v>
      </c>
      <c r="O3725" s="2" t="str">
        <f aca="false">INDEX(Locais!$B$2:$B$13,MATCH(H3725,Locais!$A$2:$A$13,0))</f>
        <v>Regional - Rio de Janeiro</v>
      </c>
      <c r="P3725" s="2" t="str">
        <f aca="false">INDEX(Locais!$C$2:$C$13,MATCH(H3725,Locais!$A$2:$A$13,0))</f>
        <v>Sudeste</v>
      </c>
    </row>
    <row r="3726" customFormat="false" ht="15" hidden="false" customHeight="false" outlineLevel="0" collapsed="false">
      <c r="A3726" s="2" t="s">
        <v>3862</v>
      </c>
      <c r="B3726" s="2" t="s">
        <v>69</v>
      </c>
      <c r="C3726" s="2" t="s">
        <v>126</v>
      </c>
      <c r="D3726" s="2" t="s">
        <v>169</v>
      </c>
      <c r="E3726" s="13" t="n">
        <v>45637</v>
      </c>
      <c r="F3726" s="13" t="n">
        <v>46732</v>
      </c>
      <c r="G3726" s="2" t="s">
        <v>32</v>
      </c>
      <c r="H3726" s="2" t="s">
        <v>119</v>
      </c>
      <c r="I3726" s="2" t="s">
        <v>130</v>
      </c>
      <c r="J3726" s="2" t="s">
        <v>100</v>
      </c>
      <c r="K3726" s="14" t="n">
        <v>10801.4</v>
      </c>
      <c r="L3726" s="2" t="n">
        <f aca="false">IF(E3726="","",ROUND((Indicadores!$B$4-E3726)/365.25,1))</f>
        <v>1.9</v>
      </c>
      <c r="M3726" s="2" t="str">
        <f aca="false">IF(E3726="","Virtual",IF(L3726&gt;=Indicadores!$B$6,"Fim de Vida",IF(L3726&gt;=Indicadores!$B$5,"Envelhecendo","Atual")))</f>
        <v>Atual</v>
      </c>
      <c r="N3726" s="2" t="str">
        <f aca="false">IF(F3726="","N/A",IF(F3726&lt;Indicadores!$B$4,"Vencida","Vigente"))</f>
        <v>Vigente</v>
      </c>
      <c r="O3726" s="2" t="str">
        <f aca="false">INDEX(Locais!$B$2:$B$13,MATCH(H3726,Locais!$A$2:$A$13,0))</f>
        <v>Regional - São Paulo</v>
      </c>
      <c r="P3726" s="2" t="str">
        <f aca="false">INDEX(Locais!$C$2:$C$13,MATCH(H3726,Locais!$A$2:$A$13,0))</f>
        <v>Sudeste</v>
      </c>
    </row>
    <row r="3727" customFormat="false" ht="15" hidden="false" customHeight="false" outlineLevel="0" collapsed="false">
      <c r="A3727" s="2" t="s">
        <v>3863</v>
      </c>
      <c r="B3727" s="2" t="s">
        <v>68</v>
      </c>
      <c r="C3727" s="2" t="s">
        <v>96</v>
      </c>
      <c r="D3727" s="2" t="s">
        <v>107</v>
      </c>
      <c r="E3727" s="13" t="n">
        <v>44106</v>
      </c>
      <c r="F3727" s="13" t="n">
        <v>45201</v>
      </c>
      <c r="G3727" s="2" t="s">
        <v>32</v>
      </c>
      <c r="H3727" s="2" t="s">
        <v>108</v>
      </c>
      <c r="I3727" s="2" t="s">
        <v>99</v>
      </c>
      <c r="J3727" s="2" t="s">
        <v>100</v>
      </c>
      <c r="K3727" s="14" t="n">
        <v>5121.63</v>
      </c>
      <c r="L3727" s="2" t="n">
        <f aca="false">IF(E3727="","",ROUND((Indicadores!$B$4-E3727)/365.25,1))</f>
        <v>6</v>
      </c>
      <c r="M3727" s="2" t="str">
        <f aca="false">IF(E3727="","Virtual",IF(L3727&gt;=Indicadores!$B$6,"Fim de Vida",IF(L3727&gt;=Indicadores!$B$5,"Envelhecendo","Atual")))</f>
        <v>Fim de Vida</v>
      </c>
      <c r="N3727" s="2" t="str">
        <f aca="false">IF(F3727="","N/A",IF(F3727&lt;Indicadores!$B$4,"Vencida","Vigente"))</f>
        <v>Vencida</v>
      </c>
      <c r="O3727" s="2" t="str">
        <f aca="false">INDEX(Locais!$B$2:$B$13,MATCH(H3727,Locais!$A$2:$A$13,0))</f>
        <v>Regional - Porto Alegre</v>
      </c>
      <c r="P3727" s="2" t="str">
        <f aca="false">INDEX(Locais!$C$2:$C$13,MATCH(H3727,Locais!$A$2:$A$13,0))</f>
        <v>Sul</v>
      </c>
    </row>
    <row r="3728" customFormat="false" ht="15" hidden="false" customHeight="false" outlineLevel="0" collapsed="false">
      <c r="A3728" s="2" t="s">
        <v>3864</v>
      </c>
      <c r="B3728" s="2" t="s">
        <v>70</v>
      </c>
      <c r="C3728" s="2" t="s">
        <v>96</v>
      </c>
      <c r="D3728" s="2" t="s">
        <v>122</v>
      </c>
      <c r="E3728" s="13" t="n">
        <v>43846</v>
      </c>
      <c r="F3728" s="13" t="n">
        <v>45671</v>
      </c>
      <c r="G3728" s="2" t="s">
        <v>32</v>
      </c>
      <c r="H3728" s="2" t="s">
        <v>98</v>
      </c>
      <c r="I3728" s="2" t="s">
        <v>111</v>
      </c>
      <c r="J3728" s="2" t="s">
        <v>100</v>
      </c>
      <c r="K3728" s="14" t="n">
        <v>21759.98</v>
      </c>
      <c r="L3728" s="2" t="n">
        <f aca="false">IF(E3728="","",ROUND((Indicadores!$B$4-E3728)/365.25,1))</f>
        <v>6.8</v>
      </c>
      <c r="M3728" s="2" t="str">
        <f aca="false">IF(E3728="","Virtual",IF(L3728&gt;=Indicadores!$B$6,"Fim de Vida",IF(L3728&gt;=Indicadores!$B$5,"Envelhecendo","Atual")))</f>
        <v>Fim de Vida</v>
      </c>
      <c r="N3728" s="2" t="str">
        <f aca="false">IF(F3728="","N/A",IF(F3728&lt;Indicadores!$B$4,"Vencida","Vigente"))</f>
        <v>Vencida</v>
      </c>
      <c r="O3728" s="2" t="str">
        <f aca="false">INDEX(Locais!$B$2:$B$13,MATCH(H3728,Locais!$A$2:$A$13,0))</f>
        <v>Sede - Brasília</v>
      </c>
      <c r="P3728" s="2" t="str">
        <f aca="false">INDEX(Locais!$C$2:$C$13,MATCH(H3728,Locais!$A$2:$A$13,0))</f>
        <v>Centro-Oeste</v>
      </c>
    </row>
    <row r="3729" customFormat="false" ht="15" hidden="false" customHeight="false" outlineLevel="0" collapsed="false">
      <c r="A3729" s="2" t="s">
        <v>3865</v>
      </c>
      <c r="B3729" s="2" t="s">
        <v>69</v>
      </c>
      <c r="C3729" s="2" t="s">
        <v>96</v>
      </c>
      <c r="D3729" s="2" t="s">
        <v>117</v>
      </c>
      <c r="E3729" s="13" t="n">
        <v>45043</v>
      </c>
      <c r="F3729" s="13" t="n">
        <v>46138</v>
      </c>
      <c r="G3729" s="2" t="s">
        <v>118</v>
      </c>
      <c r="H3729" s="2" t="s">
        <v>119</v>
      </c>
      <c r="I3729" s="2" t="s">
        <v>105</v>
      </c>
      <c r="J3729" s="2" t="s">
        <v>100</v>
      </c>
      <c r="K3729" s="14" t="n">
        <v>7921.61</v>
      </c>
      <c r="L3729" s="2" t="n">
        <f aca="false">IF(E3729="","",ROUND((Indicadores!$B$4-E3729)/365.25,1))</f>
        <v>3.5</v>
      </c>
      <c r="M3729" s="2" t="str">
        <f aca="false">IF(E3729="","Virtual",IF(L3729&gt;=Indicadores!$B$6,"Fim de Vida",IF(L3729&gt;=Indicadores!$B$5,"Envelhecendo","Atual")))</f>
        <v>Envelhecendo</v>
      </c>
      <c r="N3729" s="2" t="str">
        <f aca="false">IF(F3729="","N/A",IF(F3729&lt;Indicadores!$B$4,"Vencida","Vigente"))</f>
        <v>Vencida</v>
      </c>
      <c r="O3729" s="2" t="str">
        <f aca="false">INDEX(Locais!$B$2:$B$13,MATCH(H3729,Locais!$A$2:$A$13,0))</f>
        <v>Regional - São Paulo</v>
      </c>
      <c r="P3729" s="2" t="str">
        <f aca="false">INDEX(Locais!$C$2:$C$13,MATCH(H3729,Locais!$A$2:$A$13,0))</f>
        <v>Sudeste</v>
      </c>
    </row>
    <row r="3730" customFormat="false" ht="15" hidden="false" customHeight="false" outlineLevel="0" collapsed="false">
      <c r="A3730" s="2" t="s">
        <v>3866</v>
      </c>
      <c r="B3730" s="2" t="s">
        <v>68</v>
      </c>
      <c r="C3730" s="2" t="s">
        <v>96</v>
      </c>
      <c r="D3730" s="2" t="s">
        <v>107</v>
      </c>
      <c r="E3730" s="13" t="n">
        <v>44952</v>
      </c>
      <c r="F3730" s="13" t="n">
        <v>46047</v>
      </c>
      <c r="G3730" s="2" t="s">
        <v>32</v>
      </c>
      <c r="H3730" s="2" t="s">
        <v>119</v>
      </c>
      <c r="I3730" s="2" t="s">
        <v>120</v>
      </c>
      <c r="J3730" s="2" t="s">
        <v>100</v>
      </c>
      <c r="K3730" s="14" t="n">
        <v>5445.63</v>
      </c>
      <c r="L3730" s="2" t="n">
        <f aca="false">IF(E3730="","",ROUND((Indicadores!$B$4-E3730)/365.25,1))</f>
        <v>3.7</v>
      </c>
      <c r="M3730" s="2" t="str">
        <f aca="false">IF(E3730="","Virtual",IF(L3730&gt;=Indicadores!$B$6,"Fim de Vida",IF(L3730&gt;=Indicadores!$B$5,"Envelhecendo","Atual")))</f>
        <v>Envelhecendo</v>
      </c>
      <c r="N3730" s="2" t="str">
        <f aca="false">IF(F3730="","N/A",IF(F3730&lt;Indicadores!$B$4,"Vencida","Vigente"))</f>
        <v>Vencida</v>
      </c>
      <c r="O3730" s="2" t="str">
        <f aca="false">INDEX(Locais!$B$2:$B$13,MATCH(H3730,Locais!$A$2:$A$13,0))</f>
        <v>Regional - São Paulo</v>
      </c>
      <c r="P3730" s="2" t="str">
        <f aca="false">INDEX(Locais!$C$2:$C$13,MATCH(H3730,Locais!$A$2:$A$13,0))</f>
        <v>Sudeste</v>
      </c>
    </row>
    <row r="3731" customFormat="false" ht="15" hidden="false" customHeight="false" outlineLevel="0" collapsed="false">
      <c r="A3731" s="2" t="s">
        <v>3867</v>
      </c>
      <c r="B3731" s="2" t="s">
        <v>69</v>
      </c>
      <c r="C3731" s="2" t="s">
        <v>102</v>
      </c>
      <c r="D3731" s="2" t="s">
        <v>113</v>
      </c>
      <c r="E3731" s="13" t="n">
        <v>45751</v>
      </c>
      <c r="F3731" s="13" t="n">
        <v>46846</v>
      </c>
      <c r="G3731" s="2" t="s">
        <v>32</v>
      </c>
      <c r="H3731" s="2" t="s">
        <v>114</v>
      </c>
      <c r="I3731" s="2" t="s">
        <v>111</v>
      </c>
      <c r="J3731" s="2" t="s">
        <v>100</v>
      </c>
      <c r="K3731" s="14" t="n">
        <v>8196.91</v>
      </c>
      <c r="L3731" s="2" t="n">
        <f aca="false">IF(E3731="","",ROUND((Indicadores!$B$4-E3731)/365.25,1))</f>
        <v>1.5</v>
      </c>
      <c r="M3731" s="2" t="str">
        <f aca="false">IF(E3731="","Virtual",IF(L3731&gt;=Indicadores!$B$6,"Fim de Vida",IF(L3731&gt;=Indicadores!$B$5,"Envelhecendo","Atual")))</f>
        <v>Atual</v>
      </c>
      <c r="N3731" s="2" t="str">
        <f aca="false">IF(F3731="","N/A",IF(F3731&lt;Indicadores!$B$4,"Vencida","Vigente"))</f>
        <v>Vigente</v>
      </c>
      <c r="O3731" s="2" t="str">
        <f aca="false">INDEX(Locais!$B$2:$B$13,MATCH(H3731,Locais!$A$2:$A$13,0))</f>
        <v>Regional - Belo Horizonte</v>
      </c>
      <c r="P3731" s="2" t="str">
        <f aca="false">INDEX(Locais!$C$2:$C$13,MATCH(H3731,Locais!$A$2:$A$13,0))</f>
        <v>Sudeste</v>
      </c>
    </row>
    <row r="3732" customFormat="false" ht="15" hidden="false" customHeight="false" outlineLevel="0" collapsed="false">
      <c r="A3732" s="2" t="s">
        <v>3868</v>
      </c>
      <c r="B3732" s="2" t="s">
        <v>68</v>
      </c>
      <c r="C3732" s="2" t="s">
        <v>102</v>
      </c>
      <c r="D3732" s="2" t="s">
        <v>103</v>
      </c>
      <c r="E3732" s="13" t="n">
        <v>43607</v>
      </c>
      <c r="F3732" s="13" t="n">
        <v>44702</v>
      </c>
      <c r="G3732" s="2" t="s">
        <v>32</v>
      </c>
      <c r="H3732" s="2" t="s">
        <v>139</v>
      </c>
      <c r="I3732" s="2" t="s">
        <v>133</v>
      </c>
      <c r="J3732" s="2" t="s">
        <v>100</v>
      </c>
      <c r="K3732" s="14" t="n">
        <v>4644.51</v>
      </c>
      <c r="L3732" s="2" t="n">
        <f aca="false">IF(E3732="","",ROUND((Indicadores!$B$4-E3732)/365.25,1))</f>
        <v>7.4</v>
      </c>
      <c r="M3732" s="2" t="str">
        <f aca="false">IF(E3732="","Virtual",IF(L3732&gt;=Indicadores!$B$6,"Fim de Vida",IF(L3732&gt;=Indicadores!$B$5,"Envelhecendo","Atual")))</f>
        <v>Fim de Vida</v>
      </c>
      <c r="N3732" s="2" t="str">
        <f aca="false">IF(F3732="","N/A",IF(F3732&lt;Indicadores!$B$4,"Vencida","Vigente"))</f>
        <v>Vencida</v>
      </c>
      <c r="O3732" s="2" t="str">
        <f aca="false">INDEX(Locais!$B$2:$B$13,MATCH(H3732,Locais!$A$2:$A$13,0))</f>
        <v>Regional - Rio de Janeiro</v>
      </c>
      <c r="P3732" s="2" t="str">
        <f aca="false">INDEX(Locais!$C$2:$C$13,MATCH(H3732,Locais!$A$2:$A$13,0))</f>
        <v>Sudeste</v>
      </c>
    </row>
    <row r="3733" customFormat="false" ht="15" hidden="false" customHeight="false" outlineLevel="0" collapsed="false">
      <c r="A3733" s="2" t="s">
        <v>3869</v>
      </c>
      <c r="B3733" s="2" t="s">
        <v>68</v>
      </c>
      <c r="C3733" s="2" t="s">
        <v>96</v>
      </c>
      <c r="D3733" s="2" t="s">
        <v>107</v>
      </c>
      <c r="E3733" s="13" t="n">
        <v>45361</v>
      </c>
      <c r="F3733" s="13" t="n">
        <v>46456</v>
      </c>
      <c r="G3733" s="2" t="s">
        <v>32</v>
      </c>
      <c r="H3733" s="2" t="s">
        <v>98</v>
      </c>
      <c r="I3733" s="2" t="s">
        <v>99</v>
      </c>
      <c r="J3733" s="2" t="s">
        <v>100</v>
      </c>
      <c r="K3733" s="14" t="n">
        <v>6054.27</v>
      </c>
      <c r="L3733" s="2" t="n">
        <f aca="false">IF(E3733="","",ROUND((Indicadores!$B$4-E3733)/365.25,1))</f>
        <v>2.6</v>
      </c>
      <c r="M3733" s="2" t="str">
        <f aca="false">IF(E3733="","Virtual",IF(L3733&gt;=Indicadores!$B$6,"Fim de Vida",IF(L3733&gt;=Indicadores!$B$5,"Envelhecendo","Atual")))</f>
        <v>Atual</v>
      </c>
      <c r="N3733" s="2" t="str">
        <f aca="false">IF(F3733="","N/A",IF(F3733&lt;Indicadores!$B$4,"Vencida","Vigente"))</f>
        <v>Vigente</v>
      </c>
      <c r="O3733" s="2" t="str">
        <f aca="false">INDEX(Locais!$B$2:$B$13,MATCH(H3733,Locais!$A$2:$A$13,0))</f>
        <v>Sede - Brasília</v>
      </c>
      <c r="P3733" s="2" t="str">
        <f aca="false">INDEX(Locais!$C$2:$C$13,MATCH(H3733,Locais!$A$2:$A$13,0))</f>
        <v>Centro-Oeste</v>
      </c>
    </row>
    <row r="3734" customFormat="false" ht="15" hidden="false" customHeight="false" outlineLevel="0" collapsed="false">
      <c r="A3734" s="2" t="s">
        <v>3870</v>
      </c>
      <c r="B3734" s="2" t="s">
        <v>70</v>
      </c>
      <c r="C3734" s="2" t="s">
        <v>96</v>
      </c>
      <c r="D3734" s="2" t="s">
        <v>122</v>
      </c>
      <c r="E3734" s="13" t="n">
        <v>44687</v>
      </c>
      <c r="F3734" s="13" t="n">
        <v>46512</v>
      </c>
      <c r="G3734" s="2" t="s">
        <v>32</v>
      </c>
      <c r="H3734" s="2" t="s">
        <v>139</v>
      </c>
      <c r="I3734" s="2" t="s">
        <v>109</v>
      </c>
      <c r="J3734" s="2" t="s">
        <v>100</v>
      </c>
      <c r="K3734" s="14" t="n">
        <v>19694.98</v>
      </c>
      <c r="L3734" s="2" t="n">
        <f aca="false">IF(E3734="","",ROUND((Indicadores!$B$4-E3734)/365.25,1))</f>
        <v>4.5</v>
      </c>
      <c r="M3734" s="2" t="str">
        <f aca="false">IF(E3734="","Virtual",IF(L3734&gt;=Indicadores!$B$6,"Fim de Vida",IF(L3734&gt;=Indicadores!$B$5,"Envelhecendo","Atual")))</f>
        <v>Envelhecendo</v>
      </c>
      <c r="N3734" s="2" t="str">
        <f aca="false">IF(F3734="","N/A",IF(F3734&lt;Indicadores!$B$4,"Vencida","Vigente"))</f>
        <v>Vigente</v>
      </c>
      <c r="O3734" s="2" t="str">
        <f aca="false">INDEX(Locais!$B$2:$B$13,MATCH(H3734,Locais!$A$2:$A$13,0))</f>
        <v>Regional - Rio de Janeiro</v>
      </c>
      <c r="P3734" s="2" t="str">
        <f aca="false">INDEX(Locais!$C$2:$C$13,MATCH(H3734,Locais!$A$2:$A$13,0))</f>
        <v>Sudeste</v>
      </c>
    </row>
    <row r="3735" customFormat="false" ht="15" hidden="false" customHeight="false" outlineLevel="0" collapsed="false">
      <c r="A3735" s="2" t="s">
        <v>3871</v>
      </c>
      <c r="B3735" s="2" t="s">
        <v>68</v>
      </c>
      <c r="C3735" s="2" t="s">
        <v>96</v>
      </c>
      <c r="D3735" s="2" t="s">
        <v>132</v>
      </c>
      <c r="E3735" s="13" t="n">
        <v>44307</v>
      </c>
      <c r="F3735" s="13" t="n">
        <v>45402</v>
      </c>
      <c r="G3735" s="2" t="s">
        <v>32</v>
      </c>
      <c r="H3735" s="2" t="s">
        <v>141</v>
      </c>
      <c r="I3735" s="2" t="s">
        <v>142</v>
      </c>
      <c r="J3735" s="2" t="s">
        <v>100</v>
      </c>
      <c r="K3735" s="14" t="n">
        <v>4530.45</v>
      </c>
      <c r="L3735" s="2" t="n">
        <f aca="false">IF(E3735="","",ROUND((Indicadores!$B$4-E3735)/365.25,1))</f>
        <v>5.5</v>
      </c>
      <c r="M3735" s="2" t="str">
        <f aca="false">IF(E3735="","Virtual",IF(L3735&gt;=Indicadores!$B$6,"Fim de Vida",IF(L3735&gt;=Indicadores!$B$5,"Envelhecendo","Atual")))</f>
        <v>Fim de Vida</v>
      </c>
      <c r="N3735" s="2" t="str">
        <f aca="false">IF(F3735="","N/A",IF(F3735&lt;Indicadores!$B$4,"Vencida","Vigente"))</f>
        <v>Vencida</v>
      </c>
      <c r="O3735" s="2" t="str">
        <f aca="false">INDEX(Locais!$B$2:$B$13,MATCH(H3735,Locais!$A$2:$A$13,0))</f>
        <v>Regional - Curitiba</v>
      </c>
      <c r="P3735" s="2" t="str">
        <f aca="false">INDEX(Locais!$C$2:$C$13,MATCH(H3735,Locais!$A$2:$A$13,0))</f>
        <v>Sul</v>
      </c>
    </row>
    <row r="3736" customFormat="false" ht="15" hidden="false" customHeight="false" outlineLevel="0" collapsed="false">
      <c r="A3736" s="2" t="s">
        <v>3872</v>
      </c>
      <c r="B3736" s="2" t="s">
        <v>69</v>
      </c>
      <c r="C3736" s="2" t="s">
        <v>102</v>
      </c>
      <c r="D3736" s="2" t="s">
        <v>113</v>
      </c>
      <c r="E3736" s="13" t="n">
        <v>43621</v>
      </c>
      <c r="F3736" s="13" t="n">
        <v>44716</v>
      </c>
      <c r="G3736" s="2" t="s">
        <v>32</v>
      </c>
      <c r="H3736" s="2" t="s">
        <v>108</v>
      </c>
      <c r="I3736" s="2" t="s">
        <v>124</v>
      </c>
      <c r="J3736" s="2" t="s">
        <v>100</v>
      </c>
      <c r="K3736" s="14" t="n">
        <v>8527.8</v>
      </c>
      <c r="L3736" s="2" t="n">
        <f aca="false">IF(E3736="","",ROUND((Indicadores!$B$4-E3736)/365.25,1))</f>
        <v>7.4</v>
      </c>
      <c r="M3736" s="2" t="str">
        <f aca="false">IF(E3736="","Virtual",IF(L3736&gt;=Indicadores!$B$6,"Fim de Vida",IF(L3736&gt;=Indicadores!$B$5,"Envelhecendo","Atual")))</f>
        <v>Fim de Vida</v>
      </c>
      <c r="N3736" s="2" t="str">
        <f aca="false">IF(F3736="","N/A",IF(F3736&lt;Indicadores!$B$4,"Vencida","Vigente"))</f>
        <v>Vencida</v>
      </c>
      <c r="O3736" s="2" t="str">
        <f aca="false">INDEX(Locais!$B$2:$B$13,MATCH(H3736,Locais!$A$2:$A$13,0))</f>
        <v>Regional - Porto Alegre</v>
      </c>
      <c r="P3736" s="2" t="str">
        <f aca="false">INDEX(Locais!$C$2:$C$13,MATCH(H3736,Locais!$A$2:$A$13,0))</f>
        <v>Sul</v>
      </c>
    </row>
    <row r="3737" customFormat="false" ht="15" hidden="false" customHeight="false" outlineLevel="0" collapsed="false">
      <c r="A3737" s="2" t="s">
        <v>3873</v>
      </c>
      <c r="B3737" s="2" t="s">
        <v>71</v>
      </c>
      <c r="C3737" s="2" t="s">
        <v>96</v>
      </c>
      <c r="D3737" s="2" t="s">
        <v>171</v>
      </c>
      <c r="E3737" s="13" t="n">
        <v>44577</v>
      </c>
      <c r="F3737" s="13" t="n">
        <v>45672</v>
      </c>
      <c r="G3737" s="2" t="s">
        <v>32</v>
      </c>
      <c r="H3737" s="2" t="s">
        <v>119</v>
      </c>
      <c r="I3737" s="2" t="s">
        <v>142</v>
      </c>
      <c r="J3737" s="2" t="s">
        <v>100</v>
      </c>
      <c r="K3737" s="14" t="n">
        <v>2595.16</v>
      </c>
      <c r="L3737" s="2" t="n">
        <f aca="false">IF(E3737="","",ROUND((Indicadores!$B$4-E3737)/365.25,1))</f>
        <v>4.8</v>
      </c>
      <c r="M3737" s="2" t="str">
        <f aca="false">IF(E3737="","Virtual",IF(L3737&gt;=Indicadores!$B$6,"Fim de Vida",IF(L3737&gt;=Indicadores!$B$5,"Envelhecendo","Atual")))</f>
        <v>Envelhecendo</v>
      </c>
      <c r="N3737" s="2" t="str">
        <f aca="false">IF(F3737="","N/A",IF(F3737&lt;Indicadores!$B$4,"Vencida","Vigente"))</f>
        <v>Vencida</v>
      </c>
      <c r="O3737" s="2" t="str">
        <f aca="false">INDEX(Locais!$B$2:$B$13,MATCH(H3737,Locais!$A$2:$A$13,0))</f>
        <v>Regional - São Paulo</v>
      </c>
      <c r="P3737" s="2" t="str">
        <f aca="false">INDEX(Locais!$C$2:$C$13,MATCH(H3737,Locais!$A$2:$A$13,0))</f>
        <v>Sudeste</v>
      </c>
    </row>
    <row r="3738" customFormat="false" ht="15" hidden="false" customHeight="false" outlineLevel="0" collapsed="false">
      <c r="A3738" s="2" t="s">
        <v>3874</v>
      </c>
      <c r="B3738" s="2" t="s">
        <v>68</v>
      </c>
      <c r="C3738" s="2" t="s">
        <v>102</v>
      </c>
      <c r="D3738" s="2" t="s">
        <v>103</v>
      </c>
      <c r="E3738" s="13" t="n">
        <v>43700</v>
      </c>
      <c r="F3738" s="13" t="n">
        <v>44795</v>
      </c>
      <c r="G3738" s="2" t="s">
        <v>34</v>
      </c>
      <c r="H3738" s="2" t="s">
        <v>119</v>
      </c>
      <c r="I3738" s="2" t="s">
        <v>133</v>
      </c>
      <c r="J3738" s="2" t="s">
        <v>100</v>
      </c>
      <c r="K3738" s="14" t="n">
        <v>6274.33</v>
      </c>
      <c r="L3738" s="2" t="n">
        <f aca="false">IF(E3738="","",ROUND((Indicadores!$B$4-E3738)/365.25,1))</f>
        <v>7.2</v>
      </c>
      <c r="M3738" s="2" t="str">
        <f aca="false">IF(E3738="","Virtual",IF(L3738&gt;=Indicadores!$B$6,"Fim de Vida",IF(L3738&gt;=Indicadores!$B$5,"Envelhecendo","Atual")))</f>
        <v>Fim de Vida</v>
      </c>
      <c r="N3738" s="2" t="str">
        <f aca="false">IF(F3738="","N/A",IF(F3738&lt;Indicadores!$B$4,"Vencida","Vigente"))</f>
        <v>Vencida</v>
      </c>
      <c r="O3738" s="2" t="str">
        <f aca="false">INDEX(Locais!$B$2:$B$13,MATCH(H3738,Locais!$A$2:$A$13,0))</f>
        <v>Regional - São Paulo</v>
      </c>
      <c r="P3738" s="2" t="str">
        <f aca="false">INDEX(Locais!$C$2:$C$13,MATCH(H3738,Locais!$A$2:$A$13,0))</f>
        <v>Sudeste</v>
      </c>
    </row>
    <row r="3739" customFormat="false" ht="15" hidden="false" customHeight="false" outlineLevel="0" collapsed="false">
      <c r="A3739" s="2" t="s">
        <v>3875</v>
      </c>
      <c r="B3739" s="2" t="s">
        <v>71</v>
      </c>
      <c r="C3739" s="2" t="s">
        <v>96</v>
      </c>
      <c r="D3739" s="2" t="s">
        <v>171</v>
      </c>
      <c r="E3739" s="13" t="n">
        <v>43994</v>
      </c>
      <c r="F3739" s="13" t="n">
        <v>45089</v>
      </c>
      <c r="G3739" s="2" t="s">
        <v>32</v>
      </c>
      <c r="H3739" s="2" t="s">
        <v>98</v>
      </c>
      <c r="I3739" s="2" t="s">
        <v>136</v>
      </c>
      <c r="J3739" s="2" t="s">
        <v>100</v>
      </c>
      <c r="K3739" s="14" t="n">
        <v>2750.01</v>
      </c>
      <c r="L3739" s="2" t="n">
        <f aca="false">IF(E3739="","",ROUND((Indicadores!$B$4-E3739)/365.25,1))</f>
        <v>6.3</v>
      </c>
      <c r="M3739" s="2" t="str">
        <f aca="false">IF(E3739="","Virtual",IF(L3739&gt;=Indicadores!$B$6,"Fim de Vida",IF(L3739&gt;=Indicadores!$B$5,"Envelhecendo","Atual")))</f>
        <v>Fim de Vida</v>
      </c>
      <c r="N3739" s="2" t="str">
        <f aca="false">IF(F3739="","N/A",IF(F3739&lt;Indicadores!$B$4,"Vencida","Vigente"))</f>
        <v>Vencida</v>
      </c>
      <c r="O3739" s="2" t="str">
        <f aca="false">INDEX(Locais!$B$2:$B$13,MATCH(H3739,Locais!$A$2:$A$13,0))</f>
        <v>Sede - Brasília</v>
      </c>
      <c r="P3739" s="2" t="str">
        <f aca="false">INDEX(Locais!$C$2:$C$13,MATCH(H3739,Locais!$A$2:$A$13,0))</f>
        <v>Centro-Oeste</v>
      </c>
    </row>
    <row r="3740" customFormat="false" ht="15" hidden="false" customHeight="false" outlineLevel="0" collapsed="false">
      <c r="A3740" s="2" t="s">
        <v>3876</v>
      </c>
      <c r="B3740" s="2" t="s">
        <v>69</v>
      </c>
      <c r="C3740" s="2" t="s">
        <v>96</v>
      </c>
      <c r="D3740" s="2" t="s">
        <v>117</v>
      </c>
      <c r="E3740" s="13" t="n">
        <v>45495</v>
      </c>
      <c r="F3740" s="13" t="n">
        <v>46590</v>
      </c>
      <c r="G3740" s="2" t="s">
        <v>32</v>
      </c>
      <c r="H3740" s="2" t="s">
        <v>108</v>
      </c>
      <c r="I3740" s="2" t="s">
        <v>111</v>
      </c>
      <c r="J3740" s="2" t="s">
        <v>100</v>
      </c>
      <c r="K3740" s="14" t="n">
        <v>8457.19</v>
      </c>
      <c r="L3740" s="2" t="n">
        <f aca="false">IF(E3740="","",ROUND((Indicadores!$B$4-E3740)/365.25,1))</f>
        <v>2.2</v>
      </c>
      <c r="M3740" s="2" t="str">
        <f aca="false">IF(E3740="","Virtual",IF(L3740&gt;=Indicadores!$B$6,"Fim de Vida",IF(L3740&gt;=Indicadores!$B$5,"Envelhecendo","Atual")))</f>
        <v>Atual</v>
      </c>
      <c r="N3740" s="2" t="str">
        <f aca="false">IF(F3740="","N/A",IF(F3740&lt;Indicadores!$B$4,"Vencida","Vigente"))</f>
        <v>Vigente</v>
      </c>
      <c r="O3740" s="2" t="str">
        <f aca="false">INDEX(Locais!$B$2:$B$13,MATCH(H3740,Locais!$A$2:$A$13,0))</f>
        <v>Regional - Porto Alegre</v>
      </c>
      <c r="P3740" s="2" t="str">
        <f aca="false">INDEX(Locais!$C$2:$C$13,MATCH(H3740,Locais!$A$2:$A$13,0))</f>
        <v>Sul</v>
      </c>
    </row>
    <row r="3741" customFormat="false" ht="15" hidden="false" customHeight="false" outlineLevel="0" collapsed="false">
      <c r="A3741" s="2" t="s">
        <v>3877</v>
      </c>
      <c r="B3741" s="2" t="s">
        <v>68</v>
      </c>
      <c r="C3741" s="2" t="s">
        <v>126</v>
      </c>
      <c r="D3741" s="2" t="s">
        <v>127</v>
      </c>
      <c r="E3741" s="13" t="n">
        <v>45533</v>
      </c>
      <c r="F3741" s="13" t="n">
        <v>46628</v>
      </c>
      <c r="G3741" s="2" t="s">
        <v>32</v>
      </c>
      <c r="H3741" s="2" t="s">
        <v>165</v>
      </c>
      <c r="I3741" s="2" t="s">
        <v>130</v>
      </c>
      <c r="J3741" s="2" t="s">
        <v>100</v>
      </c>
      <c r="K3741" s="14" t="n">
        <v>5513.18</v>
      </c>
      <c r="L3741" s="2" t="n">
        <f aca="false">IF(E3741="","",ROUND((Indicadores!$B$4-E3741)/365.25,1))</f>
        <v>2.1</v>
      </c>
      <c r="M3741" s="2" t="str">
        <f aca="false">IF(E3741="","Virtual",IF(L3741&gt;=Indicadores!$B$6,"Fim de Vida",IF(L3741&gt;=Indicadores!$B$5,"Envelhecendo","Atual")))</f>
        <v>Atual</v>
      </c>
      <c r="N3741" s="2" t="str">
        <f aca="false">IF(F3741="","N/A",IF(F3741&lt;Indicadores!$B$4,"Vencida","Vigente"))</f>
        <v>Vigente</v>
      </c>
      <c r="O3741" s="2" t="str">
        <f aca="false">INDEX(Locais!$B$2:$B$13,MATCH(H3741,Locais!$A$2:$A$13,0))</f>
        <v>Regional - Salvador</v>
      </c>
      <c r="P3741" s="2" t="str">
        <f aca="false">INDEX(Locais!$C$2:$C$13,MATCH(H3741,Locais!$A$2:$A$13,0))</f>
        <v>Nordeste</v>
      </c>
    </row>
    <row r="3742" customFormat="false" ht="15" hidden="false" customHeight="false" outlineLevel="0" collapsed="false">
      <c r="A3742" s="2" t="s">
        <v>3878</v>
      </c>
      <c r="B3742" s="2" t="s">
        <v>68</v>
      </c>
      <c r="C3742" s="2" t="s">
        <v>102</v>
      </c>
      <c r="D3742" s="2" t="s">
        <v>103</v>
      </c>
      <c r="E3742" s="13" t="n">
        <v>44954</v>
      </c>
      <c r="F3742" s="13" t="n">
        <v>46049</v>
      </c>
      <c r="G3742" s="2" t="s">
        <v>151</v>
      </c>
      <c r="H3742" s="2" t="s">
        <v>163</v>
      </c>
      <c r="I3742" s="2" t="s">
        <v>115</v>
      </c>
      <c r="J3742" s="2" t="s">
        <v>137</v>
      </c>
      <c r="K3742" s="14" t="n">
        <v>4731.21</v>
      </c>
      <c r="L3742" s="2" t="n">
        <f aca="false">IF(E3742="","",ROUND((Indicadores!$B$4-E3742)/365.25,1))</f>
        <v>3.7</v>
      </c>
      <c r="M3742" s="2" t="str">
        <f aca="false">IF(E3742="","Virtual",IF(L3742&gt;=Indicadores!$B$6,"Fim de Vida",IF(L3742&gt;=Indicadores!$B$5,"Envelhecendo","Atual")))</f>
        <v>Envelhecendo</v>
      </c>
      <c r="N3742" s="2" t="str">
        <f aca="false">IF(F3742="","N/A",IF(F3742&lt;Indicadores!$B$4,"Vencida","Vigente"))</f>
        <v>Vencida</v>
      </c>
      <c r="O3742" s="2" t="str">
        <f aca="false">INDEX(Locais!$B$2:$B$13,MATCH(H3742,Locais!$A$2:$A$13,0))</f>
        <v>Regional - Manaus</v>
      </c>
      <c r="P3742" s="2" t="str">
        <f aca="false">INDEX(Locais!$C$2:$C$13,MATCH(H3742,Locais!$A$2:$A$13,0))</f>
        <v>Norte</v>
      </c>
    </row>
    <row r="3743" customFormat="false" ht="15" hidden="false" customHeight="false" outlineLevel="0" collapsed="false">
      <c r="A3743" s="2" t="s">
        <v>3879</v>
      </c>
      <c r="B3743" s="2" t="s">
        <v>69</v>
      </c>
      <c r="C3743" s="2" t="s">
        <v>96</v>
      </c>
      <c r="D3743" s="2" t="s">
        <v>117</v>
      </c>
      <c r="E3743" s="13" t="n">
        <v>44926</v>
      </c>
      <c r="F3743" s="13" t="n">
        <v>46021</v>
      </c>
      <c r="G3743" s="2" t="s">
        <v>32</v>
      </c>
      <c r="H3743" s="2" t="s">
        <v>123</v>
      </c>
      <c r="I3743" s="2" t="s">
        <v>133</v>
      </c>
      <c r="J3743" s="2" t="s">
        <v>100</v>
      </c>
      <c r="K3743" s="14" t="n">
        <v>9059.88</v>
      </c>
      <c r="L3743" s="2" t="n">
        <f aca="false">IF(E3743="","",ROUND((Indicadores!$B$4-E3743)/365.25,1))</f>
        <v>3.8</v>
      </c>
      <c r="M3743" s="2" t="str">
        <f aca="false">IF(E3743="","Virtual",IF(L3743&gt;=Indicadores!$B$6,"Fim de Vida",IF(L3743&gt;=Indicadores!$B$5,"Envelhecendo","Atual")))</f>
        <v>Envelhecendo</v>
      </c>
      <c r="N3743" s="2" t="str">
        <f aca="false">IF(F3743="","N/A",IF(F3743&lt;Indicadores!$B$4,"Vencida","Vigente"))</f>
        <v>Vencida</v>
      </c>
      <c r="O3743" s="2" t="str">
        <f aca="false">INDEX(Locais!$B$2:$B$13,MATCH(H3743,Locais!$A$2:$A$13,0))</f>
        <v>Regional - Goiânia</v>
      </c>
      <c r="P3743" s="2" t="str">
        <f aca="false">INDEX(Locais!$C$2:$C$13,MATCH(H3743,Locais!$A$2:$A$13,0))</f>
        <v>Centro-Oeste</v>
      </c>
    </row>
    <row r="3744" customFormat="false" ht="15" hidden="false" customHeight="false" outlineLevel="0" collapsed="false">
      <c r="A3744" s="2" t="s">
        <v>3880</v>
      </c>
      <c r="B3744" s="2" t="s">
        <v>69</v>
      </c>
      <c r="C3744" s="2" t="s">
        <v>102</v>
      </c>
      <c r="D3744" s="2" t="s">
        <v>113</v>
      </c>
      <c r="E3744" s="13" t="n">
        <v>45720</v>
      </c>
      <c r="F3744" s="13" t="n">
        <v>46815</v>
      </c>
      <c r="G3744" s="2" t="s">
        <v>32</v>
      </c>
      <c r="H3744" s="2" t="s">
        <v>145</v>
      </c>
      <c r="I3744" s="2" t="s">
        <v>133</v>
      </c>
      <c r="J3744" s="2" t="s">
        <v>100</v>
      </c>
      <c r="K3744" s="14" t="n">
        <v>7470.1</v>
      </c>
      <c r="L3744" s="2" t="n">
        <f aca="false">IF(E3744="","",ROUND((Indicadores!$B$4-E3744)/365.25,1))</f>
        <v>1.6</v>
      </c>
      <c r="M3744" s="2" t="str">
        <f aca="false">IF(E3744="","Virtual",IF(L3744&gt;=Indicadores!$B$6,"Fim de Vida",IF(L3744&gt;=Indicadores!$B$5,"Envelhecendo","Atual")))</f>
        <v>Atual</v>
      </c>
      <c r="N3744" s="2" t="str">
        <f aca="false">IF(F3744="","N/A",IF(F3744&lt;Indicadores!$B$4,"Vencida","Vigente"))</f>
        <v>Vigente</v>
      </c>
      <c r="O3744" s="2" t="str">
        <f aca="false">INDEX(Locais!$B$2:$B$13,MATCH(H3744,Locais!$A$2:$A$13,0))</f>
        <v>Regional - Belém</v>
      </c>
      <c r="P3744" s="2" t="str">
        <f aca="false">INDEX(Locais!$C$2:$C$13,MATCH(H3744,Locais!$A$2:$A$13,0))</f>
        <v>Norte</v>
      </c>
    </row>
    <row r="3745" customFormat="false" ht="15" hidden="false" customHeight="false" outlineLevel="0" collapsed="false">
      <c r="A3745" s="2" t="s">
        <v>3881</v>
      </c>
      <c r="B3745" s="2" t="s">
        <v>70</v>
      </c>
      <c r="C3745" s="2" t="s">
        <v>96</v>
      </c>
      <c r="D3745" s="2" t="s">
        <v>122</v>
      </c>
      <c r="E3745" s="13" t="n">
        <v>44074</v>
      </c>
      <c r="F3745" s="13" t="n">
        <v>45899</v>
      </c>
      <c r="G3745" s="2" t="s">
        <v>32</v>
      </c>
      <c r="H3745" s="2" t="s">
        <v>114</v>
      </c>
      <c r="I3745" s="2" t="s">
        <v>111</v>
      </c>
      <c r="J3745" s="2" t="s">
        <v>100</v>
      </c>
      <c r="K3745" s="14" t="n">
        <v>14110.24</v>
      </c>
      <c r="L3745" s="2" t="n">
        <f aca="false">IF(E3745="","",ROUND((Indicadores!$B$4-E3745)/365.25,1))</f>
        <v>6.1</v>
      </c>
      <c r="M3745" s="2" t="str">
        <f aca="false">IF(E3745="","Virtual",IF(L3745&gt;=Indicadores!$B$6,"Fim de Vida",IF(L3745&gt;=Indicadores!$B$5,"Envelhecendo","Atual")))</f>
        <v>Fim de Vida</v>
      </c>
      <c r="N3745" s="2" t="str">
        <f aca="false">IF(F3745="","N/A",IF(F3745&lt;Indicadores!$B$4,"Vencida","Vigente"))</f>
        <v>Vencida</v>
      </c>
      <c r="O3745" s="2" t="str">
        <f aca="false">INDEX(Locais!$B$2:$B$13,MATCH(H3745,Locais!$A$2:$A$13,0))</f>
        <v>Regional - Belo Horizonte</v>
      </c>
      <c r="P3745" s="2" t="str">
        <f aca="false">INDEX(Locais!$C$2:$C$13,MATCH(H3745,Locais!$A$2:$A$13,0))</f>
        <v>Sudeste</v>
      </c>
    </row>
    <row r="3746" customFormat="false" ht="15" hidden="false" customHeight="false" outlineLevel="0" collapsed="false">
      <c r="A3746" s="2" t="s">
        <v>3882</v>
      </c>
      <c r="B3746" s="2" t="s">
        <v>68</v>
      </c>
      <c r="C3746" s="2" t="s">
        <v>102</v>
      </c>
      <c r="D3746" s="2" t="s">
        <v>103</v>
      </c>
      <c r="E3746" s="13" t="n">
        <v>44145</v>
      </c>
      <c r="F3746" s="13" t="n">
        <v>45240</v>
      </c>
      <c r="G3746" s="2" t="s">
        <v>32</v>
      </c>
      <c r="H3746" s="2" t="s">
        <v>163</v>
      </c>
      <c r="I3746" s="2" t="s">
        <v>130</v>
      </c>
      <c r="J3746" s="2" t="s">
        <v>100</v>
      </c>
      <c r="K3746" s="14" t="n">
        <v>4936.69</v>
      </c>
      <c r="L3746" s="2" t="n">
        <f aca="false">IF(E3746="","",ROUND((Indicadores!$B$4-E3746)/365.25,1))</f>
        <v>5.9</v>
      </c>
      <c r="M3746" s="2" t="str">
        <f aca="false">IF(E3746="","Virtual",IF(L3746&gt;=Indicadores!$B$6,"Fim de Vida",IF(L3746&gt;=Indicadores!$B$5,"Envelhecendo","Atual")))</f>
        <v>Fim de Vida</v>
      </c>
      <c r="N3746" s="2" t="str">
        <f aca="false">IF(F3746="","N/A",IF(F3746&lt;Indicadores!$B$4,"Vencida","Vigente"))</f>
        <v>Vencida</v>
      </c>
      <c r="O3746" s="2" t="str">
        <f aca="false">INDEX(Locais!$B$2:$B$13,MATCH(H3746,Locais!$A$2:$A$13,0))</f>
        <v>Regional - Manaus</v>
      </c>
      <c r="P3746" s="2" t="str">
        <f aca="false">INDEX(Locais!$C$2:$C$13,MATCH(H3746,Locais!$A$2:$A$13,0))</f>
        <v>Norte</v>
      </c>
    </row>
    <row r="3747" customFormat="false" ht="15" hidden="false" customHeight="false" outlineLevel="0" collapsed="false">
      <c r="A3747" s="2" t="s">
        <v>3883</v>
      </c>
      <c r="B3747" s="2" t="s">
        <v>68</v>
      </c>
      <c r="C3747" s="2" t="s">
        <v>102</v>
      </c>
      <c r="D3747" s="2" t="s">
        <v>103</v>
      </c>
      <c r="E3747" s="13" t="n">
        <v>45047</v>
      </c>
      <c r="F3747" s="13" t="n">
        <v>46142</v>
      </c>
      <c r="G3747" s="2" t="s">
        <v>32</v>
      </c>
      <c r="H3747" s="2" t="s">
        <v>104</v>
      </c>
      <c r="I3747" s="2" t="s">
        <v>109</v>
      </c>
      <c r="J3747" s="2" t="s">
        <v>100</v>
      </c>
      <c r="K3747" s="14" t="n">
        <v>4512.76</v>
      </c>
      <c r="L3747" s="2" t="n">
        <f aca="false">IF(E3747="","",ROUND((Indicadores!$B$4-E3747)/365.25,1))</f>
        <v>3.5</v>
      </c>
      <c r="M3747" s="2" t="str">
        <f aca="false">IF(E3747="","Virtual",IF(L3747&gt;=Indicadores!$B$6,"Fim de Vida",IF(L3747&gt;=Indicadores!$B$5,"Envelhecendo","Atual")))</f>
        <v>Envelhecendo</v>
      </c>
      <c r="N3747" s="2" t="str">
        <f aca="false">IF(F3747="","N/A",IF(F3747&lt;Indicadores!$B$4,"Vencida","Vigente"))</f>
        <v>Vencida</v>
      </c>
      <c r="O3747" s="2" t="str">
        <f aca="false">INDEX(Locais!$B$2:$B$13,MATCH(H3747,Locais!$A$2:$A$13,0))</f>
        <v>Regional - Fortaleza</v>
      </c>
      <c r="P3747" s="2" t="str">
        <f aca="false">INDEX(Locais!$C$2:$C$13,MATCH(H3747,Locais!$A$2:$A$13,0))</f>
        <v>Nordeste</v>
      </c>
    </row>
    <row r="3748" customFormat="false" ht="15" hidden="false" customHeight="false" outlineLevel="0" collapsed="false">
      <c r="A3748" s="2" t="s">
        <v>3884</v>
      </c>
      <c r="B3748" s="2" t="s">
        <v>69</v>
      </c>
      <c r="C3748" s="2" t="s">
        <v>96</v>
      </c>
      <c r="D3748" s="2" t="s">
        <v>97</v>
      </c>
      <c r="E3748" s="13" t="n">
        <v>44194</v>
      </c>
      <c r="F3748" s="13" t="n">
        <v>45289</v>
      </c>
      <c r="G3748" s="2" t="s">
        <v>34</v>
      </c>
      <c r="H3748" s="2" t="s">
        <v>123</v>
      </c>
      <c r="I3748" s="2" t="s">
        <v>99</v>
      </c>
      <c r="J3748" s="2" t="s">
        <v>100</v>
      </c>
      <c r="K3748" s="14" t="n">
        <v>8608.87</v>
      </c>
      <c r="L3748" s="2" t="n">
        <f aca="false">IF(E3748="","",ROUND((Indicadores!$B$4-E3748)/365.25,1))</f>
        <v>5.8</v>
      </c>
      <c r="M3748" s="2" t="str">
        <f aca="false">IF(E3748="","Virtual",IF(L3748&gt;=Indicadores!$B$6,"Fim de Vida",IF(L3748&gt;=Indicadores!$B$5,"Envelhecendo","Atual")))</f>
        <v>Fim de Vida</v>
      </c>
      <c r="N3748" s="2" t="str">
        <f aca="false">IF(F3748="","N/A",IF(F3748&lt;Indicadores!$B$4,"Vencida","Vigente"))</f>
        <v>Vencida</v>
      </c>
      <c r="O3748" s="2" t="str">
        <f aca="false">INDEX(Locais!$B$2:$B$13,MATCH(H3748,Locais!$A$2:$A$13,0))</f>
        <v>Regional - Goiânia</v>
      </c>
      <c r="P3748" s="2" t="str">
        <f aca="false">INDEX(Locais!$C$2:$C$13,MATCH(H3748,Locais!$A$2:$A$13,0))</f>
        <v>Centro-Oeste</v>
      </c>
    </row>
    <row r="3749" customFormat="false" ht="15" hidden="false" customHeight="false" outlineLevel="0" collapsed="false">
      <c r="A3749" s="2" t="s">
        <v>3885</v>
      </c>
      <c r="B3749" s="2" t="s">
        <v>69</v>
      </c>
      <c r="C3749" s="2" t="s">
        <v>96</v>
      </c>
      <c r="D3749" s="2" t="s">
        <v>97</v>
      </c>
      <c r="E3749" s="13" t="n">
        <v>45278</v>
      </c>
      <c r="F3749" s="13" t="n">
        <v>46373</v>
      </c>
      <c r="G3749" s="2" t="s">
        <v>118</v>
      </c>
      <c r="H3749" s="2" t="s">
        <v>98</v>
      </c>
      <c r="I3749" s="2" t="s">
        <v>130</v>
      </c>
      <c r="J3749" s="2" t="s">
        <v>100</v>
      </c>
      <c r="K3749" s="14" t="n">
        <v>10410</v>
      </c>
      <c r="L3749" s="2" t="n">
        <f aca="false">IF(E3749="","",ROUND((Indicadores!$B$4-E3749)/365.25,1))</f>
        <v>2.8</v>
      </c>
      <c r="M3749" s="2" t="str">
        <f aca="false">IF(E3749="","Virtual",IF(L3749&gt;=Indicadores!$B$6,"Fim de Vida",IF(L3749&gt;=Indicadores!$B$5,"Envelhecendo","Atual")))</f>
        <v>Atual</v>
      </c>
      <c r="N3749" s="2" t="str">
        <f aca="false">IF(F3749="","N/A",IF(F3749&lt;Indicadores!$B$4,"Vencida","Vigente"))</f>
        <v>Vigente</v>
      </c>
      <c r="O3749" s="2" t="str">
        <f aca="false">INDEX(Locais!$B$2:$B$13,MATCH(H3749,Locais!$A$2:$A$13,0))</f>
        <v>Sede - Brasília</v>
      </c>
      <c r="P3749" s="2" t="str">
        <f aca="false">INDEX(Locais!$C$2:$C$13,MATCH(H3749,Locais!$A$2:$A$13,0))</f>
        <v>Centro-Oeste</v>
      </c>
    </row>
    <row r="3750" customFormat="false" ht="15" hidden="false" customHeight="false" outlineLevel="0" collapsed="false">
      <c r="A3750" s="2" t="s">
        <v>3886</v>
      </c>
      <c r="B3750" s="2" t="s">
        <v>71</v>
      </c>
      <c r="C3750" s="2" t="s">
        <v>126</v>
      </c>
      <c r="D3750" s="2" t="s">
        <v>157</v>
      </c>
      <c r="E3750" s="13" t="n">
        <v>45634</v>
      </c>
      <c r="F3750" s="13" t="n">
        <v>46729</v>
      </c>
      <c r="G3750" s="2" t="s">
        <v>32</v>
      </c>
      <c r="H3750" s="2" t="s">
        <v>114</v>
      </c>
      <c r="I3750" s="2" t="s">
        <v>142</v>
      </c>
      <c r="J3750" s="2" t="s">
        <v>100</v>
      </c>
      <c r="K3750" s="14" t="n">
        <v>2581.03</v>
      </c>
      <c r="L3750" s="2" t="n">
        <f aca="false">IF(E3750="","",ROUND((Indicadores!$B$4-E3750)/365.25,1))</f>
        <v>1.9</v>
      </c>
      <c r="M3750" s="2" t="str">
        <f aca="false">IF(E3750="","Virtual",IF(L3750&gt;=Indicadores!$B$6,"Fim de Vida",IF(L3750&gt;=Indicadores!$B$5,"Envelhecendo","Atual")))</f>
        <v>Atual</v>
      </c>
      <c r="N3750" s="2" t="str">
        <f aca="false">IF(F3750="","N/A",IF(F3750&lt;Indicadores!$B$4,"Vencida","Vigente"))</f>
        <v>Vigente</v>
      </c>
      <c r="O3750" s="2" t="str">
        <f aca="false">INDEX(Locais!$B$2:$B$13,MATCH(H3750,Locais!$A$2:$A$13,0))</f>
        <v>Regional - Belo Horizonte</v>
      </c>
      <c r="P3750" s="2" t="str">
        <f aca="false">INDEX(Locais!$C$2:$C$13,MATCH(H3750,Locais!$A$2:$A$13,0))</f>
        <v>Sudeste</v>
      </c>
    </row>
    <row r="3751" customFormat="false" ht="15" hidden="false" customHeight="false" outlineLevel="0" collapsed="false">
      <c r="A3751" s="2" t="s">
        <v>3887</v>
      </c>
      <c r="B3751" s="2" t="s">
        <v>69</v>
      </c>
      <c r="C3751" s="2" t="s">
        <v>96</v>
      </c>
      <c r="D3751" s="2" t="s">
        <v>117</v>
      </c>
      <c r="E3751" s="13" t="n">
        <v>45620</v>
      </c>
      <c r="F3751" s="13" t="n">
        <v>46715</v>
      </c>
      <c r="G3751" s="2" t="s">
        <v>34</v>
      </c>
      <c r="H3751" s="2" t="s">
        <v>114</v>
      </c>
      <c r="I3751" s="2" t="s">
        <v>111</v>
      </c>
      <c r="J3751" s="2" t="s">
        <v>100</v>
      </c>
      <c r="K3751" s="14" t="n">
        <v>9222.39</v>
      </c>
      <c r="L3751" s="2" t="n">
        <f aca="false">IF(E3751="","",ROUND((Indicadores!$B$4-E3751)/365.25,1))</f>
        <v>1.9</v>
      </c>
      <c r="M3751" s="2" t="str">
        <f aca="false">IF(E3751="","Virtual",IF(L3751&gt;=Indicadores!$B$6,"Fim de Vida",IF(L3751&gt;=Indicadores!$B$5,"Envelhecendo","Atual")))</f>
        <v>Atual</v>
      </c>
      <c r="N3751" s="2" t="str">
        <f aca="false">IF(F3751="","N/A",IF(F3751&lt;Indicadores!$B$4,"Vencida","Vigente"))</f>
        <v>Vigente</v>
      </c>
      <c r="O3751" s="2" t="str">
        <f aca="false">INDEX(Locais!$B$2:$B$13,MATCH(H3751,Locais!$A$2:$A$13,0))</f>
        <v>Regional - Belo Horizonte</v>
      </c>
      <c r="P3751" s="2" t="str">
        <f aca="false">INDEX(Locais!$C$2:$C$13,MATCH(H3751,Locais!$A$2:$A$13,0))</f>
        <v>Sudeste</v>
      </c>
    </row>
    <row r="3752" customFormat="false" ht="15" hidden="false" customHeight="false" outlineLevel="0" collapsed="false">
      <c r="A3752" s="2" t="s">
        <v>3888</v>
      </c>
      <c r="B3752" s="2" t="s">
        <v>69</v>
      </c>
      <c r="C3752" s="2" t="s">
        <v>126</v>
      </c>
      <c r="D3752" s="2" t="s">
        <v>169</v>
      </c>
      <c r="E3752" s="13" t="n">
        <v>45443</v>
      </c>
      <c r="F3752" s="13" t="n">
        <v>46538</v>
      </c>
      <c r="G3752" s="2" t="s">
        <v>32</v>
      </c>
      <c r="H3752" s="2" t="s">
        <v>128</v>
      </c>
      <c r="I3752" s="2" t="s">
        <v>124</v>
      </c>
      <c r="J3752" s="2" t="s">
        <v>100</v>
      </c>
      <c r="K3752" s="14" t="n">
        <v>7823.96</v>
      </c>
      <c r="L3752" s="2" t="n">
        <f aca="false">IF(E3752="","",ROUND((Indicadores!$B$4-E3752)/365.25,1))</f>
        <v>2.4</v>
      </c>
      <c r="M3752" s="2" t="str">
        <f aca="false">IF(E3752="","Virtual",IF(L3752&gt;=Indicadores!$B$6,"Fim de Vida",IF(L3752&gt;=Indicadores!$B$5,"Envelhecendo","Atual")))</f>
        <v>Atual</v>
      </c>
      <c r="N3752" s="2" t="str">
        <f aca="false">IF(F3752="","N/A",IF(F3752&lt;Indicadores!$B$4,"Vencida","Vigente"))</f>
        <v>Vigente</v>
      </c>
      <c r="O3752" s="2" t="str">
        <f aca="false">INDEX(Locais!$B$2:$B$13,MATCH(H3752,Locais!$A$2:$A$13,0))</f>
        <v>Regional - Recife</v>
      </c>
      <c r="P3752" s="2" t="str">
        <f aca="false">INDEX(Locais!$C$2:$C$13,MATCH(H3752,Locais!$A$2:$A$13,0))</f>
        <v>Nordeste</v>
      </c>
    </row>
    <row r="3753" customFormat="false" ht="15" hidden="false" customHeight="false" outlineLevel="0" collapsed="false">
      <c r="A3753" s="2" t="s">
        <v>3889</v>
      </c>
      <c r="B3753" s="2" t="s">
        <v>71</v>
      </c>
      <c r="C3753" s="2" t="s">
        <v>126</v>
      </c>
      <c r="D3753" s="2" t="s">
        <v>157</v>
      </c>
      <c r="E3753" s="13" t="n">
        <v>45728</v>
      </c>
      <c r="F3753" s="13" t="n">
        <v>46823</v>
      </c>
      <c r="G3753" s="2" t="s">
        <v>32</v>
      </c>
      <c r="H3753" s="2" t="s">
        <v>108</v>
      </c>
      <c r="I3753" s="2" t="s">
        <v>120</v>
      </c>
      <c r="J3753" s="2" t="s">
        <v>100</v>
      </c>
      <c r="K3753" s="14" t="n">
        <v>2569.92</v>
      </c>
      <c r="L3753" s="2" t="n">
        <f aca="false">IF(E3753="","",ROUND((Indicadores!$B$4-E3753)/365.25,1))</f>
        <v>1.6</v>
      </c>
      <c r="M3753" s="2" t="str">
        <f aca="false">IF(E3753="","Virtual",IF(L3753&gt;=Indicadores!$B$6,"Fim de Vida",IF(L3753&gt;=Indicadores!$B$5,"Envelhecendo","Atual")))</f>
        <v>Atual</v>
      </c>
      <c r="N3753" s="2" t="str">
        <f aca="false">IF(F3753="","N/A",IF(F3753&lt;Indicadores!$B$4,"Vencida","Vigente"))</f>
        <v>Vigente</v>
      </c>
      <c r="O3753" s="2" t="str">
        <f aca="false">INDEX(Locais!$B$2:$B$13,MATCH(H3753,Locais!$A$2:$A$13,0))</f>
        <v>Regional - Porto Alegre</v>
      </c>
      <c r="P3753" s="2" t="str">
        <f aca="false">INDEX(Locais!$C$2:$C$13,MATCH(H3753,Locais!$A$2:$A$13,0))</f>
        <v>Sul</v>
      </c>
    </row>
    <row r="3754" customFormat="false" ht="15" hidden="false" customHeight="false" outlineLevel="0" collapsed="false">
      <c r="A3754" s="2" t="s">
        <v>3890</v>
      </c>
      <c r="B3754" s="2" t="s">
        <v>69</v>
      </c>
      <c r="C3754" s="2" t="s">
        <v>96</v>
      </c>
      <c r="D3754" s="2" t="s">
        <v>97</v>
      </c>
      <c r="E3754" s="13" t="n">
        <v>45713</v>
      </c>
      <c r="F3754" s="13" t="n">
        <v>46808</v>
      </c>
      <c r="G3754" s="2" t="s">
        <v>118</v>
      </c>
      <c r="H3754" s="2" t="s">
        <v>98</v>
      </c>
      <c r="I3754" s="2" t="s">
        <v>109</v>
      </c>
      <c r="J3754" s="2" t="s">
        <v>100</v>
      </c>
      <c r="K3754" s="14" t="n">
        <v>9172.32</v>
      </c>
      <c r="L3754" s="2" t="n">
        <f aca="false">IF(E3754="","",ROUND((Indicadores!$B$4-E3754)/365.25,1))</f>
        <v>1.6</v>
      </c>
      <c r="M3754" s="2" t="str">
        <f aca="false">IF(E3754="","Virtual",IF(L3754&gt;=Indicadores!$B$6,"Fim de Vida",IF(L3754&gt;=Indicadores!$B$5,"Envelhecendo","Atual")))</f>
        <v>Atual</v>
      </c>
      <c r="N3754" s="2" t="str">
        <f aca="false">IF(F3754="","N/A",IF(F3754&lt;Indicadores!$B$4,"Vencida","Vigente"))</f>
        <v>Vigente</v>
      </c>
      <c r="O3754" s="2" t="str">
        <f aca="false">INDEX(Locais!$B$2:$B$13,MATCH(H3754,Locais!$A$2:$A$13,0))</f>
        <v>Sede - Brasília</v>
      </c>
      <c r="P3754" s="2" t="str">
        <f aca="false">INDEX(Locais!$C$2:$C$13,MATCH(H3754,Locais!$A$2:$A$13,0))</f>
        <v>Centro-Oeste</v>
      </c>
    </row>
    <row r="3755" customFormat="false" ht="15" hidden="false" customHeight="false" outlineLevel="0" collapsed="false">
      <c r="A3755" s="2" t="s">
        <v>3891</v>
      </c>
      <c r="B3755" s="2" t="s">
        <v>68</v>
      </c>
      <c r="C3755" s="2" t="s">
        <v>96</v>
      </c>
      <c r="D3755" s="2" t="s">
        <v>107</v>
      </c>
      <c r="E3755" s="13" t="n">
        <v>43689</v>
      </c>
      <c r="F3755" s="13" t="n">
        <v>44784</v>
      </c>
      <c r="G3755" s="2" t="s">
        <v>32</v>
      </c>
      <c r="H3755" s="2" t="s">
        <v>119</v>
      </c>
      <c r="I3755" s="2" t="s">
        <v>99</v>
      </c>
      <c r="J3755" s="2" t="s">
        <v>100</v>
      </c>
      <c r="K3755" s="14" t="n">
        <v>5542.1</v>
      </c>
      <c r="L3755" s="2" t="n">
        <f aca="false">IF(E3755="","",ROUND((Indicadores!$B$4-E3755)/365.25,1))</f>
        <v>7.2</v>
      </c>
      <c r="M3755" s="2" t="str">
        <f aca="false">IF(E3755="","Virtual",IF(L3755&gt;=Indicadores!$B$6,"Fim de Vida",IF(L3755&gt;=Indicadores!$B$5,"Envelhecendo","Atual")))</f>
        <v>Fim de Vida</v>
      </c>
      <c r="N3755" s="2" t="str">
        <f aca="false">IF(F3755="","N/A",IF(F3755&lt;Indicadores!$B$4,"Vencida","Vigente"))</f>
        <v>Vencida</v>
      </c>
      <c r="O3755" s="2" t="str">
        <f aca="false">INDEX(Locais!$B$2:$B$13,MATCH(H3755,Locais!$A$2:$A$13,0))</f>
        <v>Regional - São Paulo</v>
      </c>
      <c r="P3755" s="2" t="str">
        <f aca="false">INDEX(Locais!$C$2:$C$13,MATCH(H3755,Locais!$A$2:$A$13,0))</f>
        <v>Sudeste</v>
      </c>
    </row>
    <row r="3756" customFormat="false" ht="15" hidden="false" customHeight="false" outlineLevel="0" collapsed="false">
      <c r="A3756" s="2" t="s">
        <v>3892</v>
      </c>
      <c r="B3756" s="2" t="s">
        <v>69</v>
      </c>
      <c r="C3756" s="2" t="s">
        <v>126</v>
      </c>
      <c r="D3756" s="2" t="s">
        <v>169</v>
      </c>
      <c r="E3756" s="13" t="n">
        <v>45094</v>
      </c>
      <c r="F3756" s="13" t="n">
        <v>46189</v>
      </c>
      <c r="G3756" s="2" t="s">
        <v>32</v>
      </c>
      <c r="H3756" s="2" t="s">
        <v>123</v>
      </c>
      <c r="I3756" s="2" t="s">
        <v>109</v>
      </c>
      <c r="J3756" s="2" t="s">
        <v>100</v>
      </c>
      <c r="K3756" s="14" t="n">
        <v>10925.79</v>
      </c>
      <c r="L3756" s="2" t="n">
        <f aca="false">IF(E3756="","",ROUND((Indicadores!$B$4-E3756)/365.25,1))</f>
        <v>3.3</v>
      </c>
      <c r="M3756" s="2" t="str">
        <f aca="false">IF(E3756="","Virtual",IF(L3756&gt;=Indicadores!$B$6,"Fim de Vida",IF(L3756&gt;=Indicadores!$B$5,"Envelhecendo","Atual")))</f>
        <v>Envelhecendo</v>
      </c>
      <c r="N3756" s="2" t="str">
        <f aca="false">IF(F3756="","N/A",IF(F3756&lt;Indicadores!$B$4,"Vencida","Vigente"))</f>
        <v>Vencida</v>
      </c>
      <c r="O3756" s="2" t="str">
        <f aca="false">INDEX(Locais!$B$2:$B$13,MATCH(H3756,Locais!$A$2:$A$13,0))</f>
        <v>Regional - Goiânia</v>
      </c>
      <c r="P3756" s="2" t="str">
        <f aca="false">INDEX(Locais!$C$2:$C$13,MATCH(H3756,Locais!$A$2:$A$13,0))</f>
        <v>Centro-Oeste</v>
      </c>
    </row>
    <row r="3757" customFormat="false" ht="15" hidden="false" customHeight="false" outlineLevel="0" collapsed="false">
      <c r="A3757" s="2" t="s">
        <v>3893</v>
      </c>
      <c r="B3757" s="2" t="s">
        <v>68</v>
      </c>
      <c r="C3757" s="2" t="s">
        <v>102</v>
      </c>
      <c r="D3757" s="2" t="s">
        <v>103</v>
      </c>
      <c r="E3757" s="13" t="n">
        <v>44574</v>
      </c>
      <c r="F3757" s="13" t="n">
        <v>45669</v>
      </c>
      <c r="G3757" s="2" t="s">
        <v>32</v>
      </c>
      <c r="H3757" s="2" t="s">
        <v>98</v>
      </c>
      <c r="I3757" s="2" t="s">
        <v>120</v>
      </c>
      <c r="J3757" s="2" t="s">
        <v>100</v>
      </c>
      <c r="K3757" s="14" t="n">
        <v>5998.72</v>
      </c>
      <c r="L3757" s="2" t="n">
        <f aca="false">IF(E3757="","",ROUND((Indicadores!$B$4-E3757)/365.25,1))</f>
        <v>4.8</v>
      </c>
      <c r="M3757" s="2" t="str">
        <f aca="false">IF(E3757="","Virtual",IF(L3757&gt;=Indicadores!$B$6,"Fim de Vida",IF(L3757&gt;=Indicadores!$B$5,"Envelhecendo","Atual")))</f>
        <v>Envelhecendo</v>
      </c>
      <c r="N3757" s="2" t="str">
        <f aca="false">IF(F3757="","N/A",IF(F3757&lt;Indicadores!$B$4,"Vencida","Vigente"))</f>
        <v>Vencida</v>
      </c>
      <c r="O3757" s="2" t="str">
        <f aca="false">INDEX(Locais!$B$2:$B$13,MATCH(H3757,Locais!$A$2:$A$13,0))</f>
        <v>Sede - Brasília</v>
      </c>
      <c r="P3757" s="2" t="str">
        <f aca="false">INDEX(Locais!$C$2:$C$13,MATCH(H3757,Locais!$A$2:$A$13,0))</f>
        <v>Centro-Oeste</v>
      </c>
    </row>
    <row r="3758" customFormat="false" ht="15" hidden="false" customHeight="false" outlineLevel="0" collapsed="false">
      <c r="A3758" s="2" t="s">
        <v>3894</v>
      </c>
      <c r="B3758" s="2" t="s">
        <v>68</v>
      </c>
      <c r="C3758" s="2" t="s">
        <v>102</v>
      </c>
      <c r="D3758" s="2" t="s">
        <v>103</v>
      </c>
      <c r="E3758" s="13" t="n">
        <v>45051</v>
      </c>
      <c r="F3758" s="13" t="n">
        <v>46146</v>
      </c>
      <c r="G3758" s="2" t="s">
        <v>32</v>
      </c>
      <c r="H3758" s="2" t="s">
        <v>98</v>
      </c>
      <c r="I3758" s="2" t="s">
        <v>130</v>
      </c>
      <c r="J3758" s="2" t="s">
        <v>100</v>
      </c>
      <c r="K3758" s="14" t="n">
        <v>5920.64</v>
      </c>
      <c r="L3758" s="2" t="n">
        <f aca="false">IF(E3758="","",ROUND((Indicadores!$B$4-E3758)/365.25,1))</f>
        <v>3.5</v>
      </c>
      <c r="M3758" s="2" t="str">
        <f aca="false">IF(E3758="","Virtual",IF(L3758&gt;=Indicadores!$B$6,"Fim de Vida",IF(L3758&gt;=Indicadores!$B$5,"Envelhecendo","Atual")))</f>
        <v>Envelhecendo</v>
      </c>
      <c r="N3758" s="2" t="str">
        <f aca="false">IF(F3758="","N/A",IF(F3758&lt;Indicadores!$B$4,"Vencida","Vigente"))</f>
        <v>Vencida</v>
      </c>
      <c r="O3758" s="2" t="str">
        <f aca="false">INDEX(Locais!$B$2:$B$13,MATCH(H3758,Locais!$A$2:$A$13,0))</f>
        <v>Sede - Brasília</v>
      </c>
      <c r="P3758" s="2" t="str">
        <f aca="false">INDEX(Locais!$C$2:$C$13,MATCH(H3758,Locais!$A$2:$A$13,0))</f>
        <v>Centro-Oeste</v>
      </c>
    </row>
    <row r="3759" customFormat="false" ht="15" hidden="false" customHeight="false" outlineLevel="0" collapsed="false">
      <c r="A3759" s="2" t="s">
        <v>3895</v>
      </c>
      <c r="B3759" s="2" t="s">
        <v>68</v>
      </c>
      <c r="C3759" s="2" t="s">
        <v>96</v>
      </c>
      <c r="D3759" s="2" t="s">
        <v>107</v>
      </c>
      <c r="E3759" s="13" t="n">
        <v>45490</v>
      </c>
      <c r="F3759" s="13" t="n">
        <v>46585</v>
      </c>
      <c r="G3759" s="2" t="s">
        <v>118</v>
      </c>
      <c r="H3759" s="2" t="s">
        <v>98</v>
      </c>
      <c r="I3759" s="2" t="s">
        <v>120</v>
      </c>
      <c r="J3759" s="2" t="s">
        <v>100</v>
      </c>
      <c r="K3759" s="14" t="n">
        <v>5953.22</v>
      </c>
      <c r="L3759" s="2" t="n">
        <f aca="false">IF(E3759="","",ROUND((Indicadores!$B$4-E3759)/365.25,1))</f>
        <v>2.3</v>
      </c>
      <c r="M3759" s="2" t="str">
        <f aca="false">IF(E3759="","Virtual",IF(L3759&gt;=Indicadores!$B$6,"Fim de Vida",IF(L3759&gt;=Indicadores!$B$5,"Envelhecendo","Atual")))</f>
        <v>Atual</v>
      </c>
      <c r="N3759" s="2" t="str">
        <f aca="false">IF(F3759="","N/A",IF(F3759&lt;Indicadores!$B$4,"Vencida","Vigente"))</f>
        <v>Vigente</v>
      </c>
      <c r="O3759" s="2" t="str">
        <f aca="false">INDEX(Locais!$B$2:$B$13,MATCH(H3759,Locais!$A$2:$A$13,0))</f>
        <v>Sede - Brasília</v>
      </c>
      <c r="P3759" s="2" t="str">
        <f aca="false">INDEX(Locais!$C$2:$C$13,MATCH(H3759,Locais!$A$2:$A$13,0))</f>
        <v>Centro-Oeste</v>
      </c>
    </row>
    <row r="3760" customFormat="false" ht="15" hidden="false" customHeight="false" outlineLevel="0" collapsed="false">
      <c r="A3760" s="2" t="s">
        <v>3896</v>
      </c>
      <c r="B3760" s="2" t="s">
        <v>69</v>
      </c>
      <c r="C3760" s="2" t="s">
        <v>126</v>
      </c>
      <c r="D3760" s="2" t="s">
        <v>169</v>
      </c>
      <c r="E3760" s="13" t="n">
        <v>45780</v>
      </c>
      <c r="F3760" s="13" t="n">
        <v>46875</v>
      </c>
      <c r="G3760" s="2" t="s">
        <v>34</v>
      </c>
      <c r="H3760" s="2" t="s">
        <v>128</v>
      </c>
      <c r="I3760" s="2" t="s">
        <v>99</v>
      </c>
      <c r="J3760" s="2" t="s">
        <v>100</v>
      </c>
      <c r="K3760" s="14" t="n">
        <v>9290.86</v>
      </c>
      <c r="L3760" s="2" t="n">
        <f aca="false">IF(E3760="","",ROUND((Indicadores!$B$4-E3760)/365.25,1))</f>
        <v>1.5</v>
      </c>
      <c r="M3760" s="2" t="str">
        <f aca="false">IF(E3760="","Virtual",IF(L3760&gt;=Indicadores!$B$6,"Fim de Vida",IF(L3760&gt;=Indicadores!$B$5,"Envelhecendo","Atual")))</f>
        <v>Atual</v>
      </c>
      <c r="N3760" s="2" t="str">
        <f aca="false">IF(F3760="","N/A",IF(F3760&lt;Indicadores!$B$4,"Vencida","Vigente"))</f>
        <v>Vigente</v>
      </c>
      <c r="O3760" s="2" t="str">
        <f aca="false">INDEX(Locais!$B$2:$B$13,MATCH(H3760,Locais!$A$2:$A$13,0))</f>
        <v>Regional - Recife</v>
      </c>
      <c r="P3760" s="2" t="str">
        <f aca="false">INDEX(Locais!$C$2:$C$13,MATCH(H3760,Locais!$A$2:$A$13,0))</f>
        <v>Nordeste</v>
      </c>
    </row>
    <row r="3761" customFormat="false" ht="15" hidden="false" customHeight="false" outlineLevel="0" collapsed="false">
      <c r="A3761" s="2" t="s">
        <v>3897</v>
      </c>
      <c r="B3761" s="2" t="s">
        <v>69</v>
      </c>
      <c r="C3761" s="2" t="s">
        <v>126</v>
      </c>
      <c r="D3761" s="2" t="s">
        <v>169</v>
      </c>
      <c r="E3761" s="13" t="n">
        <v>44002</v>
      </c>
      <c r="F3761" s="13" t="n">
        <v>45097</v>
      </c>
      <c r="G3761" s="2" t="s">
        <v>32</v>
      </c>
      <c r="H3761" s="2" t="s">
        <v>165</v>
      </c>
      <c r="I3761" s="2" t="s">
        <v>142</v>
      </c>
      <c r="J3761" s="2" t="s">
        <v>100</v>
      </c>
      <c r="K3761" s="14" t="n">
        <v>7834.3</v>
      </c>
      <c r="L3761" s="2" t="n">
        <f aca="false">IF(E3761="","",ROUND((Indicadores!$B$4-E3761)/365.25,1))</f>
        <v>6.3</v>
      </c>
      <c r="M3761" s="2" t="str">
        <f aca="false">IF(E3761="","Virtual",IF(L3761&gt;=Indicadores!$B$6,"Fim de Vida",IF(L3761&gt;=Indicadores!$B$5,"Envelhecendo","Atual")))</f>
        <v>Fim de Vida</v>
      </c>
      <c r="N3761" s="2" t="str">
        <f aca="false">IF(F3761="","N/A",IF(F3761&lt;Indicadores!$B$4,"Vencida","Vigente"))</f>
        <v>Vencida</v>
      </c>
      <c r="O3761" s="2" t="str">
        <f aca="false">INDEX(Locais!$B$2:$B$13,MATCH(H3761,Locais!$A$2:$A$13,0))</f>
        <v>Regional - Salvador</v>
      </c>
      <c r="P3761" s="2" t="str">
        <f aca="false">INDEX(Locais!$C$2:$C$13,MATCH(H3761,Locais!$A$2:$A$13,0))</f>
        <v>Nordeste</v>
      </c>
    </row>
    <row r="3762" customFormat="false" ht="15" hidden="false" customHeight="false" outlineLevel="0" collapsed="false">
      <c r="A3762" s="2" t="s">
        <v>3898</v>
      </c>
      <c r="B3762" s="2" t="s">
        <v>69</v>
      </c>
      <c r="C3762" s="2" t="s">
        <v>102</v>
      </c>
      <c r="D3762" s="2" t="s">
        <v>113</v>
      </c>
      <c r="E3762" s="13" t="n">
        <v>44099</v>
      </c>
      <c r="F3762" s="13" t="n">
        <v>45194</v>
      </c>
      <c r="G3762" s="2" t="s">
        <v>32</v>
      </c>
      <c r="H3762" s="2" t="s">
        <v>114</v>
      </c>
      <c r="I3762" s="2" t="s">
        <v>111</v>
      </c>
      <c r="J3762" s="2" t="s">
        <v>100</v>
      </c>
      <c r="K3762" s="14" t="n">
        <v>8599</v>
      </c>
      <c r="L3762" s="2" t="n">
        <f aca="false">IF(E3762="","",ROUND((Indicadores!$B$4-E3762)/365.25,1))</f>
        <v>6.1</v>
      </c>
      <c r="M3762" s="2" t="str">
        <f aca="false">IF(E3762="","Virtual",IF(L3762&gt;=Indicadores!$B$6,"Fim de Vida",IF(L3762&gt;=Indicadores!$B$5,"Envelhecendo","Atual")))</f>
        <v>Fim de Vida</v>
      </c>
      <c r="N3762" s="2" t="str">
        <f aca="false">IF(F3762="","N/A",IF(F3762&lt;Indicadores!$B$4,"Vencida","Vigente"))</f>
        <v>Vencida</v>
      </c>
      <c r="O3762" s="2" t="str">
        <f aca="false">INDEX(Locais!$B$2:$B$13,MATCH(H3762,Locais!$A$2:$A$13,0))</f>
        <v>Regional - Belo Horizonte</v>
      </c>
      <c r="P3762" s="2" t="str">
        <f aca="false">INDEX(Locais!$C$2:$C$13,MATCH(H3762,Locais!$A$2:$A$13,0))</f>
        <v>Sudeste</v>
      </c>
    </row>
    <row r="3763" customFormat="false" ht="15" hidden="false" customHeight="false" outlineLevel="0" collapsed="false">
      <c r="A3763" s="2" t="s">
        <v>3899</v>
      </c>
      <c r="B3763" s="2" t="s">
        <v>68</v>
      </c>
      <c r="C3763" s="2" t="s">
        <v>102</v>
      </c>
      <c r="D3763" s="2" t="s">
        <v>103</v>
      </c>
      <c r="E3763" s="13" t="n">
        <v>44971</v>
      </c>
      <c r="F3763" s="13" t="n">
        <v>46066</v>
      </c>
      <c r="G3763" s="2" t="s">
        <v>32</v>
      </c>
      <c r="H3763" s="2" t="s">
        <v>119</v>
      </c>
      <c r="I3763" s="2" t="s">
        <v>130</v>
      </c>
      <c r="J3763" s="2" t="s">
        <v>100</v>
      </c>
      <c r="K3763" s="14" t="n">
        <v>5350.29</v>
      </c>
      <c r="L3763" s="2" t="n">
        <f aca="false">IF(E3763="","",ROUND((Indicadores!$B$4-E3763)/365.25,1))</f>
        <v>3.7</v>
      </c>
      <c r="M3763" s="2" t="str">
        <f aca="false">IF(E3763="","Virtual",IF(L3763&gt;=Indicadores!$B$6,"Fim de Vida",IF(L3763&gt;=Indicadores!$B$5,"Envelhecendo","Atual")))</f>
        <v>Envelhecendo</v>
      </c>
      <c r="N3763" s="2" t="str">
        <f aca="false">IF(F3763="","N/A",IF(F3763&lt;Indicadores!$B$4,"Vencida","Vigente"))</f>
        <v>Vencida</v>
      </c>
      <c r="O3763" s="2" t="str">
        <f aca="false">INDEX(Locais!$B$2:$B$13,MATCH(H3763,Locais!$A$2:$A$13,0))</f>
        <v>Regional - São Paulo</v>
      </c>
      <c r="P3763" s="2" t="str">
        <f aca="false">INDEX(Locais!$C$2:$C$13,MATCH(H3763,Locais!$A$2:$A$13,0))</f>
        <v>Sudeste</v>
      </c>
    </row>
    <row r="3764" customFormat="false" ht="15" hidden="false" customHeight="false" outlineLevel="0" collapsed="false">
      <c r="A3764" s="2" t="s">
        <v>3900</v>
      </c>
      <c r="B3764" s="2" t="s">
        <v>68</v>
      </c>
      <c r="C3764" s="2" t="s">
        <v>96</v>
      </c>
      <c r="D3764" s="2" t="s">
        <v>107</v>
      </c>
      <c r="E3764" s="13" t="n">
        <v>45570</v>
      </c>
      <c r="F3764" s="13" t="n">
        <v>46665</v>
      </c>
      <c r="G3764" s="2" t="s">
        <v>32</v>
      </c>
      <c r="H3764" s="2" t="s">
        <v>123</v>
      </c>
      <c r="I3764" s="2" t="s">
        <v>142</v>
      </c>
      <c r="J3764" s="2" t="s">
        <v>100</v>
      </c>
      <c r="K3764" s="14" t="n">
        <v>5669.65</v>
      </c>
      <c r="L3764" s="2" t="n">
        <f aca="false">IF(E3764="","",ROUND((Indicadores!$B$4-E3764)/365.25,1))</f>
        <v>2</v>
      </c>
      <c r="M3764" s="2" t="str">
        <f aca="false">IF(E3764="","Virtual",IF(L3764&gt;=Indicadores!$B$6,"Fim de Vida",IF(L3764&gt;=Indicadores!$B$5,"Envelhecendo","Atual")))</f>
        <v>Atual</v>
      </c>
      <c r="N3764" s="2" t="str">
        <f aca="false">IF(F3764="","N/A",IF(F3764&lt;Indicadores!$B$4,"Vencida","Vigente"))</f>
        <v>Vigente</v>
      </c>
      <c r="O3764" s="2" t="str">
        <f aca="false">INDEX(Locais!$B$2:$B$13,MATCH(H3764,Locais!$A$2:$A$13,0))</f>
        <v>Regional - Goiânia</v>
      </c>
      <c r="P3764" s="2" t="str">
        <f aca="false">INDEX(Locais!$C$2:$C$13,MATCH(H3764,Locais!$A$2:$A$13,0))</f>
        <v>Centro-Oeste</v>
      </c>
    </row>
    <row r="3765" customFormat="false" ht="15" hidden="false" customHeight="false" outlineLevel="0" collapsed="false">
      <c r="A3765" s="2" t="s">
        <v>3901</v>
      </c>
      <c r="B3765" s="2" t="s">
        <v>68</v>
      </c>
      <c r="C3765" s="2" t="s">
        <v>96</v>
      </c>
      <c r="D3765" s="2" t="s">
        <v>107</v>
      </c>
      <c r="E3765" s="13" t="n">
        <v>45464</v>
      </c>
      <c r="F3765" s="13" t="n">
        <v>46559</v>
      </c>
      <c r="G3765" s="2" t="s">
        <v>32</v>
      </c>
      <c r="H3765" s="2" t="s">
        <v>114</v>
      </c>
      <c r="I3765" s="2" t="s">
        <v>130</v>
      </c>
      <c r="J3765" s="2" t="s">
        <v>100</v>
      </c>
      <c r="K3765" s="14" t="n">
        <v>6098.89</v>
      </c>
      <c r="L3765" s="2" t="n">
        <f aca="false">IF(E3765="","",ROUND((Indicadores!$B$4-E3765)/365.25,1))</f>
        <v>2.3</v>
      </c>
      <c r="M3765" s="2" t="str">
        <f aca="false">IF(E3765="","Virtual",IF(L3765&gt;=Indicadores!$B$6,"Fim de Vida",IF(L3765&gt;=Indicadores!$B$5,"Envelhecendo","Atual")))</f>
        <v>Atual</v>
      </c>
      <c r="N3765" s="2" t="str">
        <f aca="false">IF(F3765="","N/A",IF(F3765&lt;Indicadores!$B$4,"Vencida","Vigente"))</f>
        <v>Vigente</v>
      </c>
      <c r="O3765" s="2" t="str">
        <f aca="false">INDEX(Locais!$B$2:$B$13,MATCH(H3765,Locais!$A$2:$A$13,0))</f>
        <v>Regional - Belo Horizonte</v>
      </c>
      <c r="P3765" s="2" t="str">
        <f aca="false">INDEX(Locais!$C$2:$C$13,MATCH(H3765,Locais!$A$2:$A$13,0))</f>
        <v>Sudeste</v>
      </c>
    </row>
    <row r="3766" customFormat="false" ht="15" hidden="false" customHeight="false" outlineLevel="0" collapsed="false">
      <c r="A3766" s="2" t="s">
        <v>3902</v>
      </c>
      <c r="B3766" s="2" t="s">
        <v>69</v>
      </c>
      <c r="C3766" s="2" t="s">
        <v>96</v>
      </c>
      <c r="D3766" s="2" t="s">
        <v>117</v>
      </c>
      <c r="E3766" s="13" t="n">
        <v>44775</v>
      </c>
      <c r="F3766" s="13" t="n">
        <v>45870</v>
      </c>
      <c r="G3766" s="2" t="s">
        <v>32</v>
      </c>
      <c r="H3766" s="2" t="s">
        <v>119</v>
      </c>
      <c r="I3766" s="2" t="s">
        <v>124</v>
      </c>
      <c r="J3766" s="2" t="s">
        <v>100</v>
      </c>
      <c r="K3766" s="14" t="n">
        <v>7051.94</v>
      </c>
      <c r="L3766" s="2" t="n">
        <f aca="false">IF(E3766="","",ROUND((Indicadores!$B$4-E3766)/365.25,1))</f>
        <v>4.2</v>
      </c>
      <c r="M3766" s="2" t="str">
        <f aca="false">IF(E3766="","Virtual",IF(L3766&gt;=Indicadores!$B$6,"Fim de Vida",IF(L3766&gt;=Indicadores!$B$5,"Envelhecendo","Atual")))</f>
        <v>Envelhecendo</v>
      </c>
      <c r="N3766" s="2" t="str">
        <f aca="false">IF(F3766="","N/A",IF(F3766&lt;Indicadores!$B$4,"Vencida","Vigente"))</f>
        <v>Vencida</v>
      </c>
      <c r="O3766" s="2" t="str">
        <f aca="false">INDEX(Locais!$B$2:$B$13,MATCH(H3766,Locais!$A$2:$A$13,0))</f>
        <v>Regional - São Paulo</v>
      </c>
      <c r="P3766" s="2" t="str">
        <f aca="false">INDEX(Locais!$C$2:$C$13,MATCH(H3766,Locais!$A$2:$A$13,0))</f>
        <v>Sudeste</v>
      </c>
    </row>
    <row r="3767" customFormat="false" ht="15" hidden="false" customHeight="false" outlineLevel="0" collapsed="false">
      <c r="A3767" s="2" t="s">
        <v>3903</v>
      </c>
      <c r="B3767" s="2" t="s">
        <v>68</v>
      </c>
      <c r="C3767" s="2" t="s">
        <v>102</v>
      </c>
      <c r="D3767" s="2" t="s">
        <v>103</v>
      </c>
      <c r="E3767" s="13" t="n">
        <v>45601</v>
      </c>
      <c r="F3767" s="13" t="n">
        <v>46696</v>
      </c>
      <c r="G3767" s="2" t="s">
        <v>34</v>
      </c>
      <c r="H3767" s="2" t="s">
        <v>98</v>
      </c>
      <c r="I3767" s="2" t="s">
        <v>142</v>
      </c>
      <c r="J3767" s="2" t="s">
        <v>100</v>
      </c>
      <c r="K3767" s="14" t="n">
        <v>4664</v>
      </c>
      <c r="L3767" s="2" t="n">
        <f aca="false">IF(E3767="","",ROUND((Indicadores!$B$4-E3767)/365.25,1))</f>
        <v>1.9</v>
      </c>
      <c r="M3767" s="2" t="str">
        <f aca="false">IF(E3767="","Virtual",IF(L3767&gt;=Indicadores!$B$6,"Fim de Vida",IF(L3767&gt;=Indicadores!$B$5,"Envelhecendo","Atual")))</f>
        <v>Atual</v>
      </c>
      <c r="N3767" s="2" t="str">
        <f aca="false">IF(F3767="","N/A",IF(F3767&lt;Indicadores!$B$4,"Vencida","Vigente"))</f>
        <v>Vigente</v>
      </c>
      <c r="O3767" s="2" t="str">
        <f aca="false">INDEX(Locais!$B$2:$B$13,MATCH(H3767,Locais!$A$2:$A$13,0))</f>
        <v>Sede - Brasília</v>
      </c>
      <c r="P3767" s="2" t="str">
        <f aca="false">INDEX(Locais!$C$2:$C$13,MATCH(H3767,Locais!$A$2:$A$13,0))</f>
        <v>Centro-Oeste</v>
      </c>
    </row>
    <row r="3768" customFormat="false" ht="15" hidden="false" customHeight="false" outlineLevel="0" collapsed="false">
      <c r="A3768" s="2" t="s">
        <v>3904</v>
      </c>
      <c r="B3768" s="2" t="s">
        <v>68</v>
      </c>
      <c r="C3768" s="2" t="s">
        <v>96</v>
      </c>
      <c r="D3768" s="2" t="s">
        <v>132</v>
      </c>
      <c r="E3768" s="13" t="n">
        <v>44528</v>
      </c>
      <c r="F3768" s="13" t="n">
        <v>45623</v>
      </c>
      <c r="G3768" s="2" t="s">
        <v>32</v>
      </c>
      <c r="H3768" s="2" t="s">
        <v>119</v>
      </c>
      <c r="I3768" s="2" t="s">
        <v>133</v>
      </c>
      <c r="J3768" s="2" t="s">
        <v>100</v>
      </c>
      <c r="K3768" s="14" t="n">
        <v>5325.4</v>
      </c>
      <c r="L3768" s="2" t="n">
        <f aca="false">IF(E3768="","",ROUND((Indicadores!$B$4-E3768)/365.25,1))</f>
        <v>4.9</v>
      </c>
      <c r="M3768" s="2" t="str">
        <f aca="false">IF(E3768="","Virtual",IF(L3768&gt;=Indicadores!$B$6,"Fim de Vida",IF(L3768&gt;=Indicadores!$B$5,"Envelhecendo","Atual")))</f>
        <v>Envelhecendo</v>
      </c>
      <c r="N3768" s="2" t="str">
        <f aca="false">IF(F3768="","N/A",IF(F3768&lt;Indicadores!$B$4,"Vencida","Vigente"))</f>
        <v>Vencida</v>
      </c>
      <c r="O3768" s="2" t="str">
        <f aca="false">INDEX(Locais!$B$2:$B$13,MATCH(H3768,Locais!$A$2:$A$13,0))</f>
        <v>Regional - São Paulo</v>
      </c>
      <c r="P3768" s="2" t="str">
        <f aca="false">INDEX(Locais!$C$2:$C$13,MATCH(H3768,Locais!$A$2:$A$13,0))</f>
        <v>Sudeste</v>
      </c>
    </row>
    <row r="3769" customFormat="false" ht="15" hidden="false" customHeight="false" outlineLevel="0" collapsed="false">
      <c r="A3769" s="2" t="s">
        <v>3905</v>
      </c>
      <c r="B3769" s="2" t="s">
        <v>69</v>
      </c>
      <c r="C3769" s="2" t="s">
        <v>126</v>
      </c>
      <c r="D3769" s="2" t="s">
        <v>169</v>
      </c>
      <c r="E3769" s="13" t="n">
        <v>44927</v>
      </c>
      <c r="F3769" s="13" t="n">
        <v>46022</v>
      </c>
      <c r="G3769" s="2" t="s">
        <v>32</v>
      </c>
      <c r="H3769" s="2" t="s">
        <v>123</v>
      </c>
      <c r="I3769" s="2" t="s">
        <v>124</v>
      </c>
      <c r="J3769" s="2" t="s">
        <v>100</v>
      </c>
      <c r="K3769" s="14" t="n">
        <v>7051.07</v>
      </c>
      <c r="L3769" s="2" t="n">
        <f aca="false">IF(E3769="","",ROUND((Indicadores!$B$4-E3769)/365.25,1))</f>
        <v>3.8</v>
      </c>
      <c r="M3769" s="2" t="str">
        <f aca="false">IF(E3769="","Virtual",IF(L3769&gt;=Indicadores!$B$6,"Fim de Vida",IF(L3769&gt;=Indicadores!$B$5,"Envelhecendo","Atual")))</f>
        <v>Envelhecendo</v>
      </c>
      <c r="N3769" s="2" t="str">
        <f aca="false">IF(F3769="","N/A",IF(F3769&lt;Indicadores!$B$4,"Vencida","Vigente"))</f>
        <v>Vencida</v>
      </c>
      <c r="O3769" s="2" t="str">
        <f aca="false">INDEX(Locais!$B$2:$B$13,MATCH(H3769,Locais!$A$2:$A$13,0))</f>
        <v>Regional - Goiânia</v>
      </c>
      <c r="P3769" s="2" t="str">
        <f aca="false">INDEX(Locais!$C$2:$C$13,MATCH(H3769,Locais!$A$2:$A$13,0))</f>
        <v>Centro-Oeste</v>
      </c>
    </row>
    <row r="3770" customFormat="false" ht="15" hidden="false" customHeight="false" outlineLevel="0" collapsed="false">
      <c r="A3770" s="2" t="s">
        <v>3906</v>
      </c>
      <c r="B3770" s="2" t="s">
        <v>69</v>
      </c>
      <c r="C3770" s="2" t="s">
        <v>96</v>
      </c>
      <c r="D3770" s="2" t="s">
        <v>97</v>
      </c>
      <c r="E3770" s="13" t="n">
        <v>45631</v>
      </c>
      <c r="F3770" s="13" t="n">
        <v>46726</v>
      </c>
      <c r="G3770" s="2" t="s">
        <v>32</v>
      </c>
      <c r="H3770" s="2" t="s">
        <v>128</v>
      </c>
      <c r="I3770" s="2" t="s">
        <v>120</v>
      </c>
      <c r="J3770" s="2" t="s">
        <v>100</v>
      </c>
      <c r="K3770" s="14" t="n">
        <v>10109.35</v>
      </c>
      <c r="L3770" s="2" t="n">
        <f aca="false">IF(E3770="","",ROUND((Indicadores!$B$4-E3770)/365.25,1))</f>
        <v>1.9</v>
      </c>
      <c r="M3770" s="2" t="str">
        <f aca="false">IF(E3770="","Virtual",IF(L3770&gt;=Indicadores!$B$6,"Fim de Vida",IF(L3770&gt;=Indicadores!$B$5,"Envelhecendo","Atual")))</f>
        <v>Atual</v>
      </c>
      <c r="N3770" s="2" t="str">
        <f aca="false">IF(F3770="","N/A",IF(F3770&lt;Indicadores!$B$4,"Vencida","Vigente"))</f>
        <v>Vigente</v>
      </c>
      <c r="O3770" s="2" t="str">
        <f aca="false">INDEX(Locais!$B$2:$B$13,MATCH(H3770,Locais!$A$2:$A$13,0))</f>
        <v>Regional - Recife</v>
      </c>
      <c r="P3770" s="2" t="str">
        <f aca="false">INDEX(Locais!$C$2:$C$13,MATCH(H3770,Locais!$A$2:$A$13,0))</f>
        <v>Nordeste</v>
      </c>
    </row>
    <row r="3771" customFormat="false" ht="15" hidden="false" customHeight="false" outlineLevel="0" collapsed="false">
      <c r="A3771" s="2" t="s">
        <v>3907</v>
      </c>
      <c r="B3771" s="2" t="s">
        <v>69</v>
      </c>
      <c r="C3771" s="2" t="s">
        <v>126</v>
      </c>
      <c r="D3771" s="2" t="s">
        <v>169</v>
      </c>
      <c r="E3771" s="13" t="n">
        <v>45555</v>
      </c>
      <c r="F3771" s="13" t="n">
        <v>46650</v>
      </c>
      <c r="G3771" s="2" t="s">
        <v>32</v>
      </c>
      <c r="H3771" s="2" t="s">
        <v>104</v>
      </c>
      <c r="I3771" s="2" t="s">
        <v>124</v>
      </c>
      <c r="J3771" s="2" t="s">
        <v>100</v>
      </c>
      <c r="K3771" s="14" t="n">
        <v>9282.75</v>
      </c>
      <c r="L3771" s="2" t="n">
        <f aca="false">IF(E3771="","",ROUND((Indicadores!$B$4-E3771)/365.25,1))</f>
        <v>2.1</v>
      </c>
      <c r="M3771" s="2" t="str">
        <f aca="false">IF(E3771="","Virtual",IF(L3771&gt;=Indicadores!$B$6,"Fim de Vida",IF(L3771&gt;=Indicadores!$B$5,"Envelhecendo","Atual")))</f>
        <v>Atual</v>
      </c>
      <c r="N3771" s="2" t="str">
        <f aca="false">IF(F3771="","N/A",IF(F3771&lt;Indicadores!$B$4,"Vencida","Vigente"))</f>
        <v>Vigente</v>
      </c>
      <c r="O3771" s="2" t="str">
        <f aca="false">INDEX(Locais!$B$2:$B$13,MATCH(H3771,Locais!$A$2:$A$13,0))</f>
        <v>Regional - Fortaleza</v>
      </c>
      <c r="P3771" s="2" t="str">
        <f aca="false">INDEX(Locais!$C$2:$C$13,MATCH(H3771,Locais!$A$2:$A$13,0))</f>
        <v>Nordeste</v>
      </c>
    </row>
    <row r="3772" customFormat="false" ht="15" hidden="false" customHeight="false" outlineLevel="0" collapsed="false">
      <c r="A3772" s="2" t="s">
        <v>3908</v>
      </c>
      <c r="B3772" s="2" t="s">
        <v>69</v>
      </c>
      <c r="C3772" s="2" t="s">
        <v>96</v>
      </c>
      <c r="D3772" s="2" t="s">
        <v>97</v>
      </c>
      <c r="E3772" s="13" t="n">
        <v>44551</v>
      </c>
      <c r="F3772" s="13" t="n">
        <v>45646</v>
      </c>
      <c r="G3772" s="2" t="s">
        <v>32</v>
      </c>
      <c r="H3772" s="2" t="s">
        <v>141</v>
      </c>
      <c r="I3772" s="2" t="s">
        <v>136</v>
      </c>
      <c r="J3772" s="2" t="s">
        <v>100</v>
      </c>
      <c r="K3772" s="14" t="n">
        <v>8525.68</v>
      </c>
      <c r="L3772" s="2" t="n">
        <f aca="false">IF(E3772="","",ROUND((Indicadores!$B$4-E3772)/365.25,1))</f>
        <v>4.8</v>
      </c>
      <c r="M3772" s="2" t="str">
        <f aca="false">IF(E3772="","Virtual",IF(L3772&gt;=Indicadores!$B$6,"Fim de Vida",IF(L3772&gt;=Indicadores!$B$5,"Envelhecendo","Atual")))</f>
        <v>Envelhecendo</v>
      </c>
      <c r="N3772" s="2" t="str">
        <f aca="false">IF(F3772="","N/A",IF(F3772&lt;Indicadores!$B$4,"Vencida","Vigente"))</f>
        <v>Vencida</v>
      </c>
      <c r="O3772" s="2" t="str">
        <f aca="false">INDEX(Locais!$B$2:$B$13,MATCH(H3772,Locais!$A$2:$A$13,0))</f>
        <v>Regional - Curitiba</v>
      </c>
      <c r="P3772" s="2" t="str">
        <f aca="false">INDEX(Locais!$C$2:$C$13,MATCH(H3772,Locais!$A$2:$A$13,0))</f>
        <v>Sul</v>
      </c>
    </row>
    <row r="3773" customFormat="false" ht="15" hidden="false" customHeight="false" outlineLevel="0" collapsed="false">
      <c r="A3773" s="2" t="s">
        <v>3909</v>
      </c>
      <c r="B3773" s="2" t="s">
        <v>69</v>
      </c>
      <c r="C3773" s="2" t="s">
        <v>102</v>
      </c>
      <c r="D3773" s="2" t="s">
        <v>113</v>
      </c>
      <c r="E3773" s="13" t="n">
        <v>44843</v>
      </c>
      <c r="F3773" s="13" t="n">
        <v>45938</v>
      </c>
      <c r="G3773" s="2" t="s">
        <v>32</v>
      </c>
      <c r="H3773" s="2" t="s">
        <v>123</v>
      </c>
      <c r="I3773" s="2" t="s">
        <v>124</v>
      </c>
      <c r="J3773" s="2" t="s">
        <v>100</v>
      </c>
      <c r="K3773" s="14" t="n">
        <v>9702.34</v>
      </c>
      <c r="L3773" s="2" t="n">
        <f aca="false">IF(E3773="","",ROUND((Indicadores!$B$4-E3773)/365.25,1))</f>
        <v>4</v>
      </c>
      <c r="M3773" s="2" t="str">
        <f aca="false">IF(E3773="","Virtual",IF(L3773&gt;=Indicadores!$B$6,"Fim de Vida",IF(L3773&gt;=Indicadores!$B$5,"Envelhecendo","Atual")))</f>
        <v>Envelhecendo</v>
      </c>
      <c r="N3773" s="2" t="str">
        <f aca="false">IF(F3773="","N/A",IF(F3773&lt;Indicadores!$B$4,"Vencida","Vigente"))</f>
        <v>Vencida</v>
      </c>
      <c r="O3773" s="2" t="str">
        <f aca="false">INDEX(Locais!$B$2:$B$13,MATCH(H3773,Locais!$A$2:$A$13,0))</f>
        <v>Regional - Goiânia</v>
      </c>
      <c r="P3773" s="2" t="str">
        <f aca="false">INDEX(Locais!$C$2:$C$13,MATCH(H3773,Locais!$A$2:$A$13,0))</f>
        <v>Centro-Oeste</v>
      </c>
    </row>
    <row r="3774" customFormat="false" ht="15" hidden="false" customHeight="false" outlineLevel="0" collapsed="false">
      <c r="A3774" s="2" t="s">
        <v>3910</v>
      </c>
      <c r="B3774" s="2" t="s">
        <v>69</v>
      </c>
      <c r="C3774" s="2" t="s">
        <v>96</v>
      </c>
      <c r="D3774" s="2" t="s">
        <v>97</v>
      </c>
      <c r="E3774" s="13" t="n">
        <v>43394</v>
      </c>
      <c r="F3774" s="13" t="n">
        <v>44489</v>
      </c>
      <c r="G3774" s="2" t="s">
        <v>32</v>
      </c>
      <c r="H3774" s="2" t="s">
        <v>98</v>
      </c>
      <c r="I3774" s="2" t="s">
        <v>109</v>
      </c>
      <c r="J3774" s="2" t="s">
        <v>100</v>
      </c>
      <c r="K3774" s="14" t="n">
        <v>7894.88</v>
      </c>
      <c r="L3774" s="2" t="n">
        <f aca="false">IF(E3774="","",ROUND((Indicadores!$B$4-E3774)/365.25,1))</f>
        <v>8</v>
      </c>
      <c r="M3774" s="2" t="str">
        <f aca="false">IF(E3774="","Virtual",IF(L3774&gt;=Indicadores!$B$6,"Fim de Vida",IF(L3774&gt;=Indicadores!$B$5,"Envelhecendo","Atual")))</f>
        <v>Fim de Vida</v>
      </c>
      <c r="N3774" s="2" t="str">
        <f aca="false">IF(F3774="","N/A",IF(F3774&lt;Indicadores!$B$4,"Vencida","Vigente"))</f>
        <v>Vencida</v>
      </c>
      <c r="O3774" s="2" t="str">
        <f aca="false">INDEX(Locais!$B$2:$B$13,MATCH(H3774,Locais!$A$2:$A$13,0))</f>
        <v>Sede - Brasília</v>
      </c>
      <c r="P3774" s="2" t="str">
        <f aca="false">INDEX(Locais!$C$2:$C$13,MATCH(H3774,Locais!$A$2:$A$13,0))</f>
        <v>Centro-Oeste</v>
      </c>
    </row>
    <row r="3775" customFormat="false" ht="15" hidden="false" customHeight="false" outlineLevel="0" collapsed="false">
      <c r="A3775" s="2" t="s">
        <v>3911</v>
      </c>
      <c r="B3775" s="2" t="s">
        <v>69</v>
      </c>
      <c r="C3775" s="2" t="s">
        <v>96</v>
      </c>
      <c r="D3775" s="2" t="s">
        <v>117</v>
      </c>
      <c r="E3775" s="13" t="n">
        <v>43477</v>
      </c>
      <c r="F3775" s="13" t="n">
        <v>44572</v>
      </c>
      <c r="G3775" s="2" t="s">
        <v>32</v>
      </c>
      <c r="H3775" s="2" t="s">
        <v>108</v>
      </c>
      <c r="I3775" s="2" t="s">
        <v>115</v>
      </c>
      <c r="J3775" s="2" t="s">
        <v>100</v>
      </c>
      <c r="K3775" s="14" t="n">
        <v>10583.22</v>
      </c>
      <c r="L3775" s="2" t="n">
        <f aca="false">IF(E3775="","",ROUND((Indicadores!$B$4-E3775)/365.25,1))</f>
        <v>7.8</v>
      </c>
      <c r="M3775" s="2" t="str">
        <f aca="false">IF(E3775="","Virtual",IF(L3775&gt;=Indicadores!$B$6,"Fim de Vida",IF(L3775&gt;=Indicadores!$B$5,"Envelhecendo","Atual")))</f>
        <v>Fim de Vida</v>
      </c>
      <c r="N3775" s="2" t="str">
        <f aca="false">IF(F3775="","N/A",IF(F3775&lt;Indicadores!$B$4,"Vencida","Vigente"))</f>
        <v>Vencida</v>
      </c>
      <c r="O3775" s="2" t="str">
        <f aca="false">INDEX(Locais!$B$2:$B$13,MATCH(H3775,Locais!$A$2:$A$13,0))</f>
        <v>Regional - Porto Alegre</v>
      </c>
      <c r="P3775" s="2" t="str">
        <f aca="false">INDEX(Locais!$C$2:$C$13,MATCH(H3775,Locais!$A$2:$A$13,0))</f>
        <v>Sul</v>
      </c>
    </row>
    <row r="3776" customFormat="false" ht="15" hidden="false" customHeight="false" outlineLevel="0" collapsed="false">
      <c r="A3776" s="2" t="s">
        <v>3912</v>
      </c>
      <c r="B3776" s="2" t="s">
        <v>68</v>
      </c>
      <c r="C3776" s="2" t="s">
        <v>126</v>
      </c>
      <c r="D3776" s="2" t="s">
        <v>127</v>
      </c>
      <c r="E3776" s="13" t="n">
        <v>45178</v>
      </c>
      <c r="F3776" s="13" t="n">
        <v>46273</v>
      </c>
      <c r="G3776" s="2" t="s">
        <v>32</v>
      </c>
      <c r="H3776" s="2" t="s">
        <v>165</v>
      </c>
      <c r="I3776" s="2" t="s">
        <v>99</v>
      </c>
      <c r="J3776" s="2" t="s">
        <v>100</v>
      </c>
      <c r="K3776" s="14" t="n">
        <v>5223.82</v>
      </c>
      <c r="L3776" s="2" t="n">
        <f aca="false">IF(E3776="","",ROUND((Indicadores!$B$4-E3776)/365.25,1))</f>
        <v>3.1</v>
      </c>
      <c r="M3776" s="2" t="str">
        <f aca="false">IF(E3776="","Virtual",IF(L3776&gt;=Indicadores!$B$6,"Fim de Vida",IF(L3776&gt;=Indicadores!$B$5,"Envelhecendo","Atual")))</f>
        <v>Envelhecendo</v>
      </c>
      <c r="N3776" s="2" t="str">
        <f aca="false">IF(F3776="","N/A",IF(F3776&lt;Indicadores!$B$4,"Vencida","Vigente"))</f>
        <v>Vencida</v>
      </c>
      <c r="O3776" s="2" t="str">
        <f aca="false">INDEX(Locais!$B$2:$B$13,MATCH(H3776,Locais!$A$2:$A$13,0))</f>
        <v>Regional - Salvador</v>
      </c>
      <c r="P3776" s="2" t="str">
        <f aca="false">INDEX(Locais!$C$2:$C$13,MATCH(H3776,Locais!$A$2:$A$13,0))</f>
        <v>Nordeste</v>
      </c>
    </row>
    <row r="3777" customFormat="false" ht="15" hidden="false" customHeight="false" outlineLevel="0" collapsed="false">
      <c r="A3777" s="2" t="s">
        <v>3913</v>
      </c>
      <c r="B3777" s="2" t="s">
        <v>70</v>
      </c>
      <c r="C3777" s="2" t="s">
        <v>126</v>
      </c>
      <c r="D3777" s="2" t="s">
        <v>162</v>
      </c>
      <c r="E3777" s="13" t="n">
        <v>45173</v>
      </c>
      <c r="F3777" s="13" t="n">
        <v>46998</v>
      </c>
      <c r="G3777" s="2" t="s">
        <v>34</v>
      </c>
      <c r="H3777" s="2" t="s">
        <v>139</v>
      </c>
      <c r="I3777" s="2" t="s">
        <v>142</v>
      </c>
      <c r="J3777" s="2" t="s">
        <v>100</v>
      </c>
      <c r="K3777" s="14" t="n">
        <v>14925.05</v>
      </c>
      <c r="L3777" s="2" t="n">
        <f aca="false">IF(E3777="","",ROUND((Indicadores!$B$4-E3777)/365.25,1))</f>
        <v>3.1</v>
      </c>
      <c r="M3777" s="2" t="str">
        <f aca="false">IF(E3777="","Virtual",IF(L3777&gt;=Indicadores!$B$6,"Fim de Vida",IF(L3777&gt;=Indicadores!$B$5,"Envelhecendo","Atual")))</f>
        <v>Envelhecendo</v>
      </c>
      <c r="N3777" s="2" t="str">
        <f aca="false">IF(F3777="","N/A",IF(F3777&lt;Indicadores!$B$4,"Vencida","Vigente"))</f>
        <v>Vigente</v>
      </c>
      <c r="O3777" s="2" t="str">
        <f aca="false">INDEX(Locais!$B$2:$B$13,MATCH(H3777,Locais!$A$2:$A$13,0))</f>
        <v>Regional - Rio de Janeiro</v>
      </c>
      <c r="P3777" s="2" t="str">
        <f aca="false">INDEX(Locais!$C$2:$C$13,MATCH(H3777,Locais!$A$2:$A$13,0))</f>
        <v>Sudeste</v>
      </c>
    </row>
    <row r="3778" customFormat="false" ht="15" hidden="false" customHeight="false" outlineLevel="0" collapsed="false">
      <c r="A3778" s="2" t="s">
        <v>3914</v>
      </c>
      <c r="B3778" s="2" t="s">
        <v>68</v>
      </c>
      <c r="C3778" s="2" t="s">
        <v>126</v>
      </c>
      <c r="D3778" s="2" t="s">
        <v>127</v>
      </c>
      <c r="E3778" s="13" t="n">
        <v>44457</v>
      </c>
      <c r="F3778" s="13" t="n">
        <v>45552</v>
      </c>
      <c r="G3778" s="2" t="s">
        <v>34</v>
      </c>
      <c r="H3778" s="2" t="s">
        <v>139</v>
      </c>
      <c r="I3778" s="2" t="s">
        <v>111</v>
      </c>
      <c r="J3778" s="2" t="s">
        <v>100</v>
      </c>
      <c r="K3778" s="14" t="n">
        <v>4911.2</v>
      </c>
      <c r="L3778" s="2" t="n">
        <f aca="false">IF(E3778="","",ROUND((Indicadores!$B$4-E3778)/365.25,1))</f>
        <v>5.1</v>
      </c>
      <c r="M3778" s="2" t="str">
        <f aca="false">IF(E3778="","Virtual",IF(L3778&gt;=Indicadores!$B$6,"Fim de Vida",IF(L3778&gt;=Indicadores!$B$5,"Envelhecendo","Atual")))</f>
        <v>Fim de Vida</v>
      </c>
      <c r="N3778" s="2" t="str">
        <f aca="false">IF(F3778="","N/A",IF(F3778&lt;Indicadores!$B$4,"Vencida","Vigente"))</f>
        <v>Vencida</v>
      </c>
      <c r="O3778" s="2" t="str">
        <f aca="false">INDEX(Locais!$B$2:$B$13,MATCH(H3778,Locais!$A$2:$A$13,0))</f>
        <v>Regional - Rio de Janeiro</v>
      </c>
      <c r="P3778" s="2" t="str">
        <f aca="false">INDEX(Locais!$C$2:$C$13,MATCH(H3778,Locais!$A$2:$A$13,0))</f>
        <v>Sudeste</v>
      </c>
    </row>
    <row r="3779" customFormat="false" ht="15" hidden="false" customHeight="false" outlineLevel="0" collapsed="false">
      <c r="A3779" s="2" t="s">
        <v>3915</v>
      </c>
      <c r="B3779" s="2" t="s">
        <v>69</v>
      </c>
      <c r="C3779" s="2" t="s">
        <v>96</v>
      </c>
      <c r="D3779" s="2" t="s">
        <v>117</v>
      </c>
      <c r="E3779" s="13" t="n">
        <v>45385</v>
      </c>
      <c r="F3779" s="13" t="n">
        <v>46480</v>
      </c>
      <c r="G3779" s="2" t="s">
        <v>32</v>
      </c>
      <c r="H3779" s="2" t="s">
        <v>123</v>
      </c>
      <c r="I3779" s="2" t="s">
        <v>120</v>
      </c>
      <c r="J3779" s="2" t="s">
        <v>100</v>
      </c>
      <c r="K3779" s="14" t="n">
        <v>9031.91</v>
      </c>
      <c r="L3779" s="2" t="n">
        <f aca="false">IF(E3779="","",ROUND((Indicadores!$B$4-E3779)/365.25,1))</f>
        <v>2.5</v>
      </c>
      <c r="M3779" s="2" t="str">
        <f aca="false">IF(E3779="","Virtual",IF(L3779&gt;=Indicadores!$B$6,"Fim de Vida",IF(L3779&gt;=Indicadores!$B$5,"Envelhecendo","Atual")))</f>
        <v>Atual</v>
      </c>
      <c r="N3779" s="2" t="str">
        <f aca="false">IF(F3779="","N/A",IF(F3779&lt;Indicadores!$B$4,"Vencida","Vigente"))</f>
        <v>Vigente</v>
      </c>
      <c r="O3779" s="2" t="str">
        <f aca="false">INDEX(Locais!$B$2:$B$13,MATCH(H3779,Locais!$A$2:$A$13,0))</f>
        <v>Regional - Goiânia</v>
      </c>
      <c r="P3779" s="2" t="str">
        <f aca="false">INDEX(Locais!$C$2:$C$13,MATCH(H3779,Locais!$A$2:$A$13,0))</f>
        <v>Centro-Oeste</v>
      </c>
    </row>
    <row r="3780" customFormat="false" ht="15" hidden="false" customHeight="false" outlineLevel="0" collapsed="false">
      <c r="A3780" s="2" t="s">
        <v>3916</v>
      </c>
      <c r="B3780" s="2" t="s">
        <v>68</v>
      </c>
      <c r="C3780" s="2" t="s">
        <v>102</v>
      </c>
      <c r="D3780" s="2" t="s">
        <v>103</v>
      </c>
      <c r="E3780" s="13" t="n">
        <v>44947</v>
      </c>
      <c r="F3780" s="13" t="n">
        <v>46042</v>
      </c>
      <c r="G3780" s="2" t="s">
        <v>34</v>
      </c>
      <c r="H3780" s="2" t="s">
        <v>141</v>
      </c>
      <c r="I3780" s="2" t="s">
        <v>120</v>
      </c>
      <c r="J3780" s="2" t="s">
        <v>100</v>
      </c>
      <c r="K3780" s="14" t="n">
        <v>6008.65</v>
      </c>
      <c r="L3780" s="2" t="n">
        <f aca="false">IF(E3780="","",ROUND((Indicadores!$B$4-E3780)/365.25,1))</f>
        <v>3.7</v>
      </c>
      <c r="M3780" s="2" t="str">
        <f aca="false">IF(E3780="","Virtual",IF(L3780&gt;=Indicadores!$B$6,"Fim de Vida",IF(L3780&gt;=Indicadores!$B$5,"Envelhecendo","Atual")))</f>
        <v>Envelhecendo</v>
      </c>
      <c r="N3780" s="2" t="str">
        <f aca="false">IF(F3780="","N/A",IF(F3780&lt;Indicadores!$B$4,"Vencida","Vigente"))</f>
        <v>Vencida</v>
      </c>
      <c r="O3780" s="2" t="str">
        <f aca="false">INDEX(Locais!$B$2:$B$13,MATCH(H3780,Locais!$A$2:$A$13,0))</f>
        <v>Regional - Curitiba</v>
      </c>
      <c r="P3780" s="2" t="str">
        <f aca="false">INDEX(Locais!$C$2:$C$13,MATCH(H3780,Locais!$A$2:$A$13,0))</f>
        <v>Sul</v>
      </c>
    </row>
    <row r="3781" customFormat="false" ht="15" hidden="false" customHeight="false" outlineLevel="0" collapsed="false">
      <c r="A3781" s="2" t="s">
        <v>3917</v>
      </c>
      <c r="B3781" s="2" t="s">
        <v>68</v>
      </c>
      <c r="C3781" s="2" t="s">
        <v>96</v>
      </c>
      <c r="D3781" s="2" t="s">
        <v>132</v>
      </c>
      <c r="E3781" s="13" t="n">
        <v>45786</v>
      </c>
      <c r="F3781" s="13" t="n">
        <v>46881</v>
      </c>
      <c r="G3781" s="2" t="s">
        <v>32</v>
      </c>
      <c r="H3781" s="2" t="s">
        <v>139</v>
      </c>
      <c r="I3781" s="2" t="s">
        <v>99</v>
      </c>
      <c r="J3781" s="2" t="s">
        <v>100</v>
      </c>
      <c r="K3781" s="14" t="n">
        <v>5501.91</v>
      </c>
      <c r="L3781" s="2" t="n">
        <f aca="false">IF(E3781="","",ROUND((Indicadores!$B$4-E3781)/365.25,1))</f>
        <v>1.4</v>
      </c>
      <c r="M3781" s="2" t="str">
        <f aca="false">IF(E3781="","Virtual",IF(L3781&gt;=Indicadores!$B$6,"Fim de Vida",IF(L3781&gt;=Indicadores!$B$5,"Envelhecendo","Atual")))</f>
        <v>Atual</v>
      </c>
      <c r="N3781" s="2" t="str">
        <f aca="false">IF(F3781="","N/A",IF(F3781&lt;Indicadores!$B$4,"Vencida","Vigente"))</f>
        <v>Vigente</v>
      </c>
      <c r="O3781" s="2" t="str">
        <f aca="false">INDEX(Locais!$B$2:$B$13,MATCH(H3781,Locais!$A$2:$A$13,0))</f>
        <v>Regional - Rio de Janeiro</v>
      </c>
      <c r="P3781" s="2" t="str">
        <f aca="false">INDEX(Locais!$C$2:$C$13,MATCH(H3781,Locais!$A$2:$A$13,0))</f>
        <v>Sudeste</v>
      </c>
    </row>
    <row r="3782" customFormat="false" ht="15" hidden="false" customHeight="false" outlineLevel="0" collapsed="false">
      <c r="A3782" s="2" t="s">
        <v>3918</v>
      </c>
      <c r="B3782" s="2" t="s">
        <v>69</v>
      </c>
      <c r="C3782" s="2" t="s">
        <v>102</v>
      </c>
      <c r="D3782" s="2" t="s">
        <v>113</v>
      </c>
      <c r="E3782" s="13" t="n">
        <v>45627</v>
      </c>
      <c r="F3782" s="13" t="n">
        <v>46722</v>
      </c>
      <c r="G3782" s="2" t="s">
        <v>34</v>
      </c>
      <c r="H3782" s="2" t="s">
        <v>119</v>
      </c>
      <c r="I3782" s="2" t="s">
        <v>133</v>
      </c>
      <c r="J3782" s="2" t="s">
        <v>100</v>
      </c>
      <c r="K3782" s="14" t="n">
        <v>10795.57</v>
      </c>
      <c r="L3782" s="2" t="n">
        <f aca="false">IF(E3782="","",ROUND((Indicadores!$B$4-E3782)/365.25,1))</f>
        <v>1.9</v>
      </c>
      <c r="M3782" s="2" t="str">
        <f aca="false">IF(E3782="","Virtual",IF(L3782&gt;=Indicadores!$B$6,"Fim de Vida",IF(L3782&gt;=Indicadores!$B$5,"Envelhecendo","Atual")))</f>
        <v>Atual</v>
      </c>
      <c r="N3782" s="2" t="str">
        <f aca="false">IF(F3782="","N/A",IF(F3782&lt;Indicadores!$B$4,"Vencida","Vigente"))</f>
        <v>Vigente</v>
      </c>
      <c r="O3782" s="2" t="str">
        <f aca="false">INDEX(Locais!$B$2:$B$13,MATCH(H3782,Locais!$A$2:$A$13,0))</f>
        <v>Regional - São Paulo</v>
      </c>
      <c r="P3782" s="2" t="str">
        <f aca="false">INDEX(Locais!$C$2:$C$13,MATCH(H3782,Locais!$A$2:$A$13,0))</f>
        <v>Sudeste</v>
      </c>
    </row>
    <row r="3783" customFormat="false" ht="15" hidden="false" customHeight="false" outlineLevel="0" collapsed="false">
      <c r="A3783" s="2" t="s">
        <v>3919</v>
      </c>
      <c r="B3783" s="2" t="s">
        <v>68</v>
      </c>
      <c r="C3783" s="2" t="s">
        <v>96</v>
      </c>
      <c r="D3783" s="2" t="s">
        <v>107</v>
      </c>
      <c r="E3783" s="13" t="n">
        <v>46071</v>
      </c>
      <c r="F3783" s="13" t="n">
        <v>47166</v>
      </c>
      <c r="G3783" s="2" t="s">
        <v>32</v>
      </c>
      <c r="H3783" s="2" t="s">
        <v>114</v>
      </c>
      <c r="I3783" s="2" t="s">
        <v>115</v>
      </c>
      <c r="J3783" s="2" t="s">
        <v>100</v>
      </c>
      <c r="K3783" s="14" t="n">
        <v>5265.36</v>
      </c>
      <c r="L3783" s="2" t="n">
        <f aca="false">IF(E3783="","",ROUND((Indicadores!$B$4-E3783)/365.25,1))</f>
        <v>0.7</v>
      </c>
      <c r="M3783" s="2" t="str">
        <f aca="false">IF(E3783="","Virtual",IF(L3783&gt;=Indicadores!$B$6,"Fim de Vida",IF(L3783&gt;=Indicadores!$B$5,"Envelhecendo","Atual")))</f>
        <v>Atual</v>
      </c>
      <c r="N3783" s="2" t="str">
        <f aca="false">IF(F3783="","N/A",IF(F3783&lt;Indicadores!$B$4,"Vencida","Vigente"))</f>
        <v>Vigente</v>
      </c>
      <c r="O3783" s="2" t="str">
        <f aca="false">INDEX(Locais!$B$2:$B$13,MATCH(H3783,Locais!$A$2:$A$13,0))</f>
        <v>Regional - Belo Horizonte</v>
      </c>
      <c r="P3783" s="2" t="str">
        <f aca="false">INDEX(Locais!$C$2:$C$13,MATCH(H3783,Locais!$A$2:$A$13,0))</f>
        <v>Sudeste</v>
      </c>
    </row>
    <row r="3784" customFormat="false" ht="15" hidden="false" customHeight="false" outlineLevel="0" collapsed="false">
      <c r="A3784" s="2" t="s">
        <v>3920</v>
      </c>
      <c r="B3784" s="2" t="s">
        <v>68</v>
      </c>
      <c r="C3784" s="2" t="s">
        <v>96</v>
      </c>
      <c r="D3784" s="2" t="s">
        <v>107</v>
      </c>
      <c r="E3784" s="13" t="n">
        <v>44906</v>
      </c>
      <c r="F3784" s="13" t="n">
        <v>46001</v>
      </c>
      <c r="G3784" s="2" t="s">
        <v>32</v>
      </c>
      <c r="H3784" s="2" t="s">
        <v>145</v>
      </c>
      <c r="I3784" s="2" t="s">
        <v>99</v>
      </c>
      <c r="J3784" s="2" t="s">
        <v>100</v>
      </c>
      <c r="K3784" s="14" t="n">
        <v>5689.06</v>
      </c>
      <c r="L3784" s="2" t="n">
        <f aca="false">IF(E3784="","",ROUND((Indicadores!$B$4-E3784)/365.25,1))</f>
        <v>3.9</v>
      </c>
      <c r="M3784" s="2" t="str">
        <f aca="false">IF(E3784="","Virtual",IF(L3784&gt;=Indicadores!$B$6,"Fim de Vida",IF(L3784&gt;=Indicadores!$B$5,"Envelhecendo","Atual")))</f>
        <v>Envelhecendo</v>
      </c>
      <c r="N3784" s="2" t="str">
        <f aca="false">IF(F3784="","N/A",IF(F3784&lt;Indicadores!$B$4,"Vencida","Vigente"))</f>
        <v>Vencida</v>
      </c>
      <c r="O3784" s="2" t="str">
        <f aca="false">INDEX(Locais!$B$2:$B$13,MATCH(H3784,Locais!$A$2:$A$13,0))</f>
        <v>Regional - Belém</v>
      </c>
      <c r="P3784" s="2" t="str">
        <f aca="false">INDEX(Locais!$C$2:$C$13,MATCH(H3784,Locais!$A$2:$A$13,0))</f>
        <v>Norte</v>
      </c>
    </row>
    <row r="3785" customFormat="false" ht="15" hidden="false" customHeight="false" outlineLevel="0" collapsed="false">
      <c r="A3785" s="2" t="s">
        <v>3921</v>
      </c>
      <c r="B3785" s="2" t="s">
        <v>69</v>
      </c>
      <c r="C3785" s="2" t="s">
        <v>126</v>
      </c>
      <c r="D3785" s="2" t="s">
        <v>169</v>
      </c>
      <c r="E3785" s="13" t="n">
        <v>45395</v>
      </c>
      <c r="F3785" s="13" t="n">
        <v>46490</v>
      </c>
      <c r="G3785" s="2" t="s">
        <v>32</v>
      </c>
      <c r="H3785" s="2" t="s">
        <v>139</v>
      </c>
      <c r="I3785" s="2" t="s">
        <v>124</v>
      </c>
      <c r="J3785" s="2" t="s">
        <v>100</v>
      </c>
      <c r="K3785" s="14" t="n">
        <v>8037.13</v>
      </c>
      <c r="L3785" s="2" t="n">
        <f aca="false">IF(E3785="","",ROUND((Indicadores!$B$4-E3785)/365.25,1))</f>
        <v>2.5</v>
      </c>
      <c r="M3785" s="2" t="str">
        <f aca="false">IF(E3785="","Virtual",IF(L3785&gt;=Indicadores!$B$6,"Fim de Vida",IF(L3785&gt;=Indicadores!$B$5,"Envelhecendo","Atual")))</f>
        <v>Atual</v>
      </c>
      <c r="N3785" s="2" t="str">
        <f aca="false">IF(F3785="","N/A",IF(F3785&lt;Indicadores!$B$4,"Vencida","Vigente"))</f>
        <v>Vigente</v>
      </c>
      <c r="O3785" s="2" t="str">
        <f aca="false">INDEX(Locais!$B$2:$B$13,MATCH(H3785,Locais!$A$2:$A$13,0))</f>
        <v>Regional - Rio de Janeiro</v>
      </c>
      <c r="P3785" s="2" t="str">
        <f aca="false">INDEX(Locais!$C$2:$C$13,MATCH(H3785,Locais!$A$2:$A$13,0))</f>
        <v>Sudeste</v>
      </c>
    </row>
    <row r="3786" customFormat="false" ht="15" hidden="false" customHeight="false" outlineLevel="0" collapsed="false">
      <c r="A3786" s="2" t="s">
        <v>3922</v>
      </c>
      <c r="B3786" s="2" t="s">
        <v>69</v>
      </c>
      <c r="C3786" s="2" t="s">
        <v>126</v>
      </c>
      <c r="D3786" s="2" t="s">
        <v>169</v>
      </c>
      <c r="E3786" s="13" t="n">
        <v>45945</v>
      </c>
      <c r="F3786" s="13" t="n">
        <v>47040</v>
      </c>
      <c r="G3786" s="2" t="s">
        <v>32</v>
      </c>
      <c r="H3786" s="2" t="s">
        <v>104</v>
      </c>
      <c r="I3786" s="2" t="s">
        <v>133</v>
      </c>
      <c r="J3786" s="2" t="s">
        <v>100</v>
      </c>
      <c r="K3786" s="14" t="n">
        <v>8100.3</v>
      </c>
      <c r="L3786" s="2" t="n">
        <f aca="false">IF(E3786="","",ROUND((Indicadores!$B$4-E3786)/365.25,1))</f>
        <v>1</v>
      </c>
      <c r="M3786" s="2" t="str">
        <f aca="false">IF(E3786="","Virtual",IF(L3786&gt;=Indicadores!$B$6,"Fim de Vida",IF(L3786&gt;=Indicadores!$B$5,"Envelhecendo","Atual")))</f>
        <v>Atual</v>
      </c>
      <c r="N3786" s="2" t="str">
        <f aca="false">IF(F3786="","N/A",IF(F3786&lt;Indicadores!$B$4,"Vencida","Vigente"))</f>
        <v>Vigente</v>
      </c>
      <c r="O3786" s="2" t="str">
        <f aca="false">INDEX(Locais!$B$2:$B$13,MATCH(H3786,Locais!$A$2:$A$13,0))</f>
        <v>Regional - Fortaleza</v>
      </c>
      <c r="P3786" s="2" t="str">
        <f aca="false">INDEX(Locais!$C$2:$C$13,MATCH(H3786,Locais!$A$2:$A$13,0))</f>
        <v>Nordeste</v>
      </c>
    </row>
    <row r="3787" customFormat="false" ht="15" hidden="false" customHeight="false" outlineLevel="0" collapsed="false">
      <c r="A3787" s="2" t="s">
        <v>3923</v>
      </c>
      <c r="B3787" s="2" t="s">
        <v>69</v>
      </c>
      <c r="C3787" s="2" t="s">
        <v>102</v>
      </c>
      <c r="D3787" s="2" t="s">
        <v>113</v>
      </c>
      <c r="E3787" s="13" t="n">
        <v>45730</v>
      </c>
      <c r="F3787" s="13" t="n">
        <v>46825</v>
      </c>
      <c r="G3787" s="2" t="s">
        <v>32</v>
      </c>
      <c r="H3787" s="2" t="s">
        <v>165</v>
      </c>
      <c r="I3787" s="2" t="s">
        <v>115</v>
      </c>
      <c r="J3787" s="2" t="s">
        <v>100</v>
      </c>
      <c r="K3787" s="14" t="n">
        <v>8012.75</v>
      </c>
      <c r="L3787" s="2" t="n">
        <f aca="false">IF(E3787="","",ROUND((Indicadores!$B$4-E3787)/365.25,1))</f>
        <v>1.6</v>
      </c>
      <c r="M3787" s="2" t="str">
        <f aca="false">IF(E3787="","Virtual",IF(L3787&gt;=Indicadores!$B$6,"Fim de Vida",IF(L3787&gt;=Indicadores!$B$5,"Envelhecendo","Atual")))</f>
        <v>Atual</v>
      </c>
      <c r="N3787" s="2" t="str">
        <f aca="false">IF(F3787="","N/A",IF(F3787&lt;Indicadores!$B$4,"Vencida","Vigente"))</f>
        <v>Vigente</v>
      </c>
      <c r="O3787" s="2" t="str">
        <f aca="false">INDEX(Locais!$B$2:$B$13,MATCH(H3787,Locais!$A$2:$A$13,0))</f>
        <v>Regional - Salvador</v>
      </c>
      <c r="P3787" s="2" t="str">
        <f aca="false">INDEX(Locais!$C$2:$C$13,MATCH(H3787,Locais!$A$2:$A$13,0))</f>
        <v>Nordeste</v>
      </c>
    </row>
    <row r="3788" customFormat="false" ht="15" hidden="false" customHeight="false" outlineLevel="0" collapsed="false">
      <c r="A3788" s="2" t="s">
        <v>3924</v>
      </c>
      <c r="B3788" s="2" t="s">
        <v>68</v>
      </c>
      <c r="C3788" s="2" t="s">
        <v>126</v>
      </c>
      <c r="D3788" s="2" t="s">
        <v>127</v>
      </c>
      <c r="E3788" s="13" t="n">
        <v>44259</v>
      </c>
      <c r="F3788" s="13" t="n">
        <v>45354</v>
      </c>
      <c r="G3788" s="2" t="s">
        <v>32</v>
      </c>
      <c r="H3788" s="2" t="s">
        <v>98</v>
      </c>
      <c r="I3788" s="2" t="s">
        <v>109</v>
      </c>
      <c r="J3788" s="2" t="s">
        <v>100</v>
      </c>
      <c r="K3788" s="14" t="n">
        <v>5858.45</v>
      </c>
      <c r="L3788" s="2" t="n">
        <f aca="false">IF(E3788="","",ROUND((Indicadores!$B$4-E3788)/365.25,1))</f>
        <v>5.6</v>
      </c>
      <c r="M3788" s="2" t="str">
        <f aca="false">IF(E3788="","Virtual",IF(L3788&gt;=Indicadores!$B$6,"Fim de Vida",IF(L3788&gt;=Indicadores!$B$5,"Envelhecendo","Atual")))</f>
        <v>Fim de Vida</v>
      </c>
      <c r="N3788" s="2" t="str">
        <f aca="false">IF(F3788="","N/A",IF(F3788&lt;Indicadores!$B$4,"Vencida","Vigente"))</f>
        <v>Vencida</v>
      </c>
      <c r="O3788" s="2" t="str">
        <f aca="false">INDEX(Locais!$B$2:$B$13,MATCH(H3788,Locais!$A$2:$A$13,0))</f>
        <v>Sede - Brasília</v>
      </c>
      <c r="P3788" s="2" t="str">
        <f aca="false">INDEX(Locais!$C$2:$C$13,MATCH(H3788,Locais!$A$2:$A$13,0))</f>
        <v>Centro-Oeste</v>
      </c>
    </row>
    <row r="3789" customFormat="false" ht="15" hidden="false" customHeight="false" outlineLevel="0" collapsed="false">
      <c r="A3789" s="2" t="s">
        <v>3925</v>
      </c>
      <c r="B3789" s="2" t="s">
        <v>68</v>
      </c>
      <c r="C3789" s="2" t="s">
        <v>102</v>
      </c>
      <c r="D3789" s="2" t="s">
        <v>103</v>
      </c>
      <c r="E3789" s="13" t="n">
        <v>44475</v>
      </c>
      <c r="F3789" s="13" t="n">
        <v>45570</v>
      </c>
      <c r="G3789" s="2" t="s">
        <v>32</v>
      </c>
      <c r="H3789" s="2" t="s">
        <v>119</v>
      </c>
      <c r="I3789" s="2" t="s">
        <v>136</v>
      </c>
      <c r="J3789" s="2" t="s">
        <v>100</v>
      </c>
      <c r="K3789" s="14" t="n">
        <v>4974.05</v>
      </c>
      <c r="L3789" s="2" t="n">
        <f aca="false">IF(E3789="","",ROUND((Indicadores!$B$4-E3789)/365.25,1))</f>
        <v>5</v>
      </c>
      <c r="M3789" s="2" t="str">
        <f aca="false">IF(E3789="","Virtual",IF(L3789&gt;=Indicadores!$B$6,"Fim de Vida",IF(L3789&gt;=Indicadores!$B$5,"Envelhecendo","Atual")))</f>
        <v>Fim de Vida</v>
      </c>
      <c r="N3789" s="2" t="str">
        <f aca="false">IF(F3789="","N/A",IF(F3789&lt;Indicadores!$B$4,"Vencida","Vigente"))</f>
        <v>Vencida</v>
      </c>
      <c r="O3789" s="2" t="str">
        <f aca="false">INDEX(Locais!$B$2:$B$13,MATCH(H3789,Locais!$A$2:$A$13,0))</f>
        <v>Regional - São Paulo</v>
      </c>
      <c r="P3789" s="2" t="str">
        <f aca="false">INDEX(Locais!$C$2:$C$13,MATCH(H3789,Locais!$A$2:$A$13,0))</f>
        <v>Sudeste</v>
      </c>
    </row>
    <row r="3790" customFormat="false" ht="15" hidden="false" customHeight="false" outlineLevel="0" collapsed="false">
      <c r="A3790" s="2" t="s">
        <v>3926</v>
      </c>
      <c r="B3790" s="2" t="s">
        <v>69</v>
      </c>
      <c r="C3790" s="2" t="s">
        <v>126</v>
      </c>
      <c r="D3790" s="2" t="s">
        <v>169</v>
      </c>
      <c r="E3790" s="13" t="n">
        <v>44375</v>
      </c>
      <c r="F3790" s="13" t="n">
        <v>45470</v>
      </c>
      <c r="G3790" s="2" t="s">
        <v>32</v>
      </c>
      <c r="H3790" s="2" t="s">
        <v>123</v>
      </c>
      <c r="I3790" s="2" t="s">
        <v>130</v>
      </c>
      <c r="J3790" s="2" t="s">
        <v>100</v>
      </c>
      <c r="K3790" s="14" t="n">
        <v>7029.17</v>
      </c>
      <c r="L3790" s="2" t="n">
        <f aca="false">IF(E3790="","",ROUND((Indicadores!$B$4-E3790)/365.25,1))</f>
        <v>5.3</v>
      </c>
      <c r="M3790" s="2" t="str">
        <f aca="false">IF(E3790="","Virtual",IF(L3790&gt;=Indicadores!$B$6,"Fim de Vida",IF(L3790&gt;=Indicadores!$B$5,"Envelhecendo","Atual")))</f>
        <v>Fim de Vida</v>
      </c>
      <c r="N3790" s="2" t="str">
        <f aca="false">IF(F3790="","N/A",IF(F3790&lt;Indicadores!$B$4,"Vencida","Vigente"))</f>
        <v>Vencida</v>
      </c>
      <c r="O3790" s="2" t="str">
        <f aca="false">INDEX(Locais!$B$2:$B$13,MATCH(H3790,Locais!$A$2:$A$13,0))</f>
        <v>Regional - Goiânia</v>
      </c>
      <c r="P3790" s="2" t="str">
        <f aca="false">INDEX(Locais!$C$2:$C$13,MATCH(H3790,Locais!$A$2:$A$13,0))</f>
        <v>Centro-Oeste</v>
      </c>
    </row>
    <row r="3791" customFormat="false" ht="15" hidden="false" customHeight="false" outlineLevel="0" collapsed="false">
      <c r="A3791" s="2" t="s">
        <v>3927</v>
      </c>
      <c r="B3791" s="2" t="s">
        <v>69</v>
      </c>
      <c r="C3791" s="2" t="s">
        <v>96</v>
      </c>
      <c r="D3791" s="2" t="s">
        <v>117</v>
      </c>
      <c r="E3791" s="13" t="n">
        <v>44998</v>
      </c>
      <c r="F3791" s="13" t="n">
        <v>46093</v>
      </c>
      <c r="G3791" s="2" t="s">
        <v>32</v>
      </c>
      <c r="H3791" s="2" t="s">
        <v>163</v>
      </c>
      <c r="I3791" s="2" t="s">
        <v>124</v>
      </c>
      <c r="J3791" s="2" t="s">
        <v>100</v>
      </c>
      <c r="K3791" s="14" t="n">
        <v>7753.96</v>
      </c>
      <c r="L3791" s="2" t="n">
        <f aca="false">IF(E3791="","",ROUND((Indicadores!$B$4-E3791)/365.25,1))</f>
        <v>3.6</v>
      </c>
      <c r="M3791" s="2" t="str">
        <f aca="false">IF(E3791="","Virtual",IF(L3791&gt;=Indicadores!$B$6,"Fim de Vida",IF(L3791&gt;=Indicadores!$B$5,"Envelhecendo","Atual")))</f>
        <v>Envelhecendo</v>
      </c>
      <c r="N3791" s="2" t="str">
        <f aca="false">IF(F3791="","N/A",IF(F3791&lt;Indicadores!$B$4,"Vencida","Vigente"))</f>
        <v>Vencida</v>
      </c>
      <c r="O3791" s="2" t="str">
        <f aca="false">INDEX(Locais!$B$2:$B$13,MATCH(H3791,Locais!$A$2:$A$13,0))</f>
        <v>Regional - Manaus</v>
      </c>
      <c r="P3791" s="2" t="str">
        <f aca="false">INDEX(Locais!$C$2:$C$13,MATCH(H3791,Locais!$A$2:$A$13,0))</f>
        <v>Norte</v>
      </c>
    </row>
    <row r="3792" customFormat="false" ht="15" hidden="false" customHeight="false" outlineLevel="0" collapsed="false">
      <c r="A3792" s="2" t="s">
        <v>3928</v>
      </c>
      <c r="B3792" s="2" t="s">
        <v>71</v>
      </c>
      <c r="C3792" s="2" t="s">
        <v>126</v>
      </c>
      <c r="D3792" s="2" t="s">
        <v>157</v>
      </c>
      <c r="E3792" s="13" t="n">
        <v>44279</v>
      </c>
      <c r="F3792" s="13" t="n">
        <v>45374</v>
      </c>
      <c r="G3792" s="2" t="s">
        <v>32</v>
      </c>
      <c r="H3792" s="2" t="s">
        <v>165</v>
      </c>
      <c r="I3792" s="2" t="s">
        <v>136</v>
      </c>
      <c r="J3792" s="2" t="s">
        <v>100</v>
      </c>
      <c r="K3792" s="14" t="n">
        <v>2696.63</v>
      </c>
      <c r="L3792" s="2" t="n">
        <f aca="false">IF(E3792="","",ROUND((Indicadores!$B$4-E3792)/365.25,1))</f>
        <v>5.6</v>
      </c>
      <c r="M3792" s="2" t="str">
        <f aca="false">IF(E3792="","Virtual",IF(L3792&gt;=Indicadores!$B$6,"Fim de Vida",IF(L3792&gt;=Indicadores!$B$5,"Envelhecendo","Atual")))</f>
        <v>Fim de Vida</v>
      </c>
      <c r="N3792" s="2" t="str">
        <f aca="false">IF(F3792="","N/A",IF(F3792&lt;Indicadores!$B$4,"Vencida","Vigente"))</f>
        <v>Vencida</v>
      </c>
      <c r="O3792" s="2" t="str">
        <f aca="false">INDEX(Locais!$B$2:$B$13,MATCH(H3792,Locais!$A$2:$A$13,0))</f>
        <v>Regional - Salvador</v>
      </c>
      <c r="P3792" s="2" t="str">
        <f aca="false">INDEX(Locais!$C$2:$C$13,MATCH(H3792,Locais!$A$2:$A$13,0))</f>
        <v>Nordeste</v>
      </c>
    </row>
    <row r="3793" customFormat="false" ht="15" hidden="false" customHeight="false" outlineLevel="0" collapsed="false">
      <c r="A3793" s="2" t="s">
        <v>3929</v>
      </c>
      <c r="B3793" s="2" t="s">
        <v>68</v>
      </c>
      <c r="C3793" s="2" t="s">
        <v>126</v>
      </c>
      <c r="D3793" s="2" t="s">
        <v>127</v>
      </c>
      <c r="E3793" s="13" t="n">
        <v>45529</v>
      </c>
      <c r="F3793" s="13" t="n">
        <v>46624</v>
      </c>
      <c r="G3793" s="2" t="s">
        <v>135</v>
      </c>
      <c r="H3793" s="2" t="s">
        <v>119</v>
      </c>
      <c r="I3793" s="2" t="s">
        <v>109</v>
      </c>
      <c r="J3793" s="2" t="s">
        <v>137</v>
      </c>
      <c r="K3793" s="14" t="n">
        <v>4674.72</v>
      </c>
      <c r="L3793" s="2" t="n">
        <f aca="false">IF(E3793="","",ROUND((Indicadores!$B$4-E3793)/365.25,1))</f>
        <v>2.1</v>
      </c>
      <c r="M3793" s="2" t="str">
        <f aca="false">IF(E3793="","Virtual",IF(L3793&gt;=Indicadores!$B$6,"Fim de Vida",IF(L3793&gt;=Indicadores!$B$5,"Envelhecendo","Atual")))</f>
        <v>Atual</v>
      </c>
      <c r="N3793" s="2" t="str">
        <f aca="false">IF(F3793="","N/A",IF(F3793&lt;Indicadores!$B$4,"Vencida","Vigente"))</f>
        <v>Vigente</v>
      </c>
      <c r="O3793" s="2" t="str">
        <f aca="false">INDEX(Locais!$B$2:$B$13,MATCH(H3793,Locais!$A$2:$A$13,0))</f>
        <v>Regional - São Paulo</v>
      </c>
      <c r="P3793" s="2" t="str">
        <f aca="false">INDEX(Locais!$C$2:$C$13,MATCH(H3793,Locais!$A$2:$A$13,0))</f>
        <v>Sudeste</v>
      </c>
    </row>
    <row r="3794" customFormat="false" ht="15" hidden="false" customHeight="false" outlineLevel="0" collapsed="false">
      <c r="A3794" s="2" t="s">
        <v>3930</v>
      </c>
      <c r="B3794" s="2" t="s">
        <v>69</v>
      </c>
      <c r="C3794" s="2" t="s">
        <v>96</v>
      </c>
      <c r="D3794" s="2" t="s">
        <v>97</v>
      </c>
      <c r="E3794" s="13" t="n">
        <v>45370</v>
      </c>
      <c r="F3794" s="13" t="n">
        <v>46465</v>
      </c>
      <c r="G3794" s="2" t="s">
        <v>32</v>
      </c>
      <c r="H3794" s="2" t="s">
        <v>123</v>
      </c>
      <c r="I3794" s="2" t="s">
        <v>109</v>
      </c>
      <c r="J3794" s="2" t="s">
        <v>100</v>
      </c>
      <c r="K3794" s="14" t="n">
        <v>10353.72</v>
      </c>
      <c r="L3794" s="2" t="n">
        <f aca="false">IF(E3794="","",ROUND((Indicadores!$B$4-E3794)/365.25,1))</f>
        <v>2.6</v>
      </c>
      <c r="M3794" s="2" t="str">
        <f aca="false">IF(E3794="","Virtual",IF(L3794&gt;=Indicadores!$B$6,"Fim de Vida",IF(L3794&gt;=Indicadores!$B$5,"Envelhecendo","Atual")))</f>
        <v>Atual</v>
      </c>
      <c r="N3794" s="2" t="str">
        <f aca="false">IF(F3794="","N/A",IF(F3794&lt;Indicadores!$B$4,"Vencida","Vigente"))</f>
        <v>Vigente</v>
      </c>
      <c r="O3794" s="2" t="str">
        <f aca="false">INDEX(Locais!$B$2:$B$13,MATCH(H3794,Locais!$A$2:$A$13,0))</f>
        <v>Regional - Goiânia</v>
      </c>
      <c r="P3794" s="2" t="str">
        <f aca="false">INDEX(Locais!$C$2:$C$13,MATCH(H3794,Locais!$A$2:$A$13,0))</f>
        <v>Centro-Oeste</v>
      </c>
    </row>
    <row r="3795" customFormat="false" ht="15" hidden="false" customHeight="false" outlineLevel="0" collapsed="false">
      <c r="A3795" s="2" t="s">
        <v>3931</v>
      </c>
      <c r="B3795" s="2" t="s">
        <v>70</v>
      </c>
      <c r="C3795" s="2" t="s">
        <v>126</v>
      </c>
      <c r="D3795" s="2" t="s">
        <v>162</v>
      </c>
      <c r="E3795" s="13" t="n">
        <v>43732</v>
      </c>
      <c r="F3795" s="13" t="n">
        <v>45557</v>
      </c>
      <c r="G3795" s="2" t="s">
        <v>34</v>
      </c>
      <c r="H3795" s="2" t="s">
        <v>139</v>
      </c>
      <c r="I3795" s="2" t="s">
        <v>130</v>
      </c>
      <c r="J3795" s="2" t="s">
        <v>100</v>
      </c>
      <c r="K3795" s="14" t="n">
        <v>15843.69</v>
      </c>
      <c r="L3795" s="2" t="n">
        <f aca="false">IF(E3795="","",ROUND((Indicadores!$B$4-E3795)/365.25,1))</f>
        <v>7.1</v>
      </c>
      <c r="M3795" s="2" t="str">
        <f aca="false">IF(E3795="","Virtual",IF(L3795&gt;=Indicadores!$B$6,"Fim de Vida",IF(L3795&gt;=Indicadores!$B$5,"Envelhecendo","Atual")))</f>
        <v>Fim de Vida</v>
      </c>
      <c r="N3795" s="2" t="str">
        <f aca="false">IF(F3795="","N/A",IF(F3795&lt;Indicadores!$B$4,"Vencida","Vigente"))</f>
        <v>Vencida</v>
      </c>
      <c r="O3795" s="2" t="str">
        <f aca="false">INDEX(Locais!$B$2:$B$13,MATCH(H3795,Locais!$A$2:$A$13,0))</f>
        <v>Regional - Rio de Janeiro</v>
      </c>
      <c r="P3795" s="2" t="str">
        <f aca="false">INDEX(Locais!$C$2:$C$13,MATCH(H3795,Locais!$A$2:$A$13,0))</f>
        <v>Sudeste</v>
      </c>
    </row>
    <row r="3796" customFormat="false" ht="15" hidden="false" customHeight="false" outlineLevel="0" collapsed="false">
      <c r="A3796" s="2" t="s">
        <v>3932</v>
      </c>
      <c r="B3796" s="2" t="s">
        <v>69</v>
      </c>
      <c r="C3796" s="2" t="s">
        <v>102</v>
      </c>
      <c r="D3796" s="2" t="s">
        <v>113</v>
      </c>
      <c r="E3796" s="13" t="n">
        <v>45200</v>
      </c>
      <c r="F3796" s="13" t="n">
        <v>46295</v>
      </c>
      <c r="G3796" s="2" t="s">
        <v>32</v>
      </c>
      <c r="H3796" s="2" t="s">
        <v>119</v>
      </c>
      <c r="I3796" s="2" t="s">
        <v>120</v>
      </c>
      <c r="J3796" s="2" t="s">
        <v>100</v>
      </c>
      <c r="K3796" s="14" t="n">
        <v>8869.12</v>
      </c>
      <c r="L3796" s="2" t="n">
        <f aca="false">IF(E3796="","",ROUND((Indicadores!$B$4-E3796)/365.25,1))</f>
        <v>3</v>
      </c>
      <c r="M3796" s="2" t="str">
        <f aca="false">IF(E3796="","Virtual",IF(L3796&gt;=Indicadores!$B$6,"Fim de Vida",IF(L3796&gt;=Indicadores!$B$5,"Envelhecendo","Atual")))</f>
        <v>Envelhecendo</v>
      </c>
      <c r="N3796" s="2" t="str">
        <f aca="false">IF(F3796="","N/A",IF(F3796&lt;Indicadores!$B$4,"Vencida","Vigente"))</f>
        <v>Vencida</v>
      </c>
      <c r="O3796" s="2" t="str">
        <f aca="false">INDEX(Locais!$B$2:$B$13,MATCH(H3796,Locais!$A$2:$A$13,0))</f>
        <v>Regional - São Paulo</v>
      </c>
      <c r="P3796" s="2" t="str">
        <f aca="false">INDEX(Locais!$C$2:$C$13,MATCH(H3796,Locais!$A$2:$A$13,0))</f>
        <v>Sudeste</v>
      </c>
    </row>
    <row r="3797" customFormat="false" ht="15" hidden="false" customHeight="false" outlineLevel="0" collapsed="false">
      <c r="A3797" s="2" t="s">
        <v>3933</v>
      </c>
      <c r="B3797" s="2" t="s">
        <v>69</v>
      </c>
      <c r="C3797" s="2" t="s">
        <v>102</v>
      </c>
      <c r="D3797" s="2" t="s">
        <v>113</v>
      </c>
      <c r="E3797" s="13" t="n">
        <v>44336</v>
      </c>
      <c r="F3797" s="13" t="n">
        <v>45431</v>
      </c>
      <c r="G3797" s="2" t="s">
        <v>34</v>
      </c>
      <c r="H3797" s="2" t="s">
        <v>145</v>
      </c>
      <c r="I3797" s="2" t="s">
        <v>120</v>
      </c>
      <c r="J3797" s="2" t="s">
        <v>100</v>
      </c>
      <c r="K3797" s="14" t="n">
        <v>9982.27</v>
      </c>
      <c r="L3797" s="2" t="n">
        <f aca="false">IF(E3797="","",ROUND((Indicadores!$B$4-E3797)/365.25,1))</f>
        <v>5.4</v>
      </c>
      <c r="M3797" s="2" t="str">
        <f aca="false">IF(E3797="","Virtual",IF(L3797&gt;=Indicadores!$B$6,"Fim de Vida",IF(L3797&gt;=Indicadores!$B$5,"Envelhecendo","Atual")))</f>
        <v>Fim de Vida</v>
      </c>
      <c r="N3797" s="2" t="str">
        <f aca="false">IF(F3797="","N/A",IF(F3797&lt;Indicadores!$B$4,"Vencida","Vigente"))</f>
        <v>Vencida</v>
      </c>
      <c r="O3797" s="2" t="str">
        <f aca="false">INDEX(Locais!$B$2:$B$13,MATCH(H3797,Locais!$A$2:$A$13,0))</f>
        <v>Regional - Belém</v>
      </c>
      <c r="P3797" s="2" t="str">
        <f aca="false">INDEX(Locais!$C$2:$C$13,MATCH(H3797,Locais!$A$2:$A$13,0))</f>
        <v>Norte</v>
      </c>
    </row>
    <row r="3798" customFormat="false" ht="15" hidden="false" customHeight="false" outlineLevel="0" collapsed="false">
      <c r="A3798" s="2" t="s">
        <v>3934</v>
      </c>
      <c r="B3798" s="2" t="s">
        <v>68</v>
      </c>
      <c r="C3798" s="2" t="s">
        <v>96</v>
      </c>
      <c r="D3798" s="2" t="s">
        <v>107</v>
      </c>
      <c r="E3798" s="13" t="n">
        <v>44185</v>
      </c>
      <c r="F3798" s="13" t="n">
        <v>45280</v>
      </c>
      <c r="G3798" s="2" t="s">
        <v>32</v>
      </c>
      <c r="H3798" s="2" t="s">
        <v>139</v>
      </c>
      <c r="I3798" s="2" t="s">
        <v>124</v>
      </c>
      <c r="J3798" s="2" t="s">
        <v>100</v>
      </c>
      <c r="K3798" s="14" t="n">
        <v>5738.66</v>
      </c>
      <c r="L3798" s="2" t="n">
        <f aca="false">IF(E3798="","",ROUND((Indicadores!$B$4-E3798)/365.25,1))</f>
        <v>5.8</v>
      </c>
      <c r="M3798" s="2" t="str">
        <f aca="false">IF(E3798="","Virtual",IF(L3798&gt;=Indicadores!$B$6,"Fim de Vida",IF(L3798&gt;=Indicadores!$B$5,"Envelhecendo","Atual")))</f>
        <v>Fim de Vida</v>
      </c>
      <c r="N3798" s="2" t="str">
        <f aca="false">IF(F3798="","N/A",IF(F3798&lt;Indicadores!$B$4,"Vencida","Vigente"))</f>
        <v>Vencida</v>
      </c>
      <c r="O3798" s="2" t="str">
        <f aca="false">INDEX(Locais!$B$2:$B$13,MATCH(H3798,Locais!$A$2:$A$13,0))</f>
        <v>Regional - Rio de Janeiro</v>
      </c>
      <c r="P3798" s="2" t="str">
        <f aca="false">INDEX(Locais!$C$2:$C$13,MATCH(H3798,Locais!$A$2:$A$13,0))</f>
        <v>Sudeste</v>
      </c>
    </row>
    <row r="3799" customFormat="false" ht="15" hidden="false" customHeight="false" outlineLevel="0" collapsed="false">
      <c r="A3799" s="2" t="s">
        <v>3935</v>
      </c>
      <c r="B3799" s="2" t="s">
        <v>71</v>
      </c>
      <c r="C3799" s="2" t="s">
        <v>96</v>
      </c>
      <c r="D3799" s="2" t="s">
        <v>171</v>
      </c>
      <c r="E3799" s="13" t="n">
        <v>43771</v>
      </c>
      <c r="F3799" s="13" t="n">
        <v>44866</v>
      </c>
      <c r="G3799" s="2" t="s">
        <v>34</v>
      </c>
      <c r="H3799" s="2" t="s">
        <v>165</v>
      </c>
      <c r="I3799" s="2" t="s">
        <v>124</v>
      </c>
      <c r="J3799" s="2" t="s">
        <v>100</v>
      </c>
      <c r="K3799" s="14" t="n">
        <v>2283.68</v>
      </c>
      <c r="L3799" s="2" t="n">
        <f aca="false">IF(E3799="","",ROUND((Indicadores!$B$4-E3799)/365.25,1))</f>
        <v>7</v>
      </c>
      <c r="M3799" s="2" t="str">
        <f aca="false">IF(E3799="","Virtual",IF(L3799&gt;=Indicadores!$B$6,"Fim de Vida",IF(L3799&gt;=Indicadores!$B$5,"Envelhecendo","Atual")))</f>
        <v>Fim de Vida</v>
      </c>
      <c r="N3799" s="2" t="str">
        <f aca="false">IF(F3799="","N/A",IF(F3799&lt;Indicadores!$B$4,"Vencida","Vigente"))</f>
        <v>Vencida</v>
      </c>
      <c r="O3799" s="2" t="str">
        <f aca="false">INDEX(Locais!$B$2:$B$13,MATCH(H3799,Locais!$A$2:$A$13,0))</f>
        <v>Regional - Salvador</v>
      </c>
      <c r="P3799" s="2" t="str">
        <f aca="false">INDEX(Locais!$C$2:$C$13,MATCH(H3799,Locais!$A$2:$A$13,0))</f>
        <v>Nordeste</v>
      </c>
    </row>
    <row r="3800" customFormat="false" ht="15" hidden="false" customHeight="false" outlineLevel="0" collapsed="false">
      <c r="A3800" s="2" t="s">
        <v>3936</v>
      </c>
      <c r="B3800" s="2" t="s">
        <v>69</v>
      </c>
      <c r="C3800" s="2" t="s">
        <v>96</v>
      </c>
      <c r="D3800" s="2" t="s">
        <v>97</v>
      </c>
      <c r="E3800" s="13" t="n">
        <v>43452</v>
      </c>
      <c r="F3800" s="13" t="n">
        <v>44547</v>
      </c>
      <c r="G3800" s="2" t="s">
        <v>32</v>
      </c>
      <c r="H3800" s="2" t="s">
        <v>139</v>
      </c>
      <c r="I3800" s="2" t="s">
        <v>136</v>
      </c>
      <c r="J3800" s="2" t="s">
        <v>100</v>
      </c>
      <c r="K3800" s="14" t="n">
        <v>8931.75</v>
      </c>
      <c r="L3800" s="2" t="n">
        <f aca="false">IF(E3800="","",ROUND((Indicadores!$B$4-E3800)/365.25,1))</f>
        <v>7.8</v>
      </c>
      <c r="M3800" s="2" t="str">
        <f aca="false">IF(E3800="","Virtual",IF(L3800&gt;=Indicadores!$B$6,"Fim de Vida",IF(L3800&gt;=Indicadores!$B$5,"Envelhecendo","Atual")))</f>
        <v>Fim de Vida</v>
      </c>
      <c r="N3800" s="2" t="str">
        <f aca="false">IF(F3800="","N/A",IF(F3800&lt;Indicadores!$B$4,"Vencida","Vigente"))</f>
        <v>Vencida</v>
      </c>
      <c r="O3800" s="2" t="str">
        <f aca="false">INDEX(Locais!$B$2:$B$13,MATCH(H3800,Locais!$A$2:$A$13,0))</f>
        <v>Regional - Rio de Janeiro</v>
      </c>
      <c r="P3800" s="2" t="str">
        <f aca="false">INDEX(Locais!$C$2:$C$13,MATCH(H3800,Locais!$A$2:$A$13,0))</f>
        <v>Sudeste</v>
      </c>
    </row>
    <row r="3801" customFormat="false" ht="15" hidden="false" customHeight="false" outlineLevel="0" collapsed="false">
      <c r="A3801" s="2" t="s">
        <v>3937</v>
      </c>
      <c r="B3801" s="2" t="s">
        <v>69</v>
      </c>
      <c r="C3801" s="2" t="s">
        <v>96</v>
      </c>
      <c r="D3801" s="2" t="s">
        <v>97</v>
      </c>
      <c r="E3801" s="13" t="n">
        <v>45297</v>
      </c>
      <c r="F3801" s="13" t="n">
        <v>46392</v>
      </c>
      <c r="G3801" s="2" t="s">
        <v>32</v>
      </c>
      <c r="H3801" s="2" t="s">
        <v>119</v>
      </c>
      <c r="I3801" s="2" t="s">
        <v>130</v>
      </c>
      <c r="J3801" s="2" t="s">
        <v>100</v>
      </c>
      <c r="K3801" s="14" t="n">
        <v>8049.48</v>
      </c>
      <c r="L3801" s="2" t="n">
        <f aca="false">IF(E3801="","",ROUND((Indicadores!$B$4-E3801)/365.25,1))</f>
        <v>2.8</v>
      </c>
      <c r="M3801" s="2" t="str">
        <f aca="false">IF(E3801="","Virtual",IF(L3801&gt;=Indicadores!$B$6,"Fim de Vida",IF(L3801&gt;=Indicadores!$B$5,"Envelhecendo","Atual")))</f>
        <v>Atual</v>
      </c>
      <c r="N3801" s="2" t="str">
        <f aca="false">IF(F3801="","N/A",IF(F3801&lt;Indicadores!$B$4,"Vencida","Vigente"))</f>
        <v>Vigente</v>
      </c>
      <c r="O3801" s="2" t="str">
        <f aca="false">INDEX(Locais!$B$2:$B$13,MATCH(H3801,Locais!$A$2:$A$13,0))</f>
        <v>Regional - São Paulo</v>
      </c>
      <c r="P3801" s="2" t="str">
        <f aca="false">INDEX(Locais!$C$2:$C$13,MATCH(H3801,Locais!$A$2:$A$13,0))</f>
        <v>Sudeste</v>
      </c>
    </row>
    <row r="3802" customFormat="false" ht="15" hidden="false" customHeight="false" outlineLevel="0" collapsed="false">
      <c r="A3802" s="2" t="s">
        <v>3938</v>
      </c>
      <c r="B3802" s="2" t="s">
        <v>68</v>
      </c>
      <c r="C3802" s="2" t="s">
        <v>102</v>
      </c>
      <c r="D3802" s="2" t="s">
        <v>103</v>
      </c>
      <c r="E3802" s="13" t="n">
        <v>44874</v>
      </c>
      <c r="F3802" s="13" t="n">
        <v>45969</v>
      </c>
      <c r="G3802" s="2" t="s">
        <v>32</v>
      </c>
      <c r="H3802" s="2" t="s">
        <v>98</v>
      </c>
      <c r="I3802" s="2" t="s">
        <v>133</v>
      </c>
      <c r="J3802" s="2" t="s">
        <v>100</v>
      </c>
      <c r="K3802" s="14" t="n">
        <v>6226.08</v>
      </c>
      <c r="L3802" s="2" t="n">
        <f aca="false">IF(E3802="","",ROUND((Indicadores!$B$4-E3802)/365.25,1))</f>
        <v>3.9</v>
      </c>
      <c r="M3802" s="2" t="str">
        <f aca="false">IF(E3802="","Virtual",IF(L3802&gt;=Indicadores!$B$6,"Fim de Vida",IF(L3802&gt;=Indicadores!$B$5,"Envelhecendo","Atual")))</f>
        <v>Envelhecendo</v>
      </c>
      <c r="N3802" s="2" t="str">
        <f aca="false">IF(F3802="","N/A",IF(F3802&lt;Indicadores!$B$4,"Vencida","Vigente"))</f>
        <v>Vencida</v>
      </c>
      <c r="O3802" s="2" t="str">
        <f aca="false">INDEX(Locais!$B$2:$B$13,MATCH(H3802,Locais!$A$2:$A$13,0))</f>
        <v>Sede - Brasília</v>
      </c>
      <c r="P3802" s="2" t="str">
        <f aca="false">INDEX(Locais!$C$2:$C$13,MATCH(H3802,Locais!$A$2:$A$13,0))</f>
        <v>Centro-Oeste</v>
      </c>
    </row>
    <row r="3803" customFormat="false" ht="15" hidden="false" customHeight="false" outlineLevel="0" collapsed="false">
      <c r="A3803" s="2" t="s">
        <v>3939</v>
      </c>
      <c r="B3803" s="2" t="s">
        <v>68</v>
      </c>
      <c r="C3803" s="2" t="s">
        <v>96</v>
      </c>
      <c r="D3803" s="2" t="s">
        <v>132</v>
      </c>
      <c r="E3803" s="13" t="n">
        <v>44762</v>
      </c>
      <c r="F3803" s="13" t="n">
        <v>45857</v>
      </c>
      <c r="G3803" s="2" t="s">
        <v>32</v>
      </c>
      <c r="H3803" s="2" t="s">
        <v>119</v>
      </c>
      <c r="I3803" s="2" t="s">
        <v>99</v>
      </c>
      <c r="J3803" s="2" t="s">
        <v>100</v>
      </c>
      <c r="K3803" s="14" t="n">
        <v>5039.18</v>
      </c>
      <c r="L3803" s="2" t="n">
        <f aca="false">IF(E3803="","",ROUND((Indicadores!$B$4-E3803)/365.25,1))</f>
        <v>4.2</v>
      </c>
      <c r="M3803" s="2" t="str">
        <f aca="false">IF(E3803="","Virtual",IF(L3803&gt;=Indicadores!$B$6,"Fim de Vida",IF(L3803&gt;=Indicadores!$B$5,"Envelhecendo","Atual")))</f>
        <v>Envelhecendo</v>
      </c>
      <c r="N3803" s="2" t="str">
        <f aca="false">IF(F3803="","N/A",IF(F3803&lt;Indicadores!$B$4,"Vencida","Vigente"))</f>
        <v>Vencida</v>
      </c>
      <c r="O3803" s="2" t="str">
        <f aca="false">INDEX(Locais!$B$2:$B$13,MATCH(H3803,Locais!$A$2:$A$13,0))</f>
        <v>Regional - São Paulo</v>
      </c>
      <c r="P3803" s="2" t="str">
        <f aca="false">INDEX(Locais!$C$2:$C$13,MATCH(H3803,Locais!$A$2:$A$13,0))</f>
        <v>Sudeste</v>
      </c>
    </row>
    <row r="3804" customFormat="false" ht="15" hidden="false" customHeight="false" outlineLevel="0" collapsed="false">
      <c r="A3804" s="2" t="s">
        <v>3940</v>
      </c>
      <c r="B3804" s="2" t="s">
        <v>69</v>
      </c>
      <c r="C3804" s="2" t="s">
        <v>102</v>
      </c>
      <c r="D3804" s="2" t="s">
        <v>113</v>
      </c>
      <c r="E3804" s="13" t="n">
        <v>44989</v>
      </c>
      <c r="F3804" s="13" t="n">
        <v>46084</v>
      </c>
      <c r="G3804" s="2" t="s">
        <v>32</v>
      </c>
      <c r="H3804" s="2" t="s">
        <v>163</v>
      </c>
      <c r="I3804" s="2" t="s">
        <v>99</v>
      </c>
      <c r="J3804" s="2" t="s">
        <v>100</v>
      </c>
      <c r="K3804" s="14" t="n">
        <v>9674.73</v>
      </c>
      <c r="L3804" s="2" t="n">
        <f aca="false">IF(E3804="","",ROUND((Indicadores!$B$4-E3804)/365.25,1))</f>
        <v>3.6</v>
      </c>
      <c r="M3804" s="2" t="str">
        <f aca="false">IF(E3804="","Virtual",IF(L3804&gt;=Indicadores!$B$6,"Fim de Vida",IF(L3804&gt;=Indicadores!$B$5,"Envelhecendo","Atual")))</f>
        <v>Envelhecendo</v>
      </c>
      <c r="N3804" s="2" t="str">
        <f aca="false">IF(F3804="","N/A",IF(F3804&lt;Indicadores!$B$4,"Vencida","Vigente"))</f>
        <v>Vencida</v>
      </c>
      <c r="O3804" s="2" t="str">
        <f aca="false">INDEX(Locais!$B$2:$B$13,MATCH(H3804,Locais!$A$2:$A$13,0))</f>
        <v>Regional - Manaus</v>
      </c>
      <c r="P3804" s="2" t="str">
        <f aca="false">INDEX(Locais!$C$2:$C$13,MATCH(H3804,Locais!$A$2:$A$13,0))</f>
        <v>Norte</v>
      </c>
    </row>
    <row r="3805" customFormat="false" ht="15" hidden="false" customHeight="false" outlineLevel="0" collapsed="false">
      <c r="A3805" s="2" t="s">
        <v>3941</v>
      </c>
      <c r="B3805" s="2" t="s">
        <v>69</v>
      </c>
      <c r="C3805" s="2" t="s">
        <v>96</v>
      </c>
      <c r="D3805" s="2" t="s">
        <v>117</v>
      </c>
      <c r="E3805" s="13" t="n">
        <v>44721</v>
      </c>
      <c r="F3805" s="13" t="n">
        <v>45816</v>
      </c>
      <c r="G3805" s="2" t="s">
        <v>32</v>
      </c>
      <c r="H3805" s="2" t="s">
        <v>165</v>
      </c>
      <c r="I3805" s="2" t="s">
        <v>130</v>
      </c>
      <c r="J3805" s="2" t="s">
        <v>100</v>
      </c>
      <c r="K3805" s="14" t="n">
        <v>8881.48</v>
      </c>
      <c r="L3805" s="2" t="n">
        <f aca="false">IF(E3805="","",ROUND((Indicadores!$B$4-E3805)/365.25,1))</f>
        <v>4.4</v>
      </c>
      <c r="M3805" s="2" t="str">
        <f aca="false">IF(E3805="","Virtual",IF(L3805&gt;=Indicadores!$B$6,"Fim de Vida",IF(L3805&gt;=Indicadores!$B$5,"Envelhecendo","Atual")))</f>
        <v>Envelhecendo</v>
      </c>
      <c r="N3805" s="2" t="str">
        <f aca="false">IF(F3805="","N/A",IF(F3805&lt;Indicadores!$B$4,"Vencida","Vigente"))</f>
        <v>Vencida</v>
      </c>
      <c r="O3805" s="2" t="str">
        <f aca="false">INDEX(Locais!$B$2:$B$13,MATCH(H3805,Locais!$A$2:$A$13,0))</f>
        <v>Regional - Salvador</v>
      </c>
      <c r="P3805" s="2" t="str">
        <f aca="false">INDEX(Locais!$C$2:$C$13,MATCH(H3805,Locais!$A$2:$A$13,0))</f>
        <v>Nordeste</v>
      </c>
    </row>
    <row r="3806" customFormat="false" ht="15" hidden="false" customHeight="false" outlineLevel="0" collapsed="false">
      <c r="A3806" s="2" t="s">
        <v>3942</v>
      </c>
      <c r="B3806" s="2" t="s">
        <v>71</v>
      </c>
      <c r="C3806" s="2" t="s">
        <v>96</v>
      </c>
      <c r="D3806" s="2" t="s">
        <v>171</v>
      </c>
      <c r="E3806" s="13" t="n">
        <v>45432</v>
      </c>
      <c r="F3806" s="13" t="n">
        <v>46527</v>
      </c>
      <c r="G3806" s="2" t="s">
        <v>32</v>
      </c>
      <c r="H3806" s="2" t="s">
        <v>104</v>
      </c>
      <c r="I3806" s="2" t="s">
        <v>130</v>
      </c>
      <c r="J3806" s="2" t="s">
        <v>100</v>
      </c>
      <c r="K3806" s="14" t="n">
        <v>2680.2</v>
      </c>
      <c r="L3806" s="2" t="n">
        <f aca="false">IF(E3806="","",ROUND((Indicadores!$B$4-E3806)/365.25,1))</f>
        <v>2.4</v>
      </c>
      <c r="M3806" s="2" t="str">
        <f aca="false">IF(E3806="","Virtual",IF(L3806&gt;=Indicadores!$B$6,"Fim de Vida",IF(L3806&gt;=Indicadores!$B$5,"Envelhecendo","Atual")))</f>
        <v>Atual</v>
      </c>
      <c r="N3806" s="2" t="str">
        <f aca="false">IF(F3806="","N/A",IF(F3806&lt;Indicadores!$B$4,"Vencida","Vigente"))</f>
        <v>Vigente</v>
      </c>
      <c r="O3806" s="2" t="str">
        <f aca="false">INDEX(Locais!$B$2:$B$13,MATCH(H3806,Locais!$A$2:$A$13,0))</f>
        <v>Regional - Fortaleza</v>
      </c>
      <c r="P3806" s="2" t="str">
        <f aca="false">INDEX(Locais!$C$2:$C$13,MATCH(H3806,Locais!$A$2:$A$13,0))</f>
        <v>Nordeste</v>
      </c>
    </row>
    <row r="3807" customFormat="false" ht="15" hidden="false" customHeight="false" outlineLevel="0" collapsed="false">
      <c r="A3807" s="2" t="s">
        <v>3943</v>
      </c>
      <c r="B3807" s="2" t="s">
        <v>68</v>
      </c>
      <c r="C3807" s="2" t="s">
        <v>96</v>
      </c>
      <c r="D3807" s="2" t="s">
        <v>132</v>
      </c>
      <c r="E3807" s="13" t="n">
        <v>45827</v>
      </c>
      <c r="F3807" s="13" t="n">
        <v>46922</v>
      </c>
      <c r="G3807" s="2" t="s">
        <v>32</v>
      </c>
      <c r="H3807" s="2" t="s">
        <v>165</v>
      </c>
      <c r="I3807" s="2" t="s">
        <v>142</v>
      </c>
      <c r="J3807" s="2" t="s">
        <v>100</v>
      </c>
      <c r="K3807" s="14" t="n">
        <v>6225.39</v>
      </c>
      <c r="L3807" s="2" t="n">
        <f aca="false">IF(E3807="","",ROUND((Indicadores!$B$4-E3807)/365.25,1))</f>
        <v>1.3</v>
      </c>
      <c r="M3807" s="2" t="str">
        <f aca="false">IF(E3807="","Virtual",IF(L3807&gt;=Indicadores!$B$6,"Fim de Vida",IF(L3807&gt;=Indicadores!$B$5,"Envelhecendo","Atual")))</f>
        <v>Atual</v>
      </c>
      <c r="N3807" s="2" t="str">
        <f aca="false">IF(F3807="","N/A",IF(F3807&lt;Indicadores!$B$4,"Vencida","Vigente"))</f>
        <v>Vigente</v>
      </c>
      <c r="O3807" s="2" t="str">
        <f aca="false">INDEX(Locais!$B$2:$B$13,MATCH(H3807,Locais!$A$2:$A$13,0))</f>
        <v>Regional - Salvador</v>
      </c>
      <c r="P3807" s="2" t="str">
        <f aca="false">INDEX(Locais!$C$2:$C$13,MATCH(H3807,Locais!$A$2:$A$13,0))</f>
        <v>Nordeste</v>
      </c>
    </row>
    <row r="3808" customFormat="false" ht="15" hidden="false" customHeight="false" outlineLevel="0" collapsed="false">
      <c r="A3808" s="2" t="s">
        <v>3944</v>
      </c>
      <c r="B3808" s="2" t="s">
        <v>69</v>
      </c>
      <c r="C3808" s="2" t="s">
        <v>96</v>
      </c>
      <c r="D3808" s="2" t="s">
        <v>97</v>
      </c>
      <c r="E3808" s="13" t="n">
        <v>43842</v>
      </c>
      <c r="F3808" s="13" t="n">
        <v>44937</v>
      </c>
      <c r="G3808" s="2" t="s">
        <v>32</v>
      </c>
      <c r="H3808" s="2" t="s">
        <v>108</v>
      </c>
      <c r="I3808" s="2" t="s">
        <v>124</v>
      </c>
      <c r="J3808" s="2" t="s">
        <v>100</v>
      </c>
      <c r="K3808" s="14" t="n">
        <v>9083.67</v>
      </c>
      <c r="L3808" s="2" t="n">
        <f aca="false">IF(E3808="","",ROUND((Indicadores!$B$4-E3808)/365.25,1))</f>
        <v>6.8</v>
      </c>
      <c r="M3808" s="2" t="str">
        <f aca="false">IF(E3808="","Virtual",IF(L3808&gt;=Indicadores!$B$6,"Fim de Vida",IF(L3808&gt;=Indicadores!$B$5,"Envelhecendo","Atual")))</f>
        <v>Fim de Vida</v>
      </c>
      <c r="N3808" s="2" t="str">
        <f aca="false">IF(F3808="","N/A",IF(F3808&lt;Indicadores!$B$4,"Vencida","Vigente"))</f>
        <v>Vencida</v>
      </c>
      <c r="O3808" s="2" t="str">
        <f aca="false">INDEX(Locais!$B$2:$B$13,MATCH(H3808,Locais!$A$2:$A$13,0))</f>
        <v>Regional - Porto Alegre</v>
      </c>
      <c r="P3808" s="2" t="str">
        <f aca="false">INDEX(Locais!$C$2:$C$13,MATCH(H3808,Locais!$A$2:$A$13,0))</f>
        <v>Sul</v>
      </c>
    </row>
    <row r="3809" customFormat="false" ht="15" hidden="false" customHeight="false" outlineLevel="0" collapsed="false">
      <c r="A3809" s="2" t="s">
        <v>3945</v>
      </c>
      <c r="B3809" s="2" t="s">
        <v>70</v>
      </c>
      <c r="C3809" s="2" t="s">
        <v>126</v>
      </c>
      <c r="D3809" s="2" t="s">
        <v>162</v>
      </c>
      <c r="E3809" s="13" t="n">
        <v>45892</v>
      </c>
      <c r="F3809" s="13" t="n">
        <v>47717</v>
      </c>
      <c r="G3809" s="2" t="s">
        <v>32</v>
      </c>
      <c r="H3809" s="2" t="s">
        <v>119</v>
      </c>
      <c r="I3809" s="2" t="s">
        <v>133</v>
      </c>
      <c r="J3809" s="2" t="s">
        <v>100</v>
      </c>
      <c r="K3809" s="14" t="n">
        <v>17985.84</v>
      </c>
      <c r="L3809" s="2" t="n">
        <f aca="false">IF(E3809="","",ROUND((Indicadores!$B$4-E3809)/365.25,1))</f>
        <v>1.2</v>
      </c>
      <c r="M3809" s="2" t="str">
        <f aca="false">IF(E3809="","Virtual",IF(L3809&gt;=Indicadores!$B$6,"Fim de Vida",IF(L3809&gt;=Indicadores!$B$5,"Envelhecendo","Atual")))</f>
        <v>Atual</v>
      </c>
      <c r="N3809" s="2" t="str">
        <f aca="false">IF(F3809="","N/A",IF(F3809&lt;Indicadores!$B$4,"Vencida","Vigente"))</f>
        <v>Vigente</v>
      </c>
      <c r="O3809" s="2" t="str">
        <f aca="false">INDEX(Locais!$B$2:$B$13,MATCH(H3809,Locais!$A$2:$A$13,0))</f>
        <v>Regional - São Paulo</v>
      </c>
      <c r="P3809" s="2" t="str">
        <f aca="false">INDEX(Locais!$C$2:$C$13,MATCH(H3809,Locais!$A$2:$A$13,0))</f>
        <v>Sudeste</v>
      </c>
    </row>
    <row r="3810" customFormat="false" ht="15" hidden="false" customHeight="false" outlineLevel="0" collapsed="false">
      <c r="A3810" s="2" t="s">
        <v>3946</v>
      </c>
      <c r="B3810" s="2" t="s">
        <v>68</v>
      </c>
      <c r="C3810" s="2" t="s">
        <v>102</v>
      </c>
      <c r="D3810" s="2" t="s">
        <v>103</v>
      </c>
      <c r="E3810" s="13" t="n">
        <v>43029</v>
      </c>
      <c r="F3810" s="13" t="n">
        <v>44124</v>
      </c>
      <c r="G3810" s="2" t="s">
        <v>118</v>
      </c>
      <c r="H3810" s="2" t="s">
        <v>123</v>
      </c>
      <c r="I3810" s="2" t="s">
        <v>111</v>
      </c>
      <c r="J3810" s="2" t="s">
        <v>100</v>
      </c>
      <c r="K3810" s="14" t="n">
        <v>5657.56</v>
      </c>
      <c r="L3810" s="2" t="n">
        <f aca="false">IF(E3810="","",ROUND((Indicadores!$B$4-E3810)/365.25,1))</f>
        <v>9</v>
      </c>
      <c r="M3810" s="2" t="str">
        <f aca="false">IF(E3810="","Virtual",IF(L3810&gt;=Indicadores!$B$6,"Fim de Vida",IF(L3810&gt;=Indicadores!$B$5,"Envelhecendo","Atual")))</f>
        <v>Fim de Vida</v>
      </c>
      <c r="N3810" s="2" t="str">
        <f aca="false">IF(F3810="","N/A",IF(F3810&lt;Indicadores!$B$4,"Vencida","Vigente"))</f>
        <v>Vencida</v>
      </c>
      <c r="O3810" s="2" t="str">
        <f aca="false">INDEX(Locais!$B$2:$B$13,MATCH(H3810,Locais!$A$2:$A$13,0))</f>
        <v>Regional - Goiânia</v>
      </c>
      <c r="P3810" s="2" t="str">
        <f aca="false">INDEX(Locais!$C$2:$C$13,MATCH(H3810,Locais!$A$2:$A$13,0))</f>
        <v>Centro-Oeste</v>
      </c>
    </row>
    <row r="3811" customFormat="false" ht="15" hidden="false" customHeight="false" outlineLevel="0" collapsed="false">
      <c r="A3811" s="2" t="s">
        <v>3947</v>
      </c>
      <c r="B3811" s="2" t="s">
        <v>68</v>
      </c>
      <c r="C3811" s="2" t="s">
        <v>96</v>
      </c>
      <c r="D3811" s="2" t="s">
        <v>132</v>
      </c>
      <c r="E3811" s="13" t="n">
        <v>45193</v>
      </c>
      <c r="F3811" s="13" t="n">
        <v>46288</v>
      </c>
      <c r="G3811" s="2" t="s">
        <v>34</v>
      </c>
      <c r="H3811" s="2" t="s">
        <v>119</v>
      </c>
      <c r="I3811" s="2" t="s">
        <v>136</v>
      </c>
      <c r="J3811" s="2" t="s">
        <v>100</v>
      </c>
      <c r="K3811" s="14" t="n">
        <v>6137.34</v>
      </c>
      <c r="L3811" s="2" t="n">
        <f aca="false">IF(E3811="","",ROUND((Indicadores!$B$4-E3811)/365.25,1))</f>
        <v>3.1</v>
      </c>
      <c r="M3811" s="2" t="str">
        <f aca="false">IF(E3811="","Virtual",IF(L3811&gt;=Indicadores!$B$6,"Fim de Vida",IF(L3811&gt;=Indicadores!$B$5,"Envelhecendo","Atual")))</f>
        <v>Envelhecendo</v>
      </c>
      <c r="N3811" s="2" t="str">
        <f aca="false">IF(F3811="","N/A",IF(F3811&lt;Indicadores!$B$4,"Vencida","Vigente"))</f>
        <v>Vencida</v>
      </c>
      <c r="O3811" s="2" t="str">
        <f aca="false">INDEX(Locais!$B$2:$B$13,MATCH(H3811,Locais!$A$2:$A$13,0))</f>
        <v>Regional - São Paulo</v>
      </c>
      <c r="P3811" s="2" t="str">
        <f aca="false">INDEX(Locais!$C$2:$C$13,MATCH(H3811,Locais!$A$2:$A$13,0))</f>
        <v>Sudeste</v>
      </c>
    </row>
    <row r="3812" customFormat="false" ht="15" hidden="false" customHeight="false" outlineLevel="0" collapsed="false">
      <c r="A3812" s="2" t="s">
        <v>3948</v>
      </c>
      <c r="B3812" s="2" t="s">
        <v>69</v>
      </c>
      <c r="C3812" s="2" t="s">
        <v>126</v>
      </c>
      <c r="D3812" s="2" t="s">
        <v>169</v>
      </c>
      <c r="E3812" s="13" t="n">
        <v>43362</v>
      </c>
      <c r="F3812" s="13" t="n">
        <v>44457</v>
      </c>
      <c r="G3812" s="2" t="s">
        <v>135</v>
      </c>
      <c r="H3812" s="2" t="s">
        <v>119</v>
      </c>
      <c r="I3812" s="2" t="s">
        <v>130</v>
      </c>
      <c r="J3812" s="2" t="s">
        <v>137</v>
      </c>
      <c r="K3812" s="14" t="n">
        <v>9722.92</v>
      </c>
      <c r="L3812" s="2" t="n">
        <f aca="false">IF(E3812="","",ROUND((Indicadores!$B$4-E3812)/365.25,1))</f>
        <v>8.1</v>
      </c>
      <c r="M3812" s="2" t="str">
        <f aca="false">IF(E3812="","Virtual",IF(L3812&gt;=Indicadores!$B$6,"Fim de Vida",IF(L3812&gt;=Indicadores!$B$5,"Envelhecendo","Atual")))</f>
        <v>Fim de Vida</v>
      </c>
      <c r="N3812" s="2" t="str">
        <f aca="false">IF(F3812="","N/A",IF(F3812&lt;Indicadores!$B$4,"Vencida","Vigente"))</f>
        <v>Vencida</v>
      </c>
      <c r="O3812" s="2" t="str">
        <f aca="false">INDEX(Locais!$B$2:$B$13,MATCH(H3812,Locais!$A$2:$A$13,0))</f>
        <v>Regional - São Paulo</v>
      </c>
      <c r="P3812" s="2" t="str">
        <f aca="false">INDEX(Locais!$C$2:$C$13,MATCH(H3812,Locais!$A$2:$A$13,0))</f>
        <v>Sudeste</v>
      </c>
    </row>
    <row r="3813" customFormat="false" ht="15" hidden="false" customHeight="false" outlineLevel="0" collapsed="false">
      <c r="A3813" s="2" t="s">
        <v>3949</v>
      </c>
      <c r="B3813" s="2" t="s">
        <v>69</v>
      </c>
      <c r="C3813" s="2" t="s">
        <v>126</v>
      </c>
      <c r="D3813" s="2" t="s">
        <v>169</v>
      </c>
      <c r="E3813" s="13" t="n">
        <v>44796</v>
      </c>
      <c r="F3813" s="13" t="n">
        <v>45891</v>
      </c>
      <c r="G3813" s="2" t="s">
        <v>32</v>
      </c>
      <c r="H3813" s="2" t="s">
        <v>98</v>
      </c>
      <c r="I3813" s="2" t="s">
        <v>136</v>
      </c>
      <c r="J3813" s="2" t="s">
        <v>100</v>
      </c>
      <c r="K3813" s="14" t="n">
        <v>7911.99</v>
      </c>
      <c r="L3813" s="2" t="n">
        <f aca="false">IF(E3813="","",ROUND((Indicadores!$B$4-E3813)/365.25,1))</f>
        <v>4.2</v>
      </c>
      <c r="M3813" s="2" t="str">
        <f aca="false">IF(E3813="","Virtual",IF(L3813&gt;=Indicadores!$B$6,"Fim de Vida",IF(L3813&gt;=Indicadores!$B$5,"Envelhecendo","Atual")))</f>
        <v>Envelhecendo</v>
      </c>
      <c r="N3813" s="2" t="str">
        <f aca="false">IF(F3813="","N/A",IF(F3813&lt;Indicadores!$B$4,"Vencida","Vigente"))</f>
        <v>Vencida</v>
      </c>
      <c r="O3813" s="2" t="str">
        <f aca="false">INDEX(Locais!$B$2:$B$13,MATCH(H3813,Locais!$A$2:$A$13,0))</f>
        <v>Sede - Brasília</v>
      </c>
      <c r="P3813" s="2" t="str">
        <f aca="false">INDEX(Locais!$C$2:$C$13,MATCH(H3813,Locais!$A$2:$A$13,0))</f>
        <v>Centro-Oeste</v>
      </c>
    </row>
    <row r="3814" customFormat="false" ht="15" hidden="false" customHeight="false" outlineLevel="0" collapsed="false">
      <c r="A3814" s="2" t="s">
        <v>3950</v>
      </c>
      <c r="B3814" s="2" t="s">
        <v>68</v>
      </c>
      <c r="C3814" s="2" t="s">
        <v>126</v>
      </c>
      <c r="D3814" s="2" t="s">
        <v>127</v>
      </c>
      <c r="E3814" s="13" t="n">
        <v>44844</v>
      </c>
      <c r="F3814" s="13" t="n">
        <v>45939</v>
      </c>
      <c r="G3814" s="2" t="s">
        <v>34</v>
      </c>
      <c r="H3814" s="2" t="s">
        <v>141</v>
      </c>
      <c r="I3814" s="2" t="s">
        <v>136</v>
      </c>
      <c r="J3814" s="2" t="s">
        <v>100</v>
      </c>
      <c r="K3814" s="14" t="n">
        <v>6235.95</v>
      </c>
      <c r="L3814" s="2" t="n">
        <f aca="false">IF(E3814="","",ROUND((Indicadores!$B$4-E3814)/365.25,1))</f>
        <v>4</v>
      </c>
      <c r="M3814" s="2" t="str">
        <f aca="false">IF(E3814="","Virtual",IF(L3814&gt;=Indicadores!$B$6,"Fim de Vida",IF(L3814&gt;=Indicadores!$B$5,"Envelhecendo","Atual")))</f>
        <v>Envelhecendo</v>
      </c>
      <c r="N3814" s="2" t="str">
        <f aca="false">IF(F3814="","N/A",IF(F3814&lt;Indicadores!$B$4,"Vencida","Vigente"))</f>
        <v>Vencida</v>
      </c>
      <c r="O3814" s="2" t="str">
        <f aca="false">INDEX(Locais!$B$2:$B$13,MATCH(H3814,Locais!$A$2:$A$13,0))</f>
        <v>Regional - Curitiba</v>
      </c>
      <c r="P3814" s="2" t="str">
        <f aca="false">INDEX(Locais!$C$2:$C$13,MATCH(H3814,Locais!$A$2:$A$13,0))</f>
        <v>Sul</v>
      </c>
    </row>
    <row r="3815" customFormat="false" ht="15" hidden="false" customHeight="false" outlineLevel="0" collapsed="false">
      <c r="A3815" s="2" t="s">
        <v>3951</v>
      </c>
      <c r="B3815" s="2" t="s">
        <v>68</v>
      </c>
      <c r="C3815" s="2" t="s">
        <v>126</v>
      </c>
      <c r="D3815" s="2" t="s">
        <v>127</v>
      </c>
      <c r="E3815" s="13" t="n">
        <v>45178</v>
      </c>
      <c r="F3815" s="13" t="n">
        <v>46273</v>
      </c>
      <c r="G3815" s="2" t="s">
        <v>32</v>
      </c>
      <c r="H3815" s="2" t="s">
        <v>108</v>
      </c>
      <c r="I3815" s="2" t="s">
        <v>133</v>
      </c>
      <c r="J3815" s="2" t="s">
        <v>100</v>
      </c>
      <c r="K3815" s="14" t="n">
        <v>4735.37</v>
      </c>
      <c r="L3815" s="2" t="n">
        <f aca="false">IF(E3815="","",ROUND((Indicadores!$B$4-E3815)/365.25,1))</f>
        <v>3.1</v>
      </c>
      <c r="M3815" s="2" t="str">
        <f aca="false">IF(E3815="","Virtual",IF(L3815&gt;=Indicadores!$B$6,"Fim de Vida",IF(L3815&gt;=Indicadores!$B$5,"Envelhecendo","Atual")))</f>
        <v>Envelhecendo</v>
      </c>
      <c r="N3815" s="2" t="str">
        <f aca="false">IF(F3815="","N/A",IF(F3815&lt;Indicadores!$B$4,"Vencida","Vigente"))</f>
        <v>Vencida</v>
      </c>
      <c r="O3815" s="2" t="str">
        <f aca="false">INDEX(Locais!$B$2:$B$13,MATCH(H3815,Locais!$A$2:$A$13,0))</f>
        <v>Regional - Porto Alegre</v>
      </c>
      <c r="P3815" s="2" t="str">
        <f aca="false">INDEX(Locais!$C$2:$C$13,MATCH(H3815,Locais!$A$2:$A$13,0))</f>
        <v>Sul</v>
      </c>
    </row>
    <row r="3816" customFormat="false" ht="15" hidden="false" customHeight="false" outlineLevel="0" collapsed="false">
      <c r="A3816" s="2" t="s">
        <v>3952</v>
      </c>
      <c r="B3816" s="2" t="s">
        <v>70</v>
      </c>
      <c r="C3816" s="2" t="s">
        <v>126</v>
      </c>
      <c r="D3816" s="2" t="s">
        <v>162</v>
      </c>
      <c r="E3816" s="13" t="n">
        <v>45044</v>
      </c>
      <c r="F3816" s="13" t="n">
        <v>46869</v>
      </c>
      <c r="G3816" s="2" t="s">
        <v>32</v>
      </c>
      <c r="H3816" s="2" t="s">
        <v>141</v>
      </c>
      <c r="I3816" s="2" t="s">
        <v>120</v>
      </c>
      <c r="J3816" s="2" t="s">
        <v>100</v>
      </c>
      <c r="K3816" s="14" t="n">
        <v>20428.71</v>
      </c>
      <c r="L3816" s="2" t="n">
        <f aca="false">IF(E3816="","",ROUND((Indicadores!$B$4-E3816)/365.25,1))</f>
        <v>3.5</v>
      </c>
      <c r="M3816" s="2" t="str">
        <f aca="false">IF(E3816="","Virtual",IF(L3816&gt;=Indicadores!$B$6,"Fim de Vida",IF(L3816&gt;=Indicadores!$B$5,"Envelhecendo","Atual")))</f>
        <v>Envelhecendo</v>
      </c>
      <c r="N3816" s="2" t="str">
        <f aca="false">IF(F3816="","N/A",IF(F3816&lt;Indicadores!$B$4,"Vencida","Vigente"))</f>
        <v>Vigente</v>
      </c>
      <c r="O3816" s="2" t="str">
        <f aca="false">INDEX(Locais!$B$2:$B$13,MATCH(H3816,Locais!$A$2:$A$13,0))</f>
        <v>Regional - Curitiba</v>
      </c>
      <c r="P3816" s="2" t="str">
        <f aca="false">INDEX(Locais!$C$2:$C$13,MATCH(H3816,Locais!$A$2:$A$13,0))</f>
        <v>Sul</v>
      </c>
    </row>
    <row r="3817" customFormat="false" ht="15" hidden="false" customHeight="false" outlineLevel="0" collapsed="false">
      <c r="A3817" s="2" t="s">
        <v>3953</v>
      </c>
      <c r="B3817" s="2" t="s">
        <v>68</v>
      </c>
      <c r="C3817" s="2" t="s">
        <v>126</v>
      </c>
      <c r="D3817" s="2" t="s">
        <v>127</v>
      </c>
      <c r="E3817" s="13" t="n">
        <v>44273</v>
      </c>
      <c r="F3817" s="13" t="n">
        <v>45368</v>
      </c>
      <c r="G3817" s="2" t="s">
        <v>32</v>
      </c>
      <c r="H3817" s="2" t="s">
        <v>165</v>
      </c>
      <c r="I3817" s="2" t="s">
        <v>99</v>
      </c>
      <c r="J3817" s="2" t="s">
        <v>100</v>
      </c>
      <c r="K3817" s="14" t="n">
        <v>5992.23</v>
      </c>
      <c r="L3817" s="2" t="n">
        <f aca="false">IF(E3817="","",ROUND((Indicadores!$B$4-E3817)/365.25,1))</f>
        <v>5.6</v>
      </c>
      <c r="M3817" s="2" t="str">
        <f aca="false">IF(E3817="","Virtual",IF(L3817&gt;=Indicadores!$B$6,"Fim de Vida",IF(L3817&gt;=Indicadores!$B$5,"Envelhecendo","Atual")))</f>
        <v>Fim de Vida</v>
      </c>
      <c r="N3817" s="2" t="str">
        <f aca="false">IF(F3817="","N/A",IF(F3817&lt;Indicadores!$B$4,"Vencida","Vigente"))</f>
        <v>Vencida</v>
      </c>
      <c r="O3817" s="2" t="str">
        <f aca="false">INDEX(Locais!$B$2:$B$13,MATCH(H3817,Locais!$A$2:$A$13,0))</f>
        <v>Regional - Salvador</v>
      </c>
      <c r="P3817" s="2" t="str">
        <f aca="false">INDEX(Locais!$C$2:$C$13,MATCH(H3817,Locais!$A$2:$A$13,0))</f>
        <v>Nordeste</v>
      </c>
    </row>
    <row r="3818" customFormat="false" ht="15" hidden="false" customHeight="false" outlineLevel="0" collapsed="false">
      <c r="A3818" s="2" t="s">
        <v>3954</v>
      </c>
      <c r="B3818" s="2" t="s">
        <v>68</v>
      </c>
      <c r="C3818" s="2" t="s">
        <v>126</v>
      </c>
      <c r="D3818" s="2" t="s">
        <v>127</v>
      </c>
      <c r="E3818" s="13" t="n">
        <v>45849</v>
      </c>
      <c r="F3818" s="13" t="n">
        <v>46944</v>
      </c>
      <c r="G3818" s="2" t="s">
        <v>34</v>
      </c>
      <c r="H3818" s="2" t="s">
        <v>114</v>
      </c>
      <c r="I3818" s="2" t="s">
        <v>124</v>
      </c>
      <c r="J3818" s="2" t="s">
        <v>100</v>
      </c>
      <c r="K3818" s="14" t="n">
        <v>6302</v>
      </c>
      <c r="L3818" s="2" t="n">
        <f aca="false">IF(E3818="","",ROUND((Indicadores!$B$4-E3818)/365.25,1))</f>
        <v>1.3</v>
      </c>
      <c r="M3818" s="2" t="str">
        <f aca="false">IF(E3818="","Virtual",IF(L3818&gt;=Indicadores!$B$6,"Fim de Vida",IF(L3818&gt;=Indicadores!$B$5,"Envelhecendo","Atual")))</f>
        <v>Atual</v>
      </c>
      <c r="N3818" s="2" t="str">
        <f aca="false">IF(F3818="","N/A",IF(F3818&lt;Indicadores!$B$4,"Vencida","Vigente"))</f>
        <v>Vigente</v>
      </c>
      <c r="O3818" s="2" t="str">
        <f aca="false">INDEX(Locais!$B$2:$B$13,MATCH(H3818,Locais!$A$2:$A$13,0))</f>
        <v>Regional - Belo Horizonte</v>
      </c>
      <c r="P3818" s="2" t="str">
        <f aca="false">INDEX(Locais!$C$2:$C$13,MATCH(H3818,Locais!$A$2:$A$13,0))</f>
        <v>Sudeste</v>
      </c>
    </row>
    <row r="3819" customFormat="false" ht="15" hidden="false" customHeight="false" outlineLevel="0" collapsed="false">
      <c r="A3819" s="2" t="s">
        <v>3955</v>
      </c>
      <c r="B3819" s="2" t="s">
        <v>69</v>
      </c>
      <c r="C3819" s="2" t="s">
        <v>96</v>
      </c>
      <c r="D3819" s="2" t="s">
        <v>117</v>
      </c>
      <c r="E3819" s="13" t="n">
        <v>43215</v>
      </c>
      <c r="F3819" s="13" t="n">
        <v>44310</v>
      </c>
      <c r="G3819" s="2" t="s">
        <v>32</v>
      </c>
      <c r="H3819" s="2" t="s">
        <v>108</v>
      </c>
      <c r="I3819" s="2" t="s">
        <v>99</v>
      </c>
      <c r="J3819" s="2" t="s">
        <v>100</v>
      </c>
      <c r="K3819" s="14" t="n">
        <v>8742.86</v>
      </c>
      <c r="L3819" s="2" t="n">
        <f aca="false">IF(E3819="","",ROUND((Indicadores!$B$4-E3819)/365.25,1))</f>
        <v>8.5</v>
      </c>
      <c r="M3819" s="2" t="str">
        <f aca="false">IF(E3819="","Virtual",IF(L3819&gt;=Indicadores!$B$6,"Fim de Vida",IF(L3819&gt;=Indicadores!$B$5,"Envelhecendo","Atual")))</f>
        <v>Fim de Vida</v>
      </c>
      <c r="N3819" s="2" t="str">
        <f aca="false">IF(F3819="","N/A",IF(F3819&lt;Indicadores!$B$4,"Vencida","Vigente"))</f>
        <v>Vencida</v>
      </c>
      <c r="O3819" s="2" t="str">
        <f aca="false">INDEX(Locais!$B$2:$B$13,MATCH(H3819,Locais!$A$2:$A$13,0))</f>
        <v>Regional - Porto Alegre</v>
      </c>
      <c r="P3819" s="2" t="str">
        <f aca="false">INDEX(Locais!$C$2:$C$13,MATCH(H3819,Locais!$A$2:$A$13,0))</f>
        <v>Sul</v>
      </c>
    </row>
    <row r="3820" customFormat="false" ht="15" hidden="false" customHeight="false" outlineLevel="0" collapsed="false">
      <c r="A3820" s="2" t="s">
        <v>3956</v>
      </c>
      <c r="B3820" s="2" t="s">
        <v>70</v>
      </c>
      <c r="C3820" s="2" t="s">
        <v>126</v>
      </c>
      <c r="D3820" s="2" t="s">
        <v>162</v>
      </c>
      <c r="E3820" s="13" t="n">
        <v>43954</v>
      </c>
      <c r="F3820" s="13" t="n">
        <v>45779</v>
      </c>
      <c r="G3820" s="2" t="s">
        <v>34</v>
      </c>
      <c r="H3820" s="2" t="s">
        <v>98</v>
      </c>
      <c r="I3820" s="2" t="s">
        <v>99</v>
      </c>
      <c r="J3820" s="2" t="s">
        <v>100</v>
      </c>
      <c r="K3820" s="14" t="n">
        <v>15271.63</v>
      </c>
      <c r="L3820" s="2" t="n">
        <f aca="false">IF(E3820="","",ROUND((Indicadores!$B$4-E3820)/365.25,1))</f>
        <v>6.5</v>
      </c>
      <c r="M3820" s="2" t="str">
        <f aca="false">IF(E3820="","Virtual",IF(L3820&gt;=Indicadores!$B$6,"Fim de Vida",IF(L3820&gt;=Indicadores!$B$5,"Envelhecendo","Atual")))</f>
        <v>Fim de Vida</v>
      </c>
      <c r="N3820" s="2" t="str">
        <f aca="false">IF(F3820="","N/A",IF(F3820&lt;Indicadores!$B$4,"Vencida","Vigente"))</f>
        <v>Vencida</v>
      </c>
      <c r="O3820" s="2" t="str">
        <f aca="false">INDEX(Locais!$B$2:$B$13,MATCH(H3820,Locais!$A$2:$A$13,0))</f>
        <v>Sede - Brasília</v>
      </c>
      <c r="P3820" s="2" t="str">
        <f aca="false">INDEX(Locais!$C$2:$C$13,MATCH(H3820,Locais!$A$2:$A$13,0))</f>
        <v>Centro-Oeste</v>
      </c>
    </row>
    <row r="3821" customFormat="false" ht="15" hidden="false" customHeight="false" outlineLevel="0" collapsed="false">
      <c r="A3821" s="2" t="s">
        <v>3957</v>
      </c>
      <c r="B3821" s="2" t="s">
        <v>70</v>
      </c>
      <c r="C3821" s="2" t="s">
        <v>96</v>
      </c>
      <c r="D3821" s="2" t="s">
        <v>122</v>
      </c>
      <c r="E3821" s="13" t="n">
        <v>45710</v>
      </c>
      <c r="F3821" s="13" t="n">
        <v>47535</v>
      </c>
      <c r="G3821" s="2" t="s">
        <v>32</v>
      </c>
      <c r="H3821" s="2" t="s">
        <v>108</v>
      </c>
      <c r="I3821" s="2" t="s">
        <v>120</v>
      </c>
      <c r="J3821" s="2" t="s">
        <v>100</v>
      </c>
      <c r="K3821" s="14" t="n">
        <v>15566.67</v>
      </c>
      <c r="L3821" s="2" t="n">
        <f aca="false">IF(E3821="","",ROUND((Indicadores!$B$4-E3821)/365.25,1))</f>
        <v>1.7</v>
      </c>
      <c r="M3821" s="2" t="str">
        <f aca="false">IF(E3821="","Virtual",IF(L3821&gt;=Indicadores!$B$6,"Fim de Vida",IF(L3821&gt;=Indicadores!$B$5,"Envelhecendo","Atual")))</f>
        <v>Atual</v>
      </c>
      <c r="N3821" s="2" t="str">
        <f aca="false">IF(F3821="","N/A",IF(F3821&lt;Indicadores!$B$4,"Vencida","Vigente"))</f>
        <v>Vigente</v>
      </c>
      <c r="O3821" s="2" t="str">
        <f aca="false">INDEX(Locais!$B$2:$B$13,MATCH(H3821,Locais!$A$2:$A$13,0))</f>
        <v>Regional - Porto Alegre</v>
      </c>
      <c r="P3821" s="2" t="str">
        <f aca="false">INDEX(Locais!$C$2:$C$13,MATCH(H3821,Locais!$A$2:$A$13,0))</f>
        <v>Sul</v>
      </c>
    </row>
    <row r="3822" customFormat="false" ht="15" hidden="false" customHeight="false" outlineLevel="0" collapsed="false">
      <c r="A3822" s="2" t="s">
        <v>3958</v>
      </c>
      <c r="B3822" s="2" t="s">
        <v>71</v>
      </c>
      <c r="C3822" s="2" t="s">
        <v>126</v>
      </c>
      <c r="D3822" s="2" t="s">
        <v>157</v>
      </c>
      <c r="E3822" s="13" t="n">
        <v>45890</v>
      </c>
      <c r="F3822" s="13" t="n">
        <v>46985</v>
      </c>
      <c r="G3822" s="2" t="s">
        <v>32</v>
      </c>
      <c r="H3822" s="2" t="s">
        <v>119</v>
      </c>
      <c r="I3822" s="2" t="s">
        <v>120</v>
      </c>
      <c r="J3822" s="2" t="s">
        <v>100</v>
      </c>
      <c r="K3822" s="14" t="n">
        <v>2352.62</v>
      </c>
      <c r="L3822" s="2" t="n">
        <f aca="false">IF(E3822="","",ROUND((Indicadores!$B$4-E3822)/365.25,1))</f>
        <v>1.2</v>
      </c>
      <c r="M3822" s="2" t="str">
        <f aca="false">IF(E3822="","Virtual",IF(L3822&gt;=Indicadores!$B$6,"Fim de Vida",IF(L3822&gt;=Indicadores!$B$5,"Envelhecendo","Atual")))</f>
        <v>Atual</v>
      </c>
      <c r="N3822" s="2" t="str">
        <f aca="false">IF(F3822="","N/A",IF(F3822&lt;Indicadores!$B$4,"Vencida","Vigente"))</f>
        <v>Vigente</v>
      </c>
      <c r="O3822" s="2" t="str">
        <f aca="false">INDEX(Locais!$B$2:$B$13,MATCH(H3822,Locais!$A$2:$A$13,0))</f>
        <v>Regional - São Paulo</v>
      </c>
      <c r="P3822" s="2" t="str">
        <f aca="false">INDEX(Locais!$C$2:$C$13,MATCH(H3822,Locais!$A$2:$A$13,0))</f>
        <v>Sudeste</v>
      </c>
    </row>
    <row r="3823" customFormat="false" ht="15" hidden="false" customHeight="false" outlineLevel="0" collapsed="false">
      <c r="A3823" s="2" t="s">
        <v>3959</v>
      </c>
      <c r="B3823" s="2" t="s">
        <v>71</v>
      </c>
      <c r="C3823" s="2" t="s">
        <v>126</v>
      </c>
      <c r="D3823" s="2" t="s">
        <v>157</v>
      </c>
      <c r="E3823" s="13" t="n">
        <v>45975</v>
      </c>
      <c r="F3823" s="13" t="n">
        <v>47070</v>
      </c>
      <c r="G3823" s="2" t="s">
        <v>151</v>
      </c>
      <c r="H3823" s="2" t="s">
        <v>108</v>
      </c>
      <c r="I3823" s="2" t="s">
        <v>99</v>
      </c>
      <c r="J3823" s="2" t="s">
        <v>137</v>
      </c>
      <c r="K3823" s="14" t="n">
        <v>2275.18</v>
      </c>
      <c r="L3823" s="2" t="n">
        <f aca="false">IF(E3823="","",ROUND((Indicadores!$B$4-E3823)/365.25,1))</f>
        <v>0.9</v>
      </c>
      <c r="M3823" s="2" t="str">
        <f aca="false">IF(E3823="","Virtual",IF(L3823&gt;=Indicadores!$B$6,"Fim de Vida",IF(L3823&gt;=Indicadores!$B$5,"Envelhecendo","Atual")))</f>
        <v>Atual</v>
      </c>
      <c r="N3823" s="2" t="str">
        <f aca="false">IF(F3823="","N/A",IF(F3823&lt;Indicadores!$B$4,"Vencida","Vigente"))</f>
        <v>Vigente</v>
      </c>
      <c r="O3823" s="2" t="str">
        <f aca="false">INDEX(Locais!$B$2:$B$13,MATCH(H3823,Locais!$A$2:$A$13,0))</f>
        <v>Regional - Porto Alegre</v>
      </c>
      <c r="P3823" s="2" t="str">
        <f aca="false">INDEX(Locais!$C$2:$C$13,MATCH(H3823,Locais!$A$2:$A$13,0))</f>
        <v>Sul</v>
      </c>
    </row>
    <row r="3824" customFormat="false" ht="15" hidden="false" customHeight="false" outlineLevel="0" collapsed="false">
      <c r="A3824" s="2" t="s">
        <v>3960</v>
      </c>
      <c r="B3824" s="2" t="s">
        <v>69</v>
      </c>
      <c r="C3824" s="2" t="s">
        <v>96</v>
      </c>
      <c r="D3824" s="2" t="s">
        <v>97</v>
      </c>
      <c r="E3824" s="13" t="n">
        <v>45517</v>
      </c>
      <c r="F3824" s="13" t="n">
        <v>46612</v>
      </c>
      <c r="G3824" s="2" t="s">
        <v>32</v>
      </c>
      <c r="H3824" s="2" t="s">
        <v>98</v>
      </c>
      <c r="I3824" s="2" t="s">
        <v>142</v>
      </c>
      <c r="J3824" s="2" t="s">
        <v>100</v>
      </c>
      <c r="K3824" s="14" t="n">
        <v>7583.88</v>
      </c>
      <c r="L3824" s="2" t="n">
        <f aca="false">IF(E3824="","",ROUND((Indicadores!$B$4-E3824)/365.25,1))</f>
        <v>2.2</v>
      </c>
      <c r="M3824" s="2" t="str">
        <f aca="false">IF(E3824="","Virtual",IF(L3824&gt;=Indicadores!$B$6,"Fim de Vida",IF(L3824&gt;=Indicadores!$B$5,"Envelhecendo","Atual")))</f>
        <v>Atual</v>
      </c>
      <c r="N3824" s="2" t="str">
        <f aca="false">IF(F3824="","N/A",IF(F3824&lt;Indicadores!$B$4,"Vencida","Vigente"))</f>
        <v>Vigente</v>
      </c>
      <c r="O3824" s="2" t="str">
        <f aca="false">INDEX(Locais!$B$2:$B$13,MATCH(H3824,Locais!$A$2:$A$13,0))</f>
        <v>Sede - Brasília</v>
      </c>
      <c r="P3824" s="2" t="str">
        <f aca="false">INDEX(Locais!$C$2:$C$13,MATCH(H3824,Locais!$A$2:$A$13,0))</f>
        <v>Centro-Oeste</v>
      </c>
    </row>
    <row r="3825" customFormat="false" ht="15" hidden="false" customHeight="false" outlineLevel="0" collapsed="false">
      <c r="A3825" s="2" t="s">
        <v>3961</v>
      </c>
      <c r="B3825" s="2" t="s">
        <v>69</v>
      </c>
      <c r="C3825" s="2" t="s">
        <v>126</v>
      </c>
      <c r="D3825" s="2" t="s">
        <v>169</v>
      </c>
      <c r="E3825" s="13" t="n">
        <v>44173</v>
      </c>
      <c r="F3825" s="13" t="n">
        <v>45268</v>
      </c>
      <c r="G3825" s="2" t="s">
        <v>36</v>
      </c>
      <c r="H3825" s="2" t="s">
        <v>98</v>
      </c>
      <c r="I3825" s="2" t="s">
        <v>109</v>
      </c>
      <c r="J3825" s="2" t="s">
        <v>100</v>
      </c>
      <c r="K3825" s="14" t="n">
        <v>7512.09</v>
      </c>
      <c r="L3825" s="2" t="n">
        <f aca="false">IF(E3825="","",ROUND((Indicadores!$B$4-E3825)/365.25,1))</f>
        <v>5.9</v>
      </c>
      <c r="M3825" s="2" t="str">
        <f aca="false">IF(E3825="","Virtual",IF(L3825&gt;=Indicadores!$B$6,"Fim de Vida",IF(L3825&gt;=Indicadores!$B$5,"Envelhecendo","Atual")))</f>
        <v>Fim de Vida</v>
      </c>
      <c r="N3825" s="2" t="str">
        <f aca="false">IF(F3825="","N/A",IF(F3825&lt;Indicadores!$B$4,"Vencida","Vigente"))</f>
        <v>Vencida</v>
      </c>
      <c r="O3825" s="2" t="str">
        <f aca="false">INDEX(Locais!$B$2:$B$13,MATCH(H3825,Locais!$A$2:$A$13,0))</f>
        <v>Sede - Brasília</v>
      </c>
      <c r="P3825" s="2" t="str">
        <f aca="false">INDEX(Locais!$C$2:$C$13,MATCH(H3825,Locais!$A$2:$A$13,0))</f>
        <v>Centro-Oeste</v>
      </c>
    </row>
    <row r="3826" customFormat="false" ht="15" hidden="false" customHeight="false" outlineLevel="0" collapsed="false">
      <c r="A3826" s="2" t="s">
        <v>3962</v>
      </c>
      <c r="B3826" s="2" t="s">
        <v>68</v>
      </c>
      <c r="C3826" s="2" t="s">
        <v>96</v>
      </c>
      <c r="D3826" s="2" t="s">
        <v>132</v>
      </c>
      <c r="E3826" s="13" t="n">
        <v>45263</v>
      </c>
      <c r="F3826" s="13" t="n">
        <v>46358</v>
      </c>
      <c r="G3826" s="2" t="s">
        <v>32</v>
      </c>
      <c r="H3826" s="2" t="s">
        <v>165</v>
      </c>
      <c r="I3826" s="2" t="s">
        <v>120</v>
      </c>
      <c r="J3826" s="2" t="s">
        <v>100</v>
      </c>
      <c r="K3826" s="14" t="n">
        <v>6366.56</v>
      </c>
      <c r="L3826" s="2" t="n">
        <f aca="false">IF(E3826="","",ROUND((Indicadores!$B$4-E3826)/365.25,1))</f>
        <v>2.9</v>
      </c>
      <c r="M3826" s="2" t="str">
        <f aca="false">IF(E3826="","Virtual",IF(L3826&gt;=Indicadores!$B$6,"Fim de Vida",IF(L3826&gt;=Indicadores!$B$5,"Envelhecendo","Atual")))</f>
        <v>Atual</v>
      </c>
      <c r="N3826" s="2" t="str">
        <f aca="false">IF(F3826="","N/A",IF(F3826&lt;Indicadores!$B$4,"Vencida","Vigente"))</f>
        <v>Vigente</v>
      </c>
      <c r="O3826" s="2" t="str">
        <f aca="false">INDEX(Locais!$B$2:$B$13,MATCH(H3826,Locais!$A$2:$A$13,0))</f>
        <v>Regional - Salvador</v>
      </c>
      <c r="P3826" s="2" t="str">
        <f aca="false">INDEX(Locais!$C$2:$C$13,MATCH(H3826,Locais!$A$2:$A$13,0))</f>
        <v>Nordeste</v>
      </c>
    </row>
    <row r="3827" customFormat="false" ht="15" hidden="false" customHeight="false" outlineLevel="0" collapsed="false">
      <c r="A3827" s="2" t="s">
        <v>3963</v>
      </c>
      <c r="B3827" s="2" t="s">
        <v>68</v>
      </c>
      <c r="C3827" s="2" t="s">
        <v>96</v>
      </c>
      <c r="D3827" s="2" t="s">
        <v>107</v>
      </c>
      <c r="E3827" s="13" t="n">
        <v>45523</v>
      </c>
      <c r="F3827" s="13" t="n">
        <v>46618</v>
      </c>
      <c r="G3827" s="2" t="s">
        <v>135</v>
      </c>
      <c r="H3827" s="2" t="s">
        <v>98</v>
      </c>
      <c r="I3827" s="2" t="s">
        <v>136</v>
      </c>
      <c r="J3827" s="2" t="s">
        <v>137</v>
      </c>
      <c r="K3827" s="14" t="n">
        <v>5633.23</v>
      </c>
      <c r="L3827" s="2" t="n">
        <f aca="false">IF(E3827="","",ROUND((Indicadores!$B$4-E3827)/365.25,1))</f>
        <v>2.2</v>
      </c>
      <c r="M3827" s="2" t="str">
        <f aca="false">IF(E3827="","Virtual",IF(L3827&gt;=Indicadores!$B$6,"Fim de Vida",IF(L3827&gt;=Indicadores!$B$5,"Envelhecendo","Atual")))</f>
        <v>Atual</v>
      </c>
      <c r="N3827" s="2" t="str">
        <f aca="false">IF(F3827="","N/A",IF(F3827&lt;Indicadores!$B$4,"Vencida","Vigente"))</f>
        <v>Vigente</v>
      </c>
      <c r="O3827" s="2" t="str">
        <f aca="false">INDEX(Locais!$B$2:$B$13,MATCH(H3827,Locais!$A$2:$A$13,0))</f>
        <v>Sede - Brasília</v>
      </c>
      <c r="P3827" s="2" t="str">
        <f aca="false">INDEX(Locais!$C$2:$C$13,MATCH(H3827,Locais!$A$2:$A$13,0))</f>
        <v>Centro-Oeste</v>
      </c>
    </row>
    <row r="3828" customFormat="false" ht="15" hidden="false" customHeight="false" outlineLevel="0" collapsed="false">
      <c r="A3828" s="2" t="s">
        <v>3964</v>
      </c>
      <c r="B3828" s="2" t="s">
        <v>68</v>
      </c>
      <c r="C3828" s="2" t="s">
        <v>96</v>
      </c>
      <c r="D3828" s="2" t="s">
        <v>132</v>
      </c>
      <c r="E3828" s="13" t="n">
        <v>45736</v>
      </c>
      <c r="F3828" s="13" t="n">
        <v>46831</v>
      </c>
      <c r="G3828" s="2" t="s">
        <v>32</v>
      </c>
      <c r="H3828" s="2" t="s">
        <v>165</v>
      </c>
      <c r="I3828" s="2" t="s">
        <v>133</v>
      </c>
      <c r="J3828" s="2" t="s">
        <v>100</v>
      </c>
      <c r="K3828" s="14" t="n">
        <v>6330.44</v>
      </c>
      <c r="L3828" s="2" t="n">
        <f aca="false">IF(E3828="","",ROUND((Indicadores!$B$4-E3828)/365.25,1))</f>
        <v>1.6</v>
      </c>
      <c r="M3828" s="2" t="str">
        <f aca="false">IF(E3828="","Virtual",IF(L3828&gt;=Indicadores!$B$6,"Fim de Vida",IF(L3828&gt;=Indicadores!$B$5,"Envelhecendo","Atual")))</f>
        <v>Atual</v>
      </c>
      <c r="N3828" s="2" t="str">
        <f aca="false">IF(F3828="","N/A",IF(F3828&lt;Indicadores!$B$4,"Vencida","Vigente"))</f>
        <v>Vigente</v>
      </c>
      <c r="O3828" s="2" t="str">
        <f aca="false">INDEX(Locais!$B$2:$B$13,MATCH(H3828,Locais!$A$2:$A$13,0))</f>
        <v>Regional - Salvador</v>
      </c>
      <c r="P3828" s="2" t="str">
        <f aca="false">INDEX(Locais!$C$2:$C$13,MATCH(H3828,Locais!$A$2:$A$13,0))</f>
        <v>Nordeste</v>
      </c>
    </row>
    <row r="3829" customFormat="false" ht="15" hidden="false" customHeight="false" outlineLevel="0" collapsed="false">
      <c r="A3829" s="2" t="s">
        <v>3965</v>
      </c>
      <c r="B3829" s="2" t="s">
        <v>69</v>
      </c>
      <c r="C3829" s="2" t="s">
        <v>126</v>
      </c>
      <c r="D3829" s="2" t="s">
        <v>169</v>
      </c>
      <c r="E3829" s="13" t="n">
        <v>44801</v>
      </c>
      <c r="F3829" s="13" t="n">
        <v>45896</v>
      </c>
      <c r="G3829" s="2" t="s">
        <v>32</v>
      </c>
      <c r="H3829" s="2" t="s">
        <v>145</v>
      </c>
      <c r="I3829" s="2" t="s">
        <v>124</v>
      </c>
      <c r="J3829" s="2" t="s">
        <v>100</v>
      </c>
      <c r="K3829" s="14" t="n">
        <v>10245.39</v>
      </c>
      <c r="L3829" s="2" t="n">
        <f aca="false">IF(E3829="","",ROUND((Indicadores!$B$4-E3829)/365.25,1))</f>
        <v>4.1</v>
      </c>
      <c r="M3829" s="2" t="str">
        <f aca="false">IF(E3829="","Virtual",IF(L3829&gt;=Indicadores!$B$6,"Fim de Vida",IF(L3829&gt;=Indicadores!$B$5,"Envelhecendo","Atual")))</f>
        <v>Envelhecendo</v>
      </c>
      <c r="N3829" s="2" t="str">
        <f aca="false">IF(F3829="","N/A",IF(F3829&lt;Indicadores!$B$4,"Vencida","Vigente"))</f>
        <v>Vencida</v>
      </c>
      <c r="O3829" s="2" t="str">
        <f aca="false">INDEX(Locais!$B$2:$B$13,MATCH(H3829,Locais!$A$2:$A$13,0))</f>
        <v>Regional - Belém</v>
      </c>
      <c r="P3829" s="2" t="str">
        <f aca="false">INDEX(Locais!$C$2:$C$13,MATCH(H3829,Locais!$A$2:$A$13,0))</f>
        <v>Norte</v>
      </c>
    </row>
    <row r="3830" customFormat="false" ht="15" hidden="false" customHeight="false" outlineLevel="0" collapsed="false">
      <c r="A3830" s="2" t="s">
        <v>3966</v>
      </c>
      <c r="B3830" s="2" t="s">
        <v>69</v>
      </c>
      <c r="C3830" s="2" t="s">
        <v>96</v>
      </c>
      <c r="D3830" s="2" t="s">
        <v>117</v>
      </c>
      <c r="E3830" s="13" t="n">
        <v>44349</v>
      </c>
      <c r="F3830" s="13" t="n">
        <v>45444</v>
      </c>
      <c r="G3830" s="2" t="s">
        <v>32</v>
      </c>
      <c r="H3830" s="2" t="s">
        <v>119</v>
      </c>
      <c r="I3830" s="2" t="s">
        <v>130</v>
      </c>
      <c r="J3830" s="2" t="s">
        <v>100</v>
      </c>
      <c r="K3830" s="14" t="n">
        <v>10319.47</v>
      </c>
      <c r="L3830" s="2" t="n">
        <f aca="false">IF(E3830="","",ROUND((Indicadores!$B$4-E3830)/365.25,1))</f>
        <v>5.4</v>
      </c>
      <c r="M3830" s="2" t="str">
        <f aca="false">IF(E3830="","Virtual",IF(L3830&gt;=Indicadores!$B$6,"Fim de Vida",IF(L3830&gt;=Indicadores!$B$5,"Envelhecendo","Atual")))</f>
        <v>Fim de Vida</v>
      </c>
      <c r="N3830" s="2" t="str">
        <f aca="false">IF(F3830="","N/A",IF(F3830&lt;Indicadores!$B$4,"Vencida","Vigente"))</f>
        <v>Vencida</v>
      </c>
      <c r="O3830" s="2" t="str">
        <f aca="false">INDEX(Locais!$B$2:$B$13,MATCH(H3830,Locais!$A$2:$A$13,0))</f>
        <v>Regional - São Paulo</v>
      </c>
      <c r="P3830" s="2" t="str">
        <f aca="false">INDEX(Locais!$C$2:$C$13,MATCH(H3830,Locais!$A$2:$A$13,0))</f>
        <v>Sudeste</v>
      </c>
    </row>
    <row r="3831" customFormat="false" ht="15" hidden="false" customHeight="false" outlineLevel="0" collapsed="false">
      <c r="A3831" s="2" t="s">
        <v>3967</v>
      </c>
      <c r="B3831" s="2" t="s">
        <v>68</v>
      </c>
      <c r="C3831" s="2" t="s">
        <v>126</v>
      </c>
      <c r="D3831" s="2" t="s">
        <v>127</v>
      </c>
      <c r="E3831" s="13" t="n">
        <v>45618</v>
      </c>
      <c r="F3831" s="13" t="n">
        <v>46713</v>
      </c>
      <c r="G3831" s="2" t="s">
        <v>32</v>
      </c>
      <c r="H3831" s="2" t="s">
        <v>104</v>
      </c>
      <c r="I3831" s="2" t="s">
        <v>133</v>
      </c>
      <c r="J3831" s="2" t="s">
        <v>100</v>
      </c>
      <c r="K3831" s="14" t="n">
        <v>6029.38</v>
      </c>
      <c r="L3831" s="2" t="n">
        <f aca="false">IF(E3831="","",ROUND((Indicadores!$B$4-E3831)/365.25,1))</f>
        <v>1.9</v>
      </c>
      <c r="M3831" s="2" t="str">
        <f aca="false">IF(E3831="","Virtual",IF(L3831&gt;=Indicadores!$B$6,"Fim de Vida",IF(L3831&gt;=Indicadores!$B$5,"Envelhecendo","Atual")))</f>
        <v>Atual</v>
      </c>
      <c r="N3831" s="2" t="str">
        <f aca="false">IF(F3831="","N/A",IF(F3831&lt;Indicadores!$B$4,"Vencida","Vigente"))</f>
        <v>Vigente</v>
      </c>
      <c r="O3831" s="2" t="str">
        <f aca="false">INDEX(Locais!$B$2:$B$13,MATCH(H3831,Locais!$A$2:$A$13,0))</f>
        <v>Regional - Fortaleza</v>
      </c>
      <c r="P3831" s="2" t="str">
        <f aca="false">INDEX(Locais!$C$2:$C$13,MATCH(H3831,Locais!$A$2:$A$13,0))</f>
        <v>Nordeste</v>
      </c>
    </row>
    <row r="3832" customFormat="false" ht="15" hidden="false" customHeight="false" outlineLevel="0" collapsed="false">
      <c r="A3832" s="2" t="s">
        <v>3968</v>
      </c>
      <c r="B3832" s="2" t="s">
        <v>68</v>
      </c>
      <c r="C3832" s="2" t="s">
        <v>96</v>
      </c>
      <c r="D3832" s="2" t="s">
        <v>107</v>
      </c>
      <c r="E3832" s="13" t="n">
        <v>44784</v>
      </c>
      <c r="F3832" s="13" t="n">
        <v>45879</v>
      </c>
      <c r="G3832" s="2" t="s">
        <v>32</v>
      </c>
      <c r="H3832" s="2" t="s">
        <v>119</v>
      </c>
      <c r="I3832" s="2" t="s">
        <v>142</v>
      </c>
      <c r="J3832" s="2" t="s">
        <v>100</v>
      </c>
      <c r="K3832" s="14" t="n">
        <v>5508.89</v>
      </c>
      <c r="L3832" s="2" t="n">
        <f aca="false">IF(E3832="","",ROUND((Indicadores!$B$4-E3832)/365.25,1))</f>
        <v>4.2</v>
      </c>
      <c r="M3832" s="2" t="str">
        <f aca="false">IF(E3832="","Virtual",IF(L3832&gt;=Indicadores!$B$6,"Fim de Vida",IF(L3832&gt;=Indicadores!$B$5,"Envelhecendo","Atual")))</f>
        <v>Envelhecendo</v>
      </c>
      <c r="N3832" s="2" t="str">
        <f aca="false">IF(F3832="","N/A",IF(F3832&lt;Indicadores!$B$4,"Vencida","Vigente"))</f>
        <v>Vencida</v>
      </c>
      <c r="O3832" s="2" t="str">
        <f aca="false">INDEX(Locais!$B$2:$B$13,MATCH(H3832,Locais!$A$2:$A$13,0))</f>
        <v>Regional - São Paulo</v>
      </c>
      <c r="P3832" s="2" t="str">
        <f aca="false">INDEX(Locais!$C$2:$C$13,MATCH(H3832,Locais!$A$2:$A$13,0))</f>
        <v>Sudeste</v>
      </c>
    </row>
    <row r="3833" customFormat="false" ht="15" hidden="false" customHeight="false" outlineLevel="0" collapsed="false">
      <c r="A3833" s="2" t="s">
        <v>3969</v>
      </c>
      <c r="B3833" s="2" t="s">
        <v>69</v>
      </c>
      <c r="C3833" s="2" t="s">
        <v>96</v>
      </c>
      <c r="D3833" s="2" t="s">
        <v>117</v>
      </c>
      <c r="E3833" s="13" t="n">
        <v>45645</v>
      </c>
      <c r="F3833" s="13" t="n">
        <v>46740</v>
      </c>
      <c r="G3833" s="2" t="s">
        <v>32</v>
      </c>
      <c r="H3833" s="2" t="s">
        <v>139</v>
      </c>
      <c r="I3833" s="2" t="s">
        <v>130</v>
      </c>
      <c r="J3833" s="2" t="s">
        <v>100</v>
      </c>
      <c r="K3833" s="14" t="n">
        <v>10133.77</v>
      </c>
      <c r="L3833" s="2" t="n">
        <f aca="false">IF(E3833="","",ROUND((Indicadores!$B$4-E3833)/365.25,1))</f>
        <v>1.8</v>
      </c>
      <c r="M3833" s="2" t="str">
        <f aca="false">IF(E3833="","Virtual",IF(L3833&gt;=Indicadores!$B$6,"Fim de Vida",IF(L3833&gt;=Indicadores!$B$5,"Envelhecendo","Atual")))</f>
        <v>Atual</v>
      </c>
      <c r="N3833" s="2" t="str">
        <f aca="false">IF(F3833="","N/A",IF(F3833&lt;Indicadores!$B$4,"Vencida","Vigente"))</f>
        <v>Vigente</v>
      </c>
      <c r="O3833" s="2" t="str">
        <f aca="false">INDEX(Locais!$B$2:$B$13,MATCH(H3833,Locais!$A$2:$A$13,0))</f>
        <v>Regional - Rio de Janeiro</v>
      </c>
      <c r="P3833" s="2" t="str">
        <f aca="false">INDEX(Locais!$C$2:$C$13,MATCH(H3833,Locais!$A$2:$A$13,0))</f>
        <v>Sudeste</v>
      </c>
    </row>
    <row r="3834" customFormat="false" ht="15" hidden="false" customHeight="false" outlineLevel="0" collapsed="false">
      <c r="A3834" s="2" t="s">
        <v>3970</v>
      </c>
      <c r="B3834" s="2" t="s">
        <v>68</v>
      </c>
      <c r="C3834" s="2" t="s">
        <v>96</v>
      </c>
      <c r="D3834" s="2" t="s">
        <v>132</v>
      </c>
      <c r="E3834" s="13" t="n">
        <v>44534</v>
      </c>
      <c r="F3834" s="13" t="n">
        <v>45629</v>
      </c>
      <c r="G3834" s="2" t="s">
        <v>32</v>
      </c>
      <c r="H3834" s="2" t="s">
        <v>98</v>
      </c>
      <c r="I3834" s="2" t="s">
        <v>130</v>
      </c>
      <c r="J3834" s="2" t="s">
        <v>100</v>
      </c>
      <c r="K3834" s="14" t="n">
        <v>4747.87</v>
      </c>
      <c r="L3834" s="2" t="n">
        <f aca="false">IF(E3834="","",ROUND((Indicadores!$B$4-E3834)/365.25,1))</f>
        <v>4.9</v>
      </c>
      <c r="M3834" s="2" t="str">
        <f aca="false">IF(E3834="","Virtual",IF(L3834&gt;=Indicadores!$B$6,"Fim de Vida",IF(L3834&gt;=Indicadores!$B$5,"Envelhecendo","Atual")))</f>
        <v>Envelhecendo</v>
      </c>
      <c r="N3834" s="2" t="str">
        <f aca="false">IF(F3834="","N/A",IF(F3834&lt;Indicadores!$B$4,"Vencida","Vigente"))</f>
        <v>Vencida</v>
      </c>
      <c r="O3834" s="2" t="str">
        <f aca="false">INDEX(Locais!$B$2:$B$13,MATCH(H3834,Locais!$A$2:$A$13,0))</f>
        <v>Sede - Brasília</v>
      </c>
      <c r="P3834" s="2" t="str">
        <f aca="false">INDEX(Locais!$C$2:$C$13,MATCH(H3834,Locais!$A$2:$A$13,0))</f>
        <v>Centro-Oeste</v>
      </c>
    </row>
    <row r="3835" customFormat="false" ht="15" hidden="false" customHeight="false" outlineLevel="0" collapsed="false">
      <c r="A3835" s="2" t="s">
        <v>3971</v>
      </c>
      <c r="B3835" s="2" t="s">
        <v>69</v>
      </c>
      <c r="C3835" s="2" t="s">
        <v>102</v>
      </c>
      <c r="D3835" s="2" t="s">
        <v>113</v>
      </c>
      <c r="E3835" s="13" t="n">
        <v>45381</v>
      </c>
      <c r="F3835" s="13" t="n">
        <v>46476</v>
      </c>
      <c r="G3835" s="2" t="s">
        <v>32</v>
      </c>
      <c r="H3835" s="2" t="s">
        <v>104</v>
      </c>
      <c r="I3835" s="2" t="s">
        <v>109</v>
      </c>
      <c r="J3835" s="2" t="s">
        <v>100</v>
      </c>
      <c r="K3835" s="14" t="n">
        <v>9966.97</v>
      </c>
      <c r="L3835" s="2" t="n">
        <f aca="false">IF(E3835="","",ROUND((Indicadores!$B$4-E3835)/365.25,1))</f>
        <v>2.6</v>
      </c>
      <c r="M3835" s="2" t="str">
        <f aca="false">IF(E3835="","Virtual",IF(L3835&gt;=Indicadores!$B$6,"Fim de Vida",IF(L3835&gt;=Indicadores!$B$5,"Envelhecendo","Atual")))</f>
        <v>Atual</v>
      </c>
      <c r="N3835" s="2" t="str">
        <f aca="false">IF(F3835="","N/A",IF(F3835&lt;Indicadores!$B$4,"Vencida","Vigente"))</f>
        <v>Vigente</v>
      </c>
      <c r="O3835" s="2" t="str">
        <f aca="false">INDEX(Locais!$B$2:$B$13,MATCH(H3835,Locais!$A$2:$A$13,0))</f>
        <v>Regional - Fortaleza</v>
      </c>
      <c r="P3835" s="2" t="str">
        <f aca="false">INDEX(Locais!$C$2:$C$13,MATCH(H3835,Locais!$A$2:$A$13,0))</f>
        <v>Nordeste</v>
      </c>
    </row>
    <row r="3836" customFormat="false" ht="15" hidden="false" customHeight="false" outlineLevel="0" collapsed="false">
      <c r="A3836" s="2" t="s">
        <v>3972</v>
      </c>
      <c r="B3836" s="2" t="s">
        <v>70</v>
      </c>
      <c r="C3836" s="2" t="s">
        <v>126</v>
      </c>
      <c r="D3836" s="2" t="s">
        <v>162</v>
      </c>
      <c r="E3836" s="13" t="n">
        <v>44666</v>
      </c>
      <c r="F3836" s="13" t="n">
        <v>46491</v>
      </c>
      <c r="G3836" s="2" t="s">
        <v>32</v>
      </c>
      <c r="H3836" s="2" t="s">
        <v>104</v>
      </c>
      <c r="I3836" s="2" t="s">
        <v>109</v>
      </c>
      <c r="J3836" s="2" t="s">
        <v>100</v>
      </c>
      <c r="K3836" s="14" t="n">
        <v>18099.99</v>
      </c>
      <c r="L3836" s="2" t="n">
        <f aca="false">IF(E3836="","",ROUND((Indicadores!$B$4-E3836)/365.25,1))</f>
        <v>4.5</v>
      </c>
      <c r="M3836" s="2" t="str">
        <f aca="false">IF(E3836="","Virtual",IF(L3836&gt;=Indicadores!$B$6,"Fim de Vida",IF(L3836&gt;=Indicadores!$B$5,"Envelhecendo","Atual")))</f>
        <v>Envelhecendo</v>
      </c>
      <c r="N3836" s="2" t="str">
        <f aca="false">IF(F3836="","N/A",IF(F3836&lt;Indicadores!$B$4,"Vencida","Vigente"))</f>
        <v>Vigente</v>
      </c>
      <c r="O3836" s="2" t="str">
        <f aca="false">INDEX(Locais!$B$2:$B$13,MATCH(H3836,Locais!$A$2:$A$13,0))</f>
        <v>Regional - Fortaleza</v>
      </c>
      <c r="P3836" s="2" t="str">
        <f aca="false">INDEX(Locais!$C$2:$C$13,MATCH(H3836,Locais!$A$2:$A$13,0))</f>
        <v>Nordeste</v>
      </c>
    </row>
    <row r="3837" customFormat="false" ht="15" hidden="false" customHeight="false" outlineLevel="0" collapsed="false">
      <c r="A3837" s="2" t="s">
        <v>3973</v>
      </c>
      <c r="B3837" s="2" t="s">
        <v>68</v>
      </c>
      <c r="C3837" s="2" t="s">
        <v>126</v>
      </c>
      <c r="D3837" s="2" t="s">
        <v>127</v>
      </c>
      <c r="E3837" s="13" t="n">
        <v>45108</v>
      </c>
      <c r="F3837" s="13" t="n">
        <v>46203</v>
      </c>
      <c r="G3837" s="2" t="s">
        <v>32</v>
      </c>
      <c r="H3837" s="2" t="s">
        <v>119</v>
      </c>
      <c r="I3837" s="2" t="s">
        <v>136</v>
      </c>
      <c r="J3837" s="2" t="s">
        <v>100</v>
      </c>
      <c r="K3837" s="14" t="n">
        <v>5520.84</v>
      </c>
      <c r="L3837" s="2" t="n">
        <f aca="false">IF(E3837="","",ROUND((Indicadores!$B$4-E3837)/365.25,1))</f>
        <v>3.3</v>
      </c>
      <c r="M3837" s="2" t="str">
        <f aca="false">IF(E3837="","Virtual",IF(L3837&gt;=Indicadores!$B$6,"Fim de Vida",IF(L3837&gt;=Indicadores!$B$5,"Envelhecendo","Atual")))</f>
        <v>Envelhecendo</v>
      </c>
      <c r="N3837" s="2" t="str">
        <f aca="false">IF(F3837="","N/A",IF(F3837&lt;Indicadores!$B$4,"Vencida","Vigente"))</f>
        <v>Vencida</v>
      </c>
      <c r="O3837" s="2" t="str">
        <f aca="false">INDEX(Locais!$B$2:$B$13,MATCH(H3837,Locais!$A$2:$A$13,0))</f>
        <v>Regional - São Paulo</v>
      </c>
      <c r="P3837" s="2" t="str">
        <f aca="false">INDEX(Locais!$C$2:$C$13,MATCH(H3837,Locais!$A$2:$A$13,0))</f>
        <v>Sudeste</v>
      </c>
    </row>
    <row r="3838" customFormat="false" ht="15" hidden="false" customHeight="false" outlineLevel="0" collapsed="false">
      <c r="A3838" s="2" t="s">
        <v>3974</v>
      </c>
      <c r="B3838" s="2" t="s">
        <v>69</v>
      </c>
      <c r="C3838" s="2" t="s">
        <v>96</v>
      </c>
      <c r="D3838" s="2" t="s">
        <v>117</v>
      </c>
      <c r="E3838" s="13" t="n">
        <v>45244</v>
      </c>
      <c r="F3838" s="13" t="n">
        <v>46339</v>
      </c>
      <c r="G3838" s="2" t="s">
        <v>32</v>
      </c>
      <c r="H3838" s="2" t="s">
        <v>98</v>
      </c>
      <c r="I3838" s="2" t="s">
        <v>99</v>
      </c>
      <c r="J3838" s="2" t="s">
        <v>100</v>
      </c>
      <c r="K3838" s="14" t="n">
        <v>7107.05</v>
      </c>
      <c r="L3838" s="2" t="n">
        <f aca="false">IF(E3838="","",ROUND((Indicadores!$B$4-E3838)/365.25,1))</f>
        <v>2.9</v>
      </c>
      <c r="M3838" s="2" t="str">
        <f aca="false">IF(E3838="","Virtual",IF(L3838&gt;=Indicadores!$B$6,"Fim de Vida",IF(L3838&gt;=Indicadores!$B$5,"Envelhecendo","Atual")))</f>
        <v>Atual</v>
      </c>
      <c r="N3838" s="2" t="str">
        <f aca="false">IF(F3838="","N/A",IF(F3838&lt;Indicadores!$B$4,"Vencida","Vigente"))</f>
        <v>Vigente</v>
      </c>
      <c r="O3838" s="2" t="str">
        <f aca="false">INDEX(Locais!$B$2:$B$13,MATCH(H3838,Locais!$A$2:$A$13,0))</f>
        <v>Sede - Brasília</v>
      </c>
      <c r="P3838" s="2" t="str">
        <f aca="false">INDEX(Locais!$C$2:$C$13,MATCH(H3838,Locais!$A$2:$A$13,0))</f>
        <v>Centro-Oeste</v>
      </c>
    </row>
    <row r="3839" customFormat="false" ht="15" hidden="false" customHeight="false" outlineLevel="0" collapsed="false">
      <c r="A3839" s="2" t="s">
        <v>3975</v>
      </c>
      <c r="B3839" s="2" t="s">
        <v>69</v>
      </c>
      <c r="C3839" s="2" t="s">
        <v>102</v>
      </c>
      <c r="D3839" s="2" t="s">
        <v>113</v>
      </c>
      <c r="E3839" s="13" t="n">
        <v>45129</v>
      </c>
      <c r="F3839" s="13" t="n">
        <v>46224</v>
      </c>
      <c r="G3839" s="2" t="s">
        <v>34</v>
      </c>
      <c r="H3839" s="2" t="s">
        <v>108</v>
      </c>
      <c r="I3839" s="2" t="s">
        <v>133</v>
      </c>
      <c r="J3839" s="2" t="s">
        <v>100</v>
      </c>
      <c r="K3839" s="14" t="n">
        <v>8473.07</v>
      </c>
      <c r="L3839" s="2" t="n">
        <f aca="false">IF(E3839="","",ROUND((Indicadores!$B$4-E3839)/365.25,1))</f>
        <v>3.2</v>
      </c>
      <c r="M3839" s="2" t="str">
        <f aca="false">IF(E3839="","Virtual",IF(L3839&gt;=Indicadores!$B$6,"Fim de Vida",IF(L3839&gt;=Indicadores!$B$5,"Envelhecendo","Atual")))</f>
        <v>Envelhecendo</v>
      </c>
      <c r="N3839" s="2" t="str">
        <f aca="false">IF(F3839="","N/A",IF(F3839&lt;Indicadores!$B$4,"Vencida","Vigente"))</f>
        <v>Vencida</v>
      </c>
      <c r="O3839" s="2" t="str">
        <f aca="false">INDEX(Locais!$B$2:$B$13,MATCH(H3839,Locais!$A$2:$A$13,0))</f>
        <v>Regional - Porto Alegre</v>
      </c>
      <c r="P3839" s="2" t="str">
        <f aca="false">INDEX(Locais!$C$2:$C$13,MATCH(H3839,Locais!$A$2:$A$13,0))</f>
        <v>Sul</v>
      </c>
    </row>
    <row r="3840" customFormat="false" ht="15" hidden="false" customHeight="false" outlineLevel="0" collapsed="false">
      <c r="A3840" s="2" t="s">
        <v>3976</v>
      </c>
      <c r="B3840" s="2" t="s">
        <v>68</v>
      </c>
      <c r="C3840" s="2" t="s">
        <v>126</v>
      </c>
      <c r="D3840" s="2" t="s">
        <v>127</v>
      </c>
      <c r="E3840" s="13" t="n">
        <v>44946</v>
      </c>
      <c r="F3840" s="13" t="n">
        <v>46041</v>
      </c>
      <c r="G3840" s="2" t="s">
        <v>32</v>
      </c>
      <c r="H3840" s="2" t="s">
        <v>165</v>
      </c>
      <c r="I3840" s="2" t="s">
        <v>115</v>
      </c>
      <c r="J3840" s="2" t="s">
        <v>100</v>
      </c>
      <c r="K3840" s="14" t="n">
        <v>5828.09</v>
      </c>
      <c r="L3840" s="2" t="n">
        <f aca="false">IF(E3840="","",ROUND((Indicadores!$B$4-E3840)/365.25,1))</f>
        <v>3.7</v>
      </c>
      <c r="M3840" s="2" t="str">
        <f aca="false">IF(E3840="","Virtual",IF(L3840&gt;=Indicadores!$B$6,"Fim de Vida",IF(L3840&gt;=Indicadores!$B$5,"Envelhecendo","Atual")))</f>
        <v>Envelhecendo</v>
      </c>
      <c r="N3840" s="2" t="str">
        <f aca="false">IF(F3840="","N/A",IF(F3840&lt;Indicadores!$B$4,"Vencida","Vigente"))</f>
        <v>Vencida</v>
      </c>
      <c r="O3840" s="2" t="str">
        <f aca="false">INDEX(Locais!$B$2:$B$13,MATCH(H3840,Locais!$A$2:$A$13,0))</f>
        <v>Regional - Salvador</v>
      </c>
      <c r="P3840" s="2" t="str">
        <f aca="false">INDEX(Locais!$C$2:$C$13,MATCH(H3840,Locais!$A$2:$A$13,0))</f>
        <v>Nordeste</v>
      </c>
    </row>
    <row r="3841" customFormat="false" ht="15" hidden="false" customHeight="false" outlineLevel="0" collapsed="false">
      <c r="A3841" s="2" t="s">
        <v>3977</v>
      </c>
      <c r="B3841" s="2" t="s">
        <v>69</v>
      </c>
      <c r="C3841" s="2" t="s">
        <v>102</v>
      </c>
      <c r="D3841" s="2" t="s">
        <v>113</v>
      </c>
      <c r="E3841" s="13" t="n">
        <v>44789</v>
      </c>
      <c r="F3841" s="13" t="n">
        <v>45884</v>
      </c>
      <c r="G3841" s="2" t="s">
        <v>32</v>
      </c>
      <c r="H3841" s="2" t="s">
        <v>104</v>
      </c>
      <c r="I3841" s="2" t="s">
        <v>111</v>
      </c>
      <c r="J3841" s="2" t="s">
        <v>100</v>
      </c>
      <c r="K3841" s="14" t="n">
        <v>10735.09</v>
      </c>
      <c r="L3841" s="2" t="n">
        <f aca="false">IF(E3841="","",ROUND((Indicadores!$B$4-E3841)/365.25,1))</f>
        <v>4.2</v>
      </c>
      <c r="M3841" s="2" t="str">
        <f aca="false">IF(E3841="","Virtual",IF(L3841&gt;=Indicadores!$B$6,"Fim de Vida",IF(L3841&gt;=Indicadores!$B$5,"Envelhecendo","Atual")))</f>
        <v>Envelhecendo</v>
      </c>
      <c r="N3841" s="2" t="str">
        <f aca="false">IF(F3841="","N/A",IF(F3841&lt;Indicadores!$B$4,"Vencida","Vigente"))</f>
        <v>Vencida</v>
      </c>
      <c r="O3841" s="2" t="str">
        <f aca="false">INDEX(Locais!$B$2:$B$13,MATCH(H3841,Locais!$A$2:$A$13,0))</f>
        <v>Regional - Fortaleza</v>
      </c>
      <c r="P3841" s="2" t="str">
        <f aca="false">INDEX(Locais!$C$2:$C$13,MATCH(H3841,Locais!$A$2:$A$13,0))</f>
        <v>Nordeste</v>
      </c>
    </row>
    <row r="3842" customFormat="false" ht="15" hidden="false" customHeight="false" outlineLevel="0" collapsed="false">
      <c r="A3842" s="2" t="s">
        <v>3978</v>
      </c>
      <c r="B3842" s="2" t="s">
        <v>69</v>
      </c>
      <c r="C3842" s="2" t="s">
        <v>126</v>
      </c>
      <c r="D3842" s="2" t="s">
        <v>169</v>
      </c>
      <c r="E3842" s="13" t="n">
        <v>44627</v>
      </c>
      <c r="F3842" s="13" t="n">
        <v>45722</v>
      </c>
      <c r="G3842" s="2" t="s">
        <v>32</v>
      </c>
      <c r="H3842" s="2" t="s">
        <v>145</v>
      </c>
      <c r="I3842" s="2" t="s">
        <v>142</v>
      </c>
      <c r="J3842" s="2" t="s">
        <v>100</v>
      </c>
      <c r="K3842" s="14" t="n">
        <v>7504.76</v>
      </c>
      <c r="L3842" s="2" t="n">
        <f aca="false">IF(E3842="","",ROUND((Indicadores!$B$4-E3842)/365.25,1))</f>
        <v>4.6</v>
      </c>
      <c r="M3842" s="2" t="str">
        <f aca="false">IF(E3842="","Virtual",IF(L3842&gt;=Indicadores!$B$6,"Fim de Vida",IF(L3842&gt;=Indicadores!$B$5,"Envelhecendo","Atual")))</f>
        <v>Envelhecendo</v>
      </c>
      <c r="N3842" s="2" t="str">
        <f aca="false">IF(F3842="","N/A",IF(F3842&lt;Indicadores!$B$4,"Vencida","Vigente"))</f>
        <v>Vencida</v>
      </c>
      <c r="O3842" s="2" t="str">
        <f aca="false">INDEX(Locais!$B$2:$B$13,MATCH(H3842,Locais!$A$2:$A$13,0))</f>
        <v>Regional - Belém</v>
      </c>
      <c r="P3842" s="2" t="str">
        <f aca="false">INDEX(Locais!$C$2:$C$13,MATCH(H3842,Locais!$A$2:$A$13,0))</f>
        <v>Norte</v>
      </c>
    </row>
    <row r="3843" customFormat="false" ht="15" hidden="false" customHeight="false" outlineLevel="0" collapsed="false">
      <c r="A3843" s="2" t="s">
        <v>3979</v>
      </c>
      <c r="B3843" s="2" t="s">
        <v>68</v>
      </c>
      <c r="C3843" s="2" t="s">
        <v>102</v>
      </c>
      <c r="D3843" s="2" t="s">
        <v>103</v>
      </c>
      <c r="E3843" s="13" t="n">
        <v>43930</v>
      </c>
      <c r="F3843" s="13" t="n">
        <v>45025</v>
      </c>
      <c r="G3843" s="2" t="s">
        <v>32</v>
      </c>
      <c r="H3843" s="2" t="s">
        <v>128</v>
      </c>
      <c r="I3843" s="2" t="s">
        <v>111</v>
      </c>
      <c r="J3843" s="2" t="s">
        <v>100</v>
      </c>
      <c r="K3843" s="14" t="n">
        <v>5692.27</v>
      </c>
      <c r="L3843" s="2" t="n">
        <f aca="false">IF(E3843="","",ROUND((Indicadores!$B$4-E3843)/365.25,1))</f>
        <v>6.5</v>
      </c>
      <c r="M3843" s="2" t="str">
        <f aca="false">IF(E3843="","Virtual",IF(L3843&gt;=Indicadores!$B$6,"Fim de Vida",IF(L3843&gt;=Indicadores!$B$5,"Envelhecendo","Atual")))</f>
        <v>Fim de Vida</v>
      </c>
      <c r="N3843" s="2" t="str">
        <f aca="false">IF(F3843="","N/A",IF(F3843&lt;Indicadores!$B$4,"Vencida","Vigente"))</f>
        <v>Vencida</v>
      </c>
      <c r="O3843" s="2" t="str">
        <f aca="false">INDEX(Locais!$B$2:$B$13,MATCH(H3843,Locais!$A$2:$A$13,0))</f>
        <v>Regional - Recife</v>
      </c>
      <c r="P3843" s="2" t="str">
        <f aca="false">INDEX(Locais!$C$2:$C$13,MATCH(H3843,Locais!$A$2:$A$13,0))</f>
        <v>Nordeste</v>
      </c>
    </row>
    <row r="3844" customFormat="false" ht="15" hidden="false" customHeight="false" outlineLevel="0" collapsed="false">
      <c r="A3844" s="2" t="s">
        <v>3980</v>
      </c>
      <c r="B3844" s="2" t="s">
        <v>68</v>
      </c>
      <c r="C3844" s="2" t="s">
        <v>96</v>
      </c>
      <c r="D3844" s="2" t="s">
        <v>132</v>
      </c>
      <c r="E3844" s="13" t="n">
        <v>43140</v>
      </c>
      <c r="F3844" s="13" t="n">
        <v>44235</v>
      </c>
      <c r="G3844" s="2" t="s">
        <v>118</v>
      </c>
      <c r="H3844" s="2" t="s">
        <v>119</v>
      </c>
      <c r="I3844" s="2" t="s">
        <v>99</v>
      </c>
      <c r="J3844" s="2" t="s">
        <v>100</v>
      </c>
      <c r="K3844" s="14" t="n">
        <v>5699.69</v>
      </c>
      <c r="L3844" s="2" t="n">
        <f aca="false">IF(E3844="","",ROUND((Indicadores!$B$4-E3844)/365.25,1))</f>
        <v>8.7</v>
      </c>
      <c r="M3844" s="2" t="str">
        <f aca="false">IF(E3844="","Virtual",IF(L3844&gt;=Indicadores!$B$6,"Fim de Vida",IF(L3844&gt;=Indicadores!$B$5,"Envelhecendo","Atual")))</f>
        <v>Fim de Vida</v>
      </c>
      <c r="N3844" s="2" t="str">
        <f aca="false">IF(F3844="","N/A",IF(F3844&lt;Indicadores!$B$4,"Vencida","Vigente"))</f>
        <v>Vencida</v>
      </c>
      <c r="O3844" s="2" t="str">
        <f aca="false">INDEX(Locais!$B$2:$B$13,MATCH(H3844,Locais!$A$2:$A$13,0))</f>
        <v>Regional - São Paulo</v>
      </c>
      <c r="P3844" s="2" t="str">
        <f aca="false">INDEX(Locais!$C$2:$C$13,MATCH(H3844,Locais!$A$2:$A$13,0))</f>
        <v>Sudeste</v>
      </c>
    </row>
    <row r="3845" customFormat="false" ht="15" hidden="false" customHeight="false" outlineLevel="0" collapsed="false">
      <c r="A3845" s="2" t="s">
        <v>3981</v>
      </c>
      <c r="B3845" s="2" t="s">
        <v>68</v>
      </c>
      <c r="C3845" s="2" t="s">
        <v>126</v>
      </c>
      <c r="D3845" s="2" t="s">
        <v>127</v>
      </c>
      <c r="E3845" s="13" t="n">
        <v>45030</v>
      </c>
      <c r="F3845" s="13" t="n">
        <v>46125</v>
      </c>
      <c r="G3845" s="2" t="s">
        <v>32</v>
      </c>
      <c r="H3845" s="2" t="s">
        <v>139</v>
      </c>
      <c r="I3845" s="2" t="s">
        <v>109</v>
      </c>
      <c r="J3845" s="2" t="s">
        <v>100</v>
      </c>
      <c r="K3845" s="14" t="n">
        <v>6344.05</v>
      </c>
      <c r="L3845" s="2" t="n">
        <f aca="false">IF(E3845="","",ROUND((Indicadores!$B$4-E3845)/365.25,1))</f>
        <v>3.5</v>
      </c>
      <c r="M3845" s="2" t="str">
        <f aca="false">IF(E3845="","Virtual",IF(L3845&gt;=Indicadores!$B$6,"Fim de Vida",IF(L3845&gt;=Indicadores!$B$5,"Envelhecendo","Atual")))</f>
        <v>Envelhecendo</v>
      </c>
      <c r="N3845" s="2" t="str">
        <f aca="false">IF(F3845="","N/A",IF(F3845&lt;Indicadores!$B$4,"Vencida","Vigente"))</f>
        <v>Vencida</v>
      </c>
      <c r="O3845" s="2" t="str">
        <f aca="false">INDEX(Locais!$B$2:$B$13,MATCH(H3845,Locais!$A$2:$A$13,0))</f>
        <v>Regional - Rio de Janeiro</v>
      </c>
      <c r="P3845" s="2" t="str">
        <f aca="false">INDEX(Locais!$C$2:$C$13,MATCH(H3845,Locais!$A$2:$A$13,0))</f>
        <v>Sudeste</v>
      </c>
    </row>
    <row r="3846" customFormat="false" ht="15" hidden="false" customHeight="false" outlineLevel="0" collapsed="false">
      <c r="A3846" s="2" t="s">
        <v>3982</v>
      </c>
      <c r="B3846" s="2" t="s">
        <v>68</v>
      </c>
      <c r="C3846" s="2" t="s">
        <v>96</v>
      </c>
      <c r="D3846" s="2" t="s">
        <v>132</v>
      </c>
      <c r="E3846" s="13" t="n">
        <v>44784</v>
      </c>
      <c r="F3846" s="13" t="n">
        <v>45879</v>
      </c>
      <c r="G3846" s="2" t="s">
        <v>32</v>
      </c>
      <c r="H3846" s="2" t="s">
        <v>119</v>
      </c>
      <c r="I3846" s="2" t="s">
        <v>120</v>
      </c>
      <c r="J3846" s="2" t="s">
        <v>100</v>
      </c>
      <c r="K3846" s="14" t="n">
        <v>5817.98</v>
      </c>
      <c r="L3846" s="2" t="n">
        <f aca="false">IF(E3846="","",ROUND((Indicadores!$B$4-E3846)/365.25,1))</f>
        <v>4.2</v>
      </c>
      <c r="M3846" s="2" t="str">
        <f aca="false">IF(E3846="","Virtual",IF(L3846&gt;=Indicadores!$B$6,"Fim de Vida",IF(L3846&gt;=Indicadores!$B$5,"Envelhecendo","Atual")))</f>
        <v>Envelhecendo</v>
      </c>
      <c r="N3846" s="2" t="str">
        <f aca="false">IF(F3846="","N/A",IF(F3846&lt;Indicadores!$B$4,"Vencida","Vigente"))</f>
        <v>Vencida</v>
      </c>
      <c r="O3846" s="2" t="str">
        <f aca="false">INDEX(Locais!$B$2:$B$13,MATCH(H3846,Locais!$A$2:$A$13,0))</f>
        <v>Regional - São Paulo</v>
      </c>
      <c r="P3846" s="2" t="str">
        <f aca="false">INDEX(Locais!$C$2:$C$13,MATCH(H3846,Locais!$A$2:$A$13,0))</f>
        <v>Sudeste</v>
      </c>
    </row>
    <row r="3847" customFormat="false" ht="15" hidden="false" customHeight="false" outlineLevel="0" collapsed="false">
      <c r="A3847" s="2" t="s">
        <v>3983</v>
      </c>
      <c r="B3847" s="2" t="s">
        <v>68</v>
      </c>
      <c r="C3847" s="2" t="s">
        <v>102</v>
      </c>
      <c r="D3847" s="2" t="s">
        <v>103</v>
      </c>
      <c r="E3847" s="13" t="n">
        <v>43798</v>
      </c>
      <c r="F3847" s="13" t="n">
        <v>44893</v>
      </c>
      <c r="G3847" s="2" t="s">
        <v>32</v>
      </c>
      <c r="H3847" s="2" t="s">
        <v>119</v>
      </c>
      <c r="I3847" s="2" t="s">
        <v>136</v>
      </c>
      <c r="J3847" s="2" t="s">
        <v>100</v>
      </c>
      <c r="K3847" s="14" t="n">
        <v>6360.26</v>
      </c>
      <c r="L3847" s="2" t="n">
        <f aca="false">IF(E3847="","",ROUND((Indicadores!$B$4-E3847)/365.25,1))</f>
        <v>6.9</v>
      </c>
      <c r="M3847" s="2" t="str">
        <f aca="false">IF(E3847="","Virtual",IF(L3847&gt;=Indicadores!$B$6,"Fim de Vida",IF(L3847&gt;=Indicadores!$B$5,"Envelhecendo","Atual")))</f>
        <v>Fim de Vida</v>
      </c>
      <c r="N3847" s="2" t="str">
        <f aca="false">IF(F3847="","N/A",IF(F3847&lt;Indicadores!$B$4,"Vencida","Vigente"))</f>
        <v>Vencida</v>
      </c>
      <c r="O3847" s="2" t="str">
        <f aca="false">INDEX(Locais!$B$2:$B$13,MATCH(H3847,Locais!$A$2:$A$13,0))</f>
        <v>Regional - São Paulo</v>
      </c>
      <c r="P3847" s="2" t="str">
        <f aca="false">INDEX(Locais!$C$2:$C$13,MATCH(H3847,Locais!$A$2:$A$13,0))</f>
        <v>Sudeste</v>
      </c>
    </row>
    <row r="3848" customFormat="false" ht="15" hidden="false" customHeight="false" outlineLevel="0" collapsed="false">
      <c r="A3848" s="2" t="s">
        <v>3984</v>
      </c>
      <c r="B3848" s="2" t="s">
        <v>68</v>
      </c>
      <c r="C3848" s="2" t="s">
        <v>102</v>
      </c>
      <c r="D3848" s="2" t="s">
        <v>103</v>
      </c>
      <c r="E3848" s="13" t="n">
        <v>44771</v>
      </c>
      <c r="F3848" s="13" t="n">
        <v>45866</v>
      </c>
      <c r="G3848" s="2" t="s">
        <v>32</v>
      </c>
      <c r="H3848" s="2" t="s">
        <v>98</v>
      </c>
      <c r="I3848" s="2" t="s">
        <v>109</v>
      </c>
      <c r="J3848" s="2" t="s">
        <v>100</v>
      </c>
      <c r="K3848" s="14" t="n">
        <v>4747.85</v>
      </c>
      <c r="L3848" s="2" t="n">
        <f aca="false">IF(E3848="","",ROUND((Indicadores!$B$4-E3848)/365.25,1))</f>
        <v>4.2</v>
      </c>
      <c r="M3848" s="2" t="str">
        <f aca="false">IF(E3848="","Virtual",IF(L3848&gt;=Indicadores!$B$6,"Fim de Vida",IF(L3848&gt;=Indicadores!$B$5,"Envelhecendo","Atual")))</f>
        <v>Envelhecendo</v>
      </c>
      <c r="N3848" s="2" t="str">
        <f aca="false">IF(F3848="","N/A",IF(F3848&lt;Indicadores!$B$4,"Vencida","Vigente"))</f>
        <v>Vencida</v>
      </c>
      <c r="O3848" s="2" t="str">
        <f aca="false">INDEX(Locais!$B$2:$B$13,MATCH(H3848,Locais!$A$2:$A$13,0))</f>
        <v>Sede - Brasília</v>
      </c>
      <c r="P3848" s="2" t="str">
        <f aca="false">INDEX(Locais!$C$2:$C$13,MATCH(H3848,Locais!$A$2:$A$13,0))</f>
        <v>Centro-Oeste</v>
      </c>
    </row>
    <row r="3849" customFormat="false" ht="15" hidden="false" customHeight="false" outlineLevel="0" collapsed="false">
      <c r="A3849" s="2" t="s">
        <v>3985</v>
      </c>
      <c r="B3849" s="2" t="s">
        <v>69</v>
      </c>
      <c r="C3849" s="2" t="s">
        <v>96</v>
      </c>
      <c r="D3849" s="2" t="s">
        <v>117</v>
      </c>
      <c r="E3849" s="13" t="n">
        <v>45741</v>
      </c>
      <c r="F3849" s="13" t="n">
        <v>46836</v>
      </c>
      <c r="G3849" s="2" t="s">
        <v>32</v>
      </c>
      <c r="H3849" s="2" t="s">
        <v>141</v>
      </c>
      <c r="I3849" s="2" t="s">
        <v>120</v>
      </c>
      <c r="J3849" s="2" t="s">
        <v>100</v>
      </c>
      <c r="K3849" s="14" t="n">
        <v>8441.79</v>
      </c>
      <c r="L3849" s="2" t="n">
        <f aca="false">IF(E3849="","",ROUND((Indicadores!$B$4-E3849)/365.25,1))</f>
        <v>1.6</v>
      </c>
      <c r="M3849" s="2" t="str">
        <f aca="false">IF(E3849="","Virtual",IF(L3849&gt;=Indicadores!$B$6,"Fim de Vida",IF(L3849&gt;=Indicadores!$B$5,"Envelhecendo","Atual")))</f>
        <v>Atual</v>
      </c>
      <c r="N3849" s="2" t="str">
        <f aca="false">IF(F3849="","N/A",IF(F3849&lt;Indicadores!$B$4,"Vencida","Vigente"))</f>
        <v>Vigente</v>
      </c>
      <c r="O3849" s="2" t="str">
        <f aca="false">INDEX(Locais!$B$2:$B$13,MATCH(H3849,Locais!$A$2:$A$13,0))</f>
        <v>Regional - Curitiba</v>
      </c>
      <c r="P3849" s="2" t="str">
        <f aca="false">INDEX(Locais!$C$2:$C$13,MATCH(H3849,Locais!$A$2:$A$13,0))</f>
        <v>Sul</v>
      </c>
    </row>
    <row r="3850" customFormat="false" ht="15" hidden="false" customHeight="false" outlineLevel="0" collapsed="false">
      <c r="A3850" s="2" t="s">
        <v>3986</v>
      </c>
      <c r="B3850" s="2" t="s">
        <v>68</v>
      </c>
      <c r="C3850" s="2" t="s">
        <v>96</v>
      </c>
      <c r="D3850" s="2" t="s">
        <v>132</v>
      </c>
      <c r="E3850" s="13" t="n">
        <v>45829</v>
      </c>
      <c r="F3850" s="13" t="n">
        <v>46924</v>
      </c>
      <c r="G3850" s="2" t="s">
        <v>118</v>
      </c>
      <c r="H3850" s="2" t="s">
        <v>165</v>
      </c>
      <c r="I3850" s="2" t="s">
        <v>133</v>
      </c>
      <c r="J3850" s="2" t="s">
        <v>100</v>
      </c>
      <c r="K3850" s="14" t="n">
        <v>5052.61</v>
      </c>
      <c r="L3850" s="2" t="n">
        <f aca="false">IF(E3850="","",ROUND((Indicadores!$B$4-E3850)/365.25,1))</f>
        <v>1.3</v>
      </c>
      <c r="M3850" s="2" t="str">
        <f aca="false">IF(E3850="","Virtual",IF(L3850&gt;=Indicadores!$B$6,"Fim de Vida",IF(L3850&gt;=Indicadores!$B$5,"Envelhecendo","Atual")))</f>
        <v>Atual</v>
      </c>
      <c r="N3850" s="2" t="str">
        <f aca="false">IF(F3850="","N/A",IF(F3850&lt;Indicadores!$B$4,"Vencida","Vigente"))</f>
        <v>Vigente</v>
      </c>
      <c r="O3850" s="2" t="str">
        <f aca="false">INDEX(Locais!$B$2:$B$13,MATCH(H3850,Locais!$A$2:$A$13,0))</f>
        <v>Regional - Salvador</v>
      </c>
      <c r="P3850" s="2" t="str">
        <f aca="false">INDEX(Locais!$C$2:$C$13,MATCH(H3850,Locais!$A$2:$A$13,0))</f>
        <v>Nordeste</v>
      </c>
    </row>
    <row r="3851" customFormat="false" ht="15" hidden="false" customHeight="false" outlineLevel="0" collapsed="false">
      <c r="A3851" s="2" t="s">
        <v>3987</v>
      </c>
      <c r="B3851" s="2" t="s">
        <v>70</v>
      </c>
      <c r="C3851" s="2" t="s">
        <v>126</v>
      </c>
      <c r="D3851" s="2" t="s">
        <v>162</v>
      </c>
      <c r="E3851" s="13" t="n">
        <v>45728</v>
      </c>
      <c r="F3851" s="13" t="n">
        <v>47553</v>
      </c>
      <c r="G3851" s="2" t="s">
        <v>32</v>
      </c>
      <c r="H3851" s="2" t="s">
        <v>119</v>
      </c>
      <c r="I3851" s="2" t="s">
        <v>99</v>
      </c>
      <c r="J3851" s="2" t="s">
        <v>100</v>
      </c>
      <c r="K3851" s="14" t="n">
        <v>16691.12</v>
      </c>
      <c r="L3851" s="2" t="n">
        <f aca="false">IF(E3851="","",ROUND((Indicadores!$B$4-E3851)/365.25,1))</f>
        <v>1.6</v>
      </c>
      <c r="M3851" s="2" t="str">
        <f aca="false">IF(E3851="","Virtual",IF(L3851&gt;=Indicadores!$B$6,"Fim de Vida",IF(L3851&gt;=Indicadores!$B$5,"Envelhecendo","Atual")))</f>
        <v>Atual</v>
      </c>
      <c r="N3851" s="2" t="str">
        <f aca="false">IF(F3851="","N/A",IF(F3851&lt;Indicadores!$B$4,"Vencida","Vigente"))</f>
        <v>Vigente</v>
      </c>
      <c r="O3851" s="2" t="str">
        <f aca="false">INDEX(Locais!$B$2:$B$13,MATCH(H3851,Locais!$A$2:$A$13,0))</f>
        <v>Regional - São Paulo</v>
      </c>
      <c r="P3851" s="2" t="str">
        <f aca="false">INDEX(Locais!$C$2:$C$13,MATCH(H3851,Locais!$A$2:$A$13,0))</f>
        <v>Sudeste</v>
      </c>
    </row>
    <row r="3852" customFormat="false" ht="15" hidden="false" customHeight="false" outlineLevel="0" collapsed="false">
      <c r="A3852" s="2" t="s">
        <v>3988</v>
      </c>
      <c r="B3852" s="2" t="s">
        <v>68</v>
      </c>
      <c r="C3852" s="2" t="s">
        <v>96</v>
      </c>
      <c r="D3852" s="2" t="s">
        <v>107</v>
      </c>
      <c r="E3852" s="13" t="n">
        <v>45492</v>
      </c>
      <c r="F3852" s="13" t="n">
        <v>46587</v>
      </c>
      <c r="G3852" s="2" t="s">
        <v>32</v>
      </c>
      <c r="H3852" s="2" t="s">
        <v>119</v>
      </c>
      <c r="I3852" s="2" t="s">
        <v>99</v>
      </c>
      <c r="J3852" s="2" t="s">
        <v>100</v>
      </c>
      <c r="K3852" s="14" t="n">
        <v>6347.26</v>
      </c>
      <c r="L3852" s="2" t="n">
        <f aca="false">IF(E3852="","",ROUND((Indicadores!$B$4-E3852)/365.25,1))</f>
        <v>2.2</v>
      </c>
      <c r="M3852" s="2" t="str">
        <f aca="false">IF(E3852="","Virtual",IF(L3852&gt;=Indicadores!$B$6,"Fim de Vida",IF(L3852&gt;=Indicadores!$B$5,"Envelhecendo","Atual")))</f>
        <v>Atual</v>
      </c>
      <c r="N3852" s="2" t="str">
        <f aca="false">IF(F3852="","N/A",IF(F3852&lt;Indicadores!$B$4,"Vencida","Vigente"))</f>
        <v>Vigente</v>
      </c>
      <c r="O3852" s="2" t="str">
        <f aca="false">INDEX(Locais!$B$2:$B$13,MATCH(H3852,Locais!$A$2:$A$13,0))</f>
        <v>Regional - São Paulo</v>
      </c>
      <c r="P3852" s="2" t="str">
        <f aca="false">INDEX(Locais!$C$2:$C$13,MATCH(H3852,Locais!$A$2:$A$13,0))</f>
        <v>Sudeste</v>
      </c>
    </row>
    <row r="3853" customFormat="false" ht="15" hidden="false" customHeight="false" outlineLevel="0" collapsed="false">
      <c r="A3853" s="2" t="s">
        <v>3989</v>
      </c>
      <c r="B3853" s="2" t="s">
        <v>69</v>
      </c>
      <c r="C3853" s="2" t="s">
        <v>96</v>
      </c>
      <c r="D3853" s="2" t="s">
        <v>117</v>
      </c>
      <c r="E3853" s="13" t="n">
        <v>45886</v>
      </c>
      <c r="F3853" s="13" t="n">
        <v>46981</v>
      </c>
      <c r="G3853" s="2" t="s">
        <v>32</v>
      </c>
      <c r="H3853" s="2" t="s">
        <v>123</v>
      </c>
      <c r="I3853" s="2" t="s">
        <v>133</v>
      </c>
      <c r="J3853" s="2" t="s">
        <v>100</v>
      </c>
      <c r="K3853" s="14" t="n">
        <v>7814.15</v>
      </c>
      <c r="L3853" s="2" t="n">
        <f aca="false">IF(E3853="","",ROUND((Indicadores!$B$4-E3853)/365.25,1))</f>
        <v>1.2</v>
      </c>
      <c r="M3853" s="2" t="str">
        <f aca="false">IF(E3853="","Virtual",IF(L3853&gt;=Indicadores!$B$6,"Fim de Vida",IF(L3853&gt;=Indicadores!$B$5,"Envelhecendo","Atual")))</f>
        <v>Atual</v>
      </c>
      <c r="N3853" s="2" t="str">
        <f aca="false">IF(F3853="","N/A",IF(F3853&lt;Indicadores!$B$4,"Vencida","Vigente"))</f>
        <v>Vigente</v>
      </c>
      <c r="O3853" s="2" t="str">
        <f aca="false">INDEX(Locais!$B$2:$B$13,MATCH(H3853,Locais!$A$2:$A$13,0))</f>
        <v>Regional - Goiânia</v>
      </c>
      <c r="P3853" s="2" t="str">
        <f aca="false">INDEX(Locais!$C$2:$C$13,MATCH(H3853,Locais!$A$2:$A$13,0))</f>
        <v>Centro-Oeste</v>
      </c>
    </row>
    <row r="3854" customFormat="false" ht="15" hidden="false" customHeight="false" outlineLevel="0" collapsed="false">
      <c r="A3854" s="2" t="s">
        <v>3990</v>
      </c>
      <c r="B3854" s="2" t="s">
        <v>70</v>
      </c>
      <c r="C3854" s="2" t="s">
        <v>126</v>
      </c>
      <c r="D3854" s="2" t="s">
        <v>162</v>
      </c>
      <c r="E3854" s="13" t="n">
        <v>45329</v>
      </c>
      <c r="F3854" s="13" t="n">
        <v>47154</v>
      </c>
      <c r="G3854" s="2" t="s">
        <v>32</v>
      </c>
      <c r="H3854" s="2" t="s">
        <v>114</v>
      </c>
      <c r="I3854" s="2" t="s">
        <v>130</v>
      </c>
      <c r="J3854" s="2" t="s">
        <v>100</v>
      </c>
      <c r="K3854" s="14" t="n">
        <v>20562.98</v>
      </c>
      <c r="L3854" s="2" t="n">
        <f aca="false">IF(E3854="","",ROUND((Indicadores!$B$4-E3854)/365.25,1))</f>
        <v>2.7</v>
      </c>
      <c r="M3854" s="2" t="str">
        <f aca="false">IF(E3854="","Virtual",IF(L3854&gt;=Indicadores!$B$6,"Fim de Vida",IF(L3854&gt;=Indicadores!$B$5,"Envelhecendo","Atual")))</f>
        <v>Atual</v>
      </c>
      <c r="N3854" s="2" t="str">
        <f aca="false">IF(F3854="","N/A",IF(F3854&lt;Indicadores!$B$4,"Vencida","Vigente"))</f>
        <v>Vigente</v>
      </c>
      <c r="O3854" s="2" t="str">
        <f aca="false">INDEX(Locais!$B$2:$B$13,MATCH(H3854,Locais!$A$2:$A$13,0))</f>
        <v>Regional - Belo Horizonte</v>
      </c>
      <c r="P3854" s="2" t="str">
        <f aca="false">INDEX(Locais!$C$2:$C$13,MATCH(H3854,Locais!$A$2:$A$13,0))</f>
        <v>Sudeste</v>
      </c>
    </row>
    <row r="3855" customFormat="false" ht="15" hidden="false" customHeight="false" outlineLevel="0" collapsed="false">
      <c r="A3855" s="2" t="s">
        <v>3991</v>
      </c>
      <c r="B3855" s="2" t="s">
        <v>69</v>
      </c>
      <c r="C3855" s="2" t="s">
        <v>126</v>
      </c>
      <c r="D3855" s="2" t="s">
        <v>169</v>
      </c>
      <c r="E3855" s="13" t="n">
        <v>45436</v>
      </c>
      <c r="F3855" s="13" t="n">
        <v>46531</v>
      </c>
      <c r="G3855" s="2" t="s">
        <v>34</v>
      </c>
      <c r="H3855" s="2" t="s">
        <v>108</v>
      </c>
      <c r="I3855" s="2" t="s">
        <v>136</v>
      </c>
      <c r="J3855" s="2" t="s">
        <v>100</v>
      </c>
      <c r="K3855" s="14" t="n">
        <v>9010.97</v>
      </c>
      <c r="L3855" s="2" t="n">
        <f aca="false">IF(E3855="","",ROUND((Indicadores!$B$4-E3855)/365.25,1))</f>
        <v>2.4</v>
      </c>
      <c r="M3855" s="2" t="str">
        <f aca="false">IF(E3855="","Virtual",IF(L3855&gt;=Indicadores!$B$6,"Fim de Vida",IF(L3855&gt;=Indicadores!$B$5,"Envelhecendo","Atual")))</f>
        <v>Atual</v>
      </c>
      <c r="N3855" s="2" t="str">
        <f aca="false">IF(F3855="","N/A",IF(F3855&lt;Indicadores!$B$4,"Vencida","Vigente"))</f>
        <v>Vigente</v>
      </c>
      <c r="O3855" s="2" t="str">
        <f aca="false">INDEX(Locais!$B$2:$B$13,MATCH(H3855,Locais!$A$2:$A$13,0))</f>
        <v>Regional - Porto Alegre</v>
      </c>
      <c r="P3855" s="2" t="str">
        <f aca="false">INDEX(Locais!$C$2:$C$13,MATCH(H3855,Locais!$A$2:$A$13,0))</f>
        <v>Sul</v>
      </c>
    </row>
    <row r="3856" customFormat="false" ht="15" hidden="false" customHeight="false" outlineLevel="0" collapsed="false">
      <c r="A3856" s="2" t="s">
        <v>3992</v>
      </c>
      <c r="B3856" s="2" t="s">
        <v>68</v>
      </c>
      <c r="C3856" s="2" t="s">
        <v>96</v>
      </c>
      <c r="D3856" s="2" t="s">
        <v>132</v>
      </c>
      <c r="E3856" s="13" t="n">
        <v>44416</v>
      </c>
      <c r="F3856" s="13" t="n">
        <v>45511</v>
      </c>
      <c r="G3856" s="2" t="s">
        <v>32</v>
      </c>
      <c r="H3856" s="2" t="s">
        <v>145</v>
      </c>
      <c r="I3856" s="2" t="s">
        <v>111</v>
      </c>
      <c r="J3856" s="2" t="s">
        <v>100</v>
      </c>
      <c r="K3856" s="14" t="n">
        <v>5618.31</v>
      </c>
      <c r="L3856" s="2" t="n">
        <f aca="false">IF(E3856="","",ROUND((Indicadores!$B$4-E3856)/365.25,1))</f>
        <v>5.2</v>
      </c>
      <c r="M3856" s="2" t="str">
        <f aca="false">IF(E3856="","Virtual",IF(L3856&gt;=Indicadores!$B$6,"Fim de Vida",IF(L3856&gt;=Indicadores!$B$5,"Envelhecendo","Atual")))</f>
        <v>Fim de Vida</v>
      </c>
      <c r="N3856" s="2" t="str">
        <f aca="false">IF(F3856="","N/A",IF(F3856&lt;Indicadores!$B$4,"Vencida","Vigente"))</f>
        <v>Vencida</v>
      </c>
      <c r="O3856" s="2" t="str">
        <f aca="false">INDEX(Locais!$B$2:$B$13,MATCH(H3856,Locais!$A$2:$A$13,0))</f>
        <v>Regional - Belém</v>
      </c>
      <c r="P3856" s="2" t="str">
        <f aca="false">INDEX(Locais!$C$2:$C$13,MATCH(H3856,Locais!$A$2:$A$13,0))</f>
        <v>Norte</v>
      </c>
    </row>
    <row r="3857" customFormat="false" ht="15" hidden="false" customHeight="false" outlineLevel="0" collapsed="false">
      <c r="A3857" s="2" t="s">
        <v>3993</v>
      </c>
      <c r="B3857" s="2" t="s">
        <v>68</v>
      </c>
      <c r="C3857" s="2" t="s">
        <v>96</v>
      </c>
      <c r="D3857" s="2" t="s">
        <v>107</v>
      </c>
      <c r="E3857" s="13" t="n">
        <v>43684</v>
      </c>
      <c r="F3857" s="13" t="n">
        <v>44779</v>
      </c>
      <c r="G3857" s="2" t="s">
        <v>32</v>
      </c>
      <c r="H3857" s="2" t="s">
        <v>119</v>
      </c>
      <c r="I3857" s="2" t="s">
        <v>120</v>
      </c>
      <c r="J3857" s="2" t="s">
        <v>100</v>
      </c>
      <c r="K3857" s="14" t="n">
        <v>5611.98</v>
      </c>
      <c r="L3857" s="2" t="n">
        <f aca="false">IF(E3857="","",ROUND((Indicadores!$B$4-E3857)/365.25,1))</f>
        <v>7.2</v>
      </c>
      <c r="M3857" s="2" t="str">
        <f aca="false">IF(E3857="","Virtual",IF(L3857&gt;=Indicadores!$B$6,"Fim de Vida",IF(L3857&gt;=Indicadores!$B$5,"Envelhecendo","Atual")))</f>
        <v>Fim de Vida</v>
      </c>
      <c r="N3857" s="2" t="str">
        <f aca="false">IF(F3857="","N/A",IF(F3857&lt;Indicadores!$B$4,"Vencida","Vigente"))</f>
        <v>Vencida</v>
      </c>
      <c r="O3857" s="2" t="str">
        <f aca="false">INDEX(Locais!$B$2:$B$13,MATCH(H3857,Locais!$A$2:$A$13,0))</f>
        <v>Regional - São Paulo</v>
      </c>
      <c r="P3857" s="2" t="str">
        <f aca="false">INDEX(Locais!$C$2:$C$13,MATCH(H3857,Locais!$A$2:$A$13,0))</f>
        <v>Sudeste</v>
      </c>
    </row>
    <row r="3858" customFormat="false" ht="15" hidden="false" customHeight="false" outlineLevel="0" collapsed="false">
      <c r="A3858" s="2" t="s">
        <v>3994</v>
      </c>
      <c r="B3858" s="2" t="s">
        <v>69</v>
      </c>
      <c r="C3858" s="2" t="s">
        <v>96</v>
      </c>
      <c r="D3858" s="2" t="s">
        <v>97</v>
      </c>
      <c r="E3858" s="13" t="n">
        <v>45471</v>
      </c>
      <c r="F3858" s="13" t="n">
        <v>46566</v>
      </c>
      <c r="G3858" s="2" t="s">
        <v>118</v>
      </c>
      <c r="H3858" s="2" t="s">
        <v>145</v>
      </c>
      <c r="I3858" s="2" t="s">
        <v>120</v>
      </c>
      <c r="J3858" s="2" t="s">
        <v>100</v>
      </c>
      <c r="K3858" s="14" t="n">
        <v>7144.19</v>
      </c>
      <c r="L3858" s="2" t="n">
        <f aca="false">IF(E3858="","",ROUND((Indicadores!$B$4-E3858)/365.25,1))</f>
        <v>2.3</v>
      </c>
      <c r="M3858" s="2" t="str">
        <f aca="false">IF(E3858="","Virtual",IF(L3858&gt;=Indicadores!$B$6,"Fim de Vida",IF(L3858&gt;=Indicadores!$B$5,"Envelhecendo","Atual")))</f>
        <v>Atual</v>
      </c>
      <c r="N3858" s="2" t="str">
        <f aca="false">IF(F3858="","N/A",IF(F3858&lt;Indicadores!$B$4,"Vencida","Vigente"))</f>
        <v>Vigente</v>
      </c>
      <c r="O3858" s="2" t="str">
        <f aca="false">INDEX(Locais!$B$2:$B$13,MATCH(H3858,Locais!$A$2:$A$13,0))</f>
        <v>Regional - Belém</v>
      </c>
      <c r="P3858" s="2" t="str">
        <f aca="false">INDEX(Locais!$C$2:$C$13,MATCH(H3858,Locais!$A$2:$A$13,0))</f>
        <v>Norte</v>
      </c>
    </row>
    <row r="3859" customFormat="false" ht="15" hidden="false" customHeight="false" outlineLevel="0" collapsed="false">
      <c r="A3859" s="2" t="s">
        <v>3995</v>
      </c>
      <c r="B3859" s="2" t="s">
        <v>68</v>
      </c>
      <c r="C3859" s="2" t="s">
        <v>126</v>
      </c>
      <c r="D3859" s="2" t="s">
        <v>127</v>
      </c>
      <c r="E3859" s="13" t="n">
        <v>45228</v>
      </c>
      <c r="F3859" s="13" t="n">
        <v>46323</v>
      </c>
      <c r="G3859" s="2" t="s">
        <v>135</v>
      </c>
      <c r="H3859" s="2" t="s">
        <v>119</v>
      </c>
      <c r="I3859" s="2" t="s">
        <v>130</v>
      </c>
      <c r="J3859" s="2" t="s">
        <v>137</v>
      </c>
      <c r="K3859" s="14" t="n">
        <v>4893.81</v>
      </c>
      <c r="L3859" s="2" t="n">
        <f aca="false">IF(E3859="","",ROUND((Indicadores!$B$4-E3859)/365.25,1))</f>
        <v>3</v>
      </c>
      <c r="M3859" s="2" t="str">
        <f aca="false">IF(E3859="","Virtual",IF(L3859&gt;=Indicadores!$B$6,"Fim de Vida",IF(L3859&gt;=Indicadores!$B$5,"Envelhecendo","Atual")))</f>
        <v>Envelhecendo</v>
      </c>
      <c r="N3859" s="2" t="str">
        <f aca="false">IF(F3859="","N/A",IF(F3859&lt;Indicadores!$B$4,"Vencida","Vigente"))</f>
        <v>Vigente</v>
      </c>
      <c r="O3859" s="2" t="str">
        <f aca="false">INDEX(Locais!$B$2:$B$13,MATCH(H3859,Locais!$A$2:$A$13,0))</f>
        <v>Regional - São Paulo</v>
      </c>
      <c r="P3859" s="2" t="str">
        <f aca="false">INDEX(Locais!$C$2:$C$13,MATCH(H3859,Locais!$A$2:$A$13,0))</f>
        <v>Sudeste</v>
      </c>
    </row>
    <row r="3860" customFormat="false" ht="15" hidden="false" customHeight="false" outlineLevel="0" collapsed="false">
      <c r="A3860" s="2" t="s">
        <v>3996</v>
      </c>
      <c r="B3860" s="2" t="s">
        <v>69</v>
      </c>
      <c r="C3860" s="2" t="s">
        <v>96</v>
      </c>
      <c r="D3860" s="2" t="s">
        <v>97</v>
      </c>
      <c r="E3860" s="13" t="n">
        <v>43680</v>
      </c>
      <c r="F3860" s="13" t="n">
        <v>44775</v>
      </c>
      <c r="G3860" s="2" t="s">
        <v>32</v>
      </c>
      <c r="H3860" s="2" t="s">
        <v>98</v>
      </c>
      <c r="I3860" s="2" t="s">
        <v>120</v>
      </c>
      <c r="J3860" s="2" t="s">
        <v>100</v>
      </c>
      <c r="K3860" s="14" t="n">
        <v>8140.14</v>
      </c>
      <c r="L3860" s="2" t="n">
        <f aca="false">IF(E3860="","",ROUND((Indicadores!$B$4-E3860)/365.25,1))</f>
        <v>7.2</v>
      </c>
      <c r="M3860" s="2" t="str">
        <f aca="false">IF(E3860="","Virtual",IF(L3860&gt;=Indicadores!$B$6,"Fim de Vida",IF(L3860&gt;=Indicadores!$B$5,"Envelhecendo","Atual")))</f>
        <v>Fim de Vida</v>
      </c>
      <c r="N3860" s="2" t="str">
        <f aca="false">IF(F3860="","N/A",IF(F3860&lt;Indicadores!$B$4,"Vencida","Vigente"))</f>
        <v>Vencida</v>
      </c>
      <c r="O3860" s="2" t="str">
        <f aca="false">INDEX(Locais!$B$2:$B$13,MATCH(H3860,Locais!$A$2:$A$13,0))</f>
        <v>Sede - Brasília</v>
      </c>
      <c r="P3860" s="2" t="str">
        <f aca="false">INDEX(Locais!$C$2:$C$13,MATCH(H3860,Locais!$A$2:$A$13,0))</f>
        <v>Centro-Oeste</v>
      </c>
    </row>
    <row r="3861" customFormat="false" ht="15" hidden="false" customHeight="false" outlineLevel="0" collapsed="false">
      <c r="A3861" s="2" t="s">
        <v>3997</v>
      </c>
      <c r="B3861" s="2" t="s">
        <v>70</v>
      </c>
      <c r="C3861" s="2" t="s">
        <v>96</v>
      </c>
      <c r="D3861" s="2" t="s">
        <v>122</v>
      </c>
      <c r="E3861" s="13" t="n">
        <v>45160</v>
      </c>
      <c r="F3861" s="13" t="n">
        <v>46985</v>
      </c>
      <c r="G3861" s="2" t="s">
        <v>32</v>
      </c>
      <c r="H3861" s="2" t="s">
        <v>119</v>
      </c>
      <c r="I3861" s="2" t="s">
        <v>133</v>
      </c>
      <c r="J3861" s="2" t="s">
        <v>100</v>
      </c>
      <c r="K3861" s="14" t="n">
        <v>21523.45</v>
      </c>
      <c r="L3861" s="2" t="n">
        <f aca="false">IF(E3861="","",ROUND((Indicadores!$B$4-E3861)/365.25,1))</f>
        <v>3.2</v>
      </c>
      <c r="M3861" s="2" t="str">
        <f aca="false">IF(E3861="","Virtual",IF(L3861&gt;=Indicadores!$B$6,"Fim de Vida",IF(L3861&gt;=Indicadores!$B$5,"Envelhecendo","Atual")))</f>
        <v>Envelhecendo</v>
      </c>
      <c r="N3861" s="2" t="str">
        <f aca="false">IF(F3861="","N/A",IF(F3861&lt;Indicadores!$B$4,"Vencida","Vigente"))</f>
        <v>Vigente</v>
      </c>
      <c r="O3861" s="2" t="str">
        <f aca="false">INDEX(Locais!$B$2:$B$13,MATCH(H3861,Locais!$A$2:$A$13,0))</f>
        <v>Regional - São Paulo</v>
      </c>
      <c r="P3861" s="2" t="str">
        <f aca="false">INDEX(Locais!$C$2:$C$13,MATCH(H3861,Locais!$A$2:$A$13,0))</f>
        <v>Sudeste</v>
      </c>
    </row>
    <row r="3862" customFormat="false" ht="15" hidden="false" customHeight="false" outlineLevel="0" collapsed="false">
      <c r="A3862" s="2" t="s">
        <v>3998</v>
      </c>
      <c r="B3862" s="2" t="s">
        <v>70</v>
      </c>
      <c r="C3862" s="2" t="s">
        <v>126</v>
      </c>
      <c r="D3862" s="2" t="s">
        <v>162</v>
      </c>
      <c r="E3862" s="13" t="n">
        <v>44264</v>
      </c>
      <c r="F3862" s="13" t="n">
        <v>46089</v>
      </c>
      <c r="G3862" s="2" t="s">
        <v>32</v>
      </c>
      <c r="H3862" s="2" t="s">
        <v>98</v>
      </c>
      <c r="I3862" s="2" t="s">
        <v>133</v>
      </c>
      <c r="J3862" s="2" t="s">
        <v>100</v>
      </c>
      <c r="K3862" s="14" t="n">
        <v>18346.75</v>
      </c>
      <c r="L3862" s="2" t="n">
        <f aca="false">IF(E3862="","",ROUND((Indicadores!$B$4-E3862)/365.25,1))</f>
        <v>5.6</v>
      </c>
      <c r="M3862" s="2" t="str">
        <f aca="false">IF(E3862="","Virtual",IF(L3862&gt;=Indicadores!$B$6,"Fim de Vida",IF(L3862&gt;=Indicadores!$B$5,"Envelhecendo","Atual")))</f>
        <v>Fim de Vida</v>
      </c>
      <c r="N3862" s="2" t="str">
        <f aca="false">IF(F3862="","N/A",IF(F3862&lt;Indicadores!$B$4,"Vencida","Vigente"))</f>
        <v>Vencida</v>
      </c>
      <c r="O3862" s="2" t="str">
        <f aca="false">INDEX(Locais!$B$2:$B$13,MATCH(H3862,Locais!$A$2:$A$13,0))</f>
        <v>Sede - Brasília</v>
      </c>
      <c r="P3862" s="2" t="str">
        <f aca="false">INDEX(Locais!$C$2:$C$13,MATCH(H3862,Locais!$A$2:$A$13,0))</f>
        <v>Centro-Oeste</v>
      </c>
    </row>
    <row r="3863" customFormat="false" ht="15" hidden="false" customHeight="false" outlineLevel="0" collapsed="false">
      <c r="A3863" s="2" t="s">
        <v>3999</v>
      </c>
      <c r="B3863" s="2" t="s">
        <v>68</v>
      </c>
      <c r="C3863" s="2" t="s">
        <v>102</v>
      </c>
      <c r="D3863" s="2" t="s">
        <v>103</v>
      </c>
      <c r="E3863" s="13" t="n">
        <v>44969</v>
      </c>
      <c r="F3863" s="13" t="n">
        <v>46064</v>
      </c>
      <c r="G3863" s="2" t="s">
        <v>118</v>
      </c>
      <c r="H3863" s="2" t="s">
        <v>98</v>
      </c>
      <c r="I3863" s="2" t="s">
        <v>130</v>
      </c>
      <c r="J3863" s="2" t="s">
        <v>100</v>
      </c>
      <c r="K3863" s="14" t="n">
        <v>5729.88</v>
      </c>
      <c r="L3863" s="2" t="n">
        <f aca="false">IF(E3863="","",ROUND((Indicadores!$B$4-E3863)/365.25,1))</f>
        <v>3.7</v>
      </c>
      <c r="M3863" s="2" t="str">
        <f aca="false">IF(E3863="","Virtual",IF(L3863&gt;=Indicadores!$B$6,"Fim de Vida",IF(L3863&gt;=Indicadores!$B$5,"Envelhecendo","Atual")))</f>
        <v>Envelhecendo</v>
      </c>
      <c r="N3863" s="2" t="str">
        <f aca="false">IF(F3863="","N/A",IF(F3863&lt;Indicadores!$B$4,"Vencida","Vigente"))</f>
        <v>Vencida</v>
      </c>
      <c r="O3863" s="2" t="str">
        <f aca="false">INDEX(Locais!$B$2:$B$13,MATCH(H3863,Locais!$A$2:$A$13,0))</f>
        <v>Sede - Brasília</v>
      </c>
      <c r="P3863" s="2" t="str">
        <f aca="false">INDEX(Locais!$C$2:$C$13,MATCH(H3863,Locais!$A$2:$A$13,0))</f>
        <v>Centro-Oeste</v>
      </c>
    </row>
    <row r="3864" customFormat="false" ht="15" hidden="false" customHeight="false" outlineLevel="0" collapsed="false">
      <c r="A3864" s="2" t="s">
        <v>4000</v>
      </c>
      <c r="B3864" s="2" t="s">
        <v>69</v>
      </c>
      <c r="C3864" s="2" t="s">
        <v>126</v>
      </c>
      <c r="D3864" s="2" t="s">
        <v>169</v>
      </c>
      <c r="E3864" s="13" t="n">
        <v>44386</v>
      </c>
      <c r="F3864" s="13" t="n">
        <v>45481</v>
      </c>
      <c r="G3864" s="2" t="s">
        <v>32</v>
      </c>
      <c r="H3864" s="2" t="s">
        <v>165</v>
      </c>
      <c r="I3864" s="2" t="s">
        <v>105</v>
      </c>
      <c r="J3864" s="2" t="s">
        <v>100</v>
      </c>
      <c r="K3864" s="14" t="n">
        <v>10091.7</v>
      </c>
      <c r="L3864" s="2" t="n">
        <f aca="false">IF(E3864="","",ROUND((Indicadores!$B$4-E3864)/365.25,1))</f>
        <v>5.3</v>
      </c>
      <c r="M3864" s="2" t="str">
        <f aca="false">IF(E3864="","Virtual",IF(L3864&gt;=Indicadores!$B$6,"Fim de Vida",IF(L3864&gt;=Indicadores!$B$5,"Envelhecendo","Atual")))</f>
        <v>Fim de Vida</v>
      </c>
      <c r="N3864" s="2" t="str">
        <f aca="false">IF(F3864="","N/A",IF(F3864&lt;Indicadores!$B$4,"Vencida","Vigente"))</f>
        <v>Vencida</v>
      </c>
      <c r="O3864" s="2" t="str">
        <f aca="false">INDEX(Locais!$B$2:$B$13,MATCH(H3864,Locais!$A$2:$A$13,0))</f>
        <v>Regional - Salvador</v>
      </c>
      <c r="P3864" s="2" t="str">
        <f aca="false">INDEX(Locais!$C$2:$C$13,MATCH(H3864,Locais!$A$2:$A$13,0))</f>
        <v>Nordeste</v>
      </c>
    </row>
    <row r="3865" customFormat="false" ht="15" hidden="false" customHeight="false" outlineLevel="0" collapsed="false">
      <c r="A3865" s="2" t="s">
        <v>4001</v>
      </c>
      <c r="B3865" s="2" t="s">
        <v>68</v>
      </c>
      <c r="C3865" s="2" t="s">
        <v>102</v>
      </c>
      <c r="D3865" s="2" t="s">
        <v>103</v>
      </c>
      <c r="E3865" s="13" t="n">
        <v>44707</v>
      </c>
      <c r="F3865" s="13" t="n">
        <v>45802</v>
      </c>
      <c r="G3865" s="2" t="s">
        <v>32</v>
      </c>
      <c r="H3865" s="2" t="s">
        <v>104</v>
      </c>
      <c r="I3865" s="2" t="s">
        <v>115</v>
      </c>
      <c r="J3865" s="2" t="s">
        <v>100</v>
      </c>
      <c r="K3865" s="14" t="n">
        <v>5978.3</v>
      </c>
      <c r="L3865" s="2" t="n">
        <f aca="false">IF(E3865="","",ROUND((Indicadores!$B$4-E3865)/365.25,1))</f>
        <v>4.4</v>
      </c>
      <c r="M3865" s="2" t="str">
        <f aca="false">IF(E3865="","Virtual",IF(L3865&gt;=Indicadores!$B$6,"Fim de Vida",IF(L3865&gt;=Indicadores!$B$5,"Envelhecendo","Atual")))</f>
        <v>Envelhecendo</v>
      </c>
      <c r="N3865" s="2" t="str">
        <f aca="false">IF(F3865="","N/A",IF(F3865&lt;Indicadores!$B$4,"Vencida","Vigente"))</f>
        <v>Vencida</v>
      </c>
      <c r="O3865" s="2" t="str">
        <f aca="false">INDEX(Locais!$B$2:$B$13,MATCH(H3865,Locais!$A$2:$A$13,0))</f>
        <v>Regional - Fortaleza</v>
      </c>
      <c r="P3865" s="2" t="str">
        <f aca="false">INDEX(Locais!$C$2:$C$13,MATCH(H3865,Locais!$A$2:$A$13,0))</f>
        <v>Nordeste</v>
      </c>
    </row>
    <row r="3866" customFormat="false" ht="15" hidden="false" customHeight="false" outlineLevel="0" collapsed="false">
      <c r="A3866" s="2" t="s">
        <v>4002</v>
      </c>
      <c r="B3866" s="2" t="s">
        <v>70</v>
      </c>
      <c r="C3866" s="2" t="s">
        <v>96</v>
      </c>
      <c r="D3866" s="2" t="s">
        <v>122</v>
      </c>
      <c r="E3866" s="13" t="n">
        <v>44431</v>
      </c>
      <c r="F3866" s="13" t="n">
        <v>46256</v>
      </c>
      <c r="G3866" s="2" t="s">
        <v>32</v>
      </c>
      <c r="H3866" s="2" t="s">
        <v>98</v>
      </c>
      <c r="I3866" s="2" t="s">
        <v>120</v>
      </c>
      <c r="J3866" s="2" t="s">
        <v>100</v>
      </c>
      <c r="K3866" s="14" t="n">
        <v>17479.72</v>
      </c>
      <c r="L3866" s="2" t="n">
        <f aca="false">IF(E3866="","",ROUND((Indicadores!$B$4-E3866)/365.25,1))</f>
        <v>5.2</v>
      </c>
      <c r="M3866" s="2" t="str">
        <f aca="false">IF(E3866="","Virtual",IF(L3866&gt;=Indicadores!$B$6,"Fim de Vida",IF(L3866&gt;=Indicadores!$B$5,"Envelhecendo","Atual")))</f>
        <v>Fim de Vida</v>
      </c>
      <c r="N3866" s="2" t="str">
        <f aca="false">IF(F3866="","N/A",IF(F3866&lt;Indicadores!$B$4,"Vencida","Vigente"))</f>
        <v>Vencida</v>
      </c>
      <c r="O3866" s="2" t="str">
        <f aca="false">INDEX(Locais!$B$2:$B$13,MATCH(H3866,Locais!$A$2:$A$13,0))</f>
        <v>Sede - Brasília</v>
      </c>
      <c r="P3866" s="2" t="str">
        <f aca="false">INDEX(Locais!$C$2:$C$13,MATCH(H3866,Locais!$A$2:$A$13,0))</f>
        <v>Centro-Oeste</v>
      </c>
    </row>
    <row r="3867" customFormat="false" ht="15" hidden="false" customHeight="false" outlineLevel="0" collapsed="false">
      <c r="A3867" s="2" t="s">
        <v>4003</v>
      </c>
      <c r="B3867" s="2" t="s">
        <v>68</v>
      </c>
      <c r="C3867" s="2" t="s">
        <v>102</v>
      </c>
      <c r="D3867" s="2" t="s">
        <v>103</v>
      </c>
      <c r="E3867" s="13" t="n">
        <v>44371</v>
      </c>
      <c r="F3867" s="13" t="n">
        <v>45466</v>
      </c>
      <c r="G3867" s="2" t="s">
        <v>32</v>
      </c>
      <c r="H3867" s="2" t="s">
        <v>119</v>
      </c>
      <c r="I3867" s="2" t="s">
        <v>136</v>
      </c>
      <c r="J3867" s="2" t="s">
        <v>100</v>
      </c>
      <c r="K3867" s="14" t="n">
        <v>5015.31</v>
      </c>
      <c r="L3867" s="2" t="n">
        <f aca="false">IF(E3867="","",ROUND((Indicadores!$B$4-E3867)/365.25,1))</f>
        <v>5.3</v>
      </c>
      <c r="M3867" s="2" t="str">
        <f aca="false">IF(E3867="","Virtual",IF(L3867&gt;=Indicadores!$B$6,"Fim de Vida",IF(L3867&gt;=Indicadores!$B$5,"Envelhecendo","Atual")))</f>
        <v>Fim de Vida</v>
      </c>
      <c r="N3867" s="2" t="str">
        <f aca="false">IF(F3867="","N/A",IF(F3867&lt;Indicadores!$B$4,"Vencida","Vigente"))</f>
        <v>Vencida</v>
      </c>
      <c r="O3867" s="2" t="str">
        <f aca="false">INDEX(Locais!$B$2:$B$13,MATCH(H3867,Locais!$A$2:$A$13,0))</f>
        <v>Regional - São Paulo</v>
      </c>
      <c r="P3867" s="2" t="str">
        <f aca="false">INDEX(Locais!$C$2:$C$13,MATCH(H3867,Locais!$A$2:$A$13,0))</f>
        <v>Sudeste</v>
      </c>
    </row>
    <row r="3868" customFormat="false" ht="15" hidden="false" customHeight="false" outlineLevel="0" collapsed="false">
      <c r="A3868" s="2" t="s">
        <v>4004</v>
      </c>
      <c r="B3868" s="2" t="s">
        <v>68</v>
      </c>
      <c r="C3868" s="2" t="s">
        <v>96</v>
      </c>
      <c r="D3868" s="2" t="s">
        <v>107</v>
      </c>
      <c r="E3868" s="13" t="n">
        <v>45450</v>
      </c>
      <c r="F3868" s="13" t="n">
        <v>46545</v>
      </c>
      <c r="G3868" s="2" t="s">
        <v>32</v>
      </c>
      <c r="H3868" s="2" t="s">
        <v>108</v>
      </c>
      <c r="I3868" s="2" t="s">
        <v>120</v>
      </c>
      <c r="J3868" s="2" t="s">
        <v>100</v>
      </c>
      <c r="K3868" s="14" t="n">
        <v>5312.93</v>
      </c>
      <c r="L3868" s="2" t="n">
        <f aca="false">IF(E3868="","",ROUND((Indicadores!$B$4-E3868)/365.25,1))</f>
        <v>2.4</v>
      </c>
      <c r="M3868" s="2" t="str">
        <f aca="false">IF(E3868="","Virtual",IF(L3868&gt;=Indicadores!$B$6,"Fim de Vida",IF(L3868&gt;=Indicadores!$B$5,"Envelhecendo","Atual")))</f>
        <v>Atual</v>
      </c>
      <c r="N3868" s="2" t="str">
        <f aca="false">IF(F3868="","N/A",IF(F3868&lt;Indicadores!$B$4,"Vencida","Vigente"))</f>
        <v>Vigente</v>
      </c>
      <c r="O3868" s="2" t="str">
        <f aca="false">INDEX(Locais!$B$2:$B$13,MATCH(H3868,Locais!$A$2:$A$13,0))</f>
        <v>Regional - Porto Alegre</v>
      </c>
      <c r="P3868" s="2" t="str">
        <f aca="false">INDEX(Locais!$C$2:$C$13,MATCH(H3868,Locais!$A$2:$A$13,0))</f>
        <v>Sul</v>
      </c>
    </row>
    <row r="3869" customFormat="false" ht="15" hidden="false" customHeight="false" outlineLevel="0" collapsed="false">
      <c r="A3869" s="2" t="s">
        <v>4005</v>
      </c>
      <c r="B3869" s="2" t="s">
        <v>68</v>
      </c>
      <c r="C3869" s="2" t="s">
        <v>102</v>
      </c>
      <c r="D3869" s="2" t="s">
        <v>103</v>
      </c>
      <c r="E3869" s="13" t="n">
        <v>45125</v>
      </c>
      <c r="F3869" s="13" t="n">
        <v>46220</v>
      </c>
      <c r="G3869" s="2" t="s">
        <v>32</v>
      </c>
      <c r="H3869" s="2" t="s">
        <v>141</v>
      </c>
      <c r="I3869" s="2" t="s">
        <v>130</v>
      </c>
      <c r="J3869" s="2" t="s">
        <v>100</v>
      </c>
      <c r="K3869" s="14" t="n">
        <v>5448.74</v>
      </c>
      <c r="L3869" s="2" t="n">
        <f aca="false">IF(E3869="","",ROUND((Indicadores!$B$4-E3869)/365.25,1))</f>
        <v>3.3</v>
      </c>
      <c r="M3869" s="2" t="str">
        <f aca="false">IF(E3869="","Virtual",IF(L3869&gt;=Indicadores!$B$6,"Fim de Vida",IF(L3869&gt;=Indicadores!$B$5,"Envelhecendo","Atual")))</f>
        <v>Envelhecendo</v>
      </c>
      <c r="N3869" s="2" t="str">
        <f aca="false">IF(F3869="","N/A",IF(F3869&lt;Indicadores!$B$4,"Vencida","Vigente"))</f>
        <v>Vencida</v>
      </c>
      <c r="O3869" s="2" t="str">
        <f aca="false">INDEX(Locais!$B$2:$B$13,MATCH(H3869,Locais!$A$2:$A$13,0))</f>
        <v>Regional - Curitiba</v>
      </c>
      <c r="P3869" s="2" t="str">
        <f aca="false">INDEX(Locais!$C$2:$C$13,MATCH(H3869,Locais!$A$2:$A$13,0))</f>
        <v>Sul</v>
      </c>
    </row>
    <row r="3870" customFormat="false" ht="15" hidden="false" customHeight="false" outlineLevel="0" collapsed="false">
      <c r="A3870" s="2" t="s">
        <v>4006</v>
      </c>
      <c r="B3870" s="2" t="s">
        <v>69</v>
      </c>
      <c r="C3870" s="2" t="s">
        <v>126</v>
      </c>
      <c r="D3870" s="2" t="s">
        <v>169</v>
      </c>
      <c r="E3870" s="13" t="n">
        <v>44355</v>
      </c>
      <c r="F3870" s="13" t="n">
        <v>45450</v>
      </c>
      <c r="G3870" s="2" t="s">
        <v>32</v>
      </c>
      <c r="H3870" s="2" t="s">
        <v>114</v>
      </c>
      <c r="I3870" s="2" t="s">
        <v>142</v>
      </c>
      <c r="J3870" s="2" t="s">
        <v>100</v>
      </c>
      <c r="K3870" s="14" t="n">
        <v>8223.82</v>
      </c>
      <c r="L3870" s="2" t="n">
        <f aca="false">IF(E3870="","",ROUND((Indicadores!$B$4-E3870)/365.25,1))</f>
        <v>5.4</v>
      </c>
      <c r="M3870" s="2" t="str">
        <f aca="false">IF(E3870="","Virtual",IF(L3870&gt;=Indicadores!$B$6,"Fim de Vida",IF(L3870&gt;=Indicadores!$B$5,"Envelhecendo","Atual")))</f>
        <v>Fim de Vida</v>
      </c>
      <c r="N3870" s="2" t="str">
        <f aca="false">IF(F3870="","N/A",IF(F3870&lt;Indicadores!$B$4,"Vencida","Vigente"))</f>
        <v>Vencida</v>
      </c>
      <c r="O3870" s="2" t="str">
        <f aca="false">INDEX(Locais!$B$2:$B$13,MATCH(H3870,Locais!$A$2:$A$13,0))</f>
        <v>Regional - Belo Horizonte</v>
      </c>
      <c r="P3870" s="2" t="str">
        <f aca="false">INDEX(Locais!$C$2:$C$13,MATCH(H3870,Locais!$A$2:$A$13,0))</f>
        <v>Sudeste</v>
      </c>
    </row>
    <row r="3871" customFormat="false" ht="15" hidden="false" customHeight="false" outlineLevel="0" collapsed="false">
      <c r="A3871" s="2" t="s">
        <v>4007</v>
      </c>
      <c r="B3871" s="2" t="s">
        <v>68</v>
      </c>
      <c r="C3871" s="2" t="s">
        <v>126</v>
      </c>
      <c r="D3871" s="2" t="s">
        <v>127</v>
      </c>
      <c r="E3871" s="13" t="n">
        <v>44657</v>
      </c>
      <c r="F3871" s="13" t="n">
        <v>45752</v>
      </c>
      <c r="G3871" s="2" t="s">
        <v>118</v>
      </c>
      <c r="H3871" s="2" t="s">
        <v>108</v>
      </c>
      <c r="I3871" s="2" t="s">
        <v>99</v>
      </c>
      <c r="J3871" s="2" t="s">
        <v>100</v>
      </c>
      <c r="K3871" s="14" t="n">
        <v>4998.64</v>
      </c>
      <c r="L3871" s="2" t="n">
        <f aca="false">IF(E3871="","",ROUND((Indicadores!$B$4-E3871)/365.25,1))</f>
        <v>4.5</v>
      </c>
      <c r="M3871" s="2" t="str">
        <f aca="false">IF(E3871="","Virtual",IF(L3871&gt;=Indicadores!$B$6,"Fim de Vida",IF(L3871&gt;=Indicadores!$B$5,"Envelhecendo","Atual")))</f>
        <v>Envelhecendo</v>
      </c>
      <c r="N3871" s="2" t="str">
        <f aca="false">IF(F3871="","N/A",IF(F3871&lt;Indicadores!$B$4,"Vencida","Vigente"))</f>
        <v>Vencida</v>
      </c>
      <c r="O3871" s="2" t="str">
        <f aca="false">INDEX(Locais!$B$2:$B$13,MATCH(H3871,Locais!$A$2:$A$13,0))</f>
        <v>Regional - Porto Alegre</v>
      </c>
      <c r="P3871" s="2" t="str">
        <f aca="false">INDEX(Locais!$C$2:$C$13,MATCH(H3871,Locais!$A$2:$A$13,0))</f>
        <v>Sul</v>
      </c>
    </row>
    <row r="3872" customFormat="false" ht="15" hidden="false" customHeight="false" outlineLevel="0" collapsed="false">
      <c r="A3872" s="2" t="s">
        <v>4008</v>
      </c>
      <c r="B3872" s="2" t="s">
        <v>69</v>
      </c>
      <c r="C3872" s="2" t="s">
        <v>126</v>
      </c>
      <c r="D3872" s="2" t="s">
        <v>169</v>
      </c>
      <c r="E3872" s="13" t="n">
        <v>44518</v>
      </c>
      <c r="F3872" s="13" t="n">
        <v>45613</v>
      </c>
      <c r="G3872" s="2" t="s">
        <v>32</v>
      </c>
      <c r="H3872" s="2" t="s">
        <v>98</v>
      </c>
      <c r="I3872" s="2" t="s">
        <v>124</v>
      </c>
      <c r="J3872" s="2" t="s">
        <v>100</v>
      </c>
      <c r="K3872" s="14" t="n">
        <v>8116.59</v>
      </c>
      <c r="L3872" s="2" t="n">
        <f aca="false">IF(E3872="","",ROUND((Indicadores!$B$4-E3872)/365.25,1))</f>
        <v>4.9</v>
      </c>
      <c r="M3872" s="2" t="str">
        <f aca="false">IF(E3872="","Virtual",IF(L3872&gt;=Indicadores!$B$6,"Fim de Vida",IF(L3872&gt;=Indicadores!$B$5,"Envelhecendo","Atual")))</f>
        <v>Envelhecendo</v>
      </c>
      <c r="N3872" s="2" t="str">
        <f aca="false">IF(F3872="","N/A",IF(F3872&lt;Indicadores!$B$4,"Vencida","Vigente"))</f>
        <v>Vencida</v>
      </c>
      <c r="O3872" s="2" t="str">
        <f aca="false">INDEX(Locais!$B$2:$B$13,MATCH(H3872,Locais!$A$2:$A$13,0))</f>
        <v>Sede - Brasília</v>
      </c>
      <c r="P3872" s="2" t="str">
        <f aca="false">INDEX(Locais!$C$2:$C$13,MATCH(H3872,Locais!$A$2:$A$13,0))</f>
        <v>Centro-Oeste</v>
      </c>
    </row>
    <row r="3873" customFormat="false" ht="15" hidden="false" customHeight="false" outlineLevel="0" collapsed="false">
      <c r="A3873" s="2" t="s">
        <v>4009</v>
      </c>
      <c r="B3873" s="2" t="s">
        <v>68</v>
      </c>
      <c r="C3873" s="2" t="s">
        <v>96</v>
      </c>
      <c r="D3873" s="2" t="s">
        <v>107</v>
      </c>
      <c r="E3873" s="13" t="n">
        <v>45190</v>
      </c>
      <c r="F3873" s="13" t="n">
        <v>46285</v>
      </c>
      <c r="G3873" s="2" t="s">
        <v>32</v>
      </c>
      <c r="H3873" s="2" t="s">
        <v>98</v>
      </c>
      <c r="I3873" s="2" t="s">
        <v>130</v>
      </c>
      <c r="J3873" s="2" t="s">
        <v>100</v>
      </c>
      <c r="K3873" s="14" t="n">
        <v>6377.49</v>
      </c>
      <c r="L3873" s="2" t="n">
        <f aca="false">IF(E3873="","",ROUND((Indicadores!$B$4-E3873)/365.25,1))</f>
        <v>3.1</v>
      </c>
      <c r="M3873" s="2" t="str">
        <f aca="false">IF(E3873="","Virtual",IF(L3873&gt;=Indicadores!$B$6,"Fim de Vida",IF(L3873&gt;=Indicadores!$B$5,"Envelhecendo","Atual")))</f>
        <v>Envelhecendo</v>
      </c>
      <c r="N3873" s="2" t="str">
        <f aca="false">IF(F3873="","N/A",IF(F3873&lt;Indicadores!$B$4,"Vencida","Vigente"))</f>
        <v>Vencida</v>
      </c>
      <c r="O3873" s="2" t="str">
        <f aca="false">INDEX(Locais!$B$2:$B$13,MATCH(H3873,Locais!$A$2:$A$13,0))</f>
        <v>Sede - Brasília</v>
      </c>
      <c r="P3873" s="2" t="str">
        <f aca="false">INDEX(Locais!$C$2:$C$13,MATCH(H3873,Locais!$A$2:$A$13,0))</f>
        <v>Centro-Oeste</v>
      </c>
    </row>
    <row r="3874" customFormat="false" ht="15" hidden="false" customHeight="false" outlineLevel="0" collapsed="false">
      <c r="A3874" s="2" t="s">
        <v>4010</v>
      </c>
      <c r="B3874" s="2" t="s">
        <v>69</v>
      </c>
      <c r="C3874" s="2" t="s">
        <v>102</v>
      </c>
      <c r="D3874" s="2" t="s">
        <v>113</v>
      </c>
      <c r="E3874" s="13" t="n">
        <v>44342</v>
      </c>
      <c r="F3874" s="13" t="n">
        <v>45437</v>
      </c>
      <c r="G3874" s="2" t="s">
        <v>32</v>
      </c>
      <c r="H3874" s="2" t="s">
        <v>139</v>
      </c>
      <c r="I3874" s="2" t="s">
        <v>130</v>
      </c>
      <c r="J3874" s="2" t="s">
        <v>100</v>
      </c>
      <c r="K3874" s="14" t="n">
        <v>7255.51</v>
      </c>
      <c r="L3874" s="2" t="n">
        <f aca="false">IF(E3874="","",ROUND((Indicadores!$B$4-E3874)/365.25,1))</f>
        <v>5.4</v>
      </c>
      <c r="M3874" s="2" t="str">
        <f aca="false">IF(E3874="","Virtual",IF(L3874&gt;=Indicadores!$B$6,"Fim de Vida",IF(L3874&gt;=Indicadores!$B$5,"Envelhecendo","Atual")))</f>
        <v>Fim de Vida</v>
      </c>
      <c r="N3874" s="2" t="str">
        <f aca="false">IF(F3874="","N/A",IF(F3874&lt;Indicadores!$B$4,"Vencida","Vigente"))</f>
        <v>Vencida</v>
      </c>
      <c r="O3874" s="2" t="str">
        <f aca="false">INDEX(Locais!$B$2:$B$13,MATCH(H3874,Locais!$A$2:$A$13,0))</f>
        <v>Regional - Rio de Janeiro</v>
      </c>
      <c r="P3874" s="2" t="str">
        <f aca="false">INDEX(Locais!$C$2:$C$13,MATCH(H3874,Locais!$A$2:$A$13,0))</f>
        <v>Sudeste</v>
      </c>
    </row>
    <row r="3875" customFormat="false" ht="15" hidden="false" customHeight="false" outlineLevel="0" collapsed="false">
      <c r="A3875" s="2" t="s">
        <v>4011</v>
      </c>
      <c r="B3875" s="2" t="s">
        <v>70</v>
      </c>
      <c r="C3875" s="2" t="s">
        <v>96</v>
      </c>
      <c r="D3875" s="2" t="s">
        <v>122</v>
      </c>
      <c r="E3875" s="13" t="n">
        <v>45257</v>
      </c>
      <c r="F3875" s="13" t="n">
        <v>47082</v>
      </c>
      <c r="G3875" s="2" t="s">
        <v>34</v>
      </c>
      <c r="H3875" s="2" t="s">
        <v>108</v>
      </c>
      <c r="I3875" s="2" t="s">
        <v>115</v>
      </c>
      <c r="J3875" s="2" t="s">
        <v>100</v>
      </c>
      <c r="K3875" s="14" t="n">
        <v>15943.95</v>
      </c>
      <c r="L3875" s="2" t="n">
        <f aca="false">IF(E3875="","",ROUND((Indicadores!$B$4-E3875)/365.25,1))</f>
        <v>2.9</v>
      </c>
      <c r="M3875" s="2" t="str">
        <f aca="false">IF(E3875="","Virtual",IF(L3875&gt;=Indicadores!$B$6,"Fim de Vida",IF(L3875&gt;=Indicadores!$B$5,"Envelhecendo","Atual")))</f>
        <v>Atual</v>
      </c>
      <c r="N3875" s="2" t="str">
        <f aca="false">IF(F3875="","N/A",IF(F3875&lt;Indicadores!$B$4,"Vencida","Vigente"))</f>
        <v>Vigente</v>
      </c>
      <c r="O3875" s="2" t="str">
        <f aca="false">INDEX(Locais!$B$2:$B$13,MATCH(H3875,Locais!$A$2:$A$13,0))</f>
        <v>Regional - Porto Alegre</v>
      </c>
      <c r="P3875" s="2" t="str">
        <f aca="false">INDEX(Locais!$C$2:$C$13,MATCH(H3875,Locais!$A$2:$A$13,0))</f>
        <v>Sul</v>
      </c>
    </row>
    <row r="3876" customFormat="false" ht="15" hidden="false" customHeight="false" outlineLevel="0" collapsed="false">
      <c r="A3876" s="2" t="s">
        <v>4012</v>
      </c>
      <c r="B3876" s="2" t="s">
        <v>69</v>
      </c>
      <c r="C3876" s="2" t="s">
        <v>96</v>
      </c>
      <c r="D3876" s="2" t="s">
        <v>117</v>
      </c>
      <c r="E3876" s="13" t="n">
        <v>44336</v>
      </c>
      <c r="F3876" s="13" t="n">
        <v>45431</v>
      </c>
      <c r="G3876" s="2" t="s">
        <v>32</v>
      </c>
      <c r="H3876" s="2" t="s">
        <v>145</v>
      </c>
      <c r="I3876" s="2" t="s">
        <v>133</v>
      </c>
      <c r="J3876" s="2" t="s">
        <v>100</v>
      </c>
      <c r="K3876" s="14" t="n">
        <v>8870.84</v>
      </c>
      <c r="L3876" s="2" t="n">
        <f aca="false">IF(E3876="","",ROUND((Indicadores!$B$4-E3876)/365.25,1))</f>
        <v>5.4</v>
      </c>
      <c r="M3876" s="2" t="str">
        <f aca="false">IF(E3876="","Virtual",IF(L3876&gt;=Indicadores!$B$6,"Fim de Vida",IF(L3876&gt;=Indicadores!$B$5,"Envelhecendo","Atual")))</f>
        <v>Fim de Vida</v>
      </c>
      <c r="N3876" s="2" t="str">
        <f aca="false">IF(F3876="","N/A",IF(F3876&lt;Indicadores!$B$4,"Vencida","Vigente"))</f>
        <v>Vencida</v>
      </c>
      <c r="O3876" s="2" t="str">
        <f aca="false">INDEX(Locais!$B$2:$B$13,MATCH(H3876,Locais!$A$2:$A$13,0))</f>
        <v>Regional - Belém</v>
      </c>
      <c r="P3876" s="2" t="str">
        <f aca="false">INDEX(Locais!$C$2:$C$13,MATCH(H3876,Locais!$A$2:$A$13,0))</f>
        <v>Norte</v>
      </c>
    </row>
    <row r="3877" customFormat="false" ht="15" hidden="false" customHeight="false" outlineLevel="0" collapsed="false">
      <c r="A3877" s="2" t="s">
        <v>4013</v>
      </c>
      <c r="B3877" s="2" t="s">
        <v>69</v>
      </c>
      <c r="C3877" s="2" t="s">
        <v>96</v>
      </c>
      <c r="D3877" s="2" t="s">
        <v>117</v>
      </c>
      <c r="E3877" s="13" t="n">
        <v>44897</v>
      </c>
      <c r="F3877" s="13" t="n">
        <v>45992</v>
      </c>
      <c r="G3877" s="2" t="s">
        <v>32</v>
      </c>
      <c r="H3877" s="2" t="s">
        <v>123</v>
      </c>
      <c r="I3877" s="2" t="s">
        <v>142</v>
      </c>
      <c r="J3877" s="2" t="s">
        <v>100</v>
      </c>
      <c r="K3877" s="14" t="n">
        <v>7815.01</v>
      </c>
      <c r="L3877" s="2" t="n">
        <f aca="false">IF(E3877="","",ROUND((Indicadores!$B$4-E3877)/365.25,1))</f>
        <v>3.9</v>
      </c>
      <c r="M3877" s="2" t="str">
        <f aca="false">IF(E3877="","Virtual",IF(L3877&gt;=Indicadores!$B$6,"Fim de Vida",IF(L3877&gt;=Indicadores!$B$5,"Envelhecendo","Atual")))</f>
        <v>Envelhecendo</v>
      </c>
      <c r="N3877" s="2" t="str">
        <f aca="false">IF(F3877="","N/A",IF(F3877&lt;Indicadores!$B$4,"Vencida","Vigente"))</f>
        <v>Vencida</v>
      </c>
      <c r="O3877" s="2" t="str">
        <f aca="false">INDEX(Locais!$B$2:$B$13,MATCH(H3877,Locais!$A$2:$A$13,0))</f>
        <v>Regional - Goiânia</v>
      </c>
      <c r="P3877" s="2" t="str">
        <f aca="false">INDEX(Locais!$C$2:$C$13,MATCH(H3877,Locais!$A$2:$A$13,0))</f>
        <v>Centro-Oeste</v>
      </c>
    </row>
    <row r="3878" customFormat="false" ht="15" hidden="false" customHeight="false" outlineLevel="0" collapsed="false">
      <c r="A3878" s="2" t="s">
        <v>4014</v>
      </c>
      <c r="B3878" s="2" t="s">
        <v>71</v>
      </c>
      <c r="C3878" s="2" t="s">
        <v>96</v>
      </c>
      <c r="D3878" s="2" t="s">
        <v>171</v>
      </c>
      <c r="E3878" s="13" t="n">
        <v>44910</v>
      </c>
      <c r="F3878" s="13" t="n">
        <v>46005</v>
      </c>
      <c r="G3878" s="2" t="s">
        <v>34</v>
      </c>
      <c r="H3878" s="2" t="s">
        <v>114</v>
      </c>
      <c r="I3878" s="2" t="s">
        <v>99</v>
      </c>
      <c r="J3878" s="2" t="s">
        <v>100</v>
      </c>
      <c r="K3878" s="14" t="n">
        <v>2495.77</v>
      </c>
      <c r="L3878" s="2" t="n">
        <f aca="false">IF(E3878="","",ROUND((Indicadores!$B$4-E3878)/365.25,1))</f>
        <v>3.8</v>
      </c>
      <c r="M3878" s="2" t="str">
        <f aca="false">IF(E3878="","Virtual",IF(L3878&gt;=Indicadores!$B$6,"Fim de Vida",IF(L3878&gt;=Indicadores!$B$5,"Envelhecendo","Atual")))</f>
        <v>Envelhecendo</v>
      </c>
      <c r="N3878" s="2" t="str">
        <f aca="false">IF(F3878="","N/A",IF(F3878&lt;Indicadores!$B$4,"Vencida","Vigente"))</f>
        <v>Vencida</v>
      </c>
      <c r="O3878" s="2" t="str">
        <f aca="false">INDEX(Locais!$B$2:$B$13,MATCH(H3878,Locais!$A$2:$A$13,0))</f>
        <v>Regional - Belo Horizonte</v>
      </c>
      <c r="P3878" s="2" t="str">
        <f aca="false">INDEX(Locais!$C$2:$C$13,MATCH(H3878,Locais!$A$2:$A$13,0))</f>
        <v>Sudeste</v>
      </c>
    </row>
    <row r="3879" customFormat="false" ht="15" hidden="false" customHeight="false" outlineLevel="0" collapsed="false">
      <c r="A3879" s="2" t="s">
        <v>4015</v>
      </c>
      <c r="B3879" s="2" t="s">
        <v>69</v>
      </c>
      <c r="C3879" s="2" t="s">
        <v>96</v>
      </c>
      <c r="D3879" s="2" t="s">
        <v>117</v>
      </c>
      <c r="E3879" s="13" t="n">
        <v>43439</v>
      </c>
      <c r="F3879" s="13" t="n">
        <v>44534</v>
      </c>
      <c r="G3879" s="2" t="s">
        <v>32</v>
      </c>
      <c r="H3879" s="2" t="s">
        <v>108</v>
      </c>
      <c r="I3879" s="2" t="s">
        <v>99</v>
      </c>
      <c r="J3879" s="2" t="s">
        <v>100</v>
      </c>
      <c r="K3879" s="14" t="n">
        <v>9703.12</v>
      </c>
      <c r="L3879" s="2" t="n">
        <f aca="false">IF(E3879="","",ROUND((Indicadores!$B$4-E3879)/365.25,1))</f>
        <v>7.9</v>
      </c>
      <c r="M3879" s="2" t="str">
        <f aca="false">IF(E3879="","Virtual",IF(L3879&gt;=Indicadores!$B$6,"Fim de Vida",IF(L3879&gt;=Indicadores!$B$5,"Envelhecendo","Atual")))</f>
        <v>Fim de Vida</v>
      </c>
      <c r="N3879" s="2" t="str">
        <f aca="false">IF(F3879="","N/A",IF(F3879&lt;Indicadores!$B$4,"Vencida","Vigente"))</f>
        <v>Vencida</v>
      </c>
      <c r="O3879" s="2" t="str">
        <f aca="false">INDEX(Locais!$B$2:$B$13,MATCH(H3879,Locais!$A$2:$A$13,0))</f>
        <v>Regional - Porto Alegre</v>
      </c>
      <c r="P3879" s="2" t="str">
        <f aca="false">INDEX(Locais!$C$2:$C$13,MATCH(H3879,Locais!$A$2:$A$13,0))</f>
        <v>Sul</v>
      </c>
    </row>
    <row r="3880" customFormat="false" ht="15" hidden="false" customHeight="false" outlineLevel="0" collapsed="false">
      <c r="A3880" s="2" t="s">
        <v>4016</v>
      </c>
      <c r="B3880" s="2" t="s">
        <v>69</v>
      </c>
      <c r="C3880" s="2" t="s">
        <v>102</v>
      </c>
      <c r="D3880" s="2" t="s">
        <v>113</v>
      </c>
      <c r="E3880" s="13" t="n">
        <v>45260</v>
      </c>
      <c r="F3880" s="13" t="n">
        <v>46355</v>
      </c>
      <c r="G3880" s="2" t="s">
        <v>32</v>
      </c>
      <c r="H3880" s="2" t="s">
        <v>128</v>
      </c>
      <c r="I3880" s="2" t="s">
        <v>99</v>
      </c>
      <c r="J3880" s="2" t="s">
        <v>100</v>
      </c>
      <c r="K3880" s="14" t="n">
        <v>10302.7</v>
      </c>
      <c r="L3880" s="2" t="n">
        <f aca="false">IF(E3880="","",ROUND((Indicadores!$B$4-E3880)/365.25,1))</f>
        <v>2.9</v>
      </c>
      <c r="M3880" s="2" t="str">
        <f aca="false">IF(E3880="","Virtual",IF(L3880&gt;=Indicadores!$B$6,"Fim de Vida",IF(L3880&gt;=Indicadores!$B$5,"Envelhecendo","Atual")))</f>
        <v>Atual</v>
      </c>
      <c r="N3880" s="2" t="str">
        <f aca="false">IF(F3880="","N/A",IF(F3880&lt;Indicadores!$B$4,"Vencida","Vigente"))</f>
        <v>Vigente</v>
      </c>
      <c r="O3880" s="2" t="str">
        <f aca="false">INDEX(Locais!$B$2:$B$13,MATCH(H3880,Locais!$A$2:$A$13,0))</f>
        <v>Regional - Recife</v>
      </c>
      <c r="P3880" s="2" t="str">
        <f aca="false">INDEX(Locais!$C$2:$C$13,MATCH(H3880,Locais!$A$2:$A$13,0))</f>
        <v>Nordeste</v>
      </c>
    </row>
    <row r="3881" customFormat="false" ht="15" hidden="false" customHeight="false" outlineLevel="0" collapsed="false">
      <c r="A3881" s="2" t="s">
        <v>4017</v>
      </c>
      <c r="B3881" s="2" t="s">
        <v>68</v>
      </c>
      <c r="C3881" s="2" t="s">
        <v>102</v>
      </c>
      <c r="D3881" s="2" t="s">
        <v>103</v>
      </c>
      <c r="E3881" s="13" t="n">
        <v>44934</v>
      </c>
      <c r="F3881" s="13" t="n">
        <v>46029</v>
      </c>
      <c r="G3881" s="2" t="s">
        <v>32</v>
      </c>
      <c r="H3881" s="2" t="s">
        <v>145</v>
      </c>
      <c r="I3881" s="2" t="s">
        <v>99</v>
      </c>
      <c r="J3881" s="2" t="s">
        <v>100</v>
      </c>
      <c r="K3881" s="14" t="n">
        <v>4634.21</v>
      </c>
      <c r="L3881" s="2" t="n">
        <f aca="false">IF(E3881="","",ROUND((Indicadores!$B$4-E3881)/365.25,1))</f>
        <v>3.8</v>
      </c>
      <c r="M3881" s="2" t="str">
        <f aca="false">IF(E3881="","Virtual",IF(L3881&gt;=Indicadores!$B$6,"Fim de Vida",IF(L3881&gt;=Indicadores!$B$5,"Envelhecendo","Atual")))</f>
        <v>Envelhecendo</v>
      </c>
      <c r="N3881" s="2" t="str">
        <f aca="false">IF(F3881="","N/A",IF(F3881&lt;Indicadores!$B$4,"Vencida","Vigente"))</f>
        <v>Vencida</v>
      </c>
      <c r="O3881" s="2" t="str">
        <f aca="false">INDEX(Locais!$B$2:$B$13,MATCH(H3881,Locais!$A$2:$A$13,0))</f>
        <v>Regional - Belém</v>
      </c>
      <c r="P3881" s="2" t="str">
        <f aca="false">INDEX(Locais!$C$2:$C$13,MATCH(H3881,Locais!$A$2:$A$13,0))</f>
        <v>Norte</v>
      </c>
    </row>
    <row r="3882" customFormat="false" ht="15" hidden="false" customHeight="false" outlineLevel="0" collapsed="false">
      <c r="A3882" s="2" t="s">
        <v>4018</v>
      </c>
      <c r="B3882" s="2" t="s">
        <v>68</v>
      </c>
      <c r="C3882" s="2" t="s">
        <v>96</v>
      </c>
      <c r="D3882" s="2" t="s">
        <v>107</v>
      </c>
      <c r="E3882" s="13" t="n">
        <v>45755</v>
      </c>
      <c r="F3882" s="13" t="n">
        <v>46850</v>
      </c>
      <c r="G3882" s="2" t="s">
        <v>32</v>
      </c>
      <c r="H3882" s="2" t="s">
        <v>139</v>
      </c>
      <c r="I3882" s="2" t="s">
        <v>109</v>
      </c>
      <c r="J3882" s="2" t="s">
        <v>100</v>
      </c>
      <c r="K3882" s="14" t="n">
        <v>6381.28</v>
      </c>
      <c r="L3882" s="2" t="n">
        <f aca="false">IF(E3882="","",ROUND((Indicadores!$B$4-E3882)/365.25,1))</f>
        <v>1.5</v>
      </c>
      <c r="M3882" s="2" t="str">
        <f aca="false">IF(E3882="","Virtual",IF(L3882&gt;=Indicadores!$B$6,"Fim de Vida",IF(L3882&gt;=Indicadores!$B$5,"Envelhecendo","Atual")))</f>
        <v>Atual</v>
      </c>
      <c r="N3882" s="2" t="str">
        <f aca="false">IF(F3882="","N/A",IF(F3882&lt;Indicadores!$B$4,"Vencida","Vigente"))</f>
        <v>Vigente</v>
      </c>
      <c r="O3882" s="2" t="str">
        <f aca="false">INDEX(Locais!$B$2:$B$13,MATCH(H3882,Locais!$A$2:$A$13,0))</f>
        <v>Regional - Rio de Janeiro</v>
      </c>
      <c r="P3882" s="2" t="str">
        <f aca="false">INDEX(Locais!$C$2:$C$13,MATCH(H3882,Locais!$A$2:$A$13,0))</f>
        <v>Sudeste</v>
      </c>
    </row>
    <row r="3883" customFormat="false" ht="15" hidden="false" customHeight="false" outlineLevel="0" collapsed="false">
      <c r="A3883" s="2" t="s">
        <v>4019</v>
      </c>
      <c r="B3883" s="2" t="s">
        <v>69</v>
      </c>
      <c r="C3883" s="2" t="s">
        <v>126</v>
      </c>
      <c r="D3883" s="2" t="s">
        <v>169</v>
      </c>
      <c r="E3883" s="13" t="n">
        <v>44173</v>
      </c>
      <c r="F3883" s="13" t="n">
        <v>45268</v>
      </c>
      <c r="G3883" s="2" t="s">
        <v>32</v>
      </c>
      <c r="H3883" s="2" t="s">
        <v>139</v>
      </c>
      <c r="I3883" s="2" t="s">
        <v>99</v>
      </c>
      <c r="J3883" s="2" t="s">
        <v>100</v>
      </c>
      <c r="K3883" s="14" t="n">
        <v>8644.35</v>
      </c>
      <c r="L3883" s="2" t="n">
        <f aca="false">IF(E3883="","",ROUND((Indicadores!$B$4-E3883)/365.25,1))</f>
        <v>5.9</v>
      </c>
      <c r="M3883" s="2" t="str">
        <f aca="false">IF(E3883="","Virtual",IF(L3883&gt;=Indicadores!$B$6,"Fim de Vida",IF(L3883&gt;=Indicadores!$B$5,"Envelhecendo","Atual")))</f>
        <v>Fim de Vida</v>
      </c>
      <c r="N3883" s="2" t="str">
        <f aca="false">IF(F3883="","N/A",IF(F3883&lt;Indicadores!$B$4,"Vencida","Vigente"))</f>
        <v>Vencida</v>
      </c>
      <c r="O3883" s="2" t="str">
        <f aca="false">INDEX(Locais!$B$2:$B$13,MATCH(H3883,Locais!$A$2:$A$13,0))</f>
        <v>Regional - Rio de Janeiro</v>
      </c>
      <c r="P3883" s="2" t="str">
        <f aca="false">INDEX(Locais!$C$2:$C$13,MATCH(H3883,Locais!$A$2:$A$13,0))</f>
        <v>Sudeste</v>
      </c>
    </row>
    <row r="3884" customFormat="false" ht="15" hidden="false" customHeight="false" outlineLevel="0" collapsed="false">
      <c r="A3884" s="2" t="s">
        <v>4020</v>
      </c>
      <c r="B3884" s="2" t="s">
        <v>69</v>
      </c>
      <c r="C3884" s="2" t="s">
        <v>126</v>
      </c>
      <c r="D3884" s="2" t="s">
        <v>169</v>
      </c>
      <c r="E3884" s="13" t="n">
        <v>45901</v>
      </c>
      <c r="F3884" s="13" t="n">
        <v>46996</v>
      </c>
      <c r="G3884" s="2" t="s">
        <v>34</v>
      </c>
      <c r="H3884" s="2" t="s">
        <v>128</v>
      </c>
      <c r="I3884" s="2" t="s">
        <v>115</v>
      </c>
      <c r="J3884" s="2" t="s">
        <v>100</v>
      </c>
      <c r="K3884" s="14" t="n">
        <v>7169.24</v>
      </c>
      <c r="L3884" s="2" t="n">
        <f aca="false">IF(E3884="","",ROUND((Indicadores!$B$4-E3884)/365.25,1))</f>
        <v>1.1</v>
      </c>
      <c r="M3884" s="2" t="str">
        <f aca="false">IF(E3884="","Virtual",IF(L3884&gt;=Indicadores!$B$6,"Fim de Vida",IF(L3884&gt;=Indicadores!$B$5,"Envelhecendo","Atual")))</f>
        <v>Atual</v>
      </c>
      <c r="N3884" s="2" t="str">
        <f aca="false">IF(F3884="","N/A",IF(F3884&lt;Indicadores!$B$4,"Vencida","Vigente"))</f>
        <v>Vigente</v>
      </c>
      <c r="O3884" s="2" t="str">
        <f aca="false">INDEX(Locais!$B$2:$B$13,MATCH(H3884,Locais!$A$2:$A$13,0))</f>
        <v>Regional - Recife</v>
      </c>
      <c r="P3884" s="2" t="str">
        <f aca="false">INDEX(Locais!$C$2:$C$13,MATCH(H3884,Locais!$A$2:$A$13,0))</f>
        <v>Nordeste</v>
      </c>
    </row>
    <row r="3885" customFormat="false" ht="15" hidden="false" customHeight="false" outlineLevel="0" collapsed="false">
      <c r="A3885" s="2" t="s">
        <v>4021</v>
      </c>
      <c r="B3885" s="2" t="s">
        <v>68</v>
      </c>
      <c r="C3885" s="2" t="s">
        <v>126</v>
      </c>
      <c r="D3885" s="2" t="s">
        <v>127</v>
      </c>
      <c r="E3885" s="13" t="n">
        <v>43940</v>
      </c>
      <c r="F3885" s="13" t="n">
        <v>45035</v>
      </c>
      <c r="G3885" s="2" t="s">
        <v>32</v>
      </c>
      <c r="H3885" s="2" t="s">
        <v>139</v>
      </c>
      <c r="I3885" s="2" t="s">
        <v>111</v>
      </c>
      <c r="J3885" s="2" t="s">
        <v>100</v>
      </c>
      <c r="K3885" s="14" t="n">
        <v>5930.72</v>
      </c>
      <c r="L3885" s="2" t="n">
        <f aca="false">IF(E3885="","",ROUND((Indicadores!$B$4-E3885)/365.25,1))</f>
        <v>6.5</v>
      </c>
      <c r="M3885" s="2" t="str">
        <f aca="false">IF(E3885="","Virtual",IF(L3885&gt;=Indicadores!$B$6,"Fim de Vida",IF(L3885&gt;=Indicadores!$B$5,"Envelhecendo","Atual")))</f>
        <v>Fim de Vida</v>
      </c>
      <c r="N3885" s="2" t="str">
        <f aca="false">IF(F3885="","N/A",IF(F3885&lt;Indicadores!$B$4,"Vencida","Vigente"))</f>
        <v>Vencida</v>
      </c>
      <c r="O3885" s="2" t="str">
        <f aca="false">INDEX(Locais!$B$2:$B$13,MATCH(H3885,Locais!$A$2:$A$13,0))</f>
        <v>Regional - Rio de Janeiro</v>
      </c>
      <c r="P3885" s="2" t="str">
        <f aca="false">INDEX(Locais!$C$2:$C$13,MATCH(H3885,Locais!$A$2:$A$13,0))</f>
        <v>Sudeste</v>
      </c>
    </row>
    <row r="3886" customFormat="false" ht="15" hidden="false" customHeight="false" outlineLevel="0" collapsed="false">
      <c r="A3886" s="2" t="s">
        <v>4022</v>
      </c>
      <c r="B3886" s="2" t="s">
        <v>69</v>
      </c>
      <c r="C3886" s="2" t="s">
        <v>126</v>
      </c>
      <c r="D3886" s="2" t="s">
        <v>169</v>
      </c>
      <c r="E3886" s="13" t="n">
        <v>43884</v>
      </c>
      <c r="F3886" s="13" t="n">
        <v>44979</v>
      </c>
      <c r="G3886" s="2" t="s">
        <v>32</v>
      </c>
      <c r="H3886" s="2" t="s">
        <v>108</v>
      </c>
      <c r="I3886" s="2" t="s">
        <v>124</v>
      </c>
      <c r="J3886" s="2" t="s">
        <v>100</v>
      </c>
      <c r="K3886" s="14" t="n">
        <v>10884.05</v>
      </c>
      <c r="L3886" s="2" t="n">
        <f aca="false">IF(E3886="","",ROUND((Indicadores!$B$4-E3886)/365.25,1))</f>
        <v>6.7</v>
      </c>
      <c r="M3886" s="2" t="str">
        <f aca="false">IF(E3886="","Virtual",IF(L3886&gt;=Indicadores!$B$6,"Fim de Vida",IF(L3886&gt;=Indicadores!$B$5,"Envelhecendo","Atual")))</f>
        <v>Fim de Vida</v>
      </c>
      <c r="N3886" s="2" t="str">
        <f aca="false">IF(F3886="","N/A",IF(F3886&lt;Indicadores!$B$4,"Vencida","Vigente"))</f>
        <v>Vencida</v>
      </c>
      <c r="O3886" s="2" t="str">
        <f aca="false">INDEX(Locais!$B$2:$B$13,MATCH(H3886,Locais!$A$2:$A$13,0))</f>
        <v>Regional - Porto Alegre</v>
      </c>
      <c r="P3886" s="2" t="str">
        <f aca="false">INDEX(Locais!$C$2:$C$13,MATCH(H3886,Locais!$A$2:$A$13,0))</f>
        <v>Sul</v>
      </c>
    </row>
    <row r="3887" customFormat="false" ht="15" hidden="false" customHeight="false" outlineLevel="0" collapsed="false">
      <c r="A3887" s="2" t="s">
        <v>4023</v>
      </c>
      <c r="B3887" s="2" t="s">
        <v>69</v>
      </c>
      <c r="C3887" s="2" t="s">
        <v>126</v>
      </c>
      <c r="D3887" s="2" t="s">
        <v>169</v>
      </c>
      <c r="E3887" s="13" t="n">
        <v>45275</v>
      </c>
      <c r="F3887" s="13" t="n">
        <v>46370</v>
      </c>
      <c r="G3887" s="2" t="s">
        <v>34</v>
      </c>
      <c r="H3887" s="2" t="s">
        <v>139</v>
      </c>
      <c r="I3887" s="2" t="s">
        <v>142</v>
      </c>
      <c r="J3887" s="2" t="s">
        <v>100</v>
      </c>
      <c r="K3887" s="14" t="n">
        <v>7941.73</v>
      </c>
      <c r="L3887" s="2" t="n">
        <f aca="false">IF(E3887="","",ROUND((Indicadores!$B$4-E3887)/365.25,1))</f>
        <v>2.8</v>
      </c>
      <c r="M3887" s="2" t="str">
        <f aca="false">IF(E3887="","Virtual",IF(L3887&gt;=Indicadores!$B$6,"Fim de Vida",IF(L3887&gt;=Indicadores!$B$5,"Envelhecendo","Atual")))</f>
        <v>Atual</v>
      </c>
      <c r="N3887" s="2" t="str">
        <f aca="false">IF(F3887="","N/A",IF(F3887&lt;Indicadores!$B$4,"Vencida","Vigente"))</f>
        <v>Vigente</v>
      </c>
      <c r="O3887" s="2" t="str">
        <f aca="false">INDEX(Locais!$B$2:$B$13,MATCH(H3887,Locais!$A$2:$A$13,0))</f>
        <v>Regional - Rio de Janeiro</v>
      </c>
      <c r="P3887" s="2" t="str">
        <f aca="false">INDEX(Locais!$C$2:$C$13,MATCH(H3887,Locais!$A$2:$A$13,0))</f>
        <v>Sudeste</v>
      </c>
    </row>
    <row r="3888" customFormat="false" ht="15" hidden="false" customHeight="false" outlineLevel="0" collapsed="false">
      <c r="A3888" s="2" t="s">
        <v>4024</v>
      </c>
      <c r="B3888" s="2" t="s">
        <v>68</v>
      </c>
      <c r="C3888" s="2" t="s">
        <v>126</v>
      </c>
      <c r="D3888" s="2" t="s">
        <v>127</v>
      </c>
      <c r="E3888" s="13" t="n">
        <v>45663</v>
      </c>
      <c r="F3888" s="13" t="n">
        <v>46758</v>
      </c>
      <c r="G3888" s="2" t="s">
        <v>32</v>
      </c>
      <c r="H3888" s="2" t="s">
        <v>98</v>
      </c>
      <c r="I3888" s="2" t="s">
        <v>109</v>
      </c>
      <c r="J3888" s="2" t="s">
        <v>100</v>
      </c>
      <c r="K3888" s="14" t="n">
        <v>6477.78</v>
      </c>
      <c r="L3888" s="2" t="n">
        <f aca="false">IF(E3888="","",ROUND((Indicadores!$B$4-E3888)/365.25,1))</f>
        <v>1.8</v>
      </c>
      <c r="M3888" s="2" t="str">
        <f aca="false">IF(E3888="","Virtual",IF(L3888&gt;=Indicadores!$B$6,"Fim de Vida",IF(L3888&gt;=Indicadores!$B$5,"Envelhecendo","Atual")))</f>
        <v>Atual</v>
      </c>
      <c r="N3888" s="2" t="str">
        <f aca="false">IF(F3888="","N/A",IF(F3888&lt;Indicadores!$B$4,"Vencida","Vigente"))</f>
        <v>Vigente</v>
      </c>
      <c r="O3888" s="2" t="str">
        <f aca="false">INDEX(Locais!$B$2:$B$13,MATCH(H3888,Locais!$A$2:$A$13,0))</f>
        <v>Sede - Brasília</v>
      </c>
      <c r="P3888" s="2" t="str">
        <f aca="false">INDEX(Locais!$C$2:$C$13,MATCH(H3888,Locais!$A$2:$A$13,0))</f>
        <v>Centro-Oeste</v>
      </c>
    </row>
    <row r="3889" customFormat="false" ht="15" hidden="false" customHeight="false" outlineLevel="0" collapsed="false">
      <c r="A3889" s="2" t="s">
        <v>4025</v>
      </c>
      <c r="B3889" s="2" t="s">
        <v>69</v>
      </c>
      <c r="C3889" s="2" t="s">
        <v>96</v>
      </c>
      <c r="D3889" s="2" t="s">
        <v>117</v>
      </c>
      <c r="E3889" s="13" t="n">
        <v>45569</v>
      </c>
      <c r="F3889" s="13" t="n">
        <v>46664</v>
      </c>
      <c r="G3889" s="2" t="s">
        <v>32</v>
      </c>
      <c r="H3889" s="2" t="s">
        <v>163</v>
      </c>
      <c r="I3889" s="2" t="s">
        <v>120</v>
      </c>
      <c r="J3889" s="2" t="s">
        <v>100</v>
      </c>
      <c r="K3889" s="14" t="n">
        <v>8643.03</v>
      </c>
      <c r="L3889" s="2" t="n">
        <f aca="false">IF(E3889="","",ROUND((Indicadores!$B$4-E3889)/365.25,1))</f>
        <v>2</v>
      </c>
      <c r="M3889" s="2" t="str">
        <f aca="false">IF(E3889="","Virtual",IF(L3889&gt;=Indicadores!$B$6,"Fim de Vida",IF(L3889&gt;=Indicadores!$B$5,"Envelhecendo","Atual")))</f>
        <v>Atual</v>
      </c>
      <c r="N3889" s="2" t="str">
        <f aca="false">IF(F3889="","N/A",IF(F3889&lt;Indicadores!$B$4,"Vencida","Vigente"))</f>
        <v>Vigente</v>
      </c>
      <c r="O3889" s="2" t="str">
        <f aca="false">INDEX(Locais!$B$2:$B$13,MATCH(H3889,Locais!$A$2:$A$13,0))</f>
        <v>Regional - Manaus</v>
      </c>
      <c r="P3889" s="2" t="str">
        <f aca="false">INDEX(Locais!$C$2:$C$13,MATCH(H3889,Locais!$A$2:$A$13,0))</f>
        <v>Norte</v>
      </c>
    </row>
    <row r="3890" customFormat="false" ht="15" hidden="false" customHeight="false" outlineLevel="0" collapsed="false">
      <c r="A3890" s="2" t="s">
        <v>4026</v>
      </c>
      <c r="B3890" s="2" t="s">
        <v>69</v>
      </c>
      <c r="C3890" s="2" t="s">
        <v>96</v>
      </c>
      <c r="D3890" s="2" t="s">
        <v>117</v>
      </c>
      <c r="E3890" s="13" t="n">
        <v>44073</v>
      </c>
      <c r="F3890" s="13" t="n">
        <v>45168</v>
      </c>
      <c r="G3890" s="2" t="s">
        <v>32</v>
      </c>
      <c r="H3890" s="2" t="s">
        <v>165</v>
      </c>
      <c r="I3890" s="2" t="s">
        <v>109</v>
      </c>
      <c r="J3890" s="2" t="s">
        <v>100</v>
      </c>
      <c r="K3890" s="14" t="n">
        <v>7515.43</v>
      </c>
      <c r="L3890" s="2" t="n">
        <f aca="false">IF(E3890="","",ROUND((Indicadores!$B$4-E3890)/365.25,1))</f>
        <v>6.1</v>
      </c>
      <c r="M3890" s="2" t="str">
        <f aca="false">IF(E3890="","Virtual",IF(L3890&gt;=Indicadores!$B$6,"Fim de Vida",IF(L3890&gt;=Indicadores!$B$5,"Envelhecendo","Atual")))</f>
        <v>Fim de Vida</v>
      </c>
      <c r="N3890" s="2" t="str">
        <f aca="false">IF(F3890="","N/A",IF(F3890&lt;Indicadores!$B$4,"Vencida","Vigente"))</f>
        <v>Vencida</v>
      </c>
      <c r="O3890" s="2" t="str">
        <f aca="false">INDEX(Locais!$B$2:$B$13,MATCH(H3890,Locais!$A$2:$A$13,0))</f>
        <v>Regional - Salvador</v>
      </c>
      <c r="P3890" s="2" t="str">
        <f aca="false">INDEX(Locais!$C$2:$C$13,MATCH(H3890,Locais!$A$2:$A$13,0))</f>
        <v>Nordeste</v>
      </c>
    </row>
    <row r="3891" customFormat="false" ht="15" hidden="false" customHeight="false" outlineLevel="0" collapsed="false">
      <c r="A3891" s="2" t="s">
        <v>4027</v>
      </c>
      <c r="B3891" s="2" t="s">
        <v>70</v>
      </c>
      <c r="C3891" s="2" t="s">
        <v>96</v>
      </c>
      <c r="D3891" s="2" t="s">
        <v>122</v>
      </c>
      <c r="E3891" s="13" t="n">
        <v>45031</v>
      </c>
      <c r="F3891" s="13" t="n">
        <v>46856</v>
      </c>
      <c r="G3891" s="2" t="s">
        <v>135</v>
      </c>
      <c r="H3891" s="2" t="s">
        <v>123</v>
      </c>
      <c r="I3891" s="2" t="s">
        <v>130</v>
      </c>
      <c r="J3891" s="2" t="s">
        <v>137</v>
      </c>
      <c r="K3891" s="14" t="n">
        <v>18924.82</v>
      </c>
      <c r="L3891" s="2" t="n">
        <f aca="false">IF(E3891="","",ROUND((Indicadores!$B$4-E3891)/365.25,1))</f>
        <v>3.5</v>
      </c>
      <c r="M3891" s="2" t="str">
        <f aca="false">IF(E3891="","Virtual",IF(L3891&gt;=Indicadores!$B$6,"Fim de Vida",IF(L3891&gt;=Indicadores!$B$5,"Envelhecendo","Atual")))</f>
        <v>Envelhecendo</v>
      </c>
      <c r="N3891" s="2" t="str">
        <f aca="false">IF(F3891="","N/A",IF(F3891&lt;Indicadores!$B$4,"Vencida","Vigente"))</f>
        <v>Vigente</v>
      </c>
      <c r="O3891" s="2" t="str">
        <f aca="false">INDEX(Locais!$B$2:$B$13,MATCH(H3891,Locais!$A$2:$A$13,0))</f>
        <v>Regional - Goiânia</v>
      </c>
      <c r="P3891" s="2" t="str">
        <f aca="false">INDEX(Locais!$C$2:$C$13,MATCH(H3891,Locais!$A$2:$A$13,0))</f>
        <v>Centro-Oeste</v>
      </c>
    </row>
    <row r="3892" customFormat="false" ht="15" hidden="false" customHeight="false" outlineLevel="0" collapsed="false">
      <c r="A3892" s="2" t="s">
        <v>4028</v>
      </c>
      <c r="B3892" s="2" t="s">
        <v>69</v>
      </c>
      <c r="C3892" s="2" t="s">
        <v>96</v>
      </c>
      <c r="D3892" s="2" t="s">
        <v>97</v>
      </c>
      <c r="E3892" s="13" t="n">
        <v>45397</v>
      </c>
      <c r="F3892" s="13" t="n">
        <v>46492</v>
      </c>
      <c r="G3892" s="2" t="s">
        <v>32</v>
      </c>
      <c r="H3892" s="2" t="s">
        <v>98</v>
      </c>
      <c r="I3892" s="2" t="s">
        <v>124</v>
      </c>
      <c r="J3892" s="2" t="s">
        <v>100</v>
      </c>
      <c r="K3892" s="14" t="n">
        <v>7326.09</v>
      </c>
      <c r="L3892" s="2" t="n">
        <f aca="false">IF(E3892="","",ROUND((Indicadores!$B$4-E3892)/365.25,1))</f>
        <v>2.5</v>
      </c>
      <c r="M3892" s="2" t="str">
        <f aca="false">IF(E3892="","Virtual",IF(L3892&gt;=Indicadores!$B$6,"Fim de Vida",IF(L3892&gt;=Indicadores!$B$5,"Envelhecendo","Atual")))</f>
        <v>Atual</v>
      </c>
      <c r="N3892" s="2" t="str">
        <f aca="false">IF(F3892="","N/A",IF(F3892&lt;Indicadores!$B$4,"Vencida","Vigente"))</f>
        <v>Vigente</v>
      </c>
      <c r="O3892" s="2" t="str">
        <f aca="false">INDEX(Locais!$B$2:$B$13,MATCH(H3892,Locais!$A$2:$A$13,0))</f>
        <v>Sede - Brasília</v>
      </c>
      <c r="P3892" s="2" t="str">
        <f aca="false">INDEX(Locais!$C$2:$C$13,MATCH(H3892,Locais!$A$2:$A$13,0))</f>
        <v>Centro-Oeste</v>
      </c>
    </row>
    <row r="3893" customFormat="false" ht="15" hidden="false" customHeight="false" outlineLevel="0" collapsed="false">
      <c r="A3893" s="2" t="s">
        <v>4029</v>
      </c>
      <c r="B3893" s="2" t="s">
        <v>69</v>
      </c>
      <c r="C3893" s="2" t="s">
        <v>126</v>
      </c>
      <c r="D3893" s="2" t="s">
        <v>169</v>
      </c>
      <c r="E3893" s="13" t="n">
        <v>44569</v>
      </c>
      <c r="F3893" s="13" t="n">
        <v>45664</v>
      </c>
      <c r="G3893" s="2" t="s">
        <v>32</v>
      </c>
      <c r="H3893" s="2" t="s">
        <v>104</v>
      </c>
      <c r="I3893" s="2" t="s">
        <v>109</v>
      </c>
      <c r="J3893" s="2" t="s">
        <v>100</v>
      </c>
      <c r="K3893" s="14" t="n">
        <v>9321.52</v>
      </c>
      <c r="L3893" s="2" t="n">
        <f aca="false">IF(E3893="","",ROUND((Indicadores!$B$4-E3893)/365.25,1))</f>
        <v>4.8</v>
      </c>
      <c r="M3893" s="2" t="str">
        <f aca="false">IF(E3893="","Virtual",IF(L3893&gt;=Indicadores!$B$6,"Fim de Vida",IF(L3893&gt;=Indicadores!$B$5,"Envelhecendo","Atual")))</f>
        <v>Envelhecendo</v>
      </c>
      <c r="N3893" s="2" t="str">
        <f aca="false">IF(F3893="","N/A",IF(F3893&lt;Indicadores!$B$4,"Vencida","Vigente"))</f>
        <v>Vencida</v>
      </c>
      <c r="O3893" s="2" t="str">
        <f aca="false">INDEX(Locais!$B$2:$B$13,MATCH(H3893,Locais!$A$2:$A$13,0))</f>
        <v>Regional - Fortaleza</v>
      </c>
      <c r="P3893" s="2" t="str">
        <f aca="false">INDEX(Locais!$C$2:$C$13,MATCH(H3893,Locais!$A$2:$A$13,0))</f>
        <v>Nordeste</v>
      </c>
    </row>
    <row r="3894" customFormat="false" ht="15" hidden="false" customHeight="false" outlineLevel="0" collapsed="false">
      <c r="A3894" s="2" t="s">
        <v>4030</v>
      </c>
      <c r="B3894" s="2" t="s">
        <v>68</v>
      </c>
      <c r="C3894" s="2" t="s">
        <v>102</v>
      </c>
      <c r="D3894" s="2" t="s">
        <v>103</v>
      </c>
      <c r="E3894" s="13" t="n">
        <v>44601</v>
      </c>
      <c r="F3894" s="13" t="n">
        <v>45696</v>
      </c>
      <c r="G3894" s="2" t="s">
        <v>32</v>
      </c>
      <c r="H3894" s="2" t="s">
        <v>98</v>
      </c>
      <c r="I3894" s="2" t="s">
        <v>136</v>
      </c>
      <c r="J3894" s="2" t="s">
        <v>100</v>
      </c>
      <c r="K3894" s="14" t="n">
        <v>5906.58</v>
      </c>
      <c r="L3894" s="2" t="n">
        <f aca="false">IF(E3894="","",ROUND((Indicadores!$B$4-E3894)/365.25,1))</f>
        <v>4.7</v>
      </c>
      <c r="M3894" s="2" t="str">
        <f aca="false">IF(E3894="","Virtual",IF(L3894&gt;=Indicadores!$B$6,"Fim de Vida",IF(L3894&gt;=Indicadores!$B$5,"Envelhecendo","Atual")))</f>
        <v>Envelhecendo</v>
      </c>
      <c r="N3894" s="2" t="str">
        <f aca="false">IF(F3894="","N/A",IF(F3894&lt;Indicadores!$B$4,"Vencida","Vigente"))</f>
        <v>Vencida</v>
      </c>
      <c r="O3894" s="2" t="str">
        <f aca="false">INDEX(Locais!$B$2:$B$13,MATCH(H3894,Locais!$A$2:$A$13,0))</f>
        <v>Sede - Brasília</v>
      </c>
      <c r="P3894" s="2" t="str">
        <f aca="false">INDEX(Locais!$C$2:$C$13,MATCH(H3894,Locais!$A$2:$A$13,0))</f>
        <v>Centro-Oeste</v>
      </c>
    </row>
    <row r="3895" customFormat="false" ht="15" hidden="false" customHeight="false" outlineLevel="0" collapsed="false">
      <c r="A3895" s="2" t="s">
        <v>4031</v>
      </c>
      <c r="B3895" s="2" t="s">
        <v>69</v>
      </c>
      <c r="C3895" s="2" t="s">
        <v>126</v>
      </c>
      <c r="D3895" s="2" t="s">
        <v>169</v>
      </c>
      <c r="E3895" s="13" t="n">
        <v>45170</v>
      </c>
      <c r="F3895" s="13" t="n">
        <v>46265</v>
      </c>
      <c r="G3895" s="2" t="s">
        <v>118</v>
      </c>
      <c r="H3895" s="2" t="s">
        <v>128</v>
      </c>
      <c r="I3895" s="2" t="s">
        <v>133</v>
      </c>
      <c r="J3895" s="2" t="s">
        <v>100</v>
      </c>
      <c r="K3895" s="14" t="n">
        <v>8266.12</v>
      </c>
      <c r="L3895" s="2" t="n">
        <f aca="false">IF(E3895="","",ROUND((Indicadores!$B$4-E3895)/365.25,1))</f>
        <v>3.1</v>
      </c>
      <c r="M3895" s="2" t="str">
        <f aca="false">IF(E3895="","Virtual",IF(L3895&gt;=Indicadores!$B$6,"Fim de Vida",IF(L3895&gt;=Indicadores!$B$5,"Envelhecendo","Atual")))</f>
        <v>Envelhecendo</v>
      </c>
      <c r="N3895" s="2" t="str">
        <f aca="false">IF(F3895="","N/A",IF(F3895&lt;Indicadores!$B$4,"Vencida","Vigente"))</f>
        <v>Vencida</v>
      </c>
      <c r="O3895" s="2" t="str">
        <f aca="false">INDEX(Locais!$B$2:$B$13,MATCH(H3895,Locais!$A$2:$A$13,0))</f>
        <v>Regional - Recife</v>
      </c>
      <c r="P3895" s="2" t="str">
        <f aca="false">INDEX(Locais!$C$2:$C$13,MATCH(H3895,Locais!$A$2:$A$13,0))</f>
        <v>Nordeste</v>
      </c>
    </row>
    <row r="3896" customFormat="false" ht="15" hidden="false" customHeight="false" outlineLevel="0" collapsed="false">
      <c r="A3896" s="2" t="s">
        <v>4032</v>
      </c>
      <c r="B3896" s="2" t="s">
        <v>68</v>
      </c>
      <c r="C3896" s="2" t="s">
        <v>96</v>
      </c>
      <c r="D3896" s="2" t="s">
        <v>107</v>
      </c>
      <c r="E3896" s="13" t="n">
        <v>43391</v>
      </c>
      <c r="F3896" s="13" t="n">
        <v>44486</v>
      </c>
      <c r="G3896" s="2" t="s">
        <v>118</v>
      </c>
      <c r="H3896" s="2" t="s">
        <v>139</v>
      </c>
      <c r="I3896" s="2" t="s">
        <v>99</v>
      </c>
      <c r="J3896" s="2" t="s">
        <v>100</v>
      </c>
      <c r="K3896" s="14" t="n">
        <v>4747.01</v>
      </c>
      <c r="L3896" s="2" t="n">
        <f aca="false">IF(E3896="","",ROUND((Indicadores!$B$4-E3896)/365.25,1))</f>
        <v>8</v>
      </c>
      <c r="M3896" s="2" t="str">
        <f aca="false">IF(E3896="","Virtual",IF(L3896&gt;=Indicadores!$B$6,"Fim de Vida",IF(L3896&gt;=Indicadores!$B$5,"Envelhecendo","Atual")))</f>
        <v>Fim de Vida</v>
      </c>
      <c r="N3896" s="2" t="str">
        <f aca="false">IF(F3896="","N/A",IF(F3896&lt;Indicadores!$B$4,"Vencida","Vigente"))</f>
        <v>Vencida</v>
      </c>
      <c r="O3896" s="2" t="str">
        <f aca="false">INDEX(Locais!$B$2:$B$13,MATCH(H3896,Locais!$A$2:$A$13,0))</f>
        <v>Regional - Rio de Janeiro</v>
      </c>
      <c r="P3896" s="2" t="str">
        <f aca="false">INDEX(Locais!$C$2:$C$13,MATCH(H3896,Locais!$A$2:$A$13,0))</f>
        <v>Sudeste</v>
      </c>
    </row>
    <row r="3897" customFormat="false" ht="15" hidden="false" customHeight="false" outlineLevel="0" collapsed="false">
      <c r="A3897" s="2" t="s">
        <v>4033</v>
      </c>
      <c r="B3897" s="2" t="s">
        <v>68</v>
      </c>
      <c r="C3897" s="2" t="s">
        <v>96</v>
      </c>
      <c r="D3897" s="2" t="s">
        <v>132</v>
      </c>
      <c r="E3897" s="13" t="n">
        <v>44764</v>
      </c>
      <c r="F3897" s="13" t="n">
        <v>45859</v>
      </c>
      <c r="G3897" s="2" t="s">
        <v>151</v>
      </c>
      <c r="H3897" s="2" t="s">
        <v>145</v>
      </c>
      <c r="I3897" s="2" t="s">
        <v>115</v>
      </c>
      <c r="J3897" s="2" t="s">
        <v>137</v>
      </c>
      <c r="K3897" s="14" t="n">
        <v>4717.47</v>
      </c>
      <c r="L3897" s="2" t="n">
        <f aca="false">IF(E3897="","",ROUND((Indicadores!$B$4-E3897)/365.25,1))</f>
        <v>4.2</v>
      </c>
      <c r="M3897" s="2" t="str">
        <f aca="false">IF(E3897="","Virtual",IF(L3897&gt;=Indicadores!$B$6,"Fim de Vida",IF(L3897&gt;=Indicadores!$B$5,"Envelhecendo","Atual")))</f>
        <v>Envelhecendo</v>
      </c>
      <c r="N3897" s="2" t="str">
        <f aca="false">IF(F3897="","N/A",IF(F3897&lt;Indicadores!$B$4,"Vencida","Vigente"))</f>
        <v>Vencida</v>
      </c>
      <c r="O3897" s="2" t="str">
        <f aca="false">INDEX(Locais!$B$2:$B$13,MATCH(H3897,Locais!$A$2:$A$13,0))</f>
        <v>Regional - Belém</v>
      </c>
      <c r="P3897" s="2" t="str">
        <f aca="false">INDEX(Locais!$C$2:$C$13,MATCH(H3897,Locais!$A$2:$A$13,0))</f>
        <v>Norte</v>
      </c>
    </row>
    <row r="3898" customFormat="false" ht="15" hidden="false" customHeight="false" outlineLevel="0" collapsed="false">
      <c r="A3898" s="2" t="s">
        <v>4034</v>
      </c>
      <c r="B3898" s="2" t="s">
        <v>71</v>
      </c>
      <c r="C3898" s="2" t="s">
        <v>96</v>
      </c>
      <c r="D3898" s="2" t="s">
        <v>171</v>
      </c>
      <c r="E3898" s="13" t="n">
        <v>44398</v>
      </c>
      <c r="F3898" s="13" t="n">
        <v>45493</v>
      </c>
      <c r="G3898" s="2" t="s">
        <v>32</v>
      </c>
      <c r="H3898" s="2" t="s">
        <v>139</v>
      </c>
      <c r="I3898" s="2" t="s">
        <v>109</v>
      </c>
      <c r="J3898" s="2" t="s">
        <v>100</v>
      </c>
      <c r="K3898" s="14" t="n">
        <v>2998.34</v>
      </c>
      <c r="L3898" s="2" t="n">
        <f aca="false">IF(E3898="","",ROUND((Indicadores!$B$4-E3898)/365.25,1))</f>
        <v>5.2</v>
      </c>
      <c r="M3898" s="2" t="str">
        <f aca="false">IF(E3898="","Virtual",IF(L3898&gt;=Indicadores!$B$6,"Fim de Vida",IF(L3898&gt;=Indicadores!$B$5,"Envelhecendo","Atual")))</f>
        <v>Fim de Vida</v>
      </c>
      <c r="N3898" s="2" t="str">
        <f aca="false">IF(F3898="","N/A",IF(F3898&lt;Indicadores!$B$4,"Vencida","Vigente"))</f>
        <v>Vencida</v>
      </c>
      <c r="O3898" s="2" t="str">
        <f aca="false">INDEX(Locais!$B$2:$B$13,MATCH(H3898,Locais!$A$2:$A$13,0))</f>
        <v>Regional - Rio de Janeiro</v>
      </c>
      <c r="P3898" s="2" t="str">
        <f aca="false">INDEX(Locais!$C$2:$C$13,MATCH(H3898,Locais!$A$2:$A$13,0))</f>
        <v>Sudeste</v>
      </c>
    </row>
    <row r="3899" customFormat="false" ht="15" hidden="false" customHeight="false" outlineLevel="0" collapsed="false">
      <c r="A3899" s="2" t="s">
        <v>4035</v>
      </c>
      <c r="B3899" s="2" t="s">
        <v>69</v>
      </c>
      <c r="C3899" s="2" t="s">
        <v>96</v>
      </c>
      <c r="D3899" s="2" t="s">
        <v>117</v>
      </c>
      <c r="E3899" s="13" t="n">
        <v>45918</v>
      </c>
      <c r="F3899" s="13" t="n">
        <v>47013</v>
      </c>
      <c r="G3899" s="2" t="s">
        <v>32</v>
      </c>
      <c r="H3899" s="2" t="s">
        <v>98</v>
      </c>
      <c r="I3899" s="2" t="s">
        <v>115</v>
      </c>
      <c r="J3899" s="2" t="s">
        <v>100</v>
      </c>
      <c r="K3899" s="14" t="n">
        <v>8773.88</v>
      </c>
      <c r="L3899" s="2" t="n">
        <f aca="false">IF(E3899="","",ROUND((Indicadores!$B$4-E3899)/365.25,1))</f>
        <v>1.1</v>
      </c>
      <c r="M3899" s="2" t="str">
        <f aca="false">IF(E3899="","Virtual",IF(L3899&gt;=Indicadores!$B$6,"Fim de Vida",IF(L3899&gt;=Indicadores!$B$5,"Envelhecendo","Atual")))</f>
        <v>Atual</v>
      </c>
      <c r="N3899" s="2" t="str">
        <f aca="false">IF(F3899="","N/A",IF(F3899&lt;Indicadores!$B$4,"Vencida","Vigente"))</f>
        <v>Vigente</v>
      </c>
      <c r="O3899" s="2" t="str">
        <f aca="false">INDEX(Locais!$B$2:$B$13,MATCH(H3899,Locais!$A$2:$A$13,0))</f>
        <v>Sede - Brasília</v>
      </c>
      <c r="P3899" s="2" t="str">
        <f aca="false">INDEX(Locais!$C$2:$C$13,MATCH(H3899,Locais!$A$2:$A$13,0))</f>
        <v>Centro-Oeste</v>
      </c>
    </row>
    <row r="3900" customFormat="false" ht="15" hidden="false" customHeight="false" outlineLevel="0" collapsed="false">
      <c r="A3900" s="2" t="s">
        <v>4036</v>
      </c>
      <c r="B3900" s="2" t="s">
        <v>71</v>
      </c>
      <c r="C3900" s="2" t="s">
        <v>126</v>
      </c>
      <c r="D3900" s="2" t="s">
        <v>157</v>
      </c>
      <c r="E3900" s="13" t="n">
        <v>45509</v>
      </c>
      <c r="F3900" s="13" t="n">
        <v>46604</v>
      </c>
      <c r="G3900" s="2" t="s">
        <v>32</v>
      </c>
      <c r="H3900" s="2" t="s">
        <v>119</v>
      </c>
      <c r="I3900" s="2" t="s">
        <v>136</v>
      </c>
      <c r="J3900" s="2" t="s">
        <v>100</v>
      </c>
      <c r="K3900" s="14" t="n">
        <v>2175.53</v>
      </c>
      <c r="L3900" s="2" t="n">
        <f aca="false">IF(E3900="","",ROUND((Indicadores!$B$4-E3900)/365.25,1))</f>
        <v>2.2</v>
      </c>
      <c r="M3900" s="2" t="str">
        <f aca="false">IF(E3900="","Virtual",IF(L3900&gt;=Indicadores!$B$6,"Fim de Vida",IF(L3900&gt;=Indicadores!$B$5,"Envelhecendo","Atual")))</f>
        <v>Atual</v>
      </c>
      <c r="N3900" s="2" t="str">
        <f aca="false">IF(F3900="","N/A",IF(F3900&lt;Indicadores!$B$4,"Vencida","Vigente"))</f>
        <v>Vigente</v>
      </c>
      <c r="O3900" s="2" t="str">
        <f aca="false">INDEX(Locais!$B$2:$B$13,MATCH(H3900,Locais!$A$2:$A$13,0))</f>
        <v>Regional - São Paulo</v>
      </c>
      <c r="P3900" s="2" t="str">
        <f aca="false">INDEX(Locais!$C$2:$C$13,MATCH(H3900,Locais!$A$2:$A$13,0))</f>
        <v>Sudeste</v>
      </c>
    </row>
    <row r="3901" customFormat="false" ht="15" hidden="false" customHeight="false" outlineLevel="0" collapsed="false">
      <c r="A3901" s="2" t="s">
        <v>4037</v>
      </c>
      <c r="B3901" s="2" t="s">
        <v>69</v>
      </c>
      <c r="C3901" s="2" t="s">
        <v>96</v>
      </c>
      <c r="D3901" s="2" t="s">
        <v>117</v>
      </c>
      <c r="E3901" s="13" t="n">
        <v>44701</v>
      </c>
      <c r="F3901" s="13" t="n">
        <v>45796</v>
      </c>
      <c r="G3901" s="2" t="s">
        <v>118</v>
      </c>
      <c r="H3901" s="2" t="s">
        <v>119</v>
      </c>
      <c r="I3901" s="2" t="s">
        <v>136</v>
      </c>
      <c r="J3901" s="2" t="s">
        <v>100</v>
      </c>
      <c r="K3901" s="14" t="n">
        <v>8674.08</v>
      </c>
      <c r="L3901" s="2" t="n">
        <f aca="false">IF(E3901="","",ROUND((Indicadores!$B$4-E3901)/365.25,1))</f>
        <v>4.4</v>
      </c>
      <c r="M3901" s="2" t="str">
        <f aca="false">IF(E3901="","Virtual",IF(L3901&gt;=Indicadores!$B$6,"Fim de Vida",IF(L3901&gt;=Indicadores!$B$5,"Envelhecendo","Atual")))</f>
        <v>Envelhecendo</v>
      </c>
      <c r="N3901" s="2" t="str">
        <f aca="false">IF(F3901="","N/A",IF(F3901&lt;Indicadores!$B$4,"Vencida","Vigente"))</f>
        <v>Vencida</v>
      </c>
      <c r="O3901" s="2" t="str">
        <f aca="false">INDEX(Locais!$B$2:$B$13,MATCH(H3901,Locais!$A$2:$A$13,0))</f>
        <v>Regional - São Paulo</v>
      </c>
      <c r="P3901" s="2" t="str">
        <f aca="false">INDEX(Locais!$C$2:$C$13,MATCH(H3901,Locais!$A$2:$A$13,0))</f>
        <v>Sudeste</v>
      </c>
    </row>
    <row r="3902" customFormat="false" ht="15" hidden="false" customHeight="false" outlineLevel="0" collapsed="false">
      <c r="A3902" s="2" t="s">
        <v>4038</v>
      </c>
      <c r="B3902" s="2" t="s">
        <v>69</v>
      </c>
      <c r="C3902" s="2" t="s">
        <v>96</v>
      </c>
      <c r="D3902" s="2" t="s">
        <v>117</v>
      </c>
      <c r="E3902" s="13" t="n">
        <v>44288</v>
      </c>
      <c r="F3902" s="13" t="n">
        <v>45383</v>
      </c>
      <c r="G3902" s="2" t="s">
        <v>32</v>
      </c>
      <c r="H3902" s="2" t="s">
        <v>139</v>
      </c>
      <c r="I3902" s="2" t="s">
        <v>115</v>
      </c>
      <c r="J3902" s="2" t="s">
        <v>100</v>
      </c>
      <c r="K3902" s="14" t="n">
        <v>10576.99</v>
      </c>
      <c r="L3902" s="2" t="n">
        <f aca="false">IF(E3902="","",ROUND((Indicadores!$B$4-E3902)/365.25,1))</f>
        <v>5.5</v>
      </c>
      <c r="M3902" s="2" t="str">
        <f aca="false">IF(E3902="","Virtual",IF(L3902&gt;=Indicadores!$B$6,"Fim de Vida",IF(L3902&gt;=Indicadores!$B$5,"Envelhecendo","Atual")))</f>
        <v>Fim de Vida</v>
      </c>
      <c r="N3902" s="2" t="str">
        <f aca="false">IF(F3902="","N/A",IF(F3902&lt;Indicadores!$B$4,"Vencida","Vigente"))</f>
        <v>Vencida</v>
      </c>
      <c r="O3902" s="2" t="str">
        <f aca="false">INDEX(Locais!$B$2:$B$13,MATCH(H3902,Locais!$A$2:$A$13,0))</f>
        <v>Regional - Rio de Janeiro</v>
      </c>
      <c r="P3902" s="2" t="str">
        <f aca="false">INDEX(Locais!$C$2:$C$13,MATCH(H3902,Locais!$A$2:$A$13,0))</f>
        <v>Sudeste</v>
      </c>
    </row>
    <row r="3903" customFormat="false" ht="15" hidden="false" customHeight="false" outlineLevel="0" collapsed="false">
      <c r="A3903" s="2" t="s">
        <v>4039</v>
      </c>
      <c r="B3903" s="2" t="s">
        <v>68</v>
      </c>
      <c r="C3903" s="2" t="s">
        <v>96</v>
      </c>
      <c r="D3903" s="2" t="s">
        <v>107</v>
      </c>
      <c r="E3903" s="13" t="n">
        <v>44709</v>
      </c>
      <c r="F3903" s="13" t="n">
        <v>45804</v>
      </c>
      <c r="G3903" s="2" t="s">
        <v>32</v>
      </c>
      <c r="H3903" s="2" t="s">
        <v>98</v>
      </c>
      <c r="I3903" s="2" t="s">
        <v>99</v>
      </c>
      <c r="J3903" s="2" t="s">
        <v>100</v>
      </c>
      <c r="K3903" s="14" t="n">
        <v>4725.47</v>
      </c>
      <c r="L3903" s="2" t="n">
        <f aca="false">IF(E3903="","",ROUND((Indicadores!$B$4-E3903)/365.25,1))</f>
        <v>4.4</v>
      </c>
      <c r="M3903" s="2" t="str">
        <f aca="false">IF(E3903="","Virtual",IF(L3903&gt;=Indicadores!$B$6,"Fim de Vida",IF(L3903&gt;=Indicadores!$B$5,"Envelhecendo","Atual")))</f>
        <v>Envelhecendo</v>
      </c>
      <c r="N3903" s="2" t="str">
        <f aca="false">IF(F3903="","N/A",IF(F3903&lt;Indicadores!$B$4,"Vencida","Vigente"))</f>
        <v>Vencida</v>
      </c>
      <c r="O3903" s="2" t="str">
        <f aca="false">INDEX(Locais!$B$2:$B$13,MATCH(H3903,Locais!$A$2:$A$13,0))</f>
        <v>Sede - Brasília</v>
      </c>
      <c r="P3903" s="2" t="str">
        <f aca="false">INDEX(Locais!$C$2:$C$13,MATCH(H3903,Locais!$A$2:$A$13,0))</f>
        <v>Centro-Oeste</v>
      </c>
    </row>
    <row r="3904" customFormat="false" ht="15" hidden="false" customHeight="false" outlineLevel="0" collapsed="false">
      <c r="A3904" s="2" t="s">
        <v>4040</v>
      </c>
      <c r="B3904" s="2" t="s">
        <v>68</v>
      </c>
      <c r="C3904" s="2" t="s">
        <v>96</v>
      </c>
      <c r="D3904" s="2" t="s">
        <v>132</v>
      </c>
      <c r="E3904" s="13" t="n">
        <v>45687</v>
      </c>
      <c r="F3904" s="13" t="n">
        <v>46782</v>
      </c>
      <c r="G3904" s="2" t="s">
        <v>32</v>
      </c>
      <c r="H3904" s="2" t="s">
        <v>104</v>
      </c>
      <c r="I3904" s="2" t="s">
        <v>120</v>
      </c>
      <c r="J3904" s="2" t="s">
        <v>100</v>
      </c>
      <c r="K3904" s="14" t="n">
        <v>5599.72</v>
      </c>
      <c r="L3904" s="2" t="n">
        <f aca="false">IF(E3904="","",ROUND((Indicadores!$B$4-E3904)/365.25,1))</f>
        <v>1.7</v>
      </c>
      <c r="M3904" s="2" t="str">
        <f aca="false">IF(E3904="","Virtual",IF(L3904&gt;=Indicadores!$B$6,"Fim de Vida",IF(L3904&gt;=Indicadores!$B$5,"Envelhecendo","Atual")))</f>
        <v>Atual</v>
      </c>
      <c r="N3904" s="2" t="str">
        <f aca="false">IF(F3904="","N/A",IF(F3904&lt;Indicadores!$B$4,"Vencida","Vigente"))</f>
        <v>Vigente</v>
      </c>
      <c r="O3904" s="2" t="str">
        <f aca="false">INDEX(Locais!$B$2:$B$13,MATCH(H3904,Locais!$A$2:$A$13,0))</f>
        <v>Regional - Fortaleza</v>
      </c>
      <c r="P3904" s="2" t="str">
        <f aca="false">INDEX(Locais!$C$2:$C$13,MATCH(H3904,Locais!$A$2:$A$13,0))</f>
        <v>Nordeste</v>
      </c>
    </row>
    <row r="3905" customFormat="false" ht="15" hidden="false" customHeight="false" outlineLevel="0" collapsed="false">
      <c r="A3905" s="2" t="s">
        <v>4041</v>
      </c>
      <c r="B3905" s="2" t="s">
        <v>69</v>
      </c>
      <c r="C3905" s="2" t="s">
        <v>96</v>
      </c>
      <c r="D3905" s="2" t="s">
        <v>97</v>
      </c>
      <c r="E3905" s="13" t="n">
        <v>44760</v>
      </c>
      <c r="F3905" s="13" t="n">
        <v>45855</v>
      </c>
      <c r="G3905" s="2" t="s">
        <v>135</v>
      </c>
      <c r="H3905" s="2" t="s">
        <v>98</v>
      </c>
      <c r="I3905" s="2" t="s">
        <v>142</v>
      </c>
      <c r="J3905" s="2" t="s">
        <v>137</v>
      </c>
      <c r="K3905" s="14" t="n">
        <v>10885.89</v>
      </c>
      <c r="L3905" s="2" t="n">
        <f aca="false">IF(E3905="","",ROUND((Indicadores!$B$4-E3905)/365.25,1))</f>
        <v>4.3</v>
      </c>
      <c r="M3905" s="2" t="str">
        <f aca="false">IF(E3905="","Virtual",IF(L3905&gt;=Indicadores!$B$6,"Fim de Vida",IF(L3905&gt;=Indicadores!$B$5,"Envelhecendo","Atual")))</f>
        <v>Envelhecendo</v>
      </c>
      <c r="N3905" s="2" t="str">
        <f aca="false">IF(F3905="","N/A",IF(F3905&lt;Indicadores!$B$4,"Vencida","Vigente"))</f>
        <v>Vencida</v>
      </c>
      <c r="O3905" s="2" t="str">
        <f aca="false">INDEX(Locais!$B$2:$B$13,MATCH(H3905,Locais!$A$2:$A$13,0))</f>
        <v>Sede - Brasília</v>
      </c>
      <c r="P3905" s="2" t="str">
        <f aca="false">INDEX(Locais!$C$2:$C$13,MATCH(H3905,Locais!$A$2:$A$13,0))</f>
        <v>Centro-Oeste</v>
      </c>
    </row>
    <row r="3906" customFormat="false" ht="15" hidden="false" customHeight="false" outlineLevel="0" collapsed="false">
      <c r="A3906" s="2" t="s">
        <v>4042</v>
      </c>
      <c r="B3906" s="2" t="s">
        <v>68</v>
      </c>
      <c r="C3906" s="2" t="s">
        <v>96</v>
      </c>
      <c r="D3906" s="2" t="s">
        <v>132</v>
      </c>
      <c r="E3906" s="13" t="n">
        <v>45326</v>
      </c>
      <c r="F3906" s="13" t="n">
        <v>46421</v>
      </c>
      <c r="G3906" s="2" t="s">
        <v>32</v>
      </c>
      <c r="H3906" s="2" t="s">
        <v>104</v>
      </c>
      <c r="I3906" s="2" t="s">
        <v>124</v>
      </c>
      <c r="J3906" s="2" t="s">
        <v>100</v>
      </c>
      <c r="K3906" s="14" t="n">
        <v>4905.22</v>
      </c>
      <c r="L3906" s="2" t="n">
        <f aca="false">IF(E3906="","",ROUND((Indicadores!$B$4-E3906)/365.25,1))</f>
        <v>2.7</v>
      </c>
      <c r="M3906" s="2" t="str">
        <f aca="false">IF(E3906="","Virtual",IF(L3906&gt;=Indicadores!$B$6,"Fim de Vida",IF(L3906&gt;=Indicadores!$B$5,"Envelhecendo","Atual")))</f>
        <v>Atual</v>
      </c>
      <c r="N3906" s="2" t="str">
        <f aca="false">IF(F3906="","N/A",IF(F3906&lt;Indicadores!$B$4,"Vencida","Vigente"))</f>
        <v>Vigente</v>
      </c>
      <c r="O3906" s="2" t="str">
        <f aca="false">INDEX(Locais!$B$2:$B$13,MATCH(H3906,Locais!$A$2:$A$13,0))</f>
        <v>Regional - Fortaleza</v>
      </c>
      <c r="P3906" s="2" t="str">
        <f aca="false">INDEX(Locais!$C$2:$C$13,MATCH(H3906,Locais!$A$2:$A$13,0))</f>
        <v>Nordeste</v>
      </c>
    </row>
    <row r="3907" customFormat="false" ht="15" hidden="false" customHeight="false" outlineLevel="0" collapsed="false">
      <c r="A3907" s="2" t="s">
        <v>4043</v>
      </c>
      <c r="B3907" s="2" t="s">
        <v>68</v>
      </c>
      <c r="C3907" s="2" t="s">
        <v>96</v>
      </c>
      <c r="D3907" s="2" t="s">
        <v>107</v>
      </c>
      <c r="E3907" s="13" t="n">
        <v>45942</v>
      </c>
      <c r="F3907" s="13" t="n">
        <v>47037</v>
      </c>
      <c r="G3907" s="2" t="s">
        <v>34</v>
      </c>
      <c r="H3907" s="2" t="s">
        <v>108</v>
      </c>
      <c r="I3907" s="2" t="s">
        <v>133</v>
      </c>
      <c r="J3907" s="2" t="s">
        <v>100</v>
      </c>
      <c r="K3907" s="14" t="n">
        <v>6020.48</v>
      </c>
      <c r="L3907" s="2" t="n">
        <f aca="false">IF(E3907="","",ROUND((Indicadores!$B$4-E3907)/365.25,1))</f>
        <v>1</v>
      </c>
      <c r="M3907" s="2" t="str">
        <f aca="false">IF(E3907="","Virtual",IF(L3907&gt;=Indicadores!$B$6,"Fim de Vida",IF(L3907&gt;=Indicadores!$B$5,"Envelhecendo","Atual")))</f>
        <v>Atual</v>
      </c>
      <c r="N3907" s="2" t="str">
        <f aca="false">IF(F3907="","N/A",IF(F3907&lt;Indicadores!$B$4,"Vencida","Vigente"))</f>
        <v>Vigente</v>
      </c>
      <c r="O3907" s="2" t="str">
        <f aca="false">INDEX(Locais!$B$2:$B$13,MATCH(H3907,Locais!$A$2:$A$13,0))</f>
        <v>Regional - Porto Alegre</v>
      </c>
      <c r="P3907" s="2" t="str">
        <f aca="false">INDEX(Locais!$C$2:$C$13,MATCH(H3907,Locais!$A$2:$A$13,0))</f>
        <v>Sul</v>
      </c>
    </row>
    <row r="3908" customFormat="false" ht="15" hidden="false" customHeight="false" outlineLevel="0" collapsed="false">
      <c r="A3908" s="2" t="s">
        <v>4044</v>
      </c>
      <c r="B3908" s="2" t="s">
        <v>68</v>
      </c>
      <c r="C3908" s="2" t="s">
        <v>96</v>
      </c>
      <c r="D3908" s="2" t="s">
        <v>107</v>
      </c>
      <c r="E3908" s="13" t="n">
        <v>43136</v>
      </c>
      <c r="F3908" s="13" t="n">
        <v>44231</v>
      </c>
      <c r="G3908" s="2" t="s">
        <v>118</v>
      </c>
      <c r="H3908" s="2" t="s">
        <v>119</v>
      </c>
      <c r="I3908" s="2" t="s">
        <v>124</v>
      </c>
      <c r="J3908" s="2" t="s">
        <v>100</v>
      </c>
      <c r="K3908" s="14" t="n">
        <v>5901.73</v>
      </c>
      <c r="L3908" s="2" t="n">
        <f aca="false">IF(E3908="","",ROUND((Indicadores!$B$4-E3908)/365.25,1))</f>
        <v>8.7</v>
      </c>
      <c r="M3908" s="2" t="str">
        <f aca="false">IF(E3908="","Virtual",IF(L3908&gt;=Indicadores!$B$6,"Fim de Vida",IF(L3908&gt;=Indicadores!$B$5,"Envelhecendo","Atual")))</f>
        <v>Fim de Vida</v>
      </c>
      <c r="N3908" s="2" t="str">
        <f aca="false">IF(F3908="","N/A",IF(F3908&lt;Indicadores!$B$4,"Vencida","Vigente"))</f>
        <v>Vencida</v>
      </c>
      <c r="O3908" s="2" t="str">
        <f aca="false">INDEX(Locais!$B$2:$B$13,MATCH(H3908,Locais!$A$2:$A$13,0))</f>
        <v>Regional - São Paulo</v>
      </c>
      <c r="P3908" s="2" t="str">
        <f aca="false">INDEX(Locais!$C$2:$C$13,MATCH(H3908,Locais!$A$2:$A$13,0))</f>
        <v>Sudeste</v>
      </c>
    </row>
    <row r="3909" customFormat="false" ht="15" hidden="false" customHeight="false" outlineLevel="0" collapsed="false">
      <c r="A3909" s="2" t="s">
        <v>4045</v>
      </c>
      <c r="B3909" s="2" t="s">
        <v>68</v>
      </c>
      <c r="C3909" s="2" t="s">
        <v>96</v>
      </c>
      <c r="D3909" s="2" t="s">
        <v>132</v>
      </c>
      <c r="E3909" s="13" t="n">
        <v>45645</v>
      </c>
      <c r="F3909" s="13" t="n">
        <v>46740</v>
      </c>
      <c r="G3909" s="2" t="s">
        <v>32</v>
      </c>
      <c r="H3909" s="2" t="s">
        <v>98</v>
      </c>
      <c r="I3909" s="2" t="s">
        <v>111</v>
      </c>
      <c r="J3909" s="2" t="s">
        <v>100</v>
      </c>
      <c r="K3909" s="14" t="n">
        <v>5663.36</v>
      </c>
      <c r="L3909" s="2" t="n">
        <f aca="false">IF(E3909="","",ROUND((Indicadores!$B$4-E3909)/365.25,1))</f>
        <v>1.8</v>
      </c>
      <c r="M3909" s="2" t="str">
        <f aca="false">IF(E3909="","Virtual",IF(L3909&gt;=Indicadores!$B$6,"Fim de Vida",IF(L3909&gt;=Indicadores!$B$5,"Envelhecendo","Atual")))</f>
        <v>Atual</v>
      </c>
      <c r="N3909" s="2" t="str">
        <f aca="false">IF(F3909="","N/A",IF(F3909&lt;Indicadores!$B$4,"Vencida","Vigente"))</f>
        <v>Vigente</v>
      </c>
      <c r="O3909" s="2" t="str">
        <f aca="false">INDEX(Locais!$B$2:$B$13,MATCH(H3909,Locais!$A$2:$A$13,0))</f>
        <v>Sede - Brasília</v>
      </c>
      <c r="P3909" s="2" t="str">
        <f aca="false">INDEX(Locais!$C$2:$C$13,MATCH(H3909,Locais!$A$2:$A$13,0))</f>
        <v>Centro-Oeste</v>
      </c>
    </row>
    <row r="3910" customFormat="false" ht="15" hidden="false" customHeight="false" outlineLevel="0" collapsed="false">
      <c r="A3910" s="2" t="s">
        <v>4046</v>
      </c>
      <c r="B3910" s="2" t="s">
        <v>70</v>
      </c>
      <c r="C3910" s="2" t="s">
        <v>96</v>
      </c>
      <c r="D3910" s="2" t="s">
        <v>122</v>
      </c>
      <c r="E3910" s="13" t="n">
        <v>43917</v>
      </c>
      <c r="F3910" s="13" t="n">
        <v>45742</v>
      </c>
      <c r="G3910" s="2" t="s">
        <v>32</v>
      </c>
      <c r="H3910" s="2" t="s">
        <v>98</v>
      </c>
      <c r="I3910" s="2" t="s">
        <v>109</v>
      </c>
      <c r="J3910" s="2" t="s">
        <v>100</v>
      </c>
      <c r="K3910" s="14" t="n">
        <v>15413.1</v>
      </c>
      <c r="L3910" s="2" t="n">
        <f aca="false">IF(E3910="","",ROUND((Indicadores!$B$4-E3910)/365.25,1))</f>
        <v>6.6</v>
      </c>
      <c r="M3910" s="2" t="str">
        <f aca="false">IF(E3910="","Virtual",IF(L3910&gt;=Indicadores!$B$6,"Fim de Vida",IF(L3910&gt;=Indicadores!$B$5,"Envelhecendo","Atual")))</f>
        <v>Fim de Vida</v>
      </c>
      <c r="N3910" s="2" t="str">
        <f aca="false">IF(F3910="","N/A",IF(F3910&lt;Indicadores!$B$4,"Vencida","Vigente"))</f>
        <v>Vencida</v>
      </c>
      <c r="O3910" s="2" t="str">
        <f aca="false">INDEX(Locais!$B$2:$B$13,MATCH(H3910,Locais!$A$2:$A$13,0))</f>
        <v>Sede - Brasília</v>
      </c>
      <c r="P3910" s="2" t="str">
        <f aca="false">INDEX(Locais!$C$2:$C$13,MATCH(H3910,Locais!$A$2:$A$13,0))</f>
        <v>Centro-Oeste</v>
      </c>
    </row>
    <row r="3911" customFormat="false" ht="15" hidden="false" customHeight="false" outlineLevel="0" collapsed="false">
      <c r="A3911" s="2" t="s">
        <v>4047</v>
      </c>
      <c r="B3911" s="2" t="s">
        <v>68</v>
      </c>
      <c r="C3911" s="2" t="s">
        <v>126</v>
      </c>
      <c r="D3911" s="2" t="s">
        <v>127</v>
      </c>
      <c r="E3911" s="13" t="n">
        <v>44727</v>
      </c>
      <c r="F3911" s="13" t="n">
        <v>45822</v>
      </c>
      <c r="G3911" s="2" t="s">
        <v>32</v>
      </c>
      <c r="H3911" s="2" t="s">
        <v>163</v>
      </c>
      <c r="I3911" s="2" t="s">
        <v>99</v>
      </c>
      <c r="J3911" s="2" t="s">
        <v>100</v>
      </c>
      <c r="K3911" s="14" t="n">
        <v>5978.43</v>
      </c>
      <c r="L3911" s="2" t="n">
        <f aca="false">IF(E3911="","",ROUND((Indicadores!$B$4-E3911)/365.25,1))</f>
        <v>4.3</v>
      </c>
      <c r="M3911" s="2" t="str">
        <f aca="false">IF(E3911="","Virtual",IF(L3911&gt;=Indicadores!$B$6,"Fim de Vida",IF(L3911&gt;=Indicadores!$B$5,"Envelhecendo","Atual")))</f>
        <v>Envelhecendo</v>
      </c>
      <c r="N3911" s="2" t="str">
        <f aca="false">IF(F3911="","N/A",IF(F3911&lt;Indicadores!$B$4,"Vencida","Vigente"))</f>
        <v>Vencida</v>
      </c>
      <c r="O3911" s="2" t="str">
        <f aca="false">INDEX(Locais!$B$2:$B$13,MATCH(H3911,Locais!$A$2:$A$13,0))</f>
        <v>Regional - Manaus</v>
      </c>
      <c r="P3911" s="2" t="str">
        <f aca="false">INDEX(Locais!$C$2:$C$13,MATCH(H3911,Locais!$A$2:$A$13,0))</f>
        <v>Norte</v>
      </c>
    </row>
    <row r="3912" customFormat="false" ht="15" hidden="false" customHeight="false" outlineLevel="0" collapsed="false">
      <c r="A3912" s="2" t="s">
        <v>4048</v>
      </c>
      <c r="B3912" s="2" t="s">
        <v>69</v>
      </c>
      <c r="C3912" s="2" t="s">
        <v>96</v>
      </c>
      <c r="D3912" s="2" t="s">
        <v>97</v>
      </c>
      <c r="E3912" s="13" t="n">
        <v>43907</v>
      </c>
      <c r="F3912" s="13" t="n">
        <v>45002</v>
      </c>
      <c r="G3912" s="2" t="s">
        <v>135</v>
      </c>
      <c r="H3912" s="2" t="s">
        <v>128</v>
      </c>
      <c r="I3912" s="2" t="s">
        <v>142</v>
      </c>
      <c r="J3912" s="2" t="s">
        <v>137</v>
      </c>
      <c r="K3912" s="14" t="n">
        <v>8291.98</v>
      </c>
      <c r="L3912" s="2" t="n">
        <f aca="false">IF(E3912="","",ROUND((Indicadores!$B$4-E3912)/365.25,1))</f>
        <v>6.6</v>
      </c>
      <c r="M3912" s="2" t="str">
        <f aca="false">IF(E3912="","Virtual",IF(L3912&gt;=Indicadores!$B$6,"Fim de Vida",IF(L3912&gt;=Indicadores!$B$5,"Envelhecendo","Atual")))</f>
        <v>Fim de Vida</v>
      </c>
      <c r="N3912" s="2" t="str">
        <f aca="false">IF(F3912="","N/A",IF(F3912&lt;Indicadores!$B$4,"Vencida","Vigente"))</f>
        <v>Vencida</v>
      </c>
      <c r="O3912" s="2" t="str">
        <f aca="false">INDEX(Locais!$B$2:$B$13,MATCH(H3912,Locais!$A$2:$A$13,0))</f>
        <v>Regional - Recife</v>
      </c>
      <c r="P3912" s="2" t="str">
        <f aca="false">INDEX(Locais!$C$2:$C$13,MATCH(H3912,Locais!$A$2:$A$13,0))</f>
        <v>Nordeste</v>
      </c>
    </row>
    <row r="3913" customFormat="false" ht="15" hidden="false" customHeight="false" outlineLevel="0" collapsed="false">
      <c r="A3913" s="2" t="s">
        <v>4049</v>
      </c>
      <c r="B3913" s="2" t="s">
        <v>69</v>
      </c>
      <c r="C3913" s="2" t="s">
        <v>126</v>
      </c>
      <c r="D3913" s="2" t="s">
        <v>169</v>
      </c>
      <c r="E3913" s="13" t="n">
        <v>45023</v>
      </c>
      <c r="F3913" s="13" t="n">
        <v>46118</v>
      </c>
      <c r="G3913" s="2" t="s">
        <v>135</v>
      </c>
      <c r="H3913" s="2" t="s">
        <v>98</v>
      </c>
      <c r="I3913" s="2" t="s">
        <v>133</v>
      </c>
      <c r="J3913" s="2" t="s">
        <v>137</v>
      </c>
      <c r="K3913" s="14" t="n">
        <v>7761.45</v>
      </c>
      <c r="L3913" s="2" t="n">
        <f aca="false">IF(E3913="","",ROUND((Indicadores!$B$4-E3913)/365.25,1))</f>
        <v>3.5</v>
      </c>
      <c r="M3913" s="2" t="str">
        <f aca="false">IF(E3913="","Virtual",IF(L3913&gt;=Indicadores!$B$6,"Fim de Vida",IF(L3913&gt;=Indicadores!$B$5,"Envelhecendo","Atual")))</f>
        <v>Envelhecendo</v>
      </c>
      <c r="N3913" s="2" t="str">
        <f aca="false">IF(F3913="","N/A",IF(F3913&lt;Indicadores!$B$4,"Vencida","Vigente"))</f>
        <v>Vencida</v>
      </c>
      <c r="O3913" s="2" t="str">
        <f aca="false">INDEX(Locais!$B$2:$B$13,MATCH(H3913,Locais!$A$2:$A$13,0))</f>
        <v>Sede - Brasília</v>
      </c>
      <c r="P3913" s="2" t="str">
        <f aca="false">INDEX(Locais!$C$2:$C$13,MATCH(H3913,Locais!$A$2:$A$13,0))</f>
        <v>Centro-Oeste</v>
      </c>
    </row>
    <row r="3914" customFormat="false" ht="15" hidden="false" customHeight="false" outlineLevel="0" collapsed="false">
      <c r="A3914" s="2" t="s">
        <v>4050</v>
      </c>
      <c r="B3914" s="2" t="s">
        <v>68</v>
      </c>
      <c r="C3914" s="2" t="s">
        <v>102</v>
      </c>
      <c r="D3914" s="2" t="s">
        <v>103</v>
      </c>
      <c r="E3914" s="13" t="n">
        <v>45465</v>
      </c>
      <c r="F3914" s="13" t="n">
        <v>46560</v>
      </c>
      <c r="G3914" s="2" t="s">
        <v>32</v>
      </c>
      <c r="H3914" s="2" t="s">
        <v>139</v>
      </c>
      <c r="I3914" s="2" t="s">
        <v>133</v>
      </c>
      <c r="J3914" s="2" t="s">
        <v>100</v>
      </c>
      <c r="K3914" s="14" t="n">
        <v>4513.03</v>
      </c>
      <c r="L3914" s="2" t="n">
        <f aca="false">IF(E3914="","",ROUND((Indicadores!$B$4-E3914)/365.25,1))</f>
        <v>2.3</v>
      </c>
      <c r="M3914" s="2" t="str">
        <f aca="false">IF(E3914="","Virtual",IF(L3914&gt;=Indicadores!$B$6,"Fim de Vida",IF(L3914&gt;=Indicadores!$B$5,"Envelhecendo","Atual")))</f>
        <v>Atual</v>
      </c>
      <c r="N3914" s="2" t="str">
        <f aca="false">IF(F3914="","N/A",IF(F3914&lt;Indicadores!$B$4,"Vencida","Vigente"))</f>
        <v>Vigente</v>
      </c>
      <c r="O3914" s="2" t="str">
        <f aca="false">INDEX(Locais!$B$2:$B$13,MATCH(H3914,Locais!$A$2:$A$13,0))</f>
        <v>Regional - Rio de Janeiro</v>
      </c>
      <c r="P3914" s="2" t="str">
        <f aca="false">INDEX(Locais!$C$2:$C$13,MATCH(H3914,Locais!$A$2:$A$13,0))</f>
        <v>Sudeste</v>
      </c>
    </row>
    <row r="3915" customFormat="false" ht="15" hidden="false" customHeight="false" outlineLevel="0" collapsed="false">
      <c r="A3915" s="2" t="s">
        <v>4051</v>
      </c>
      <c r="B3915" s="2" t="s">
        <v>71</v>
      </c>
      <c r="C3915" s="2" t="s">
        <v>96</v>
      </c>
      <c r="D3915" s="2" t="s">
        <v>171</v>
      </c>
      <c r="E3915" s="13" t="n">
        <v>45346</v>
      </c>
      <c r="F3915" s="13" t="n">
        <v>46441</v>
      </c>
      <c r="G3915" s="2" t="s">
        <v>32</v>
      </c>
      <c r="H3915" s="2" t="s">
        <v>139</v>
      </c>
      <c r="I3915" s="2" t="s">
        <v>136</v>
      </c>
      <c r="J3915" s="2" t="s">
        <v>100</v>
      </c>
      <c r="K3915" s="14" t="n">
        <v>2002.9</v>
      </c>
      <c r="L3915" s="2" t="n">
        <f aca="false">IF(E3915="","",ROUND((Indicadores!$B$4-E3915)/365.25,1))</f>
        <v>2.6</v>
      </c>
      <c r="M3915" s="2" t="str">
        <f aca="false">IF(E3915="","Virtual",IF(L3915&gt;=Indicadores!$B$6,"Fim de Vida",IF(L3915&gt;=Indicadores!$B$5,"Envelhecendo","Atual")))</f>
        <v>Atual</v>
      </c>
      <c r="N3915" s="2" t="str">
        <f aca="false">IF(F3915="","N/A",IF(F3915&lt;Indicadores!$B$4,"Vencida","Vigente"))</f>
        <v>Vigente</v>
      </c>
      <c r="O3915" s="2" t="str">
        <f aca="false">INDEX(Locais!$B$2:$B$13,MATCH(H3915,Locais!$A$2:$A$13,0))</f>
        <v>Regional - Rio de Janeiro</v>
      </c>
      <c r="P3915" s="2" t="str">
        <f aca="false">INDEX(Locais!$C$2:$C$13,MATCH(H3915,Locais!$A$2:$A$13,0))</f>
        <v>Sudeste</v>
      </c>
    </row>
    <row r="3916" customFormat="false" ht="15" hidden="false" customHeight="false" outlineLevel="0" collapsed="false">
      <c r="A3916" s="2" t="s">
        <v>4052</v>
      </c>
      <c r="B3916" s="2" t="s">
        <v>68</v>
      </c>
      <c r="C3916" s="2" t="s">
        <v>126</v>
      </c>
      <c r="D3916" s="2" t="s">
        <v>127</v>
      </c>
      <c r="E3916" s="13" t="n">
        <v>43808</v>
      </c>
      <c r="F3916" s="13" t="n">
        <v>44903</v>
      </c>
      <c r="G3916" s="2" t="s">
        <v>32</v>
      </c>
      <c r="H3916" s="2" t="s">
        <v>139</v>
      </c>
      <c r="I3916" s="2" t="s">
        <v>111</v>
      </c>
      <c r="J3916" s="2" t="s">
        <v>100</v>
      </c>
      <c r="K3916" s="14" t="n">
        <v>4566.01</v>
      </c>
      <c r="L3916" s="2" t="n">
        <f aca="false">IF(E3916="","",ROUND((Indicadores!$B$4-E3916)/365.25,1))</f>
        <v>6.9</v>
      </c>
      <c r="M3916" s="2" t="str">
        <f aca="false">IF(E3916="","Virtual",IF(L3916&gt;=Indicadores!$B$6,"Fim de Vida",IF(L3916&gt;=Indicadores!$B$5,"Envelhecendo","Atual")))</f>
        <v>Fim de Vida</v>
      </c>
      <c r="N3916" s="2" t="str">
        <f aca="false">IF(F3916="","N/A",IF(F3916&lt;Indicadores!$B$4,"Vencida","Vigente"))</f>
        <v>Vencida</v>
      </c>
      <c r="O3916" s="2" t="str">
        <f aca="false">INDEX(Locais!$B$2:$B$13,MATCH(H3916,Locais!$A$2:$A$13,0))</f>
        <v>Regional - Rio de Janeiro</v>
      </c>
      <c r="P3916" s="2" t="str">
        <f aca="false">INDEX(Locais!$C$2:$C$13,MATCH(H3916,Locais!$A$2:$A$13,0))</f>
        <v>Sudeste</v>
      </c>
    </row>
    <row r="3917" customFormat="false" ht="15" hidden="false" customHeight="false" outlineLevel="0" collapsed="false">
      <c r="A3917" s="2" t="s">
        <v>4053</v>
      </c>
      <c r="B3917" s="2" t="s">
        <v>69</v>
      </c>
      <c r="C3917" s="2" t="s">
        <v>96</v>
      </c>
      <c r="D3917" s="2" t="s">
        <v>117</v>
      </c>
      <c r="E3917" s="13" t="n">
        <v>43696</v>
      </c>
      <c r="F3917" s="13" t="n">
        <v>44791</v>
      </c>
      <c r="G3917" s="2" t="s">
        <v>34</v>
      </c>
      <c r="H3917" s="2" t="s">
        <v>165</v>
      </c>
      <c r="I3917" s="2" t="s">
        <v>111</v>
      </c>
      <c r="J3917" s="2" t="s">
        <v>100</v>
      </c>
      <c r="K3917" s="14" t="n">
        <v>7245.95</v>
      </c>
      <c r="L3917" s="2" t="n">
        <f aca="false">IF(E3917="","",ROUND((Indicadores!$B$4-E3917)/365.25,1))</f>
        <v>7.2</v>
      </c>
      <c r="M3917" s="2" t="str">
        <f aca="false">IF(E3917="","Virtual",IF(L3917&gt;=Indicadores!$B$6,"Fim de Vida",IF(L3917&gt;=Indicadores!$B$5,"Envelhecendo","Atual")))</f>
        <v>Fim de Vida</v>
      </c>
      <c r="N3917" s="2" t="str">
        <f aca="false">IF(F3917="","N/A",IF(F3917&lt;Indicadores!$B$4,"Vencida","Vigente"))</f>
        <v>Vencida</v>
      </c>
      <c r="O3917" s="2" t="str">
        <f aca="false">INDEX(Locais!$B$2:$B$13,MATCH(H3917,Locais!$A$2:$A$13,0))</f>
        <v>Regional - Salvador</v>
      </c>
      <c r="P3917" s="2" t="str">
        <f aca="false">INDEX(Locais!$C$2:$C$13,MATCH(H3917,Locais!$A$2:$A$13,0))</f>
        <v>Nordeste</v>
      </c>
    </row>
    <row r="3918" customFormat="false" ht="15" hidden="false" customHeight="false" outlineLevel="0" collapsed="false">
      <c r="A3918" s="2" t="s">
        <v>4054</v>
      </c>
      <c r="B3918" s="2" t="s">
        <v>69</v>
      </c>
      <c r="C3918" s="2" t="s">
        <v>96</v>
      </c>
      <c r="D3918" s="2" t="s">
        <v>117</v>
      </c>
      <c r="E3918" s="13" t="n">
        <v>44546</v>
      </c>
      <c r="F3918" s="13" t="n">
        <v>45641</v>
      </c>
      <c r="G3918" s="2" t="s">
        <v>32</v>
      </c>
      <c r="H3918" s="2" t="s">
        <v>114</v>
      </c>
      <c r="I3918" s="2" t="s">
        <v>133</v>
      </c>
      <c r="J3918" s="2" t="s">
        <v>100</v>
      </c>
      <c r="K3918" s="14" t="n">
        <v>10450.43</v>
      </c>
      <c r="L3918" s="2" t="n">
        <f aca="false">IF(E3918="","",ROUND((Indicadores!$B$4-E3918)/365.25,1))</f>
        <v>4.8</v>
      </c>
      <c r="M3918" s="2" t="str">
        <f aca="false">IF(E3918="","Virtual",IF(L3918&gt;=Indicadores!$B$6,"Fim de Vida",IF(L3918&gt;=Indicadores!$B$5,"Envelhecendo","Atual")))</f>
        <v>Envelhecendo</v>
      </c>
      <c r="N3918" s="2" t="str">
        <f aca="false">IF(F3918="","N/A",IF(F3918&lt;Indicadores!$B$4,"Vencida","Vigente"))</f>
        <v>Vencida</v>
      </c>
      <c r="O3918" s="2" t="str">
        <f aca="false">INDEX(Locais!$B$2:$B$13,MATCH(H3918,Locais!$A$2:$A$13,0))</f>
        <v>Regional - Belo Horizonte</v>
      </c>
      <c r="P3918" s="2" t="str">
        <f aca="false">INDEX(Locais!$C$2:$C$13,MATCH(H3918,Locais!$A$2:$A$13,0))</f>
        <v>Sudeste</v>
      </c>
    </row>
    <row r="3919" customFormat="false" ht="15" hidden="false" customHeight="false" outlineLevel="0" collapsed="false">
      <c r="A3919" s="2" t="s">
        <v>4055</v>
      </c>
      <c r="B3919" s="2" t="s">
        <v>69</v>
      </c>
      <c r="C3919" s="2" t="s">
        <v>102</v>
      </c>
      <c r="D3919" s="2" t="s">
        <v>113</v>
      </c>
      <c r="E3919" s="13" t="n">
        <v>43679</v>
      </c>
      <c r="F3919" s="13" t="n">
        <v>44774</v>
      </c>
      <c r="G3919" s="2" t="s">
        <v>34</v>
      </c>
      <c r="H3919" s="2" t="s">
        <v>139</v>
      </c>
      <c r="I3919" s="2" t="s">
        <v>130</v>
      </c>
      <c r="J3919" s="2" t="s">
        <v>100</v>
      </c>
      <c r="K3919" s="14" t="n">
        <v>7433.76</v>
      </c>
      <c r="L3919" s="2" t="n">
        <f aca="false">IF(E3919="","",ROUND((Indicadores!$B$4-E3919)/365.25,1))</f>
        <v>7.2</v>
      </c>
      <c r="M3919" s="2" t="str">
        <f aca="false">IF(E3919="","Virtual",IF(L3919&gt;=Indicadores!$B$6,"Fim de Vida",IF(L3919&gt;=Indicadores!$B$5,"Envelhecendo","Atual")))</f>
        <v>Fim de Vida</v>
      </c>
      <c r="N3919" s="2" t="str">
        <f aca="false">IF(F3919="","N/A",IF(F3919&lt;Indicadores!$B$4,"Vencida","Vigente"))</f>
        <v>Vencida</v>
      </c>
      <c r="O3919" s="2" t="str">
        <f aca="false">INDEX(Locais!$B$2:$B$13,MATCH(H3919,Locais!$A$2:$A$13,0))</f>
        <v>Regional - Rio de Janeiro</v>
      </c>
      <c r="P3919" s="2" t="str">
        <f aca="false">INDEX(Locais!$C$2:$C$13,MATCH(H3919,Locais!$A$2:$A$13,0))</f>
        <v>Sudeste</v>
      </c>
    </row>
    <row r="3920" customFormat="false" ht="15" hidden="false" customHeight="false" outlineLevel="0" collapsed="false">
      <c r="A3920" s="2" t="s">
        <v>4056</v>
      </c>
      <c r="B3920" s="2" t="s">
        <v>70</v>
      </c>
      <c r="C3920" s="2" t="s">
        <v>126</v>
      </c>
      <c r="D3920" s="2" t="s">
        <v>162</v>
      </c>
      <c r="E3920" s="13" t="n">
        <v>45148</v>
      </c>
      <c r="F3920" s="13" t="n">
        <v>46973</v>
      </c>
      <c r="G3920" s="2" t="s">
        <v>32</v>
      </c>
      <c r="H3920" s="2" t="s">
        <v>98</v>
      </c>
      <c r="I3920" s="2" t="s">
        <v>133</v>
      </c>
      <c r="J3920" s="2" t="s">
        <v>100</v>
      </c>
      <c r="K3920" s="14" t="n">
        <v>21742.98</v>
      </c>
      <c r="L3920" s="2" t="n">
        <f aca="false">IF(E3920="","",ROUND((Indicadores!$B$4-E3920)/365.25,1))</f>
        <v>3.2</v>
      </c>
      <c r="M3920" s="2" t="str">
        <f aca="false">IF(E3920="","Virtual",IF(L3920&gt;=Indicadores!$B$6,"Fim de Vida",IF(L3920&gt;=Indicadores!$B$5,"Envelhecendo","Atual")))</f>
        <v>Envelhecendo</v>
      </c>
      <c r="N3920" s="2" t="str">
        <f aca="false">IF(F3920="","N/A",IF(F3920&lt;Indicadores!$B$4,"Vencida","Vigente"))</f>
        <v>Vigente</v>
      </c>
      <c r="O3920" s="2" t="str">
        <f aca="false">INDEX(Locais!$B$2:$B$13,MATCH(H3920,Locais!$A$2:$A$13,0))</f>
        <v>Sede - Brasília</v>
      </c>
      <c r="P3920" s="2" t="str">
        <f aca="false">INDEX(Locais!$C$2:$C$13,MATCH(H3920,Locais!$A$2:$A$13,0))</f>
        <v>Centro-Oeste</v>
      </c>
    </row>
    <row r="3921" customFormat="false" ht="15" hidden="false" customHeight="false" outlineLevel="0" collapsed="false">
      <c r="A3921" s="2" t="s">
        <v>4057</v>
      </c>
      <c r="B3921" s="2" t="s">
        <v>68</v>
      </c>
      <c r="C3921" s="2" t="s">
        <v>96</v>
      </c>
      <c r="D3921" s="2" t="s">
        <v>107</v>
      </c>
      <c r="E3921" s="13" t="n">
        <v>43277</v>
      </c>
      <c r="F3921" s="13" t="n">
        <v>44372</v>
      </c>
      <c r="G3921" s="2" t="s">
        <v>32</v>
      </c>
      <c r="H3921" s="2" t="s">
        <v>165</v>
      </c>
      <c r="I3921" s="2" t="s">
        <v>124</v>
      </c>
      <c r="J3921" s="2" t="s">
        <v>100</v>
      </c>
      <c r="K3921" s="14" t="n">
        <v>4667.92</v>
      </c>
      <c r="L3921" s="2" t="n">
        <f aca="false">IF(E3921="","",ROUND((Indicadores!$B$4-E3921)/365.25,1))</f>
        <v>8.3</v>
      </c>
      <c r="M3921" s="2" t="str">
        <f aca="false">IF(E3921="","Virtual",IF(L3921&gt;=Indicadores!$B$6,"Fim de Vida",IF(L3921&gt;=Indicadores!$B$5,"Envelhecendo","Atual")))</f>
        <v>Fim de Vida</v>
      </c>
      <c r="N3921" s="2" t="str">
        <f aca="false">IF(F3921="","N/A",IF(F3921&lt;Indicadores!$B$4,"Vencida","Vigente"))</f>
        <v>Vencida</v>
      </c>
      <c r="O3921" s="2" t="str">
        <f aca="false">INDEX(Locais!$B$2:$B$13,MATCH(H3921,Locais!$A$2:$A$13,0))</f>
        <v>Regional - Salvador</v>
      </c>
      <c r="P3921" s="2" t="str">
        <f aca="false">INDEX(Locais!$C$2:$C$13,MATCH(H3921,Locais!$A$2:$A$13,0))</f>
        <v>Nordeste</v>
      </c>
    </row>
    <row r="3922" customFormat="false" ht="15" hidden="false" customHeight="false" outlineLevel="0" collapsed="false">
      <c r="A3922" s="2" t="s">
        <v>4058</v>
      </c>
      <c r="B3922" s="2" t="s">
        <v>69</v>
      </c>
      <c r="C3922" s="2" t="s">
        <v>102</v>
      </c>
      <c r="D3922" s="2" t="s">
        <v>113</v>
      </c>
      <c r="E3922" s="13" t="n">
        <v>45151</v>
      </c>
      <c r="F3922" s="13" t="n">
        <v>46246</v>
      </c>
      <c r="G3922" s="2" t="s">
        <v>32</v>
      </c>
      <c r="H3922" s="2" t="s">
        <v>141</v>
      </c>
      <c r="I3922" s="2" t="s">
        <v>111</v>
      </c>
      <c r="J3922" s="2" t="s">
        <v>100</v>
      </c>
      <c r="K3922" s="14" t="n">
        <v>9355.43</v>
      </c>
      <c r="L3922" s="2" t="n">
        <f aca="false">IF(E3922="","",ROUND((Indicadores!$B$4-E3922)/365.25,1))</f>
        <v>3.2</v>
      </c>
      <c r="M3922" s="2" t="str">
        <f aca="false">IF(E3922="","Virtual",IF(L3922&gt;=Indicadores!$B$6,"Fim de Vida",IF(L3922&gt;=Indicadores!$B$5,"Envelhecendo","Atual")))</f>
        <v>Envelhecendo</v>
      </c>
      <c r="N3922" s="2" t="str">
        <f aca="false">IF(F3922="","N/A",IF(F3922&lt;Indicadores!$B$4,"Vencida","Vigente"))</f>
        <v>Vencida</v>
      </c>
      <c r="O3922" s="2" t="str">
        <f aca="false">INDEX(Locais!$B$2:$B$13,MATCH(H3922,Locais!$A$2:$A$13,0))</f>
        <v>Regional - Curitiba</v>
      </c>
      <c r="P3922" s="2" t="str">
        <f aca="false">INDEX(Locais!$C$2:$C$13,MATCH(H3922,Locais!$A$2:$A$13,0))</f>
        <v>Sul</v>
      </c>
    </row>
    <row r="3923" customFormat="false" ht="15" hidden="false" customHeight="false" outlineLevel="0" collapsed="false">
      <c r="A3923" s="2" t="s">
        <v>4059</v>
      </c>
      <c r="B3923" s="2" t="s">
        <v>68</v>
      </c>
      <c r="C3923" s="2" t="s">
        <v>102</v>
      </c>
      <c r="D3923" s="2" t="s">
        <v>103</v>
      </c>
      <c r="E3923" s="13" t="n">
        <v>44398</v>
      </c>
      <c r="F3923" s="13" t="n">
        <v>45493</v>
      </c>
      <c r="G3923" s="2" t="s">
        <v>32</v>
      </c>
      <c r="H3923" s="2" t="s">
        <v>165</v>
      </c>
      <c r="I3923" s="2" t="s">
        <v>109</v>
      </c>
      <c r="J3923" s="2" t="s">
        <v>100</v>
      </c>
      <c r="K3923" s="14" t="n">
        <v>5945.37</v>
      </c>
      <c r="L3923" s="2" t="n">
        <f aca="false">IF(E3923="","",ROUND((Indicadores!$B$4-E3923)/365.25,1))</f>
        <v>5.2</v>
      </c>
      <c r="M3923" s="2" t="str">
        <f aca="false">IF(E3923="","Virtual",IF(L3923&gt;=Indicadores!$B$6,"Fim de Vida",IF(L3923&gt;=Indicadores!$B$5,"Envelhecendo","Atual")))</f>
        <v>Fim de Vida</v>
      </c>
      <c r="N3923" s="2" t="str">
        <f aca="false">IF(F3923="","N/A",IF(F3923&lt;Indicadores!$B$4,"Vencida","Vigente"))</f>
        <v>Vencida</v>
      </c>
      <c r="O3923" s="2" t="str">
        <f aca="false">INDEX(Locais!$B$2:$B$13,MATCH(H3923,Locais!$A$2:$A$13,0))</f>
        <v>Regional - Salvador</v>
      </c>
      <c r="P3923" s="2" t="str">
        <f aca="false">INDEX(Locais!$C$2:$C$13,MATCH(H3923,Locais!$A$2:$A$13,0))</f>
        <v>Nordeste</v>
      </c>
    </row>
    <row r="3924" customFormat="false" ht="15" hidden="false" customHeight="false" outlineLevel="0" collapsed="false">
      <c r="A3924" s="2" t="s">
        <v>4060</v>
      </c>
      <c r="B3924" s="2" t="s">
        <v>69</v>
      </c>
      <c r="C3924" s="2" t="s">
        <v>96</v>
      </c>
      <c r="D3924" s="2" t="s">
        <v>97</v>
      </c>
      <c r="E3924" s="13" t="n">
        <v>44661</v>
      </c>
      <c r="F3924" s="13" t="n">
        <v>45756</v>
      </c>
      <c r="G3924" s="2" t="s">
        <v>34</v>
      </c>
      <c r="H3924" s="2" t="s">
        <v>119</v>
      </c>
      <c r="I3924" s="2" t="s">
        <v>99</v>
      </c>
      <c r="J3924" s="2" t="s">
        <v>100</v>
      </c>
      <c r="K3924" s="14" t="n">
        <v>10312.14</v>
      </c>
      <c r="L3924" s="2" t="n">
        <f aca="false">IF(E3924="","",ROUND((Indicadores!$B$4-E3924)/365.25,1))</f>
        <v>4.5</v>
      </c>
      <c r="M3924" s="2" t="str">
        <f aca="false">IF(E3924="","Virtual",IF(L3924&gt;=Indicadores!$B$6,"Fim de Vida",IF(L3924&gt;=Indicadores!$B$5,"Envelhecendo","Atual")))</f>
        <v>Envelhecendo</v>
      </c>
      <c r="N3924" s="2" t="str">
        <f aca="false">IF(F3924="","N/A",IF(F3924&lt;Indicadores!$B$4,"Vencida","Vigente"))</f>
        <v>Vencida</v>
      </c>
      <c r="O3924" s="2" t="str">
        <f aca="false">INDEX(Locais!$B$2:$B$13,MATCH(H3924,Locais!$A$2:$A$13,0))</f>
        <v>Regional - São Paulo</v>
      </c>
      <c r="P3924" s="2" t="str">
        <f aca="false">INDEX(Locais!$C$2:$C$13,MATCH(H3924,Locais!$A$2:$A$13,0))</f>
        <v>Sudeste</v>
      </c>
    </row>
    <row r="3925" customFormat="false" ht="15" hidden="false" customHeight="false" outlineLevel="0" collapsed="false">
      <c r="A3925" s="2" t="s">
        <v>4061</v>
      </c>
      <c r="B3925" s="2" t="s">
        <v>68</v>
      </c>
      <c r="C3925" s="2" t="s">
        <v>126</v>
      </c>
      <c r="D3925" s="2" t="s">
        <v>127</v>
      </c>
      <c r="E3925" s="13" t="n">
        <v>45079</v>
      </c>
      <c r="F3925" s="13" t="n">
        <v>46174</v>
      </c>
      <c r="G3925" s="2" t="s">
        <v>32</v>
      </c>
      <c r="H3925" s="2" t="s">
        <v>98</v>
      </c>
      <c r="I3925" s="2" t="s">
        <v>111</v>
      </c>
      <c r="J3925" s="2" t="s">
        <v>100</v>
      </c>
      <c r="K3925" s="14" t="n">
        <v>6204.98</v>
      </c>
      <c r="L3925" s="2" t="n">
        <f aca="false">IF(E3925="","",ROUND((Indicadores!$B$4-E3925)/365.25,1))</f>
        <v>3.4</v>
      </c>
      <c r="M3925" s="2" t="str">
        <f aca="false">IF(E3925="","Virtual",IF(L3925&gt;=Indicadores!$B$6,"Fim de Vida",IF(L3925&gt;=Indicadores!$B$5,"Envelhecendo","Atual")))</f>
        <v>Envelhecendo</v>
      </c>
      <c r="N3925" s="2" t="str">
        <f aca="false">IF(F3925="","N/A",IF(F3925&lt;Indicadores!$B$4,"Vencida","Vigente"))</f>
        <v>Vencida</v>
      </c>
      <c r="O3925" s="2" t="str">
        <f aca="false">INDEX(Locais!$B$2:$B$13,MATCH(H3925,Locais!$A$2:$A$13,0))</f>
        <v>Sede - Brasília</v>
      </c>
      <c r="P3925" s="2" t="str">
        <f aca="false">INDEX(Locais!$C$2:$C$13,MATCH(H3925,Locais!$A$2:$A$13,0))</f>
        <v>Centro-Oeste</v>
      </c>
    </row>
    <row r="3926" customFormat="false" ht="15" hidden="false" customHeight="false" outlineLevel="0" collapsed="false">
      <c r="A3926" s="2" t="s">
        <v>4062</v>
      </c>
      <c r="B3926" s="2" t="s">
        <v>69</v>
      </c>
      <c r="C3926" s="2" t="s">
        <v>102</v>
      </c>
      <c r="D3926" s="2" t="s">
        <v>113</v>
      </c>
      <c r="E3926" s="13" t="n">
        <v>45633</v>
      </c>
      <c r="F3926" s="13" t="n">
        <v>46728</v>
      </c>
      <c r="G3926" s="2" t="s">
        <v>135</v>
      </c>
      <c r="H3926" s="2" t="s">
        <v>98</v>
      </c>
      <c r="I3926" s="2" t="s">
        <v>136</v>
      </c>
      <c r="J3926" s="2" t="s">
        <v>137</v>
      </c>
      <c r="K3926" s="14" t="n">
        <v>8875.9</v>
      </c>
      <c r="L3926" s="2" t="n">
        <f aca="false">IF(E3926="","",ROUND((Indicadores!$B$4-E3926)/365.25,1))</f>
        <v>1.9</v>
      </c>
      <c r="M3926" s="2" t="str">
        <f aca="false">IF(E3926="","Virtual",IF(L3926&gt;=Indicadores!$B$6,"Fim de Vida",IF(L3926&gt;=Indicadores!$B$5,"Envelhecendo","Atual")))</f>
        <v>Atual</v>
      </c>
      <c r="N3926" s="2" t="str">
        <f aca="false">IF(F3926="","N/A",IF(F3926&lt;Indicadores!$B$4,"Vencida","Vigente"))</f>
        <v>Vigente</v>
      </c>
      <c r="O3926" s="2" t="str">
        <f aca="false">INDEX(Locais!$B$2:$B$13,MATCH(H3926,Locais!$A$2:$A$13,0))</f>
        <v>Sede - Brasília</v>
      </c>
      <c r="P3926" s="2" t="str">
        <f aca="false">INDEX(Locais!$C$2:$C$13,MATCH(H3926,Locais!$A$2:$A$13,0))</f>
        <v>Centro-Oeste</v>
      </c>
    </row>
    <row r="3927" customFormat="false" ht="15" hidden="false" customHeight="false" outlineLevel="0" collapsed="false">
      <c r="A3927" s="2" t="s">
        <v>4063</v>
      </c>
      <c r="B3927" s="2" t="s">
        <v>70</v>
      </c>
      <c r="C3927" s="2" t="s">
        <v>126</v>
      </c>
      <c r="D3927" s="2" t="s">
        <v>162</v>
      </c>
      <c r="E3927" s="13" t="n">
        <v>44758</v>
      </c>
      <c r="F3927" s="13" t="n">
        <v>46583</v>
      </c>
      <c r="G3927" s="2" t="s">
        <v>32</v>
      </c>
      <c r="H3927" s="2" t="s">
        <v>139</v>
      </c>
      <c r="I3927" s="2" t="s">
        <v>124</v>
      </c>
      <c r="J3927" s="2" t="s">
        <v>100</v>
      </c>
      <c r="K3927" s="14" t="n">
        <v>19293.1</v>
      </c>
      <c r="L3927" s="2" t="n">
        <f aca="false">IF(E3927="","",ROUND((Indicadores!$B$4-E3927)/365.25,1))</f>
        <v>4.3</v>
      </c>
      <c r="M3927" s="2" t="str">
        <f aca="false">IF(E3927="","Virtual",IF(L3927&gt;=Indicadores!$B$6,"Fim de Vida",IF(L3927&gt;=Indicadores!$B$5,"Envelhecendo","Atual")))</f>
        <v>Envelhecendo</v>
      </c>
      <c r="N3927" s="2" t="str">
        <f aca="false">IF(F3927="","N/A",IF(F3927&lt;Indicadores!$B$4,"Vencida","Vigente"))</f>
        <v>Vigente</v>
      </c>
      <c r="O3927" s="2" t="str">
        <f aca="false">INDEX(Locais!$B$2:$B$13,MATCH(H3927,Locais!$A$2:$A$13,0))</f>
        <v>Regional - Rio de Janeiro</v>
      </c>
      <c r="P3927" s="2" t="str">
        <f aca="false">INDEX(Locais!$C$2:$C$13,MATCH(H3927,Locais!$A$2:$A$13,0))</f>
        <v>Sudeste</v>
      </c>
    </row>
    <row r="3928" customFormat="false" ht="15" hidden="false" customHeight="false" outlineLevel="0" collapsed="false">
      <c r="A3928" s="2" t="s">
        <v>4064</v>
      </c>
      <c r="B3928" s="2" t="s">
        <v>69</v>
      </c>
      <c r="C3928" s="2" t="s">
        <v>96</v>
      </c>
      <c r="D3928" s="2" t="s">
        <v>117</v>
      </c>
      <c r="E3928" s="13" t="n">
        <v>44723</v>
      </c>
      <c r="F3928" s="13" t="n">
        <v>45818</v>
      </c>
      <c r="G3928" s="2" t="s">
        <v>118</v>
      </c>
      <c r="H3928" s="2" t="s">
        <v>104</v>
      </c>
      <c r="I3928" s="2" t="s">
        <v>120</v>
      </c>
      <c r="J3928" s="2" t="s">
        <v>100</v>
      </c>
      <c r="K3928" s="14" t="n">
        <v>10150.54</v>
      </c>
      <c r="L3928" s="2" t="n">
        <f aca="false">IF(E3928="","",ROUND((Indicadores!$B$4-E3928)/365.25,1))</f>
        <v>4.4</v>
      </c>
      <c r="M3928" s="2" t="str">
        <f aca="false">IF(E3928="","Virtual",IF(L3928&gt;=Indicadores!$B$6,"Fim de Vida",IF(L3928&gt;=Indicadores!$B$5,"Envelhecendo","Atual")))</f>
        <v>Envelhecendo</v>
      </c>
      <c r="N3928" s="2" t="str">
        <f aca="false">IF(F3928="","N/A",IF(F3928&lt;Indicadores!$B$4,"Vencida","Vigente"))</f>
        <v>Vencida</v>
      </c>
      <c r="O3928" s="2" t="str">
        <f aca="false">INDEX(Locais!$B$2:$B$13,MATCH(H3928,Locais!$A$2:$A$13,0))</f>
        <v>Regional - Fortaleza</v>
      </c>
      <c r="P3928" s="2" t="str">
        <f aca="false">INDEX(Locais!$C$2:$C$13,MATCH(H3928,Locais!$A$2:$A$13,0))</f>
        <v>Nordeste</v>
      </c>
    </row>
    <row r="3929" customFormat="false" ht="15" hidden="false" customHeight="false" outlineLevel="0" collapsed="false">
      <c r="A3929" s="2" t="s">
        <v>4065</v>
      </c>
      <c r="B3929" s="2" t="s">
        <v>68</v>
      </c>
      <c r="C3929" s="2" t="s">
        <v>96</v>
      </c>
      <c r="D3929" s="2" t="s">
        <v>132</v>
      </c>
      <c r="E3929" s="13" t="n">
        <v>43815</v>
      </c>
      <c r="F3929" s="13" t="n">
        <v>44910</v>
      </c>
      <c r="G3929" s="2" t="s">
        <v>34</v>
      </c>
      <c r="H3929" s="2" t="s">
        <v>98</v>
      </c>
      <c r="I3929" s="2" t="s">
        <v>142</v>
      </c>
      <c r="J3929" s="2" t="s">
        <v>100</v>
      </c>
      <c r="K3929" s="14" t="n">
        <v>4552.78</v>
      </c>
      <c r="L3929" s="2" t="n">
        <f aca="false">IF(E3929="","",ROUND((Indicadores!$B$4-E3929)/365.25,1))</f>
        <v>6.8</v>
      </c>
      <c r="M3929" s="2" t="str">
        <f aca="false">IF(E3929="","Virtual",IF(L3929&gt;=Indicadores!$B$6,"Fim de Vida",IF(L3929&gt;=Indicadores!$B$5,"Envelhecendo","Atual")))</f>
        <v>Fim de Vida</v>
      </c>
      <c r="N3929" s="2" t="str">
        <f aca="false">IF(F3929="","N/A",IF(F3929&lt;Indicadores!$B$4,"Vencida","Vigente"))</f>
        <v>Vencida</v>
      </c>
      <c r="O3929" s="2" t="str">
        <f aca="false">INDEX(Locais!$B$2:$B$13,MATCH(H3929,Locais!$A$2:$A$13,0))</f>
        <v>Sede - Brasília</v>
      </c>
      <c r="P3929" s="2" t="str">
        <f aca="false">INDEX(Locais!$C$2:$C$13,MATCH(H3929,Locais!$A$2:$A$13,0))</f>
        <v>Centro-Oeste</v>
      </c>
    </row>
    <row r="3930" customFormat="false" ht="15" hidden="false" customHeight="false" outlineLevel="0" collapsed="false">
      <c r="A3930" s="2" t="s">
        <v>4066</v>
      </c>
      <c r="B3930" s="2" t="s">
        <v>70</v>
      </c>
      <c r="C3930" s="2" t="s">
        <v>96</v>
      </c>
      <c r="D3930" s="2" t="s">
        <v>122</v>
      </c>
      <c r="E3930" s="13" t="n">
        <v>44783</v>
      </c>
      <c r="F3930" s="13" t="n">
        <v>46608</v>
      </c>
      <c r="G3930" s="2" t="s">
        <v>151</v>
      </c>
      <c r="H3930" s="2" t="s">
        <v>108</v>
      </c>
      <c r="I3930" s="2" t="s">
        <v>124</v>
      </c>
      <c r="J3930" s="2" t="s">
        <v>137</v>
      </c>
      <c r="K3930" s="14" t="n">
        <v>14027.91</v>
      </c>
      <c r="L3930" s="2" t="n">
        <f aca="false">IF(E3930="","",ROUND((Indicadores!$B$4-E3930)/365.25,1))</f>
        <v>4.2</v>
      </c>
      <c r="M3930" s="2" t="str">
        <f aca="false">IF(E3930="","Virtual",IF(L3930&gt;=Indicadores!$B$6,"Fim de Vida",IF(L3930&gt;=Indicadores!$B$5,"Envelhecendo","Atual")))</f>
        <v>Envelhecendo</v>
      </c>
      <c r="N3930" s="2" t="str">
        <f aca="false">IF(F3930="","N/A",IF(F3930&lt;Indicadores!$B$4,"Vencida","Vigente"))</f>
        <v>Vigente</v>
      </c>
      <c r="O3930" s="2" t="str">
        <f aca="false">INDEX(Locais!$B$2:$B$13,MATCH(H3930,Locais!$A$2:$A$13,0))</f>
        <v>Regional - Porto Alegre</v>
      </c>
      <c r="P3930" s="2" t="str">
        <f aca="false">INDEX(Locais!$C$2:$C$13,MATCH(H3930,Locais!$A$2:$A$13,0))</f>
        <v>Sul</v>
      </c>
    </row>
    <row r="3931" customFormat="false" ht="15" hidden="false" customHeight="false" outlineLevel="0" collapsed="false">
      <c r="A3931" s="2" t="s">
        <v>4067</v>
      </c>
      <c r="B3931" s="2" t="s">
        <v>69</v>
      </c>
      <c r="C3931" s="2" t="s">
        <v>96</v>
      </c>
      <c r="D3931" s="2" t="s">
        <v>97</v>
      </c>
      <c r="E3931" s="13" t="n">
        <v>45243</v>
      </c>
      <c r="F3931" s="13" t="n">
        <v>46338</v>
      </c>
      <c r="G3931" s="2" t="s">
        <v>151</v>
      </c>
      <c r="H3931" s="2" t="s">
        <v>123</v>
      </c>
      <c r="I3931" s="2" t="s">
        <v>111</v>
      </c>
      <c r="J3931" s="2" t="s">
        <v>137</v>
      </c>
      <c r="K3931" s="14" t="n">
        <v>9761.18</v>
      </c>
      <c r="L3931" s="2" t="n">
        <f aca="false">IF(E3931="","",ROUND((Indicadores!$B$4-E3931)/365.25,1))</f>
        <v>2.9</v>
      </c>
      <c r="M3931" s="2" t="str">
        <f aca="false">IF(E3931="","Virtual",IF(L3931&gt;=Indicadores!$B$6,"Fim de Vida",IF(L3931&gt;=Indicadores!$B$5,"Envelhecendo","Atual")))</f>
        <v>Atual</v>
      </c>
      <c r="N3931" s="2" t="str">
        <f aca="false">IF(F3931="","N/A",IF(F3931&lt;Indicadores!$B$4,"Vencida","Vigente"))</f>
        <v>Vigente</v>
      </c>
      <c r="O3931" s="2" t="str">
        <f aca="false">INDEX(Locais!$B$2:$B$13,MATCH(H3931,Locais!$A$2:$A$13,0))</f>
        <v>Regional - Goiânia</v>
      </c>
      <c r="P3931" s="2" t="str">
        <f aca="false">INDEX(Locais!$C$2:$C$13,MATCH(H3931,Locais!$A$2:$A$13,0))</f>
        <v>Centro-Oeste</v>
      </c>
    </row>
    <row r="3932" customFormat="false" ht="15" hidden="false" customHeight="false" outlineLevel="0" collapsed="false">
      <c r="A3932" s="2" t="s">
        <v>4068</v>
      </c>
      <c r="B3932" s="2" t="s">
        <v>68</v>
      </c>
      <c r="C3932" s="2" t="s">
        <v>96</v>
      </c>
      <c r="D3932" s="2" t="s">
        <v>107</v>
      </c>
      <c r="E3932" s="13" t="n">
        <v>44987</v>
      </c>
      <c r="F3932" s="13" t="n">
        <v>46082</v>
      </c>
      <c r="G3932" s="2" t="s">
        <v>34</v>
      </c>
      <c r="H3932" s="2" t="s">
        <v>141</v>
      </c>
      <c r="I3932" s="2" t="s">
        <v>130</v>
      </c>
      <c r="J3932" s="2" t="s">
        <v>100</v>
      </c>
      <c r="K3932" s="14" t="n">
        <v>5423.66</v>
      </c>
      <c r="L3932" s="2" t="n">
        <f aca="false">IF(E3932="","",ROUND((Indicadores!$B$4-E3932)/365.25,1))</f>
        <v>3.6</v>
      </c>
      <c r="M3932" s="2" t="str">
        <f aca="false">IF(E3932="","Virtual",IF(L3932&gt;=Indicadores!$B$6,"Fim de Vida",IF(L3932&gt;=Indicadores!$B$5,"Envelhecendo","Atual")))</f>
        <v>Envelhecendo</v>
      </c>
      <c r="N3932" s="2" t="str">
        <f aca="false">IF(F3932="","N/A",IF(F3932&lt;Indicadores!$B$4,"Vencida","Vigente"))</f>
        <v>Vencida</v>
      </c>
      <c r="O3932" s="2" t="str">
        <f aca="false">INDEX(Locais!$B$2:$B$13,MATCH(H3932,Locais!$A$2:$A$13,0))</f>
        <v>Regional - Curitiba</v>
      </c>
      <c r="P3932" s="2" t="str">
        <f aca="false">INDEX(Locais!$C$2:$C$13,MATCH(H3932,Locais!$A$2:$A$13,0))</f>
        <v>Sul</v>
      </c>
    </row>
    <row r="3933" customFormat="false" ht="15" hidden="false" customHeight="false" outlineLevel="0" collapsed="false">
      <c r="A3933" s="2" t="s">
        <v>4069</v>
      </c>
      <c r="B3933" s="2" t="s">
        <v>70</v>
      </c>
      <c r="C3933" s="2" t="s">
        <v>126</v>
      </c>
      <c r="D3933" s="2" t="s">
        <v>162</v>
      </c>
      <c r="E3933" s="13" t="n">
        <v>45604</v>
      </c>
      <c r="F3933" s="13" t="n">
        <v>47429</v>
      </c>
      <c r="G3933" s="2" t="s">
        <v>32</v>
      </c>
      <c r="H3933" s="2" t="s">
        <v>141</v>
      </c>
      <c r="I3933" s="2" t="s">
        <v>111</v>
      </c>
      <c r="J3933" s="2" t="s">
        <v>100</v>
      </c>
      <c r="K3933" s="14" t="n">
        <v>15073.05</v>
      </c>
      <c r="L3933" s="2" t="n">
        <f aca="false">IF(E3933="","",ROUND((Indicadores!$B$4-E3933)/365.25,1))</f>
        <v>1.9</v>
      </c>
      <c r="M3933" s="2" t="str">
        <f aca="false">IF(E3933="","Virtual",IF(L3933&gt;=Indicadores!$B$6,"Fim de Vida",IF(L3933&gt;=Indicadores!$B$5,"Envelhecendo","Atual")))</f>
        <v>Atual</v>
      </c>
      <c r="N3933" s="2" t="str">
        <f aca="false">IF(F3933="","N/A",IF(F3933&lt;Indicadores!$B$4,"Vencida","Vigente"))</f>
        <v>Vigente</v>
      </c>
      <c r="O3933" s="2" t="str">
        <f aca="false">INDEX(Locais!$B$2:$B$13,MATCH(H3933,Locais!$A$2:$A$13,0))</f>
        <v>Regional - Curitiba</v>
      </c>
      <c r="P3933" s="2" t="str">
        <f aca="false">INDEX(Locais!$C$2:$C$13,MATCH(H3933,Locais!$A$2:$A$13,0))</f>
        <v>Sul</v>
      </c>
    </row>
    <row r="3934" customFormat="false" ht="15" hidden="false" customHeight="false" outlineLevel="0" collapsed="false">
      <c r="A3934" s="2" t="s">
        <v>4070</v>
      </c>
      <c r="B3934" s="2" t="s">
        <v>69</v>
      </c>
      <c r="C3934" s="2" t="s">
        <v>102</v>
      </c>
      <c r="D3934" s="2" t="s">
        <v>113</v>
      </c>
      <c r="E3934" s="13" t="n">
        <v>44942</v>
      </c>
      <c r="F3934" s="13" t="n">
        <v>46037</v>
      </c>
      <c r="G3934" s="2" t="s">
        <v>32</v>
      </c>
      <c r="H3934" s="2" t="s">
        <v>108</v>
      </c>
      <c r="I3934" s="2" t="s">
        <v>120</v>
      </c>
      <c r="J3934" s="2" t="s">
        <v>100</v>
      </c>
      <c r="K3934" s="14" t="n">
        <v>9589.92</v>
      </c>
      <c r="L3934" s="2" t="n">
        <f aca="false">IF(E3934="","",ROUND((Indicadores!$B$4-E3934)/365.25,1))</f>
        <v>3.8</v>
      </c>
      <c r="M3934" s="2" t="str">
        <f aca="false">IF(E3934="","Virtual",IF(L3934&gt;=Indicadores!$B$6,"Fim de Vida",IF(L3934&gt;=Indicadores!$B$5,"Envelhecendo","Atual")))</f>
        <v>Envelhecendo</v>
      </c>
      <c r="N3934" s="2" t="str">
        <f aca="false">IF(F3934="","N/A",IF(F3934&lt;Indicadores!$B$4,"Vencida","Vigente"))</f>
        <v>Vencida</v>
      </c>
      <c r="O3934" s="2" t="str">
        <f aca="false">INDEX(Locais!$B$2:$B$13,MATCH(H3934,Locais!$A$2:$A$13,0))</f>
        <v>Regional - Porto Alegre</v>
      </c>
      <c r="P3934" s="2" t="str">
        <f aca="false">INDEX(Locais!$C$2:$C$13,MATCH(H3934,Locais!$A$2:$A$13,0))</f>
        <v>Sul</v>
      </c>
    </row>
    <row r="3935" customFormat="false" ht="15" hidden="false" customHeight="false" outlineLevel="0" collapsed="false">
      <c r="A3935" s="2" t="s">
        <v>4071</v>
      </c>
      <c r="B3935" s="2" t="s">
        <v>69</v>
      </c>
      <c r="C3935" s="2" t="s">
        <v>102</v>
      </c>
      <c r="D3935" s="2" t="s">
        <v>113</v>
      </c>
      <c r="E3935" s="13" t="n">
        <v>44451</v>
      </c>
      <c r="F3935" s="13" t="n">
        <v>45546</v>
      </c>
      <c r="G3935" s="2" t="s">
        <v>135</v>
      </c>
      <c r="H3935" s="2" t="s">
        <v>119</v>
      </c>
      <c r="I3935" s="2" t="s">
        <v>99</v>
      </c>
      <c r="J3935" s="2" t="s">
        <v>137</v>
      </c>
      <c r="K3935" s="14" t="n">
        <v>10847.02</v>
      </c>
      <c r="L3935" s="2" t="n">
        <f aca="false">IF(E3935="","",ROUND((Indicadores!$B$4-E3935)/365.25,1))</f>
        <v>5.1</v>
      </c>
      <c r="M3935" s="2" t="str">
        <f aca="false">IF(E3935="","Virtual",IF(L3935&gt;=Indicadores!$B$6,"Fim de Vida",IF(L3935&gt;=Indicadores!$B$5,"Envelhecendo","Atual")))</f>
        <v>Fim de Vida</v>
      </c>
      <c r="N3935" s="2" t="str">
        <f aca="false">IF(F3935="","N/A",IF(F3935&lt;Indicadores!$B$4,"Vencida","Vigente"))</f>
        <v>Vencida</v>
      </c>
      <c r="O3935" s="2" t="str">
        <f aca="false">INDEX(Locais!$B$2:$B$13,MATCH(H3935,Locais!$A$2:$A$13,0))</f>
        <v>Regional - São Paulo</v>
      </c>
      <c r="P3935" s="2" t="str">
        <f aca="false">INDEX(Locais!$C$2:$C$13,MATCH(H3935,Locais!$A$2:$A$13,0))</f>
        <v>Sudeste</v>
      </c>
    </row>
    <row r="3936" customFormat="false" ht="15" hidden="false" customHeight="false" outlineLevel="0" collapsed="false">
      <c r="A3936" s="2" t="s">
        <v>4072</v>
      </c>
      <c r="B3936" s="2" t="s">
        <v>69</v>
      </c>
      <c r="C3936" s="2" t="s">
        <v>126</v>
      </c>
      <c r="D3936" s="2" t="s">
        <v>169</v>
      </c>
      <c r="E3936" s="13" t="n">
        <v>44673</v>
      </c>
      <c r="F3936" s="13" t="n">
        <v>45768</v>
      </c>
      <c r="G3936" s="2" t="s">
        <v>32</v>
      </c>
      <c r="H3936" s="2" t="s">
        <v>123</v>
      </c>
      <c r="I3936" s="2" t="s">
        <v>115</v>
      </c>
      <c r="J3936" s="2" t="s">
        <v>100</v>
      </c>
      <c r="K3936" s="14" t="n">
        <v>7597.19</v>
      </c>
      <c r="L3936" s="2" t="n">
        <f aca="false">IF(E3936="","",ROUND((Indicadores!$B$4-E3936)/365.25,1))</f>
        <v>4.5</v>
      </c>
      <c r="M3936" s="2" t="str">
        <f aca="false">IF(E3936="","Virtual",IF(L3936&gt;=Indicadores!$B$6,"Fim de Vida",IF(L3936&gt;=Indicadores!$B$5,"Envelhecendo","Atual")))</f>
        <v>Envelhecendo</v>
      </c>
      <c r="N3936" s="2" t="str">
        <f aca="false">IF(F3936="","N/A",IF(F3936&lt;Indicadores!$B$4,"Vencida","Vigente"))</f>
        <v>Vencida</v>
      </c>
      <c r="O3936" s="2" t="str">
        <f aca="false">INDEX(Locais!$B$2:$B$13,MATCH(H3936,Locais!$A$2:$A$13,0))</f>
        <v>Regional - Goiânia</v>
      </c>
      <c r="P3936" s="2" t="str">
        <f aca="false">INDEX(Locais!$C$2:$C$13,MATCH(H3936,Locais!$A$2:$A$13,0))</f>
        <v>Centro-Oeste</v>
      </c>
    </row>
    <row r="3937" customFormat="false" ht="15" hidden="false" customHeight="false" outlineLevel="0" collapsed="false">
      <c r="A3937" s="2" t="s">
        <v>4073</v>
      </c>
      <c r="B3937" s="2" t="s">
        <v>69</v>
      </c>
      <c r="C3937" s="2" t="s">
        <v>126</v>
      </c>
      <c r="D3937" s="2" t="s">
        <v>169</v>
      </c>
      <c r="E3937" s="13" t="n">
        <v>45633</v>
      </c>
      <c r="F3937" s="13" t="n">
        <v>46728</v>
      </c>
      <c r="G3937" s="2" t="s">
        <v>32</v>
      </c>
      <c r="H3937" s="2" t="s">
        <v>119</v>
      </c>
      <c r="I3937" s="2" t="s">
        <v>120</v>
      </c>
      <c r="J3937" s="2" t="s">
        <v>100</v>
      </c>
      <c r="K3937" s="14" t="n">
        <v>7960.63</v>
      </c>
      <c r="L3937" s="2" t="n">
        <f aca="false">IF(E3937="","",ROUND((Indicadores!$B$4-E3937)/365.25,1))</f>
        <v>1.9</v>
      </c>
      <c r="M3937" s="2" t="str">
        <f aca="false">IF(E3937="","Virtual",IF(L3937&gt;=Indicadores!$B$6,"Fim de Vida",IF(L3937&gt;=Indicadores!$B$5,"Envelhecendo","Atual")))</f>
        <v>Atual</v>
      </c>
      <c r="N3937" s="2" t="str">
        <f aca="false">IF(F3937="","N/A",IF(F3937&lt;Indicadores!$B$4,"Vencida","Vigente"))</f>
        <v>Vigente</v>
      </c>
      <c r="O3937" s="2" t="str">
        <f aca="false">INDEX(Locais!$B$2:$B$13,MATCH(H3937,Locais!$A$2:$A$13,0))</f>
        <v>Regional - São Paulo</v>
      </c>
      <c r="P3937" s="2" t="str">
        <f aca="false">INDEX(Locais!$C$2:$C$13,MATCH(H3937,Locais!$A$2:$A$13,0))</f>
        <v>Sudeste</v>
      </c>
    </row>
    <row r="3938" customFormat="false" ht="15" hidden="false" customHeight="false" outlineLevel="0" collapsed="false">
      <c r="A3938" s="2" t="s">
        <v>4074</v>
      </c>
      <c r="B3938" s="2" t="s">
        <v>68</v>
      </c>
      <c r="C3938" s="2" t="s">
        <v>102</v>
      </c>
      <c r="D3938" s="2" t="s">
        <v>103</v>
      </c>
      <c r="E3938" s="13" t="n">
        <v>45504</v>
      </c>
      <c r="F3938" s="13" t="n">
        <v>46599</v>
      </c>
      <c r="G3938" s="2" t="s">
        <v>34</v>
      </c>
      <c r="H3938" s="2" t="s">
        <v>108</v>
      </c>
      <c r="I3938" s="2" t="s">
        <v>99</v>
      </c>
      <c r="J3938" s="2" t="s">
        <v>100</v>
      </c>
      <c r="K3938" s="14" t="n">
        <v>4589.77</v>
      </c>
      <c r="L3938" s="2" t="n">
        <f aca="false">IF(E3938="","",ROUND((Indicadores!$B$4-E3938)/365.25,1))</f>
        <v>2.2</v>
      </c>
      <c r="M3938" s="2" t="str">
        <f aca="false">IF(E3938="","Virtual",IF(L3938&gt;=Indicadores!$B$6,"Fim de Vida",IF(L3938&gt;=Indicadores!$B$5,"Envelhecendo","Atual")))</f>
        <v>Atual</v>
      </c>
      <c r="N3938" s="2" t="str">
        <f aca="false">IF(F3938="","N/A",IF(F3938&lt;Indicadores!$B$4,"Vencida","Vigente"))</f>
        <v>Vigente</v>
      </c>
      <c r="O3938" s="2" t="str">
        <f aca="false">INDEX(Locais!$B$2:$B$13,MATCH(H3938,Locais!$A$2:$A$13,0))</f>
        <v>Regional - Porto Alegre</v>
      </c>
      <c r="P3938" s="2" t="str">
        <f aca="false">INDEX(Locais!$C$2:$C$13,MATCH(H3938,Locais!$A$2:$A$13,0))</f>
        <v>Sul</v>
      </c>
    </row>
    <row r="3939" customFormat="false" ht="15" hidden="false" customHeight="false" outlineLevel="0" collapsed="false">
      <c r="A3939" s="2" t="s">
        <v>4075</v>
      </c>
      <c r="B3939" s="2" t="s">
        <v>68</v>
      </c>
      <c r="C3939" s="2" t="s">
        <v>102</v>
      </c>
      <c r="D3939" s="2" t="s">
        <v>103</v>
      </c>
      <c r="E3939" s="13" t="n">
        <v>44588</v>
      </c>
      <c r="F3939" s="13" t="n">
        <v>45683</v>
      </c>
      <c r="G3939" s="2" t="s">
        <v>32</v>
      </c>
      <c r="H3939" s="2" t="s">
        <v>145</v>
      </c>
      <c r="I3939" s="2" t="s">
        <v>130</v>
      </c>
      <c r="J3939" s="2" t="s">
        <v>100</v>
      </c>
      <c r="K3939" s="14" t="n">
        <v>5332.13</v>
      </c>
      <c r="L3939" s="2" t="n">
        <f aca="false">IF(E3939="","",ROUND((Indicadores!$B$4-E3939)/365.25,1))</f>
        <v>4.7</v>
      </c>
      <c r="M3939" s="2" t="str">
        <f aca="false">IF(E3939="","Virtual",IF(L3939&gt;=Indicadores!$B$6,"Fim de Vida",IF(L3939&gt;=Indicadores!$B$5,"Envelhecendo","Atual")))</f>
        <v>Envelhecendo</v>
      </c>
      <c r="N3939" s="2" t="str">
        <f aca="false">IF(F3939="","N/A",IF(F3939&lt;Indicadores!$B$4,"Vencida","Vigente"))</f>
        <v>Vencida</v>
      </c>
      <c r="O3939" s="2" t="str">
        <f aca="false">INDEX(Locais!$B$2:$B$13,MATCH(H3939,Locais!$A$2:$A$13,0))</f>
        <v>Regional - Belém</v>
      </c>
      <c r="P3939" s="2" t="str">
        <f aca="false">INDEX(Locais!$C$2:$C$13,MATCH(H3939,Locais!$A$2:$A$13,0))</f>
        <v>Norte</v>
      </c>
    </row>
    <row r="3940" customFormat="false" ht="15" hidden="false" customHeight="false" outlineLevel="0" collapsed="false">
      <c r="A3940" s="2" t="s">
        <v>4076</v>
      </c>
      <c r="B3940" s="2" t="s">
        <v>68</v>
      </c>
      <c r="C3940" s="2" t="s">
        <v>102</v>
      </c>
      <c r="D3940" s="2" t="s">
        <v>103</v>
      </c>
      <c r="E3940" s="13" t="n">
        <v>44084</v>
      </c>
      <c r="F3940" s="13" t="n">
        <v>45179</v>
      </c>
      <c r="G3940" s="2" t="s">
        <v>32</v>
      </c>
      <c r="H3940" s="2" t="s">
        <v>165</v>
      </c>
      <c r="I3940" s="2" t="s">
        <v>105</v>
      </c>
      <c r="J3940" s="2" t="s">
        <v>100</v>
      </c>
      <c r="K3940" s="14" t="n">
        <v>5953.88</v>
      </c>
      <c r="L3940" s="2" t="n">
        <f aca="false">IF(E3940="","",ROUND((Indicadores!$B$4-E3940)/365.25,1))</f>
        <v>6.1</v>
      </c>
      <c r="M3940" s="2" t="str">
        <f aca="false">IF(E3940="","Virtual",IF(L3940&gt;=Indicadores!$B$6,"Fim de Vida",IF(L3940&gt;=Indicadores!$B$5,"Envelhecendo","Atual")))</f>
        <v>Fim de Vida</v>
      </c>
      <c r="N3940" s="2" t="str">
        <f aca="false">IF(F3940="","N/A",IF(F3940&lt;Indicadores!$B$4,"Vencida","Vigente"))</f>
        <v>Vencida</v>
      </c>
      <c r="O3940" s="2" t="str">
        <f aca="false">INDEX(Locais!$B$2:$B$13,MATCH(H3940,Locais!$A$2:$A$13,0))</f>
        <v>Regional - Salvador</v>
      </c>
      <c r="P3940" s="2" t="str">
        <f aca="false">INDEX(Locais!$C$2:$C$13,MATCH(H3940,Locais!$A$2:$A$13,0))</f>
        <v>Nordeste</v>
      </c>
    </row>
    <row r="3941" customFormat="false" ht="15" hidden="false" customHeight="false" outlineLevel="0" collapsed="false">
      <c r="A3941" s="2" t="s">
        <v>4077</v>
      </c>
      <c r="B3941" s="2" t="s">
        <v>69</v>
      </c>
      <c r="C3941" s="2" t="s">
        <v>126</v>
      </c>
      <c r="D3941" s="2" t="s">
        <v>169</v>
      </c>
      <c r="E3941" s="13" t="n">
        <v>44949</v>
      </c>
      <c r="F3941" s="13" t="n">
        <v>46044</v>
      </c>
      <c r="G3941" s="2" t="s">
        <v>32</v>
      </c>
      <c r="H3941" s="2" t="s">
        <v>139</v>
      </c>
      <c r="I3941" s="2" t="s">
        <v>133</v>
      </c>
      <c r="J3941" s="2" t="s">
        <v>100</v>
      </c>
      <c r="K3941" s="14" t="n">
        <v>8495.26</v>
      </c>
      <c r="L3941" s="2" t="n">
        <f aca="false">IF(E3941="","",ROUND((Indicadores!$B$4-E3941)/365.25,1))</f>
        <v>3.7</v>
      </c>
      <c r="M3941" s="2" t="str">
        <f aca="false">IF(E3941="","Virtual",IF(L3941&gt;=Indicadores!$B$6,"Fim de Vida",IF(L3941&gt;=Indicadores!$B$5,"Envelhecendo","Atual")))</f>
        <v>Envelhecendo</v>
      </c>
      <c r="N3941" s="2" t="str">
        <f aca="false">IF(F3941="","N/A",IF(F3941&lt;Indicadores!$B$4,"Vencida","Vigente"))</f>
        <v>Vencida</v>
      </c>
      <c r="O3941" s="2" t="str">
        <f aca="false">INDEX(Locais!$B$2:$B$13,MATCH(H3941,Locais!$A$2:$A$13,0))</f>
        <v>Regional - Rio de Janeiro</v>
      </c>
      <c r="P3941" s="2" t="str">
        <f aca="false">INDEX(Locais!$C$2:$C$13,MATCH(H3941,Locais!$A$2:$A$13,0))</f>
        <v>Sudeste</v>
      </c>
    </row>
    <row r="3942" customFormat="false" ht="15" hidden="false" customHeight="false" outlineLevel="0" collapsed="false">
      <c r="A3942" s="2" t="s">
        <v>4078</v>
      </c>
      <c r="B3942" s="2" t="s">
        <v>68</v>
      </c>
      <c r="C3942" s="2" t="s">
        <v>126</v>
      </c>
      <c r="D3942" s="2" t="s">
        <v>127</v>
      </c>
      <c r="E3942" s="13" t="n">
        <v>45244</v>
      </c>
      <c r="F3942" s="13" t="n">
        <v>46339</v>
      </c>
      <c r="G3942" s="2" t="s">
        <v>32</v>
      </c>
      <c r="H3942" s="2" t="s">
        <v>139</v>
      </c>
      <c r="I3942" s="2" t="s">
        <v>124</v>
      </c>
      <c r="J3942" s="2" t="s">
        <v>100</v>
      </c>
      <c r="K3942" s="14" t="n">
        <v>5657.38</v>
      </c>
      <c r="L3942" s="2" t="n">
        <f aca="false">IF(E3942="","",ROUND((Indicadores!$B$4-E3942)/365.25,1))</f>
        <v>2.9</v>
      </c>
      <c r="M3942" s="2" t="str">
        <f aca="false">IF(E3942="","Virtual",IF(L3942&gt;=Indicadores!$B$6,"Fim de Vida",IF(L3942&gt;=Indicadores!$B$5,"Envelhecendo","Atual")))</f>
        <v>Atual</v>
      </c>
      <c r="N3942" s="2" t="str">
        <f aca="false">IF(F3942="","N/A",IF(F3942&lt;Indicadores!$B$4,"Vencida","Vigente"))</f>
        <v>Vigente</v>
      </c>
      <c r="O3942" s="2" t="str">
        <f aca="false">INDEX(Locais!$B$2:$B$13,MATCH(H3942,Locais!$A$2:$A$13,0))</f>
        <v>Regional - Rio de Janeiro</v>
      </c>
      <c r="P3942" s="2" t="str">
        <f aca="false">INDEX(Locais!$C$2:$C$13,MATCH(H3942,Locais!$A$2:$A$13,0))</f>
        <v>Sudeste</v>
      </c>
    </row>
    <row r="3943" customFormat="false" ht="15" hidden="false" customHeight="false" outlineLevel="0" collapsed="false">
      <c r="A3943" s="2" t="s">
        <v>4079</v>
      </c>
      <c r="B3943" s="2" t="s">
        <v>68</v>
      </c>
      <c r="C3943" s="2" t="s">
        <v>102</v>
      </c>
      <c r="D3943" s="2" t="s">
        <v>103</v>
      </c>
      <c r="E3943" s="13" t="n">
        <v>45424</v>
      </c>
      <c r="F3943" s="13" t="n">
        <v>46519</v>
      </c>
      <c r="G3943" s="2" t="s">
        <v>32</v>
      </c>
      <c r="H3943" s="2" t="s">
        <v>98</v>
      </c>
      <c r="I3943" s="2" t="s">
        <v>142</v>
      </c>
      <c r="J3943" s="2" t="s">
        <v>100</v>
      </c>
      <c r="K3943" s="14" t="n">
        <v>5723.27</v>
      </c>
      <c r="L3943" s="2" t="n">
        <f aca="false">IF(E3943="","",ROUND((Indicadores!$B$4-E3943)/365.25,1))</f>
        <v>2.4</v>
      </c>
      <c r="M3943" s="2" t="str">
        <f aca="false">IF(E3943="","Virtual",IF(L3943&gt;=Indicadores!$B$6,"Fim de Vida",IF(L3943&gt;=Indicadores!$B$5,"Envelhecendo","Atual")))</f>
        <v>Atual</v>
      </c>
      <c r="N3943" s="2" t="str">
        <f aca="false">IF(F3943="","N/A",IF(F3943&lt;Indicadores!$B$4,"Vencida","Vigente"))</f>
        <v>Vigente</v>
      </c>
      <c r="O3943" s="2" t="str">
        <f aca="false">INDEX(Locais!$B$2:$B$13,MATCH(H3943,Locais!$A$2:$A$13,0))</f>
        <v>Sede - Brasília</v>
      </c>
      <c r="P3943" s="2" t="str">
        <f aca="false">INDEX(Locais!$C$2:$C$13,MATCH(H3943,Locais!$A$2:$A$13,0))</f>
        <v>Centro-Oeste</v>
      </c>
    </row>
    <row r="3944" customFormat="false" ht="15" hidden="false" customHeight="false" outlineLevel="0" collapsed="false">
      <c r="A3944" s="2" t="s">
        <v>4080</v>
      </c>
      <c r="B3944" s="2" t="s">
        <v>68</v>
      </c>
      <c r="C3944" s="2" t="s">
        <v>96</v>
      </c>
      <c r="D3944" s="2" t="s">
        <v>132</v>
      </c>
      <c r="E3944" s="13" t="n">
        <v>45324</v>
      </c>
      <c r="F3944" s="13" t="n">
        <v>46419</v>
      </c>
      <c r="G3944" s="2" t="s">
        <v>32</v>
      </c>
      <c r="H3944" s="2" t="s">
        <v>108</v>
      </c>
      <c r="I3944" s="2" t="s">
        <v>115</v>
      </c>
      <c r="J3944" s="2" t="s">
        <v>100</v>
      </c>
      <c r="K3944" s="14" t="n">
        <v>5263.05</v>
      </c>
      <c r="L3944" s="2" t="n">
        <f aca="false">IF(E3944="","",ROUND((Indicadores!$B$4-E3944)/365.25,1))</f>
        <v>2.7</v>
      </c>
      <c r="M3944" s="2" t="str">
        <f aca="false">IF(E3944="","Virtual",IF(L3944&gt;=Indicadores!$B$6,"Fim de Vida",IF(L3944&gt;=Indicadores!$B$5,"Envelhecendo","Atual")))</f>
        <v>Atual</v>
      </c>
      <c r="N3944" s="2" t="str">
        <f aca="false">IF(F3944="","N/A",IF(F3944&lt;Indicadores!$B$4,"Vencida","Vigente"))</f>
        <v>Vigente</v>
      </c>
      <c r="O3944" s="2" t="str">
        <f aca="false">INDEX(Locais!$B$2:$B$13,MATCH(H3944,Locais!$A$2:$A$13,0))</f>
        <v>Regional - Porto Alegre</v>
      </c>
      <c r="P3944" s="2" t="str">
        <f aca="false">INDEX(Locais!$C$2:$C$13,MATCH(H3944,Locais!$A$2:$A$13,0))</f>
        <v>Sul</v>
      </c>
    </row>
    <row r="3945" customFormat="false" ht="15" hidden="false" customHeight="false" outlineLevel="0" collapsed="false">
      <c r="A3945" s="2" t="s">
        <v>4081</v>
      </c>
      <c r="B3945" s="2" t="s">
        <v>69</v>
      </c>
      <c r="C3945" s="2" t="s">
        <v>102</v>
      </c>
      <c r="D3945" s="2" t="s">
        <v>113</v>
      </c>
      <c r="E3945" s="13" t="n">
        <v>43773</v>
      </c>
      <c r="F3945" s="13" t="n">
        <v>44868</v>
      </c>
      <c r="G3945" s="2" t="s">
        <v>32</v>
      </c>
      <c r="H3945" s="2" t="s">
        <v>108</v>
      </c>
      <c r="I3945" s="2" t="s">
        <v>105</v>
      </c>
      <c r="J3945" s="2" t="s">
        <v>100</v>
      </c>
      <c r="K3945" s="14" t="n">
        <v>7843.28</v>
      </c>
      <c r="L3945" s="2" t="n">
        <f aca="false">IF(E3945="","",ROUND((Indicadores!$B$4-E3945)/365.25,1))</f>
        <v>7</v>
      </c>
      <c r="M3945" s="2" t="str">
        <f aca="false">IF(E3945="","Virtual",IF(L3945&gt;=Indicadores!$B$6,"Fim de Vida",IF(L3945&gt;=Indicadores!$B$5,"Envelhecendo","Atual")))</f>
        <v>Fim de Vida</v>
      </c>
      <c r="N3945" s="2" t="str">
        <f aca="false">IF(F3945="","N/A",IF(F3945&lt;Indicadores!$B$4,"Vencida","Vigente"))</f>
        <v>Vencida</v>
      </c>
      <c r="O3945" s="2" t="str">
        <f aca="false">INDEX(Locais!$B$2:$B$13,MATCH(H3945,Locais!$A$2:$A$13,0))</f>
        <v>Regional - Porto Alegre</v>
      </c>
      <c r="P3945" s="2" t="str">
        <f aca="false">INDEX(Locais!$C$2:$C$13,MATCH(H3945,Locais!$A$2:$A$13,0))</f>
        <v>Sul</v>
      </c>
    </row>
    <row r="3946" customFormat="false" ht="15" hidden="false" customHeight="false" outlineLevel="0" collapsed="false">
      <c r="A3946" s="2" t="s">
        <v>4082</v>
      </c>
      <c r="B3946" s="2" t="s">
        <v>68</v>
      </c>
      <c r="C3946" s="2" t="s">
        <v>96</v>
      </c>
      <c r="D3946" s="2" t="s">
        <v>107</v>
      </c>
      <c r="E3946" s="13" t="n">
        <v>45289</v>
      </c>
      <c r="F3946" s="13" t="n">
        <v>46384</v>
      </c>
      <c r="G3946" s="2" t="s">
        <v>32</v>
      </c>
      <c r="H3946" s="2" t="s">
        <v>128</v>
      </c>
      <c r="I3946" s="2" t="s">
        <v>111</v>
      </c>
      <c r="J3946" s="2" t="s">
        <v>100</v>
      </c>
      <c r="K3946" s="14" t="n">
        <v>5613.62</v>
      </c>
      <c r="L3946" s="2" t="n">
        <f aca="false">IF(E3946="","",ROUND((Indicadores!$B$4-E3946)/365.25,1))</f>
        <v>2.8</v>
      </c>
      <c r="M3946" s="2" t="str">
        <f aca="false">IF(E3946="","Virtual",IF(L3946&gt;=Indicadores!$B$6,"Fim de Vida",IF(L3946&gt;=Indicadores!$B$5,"Envelhecendo","Atual")))</f>
        <v>Atual</v>
      </c>
      <c r="N3946" s="2" t="str">
        <f aca="false">IF(F3946="","N/A",IF(F3946&lt;Indicadores!$B$4,"Vencida","Vigente"))</f>
        <v>Vigente</v>
      </c>
      <c r="O3946" s="2" t="str">
        <f aca="false">INDEX(Locais!$B$2:$B$13,MATCH(H3946,Locais!$A$2:$A$13,0))</f>
        <v>Regional - Recife</v>
      </c>
      <c r="P3946" s="2" t="str">
        <f aca="false">INDEX(Locais!$C$2:$C$13,MATCH(H3946,Locais!$A$2:$A$13,0))</f>
        <v>Nordeste</v>
      </c>
    </row>
    <row r="3947" customFormat="false" ht="15" hidden="false" customHeight="false" outlineLevel="0" collapsed="false">
      <c r="A3947" s="2" t="s">
        <v>4083</v>
      </c>
      <c r="B3947" s="2" t="s">
        <v>68</v>
      </c>
      <c r="C3947" s="2" t="s">
        <v>96</v>
      </c>
      <c r="D3947" s="2" t="s">
        <v>132</v>
      </c>
      <c r="E3947" s="13" t="n">
        <v>44492</v>
      </c>
      <c r="F3947" s="13" t="n">
        <v>45587</v>
      </c>
      <c r="G3947" s="2" t="s">
        <v>32</v>
      </c>
      <c r="H3947" s="2" t="s">
        <v>128</v>
      </c>
      <c r="I3947" s="2" t="s">
        <v>111</v>
      </c>
      <c r="J3947" s="2" t="s">
        <v>100</v>
      </c>
      <c r="K3947" s="14" t="n">
        <v>5247.82</v>
      </c>
      <c r="L3947" s="2" t="n">
        <f aca="false">IF(E3947="","",ROUND((Indicadores!$B$4-E3947)/365.25,1))</f>
        <v>5</v>
      </c>
      <c r="M3947" s="2" t="str">
        <f aca="false">IF(E3947="","Virtual",IF(L3947&gt;=Indicadores!$B$6,"Fim de Vida",IF(L3947&gt;=Indicadores!$B$5,"Envelhecendo","Atual")))</f>
        <v>Fim de Vida</v>
      </c>
      <c r="N3947" s="2" t="str">
        <f aca="false">IF(F3947="","N/A",IF(F3947&lt;Indicadores!$B$4,"Vencida","Vigente"))</f>
        <v>Vencida</v>
      </c>
      <c r="O3947" s="2" t="str">
        <f aca="false">INDEX(Locais!$B$2:$B$13,MATCH(H3947,Locais!$A$2:$A$13,0))</f>
        <v>Regional - Recife</v>
      </c>
      <c r="P3947" s="2" t="str">
        <f aca="false">INDEX(Locais!$C$2:$C$13,MATCH(H3947,Locais!$A$2:$A$13,0))</f>
        <v>Nordeste</v>
      </c>
    </row>
    <row r="3948" customFormat="false" ht="15" hidden="false" customHeight="false" outlineLevel="0" collapsed="false">
      <c r="A3948" s="2" t="s">
        <v>4084</v>
      </c>
      <c r="B3948" s="2" t="s">
        <v>69</v>
      </c>
      <c r="C3948" s="2" t="s">
        <v>96</v>
      </c>
      <c r="D3948" s="2" t="s">
        <v>117</v>
      </c>
      <c r="E3948" s="13" t="n">
        <v>44515</v>
      </c>
      <c r="F3948" s="13" t="n">
        <v>45610</v>
      </c>
      <c r="G3948" s="2" t="s">
        <v>32</v>
      </c>
      <c r="H3948" s="2" t="s">
        <v>98</v>
      </c>
      <c r="I3948" s="2" t="s">
        <v>115</v>
      </c>
      <c r="J3948" s="2" t="s">
        <v>100</v>
      </c>
      <c r="K3948" s="14" t="n">
        <v>9392.89</v>
      </c>
      <c r="L3948" s="2" t="n">
        <f aca="false">IF(E3948="","",ROUND((Indicadores!$B$4-E3948)/365.25,1))</f>
        <v>4.9</v>
      </c>
      <c r="M3948" s="2" t="str">
        <f aca="false">IF(E3948="","Virtual",IF(L3948&gt;=Indicadores!$B$6,"Fim de Vida",IF(L3948&gt;=Indicadores!$B$5,"Envelhecendo","Atual")))</f>
        <v>Envelhecendo</v>
      </c>
      <c r="N3948" s="2" t="str">
        <f aca="false">IF(F3948="","N/A",IF(F3948&lt;Indicadores!$B$4,"Vencida","Vigente"))</f>
        <v>Vencida</v>
      </c>
      <c r="O3948" s="2" t="str">
        <f aca="false">INDEX(Locais!$B$2:$B$13,MATCH(H3948,Locais!$A$2:$A$13,0))</f>
        <v>Sede - Brasília</v>
      </c>
      <c r="P3948" s="2" t="str">
        <f aca="false">INDEX(Locais!$C$2:$C$13,MATCH(H3948,Locais!$A$2:$A$13,0))</f>
        <v>Centro-Oeste</v>
      </c>
    </row>
    <row r="3949" customFormat="false" ht="15" hidden="false" customHeight="false" outlineLevel="0" collapsed="false">
      <c r="A3949" s="2" t="s">
        <v>4085</v>
      </c>
      <c r="B3949" s="2" t="s">
        <v>69</v>
      </c>
      <c r="C3949" s="2" t="s">
        <v>126</v>
      </c>
      <c r="D3949" s="2" t="s">
        <v>169</v>
      </c>
      <c r="E3949" s="13" t="n">
        <v>45466</v>
      </c>
      <c r="F3949" s="13" t="n">
        <v>46561</v>
      </c>
      <c r="G3949" s="2" t="s">
        <v>32</v>
      </c>
      <c r="H3949" s="2" t="s">
        <v>114</v>
      </c>
      <c r="I3949" s="2" t="s">
        <v>142</v>
      </c>
      <c r="J3949" s="2" t="s">
        <v>100</v>
      </c>
      <c r="K3949" s="14" t="n">
        <v>7745.19</v>
      </c>
      <c r="L3949" s="2" t="n">
        <f aca="false">IF(E3949="","",ROUND((Indicadores!$B$4-E3949)/365.25,1))</f>
        <v>2.3</v>
      </c>
      <c r="M3949" s="2" t="str">
        <f aca="false">IF(E3949="","Virtual",IF(L3949&gt;=Indicadores!$B$6,"Fim de Vida",IF(L3949&gt;=Indicadores!$B$5,"Envelhecendo","Atual")))</f>
        <v>Atual</v>
      </c>
      <c r="N3949" s="2" t="str">
        <f aca="false">IF(F3949="","N/A",IF(F3949&lt;Indicadores!$B$4,"Vencida","Vigente"))</f>
        <v>Vigente</v>
      </c>
      <c r="O3949" s="2" t="str">
        <f aca="false">INDEX(Locais!$B$2:$B$13,MATCH(H3949,Locais!$A$2:$A$13,0))</f>
        <v>Regional - Belo Horizonte</v>
      </c>
      <c r="P3949" s="2" t="str">
        <f aca="false">INDEX(Locais!$C$2:$C$13,MATCH(H3949,Locais!$A$2:$A$13,0))</f>
        <v>Sudeste</v>
      </c>
    </row>
    <row r="3950" customFormat="false" ht="15" hidden="false" customHeight="false" outlineLevel="0" collapsed="false">
      <c r="A3950" s="2" t="s">
        <v>4086</v>
      </c>
      <c r="B3950" s="2" t="s">
        <v>69</v>
      </c>
      <c r="C3950" s="2" t="s">
        <v>96</v>
      </c>
      <c r="D3950" s="2" t="s">
        <v>117</v>
      </c>
      <c r="E3950" s="13" t="n">
        <v>44705</v>
      </c>
      <c r="F3950" s="13" t="n">
        <v>45800</v>
      </c>
      <c r="G3950" s="2" t="s">
        <v>32</v>
      </c>
      <c r="H3950" s="2" t="s">
        <v>119</v>
      </c>
      <c r="I3950" s="2" t="s">
        <v>99</v>
      </c>
      <c r="J3950" s="2" t="s">
        <v>100</v>
      </c>
      <c r="K3950" s="14" t="n">
        <v>7488.88</v>
      </c>
      <c r="L3950" s="2" t="n">
        <f aca="false">IF(E3950="","",ROUND((Indicadores!$B$4-E3950)/365.25,1))</f>
        <v>4.4</v>
      </c>
      <c r="M3950" s="2" t="str">
        <f aca="false">IF(E3950="","Virtual",IF(L3950&gt;=Indicadores!$B$6,"Fim de Vida",IF(L3950&gt;=Indicadores!$B$5,"Envelhecendo","Atual")))</f>
        <v>Envelhecendo</v>
      </c>
      <c r="N3950" s="2" t="str">
        <f aca="false">IF(F3950="","N/A",IF(F3950&lt;Indicadores!$B$4,"Vencida","Vigente"))</f>
        <v>Vencida</v>
      </c>
      <c r="O3950" s="2" t="str">
        <f aca="false">INDEX(Locais!$B$2:$B$13,MATCH(H3950,Locais!$A$2:$A$13,0))</f>
        <v>Regional - São Paulo</v>
      </c>
      <c r="P3950" s="2" t="str">
        <f aca="false">INDEX(Locais!$C$2:$C$13,MATCH(H3950,Locais!$A$2:$A$13,0))</f>
        <v>Sudeste</v>
      </c>
    </row>
    <row r="3951" customFormat="false" ht="15" hidden="false" customHeight="false" outlineLevel="0" collapsed="false">
      <c r="A3951" s="2" t="s">
        <v>4087</v>
      </c>
      <c r="B3951" s="2" t="s">
        <v>69</v>
      </c>
      <c r="C3951" s="2" t="s">
        <v>96</v>
      </c>
      <c r="D3951" s="2" t="s">
        <v>117</v>
      </c>
      <c r="E3951" s="13" t="n">
        <v>45078</v>
      </c>
      <c r="F3951" s="13" t="n">
        <v>46173</v>
      </c>
      <c r="G3951" s="2" t="s">
        <v>32</v>
      </c>
      <c r="H3951" s="2" t="s">
        <v>108</v>
      </c>
      <c r="I3951" s="2" t="s">
        <v>142</v>
      </c>
      <c r="J3951" s="2" t="s">
        <v>100</v>
      </c>
      <c r="K3951" s="14" t="n">
        <v>8761.98</v>
      </c>
      <c r="L3951" s="2" t="n">
        <f aca="false">IF(E3951="","",ROUND((Indicadores!$B$4-E3951)/365.25,1))</f>
        <v>3.4</v>
      </c>
      <c r="M3951" s="2" t="str">
        <f aca="false">IF(E3951="","Virtual",IF(L3951&gt;=Indicadores!$B$6,"Fim de Vida",IF(L3951&gt;=Indicadores!$B$5,"Envelhecendo","Atual")))</f>
        <v>Envelhecendo</v>
      </c>
      <c r="N3951" s="2" t="str">
        <f aca="false">IF(F3951="","N/A",IF(F3951&lt;Indicadores!$B$4,"Vencida","Vigente"))</f>
        <v>Vencida</v>
      </c>
      <c r="O3951" s="2" t="str">
        <f aca="false">INDEX(Locais!$B$2:$B$13,MATCH(H3951,Locais!$A$2:$A$13,0))</f>
        <v>Regional - Porto Alegre</v>
      </c>
      <c r="P3951" s="2" t="str">
        <f aca="false">INDEX(Locais!$C$2:$C$13,MATCH(H3951,Locais!$A$2:$A$13,0))</f>
        <v>Sul</v>
      </c>
    </row>
    <row r="3952" customFormat="false" ht="15" hidden="false" customHeight="false" outlineLevel="0" collapsed="false">
      <c r="A3952" s="2" t="s">
        <v>4088</v>
      </c>
      <c r="B3952" s="2" t="s">
        <v>68</v>
      </c>
      <c r="C3952" s="2" t="s">
        <v>102</v>
      </c>
      <c r="D3952" s="2" t="s">
        <v>103</v>
      </c>
      <c r="E3952" s="13" t="n">
        <v>44952</v>
      </c>
      <c r="F3952" s="13" t="n">
        <v>46047</v>
      </c>
      <c r="G3952" s="2" t="s">
        <v>36</v>
      </c>
      <c r="H3952" s="2" t="s">
        <v>128</v>
      </c>
      <c r="I3952" s="2" t="s">
        <v>124</v>
      </c>
      <c r="J3952" s="2" t="s">
        <v>100</v>
      </c>
      <c r="K3952" s="14" t="n">
        <v>5802.05</v>
      </c>
      <c r="L3952" s="2" t="n">
        <f aca="false">IF(E3952="","",ROUND((Indicadores!$B$4-E3952)/365.25,1))</f>
        <v>3.7</v>
      </c>
      <c r="M3952" s="2" t="str">
        <f aca="false">IF(E3952="","Virtual",IF(L3952&gt;=Indicadores!$B$6,"Fim de Vida",IF(L3952&gt;=Indicadores!$B$5,"Envelhecendo","Atual")))</f>
        <v>Envelhecendo</v>
      </c>
      <c r="N3952" s="2" t="str">
        <f aca="false">IF(F3952="","N/A",IF(F3952&lt;Indicadores!$B$4,"Vencida","Vigente"))</f>
        <v>Vencida</v>
      </c>
      <c r="O3952" s="2" t="str">
        <f aca="false">INDEX(Locais!$B$2:$B$13,MATCH(H3952,Locais!$A$2:$A$13,0))</f>
        <v>Regional - Recife</v>
      </c>
      <c r="P3952" s="2" t="str">
        <f aca="false">INDEX(Locais!$C$2:$C$13,MATCH(H3952,Locais!$A$2:$A$13,0))</f>
        <v>Nordeste</v>
      </c>
    </row>
    <row r="3953" customFormat="false" ht="15" hidden="false" customHeight="false" outlineLevel="0" collapsed="false">
      <c r="A3953" s="2" t="s">
        <v>4089</v>
      </c>
      <c r="B3953" s="2" t="s">
        <v>68</v>
      </c>
      <c r="C3953" s="2" t="s">
        <v>102</v>
      </c>
      <c r="D3953" s="2" t="s">
        <v>103</v>
      </c>
      <c r="E3953" s="13" t="n">
        <v>44631</v>
      </c>
      <c r="F3953" s="13" t="n">
        <v>45726</v>
      </c>
      <c r="G3953" s="2" t="s">
        <v>32</v>
      </c>
      <c r="H3953" s="2" t="s">
        <v>119</v>
      </c>
      <c r="I3953" s="2" t="s">
        <v>111</v>
      </c>
      <c r="J3953" s="2" t="s">
        <v>100</v>
      </c>
      <c r="K3953" s="14" t="n">
        <v>5885.45</v>
      </c>
      <c r="L3953" s="2" t="n">
        <f aca="false">IF(E3953="","",ROUND((Indicadores!$B$4-E3953)/365.25,1))</f>
        <v>4.6</v>
      </c>
      <c r="M3953" s="2" t="str">
        <f aca="false">IF(E3953="","Virtual",IF(L3953&gt;=Indicadores!$B$6,"Fim de Vida",IF(L3953&gt;=Indicadores!$B$5,"Envelhecendo","Atual")))</f>
        <v>Envelhecendo</v>
      </c>
      <c r="N3953" s="2" t="str">
        <f aca="false">IF(F3953="","N/A",IF(F3953&lt;Indicadores!$B$4,"Vencida","Vigente"))</f>
        <v>Vencida</v>
      </c>
      <c r="O3953" s="2" t="str">
        <f aca="false">INDEX(Locais!$B$2:$B$13,MATCH(H3953,Locais!$A$2:$A$13,0))</f>
        <v>Regional - São Paulo</v>
      </c>
      <c r="P3953" s="2" t="str">
        <f aca="false">INDEX(Locais!$C$2:$C$13,MATCH(H3953,Locais!$A$2:$A$13,0))</f>
        <v>Sudeste</v>
      </c>
    </row>
    <row r="3954" customFormat="false" ht="15" hidden="false" customHeight="false" outlineLevel="0" collapsed="false">
      <c r="A3954" s="2" t="s">
        <v>4090</v>
      </c>
      <c r="B3954" s="2" t="s">
        <v>70</v>
      </c>
      <c r="C3954" s="2" t="s">
        <v>126</v>
      </c>
      <c r="D3954" s="2" t="s">
        <v>162</v>
      </c>
      <c r="E3954" s="13" t="n">
        <v>45375</v>
      </c>
      <c r="F3954" s="13" t="n">
        <v>47200</v>
      </c>
      <c r="G3954" s="2" t="s">
        <v>32</v>
      </c>
      <c r="H3954" s="2" t="s">
        <v>139</v>
      </c>
      <c r="I3954" s="2" t="s">
        <v>133</v>
      </c>
      <c r="J3954" s="2" t="s">
        <v>100</v>
      </c>
      <c r="K3954" s="14" t="n">
        <v>14593.31</v>
      </c>
      <c r="L3954" s="2" t="n">
        <f aca="false">IF(E3954="","",ROUND((Indicadores!$B$4-E3954)/365.25,1))</f>
        <v>2.6</v>
      </c>
      <c r="M3954" s="2" t="str">
        <f aca="false">IF(E3954="","Virtual",IF(L3954&gt;=Indicadores!$B$6,"Fim de Vida",IF(L3954&gt;=Indicadores!$B$5,"Envelhecendo","Atual")))</f>
        <v>Atual</v>
      </c>
      <c r="N3954" s="2" t="str">
        <f aca="false">IF(F3954="","N/A",IF(F3954&lt;Indicadores!$B$4,"Vencida","Vigente"))</f>
        <v>Vigente</v>
      </c>
      <c r="O3954" s="2" t="str">
        <f aca="false">INDEX(Locais!$B$2:$B$13,MATCH(H3954,Locais!$A$2:$A$13,0))</f>
        <v>Regional - Rio de Janeiro</v>
      </c>
      <c r="P3954" s="2" t="str">
        <f aca="false">INDEX(Locais!$C$2:$C$13,MATCH(H3954,Locais!$A$2:$A$13,0))</f>
        <v>Sudeste</v>
      </c>
    </row>
    <row r="3955" customFormat="false" ht="15" hidden="false" customHeight="false" outlineLevel="0" collapsed="false">
      <c r="A3955" s="2" t="s">
        <v>4091</v>
      </c>
      <c r="B3955" s="2" t="s">
        <v>68</v>
      </c>
      <c r="C3955" s="2" t="s">
        <v>96</v>
      </c>
      <c r="D3955" s="2" t="s">
        <v>107</v>
      </c>
      <c r="E3955" s="13" t="n">
        <v>45272</v>
      </c>
      <c r="F3955" s="13" t="n">
        <v>46367</v>
      </c>
      <c r="G3955" s="2" t="s">
        <v>32</v>
      </c>
      <c r="H3955" s="2" t="s">
        <v>119</v>
      </c>
      <c r="I3955" s="2" t="s">
        <v>133</v>
      </c>
      <c r="J3955" s="2" t="s">
        <v>100</v>
      </c>
      <c r="K3955" s="14" t="n">
        <v>5505.81</v>
      </c>
      <c r="L3955" s="2" t="n">
        <f aca="false">IF(E3955="","",ROUND((Indicadores!$B$4-E3955)/365.25,1))</f>
        <v>2.9</v>
      </c>
      <c r="M3955" s="2" t="str">
        <f aca="false">IF(E3955="","Virtual",IF(L3955&gt;=Indicadores!$B$6,"Fim de Vida",IF(L3955&gt;=Indicadores!$B$5,"Envelhecendo","Atual")))</f>
        <v>Atual</v>
      </c>
      <c r="N3955" s="2" t="str">
        <f aca="false">IF(F3955="","N/A",IF(F3955&lt;Indicadores!$B$4,"Vencida","Vigente"))</f>
        <v>Vigente</v>
      </c>
      <c r="O3955" s="2" t="str">
        <f aca="false">INDEX(Locais!$B$2:$B$13,MATCH(H3955,Locais!$A$2:$A$13,0))</f>
        <v>Regional - São Paulo</v>
      </c>
      <c r="P3955" s="2" t="str">
        <f aca="false">INDEX(Locais!$C$2:$C$13,MATCH(H3955,Locais!$A$2:$A$13,0))</f>
        <v>Sudeste</v>
      </c>
    </row>
    <row r="3956" customFormat="false" ht="15" hidden="false" customHeight="false" outlineLevel="0" collapsed="false">
      <c r="A3956" s="2" t="s">
        <v>4092</v>
      </c>
      <c r="B3956" s="2" t="s">
        <v>68</v>
      </c>
      <c r="C3956" s="2" t="s">
        <v>96</v>
      </c>
      <c r="D3956" s="2" t="s">
        <v>132</v>
      </c>
      <c r="E3956" s="13" t="n">
        <v>43548</v>
      </c>
      <c r="F3956" s="13" t="n">
        <v>44643</v>
      </c>
      <c r="G3956" s="2" t="s">
        <v>32</v>
      </c>
      <c r="H3956" s="2" t="s">
        <v>104</v>
      </c>
      <c r="I3956" s="2" t="s">
        <v>115</v>
      </c>
      <c r="J3956" s="2" t="s">
        <v>100</v>
      </c>
      <c r="K3956" s="14" t="n">
        <v>6299.86</v>
      </c>
      <c r="L3956" s="2" t="n">
        <f aca="false">IF(E3956="","",ROUND((Indicadores!$B$4-E3956)/365.25,1))</f>
        <v>7.6</v>
      </c>
      <c r="M3956" s="2" t="str">
        <f aca="false">IF(E3956="","Virtual",IF(L3956&gt;=Indicadores!$B$6,"Fim de Vida",IF(L3956&gt;=Indicadores!$B$5,"Envelhecendo","Atual")))</f>
        <v>Fim de Vida</v>
      </c>
      <c r="N3956" s="2" t="str">
        <f aca="false">IF(F3956="","N/A",IF(F3956&lt;Indicadores!$B$4,"Vencida","Vigente"))</f>
        <v>Vencida</v>
      </c>
      <c r="O3956" s="2" t="str">
        <f aca="false">INDEX(Locais!$B$2:$B$13,MATCH(H3956,Locais!$A$2:$A$13,0))</f>
        <v>Regional - Fortaleza</v>
      </c>
      <c r="P3956" s="2" t="str">
        <f aca="false">INDEX(Locais!$C$2:$C$13,MATCH(H3956,Locais!$A$2:$A$13,0))</f>
        <v>Nordeste</v>
      </c>
    </row>
    <row r="3957" customFormat="false" ht="15" hidden="false" customHeight="false" outlineLevel="0" collapsed="false">
      <c r="A3957" s="2" t="s">
        <v>4093</v>
      </c>
      <c r="B3957" s="2" t="s">
        <v>69</v>
      </c>
      <c r="C3957" s="2" t="s">
        <v>102</v>
      </c>
      <c r="D3957" s="2" t="s">
        <v>113</v>
      </c>
      <c r="E3957" s="13" t="n">
        <v>43968</v>
      </c>
      <c r="F3957" s="13" t="n">
        <v>45063</v>
      </c>
      <c r="G3957" s="2" t="s">
        <v>32</v>
      </c>
      <c r="H3957" s="2" t="s">
        <v>165</v>
      </c>
      <c r="I3957" s="2" t="s">
        <v>133</v>
      </c>
      <c r="J3957" s="2" t="s">
        <v>100</v>
      </c>
      <c r="K3957" s="14" t="n">
        <v>8522.14</v>
      </c>
      <c r="L3957" s="2" t="n">
        <f aca="false">IF(E3957="","",ROUND((Indicadores!$B$4-E3957)/365.25,1))</f>
        <v>6.4</v>
      </c>
      <c r="M3957" s="2" t="str">
        <f aca="false">IF(E3957="","Virtual",IF(L3957&gt;=Indicadores!$B$6,"Fim de Vida",IF(L3957&gt;=Indicadores!$B$5,"Envelhecendo","Atual")))</f>
        <v>Fim de Vida</v>
      </c>
      <c r="N3957" s="2" t="str">
        <f aca="false">IF(F3957="","N/A",IF(F3957&lt;Indicadores!$B$4,"Vencida","Vigente"))</f>
        <v>Vencida</v>
      </c>
      <c r="O3957" s="2" t="str">
        <f aca="false">INDEX(Locais!$B$2:$B$13,MATCH(H3957,Locais!$A$2:$A$13,0))</f>
        <v>Regional - Salvador</v>
      </c>
      <c r="P3957" s="2" t="str">
        <f aca="false">INDEX(Locais!$C$2:$C$13,MATCH(H3957,Locais!$A$2:$A$13,0))</f>
        <v>Nordeste</v>
      </c>
    </row>
    <row r="3958" customFormat="false" ht="15" hidden="false" customHeight="false" outlineLevel="0" collapsed="false">
      <c r="A3958" s="2" t="s">
        <v>4094</v>
      </c>
      <c r="B3958" s="2" t="s">
        <v>68</v>
      </c>
      <c r="C3958" s="2" t="s">
        <v>126</v>
      </c>
      <c r="D3958" s="2" t="s">
        <v>127</v>
      </c>
      <c r="E3958" s="13" t="n">
        <v>44817</v>
      </c>
      <c r="F3958" s="13" t="n">
        <v>45912</v>
      </c>
      <c r="G3958" s="2" t="s">
        <v>32</v>
      </c>
      <c r="H3958" s="2" t="s">
        <v>145</v>
      </c>
      <c r="I3958" s="2" t="s">
        <v>109</v>
      </c>
      <c r="J3958" s="2" t="s">
        <v>100</v>
      </c>
      <c r="K3958" s="14" t="n">
        <v>4894.16</v>
      </c>
      <c r="L3958" s="2" t="n">
        <f aca="false">IF(E3958="","",ROUND((Indicadores!$B$4-E3958)/365.25,1))</f>
        <v>4.1</v>
      </c>
      <c r="M3958" s="2" t="str">
        <f aca="false">IF(E3958="","Virtual",IF(L3958&gt;=Indicadores!$B$6,"Fim de Vida",IF(L3958&gt;=Indicadores!$B$5,"Envelhecendo","Atual")))</f>
        <v>Envelhecendo</v>
      </c>
      <c r="N3958" s="2" t="str">
        <f aca="false">IF(F3958="","N/A",IF(F3958&lt;Indicadores!$B$4,"Vencida","Vigente"))</f>
        <v>Vencida</v>
      </c>
      <c r="O3958" s="2" t="str">
        <f aca="false">INDEX(Locais!$B$2:$B$13,MATCH(H3958,Locais!$A$2:$A$13,0))</f>
        <v>Regional - Belém</v>
      </c>
      <c r="P3958" s="2" t="str">
        <f aca="false">INDEX(Locais!$C$2:$C$13,MATCH(H3958,Locais!$A$2:$A$13,0))</f>
        <v>Norte</v>
      </c>
    </row>
    <row r="3959" customFormat="false" ht="15" hidden="false" customHeight="false" outlineLevel="0" collapsed="false">
      <c r="A3959" s="2" t="s">
        <v>4095</v>
      </c>
      <c r="B3959" s="2" t="s">
        <v>69</v>
      </c>
      <c r="C3959" s="2" t="s">
        <v>96</v>
      </c>
      <c r="D3959" s="2" t="s">
        <v>97</v>
      </c>
      <c r="E3959" s="13" t="n">
        <v>44714</v>
      </c>
      <c r="F3959" s="13" t="n">
        <v>45809</v>
      </c>
      <c r="G3959" s="2" t="s">
        <v>34</v>
      </c>
      <c r="H3959" s="2" t="s">
        <v>139</v>
      </c>
      <c r="I3959" s="2" t="s">
        <v>136</v>
      </c>
      <c r="J3959" s="2" t="s">
        <v>100</v>
      </c>
      <c r="K3959" s="14" t="n">
        <v>10226.35</v>
      </c>
      <c r="L3959" s="2" t="n">
        <f aca="false">IF(E3959="","",ROUND((Indicadores!$B$4-E3959)/365.25,1))</f>
        <v>4.4</v>
      </c>
      <c r="M3959" s="2" t="str">
        <f aca="false">IF(E3959="","Virtual",IF(L3959&gt;=Indicadores!$B$6,"Fim de Vida",IF(L3959&gt;=Indicadores!$B$5,"Envelhecendo","Atual")))</f>
        <v>Envelhecendo</v>
      </c>
      <c r="N3959" s="2" t="str">
        <f aca="false">IF(F3959="","N/A",IF(F3959&lt;Indicadores!$B$4,"Vencida","Vigente"))</f>
        <v>Vencida</v>
      </c>
      <c r="O3959" s="2" t="str">
        <f aca="false">INDEX(Locais!$B$2:$B$13,MATCH(H3959,Locais!$A$2:$A$13,0))</f>
        <v>Regional - Rio de Janeiro</v>
      </c>
      <c r="P3959" s="2" t="str">
        <f aca="false">INDEX(Locais!$C$2:$C$13,MATCH(H3959,Locais!$A$2:$A$13,0))</f>
        <v>Sudeste</v>
      </c>
    </row>
    <row r="3960" customFormat="false" ht="15" hidden="false" customHeight="false" outlineLevel="0" collapsed="false">
      <c r="A3960" s="2" t="s">
        <v>4096</v>
      </c>
      <c r="B3960" s="2" t="s">
        <v>68</v>
      </c>
      <c r="C3960" s="2" t="s">
        <v>126</v>
      </c>
      <c r="D3960" s="2" t="s">
        <v>127</v>
      </c>
      <c r="E3960" s="13" t="n">
        <v>44502</v>
      </c>
      <c r="F3960" s="13" t="n">
        <v>45597</v>
      </c>
      <c r="G3960" s="2" t="s">
        <v>32</v>
      </c>
      <c r="H3960" s="2" t="s">
        <v>119</v>
      </c>
      <c r="I3960" s="2" t="s">
        <v>124</v>
      </c>
      <c r="J3960" s="2" t="s">
        <v>100</v>
      </c>
      <c r="K3960" s="14" t="n">
        <v>5786.43</v>
      </c>
      <c r="L3960" s="2" t="n">
        <f aca="false">IF(E3960="","",ROUND((Indicadores!$B$4-E3960)/365.25,1))</f>
        <v>5</v>
      </c>
      <c r="M3960" s="2" t="str">
        <f aca="false">IF(E3960="","Virtual",IF(L3960&gt;=Indicadores!$B$6,"Fim de Vida",IF(L3960&gt;=Indicadores!$B$5,"Envelhecendo","Atual")))</f>
        <v>Fim de Vida</v>
      </c>
      <c r="N3960" s="2" t="str">
        <f aca="false">IF(F3960="","N/A",IF(F3960&lt;Indicadores!$B$4,"Vencida","Vigente"))</f>
        <v>Vencida</v>
      </c>
      <c r="O3960" s="2" t="str">
        <f aca="false">INDEX(Locais!$B$2:$B$13,MATCH(H3960,Locais!$A$2:$A$13,0))</f>
        <v>Regional - São Paulo</v>
      </c>
      <c r="P3960" s="2" t="str">
        <f aca="false">INDEX(Locais!$C$2:$C$13,MATCH(H3960,Locais!$A$2:$A$13,0))</f>
        <v>Sudeste</v>
      </c>
    </row>
    <row r="3961" customFormat="false" ht="15" hidden="false" customHeight="false" outlineLevel="0" collapsed="false">
      <c r="A3961" s="2" t="s">
        <v>4097</v>
      </c>
      <c r="B3961" s="2" t="s">
        <v>69</v>
      </c>
      <c r="C3961" s="2" t="s">
        <v>126</v>
      </c>
      <c r="D3961" s="2" t="s">
        <v>169</v>
      </c>
      <c r="E3961" s="13" t="n">
        <v>44335</v>
      </c>
      <c r="F3961" s="13" t="n">
        <v>45430</v>
      </c>
      <c r="G3961" s="2" t="s">
        <v>34</v>
      </c>
      <c r="H3961" s="2" t="s">
        <v>98</v>
      </c>
      <c r="I3961" s="2" t="s">
        <v>109</v>
      </c>
      <c r="J3961" s="2" t="s">
        <v>100</v>
      </c>
      <c r="K3961" s="14" t="n">
        <v>7583.63</v>
      </c>
      <c r="L3961" s="2" t="n">
        <f aca="false">IF(E3961="","",ROUND((Indicadores!$B$4-E3961)/365.25,1))</f>
        <v>5.4</v>
      </c>
      <c r="M3961" s="2" t="str">
        <f aca="false">IF(E3961="","Virtual",IF(L3961&gt;=Indicadores!$B$6,"Fim de Vida",IF(L3961&gt;=Indicadores!$B$5,"Envelhecendo","Atual")))</f>
        <v>Fim de Vida</v>
      </c>
      <c r="N3961" s="2" t="str">
        <f aca="false">IF(F3961="","N/A",IF(F3961&lt;Indicadores!$B$4,"Vencida","Vigente"))</f>
        <v>Vencida</v>
      </c>
      <c r="O3961" s="2" t="str">
        <f aca="false">INDEX(Locais!$B$2:$B$13,MATCH(H3961,Locais!$A$2:$A$13,0))</f>
        <v>Sede - Brasília</v>
      </c>
      <c r="P3961" s="2" t="str">
        <f aca="false">INDEX(Locais!$C$2:$C$13,MATCH(H3961,Locais!$A$2:$A$13,0))</f>
        <v>Centro-Oeste</v>
      </c>
    </row>
    <row r="3962" customFormat="false" ht="15" hidden="false" customHeight="false" outlineLevel="0" collapsed="false">
      <c r="A3962" s="2" t="s">
        <v>4098</v>
      </c>
      <c r="B3962" s="2" t="s">
        <v>68</v>
      </c>
      <c r="C3962" s="2" t="s">
        <v>102</v>
      </c>
      <c r="D3962" s="2" t="s">
        <v>103</v>
      </c>
      <c r="E3962" s="13" t="n">
        <v>45473</v>
      </c>
      <c r="F3962" s="13" t="n">
        <v>46568</v>
      </c>
      <c r="G3962" s="2" t="s">
        <v>32</v>
      </c>
      <c r="H3962" s="2" t="s">
        <v>98</v>
      </c>
      <c r="I3962" s="2" t="s">
        <v>109</v>
      </c>
      <c r="J3962" s="2" t="s">
        <v>100</v>
      </c>
      <c r="K3962" s="14" t="n">
        <v>6182.99</v>
      </c>
      <c r="L3962" s="2" t="n">
        <f aca="false">IF(E3962="","",ROUND((Indicadores!$B$4-E3962)/365.25,1))</f>
        <v>2.3</v>
      </c>
      <c r="M3962" s="2" t="str">
        <f aca="false">IF(E3962="","Virtual",IF(L3962&gt;=Indicadores!$B$6,"Fim de Vida",IF(L3962&gt;=Indicadores!$B$5,"Envelhecendo","Atual")))</f>
        <v>Atual</v>
      </c>
      <c r="N3962" s="2" t="str">
        <f aca="false">IF(F3962="","N/A",IF(F3962&lt;Indicadores!$B$4,"Vencida","Vigente"))</f>
        <v>Vigente</v>
      </c>
      <c r="O3962" s="2" t="str">
        <f aca="false">INDEX(Locais!$B$2:$B$13,MATCH(H3962,Locais!$A$2:$A$13,0))</f>
        <v>Sede - Brasília</v>
      </c>
      <c r="P3962" s="2" t="str">
        <f aca="false">INDEX(Locais!$C$2:$C$13,MATCH(H3962,Locais!$A$2:$A$13,0))</f>
        <v>Centro-Oeste</v>
      </c>
    </row>
    <row r="3963" customFormat="false" ht="15" hidden="false" customHeight="false" outlineLevel="0" collapsed="false">
      <c r="A3963" s="2" t="s">
        <v>4099</v>
      </c>
      <c r="B3963" s="2" t="s">
        <v>68</v>
      </c>
      <c r="C3963" s="2" t="s">
        <v>96</v>
      </c>
      <c r="D3963" s="2" t="s">
        <v>107</v>
      </c>
      <c r="E3963" s="13" t="n">
        <v>43786</v>
      </c>
      <c r="F3963" s="13" t="n">
        <v>44881</v>
      </c>
      <c r="G3963" s="2" t="s">
        <v>32</v>
      </c>
      <c r="H3963" s="2" t="s">
        <v>114</v>
      </c>
      <c r="I3963" s="2" t="s">
        <v>142</v>
      </c>
      <c r="J3963" s="2" t="s">
        <v>100</v>
      </c>
      <c r="K3963" s="14" t="n">
        <v>5509.86</v>
      </c>
      <c r="L3963" s="2" t="n">
        <f aca="false">IF(E3963="","",ROUND((Indicadores!$B$4-E3963)/365.25,1))</f>
        <v>6.9</v>
      </c>
      <c r="M3963" s="2" t="str">
        <f aca="false">IF(E3963="","Virtual",IF(L3963&gt;=Indicadores!$B$6,"Fim de Vida",IF(L3963&gt;=Indicadores!$B$5,"Envelhecendo","Atual")))</f>
        <v>Fim de Vida</v>
      </c>
      <c r="N3963" s="2" t="str">
        <f aca="false">IF(F3963="","N/A",IF(F3963&lt;Indicadores!$B$4,"Vencida","Vigente"))</f>
        <v>Vencida</v>
      </c>
      <c r="O3963" s="2" t="str">
        <f aca="false">INDEX(Locais!$B$2:$B$13,MATCH(H3963,Locais!$A$2:$A$13,0))</f>
        <v>Regional - Belo Horizonte</v>
      </c>
      <c r="P3963" s="2" t="str">
        <f aca="false">INDEX(Locais!$C$2:$C$13,MATCH(H3963,Locais!$A$2:$A$13,0))</f>
        <v>Sudeste</v>
      </c>
    </row>
    <row r="3964" customFormat="false" ht="15" hidden="false" customHeight="false" outlineLevel="0" collapsed="false">
      <c r="A3964" s="2" t="s">
        <v>4100</v>
      </c>
      <c r="B3964" s="2" t="s">
        <v>68</v>
      </c>
      <c r="C3964" s="2" t="s">
        <v>102</v>
      </c>
      <c r="D3964" s="2" t="s">
        <v>103</v>
      </c>
      <c r="E3964" s="13" t="n">
        <v>45160</v>
      </c>
      <c r="F3964" s="13" t="n">
        <v>46255</v>
      </c>
      <c r="G3964" s="2" t="s">
        <v>32</v>
      </c>
      <c r="H3964" s="2" t="s">
        <v>119</v>
      </c>
      <c r="I3964" s="2" t="s">
        <v>115</v>
      </c>
      <c r="J3964" s="2" t="s">
        <v>100</v>
      </c>
      <c r="K3964" s="14" t="n">
        <v>6025.32</v>
      </c>
      <c r="L3964" s="2" t="n">
        <f aca="false">IF(E3964="","",ROUND((Indicadores!$B$4-E3964)/365.25,1))</f>
        <v>3.2</v>
      </c>
      <c r="M3964" s="2" t="str">
        <f aca="false">IF(E3964="","Virtual",IF(L3964&gt;=Indicadores!$B$6,"Fim de Vida",IF(L3964&gt;=Indicadores!$B$5,"Envelhecendo","Atual")))</f>
        <v>Envelhecendo</v>
      </c>
      <c r="N3964" s="2" t="str">
        <f aca="false">IF(F3964="","N/A",IF(F3964&lt;Indicadores!$B$4,"Vencida","Vigente"))</f>
        <v>Vencida</v>
      </c>
      <c r="O3964" s="2" t="str">
        <f aca="false">INDEX(Locais!$B$2:$B$13,MATCH(H3964,Locais!$A$2:$A$13,0))</f>
        <v>Regional - São Paulo</v>
      </c>
      <c r="P3964" s="2" t="str">
        <f aca="false">INDEX(Locais!$C$2:$C$13,MATCH(H3964,Locais!$A$2:$A$13,0))</f>
        <v>Sudeste</v>
      </c>
    </row>
    <row r="3965" customFormat="false" ht="15" hidden="false" customHeight="false" outlineLevel="0" collapsed="false">
      <c r="A3965" s="2" t="s">
        <v>4101</v>
      </c>
      <c r="B3965" s="2" t="s">
        <v>71</v>
      </c>
      <c r="C3965" s="2" t="s">
        <v>126</v>
      </c>
      <c r="D3965" s="2" t="s">
        <v>157</v>
      </c>
      <c r="E3965" s="13" t="n">
        <v>44621</v>
      </c>
      <c r="F3965" s="13" t="n">
        <v>45716</v>
      </c>
      <c r="G3965" s="2" t="s">
        <v>32</v>
      </c>
      <c r="H3965" s="2" t="s">
        <v>114</v>
      </c>
      <c r="I3965" s="2" t="s">
        <v>130</v>
      </c>
      <c r="J3965" s="2" t="s">
        <v>100</v>
      </c>
      <c r="K3965" s="14" t="n">
        <v>2887.74</v>
      </c>
      <c r="L3965" s="2" t="n">
        <f aca="false">IF(E3965="","",ROUND((Indicadores!$B$4-E3965)/365.25,1))</f>
        <v>4.6</v>
      </c>
      <c r="M3965" s="2" t="str">
        <f aca="false">IF(E3965="","Virtual",IF(L3965&gt;=Indicadores!$B$6,"Fim de Vida",IF(L3965&gt;=Indicadores!$B$5,"Envelhecendo","Atual")))</f>
        <v>Envelhecendo</v>
      </c>
      <c r="N3965" s="2" t="str">
        <f aca="false">IF(F3965="","N/A",IF(F3965&lt;Indicadores!$B$4,"Vencida","Vigente"))</f>
        <v>Vencida</v>
      </c>
      <c r="O3965" s="2" t="str">
        <f aca="false">INDEX(Locais!$B$2:$B$13,MATCH(H3965,Locais!$A$2:$A$13,0))</f>
        <v>Regional - Belo Horizonte</v>
      </c>
      <c r="P3965" s="2" t="str">
        <f aca="false">INDEX(Locais!$C$2:$C$13,MATCH(H3965,Locais!$A$2:$A$13,0))</f>
        <v>Sudeste</v>
      </c>
    </row>
    <row r="3966" customFormat="false" ht="15" hidden="false" customHeight="false" outlineLevel="0" collapsed="false">
      <c r="A3966" s="2" t="s">
        <v>4102</v>
      </c>
      <c r="B3966" s="2" t="s">
        <v>69</v>
      </c>
      <c r="C3966" s="2" t="s">
        <v>96</v>
      </c>
      <c r="D3966" s="2" t="s">
        <v>97</v>
      </c>
      <c r="E3966" s="13" t="n">
        <v>43720</v>
      </c>
      <c r="F3966" s="13" t="n">
        <v>44815</v>
      </c>
      <c r="G3966" s="2" t="s">
        <v>32</v>
      </c>
      <c r="H3966" s="2" t="s">
        <v>104</v>
      </c>
      <c r="I3966" s="2" t="s">
        <v>109</v>
      </c>
      <c r="J3966" s="2" t="s">
        <v>100</v>
      </c>
      <c r="K3966" s="14" t="n">
        <v>8832.22</v>
      </c>
      <c r="L3966" s="2" t="n">
        <f aca="false">IF(E3966="","",ROUND((Indicadores!$B$4-E3966)/365.25,1))</f>
        <v>7.1</v>
      </c>
      <c r="M3966" s="2" t="str">
        <f aca="false">IF(E3966="","Virtual",IF(L3966&gt;=Indicadores!$B$6,"Fim de Vida",IF(L3966&gt;=Indicadores!$B$5,"Envelhecendo","Atual")))</f>
        <v>Fim de Vida</v>
      </c>
      <c r="N3966" s="2" t="str">
        <f aca="false">IF(F3966="","N/A",IF(F3966&lt;Indicadores!$B$4,"Vencida","Vigente"))</f>
        <v>Vencida</v>
      </c>
      <c r="O3966" s="2" t="str">
        <f aca="false">INDEX(Locais!$B$2:$B$13,MATCH(H3966,Locais!$A$2:$A$13,0))</f>
        <v>Regional - Fortaleza</v>
      </c>
      <c r="P3966" s="2" t="str">
        <f aca="false">INDEX(Locais!$C$2:$C$13,MATCH(H3966,Locais!$A$2:$A$13,0))</f>
        <v>Nordeste</v>
      </c>
    </row>
    <row r="3967" customFormat="false" ht="15" hidden="false" customHeight="false" outlineLevel="0" collapsed="false">
      <c r="A3967" s="2" t="s">
        <v>4103</v>
      </c>
      <c r="B3967" s="2" t="s">
        <v>69</v>
      </c>
      <c r="C3967" s="2" t="s">
        <v>102</v>
      </c>
      <c r="D3967" s="2" t="s">
        <v>113</v>
      </c>
      <c r="E3967" s="13" t="n">
        <v>43451</v>
      </c>
      <c r="F3967" s="13" t="n">
        <v>44546</v>
      </c>
      <c r="G3967" s="2" t="s">
        <v>118</v>
      </c>
      <c r="H3967" s="2" t="s">
        <v>139</v>
      </c>
      <c r="I3967" s="2" t="s">
        <v>115</v>
      </c>
      <c r="J3967" s="2" t="s">
        <v>100</v>
      </c>
      <c r="K3967" s="14" t="n">
        <v>8537.39</v>
      </c>
      <c r="L3967" s="2" t="n">
        <f aca="false">IF(E3967="","",ROUND((Indicadores!$B$4-E3967)/365.25,1))</f>
        <v>7.8</v>
      </c>
      <c r="M3967" s="2" t="str">
        <f aca="false">IF(E3967="","Virtual",IF(L3967&gt;=Indicadores!$B$6,"Fim de Vida",IF(L3967&gt;=Indicadores!$B$5,"Envelhecendo","Atual")))</f>
        <v>Fim de Vida</v>
      </c>
      <c r="N3967" s="2" t="str">
        <f aca="false">IF(F3967="","N/A",IF(F3967&lt;Indicadores!$B$4,"Vencida","Vigente"))</f>
        <v>Vencida</v>
      </c>
      <c r="O3967" s="2" t="str">
        <f aca="false">INDEX(Locais!$B$2:$B$13,MATCH(H3967,Locais!$A$2:$A$13,0))</f>
        <v>Regional - Rio de Janeiro</v>
      </c>
      <c r="P3967" s="2" t="str">
        <f aca="false">INDEX(Locais!$C$2:$C$13,MATCH(H3967,Locais!$A$2:$A$13,0))</f>
        <v>Sudeste</v>
      </c>
    </row>
    <row r="3968" customFormat="false" ht="15" hidden="false" customHeight="false" outlineLevel="0" collapsed="false">
      <c r="A3968" s="2" t="s">
        <v>4104</v>
      </c>
      <c r="B3968" s="2" t="s">
        <v>68</v>
      </c>
      <c r="C3968" s="2" t="s">
        <v>126</v>
      </c>
      <c r="D3968" s="2" t="s">
        <v>127</v>
      </c>
      <c r="E3968" s="13" t="n">
        <v>45567</v>
      </c>
      <c r="F3968" s="13" t="n">
        <v>46662</v>
      </c>
      <c r="G3968" s="2" t="s">
        <v>32</v>
      </c>
      <c r="H3968" s="2" t="s">
        <v>139</v>
      </c>
      <c r="I3968" s="2" t="s">
        <v>115</v>
      </c>
      <c r="J3968" s="2" t="s">
        <v>100</v>
      </c>
      <c r="K3968" s="14" t="n">
        <v>4506.49</v>
      </c>
      <c r="L3968" s="2" t="n">
        <f aca="false">IF(E3968="","",ROUND((Indicadores!$B$4-E3968)/365.25,1))</f>
        <v>2</v>
      </c>
      <c r="M3968" s="2" t="str">
        <f aca="false">IF(E3968="","Virtual",IF(L3968&gt;=Indicadores!$B$6,"Fim de Vida",IF(L3968&gt;=Indicadores!$B$5,"Envelhecendo","Atual")))</f>
        <v>Atual</v>
      </c>
      <c r="N3968" s="2" t="str">
        <f aca="false">IF(F3968="","N/A",IF(F3968&lt;Indicadores!$B$4,"Vencida","Vigente"))</f>
        <v>Vigente</v>
      </c>
      <c r="O3968" s="2" t="str">
        <f aca="false">INDEX(Locais!$B$2:$B$13,MATCH(H3968,Locais!$A$2:$A$13,0))</f>
        <v>Regional - Rio de Janeiro</v>
      </c>
      <c r="P3968" s="2" t="str">
        <f aca="false">INDEX(Locais!$C$2:$C$13,MATCH(H3968,Locais!$A$2:$A$13,0))</f>
        <v>Sudeste</v>
      </c>
    </row>
    <row r="3969" customFormat="false" ht="15" hidden="false" customHeight="false" outlineLevel="0" collapsed="false">
      <c r="A3969" s="2" t="s">
        <v>4105</v>
      </c>
      <c r="B3969" s="2" t="s">
        <v>69</v>
      </c>
      <c r="C3969" s="2" t="s">
        <v>96</v>
      </c>
      <c r="D3969" s="2" t="s">
        <v>117</v>
      </c>
      <c r="E3969" s="13" t="n">
        <v>45898</v>
      </c>
      <c r="F3969" s="13" t="n">
        <v>46993</v>
      </c>
      <c r="G3969" s="2" t="s">
        <v>32</v>
      </c>
      <c r="H3969" s="2" t="s">
        <v>119</v>
      </c>
      <c r="I3969" s="2" t="s">
        <v>120</v>
      </c>
      <c r="J3969" s="2" t="s">
        <v>100</v>
      </c>
      <c r="K3969" s="14" t="n">
        <v>9491.93</v>
      </c>
      <c r="L3969" s="2" t="n">
        <f aca="false">IF(E3969="","",ROUND((Indicadores!$B$4-E3969)/365.25,1))</f>
        <v>1.1</v>
      </c>
      <c r="M3969" s="2" t="str">
        <f aca="false">IF(E3969="","Virtual",IF(L3969&gt;=Indicadores!$B$6,"Fim de Vida",IF(L3969&gt;=Indicadores!$B$5,"Envelhecendo","Atual")))</f>
        <v>Atual</v>
      </c>
      <c r="N3969" s="2" t="str">
        <f aca="false">IF(F3969="","N/A",IF(F3969&lt;Indicadores!$B$4,"Vencida","Vigente"))</f>
        <v>Vigente</v>
      </c>
      <c r="O3969" s="2" t="str">
        <f aca="false">INDEX(Locais!$B$2:$B$13,MATCH(H3969,Locais!$A$2:$A$13,0))</f>
        <v>Regional - São Paulo</v>
      </c>
      <c r="P3969" s="2" t="str">
        <f aca="false">INDEX(Locais!$C$2:$C$13,MATCH(H3969,Locais!$A$2:$A$13,0))</f>
        <v>Sudeste</v>
      </c>
    </row>
    <row r="3970" customFormat="false" ht="15" hidden="false" customHeight="false" outlineLevel="0" collapsed="false">
      <c r="A3970" s="2" t="s">
        <v>4106</v>
      </c>
      <c r="B3970" s="2" t="s">
        <v>69</v>
      </c>
      <c r="C3970" s="2" t="s">
        <v>96</v>
      </c>
      <c r="D3970" s="2" t="s">
        <v>117</v>
      </c>
      <c r="E3970" s="13" t="n">
        <v>43913</v>
      </c>
      <c r="F3970" s="13" t="n">
        <v>45008</v>
      </c>
      <c r="G3970" s="2" t="s">
        <v>32</v>
      </c>
      <c r="H3970" s="2" t="s">
        <v>114</v>
      </c>
      <c r="I3970" s="2" t="s">
        <v>142</v>
      </c>
      <c r="J3970" s="2" t="s">
        <v>100</v>
      </c>
      <c r="K3970" s="14" t="n">
        <v>10003</v>
      </c>
      <c r="L3970" s="2" t="n">
        <f aca="false">IF(E3970="","",ROUND((Indicadores!$B$4-E3970)/365.25,1))</f>
        <v>6.6</v>
      </c>
      <c r="M3970" s="2" t="str">
        <f aca="false">IF(E3970="","Virtual",IF(L3970&gt;=Indicadores!$B$6,"Fim de Vida",IF(L3970&gt;=Indicadores!$B$5,"Envelhecendo","Atual")))</f>
        <v>Fim de Vida</v>
      </c>
      <c r="N3970" s="2" t="str">
        <f aca="false">IF(F3970="","N/A",IF(F3970&lt;Indicadores!$B$4,"Vencida","Vigente"))</f>
        <v>Vencida</v>
      </c>
      <c r="O3970" s="2" t="str">
        <f aca="false">INDEX(Locais!$B$2:$B$13,MATCH(H3970,Locais!$A$2:$A$13,0))</f>
        <v>Regional - Belo Horizonte</v>
      </c>
      <c r="P3970" s="2" t="str">
        <f aca="false">INDEX(Locais!$C$2:$C$13,MATCH(H3970,Locais!$A$2:$A$13,0))</f>
        <v>Sudeste</v>
      </c>
    </row>
    <row r="3971" customFormat="false" ht="15" hidden="false" customHeight="false" outlineLevel="0" collapsed="false">
      <c r="A3971" s="2" t="s">
        <v>4107</v>
      </c>
      <c r="B3971" s="2" t="s">
        <v>68</v>
      </c>
      <c r="C3971" s="2" t="s">
        <v>96</v>
      </c>
      <c r="D3971" s="2" t="s">
        <v>107</v>
      </c>
      <c r="E3971" s="13" t="n">
        <v>45267</v>
      </c>
      <c r="F3971" s="13" t="n">
        <v>46362</v>
      </c>
      <c r="G3971" s="2" t="s">
        <v>32</v>
      </c>
      <c r="H3971" s="2" t="s">
        <v>145</v>
      </c>
      <c r="I3971" s="2" t="s">
        <v>124</v>
      </c>
      <c r="J3971" s="2" t="s">
        <v>100</v>
      </c>
      <c r="K3971" s="14" t="n">
        <v>6351.84</v>
      </c>
      <c r="L3971" s="2" t="n">
        <f aca="false">IF(E3971="","",ROUND((Indicadores!$B$4-E3971)/365.25,1))</f>
        <v>2.9</v>
      </c>
      <c r="M3971" s="2" t="str">
        <f aca="false">IF(E3971="","Virtual",IF(L3971&gt;=Indicadores!$B$6,"Fim de Vida",IF(L3971&gt;=Indicadores!$B$5,"Envelhecendo","Atual")))</f>
        <v>Atual</v>
      </c>
      <c r="N3971" s="2" t="str">
        <f aca="false">IF(F3971="","N/A",IF(F3971&lt;Indicadores!$B$4,"Vencida","Vigente"))</f>
        <v>Vigente</v>
      </c>
      <c r="O3971" s="2" t="str">
        <f aca="false">INDEX(Locais!$B$2:$B$13,MATCH(H3971,Locais!$A$2:$A$13,0))</f>
        <v>Regional - Belém</v>
      </c>
      <c r="P3971" s="2" t="str">
        <f aca="false">INDEX(Locais!$C$2:$C$13,MATCH(H3971,Locais!$A$2:$A$13,0))</f>
        <v>Norte</v>
      </c>
    </row>
    <row r="3972" customFormat="false" ht="15" hidden="false" customHeight="false" outlineLevel="0" collapsed="false">
      <c r="A3972" s="2" t="s">
        <v>4108</v>
      </c>
      <c r="B3972" s="2" t="s">
        <v>68</v>
      </c>
      <c r="C3972" s="2" t="s">
        <v>126</v>
      </c>
      <c r="D3972" s="2" t="s">
        <v>127</v>
      </c>
      <c r="E3972" s="13" t="n">
        <v>44867</v>
      </c>
      <c r="F3972" s="13" t="n">
        <v>45962</v>
      </c>
      <c r="G3972" s="2" t="s">
        <v>151</v>
      </c>
      <c r="H3972" s="2" t="s">
        <v>139</v>
      </c>
      <c r="I3972" s="2" t="s">
        <v>133</v>
      </c>
      <c r="J3972" s="2" t="s">
        <v>137</v>
      </c>
      <c r="K3972" s="14" t="n">
        <v>6352.68</v>
      </c>
      <c r="L3972" s="2" t="n">
        <f aca="false">IF(E3972="","",ROUND((Indicadores!$B$4-E3972)/365.25,1))</f>
        <v>4</v>
      </c>
      <c r="M3972" s="2" t="str">
        <f aca="false">IF(E3972="","Virtual",IF(L3972&gt;=Indicadores!$B$6,"Fim de Vida",IF(L3972&gt;=Indicadores!$B$5,"Envelhecendo","Atual")))</f>
        <v>Envelhecendo</v>
      </c>
      <c r="N3972" s="2" t="str">
        <f aca="false">IF(F3972="","N/A",IF(F3972&lt;Indicadores!$B$4,"Vencida","Vigente"))</f>
        <v>Vencida</v>
      </c>
      <c r="O3972" s="2" t="str">
        <f aca="false">INDEX(Locais!$B$2:$B$13,MATCH(H3972,Locais!$A$2:$A$13,0))</f>
        <v>Regional - Rio de Janeiro</v>
      </c>
      <c r="P3972" s="2" t="str">
        <f aca="false">INDEX(Locais!$C$2:$C$13,MATCH(H3972,Locais!$A$2:$A$13,0))</f>
        <v>Sudeste</v>
      </c>
    </row>
    <row r="3973" customFormat="false" ht="15" hidden="false" customHeight="false" outlineLevel="0" collapsed="false">
      <c r="A3973" s="2" t="s">
        <v>4109</v>
      </c>
      <c r="B3973" s="2" t="s">
        <v>68</v>
      </c>
      <c r="C3973" s="2" t="s">
        <v>96</v>
      </c>
      <c r="D3973" s="2" t="s">
        <v>132</v>
      </c>
      <c r="E3973" s="13" t="n">
        <v>43439</v>
      </c>
      <c r="F3973" s="13" t="n">
        <v>44534</v>
      </c>
      <c r="G3973" s="2" t="s">
        <v>32</v>
      </c>
      <c r="H3973" s="2" t="s">
        <v>98</v>
      </c>
      <c r="I3973" s="2" t="s">
        <v>133</v>
      </c>
      <c r="J3973" s="2" t="s">
        <v>100</v>
      </c>
      <c r="K3973" s="14" t="n">
        <v>5174.59</v>
      </c>
      <c r="L3973" s="2" t="n">
        <f aca="false">IF(E3973="","",ROUND((Indicadores!$B$4-E3973)/365.25,1))</f>
        <v>7.9</v>
      </c>
      <c r="M3973" s="2" t="str">
        <f aca="false">IF(E3973="","Virtual",IF(L3973&gt;=Indicadores!$B$6,"Fim de Vida",IF(L3973&gt;=Indicadores!$B$5,"Envelhecendo","Atual")))</f>
        <v>Fim de Vida</v>
      </c>
      <c r="N3973" s="2" t="str">
        <f aca="false">IF(F3973="","N/A",IF(F3973&lt;Indicadores!$B$4,"Vencida","Vigente"))</f>
        <v>Vencida</v>
      </c>
      <c r="O3973" s="2" t="str">
        <f aca="false">INDEX(Locais!$B$2:$B$13,MATCH(H3973,Locais!$A$2:$A$13,0))</f>
        <v>Sede - Brasília</v>
      </c>
      <c r="P3973" s="2" t="str">
        <f aca="false">INDEX(Locais!$C$2:$C$13,MATCH(H3973,Locais!$A$2:$A$13,0))</f>
        <v>Centro-Oeste</v>
      </c>
    </row>
    <row r="3974" customFormat="false" ht="15" hidden="false" customHeight="false" outlineLevel="0" collapsed="false">
      <c r="A3974" s="2" t="s">
        <v>4110</v>
      </c>
      <c r="B3974" s="2" t="s">
        <v>71</v>
      </c>
      <c r="C3974" s="2" t="s">
        <v>126</v>
      </c>
      <c r="D3974" s="2" t="s">
        <v>157</v>
      </c>
      <c r="E3974" s="13" t="n">
        <v>44316</v>
      </c>
      <c r="F3974" s="13" t="n">
        <v>45411</v>
      </c>
      <c r="G3974" s="2" t="s">
        <v>32</v>
      </c>
      <c r="H3974" s="2" t="s">
        <v>98</v>
      </c>
      <c r="I3974" s="2" t="s">
        <v>115</v>
      </c>
      <c r="J3974" s="2" t="s">
        <v>100</v>
      </c>
      <c r="K3974" s="14" t="n">
        <v>2165.46</v>
      </c>
      <c r="L3974" s="2" t="n">
        <f aca="false">IF(E3974="","",ROUND((Indicadores!$B$4-E3974)/365.25,1))</f>
        <v>5.5</v>
      </c>
      <c r="M3974" s="2" t="str">
        <f aca="false">IF(E3974="","Virtual",IF(L3974&gt;=Indicadores!$B$6,"Fim de Vida",IF(L3974&gt;=Indicadores!$B$5,"Envelhecendo","Atual")))</f>
        <v>Fim de Vida</v>
      </c>
      <c r="N3974" s="2" t="str">
        <f aca="false">IF(F3974="","N/A",IF(F3974&lt;Indicadores!$B$4,"Vencida","Vigente"))</f>
        <v>Vencida</v>
      </c>
      <c r="O3974" s="2" t="str">
        <f aca="false">INDEX(Locais!$B$2:$B$13,MATCH(H3974,Locais!$A$2:$A$13,0))</f>
        <v>Sede - Brasília</v>
      </c>
      <c r="P3974" s="2" t="str">
        <f aca="false">INDEX(Locais!$C$2:$C$13,MATCH(H3974,Locais!$A$2:$A$13,0))</f>
        <v>Centro-Oeste</v>
      </c>
    </row>
    <row r="3975" customFormat="false" ht="15" hidden="false" customHeight="false" outlineLevel="0" collapsed="false">
      <c r="A3975" s="2" t="s">
        <v>4111</v>
      </c>
      <c r="B3975" s="2" t="s">
        <v>70</v>
      </c>
      <c r="C3975" s="2" t="s">
        <v>96</v>
      </c>
      <c r="D3975" s="2" t="s">
        <v>122</v>
      </c>
      <c r="E3975" s="13" t="n">
        <v>44901</v>
      </c>
      <c r="F3975" s="13" t="n">
        <v>46726</v>
      </c>
      <c r="G3975" s="2" t="s">
        <v>32</v>
      </c>
      <c r="H3975" s="2" t="s">
        <v>98</v>
      </c>
      <c r="I3975" s="2" t="s">
        <v>124</v>
      </c>
      <c r="J3975" s="2" t="s">
        <v>100</v>
      </c>
      <c r="K3975" s="14" t="n">
        <v>16699.48</v>
      </c>
      <c r="L3975" s="2" t="n">
        <f aca="false">IF(E3975="","",ROUND((Indicadores!$B$4-E3975)/365.25,1))</f>
        <v>3.9</v>
      </c>
      <c r="M3975" s="2" t="str">
        <f aca="false">IF(E3975="","Virtual",IF(L3975&gt;=Indicadores!$B$6,"Fim de Vida",IF(L3975&gt;=Indicadores!$B$5,"Envelhecendo","Atual")))</f>
        <v>Envelhecendo</v>
      </c>
      <c r="N3975" s="2" t="str">
        <f aca="false">IF(F3975="","N/A",IF(F3975&lt;Indicadores!$B$4,"Vencida","Vigente"))</f>
        <v>Vigente</v>
      </c>
      <c r="O3975" s="2" t="str">
        <f aca="false">INDEX(Locais!$B$2:$B$13,MATCH(H3975,Locais!$A$2:$A$13,0))</f>
        <v>Sede - Brasília</v>
      </c>
      <c r="P3975" s="2" t="str">
        <f aca="false">INDEX(Locais!$C$2:$C$13,MATCH(H3975,Locais!$A$2:$A$13,0))</f>
        <v>Centro-Oeste</v>
      </c>
    </row>
    <row r="3976" customFormat="false" ht="15" hidden="false" customHeight="false" outlineLevel="0" collapsed="false">
      <c r="A3976" s="2" t="s">
        <v>4112</v>
      </c>
      <c r="B3976" s="2" t="s">
        <v>68</v>
      </c>
      <c r="C3976" s="2" t="s">
        <v>126</v>
      </c>
      <c r="D3976" s="2" t="s">
        <v>127</v>
      </c>
      <c r="E3976" s="13" t="n">
        <v>45263</v>
      </c>
      <c r="F3976" s="13" t="n">
        <v>46358</v>
      </c>
      <c r="G3976" s="2" t="s">
        <v>32</v>
      </c>
      <c r="H3976" s="2" t="s">
        <v>145</v>
      </c>
      <c r="I3976" s="2" t="s">
        <v>109</v>
      </c>
      <c r="J3976" s="2" t="s">
        <v>100</v>
      </c>
      <c r="K3976" s="14" t="n">
        <v>4743.69</v>
      </c>
      <c r="L3976" s="2" t="n">
        <f aca="false">IF(E3976="","",ROUND((Indicadores!$B$4-E3976)/365.25,1))</f>
        <v>2.9</v>
      </c>
      <c r="M3976" s="2" t="str">
        <f aca="false">IF(E3976="","Virtual",IF(L3976&gt;=Indicadores!$B$6,"Fim de Vida",IF(L3976&gt;=Indicadores!$B$5,"Envelhecendo","Atual")))</f>
        <v>Atual</v>
      </c>
      <c r="N3976" s="2" t="str">
        <f aca="false">IF(F3976="","N/A",IF(F3976&lt;Indicadores!$B$4,"Vencida","Vigente"))</f>
        <v>Vigente</v>
      </c>
      <c r="O3976" s="2" t="str">
        <f aca="false">INDEX(Locais!$B$2:$B$13,MATCH(H3976,Locais!$A$2:$A$13,0))</f>
        <v>Regional - Belém</v>
      </c>
      <c r="P3976" s="2" t="str">
        <f aca="false">INDEX(Locais!$C$2:$C$13,MATCH(H3976,Locais!$A$2:$A$13,0))</f>
        <v>Norte</v>
      </c>
    </row>
    <row r="3977" customFormat="false" ht="15" hidden="false" customHeight="false" outlineLevel="0" collapsed="false">
      <c r="A3977" s="2" t="s">
        <v>4113</v>
      </c>
      <c r="B3977" s="2" t="s">
        <v>70</v>
      </c>
      <c r="C3977" s="2" t="s">
        <v>96</v>
      </c>
      <c r="D3977" s="2" t="s">
        <v>122</v>
      </c>
      <c r="E3977" s="13" t="n">
        <v>45282</v>
      </c>
      <c r="F3977" s="13" t="n">
        <v>47107</v>
      </c>
      <c r="G3977" s="2" t="s">
        <v>32</v>
      </c>
      <c r="H3977" s="2" t="s">
        <v>128</v>
      </c>
      <c r="I3977" s="2" t="s">
        <v>115</v>
      </c>
      <c r="J3977" s="2" t="s">
        <v>100</v>
      </c>
      <c r="K3977" s="14" t="n">
        <v>18143.11</v>
      </c>
      <c r="L3977" s="2" t="n">
        <f aca="false">IF(E3977="","",ROUND((Indicadores!$B$4-E3977)/365.25,1))</f>
        <v>2.8</v>
      </c>
      <c r="M3977" s="2" t="str">
        <f aca="false">IF(E3977="","Virtual",IF(L3977&gt;=Indicadores!$B$6,"Fim de Vida",IF(L3977&gt;=Indicadores!$B$5,"Envelhecendo","Atual")))</f>
        <v>Atual</v>
      </c>
      <c r="N3977" s="2" t="str">
        <f aca="false">IF(F3977="","N/A",IF(F3977&lt;Indicadores!$B$4,"Vencida","Vigente"))</f>
        <v>Vigente</v>
      </c>
      <c r="O3977" s="2" t="str">
        <f aca="false">INDEX(Locais!$B$2:$B$13,MATCH(H3977,Locais!$A$2:$A$13,0))</f>
        <v>Regional - Recife</v>
      </c>
      <c r="P3977" s="2" t="str">
        <f aca="false">INDEX(Locais!$C$2:$C$13,MATCH(H3977,Locais!$A$2:$A$13,0))</f>
        <v>Nordeste</v>
      </c>
    </row>
    <row r="3978" customFormat="false" ht="15" hidden="false" customHeight="false" outlineLevel="0" collapsed="false">
      <c r="A3978" s="2" t="s">
        <v>4114</v>
      </c>
      <c r="B3978" s="2" t="s">
        <v>69</v>
      </c>
      <c r="C3978" s="2" t="s">
        <v>96</v>
      </c>
      <c r="D3978" s="2" t="s">
        <v>97</v>
      </c>
      <c r="E3978" s="13" t="n">
        <v>44513</v>
      </c>
      <c r="F3978" s="13" t="n">
        <v>45608</v>
      </c>
      <c r="G3978" s="2" t="s">
        <v>32</v>
      </c>
      <c r="H3978" s="2" t="s">
        <v>119</v>
      </c>
      <c r="I3978" s="2" t="s">
        <v>142</v>
      </c>
      <c r="J3978" s="2" t="s">
        <v>100</v>
      </c>
      <c r="K3978" s="14" t="n">
        <v>8756.98</v>
      </c>
      <c r="L3978" s="2" t="n">
        <f aca="false">IF(E3978="","",ROUND((Indicadores!$B$4-E3978)/365.25,1))</f>
        <v>4.9</v>
      </c>
      <c r="M3978" s="2" t="str">
        <f aca="false">IF(E3978="","Virtual",IF(L3978&gt;=Indicadores!$B$6,"Fim de Vida",IF(L3978&gt;=Indicadores!$B$5,"Envelhecendo","Atual")))</f>
        <v>Envelhecendo</v>
      </c>
      <c r="N3978" s="2" t="str">
        <f aca="false">IF(F3978="","N/A",IF(F3978&lt;Indicadores!$B$4,"Vencida","Vigente"))</f>
        <v>Vencida</v>
      </c>
      <c r="O3978" s="2" t="str">
        <f aca="false">INDEX(Locais!$B$2:$B$13,MATCH(H3978,Locais!$A$2:$A$13,0))</f>
        <v>Regional - São Paulo</v>
      </c>
      <c r="P3978" s="2" t="str">
        <f aca="false">INDEX(Locais!$C$2:$C$13,MATCH(H3978,Locais!$A$2:$A$13,0))</f>
        <v>Sudeste</v>
      </c>
    </row>
    <row r="3979" customFormat="false" ht="15" hidden="false" customHeight="false" outlineLevel="0" collapsed="false">
      <c r="A3979" s="2" t="s">
        <v>4115</v>
      </c>
      <c r="B3979" s="2" t="s">
        <v>69</v>
      </c>
      <c r="C3979" s="2" t="s">
        <v>96</v>
      </c>
      <c r="D3979" s="2" t="s">
        <v>97</v>
      </c>
      <c r="E3979" s="13" t="n">
        <v>45268</v>
      </c>
      <c r="F3979" s="13" t="n">
        <v>46363</v>
      </c>
      <c r="G3979" s="2" t="s">
        <v>32</v>
      </c>
      <c r="H3979" s="2" t="s">
        <v>108</v>
      </c>
      <c r="I3979" s="2" t="s">
        <v>99</v>
      </c>
      <c r="J3979" s="2" t="s">
        <v>100</v>
      </c>
      <c r="K3979" s="14" t="n">
        <v>7710.72</v>
      </c>
      <c r="L3979" s="2" t="n">
        <f aca="false">IF(E3979="","",ROUND((Indicadores!$B$4-E3979)/365.25,1))</f>
        <v>2.9</v>
      </c>
      <c r="M3979" s="2" t="str">
        <f aca="false">IF(E3979="","Virtual",IF(L3979&gt;=Indicadores!$B$6,"Fim de Vida",IF(L3979&gt;=Indicadores!$B$5,"Envelhecendo","Atual")))</f>
        <v>Atual</v>
      </c>
      <c r="N3979" s="2" t="str">
        <f aca="false">IF(F3979="","N/A",IF(F3979&lt;Indicadores!$B$4,"Vencida","Vigente"))</f>
        <v>Vigente</v>
      </c>
      <c r="O3979" s="2" t="str">
        <f aca="false">INDEX(Locais!$B$2:$B$13,MATCH(H3979,Locais!$A$2:$A$13,0))</f>
        <v>Regional - Porto Alegre</v>
      </c>
      <c r="P3979" s="2" t="str">
        <f aca="false">INDEX(Locais!$C$2:$C$13,MATCH(H3979,Locais!$A$2:$A$13,0))</f>
        <v>Sul</v>
      </c>
    </row>
    <row r="3980" customFormat="false" ht="15" hidden="false" customHeight="false" outlineLevel="0" collapsed="false">
      <c r="A3980" s="2" t="s">
        <v>4116</v>
      </c>
      <c r="B3980" s="2" t="s">
        <v>69</v>
      </c>
      <c r="C3980" s="2" t="s">
        <v>126</v>
      </c>
      <c r="D3980" s="2" t="s">
        <v>169</v>
      </c>
      <c r="E3980" s="13" t="n">
        <v>45123</v>
      </c>
      <c r="F3980" s="13" t="n">
        <v>46218</v>
      </c>
      <c r="G3980" s="2" t="s">
        <v>34</v>
      </c>
      <c r="H3980" s="2" t="s">
        <v>104</v>
      </c>
      <c r="I3980" s="2" t="s">
        <v>142</v>
      </c>
      <c r="J3980" s="2" t="s">
        <v>100</v>
      </c>
      <c r="K3980" s="14" t="n">
        <v>9601.64</v>
      </c>
      <c r="L3980" s="2" t="n">
        <f aca="false">IF(E3980="","",ROUND((Indicadores!$B$4-E3980)/365.25,1))</f>
        <v>3.3</v>
      </c>
      <c r="M3980" s="2" t="str">
        <f aca="false">IF(E3980="","Virtual",IF(L3980&gt;=Indicadores!$B$6,"Fim de Vida",IF(L3980&gt;=Indicadores!$B$5,"Envelhecendo","Atual")))</f>
        <v>Envelhecendo</v>
      </c>
      <c r="N3980" s="2" t="str">
        <f aca="false">IF(F3980="","N/A",IF(F3980&lt;Indicadores!$B$4,"Vencida","Vigente"))</f>
        <v>Vencida</v>
      </c>
      <c r="O3980" s="2" t="str">
        <f aca="false">INDEX(Locais!$B$2:$B$13,MATCH(H3980,Locais!$A$2:$A$13,0))</f>
        <v>Regional - Fortaleza</v>
      </c>
      <c r="P3980" s="2" t="str">
        <f aca="false">INDEX(Locais!$C$2:$C$13,MATCH(H3980,Locais!$A$2:$A$13,0))</f>
        <v>Nordeste</v>
      </c>
    </row>
    <row r="3981" customFormat="false" ht="15" hidden="false" customHeight="false" outlineLevel="0" collapsed="false">
      <c r="A3981" s="2" t="s">
        <v>4117</v>
      </c>
      <c r="B3981" s="2" t="s">
        <v>68</v>
      </c>
      <c r="C3981" s="2" t="s">
        <v>96</v>
      </c>
      <c r="D3981" s="2" t="s">
        <v>107</v>
      </c>
      <c r="E3981" s="13" t="n">
        <v>45078</v>
      </c>
      <c r="F3981" s="13" t="n">
        <v>46173</v>
      </c>
      <c r="G3981" s="2" t="s">
        <v>32</v>
      </c>
      <c r="H3981" s="2" t="s">
        <v>98</v>
      </c>
      <c r="I3981" s="2" t="s">
        <v>142</v>
      </c>
      <c r="J3981" s="2" t="s">
        <v>100</v>
      </c>
      <c r="K3981" s="14" t="n">
        <v>5068.49</v>
      </c>
      <c r="L3981" s="2" t="n">
        <f aca="false">IF(E3981="","",ROUND((Indicadores!$B$4-E3981)/365.25,1))</f>
        <v>3.4</v>
      </c>
      <c r="M3981" s="2" t="str">
        <f aca="false">IF(E3981="","Virtual",IF(L3981&gt;=Indicadores!$B$6,"Fim de Vida",IF(L3981&gt;=Indicadores!$B$5,"Envelhecendo","Atual")))</f>
        <v>Envelhecendo</v>
      </c>
      <c r="N3981" s="2" t="str">
        <f aca="false">IF(F3981="","N/A",IF(F3981&lt;Indicadores!$B$4,"Vencida","Vigente"))</f>
        <v>Vencida</v>
      </c>
      <c r="O3981" s="2" t="str">
        <f aca="false">INDEX(Locais!$B$2:$B$13,MATCH(H3981,Locais!$A$2:$A$13,0))</f>
        <v>Sede - Brasília</v>
      </c>
      <c r="P3981" s="2" t="str">
        <f aca="false">INDEX(Locais!$C$2:$C$13,MATCH(H3981,Locais!$A$2:$A$13,0))</f>
        <v>Centro-Oeste</v>
      </c>
    </row>
    <row r="3982" customFormat="false" ht="15" hidden="false" customHeight="false" outlineLevel="0" collapsed="false">
      <c r="A3982" s="2" t="s">
        <v>4118</v>
      </c>
      <c r="B3982" s="2" t="s">
        <v>69</v>
      </c>
      <c r="C3982" s="2" t="s">
        <v>96</v>
      </c>
      <c r="D3982" s="2" t="s">
        <v>97</v>
      </c>
      <c r="E3982" s="13" t="n">
        <v>44178</v>
      </c>
      <c r="F3982" s="13" t="n">
        <v>45273</v>
      </c>
      <c r="G3982" s="2" t="s">
        <v>32</v>
      </c>
      <c r="H3982" s="2" t="s">
        <v>165</v>
      </c>
      <c r="I3982" s="2" t="s">
        <v>124</v>
      </c>
      <c r="J3982" s="2" t="s">
        <v>100</v>
      </c>
      <c r="K3982" s="14" t="n">
        <v>9324.32</v>
      </c>
      <c r="L3982" s="2" t="n">
        <f aca="false">IF(E3982="","",ROUND((Indicadores!$B$4-E3982)/365.25,1))</f>
        <v>5.8</v>
      </c>
      <c r="M3982" s="2" t="str">
        <f aca="false">IF(E3982="","Virtual",IF(L3982&gt;=Indicadores!$B$6,"Fim de Vida",IF(L3982&gt;=Indicadores!$B$5,"Envelhecendo","Atual")))</f>
        <v>Fim de Vida</v>
      </c>
      <c r="N3982" s="2" t="str">
        <f aca="false">IF(F3982="","N/A",IF(F3982&lt;Indicadores!$B$4,"Vencida","Vigente"))</f>
        <v>Vencida</v>
      </c>
      <c r="O3982" s="2" t="str">
        <f aca="false">INDEX(Locais!$B$2:$B$13,MATCH(H3982,Locais!$A$2:$A$13,0))</f>
        <v>Regional - Salvador</v>
      </c>
      <c r="P3982" s="2" t="str">
        <f aca="false">INDEX(Locais!$C$2:$C$13,MATCH(H3982,Locais!$A$2:$A$13,0))</f>
        <v>Nordeste</v>
      </c>
    </row>
    <row r="3983" customFormat="false" ht="15" hidden="false" customHeight="false" outlineLevel="0" collapsed="false">
      <c r="A3983" s="2" t="s">
        <v>4119</v>
      </c>
      <c r="B3983" s="2" t="s">
        <v>68</v>
      </c>
      <c r="C3983" s="2" t="s">
        <v>96</v>
      </c>
      <c r="D3983" s="2" t="s">
        <v>132</v>
      </c>
      <c r="E3983" s="13" t="n">
        <v>44390</v>
      </c>
      <c r="F3983" s="13" t="n">
        <v>45485</v>
      </c>
      <c r="G3983" s="2" t="s">
        <v>32</v>
      </c>
      <c r="H3983" s="2" t="s">
        <v>98</v>
      </c>
      <c r="I3983" s="2" t="s">
        <v>142</v>
      </c>
      <c r="J3983" s="2" t="s">
        <v>100</v>
      </c>
      <c r="K3983" s="14" t="n">
        <v>6157.7</v>
      </c>
      <c r="L3983" s="2" t="n">
        <f aca="false">IF(E3983="","",ROUND((Indicadores!$B$4-E3983)/365.25,1))</f>
        <v>5.3</v>
      </c>
      <c r="M3983" s="2" t="str">
        <f aca="false">IF(E3983="","Virtual",IF(L3983&gt;=Indicadores!$B$6,"Fim de Vida",IF(L3983&gt;=Indicadores!$B$5,"Envelhecendo","Atual")))</f>
        <v>Fim de Vida</v>
      </c>
      <c r="N3983" s="2" t="str">
        <f aca="false">IF(F3983="","N/A",IF(F3983&lt;Indicadores!$B$4,"Vencida","Vigente"))</f>
        <v>Vencida</v>
      </c>
      <c r="O3983" s="2" t="str">
        <f aca="false">INDEX(Locais!$B$2:$B$13,MATCH(H3983,Locais!$A$2:$A$13,0))</f>
        <v>Sede - Brasília</v>
      </c>
      <c r="P3983" s="2" t="str">
        <f aca="false">INDEX(Locais!$C$2:$C$13,MATCH(H3983,Locais!$A$2:$A$13,0))</f>
        <v>Centro-Oeste</v>
      </c>
    </row>
    <row r="3984" customFormat="false" ht="15" hidden="false" customHeight="false" outlineLevel="0" collapsed="false">
      <c r="A3984" s="2" t="s">
        <v>4120</v>
      </c>
      <c r="B3984" s="2" t="s">
        <v>69</v>
      </c>
      <c r="C3984" s="2" t="s">
        <v>96</v>
      </c>
      <c r="D3984" s="2" t="s">
        <v>97</v>
      </c>
      <c r="E3984" s="13" t="n">
        <v>43755</v>
      </c>
      <c r="F3984" s="13" t="n">
        <v>44850</v>
      </c>
      <c r="G3984" s="2" t="s">
        <v>32</v>
      </c>
      <c r="H3984" s="2" t="s">
        <v>98</v>
      </c>
      <c r="I3984" s="2" t="s">
        <v>130</v>
      </c>
      <c r="J3984" s="2" t="s">
        <v>100</v>
      </c>
      <c r="K3984" s="14" t="n">
        <v>9586.41</v>
      </c>
      <c r="L3984" s="2" t="n">
        <f aca="false">IF(E3984="","",ROUND((Indicadores!$B$4-E3984)/365.25,1))</f>
        <v>7</v>
      </c>
      <c r="M3984" s="2" t="str">
        <f aca="false">IF(E3984="","Virtual",IF(L3984&gt;=Indicadores!$B$6,"Fim de Vida",IF(L3984&gt;=Indicadores!$B$5,"Envelhecendo","Atual")))</f>
        <v>Fim de Vida</v>
      </c>
      <c r="N3984" s="2" t="str">
        <f aca="false">IF(F3984="","N/A",IF(F3984&lt;Indicadores!$B$4,"Vencida","Vigente"))</f>
        <v>Vencida</v>
      </c>
      <c r="O3984" s="2" t="str">
        <f aca="false">INDEX(Locais!$B$2:$B$13,MATCH(H3984,Locais!$A$2:$A$13,0))</f>
        <v>Sede - Brasília</v>
      </c>
      <c r="P3984" s="2" t="str">
        <f aca="false">INDEX(Locais!$C$2:$C$13,MATCH(H3984,Locais!$A$2:$A$13,0))</f>
        <v>Centro-Oeste</v>
      </c>
    </row>
    <row r="3985" customFormat="false" ht="15" hidden="false" customHeight="false" outlineLevel="0" collapsed="false">
      <c r="A3985" s="2" t="s">
        <v>4121</v>
      </c>
      <c r="B3985" s="2" t="s">
        <v>68</v>
      </c>
      <c r="C3985" s="2" t="s">
        <v>126</v>
      </c>
      <c r="D3985" s="2" t="s">
        <v>127</v>
      </c>
      <c r="E3985" s="13" t="n">
        <v>44783</v>
      </c>
      <c r="F3985" s="13" t="n">
        <v>45878</v>
      </c>
      <c r="G3985" s="2" t="s">
        <v>32</v>
      </c>
      <c r="H3985" s="2" t="s">
        <v>114</v>
      </c>
      <c r="I3985" s="2" t="s">
        <v>120</v>
      </c>
      <c r="J3985" s="2" t="s">
        <v>100</v>
      </c>
      <c r="K3985" s="14" t="n">
        <v>5227.97</v>
      </c>
      <c r="L3985" s="2" t="n">
        <f aca="false">IF(E3985="","",ROUND((Indicadores!$B$4-E3985)/365.25,1))</f>
        <v>4.2</v>
      </c>
      <c r="M3985" s="2" t="str">
        <f aca="false">IF(E3985="","Virtual",IF(L3985&gt;=Indicadores!$B$6,"Fim de Vida",IF(L3985&gt;=Indicadores!$B$5,"Envelhecendo","Atual")))</f>
        <v>Envelhecendo</v>
      </c>
      <c r="N3985" s="2" t="str">
        <f aca="false">IF(F3985="","N/A",IF(F3985&lt;Indicadores!$B$4,"Vencida","Vigente"))</f>
        <v>Vencida</v>
      </c>
      <c r="O3985" s="2" t="str">
        <f aca="false">INDEX(Locais!$B$2:$B$13,MATCH(H3985,Locais!$A$2:$A$13,0))</f>
        <v>Regional - Belo Horizonte</v>
      </c>
      <c r="P3985" s="2" t="str">
        <f aca="false">INDEX(Locais!$C$2:$C$13,MATCH(H3985,Locais!$A$2:$A$13,0))</f>
        <v>Sudeste</v>
      </c>
    </row>
    <row r="3986" customFormat="false" ht="15" hidden="false" customHeight="false" outlineLevel="0" collapsed="false">
      <c r="A3986" s="2" t="s">
        <v>4122</v>
      </c>
      <c r="B3986" s="2" t="s">
        <v>69</v>
      </c>
      <c r="C3986" s="2" t="s">
        <v>126</v>
      </c>
      <c r="D3986" s="2" t="s">
        <v>169</v>
      </c>
      <c r="E3986" s="13" t="n">
        <v>45022</v>
      </c>
      <c r="F3986" s="13" t="n">
        <v>46117</v>
      </c>
      <c r="G3986" s="2" t="s">
        <v>32</v>
      </c>
      <c r="H3986" s="2" t="s">
        <v>98</v>
      </c>
      <c r="I3986" s="2" t="s">
        <v>124</v>
      </c>
      <c r="J3986" s="2" t="s">
        <v>100</v>
      </c>
      <c r="K3986" s="14" t="n">
        <v>7498.5</v>
      </c>
      <c r="L3986" s="2" t="n">
        <f aca="false">IF(E3986="","",ROUND((Indicadores!$B$4-E3986)/365.25,1))</f>
        <v>3.5</v>
      </c>
      <c r="M3986" s="2" t="str">
        <f aca="false">IF(E3986="","Virtual",IF(L3986&gt;=Indicadores!$B$6,"Fim de Vida",IF(L3986&gt;=Indicadores!$B$5,"Envelhecendo","Atual")))</f>
        <v>Envelhecendo</v>
      </c>
      <c r="N3986" s="2" t="str">
        <f aca="false">IF(F3986="","N/A",IF(F3986&lt;Indicadores!$B$4,"Vencida","Vigente"))</f>
        <v>Vencida</v>
      </c>
      <c r="O3986" s="2" t="str">
        <f aca="false">INDEX(Locais!$B$2:$B$13,MATCH(H3986,Locais!$A$2:$A$13,0))</f>
        <v>Sede - Brasília</v>
      </c>
      <c r="P3986" s="2" t="str">
        <f aca="false">INDEX(Locais!$C$2:$C$13,MATCH(H3986,Locais!$A$2:$A$13,0))</f>
        <v>Centro-Oeste</v>
      </c>
    </row>
    <row r="3987" customFormat="false" ht="15" hidden="false" customHeight="false" outlineLevel="0" collapsed="false">
      <c r="A3987" s="2" t="s">
        <v>4123</v>
      </c>
      <c r="B3987" s="2" t="s">
        <v>69</v>
      </c>
      <c r="C3987" s="2" t="s">
        <v>102</v>
      </c>
      <c r="D3987" s="2" t="s">
        <v>113</v>
      </c>
      <c r="E3987" s="13" t="n">
        <v>44832</v>
      </c>
      <c r="F3987" s="13" t="n">
        <v>45927</v>
      </c>
      <c r="G3987" s="2" t="s">
        <v>118</v>
      </c>
      <c r="H3987" s="2" t="s">
        <v>163</v>
      </c>
      <c r="I3987" s="2" t="s">
        <v>120</v>
      </c>
      <c r="J3987" s="2" t="s">
        <v>100</v>
      </c>
      <c r="K3987" s="14" t="n">
        <v>8248.68</v>
      </c>
      <c r="L3987" s="2" t="n">
        <f aca="false">IF(E3987="","",ROUND((Indicadores!$B$4-E3987)/365.25,1))</f>
        <v>4.1</v>
      </c>
      <c r="M3987" s="2" t="str">
        <f aca="false">IF(E3987="","Virtual",IF(L3987&gt;=Indicadores!$B$6,"Fim de Vida",IF(L3987&gt;=Indicadores!$B$5,"Envelhecendo","Atual")))</f>
        <v>Envelhecendo</v>
      </c>
      <c r="N3987" s="2" t="str">
        <f aca="false">IF(F3987="","N/A",IF(F3987&lt;Indicadores!$B$4,"Vencida","Vigente"))</f>
        <v>Vencida</v>
      </c>
      <c r="O3987" s="2" t="str">
        <f aca="false">INDEX(Locais!$B$2:$B$13,MATCH(H3987,Locais!$A$2:$A$13,0))</f>
        <v>Regional - Manaus</v>
      </c>
      <c r="P3987" s="2" t="str">
        <f aca="false">INDEX(Locais!$C$2:$C$13,MATCH(H3987,Locais!$A$2:$A$13,0))</f>
        <v>Norte</v>
      </c>
    </row>
    <row r="3988" customFormat="false" ht="15" hidden="false" customHeight="false" outlineLevel="0" collapsed="false">
      <c r="A3988" s="2" t="s">
        <v>4124</v>
      </c>
      <c r="B3988" s="2" t="s">
        <v>68</v>
      </c>
      <c r="C3988" s="2" t="s">
        <v>126</v>
      </c>
      <c r="D3988" s="2" t="s">
        <v>127</v>
      </c>
      <c r="E3988" s="13" t="n">
        <v>45319</v>
      </c>
      <c r="F3988" s="13" t="n">
        <v>46414</v>
      </c>
      <c r="G3988" s="2" t="s">
        <v>118</v>
      </c>
      <c r="H3988" s="2" t="s">
        <v>123</v>
      </c>
      <c r="I3988" s="2" t="s">
        <v>133</v>
      </c>
      <c r="J3988" s="2" t="s">
        <v>100</v>
      </c>
      <c r="K3988" s="14" t="n">
        <v>6091.79</v>
      </c>
      <c r="L3988" s="2" t="n">
        <f aca="false">IF(E3988="","",ROUND((Indicadores!$B$4-E3988)/365.25,1))</f>
        <v>2.7</v>
      </c>
      <c r="M3988" s="2" t="str">
        <f aca="false">IF(E3988="","Virtual",IF(L3988&gt;=Indicadores!$B$6,"Fim de Vida",IF(L3988&gt;=Indicadores!$B$5,"Envelhecendo","Atual")))</f>
        <v>Atual</v>
      </c>
      <c r="N3988" s="2" t="str">
        <f aca="false">IF(F3988="","N/A",IF(F3988&lt;Indicadores!$B$4,"Vencida","Vigente"))</f>
        <v>Vigente</v>
      </c>
      <c r="O3988" s="2" t="str">
        <f aca="false">INDEX(Locais!$B$2:$B$13,MATCH(H3988,Locais!$A$2:$A$13,0))</f>
        <v>Regional - Goiânia</v>
      </c>
      <c r="P3988" s="2" t="str">
        <f aca="false">INDEX(Locais!$C$2:$C$13,MATCH(H3988,Locais!$A$2:$A$13,0))</f>
        <v>Centro-Oeste</v>
      </c>
    </row>
    <row r="3989" customFormat="false" ht="15" hidden="false" customHeight="false" outlineLevel="0" collapsed="false">
      <c r="A3989" s="2" t="s">
        <v>4125</v>
      </c>
      <c r="B3989" s="2" t="s">
        <v>68</v>
      </c>
      <c r="C3989" s="2" t="s">
        <v>96</v>
      </c>
      <c r="D3989" s="2" t="s">
        <v>132</v>
      </c>
      <c r="E3989" s="13" t="n">
        <v>45056</v>
      </c>
      <c r="F3989" s="13" t="n">
        <v>46151</v>
      </c>
      <c r="G3989" s="2" t="s">
        <v>135</v>
      </c>
      <c r="H3989" s="2" t="s">
        <v>98</v>
      </c>
      <c r="I3989" s="2" t="s">
        <v>130</v>
      </c>
      <c r="J3989" s="2" t="s">
        <v>137</v>
      </c>
      <c r="K3989" s="14" t="n">
        <v>5129.29</v>
      </c>
      <c r="L3989" s="2" t="n">
        <f aca="false">IF(E3989="","",ROUND((Indicadores!$B$4-E3989)/365.25,1))</f>
        <v>3.4</v>
      </c>
      <c r="M3989" s="2" t="str">
        <f aca="false">IF(E3989="","Virtual",IF(L3989&gt;=Indicadores!$B$6,"Fim de Vida",IF(L3989&gt;=Indicadores!$B$5,"Envelhecendo","Atual")))</f>
        <v>Envelhecendo</v>
      </c>
      <c r="N3989" s="2" t="str">
        <f aca="false">IF(F3989="","N/A",IF(F3989&lt;Indicadores!$B$4,"Vencida","Vigente"))</f>
        <v>Vencida</v>
      </c>
      <c r="O3989" s="2" t="str">
        <f aca="false">INDEX(Locais!$B$2:$B$13,MATCH(H3989,Locais!$A$2:$A$13,0))</f>
        <v>Sede - Brasília</v>
      </c>
      <c r="P3989" s="2" t="str">
        <f aca="false">INDEX(Locais!$C$2:$C$13,MATCH(H3989,Locais!$A$2:$A$13,0))</f>
        <v>Centro-Oeste</v>
      </c>
    </row>
    <row r="3990" customFormat="false" ht="15" hidden="false" customHeight="false" outlineLevel="0" collapsed="false">
      <c r="A3990" s="2" t="s">
        <v>4126</v>
      </c>
      <c r="B3990" s="2" t="s">
        <v>68</v>
      </c>
      <c r="C3990" s="2" t="s">
        <v>96</v>
      </c>
      <c r="D3990" s="2" t="s">
        <v>107</v>
      </c>
      <c r="E3990" s="13" t="n">
        <v>44182</v>
      </c>
      <c r="F3990" s="13" t="n">
        <v>45277</v>
      </c>
      <c r="G3990" s="2" t="s">
        <v>34</v>
      </c>
      <c r="H3990" s="2" t="s">
        <v>114</v>
      </c>
      <c r="I3990" s="2" t="s">
        <v>115</v>
      </c>
      <c r="J3990" s="2" t="s">
        <v>100</v>
      </c>
      <c r="K3990" s="14" t="n">
        <v>6274.42</v>
      </c>
      <c r="L3990" s="2" t="n">
        <f aca="false">IF(E3990="","",ROUND((Indicadores!$B$4-E3990)/365.25,1))</f>
        <v>5.8</v>
      </c>
      <c r="M3990" s="2" t="str">
        <f aca="false">IF(E3990="","Virtual",IF(L3990&gt;=Indicadores!$B$6,"Fim de Vida",IF(L3990&gt;=Indicadores!$B$5,"Envelhecendo","Atual")))</f>
        <v>Fim de Vida</v>
      </c>
      <c r="N3990" s="2" t="str">
        <f aca="false">IF(F3990="","N/A",IF(F3990&lt;Indicadores!$B$4,"Vencida","Vigente"))</f>
        <v>Vencida</v>
      </c>
      <c r="O3990" s="2" t="str">
        <f aca="false">INDEX(Locais!$B$2:$B$13,MATCH(H3990,Locais!$A$2:$A$13,0))</f>
        <v>Regional - Belo Horizonte</v>
      </c>
      <c r="P3990" s="2" t="str">
        <f aca="false">INDEX(Locais!$C$2:$C$13,MATCH(H3990,Locais!$A$2:$A$13,0))</f>
        <v>Sudeste</v>
      </c>
    </row>
    <row r="3991" customFormat="false" ht="15" hidden="false" customHeight="false" outlineLevel="0" collapsed="false">
      <c r="A3991" s="2" t="s">
        <v>4127</v>
      </c>
      <c r="B3991" s="2" t="s">
        <v>68</v>
      </c>
      <c r="C3991" s="2" t="s">
        <v>96</v>
      </c>
      <c r="D3991" s="2" t="s">
        <v>107</v>
      </c>
      <c r="E3991" s="13" t="n">
        <v>44405</v>
      </c>
      <c r="F3991" s="13" t="n">
        <v>45500</v>
      </c>
      <c r="G3991" s="2" t="s">
        <v>36</v>
      </c>
      <c r="H3991" s="2" t="s">
        <v>123</v>
      </c>
      <c r="I3991" s="2" t="s">
        <v>115</v>
      </c>
      <c r="J3991" s="2" t="s">
        <v>100</v>
      </c>
      <c r="K3991" s="14" t="n">
        <v>4795.1</v>
      </c>
      <c r="L3991" s="2" t="n">
        <f aca="false">IF(E3991="","",ROUND((Indicadores!$B$4-E3991)/365.25,1))</f>
        <v>5.2</v>
      </c>
      <c r="M3991" s="2" t="str">
        <f aca="false">IF(E3991="","Virtual",IF(L3991&gt;=Indicadores!$B$6,"Fim de Vida",IF(L3991&gt;=Indicadores!$B$5,"Envelhecendo","Atual")))</f>
        <v>Fim de Vida</v>
      </c>
      <c r="N3991" s="2" t="str">
        <f aca="false">IF(F3991="","N/A",IF(F3991&lt;Indicadores!$B$4,"Vencida","Vigente"))</f>
        <v>Vencida</v>
      </c>
      <c r="O3991" s="2" t="str">
        <f aca="false">INDEX(Locais!$B$2:$B$13,MATCH(H3991,Locais!$A$2:$A$13,0))</f>
        <v>Regional - Goiânia</v>
      </c>
      <c r="P3991" s="2" t="str">
        <f aca="false">INDEX(Locais!$C$2:$C$13,MATCH(H3991,Locais!$A$2:$A$13,0))</f>
        <v>Centro-Oeste</v>
      </c>
    </row>
    <row r="3992" customFormat="false" ht="15" hidden="false" customHeight="false" outlineLevel="0" collapsed="false">
      <c r="A3992" s="2" t="s">
        <v>4128</v>
      </c>
      <c r="B3992" s="2" t="s">
        <v>70</v>
      </c>
      <c r="C3992" s="2" t="s">
        <v>126</v>
      </c>
      <c r="D3992" s="2" t="s">
        <v>162</v>
      </c>
      <c r="E3992" s="13" t="n">
        <v>44683</v>
      </c>
      <c r="F3992" s="13" t="n">
        <v>46508</v>
      </c>
      <c r="G3992" s="2" t="s">
        <v>32</v>
      </c>
      <c r="H3992" s="2" t="s">
        <v>98</v>
      </c>
      <c r="I3992" s="2" t="s">
        <v>133</v>
      </c>
      <c r="J3992" s="2" t="s">
        <v>100</v>
      </c>
      <c r="K3992" s="14" t="n">
        <v>21992.58</v>
      </c>
      <c r="L3992" s="2" t="n">
        <f aca="false">IF(E3992="","",ROUND((Indicadores!$B$4-E3992)/365.25,1))</f>
        <v>4.5</v>
      </c>
      <c r="M3992" s="2" t="str">
        <f aca="false">IF(E3992="","Virtual",IF(L3992&gt;=Indicadores!$B$6,"Fim de Vida",IF(L3992&gt;=Indicadores!$B$5,"Envelhecendo","Atual")))</f>
        <v>Envelhecendo</v>
      </c>
      <c r="N3992" s="2" t="str">
        <f aca="false">IF(F3992="","N/A",IF(F3992&lt;Indicadores!$B$4,"Vencida","Vigente"))</f>
        <v>Vigente</v>
      </c>
      <c r="O3992" s="2" t="str">
        <f aca="false">INDEX(Locais!$B$2:$B$13,MATCH(H3992,Locais!$A$2:$A$13,0))</f>
        <v>Sede - Brasília</v>
      </c>
      <c r="P3992" s="2" t="str">
        <f aca="false">INDEX(Locais!$C$2:$C$13,MATCH(H3992,Locais!$A$2:$A$13,0))</f>
        <v>Centro-Oeste</v>
      </c>
    </row>
    <row r="3993" customFormat="false" ht="15" hidden="false" customHeight="false" outlineLevel="0" collapsed="false">
      <c r="A3993" s="2" t="s">
        <v>4129</v>
      </c>
      <c r="B3993" s="2" t="s">
        <v>69</v>
      </c>
      <c r="C3993" s="2" t="s">
        <v>96</v>
      </c>
      <c r="D3993" s="2" t="s">
        <v>117</v>
      </c>
      <c r="E3993" s="13" t="n">
        <v>43046</v>
      </c>
      <c r="F3993" s="13" t="n">
        <v>44141</v>
      </c>
      <c r="G3993" s="2" t="s">
        <v>118</v>
      </c>
      <c r="H3993" s="2" t="s">
        <v>104</v>
      </c>
      <c r="I3993" s="2" t="s">
        <v>109</v>
      </c>
      <c r="J3993" s="2" t="s">
        <v>100</v>
      </c>
      <c r="K3993" s="14" t="n">
        <v>7635.7</v>
      </c>
      <c r="L3993" s="2" t="n">
        <f aca="false">IF(E3993="","",ROUND((Indicadores!$B$4-E3993)/365.25,1))</f>
        <v>8.9</v>
      </c>
      <c r="M3993" s="2" t="str">
        <f aca="false">IF(E3993="","Virtual",IF(L3993&gt;=Indicadores!$B$6,"Fim de Vida",IF(L3993&gt;=Indicadores!$B$5,"Envelhecendo","Atual")))</f>
        <v>Fim de Vida</v>
      </c>
      <c r="N3993" s="2" t="str">
        <f aca="false">IF(F3993="","N/A",IF(F3993&lt;Indicadores!$B$4,"Vencida","Vigente"))</f>
        <v>Vencida</v>
      </c>
      <c r="O3993" s="2" t="str">
        <f aca="false">INDEX(Locais!$B$2:$B$13,MATCH(H3993,Locais!$A$2:$A$13,0))</f>
        <v>Regional - Fortaleza</v>
      </c>
      <c r="P3993" s="2" t="str">
        <f aca="false">INDEX(Locais!$C$2:$C$13,MATCH(H3993,Locais!$A$2:$A$13,0))</f>
        <v>Nordeste</v>
      </c>
    </row>
    <row r="3994" customFormat="false" ht="15" hidden="false" customHeight="false" outlineLevel="0" collapsed="false">
      <c r="A3994" s="2" t="s">
        <v>4130</v>
      </c>
      <c r="B3994" s="2" t="s">
        <v>68</v>
      </c>
      <c r="C3994" s="2" t="s">
        <v>102</v>
      </c>
      <c r="D3994" s="2" t="s">
        <v>103</v>
      </c>
      <c r="E3994" s="13" t="n">
        <v>44795</v>
      </c>
      <c r="F3994" s="13" t="n">
        <v>45890</v>
      </c>
      <c r="G3994" s="2" t="s">
        <v>135</v>
      </c>
      <c r="H3994" s="2" t="s">
        <v>139</v>
      </c>
      <c r="I3994" s="2" t="s">
        <v>109</v>
      </c>
      <c r="J3994" s="2" t="s">
        <v>137</v>
      </c>
      <c r="K3994" s="14" t="n">
        <v>6045.52</v>
      </c>
      <c r="L3994" s="2" t="n">
        <f aca="false">IF(E3994="","",ROUND((Indicadores!$B$4-E3994)/365.25,1))</f>
        <v>4.2</v>
      </c>
      <c r="M3994" s="2" t="str">
        <f aca="false">IF(E3994="","Virtual",IF(L3994&gt;=Indicadores!$B$6,"Fim de Vida",IF(L3994&gt;=Indicadores!$B$5,"Envelhecendo","Atual")))</f>
        <v>Envelhecendo</v>
      </c>
      <c r="N3994" s="2" t="str">
        <f aca="false">IF(F3994="","N/A",IF(F3994&lt;Indicadores!$B$4,"Vencida","Vigente"))</f>
        <v>Vencida</v>
      </c>
      <c r="O3994" s="2" t="str">
        <f aca="false">INDEX(Locais!$B$2:$B$13,MATCH(H3994,Locais!$A$2:$A$13,0))</f>
        <v>Regional - Rio de Janeiro</v>
      </c>
      <c r="P3994" s="2" t="str">
        <f aca="false">INDEX(Locais!$C$2:$C$13,MATCH(H3994,Locais!$A$2:$A$13,0))</f>
        <v>Sudeste</v>
      </c>
    </row>
    <row r="3995" customFormat="false" ht="15" hidden="false" customHeight="false" outlineLevel="0" collapsed="false">
      <c r="A3995" s="2" t="s">
        <v>4131</v>
      </c>
      <c r="B3995" s="2" t="s">
        <v>68</v>
      </c>
      <c r="C3995" s="2" t="s">
        <v>96</v>
      </c>
      <c r="D3995" s="2" t="s">
        <v>107</v>
      </c>
      <c r="E3995" s="13" t="n">
        <v>45239</v>
      </c>
      <c r="F3995" s="13" t="n">
        <v>46334</v>
      </c>
      <c r="G3995" s="2" t="s">
        <v>32</v>
      </c>
      <c r="H3995" s="2" t="s">
        <v>108</v>
      </c>
      <c r="I3995" s="2" t="s">
        <v>130</v>
      </c>
      <c r="J3995" s="2" t="s">
        <v>100</v>
      </c>
      <c r="K3995" s="14" t="n">
        <v>5486.99</v>
      </c>
      <c r="L3995" s="2" t="n">
        <f aca="false">IF(E3995="","",ROUND((Indicadores!$B$4-E3995)/365.25,1))</f>
        <v>2.9</v>
      </c>
      <c r="M3995" s="2" t="str">
        <f aca="false">IF(E3995="","Virtual",IF(L3995&gt;=Indicadores!$B$6,"Fim de Vida",IF(L3995&gt;=Indicadores!$B$5,"Envelhecendo","Atual")))</f>
        <v>Atual</v>
      </c>
      <c r="N3995" s="2" t="str">
        <f aca="false">IF(F3995="","N/A",IF(F3995&lt;Indicadores!$B$4,"Vencida","Vigente"))</f>
        <v>Vigente</v>
      </c>
      <c r="O3995" s="2" t="str">
        <f aca="false">INDEX(Locais!$B$2:$B$13,MATCH(H3995,Locais!$A$2:$A$13,0))</f>
        <v>Regional - Porto Alegre</v>
      </c>
      <c r="P3995" s="2" t="str">
        <f aca="false">INDEX(Locais!$C$2:$C$13,MATCH(H3995,Locais!$A$2:$A$13,0))</f>
        <v>Sul</v>
      </c>
    </row>
    <row r="3996" customFormat="false" ht="15" hidden="false" customHeight="false" outlineLevel="0" collapsed="false">
      <c r="A3996" s="2" t="s">
        <v>4132</v>
      </c>
      <c r="B3996" s="2" t="s">
        <v>68</v>
      </c>
      <c r="C3996" s="2" t="s">
        <v>102</v>
      </c>
      <c r="D3996" s="2" t="s">
        <v>103</v>
      </c>
      <c r="E3996" s="13" t="n">
        <v>45345</v>
      </c>
      <c r="F3996" s="13" t="n">
        <v>46440</v>
      </c>
      <c r="G3996" s="2" t="s">
        <v>32</v>
      </c>
      <c r="H3996" s="2" t="s">
        <v>123</v>
      </c>
      <c r="I3996" s="2" t="s">
        <v>111</v>
      </c>
      <c r="J3996" s="2" t="s">
        <v>100</v>
      </c>
      <c r="K3996" s="14" t="n">
        <v>5473.59</v>
      </c>
      <c r="L3996" s="2" t="n">
        <f aca="false">IF(E3996="","",ROUND((Indicadores!$B$4-E3996)/365.25,1))</f>
        <v>2.7</v>
      </c>
      <c r="M3996" s="2" t="str">
        <f aca="false">IF(E3996="","Virtual",IF(L3996&gt;=Indicadores!$B$6,"Fim de Vida",IF(L3996&gt;=Indicadores!$B$5,"Envelhecendo","Atual")))</f>
        <v>Atual</v>
      </c>
      <c r="N3996" s="2" t="str">
        <f aca="false">IF(F3996="","N/A",IF(F3996&lt;Indicadores!$B$4,"Vencida","Vigente"))</f>
        <v>Vigente</v>
      </c>
      <c r="O3996" s="2" t="str">
        <f aca="false">INDEX(Locais!$B$2:$B$13,MATCH(H3996,Locais!$A$2:$A$13,0))</f>
        <v>Regional - Goiânia</v>
      </c>
      <c r="P3996" s="2" t="str">
        <f aca="false">INDEX(Locais!$C$2:$C$13,MATCH(H3996,Locais!$A$2:$A$13,0))</f>
        <v>Centro-Oeste</v>
      </c>
    </row>
    <row r="3997" customFormat="false" ht="15" hidden="false" customHeight="false" outlineLevel="0" collapsed="false">
      <c r="A3997" s="2" t="s">
        <v>4133</v>
      </c>
      <c r="B3997" s="2" t="s">
        <v>69</v>
      </c>
      <c r="C3997" s="2" t="s">
        <v>96</v>
      </c>
      <c r="D3997" s="2" t="s">
        <v>117</v>
      </c>
      <c r="E3997" s="13" t="n">
        <v>43585</v>
      </c>
      <c r="F3997" s="13" t="n">
        <v>44680</v>
      </c>
      <c r="G3997" s="2" t="s">
        <v>32</v>
      </c>
      <c r="H3997" s="2" t="s">
        <v>128</v>
      </c>
      <c r="I3997" s="2" t="s">
        <v>136</v>
      </c>
      <c r="J3997" s="2" t="s">
        <v>100</v>
      </c>
      <c r="K3997" s="14" t="n">
        <v>7081.86</v>
      </c>
      <c r="L3997" s="2" t="n">
        <f aca="false">IF(E3997="","",ROUND((Indicadores!$B$4-E3997)/365.25,1))</f>
        <v>7.5</v>
      </c>
      <c r="M3997" s="2" t="str">
        <f aca="false">IF(E3997="","Virtual",IF(L3997&gt;=Indicadores!$B$6,"Fim de Vida",IF(L3997&gt;=Indicadores!$B$5,"Envelhecendo","Atual")))</f>
        <v>Fim de Vida</v>
      </c>
      <c r="N3997" s="2" t="str">
        <f aca="false">IF(F3997="","N/A",IF(F3997&lt;Indicadores!$B$4,"Vencida","Vigente"))</f>
        <v>Vencida</v>
      </c>
      <c r="O3997" s="2" t="str">
        <f aca="false">INDEX(Locais!$B$2:$B$13,MATCH(H3997,Locais!$A$2:$A$13,0))</f>
        <v>Regional - Recife</v>
      </c>
      <c r="P3997" s="2" t="str">
        <f aca="false">INDEX(Locais!$C$2:$C$13,MATCH(H3997,Locais!$A$2:$A$13,0))</f>
        <v>Nordeste</v>
      </c>
    </row>
    <row r="3998" customFormat="false" ht="15" hidden="false" customHeight="false" outlineLevel="0" collapsed="false">
      <c r="A3998" s="2" t="s">
        <v>4134</v>
      </c>
      <c r="B3998" s="2" t="s">
        <v>69</v>
      </c>
      <c r="C3998" s="2" t="s">
        <v>96</v>
      </c>
      <c r="D3998" s="2" t="s">
        <v>117</v>
      </c>
      <c r="E3998" s="13" t="n">
        <v>45328</v>
      </c>
      <c r="F3998" s="13" t="n">
        <v>46423</v>
      </c>
      <c r="G3998" s="2" t="s">
        <v>32</v>
      </c>
      <c r="H3998" s="2" t="s">
        <v>98</v>
      </c>
      <c r="I3998" s="2" t="s">
        <v>124</v>
      </c>
      <c r="J3998" s="2" t="s">
        <v>100</v>
      </c>
      <c r="K3998" s="14" t="n">
        <v>9858.74</v>
      </c>
      <c r="L3998" s="2" t="n">
        <f aca="false">IF(E3998="","",ROUND((Indicadores!$B$4-E3998)/365.25,1))</f>
        <v>2.7</v>
      </c>
      <c r="M3998" s="2" t="str">
        <f aca="false">IF(E3998="","Virtual",IF(L3998&gt;=Indicadores!$B$6,"Fim de Vida",IF(L3998&gt;=Indicadores!$B$5,"Envelhecendo","Atual")))</f>
        <v>Atual</v>
      </c>
      <c r="N3998" s="2" t="str">
        <f aca="false">IF(F3998="","N/A",IF(F3998&lt;Indicadores!$B$4,"Vencida","Vigente"))</f>
        <v>Vigente</v>
      </c>
      <c r="O3998" s="2" t="str">
        <f aca="false">INDEX(Locais!$B$2:$B$13,MATCH(H3998,Locais!$A$2:$A$13,0))</f>
        <v>Sede - Brasília</v>
      </c>
      <c r="P3998" s="2" t="str">
        <f aca="false">INDEX(Locais!$C$2:$C$13,MATCH(H3998,Locais!$A$2:$A$13,0))</f>
        <v>Centro-Oeste</v>
      </c>
    </row>
    <row r="3999" customFormat="false" ht="15" hidden="false" customHeight="false" outlineLevel="0" collapsed="false">
      <c r="A3999" s="2" t="s">
        <v>4135</v>
      </c>
      <c r="B3999" s="2" t="s">
        <v>68</v>
      </c>
      <c r="C3999" s="2" t="s">
        <v>102</v>
      </c>
      <c r="D3999" s="2" t="s">
        <v>103</v>
      </c>
      <c r="E3999" s="13" t="n">
        <v>45919</v>
      </c>
      <c r="F3999" s="13" t="n">
        <v>47014</v>
      </c>
      <c r="G3999" s="2" t="s">
        <v>34</v>
      </c>
      <c r="H3999" s="2" t="s">
        <v>128</v>
      </c>
      <c r="I3999" s="2" t="s">
        <v>115</v>
      </c>
      <c r="J3999" s="2" t="s">
        <v>100</v>
      </c>
      <c r="K3999" s="14" t="n">
        <v>5189.33</v>
      </c>
      <c r="L3999" s="2" t="n">
        <f aca="false">IF(E3999="","",ROUND((Indicadores!$B$4-E3999)/365.25,1))</f>
        <v>1.1</v>
      </c>
      <c r="M3999" s="2" t="str">
        <f aca="false">IF(E3999="","Virtual",IF(L3999&gt;=Indicadores!$B$6,"Fim de Vida",IF(L3999&gt;=Indicadores!$B$5,"Envelhecendo","Atual")))</f>
        <v>Atual</v>
      </c>
      <c r="N3999" s="2" t="str">
        <f aca="false">IF(F3999="","N/A",IF(F3999&lt;Indicadores!$B$4,"Vencida","Vigente"))</f>
        <v>Vigente</v>
      </c>
      <c r="O3999" s="2" t="str">
        <f aca="false">INDEX(Locais!$B$2:$B$13,MATCH(H3999,Locais!$A$2:$A$13,0))</f>
        <v>Regional - Recife</v>
      </c>
      <c r="P3999" s="2" t="str">
        <f aca="false">INDEX(Locais!$C$2:$C$13,MATCH(H3999,Locais!$A$2:$A$13,0))</f>
        <v>Nordeste</v>
      </c>
    </row>
    <row r="4000" customFormat="false" ht="15" hidden="false" customHeight="false" outlineLevel="0" collapsed="false">
      <c r="A4000" s="2" t="s">
        <v>4136</v>
      </c>
      <c r="B4000" s="2" t="s">
        <v>69</v>
      </c>
      <c r="C4000" s="2" t="s">
        <v>96</v>
      </c>
      <c r="D4000" s="2" t="s">
        <v>117</v>
      </c>
      <c r="E4000" s="13" t="n">
        <v>44774</v>
      </c>
      <c r="F4000" s="13" t="n">
        <v>45869</v>
      </c>
      <c r="G4000" s="2" t="s">
        <v>32</v>
      </c>
      <c r="H4000" s="2" t="s">
        <v>165</v>
      </c>
      <c r="I4000" s="2" t="s">
        <v>130</v>
      </c>
      <c r="J4000" s="2" t="s">
        <v>100</v>
      </c>
      <c r="K4000" s="14" t="n">
        <v>9370.44</v>
      </c>
      <c r="L4000" s="2" t="n">
        <f aca="false">IF(E4000="","",ROUND((Indicadores!$B$4-E4000)/365.25,1))</f>
        <v>4.2</v>
      </c>
      <c r="M4000" s="2" t="str">
        <f aca="false">IF(E4000="","Virtual",IF(L4000&gt;=Indicadores!$B$6,"Fim de Vida",IF(L4000&gt;=Indicadores!$B$5,"Envelhecendo","Atual")))</f>
        <v>Envelhecendo</v>
      </c>
      <c r="N4000" s="2" t="str">
        <f aca="false">IF(F4000="","N/A",IF(F4000&lt;Indicadores!$B$4,"Vencida","Vigente"))</f>
        <v>Vencida</v>
      </c>
      <c r="O4000" s="2" t="str">
        <f aca="false">INDEX(Locais!$B$2:$B$13,MATCH(H4000,Locais!$A$2:$A$13,0))</f>
        <v>Regional - Salvador</v>
      </c>
      <c r="P4000" s="2" t="str">
        <f aca="false">INDEX(Locais!$C$2:$C$13,MATCH(H4000,Locais!$A$2:$A$13,0))</f>
        <v>Nordeste</v>
      </c>
    </row>
    <row r="4001" customFormat="false" ht="15" hidden="false" customHeight="false" outlineLevel="0" collapsed="false">
      <c r="A4001" s="2" t="s">
        <v>4137</v>
      </c>
      <c r="B4001" s="2" t="s">
        <v>69</v>
      </c>
      <c r="C4001" s="2" t="s">
        <v>96</v>
      </c>
      <c r="D4001" s="2" t="s">
        <v>117</v>
      </c>
      <c r="E4001" s="13" t="n">
        <v>45125</v>
      </c>
      <c r="F4001" s="13" t="n">
        <v>46220</v>
      </c>
      <c r="G4001" s="2" t="s">
        <v>34</v>
      </c>
      <c r="H4001" s="2" t="s">
        <v>165</v>
      </c>
      <c r="I4001" s="2" t="s">
        <v>133</v>
      </c>
      <c r="J4001" s="2" t="s">
        <v>100</v>
      </c>
      <c r="K4001" s="14" t="n">
        <v>9323.72</v>
      </c>
      <c r="L4001" s="2" t="n">
        <f aca="false">IF(E4001="","",ROUND((Indicadores!$B$4-E4001)/365.25,1))</f>
        <v>3.3</v>
      </c>
      <c r="M4001" s="2" t="str">
        <f aca="false">IF(E4001="","Virtual",IF(L4001&gt;=Indicadores!$B$6,"Fim de Vida",IF(L4001&gt;=Indicadores!$B$5,"Envelhecendo","Atual")))</f>
        <v>Envelhecendo</v>
      </c>
      <c r="N4001" s="2" t="str">
        <f aca="false">IF(F4001="","N/A",IF(F4001&lt;Indicadores!$B$4,"Vencida","Vigente"))</f>
        <v>Vencida</v>
      </c>
      <c r="O4001" s="2" t="str">
        <f aca="false">INDEX(Locais!$B$2:$B$13,MATCH(H4001,Locais!$A$2:$A$13,0))</f>
        <v>Regional - Salvador</v>
      </c>
      <c r="P4001" s="2" t="str">
        <f aca="false">INDEX(Locais!$C$2:$C$13,MATCH(H4001,Locais!$A$2:$A$13,0))</f>
        <v>Nordeste</v>
      </c>
    </row>
    <row r="4002" customFormat="false" ht="15" hidden="false" customHeight="false" outlineLevel="0" collapsed="false">
      <c r="A4002" s="2" t="s">
        <v>4138</v>
      </c>
      <c r="B4002" s="2" t="s">
        <v>68</v>
      </c>
      <c r="C4002" s="2" t="s">
        <v>126</v>
      </c>
      <c r="D4002" s="2" t="s">
        <v>127</v>
      </c>
      <c r="E4002" s="13" t="n">
        <v>45329</v>
      </c>
      <c r="F4002" s="13" t="n">
        <v>46424</v>
      </c>
      <c r="G4002" s="2" t="s">
        <v>32</v>
      </c>
      <c r="H4002" s="2" t="s">
        <v>128</v>
      </c>
      <c r="I4002" s="2" t="s">
        <v>115</v>
      </c>
      <c r="J4002" s="2" t="s">
        <v>100</v>
      </c>
      <c r="K4002" s="14" t="n">
        <v>6090.07</v>
      </c>
      <c r="L4002" s="2" t="n">
        <f aca="false">IF(E4002="","",ROUND((Indicadores!$B$4-E4002)/365.25,1))</f>
        <v>2.7</v>
      </c>
      <c r="M4002" s="2" t="str">
        <f aca="false">IF(E4002="","Virtual",IF(L4002&gt;=Indicadores!$B$6,"Fim de Vida",IF(L4002&gt;=Indicadores!$B$5,"Envelhecendo","Atual")))</f>
        <v>Atual</v>
      </c>
      <c r="N4002" s="2" t="str">
        <f aca="false">IF(F4002="","N/A",IF(F4002&lt;Indicadores!$B$4,"Vencida","Vigente"))</f>
        <v>Vigente</v>
      </c>
      <c r="O4002" s="2" t="str">
        <f aca="false">INDEX(Locais!$B$2:$B$13,MATCH(H4002,Locais!$A$2:$A$13,0))</f>
        <v>Regional - Recife</v>
      </c>
      <c r="P4002" s="2" t="str">
        <f aca="false">INDEX(Locais!$C$2:$C$13,MATCH(H4002,Locais!$A$2:$A$13,0))</f>
        <v>Nordeste</v>
      </c>
    </row>
    <row r="4003" customFormat="false" ht="15" hidden="false" customHeight="false" outlineLevel="0" collapsed="false">
      <c r="A4003" s="2" t="s">
        <v>4139</v>
      </c>
      <c r="B4003" s="2" t="s">
        <v>69</v>
      </c>
      <c r="C4003" s="2" t="s">
        <v>96</v>
      </c>
      <c r="D4003" s="2" t="s">
        <v>117</v>
      </c>
      <c r="E4003" s="13" t="n">
        <v>45732</v>
      </c>
      <c r="F4003" s="13" t="n">
        <v>46827</v>
      </c>
      <c r="G4003" s="2" t="s">
        <v>118</v>
      </c>
      <c r="H4003" s="2" t="s">
        <v>108</v>
      </c>
      <c r="I4003" s="2" t="s">
        <v>111</v>
      </c>
      <c r="J4003" s="2" t="s">
        <v>100</v>
      </c>
      <c r="K4003" s="14" t="n">
        <v>9197.12</v>
      </c>
      <c r="L4003" s="2" t="n">
        <f aca="false">IF(E4003="","",ROUND((Indicadores!$B$4-E4003)/365.25,1))</f>
        <v>1.6</v>
      </c>
      <c r="M4003" s="2" t="str">
        <f aca="false">IF(E4003="","Virtual",IF(L4003&gt;=Indicadores!$B$6,"Fim de Vida",IF(L4003&gt;=Indicadores!$B$5,"Envelhecendo","Atual")))</f>
        <v>Atual</v>
      </c>
      <c r="N4003" s="2" t="str">
        <f aca="false">IF(F4003="","N/A",IF(F4003&lt;Indicadores!$B$4,"Vencida","Vigente"))</f>
        <v>Vigente</v>
      </c>
      <c r="O4003" s="2" t="str">
        <f aca="false">INDEX(Locais!$B$2:$B$13,MATCH(H4003,Locais!$A$2:$A$13,0))</f>
        <v>Regional - Porto Alegre</v>
      </c>
      <c r="P4003" s="2" t="str">
        <f aca="false">INDEX(Locais!$C$2:$C$13,MATCH(H4003,Locais!$A$2:$A$13,0))</f>
        <v>Sul</v>
      </c>
    </row>
    <row r="4004" customFormat="false" ht="15" hidden="false" customHeight="false" outlineLevel="0" collapsed="false">
      <c r="A4004" s="2" t="s">
        <v>4140</v>
      </c>
      <c r="B4004" s="2" t="s">
        <v>68</v>
      </c>
      <c r="C4004" s="2" t="s">
        <v>102</v>
      </c>
      <c r="D4004" s="2" t="s">
        <v>103</v>
      </c>
      <c r="E4004" s="13" t="n">
        <v>44963</v>
      </c>
      <c r="F4004" s="13" t="n">
        <v>46058</v>
      </c>
      <c r="G4004" s="2" t="s">
        <v>118</v>
      </c>
      <c r="H4004" s="2" t="s">
        <v>145</v>
      </c>
      <c r="I4004" s="2" t="s">
        <v>109</v>
      </c>
      <c r="J4004" s="2" t="s">
        <v>100</v>
      </c>
      <c r="K4004" s="14" t="n">
        <v>4861.29</v>
      </c>
      <c r="L4004" s="2" t="n">
        <f aca="false">IF(E4004="","",ROUND((Indicadores!$B$4-E4004)/365.25,1))</f>
        <v>3.7</v>
      </c>
      <c r="M4004" s="2" t="str">
        <f aca="false">IF(E4004="","Virtual",IF(L4004&gt;=Indicadores!$B$6,"Fim de Vida",IF(L4004&gt;=Indicadores!$B$5,"Envelhecendo","Atual")))</f>
        <v>Envelhecendo</v>
      </c>
      <c r="N4004" s="2" t="str">
        <f aca="false">IF(F4004="","N/A",IF(F4004&lt;Indicadores!$B$4,"Vencida","Vigente"))</f>
        <v>Vencida</v>
      </c>
      <c r="O4004" s="2" t="str">
        <f aca="false">INDEX(Locais!$B$2:$B$13,MATCH(H4004,Locais!$A$2:$A$13,0))</f>
        <v>Regional - Belém</v>
      </c>
      <c r="P4004" s="2" t="str">
        <f aca="false">INDEX(Locais!$C$2:$C$13,MATCH(H4004,Locais!$A$2:$A$13,0))</f>
        <v>Norte</v>
      </c>
    </row>
    <row r="4005" customFormat="false" ht="15" hidden="false" customHeight="false" outlineLevel="0" collapsed="false">
      <c r="A4005" s="2" t="s">
        <v>4141</v>
      </c>
      <c r="B4005" s="2" t="s">
        <v>69</v>
      </c>
      <c r="C4005" s="2" t="s">
        <v>96</v>
      </c>
      <c r="D4005" s="2" t="s">
        <v>117</v>
      </c>
      <c r="E4005" s="13" t="n">
        <v>44576</v>
      </c>
      <c r="F4005" s="13" t="n">
        <v>45671</v>
      </c>
      <c r="G4005" s="2" t="s">
        <v>32</v>
      </c>
      <c r="H4005" s="2" t="s">
        <v>119</v>
      </c>
      <c r="I4005" s="2" t="s">
        <v>130</v>
      </c>
      <c r="J4005" s="2" t="s">
        <v>100</v>
      </c>
      <c r="K4005" s="14" t="n">
        <v>9456.78</v>
      </c>
      <c r="L4005" s="2" t="n">
        <f aca="false">IF(E4005="","",ROUND((Indicadores!$B$4-E4005)/365.25,1))</f>
        <v>4.8</v>
      </c>
      <c r="M4005" s="2" t="str">
        <f aca="false">IF(E4005="","Virtual",IF(L4005&gt;=Indicadores!$B$6,"Fim de Vida",IF(L4005&gt;=Indicadores!$B$5,"Envelhecendo","Atual")))</f>
        <v>Envelhecendo</v>
      </c>
      <c r="N4005" s="2" t="str">
        <f aca="false">IF(F4005="","N/A",IF(F4005&lt;Indicadores!$B$4,"Vencida","Vigente"))</f>
        <v>Vencida</v>
      </c>
      <c r="O4005" s="2" t="str">
        <f aca="false">INDEX(Locais!$B$2:$B$13,MATCH(H4005,Locais!$A$2:$A$13,0))</f>
        <v>Regional - São Paulo</v>
      </c>
      <c r="P4005" s="2" t="str">
        <f aca="false">INDEX(Locais!$C$2:$C$13,MATCH(H4005,Locais!$A$2:$A$13,0))</f>
        <v>Sudeste</v>
      </c>
    </row>
    <row r="4006" customFormat="false" ht="15" hidden="false" customHeight="false" outlineLevel="0" collapsed="false">
      <c r="A4006" s="2" t="s">
        <v>4142</v>
      </c>
      <c r="B4006" s="2" t="s">
        <v>69</v>
      </c>
      <c r="C4006" s="2" t="s">
        <v>126</v>
      </c>
      <c r="D4006" s="2" t="s">
        <v>169</v>
      </c>
      <c r="E4006" s="13" t="n">
        <v>45095</v>
      </c>
      <c r="F4006" s="13" t="n">
        <v>46190</v>
      </c>
      <c r="G4006" s="2" t="s">
        <v>32</v>
      </c>
      <c r="H4006" s="2" t="s">
        <v>139</v>
      </c>
      <c r="I4006" s="2" t="s">
        <v>124</v>
      </c>
      <c r="J4006" s="2" t="s">
        <v>100</v>
      </c>
      <c r="K4006" s="14" t="n">
        <v>9372.68</v>
      </c>
      <c r="L4006" s="2" t="n">
        <f aca="false">IF(E4006="","",ROUND((Indicadores!$B$4-E4006)/365.25,1))</f>
        <v>3.3</v>
      </c>
      <c r="M4006" s="2" t="str">
        <f aca="false">IF(E4006="","Virtual",IF(L4006&gt;=Indicadores!$B$6,"Fim de Vida",IF(L4006&gt;=Indicadores!$B$5,"Envelhecendo","Atual")))</f>
        <v>Envelhecendo</v>
      </c>
      <c r="N4006" s="2" t="str">
        <f aca="false">IF(F4006="","N/A",IF(F4006&lt;Indicadores!$B$4,"Vencida","Vigente"))</f>
        <v>Vencida</v>
      </c>
      <c r="O4006" s="2" t="str">
        <f aca="false">INDEX(Locais!$B$2:$B$13,MATCH(H4006,Locais!$A$2:$A$13,0))</f>
        <v>Regional - Rio de Janeiro</v>
      </c>
      <c r="P4006" s="2" t="str">
        <f aca="false">INDEX(Locais!$C$2:$C$13,MATCH(H4006,Locais!$A$2:$A$13,0))</f>
        <v>Sudeste</v>
      </c>
    </row>
    <row r="4007" customFormat="false" ht="15" hidden="false" customHeight="false" outlineLevel="0" collapsed="false">
      <c r="A4007" s="2" t="s">
        <v>4143</v>
      </c>
      <c r="B4007" s="2" t="s">
        <v>70</v>
      </c>
      <c r="C4007" s="2" t="s">
        <v>96</v>
      </c>
      <c r="D4007" s="2" t="s">
        <v>122</v>
      </c>
      <c r="E4007" s="13" t="n">
        <v>45237</v>
      </c>
      <c r="F4007" s="13" t="n">
        <v>47062</v>
      </c>
      <c r="G4007" s="2" t="s">
        <v>32</v>
      </c>
      <c r="H4007" s="2" t="s">
        <v>139</v>
      </c>
      <c r="I4007" s="2" t="s">
        <v>136</v>
      </c>
      <c r="J4007" s="2" t="s">
        <v>100</v>
      </c>
      <c r="K4007" s="14" t="n">
        <v>16769.45</v>
      </c>
      <c r="L4007" s="2" t="n">
        <f aca="false">IF(E4007="","",ROUND((Indicadores!$B$4-E4007)/365.25,1))</f>
        <v>2.9</v>
      </c>
      <c r="M4007" s="2" t="str">
        <f aca="false">IF(E4007="","Virtual",IF(L4007&gt;=Indicadores!$B$6,"Fim de Vida",IF(L4007&gt;=Indicadores!$B$5,"Envelhecendo","Atual")))</f>
        <v>Atual</v>
      </c>
      <c r="N4007" s="2" t="str">
        <f aca="false">IF(F4007="","N/A",IF(F4007&lt;Indicadores!$B$4,"Vencida","Vigente"))</f>
        <v>Vigente</v>
      </c>
      <c r="O4007" s="2" t="str">
        <f aca="false">INDEX(Locais!$B$2:$B$13,MATCH(H4007,Locais!$A$2:$A$13,0))</f>
        <v>Regional - Rio de Janeiro</v>
      </c>
      <c r="P4007" s="2" t="str">
        <f aca="false">INDEX(Locais!$C$2:$C$13,MATCH(H4007,Locais!$A$2:$A$13,0))</f>
        <v>Sudeste</v>
      </c>
    </row>
    <row r="4008" customFormat="false" ht="15" hidden="false" customHeight="false" outlineLevel="0" collapsed="false">
      <c r="A4008" s="2" t="s">
        <v>4144</v>
      </c>
      <c r="B4008" s="2" t="s">
        <v>69</v>
      </c>
      <c r="C4008" s="2" t="s">
        <v>102</v>
      </c>
      <c r="D4008" s="2" t="s">
        <v>113</v>
      </c>
      <c r="E4008" s="13" t="n">
        <v>46003</v>
      </c>
      <c r="F4008" s="13" t="n">
        <v>47098</v>
      </c>
      <c r="G4008" s="2" t="s">
        <v>32</v>
      </c>
      <c r="H4008" s="2" t="s">
        <v>139</v>
      </c>
      <c r="I4008" s="2" t="s">
        <v>136</v>
      </c>
      <c r="J4008" s="2" t="s">
        <v>100</v>
      </c>
      <c r="K4008" s="14" t="n">
        <v>9892.86</v>
      </c>
      <c r="L4008" s="2" t="n">
        <f aca="false">IF(E4008="","",ROUND((Indicadores!$B$4-E4008)/365.25,1))</f>
        <v>0.8</v>
      </c>
      <c r="M4008" s="2" t="str">
        <f aca="false">IF(E4008="","Virtual",IF(L4008&gt;=Indicadores!$B$6,"Fim de Vida",IF(L4008&gt;=Indicadores!$B$5,"Envelhecendo","Atual")))</f>
        <v>Atual</v>
      </c>
      <c r="N4008" s="2" t="str">
        <f aca="false">IF(F4008="","N/A",IF(F4008&lt;Indicadores!$B$4,"Vencida","Vigente"))</f>
        <v>Vigente</v>
      </c>
      <c r="O4008" s="2" t="str">
        <f aca="false">INDEX(Locais!$B$2:$B$13,MATCH(H4008,Locais!$A$2:$A$13,0))</f>
        <v>Regional - Rio de Janeiro</v>
      </c>
      <c r="P4008" s="2" t="str">
        <f aca="false">INDEX(Locais!$C$2:$C$13,MATCH(H4008,Locais!$A$2:$A$13,0))</f>
        <v>Sudeste</v>
      </c>
    </row>
    <row r="4009" customFormat="false" ht="15" hidden="false" customHeight="false" outlineLevel="0" collapsed="false">
      <c r="A4009" s="2" t="s">
        <v>4145</v>
      </c>
      <c r="B4009" s="2" t="s">
        <v>69</v>
      </c>
      <c r="C4009" s="2" t="s">
        <v>126</v>
      </c>
      <c r="D4009" s="2" t="s">
        <v>169</v>
      </c>
      <c r="E4009" s="13" t="n">
        <v>45069</v>
      </c>
      <c r="F4009" s="13" t="n">
        <v>46164</v>
      </c>
      <c r="G4009" s="2" t="s">
        <v>32</v>
      </c>
      <c r="H4009" s="2" t="s">
        <v>128</v>
      </c>
      <c r="I4009" s="2" t="s">
        <v>120</v>
      </c>
      <c r="J4009" s="2" t="s">
        <v>100</v>
      </c>
      <c r="K4009" s="14" t="n">
        <v>7791.28</v>
      </c>
      <c r="L4009" s="2" t="n">
        <f aca="false">IF(E4009="","",ROUND((Indicadores!$B$4-E4009)/365.25,1))</f>
        <v>3.4</v>
      </c>
      <c r="M4009" s="2" t="str">
        <f aca="false">IF(E4009="","Virtual",IF(L4009&gt;=Indicadores!$B$6,"Fim de Vida",IF(L4009&gt;=Indicadores!$B$5,"Envelhecendo","Atual")))</f>
        <v>Envelhecendo</v>
      </c>
      <c r="N4009" s="2" t="str">
        <f aca="false">IF(F4009="","N/A",IF(F4009&lt;Indicadores!$B$4,"Vencida","Vigente"))</f>
        <v>Vencida</v>
      </c>
      <c r="O4009" s="2" t="str">
        <f aca="false">INDEX(Locais!$B$2:$B$13,MATCH(H4009,Locais!$A$2:$A$13,0))</f>
        <v>Regional - Recife</v>
      </c>
      <c r="P4009" s="2" t="str">
        <f aca="false">INDEX(Locais!$C$2:$C$13,MATCH(H4009,Locais!$A$2:$A$13,0))</f>
        <v>Nordeste</v>
      </c>
    </row>
    <row r="4010" customFormat="false" ht="15" hidden="false" customHeight="false" outlineLevel="0" collapsed="false">
      <c r="A4010" s="2" t="s">
        <v>4146</v>
      </c>
      <c r="B4010" s="2" t="s">
        <v>69</v>
      </c>
      <c r="C4010" s="2" t="s">
        <v>126</v>
      </c>
      <c r="D4010" s="2" t="s">
        <v>169</v>
      </c>
      <c r="E4010" s="13" t="n">
        <v>44830</v>
      </c>
      <c r="F4010" s="13" t="n">
        <v>45925</v>
      </c>
      <c r="G4010" s="2" t="s">
        <v>32</v>
      </c>
      <c r="H4010" s="2" t="s">
        <v>139</v>
      </c>
      <c r="I4010" s="2" t="s">
        <v>142</v>
      </c>
      <c r="J4010" s="2" t="s">
        <v>100</v>
      </c>
      <c r="K4010" s="14" t="n">
        <v>7950.72</v>
      </c>
      <c r="L4010" s="2" t="n">
        <f aca="false">IF(E4010="","",ROUND((Indicadores!$B$4-E4010)/365.25,1))</f>
        <v>4.1</v>
      </c>
      <c r="M4010" s="2" t="str">
        <f aca="false">IF(E4010="","Virtual",IF(L4010&gt;=Indicadores!$B$6,"Fim de Vida",IF(L4010&gt;=Indicadores!$B$5,"Envelhecendo","Atual")))</f>
        <v>Envelhecendo</v>
      </c>
      <c r="N4010" s="2" t="str">
        <f aca="false">IF(F4010="","N/A",IF(F4010&lt;Indicadores!$B$4,"Vencida","Vigente"))</f>
        <v>Vencida</v>
      </c>
      <c r="O4010" s="2" t="str">
        <f aca="false">INDEX(Locais!$B$2:$B$13,MATCH(H4010,Locais!$A$2:$A$13,0))</f>
        <v>Regional - Rio de Janeiro</v>
      </c>
      <c r="P4010" s="2" t="str">
        <f aca="false">INDEX(Locais!$C$2:$C$13,MATCH(H4010,Locais!$A$2:$A$13,0))</f>
        <v>Sudeste</v>
      </c>
    </row>
    <row r="4011" customFormat="false" ht="15" hidden="false" customHeight="false" outlineLevel="0" collapsed="false">
      <c r="A4011" s="2" t="s">
        <v>4147</v>
      </c>
      <c r="B4011" s="2" t="s">
        <v>68</v>
      </c>
      <c r="C4011" s="2" t="s">
        <v>96</v>
      </c>
      <c r="D4011" s="2" t="s">
        <v>132</v>
      </c>
      <c r="E4011" s="13" t="n">
        <v>45530</v>
      </c>
      <c r="F4011" s="13" t="n">
        <v>46625</v>
      </c>
      <c r="G4011" s="2" t="s">
        <v>32</v>
      </c>
      <c r="H4011" s="2" t="s">
        <v>108</v>
      </c>
      <c r="I4011" s="2" t="s">
        <v>109</v>
      </c>
      <c r="J4011" s="2" t="s">
        <v>100</v>
      </c>
      <c r="K4011" s="14" t="n">
        <v>5604.89</v>
      </c>
      <c r="L4011" s="2" t="n">
        <f aca="false">IF(E4011="","",ROUND((Indicadores!$B$4-E4011)/365.25,1))</f>
        <v>2.1</v>
      </c>
      <c r="M4011" s="2" t="str">
        <f aca="false">IF(E4011="","Virtual",IF(L4011&gt;=Indicadores!$B$6,"Fim de Vida",IF(L4011&gt;=Indicadores!$B$5,"Envelhecendo","Atual")))</f>
        <v>Atual</v>
      </c>
      <c r="N4011" s="2" t="str">
        <f aca="false">IF(F4011="","N/A",IF(F4011&lt;Indicadores!$B$4,"Vencida","Vigente"))</f>
        <v>Vigente</v>
      </c>
      <c r="O4011" s="2" t="str">
        <f aca="false">INDEX(Locais!$B$2:$B$13,MATCH(H4011,Locais!$A$2:$A$13,0))</f>
        <v>Regional - Porto Alegre</v>
      </c>
      <c r="P4011" s="2" t="str">
        <f aca="false">INDEX(Locais!$C$2:$C$13,MATCH(H4011,Locais!$A$2:$A$13,0))</f>
        <v>Sul</v>
      </c>
    </row>
    <row r="4012" customFormat="false" ht="15" hidden="false" customHeight="false" outlineLevel="0" collapsed="false">
      <c r="A4012" s="2" t="s">
        <v>4148</v>
      </c>
      <c r="B4012" s="2" t="s">
        <v>68</v>
      </c>
      <c r="C4012" s="2" t="s">
        <v>126</v>
      </c>
      <c r="D4012" s="2" t="s">
        <v>127</v>
      </c>
      <c r="E4012" s="13" t="n">
        <v>44370</v>
      </c>
      <c r="F4012" s="13" t="n">
        <v>45465</v>
      </c>
      <c r="G4012" s="2" t="s">
        <v>36</v>
      </c>
      <c r="H4012" s="2" t="s">
        <v>108</v>
      </c>
      <c r="I4012" s="2" t="s">
        <v>99</v>
      </c>
      <c r="J4012" s="2" t="s">
        <v>100</v>
      </c>
      <c r="K4012" s="14" t="n">
        <v>4701.64</v>
      </c>
      <c r="L4012" s="2" t="n">
        <f aca="false">IF(E4012="","",ROUND((Indicadores!$B$4-E4012)/365.25,1))</f>
        <v>5.3</v>
      </c>
      <c r="M4012" s="2" t="str">
        <f aca="false">IF(E4012="","Virtual",IF(L4012&gt;=Indicadores!$B$6,"Fim de Vida",IF(L4012&gt;=Indicadores!$B$5,"Envelhecendo","Atual")))</f>
        <v>Fim de Vida</v>
      </c>
      <c r="N4012" s="2" t="str">
        <f aca="false">IF(F4012="","N/A",IF(F4012&lt;Indicadores!$B$4,"Vencida","Vigente"))</f>
        <v>Vencida</v>
      </c>
      <c r="O4012" s="2" t="str">
        <f aca="false">INDEX(Locais!$B$2:$B$13,MATCH(H4012,Locais!$A$2:$A$13,0))</f>
        <v>Regional - Porto Alegre</v>
      </c>
      <c r="P4012" s="2" t="str">
        <f aca="false">INDEX(Locais!$C$2:$C$13,MATCH(H4012,Locais!$A$2:$A$13,0))</f>
        <v>Sul</v>
      </c>
    </row>
    <row r="4013" customFormat="false" ht="15" hidden="false" customHeight="false" outlineLevel="0" collapsed="false">
      <c r="A4013" s="2" t="s">
        <v>4149</v>
      </c>
      <c r="B4013" s="2" t="s">
        <v>69</v>
      </c>
      <c r="C4013" s="2" t="s">
        <v>96</v>
      </c>
      <c r="D4013" s="2" t="s">
        <v>117</v>
      </c>
      <c r="E4013" s="13" t="n">
        <v>45345</v>
      </c>
      <c r="F4013" s="13" t="n">
        <v>46440</v>
      </c>
      <c r="G4013" s="2" t="s">
        <v>32</v>
      </c>
      <c r="H4013" s="2" t="s">
        <v>119</v>
      </c>
      <c r="I4013" s="2" t="s">
        <v>142</v>
      </c>
      <c r="J4013" s="2" t="s">
        <v>100</v>
      </c>
      <c r="K4013" s="14" t="n">
        <v>9327.34</v>
      </c>
      <c r="L4013" s="2" t="n">
        <f aca="false">IF(E4013="","",ROUND((Indicadores!$B$4-E4013)/365.25,1))</f>
        <v>2.7</v>
      </c>
      <c r="M4013" s="2" t="str">
        <f aca="false">IF(E4013="","Virtual",IF(L4013&gt;=Indicadores!$B$6,"Fim de Vida",IF(L4013&gt;=Indicadores!$B$5,"Envelhecendo","Atual")))</f>
        <v>Atual</v>
      </c>
      <c r="N4013" s="2" t="str">
        <f aca="false">IF(F4013="","N/A",IF(F4013&lt;Indicadores!$B$4,"Vencida","Vigente"))</f>
        <v>Vigente</v>
      </c>
      <c r="O4013" s="2" t="str">
        <f aca="false">INDEX(Locais!$B$2:$B$13,MATCH(H4013,Locais!$A$2:$A$13,0))</f>
        <v>Regional - São Paulo</v>
      </c>
      <c r="P4013" s="2" t="str">
        <f aca="false">INDEX(Locais!$C$2:$C$13,MATCH(H4013,Locais!$A$2:$A$13,0))</f>
        <v>Sudeste</v>
      </c>
    </row>
    <row r="4014" customFormat="false" ht="15" hidden="false" customHeight="false" outlineLevel="0" collapsed="false">
      <c r="A4014" s="2" t="s">
        <v>4150</v>
      </c>
      <c r="B4014" s="2" t="s">
        <v>68</v>
      </c>
      <c r="C4014" s="2" t="s">
        <v>96</v>
      </c>
      <c r="D4014" s="2" t="s">
        <v>107</v>
      </c>
      <c r="E4014" s="13" t="n">
        <v>45254</v>
      </c>
      <c r="F4014" s="13" t="n">
        <v>46349</v>
      </c>
      <c r="G4014" s="2" t="s">
        <v>36</v>
      </c>
      <c r="H4014" s="2" t="s">
        <v>165</v>
      </c>
      <c r="I4014" s="2" t="s">
        <v>142</v>
      </c>
      <c r="J4014" s="2" t="s">
        <v>100</v>
      </c>
      <c r="K4014" s="14" t="n">
        <v>4551.82</v>
      </c>
      <c r="L4014" s="2" t="n">
        <f aca="false">IF(E4014="","",ROUND((Indicadores!$B$4-E4014)/365.25,1))</f>
        <v>2.9</v>
      </c>
      <c r="M4014" s="2" t="str">
        <f aca="false">IF(E4014="","Virtual",IF(L4014&gt;=Indicadores!$B$6,"Fim de Vida",IF(L4014&gt;=Indicadores!$B$5,"Envelhecendo","Atual")))</f>
        <v>Atual</v>
      </c>
      <c r="N4014" s="2" t="str">
        <f aca="false">IF(F4014="","N/A",IF(F4014&lt;Indicadores!$B$4,"Vencida","Vigente"))</f>
        <v>Vigente</v>
      </c>
      <c r="O4014" s="2" t="str">
        <f aca="false">INDEX(Locais!$B$2:$B$13,MATCH(H4014,Locais!$A$2:$A$13,0))</f>
        <v>Regional - Salvador</v>
      </c>
      <c r="P4014" s="2" t="str">
        <f aca="false">INDEX(Locais!$C$2:$C$13,MATCH(H4014,Locais!$A$2:$A$13,0))</f>
        <v>Nordeste</v>
      </c>
    </row>
    <row r="4015" customFormat="false" ht="15" hidden="false" customHeight="false" outlineLevel="0" collapsed="false">
      <c r="A4015" s="2" t="s">
        <v>4151</v>
      </c>
      <c r="B4015" s="2" t="s">
        <v>69</v>
      </c>
      <c r="C4015" s="2" t="s">
        <v>102</v>
      </c>
      <c r="D4015" s="2" t="s">
        <v>113</v>
      </c>
      <c r="E4015" s="13" t="n">
        <v>44924</v>
      </c>
      <c r="F4015" s="13" t="n">
        <v>46019</v>
      </c>
      <c r="G4015" s="2" t="s">
        <v>32</v>
      </c>
      <c r="H4015" s="2" t="s">
        <v>123</v>
      </c>
      <c r="I4015" s="2" t="s">
        <v>120</v>
      </c>
      <c r="J4015" s="2" t="s">
        <v>100</v>
      </c>
      <c r="K4015" s="14" t="n">
        <v>7917.51</v>
      </c>
      <c r="L4015" s="2" t="n">
        <f aca="false">IF(E4015="","",ROUND((Indicadores!$B$4-E4015)/365.25,1))</f>
        <v>3.8</v>
      </c>
      <c r="M4015" s="2" t="str">
        <f aca="false">IF(E4015="","Virtual",IF(L4015&gt;=Indicadores!$B$6,"Fim de Vida",IF(L4015&gt;=Indicadores!$B$5,"Envelhecendo","Atual")))</f>
        <v>Envelhecendo</v>
      </c>
      <c r="N4015" s="2" t="str">
        <f aca="false">IF(F4015="","N/A",IF(F4015&lt;Indicadores!$B$4,"Vencida","Vigente"))</f>
        <v>Vencida</v>
      </c>
      <c r="O4015" s="2" t="str">
        <f aca="false">INDEX(Locais!$B$2:$B$13,MATCH(H4015,Locais!$A$2:$A$13,0))</f>
        <v>Regional - Goiânia</v>
      </c>
      <c r="P4015" s="2" t="str">
        <f aca="false">INDEX(Locais!$C$2:$C$13,MATCH(H4015,Locais!$A$2:$A$13,0))</f>
        <v>Centro-Oeste</v>
      </c>
    </row>
    <row r="4016" customFormat="false" ht="15" hidden="false" customHeight="false" outlineLevel="0" collapsed="false">
      <c r="A4016" s="2" t="s">
        <v>4152</v>
      </c>
      <c r="B4016" s="2" t="s">
        <v>69</v>
      </c>
      <c r="C4016" s="2" t="s">
        <v>126</v>
      </c>
      <c r="D4016" s="2" t="s">
        <v>169</v>
      </c>
      <c r="E4016" s="13" t="n">
        <v>45392</v>
      </c>
      <c r="F4016" s="13" t="n">
        <v>46487</v>
      </c>
      <c r="G4016" s="2" t="s">
        <v>151</v>
      </c>
      <c r="H4016" s="2" t="s">
        <v>165</v>
      </c>
      <c r="I4016" s="2" t="s">
        <v>109</v>
      </c>
      <c r="J4016" s="2" t="s">
        <v>137</v>
      </c>
      <c r="K4016" s="14" t="n">
        <v>7259.54</v>
      </c>
      <c r="L4016" s="2" t="n">
        <f aca="false">IF(E4016="","",ROUND((Indicadores!$B$4-E4016)/365.25,1))</f>
        <v>2.5</v>
      </c>
      <c r="M4016" s="2" t="str">
        <f aca="false">IF(E4016="","Virtual",IF(L4016&gt;=Indicadores!$B$6,"Fim de Vida",IF(L4016&gt;=Indicadores!$B$5,"Envelhecendo","Atual")))</f>
        <v>Atual</v>
      </c>
      <c r="N4016" s="2" t="str">
        <f aca="false">IF(F4016="","N/A",IF(F4016&lt;Indicadores!$B$4,"Vencida","Vigente"))</f>
        <v>Vigente</v>
      </c>
      <c r="O4016" s="2" t="str">
        <f aca="false">INDEX(Locais!$B$2:$B$13,MATCH(H4016,Locais!$A$2:$A$13,0))</f>
        <v>Regional - Salvador</v>
      </c>
      <c r="P4016" s="2" t="str">
        <f aca="false">INDEX(Locais!$C$2:$C$13,MATCH(H4016,Locais!$A$2:$A$13,0))</f>
        <v>Nordeste</v>
      </c>
    </row>
    <row r="4017" customFormat="false" ht="15" hidden="false" customHeight="false" outlineLevel="0" collapsed="false">
      <c r="A4017" s="2" t="s">
        <v>4153</v>
      </c>
      <c r="B4017" s="2" t="s">
        <v>68</v>
      </c>
      <c r="C4017" s="2" t="s">
        <v>96</v>
      </c>
      <c r="D4017" s="2" t="s">
        <v>107</v>
      </c>
      <c r="E4017" s="13" t="n">
        <v>44921</v>
      </c>
      <c r="F4017" s="13" t="n">
        <v>46016</v>
      </c>
      <c r="G4017" s="2" t="s">
        <v>32</v>
      </c>
      <c r="H4017" s="2" t="s">
        <v>119</v>
      </c>
      <c r="I4017" s="2" t="s">
        <v>115</v>
      </c>
      <c r="J4017" s="2" t="s">
        <v>100</v>
      </c>
      <c r="K4017" s="14" t="n">
        <v>5339.62</v>
      </c>
      <c r="L4017" s="2" t="n">
        <f aca="false">IF(E4017="","",ROUND((Indicadores!$B$4-E4017)/365.25,1))</f>
        <v>3.8</v>
      </c>
      <c r="M4017" s="2" t="str">
        <f aca="false">IF(E4017="","Virtual",IF(L4017&gt;=Indicadores!$B$6,"Fim de Vida",IF(L4017&gt;=Indicadores!$B$5,"Envelhecendo","Atual")))</f>
        <v>Envelhecendo</v>
      </c>
      <c r="N4017" s="2" t="str">
        <f aca="false">IF(F4017="","N/A",IF(F4017&lt;Indicadores!$B$4,"Vencida","Vigente"))</f>
        <v>Vencida</v>
      </c>
      <c r="O4017" s="2" t="str">
        <f aca="false">INDEX(Locais!$B$2:$B$13,MATCH(H4017,Locais!$A$2:$A$13,0))</f>
        <v>Regional - São Paulo</v>
      </c>
      <c r="P4017" s="2" t="str">
        <f aca="false">INDEX(Locais!$C$2:$C$13,MATCH(H4017,Locais!$A$2:$A$13,0))</f>
        <v>Sudeste</v>
      </c>
    </row>
    <row r="4018" customFormat="false" ht="15" hidden="false" customHeight="false" outlineLevel="0" collapsed="false">
      <c r="A4018" s="2" t="s">
        <v>4154</v>
      </c>
      <c r="B4018" s="2" t="s">
        <v>69</v>
      </c>
      <c r="C4018" s="2" t="s">
        <v>102</v>
      </c>
      <c r="D4018" s="2" t="s">
        <v>113</v>
      </c>
      <c r="E4018" s="13" t="n">
        <v>45589</v>
      </c>
      <c r="F4018" s="13" t="n">
        <v>46684</v>
      </c>
      <c r="G4018" s="2" t="s">
        <v>32</v>
      </c>
      <c r="H4018" s="2" t="s">
        <v>123</v>
      </c>
      <c r="I4018" s="2" t="s">
        <v>136</v>
      </c>
      <c r="J4018" s="2" t="s">
        <v>100</v>
      </c>
      <c r="K4018" s="14" t="n">
        <v>10972.19</v>
      </c>
      <c r="L4018" s="2" t="n">
        <f aca="false">IF(E4018="","",ROUND((Indicadores!$B$4-E4018)/365.25,1))</f>
        <v>2</v>
      </c>
      <c r="M4018" s="2" t="str">
        <f aca="false">IF(E4018="","Virtual",IF(L4018&gt;=Indicadores!$B$6,"Fim de Vida",IF(L4018&gt;=Indicadores!$B$5,"Envelhecendo","Atual")))</f>
        <v>Atual</v>
      </c>
      <c r="N4018" s="2" t="str">
        <f aca="false">IF(F4018="","N/A",IF(F4018&lt;Indicadores!$B$4,"Vencida","Vigente"))</f>
        <v>Vigente</v>
      </c>
      <c r="O4018" s="2" t="str">
        <f aca="false">INDEX(Locais!$B$2:$B$13,MATCH(H4018,Locais!$A$2:$A$13,0))</f>
        <v>Regional - Goiânia</v>
      </c>
      <c r="P4018" s="2" t="str">
        <f aca="false">INDEX(Locais!$C$2:$C$13,MATCH(H4018,Locais!$A$2:$A$13,0))</f>
        <v>Centro-Oeste</v>
      </c>
    </row>
    <row r="4019" customFormat="false" ht="15" hidden="false" customHeight="false" outlineLevel="0" collapsed="false">
      <c r="A4019" s="2" t="s">
        <v>4155</v>
      </c>
      <c r="B4019" s="2" t="s">
        <v>69</v>
      </c>
      <c r="C4019" s="2" t="s">
        <v>96</v>
      </c>
      <c r="D4019" s="2" t="s">
        <v>117</v>
      </c>
      <c r="E4019" s="13" t="n">
        <v>45673</v>
      </c>
      <c r="F4019" s="13" t="n">
        <v>46768</v>
      </c>
      <c r="G4019" s="2" t="s">
        <v>32</v>
      </c>
      <c r="H4019" s="2" t="s">
        <v>141</v>
      </c>
      <c r="I4019" s="2" t="s">
        <v>130</v>
      </c>
      <c r="J4019" s="2" t="s">
        <v>100</v>
      </c>
      <c r="K4019" s="14" t="n">
        <v>7448.15</v>
      </c>
      <c r="L4019" s="2" t="n">
        <f aca="false">IF(E4019="","",ROUND((Indicadores!$B$4-E4019)/365.25,1))</f>
        <v>1.8</v>
      </c>
      <c r="M4019" s="2" t="str">
        <f aca="false">IF(E4019="","Virtual",IF(L4019&gt;=Indicadores!$B$6,"Fim de Vida",IF(L4019&gt;=Indicadores!$B$5,"Envelhecendo","Atual")))</f>
        <v>Atual</v>
      </c>
      <c r="N4019" s="2" t="str">
        <f aca="false">IF(F4019="","N/A",IF(F4019&lt;Indicadores!$B$4,"Vencida","Vigente"))</f>
        <v>Vigente</v>
      </c>
      <c r="O4019" s="2" t="str">
        <f aca="false">INDEX(Locais!$B$2:$B$13,MATCH(H4019,Locais!$A$2:$A$13,0))</f>
        <v>Regional - Curitiba</v>
      </c>
      <c r="P4019" s="2" t="str">
        <f aca="false">INDEX(Locais!$C$2:$C$13,MATCH(H4019,Locais!$A$2:$A$13,0))</f>
        <v>Sul</v>
      </c>
    </row>
    <row r="4020" customFormat="false" ht="15" hidden="false" customHeight="false" outlineLevel="0" collapsed="false">
      <c r="A4020" s="2" t="s">
        <v>4156</v>
      </c>
      <c r="B4020" s="2" t="s">
        <v>69</v>
      </c>
      <c r="C4020" s="2" t="s">
        <v>96</v>
      </c>
      <c r="D4020" s="2" t="s">
        <v>97</v>
      </c>
      <c r="E4020" s="13" t="n">
        <v>44796</v>
      </c>
      <c r="F4020" s="13" t="n">
        <v>45891</v>
      </c>
      <c r="G4020" s="2" t="s">
        <v>34</v>
      </c>
      <c r="H4020" s="2" t="s">
        <v>128</v>
      </c>
      <c r="I4020" s="2" t="s">
        <v>124</v>
      </c>
      <c r="J4020" s="2" t="s">
        <v>100</v>
      </c>
      <c r="K4020" s="14" t="n">
        <v>10000.47</v>
      </c>
      <c r="L4020" s="2" t="n">
        <f aca="false">IF(E4020="","",ROUND((Indicadores!$B$4-E4020)/365.25,1))</f>
        <v>4.2</v>
      </c>
      <c r="M4020" s="2" t="str">
        <f aca="false">IF(E4020="","Virtual",IF(L4020&gt;=Indicadores!$B$6,"Fim de Vida",IF(L4020&gt;=Indicadores!$B$5,"Envelhecendo","Atual")))</f>
        <v>Envelhecendo</v>
      </c>
      <c r="N4020" s="2" t="str">
        <f aca="false">IF(F4020="","N/A",IF(F4020&lt;Indicadores!$B$4,"Vencida","Vigente"))</f>
        <v>Vencida</v>
      </c>
      <c r="O4020" s="2" t="str">
        <f aca="false">INDEX(Locais!$B$2:$B$13,MATCH(H4020,Locais!$A$2:$A$13,0))</f>
        <v>Regional - Recife</v>
      </c>
      <c r="P4020" s="2" t="str">
        <f aca="false">INDEX(Locais!$C$2:$C$13,MATCH(H4020,Locais!$A$2:$A$13,0))</f>
        <v>Nordeste</v>
      </c>
    </row>
    <row r="4021" customFormat="false" ht="15" hidden="false" customHeight="false" outlineLevel="0" collapsed="false">
      <c r="A4021" s="2" t="s">
        <v>4157</v>
      </c>
      <c r="B4021" s="2" t="s">
        <v>69</v>
      </c>
      <c r="C4021" s="2" t="s">
        <v>126</v>
      </c>
      <c r="D4021" s="2" t="s">
        <v>169</v>
      </c>
      <c r="E4021" s="13" t="n">
        <v>45837</v>
      </c>
      <c r="F4021" s="13" t="n">
        <v>46932</v>
      </c>
      <c r="G4021" s="2" t="s">
        <v>32</v>
      </c>
      <c r="H4021" s="2" t="s">
        <v>141</v>
      </c>
      <c r="I4021" s="2" t="s">
        <v>99</v>
      </c>
      <c r="J4021" s="2" t="s">
        <v>100</v>
      </c>
      <c r="K4021" s="14" t="n">
        <v>10509.3</v>
      </c>
      <c r="L4021" s="2" t="n">
        <f aca="false">IF(E4021="","",ROUND((Indicadores!$B$4-E4021)/365.25,1))</f>
        <v>1.3</v>
      </c>
      <c r="M4021" s="2" t="str">
        <f aca="false">IF(E4021="","Virtual",IF(L4021&gt;=Indicadores!$B$6,"Fim de Vida",IF(L4021&gt;=Indicadores!$B$5,"Envelhecendo","Atual")))</f>
        <v>Atual</v>
      </c>
      <c r="N4021" s="2" t="str">
        <f aca="false">IF(F4021="","N/A",IF(F4021&lt;Indicadores!$B$4,"Vencida","Vigente"))</f>
        <v>Vigente</v>
      </c>
      <c r="O4021" s="2" t="str">
        <f aca="false">INDEX(Locais!$B$2:$B$13,MATCH(H4021,Locais!$A$2:$A$13,0))</f>
        <v>Regional - Curitiba</v>
      </c>
      <c r="P4021" s="2" t="str">
        <f aca="false">INDEX(Locais!$C$2:$C$13,MATCH(H4021,Locais!$A$2:$A$13,0))</f>
        <v>Sul</v>
      </c>
    </row>
    <row r="4022" customFormat="false" ht="15" hidden="false" customHeight="false" outlineLevel="0" collapsed="false">
      <c r="A4022" s="2" t="s">
        <v>4158</v>
      </c>
      <c r="B4022" s="2" t="s">
        <v>68</v>
      </c>
      <c r="C4022" s="2" t="s">
        <v>96</v>
      </c>
      <c r="D4022" s="2" t="s">
        <v>132</v>
      </c>
      <c r="E4022" s="13" t="n">
        <v>43559</v>
      </c>
      <c r="F4022" s="13" t="n">
        <v>44654</v>
      </c>
      <c r="G4022" s="2" t="s">
        <v>32</v>
      </c>
      <c r="H4022" s="2" t="s">
        <v>163</v>
      </c>
      <c r="I4022" s="2" t="s">
        <v>120</v>
      </c>
      <c r="J4022" s="2" t="s">
        <v>100</v>
      </c>
      <c r="K4022" s="14" t="n">
        <v>4988.34</v>
      </c>
      <c r="L4022" s="2" t="n">
        <f aca="false">IF(E4022="","",ROUND((Indicadores!$B$4-E4022)/365.25,1))</f>
        <v>7.5</v>
      </c>
      <c r="M4022" s="2" t="str">
        <f aca="false">IF(E4022="","Virtual",IF(L4022&gt;=Indicadores!$B$6,"Fim de Vida",IF(L4022&gt;=Indicadores!$B$5,"Envelhecendo","Atual")))</f>
        <v>Fim de Vida</v>
      </c>
      <c r="N4022" s="2" t="str">
        <f aca="false">IF(F4022="","N/A",IF(F4022&lt;Indicadores!$B$4,"Vencida","Vigente"))</f>
        <v>Vencida</v>
      </c>
      <c r="O4022" s="2" t="str">
        <f aca="false">INDEX(Locais!$B$2:$B$13,MATCH(H4022,Locais!$A$2:$A$13,0))</f>
        <v>Regional - Manaus</v>
      </c>
      <c r="P4022" s="2" t="str">
        <f aca="false">INDEX(Locais!$C$2:$C$13,MATCH(H4022,Locais!$A$2:$A$13,0))</f>
        <v>Norte</v>
      </c>
    </row>
    <row r="4023" customFormat="false" ht="15" hidden="false" customHeight="false" outlineLevel="0" collapsed="false">
      <c r="A4023" s="2" t="s">
        <v>4159</v>
      </c>
      <c r="B4023" s="2" t="s">
        <v>68</v>
      </c>
      <c r="C4023" s="2" t="s">
        <v>102</v>
      </c>
      <c r="D4023" s="2" t="s">
        <v>103</v>
      </c>
      <c r="E4023" s="13" t="n">
        <v>45691</v>
      </c>
      <c r="F4023" s="13" t="n">
        <v>46786</v>
      </c>
      <c r="G4023" s="2" t="s">
        <v>32</v>
      </c>
      <c r="H4023" s="2" t="s">
        <v>108</v>
      </c>
      <c r="I4023" s="2" t="s">
        <v>133</v>
      </c>
      <c r="J4023" s="2" t="s">
        <v>100</v>
      </c>
      <c r="K4023" s="14" t="n">
        <v>4977.21</v>
      </c>
      <c r="L4023" s="2" t="n">
        <f aca="false">IF(E4023="","",ROUND((Indicadores!$B$4-E4023)/365.25,1))</f>
        <v>1.7</v>
      </c>
      <c r="M4023" s="2" t="str">
        <f aca="false">IF(E4023="","Virtual",IF(L4023&gt;=Indicadores!$B$6,"Fim de Vida",IF(L4023&gt;=Indicadores!$B$5,"Envelhecendo","Atual")))</f>
        <v>Atual</v>
      </c>
      <c r="N4023" s="2" t="str">
        <f aca="false">IF(F4023="","N/A",IF(F4023&lt;Indicadores!$B$4,"Vencida","Vigente"))</f>
        <v>Vigente</v>
      </c>
      <c r="O4023" s="2" t="str">
        <f aca="false">INDEX(Locais!$B$2:$B$13,MATCH(H4023,Locais!$A$2:$A$13,0))</f>
        <v>Regional - Porto Alegre</v>
      </c>
      <c r="P4023" s="2" t="str">
        <f aca="false">INDEX(Locais!$C$2:$C$13,MATCH(H4023,Locais!$A$2:$A$13,0))</f>
        <v>Sul</v>
      </c>
    </row>
    <row r="4024" customFormat="false" ht="15" hidden="false" customHeight="false" outlineLevel="0" collapsed="false">
      <c r="A4024" s="2" t="s">
        <v>4160</v>
      </c>
      <c r="B4024" s="2" t="s">
        <v>69</v>
      </c>
      <c r="C4024" s="2" t="s">
        <v>96</v>
      </c>
      <c r="D4024" s="2" t="s">
        <v>97</v>
      </c>
      <c r="E4024" s="13" t="n">
        <v>45707</v>
      </c>
      <c r="F4024" s="13" t="n">
        <v>46802</v>
      </c>
      <c r="G4024" s="2" t="s">
        <v>32</v>
      </c>
      <c r="H4024" s="2" t="s">
        <v>98</v>
      </c>
      <c r="I4024" s="2" t="s">
        <v>133</v>
      </c>
      <c r="J4024" s="2" t="s">
        <v>100</v>
      </c>
      <c r="K4024" s="14" t="n">
        <v>7215.35</v>
      </c>
      <c r="L4024" s="2" t="n">
        <f aca="false">IF(E4024="","",ROUND((Indicadores!$B$4-E4024)/365.25,1))</f>
        <v>1.7</v>
      </c>
      <c r="M4024" s="2" t="str">
        <f aca="false">IF(E4024="","Virtual",IF(L4024&gt;=Indicadores!$B$6,"Fim de Vida",IF(L4024&gt;=Indicadores!$B$5,"Envelhecendo","Atual")))</f>
        <v>Atual</v>
      </c>
      <c r="N4024" s="2" t="str">
        <f aca="false">IF(F4024="","N/A",IF(F4024&lt;Indicadores!$B$4,"Vencida","Vigente"))</f>
        <v>Vigente</v>
      </c>
      <c r="O4024" s="2" t="str">
        <f aca="false">INDEX(Locais!$B$2:$B$13,MATCH(H4024,Locais!$A$2:$A$13,0))</f>
        <v>Sede - Brasília</v>
      </c>
      <c r="P4024" s="2" t="str">
        <f aca="false">INDEX(Locais!$C$2:$C$13,MATCH(H4024,Locais!$A$2:$A$13,0))</f>
        <v>Centro-Oeste</v>
      </c>
    </row>
    <row r="4025" customFormat="false" ht="15" hidden="false" customHeight="false" outlineLevel="0" collapsed="false">
      <c r="A4025" s="2" t="s">
        <v>4161</v>
      </c>
      <c r="B4025" s="2" t="s">
        <v>68</v>
      </c>
      <c r="C4025" s="2" t="s">
        <v>102</v>
      </c>
      <c r="D4025" s="2" t="s">
        <v>103</v>
      </c>
      <c r="E4025" s="13" t="n">
        <v>45389</v>
      </c>
      <c r="F4025" s="13" t="n">
        <v>46484</v>
      </c>
      <c r="G4025" s="2" t="s">
        <v>118</v>
      </c>
      <c r="H4025" s="2" t="s">
        <v>145</v>
      </c>
      <c r="I4025" s="2" t="s">
        <v>136</v>
      </c>
      <c r="J4025" s="2" t="s">
        <v>100</v>
      </c>
      <c r="K4025" s="14" t="n">
        <v>4553.5</v>
      </c>
      <c r="L4025" s="2" t="n">
        <f aca="false">IF(E4025="","",ROUND((Indicadores!$B$4-E4025)/365.25,1))</f>
        <v>2.5</v>
      </c>
      <c r="M4025" s="2" t="str">
        <f aca="false">IF(E4025="","Virtual",IF(L4025&gt;=Indicadores!$B$6,"Fim de Vida",IF(L4025&gt;=Indicadores!$B$5,"Envelhecendo","Atual")))</f>
        <v>Atual</v>
      </c>
      <c r="N4025" s="2" t="str">
        <f aca="false">IF(F4025="","N/A",IF(F4025&lt;Indicadores!$B$4,"Vencida","Vigente"))</f>
        <v>Vigente</v>
      </c>
      <c r="O4025" s="2" t="str">
        <f aca="false">INDEX(Locais!$B$2:$B$13,MATCH(H4025,Locais!$A$2:$A$13,0))</f>
        <v>Regional - Belém</v>
      </c>
      <c r="P4025" s="2" t="str">
        <f aca="false">INDEX(Locais!$C$2:$C$13,MATCH(H4025,Locais!$A$2:$A$13,0))</f>
        <v>Norte</v>
      </c>
    </row>
    <row r="4026" customFormat="false" ht="15" hidden="false" customHeight="false" outlineLevel="0" collapsed="false">
      <c r="A4026" s="2" t="s">
        <v>4162</v>
      </c>
      <c r="B4026" s="2" t="s">
        <v>70</v>
      </c>
      <c r="C4026" s="2" t="s">
        <v>96</v>
      </c>
      <c r="D4026" s="2" t="s">
        <v>122</v>
      </c>
      <c r="E4026" s="13" t="n">
        <v>44949</v>
      </c>
      <c r="F4026" s="13" t="n">
        <v>46774</v>
      </c>
      <c r="G4026" s="2" t="s">
        <v>151</v>
      </c>
      <c r="H4026" s="2" t="s">
        <v>119</v>
      </c>
      <c r="I4026" s="2" t="s">
        <v>99</v>
      </c>
      <c r="J4026" s="2" t="s">
        <v>137</v>
      </c>
      <c r="K4026" s="14" t="n">
        <v>19722.11</v>
      </c>
      <c r="L4026" s="2" t="n">
        <f aca="false">IF(E4026="","",ROUND((Indicadores!$B$4-E4026)/365.25,1))</f>
        <v>3.7</v>
      </c>
      <c r="M4026" s="2" t="str">
        <f aca="false">IF(E4026="","Virtual",IF(L4026&gt;=Indicadores!$B$6,"Fim de Vida",IF(L4026&gt;=Indicadores!$B$5,"Envelhecendo","Atual")))</f>
        <v>Envelhecendo</v>
      </c>
      <c r="N4026" s="2" t="str">
        <f aca="false">IF(F4026="","N/A",IF(F4026&lt;Indicadores!$B$4,"Vencida","Vigente"))</f>
        <v>Vigente</v>
      </c>
      <c r="O4026" s="2" t="str">
        <f aca="false">INDEX(Locais!$B$2:$B$13,MATCH(H4026,Locais!$A$2:$A$13,0))</f>
        <v>Regional - São Paulo</v>
      </c>
      <c r="P4026" s="2" t="str">
        <f aca="false">INDEX(Locais!$C$2:$C$13,MATCH(H4026,Locais!$A$2:$A$13,0))</f>
        <v>Sudeste</v>
      </c>
    </row>
    <row r="4027" customFormat="false" ht="15" hidden="false" customHeight="false" outlineLevel="0" collapsed="false">
      <c r="A4027" s="2" t="s">
        <v>4163</v>
      </c>
      <c r="B4027" s="2" t="s">
        <v>68</v>
      </c>
      <c r="C4027" s="2" t="s">
        <v>96</v>
      </c>
      <c r="D4027" s="2" t="s">
        <v>132</v>
      </c>
      <c r="E4027" s="13" t="n">
        <v>45758</v>
      </c>
      <c r="F4027" s="13" t="n">
        <v>46853</v>
      </c>
      <c r="G4027" s="2" t="s">
        <v>32</v>
      </c>
      <c r="H4027" s="2" t="s">
        <v>119</v>
      </c>
      <c r="I4027" s="2" t="s">
        <v>109</v>
      </c>
      <c r="J4027" s="2" t="s">
        <v>100</v>
      </c>
      <c r="K4027" s="14" t="n">
        <v>4547.47</v>
      </c>
      <c r="L4027" s="2" t="n">
        <f aca="false">IF(E4027="","",ROUND((Indicadores!$B$4-E4027)/365.25,1))</f>
        <v>1.5</v>
      </c>
      <c r="M4027" s="2" t="str">
        <f aca="false">IF(E4027="","Virtual",IF(L4027&gt;=Indicadores!$B$6,"Fim de Vida",IF(L4027&gt;=Indicadores!$B$5,"Envelhecendo","Atual")))</f>
        <v>Atual</v>
      </c>
      <c r="N4027" s="2" t="str">
        <f aca="false">IF(F4027="","N/A",IF(F4027&lt;Indicadores!$B$4,"Vencida","Vigente"))</f>
        <v>Vigente</v>
      </c>
      <c r="O4027" s="2" t="str">
        <f aca="false">INDEX(Locais!$B$2:$B$13,MATCH(H4027,Locais!$A$2:$A$13,0))</f>
        <v>Regional - São Paulo</v>
      </c>
      <c r="P4027" s="2" t="str">
        <f aca="false">INDEX(Locais!$C$2:$C$13,MATCH(H4027,Locais!$A$2:$A$13,0))</f>
        <v>Sudeste</v>
      </c>
    </row>
    <row r="4028" customFormat="false" ht="15" hidden="false" customHeight="false" outlineLevel="0" collapsed="false">
      <c r="A4028" s="2" t="s">
        <v>4164</v>
      </c>
      <c r="B4028" s="2" t="s">
        <v>70</v>
      </c>
      <c r="C4028" s="2" t="s">
        <v>96</v>
      </c>
      <c r="D4028" s="2" t="s">
        <v>122</v>
      </c>
      <c r="E4028" s="13" t="n">
        <v>44810</v>
      </c>
      <c r="F4028" s="13" t="n">
        <v>46635</v>
      </c>
      <c r="G4028" s="2" t="s">
        <v>32</v>
      </c>
      <c r="H4028" s="2" t="s">
        <v>139</v>
      </c>
      <c r="I4028" s="2" t="s">
        <v>120</v>
      </c>
      <c r="J4028" s="2" t="s">
        <v>100</v>
      </c>
      <c r="K4028" s="14" t="n">
        <v>19075.26</v>
      </c>
      <c r="L4028" s="2" t="n">
        <f aca="false">IF(E4028="","",ROUND((Indicadores!$B$4-E4028)/365.25,1))</f>
        <v>4.1</v>
      </c>
      <c r="M4028" s="2" t="str">
        <f aca="false">IF(E4028="","Virtual",IF(L4028&gt;=Indicadores!$B$6,"Fim de Vida",IF(L4028&gt;=Indicadores!$B$5,"Envelhecendo","Atual")))</f>
        <v>Envelhecendo</v>
      </c>
      <c r="N4028" s="2" t="str">
        <f aca="false">IF(F4028="","N/A",IF(F4028&lt;Indicadores!$B$4,"Vencida","Vigente"))</f>
        <v>Vigente</v>
      </c>
      <c r="O4028" s="2" t="str">
        <f aca="false">INDEX(Locais!$B$2:$B$13,MATCH(H4028,Locais!$A$2:$A$13,0))</f>
        <v>Regional - Rio de Janeiro</v>
      </c>
      <c r="P4028" s="2" t="str">
        <f aca="false">INDEX(Locais!$C$2:$C$13,MATCH(H4028,Locais!$A$2:$A$13,0))</f>
        <v>Sudeste</v>
      </c>
    </row>
    <row r="4029" customFormat="false" ht="15" hidden="false" customHeight="false" outlineLevel="0" collapsed="false">
      <c r="A4029" s="2" t="s">
        <v>4165</v>
      </c>
      <c r="B4029" s="2" t="s">
        <v>68</v>
      </c>
      <c r="C4029" s="2" t="s">
        <v>102</v>
      </c>
      <c r="D4029" s="2" t="s">
        <v>103</v>
      </c>
      <c r="E4029" s="13" t="n">
        <v>44999</v>
      </c>
      <c r="F4029" s="13" t="n">
        <v>46094</v>
      </c>
      <c r="G4029" s="2" t="s">
        <v>32</v>
      </c>
      <c r="H4029" s="2" t="s">
        <v>98</v>
      </c>
      <c r="I4029" s="2" t="s">
        <v>142</v>
      </c>
      <c r="J4029" s="2" t="s">
        <v>100</v>
      </c>
      <c r="K4029" s="14" t="n">
        <v>5063.1</v>
      </c>
      <c r="L4029" s="2" t="n">
        <f aca="false">IF(E4029="","",ROUND((Indicadores!$B$4-E4029)/365.25,1))</f>
        <v>3.6</v>
      </c>
      <c r="M4029" s="2" t="str">
        <f aca="false">IF(E4029="","Virtual",IF(L4029&gt;=Indicadores!$B$6,"Fim de Vida",IF(L4029&gt;=Indicadores!$B$5,"Envelhecendo","Atual")))</f>
        <v>Envelhecendo</v>
      </c>
      <c r="N4029" s="2" t="str">
        <f aca="false">IF(F4029="","N/A",IF(F4029&lt;Indicadores!$B$4,"Vencida","Vigente"))</f>
        <v>Vencida</v>
      </c>
      <c r="O4029" s="2" t="str">
        <f aca="false">INDEX(Locais!$B$2:$B$13,MATCH(H4029,Locais!$A$2:$A$13,0))</f>
        <v>Sede - Brasília</v>
      </c>
      <c r="P4029" s="2" t="str">
        <f aca="false">INDEX(Locais!$C$2:$C$13,MATCH(H4029,Locais!$A$2:$A$13,0))</f>
        <v>Centro-Oeste</v>
      </c>
    </row>
    <row r="4030" customFormat="false" ht="15" hidden="false" customHeight="false" outlineLevel="0" collapsed="false">
      <c r="A4030" s="2" t="s">
        <v>4166</v>
      </c>
      <c r="B4030" s="2" t="s">
        <v>68</v>
      </c>
      <c r="C4030" s="2" t="s">
        <v>102</v>
      </c>
      <c r="D4030" s="2" t="s">
        <v>103</v>
      </c>
      <c r="E4030" s="13" t="n">
        <v>45626</v>
      </c>
      <c r="F4030" s="13" t="n">
        <v>46721</v>
      </c>
      <c r="G4030" s="2" t="s">
        <v>32</v>
      </c>
      <c r="H4030" s="2" t="s">
        <v>98</v>
      </c>
      <c r="I4030" s="2" t="s">
        <v>136</v>
      </c>
      <c r="J4030" s="2" t="s">
        <v>100</v>
      </c>
      <c r="K4030" s="14" t="n">
        <v>5060.21</v>
      </c>
      <c r="L4030" s="2" t="n">
        <f aca="false">IF(E4030="","",ROUND((Indicadores!$B$4-E4030)/365.25,1))</f>
        <v>1.9</v>
      </c>
      <c r="M4030" s="2" t="str">
        <f aca="false">IF(E4030="","Virtual",IF(L4030&gt;=Indicadores!$B$6,"Fim de Vida",IF(L4030&gt;=Indicadores!$B$5,"Envelhecendo","Atual")))</f>
        <v>Atual</v>
      </c>
      <c r="N4030" s="2" t="str">
        <f aca="false">IF(F4030="","N/A",IF(F4030&lt;Indicadores!$B$4,"Vencida","Vigente"))</f>
        <v>Vigente</v>
      </c>
      <c r="O4030" s="2" t="str">
        <f aca="false">INDEX(Locais!$B$2:$B$13,MATCH(H4030,Locais!$A$2:$A$13,0))</f>
        <v>Sede - Brasília</v>
      </c>
      <c r="P4030" s="2" t="str">
        <f aca="false">INDEX(Locais!$C$2:$C$13,MATCH(H4030,Locais!$A$2:$A$13,0))</f>
        <v>Centro-Oeste</v>
      </c>
    </row>
    <row r="4031" customFormat="false" ht="15" hidden="false" customHeight="false" outlineLevel="0" collapsed="false">
      <c r="A4031" s="2" t="s">
        <v>4167</v>
      </c>
      <c r="B4031" s="2" t="s">
        <v>69</v>
      </c>
      <c r="C4031" s="2" t="s">
        <v>126</v>
      </c>
      <c r="D4031" s="2" t="s">
        <v>169</v>
      </c>
      <c r="E4031" s="13" t="n">
        <v>45263</v>
      </c>
      <c r="F4031" s="13" t="n">
        <v>46358</v>
      </c>
      <c r="G4031" s="2" t="s">
        <v>32</v>
      </c>
      <c r="H4031" s="2" t="s">
        <v>119</v>
      </c>
      <c r="I4031" s="2" t="s">
        <v>115</v>
      </c>
      <c r="J4031" s="2" t="s">
        <v>100</v>
      </c>
      <c r="K4031" s="14" t="n">
        <v>7417.89</v>
      </c>
      <c r="L4031" s="2" t="n">
        <f aca="false">IF(E4031="","",ROUND((Indicadores!$B$4-E4031)/365.25,1))</f>
        <v>2.9</v>
      </c>
      <c r="M4031" s="2" t="str">
        <f aca="false">IF(E4031="","Virtual",IF(L4031&gt;=Indicadores!$B$6,"Fim de Vida",IF(L4031&gt;=Indicadores!$B$5,"Envelhecendo","Atual")))</f>
        <v>Atual</v>
      </c>
      <c r="N4031" s="2" t="str">
        <f aca="false">IF(F4031="","N/A",IF(F4031&lt;Indicadores!$B$4,"Vencida","Vigente"))</f>
        <v>Vigente</v>
      </c>
      <c r="O4031" s="2" t="str">
        <f aca="false">INDEX(Locais!$B$2:$B$13,MATCH(H4031,Locais!$A$2:$A$13,0))</f>
        <v>Regional - São Paulo</v>
      </c>
      <c r="P4031" s="2" t="str">
        <f aca="false">INDEX(Locais!$C$2:$C$13,MATCH(H4031,Locais!$A$2:$A$13,0))</f>
        <v>Sudeste</v>
      </c>
    </row>
    <row r="4032" customFormat="false" ht="15" hidden="false" customHeight="false" outlineLevel="0" collapsed="false">
      <c r="A4032" s="2" t="s">
        <v>4168</v>
      </c>
      <c r="B4032" s="2" t="s">
        <v>69</v>
      </c>
      <c r="C4032" s="2" t="s">
        <v>102</v>
      </c>
      <c r="D4032" s="2" t="s">
        <v>113</v>
      </c>
      <c r="E4032" s="13" t="n">
        <v>44599</v>
      </c>
      <c r="F4032" s="13" t="n">
        <v>45694</v>
      </c>
      <c r="G4032" s="2" t="s">
        <v>34</v>
      </c>
      <c r="H4032" s="2" t="s">
        <v>119</v>
      </c>
      <c r="I4032" s="2" t="s">
        <v>105</v>
      </c>
      <c r="J4032" s="2" t="s">
        <v>100</v>
      </c>
      <c r="K4032" s="14" t="n">
        <v>7007.78</v>
      </c>
      <c r="L4032" s="2" t="n">
        <f aca="false">IF(E4032="","",ROUND((Indicadores!$B$4-E4032)/365.25,1))</f>
        <v>4.7</v>
      </c>
      <c r="M4032" s="2" t="str">
        <f aca="false">IF(E4032="","Virtual",IF(L4032&gt;=Indicadores!$B$6,"Fim de Vida",IF(L4032&gt;=Indicadores!$B$5,"Envelhecendo","Atual")))</f>
        <v>Envelhecendo</v>
      </c>
      <c r="N4032" s="2" t="str">
        <f aca="false">IF(F4032="","N/A",IF(F4032&lt;Indicadores!$B$4,"Vencida","Vigente"))</f>
        <v>Vencida</v>
      </c>
      <c r="O4032" s="2" t="str">
        <f aca="false">INDEX(Locais!$B$2:$B$13,MATCH(H4032,Locais!$A$2:$A$13,0))</f>
        <v>Regional - São Paulo</v>
      </c>
      <c r="P4032" s="2" t="str">
        <f aca="false">INDEX(Locais!$C$2:$C$13,MATCH(H4032,Locais!$A$2:$A$13,0))</f>
        <v>Sudeste</v>
      </c>
    </row>
    <row r="4033" customFormat="false" ht="15" hidden="false" customHeight="false" outlineLevel="0" collapsed="false">
      <c r="A4033" s="2" t="s">
        <v>4169</v>
      </c>
      <c r="B4033" s="2" t="s">
        <v>69</v>
      </c>
      <c r="C4033" s="2" t="s">
        <v>96</v>
      </c>
      <c r="D4033" s="2" t="s">
        <v>97</v>
      </c>
      <c r="E4033" s="13" t="n">
        <v>45195</v>
      </c>
      <c r="F4033" s="13" t="n">
        <v>46290</v>
      </c>
      <c r="G4033" s="2" t="s">
        <v>32</v>
      </c>
      <c r="H4033" s="2" t="s">
        <v>119</v>
      </c>
      <c r="I4033" s="2" t="s">
        <v>99</v>
      </c>
      <c r="J4033" s="2" t="s">
        <v>100</v>
      </c>
      <c r="K4033" s="14" t="n">
        <v>10840.17</v>
      </c>
      <c r="L4033" s="2" t="n">
        <f aca="false">IF(E4033="","",ROUND((Indicadores!$B$4-E4033)/365.25,1))</f>
        <v>3.1</v>
      </c>
      <c r="M4033" s="2" t="str">
        <f aca="false">IF(E4033="","Virtual",IF(L4033&gt;=Indicadores!$B$6,"Fim de Vida",IF(L4033&gt;=Indicadores!$B$5,"Envelhecendo","Atual")))</f>
        <v>Envelhecendo</v>
      </c>
      <c r="N4033" s="2" t="str">
        <f aca="false">IF(F4033="","N/A",IF(F4033&lt;Indicadores!$B$4,"Vencida","Vigente"))</f>
        <v>Vencida</v>
      </c>
      <c r="O4033" s="2" t="str">
        <f aca="false">INDEX(Locais!$B$2:$B$13,MATCH(H4033,Locais!$A$2:$A$13,0))</f>
        <v>Regional - São Paulo</v>
      </c>
      <c r="P4033" s="2" t="str">
        <f aca="false">INDEX(Locais!$C$2:$C$13,MATCH(H4033,Locais!$A$2:$A$13,0))</f>
        <v>Sudeste</v>
      </c>
    </row>
    <row r="4034" customFormat="false" ht="15" hidden="false" customHeight="false" outlineLevel="0" collapsed="false">
      <c r="A4034" s="2" t="s">
        <v>4170</v>
      </c>
      <c r="B4034" s="2" t="s">
        <v>68</v>
      </c>
      <c r="C4034" s="2" t="s">
        <v>102</v>
      </c>
      <c r="D4034" s="2" t="s">
        <v>103</v>
      </c>
      <c r="E4034" s="13" t="n">
        <v>45079</v>
      </c>
      <c r="F4034" s="13" t="n">
        <v>46174</v>
      </c>
      <c r="G4034" s="2" t="s">
        <v>32</v>
      </c>
      <c r="H4034" s="2" t="s">
        <v>165</v>
      </c>
      <c r="I4034" s="2" t="s">
        <v>115</v>
      </c>
      <c r="J4034" s="2" t="s">
        <v>100</v>
      </c>
      <c r="K4034" s="14" t="n">
        <v>5869.27</v>
      </c>
      <c r="L4034" s="2" t="n">
        <f aca="false">IF(E4034="","",ROUND((Indicadores!$B$4-E4034)/365.25,1))</f>
        <v>3.4</v>
      </c>
      <c r="M4034" s="2" t="str">
        <f aca="false">IF(E4034="","Virtual",IF(L4034&gt;=Indicadores!$B$6,"Fim de Vida",IF(L4034&gt;=Indicadores!$B$5,"Envelhecendo","Atual")))</f>
        <v>Envelhecendo</v>
      </c>
      <c r="N4034" s="2" t="str">
        <f aca="false">IF(F4034="","N/A",IF(F4034&lt;Indicadores!$B$4,"Vencida","Vigente"))</f>
        <v>Vencida</v>
      </c>
      <c r="O4034" s="2" t="str">
        <f aca="false">INDEX(Locais!$B$2:$B$13,MATCH(H4034,Locais!$A$2:$A$13,0))</f>
        <v>Regional - Salvador</v>
      </c>
      <c r="P4034" s="2" t="str">
        <f aca="false">INDEX(Locais!$C$2:$C$13,MATCH(H4034,Locais!$A$2:$A$13,0))</f>
        <v>Nordeste</v>
      </c>
    </row>
    <row r="4035" customFormat="false" ht="15" hidden="false" customHeight="false" outlineLevel="0" collapsed="false">
      <c r="A4035" s="2" t="s">
        <v>4171</v>
      </c>
      <c r="B4035" s="2" t="s">
        <v>68</v>
      </c>
      <c r="C4035" s="2" t="s">
        <v>96</v>
      </c>
      <c r="D4035" s="2" t="s">
        <v>107</v>
      </c>
      <c r="E4035" s="13" t="n">
        <v>45291</v>
      </c>
      <c r="F4035" s="13" t="n">
        <v>46386</v>
      </c>
      <c r="G4035" s="2" t="s">
        <v>32</v>
      </c>
      <c r="H4035" s="2" t="s">
        <v>165</v>
      </c>
      <c r="I4035" s="2" t="s">
        <v>111</v>
      </c>
      <c r="J4035" s="2" t="s">
        <v>100</v>
      </c>
      <c r="K4035" s="14" t="n">
        <v>4760.95</v>
      </c>
      <c r="L4035" s="2" t="n">
        <f aca="false">IF(E4035="","",ROUND((Indicadores!$B$4-E4035)/365.25,1))</f>
        <v>2.8</v>
      </c>
      <c r="M4035" s="2" t="str">
        <f aca="false">IF(E4035="","Virtual",IF(L4035&gt;=Indicadores!$B$6,"Fim de Vida",IF(L4035&gt;=Indicadores!$B$5,"Envelhecendo","Atual")))</f>
        <v>Atual</v>
      </c>
      <c r="N4035" s="2" t="str">
        <f aca="false">IF(F4035="","N/A",IF(F4035&lt;Indicadores!$B$4,"Vencida","Vigente"))</f>
        <v>Vigente</v>
      </c>
      <c r="O4035" s="2" t="str">
        <f aca="false">INDEX(Locais!$B$2:$B$13,MATCH(H4035,Locais!$A$2:$A$13,0))</f>
        <v>Regional - Salvador</v>
      </c>
      <c r="P4035" s="2" t="str">
        <f aca="false">INDEX(Locais!$C$2:$C$13,MATCH(H4035,Locais!$A$2:$A$13,0))</f>
        <v>Nordeste</v>
      </c>
    </row>
    <row r="4036" customFormat="false" ht="15" hidden="false" customHeight="false" outlineLevel="0" collapsed="false">
      <c r="A4036" s="2" t="s">
        <v>4172</v>
      </c>
      <c r="B4036" s="2" t="s">
        <v>69</v>
      </c>
      <c r="C4036" s="2" t="s">
        <v>96</v>
      </c>
      <c r="D4036" s="2" t="s">
        <v>97</v>
      </c>
      <c r="E4036" s="13" t="n">
        <v>44904</v>
      </c>
      <c r="F4036" s="13" t="n">
        <v>45999</v>
      </c>
      <c r="G4036" s="2" t="s">
        <v>32</v>
      </c>
      <c r="H4036" s="2" t="s">
        <v>114</v>
      </c>
      <c r="I4036" s="2" t="s">
        <v>124</v>
      </c>
      <c r="J4036" s="2" t="s">
        <v>100</v>
      </c>
      <c r="K4036" s="14" t="n">
        <v>10564.89</v>
      </c>
      <c r="L4036" s="2" t="n">
        <f aca="false">IF(E4036="","",ROUND((Indicadores!$B$4-E4036)/365.25,1))</f>
        <v>3.9</v>
      </c>
      <c r="M4036" s="2" t="str">
        <f aca="false">IF(E4036="","Virtual",IF(L4036&gt;=Indicadores!$B$6,"Fim de Vida",IF(L4036&gt;=Indicadores!$B$5,"Envelhecendo","Atual")))</f>
        <v>Envelhecendo</v>
      </c>
      <c r="N4036" s="2" t="str">
        <f aca="false">IF(F4036="","N/A",IF(F4036&lt;Indicadores!$B$4,"Vencida","Vigente"))</f>
        <v>Vencida</v>
      </c>
      <c r="O4036" s="2" t="str">
        <f aca="false">INDEX(Locais!$B$2:$B$13,MATCH(H4036,Locais!$A$2:$A$13,0))</f>
        <v>Regional - Belo Horizonte</v>
      </c>
      <c r="P4036" s="2" t="str">
        <f aca="false">INDEX(Locais!$C$2:$C$13,MATCH(H4036,Locais!$A$2:$A$13,0))</f>
        <v>Sudeste</v>
      </c>
    </row>
    <row r="4037" customFormat="false" ht="15" hidden="false" customHeight="false" outlineLevel="0" collapsed="false">
      <c r="A4037" s="2" t="s">
        <v>4173</v>
      </c>
      <c r="B4037" s="2" t="s">
        <v>69</v>
      </c>
      <c r="C4037" s="2" t="s">
        <v>102</v>
      </c>
      <c r="D4037" s="2" t="s">
        <v>113</v>
      </c>
      <c r="E4037" s="13" t="n">
        <v>45358</v>
      </c>
      <c r="F4037" s="13" t="n">
        <v>46453</v>
      </c>
      <c r="G4037" s="2" t="s">
        <v>34</v>
      </c>
      <c r="H4037" s="2" t="s">
        <v>114</v>
      </c>
      <c r="I4037" s="2" t="s">
        <v>111</v>
      </c>
      <c r="J4037" s="2" t="s">
        <v>100</v>
      </c>
      <c r="K4037" s="14" t="n">
        <v>9942.2</v>
      </c>
      <c r="L4037" s="2" t="n">
        <f aca="false">IF(E4037="","",ROUND((Indicadores!$B$4-E4037)/365.25,1))</f>
        <v>2.6</v>
      </c>
      <c r="M4037" s="2" t="str">
        <f aca="false">IF(E4037="","Virtual",IF(L4037&gt;=Indicadores!$B$6,"Fim de Vida",IF(L4037&gt;=Indicadores!$B$5,"Envelhecendo","Atual")))</f>
        <v>Atual</v>
      </c>
      <c r="N4037" s="2" t="str">
        <f aca="false">IF(F4037="","N/A",IF(F4037&lt;Indicadores!$B$4,"Vencida","Vigente"))</f>
        <v>Vigente</v>
      </c>
      <c r="O4037" s="2" t="str">
        <f aca="false">INDEX(Locais!$B$2:$B$13,MATCH(H4037,Locais!$A$2:$A$13,0))</f>
        <v>Regional - Belo Horizonte</v>
      </c>
      <c r="P4037" s="2" t="str">
        <f aca="false">INDEX(Locais!$C$2:$C$13,MATCH(H4037,Locais!$A$2:$A$13,0))</f>
        <v>Sudeste</v>
      </c>
    </row>
    <row r="4038" customFormat="false" ht="15" hidden="false" customHeight="false" outlineLevel="0" collapsed="false">
      <c r="A4038" s="2" t="s">
        <v>4174</v>
      </c>
      <c r="B4038" s="2" t="s">
        <v>68</v>
      </c>
      <c r="C4038" s="2" t="s">
        <v>126</v>
      </c>
      <c r="D4038" s="2" t="s">
        <v>127</v>
      </c>
      <c r="E4038" s="13" t="n">
        <v>45632</v>
      </c>
      <c r="F4038" s="13" t="n">
        <v>46727</v>
      </c>
      <c r="G4038" s="2" t="s">
        <v>32</v>
      </c>
      <c r="H4038" s="2" t="s">
        <v>141</v>
      </c>
      <c r="I4038" s="2" t="s">
        <v>105</v>
      </c>
      <c r="J4038" s="2" t="s">
        <v>100</v>
      </c>
      <c r="K4038" s="14" t="n">
        <v>6079.67</v>
      </c>
      <c r="L4038" s="2" t="n">
        <f aca="false">IF(E4038="","",ROUND((Indicadores!$B$4-E4038)/365.25,1))</f>
        <v>1.9</v>
      </c>
      <c r="M4038" s="2" t="str">
        <f aca="false">IF(E4038="","Virtual",IF(L4038&gt;=Indicadores!$B$6,"Fim de Vida",IF(L4038&gt;=Indicadores!$B$5,"Envelhecendo","Atual")))</f>
        <v>Atual</v>
      </c>
      <c r="N4038" s="2" t="str">
        <f aca="false">IF(F4038="","N/A",IF(F4038&lt;Indicadores!$B$4,"Vencida","Vigente"))</f>
        <v>Vigente</v>
      </c>
      <c r="O4038" s="2" t="str">
        <f aca="false">INDEX(Locais!$B$2:$B$13,MATCH(H4038,Locais!$A$2:$A$13,0))</f>
        <v>Regional - Curitiba</v>
      </c>
      <c r="P4038" s="2" t="str">
        <f aca="false">INDEX(Locais!$C$2:$C$13,MATCH(H4038,Locais!$A$2:$A$13,0))</f>
        <v>Sul</v>
      </c>
    </row>
    <row r="4039" customFormat="false" ht="15" hidden="false" customHeight="false" outlineLevel="0" collapsed="false">
      <c r="A4039" s="2" t="s">
        <v>4175</v>
      </c>
      <c r="B4039" s="2" t="s">
        <v>68</v>
      </c>
      <c r="C4039" s="2" t="s">
        <v>96</v>
      </c>
      <c r="D4039" s="2" t="s">
        <v>132</v>
      </c>
      <c r="E4039" s="13" t="n">
        <v>44999</v>
      </c>
      <c r="F4039" s="13" t="n">
        <v>46094</v>
      </c>
      <c r="G4039" s="2" t="s">
        <v>32</v>
      </c>
      <c r="H4039" s="2" t="s">
        <v>141</v>
      </c>
      <c r="I4039" s="2" t="s">
        <v>115</v>
      </c>
      <c r="J4039" s="2" t="s">
        <v>100</v>
      </c>
      <c r="K4039" s="14" t="n">
        <v>4583.44</v>
      </c>
      <c r="L4039" s="2" t="n">
        <f aca="false">IF(E4039="","",ROUND((Indicadores!$B$4-E4039)/365.25,1))</f>
        <v>3.6</v>
      </c>
      <c r="M4039" s="2" t="str">
        <f aca="false">IF(E4039="","Virtual",IF(L4039&gt;=Indicadores!$B$6,"Fim de Vida",IF(L4039&gt;=Indicadores!$B$5,"Envelhecendo","Atual")))</f>
        <v>Envelhecendo</v>
      </c>
      <c r="N4039" s="2" t="str">
        <f aca="false">IF(F4039="","N/A",IF(F4039&lt;Indicadores!$B$4,"Vencida","Vigente"))</f>
        <v>Vencida</v>
      </c>
      <c r="O4039" s="2" t="str">
        <f aca="false">INDEX(Locais!$B$2:$B$13,MATCH(H4039,Locais!$A$2:$A$13,0))</f>
        <v>Regional - Curitiba</v>
      </c>
      <c r="P4039" s="2" t="str">
        <f aca="false">INDEX(Locais!$C$2:$C$13,MATCH(H4039,Locais!$A$2:$A$13,0))</f>
        <v>Sul</v>
      </c>
    </row>
    <row r="4040" customFormat="false" ht="15" hidden="false" customHeight="false" outlineLevel="0" collapsed="false">
      <c r="A4040" s="2" t="s">
        <v>4176</v>
      </c>
      <c r="B4040" s="2" t="s">
        <v>68</v>
      </c>
      <c r="C4040" s="2" t="s">
        <v>102</v>
      </c>
      <c r="D4040" s="2" t="s">
        <v>103</v>
      </c>
      <c r="E4040" s="13" t="n">
        <v>44206</v>
      </c>
      <c r="F4040" s="13" t="n">
        <v>45301</v>
      </c>
      <c r="G4040" s="2" t="s">
        <v>32</v>
      </c>
      <c r="H4040" s="2" t="s">
        <v>119</v>
      </c>
      <c r="I4040" s="2" t="s">
        <v>99</v>
      </c>
      <c r="J4040" s="2" t="s">
        <v>100</v>
      </c>
      <c r="K4040" s="14" t="n">
        <v>5978.53</v>
      </c>
      <c r="L4040" s="2" t="n">
        <f aca="false">IF(E4040="","",ROUND((Indicadores!$B$4-E4040)/365.25,1))</f>
        <v>5.8</v>
      </c>
      <c r="M4040" s="2" t="str">
        <f aca="false">IF(E4040="","Virtual",IF(L4040&gt;=Indicadores!$B$6,"Fim de Vida",IF(L4040&gt;=Indicadores!$B$5,"Envelhecendo","Atual")))</f>
        <v>Fim de Vida</v>
      </c>
      <c r="N4040" s="2" t="str">
        <f aca="false">IF(F4040="","N/A",IF(F4040&lt;Indicadores!$B$4,"Vencida","Vigente"))</f>
        <v>Vencida</v>
      </c>
      <c r="O4040" s="2" t="str">
        <f aca="false">INDEX(Locais!$B$2:$B$13,MATCH(H4040,Locais!$A$2:$A$13,0))</f>
        <v>Regional - São Paulo</v>
      </c>
      <c r="P4040" s="2" t="str">
        <f aca="false">INDEX(Locais!$C$2:$C$13,MATCH(H4040,Locais!$A$2:$A$13,0))</f>
        <v>Sudeste</v>
      </c>
    </row>
    <row r="4041" customFormat="false" ht="15" hidden="false" customHeight="false" outlineLevel="0" collapsed="false">
      <c r="A4041" s="2" t="s">
        <v>4177</v>
      </c>
      <c r="B4041" s="2" t="s">
        <v>69</v>
      </c>
      <c r="C4041" s="2" t="s">
        <v>102</v>
      </c>
      <c r="D4041" s="2" t="s">
        <v>113</v>
      </c>
      <c r="E4041" s="13" t="n">
        <v>45791</v>
      </c>
      <c r="F4041" s="13" t="n">
        <v>46886</v>
      </c>
      <c r="G4041" s="2" t="s">
        <v>32</v>
      </c>
      <c r="H4041" s="2" t="s">
        <v>165</v>
      </c>
      <c r="I4041" s="2" t="s">
        <v>111</v>
      </c>
      <c r="J4041" s="2" t="s">
        <v>100</v>
      </c>
      <c r="K4041" s="14" t="n">
        <v>10313.2</v>
      </c>
      <c r="L4041" s="2" t="n">
        <f aca="false">IF(E4041="","",ROUND((Indicadores!$B$4-E4041)/365.25,1))</f>
        <v>1.4</v>
      </c>
      <c r="M4041" s="2" t="str">
        <f aca="false">IF(E4041="","Virtual",IF(L4041&gt;=Indicadores!$B$6,"Fim de Vida",IF(L4041&gt;=Indicadores!$B$5,"Envelhecendo","Atual")))</f>
        <v>Atual</v>
      </c>
      <c r="N4041" s="2" t="str">
        <f aca="false">IF(F4041="","N/A",IF(F4041&lt;Indicadores!$B$4,"Vencida","Vigente"))</f>
        <v>Vigente</v>
      </c>
      <c r="O4041" s="2" t="str">
        <f aca="false">INDEX(Locais!$B$2:$B$13,MATCH(H4041,Locais!$A$2:$A$13,0))</f>
        <v>Regional - Salvador</v>
      </c>
      <c r="P4041" s="2" t="str">
        <f aca="false">INDEX(Locais!$C$2:$C$13,MATCH(H4041,Locais!$A$2:$A$13,0))</f>
        <v>Nordeste</v>
      </c>
    </row>
    <row r="4042" customFormat="false" ht="15" hidden="false" customHeight="false" outlineLevel="0" collapsed="false">
      <c r="A4042" s="2" t="s">
        <v>4178</v>
      </c>
      <c r="B4042" s="2" t="s">
        <v>68</v>
      </c>
      <c r="C4042" s="2" t="s">
        <v>96</v>
      </c>
      <c r="D4042" s="2" t="s">
        <v>107</v>
      </c>
      <c r="E4042" s="13" t="n">
        <v>44378</v>
      </c>
      <c r="F4042" s="13" t="n">
        <v>45473</v>
      </c>
      <c r="G4042" s="2" t="s">
        <v>34</v>
      </c>
      <c r="H4042" s="2" t="s">
        <v>98</v>
      </c>
      <c r="I4042" s="2" t="s">
        <v>124</v>
      </c>
      <c r="J4042" s="2" t="s">
        <v>100</v>
      </c>
      <c r="K4042" s="14" t="n">
        <v>5814.64</v>
      </c>
      <c r="L4042" s="2" t="n">
        <f aca="false">IF(E4042="","",ROUND((Indicadores!$B$4-E4042)/365.25,1))</f>
        <v>5.3</v>
      </c>
      <c r="M4042" s="2" t="str">
        <f aca="false">IF(E4042="","Virtual",IF(L4042&gt;=Indicadores!$B$6,"Fim de Vida",IF(L4042&gt;=Indicadores!$B$5,"Envelhecendo","Atual")))</f>
        <v>Fim de Vida</v>
      </c>
      <c r="N4042" s="2" t="str">
        <f aca="false">IF(F4042="","N/A",IF(F4042&lt;Indicadores!$B$4,"Vencida","Vigente"))</f>
        <v>Vencida</v>
      </c>
      <c r="O4042" s="2" t="str">
        <f aca="false">INDEX(Locais!$B$2:$B$13,MATCH(H4042,Locais!$A$2:$A$13,0))</f>
        <v>Sede - Brasília</v>
      </c>
      <c r="P4042" s="2" t="str">
        <f aca="false">INDEX(Locais!$C$2:$C$13,MATCH(H4042,Locais!$A$2:$A$13,0))</f>
        <v>Centro-Oeste</v>
      </c>
    </row>
    <row r="4043" customFormat="false" ht="15" hidden="false" customHeight="false" outlineLevel="0" collapsed="false">
      <c r="A4043" s="2" t="s">
        <v>4179</v>
      </c>
      <c r="B4043" s="2" t="s">
        <v>70</v>
      </c>
      <c r="C4043" s="2" t="s">
        <v>126</v>
      </c>
      <c r="D4043" s="2" t="s">
        <v>162</v>
      </c>
      <c r="E4043" s="13" t="n">
        <v>45381</v>
      </c>
      <c r="F4043" s="13" t="n">
        <v>47206</v>
      </c>
      <c r="G4043" s="2" t="s">
        <v>151</v>
      </c>
      <c r="H4043" s="2" t="s">
        <v>128</v>
      </c>
      <c r="I4043" s="2" t="s">
        <v>99</v>
      </c>
      <c r="J4043" s="2" t="s">
        <v>137</v>
      </c>
      <c r="K4043" s="14" t="n">
        <v>21010.98</v>
      </c>
      <c r="L4043" s="2" t="n">
        <f aca="false">IF(E4043="","",ROUND((Indicadores!$B$4-E4043)/365.25,1))</f>
        <v>2.6</v>
      </c>
      <c r="M4043" s="2" t="str">
        <f aca="false">IF(E4043="","Virtual",IF(L4043&gt;=Indicadores!$B$6,"Fim de Vida",IF(L4043&gt;=Indicadores!$B$5,"Envelhecendo","Atual")))</f>
        <v>Atual</v>
      </c>
      <c r="N4043" s="2" t="str">
        <f aca="false">IF(F4043="","N/A",IF(F4043&lt;Indicadores!$B$4,"Vencida","Vigente"))</f>
        <v>Vigente</v>
      </c>
      <c r="O4043" s="2" t="str">
        <f aca="false">INDEX(Locais!$B$2:$B$13,MATCH(H4043,Locais!$A$2:$A$13,0))</f>
        <v>Regional - Recife</v>
      </c>
      <c r="P4043" s="2" t="str">
        <f aca="false">INDEX(Locais!$C$2:$C$13,MATCH(H4043,Locais!$A$2:$A$13,0))</f>
        <v>Nordeste</v>
      </c>
    </row>
    <row r="4044" customFormat="false" ht="15" hidden="false" customHeight="false" outlineLevel="0" collapsed="false">
      <c r="A4044" s="2" t="s">
        <v>4180</v>
      </c>
      <c r="B4044" s="2" t="s">
        <v>68</v>
      </c>
      <c r="C4044" s="2" t="s">
        <v>126</v>
      </c>
      <c r="D4044" s="2" t="s">
        <v>127</v>
      </c>
      <c r="E4044" s="13" t="n">
        <v>44950</v>
      </c>
      <c r="F4044" s="13" t="n">
        <v>46045</v>
      </c>
      <c r="G4044" s="2" t="s">
        <v>36</v>
      </c>
      <c r="H4044" s="2" t="s">
        <v>98</v>
      </c>
      <c r="I4044" s="2" t="s">
        <v>130</v>
      </c>
      <c r="J4044" s="2" t="s">
        <v>100</v>
      </c>
      <c r="K4044" s="14" t="n">
        <v>5775.12</v>
      </c>
      <c r="L4044" s="2" t="n">
        <f aca="false">IF(E4044="","",ROUND((Indicadores!$B$4-E4044)/365.25,1))</f>
        <v>3.7</v>
      </c>
      <c r="M4044" s="2" t="str">
        <f aca="false">IF(E4044="","Virtual",IF(L4044&gt;=Indicadores!$B$6,"Fim de Vida",IF(L4044&gt;=Indicadores!$B$5,"Envelhecendo","Atual")))</f>
        <v>Envelhecendo</v>
      </c>
      <c r="N4044" s="2" t="str">
        <f aca="false">IF(F4044="","N/A",IF(F4044&lt;Indicadores!$B$4,"Vencida","Vigente"))</f>
        <v>Vencida</v>
      </c>
      <c r="O4044" s="2" t="str">
        <f aca="false">INDEX(Locais!$B$2:$B$13,MATCH(H4044,Locais!$A$2:$A$13,0))</f>
        <v>Sede - Brasília</v>
      </c>
      <c r="P4044" s="2" t="str">
        <f aca="false">INDEX(Locais!$C$2:$C$13,MATCH(H4044,Locais!$A$2:$A$13,0))</f>
        <v>Centro-Oeste</v>
      </c>
    </row>
    <row r="4045" customFormat="false" ht="15" hidden="false" customHeight="false" outlineLevel="0" collapsed="false">
      <c r="A4045" s="2" t="s">
        <v>4181</v>
      </c>
      <c r="B4045" s="2" t="s">
        <v>68</v>
      </c>
      <c r="C4045" s="2" t="s">
        <v>96</v>
      </c>
      <c r="D4045" s="2" t="s">
        <v>107</v>
      </c>
      <c r="E4045" s="13" t="n">
        <v>45258</v>
      </c>
      <c r="F4045" s="13" t="n">
        <v>46353</v>
      </c>
      <c r="G4045" s="2" t="s">
        <v>32</v>
      </c>
      <c r="H4045" s="2" t="s">
        <v>145</v>
      </c>
      <c r="I4045" s="2" t="s">
        <v>109</v>
      </c>
      <c r="J4045" s="2" t="s">
        <v>100</v>
      </c>
      <c r="K4045" s="14" t="n">
        <v>5701.9</v>
      </c>
      <c r="L4045" s="2" t="n">
        <f aca="false">IF(E4045="","",ROUND((Indicadores!$B$4-E4045)/365.25,1))</f>
        <v>2.9</v>
      </c>
      <c r="M4045" s="2" t="str">
        <f aca="false">IF(E4045="","Virtual",IF(L4045&gt;=Indicadores!$B$6,"Fim de Vida",IF(L4045&gt;=Indicadores!$B$5,"Envelhecendo","Atual")))</f>
        <v>Atual</v>
      </c>
      <c r="N4045" s="2" t="str">
        <f aca="false">IF(F4045="","N/A",IF(F4045&lt;Indicadores!$B$4,"Vencida","Vigente"))</f>
        <v>Vigente</v>
      </c>
      <c r="O4045" s="2" t="str">
        <f aca="false">INDEX(Locais!$B$2:$B$13,MATCH(H4045,Locais!$A$2:$A$13,0))</f>
        <v>Regional - Belém</v>
      </c>
      <c r="P4045" s="2" t="str">
        <f aca="false">INDEX(Locais!$C$2:$C$13,MATCH(H4045,Locais!$A$2:$A$13,0))</f>
        <v>Norte</v>
      </c>
    </row>
    <row r="4046" customFormat="false" ht="15" hidden="false" customHeight="false" outlineLevel="0" collapsed="false">
      <c r="A4046" s="2" t="s">
        <v>4182</v>
      </c>
      <c r="B4046" s="2" t="s">
        <v>68</v>
      </c>
      <c r="C4046" s="2" t="s">
        <v>96</v>
      </c>
      <c r="D4046" s="2" t="s">
        <v>107</v>
      </c>
      <c r="E4046" s="13" t="n">
        <v>45104</v>
      </c>
      <c r="F4046" s="13" t="n">
        <v>46199</v>
      </c>
      <c r="G4046" s="2" t="s">
        <v>32</v>
      </c>
      <c r="H4046" s="2" t="s">
        <v>119</v>
      </c>
      <c r="I4046" s="2" t="s">
        <v>136</v>
      </c>
      <c r="J4046" s="2" t="s">
        <v>100</v>
      </c>
      <c r="K4046" s="14" t="n">
        <v>6386.31</v>
      </c>
      <c r="L4046" s="2" t="n">
        <f aca="false">IF(E4046="","",ROUND((Indicadores!$B$4-E4046)/365.25,1))</f>
        <v>3.3</v>
      </c>
      <c r="M4046" s="2" t="str">
        <f aca="false">IF(E4046="","Virtual",IF(L4046&gt;=Indicadores!$B$6,"Fim de Vida",IF(L4046&gt;=Indicadores!$B$5,"Envelhecendo","Atual")))</f>
        <v>Envelhecendo</v>
      </c>
      <c r="N4046" s="2" t="str">
        <f aca="false">IF(F4046="","N/A",IF(F4046&lt;Indicadores!$B$4,"Vencida","Vigente"))</f>
        <v>Vencida</v>
      </c>
      <c r="O4046" s="2" t="str">
        <f aca="false">INDEX(Locais!$B$2:$B$13,MATCH(H4046,Locais!$A$2:$A$13,0))</f>
        <v>Regional - São Paulo</v>
      </c>
      <c r="P4046" s="2" t="str">
        <f aca="false">INDEX(Locais!$C$2:$C$13,MATCH(H4046,Locais!$A$2:$A$13,0))</f>
        <v>Sudeste</v>
      </c>
    </row>
    <row r="4047" customFormat="false" ht="15" hidden="false" customHeight="false" outlineLevel="0" collapsed="false">
      <c r="A4047" s="2" t="s">
        <v>4183</v>
      </c>
      <c r="B4047" s="2" t="s">
        <v>69</v>
      </c>
      <c r="C4047" s="2" t="s">
        <v>96</v>
      </c>
      <c r="D4047" s="2" t="s">
        <v>117</v>
      </c>
      <c r="E4047" s="13" t="n">
        <v>44964</v>
      </c>
      <c r="F4047" s="13" t="n">
        <v>46059</v>
      </c>
      <c r="G4047" s="2" t="s">
        <v>34</v>
      </c>
      <c r="H4047" s="2" t="s">
        <v>98</v>
      </c>
      <c r="I4047" s="2" t="s">
        <v>136</v>
      </c>
      <c r="J4047" s="2" t="s">
        <v>100</v>
      </c>
      <c r="K4047" s="14" t="n">
        <v>9955.53</v>
      </c>
      <c r="L4047" s="2" t="n">
        <f aca="false">IF(E4047="","",ROUND((Indicadores!$B$4-E4047)/365.25,1))</f>
        <v>3.7</v>
      </c>
      <c r="M4047" s="2" t="str">
        <f aca="false">IF(E4047="","Virtual",IF(L4047&gt;=Indicadores!$B$6,"Fim de Vida",IF(L4047&gt;=Indicadores!$B$5,"Envelhecendo","Atual")))</f>
        <v>Envelhecendo</v>
      </c>
      <c r="N4047" s="2" t="str">
        <f aca="false">IF(F4047="","N/A",IF(F4047&lt;Indicadores!$B$4,"Vencida","Vigente"))</f>
        <v>Vencida</v>
      </c>
      <c r="O4047" s="2" t="str">
        <f aca="false">INDEX(Locais!$B$2:$B$13,MATCH(H4047,Locais!$A$2:$A$13,0))</f>
        <v>Sede - Brasília</v>
      </c>
      <c r="P4047" s="2" t="str">
        <f aca="false">INDEX(Locais!$C$2:$C$13,MATCH(H4047,Locais!$A$2:$A$13,0))</f>
        <v>Centro-Oeste</v>
      </c>
    </row>
    <row r="4048" customFormat="false" ht="15" hidden="false" customHeight="false" outlineLevel="0" collapsed="false">
      <c r="A4048" s="2" t="s">
        <v>4184</v>
      </c>
      <c r="B4048" s="2" t="s">
        <v>69</v>
      </c>
      <c r="C4048" s="2" t="s">
        <v>96</v>
      </c>
      <c r="D4048" s="2" t="s">
        <v>97</v>
      </c>
      <c r="E4048" s="13" t="n">
        <v>45453</v>
      </c>
      <c r="F4048" s="13" t="n">
        <v>46548</v>
      </c>
      <c r="G4048" s="2" t="s">
        <v>32</v>
      </c>
      <c r="H4048" s="2" t="s">
        <v>119</v>
      </c>
      <c r="I4048" s="2" t="s">
        <v>136</v>
      </c>
      <c r="J4048" s="2" t="s">
        <v>100</v>
      </c>
      <c r="K4048" s="14" t="n">
        <v>9747.13</v>
      </c>
      <c r="L4048" s="2" t="n">
        <f aca="false">IF(E4048="","",ROUND((Indicadores!$B$4-E4048)/365.25,1))</f>
        <v>2.4</v>
      </c>
      <c r="M4048" s="2" t="str">
        <f aca="false">IF(E4048="","Virtual",IF(L4048&gt;=Indicadores!$B$6,"Fim de Vida",IF(L4048&gt;=Indicadores!$B$5,"Envelhecendo","Atual")))</f>
        <v>Atual</v>
      </c>
      <c r="N4048" s="2" t="str">
        <f aca="false">IF(F4048="","N/A",IF(F4048&lt;Indicadores!$B$4,"Vencida","Vigente"))</f>
        <v>Vigente</v>
      </c>
      <c r="O4048" s="2" t="str">
        <f aca="false">INDEX(Locais!$B$2:$B$13,MATCH(H4048,Locais!$A$2:$A$13,0))</f>
        <v>Regional - São Paulo</v>
      </c>
      <c r="P4048" s="2" t="str">
        <f aca="false">INDEX(Locais!$C$2:$C$13,MATCH(H4048,Locais!$A$2:$A$13,0))</f>
        <v>Sudeste</v>
      </c>
    </row>
    <row r="4049" customFormat="false" ht="15" hidden="false" customHeight="false" outlineLevel="0" collapsed="false">
      <c r="A4049" s="2" t="s">
        <v>4185</v>
      </c>
      <c r="B4049" s="2" t="s">
        <v>68</v>
      </c>
      <c r="C4049" s="2" t="s">
        <v>126</v>
      </c>
      <c r="D4049" s="2" t="s">
        <v>127</v>
      </c>
      <c r="E4049" s="13" t="n">
        <v>44594</v>
      </c>
      <c r="F4049" s="13" t="n">
        <v>45689</v>
      </c>
      <c r="G4049" s="2" t="s">
        <v>32</v>
      </c>
      <c r="H4049" s="2" t="s">
        <v>165</v>
      </c>
      <c r="I4049" s="2" t="s">
        <v>99</v>
      </c>
      <c r="J4049" s="2" t="s">
        <v>100</v>
      </c>
      <c r="K4049" s="14" t="n">
        <v>5033.96</v>
      </c>
      <c r="L4049" s="2" t="n">
        <f aca="false">IF(E4049="","",ROUND((Indicadores!$B$4-E4049)/365.25,1))</f>
        <v>4.7</v>
      </c>
      <c r="M4049" s="2" t="str">
        <f aca="false">IF(E4049="","Virtual",IF(L4049&gt;=Indicadores!$B$6,"Fim de Vida",IF(L4049&gt;=Indicadores!$B$5,"Envelhecendo","Atual")))</f>
        <v>Envelhecendo</v>
      </c>
      <c r="N4049" s="2" t="str">
        <f aca="false">IF(F4049="","N/A",IF(F4049&lt;Indicadores!$B$4,"Vencida","Vigente"))</f>
        <v>Vencida</v>
      </c>
      <c r="O4049" s="2" t="str">
        <f aca="false">INDEX(Locais!$B$2:$B$13,MATCH(H4049,Locais!$A$2:$A$13,0))</f>
        <v>Regional - Salvador</v>
      </c>
      <c r="P4049" s="2" t="str">
        <f aca="false">INDEX(Locais!$C$2:$C$13,MATCH(H4049,Locais!$A$2:$A$13,0))</f>
        <v>Nordeste</v>
      </c>
    </row>
    <row r="4050" customFormat="false" ht="15" hidden="false" customHeight="false" outlineLevel="0" collapsed="false">
      <c r="A4050" s="2" t="s">
        <v>4186</v>
      </c>
      <c r="B4050" s="2" t="s">
        <v>69</v>
      </c>
      <c r="C4050" s="2" t="s">
        <v>96</v>
      </c>
      <c r="D4050" s="2" t="s">
        <v>97</v>
      </c>
      <c r="E4050" s="13" t="n">
        <v>44816</v>
      </c>
      <c r="F4050" s="13" t="n">
        <v>45911</v>
      </c>
      <c r="G4050" s="2" t="s">
        <v>32</v>
      </c>
      <c r="H4050" s="2" t="s">
        <v>108</v>
      </c>
      <c r="I4050" s="2" t="s">
        <v>120</v>
      </c>
      <c r="J4050" s="2" t="s">
        <v>100</v>
      </c>
      <c r="K4050" s="14" t="n">
        <v>8824.13</v>
      </c>
      <c r="L4050" s="2" t="n">
        <f aca="false">IF(E4050="","",ROUND((Indicadores!$B$4-E4050)/365.25,1))</f>
        <v>4.1</v>
      </c>
      <c r="M4050" s="2" t="str">
        <f aca="false">IF(E4050="","Virtual",IF(L4050&gt;=Indicadores!$B$6,"Fim de Vida",IF(L4050&gt;=Indicadores!$B$5,"Envelhecendo","Atual")))</f>
        <v>Envelhecendo</v>
      </c>
      <c r="N4050" s="2" t="str">
        <f aca="false">IF(F4050="","N/A",IF(F4050&lt;Indicadores!$B$4,"Vencida","Vigente"))</f>
        <v>Vencida</v>
      </c>
      <c r="O4050" s="2" t="str">
        <f aca="false">INDEX(Locais!$B$2:$B$13,MATCH(H4050,Locais!$A$2:$A$13,0))</f>
        <v>Regional - Porto Alegre</v>
      </c>
      <c r="P4050" s="2" t="str">
        <f aca="false">INDEX(Locais!$C$2:$C$13,MATCH(H4050,Locais!$A$2:$A$13,0))</f>
        <v>Sul</v>
      </c>
    </row>
    <row r="4051" customFormat="false" ht="15" hidden="false" customHeight="false" outlineLevel="0" collapsed="false">
      <c r="A4051" s="2" t="s">
        <v>4187</v>
      </c>
      <c r="B4051" s="2" t="s">
        <v>69</v>
      </c>
      <c r="C4051" s="2" t="s">
        <v>96</v>
      </c>
      <c r="D4051" s="2" t="s">
        <v>117</v>
      </c>
      <c r="E4051" s="13" t="n">
        <v>45225</v>
      </c>
      <c r="F4051" s="13" t="n">
        <v>46320</v>
      </c>
      <c r="G4051" s="2" t="s">
        <v>32</v>
      </c>
      <c r="H4051" s="2" t="s">
        <v>123</v>
      </c>
      <c r="I4051" s="2" t="s">
        <v>142</v>
      </c>
      <c r="J4051" s="2" t="s">
        <v>100</v>
      </c>
      <c r="K4051" s="14" t="n">
        <v>10049.14</v>
      </c>
      <c r="L4051" s="2" t="n">
        <f aca="false">IF(E4051="","",ROUND((Indicadores!$B$4-E4051)/365.25,1))</f>
        <v>3</v>
      </c>
      <c r="M4051" s="2" t="str">
        <f aca="false">IF(E4051="","Virtual",IF(L4051&gt;=Indicadores!$B$6,"Fim de Vida",IF(L4051&gt;=Indicadores!$B$5,"Envelhecendo","Atual")))</f>
        <v>Envelhecendo</v>
      </c>
      <c r="N4051" s="2" t="str">
        <f aca="false">IF(F4051="","N/A",IF(F4051&lt;Indicadores!$B$4,"Vencida","Vigente"))</f>
        <v>Vigente</v>
      </c>
      <c r="O4051" s="2" t="str">
        <f aca="false">INDEX(Locais!$B$2:$B$13,MATCH(H4051,Locais!$A$2:$A$13,0))</f>
        <v>Regional - Goiânia</v>
      </c>
      <c r="P4051" s="2" t="str">
        <f aca="false">INDEX(Locais!$C$2:$C$13,MATCH(H4051,Locais!$A$2:$A$13,0))</f>
        <v>Centro-Oeste</v>
      </c>
    </row>
    <row r="4052" customFormat="false" ht="15" hidden="false" customHeight="false" outlineLevel="0" collapsed="false">
      <c r="A4052" s="2" t="s">
        <v>4188</v>
      </c>
      <c r="B4052" s="2" t="s">
        <v>68</v>
      </c>
      <c r="C4052" s="2" t="s">
        <v>96</v>
      </c>
      <c r="D4052" s="2" t="s">
        <v>132</v>
      </c>
      <c r="E4052" s="13" t="n">
        <v>45404</v>
      </c>
      <c r="F4052" s="13" t="n">
        <v>46499</v>
      </c>
      <c r="G4052" s="2" t="s">
        <v>32</v>
      </c>
      <c r="H4052" s="2" t="s">
        <v>141</v>
      </c>
      <c r="I4052" s="2" t="s">
        <v>109</v>
      </c>
      <c r="J4052" s="2" t="s">
        <v>100</v>
      </c>
      <c r="K4052" s="14" t="n">
        <v>4543.33</v>
      </c>
      <c r="L4052" s="2" t="n">
        <f aca="false">IF(E4052="","",ROUND((Indicadores!$B$4-E4052)/365.25,1))</f>
        <v>2.5</v>
      </c>
      <c r="M4052" s="2" t="str">
        <f aca="false">IF(E4052="","Virtual",IF(L4052&gt;=Indicadores!$B$6,"Fim de Vida",IF(L4052&gt;=Indicadores!$B$5,"Envelhecendo","Atual")))</f>
        <v>Atual</v>
      </c>
      <c r="N4052" s="2" t="str">
        <f aca="false">IF(F4052="","N/A",IF(F4052&lt;Indicadores!$B$4,"Vencida","Vigente"))</f>
        <v>Vigente</v>
      </c>
      <c r="O4052" s="2" t="str">
        <f aca="false">INDEX(Locais!$B$2:$B$13,MATCH(H4052,Locais!$A$2:$A$13,0))</f>
        <v>Regional - Curitiba</v>
      </c>
      <c r="P4052" s="2" t="str">
        <f aca="false">INDEX(Locais!$C$2:$C$13,MATCH(H4052,Locais!$A$2:$A$13,0))</f>
        <v>Sul</v>
      </c>
    </row>
    <row r="4053" customFormat="false" ht="15" hidden="false" customHeight="false" outlineLevel="0" collapsed="false">
      <c r="A4053" s="2" t="s">
        <v>4189</v>
      </c>
      <c r="B4053" s="2" t="s">
        <v>69</v>
      </c>
      <c r="C4053" s="2" t="s">
        <v>126</v>
      </c>
      <c r="D4053" s="2" t="s">
        <v>169</v>
      </c>
      <c r="E4053" s="13" t="n">
        <v>44916</v>
      </c>
      <c r="F4053" s="13" t="n">
        <v>46011</v>
      </c>
      <c r="G4053" s="2" t="s">
        <v>118</v>
      </c>
      <c r="H4053" s="2" t="s">
        <v>128</v>
      </c>
      <c r="I4053" s="2" t="s">
        <v>109</v>
      </c>
      <c r="J4053" s="2" t="s">
        <v>100</v>
      </c>
      <c r="K4053" s="14" t="n">
        <v>8610.13</v>
      </c>
      <c r="L4053" s="2" t="n">
        <f aca="false">IF(E4053="","",ROUND((Indicadores!$B$4-E4053)/365.25,1))</f>
        <v>3.8</v>
      </c>
      <c r="M4053" s="2" t="str">
        <f aca="false">IF(E4053="","Virtual",IF(L4053&gt;=Indicadores!$B$6,"Fim de Vida",IF(L4053&gt;=Indicadores!$B$5,"Envelhecendo","Atual")))</f>
        <v>Envelhecendo</v>
      </c>
      <c r="N4053" s="2" t="str">
        <f aca="false">IF(F4053="","N/A",IF(F4053&lt;Indicadores!$B$4,"Vencida","Vigente"))</f>
        <v>Vencida</v>
      </c>
      <c r="O4053" s="2" t="str">
        <f aca="false">INDEX(Locais!$B$2:$B$13,MATCH(H4053,Locais!$A$2:$A$13,0))</f>
        <v>Regional - Recife</v>
      </c>
      <c r="P4053" s="2" t="str">
        <f aca="false">INDEX(Locais!$C$2:$C$13,MATCH(H4053,Locais!$A$2:$A$13,0))</f>
        <v>Nordeste</v>
      </c>
    </row>
    <row r="4054" customFormat="false" ht="15" hidden="false" customHeight="false" outlineLevel="0" collapsed="false">
      <c r="A4054" s="2" t="s">
        <v>4190</v>
      </c>
      <c r="B4054" s="2" t="s">
        <v>68</v>
      </c>
      <c r="C4054" s="2" t="s">
        <v>102</v>
      </c>
      <c r="D4054" s="2" t="s">
        <v>103</v>
      </c>
      <c r="E4054" s="13" t="n">
        <v>44614</v>
      </c>
      <c r="F4054" s="13" t="n">
        <v>45709</v>
      </c>
      <c r="G4054" s="2" t="s">
        <v>32</v>
      </c>
      <c r="H4054" s="2" t="s">
        <v>145</v>
      </c>
      <c r="I4054" s="2" t="s">
        <v>109</v>
      </c>
      <c r="J4054" s="2" t="s">
        <v>100</v>
      </c>
      <c r="K4054" s="14" t="n">
        <v>4689.56</v>
      </c>
      <c r="L4054" s="2" t="n">
        <f aca="false">IF(E4054="","",ROUND((Indicadores!$B$4-E4054)/365.25,1))</f>
        <v>4.7</v>
      </c>
      <c r="M4054" s="2" t="str">
        <f aca="false">IF(E4054="","Virtual",IF(L4054&gt;=Indicadores!$B$6,"Fim de Vida",IF(L4054&gt;=Indicadores!$B$5,"Envelhecendo","Atual")))</f>
        <v>Envelhecendo</v>
      </c>
      <c r="N4054" s="2" t="str">
        <f aca="false">IF(F4054="","N/A",IF(F4054&lt;Indicadores!$B$4,"Vencida","Vigente"))</f>
        <v>Vencida</v>
      </c>
      <c r="O4054" s="2" t="str">
        <f aca="false">INDEX(Locais!$B$2:$B$13,MATCH(H4054,Locais!$A$2:$A$13,0))</f>
        <v>Regional - Belém</v>
      </c>
      <c r="P4054" s="2" t="str">
        <f aca="false">INDEX(Locais!$C$2:$C$13,MATCH(H4054,Locais!$A$2:$A$13,0))</f>
        <v>Norte</v>
      </c>
    </row>
    <row r="4055" customFormat="false" ht="15" hidden="false" customHeight="false" outlineLevel="0" collapsed="false">
      <c r="A4055" s="2" t="s">
        <v>4191</v>
      </c>
      <c r="B4055" s="2" t="s">
        <v>68</v>
      </c>
      <c r="C4055" s="2" t="s">
        <v>96</v>
      </c>
      <c r="D4055" s="2" t="s">
        <v>132</v>
      </c>
      <c r="E4055" s="13" t="n">
        <v>45865</v>
      </c>
      <c r="F4055" s="13" t="n">
        <v>46960</v>
      </c>
      <c r="G4055" s="2" t="s">
        <v>32</v>
      </c>
      <c r="H4055" s="2" t="s">
        <v>139</v>
      </c>
      <c r="I4055" s="2" t="s">
        <v>142</v>
      </c>
      <c r="J4055" s="2" t="s">
        <v>100</v>
      </c>
      <c r="K4055" s="14" t="n">
        <v>5543.63</v>
      </c>
      <c r="L4055" s="2" t="n">
        <f aca="false">IF(E4055="","",ROUND((Indicadores!$B$4-E4055)/365.25,1))</f>
        <v>1.2</v>
      </c>
      <c r="M4055" s="2" t="str">
        <f aca="false">IF(E4055="","Virtual",IF(L4055&gt;=Indicadores!$B$6,"Fim de Vida",IF(L4055&gt;=Indicadores!$B$5,"Envelhecendo","Atual")))</f>
        <v>Atual</v>
      </c>
      <c r="N4055" s="2" t="str">
        <f aca="false">IF(F4055="","N/A",IF(F4055&lt;Indicadores!$B$4,"Vencida","Vigente"))</f>
        <v>Vigente</v>
      </c>
      <c r="O4055" s="2" t="str">
        <f aca="false">INDEX(Locais!$B$2:$B$13,MATCH(H4055,Locais!$A$2:$A$13,0))</f>
        <v>Regional - Rio de Janeiro</v>
      </c>
      <c r="P4055" s="2" t="str">
        <f aca="false">INDEX(Locais!$C$2:$C$13,MATCH(H4055,Locais!$A$2:$A$13,0))</f>
        <v>Sudeste</v>
      </c>
    </row>
    <row r="4056" customFormat="false" ht="15" hidden="false" customHeight="false" outlineLevel="0" collapsed="false">
      <c r="A4056" s="2" t="s">
        <v>4192</v>
      </c>
      <c r="B4056" s="2" t="s">
        <v>68</v>
      </c>
      <c r="C4056" s="2" t="s">
        <v>126</v>
      </c>
      <c r="D4056" s="2" t="s">
        <v>127</v>
      </c>
      <c r="E4056" s="13" t="n">
        <v>45859</v>
      </c>
      <c r="F4056" s="13" t="n">
        <v>46954</v>
      </c>
      <c r="G4056" s="2" t="s">
        <v>32</v>
      </c>
      <c r="H4056" s="2" t="s">
        <v>128</v>
      </c>
      <c r="I4056" s="2" t="s">
        <v>109</v>
      </c>
      <c r="J4056" s="2" t="s">
        <v>100</v>
      </c>
      <c r="K4056" s="14" t="n">
        <v>6147.45</v>
      </c>
      <c r="L4056" s="2" t="n">
        <f aca="false">IF(E4056="","",ROUND((Indicadores!$B$4-E4056)/365.25,1))</f>
        <v>1.2</v>
      </c>
      <c r="M4056" s="2" t="str">
        <f aca="false">IF(E4056="","Virtual",IF(L4056&gt;=Indicadores!$B$6,"Fim de Vida",IF(L4056&gt;=Indicadores!$B$5,"Envelhecendo","Atual")))</f>
        <v>Atual</v>
      </c>
      <c r="N4056" s="2" t="str">
        <f aca="false">IF(F4056="","N/A",IF(F4056&lt;Indicadores!$B$4,"Vencida","Vigente"))</f>
        <v>Vigente</v>
      </c>
      <c r="O4056" s="2" t="str">
        <f aca="false">INDEX(Locais!$B$2:$B$13,MATCH(H4056,Locais!$A$2:$A$13,0))</f>
        <v>Regional - Recife</v>
      </c>
      <c r="P4056" s="2" t="str">
        <f aca="false">INDEX(Locais!$C$2:$C$13,MATCH(H4056,Locais!$A$2:$A$13,0))</f>
        <v>Nordeste</v>
      </c>
    </row>
    <row r="4057" customFormat="false" ht="15" hidden="false" customHeight="false" outlineLevel="0" collapsed="false">
      <c r="A4057" s="2" t="s">
        <v>4193</v>
      </c>
      <c r="B4057" s="2" t="s">
        <v>69</v>
      </c>
      <c r="C4057" s="2" t="s">
        <v>102</v>
      </c>
      <c r="D4057" s="2" t="s">
        <v>113</v>
      </c>
      <c r="E4057" s="13" t="n">
        <v>43491</v>
      </c>
      <c r="F4057" s="13" t="n">
        <v>44586</v>
      </c>
      <c r="G4057" s="2" t="s">
        <v>32</v>
      </c>
      <c r="H4057" s="2" t="s">
        <v>139</v>
      </c>
      <c r="I4057" s="2" t="s">
        <v>142</v>
      </c>
      <c r="J4057" s="2" t="s">
        <v>100</v>
      </c>
      <c r="K4057" s="14" t="n">
        <v>10220.82</v>
      </c>
      <c r="L4057" s="2" t="n">
        <f aca="false">IF(E4057="","",ROUND((Indicadores!$B$4-E4057)/365.25,1))</f>
        <v>7.7</v>
      </c>
      <c r="M4057" s="2" t="str">
        <f aca="false">IF(E4057="","Virtual",IF(L4057&gt;=Indicadores!$B$6,"Fim de Vida",IF(L4057&gt;=Indicadores!$B$5,"Envelhecendo","Atual")))</f>
        <v>Fim de Vida</v>
      </c>
      <c r="N4057" s="2" t="str">
        <f aca="false">IF(F4057="","N/A",IF(F4057&lt;Indicadores!$B$4,"Vencida","Vigente"))</f>
        <v>Vencida</v>
      </c>
      <c r="O4057" s="2" t="str">
        <f aca="false">INDEX(Locais!$B$2:$B$13,MATCH(H4057,Locais!$A$2:$A$13,0))</f>
        <v>Regional - Rio de Janeiro</v>
      </c>
      <c r="P4057" s="2" t="str">
        <f aca="false">INDEX(Locais!$C$2:$C$13,MATCH(H4057,Locais!$A$2:$A$13,0))</f>
        <v>Sudeste</v>
      </c>
    </row>
    <row r="4058" customFormat="false" ht="15" hidden="false" customHeight="false" outlineLevel="0" collapsed="false">
      <c r="A4058" s="2" t="s">
        <v>4194</v>
      </c>
      <c r="B4058" s="2" t="s">
        <v>69</v>
      </c>
      <c r="C4058" s="2" t="s">
        <v>96</v>
      </c>
      <c r="D4058" s="2" t="s">
        <v>97</v>
      </c>
      <c r="E4058" s="13" t="n">
        <v>44933</v>
      </c>
      <c r="F4058" s="13" t="n">
        <v>46028</v>
      </c>
      <c r="G4058" s="2" t="s">
        <v>32</v>
      </c>
      <c r="H4058" s="2" t="s">
        <v>119</v>
      </c>
      <c r="I4058" s="2" t="s">
        <v>99</v>
      </c>
      <c r="J4058" s="2" t="s">
        <v>100</v>
      </c>
      <c r="K4058" s="14" t="n">
        <v>8852.98</v>
      </c>
      <c r="L4058" s="2" t="n">
        <f aca="false">IF(E4058="","",ROUND((Indicadores!$B$4-E4058)/365.25,1))</f>
        <v>3.8</v>
      </c>
      <c r="M4058" s="2" t="str">
        <f aca="false">IF(E4058="","Virtual",IF(L4058&gt;=Indicadores!$B$6,"Fim de Vida",IF(L4058&gt;=Indicadores!$B$5,"Envelhecendo","Atual")))</f>
        <v>Envelhecendo</v>
      </c>
      <c r="N4058" s="2" t="str">
        <f aca="false">IF(F4058="","N/A",IF(F4058&lt;Indicadores!$B$4,"Vencida","Vigente"))</f>
        <v>Vencida</v>
      </c>
      <c r="O4058" s="2" t="str">
        <f aca="false">INDEX(Locais!$B$2:$B$13,MATCH(H4058,Locais!$A$2:$A$13,0))</f>
        <v>Regional - São Paulo</v>
      </c>
      <c r="P4058" s="2" t="str">
        <f aca="false">INDEX(Locais!$C$2:$C$13,MATCH(H4058,Locais!$A$2:$A$13,0))</f>
        <v>Sudeste</v>
      </c>
    </row>
    <row r="4059" customFormat="false" ht="15" hidden="false" customHeight="false" outlineLevel="0" collapsed="false">
      <c r="A4059" s="2" t="s">
        <v>4195</v>
      </c>
      <c r="B4059" s="2" t="s">
        <v>70</v>
      </c>
      <c r="C4059" s="2" t="s">
        <v>96</v>
      </c>
      <c r="D4059" s="2" t="s">
        <v>122</v>
      </c>
      <c r="E4059" s="13" t="n">
        <v>45317</v>
      </c>
      <c r="F4059" s="13" t="n">
        <v>47142</v>
      </c>
      <c r="G4059" s="2" t="s">
        <v>32</v>
      </c>
      <c r="H4059" s="2" t="s">
        <v>165</v>
      </c>
      <c r="I4059" s="2" t="s">
        <v>111</v>
      </c>
      <c r="J4059" s="2" t="s">
        <v>100</v>
      </c>
      <c r="K4059" s="14" t="n">
        <v>15954.19</v>
      </c>
      <c r="L4059" s="2" t="n">
        <f aca="false">IF(E4059="","",ROUND((Indicadores!$B$4-E4059)/365.25,1))</f>
        <v>2.7</v>
      </c>
      <c r="M4059" s="2" t="str">
        <f aca="false">IF(E4059="","Virtual",IF(L4059&gt;=Indicadores!$B$6,"Fim de Vida",IF(L4059&gt;=Indicadores!$B$5,"Envelhecendo","Atual")))</f>
        <v>Atual</v>
      </c>
      <c r="N4059" s="2" t="str">
        <f aca="false">IF(F4059="","N/A",IF(F4059&lt;Indicadores!$B$4,"Vencida","Vigente"))</f>
        <v>Vigente</v>
      </c>
      <c r="O4059" s="2" t="str">
        <f aca="false">INDEX(Locais!$B$2:$B$13,MATCH(H4059,Locais!$A$2:$A$13,0))</f>
        <v>Regional - Salvador</v>
      </c>
      <c r="P4059" s="2" t="str">
        <f aca="false">INDEX(Locais!$C$2:$C$13,MATCH(H4059,Locais!$A$2:$A$13,0))</f>
        <v>Nordeste</v>
      </c>
    </row>
    <row r="4060" customFormat="false" ht="15" hidden="false" customHeight="false" outlineLevel="0" collapsed="false">
      <c r="A4060" s="2" t="s">
        <v>4196</v>
      </c>
      <c r="B4060" s="2" t="s">
        <v>69</v>
      </c>
      <c r="C4060" s="2" t="s">
        <v>126</v>
      </c>
      <c r="D4060" s="2" t="s">
        <v>169</v>
      </c>
      <c r="E4060" s="13" t="n">
        <v>45583</v>
      </c>
      <c r="F4060" s="13" t="n">
        <v>46678</v>
      </c>
      <c r="G4060" s="2" t="s">
        <v>32</v>
      </c>
      <c r="H4060" s="2" t="s">
        <v>108</v>
      </c>
      <c r="I4060" s="2" t="s">
        <v>124</v>
      </c>
      <c r="J4060" s="2" t="s">
        <v>100</v>
      </c>
      <c r="K4060" s="14" t="n">
        <v>10499.45</v>
      </c>
      <c r="L4060" s="2" t="n">
        <f aca="false">IF(E4060="","",ROUND((Indicadores!$B$4-E4060)/365.25,1))</f>
        <v>2</v>
      </c>
      <c r="M4060" s="2" t="str">
        <f aca="false">IF(E4060="","Virtual",IF(L4060&gt;=Indicadores!$B$6,"Fim de Vida",IF(L4060&gt;=Indicadores!$B$5,"Envelhecendo","Atual")))</f>
        <v>Atual</v>
      </c>
      <c r="N4060" s="2" t="str">
        <f aca="false">IF(F4060="","N/A",IF(F4060&lt;Indicadores!$B$4,"Vencida","Vigente"))</f>
        <v>Vigente</v>
      </c>
      <c r="O4060" s="2" t="str">
        <f aca="false">INDEX(Locais!$B$2:$B$13,MATCH(H4060,Locais!$A$2:$A$13,0))</f>
        <v>Regional - Porto Alegre</v>
      </c>
      <c r="P4060" s="2" t="str">
        <f aca="false">INDEX(Locais!$C$2:$C$13,MATCH(H4060,Locais!$A$2:$A$13,0))</f>
        <v>Sul</v>
      </c>
    </row>
    <row r="4061" customFormat="false" ht="15" hidden="false" customHeight="false" outlineLevel="0" collapsed="false">
      <c r="A4061" s="2" t="s">
        <v>4197</v>
      </c>
      <c r="B4061" s="2" t="s">
        <v>69</v>
      </c>
      <c r="C4061" s="2" t="s">
        <v>126</v>
      </c>
      <c r="D4061" s="2" t="s">
        <v>169</v>
      </c>
      <c r="E4061" s="13" t="n">
        <v>45139</v>
      </c>
      <c r="F4061" s="13" t="n">
        <v>46234</v>
      </c>
      <c r="G4061" s="2" t="s">
        <v>32</v>
      </c>
      <c r="H4061" s="2" t="s">
        <v>119</v>
      </c>
      <c r="I4061" s="2" t="s">
        <v>136</v>
      </c>
      <c r="J4061" s="2" t="s">
        <v>100</v>
      </c>
      <c r="K4061" s="14" t="n">
        <v>8043.13</v>
      </c>
      <c r="L4061" s="2" t="n">
        <f aca="false">IF(E4061="","",ROUND((Indicadores!$B$4-E4061)/365.25,1))</f>
        <v>3.2</v>
      </c>
      <c r="M4061" s="2" t="str">
        <f aca="false">IF(E4061="","Virtual",IF(L4061&gt;=Indicadores!$B$6,"Fim de Vida",IF(L4061&gt;=Indicadores!$B$5,"Envelhecendo","Atual")))</f>
        <v>Envelhecendo</v>
      </c>
      <c r="N4061" s="2" t="str">
        <f aca="false">IF(F4061="","N/A",IF(F4061&lt;Indicadores!$B$4,"Vencida","Vigente"))</f>
        <v>Vencida</v>
      </c>
      <c r="O4061" s="2" t="str">
        <f aca="false">INDEX(Locais!$B$2:$B$13,MATCH(H4061,Locais!$A$2:$A$13,0))</f>
        <v>Regional - São Paulo</v>
      </c>
      <c r="P4061" s="2" t="str">
        <f aca="false">INDEX(Locais!$C$2:$C$13,MATCH(H4061,Locais!$A$2:$A$13,0))</f>
        <v>Sudeste</v>
      </c>
    </row>
    <row r="4062" customFormat="false" ht="15" hidden="false" customHeight="false" outlineLevel="0" collapsed="false">
      <c r="A4062" s="2" t="s">
        <v>4198</v>
      </c>
      <c r="B4062" s="2" t="s">
        <v>68</v>
      </c>
      <c r="C4062" s="2" t="s">
        <v>96</v>
      </c>
      <c r="D4062" s="2" t="s">
        <v>107</v>
      </c>
      <c r="E4062" s="13" t="n">
        <v>44957</v>
      </c>
      <c r="F4062" s="13" t="n">
        <v>46052</v>
      </c>
      <c r="G4062" s="2" t="s">
        <v>32</v>
      </c>
      <c r="H4062" s="2" t="s">
        <v>108</v>
      </c>
      <c r="I4062" s="2" t="s">
        <v>130</v>
      </c>
      <c r="J4062" s="2" t="s">
        <v>100</v>
      </c>
      <c r="K4062" s="14" t="n">
        <v>6367</v>
      </c>
      <c r="L4062" s="2" t="n">
        <f aca="false">IF(E4062="","",ROUND((Indicadores!$B$4-E4062)/365.25,1))</f>
        <v>3.7</v>
      </c>
      <c r="M4062" s="2" t="str">
        <f aca="false">IF(E4062="","Virtual",IF(L4062&gt;=Indicadores!$B$6,"Fim de Vida",IF(L4062&gt;=Indicadores!$B$5,"Envelhecendo","Atual")))</f>
        <v>Envelhecendo</v>
      </c>
      <c r="N4062" s="2" t="str">
        <f aca="false">IF(F4062="","N/A",IF(F4062&lt;Indicadores!$B$4,"Vencida","Vigente"))</f>
        <v>Vencida</v>
      </c>
      <c r="O4062" s="2" t="str">
        <f aca="false">INDEX(Locais!$B$2:$B$13,MATCH(H4062,Locais!$A$2:$A$13,0))</f>
        <v>Regional - Porto Alegre</v>
      </c>
      <c r="P4062" s="2" t="str">
        <f aca="false">INDEX(Locais!$C$2:$C$13,MATCH(H4062,Locais!$A$2:$A$13,0))</f>
        <v>Sul</v>
      </c>
    </row>
    <row r="4063" customFormat="false" ht="15" hidden="false" customHeight="false" outlineLevel="0" collapsed="false">
      <c r="A4063" s="2" t="s">
        <v>4199</v>
      </c>
      <c r="B4063" s="2" t="s">
        <v>69</v>
      </c>
      <c r="C4063" s="2" t="s">
        <v>96</v>
      </c>
      <c r="D4063" s="2" t="s">
        <v>117</v>
      </c>
      <c r="E4063" s="13" t="n">
        <v>44320</v>
      </c>
      <c r="F4063" s="13" t="n">
        <v>45415</v>
      </c>
      <c r="G4063" s="2" t="s">
        <v>32</v>
      </c>
      <c r="H4063" s="2" t="s">
        <v>139</v>
      </c>
      <c r="I4063" s="2" t="s">
        <v>109</v>
      </c>
      <c r="J4063" s="2" t="s">
        <v>100</v>
      </c>
      <c r="K4063" s="14" t="n">
        <v>10420.29</v>
      </c>
      <c r="L4063" s="2" t="n">
        <f aca="false">IF(E4063="","",ROUND((Indicadores!$B$4-E4063)/365.25,1))</f>
        <v>5.5</v>
      </c>
      <c r="M4063" s="2" t="str">
        <f aca="false">IF(E4063="","Virtual",IF(L4063&gt;=Indicadores!$B$6,"Fim de Vida",IF(L4063&gt;=Indicadores!$B$5,"Envelhecendo","Atual")))</f>
        <v>Fim de Vida</v>
      </c>
      <c r="N4063" s="2" t="str">
        <f aca="false">IF(F4063="","N/A",IF(F4063&lt;Indicadores!$B$4,"Vencida","Vigente"))</f>
        <v>Vencida</v>
      </c>
      <c r="O4063" s="2" t="str">
        <f aca="false">INDEX(Locais!$B$2:$B$13,MATCH(H4063,Locais!$A$2:$A$13,0))</f>
        <v>Regional - Rio de Janeiro</v>
      </c>
      <c r="P4063" s="2" t="str">
        <f aca="false">INDEX(Locais!$C$2:$C$13,MATCH(H4063,Locais!$A$2:$A$13,0))</f>
        <v>Sudeste</v>
      </c>
    </row>
    <row r="4064" customFormat="false" ht="15" hidden="false" customHeight="false" outlineLevel="0" collapsed="false">
      <c r="A4064" s="2" t="s">
        <v>4200</v>
      </c>
      <c r="B4064" s="2" t="s">
        <v>68</v>
      </c>
      <c r="C4064" s="2" t="s">
        <v>96</v>
      </c>
      <c r="D4064" s="2" t="s">
        <v>132</v>
      </c>
      <c r="E4064" s="13" t="n">
        <v>43742</v>
      </c>
      <c r="F4064" s="13" t="n">
        <v>44837</v>
      </c>
      <c r="G4064" s="2" t="s">
        <v>32</v>
      </c>
      <c r="H4064" s="2" t="s">
        <v>98</v>
      </c>
      <c r="I4064" s="2" t="s">
        <v>120</v>
      </c>
      <c r="J4064" s="2" t="s">
        <v>100</v>
      </c>
      <c r="K4064" s="14" t="n">
        <v>6035.61</v>
      </c>
      <c r="L4064" s="2" t="n">
        <f aca="false">IF(E4064="","",ROUND((Indicadores!$B$4-E4064)/365.25,1))</f>
        <v>7</v>
      </c>
      <c r="M4064" s="2" t="str">
        <f aca="false">IF(E4064="","Virtual",IF(L4064&gt;=Indicadores!$B$6,"Fim de Vida",IF(L4064&gt;=Indicadores!$B$5,"Envelhecendo","Atual")))</f>
        <v>Fim de Vida</v>
      </c>
      <c r="N4064" s="2" t="str">
        <f aca="false">IF(F4064="","N/A",IF(F4064&lt;Indicadores!$B$4,"Vencida","Vigente"))</f>
        <v>Vencida</v>
      </c>
      <c r="O4064" s="2" t="str">
        <f aca="false">INDEX(Locais!$B$2:$B$13,MATCH(H4064,Locais!$A$2:$A$13,0))</f>
        <v>Sede - Brasília</v>
      </c>
      <c r="P4064" s="2" t="str">
        <f aca="false">INDEX(Locais!$C$2:$C$13,MATCH(H4064,Locais!$A$2:$A$13,0))</f>
        <v>Centro-Oeste</v>
      </c>
    </row>
    <row r="4065" customFormat="false" ht="15" hidden="false" customHeight="false" outlineLevel="0" collapsed="false">
      <c r="A4065" s="2" t="s">
        <v>4201</v>
      </c>
      <c r="B4065" s="2" t="s">
        <v>68</v>
      </c>
      <c r="C4065" s="2" t="s">
        <v>126</v>
      </c>
      <c r="D4065" s="2" t="s">
        <v>127</v>
      </c>
      <c r="E4065" s="13" t="n">
        <v>44271</v>
      </c>
      <c r="F4065" s="13" t="n">
        <v>45366</v>
      </c>
      <c r="G4065" s="2" t="s">
        <v>34</v>
      </c>
      <c r="H4065" s="2" t="s">
        <v>163</v>
      </c>
      <c r="I4065" s="2" t="s">
        <v>120</v>
      </c>
      <c r="J4065" s="2" t="s">
        <v>100</v>
      </c>
      <c r="K4065" s="14" t="n">
        <v>6131.18</v>
      </c>
      <c r="L4065" s="2" t="n">
        <f aca="false">IF(E4065="","",ROUND((Indicadores!$B$4-E4065)/365.25,1))</f>
        <v>5.6</v>
      </c>
      <c r="M4065" s="2" t="str">
        <f aca="false">IF(E4065="","Virtual",IF(L4065&gt;=Indicadores!$B$6,"Fim de Vida",IF(L4065&gt;=Indicadores!$B$5,"Envelhecendo","Atual")))</f>
        <v>Fim de Vida</v>
      </c>
      <c r="N4065" s="2" t="str">
        <f aca="false">IF(F4065="","N/A",IF(F4065&lt;Indicadores!$B$4,"Vencida","Vigente"))</f>
        <v>Vencida</v>
      </c>
      <c r="O4065" s="2" t="str">
        <f aca="false">INDEX(Locais!$B$2:$B$13,MATCH(H4065,Locais!$A$2:$A$13,0))</f>
        <v>Regional - Manaus</v>
      </c>
      <c r="P4065" s="2" t="str">
        <f aca="false">INDEX(Locais!$C$2:$C$13,MATCH(H4065,Locais!$A$2:$A$13,0))</f>
        <v>Norte</v>
      </c>
    </row>
    <row r="4066" customFormat="false" ht="15" hidden="false" customHeight="false" outlineLevel="0" collapsed="false">
      <c r="A4066" s="2" t="s">
        <v>4202</v>
      </c>
      <c r="B4066" s="2" t="s">
        <v>68</v>
      </c>
      <c r="C4066" s="2" t="s">
        <v>96</v>
      </c>
      <c r="D4066" s="2" t="s">
        <v>132</v>
      </c>
      <c r="E4066" s="13" t="n">
        <v>44950</v>
      </c>
      <c r="F4066" s="13" t="n">
        <v>46045</v>
      </c>
      <c r="G4066" s="2" t="s">
        <v>32</v>
      </c>
      <c r="H4066" s="2" t="s">
        <v>108</v>
      </c>
      <c r="I4066" s="2" t="s">
        <v>111</v>
      </c>
      <c r="J4066" s="2" t="s">
        <v>100</v>
      </c>
      <c r="K4066" s="14" t="n">
        <v>4613.74</v>
      </c>
      <c r="L4066" s="2" t="n">
        <f aca="false">IF(E4066="","",ROUND((Indicadores!$B$4-E4066)/365.25,1))</f>
        <v>3.7</v>
      </c>
      <c r="M4066" s="2" t="str">
        <f aca="false">IF(E4066="","Virtual",IF(L4066&gt;=Indicadores!$B$6,"Fim de Vida",IF(L4066&gt;=Indicadores!$B$5,"Envelhecendo","Atual")))</f>
        <v>Envelhecendo</v>
      </c>
      <c r="N4066" s="2" t="str">
        <f aca="false">IF(F4066="","N/A",IF(F4066&lt;Indicadores!$B$4,"Vencida","Vigente"))</f>
        <v>Vencida</v>
      </c>
      <c r="O4066" s="2" t="str">
        <f aca="false">INDEX(Locais!$B$2:$B$13,MATCH(H4066,Locais!$A$2:$A$13,0))</f>
        <v>Regional - Porto Alegre</v>
      </c>
      <c r="P4066" s="2" t="str">
        <f aca="false">INDEX(Locais!$C$2:$C$13,MATCH(H4066,Locais!$A$2:$A$13,0))</f>
        <v>Sul</v>
      </c>
    </row>
    <row r="4067" customFormat="false" ht="15" hidden="false" customHeight="false" outlineLevel="0" collapsed="false">
      <c r="A4067" s="2" t="s">
        <v>4203</v>
      </c>
      <c r="B4067" s="2" t="s">
        <v>68</v>
      </c>
      <c r="C4067" s="2" t="s">
        <v>96</v>
      </c>
      <c r="D4067" s="2" t="s">
        <v>107</v>
      </c>
      <c r="E4067" s="13" t="n">
        <v>44350</v>
      </c>
      <c r="F4067" s="13" t="n">
        <v>45445</v>
      </c>
      <c r="G4067" s="2" t="s">
        <v>32</v>
      </c>
      <c r="H4067" s="2" t="s">
        <v>98</v>
      </c>
      <c r="I4067" s="2" t="s">
        <v>115</v>
      </c>
      <c r="J4067" s="2" t="s">
        <v>100</v>
      </c>
      <c r="K4067" s="14" t="n">
        <v>5208.2</v>
      </c>
      <c r="L4067" s="2" t="n">
        <f aca="false">IF(E4067="","",ROUND((Indicadores!$B$4-E4067)/365.25,1))</f>
        <v>5.4</v>
      </c>
      <c r="M4067" s="2" t="str">
        <f aca="false">IF(E4067="","Virtual",IF(L4067&gt;=Indicadores!$B$6,"Fim de Vida",IF(L4067&gt;=Indicadores!$B$5,"Envelhecendo","Atual")))</f>
        <v>Fim de Vida</v>
      </c>
      <c r="N4067" s="2" t="str">
        <f aca="false">IF(F4067="","N/A",IF(F4067&lt;Indicadores!$B$4,"Vencida","Vigente"))</f>
        <v>Vencida</v>
      </c>
      <c r="O4067" s="2" t="str">
        <f aca="false">INDEX(Locais!$B$2:$B$13,MATCH(H4067,Locais!$A$2:$A$13,0))</f>
        <v>Sede - Brasília</v>
      </c>
      <c r="P4067" s="2" t="str">
        <f aca="false">INDEX(Locais!$C$2:$C$13,MATCH(H4067,Locais!$A$2:$A$13,0))</f>
        <v>Centro-Oeste</v>
      </c>
    </row>
    <row r="4068" customFormat="false" ht="15" hidden="false" customHeight="false" outlineLevel="0" collapsed="false">
      <c r="A4068" s="2" t="s">
        <v>4204</v>
      </c>
      <c r="B4068" s="2" t="s">
        <v>69</v>
      </c>
      <c r="C4068" s="2" t="s">
        <v>102</v>
      </c>
      <c r="D4068" s="2" t="s">
        <v>113</v>
      </c>
      <c r="E4068" s="13" t="n">
        <v>45520</v>
      </c>
      <c r="F4068" s="13" t="n">
        <v>46615</v>
      </c>
      <c r="G4068" s="2" t="s">
        <v>32</v>
      </c>
      <c r="H4068" s="2" t="s">
        <v>128</v>
      </c>
      <c r="I4068" s="2" t="s">
        <v>99</v>
      </c>
      <c r="J4068" s="2" t="s">
        <v>100</v>
      </c>
      <c r="K4068" s="14" t="n">
        <v>7839.94</v>
      </c>
      <c r="L4068" s="2" t="n">
        <f aca="false">IF(E4068="","",ROUND((Indicadores!$B$4-E4068)/365.25,1))</f>
        <v>2.2</v>
      </c>
      <c r="M4068" s="2" t="str">
        <f aca="false">IF(E4068="","Virtual",IF(L4068&gt;=Indicadores!$B$6,"Fim de Vida",IF(L4068&gt;=Indicadores!$B$5,"Envelhecendo","Atual")))</f>
        <v>Atual</v>
      </c>
      <c r="N4068" s="2" t="str">
        <f aca="false">IF(F4068="","N/A",IF(F4068&lt;Indicadores!$B$4,"Vencida","Vigente"))</f>
        <v>Vigente</v>
      </c>
      <c r="O4068" s="2" t="str">
        <f aca="false">INDEX(Locais!$B$2:$B$13,MATCH(H4068,Locais!$A$2:$A$13,0))</f>
        <v>Regional - Recife</v>
      </c>
      <c r="P4068" s="2" t="str">
        <f aca="false">INDEX(Locais!$C$2:$C$13,MATCH(H4068,Locais!$A$2:$A$13,0))</f>
        <v>Nordeste</v>
      </c>
    </row>
    <row r="4069" customFormat="false" ht="15" hidden="false" customHeight="false" outlineLevel="0" collapsed="false">
      <c r="A4069" s="2" t="s">
        <v>4205</v>
      </c>
      <c r="B4069" s="2" t="s">
        <v>69</v>
      </c>
      <c r="C4069" s="2" t="s">
        <v>96</v>
      </c>
      <c r="D4069" s="2" t="s">
        <v>117</v>
      </c>
      <c r="E4069" s="13" t="n">
        <v>44476</v>
      </c>
      <c r="F4069" s="13" t="n">
        <v>45571</v>
      </c>
      <c r="G4069" s="2" t="s">
        <v>32</v>
      </c>
      <c r="H4069" s="2" t="s">
        <v>119</v>
      </c>
      <c r="I4069" s="2" t="s">
        <v>142</v>
      </c>
      <c r="J4069" s="2" t="s">
        <v>100</v>
      </c>
      <c r="K4069" s="14" t="n">
        <v>10286.48</v>
      </c>
      <c r="L4069" s="2" t="n">
        <f aca="false">IF(E4069="","",ROUND((Indicadores!$B$4-E4069)/365.25,1))</f>
        <v>5</v>
      </c>
      <c r="M4069" s="2" t="str">
        <f aca="false">IF(E4069="","Virtual",IF(L4069&gt;=Indicadores!$B$6,"Fim de Vida",IF(L4069&gt;=Indicadores!$B$5,"Envelhecendo","Atual")))</f>
        <v>Fim de Vida</v>
      </c>
      <c r="N4069" s="2" t="str">
        <f aca="false">IF(F4069="","N/A",IF(F4069&lt;Indicadores!$B$4,"Vencida","Vigente"))</f>
        <v>Vencida</v>
      </c>
      <c r="O4069" s="2" t="str">
        <f aca="false">INDEX(Locais!$B$2:$B$13,MATCH(H4069,Locais!$A$2:$A$13,0))</f>
        <v>Regional - São Paulo</v>
      </c>
      <c r="P4069" s="2" t="str">
        <f aca="false">INDEX(Locais!$C$2:$C$13,MATCH(H4069,Locais!$A$2:$A$13,0))</f>
        <v>Sudeste</v>
      </c>
    </row>
    <row r="4070" customFormat="false" ht="15" hidden="false" customHeight="false" outlineLevel="0" collapsed="false">
      <c r="A4070" s="2" t="s">
        <v>4206</v>
      </c>
      <c r="B4070" s="2" t="s">
        <v>69</v>
      </c>
      <c r="C4070" s="2" t="s">
        <v>126</v>
      </c>
      <c r="D4070" s="2" t="s">
        <v>169</v>
      </c>
      <c r="E4070" s="13" t="n">
        <v>43760</v>
      </c>
      <c r="F4070" s="13" t="n">
        <v>44855</v>
      </c>
      <c r="G4070" s="2" t="s">
        <v>32</v>
      </c>
      <c r="H4070" s="2" t="s">
        <v>163</v>
      </c>
      <c r="I4070" s="2" t="s">
        <v>136</v>
      </c>
      <c r="J4070" s="2" t="s">
        <v>100</v>
      </c>
      <c r="K4070" s="14" t="n">
        <v>9560.31</v>
      </c>
      <c r="L4070" s="2" t="n">
        <f aca="false">IF(E4070="","",ROUND((Indicadores!$B$4-E4070)/365.25,1))</f>
        <v>7</v>
      </c>
      <c r="M4070" s="2" t="str">
        <f aca="false">IF(E4070="","Virtual",IF(L4070&gt;=Indicadores!$B$6,"Fim de Vida",IF(L4070&gt;=Indicadores!$B$5,"Envelhecendo","Atual")))</f>
        <v>Fim de Vida</v>
      </c>
      <c r="N4070" s="2" t="str">
        <f aca="false">IF(F4070="","N/A",IF(F4070&lt;Indicadores!$B$4,"Vencida","Vigente"))</f>
        <v>Vencida</v>
      </c>
      <c r="O4070" s="2" t="str">
        <f aca="false">INDEX(Locais!$B$2:$B$13,MATCH(H4070,Locais!$A$2:$A$13,0))</f>
        <v>Regional - Manaus</v>
      </c>
      <c r="P4070" s="2" t="str">
        <f aca="false">INDEX(Locais!$C$2:$C$13,MATCH(H4070,Locais!$A$2:$A$13,0))</f>
        <v>Norte</v>
      </c>
    </row>
    <row r="4071" customFormat="false" ht="15" hidden="false" customHeight="false" outlineLevel="0" collapsed="false">
      <c r="A4071" s="2" t="s">
        <v>4207</v>
      </c>
      <c r="B4071" s="2" t="s">
        <v>68</v>
      </c>
      <c r="C4071" s="2" t="s">
        <v>96</v>
      </c>
      <c r="D4071" s="2" t="s">
        <v>132</v>
      </c>
      <c r="E4071" s="13" t="n">
        <v>44645</v>
      </c>
      <c r="F4071" s="13" t="n">
        <v>45740</v>
      </c>
      <c r="G4071" s="2" t="s">
        <v>32</v>
      </c>
      <c r="H4071" s="2" t="s">
        <v>139</v>
      </c>
      <c r="I4071" s="2" t="s">
        <v>124</v>
      </c>
      <c r="J4071" s="2" t="s">
        <v>100</v>
      </c>
      <c r="K4071" s="14" t="n">
        <v>4907.81</v>
      </c>
      <c r="L4071" s="2" t="n">
        <f aca="false">IF(E4071="","",ROUND((Indicadores!$B$4-E4071)/365.25,1))</f>
        <v>4.6</v>
      </c>
      <c r="M4071" s="2" t="str">
        <f aca="false">IF(E4071="","Virtual",IF(L4071&gt;=Indicadores!$B$6,"Fim de Vida",IF(L4071&gt;=Indicadores!$B$5,"Envelhecendo","Atual")))</f>
        <v>Envelhecendo</v>
      </c>
      <c r="N4071" s="2" t="str">
        <f aca="false">IF(F4071="","N/A",IF(F4071&lt;Indicadores!$B$4,"Vencida","Vigente"))</f>
        <v>Vencida</v>
      </c>
      <c r="O4071" s="2" t="str">
        <f aca="false">INDEX(Locais!$B$2:$B$13,MATCH(H4071,Locais!$A$2:$A$13,0))</f>
        <v>Regional - Rio de Janeiro</v>
      </c>
      <c r="P4071" s="2" t="str">
        <f aca="false">INDEX(Locais!$C$2:$C$13,MATCH(H4071,Locais!$A$2:$A$13,0))</f>
        <v>Sudeste</v>
      </c>
    </row>
    <row r="4072" customFormat="false" ht="15" hidden="false" customHeight="false" outlineLevel="0" collapsed="false">
      <c r="A4072" s="2" t="s">
        <v>4208</v>
      </c>
      <c r="B4072" s="2" t="s">
        <v>71</v>
      </c>
      <c r="C4072" s="2" t="s">
        <v>126</v>
      </c>
      <c r="D4072" s="2" t="s">
        <v>157</v>
      </c>
      <c r="E4072" s="13" t="n">
        <v>44597</v>
      </c>
      <c r="F4072" s="13" t="n">
        <v>45692</v>
      </c>
      <c r="G4072" s="2" t="s">
        <v>32</v>
      </c>
      <c r="H4072" s="2" t="s">
        <v>141</v>
      </c>
      <c r="I4072" s="2" t="s">
        <v>109</v>
      </c>
      <c r="J4072" s="2" t="s">
        <v>100</v>
      </c>
      <c r="K4072" s="14" t="n">
        <v>2163.95</v>
      </c>
      <c r="L4072" s="2" t="n">
        <f aca="false">IF(E4072="","",ROUND((Indicadores!$B$4-E4072)/365.25,1))</f>
        <v>4.7</v>
      </c>
      <c r="M4072" s="2" t="str">
        <f aca="false">IF(E4072="","Virtual",IF(L4072&gt;=Indicadores!$B$6,"Fim de Vida",IF(L4072&gt;=Indicadores!$B$5,"Envelhecendo","Atual")))</f>
        <v>Envelhecendo</v>
      </c>
      <c r="N4072" s="2" t="str">
        <f aca="false">IF(F4072="","N/A",IF(F4072&lt;Indicadores!$B$4,"Vencida","Vigente"))</f>
        <v>Vencida</v>
      </c>
      <c r="O4072" s="2" t="str">
        <f aca="false">INDEX(Locais!$B$2:$B$13,MATCH(H4072,Locais!$A$2:$A$13,0))</f>
        <v>Regional - Curitiba</v>
      </c>
      <c r="P4072" s="2" t="str">
        <f aca="false">INDEX(Locais!$C$2:$C$13,MATCH(H4072,Locais!$A$2:$A$13,0))</f>
        <v>Sul</v>
      </c>
    </row>
    <row r="4073" customFormat="false" ht="15" hidden="false" customHeight="false" outlineLevel="0" collapsed="false">
      <c r="A4073" s="2" t="s">
        <v>4209</v>
      </c>
      <c r="B4073" s="2" t="s">
        <v>68</v>
      </c>
      <c r="C4073" s="2" t="s">
        <v>102</v>
      </c>
      <c r="D4073" s="2" t="s">
        <v>103</v>
      </c>
      <c r="E4073" s="13" t="n">
        <v>45482</v>
      </c>
      <c r="F4073" s="13" t="n">
        <v>46577</v>
      </c>
      <c r="G4073" s="2" t="s">
        <v>118</v>
      </c>
      <c r="H4073" s="2" t="s">
        <v>119</v>
      </c>
      <c r="I4073" s="2" t="s">
        <v>99</v>
      </c>
      <c r="J4073" s="2" t="s">
        <v>100</v>
      </c>
      <c r="K4073" s="14" t="n">
        <v>6132.6</v>
      </c>
      <c r="L4073" s="2" t="n">
        <f aca="false">IF(E4073="","",ROUND((Indicadores!$B$4-E4073)/365.25,1))</f>
        <v>2.3</v>
      </c>
      <c r="M4073" s="2" t="str">
        <f aca="false">IF(E4073="","Virtual",IF(L4073&gt;=Indicadores!$B$6,"Fim de Vida",IF(L4073&gt;=Indicadores!$B$5,"Envelhecendo","Atual")))</f>
        <v>Atual</v>
      </c>
      <c r="N4073" s="2" t="str">
        <f aca="false">IF(F4073="","N/A",IF(F4073&lt;Indicadores!$B$4,"Vencida","Vigente"))</f>
        <v>Vigente</v>
      </c>
      <c r="O4073" s="2" t="str">
        <f aca="false">INDEX(Locais!$B$2:$B$13,MATCH(H4073,Locais!$A$2:$A$13,0))</f>
        <v>Regional - São Paulo</v>
      </c>
      <c r="P4073" s="2" t="str">
        <f aca="false">INDEX(Locais!$C$2:$C$13,MATCH(H4073,Locais!$A$2:$A$13,0))</f>
        <v>Sudeste</v>
      </c>
    </row>
    <row r="4074" customFormat="false" ht="15" hidden="false" customHeight="false" outlineLevel="0" collapsed="false">
      <c r="A4074" s="2" t="s">
        <v>4210</v>
      </c>
      <c r="B4074" s="2" t="s">
        <v>68</v>
      </c>
      <c r="C4074" s="2" t="s">
        <v>126</v>
      </c>
      <c r="D4074" s="2" t="s">
        <v>127</v>
      </c>
      <c r="E4074" s="13" t="n">
        <v>45273</v>
      </c>
      <c r="F4074" s="13" t="n">
        <v>46368</v>
      </c>
      <c r="G4074" s="2" t="s">
        <v>32</v>
      </c>
      <c r="H4074" s="2" t="s">
        <v>98</v>
      </c>
      <c r="I4074" s="2" t="s">
        <v>120</v>
      </c>
      <c r="J4074" s="2" t="s">
        <v>100</v>
      </c>
      <c r="K4074" s="14" t="n">
        <v>4717.34</v>
      </c>
      <c r="L4074" s="2" t="n">
        <f aca="false">IF(E4074="","",ROUND((Indicadores!$B$4-E4074)/365.25,1))</f>
        <v>2.8</v>
      </c>
      <c r="M4074" s="2" t="str">
        <f aca="false">IF(E4074="","Virtual",IF(L4074&gt;=Indicadores!$B$6,"Fim de Vida",IF(L4074&gt;=Indicadores!$B$5,"Envelhecendo","Atual")))</f>
        <v>Atual</v>
      </c>
      <c r="N4074" s="2" t="str">
        <f aca="false">IF(F4074="","N/A",IF(F4074&lt;Indicadores!$B$4,"Vencida","Vigente"))</f>
        <v>Vigente</v>
      </c>
      <c r="O4074" s="2" t="str">
        <f aca="false">INDEX(Locais!$B$2:$B$13,MATCH(H4074,Locais!$A$2:$A$13,0))</f>
        <v>Sede - Brasília</v>
      </c>
      <c r="P4074" s="2" t="str">
        <f aca="false">INDEX(Locais!$C$2:$C$13,MATCH(H4074,Locais!$A$2:$A$13,0))</f>
        <v>Centro-Oeste</v>
      </c>
    </row>
    <row r="4075" customFormat="false" ht="15" hidden="false" customHeight="false" outlineLevel="0" collapsed="false">
      <c r="A4075" s="2" t="s">
        <v>4211</v>
      </c>
      <c r="B4075" s="2" t="s">
        <v>68</v>
      </c>
      <c r="C4075" s="2" t="s">
        <v>126</v>
      </c>
      <c r="D4075" s="2" t="s">
        <v>127</v>
      </c>
      <c r="E4075" s="13" t="n">
        <v>45270</v>
      </c>
      <c r="F4075" s="13" t="n">
        <v>46365</v>
      </c>
      <c r="G4075" s="2" t="s">
        <v>32</v>
      </c>
      <c r="H4075" s="2" t="s">
        <v>119</v>
      </c>
      <c r="I4075" s="2" t="s">
        <v>115</v>
      </c>
      <c r="J4075" s="2" t="s">
        <v>100</v>
      </c>
      <c r="K4075" s="14" t="n">
        <v>5326.17</v>
      </c>
      <c r="L4075" s="2" t="n">
        <f aca="false">IF(E4075="","",ROUND((Indicadores!$B$4-E4075)/365.25,1))</f>
        <v>2.9</v>
      </c>
      <c r="M4075" s="2" t="str">
        <f aca="false">IF(E4075="","Virtual",IF(L4075&gt;=Indicadores!$B$6,"Fim de Vida",IF(L4075&gt;=Indicadores!$B$5,"Envelhecendo","Atual")))</f>
        <v>Atual</v>
      </c>
      <c r="N4075" s="2" t="str">
        <f aca="false">IF(F4075="","N/A",IF(F4075&lt;Indicadores!$B$4,"Vencida","Vigente"))</f>
        <v>Vigente</v>
      </c>
      <c r="O4075" s="2" t="str">
        <f aca="false">INDEX(Locais!$B$2:$B$13,MATCH(H4075,Locais!$A$2:$A$13,0))</f>
        <v>Regional - São Paulo</v>
      </c>
      <c r="P4075" s="2" t="str">
        <f aca="false">INDEX(Locais!$C$2:$C$13,MATCH(H4075,Locais!$A$2:$A$13,0))</f>
        <v>Sudeste</v>
      </c>
    </row>
    <row r="4076" customFormat="false" ht="15" hidden="false" customHeight="false" outlineLevel="0" collapsed="false">
      <c r="A4076" s="2" t="s">
        <v>4212</v>
      </c>
      <c r="B4076" s="2" t="s">
        <v>70</v>
      </c>
      <c r="C4076" s="2" t="s">
        <v>96</v>
      </c>
      <c r="D4076" s="2" t="s">
        <v>122</v>
      </c>
      <c r="E4076" s="13" t="n">
        <v>45001</v>
      </c>
      <c r="F4076" s="13" t="n">
        <v>46826</v>
      </c>
      <c r="G4076" s="2" t="s">
        <v>32</v>
      </c>
      <c r="H4076" s="2" t="s">
        <v>119</v>
      </c>
      <c r="I4076" s="2" t="s">
        <v>99</v>
      </c>
      <c r="J4076" s="2" t="s">
        <v>100</v>
      </c>
      <c r="K4076" s="14" t="n">
        <v>18282.52</v>
      </c>
      <c r="L4076" s="2" t="n">
        <f aca="false">IF(E4076="","",ROUND((Indicadores!$B$4-E4076)/365.25,1))</f>
        <v>3.6</v>
      </c>
      <c r="M4076" s="2" t="str">
        <f aca="false">IF(E4076="","Virtual",IF(L4076&gt;=Indicadores!$B$6,"Fim de Vida",IF(L4076&gt;=Indicadores!$B$5,"Envelhecendo","Atual")))</f>
        <v>Envelhecendo</v>
      </c>
      <c r="N4076" s="2" t="str">
        <f aca="false">IF(F4076="","N/A",IF(F4076&lt;Indicadores!$B$4,"Vencida","Vigente"))</f>
        <v>Vigente</v>
      </c>
      <c r="O4076" s="2" t="str">
        <f aca="false">INDEX(Locais!$B$2:$B$13,MATCH(H4076,Locais!$A$2:$A$13,0))</f>
        <v>Regional - São Paulo</v>
      </c>
      <c r="P4076" s="2" t="str">
        <f aca="false">INDEX(Locais!$C$2:$C$13,MATCH(H4076,Locais!$A$2:$A$13,0))</f>
        <v>Sudeste</v>
      </c>
    </row>
    <row r="4077" customFormat="false" ht="15" hidden="false" customHeight="false" outlineLevel="0" collapsed="false">
      <c r="A4077" s="2" t="s">
        <v>4213</v>
      </c>
      <c r="B4077" s="2" t="s">
        <v>68</v>
      </c>
      <c r="C4077" s="2" t="s">
        <v>96</v>
      </c>
      <c r="D4077" s="2" t="s">
        <v>107</v>
      </c>
      <c r="E4077" s="13" t="n">
        <v>44700</v>
      </c>
      <c r="F4077" s="13" t="n">
        <v>45795</v>
      </c>
      <c r="G4077" s="2" t="s">
        <v>32</v>
      </c>
      <c r="H4077" s="2" t="s">
        <v>119</v>
      </c>
      <c r="I4077" s="2" t="s">
        <v>130</v>
      </c>
      <c r="J4077" s="2" t="s">
        <v>100</v>
      </c>
      <c r="K4077" s="14" t="n">
        <v>4712.93</v>
      </c>
      <c r="L4077" s="2" t="n">
        <f aca="false">IF(E4077="","",ROUND((Indicadores!$B$4-E4077)/365.25,1))</f>
        <v>4.4</v>
      </c>
      <c r="M4077" s="2" t="str">
        <f aca="false">IF(E4077="","Virtual",IF(L4077&gt;=Indicadores!$B$6,"Fim de Vida",IF(L4077&gt;=Indicadores!$B$5,"Envelhecendo","Atual")))</f>
        <v>Envelhecendo</v>
      </c>
      <c r="N4077" s="2" t="str">
        <f aca="false">IF(F4077="","N/A",IF(F4077&lt;Indicadores!$B$4,"Vencida","Vigente"))</f>
        <v>Vencida</v>
      </c>
      <c r="O4077" s="2" t="str">
        <f aca="false">INDEX(Locais!$B$2:$B$13,MATCH(H4077,Locais!$A$2:$A$13,0))</f>
        <v>Regional - São Paulo</v>
      </c>
      <c r="P4077" s="2" t="str">
        <f aca="false">INDEX(Locais!$C$2:$C$13,MATCH(H4077,Locais!$A$2:$A$13,0))</f>
        <v>Sudeste</v>
      </c>
    </row>
    <row r="4078" customFormat="false" ht="15" hidden="false" customHeight="false" outlineLevel="0" collapsed="false">
      <c r="A4078" s="2" t="s">
        <v>4214</v>
      </c>
      <c r="B4078" s="2" t="s">
        <v>68</v>
      </c>
      <c r="C4078" s="2" t="s">
        <v>126</v>
      </c>
      <c r="D4078" s="2" t="s">
        <v>127</v>
      </c>
      <c r="E4078" s="13" t="n">
        <v>45923</v>
      </c>
      <c r="F4078" s="13" t="n">
        <v>47018</v>
      </c>
      <c r="G4078" s="2" t="s">
        <v>32</v>
      </c>
      <c r="H4078" s="2" t="s">
        <v>98</v>
      </c>
      <c r="I4078" s="2" t="s">
        <v>130</v>
      </c>
      <c r="J4078" s="2" t="s">
        <v>100</v>
      </c>
      <c r="K4078" s="14" t="n">
        <v>5240.88</v>
      </c>
      <c r="L4078" s="2" t="n">
        <f aca="false">IF(E4078="","",ROUND((Indicadores!$B$4-E4078)/365.25,1))</f>
        <v>1.1</v>
      </c>
      <c r="M4078" s="2" t="str">
        <f aca="false">IF(E4078="","Virtual",IF(L4078&gt;=Indicadores!$B$6,"Fim de Vida",IF(L4078&gt;=Indicadores!$B$5,"Envelhecendo","Atual")))</f>
        <v>Atual</v>
      </c>
      <c r="N4078" s="2" t="str">
        <f aca="false">IF(F4078="","N/A",IF(F4078&lt;Indicadores!$B$4,"Vencida","Vigente"))</f>
        <v>Vigente</v>
      </c>
      <c r="O4078" s="2" t="str">
        <f aca="false">INDEX(Locais!$B$2:$B$13,MATCH(H4078,Locais!$A$2:$A$13,0))</f>
        <v>Sede - Brasília</v>
      </c>
      <c r="P4078" s="2" t="str">
        <f aca="false">INDEX(Locais!$C$2:$C$13,MATCH(H4078,Locais!$A$2:$A$13,0))</f>
        <v>Centro-Oeste</v>
      </c>
    </row>
    <row r="4079" customFormat="false" ht="15" hidden="false" customHeight="false" outlineLevel="0" collapsed="false">
      <c r="A4079" s="2" t="s">
        <v>4215</v>
      </c>
      <c r="B4079" s="2" t="s">
        <v>68</v>
      </c>
      <c r="C4079" s="2" t="s">
        <v>96</v>
      </c>
      <c r="D4079" s="2" t="s">
        <v>107</v>
      </c>
      <c r="E4079" s="13" t="n">
        <v>45555</v>
      </c>
      <c r="F4079" s="13" t="n">
        <v>46650</v>
      </c>
      <c r="G4079" s="2" t="s">
        <v>32</v>
      </c>
      <c r="H4079" s="2" t="s">
        <v>163</v>
      </c>
      <c r="I4079" s="2" t="s">
        <v>99</v>
      </c>
      <c r="J4079" s="2" t="s">
        <v>100</v>
      </c>
      <c r="K4079" s="14" t="n">
        <v>6251.79</v>
      </c>
      <c r="L4079" s="2" t="n">
        <f aca="false">IF(E4079="","",ROUND((Indicadores!$B$4-E4079)/365.25,1))</f>
        <v>2.1</v>
      </c>
      <c r="M4079" s="2" t="str">
        <f aca="false">IF(E4079="","Virtual",IF(L4079&gt;=Indicadores!$B$6,"Fim de Vida",IF(L4079&gt;=Indicadores!$B$5,"Envelhecendo","Atual")))</f>
        <v>Atual</v>
      </c>
      <c r="N4079" s="2" t="str">
        <f aca="false">IF(F4079="","N/A",IF(F4079&lt;Indicadores!$B$4,"Vencida","Vigente"))</f>
        <v>Vigente</v>
      </c>
      <c r="O4079" s="2" t="str">
        <f aca="false">INDEX(Locais!$B$2:$B$13,MATCH(H4079,Locais!$A$2:$A$13,0))</f>
        <v>Regional - Manaus</v>
      </c>
      <c r="P4079" s="2" t="str">
        <f aca="false">INDEX(Locais!$C$2:$C$13,MATCH(H4079,Locais!$A$2:$A$13,0))</f>
        <v>Norte</v>
      </c>
    </row>
    <row r="4080" customFormat="false" ht="15" hidden="false" customHeight="false" outlineLevel="0" collapsed="false">
      <c r="A4080" s="2" t="s">
        <v>4216</v>
      </c>
      <c r="B4080" s="2" t="s">
        <v>68</v>
      </c>
      <c r="C4080" s="2" t="s">
        <v>96</v>
      </c>
      <c r="D4080" s="2" t="s">
        <v>107</v>
      </c>
      <c r="E4080" s="13" t="n">
        <v>44946</v>
      </c>
      <c r="F4080" s="13" t="n">
        <v>46041</v>
      </c>
      <c r="G4080" s="2" t="s">
        <v>135</v>
      </c>
      <c r="H4080" s="2" t="s">
        <v>128</v>
      </c>
      <c r="I4080" s="2" t="s">
        <v>99</v>
      </c>
      <c r="J4080" s="2" t="s">
        <v>137</v>
      </c>
      <c r="K4080" s="14" t="n">
        <v>4591.14</v>
      </c>
      <c r="L4080" s="2" t="n">
        <f aca="false">IF(E4080="","",ROUND((Indicadores!$B$4-E4080)/365.25,1))</f>
        <v>3.7</v>
      </c>
      <c r="M4080" s="2" t="str">
        <f aca="false">IF(E4080="","Virtual",IF(L4080&gt;=Indicadores!$B$6,"Fim de Vida",IF(L4080&gt;=Indicadores!$B$5,"Envelhecendo","Atual")))</f>
        <v>Envelhecendo</v>
      </c>
      <c r="N4080" s="2" t="str">
        <f aca="false">IF(F4080="","N/A",IF(F4080&lt;Indicadores!$B$4,"Vencida","Vigente"))</f>
        <v>Vencida</v>
      </c>
      <c r="O4080" s="2" t="str">
        <f aca="false">INDEX(Locais!$B$2:$B$13,MATCH(H4080,Locais!$A$2:$A$13,0))</f>
        <v>Regional - Recife</v>
      </c>
      <c r="P4080" s="2" t="str">
        <f aca="false">INDEX(Locais!$C$2:$C$13,MATCH(H4080,Locais!$A$2:$A$13,0))</f>
        <v>Nordeste</v>
      </c>
    </row>
    <row r="4081" customFormat="false" ht="15" hidden="false" customHeight="false" outlineLevel="0" collapsed="false">
      <c r="A4081" s="2" t="s">
        <v>4217</v>
      </c>
      <c r="B4081" s="2" t="s">
        <v>68</v>
      </c>
      <c r="C4081" s="2" t="s">
        <v>102</v>
      </c>
      <c r="D4081" s="2" t="s">
        <v>103</v>
      </c>
      <c r="E4081" s="13" t="n">
        <v>45360</v>
      </c>
      <c r="F4081" s="13" t="n">
        <v>46455</v>
      </c>
      <c r="G4081" s="2" t="s">
        <v>32</v>
      </c>
      <c r="H4081" s="2" t="s">
        <v>145</v>
      </c>
      <c r="I4081" s="2" t="s">
        <v>111</v>
      </c>
      <c r="J4081" s="2" t="s">
        <v>100</v>
      </c>
      <c r="K4081" s="14" t="n">
        <v>6116.59</v>
      </c>
      <c r="L4081" s="2" t="n">
        <f aca="false">IF(E4081="","",ROUND((Indicadores!$B$4-E4081)/365.25,1))</f>
        <v>2.6</v>
      </c>
      <c r="M4081" s="2" t="str">
        <f aca="false">IF(E4081="","Virtual",IF(L4081&gt;=Indicadores!$B$6,"Fim de Vida",IF(L4081&gt;=Indicadores!$B$5,"Envelhecendo","Atual")))</f>
        <v>Atual</v>
      </c>
      <c r="N4081" s="2" t="str">
        <f aca="false">IF(F4081="","N/A",IF(F4081&lt;Indicadores!$B$4,"Vencida","Vigente"))</f>
        <v>Vigente</v>
      </c>
      <c r="O4081" s="2" t="str">
        <f aca="false">INDEX(Locais!$B$2:$B$13,MATCH(H4081,Locais!$A$2:$A$13,0))</f>
        <v>Regional - Belém</v>
      </c>
      <c r="P4081" s="2" t="str">
        <f aca="false">INDEX(Locais!$C$2:$C$13,MATCH(H4081,Locais!$A$2:$A$13,0))</f>
        <v>Norte</v>
      </c>
    </row>
    <row r="4082" customFormat="false" ht="15" hidden="false" customHeight="false" outlineLevel="0" collapsed="false">
      <c r="A4082" s="2" t="s">
        <v>4218</v>
      </c>
      <c r="B4082" s="2" t="s">
        <v>68</v>
      </c>
      <c r="C4082" s="2" t="s">
        <v>126</v>
      </c>
      <c r="D4082" s="2" t="s">
        <v>127</v>
      </c>
      <c r="E4082" s="13" t="n">
        <v>44314</v>
      </c>
      <c r="F4082" s="13" t="n">
        <v>45409</v>
      </c>
      <c r="G4082" s="2" t="s">
        <v>32</v>
      </c>
      <c r="H4082" s="2" t="s">
        <v>98</v>
      </c>
      <c r="I4082" s="2" t="s">
        <v>115</v>
      </c>
      <c r="J4082" s="2" t="s">
        <v>100</v>
      </c>
      <c r="K4082" s="14" t="n">
        <v>5061</v>
      </c>
      <c r="L4082" s="2" t="n">
        <f aca="false">IF(E4082="","",ROUND((Indicadores!$B$4-E4082)/365.25,1))</f>
        <v>5.5</v>
      </c>
      <c r="M4082" s="2" t="str">
        <f aca="false">IF(E4082="","Virtual",IF(L4082&gt;=Indicadores!$B$6,"Fim de Vida",IF(L4082&gt;=Indicadores!$B$5,"Envelhecendo","Atual")))</f>
        <v>Fim de Vida</v>
      </c>
      <c r="N4082" s="2" t="str">
        <f aca="false">IF(F4082="","N/A",IF(F4082&lt;Indicadores!$B$4,"Vencida","Vigente"))</f>
        <v>Vencida</v>
      </c>
      <c r="O4082" s="2" t="str">
        <f aca="false">INDEX(Locais!$B$2:$B$13,MATCH(H4082,Locais!$A$2:$A$13,0))</f>
        <v>Sede - Brasília</v>
      </c>
      <c r="P4082" s="2" t="str">
        <f aca="false">INDEX(Locais!$C$2:$C$13,MATCH(H4082,Locais!$A$2:$A$13,0))</f>
        <v>Centro-Oeste</v>
      </c>
    </row>
    <row r="4083" customFormat="false" ht="15" hidden="false" customHeight="false" outlineLevel="0" collapsed="false">
      <c r="A4083" s="2" t="s">
        <v>4219</v>
      </c>
      <c r="B4083" s="2" t="s">
        <v>71</v>
      </c>
      <c r="C4083" s="2" t="s">
        <v>96</v>
      </c>
      <c r="D4083" s="2" t="s">
        <v>171</v>
      </c>
      <c r="E4083" s="13" t="n">
        <v>44911</v>
      </c>
      <c r="F4083" s="13" t="n">
        <v>46006</v>
      </c>
      <c r="G4083" s="2" t="s">
        <v>32</v>
      </c>
      <c r="H4083" s="2" t="s">
        <v>145</v>
      </c>
      <c r="I4083" s="2" t="s">
        <v>124</v>
      </c>
      <c r="J4083" s="2" t="s">
        <v>100</v>
      </c>
      <c r="K4083" s="14" t="n">
        <v>2390.52</v>
      </c>
      <c r="L4083" s="2" t="n">
        <f aca="false">IF(E4083="","",ROUND((Indicadores!$B$4-E4083)/365.25,1))</f>
        <v>3.8</v>
      </c>
      <c r="M4083" s="2" t="str">
        <f aca="false">IF(E4083="","Virtual",IF(L4083&gt;=Indicadores!$B$6,"Fim de Vida",IF(L4083&gt;=Indicadores!$B$5,"Envelhecendo","Atual")))</f>
        <v>Envelhecendo</v>
      </c>
      <c r="N4083" s="2" t="str">
        <f aca="false">IF(F4083="","N/A",IF(F4083&lt;Indicadores!$B$4,"Vencida","Vigente"))</f>
        <v>Vencida</v>
      </c>
      <c r="O4083" s="2" t="str">
        <f aca="false">INDEX(Locais!$B$2:$B$13,MATCH(H4083,Locais!$A$2:$A$13,0))</f>
        <v>Regional - Belém</v>
      </c>
      <c r="P4083" s="2" t="str">
        <f aca="false">INDEX(Locais!$C$2:$C$13,MATCH(H4083,Locais!$A$2:$A$13,0))</f>
        <v>Norte</v>
      </c>
    </row>
    <row r="4084" customFormat="false" ht="15" hidden="false" customHeight="false" outlineLevel="0" collapsed="false">
      <c r="A4084" s="2" t="s">
        <v>4220</v>
      </c>
      <c r="B4084" s="2" t="s">
        <v>69</v>
      </c>
      <c r="C4084" s="2" t="s">
        <v>96</v>
      </c>
      <c r="D4084" s="2" t="s">
        <v>117</v>
      </c>
      <c r="E4084" s="13" t="n">
        <v>43307</v>
      </c>
      <c r="F4084" s="13" t="n">
        <v>44402</v>
      </c>
      <c r="G4084" s="2" t="s">
        <v>32</v>
      </c>
      <c r="H4084" s="2" t="s">
        <v>98</v>
      </c>
      <c r="I4084" s="2" t="s">
        <v>124</v>
      </c>
      <c r="J4084" s="2" t="s">
        <v>100</v>
      </c>
      <c r="K4084" s="14" t="n">
        <v>9128.29</v>
      </c>
      <c r="L4084" s="2" t="n">
        <f aca="false">IF(E4084="","",ROUND((Indicadores!$B$4-E4084)/365.25,1))</f>
        <v>8.2</v>
      </c>
      <c r="M4084" s="2" t="str">
        <f aca="false">IF(E4084="","Virtual",IF(L4084&gt;=Indicadores!$B$6,"Fim de Vida",IF(L4084&gt;=Indicadores!$B$5,"Envelhecendo","Atual")))</f>
        <v>Fim de Vida</v>
      </c>
      <c r="N4084" s="2" t="str">
        <f aca="false">IF(F4084="","N/A",IF(F4084&lt;Indicadores!$B$4,"Vencida","Vigente"))</f>
        <v>Vencida</v>
      </c>
      <c r="O4084" s="2" t="str">
        <f aca="false">INDEX(Locais!$B$2:$B$13,MATCH(H4084,Locais!$A$2:$A$13,0))</f>
        <v>Sede - Brasília</v>
      </c>
      <c r="P4084" s="2" t="str">
        <f aca="false">INDEX(Locais!$C$2:$C$13,MATCH(H4084,Locais!$A$2:$A$13,0))</f>
        <v>Centro-Oeste</v>
      </c>
    </row>
    <row r="4085" customFormat="false" ht="15" hidden="false" customHeight="false" outlineLevel="0" collapsed="false">
      <c r="A4085" s="2" t="s">
        <v>4221</v>
      </c>
      <c r="B4085" s="2" t="s">
        <v>69</v>
      </c>
      <c r="C4085" s="2" t="s">
        <v>96</v>
      </c>
      <c r="D4085" s="2" t="s">
        <v>117</v>
      </c>
      <c r="E4085" s="13" t="n">
        <v>44672</v>
      </c>
      <c r="F4085" s="13" t="n">
        <v>45767</v>
      </c>
      <c r="G4085" s="2" t="s">
        <v>32</v>
      </c>
      <c r="H4085" s="2" t="s">
        <v>165</v>
      </c>
      <c r="I4085" s="2" t="s">
        <v>111</v>
      </c>
      <c r="J4085" s="2" t="s">
        <v>100</v>
      </c>
      <c r="K4085" s="14" t="n">
        <v>8456.62</v>
      </c>
      <c r="L4085" s="2" t="n">
        <f aca="false">IF(E4085="","",ROUND((Indicadores!$B$4-E4085)/365.25,1))</f>
        <v>4.5</v>
      </c>
      <c r="M4085" s="2" t="str">
        <f aca="false">IF(E4085="","Virtual",IF(L4085&gt;=Indicadores!$B$6,"Fim de Vida",IF(L4085&gt;=Indicadores!$B$5,"Envelhecendo","Atual")))</f>
        <v>Envelhecendo</v>
      </c>
      <c r="N4085" s="2" t="str">
        <f aca="false">IF(F4085="","N/A",IF(F4085&lt;Indicadores!$B$4,"Vencida","Vigente"))</f>
        <v>Vencida</v>
      </c>
      <c r="O4085" s="2" t="str">
        <f aca="false">INDEX(Locais!$B$2:$B$13,MATCH(H4085,Locais!$A$2:$A$13,0))</f>
        <v>Regional - Salvador</v>
      </c>
      <c r="P4085" s="2" t="str">
        <f aca="false">INDEX(Locais!$C$2:$C$13,MATCH(H4085,Locais!$A$2:$A$13,0))</f>
        <v>Nordeste</v>
      </c>
    </row>
    <row r="4086" customFormat="false" ht="15" hidden="false" customHeight="false" outlineLevel="0" collapsed="false">
      <c r="A4086" s="2" t="s">
        <v>4222</v>
      </c>
      <c r="B4086" s="2" t="s">
        <v>69</v>
      </c>
      <c r="C4086" s="2" t="s">
        <v>126</v>
      </c>
      <c r="D4086" s="2" t="s">
        <v>169</v>
      </c>
      <c r="E4086" s="13" t="n">
        <v>45513</v>
      </c>
      <c r="F4086" s="13" t="n">
        <v>46608</v>
      </c>
      <c r="G4086" s="2" t="s">
        <v>32</v>
      </c>
      <c r="H4086" s="2" t="s">
        <v>128</v>
      </c>
      <c r="I4086" s="2" t="s">
        <v>130</v>
      </c>
      <c r="J4086" s="2" t="s">
        <v>100</v>
      </c>
      <c r="K4086" s="14" t="n">
        <v>8406.54</v>
      </c>
      <c r="L4086" s="2" t="n">
        <f aca="false">IF(E4086="","",ROUND((Indicadores!$B$4-E4086)/365.25,1))</f>
        <v>2.2</v>
      </c>
      <c r="M4086" s="2" t="str">
        <f aca="false">IF(E4086="","Virtual",IF(L4086&gt;=Indicadores!$B$6,"Fim de Vida",IF(L4086&gt;=Indicadores!$B$5,"Envelhecendo","Atual")))</f>
        <v>Atual</v>
      </c>
      <c r="N4086" s="2" t="str">
        <f aca="false">IF(F4086="","N/A",IF(F4086&lt;Indicadores!$B$4,"Vencida","Vigente"))</f>
        <v>Vigente</v>
      </c>
      <c r="O4086" s="2" t="str">
        <f aca="false">INDEX(Locais!$B$2:$B$13,MATCH(H4086,Locais!$A$2:$A$13,0))</f>
        <v>Regional - Recife</v>
      </c>
      <c r="P4086" s="2" t="str">
        <f aca="false">INDEX(Locais!$C$2:$C$13,MATCH(H4086,Locais!$A$2:$A$13,0))</f>
        <v>Nordeste</v>
      </c>
    </row>
    <row r="4087" customFormat="false" ht="15" hidden="false" customHeight="false" outlineLevel="0" collapsed="false">
      <c r="A4087" s="2" t="s">
        <v>4223</v>
      </c>
      <c r="B4087" s="2" t="s">
        <v>69</v>
      </c>
      <c r="C4087" s="2" t="s">
        <v>126</v>
      </c>
      <c r="D4087" s="2" t="s">
        <v>169</v>
      </c>
      <c r="E4087" s="13" t="n">
        <v>45242</v>
      </c>
      <c r="F4087" s="13" t="n">
        <v>46337</v>
      </c>
      <c r="G4087" s="2" t="s">
        <v>32</v>
      </c>
      <c r="H4087" s="2" t="s">
        <v>98</v>
      </c>
      <c r="I4087" s="2" t="s">
        <v>136</v>
      </c>
      <c r="J4087" s="2" t="s">
        <v>100</v>
      </c>
      <c r="K4087" s="14" t="n">
        <v>10543.81</v>
      </c>
      <c r="L4087" s="2" t="n">
        <f aca="false">IF(E4087="","",ROUND((Indicadores!$B$4-E4087)/365.25,1))</f>
        <v>2.9</v>
      </c>
      <c r="M4087" s="2" t="str">
        <f aca="false">IF(E4087="","Virtual",IF(L4087&gt;=Indicadores!$B$6,"Fim de Vida",IF(L4087&gt;=Indicadores!$B$5,"Envelhecendo","Atual")))</f>
        <v>Atual</v>
      </c>
      <c r="N4087" s="2" t="str">
        <f aca="false">IF(F4087="","N/A",IF(F4087&lt;Indicadores!$B$4,"Vencida","Vigente"))</f>
        <v>Vigente</v>
      </c>
      <c r="O4087" s="2" t="str">
        <f aca="false">INDEX(Locais!$B$2:$B$13,MATCH(H4087,Locais!$A$2:$A$13,0))</f>
        <v>Sede - Brasília</v>
      </c>
      <c r="P4087" s="2" t="str">
        <f aca="false">INDEX(Locais!$C$2:$C$13,MATCH(H4087,Locais!$A$2:$A$13,0))</f>
        <v>Centro-Oeste</v>
      </c>
    </row>
    <row r="4088" customFormat="false" ht="15" hidden="false" customHeight="false" outlineLevel="0" collapsed="false">
      <c r="A4088" s="2" t="s">
        <v>4224</v>
      </c>
      <c r="B4088" s="2" t="s">
        <v>71</v>
      </c>
      <c r="C4088" s="2" t="s">
        <v>96</v>
      </c>
      <c r="D4088" s="2" t="s">
        <v>171</v>
      </c>
      <c r="E4088" s="13" t="n">
        <v>43219</v>
      </c>
      <c r="F4088" s="13" t="n">
        <v>44314</v>
      </c>
      <c r="G4088" s="2" t="s">
        <v>118</v>
      </c>
      <c r="H4088" s="2" t="s">
        <v>128</v>
      </c>
      <c r="I4088" s="2" t="s">
        <v>99</v>
      </c>
      <c r="J4088" s="2" t="s">
        <v>100</v>
      </c>
      <c r="K4088" s="14" t="n">
        <v>2731.14</v>
      </c>
      <c r="L4088" s="2" t="n">
        <f aca="false">IF(E4088="","",ROUND((Indicadores!$B$4-E4088)/365.25,1))</f>
        <v>8.5</v>
      </c>
      <c r="M4088" s="2" t="str">
        <f aca="false">IF(E4088="","Virtual",IF(L4088&gt;=Indicadores!$B$6,"Fim de Vida",IF(L4088&gt;=Indicadores!$B$5,"Envelhecendo","Atual")))</f>
        <v>Fim de Vida</v>
      </c>
      <c r="N4088" s="2" t="str">
        <f aca="false">IF(F4088="","N/A",IF(F4088&lt;Indicadores!$B$4,"Vencida","Vigente"))</f>
        <v>Vencida</v>
      </c>
      <c r="O4088" s="2" t="str">
        <f aca="false">INDEX(Locais!$B$2:$B$13,MATCH(H4088,Locais!$A$2:$A$13,0))</f>
        <v>Regional - Recife</v>
      </c>
      <c r="P4088" s="2" t="str">
        <f aca="false">INDEX(Locais!$C$2:$C$13,MATCH(H4088,Locais!$A$2:$A$13,0))</f>
        <v>Nordeste</v>
      </c>
    </row>
    <row r="4089" customFormat="false" ht="15" hidden="false" customHeight="false" outlineLevel="0" collapsed="false">
      <c r="A4089" s="2" t="s">
        <v>4225</v>
      </c>
      <c r="B4089" s="2" t="s">
        <v>69</v>
      </c>
      <c r="C4089" s="2" t="s">
        <v>102</v>
      </c>
      <c r="D4089" s="2" t="s">
        <v>113</v>
      </c>
      <c r="E4089" s="13" t="n">
        <v>43382</v>
      </c>
      <c r="F4089" s="13" t="n">
        <v>44477</v>
      </c>
      <c r="G4089" s="2" t="s">
        <v>118</v>
      </c>
      <c r="H4089" s="2" t="s">
        <v>104</v>
      </c>
      <c r="I4089" s="2" t="s">
        <v>124</v>
      </c>
      <c r="J4089" s="2" t="s">
        <v>100</v>
      </c>
      <c r="K4089" s="14" t="n">
        <v>10417.74</v>
      </c>
      <c r="L4089" s="2" t="n">
        <f aca="false">IF(E4089="","",ROUND((Indicadores!$B$4-E4089)/365.25,1))</f>
        <v>8</v>
      </c>
      <c r="M4089" s="2" t="str">
        <f aca="false">IF(E4089="","Virtual",IF(L4089&gt;=Indicadores!$B$6,"Fim de Vida",IF(L4089&gt;=Indicadores!$B$5,"Envelhecendo","Atual")))</f>
        <v>Fim de Vida</v>
      </c>
      <c r="N4089" s="2" t="str">
        <f aca="false">IF(F4089="","N/A",IF(F4089&lt;Indicadores!$B$4,"Vencida","Vigente"))</f>
        <v>Vencida</v>
      </c>
      <c r="O4089" s="2" t="str">
        <f aca="false">INDEX(Locais!$B$2:$B$13,MATCH(H4089,Locais!$A$2:$A$13,0))</f>
        <v>Regional - Fortaleza</v>
      </c>
      <c r="P4089" s="2" t="str">
        <f aca="false">INDEX(Locais!$C$2:$C$13,MATCH(H4089,Locais!$A$2:$A$13,0))</f>
        <v>Nordeste</v>
      </c>
    </row>
    <row r="4090" customFormat="false" ht="15" hidden="false" customHeight="false" outlineLevel="0" collapsed="false">
      <c r="A4090" s="2" t="s">
        <v>4226</v>
      </c>
      <c r="B4090" s="2" t="s">
        <v>69</v>
      </c>
      <c r="C4090" s="2" t="s">
        <v>96</v>
      </c>
      <c r="D4090" s="2" t="s">
        <v>117</v>
      </c>
      <c r="E4090" s="13" t="n">
        <v>43901</v>
      </c>
      <c r="F4090" s="13" t="n">
        <v>44996</v>
      </c>
      <c r="G4090" s="2" t="s">
        <v>32</v>
      </c>
      <c r="H4090" s="2" t="s">
        <v>98</v>
      </c>
      <c r="I4090" s="2" t="s">
        <v>124</v>
      </c>
      <c r="J4090" s="2" t="s">
        <v>100</v>
      </c>
      <c r="K4090" s="14" t="n">
        <v>7573.3</v>
      </c>
      <c r="L4090" s="2" t="n">
        <f aca="false">IF(E4090="","",ROUND((Indicadores!$B$4-E4090)/365.25,1))</f>
        <v>6.6</v>
      </c>
      <c r="M4090" s="2" t="str">
        <f aca="false">IF(E4090="","Virtual",IF(L4090&gt;=Indicadores!$B$6,"Fim de Vida",IF(L4090&gt;=Indicadores!$B$5,"Envelhecendo","Atual")))</f>
        <v>Fim de Vida</v>
      </c>
      <c r="N4090" s="2" t="str">
        <f aca="false">IF(F4090="","N/A",IF(F4090&lt;Indicadores!$B$4,"Vencida","Vigente"))</f>
        <v>Vencida</v>
      </c>
      <c r="O4090" s="2" t="str">
        <f aca="false">INDEX(Locais!$B$2:$B$13,MATCH(H4090,Locais!$A$2:$A$13,0))</f>
        <v>Sede - Brasília</v>
      </c>
      <c r="P4090" s="2" t="str">
        <f aca="false">INDEX(Locais!$C$2:$C$13,MATCH(H4090,Locais!$A$2:$A$13,0))</f>
        <v>Centro-Oeste</v>
      </c>
    </row>
    <row r="4091" customFormat="false" ht="15" hidden="false" customHeight="false" outlineLevel="0" collapsed="false">
      <c r="A4091" s="2" t="s">
        <v>4227</v>
      </c>
      <c r="B4091" s="2" t="s">
        <v>68</v>
      </c>
      <c r="C4091" s="2" t="s">
        <v>96</v>
      </c>
      <c r="D4091" s="2" t="s">
        <v>107</v>
      </c>
      <c r="E4091" s="13" t="n">
        <v>44598</v>
      </c>
      <c r="F4091" s="13" t="n">
        <v>45693</v>
      </c>
      <c r="G4091" s="2" t="s">
        <v>34</v>
      </c>
      <c r="H4091" s="2" t="s">
        <v>165</v>
      </c>
      <c r="I4091" s="2" t="s">
        <v>109</v>
      </c>
      <c r="J4091" s="2" t="s">
        <v>100</v>
      </c>
      <c r="K4091" s="14" t="n">
        <v>4902.58</v>
      </c>
      <c r="L4091" s="2" t="n">
        <f aca="false">IF(E4091="","",ROUND((Indicadores!$B$4-E4091)/365.25,1))</f>
        <v>4.7</v>
      </c>
      <c r="M4091" s="2" t="str">
        <f aca="false">IF(E4091="","Virtual",IF(L4091&gt;=Indicadores!$B$6,"Fim de Vida",IF(L4091&gt;=Indicadores!$B$5,"Envelhecendo","Atual")))</f>
        <v>Envelhecendo</v>
      </c>
      <c r="N4091" s="2" t="str">
        <f aca="false">IF(F4091="","N/A",IF(F4091&lt;Indicadores!$B$4,"Vencida","Vigente"))</f>
        <v>Vencida</v>
      </c>
      <c r="O4091" s="2" t="str">
        <f aca="false">INDEX(Locais!$B$2:$B$13,MATCH(H4091,Locais!$A$2:$A$13,0))</f>
        <v>Regional - Salvador</v>
      </c>
      <c r="P4091" s="2" t="str">
        <f aca="false">INDEX(Locais!$C$2:$C$13,MATCH(H4091,Locais!$A$2:$A$13,0))</f>
        <v>Nordeste</v>
      </c>
    </row>
    <row r="4092" customFormat="false" ht="15" hidden="false" customHeight="false" outlineLevel="0" collapsed="false">
      <c r="A4092" s="2" t="s">
        <v>4228</v>
      </c>
      <c r="B4092" s="2" t="s">
        <v>68</v>
      </c>
      <c r="C4092" s="2" t="s">
        <v>102</v>
      </c>
      <c r="D4092" s="2" t="s">
        <v>103</v>
      </c>
      <c r="E4092" s="13" t="n">
        <v>45463</v>
      </c>
      <c r="F4092" s="13" t="n">
        <v>46558</v>
      </c>
      <c r="G4092" s="2" t="s">
        <v>32</v>
      </c>
      <c r="H4092" s="2" t="s">
        <v>141</v>
      </c>
      <c r="I4092" s="2" t="s">
        <v>133</v>
      </c>
      <c r="J4092" s="2" t="s">
        <v>100</v>
      </c>
      <c r="K4092" s="14" t="n">
        <v>5999.04</v>
      </c>
      <c r="L4092" s="2" t="n">
        <f aca="false">IF(E4092="","",ROUND((Indicadores!$B$4-E4092)/365.25,1))</f>
        <v>2.3</v>
      </c>
      <c r="M4092" s="2" t="str">
        <f aca="false">IF(E4092="","Virtual",IF(L4092&gt;=Indicadores!$B$6,"Fim de Vida",IF(L4092&gt;=Indicadores!$B$5,"Envelhecendo","Atual")))</f>
        <v>Atual</v>
      </c>
      <c r="N4092" s="2" t="str">
        <f aca="false">IF(F4092="","N/A",IF(F4092&lt;Indicadores!$B$4,"Vencida","Vigente"))</f>
        <v>Vigente</v>
      </c>
      <c r="O4092" s="2" t="str">
        <f aca="false">INDEX(Locais!$B$2:$B$13,MATCH(H4092,Locais!$A$2:$A$13,0))</f>
        <v>Regional - Curitiba</v>
      </c>
      <c r="P4092" s="2" t="str">
        <f aca="false">INDEX(Locais!$C$2:$C$13,MATCH(H4092,Locais!$A$2:$A$13,0))</f>
        <v>Sul</v>
      </c>
    </row>
    <row r="4093" customFormat="false" ht="15" hidden="false" customHeight="false" outlineLevel="0" collapsed="false">
      <c r="A4093" s="2" t="s">
        <v>4229</v>
      </c>
      <c r="B4093" s="2" t="s">
        <v>69</v>
      </c>
      <c r="C4093" s="2" t="s">
        <v>126</v>
      </c>
      <c r="D4093" s="2" t="s">
        <v>169</v>
      </c>
      <c r="E4093" s="13" t="n">
        <v>44275</v>
      </c>
      <c r="F4093" s="13" t="n">
        <v>45370</v>
      </c>
      <c r="G4093" s="2" t="s">
        <v>32</v>
      </c>
      <c r="H4093" s="2" t="s">
        <v>114</v>
      </c>
      <c r="I4093" s="2" t="s">
        <v>105</v>
      </c>
      <c r="J4093" s="2" t="s">
        <v>100</v>
      </c>
      <c r="K4093" s="14" t="n">
        <v>10751.32</v>
      </c>
      <c r="L4093" s="2" t="n">
        <f aca="false">IF(E4093="","",ROUND((Indicadores!$B$4-E4093)/365.25,1))</f>
        <v>5.6</v>
      </c>
      <c r="M4093" s="2" t="str">
        <f aca="false">IF(E4093="","Virtual",IF(L4093&gt;=Indicadores!$B$6,"Fim de Vida",IF(L4093&gt;=Indicadores!$B$5,"Envelhecendo","Atual")))</f>
        <v>Fim de Vida</v>
      </c>
      <c r="N4093" s="2" t="str">
        <f aca="false">IF(F4093="","N/A",IF(F4093&lt;Indicadores!$B$4,"Vencida","Vigente"))</f>
        <v>Vencida</v>
      </c>
      <c r="O4093" s="2" t="str">
        <f aca="false">INDEX(Locais!$B$2:$B$13,MATCH(H4093,Locais!$A$2:$A$13,0))</f>
        <v>Regional - Belo Horizonte</v>
      </c>
      <c r="P4093" s="2" t="str">
        <f aca="false">INDEX(Locais!$C$2:$C$13,MATCH(H4093,Locais!$A$2:$A$13,0))</f>
        <v>Sudeste</v>
      </c>
    </row>
    <row r="4094" customFormat="false" ht="15" hidden="false" customHeight="false" outlineLevel="0" collapsed="false">
      <c r="A4094" s="2" t="s">
        <v>4230</v>
      </c>
      <c r="B4094" s="2" t="s">
        <v>69</v>
      </c>
      <c r="C4094" s="2" t="s">
        <v>102</v>
      </c>
      <c r="D4094" s="2" t="s">
        <v>113</v>
      </c>
      <c r="E4094" s="13" t="n">
        <v>45049</v>
      </c>
      <c r="F4094" s="13" t="n">
        <v>46144</v>
      </c>
      <c r="G4094" s="2" t="s">
        <v>32</v>
      </c>
      <c r="H4094" s="2" t="s">
        <v>119</v>
      </c>
      <c r="I4094" s="2" t="s">
        <v>105</v>
      </c>
      <c r="J4094" s="2" t="s">
        <v>100</v>
      </c>
      <c r="K4094" s="14" t="n">
        <v>10145.43</v>
      </c>
      <c r="L4094" s="2" t="n">
        <f aca="false">IF(E4094="","",ROUND((Indicadores!$B$4-E4094)/365.25,1))</f>
        <v>3.5</v>
      </c>
      <c r="M4094" s="2" t="str">
        <f aca="false">IF(E4094="","Virtual",IF(L4094&gt;=Indicadores!$B$6,"Fim de Vida",IF(L4094&gt;=Indicadores!$B$5,"Envelhecendo","Atual")))</f>
        <v>Envelhecendo</v>
      </c>
      <c r="N4094" s="2" t="str">
        <f aca="false">IF(F4094="","N/A",IF(F4094&lt;Indicadores!$B$4,"Vencida","Vigente"))</f>
        <v>Vencida</v>
      </c>
      <c r="O4094" s="2" t="str">
        <f aca="false">INDEX(Locais!$B$2:$B$13,MATCH(H4094,Locais!$A$2:$A$13,0))</f>
        <v>Regional - São Paulo</v>
      </c>
      <c r="P4094" s="2" t="str">
        <f aca="false">INDEX(Locais!$C$2:$C$13,MATCH(H4094,Locais!$A$2:$A$13,0))</f>
        <v>Sudeste</v>
      </c>
    </row>
    <row r="4095" customFormat="false" ht="15" hidden="false" customHeight="false" outlineLevel="0" collapsed="false">
      <c r="A4095" s="2" t="s">
        <v>4231</v>
      </c>
      <c r="B4095" s="2" t="s">
        <v>68</v>
      </c>
      <c r="C4095" s="2" t="s">
        <v>102</v>
      </c>
      <c r="D4095" s="2" t="s">
        <v>103</v>
      </c>
      <c r="E4095" s="13" t="n">
        <v>45120</v>
      </c>
      <c r="F4095" s="13" t="n">
        <v>46215</v>
      </c>
      <c r="G4095" s="2" t="s">
        <v>32</v>
      </c>
      <c r="H4095" s="2" t="s">
        <v>119</v>
      </c>
      <c r="I4095" s="2" t="s">
        <v>109</v>
      </c>
      <c r="J4095" s="2" t="s">
        <v>100</v>
      </c>
      <c r="K4095" s="14" t="n">
        <v>5708.99</v>
      </c>
      <c r="L4095" s="2" t="n">
        <f aca="false">IF(E4095="","",ROUND((Indicadores!$B$4-E4095)/365.25,1))</f>
        <v>3.3</v>
      </c>
      <c r="M4095" s="2" t="str">
        <f aca="false">IF(E4095="","Virtual",IF(L4095&gt;=Indicadores!$B$6,"Fim de Vida",IF(L4095&gt;=Indicadores!$B$5,"Envelhecendo","Atual")))</f>
        <v>Envelhecendo</v>
      </c>
      <c r="N4095" s="2" t="str">
        <f aca="false">IF(F4095="","N/A",IF(F4095&lt;Indicadores!$B$4,"Vencida","Vigente"))</f>
        <v>Vencida</v>
      </c>
      <c r="O4095" s="2" t="str">
        <f aca="false">INDEX(Locais!$B$2:$B$13,MATCH(H4095,Locais!$A$2:$A$13,0))</f>
        <v>Regional - São Paulo</v>
      </c>
      <c r="P4095" s="2" t="str">
        <f aca="false">INDEX(Locais!$C$2:$C$13,MATCH(H4095,Locais!$A$2:$A$13,0))</f>
        <v>Sudeste</v>
      </c>
    </row>
    <row r="4096" customFormat="false" ht="15" hidden="false" customHeight="false" outlineLevel="0" collapsed="false">
      <c r="A4096" s="2" t="s">
        <v>4232</v>
      </c>
      <c r="B4096" s="2" t="s">
        <v>68</v>
      </c>
      <c r="C4096" s="2" t="s">
        <v>126</v>
      </c>
      <c r="D4096" s="2" t="s">
        <v>127</v>
      </c>
      <c r="E4096" s="13" t="n">
        <v>45351</v>
      </c>
      <c r="F4096" s="13" t="n">
        <v>46446</v>
      </c>
      <c r="G4096" s="2" t="s">
        <v>32</v>
      </c>
      <c r="H4096" s="2" t="s">
        <v>114</v>
      </c>
      <c r="I4096" s="2" t="s">
        <v>142</v>
      </c>
      <c r="J4096" s="2" t="s">
        <v>100</v>
      </c>
      <c r="K4096" s="14" t="n">
        <v>4846.6</v>
      </c>
      <c r="L4096" s="2" t="n">
        <f aca="false">IF(E4096="","",ROUND((Indicadores!$B$4-E4096)/365.25,1))</f>
        <v>2.6</v>
      </c>
      <c r="M4096" s="2" t="str">
        <f aca="false">IF(E4096="","Virtual",IF(L4096&gt;=Indicadores!$B$6,"Fim de Vida",IF(L4096&gt;=Indicadores!$B$5,"Envelhecendo","Atual")))</f>
        <v>Atual</v>
      </c>
      <c r="N4096" s="2" t="str">
        <f aca="false">IF(F4096="","N/A",IF(F4096&lt;Indicadores!$B$4,"Vencida","Vigente"))</f>
        <v>Vigente</v>
      </c>
      <c r="O4096" s="2" t="str">
        <f aca="false">INDEX(Locais!$B$2:$B$13,MATCH(H4096,Locais!$A$2:$A$13,0))</f>
        <v>Regional - Belo Horizonte</v>
      </c>
      <c r="P4096" s="2" t="str">
        <f aca="false">INDEX(Locais!$C$2:$C$13,MATCH(H4096,Locais!$A$2:$A$13,0))</f>
        <v>Sudeste</v>
      </c>
    </row>
    <row r="4097" customFormat="false" ht="15" hidden="false" customHeight="false" outlineLevel="0" collapsed="false">
      <c r="A4097" s="2" t="s">
        <v>4233</v>
      </c>
      <c r="B4097" s="2" t="s">
        <v>69</v>
      </c>
      <c r="C4097" s="2" t="s">
        <v>96</v>
      </c>
      <c r="D4097" s="2" t="s">
        <v>117</v>
      </c>
      <c r="E4097" s="13" t="n">
        <v>45377</v>
      </c>
      <c r="F4097" s="13" t="n">
        <v>46472</v>
      </c>
      <c r="G4097" s="2" t="s">
        <v>34</v>
      </c>
      <c r="H4097" s="2" t="s">
        <v>141</v>
      </c>
      <c r="I4097" s="2" t="s">
        <v>115</v>
      </c>
      <c r="J4097" s="2" t="s">
        <v>100</v>
      </c>
      <c r="K4097" s="14" t="n">
        <v>8757.8</v>
      </c>
      <c r="L4097" s="2" t="n">
        <f aca="false">IF(E4097="","",ROUND((Indicadores!$B$4-E4097)/365.25,1))</f>
        <v>2.6</v>
      </c>
      <c r="M4097" s="2" t="str">
        <f aca="false">IF(E4097="","Virtual",IF(L4097&gt;=Indicadores!$B$6,"Fim de Vida",IF(L4097&gt;=Indicadores!$B$5,"Envelhecendo","Atual")))</f>
        <v>Atual</v>
      </c>
      <c r="N4097" s="2" t="str">
        <f aca="false">IF(F4097="","N/A",IF(F4097&lt;Indicadores!$B$4,"Vencida","Vigente"))</f>
        <v>Vigente</v>
      </c>
      <c r="O4097" s="2" t="str">
        <f aca="false">INDEX(Locais!$B$2:$B$13,MATCH(H4097,Locais!$A$2:$A$13,0))</f>
        <v>Regional - Curitiba</v>
      </c>
      <c r="P4097" s="2" t="str">
        <f aca="false">INDEX(Locais!$C$2:$C$13,MATCH(H4097,Locais!$A$2:$A$13,0))</f>
        <v>Sul</v>
      </c>
    </row>
    <row r="4098" customFormat="false" ht="15" hidden="false" customHeight="false" outlineLevel="0" collapsed="false">
      <c r="A4098" s="2" t="s">
        <v>4234</v>
      </c>
      <c r="B4098" s="2" t="s">
        <v>69</v>
      </c>
      <c r="C4098" s="2" t="s">
        <v>96</v>
      </c>
      <c r="D4098" s="2" t="s">
        <v>97</v>
      </c>
      <c r="E4098" s="13" t="n">
        <v>44991</v>
      </c>
      <c r="F4098" s="13" t="n">
        <v>46086</v>
      </c>
      <c r="G4098" s="2" t="s">
        <v>32</v>
      </c>
      <c r="H4098" s="2" t="s">
        <v>141</v>
      </c>
      <c r="I4098" s="2" t="s">
        <v>136</v>
      </c>
      <c r="J4098" s="2" t="s">
        <v>100</v>
      </c>
      <c r="K4098" s="14" t="n">
        <v>7645.61</v>
      </c>
      <c r="L4098" s="2" t="n">
        <f aca="false">IF(E4098="","",ROUND((Indicadores!$B$4-E4098)/365.25,1))</f>
        <v>3.6</v>
      </c>
      <c r="M4098" s="2" t="str">
        <f aca="false">IF(E4098="","Virtual",IF(L4098&gt;=Indicadores!$B$6,"Fim de Vida",IF(L4098&gt;=Indicadores!$B$5,"Envelhecendo","Atual")))</f>
        <v>Envelhecendo</v>
      </c>
      <c r="N4098" s="2" t="str">
        <f aca="false">IF(F4098="","N/A",IF(F4098&lt;Indicadores!$B$4,"Vencida","Vigente"))</f>
        <v>Vencida</v>
      </c>
      <c r="O4098" s="2" t="str">
        <f aca="false">INDEX(Locais!$B$2:$B$13,MATCH(H4098,Locais!$A$2:$A$13,0))</f>
        <v>Regional - Curitiba</v>
      </c>
      <c r="P4098" s="2" t="str">
        <f aca="false">INDEX(Locais!$C$2:$C$13,MATCH(H4098,Locais!$A$2:$A$13,0))</f>
        <v>Sul</v>
      </c>
    </row>
    <row r="4099" customFormat="false" ht="15" hidden="false" customHeight="false" outlineLevel="0" collapsed="false">
      <c r="A4099" s="2" t="s">
        <v>4235</v>
      </c>
      <c r="B4099" s="2" t="s">
        <v>68</v>
      </c>
      <c r="C4099" s="2" t="s">
        <v>96</v>
      </c>
      <c r="D4099" s="2" t="s">
        <v>107</v>
      </c>
      <c r="E4099" s="13" t="n">
        <v>44682</v>
      </c>
      <c r="F4099" s="13" t="n">
        <v>45777</v>
      </c>
      <c r="G4099" s="2" t="s">
        <v>32</v>
      </c>
      <c r="H4099" s="2" t="s">
        <v>139</v>
      </c>
      <c r="I4099" s="2" t="s">
        <v>111</v>
      </c>
      <c r="J4099" s="2" t="s">
        <v>100</v>
      </c>
      <c r="K4099" s="14" t="n">
        <v>5317.31</v>
      </c>
      <c r="L4099" s="2" t="n">
        <f aca="false">IF(E4099="","",ROUND((Indicadores!$B$4-E4099)/365.25,1))</f>
        <v>4.5</v>
      </c>
      <c r="M4099" s="2" t="str">
        <f aca="false">IF(E4099="","Virtual",IF(L4099&gt;=Indicadores!$B$6,"Fim de Vida",IF(L4099&gt;=Indicadores!$B$5,"Envelhecendo","Atual")))</f>
        <v>Envelhecendo</v>
      </c>
      <c r="N4099" s="2" t="str">
        <f aca="false">IF(F4099="","N/A",IF(F4099&lt;Indicadores!$B$4,"Vencida","Vigente"))</f>
        <v>Vencida</v>
      </c>
      <c r="O4099" s="2" t="str">
        <f aca="false">INDEX(Locais!$B$2:$B$13,MATCH(H4099,Locais!$A$2:$A$13,0))</f>
        <v>Regional - Rio de Janeiro</v>
      </c>
      <c r="P4099" s="2" t="str">
        <f aca="false">INDEX(Locais!$C$2:$C$13,MATCH(H4099,Locais!$A$2:$A$13,0))</f>
        <v>Sudeste</v>
      </c>
    </row>
    <row r="4100" customFormat="false" ht="15" hidden="false" customHeight="false" outlineLevel="0" collapsed="false">
      <c r="A4100" s="2" t="s">
        <v>4236</v>
      </c>
      <c r="B4100" s="2" t="s">
        <v>68</v>
      </c>
      <c r="C4100" s="2" t="s">
        <v>126</v>
      </c>
      <c r="D4100" s="2" t="s">
        <v>127</v>
      </c>
      <c r="E4100" s="13" t="n">
        <v>45349</v>
      </c>
      <c r="F4100" s="13" t="n">
        <v>46444</v>
      </c>
      <c r="G4100" s="2" t="s">
        <v>32</v>
      </c>
      <c r="H4100" s="2" t="s">
        <v>98</v>
      </c>
      <c r="I4100" s="2" t="s">
        <v>120</v>
      </c>
      <c r="J4100" s="2" t="s">
        <v>100</v>
      </c>
      <c r="K4100" s="14" t="n">
        <v>5172.71</v>
      </c>
      <c r="L4100" s="2" t="n">
        <f aca="false">IF(E4100="","",ROUND((Indicadores!$B$4-E4100)/365.25,1))</f>
        <v>2.6</v>
      </c>
      <c r="M4100" s="2" t="str">
        <f aca="false">IF(E4100="","Virtual",IF(L4100&gt;=Indicadores!$B$6,"Fim de Vida",IF(L4100&gt;=Indicadores!$B$5,"Envelhecendo","Atual")))</f>
        <v>Atual</v>
      </c>
      <c r="N4100" s="2" t="str">
        <f aca="false">IF(F4100="","N/A",IF(F4100&lt;Indicadores!$B$4,"Vencida","Vigente"))</f>
        <v>Vigente</v>
      </c>
      <c r="O4100" s="2" t="str">
        <f aca="false">INDEX(Locais!$B$2:$B$13,MATCH(H4100,Locais!$A$2:$A$13,0))</f>
        <v>Sede - Brasília</v>
      </c>
      <c r="P4100" s="2" t="str">
        <f aca="false">INDEX(Locais!$C$2:$C$13,MATCH(H4100,Locais!$A$2:$A$13,0))</f>
        <v>Centro-Oeste</v>
      </c>
    </row>
    <row r="4101" customFormat="false" ht="15" hidden="false" customHeight="false" outlineLevel="0" collapsed="false">
      <c r="A4101" s="2" t="s">
        <v>4237</v>
      </c>
      <c r="B4101" s="2" t="s">
        <v>68</v>
      </c>
      <c r="C4101" s="2" t="s">
        <v>126</v>
      </c>
      <c r="D4101" s="2" t="s">
        <v>127</v>
      </c>
      <c r="E4101" s="13" t="n">
        <v>43713</v>
      </c>
      <c r="F4101" s="13" t="n">
        <v>44808</v>
      </c>
      <c r="G4101" s="2" t="s">
        <v>32</v>
      </c>
      <c r="H4101" s="2" t="s">
        <v>114</v>
      </c>
      <c r="I4101" s="2" t="s">
        <v>142</v>
      </c>
      <c r="J4101" s="2" t="s">
        <v>100</v>
      </c>
      <c r="K4101" s="14" t="n">
        <v>6429.65</v>
      </c>
      <c r="L4101" s="2" t="n">
        <f aca="false">IF(E4101="","",ROUND((Indicadores!$B$4-E4101)/365.25,1))</f>
        <v>7.1</v>
      </c>
      <c r="M4101" s="2" t="str">
        <f aca="false">IF(E4101="","Virtual",IF(L4101&gt;=Indicadores!$B$6,"Fim de Vida",IF(L4101&gt;=Indicadores!$B$5,"Envelhecendo","Atual")))</f>
        <v>Fim de Vida</v>
      </c>
      <c r="N4101" s="2" t="str">
        <f aca="false">IF(F4101="","N/A",IF(F4101&lt;Indicadores!$B$4,"Vencida","Vigente"))</f>
        <v>Vencida</v>
      </c>
      <c r="O4101" s="2" t="str">
        <f aca="false">INDEX(Locais!$B$2:$B$13,MATCH(H4101,Locais!$A$2:$A$13,0))</f>
        <v>Regional - Belo Horizonte</v>
      </c>
      <c r="P4101" s="2" t="str">
        <f aca="false">INDEX(Locais!$C$2:$C$13,MATCH(H4101,Locais!$A$2:$A$13,0))</f>
        <v>Sudeste</v>
      </c>
    </row>
    <row r="4102" customFormat="false" ht="15" hidden="false" customHeight="false" outlineLevel="0" collapsed="false">
      <c r="A4102" s="2" t="s">
        <v>4238</v>
      </c>
      <c r="B4102" s="2" t="s">
        <v>68</v>
      </c>
      <c r="C4102" s="2" t="s">
        <v>126</v>
      </c>
      <c r="D4102" s="2" t="s">
        <v>127</v>
      </c>
      <c r="E4102" s="13" t="n">
        <v>42986</v>
      </c>
      <c r="F4102" s="13" t="n">
        <v>44081</v>
      </c>
      <c r="G4102" s="2" t="s">
        <v>32</v>
      </c>
      <c r="H4102" s="2" t="s">
        <v>165</v>
      </c>
      <c r="I4102" s="2" t="s">
        <v>115</v>
      </c>
      <c r="J4102" s="2" t="s">
        <v>100</v>
      </c>
      <c r="K4102" s="14" t="n">
        <v>4575.72</v>
      </c>
      <c r="L4102" s="2" t="n">
        <f aca="false">IF(E4102="","",ROUND((Indicadores!$B$4-E4102)/365.25,1))</f>
        <v>9.1</v>
      </c>
      <c r="M4102" s="2" t="str">
        <f aca="false">IF(E4102="","Virtual",IF(L4102&gt;=Indicadores!$B$6,"Fim de Vida",IF(L4102&gt;=Indicadores!$B$5,"Envelhecendo","Atual")))</f>
        <v>Fim de Vida</v>
      </c>
      <c r="N4102" s="2" t="str">
        <f aca="false">IF(F4102="","N/A",IF(F4102&lt;Indicadores!$B$4,"Vencida","Vigente"))</f>
        <v>Vencida</v>
      </c>
      <c r="O4102" s="2" t="str">
        <f aca="false">INDEX(Locais!$B$2:$B$13,MATCH(H4102,Locais!$A$2:$A$13,0))</f>
        <v>Regional - Salvador</v>
      </c>
      <c r="P4102" s="2" t="str">
        <f aca="false">INDEX(Locais!$C$2:$C$13,MATCH(H4102,Locais!$A$2:$A$13,0))</f>
        <v>Nordeste</v>
      </c>
    </row>
    <row r="4103" customFormat="false" ht="15" hidden="false" customHeight="false" outlineLevel="0" collapsed="false">
      <c r="A4103" s="2" t="s">
        <v>4239</v>
      </c>
      <c r="B4103" s="2" t="s">
        <v>68</v>
      </c>
      <c r="C4103" s="2" t="s">
        <v>126</v>
      </c>
      <c r="D4103" s="2" t="s">
        <v>127</v>
      </c>
      <c r="E4103" s="13" t="n">
        <v>45291</v>
      </c>
      <c r="F4103" s="13" t="n">
        <v>46386</v>
      </c>
      <c r="G4103" s="2" t="s">
        <v>32</v>
      </c>
      <c r="H4103" s="2" t="s">
        <v>128</v>
      </c>
      <c r="I4103" s="2" t="s">
        <v>130</v>
      </c>
      <c r="J4103" s="2" t="s">
        <v>100</v>
      </c>
      <c r="K4103" s="14" t="n">
        <v>6454.61</v>
      </c>
      <c r="L4103" s="2" t="n">
        <f aca="false">IF(E4103="","",ROUND((Indicadores!$B$4-E4103)/365.25,1))</f>
        <v>2.8</v>
      </c>
      <c r="M4103" s="2" t="str">
        <f aca="false">IF(E4103="","Virtual",IF(L4103&gt;=Indicadores!$B$6,"Fim de Vida",IF(L4103&gt;=Indicadores!$B$5,"Envelhecendo","Atual")))</f>
        <v>Atual</v>
      </c>
      <c r="N4103" s="2" t="str">
        <f aca="false">IF(F4103="","N/A",IF(F4103&lt;Indicadores!$B$4,"Vencida","Vigente"))</f>
        <v>Vigente</v>
      </c>
      <c r="O4103" s="2" t="str">
        <f aca="false">INDEX(Locais!$B$2:$B$13,MATCH(H4103,Locais!$A$2:$A$13,0))</f>
        <v>Regional - Recife</v>
      </c>
      <c r="P4103" s="2" t="str">
        <f aca="false">INDEX(Locais!$C$2:$C$13,MATCH(H4103,Locais!$A$2:$A$13,0))</f>
        <v>Nordeste</v>
      </c>
    </row>
    <row r="4104" customFormat="false" ht="15" hidden="false" customHeight="false" outlineLevel="0" collapsed="false">
      <c r="A4104" s="2" t="s">
        <v>4240</v>
      </c>
      <c r="B4104" s="2" t="s">
        <v>68</v>
      </c>
      <c r="C4104" s="2" t="s">
        <v>96</v>
      </c>
      <c r="D4104" s="2" t="s">
        <v>107</v>
      </c>
      <c r="E4104" s="13" t="n">
        <v>44798</v>
      </c>
      <c r="F4104" s="13" t="n">
        <v>45893</v>
      </c>
      <c r="G4104" s="2" t="s">
        <v>32</v>
      </c>
      <c r="H4104" s="2" t="s">
        <v>139</v>
      </c>
      <c r="I4104" s="2" t="s">
        <v>109</v>
      </c>
      <c r="J4104" s="2" t="s">
        <v>100</v>
      </c>
      <c r="K4104" s="14" t="n">
        <v>4865.12</v>
      </c>
      <c r="L4104" s="2" t="n">
        <f aca="false">IF(E4104="","",ROUND((Indicadores!$B$4-E4104)/365.25,1))</f>
        <v>4.1</v>
      </c>
      <c r="M4104" s="2" t="str">
        <f aca="false">IF(E4104="","Virtual",IF(L4104&gt;=Indicadores!$B$6,"Fim de Vida",IF(L4104&gt;=Indicadores!$B$5,"Envelhecendo","Atual")))</f>
        <v>Envelhecendo</v>
      </c>
      <c r="N4104" s="2" t="str">
        <f aca="false">IF(F4104="","N/A",IF(F4104&lt;Indicadores!$B$4,"Vencida","Vigente"))</f>
        <v>Vencida</v>
      </c>
      <c r="O4104" s="2" t="str">
        <f aca="false">INDEX(Locais!$B$2:$B$13,MATCH(H4104,Locais!$A$2:$A$13,0))</f>
        <v>Regional - Rio de Janeiro</v>
      </c>
      <c r="P4104" s="2" t="str">
        <f aca="false">INDEX(Locais!$C$2:$C$13,MATCH(H4104,Locais!$A$2:$A$13,0))</f>
        <v>Sudeste</v>
      </c>
    </row>
    <row r="4105" customFormat="false" ht="15" hidden="false" customHeight="false" outlineLevel="0" collapsed="false">
      <c r="A4105" s="2" t="s">
        <v>4241</v>
      </c>
      <c r="B4105" s="2" t="s">
        <v>71</v>
      </c>
      <c r="C4105" s="2" t="s">
        <v>126</v>
      </c>
      <c r="D4105" s="2" t="s">
        <v>157</v>
      </c>
      <c r="E4105" s="13" t="n">
        <v>44485</v>
      </c>
      <c r="F4105" s="13" t="n">
        <v>45580</v>
      </c>
      <c r="G4105" s="2" t="s">
        <v>36</v>
      </c>
      <c r="H4105" s="2" t="s">
        <v>119</v>
      </c>
      <c r="I4105" s="2" t="s">
        <v>111</v>
      </c>
      <c r="J4105" s="2" t="s">
        <v>100</v>
      </c>
      <c r="K4105" s="14" t="n">
        <v>2193.53</v>
      </c>
      <c r="L4105" s="2" t="n">
        <f aca="false">IF(E4105="","",ROUND((Indicadores!$B$4-E4105)/365.25,1))</f>
        <v>5</v>
      </c>
      <c r="M4105" s="2" t="str">
        <f aca="false">IF(E4105="","Virtual",IF(L4105&gt;=Indicadores!$B$6,"Fim de Vida",IF(L4105&gt;=Indicadores!$B$5,"Envelhecendo","Atual")))</f>
        <v>Fim de Vida</v>
      </c>
      <c r="N4105" s="2" t="str">
        <f aca="false">IF(F4105="","N/A",IF(F4105&lt;Indicadores!$B$4,"Vencida","Vigente"))</f>
        <v>Vencida</v>
      </c>
      <c r="O4105" s="2" t="str">
        <f aca="false">INDEX(Locais!$B$2:$B$13,MATCH(H4105,Locais!$A$2:$A$13,0))</f>
        <v>Regional - São Paulo</v>
      </c>
      <c r="P4105" s="2" t="str">
        <f aca="false">INDEX(Locais!$C$2:$C$13,MATCH(H4105,Locais!$A$2:$A$13,0))</f>
        <v>Sudeste</v>
      </c>
    </row>
    <row r="4106" customFormat="false" ht="15" hidden="false" customHeight="false" outlineLevel="0" collapsed="false">
      <c r="A4106" s="2" t="s">
        <v>4242</v>
      </c>
      <c r="B4106" s="2" t="s">
        <v>69</v>
      </c>
      <c r="C4106" s="2" t="s">
        <v>96</v>
      </c>
      <c r="D4106" s="2" t="s">
        <v>117</v>
      </c>
      <c r="E4106" s="13" t="n">
        <v>45358</v>
      </c>
      <c r="F4106" s="13" t="n">
        <v>46453</v>
      </c>
      <c r="G4106" s="2" t="s">
        <v>32</v>
      </c>
      <c r="H4106" s="2" t="s">
        <v>139</v>
      </c>
      <c r="I4106" s="2" t="s">
        <v>124</v>
      </c>
      <c r="J4106" s="2" t="s">
        <v>100</v>
      </c>
      <c r="K4106" s="14" t="n">
        <v>7748.43</v>
      </c>
      <c r="L4106" s="2" t="n">
        <f aca="false">IF(E4106="","",ROUND((Indicadores!$B$4-E4106)/365.25,1))</f>
        <v>2.6</v>
      </c>
      <c r="M4106" s="2" t="str">
        <f aca="false">IF(E4106="","Virtual",IF(L4106&gt;=Indicadores!$B$6,"Fim de Vida",IF(L4106&gt;=Indicadores!$B$5,"Envelhecendo","Atual")))</f>
        <v>Atual</v>
      </c>
      <c r="N4106" s="2" t="str">
        <f aca="false">IF(F4106="","N/A",IF(F4106&lt;Indicadores!$B$4,"Vencida","Vigente"))</f>
        <v>Vigente</v>
      </c>
      <c r="O4106" s="2" t="str">
        <f aca="false">INDEX(Locais!$B$2:$B$13,MATCH(H4106,Locais!$A$2:$A$13,0))</f>
        <v>Regional - Rio de Janeiro</v>
      </c>
      <c r="P4106" s="2" t="str">
        <f aca="false">INDEX(Locais!$C$2:$C$13,MATCH(H4106,Locais!$A$2:$A$13,0))</f>
        <v>Sudeste</v>
      </c>
    </row>
    <row r="4107" customFormat="false" ht="15" hidden="false" customHeight="false" outlineLevel="0" collapsed="false">
      <c r="A4107" s="2" t="s">
        <v>4243</v>
      </c>
      <c r="B4107" s="2" t="s">
        <v>68</v>
      </c>
      <c r="C4107" s="2" t="s">
        <v>126</v>
      </c>
      <c r="D4107" s="2" t="s">
        <v>127</v>
      </c>
      <c r="E4107" s="13" t="n">
        <v>43808</v>
      </c>
      <c r="F4107" s="13" t="n">
        <v>44903</v>
      </c>
      <c r="G4107" s="2" t="s">
        <v>135</v>
      </c>
      <c r="H4107" s="2" t="s">
        <v>139</v>
      </c>
      <c r="I4107" s="2" t="s">
        <v>115</v>
      </c>
      <c r="J4107" s="2" t="s">
        <v>137</v>
      </c>
      <c r="K4107" s="14" t="n">
        <v>4635.42</v>
      </c>
      <c r="L4107" s="2" t="n">
        <f aca="false">IF(E4107="","",ROUND((Indicadores!$B$4-E4107)/365.25,1))</f>
        <v>6.9</v>
      </c>
      <c r="M4107" s="2" t="str">
        <f aca="false">IF(E4107="","Virtual",IF(L4107&gt;=Indicadores!$B$6,"Fim de Vida",IF(L4107&gt;=Indicadores!$B$5,"Envelhecendo","Atual")))</f>
        <v>Fim de Vida</v>
      </c>
      <c r="N4107" s="2" t="str">
        <f aca="false">IF(F4107="","N/A",IF(F4107&lt;Indicadores!$B$4,"Vencida","Vigente"))</f>
        <v>Vencida</v>
      </c>
      <c r="O4107" s="2" t="str">
        <f aca="false">INDEX(Locais!$B$2:$B$13,MATCH(H4107,Locais!$A$2:$A$13,0))</f>
        <v>Regional - Rio de Janeiro</v>
      </c>
      <c r="P4107" s="2" t="str">
        <f aca="false">INDEX(Locais!$C$2:$C$13,MATCH(H4107,Locais!$A$2:$A$13,0))</f>
        <v>Sudeste</v>
      </c>
    </row>
    <row r="4108" customFormat="false" ht="15" hidden="false" customHeight="false" outlineLevel="0" collapsed="false">
      <c r="A4108" s="2" t="s">
        <v>4244</v>
      </c>
      <c r="B4108" s="2" t="s">
        <v>68</v>
      </c>
      <c r="C4108" s="2" t="s">
        <v>96</v>
      </c>
      <c r="D4108" s="2" t="s">
        <v>107</v>
      </c>
      <c r="E4108" s="13" t="n">
        <v>45698</v>
      </c>
      <c r="F4108" s="13" t="n">
        <v>46793</v>
      </c>
      <c r="G4108" s="2" t="s">
        <v>118</v>
      </c>
      <c r="H4108" s="2" t="s">
        <v>165</v>
      </c>
      <c r="I4108" s="2" t="s">
        <v>120</v>
      </c>
      <c r="J4108" s="2" t="s">
        <v>100</v>
      </c>
      <c r="K4108" s="14" t="n">
        <v>6412.83</v>
      </c>
      <c r="L4108" s="2" t="n">
        <f aca="false">IF(E4108="","",ROUND((Indicadores!$B$4-E4108)/365.25,1))</f>
        <v>1.7</v>
      </c>
      <c r="M4108" s="2" t="str">
        <f aca="false">IF(E4108="","Virtual",IF(L4108&gt;=Indicadores!$B$6,"Fim de Vida",IF(L4108&gt;=Indicadores!$B$5,"Envelhecendo","Atual")))</f>
        <v>Atual</v>
      </c>
      <c r="N4108" s="2" t="str">
        <f aca="false">IF(F4108="","N/A",IF(F4108&lt;Indicadores!$B$4,"Vencida","Vigente"))</f>
        <v>Vigente</v>
      </c>
      <c r="O4108" s="2" t="str">
        <f aca="false">INDEX(Locais!$B$2:$B$13,MATCH(H4108,Locais!$A$2:$A$13,0))</f>
        <v>Regional - Salvador</v>
      </c>
      <c r="P4108" s="2" t="str">
        <f aca="false">INDEX(Locais!$C$2:$C$13,MATCH(H4108,Locais!$A$2:$A$13,0))</f>
        <v>Nordeste</v>
      </c>
    </row>
    <row r="4109" customFormat="false" ht="15" hidden="false" customHeight="false" outlineLevel="0" collapsed="false">
      <c r="A4109" s="2" t="s">
        <v>4245</v>
      </c>
      <c r="B4109" s="2" t="s">
        <v>69</v>
      </c>
      <c r="C4109" s="2" t="s">
        <v>102</v>
      </c>
      <c r="D4109" s="2" t="s">
        <v>113</v>
      </c>
      <c r="E4109" s="13" t="n">
        <v>45940</v>
      </c>
      <c r="F4109" s="13" t="n">
        <v>47035</v>
      </c>
      <c r="G4109" s="2" t="s">
        <v>32</v>
      </c>
      <c r="H4109" s="2" t="s">
        <v>145</v>
      </c>
      <c r="I4109" s="2" t="s">
        <v>142</v>
      </c>
      <c r="J4109" s="2" t="s">
        <v>100</v>
      </c>
      <c r="K4109" s="14" t="n">
        <v>8444.77</v>
      </c>
      <c r="L4109" s="2" t="n">
        <f aca="false">IF(E4109="","",ROUND((Indicadores!$B$4-E4109)/365.25,1))</f>
        <v>1</v>
      </c>
      <c r="M4109" s="2" t="str">
        <f aca="false">IF(E4109="","Virtual",IF(L4109&gt;=Indicadores!$B$6,"Fim de Vida",IF(L4109&gt;=Indicadores!$B$5,"Envelhecendo","Atual")))</f>
        <v>Atual</v>
      </c>
      <c r="N4109" s="2" t="str">
        <f aca="false">IF(F4109="","N/A",IF(F4109&lt;Indicadores!$B$4,"Vencida","Vigente"))</f>
        <v>Vigente</v>
      </c>
      <c r="O4109" s="2" t="str">
        <f aca="false">INDEX(Locais!$B$2:$B$13,MATCH(H4109,Locais!$A$2:$A$13,0))</f>
        <v>Regional - Belém</v>
      </c>
      <c r="P4109" s="2" t="str">
        <f aca="false">INDEX(Locais!$C$2:$C$13,MATCH(H4109,Locais!$A$2:$A$13,0))</f>
        <v>Norte</v>
      </c>
    </row>
    <row r="4110" customFormat="false" ht="15" hidden="false" customHeight="false" outlineLevel="0" collapsed="false">
      <c r="A4110" s="2" t="s">
        <v>4246</v>
      </c>
      <c r="B4110" s="2" t="s">
        <v>69</v>
      </c>
      <c r="C4110" s="2" t="s">
        <v>126</v>
      </c>
      <c r="D4110" s="2" t="s">
        <v>169</v>
      </c>
      <c r="E4110" s="13" t="n">
        <v>44876</v>
      </c>
      <c r="F4110" s="13" t="n">
        <v>45971</v>
      </c>
      <c r="G4110" s="2" t="s">
        <v>32</v>
      </c>
      <c r="H4110" s="2" t="s">
        <v>98</v>
      </c>
      <c r="I4110" s="2" t="s">
        <v>130</v>
      </c>
      <c r="J4110" s="2" t="s">
        <v>100</v>
      </c>
      <c r="K4110" s="14" t="n">
        <v>9271.18</v>
      </c>
      <c r="L4110" s="2" t="n">
        <f aca="false">IF(E4110="","",ROUND((Indicadores!$B$4-E4110)/365.25,1))</f>
        <v>3.9</v>
      </c>
      <c r="M4110" s="2" t="str">
        <f aca="false">IF(E4110="","Virtual",IF(L4110&gt;=Indicadores!$B$6,"Fim de Vida",IF(L4110&gt;=Indicadores!$B$5,"Envelhecendo","Atual")))</f>
        <v>Envelhecendo</v>
      </c>
      <c r="N4110" s="2" t="str">
        <f aca="false">IF(F4110="","N/A",IF(F4110&lt;Indicadores!$B$4,"Vencida","Vigente"))</f>
        <v>Vencida</v>
      </c>
      <c r="O4110" s="2" t="str">
        <f aca="false">INDEX(Locais!$B$2:$B$13,MATCH(H4110,Locais!$A$2:$A$13,0))</f>
        <v>Sede - Brasília</v>
      </c>
      <c r="P4110" s="2" t="str">
        <f aca="false">INDEX(Locais!$C$2:$C$13,MATCH(H4110,Locais!$A$2:$A$13,0))</f>
        <v>Centro-Oeste</v>
      </c>
    </row>
    <row r="4111" customFormat="false" ht="15" hidden="false" customHeight="false" outlineLevel="0" collapsed="false">
      <c r="A4111" s="2" t="s">
        <v>4247</v>
      </c>
      <c r="B4111" s="2" t="s">
        <v>69</v>
      </c>
      <c r="C4111" s="2" t="s">
        <v>96</v>
      </c>
      <c r="D4111" s="2" t="s">
        <v>117</v>
      </c>
      <c r="E4111" s="13" t="n">
        <v>43529</v>
      </c>
      <c r="F4111" s="13" t="n">
        <v>44624</v>
      </c>
      <c r="G4111" s="2" t="s">
        <v>32</v>
      </c>
      <c r="H4111" s="2" t="s">
        <v>128</v>
      </c>
      <c r="I4111" s="2" t="s">
        <v>99</v>
      </c>
      <c r="J4111" s="2" t="s">
        <v>100</v>
      </c>
      <c r="K4111" s="14" t="n">
        <v>7206.96</v>
      </c>
      <c r="L4111" s="2" t="n">
        <f aca="false">IF(E4111="","",ROUND((Indicadores!$B$4-E4111)/365.25,1))</f>
        <v>7.6</v>
      </c>
      <c r="M4111" s="2" t="str">
        <f aca="false">IF(E4111="","Virtual",IF(L4111&gt;=Indicadores!$B$6,"Fim de Vida",IF(L4111&gt;=Indicadores!$B$5,"Envelhecendo","Atual")))</f>
        <v>Fim de Vida</v>
      </c>
      <c r="N4111" s="2" t="str">
        <f aca="false">IF(F4111="","N/A",IF(F4111&lt;Indicadores!$B$4,"Vencida","Vigente"))</f>
        <v>Vencida</v>
      </c>
      <c r="O4111" s="2" t="str">
        <f aca="false">INDEX(Locais!$B$2:$B$13,MATCH(H4111,Locais!$A$2:$A$13,0))</f>
        <v>Regional - Recife</v>
      </c>
      <c r="P4111" s="2" t="str">
        <f aca="false">INDEX(Locais!$C$2:$C$13,MATCH(H4111,Locais!$A$2:$A$13,0))</f>
        <v>Nordeste</v>
      </c>
    </row>
    <row r="4112" customFormat="false" ht="15" hidden="false" customHeight="false" outlineLevel="0" collapsed="false">
      <c r="A4112" s="2" t="s">
        <v>4248</v>
      </c>
      <c r="B4112" s="2" t="s">
        <v>68</v>
      </c>
      <c r="C4112" s="2" t="s">
        <v>96</v>
      </c>
      <c r="D4112" s="2" t="s">
        <v>107</v>
      </c>
      <c r="E4112" s="13" t="n">
        <v>45585</v>
      </c>
      <c r="F4112" s="13" t="n">
        <v>46680</v>
      </c>
      <c r="G4112" s="2" t="s">
        <v>34</v>
      </c>
      <c r="H4112" s="2" t="s">
        <v>145</v>
      </c>
      <c r="I4112" s="2" t="s">
        <v>142</v>
      </c>
      <c r="J4112" s="2" t="s">
        <v>100</v>
      </c>
      <c r="K4112" s="14" t="n">
        <v>6464.81</v>
      </c>
      <c r="L4112" s="2" t="n">
        <f aca="false">IF(E4112="","",ROUND((Indicadores!$B$4-E4112)/365.25,1))</f>
        <v>2</v>
      </c>
      <c r="M4112" s="2" t="str">
        <f aca="false">IF(E4112="","Virtual",IF(L4112&gt;=Indicadores!$B$6,"Fim de Vida",IF(L4112&gt;=Indicadores!$B$5,"Envelhecendo","Atual")))</f>
        <v>Atual</v>
      </c>
      <c r="N4112" s="2" t="str">
        <f aca="false">IF(F4112="","N/A",IF(F4112&lt;Indicadores!$B$4,"Vencida","Vigente"))</f>
        <v>Vigente</v>
      </c>
      <c r="O4112" s="2" t="str">
        <f aca="false">INDEX(Locais!$B$2:$B$13,MATCH(H4112,Locais!$A$2:$A$13,0))</f>
        <v>Regional - Belém</v>
      </c>
      <c r="P4112" s="2" t="str">
        <f aca="false">INDEX(Locais!$C$2:$C$13,MATCH(H4112,Locais!$A$2:$A$13,0))</f>
        <v>Norte</v>
      </c>
    </row>
    <row r="4113" customFormat="false" ht="15" hidden="false" customHeight="false" outlineLevel="0" collapsed="false">
      <c r="A4113" s="2" t="s">
        <v>4249</v>
      </c>
      <c r="B4113" s="2" t="s">
        <v>68</v>
      </c>
      <c r="C4113" s="2" t="s">
        <v>102</v>
      </c>
      <c r="D4113" s="2" t="s">
        <v>103</v>
      </c>
      <c r="E4113" s="13" t="n">
        <v>46039</v>
      </c>
      <c r="F4113" s="13" t="n">
        <v>47134</v>
      </c>
      <c r="G4113" s="2" t="s">
        <v>32</v>
      </c>
      <c r="H4113" s="2" t="s">
        <v>98</v>
      </c>
      <c r="I4113" s="2" t="s">
        <v>109</v>
      </c>
      <c r="J4113" s="2" t="s">
        <v>100</v>
      </c>
      <c r="K4113" s="14" t="n">
        <v>5534.39</v>
      </c>
      <c r="L4113" s="2" t="n">
        <f aca="false">IF(E4113="","",ROUND((Indicadores!$B$4-E4113)/365.25,1))</f>
        <v>0.8</v>
      </c>
      <c r="M4113" s="2" t="str">
        <f aca="false">IF(E4113="","Virtual",IF(L4113&gt;=Indicadores!$B$6,"Fim de Vida",IF(L4113&gt;=Indicadores!$B$5,"Envelhecendo","Atual")))</f>
        <v>Atual</v>
      </c>
      <c r="N4113" s="2" t="str">
        <f aca="false">IF(F4113="","N/A",IF(F4113&lt;Indicadores!$B$4,"Vencida","Vigente"))</f>
        <v>Vigente</v>
      </c>
      <c r="O4113" s="2" t="str">
        <f aca="false">INDEX(Locais!$B$2:$B$13,MATCH(H4113,Locais!$A$2:$A$13,0))</f>
        <v>Sede - Brasília</v>
      </c>
      <c r="P4113" s="2" t="str">
        <f aca="false">INDEX(Locais!$C$2:$C$13,MATCH(H4113,Locais!$A$2:$A$13,0))</f>
        <v>Centro-Oeste</v>
      </c>
    </row>
    <row r="4114" customFormat="false" ht="15" hidden="false" customHeight="false" outlineLevel="0" collapsed="false">
      <c r="A4114" s="2" t="s">
        <v>4250</v>
      </c>
      <c r="B4114" s="2" t="s">
        <v>68</v>
      </c>
      <c r="C4114" s="2" t="s">
        <v>96</v>
      </c>
      <c r="D4114" s="2" t="s">
        <v>132</v>
      </c>
      <c r="E4114" s="13" t="n">
        <v>45697</v>
      </c>
      <c r="F4114" s="13" t="n">
        <v>46792</v>
      </c>
      <c r="G4114" s="2" t="s">
        <v>32</v>
      </c>
      <c r="H4114" s="2" t="s">
        <v>139</v>
      </c>
      <c r="I4114" s="2" t="s">
        <v>99</v>
      </c>
      <c r="J4114" s="2" t="s">
        <v>100</v>
      </c>
      <c r="K4114" s="14" t="n">
        <v>5713.07</v>
      </c>
      <c r="L4114" s="2" t="n">
        <f aca="false">IF(E4114="","",ROUND((Indicadores!$B$4-E4114)/365.25,1))</f>
        <v>1.7</v>
      </c>
      <c r="M4114" s="2" t="str">
        <f aca="false">IF(E4114="","Virtual",IF(L4114&gt;=Indicadores!$B$6,"Fim de Vida",IF(L4114&gt;=Indicadores!$B$5,"Envelhecendo","Atual")))</f>
        <v>Atual</v>
      </c>
      <c r="N4114" s="2" t="str">
        <f aca="false">IF(F4114="","N/A",IF(F4114&lt;Indicadores!$B$4,"Vencida","Vigente"))</f>
        <v>Vigente</v>
      </c>
      <c r="O4114" s="2" t="str">
        <f aca="false">INDEX(Locais!$B$2:$B$13,MATCH(H4114,Locais!$A$2:$A$13,0))</f>
        <v>Regional - Rio de Janeiro</v>
      </c>
      <c r="P4114" s="2" t="str">
        <f aca="false">INDEX(Locais!$C$2:$C$13,MATCH(H4114,Locais!$A$2:$A$13,0))</f>
        <v>Sudeste</v>
      </c>
    </row>
    <row r="4115" customFormat="false" ht="15" hidden="false" customHeight="false" outlineLevel="0" collapsed="false">
      <c r="A4115" s="2" t="s">
        <v>4251</v>
      </c>
      <c r="B4115" s="2" t="s">
        <v>69</v>
      </c>
      <c r="C4115" s="2" t="s">
        <v>96</v>
      </c>
      <c r="D4115" s="2" t="s">
        <v>97</v>
      </c>
      <c r="E4115" s="13" t="n">
        <v>44983</v>
      </c>
      <c r="F4115" s="13" t="n">
        <v>46078</v>
      </c>
      <c r="G4115" s="2" t="s">
        <v>32</v>
      </c>
      <c r="H4115" s="2" t="s">
        <v>98</v>
      </c>
      <c r="I4115" s="2" t="s">
        <v>136</v>
      </c>
      <c r="J4115" s="2" t="s">
        <v>100</v>
      </c>
      <c r="K4115" s="14" t="n">
        <v>8888.28</v>
      </c>
      <c r="L4115" s="2" t="n">
        <f aca="false">IF(E4115="","",ROUND((Indicadores!$B$4-E4115)/365.25,1))</f>
        <v>3.6</v>
      </c>
      <c r="M4115" s="2" t="str">
        <f aca="false">IF(E4115="","Virtual",IF(L4115&gt;=Indicadores!$B$6,"Fim de Vida",IF(L4115&gt;=Indicadores!$B$5,"Envelhecendo","Atual")))</f>
        <v>Envelhecendo</v>
      </c>
      <c r="N4115" s="2" t="str">
        <f aca="false">IF(F4115="","N/A",IF(F4115&lt;Indicadores!$B$4,"Vencida","Vigente"))</f>
        <v>Vencida</v>
      </c>
      <c r="O4115" s="2" t="str">
        <f aca="false">INDEX(Locais!$B$2:$B$13,MATCH(H4115,Locais!$A$2:$A$13,0))</f>
        <v>Sede - Brasília</v>
      </c>
      <c r="P4115" s="2" t="str">
        <f aca="false">INDEX(Locais!$C$2:$C$13,MATCH(H4115,Locais!$A$2:$A$13,0))</f>
        <v>Centro-Oeste</v>
      </c>
    </row>
    <row r="4116" customFormat="false" ht="15" hidden="false" customHeight="false" outlineLevel="0" collapsed="false">
      <c r="A4116" s="2" t="s">
        <v>4252</v>
      </c>
      <c r="B4116" s="2" t="s">
        <v>70</v>
      </c>
      <c r="C4116" s="2" t="s">
        <v>96</v>
      </c>
      <c r="D4116" s="2" t="s">
        <v>122</v>
      </c>
      <c r="E4116" s="13" t="n">
        <v>43250</v>
      </c>
      <c r="F4116" s="13" t="n">
        <v>45075</v>
      </c>
      <c r="G4116" s="2" t="s">
        <v>118</v>
      </c>
      <c r="H4116" s="2" t="s">
        <v>145</v>
      </c>
      <c r="I4116" s="2" t="s">
        <v>142</v>
      </c>
      <c r="J4116" s="2" t="s">
        <v>100</v>
      </c>
      <c r="K4116" s="14" t="n">
        <v>18179.57</v>
      </c>
      <c r="L4116" s="2" t="n">
        <f aca="false">IF(E4116="","",ROUND((Indicadores!$B$4-E4116)/365.25,1))</f>
        <v>8.4</v>
      </c>
      <c r="M4116" s="2" t="str">
        <f aca="false">IF(E4116="","Virtual",IF(L4116&gt;=Indicadores!$B$6,"Fim de Vida",IF(L4116&gt;=Indicadores!$B$5,"Envelhecendo","Atual")))</f>
        <v>Fim de Vida</v>
      </c>
      <c r="N4116" s="2" t="str">
        <f aca="false">IF(F4116="","N/A",IF(F4116&lt;Indicadores!$B$4,"Vencida","Vigente"))</f>
        <v>Vencida</v>
      </c>
      <c r="O4116" s="2" t="str">
        <f aca="false">INDEX(Locais!$B$2:$B$13,MATCH(H4116,Locais!$A$2:$A$13,0))</f>
        <v>Regional - Belém</v>
      </c>
      <c r="P4116" s="2" t="str">
        <f aca="false">INDEX(Locais!$C$2:$C$13,MATCH(H4116,Locais!$A$2:$A$13,0))</f>
        <v>Norte</v>
      </c>
    </row>
    <row r="4117" customFormat="false" ht="15" hidden="false" customHeight="false" outlineLevel="0" collapsed="false">
      <c r="A4117" s="2" t="s">
        <v>4253</v>
      </c>
      <c r="B4117" s="2" t="s">
        <v>68</v>
      </c>
      <c r="C4117" s="2" t="s">
        <v>126</v>
      </c>
      <c r="D4117" s="2" t="s">
        <v>127</v>
      </c>
      <c r="E4117" s="13" t="n">
        <v>44563</v>
      </c>
      <c r="F4117" s="13" t="n">
        <v>45658</v>
      </c>
      <c r="G4117" s="2" t="s">
        <v>118</v>
      </c>
      <c r="H4117" s="2" t="s">
        <v>165</v>
      </c>
      <c r="I4117" s="2" t="s">
        <v>124</v>
      </c>
      <c r="J4117" s="2" t="s">
        <v>100</v>
      </c>
      <c r="K4117" s="14" t="n">
        <v>5327.05</v>
      </c>
      <c r="L4117" s="2" t="n">
        <f aca="false">IF(E4117="","",ROUND((Indicadores!$B$4-E4117)/365.25,1))</f>
        <v>4.8</v>
      </c>
      <c r="M4117" s="2" t="str">
        <f aca="false">IF(E4117="","Virtual",IF(L4117&gt;=Indicadores!$B$6,"Fim de Vida",IF(L4117&gt;=Indicadores!$B$5,"Envelhecendo","Atual")))</f>
        <v>Envelhecendo</v>
      </c>
      <c r="N4117" s="2" t="str">
        <f aca="false">IF(F4117="","N/A",IF(F4117&lt;Indicadores!$B$4,"Vencida","Vigente"))</f>
        <v>Vencida</v>
      </c>
      <c r="O4117" s="2" t="str">
        <f aca="false">INDEX(Locais!$B$2:$B$13,MATCH(H4117,Locais!$A$2:$A$13,0))</f>
        <v>Regional - Salvador</v>
      </c>
      <c r="P4117" s="2" t="str">
        <f aca="false">INDEX(Locais!$C$2:$C$13,MATCH(H4117,Locais!$A$2:$A$13,0))</f>
        <v>Nordeste</v>
      </c>
    </row>
    <row r="4118" customFormat="false" ht="15" hidden="false" customHeight="false" outlineLevel="0" collapsed="false">
      <c r="A4118" s="2" t="s">
        <v>4254</v>
      </c>
      <c r="B4118" s="2" t="s">
        <v>71</v>
      </c>
      <c r="C4118" s="2" t="s">
        <v>126</v>
      </c>
      <c r="D4118" s="2" t="s">
        <v>157</v>
      </c>
      <c r="E4118" s="13" t="n">
        <v>43860</v>
      </c>
      <c r="F4118" s="13" t="n">
        <v>44955</v>
      </c>
      <c r="G4118" s="2" t="s">
        <v>34</v>
      </c>
      <c r="H4118" s="2" t="s">
        <v>128</v>
      </c>
      <c r="I4118" s="2" t="s">
        <v>124</v>
      </c>
      <c r="J4118" s="2" t="s">
        <v>100</v>
      </c>
      <c r="K4118" s="14" t="n">
        <v>2516.09</v>
      </c>
      <c r="L4118" s="2" t="n">
        <f aca="false">IF(E4118="","",ROUND((Indicadores!$B$4-E4118)/365.25,1))</f>
        <v>6.7</v>
      </c>
      <c r="M4118" s="2" t="str">
        <f aca="false">IF(E4118="","Virtual",IF(L4118&gt;=Indicadores!$B$6,"Fim de Vida",IF(L4118&gt;=Indicadores!$B$5,"Envelhecendo","Atual")))</f>
        <v>Fim de Vida</v>
      </c>
      <c r="N4118" s="2" t="str">
        <f aca="false">IF(F4118="","N/A",IF(F4118&lt;Indicadores!$B$4,"Vencida","Vigente"))</f>
        <v>Vencida</v>
      </c>
      <c r="O4118" s="2" t="str">
        <f aca="false">INDEX(Locais!$B$2:$B$13,MATCH(H4118,Locais!$A$2:$A$13,0))</f>
        <v>Regional - Recife</v>
      </c>
      <c r="P4118" s="2" t="str">
        <f aca="false">INDEX(Locais!$C$2:$C$13,MATCH(H4118,Locais!$A$2:$A$13,0))</f>
        <v>Nordeste</v>
      </c>
    </row>
    <row r="4119" customFormat="false" ht="15" hidden="false" customHeight="false" outlineLevel="0" collapsed="false">
      <c r="A4119" s="2" t="s">
        <v>4255</v>
      </c>
      <c r="B4119" s="2" t="s">
        <v>68</v>
      </c>
      <c r="C4119" s="2" t="s">
        <v>102</v>
      </c>
      <c r="D4119" s="2" t="s">
        <v>103</v>
      </c>
      <c r="E4119" s="13" t="n">
        <v>45842</v>
      </c>
      <c r="F4119" s="13" t="n">
        <v>46937</v>
      </c>
      <c r="G4119" s="2" t="s">
        <v>32</v>
      </c>
      <c r="H4119" s="2" t="s">
        <v>128</v>
      </c>
      <c r="I4119" s="2" t="s">
        <v>136</v>
      </c>
      <c r="J4119" s="2" t="s">
        <v>100</v>
      </c>
      <c r="K4119" s="14" t="n">
        <v>4895.4</v>
      </c>
      <c r="L4119" s="2" t="n">
        <f aca="false">IF(E4119="","",ROUND((Indicadores!$B$4-E4119)/365.25,1))</f>
        <v>1.3</v>
      </c>
      <c r="M4119" s="2" t="str">
        <f aca="false">IF(E4119="","Virtual",IF(L4119&gt;=Indicadores!$B$6,"Fim de Vida",IF(L4119&gt;=Indicadores!$B$5,"Envelhecendo","Atual")))</f>
        <v>Atual</v>
      </c>
      <c r="N4119" s="2" t="str">
        <f aca="false">IF(F4119="","N/A",IF(F4119&lt;Indicadores!$B$4,"Vencida","Vigente"))</f>
        <v>Vigente</v>
      </c>
      <c r="O4119" s="2" t="str">
        <f aca="false">INDEX(Locais!$B$2:$B$13,MATCH(H4119,Locais!$A$2:$A$13,0))</f>
        <v>Regional - Recife</v>
      </c>
      <c r="P4119" s="2" t="str">
        <f aca="false">INDEX(Locais!$C$2:$C$13,MATCH(H4119,Locais!$A$2:$A$13,0))</f>
        <v>Nordeste</v>
      </c>
    </row>
    <row r="4120" customFormat="false" ht="15" hidden="false" customHeight="false" outlineLevel="0" collapsed="false">
      <c r="A4120" s="2" t="s">
        <v>4256</v>
      </c>
      <c r="B4120" s="2" t="s">
        <v>69</v>
      </c>
      <c r="C4120" s="2" t="s">
        <v>96</v>
      </c>
      <c r="D4120" s="2" t="s">
        <v>117</v>
      </c>
      <c r="E4120" s="13" t="n">
        <v>43099</v>
      </c>
      <c r="F4120" s="13" t="n">
        <v>44194</v>
      </c>
      <c r="G4120" s="2" t="s">
        <v>118</v>
      </c>
      <c r="H4120" s="2" t="s">
        <v>98</v>
      </c>
      <c r="I4120" s="2" t="s">
        <v>120</v>
      </c>
      <c r="J4120" s="2" t="s">
        <v>100</v>
      </c>
      <c r="K4120" s="14" t="n">
        <v>10454.9</v>
      </c>
      <c r="L4120" s="2" t="n">
        <f aca="false">IF(E4120="","",ROUND((Indicadores!$B$4-E4120)/365.25,1))</f>
        <v>8.8</v>
      </c>
      <c r="M4120" s="2" t="str">
        <f aca="false">IF(E4120="","Virtual",IF(L4120&gt;=Indicadores!$B$6,"Fim de Vida",IF(L4120&gt;=Indicadores!$B$5,"Envelhecendo","Atual")))</f>
        <v>Fim de Vida</v>
      </c>
      <c r="N4120" s="2" t="str">
        <f aca="false">IF(F4120="","N/A",IF(F4120&lt;Indicadores!$B$4,"Vencida","Vigente"))</f>
        <v>Vencida</v>
      </c>
      <c r="O4120" s="2" t="str">
        <f aca="false">INDEX(Locais!$B$2:$B$13,MATCH(H4120,Locais!$A$2:$A$13,0))</f>
        <v>Sede - Brasília</v>
      </c>
      <c r="P4120" s="2" t="str">
        <f aca="false">INDEX(Locais!$C$2:$C$13,MATCH(H4120,Locais!$A$2:$A$13,0))</f>
        <v>Centro-Oeste</v>
      </c>
    </row>
    <row r="4121" customFormat="false" ht="15" hidden="false" customHeight="false" outlineLevel="0" collapsed="false">
      <c r="A4121" s="2" t="s">
        <v>4257</v>
      </c>
      <c r="B4121" s="2" t="s">
        <v>68</v>
      </c>
      <c r="C4121" s="2" t="s">
        <v>126</v>
      </c>
      <c r="D4121" s="2" t="s">
        <v>127</v>
      </c>
      <c r="E4121" s="13" t="n">
        <v>45819</v>
      </c>
      <c r="F4121" s="13" t="n">
        <v>46914</v>
      </c>
      <c r="G4121" s="2" t="s">
        <v>32</v>
      </c>
      <c r="H4121" s="2" t="s">
        <v>163</v>
      </c>
      <c r="I4121" s="2" t="s">
        <v>109</v>
      </c>
      <c r="J4121" s="2" t="s">
        <v>100</v>
      </c>
      <c r="K4121" s="14" t="n">
        <v>4743.53</v>
      </c>
      <c r="L4121" s="2" t="n">
        <f aca="false">IF(E4121="","",ROUND((Indicadores!$B$4-E4121)/365.25,1))</f>
        <v>1.4</v>
      </c>
      <c r="M4121" s="2" t="str">
        <f aca="false">IF(E4121="","Virtual",IF(L4121&gt;=Indicadores!$B$6,"Fim de Vida",IF(L4121&gt;=Indicadores!$B$5,"Envelhecendo","Atual")))</f>
        <v>Atual</v>
      </c>
      <c r="N4121" s="2" t="str">
        <f aca="false">IF(F4121="","N/A",IF(F4121&lt;Indicadores!$B$4,"Vencida","Vigente"))</f>
        <v>Vigente</v>
      </c>
      <c r="O4121" s="2" t="str">
        <f aca="false">INDEX(Locais!$B$2:$B$13,MATCH(H4121,Locais!$A$2:$A$13,0))</f>
        <v>Regional - Manaus</v>
      </c>
      <c r="P4121" s="2" t="str">
        <f aca="false">INDEX(Locais!$C$2:$C$13,MATCH(H4121,Locais!$A$2:$A$13,0))</f>
        <v>Norte</v>
      </c>
    </row>
    <row r="4122" customFormat="false" ht="15" hidden="false" customHeight="false" outlineLevel="0" collapsed="false">
      <c r="A4122" s="2" t="s">
        <v>4258</v>
      </c>
      <c r="B4122" s="2" t="s">
        <v>70</v>
      </c>
      <c r="C4122" s="2" t="s">
        <v>96</v>
      </c>
      <c r="D4122" s="2" t="s">
        <v>122</v>
      </c>
      <c r="E4122" s="13" t="n">
        <v>45800</v>
      </c>
      <c r="F4122" s="13" t="n">
        <v>47625</v>
      </c>
      <c r="G4122" s="2" t="s">
        <v>135</v>
      </c>
      <c r="H4122" s="2" t="s">
        <v>114</v>
      </c>
      <c r="I4122" s="2" t="s">
        <v>111</v>
      </c>
      <c r="J4122" s="2" t="s">
        <v>137</v>
      </c>
      <c r="K4122" s="14" t="n">
        <v>19197.01</v>
      </c>
      <c r="L4122" s="2" t="n">
        <f aca="false">IF(E4122="","",ROUND((Indicadores!$B$4-E4122)/365.25,1))</f>
        <v>1.4</v>
      </c>
      <c r="M4122" s="2" t="str">
        <f aca="false">IF(E4122="","Virtual",IF(L4122&gt;=Indicadores!$B$6,"Fim de Vida",IF(L4122&gt;=Indicadores!$B$5,"Envelhecendo","Atual")))</f>
        <v>Atual</v>
      </c>
      <c r="N4122" s="2" t="str">
        <f aca="false">IF(F4122="","N/A",IF(F4122&lt;Indicadores!$B$4,"Vencida","Vigente"))</f>
        <v>Vigente</v>
      </c>
      <c r="O4122" s="2" t="str">
        <f aca="false">INDEX(Locais!$B$2:$B$13,MATCH(H4122,Locais!$A$2:$A$13,0))</f>
        <v>Regional - Belo Horizonte</v>
      </c>
      <c r="P4122" s="2" t="str">
        <f aca="false">INDEX(Locais!$C$2:$C$13,MATCH(H4122,Locais!$A$2:$A$13,0))</f>
        <v>Sudeste</v>
      </c>
    </row>
    <row r="4123" customFormat="false" ht="15" hidden="false" customHeight="false" outlineLevel="0" collapsed="false">
      <c r="A4123" s="2" t="s">
        <v>4259</v>
      </c>
      <c r="B4123" s="2" t="s">
        <v>69</v>
      </c>
      <c r="C4123" s="2" t="s">
        <v>102</v>
      </c>
      <c r="D4123" s="2" t="s">
        <v>113</v>
      </c>
      <c r="E4123" s="13" t="n">
        <v>44502</v>
      </c>
      <c r="F4123" s="13" t="n">
        <v>45597</v>
      </c>
      <c r="G4123" s="2" t="s">
        <v>32</v>
      </c>
      <c r="H4123" s="2" t="s">
        <v>123</v>
      </c>
      <c r="I4123" s="2" t="s">
        <v>124</v>
      </c>
      <c r="J4123" s="2" t="s">
        <v>100</v>
      </c>
      <c r="K4123" s="14" t="n">
        <v>8355.12</v>
      </c>
      <c r="L4123" s="2" t="n">
        <f aca="false">IF(E4123="","",ROUND((Indicadores!$B$4-E4123)/365.25,1))</f>
        <v>5</v>
      </c>
      <c r="M4123" s="2" t="str">
        <f aca="false">IF(E4123="","Virtual",IF(L4123&gt;=Indicadores!$B$6,"Fim de Vida",IF(L4123&gt;=Indicadores!$B$5,"Envelhecendo","Atual")))</f>
        <v>Fim de Vida</v>
      </c>
      <c r="N4123" s="2" t="str">
        <f aca="false">IF(F4123="","N/A",IF(F4123&lt;Indicadores!$B$4,"Vencida","Vigente"))</f>
        <v>Vencida</v>
      </c>
      <c r="O4123" s="2" t="str">
        <f aca="false">INDEX(Locais!$B$2:$B$13,MATCH(H4123,Locais!$A$2:$A$13,0))</f>
        <v>Regional - Goiânia</v>
      </c>
      <c r="P4123" s="2" t="str">
        <f aca="false">INDEX(Locais!$C$2:$C$13,MATCH(H4123,Locais!$A$2:$A$13,0))</f>
        <v>Centro-Oeste</v>
      </c>
    </row>
    <row r="4124" customFormat="false" ht="15" hidden="false" customHeight="false" outlineLevel="0" collapsed="false">
      <c r="A4124" s="2" t="s">
        <v>4260</v>
      </c>
      <c r="B4124" s="2" t="s">
        <v>68</v>
      </c>
      <c r="C4124" s="2" t="s">
        <v>96</v>
      </c>
      <c r="D4124" s="2" t="s">
        <v>132</v>
      </c>
      <c r="E4124" s="13" t="n">
        <v>44444</v>
      </c>
      <c r="F4124" s="13" t="n">
        <v>45539</v>
      </c>
      <c r="G4124" s="2" t="s">
        <v>151</v>
      </c>
      <c r="H4124" s="2" t="s">
        <v>145</v>
      </c>
      <c r="I4124" s="2" t="s">
        <v>115</v>
      </c>
      <c r="J4124" s="2" t="s">
        <v>137</v>
      </c>
      <c r="K4124" s="14" t="n">
        <v>6302.51</v>
      </c>
      <c r="L4124" s="2" t="n">
        <f aca="false">IF(E4124="","",ROUND((Indicadores!$B$4-E4124)/365.25,1))</f>
        <v>5.1</v>
      </c>
      <c r="M4124" s="2" t="str">
        <f aca="false">IF(E4124="","Virtual",IF(L4124&gt;=Indicadores!$B$6,"Fim de Vida",IF(L4124&gt;=Indicadores!$B$5,"Envelhecendo","Atual")))</f>
        <v>Fim de Vida</v>
      </c>
      <c r="N4124" s="2" t="str">
        <f aca="false">IF(F4124="","N/A",IF(F4124&lt;Indicadores!$B$4,"Vencida","Vigente"))</f>
        <v>Vencida</v>
      </c>
      <c r="O4124" s="2" t="str">
        <f aca="false">INDEX(Locais!$B$2:$B$13,MATCH(H4124,Locais!$A$2:$A$13,0))</f>
        <v>Regional - Belém</v>
      </c>
      <c r="P4124" s="2" t="str">
        <f aca="false">INDEX(Locais!$C$2:$C$13,MATCH(H4124,Locais!$A$2:$A$13,0))</f>
        <v>Norte</v>
      </c>
    </row>
    <row r="4125" customFormat="false" ht="15" hidden="false" customHeight="false" outlineLevel="0" collapsed="false">
      <c r="A4125" s="2" t="s">
        <v>4261</v>
      </c>
      <c r="B4125" s="2" t="s">
        <v>68</v>
      </c>
      <c r="C4125" s="2" t="s">
        <v>102</v>
      </c>
      <c r="D4125" s="2" t="s">
        <v>103</v>
      </c>
      <c r="E4125" s="13" t="n">
        <v>44727</v>
      </c>
      <c r="F4125" s="13" t="n">
        <v>45822</v>
      </c>
      <c r="G4125" s="2" t="s">
        <v>32</v>
      </c>
      <c r="H4125" s="2" t="s">
        <v>139</v>
      </c>
      <c r="I4125" s="2" t="s">
        <v>130</v>
      </c>
      <c r="J4125" s="2" t="s">
        <v>100</v>
      </c>
      <c r="K4125" s="14" t="n">
        <v>5358.5</v>
      </c>
      <c r="L4125" s="2" t="n">
        <f aca="false">IF(E4125="","",ROUND((Indicadores!$B$4-E4125)/365.25,1))</f>
        <v>4.3</v>
      </c>
      <c r="M4125" s="2" t="str">
        <f aca="false">IF(E4125="","Virtual",IF(L4125&gt;=Indicadores!$B$6,"Fim de Vida",IF(L4125&gt;=Indicadores!$B$5,"Envelhecendo","Atual")))</f>
        <v>Envelhecendo</v>
      </c>
      <c r="N4125" s="2" t="str">
        <f aca="false">IF(F4125="","N/A",IF(F4125&lt;Indicadores!$B$4,"Vencida","Vigente"))</f>
        <v>Vencida</v>
      </c>
      <c r="O4125" s="2" t="str">
        <f aca="false">INDEX(Locais!$B$2:$B$13,MATCH(H4125,Locais!$A$2:$A$13,0))</f>
        <v>Regional - Rio de Janeiro</v>
      </c>
      <c r="P4125" s="2" t="str">
        <f aca="false">INDEX(Locais!$C$2:$C$13,MATCH(H4125,Locais!$A$2:$A$13,0))</f>
        <v>Sudeste</v>
      </c>
    </row>
    <row r="4126" customFormat="false" ht="15" hidden="false" customHeight="false" outlineLevel="0" collapsed="false">
      <c r="A4126" s="2" t="s">
        <v>4262</v>
      </c>
      <c r="B4126" s="2" t="s">
        <v>68</v>
      </c>
      <c r="C4126" s="2" t="s">
        <v>126</v>
      </c>
      <c r="D4126" s="2" t="s">
        <v>127</v>
      </c>
      <c r="E4126" s="13" t="n">
        <v>43737</v>
      </c>
      <c r="F4126" s="13" t="n">
        <v>44832</v>
      </c>
      <c r="G4126" s="2" t="s">
        <v>32</v>
      </c>
      <c r="H4126" s="2" t="s">
        <v>141</v>
      </c>
      <c r="I4126" s="2" t="s">
        <v>136</v>
      </c>
      <c r="J4126" s="2" t="s">
        <v>100</v>
      </c>
      <c r="K4126" s="14" t="n">
        <v>5116.93</v>
      </c>
      <c r="L4126" s="2" t="n">
        <f aca="false">IF(E4126="","",ROUND((Indicadores!$B$4-E4126)/365.25,1))</f>
        <v>7.1</v>
      </c>
      <c r="M4126" s="2" t="str">
        <f aca="false">IF(E4126="","Virtual",IF(L4126&gt;=Indicadores!$B$6,"Fim de Vida",IF(L4126&gt;=Indicadores!$B$5,"Envelhecendo","Atual")))</f>
        <v>Fim de Vida</v>
      </c>
      <c r="N4126" s="2" t="str">
        <f aca="false">IF(F4126="","N/A",IF(F4126&lt;Indicadores!$B$4,"Vencida","Vigente"))</f>
        <v>Vencida</v>
      </c>
      <c r="O4126" s="2" t="str">
        <f aca="false">INDEX(Locais!$B$2:$B$13,MATCH(H4126,Locais!$A$2:$A$13,0))</f>
        <v>Regional - Curitiba</v>
      </c>
      <c r="P4126" s="2" t="str">
        <f aca="false">INDEX(Locais!$C$2:$C$13,MATCH(H4126,Locais!$A$2:$A$13,0))</f>
        <v>Sul</v>
      </c>
    </row>
    <row r="4127" customFormat="false" ht="15" hidden="false" customHeight="false" outlineLevel="0" collapsed="false">
      <c r="A4127" s="2" t="s">
        <v>4263</v>
      </c>
      <c r="B4127" s="2" t="s">
        <v>68</v>
      </c>
      <c r="C4127" s="2" t="s">
        <v>96</v>
      </c>
      <c r="D4127" s="2" t="s">
        <v>107</v>
      </c>
      <c r="E4127" s="13" t="n">
        <v>45238</v>
      </c>
      <c r="F4127" s="13" t="n">
        <v>46333</v>
      </c>
      <c r="G4127" s="2" t="s">
        <v>32</v>
      </c>
      <c r="H4127" s="2" t="s">
        <v>145</v>
      </c>
      <c r="I4127" s="2" t="s">
        <v>109</v>
      </c>
      <c r="J4127" s="2" t="s">
        <v>100</v>
      </c>
      <c r="K4127" s="14" t="n">
        <v>6313.33</v>
      </c>
      <c r="L4127" s="2" t="n">
        <f aca="false">IF(E4127="","",ROUND((Indicadores!$B$4-E4127)/365.25,1))</f>
        <v>2.9</v>
      </c>
      <c r="M4127" s="2" t="str">
        <f aca="false">IF(E4127="","Virtual",IF(L4127&gt;=Indicadores!$B$6,"Fim de Vida",IF(L4127&gt;=Indicadores!$B$5,"Envelhecendo","Atual")))</f>
        <v>Atual</v>
      </c>
      <c r="N4127" s="2" t="str">
        <f aca="false">IF(F4127="","N/A",IF(F4127&lt;Indicadores!$B$4,"Vencida","Vigente"))</f>
        <v>Vigente</v>
      </c>
      <c r="O4127" s="2" t="str">
        <f aca="false">INDEX(Locais!$B$2:$B$13,MATCH(H4127,Locais!$A$2:$A$13,0))</f>
        <v>Regional - Belém</v>
      </c>
      <c r="P4127" s="2" t="str">
        <f aca="false">INDEX(Locais!$C$2:$C$13,MATCH(H4127,Locais!$A$2:$A$13,0))</f>
        <v>Norte</v>
      </c>
    </row>
    <row r="4128" customFormat="false" ht="15" hidden="false" customHeight="false" outlineLevel="0" collapsed="false">
      <c r="A4128" s="2" t="s">
        <v>4264</v>
      </c>
      <c r="B4128" s="2" t="s">
        <v>68</v>
      </c>
      <c r="C4128" s="2" t="s">
        <v>96</v>
      </c>
      <c r="D4128" s="2" t="s">
        <v>107</v>
      </c>
      <c r="E4128" s="13" t="n">
        <v>43745</v>
      </c>
      <c r="F4128" s="13" t="n">
        <v>44840</v>
      </c>
      <c r="G4128" s="2" t="s">
        <v>32</v>
      </c>
      <c r="H4128" s="2" t="s">
        <v>98</v>
      </c>
      <c r="I4128" s="2" t="s">
        <v>109</v>
      </c>
      <c r="J4128" s="2" t="s">
        <v>100</v>
      </c>
      <c r="K4128" s="14" t="n">
        <v>5709.55</v>
      </c>
      <c r="L4128" s="2" t="n">
        <f aca="false">IF(E4128="","",ROUND((Indicadores!$B$4-E4128)/365.25,1))</f>
        <v>7</v>
      </c>
      <c r="M4128" s="2" t="str">
        <f aca="false">IF(E4128="","Virtual",IF(L4128&gt;=Indicadores!$B$6,"Fim de Vida",IF(L4128&gt;=Indicadores!$B$5,"Envelhecendo","Atual")))</f>
        <v>Fim de Vida</v>
      </c>
      <c r="N4128" s="2" t="str">
        <f aca="false">IF(F4128="","N/A",IF(F4128&lt;Indicadores!$B$4,"Vencida","Vigente"))</f>
        <v>Vencida</v>
      </c>
      <c r="O4128" s="2" t="str">
        <f aca="false">INDEX(Locais!$B$2:$B$13,MATCH(H4128,Locais!$A$2:$A$13,0))</f>
        <v>Sede - Brasília</v>
      </c>
      <c r="P4128" s="2" t="str">
        <f aca="false">INDEX(Locais!$C$2:$C$13,MATCH(H4128,Locais!$A$2:$A$13,0))</f>
        <v>Centro-Oeste</v>
      </c>
    </row>
    <row r="4129" customFormat="false" ht="15" hidden="false" customHeight="false" outlineLevel="0" collapsed="false">
      <c r="A4129" s="2" t="s">
        <v>4265</v>
      </c>
      <c r="B4129" s="2" t="s">
        <v>71</v>
      </c>
      <c r="C4129" s="2" t="s">
        <v>126</v>
      </c>
      <c r="D4129" s="2" t="s">
        <v>157</v>
      </c>
      <c r="E4129" s="13" t="n">
        <v>45619</v>
      </c>
      <c r="F4129" s="13" t="n">
        <v>46714</v>
      </c>
      <c r="G4129" s="2" t="s">
        <v>32</v>
      </c>
      <c r="H4129" s="2" t="s">
        <v>128</v>
      </c>
      <c r="I4129" s="2" t="s">
        <v>120</v>
      </c>
      <c r="J4129" s="2" t="s">
        <v>100</v>
      </c>
      <c r="K4129" s="14" t="n">
        <v>2449.13</v>
      </c>
      <c r="L4129" s="2" t="n">
        <f aca="false">IF(E4129="","",ROUND((Indicadores!$B$4-E4129)/365.25,1))</f>
        <v>1.9</v>
      </c>
      <c r="M4129" s="2" t="str">
        <f aca="false">IF(E4129="","Virtual",IF(L4129&gt;=Indicadores!$B$6,"Fim de Vida",IF(L4129&gt;=Indicadores!$B$5,"Envelhecendo","Atual")))</f>
        <v>Atual</v>
      </c>
      <c r="N4129" s="2" t="str">
        <f aca="false">IF(F4129="","N/A",IF(F4129&lt;Indicadores!$B$4,"Vencida","Vigente"))</f>
        <v>Vigente</v>
      </c>
      <c r="O4129" s="2" t="str">
        <f aca="false">INDEX(Locais!$B$2:$B$13,MATCH(H4129,Locais!$A$2:$A$13,0))</f>
        <v>Regional - Recife</v>
      </c>
      <c r="P4129" s="2" t="str">
        <f aca="false">INDEX(Locais!$C$2:$C$13,MATCH(H4129,Locais!$A$2:$A$13,0))</f>
        <v>Nordeste</v>
      </c>
    </row>
    <row r="4130" customFormat="false" ht="15" hidden="false" customHeight="false" outlineLevel="0" collapsed="false">
      <c r="A4130" s="2" t="s">
        <v>4266</v>
      </c>
      <c r="B4130" s="2" t="s">
        <v>69</v>
      </c>
      <c r="C4130" s="2" t="s">
        <v>96</v>
      </c>
      <c r="D4130" s="2" t="s">
        <v>97</v>
      </c>
      <c r="E4130" s="13" t="n">
        <v>44796</v>
      </c>
      <c r="F4130" s="13" t="n">
        <v>45891</v>
      </c>
      <c r="G4130" s="2" t="s">
        <v>32</v>
      </c>
      <c r="H4130" s="2" t="s">
        <v>145</v>
      </c>
      <c r="I4130" s="2" t="s">
        <v>120</v>
      </c>
      <c r="J4130" s="2" t="s">
        <v>100</v>
      </c>
      <c r="K4130" s="14" t="n">
        <v>9254.56</v>
      </c>
      <c r="L4130" s="2" t="n">
        <f aca="false">IF(E4130="","",ROUND((Indicadores!$B$4-E4130)/365.25,1))</f>
        <v>4.2</v>
      </c>
      <c r="M4130" s="2" t="str">
        <f aca="false">IF(E4130="","Virtual",IF(L4130&gt;=Indicadores!$B$6,"Fim de Vida",IF(L4130&gt;=Indicadores!$B$5,"Envelhecendo","Atual")))</f>
        <v>Envelhecendo</v>
      </c>
      <c r="N4130" s="2" t="str">
        <f aca="false">IF(F4130="","N/A",IF(F4130&lt;Indicadores!$B$4,"Vencida","Vigente"))</f>
        <v>Vencida</v>
      </c>
      <c r="O4130" s="2" t="str">
        <f aca="false">INDEX(Locais!$B$2:$B$13,MATCH(H4130,Locais!$A$2:$A$13,0))</f>
        <v>Regional - Belém</v>
      </c>
      <c r="P4130" s="2" t="str">
        <f aca="false">INDEX(Locais!$C$2:$C$13,MATCH(H4130,Locais!$A$2:$A$13,0))</f>
        <v>Norte</v>
      </c>
    </row>
    <row r="4131" customFormat="false" ht="15" hidden="false" customHeight="false" outlineLevel="0" collapsed="false">
      <c r="A4131" s="2" t="s">
        <v>4267</v>
      </c>
      <c r="B4131" s="2" t="s">
        <v>71</v>
      </c>
      <c r="C4131" s="2" t="s">
        <v>96</v>
      </c>
      <c r="D4131" s="2" t="s">
        <v>171</v>
      </c>
      <c r="E4131" s="13" t="n">
        <v>44999</v>
      </c>
      <c r="F4131" s="13" t="n">
        <v>46094</v>
      </c>
      <c r="G4131" s="2" t="s">
        <v>32</v>
      </c>
      <c r="H4131" s="2" t="s">
        <v>163</v>
      </c>
      <c r="I4131" s="2" t="s">
        <v>142</v>
      </c>
      <c r="J4131" s="2" t="s">
        <v>100</v>
      </c>
      <c r="K4131" s="14" t="n">
        <v>2054.6</v>
      </c>
      <c r="L4131" s="2" t="n">
        <f aca="false">IF(E4131="","",ROUND((Indicadores!$B$4-E4131)/365.25,1))</f>
        <v>3.6</v>
      </c>
      <c r="M4131" s="2" t="str">
        <f aca="false">IF(E4131="","Virtual",IF(L4131&gt;=Indicadores!$B$6,"Fim de Vida",IF(L4131&gt;=Indicadores!$B$5,"Envelhecendo","Atual")))</f>
        <v>Envelhecendo</v>
      </c>
      <c r="N4131" s="2" t="str">
        <f aca="false">IF(F4131="","N/A",IF(F4131&lt;Indicadores!$B$4,"Vencida","Vigente"))</f>
        <v>Vencida</v>
      </c>
      <c r="O4131" s="2" t="str">
        <f aca="false">INDEX(Locais!$B$2:$B$13,MATCH(H4131,Locais!$A$2:$A$13,0))</f>
        <v>Regional - Manaus</v>
      </c>
      <c r="P4131" s="2" t="str">
        <f aca="false">INDEX(Locais!$C$2:$C$13,MATCH(H4131,Locais!$A$2:$A$13,0))</f>
        <v>Norte</v>
      </c>
    </row>
    <row r="4132" customFormat="false" ht="15" hidden="false" customHeight="false" outlineLevel="0" collapsed="false">
      <c r="A4132" s="2" t="s">
        <v>4268</v>
      </c>
      <c r="B4132" s="2" t="s">
        <v>70</v>
      </c>
      <c r="C4132" s="2" t="s">
        <v>126</v>
      </c>
      <c r="D4132" s="2" t="s">
        <v>162</v>
      </c>
      <c r="E4132" s="13" t="n">
        <v>44833</v>
      </c>
      <c r="F4132" s="13" t="n">
        <v>46658</v>
      </c>
      <c r="G4132" s="2" t="s">
        <v>32</v>
      </c>
      <c r="H4132" s="2" t="s">
        <v>163</v>
      </c>
      <c r="I4132" s="2" t="s">
        <v>130</v>
      </c>
      <c r="J4132" s="2" t="s">
        <v>100</v>
      </c>
      <c r="K4132" s="14" t="n">
        <v>17580.79</v>
      </c>
      <c r="L4132" s="2" t="n">
        <f aca="false">IF(E4132="","",ROUND((Indicadores!$B$4-E4132)/365.25,1))</f>
        <v>4.1</v>
      </c>
      <c r="M4132" s="2" t="str">
        <f aca="false">IF(E4132="","Virtual",IF(L4132&gt;=Indicadores!$B$6,"Fim de Vida",IF(L4132&gt;=Indicadores!$B$5,"Envelhecendo","Atual")))</f>
        <v>Envelhecendo</v>
      </c>
      <c r="N4132" s="2" t="str">
        <f aca="false">IF(F4132="","N/A",IF(F4132&lt;Indicadores!$B$4,"Vencida","Vigente"))</f>
        <v>Vigente</v>
      </c>
      <c r="O4132" s="2" t="str">
        <f aca="false">INDEX(Locais!$B$2:$B$13,MATCH(H4132,Locais!$A$2:$A$13,0))</f>
        <v>Regional - Manaus</v>
      </c>
      <c r="P4132" s="2" t="str">
        <f aca="false">INDEX(Locais!$C$2:$C$13,MATCH(H4132,Locais!$A$2:$A$13,0))</f>
        <v>Norte</v>
      </c>
    </row>
    <row r="4133" customFormat="false" ht="15" hidden="false" customHeight="false" outlineLevel="0" collapsed="false">
      <c r="A4133" s="2" t="s">
        <v>4269</v>
      </c>
      <c r="B4133" s="2" t="s">
        <v>69</v>
      </c>
      <c r="C4133" s="2" t="s">
        <v>96</v>
      </c>
      <c r="D4133" s="2" t="s">
        <v>117</v>
      </c>
      <c r="E4133" s="13" t="n">
        <v>45242</v>
      </c>
      <c r="F4133" s="13" t="n">
        <v>46337</v>
      </c>
      <c r="G4133" s="2" t="s">
        <v>32</v>
      </c>
      <c r="H4133" s="2" t="s">
        <v>119</v>
      </c>
      <c r="I4133" s="2" t="s">
        <v>111</v>
      </c>
      <c r="J4133" s="2" t="s">
        <v>100</v>
      </c>
      <c r="K4133" s="14" t="n">
        <v>8890.84</v>
      </c>
      <c r="L4133" s="2" t="n">
        <f aca="false">IF(E4133="","",ROUND((Indicadores!$B$4-E4133)/365.25,1))</f>
        <v>2.9</v>
      </c>
      <c r="M4133" s="2" t="str">
        <f aca="false">IF(E4133="","Virtual",IF(L4133&gt;=Indicadores!$B$6,"Fim de Vida",IF(L4133&gt;=Indicadores!$B$5,"Envelhecendo","Atual")))</f>
        <v>Atual</v>
      </c>
      <c r="N4133" s="2" t="str">
        <f aca="false">IF(F4133="","N/A",IF(F4133&lt;Indicadores!$B$4,"Vencida","Vigente"))</f>
        <v>Vigente</v>
      </c>
      <c r="O4133" s="2" t="str">
        <f aca="false">INDEX(Locais!$B$2:$B$13,MATCH(H4133,Locais!$A$2:$A$13,0))</f>
        <v>Regional - São Paulo</v>
      </c>
      <c r="P4133" s="2" t="str">
        <f aca="false">INDEX(Locais!$C$2:$C$13,MATCH(H4133,Locais!$A$2:$A$13,0))</f>
        <v>Sudeste</v>
      </c>
    </row>
    <row r="4134" customFormat="false" ht="15" hidden="false" customHeight="false" outlineLevel="0" collapsed="false">
      <c r="A4134" s="2" t="s">
        <v>4270</v>
      </c>
      <c r="B4134" s="2" t="s">
        <v>69</v>
      </c>
      <c r="C4134" s="2" t="s">
        <v>96</v>
      </c>
      <c r="D4134" s="2" t="s">
        <v>97</v>
      </c>
      <c r="E4134" s="13" t="n">
        <v>45921</v>
      </c>
      <c r="F4134" s="13" t="n">
        <v>47016</v>
      </c>
      <c r="G4134" s="2" t="s">
        <v>32</v>
      </c>
      <c r="H4134" s="2" t="s">
        <v>104</v>
      </c>
      <c r="I4134" s="2" t="s">
        <v>120</v>
      </c>
      <c r="J4134" s="2" t="s">
        <v>100</v>
      </c>
      <c r="K4134" s="14" t="n">
        <v>9962.14</v>
      </c>
      <c r="L4134" s="2" t="n">
        <f aca="false">IF(E4134="","",ROUND((Indicadores!$B$4-E4134)/365.25,1))</f>
        <v>1.1</v>
      </c>
      <c r="M4134" s="2" t="str">
        <f aca="false">IF(E4134="","Virtual",IF(L4134&gt;=Indicadores!$B$6,"Fim de Vida",IF(L4134&gt;=Indicadores!$B$5,"Envelhecendo","Atual")))</f>
        <v>Atual</v>
      </c>
      <c r="N4134" s="2" t="str">
        <f aca="false">IF(F4134="","N/A",IF(F4134&lt;Indicadores!$B$4,"Vencida","Vigente"))</f>
        <v>Vigente</v>
      </c>
      <c r="O4134" s="2" t="str">
        <f aca="false">INDEX(Locais!$B$2:$B$13,MATCH(H4134,Locais!$A$2:$A$13,0))</f>
        <v>Regional - Fortaleza</v>
      </c>
      <c r="P4134" s="2" t="str">
        <f aca="false">INDEX(Locais!$C$2:$C$13,MATCH(H4134,Locais!$A$2:$A$13,0))</f>
        <v>Nordeste</v>
      </c>
    </row>
    <row r="4135" customFormat="false" ht="15" hidden="false" customHeight="false" outlineLevel="0" collapsed="false">
      <c r="A4135" s="2" t="s">
        <v>4271</v>
      </c>
      <c r="B4135" s="2" t="s">
        <v>69</v>
      </c>
      <c r="C4135" s="2" t="s">
        <v>126</v>
      </c>
      <c r="D4135" s="2" t="s">
        <v>169</v>
      </c>
      <c r="E4135" s="13" t="n">
        <v>45285</v>
      </c>
      <c r="F4135" s="13" t="n">
        <v>46380</v>
      </c>
      <c r="G4135" s="2" t="s">
        <v>118</v>
      </c>
      <c r="H4135" s="2" t="s">
        <v>163</v>
      </c>
      <c r="I4135" s="2" t="s">
        <v>109</v>
      </c>
      <c r="J4135" s="2" t="s">
        <v>100</v>
      </c>
      <c r="K4135" s="14" t="n">
        <v>10928.71</v>
      </c>
      <c r="L4135" s="2" t="n">
        <f aca="false">IF(E4135="","",ROUND((Indicadores!$B$4-E4135)/365.25,1))</f>
        <v>2.8</v>
      </c>
      <c r="M4135" s="2" t="str">
        <f aca="false">IF(E4135="","Virtual",IF(L4135&gt;=Indicadores!$B$6,"Fim de Vida",IF(L4135&gt;=Indicadores!$B$5,"Envelhecendo","Atual")))</f>
        <v>Atual</v>
      </c>
      <c r="N4135" s="2" t="str">
        <f aca="false">IF(F4135="","N/A",IF(F4135&lt;Indicadores!$B$4,"Vencida","Vigente"))</f>
        <v>Vigente</v>
      </c>
      <c r="O4135" s="2" t="str">
        <f aca="false">INDEX(Locais!$B$2:$B$13,MATCH(H4135,Locais!$A$2:$A$13,0))</f>
        <v>Regional - Manaus</v>
      </c>
      <c r="P4135" s="2" t="str">
        <f aca="false">INDEX(Locais!$C$2:$C$13,MATCH(H4135,Locais!$A$2:$A$13,0))</f>
        <v>Norte</v>
      </c>
    </row>
    <row r="4136" customFormat="false" ht="15" hidden="false" customHeight="false" outlineLevel="0" collapsed="false">
      <c r="A4136" s="2" t="s">
        <v>4272</v>
      </c>
      <c r="B4136" s="2" t="s">
        <v>71</v>
      </c>
      <c r="C4136" s="2" t="s">
        <v>96</v>
      </c>
      <c r="D4136" s="2" t="s">
        <v>171</v>
      </c>
      <c r="E4136" s="13" t="n">
        <v>45028</v>
      </c>
      <c r="F4136" s="13" t="n">
        <v>46123</v>
      </c>
      <c r="G4136" s="2" t="s">
        <v>32</v>
      </c>
      <c r="H4136" s="2" t="s">
        <v>98</v>
      </c>
      <c r="I4136" s="2" t="s">
        <v>124</v>
      </c>
      <c r="J4136" s="2" t="s">
        <v>100</v>
      </c>
      <c r="K4136" s="14" t="n">
        <v>2200.91</v>
      </c>
      <c r="L4136" s="2" t="n">
        <f aca="false">IF(E4136="","",ROUND((Indicadores!$B$4-E4136)/365.25,1))</f>
        <v>3.5</v>
      </c>
      <c r="M4136" s="2" t="str">
        <f aca="false">IF(E4136="","Virtual",IF(L4136&gt;=Indicadores!$B$6,"Fim de Vida",IF(L4136&gt;=Indicadores!$B$5,"Envelhecendo","Atual")))</f>
        <v>Envelhecendo</v>
      </c>
      <c r="N4136" s="2" t="str">
        <f aca="false">IF(F4136="","N/A",IF(F4136&lt;Indicadores!$B$4,"Vencida","Vigente"))</f>
        <v>Vencida</v>
      </c>
      <c r="O4136" s="2" t="str">
        <f aca="false">INDEX(Locais!$B$2:$B$13,MATCH(H4136,Locais!$A$2:$A$13,0))</f>
        <v>Sede - Brasília</v>
      </c>
      <c r="P4136" s="2" t="str">
        <f aca="false">INDEX(Locais!$C$2:$C$13,MATCH(H4136,Locais!$A$2:$A$13,0))</f>
        <v>Centro-Oeste</v>
      </c>
    </row>
    <row r="4137" customFormat="false" ht="15" hidden="false" customHeight="false" outlineLevel="0" collapsed="false">
      <c r="A4137" s="2" t="s">
        <v>4273</v>
      </c>
      <c r="B4137" s="2" t="s">
        <v>69</v>
      </c>
      <c r="C4137" s="2" t="s">
        <v>126</v>
      </c>
      <c r="D4137" s="2" t="s">
        <v>169</v>
      </c>
      <c r="E4137" s="13" t="n">
        <v>43546</v>
      </c>
      <c r="F4137" s="13" t="n">
        <v>44641</v>
      </c>
      <c r="G4137" s="2" t="s">
        <v>32</v>
      </c>
      <c r="H4137" s="2" t="s">
        <v>139</v>
      </c>
      <c r="I4137" s="2" t="s">
        <v>124</v>
      </c>
      <c r="J4137" s="2" t="s">
        <v>100</v>
      </c>
      <c r="K4137" s="14" t="n">
        <v>7713.74</v>
      </c>
      <c r="L4137" s="2" t="n">
        <f aca="false">IF(E4137="","",ROUND((Indicadores!$B$4-E4137)/365.25,1))</f>
        <v>7.6</v>
      </c>
      <c r="M4137" s="2" t="str">
        <f aca="false">IF(E4137="","Virtual",IF(L4137&gt;=Indicadores!$B$6,"Fim de Vida",IF(L4137&gt;=Indicadores!$B$5,"Envelhecendo","Atual")))</f>
        <v>Fim de Vida</v>
      </c>
      <c r="N4137" s="2" t="str">
        <f aca="false">IF(F4137="","N/A",IF(F4137&lt;Indicadores!$B$4,"Vencida","Vigente"))</f>
        <v>Vencida</v>
      </c>
      <c r="O4137" s="2" t="str">
        <f aca="false">INDEX(Locais!$B$2:$B$13,MATCH(H4137,Locais!$A$2:$A$13,0))</f>
        <v>Regional - Rio de Janeiro</v>
      </c>
      <c r="P4137" s="2" t="str">
        <f aca="false">INDEX(Locais!$C$2:$C$13,MATCH(H4137,Locais!$A$2:$A$13,0))</f>
        <v>Sudeste</v>
      </c>
    </row>
    <row r="4138" customFormat="false" ht="15" hidden="false" customHeight="false" outlineLevel="0" collapsed="false">
      <c r="A4138" s="2" t="s">
        <v>4274</v>
      </c>
      <c r="B4138" s="2" t="s">
        <v>69</v>
      </c>
      <c r="C4138" s="2" t="s">
        <v>102</v>
      </c>
      <c r="D4138" s="2" t="s">
        <v>113</v>
      </c>
      <c r="E4138" s="13" t="n">
        <v>45712</v>
      </c>
      <c r="F4138" s="13" t="n">
        <v>46807</v>
      </c>
      <c r="G4138" s="2" t="s">
        <v>32</v>
      </c>
      <c r="H4138" s="2" t="s">
        <v>98</v>
      </c>
      <c r="I4138" s="2" t="s">
        <v>133</v>
      </c>
      <c r="J4138" s="2" t="s">
        <v>100</v>
      </c>
      <c r="K4138" s="14" t="n">
        <v>9672.92</v>
      </c>
      <c r="L4138" s="2" t="n">
        <f aca="false">IF(E4138="","",ROUND((Indicadores!$B$4-E4138)/365.25,1))</f>
        <v>1.6</v>
      </c>
      <c r="M4138" s="2" t="str">
        <f aca="false">IF(E4138="","Virtual",IF(L4138&gt;=Indicadores!$B$6,"Fim de Vida",IF(L4138&gt;=Indicadores!$B$5,"Envelhecendo","Atual")))</f>
        <v>Atual</v>
      </c>
      <c r="N4138" s="2" t="str">
        <f aca="false">IF(F4138="","N/A",IF(F4138&lt;Indicadores!$B$4,"Vencida","Vigente"))</f>
        <v>Vigente</v>
      </c>
      <c r="O4138" s="2" t="str">
        <f aca="false">INDEX(Locais!$B$2:$B$13,MATCH(H4138,Locais!$A$2:$A$13,0))</f>
        <v>Sede - Brasília</v>
      </c>
      <c r="P4138" s="2" t="str">
        <f aca="false">INDEX(Locais!$C$2:$C$13,MATCH(H4138,Locais!$A$2:$A$13,0))</f>
        <v>Centro-Oeste</v>
      </c>
    </row>
    <row r="4139" customFormat="false" ht="15" hidden="false" customHeight="false" outlineLevel="0" collapsed="false">
      <c r="A4139" s="2" t="s">
        <v>4275</v>
      </c>
      <c r="B4139" s="2" t="s">
        <v>69</v>
      </c>
      <c r="C4139" s="2" t="s">
        <v>96</v>
      </c>
      <c r="D4139" s="2" t="s">
        <v>117</v>
      </c>
      <c r="E4139" s="13" t="n">
        <v>44861</v>
      </c>
      <c r="F4139" s="13" t="n">
        <v>45956</v>
      </c>
      <c r="G4139" s="2" t="s">
        <v>32</v>
      </c>
      <c r="H4139" s="2" t="s">
        <v>114</v>
      </c>
      <c r="I4139" s="2" t="s">
        <v>115</v>
      </c>
      <c r="J4139" s="2" t="s">
        <v>100</v>
      </c>
      <c r="K4139" s="14" t="n">
        <v>8456.82</v>
      </c>
      <c r="L4139" s="2" t="n">
        <f aca="false">IF(E4139="","",ROUND((Indicadores!$B$4-E4139)/365.25,1))</f>
        <v>4</v>
      </c>
      <c r="M4139" s="2" t="str">
        <f aca="false">IF(E4139="","Virtual",IF(L4139&gt;=Indicadores!$B$6,"Fim de Vida",IF(L4139&gt;=Indicadores!$B$5,"Envelhecendo","Atual")))</f>
        <v>Envelhecendo</v>
      </c>
      <c r="N4139" s="2" t="str">
        <f aca="false">IF(F4139="","N/A",IF(F4139&lt;Indicadores!$B$4,"Vencida","Vigente"))</f>
        <v>Vencida</v>
      </c>
      <c r="O4139" s="2" t="str">
        <f aca="false">INDEX(Locais!$B$2:$B$13,MATCH(H4139,Locais!$A$2:$A$13,0))</f>
        <v>Regional - Belo Horizonte</v>
      </c>
      <c r="P4139" s="2" t="str">
        <f aca="false">INDEX(Locais!$C$2:$C$13,MATCH(H4139,Locais!$A$2:$A$13,0))</f>
        <v>Sudeste</v>
      </c>
    </row>
    <row r="4140" customFormat="false" ht="15" hidden="false" customHeight="false" outlineLevel="0" collapsed="false">
      <c r="A4140" s="2" t="s">
        <v>4276</v>
      </c>
      <c r="B4140" s="2" t="s">
        <v>71</v>
      </c>
      <c r="C4140" s="2" t="s">
        <v>96</v>
      </c>
      <c r="D4140" s="2" t="s">
        <v>171</v>
      </c>
      <c r="E4140" s="13" t="n">
        <v>46049</v>
      </c>
      <c r="F4140" s="13" t="n">
        <v>47144</v>
      </c>
      <c r="G4140" s="2" t="s">
        <v>32</v>
      </c>
      <c r="H4140" s="2" t="s">
        <v>119</v>
      </c>
      <c r="I4140" s="2" t="s">
        <v>136</v>
      </c>
      <c r="J4140" s="2" t="s">
        <v>100</v>
      </c>
      <c r="K4140" s="14" t="n">
        <v>2552.57</v>
      </c>
      <c r="L4140" s="2" t="n">
        <f aca="false">IF(E4140="","",ROUND((Indicadores!$B$4-E4140)/365.25,1))</f>
        <v>0.7</v>
      </c>
      <c r="M4140" s="2" t="str">
        <f aca="false">IF(E4140="","Virtual",IF(L4140&gt;=Indicadores!$B$6,"Fim de Vida",IF(L4140&gt;=Indicadores!$B$5,"Envelhecendo","Atual")))</f>
        <v>Atual</v>
      </c>
      <c r="N4140" s="2" t="str">
        <f aca="false">IF(F4140="","N/A",IF(F4140&lt;Indicadores!$B$4,"Vencida","Vigente"))</f>
        <v>Vigente</v>
      </c>
      <c r="O4140" s="2" t="str">
        <f aca="false">INDEX(Locais!$B$2:$B$13,MATCH(H4140,Locais!$A$2:$A$13,0))</f>
        <v>Regional - São Paulo</v>
      </c>
      <c r="P4140" s="2" t="str">
        <f aca="false">INDEX(Locais!$C$2:$C$13,MATCH(H4140,Locais!$A$2:$A$13,0))</f>
        <v>Sudeste</v>
      </c>
    </row>
    <row r="4141" customFormat="false" ht="15" hidden="false" customHeight="false" outlineLevel="0" collapsed="false">
      <c r="A4141" s="2" t="s">
        <v>4277</v>
      </c>
      <c r="B4141" s="2" t="s">
        <v>69</v>
      </c>
      <c r="C4141" s="2" t="s">
        <v>126</v>
      </c>
      <c r="D4141" s="2" t="s">
        <v>169</v>
      </c>
      <c r="E4141" s="13" t="n">
        <v>44834</v>
      </c>
      <c r="F4141" s="13" t="n">
        <v>45929</v>
      </c>
      <c r="G4141" s="2" t="s">
        <v>32</v>
      </c>
      <c r="H4141" s="2" t="s">
        <v>128</v>
      </c>
      <c r="I4141" s="2" t="s">
        <v>142</v>
      </c>
      <c r="J4141" s="2" t="s">
        <v>100</v>
      </c>
      <c r="K4141" s="14" t="n">
        <v>8469.64</v>
      </c>
      <c r="L4141" s="2" t="n">
        <f aca="false">IF(E4141="","",ROUND((Indicadores!$B$4-E4141)/365.25,1))</f>
        <v>4</v>
      </c>
      <c r="M4141" s="2" t="str">
        <f aca="false">IF(E4141="","Virtual",IF(L4141&gt;=Indicadores!$B$6,"Fim de Vida",IF(L4141&gt;=Indicadores!$B$5,"Envelhecendo","Atual")))</f>
        <v>Envelhecendo</v>
      </c>
      <c r="N4141" s="2" t="str">
        <f aca="false">IF(F4141="","N/A",IF(F4141&lt;Indicadores!$B$4,"Vencida","Vigente"))</f>
        <v>Vencida</v>
      </c>
      <c r="O4141" s="2" t="str">
        <f aca="false">INDEX(Locais!$B$2:$B$13,MATCH(H4141,Locais!$A$2:$A$13,0))</f>
        <v>Regional - Recife</v>
      </c>
      <c r="P4141" s="2" t="str">
        <f aca="false">INDEX(Locais!$C$2:$C$13,MATCH(H4141,Locais!$A$2:$A$13,0))</f>
        <v>Nordeste</v>
      </c>
    </row>
    <row r="4142" customFormat="false" ht="15" hidden="false" customHeight="false" outlineLevel="0" collapsed="false">
      <c r="A4142" s="2" t="s">
        <v>4278</v>
      </c>
      <c r="B4142" s="2" t="s">
        <v>69</v>
      </c>
      <c r="C4142" s="2" t="s">
        <v>96</v>
      </c>
      <c r="D4142" s="2" t="s">
        <v>117</v>
      </c>
      <c r="E4142" s="13" t="n">
        <v>45340</v>
      </c>
      <c r="F4142" s="13" t="n">
        <v>46435</v>
      </c>
      <c r="G4142" s="2" t="s">
        <v>32</v>
      </c>
      <c r="H4142" s="2" t="s">
        <v>139</v>
      </c>
      <c r="I4142" s="2" t="s">
        <v>136</v>
      </c>
      <c r="J4142" s="2" t="s">
        <v>100</v>
      </c>
      <c r="K4142" s="14" t="n">
        <v>9321.34</v>
      </c>
      <c r="L4142" s="2" t="n">
        <f aca="false">IF(E4142="","",ROUND((Indicadores!$B$4-E4142)/365.25,1))</f>
        <v>2.7</v>
      </c>
      <c r="M4142" s="2" t="str">
        <f aca="false">IF(E4142="","Virtual",IF(L4142&gt;=Indicadores!$B$6,"Fim de Vida",IF(L4142&gt;=Indicadores!$B$5,"Envelhecendo","Atual")))</f>
        <v>Atual</v>
      </c>
      <c r="N4142" s="2" t="str">
        <f aca="false">IF(F4142="","N/A",IF(F4142&lt;Indicadores!$B$4,"Vencida","Vigente"))</f>
        <v>Vigente</v>
      </c>
      <c r="O4142" s="2" t="str">
        <f aca="false">INDEX(Locais!$B$2:$B$13,MATCH(H4142,Locais!$A$2:$A$13,0))</f>
        <v>Regional - Rio de Janeiro</v>
      </c>
      <c r="P4142" s="2" t="str">
        <f aca="false">INDEX(Locais!$C$2:$C$13,MATCH(H4142,Locais!$A$2:$A$13,0))</f>
        <v>Sudeste</v>
      </c>
    </row>
    <row r="4143" customFormat="false" ht="15" hidden="false" customHeight="false" outlineLevel="0" collapsed="false">
      <c r="A4143" s="2" t="s">
        <v>4279</v>
      </c>
      <c r="B4143" s="2" t="s">
        <v>69</v>
      </c>
      <c r="C4143" s="2" t="s">
        <v>96</v>
      </c>
      <c r="D4143" s="2" t="s">
        <v>97</v>
      </c>
      <c r="E4143" s="13" t="n">
        <v>45655</v>
      </c>
      <c r="F4143" s="13" t="n">
        <v>46750</v>
      </c>
      <c r="G4143" s="2" t="s">
        <v>32</v>
      </c>
      <c r="H4143" s="2" t="s">
        <v>114</v>
      </c>
      <c r="I4143" s="2" t="s">
        <v>120</v>
      </c>
      <c r="J4143" s="2" t="s">
        <v>100</v>
      </c>
      <c r="K4143" s="14" t="n">
        <v>9613.45</v>
      </c>
      <c r="L4143" s="2" t="n">
        <f aca="false">IF(E4143="","",ROUND((Indicadores!$B$4-E4143)/365.25,1))</f>
        <v>1.8</v>
      </c>
      <c r="M4143" s="2" t="str">
        <f aca="false">IF(E4143="","Virtual",IF(L4143&gt;=Indicadores!$B$6,"Fim de Vida",IF(L4143&gt;=Indicadores!$B$5,"Envelhecendo","Atual")))</f>
        <v>Atual</v>
      </c>
      <c r="N4143" s="2" t="str">
        <f aca="false">IF(F4143="","N/A",IF(F4143&lt;Indicadores!$B$4,"Vencida","Vigente"))</f>
        <v>Vigente</v>
      </c>
      <c r="O4143" s="2" t="str">
        <f aca="false">INDEX(Locais!$B$2:$B$13,MATCH(H4143,Locais!$A$2:$A$13,0))</f>
        <v>Regional - Belo Horizonte</v>
      </c>
      <c r="P4143" s="2" t="str">
        <f aca="false">INDEX(Locais!$C$2:$C$13,MATCH(H4143,Locais!$A$2:$A$13,0))</f>
        <v>Sudeste</v>
      </c>
    </row>
    <row r="4144" customFormat="false" ht="15" hidden="false" customHeight="false" outlineLevel="0" collapsed="false">
      <c r="A4144" s="2" t="s">
        <v>4280</v>
      </c>
      <c r="B4144" s="2" t="s">
        <v>68</v>
      </c>
      <c r="C4144" s="2" t="s">
        <v>96</v>
      </c>
      <c r="D4144" s="2" t="s">
        <v>132</v>
      </c>
      <c r="E4144" s="13" t="n">
        <v>45326</v>
      </c>
      <c r="F4144" s="13" t="n">
        <v>46421</v>
      </c>
      <c r="G4144" s="2" t="s">
        <v>32</v>
      </c>
      <c r="H4144" s="2" t="s">
        <v>145</v>
      </c>
      <c r="I4144" s="2" t="s">
        <v>142</v>
      </c>
      <c r="J4144" s="2" t="s">
        <v>100</v>
      </c>
      <c r="K4144" s="14" t="n">
        <v>6142.31</v>
      </c>
      <c r="L4144" s="2" t="n">
        <f aca="false">IF(E4144="","",ROUND((Indicadores!$B$4-E4144)/365.25,1))</f>
        <v>2.7</v>
      </c>
      <c r="M4144" s="2" t="str">
        <f aca="false">IF(E4144="","Virtual",IF(L4144&gt;=Indicadores!$B$6,"Fim de Vida",IF(L4144&gt;=Indicadores!$B$5,"Envelhecendo","Atual")))</f>
        <v>Atual</v>
      </c>
      <c r="N4144" s="2" t="str">
        <f aca="false">IF(F4144="","N/A",IF(F4144&lt;Indicadores!$B$4,"Vencida","Vigente"))</f>
        <v>Vigente</v>
      </c>
      <c r="O4144" s="2" t="str">
        <f aca="false">INDEX(Locais!$B$2:$B$13,MATCH(H4144,Locais!$A$2:$A$13,0))</f>
        <v>Regional - Belém</v>
      </c>
      <c r="P4144" s="2" t="str">
        <f aca="false">INDEX(Locais!$C$2:$C$13,MATCH(H4144,Locais!$A$2:$A$13,0))</f>
        <v>Norte</v>
      </c>
    </row>
    <row r="4145" customFormat="false" ht="15" hidden="false" customHeight="false" outlineLevel="0" collapsed="false">
      <c r="A4145" s="2" t="s">
        <v>4281</v>
      </c>
      <c r="B4145" s="2" t="s">
        <v>68</v>
      </c>
      <c r="C4145" s="2" t="s">
        <v>96</v>
      </c>
      <c r="D4145" s="2" t="s">
        <v>107</v>
      </c>
      <c r="E4145" s="13" t="n">
        <v>45548</v>
      </c>
      <c r="F4145" s="13" t="n">
        <v>46643</v>
      </c>
      <c r="G4145" s="2" t="s">
        <v>32</v>
      </c>
      <c r="H4145" s="2" t="s">
        <v>98</v>
      </c>
      <c r="I4145" s="2" t="s">
        <v>130</v>
      </c>
      <c r="J4145" s="2" t="s">
        <v>100</v>
      </c>
      <c r="K4145" s="14" t="n">
        <v>5146.35</v>
      </c>
      <c r="L4145" s="2" t="n">
        <f aca="false">IF(E4145="","",ROUND((Indicadores!$B$4-E4145)/365.25,1))</f>
        <v>2.1</v>
      </c>
      <c r="M4145" s="2" t="str">
        <f aca="false">IF(E4145="","Virtual",IF(L4145&gt;=Indicadores!$B$6,"Fim de Vida",IF(L4145&gt;=Indicadores!$B$5,"Envelhecendo","Atual")))</f>
        <v>Atual</v>
      </c>
      <c r="N4145" s="2" t="str">
        <f aca="false">IF(F4145="","N/A",IF(F4145&lt;Indicadores!$B$4,"Vencida","Vigente"))</f>
        <v>Vigente</v>
      </c>
      <c r="O4145" s="2" t="str">
        <f aca="false">INDEX(Locais!$B$2:$B$13,MATCH(H4145,Locais!$A$2:$A$13,0))</f>
        <v>Sede - Brasília</v>
      </c>
      <c r="P4145" s="2" t="str">
        <f aca="false">INDEX(Locais!$C$2:$C$13,MATCH(H4145,Locais!$A$2:$A$13,0))</f>
        <v>Centro-Oeste</v>
      </c>
    </row>
    <row r="4146" customFormat="false" ht="15" hidden="false" customHeight="false" outlineLevel="0" collapsed="false">
      <c r="A4146" s="2" t="s">
        <v>4282</v>
      </c>
      <c r="B4146" s="2" t="s">
        <v>68</v>
      </c>
      <c r="C4146" s="2" t="s">
        <v>126</v>
      </c>
      <c r="D4146" s="2" t="s">
        <v>127</v>
      </c>
      <c r="E4146" s="13" t="n">
        <v>45170</v>
      </c>
      <c r="F4146" s="13" t="n">
        <v>46265</v>
      </c>
      <c r="G4146" s="2" t="s">
        <v>118</v>
      </c>
      <c r="H4146" s="2" t="s">
        <v>139</v>
      </c>
      <c r="I4146" s="2" t="s">
        <v>111</v>
      </c>
      <c r="J4146" s="2" t="s">
        <v>100</v>
      </c>
      <c r="K4146" s="14" t="n">
        <v>6132.73</v>
      </c>
      <c r="L4146" s="2" t="n">
        <f aca="false">IF(E4146="","",ROUND((Indicadores!$B$4-E4146)/365.25,1))</f>
        <v>3.1</v>
      </c>
      <c r="M4146" s="2" t="str">
        <f aca="false">IF(E4146="","Virtual",IF(L4146&gt;=Indicadores!$B$6,"Fim de Vida",IF(L4146&gt;=Indicadores!$B$5,"Envelhecendo","Atual")))</f>
        <v>Envelhecendo</v>
      </c>
      <c r="N4146" s="2" t="str">
        <f aca="false">IF(F4146="","N/A",IF(F4146&lt;Indicadores!$B$4,"Vencida","Vigente"))</f>
        <v>Vencida</v>
      </c>
      <c r="O4146" s="2" t="str">
        <f aca="false">INDEX(Locais!$B$2:$B$13,MATCH(H4146,Locais!$A$2:$A$13,0))</f>
        <v>Regional - Rio de Janeiro</v>
      </c>
      <c r="P4146" s="2" t="str">
        <f aca="false">INDEX(Locais!$C$2:$C$13,MATCH(H4146,Locais!$A$2:$A$13,0))</f>
        <v>Sudeste</v>
      </c>
    </row>
    <row r="4147" customFormat="false" ht="15" hidden="false" customHeight="false" outlineLevel="0" collapsed="false">
      <c r="A4147" s="2" t="s">
        <v>4283</v>
      </c>
      <c r="B4147" s="2" t="s">
        <v>69</v>
      </c>
      <c r="C4147" s="2" t="s">
        <v>96</v>
      </c>
      <c r="D4147" s="2" t="s">
        <v>97</v>
      </c>
      <c r="E4147" s="13" t="n">
        <v>45397</v>
      </c>
      <c r="F4147" s="13" t="n">
        <v>46492</v>
      </c>
      <c r="G4147" s="2" t="s">
        <v>32</v>
      </c>
      <c r="H4147" s="2" t="s">
        <v>98</v>
      </c>
      <c r="I4147" s="2" t="s">
        <v>109</v>
      </c>
      <c r="J4147" s="2" t="s">
        <v>100</v>
      </c>
      <c r="K4147" s="14" t="n">
        <v>10754.57</v>
      </c>
      <c r="L4147" s="2" t="n">
        <f aca="false">IF(E4147="","",ROUND((Indicadores!$B$4-E4147)/365.25,1))</f>
        <v>2.5</v>
      </c>
      <c r="M4147" s="2" t="str">
        <f aca="false">IF(E4147="","Virtual",IF(L4147&gt;=Indicadores!$B$6,"Fim de Vida",IF(L4147&gt;=Indicadores!$B$5,"Envelhecendo","Atual")))</f>
        <v>Atual</v>
      </c>
      <c r="N4147" s="2" t="str">
        <f aca="false">IF(F4147="","N/A",IF(F4147&lt;Indicadores!$B$4,"Vencida","Vigente"))</f>
        <v>Vigente</v>
      </c>
      <c r="O4147" s="2" t="str">
        <f aca="false">INDEX(Locais!$B$2:$B$13,MATCH(H4147,Locais!$A$2:$A$13,0))</f>
        <v>Sede - Brasília</v>
      </c>
      <c r="P4147" s="2" t="str">
        <f aca="false">INDEX(Locais!$C$2:$C$13,MATCH(H4147,Locais!$A$2:$A$13,0))</f>
        <v>Centro-Oeste</v>
      </c>
    </row>
    <row r="4148" customFormat="false" ht="15" hidden="false" customHeight="false" outlineLevel="0" collapsed="false">
      <c r="A4148" s="2" t="s">
        <v>4284</v>
      </c>
      <c r="B4148" s="2" t="s">
        <v>71</v>
      </c>
      <c r="C4148" s="2" t="s">
        <v>126</v>
      </c>
      <c r="D4148" s="2" t="s">
        <v>157</v>
      </c>
      <c r="E4148" s="13" t="n">
        <v>45566</v>
      </c>
      <c r="F4148" s="13" t="n">
        <v>46661</v>
      </c>
      <c r="G4148" s="2" t="s">
        <v>32</v>
      </c>
      <c r="H4148" s="2" t="s">
        <v>139</v>
      </c>
      <c r="I4148" s="2" t="s">
        <v>136</v>
      </c>
      <c r="J4148" s="2" t="s">
        <v>100</v>
      </c>
      <c r="K4148" s="14" t="n">
        <v>2783.93</v>
      </c>
      <c r="L4148" s="2" t="n">
        <f aca="false">IF(E4148="","",ROUND((Indicadores!$B$4-E4148)/365.25,1))</f>
        <v>2</v>
      </c>
      <c r="M4148" s="2" t="str">
        <f aca="false">IF(E4148="","Virtual",IF(L4148&gt;=Indicadores!$B$6,"Fim de Vida",IF(L4148&gt;=Indicadores!$B$5,"Envelhecendo","Atual")))</f>
        <v>Atual</v>
      </c>
      <c r="N4148" s="2" t="str">
        <f aca="false">IF(F4148="","N/A",IF(F4148&lt;Indicadores!$B$4,"Vencida","Vigente"))</f>
        <v>Vigente</v>
      </c>
      <c r="O4148" s="2" t="str">
        <f aca="false">INDEX(Locais!$B$2:$B$13,MATCH(H4148,Locais!$A$2:$A$13,0))</f>
        <v>Regional - Rio de Janeiro</v>
      </c>
      <c r="P4148" s="2" t="str">
        <f aca="false">INDEX(Locais!$C$2:$C$13,MATCH(H4148,Locais!$A$2:$A$13,0))</f>
        <v>Sudeste</v>
      </c>
    </row>
    <row r="4149" customFormat="false" ht="15" hidden="false" customHeight="false" outlineLevel="0" collapsed="false">
      <c r="A4149" s="2" t="s">
        <v>4285</v>
      </c>
      <c r="B4149" s="2" t="s">
        <v>69</v>
      </c>
      <c r="C4149" s="2" t="s">
        <v>96</v>
      </c>
      <c r="D4149" s="2" t="s">
        <v>97</v>
      </c>
      <c r="E4149" s="13" t="n">
        <v>45384</v>
      </c>
      <c r="F4149" s="13" t="n">
        <v>46479</v>
      </c>
      <c r="G4149" s="2" t="s">
        <v>118</v>
      </c>
      <c r="H4149" s="2" t="s">
        <v>145</v>
      </c>
      <c r="I4149" s="2" t="s">
        <v>109</v>
      </c>
      <c r="J4149" s="2" t="s">
        <v>100</v>
      </c>
      <c r="K4149" s="14" t="n">
        <v>7787.9</v>
      </c>
      <c r="L4149" s="2" t="n">
        <f aca="false">IF(E4149="","",ROUND((Indicadores!$B$4-E4149)/365.25,1))</f>
        <v>2.5</v>
      </c>
      <c r="M4149" s="2" t="str">
        <f aca="false">IF(E4149="","Virtual",IF(L4149&gt;=Indicadores!$B$6,"Fim de Vida",IF(L4149&gt;=Indicadores!$B$5,"Envelhecendo","Atual")))</f>
        <v>Atual</v>
      </c>
      <c r="N4149" s="2" t="str">
        <f aca="false">IF(F4149="","N/A",IF(F4149&lt;Indicadores!$B$4,"Vencida","Vigente"))</f>
        <v>Vigente</v>
      </c>
      <c r="O4149" s="2" t="str">
        <f aca="false">INDEX(Locais!$B$2:$B$13,MATCH(H4149,Locais!$A$2:$A$13,0))</f>
        <v>Regional - Belém</v>
      </c>
      <c r="P4149" s="2" t="str">
        <f aca="false">INDEX(Locais!$C$2:$C$13,MATCH(H4149,Locais!$A$2:$A$13,0))</f>
        <v>Norte</v>
      </c>
    </row>
    <row r="4150" customFormat="false" ht="15" hidden="false" customHeight="false" outlineLevel="0" collapsed="false">
      <c r="A4150" s="2" t="s">
        <v>4286</v>
      </c>
      <c r="B4150" s="2" t="s">
        <v>68</v>
      </c>
      <c r="C4150" s="2" t="s">
        <v>102</v>
      </c>
      <c r="D4150" s="2" t="s">
        <v>103</v>
      </c>
      <c r="E4150" s="13" t="n">
        <v>43626</v>
      </c>
      <c r="F4150" s="13" t="n">
        <v>44721</v>
      </c>
      <c r="G4150" s="2" t="s">
        <v>34</v>
      </c>
      <c r="H4150" s="2" t="s">
        <v>145</v>
      </c>
      <c r="I4150" s="2" t="s">
        <v>133</v>
      </c>
      <c r="J4150" s="2" t="s">
        <v>100</v>
      </c>
      <c r="K4150" s="14" t="n">
        <v>5507.47</v>
      </c>
      <c r="L4150" s="2" t="n">
        <f aca="false">IF(E4150="","",ROUND((Indicadores!$B$4-E4150)/365.25,1))</f>
        <v>7.4</v>
      </c>
      <c r="M4150" s="2" t="str">
        <f aca="false">IF(E4150="","Virtual",IF(L4150&gt;=Indicadores!$B$6,"Fim de Vida",IF(L4150&gt;=Indicadores!$B$5,"Envelhecendo","Atual")))</f>
        <v>Fim de Vida</v>
      </c>
      <c r="N4150" s="2" t="str">
        <f aca="false">IF(F4150="","N/A",IF(F4150&lt;Indicadores!$B$4,"Vencida","Vigente"))</f>
        <v>Vencida</v>
      </c>
      <c r="O4150" s="2" t="str">
        <f aca="false">INDEX(Locais!$B$2:$B$13,MATCH(H4150,Locais!$A$2:$A$13,0))</f>
        <v>Regional - Belém</v>
      </c>
      <c r="P4150" s="2" t="str">
        <f aca="false">INDEX(Locais!$C$2:$C$13,MATCH(H4150,Locais!$A$2:$A$13,0))</f>
        <v>Norte</v>
      </c>
    </row>
    <row r="4151" customFormat="false" ht="15" hidden="false" customHeight="false" outlineLevel="0" collapsed="false">
      <c r="A4151" s="2" t="s">
        <v>4287</v>
      </c>
      <c r="B4151" s="2" t="s">
        <v>68</v>
      </c>
      <c r="C4151" s="2" t="s">
        <v>102</v>
      </c>
      <c r="D4151" s="2" t="s">
        <v>103</v>
      </c>
      <c r="E4151" s="13" t="n">
        <v>44785</v>
      </c>
      <c r="F4151" s="13" t="n">
        <v>45880</v>
      </c>
      <c r="G4151" s="2" t="s">
        <v>36</v>
      </c>
      <c r="H4151" s="2" t="s">
        <v>145</v>
      </c>
      <c r="I4151" s="2" t="s">
        <v>111</v>
      </c>
      <c r="J4151" s="2" t="s">
        <v>100</v>
      </c>
      <c r="K4151" s="14" t="n">
        <v>6099.98</v>
      </c>
      <c r="L4151" s="2" t="n">
        <f aca="false">IF(E4151="","",ROUND((Indicadores!$B$4-E4151)/365.25,1))</f>
        <v>4.2</v>
      </c>
      <c r="M4151" s="2" t="str">
        <f aca="false">IF(E4151="","Virtual",IF(L4151&gt;=Indicadores!$B$6,"Fim de Vida",IF(L4151&gt;=Indicadores!$B$5,"Envelhecendo","Atual")))</f>
        <v>Envelhecendo</v>
      </c>
      <c r="N4151" s="2" t="str">
        <f aca="false">IF(F4151="","N/A",IF(F4151&lt;Indicadores!$B$4,"Vencida","Vigente"))</f>
        <v>Vencida</v>
      </c>
      <c r="O4151" s="2" t="str">
        <f aca="false">INDEX(Locais!$B$2:$B$13,MATCH(H4151,Locais!$A$2:$A$13,0))</f>
        <v>Regional - Belém</v>
      </c>
      <c r="P4151" s="2" t="str">
        <f aca="false">INDEX(Locais!$C$2:$C$13,MATCH(H4151,Locais!$A$2:$A$13,0))</f>
        <v>Norte</v>
      </c>
    </row>
    <row r="4152" customFormat="false" ht="15" hidden="false" customHeight="false" outlineLevel="0" collapsed="false">
      <c r="A4152" s="2" t="s">
        <v>4288</v>
      </c>
      <c r="B4152" s="2" t="s">
        <v>71</v>
      </c>
      <c r="C4152" s="2" t="s">
        <v>126</v>
      </c>
      <c r="D4152" s="2" t="s">
        <v>157</v>
      </c>
      <c r="E4152" s="13" t="n">
        <v>45401</v>
      </c>
      <c r="F4152" s="13" t="n">
        <v>46496</v>
      </c>
      <c r="G4152" s="2" t="s">
        <v>32</v>
      </c>
      <c r="H4152" s="2" t="s">
        <v>114</v>
      </c>
      <c r="I4152" s="2" t="s">
        <v>120</v>
      </c>
      <c r="J4152" s="2" t="s">
        <v>100</v>
      </c>
      <c r="K4152" s="14" t="n">
        <v>2121.94</v>
      </c>
      <c r="L4152" s="2" t="n">
        <f aca="false">IF(E4152="","",ROUND((Indicadores!$B$4-E4152)/365.25,1))</f>
        <v>2.5</v>
      </c>
      <c r="M4152" s="2" t="str">
        <f aca="false">IF(E4152="","Virtual",IF(L4152&gt;=Indicadores!$B$6,"Fim de Vida",IF(L4152&gt;=Indicadores!$B$5,"Envelhecendo","Atual")))</f>
        <v>Atual</v>
      </c>
      <c r="N4152" s="2" t="str">
        <f aca="false">IF(F4152="","N/A",IF(F4152&lt;Indicadores!$B$4,"Vencida","Vigente"))</f>
        <v>Vigente</v>
      </c>
      <c r="O4152" s="2" t="str">
        <f aca="false">INDEX(Locais!$B$2:$B$13,MATCH(H4152,Locais!$A$2:$A$13,0))</f>
        <v>Regional - Belo Horizonte</v>
      </c>
      <c r="P4152" s="2" t="str">
        <f aca="false">INDEX(Locais!$C$2:$C$13,MATCH(H4152,Locais!$A$2:$A$13,0))</f>
        <v>Sudeste</v>
      </c>
    </row>
    <row r="4153" customFormat="false" ht="15" hidden="false" customHeight="false" outlineLevel="0" collapsed="false">
      <c r="A4153" s="2" t="s">
        <v>4289</v>
      </c>
      <c r="B4153" s="2" t="s">
        <v>69</v>
      </c>
      <c r="C4153" s="2" t="s">
        <v>96</v>
      </c>
      <c r="D4153" s="2" t="s">
        <v>117</v>
      </c>
      <c r="E4153" s="13" t="n">
        <v>44407</v>
      </c>
      <c r="F4153" s="13" t="n">
        <v>45502</v>
      </c>
      <c r="G4153" s="2" t="s">
        <v>32</v>
      </c>
      <c r="H4153" s="2" t="s">
        <v>98</v>
      </c>
      <c r="I4153" s="2" t="s">
        <v>115</v>
      </c>
      <c r="J4153" s="2" t="s">
        <v>100</v>
      </c>
      <c r="K4153" s="14" t="n">
        <v>8956.13</v>
      </c>
      <c r="L4153" s="2" t="n">
        <f aca="false">IF(E4153="","",ROUND((Indicadores!$B$4-E4153)/365.25,1))</f>
        <v>5.2</v>
      </c>
      <c r="M4153" s="2" t="str">
        <f aca="false">IF(E4153="","Virtual",IF(L4153&gt;=Indicadores!$B$6,"Fim de Vida",IF(L4153&gt;=Indicadores!$B$5,"Envelhecendo","Atual")))</f>
        <v>Fim de Vida</v>
      </c>
      <c r="N4153" s="2" t="str">
        <f aca="false">IF(F4153="","N/A",IF(F4153&lt;Indicadores!$B$4,"Vencida","Vigente"))</f>
        <v>Vencida</v>
      </c>
      <c r="O4153" s="2" t="str">
        <f aca="false">INDEX(Locais!$B$2:$B$13,MATCH(H4153,Locais!$A$2:$A$13,0))</f>
        <v>Sede - Brasília</v>
      </c>
      <c r="P4153" s="2" t="str">
        <f aca="false">INDEX(Locais!$C$2:$C$13,MATCH(H4153,Locais!$A$2:$A$13,0))</f>
        <v>Centro-Oeste</v>
      </c>
    </row>
    <row r="4154" customFormat="false" ht="15" hidden="false" customHeight="false" outlineLevel="0" collapsed="false">
      <c r="A4154" s="2" t="s">
        <v>4290</v>
      </c>
      <c r="B4154" s="2" t="s">
        <v>68</v>
      </c>
      <c r="C4154" s="2" t="s">
        <v>126</v>
      </c>
      <c r="D4154" s="2" t="s">
        <v>127</v>
      </c>
      <c r="E4154" s="13" t="n">
        <v>45671</v>
      </c>
      <c r="F4154" s="13" t="n">
        <v>46766</v>
      </c>
      <c r="G4154" s="2" t="s">
        <v>32</v>
      </c>
      <c r="H4154" s="2" t="s">
        <v>165</v>
      </c>
      <c r="I4154" s="2" t="s">
        <v>124</v>
      </c>
      <c r="J4154" s="2" t="s">
        <v>100</v>
      </c>
      <c r="K4154" s="14" t="n">
        <v>5506.23</v>
      </c>
      <c r="L4154" s="2" t="n">
        <f aca="false">IF(E4154="","",ROUND((Indicadores!$B$4-E4154)/365.25,1))</f>
        <v>1.8</v>
      </c>
      <c r="M4154" s="2" t="str">
        <f aca="false">IF(E4154="","Virtual",IF(L4154&gt;=Indicadores!$B$6,"Fim de Vida",IF(L4154&gt;=Indicadores!$B$5,"Envelhecendo","Atual")))</f>
        <v>Atual</v>
      </c>
      <c r="N4154" s="2" t="str">
        <f aca="false">IF(F4154="","N/A",IF(F4154&lt;Indicadores!$B$4,"Vencida","Vigente"))</f>
        <v>Vigente</v>
      </c>
      <c r="O4154" s="2" t="str">
        <f aca="false">INDEX(Locais!$B$2:$B$13,MATCH(H4154,Locais!$A$2:$A$13,0))</f>
        <v>Regional - Salvador</v>
      </c>
      <c r="P4154" s="2" t="str">
        <f aca="false">INDEX(Locais!$C$2:$C$13,MATCH(H4154,Locais!$A$2:$A$13,0))</f>
        <v>Nordeste</v>
      </c>
    </row>
    <row r="4155" customFormat="false" ht="15" hidden="false" customHeight="false" outlineLevel="0" collapsed="false">
      <c r="A4155" s="2" t="s">
        <v>4291</v>
      </c>
      <c r="B4155" s="2" t="s">
        <v>70</v>
      </c>
      <c r="C4155" s="2" t="s">
        <v>126</v>
      </c>
      <c r="D4155" s="2" t="s">
        <v>162</v>
      </c>
      <c r="E4155" s="13" t="n">
        <v>44026</v>
      </c>
      <c r="F4155" s="13" t="n">
        <v>45851</v>
      </c>
      <c r="G4155" s="2" t="s">
        <v>32</v>
      </c>
      <c r="H4155" s="2" t="s">
        <v>108</v>
      </c>
      <c r="I4155" s="2" t="s">
        <v>142</v>
      </c>
      <c r="J4155" s="2" t="s">
        <v>100</v>
      </c>
      <c r="K4155" s="14" t="n">
        <v>19063.94</v>
      </c>
      <c r="L4155" s="2" t="n">
        <f aca="false">IF(E4155="","",ROUND((Indicadores!$B$4-E4155)/365.25,1))</f>
        <v>6.3</v>
      </c>
      <c r="M4155" s="2" t="str">
        <f aca="false">IF(E4155="","Virtual",IF(L4155&gt;=Indicadores!$B$6,"Fim de Vida",IF(L4155&gt;=Indicadores!$B$5,"Envelhecendo","Atual")))</f>
        <v>Fim de Vida</v>
      </c>
      <c r="N4155" s="2" t="str">
        <f aca="false">IF(F4155="","N/A",IF(F4155&lt;Indicadores!$B$4,"Vencida","Vigente"))</f>
        <v>Vencida</v>
      </c>
      <c r="O4155" s="2" t="str">
        <f aca="false">INDEX(Locais!$B$2:$B$13,MATCH(H4155,Locais!$A$2:$A$13,0))</f>
        <v>Regional - Porto Alegre</v>
      </c>
      <c r="P4155" s="2" t="str">
        <f aca="false">INDEX(Locais!$C$2:$C$13,MATCH(H4155,Locais!$A$2:$A$13,0))</f>
        <v>Sul</v>
      </c>
    </row>
    <row r="4156" customFormat="false" ht="15" hidden="false" customHeight="false" outlineLevel="0" collapsed="false">
      <c r="A4156" s="2" t="s">
        <v>4292</v>
      </c>
      <c r="B4156" s="2" t="s">
        <v>68</v>
      </c>
      <c r="C4156" s="2" t="s">
        <v>96</v>
      </c>
      <c r="D4156" s="2" t="s">
        <v>107</v>
      </c>
      <c r="E4156" s="13" t="n">
        <v>44139</v>
      </c>
      <c r="F4156" s="13" t="n">
        <v>45234</v>
      </c>
      <c r="G4156" s="2" t="s">
        <v>34</v>
      </c>
      <c r="H4156" s="2" t="s">
        <v>104</v>
      </c>
      <c r="I4156" s="2" t="s">
        <v>130</v>
      </c>
      <c r="J4156" s="2" t="s">
        <v>100</v>
      </c>
      <c r="K4156" s="14" t="n">
        <v>6294.11</v>
      </c>
      <c r="L4156" s="2" t="n">
        <f aca="false">IF(E4156="","",ROUND((Indicadores!$B$4-E4156)/365.25,1))</f>
        <v>6</v>
      </c>
      <c r="M4156" s="2" t="str">
        <f aca="false">IF(E4156="","Virtual",IF(L4156&gt;=Indicadores!$B$6,"Fim de Vida",IF(L4156&gt;=Indicadores!$B$5,"Envelhecendo","Atual")))</f>
        <v>Fim de Vida</v>
      </c>
      <c r="N4156" s="2" t="str">
        <f aca="false">IF(F4156="","N/A",IF(F4156&lt;Indicadores!$B$4,"Vencida","Vigente"))</f>
        <v>Vencida</v>
      </c>
      <c r="O4156" s="2" t="str">
        <f aca="false">INDEX(Locais!$B$2:$B$13,MATCH(H4156,Locais!$A$2:$A$13,0))</f>
        <v>Regional - Fortaleza</v>
      </c>
      <c r="P4156" s="2" t="str">
        <f aca="false">INDEX(Locais!$C$2:$C$13,MATCH(H4156,Locais!$A$2:$A$13,0))</f>
        <v>Nordeste</v>
      </c>
    </row>
    <row r="4157" customFormat="false" ht="15" hidden="false" customHeight="false" outlineLevel="0" collapsed="false">
      <c r="A4157" s="2" t="s">
        <v>4293</v>
      </c>
      <c r="B4157" s="2" t="s">
        <v>68</v>
      </c>
      <c r="C4157" s="2" t="s">
        <v>96</v>
      </c>
      <c r="D4157" s="2" t="s">
        <v>107</v>
      </c>
      <c r="E4157" s="13" t="n">
        <v>43822</v>
      </c>
      <c r="F4157" s="13" t="n">
        <v>44917</v>
      </c>
      <c r="G4157" s="2" t="s">
        <v>32</v>
      </c>
      <c r="H4157" s="2" t="s">
        <v>139</v>
      </c>
      <c r="I4157" s="2" t="s">
        <v>142</v>
      </c>
      <c r="J4157" s="2" t="s">
        <v>100</v>
      </c>
      <c r="K4157" s="14" t="n">
        <v>4923.24</v>
      </c>
      <c r="L4157" s="2" t="n">
        <f aca="false">IF(E4157="","",ROUND((Indicadores!$B$4-E4157)/365.25,1))</f>
        <v>6.8</v>
      </c>
      <c r="M4157" s="2" t="str">
        <f aca="false">IF(E4157="","Virtual",IF(L4157&gt;=Indicadores!$B$6,"Fim de Vida",IF(L4157&gt;=Indicadores!$B$5,"Envelhecendo","Atual")))</f>
        <v>Fim de Vida</v>
      </c>
      <c r="N4157" s="2" t="str">
        <f aca="false">IF(F4157="","N/A",IF(F4157&lt;Indicadores!$B$4,"Vencida","Vigente"))</f>
        <v>Vencida</v>
      </c>
      <c r="O4157" s="2" t="str">
        <f aca="false">INDEX(Locais!$B$2:$B$13,MATCH(H4157,Locais!$A$2:$A$13,0))</f>
        <v>Regional - Rio de Janeiro</v>
      </c>
      <c r="P4157" s="2" t="str">
        <f aca="false">INDEX(Locais!$C$2:$C$13,MATCH(H4157,Locais!$A$2:$A$13,0))</f>
        <v>Sudeste</v>
      </c>
    </row>
    <row r="4158" customFormat="false" ht="15" hidden="false" customHeight="false" outlineLevel="0" collapsed="false">
      <c r="A4158" s="2" t="s">
        <v>4294</v>
      </c>
      <c r="B4158" s="2" t="s">
        <v>69</v>
      </c>
      <c r="C4158" s="2" t="s">
        <v>96</v>
      </c>
      <c r="D4158" s="2" t="s">
        <v>117</v>
      </c>
      <c r="E4158" s="13" t="n">
        <v>45258</v>
      </c>
      <c r="F4158" s="13" t="n">
        <v>46353</v>
      </c>
      <c r="G4158" s="2" t="s">
        <v>151</v>
      </c>
      <c r="H4158" s="2" t="s">
        <v>163</v>
      </c>
      <c r="I4158" s="2" t="s">
        <v>109</v>
      </c>
      <c r="J4158" s="2" t="s">
        <v>137</v>
      </c>
      <c r="K4158" s="14" t="n">
        <v>10691.98</v>
      </c>
      <c r="L4158" s="2" t="n">
        <f aca="false">IF(E4158="","",ROUND((Indicadores!$B$4-E4158)/365.25,1))</f>
        <v>2.9</v>
      </c>
      <c r="M4158" s="2" t="str">
        <f aca="false">IF(E4158="","Virtual",IF(L4158&gt;=Indicadores!$B$6,"Fim de Vida",IF(L4158&gt;=Indicadores!$B$5,"Envelhecendo","Atual")))</f>
        <v>Atual</v>
      </c>
      <c r="N4158" s="2" t="str">
        <f aca="false">IF(F4158="","N/A",IF(F4158&lt;Indicadores!$B$4,"Vencida","Vigente"))</f>
        <v>Vigente</v>
      </c>
      <c r="O4158" s="2" t="str">
        <f aca="false">INDEX(Locais!$B$2:$B$13,MATCH(H4158,Locais!$A$2:$A$13,0))</f>
        <v>Regional - Manaus</v>
      </c>
      <c r="P4158" s="2" t="str">
        <f aca="false">INDEX(Locais!$C$2:$C$13,MATCH(H4158,Locais!$A$2:$A$13,0))</f>
        <v>Norte</v>
      </c>
    </row>
    <row r="4159" customFormat="false" ht="15" hidden="false" customHeight="false" outlineLevel="0" collapsed="false">
      <c r="A4159" s="2" t="s">
        <v>4295</v>
      </c>
      <c r="B4159" s="2" t="s">
        <v>69</v>
      </c>
      <c r="C4159" s="2" t="s">
        <v>126</v>
      </c>
      <c r="D4159" s="2" t="s">
        <v>169</v>
      </c>
      <c r="E4159" s="13" t="n">
        <v>44745</v>
      </c>
      <c r="F4159" s="13" t="n">
        <v>45840</v>
      </c>
      <c r="G4159" s="2" t="s">
        <v>32</v>
      </c>
      <c r="H4159" s="2" t="s">
        <v>119</v>
      </c>
      <c r="I4159" s="2" t="s">
        <v>109</v>
      </c>
      <c r="J4159" s="2" t="s">
        <v>100</v>
      </c>
      <c r="K4159" s="14" t="n">
        <v>7441.85</v>
      </c>
      <c r="L4159" s="2" t="n">
        <f aca="false">IF(E4159="","",ROUND((Indicadores!$B$4-E4159)/365.25,1))</f>
        <v>4.3</v>
      </c>
      <c r="M4159" s="2" t="str">
        <f aca="false">IF(E4159="","Virtual",IF(L4159&gt;=Indicadores!$B$6,"Fim de Vida",IF(L4159&gt;=Indicadores!$B$5,"Envelhecendo","Atual")))</f>
        <v>Envelhecendo</v>
      </c>
      <c r="N4159" s="2" t="str">
        <f aca="false">IF(F4159="","N/A",IF(F4159&lt;Indicadores!$B$4,"Vencida","Vigente"))</f>
        <v>Vencida</v>
      </c>
      <c r="O4159" s="2" t="str">
        <f aca="false">INDEX(Locais!$B$2:$B$13,MATCH(H4159,Locais!$A$2:$A$13,0))</f>
        <v>Regional - São Paulo</v>
      </c>
      <c r="P4159" s="2" t="str">
        <f aca="false">INDEX(Locais!$C$2:$C$13,MATCH(H4159,Locais!$A$2:$A$13,0))</f>
        <v>Sudeste</v>
      </c>
    </row>
    <row r="4160" customFormat="false" ht="15" hidden="false" customHeight="false" outlineLevel="0" collapsed="false">
      <c r="A4160" s="2" t="s">
        <v>4296</v>
      </c>
      <c r="B4160" s="2" t="s">
        <v>68</v>
      </c>
      <c r="C4160" s="2" t="s">
        <v>102</v>
      </c>
      <c r="D4160" s="2" t="s">
        <v>103</v>
      </c>
      <c r="E4160" s="13" t="n">
        <v>45235</v>
      </c>
      <c r="F4160" s="13" t="n">
        <v>46330</v>
      </c>
      <c r="G4160" s="2" t="s">
        <v>32</v>
      </c>
      <c r="H4160" s="2" t="s">
        <v>119</v>
      </c>
      <c r="I4160" s="2" t="s">
        <v>130</v>
      </c>
      <c r="J4160" s="2" t="s">
        <v>100</v>
      </c>
      <c r="K4160" s="14" t="n">
        <v>5678.19</v>
      </c>
      <c r="L4160" s="2" t="n">
        <f aca="false">IF(E4160="","",ROUND((Indicadores!$B$4-E4160)/365.25,1))</f>
        <v>3</v>
      </c>
      <c r="M4160" s="2" t="str">
        <f aca="false">IF(E4160="","Virtual",IF(L4160&gt;=Indicadores!$B$6,"Fim de Vida",IF(L4160&gt;=Indicadores!$B$5,"Envelhecendo","Atual")))</f>
        <v>Envelhecendo</v>
      </c>
      <c r="N4160" s="2" t="str">
        <f aca="false">IF(F4160="","N/A",IF(F4160&lt;Indicadores!$B$4,"Vencida","Vigente"))</f>
        <v>Vigente</v>
      </c>
      <c r="O4160" s="2" t="str">
        <f aca="false">INDEX(Locais!$B$2:$B$13,MATCH(H4160,Locais!$A$2:$A$13,0))</f>
        <v>Regional - São Paulo</v>
      </c>
      <c r="P4160" s="2" t="str">
        <f aca="false">INDEX(Locais!$C$2:$C$13,MATCH(H4160,Locais!$A$2:$A$13,0))</f>
        <v>Sudeste</v>
      </c>
    </row>
    <row r="4161" customFormat="false" ht="15" hidden="false" customHeight="false" outlineLevel="0" collapsed="false">
      <c r="A4161" s="2" t="s">
        <v>4297</v>
      </c>
      <c r="B4161" s="2" t="s">
        <v>71</v>
      </c>
      <c r="C4161" s="2" t="s">
        <v>126</v>
      </c>
      <c r="D4161" s="2" t="s">
        <v>157</v>
      </c>
      <c r="E4161" s="13" t="n">
        <v>45090</v>
      </c>
      <c r="F4161" s="13" t="n">
        <v>46185</v>
      </c>
      <c r="G4161" s="2" t="s">
        <v>32</v>
      </c>
      <c r="H4161" s="2" t="s">
        <v>128</v>
      </c>
      <c r="I4161" s="2" t="s">
        <v>109</v>
      </c>
      <c r="J4161" s="2" t="s">
        <v>100</v>
      </c>
      <c r="K4161" s="14" t="n">
        <v>2370.58</v>
      </c>
      <c r="L4161" s="2" t="n">
        <f aca="false">IF(E4161="","",ROUND((Indicadores!$B$4-E4161)/365.25,1))</f>
        <v>3.3</v>
      </c>
      <c r="M4161" s="2" t="str">
        <f aca="false">IF(E4161="","Virtual",IF(L4161&gt;=Indicadores!$B$6,"Fim de Vida",IF(L4161&gt;=Indicadores!$B$5,"Envelhecendo","Atual")))</f>
        <v>Envelhecendo</v>
      </c>
      <c r="N4161" s="2" t="str">
        <f aca="false">IF(F4161="","N/A",IF(F4161&lt;Indicadores!$B$4,"Vencida","Vigente"))</f>
        <v>Vencida</v>
      </c>
      <c r="O4161" s="2" t="str">
        <f aca="false">INDEX(Locais!$B$2:$B$13,MATCH(H4161,Locais!$A$2:$A$13,0))</f>
        <v>Regional - Recife</v>
      </c>
      <c r="P4161" s="2" t="str">
        <f aca="false">INDEX(Locais!$C$2:$C$13,MATCH(H4161,Locais!$A$2:$A$13,0))</f>
        <v>Nordeste</v>
      </c>
    </row>
    <row r="4162" customFormat="false" ht="15" hidden="false" customHeight="false" outlineLevel="0" collapsed="false">
      <c r="A4162" s="2" t="s">
        <v>4298</v>
      </c>
      <c r="B4162" s="2" t="s">
        <v>69</v>
      </c>
      <c r="C4162" s="2" t="s">
        <v>102</v>
      </c>
      <c r="D4162" s="2" t="s">
        <v>113</v>
      </c>
      <c r="E4162" s="13" t="n">
        <v>44910</v>
      </c>
      <c r="F4162" s="13" t="n">
        <v>46005</v>
      </c>
      <c r="G4162" s="2" t="s">
        <v>32</v>
      </c>
      <c r="H4162" s="2" t="s">
        <v>139</v>
      </c>
      <c r="I4162" s="2" t="s">
        <v>120</v>
      </c>
      <c r="J4162" s="2" t="s">
        <v>100</v>
      </c>
      <c r="K4162" s="14" t="n">
        <v>10728.85</v>
      </c>
      <c r="L4162" s="2" t="n">
        <f aca="false">IF(E4162="","",ROUND((Indicadores!$B$4-E4162)/365.25,1))</f>
        <v>3.8</v>
      </c>
      <c r="M4162" s="2" t="str">
        <f aca="false">IF(E4162="","Virtual",IF(L4162&gt;=Indicadores!$B$6,"Fim de Vida",IF(L4162&gt;=Indicadores!$B$5,"Envelhecendo","Atual")))</f>
        <v>Envelhecendo</v>
      </c>
      <c r="N4162" s="2" t="str">
        <f aca="false">IF(F4162="","N/A",IF(F4162&lt;Indicadores!$B$4,"Vencida","Vigente"))</f>
        <v>Vencida</v>
      </c>
      <c r="O4162" s="2" t="str">
        <f aca="false">INDEX(Locais!$B$2:$B$13,MATCH(H4162,Locais!$A$2:$A$13,0))</f>
        <v>Regional - Rio de Janeiro</v>
      </c>
      <c r="P4162" s="2" t="str">
        <f aca="false">INDEX(Locais!$C$2:$C$13,MATCH(H4162,Locais!$A$2:$A$13,0))</f>
        <v>Sudeste</v>
      </c>
    </row>
    <row r="4163" customFormat="false" ht="15" hidden="false" customHeight="false" outlineLevel="0" collapsed="false">
      <c r="A4163" s="2" t="s">
        <v>4299</v>
      </c>
      <c r="B4163" s="2" t="s">
        <v>68</v>
      </c>
      <c r="C4163" s="2" t="s">
        <v>102</v>
      </c>
      <c r="D4163" s="2" t="s">
        <v>103</v>
      </c>
      <c r="E4163" s="13" t="n">
        <v>45366</v>
      </c>
      <c r="F4163" s="13" t="n">
        <v>46461</v>
      </c>
      <c r="G4163" s="2" t="s">
        <v>34</v>
      </c>
      <c r="H4163" s="2" t="s">
        <v>139</v>
      </c>
      <c r="I4163" s="2" t="s">
        <v>120</v>
      </c>
      <c r="J4163" s="2" t="s">
        <v>100</v>
      </c>
      <c r="K4163" s="14" t="n">
        <v>4593.74</v>
      </c>
      <c r="L4163" s="2" t="n">
        <f aca="false">IF(E4163="","",ROUND((Indicadores!$B$4-E4163)/365.25,1))</f>
        <v>2.6</v>
      </c>
      <c r="M4163" s="2" t="str">
        <f aca="false">IF(E4163="","Virtual",IF(L4163&gt;=Indicadores!$B$6,"Fim de Vida",IF(L4163&gt;=Indicadores!$B$5,"Envelhecendo","Atual")))</f>
        <v>Atual</v>
      </c>
      <c r="N4163" s="2" t="str">
        <f aca="false">IF(F4163="","N/A",IF(F4163&lt;Indicadores!$B$4,"Vencida","Vigente"))</f>
        <v>Vigente</v>
      </c>
      <c r="O4163" s="2" t="str">
        <f aca="false">INDEX(Locais!$B$2:$B$13,MATCH(H4163,Locais!$A$2:$A$13,0))</f>
        <v>Regional - Rio de Janeiro</v>
      </c>
      <c r="P4163" s="2" t="str">
        <f aca="false">INDEX(Locais!$C$2:$C$13,MATCH(H4163,Locais!$A$2:$A$13,0))</f>
        <v>Sudeste</v>
      </c>
    </row>
    <row r="4164" customFormat="false" ht="15" hidden="false" customHeight="false" outlineLevel="0" collapsed="false">
      <c r="A4164" s="2" t="s">
        <v>4300</v>
      </c>
      <c r="B4164" s="2" t="s">
        <v>70</v>
      </c>
      <c r="C4164" s="2" t="s">
        <v>126</v>
      </c>
      <c r="D4164" s="2" t="s">
        <v>162</v>
      </c>
      <c r="E4164" s="13" t="n">
        <v>43835</v>
      </c>
      <c r="F4164" s="13" t="n">
        <v>45660</v>
      </c>
      <c r="G4164" s="2" t="s">
        <v>32</v>
      </c>
      <c r="H4164" s="2" t="s">
        <v>119</v>
      </c>
      <c r="I4164" s="2" t="s">
        <v>115</v>
      </c>
      <c r="J4164" s="2" t="s">
        <v>100</v>
      </c>
      <c r="K4164" s="14" t="n">
        <v>18688.92</v>
      </c>
      <c r="L4164" s="2" t="n">
        <f aca="false">IF(E4164="","",ROUND((Indicadores!$B$4-E4164)/365.25,1))</f>
        <v>6.8</v>
      </c>
      <c r="M4164" s="2" t="str">
        <f aca="false">IF(E4164="","Virtual",IF(L4164&gt;=Indicadores!$B$6,"Fim de Vida",IF(L4164&gt;=Indicadores!$B$5,"Envelhecendo","Atual")))</f>
        <v>Fim de Vida</v>
      </c>
      <c r="N4164" s="2" t="str">
        <f aca="false">IF(F4164="","N/A",IF(F4164&lt;Indicadores!$B$4,"Vencida","Vigente"))</f>
        <v>Vencida</v>
      </c>
      <c r="O4164" s="2" t="str">
        <f aca="false">INDEX(Locais!$B$2:$B$13,MATCH(H4164,Locais!$A$2:$A$13,0))</f>
        <v>Regional - São Paulo</v>
      </c>
      <c r="P4164" s="2" t="str">
        <f aca="false">INDEX(Locais!$C$2:$C$13,MATCH(H4164,Locais!$A$2:$A$13,0))</f>
        <v>Sudeste</v>
      </c>
    </row>
    <row r="4165" customFormat="false" ht="15" hidden="false" customHeight="false" outlineLevel="0" collapsed="false">
      <c r="A4165" s="2" t="s">
        <v>4301</v>
      </c>
      <c r="B4165" s="2" t="s">
        <v>68</v>
      </c>
      <c r="C4165" s="2" t="s">
        <v>126</v>
      </c>
      <c r="D4165" s="2" t="s">
        <v>127</v>
      </c>
      <c r="E4165" s="13" t="n">
        <v>44516</v>
      </c>
      <c r="F4165" s="13" t="n">
        <v>45611</v>
      </c>
      <c r="G4165" s="2" t="s">
        <v>32</v>
      </c>
      <c r="H4165" s="2" t="s">
        <v>114</v>
      </c>
      <c r="I4165" s="2" t="s">
        <v>136</v>
      </c>
      <c r="J4165" s="2" t="s">
        <v>100</v>
      </c>
      <c r="K4165" s="14" t="n">
        <v>5075.04</v>
      </c>
      <c r="L4165" s="2" t="n">
        <f aca="false">IF(E4165="","",ROUND((Indicadores!$B$4-E4165)/365.25,1))</f>
        <v>4.9</v>
      </c>
      <c r="M4165" s="2" t="str">
        <f aca="false">IF(E4165="","Virtual",IF(L4165&gt;=Indicadores!$B$6,"Fim de Vida",IF(L4165&gt;=Indicadores!$B$5,"Envelhecendo","Atual")))</f>
        <v>Envelhecendo</v>
      </c>
      <c r="N4165" s="2" t="str">
        <f aca="false">IF(F4165="","N/A",IF(F4165&lt;Indicadores!$B$4,"Vencida","Vigente"))</f>
        <v>Vencida</v>
      </c>
      <c r="O4165" s="2" t="str">
        <f aca="false">INDEX(Locais!$B$2:$B$13,MATCH(H4165,Locais!$A$2:$A$13,0))</f>
        <v>Regional - Belo Horizonte</v>
      </c>
      <c r="P4165" s="2" t="str">
        <f aca="false">INDEX(Locais!$C$2:$C$13,MATCH(H4165,Locais!$A$2:$A$13,0))</f>
        <v>Sudeste</v>
      </c>
    </row>
    <row r="4166" customFormat="false" ht="15" hidden="false" customHeight="false" outlineLevel="0" collapsed="false">
      <c r="A4166" s="2" t="s">
        <v>4302</v>
      </c>
      <c r="B4166" s="2" t="s">
        <v>71</v>
      </c>
      <c r="C4166" s="2" t="s">
        <v>96</v>
      </c>
      <c r="D4166" s="2" t="s">
        <v>171</v>
      </c>
      <c r="E4166" s="13" t="n">
        <v>44991</v>
      </c>
      <c r="F4166" s="13" t="n">
        <v>46086</v>
      </c>
      <c r="G4166" s="2" t="s">
        <v>32</v>
      </c>
      <c r="H4166" s="2" t="s">
        <v>123</v>
      </c>
      <c r="I4166" s="2" t="s">
        <v>111</v>
      </c>
      <c r="J4166" s="2" t="s">
        <v>100</v>
      </c>
      <c r="K4166" s="14" t="n">
        <v>2360.59</v>
      </c>
      <c r="L4166" s="2" t="n">
        <f aca="false">IF(E4166="","",ROUND((Indicadores!$B$4-E4166)/365.25,1))</f>
        <v>3.6</v>
      </c>
      <c r="M4166" s="2" t="str">
        <f aca="false">IF(E4166="","Virtual",IF(L4166&gt;=Indicadores!$B$6,"Fim de Vida",IF(L4166&gt;=Indicadores!$B$5,"Envelhecendo","Atual")))</f>
        <v>Envelhecendo</v>
      </c>
      <c r="N4166" s="2" t="str">
        <f aca="false">IF(F4166="","N/A",IF(F4166&lt;Indicadores!$B$4,"Vencida","Vigente"))</f>
        <v>Vencida</v>
      </c>
      <c r="O4166" s="2" t="str">
        <f aca="false">INDEX(Locais!$B$2:$B$13,MATCH(H4166,Locais!$A$2:$A$13,0))</f>
        <v>Regional - Goiânia</v>
      </c>
      <c r="P4166" s="2" t="str">
        <f aca="false">INDEX(Locais!$C$2:$C$13,MATCH(H4166,Locais!$A$2:$A$13,0))</f>
        <v>Centro-Oeste</v>
      </c>
    </row>
    <row r="4167" customFormat="false" ht="15" hidden="false" customHeight="false" outlineLevel="0" collapsed="false">
      <c r="A4167" s="2" t="s">
        <v>4303</v>
      </c>
      <c r="B4167" s="2" t="s">
        <v>69</v>
      </c>
      <c r="C4167" s="2" t="s">
        <v>126</v>
      </c>
      <c r="D4167" s="2" t="s">
        <v>169</v>
      </c>
      <c r="E4167" s="13" t="n">
        <v>43903</v>
      </c>
      <c r="F4167" s="13" t="n">
        <v>44998</v>
      </c>
      <c r="G4167" s="2" t="s">
        <v>135</v>
      </c>
      <c r="H4167" s="2" t="s">
        <v>165</v>
      </c>
      <c r="I4167" s="2" t="s">
        <v>99</v>
      </c>
      <c r="J4167" s="2" t="s">
        <v>137</v>
      </c>
      <c r="K4167" s="14" t="n">
        <v>9769.37</v>
      </c>
      <c r="L4167" s="2" t="n">
        <f aca="false">IF(E4167="","",ROUND((Indicadores!$B$4-E4167)/365.25,1))</f>
        <v>6.6</v>
      </c>
      <c r="M4167" s="2" t="str">
        <f aca="false">IF(E4167="","Virtual",IF(L4167&gt;=Indicadores!$B$6,"Fim de Vida",IF(L4167&gt;=Indicadores!$B$5,"Envelhecendo","Atual")))</f>
        <v>Fim de Vida</v>
      </c>
      <c r="N4167" s="2" t="str">
        <f aca="false">IF(F4167="","N/A",IF(F4167&lt;Indicadores!$B$4,"Vencida","Vigente"))</f>
        <v>Vencida</v>
      </c>
      <c r="O4167" s="2" t="str">
        <f aca="false">INDEX(Locais!$B$2:$B$13,MATCH(H4167,Locais!$A$2:$A$13,0))</f>
        <v>Regional - Salvador</v>
      </c>
      <c r="P4167" s="2" t="str">
        <f aca="false">INDEX(Locais!$C$2:$C$13,MATCH(H4167,Locais!$A$2:$A$13,0))</f>
        <v>Nordeste</v>
      </c>
    </row>
    <row r="4168" customFormat="false" ht="15" hidden="false" customHeight="false" outlineLevel="0" collapsed="false">
      <c r="A4168" s="2" t="s">
        <v>4304</v>
      </c>
      <c r="B4168" s="2" t="s">
        <v>70</v>
      </c>
      <c r="C4168" s="2" t="s">
        <v>126</v>
      </c>
      <c r="D4168" s="2" t="s">
        <v>162</v>
      </c>
      <c r="E4168" s="13" t="n">
        <v>45689</v>
      </c>
      <c r="F4168" s="13" t="n">
        <v>47514</v>
      </c>
      <c r="G4168" s="2" t="s">
        <v>34</v>
      </c>
      <c r="H4168" s="2" t="s">
        <v>139</v>
      </c>
      <c r="I4168" s="2" t="s">
        <v>133</v>
      </c>
      <c r="J4168" s="2" t="s">
        <v>100</v>
      </c>
      <c r="K4168" s="14" t="n">
        <v>19162.84</v>
      </c>
      <c r="L4168" s="2" t="n">
        <f aca="false">IF(E4168="","",ROUND((Indicadores!$B$4-E4168)/365.25,1))</f>
        <v>1.7</v>
      </c>
      <c r="M4168" s="2" t="str">
        <f aca="false">IF(E4168="","Virtual",IF(L4168&gt;=Indicadores!$B$6,"Fim de Vida",IF(L4168&gt;=Indicadores!$B$5,"Envelhecendo","Atual")))</f>
        <v>Atual</v>
      </c>
      <c r="N4168" s="2" t="str">
        <f aca="false">IF(F4168="","N/A",IF(F4168&lt;Indicadores!$B$4,"Vencida","Vigente"))</f>
        <v>Vigente</v>
      </c>
      <c r="O4168" s="2" t="str">
        <f aca="false">INDEX(Locais!$B$2:$B$13,MATCH(H4168,Locais!$A$2:$A$13,0))</f>
        <v>Regional - Rio de Janeiro</v>
      </c>
      <c r="P4168" s="2" t="str">
        <f aca="false">INDEX(Locais!$C$2:$C$13,MATCH(H4168,Locais!$A$2:$A$13,0))</f>
        <v>Sudeste</v>
      </c>
    </row>
    <row r="4169" customFormat="false" ht="15" hidden="false" customHeight="false" outlineLevel="0" collapsed="false">
      <c r="A4169" s="2" t="s">
        <v>4305</v>
      </c>
      <c r="B4169" s="2" t="s">
        <v>69</v>
      </c>
      <c r="C4169" s="2" t="s">
        <v>102</v>
      </c>
      <c r="D4169" s="2" t="s">
        <v>113</v>
      </c>
      <c r="E4169" s="13" t="n">
        <v>45483</v>
      </c>
      <c r="F4169" s="13" t="n">
        <v>46578</v>
      </c>
      <c r="G4169" s="2" t="s">
        <v>32</v>
      </c>
      <c r="H4169" s="2" t="s">
        <v>128</v>
      </c>
      <c r="I4169" s="2" t="s">
        <v>115</v>
      </c>
      <c r="J4169" s="2" t="s">
        <v>100</v>
      </c>
      <c r="K4169" s="14" t="n">
        <v>8221.16</v>
      </c>
      <c r="L4169" s="2" t="n">
        <f aca="false">IF(E4169="","",ROUND((Indicadores!$B$4-E4169)/365.25,1))</f>
        <v>2.3</v>
      </c>
      <c r="M4169" s="2" t="str">
        <f aca="false">IF(E4169="","Virtual",IF(L4169&gt;=Indicadores!$B$6,"Fim de Vida",IF(L4169&gt;=Indicadores!$B$5,"Envelhecendo","Atual")))</f>
        <v>Atual</v>
      </c>
      <c r="N4169" s="2" t="str">
        <f aca="false">IF(F4169="","N/A",IF(F4169&lt;Indicadores!$B$4,"Vencida","Vigente"))</f>
        <v>Vigente</v>
      </c>
      <c r="O4169" s="2" t="str">
        <f aca="false">INDEX(Locais!$B$2:$B$13,MATCH(H4169,Locais!$A$2:$A$13,0))</f>
        <v>Regional - Recife</v>
      </c>
      <c r="P4169" s="2" t="str">
        <f aca="false">INDEX(Locais!$C$2:$C$13,MATCH(H4169,Locais!$A$2:$A$13,0))</f>
        <v>Nordeste</v>
      </c>
    </row>
    <row r="4170" customFormat="false" ht="15" hidden="false" customHeight="false" outlineLevel="0" collapsed="false">
      <c r="A4170" s="2" t="s">
        <v>4306</v>
      </c>
      <c r="B4170" s="2" t="s">
        <v>68</v>
      </c>
      <c r="C4170" s="2" t="s">
        <v>102</v>
      </c>
      <c r="D4170" s="2" t="s">
        <v>103</v>
      </c>
      <c r="E4170" s="13" t="n">
        <v>44130</v>
      </c>
      <c r="F4170" s="13" t="n">
        <v>45225</v>
      </c>
      <c r="G4170" s="2" t="s">
        <v>135</v>
      </c>
      <c r="H4170" s="2" t="s">
        <v>104</v>
      </c>
      <c r="I4170" s="2" t="s">
        <v>109</v>
      </c>
      <c r="J4170" s="2" t="s">
        <v>137</v>
      </c>
      <c r="K4170" s="14" t="n">
        <v>4994.34</v>
      </c>
      <c r="L4170" s="2" t="n">
        <f aca="false">IF(E4170="","",ROUND((Indicadores!$B$4-E4170)/365.25,1))</f>
        <v>6</v>
      </c>
      <c r="M4170" s="2" t="str">
        <f aca="false">IF(E4170="","Virtual",IF(L4170&gt;=Indicadores!$B$6,"Fim de Vida",IF(L4170&gt;=Indicadores!$B$5,"Envelhecendo","Atual")))</f>
        <v>Fim de Vida</v>
      </c>
      <c r="N4170" s="2" t="str">
        <f aca="false">IF(F4170="","N/A",IF(F4170&lt;Indicadores!$B$4,"Vencida","Vigente"))</f>
        <v>Vencida</v>
      </c>
      <c r="O4170" s="2" t="str">
        <f aca="false">INDEX(Locais!$B$2:$B$13,MATCH(H4170,Locais!$A$2:$A$13,0))</f>
        <v>Regional - Fortaleza</v>
      </c>
      <c r="P4170" s="2" t="str">
        <f aca="false">INDEX(Locais!$C$2:$C$13,MATCH(H4170,Locais!$A$2:$A$13,0))</f>
        <v>Nordeste</v>
      </c>
    </row>
    <row r="4171" customFormat="false" ht="15" hidden="false" customHeight="false" outlineLevel="0" collapsed="false">
      <c r="A4171" s="2" t="s">
        <v>4307</v>
      </c>
      <c r="B4171" s="2" t="s">
        <v>69</v>
      </c>
      <c r="C4171" s="2" t="s">
        <v>96</v>
      </c>
      <c r="D4171" s="2" t="s">
        <v>117</v>
      </c>
      <c r="E4171" s="13" t="n">
        <v>43660</v>
      </c>
      <c r="F4171" s="13" t="n">
        <v>44755</v>
      </c>
      <c r="G4171" s="2" t="s">
        <v>118</v>
      </c>
      <c r="H4171" s="2" t="s">
        <v>104</v>
      </c>
      <c r="I4171" s="2" t="s">
        <v>133</v>
      </c>
      <c r="J4171" s="2" t="s">
        <v>100</v>
      </c>
      <c r="K4171" s="14" t="n">
        <v>7967.26</v>
      </c>
      <c r="L4171" s="2" t="n">
        <f aca="false">IF(E4171="","",ROUND((Indicadores!$B$4-E4171)/365.25,1))</f>
        <v>7.3</v>
      </c>
      <c r="M4171" s="2" t="str">
        <f aca="false">IF(E4171="","Virtual",IF(L4171&gt;=Indicadores!$B$6,"Fim de Vida",IF(L4171&gt;=Indicadores!$B$5,"Envelhecendo","Atual")))</f>
        <v>Fim de Vida</v>
      </c>
      <c r="N4171" s="2" t="str">
        <f aca="false">IF(F4171="","N/A",IF(F4171&lt;Indicadores!$B$4,"Vencida","Vigente"))</f>
        <v>Vencida</v>
      </c>
      <c r="O4171" s="2" t="str">
        <f aca="false">INDEX(Locais!$B$2:$B$13,MATCH(H4171,Locais!$A$2:$A$13,0))</f>
        <v>Regional - Fortaleza</v>
      </c>
      <c r="P4171" s="2" t="str">
        <f aca="false">INDEX(Locais!$C$2:$C$13,MATCH(H4171,Locais!$A$2:$A$13,0))</f>
        <v>Nordeste</v>
      </c>
    </row>
    <row r="4172" customFormat="false" ht="15" hidden="false" customHeight="false" outlineLevel="0" collapsed="false">
      <c r="A4172" s="2" t="s">
        <v>4308</v>
      </c>
      <c r="B4172" s="2" t="s">
        <v>70</v>
      </c>
      <c r="C4172" s="2" t="s">
        <v>96</v>
      </c>
      <c r="D4172" s="2" t="s">
        <v>122</v>
      </c>
      <c r="E4172" s="13" t="n">
        <v>45705</v>
      </c>
      <c r="F4172" s="13" t="n">
        <v>47530</v>
      </c>
      <c r="G4172" s="2" t="s">
        <v>32</v>
      </c>
      <c r="H4172" s="2" t="s">
        <v>104</v>
      </c>
      <c r="I4172" s="2" t="s">
        <v>109</v>
      </c>
      <c r="J4172" s="2" t="s">
        <v>100</v>
      </c>
      <c r="K4172" s="14" t="n">
        <v>19348.67</v>
      </c>
      <c r="L4172" s="2" t="n">
        <f aca="false">IF(E4172="","",ROUND((Indicadores!$B$4-E4172)/365.25,1))</f>
        <v>1.7</v>
      </c>
      <c r="M4172" s="2" t="str">
        <f aca="false">IF(E4172="","Virtual",IF(L4172&gt;=Indicadores!$B$6,"Fim de Vida",IF(L4172&gt;=Indicadores!$B$5,"Envelhecendo","Atual")))</f>
        <v>Atual</v>
      </c>
      <c r="N4172" s="2" t="str">
        <f aca="false">IF(F4172="","N/A",IF(F4172&lt;Indicadores!$B$4,"Vencida","Vigente"))</f>
        <v>Vigente</v>
      </c>
      <c r="O4172" s="2" t="str">
        <f aca="false">INDEX(Locais!$B$2:$B$13,MATCH(H4172,Locais!$A$2:$A$13,0))</f>
        <v>Regional - Fortaleza</v>
      </c>
      <c r="P4172" s="2" t="str">
        <f aca="false">INDEX(Locais!$C$2:$C$13,MATCH(H4172,Locais!$A$2:$A$13,0))</f>
        <v>Nordeste</v>
      </c>
    </row>
    <row r="4173" customFormat="false" ht="15" hidden="false" customHeight="false" outlineLevel="0" collapsed="false">
      <c r="A4173" s="2" t="s">
        <v>4309</v>
      </c>
      <c r="B4173" s="2" t="s">
        <v>68</v>
      </c>
      <c r="C4173" s="2" t="s">
        <v>102</v>
      </c>
      <c r="D4173" s="2" t="s">
        <v>103</v>
      </c>
      <c r="E4173" s="13" t="n">
        <v>44580</v>
      </c>
      <c r="F4173" s="13" t="n">
        <v>45675</v>
      </c>
      <c r="G4173" s="2" t="s">
        <v>32</v>
      </c>
      <c r="H4173" s="2" t="s">
        <v>114</v>
      </c>
      <c r="I4173" s="2" t="s">
        <v>105</v>
      </c>
      <c r="J4173" s="2" t="s">
        <v>100</v>
      </c>
      <c r="K4173" s="14" t="n">
        <v>5243.06</v>
      </c>
      <c r="L4173" s="2" t="n">
        <f aca="false">IF(E4173="","",ROUND((Indicadores!$B$4-E4173)/365.25,1))</f>
        <v>4.7</v>
      </c>
      <c r="M4173" s="2" t="str">
        <f aca="false">IF(E4173="","Virtual",IF(L4173&gt;=Indicadores!$B$6,"Fim de Vida",IF(L4173&gt;=Indicadores!$B$5,"Envelhecendo","Atual")))</f>
        <v>Envelhecendo</v>
      </c>
      <c r="N4173" s="2" t="str">
        <f aca="false">IF(F4173="","N/A",IF(F4173&lt;Indicadores!$B$4,"Vencida","Vigente"))</f>
        <v>Vencida</v>
      </c>
      <c r="O4173" s="2" t="str">
        <f aca="false">INDEX(Locais!$B$2:$B$13,MATCH(H4173,Locais!$A$2:$A$13,0))</f>
        <v>Regional - Belo Horizonte</v>
      </c>
      <c r="P4173" s="2" t="str">
        <f aca="false">INDEX(Locais!$C$2:$C$13,MATCH(H4173,Locais!$A$2:$A$13,0))</f>
        <v>Sudeste</v>
      </c>
    </row>
    <row r="4174" customFormat="false" ht="15" hidden="false" customHeight="false" outlineLevel="0" collapsed="false">
      <c r="A4174" s="2" t="s">
        <v>4310</v>
      </c>
      <c r="B4174" s="2" t="s">
        <v>68</v>
      </c>
      <c r="C4174" s="2" t="s">
        <v>126</v>
      </c>
      <c r="D4174" s="2" t="s">
        <v>127</v>
      </c>
      <c r="E4174" s="13" t="n">
        <v>44584</v>
      </c>
      <c r="F4174" s="13" t="n">
        <v>45679</v>
      </c>
      <c r="G4174" s="2" t="s">
        <v>32</v>
      </c>
      <c r="H4174" s="2" t="s">
        <v>98</v>
      </c>
      <c r="I4174" s="2" t="s">
        <v>133</v>
      </c>
      <c r="J4174" s="2" t="s">
        <v>100</v>
      </c>
      <c r="K4174" s="14" t="n">
        <v>5324.14</v>
      </c>
      <c r="L4174" s="2" t="n">
        <f aca="false">IF(E4174="","",ROUND((Indicadores!$B$4-E4174)/365.25,1))</f>
        <v>4.7</v>
      </c>
      <c r="M4174" s="2" t="str">
        <f aca="false">IF(E4174="","Virtual",IF(L4174&gt;=Indicadores!$B$6,"Fim de Vida",IF(L4174&gt;=Indicadores!$B$5,"Envelhecendo","Atual")))</f>
        <v>Envelhecendo</v>
      </c>
      <c r="N4174" s="2" t="str">
        <f aca="false">IF(F4174="","N/A",IF(F4174&lt;Indicadores!$B$4,"Vencida","Vigente"))</f>
        <v>Vencida</v>
      </c>
      <c r="O4174" s="2" t="str">
        <f aca="false">INDEX(Locais!$B$2:$B$13,MATCH(H4174,Locais!$A$2:$A$13,0))</f>
        <v>Sede - Brasília</v>
      </c>
      <c r="P4174" s="2" t="str">
        <f aca="false">INDEX(Locais!$C$2:$C$13,MATCH(H4174,Locais!$A$2:$A$13,0))</f>
        <v>Centro-Oeste</v>
      </c>
    </row>
    <row r="4175" customFormat="false" ht="15" hidden="false" customHeight="false" outlineLevel="0" collapsed="false">
      <c r="A4175" s="2" t="s">
        <v>4311</v>
      </c>
      <c r="B4175" s="2" t="s">
        <v>68</v>
      </c>
      <c r="C4175" s="2" t="s">
        <v>102</v>
      </c>
      <c r="D4175" s="2" t="s">
        <v>103</v>
      </c>
      <c r="E4175" s="13" t="n">
        <v>45811</v>
      </c>
      <c r="F4175" s="13" t="n">
        <v>46906</v>
      </c>
      <c r="G4175" s="2" t="s">
        <v>32</v>
      </c>
      <c r="H4175" s="2" t="s">
        <v>114</v>
      </c>
      <c r="I4175" s="2" t="s">
        <v>99</v>
      </c>
      <c r="J4175" s="2" t="s">
        <v>100</v>
      </c>
      <c r="K4175" s="14" t="n">
        <v>4645.72</v>
      </c>
      <c r="L4175" s="2" t="n">
        <f aca="false">IF(E4175="","",ROUND((Indicadores!$B$4-E4175)/365.25,1))</f>
        <v>1.4</v>
      </c>
      <c r="M4175" s="2" t="str">
        <f aca="false">IF(E4175="","Virtual",IF(L4175&gt;=Indicadores!$B$6,"Fim de Vida",IF(L4175&gt;=Indicadores!$B$5,"Envelhecendo","Atual")))</f>
        <v>Atual</v>
      </c>
      <c r="N4175" s="2" t="str">
        <f aca="false">IF(F4175="","N/A",IF(F4175&lt;Indicadores!$B$4,"Vencida","Vigente"))</f>
        <v>Vigente</v>
      </c>
      <c r="O4175" s="2" t="str">
        <f aca="false">INDEX(Locais!$B$2:$B$13,MATCH(H4175,Locais!$A$2:$A$13,0))</f>
        <v>Regional - Belo Horizonte</v>
      </c>
      <c r="P4175" s="2" t="str">
        <f aca="false">INDEX(Locais!$C$2:$C$13,MATCH(H4175,Locais!$A$2:$A$13,0))</f>
        <v>Sudeste</v>
      </c>
    </row>
    <row r="4176" customFormat="false" ht="15" hidden="false" customHeight="false" outlineLevel="0" collapsed="false">
      <c r="A4176" s="2" t="s">
        <v>4312</v>
      </c>
      <c r="B4176" s="2" t="s">
        <v>69</v>
      </c>
      <c r="C4176" s="2" t="s">
        <v>102</v>
      </c>
      <c r="D4176" s="2" t="s">
        <v>113</v>
      </c>
      <c r="E4176" s="13" t="n">
        <v>45883</v>
      </c>
      <c r="F4176" s="13" t="n">
        <v>46978</v>
      </c>
      <c r="G4176" s="2" t="s">
        <v>32</v>
      </c>
      <c r="H4176" s="2" t="s">
        <v>114</v>
      </c>
      <c r="I4176" s="2" t="s">
        <v>142</v>
      </c>
      <c r="J4176" s="2" t="s">
        <v>100</v>
      </c>
      <c r="K4176" s="14" t="n">
        <v>9626.92</v>
      </c>
      <c r="L4176" s="2" t="n">
        <f aca="false">IF(E4176="","",ROUND((Indicadores!$B$4-E4176)/365.25,1))</f>
        <v>1.2</v>
      </c>
      <c r="M4176" s="2" t="str">
        <f aca="false">IF(E4176="","Virtual",IF(L4176&gt;=Indicadores!$B$6,"Fim de Vida",IF(L4176&gt;=Indicadores!$B$5,"Envelhecendo","Atual")))</f>
        <v>Atual</v>
      </c>
      <c r="N4176" s="2" t="str">
        <f aca="false">IF(F4176="","N/A",IF(F4176&lt;Indicadores!$B$4,"Vencida","Vigente"))</f>
        <v>Vigente</v>
      </c>
      <c r="O4176" s="2" t="str">
        <f aca="false">INDEX(Locais!$B$2:$B$13,MATCH(H4176,Locais!$A$2:$A$13,0))</f>
        <v>Regional - Belo Horizonte</v>
      </c>
      <c r="P4176" s="2" t="str">
        <f aca="false">INDEX(Locais!$C$2:$C$13,MATCH(H4176,Locais!$A$2:$A$13,0))</f>
        <v>Sudeste</v>
      </c>
    </row>
    <row r="4177" customFormat="false" ht="15" hidden="false" customHeight="false" outlineLevel="0" collapsed="false">
      <c r="A4177" s="2" t="s">
        <v>4313</v>
      </c>
      <c r="B4177" s="2" t="s">
        <v>68</v>
      </c>
      <c r="C4177" s="2" t="s">
        <v>126</v>
      </c>
      <c r="D4177" s="2" t="s">
        <v>127</v>
      </c>
      <c r="E4177" s="13" t="n">
        <v>44568</v>
      </c>
      <c r="F4177" s="13" t="n">
        <v>45663</v>
      </c>
      <c r="G4177" s="2" t="s">
        <v>32</v>
      </c>
      <c r="H4177" s="2" t="s">
        <v>108</v>
      </c>
      <c r="I4177" s="2" t="s">
        <v>133</v>
      </c>
      <c r="J4177" s="2" t="s">
        <v>100</v>
      </c>
      <c r="K4177" s="14" t="n">
        <v>5814.1</v>
      </c>
      <c r="L4177" s="2" t="n">
        <f aca="false">IF(E4177="","",ROUND((Indicadores!$B$4-E4177)/365.25,1))</f>
        <v>4.8</v>
      </c>
      <c r="M4177" s="2" t="str">
        <f aca="false">IF(E4177="","Virtual",IF(L4177&gt;=Indicadores!$B$6,"Fim de Vida",IF(L4177&gt;=Indicadores!$B$5,"Envelhecendo","Atual")))</f>
        <v>Envelhecendo</v>
      </c>
      <c r="N4177" s="2" t="str">
        <f aca="false">IF(F4177="","N/A",IF(F4177&lt;Indicadores!$B$4,"Vencida","Vigente"))</f>
        <v>Vencida</v>
      </c>
      <c r="O4177" s="2" t="str">
        <f aca="false">INDEX(Locais!$B$2:$B$13,MATCH(H4177,Locais!$A$2:$A$13,0))</f>
        <v>Regional - Porto Alegre</v>
      </c>
      <c r="P4177" s="2" t="str">
        <f aca="false">INDEX(Locais!$C$2:$C$13,MATCH(H4177,Locais!$A$2:$A$13,0))</f>
        <v>Sul</v>
      </c>
    </row>
    <row r="4178" customFormat="false" ht="15" hidden="false" customHeight="false" outlineLevel="0" collapsed="false">
      <c r="A4178" s="2" t="s">
        <v>4314</v>
      </c>
      <c r="B4178" s="2" t="s">
        <v>68</v>
      </c>
      <c r="C4178" s="2" t="s">
        <v>96</v>
      </c>
      <c r="D4178" s="2" t="s">
        <v>107</v>
      </c>
      <c r="E4178" s="13" t="n">
        <v>45523</v>
      </c>
      <c r="F4178" s="13" t="n">
        <v>46618</v>
      </c>
      <c r="G4178" s="2" t="s">
        <v>34</v>
      </c>
      <c r="H4178" s="2" t="s">
        <v>119</v>
      </c>
      <c r="I4178" s="2" t="s">
        <v>130</v>
      </c>
      <c r="J4178" s="2" t="s">
        <v>100</v>
      </c>
      <c r="K4178" s="14" t="n">
        <v>5374.73</v>
      </c>
      <c r="L4178" s="2" t="n">
        <f aca="false">IF(E4178="","",ROUND((Indicadores!$B$4-E4178)/365.25,1))</f>
        <v>2.2</v>
      </c>
      <c r="M4178" s="2" t="str">
        <f aca="false">IF(E4178="","Virtual",IF(L4178&gt;=Indicadores!$B$6,"Fim de Vida",IF(L4178&gt;=Indicadores!$B$5,"Envelhecendo","Atual")))</f>
        <v>Atual</v>
      </c>
      <c r="N4178" s="2" t="str">
        <f aca="false">IF(F4178="","N/A",IF(F4178&lt;Indicadores!$B$4,"Vencida","Vigente"))</f>
        <v>Vigente</v>
      </c>
      <c r="O4178" s="2" t="str">
        <f aca="false">INDEX(Locais!$B$2:$B$13,MATCH(H4178,Locais!$A$2:$A$13,0))</f>
        <v>Regional - São Paulo</v>
      </c>
      <c r="P4178" s="2" t="str">
        <f aca="false">INDEX(Locais!$C$2:$C$13,MATCH(H4178,Locais!$A$2:$A$13,0))</f>
        <v>Sudeste</v>
      </c>
    </row>
    <row r="4179" customFormat="false" ht="15" hidden="false" customHeight="false" outlineLevel="0" collapsed="false">
      <c r="A4179" s="2" t="s">
        <v>4315</v>
      </c>
      <c r="B4179" s="2" t="s">
        <v>70</v>
      </c>
      <c r="C4179" s="2" t="s">
        <v>126</v>
      </c>
      <c r="D4179" s="2" t="s">
        <v>162</v>
      </c>
      <c r="E4179" s="13" t="n">
        <v>43546</v>
      </c>
      <c r="F4179" s="13" t="n">
        <v>45371</v>
      </c>
      <c r="G4179" s="2" t="s">
        <v>36</v>
      </c>
      <c r="H4179" s="2" t="s">
        <v>119</v>
      </c>
      <c r="I4179" s="2" t="s">
        <v>120</v>
      </c>
      <c r="J4179" s="2" t="s">
        <v>100</v>
      </c>
      <c r="K4179" s="14" t="n">
        <v>21231.66</v>
      </c>
      <c r="L4179" s="2" t="n">
        <f aca="false">IF(E4179="","",ROUND((Indicadores!$B$4-E4179)/365.25,1))</f>
        <v>7.6</v>
      </c>
      <c r="M4179" s="2" t="str">
        <f aca="false">IF(E4179="","Virtual",IF(L4179&gt;=Indicadores!$B$6,"Fim de Vida",IF(L4179&gt;=Indicadores!$B$5,"Envelhecendo","Atual")))</f>
        <v>Fim de Vida</v>
      </c>
      <c r="N4179" s="2" t="str">
        <f aca="false">IF(F4179="","N/A",IF(F4179&lt;Indicadores!$B$4,"Vencida","Vigente"))</f>
        <v>Vencida</v>
      </c>
      <c r="O4179" s="2" t="str">
        <f aca="false">INDEX(Locais!$B$2:$B$13,MATCH(H4179,Locais!$A$2:$A$13,0))</f>
        <v>Regional - São Paulo</v>
      </c>
      <c r="P4179" s="2" t="str">
        <f aca="false">INDEX(Locais!$C$2:$C$13,MATCH(H4179,Locais!$A$2:$A$13,0))</f>
        <v>Sudeste</v>
      </c>
    </row>
    <row r="4180" customFormat="false" ht="15" hidden="false" customHeight="false" outlineLevel="0" collapsed="false">
      <c r="A4180" s="2" t="s">
        <v>4316</v>
      </c>
      <c r="B4180" s="2" t="s">
        <v>69</v>
      </c>
      <c r="C4180" s="2" t="s">
        <v>96</v>
      </c>
      <c r="D4180" s="2" t="s">
        <v>97</v>
      </c>
      <c r="E4180" s="13" t="n">
        <v>45138</v>
      </c>
      <c r="F4180" s="13" t="n">
        <v>46233</v>
      </c>
      <c r="G4180" s="2" t="s">
        <v>118</v>
      </c>
      <c r="H4180" s="2" t="s">
        <v>128</v>
      </c>
      <c r="I4180" s="2" t="s">
        <v>120</v>
      </c>
      <c r="J4180" s="2" t="s">
        <v>100</v>
      </c>
      <c r="K4180" s="14" t="n">
        <v>7515.64</v>
      </c>
      <c r="L4180" s="2" t="n">
        <f aca="false">IF(E4180="","",ROUND((Indicadores!$B$4-E4180)/365.25,1))</f>
        <v>3.2</v>
      </c>
      <c r="M4180" s="2" t="str">
        <f aca="false">IF(E4180="","Virtual",IF(L4180&gt;=Indicadores!$B$6,"Fim de Vida",IF(L4180&gt;=Indicadores!$B$5,"Envelhecendo","Atual")))</f>
        <v>Envelhecendo</v>
      </c>
      <c r="N4180" s="2" t="str">
        <f aca="false">IF(F4180="","N/A",IF(F4180&lt;Indicadores!$B$4,"Vencida","Vigente"))</f>
        <v>Vencida</v>
      </c>
      <c r="O4180" s="2" t="str">
        <f aca="false">INDEX(Locais!$B$2:$B$13,MATCH(H4180,Locais!$A$2:$A$13,0))</f>
        <v>Regional - Recife</v>
      </c>
      <c r="P4180" s="2" t="str">
        <f aca="false">INDEX(Locais!$C$2:$C$13,MATCH(H4180,Locais!$A$2:$A$13,0))</f>
        <v>Nordeste</v>
      </c>
    </row>
    <row r="4181" customFormat="false" ht="15" hidden="false" customHeight="false" outlineLevel="0" collapsed="false">
      <c r="A4181" s="2" t="s">
        <v>4317</v>
      </c>
      <c r="B4181" s="2" t="s">
        <v>69</v>
      </c>
      <c r="C4181" s="2" t="s">
        <v>102</v>
      </c>
      <c r="D4181" s="2" t="s">
        <v>113</v>
      </c>
      <c r="E4181" s="13" t="n">
        <v>45805</v>
      </c>
      <c r="F4181" s="13" t="n">
        <v>46900</v>
      </c>
      <c r="G4181" s="2" t="s">
        <v>32</v>
      </c>
      <c r="H4181" s="2" t="s">
        <v>165</v>
      </c>
      <c r="I4181" s="2" t="s">
        <v>115</v>
      </c>
      <c r="J4181" s="2" t="s">
        <v>100</v>
      </c>
      <c r="K4181" s="14" t="n">
        <v>9367.64</v>
      </c>
      <c r="L4181" s="2" t="n">
        <f aca="false">IF(E4181="","",ROUND((Indicadores!$B$4-E4181)/365.25,1))</f>
        <v>1.4</v>
      </c>
      <c r="M4181" s="2" t="str">
        <f aca="false">IF(E4181="","Virtual",IF(L4181&gt;=Indicadores!$B$6,"Fim de Vida",IF(L4181&gt;=Indicadores!$B$5,"Envelhecendo","Atual")))</f>
        <v>Atual</v>
      </c>
      <c r="N4181" s="2" t="str">
        <f aca="false">IF(F4181="","N/A",IF(F4181&lt;Indicadores!$B$4,"Vencida","Vigente"))</f>
        <v>Vigente</v>
      </c>
      <c r="O4181" s="2" t="str">
        <f aca="false">INDEX(Locais!$B$2:$B$13,MATCH(H4181,Locais!$A$2:$A$13,0))</f>
        <v>Regional - Salvador</v>
      </c>
      <c r="P4181" s="2" t="str">
        <f aca="false">INDEX(Locais!$C$2:$C$13,MATCH(H4181,Locais!$A$2:$A$13,0))</f>
        <v>Nordeste</v>
      </c>
    </row>
    <row r="4182" customFormat="false" ht="15" hidden="false" customHeight="false" outlineLevel="0" collapsed="false">
      <c r="A4182" s="2" t="s">
        <v>4318</v>
      </c>
      <c r="B4182" s="2" t="s">
        <v>69</v>
      </c>
      <c r="C4182" s="2" t="s">
        <v>102</v>
      </c>
      <c r="D4182" s="2" t="s">
        <v>113</v>
      </c>
      <c r="E4182" s="13" t="n">
        <v>45512</v>
      </c>
      <c r="F4182" s="13" t="n">
        <v>46607</v>
      </c>
      <c r="G4182" s="2" t="s">
        <v>32</v>
      </c>
      <c r="H4182" s="2" t="s">
        <v>98</v>
      </c>
      <c r="I4182" s="2" t="s">
        <v>130</v>
      </c>
      <c r="J4182" s="2" t="s">
        <v>100</v>
      </c>
      <c r="K4182" s="14" t="n">
        <v>10440.02</v>
      </c>
      <c r="L4182" s="2" t="n">
        <f aca="false">IF(E4182="","",ROUND((Indicadores!$B$4-E4182)/365.25,1))</f>
        <v>2.2</v>
      </c>
      <c r="M4182" s="2" t="str">
        <f aca="false">IF(E4182="","Virtual",IF(L4182&gt;=Indicadores!$B$6,"Fim de Vida",IF(L4182&gt;=Indicadores!$B$5,"Envelhecendo","Atual")))</f>
        <v>Atual</v>
      </c>
      <c r="N4182" s="2" t="str">
        <f aca="false">IF(F4182="","N/A",IF(F4182&lt;Indicadores!$B$4,"Vencida","Vigente"))</f>
        <v>Vigente</v>
      </c>
      <c r="O4182" s="2" t="str">
        <f aca="false">INDEX(Locais!$B$2:$B$13,MATCH(H4182,Locais!$A$2:$A$13,0))</f>
        <v>Sede - Brasília</v>
      </c>
      <c r="P4182" s="2" t="str">
        <f aca="false">INDEX(Locais!$C$2:$C$13,MATCH(H4182,Locais!$A$2:$A$13,0))</f>
        <v>Centro-Oeste</v>
      </c>
    </row>
    <row r="4183" customFormat="false" ht="15" hidden="false" customHeight="false" outlineLevel="0" collapsed="false">
      <c r="A4183" s="2" t="s">
        <v>4319</v>
      </c>
      <c r="B4183" s="2" t="s">
        <v>69</v>
      </c>
      <c r="C4183" s="2" t="s">
        <v>96</v>
      </c>
      <c r="D4183" s="2" t="s">
        <v>97</v>
      </c>
      <c r="E4183" s="13" t="n">
        <v>44896</v>
      </c>
      <c r="F4183" s="13" t="n">
        <v>45991</v>
      </c>
      <c r="G4183" s="2" t="s">
        <v>32</v>
      </c>
      <c r="H4183" s="2" t="s">
        <v>139</v>
      </c>
      <c r="I4183" s="2" t="s">
        <v>124</v>
      </c>
      <c r="J4183" s="2" t="s">
        <v>100</v>
      </c>
      <c r="K4183" s="14" t="n">
        <v>10545.78</v>
      </c>
      <c r="L4183" s="2" t="n">
        <f aca="false">IF(E4183="","",ROUND((Indicadores!$B$4-E4183)/365.25,1))</f>
        <v>3.9</v>
      </c>
      <c r="M4183" s="2" t="str">
        <f aca="false">IF(E4183="","Virtual",IF(L4183&gt;=Indicadores!$B$6,"Fim de Vida",IF(L4183&gt;=Indicadores!$B$5,"Envelhecendo","Atual")))</f>
        <v>Envelhecendo</v>
      </c>
      <c r="N4183" s="2" t="str">
        <f aca="false">IF(F4183="","N/A",IF(F4183&lt;Indicadores!$B$4,"Vencida","Vigente"))</f>
        <v>Vencida</v>
      </c>
      <c r="O4183" s="2" t="str">
        <f aca="false">INDEX(Locais!$B$2:$B$13,MATCH(H4183,Locais!$A$2:$A$13,0))</f>
        <v>Regional - Rio de Janeiro</v>
      </c>
      <c r="P4183" s="2" t="str">
        <f aca="false">INDEX(Locais!$C$2:$C$13,MATCH(H4183,Locais!$A$2:$A$13,0))</f>
        <v>Sudeste</v>
      </c>
    </row>
    <row r="4184" customFormat="false" ht="15" hidden="false" customHeight="false" outlineLevel="0" collapsed="false">
      <c r="A4184" s="2" t="s">
        <v>4320</v>
      </c>
      <c r="B4184" s="2" t="s">
        <v>69</v>
      </c>
      <c r="C4184" s="2" t="s">
        <v>96</v>
      </c>
      <c r="D4184" s="2" t="s">
        <v>97</v>
      </c>
      <c r="E4184" s="13" t="n">
        <v>43668</v>
      </c>
      <c r="F4184" s="13" t="n">
        <v>44763</v>
      </c>
      <c r="G4184" s="2" t="s">
        <v>32</v>
      </c>
      <c r="H4184" s="2" t="s">
        <v>123</v>
      </c>
      <c r="I4184" s="2" t="s">
        <v>111</v>
      </c>
      <c r="J4184" s="2" t="s">
        <v>100</v>
      </c>
      <c r="K4184" s="14" t="n">
        <v>10252.76</v>
      </c>
      <c r="L4184" s="2" t="n">
        <f aca="false">IF(E4184="","",ROUND((Indicadores!$B$4-E4184)/365.25,1))</f>
        <v>7.2</v>
      </c>
      <c r="M4184" s="2" t="str">
        <f aca="false">IF(E4184="","Virtual",IF(L4184&gt;=Indicadores!$B$6,"Fim de Vida",IF(L4184&gt;=Indicadores!$B$5,"Envelhecendo","Atual")))</f>
        <v>Fim de Vida</v>
      </c>
      <c r="N4184" s="2" t="str">
        <f aca="false">IF(F4184="","N/A",IF(F4184&lt;Indicadores!$B$4,"Vencida","Vigente"))</f>
        <v>Vencida</v>
      </c>
      <c r="O4184" s="2" t="str">
        <f aca="false">INDEX(Locais!$B$2:$B$13,MATCH(H4184,Locais!$A$2:$A$13,0))</f>
        <v>Regional - Goiânia</v>
      </c>
      <c r="P4184" s="2" t="str">
        <f aca="false">INDEX(Locais!$C$2:$C$13,MATCH(H4184,Locais!$A$2:$A$13,0))</f>
        <v>Centro-Oeste</v>
      </c>
    </row>
    <row r="4185" customFormat="false" ht="15" hidden="false" customHeight="false" outlineLevel="0" collapsed="false">
      <c r="A4185" s="2" t="s">
        <v>4321</v>
      </c>
      <c r="B4185" s="2" t="s">
        <v>68</v>
      </c>
      <c r="C4185" s="2" t="s">
        <v>96</v>
      </c>
      <c r="D4185" s="2" t="s">
        <v>132</v>
      </c>
      <c r="E4185" s="13" t="n">
        <v>45292</v>
      </c>
      <c r="F4185" s="13" t="n">
        <v>46387</v>
      </c>
      <c r="G4185" s="2" t="s">
        <v>32</v>
      </c>
      <c r="H4185" s="2" t="s">
        <v>165</v>
      </c>
      <c r="I4185" s="2" t="s">
        <v>115</v>
      </c>
      <c r="J4185" s="2" t="s">
        <v>100</v>
      </c>
      <c r="K4185" s="14" t="n">
        <v>6173.37</v>
      </c>
      <c r="L4185" s="2" t="n">
        <f aca="false">IF(E4185="","",ROUND((Indicadores!$B$4-E4185)/365.25,1))</f>
        <v>2.8</v>
      </c>
      <c r="M4185" s="2" t="str">
        <f aca="false">IF(E4185="","Virtual",IF(L4185&gt;=Indicadores!$B$6,"Fim de Vida",IF(L4185&gt;=Indicadores!$B$5,"Envelhecendo","Atual")))</f>
        <v>Atual</v>
      </c>
      <c r="N4185" s="2" t="str">
        <f aca="false">IF(F4185="","N/A",IF(F4185&lt;Indicadores!$B$4,"Vencida","Vigente"))</f>
        <v>Vigente</v>
      </c>
      <c r="O4185" s="2" t="str">
        <f aca="false">INDEX(Locais!$B$2:$B$13,MATCH(H4185,Locais!$A$2:$A$13,0))</f>
        <v>Regional - Salvador</v>
      </c>
      <c r="P4185" s="2" t="str">
        <f aca="false">INDEX(Locais!$C$2:$C$13,MATCH(H4185,Locais!$A$2:$A$13,0))</f>
        <v>Nordeste</v>
      </c>
    </row>
    <row r="4186" customFormat="false" ht="15" hidden="false" customHeight="false" outlineLevel="0" collapsed="false">
      <c r="A4186" s="2" t="s">
        <v>4322</v>
      </c>
      <c r="B4186" s="2" t="s">
        <v>69</v>
      </c>
      <c r="C4186" s="2" t="s">
        <v>96</v>
      </c>
      <c r="D4186" s="2" t="s">
        <v>117</v>
      </c>
      <c r="E4186" s="13" t="n">
        <v>45014</v>
      </c>
      <c r="F4186" s="13" t="n">
        <v>46109</v>
      </c>
      <c r="G4186" s="2" t="s">
        <v>32</v>
      </c>
      <c r="H4186" s="2" t="s">
        <v>145</v>
      </c>
      <c r="I4186" s="2" t="s">
        <v>142</v>
      </c>
      <c r="J4186" s="2" t="s">
        <v>100</v>
      </c>
      <c r="K4186" s="14" t="n">
        <v>10103.38</v>
      </c>
      <c r="L4186" s="2" t="n">
        <f aca="false">IF(E4186="","",ROUND((Indicadores!$B$4-E4186)/365.25,1))</f>
        <v>3.6</v>
      </c>
      <c r="M4186" s="2" t="str">
        <f aca="false">IF(E4186="","Virtual",IF(L4186&gt;=Indicadores!$B$6,"Fim de Vida",IF(L4186&gt;=Indicadores!$B$5,"Envelhecendo","Atual")))</f>
        <v>Envelhecendo</v>
      </c>
      <c r="N4186" s="2" t="str">
        <f aca="false">IF(F4186="","N/A",IF(F4186&lt;Indicadores!$B$4,"Vencida","Vigente"))</f>
        <v>Vencida</v>
      </c>
      <c r="O4186" s="2" t="str">
        <f aca="false">INDEX(Locais!$B$2:$B$13,MATCH(H4186,Locais!$A$2:$A$13,0))</f>
        <v>Regional - Belém</v>
      </c>
      <c r="P4186" s="2" t="str">
        <f aca="false">INDEX(Locais!$C$2:$C$13,MATCH(H4186,Locais!$A$2:$A$13,0))</f>
        <v>Norte</v>
      </c>
    </row>
    <row r="4187" customFormat="false" ht="15" hidden="false" customHeight="false" outlineLevel="0" collapsed="false">
      <c r="A4187" s="2" t="s">
        <v>4323</v>
      </c>
      <c r="B4187" s="2" t="s">
        <v>69</v>
      </c>
      <c r="C4187" s="2" t="s">
        <v>126</v>
      </c>
      <c r="D4187" s="2" t="s">
        <v>169</v>
      </c>
      <c r="E4187" s="13" t="n">
        <v>45210</v>
      </c>
      <c r="F4187" s="13" t="n">
        <v>46305</v>
      </c>
      <c r="G4187" s="2" t="s">
        <v>32</v>
      </c>
      <c r="H4187" s="2" t="s">
        <v>145</v>
      </c>
      <c r="I4187" s="2" t="s">
        <v>120</v>
      </c>
      <c r="J4187" s="2" t="s">
        <v>100</v>
      </c>
      <c r="K4187" s="14" t="n">
        <v>7686.09</v>
      </c>
      <c r="L4187" s="2" t="n">
        <f aca="false">IF(E4187="","",ROUND((Indicadores!$B$4-E4187)/365.25,1))</f>
        <v>3</v>
      </c>
      <c r="M4187" s="2" t="str">
        <f aca="false">IF(E4187="","Virtual",IF(L4187&gt;=Indicadores!$B$6,"Fim de Vida",IF(L4187&gt;=Indicadores!$B$5,"Envelhecendo","Atual")))</f>
        <v>Envelhecendo</v>
      </c>
      <c r="N4187" s="2" t="str">
        <f aca="false">IF(F4187="","N/A",IF(F4187&lt;Indicadores!$B$4,"Vencida","Vigente"))</f>
        <v>Vencida</v>
      </c>
      <c r="O4187" s="2" t="str">
        <f aca="false">INDEX(Locais!$B$2:$B$13,MATCH(H4187,Locais!$A$2:$A$13,0))</f>
        <v>Regional - Belém</v>
      </c>
      <c r="P4187" s="2" t="str">
        <f aca="false">INDEX(Locais!$C$2:$C$13,MATCH(H4187,Locais!$A$2:$A$13,0))</f>
        <v>Norte</v>
      </c>
    </row>
    <row r="4188" customFormat="false" ht="15" hidden="false" customHeight="false" outlineLevel="0" collapsed="false">
      <c r="A4188" s="2" t="s">
        <v>4324</v>
      </c>
      <c r="B4188" s="2" t="s">
        <v>69</v>
      </c>
      <c r="C4188" s="2" t="s">
        <v>126</v>
      </c>
      <c r="D4188" s="2" t="s">
        <v>169</v>
      </c>
      <c r="E4188" s="13" t="n">
        <v>45537</v>
      </c>
      <c r="F4188" s="13" t="n">
        <v>46632</v>
      </c>
      <c r="G4188" s="2" t="s">
        <v>32</v>
      </c>
      <c r="H4188" s="2" t="s">
        <v>98</v>
      </c>
      <c r="I4188" s="2" t="s">
        <v>136</v>
      </c>
      <c r="J4188" s="2" t="s">
        <v>100</v>
      </c>
      <c r="K4188" s="14" t="n">
        <v>7375.4</v>
      </c>
      <c r="L4188" s="2" t="n">
        <f aca="false">IF(E4188="","",ROUND((Indicadores!$B$4-E4188)/365.25,1))</f>
        <v>2.1</v>
      </c>
      <c r="M4188" s="2" t="str">
        <f aca="false">IF(E4188="","Virtual",IF(L4188&gt;=Indicadores!$B$6,"Fim de Vida",IF(L4188&gt;=Indicadores!$B$5,"Envelhecendo","Atual")))</f>
        <v>Atual</v>
      </c>
      <c r="N4188" s="2" t="str">
        <f aca="false">IF(F4188="","N/A",IF(F4188&lt;Indicadores!$B$4,"Vencida","Vigente"))</f>
        <v>Vigente</v>
      </c>
      <c r="O4188" s="2" t="str">
        <f aca="false">INDEX(Locais!$B$2:$B$13,MATCH(H4188,Locais!$A$2:$A$13,0))</f>
        <v>Sede - Brasília</v>
      </c>
      <c r="P4188" s="2" t="str">
        <f aca="false">INDEX(Locais!$C$2:$C$13,MATCH(H4188,Locais!$A$2:$A$13,0))</f>
        <v>Centro-Oeste</v>
      </c>
    </row>
    <row r="4189" customFormat="false" ht="15" hidden="false" customHeight="false" outlineLevel="0" collapsed="false">
      <c r="A4189" s="2" t="s">
        <v>4325</v>
      </c>
      <c r="B4189" s="2" t="s">
        <v>71</v>
      </c>
      <c r="C4189" s="2" t="s">
        <v>96</v>
      </c>
      <c r="D4189" s="2" t="s">
        <v>171</v>
      </c>
      <c r="E4189" s="13" t="n">
        <v>44757</v>
      </c>
      <c r="F4189" s="13" t="n">
        <v>45852</v>
      </c>
      <c r="G4189" s="2" t="s">
        <v>34</v>
      </c>
      <c r="H4189" s="2" t="s">
        <v>108</v>
      </c>
      <c r="I4189" s="2" t="s">
        <v>99</v>
      </c>
      <c r="J4189" s="2" t="s">
        <v>100</v>
      </c>
      <c r="K4189" s="14" t="n">
        <v>2036.47</v>
      </c>
      <c r="L4189" s="2" t="n">
        <f aca="false">IF(E4189="","",ROUND((Indicadores!$B$4-E4189)/365.25,1))</f>
        <v>4.3</v>
      </c>
      <c r="M4189" s="2" t="str">
        <f aca="false">IF(E4189="","Virtual",IF(L4189&gt;=Indicadores!$B$6,"Fim de Vida",IF(L4189&gt;=Indicadores!$B$5,"Envelhecendo","Atual")))</f>
        <v>Envelhecendo</v>
      </c>
      <c r="N4189" s="2" t="str">
        <f aca="false">IF(F4189="","N/A",IF(F4189&lt;Indicadores!$B$4,"Vencida","Vigente"))</f>
        <v>Vencida</v>
      </c>
      <c r="O4189" s="2" t="str">
        <f aca="false">INDEX(Locais!$B$2:$B$13,MATCH(H4189,Locais!$A$2:$A$13,0))</f>
        <v>Regional - Porto Alegre</v>
      </c>
      <c r="P4189" s="2" t="str">
        <f aca="false">INDEX(Locais!$C$2:$C$13,MATCH(H4189,Locais!$A$2:$A$13,0))</f>
        <v>Sul</v>
      </c>
    </row>
    <row r="4190" customFormat="false" ht="15" hidden="false" customHeight="false" outlineLevel="0" collapsed="false">
      <c r="A4190" s="2" t="s">
        <v>4326</v>
      </c>
      <c r="B4190" s="2" t="s">
        <v>70</v>
      </c>
      <c r="C4190" s="2" t="s">
        <v>96</v>
      </c>
      <c r="D4190" s="2" t="s">
        <v>122</v>
      </c>
      <c r="E4190" s="13" t="n">
        <v>44400</v>
      </c>
      <c r="F4190" s="13" t="n">
        <v>46225</v>
      </c>
      <c r="G4190" s="2" t="s">
        <v>32</v>
      </c>
      <c r="H4190" s="2" t="s">
        <v>119</v>
      </c>
      <c r="I4190" s="2" t="s">
        <v>130</v>
      </c>
      <c r="J4190" s="2" t="s">
        <v>100</v>
      </c>
      <c r="K4190" s="14" t="n">
        <v>14730.75</v>
      </c>
      <c r="L4190" s="2" t="n">
        <f aca="false">IF(E4190="","",ROUND((Indicadores!$B$4-E4190)/365.25,1))</f>
        <v>5.2</v>
      </c>
      <c r="M4190" s="2" t="str">
        <f aca="false">IF(E4190="","Virtual",IF(L4190&gt;=Indicadores!$B$6,"Fim de Vida",IF(L4190&gt;=Indicadores!$B$5,"Envelhecendo","Atual")))</f>
        <v>Fim de Vida</v>
      </c>
      <c r="N4190" s="2" t="str">
        <f aca="false">IF(F4190="","N/A",IF(F4190&lt;Indicadores!$B$4,"Vencida","Vigente"))</f>
        <v>Vencida</v>
      </c>
      <c r="O4190" s="2" t="str">
        <f aca="false">INDEX(Locais!$B$2:$B$13,MATCH(H4190,Locais!$A$2:$A$13,0))</f>
        <v>Regional - São Paulo</v>
      </c>
      <c r="P4190" s="2" t="str">
        <f aca="false">INDEX(Locais!$C$2:$C$13,MATCH(H4190,Locais!$A$2:$A$13,0))</f>
        <v>Sudeste</v>
      </c>
    </row>
    <row r="4191" customFormat="false" ht="15" hidden="false" customHeight="false" outlineLevel="0" collapsed="false">
      <c r="A4191" s="2" t="s">
        <v>4327</v>
      </c>
      <c r="B4191" s="2" t="s">
        <v>70</v>
      </c>
      <c r="C4191" s="2" t="s">
        <v>126</v>
      </c>
      <c r="D4191" s="2" t="s">
        <v>162</v>
      </c>
      <c r="E4191" s="13" t="n">
        <v>43109</v>
      </c>
      <c r="F4191" s="13" t="n">
        <v>44934</v>
      </c>
      <c r="G4191" s="2" t="s">
        <v>135</v>
      </c>
      <c r="H4191" s="2" t="s">
        <v>119</v>
      </c>
      <c r="I4191" s="2" t="s">
        <v>124</v>
      </c>
      <c r="J4191" s="2" t="s">
        <v>137</v>
      </c>
      <c r="K4191" s="14" t="n">
        <v>20053.74</v>
      </c>
      <c r="L4191" s="2" t="n">
        <f aca="false">IF(E4191="","",ROUND((Indicadores!$B$4-E4191)/365.25,1))</f>
        <v>8.8</v>
      </c>
      <c r="M4191" s="2" t="str">
        <f aca="false">IF(E4191="","Virtual",IF(L4191&gt;=Indicadores!$B$6,"Fim de Vida",IF(L4191&gt;=Indicadores!$B$5,"Envelhecendo","Atual")))</f>
        <v>Fim de Vida</v>
      </c>
      <c r="N4191" s="2" t="str">
        <f aca="false">IF(F4191="","N/A",IF(F4191&lt;Indicadores!$B$4,"Vencida","Vigente"))</f>
        <v>Vencida</v>
      </c>
      <c r="O4191" s="2" t="str">
        <f aca="false">INDEX(Locais!$B$2:$B$13,MATCH(H4191,Locais!$A$2:$A$13,0))</f>
        <v>Regional - São Paulo</v>
      </c>
      <c r="P4191" s="2" t="str">
        <f aca="false">INDEX(Locais!$C$2:$C$13,MATCH(H4191,Locais!$A$2:$A$13,0))</f>
        <v>Sudeste</v>
      </c>
    </row>
    <row r="4192" customFormat="false" ht="15" hidden="false" customHeight="false" outlineLevel="0" collapsed="false">
      <c r="A4192" s="2" t="s">
        <v>4328</v>
      </c>
      <c r="B4192" s="2" t="s">
        <v>69</v>
      </c>
      <c r="C4192" s="2" t="s">
        <v>126</v>
      </c>
      <c r="D4192" s="2" t="s">
        <v>169</v>
      </c>
      <c r="E4192" s="13" t="n">
        <v>43529</v>
      </c>
      <c r="F4192" s="13" t="n">
        <v>44624</v>
      </c>
      <c r="G4192" s="2" t="s">
        <v>32</v>
      </c>
      <c r="H4192" s="2" t="s">
        <v>98</v>
      </c>
      <c r="I4192" s="2" t="s">
        <v>109</v>
      </c>
      <c r="J4192" s="2" t="s">
        <v>100</v>
      </c>
      <c r="K4192" s="14" t="n">
        <v>9116.88</v>
      </c>
      <c r="L4192" s="2" t="n">
        <f aca="false">IF(E4192="","",ROUND((Indicadores!$B$4-E4192)/365.25,1))</f>
        <v>7.6</v>
      </c>
      <c r="M4192" s="2" t="str">
        <f aca="false">IF(E4192="","Virtual",IF(L4192&gt;=Indicadores!$B$6,"Fim de Vida",IF(L4192&gt;=Indicadores!$B$5,"Envelhecendo","Atual")))</f>
        <v>Fim de Vida</v>
      </c>
      <c r="N4192" s="2" t="str">
        <f aca="false">IF(F4192="","N/A",IF(F4192&lt;Indicadores!$B$4,"Vencida","Vigente"))</f>
        <v>Vencida</v>
      </c>
      <c r="O4192" s="2" t="str">
        <f aca="false">INDEX(Locais!$B$2:$B$13,MATCH(H4192,Locais!$A$2:$A$13,0))</f>
        <v>Sede - Brasília</v>
      </c>
      <c r="P4192" s="2" t="str">
        <f aca="false">INDEX(Locais!$C$2:$C$13,MATCH(H4192,Locais!$A$2:$A$13,0))</f>
        <v>Centro-Oeste</v>
      </c>
    </row>
    <row r="4193" customFormat="false" ht="15" hidden="false" customHeight="false" outlineLevel="0" collapsed="false">
      <c r="A4193" s="2" t="s">
        <v>4329</v>
      </c>
      <c r="B4193" s="2" t="s">
        <v>71</v>
      </c>
      <c r="C4193" s="2" t="s">
        <v>126</v>
      </c>
      <c r="D4193" s="2" t="s">
        <v>157</v>
      </c>
      <c r="E4193" s="13" t="n">
        <v>45426</v>
      </c>
      <c r="F4193" s="13" t="n">
        <v>46521</v>
      </c>
      <c r="G4193" s="2" t="s">
        <v>32</v>
      </c>
      <c r="H4193" s="2" t="s">
        <v>119</v>
      </c>
      <c r="I4193" s="2" t="s">
        <v>124</v>
      </c>
      <c r="J4193" s="2" t="s">
        <v>100</v>
      </c>
      <c r="K4193" s="14" t="n">
        <v>2212.36</v>
      </c>
      <c r="L4193" s="2" t="n">
        <f aca="false">IF(E4193="","",ROUND((Indicadores!$B$4-E4193)/365.25,1))</f>
        <v>2.4</v>
      </c>
      <c r="M4193" s="2" t="str">
        <f aca="false">IF(E4193="","Virtual",IF(L4193&gt;=Indicadores!$B$6,"Fim de Vida",IF(L4193&gt;=Indicadores!$B$5,"Envelhecendo","Atual")))</f>
        <v>Atual</v>
      </c>
      <c r="N4193" s="2" t="str">
        <f aca="false">IF(F4193="","N/A",IF(F4193&lt;Indicadores!$B$4,"Vencida","Vigente"))</f>
        <v>Vigente</v>
      </c>
      <c r="O4193" s="2" t="str">
        <f aca="false">INDEX(Locais!$B$2:$B$13,MATCH(H4193,Locais!$A$2:$A$13,0))</f>
        <v>Regional - São Paulo</v>
      </c>
      <c r="P4193" s="2" t="str">
        <f aca="false">INDEX(Locais!$C$2:$C$13,MATCH(H4193,Locais!$A$2:$A$13,0))</f>
        <v>Sudeste</v>
      </c>
    </row>
    <row r="4194" customFormat="false" ht="15" hidden="false" customHeight="false" outlineLevel="0" collapsed="false">
      <c r="A4194" s="2" t="s">
        <v>4330</v>
      </c>
      <c r="B4194" s="2" t="s">
        <v>70</v>
      </c>
      <c r="C4194" s="2" t="s">
        <v>96</v>
      </c>
      <c r="D4194" s="2" t="s">
        <v>122</v>
      </c>
      <c r="E4194" s="13" t="n">
        <v>45828</v>
      </c>
      <c r="F4194" s="13" t="n">
        <v>47653</v>
      </c>
      <c r="G4194" s="2" t="s">
        <v>34</v>
      </c>
      <c r="H4194" s="2" t="s">
        <v>141</v>
      </c>
      <c r="I4194" s="2" t="s">
        <v>124</v>
      </c>
      <c r="J4194" s="2" t="s">
        <v>100</v>
      </c>
      <c r="K4194" s="14" t="n">
        <v>18864.81</v>
      </c>
      <c r="L4194" s="2" t="n">
        <f aca="false">IF(E4194="","",ROUND((Indicadores!$B$4-E4194)/365.25,1))</f>
        <v>1.3</v>
      </c>
      <c r="M4194" s="2" t="str">
        <f aca="false">IF(E4194="","Virtual",IF(L4194&gt;=Indicadores!$B$6,"Fim de Vida",IF(L4194&gt;=Indicadores!$B$5,"Envelhecendo","Atual")))</f>
        <v>Atual</v>
      </c>
      <c r="N4194" s="2" t="str">
        <f aca="false">IF(F4194="","N/A",IF(F4194&lt;Indicadores!$B$4,"Vencida","Vigente"))</f>
        <v>Vigente</v>
      </c>
      <c r="O4194" s="2" t="str">
        <f aca="false">INDEX(Locais!$B$2:$B$13,MATCH(H4194,Locais!$A$2:$A$13,0))</f>
        <v>Regional - Curitiba</v>
      </c>
      <c r="P4194" s="2" t="str">
        <f aca="false">INDEX(Locais!$C$2:$C$13,MATCH(H4194,Locais!$A$2:$A$13,0))</f>
        <v>Sul</v>
      </c>
    </row>
    <row r="4195" customFormat="false" ht="15" hidden="false" customHeight="false" outlineLevel="0" collapsed="false">
      <c r="A4195" s="2" t="s">
        <v>4331</v>
      </c>
      <c r="B4195" s="2" t="s">
        <v>68</v>
      </c>
      <c r="C4195" s="2" t="s">
        <v>102</v>
      </c>
      <c r="D4195" s="2" t="s">
        <v>103</v>
      </c>
      <c r="E4195" s="13" t="n">
        <v>43220</v>
      </c>
      <c r="F4195" s="13" t="n">
        <v>44315</v>
      </c>
      <c r="G4195" s="2" t="s">
        <v>118</v>
      </c>
      <c r="H4195" s="2" t="s">
        <v>163</v>
      </c>
      <c r="I4195" s="2" t="s">
        <v>133</v>
      </c>
      <c r="J4195" s="2" t="s">
        <v>100</v>
      </c>
      <c r="K4195" s="14" t="n">
        <v>4672.08</v>
      </c>
      <c r="L4195" s="2" t="n">
        <f aca="false">IF(E4195="","",ROUND((Indicadores!$B$4-E4195)/365.25,1))</f>
        <v>8.5</v>
      </c>
      <c r="M4195" s="2" t="str">
        <f aca="false">IF(E4195="","Virtual",IF(L4195&gt;=Indicadores!$B$6,"Fim de Vida",IF(L4195&gt;=Indicadores!$B$5,"Envelhecendo","Atual")))</f>
        <v>Fim de Vida</v>
      </c>
      <c r="N4195" s="2" t="str">
        <f aca="false">IF(F4195="","N/A",IF(F4195&lt;Indicadores!$B$4,"Vencida","Vigente"))</f>
        <v>Vencida</v>
      </c>
      <c r="O4195" s="2" t="str">
        <f aca="false">INDEX(Locais!$B$2:$B$13,MATCH(H4195,Locais!$A$2:$A$13,0))</f>
        <v>Regional - Manaus</v>
      </c>
      <c r="P4195" s="2" t="str">
        <f aca="false">INDEX(Locais!$C$2:$C$13,MATCH(H4195,Locais!$A$2:$A$13,0))</f>
        <v>Norte</v>
      </c>
    </row>
    <row r="4196" customFormat="false" ht="15" hidden="false" customHeight="false" outlineLevel="0" collapsed="false">
      <c r="A4196" s="2" t="s">
        <v>4332</v>
      </c>
      <c r="B4196" s="2" t="s">
        <v>68</v>
      </c>
      <c r="C4196" s="2" t="s">
        <v>96</v>
      </c>
      <c r="D4196" s="2" t="s">
        <v>132</v>
      </c>
      <c r="E4196" s="13" t="n">
        <v>44857</v>
      </c>
      <c r="F4196" s="13" t="n">
        <v>45952</v>
      </c>
      <c r="G4196" s="2" t="s">
        <v>32</v>
      </c>
      <c r="H4196" s="2" t="s">
        <v>119</v>
      </c>
      <c r="I4196" s="2" t="s">
        <v>99</v>
      </c>
      <c r="J4196" s="2" t="s">
        <v>100</v>
      </c>
      <c r="K4196" s="14" t="n">
        <v>5905.21</v>
      </c>
      <c r="L4196" s="2" t="n">
        <f aca="false">IF(E4196="","",ROUND((Indicadores!$B$4-E4196)/365.25,1))</f>
        <v>4</v>
      </c>
      <c r="M4196" s="2" t="str">
        <f aca="false">IF(E4196="","Virtual",IF(L4196&gt;=Indicadores!$B$6,"Fim de Vida",IF(L4196&gt;=Indicadores!$B$5,"Envelhecendo","Atual")))</f>
        <v>Envelhecendo</v>
      </c>
      <c r="N4196" s="2" t="str">
        <f aca="false">IF(F4196="","N/A",IF(F4196&lt;Indicadores!$B$4,"Vencida","Vigente"))</f>
        <v>Vencida</v>
      </c>
      <c r="O4196" s="2" t="str">
        <f aca="false">INDEX(Locais!$B$2:$B$13,MATCH(H4196,Locais!$A$2:$A$13,0))</f>
        <v>Regional - São Paulo</v>
      </c>
      <c r="P4196" s="2" t="str">
        <f aca="false">INDEX(Locais!$C$2:$C$13,MATCH(H4196,Locais!$A$2:$A$13,0))</f>
        <v>Sudeste</v>
      </c>
    </row>
    <row r="4197" customFormat="false" ht="15" hidden="false" customHeight="false" outlineLevel="0" collapsed="false">
      <c r="A4197" s="2" t="s">
        <v>4333</v>
      </c>
      <c r="B4197" s="2" t="s">
        <v>69</v>
      </c>
      <c r="C4197" s="2" t="s">
        <v>96</v>
      </c>
      <c r="D4197" s="2" t="s">
        <v>117</v>
      </c>
      <c r="E4197" s="13" t="n">
        <v>45819</v>
      </c>
      <c r="F4197" s="13" t="n">
        <v>46914</v>
      </c>
      <c r="G4197" s="2" t="s">
        <v>34</v>
      </c>
      <c r="H4197" s="2" t="s">
        <v>139</v>
      </c>
      <c r="I4197" s="2" t="s">
        <v>133</v>
      </c>
      <c r="J4197" s="2" t="s">
        <v>100</v>
      </c>
      <c r="K4197" s="14" t="n">
        <v>8958.08</v>
      </c>
      <c r="L4197" s="2" t="n">
        <f aca="false">IF(E4197="","",ROUND((Indicadores!$B$4-E4197)/365.25,1))</f>
        <v>1.4</v>
      </c>
      <c r="M4197" s="2" t="str">
        <f aca="false">IF(E4197="","Virtual",IF(L4197&gt;=Indicadores!$B$6,"Fim de Vida",IF(L4197&gt;=Indicadores!$B$5,"Envelhecendo","Atual")))</f>
        <v>Atual</v>
      </c>
      <c r="N4197" s="2" t="str">
        <f aca="false">IF(F4197="","N/A",IF(F4197&lt;Indicadores!$B$4,"Vencida","Vigente"))</f>
        <v>Vigente</v>
      </c>
      <c r="O4197" s="2" t="str">
        <f aca="false">INDEX(Locais!$B$2:$B$13,MATCH(H4197,Locais!$A$2:$A$13,0))</f>
        <v>Regional - Rio de Janeiro</v>
      </c>
      <c r="P4197" s="2" t="str">
        <f aca="false">INDEX(Locais!$C$2:$C$13,MATCH(H4197,Locais!$A$2:$A$13,0))</f>
        <v>Sudeste</v>
      </c>
    </row>
    <row r="4198" customFormat="false" ht="15" hidden="false" customHeight="false" outlineLevel="0" collapsed="false">
      <c r="A4198" s="2" t="s">
        <v>4334</v>
      </c>
      <c r="B4198" s="2" t="s">
        <v>68</v>
      </c>
      <c r="C4198" s="2" t="s">
        <v>126</v>
      </c>
      <c r="D4198" s="2" t="s">
        <v>127</v>
      </c>
      <c r="E4198" s="13" t="n">
        <v>44552</v>
      </c>
      <c r="F4198" s="13" t="n">
        <v>45647</v>
      </c>
      <c r="G4198" s="2" t="s">
        <v>32</v>
      </c>
      <c r="H4198" s="2" t="s">
        <v>98</v>
      </c>
      <c r="I4198" s="2" t="s">
        <v>99</v>
      </c>
      <c r="J4198" s="2" t="s">
        <v>100</v>
      </c>
      <c r="K4198" s="14" t="n">
        <v>5451.63</v>
      </c>
      <c r="L4198" s="2" t="n">
        <f aca="false">IF(E4198="","",ROUND((Indicadores!$B$4-E4198)/365.25,1))</f>
        <v>4.8</v>
      </c>
      <c r="M4198" s="2" t="str">
        <f aca="false">IF(E4198="","Virtual",IF(L4198&gt;=Indicadores!$B$6,"Fim de Vida",IF(L4198&gt;=Indicadores!$B$5,"Envelhecendo","Atual")))</f>
        <v>Envelhecendo</v>
      </c>
      <c r="N4198" s="2" t="str">
        <f aca="false">IF(F4198="","N/A",IF(F4198&lt;Indicadores!$B$4,"Vencida","Vigente"))</f>
        <v>Vencida</v>
      </c>
      <c r="O4198" s="2" t="str">
        <f aca="false">INDEX(Locais!$B$2:$B$13,MATCH(H4198,Locais!$A$2:$A$13,0))</f>
        <v>Sede - Brasília</v>
      </c>
      <c r="P4198" s="2" t="str">
        <f aca="false">INDEX(Locais!$C$2:$C$13,MATCH(H4198,Locais!$A$2:$A$13,0))</f>
        <v>Centro-Oeste</v>
      </c>
    </row>
    <row r="4199" customFormat="false" ht="15" hidden="false" customHeight="false" outlineLevel="0" collapsed="false">
      <c r="A4199" s="2" t="s">
        <v>4335</v>
      </c>
      <c r="B4199" s="2" t="s">
        <v>69</v>
      </c>
      <c r="C4199" s="2" t="s">
        <v>96</v>
      </c>
      <c r="D4199" s="2" t="s">
        <v>117</v>
      </c>
      <c r="E4199" s="13" t="n">
        <v>44537</v>
      </c>
      <c r="F4199" s="13" t="n">
        <v>45632</v>
      </c>
      <c r="G4199" s="2" t="s">
        <v>36</v>
      </c>
      <c r="H4199" s="2" t="s">
        <v>119</v>
      </c>
      <c r="I4199" s="2" t="s">
        <v>142</v>
      </c>
      <c r="J4199" s="2" t="s">
        <v>100</v>
      </c>
      <c r="K4199" s="14" t="n">
        <v>7718.9</v>
      </c>
      <c r="L4199" s="2" t="n">
        <f aca="false">IF(E4199="","",ROUND((Indicadores!$B$4-E4199)/365.25,1))</f>
        <v>4.9</v>
      </c>
      <c r="M4199" s="2" t="str">
        <f aca="false">IF(E4199="","Virtual",IF(L4199&gt;=Indicadores!$B$6,"Fim de Vida",IF(L4199&gt;=Indicadores!$B$5,"Envelhecendo","Atual")))</f>
        <v>Envelhecendo</v>
      </c>
      <c r="N4199" s="2" t="str">
        <f aca="false">IF(F4199="","N/A",IF(F4199&lt;Indicadores!$B$4,"Vencida","Vigente"))</f>
        <v>Vencida</v>
      </c>
      <c r="O4199" s="2" t="str">
        <f aca="false">INDEX(Locais!$B$2:$B$13,MATCH(H4199,Locais!$A$2:$A$13,0))</f>
        <v>Regional - São Paulo</v>
      </c>
      <c r="P4199" s="2" t="str">
        <f aca="false">INDEX(Locais!$C$2:$C$13,MATCH(H4199,Locais!$A$2:$A$13,0))</f>
        <v>Sudeste</v>
      </c>
    </row>
    <row r="4200" customFormat="false" ht="15" hidden="false" customHeight="false" outlineLevel="0" collapsed="false">
      <c r="A4200" s="2" t="s">
        <v>4336</v>
      </c>
      <c r="B4200" s="2" t="s">
        <v>69</v>
      </c>
      <c r="C4200" s="2" t="s">
        <v>102</v>
      </c>
      <c r="D4200" s="2" t="s">
        <v>113</v>
      </c>
      <c r="E4200" s="13" t="n">
        <v>44712</v>
      </c>
      <c r="F4200" s="13" t="n">
        <v>45807</v>
      </c>
      <c r="G4200" s="2" t="s">
        <v>34</v>
      </c>
      <c r="H4200" s="2" t="s">
        <v>119</v>
      </c>
      <c r="I4200" s="2" t="s">
        <v>133</v>
      </c>
      <c r="J4200" s="2" t="s">
        <v>100</v>
      </c>
      <c r="K4200" s="14" t="n">
        <v>10194.55</v>
      </c>
      <c r="L4200" s="2" t="n">
        <f aca="false">IF(E4200="","",ROUND((Indicadores!$B$4-E4200)/365.25,1))</f>
        <v>4.4</v>
      </c>
      <c r="M4200" s="2" t="str">
        <f aca="false">IF(E4200="","Virtual",IF(L4200&gt;=Indicadores!$B$6,"Fim de Vida",IF(L4200&gt;=Indicadores!$B$5,"Envelhecendo","Atual")))</f>
        <v>Envelhecendo</v>
      </c>
      <c r="N4200" s="2" t="str">
        <f aca="false">IF(F4200="","N/A",IF(F4200&lt;Indicadores!$B$4,"Vencida","Vigente"))</f>
        <v>Vencida</v>
      </c>
      <c r="O4200" s="2" t="str">
        <f aca="false">INDEX(Locais!$B$2:$B$13,MATCH(H4200,Locais!$A$2:$A$13,0))</f>
        <v>Regional - São Paulo</v>
      </c>
      <c r="P4200" s="2" t="str">
        <f aca="false">INDEX(Locais!$C$2:$C$13,MATCH(H4200,Locais!$A$2:$A$13,0))</f>
        <v>Sudeste</v>
      </c>
    </row>
    <row r="4201" customFormat="false" ht="15" hidden="false" customHeight="false" outlineLevel="0" collapsed="false">
      <c r="A4201" s="2" t="s">
        <v>4337</v>
      </c>
      <c r="B4201" s="2" t="s">
        <v>69</v>
      </c>
      <c r="C4201" s="2" t="s">
        <v>96</v>
      </c>
      <c r="D4201" s="2" t="s">
        <v>117</v>
      </c>
      <c r="E4201" s="13" t="n">
        <v>45152</v>
      </c>
      <c r="F4201" s="13" t="n">
        <v>46247</v>
      </c>
      <c r="G4201" s="2" t="s">
        <v>32</v>
      </c>
      <c r="H4201" s="2" t="s">
        <v>104</v>
      </c>
      <c r="I4201" s="2" t="s">
        <v>142</v>
      </c>
      <c r="J4201" s="2" t="s">
        <v>100</v>
      </c>
      <c r="K4201" s="14" t="n">
        <v>8382.98</v>
      </c>
      <c r="L4201" s="2" t="n">
        <f aca="false">IF(E4201="","",ROUND((Indicadores!$B$4-E4201)/365.25,1))</f>
        <v>3.2</v>
      </c>
      <c r="M4201" s="2" t="str">
        <f aca="false">IF(E4201="","Virtual",IF(L4201&gt;=Indicadores!$B$6,"Fim de Vida",IF(L4201&gt;=Indicadores!$B$5,"Envelhecendo","Atual")))</f>
        <v>Envelhecendo</v>
      </c>
      <c r="N4201" s="2" t="str">
        <f aca="false">IF(F4201="","N/A",IF(F4201&lt;Indicadores!$B$4,"Vencida","Vigente"))</f>
        <v>Vencida</v>
      </c>
      <c r="O4201" s="2" t="str">
        <f aca="false">INDEX(Locais!$B$2:$B$13,MATCH(H4201,Locais!$A$2:$A$13,0))</f>
        <v>Regional - Fortaleza</v>
      </c>
      <c r="P4201" s="2" t="str">
        <f aca="false">INDEX(Locais!$C$2:$C$13,MATCH(H4201,Locais!$A$2:$A$13,0))</f>
        <v>Nordeste</v>
      </c>
    </row>
    <row r="4202" customFormat="false" ht="15" hidden="false" customHeight="false" outlineLevel="0" collapsed="false">
      <c r="A4202" s="2" t="s">
        <v>4338</v>
      </c>
      <c r="B4202" s="2" t="s">
        <v>69</v>
      </c>
      <c r="C4202" s="2" t="s">
        <v>96</v>
      </c>
      <c r="D4202" s="2" t="s">
        <v>97</v>
      </c>
      <c r="E4202" s="13" t="n">
        <v>44149</v>
      </c>
      <c r="F4202" s="13" t="n">
        <v>45244</v>
      </c>
      <c r="G4202" s="2" t="s">
        <v>34</v>
      </c>
      <c r="H4202" s="2" t="s">
        <v>141</v>
      </c>
      <c r="I4202" s="2" t="s">
        <v>124</v>
      </c>
      <c r="J4202" s="2" t="s">
        <v>100</v>
      </c>
      <c r="K4202" s="14" t="n">
        <v>7202.16</v>
      </c>
      <c r="L4202" s="2" t="n">
        <f aca="false">IF(E4202="","",ROUND((Indicadores!$B$4-E4202)/365.25,1))</f>
        <v>5.9</v>
      </c>
      <c r="M4202" s="2" t="str">
        <f aca="false">IF(E4202="","Virtual",IF(L4202&gt;=Indicadores!$B$6,"Fim de Vida",IF(L4202&gt;=Indicadores!$B$5,"Envelhecendo","Atual")))</f>
        <v>Fim de Vida</v>
      </c>
      <c r="N4202" s="2" t="str">
        <f aca="false">IF(F4202="","N/A",IF(F4202&lt;Indicadores!$B$4,"Vencida","Vigente"))</f>
        <v>Vencida</v>
      </c>
      <c r="O4202" s="2" t="str">
        <f aca="false">INDEX(Locais!$B$2:$B$13,MATCH(H4202,Locais!$A$2:$A$13,0))</f>
        <v>Regional - Curitiba</v>
      </c>
      <c r="P4202" s="2" t="str">
        <f aca="false">INDEX(Locais!$C$2:$C$13,MATCH(H4202,Locais!$A$2:$A$13,0))</f>
        <v>Sul</v>
      </c>
    </row>
    <row r="4203" customFormat="false" ht="15" hidden="false" customHeight="false" outlineLevel="0" collapsed="false">
      <c r="A4203" s="2" t="s">
        <v>4339</v>
      </c>
      <c r="B4203" s="2" t="s">
        <v>68</v>
      </c>
      <c r="C4203" s="2" t="s">
        <v>96</v>
      </c>
      <c r="D4203" s="2" t="s">
        <v>107</v>
      </c>
      <c r="E4203" s="13" t="n">
        <v>44867</v>
      </c>
      <c r="F4203" s="13" t="n">
        <v>45962</v>
      </c>
      <c r="G4203" s="2" t="s">
        <v>32</v>
      </c>
      <c r="H4203" s="2" t="s">
        <v>108</v>
      </c>
      <c r="I4203" s="2" t="s">
        <v>99</v>
      </c>
      <c r="J4203" s="2" t="s">
        <v>100</v>
      </c>
      <c r="K4203" s="14" t="n">
        <v>5508.49</v>
      </c>
      <c r="L4203" s="2" t="n">
        <f aca="false">IF(E4203="","",ROUND((Indicadores!$B$4-E4203)/365.25,1))</f>
        <v>4</v>
      </c>
      <c r="M4203" s="2" t="str">
        <f aca="false">IF(E4203="","Virtual",IF(L4203&gt;=Indicadores!$B$6,"Fim de Vida",IF(L4203&gt;=Indicadores!$B$5,"Envelhecendo","Atual")))</f>
        <v>Envelhecendo</v>
      </c>
      <c r="N4203" s="2" t="str">
        <f aca="false">IF(F4203="","N/A",IF(F4203&lt;Indicadores!$B$4,"Vencida","Vigente"))</f>
        <v>Vencida</v>
      </c>
      <c r="O4203" s="2" t="str">
        <f aca="false">INDEX(Locais!$B$2:$B$13,MATCH(H4203,Locais!$A$2:$A$13,0))</f>
        <v>Regional - Porto Alegre</v>
      </c>
      <c r="P4203" s="2" t="str">
        <f aca="false">INDEX(Locais!$C$2:$C$13,MATCH(H4203,Locais!$A$2:$A$13,0))</f>
        <v>Sul</v>
      </c>
    </row>
    <row r="4204" customFormat="false" ht="15" hidden="false" customHeight="false" outlineLevel="0" collapsed="false">
      <c r="A4204" s="2" t="s">
        <v>4340</v>
      </c>
      <c r="B4204" s="2" t="s">
        <v>69</v>
      </c>
      <c r="C4204" s="2" t="s">
        <v>126</v>
      </c>
      <c r="D4204" s="2" t="s">
        <v>169</v>
      </c>
      <c r="E4204" s="13" t="n">
        <v>45531</v>
      </c>
      <c r="F4204" s="13" t="n">
        <v>46626</v>
      </c>
      <c r="G4204" s="2" t="s">
        <v>32</v>
      </c>
      <c r="H4204" s="2" t="s">
        <v>145</v>
      </c>
      <c r="I4204" s="2" t="s">
        <v>124</v>
      </c>
      <c r="J4204" s="2" t="s">
        <v>100</v>
      </c>
      <c r="K4204" s="14" t="n">
        <v>7279.48</v>
      </c>
      <c r="L4204" s="2" t="n">
        <f aca="false">IF(E4204="","",ROUND((Indicadores!$B$4-E4204)/365.25,1))</f>
        <v>2.1</v>
      </c>
      <c r="M4204" s="2" t="str">
        <f aca="false">IF(E4204="","Virtual",IF(L4204&gt;=Indicadores!$B$6,"Fim de Vida",IF(L4204&gt;=Indicadores!$B$5,"Envelhecendo","Atual")))</f>
        <v>Atual</v>
      </c>
      <c r="N4204" s="2" t="str">
        <f aca="false">IF(F4204="","N/A",IF(F4204&lt;Indicadores!$B$4,"Vencida","Vigente"))</f>
        <v>Vigente</v>
      </c>
      <c r="O4204" s="2" t="str">
        <f aca="false">INDEX(Locais!$B$2:$B$13,MATCH(H4204,Locais!$A$2:$A$13,0))</f>
        <v>Regional - Belém</v>
      </c>
      <c r="P4204" s="2" t="str">
        <f aca="false">INDEX(Locais!$C$2:$C$13,MATCH(H4204,Locais!$A$2:$A$13,0))</f>
        <v>Norte</v>
      </c>
    </row>
    <row r="4205" customFormat="false" ht="15" hidden="false" customHeight="false" outlineLevel="0" collapsed="false">
      <c r="A4205" s="2" t="s">
        <v>4341</v>
      </c>
      <c r="B4205" s="2" t="s">
        <v>68</v>
      </c>
      <c r="C4205" s="2" t="s">
        <v>96</v>
      </c>
      <c r="D4205" s="2" t="s">
        <v>107</v>
      </c>
      <c r="E4205" s="13" t="n">
        <v>45144</v>
      </c>
      <c r="F4205" s="13" t="n">
        <v>46239</v>
      </c>
      <c r="G4205" s="2" t="s">
        <v>32</v>
      </c>
      <c r="H4205" s="2" t="s">
        <v>139</v>
      </c>
      <c r="I4205" s="2" t="s">
        <v>142</v>
      </c>
      <c r="J4205" s="2" t="s">
        <v>100</v>
      </c>
      <c r="K4205" s="14" t="n">
        <v>5877.31</v>
      </c>
      <c r="L4205" s="2" t="n">
        <f aca="false">IF(E4205="","",ROUND((Indicadores!$B$4-E4205)/365.25,1))</f>
        <v>3.2</v>
      </c>
      <c r="M4205" s="2" t="str">
        <f aca="false">IF(E4205="","Virtual",IF(L4205&gt;=Indicadores!$B$6,"Fim de Vida",IF(L4205&gt;=Indicadores!$B$5,"Envelhecendo","Atual")))</f>
        <v>Envelhecendo</v>
      </c>
      <c r="N4205" s="2" t="str">
        <f aca="false">IF(F4205="","N/A",IF(F4205&lt;Indicadores!$B$4,"Vencida","Vigente"))</f>
        <v>Vencida</v>
      </c>
      <c r="O4205" s="2" t="str">
        <f aca="false">INDEX(Locais!$B$2:$B$13,MATCH(H4205,Locais!$A$2:$A$13,0))</f>
        <v>Regional - Rio de Janeiro</v>
      </c>
      <c r="P4205" s="2" t="str">
        <f aca="false">INDEX(Locais!$C$2:$C$13,MATCH(H4205,Locais!$A$2:$A$13,0))</f>
        <v>Sudeste</v>
      </c>
    </row>
    <row r="4206" customFormat="false" ht="15" hidden="false" customHeight="false" outlineLevel="0" collapsed="false">
      <c r="A4206" s="2" t="s">
        <v>4342</v>
      </c>
      <c r="B4206" s="2" t="s">
        <v>71</v>
      </c>
      <c r="C4206" s="2" t="s">
        <v>126</v>
      </c>
      <c r="D4206" s="2" t="s">
        <v>157</v>
      </c>
      <c r="E4206" s="13" t="n">
        <v>43929</v>
      </c>
      <c r="F4206" s="13" t="n">
        <v>45024</v>
      </c>
      <c r="G4206" s="2" t="s">
        <v>32</v>
      </c>
      <c r="H4206" s="2" t="s">
        <v>108</v>
      </c>
      <c r="I4206" s="2" t="s">
        <v>99</v>
      </c>
      <c r="J4206" s="2" t="s">
        <v>100</v>
      </c>
      <c r="K4206" s="14" t="n">
        <v>2315.06</v>
      </c>
      <c r="L4206" s="2" t="n">
        <f aca="false">IF(E4206="","",ROUND((Indicadores!$B$4-E4206)/365.25,1))</f>
        <v>6.5</v>
      </c>
      <c r="M4206" s="2" t="str">
        <f aca="false">IF(E4206="","Virtual",IF(L4206&gt;=Indicadores!$B$6,"Fim de Vida",IF(L4206&gt;=Indicadores!$B$5,"Envelhecendo","Atual")))</f>
        <v>Fim de Vida</v>
      </c>
      <c r="N4206" s="2" t="str">
        <f aca="false">IF(F4206="","N/A",IF(F4206&lt;Indicadores!$B$4,"Vencida","Vigente"))</f>
        <v>Vencida</v>
      </c>
      <c r="O4206" s="2" t="str">
        <f aca="false">INDEX(Locais!$B$2:$B$13,MATCH(H4206,Locais!$A$2:$A$13,0))</f>
        <v>Regional - Porto Alegre</v>
      </c>
      <c r="P4206" s="2" t="str">
        <f aca="false">INDEX(Locais!$C$2:$C$13,MATCH(H4206,Locais!$A$2:$A$13,0))</f>
        <v>Sul</v>
      </c>
    </row>
    <row r="4207" customFormat="false" ht="15" hidden="false" customHeight="false" outlineLevel="0" collapsed="false">
      <c r="A4207" s="2" t="s">
        <v>4343</v>
      </c>
      <c r="B4207" s="2" t="s">
        <v>69</v>
      </c>
      <c r="C4207" s="2" t="s">
        <v>96</v>
      </c>
      <c r="D4207" s="2" t="s">
        <v>97</v>
      </c>
      <c r="E4207" s="13" t="n">
        <v>45852</v>
      </c>
      <c r="F4207" s="13" t="n">
        <v>46947</v>
      </c>
      <c r="G4207" s="2" t="s">
        <v>32</v>
      </c>
      <c r="H4207" s="2" t="s">
        <v>165</v>
      </c>
      <c r="I4207" s="2" t="s">
        <v>120</v>
      </c>
      <c r="J4207" s="2" t="s">
        <v>100</v>
      </c>
      <c r="K4207" s="14" t="n">
        <v>10761.65</v>
      </c>
      <c r="L4207" s="2" t="n">
        <f aca="false">IF(E4207="","",ROUND((Indicadores!$B$4-E4207)/365.25,1))</f>
        <v>1.3</v>
      </c>
      <c r="M4207" s="2" t="str">
        <f aca="false">IF(E4207="","Virtual",IF(L4207&gt;=Indicadores!$B$6,"Fim de Vida",IF(L4207&gt;=Indicadores!$B$5,"Envelhecendo","Atual")))</f>
        <v>Atual</v>
      </c>
      <c r="N4207" s="2" t="str">
        <f aca="false">IF(F4207="","N/A",IF(F4207&lt;Indicadores!$B$4,"Vencida","Vigente"))</f>
        <v>Vigente</v>
      </c>
      <c r="O4207" s="2" t="str">
        <f aca="false">INDEX(Locais!$B$2:$B$13,MATCH(H4207,Locais!$A$2:$A$13,0))</f>
        <v>Regional - Salvador</v>
      </c>
      <c r="P4207" s="2" t="str">
        <f aca="false">INDEX(Locais!$C$2:$C$13,MATCH(H4207,Locais!$A$2:$A$13,0))</f>
        <v>Nordeste</v>
      </c>
    </row>
    <row r="4208" customFormat="false" ht="15" hidden="false" customHeight="false" outlineLevel="0" collapsed="false">
      <c r="A4208" s="2" t="s">
        <v>4344</v>
      </c>
      <c r="B4208" s="2" t="s">
        <v>69</v>
      </c>
      <c r="C4208" s="2" t="s">
        <v>96</v>
      </c>
      <c r="D4208" s="2" t="s">
        <v>117</v>
      </c>
      <c r="E4208" s="13" t="n">
        <v>46000</v>
      </c>
      <c r="F4208" s="13" t="n">
        <v>47095</v>
      </c>
      <c r="G4208" s="2" t="s">
        <v>151</v>
      </c>
      <c r="H4208" s="2" t="s">
        <v>139</v>
      </c>
      <c r="I4208" s="2" t="s">
        <v>99</v>
      </c>
      <c r="J4208" s="2" t="s">
        <v>137</v>
      </c>
      <c r="K4208" s="14" t="n">
        <v>9392.16</v>
      </c>
      <c r="L4208" s="2" t="n">
        <f aca="false">IF(E4208="","",ROUND((Indicadores!$B$4-E4208)/365.25,1))</f>
        <v>0.9</v>
      </c>
      <c r="M4208" s="2" t="str">
        <f aca="false">IF(E4208="","Virtual",IF(L4208&gt;=Indicadores!$B$6,"Fim de Vida",IF(L4208&gt;=Indicadores!$B$5,"Envelhecendo","Atual")))</f>
        <v>Atual</v>
      </c>
      <c r="N4208" s="2" t="str">
        <f aca="false">IF(F4208="","N/A",IF(F4208&lt;Indicadores!$B$4,"Vencida","Vigente"))</f>
        <v>Vigente</v>
      </c>
      <c r="O4208" s="2" t="str">
        <f aca="false">INDEX(Locais!$B$2:$B$13,MATCH(H4208,Locais!$A$2:$A$13,0))</f>
        <v>Regional - Rio de Janeiro</v>
      </c>
      <c r="P4208" s="2" t="str">
        <f aca="false">INDEX(Locais!$C$2:$C$13,MATCH(H4208,Locais!$A$2:$A$13,0))</f>
        <v>Sudeste</v>
      </c>
    </row>
    <row r="4209" customFormat="false" ht="15" hidden="false" customHeight="false" outlineLevel="0" collapsed="false">
      <c r="A4209" s="2" t="s">
        <v>4345</v>
      </c>
      <c r="B4209" s="2" t="s">
        <v>69</v>
      </c>
      <c r="C4209" s="2" t="s">
        <v>96</v>
      </c>
      <c r="D4209" s="2" t="s">
        <v>97</v>
      </c>
      <c r="E4209" s="13" t="n">
        <v>42928</v>
      </c>
      <c r="F4209" s="13" t="n">
        <v>44023</v>
      </c>
      <c r="G4209" s="2" t="s">
        <v>118</v>
      </c>
      <c r="H4209" s="2" t="s">
        <v>139</v>
      </c>
      <c r="I4209" s="2" t="s">
        <v>133</v>
      </c>
      <c r="J4209" s="2" t="s">
        <v>100</v>
      </c>
      <c r="K4209" s="14" t="n">
        <v>8569.18</v>
      </c>
      <c r="L4209" s="2" t="n">
        <f aca="false">IF(E4209="","",ROUND((Indicadores!$B$4-E4209)/365.25,1))</f>
        <v>9.3</v>
      </c>
      <c r="M4209" s="2" t="str">
        <f aca="false">IF(E4209="","Virtual",IF(L4209&gt;=Indicadores!$B$6,"Fim de Vida",IF(L4209&gt;=Indicadores!$B$5,"Envelhecendo","Atual")))</f>
        <v>Fim de Vida</v>
      </c>
      <c r="N4209" s="2" t="str">
        <f aca="false">IF(F4209="","N/A",IF(F4209&lt;Indicadores!$B$4,"Vencida","Vigente"))</f>
        <v>Vencida</v>
      </c>
      <c r="O4209" s="2" t="str">
        <f aca="false">INDEX(Locais!$B$2:$B$13,MATCH(H4209,Locais!$A$2:$A$13,0))</f>
        <v>Regional - Rio de Janeiro</v>
      </c>
      <c r="P4209" s="2" t="str">
        <f aca="false">INDEX(Locais!$C$2:$C$13,MATCH(H4209,Locais!$A$2:$A$13,0))</f>
        <v>Sudeste</v>
      </c>
    </row>
    <row r="4210" customFormat="false" ht="15" hidden="false" customHeight="false" outlineLevel="0" collapsed="false">
      <c r="A4210" s="2" t="s">
        <v>4346</v>
      </c>
      <c r="B4210" s="2" t="s">
        <v>68</v>
      </c>
      <c r="C4210" s="2" t="s">
        <v>126</v>
      </c>
      <c r="D4210" s="2" t="s">
        <v>127</v>
      </c>
      <c r="E4210" s="13" t="n">
        <v>44289</v>
      </c>
      <c r="F4210" s="13" t="n">
        <v>45384</v>
      </c>
      <c r="G4210" s="2" t="s">
        <v>32</v>
      </c>
      <c r="H4210" s="2" t="s">
        <v>108</v>
      </c>
      <c r="I4210" s="2" t="s">
        <v>120</v>
      </c>
      <c r="J4210" s="2" t="s">
        <v>100</v>
      </c>
      <c r="K4210" s="14" t="n">
        <v>5676.48</v>
      </c>
      <c r="L4210" s="2" t="n">
        <f aca="false">IF(E4210="","",ROUND((Indicadores!$B$4-E4210)/365.25,1))</f>
        <v>5.5</v>
      </c>
      <c r="M4210" s="2" t="str">
        <f aca="false">IF(E4210="","Virtual",IF(L4210&gt;=Indicadores!$B$6,"Fim de Vida",IF(L4210&gt;=Indicadores!$B$5,"Envelhecendo","Atual")))</f>
        <v>Fim de Vida</v>
      </c>
      <c r="N4210" s="2" t="str">
        <f aca="false">IF(F4210="","N/A",IF(F4210&lt;Indicadores!$B$4,"Vencida","Vigente"))</f>
        <v>Vencida</v>
      </c>
      <c r="O4210" s="2" t="str">
        <f aca="false">INDEX(Locais!$B$2:$B$13,MATCH(H4210,Locais!$A$2:$A$13,0))</f>
        <v>Regional - Porto Alegre</v>
      </c>
      <c r="P4210" s="2" t="str">
        <f aca="false">INDEX(Locais!$C$2:$C$13,MATCH(H4210,Locais!$A$2:$A$13,0))</f>
        <v>Sul</v>
      </c>
    </row>
    <row r="4211" customFormat="false" ht="15" hidden="false" customHeight="false" outlineLevel="0" collapsed="false">
      <c r="A4211" s="2" t="s">
        <v>4347</v>
      </c>
      <c r="B4211" s="2" t="s">
        <v>68</v>
      </c>
      <c r="C4211" s="2" t="s">
        <v>126</v>
      </c>
      <c r="D4211" s="2" t="s">
        <v>127</v>
      </c>
      <c r="E4211" s="13" t="n">
        <v>43926</v>
      </c>
      <c r="F4211" s="13" t="n">
        <v>45021</v>
      </c>
      <c r="G4211" s="2" t="s">
        <v>118</v>
      </c>
      <c r="H4211" s="2" t="s">
        <v>165</v>
      </c>
      <c r="I4211" s="2" t="s">
        <v>136</v>
      </c>
      <c r="J4211" s="2" t="s">
        <v>100</v>
      </c>
      <c r="K4211" s="14" t="n">
        <v>5426.78</v>
      </c>
      <c r="L4211" s="2" t="n">
        <f aca="false">IF(E4211="","",ROUND((Indicadores!$B$4-E4211)/365.25,1))</f>
        <v>6.5</v>
      </c>
      <c r="M4211" s="2" t="str">
        <f aca="false">IF(E4211="","Virtual",IF(L4211&gt;=Indicadores!$B$6,"Fim de Vida",IF(L4211&gt;=Indicadores!$B$5,"Envelhecendo","Atual")))</f>
        <v>Fim de Vida</v>
      </c>
      <c r="N4211" s="2" t="str">
        <f aca="false">IF(F4211="","N/A",IF(F4211&lt;Indicadores!$B$4,"Vencida","Vigente"))</f>
        <v>Vencida</v>
      </c>
      <c r="O4211" s="2" t="str">
        <f aca="false">INDEX(Locais!$B$2:$B$13,MATCH(H4211,Locais!$A$2:$A$13,0))</f>
        <v>Regional - Salvador</v>
      </c>
      <c r="P4211" s="2" t="str">
        <f aca="false">INDEX(Locais!$C$2:$C$13,MATCH(H4211,Locais!$A$2:$A$13,0))</f>
        <v>Nordeste</v>
      </c>
    </row>
    <row r="4212" customFormat="false" ht="15" hidden="false" customHeight="false" outlineLevel="0" collapsed="false">
      <c r="A4212" s="2" t="s">
        <v>4348</v>
      </c>
      <c r="B4212" s="2" t="s">
        <v>69</v>
      </c>
      <c r="C4212" s="2" t="s">
        <v>96</v>
      </c>
      <c r="D4212" s="2" t="s">
        <v>117</v>
      </c>
      <c r="E4212" s="13" t="n">
        <v>43996</v>
      </c>
      <c r="F4212" s="13" t="n">
        <v>45091</v>
      </c>
      <c r="G4212" s="2" t="s">
        <v>32</v>
      </c>
      <c r="H4212" s="2" t="s">
        <v>165</v>
      </c>
      <c r="I4212" s="2" t="s">
        <v>133</v>
      </c>
      <c r="J4212" s="2" t="s">
        <v>100</v>
      </c>
      <c r="K4212" s="14" t="n">
        <v>8276.56</v>
      </c>
      <c r="L4212" s="2" t="n">
        <f aca="false">IF(E4212="","",ROUND((Indicadores!$B$4-E4212)/365.25,1))</f>
        <v>6.3</v>
      </c>
      <c r="M4212" s="2" t="str">
        <f aca="false">IF(E4212="","Virtual",IF(L4212&gt;=Indicadores!$B$6,"Fim de Vida",IF(L4212&gt;=Indicadores!$B$5,"Envelhecendo","Atual")))</f>
        <v>Fim de Vida</v>
      </c>
      <c r="N4212" s="2" t="str">
        <f aca="false">IF(F4212="","N/A",IF(F4212&lt;Indicadores!$B$4,"Vencida","Vigente"))</f>
        <v>Vencida</v>
      </c>
      <c r="O4212" s="2" t="str">
        <f aca="false">INDEX(Locais!$B$2:$B$13,MATCH(H4212,Locais!$A$2:$A$13,0))</f>
        <v>Regional - Salvador</v>
      </c>
      <c r="P4212" s="2" t="str">
        <f aca="false">INDEX(Locais!$C$2:$C$13,MATCH(H4212,Locais!$A$2:$A$13,0))</f>
        <v>Nordeste</v>
      </c>
    </row>
    <row r="4213" customFormat="false" ht="15" hidden="false" customHeight="false" outlineLevel="0" collapsed="false">
      <c r="A4213" s="2" t="s">
        <v>4349</v>
      </c>
      <c r="B4213" s="2" t="s">
        <v>68</v>
      </c>
      <c r="C4213" s="2" t="s">
        <v>102</v>
      </c>
      <c r="D4213" s="2" t="s">
        <v>103</v>
      </c>
      <c r="E4213" s="13" t="n">
        <v>44947</v>
      </c>
      <c r="F4213" s="13" t="n">
        <v>46042</v>
      </c>
      <c r="G4213" s="2" t="s">
        <v>32</v>
      </c>
      <c r="H4213" s="2" t="s">
        <v>145</v>
      </c>
      <c r="I4213" s="2" t="s">
        <v>111</v>
      </c>
      <c r="J4213" s="2" t="s">
        <v>100</v>
      </c>
      <c r="K4213" s="14" t="n">
        <v>6343.48</v>
      </c>
      <c r="L4213" s="2" t="n">
        <f aca="false">IF(E4213="","",ROUND((Indicadores!$B$4-E4213)/365.25,1))</f>
        <v>3.7</v>
      </c>
      <c r="M4213" s="2" t="str">
        <f aca="false">IF(E4213="","Virtual",IF(L4213&gt;=Indicadores!$B$6,"Fim de Vida",IF(L4213&gt;=Indicadores!$B$5,"Envelhecendo","Atual")))</f>
        <v>Envelhecendo</v>
      </c>
      <c r="N4213" s="2" t="str">
        <f aca="false">IF(F4213="","N/A",IF(F4213&lt;Indicadores!$B$4,"Vencida","Vigente"))</f>
        <v>Vencida</v>
      </c>
      <c r="O4213" s="2" t="str">
        <f aca="false">INDEX(Locais!$B$2:$B$13,MATCH(H4213,Locais!$A$2:$A$13,0))</f>
        <v>Regional - Belém</v>
      </c>
      <c r="P4213" s="2" t="str">
        <f aca="false">INDEX(Locais!$C$2:$C$13,MATCH(H4213,Locais!$A$2:$A$13,0))</f>
        <v>Norte</v>
      </c>
    </row>
    <row r="4214" customFormat="false" ht="15" hidden="false" customHeight="false" outlineLevel="0" collapsed="false">
      <c r="A4214" s="2" t="s">
        <v>4350</v>
      </c>
      <c r="B4214" s="2" t="s">
        <v>69</v>
      </c>
      <c r="C4214" s="2" t="s">
        <v>126</v>
      </c>
      <c r="D4214" s="2" t="s">
        <v>169</v>
      </c>
      <c r="E4214" s="13" t="n">
        <v>45271</v>
      </c>
      <c r="F4214" s="13" t="n">
        <v>46366</v>
      </c>
      <c r="G4214" s="2" t="s">
        <v>32</v>
      </c>
      <c r="H4214" s="2" t="s">
        <v>119</v>
      </c>
      <c r="I4214" s="2" t="s">
        <v>130</v>
      </c>
      <c r="J4214" s="2" t="s">
        <v>100</v>
      </c>
      <c r="K4214" s="14" t="n">
        <v>10002.44</v>
      </c>
      <c r="L4214" s="2" t="n">
        <f aca="false">IF(E4214="","",ROUND((Indicadores!$B$4-E4214)/365.25,1))</f>
        <v>2.9</v>
      </c>
      <c r="M4214" s="2" t="str">
        <f aca="false">IF(E4214="","Virtual",IF(L4214&gt;=Indicadores!$B$6,"Fim de Vida",IF(L4214&gt;=Indicadores!$B$5,"Envelhecendo","Atual")))</f>
        <v>Atual</v>
      </c>
      <c r="N4214" s="2" t="str">
        <f aca="false">IF(F4214="","N/A",IF(F4214&lt;Indicadores!$B$4,"Vencida","Vigente"))</f>
        <v>Vigente</v>
      </c>
      <c r="O4214" s="2" t="str">
        <f aca="false">INDEX(Locais!$B$2:$B$13,MATCH(H4214,Locais!$A$2:$A$13,0))</f>
        <v>Regional - São Paulo</v>
      </c>
      <c r="P4214" s="2" t="str">
        <f aca="false">INDEX(Locais!$C$2:$C$13,MATCH(H4214,Locais!$A$2:$A$13,0))</f>
        <v>Sudeste</v>
      </c>
    </row>
    <row r="4215" customFormat="false" ht="15" hidden="false" customHeight="false" outlineLevel="0" collapsed="false">
      <c r="A4215" s="2" t="s">
        <v>4351</v>
      </c>
      <c r="B4215" s="2" t="s">
        <v>68</v>
      </c>
      <c r="C4215" s="2" t="s">
        <v>96</v>
      </c>
      <c r="D4215" s="2" t="s">
        <v>107</v>
      </c>
      <c r="E4215" s="13" t="n">
        <v>43352</v>
      </c>
      <c r="F4215" s="13" t="n">
        <v>44447</v>
      </c>
      <c r="G4215" s="2" t="s">
        <v>135</v>
      </c>
      <c r="H4215" s="2" t="s">
        <v>98</v>
      </c>
      <c r="I4215" s="2" t="s">
        <v>120</v>
      </c>
      <c r="J4215" s="2" t="s">
        <v>137</v>
      </c>
      <c r="K4215" s="14" t="n">
        <v>4923.41</v>
      </c>
      <c r="L4215" s="2" t="n">
        <f aca="false">IF(E4215="","",ROUND((Indicadores!$B$4-E4215)/365.25,1))</f>
        <v>8.1</v>
      </c>
      <c r="M4215" s="2" t="str">
        <f aca="false">IF(E4215="","Virtual",IF(L4215&gt;=Indicadores!$B$6,"Fim de Vida",IF(L4215&gt;=Indicadores!$B$5,"Envelhecendo","Atual")))</f>
        <v>Fim de Vida</v>
      </c>
      <c r="N4215" s="2" t="str">
        <f aca="false">IF(F4215="","N/A",IF(F4215&lt;Indicadores!$B$4,"Vencida","Vigente"))</f>
        <v>Vencida</v>
      </c>
      <c r="O4215" s="2" t="str">
        <f aca="false">INDEX(Locais!$B$2:$B$13,MATCH(H4215,Locais!$A$2:$A$13,0))</f>
        <v>Sede - Brasília</v>
      </c>
      <c r="P4215" s="2" t="str">
        <f aca="false">INDEX(Locais!$C$2:$C$13,MATCH(H4215,Locais!$A$2:$A$13,0))</f>
        <v>Centro-Oeste</v>
      </c>
    </row>
    <row r="4216" customFormat="false" ht="15" hidden="false" customHeight="false" outlineLevel="0" collapsed="false">
      <c r="A4216" s="2" t="s">
        <v>4352</v>
      </c>
      <c r="B4216" s="2" t="s">
        <v>69</v>
      </c>
      <c r="C4216" s="2" t="s">
        <v>96</v>
      </c>
      <c r="D4216" s="2" t="s">
        <v>117</v>
      </c>
      <c r="E4216" s="13" t="n">
        <v>44549</v>
      </c>
      <c r="F4216" s="13" t="n">
        <v>45644</v>
      </c>
      <c r="G4216" s="2" t="s">
        <v>32</v>
      </c>
      <c r="H4216" s="2" t="s">
        <v>163</v>
      </c>
      <c r="I4216" s="2" t="s">
        <v>111</v>
      </c>
      <c r="J4216" s="2" t="s">
        <v>100</v>
      </c>
      <c r="K4216" s="14" t="n">
        <v>10538.84</v>
      </c>
      <c r="L4216" s="2" t="n">
        <f aca="false">IF(E4216="","",ROUND((Indicadores!$B$4-E4216)/365.25,1))</f>
        <v>4.8</v>
      </c>
      <c r="M4216" s="2" t="str">
        <f aca="false">IF(E4216="","Virtual",IF(L4216&gt;=Indicadores!$B$6,"Fim de Vida",IF(L4216&gt;=Indicadores!$B$5,"Envelhecendo","Atual")))</f>
        <v>Envelhecendo</v>
      </c>
      <c r="N4216" s="2" t="str">
        <f aca="false">IF(F4216="","N/A",IF(F4216&lt;Indicadores!$B$4,"Vencida","Vigente"))</f>
        <v>Vencida</v>
      </c>
      <c r="O4216" s="2" t="str">
        <f aca="false">INDEX(Locais!$B$2:$B$13,MATCH(H4216,Locais!$A$2:$A$13,0))</f>
        <v>Regional - Manaus</v>
      </c>
      <c r="P4216" s="2" t="str">
        <f aca="false">INDEX(Locais!$C$2:$C$13,MATCH(H4216,Locais!$A$2:$A$13,0))</f>
        <v>Norte</v>
      </c>
    </row>
    <row r="4217" customFormat="false" ht="15" hidden="false" customHeight="false" outlineLevel="0" collapsed="false">
      <c r="A4217" s="2" t="s">
        <v>4353</v>
      </c>
      <c r="B4217" s="2" t="s">
        <v>68</v>
      </c>
      <c r="C4217" s="2" t="s">
        <v>126</v>
      </c>
      <c r="D4217" s="2" t="s">
        <v>127</v>
      </c>
      <c r="E4217" s="13" t="n">
        <v>44703</v>
      </c>
      <c r="F4217" s="13" t="n">
        <v>45798</v>
      </c>
      <c r="G4217" s="2" t="s">
        <v>32</v>
      </c>
      <c r="H4217" s="2" t="s">
        <v>98</v>
      </c>
      <c r="I4217" s="2" t="s">
        <v>109</v>
      </c>
      <c r="J4217" s="2" t="s">
        <v>100</v>
      </c>
      <c r="K4217" s="14" t="n">
        <v>6427.85</v>
      </c>
      <c r="L4217" s="2" t="n">
        <f aca="false">IF(E4217="","",ROUND((Indicadores!$B$4-E4217)/365.25,1))</f>
        <v>4.4</v>
      </c>
      <c r="M4217" s="2" t="str">
        <f aca="false">IF(E4217="","Virtual",IF(L4217&gt;=Indicadores!$B$6,"Fim de Vida",IF(L4217&gt;=Indicadores!$B$5,"Envelhecendo","Atual")))</f>
        <v>Envelhecendo</v>
      </c>
      <c r="N4217" s="2" t="str">
        <f aca="false">IF(F4217="","N/A",IF(F4217&lt;Indicadores!$B$4,"Vencida","Vigente"))</f>
        <v>Vencida</v>
      </c>
      <c r="O4217" s="2" t="str">
        <f aca="false">INDEX(Locais!$B$2:$B$13,MATCH(H4217,Locais!$A$2:$A$13,0))</f>
        <v>Sede - Brasília</v>
      </c>
      <c r="P4217" s="2" t="str">
        <f aca="false">INDEX(Locais!$C$2:$C$13,MATCH(H4217,Locais!$A$2:$A$13,0))</f>
        <v>Centro-Oeste</v>
      </c>
    </row>
    <row r="4218" customFormat="false" ht="15" hidden="false" customHeight="false" outlineLevel="0" collapsed="false">
      <c r="A4218" s="2" t="s">
        <v>4354</v>
      </c>
      <c r="B4218" s="2" t="s">
        <v>69</v>
      </c>
      <c r="C4218" s="2" t="s">
        <v>96</v>
      </c>
      <c r="D4218" s="2" t="s">
        <v>97</v>
      </c>
      <c r="E4218" s="13" t="n">
        <v>44259</v>
      </c>
      <c r="F4218" s="13" t="n">
        <v>45354</v>
      </c>
      <c r="G4218" s="2" t="s">
        <v>32</v>
      </c>
      <c r="H4218" s="2" t="s">
        <v>119</v>
      </c>
      <c r="I4218" s="2" t="s">
        <v>115</v>
      </c>
      <c r="J4218" s="2" t="s">
        <v>100</v>
      </c>
      <c r="K4218" s="14" t="n">
        <v>9846.95</v>
      </c>
      <c r="L4218" s="2" t="n">
        <f aca="false">IF(E4218="","",ROUND((Indicadores!$B$4-E4218)/365.25,1))</f>
        <v>5.6</v>
      </c>
      <c r="M4218" s="2" t="str">
        <f aca="false">IF(E4218="","Virtual",IF(L4218&gt;=Indicadores!$B$6,"Fim de Vida",IF(L4218&gt;=Indicadores!$B$5,"Envelhecendo","Atual")))</f>
        <v>Fim de Vida</v>
      </c>
      <c r="N4218" s="2" t="str">
        <f aca="false">IF(F4218="","N/A",IF(F4218&lt;Indicadores!$B$4,"Vencida","Vigente"))</f>
        <v>Vencida</v>
      </c>
      <c r="O4218" s="2" t="str">
        <f aca="false">INDEX(Locais!$B$2:$B$13,MATCH(H4218,Locais!$A$2:$A$13,0))</f>
        <v>Regional - São Paulo</v>
      </c>
      <c r="P4218" s="2" t="str">
        <f aca="false">INDEX(Locais!$C$2:$C$13,MATCH(H4218,Locais!$A$2:$A$13,0))</f>
        <v>Sudeste</v>
      </c>
    </row>
    <row r="4219" customFormat="false" ht="15" hidden="false" customHeight="false" outlineLevel="0" collapsed="false">
      <c r="A4219" s="2" t="s">
        <v>4355</v>
      </c>
      <c r="B4219" s="2" t="s">
        <v>69</v>
      </c>
      <c r="C4219" s="2" t="s">
        <v>102</v>
      </c>
      <c r="D4219" s="2" t="s">
        <v>113</v>
      </c>
      <c r="E4219" s="13" t="n">
        <v>44580</v>
      </c>
      <c r="F4219" s="13" t="n">
        <v>45675</v>
      </c>
      <c r="G4219" s="2" t="s">
        <v>32</v>
      </c>
      <c r="H4219" s="2" t="s">
        <v>139</v>
      </c>
      <c r="I4219" s="2" t="s">
        <v>130</v>
      </c>
      <c r="J4219" s="2" t="s">
        <v>100</v>
      </c>
      <c r="K4219" s="14" t="n">
        <v>8140.18</v>
      </c>
      <c r="L4219" s="2" t="n">
        <f aca="false">IF(E4219="","",ROUND((Indicadores!$B$4-E4219)/365.25,1))</f>
        <v>4.7</v>
      </c>
      <c r="M4219" s="2" t="str">
        <f aca="false">IF(E4219="","Virtual",IF(L4219&gt;=Indicadores!$B$6,"Fim de Vida",IF(L4219&gt;=Indicadores!$B$5,"Envelhecendo","Atual")))</f>
        <v>Envelhecendo</v>
      </c>
      <c r="N4219" s="2" t="str">
        <f aca="false">IF(F4219="","N/A",IF(F4219&lt;Indicadores!$B$4,"Vencida","Vigente"))</f>
        <v>Vencida</v>
      </c>
      <c r="O4219" s="2" t="str">
        <f aca="false">INDEX(Locais!$B$2:$B$13,MATCH(H4219,Locais!$A$2:$A$13,0))</f>
        <v>Regional - Rio de Janeiro</v>
      </c>
      <c r="P4219" s="2" t="str">
        <f aca="false">INDEX(Locais!$C$2:$C$13,MATCH(H4219,Locais!$A$2:$A$13,0))</f>
        <v>Sudeste</v>
      </c>
    </row>
    <row r="4220" customFormat="false" ht="15" hidden="false" customHeight="false" outlineLevel="0" collapsed="false">
      <c r="A4220" s="2" t="s">
        <v>4356</v>
      </c>
      <c r="B4220" s="2" t="s">
        <v>68</v>
      </c>
      <c r="C4220" s="2" t="s">
        <v>96</v>
      </c>
      <c r="D4220" s="2" t="s">
        <v>132</v>
      </c>
      <c r="E4220" s="13" t="n">
        <v>44528</v>
      </c>
      <c r="F4220" s="13" t="n">
        <v>45623</v>
      </c>
      <c r="G4220" s="2" t="s">
        <v>32</v>
      </c>
      <c r="H4220" s="2" t="s">
        <v>119</v>
      </c>
      <c r="I4220" s="2" t="s">
        <v>111</v>
      </c>
      <c r="J4220" s="2" t="s">
        <v>100</v>
      </c>
      <c r="K4220" s="14" t="n">
        <v>5125.22</v>
      </c>
      <c r="L4220" s="2" t="n">
        <f aca="false">IF(E4220="","",ROUND((Indicadores!$B$4-E4220)/365.25,1))</f>
        <v>4.9</v>
      </c>
      <c r="M4220" s="2" t="str">
        <f aca="false">IF(E4220="","Virtual",IF(L4220&gt;=Indicadores!$B$6,"Fim de Vida",IF(L4220&gt;=Indicadores!$B$5,"Envelhecendo","Atual")))</f>
        <v>Envelhecendo</v>
      </c>
      <c r="N4220" s="2" t="str">
        <f aca="false">IF(F4220="","N/A",IF(F4220&lt;Indicadores!$B$4,"Vencida","Vigente"))</f>
        <v>Vencida</v>
      </c>
      <c r="O4220" s="2" t="str">
        <f aca="false">INDEX(Locais!$B$2:$B$13,MATCH(H4220,Locais!$A$2:$A$13,0))</f>
        <v>Regional - São Paulo</v>
      </c>
      <c r="P4220" s="2" t="str">
        <f aca="false">INDEX(Locais!$C$2:$C$13,MATCH(H4220,Locais!$A$2:$A$13,0))</f>
        <v>Sudeste</v>
      </c>
    </row>
    <row r="4221" customFormat="false" ht="15" hidden="false" customHeight="false" outlineLevel="0" collapsed="false">
      <c r="A4221" s="2" t="s">
        <v>4357</v>
      </c>
      <c r="B4221" s="2" t="s">
        <v>69</v>
      </c>
      <c r="C4221" s="2" t="s">
        <v>96</v>
      </c>
      <c r="D4221" s="2" t="s">
        <v>117</v>
      </c>
      <c r="E4221" s="13" t="n">
        <v>44472</v>
      </c>
      <c r="F4221" s="13" t="n">
        <v>45567</v>
      </c>
      <c r="G4221" s="2" t="s">
        <v>32</v>
      </c>
      <c r="H4221" s="2" t="s">
        <v>123</v>
      </c>
      <c r="I4221" s="2" t="s">
        <v>99</v>
      </c>
      <c r="J4221" s="2" t="s">
        <v>100</v>
      </c>
      <c r="K4221" s="14" t="n">
        <v>7432.9</v>
      </c>
      <c r="L4221" s="2" t="n">
        <f aca="false">IF(E4221="","",ROUND((Indicadores!$B$4-E4221)/365.25,1))</f>
        <v>5</v>
      </c>
      <c r="M4221" s="2" t="str">
        <f aca="false">IF(E4221="","Virtual",IF(L4221&gt;=Indicadores!$B$6,"Fim de Vida",IF(L4221&gt;=Indicadores!$B$5,"Envelhecendo","Atual")))</f>
        <v>Fim de Vida</v>
      </c>
      <c r="N4221" s="2" t="str">
        <f aca="false">IF(F4221="","N/A",IF(F4221&lt;Indicadores!$B$4,"Vencida","Vigente"))</f>
        <v>Vencida</v>
      </c>
      <c r="O4221" s="2" t="str">
        <f aca="false">INDEX(Locais!$B$2:$B$13,MATCH(H4221,Locais!$A$2:$A$13,0))</f>
        <v>Regional - Goiânia</v>
      </c>
      <c r="P4221" s="2" t="str">
        <f aca="false">INDEX(Locais!$C$2:$C$13,MATCH(H4221,Locais!$A$2:$A$13,0))</f>
        <v>Centro-Oeste</v>
      </c>
    </row>
    <row r="4222" customFormat="false" ht="15" hidden="false" customHeight="false" outlineLevel="0" collapsed="false">
      <c r="A4222" s="2" t="s">
        <v>4358</v>
      </c>
      <c r="B4222" s="2" t="s">
        <v>68</v>
      </c>
      <c r="C4222" s="2" t="s">
        <v>102</v>
      </c>
      <c r="D4222" s="2" t="s">
        <v>103</v>
      </c>
      <c r="E4222" s="13" t="n">
        <v>44687</v>
      </c>
      <c r="F4222" s="13" t="n">
        <v>45782</v>
      </c>
      <c r="G4222" s="2" t="s">
        <v>32</v>
      </c>
      <c r="H4222" s="2" t="s">
        <v>128</v>
      </c>
      <c r="I4222" s="2" t="s">
        <v>99</v>
      </c>
      <c r="J4222" s="2" t="s">
        <v>100</v>
      </c>
      <c r="K4222" s="14" t="n">
        <v>6326.24</v>
      </c>
      <c r="L4222" s="2" t="n">
        <f aca="false">IF(E4222="","",ROUND((Indicadores!$B$4-E4222)/365.25,1))</f>
        <v>4.5</v>
      </c>
      <c r="M4222" s="2" t="str">
        <f aca="false">IF(E4222="","Virtual",IF(L4222&gt;=Indicadores!$B$6,"Fim de Vida",IF(L4222&gt;=Indicadores!$B$5,"Envelhecendo","Atual")))</f>
        <v>Envelhecendo</v>
      </c>
      <c r="N4222" s="2" t="str">
        <f aca="false">IF(F4222="","N/A",IF(F4222&lt;Indicadores!$B$4,"Vencida","Vigente"))</f>
        <v>Vencida</v>
      </c>
      <c r="O4222" s="2" t="str">
        <f aca="false">INDEX(Locais!$B$2:$B$13,MATCH(H4222,Locais!$A$2:$A$13,0))</f>
        <v>Regional - Recife</v>
      </c>
      <c r="P4222" s="2" t="str">
        <f aca="false">INDEX(Locais!$C$2:$C$13,MATCH(H4222,Locais!$A$2:$A$13,0))</f>
        <v>Nordeste</v>
      </c>
    </row>
    <row r="4223" customFormat="false" ht="15" hidden="false" customHeight="false" outlineLevel="0" collapsed="false">
      <c r="A4223" s="2" t="s">
        <v>4359</v>
      </c>
      <c r="B4223" s="2" t="s">
        <v>69</v>
      </c>
      <c r="C4223" s="2" t="s">
        <v>102</v>
      </c>
      <c r="D4223" s="2" t="s">
        <v>113</v>
      </c>
      <c r="E4223" s="13" t="n">
        <v>44509</v>
      </c>
      <c r="F4223" s="13" t="n">
        <v>45604</v>
      </c>
      <c r="G4223" s="2" t="s">
        <v>32</v>
      </c>
      <c r="H4223" s="2" t="s">
        <v>163</v>
      </c>
      <c r="I4223" s="2" t="s">
        <v>133</v>
      </c>
      <c r="J4223" s="2" t="s">
        <v>100</v>
      </c>
      <c r="K4223" s="14" t="n">
        <v>9821.36</v>
      </c>
      <c r="L4223" s="2" t="n">
        <f aca="false">IF(E4223="","",ROUND((Indicadores!$B$4-E4223)/365.25,1))</f>
        <v>4.9</v>
      </c>
      <c r="M4223" s="2" t="str">
        <f aca="false">IF(E4223="","Virtual",IF(L4223&gt;=Indicadores!$B$6,"Fim de Vida",IF(L4223&gt;=Indicadores!$B$5,"Envelhecendo","Atual")))</f>
        <v>Envelhecendo</v>
      </c>
      <c r="N4223" s="2" t="str">
        <f aca="false">IF(F4223="","N/A",IF(F4223&lt;Indicadores!$B$4,"Vencida","Vigente"))</f>
        <v>Vencida</v>
      </c>
      <c r="O4223" s="2" t="str">
        <f aca="false">INDEX(Locais!$B$2:$B$13,MATCH(H4223,Locais!$A$2:$A$13,0))</f>
        <v>Regional - Manaus</v>
      </c>
      <c r="P4223" s="2" t="str">
        <f aca="false">INDEX(Locais!$C$2:$C$13,MATCH(H4223,Locais!$A$2:$A$13,0))</f>
        <v>Norte</v>
      </c>
    </row>
    <row r="4224" customFormat="false" ht="15" hidden="false" customHeight="false" outlineLevel="0" collapsed="false">
      <c r="A4224" s="2" t="s">
        <v>4360</v>
      </c>
      <c r="B4224" s="2" t="s">
        <v>68</v>
      </c>
      <c r="C4224" s="2" t="s">
        <v>102</v>
      </c>
      <c r="D4224" s="2" t="s">
        <v>103</v>
      </c>
      <c r="E4224" s="13" t="n">
        <v>45410</v>
      </c>
      <c r="F4224" s="13" t="n">
        <v>46505</v>
      </c>
      <c r="G4224" s="2" t="s">
        <v>32</v>
      </c>
      <c r="H4224" s="2" t="s">
        <v>139</v>
      </c>
      <c r="I4224" s="2" t="s">
        <v>109</v>
      </c>
      <c r="J4224" s="2" t="s">
        <v>100</v>
      </c>
      <c r="K4224" s="14" t="n">
        <v>5531.67</v>
      </c>
      <c r="L4224" s="2" t="n">
        <f aca="false">IF(E4224="","",ROUND((Indicadores!$B$4-E4224)/365.25,1))</f>
        <v>2.5</v>
      </c>
      <c r="M4224" s="2" t="str">
        <f aca="false">IF(E4224="","Virtual",IF(L4224&gt;=Indicadores!$B$6,"Fim de Vida",IF(L4224&gt;=Indicadores!$B$5,"Envelhecendo","Atual")))</f>
        <v>Atual</v>
      </c>
      <c r="N4224" s="2" t="str">
        <f aca="false">IF(F4224="","N/A",IF(F4224&lt;Indicadores!$B$4,"Vencida","Vigente"))</f>
        <v>Vigente</v>
      </c>
      <c r="O4224" s="2" t="str">
        <f aca="false">INDEX(Locais!$B$2:$B$13,MATCH(H4224,Locais!$A$2:$A$13,0))</f>
        <v>Regional - Rio de Janeiro</v>
      </c>
      <c r="P4224" s="2" t="str">
        <f aca="false">INDEX(Locais!$C$2:$C$13,MATCH(H4224,Locais!$A$2:$A$13,0))</f>
        <v>Sudeste</v>
      </c>
    </row>
    <row r="4225" customFormat="false" ht="15" hidden="false" customHeight="false" outlineLevel="0" collapsed="false">
      <c r="A4225" s="2" t="s">
        <v>4361</v>
      </c>
      <c r="B4225" s="2" t="s">
        <v>70</v>
      </c>
      <c r="C4225" s="2" t="s">
        <v>96</v>
      </c>
      <c r="D4225" s="2" t="s">
        <v>122</v>
      </c>
      <c r="E4225" s="13" t="n">
        <v>43657</v>
      </c>
      <c r="F4225" s="13" t="n">
        <v>45482</v>
      </c>
      <c r="G4225" s="2" t="s">
        <v>32</v>
      </c>
      <c r="H4225" s="2" t="s">
        <v>145</v>
      </c>
      <c r="I4225" s="2" t="s">
        <v>99</v>
      </c>
      <c r="J4225" s="2" t="s">
        <v>100</v>
      </c>
      <c r="K4225" s="14" t="n">
        <v>14740.65</v>
      </c>
      <c r="L4225" s="2" t="n">
        <f aca="false">IF(E4225="","",ROUND((Indicadores!$B$4-E4225)/365.25,1))</f>
        <v>7.3</v>
      </c>
      <c r="M4225" s="2" t="str">
        <f aca="false">IF(E4225="","Virtual",IF(L4225&gt;=Indicadores!$B$6,"Fim de Vida",IF(L4225&gt;=Indicadores!$B$5,"Envelhecendo","Atual")))</f>
        <v>Fim de Vida</v>
      </c>
      <c r="N4225" s="2" t="str">
        <f aca="false">IF(F4225="","N/A",IF(F4225&lt;Indicadores!$B$4,"Vencida","Vigente"))</f>
        <v>Vencida</v>
      </c>
      <c r="O4225" s="2" t="str">
        <f aca="false">INDEX(Locais!$B$2:$B$13,MATCH(H4225,Locais!$A$2:$A$13,0))</f>
        <v>Regional - Belém</v>
      </c>
      <c r="P4225" s="2" t="str">
        <f aca="false">INDEX(Locais!$C$2:$C$13,MATCH(H4225,Locais!$A$2:$A$13,0))</f>
        <v>Norte</v>
      </c>
    </row>
    <row r="4226" customFormat="false" ht="15" hidden="false" customHeight="false" outlineLevel="0" collapsed="false">
      <c r="A4226" s="2" t="s">
        <v>4362</v>
      </c>
      <c r="B4226" s="2" t="s">
        <v>68</v>
      </c>
      <c r="C4226" s="2" t="s">
        <v>126</v>
      </c>
      <c r="D4226" s="2" t="s">
        <v>127</v>
      </c>
      <c r="E4226" s="13" t="n">
        <v>44540</v>
      </c>
      <c r="F4226" s="13" t="n">
        <v>45635</v>
      </c>
      <c r="G4226" s="2" t="s">
        <v>32</v>
      </c>
      <c r="H4226" s="2" t="s">
        <v>119</v>
      </c>
      <c r="I4226" s="2" t="s">
        <v>133</v>
      </c>
      <c r="J4226" s="2" t="s">
        <v>100</v>
      </c>
      <c r="K4226" s="14" t="n">
        <v>5406.32</v>
      </c>
      <c r="L4226" s="2" t="n">
        <f aca="false">IF(E4226="","",ROUND((Indicadores!$B$4-E4226)/365.25,1))</f>
        <v>4.9</v>
      </c>
      <c r="M4226" s="2" t="str">
        <f aca="false">IF(E4226="","Virtual",IF(L4226&gt;=Indicadores!$B$6,"Fim de Vida",IF(L4226&gt;=Indicadores!$B$5,"Envelhecendo","Atual")))</f>
        <v>Envelhecendo</v>
      </c>
      <c r="N4226" s="2" t="str">
        <f aca="false">IF(F4226="","N/A",IF(F4226&lt;Indicadores!$B$4,"Vencida","Vigente"))</f>
        <v>Vencida</v>
      </c>
      <c r="O4226" s="2" t="str">
        <f aca="false">INDEX(Locais!$B$2:$B$13,MATCH(H4226,Locais!$A$2:$A$13,0))</f>
        <v>Regional - São Paulo</v>
      </c>
      <c r="P4226" s="2" t="str">
        <f aca="false">INDEX(Locais!$C$2:$C$13,MATCH(H4226,Locais!$A$2:$A$13,0))</f>
        <v>Sudeste</v>
      </c>
    </row>
    <row r="4227" customFormat="false" ht="15" hidden="false" customHeight="false" outlineLevel="0" collapsed="false">
      <c r="A4227" s="2" t="s">
        <v>4363</v>
      </c>
      <c r="B4227" s="2" t="s">
        <v>68</v>
      </c>
      <c r="C4227" s="2" t="s">
        <v>96</v>
      </c>
      <c r="D4227" s="2" t="s">
        <v>107</v>
      </c>
      <c r="E4227" s="13" t="n">
        <v>44222</v>
      </c>
      <c r="F4227" s="13" t="n">
        <v>45317</v>
      </c>
      <c r="G4227" s="2" t="s">
        <v>32</v>
      </c>
      <c r="H4227" s="2" t="s">
        <v>98</v>
      </c>
      <c r="I4227" s="2" t="s">
        <v>115</v>
      </c>
      <c r="J4227" s="2" t="s">
        <v>100</v>
      </c>
      <c r="K4227" s="14" t="n">
        <v>6371.43</v>
      </c>
      <c r="L4227" s="2" t="n">
        <f aca="false">IF(E4227="","",ROUND((Indicadores!$B$4-E4227)/365.25,1))</f>
        <v>5.7</v>
      </c>
      <c r="M4227" s="2" t="str">
        <f aca="false">IF(E4227="","Virtual",IF(L4227&gt;=Indicadores!$B$6,"Fim de Vida",IF(L4227&gt;=Indicadores!$B$5,"Envelhecendo","Atual")))</f>
        <v>Fim de Vida</v>
      </c>
      <c r="N4227" s="2" t="str">
        <f aca="false">IF(F4227="","N/A",IF(F4227&lt;Indicadores!$B$4,"Vencida","Vigente"))</f>
        <v>Vencida</v>
      </c>
      <c r="O4227" s="2" t="str">
        <f aca="false">INDEX(Locais!$B$2:$B$13,MATCH(H4227,Locais!$A$2:$A$13,0))</f>
        <v>Sede - Brasília</v>
      </c>
      <c r="P4227" s="2" t="str">
        <f aca="false">INDEX(Locais!$C$2:$C$13,MATCH(H4227,Locais!$A$2:$A$13,0))</f>
        <v>Centro-Oeste</v>
      </c>
    </row>
    <row r="4228" customFormat="false" ht="15" hidden="false" customHeight="false" outlineLevel="0" collapsed="false">
      <c r="A4228" s="2" t="s">
        <v>4364</v>
      </c>
      <c r="B4228" s="2" t="s">
        <v>68</v>
      </c>
      <c r="C4228" s="2" t="s">
        <v>126</v>
      </c>
      <c r="D4228" s="2" t="s">
        <v>127</v>
      </c>
      <c r="E4228" s="13" t="n">
        <v>44170</v>
      </c>
      <c r="F4228" s="13" t="n">
        <v>45265</v>
      </c>
      <c r="G4228" s="2" t="s">
        <v>34</v>
      </c>
      <c r="H4228" s="2" t="s">
        <v>98</v>
      </c>
      <c r="I4228" s="2" t="s">
        <v>142</v>
      </c>
      <c r="J4228" s="2" t="s">
        <v>100</v>
      </c>
      <c r="K4228" s="14" t="n">
        <v>4941.36</v>
      </c>
      <c r="L4228" s="2" t="n">
        <f aca="false">IF(E4228="","",ROUND((Indicadores!$B$4-E4228)/365.25,1))</f>
        <v>5.9</v>
      </c>
      <c r="M4228" s="2" t="str">
        <f aca="false">IF(E4228="","Virtual",IF(L4228&gt;=Indicadores!$B$6,"Fim de Vida",IF(L4228&gt;=Indicadores!$B$5,"Envelhecendo","Atual")))</f>
        <v>Fim de Vida</v>
      </c>
      <c r="N4228" s="2" t="str">
        <f aca="false">IF(F4228="","N/A",IF(F4228&lt;Indicadores!$B$4,"Vencida","Vigente"))</f>
        <v>Vencida</v>
      </c>
      <c r="O4228" s="2" t="str">
        <f aca="false">INDEX(Locais!$B$2:$B$13,MATCH(H4228,Locais!$A$2:$A$13,0))</f>
        <v>Sede - Brasília</v>
      </c>
      <c r="P4228" s="2" t="str">
        <f aca="false">INDEX(Locais!$C$2:$C$13,MATCH(H4228,Locais!$A$2:$A$13,0))</f>
        <v>Centro-Oeste</v>
      </c>
    </row>
    <row r="4229" customFormat="false" ht="15" hidden="false" customHeight="false" outlineLevel="0" collapsed="false">
      <c r="A4229" s="2" t="s">
        <v>4365</v>
      </c>
      <c r="B4229" s="2" t="s">
        <v>69</v>
      </c>
      <c r="C4229" s="2" t="s">
        <v>102</v>
      </c>
      <c r="D4229" s="2" t="s">
        <v>113</v>
      </c>
      <c r="E4229" s="13" t="n">
        <v>43957</v>
      </c>
      <c r="F4229" s="13" t="n">
        <v>45052</v>
      </c>
      <c r="G4229" s="2" t="s">
        <v>32</v>
      </c>
      <c r="H4229" s="2" t="s">
        <v>98</v>
      </c>
      <c r="I4229" s="2" t="s">
        <v>133</v>
      </c>
      <c r="J4229" s="2" t="s">
        <v>100</v>
      </c>
      <c r="K4229" s="14" t="n">
        <v>8446.81</v>
      </c>
      <c r="L4229" s="2" t="n">
        <f aca="false">IF(E4229="","",ROUND((Indicadores!$B$4-E4229)/365.25,1))</f>
        <v>6.5</v>
      </c>
      <c r="M4229" s="2" t="str">
        <f aca="false">IF(E4229="","Virtual",IF(L4229&gt;=Indicadores!$B$6,"Fim de Vida",IF(L4229&gt;=Indicadores!$B$5,"Envelhecendo","Atual")))</f>
        <v>Fim de Vida</v>
      </c>
      <c r="N4229" s="2" t="str">
        <f aca="false">IF(F4229="","N/A",IF(F4229&lt;Indicadores!$B$4,"Vencida","Vigente"))</f>
        <v>Vencida</v>
      </c>
      <c r="O4229" s="2" t="str">
        <f aca="false">INDEX(Locais!$B$2:$B$13,MATCH(H4229,Locais!$A$2:$A$13,0))</f>
        <v>Sede - Brasília</v>
      </c>
      <c r="P4229" s="2" t="str">
        <f aca="false">INDEX(Locais!$C$2:$C$13,MATCH(H4229,Locais!$A$2:$A$13,0))</f>
        <v>Centro-Oeste</v>
      </c>
    </row>
    <row r="4230" customFormat="false" ht="15" hidden="false" customHeight="false" outlineLevel="0" collapsed="false">
      <c r="A4230" s="2" t="s">
        <v>4366</v>
      </c>
      <c r="B4230" s="2" t="s">
        <v>68</v>
      </c>
      <c r="C4230" s="2" t="s">
        <v>96</v>
      </c>
      <c r="D4230" s="2" t="s">
        <v>107</v>
      </c>
      <c r="E4230" s="13" t="n">
        <v>44466</v>
      </c>
      <c r="F4230" s="13" t="n">
        <v>45561</v>
      </c>
      <c r="G4230" s="2" t="s">
        <v>32</v>
      </c>
      <c r="H4230" s="2" t="s">
        <v>98</v>
      </c>
      <c r="I4230" s="2" t="s">
        <v>124</v>
      </c>
      <c r="J4230" s="2" t="s">
        <v>100</v>
      </c>
      <c r="K4230" s="14" t="n">
        <v>5775.92</v>
      </c>
      <c r="L4230" s="2" t="n">
        <f aca="false">IF(E4230="","",ROUND((Indicadores!$B$4-E4230)/365.25,1))</f>
        <v>5.1</v>
      </c>
      <c r="M4230" s="2" t="str">
        <f aca="false">IF(E4230="","Virtual",IF(L4230&gt;=Indicadores!$B$6,"Fim de Vida",IF(L4230&gt;=Indicadores!$B$5,"Envelhecendo","Atual")))</f>
        <v>Fim de Vida</v>
      </c>
      <c r="N4230" s="2" t="str">
        <f aca="false">IF(F4230="","N/A",IF(F4230&lt;Indicadores!$B$4,"Vencida","Vigente"))</f>
        <v>Vencida</v>
      </c>
      <c r="O4230" s="2" t="str">
        <f aca="false">INDEX(Locais!$B$2:$B$13,MATCH(H4230,Locais!$A$2:$A$13,0))</f>
        <v>Sede - Brasília</v>
      </c>
      <c r="P4230" s="2" t="str">
        <f aca="false">INDEX(Locais!$C$2:$C$13,MATCH(H4230,Locais!$A$2:$A$13,0))</f>
        <v>Centro-Oeste</v>
      </c>
    </row>
    <row r="4231" customFormat="false" ht="15" hidden="false" customHeight="false" outlineLevel="0" collapsed="false">
      <c r="A4231" s="2" t="s">
        <v>4367</v>
      </c>
      <c r="B4231" s="2" t="s">
        <v>68</v>
      </c>
      <c r="C4231" s="2" t="s">
        <v>96</v>
      </c>
      <c r="D4231" s="2" t="s">
        <v>132</v>
      </c>
      <c r="E4231" s="13" t="n">
        <v>43650</v>
      </c>
      <c r="F4231" s="13" t="n">
        <v>44745</v>
      </c>
      <c r="G4231" s="2" t="s">
        <v>32</v>
      </c>
      <c r="H4231" s="2" t="s">
        <v>163</v>
      </c>
      <c r="I4231" s="2" t="s">
        <v>124</v>
      </c>
      <c r="J4231" s="2" t="s">
        <v>100</v>
      </c>
      <c r="K4231" s="14" t="n">
        <v>5288.25</v>
      </c>
      <c r="L4231" s="2" t="n">
        <f aca="false">IF(E4231="","",ROUND((Indicadores!$B$4-E4231)/365.25,1))</f>
        <v>7.3</v>
      </c>
      <c r="M4231" s="2" t="str">
        <f aca="false">IF(E4231="","Virtual",IF(L4231&gt;=Indicadores!$B$6,"Fim de Vida",IF(L4231&gt;=Indicadores!$B$5,"Envelhecendo","Atual")))</f>
        <v>Fim de Vida</v>
      </c>
      <c r="N4231" s="2" t="str">
        <f aca="false">IF(F4231="","N/A",IF(F4231&lt;Indicadores!$B$4,"Vencida","Vigente"))</f>
        <v>Vencida</v>
      </c>
      <c r="O4231" s="2" t="str">
        <f aca="false">INDEX(Locais!$B$2:$B$13,MATCH(H4231,Locais!$A$2:$A$13,0))</f>
        <v>Regional - Manaus</v>
      </c>
      <c r="P4231" s="2" t="str">
        <f aca="false">INDEX(Locais!$C$2:$C$13,MATCH(H4231,Locais!$A$2:$A$13,0))</f>
        <v>Norte</v>
      </c>
    </row>
    <row r="4232" customFormat="false" ht="15" hidden="false" customHeight="false" outlineLevel="0" collapsed="false">
      <c r="A4232" s="2" t="s">
        <v>4368</v>
      </c>
      <c r="B4232" s="2" t="s">
        <v>68</v>
      </c>
      <c r="C4232" s="2" t="s">
        <v>96</v>
      </c>
      <c r="D4232" s="2" t="s">
        <v>107</v>
      </c>
      <c r="E4232" s="13" t="n">
        <v>45050</v>
      </c>
      <c r="F4232" s="13" t="n">
        <v>46145</v>
      </c>
      <c r="G4232" s="2" t="s">
        <v>151</v>
      </c>
      <c r="H4232" s="2" t="s">
        <v>141</v>
      </c>
      <c r="I4232" s="2" t="s">
        <v>124</v>
      </c>
      <c r="J4232" s="2" t="s">
        <v>137</v>
      </c>
      <c r="K4232" s="14" t="n">
        <v>6119.98</v>
      </c>
      <c r="L4232" s="2" t="n">
        <f aca="false">IF(E4232="","",ROUND((Indicadores!$B$4-E4232)/365.25,1))</f>
        <v>3.5</v>
      </c>
      <c r="M4232" s="2" t="str">
        <f aca="false">IF(E4232="","Virtual",IF(L4232&gt;=Indicadores!$B$6,"Fim de Vida",IF(L4232&gt;=Indicadores!$B$5,"Envelhecendo","Atual")))</f>
        <v>Envelhecendo</v>
      </c>
      <c r="N4232" s="2" t="str">
        <f aca="false">IF(F4232="","N/A",IF(F4232&lt;Indicadores!$B$4,"Vencida","Vigente"))</f>
        <v>Vencida</v>
      </c>
      <c r="O4232" s="2" t="str">
        <f aca="false">INDEX(Locais!$B$2:$B$13,MATCH(H4232,Locais!$A$2:$A$13,0))</f>
        <v>Regional - Curitiba</v>
      </c>
      <c r="P4232" s="2" t="str">
        <f aca="false">INDEX(Locais!$C$2:$C$13,MATCH(H4232,Locais!$A$2:$A$13,0))</f>
        <v>Sul</v>
      </c>
    </row>
    <row r="4233" customFormat="false" ht="15" hidden="false" customHeight="false" outlineLevel="0" collapsed="false">
      <c r="A4233" s="2" t="s">
        <v>4369</v>
      </c>
      <c r="B4233" s="2" t="s">
        <v>68</v>
      </c>
      <c r="C4233" s="2" t="s">
        <v>96</v>
      </c>
      <c r="D4233" s="2" t="s">
        <v>107</v>
      </c>
      <c r="E4233" s="13" t="n">
        <v>45144</v>
      </c>
      <c r="F4233" s="13" t="n">
        <v>46239</v>
      </c>
      <c r="G4233" s="2" t="s">
        <v>32</v>
      </c>
      <c r="H4233" s="2" t="s">
        <v>163</v>
      </c>
      <c r="I4233" s="2" t="s">
        <v>109</v>
      </c>
      <c r="J4233" s="2" t="s">
        <v>100</v>
      </c>
      <c r="K4233" s="14" t="n">
        <v>6003.05</v>
      </c>
      <c r="L4233" s="2" t="n">
        <f aca="false">IF(E4233="","",ROUND((Indicadores!$B$4-E4233)/365.25,1))</f>
        <v>3.2</v>
      </c>
      <c r="M4233" s="2" t="str">
        <f aca="false">IF(E4233="","Virtual",IF(L4233&gt;=Indicadores!$B$6,"Fim de Vida",IF(L4233&gt;=Indicadores!$B$5,"Envelhecendo","Atual")))</f>
        <v>Envelhecendo</v>
      </c>
      <c r="N4233" s="2" t="str">
        <f aca="false">IF(F4233="","N/A",IF(F4233&lt;Indicadores!$B$4,"Vencida","Vigente"))</f>
        <v>Vencida</v>
      </c>
      <c r="O4233" s="2" t="str">
        <f aca="false">INDEX(Locais!$B$2:$B$13,MATCH(H4233,Locais!$A$2:$A$13,0))</f>
        <v>Regional - Manaus</v>
      </c>
      <c r="P4233" s="2" t="str">
        <f aca="false">INDEX(Locais!$C$2:$C$13,MATCH(H4233,Locais!$A$2:$A$13,0))</f>
        <v>Norte</v>
      </c>
    </row>
    <row r="4234" customFormat="false" ht="15" hidden="false" customHeight="false" outlineLevel="0" collapsed="false">
      <c r="A4234" s="2" t="s">
        <v>4370</v>
      </c>
      <c r="B4234" s="2" t="s">
        <v>68</v>
      </c>
      <c r="C4234" s="2" t="s">
        <v>102</v>
      </c>
      <c r="D4234" s="2" t="s">
        <v>103</v>
      </c>
      <c r="E4234" s="13" t="n">
        <v>44834</v>
      </c>
      <c r="F4234" s="13" t="n">
        <v>45929</v>
      </c>
      <c r="G4234" s="2" t="s">
        <v>32</v>
      </c>
      <c r="H4234" s="2" t="s">
        <v>123</v>
      </c>
      <c r="I4234" s="2" t="s">
        <v>130</v>
      </c>
      <c r="J4234" s="2" t="s">
        <v>100</v>
      </c>
      <c r="K4234" s="14" t="n">
        <v>4811.66</v>
      </c>
      <c r="L4234" s="2" t="n">
        <f aca="false">IF(E4234="","",ROUND((Indicadores!$B$4-E4234)/365.25,1))</f>
        <v>4</v>
      </c>
      <c r="M4234" s="2" t="str">
        <f aca="false">IF(E4234="","Virtual",IF(L4234&gt;=Indicadores!$B$6,"Fim de Vida",IF(L4234&gt;=Indicadores!$B$5,"Envelhecendo","Atual")))</f>
        <v>Envelhecendo</v>
      </c>
      <c r="N4234" s="2" t="str">
        <f aca="false">IF(F4234="","N/A",IF(F4234&lt;Indicadores!$B$4,"Vencida","Vigente"))</f>
        <v>Vencida</v>
      </c>
      <c r="O4234" s="2" t="str">
        <f aca="false">INDEX(Locais!$B$2:$B$13,MATCH(H4234,Locais!$A$2:$A$13,0))</f>
        <v>Regional - Goiânia</v>
      </c>
      <c r="P4234" s="2" t="str">
        <f aca="false">INDEX(Locais!$C$2:$C$13,MATCH(H4234,Locais!$A$2:$A$13,0))</f>
        <v>Centro-Oeste</v>
      </c>
    </row>
    <row r="4235" customFormat="false" ht="15" hidden="false" customHeight="false" outlineLevel="0" collapsed="false">
      <c r="A4235" s="2" t="s">
        <v>4371</v>
      </c>
      <c r="B4235" s="2" t="s">
        <v>68</v>
      </c>
      <c r="C4235" s="2" t="s">
        <v>126</v>
      </c>
      <c r="D4235" s="2" t="s">
        <v>127</v>
      </c>
      <c r="E4235" s="13" t="n">
        <v>44695</v>
      </c>
      <c r="F4235" s="13" t="n">
        <v>45790</v>
      </c>
      <c r="G4235" s="2" t="s">
        <v>32</v>
      </c>
      <c r="H4235" s="2" t="s">
        <v>119</v>
      </c>
      <c r="I4235" s="2" t="s">
        <v>130</v>
      </c>
      <c r="J4235" s="2" t="s">
        <v>100</v>
      </c>
      <c r="K4235" s="14" t="n">
        <v>4943.96</v>
      </c>
      <c r="L4235" s="2" t="n">
        <f aca="false">IF(E4235="","",ROUND((Indicadores!$B$4-E4235)/365.25,1))</f>
        <v>4.4</v>
      </c>
      <c r="M4235" s="2" t="str">
        <f aca="false">IF(E4235="","Virtual",IF(L4235&gt;=Indicadores!$B$6,"Fim de Vida",IF(L4235&gt;=Indicadores!$B$5,"Envelhecendo","Atual")))</f>
        <v>Envelhecendo</v>
      </c>
      <c r="N4235" s="2" t="str">
        <f aca="false">IF(F4235="","N/A",IF(F4235&lt;Indicadores!$B$4,"Vencida","Vigente"))</f>
        <v>Vencida</v>
      </c>
      <c r="O4235" s="2" t="str">
        <f aca="false">INDEX(Locais!$B$2:$B$13,MATCH(H4235,Locais!$A$2:$A$13,0))</f>
        <v>Regional - São Paulo</v>
      </c>
      <c r="P4235" s="2" t="str">
        <f aca="false">INDEX(Locais!$C$2:$C$13,MATCH(H4235,Locais!$A$2:$A$13,0))</f>
        <v>Sudeste</v>
      </c>
    </row>
    <row r="4236" customFormat="false" ht="15" hidden="false" customHeight="false" outlineLevel="0" collapsed="false">
      <c r="A4236" s="2" t="s">
        <v>4372</v>
      </c>
      <c r="B4236" s="2" t="s">
        <v>68</v>
      </c>
      <c r="C4236" s="2" t="s">
        <v>96</v>
      </c>
      <c r="D4236" s="2" t="s">
        <v>132</v>
      </c>
      <c r="E4236" s="13" t="n">
        <v>45293</v>
      </c>
      <c r="F4236" s="13" t="n">
        <v>46388</v>
      </c>
      <c r="G4236" s="2" t="s">
        <v>32</v>
      </c>
      <c r="H4236" s="2" t="s">
        <v>114</v>
      </c>
      <c r="I4236" s="2" t="s">
        <v>130</v>
      </c>
      <c r="J4236" s="2" t="s">
        <v>100</v>
      </c>
      <c r="K4236" s="14" t="n">
        <v>4817.54</v>
      </c>
      <c r="L4236" s="2" t="n">
        <f aca="false">IF(E4236="","",ROUND((Indicadores!$B$4-E4236)/365.25,1))</f>
        <v>2.8</v>
      </c>
      <c r="M4236" s="2" t="str">
        <f aca="false">IF(E4236="","Virtual",IF(L4236&gt;=Indicadores!$B$6,"Fim de Vida",IF(L4236&gt;=Indicadores!$B$5,"Envelhecendo","Atual")))</f>
        <v>Atual</v>
      </c>
      <c r="N4236" s="2" t="str">
        <f aca="false">IF(F4236="","N/A",IF(F4236&lt;Indicadores!$B$4,"Vencida","Vigente"))</f>
        <v>Vigente</v>
      </c>
      <c r="O4236" s="2" t="str">
        <f aca="false">INDEX(Locais!$B$2:$B$13,MATCH(H4236,Locais!$A$2:$A$13,0))</f>
        <v>Regional - Belo Horizonte</v>
      </c>
      <c r="P4236" s="2" t="str">
        <f aca="false">INDEX(Locais!$C$2:$C$13,MATCH(H4236,Locais!$A$2:$A$13,0))</f>
        <v>Sudeste</v>
      </c>
    </row>
    <row r="4237" customFormat="false" ht="15" hidden="false" customHeight="false" outlineLevel="0" collapsed="false">
      <c r="A4237" s="2" t="s">
        <v>4373</v>
      </c>
      <c r="B4237" s="2" t="s">
        <v>71</v>
      </c>
      <c r="C4237" s="2" t="s">
        <v>96</v>
      </c>
      <c r="D4237" s="2" t="s">
        <v>171</v>
      </c>
      <c r="E4237" s="13" t="n">
        <v>45726</v>
      </c>
      <c r="F4237" s="13" t="n">
        <v>46821</v>
      </c>
      <c r="G4237" s="2" t="s">
        <v>135</v>
      </c>
      <c r="H4237" s="2" t="s">
        <v>108</v>
      </c>
      <c r="I4237" s="2" t="s">
        <v>99</v>
      </c>
      <c r="J4237" s="2" t="s">
        <v>137</v>
      </c>
      <c r="K4237" s="14" t="n">
        <v>2787.13</v>
      </c>
      <c r="L4237" s="2" t="n">
        <f aca="false">IF(E4237="","",ROUND((Indicadores!$B$4-E4237)/365.25,1))</f>
        <v>1.6</v>
      </c>
      <c r="M4237" s="2" t="str">
        <f aca="false">IF(E4237="","Virtual",IF(L4237&gt;=Indicadores!$B$6,"Fim de Vida",IF(L4237&gt;=Indicadores!$B$5,"Envelhecendo","Atual")))</f>
        <v>Atual</v>
      </c>
      <c r="N4237" s="2" t="str">
        <f aca="false">IF(F4237="","N/A",IF(F4237&lt;Indicadores!$B$4,"Vencida","Vigente"))</f>
        <v>Vigente</v>
      </c>
      <c r="O4237" s="2" t="str">
        <f aca="false">INDEX(Locais!$B$2:$B$13,MATCH(H4237,Locais!$A$2:$A$13,0))</f>
        <v>Regional - Porto Alegre</v>
      </c>
      <c r="P4237" s="2" t="str">
        <f aca="false">INDEX(Locais!$C$2:$C$13,MATCH(H4237,Locais!$A$2:$A$13,0))</f>
        <v>Sul</v>
      </c>
    </row>
    <row r="4238" customFormat="false" ht="15" hidden="false" customHeight="false" outlineLevel="0" collapsed="false">
      <c r="A4238" s="2" t="s">
        <v>4374</v>
      </c>
      <c r="B4238" s="2" t="s">
        <v>68</v>
      </c>
      <c r="C4238" s="2" t="s">
        <v>102</v>
      </c>
      <c r="D4238" s="2" t="s">
        <v>103</v>
      </c>
      <c r="E4238" s="13" t="n">
        <v>43996</v>
      </c>
      <c r="F4238" s="13" t="n">
        <v>45091</v>
      </c>
      <c r="G4238" s="2" t="s">
        <v>32</v>
      </c>
      <c r="H4238" s="2" t="s">
        <v>139</v>
      </c>
      <c r="I4238" s="2" t="s">
        <v>115</v>
      </c>
      <c r="J4238" s="2" t="s">
        <v>100</v>
      </c>
      <c r="K4238" s="14" t="n">
        <v>4921.43</v>
      </c>
      <c r="L4238" s="2" t="n">
        <f aca="false">IF(E4238="","",ROUND((Indicadores!$B$4-E4238)/365.25,1))</f>
        <v>6.3</v>
      </c>
      <c r="M4238" s="2" t="str">
        <f aca="false">IF(E4238="","Virtual",IF(L4238&gt;=Indicadores!$B$6,"Fim de Vida",IF(L4238&gt;=Indicadores!$B$5,"Envelhecendo","Atual")))</f>
        <v>Fim de Vida</v>
      </c>
      <c r="N4238" s="2" t="str">
        <f aca="false">IF(F4238="","N/A",IF(F4238&lt;Indicadores!$B$4,"Vencida","Vigente"))</f>
        <v>Vencida</v>
      </c>
      <c r="O4238" s="2" t="str">
        <f aca="false">INDEX(Locais!$B$2:$B$13,MATCH(H4238,Locais!$A$2:$A$13,0))</f>
        <v>Regional - Rio de Janeiro</v>
      </c>
      <c r="P4238" s="2" t="str">
        <f aca="false">INDEX(Locais!$C$2:$C$13,MATCH(H4238,Locais!$A$2:$A$13,0))</f>
        <v>Sudeste</v>
      </c>
    </row>
    <row r="4239" customFormat="false" ht="15" hidden="false" customHeight="false" outlineLevel="0" collapsed="false">
      <c r="A4239" s="2" t="s">
        <v>4375</v>
      </c>
      <c r="B4239" s="2" t="s">
        <v>69</v>
      </c>
      <c r="C4239" s="2" t="s">
        <v>96</v>
      </c>
      <c r="D4239" s="2" t="s">
        <v>117</v>
      </c>
      <c r="E4239" s="13" t="n">
        <v>44510</v>
      </c>
      <c r="F4239" s="13" t="n">
        <v>45605</v>
      </c>
      <c r="G4239" s="2" t="s">
        <v>32</v>
      </c>
      <c r="H4239" s="2" t="s">
        <v>119</v>
      </c>
      <c r="I4239" s="2" t="s">
        <v>109</v>
      </c>
      <c r="J4239" s="2" t="s">
        <v>100</v>
      </c>
      <c r="K4239" s="14" t="n">
        <v>9871.36</v>
      </c>
      <c r="L4239" s="2" t="n">
        <f aca="false">IF(E4239="","",ROUND((Indicadores!$B$4-E4239)/365.25,1))</f>
        <v>4.9</v>
      </c>
      <c r="M4239" s="2" t="str">
        <f aca="false">IF(E4239="","Virtual",IF(L4239&gt;=Indicadores!$B$6,"Fim de Vida",IF(L4239&gt;=Indicadores!$B$5,"Envelhecendo","Atual")))</f>
        <v>Envelhecendo</v>
      </c>
      <c r="N4239" s="2" t="str">
        <f aca="false">IF(F4239="","N/A",IF(F4239&lt;Indicadores!$B$4,"Vencida","Vigente"))</f>
        <v>Vencida</v>
      </c>
      <c r="O4239" s="2" t="str">
        <f aca="false">INDEX(Locais!$B$2:$B$13,MATCH(H4239,Locais!$A$2:$A$13,0))</f>
        <v>Regional - São Paulo</v>
      </c>
      <c r="P4239" s="2" t="str">
        <f aca="false">INDEX(Locais!$C$2:$C$13,MATCH(H4239,Locais!$A$2:$A$13,0))</f>
        <v>Sudeste</v>
      </c>
    </row>
    <row r="4240" customFormat="false" ht="15" hidden="false" customHeight="false" outlineLevel="0" collapsed="false">
      <c r="A4240" s="2" t="s">
        <v>4376</v>
      </c>
      <c r="B4240" s="2" t="s">
        <v>68</v>
      </c>
      <c r="C4240" s="2" t="s">
        <v>102</v>
      </c>
      <c r="D4240" s="2" t="s">
        <v>103</v>
      </c>
      <c r="E4240" s="13" t="n">
        <v>45769</v>
      </c>
      <c r="F4240" s="13" t="n">
        <v>46864</v>
      </c>
      <c r="G4240" s="2" t="s">
        <v>32</v>
      </c>
      <c r="H4240" s="2" t="s">
        <v>98</v>
      </c>
      <c r="I4240" s="2" t="s">
        <v>136</v>
      </c>
      <c r="J4240" s="2" t="s">
        <v>100</v>
      </c>
      <c r="K4240" s="14" t="n">
        <v>5955.31</v>
      </c>
      <c r="L4240" s="2" t="n">
        <f aca="false">IF(E4240="","",ROUND((Indicadores!$B$4-E4240)/365.25,1))</f>
        <v>1.5</v>
      </c>
      <c r="M4240" s="2" t="str">
        <f aca="false">IF(E4240="","Virtual",IF(L4240&gt;=Indicadores!$B$6,"Fim de Vida",IF(L4240&gt;=Indicadores!$B$5,"Envelhecendo","Atual")))</f>
        <v>Atual</v>
      </c>
      <c r="N4240" s="2" t="str">
        <f aca="false">IF(F4240="","N/A",IF(F4240&lt;Indicadores!$B$4,"Vencida","Vigente"))</f>
        <v>Vigente</v>
      </c>
      <c r="O4240" s="2" t="str">
        <f aca="false">INDEX(Locais!$B$2:$B$13,MATCH(H4240,Locais!$A$2:$A$13,0))</f>
        <v>Sede - Brasília</v>
      </c>
      <c r="P4240" s="2" t="str">
        <f aca="false">INDEX(Locais!$C$2:$C$13,MATCH(H4240,Locais!$A$2:$A$13,0))</f>
        <v>Centro-Oeste</v>
      </c>
    </row>
    <row r="4241" customFormat="false" ht="15" hidden="false" customHeight="false" outlineLevel="0" collapsed="false">
      <c r="A4241" s="2" t="s">
        <v>4377</v>
      </c>
      <c r="B4241" s="2" t="s">
        <v>69</v>
      </c>
      <c r="C4241" s="2" t="s">
        <v>126</v>
      </c>
      <c r="D4241" s="2" t="s">
        <v>169</v>
      </c>
      <c r="E4241" s="13" t="n">
        <v>44856</v>
      </c>
      <c r="F4241" s="13" t="n">
        <v>45951</v>
      </c>
      <c r="G4241" s="2" t="s">
        <v>32</v>
      </c>
      <c r="H4241" s="2" t="s">
        <v>119</v>
      </c>
      <c r="I4241" s="2" t="s">
        <v>109</v>
      </c>
      <c r="J4241" s="2" t="s">
        <v>100</v>
      </c>
      <c r="K4241" s="14" t="n">
        <v>10500.95</v>
      </c>
      <c r="L4241" s="2" t="n">
        <f aca="false">IF(E4241="","",ROUND((Indicadores!$B$4-E4241)/365.25,1))</f>
        <v>4</v>
      </c>
      <c r="M4241" s="2" t="str">
        <f aca="false">IF(E4241="","Virtual",IF(L4241&gt;=Indicadores!$B$6,"Fim de Vida",IF(L4241&gt;=Indicadores!$B$5,"Envelhecendo","Atual")))</f>
        <v>Envelhecendo</v>
      </c>
      <c r="N4241" s="2" t="str">
        <f aca="false">IF(F4241="","N/A",IF(F4241&lt;Indicadores!$B$4,"Vencida","Vigente"))</f>
        <v>Vencida</v>
      </c>
      <c r="O4241" s="2" t="str">
        <f aca="false">INDEX(Locais!$B$2:$B$13,MATCH(H4241,Locais!$A$2:$A$13,0))</f>
        <v>Regional - São Paulo</v>
      </c>
      <c r="P4241" s="2" t="str">
        <f aca="false">INDEX(Locais!$C$2:$C$13,MATCH(H4241,Locais!$A$2:$A$13,0))</f>
        <v>Sudeste</v>
      </c>
    </row>
    <row r="4242" customFormat="false" ht="15" hidden="false" customHeight="false" outlineLevel="0" collapsed="false">
      <c r="A4242" s="2" t="s">
        <v>4378</v>
      </c>
      <c r="B4242" s="2" t="s">
        <v>71</v>
      </c>
      <c r="C4242" s="2" t="s">
        <v>96</v>
      </c>
      <c r="D4242" s="2" t="s">
        <v>171</v>
      </c>
      <c r="E4242" s="13" t="n">
        <v>44736</v>
      </c>
      <c r="F4242" s="13" t="n">
        <v>45831</v>
      </c>
      <c r="G4242" s="2" t="s">
        <v>32</v>
      </c>
      <c r="H4242" s="2" t="s">
        <v>163</v>
      </c>
      <c r="I4242" s="2" t="s">
        <v>109</v>
      </c>
      <c r="J4242" s="2" t="s">
        <v>100</v>
      </c>
      <c r="K4242" s="14" t="n">
        <v>2599.5</v>
      </c>
      <c r="L4242" s="2" t="n">
        <f aca="false">IF(E4242="","",ROUND((Indicadores!$B$4-E4242)/365.25,1))</f>
        <v>4.3</v>
      </c>
      <c r="M4242" s="2" t="str">
        <f aca="false">IF(E4242="","Virtual",IF(L4242&gt;=Indicadores!$B$6,"Fim de Vida",IF(L4242&gt;=Indicadores!$B$5,"Envelhecendo","Atual")))</f>
        <v>Envelhecendo</v>
      </c>
      <c r="N4242" s="2" t="str">
        <f aca="false">IF(F4242="","N/A",IF(F4242&lt;Indicadores!$B$4,"Vencida","Vigente"))</f>
        <v>Vencida</v>
      </c>
      <c r="O4242" s="2" t="str">
        <f aca="false">INDEX(Locais!$B$2:$B$13,MATCH(H4242,Locais!$A$2:$A$13,0))</f>
        <v>Regional - Manaus</v>
      </c>
      <c r="P4242" s="2" t="str">
        <f aca="false">INDEX(Locais!$C$2:$C$13,MATCH(H4242,Locais!$A$2:$A$13,0))</f>
        <v>Norte</v>
      </c>
    </row>
    <row r="4243" customFormat="false" ht="15" hidden="false" customHeight="false" outlineLevel="0" collapsed="false">
      <c r="A4243" s="2" t="s">
        <v>4379</v>
      </c>
      <c r="B4243" s="2" t="s">
        <v>70</v>
      </c>
      <c r="C4243" s="2" t="s">
        <v>126</v>
      </c>
      <c r="D4243" s="2" t="s">
        <v>162</v>
      </c>
      <c r="E4243" s="13" t="n">
        <v>43650</v>
      </c>
      <c r="F4243" s="13" t="n">
        <v>45475</v>
      </c>
      <c r="G4243" s="2" t="s">
        <v>135</v>
      </c>
      <c r="H4243" s="2" t="s">
        <v>114</v>
      </c>
      <c r="I4243" s="2" t="s">
        <v>115</v>
      </c>
      <c r="J4243" s="2" t="s">
        <v>137</v>
      </c>
      <c r="K4243" s="14" t="n">
        <v>18017.23</v>
      </c>
      <c r="L4243" s="2" t="n">
        <f aca="false">IF(E4243="","",ROUND((Indicadores!$B$4-E4243)/365.25,1))</f>
        <v>7.3</v>
      </c>
      <c r="M4243" s="2" t="str">
        <f aca="false">IF(E4243="","Virtual",IF(L4243&gt;=Indicadores!$B$6,"Fim de Vida",IF(L4243&gt;=Indicadores!$B$5,"Envelhecendo","Atual")))</f>
        <v>Fim de Vida</v>
      </c>
      <c r="N4243" s="2" t="str">
        <f aca="false">IF(F4243="","N/A",IF(F4243&lt;Indicadores!$B$4,"Vencida","Vigente"))</f>
        <v>Vencida</v>
      </c>
      <c r="O4243" s="2" t="str">
        <f aca="false">INDEX(Locais!$B$2:$B$13,MATCH(H4243,Locais!$A$2:$A$13,0))</f>
        <v>Regional - Belo Horizonte</v>
      </c>
      <c r="P4243" s="2" t="str">
        <f aca="false">INDEX(Locais!$C$2:$C$13,MATCH(H4243,Locais!$A$2:$A$13,0))</f>
        <v>Sudeste</v>
      </c>
    </row>
    <row r="4244" customFormat="false" ht="15" hidden="false" customHeight="false" outlineLevel="0" collapsed="false">
      <c r="A4244" s="2" t="s">
        <v>4380</v>
      </c>
      <c r="B4244" s="2" t="s">
        <v>69</v>
      </c>
      <c r="C4244" s="2" t="s">
        <v>102</v>
      </c>
      <c r="D4244" s="2" t="s">
        <v>113</v>
      </c>
      <c r="E4244" s="13" t="n">
        <v>45435</v>
      </c>
      <c r="F4244" s="13" t="n">
        <v>46530</v>
      </c>
      <c r="G4244" s="2" t="s">
        <v>32</v>
      </c>
      <c r="H4244" s="2" t="s">
        <v>163</v>
      </c>
      <c r="I4244" s="2" t="s">
        <v>124</v>
      </c>
      <c r="J4244" s="2" t="s">
        <v>100</v>
      </c>
      <c r="K4244" s="14" t="n">
        <v>10867.88</v>
      </c>
      <c r="L4244" s="2" t="n">
        <f aca="false">IF(E4244="","",ROUND((Indicadores!$B$4-E4244)/365.25,1))</f>
        <v>2.4</v>
      </c>
      <c r="M4244" s="2" t="str">
        <f aca="false">IF(E4244="","Virtual",IF(L4244&gt;=Indicadores!$B$6,"Fim de Vida",IF(L4244&gt;=Indicadores!$B$5,"Envelhecendo","Atual")))</f>
        <v>Atual</v>
      </c>
      <c r="N4244" s="2" t="str">
        <f aca="false">IF(F4244="","N/A",IF(F4244&lt;Indicadores!$B$4,"Vencida","Vigente"))</f>
        <v>Vigente</v>
      </c>
      <c r="O4244" s="2" t="str">
        <f aca="false">INDEX(Locais!$B$2:$B$13,MATCH(H4244,Locais!$A$2:$A$13,0))</f>
        <v>Regional - Manaus</v>
      </c>
      <c r="P4244" s="2" t="str">
        <f aca="false">INDEX(Locais!$C$2:$C$13,MATCH(H4244,Locais!$A$2:$A$13,0))</f>
        <v>Norte</v>
      </c>
    </row>
    <row r="4245" customFormat="false" ht="15" hidden="false" customHeight="false" outlineLevel="0" collapsed="false">
      <c r="A4245" s="2" t="s">
        <v>4381</v>
      </c>
      <c r="B4245" s="2" t="s">
        <v>69</v>
      </c>
      <c r="C4245" s="2" t="s">
        <v>126</v>
      </c>
      <c r="D4245" s="2" t="s">
        <v>169</v>
      </c>
      <c r="E4245" s="13" t="n">
        <v>45942</v>
      </c>
      <c r="F4245" s="13" t="n">
        <v>47037</v>
      </c>
      <c r="G4245" s="2" t="s">
        <v>118</v>
      </c>
      <c r="H4245" s="2" t="s">
        <v>145</v>
      </c>
      <c r="I4245" s="2" t="s">
        <v>133</v>
      </c>
      <c r="J4245" s="2" t="s">
        <v>100</v>
      </c>
      <c r="K4245" s="14" t="n">
        <v>9720.72</v>
      </c>
      <c r="L4245" s="2" t="n">
        <f aca="false">IF(E4245="","",ROUND((Indicadores!$B$4-E4245)/365.25,1))</f>
        <v>1</v>
      </c>
      <c r="M4245" s="2" t="str">
        <f aca="false">IF(E4245="","Virtual",IF(L4245&gt;=Indicadores!$B$6,"Fim de Vida",IF(L4245&gt;=Indicadores!$B$5,"Envelhecendo","Atual")))</f>
        <v>Atual</v>
      </c>
      <c r="N4245" s="2" t="str">
        <f aca="false">IF(F4245="","N/A",IF(F4245&lt;Indicadores!$B$4,"Vencida","Vigente"))</f>
        <v>Vigente</v>
      </c>
      <c r="O4245" s="2" t="str">
        <f aca="false">INDEX(Locais!$B$2:$B$13,MATCH(H4245,Locais!$A$2:$A$13,0))</f>
        <v>Regional - Belém</v>
      </c>
      <c r="P4245" s="2" t="str">
        <f aca="false">INDEX(Locais!$C$2:$C$13,MATCH(H4245,Locais!$A$2:$A$13,0))</f>
        <v>Norte</v>
      </c>
    </row>
    <row r="4246" customFormat="false" ht="15" hidden="false" customHeight="false" outlineLevel="0" collapsed="false">
      <c r="A4246" s="2" t="s">
        <v>4382</v>
      </c>
      <c r="B4246" s="2" t="s">
        <v>69</v>
      </c>
      <c r="C4246" s="2" t="s">
        <v>126</v>
      </c>
      <c r="D4246" s="2" t="s">
        <v>169</v>
      </c>
      <c r="E4246" s="13" t="n">
        <v>43631</v>
      </c>
      <c r="F4246" s="13" t="n">
        <v>44726</v>
      </c>
      <c r="G4246" s="2" t="s">
        <v>32</v>
      </c>
      <c r="H4246" s="2" t="s">
        <v>119</v>
      </c>
      <c r="I4246" s="2" t="s">
        <v>142</v>
      </c>
      <c r="J4246" s="2" t="s">
        <v>100</v>
      </c>
      <c r="K4246" s="14" t="n">
        <v>7918.19</v>
      </c>
      <c r="L4246" s="2" t="n">
        <f aca="false">IF(E4246="","",ROUND((Indicadores!$B$4-E4246)/365.25,1))</f>
        <v>7.3</v>
      </c>
      <c r="M4246" s="2" t="str">
        <f aca="false">IF(E4246="","Virtual",IF(L4246&gt;=Indicadores!$B$6,"Fim de Vida",IF(L4246&gt;=Indicadores!$B$5,"Envelhecendo","Atual")))</f>
        <v>Fim de Vida</v>
      </c>
      <c r="N4246" s="2" t="str">
        <f aca="false">IF(F4246="","N/A",IF(F4246&lt;Indicadores!$B$4,"Vencida","Vigente"))</f>
        <v>Vencida</v>
      </c>
      <c r="O4246" s="2" t="str">
        <f aca="false">INDEX(Locais!$B$2:$B$13,MATCH(H4246,Locais!$A$2:$A$13,0))</f>
        <v>Regional - São Paulo</v>
      </c>
      <c r="P4246" s="2" t="str">
        <f aca="false">INDEX(Locais!$C$2:$C$13,MATCH(H4246,Locais!$A$2:$A$13,0))</f>
        <v>Sudeste</v>
      </c>
    </row>
    <row r="4247" customFormat="false" ht="15" hidden="false" customHeight="false" outlineLevel="0" collapsed="false">
      <c r="A4247" s="2" t="s">
        <v>4383</v>
      </c>
      <c r="B4247" s="2" t="s">
        <v>68</v>
      </c>
      <c r="C4247" s="2" t="s">
        <v>126</v>
      </c>
      <c r="D4247" s="2" t="s">
        <v>127</v>
      </c>
      <c r="E4247" s="13" t="n">
        <v>44356</v>
      </c>
      <c r="F4247" s="13" t="n">
        <v>45451</v>
      </c>
      <c r="G4247" s="2" t="s">
        <v>118</v>
      </c>
      <c r="H4247" s="2" t="s">
        <v>119</v>
      </c>
      <c r="I4247" s="2" t="s">
        <v>133</v>
      </c>
      <c r="J4247" s="2" t="s">
        <v>100</v>
      </c>
      <c r="K4247" s="14" t="n">
        <v>6237.65</v>
      </c>
      <c r="L4247" s="2" t="n">
        <f aca="false">IF(E4247="","",ROUND((Indicadores!$B$4-E4247)/365.25,1))</f>
        <v>5.4</v>
      </c>
      <c r="M4247" s="2" t="str">
        <f aca="false">IF(E4247="","Virtual",IF(L4247&gt;=Indicadores!$B$6,"Fim de Vida",IF(L4247&gt;=Indicadores!$B$5,"Envelhecendo","Atual")))</f>
        <v>Fim de Vida</v>
      </c>
      <c r="N4247" s="2" t="str">
        <f aca="false">IF(F4247="","N/A",IF(F4247&lt;Indicadores!$B$4,"Vencida","Vigente"))</f>
        <v>Vencida</v>
      </c>
      <c r="O4247" s="2" t="str">
        <f aca="false">INDEX(Locais!$B$2:$B$13,MATCH(H4247,Locais!$A$2:$A$13,0))</f>
        <v>Regional - São Paulo</v>
      </c>
      <c r="P4247" s="2" t="str">
        <f aca="false">INDEX(Locais!$C$2:$C$13,MATCH(H4247,Locais!$A$2:$A$13,0))</f>
        <v>Sudeste</v>
      </c>
    </row>
    <row r="4248" customFormat="false" ht="15" hidden="false" customHeight="false" outlineLevel="0" collapsed="false">
      <c r="A4248" s="2" t="s">
        <v>4384</v>
      </c>
      <c r="B4248" s="2" t="s">
        <v>69</v>
      </c>
      <c r="C4248" s="2" t="s">
        <v>96</v>
      </c>
      <c r="D4248" s="2" t="s">
        <v>117</v>
      </c>
      <c r="E4248" s="13" t="n">
        <v>45024</v>
      </c>
      <c r="F4248" s="13" t="n">
        <v>46119</v>
      </c>
      <c r="G4248" s="2" t="s">
        <v>32</v>
      </c>
      <c r="H4248" s="2" t="s">
        <v>98</v>
      </c>
      <c r="I4248" s="2" t="s">
        <v>111</v>
      </c>
      <c r="J4248" s="2" t="s">
        <v>100</v>
      </c>
      <c r="K4248" s="14" t="n">
        <v>8683.31</v>
      </c>
      <c r="L4248" s="2" t="n">
        <f aca="false">IF(E4248="","",ROUND((Indicadores!$B$4-E4248)/365.25,1))</f>
        <v>3.5</v>
      </c>
      <c r="M4248" s="2" t="str">
        <f aca="false">IF(E4248="","Virtual",IF(L4248&gt;=Indicadores!$B$6,"Fim de Vida",IF(L4248&gt;=Indicadores!$B$5,"Envelhecendo","Atual")))</f>
        <v>Envelhecendo</v>
      </c>
      <c r="N4248" s="2" t="str">
        <f aca="false">IF(F4248="","N/A",IF(F4248&lt;Indicadores!$B$4,"Vencida","Vigente"))</f>
        <v>Vencida</v>
      </c>
      <c r="O4248" s="2" t="str">
        <f aca="false">INDEX(Locais!$B$2:$B$13,MATCH(H4248,Locais!$A$2:$A$13,0))</f>
        <v>Sede - Brasília</v>
      </c>
      <c r="P4248" s="2" t="str">
        <f aca="false">INDEX(Locais!$C$2:$C$13,MATCH(H4248,Locais!$A$2:$A$13,0))</f>
        <v>Centro-Oeste</v>
      </c>
    </row>
    <row r="4249" customFormat="false" ht="15" hidden="false" customHeight="false" outlineLevel="0" collapsed="false">
      <c r="A4249" s="2" t="s">
        <v>4385</v>
      </c>
      <c r="B4249" s="2" t="s">
        <v>69</v>
      </c>
      <c r="C4249" s="2" t="s">
        <v>96</v>
      </c>
      <c r="D4249" s="2" t="s">
        <v>97</v>
      </c>
      <c r="E4249" s="13" t="n">
        <v>45517</v>
      </c>
      <c r="F4249" s="13" t="n">
        <v>46612</v>
      </c>
      <c r="G4249" s="2" t="s">
        <v>34</v>
      </c>
      <c r="H4249" s="2" t="s">
        <v>119</v>
      </c>
      <c r="I4249" s="2" t="s">
        <v>111</v>
      </c>
      <c r="J4249" s="2" t="s">
        <v>100</v>
      </c>
      <c r="K4249" s="14" t="n">
        <v>9409.87</v>
      </c>
      <c r="L4249" s="2" t="n">
        <f aca="false">IF(E4249="","",ROUND((Indicadores!$B$4-E4249)/365.25,1))</f>
        <v>2.2</v>
      </c>
      <c r="M4249" s="2" t="str">
        <f aca="false">IF(E4249="","Virtual",IF(L4249&gt;=Indicadores!$B$6,"Fim de Vida",IF(L4249&gt;=Indicadores!$B$5,"Envelhecendo","Atual")))</f>
        <v>Atual</v>
      </c>
      <c r="N4249" s="2" t="str">
        <f aca="false">IF(F4249="","N/A",IF(F4249&lt;Indicadores!$B$4,"Vencida","Vigente"))</f>
        <v>Vigente</v>
      </c>
      <c r="O4249" s="2" t="str">
        <f aca="false">INDEX(Locais!$B$2:$B$13,MATCH(H4249,Locais!$A$2:$A$13,0))</f>
        <v>Regional - São Paulo</v>
      </c>
      <c r="P4249" s="2" t="str">
        <f aca="false">INDEX(Locais!$C$2:$C$13,MATCH(H4249,Locais!$A$2:$A$13,0))</f>
        <v>Sudeste</v>
      </c>
    </row>
    <row r="4250" customFormat="false" ht="15" hidden="false" customHeight="false" outlineLevel="0" collapsed="false">
      <c r="A4250" s="2" t="s">
        <v>4386</v>
      </c>
      <c r="B4250" s="2" t="s">
        <v>68</v>
      </c>
      <c r="C4250" s="2" t="s">
        <v>96</v>
      </c>
      <c r="D4250" s="2" t="s">
        <v>107</v>
      </c>
      <c r="E4250" s="13" t="n">
        <v>45200</v>
      </c>
      <c r="F4250" s="13" t="n">
        <v>46295</v>
      </c>
      <c r="G4250" s="2" t="s">
        <v>34</v>
      </c>
      <c r="H4250" s="2" t="s">
        <v>98</v>
      </c>
      <c r="I4250" s="2" t="s">
        <v>115</v>
      </c>
      <c r="J4250" s="2" t="s">
        <v>100</v>
      </c>
      <c r="K4250" s="14" t="n">
        <v>4819.89</v>
      </c>
      <c r="L4250" s="2" t="n">
        <f aca="false">IF(E4250="","",ROUND((Indicadores!$B$4-E4250)/365.25,1))</f>
        <v>3</v>
      </c>
      <c r="M4250" s="2" t="str">
        <f aca="false">IF(E4250="","Virtual",IF(L4250&gt;=Indicadores!$B$6,"Fim de Vida",IF(L4250&gt;=Indicadores!$B$5,"Envelhecendo","Atual")))</f>
        <v>Envelhecendo</v>
      </c>
      <c r="N4250" s="2" t="str">
        <f aca="false">IF(F4250="","N/A",IF(F4250&lt;Indicadores!$B$4,"Vencida","Vigente"))</f>
        <v>Vencida</v>
      </c>
      <c r="O4250" s="2" t="str">
        <f aca="false">INDEX(Locais!$B$2:$B$13,MATCH(H4250,Locais!$A$2:$A$13,0))</f>
        <v>Sede - Brasília</v>
      </c>
      <c r="P4250" s="2" t="str">
        <f aca="false">INDEX(Locais!$C$2:$C$13,MATCH(H4250,Locais!$A$2:$A$13,0))</f>
        <v>Centro-Oeste</v>
      </c>
    </row>
    <row r="4251" customFormat="false" ht="15" hidden="false" customHeight="false" outlineLevel="0" collapsed="false">
      <c r="A4251" s="2" t="s">
        <v>4387</v>
      </c>
      <c r="B4251" s="2" t="s">
        <v>69</v>
      </c>
      <c r="C4251" s="2" t="s">
        <v>96</v>
      </c>
      <c r="D4251" s="2" t="s">
        <v>97</v>
      </c>
      <c r="E4251" s="13" t="n">
        <v>43595</v>
      </c>
      <c r="F4251" s="13" t="n">
        <v>44690</v>
      </c>
      <c r="G4251" s="2" t="s">
        <v>32</v>
      </c>
      <c r="H4251" s="2" t="s">
        <v>119</v>
      </c>
      <c r="I4251" s="2" t="s">
        <v>136</v>
      </c>
      <c r="J4251" s="2" t="s">
        <v>100</v>
      </c>
      <c r="K4251" s="14" t="n">
        <v>7023.62</v>
      </c>
      <c r="L4251" s="2" t="n">
        <f aca="false">IF(E4251="","",ROUND((Indicadores!$B$4-E4251)/365.25,1))</f>
        <v>7.4</v>
      </c>
      <c r="M4251" s="2" t="str">
        <f aca="false">IF(E4251="","Virtual",IF(L4251&gt;=Indicadores!$B$6,"Fim de Vida",IF(L4251&gt;=Indicadores!$B$5,"Envelhecendo","Atual")))</f>
        <v>Fim de Vida</v>
      </c>
      <c r="N4251" s="2" t="str">
        <f aca="false">IF(F4251="","N/A",IF(F4251&lt;Indicadores!$B$4,"Vencida","Vigente"))</f>
        <v>Vencida</v>
      </c>
      <c r="O4251" s="2" t="str">
        <f aca="false">INDEX(Locais!$B$2:$B$13,MATCH(H4251,Locais!$A$2:$A$13,0))</f>
        <v>Regional - São Paulo</v>
      </c>
      <c r="P4251" s="2" t="str">
        <f aca="false">INDEX(Locais!$C$2:$C$13,MATCH(H4251,Locais!$A$2:$A$13,0))</f>
        <v>Sudeste</v>
      </c>
    </row>
    <row r="4252" customFormat="false" ht="15" hidden="false" customHeight="false" outlineLevel="0" collapsed="false">
      <c r="A4252" s="2" t="s">
        <v>4388</v>
      </c>
      <c r="B4252" s="2" t="s">
        <v>68</v>
      </c>
      <c r="C4252" s="2" t="s">
        <v>96</v>
      </c>
      <c r="D4252" s="2" t="s">
        <v>107</v>
      </c>
      <c r="E4252" s="13" t="n">
        <v>44256</v>
      </c>
      <c r="F4252" s="13" t="n">
        <v>45351</v>
      </c>
      <c r="G4252" s="2" t="s">
        <v>32</v>
      </c>
      <c r="H4252" s="2" t="s">
        <v>98</v>
      </c>
      <c r="I4252" s="2" t="s">
        <v>133</v>
      </c>
      <c r="J4252" s="2" t="s">
        <v>100</v>
      </c>
      <c r="K4252" s="14" t="n">
        <v>4984.73</v>
      </c>
      <c r="L4252" s="2" t="n">
        <f aca="false">IF(E4252="","",ROUND((Indicadores!$B$4-E4252)/365.25,1))</f>
        <v>5.6</v>
      </c>
      <c r="M4252" s="2" t="str">
        <f aca="false">IF(E4252="","Virtual",IF(L4252&gt;=Indicadores!$B$6,"Fim de Vida",IF(L4252&gt;=Indicadores!$B$5,"Envelhecendo","Atual")))</f>
        <v>Fim de Vida</v>
      </c>
      <c r="N4252" s="2" t="str">
        <f aca="false">IF(F4252="","N/A",IF(F4252&lt;Indicadores!$B$4,"Vencida","Vigente"))</f>
        <v>Vencida</v>
      </c>
      <c r="O4252" s="2" t="str">
        <f aca="false">INDEX(Locais!$B$2:$B$13,MATCH(H4252,Locais!$A$2:$A$13,0))</f>
        <v>Sede - Brasília</v>
      </c>
      <c r="P4252" s="2" t="str">
        <f aca="false">INDEX(Locais!$C$2:$C$13,MATCH(H4252,Locais!$A$2:$A$13,0))</f>
        <v>Centro-Oeste</v>
      </c>
    </row>
    <row r="4253" customFormat="false" ht="15" hidden="false" customHeight="false" outlineLevel="0" collapsed="false">
      <c r="A4253" s="2" t="s">
        <v>4389</v>
      </c>
      <c r="B4253" s="2" t="s">
        <v>69</v>
      </c>
      <c r="C4253" s="2" t="s">
        <v>102</v>
      </c>
      <c r="D4253" s="2" t="s">
        <v>113</v>
      </c>
      <c r="E4253" s="13" t="n">
        <v>45211</v>
      </c>
      <c r="F4253" s="13" t="n">
        <v>46306</v>
      </c>
      <c r="G4253" s="2" t="s">
        <v>32</v>
      </c>
      <c r="H4253" s="2" t="s">
        <v>119</v>
      </c>
      <c r="I4253" s="2" t="s">
        <v>136</v>
      </c>
      <c r="J4253" s="2" t="s">
        <v>100</v>
      </c>
      <c r="K4253" s="14" t="n">
        <v>9374.59</v>
      </c>
      <c r="L4253" s="2" t="n">
        <f aca="false">IF(E4253="","",ROUND((Indicadores!$B$4-E4253)/365.25,1))</f>
        <v>3</v>
      </c>
      <c r="M4253" s="2" t="str">
        <f aca="false">IF(E4253="","Virtual",IF(L4253&gt;=Indicadores!$B$6,"Fim de Vida",IF(L4253&gt;=Indicadores!$B$5,"Envelhecendo","Atual")))</f>
        <v>Envelhecendo</v>
      </c>
      <c r="N4253" s="2" t="str">
        <f aca="false">IF(F4253="","N/A",IF(F4253&lt;Indicadores!$B$4,"Vencida","Vigente"))</f>
        <v>Vencida</v>
      </c>
      <c r="O4253" s="2" t="str">
        <f aca="false">INDEX(Locais!$B$2:$B$13,MATCH(H4253,Locais!$A$2:$A$13,0))</f>
        <v>Regional - São Paulo</v>
      </c>
      <c r="P4253" s="2" t="str">
        <f aca="false">INDEX(Locais!$C$2:$C$13,MATCH(H4253,Locais!$A$2:$A$13,0))</f>
        <v>Sudeste</v>
      </c>
    </row>
    <row r="4254" customFormat="false" ht="15" hidden="false" customHeight="false" outlineLevel="0" collapsed="false">
      <c r="A4254" s="2" t="s">
        <v>4390</v>
      </c>
      <c r="B4254" s="2" t="s">
        <v>69</v>
      </c>
      <c r="C4254" s="2" t="s">
        <v>96</v>
      </c>
      <c r="D4254" s="2" t="s">
        <v>117</v>
      </c>
      <c r="E4254" s="13" t="n">
        <v>43610</v>
      </c>
      <c r="F4254" s="13" t="n">
        <v>44705</v>
      </c>
      <c r="G4254" s="2" t="s">
        <v>32</v>
      </c>
      <c r="H4254" s="2" t="s">
        <v>98</v>
      </c>
      <c r="I4254" s="2" t="s">
        <v>124</v>
      </c>
      <c r="J4254" s="2" t="s">
        <v>100</v>
      </c>
      <c r="K4254" s="14" t="n">
        <v>10660.56</v>
      </c>
      <c r="L4254" s="2" t="n">
        <f aca="false">IF(E4254="","",ROUND((Indicadores!$B$4-E4254)/365.25,1))</f>
        <v>7.4</v>
      </c>
      <c r="M4254" s="2" t="str">
        <f aca="false">IF(E4254="","Virtual",IF(L4254&gt;=Indicadores!$B$6,"Fim de Vida",IF(L4254&gt;=Indicadores!$B$5,"Envelhecendo","Atual")))</f>
        <v>Fim de Vida</v>
      </c>
      <c r="N4254" s="2" t="str">
        <f aca="false">IF(F4254="","N/A",IF(F4254&lt;Indicadores!$B$4,"Vencida","Vigente"))</f>
        <v>Vencida</v>
      </c>
      <c r="O4254" s="2" t="str">
        <f aca="false">INDEX(Locais!$B$2:$B$13,MATCH(H4254,Locais!$A$2:$A$13,0))</f>
        <v>Sede - Brasília</v>
      </c>
      <c r="P4254" s="2" t="str">
        <f aca="false">INDEX(Locais!$C$2:$C$13,MATCH(H4254,Locais!$A$2:$A$13,0))</f>
        <v>Centro-Oeste</v>
      </c>
    </row>
    <row r="4255" customFormat="false" ht="15" hidden="false" customHeight="false" outlineLevel="0" collapsed="false">
      <c r="A4255" s="2" t="s">
        <v>4391</v>
      </c>
      <c r="B4255" s="2" t="s">
        <v>69</v>
      </c>
      <c r="C4255" s="2" t="s">
        <v>102</v>
      </c>
      <c r="D4255" s="2" t="s">
        <v>113</v>
      </c>
      <c r="E4255" s="13" t="n">
        <v>44078</v>
      </c>
      <c r="F4255" s="13" t="n">
        <v>45173</v>
      </c>
      <c r="G4255" s="2" t="s">
        <v>32</v>
      </c>
      <c r="H4255" s="2" t="s">
        <v>119</v>
      </c>
      <c r="I4255" s="2" t="s">
        <v>136</v>
      </c>
      <c r="J4255" s="2" t="s">
        <v>100</v>
      </c>
      <c r="K4255" s="14" t="n">
        <v>10590.26</v>
      </c>
      <c r="L4255" s="2" t="n">
        <f aca="false">IF(E4255="","",ROUND((Indicadores!$B$4-E4255)/365.25,1))</f>
        <v>6.1</v>
      </c>
      <c r="M4255" s="2" t="str">
        <f aca="false">IF(E4255="","Virtual",IF(L4255&gt;=Indicadores!$B$6,"Fim de Vida",IF(L4255&gt;=Indicadores!$B$5,"Envelhecendo","Atual")))</f>
        <v>Fim de Vida</v>
      </c>
      <c r="N4255" s="2" t="str">
        <f aca="false">IF(F4255="","N/A",IF(F4255&lt;Indicadores!$B$4,"Vencida","Vigente"))</f>
        <v>Vencida</v>
      </c>
      <c r="O4255" s="2" t="str">
        <f aca="false">INDEX(Locais!$B$2:$B$13,MATCH(H4255,Locais!$A$2:$A$13,0))</f>
        <v>Regional - São Paulo</v>
      </c>
      <c r="P4255" s="2" t="str">
        <f aca="false">INDEX(Locais!$C$2:$C$13,MATCH(H4255,Locais!$A$2:$A$13,0))</f>
        <v>Sudeste</v>
      </c>
    </row>
    <row r="4256" customFormat="false" ht="15" hidden="false" customHeight="false" outlineLevel="0" collapsed="false">
      <c r="A4256" s="2" t="s">
        <v>4392</v>
      </c>
      <c r="B4256" s="2" t="s">
        <v>68</v>
      </c>
      <c r="C4256" s="2" t="s">
        <v>96</v>
      </c>
      <c r="D4256" s="2" t="s">
        <v>107</v>
      </c>
      <c r="E4256" s="13" t="n">
        <v>43705</v>
      </c>
      <c r="F4256" s="13" t="n">
        <v>44800</v>
      </c>
      <c r="G4256" s="2" t="s">
        <v>32</v>
      </c>
      <c r="H4256" s="2" t="s">
        <v>119</v>
      </c>
      <c r="I4256" s="2" t="s">
        <v>124</v>
      </c>
      <c r="J4256" s="2" t="s">
        <v>100</v>
      </c>
      <c r="K4256" s="14" t="n">
        <v>5894.98</v>
      </c>
      <c r="L4256" s="2" t="n">
        <f aca="false">IF(E4256="","",ROUND((Indicadores!$B$4-E4256)/365.25,1))</f>
        <v>7.1</v>
      </c>
      <c r="M4256" s="2" t="str">
        <f aca="false">IF(E4256="","Virtual",IF(L4256&gt;=Indicadores!$B$6,"Fim de Vida",IF(L4256&gt;=Indicadores!$B$5,"Envelhecendo","Atual")))</f>
        <v>Fim de Vida</v>
      </c>
      <c r="N4256" s="2" t="str">
        <f aca="false">IF(F4256="","N/A",IF(F4256&lt;Indicadores!$B$4,"Vencida","Vigente"))</f>
        <v>Vencida</v>
      </c>
      <c r="O4256" s="2" t="str">
        <f aca="false">INDEX(Locais!$B$2:$B$13,MATCH(H4256,Locais!$A$2:$A$13,0))</f>
        <v>Regional - São Paulo</v>
      </c>
      <c r="P4256" s="2" t="str">
        <f aca="false">INDEX(Locais!$C$2:$C$13,MATCH(H4256,Locais!$A$2:$A$13,0))</f>
        <v>Sudeste</v>
      </c>
    </row>
    <row r="4257" customFormat="false" ht="15" hidden="false" customHeight="false" outlineLevel="0" collapsed="false">
      <c r="A4257" s="2" t="s">
        <v>4393</v>
      </c>
      <c r="B4257" s="2" t="s">
        <v>68</v>
      </c>
      <c r="C4257" s="2" t="s">
        <v>96</v>
      </c>
      <c r="D4257" s="2" t="s">
        <v>132</v>
      </c>
      <c r="E4257" s="13" t="n">
        <v>43009</v>
      </c>
      <c r="F4257" s="13" t="n">
        <v>44104</v>
      </c>
      <c r="G4257" s="2" t="s">
        <v>135</v>
      </c>
      <c r="H4257" s="2" t="s">
        <v>108</v>
      </c>
      <c r="I4257" s="2" t="s">
        <v>142</v>
      </c>
      <c r="J4257" s="2" t="s">
        <v>137</v>
      </c>
      <c r="K4257" s="14" t="n">
        <v>6402.43</v>
      </c>
      <c r="L4257" s="2" t="n">
        <f aca="false">IF(E4257="","",ROUND((Indicadores!$B$4-E4257)/365.25,1))</f>
        <v>9</v>
      </c>
      <c r="M4257" s="2" t="str">
        <f aca="false">IF(E4257="","Virtual",IF(L4257&gt;=Indicadores!$B$6,"Fim de Vida",IF(L4257&gt;=Indicadores!$B$5,"Envelhecendo","Atual")))</f>
        <v>Fim de Vida</v>
      </c>
      <c r="N4257" s="2" t="str">
        <f aca="false">IF(F4257="","N/A",IF(F4257&lt;Indicadores!$B$4,"Vencida","Vigente"))</f>
        <v>Vencida</v>
      </c>
      <c r="O4257" s="2" t="str">
        <f aca="false">INDEX(Locais!$B$2:$B$13,MATCH(H4257,Locais!$A$2:$A$13,0))</f>
        <v>Regional - Porto Alegre</v>
      </c>
      <c r="P4257" s="2" t="str">
        <f aca="false">INDEX(Locais!$C$2:$C$13,MATCH(H4257,Locais!$A$2:$A$13,0))</f>
        <v>Sul</v>
      </c>
    </row>
    <row r="4258" customFormat="false" ht="15" hidden="false" customHeight="false" outlineLevel="0" collapsed="false">
      <c r="A4258" s="2" t="s">
        <v>4394</v>
      </c>
      <c r="B4258" s="2" t="s">
        <v>68</v>
      </c>
      <c r="C4258" s="2" t="s">
        <v>102</v>
      </c>
      <c r="D4258" s="2" t="s">
        <v>103</v>
      </c>
      <c r="E4258" s="13" t="n">
        <v>45641</v>
      </c>
      <c r="F4258" s="13" t="n">
        <v>46736</v>
      </c>
      <c r="G4258" s="2" t="s">
        <v>34</v>
      </c>
      <c r="H4258" s="2" t="s">
        <v>104</v>
      </c>
      <c r="I4258" s="2" t="s">
        <v>115</v>
      </c>
      <c r="J4258" s="2" t="s">
        <v>100</v>
      </c>
      <c r="K4258" s="14" t="n">
        <v>6378.02</v>
      </c>
      <c r="L4258" s="2" t="n">
        <f aca="false">IF(E4258="","",ROUND((Indicadores!$B$4-E4258)/365.25,1))</f>
        <v>1.8</v>
      </c>
      <c r="M4258" s="2" t="str">
        <f aca="false">IF(E4258="","Virtual",IF(L4258&gt;=Indicadores!$B$6,"Fim de Vida",IF(L4258&gt;=Indicadores!$B$5,"Envelhecendo","Atual")))</f>
        <v>Atual</v>
      </c>
      <c r="N4258" s="2" t="str">
        <f aca="false">IF(F4258="","N/A",IF(F4258&lt;Indicadores!$B$4,"Vencida","Vigente"))</f>
        <v>Vigente</v>
      </c>
      <c r="O4258" s="2" t="str">
        <f aca="false">INDEX(Locais!$B$2:$B$13,MATCH(H4258,Locais!$A$2:$A$13,0))</f>
        <v>Regional - Fortaleza</v>
      </c>
      <c r="P4258" s="2" t="str">
        <f aca="false">INDEX(Locais!$C$2:$C$13,MATCH(H4258,Locais!$A$2:$A$13,0))</f>
        <v>Nordeste</v>
      </c>
    </row>
    <row r="4259" customFormat="false" ht="15" hidden="false" customHeight="false" outlineLevel="0" collapsed="false">
      <c r="A4259" s="2" t="s">
        <v>4395</v>
      </c>
      <c r="B4259" s="2" t="s">
        <v>69</v>
      </c>
      <c r="C4259" s="2" t="s">
        <v>126</v>
      </c>
      <c r="D4259" s="2" t="s">
        <v>169</v>
      </c>
      <c r="E4259" s="13" t="n">
        <v>44992</v>
      </c>
      <c r="F4259" s="13" t="n">
        <v>46087</v>
      </c>
      <c r="G4259" s="2" t="s">
        <v>32</v>
      </c>
      <c r="H4259" s="2" t="s">
        <v>104</v>
      </c>
      <c r="I4259" s="2" t="s">
        <v>111</v>
      </c>
      <c r="J4259" s="2" t="s">
        <v>100</v>
      </c>
      <c r="K4259" s="14" t="n">
        <v>7454.93</v>
      </c>
      <c r="L4259" s="2" t="n">
        <f aca="false">IF(E4259="","",ROUND((Indicadores!$B$4-E4259)/365.25,1))</f>
        <v>3.6</v>
      </c>
      <c r="M4259" s="2" t="str">
        <f aca="false">IF(E4259="","Virtual",IF(L4259&gt;=Indicadores!$B$6,"Fim de Vida",IF(L4259&gt;=Indicadores!$B$5,"Envelhecendo","Atual")))</f>
        <v>Envelhecendo</v>
      </c>
      <c r="N4259" s="2" t="str">
        <f aca="false">IF(F4259="","N/A",IF(F4259&lt;Indicadores!$B$4,"Vencida","Vigente"))</f>
        <v>Vencida</v>
      </c>
      <c r="O4259" s="2" t="str">
        <f aca="false">INDEX(Locais!$B$2:$B$13,MATCH(H4259,Locais!$A$2:$A$13,0))</f>
        <v>Regional - Fortaleza</v>
      </c>
      <c r="P4259" s="2" t="str">
        <f aca="false">INDEX(Locais!$C$2:$C$13,MATCH(H4259,Locais!$A$2:$A$13,0))</f>
        <v>Nordeste</v>
      </c>
    </row>
    <row r="4260" customFormat="false" ht="15" hidden="false" customHeight="false" outlineLevel="0" collapsed="false">
      <c r="A4260" s="2" t="s">
        <v>4396</v>
      </c>
      <c r="B4260" s="2" t="s">
        <v>71</v>
      </c>
      <c r="C4260" s="2" t="s">
        <v>126</v>
      </c>
      <c r="D4260" s="2" t="s">
        <v>157</v>
      </c>
      <c r="E4260" s="13" t="n">
        <v>44469</v>
      </c>
      <c r="F4260" s="13" t="n">
        <v>45564</v>
      </c>
      <c r="G4260" s="2" t="s">
        <v>32</v>
      </c>
      <c r="H4260" s="2" t="s">
        <v>108</v>
      </c>
      <c r="I4260" s="2" t="s">
        <v>142</v>
      </c>
      <c r="J4260" s="2" t="s">
        <v>100</v>
      </c>
      <c r="K4260" s="14" t="n">
        <v>2465.2</v>
      </c>
      <c r="L4260" s="2" t="n">
        <f aca="false">IF(E4260="","",ROUND((Indicadores!$B$4-E4260)/365.25,1))</f>
        <v>5</v>
      </c>
      <c r="M4260" s="2" t="str">
        <f aca="false">IF(E4260="","Virtual",IF(L4260&gt;=Indicadores!$B$6,"Fim de Vida",IF(L4260&gt;=Indicadores!$B$5,"Envelhecendo","Atual")))</f>
        <v>Fim de Vida</v>
      </c>
      <c r="N4260" s="2" t="str">
        <f aca="false">IF(F4260="","N/A",IF(F4260&lt;Indicadores!$B$4,"Vencida","Vigente"))</f>
        <v>Vencida</v>
      </c>
      <c r="O4260" s="2" t="str">
        <f aca="false">INDEX(Locais!$B$2:$B$13,MATCH(H4260,Locais!$A$2:$A$13,0))</f>
        <v>Regional - Porto Alegre</v>
      </c>
      <c r="P4260" s="2" t="str">
        <f aca="false">INDEX(Locais!$C$2:$C$13,MATCH(H4260,Locais!$A$2:$A$13,0))</f>
        <v>Sul</v>
      </c>
    </row>
    <row r="4261" customFormat="false" ht="15" hidden="false" customHeight="false" outlineLevel="0" collapsed="false">
      <c r="A4261" s="2" t="s">
        <v>4397</v>
      </c>
      <c r="B4261" s="2" t="s">
        <v>68</v>
      </c>
      <c r="C4261" s="2" t="s">
        <v>96</v>
      </c>
      <c r="D4261" s="2" t="s">
        <v>132</v>
      </c>
      <c r="E4261" s="13" t="n">
        <v>45707</v>
      </c>
      <c r="F4261" s="13" t="n">
        <v>46802</v>
      </c>
      <c r="G4261" s="2" t="s">
        <v>32</v>
      </c>
      <c r="H4261" s="2" t="s">
        <v>98</v>
      </c>
      <c r="I4261" s="2" t="s">
        <v>115</v>
      </c>
      <c r="J4261" s="2" t="s">
        <v>100</v>
      </c>
      <c r="K4261" s="14" t="n">
        <v>5566.08</v>
      </c>
      <c r="L4261" s="2" t="n">
        <f aca="false">IF(E4261="","",ROUND((Indicadores!$B$4-E4261)/365.25,1))</f>
        <v>1.7</v>
      </c>
      <c r="M4261" s="2" t="str">
        <f aca="false">IF(E4261="","Virtual",IF(L4261&gt;=Indicadores!$B$6,"Fim de Vida",IF(L4261&gt;=Indicadores!$B$5,"Envelhecendo","Atual")))</f>
        <v>Atual</v>
      </c>
      <c r="N4261" s="2" t="str">
        <f aca="false">IF(F4261="","N/A",IF(F4261&lt;Indicadores!$B$4,"Vencida","Vigente"))</f>
        <v>Vigente</v>
      </c>
      <c r="O4261" s="2" t="str">
        <f aca="false">INDEX(Locais!$B$2:$B$13,MATCH(H4261,Locais!$A$2:$A$13,0))</f>
        <v>Sede - Brasília</v>
      </c>
      <c r="P4261" s="2" t="str">
        <f aca="false">INDEX(Locais!$C$2:$C$13,MATCH(H4261,Locais!$A$2:$A$13,0))</f>
        <v>Centro-Oeste</v>
      </c>
    </row>
    <row r="4262" customFormat="false" ht="15" hidden="false" customHeight="false" outlineLevel="0" collapsed="false">
      <c r="A4262" s="2" t="s">
        <v>4398</v>
      </c>
      <c r="B4262" s="2" t="s">
        <v>68</v>
      </c>
      <c r="C4262" s="2" t="s">
        <v>96</v>
      </c>
      <c r="D4262" s="2" t="s">
        <v>107</v>
      </c>
      <c r="E4262" s="13" t="n">
        <v>45727</v>
      </c>
      <c r="F4262" s="13" t="n">
        <v>46822</v>
      </c>
      <c r="G4262" s="2" t="s">
        <v>32</v>
      </c>
      <c r="H4262" s="2" t="s">
        <v>108</v>
      </c>
      <c r="I4262" s="2" t="s">
        <v>130</v>
      </c>
      <c r="J4262" s="2" t="s">
        <v>100</v>
      </c>
      <c r="K4262" s="14" t="n">
        <v>4519.34</v>
      </c>
      <c r="L4262" s="2" t="n">
        <f aca="false">IF(E4262="","",ROUND((Indicadores!$B$4-E4262)/365.25,1))</f>
        <v>1.6</v>
      </c>
      <c r="M4262" s="2" t="str">
        <f aca="false">IF(E4262="","Virtual",IF(L4262&gt;=Indicadores!$B$6,"Fim de Vida",IF(L4262&gt;=Indicadores!$B$5,"Envelhecendo","Atual")))</f>
        <v>Atual</v>
      </c>
      <c r="N4262" s="2" t="str">
        <f aca="false">IF(F4262="","N/A",IF(F4262&lt;Indicadores!$B$4,"Vencida","Vigente"))</f>
        <v>Vigente</v>
      </c>
      <c r="O4262" s="2" t="str">
        <f aca="false">INDEX(Locais!$B$2:$B$13,MATCH(H4262,Locais!$A$2:$A$13,0))</f>
        <v>Regional - Porto Alegre</v>
      </c>
      <c r="P4262" s="2" t="str">
        <f aca="false">INDEX(Locais!$C$2:$C$13,MATCH(H4262,Locais!$A$2:$A$13,0))</f>
        <v>Sul</v>
      </c>
    </row>
    <row r="4263" customFormat="false" ht="15" hidden="false" customHeight="false" outlineLevel="0" collapsed="false">
      <c r="A4263" s="2" t="s">
        <v>4399</v>
      </c>
      <c r="B4263" s="2" t="s">
        <v>68</v>
      </c>
      <c r="C4263" s="2" t="s">
        <v>96</v>
      </c>
      <c r="D4263" s="2" t="s">
        <v>107</v>
      </c>
      <c r="E4263" s="13" t="n">
        <v>44385</v>
      </c>
      <c r="F4263" s="13" t="n">
        <v>45480</v>
      </c>
      <c r="G4263" s="2" t="s">
        <v>32</v>
      </c>
      <c r="H4263" s="2" t="s">
        <v>98</v>
      </c>
      <c r="I4263" s="2" t="s">
        <v>133</v>
      </c>
      <c r="J4263" s="2" t="s">
        <v>100</v>
      </c>
      <c r="K4263" s="14" t="n">
        <v>4835.46</v>
      </c>
      <c r="L4263" s="2" t="n">
        <f aca="false">IF(E4263="","",ROUND((Indicadores!$B$4-E4263)/365.25,1))</f>
        <v>5.3</v>
      </c>
      <c r="M4263" s="2" t="str">
        <f aca="false">IF(E4263="","Virtual",IF(L4263&gt;=Indicadores!$B$6,"Fim de Vida",IF(L4263&gt;=Indicadores!$B$5,"Envelhecendo","Atual")))</f>
        <v>Fim de Vida</v>
      </c>
      <c r="N4263" s="2" t="str">
        <f aca="false">IF(F4263="","N/A",IF(F4263&lt;Indicadores!$B$4,"Vencida","Vigente"))</f>
        <v>Vencida</v>
      </c>
      <c r="O4263" s="2" t="str">
        <f aca="false">INDEX(Locais!$B$2:$B$13,MATCH(H4263,Locais!$A$2:$A$13,0))</f>
        <v>Sede - Brasília</v>
      </c>
      <c r="P4263" s="2" t="str">
        <f aca="false">INDEX(Locais!$C$2:$C$13,MATCH(H4263,Locais!$A$2:$A$13,0))</f>
        <v>Centro-Oeste</v>
      </c>
    </row>
    <row r="4264" customFormat="false" ht="15" hidden="false" customHeight="false" outlineLevel="0" collapsed="false">
      <c r="A4264" s="2" t="s">
        <v>4400</v>
      </c>
      <c r="B4264" s="2" t="s">
        <v>70</v>
      </c>
      <c r="C4264" s="2" t="s">
        <v>126</v>
      </c>
      <c r="D4264" s="2" t="s">
        <v>162</v>
      </c>
      <c r="E4264" s="13" t="n">
        <v>45266</v>
      </c>
      <c r="F4264" s="13" t="n">
        <v>47091</v>
      </c>
      <c r="G4264" s="2" t="s">
        <v>135</v>
      </c>
      <c r="H4264" s="2" t="s">
        <v>108</v>
      </c>
      <c r="I4264" s="2" t="s">
        <v>133</v>
      </c>
      <c r="J4264" s="2" t="s">
        <v>137</v>
      </c>
      <c r="K4264" s="14" t="n">
        <v>15423.59</v>
      </c>
      <c r="L4264" s="2" t="n">
        <f aca="false">IF(E4264="","",ROUND((Indicadores!$B$4-E4264)/365.25,1))</f>
        <v>2.9</v>
      </c>
      <c r="M4264" s="2" t="str">
        <f aca="false">IF(E4264="","Virtual",IF(L4264&gt;=Indicadores!$B$6,"Fim de Vida",IF(L4264&gt;=Indicadores!$B$5,"Envelhecendo","Atual")))</f>
        <v>Atual</v>
      </c>
      <c r="N4264" s="2" t="str">
        <f aca="false">IF(F4264="","N/A",IF(F4264&lt;Indicadores!$B$4,"Vencida","Vigente"))</f>
        <v>Vigente</v>
      </c>
      <c r="O4264" s="2" t="str">
        <f aca="false">INDEX(Locais!$B$2:$B$13,MATCH(H4264,Locais!$A$2:$A$13,0))</f>
        <v>Regional - Porto Alegre</v>
      </c>
      <c r="P4264" s="2" t="str">
        <f aca="false">INDEX(Locais!$C$2:$C$13,MATCH(H4264,Locais!$A$2:$A$13,0))</f>
        <v>Sul</v>
      </c>
    </row>
    <row r="4265" customFormat="false" ht="15" hidden="false" customHeight="false" outlineLevel="0" collapsed="false">
      <c r="A4265" s="2" t="s">
        <v>4401</v>
      </c>
      <c r="B4265" s="2" t="s">
        <v>71</v>
      </c>
      <c r="C4265" s="2" t="s">
        <v>126</v>
      </c>
      <c r="D4265" s="2" t="s">
        <v>157</v>
      </c>
      <c r="E4265" s="13" t="n">
        <v>45028</v>
      </c>
      <c r="F4265" s="13" t="n">
        <v>46123</v>
      </c>
      <c r="G4265" s="2" t="s">
        <v>32</v>
      </c>
      <c r="H4265" s="2" t="s">
        <v>119</v>
      </c>
      <c r="I4265" s="2" t="s">
        <v>111</v>
      </c>
      <c r="J4265" s="2" t="s">
        <v>100</v>
      </c>
      <c r="K4265" s="14" t="n">
        <v>2384.38</v>
      </c>
      <c r="L4265" s="2" t="n">
        <f aca="false">IF(E4265="","",ROUND((Indicadores!$B$4-E4265)/365.25,1))</f>
        <v>3.5</v>
      </c>
      <c r="M4265" s="2" t="str">
        <f aca="false">IF(E4265="","Virtual",IF(L4265&gt;=Indicadores!$B$6,"Fim de Vida",IF(L4265&gt;=Indicadores!$B$5,"Envelhecendo","Atual")))</f>
        <v>Envelhecendo</v>
      </c>
      <c r="N4265" s="2" t="str">
        <f aca="false">IF(F4265="","N/A",IF(F4265&lt;Indicadores!$B$4,"Vencida","Vigente"))</f>
        <v>Vencida</v>
      </c>
      <c r="O4265" s="2" t="str">
        <f aca="false">INDEX(Locais!$B$2:$B$13,MATCH(H4265,Locais!$A$2:$A$13,0))</f>
        <v>Regional - São Paulo</v>
      </c>
      <c r="P4265" s="2" t="str">
        <f aca="false">INDEX(Locais!$C$2:$C$13,MATCH(H4265,Locais!$A$2:$A$13,0))</f>
        <v>Sudeste</v>
      </c>
    </row>
    <row r="4266" customFormat="false" ht="15" hidden="false" customHeight="false" outlineLevel="0" collapsed="false">
      <c r="A4266" s="2" t="s">
        <v>4402</v>
      </c>
      <c r="B4266" s="2" t="s">
        <v>68</v>
      </c>
      <c r="C4266" s="2" t="s">
        <v>126</v>
      </c>
      <c r="D4266" s="2" t="s">
        <v>127</v>
      </c>
      <c r="E4266" s="13" t="n">
        <v>43927</v>
      </c>
      <c r="F4266" s="13" t="n">
        <v>45022</v>
      </c>
      <c r="G4266" s="2" t="s">
        <v>34</v>
      </c>
      <c r="H4266" s="2" t="s">
        <v>98</v>
      </c>
      <c r="I4266" s="2" t="s">
        <v>142</v>
      </c>
      <c r="J4266" s="2" t="s">
        <v>100</v>
      </c>
      <c r="K4266" s="14" t="n">
        <v>4697.46</v>
      </c>
      <c r="L4266" s="2" t="n">
        <f aca="false">IF(E4266="","",ROUND((Indicadores!$B$4-E4266)/365.25,1))</f>
        <v>6.5</v>
      </c>
      <c r="M4266" s="2" t="str">
        <f aca="false">IF(E4266="","Virtual",IF(L4266&gt;=Indicadores!$B$6,"Fim de Vida",IF(L4266&gt;=Indicadores!$B$5,"Envelhecendo","Atual")))</f>
        <v>Fim de Vida</v>
      </c>
      <c r="N4266" s="2" t="str">
        <f aca="false">IF(F4266="","N/A",IF(F4266&lt;Indicadores!$B$4,"Vencida","Vigente"))</f>
        <v>Vencida</v>
      </c>
      <c r="O4266" s="2" t="str">
        <f aca="false">INDEX(Locais!$B$2:$B$13,MATCH(H4266,Locais!$A$2:$A$13,0))</f>
        <v>Sede - Brasília</v>
      </c>
      <c r="P4266" s="2" t="str">
        <f aca="false">INDEX(Locais!$C$2:$C$13,MATCH(H4266,Locais!$A$2:$A$13,0))</f>
        <v>Centro-Oeste</v>
      </c>
    </row>
    <row r="4267" customFormat="false" ht="15" hidden="false" customHeight="false" outlineLevel="0" collapsed="false">
      <c r="A4267" s="2" t="s">
        <v>4403</v>
      </c>
      <c r="B4267" s="2" t="s">
        <v>69</v>
      </c>
      <c r="C4267" s="2" t="s">
        <v>102</v>
      </c>
      <c r="D4267" s="2" t="s">
        <v>113</v>
      </c>
      <c r="E4267" s="13" t="n">
        <v>45064</v>
      </c>
      <c r="F4267" s="13" t="n">
        <v>46159</v>
      </c>
      <c r="G4267" s="2" t="s">
        <v>32</v>
      </c>
      <c r="H4267" s="2" t="s">
        <v>163</v>
      </c>
      <c r="I4267" s="2" t="s">
        <v>133</v>
      </c>
      <c r="J4267" s="2" t="s">
        <v>100</v>
      </c>
      <c r="K4267" s="14" t="n">
        <v>7669.86</v>
      </c>
      <c r="L4267" s="2" t="n">
        <f aca="false">IF(E4267="","",ROUND((Indicadores!$B$4-E4267)/365.25,1))</f>
        <v>3.4</v>
      </c>
      <c r="M4267" s="2" t="str">
        <f aca="false">IF(E4267="","Virtual",IF(L4267&gt;=Indicadores!$B$6,"Fim de Vida",IF(L4267&gt;=Indicadores!$B$5,"Envelhecendo","Atual")))</f>
        <v>Envelhecendo</v>
      </c>
      <c r="N4267" s="2" t="str">
        <f aca="false">IF(F4267="","N/A",IF(F4267&lt;Indicadores!$B$4,"Vencida","Vigente"))</f>
        <v>Vencida</v>
      </c>
      <c r="O4267" s="2" t="str">
        <f aca="false">INDEX(Locais!$B$2:$B$13,MATCH(H4267,Locais!$A$2:$A$13,0))</f>
        <v>Regional - Manaus</v>
      </c>
      <c r="P4267" s="2" t="str">
        <f aca="false">INDEX(Locais!$C$2:$C$13,MATCH(H4267,Locais!$A$2:$A$13,0))</f>
        <v>Norte</v>
      </c>
    </row>
    <row r="4268" customFormat="false" ht="15" hidden="false" customHeight="false" outlineLevel="0" collapsed="false">
      <c r="A4268" s="2" t="s">
        <v>4404</v>
      </c>
      <c r="B4268" s="2" t="s">
        <v>69</v>
      </c>
      <c r="C4268" s="2" t="s">
        <v>102</v>
      </c>
      <c r="D4268" s="2" t="s">
        <v>113</v>
      </c>
      <c r="E4268" s="13" t="n">
        <v>44915</v>
      </c>
      <c r="F4268" s="13" t="n">
        <v>46010</v>
      </c>
      <c r="G4268" s="2" t="s">
        <v>151</v>
      </c>
      <c r="H4268" s="2" t="s">
        <v>98</v>
      </c>
      <c r="I4268" s="2" t="s">
        <v>111</v>
      </c>
      <c r="J4268" s="2" t="s">
        <v>137</v>
      </c>
      <c r="K4268" s="14" t="n">
        <v>9022.15</v>
      </c>
      <c r="L4268" s="2" t="n">
        <f aca="false">IF(E4268="","",ROUND((Indicadores!$B$4-E4268)/365.25,1))</f>
        <v>3.8</v>
      </c>
      <c r="M4268" s="2" t="str">
        <f aca="false">IF(E4268="","Virtual",IF(L4268&gt;=Indicadores!$B$6,"Fim de Vida",IF(L4268&gt;=Indicadores!$B$5,"Envelhecendo","Atual")))</f>
        <v>Envelhecendo</v>
      </c>
      <c r="N4268" s="2" t="str">
        <f aca="false">IF(F4268="","N/A",IF(F4268&lt;Indicadores!$B$4,"Vencida","Vigente"))</f>
        <v>Vencida</v>
      </c>
      <c r="O4268" s="2" t="str">
        <f aca="false">INDEX(Locais!$B$2:$B$13,MATCH(H4268,Locais!$A$2:$A$13,0))</f>
        <v>Sede - Brasília</v>
      </c>
      <c r="P4268" s="2" t="str">
        <f aca="false">INDEX(Locais!$C$2:$C$13,MATCH(H4268,Locais!$A$2:$A$13,0))</f>
        <v>Centro-Oeste</v>
      </c>
    </row>
    <row r="4269" customFormat="false" ht="15" hidden="false" customHeight="false" outlineLevel="0" collapsed="false">
      <c r="A4269" s="2" t="s">
        <v>4405</v>
      </c>
      <c r="B4269" s="2" t="s">
        <v>68</v>
      </c>
      <c r="C4269" s="2" t="s">
        <v>96</v>
      </c>
      <c r="D4269" s="2" t="s">
        <v>132</v>
      </c>
      <c r="E4269" s="13" t="n">
        <v>45515</v>
      </c>
      <c r="F4269" s="13" t="n">
        <v>46610</v>
      </c>
      <c r="G4269" s="2" t="s">
        <v>32</v>
      </c>
      <c r="H4269" s="2" t="s">
        <v>104</v>
      </c>
      <c r="I4269" s="2" t="s">
        <v>130</v>
      </c>
      <c r="J4269" s="2" t="s">
        <v>100</v>
      </c>
      <c r="K4269" s="14" t="n">
        <v>5322.87</v>
      </c>
      <c r="L4269" s="2" t="n">
        <f aca="false">IF(E4269="","",ROUND((Indicadores!$B$4-E4269)/365.25,1))</f>
        <v>2.2</v>
      </c>
      <c r="M4269" s="2" t="str">
        <f aca="false">IF(E4269="","Virtual",IF(L4269&gt;=Indicadores!$B$6,"Fim de Vida",IF(L4269&gt;=Indicadores!$B$5,"Envelhecendo","Atual")))</f>
        <v>Atual</v>
      </c>
      <c r="N4269" s="2" t="str">
        <f aca="false">IF(F4269="","N/A",IF(F4269&lt;Indicadores!$B$4,"Vencida","Vigente"))</f>
        <v>Vigente</v>
      </c>
      <c r="O4269" s="2" t="str">
        <f aca="false">INDEX(Locais!$B$2:$B$13,MATCH(H4269,Locais!$A$2:$A$13,0))</f>
        <v>Regional - Fortaleza</v>
      </c>
      <c r="P4269" s="2" t="str">
        <f aca="false">INDEX(Locais!$C$2:$C$13,MATCH(H4269,Locais!$A$2:$A$13,0))</f>
        <v>Nordeste</v>
      </c>
    </row>
    <row r="4270" customFormat="false" ht="15" hidden="false" customHeight="false" outlineLevel="0" collapsed="false">
      <c r="A4270" s="2" t="s">
        <v>4406</v>
      </c>
      <c r="B4270" s="2" t="s">
        <v>69</v>
      </c>
      <c r="C4270" s="2" t="s">
        <v>96</v>
      </c>
      <c r="D4270" s="2" t="s">
        <v>117</v>
      </c>
      <c r="E4270" s="13" t="n">
        <v>45867</v>
      </c>
      <c r="F4270" s="13" t="n">
        <v>46962</v>
      </c>
      <c r="G4270" s="2" t="s">
        <v>135</v>
      </c>
      <c r="H4270" s="2" t="s">
        <v>119</v>
      </c>
      <c r="I4270" s="2" t="s">
        <v>130</v>
      </c>
      <c r="J4270" s="2" t="s">
        <v>137</v>
      </c>
      <c r="K4270" s="14" t="n">
        <v>8587.91</v>
      </c>
      <c r="L4270" s="2" t="n">
        <f aca="false">IF(E4270="","",ROUND((Indicadores!$B$4-E4270)/365.25,1))</f>
        <v>1.2</v>
      </c>
      <c r="M4270" s="2" t="str">
        <f aca="false">IF(E4270="","Virtual",IF(L4270&gt;=Indicadores!$B$6,"Fim de Vida",IF(L4270&gt;=Indicadores!$B$5,"Envelhecendo","Atual")))</f>
        <v>Atual</v>
      </c>
      <c r="N4270" s="2" t="str">
        <f aca="false">IF(F4270="","N/A",IF(F4270&lt;Indicadores!$B$4,"Vencida","Vigente"))</f>
        <v>Vigente</v>
      </c>
      <c r="O4270" s="2" t="str">
        <f aca="false">INDEX(Locais!$B$2:$B$13,MATCH(H4270,Locais!$A$2:$A$13,0))</f>
        <v>Regional - São Paulo</v>
      </c>
      <c r="P4270" s="2" t="str">
        <f aca="false">INDEX(Locais!$C$2:$C$13,MATCH(H4270,Locais!$A$2:$A$13,0))</f>
        <v>Sudeste</v>
      </c>
    </row>
    <row r="4271" customFormat="false" ht="15" hidden="false" customHeight="false" outlineLevel="0" collapsed="false">
      <c r="A4271" s="2" t="s">
        <v>4407</v>
      </c>
      <c r="B4271" s="2" t="s">
        <v>68</v>
      </c>
      <c r="C4271" s="2" t="s">
        <v>126</v>
      </c>
      <c r="D4271" s="2" t="s">
        <v>127</v>
      </c>
      <c r="E4271" s="13" t="n">
        <v>45428</v>
      </c>
      <c r="F4271" s="13" t="n">
        <v>46523</v>
      </c>
      <c r="G4271" s="2" t="s">
        <v>32</v>
      </c>
      <c r="H4271" s="2" t="s">
        <v>98</v>
      </c>
      <c r="I4271" s="2" t="s">
        <v>115</v>
      </c>
      <c r="J4271" s="2" t="s">
        <v>100</v>
      </c>
      <c r="K4271" s="14" t="n">
        <v>4581.59</v>
      </c>
      <c r="L4271" s="2" t="n">
        <f aca="false">IF(E4271="","",ROUND((Indicadores!$B$4-E4271)/365.25,1))</f>
        <v>2.4</v>
      </c>
      <c r="M4271" s="2" t="str">
        <f aca="false">IF(E4271="","Virtual",IF(L4271&gt;=Indicadores!$B$6,"Fim de Vida",IF(L4271&gt;=Indicadores!$B$5,"Envelhecendo","Atual")))</f>
        <v>Atual</v>
      </c>
      <c r="N4271" s="2" t="str">
        <f aca="false">IF(F4271="","N/A",IF(F4271&lt;Indicadores!$B$4,"Vencida","Vigente"))</f>
        <v>Vigente</v>
      </c>
      <c r="O4271" s="2" t="str">
        <f aca="false">INDEX(Locais!$B$2:$B$13,MATCH(H4271,Locais!$A$2:$A$13,0))</f>
        <v>Sede - Brasília</v>
      </c>
      <c r="P4271" s="2" t="str">
        <f aca="false">INDEX(Locais!$C$2:$C$13,MATCH(H4271,Locais!$A$2:$A$13,0))</f>
        <v>Centro-Oeste</v>
      </c>
    </row>
    <row r="4272" customFormat="false" ht="15" hidden="false" customHeight="false" outlineLevel="0" collapsed="false">
      <c r="A4272" s="2" t="s">
        <v>4408</v>
      </c>
      <c r="B4272" s="2" t="s">
        <v>69</v>
      </c>
      <c r="C4272" s="2" t="s">
        <v>126</v>
      </c>
      <c r="D4272" s="2" t="s">
        <v>169</v>
      </c>
      <c r="E4272" s="13" t="n">
        <v>43632</v>
      </c>
      <c r="F4272" s="13" t="n">
        <v>44727</v>
      </c>
      <c r="G4272" s="2" t="s">
        <v>36</v>
      </c>
      <c r="H4272" s="2" t="s">
        <v>119</v>
      </c>
      <c r="I4272" s="2" t="s">
        <v>136</v>
      </c>
      <c r="J4272" s="2" t="s">
        <v>100</v>
      </c>
      <c r="K4272" s="14" t="n">
        <v>8131.65</v>
      </c>
      <c r="L4272" s="2" t="n">
        <f aca="false">IF(E4272="","",ROUND((Indicadores!$B$4-E4272)/365.25,1))</f>
        <v>7.3</v>
      </c>
      <c r="M4272" s="2" t="str">
        <f aca="false">IF(E4272="","Virtual",IF(L4272&gt;=Indicadores!$B$6,"Fim de Vida",IF(L4272&gt;=Indicadores!$B$5,"Envelhecendo","Atual")))</f>
        <v>Fim de Vida</v>
      </c>
      <c r="N4272" s="2" t="str">
        <f aca="false">IF(F4272="","N/A",IF(F4272&lt;Indicadores!$B$4,"Vencida","Vigente"))</f>
        <v>Vencida</v>
      </c>
      <c r="O4272" s="2" t="str">
        <f aca="false">INDEX(Locais!$B$2:$B$13,MATCH(H4272,Locais!$A$2:$A$13,0))</f>
        <v>Regional - São Paulo</v>
      </c>
      <c r="P4272" s="2" t="str">
        <f aca="false">INDEX(Locais!$C$2:$C$13,MATCH(H4272,Locais!$A$2:$A$13,0))</f>
        <v>Sudeste</v>
      </c>
    </row>
    <row r="4273" customFormat="false" ht="15" hidden="false" customHeight="false" outlineLevel="0" collapsed="false">
      <c r="A4273" s="2" t="s">
        <v>4409</v>
      </c>
      <c r="B4273" s="2" t="s">
        <v>69</v>
      </c>
      <c r="C4273" s="2" t="s">
        <v>96</v>
      </c>
      <c r="D4273" s="2" t="s">
        <v>97</v>
      </c>
      <c r="E4273" s="13" t="n">
        <v>44599</v>
      </c>
      <c r="F4273" s="13" t="n">
        <v>45694</v>
      </c>
      <c r="G4273" s="2" t="s">
        <v>32</v>
      </c>
      <c r="H4273" s="2" t="s">
        <v>119</v>
      </c>
      <c r="I4273" s="2" t="s">
        <v>142</v>
      </c>
      <c r="J4273" s="2" t="s">
        <v>100</v>
      </c>
      <c r="K4273" s="14" t="n">
        <v>7242.59</v>
      </c>
      <c r="L4273" s="2" t="n">
        <f aca="false">IF(E4273="","",ROUND((Indicadores!$B$4-E4273)/365.25,1))</f>
        <v>4.7</v>
      </c>
      <c r="M4273" s="2" t="str">
        <f aca="false">IF(E4273="","Virtual",IF(L4273&gt;=Indicadores!$B$6,"Fim de Vida",IF(L4273&gt;=Indicadores!$B$5,"Envelhecendo","Atual")))</f>
        <v>Envelhecendo</v>
      </c>
      <c r="N4273" s="2" t="str">
        <f aca="false">IF(F4273="","N/A",IF(F4273&lt;Indicadores!$B$4,"Vencida","Vigente"))</f>
        <v>Vencida</v>
      </c>
      <c r="O4273" s="2" t="str">
        <f aca="false">INDEX(Locais!$B$2:$B$13,MATCH(H4273,Locais!$A$2:$A$13,0))</f>
        <v>Regional - São Paulo</v>
      </c>
      <c r="P4273" s="2" t="str">
        <f aca="false">INDEX(Locais!$C$2:$C$13,MATCH(H4273,Locais!$A$2:$A$13,0))</f>
        <v>Sudeste</v>
      </c>
    </row>
    <row r="4274" customFormat="false" ht="15" hidden="false" customHeight="false" outlineLevel="0" collapsed="false">
      <c r="A4274" s="2" t="s">
        <v>4410</v>
      </c>
      <c r="B4274" s="2" t="s">
        <v>69</v>
      </c>
      <c r="C4274" s="2" t="s">
        <v>126</v>
      </c>
      <c r="D4274" s="2" t="s">
        <v>169</v>
      </c>
      <c r="E4274" s="13" t="n">
        <v>43249</v>
      </c>
      <c r="F4274" s="13" t="n">
        <v>44344</v>
      </c>
      <c r="G4274" s="2" t="s">
        <v>118</v>
      </c>
      <c r="H4274" s="2" t="s">
        <v>114</v>
      </c>
      <c r="I4274" s="2" t="s">
        <v>130</v>
      </c>
      <c r="J4274" s="2" t="s">
        <v>100</v>
      </c>
      <c r="K4274" s="14" t="n">
        <v>8279.64</v>
      </c>
      <c r="L4274" s="2" t="n">
        <f aca="false">IF(E4274="","",ROUND((Indicadores!$B$4-E4274)/365.25,1))</f>
        <v>8.4</v>
      </c>
      <c r="M4274" s="2" t="str">
        <f aca="false">IF(E4274="","Virtual",IF(L4274&gt;=Indicadores!$B$6,"Fim de Vida",IF(L4274&gt;=Indicadores!$B$5,"Envelhecendo","Atual")))</f>
        <v>Fim de Vida</v>
      </c>
      <c r="N4274" s="2" t="str">
        <f aca="false">IF(F4274="","N/A",IF(F4274&lt;Indicadores!$B$4,"Vencida","Vigente"))</f>
        <v>Vencida</v>
      </c>
      <c r="O4274" s="2" t="str">
        <f aca="false">INDEX(Locais!$B$2:$B$13,MATCH(H4274,Locais!$A$2:$A$13,0))</f>
        <v>Regional - Belo Horizonte</v>
      </c>
      <c r="P4274" s="2" t="str">
        <f aca="false">INDEX(Locais!$C$2:$C$13,MATCH(H4274,Locais!$A$2:$A$13,0))</f>
        <v>Sudeste</v>
      </c>
    </row>
    <row r="4275" customFormat="false" ht="15" hidden="false" customHeight="false" outlineLevel="0" collapsed="false">
      <c r="A4275" s="2" t="s">
        <v>4411</v>
      </c>
      <c r="B4275" s="2" t="s">
        <v>70</v>
      </c>
      <c r="C4275" s="2" t="s">
        <v>126</v>
      </c>
      <c r="D4275" s="2" t="s">
        <v>162</v>
      </c>
      <c r="E4275" s="13" t="n">
        <v>44728</v>
      </c>
      <c r="F4275" s="13" t="n">
        <v>46553</v>
      </c>
      <c r="G4275" s="2" t="s">
        <v>32</v>
      </c>
      <c r="H4275" s="2" t="s">
        <v>128</v>
      </c>
      <c r="I4275" s="2" t="s">
        <v>130</v>
      </c>
      <c r="J4275" s="2" t="s">
        <v>100</v>
      </c>
      <c r="K4275" s="14" t="n">
        <v>16004.03</v>
      </c>
      <c r="L4275" s="2" t="n">
        <f aca="false">IF(E4275="","",ROUND((Indicadores!$B$4-E4275)/365.25,1))</f>
        <v>4.3</v>
      </c>
      <c r="M4275" s="2" t="str">
        <f aca="false">IF(E4275="","Virtual",IF(L4275&gt;=Indicadores!$B$6,"Fim de Vida",IF(L4275&gt;=Indicadores!$B$5,"Envelhecendo","Atual")))</f>
        <v>Envelhecendo</v>
      </c>
      <c r="N4275" s="2" t="str">
        <f aca="false">IF(F4275="","N/A",IF(F4275&lt;Indicadores!$B$4,"Vencida","Vigente"))</f>
        <v>Vigente</v>
      </c>
      <c r="O4275" s="2" t="str">
        <f aca="false">INDEX(Locais!$B$2:$B$13,MATCH(H4275,Locais!$A$2:$A$13,0))</f>
        <v>Regional - Recife</v>
      </c>
      <c r="P4275" s="2" t="str">
        <f aca="false">INDEX(Locais!$C$2:$C$13,MATCH(H4275,Locais!$A$2:$A$13,0))</f>
        <v>Nordeste</v>
      </c>
    </row>
    <row r="4276" customFormat="false" ht="15" hidden="false" customHeight="false" outlineLevel="0" collapsed="false">
      <c r="A4276" s="2" t="s">
        <v>4412</v>
      </c>
      <c r="B4276" s="2" t="s">
        <v>68</v>
      </c>
      <c r="C4276" s="2" t="s">
        <v>102</v>
      </c>
      <c r="D4276" s="2" t="s">
        <v>103</v>
      </c>
      <c r="E4276" s="13" t="n">
        <v>45157</v>
      </c>
      <c r="F4276" s="13" t="n">
        <v>46252</v>
      </c>
      <c r="G4276" s="2" t="s">
        <v>135</v>
      </c>
      <c r="H4276" s="2" t="s">
        <v>141</v>
      </c>
      <c r="I4276" s="2" t="s">
        <v>133</v>
      </c>
      <c r="J4276" s="2" t="s">
        <v>137</v>
      </c>
      <c r="K4276" s="14" t="n">
        <v>6492.38</v>
      </c>
      <c r="L4276" s="2" t="n">
        <f aca="false">IF(E4276="","",ROUND((Indicadores!$B$4-E4276)/365.25,1))</f>
        <v>3.2</v>
      </c>
      <c r="M4276" s="2" t="str">
        <f aca="false">IF(E4276="","Virtual",IF(L4276&gt;=Indicadores!$B$6,"Fim de Vida",IF(L4276&gt;=Indicadores!$B$5,"Envelhecendo","Atual")))</f>
        <v>Envelhecendo</v>
      </c>
      <c r="N4276" s="2" t="str">
        <f aca="false">IF(F4276="","N/A",IF(F4276&lt;Indicadores!$B$4,"Vencida","Vigente"))</f>
        <v>Vencida</v>
      </c>
      <c r="O4276" s="2" t="str">
        <f aca="false">INDEX(Locais!$B$2:$B$13,MATCH(H4276,Locais!$A$2:$A$13,0))</f>
        <v>Regional - Curitiba</v>
      </c>
      <c r="P4276" s="2" t="str">
        <f aca="false">INDEX(Locais!$C$2:$C$13,MATCH(H4276,Locais!$A$2:$A$13,0))</f>
        <v>Sul</v>
      </c>
    </row>
    <row r="4277" customFormat="false" ht="15" hidden="false" customHeight="false" outlineLevel="0" collapsed="false">
      <c r="A4277" s="2" t="s">
        <v>4413</v>
      </c>
      <c r="B4277" s="2" t="s">
        <v>68</v>
      </c>
      <c r="C4277" s="2" t="s">
        <v>102</v>
      </c>
      <c r="D4277" s="2" t="s">
        <v>103</v>
      </c>
      <c r="E4277" s="13" t="n">
        <v>44679</v>
      </c>
      <c r="F4277" s="13" t="n">
        <v>45774</v>
      </c>
      <c r="G4277" s="2" t="s">
        <v>34</v>
      </c>
      <c r="H4277" s="2" t="s">
        <v>119</v>
      </c>
      <c r="I4277" s="2" t="s">
        <v>130</v>
      </c>
      <c r="J4277" s="2" t="s">
        <v>100</v>
      </c>
      <c r="K4277" s="14" t="n">
        <v>4964.59</v>
      </c>
      <c r="L4277" s="2" t="n">
        <f aca="false">IF(E4277="","",ROUND((Indicadores!$B$4-E4277)/365.25,1))</f>
        <v>4.5</v>
      </c>
      <c r="M4277" s="2" t="str">
        <f aca="false">IF(E4277="","Virtual",IF(L4277&gt;=Indicadores!$B$6,"Fim de Vida",IF(L4277&gt;=Indicadores!$B$5,"Envelhecendo","Atual")))</f>
        <v>Envelhecendo</v>
      </c>
      <c r="N4277" s="2" t="str">
        <f aca="false">IF(F4277="","N/A",IF(F4277&lt;Indicadores!$B$4,"Vencida","Vigente"))</f>
        <v>Vencida</v>
      </c>
      <c r="O4277" s="2" t="str">
        <f aca="false">INDEX(Locais!$B$2:$B$13,MATCH(H4277,Locais!$A$2:$A$13,0))</f>
        <v>Regional - São Paulo</v>
      </c>
      <c r="P4277" s="2" t="str">
        <f aca="false">INDEX(Locais!$C$2:$C$13,MATCH(H4277,Locais!$A$2:$A$13,0))</f>
        <v>Sudeste</v>
      </c>
    </row>
    <row r="4278" customFormat="false" ht="15" hidden="false" customHeight="false" outlineLevel="0" collapsed="false">
      <c r="A4278" s="2" t="s">
        <v>4414</v>
      </c>
      <c r="B4278" s="2" t="s">
        <v>69</v>
      </c>
      <c r="C4278" s="2" t="s">
        <v>126</v>
      </c>
      <c r="D4278" s="2" t="s">
        <v>169</v>
      </c>
      <c r="E4278" s="13" t="n">
        <v>45363</v>
      </c>
      <c r="F4278" s="13" t="n">
        <v>46458</v>
      </c>
      <c r="G4278" s="2" t="s">
        <v>135</v>
      </c>
      <c r="H4278" s="2" t="s">
        <v>98</v>
      </c>
      <c r="I4278" s="2" t="s">
        <v>115</v>
      </c>
      <c r="J4278" s="2" t="s">
        <v>137</v>
      </c>
      <c r="K4278" s="14" t="n">
        <v>8818.25</v>
      </c>
      <c r="L4278" s="2" t="n">
        <f aca="false">IF(E4278="","",ROUND((Indicadores!$B$4-E4278)/365.25,1))</f>
        <v>2.6</v>
      </c>
      <c r="M4278" s="2" t="str">
        <f aca="false">IF(E4278="","Virtual",IF(L4278&gt;=Indicadores!$B$6,"Fim de Vida",IF(L4278&gt;=Indicadores!$B$5,"Envelhecendo","Atual")))</f>
        <v>Atual</v>
      </c>
      <c r="N4278" s="2" t="str">
        <f aca="false">IF(F4278="","N/A",IF(F4278&lt;Indicadores!$B$4,"Vencida","Vigente"))</f>
        <v>Vigente</v>
      </c>
      <c r="O4278" s="2" t="str">
        <f aca="false">INDEX(Locais!$B$2:$B$13,MATCH(H4278,Locais!$A$2:$A$13,0))</f>
        <v>Sede - Brasília</v>
      </c>
      <c r="P4278" s="2" t="str">
        <f aca="false">INDEX(Locais!$C$2:$C$13,MATCH(H4278,Locais!$A$2:$A$13,0))</f>
        <v>Centro-Oeste</v>
      </c>
    </row>
    <row r="4279" customFormat="false" ht="15" hidden="false" customHeight="false" outlineLevel="0" collapsed="false">
      <c r="A4279" s="2" t="s">
        <v>4415</v>
      </c>
      <c r="B4279" s="2" t="s">
        <v>68</v>
      </c>
      <c r="C4279" s="2" t="s">
        <v>102</v>
      </c>
      <c r="D4279" s="2" t="s">
        <v>103</v>
      </c>
      <c r="E4279" s="13" t="n">
        <v>44262</v>
      </c>
      <c r="F4279" s="13" t="n">
        <v>45357</v>
      </c>
      <c r="G4279" s="2" t="s">
        <v>32</v>
      </c>
      <c r="H4279" s="2" t="s">
        <v>108</v>
      </c>
      <c r="I4279" s="2" t="s">
        <v>142</v>
      </c>
      <c r="J4279" s="2" t="s">
        <v>100</v>
      </c>
      <c r="K4279" s="14" t="n">
        <v>6193.5</v>
      </c>
      <c r="L4279" s="2" t="n">
        <f aca="false">IF(E4279="","",ROUND((Indicadores!$B$4-E4279)/365.25,1))</f>
        <v>5.6</v>
      </c>
      <c r="M4279" s="2" t="str">
        <f aca="false">IF(E4279="","Virtual",IF(L4279&gt;=Indicadores!$B$6,"Fim de Vida",IF(L4279&gt;=Indicadores!$B$5,"Envelhecendo","Atual")))</f>
        <v>Fim de Vida</v>
      </c>
      <c r="N4279" s="2" t="str">
        <f aca="false">IF(F4279="","N/A",IF(F4279&lt;Indicadores!$B$4,"Vencida","Vigente"))</f>
        <v>Vencida</v>
      </c>
      <c r="O4279" s="2" t="str">
        <f aca="false">INDEX(Locais!$B$2:$B$13,MATCH(H4279,Locais!$A$2:$A$13,0))</f>
        <v>Regional - Porto Alegre</v>
      </c>
      <c r="P4279" s="2" t="str">
        <f aca="false">INDEX(Locais!$C$2:$C$13,MATCH(H4279,Locais!$A$2:$A$13,0))</f>
        <v>Sul</v>
      </c>
    </row>
    <row r="4280" customFormat="false" ht="15" hidden="false" customHeight="false" outlineLevel="0" collapsed="false">
      <c r="A4280" s="2" t="s">
        <v>4416</v>
      </c>
      <c r="B4280" s="2" t="s">
        <v>68</v>
      </c>
      <c r="C4280" s="2" t="s">
        <v>96</v>
      </c>
      <c r="D4280" s="2" t="s">
        <v>107</v>
      </c>
      <c r="E4280" s="13" t="n">
        <v>43855</v>
      </c>
      <c r="F4280" s="13" t="n">
        <v>44950</v>
      </c>
      <c r="G4280" s="2" t="s">
        <v>32</v>
      </c>
      <c r="H4280" s="2" t="s">
        <v>98</v>
      </c>
      <c r="I4280" s="2" t="s">
        <v>133</v>
      </c>
      <c r="J4280" s="2" t="s">
        <v>100</v>
      </c>
      <c r="K4280" s="14" t="n">
        <v>5011.24</v>
      </c>
      <c r="L4280" s="2" t="n">
        <f aca="false">IF(E4280="","",ROUND((Indicadores!$B$4-E4280)/365.25,1))</f>
        <v>6.7</v>
      </c>
      <c r="M4280" s="2" t="str">
        <f aca="false">IF(E4280="","Virtual",IF(L4280&gt;=Indicadores!$B$6,"Fim de Vida",IF(L4280&gt;=Indicadores!$B$5,"Envelhecendo","Atual")))</f>
        <v>Fim de Vida</v>
      </c>
      <c r="N4280" s="2" t="str">
        <f aca="false">IF(F4280="","N/A",IF(F4280&lt;Indicadores!$B$4,"Vencida","Vigente"))</f>
        <v>Vencida</v>
      </c>
      <c r="O4280" s="2" t="str">
        <f aca="false">INDEX(Locais!$B$2:$B$13,MATCH(H4280,Locais!$A$2:$A$13,0))</f>
        <v>Sede - Brasília</v>
      </c>
      <c r="P4280" s="2" t="str">
        <f aca="false">INDEX(Locais!$C$2:$C$13,MATCH(H4280,Locais!$A$2:$A$13,0))</f>
        <v>Centro-Oeste</v>
      </c>
    </row>
    <row r="4281" customFormat="false" ht="15" hidden="false" customHeight="false" outlineLevel="0" collapsed="false">
      <c r="A4281" s="2" t="s">
        <v>4417</v>
      </c>
      <c r="B4281" s="2" t="s">
        <v>69</v>
      </c>
      <c r="C4281" s="2" t="s">
        <v>102</v>
      </c>
      <c r="D4281" s="2" t="s">
        <v>113</v>
      </c>
      <c r="E4281" s="13" t="n">
        <v>45701</v>
      </c>
      <c r="F4281" s="13" t="n">
        <v>46796</v>
      </c>
      <c r="G4281" s="2" t="s">
        <v>32</v>
      </c>
      <c r="H4281" s="2" t="s">
        <v>98</v>
      </c>
      <c r="I4281" s="2" t="s">
        <v>124</v>
      </c>
      <c r="J4281" s="2" t="s">
        <v>100</v>
      </c>
      <c r="K4281" s="14" t="n">
        <v>9386.15</v>
      </c>
      <c r="L4281" s="2" t="n">
        <f aca="false">IF(E4281="","",ROUND((Indicadores!$B$4-E4281)/365.25,1))</f>
        <v>1.7</v>
      </c>
      <c r="M4281" s="2" t="str">
        <f aca="false">IF(E4281="","Virtual",IF(L4281&gt;=Indicadores!$B$6,"Fim de Vida",IF(L4281&gt;=Indicadores!$B$5,"Envelhecendo","Atual")))</f>
        <v>Atual</v>
      </c>
      <c r="N4281" s="2" t="str">
        <f aca="false">IF(F4281="","N/A",IF(F4281&lt;Indicadores!$B$4,"Vencida","Vigente"))</f>
        <v>Vigente</v>
      </c>
      <c r="O4281" s="2" t="str">
        <f aca="false">INDEX(Locais!$B$2:$B$13,MATCH(H4281,Locais!$A$2:$A$13,0))</f>
        <v>Sede - Brasília</v>
      </c>
      <c r="P4281" s="2" t="str">
        <f aca="false">INDEX(Locais!$C$2:$C$13,MATCH(H4281,Locais!$A$2:$A$13,0))</f>
        <v>Centro-Oeste</v>
      </c>
    </row>
    <row r="4282" customFormat="false" ht="15" hidden="false" customHeight="false" outlineLevel="0" collapsed="false">
      <c r="A4282" s="2" t="s">
        <v>4418</v>
      </c>
      <c r="B4282" s="2" t="s">
        <v>68</v>
      </c>
      <c r="C4282" s="2" t="s">
        <v>126</v>
      </c>
      <c r="D4282" s="2" t="s">
        <v>127</v>
      </c>
      <c r="E4282" s="13" t="n">
        <v>43268</v>
      </c>
      <c r="F4282" s="13" t="n">
        <v>44363</v>
      </c>
      <c r="G4282" s="2" t="s">
        <v>118</v>
      </c>
      <c r="H4282" s="2" t="s">
        <v>98</v>
      </c>
      <c r="I4282" s="2" t="s">
        <v>111</v>
      </c>
      <c r="J4282" s="2" t="s">
        <v>100</v>
      </c>
      <c r="K4282" s="14" t="n">
        <v>5776.07</v>
      </c>
      <c r="L4282" s="2" t="n">
        <f aca="false">IF(E4282="","",ROUND((Indicadores!$B$4-E4282)/365.25,1))</f>
        <v>8.3</v>
      </c>
      <c r="M4282" s="2" t="str">
        <f aca="false">IF(E4282="","Virtual",IF(L4282&gt;=Indicadores!$B$6,"Fim de Vida",IF(L4282&gt;=Indicadores!$B$5,"Envelhecendo","Atual")))</f>
        <v>Fim de Vida</v>
      </c>
      <c r="N4282" s="2" t="str">
        <f aca="false">IF(F4282="","N/A",IF(F4282&lt;Indicadores!$B$4,"Vencida","Vigente"))</f>
        <v>Vencida</v>
      </c>
      <c r="O4282" s="2" t="str">
        <f aca="false">INDEX(Locais!$B$2:$B$13,MATCH(H4282,Locais!$A$2:$A$13,0))</f>
        <v>Sede - Brasília</v>
      </c>
      <c r="P4282" s="2" t="str">
        <f aca="false">INDEX(Locais!$C$2:$C$13,MATCH(H4282,Locais!$A$2:$A$13,0))</f>
        <v>Centro-Oeste</v>
      </c>
    </row>
    <row r="4283" customFormat="false" ht="15" hidden="false" customHeight="false" outlineLevel="0" collapsed="false">
      <c r="A4283" s="2" t="s">
        <v>4419</v>
      </c>
      <c r="B4283" s="2" t="s">
        <v>69</v>
      </c>
      <c r="C4283" s="2" t="s">
        <v>126</v>
      </c>
      <c r="D4283" s="2" t="s">
        <v>169</v>
      </c>
      <c r="E4283" s="13" t="n">
        <v>45614</v>
      </c>
      <c r="F4283" s="13" t="n">
        <v>46709</v>
      </c>
      <c r="G4283" s="2" t="s">
        <v>32</v>
      </c>
      <c r="H4283" s="2" t="s">
        <v>98</v>
      </c>
      <c r="I4283" s="2" t="s">
        <v>136</v>
      </c>
      <c r="J4283" s="2" t="s">
        <v>100</v>
      </c>
      <c r="K4283" s="14" t="n">
        <v>9673.17</v>
      </c>
      <c r="L4283" s="2" t="n">
        <f aca="false">IF(E4283="","",ROUND((Indicadores!$B$4-E4283)/365.25,1))</f>
        <v>1.9</v>
      </c>
      <c r="M4283" s="2" t="str">
        <f aca="false">IF(E4283="","Virtual",IF(L4283&gt;=Indicadores!$B$6,"Fim de Vida",IF(L4283&gt;=Indicadores!$B$5,"Envelhecendo","Atual")))</f>
        <v>Atual</v>
      </c>
      <c r="N4283" s="2" t="str">
        <f aca="false">IF(F4283="","N/A",IF(F4283&lt;Indicadores!$B$4,"Vencida","Vigente"))</f>
        <v>Vigente</v>
      </c>
      <c r="O4283" s="2" t="str">
        <f aca="false">INDEX(Locais!$B$2:$B$13,MATCH(H4283,Locais!$A$2:$A$13,0))</f>
        <v>Sede - Brasília</v>
      </c>
      <c r="P4283" s="2" t="str">
        <f aca="false">INDEX(Locais!$C$2:$C$13,MATCH(H4283,Locais!$A$2:$A$13,0))</f>
        <v>Centro-Oeste</v>
      </c>
    </row>
    <row r="4284" customFormat="false" ht="15" hidden="false" customHeight="false" outlineLevel="0" collapsed="false">
      <c r="A4284" s="2" t="s">
        <v>4420</v>
      </c>
      <c r="B4284" s="2" t="s">
        <v>69</v>
      </c>
      <c r="C4284" s="2" t="s">
        <v>126</v>
      </c>
      <c r="D4284" s="2" t="s">
        <v>169</v>
      </c>
      <c r="E4284" s="13" t="n">
        <v>45016</v>
      </c>
      <c r="F4284" s="13" t="n">
        <v>46111</v>
      </c>
      <c r="G4284" s="2" t="s">
        <v>34</v>
      </c>
      <c r="H4284" s="2" t="s">
        <v>108</v>
      </c>
      <c r="I4284" s="2" t="s">
        <v>130</v>
      </c>
      <c r="J4284" s="2" t="s">
        <v>100</v>
      </c>
      <c r="K4284" s="14" t="n">
        <v>9224.6</v>
      </c>
      <c r="L4284" s="2" t="n">
        <f aca="false">IF(E4284="","",ROUND((Indicadores!$B$4-E4284)/365.25,1))</f>
        <v>3.6</v>
      </c>
      <c r="M4284" s="2" t="str">
        <f aca="false">IF(E4284="","Virtual",IF(L4284&gt;=Indicadores!$B$6,"Fim de Vida",IF(L4284&gt;=Indicadores!$B$5,"Envelhecendo","Atual")))</f>
        <v>Envelhecendo</v>
      </c>
      <c r="N4284" s="2" t="str">
        <f aca="false">IF(F4284="","N/A",IF(F4284&lt;Indicadores!$B$4,"Vencida","Vigente"))</f>
        <v>Vencida</v>
      </c>
      <c r="O4284" s="2" t="str">
        <f aca="false">INDEX(Locais!$B$2:$B$13,MATCH(H4284,Locais!$A$2:$A$13,0))</f>
        <v>Regional - Porto Alegre</v>
      </c>
      <c r="P4284" s="2" t="str">
        <f aca="false">INDEX(Locais!$C$2:$C$13,MATCH(H4284,Locais!$A$2:$A$13,0))</f>
        <v>Sul</v>
      </c>
    </row>
    <row r="4285" customFormat="false" ht="15" hidden="false" customHeight="false" outlineLevel="0" collapsed="false">
      <c r="A4285" s="2" t="s">
        <v>4421</v>
      </c>
      <c r="B4285" s="2" t="s">
        <v>70</v>
      </c>
      <c r="C4285" s="2" t="s">
        <v>96</v>
      </c>
      <c r="D4285" s="2" t="s">
        <v>122</v>
      </c>
      <c r="E4285" s="13" t="n">
        <v>45198</v>
      </c>
      <c r="F4285" s="13" t="n">
        <v>47023</v>
      </c>
      <c r="G4285" s="2" t="s">
        <v>34</v>
      </c>
      <c r="H4285" s="2" t="s">
        <v>128</v>
      </c>
      <c r="I4285" s="2" t="s">
        <v>109</v>
      </c>
      <c r="J4285" s="2" t="s">
        <v>100</v>
      </c>
      <c r="K4285" s="14" t="n">
        <v>20635.67</v>
      </c>
      <c r="L4285" s="2" t="n">
        <f aca="false">IF(E4285="","",ROUND((Indicadores!$B$4-E4285)/365.25,1))</f>
        <v>3.1</v>
      </c>
      <c r="M4285" s="2" t="str">
        <f aca="false">IF(E4285="","Virtual",IF(L4285&gt;=Indicadores!$B$6,"Fim de Vida",IF(L4285&gt;=Indicadores!$B$5,"Envelhecendo","Atual")))</f>
        <v>Envelhecendo</v>
      </c>
      <c r="N4285" s="2" t="str">
        <f aca="false">IF(F4285="","N/A",IF(F4285&lt;Indicadores!$B$4,"Vencida","Vigente"))</f>
        <v>Vigente</v>
      </c>
      <c r="O4285" s="2" t="str">
        <f aca="false">INDEX(Locais!$B$2:$B$13,MATCH(H4285,Locais!$A$2:$A$13,0))</f>
        <v>Regional - Recife</v>
      </c>
      <c r="P4285" s="2" t="str">
        <f aca="false">INDEX(Locais!$C$2:$C$13,MATCH(H4285,Locais!$A$2:$A$13,0))</f>
        <v>Nordeste</v>
      </c>
    </row>
    <row r="4286" customFormat="false" ht="15" hidden="false" customHeight="false" outlineLevel="0" collapsed="false">
      <c r="A4286" s="2" t="s">
        <v>4422</v>
      </c>
      <c r="B4286" s="2" t="s">
        <v>68</v>
      </c>
      <c r="C4286" s="2" t="s">
        <v>102</v>
      </c>
      <c r="D4286" s="2" t="s">
        <v>103</v>
      </c>
      <c r="E4286" s="13" t="n">
        <v>45400</v>
      </c>
      <c r="F4286" s="13" t="n">
        <v>46495</v>
      </c>
      <c r="G4286" s="2" t="s">
        <v>32</v>
      </c>
      <c r="H4286" s="2" t="s">
        <v>119</v>
      </c>
      <c r="I4286" s="2" t="s">
        <v>142</v>
      </c>
      <c r="J4286" s="2" t="s">
        <v>100</v>
      </c>
      <c r="K4286" s="14" t="n">
        <v>6380.07</v>
      </c>
      <c r="L4286" s="2" t="n">
        <f aca="false">IF(E4286="","",ROUND((Indicadores!$B$4-E4286)/365.25,1))</f>
        <v>2.5</v>
      </c>
      <c r="M4286" s="2" t="str">
        <f aca="false">IF(E4286="","Virtual",IF(L4286&gt;=Indicadores!$B$6,"Fim de Vida",IF(L4286&gt;=Indicadores!$B$5,"Envelhecendo","Atual")))</f>
        <v>Atual</v>
      </c>
      <c r="N4286" s="2" t="str">
        <f aca="false">IF(F4286="","N/A",IF(F4286&lt;Indicadores!$B$4,"Vencida","Vigente"))</f>
        <v>Vigente</v>
      </c>
      <c r="O4286" s="2" t="str">
        <f aca="false">INDEX(Locais!$B$2:$B$13,MATCH(H4286,Locais!$A$2:$A$13,0))</f>
        <v>Regional - São Paulo</v>
      </c>
      <c r="P4286" s="2" t="str">
        <f aca="false">INDEX(Locais!$C$2:$C$13,MATCH(H4286,Locais!$A$2:$A$13,0))</f>
        <v>Sudeste</v>
      </c>
    </row>
    <row r="4287" customFormat="false" ht="15" hidden="false" customHeight="false" outlineLevel="0" collapsed="false">
      <c r="A4287" s="2" t="s">
        <v>4423</v>
      </c>
      <c r="B4287" s="2" t="s">
        <v>68</v>
      </c>
      <c r="C4287" s="2" t="s">
        <v>96</v>
      </c>
      <c r="D4287" s="2" t="s">
        <v>132</v>
      </c>
      <c r="E4287" s="13" t="n">
        <v>45092</v>
      </c>
      <c r="F4287" s="13" t="n">
        <v>46187</v>
      </c>
      <c r="G4287" s="2" t="s">
        <v>32</v>
      </c>
      <c r="H4287" s="2" t="s">
        <v>165</v>
      </c>
      <c r="I4287" s="2" t="s">
        <v>109</v>
      </c>
      <c r="J4287" s="2" t="s">
        <v>100</v>
      </c>
      <c r="K4287" s="14" t="n">
        <v>6141.89</v>
      </c>
      <c r="L4287" s="2" t="n">
        <f aca="false">IF(E4287="","",ROUND((Indicadores!$B$4-E4287)/365.25,1))</f>
        <v>3.3</v>
      </c>
      <c r="M4287" s="2" t="str">
        <f aca="false">IF(E4287="","Virtual",IF(L4287&gt;=Indicadores!$B$6,"Fim de Vida",IF(L4287&gt;=Indicadores!$B$5,"Envelhecendo","Atual")))</f>
        <v>Envelhecendo</v>
      </c>
      <c r="N4287" s="2" t="str">
        <f aca="false">IF(F4287="","N/A",IF(F4287&lt;Indicadores!$B$4,"Vencida","Vigente"))</f>
        <v>Vencida</v>
      </c>
      <c r="O4287" s="2" t="str">
        <f aca="false">INDEX(Locais!$B$2:$B$13,MATCH(H4287,Locais!$A$2:$A$13,0))</f>
        <v>Regional - Salvador</v>
      </c>
      <c r="P4287" s="2" t="str">
        <f aca="false">INDEX(Locais!$C$2:$C$13,MATCH(H4287,Locais!$A$2:$A$13,0))</f>
        <v>Nordeste</v>
      </c>
    </row>
    <row r="4288" customFormat="false" ht="15" hidden="false" customHeight="false" outlineLevel="0" collapsed="false">
      <c r="A4288" s="2" t="s">
        <v>4424</v>
      </c>
      <c r="B4288" s="2" t="s">
        <v>68</v>
      </c>
      <c r="C4288" s="2" t="s">
        <v>126</v>
      </c>
      <c r="D4288" s="2" t="s">
        <v>127</v>
      </c>
      <c r="E4288" s="13" t="n">
        <v>45328</v>
      </c>
      <c r="F4288" s="13" t="n">
        <v>46423</v>
      </c>
      <c r="G4288" s="2" t="s">
        <v>32</v>
      </c>
      <c r="H4288" s="2" t="s">
        <v>139</v>
      </c>
      <c r="I4288" s="2" t="s">
        <v>120</v>
      </c>
      <c r="J4288" s="2" t="s">
        <v>100</v>
      </c>
      <c r="K4288" s="14" t="n">
        <v>6304.24</v>
      </c>
      <c r="L4288" s="2" t="n">
        <f aca="false">IF(E4288="","",ROUND((Indicadores!$B$4-E4288)/365.25,1))</f>
        <v>2.7</v>
      </c>
      <c r="M4288" s="2" t="str">
        <f aca="false">IF(E4288="","Virtual",IF(L4288&gt;=Indicadores!$B$6,"Fim de Vida",IF(L4288&gt;=Indicadores!$B$5,"Envelhecendo","Atual")))</f>
        <v>Atual</v>
      </c>
      <c r="N4288" s="2" t="str">
        <f aca="false">IF(F4288="","N/A",IF(F4288&lt;Indicadores!$B$4,"Vencida","Vigente"))</f>
        <v>Vigente</v>
      </c>
      <c r="O4288" s="2" t="str">
        <f aca="false">INDEX(Locais!$B$2:$B$13,MATCH(H4288,Locais!$A$2:$A$13,0))</f>
        <v>Regional - Rio de Janeiro</v>
      </c>
      <c r="P4288" s="2" t="str">
        <f aca="false">INDEX(Locais!$C$2:$C$13,MATCH(H4288,Locais!$A$2:$A$13,0))</f>
        <v>Sudeste</v>
      </c>
    </row>
    <row r="4289" customFormat="false" ht="15" hidden="false" customHeight="false" outlineLevel="0" collapsed="false">
      <c r="A4289" s="2" t="s">
        <v>4425</v>
      </c>
      <c r="B4289" s="2" t="s">
        <v>68</v>
      </c>
      <c r="C4289" s="2" t="s">
        <v>126</v>
      </c>
      <c r="D4289" s="2" t="s">
        <v>127</v>
      </c>
      <c r="E4289" s="13" t="n">
        <v>43850</v>
      </c>
      <c r="F4289" s="13" t="n">
        <v>44945</v>
      </c>
      <c r="G4289" s="2" t="s">
        <v>32</v>
      </c>
      <c r="H4289" s="2" t="s">
        <v>98</v>
      </c>
      <c r="I4289" s="2" t="s">
        <v>136</v>
      </c>
      <c r="J4289" s="2" t="s">
        <v>100</v>
      </c>
      <c r="K4289" s="14" t="n">
        <v>5636.49</v>
      </c>
      <c r="L4289" s="2" t="n">
        <f aca="false">IF(E4289="","",ROUND((Indicadores!$B$4-E4289)/365.25,1))</f>
        <v>6.7</v>
      </c>
      <c r="M4289" s="2" t="str">
        <f aca="false">IF(E4289="","Virtual",IF(L4289&gt;=Indicadores!$B$6,"Fim de Vida",IF(L4289&gt;=Indicadores!$B$5,"Envelhecendo","Atual")))</f>
        <v>Fim de Vida</v>
      </c>
      <c r="N4289" s="2" t="str">
        <f aca="false">IF(F4289="","N/A",IF(F4289&lt;Indicadores!$B$4,"Vencida","Vigente"))</f>
        <v>Vencida</v>
      </c>
      <c r="O4289" s="2" t="str">
        <f aca="false">INDEX(Locais!$B$2:$B$13,MATCH(H4289,Locais!$A$2:$A$13,0))</f>
        <v>Sede - Brasília</v>
      </c>
      <c r="P4289" s="2" t="str">
        <f aca="false">INDEX(Locais!$C$2:$C$13,MATCH(H4289,Locais!$A$2:$A$13,0))</f>
        <v>Centro-Oeste</v>
      </c>
    </row>
    <row r="4290" customFormat="false" ht="15" hidden="false" customHeight="false" outlineLevel="0" collapsed="false">
      <c r="A4290" s="2" t="s">
        <v>4426</v>
      </c>
      <c r="B4290" s="2" t="s">
        <v>68</v>
      </c>
      <c r="C4290" s="2" t="s">
        <v>96</v>
      </c>
      <c r="D4290" s="2" t="s">
        <v>132</v>
      </c>
      <c r="E4290" s="13" t="n">
        <v>44815</v>
      </c>
      <c r="F4290" s="13" t="n">
        <v>45910</v>
      </c>
      <c r="G4290" s="2" t="s">
        <v>32</v>
      </c>
      <c r="H4290" s="2" t="s">
        <v>145</v>
      </c>
      <c r="I4290" s="2" t="s">
        <v>111</v>
      </c>
      <c r="J4290" s="2" t="s">
        <v>100</v>
      </c>
      <c r="K4290" s="14" t="n">
        <v>6016.76</v>
      </c>
      <c r="L4290" s="2" t="n">
        <f aca="false">IF(E4290="","",ROUND((Indicadores!$B$4-E4290)/365.25,1))</f>
        <v>4.1</v>
      </c>
      <c r="M4290" s="2" t="str">
        <f aca="false">IF(E4290="","Virtual",IF(L4290&gt;=Indicadores!$B$6,"Fim de Vida",IF(L4290&gt;=Indicadores!$B$5,"Envelhecendo","Atual")))</f>
        <v>Envelhecendo</v>
      </c>
      <c r="N4290" s="2" t="str">
        <f aca="false">IF(F4290="","N/A",IF(F4290&lt;Indicadores!$B$4,"Vencida","Vigente"))</f>
        <v>Vencida</v>
      </c>
      <c r="O4290" s="2" t="str">
        <f aca="false">INDEX(Locais!$B$2:$B$13,MATCH(H4290,Locais!$A$2:$A$13,0))</f>
        <v>Regional - Belém</v>
      </c>
      <c r="P4290" s="2" t="str">
        <f aca="false">INDEX(Locais!$C$2:$C$13,MATCH(H4290,Locais!$A$2:$A$13,0))</f>
        <v>Norte</v>
      </c>
    </row>
    <row r="4291" customFormat="false" ht="15" hidden="false" customHeight="false" outlineLevel="0" collapsed="false">
      <c r="A4291" s="2" t="s">
        <v>4427</v>
      </c>
      <c r="B4291" s="2" t="s">
        <v>68</v>
      </c>
      <c r="C4291" s="2" t="s">
        <v>96</v>
      </c>
      <c r="D4291" s="2" t="s">
        <v>132</v>
      </c>
      <c r="E4291" s="13" t="n">
        <v>43849</v>
      </c>
      <c r="F4291" s="13" t="n">
        <v>44944</v>
      </c>
      <c r="G4291" s="2" t="s">
        <v>32</v>
      </c>
      <c r="H4291" s="2" t="s">
        <v>98</v>
      </c>
      <c r="I4291" s="2" t="s">
        <v>99</v>
      </c>
      <c r="J4291" s="2" t="s">
        <v>100</v>
      </c>
      <c r="K4291" s="14" t="n">
        <v>6414.5</v>
      </c>
      <c r="L4291" s="2" t="n">
        <f aca="false">IF(E4291="","",ROUND((Indicadores!$B$4-E4291)/365.25,1))</f>
        <v>6.7</v>
      </c>
      <c r="M4291" s="2" t="str">
        <f aca="false">IF(E4291="","Virtual",IF(L4291&gt;=Indicadores!$B$6,"Fim de Vida",IF(L4291&gt;=Indicadores!$B$5,"Envelhecendo","Atual")))</f>
        <v>Fim de Vida</v>
      </c>
      <c r="N4291" s="2" t="str">
        <f aca="false">IF(F4291="","N/A",IF(F4291&lt;Indicadores!$B$4,"Vencida","Vigente"))</f>
        <v>Vencida</v>
      </c>
      <c r="O4291" s="2" t="str">
        <f aca="false">INDEX(Locais!$B$2:$B$13,MATCH(H4291,Locais!$A$2:$A$13,0))</f>
        <v>Sede - Brasília</v>
      </c>
      <c r="P4291" s="2" t="str">
        <f aca="false">INDEX(Locais!$C$2:$C$13,MATCH(H4291,Locais!$A$2:$A$13,0))</f>
        <v>Centro-Oeste</v>
      </c>
    </row>
    <row r="4292" customFormat="false" ht="15" hidden="false" customHeight="false" outlineLevel="0" collapsed="false">
      <c r="A4292" s="2" t="s">
        <v>4428</v>
      </c>
      <c r="B4292" s="2" t="s">
        <v>69</v>
      </c>
      <c r="C4292" s="2" t="s">
        <v>126</v>
      </c>
      <c r="D4292" s="2" t="s">
        <v>169</v>
      </c>
      <c r="E4292" s="13" t="n">
        <v>44821</v>
      </c>
      <c r="F4292" s="13" t="n">
        <v>45916</v>
      </c>
      <c r="G4292" s="2" t="s">
        <v>32</v>
      </c>
      <c r="H4292" s="2" t="s">
        <v>141</v>
      </c>
      <c r="I4292" s="2" t="s">
        <v>99</v>
      </c>
      <c r="J4292" s="2" t="s">
        <v>100</v>
      </c>
      <c r="K4292" s="14" t="n">
        <v>10448.15</v>
      </c>
      <c r="L4292" s="2" t="n">
        <f aca="false">IF(E4292="","",ROUND((Indicadores!$B$4-E4292)/365.25,1))</f>
        <v>4.1</v>
      </c>
      <c r="M4292" s="2" t="str">
        <f aca="false">IF(E4292="","Virtual",IF(L4292&gt;=Indicadores!$B$6,"Fim de Vida",IF(L4292&gt;=Indicadores!$B$5,"Envelhecendo","Atual")))</f>
        <v>Envelhecendo</v>
      </c>
      <c r="N4292" s="2" t="str">
        <f aca="false">IF(F4292="","N/A",IF(F4292&lt;Indicadores!$B$4,"Vencida","Vigente"))</f>
        <v>Vencida</v>
      </c>
      <c r="O4292" s="2" t="str">
        <f aca="false">INDEX(Locais!$B$2:$B$13,MATCH(H4292,Locais!$A$2:$A$13,0))</f>
        <v>Regional - Curitiba</v>
      </c>
      <c r="P4292" s="2" t="str">
        <f aca="false">INDEX(Locais!$C$2:$C$13,MATCH(H4292,Locais!$A$2:$A$13,0))</f>
        <v>Sul</v>
      </c>
    </row>
    <row r="4293" customFormat="false" ht="15" hidden="false" customHeight="false" outlineLevel="0" collapsed="false">
      <c r="A4293" s="2" t="s">
        <v>4429</v>
      </c>
      <c r="B4293" s="2" t="s">
        <v>68</v>
      </c>
      <c r="C4293" s="2" t="s">
        <v>96</v>
      </c>
      <c r="D4293" s="2" t="s">
        <v>107</v>
      </c>
      <c r="E4293" s="13" t="n">
        <v>43491</v>
      </c>
      <c r="F4293" s="13" t="n">
        <v>44586</v>
      </c>
      <c r="G4293" s="2" t="s">
        <v>32</v>
      </c>
      <c r="H4293" s="2" t="s">
        <v>141</v>
      </c>
      <c r="I4293" s="2" t="s">
        <v>115</v>
      </c>
      <c r="J4293" s="2" t="s">
        <v>100</v>
      </c>
      <c r="K4293" s="14" t="n">
        <v>5564.23</v>
      </c>
      <c r="L4293" s="2" t="n">
        <f aca="false">IF(E4293="","",ROUND((Indicadores!$B$4-E4293)/365.25,1))</f>
        <v>7.7</v>
      </c>
      <c r="M4293" s="2" t="str">
        <f aca="false">IF(E4293="","Virtual",IF(L4293&gt;=Indicadores!$B$6,"Fim de Vida",IF(L4293&gt;=Indicadores!$B$5,"Envelhecendo","Atual")))</f>
        <v>Fim de Vida</v>
      </c>
      <c r="N4293" s="2" t="str">
        <f aca="false">IF(F4293="","N/A",IF(F4293&lt;Indicadores!$B$4,"Vencida","Vigente"))</f>
        <v>Vencida</v>
      </c>
      <c r="O4293" s="2" t="str">
        <f aca="false">INDEX(Locais!$B$2:$B$13,MATCH(H4293,Locais!$A$2:$A$13,0))</f>
        <v>Regional - Curitiba</v>
      </c>
      <c r="P4293" s="2" t="str">
        <f aca="false">INDEX(Locais!$C$2:$C$13,MATCH(H4293,Locais!$A$2:$A$13,0))</f>
        <v>Sul</v>
      </c>
    </row>
    <row r="4294" customFormat="false" ht="15" hidden="false" customHeight="false" outlineLevel="0" collapsed="false">
      <c r="A4294" s="2" t="s">
        <v>4430</v>
      </c>
      <c r="B4294" s="2" t="s">
        <v>68</v>
      </c>
      <c r="C4294" s="2" t="s">
        <v>102</v>
      </c>
      <c r="D4294" s="2" t="s">
        <v>103</v>
      </c>
      <c r="E4294" s="13" t="n">
        <v>45481</v>
      </c>
      <c r="F4294" s="13" t="n">
        <v>46576</v>
      </c>
      <c r="G4294" s="2" t="s">
        <v>32</v>
      </c>
      <c r="H4294" s="2" t="s">
        <v>98</v>
      </c>
      <c r="I4294" s="2" t="s">
        <v>111</v>
      </c>
      <c r="J4294" s="2" t="s">
        <v>100</v>
      </c>
      <c r="K4294" s="14" t="n">
        <v>6414.63</v>
      </c>
      <c r="L4294" s="2" t="n">
        <f aca="false">IF(E4294="","",ROUND((Indicadores!$B$4-E4294)/365.25,1))</f>
        <v>2.3</v>
      </c>
      <c r="M4294" s="2" t="str">
        <f aca="false">IF(E4294="","Virtual",IF(L4294&gt;=Indicadores!$B$6,"Fim de Vida",IF(L4294&gt;=Indicadores!$B$5,"Envelhecendo","Atual")))</f>
        <v>Atual</v>
      </c>
      <c r="N4294" s="2" t="str">
        <f aca="false">IF(F4294="","N/A",IF(F4294&lt;Indicadores!$B$4,"Vencida","Vigente"))</f>
        <v>Vigente</v>
      </c>
      <c r="O4294" s="2" t="str">
        <f aca="false">INDEX(Locais!$B$2:$B$13,MATCH(H4294,Locais!$A$2:$A$13,0))</f>
        <v>Sede - Brasília</v>
      </c>
      <c r="P4294" s="2" t="str">
        <f aca="false">INDEX(Locais!$C$2:$C$13,MATCH(H4294,Locais!$A$2:$A$13,0))</f>
        <v>Centro-Oeste</v>
      </c>
    </row>
    <row r="4295" customFormat="false" ht="15" hidden="false" customHeight="false" outlineLevel="0" collapsed="false">
      <c r="A4295" s="2" t="s">
        <v>4431</v>
      </c>
      <c r="B4295" s="2" t="s">
        <v>70</v>
      </c>
      <c r="C4295" s="2" t="s">
        <v>96</v>
      </c>
      <c r="D4295" s="2" t="s">
        <v>122</v>
      </c>
      <c r="E4295" s="13" t="n">
        <v>44173</v>
      </c>
      <c r="F4295" s="13" t="n">
        <v>45998</v>
      </c>
      <c r="G4295" s="2" t="s">
        <v>32</v>
      </c>
      <c r="H4295" s="2" t="s">
        <v>145</v>
      </c>
      <c r="I4295" s="2" t="s">
        <v>136</v>
      </c>
      <c r="J4295" s="2" t="s">
        <v>100</v>
      </c>
      <c r="K4295" s="14" t="n">
        <v>15307.27</v>
      </c>
      <c r="L4295" s="2" t="n">
        <f aca="false">IF(E4295="","",ROUND((Indicadores!$B$4-E4295)/365.25,1))</f>
        <v>5.9</v>
      </c>
      <c r="M4295" s="2" t="str">
        <f aca="false">IF(E4295="","Virtual",IF(L4295&gt;=Indicadores!$B$6,"Fim de Vida",IF(L4295&gt;=Indicadores!$B$5,"Envelhecendo","Atual")))</f>
        <v>Fim de Vida</v>
      </c>
      <c r="N4295" s="2" t="str">
        <f aca="false">IF(F4295="","N/A",IF(F4295&lt;Indicadores!$B$4,"Vencida","Vigente"))</f>
        <v>Vencida</v>
      </c>
      <c r="O4295" s="2" t="str">
        <f aca="false">INDEX(Locais!$B$2:$B$13,MATCH(H4295,Locais!$A$2:$A$13,0))</f>
        <v>Regional - Belém</v>
      </c>
      <c r="P4295" s="2" t="str">
        <f aca="false">INDEX(Locais!$C$2:$C$13,MATCH(H4295,Locais!$A$2:$A$13,0))</f>
        <v>Norte</v>
      </c>
    </row>
    <row r="4296" customFormat="false" ht="15" hidden="false" customHeight="false" outlineLevel="0" collapsed="false">
      <c r="A4296" s="2" t="s">
        <v>4432</v>
      </c>
      <c r="B4296" s="2" t="s">
        <v>68</v>
      </c>
      <c r="C4296" s="2" t="s">
        <v>126</v>
      </c>
      <c r="D4296" s="2" t="s">
        <v>127</v>
      </c>
      <c r="E4296" s="13" t="n">
        <v>43273</v>
      </c>
      <c r="F4296" s="13" t="n">
        <v>44368</v>
      </c>
      <c r="G4296" s="2" t="s">
        <v>118</v>
      </c>
      <c r="H4296" s="2" t="s">
        <v>114</v>
      </c>
      <c r="I4296" s="2" t="s">
        <v>120</v>
      </c>
      <c r="J4296" s="2" t="s">
        <v>100</v>
      </c>
      <c r="K4296" s="14" t="n">
        <v>4890.9</v>
      </c>
      <c r="L4296" s="2" t="n">
        <f aca="false">IF(E4296="","",ROUND((Indicadores!$B$4-E4296)/365.25,1))</f>
        <v>8.3</v>
      </c>
      <c r="M4296" s="2" t="str">
        <f aca="false">IF(E4296="","Virtual",IF(L4296&gt;=Indicadores!$B$6,"Fim de Vida",IF(L4296&gt;=Indicadores!$B$5,"Envelhecendo","Atual")))</f>
        <v>Fim de Vida</v>
      </c>
      <c r="N4296" s="2" t="str">
        <f aca="false">IF(F4296="","N/A",IF(F4296&lt;Indicadores!$B$4,"Vencida","Vigente"))</f>
        <v>Vencida</v>
      </c>
      <c r="O4296" s="2" t="str">
        <f aca="false">INDEX(Locais!$B$2:$B$13,MATCH(H4296,Locais!$A$2:$A$13,0))</f>
        <v>Regional - Belo Horizonte</v>
      </c>
      <c r="P4296" s="2" t="str">
        <f aca="false">INDEX(Locais!$C$2:$C$13,MATCH(H4296,Locais!$A$2:$A$13,0))</f>
        <v>Sudeste</v>
      </c>
    </row>
    <row r="4297" customFormat="false" ht="15" hidden="false" customHeight="false" outlineLevel="0" collapsed="false">
      <c r="A4297" s="2" t="s">
        <v>4433</v>
      </c>
      <c r="B4297" s="2" t="s">
        <v>69</v>
      </c>
      <c r="C4297" s="2" t="s">
        <v>126</v>
      </c>
      <c r="D4297" s="2" t="s">
        <v>169</v>
      </c>
      <c r="E4297" s="13" t="n">
        <v>45449</v>
      </c>
      <c r="F4297" s="13" t="n">
        <v>46544</v>
      </c>
      <c r="G4297" s="2" t="s">
        <v>32</v>
      </c>
      <c r="H4297" s="2" t="s">
        <v>98</v>
      </c>
      <c r="I4297" s="2" t="s">
        <v>111</v>
      </c>
      <c r="J4297" s="2" t="s">
        <v>100</v>
      </c>
      <c r="K4297" s="14" t="n">
        <v>7993.85</v>
      </c>
      <c r="L4297" s="2" t="n">
        <f aca="false">IF(E4297="","",ROUND((Indicadores!$B$4-E4297)/365.25,1))</f>
        <v>2.4</v>
      </c>
      <c r="M4297" s="2" t="str">
        <f aca="false">IF(E4297="","Virtual",IF(L4297&gt;=Indicadores!$B$6,"Fim de Vida",IF(L4297&gt;=Indicadores!$B$5,"Envelhecendo","Atual")))</f>
        <v>Atual</v>
      </c>
      <c r="N4297" s="2" t="str">
        <f aca="false">IF(F4297="","N/A",IF(F4297&lt;Indicadores!$B$4,"Vencida","Vigente"))</f>
        <v>Vigente</v>
      </c>
      <c r="O4297" s="2" t="str">
        <f aca="false">INDEX(Locais!$B$2:$B$13,MATCH(H4297,Locais!$A$2:$A$13,0))</f>
        <v>Sede - Brasília</v>
      </c>
      <c r="P4297" s="2" t="str">
        <f aca="false">INDEX(Locais!$C$2:$C$13,MATCH(H4297,Locais!$A$2:$A$13,0))</f>
        <v>Centro-Oeste</v>
      </c>
    </row>
    <row r="4298" customFormat="false" ht="15" hidden="false" customHeight="false" outlineLevel="0" collapsed="false">
      <c r="A4298" s="2" t="s">
        <v>4434</v>
      </c>
      <c r="B4298" s="2" t="s">
        <v>71</v>
      </c>
      <c r="C4298" s="2" t="s">
        <v>126</v>
      </c>
      <c r="D4298" s="2" t="s">
        <v>157</v>
      </c>
      <c r="E4298" s="13" t="n">
        <v>44487</v>
      </c>
      <c r="F4298" s="13" t="n">
        <v>45582</v>
      </c>
      <c r="G4298" s="2" t="s">
        <v>34</v>
      </c>
      <c r="H4298" s="2" t="s">
        <v>119</v>
      </c>
      <c r="I4298" s="2" t="s">
        <v>133</v>
      </c>
      <c r="J4298" s="2" t="s">
        <v>100</v>
      </c>
      <c r="K4298" s="14" t="n">
        <v>2602.81</v>
      </c>
      <c r="L4298" s="2" t="n">
        <f aca="false">IF(E4298="","",ROUND((Indicadores!$B$4-E4298)/365.25,1))</f>
        <v>5</v>
      </c>
      <c r="M4298" s="2" t="str">
        <f aca="false">IF(E4298="","Virtual",IF(L4298&gt;=Indicadores!$B$6,"Fim de Vida",IF(L4298&gt;=Indicadores!$B$5,"Envelhecendo","Atual")))</f>
        <v>Fim de Vida</v>
      </c>
      <c r="N4298" s="2" t="str">
        <f aca="false">IF(F4298="","N/A",IF(F4298&lt;Indicadores!$B$4,"Vencida","Vigente"))</f>
        <v>Vencida</v>
      </c>
      <c r="O4298" s="2" t="str">
        <f aca="false">INDEX(Locais!$B$2:$B$13,MATCH(H4298,Locais!$A$2:$A$13,0))</f>
        <v>Regional - São Paulo</v>
      </c>
      <c r="P4298" s="2" t="str">
        <f aca="false">INDEX(Locais!$C$2:$C$13,MATCH(H4298,Locais!$A$2:$A$13,0))</f>
        <v>Sudeste</v>
      </c>
    </row>
    <row r="4299" customFormat="false" ht="15" hidden="false" customHeight="false" outlineLevel="0" collapsed="false">
      <c r="A4299" s="2" t="s">
        <v>4435</v>
      </c>
      <c r="B4299" s="2" t="s">
        <v>68</v>
      </c>
      <c r="C4299" s="2" t="s">
        <v>102</v>
      </c>
      <c r="D4299" s="2" t="s">
        <v>103</v>
      </c>
      <c r="E4299" s="13" t="n">
        <v>45258</v>
      </c>
      <c r="F4299" s="13" t="n">
        <v>46353</v>
      </c>
      <c r="G4299" s="2" t="s">
        <v>34</v>
      </c>
      <c r="H4299" s="2" t="s">
        <v>98</v>
      </c>
      <c r="I4299" s="2" t="s">
        <v>133</v>
      </c>
      <c r="J4299" s="2" t="s">
        <v>100</v>
      </c>
      <c r="K4299" s="14" t="n">
        <v>5166.98</v>
      </c>
      <c r="L4299" s="2" t="n">
        <f aca="false">IF(E4299="","",ROUND((Indicadores!$B$4-E4299)/365.25,1))</f>
        <v>2.9</v>
      </c>
      <c r="M4299" s="2" t="str">
        <f aca="false">IF(E4299="","Virtual",IF(L4299&gt;=Indicadores!$B$6,"Fim de Vida",IF(L4299&gt;=Indicadores!$B$5,"Envelhecendo","Atual")))</f>
        <v>Atual</v>
      </c>
      <c r="N4299" s="2" t="str">
        <f aca="false">IF(F4299="","N/A",IF(F4299&lt;Indicadores!$B$4,"Vencida","Vigente"))</f>
        <v>Vigente</v>
      </c>
      <c r="O4299" s="2" t="str">
        <f aca="false">INDEX(Locais!$B$2:$B$13,MATCH(H4299,Locais!$A$2:$A$13,0))</f>
        <v>Sede - Brasília</v>
      </c>
      <c r="P4299" s="2" t="str">
        <f aca="false">INDEX(Locais!$C$2:$C$13,MATCH(H4299,Locais!$A$2:$A$13,0))</f>
        <v>Centro-Oeste</v>
      </c>
    </row>
    <row r="4300" customFormat="false" ht="15" hidden="false" customHeight="false" outlineLevel="0" collapsed="false">
      <c r="A4300" s="2" t="s">
        <v>4436</v>
      </c>
      <c r="B4300" s="2" t="s">
        <v>68</v>
      </c>
      <c r="C4300" s="2" t="s">
        <v>96</v>
      </c>
      <c r="D4300" s="2" t="s">
        <v>107</v>
      </c>
      <c r="E4300" s="13" t="n">
        <v>45564</v>
      </c>
      <c r="F4300" s="13" t="n">
        <v>46659</v>
      </c>
      <c r="G4300" s="2" t="s">
        <v>34</v>
      </c>
      <c r="H4300" s="2" t="s">
        <v>163</v>
      </c>
      <c r="I4300" s="2" t="s">
        <v>115</v>
      </c>
      <c r="J4300" s="2" t="s">
        <v>100</v>
      </c>
      <c r="K4300" s="14" t="n">
        <v>4613.04</v>
      </c>
      <c r="L4300" s="2" t="n">
        <f aca="false">IF(E4300="","",ROUND((Indicadores!$B$4-E4300)/365.25,1))</f>
        <v>2.1</v>
      </c>
      <c r="M4300" s="2" t="str">
        <f aca="false">IF(E4300="","Virtual",IF(L4300&gt;=Indicadores!$B$6,"Fim de Vida",IF(L4300&gt;=Indicadores!$B$5,"Envelhecendo","Atual")))</f>
        <v>Atual</v>
      </c>
      <c r="N4300" s="2" t="str">
        <f aca="false">IF(F4300="","N/A",IF(F4300&lt;Indicadores!$B$4,"Vencida","Vigente"))</f>
        <v>Vigente</v>
      </c>
      <c r="O4300" s="2" t="str">
        <f aca="false">INDEX(Locais!$B$2:$B$13,MATCH(H4300,Locais!$A$2:$A$13,0))</f>
        <v>Regional - Manaus</v>
      </c>
      <c r="P4300" s="2" t="str">
        <f aca="false">INDEX(Locais!$C$2:$C$13,MATCH(H4300,Locais!$A$2:$A$13,0))</f>
        <v>Norte</v>
      </c>
    </row>
    <row r="4301" customFormat="false" ht="15" hidden="false" customHeight="false" outlineLevel="0" collapsed="false">
      <c r="A4301" s="2" t="s">
        <v>4437</v>
      </c>
      <c r="B4301" s="2" t="s">
        <v>68</v>
      </c>
      <c r="C4301" s="2" t="s">
        <v>96</v>
      </c>
      <c r="D4301" s="2" t="s">
        <v>132</v>
      </c>
      <c r="E4301" s="13" t="n">
        <v>44724</v>
      </c>
      <c r="F4301" s="13" t="n">
        <v>45819</v>
      </c>
      <c r="G4301" s="2" t="s">
        <v>32</v>
      </c>
      <c r="H4301" s="2" t="s">
        <v>98</v>
      </c>
      <c r="I4301" s="2" t="s">
        <v>109</v>
      </c>
      <c r="J4301" s="2" t="s">
        <v>100</v>
      </c>
      <c r="K4301" s="14" t="n">
        <v>5882.31</v>
      </c>
      <c r="L4301" s="2" t="n">
        <f aca="false">IF(E4301="","",ROUND((Indicadores!$B$4-E4301)/365.25,1))</f>
        <v>4.4</v>
      </c>
      <c r="M4301" s="2" t="str">
        <f aca="false">IF(E4301="","Virtual",IF(L4301&gt;=Indicadores!$B$6,"Fim de Vida",IF(L4301&gt;=Indicadores!$B$5,"Envelhecendo","Atual")))</f>
        <v>Envelhecendo</v>
      </c>
      <c r="N4301" s="2" t="str">
        <f aca="false">IF(F4301="","N/A",IF(F4301&lt;Indicadores!$B$4,"Vencida","Vigente"))</f>
        <v>Vencida</v>
      </c>
      <c r="O4301" s="2" t="str">
        <f aca="false">INDEX(Locais!$B$2:$B$13,MATCH(H4301,Locais!$A$2:$A$13,0))</f>
        <v>Sede - Brasília</v>
      </c>
      <c r="P4301" s="2" t="str">
        <f aca="false">INDEX(Locais!$C$2:$C$13,MATCH(H4301,Locais!$A$2:$A$13,0))</f>
        <v>Centro-Oeste</v>
      </c>
    </row>
    <row r="4302" customFormat="false" ht="15" hidden="false" customHeight="false" outlineLevel="0" collapsed="false">
      <c r="A4302" s="2" t="s">
        <v>4438</v>
      </c>
      <c r="B4302" s="2" t="s">
        <v>69</v>
      </c>
      <c r="C4302" s="2" t="s">
        <v>96</v>
      </c>
      <c r="D4302" s="2" t="s">
        <v>117</v>
      </c>
      <c r="E4302" s="13" t="n">
        <v>43675</v>
      </c>
      <c r="F4302" s="13" t="n">
        <v>44770</v>
      </c>
      <c r="G4302" s="2" t="s">
        <v>32</v>
      </c>
      <c r="H4302" s="2" t="s">
        <v>145</v>
      </c>
      <c r="I4302" s="2" t="s">
        <v>99</v>
      </c>
      <c r="J4302" s="2" t="s">
        <v>100</v>
      </c>
      <c r="K4302" s="14" t="n">
        <v>7708.21</v>
      </c>
      <c r="L4302" s="2" t="n">
        <f aca="false">IF(E4302="","",ROUND((Indicadores!$B$4-E4302)/365.25,1))</f>
        <v>7.2</v>
      </c>
      <c r="M4302" s="2" t="str">
        <f aca="false">IF(E4302="","Virtual",IF(L4302&gt;=Indicadores!$B$6,"Fim de Vida",IF(L4302&gt;=Indicadores!$B$5,"Envelhecendo","Atual")))</f>
        <v>Fim de Vida</v>
      </c>
      <c r="N4302" s="2" t="str">
        <f aca="false">IF(F4302="","N/A",IF(F4302&lt;Indicadores!$B$4,"Vencida","Vigente"))</f>
        <v>Vencida</v>
      </c>
      <c r="O4302" s="2" t="str">
        <f aca="false">INDEX(Locais!$B$2:$B$13,MATCH(H4302,Locais!$A$2:$A$13,0))</f>
        <v>Regional - Belém</v>
      </c>
      <c r="P4302" s="2" t="str">
        <f aca="false">INDEX(Locais!$C$2:$C$13,MATCH(H4302,Locais!$A$2:$A$13,0))</f>
        <v>Norte</v>
      </c>
    </row>
    <row r="4303" customFormat="false" ht="15" hidden="false" customHeight="false" outlineLevel="0" collapsed="false">
      <c r="A4303" s="2" t="s">
        <v>4439</v>
      </c>
      <c r="B4303" s="2" t="s">
        <v>69</v>
      </c>
      <c r="C4303" s="2" t="s">
        <v>102</v>
      </c>
      <c r="D4303" s="2" t="s">
        <v>113</v>
      </c>
      <c r="E4303" s="13" t="n">
        <v>44163</v>
      </c>
      <c r="F4303" s="13" t="n">
        <v>45258</v>
      </c>
      <c r="G4303" s="2" t="s">
        <v>34</v>
      </c>
      <c r="H4303" s="2" t="s">
        <v>114</v>
      </c>
      <c r="I4303" s="2" t="s">
        <v>115</v>
      </c>
      <c r="J4303" s="2" t="s">
        <v>100</v>
      </c>
      <c r="K4303" s="14" t="n">
        <v>10547.58</v>
      </c>
      <c r="L4303" s="2" t="n">
        <f aca="false">IF(E4303="","",ROUND((Indicadores!$B$4-E4303)/365.25,1))</f>
        <v>5.9</v>
      </c>
      <c r="M4303" s="2" t="str">
        <f aca="false">IF(E4303="","Virtual",IF(L4303&gt;=Indicadores!$B$6,"Fim de Vida",IF(L4303&gt;=Indicadores!$B$5,"Envelhecendo","Atual")))</f>
        <v>Fim de Vida</v>
      </c>
      <c r="N4303" s="2" t="str">
        <f aca="false">IF(F4303="","N/A",IF(F4303&lt;Indicadores!$B$4,"Vencida","Vigente"))</f>
        <v>Vencida</v>
      </c>
      <c r="O4303" s="2" t="str">
        <f aca="false">INDEX(Locais!$B$2:$B$13,MATCH(H4303,Locais!$A$2:$A$13,0))</f>
        <v>Regional - Belo Horizonte</v>
      </c>
      <c r="P4303" s="2" t="str">
        <f aca="false">INDEX(Locais!$C$2:$C$13,MATCH(H4303,Locais!$A$2:$A$13,0))</f>
        <v>Sudeste</v>
      </c>
    </row>
    <row r="4304" customFormat="false" ht="15" hidden="false" customHeight="false" outlineLevel="0" collapsed="false">
      <c r="A4304" s="2" t="s">
        <v>4440</v>
      </c>
      <c r="B4304" s="2" t="s">
        <v>71</v>
      </c>
      <c r="C4304" s="2" t="s">
        <v>126</v>
      </c>
      <c r="D4304" s="2" t="s">
        <v>157</v>
      </c>
      <c r="E4304" s="13" t="n">
        <v>44608</v>
      </c>
      <c r="F4304" s="13" t="n">
        <v>45703</v>
      </c>
      <c r="G4304" s="2" t="s">
        <v>135</v>
      </c>
      <c r="H4304" s="2" t="s">
        <v>119</v>
      </c>
      <c r="I4304" s="2" t="s">
        <v>142</v>
      </c>
      <c r="J4304" s="2" t="s">
        <v>137</v>
      </c>
      <c r="K4304" s="14" t="n">
        <v>2740.2</v>
      </c>
      <c r="L4304" s="2" t="n">
        <f aca="false">IF(E4304="","",ROUND((Indicadores!$B$4-E4304)/365.25,1))</f>
        <v>4.7</v>
      </c>
      <c r="M4304" s="2" t="str">
        <f aca="false">IF(E4304="","Virtual",IF(L4304&gt;=Indicadores!$B$6,"Fim de Vida",IF(L4304&gt;=Indicadores!$B$5,"Envelhecendo","Atual")))</f>
        <v>Envelhecendo</v>
      </c>
      <c r="N4304" s="2" t="str">
        <f aca="false">IF(F4304="","N/A",IF(F4304&lt;Indicadores!$B$4,"Vencida","Vigente"))</f>
        <v>Vencida</v>
      </c>
      <c r="O4304" s="2" t="str">
        <f aca="false">INDEX(Locais!$B$2:$B$13,MATCH(H4304,Locais!$A$2:$A$13,0))</f>
        <v>Regional - São Paulo</v>
      </c>
      <c r="P4304" s="2" t="str">
        <f aca="false">INDEX(Locais!$C$2:$C$13,MATCH(H4304,Locais!$A$2:$A$13,0))</f>
        <v>Sudeste</v>
      </c>
    </row>
    <row r="4305" customFormat="false" ht="15" hidden="false" customHeight="false" outlineLevel="0" collapsed="false">
      <c r="A4305" s="2" t="s">
        <v>4441</v>
      </c>
      <c r="B4305" s="2" t="s">
        <v>69</v>
      </c>
      <c r="C4305" s="2" t="s">
        <v>126</v>
      </c>
      <c r="D4305" s="2" t="s">
        <v>169</v>
      </c>
      <c r="E4305" s="13" t="n">
        <v>44134</v>
      </c>
      <c r="F4305" s="13" t="n">
        <v>45229</v>
      </c>
      <c r="G4305" s="2" t="s">
        <v>36</v>
      </c>
      <c r="H4305" s="2" t="s">
        <v>98</v>
      </c>
      <c r="I4305" s="2" t="s">
        <v>142</v>
      </c>
      <c r="J4305" s="2" t="s">
        <v>100</v>
      </c>
      <c r="K4305" s="14" t="n">
        <v>8868.75</v>
      </c>
      <c r="L4305" s="2" t="n">
        <f aca="false">IF(E4305="","",ROUND((Indicadores!$B$4-E4305)/365.25,1))</f>
        <v>6</v>
      </c>
      <c r="M4305" s="2" t="str">
        <f aca="false">IF(E4305="","Virtual",IF(L4305&gt;=Indicadores!$B$6,"Fim de Vida",IF(L4305&gt;=Indicadores!$B$5,"Envelhecendo","Atual")))</f>
        <v>Fim de Vida</v>
      </c>
      <c r="N4305" s="2" t="str">
        <f aca="false">IF(F4305="","N/A",IF(F4305&lt;Indicadores!$B$4,"Vencida","Vigente"))</f>
        <v>Vencida</v>
      </c>
      <c r="O4305" s="2" t="str">
        <f aca="false">INDEX(Locais!$B$2:$B$13,MATCH(H4305,Locais!$A$2:$A$13,0))</f>
        <v>Sede - Brasília</v>
      </c>
      <c r="P4305" s="2" t="str">
        <f aca="false">INDEX(Locais!$C$2:$C$13,MATCH(H4305,Locais!$A$2:$A$13,0))</f>
        <v>Centro-Oeste</v>
      </c>
    </row>
    <row r="4306" customFormat="false" ht="15" hidden="false" customHeight="false" outlineLevel="0" collapsed="false">
      <c r="A4306" s="2" t="s">
        <v>4442</v>
      </c>
      <c r="B4306" s="2" t="s">
        <v>68</v>
      </c>
      <c r="C4306" s="2" t="s">
        <v>126</v>
      </c>
      <c r="D4306" s="2" t="s">
        <v>127</v>
      </c>
      <c r="E4306" s="13" t="n">
        <v>45687</v>
      </c>
      <c r="F4306" s="13" t="n">
        <v>46782</v>
      </c>
      <c r="G4306" s="2" t="s">
        <v>118</v>
      </c>
      <c r="H4306" s="2" t="s">
        <v>119</v>
      </c>
      <c r="I4306" s="2" t="s">
        <v>109</v>
      </c>
      <c r="J4306" s="2" t="s">
        <v>100</v>
      </c>
      <c r="K4306" s="14" t="n">
        <v>4833.4</v>
      </c>
      <c r="L4306" s="2" t="n">
        <f aca="false">IF(E4306="","",ROUND((Indicadores!$B$4-E4306)/365.25,1))</f>
        <v>1.7</v>
      </c>
      <c r="M4306" s="2" t="str">
        <f aca="false">IF(E4306="","Virtual",IF(L4306&gt;=Indicadores!$B$6,"Fim de Vida",IF(L4306&gt;=Indicadores!$B$5,"Envelhecendo","Atual")))</f>
        <v>Atual</v>
      </c>
      <c r="N4306" s="2" t="str">
        <f aca="false">IF(F4306="","N/A",IF(F4306&lt;Indicadores!$B$4,"Vencida","Vigente"))</f>
        <v>Vigente</v>
      </c>
      <c r="O4306" s="2" t="str">
        <f aca="false">INDEX(Locais!$B$2:$B$13,MATCH(H4306,Locais!$A$2:$A$13,0))</f>
        <v>Regional - São Paulo</v>
      </c>
      <c r="P4306" s="2" t="str">
        <f aca="false">INDEX(Locais!$C$2:$C$13,MATCH(H4306,Locais!$A$2:$A$13,0))</f>
        <v>Sudeste</v>
      </c>
    </row>
    <row r="4307" customFormat="false" ht="15" hidden="false" customHeight="false" outlineLevel="0" collapsed="false">
      <c r="A4307" s="2" t="s">
        <v>4443</v>
      </c>
      <c r="B4307" s="2" t="s">
        <v>68</v>
      </c>
      <c r="C4307" s="2" t="s">
        <v>96</v>
      </c>
      <c r="D4307" s="2" t="s">
        <v>132</v>
      </c>
      <c r="E4307" s="13" t="n">
        <v>45200</v>
      </c>
      <c r="F4307" s="13" t="n">
        <v>46295</v>
      </c>
      <c r="G4307" s="2" t="s">
        <v>32</v>
      </c>
      <c r="H4307" s="2" t="s">
        <v>104</v>
      </c>
      <c r="I4307" s="2" t="s">
        <v>109</v>
      </c>
      <c r="J4307" s="2" t="s">
        <v>100</v>
      </c>
      <c r="K4307" s="14" t="n">
        <v>5257.13</v>
      </c>
      <c r="L4307" s="2" t="n">
        <f aca="false">IF(E4307="","",ROUND((Indicadores!$B$4-E4307)/365.25,1))</f>
        <v>3</v>
      </c>
      <c r="M4307" s="2" t="str">
        <f aca="false">IF(E4307="","Virtual",IF(L4307&gt;=Indicadores!$B$6,"Fim de Vida",IF(L4307&gt;=Indicadores!$B$5,"Envelhecendo","Atual")))</f>
        <v>Envelhecendo</v>
      </c>
      <c r="N4307" s="2" t="str">
        <f aca="false">IF(F4307="","N/A",IF(F4307&lt;Indicadores!$B$4,"Vencida","Vigente"))</f>
        <v>Vencida</v>
      </c>
      <c r="O4307" s="2" t="str">
        <f aca="false">INDEX(Locais!$B$2:$B$13,MATCH(H4307,Locais!$A$2:$A$13,0))</f>
        <v>Regional - Fortaleza</v>
      </c>
      <c r="P4307" s="2" t="str">
        <f aca="false">INDEX(Locais!$C$2:$C$13,MATCH(H4307,Locais!$A$2:$A$13,0))</f>
        <v>Nordeste</v>
      </c>
    </row>
    <row r="4308" customFormat="false" ht="15" hidden="false" customHeight="false" outlineLevel="0" collapsed="false">
      <c r="A4308" s="2" t="s">
        <v>4444</v>
      </c>
      <c r="B4308" s="2" t="s">
        <v>68</v>
      </c>
      <c r="C4308" s="2" t="s">
        <v>96</v>
      </c>
      <c r="D4308" s="2" t="s">
        <v>132</v>
      </c>
      <c r="E4308" s="13" t="n">
        <v>45710</v>
      </c>
      <c r="F4308" s="13" t="n">
        <v>46805</v>
      </c>
      <c r="G4308" s="2" t="s">
        <v>32</v>
      </c>
      <c r="H4308" s="2" t="s">
        <v>98</v>
      </c>
      <c r="I4308" s="2" t="s">
        <v>120</v>
      </c>
      <c r="J4308" s="2" t="s">
        <v>100</v>
      </c>
      <c r="K4308" s="14" t="n">
        <v>5046.22</v>
      </c>
      <c r="L4308" s="2" t="n">
        <f aca="false">IF(E4308="","",ROUND((Indicadores!$B$4-E4308)/365.25,1))</f>
        <v>1.7</v>
      </c>
      <c r="M4308" s="2" t="str">
        <f aca="false">IF(E4308="","Virtual",IF(L4308&gt;=Indicadores!$B$6,"Fim de Vida",IF(L4308&gt;=Indicadores!$B$5,"Envelhecendo","Atual")))</f>
        <v>Atual</v>
      </c>
      <c r="N4308" s="2" t="str">
        <f aca="false">IF(F4308="","N/A",IF(F4308&lt;Indicadores!$B$4,"Vencida","Vigente"))</f>
        <v>Vigente</v>
      </c>
      <c r="O4308" s="2" t="str">
        <f aca="false">INDEX(Locais!$B$2:$B$13,MATCH(H4308,Locais!$A$2:$A$13,0))</f>
        <v>Sede - Brasília</v>
      </c>
      <c r="P4308" s="2" t="str">
        <f aca="false">INDEX(Locais!$C$2:$C$13,MATCH(H4308,Locais!$A$2:$A$13,0))</f>
        <v>Centro-Oeste</v>
      </c>
    </row>
    <row r="4309" customFormat="false" ht="15" hidden="false" customHeight="false" outlineLevel="0" collapsed="false">
      <c r="A4309" s="2" t="s">
        <v>4445</v>
      </c>
      <c r="B4309" s="2" t="s">
        <v>68</v>
      </c>
      <c r="C4309" s="2" t="s">
        <v>102</v>
      </c>
      <c r="D4309" s="2" t="s">
        <v>103</v>
      </c>
      <c r="E4309" s="13" t="n">
        <v>45220</v>
      </c>
      <c r="F4309" s="13" t="n">
        <v>46315</v>
      </c>
      <c r="G4309" s="2" t="s">
        <v>32</v>
      </c>
      <c r="H4309" s="2" t="s">
        <v>139</v>
      </c>
      <c r="I4309" s="2" t="s">
        <v>115</v>
      </c>
      <c r="J4309" s="2" t="s">
        <v>100</v>
      </c>
      <c r="K4309" s="14" t="n">
        <v>5673.27</v>
      </c>
      <c r="L4309" s="2" t="n">
        <f aca="false">IF(E4309="","",ROUND((Indicadores!$B$4-E4309)/365.25,1))</f>
        <v>3</v>
      </c>
      <c r="M4309" s="2" t="str">
        <f aca="false">IF(E4309="","Virtual",IF(L4309&gt;=Indicadores!$B$6,"Fim de Vida",IF(L4309&gt;=Indicadores!$B$5,"Envelhecendo","Atual")))</f>
        <v>Envelhecendo</v>
      </c>
      <c r="N4309" s="2" t="str">
        <f aca="false">IF(F4309="","N/A",IF(F4309&lt;Indicadores!$B$4,"Vencida","Vigente"))</f>
        <v>Vigente</v>
      </c>
      <c r="O4309" s="2" t="str">
        <f aca="false">INDEX(Locais!$B$2:$B$13,MATCH(H4309,Locais!$A$2:$A$13,0))</f>
        <v>Regional - Rio de Janeiro</v>
      </c>
      <c r="P4309" s="2" t="str">
        <f aca="false">INDEX(Locais!$C$2:$C$13,MATCH(H4309,Locais!$A$2:$A$13,0))</f>
        <v>Sudeste</v>
      </c>
    </row>
    <row r="4310" customFormat="false" ht="15" hidden="false" customHeight="false" outlineLevel="0" collapsed="false">
      <c r="A4310" s="2" t="s">
        <v>4446</v>
      </c>
      <c r="B4310" s="2" t="s">
        <v>70</v>
      </c>
      <c r="C4310" s="2" t="s">
        <v>126</v>
      </c>
      <c r="D4310" s="2" t="s">
        <v>162</v>
      </c>
      <c r="E4310" s="13" t="n">
        <v>44027</v>
      </c>
      <c r="F4310" s="13" t="n">
        <v>45852</v>
      </c>
      <c r="G4310" s="2" t="s">
        <v>32</v>
      </c>
      <c r="H4310" s="2" t="s">
        <v>119</v>
      </c>
      <c r="I4310" s="2" t="s">
        <v>124</v>
      </c>
      <c r="J4310" s="2" t="s">
        <v>100</v>
      </c>
      <c r="K4310" s="14" t="n">
        <v>18946.57</v>
      </c>
      <c r="L4310" s="2" t="n">
        <f aca="false">IF(E4310="","",ROUND((Indicadores!$B$4-E4310)/365.25,1))</f>
        <v>6.3</v>
      </c>
      <c r="M4310" s="2" t="str">
        <f aca="false">IF(E4310="","Virtual",IF(L4310&gt;=Indicadores!$B$6,"Fim de Vida",IF(L4310&gt;=Indicadores!$B$5,"Envelhecendo","Atual")))</f>
        <v>Fim de Vida</v>
      </c>
      <c r="N4310" s="2" t="str">
        <f aca="false">IF(F4310="","N/A",IF(F4310&lt;Indicadores!$B$4,"Vencida","Vigente"))</f>
        <v>Vencida</v>
      </c>
      <c r="O4310" s="2" t="str">
        <f aca="false">INDEX(Locais!$B$2:$B$13,MATCH(H4310,Locais!$A$2:$A$13,0))</f>
        <v>Regional - São Paulo</v>
      </c>
      <c r="P4310" s="2" t="str">
        <f aca="false">INDEX(Locais!$C$2:$C$13,MATCH(H4310,Locais!$A$2:$A$13,0))</f>
        <v>Sudeste</v>
      </c>
    </row>
    <row r="4311" customFormat="false" ht="15" hidden="false" customHeight="false" outlineLevel="0" collapsed="false">
      <c r="A4311" s="2" t="s">
        <v>4447</v>
      </c>
      <c r="B4311" s="2" t="s">
        <v>69</v>
      </c>
      <c r="C4311" s="2" t="s">
        <v>102</v>
      </c>
      <c r="D4311" s="2" t="s">
        <v>113</v>
      </c>
      <c r="E4311" s="13" t="n">
        <v>44634</v>
      </c>
      <c r="F4311" s="13" t="n">
        <v>45729</v>
      </c>
      <c r="G4311" s="2" t="s">
        <v>34</v>
      </c>
      <c r="H4311" s="2" t="s">
        <v>119</v>
      </c>
      <c r="I4311" s="2" t="s">
        <v>136</v>
      </c>
      <c r="J4311" s="2" t="s">
        <v>100</v>
      </c>
      <c r="K4311" s="14" t="n">
        <v>7244.62</v>
      </c>
      <c r="L4311" s="2" t="n">
        <f aca="false">IF(E4311="","",ROUND((Indicadores!$B$4-E4311)/365.25,1))</f>
        <v>4.6</v>
      </c>
      <c r="M4311" s="2" t="str">
        <f aca="false">IF(E4311="","Virtual",IF(L4311&gt;=Indicadores!$B$6,"Fim de Vida",IF(L4311&gt;=Indicadores!$B$5,"Envelhecendo","Atual")))</f>
        <v>Envelhecendo</v>
      </c>
      <c r="N4311" s="2" t="str">
        <f aca="false">IF(F4311="","N/A",IF(F4311&lt;Indicadores!$B$4,"Vencida","Vigente"))</f>
        <v>Vencida</v>
      </c>
      <c r="O4311" s="2" t="str">
        <f aca="false">INDEX(Locais!$B$2:$B$13,MATCH(H4311,Locais!$A$2:$A$13,0))</f>
        <v>Regional - São Paulo</v>
      </c>
      <c r="P4311" s="2" t="str">
        <f aca="false">INDEX(Locais!$C$2:$C$13,MATCH(H4311,Locais!$A$2:$A$13,0))</f>
        <v>Sudeste</v>
      </c>
    </row>
    <row r="4312" customFormat="false" ht="15" hidden="false" customHeight="false" outlineLevel="0" collapsed="false">
      <c r="A4312" s="2" t="s">
        <v>4448</v>
      </c>
      <c r="B4312" s="2" t="s">
        <v>68</v>
      </c>
      <c r="C4312" s="2" t="s">
        <v>126</v>
      </c>
      <c r="D4312" s="2" t="s">
        <v>127</v>
      </c>
      <c r="E4312" s="13" t="n">
        <v>45526</v>
      </c>
      <c r="F4312" s="13" t="n">
        <v>46621</v>
      </c>
      <c r="G4312" s="2" t="s">
        <v>118</v>
      </c>
      <c r="H4312" s="2" t="s">
        <v>141</v>
      </c>
      <c r="I4312" s="2" t="s">
        <v>130</v>
      </c>
      <c r="J4312" s="2" t="s">
        <v>100</v>
      </c>
      <c r="K4312" s="14" t="n">
        <v>4940.48</v>
      </c>
      <c r="L4312" s="2" t="n">
        <f aca="false">IF(E4312="","",ROUND((Indicadores!$B$4-E4312)/365.25,1))</f>
        <v>2.2</v>
      </c>
      <c r="M4312" s="2" t="str">
        <f aca="false">IF(E4312="","Virtual",IF(L4312&gt;=Indicadores!$B$6,"Fim de Vida",IF(L4312&gt;=Indicadores!$B$5,"Envelhecendo","Atual")))</f>
        <v>Atual</v>
      </c>
      <c r="N4312" s="2" t="str">
        <f aca="false">IF(F4312="","N/A",IF(F4312&lt;Indicadores!$B$4,"Vencida","Vigente"))</f>
        <v>Vigente</v>
      </c>
      <c r="O4312" s="2" t="str">
        <f aca="false">INDEX(Locais!$B$2:$B$13,MATCH(H4312,Locais!$A$2:$A$13,0))</f>
        <v>Regional - Curitiba</v>
      </c>
      <c r="P4312" s="2" t="str">
        <f aca="false">INDEX(Locais!$C$2:$C$13,MATCH(H4312,Locais!$A$2:$A$13,0))</f>
        <v>Sul</v>
      </c>
    </row>
    <row r="4313" customFormat="false" ht="15" hidden="false" customHeight="false" outlineLevel="0" collapsed="false">
      <c r="A4313" s="2" t="s">
        <v>4449</v>
      </c>
      <c r="B4313" s="2" t="s">
        <v>68</v>
      </c>
      <c r="C4313" s="2" t="s">
        <v>126</v>
      </c>
      <c r="D4313" s="2" t="s">
        <v>127</v>
      </c>
      <c r="E4313" s="13" t="n">
        <v>44884</v>
      </c>
      <c r="F4313" s="13" t="n">
        <v>45979</v>
      </c>
      <c r="G4313" s="2" t="s">
        <v>36</v>
      </c>
      <c r="H4313" s="2" t="s">
        <v>145</v>
      </c>
      <c r="I4313" s="2" t="s">
        <v>136</v>
      </c>
      <c r="J4313" s="2" t="s">
        <v>100</v>
      </c>
      <c r="K4313" s="14" t="n">
        <v>5179.21</v>
      </c>
      <c r="L4313" s="2" t="n">
        <f aca="false">IF(E4313="","",ROUND((Indicadores!$B$4-E4313)/365.25,1))</f>
        <v>3.9</v>
      </c>
      <c r="M4313" s="2" t="str">
        <f aca="false">IF(E4313="","Virtual",IF(L4313&gt;=Indicadores!$B$6,"Fim de Vida",IF(L4313&gt;=Indicadores!$B$5,"Envelhecendo","Atual")))</f>
        <v>Envelhecendo</v>
      </c>
      <c r="N4313" s="2" t="str">
        <f aca="false">IF(F4313="","N/A",IF(F4313&lt;Indicadores!$B$4,"Vencida","Vigente"))</f>
        <v>Vencida</v>
      </c>
      <c r="O4313" s="2" t="str">
        <f aca="false">INDEX(Locais!$B$2:$B$13,MATCH(H4313,Locais!$A$2:$A$13,0))</f>
        <v>Regional - Belém</v>
      </c>
      <c r="P4313" s="2" t="str">
        <f aca="false">INDEX(Locais!$C$2:$C$13,MATCH(H4313,Locais!$A$2:$A$13,0))</f>
        <v>Norte</v>
      </c>
    </row>
    <row r="4314" customFormat="false" ht="15" hidden="false" customHeight="false" outlineLevel="0" collapsed="false">
      <c r="A4314" s="2" t="s">
        <v>4450</v>
      </c>
      <c r="B4314" s="2" t="s">
        <v>69</v>
      </c>
      <c r="C4314" s="2" t="s">
        <v>102</v>
      </c>
      <c r="D4314" s="2" t="s">
        <v>113</v>
      </c>
      <c r="E4314" s="13" t="n">
        <v>45532</v>
      </c>
      <c r="F4314" s="13" t="n">
        <v>46627</v>
      </c>
      <c r="G4314" s="2" t="s">
        <v>32</v>
      </c>
      <c r="H4314" s="2" t="s">
        <v>165</v>
      </c>
      <c r="I4314" s="2" t="s">
        <v>142</v>
      </c>
      <c r="J4314" s="2" t="s">
        <v>100</v>
      </c>
      <c r="K4314" s="14" t="n">
        <v>7102.84</v>
      </c>
      <c r="L4314" s="2" t="n">
        <f aca="false">IF(E4314="","",ROUND((Indicadores!$B$4-E4314)/365.25,1))</f>
        <v>2.1</v>
      </c>
      <c r="M4314" s="2" t="str">
        <f aca="false">IF(E4314="","Virtual",IF(L4314&gt;=Indicadores!$B$6,"Fim de Vida",IF(L4314&gt;=Indicadores!$B$5,"Envelhecendo","Atual")))</f>
        <v>Atual</v>
      </c>
      <c r="N4314" s="2" t="str">
        <f aca="false">IF(F4314="","N/A",IF(F4314&lt;Indicadores!$B$4,"Vencida","Vigente"))</f>
        <v>Vigente</v>
      </c>
      <c r="O4314" s="2" t="str">
        <f aca="false">INDEX(Locais!$B$2:$B$13,MATCH(H4314,Locais!$A$2:$A$13,0))</f>
        <v>Regional - Salvador</v>
      </c>
      <c r="P4314" s="2" t="str">
        <f aca="false">INDEX(Locais!$C$2:$C$13,MATCH(H4314,Locais!$A$2:$A$13,0))</f>
        <v>Nordeste</v>
      </c>
    </row>
    <row r="4315" customFormat="false" ht="15" hidden="false" customHeight="false" outlineLevel="0" collapsed="false">
      <c r="A4315" s="2" t="s">
        <v>4451</v>
      </c>
      <c r="B4315" s="2" t="s">
        <v>68</v>
      </c>
      <c r="C4315" s="2" t="s">
        <v>96</v>
      </c>
      <c r="D4315" s="2" t="s">
        <v>132</v>
      </c>
      <c r="E4315" s="13" t="n">
        <v>43897</v>
      </c>
      <c r="F4315" s="13" t="n">
        <v>44992</v>
      </c>
      <c r="G4315" s="2" t="s">
        <v>32</v>
      </c>
      <c r="H4315" s="2" t="s">
        <v>163</v>
      </c>
      <c r="I4315" s="2" t="s">
        <v>111</v>
      </c>
      <c r="J4315" s="2" t="s">
        <v>100</v>
      </c>
      <c r="K4315" s="14" t="n">
        <v>5570.15</v>
      </c>
      <c r="L4315" s="2" t="n">
        <f aca="false">IF(E4315="","",ROUND((Indicadores!$B$4-E4315)/365.25,1))</f>
        <v>6.6</v>
      </c>
      <c r="M4315" s="2" t="str">
        <f aca="false">IF(E4315="","Virtual",IF(L4315&gt;=Indicadores!$B$6,"Fim de Vida",IF(L4315&gt;=Indicadores!$B$5,"Envelhecendo","Atual")))</f>
        <v>Fim de Vida</v>
      </c>
      <c r="N4315" s="2" t="str">
        <f aca="false">IF(F4315="","N/A",IF(F4315&lt;Indicadores!$B$4,"Vencida","Vigente"))</f>
        <v>Vencida</v>
      </c>
      <c r="O4315" s="2" t="str">
        <f aca="false">INDEX(Locais!$B$2:$B$13,MATCH(H4315,Locais!$A$2:$A$13,0))</f>
        <v>Regional - Manaus</v>
      </c>
      <c r="P4315" s="2" t="str">
        <f aca="false">INDEX(Locais!$C$2:$C$13,MATCH(H4315,Locais!$A$2:$A$13,0))</f>
        <v>Norte</v>
      </c>
    </row>
    <row r="4316" customFormat="false" ht="15" hidden="false" customHeight="false" outlineLevel="0" collapsed="false">
      <c r="A4316" s="2" t="s">
        <v>4452</v>
      </c>
      <c r="B4316" s="2" t="s">
        <v>68</v>
      </c>
      <c r="C4316" s="2" t="s">
        <v>102</v>
      </c>
      <c r="D4316" s="2" t="s">
        <v>103</v>
      </c>
      <c r="E4316" s="13" t="n">
        <v>45822</v>
      </c>
      <c r="F4316" s="13" t="n">
        <v>46917</v>
      </c>
      <c r="G4316" s="2" t="s">
        <v>32</v>
      </c>
      <c r="H4316" s="2" t="s">
        <v>123</v>
      </c>
      <c r="I4316" s="2" t="s">
        <v>142</v>
      </c>
      <c r="J4316" s="2" t="s">
        <v>100</v>
      </c>
      <c r="K4316" s="14" t="n">
        <v>6341.83</v>
      </c>
      <c r="L4316" s="2" t="n">
        <f aca="false">IF(E4316="","",ROUND((Indicadores!$B$4-E4316)/365.25,1))</f>
        <v>1.3</v>
      </c>
      <c r="M4316" s="2" t="str">
        <f aca="false">IF(E4316="","Virtual",IF(L4316&gt;=Indicadores!$B$6,"Fim de Vida",IF(L4316&gt;=Indicadores!$B$5,"Envelhecendo","Atual")))</f>
        <v>Atual</v>
      </c>
      <c r="N4316" s="2" t="str">
        <f aca="false">IF(F4316="","N/A",IF(F4316&lt;Indicadores!$B$4,"Vencida","Vigente"))</f>
        <v>Vigente</v>
      </c>
      <c r="O4316" s="2" t="str">
        <f aca="false">INDEX(Locais!$B$2:$B$13,MATCH(H4316,Locais!$A$2:$A$13,0))</f>
        <v>Regional - Goiânia</v>
      </c>
      <c r="P4316" s="2" t="str">
        <f aca="false">INDEX(Locais!$C$2:$C$13,MATCH(H4316,Locais!$A$2:$A$13,0))</f>
        <v>Centro-Oeste</v>
      </c>
    </row>
    <row r="4317" customFormat="false" ht="15" hidden="false" customHeight="false" outlineLevel="0" collapsed="false">
      <c r="A4317" s="2" t="s">
        <v>4453</v>
      </c>
      <c r="B4317" s="2" t="s">
        <v>68</v>
      </c>
      <c r="C4317" s="2" t="s">
        <v>102</v>
      </c>
      <c r="D4317" s="2" t="s">
        <v>103</v>
      </c>
      <c r="E4317" s="13" t="n">
        <v>43092</v>
      </c>
      <c r="F4317" s="13" t="n">
        <v>44187</v>
      </c>
      <c r="G4317" s="2" t="s">
        <v>32</v>
      </c>
      <c r="H4317" s="2" t="s">
        <v>165</v>
      </c>
      <c r="I4317" s="2" t="s">
        <v>120</v>
      </c>
      <c r="J4317" s="2" t="s">
        <v>100</v>
      </c>
      <c r="K4317" s="14" t="n">
        <v>6118.01</v>
      </c>
      <c r="L4317" s="2" t="n">
        <f aca="false">IF(E4317="","",ROUND((Indicadores!$B$4-E4317)/365.25,1))</f>
        <v>8.8</v>
      </c>
      <c r="M4317" s="2" t="str">
        <f aca="false">IF(E4317="","Virtual",IF(L4317&gt;=Indicadores!$B$6,"Fim de Vida",IF(L4317&gt;=Indicadores!$B$5,"Envelhecendo","Atual")))</f>
        <v>Fim de Vida</v>
      </c>
      <c r="N4317" s="2" t="str">
        <f aca="false">IF(F4317="","N/A",IF(F4317&lt;Indicadores!$B$4,"Vencida","Vigente"))</f>
        <v>Vencida</v>
      </c>
      <c r="O4317" s="2" t="str">
        <f aca="false">INDEX(Locais!$B$2:$B$13,MATCH(H4317,Locais!$A$2:$A$13,0))</f>
        <v>Regional - Salvador</v>
      </c>
      <c r="P4317" s="2" t="str">
        <f aca="false">INDEX(Locais!$C$2:$C$13,MATCH(H4317,Locais!$A$2:$A$13,0))</f>
        <v>Nordeste</v>
      </c>
    </row>
    <row r="4318" customFormat="false" ht="15" hidden="false" customHeight="false" outlineLevel="0" collapsed="false">
      <c r="A4318" s="2" t="s">
        <v>4454</v>
      </c>
      <c r="B4318" s="2" t="s">
        <v>69</v>
      </c>
      <c r="C4318" s="2" t="s">
        <v>102</v>
      </c>
      <c r="D4318" s="2" t="s">
        <v>113</v>
      </c>
      <c r="E4318" s="13" t="n">
        <v>44262</v>
      </c>
      <c r="F4318" s="13" t="n">
        <v>45357</v>
      </c>
      <c r="G4318" s="2" t="s">
        <v>32</v>
      </c>
      <c r="H4318" s="2" t="s">
        <v>98</v>
      </c>
      <c r="I4318" s="2" t="s">
        <v>115</v>
      </c>
      <c r="J4318" s="2" t="s">
        <v>100</v>
      </c>
      <c r="K4318" s="14" t="n">
        <v>10195.92</v>
      </c>
      <c r="L4318" s="2" t="n">
        <f aca="false">IF(E4318="","",ROUND((Indicadores!$B$4-E4318)/365.25,1))</f>
        <v>5.6</v>
      </c>
      <c r="M4318" s="2" t="str">
        <f aca="false">IF(E4318="","Virtual",IF(L4318&gt;=Indicadores!$B$6,"Fim de Vida",IF(L4318&gt;=Indicadores!$B$5,"Envelhecendo","Atual")))</f>
        <v>Fim de Vida</v>
      </c>
      <c r="N4318" s="2" t="str">
        <f aca="false">IF(F4318="","N/A",IF(F4318&lt;Indicadores!$B$4,"Vencida","Vigente"))</f>
        <v>Vencida</v>
      </c>
      <c r="O4318" s="2" t="str">
        <f aca="false">INDEX(Locais!$B$2:$B$13,MATCH(H4318,Locais!$A$2:$A$13,0))</f>
        <v>Sede - Brasília</v>
      </c>
      <c r="P4318" s="2" t="str">
        <f aca="false">INDEX(Locais!$C$2:$C$13,MATCH(H4318,Locais!$A$2:$A$13,0))</f>
        <v>Centro-Oeste</v>
      </c>
    </row>
    <row r="4319" customFormat="false" ht="15" hidden="false" customHeight="false" outlineLevel="0" collapsed="false">
      <c r="A4319" s="2" t="s">
        <v>4455</v>
      </c>
      <c r="B4319" s="2" t="s">
        <v>70</v>
      </c>
      <c r="C4319" s="2" t="s">
        <v>96</v>
      </c>
      <c r="D4319" s="2" t="s">
        <v>122</v>
      </c>
      <c r="E4319" s="13" t="n">
        <v>44969</v>
      </c>
      <c r="F4319" s="13" t="n">
        <v>46794</v>
      </c>
      <c r="G4319" s="2" t="s">
        <v>118</v>
      </c>
      <c r="H4319" s="2" t="s">
        <v>108</v>
      </c>
      <c r="I4319" s="2" t="s">
        <v>120</v>
      </c>
      <c r="J4319" s="2" t="s">
        <v>100</v>
      </c>
      <c r="K4319" s="14" t="n">
        <v>16705.32</v>
      </c>
      <c r="L4319" s="2" t="n">
        <f aca="false">IF(E4319="","",ROUND((Indicadores!$B$4-E4319)/365.25,1))</f>
        <v>3.7</v>
      </c>
      <c r="M4319" s="2" t="str">
        <f aca="false">IF(E4319="","Virtual",IF(L4319&gt;=Indicadores!$B$6,"Fim de Vida",IF(L4319&gt;=Indicadores!$B$5,"Envelhecendo","Atual")))</f>
        <v>Envelhecendo</v>
      </c>
      <c r="N4319" s="2" t="str">
        <f aca="false">IF(F4319="","N/A",IF(F4319&lt;Indicadores!$B$4,"Vencida","Vigente"))</f>
        <v>Vigente</v>
      </c>
      <c r="O4319" s="2" t="str">
        <f aca="false">INDEX(Locais!$B$2:$B$13,MATCH(H4319,Locais!$A$2:$A$13,0))</f>
        <v>Regional - Porto Alegre</v>
      </c>
      <c r="P4319" s="2" t="str">
        <f aca="false">INDEX(Locais!$C$2:$C$13,MATCH(H4319,Locais!$A$2:$A$13,0))</f>
        <v>Sul</v>
      </c>
    </row>
    <row r="4320" customFormat="false" ht="15" hidden="false" customHeight="false" outlineLevel="0" collapsed="false">
      <c r="A4320" s="2" t="s">
        <v>4456</v>
      </c>
      <c r="B4320" s="2" t="s">
        <v>68</v>
      </c>
      <c r="C4320" s="2" t="s">
        <v>102</v>
      </c>
      <c r="D4320" s="2" t="s">
        <v>103</v>
      </c>
      <c r="E4320" s="13" t="n">
        <v>43599</v>
      </c>
      <c r="F4320" s="13" t="n">
        <v>44694</v>
      </c>
      <c r="G4320" s="2" t="s">
        <v>32</v>
      </c>
      <c r="H4320" s="2" t="s">
        <v>119</v>
      </c>
      <c r="I4320" s="2" t="s">
        <v>136</v>
      </c>
      <c r="J4320" s="2" t="s">
        <v>100</v>
      </c>
      <c r="K4320" s="14" t="n">
        <v>4704.75</v>
      </c>
      <c r="L4320" s="2" t="n">
        <f aca="false">IF(E4320="","",ROUND((Indicadores!$B$4-E4320)/365.25,1))</f>
        <v>7.4</v>
      </c>
      <c r="M4320" s="2" t="str">
        <f aca="false">IF(E4320="","Virtual",IF(L4320&gt;=Indicadores!$B$6,"Fim de Vida",IF(L4320&gt;=Indicadores!$B$5,"Envelhecendo","Atual")))</f>
        <v>Fim de Vida</v>
      </c>
      <c r="N4320" s="2" t="str">
        <f aca="false">IF(F4320="","N/A",IF(F4320&lt;Indicadores!$B$4,"Vencida","Vigente"))</f>
        <v>Vencida</v>
      </c>
      <c r="O4320" s="2" t="str">
        <f aca="false">INDEX(Locais!$B$2:$B$13,MATCH(H4320,Locais!$A$2:$A$13,0))</f>
        <v>Regional - São Paulo</v>
      </c>
      <c r="P4320" s="2" t="str">
        <f aca="false">INDEX(Locais!$C$2:$C$13,MATCH(H4320,Locais!$A$2:$A$13,0))</f>
        <v>Sudeste</v>
      </c>
    </row>
    <row r="4321" customFormat="false" ht="15" hidden="false" customHeight="false" outlineLevel="0" collapsed="false">
      <c r="A4321" s="2" t="s">
        <v>4457</v>
      </c>
      <c r="B4321" s="2" t="s">
        <v>68</v>
      </c>
      <c r="C4321" s="2" t="s">
        <v>96</v>
      </c>
      <c r="D4321" s="2" t="s">
        <v>107</v>
      </c>
      <c r="E4321" s="13" t="n">
        <v>44485</v>
      </c>
      <c r="F4321" s="13" t="n">
        <v>45580</v>
      </c>
      <c r="G4321" s="2" t="s">
        <v>118</v>
      </c>
      <c r="H4321" s="2" t="s">
        <v>98</v>
      </c>
      <c r="I4321" s="2" t="s">
        <v>136</v>
      </c>
      <c r="J4321" s="2" t="s">
        <v>100</v>
      </c>
      <c r="K4321" s="14" t="n">
        <v>4503.3</v>
      </c>
      <c r="L4321" s="2" t="n">
        <f aca="false">IF(E4321="","",ROUND((Indicadores!$B$4-E4321)/365.25,1))</f>
        <v>5</v>
      </c>
      <c r="M4321" s="2" t="str">
        <f aca="false">IF(E4321="","Virtual",IF(L4321&gt;=Indicadores!$B$6,"Fim de Vida",IF(L4321&gt;=Indicadores!$B$5,"Envelhecendo","Atual")))</f>
        <v>Fim de Vida</v>
      </c>
      <c r="N4321" s="2" t="str">
        <f aca="false">IF(F4321="","N/A",IF(F4321&lt;Indicadores!$B$4,"Vencida","Vigente"))</f>
        <v>Vencida</v>
      </c>
      <c r="O4321" s="2" t="str">
        <f aca="false">INDEX(Locais!$B$2:$B$13,MATCH(H4321,Locais!$A$2:$A$13,0))</f>
        <v>Sede - Brasília</v>
      </c>
      <c r="P4321" s="2" t="str">
        <f aca="false">INDEX(Locais!$C$2:$C$13,MATCH(H4321,Locais!$A$2:$A$13,0))</f>
        <v>Centro-Oeste</v>
      </c>
    </row>
    <row r="4322" customFormat="false" ht="15" hidden="false" customHeight="false" outlineLevel="0" collapsed="false">
      <c r="A4322" s="2" t="s">
        <v>4458</v>
      </c>
      <c r="B4322" s="2" t="s">
        <v>68</v>
      </c>
      <c r="C4322" s="2" t="s">
        <v>126</v>
      </c>
      <c r="D4322" s="2" t="s">
        <v>127</v>
      </c>
      <c r="E4322" s="13" t="n">
        <v>45442</v>
      </c>
      <c r="F4322" s="13" t="n">
        <v>46537</v>
      </c>
      <c r="G4322" s="2" t="s">
        <v>118</v>
      </c>
      <c r="H4322" s="2" t="s">
        <v>98</v>
      </c>
      <c r="I4322" s="2" t="s">
        <v>124</v>
      </c>
      <c r="J4322" s="2" t="s">
        <v>100</v>
      </c>
      <c r="K4322" s="14" t="n">
        <v>5582.27</v>
      </c>
      <c r="L4322" s="2" t="n">
        <f aca="false">IF(E4322="","",ROUND((Indicadores!$B$4-E4322)/365.25,1))</f>
        <v>2.4</v>
      </c>
      <c r="M4322" s="2" t="str">
        <f aca="false">IF(E4322="","Virtual",IF(L4322&gt;=Indicadores!$B$6,"Fim de Vida",IF(L4322&gt;=Indicadores!$B$5,"Envelhecendo","Atual")))</f>
        <v>Atual</v>
      </c>
      <c r="N4322" s="2" t="str">
        <f aca="false">IF(F4322="","N/A",IF(F4322&lt;Indicadores!$B$4,"Vencida","Vigente"))</f>
        <v>Vigente</v>
      </c>
      <c r="O4322" s="2" t="str">
        <f aca="false">INDEX(Locais!$B$2:$B$13,MATCH(H4322,Locais!$A$2:$A$13,0))</f>
        <v>Sede - Brasília</v>
      </c>
      <c r="P4322" s="2" t="str">
        <f aca="false">INDEX(Locais!$C$2:$C$13,MATCH(H4322,Locais!$A$2:$A$13,0))</f>
        <v>Centro-Oeste</v>
      </c>
    </row>
    <row r="4323" customFormat="false" ht="15" hidden="false" customHeight="false" outlineLevel="0" collapsed="false">
      <c r="A4323" s="2" t="s">
        <v>4459</v>
      </c>
      <c r="B4323" s="2" t="s">
        <v>69</v>
      </c>
      <c r="C4323" s="2" t="s">
        <v>96</v>
      </c>
      <c r="D4323" s="2" t="s">
        <v>117</v>
      </c>
      <c r="E4323" s="13" t="n">
        <v>45214</v>
      </c>
      <c r="F4323" s="13" t="n">
        <v>46309</v>
      </c>
      <c r="G4323" s="2" t="s">
        <v>32</v>
      </c>
      <c r="H4323" s="2" t="s">
        <v>114</v>
      </c>
      <c r="I4323" s="2" t="s">
        <v>142</v>
      </c>
      <c r="J4323" s="2" t="s">
        <v>100</v>
      </c>
      <c r="K4323" s="14" t="n">
        <v>8057.09</v>
      </c>
      <c r="L4323" s="2" t="n">
        <f aca="false">IF(E4323="","",ROUND((Indicadores!$B$4-E4323)/365.25,1))</f>
        <v>3</v>
      </c>
      <c r="M4323" s="2" t="str">
        <f aca="false">IF(E4323="","Virtual",IF(L4323&gt;=Indicadores!$B$6,"Fim de Vida",IF(L4323&gt;=Indicadores!$B$5,"Envelhecendo","Atual")))</f>
        <v>Envelhecendo</v>
      </c>
      <c r="N4323" s="2" t="str">
        <f aca="false">IF(F4323="","N/A",IF(F4323&lt;Indicadores!$B$4,"Vencida","Vigente"))</f>
        <v>Vencida</v>
      </c>
      <c r="O4323" s="2" t="str">
        <f aca="false">INDEX(Locais!$B$2:$B$13,MATCH(H4323,Locais!$A$2:$A$13,0))</f>
        <v>Regional - Belo Horizonte</v>
      </c>
      <c r="P4323" s="2" t="str">
        <f aca="false">INDEX(Locais!$C$2:$C$13,MATCH(H4323,Locais!$A$2:$A$13,0))</f>
        <v>Sudeste</v>
      </c>
    </row>
    <row r="4324" customFormat="false" ht="15" hidden="false" customHeight="false" outlineLevel="0" collapsed="false">
      <c r="A4324" s="2" t="s">
        <v>4460</v>
      </c>
      <c r="B4324" s="2" t="s">
        <v>68</v>
      </c>
      <c r="C4324" s="2" t="s">
        <v>126</v>
      </c>
      <c r="D4324" s="2" t="s">
        <v>127</v>
      </c>
      <c r="E4324" s="13" t="n">
        <v>43900</v>
      </c>
      <c r="F4324" s="13" t="n">
        <v>44995</v>
      </c>
      <c r="G4324" s="2" t="s">
        <v>135</v>
      </c>
      <c r="H4324" s="2" t="s">
        <v>139</v>
      </c>
      <c r="I4324" s="2" t="s">
        <v>120</v>
      </c>
      <c r="J4324" s="2" t="s">
        <v>137</v>
      </c>
      <c r="K4324" s="14" t="n">
        <v>5735.77</v>
      </c>
      <c r="L4324" s="2" t="n">
        <f aca="false">IF(E4324="","",ROUND((Indicadores!$B$4-E4324)/365.25,1))</f>
        <v>6.6</v>
      </c>
      <c r="M4324" s="2" t="str">
        <f aca="false">IF(E4324="","Virtual",IF(L4324&gt;=Indicadores!$B$6,"Fim de Vida",IF(L4324&gt;=Indicadores!$B$5,"Envelhecendo","Atual")))</f>
        <v>Fim de Vida</v>
      </c>
      <c r="N4324" s="2" t="str">
        <f aca="false">IF(F4324="","N/A",IF(F4324&lt;Indicadores!$B$4,"Vencida","Vigente"))</f>
        <v>Vencida</v>
      </c>
      <c r="O4324" s="2" t="str">
        <f aca="false">INDEX(Locais!$B$2:$B$13,MATCH(H4324,Locais!$A$2:$A$13,0))</f>
        <v>Regional - Rio de Janeiro</v>
      </c>
      <c r="P4324" s="2" t="str">
        <f aca="false">INDEX(Locais!$C$2:$C$13,MATCH(H4324,Locais!$A$2:$A$13,0))</f>
        <v>Sudeste</v>
      </c>
    </row>
    <row r="4325" customFormat="false" ht="15" hidden="false" customHeight="false" outlineLevel="0" collapsed="false">
      <c r="A4325" s="2" t="s">
        <v>4461</v>
      </c>
      <c r="B4325" s="2" t="s">
        <v>70</v>
      </c>
      <c r="C4325" s="2" t="s">
        <v>126</v>
      </c>
      <c r="D4325" s="2" t="s">
        <v>162</v>
      </c>
      <c r="E4325" s="13" t="n">
        <v>44940</v>
      </c>
      <c r="F4325" s="13" t="n">
        <v>46765</v>
      </c>
      <c r="G4325" s="2" t="s">
        <v>32</v>
      </c>
      <c r="H4325" s="2" t="s">
        <v>98</v>
      </c>
      <c r="I4325" s="2" t="s">
        <v>142</v>
      </c>
      <c r="J4325" s="2" t="s">
        <v>100</v>
      </c>
      <c r="K4325" s="14" t="n">
        <v>16287.34</v>
      </c>
      <c r="L4325" s="2" t="n">
        <f aca="false">IF(E4325="","",ROUND((Indicadores!$B$4-E4325)/365.25,1))</f>
        <v>3.8</v>
      </c>
      <c r="M4325" s="2" t="str">
        <f aca="false">IF(E4325="","Virtual",IF(L4325&gt;=Indicadores!$B$6,"Fim de Vida",IF(L4325&gt;=Indicadores!$B$5,"Envelhecendo","Atual")))</f>
        <v>Envelhecendo</v>
      </c>
      <c r="N4325" s="2" t="str">
        <f aca="false">IF(F4325="","N/A",IF(F4325&lt;Indicadores!$B$4,"Vencida","Vigente"))</f>
        <v>Vigente</v>
      </c>
      <c r="O4325" s="2" t="str">
        <f aca="false">INDEX(Locais!$B$2:$B$13,MATCH(H4325,Locais!$A$2:$A$13,0))</f>
        <v>Sede - Brasília</v>
      </c>
      <c r="P4325" s="2" t="str">
        <f aca="false">INDEX(Locais!$C$2:$C$13,MATCH(H4325,Locais!$A$2:$A$13,0))</f>
        <v>Centro-Oeste</v>
      </c>
    </row>
    <row r="4326" customFormat="false" ht="15" hidden="false" customHeight="false" outlineLevel="0" collapsed="false">
      <c r="A4326" s="2" t="s">
        <v>4462</v>
      </c>
      <c r="B4326" s="2" t="s">
        <v>68</v>
      </c>
      <c r="C4326" s="2" t="s">
        <v>126</v>
      </c>
      <c r="D4326" s="2" t="s">
        <v>127</v>
      </c>
      <c r="E4326" s="13" t="n">
        <v>45579</v>
      </c>
      <c r="F4326" s="13" t="n">
        <v>46674</v>
      </c>
      <c r="G4326" s="2" t="s">
        <v>32</v>
      </c>
      <c r="H4326" s="2" t="s">
        <v>141</v>
      </c>
      <c r="I4326" s="2" t="s">
        <v>133</v>
      </c>
      <c r="J4326" s="2" t="s">
        <v>100</v>
      </c>
      <c r="K4326" s="14" t="n">
        <v>6184.38</v>
      </c>
      <c r="L4326" s="2" t="n">
        <f aca="false">IF(E4326="","",ROUND((Indicadores!$B$4-E4326)/365.25,1))</f>
        <v>2</v>
      </c>
      <c r="M4326" s="2" t="str">
        <f aca="false">IF(E4326="","Virtual",IF(L4326&gt;=Indicadores!$B$6,"Fim de Vida",IF(L4326&gt;=Indicadores!$B$5,"Envelhecendo","Atual")))</f>
        <v>Atual</v>
      </c>
      <c r="N4326" s="2" t="str">
        <f aca="false">IF(F4326="","N/A",IF(F4326&lt;Indicadores!$B$4,"Vencida","Vigente"))</f>
        <v>Vigente</v>
      </c>
      <c r="O4326" s="2" t="str">
        <f aca="false">INDEX(Locais!$B$2:$B$13,MATCH(H4326,Locais!$A$2:$A$13,0))</f>
        <v>Regional - Curitiba</v>
      </c>
      <c r="P4326" s="2" t="str">
        <f aca="false">INDEX(Locais!$C$2:$C$13,MATCH(H4326,Locais!$A$2:$A$13,0))</f>
        <v>Sul</v>
      </c>
    </row>
    <row r="4327" customFormat="false" ht="15" hidden="false" customHeight="false" outlineLevel="0" collapsed="false">
      <c r="A4327" s="2" t="s">
        <v>4463</v>
      </c>
      <c r="B4327" s="2" t="s">
        <v>69</v>
      </c>
      <c r="C4327" s="2" t="s">
        <v>96</v>
      </c>
      <c r="D4327" s="2" t="s">
        <v>117</v>
      </c>
      <c r="E4327" s="13" t="n">
        <v>44276</v>
      </c>
      <c r="F4327" s="13" t="n">
        <v>45371</v>
      </c>
      <c r="G4327" s="2" t="s">
        <v>36</v>
      </c>
      <c r="H4327" s="2" t="s">
        <v>98</v>
      </c>
      <c r="I4327" s="2" t="s">
        <v>99</v>
      </c>
      <c r="J4327" s="2" t="s">
        <v>100</v>
      </c>
      <c r="K4327" s="14" t="n">
        <v>9315.26</v>
      </c>
      <c r="L4327" s="2" t="n">
        <f aca="false">IF(E4327="","",ROUND((Indicadores!$B$4-E4327)/365.25,1))</f>
        <v>5.6</v>
      </c>
      <c r="M4327" s="2" t="str">
        <f aca="false">IF(E4327="","Virtual",IF(L4327&gt;=Indicadores!$B$6,"Fim de Vida",IF(L4327&gt;=Indicadores!$B$5,"Envelhecendo","Atual")))</f>
        <v>Fim de Vida</v>
      </c>
      <c r="N4327" s="2" t="str">
        <f aca="false">IF(F4327="","N/A",IF(F4327&lt;Indicadores!$B$4,"Vencida","Vigente"))</f>
        <v>Vencida</v>
      </c>
      <c r="O4327" s="2" t="str">
        <f aca="false">INDEX(Locais!$B$2:$B$13,MATCH(H4327,Locais!$A$2:$A$13,0))</f>
        <v>Sede - Brasília</v>
      </c>
      <c r="P4327" s="2" t="str">
        <f aca="false">INDEX(Locais!$C$2:$C$13,MATCH(H4327,Locais!$A$2:$A$13,0))</f>
        <v>Centro-Oeste</v>
      </c>
    </row>
    <row r="4328" customFormat="false" ht="15" hidden="false" customHeight="false" outlineLevel="0" collapsed="false">
      <c r="A4328" s="2" t="s">
        <v>4464</v>
      </c>
      <c r="B4328" s="2" t="s">
        <v>70</v>
      </c>
      <c r="C4328" s="2" t="s">
        <v>96</v>
      </c>
      <c r="D4328" s="2" t="s">
        <v>122</v>
      </c>
      <c r="E4328" s="13" t="n">
        <v>44969</v>
      </c>
      <c r="F4328" s="13" t="n">
        <v>46794</v>
      </c>
      <c r="G4328" s="2" t="s">
        <v>32</v>
      </c>
      <c r="H4328" s="2" t="s">
        <v>108</v>
      </c>
      <c r="I4328" s="2" t="s">
        <v>124</v>
      </c>
      <c r="J4328" s="2" t="s">
        <v>100</v>
      </c>
      <c r="K4328" s="14" t="n">
        <v>16186.08</v>
      </c>
      <c r="L4328" s="2" t="n">
        <f aca="false">IF(E4328="","",ROUND((Indicadores!$B$4-E4328)/365.25,1))</f>
        <v>3.7</v>
      </c>
      <c r="M4328" s="2" t="str">
        <f aca="false">IF(E4328="","Virtual",IF(L4328&gt;=Indicadores!$B$6,"Fim de Vida",IF(L4328&gt;=Indicadores!$B$5,"Envelhecendo","Atual")))</f>
        <v>Envelhecendo</v>
      </c>
      <c r="N4328" s="2" t="str">
        <f aca="false">IF(F4328="","N/A",IF(F4328&lt;Indicadores!$B$4,"Vencida","Vigente"))</f>
        <v>Vigente</v>
      </c>
      <c r="O4328" s="2" t="str">
        <f aca="false">INDEX(Locais!$B$2:$B$13,MATCH(H4328,Locais!$A$2:$A$13,0))</f>
        <v>Regional - Porto Alegre</v>
      </c>
      <c r="P4328" s="2" t="str">
        <f aca="false">INDEX(Locais!$C$2:$C$13,MATCH(H4328,Locais!$A$2:$A$13,0))</f>
        <v>Sul</v>
      </c>
    </row>
    <row r="4329" customFormat="false" ht="15" hidden="false" customHeight="false" outlineLevel="0" collapsed="false">
      <c r="A4329" s="2" t="s">
        <v>4465</v>
      </c>
      <c r="B4329" s="2" t="s">
        <v>68</v>
      </c>
      <c r="C4329" s="2" t="s">
        <v>126</v>
      </c>
      <c r="D4329" s="2" t="s">
        <v>127</v>
      </c>
      <c r="E4329" s="13" t="n">
        <v>45254</v>
      </c>
      <c r="F4329" s="13" t="n">
        <v>46349</v>
      </c>
      <c r="G4329" s="2" t="s">
        <v>32</v>
      </c>
      <c r="H4329" s="2" t="s">
        <v>165</v>
      </c>
      <c r="I4329" s="2" t="s">
        <v>111</v>
      </c>
      <c r="J4329" s="2" t="s">
        <v>100</v>
      </c>
      <c r="K4329" s="14" t="n">
        <v>5904.66</v>
      </c>
      <c r="L4329" s="2" t="n">
        <f aca="false">IF(E4329="","",ROUND((Indicadores!$B$4-E4329)/365.25,1))</f>
        <v>2.9</v>
      </c>
      <c r="M4329" s="2" t="str">
        <f aca="false">IF(E4329="","Virtual",IF(L4329&gt;=Indicadores!$B$6,"Fim de Vida",IF(L4329&gt;=Indicadores!$B$5,"Envelhecendo","Atual")))</f>
        <v>Atual</v>
      </c>
      <c r="N4329" s="2" t="str">
        <f aca="false">IF(F4329="","N/A",IF(F4329&lt;Indicadores!$B$4,"Vencida","Vigente"))</f>
        <v>Vigente</v>
      </c>
      <c r="O4329" s="2" t="str">
        <f aca="false">INDEX(Locais!$B$2:$B$13,MATCH(H4329,Locais!$A$2:$A$13,0))</f>
        <v>Regional - Salvador</v>
      </c>
      <c r="P4329" s="2" t="str">
        <f aca="false">INDEX(Locais!$C$2:$C$13,MATCH(H4329,Locais!$A$2:$A$13,0))</f>
        <v>Nordeste</v>
      </c>
    </row>
    <row r="4330" customFormat="false" ht="15" hidden="false" customHeight="false" outlineLevel="0" collapsed="false">
      <c r="A4330" s="2" t="s">
        <v>4466</v>
      </c>
      <c r="B4330" s="2" t="s">
        <v>69</v>
      </c>
      <c r="C4330" s="2" t="s">
        <v>96</v>
      </c>
      <c r="D4330" s="2" t="s">
        <v>117</v>
      </c>
      <c r="E4330" s="13" t="n">
        <v>45124</v>
      </c>
      <c r="F4330" s="13" t="n">
        <v>46219</v>
      </c>
      <c r="G4330" s="2" t="s">
        <v>135</v>
      </c>
      <c r="H4330" s="2" t="s">
        <v>139</v>
      </c>
      <c r="I4330" s="2" t="s">
        <v>111</v>
      </c>
      <c r="J4330" s="2" t="s">
        <v>137</v>
      </c>
      <c r="K4330" s="14" t="n">
        <v>9640.31</v>
      </c>
      <c r="L4330" s="2" t="n">
        <f aca="false">IF(E4330="","",ROUND((Indicadores!$B$4-E4330)/365.25,1))</f>
        <v>3.3</v>
      </c>
      <c r="M4330" s="2" t="str">
        <f aca="false">IF(E4330="","Virtual",IF(L4330&gt;=Indicadores!$B$6,"Fim de Vida",IF(L4330&gt;=Indicadores!$B$5,"Envelhecendo","Atual")))</f>
        <v>Envelhecendo</v>
      </c>
      <c r="N4330" s="2" t="str">
        <f aca="false">IF(F4330="","N/A",IF(F4330&lt;Indicadores!$B$4,"Vencida","Vigente"))</f>
        <v>Vencida</v>
      </c>
      <c r="O4330" s="2" t="str">
        <f aca="false">INDEX(Locais!$B$2:$B$13,MATCH(H4330,Locais!$A$2:$A$13,0))</f>
        <v>Regional - Rio de Janeiro</v>
      </c>
      <c r="P4330" s="2" t="str">
        <f aca="false">INDEX(Locais!$C$2:$C$13,MATCH(H4330,Locais!$A$2:$A$13,0))</f>
        <v>Sudeste</v>
      </c>
    </row>
    <row r="4331" customFormat="false" ht="15" hidden="false" customHeight="false" outlineLevel="0" collapsed="false">
      <c r="A4331" s="2" t="s">
        <v>4467</v>
      </c>
      <c r="B4331" s="2" t="s">
        <v>71</v>
      </c>
      <c r="C4331" s="2" t="s">
        <v>126</v>
      </c>
      <c r="D4331" s="2" t="s">
        <v>157</v>
      </c>
      <c r="E4331" s="13" t="n">
        <v>44672</v>
      </c>
      <c r="F4331" s="13" t="n">
        <v>45767</v>
      </c>
      <c r="G4331" s="2" t="s">
        <v>32</v>
      </c>
      <c r="H4331" s="2" t="s">
        <v>165</v>
      </c>
      <c r="I4331" s="2" t="s">
        <v>142</v>
      </c>
      <c r="J4331" s="2" t="s">
        <v>100</v>
      </c>
      <c r="K4331" s="14" t="n">
        <v>2040.36</v>
      </c>
      <c r="L4331" s="2" t="n">
        <f aca="false">IF(E4331="","",ROUND((Indicadores!$B$4-E4331)/365.25,1))</f>
        <v>4.5</v>
      </c>
      <c r="M4331" s="2" t="str">
        <f aca="false">IF(E4331="","Virtual",IF(L4331&gt;=Indicadores!$B$6,"Fim de Vida",IF(L4331&gt;=Indicadores!$B$5,"Envelhecendo","Atual")))</f>
        <v>Envelhecendo</v>
      </c>
      <c r="N4331" s="2" t="str">
        <f aca="false">IF(F4331="","N/A",IF(F4331&lt;Indicadores!$B$4,"Vencida","Vigente"))</f>
        <v>Vencida</v>
      </c>
      <c r="O4331" s="2" t="str">
        <f aca="false">INDEX(Locais!$B$2:$B$13,MATCH(H4331,Locais!$A$2:$A$13,0))</f>
        <v>Regional - Salvador</v>
      </c>
      <c r="P4331" s="2" t="str">
        <f aca="false">INDEX(Locais!$C$2:$C$13,MATCH(H4331,Locais!$A$2:$A$13,0))</f>
        <v>Nordeste</v>
      </c>
    </row>
    <row r="4332" customFormat="false" ht="15" hidden="false" customHeight="false" outlineLevel="0" collapsed="false">
      <c r="A4332" s="2" t="s">
        <v>4468</v>
      </c>
      <c r="B4332" s="2" t="s">
        <v>69</v>
      </c>
      <c r="C4332" s="2" t="s">
        <v>96</v>
      </c>
      <c r="D4332" s="2" t="s">
        <v>117</v>
      </c>
      <c r="E4332" s="13" t="n">
        <v>45148</v>
      </c>
      <c r="F4332" s="13" t="n">
        <v>46243</v>
      </c>
      <c r="G4332" s="2" t="s">
        <v>32</v>
      </c>
      <c r="H4332" s="2" t="s">
        <v>119</v>
      </c>
      <c r="I4332" s="2" t="s">
        <v>109</v>
      </c>
      <c r="J4332" s="2" t="s">
        <v>100</v>
      </c>
      <c r="K4332" s="14" t="n">
        <v>10269.23</v>
      </c>
      <c r="L4332" s="2" t="n">
        <f aca="false">IF(E4332="","",ROUND((Indicadores!$B$4-E4332)/365.25,1))</f>
        <v>3.2</v>
      </c>
      <c r="M4332" s="2" t="str">
        <f aca="false">IF(E4332="","Virtual",IF(L4332&gt;=Indicadores!$B$6,"Fim de Vida",IF(L4332&gt;=Indicadores!$B$5,"Envelhecendo","Atual")))</f>
        <v>Envelhecendo</v>
      </c>
      <c r="N4332" s="2" t="str">
        <f aca="false">IF(F4332="","N/A",IF(F4332&lt;Indicadores!$B$4,"Vencida","Vigente"))</f>
        <v>Vencida</v>
      </c>
      <c r="O4332" s="2" t="str">
        <f aca="false">INDEX(Locais!$B$2:$B$13,MATCH(H4332,Locais!$A$2:$A$13,0))</f>
        <v>Regional - São Paulo</v>
      </c>
      <c r="P4332" s="2" t="str">
        <f aca="false">INDEX(Locais!$C$2:$C$13,MATCH(H4332,Locais!$A$2:$A$13,0))</f>
        <v>Sudeste</v>
      </c>
    </row>
    <row r="4333" customFormat="false" ht="15" hidden="false" customHeight="false" outlineLevel="0" collapsed="false">
      <c r="A4333" s="2" t="s">
        <v>4469</v>
      </c>
      <c r="B4333" s="2" t="s">
        <v>68</v>
      </c>
      <c r="C4333" s="2" t="s">
        <v>96</v>
      </c>
      <c r="D4333" s="2" t="s">
        <v>107</v>
      </c>
      <c r="E4333" s="13" t="n">
        <v>45076</v>
      </c>
      <c r="F4333" s="13" t="n">
        <v>46171</v>
      </c>
      <c r="G4333" s="2" t="s">
        <v>32</v>
      </c>
      <c r="H4333" s="2" t="s">
        <v>128</v>
      </c>
      <c r="I4333" s="2" t="s">
        <v>136</v>
      </c>
      <c r="J4333" s="2" t="s">
        <v>100</v>
      </c>
      <c r="K4333" s="14" t="n">
        <v>6249.15</v>
      </c>
      <c r="L4333" s="2" t="n">
        <f aca="false">IF(E4333="","",ROUND((Indicadores!$B$4-E4333)/365.25,1))</f>
        <v>3.4</v>
      </c>
      <c r="M4333" s="2" t="str">
        <f aca="false">IF(E4333="","Virtual",IF(L4333&gt;=Indicadores!$B$6,"Fim de Vida",IF(L4333&gt;=Indicadores!$B$5,"Envelhecendo","Atual")))</f>
        <v>Envelhecendo</v>
      </c>
      <c r="N4333" s="2" t="str">
        <f aca="false">IF(F4333="","N/A",IF(F4333&lt;Indicadores!$B$4,"Vencida","Vigente"))</f>
        <v>Vencida</v>
      </c>
      <c r="O4333" s="2" t="str">
        <f aca="false">INDEX(Locais!$B$2:$B$13,MATCH(H4333,Locais!$A$2:$A$13,0))</f>
        <v>Regional - Recife</v>
      </c>
      <c r="P4333" s="2" t="str">
        <f aca="false">INDEX(Locais!$C$2:$C$13,MATCH(H4333,Locais!$A$2:$A$13,0))</f>
        <v>Nordeste</v>
      </c>
    </row>
    <row r="4334" customFormat="false" ht="15" hidden="false" customHeight="false" outlineLevel="0" collapsed="false">
      <c r="A4334" s="2" t="s">
        <v>4470</v>
      </c>
      <c r="B4334" s="2" t="s">
        <v>68</v>
      </c>
      <c r="C4334" s="2" t="s">
        <v>126</v>
      </c>
      <c r="D4334" s="2" t="s">
        <v>127</v>
      </c>
      <c r="E4334" s="13" t="n">
        <v>45452</v>
      </c>
      <c r="F4334" s="13" t="n">
        <v>46547</v>
      </c>
      <c r="G4334" s="2" t="s">
        <v>32</v>
      </c>
      <c r="H4334" s="2" t="s">
        <v>123</v>
      </c>
      <c r="I4334" s="2" t="s">
        <v>120</v>
      </c>
      <c r="J4334" s="2" t="s">
        <v>100</v>
      </c>
      <c r="K4334" s="14" t="n">
        <v>5933.37</v>
      </c>
      <c r="L4334" s="2" t="n">
        <f aca="false">IF(E4334="","",ROUND((Indicadores!$B$4-E4334)/365.25,1))</f>
        <v>2.4</v>
      </c>
      <c r="M4334" s="2" t="str">
        <f aca="false">IF(E4334="","Virtual",IF(L4334&gt;=Indicadores!$B$6,"Fim de Vida",IF(L4334&gt;=Indicadores!$B$5,"Envelhecendo","Atual")))</f>
        <v>Atual</v>
      </c>
      <c r="N4334" s="2" t="str">
        <f aca="false">IF(F4334="","N/A",IF(F4334&lt;Indicadores!$B$4,"Vencida","Vigente"))</f>
        <v>Vigente</v>
      </c>
      <c r="O4334" s="2" t="str">
        <f aca="false">INDEX(Locais!$B$2:$B$13,MATCH(H4334,Locais!$A$2:$A$13,0))</f>
        <v>Regional - Goiânia</v>
      </c>
      <c r="P4334" s="2" t="str">
        <f aca="false">INDEX(Locais!$C$2:$C$13,MATCH(H4334,Locais!$A$2:$A$13,0))</f>
        <v>Centro-Oeste</v>
      </c>
    </row>
    <row r="4335" customFormat="false" ht="15" hidden="false" customHeight="false" outlineLevel="0" collapsed="false">
      <c r="A4335" s="2" t="s">
        <v>4471</v>
      </c>
      <c r="B4335" s="2" t="s">
        <v>71</v>
      </c>
      <c r="C4335" s="2" t="s">
        <v>96</v>
      </c>
      <c r="D4335" s="2" t="s">
        <v>171</v>
      </c>
      <c r="E4335" s="13" t="n">
        <v>44162</v>
      </c>
      <c r="F4335" s="13" t="n">
        <v>45257</v>
      </c>
      <c r="G4335" s="2" t="s">
        <v>32</v>
      </c>
      <c r="H4335" s="2" t="s">
        <v>145</v>
      </c>
      <c r="I4335" s="2" t="s">
        <v>136</v>
      </c>
      <c r="J4335" s="2" t="s">
        <v>100</v>
      </c>
      <c r="K4335" s="14" t="n">
        <v>2906.75</v>
      </c>
      <c r="L4335" s="2" t="n">
        <f aca="false">IF(E4335="","",ROUND((Indicadores!$B$4-E4335)/365.25,1))</f>
        <v>5.9</v>
      </c>
      <c r="M4335" s="2" t="str">
        <f aca="false">IF(E4335="","Virtual",IF(L4335&gt;=Indicadores!$B$6,"Fim de Vida",IF(L4335&gt;=Indicadores!$B$5,"Envelhecendo","Atual")))</f>
        <v>Fim de Vida</v>
      </c>
      <c r="N4335" s="2" t="str">
        <f aca="false">IF(F4335="","N/A",IF(F4335&lt;Indicadores!$B$4,"Vencida","Vigente"))</f>
        <v>Vencida</v>
      </c>
      <c r="O4335" s="2" t="str">
        <f aca="false">INDEX(Locais!$B$2:$B$13,MATCH(H4335,Locais!$A$2:$A$13,0))</f>
        <v>Regional - Belém</v>
      </c>
      <c r="P4335" s="2" t="str">
        <f aca="false">INDEX(Locais!$C$2:$C$13,MATCH(H4335,Locais!$A$2:$A$13,0))</f>
        <v>Norte</v>
      </c>
    </row>
    <row r="4336" customFormat="false" ht="15" hidden="false" customHeight="false" outlineLevel="0" collapsed="false">
      <c r="A4336" s="2" t="s">
        <v>4472</v>
      </c>
      <c r="B4336" s="2" t="s">
        <v>69</v>
      </c>
      <c r="C4336" s="2" t="s">
        <v>126</v>
      </c>
      <c r="D4336" s="2" t="s">
        <v>169</v>
      </c>
      <c r="E4336" s="13" t="n">
        <v>45593</v>
      </c>
      <c r="F4336" s="13" t="n">
        <v>46688</v>
      </c>
      <c r="G4336" s="2" t="s">
        <v>32</v>
      </c>
      <c r="H4336" s="2" t="s">
        <v>98</v>
      </c>
      <c r="I4336" s="2" t="s">
        <v>109</v>
      </c>
      <c r="J4336" s="2" t="s">
        <v>100</v>
      </c>
      <c r="K4336" s="14" t="n">
        <v>7518.12</v>
      </c>
      <c r="L4336" s="2" t="n">
        <f aca="false">IF(E4336="","",ROUND((Indicadores!$B$4-E4336)/365.25,1))</f>
        <v>2</v>
      </c>
      <c r="M4336" s="2" t="str">
        <f aca="false">IF(E4336="","Virtual",IF(L4336&gt;=Indicadores!$B$6,"Fim de Vida",IF(L4336&gt;=Indicadores!$B$5,"Envelhecendo","Atual")))</f>
        <v>Atual</v>
      </c>
      <c r="N4336" s="2" t="str">
        <f aca="false">IF(F4336="","N/A",IF(F4336&lt;Indicadores!$B$4,"Vencida","Vigente"))</f>
        <v>Vigente</v>
      </c>
      <c r="O4336" s="2" t="str">
        <f aca="false">INDEX(Locais!$B$2:$B$13,MATCH(H4336,Locais!$A$2:$A$13,0))</f>
        <v>Sede - Brasília</v>
      </c>
      <c r="P4336" s="2" t="str">
        <f aca="false">INDEX(Locais!$C$2:$C$13,MATCH(H4336,Locais!$A$2:$A$13,0))</f>
        <v>Centro-Oeste</v>
      </c>
    </row>
    <row r="4337" customFormat="false" ht="15" hidden="false" customHeight="false" outlineLevel="0" collapsed="false">
      <c r="A4337" s="2" t="s">
        <v>4473</v>
      </c>
      <c r="B4337" s="2" t="s">
        <v>68</v>
      </c>
      <c r="C4337" s="2" t="s">
        <v>96</v>
      </c>
      <c r="D4337" s="2" t="s">
        <v>107</v>
      </c>
      <c r="E4337" s="13" t="n">
        <v>45261</v>
      </c>
      <c r="F4337" s="13" t="n">
        <v>46356</v>
      </c>
      <c r="G4337" s="2" t="s">
        <v>34</v>
      </c>
      <c r="H4337" s="2" t="s">
        <v>119</v>
      </c>
      <c r="I4337" s="2" t="s">
        <v>142</v>
      </c>
      <c r="J4337" s="2" t="s">
        <v>100</v>
      </c>
      <c r="K4337" s="14" t="n">
        <v>5552.79</v>
      </c>
      <c r="L4337" s="2" t="n">
        <f aca="false">IF(E4337="","",ROUND((Indicadores!$B$4-E4337)/365.25,1))</f>
        <v>2.9</v>
      </c>
      <c r="M4337" s="2" t="str">
        <f aca="false">IF(E4337="","Virtual",IF(L4337&gt;=Indicadores!$B$6,"Fim de Vida",IF(L4337&gt;=Indicadores!$B$5,"Envelhecendo","Atual")))</f>
        <v>Atual</v>
      </c>
      <c r="N4337" s="2" t="str">
        <f aca="false">IF(F4337="","N/A",IF(F4337&lt;Indicadores!$B$4,"Vencida","Vigente"))</f>
        <v>Vigente</v>
      </c>
      <c r="O4337" s="2" t="str">
        <f aca="false">INDEX(Locais!$B$2:$B$13,MATCH(H4337,Locais!$A$2:$A$13,0))</f>
        <v>Regional - São Paulo</v>
      </c>
      <c r="P4337" s="2" t="str">
        <f aca="false">INDEX(Locais!$C$2:$C$13,MATCH(H4337,Locais!$A$2:$A$13,0))</f>
        <v>Sudeste</v>
      </c>
    </row>
    <row r="4338" customFormat="false" ht="15" hidden="false" customHeight="false" outlineLevel="0" collapsed="false">
      <c r="A4338" s="2" t="s">
        <v>4474</v>
      </c>
      <c r="B4338" s="2" t="s">
        <v>69</v>
      </c>
      <c r="C4338" s="2" t="s">
        <v>96</v>
      </c>
      <c r="D4338" s="2" t="s">
        <v>117</v>
      </c>
      <c r="E4338" s="13" t="n">
        <v>45611</v>
      </c>
      <c r="F4338" s="13" t="n">
        <v>46706</v>
      </c>
      <c r="G4338" s="2" t="s">
        <v>32</v>
      </c>
      <c r="H4338" s="2" t="s">
        <v>114</v>
      </c>
      <c r="I4338" s="2" t="s">
        <v>124</v>
      </c>
      <c r="J4338" s="2" t="s">
        <v>100</v>
      </c>
      <c r="K4338" s="14" t="n">
        <v>9532.81</v>
      </c>
      <c r="L4338" s="2" t="n">
        <f aca="false">IF(E4338="","",ROUND((Indicadores!$B$4-E4338)/365.25,1))</f>
        <v>1.9</v>
      </c>
      <c r="M4338" s="2" t="str">
        <f aca="false">IF(E4338="","Virtual",IF(L4338&gt;=Indicadores!$B$6,"Fim de Vida",IF(L4338&gt;=Indicadores!$B$5,"Envelhecendo","Atual")))</f>
        <v>Atual</v>
      </c>
      <c r="N4338" s="2" t="str">
        <f aca="false">IF(F4338="","N/A",IF(F4338&lt;Indicadores!$B$4,"Vencida","Vigente"))</f>
        <v>Vigente</v>
      </c>
      <c r="O4338" s="2" t="str">
        <f aca="false">INDEX(Locais!$B$2:$B$13,MATCH(H4338,Locais!$A$2:$A$13,0))</f>
        <v>Regional - Belo Horizonte</v>
      </c>
      <c r="P4338" s="2" t="str">
        <f aca="false">INDEX(Locais!$C$2:$C$13,MATCH(H4338,Locais!$A$2:$A$13,0))</f>
        <v>Sudeste</v>
      </c>
    </row>
    <row r="4339" customFormat="false" ht="15" hidden="false" customHeight="false" outlineLevel="0" collapsed="false">
      <c r="A4339" s="2" t="s">
        <v>4475</v>
      </c>
      <c r="B4339" s="2" t="s">
        <v>69</v>
      </c>
      <c r="C4339" s="2" t="s">
        <v>126</v>
      </c>
      <c r="D4339" s="2" t="s">
        <v>169</v>
      </c>
      <c r="E4339" s="13" t="n">
        <v>44710</v>
      </c>
      <c r="F4339" s="13" t="n">
        <v>45805</v>
      </c>
      <c r="G4339" s="2" t="s">
        <v>32</v>
      </c>
      <c r="H4339" s="2" t="s">
        <v>119</v>
      </c>
      <c r="I4339" s="2" t="s">
        <v>133</v>
      </c>
      <c r="J4339" s="2" t="s">
        <v>100</v>
      </c>
      <c r="K4339" s="14" t="n">
        <v>8882.52</v>
      </c>
      <c r="L4339" s="2" t="n">
        <f aca="false">IF(E4339="","",ROUND((Indicadores!$B$4-E4339)/365.25,1))</f>
        <v>4.4</v>
      </c>
      <c r="M4339" s="2" t="str">
        <f aca="false">IF(E4339="","Virtual",IF(L4339&gt;=Indicadores!$B$6,"Fim de Vida",IF(L4339&gt;=Indicadores!$B$5,"Envelhecendo","Atual")))</f>
        <v>Envelhecendo</v>
      </c>
      <c r="N4339" s="2" t="str">
        <f aca="false">IF(F4339="","N/A",IF(F4339&lt;Indicadores!$B$4,"Vencida","Vigente"))</f>
        <v>Vencida</v>
      </c>
      <c r="O4339" s="2" t="str">
        <f aca="false">INDEX(Locais!$B$2:$B$13,MATCH(H4339,Locais!$A$2:$A$13,0))</f>
        <v>Regional - São Paulo</v>
      </c>
      <c r="P4339" s="2" t="str">
        <f aca="false">INDEX(Locais!$C$2:$C$13,MATCH(H4339,Locais!$A$2:$A$13,0))</f>
        <v>Sudeste</v>
      </c>
    </row>
    <row r="4340" customFormat="false" ht="15" hidden="false" customHeight="false" outlineLevel="0" collapsed="false">
      <c r="A4340" s="2" t="s">
        <v>4476</v>
      </c>
      <c r="B4340" s="2" t="s">
        <v>69</v>
      </c>
      <c r="C4340" s="2" t="s">
        <v>102</v>
      </c>
      <c r="D4340" s="2" t="s">
        <v>113</v>
      </c>
      <c r="E4340" s="13" t="n">
        <v>45446</v>
      </c>
      <c r="F4340" s="13" t="n">
        <v>46541</v>
      </c>
      <c r="G4340" s="2" t="s">
        <v>32</v>
      </c>
      <c r="H4340" s="2" t="s">
        <v>104</v>
      </c>
      <c r="I4340" s="2" t="s">
        <v>120</v>
      </c>
      <c r="J4340" s="2" t="s">
        <v>100</v>
      </c>
      <c r="K4340" s="14" t="n">
        <v>10684.59</v>
      </c>
      <c r="L4340" s="2" t="n">
        <f aca="false">IF(E4340="","",ROUND((Indicadores!$B$4-E4340)/365.25,1))</f>
        <v>2.4</v>
      </c>
      <c r="M4340" s="2" t="str">
        <f aca="false">IF(E4340="","Virtual",IF(L4340&gt;=Indicadores!$B$6,"Fim de Vida",IF(L4340&gt;=Indicadores!$B$5,"Envelhecendo","Atual")))</f>
        <v>Atual</v>
      </c>
      <c r="N4340" s="2" t="str">
        <f aca="false">IF(F4340="","N/A",IF(F4340&lt;Indicadores!$B$4,"Vencida","Vigente"))</f>
        <v>Vigente</v>
      </c>
      <c r="O4340" s="2" t="str">
        <f aca="false">INDEX(Locais!$B$2:$B$13,MATCH(H4340,Locais!$A$2:$A$13,0))</f>
        <v>Regional - Fortaleza</v>
      </c>
      <c r="P4340" s="2" t="str">
        <f aca="false">INDEX(Locais!$C$2:$C$13,MATCH(H4340,Locais!$A$2:$A$13,0))</f>
        <v>Nordeste</v>
      </c>
    </row>
    <row r="4341" customFormat="false" ht="15" hidden="false" customHeight="false" outlineLevel="0" collapsed="false">
      <c r="A4341" s="2" t="s">
        <v>4477</v>
      </c>
      <c r="B4341" s="2" t="s">
        <v>69</v>
      </c>
      <c r="C4341" s="2" t="s">
        <v>126</v>
      </c>
      <c r="D4341" s="2" t="s">
        <v>169</v>
      </c>
      <c r="E4341" s="13" t="n">
        <v>45463</v>
      </c>
      <c r="F4341" s="13" t="n">
        <v>46558</v>
      </c>
      <c r="G4341" s="2" t="s">
        <v>34</v>
      </c>
      <c r="H4341" s="2" t="s">
        <v>139</v>
      </c>
      <c r="I4341" s="2" t="s">
        <v>109</v>
      </c>
      <c r="J4341" s="2" t="s">
        <v>100</v>
      </c>
      <c r="K4341" s="14" t="n">
        <v>9240.52</v>
      </c>
      <c r="L4341" s="2" t="n">
        <f aca="false">IF(E4341="","",ROUND((Indicadores!$B$4-E4341)/365.25,1))</f>
        <v>2.3</v>
      </c>
      <c r="M4341" s="2" t="str">
        <f aca="false">IF(E4341="","Virtual",IF(L4341&gt;=Indicadores!$B$6,"Fim de Vida",IF(L4341&gt;=Indicadores!$B$5,"Envelhecendo","Atual")))</f>
        <v>Atual</v>
      </c>
      <c r="N4341" s="2" t="str">
        <f aca="false">IF(F4341="","N/A",IF(F4341&lt;Indicadores!$B$4,"Vencida","Vigente"))</f>
        <v>Vigente</v>
      </c>
      <c r="O4341" s="2" t="str">
        <f aca="false">INDEX(Locais!$B$2:$B$13,MATCH(H4341,Locais!$A$2:$A$13,0))</f>
        <v>Regional - Rio de Janeiro</v>
      </c>
      <c r="P4341" s="2" t="str">
        <f aca="false">INDEX(Locais!$C$2:$C$13,MATCH(H4341,Locais!$A$2:$A$13,0))</f>
        <v>Sudeste</v>
      </c>
    </row>
    <row r="4342" customFormat="false" ht="15" hidden="false" customHeight="false" outlineLevel="0" collapsed="false">
      <c r="A4342" s="2" t="s">
        <v>4478</v>
      </c>
      <c r="B4342" s="2" t="s">
        <v>69</v>
      </c>
      <c r="C4342" s="2" t="s">
        <v>126</v>
      </c>
      <c r="D4342" s="2" t="s">
        <v>169</v>
      </c>
      <c r="E4342" s="13" t="n">
        <v>45380</v>
      </c>
      <c r="F4342" s="13" t="n">
        <v>46475</v>
      </c>
      <c r="G4342" s="2" t="s">
        <v>32</v>
      </c>
      <c r="H4342" s="2" t="s">
        <v>98</v>
      </c>
      <c r="I4342" s="2" t="s">
        <v>99</v>
      </c>
      <c r="J4342" s="2" t="s">
        <v>100</v>
      </c>
      <c r="K4342" s="14" t="n">
        <v>10752.85</v>
      </c>
      <c r="L4342" s="2" t="n">
        <f aca="false">IF(E4342="","",ROUND((Indicadores!$B$4-E4342)/365.25,1))</f>
        <v>2.6</v>
      </c>
      <c r="M4342" s="2" t="str">
        <f aca="false">IF(E4342="","Virtual",IF(L4342&gt;=Indicadores!$B$6,"Fim de Vida",IF(L4342&gt;=Indicadores!$B$5,"Envelhecendo","Atual")))</f>
        <v>Atual</v>
      </c>
      <c r="N4342" s="2" t="str">
        <f aca="false">IF(F4342="","N/A",IF(F4342&lt;Indicadores!$B$4,"Vencida","Vigente"))</f>
        <v>Vigente</v>
      </c>
      <c r="O4342" s="2" t="str">
        <f aca="false">INDEX(Locais!$B$2:$B$13,MATCH(H4342,Locais!$A$2:$A$13,0))</f>
        <v>Sede - Brasília</v>
      </c>
      <c r="P4342" s="2" t="str">
        <f aca="false">INDEX(Locais!$C$2:$C$13,MATCH(H4342,Locais!$A$2:$A$13,0))</f>
        <v>Centro-Oeste</v>
      </c>
    </row>
    <row r="4343" customFormat="false" ht="15" hidden="false" customHeight="false" outlineLevel="0" collapsed="false">
      <c r="A4343" s="2" t="s">
        <v>4479</v>
      </c>
      <c r="B4343" s="2" t="s">
        <v>69</v>
      </c>
      <c r="C4343" s="2" t="s">
        <v>126</v>
      </c>
      <c r="D4343" s="2" t="s">
        <v>169</v>
      </c>
      <c r="E4343" s="13" t="n">
        <v>44744</v>
      </c>
      <c r="F4343" s="13" t="n">
        <v>45839</v>
      </c>
      <c r="G4343" s="2" t="s">
        <v>34</v>
      </c>
      <c r="H4343" s="2" t="s">
        <v>98</v>
      </c>
      <c r="I4343" s="2" t="s">
        <v>111</v>
      </c>
      <c r="J4343" s="2" t="s">
        <v>100</v>
      </c>
      <c r="K4343" s="14" t="n">
        <v>10221.74</v>
      </c>
      <c r="L4343" s="2" t="n">
        <f aca="false">IF(E4343="","",ROUND((Indicadores!$B$4-E4343)/365.25,1))</f>
        <v>4.3</v>
      </c>
      <c r="M4343" s="2" t="str">
        <f aca="false">IF(E4343="","Virtual",IF(L4343&gt;=Indicadores!$B$6,"Fim de Vida",IF(L4343&gt;=Indicadores!$B$5,"Envelhecendo","Atual")))</f>
        <v>Envelhecendo</v>
      </c>
      <c r="N4343" s="2" t="str">
        <f aca="false">IF(F4343="","N/A",IF(F4343&lt;Indicadores!$B$4,"Vencida","Vigente"))</f>
        <v>Vencida</v>
      </c>
      <c r="O4343" s="2" t="str">
        <f aca="false">INDEX(Locais!$B$2:$B$13,MATCH(H4343,Locais!$A$2:$A$13,0))</f>
        <v>Sede - Brasília</v>
      </c>
      <c r="P4343" s="2" t="str">
        <f aca="false">INDEX(Locais!$C$2:$C$13,MATCH(H4343,Locais!$A$2:$A$13,0))</f>
        <v>Centro-Oeste</v>
      </c>
    </row>
    <row r="4344" customFormat="false" ht="15" hidden="false" customHeight="false" outlineLevel="0" collapsed="false">
      <c r="A4344" s="2" t="s">
        <v>4480</v>
      </c>
      <c r="B4344" s="2" t="s">
        <v>68</v>
      </c>
      <c r="C4344" s="2" t="s">
        <v>96</v>
      </c>
      <c r="D4344" s="2" t="s">
        <v>107</v>
      </c>
      <c r="E4344" s="13" t="n">
        <v>45606</v>
      </c>
      <c r="F4344" s="13" t="n">
        <v>46701</v>
      </c>
      <c r="G4344" s="2" t="s">
        <v>32</v>
      </c>
      <c r="H4344" s="2" t="s">
        <v>141</v>
      </c>
      <c r="I4344" s="2" t="s">
        <v>115</v>
      </c>
      <c r="J4344" s="2" t="s">
        <v>100</v>
      </c>
      <c r="K4344" s="14" t="n">
        <v>5742.33</v>
      </c>
      <c r="L4344" s="2" t="n">
        <f aca="false">IF(E4344="","",ROUND((Indicadores!$B$4-E4344)/365.25,1))</f>
        <v>1.9</v>
      </c>
      <c r="M4344" s="2" t="str">
        <f aca="false">IF(E4344="","Virtual",IF(L4344&gt;=Indicadores!$B$6,"Fim de Vida",IF(L4344&gt;=Indicadores!$B$5,"Envelhecendo","Atual")))</f>
        <v>Atual</v>
      </c>
      <c r="N4344" s="2" t="str">
        <f aca="false">IF(F4344="","N/A",IF(F4344&lt;Indicadores!$B$4,"Vencida","Vigente"))</f>
        <v>Vigente</v>
      </c>
      <c r="O4344" s="2" t="str">
        <f aca="false">INDEX(Locais!$B$2:$B$13,MATCH(H4344,Locais!$A$2:$A$13,0))</f>
        <v>Regional - Curitiba</v>
      </c>
      <c r="P4344" s="2" t="str">
        <f aca="false">INDEX(Locais!$C$2:$C$13,MATCH(H4344,Locais!$A$2:$A$13,0))</f>
        <v>Sul</v>
      </c>
    </row>
    <row r="4345" customFormat="false" ht="15" hidden="false" customHeight="false" outlineLevel="0" collapsed="false">
      <c r="A4345" s="2" t="s">
        <v>4481</v>
      </c>
      <c r="B4345" s="2" t="s">
        <v>68</v>
      </c>
      <c r="C4345" s="2" t="s">
        <v>102</v>
      </c>
      <c r="D4345" s="2" t="s">
        <v>103</v>
      </c>
      <c r="E4345" s="13" t="n">
        <v>44511</v>
      </c>
      <c r="F4345" s="13" t="n">
        <v>45606</v>
      </c>
      <c r="G4345" s="2" t="s">
        <v>34</v>
      </c>
      <c r="H4345" s="2" t="s">
        <v>139</v>
      </c>
      <c r="I4345" s="2" t="s">
        <v>109</v>
      </c>
      <c r="J4345" s="2" t="s">
        <v>100</v>
      </c>
      <c r="K4345" s="14" t="n">
        <v>5857.29</v>
      </c>
      <c r="L4345" s="2" t="n">
        <f aca="false">IF(E4345="","",ROUND((Indicadores!$B$4-E4345)/365.25,1))</f>
        <v>4.9</v>
      </c>
      <c r="M4345" s="2" t="str">
        <f aca="false">IF(E4345="","Virtual",IF(L4345&gt;=Indicadores!$B$6,"Fim de Vida",IF(L4345&gt;=Indicadores!$B$5,"Envelhecendo","Atual")))</f>
        <v>Envelhecendo</v>
      </c>
      <c r="N4345" s="2" t="str">
        <f aca="false">IF(F4345="","N/A",IF(F4345&lt;Indicadores!$B$4,"Vencida","Vigente"))</f>
        <v>Vencida</v>
      </c>
      <c r="O4345" s="2" t="str">
        <f aca="false">INDEX(Locais!$B$2:$B$13,MATCH(H4345,Locais!$A$2:$A$13,0))</f>
        <v>Regional - Rio de Janeiro</v>
      </c>
      <c r="P4345" s="2" t="str">
        <f aca="false">INDEX(Locais!$C$2:$C$13,MATCH(H4345,Locais!$A$2:$A$13,0))</f>
        <v>Sudeste</v>
      </c>
    </row>
    <row r="4346" customFormat="false" ht="15" hidden="false" customHeight="false" outlineLevel="0" collapsed="false">
      <c r="A4346" s="2" t="s">
        <v>4482</v>
      </c>
      <c r="B4346" s="2" t="s">
        <v>69</v>
      </c>
      <c r="C4346" s="2" t="s">
        <v>96</v>
      </c>
      <c r="D4346" s="2" t="s">
        <v>97</v>
      </c>
      <c r="E4346" s="13" t="n">
        <v>43905</v>
      </c>
      <c r="F4346" s="13" t="n">
        <v>45000</v>
      </c>
      <c r="G4346" s="2" t="s">
        <v>32</v>
      </c>
      <c r="H4346" s="2" t="s">
        <v>119</v>
      </c>
      <c r="I4346" s="2" t="s">
        <v>136</v>
      </c>
      <c r="J4346" s="2" t="s">
        <v>100</v>
      </c>
      <c r="K4346" s="14" t="n">
        <v>8750.63</v>
      </c>
      <c r="L4346" s="2" t="n">
        <f aca="false">IF(E4346="","",ROUND((Indicadores!$B$4-E4346)/365.25,1))</f>
        <v>6.6</v>
      </c>
      <c r="M4346" s="2" t="str">
        <f aca="false">IF(E4346="","Virtual",IF(L4346&gt;=Indicadores!$B$6,"Fim de Vida",IF(L4346&gt;=Indicadores!$B$5,"Envelhecendo","Atual")))</f>
        <v>Fim de Vida</v>
      </c>
      <c r="N4346" s="2" t="str">
        <f aca="false">IF(F4346="","N/A",IF(F4346&lt;Indicadores!$B$4,"Vencida","Vigente"))</f>
        <v>Vencida</v>
      </c>
      <c r="O4346" s="2" t="str">
        <f aca="false">INDEX(Locais!$B$2:$B$13,MATCH(H4346,Locais!$A$2:$A$13,0))</f>
        <v>Regional - São Paulo</v>
      </c>
      <c r="P4346" s="2" t="str">
        <f aca="false">INDEX(Locais!$C$2:$C$13,MATCH(H4346,Locais!$A$2:$A$13,0))</f>
        <v>Sudeste</v>
      </c>
    </row>
    <row r="4347" customFormat="false" ht="15" hidden="false" customHeight="false" outlineLevel="0" collapsed="false">
      <c r="A4347" s="2" t="s">
        <v>4483</v>
      </c>
      <c r="B4347" s="2" t="s">
        <v>69</v>
      </c>
      <c r="C4347" s="2" t="s">
        <v>96</v>
      </c>
      <c r="D4347" s="2" t="s">
        <v>97</v>
      </c>
      <c r="E4347" s="13" t="n">
        <v>45057</v>
      </c>
      <c r="F4347" s="13" t="n">
        <v>46152</v>
      </c>
      <c r="G4347" s="2" t="s">
        <v>32</v>
      </c>
      <c r="H4347" s="2" t="s">
        <v>165</v>
      </c>
      <c r="I4347" s="2" t="s">
        <v>115</v>
      </c>
      <c r="J4347" s="2" t="s">
        <v>100</v>
      </c>
      <c r="K4347" s="14" t="n">
        <v>8131.47</v>
      </c>
      <c r="L4347" s="2" t="n">
        <f aca="false">IF(E4347="","",ROUND((Indicadores!$B$4-E4347)/365.25,1))</f>
        <v>3.4</v>
      </c>
      <c r="M4347" s="2" t="str">
        <f aca="false">IF(E4347="","Virtual",IF(L4347&gt;=Indicadores!$B$6,"Fim de Vida",IF(L4347&gt;=Indicadores!$B$5,"Envelhecendo","Atual")))</f>
        <v>Envelhecendo</v>
      </c>
      <c r="N4347" s="2" t="str">
        <f aca="false">IF(F4347="","N/A",IF(F4347&lt;Indicadores!$B$4,"Vencida","Vigente"))</f>
        <v>Vencida</v>
      </c>
      <c r="O4347" s="2" t="str">
        <f aca="false">INDEX(Locais!$B$2:$B$13,MATCH(H4347,Locais!$A$2:$A$13,0))</f>
        <v>Regional - Salvador</v>
      </c>
      <c r="P4347" s="2" t="str">
        <f aca="false">INDEX(Locais!$C$2:$C$13,MATCH(H4347,Locais!$A$2:$A$13,0))</f>
        <v>Nordeste</v>
      </c>
    </row>
    <row r="4348" customFormat="false" ht="15" hidden="false" customHeight="false" outlineLevel="0" collapsed="false">
      <c r="A4348" s="2" t="s">
        <v>4484</v>
      </c>
      <c r="B4348" s="2" t="s">
        <v>68</v>
      </c>
      <c r="C4348" s="2" t="s">
        <v>102</v>
      </c>
      <c r="D4348" s="2" t="s">
        <v>103</v>
      </c>
      <c r="E4348" s="13" t="n">
        <v>45065</v>
      </c>
      <c r="F4348" s="13" t="n">
        <v>46160</v>
      </c>
      <c r="G4348" s="2" t="s">
        <v>34</v>
      </c>
      <c r="H4348" s="2" t="s">
        <v>119</v>
      </c>
      <c r="I4348" s="2" t="s">
        <v>130</v>
      </c>
      <c r="J4348" s="2" t="s">
        <v>100</v>
      </c>
      <c r="K4348" s="14" t="n">
        <v>5181.42</v>
      </c>
      <c r="L4348" s="2" t="n">
        <f aca="false">IF(E4348="","",ROUND((Indicadores!$B$4-E4348)/365.25,1))</f>
        <v>3.4</v>
      </c>
      <c r="M4348" s="2" t="str">
        <f aca="false">IF(E4348="","Virtual",IF(L4348&gt;=Indicadores!$B$6,"Fim de Vida",IF(L4348&gt;=Indicadores!$B$5,"Envelhecendo","Atual")))</f>
        <v>Envelhecendo</v>
      </c>
      <c r="N4348" s="2" t="str">
        <f aca="false">IF(F4348="","N/A",IF(F4348&lt;Indicadores!$B$4,"Vencida","Vigente"))</f>
        <v>Vencida</v>
      </c>
      <c r="O4348" s="2" t="str">
        <f aca="false">INDEX(Locais!$B$2:$B$13,MATCH(H4348,Locais!$A$2:$A$13,0))</f>
        <v>Regional - São Paulo</v>
      </c>
      <c r="P4348" s="2" t="str">
        <f aca="false">INDEX(Locais!$C$2:$C$13,MATCH(H4348,Locais!$A$2:$A$13,0))</f>
        <v>Sudeste</v>
      </c>
    </row>
    <row r="4349" customFormat="false" ht="15" hidden="false" customHeight="false" outlineLevel="0" collapsed="false">
      <c r="A4349" s="2" t="s">
        <v>4485</v>
      </c>
      <c r="B4349" s="2" t="s">
        <v>68</v>
      </c>
      <c r="C4349" s="2" t="s">
        <v>96</v>
      </c>
      <c r="D4349" s="2" t="s">
        <v>107</v>
      </c>
      <c r="E4349" s="13" t="n">
        <v>45285</v>
      </c>
      <c r="F4349" s="13" t="n">
        <v>46380</v>
      </c>
      <c r="G4349" s="2" t="s">
        <v>32</v>
      </c>
      <c r="H4349" s="2" t="s">
        <v>165</v>
      </c>
      <c r="I4349" s="2" t="s">
        <v>99</v>
      </c>
      <c r="J4349" s="2" t="s">
        <v>100</v>
      </c>
      <c r="K4349" s="14" t="n">
        <v>4822.05</v>
      </c>
      <c r="L4349" s="2" t="n">
        <f aca="false">IF(E4349="","",ROUND((Indicadores!$B$4-E4349)/365.25,1))</f>
        <v>2.8</v>
      </c>
      <c r="M4349" s="2" t="str">
        <f aca="false">IF(E4349="","Virtual",IF(L4349&gt;=Indicadores!$B$6,"Fim de Vida",IF(L4349&gt;=Indicadores!$B$5,"Envelhecendo","Atual")))</f>
        <v>Atual</v>
      </c>
      <c r="N4349" s="2" t="str">
        <f aca="false">IF(F4349="","N/A",IF(F4349&lt;Indicadores!$B$4,"Vencida","Vigente"))</f>
        <v>Vigente</v>
      </c>
      <c r="O4349" s="2" t="str">
        <f aca="false">INDEX(Locais!$B$2:$B$13,MATCH(H4349,Locais!$A$2:$A$13,0))</f>
        <v>Regional - Salvador</v>
      </c>
      <c r="P4349" s="2" t="str">
        <f aca="false">INDEX(Locais!$C$2:$C$13,MATCH(H4349,Locais!$A$2:$A$13,0))</f>
        <v>Nordeste</v>
      </c>
    </row>
    <row r="4350" customFormat="false" ht="15" hidden="false" customHeight="false" outlineLevel="0" collapsed="false">
      <c r="A4350" s="2" t="s">
        <v>4486</v>
      </c>
      <c r="B4350" s="2" t="s">
        <v>68</v>
      </c>
      <c r="C4350" s="2" t="s">
        <v>126</v>
      </c>
      <c r="D4350" s="2" t="s">
        <v>127</v>
      </c>
      <c r="E4350" s="13" t="n">
        <v>44739</v>
      </c>
      <c r="F4350" s="13" t="n">
        <v>45834</v>
      </c>
      <c r="G4350" s="2" t="s">
        <v>32</v>
      </c>
      <c r="H4350" s="2" t="s">
        <v>165</v>
      </c>
      <c r="I4350" s="2" t="s">
        <v>136</v>
      </c>
      <c r="J4350" s="2" t="s">
        <v>100</v>
      </c>
      <c r="K4350" s="14" t="n">
        <v>5042.24</v>
      </c>
      <c r="L4350" s="2" t="n">
        <f aca="false">IF(E4350="","",ROUND((Indicadores!$B$4-E4350)/365.25,1))</f>
        <v>4.3</v>
      </c>
      <c r="M4350" s="2" t="str">
        <f aca="false">IF(E4350="","Virtual",IF(L4350&gt;=Indicadores!$B$6,"Fim de Vida",IF(L4350&gt;=Indicadores!$B$5,"Envelhecendo","Atual")))</f>
        <v>Envelhecendo</v>
      </c>
      <c r="N4350" s="2" t="str">
        <f aca="false">IF(F4350="","N/A",IF(F4350&lt;Indicadores!$B$4,"Vencida","Vigente"))</f>
        <v>Vencida</v>
      </c>
      <c r="O4350" s="2" t="str">
        <f aca="false">INDEX(Locais!$B$2:$B$13,MATCH(H4350,Locais!$A$2:$A$13,0))</f>
        <v>Regional - Salvador</v>
      </c>
      <c r="P4350" s="2" t="str">
        <f aca="false">INDEX(Locais!$C$2:$C$13,MATCH(H4350,Locais!$A$2:$A$13,0))</f>
        <v>Nordeste</v>
      </c>
    </row>
    <row r="4351" customFormat="false" ht="15" hidden="false" customHeight="false" outlineLevel="0" collapsed="false">
      <c r="A4351" s="2" t="s">
        <v>4487</v>
      </c>
      <c r="B4351" s="2" t="s">
        <v>68</v>
      </c>
      <c r="C4351" s="2" t="s">
        <v>126</v>
      </c>
      <c r="D4351" s="2" t="s">
        <v>127</v>
      </c>
      <c r="E4351" s="13" t="n">
        <v>43899</v>
      </c>
      <c r="F4351" s="13" t="n">
        <v>44994</v>
      </c>
      <c r="G4351" s="2" t="s">
        <v>32</v>
      </c>
      <c r="H4351" s="2" t="s">
        <v>119</v>
      </c>
      <c r="I4351" s="2" t="s">
        <v>120</v>
      </c>
      <c r="J4351" s="2" t="s">
        <v>100</v>
      </c>
      <c r="K4351" s="14" t="n">
        <v>4652.46</v>
      </c>
      <c r="L4351" s="2" t="n">
        <f aca="false">IF(E4351="","",ROUND((Indicadores!$B$4-E4351)/365.25,1))</f>
        <v>6.6</v>
      </c>
      <c r="M4351" s="2" t="str">
        <f aca="false">IF(E4351="","Virtual",IF(L4351&gt;=Indicadores!$B$6,"Fim de Vida",IF(L4351&gt;=Indicadores!$B$5,"Envelhecendo","Atual")))</f>
        <v>Fim de Vida</v>
      </c>
      <c r="N4351" s="2" t="str">
        <f aca="false">IF(F4351="","N/A",IF(F4351&lt;Indicadores!$B$4,"Vencida","Vigente"))</f>
        <v>Vencida</v>
      </c>
      <c r="O4351" s="2" t="str">
        <f aca="false">INDEX(Locais!$B$2:$B$13,MATCH(H4351,Locais!$A$2:$A$13,0))</f>
        <v>Regional - São Paulo</v>
      </c>
      <c r="P4351" s="2" t="str">
        <f aca="false">INDEX(Locais!$C$2:$C$13,MATCH(H4351,Locais!$A$2:$A$13,0))</f>
        <v>Sudeste</v>
      </c>
    </row>
    <row r="4352" customFormat="false" ht="15" hidden="false" customHeight="false" outlineLevel="0" collapsed="false">
      <c r="A4352" s="2" t="s">
        <v>4488</v>
      </c>
      <c r="B4352" s="2" t="s">
        <v>68</v>
      </c>
      <c r="C4352" s="2" t="s">
        <v>102</v>
      </c>
      <c r="D4352" s="2" t="s">
        <v>103</v>
      </c>
      <c r="E4352" s="13" t="n">
        <v>44984</v>
      </c>
      <c r="F4352" s="13" t="n">
        <v>46079</v>
      </c>
      <c r="G4352" s="2" t="s">
        <v>32</v>
      </c>
      <c r="H4352" s="2" t="s">
        <v>98</v>
      </c>
      <c r="I4352" s="2" t="s">
        <v>120</v>
      </c>
      <c r="J4352" s="2" t="s">
        <v>100</v>
      </c>
      <c r="K4352" s="14" t="n">
        <v>6303.87</v>
      </c>
      <c r="L4352" s="2" t="n">
        <f aca="false">IF(E4352="","",ROUND((Indicadores!$B$4-E4352)/365.25,1))</f>
        <v>3.6</v>
      </c>
      <c r="M4352" s="2" t="str">
        <f aca="false">IF(E4352="","Virtual",IF(L4352&gt;=Indicadores!$B$6,"Fim de Vida",IF(L4352&gt;=Indicadores!$B$5,"Envelhecendo","Atual")))</f>
        <v>Envelhecendo</v>
      </c>
      <c r="N4352" s="2" t="str">
        <f aca="false">IF(F4352="","N/A",IF(F4352&lt;Indicadores!$B$4,"Vencida","Vigente"))</f>
        <v>Vencida</v>
      </c>
      <c r="O4352" s="2" t="str">
        <f aca="false">INDEX(Locais!$B$2:$B$13,MATCH(H4352,Locais!$A$2:$A$13,0))</f>
        <v>Sede - Brasília</v>
      </c>
      <c r="P4352" s="2" t="str">
        <f aca="false">INDEX(Locais!$C$2:$C$13,MATCH(H4352,Locais!$A$2:$A$13,0))</f>
        <v>Centro-Oeste</v>
      </c>
    </row>
    <row r="4353" customFormat="false" ht="15" hidden="false" customHeight="false" outlineLevel="0" collapsed="false">
      <c r="A4353" s="2" t="s">
        <v>4489</v>
      </c>
      <c r="B4353" s="2" t="s">
        <v>69</v>
      </c>
      <c r="C4353" s="2" t="s">
        <v>96</v>
      </c>
      <c r="D4353" s="2" t="s">
        <v>117</v>
      </c>
      <c r="E4353" s="13" t="n">
        <v>45253</v>
      </c>
      <c r="F4353" s="13" t="n">
        <v>46348</v>
      </c>
      <c r="G4353" s="2" t="s">
        <v>32</v>
      </c>
      <c r="H4353" s="2" t="s">
        <v>98</v>
      </c>
      <c r="I4353" s="2" t="s">
        <v>124</v>
      </c>
      <c r="J4353" s="2" t="s">
        <v>100</v>
      </c>
      <c r="K4353" s="14" t="n">
        <v>7263.83</v>
      </c>
      <c r="L4353" s="2" t="n">
        <f aca="false">IF(E4353="","",ROUND((Indicadores!$B$4-E4353)/365.25,1))</f>
        <v>2.9</v>
      </c>
      <c r="M4353" s="2" t="str">
        <f aca="false">IF(E4353="","Virtual",IF(L4353&gt;=Indicadores!$B$6,"Fim de Vida",IF(L4353&gt;=Indicadores!$B$5,"Envelhecendo","Atual")))</f>
        <v>Atual</v>
      </c>
      <c r="N4353" s="2" t="str">
        <f aca="false">IF(F4353="","N/A",IF(F4353&lt;Indicadores!$B$4,"Vencida","Vigente"))</f>
        <v>Vigente</v>
      </c>
      <c r="O4353" s="2" t="str">
        <f aca="false">INDEX(Locais!$B$2:$B$13,MATCH(H4353,Locais!$A$2:$A$13,0))</f>
        <v>Sede - Brasília</v>
      </c>
      <c r="P4353" s="2" t="str">
        <f aca="false">INDEX(Locais!$C$2:$C$13,MATCH(H4353,Locais!$A$2:$A$13,0))</f>
        <v>Centro-Oeste</v>
      </c>
    </row>
    <row r="4354" customFormat="false" ht="15" hidden="false" customHeight="false" outlineLevel="0" collapsed="false">
      <c r="A4354" s="2" t="s">
        <v>4490</v>
      </c>
      <c r="B4354" s="2" t="s">
        <v>70</v>
      </c>
      <c r="C4354" s="2" t="s">
        <v>96</v>
      </c>
      <c r="D4354" s="2" t="s">
        <v>122</v>
      </c>
      <c r="E4354" s="13" t="n">
        <v>45517</v>
      </c>
      <c r="F4354" s="13" t="n">
        <v>47342</v>
      </c>
      <c r="G4354" s="2" t="s">
        <v>32</v>
      </c>
      <c r="H4354" s="2" t="s">
        <v>119</v>
      </c>
      <c r="I4354" s="2" t="s">
        <v>133</v>
      </c>
      <c r="J4354" s="2" t="s">
        <v>100</v>
      </c>
      <c r="K4354" s="14" t="n">
        <v>14489.24</v>
      </c>
      <c r="L4354" s="2" t="n">
        <f aca="false">IF(E4354="","",ROUND((Indicadores!$B$4-E4354)/365.25,1))</f>
        <v>2.2</v>
      </c>
      <c r="M4354" s="2" t="str">
        <f aca="false">IF(E4354="","Virtual",IF(L4354&gt;=Indicadores!$B$6,"Fim de Vida",IF(L4354&gt;=Indicadores!$B$5,"Envelhecendo","Atual")))</f>
        <v>Atual</v>
      </c>
      <c r="N4354" s="2" t="str">
        <f aca="false">IF(F4354="","N/A",IF(F4354&lt;Indicadores!$B$4,"Vencida","Vigente"))</f>
        <v>Vigente</v>
      </c>
      <c r="O4354" s="2" t="str">
        <f aca="false">INDEX(Locais!$B$2:$B$13,MATCH(H4354,Locais!$A$2:$A$13,0))</f>
        <v>Regional - São Paulo</v>
      </c>
      <c r="P4354" s="2" t="str">
        <f aca="false">INDEX(Locais!$C$2:$C$13,MATCH(H4354,Locais!$A$2:$A$13,0))</f>
        <v>Sudeste</v>
      </c>
    </row>
    <row r="4355" customFormat="false" ht="15" hidden="false" customHeight="false" outlineLevel="0" collapsed="false">
      <c r="A4355" s="2" t="s">
        <v>4491</v>
      </c>
      <c r="B4355" s="2" t="s">
        <v>68</v>
      </c>
      <c r="C4355" s="2" t="s">
        <v>126</v>
      </c>
      <c r="D4355" s="2" t="s">
        <v>127</v>
      </c>
      <c r="E4355" s="13" t="n">
        <v>44411</v>
      </c>
      <c r="F4355" s="13" t="n">
        <v>45506</v>
      </c>
      <c r="G4355" s="2" t="s">
        <v>32</v>
      </c>
      <c r="H4355" s="2" t="s">
        <v>119</v>
      </c>
      <c r="I4355" s="2" t="s">
        <v>120</v>
      </c>
      <c r="J4355" s="2" t="s">
        <v>100</v>
      </c>
      <c r="K4355" s="14" t="n">
        <v>4608.44</v>
      </c>
      <c r="L4355" s="2" t="n">
        <f aca="false">IF(E4355="","",ROUND((Indicadores!$B$4-E4355)/365.25,1))</f>
        <v>5.2</v>
      </c>
      <c r="M4355" s="2" t="str">
        <f aca="false">IF(E4355="","Virtual",IF(L4355&gt;=Indicadores!$B$6,"Fim de Vida",IF(L4355&gt;=Indicadores!$B$5,"Envelhecendo","Atual")))</f>
        <v>Fim de Vida</v>
      </c>
      <c r="N4355" s="2" t="str">
        <f aca="false">IF(F4355="","N/A",IF(F4355&lt;Indicadores!$B$4,"Vencida","Vigente"))</f>
        <v>Vencida</v>
      </c>
      <c r="O4355" s="2" t="str">
        <f aca="false">INDEX(Locais!$B$2:$B$13,MATCH(H4355,Locais!$A$2:$A$13,0))</f>
        <v>Regional - São Paulo</v>
      </c>
      <c r="P4355" s="2" t="str">
        <f aca="false">INDEX(Locais!$C$2:$C$13,MATCH(H4355,Locais!$A$2:$A$13,0))</f>
        <v>Sudeste</v>
      </c>
    </row>
    <row r="4356" customFormat="false" ht="15" hidden="false" customHeight="false" outlineLevel="0" collapsed="false">
      <c r="A4356" s="2" t="s">
        <v>4492</v>
      </c>
      <c r="B4356" s="2" t="s">
        <v>69</v>
      </c>
      <c r="C4356" s="2" t="s">
        <v>96</v>
      </c>
      <c r="D4356" s="2" t="s">
        <v>117</v>
      </c>
      <c r="E4356" s="13" t="n">
        <v>45287</v>
      </c>
      <c r="F4356" s="13" t="n">
        <v>46382</v>
      </c>
      <c r="G4356" s="2" t="s">
        <v>36</v>
      </c>
      <c r="H4356" s="2" t="s">
        <v>98</v>
      </c>
      <c r="I4356" s="2" t="s">
        <v>111</v>
      </c>
      <c r="J4356" s="2" t="s">
        <v>100</v>
      </c>
      <c r="K4356" s="14" t="n">
        <v>10642.38</v>
      </c>
      <c r="L4356" s="2" t="n">
        <f aca="false">IF(E4356="","",ROUND((Indicadores!$B$4-E4356)/365.25,1))</f>
        <v>2.8</v>
      </c>
      <c r="M4356" s="2" t="str">
        <f aca="false">IF(E4356="","Virtual",IF(L4356&gt;=Indicadores!$B$6,"Fim de Vida",IF(L4356&gt;=Indicadores!$B$5,"Envelhecendo","Atual")))</f>
        <v>Atual</v>
      </c>
      <c r="N4356" s="2" t="str">
        <f aca="false">IF(F4356="","N/A",IF(F4356&lt;Indicadores!$B$4,"Vencida","Vigente"))</f>
        <v>Vigente</v>
      </c>
      <c r="O4356" s="2" t="str">
        <f aca="false">INDEX(Locais!$B$2:$B$13,MATCH(H4356,Locais!$A$2:$A$13,0))</f>
        <v>Sede - Brasília</v>
      </c>
      <c r="P4356" s="2" t="str">
        <f aca="false">INDEX(Locais!$C$2:$C$13,MATCH(H4356,Locais!$A$2:$A$13,0))</f>
        <v>Centro-Oeste</v>
      </c>
    </row>
    <row r="4357" customFormat="false" ht="15" hidden="false" customHeight="false" outlineLevel="0" collapsed="false">
      <c r="A4357" s="2" t="s">
        <v>4493</v>
      </c>
      <c r="B4357" s="2" t="s">
        <v>68</v>
      </c>
      <c r="C4357" s="2" t="s">
        <v>96</v>
      </c>
      <c r="D4357" s="2" t="s">
        <v>132</v>
      </c>
      <c r="E4357" s="13" t="n">
        <v>45387</v>
      </c>
      <c r="F4357" s="13" t="n">
        <v>46482</v>
      </c>
      <c r="G4357" s="2" t="s">
        <v>32</v>
      </c>
      <c r="H4357" s="2" t="s">
        <v>108</v>
      </c>
      <c r="I4357" s="2" t="s">
        <v>120</v>
      </c>
      <c r="J4357" s="2" t="s">
        <v>100</v>
      </c>
      <c r="K4357" s="14" t="n">
        <v>5471.05</v>
      </c>
      <c r="L4357" s="2" t="n">
        <f aca="false">IF(E4357="","",ROUND((Indicadores!$B$4-E4357)/365.25,1))</f>
        <v>2.5</v>
      </c>
      <c r="M4357" s="2" t="str">
        <f aca="false">IF(E4357="","Virtual",IF(L4357&gt;=Indicadores!$B$6,"Fim de Vida",IF(L4357&gt;=Indicadores!$B$5,"Envelhecendo","Atual")))</f>
        <v>Atual</v>
      </c>
      <c r="N4357" s="2" t="str">
        <f aca="false">IF(F4357="","N/A",IF(F4357&lt;Indicadores!$B$4,"Vencida","Vigente"))</f>
        <v>Vigente</v>
      </c>
      <c r="O4357" s="2" t="str">
        <f aca="false">INDEX(Locais!$B$2:$B$13,MATCH(H4357,Locais!$A$2:$A$13,0))</f>
        <v>Regional - Porto Alegre</v>
      </c>
      <c r="P4357" s="2" t="str">
        <f aca="false">INDEX(Locais!$C$2:$C$13,MATCH(H4357,Locais!$A$2:$A$13,0))</f>
        <v>Sul</v>
      </c>
    </row>
    <row r="4358" customFormat="false" ht="15" hidden="false" customHeight="false" outlineLevel="0" collapsed="false">
      <c r="A4358" s="2" t="s">
        <v>4494</v>
      </c>
      <c r="B4358" s="2" t="s">
        <v>70</v>
      </c>
      <c r="C4358" s="2" t="s">
        <v>126</v>
      </c>
      <c r="D4358" s="2" t="s">
        <v>162</v>
      </c>
      <c r="E4358" s="13" t="n">
        <v>44925</v>
      </c>
      <c r="F4358" s="13" t="n">
        <v>46750</v>
      </c>
      <c r="G4358" s="2" t="s">
        <v>32</v>
      </c>
      <c r="H4358" s="2" t="s">
        <v>119</v>
      </c>
      <c r="I4358" s="2" t="s">
        <v>120</v>
      </c>
      <c r="J4358" s="2" t="s">
        <v>100</v>
      </c>
      <c r="K4358" s="14" t="n">
        <v>16736.54</v>
      </c>
      <c r="L4358" s="2" t="n">
        <f aca="false">IF(E4358="","",ROUND((Indicadores!$B$4-E4358)/365.25,1))</f>
        <v>3.8</v>
      </c>
      <c r="M4358" s="2" t="str">
        <f aca="false">IF(E4358="","Virtual",IF(L4358&gt;=Indicadores!$B$6,"Fim de Vida",IF(L4358&gt;=Indicadores!$B$5,"Envelhecendo","Atual")))</f>
        <v>Envelhecendo</v>
      </c>
      <c r="N4358" s="2" t="str">
        <f aca="false">IF(F4358="","N/A",IF(F4358&lt;Indicadores!$B$4,"Vencida","Vigente"))</f>
        <v>Vigente</v>
      </c>
      <c r="O4358" s="2" t="str">
        <f aca="false">INDEX(Locais!$B$2:$B$13,MATCH(H4358,Locais!$A$2:$A$13,0))</f>
        <v>Regional - São Paulo</v>
      </c>
      <c r="P4358" s="2" t="str">
        <f aca="false">INDEX(Locais!$C$2:$C$13,MATCH(H4358,Locais!$A$2:$A$13,0))</f>
        <v>Sudeste</v>
      </c>
    </row>
    <row r="4359" customFormat="false" ht="15" hidden="false" customHeight="false" outlineLevel="0" collapsed="false">
      <c r="A4359" s="2" t="s">
        <v>4495</v>
      </c>
      <c r="B4359" s="2" t="s">
        <v>71</v>
      </c>
      <c r="C4359" s="2" t="s">
        <v>96</v>
      </c>
      <c r="D4359" s="2" t="s">
        <v>171</v>
      </c>
      <c r="E4359" s="13" t="n">
        <v>44641</v>
      </c>
      <c r="F4359" s="13" t="n">
        <v>45736</v>
      </c>
      <c r="G4359" s="2" t="s">
        <v>32</v>
      </c>
      <c r="H4359" s="2" t="s">
        <v>108</v>
      </c>
      <c r="I4359" s="2" t="s">
        <v>136</v>
      </c>
      <c r="J4359" s="2" t="s">
        <v>100</v>
      </c>
      <c r="K4359" s="14" t="n">
        <v>2208.03</v>
      </c>
      <c r="L4359" s="2" t="n">
        <f aca="false">IF(E4359="","",ROUND((Indicadores!$B$4-E4359)/365.25,1))</f>
        <v>4.6</v>
      </c>
      <c r="M4359" s="2" t="str">
        <f aca="false">IF(E4359="","Virtual",IF(L4359&gt;=Indicadores!$B$6,"Fim de Vida",IF(L4359&gt;=Indicadores!$B$5,"Envelhecendo","Atual")))</f>
        <v>Envelhecendo</v>
      </c>
      <c r="N4359" s="2" t="str">
        <f aca="false">IF(F4359="","N/A",IF(F4359&lt;Indicadores!$B$4,"Vencida","Vigente"))</f>
        <v>Vencida</v>
      </c>
      <c r="O4359" s="2" t="str">
        <f aca="false">INDEX(Locais!$B$2:$B$13,MATCH(H4359,Locais!$A$2:$A$13,0))</f>
        <v>Regional - Porto Alegre</v>
      </c>
      <c r="P4359" s="2" t="str">
        <f aca="false">INDEX(Locais!$C$2:$C$13,MATCH(H4359,Locais!$A$2:$A$13,0))</f>
        <v>Sul</v>
      </c>
    </row>
    <row r="4360" customFormat="false" ht="15" hidden="false" customHeight="false" outlineLevel="0" collapsed="false">
      <c r="A4360" s="2" t="s">
        <v>4496</v>
      </c>
      <c r="B4360" s="2" t="s">
        <v>69</v>
      </c>
      <c r="C4360" s="2" t="s">
        <v>96</v>
      </c>
      <c r="D4360" s="2" t="s">
        <v>97</v>
      </c>
      <c r="E4360" s="13" t="n">
        <v>45164</v>
      </c>
      <c r="F4360" s="13" t="n">
        <v>46259</v>
      </c>
      <c r="G4360" s="2" t="s">
        <v>32</v>
      </c>
      <c r="H4360" s="2" t="s">
        <v>119</v>
      </c>
      <c r="I4360" s="2" t="s">
        <v>142</v>
      </c>
      <c r="J4360" s="2" t="s">
        <v>100</v>
      </c>
      <c r="K4360" s="14" t="n">
        <v>7431.51</v>
      </c>
      <c r="L4360" s="2" t="n">
        <f aca="false">IF(E4360="","",ROUND((Indicadores!$B$4-E4360)/365.25,1))</f>
        <v>3.1</v>
      </c>
      <c r="M4360" s="2" t="str">
        <f aca="false">IF(E4360="","Virtual",IF(L4360&gt;=Indicadores!$B$6,"Fim de Vida",IF(L4360&gt;=Indicadores!$B$5,"Envelhecendo","Atual")))</f>
        <v>Envelhecendo</v>
      </c>
      <c r="N4360" s="2" t="str">
        <f aca="false">IF(F4360="","N/A",IF(F4360&lt;Indicadores!$B$4,"Vencida","Vigente"))</f>
        <v>Vencida</v>
      </c>
      <c r="O4360" s="2" t="str">
        <f aca="false">INDEX(Locais!$B$2:$B$13,MATCH(H4360,Locais!$A$2:$A$13,0))</f>
        <v>Regional - São Paulo</v>
      </c>
      <c r="P4360" s="2" t="str">
        <f aca="false">INDEX(Locais!$C$2:$C$13,MATCH(H4360,Locais!$A$2:$A$13,0))</f>
        <v>Sudeste</v>
      </c>
    </row>
    <row r="4361" customFormat="false" ht="15" hidden="false" customHeight="false" outlineLevel="0" collapsed="false">
      <c r="A4361" s="2" t="s">
        <v>4497</v>
      </c>
      <c r="B4361" s="2" t="s">
        <v>68</v>
      </c>
      <c r="C4361" s="2" t="s">
        <v>96</v>
      </c>
      <c r="D4361" s="2" t="s">
        <v>132</v>
      </c>
      <c r="E4361" s="13" t="n">
        <v>43895</v>
      </c>
      <c r="F4361" s="13" t="n">
        <v>44990</v>
      </c>
      <c r="G4361" s="2" t="s">
        <v>32</v>
      </c>
      <c r="H4361" s="2" t="s">
        <v>139</v>
      </c>
      <c r="I4361" s="2" t="s">
        <v>133</v>
      </c>
      <c r="J4361" s="2" t="s">
        <v>100</v>
      </c>
      <c r="K4361" s="14" t="n">
        <v>6145.17</v>
      </c>
      <c r="L4361" s="2" t="n">
        <f aca="false">IF(E4361="","",ROUND((Indicadores!$B$4-E4361)/365.25,1))</f>
        <v>6.6</v>
      </c>
      <c r="M4361" s="2" t="str">
        <f aca="false">IF(E4361="","Virtual",IF(L4361&gt;=Indicadores!$B$6,"Fim de Vida",IF(L4361&gt;=Indicadores!$B$5,"Envelhecendo","Atual")))</f>
        <v>Fim de Vida</v>
      </c>
      <c r="N4361" s="2" t="str">
        <f aca="false">IF(F4361="","N/A",IF(F4361&lt;Indicadores!$B$4,"Vencida","Vigente"))</f>
        <v>Vencida</v>
      </c>
      <c r="O4361" s="2" t="str">
        <f aca="false">INDEX(Locais!$B$2:$B$13,MATCH(H4361,Locais!$A$2:$A$13,0))</f>
        <v>Regional - Rio de Janeiro</v>
      </c>
      <c r="P4361" s="2" t="str">
        <f aca="false">INDEX(Locais!$C$2:$C$13,MATCH(H4361,Locais!$A$2:$A$13,0))</f>
        <v>Sudeste</v>
      </c>
    </row>
    <row r="4362" customFormat="false" ht="15" hidden="false" customHeight="false" outlineLevel="0" collapsed="false">
      <c r="A4362" s="2" t="s">
        <v>4498</v>
      </c>
      <c r="B4362" s="2" t="s">
        <v>68</v>
      </c>
      <c r="C4362" s="2" t="s">
        <v>96</v>
      </c>
      <c r="D4362" s="2" t="s">
        <v>107</v>
      </c>
      <c r="E4362" s="13" t="n">
        <v>44095</v>
      </c>
      <c r="F4362" s="13" t="n">
        <v>45190</v>
      </c>
      <c r="G4362" s="2" t="s">
        <v>32</v>
      </c>
      <c r="H4362" s="2" t="s">
        <v>145</v>
      </c>
      <c r="I4362" s="2" t="s">
        <v>133</v>
      </c>
      <c r="J4362" s="2" t="s">
        <v>100</v>
      </c>
      <c r="K4362" s="14" t="n">
        <v>5230.45</v>
      </c>
      <c r="L4362" s="2" t="n">
        <f aca="false">IF(E4362="","",ROUND((Indicadores!$B$4-E4362)/365.25,1))</f>
        <v>6.1</v>
      </c>
      <c r="M4362" s="2" t="str">
        <f aca="false">IF(E4362="","Virtual",IF(L4362&gt;=Indicadores!$B$6,"Fim de Vida",IF(L4362&gt;=Indicadores!$B$5,"Envelhecendo","Atual")))</f>
        <v>Fim de Vida</v>
      </c>
      <c r="N4362" s="2" t="str">
        <f aca="false">IF(F4362="","N/A",IF(F4362&lt;Indicadores!$B$4,"Vencida","Vigente"))</f>
        <v>Vencida</v>
      </c>
      <c r="O4362" s="2" t="str">
        <f aca="false">INDEX(Locais!$B$2:$B$13,MATCH(H4362,Locais!$A$2:$A$13,0))</f>
        <v>Regional - Belém</v>
      </c>
      <c r="P4362" s="2" t="str">
        <f aca="false">INDEX(Locais!$C$2:$C$13,MATCH(H4362,Locais!$A$2:$A$13,0))</f>
        <v>Norte</v>
      </c>
    </row>
    <row r="4363" customFormat="false" ht="15" hidden="false" customHeight="false" outlineLevel="0" collapsed="false">
      <c r="A4363" s="2" t="s">
        <v>4499</v>
      </c>
      <c r="B4363" s="2" t="s">
        <v>68</v>
      </c>
      <c r="C4363" s="2" t="s">
        <v>96</v>
      </c>
      <c r="D4363" s="2" t="s">
        <v>132</v>
      </c>
      <c r="E4363" s="13" t="n">
        <v>44466</v>
      </c>
      <c r="F4363" s="13" t="n">
        <v>45561</v>
      </c>
      <c r="G4363" s="2" t="s">
        <v>32</v>
      </c>
      <c r="H4363" s="2" t="s">
        <v>165</v>
      </c>
      <c r="I4363" s="2" t="s">
        <v>136</v>
      </c>
      <c r="J4363" s="2" t="s">
        <v>100</v>
      </c>
      <c r="K4363" s="14" t="n">
        <v>5429.02</v>
      </c>
      <c r="L4363" s="2" t="n">
        <f aca="false">IF(E4363="","",ROUND((Indicadores!$B$4-E4363)/365.25,1))</f>
        <v>5.1</v>
      </c>
      <c r="M4363" s="2" t="str">
        <f aca="false">IF(E4363="","Virtual",IF(L4363&gt;=Indicadores!$B$6,"Fim de Vida",IF(L4363&gt;=Indicadores!$B$5,"Envelhecendo","Atual")))</f>
        <v>Fim de Vida</v>
      </c>
      <c r="N4363" s="2" t="str">
        <f aca="false">IF(F4363="","N/A",IF(F4363&lt;Indicadores!$B$4,"Vencida","Vigente"))</f>
        <v>Vencida</v>
      </c>
      <c r="O4363" s="2" t="str">
        <f aca="false">INDEX(Locais!$B$2:$B$13,MATCH(H4363,Locais!$A$2:$A$13,0))</f>
        <v>Regional - Salvador</v>
      </c>
      <c r="P4363" s="2" t="str">
        <f aca="false">INDEX(Locais!$C$2:$C$13,MATCH(H4363,Locais!$A$2:$A$13,0))</f>
        <v>Nordeste</v>
      </c>
    </row>
    <row r="4364" customFormat="false" ht="15" hidden="false" customHeight="false" outlineLevel="0" collapsed="false">
      <c r="A4364" s="2" t="s">
        <v>4500</v>
      </c>
      <c r="B4364" s="2" t="s">
        <v>68</v>
      </c>
      <c r="C4364" s="2" t="s">
        <v>96</v>
      </c>
      <c r="D4364" s="2" t="s">
        <v>107</v>
      </c>
      <c r="E4364" s="13" t="n">
        <v>44638</v>
      </c>
      <c r="F4364" s="13" t="n">
        <v>45733</v>
      </c>
      <c r="G4364" s="2" t="s">
        <v>135</v>
      </c>
      <c r="H4364" s="2" t="s">
        <v>128</v>
      </c>
      <c r="I4364" s="2" t="s">
        <v>136</v>
      </c>
      <c r="J4364" s="2" t="s">
        <v>137</v>
      </c>
      <c r="K4364" s="14" t="n">
        <v>5271.01</v>
      </c>
      <c r="L4364" s="2" t="n">
        <f aca="false">IF(E4364="","",ROUND((Indicadores!$B$4-E4364)/365.25,1))</f>
        <v>4.6</v>
      </c>
      <c r="M4364" s="2" t="str">
        <f aca="false">IF(E4364="","Virtual",IF(L4364&gt;=Indicadores!$B$6,"Fim de Vida",IF(L4364&gt;=Indicadores!$B$5,"Envelhecendo","Atual")))</f>
        <v>Envelhecendo</v>
      </c>
      <c r="N4364" s="2" t="str">
        <f aca="false">IF(F4364="","N/A",IF(F4364&lt;Indicadores!$B$4,"Vencida","Vigente"))</f>
        <v>Vencida</v>
      </c>
      <c r="O4364" s="2" t="str">
        <f aca="false">INDEX(Locais!$B$2:$B$13,MATCH(H4364,Locais!$A$2:$A$13,0))</f>
        <v>Regional - Recife</v>
      </c>
      <c r="P4364" s="2" t="str">
        <f aca="false">INDEX(Locais!$C$2:$C$13,MATCH(H4364,Locais!$A$2:$A$13,0))</f>
        <v>Nordeste</v>
      </c>
    </row>
    <row r="4365" customFormat="false" ht="15" hidden="false" customHeight="false" outlineLevel="0" collapsed="false">
      <c r="A4365" s="2" t="s">
        <v>4501</v>
      </c>
      <c r="B4365" s="2" t="s">
        <v>68</v>
      </c>
      <c r="C4365" s="2" t="s">
        <v>126</v>
      </c>
      <c r="D4365" s="2" t="s">
        <v>127</v>
      </c>
      <c r="E4365" s="13" t="n">
        <v>45362</v>
      </c>
      <c r="F4365" s="13" t="n">
        <v>46457</v>
      </c>
      <c r="G4365" s="2" t="s">
        <v>118</v>
      </c>
      <c r="H4365" s="2" t="s">
        <v>165</v>
      </c>
      <c r="I4365" s="2" t="s">
        <v>109</v>
      </c>
      <c r="J4365" s="2" t="s">
        <v>100</v>
      </c>
      <c r="K4365" s="14" t="n">
        <v>5111.42</v>
      </c>
      <c r="L4365" s="2" t="n">
        <f aca="false">IF(E4365="","",ROUND((Indicadores!$B$4-E4365)/365.25,1))</f>
        <v>2.6</v>
      </c>
      <c r="M4365" s="2" t="str">
        <f aca="false">IF(E4365="","Virtual",IF(L4365&gt;=Indicadores!$B$6,"Fim de Vida",IF(L4365&gt;=Indicadores!$B$5,"Envelhecendo","Atual")))</f>
        <v>Atual</v>
      </c>
      <c r="N4365" s="2" t="str">
        <f aca="false">IF(F4365="","N/A",IF(F4365&lt;Indicadores!$B$4,"Vencida","Vigente"))</f>
        <v>Vigente</v>
      </c>
      <c r="O4365" s="2" t="str">
        <f aca="false">INDEX(Locais!$B$2:$B$13,MATCH(H4365,Locais!$A$2:$A$13,0))</f>
        <v>Regional - Salvador</v>
      </c>
      <c r="P4365" s="2" t="str">
        <f aca="false">INDEX(Locais!$C$2:$C$13,MATCH(H4365,Locais!$A$2:$A$13,0))</f>
        <v>Nordeste</v>
      </c>
    </row>
    <row r="4366" customFormat="false" ht="15" hidden="false" customHeight="false" outlineLevel="0" collapsed="false">
      <c r="A4366" s="2" t="s">
        <v>4502</v>
      </c>
      <c r="B4366" s="2" t="s">
        <v>68</v>
      </c>
      <c r="C4366" s="2" t="s">
        <v>102</v>
      </c>
      <c r="D4366" s="2" t="s">
        <v>103</v>
      </c>
      <c r="E4366" s="13" t="n">
        <v>44785</v>
      </c>
      <c r="F4366" s="13" t="n">
        <v>45880</v>
      </c>
      <c r="G4366" s="2" t="s">
        <v>36</v>
      </c>
      <c r="H4366" s="2" t="s">
        <v>123</v>
      </c>
      <c r="I4366" s="2" t="s">
        <v>109</v>
      </c>
      <c r="J4366" s="2" t="s">
        <v>100</v>
      </c>
      <c r="K4366" s="14" t="n">
        <v>5624.97</v>
      </c>
      <c r="L4366" s="2" t="n">
        <f aca="false">IF(E4366="","",ROUND((Indicadores!$B$4-E4366)/365.25,1))</f>
        <v>4.2</v>
      </c>
      <c r="M4366" s="2" t="str">
        <f aca="false">IF(E4366="","Virtual",IF(L4366&gt;=Indicadores!$B$6,"Fim de Vida",IF(L4366&gt;=Indicadores!$B$5,"Envelhecendo","Atual")))</f>
        <v>Envelhecendo</v>
      </c>
      <c r="N4366" s="2" t="str">
        <f aca="false">IF(F4366="","N/A",IF(F4366&lt;Indicadores!$B$4,"Vencida","Vigente"))</f>
        <v>Vencida</v>
      </c>
      <c r="O4366" s="2" t="str">
        <f aca="false">INDEX(Locais!$B$2:$B$13,MATCH(H4366,Locais!$A$2:$A$13,0))</f>
        <v>Regional - Goiânia</v>
      </c>
      <c r="P4366" s="2" t="str">
        <f aca="false">INDEX(Locais!$C$2:$C$13,MATCH(H4366,Locais!$A$2:$A$13,0))</f>
        <v>Centro-Oeste</v>
      </c>
    </row>
    <row r="4367" customFormat="false" ht="15" hidden="false" customHeight="false" outlineLevel="0" collapsed="false">
      <c r="A4367" s="2" t="s">
        <v>4503</v>
      </c>
      <c r="B4367" s="2" t="s">
        <v>68</v>
      </c>
      <c r="C4367" s="2" t="s">
        <v>96</v>
      </c>
      <c r="D4367" s="2" t="s">
        <v>107</v>
      </c>
      <c r="E4367" s="13" t="n">
        <v>45394</v>
      </c>
      <c r="F4367" s="13" t="n">
        <v>46489</v>
      </c>
      <c r="G4367" s="2" t="s">
        <v>32</v>
      </c>
      <c r="H4367" s="2" t="s">
        <v>165</v>
      </c>
      <c r="I4367" s="2" t="s">
        <v>124</v>
      </c>
      <c r="J4367" s="2" t="s">
        <v>100</v>
      </c>
      <c r="K4367" s="14" t="n">
        <v>5407.22</v>
      </c>
      <c r="L4367" s="2" t="n">
        <f aca="false">IF(E4367="","",ROUND((Indicadores!$B$4-E4367)/365.25,1))</f>
        <v>2.5</v>
      </c>
      <c r="M4367" s="2" t="str">
        <f aca="false">IF(E4367="","Virtual",IF(L4367&gt;=Indicadores!$B$6,"Fim de Vida",IF(L4367&gt;=Indicadores!$B$5,"Envelhecendo","Atual")))</f>
        <v>Atual</v>
      </c>
      <c r="N4367" s="2" t="str">
        <f aca="false">IF(F4367="","N/A",IF(F4367&lt;Indicadores!$B$4,"Vencida","Vigente"))</f>
        <v>Vigente</v>
      </c>
      <c r="O4367" s="2" t="str">
        <f aca="false">INDEX(Locais!$B$2:$B$13,MATCH(H4367,Locais!$A$2:$A$13,0))</f>
        <v>Regional - Salvador</v>
      </c>
      <c r="P4367" s="2" t="str">
        <f aca="false">INDEX(Locais!$C$2:$C$13,MATCH(H4367,Locais!$A$2:$A$13,0))</f>
        <v>Nordeste</v>
      </c>
    </row>
    <row r="4368" customFormat="false" ht="15" hidden="false" customHeight="false" outlineLevel="0" collapsed="false">
      <c r="A4368" s="2" t="s">
        <v>4504</v>
      </c>
      <c r="B4368" s="2" t="s">
        <v>69</v>
      </c>
      <c r="C4368" s="2" t="s">
        <v>96</v>
      </c>
      <c r="D4368" s="2" t="s">
        <v>97</v>
      </c>
      <c r="E4368" s="13" t="n">
        <v>44030</v>
      </c>
      <c r="F4368" s="13" t="n">
        <v>45125</v>
      </c>
      <c r="G4368" s="2" t="s">
        <v>32</v>
      </c>
      <c r="H4368" s="2" t="s">
        <v>119</v>
      </c>
      <c r="I4368" s="2" t="s">
        <v>111</v>
      </c>
      <c r="J4368" s="2" t="s">
        <v>100</v>
      </c>
      <c r="K4368" s="14" t="n">
        <v>10672.91</v>
      </c>
      <c r="L4368" s="2" t="n">
        <f aca="false">IF(E4368="","",ROUND((Indicadores!$B$4-E4368)/365.25,1))</f>
        <v>6.3</v>
      </c>
      <c r="M4368" s="2" t="str">
        <f aca="false">IF(E4368="","Virtual",IF(L4368&gt;=Indicadores!$B$6,"Fim de Vida",IF(L4368&gt;=Indicadores!$B$5,"Envelhecendo","Atual")))</f>
        <v>Fim de Vida</v>
      </c>
      <c r="N4368" s="2" t="str">
        <f aca="false">IF(F4368="","N/A",IF(F4368&lt;Indicadores!$B$4,"Vencida","Vigente"))</f>
        <v>Vencida</v>
      </c>
      <c r="O4368" s="2" t="str">
        <f aca="false">INDEX(Locais!$B$2:$B$13,MATCH(H4368,Locais!$A$2:$A$13,0))</f>
        <v>Regional - São Paulo</v>
      </c>
      <c r="P4368" s="2" t="str">
        <f aca="false">INDEX(Locais!$C$2:$C$13,MATCH(H4368,Locais!$A$2:$A$13,0))</f>
        <v>Sudeste</v>
      </c>
    </row>
    <row r="4369" customFormat="false" ht="15" hidden="false" customHeight="false" outlineLevel="0" collapsed="false">
      <c r="A4369" s="2" t="s">
        <v>4505</v>
      </c>
      <c r="B4369" s="2" t="s">
        <v>68</v>
      </c>
      <c r="C4369" s="2" t="s">
        <v>126</v>
      </c>
      <c r="D4369" s="2" t="s">
        <v>127</v>
      </c>
      <c r="E4369" s="13" t="n">
        <v>44005</v>
      </c>
      <c r="F4369" s="13" t="n">
        <v>45100</v>
      </c>
      <c r="G4369" s="2" t="s">
        <v>135</v>
      </c>
      <c r="H4369" s="2" t="s">
        <v>128</v>
      </c>
      <c r="I4369" s="2" t="s">
        <v>99</v>
      </c>
      <c r="J4369" s="2" t="s">
        <v>137</v>
      </c>
      <c r="K4369" s="14" t="n">
        <v>5514.49</v>
      </c>
      <c r="L4369" s="2" t="n">
        <f aca="false">IF(E4369="","",ROUND((Indicadores!$B$4-E4369)/365.25,1))</f>
        <v>6.3</v>
      </c>
      <c r="M4369" s="2" t="str">
        <f aca="false">IF(E4369="","Virtual",IF(L4369&gt;=Indicadores!$B$6,"Fim de Vida",IF(L4369&gt;=Indicadores!$B$5,"Envelhecendo","Atual")))</f>
        <v>Fim de Vida</v>
      </c>
      <c r="N4369" s="2" t="str">
        <f aca="false">IF(F4369="","N/A",IF(F4369&lt;Indicadores!$B$4,"Vencida","Vigente"))</f>
        <v>Vencida</v>
      </c>
      <c r="O4369" s="2" t="str">
        <f aca="false">INDEX(Locais!$B$2:$B$13,MATCH(H4369,Locais!$A$2:$A$13,0))</f>
        <v>Regional - Recife</v>
      </c>
      <c r="P4369" s="2" t="str">
        <f aca="false">INDEX(Locais!$C$2:$C$13,MATCH(H4369,Locais!$A$2:$A$13,0))</f>
        <v>Nordeste</v>
      </c>
    </row>
    <row r="4370" customFormat="false" ht="15" hidden="false" customHeight="false" outlineLevel="0" collapsed="false">
      <c r="A4370" s="2" t="s">
        <v>4506</v>
      </c>
      <c r="B4370" s="2" t="s">
        <v>68</v>
      </c>
      <c r="C4370" s="2" t="s">
        <v>96</v>
      </c>
      <c r="D4370" s="2" t="s">
        <v>107</v>
      </c>
      <c r="E4370" s="13" t="n">
        <v>44825</v>
      </c>
      <c r="F4370" s="13" t="n">
        <v>45920</v>
      </c>
      <c r="G4370" s="2" t="s">
        <v>32</v>
      </c>
      <c r="H4370" s="2" t="s">
        <v>114</v>
      </c>
      <c r="I4370" s="2" t="s">
        <v>130</v>
      </c>
      <c r="J4370" s="2" t="s">
        <v>100</v>
      </c>
      <c r="K4370" s="14" t="n">
        <v>5028.94</v>
      </c>
      <c r="L4370" s="2" t="n">
        <f aca="false">IF(E4370="","",ROUND((Indicadores!$B$4-E4370)/365.25,1))</f>
        <v>4.1</v>
      </c>
      <c r="M4370" s="2" t="str">
        <f aca="false">IF(E4370="","Virtual",IF(L4370&gt;=Indicadores!$B$6,"Fim de Vida",IF(L4370&gt;=Indicadores!$B$5,"Envelhecendo","Atual")))</f>
        <v>Envelhecendo</v>
      </c>
      <c r="N4370" s="2" t="str">
        <f aca="false">IF(F4370="","N/A",IF(F4370&lt;Indicadores!$B$4,"Vencida","Vigente"))</f>
        <v>Vencida</v>
      </c>
      <c r="O4370" s="2" t="str">
        <f aca="false">INDEX(Locais!$B$2:$B$13,MATCH(H4370,Locais!$A$2:$A$13,0))</f>
        <v>Regional - Belo Horizonte</v>
      </c>
      <c r="P4370" s="2" t="str">
        <f aca="false">INDEX(Locais!$C$2:$C$13,MATCH(H4370,Locais!$A$2:$A$13,0))</f>
        <v>Sudeste</v>
      </c>
    </row>
    <row r="4371" customFormat="false" ht="15" hidden="false" customHeight="false" outlineLevel="0" collapsed="false">
      <c r="A4371" s="2" t="s">
        <v>4507</v>
      </c>
      <c r="B4371" s="2" t="s">
        <v>69</v>
      </c>
      <c r="C4371" s="2" t="s">
        <v>96</v>
      </c>
      <c r="D4371" s="2" t="s">
        <v>97</v>
      </c>
      <c r="E4371" s="13" t="n">
        <v>45121</v>
      </c>
      <c r="F4371" s="13" t="n">
        <v>46216</v>
      </c>
      <c r="G4371" s="2" t="s">
        <v>32</v>
      </c>
      <c r="H4371" s="2" t="s">
        <v>163</v>
      </c>
      <c r="I4371" s="2" t="s">
        <v>109</v>
      </c>
      <c r="J4371" s="2" t="s">
        <v>100</v>
      </c>
      <c r="K4371" s="14" t="n">
        <v>10320.61</v>
      </c>
      <c r="L4371" s="2" t="n">
        <f aca="false">IF(E4371="","",ROUND((Indicadores!$B$4-E4371)/365.25,1))</f>
        <v>3.3</v>
      </c>
      <c r="M4371" s="2" t="str">
        <f aca="false">IF(E4371="","Virtual",IF(L4371&gt;=Indicadores!$B$6,"Fim de Vida",IF(L4371&gt;=Indicadores!$B$5,"Envelhecendo","Atual")))</f>
        <v>Envelhecendo</v>
      </c>
      <c r="N4371" s="2" t="str">
        <f aca="false">IF(F4371="","N/A",IF(F4371&lt;Indicadores!$B$4,"Vencida","Vigente"))</f>
        <v>Vencida</v>
      </c>
      <c r="O4371" s="2" t="str">
        <f aca="false">INDEX(Locais!$B$2:$B$13,MATCH(H4371,Locais!$A$2:$A$13,0))</f>
        <v>Regional - Manaus</v>
      </c>
      <c r="P4371" s="2" t="str">
        <f aca="false">INDEX(Locais!$C$2:$C$13,MATCH(H4371,Locais!$A$2:$A$13,0))</f>
        <v>Norte</v>
      </c>
    </row>
    <row r="4372" customFormat="false" ht="15" hidden="false" customHeight="false" outlineLevel="0" collapsed="false">
      <c r="A4372" s="2" t="s">
        <v>4508</v>
      </c>
      <c r="B4372" s="2" t="s">
        <v>68</v>
      </c>
      <c r="C4372" s="2" t="s">
        <v>126</v>
      </c>
      <c r="D4372" s="2" t="s">
        <v>127</v>
      </c>
      <c r="E4372" s="13" t="n">
        <v>45862</v>
      </c>
      <c r="F4372" s="13" t="n">
        <v>46957</v>
      </c>
      <c r="G4372" s="2" t="s">
        <v>32</v>
      </c>
      <c r="H4372" s="2" t="s">
        <v>108</v>
      </c>
      <c r="I4372" s="2" t="s">
        <v>142</v>
      </c>
      <c r="J4372" s="2" t="s">
        <v>100</v>
      </c>
      <c r="K4372" s="14" t="n">
        <v>5998.28</v>
      </c>
      <c r="L4372" s="2" t="n">
        <f aca="false">IF(E4372="","",ROUND((Indicadores!$B$4-E4372)/365.25,1))</f>
        <v>1.2</v>
      </c>
      <c r="M4372" s="2" t="str">
        <f aca="false">IF(E4372="","Virtual",IF(L4372&gt;=Indicadores!$B$6,"Fim de Vida",IF(L4372&gt;=Indicadores!$B$5,"Envelhecendo","Atual")))</f>
        <v>Atual</v>
      </c>
      <c r="N4372" s="2" t="str">
        <f aca="false">IF(F4372="","N/A",IF(F4372&lt;Indicadores!$B$4,"Vencida","Vigente"))</f>
        <v>Vigente</v>
      </c>
      <c r="O4372" s="2" t="str">
        <f aca="false">INDEX(Locais!$B$2:$B$13,MATCH(H4372,Locais!$A$2:$A$13,0))</f>
        <v>Regional - Porto Alegre</v>
      </c>
      <c r="P4372" s="2" t="str">
        <f aca="false">INDEX(Locais!$C$2:$C$13,MATCH(H4372,Locais!$A$2:$A$13,0))</f>
        <v>Sul</v>
      </c>
    </row>
    <row r="4373" customFormat="false" ht="15" hidden="false" customHeight="false" outlineLevel="0" collapsed="false">
      <c r="A4373" s="2" t="s">
        <v>4509</v>
      </c>
      <c r="B4373" s="2" t="s">
        <v>68</v>
      </c>
      <c r="C4373" s="2" t="s">
        <v>126</v>
      </c>
      <c r="D4373" s="2" t="s">
        <v>127</v>
      </c>
      <c r="E4373" s="13" t="n">
        <v>44472</v>
      </c>
      <c r="F4373" s="13" t="n">
        <v>45567</v>
      </c>
      <c r="G4373" s="2" t="s">
        <v>32</v>
      </c>
      <c r="H4373" s="2" t="s">
        <v>119</v>
      </c>
      <c r="I4373" s="2" t="s">
        <v>109</v>
      </c>
      <c r="J4373" s="2" t="s">
        <v>100</v>
      </c>
      <c r="K4373" s="14" t="n">
        <v>5365.12</v>
      </c>
      <c r="L4373" s="2" t="n">
        <f aca="false">IF(E4373="","",ROUND((Indicadores!$B$4-E4373)/365.25,1))</f>
        <v>5</v>
      </c>
      <c r="M4373" s="2" t="str">
        <f aca="false">IF(E4373="","Virtual",IF(L4373&gt;=Indicadores!$B$6,"Fim de Vida",IF(L4373&gt;=Indicadores!$B$5,"Envelhecendo","Atual")))</f>
        <v>Fim de Vida</v>
      </c>
      <c r="N4373" s="2" t="str">
        <f aca="false">IF(F4373="","N/A",IF(F4373&lt;Indicadores!$B$4,"Vencida","Vigente"))</f>
        <v>Vencida</v>
      </c>
      <c r="O4373" s="2" t="str">
        <f aca="false">INDEX(Locais!$B$2:$B$13,MATCH(H4373,Locais!$A$2:$A$13,0))</f>
        <v>Regional - São Paulo</v>
      </c>
      <c r="P4373" s="2" t="str">
        <f aca="false">INDEX(Locais!$C$2:$C$13,MATCH(H4373,Locais!$A$2:$A$13,0))</f>
        <v>Sudeste</v>
      </c>
    </row>
    <row r="4374" customFormat="false" ht="15" hidden="false" customHeight="false" outlineLevel="0" collapsed="false">
      <c r="A4374" s="2" t="s">
        <v>4510</v>
      </c>
      <c r="B4374" s="2" t="s">
        <v>68</v>
      </c>
      <c r="C4374" s="2" t="s">
        <v>126</v>
      </c>
      <c r="D4374" s="2" t="s">
        <v>127</v>
      </c>
      <c r="E4374" s="13" t="n">
        <v>43914</v>
      </c>
      <c r="F4374" s="13" t="n">
        <v>45009</v>
      </c>
      <c r="G4374" s="2" t="s">
        <v>32</v>
      </c>
      <c r="H4374" s="2" t="s">
        <v>119</v>
      </c>
      <c r="I4374" s="2" t="s">
        <v>99</v>
      </c>
      <c r="J4374" s="2" t="s">
        <v>100</v>
      </c>
      <c r="K4374" s="14" t="n">
        <v>4839.75</v>
      </c>
      <c r="L4374" s="2" t="n">
        <f aca="false">IF(E4374="","",ROUND((Indicadores!$B$4-E4374)/365.25,1))</f>
        <v>6.6</v>
      </c>
      <c r="M4374" s="2" t="str">
        <f aca="false">IF(E4374="","Virtual",IF(L4374&gt;=Indicadores!$B$6,"Fim de Vida",IF(L4374&gt;=Indicadores!$B$5,"Envelhecendo","Atual")))</f>
        <v>Fim de Vida</v>
      </c>
      <c r="N4374" s="2" t="str">
        <f aca="false">IF(F4374="","N/A",IF(F4374&lt;Indicadores!$B$4,"Vencida","Vigente"))</f>
        <v>Vencida</v>
      </c>
      <c r="O4374" s="2" t="str">
        <f aca="false">INDEX(Locais!$B$2:$B$13,MATCH(H4374,Locais!$A$2:$A$13,0))</f>
        <v>Regional - São Paulo</v>
      </c>
      <c r="P4374" s="2" t="str">
        <f aca="false">INDEX(Locais!$C$2:$C$13,MATCH(H4374,Locais!$A$2:$A$13,0))</f>
        <v>Sudeste</v>
      </c>
    </row>
    <row r="4375" customFormat="false" ht="15" hidden="false" customHeight="false" outlineLevel="0" collapsed="false">
      <c r="A4375" s="2" t="s">
        <v>4511</v>
      </c>
      <c r="B4375" s="2" t="s">
        <v>68</v>
      </c>
      <c r="C4375" s="2" t="s">
        <v>96</v>
      </c>
      <c r="D4375" s="2" t="s">
        <v>107</v>
      </c>
      <c r="E4375" s="13" t="n">
        <v>45974</v>
      </c>
      <c r="F4375" s="13" t="n">
        <v>47069</v>
      </c>
      <c r="G4375" s="2" t="s">
        <v>32</v>
      </c>
      <c r="H4375" s="2" t="s">
        <v>139</v>
      </c>
      <c r="I4375" s="2" t="s">
        <v>130</v>
      </c>
      <c r="J4375" s="2" t="s">
        <v>100</v>
      </c>
      <c r="K4375" s="14" t="n">
        <v>5230.96</v>
      </c>
      <c r="L4375" s="2" t="n">
        <f aca="false">IF(E4375="","",ROUND((Indicadores!$B$4-E4375)/365.25,1))</f>
        <v>0.9</v>
      </c>
      <c r="M4375" s="2" t="str">
        <f aca="false">IF(E4375="","Virtual",IF(L4375&gt;=Indicadores!$B$6,"Fim de Vida",IF(L4375&gt;=Indicadores!$B$5,"Envelhecendo","Atual")))</f>
        <v>Atual</v>
      </c>
      <c r="N4375" s="2" t="str">
        <f aca="false">IF(F4375="","N/A",IF(F4375&lt;Indicadores!$B$4,"Vencida","Vigente"))</f>
        <v>Vigente</v>
      </c>
      <c r="O4375" s="2" t="str">
        <f aca="false">INDEX(Locais!$B$2:$B$13,MATCH(H4375,Locais!$A$2:$A$13,0))</f>
        <v>Regional - Rio de Janeiro</v>
      </c>
      <c r="P4375" s="2" t="str">
        <f aca="false">INDEX(Locais!$C$2:$C$13,MATCH(H4375,Locais!$A$2:$A$13,0))</f>
        <v>Sudeste</v>
      </c>
    </row>
    <row r="4376" customFormat="false" ht="15" hidden="false" customHeight="false" outlineLevel="0" collapsed="false">
      <c r="A4376" s="2" t="s">
        <v>4512</v>
      </c>
      <c r="B4376" s="2" t="s">
        <v>68</v>
      </c>
      <c r="C4376" s="2" t="s">
        <v>126</v>
      </c>
      <c r="D4376" s="2" t="s">
        <v>127</v>
      </c>
      <c r="E4376" s="13" t="n">
        <v>44914</v>
      </c>
      <c r="F4376" s="13" t="n">
        <v>46009</v>
      </c>
      <c r="G4376" s="2" t="s">
        <v>135</v>
      </c>
      <c r="H4376" s="2" t="s">
        <v>108</v>
      </c>
      <c r="I4376" s="2" t="s">
        <v>111</v>
      </c>
      <c r="J4376" s="2" t="s">
        <v>137</v>
      </c>
      <c r="K4376" s="14" t="n">
        <v>5698.23</v>
      </c>
      <c r="L4376" s="2" t="n">
        <f aca="false">IF(E4376="","",ROUND((Indicadores!$B$4-E4376)/365.25,1))</f>
        <v>3.8</v>
      </c>
      <c r="M4376" s="2" t="str">
        <f aca="false">IF(E4376="","Virtual",IF(L4376&gt;=Indicadores!$B$6,"Fim de Vida",IF(L4376&gt;=Indicadores!$B$5,"Envelhecendo","Atual")))</f>
        <v>Envelhecendo</v>
      </c>
      <c r="N4376" s="2" t="str">
        <f aca="false">IF(F4376="","N/A",IF(F4376&lt;Indicadores!$B$4,"Vencida","Vigente"))</f>
        <v>Vencida</v>
      </c>
      <c r="O4376" s="2" t="str">
        <f aca="false">INDEX(Locais!$B$2:$B$13,MATCH(H4376,Locais!$A$2:$A$13,0))</f>
        <v>Regional - Porto Alegre</v>
      </c>
      <c r="P4376" s="2" t="str">
        <f aca="false">INDEX(Locais!$C$2:$C$13,MATCH(H4376,Locais!$A$2:$A$13,0))</f>
        <v>Sul</v>
      </c>
    </row>
    <row r="4377" customFormat="false" ht="15" hidden="false" customHeight="false" outlineLevel="0" collapsed="false">
      <c r="A4377" s="2" t="s">
        <v>4513</v>
      </c>
      <c r="B4377" s="2" t="s">
        <v>69</v>
      </c>
      <c r="C4377" s="2" t="s">
        <v>126</v>
      </c>
      <c r="D4377" s="2" t="s">
        <v>169</v>
      </c>
      <c r="E4377" s="13" t="n">
        <v>45447</v>
      </c>
      <c r="F4377" s="13" t="n">
        <v>46542</v>
      </c>
      <c r="G4377" s="2" t="s">
        <v>32</v>
      </c>
      <c r="H4377" s="2" t="s">
        <v>139</v>
      </c>
      <c r="I4377" s="2" t="s">
        <v>136</v>
      </c>
      <c r="J4377" s="2" t="s">
        <v>100</v>
      </c>
      <c r="K4377" s="14" t="n">
        <v>9994.44</v>
      </c>
      <c r="L4377" s="2" t="n">
        <f aca="false">IF(E4377="","",ROUND((Indicadores!$B$4-E4377)/365.25,1))</f>
        <v>2.4</v>
      </c>
      <c r="M4377" s="2" t="str">
        <f aca="false">IF(E4377="","Virtual",IF(L4377&gt;=Indicadores!$B$6,"Fim de Vida",IF(L4377&gt;=Indicadores!$B$5,"Envelhecendo","Atual")))</f>
        <v>Atual</v>
      </c>
      <c r="N4377" s="2" t="str">
        <f aca="false">IF(F4377="","N/A",IF(F4377&lt;Indicadores!$B$4,"Vencida","Vigente"))</f>
        <v>Vigente</v>
      </c>
      <c r="O4377" s="2" t="str">
        <f aca="false">INDEX(Locais!$B$2:$B$13,MATCH(H4377,Locais!$A$2:$A$13,0))</f>
        <v>Regional - Rio de Janeiro</v>
      </c>
      <c r="P4377" s="2" t="str">
        <f aca="false">INDEX(Locais!$C$2:$C$13,MATCH(H4377,Locais!$A$2:$A$13,0))</f>
        <v>Sudeste</v>
      </c>
    </row>
    <row r="4378" customFormat="false" ht="15" hidden="false" customHeight="false" outlineLevel="0" collapsed="false">
      <c r="A4378" s="2" t="s">
        <v>4514</v>
      </c>
      <c r="B4378" s="2" t="s">
        <v>70</v>
      </c>
      <c r="C4378" s="2" t="s">
        <v>96</v>
      </c>
      <c r="D4378" s="2" t="s">
        <v>122</v>
      </c>
      <c r="E4378" s="13" t="n">
        <v>44754</v>
      </c>
      <c r="F4378" s="13" t="n">
        <v>46579</v>
      </c>
      <c r="G4378" s="2" t="s">
        <v>32</v>
      </c>
      <c r="H4378" s="2" t="s">
        <v>119</v>
      </c>
      <c r="I4378" s="2" t="s">
        <v>136</v>
      </c>
      <c r="J4378" s="2" t="s">
        <v>100</v>
      </c>
      <c r="K4378" s="14" t="n">
        <v>19943.23</v>
      </c>
      <c r="L4378" s="2" t="n">
        <f aca="false">IF(E4378="","",ROUND((Indicadores!$B$4-E4378)/365.25,1))</f>
        <v>4.3</v>
      </c>
      <c r="M4378" s="2" t="str">
        <f aca="false">IF(E4378="","Virtual",IF(L4378&gt;=Indicadores!$B$6,"Fim de Vida",IF(L4378&gt;=Indicadores!$B$5,"Envelhecendo","Atual")))</f>
        <v>Envelhecendo</v>
      </c>
      <c r="N4378" s="2" t="str">
        <f aca="false">IF(F4378="","N/A",IF(F4378&lt;Indicadores!$B$4,"Vencida","Vigente"))</f>
        <v>Vigente</v>
      </c>
      <c r="O4378" s="2" t="str">
        <f aca="false">INDEX(Locais!$B$2:$B$13,MATCH(H4378,Locais!$A$2:$A$13,0))</f>
        <v>Regional - São Paulo</v>
      </c>
      <c r="P4378" s="2" t="str">
        <f aca="false">INDEX(Locais!$C$2:$C$13,MATCH(H4378,Locais!$A$2:$A$13,0))</f>
        <v>Sudeste</v>
      </c>
    </row>
    <row r="4379" customFormat="false" ht="15" hidden="false" customHeight="false" outlineLevel="0" collapsed="false">
      <c r="A4379" s="2" t="s">
        <v>4515</v>
      </c>
      <c r="B4379" s="2" t="s">
        <v>69</v>
      </c>
      <c r="C4379" s="2" t="s">
        <v>96</v>
      </c>
      <c r="D4379" s="2" t="s">
        <v>97</v>
      </c>
      <c r="E4379" s="13" t="n">
        <v>43478</v>
      </c>
      <c r="F4379" s="13" t="n">
        <v>44573</v>
      </c>
      <c r="G4379" s="2" t="s">
        <v>32</v>
      </c>
      <c r="H4379" s="2" t="s">
        <v>139</v>
      </c>
      <c r="I4379" s="2" t="s">
        <v>136</v>
      </c>
      <c r="J4379" s="2" t="s">
        <v>100</v>
      </c>
      <c r="K4379" s="14" t="n">
        <v>10314.62</v>
      </c>
      <c r="L4379" s="2" t="n">
        <f aca="false">IF(E4379="","",ROUND((Indicadores!$B$4-E4379)/365.25,1))</f>
        <v>7.8</v>
      </c>
      <c r="M4379" s="2" t="str">
        <f aca="false">IF(E4379="","Virtual",IF(L4379&gt;=Indicadores!$B$6,"Fim de Vida",IF(L4379&gt;=Indicadores!$B$5,"Envelhecendo","Atual")))</f>
        <v>Fim de Vida</v>
      </c>
      <c r="N4379" s="2" t="str">
        <f aca="false">IF(F4379="","N/A",IF(F4379&lt;Indicadores!$B$4,"Vencida","Vigente"))</f>
        <v>Vencida</v>
      </c>
      <c r="O4379" s="2" t="str">
        <f aca="false">INDEX(Locais!$B$2:$B$13,MATCH(H4379,Locais!$A$2:$A$13,0))</f>
        <v>Regional - Rio de Janeiro</v>
      </c>
      <c r="P4379" s="2" t="str">
        <f aca="false">INDEX(Locais!$C$2:$C$13,MATCH(H4379,Locais!$A$2:$A$13,0))</f>
        <v>Sudeste</v>
      </c>
    </row>
    <row r="4380" customFormat="false" ht="15" hidden="false" customHeight="false" outlineLevel="0" collapsed="false">
      <c r="A4380" s="2" t="s">
        <v>4516</v>
      </c>
      <c r="B4380" s="2" t="s">
        <v>69</v>
      </c>
      <c r="C4380" s="2" t="s">
        <v>102</v>
      </c>
      <c r="D4380" s="2" t="s">
        <v>113</v>
      </c>
      <c r="E4380" s="13" t="n">
        <v>44259</v>
      </c>
      <c r="F4380" s="13" t="n">
        <v>45354</v>
      </c>
      <c r="G4380" s="2" t="s">
        <v>32</v>
      </c>
      <c r="H4380" s="2" t="s">
        <v>141</v>
      </c>
      <c r="I4380" s="2" t="s">
        <v>142</v>
      </c>
      <c r="J4380" s="2" t="s">
        <v>100</v>
      </c>
      <c r="K4380" s="14" t="n">
        <v>8654.42</v>
      </c>
      <c r="L4380" s="2" t="n">
        <f aca="false">IF(E4380="","",ROUND((Indicadores!$B$4-E4380)/365.25,1))</f>
        <v>5.6</v>
      </c>
      <c r="M4380" s="2" t="str">
        <f aca="false">IF(E4380="","Virtual",IF(L4380&gt;=Indicadores!$B$6,"Fim de Vida",IF(L4380&gt;=Indicadores!$B$5,"Envelhecendo","Atual")))</f>
        <v>Fim de Vida</v>
      </c>
      <c r="N4380" s="2" t="str">
        <f aca="false">IF(F4380="","N/A",IF(F4380&lt;Indicadores!$B$4,"Vencida","Vigente"))</f>
        <v>Vencida</v>
      </c>
      <c r="O4380" s="2" t="str">
        <f aca="false">INDEX(Locais!$B$2:$B$13,MATCH(H4380,Locais!$A$2:$A$13,0))</f>
        <v>Regional - Curitiba</v>
      </c>
      <c r="P4380" s="2" t="str">
        <f aca="false">INDEX(Locais!$C$2:$C$13,MATCH(H4380,Locais!$A$2:$A$13,0))</f>
        <v>Sul</v>
      </c>
    </row>
    <row r="4381" customFormat="false" ht="15" hidden="false" customHeight="false" outlineLevel="0" collapsed="false">
      <c r="A4381" s="2" t="s">
        <v>4517</v>
      </c>
      <c r="B4381" s="2" t="s">
        <v>68</v>
      </c>
      <c r="C4381" s="2" t="s">
        <v>96</v>
      </c>
      <c r="D4381" s="2" t="s">
        <v>107</v>
      </c>
      <c r="E4381" s="13" t="n">
        <v>45262</v>
      </c>
      <c r="F4381" s="13" t="n">
        <v>46357</v>
      </c>
      <c r="G4381" s="2" t="s">
        <v>135</v>
      </c>
      <c r="H4381" s="2" t="s">
        <v>108</v>
      </c>
      <c r="I4381" s="2" t="s">
        <v>142</v>
      </c>
      <c r="J4381" s="2" t="s">
        <v>137</v>
      </c>
      <c r="K4381" s="14" t="n">
        <v>5270.68</v>
      </c>
      <c r="L4381" s="2" t="n">
        <f aca="false">IF(E4381="","",ROUND((Indicadores!$B$4-E4381)/365.25,1))</f>
        <v>2.9</v>
      </c>
      <c r="M4381" s="2" t="str">
        <f aca="false">IF(E4381="","Virtual",IF(L4381&gt;=Indicadores!$B$6,"Fim de Vida",IF(L4381&gt;=Indicadores!$B$5,"Envelhecendo","Atual")))</f>
        <v>Atual</v>
      </c>
      <c r="N4381" s="2" t="str">
        <f aca="false">IF(F4381="","N/A",IF(F4381&lt;Indicadores!$B$4,"Vencida","Vigente"))</f>
        <v>Vigente</v>
      </c>
      <c r="O4381" s="2" t="str">
        <f aca="false">INDEX(Locais!$B$2:$B$13,MATCH(H4381,Locais!$A$2:$A$13,0))</f>
        <v>Regional - Porto Alegre</v>
      </c>
      <c r="P4381" s="2" t="str">
        <f aca="false">INDEX(Locais!$C$2:$C$13,MATCH(H4381,Locais!$A$2:$A$13,0))</f>
        <v>Sul</v>
      </c>
    </row>
    <row r="4382" customFormat="false" ht="15" hidden="false" customHeight="false" outlineLevel="0" collapsed="false">
      <c r="A4382" s="2" t="s">
        <v>4518</v>
      </c>
      <c r="B4382" s="2" t="s">
        <v>69</v>
      </c>
      <c r="C4382" s="2" t="s">
        <v>126</v>
      </c>
      <c r="D4382" s="2" t="s">
        <v>169</v>
      </c>
      <c r="E4382" s="13" t="n">
        <v>44570</v>
      </c>
      <c r="F4382" s="13" t="n">
        <v>45665</v>
      </c>
      <c r="G4382" s="2" t="s">
        <v>32</v>
      </c>
      <c r="H4382" s="2" t="s">
        <v>119</v>
      </c>
      <c r="I4382" s="2" t="s">
        <v>115</v>
      </c>
      <c r="J4382" s="2" t="s">
        <v>100</v>
      </c>
      <c r="K4382" s="14" t="n">
        <v>9870.23</v>
      </c>
      <c r="L4382" s="2" t="n">
        <f aca="false">IF(E4382="","",ROUND((Indicadores!$B$4-E4382)/365.25,1))</f>
        <v>4.8</v>
      </c>
      <c r="M4382" s="2" t="str">
        <f aca="false">IF(E4382="","Virtual",IF(L4382&gt;=Indicadores!$B$6,"Fim de Vida",IF(L4382&gt;=Indicadores!$B$5,"Envelhecendo","Atual")))</f>
        <v>Envelhecendo</v>
      </c>
      <c r="N4382" s="2" t="str">
        <f aca="false">IF(F4382="","N/A",IF(F4382&lt;Indicadores!$B$4,"Vencida","Vigente"))</f>
        <v>Vencida</v>
      </c>
      <c r="O4382" s="2" t="str">
        <f aca="false">INDEX(Locais!$B$2:$B$13,MATCH(H4382,Locais!$A$2:$A$13,0))</f>
        <v>Regional - São Paulo</v>
      </c>
      <c r="P4382" s="2" t="str">
        <f aca="false">INDEX(Locais!$C$2:$C$13,MATCH(H4382,Locais!$A$2:$A$13,0))</f>
        <v>Sudeste</v>
      </c>
    </row>
    <row r="4383" customFormat="false" ht="15" hidden="false" customHeight="false" outlineLevel="0" collapsed="false">
      <c r="A4383" s="2" t="s">
        <v>4519</v>
      </c>
      <c r="B4383" s="2" t="s">
        <v>69</v>
      </c>
      <c r="C4383" s="2" t="s">
        <v>96</v>
      </c>
      <c r="D4383" s="2" t="s">
        <v>117</v>
      </c>
      <c r="E4383" s="13" t="n">
        <v>45642</v>
      </c>
      <c r="F4383" s="13" t="n">
        <v>46737</v>
      </c>
      <c r="G4383" s="2" t="s">
        <v>32</v>
      </c>
      <c r="H4383" s="2" t="s">
        <v>139</v>
      </c>
      <c r="I4383" s="2" t="s">
        <v>130</v>
      </c>
      <c r="J4383" s="2" t="s">
        <v>100</v>
      </c>
      <c r="K4383" s="14" t="n">
        <v>8353.8</v>
      </c>
      <c r="L4383" s="2" t="n">
        <f aca="false">IF(E4383="","",ROUND((Indicadores!$B$4-E4383)/365.25,1))</f>
        <v>1.8</v>
      </c>
      <c r="M4383" s="2" t="str">
        <f aca="false">IF(E4383="","Virtual",IF(L4383&gt;=Indicadores!$B$6,"Fim de Vida",IF(L4383&gt;=Indicadores!$B$5,"Envelhecendo","Atual")))</f>
        <v>Atual</v>
      </c>
      <c r="N4383" s="2" t="str">
        <f aca="false">IF(F4383="","N/A",IF(F4383&lt;Indicadores!$B$4,"Vencida","Vigente"))</f>
        <v>Vigente</v>
      </c>
      <c r="O4383" s="2" t="str">
        <f aca="false">INDEX(Locais!$B$2:$B$13,MATCH(H4383,Locais!$A$2:$A$13,0))</f>
        <v>Regional - Rio de Janeiro</v>
      </c>
      <c r="P4383" s="2" t="str">
        <f aca="false">INDEX(Locais!$C$2:$C$13,MATCH(H4383,Locais!$A$2:$A$13,0))</f>
        <v>Sudeste</v>
      </c>
    </row>
    <row r="4384" customFormat="false" ht="15" hidden="false" customHeight="false" outlineLevel="0" collapsed="false">
      <c r="A4384" s="2" t="s">
        <v>4520</v>
      </c>
      <c r="B4384" s="2" t="s">
        <v>68</v>
      </c>
      <c r="C4384" s="2" t="s">
        <v>96</v>
      </c>
      <c r="D4384" s="2" t="s">
        <v>132</v>
      </c>
      <c r="E4384" s="13" t="n">
        <v>45890</v>
      </c>
      <c r="F4384" s="13" t="n">
        <v>46985</v>
      </c>
      <c r="G4384" s="2" t="s">
        <v>32</v>
      </c>
      <c r="H4384" s="2" t="s">
        <v>145</v>
      </c>
      <c r="I4384" s="2" t="s">
        <v>130</v>
      </c>
      <c r="J4384" s="2" t="s">
        <v>100</v>
      </c>
      <c r="K4384" s="14" t="n">
        <v>6371.07</v>
      </c>
      <c r="L4384" s="2" t="n">
        <f aca="false">IF(E4384="","",ROUND((Indicadores!$B$4-E4384)/365.25,1))</f>
        <v>1.2</v>
      </c>
      <c r="M4384" s="2" t="str">
        <f aca="false">IF(E4384="","Virtual",IF(L4384&gt;=Indicadores!$B$6,"Fim de Vida",IF(L4384&gt;=Indicadores!$B$5,"Envelhecendo","Atual")))</f>
        <v>Atual</v>
      </c>
      <c r="N4384" s="2" t="str">
        <f aca="false">IF(F4384="","N/A",IF(F4384&lt;Indicadores!$B$4,"Vencida","Vigente"))</f>
        <v>Vigente</v>
      </c>
      <c r="O4384" s="2" t="str">
        <f aca="false">INDEX(Locais!$B$2:$B$13,MATCH(H4384,Locais!$A$2:$A$13,0))</f>
        <v>Regional - Belém</v>
      </c>
      <c r="P4384" s="2" t="str">
        <f aca="false">INDEX(Locais!$C$2:$C$13,MATCH(H4384,Locais!$A$2:$A$13,0))</f>
        <v>Norte</v>
      </c>
    </row>
    <row r="4385" customFormat="false" ht="15" hidden="false" customHeight="false" outlineLevel="0" collapsed="false">
      <c r="A4385" s="2" t="s">
        <v>4521</v>
      </c>
      <c r="B4385" s="2" t="s">
        <v>70</v>
      </c>
      <c r="C4385" s="2" t="s">
        <v>96</v>
      </c>
      <c r="D4385" s="2" t="s">
        <v>122</v>
      </c>
      <c r="E4385" s="13" t="n">
        <v>44564</v>
      </c>
      <c r="F4385" s="13" t="n">
        <v>46389</v>
      </c>
      <c r="G4385" s="2" t="s">
        <v>32</v>
      </c>
      <c r="H4385" s="2" t="s">
        <v>119</v>
      </c>
      <c r="I4385" s="2" t="s">
        <v>120</v>
      </c>
      <c r="J4385" s="2" t="s">
        <v>100</v>
      </c>
      <c r="K4385" s="14" t="n">
        <v>19418.74</v>
      </c>
      <c r="L4385" s="2" t="n">
        <f aca="false">IF(E4385="","",ROUND((Indicadores!$B$4-E4385)/365.25,1))</f>
        <v>4.8</v>
      </c>
      <c r="M4385" s="2" t="str">
        <f aca="false">IF(E4385="","Virtual",IF(L4385&gt;=Indicadores!$B$6,"Fim de Vida",IF(L4385&gt;=Indicadores!$B$5,"Envelhecendo","Atual")))</f>
        <v>Envelhecendo</v>
      </c>
      <c r="N4385" s="2" t="str">
        <f aca="false">IF(F4385="","N/A",IF(F4385&lt;Indicadores!$B$4,"Vencida","Vigente"))</f>
        <v>Vigente</v>
      </c>
      <c r="O4385" s="2" t="str">
        <f aca="false">INDEX(Locais!$B$2:$B$13,MATCH(H4385,Locais!$A$2:$A$13,0))</f>
        <v>Regional - São Paulo</v>
      </c>
      <c r="P4385" s="2" t="str">
        <f aca="false">INDEX(Locais!$C$2:$C$13,MATCH(H4385,Locais!$A$2:$A$13,0))</f>
        <v>Sudeste</v>
      </c>
    </row>
    <row r="4386" customFormat="false" ht="15" hidden="false" customHeight="false" outlineLevel="0" collapsed="false">
      <c r="A4386" s="2" t="s">
        <v>4522</v>
      </c>
      <c r="B4386" s="2" t="s">
        <v>68</v>
      </c>
      <c r="C4386" s="2" t="s">
        <v>96</v>
      </c>
      <c r="D4386" s="2" t="s">
        <v>132</v>
      </c>
      <c r="E4386" s="13" t="n">
        <v>45622</v>
      </c>
      <c r="F4386" s="13" t="n">
        <v>46717</v>
      </c>
      <c r="G4386" s="2" t="s">
        <v>118</v>
      </c>
      <c r="H4386" s="2" t="s">
        <v>145</v>
      </c>
      <c r="I4386" s="2" t="s">
        <v>136</v>
      </c>
      <c r="J4386" s="2" t="s">
        <v>100</v>
      </c>
      <c r="K4386" s="14" t="n">
        <v>5631.35</v>
      </c>
      <c r="L4386" s="2" t="n">
        <f aca="false">IF(E4386="","",ROUND((Indicadores!$B$4-E4386)/365.25,1))</f>
        <v>1.9</v>
      </c>
      <c r="M4386" s="2" t="str">
        <f aca="false">IF(E4386="","Virtual",IF(L4386&gt;=Indicadores!$B$6,"Fim de Vida",IF(L4386&gt;=Indicadores!$B$5,"Envelhecendo","Atual")))</f>
        <v>Atual</v>
      </c>
      <c r="N4386" s="2" t="str">
        <f aca="false">IF(F4386="","N/A",IF(F4386&lt;Indicadores!$B$4,"Vencida","Vigente"))</f>
        <v>Vigente</v>
      </c>
      <c r="O4386" s="2" t="str">
        <f aca="false">INDEX(Locais!$B$2:$B$13,MATCH(H4386,Locais!$A$2:$A$13,0))</f>
        <v>Regional - Belém</v>
      </c>
      <c r="P4386" s="2" t="str">
        <f aca="false">INDEX(Locais!$C$2:$C$13,MATCH(H4386,Locais!$A$2:$A$13,0))</f>
        <v>Norte</v>
      </c>
    </row>
    <row r="4387" customFormat="false" ht="15" hidden="false" customHeight="false" outlineLevel="0" collapsed="false">
      <c r="A4387" s="2" t="s">
        <v>4523</v>
      </c>
      <c r="B4387" s="2" t="s">
        <v>68</v>
      </c>
      <c r="C4387" s="2" t="s">
        <v>102</v>
      </c>
      <c r="D4387" s="2" t="s">
        <v>103</v>
      </c>
      <c r="E4387" s="13" t="n">
        <v>45805</v>
      </c>
      <c r="F4387" s="13" t="n">
        <v>46900</v>
      </c>
      <c r="G4387" s="2" t="s">
        <v>32</v>
      </c>
      <c r="H4387" s="2" t="s">
        <v>141</v>
      </c>
      <c r="I4387" s="2" t="s">
        <v>99</v>
      </c>
      <c r="J4387" s="2" t="s">
        <v>100</v>
      </c>
      <c r="K4387" s="14" t="n">
        <v>5637.35</v>
      </c>
      <c r="L4387" s="2" t="n">
        <f aca="false">IF(E4387="","",ROUND((Indicadores!$B$4-E4387)/365.25,1))</f>
        <v>1.4</v>
      </c>
      <c r="M4387" s="2" t="str">
        <f aca="false">IF(E4387="","Virtual",IF(L4387&gt;=Indicadores!$B$6,"Fim de Vida",IF(L4387&gt;=Indicadores!$B$5,"Envelhecendo","Atual")))</f>
        <v>Atual</v>
      </c>
      <c r="N4387" s="2" t="str">
        <f aca="false">IF(F4387="","N/A",IF(F4387&lt;Indicadores!$B$4,"Vencida","Vigente"))</f>
        <v>Vigente</v>
      </c>
      <c r="O4387" s="2" t="str">
        <f aca="false">INDEX(Locais!$B$2:$B$13,MATCH(H4387,Locais!$A$2:$A$13,0))</f>
        <v>Regional - Curitiba</v>
      </c>
      <c r="P4387" s="2" t="str">
        <f aca="false">INDEX(Locais!$C$2:$C$13,MATCH(H4387,Locais!$A$2:$A$13,0))</f>
        <v>Sul</v>
      </c>
    </row>
    <row r="4388" customFormat="false" ht="15" hidden="false" customHeight="false" outlineLevel="0" collapsed="false">
      <c r="A4388" s="2" t="s">
        <v>4524</v>
      </c>
      <c r="B4388" s="2" t="s">
        <v>69</v>
      </c>
      <c r="C4388" s="2" t="s">
        <v>126</v>
      </c>
      <c r="D4388" s="2" t="s">
        <v>169</v>
      </c>
      <c r="E4388" s="13" t="n">
        <v>44472</v>
      </c>
      <c r="F4388" s="13" t="n">
        <v>45567</v>
      </c>
      <c r="G4388" s="2" t="s">
        <v>32</v>
      </c>
      <c r="H4388" s="2" t="s">
        <v>145</v>
      </c>
      <c r="I4388" s="2" t="s">
        <v>133</v>
      </c>
      <c r="J4388" s="2" t="s">
        <v>100</v>
      </c>
      <c r="K4388" s="14" t="n">
        <v>7828.2</v>
      </c>
      <c r="L4388" s="2" t="n">
        <f aca="false">IF(E4388="","",ROUND((Indicadores!$B$4-E4388)/365.25,1))</f>
        <v>5</v>
      </c>
      <c r="M4388" s="2" t="str">
        <f aca="false">IF(E4388="","Virtual",IF(L4388&gt;=Indicadores!$B$6,"Fim de Vida",IF(L4388&gt;=Indicadores!$B$5,"Envelhecendo","Atual")))</f>
        <v>Fim de Vida</v>
      </c>
      <c r="N4388" s="2" t="str">
        <f aca="false">IF(F4388="","N/A",IF(F4388&lt;Indicadores!$B$4,"Vencida","Vigente"))</f>
        <v>Vencida</v>
      </c>
      <c r="O4388" s="2" t="str">
        <f aca="false">INDEX(Locais!$B$2:$B$13,MATCH(H4388,Locais!$A$2:$A$13,0))</f>
        <v>Regional - Belém</v>
      </c>
      <c r="P4388" s="2" t="str">
        <f aca="false">INDEX(Locais!$C$2:$C$13,MATCH(H4388,Locais!$A$2:$A$13,0))</f>
        <v>Norte</v>
      </c>
    </row>
    <row r="4389" customFormat="false" ht="15" hidden="false" customHeight="false" outlineLevel="0" collapsed="false">
      <c r="A4389" s="2" t="s">
        <v>4525</v>
      </c>
      <c r="B4389" s="2" t="s">
        <v>69</v>
      </c>
      <c r="C4389" s="2" t="s">
        <v>126</v>
      </c>
      <c r="D4389" s="2" t="s">
        <v>169</v>
      </c>
      <c r="E4389" s="13" t="n">
        <v>44734</v>
      </c>
      <c r="F4389" s="13" t="n">
        <v>45829</v>
      </c>
      <c r="G4389" s="2" t="s">
        <v>32</v>
      </c>
      <c r="H4389" s="2" t="s">
        <v>145</v>
      </c>
      <c r="I4389" s="2" t="s">
        <v>142</v>
      </c>
      <c r="J4389" s="2" t="s">
        <v>100</v>
      </c>
      <c r="K4389" s="14" t="n">
        <v>9043.04</v>
      </c>
      <c r="L4389" s="2" t="n">
        <f aca="false">IF(E4389="","",ROUND((Indicadores!$B$4-E4389)/365.25,1))</f>
        <v>4.3</v>
      </c>
      <c r="M4389" s="2" t="str">
        <f aca="false">IF(E4389="","Virtual",IF(L4389&gt;=Indicadores!$B$6,"Fim de Vida",IF(L4389&gt;=Indicadores!$B$5,"Envelhecendo","Atual")))</f>
        <v>Envelhecendo</v>
      </c>
      <c r="N4389" s="2" t="str">
        <f aca="false">IF(F4389="","N/A",IF(F4389&lt;Indicadores!$B$4,"Vencida","Vigente"))</f>
        <v>Vencida</v>
      </c>
      <c r="O4389" s="2" t="str">
        <f aca="false">INDEX(Locais!$B$2:$B$13,MATCH(H4389,Locais!$A$2:$A$13,0))</f>
        <v>Regional - Belém</v>
      </c>
      <c r="P4389" s="2" t="str">
        <f aca="false">INDEX(Locais!$C$2:$C$13,MATCH(H4389,Locais!$A$2:$A$13,0))</f>
        <v>Norte</v>
      </c>
    </row>
    <row r="4390" customFormat="false" ht="15" hidden="false" customHeight="false" outlineLevel="0" collapsed="false">
      <c r="A4390" s="2" t="s">
        <v>4526</v>
      </c>
      <c r="B4390" s="2" t="s">
        <v>68</v>
      </c>
      <c r="C4390" s="2" t="s">
        <v>126</v>
      </c>
      <c r="D4390" s="2" t="s">
        <v>127</v>
      </c>
      <c r="E4390" s="13" t="n">
        <v>44684</v>
      </c>
      <c r="F4390" s="13" t="n">
        <v>45779</v>
      </c>
      <c r="G4390" s="2" t="s">
        <v>32</v>
      </c>
      <c r="H4390" s="2" t="s">
        <v>98</v>
      </c>
      <c r="I4390" s="2" t="s">
        <v>115</v>
      </c>
      <c r="J4390" s="2" t="s">
        <v>100</v>
      </c>
      <c r="K4390" s="14" t="n">
        <v>5782.48</v>
      </c>
      <c r="L4390" s="2" t="n">
        <f aca="false">IF(E4390="","",ROUND((Indicadores!$B$4-E4390)/365.25,1))</f>
        <v>4.5</v>
      </c>
      <c r="M4390" s="2" t="str">
        <f aca="false">IF(E4390="","Virtual",IF(L4390&gt;=Indicadores!$B$6,"Fim de Vida",IF(L4390&gt;=Indicadores!$B$5,"Envelhecendo","Atual")))</f>
        <v>Envelhecendo</v>
      </c>
      <c r="N4390" s="2" t="str">
        <f aca="false">IF(F4390="","N/A",IF(F4390&lt;Indicadores!$B$4,"Vencida","Vigente"))</f>
        <v>Vencida</v>
      </c>
      <c r="O4390" s="2" t="str">
        <f aca="false">INDEX(Locais!$B$2:$B$13,MATCH(H4390,Locais!$A$2:$A$13,0))</f>
        <v>Sede - Brasília</v>
      </c>
      <c r="P4390" s="2" t="str">
        <f aca="false">INDEX(Locais!$C$2:$C$13,MATCH(H4390,Locais!$A$2:$A$13,0))</f>
        <v>Centro-Oeste</v>
      </c>
    </row>
    <row r="4391" customFormat="false" ht="15" hidden="false" customHeight="false" outlineLevel="0" collapsed="false">
      <c r="A4391" s="2" t="s">
        <v>4527</v>
      </c>
      <c r="B4391" s="2" t="s">
        <v>69</v>
      </c>
      <c r="C4391" s="2" t="s">
        <v>102</v>
      </c>
      <c r="D4391" s="2" t="s">
        <v>113</v>
      </c>
      <c r="E4391" s="13" t="n">
        <v>45721</v>
      </c>
      <c r="F4391" s="13" t="n">
        <v>46816</v>
      </c>
      <c r="G4391" s="2" t="s">
        <v>32</v>
      </c>
      <c r="H4391" s="2" t="s">
        <v>119</v>
      </c>
      <c r="I4391" s="2" t="s">
        <v>120</v>
      </c>
      <c r="J4391" s="2" t="s">
        <v>100</v>
      </c>
      <c r="K4391" s="14" t="n">
        <v>9318.94</v>
      </c>
      <c r="L4391" s="2" t="n">
        <f aca="false">IF(E4391="","",ROUND((Indicadores!$B$4-E4391)/365.25,1))</f>
        <v>1.6</v>
      </c>
      <c r="M4391" s="2" t="str">
        <f aca="false">IF(E4391="","Virtual",IF(L4391&gt;=Indicadores!$B$6,"Fim de Vida",IF(L4391&gt;=Indicadores!$B$5,"Envelhecendo","Atual")))</f>
        <v>Atual</v>
      </c>
      <c r="N4391" s="2" t="str">
        <f aca="false">IF(F4391="","N/A",IF(F4391&lt;Indicadores!$B$4,"Vencida","Vigente"))</f>
        <v>Vigente</v>
      </c>
      <c r="O4391" s="2" t="str">
        <f aca="false">INDEX(Locais!$B$2:$B$13,MATCH(H4391,Locais!$A$2:$A$13,0))</f>
        <v>Regional - São Paulo</v>
      </c>
      <c r="P4391" s="2" t="str">
        <f aca="false">INDEX(Locais!$C$2:$C$13,MATCH(H4391,Locais!$A$2:$A$13,0))</f>
        <v>Sudeste</v>
      </c>
    </row>
    <row r="4392" customFormat="false" ht="15" hidden="false" customHeight="false" outlineLevel="0" collapsed="false">
      <c r="A4392" s="2" t="s">
        <v>4528</v>
      </c>
      <c r="B4392" s="2" t="s">
        <v>68</v>
      </c>
      <c r="C4392" s="2" t="s">
        <v>126</v>
      </c>
      <c r="D4392" s="2" t="s">
        <v>127</v>
      </c>
      <c r="E4392" s="13" t="n">
        <v>44984</v>
      </c>
      <c r="F4392" s="13" t="n">
        <v>46079</v>
      </c>
      <c r="G4392" s="2" t="s">
        <v>34</v>
      </c>
      <c r="H4392" s="2" t="s">
        <v>108</v>
      </c>
      <c r="I4392" s="2" t="s">
        <v>120</v>
      </c>
      <c r="J4392" s="2" t="s">
        <v>100</v>
      </c>
      <c r="K4392" s="14" t="n">
        <v>5979.05</v>
      </c>
      <c r="L4392" s="2" t="n">
        <f aca="false">IF(E4392="","",ROUND((Indicadores!$B$4-E4392)/365.25,1))</f>
        <v>3.6</v>
      </c>
      <c r="M4392" s="2" t="str">
        <f aca="false">IF(E4392="","Virtual",IF(L4392&gt;=Indicadores!$B$6,"Fim de Vida",IF(L4392&gt;=Indicadores!$B$5,"Envelhecendo","Atual")))</f>
        <v>Envelhecendo</v>
      </c>
      <c r="N4392" s="2" t="str">
        <f aca="false">IF(F4392="","N/A",IF(F4392&lt;Indicadores!$B$4,"Vencida","Vigente"))</f>
        <v>Vencida</v>
      </c>
      <c r="O4392" s="2" t="str">
        <f aca="false">INDEX(Locais!$B$2:$B$13,MATCH(H4392,Locais!$A$2:$A$13,0))</f>
        <v>Regional - Porto Alegre</v>
      </c>
      <c r="P4392" s="2" t="str">
        <f aca="false">INDEX(Locais!$C$2:$C$13,MATCH(H4392,Locais!$A$2:$A$13,0))</f>
        <v>Sul</v>
      </c>
    </row>
    <row r="4393" customFormat="false" ht="15" hidden="false" customHeight="false" outlineLevel="0" collapsed="false">
      <c r="A4393" s="2" t="s">
        <v>4529</v>
      </c>
      <c r="B4393" s="2" t="s">
        <v>68</v>
      </c>
      <c r="C4393" s="2" t="s">
        <v>96</v>
      </c>
      <c r="D4393" s="2" t="s">
        <v>132</v>
      </c>
      <c r="E4393" s="13" t="n">
        <v>45080</v>
      </c>
      <c r="F4393" s="13" t="n">
        <v>46175</v>
      </c>
      <c r="G4393" s="2" t="s">
        <v>32</v>
      </c>
      <c r="H4393" s="2" t="s">
        <v>98</v>
      </c>
      <c r="I4393" s="2" t="s">
        <v>136</v>
      </c>
      <c r="J4393" s="2" t="s">
        <v>100</v>
      </c>
      <c r="K4393" s="14" t="n">
        <v>5019.74</v>
      </c>
      <c r="L4393" s="2" t="n">
        <f aca="false">IF(E4393="","",ROUND((Indicadores!$B$4-E4393)/365.25,1))</f>
        <v>3.4</v>
      </c>
      <c r="M4393" s="2" t="str">
        <f aca="false">IF(E4393="","Virtual",IF(L4393&gt;=Indicadores!$B$6,"Fim de Vida",IF(L4393&gt;=Indicadores!$B$5,"Envelhecendo","Atual")))</f>
        <v>Envelhecendo</v>
      </c>
      <c r="N4393" s="2" t="str">
        <f aca="false">IF(F4393="","N/A",IF(F4393&lt;Indicadores!$B$4,"Vencida","Vigente"))</f>
        <v>Vencida</v>
      </c>
      <c r="O4393" s="2" t="str">
        <f aca="false">INDEX(Locais!$B$2:$B$13,MATCH(H4393,Locais!$A$2:$A$13,0))</f>
        <v>Sede - Brasília</v>
      </c>
      <c r="P4393" s="2" t="str">
        <f aca="false">INDEX(Locais!$C$2:$C$13,MATCH(H4393,Locais!$A$2:$A$13,0))</f>
        <v>Centro-Oeste</v>
      </c>
    </row>
    <row r="4394" customFormat="false" ht="15" hidden="false" customHeight="false" outlineLevel="0" collapsed="false">
      <c r="A4394" s="2" t="s">
        <v>4530</v>
      </c>
      <c r="B4394" s="2" t="s">
        <v>68</v>
      </c>
      <c r="C4394" s="2" t="s">
        <v>96</v>
      </c>
      <c r="D4394" s="2" t="s">
        <v>107</v>
      </c>
      <c r="E4394" s="13" t="n">
        <v>44669</v>
      </c>
      <c r="F4394" s="13" t="n">
        <v>45764</v>
      </c>
      <c r="G4394" s="2" t="s">
        <v>118</v>
      </c>
      <c r="H4394" s="2" t="s">
        <v>98</v>
      </c>
      <c r="I4394" s="2" t="s">
        <v>99</v>
      </c>
      <c r="J4394" s="2" t="s">
        <v>100</v>
      </c>
      <c r="K4394" s="14" t="n">
        <v>6127.41</v>
      </c>
      <c r="L4394" s="2" t="n">
        <f aca="false">IF(E4394="","",ROUND((Indicadores!$B$4-E4394)/365.25,1))</f>
        <v>4.5</v>
      </c>
      <c r="M4394" s="2" t="str">
        <f aca="false">IF(E4394="","Virtual",IF(L4394&gt;=Indicadores!$B$6,"Fim de Vida",IF(L4394&gt;=Indicadores!$B$5,"Envelhecendo","Atual")))</f>
        <v>Envelhecendo</v>
      </c>
      <c r="N4394" s="2" t="str">
        <f aca="false">IF(F4394="","N/A",IF(F4394&lt;Indicadores!$B$4,"Vencida","Vigente"))</f>
        <v>Vencida</v>
      </c>
      <c r="O4394" s="2" t="str">
        <f aca="false">INDEX(Locais!$B$2:$B$13,MATCH(H4394,Locais!$A$2:$A$13,0))</f>
        <v>Sede - Brasília</v>
      </c>
      <c r="P4394" s="2" t="str">
        <f aca="false">INDEX(Locais!$C$2:$C$13,MATCH(H4394,Locais!$A$2:$A$13,0))</f>
        <v>Centro-Oeste</v>
      </c>
    </row>
    <row r="4395" customFormat="false" ht="15" hidden="false" customHeight="false" outlineLevel="0" collapsed="false">
      <c r="A4395" s="2" t="s">
        <v>4531</v>
      </c>
      <c r="B4395" s="2" t="s">
        <v>69</v>
      </c>
      <c r="C4395" s="2" t="s">
        <v>96</v>
      </c>
      <c r="D4395" s="2" t="s">
        <v>97</v>
      </c>
      <c r="E4395" s="13" t="n">
        <v>44750</v>
      </c>
      <c r="F4395" s="13" t="n">
        <v>45845</v>
      </c>
      <c r="G4395" s="2" t="s">
        <v>32</v>
      </c>
      <c r="H4395" s="2" t="s">
        <v>98</v>
      </c>
      <c r="I4395" s="2" t="s">
        <v>111</v>
      </c>
      <c r="J4395" s="2" t="s">
        <v>100</v>
      </c>
      <c r="K4395" s="14" t="n">
        <v>8126.27</v>
      </c>
      <c r="L4395" s="2" t="n">
        <f aca="false">IF(E4395="","",ROUND((Indicadores!$B$4-E4395)/365.25,1))</f>
        <v>4.3</v>
      </c>
      <c r="M4395" s="2" t="str">
        <f aca="false">IF(E4395="","Virtual",IF(L4395&gt;=Indicadores!$B$6,"Fim de Vida",IF(L4395&gt;=Indicadores!$B$5,"Envelhecendo","Atual")))</f>
        <v>Envelhecendo</v>
      </c>
      <c r="N4395" s="2" t="str">
        <f aca="false">IF(F4395="","N/A",IF(F4395&lt;Indicadores!$B$4,"Vencida","Vigente"))</f>
        <v>Vencida</v>
      </c>
      <c r="O4395" s="2" t="str">
        <f aca="false">INDEX(Locais!$B$2:$B$13,MATCH(H4395,Locais!$A$2:$A$13,0))</f>
        <v>Sede - Brasília</v>
      </c>
      <c r="P4395" s="2" t="str">
        <f aca="false">INDEX(Locais!$C$2:$C$13,MATCH(H4395,Locais!$A$2:$A$13,0))</f>
        <v>Centro-Oeste</v>
      </c>
    </row>
    <row r="4396" customFormat="false" ht="15" hidden="false" customHeight="false" outlineLevel="0" collapsed="false">
      <c r="A4396" s="2" t="s">
        <v>4532</v>
      </c>
      <c r="B4396" s="2" t="s">
        <v>68</v>
      </c>
      <c r="C4396" s="2" t="s">
        <v>96</v>
      </c>
      <c r="D4396" s="2" t="s">
        <v>132</v>
      </c>
      <c r="E4396" s="13" t="n">
        <v>43767</v>
      </c>
      <c r="F4396" s="13" t="n">
        <v>44862</v>
      </c>
      <c r="G4396" s="2" t="s">
        <v>118</v>
      </c>
      <c r="H4396" s="2" t="s">
        <v>165</v>
      </c>
      <c r="I4396" s="2" t="s">
        <v>142</v>
      </c>
      <c r="J4396" s="2" t="s">
        <v>100</v>
      </c>
      <c r="K4396" s="14" t="n">
        <v>5641.34</v>
      </c>
      <c r="L4396" s="2" t="n">
        <f aca="false">IF(E4396="","",ROUND((Indicadores!$B$4-E4396)/365.25,1))</f>
        <v>7</v>
      </c>
      <c r="M4396" s="2" t="str">
        <f aca="false">IF(E4396="","Virtual",IF(L4396&gt;=Indicadores!$B$6,"Fim de Vida",IF(L4396&gt;=Indicadores!$B$5,"Envelhecendo","Atual")))</f>
        <v>Fim de Vida</v>
      </c>
      <c r="N4396" s="2" t="str">
        <f aca="false">IF(F4396="","N/A",IF(F4396&lt;Indicadores!$B$4,"Vencida","Vigente"))</f>
        <v>Vencida</v>
      </c>
      <c r="O4396" s="2" t="str">
        <f aca="false">INDEX(Locais!$B$2:$B$13,MATCH(H4396,Locais!$A$2:$A$13,0))</f>
        <v>Regional - Salvador</v>
      </c>
      <c r="P4396" s="2" t="str">
        <f aca="false">INDEX(Locais!$C$2:$C$13,MATCH(H4396,Locais!$A$2:$A$13,0))</f>
        <v>Nordeste</v>
      </c>
    </row>
    <row r="4397" customFormat="false" ht="15" hidden="false" customHeight="false" outlineLevel="0" collapsed="false">
      <c r="A4397" s="2" t="s">
        <v>4533</v>
      </c>
      <c r="B4397" s="2" t="s">
        <v>68</v>
      </c>
      <c r="C4397" s="2" t="s">
        <v>102</v>
      </c>
      <c r="D4397" s="2" t="s">
        <v>103</v>
      </c>
      <c r="E4397" s="13" t="n">
        <v>44266</v>
      </c>
      <c r="F4397" s="13" t="n">
        <v>45361</v>
      </c>
      <c r="G4397" s="2" t="s">
        <v>32</v>
      </c>
      <c r="H4397" s="2" t="s">
        <v>104</v>
      </c>
      <c r="I4397" s="2" t="s">
        <v>99</v>
      </c>
      <c r="J4397" s="2" t="s">
        <v>100</v>
      </c>
      <c r="K4397" s="14" t="n">
        <v>5834.71</v>
      </c>
      <c r="L4397" s="2" t="n">
        <f aca="false">IF(E4397="","",ROUND((Indicadores!$B$4-E4397)/365.25,1))</f>
        <v>5.6</v>
      </c>
      <c r="M4397" s="2" t="str">
        <f aca="false">IF(E4397="","Virtual",IF(L4397&gt;=Indicadores!$B$6,"Fim de Vida",IF(L4397&gt;=Indicadores!$B$5,"Envelhecendo","Atual")))</f>
        <v>Fim de Vida</v>
      </c>
      <c r="N4397" s="2" t="str">
        <f aca="false">IF(F4397="","N/A",IF(F4397&lt;Indicadores!$B$4,"Vencida","Vigente"))</f>
        <v>Vencida</v>
      </c>
      <c r="O4397" s="2" t="str">
        <f aca="false">INDEX(Locais!$B$2:$B$13,MATCH(H4397,Locais!$A$2:$A$13,0))</f>
        <v>Regional - Fortaleza</v>
      </c>
      <c r="P4397" s="2" t="str">
        <f aca="false">INDEX(Locais!$C$2:$C$13,MATCH(H4397,Locais!$A$2:$A$13,0))</f>
        <v>Nordeste</v>
      </c>
    </row>
    <row r="4398" customFormat="false" ht="15" hidden="false" customHeight="false" outlineLevel="0" collapsed="false">
      <c r="A4398" s="2" t="s">
        <v>4534</v>
      </c>
      <c r="B4398" s="2" t="s">
        <v>68</v>
      </c>
      <c r="C4398" s="2" t="s">
        <v>96</v>
      </c>
      <c r="D4398" s="2" t="s">
        <v>107</v>
      </c>
      <c r="E4398" s="13" t="n">
        <v>45531</v>
      </c>
      <c r="F4398" s="13" t="n">
        <v>46626</v>
      </c>
      <c r="G4398" s="2" t="s">
        <v>151</v>
      </c>
      <c r="H4398" s="2" t="s">
        <v>98</v>
      </c>
      <c r="I4398" s="2" t="s">
        <v>136</v>
      </c>
      <c r="J4398" s="2" t="s">
        <v>137</v>
      </c>
      <c r="K4398" s="14" t="n">
        <v>5326.46</v>
      </c>
      <c r="L4398" s="2" t="n">
        <f aca="false">IF(E4398="","",ROUND((Indicadores!$B$4-E4398)/365.25,1))</f>
        <v>2.1</v>
      </c>
      <c r="M4398" s="2" t="str">
        <f aca="false">IF(E4398="","Virtual",IF(L4398&gt;=Indicadores!$B$6,"Fim de Vida",IF(L4398&gt;=Indicadores!$B$5,"Envelhecendo","Atual")))</f>
        <v>Atual</v>
      </c>
      <c r="N4398" s="2" t="str">
        <f aca="false">IF(F4398="","N/A",IF(F4398&lt;Indicadores!$B$4,"Vencida","Vigente"))</f>
        <v>Vigente</v>
      </c>
      <c r="O4398" s="2" t="str">
        <f aca="false">INDEX(Locais!$B$2:$B$13,MATCH(H4398,Locais!$A$2:$A$13,0))</f>
        <v>Sede - Brasília</v>
      </c>
      <c r="P4398" s="2" t="str">
        <f aca="false">INDEX(Locais!$C$2:$C$13,MATCH(H4398,Locais!$A$2:$A$13,0))</f>
        <v>Centro-Oeste</v>
      </c>
    </row>
    <row r="4399" customFormat="false" ht="15" hidden="false" customHeight="false" outlineLevel="0" collapsed="false">
      <c r="A4399" s="2" t="s">
        <v>4535</v>
      </c>
      <c r="B4399" s="2" t="s">
        <v>69</v>
      </c>
      <c r="C4399" s="2" t="s">
        <v>126</v>
      </c>
      <c r="D4399" s="2" t="s">
        <v>169</v>
      </c>
      <c r="E4399" s="13" t="n">
        <v>44738</v>
      </c>
      <c r="F4399" s="13" t="n">
        <v>45833</v>
      </c>
      <c r="G4399" s="2" t="s">
        <v>32</v>
      </c>
      <c r="H4399" s="2" t="s">
        <v>114</v>
      </c>
      <c r="I4399" s="2" t="s">
        <v>99</v>
      </c>
      <c r="J4399" s="2" t="s">
        <v>100</v>
      </c>
      <c r="K4399" s="14" t="n">
        <v>8566.37</v>
      </c>
      <c r="L4399" s="2" t="n">
        <f aca="false">IF(E4399="","",ROUND((Indicadores!$B$4-E4399)/365.25,1))</f>
        <v>4.3</v>
      </c>
      <c r="M4399" s="2" t="str">
        <f aca="false">IF(E4399="","Virtual",IF(L4399&gt;=Indicadores!$B$6,"Fim de Vida",IF(L4399&gt;=Indicadores!$B$5,"Envelhecendo","Atual")))</f>
        <v>Envelhecendo</v>
      </c>
      <c r="N4399" s="2" t="str">
        <f aca="false">IF(F4399="","N/A",IF(F4399&lt;Indicadores!$B$4,"Vencida","Vigente"))</f>
        <v>Vencida</v>
      </c>
      <c r="O4399" s="2" t="str">
        <f aca="false">INDEX(Locais!$B$2:$B$13,MATCH(H4399,Locais!$A$2:$A$13,0))</f>
        <v>Regional - Belo Horizonte</v>
      </c>
      <c r="P4399" s="2" t="str">
        <f aca="false">INDEX(Locais!$C$2:$C$13,MATCH(H4399,Locais!$A$2:$A$13,0))</f>
        <v>Sudeste</v>
      </c>
    </row>
    <row r="4400" customFormat="false" ht="15" hidden="false" customHeight="false" outlineLevel="0" collapsed="false">
      <c r="A4400" s="2" t="s">
        <v>4536</v>
      </c>
      <c r="B4400" s="2" t="s">
        <v>69</v>
      </c>
      <c r="C4400" s="2" t="s">
        <v>126</v>
      </c>
      <c r="D4400" s="2" t="s">
        <v>169</v>
      </c>
      <c r="E4400" s="13" t="n">
        <v>44000</v>
      </c>
      <c r="F4400" s="13" t="n">
        <v>45095</v>
      </c>
      <c r="G4400" s="2" t="s">
        <v>32</v>
      </c>
      <c r="H4400" s="2" t="s">
        <v>98</v>
      </c>
      <c r="I4400" s="2" t="s">
        <v>109</v>
      </c>
      <c r="J4400" s="2" t="s">
        <v>100</v>
      </c>
      <c r="K4400" s="14" t="n">
        <v>10519.49</v>
      </c>
      <c r="L4400" s="2" t="n">
        <f aca="false">IF(E4400="","",ROUND((Indicadores!$B$4-E4400)/365.25,1))</f>
        <v>6.3</v>
      </c>
      <c r="M4400" s="2" t="str">
        <f aca="false">IF(E4400="","Virtual",IF(L4400&gt;=Indicadores!$B$6,"Fim de Vida",IF(L4400&gt;=Indicadores!$B$5,"Envelhecendo","Atual")))</f>
        <v>Fim de Vida</v>
      </c>
      <c r="N4400" s="2" t="str">
        <f aca="false">IF(F4400="","N/A",IF(F4400&lt;Indicadores!$B$4,"Vencida","Vigente"))</f>
        <v>Vencida</v>
      </c>
      <c r="O4400" s="2" t="str">
        <f aca="false">INDEX(Locais!$B$2:$B$13,MATCH(H4400,Locais!$A$2:$A$13,0))</f>
        <v>Sede - Brasília</v>
      </c>
      <c r="P4400" s="2" t="str">
        <f aca="false">INDEX(Locais!$C$2:$C$13,MATCH(H4400,Locais!$A$2:$A$13,0))</f>
        <v>Centro-Oeste</v>
      </c>
    </row>
    <row r="4401" customFormat="false" ht="15" hidden="false" customHeight="false" outlineLevel="0" collapsed="false">
      <c r="A4401" s="2" t="s">
        <v>4537</v>
      </c>
      <c r="B4401" s="2" t="s">
        <v>68</v>
      </c>
      <c r="C4401" s="2" t="s">
        <v>96</v>
      </c>
      <c r="D4401" s="2" t="s">
        <v>132</v>
      </c>
      <c r="E4401" s="13" t="n">
        <v>44180</v>
      </c>
      <c r="F4401" s="13" t="n">
        <v>45275</v>
      </c>
      <c r="G4401" s="2" t="s">
        <v>32</v>
      </c>
      <c r="H4401" s="2" t="s">
        <v>98</v>
      </c>
      <c r="I4401" s="2" t="s">
        <v>115</v>
      </c>
      <c r="J4401" s="2" t="s">
        <v>100</v>
      </c>
      <c r="K4401" s="14" t="n">
        <v>5117.08</v>
      </c>
      <c r="L4401" s="2" t="n">
        <f aca="false">IF(E4401="","",ROUND((Indicadores!$B$4-E4401)/365.25,1))</f>
        <v>5.8</v>
      </c>
      <c r="M4401" s="2" t="str">
        <f aca="false">IF(E4401="","Virtual",IF(L4401&gt;=Indicadores!$B$6,"Fim de Vida",IF(L4401&gt;=Indicadores!$B$5,"Envelhecendo","Atual")))</f>
        <v>Fim de Vida</v>
      </c>
      <c r="N4401" s="2" t="str">
        <f aca="false">IF(F4401="","N/A",IF(F4401&lt;Indicadores!$B$4,"Vencida","Vigente"))</f>
        <v>Vencida</v>
      </c>
      <c r="O4401" s="2" t="str">
        <f aca="false">INDEX(Locais!$B$2:$B$13,MATCH(H4401,Locais!$A$2:$A$13,0))</f>
        <v>Sede - Brasília</v>
      </c>
      <c r="P4401" s="2" t="str">
        <f aca="false">INDEX(Locais!$C$2:$C$13,MATCH(H4401,Locais!$A$2:$A$13,0))</f>
        <v>Centro-Oeste</v>
      </c>
    </row>
    <row r="4402" customFormat="false" ht="15" hidden="false" customHeight="false" outlineLevel="0" collapsed="false">
      <c r="A4402" s="2" t="s">
        <v>4538</v>
      </c>
      <c r="B4402" s="2" t="s">
        <v>68</v>
      </c>
      <c r="C4402" s="2" t="s">
        <v>96</v>
      </c>
      <c r="D4402" s="2" t="s">
        <v>107</v>
      </c>
      <c r="E4402" s="13" t="n">
        <v>45347</v>
      </c>
      <c r="F4402" s="13" t="n">
        <v>46442</v>
      </c>
      <c r="G4402" s="2" t="s">
        <v>32</v>
      </c>
      <c r="H4402" s="2" t="s">
        <v>139</v>
      </c>
      <c r="I4402" s="2" t="s">
        <v>99</v>
      </c>
      <c r="J4402" s="2" t="s">
        <v>100</v>
      </c>
      <c r="K4402" s="14" t="n">
        <v>4754.65</v>
      </c>
      <c r="L4402" s="2" t="n">
        <f aca="false">IF(E4402="","",ROUND((Indicadores!$B$4-E4402)/365.25,1))</f>
        <v>2.6</v>
      </c>
      <c r="M4402" s="2" t="str">
        <f aca="false">IF(E4402="","Virtual",IF(L4402&gt;=Indicadores!$B$6,"Fim de Vida",IF(L4402&gt;=Indicadores!$B$5,"Envelhecendo","Atual")))</f>
        <v>Atual</v>
      </c>
      <c r="N4402" s="2" t="str">
        <f aca="false">IF(F4402="","N/A",IF(F4402&lt;Indicadores!$B$4,"Vencida","Vigente"))</f>
        <v>Vigente</v>
      </c>
      <c r="O4402" s="2" t="str">
        <f aca="false">INDEX(Locais!$B$2:$B$13,MATCH(H4402,Locais!$A$2:$A$13,0))</f>
        <v>Regional - Rio de Janeiro</v>
      </c>
      <c r="P4402" s="2" t="str">
        <f aca="false">INDEX(Locais!$C$2:$C$13,MATCH(H4402,Locais!$A$2:$A$13,0))</f>
        <v>Sudeste</v>
      </c>
    </row>
    <row r="4403" customFormat="false" ht="15" hidden="false" customHeight="false" outlineLevel="0" collapsed="false">
      <c r="A4403" s="2" t="s">
        <v>4539</v>
      </c>
      <c r="B4403" s="2" t="s">
        <v>69</v>
      </c>
      <c r="C4403" s="2" t="s">
        <v>96</v>
      </c>
      <c r="D4403" s="2" t="s">
        <v>117</v>
      </c>
      <c r="E4403" s="13" t="n">
        <v>45487</v>
      </c>
      <c r="F4403" s="13" t="n">
        <v>46582</v>
      </c>
      <c r="G4403" s="2" t="s">
        <v>32</v>
      </c>
      <c r="H4403" s="2" t="s">
        <v>114</v>
      </c>
      <c r="I4403" s="2" t="s">
        <v>115</v>
      </c>
      <c r="J4403" s="2" t="s">
        <v>100</v>
      </c>
      <c r="K4403" s="14" t="n">
        <v>7051.47</v>
      </c>
      <c r="L4403" s="2" t="n">
        <f aca="false">IF(E4403="","",ROUND((Indicadores!$B$4-E4403)/365.25,1))</f>
        <v>2.3</v>
      </c>
      <c r="M4403" s="2" t="str">
        <f aca="false">IF(E4403="","Virtual",IF(L4403&gt;=Indicadores!$B$6,"Fim de Vida",IF(L4403&gt;=Indicadores!$B$5,"Envelhecendo","Atual")))</f>
        <v>Atual</v>
      </c>
      <c r="N4403" s="2" t="str">
        <f aca="false">IF(F4403="","N/A",IF(F4403&lt;Indicadores!$B$4,"Vencida","Vigente"))</f>
        <v>Vigente</v>
      </c>
      <c r="O4403" s="2" t="str">
        <f aca="false">INDEX(Locais!$B$2:$B$13,MATCH(H4403,Locais!$A$2:$A$13,0))</f>
        <v>Regional - Belo Horizonte</v>
      </c>
      <c r="P4403" s="2" t="str">
        <f aca="false">INDEX(Locais!$C$2:$C$13,MATCH(H4403,Locais!$A$2:$A$13,0))</f>
        <v>Sudeste</v>
      </c>
    </row>
    <row r="4404" customFormat="false" ht="15" hidden="false" customHeight="false" outlineLevel="0" collapsed="false">
      <c r="A4404" s="2" t="s">
        <v>4540</v>
      </c>
      <c r="B4404" s="2" t="s">
        <v>68</v>
      </c>
      <c r="C4404" s="2" t="s">
        <v>96</v>
      </c>
      <c r="D4404" s="2" t="s">
        <v>107</v>
      </c>
      <c r="E4404" s="13" t="n">
        <v>45572</v>
      </c>
      <c r="F4404" s="13" t="n">
        <v>46667</v>
      </c>
      <c r="G4404" s="2" t="s">
        <v>32</v>
      </c>
      <c r="H4404" s="2" t="s">
        <v>139</v>
      </c>
      <c r="I4404" s="2" t="s">
        <v>124</v>
      </c>
      <c r="J4404" s="2" t="s">
        <v>100</v>
      </c>
      <c r="K4404" s="14" t="n">
        <v>5159.03</v>
      </c>
      <c r="L4404" s="2" t="n">
        <f aca="false">IF(E4404="","",ROUND((Indicadores!$B$4-E4404)/365.25,1))</f>
        <v>2</v>
      </c>
      <c r="M4404" s="2" t="str">
        <f aca="false">IF(E4404="","Virtual",IF(L4404&gt;=Indicadores!$B$6,"Fim de Vida",IF(L4404&gt;=Indicadores!$B$5,"Envelhecendo","Atual")))</f>
        <v>Atual</v>
      </c>
      <c r="N4404" s="2" t="str">
        <f aca="false">IF(F4404="","N/A",IF(F4404&lt;Indicadores!$B$4,"Vencida","Vigente"))</f>
        <v>Vigente</v>
      </c>
      <c r="O4404" s="2" t="str">
        <f aca="false">INDEX(Locais!$B$2:$B$13,MATCH(H4404,Locais!$A$2:$A$13,0))</f>
        <v>Regional - Rio de Janeiro</v>
      </c>
      <c r="P4404" s="2" t="str">
        <f aca="false">INDEX(Locais!$C$2:$C$13,MATCH(H4404,Locais!$A$2:$A$13,0))</f>
        <v>Sudeste</v>
      </c>
    </row>
    <row r="4405" customFormat="false" ht="15" hidden="false" customHeight="false" outlineLevel="0" collapsed="false">
      <c r="A4405" s="2" t="s">
        <v>4541</v>
      </c>
      <c r="B4405" s="2" t="s">
        <v>68</v>
      </c>
      <c r="C4405" s="2" t="s">
        <v>102</v>
      </c>
      <c r="D4405" s="2" t="s">
        <v>103</v>
      </c>
      <c r="E4405" s="13" t="n">
        <v>45919</v>
      </c>
      <c r="F4405" s="13" t="n">
        <v>47014</v>
      </c>
      <c r="G4405" s="2" t="s">
        <v>32</v>
      </c>
      <c r="H4405" s="2" t="s">
        <v>98</v>
      </c>
      <c r="I4405" s="2" t="s">
        <v>142</v>
      </c>
      <c r="J4405" s="2" t="s">
        <v>100</v>
      </c>
      <c r="K4405" s="14" t="n">
        <v>5920.34</v>
      </c>
      <c r="L4405" s="2" t="n">
        <f aca="false">IF(E4405="","",ROUND((Indicadores!$B$4-E4405)/365.25,1))</f>
        <v>1.1</v>
      </c>
      <c r="M4405" s="2" t="str">
        <f aca="false">IF(E4405="","Virtual",IF(L4405&gt;=Indicadores!$B$6,"Fim de Vida",IF(L4405&gt;=Indicadores!$B$5,"Envelhecendo","Atual")))</f>
        <v>Atual</v>
      </c>
      <c r="N4405" s="2" t="str">
        <f aca="false">IF(F4405="","N/A",IF(F4405&lt;Indicadores!$B$4,"Vencida","Vigente"))</f>
        <v>Vigente</v>
      </c>
      <c r="O4405" s="2" t="str">
        <f aca="false">INDEX(Locais!$B$2:$B$13,MATCH(H4405,Locais!$A$2:$A$13,0))</f>
        <v>Sede - Brasília</v>
      </c>
      <c r="P4405" s="2" t="str">
        <f aca="false">INDEX(Locais!$C$2:$C$13,MATCH(H4405,Locais!$A$2:$A$13,0))</f>
        <v>Centro-Oeste</v>
      </c>
    </row>
    <row r="4406" customFormat="false" ht="15" hidden="false" customHeight="false" outlineLevel="0" collapsed="false">
      <c r="A4406" s="2" t="s">
        <v>4542</v>
      </c>
      <c r="B4406" s="2" t="s">
        <v>69</v>
      </c>
      <c r="C4406" s="2" t="s">
        <v>96</v>
      </c>
      <c r="D4406" s="2" t="s">
        <v>97</v>
      </c>
      <c r="E4406" s="13" t="n">
        <v>45247</v>
      </c>
      <c r="F4406" s="13" t="n">
        <v>46342</v>
      </c>
      <c r="G4406" s="2" t="s">
        <v>32</v>
      </c>
      <c r="H4406" s="2" t="s">
        <v>139</v>
      </c>
      <c r="I4406" s="2" t="s">
        <v>124</v>
      </c>
      <c r="J4406" s="2" t="s">
        <v>100</v>
      </c>
      <c r="K4406" s="14" t="n">
        <v>7120.08</v>
      </c>
      <c r="L4406" s="2" t="n">
        <f aca="false">IF(E4406="","",ROUND((Indicadores!$B$4-E4406)/365.25,1))</f>
        <v>2.9</v>
      </c>
      <c r="M4406" s="2" t="str">
        <f aca="false">IF(E4406="","Virtual",IF(L4406&gt;=Indicadores!$B$6,"Fim de Vida",IF(L4406&gt;=Indicadores!$B$5,"Envelhecendo","Atual")))</f>
        <v>Atual</v>
      </c>
      <c r="N4406" s="2" t="str">
        <f aca="false">IF(F4406="","N/A",IF(F4406&lt;Indicadores!$B$4,"Vencida","Vigente"))</f>
        <v>Vigente</v>
      </c>
      <c r="O4406" s="2" t="str">
        <f aca="false">INDEX(Locais!$B$2:$B$13,MATCH(H4406,Locais!$A$2:$A$13,0))</f>
        <v>Regional - Rio de Janeiro</v>
      </c>
      <c r="P4406" s="2" t="str">
        <f aca="false">INDEX(Locais!$C$2:$C$13,MATCH(H4406,Locais!$A$2:$A$13,0))</f>
        <v>Sudeste</v>
      </c>
    </row>
    <row r="4407" customFormat="false" ht="15" hidden="false" customHeight="false" outlineLevel="0" collapsed="false">
      <c r="A4407" s="2" t="s">
        <v>4543</v>
      </c>
      <c r="B4407" s="2" t="s">
        <v>71</v>
      </c>
      <c r="C4407" s="2" t="s">
        <v>126</v>
      </c>
      <c r="D4407" s="2" t="s">
        <v>157</v>
      </c>
      <c r="E4407" s="13" t="n">
        <v>45212</v>
      </c>
      <c r="F4407" s="13" t="n">
        <v>46307</v>
      </c>
      <c r="G4407" s="2" t="s">
        <v>32</v>
      </c>
      <c r="H4407" s="2" t="s">
        <v>139</v>
      </c>
      <c r="I4407" s="2" t="s">
        <v>124</v>
      </c>
      <c r="J4407" s="2" t="s">
        <v>100</v>
      </c>
      <c r="K4407" s="14" t="n">
        <v>2303.72</v>
      </c>
      <c r="L4407" s="2" t="n">
        <f aca="false">IF(E4407="","",ROUND((Indicadores!$B$4-E4407)/365.25,1))</f>
        <v>3</v>
      </c>
      <c r="M4407" s="2" t="str">
        <f aca="false">IF(E4407="","Virtual",IF(L4407&gt;=Indicadores!$B$6,"Fim de Vida",IF(L4407&gt;=Indicadores!$B$5,"Envelhecendo","Atual")))</f>
        <v>Envelhecendo</v>
      </c>
      <c r="N4407" s="2" t="str">
        <f aca="false">IF(F4407="","N/A",IF(F4407&lt;Indicadores!$B$4,"Vencida","Vigente"))</f>
        <v>Vencida</v>
      </c>
      <c r="O4407" s="2" t="str">
        <f aca="false">INDEX(Locais!$B$2:$B$13,MATCH(H4407,Locais!$A$2:$A$13,0))</f>
        <v>Regional - Rio de Janeiro</v>
      </c>
      <c r="P4407" s="2" t="str">
        <f aca="false">INDEX(Locais!$C$2:$C$13,MATCH(H4407,Locais!$A$2:$A$13,0))</f>
        <v>Sudeste</v>
      </c>
    </row>
    <row r="4408" customFormat="false" ht="15" hidden="false" customHeight="false" outlineLevel="0" collapsed="false">
      <c r="A4408" s="2" t="s">
        <v>4544</v>
      </c>
      <c r="B4408" s="2" t="s">
        <v>69</v>
      </c>
      <c r="C4408" s="2" t="s">
        <v>96</v>
      </c>
      <c r="D4408" s="2" t="s">
        <v>117</v>
      </c>
      <c r="E4408" s="13" t="n">
        <v>44944</v>
      </c>
      <c r="F4408" s="13" t="n">
        <v>46039</v>
      </c>
      <c r="G4408" s="2" t="s">
        <v>32</v>
      </c>
      <c r="H4408" s="2" t="s">
        <v>163</v>
      </c>
      <c r="I4408" s="2" t="s">
        <v>99</v>
      </c>
      <c r="J4408" s="2" t="s">
        <v>100</v>
      </c>
      <c r="K4408" s="14" t="n">
        <v>9326.05</v>
      </c>
      <c r="L4408" s="2" t="n">
        <f aca="false">IF(E4408="","",ROUND((Indicadores!$B$4-E4408)/365.25,1))</f>
        <v>3.7</v>
      </c>
      <c r="M4408" s="2" t="str">
        <f aca="false">IF(E4408="","Virtual",IF(L4408&gt;=Indicadores!$B$6,"Fim de Vida",IF(L4408&gt;=Indicadores!$B$5,"Envelhecendo","Atual")))</f>
        <v>Envelhecendo</v>
      </c>
      <c r="N4408" s="2" t="str">
        <f aca="false">IF(F4408="","N/A",IF(F4408&lt;Indicadores!$B$4,"Vencida","Vigente"))</f>
        <v>Vencida</v>
      </c>
      <c r="O4408" s="2" t="str">
        <f aca="false">INDEX(Locais!$B$2:$B$13,MATCH(H4408,Locais!$A$2:$A$13,0))</f>
        <v>Regional - Manaus</v>
      </c>
      <c r="P4408" s="2" t="str">
        <f aca="false">INDEX(Locais!$C$2:$C$13,MATCH(H4408,Locais!$A$2:$A$13,0))</f>
        <v>Norte</v>
      </c>
    </row>
    <row r="4409" customFormat="false" ht="15" hidden="false" customHeight="false" outlineLevel="0" collapsed="false">
      <c r="A4409" s="2" t="s">
        <v>4545</v>
      </c>
      <c r="B4409" s="2" t="s">
        <v>69</v>
      </c>
      <c r="C4409" s="2" t="s">
        <v>126</v>
      </c>
      <c r="D4409" s="2" t="s">
        <v>169</v>
      </c>
      <c r="E4409" s="13" t="n">
        <v>44534</v>
      </c>
      <c r="F4409" s="13" t="n">
        <v>45629</v>
      </c>
      <c r="G4409" s="2" t="s">
        <v>118</v>
      </c>
      <c r="H4409" s="2" t="s">
        <v>114</v>
      </c>
      <c r="I4409" s="2" t="s">
        <v>136</v>
      </c>
      <c r="J4409" s="2" t="s">
        <v>100</v>
      </c>
      <c r="K4409" s="14" t="n">
        <v>9868.5</v>
      </c>
      <c r="L4409" s="2" t="n">
        <f aca="false">IF(E4409="","",ROUND((Indicadores!$B$4-E4409)/365.25,1))</f>
        <v>4.9</v>
      </c>
      <c r="M4409" s="2" t="str">
        <f aca="false">IF(E4409="","Virtual",IF(L4409&gt;=Indicadores!$B$6,"Fim de Vida",IF(L4409&gt;=Indicadores!$B$5,"Envelhecendo","Atual")))</f>
        <v>Envelhecendo</v>
      </c>
      <c r="N4409" s="2" t="str">
        <f aca="false">IF(F4409="","N/A",IF(F4409&lt;Indicadores!$B$4,"Vencida","Vigente"))</f>
        <v>Vencida</v>
      </c>
      <c r="O4409" s="2" t="str">
        <f aca="false">INDEX(Locais!$B$2:$B$13,MATCH(H4409,Locais!$A$2:$A$13,0))</f>
        <v>Regional - Belo Horizonte</v>
      </c>
      <c r="P4409" s="2" t="str">
        <f aca="false">INDEX(Locais!$C$2:$C$13,MATCH(H4409,Locais!$A$2:$A$13,0))</f>
        <v>Sudeste</v>
      </c>
    </row>
    <row r="4410" customFormat="false" ht="15" hidden="false" customHeight="false" outlineLevel="0" collapsed="false">
      <c r="A4410" s="2" t="s">
        <v>4546</v>
      </c>
      <c r="B4410" s="2" t="s">
        <v>68</v>
      </c>
      <c r="C4410" s="2" t="s">
        <v>126</v>
      </c>
      <c r="D4410" s="2" t="s">
        <v>127</v>
      </c>
      <c r="E4410" s="13" t="n">
        <v>46032</v>
      </c>
      <c r="F4410" s="13" t="n">
        <v>47127</v>
      </c>
      <c r="G4410" s="2" t="s">
        <v>135</v>
      </c>
      <c r="H4410" s="2" t="s">
        <v>119</v>
      </c>
      <c r="I4410" s="2" t="s">
        <v>99</v>
      </c>
      <c r="J4410" s="2" t="s">
        <v>137</v>
      </c>
      <c r="K4410" s="14" t="n">
        <v>5765.88</v>
      </c>
      <c r="L4410" s="2" t="n">
        <f aca="false">IF(E4410="","",ROUND((Indicadores!$B$4-E4410)/365.25,1))</f>
        <v>0.8</v>
      </c>
      <c r="M4410" s="2" t="str">
        <f aca="false">IF(E4410="","Virtual",IF(L4410&gt;=Indicadores!$B$6,"Fim de Vida",IF(L4410&gt;=Indicadores!$B$5,"Envelhecendo","Atual")))</f>
        <v>Atual</v>
      </c>
      <c r="N4410" s="2" t="str">
        <f aca="false">IF(F4410="","N/A",IF(F4410&lt;Indicadores!$B$4,"Vencida","Vigente"))</f>
        <v>Vigente</v>
      </c>
      <c r="O4410" s="2" t="str">
        <f aca="false">INDEX(Locais!$B$2:$B$13,MATCH(H4410,Locais!$A$2:$A$13,0))</f>
        <v>Regional - São Paulo</v>
      </c>
      <c r="P4410" s="2" t="str">
        <f aca="false">INDEX(Locais!$C$2:$C$13,MATCH(H4410,Locais!$A$2:$A$13,0))</f>
        <v>Sudeste</v>
      </c>
    </row>
    <row r="4411" customFormat="false" ht="15" hidden="false" customHeight="false" outlineLevel="0" collapsed="false">
      <c r="A4411" s="2" t="s">
        <v>4547</v>
      </c>
      <c r="B4411" s="2" t="s">
        <v>70</v>
      </c>
      <c r="C4411" s="2" t="s">
        <v>96</v>
      </c>
      <c r="D4411" s="2" t="s">
        <v>122</v>
      </c>
      <c r="E4411" s="13" t="n">
        <v>45267</v>
      </c>
      <c r="F4411" s="13" t="n">
        <v>47092</v>
      </c>
      <c r="G4411" s="2" t="s">
        <v>32</v>
      </c>
      <c r="H4411" s="2" t="s">
        <v>165</v>
      </c>
      <c r="I4411" s="2" t="s">
        <v>99</v>
      </c>
      <c r="J4411" s="2" t="s">
        <v>100</v>
      </c>
      <c r="K4411" s="14" t="n">
        <v>15009.16</v>
      </c>
      <c r="L4411" s="2" t="n">
        <f aca="false">IF(E4411="","",ROUND((Indicadores!$B$4-E4411)/365.25,1))</f>
        <v>2.9</v>
      </c>
      <c r="M4411" s="2" t="str">
        <f aca="false">IF(E4411="","Virtual",IF(L4411&gt;=Indicadores!$B$6,"Fim de Vida",IF(L4411&gt;=Indicadores!$B$5,"Envelhecendo","Atual")))</f>
        <v>Atual</v>
      </c>
      <c r="N4411" s="2" t="str">
        <f aca="false">IF(F4411="","N/A",IF(F4411&lt;Indicadores!$B$4,"Vencida","Vigente"))</f>
        <v>Vigente</v>
      </c>
      <c r="O4411" s="2" t="str">
        <f aca="false">INDEX(Locais!$B$2:$B$13,MATCH(H4411,Locais!$A$2:$A$13,0))</f>
        <v>Regional - Salvador</v>
      </c>
      <c r="P4411" s="2" t="str">
        <f aca="false">INDEX(Locais!$C$2:$C$13,MATCH(H4411,Locais!$A$2:$A$13,0))</f>
        <v>Nordeste</v>
      </c>
    </row>
    <row r="4412" customFormat="false" ht="15" hidden="false" customHeight="false" outlineLevel="0" collapsed="false">
      <c r="A4412" s="2" t="s">
        <v>4548</v>
      </c>
      <c r="B4412" s="2" t="s">
        <v>71</v>
      </c>
      <c r="C4412" s="2" t="s">
        <v>96</v>
      </c>
      <c r="D4412" s="2" t="s">
        <v>171</v>
      </c>
      <c r="E4412" s="13" t="n">
        <v>45866</v>
      </c>
      <c r="F4412" s="13" t="n">
        <v>46961</v>
      </c>
      <c r="G4412" s="2" t="s">
        <v>32</v>
      </c>
      <c r="H4412" s="2" t="s">
        <v>98</v>
      </c>
      <c r="I4412" s="2" t="s">
        <v>99</v>
      </c>
      <c r="J4412" s="2" t="s">
        <v>100</v>
      </c>
      <c r="K4412" s="14" t="n">
        <v>2047.44</v>
      </c>
      <c r="L4412" s="2" t="n">
        <f aca="false">IF(E4412="","",ROUND((Indicadores!$B$4-E4412)/365.25,1))</f>
        <v>1.2</v>
      </c>
      <c r="M4412" s="2" t="str">
        <f aca="false">IF(E4412="","Virtual",IF(L4412&gt;=Indicadores!$B$6,"Fim de Vida",IF(L4412&gt;=Indicadores!$B$5,"Envelhecendo","Atual")))</f>
        <v>Atual</v>
      </c>
      <c r="N4412" s="2" t="str">
        <f aca="false">IF(F4412="","N/A",IF(F4412&lt;Indicadores!$B$4,"Vencida","Vigente"))</f>
        <v>Vigente</v>
      </c>
      <c r="O4412" s="2" t="str">
        <f aca="false">INDEX(Locais!$B$2:$B$13,MATCH(H4412,Locais!$A$2:$A$13,0))</f>
        <v>Sede - Brasília</v>
      </c>
      <c r="P4412" s="2" t="str">
        <f aca="false">INDEX(Locais!$C$2:$C$13,MATCH(H4412,Locais!$A$2:$A$13,0))</f>
        <v>Centro-Oeste</v>
      </c>
    </row>
    <row r="4413" customFormat="false" ht="15" hidden="false" customHeight="false" outlineLevel="0" collapsed="false">
      <c r="A4413" s="2" t="s">
        <v>4549</v>
      </c>
      <c r="B4413" s="2" t="s">
        <v>68</v>
      </c>
      <c r="C4413" s="2" t="s">
        <v>96</v>
      </c>
      <c r="D4413" s="2" t="s">
        <v>107</v>
      </c>
      <c r="E4413" s="13" t="n">
        <v>43460</v>
      </c>
      <c r="F4413" s="13" t="n">
        <v>44555</v>
      </c>
      <c r="G4413" s="2" t="s">
        <v>32</v>
      </c>
      <c r="H4413" s="2" t="s">
        <v>98</v>
      </c>
      <c r="I4413" s="2" t="s">
        <v>142</v>
      </c>
      <c r="J4413" s="2" t="s">
        <v>100</v>
      </c>
      <c r="K4413" s="14" t="n">
        <v>4751.6</v>
      </c>
      <c r="L4413" s="2" t="n">
        <f aca="false">IF(E4413="","",ROUND((Indicadores!$B$4-E4413)/365.25,1))</f>
        <v>7.8</v>
      </c>
      <c r="M4413" s="2" t="str">
        <f aca="false">IF(E4413="","Virtual",IF(L4413&gt;=Indicadores!$B$6,"Fim de Vida",IF(L4413&gt;=Indicadores!$B$5,"Envelhecendo","Atual")))</f>
        <v>Fim de Vida</v>
      </c>
      <c r="N4413" s="2" t="str">
        <f aca="false">IF(F4413="","N/A",IF(F4413&lt;Indicadores!$B$4,"Vencida","Vigente"))</f>
        <v>Vencida</v>
      </c>
      <c r="O4413" s="2" t="str">
        <f aca="false">INDEX(Locais!$B$2:$B$13,MATCH(H4413,Locais!$A$2:$A$13,0))</f>
        <v>Sede - Brasília</v>
      </c>
      <c r="P4413" s="2" t="str">
        <f aca="false">INDEX(Locais!$C$2:$C$13,MATCH(H4413,Locais!$A$2:$A$13,0))</f>
        <v>Centro-Oeste</v>
      </c>
    </row>
    <row r="4414" customFormat="false" ht="15" hidden="false" customHeight="false" outlineLevel="0" collapsed="false">
      <c r="A4414" s="2" t="s">
        <v>4550</v>
      </c>
      <c r="B4414" s="2" t="s">
        <v>69</v>
      </c>
      <c r="C4414" s="2" t="s">
        <v>102</v>
      </c>
      <c r="D4414" s="2" t="s">
        <v>113</v>
      </c>
      <c r="E4414" s="13" t="n">
        <v>44516</v>
      </c>
      <c r="F4414" s="13" t="n">
        <v>45611</v>
      </c>
      <c r="G4414" s="2" t="s">
        <v>34</v>
      </c>
      <c r="H4414" s="2" t="s">
        <v>119</v>
      </c>
      <c r="I4414" s="2" t="s">
        <v>130</v>
      </c>
      <c r="J4414" s="2" t="s">
        <v>100</v>
      </c>
      <c r="K4414" s="14" t="n">
        <v>9414.53</v>
      </c>
      <c r="L4414" s="2" t="n">
        <f aca="false">IF(E4414="","",ROUND((Indicadores!$B$4-E4414)/365.25,1))</f>
        <v>4.9</v>
      </c>
      <c r="M4414" s="2" t="str">
        <f aca="false">IF(E4414="","Virtual",IF(L4414&gt;=Indicadores!$B$6,"Fim de Vida",IF(L4414&gt;=Indicadores!$B$5,"Envelhecendo","Atual")))</f>
        <v>Envelhecendo</v>
      </c>
      <c r="N4414" s="2" t="str">
        <f aca="false">IF(F4414="","N/A",IF(F4414&lt;Indicadores!$B$4,"Vencida","Vigente"))</f>
        <v>Vencida</v>
      </c>
      <c r="O4414" s="2" t="str">
        <f aca="false">INDEX(Locais!$B$2:$B$13,MATCH(H4414,Locais!$A$2:$A$13,0))</f>
        <v>Regional - São Paulo</v>
      </c>
      <c r="P4414" s="2" t="str">
        <f aca="false">INDEX(Locais!$C$2:$C$13,MATCH(H4414,Locais!$A$2:$A$13,0))</f>
        <v>Sudeste</v>
      </c>
    </row>
    <row r="4415" customFormat="false" ht="15" hidden="false" customHeight="false" outlineLevel="0" collapsed="false">
      <c r="A4415" s="2" t="s">
        <v>4551</v>
      </c>
      <c r="B4415" s="2" t="s">
        <v>68</v>
      </c>
      <c r="C4415" s="2" t="s">
        <v>126</v>
      </c>
      <c r="D4415" s="2" t="s">
        <v>127</v>
      </c>
      <c r="E4415" s="13" t="n">
        <v>43976</v>
      </c>
      <c r="F4415" s="13" t="n">
        <v>45071</v>
      </c>
      <c r="G4415" s="2" t="s">
        <v>118</v>
      </c>
      <c r="H4415" s="2" t="s">
        <v>119</v>
      </c>
      <c r="I4415" s="2" t="s">
        <v>130</v>
      </c>
      <c r="J4415" s="2" t="s">
        <v>100</v>
      </c>
      <c r="K4415" s="14" t="n">
        <v>6298.92</v>
      </c>
      <c r="L4415" s="2" t="n">
        <f aca="false">IF(E4415="","",ROUND((Indicadores!$B$4-E4415)/365.25,1))</f>
        <v>6.4</v>
      </c>
      <c r="M4415" s="2" t="str">
        <f aca="false">IF(E4415="","Virtual",IF(L4415&gt;=Indicadores!$B$6,"Fim de Vida",IF(L4415&gt;=Indicadores!$B$5,"Envelhecendo","Atual")))</f>
        <v>Fim de Vida</v>
      </c>
      <c r="N4415" s="2" t="str">
        <f aca="false">IF(F4415="","N/A",IF(F4415&lt;Indicadores!$B$4,"Vencida","Vigente"))</f>
        <v>Vencida</v>
      </c>
      <c r="O4415" s="2" t="str">
        <f aca="false">INDEX(Locais!$B$2:$B$13,MATCH(H4415,Locais!$A$2:$A$13,0))</f>
        <v>Regional - São Paulo</v>
      </c>
      <c r="P4415" s="2" t="str">
        <f aca="false">INDEX(Locais!$C$2:$C$13,MATCH(H4415,Locais!$A$2:$A$13,0))</f>
        <v>Sudeste</v>
      </c>
    </row>
    <row r="4416" customFormat="false" ht="15" hidden="false" customHeight="false" outlineLevel="0" collapsed="false">
      <c r="A4416" s="2" t="s">
        <v>4552</v>
      </c>
      <c r="B4416" s="2" t="s">
        <v>69</v>
      </c>
      <c r="C4416" s="2" t="s">
        <v>96</v>
      </c>
      <c r="D4416" s="2" t="s">
        <v>97</v>
      </c>
      <c r="E4416" s="13" t="n">
        <v>45729</v>
      </c>
      <c r="F4416" s="13" t="n">
        <v>46824</v>
      </c>
      <c r="G4416" s="2" t="s">
        <v>32</v>
      </c>
      <c r="H4416" s="2" t="s">
        <v>108</v>
      </c>
      <c r="I4416" s="2" t="s">
        <v>111</v>
      </c>
      <c r="J4416" s="2" t="s">
        <v>100</v>
      </c>
      <c r="K4416" s="14" t="n">
        <v>8986.61</v>
      </c>
      <c r="L4416" s="2" t="n">
        <f aca="false">IF(E4416="","",ROUND((Indicadores!$B$4-E4416)/365.25,1))</f>
        <v>1.6</v>
      </c>
      <c r="M4416" s="2" t="str">
        <f aca="false">IF(E4416="","Virtual",IF(L4416&gt;=Indicadores!$B$6,"Fim de Vida",IF(L4416&gt;=Indicadores!$B$5,"Envelhecendo","Atual")))</f>
        <v>Atual</v>
      </c>
      <c r="N4416" s="2" t="str">
        <f aca="false">IF(F4416="","N/A",IF(F4416&lt;Indicadores!$B$4,"Vencida","Vigente"))</f>
        <v>Vigente</v>
      </c>
      <c r="O4416" s="2" t="str">
        <f aca="false">INDEX(Locais!$B$2:$B$13,MATCH(H4416,Locais!$A$2:$A$13,0))</f>
        <v>Regional - Porto Alegre</v>
      </c>
      <c r="P4416" s="2" t="str">
        <f aca="false">INDEX(Locais!$C$2:$C$13,MATCH(H4416,Locais!$A$2:$A$13,0))</f>
        <v>Sul</v>
      </c>
    </row>
    <row r="4417" customFormat="false" ht="15" hidden="false" customHeight="false" outlineLevel="0" collapsed="false">
      <c r="A4417" s="2" t="s">
        <v>4553</v>
      </c>
      <c r="B4417" s="2" t="s">
        <v>68</v>
      </c>
      <c r="C4417" s="2" t="s">
        <v>126</v>
      </c>
      <c r="D4417" s="2" t="s">
        <v>127</v>
      </c>
      <c r="E4417" s="13" t="n">
        <v>45086</v>
      </c>
      <c r="F4417" s="13" t="n">
        <v>46181</v>
      </c>
      <c r="G4417" s="2" t="s">
        <v>32</v>
      </c>
      <c r="H4417" s="2" t="s">
        <v>139</v>
      </c>
      <c r="I4417" s="2" t="s">
        <v>99</v>
      </c>
      <c r="J4417" s="2" t="s">
        <v>100</v>
      </c>
      <c r="K4417" s="14" t="n">
        <v>5380.93</v>
      </c>
      <c r="L4417" s="2" t="n">
        <f aca="false">IF(E4417="","",ROUND((Indicadores!$B$4-E4417)/365.25,1))</f>
        <v>3.4</v>
      </c>
      <c r="M4417" s="2" t="str">
        <f aca="false">IF(E4417="","Virtual",IF(L4417&gt;=Indicadores!$B$6,"Fim de Vida",IF(L4417&gt;=Indicadores!$B$5,"Envelhecendo","Atual")))</f>
        <v>Envelhecendo</v>
      </c>
      <c r="N4417" s="2" t="str">
        <f aca="false">IF(F4417="","N/A",IF(F4417&lt;Indicadores!$B$4,"Vencida","Vigente"))</f>
        <v>Vencida</v>
      </c>
      <c r="O4417" s="2" t="str">
        <f aca="false">INDEX(Locais!$B$2:$B$13,MATCH(H4417,Locais!$A$2:$A$13,0))</f>
        <v>Regional - Rio de Janeiro</v>
      </c>
      <c r="P4417" s="2" t="str">
        <f aca="false">INDEX(Locais!$C$2:$C$13,MATCH(H4417,Locais!$A$2:$A$13,0))</f>
        <v>Sudeste</v>
      </c>
    </row>
    <row r="4418" customFormat="false" ht="15" hidden="false" customHeight="false" outlineLevel="0" collapsed="false">
      <c r="A4418" s="2" t="s">
        <v>4554</v>
      </c>
      <c r="B4418" s="2" t="s">
        <v>70</v>
      </c>
      <c r="C4418" s="2" t="s">
        <v>126</v>
      </c>
      <c r="D4418" s="2" t="s">
        <v>162</v>
      </c>
      <c r="E4418" s="13" t="n">
        <v>43886</v>
      </c>
      <c r="F4418" s="13" t="n">
        <v>45711</v>
      </c>
      <c r="G4418" s="2" t="s">
        <v>32</v>
      </c>
      <c r="H4418" s="2" t="s">
        <v>98</v>
      </c>
      <c r="I4418" s="2" t="s">
        <v>120</v>
      </c>
      <c r="J4418" s="2" t="s">
        <v>100</v>
      </c>
      <c r="K4418" s="14" t="n">
        <v>14868.17</v>
      </c>
      <c r="L4418" s="2" t="n">
        <f aca="false">IF(E4418="","",ROUND((Indicadores!$B$4-E4418)/365.25,1))</f>
        <v>6.6</v>
      </c>
      <c r="M4418" s="2" t="str">
        <f aca="false">IF(E4418="","Virtual",IF(L4418&gt;=Indicadores!$B$6,"Fim de Vida",IF(L4418&gt;=Indicadores!$B$5,"Envelhecendo","Atual")))</f>
        <v>Fim de Vida</v>
      </c>
      <c r="N4418" s="2" t="str">
        <f aca="false">IF(F4418="","N/A",IF(F4418&lt;Indicadores!$B$4,"Vencida","Vigente"))</f>
        <v>Vencida</v>
      </c>
      <c r="O4418" s="2" t="str">
        <f aca="false">INDEX(Locais!$B$2:$B$13,MATCH(H4418,Locais!$A$2:$A$13,0))</f>
        <v>Sede - Brasília</v>
      </c>
      <c r="P4418" s="2" t="str">
        <f aca="false">INDEX(Locais!$C$2:$C$13,MATCH(H4418,Locais!$A$2:$A$13,0))</f>
        <v>Centro-Oeste</v>
      </c>
    </row>
    <row r="4419" customFormat="false" ht="15" hidden="false" customHeight="false" outlineLevel="0" collapsed="false">
      <c r="A4419" s="2" t="s">
        <v>4555</v>
      </c>
      <c r="B4419" s="2" t="s">
        <v>69</v>
      </c>
      <c r="C4419" s="2" t="s">
        <v>126</v>
      </c>
      <c r="D4419" s="2" t="s">
        <v>169</v>
      </c>
      <c r="E4419" s="13" t="n">
        <v>45248</v>
      </c>
      <c r="F4419" s="13" t="n">
        <v>46343</v>
      </c>
      <c r="G4419" s="2" t="s">
        <v>32</v>
      </c>
      <c r="H4419" s="2" t="s">
        <v>128</v>
      </c>
      <c r="I4419" s="2" t="s">
        <v>115</v>
      </c>
      <c r="J4419" s="2" t="s">
        <v>100</v>
      </c>
      <c r="K4419" s="14" t="n">
        <v>9250.89</v>
      </c>
      <c r="L4419" s="2" t="n">
        <f aca="false">IF(E4419="","",ROUND((Indicadores!$B$4-E4419)/365.25,1))</f>
        <v>2.9</v>
      </c>
      <c r="M4419" s="2" t="str">
        <f aca="false">IF(E4419="","Virtual",IF(L4419&gt;=Indicadores!$B$6,"Fim de Vida",IF(L4419&gt;=Indicadores!$B$5,"Envelhecendo","Atual")))</f>
        <v>Atual</v>
      </c>
      <c r="N4419" s="2" t="str">
        <f aca="false">IF(F4419="","N/A",IF(F4419&lt;Indicadores!$B$4,"Vencida","Vigente"))</f>
        <v>Vigente</v>
      </c>
      <c r="O4419" s="2" t="str">
        <f aca="false">INDEX(Locais!$B$2:$B$13,MATCH(H4419,Locais!$A$2:$A$13,0))</f>
        <v>Regional - Recife</v>
      </c>
      <c r="P4419" s="2" t="str">
        <f aca="false">INDEX(Locais!$C$2:$C$13,MATCH(H4419,Locais!$A$2:$A$13,0))</f>
        <v>Nordeste</v>
      </c>
    </row>
    <row r="4420" customFormat="false" ht="15" hidden="false" customHeight="false" outlineLevel="0" collapsed="false">
      <c r="A4420" s="2" t="s">
        <v>4556</v>
      </c>
      <c r="B4420" s="2" t="s">
        <v>69</v>
      </c>
      <c r="C4420" s="2" t="s">
        <v>126</v>
      </c>
      <c r="D4420" s="2" t="s">
        <v>169</v>
      </c>
      <c r="E4420" s="13" t="n">
        <v>45098</v>
      </c>
      <c r="F4420" s="13" t="n">
        <v>46193</v>
      </c>
      <c r="G4420" s="2" t="s">
        <v>32</v>
      </c>
      <c r="H4420" s="2" t="s">
        <v>165</v>
      </c>
      <c r="I4420" s="2" t="s">
        <v>109</v>
      </c>
      <c r="J4420" s="2" t="s">
        <v>100</v>
      </c>
      <c r="K4420" s="14" t="n">
        <v>9961.42</v>
      </c>
      <c r="L4420" s="2" t="n">
        <f aca="false">IF(E4420="","",ROUND((Indicadores!$B$4-E4420)/365.25,1))</f>
        <v>3.3</v>
      </c>
      <c r="M4420" s="2" t="str">
        <f aca="false">IF(E4420="","Virtual",IF(L4420&gt;=Indicadores!$B$6,"Fim de Vida",IF(L4420&gt;=Indicadores!$B$5,"Envelhecendo","Atual")))</f>
        <v>Envelhecendo</v>
      </c>
      <c r="N4420" s="2" t="str">
        <f aca="false">IF(F4420="","N/A",IF(F4420&lt;Indicadores!$B$4,"Vencida","Vigente"))</f>
        <v>Vencida</v>
      </c>
      <c r="O4420" s="2" t="str">
        <f aca="false">INDEX(Locais!$B$2:$B$13,MATCH(H4420,Locais!$A$2:$A$13,0))</f>
        <v>Regional - Salvador</v>
      </c>
      <c r="P4420" s="2" t="str">
        <f aca="false">INDEX(Locais!$C$2:$C$13,MATCH(H4420,Locais!$A$2:$A$13,0))</f>
        <v>Nordeste</v>
      </c>
    </row>
    <row r="4421" customFormat="false" ht="15" hidden="false" customHeight="false" outlineLevel="0" collapsed="false">
      <c r="A4421" s="2" t="s">
        <v>4557</v>
      </c>
      <c r="B4421" s="2" t="s">
        <v>68</v>
      </c>
      <c r="C4421" s="2" t="s">
        <v>126</v>
      </c>
      <c r="D4421" s="2" t="s">
        <v>127</v>
      </c>
      <c r="E4421" s="13" t="n">
        <v>44834</v>
      </c>
      <c r="F4421" s="13" t="n">
        <v>45929</v>
      </c>
      <c r="G4421" s="2" t="s">
        <v>118</v>
      </c>
      <c r="H4421" s="2" t="s">
        <v>104</v>
      </c>
      <c r="I4421" s="2" t="s">
        <v>142</v>
      </c>
      <c r="J4421" s="2" t="s">
        <v>100</v>
      </c>
      <c r="K4421" s="14" t="n">
        <v>5943.66</v>
      </c>
      <c r="L4421" s="2" t="n">
        <f aca="false">IF(E4421="","",ROUND((Indicadores!$B$4-E4421)/365.25,1))</f>
        <v>4</v>
      </c>
      <c r="M4421" s="2" t="str">
        <f aca="false">IF(E4421="","Virtual",IF(L4421&gt;=Indicadores!$B$6,"Fim de Vida",IF(L4421&gt;=Indicadores!$B$5,"Envelhecendo","Atual")))</f>
        <v>Envelhecendo</v>
      </c>
      <c r="N4421" s="2" t="str">
        <f aca="false">IF(F4421="","N/A",IF(F4421&lt;Indicadores!$B$4,"Vencida","Vigente"))</f>
        <v>Vencida</v>
      </c>
      <c r="O4421" s="2" t="str">
        <f aca="false">INDEX(Locais!$B$2:$B$13,MATCH(H4421,Locais!$A$2:$A$13,0))</f>
        <v>Regional - Fortaleza</v>
      </c>
      <c r="P4421" s="2" t="str">
        <f aca="false">INDEX(Locais!$C$2:$C$13,MATCH(H4421,Locais!$A$2:$A$13,0))</f>
        <v>Nordeste</v>
      </c>
    </row>
    <row r="4422" customFormat="false" ht="15" hidden="false" customHeight="false" outlineLevel="0" collapsed="false">
      <c r="A4422" s="2" t="s">
        <v>4558</v>
      </c>
      <c r="B4422" s="2" t="s">
        <v>69</v>
      </c>
      <c r="C4422" s="2" t="s">
        <v>96</v>
      </c>
      <c r="D4422" s="2" t="s">
        <v>117</v>
      </c>
      <c r="E4422" s="13" t="n">
        <v>45760</v>
      </c>
      <c r="F4422" s="13" t="n">
        <v>46855</v>
      </c>
      <c r="G4422" s="2" t="s">
        <v>32</v>
      </c>
      <c r="H4422" s="2" t="s">
        <v>108</v>
      </c>
      <c r="I4422" s="2" t="s">
        <v>136</v>
      </c>
      <c r="J4422" s="2" t="s">
        <v>100</v>
      </c>
      <c r="K4422" s="14" t="n">
        <v>10107.78</v>
      </c>
      <c r="L4422" s="2" t="n">
        <f aca="false">IF(E4422="","",ROUND((Indicadores!$B$4-E4422)/365.25,1))</f>
        <v>1.5</v>
      </c>
      <c r="M4422" s="2" t="str">
        <f aca="false">IF(E4422="","Virtual",IF(L4422&gt;=Indicadores!$B$6,"Fim de Vida",IF(L4422&gt;=Indicadores!$B$5,"Envelhecendo","Atual")))</f>
        <v>Atual</v>
      </c>
      <c r="N4422" s="2" t="str">
        <f aca="false">IF(F4422="","N/A",IF(F4422&lt;Indicadores!$B$4,"Vencida","Vigente"))</f>
        <v>Vigente</v>
      </c>
      <c r="O4422" s="2" t="str">
        <f aca="false">INDEX(Locais!$B$2:$B$13,MATCH(H4422,Locais!$A$2:$A$13,0))</f>
        <v>Regional - Porto Alegre</v>
      </c>
      <c r="P4422" s="2" t="str">
        <f aca="false">INDEX(Locais!$C$2:$C$13,MATCH(H4422,Locais!$A$2:$A$13,0))</f>
        <v>Sul</v>
      </c>
    </row>
    <row r="4423" customFormat="false" ht="15" hidden="false" customHeight="false" outlineLevel="0" collapsed="false">
      <c r="A4423" s="2" t="s">
        <v>4559</v>
      </c>
      <c r="B4423" s="2" t="s">
        <v>68</v>
      </c>
      <c r="C4423" s="2" t="s">
        <v>96</v>
      </c>
      <c r="D4423" s="2" t="s">
        <v>132</v>
      </c>
      <c r="E4423" s="13" t="n">
        <v>45343</v>
      </c>
      <c r="F4423" s="13" t="n">
        <v>46438</v>
      </c>
      <c r="G4423" s="2" t="s">
        <v>32</v>
      </c>
      <c r="H4423" s="2" t="s">
        <v>119</v>
      </c>
      <c r="I4423" s="2" t="s">
        <v>99</v>
      </c>
      <c r="J4423" s="2" t="s">
        <v>100</v>
      </c>
      <c r="K4423" s="14" t="n">
        <v>5940.53</v>
      </c>
      <c r="L4423" s="2" t="n">
        <f aca="false">IF(E4423="","",ROUND((Indicadores!$B$4-E4423)/365.25,1))</f>
        <v>2.7</v>
      </c>
      <c r="M4423" s="2" t="str">
        <f aca="false">IF(E4423="","Virtual",IF(L4423&gt;=Indicadores!$B$6,"Fim de Vida",IF(L4423&gt;=Indicadores!$B$5,"Envelhecendo","Atual")))</f>
        <v>Atual</v>
      </c>
      <c r="N4423" s="2" t="str">
        <f aca="false">IF(F4423="","N/A",IF(F4423&lt;Indicadores!$B$4,"Vencida","Vigente"))</f>
        <v>Vigente</v>
      </c>
      <c r="O4423" s="2" t="str">
        <f aca="false">INDEX(Locais!$B$2:$B$13,MATCH(H4423,Locais!$A$2:$A$13,0))</f>
        <v>Regional - São Paulo</v>
      </c>
      <c r="P4423" s="2" t="str">
        <f aca="false">INDEX(Locais!$C$2:$C$13,MATCH(H4423,Locais!$A$2:$A$13,0))</f>
        <v>Sudeste</v>
      </c>
    </row>
    <row r="4424" customFormat="false" ht="15" hidden="false" customHeight="false" outlineLevel="0" collapsed="false">
      <c r="A4424" s="2" t="s">
        <v>4560</v>
      </c>
      <c r="B4424" s="2" t="s">
        <v>69</v>
      </c>
      <c r="C4424" s="2" t="s">
        <v>102</v>
      </c>
      <c r="D4424" s="2" t="s">
        <v>113</v>
      </c>
      <c r="E4424" s="13" t="n">
        <v>44962</v>
      </c>
      <c r="F4424" s="13" t="n">
        <v>46057</v>
      </c>
      <c r="G4424" s="2" t="s">
        <v>32</v>
      </c>
      <c r="H4424" s="2" t="s">
        <v>165</v>
      </c>
      <c r="I4424" s="2" t="s">
        <v>99</v>
      </c>
      <c r="J4424" s="2" t="s">
        <v>100</v>
      </c>
      <c r="K4424" s="14" t="n">
        <v>10837.1</v>
      </c>
      <c r="L4424" s="2" t="n">
        <f aca="false">IF(E4424="","",ROUND((Indicadores!$B$4-E4424)/365.25,1))</f>
        <v>3.7</v>
      </c>
      <c r="M4424" s="2" t="str">
        <f aca="false">IF(E4424="","Virtual",IF(L4424&gt;=Indicadores!$B$6,"Fim de Vida",IF(L4424&gt;=Indicadores!$B$5,"Envelhecendo","Atual")))</f>
        <v>Envelhecendo</v>
      </c>
      <c r="N4424" s="2" t="str">
        <f aca="false">IF(F4424="","N/A",IF(F4424&lt;Indicadores!$B$4,"Vencida","Vigente"))</f>
        <v>Vencida</v>
      </c>
      <c r="O4424" s="2" t="str">
        <f aca="false">INDEX(Locais!$B$2:$B$13,MATCH(H4424,Locais!$A$2:$A$13,0))</f>
        <v>Regional - Salvador</v>
      </c>
      <c r="P4424" s="2" t="str">
        <f aca="false">INDEX(Locais!$C$2:$C$13,MATCH(H4424,Locais!$A$2:$A$13,0))</f>
        <v>Nordeste</v>
      </c>
    </row>
    <row r="4425" customFormat="false" ht="15" hidden="false" customHeight="false" outlineLevel="0" collapsed="false">
      <c r="A4425" s="2" t="s">
        <v>4561</v>
      </c>
      <c r="B4425" s="2" t="s">
        <v>68</v>
      </c>
      <c r="C4425" s="2" t="s">
        <v>96</v>
      </c>
      <c r="D4425" s="2" t="s">
        <v>107</v>
      </c>
      <c r="E4425" s="13" t="n">
        <v>44656</v>
      </c>
      <c r="F4425" s="13" t="n">
        <v>45751</v>
      </c>
      <c r="G4425" s="2" t="s">
        <v>135</v>
      </c>
      <c r="H4425" s="2" t="s">
        <v>128</v>
      </c>
      <c r="I4425" s="2" t="s">
        <v>142</v>
      </c>
      <c r="J4425" s="2" t="s">
        <v>137</v>
      </c>
      <c r="K4425" s="14" t="n">
        <v>4808.47</v>
      </c>
      <c r="L4425" s="2" t="n">
        <f aca="false">IF(E4425="","",ROUND((Indicadores!$B$4-E4425)/365.25,1))</f>
        <v>4.5</v>
      </c>
      <c r="M4425" s="2" t="str">
        <f aca="false">IF(E4425="","Virtual",IF(L4425&gt;=Indicadores!$B$6,"Fim de Vida",IF(L4425&gt;=Indicadores!$B$5,"Envelhecendo","Atual")))</f>
        <v>Envelhecendo</v>
      </c>
      <c r="N4425" s="2" t="str">
        <f aca="false">IF(F4425="","N/A",IF(F4425&lt;Indicadores!$B$4,"Vencida","Vigente"))</f>
        <v>Vencida</v>
      </c>
      <c r="O4425" s="2" t="str">
        <f aca="false">INDEX(Locais!$B$2:$B$13,MATCH(H4425,Locais!$A$2:$A$13,0))</f>
        <v>Regional - Recife</v>
      </c>
      <c r="P4425" s="2" t="str">
        <f aca="false">INDEX(Locais!$C$2:$C$13,MATCH(H4425,Locais!$A$2:$A$13,0))</f>
        <v>Nordeste</v>
      </c>
    </row>
    <row r="4426" customFormat="false" ht="15" hidden="false" customHeight="false" outlineLevel="0" collapsed="false">
      <c r="A4426" s="2" t="s">
        <v>4562</v>
      </c>
      <c r="B4426" s="2" t="s">
        <v>69</v>
      </c>
      <c r="C4426" s="2" t="s">
        <v>102</v>
      </c>
      <c r="D4426" s="2" t="s">
        <v>113</v>
      </c>
      <c r="E4426" s="13" t="n">
        <v>43279</v>
      </c>
      <c r="F4426" s="13" t="n">
        <v>44374</v>
      </c>
      <c r="G4426" s="2" t="s">
        <v>118</v>
      </c>
      <c r="H4426" s="2" t="s">
        <v>119</v>
      </c>
      <c r="I4426" s="2" t="s">
        <v>133</v>
      </c>
      <c r="J4426" s="2" t="s">
        <v>100</v>
      </c>
      <c r="K4426" s="14" t="n">
        <v>8639.05</v>
      </c>
      <c r="L4426" s="2" t="n">
        <f aca="false">IF(E4426="","",ROUND((Indicadores!$B$4-E4426)/365.25,1))</f>
        <v>8.3</v>
      </c>
      <c r="M4426" s="2" t="str">
        <f aca="false">IF(E4426="","Virtual",IF(L4426&gt;=Indicadores!$B$6,"Fim de Vida",IF(L4426&gt;=Indicadores!$B$5,"Envelhecendo","Atual")))</f>
        <v>Fim de Vida</v>
      </c>
      <c r="N4426" s="2" t="str">
        <f aca="false">IF(F4426="","N/A",IF(F4426&lt;Indicadores!$B$4,"Vencida","Vigente"))</f>
        <v>Vencida</v>
      </c>
      <c r="O4426" s="2" t="str">
        <f aca="false">INDEX(Locais!$B$2:$B$13,MATCH(H4426,Locais!$A$2:$A$13,0))</f>
        <v>Regional - São Paulo</v>
      </c>
      <c r="P4426" s="2" t="str">
        <f aca="false">INDEX(Locais!$C$2:$C$13,MATCH(H4426,Locais!$A$2:$A$13,0))</f>
        <v>Sudeste</v>
      </c>
    </row>
    <row r="4427" customFormat="false" ht="15" hidden="false" customHeight="false" outlineLevel="0" collapsed="false">
      <c r="A4427" s="2" t="s">
        <v>4563</v>
      </c>
      <c r="B4427" s="2" t="s">
        <v>68</v>
      </c>
      <c r="C4427" s="2" t="s">
        <v>102</v>
      </c>
      <c r="D4427" s="2" t="s">
        <v>103</v>
      </c>
      <c r="E4427" s="13" t="n">
        <v>45003</v>
      </c>
      <c r="F4427" s="13" t="n">
        <v>46098</v>
      </c>
      <c r="G4427" s="2" t="s">
        <v>32</v>
      </c>
      <c r="H4427" s="2" t="s">
        <v>98</v>
      </c>
      <c r="I4427" s="2" t="s">
        <v>115</v>
      </c>
      <c r="J4427" s="2" t="s">
        <v>100</v>
      </c>
      <c r="K4427" s="14" t="n">
        <v>4558.14</v>
      </c>
      <c r="L4427" s="2" t="n">
        <f aca="false">IF(E4427="","",ROUND((Indicadores!$B$4-E4427)/365.25,1))</f>
        <v>3.6</v>
      </c>
      <c r="M4427" s="2" t="str">
        <f aca="false">IF(E4427="","Virtual",IF(L4427&gt;=Indicadores!$B$6,"Fim de Vida",IF(L4427&gt;=Indicadores!$B$5,"Envelhecendo","Atual")))</f>
        <v>Envelhecendo</v>
      </c>
      <c r="N4427" s="2" t="str">
        <f aca="false">IF(F4427="","N/A",IF(F4427&lt;Indicadores!$B$4,"Vencida","Vigente"))</f>
        <v>Vencida</v>
      </c>
      <c r="O4427" s="2" t="str">
        <f aca="false">INDEX(Locais!$B$2:$B$13,MATCH(H4427,Locais!$A$2:$A$13,0))</f>
        <v>Sede - Brasília</v>
      </c>
      <c r="P4427" s="2" t="str">
        <f aca="false">INDEX(Locais!$C$2:$C$13,MATCH(H4427,Locais!$A$2:$A$13,0))</f>
        <v>Centro-Oeste</v>
      </c>
    </row>
    <row r="4428" customFormat="false" ht="15" hidden="false" customHeight="false" outlineLevel="0" collapsed="false">
      <c r="A4428" s="2" t="s">
        <v>4564</v>
      </c>
      <c r="B4428" s="2" t="s">
        <v>69</v>
      </c>
      <c r="C4428" s="2" t="s">
        <v>96</v>
      </c>
      <c r="D4428" s="2" t="s">
        <v>117</v>
      </c>
      <c r="E4428" s="13" t="n">
        <v>45782</v>
      </c>
      <c r="F4428" s="13" t="n">
        <v>46877</v>
      </c>
      <c r="G4428" s="2" t="s">
        <v>32</v>
      </c>
      <c r="H4428" s="2" t="s">
        <v>114</v>
      </c>
      <c r="I4428" s="2" t="s">
        <v>142</v>
      </c>
      <c r="J4428" s="2" t="s">
        <v>100</v>
      </c>
      <c r="K4428" s="14" t="n">
        <v>7631.77</v>
      </c>
      <c r="L4428" s="2" t="n">
        <f aca="false">IF(E4428="","",ROUND((Indicadores!$B$4-E4428)/365.25,1))</f>
        <v>1.5</v>
      </c>
      <c r="M4428" s="2" t="str">
        <f aca="false">IF(E4428="","Virtual",IF(L4428&gt;=Indicadores!$B$6,"Fim de Vida",IF(L4428&gt;=Indicadores!$B$5,"Envelhecendo","Atual")))</f>
        <v>Atual</v>
      </c>
      <c r="N4428" s="2" t="str">
        <f aca="false">IF(F4428="","N/A",IF(F4428&lt;Indicadores!$B$4,"Vencida","Vigente"))</f>
        <v>Vigente</v>
      </c>
      <c r="O4428" s="2" t="str">
        <f aca="false">INDEX(Locais!$B$2:$B$13,MATCH(H4428,Locais!$A$2:$A$13,0))</f>
        <v>Regional - Belo Horizonte</v>
      </c>
      <c r="P4428" s="2" t="str">
        <f aca="false">INDEX(Locais!$C$2:$C$13,MATCH(H4428,Locais!$A$2:$A$13,0))</f>
        <v>Sudeste</v>
      </c>
    </row>
    <row r="4429" customFormat="false" ht="15" hidden="false" customHeight="false" outlineLevel="0" collapsed="false">
      <c r="A4429" s="2" t="s">
        <v>4565</v>
      </c>
      <c r="B4429" s="2" t="s">
        <v>69</v>
      </c>
      <c r="C4429" s="2" t="s">
        <v>102</v>
      </c>
      <c r="D4429" s="2" t="s">
        <v>113</v>
      </c>
      <c r="E4429" s="13" t="n">
        <v>44687</v>
      </c>
      <c r="F4429" s="13" t="n">
        <v>45782</v>
      </c>
      <c r="G4429" s="2" t="s">
        <v>118</v>
      </c>
      <c r="H4429" s="2" t="s">
        <v>139</v>
      </c>
      <c r="I4429" s="2" t="s">
        <v>136</v>
      </c>
      <c r="J4429" s="2" t="s">
        <v>100</v>
      </c>
      <c r="K4429" s="14" t="n">
        <v>7797.36</v>
      </c>
      <c r="L4429" s="2" t="n">
        <f aca="false">IF(E4429="","",ROUND((Indicadores!$B$4-E4429)/365.25,1))</f>
        <v>4.5</v>
      </c>
      <c r="M4429" s="2" t="str">
        <f aca="false">IF(E4429="","Virtual",IF(L4429&gt;=Indicadores!$B$6,"Fim de Vida",IF(L4429&gt;=Indicadores!$B$5,"Envelhecendo","Atual")))</f>
        <v>Envelhecendo</v>
      </c>
      <c r="N4429" s="2" t="str">
        <f aca="false">IF(F4429="","N/A",IF(F4429&lt;Indicadores!$B$4,"Vencida","Vigente"))</f>
        <v>Vencida</v>
      </c>
      <c r="O4429" s="2" t="str">
        <f aca="false">INDEX(Locais!$B$2:$B$13,MATCH(H4429,Locais!$A$2:$A$13,0))</f>
        <v>Regional - Rio de Janeiro</v>
      </c>
      <c r="P4429" s="2" t="str">
        <f aca="false">INDEX(Locais!$C$2:$C$13,MATCH(H4429,Locais!$A$2:$A$13,0))</f>
        <v>Sudeste</v>
      </c>
    </row>
    <row r="4430" customFormat="false" ht="15" hidden="false" customHeight="false" outlineLevel="0" collapsed="false">
      <c r="A4430" s="2" t="s">
        <v>4566</v>
      </c>
      <c r="B4430" s="2" t="s">
        <v>69</v>
      </c>
      <c r="C4430" s="2" t="s">
        <v>102</v>
      </c>
      <c r="D4430" s="2" t="s">
        <v>113</v>
      </c>
      <c r="E4430" s="13" t="n">
        <v>44202</v>
      </c>
      <c r="F4430" s="13" t="n">
        <v>45297</v>
      </c>
      <c r="G4430" s="2" t="s">
        <v>32</v>
      </c>
      <c r="H4430" s="2" t="s">
        <v>123</v>
      </c>
      <c r="I4430" s="2" t="s">
        <v>120</v>
      </c>
      <c r="J4430" s="2" t="s">
        <v>100</v>
      </c>
      <c r="K4430" s="14" t="n">
        <v>8446.39</v>
      </c>
      <c r="L4430" s="2" t="n">
        <f aca="false">IF(E4430="","",ROUND((Indicadores!$B$4-E4430)/365.25,1))</f>
        <v>5.8</v>
      </c>
      <c r="M4430" s="2" t="str">
        <f aca="false">IF(E4430="","Virtual",IF(L4430&gt;=Indicadores!$B$6,"Fim de Vida",IF(L4430&gt;=Indicadores!$B$5,"Envelhecendo","Atual")))</f>
        <v>Fim de Vida</v>
      </c>
      <c r="N4430" s="2" t="str">
        <f aca="false">IF(F4430="","N/A",IF(F4430&lt;Indicadores!$B$4,"Vencida","Vigente"))</f>
        <v>Vencida</v>
      </c>
      <c r="O4430" s="2" t="str">
        <f aca="false">INDEX(Locais!$B$2:$B$13,MATCH(H4430,Locais!$A$2:$A$13,0))</f>
        <v>Regional - Goiânia</v>
      </c>
      <c r="P4430" s="2" t="str">
        <f aca="false">INDEX(Locais!$C$2:$C$13,MATCH(H4430,Locais!$A$2:$A$13,0))</f>
        <v>Centro-Oeste</v>
      </c>
    </row>
    <row r="4431" customFormat="false" ht="15" hidden="false" customHeight="false" outlineLevel="0" collapsed="false">
      <c r="A4431" s="2" t="s">
        <v>4567</v>
      </c>
      <c r="B4431" s="2" t="s">
        <v>71</v>
      </c>
      <c r="C4431" s="2" t="s">
        <v>96</v>
      </c>
      <c r="D4431" s="2" t="s">
        <v>171</v>
      </c>
      <c r="E4431" s="13" t="n">
        <v>42832</v>
      </c>
      <c r="F4431" s="13" t="n">
        <v>43927</v>
      </c>
      <c r="G4431" s="2" t="s">
        <v>118</v>
      </c>
      <c r="H4431" s="2" t="s">
        <v>165</v>
      </c>
      <c r="I4431" s="2" t="s">
        <v>99</v>
      </c>
      <c r="J4431" s="2" t="s">
        <v>100</v>
      </c>
      <c r="K4431" s="14" t="n">
        <v>2405.63</v>
      </c>
      <c r="L4431" s="2" t="n">
        <f aca="false">IF(E4431="","",ROUND((Indicadores!$B$4-E4431)/365.25,1))</f>
        <v>9.5</v>
      </c>
      <c r="M4431" s="2" t="str">
        <f aca="false">IF(E4431="","Virtual",IF(L4431&gt;=Indicadores!$B$6,"Fim de Vida",IF(L4431&gt;=Indicadores!$B$5,"Envelhecendo","Atual")))</f>
        <v>Fim de Vida</v>
      </c>
      <c r="N4431" s="2" t="str">
        <f aca="false">IF(F4431="","N/A",IF(F4431&lt;Indicadores!$B$4,"Vencida","Vigente"))</f>
        <v>Vencida</v>
      </c>
      <c r="O4431" s="2" t="str">
        <f aca="false">INDEX(Locais!$B$2:$B$13,MATCH(H4431,Locais!$A$2:$A$13,0))</f>
        <v>Regional - Salvador</v>
      </c>
      <c r="P4431" s="2" t="str">
        <f aca="false">INDEX(Locais!$C$2:$C$13,MATCH(H4431,Locais!$A$2:$A$13,0))</f>
        <v>Nordeste</v>
      </c>
    </row>
    <row r="4432" customFormat="false" ht="15" hidden="false" customHeight="false" outlineLevel="0" collapsed="false">
      <c r="A4432" s="2" t="s">
        <v>4568</v>
      </c>
      <c r="B4432" s="2" t="s">
        <v>69</v>
      </c>
      <c r="C4432" s="2" t="s">
        <v>126</v>
      </c>
      <c r="D4432" s="2" t="s">
        <v>169</v>
      </c>
      <c r="E4432" s="13" t="n">
        <v>44907</v>
      </c>
      <c r="F4432" s="13" t="n">
        <v>46002</v>
      </c>
      <c r="G4432" s="2" t="s">
        <v>34</v>
      </c>
      <c r="H4432" s="2" t="s">
        <v>98</v>
      </c>
      <c r="I4432" s="2" t="s">
        <v>120</v>
      </c>
      <c r="J4432" s="2" t="s">
        <v>100</v>
      </c>
      <c r="K4432" s="14" t="n">
        <v>8956.47</v>
      </c>
      <c r="L4432" s="2" t="n">
        <f aca="false">IF(E4432="","",ROUND((Indicadores!$B$4-E4432)/365.25,1))</f>
        <v>3.8</v>
      </c>
      <c r="M4432" s="2" t="str">
        <f aca="false">IF(E4432="","Virtual",IF(L4432&gt;=Indicadores!$B$6,"Fim de Vida",IF(L4432&gt;=Indicadores!$B$5,"Envelhecendo","Atual")))</f>
        <v>Envelhecendo</v>
      </c>
      <c r="N4432" s="2" t="str">
        <f aca="false">IF(F4432="","N/A",IF(F4432&lt;Indicadores!$B$4,"Vencida","Vigente"))</f>
        <v>Vencida</v>
      </c>
      <c r="O4432" s="2" t="str">
        <f aca="false">INDEX(Locais!$B$2:$B$13,MATCH(H4432,Locais!$A$2:$A$13,0))</f>
        <v>Sede - Brasília</v>
      </c>
      <c r="P4432" s="2" t="str">
        <f aca="false">INDEX(Locais!$C$2:$C$13,MATCH(H4432,Locais!$A$2:$A$13,0))</f>
        <v>Centro-Oeste</v>
      </c>
    </row>
    <row r="4433" customFormat="false" ht="15" hidden="false" customHeight="false" outlineLevel="0" collapsed="false">
      <c r="A4433" s="2" t="s">
        <v>4569</v>
      </c>
      <c r="B4433" s="2" t="s">
        <v>69</v>
      </c>
      <c r="C4433" s="2" t="s">
        <v>96</v>
      </c>
      <c r="D4433" s="2" t="s">
        <v>97</v>
      </c>
      <c r="E4433" s="13" t="n">
        <v>44483</v>
      </c>
      <c r="F4433" s="13" t="n">
        <v>45578</v>
      </c>
      <c r="G4433" s="2" t="s">
        <v>32</v>
      </c>
      <c r="H4433" s="2" t="s">
        <v>108</v>
      </c>
      <c r="I4433" s="2" t="s">
        <v>142</v>
      </c>
      <c r="J4433" s="2" t="s">
        <v>100</v>
      </c>
      <c r="K4433" s="14" t="n">
        <v>8569.88</v>
      </c>
      <c r="L4433" s="2" t="n">
        <f aca="false">IF(E4433="","",ROUND((Indicadores!$B$4-E4433)/365.25,1))</f>
        <v>5</v>
      </c>
      <c r="M4433" s="2" t="str">
        <f aca="false">IF(E4433="","Virtual",IF(L4433&gt;=Indicadores!$B$6,"Fim de Vida",IF(L4433&gt;=Indicadores!$B$5,"Envelhecendo","Atual")))</f>
        <v>Fim de Vida</v>
      </c>
      <c r="N4433" s="2" t="str">
        <f aca="false">IF(F4433="","N/A",IF(F4433&lt;Indicadores!$B$4,"Vencida","Vigente"))</f>
        <v>Vencida</v>
      </c>
      <c r="O4433" s="2" t="str">
        <f aca="false">INDEX(Locais!$B$2:$B$13,MATCH(H4433,Locais!$A$2:$A$13,0))</f>
        <v>Regional - Porto Alegre</v>
      </c>
      <c r="P4433" s="2" t="str">
        <f aca="false">INDEX(Locais!$C$2:$C$13,MATCH(H4433,Locais!$A$2:$A$13,0))</f>
        <v>Sul</v>
      </c>
    </row>
    <row r="4434" customFormat="false" ht="15" hidden="false" customHeight="false" outlineLevel="0" collapsed="false">
      <c r="A4434" s="2" t="s">
        <v>4570</v>
      </c>
      <c r="B4434" s="2" t="s">
        <v>68</v>
      </c>
      <c r="C4434" s="2" t="s">
        <v>96</v>
      </c>
      <c r="D4434" s="2" t="s">
        <v>132</v>
      </c>
      <c r="E4434" s="13" t="n">
        <v>45118</v>
      </c>
      <c r="F4434" s="13" t="n">
        <v>46213</v>
      </c>
      <c r="G4434" s="2" t="s">
        <v>32</v>
      </c>
      <c r="H4434" s="2" t="s">
        <v>123</v>
      </c>
      <c r="I4434" s="2" t="s">
        <v>130</v>
      </c>
      <c r="J4434" s="2" t="s">
        <v>100</v>
      </c>
      <c r="K4434" s="14" t="n">
        <v>5807.6</v>
      </c>
      <c r="L4434" s="2" t="n">
        <f aca="false">IF(E4434="","",ROUND((Indicadores!$B$4-E4434)/365.25,1))</f>
        <v>3.3</v>
      </c>
      <c r="M4434" s="2" t="str">
        <f aca="false">IF(E4434="","Virtual",IF(L4434&gt;=Indicadores!$B$6,"Fim de Vida",IF(L4434&gt;=Indicadores!$B$5,"Envelhecendo","Atual")))</f>
        <v>Envelhecendo</v>
      </c>
      <c r="N4434" s="2" t="str">
        <f aca="false">IF(F4434="","N/A",IF(F4434&lt;Indicadores!$B$4,"Vencida","Vigente"))</f>
        <v>Vencida</v>
      </c>
      <c r="O4434" s="2" t="str">
        <f aca="false">INDEX(Locais!$B$2:$B$13,MATCH(H4434,Locais!$A$2:$A$13,0))</f>
        <v>Regional - Goiânia</v>
      </c>
      <c r="P4434" s="2" t="str">
        <f aca="false">INDEX(Locais!$C$2:$C$13,MATCH(H4434,Locais!$A$2:$A$13,0))</f>
        <v>Centro-Oeste</v>
      </c>
    </row>
    <row r="4435" customFormat="false" ht="15" hidden="false" customHeight="false" outlineLevel="0" collapsed="false">
      <c r="A4435" s="2" t="s">
        <v>4571</v>
      </c>
      <c r="B4435" s="2" t="s">
        <v>68</v>
      </c>
      <c r="C4435" s="2" t="s">
        <v>102</v>
      </c>
      <c r="D4435" s="2" t="s">
        <v>103</v>
      </c>
      <c r="E4435" s="13" t="n">
        <v>45414</v>
      </c>
      <c r="F4435" s="13" t="n">
        <v>46509</v>
      </c>
      <c r="G4435" s="2" t="s">
        <v>32</v>
      </c>
      <c r="H4435" s="2" t="s">
        <v>165</v>
      </c>
      <c r="I4435" s="2" t="s">
        <v>130</v>
      </c>
      <c r="J4435" s="2" t="s">
        <v>100</v>
      </c>
      <c r="K4435" s="14" t="n">
        <v>6436.21</v>
      </c>
      <c r="L4435" s="2" t="n">
        <f aca="false">IF(E4435="","",ROUND((Indicadores!$B$4-E4435)/365.25,1))</f>
        <v>2.5</v>
      </c>
      <c r="M4435" s="2" t="str">
        <f aca="false">IF(E4435="","Virtual",IF(L4435&gt;=Indicadores!$B$6,"Fim de Vida",IF(L4435&gt;=Indicadores!$B$5,"Envelhecendo","Atual")))</f>
        <v>Atual</v>
      </c>
      <c r="N4435" s="2" t="str">
        <f aca="false">IF(F4435="","N/A",IF(F4435&lt;Indicadores!$B$4,"Vencida","Vigente"))</f>
        <v>Vigente</v>
      </c>
      <c r="O4435" s="2" t="str">
        <f aca="false">INDEX(Locais!$B$2:$B$13,MATCH(H4435,Locais!$A$2:$A$13,0))</f>
        <v>Regional - Salvador</v>
      </c>
      <c r="P4435" s="2" t="str">
        <f aca="false">INDEX(Locais!$C$2:$C$13,MATCH(H4435,Locais!$A$2:$A$13,0))</f>
        <v>Nordeste</v>
      </c>
    </row>
    <row r="4436" customFormat="false" ht="15" hidden="false" customHeight="false" outlineLevel="0" collapsed="false">
      <c r="A4436" s="2" t="s">
        <v>4572</v>
      </c>
      <c r="B4436" s="2" t="s">
        <v>69</v>
      </c>
      <c r="C4436" s="2" t="s">
        <v>102</v>
      </c>
      <c r="D4436" s="2" t="s">
        <v>113</v>
      </c>
      <c r="E4436" s="13" t="n">
        <v>45001</v>
      </c>
      <c r="F4436" s="13" t="n">
        <v>46096</v>
      </c>
      <c r="G4436" s="2" t="s">
        <v>135</v>
      </c>
      <c r="H4436" s="2" t="s">
        <v>119</v>
      </c>
      <c r="I4436" s="2" t="s">
        <v>142</v>
      </c>
      <c r="J4436" s="2" t="s">
        <v>137</v>
      </c>
      <c r="K4436" s="14" t="n">
        <v>7546.39</v>
      </c>
      <c r="L4436" s="2" t="n">
        <f aca="false">IF(E4436="","",ROUND((Indicadores!$B$4-E4436)/365.25,1))</f>
        <v>3.6</v>
      </c>
      <c r="M4436" s="2" t="str">
        <f aca="false">IF(E4436="","Virtual",IF(L4436&gt;=Indicadores!$B$6,"Fim de Vida",IF(L4436&gt;=Indicadores!$B$5,"Envelhecendo","Atual")))</f>
        <v>Envelhecendo</v>
      </c>
      <c r="N4436" s="2" t="str">
        <f aca="false">IF(F4436="","N/A",IF(F4436&lt;Indicadores!$B$4,"Vencida","Vigente"))</f>
        <v>Vencida</v>
      </c>
      <c r="O4436" s="2" t="str">
        <f aca="false">INDEX(Locais!$B$2:$B$13,MATCH(H4436,Locais!$A$2:$A$13,0))</f>
        <v>Regional - São Paulo</v>
      </c>
      <c r="P4436" s="2" t="str">
        <f aca="false">INDEX(Locais!$C$2:$C$13,MATCH(H4436,Locais!$A$2:$A$13,0))</f>
        <v>Sudeste</v>
      </c>
    </row>
    <row r="4437" customFormat="false" ht="15" hidden="false" customHeight="false" outlineLevel="0" collapsed="false">
      <c r="A4437" s="2" t="s">
        <v>4573</v>
      </c>
      <c r="B4437" s="2" t="s">
        <v>68</v>
      </c>
      <c r="C4437" s="2" t="s">
        <v>96</v>
      </c>
      <c r="D4437" s="2" t="s">
        <v>107</v>
      </c>
      <c r="E4437" s="13" t="n">
        <v>44751</v>
      </c>
      <c r="F4437" s="13" t="n">
        <v>45846</v>
      </c>
      <c r="G4437" s="2" t="s">
        <v>32</v>
      </c>
      <c r="H4437" s="2" t="s">
        <v>119</v>
      </c>
      <c r="I4437" s="2" t="s">
        <v>111</v>
      </c>
      <c r="J4437" s="2" t="s">
        <v>100</v>
      </c>
      <c r="K4437" s="14" t="n">
        <v>6054.71</v>
      </c>
      <c r="L4437" s="2" t="n">
        <f aca="false">IF(E4437="","",ROUND((Indicadores!$B$4-E4437)/365.25,1))</f>
        <v>4.3</v>
      </c>
      <c r="M4437" s="2" t="str">
        <f aca="false">IF(E4437="","Virtual",IF(L4437&gt;=Indicadores!$B$6,"Fim de Vida",IF(L4437&gt;=Indicadores!$B$5,"Envelhecendo","Atual")))</f>
        <v>Envelhecendo</v>
      </c>
      <c r="N4437" s="2" t="str">
        <f aca="false">IF(F4437="","N/A",IF(F4437&lt;Indicadores!$B$4,"Vencida","Vigente"))</f>
        <v>Vencida</v>
      </c>
      <c r="O4437" s="2" t="str">
        <f aca="false">INDEX(Locais!$B$2:$B$13,MATCH(H4437,Locais!$A$2:$A$13,0))</f>
        <v>Regional - São Paulo</v>
      </c>
      <c r="P4437" s="2" t="str">
        <f aca="false">INDEX(Locais!$C$2:$C$13,MATCH(H4437,Locais!$A$2:$A$13,0))</f>
        <v>Sudeste</v>
      </c>
    </row>
    <row r="4438" customFormat="false" ht="15" hidden="false" customHeight="false" outlineLevel="0" collapsed="false">
      <c r="A4438" s="2" t="s">
        <v>4574</v>
      </c>
      <c r="B4438" s="2" t="s">
        <v>71</v>
      </c>
      <c r="C4438" s="2" t="s">
        <v>126</v>
      </c>
      <c r="D4438" s="2" t="s">
        <v>157</v>
      </c>
      <c r="E4438" s="13" t="n">
        <v>45305</v>
      </c>
      <c r="F4438" s="13" t="n">
        <v>46400</v>
      </c>
      <c r="G4438" s="2" t="s">
        <v>32</v>
      </c>
      <c r="H4438" s="2" t="s">
        <v>119</v>
      </c>
      <c r="I4438" s="2" t="s">
        <v>142</v>
      </c>
      <c r="J4438" s="2" t="s">
        <v>100</v>
      </c>
      <c r="K4438" s="14" t="n">
        <v>2779.58</v>
      </c>
      <c r="L4438" s="2" t="n">
        <f aca="false">IF(E4438="","",ROUND((Indicadores!$B$4-E4438)/365.25,1))</f>
        <v>2.8</v>
      </c>
      <c r="M4438" s="2" t="str">
        <f aca="false">IF(E4438="","Virtual",IF(L4438&gt;=Indicadores!$B$6,"Fim de Vida",IF(L4438&gt;=Indicadores!$B$5,"Envelhecendo","Atual")))</f>
        <v>Atual</v>
      </c>
      <c r="N4438" s="2" t="str">
        <f aca="false">IF(F4438="","N/A",IF(F4438&lt;Indicadores!$B$4,"Vencida","Vigente"))</f>
        <v>Vigente</v>
      </c>
      <c r="O4438" s="2" t="str">
        <f aca="false">INDEX(Locais!$B$2:$B$13,MATCH(H4438,Locais!$A$2:$A$13,0))</f>
        <v>Regional - São Paulo</v>
      </c>
      <c r="P4438" s="2" t="str">
        <f aca="false">INDEX(Locais!$C$2:$C$13,MATCH(H4438,Locais!$A$2:$A$13,0))</f>
        <v>Sudeste</v>
      </c>
    </row>
    <row r="4439" customFormat="false" ht="15" hidden="false" customHeight="false" outlineLevel="0" collapsed="false">
      <c r="A4439" s="2" t="s">
        <v>4575</v>
      </c>
      <c r="B4439" s="2" t="s">
        <v>69</v>
      </c>
      <c r="C4439" s="2" t="s">
        <v>102</v>
      </c>
      <c r="D4439" s="2" t="s">
        <v>113</v>
      </c>
      <c r="E4439" s="13" t="n">
        <v>43819</v>
      </c>
      <c r="F4439" s="13" t="n">
        <v>44914</v>
      </c>
      <c r="G4439" s="2" t="s">
        <v>34</v>
      </c>
      <c r="H4439" s="2" t="s">
        <v>128</v>
      </c>
      <c r="I4439" s="2" t="s">
        <v>136</v>
      </c>
      <c r="J4439" s="2" t="s">
        <v>100</v>
      </c>
      <c r="K4439" s="14" t="n">
        <v>7163.54</v>
      </c>
      <c r="L4439" s="2" t="n">
        <f aca="false">IF(E4439="","",ROUND((Indicadores!$B$4-E4439)/365.25,1))</f>
        <v>6.8</v>
      </c>
      <c r="M4439" s="2" t="str">
        <f aca="false">IF(E4439="","Virtual",IF(L4439&gt;=Indicadores!$B$6,"Fim de Vida",IF(L4439&gt;=Indicadores!$B$5,"Envelhecendo","Atual")))</f>
        <v>Fim de Vida</v>
      </c>
      <c r="N4439" s="2" t="str">
        <f aca="false">IF(F4439="","N/A",IF(F4439&lt;Indicadores!$B$4,"Vencida","Vigente"))</f>
        <v>Vencida</v>
      </c>
      <c r="O4439" s="2" t="str">
        <f aca="false">INDEX(Locais!$B$2:$B$13,MATCH(H4439,Locais!$A$2:$A$13,0))</f>
        <v>Regional - Recife</v>
      </c>
      <c r="P4439" s="2" t="str">
        <f aca="false">INDEX(Locais!$C$2:$C$13,MATCH(H4439,Locais!$A$2:$A$13,0))</f>
        <v>Nordeste</v>
      </c>
    </row>
    <row r="4440" customFormat="false" ht="15" hidden="false" customHeight="false" outlineLevel="0" collapsed="false">
      <c r="A4440" s="2" t="s">
        <v>4576</v>
      </c>
      <c r="B4440" s="2" t="s">
        <v>68</v>
      </c>
      <c r="C4440" s="2" t="s">
        <v>96</v>
      </c>
      <c r="D4440" s="2" t="s">
        <v>132</v>
      </c>
      <c r="E4440" s="13" t="n">
        <v>45754</v>
      </c>
      <c r="F4440" s="13" t="n">
        <v>46849</v>
      </c>
      <c r="G4440" s="2" t="s">
        <v>118</v>
      </c>
      <c r="H4440" s="2" t="s">
        <v>163</v>
      </c>
      <c r="I4440" s="2" t="s">
        <v>111</v>
      </c>
      <c r="J4440" s="2" t="s">
        <v>100</v>
      </c>
      <c r="K4440" s="14" t="n">
        <v>4919.27</v>
      </c>
      <c r="L4440" s="2" t="n">
        <f aca="false">IF(E4440="","",ROUND((Indicadores!$B$4-E4440)/365.25,1))</f>
        <v>1.5</v>
      </c>
      <c r="M4440" s="2" t="str">
        <f aca="false">IF(E4440="","Virtual",IF(L4440&gt;=Indicadores!$B$6,"Fim de Vida",IF(L4440&gt;=Indicadores!$B$5,"Envelhecendo","Atual")))</f>
        <v>Atual</v>
      </c>
      <c r="N4440" s="2" t="str">
        <f aca="false">IF(F4440="","N/A",IF(F4440&lt;Indicadores!$B$4,"Vencida","Vigente"))</f>
        <v>Vigente</v>
      </c>
      <c r="O4440" s="2" t="str">
        <f aca="false">INDEX(Locais!$B$2:$B$13,MATCH(H4440,Locais!$A$2:$A$13,0))</f>
        <v>Regional - Manaus</v>
      </c>
      <c r="P4440" s="2" t="str">
        <f aca="false">INDEX(Locais!$C$2:$C$13,MATCH(H4440,Locais!$A$2:$A$13,0))</f>
        <v>Norte</v>
      </c>
    </row>
    <row r="4441" customFormat="false" ht="15" hidden="false" customHeight="false" outlineLevel="0" collapsed="false">
      <c r="A4441" s="2" t="s">
        <v>4577</v>
      </c>
      <c r="B4441" s="2" t="s">
        <v>69</v>
      </c>
      <c r="C4441" s="2" t="s">
        <v>126</v>
      </c>
      <c r="D4441" s="2" t="s">
        <v>169</v>
      </c>
      <c r="E4441" s="13" t="n">
        <v>44309</v>
      </c>
      <c r="F4441" s="13" t="n">
        <v>45404</v>
      </c>
      <c r="G4441" s="2" t="s">
        <v>32</v>
      </c>
      <c r="H4441" s="2" t="s">
        <v>119</v>
      </c>
      <c r="I4441" s="2" t="s">
        <v>109</v>
      </c>
      <c r="J4441" s="2" t="s">
        <v>100</v>
      </c>
      <c r="K4441" s="14" t="n">
        <v>9913.86</v>
      </c>
      <c r="L4441" s="2" t="n">
        <f aca="false">IF(E4441="","",ROUND((Indicadores!$B$4-E4441)/365.25,1))</f>
        <v>5.5</v>
      </c>
      <c r="M4441" s="2" t="str">
        <f aca="false">IF(E4441="","Virtual",IF(L4441&gt;=Indicadores!$B$6,"Fim de Vida",IF(L4441&gt;=Indicadores!$B$5,"Envelhecendo","Atual")))</f>
        <v>Fim de Vida</v>
      </c>
      <c r="N4441" s="2" t="str">
        <f aca="false">IF(F4441="","N/A",IF(F4441&lt;Indicadores!$B$4,"Vencida","Vigente"))</f>
        <v>Vencida</v>
      </c>
      <c r="O4441" s="2" t="str">
        <f aca="false">INDEX(Locais!$B$2:$B$13,MATCH(H4441,Locais!$A$2:$A$13,0))</f>
        <v>Regional - São Paulo</v>
      </c>
      <c r="P4441" s="2" t="str">
        <f aca="false">INDEX(Locais!$C$2:$C$13,MATCH(H4441,Locais!$A$2:$A$13,0))</f>
        <v>Sudeste</v>
      </c>
    </row>
    <row r="4442" customFormat="false" ht="15" hidden="false" customHeight="false" outlineLevel="0" collapsed="false">
      <c r="A4442" s="2" t="s">
        <v>4578</v>
      </c>
      <c r="B4442" s="2" t="s">
        <v>68</v>
      </c>
      <c r="C4442" s="2" t="s">
        <v>126</v>
      </c>
      <c r="D4442" s="2" t="s">
        <v>127</v>
      </c>
      <c r="E4442" s="13" t="n">
        <v>44267</v>
      </c>
      <c r="F4442" s="13" t="n">
        <v>45362</v>
      </c>
      <c r="G4442" s="2" t="s">
        <v>32</v>
      </c>
      <c r="H4442" s="2" t="s">
        <v>104</v>
      </c>
      <c r="I4442" s="2" t="s">
        <v>136</v>
      </c>
      <c r="J4442" s="2" t="s">
        <v>100</v>
      </c>
      <c r="K4442" s="14" t="n">
        <v>5608.94</v>
      </c>
      <c r="L4442" s="2" t="n">
        <f aca="false">IF(E4442="","",ROUND((Indicadores!$B$4-E4442)/365.25,1))</f>
        <v>5.6</v>
      </c>
      <c r="M4442" s="2" t="str">
        <f aca="false">IF(E4442="","Virtual",IF(L4442&gt;=Indicadores!$B$6,"Fim de Vida",IF(L4442&gt;=Indicadores!$B$5,"Envelhecendo","Atual")))</f>
        <v>Fim de Vida</v>
      </c>
      <c r="N4442" s="2" t="str">
        <f aca="false">IF(F4442="","N/A",IF(F4442&lt;Indicadores!$B$4,"Vencida","Vigente"))</f>
        <v>Vencida</v>
      </c>
      <c r="O4442" s="2" t="str">
        <f aca="false">INDEX(Locais!$B$2:$B$13,MATCH(H4442,Locais!$A$2:$A$13,0))</f>
        <v>Regional - Fortaleza</v>
      </c>
      <c r="P4442" s="2" t="str">
        <f aca="false">INDEX(Locais!$C$2:$C$13,MATCH(H4442,Locais!$A$2:$A$13,0))</f>
        <v>Nordeste</v>
      </c>
    </row>
    <row r="4443" customFormat="false" ht="15" hidden="false" customHeight="false" outlineLevel="0" collapsed="false">
      <c r="A4443" s="2" t="s">
        <v>4579</v>
      </c>
      <c r="B4443" s="2" t="s">
        <v>70</v>
      </c>
      <c r="C4443" s="2" t="s">
        <v>126</v>
      </c>
      <c r="D4443" s="2" t="s">
        <v>162</v>
      </c>
      <c r="E4443" s="13" t="n">
        <v>43739</v>
      </c>
      <c r="F4443" s="13" t="n">
        <v>45564</v>
      </c>
      <c r="G4443" s="2" t="s">
        <v>32</v>
      </c>
      <c r="H4443" s="2" t="s">
        <v>163</v>
      </c>
      <c r="I4443" s="2" t="s">
        <v>120</v>
      </c>
      <c r="J4443" s="2" t="s">
        <v>100</v>
      </c>
      <c r="K4443" s="14" t="n">
        <v>17982.49</v>
      </c>
      <c r="L4443" s="2" t="n">
        <f aca="false">IF(E4443="","",ROUND((Indicadores!$B$4-E4443)/365.25,1))</f>
        <v>7</v>
      </c>
      <c r="M4443" s="2" t="str">
        <f aca="false">IF(E4443="","Virtual",IF(L4443&gt;=Indicadores!$B$6,"Fim de Vida",IF(L4443&gt;=Indicadores!$B$5,"Envelhecendo","Atual")))</f>
        <v>Fim de Vida</v>
      </c>
      <c r="N4443" s="2" t="str">
        <f aca="false">IF(F4443="","N/A",IF(F4443&lt;Indicadores!$B$4,"Vencida","Vigente"))</f>
        <v>Vencida</v>
      </c>
      <c r="O4443" s="2" t="str">
        <f aca="false">INDEX(Locais!$B$2:$B$13,MATCH(H4443,Locais!$A$2:$A$13,0))</f>
        <v>Regional - Manaus</v>
      </c>
      <c r="P4443" s="2" t="str">
        <f aca="false">INDEX(Locais!$C$2:$C$13,MATCH(H4443,Locais!$A$2:$A$13,0))</f>
        <v>Norte</v>
      </c>
    </row>
    <row r="4444" customFormat="false" ht="15" hidden="false" customHeight="false" outlineLevel="0" collapsed="false">
      <c r="A4444" s="2" t="s">
        <v>4580</v>
      </c>
      <c r="B4444" s="2" t="s">
        <v>70</v>
      </c>
      <c r="C4444" s="2" t="s">
        <v>96</v>
      </c>
      <c r="D4444" s="2" t="s">
        <v>122</v>
      </c>
      <c r="E4444" s="13" t="n">
        <v>43910</v>
      </c>
      <c r="F4444" s="13" t="n">
        <v>45735</v>
      </c>
      <c r="G4444" s="2" t="s">
        <v>32</v>
      </c>
      <c r="H4444" s="2" t="s">
        <v>119</v>
      </c>
      <c r="I4444" s="2" t="s">
        <v>130</v>
      </c>
      <c r="J4444" s="2" t="s">
        <v>100</v>
      </c>
      <c r="K4444" s="14" t="n">
        <v>19099.21</v>
      </c>
      <c r="L4444" s="2" t="n">
        <f aca="false">IF(E4444="","",ROUND((Indicadores!$B$4-E4444)/365.25,1))</f>
        <v>6.6</v>
      </c>
      <c r="M4444" s="2" t="str">
        <f aca="false">IF(E4444="","Virtual",IF(L4444&gt;=Indicadores!$B$6,"Fim de Vida",IF(L4444&gt;=Indicadores!$B$5,"Envelhecendo","Atual")))</f>
        <v>Fim de Vida</v>
      </c>
      <c r="N4444" s="2" t="str">
        <f aca="false">IF(F4444="","N/A",IF(F4444&lt;Indicadores!$B$4,"Vencida","Vigente"))</f>
        <v>Vencida</v>
      </c>
      <c r="O4444" s="2" t="str">
        <f aca="false">INDEX(Locais!$B$2:$B$13,MATCH(H4444,Locais!$A$2:$A$13,0))</f>
        <v>Regional - São Paulo</v>
      </c>
      <c r="P4444" s="2" t="str">
        <f aca="false">INDEX(Locais!$C$2:$C$13,MATCH(H4444,Locais!$A$2:$A$13,0))</f>
        <v>Sudeste</v>
      </c>
    </row>
    <row r="4445" customFormat="false" ht="15" hidden="false" customHeight="false" outlineLevel="0" collapsed="false">
      <c r="A4445" s="2" t="s">
        <v>4581</v>
      </c>
      <c r="B4445" s="2" t="s">
        <v>68</v>
      </c>
      <c r="C4445" s="2" t="s">
        <v>96</v>
      </c>
      <c r="D4445" s="2" t="s">
        <v>107</v>
      </c>
      <c r="E4445" s="13" t="n">
        <v>44592</v>
      </c>
      <c r="F4445" s="13" t="n">
        <v>45687</v>
      </c>
      <c r="G4445" s="2" t="s">
        <v>32</v>
      </c>
      <c r="H4445" s="2" t="s">
        <v>145</v>
      </c>
      <c r="I4445" s="2" t="s">
        <v>136</v>
      </c>
      <c r="J4445" s="2" t="s">
        <v>100</v>
      </c>
      <c r="K4445" s="14" t="n">
        <v>4892.64</v>
      </c>
      <c r="L4445" s="2" t="n">
        <f aca="false">IF(E4445="","",ROUND((Indicadores!$B$4-E4445)/365.25,1))</f>
        <v>4.7</v>
      </c>
      <c r="M4445" s="2" t="str">
        <f aca="false">IF(E4445="","Virtual",IF(L4445&gt;=Indicadores!$B$6,"Fim de Vida",IF(L4445&gt;=Indicadores!$B$5,"Envelhecendo","Atual")))</f>
        <v>Envelhecendo</v>
      </c>
      <c r="N4445" s="2" t="str">
        <f aca="false">IF(F4445="","N/A",IF(F4445&lt;Indicadores!$B$4,"Vencida","Vigente"))</f>
        <v>Vencida</v>
      </c>
      <c r="O4445" s="2" t="str">
        <f aca="false">INDEX(Locais!$B$2:$B$13,MATCH(H4445,Locais!$A$2:$A$13,0))</f>
        <v>Regional - Belém</v>
      </c>
      <c r="P4445" s="2" t="str">
        <f aca="false">INDEX(Locais!$C$2:$C$13,MATCH(H4445,Locais!$A$2:$A$13,0))</f>
        <v>Norte</v>
      </c>
    </row>
    <row r="4446" customFormat="false" ht="15" hidden="false" customHeight="false" outlineLevel="0" collapsed="false">
      <c r="A4446" s="2" t="s">
        <v>4582</v>
      </c>
      <c r="B4446" s="2" t="s">
        <v>68</v>
      </c>
      <c r="C4446" s="2" t="s">
        <v>126</v>
      </c>
      <c r="D4446" s="2" t="s">
        <v>127</v>
      </c>
      <c r="E4446" s="13" t="n">
        <v>45140</v>
      </c>
      <c r="F4446" s="13" t="n">
        <v>46235</v>
      </c>
      <c r="G4446" s="2" t="s">
        <v>32</v>
      </c>
      <c r="H4446" s="2" t="s">
        <v>119</v>
      </c>
      <c r="I4446" s="2" t="s">
        <v>124</v>
      </c>
      <c r="J4446" s="2" t="s">
        <v>100</v>
      </c>
      <c r="K4446" s="14" t="n">
        <v>5065.37</v>
      </c>
      <c r="L4446" s="2" t="n">
        <f aca="false">IF(E4446="","",ROUND((Indicadores!$B$4-E4446)/365.25,1))</f>
        <v>3.2</v>
      </c>
      <c r="M4446" s="2" t="str">
        <f aca="false">IF(E4446="","Virtual",IF(L4446&gt;=Indicadores!$B$6,"Fim de Vida",IF(L4446&gt;=Indicadores!$B$5,"Envelhecendo","Atual")))</f>
        <v>Envelhecendo</v>
      </c>
      <c r="N4446" s="2" t="str">
        <f aca="false">IF(F4446="","N/A",IF(F4446&lt;Indicadores!$B$4,"Vencida","Vigente"))</f>
        <v>Vencida</v>
      </c>
      <c r="O4446" s="2" t="str">
        <f aca="false">INDEX(Locais!$B$2:$B$13,MATCH(H4446,Locais!$A$2:$A$13,0))</f>
        <v>Regional - São Paulo</v>
      </c>
      <c r="P4446" s="2" t="str">
        <f aca="false">INDEX(Locais!$C$2:$C$13,MATCH(H4446,Locais!$A$2:$A$13,0))</f>
        <v>Sudeste</v>
      </c>
    </row>
    <row r="4447" customFormat="false" ht="15" hidden="false" customHeight="false" outlineLevel="0" collapsed="false">
      <c r="A4447" s="2" t="s">
        <v>4583</v>
      </c>
      <c r="B4447" s="2" t="s">
        <v>69</v>
      </c>
      <c r="C4447" s="2" t="s">
        <v>96</v>
      </c>
      <c r="D4447" s="2" t="s">
        <v>117</v>
      </c>
      <c r="E4447" s="13" t="n">
        <v>44472</v>
      </c>
      <c r="F4447" s="13" t="n">
        <v>45567</v>
      </c>
      <c r="G4447" s="2" t="s">
        <v>32</v>
      </c>
      <c r="H4447" s="2" t="s">
        <v>104</v>
      </c>
      <c r="I4447" s="2" t="s">
        <v>136</v>
      </c>
      <c r="J4447" s="2" t="s">
        <v>100</v>
      </c>
      <c r="K4447" s="14" t="n">
        <v>9914.79</v>
      </c>
      <c r="L4447" s="2" t="n">
        <f aca="false">IF(E4447="","",ROUND((Indicadores!$B$4-E4447)/365.25,1))</f>
        <v>5</v>
      </c>
      <c r="M4447" s="2" t="str">
        <f aca="false">IF(E4447="","Virtual",IF(L4447&gt;=Indicadores!$B$6,"Fim de Vida",IF(L4447&gt;=Indicadores!$B$5,"Envelhecendo","Atual")))</f>
        <v>Fim de Vida</v>
      </c>
      <c r="N4447" s="2" t="str">
        <f aca="false">IF(F4447="","N/A",IF(F4447&lt;Indicadores!$B$4,"Vencida","Vigente"))</f>
        <v>Vencida</v>
      </c>
      <c r="O4447" s="2" t="str">
        <f aca="false">INDEX(Locais!$B$2:$B$13,MATCH(H4447,Locais!$A$2:$A$13,0))</f>
        <v>Regional - Fortaleza</v>
      </c>
      <c r="P4447" s="2" t="str">
        <f aca="false">INDEX(Locais!$C$2:$C$13,MATCH(H4447,Locais!$A$2:$A$13,0))</f>
        <v>Nordeste</v>
      </c>
    </row>
    <row r="4448" customFormat="false" ht="15" hidden="false" customHeight="false" outlineLevel="0" collapsed="false">
      <c r="A4448" s="2" t="s">
        <v>4584</v>
      </c>
      <c r="B4448" s="2" t="s">
        <v>68</v>
      </c>
      <c r="C4448" s="2" t="s">
        <v>96</v>
      </c>
      <c r="D4448" s="2" t="s">
        <v>107</v>
      </c>
      <c r="E4448" s="13" t="n">
        <v>45439</v>
      </c>
      <c r="F4448" s="13" t="n">
        <v>46534</v>
      </c>
      <c r="G4448" s="2" t="s">
        <v>32</v>
      </c>
      <c r="H4448" s="2" t="s">
        <v>165</v>
      </c>
      <c r="I4448" s="2" t="s">
        <v>120</v>
      </c>
      <c r="J4448" s="2" t="s">
        <v>100</v>
      </c>
      <c r="K4448" s="14" t="n">
        <v>6474.51</v>
      </c>
      <c r="L4448" s="2" t="n">
        <f aca="false">IF(E4448="","",ROUND((Indicadores!$B$4-E4448)/365.25,1))</f>
        <v>2.4</v>
      </c>
      <c r="M4448" s="2" t="str">
        <f aca="false">IF(E4448="","Virtual",IF(L4448&gt;=Indicadores!$B$6,"Fim de Vida",IF(L4448&gt;=Indicadores!$B$5,"Envelhecendo","Atual")))</f>
        <v>Atual</v>
      </c>
      <c r="N4448" s="2" t="str">
        <f aca="false">IF(F4448="","N/A",IF(F4448&lt;Indicadores!$B$4,"Vencida","Vigente"))</f>
        <v>Vigente</v>
      </c>
      <c r="O4448" s="2" t="str">
        <f aca="false">INDEX(Locais!$B$2:$B$13,MATCH(H4448,Locais!$A$2:$A$13,0))</f>
        <v>Regional - Salvador</v>
      </c>
      <c r="P4448" s="2" t="str">
        <f aca="false">INDEX(Locais!$C$2:$C$13,MATCH(H4448,Locais!$A$2:$A$13,0))</f>
        <v>Nordeste</v>
      </c>
    </row>
    <row r="4449" customFormat="false" ht="15" hidden="false" customHeight="false" outlineLevel="0" collapsed="false">
      <c r="A4449" s="2" t="s">
        <v>4585</v>
      </c>
      <c r="B4449" s="2" t="s">
        <v>68</v>
      </c>
      <c r="C4449" s="2" t="s">
        <v>102</v>
      </c>
      <c r="D4449" s="2" t="s">
        <v>103</v>
      </c>
      <c r="E4449" s="13" t="n">
        <v>45607</v>
      </c>
      <c r="F4449" s="13" t="n">
        <v>46702</v>
      </c>
      <c r="G4449" s="2" t="s">
        <v>151</v>
      </c>
      <c r="H4449" s="2" t="s">
        <v>104</v>
      </c>
      <c r="I4449" s="2" t="s">
        <v>130</v>
      </c>
      <c r="J4449" s="2" t="s">
        <v>137</v>
      </c>
      <c r="K4449" s="14" t="n">
        <v>5654.48</v>
      </c>
      <c r="L4449" s="2" t="n">
        <f aca="false">IF(E4449="","",ROUND((Indicadores!$B$4-E4449)/365.25,1))</f>
        <v>1.9</v>
      </c>
      <c r="M4449" s="2" t="str">
        <f aca="false">IF(E4449="","Virtual",IF(L4449&gt;=Indicadores!$B$6,"Fim de Vida",IF(L4449&gt;=Indicadores!$B$5,"Envelhecendo","Atual")))</f>
        <v>Atual</v>
      </c>
      <c r="N4449" s="2" t="str">
        <f aca="false">IF(F4449="","N/A",IF(F4449&lt;Indicadores!$B$4,"Vencida","Vigente"))</f>
        <v>Vigente</v>
      </c>
      <c r="O4449" s="2" t="str">
        <f aca="false">INDEX(Locais!$B$2:$B$13,MATCH(H4449,Locais!$A$2:$A$13,0))</f>
        <v>Regional - Fortaleza</v>
      </c>
      <c r="P4449" s="2" t="str">
        <f aca="false">INDEX(Locais!$C$2:$C$13,MATCH(H4449,Locais!$A$2:$A$13,0))</f>
        <v>Nordeste</v>
      </c>
    </row>
    <row r="4450" customFormat="false" ht="15" hidden="false" customHeight="false" outlineLevel="0" collapsed="false">
      <c r="A4450" s="2" t="s">
        <v>4586</v>
      </c>
      <c r="B4450" s="2" t="s">
        <v>68</v>
      </c>
      <c r="C4450" s="2" t="s">
        <v>126</v>
      </c>
      <c r="D4450" s="2" t="s">
        <v>127</v>
      </c>
      <c r="E4450" s="13" t="n">
        <v>45703</v>
      </c>
      <c r="F4450" s="13" t="n">
        <v>46798</v>
      </c>
      <c r="G4450" s="2" t="s">
        <v>34</v>
      </c>
      <c r="H4450" s="2" t="s">
        <v>128</v>
      </c>
      <c r="I4450" s="2" t="s">
        <v>109</v>
      </c>
      <c r="J4450" s="2" t="s">
        <v>100</v>
      </c>
      <c r="K4450" s="14" t="n">
        <v>4533.39</v>
      </c>
      <c r="L4450" s="2" t="n">
        <f aca="false">IF(E4450="","",ROUND((Indicadores!$B$4-E4450)/365.25,1))</f>
        <v>1.7</v>
      </c>
      <c r="M4450" s="2" t="str">
        <f aca="false">IF(E4450="","Virtual",IF(L4450&gt;=Indicadores!$B$6,"Fim de Vida",IF(L4450&gt;=Indicadores!$B$5,"Envelhecendo","Atual")))</f>
        <v>Atual</v>
      </c>
      <c r="N4450" s="2" t="str">
        <f aca="false">IF(F4450="","N/A",IF(F4450&lt;Indicadores!$B$4,"Vencida","Vigente"))</f>
        <v>Vigente</v>
      </c>
      <c r="O4450" s="2" t="str">
        <f aca="false">INDEX(Locais!$B$2:$B$13,MATCH(H4450,Locais!$A$2:$A$13,0))</f>
        <v>Regional - Recife</v>
      </c>
      <c r="P4450" s="2" t="str">
        <f aca="false">INDEX(Locais!$C$2:$C$13,MATCH(H4450,Locais!$A$2:$A$13,0))</f>
        <v>Nordeste</v>
      </c>
    </row>
    <row r="4451" customFormat="false" ht="15" hidden="false" customHeight="false" outlineLevel="0" collapsed="false">
      <c r="A4451" s="2" t="s">
        <v>4587</v>
      </c>
      <c r="B4451" s="2" t="s">
        <v>68</v>
      </c>
      <c r="C4451" s="2" t="s">
        <v>96</v>
      </c>
      <c r="D4451" s="2" t="s">
        <v>107</v>
      </c>
      <c r="E4451" s="13" t="n">
        <v>45065</v>
      </c>
      <c r="F4451" s="13" t="n">
        <v>46160</v>
      </c>
      <c r="G4451" s="2" t="s">
        <v>32</v>
      </c>
      <c r="H4451" s="2" t="s">
        <v>119</v>
      </c>
      <c r="I4451" s="2" t="s">
        <v>111</v>
      </c>
      <c r="J4451" s="2" t="s">
        <v>100</v>
      </c>
      <c r="K4451" s="14" t="n">
        <v>5073.54</v>
      </c>
      <c r="L4451" s="2" t="n">
        <f aca="false">IF(E4451="","",ROUND((Indicadores!$B$4-E4451)/365.25,1))</f>
        <v>3.4</v>
      </c>
      <c r="M4451" s="2" t="str">
        <f aca="false">IF(E4451="","Virtual",IF(L4451&gt;=Indicadores!$B$6,"Fim de Vida",IF(L4451&gt;=Indicadores!$B$5,"Envelhecendo","Atual")))</f>
        <v>Envelhecendo</v>
      </c>
      <c r="N4451" s="2" t="str">
        <f aca="false">IF(F4451="","N/A",IF(F4451&lt;Indicadores!$B$4,"Vencida","Vigente"))</f>
        <v>Vencida</v>
      </c>
      <c r="O4451" s="2" t="str">
        <f aca="false">INDEX(Locais!$B$2:$B$13,MATCH(H4451,Locais!$A$2:$A$13,0))</f>
        <v>Regional - São Paulo</v>
      </c>
      <c r="P4451" s="2" t="str">
        <f aca="false">INDEX(Locais!$C$2:$C$13,MATCH(H4451,Locais!$A$2:$A$13,0))</f>
        <v>Sudeste</v>
      </c>
    </row>
    <row r="4452" customFormat="false" ht="15" hidden="false" customHeight="false" outlineLevel="0" collapsed="false">
      <c r="A4452" s="2" t="s">
        <v>4588</v>
      </c>
      <c r="B4452" s="2" t="s">
        <v>69</v>
      </c>
      <c r="C4452" s="2" t="s">
        <v>96</v>
      </c>
      <c r="D4452" s="2" t="s">
        <v>117</v>
      </c>
      <c r="E4452" s="13" t="n">
        <v>43189</v>
      </c>
      <c r="F4452" s="13" t="n">
        <v>44284</v>
      </c>
      <c r="G4452" s="2" t="s">
        <v>118</v>
      </c>
      <c r="H4452" s="2" t="s">
        <v>119</v>
      </c>
      <c r="I4452" s="2" t="s">
        <v>124</v>
      </c>
      <c r="J4452" s="2" t="s">
        <v>100</v>
      </c>
      <c r="K4452" s="14" t="n">
        <v>9658.04</v>
      </c>
      <c r="L4452" s="2" t="n">
        <f aca="false">IF(E4452="","",ROUND((Indicadores!$B$4-E4452)/365.25,1))</f>
        <v>8.6</v>
      </c>
      <c r="M4452" s="2" t="str">
        <f aca="false">IF(E4452="","Virtual",IF(L4452&gt;=Indicadores!$B$6,"Fim de Vida",IF(L4452&gt;=Indicadores!$B$5,"Envelhecendo","Atual")))</f>
        <v>Fim de Vida</v>
      </c>
      <c r="N4452" s="2" t="str">
        <f aca="false">IF(F4452="","N/A",IF(F4452&lt;Indicadores!$B$4,"Vencida","Vigente"))</f>
        <v>Vencida</v>
      </c>
      <c r="O4452" s="2" t="str">
        <f aca="false">INDEX(Locais!$B$2:$B$13,MATCH(H4452,Locais!$A$2:$A$13,0))</f>
        <v>Regional - São Paulo</v>
      </c>
      <c r="P4452" s="2" t="str">
        <f aca="false">INDEX(Locais!$C$2:$C$13,MATCH(H4452,Locais!$A$2:$A$13,0))</f>
        <v>Sudeste</v>
      </c>
    </row>
    <row r="4453" customFormat="false" ht="15" hidden="false" customHeight="false" outlineLevel="0" collapsed="false">
      <c r="A4453" s="2" t="s">
        <v>4589</v>
      </c>
      <c r="B4453" s="2" t="s">
        <v>68</v>
      </c>
      <c r="C4453" s="2" t="s">
        <v>102</v>
      </c>
      <c r="D4453" s="2" t="s">
        <v>103</v>
      </c>
      <c r="E4453" s="13" t="n">
        <v>45340</v>
      </c>
      <c r="F4453" s="13" t="n">
        <v>46435</v>
      </c>
      <c r="G4453" s="2" t="s">
        <v>32</v>
      </c>
      <c r="H4453" s="2" t="s">
        <v>119</v>
      </c>
      <c r="I4453" s="2" t="s">
        <v>115</v>
      </c>
      <c r="J4453" s="2" t="s">
        <v>100</v>
      </c>
      <c r="K4453" s="14" t="n">
        <v>6254.92</v>
      </c>
      <c r="L4453" s="2" t="n">
        <f aca="false">IF(E4453="","",ROUND((Indicadores!$B$4-E4453)/365.25,1))</f>
        <v>2.7</v>
      </c>
      <c r="M4453" s="2" t="str">
        <f aca="false">IF(E4453="","Virtual",IF(L4453&gt;=Indicadores!$B$6,"Fim de Vida",IF(L4453&gt;=Indicadores!$B$5,"Envelhecendo","Atual")))</f>
        <v>Atual</v>
      </c>
      <c r="N4453" s="2" t="str">
        <f aca="false">IF(F4453="","N/A",IF(F4453&lt;Indicadores!$B$4,"Vencida","Vigente"))</f>
        <v>Vigente</v>
      </c>
      <c r="O4453" s="2" t="str">
        <f aca="false">INDEX(Locais!$B$2:$B$13,MATCH(H4453,Locais!$A$2:$A$13,0))</f>
        <v>Regional - São Paulo</v>
      </c>
      <c r="P4453" s="2" t="str">
        <f aca="false">INDEX(Locais!$C$2:$C$13,MATCH(H4453,Locais!$A$2:$A$13,0))</f>
        <v>Sudeste</v>
      </c>
    </row>
    <row r="4454" customFormat="false" ht="15" hidden="false" customHeight="false" outlineLevel="0" collapsed="false">
      <c r="A4454" s="2" t="s">
        <v>4590</v>
      </c>
      <c r="B4454" s="2" t="s">
        <v>68</v>
      </c>
      <c r="C4454" s="2" t="s">
        <v>102</v>
      </c>
      <c r="D4454" s="2" t="s">
        <v>103</v>
      </c>
      <c r="E4454" s="13" t="n">
        <v>43820</v>
      </c>
      <c r="F4454" s="13" t="n">
        <v>44915</v>
      </c>
      <c r="G4454" s="2" t="s">
        <v>32</v>
      </c>
      <c r="H4454" s="2" t="s">
        <v>114</v>
      </c>
      <c r="I4454" s="2" t="s">
        <v>142</v>
      </c>
      <c r="J4454" s="2" t="s">
        <v>100</v>
      </c>
      <c r="K4454" s="14" t="n">
        <v>4944.92</v>
      </c>
      <c r="L4454" s="2" t="n">
        <f aca="false">IF(E4454="","",ROUND((Indicadores!$B$4-E4454)/365.25,1))</f>
        <v>6.8</v>
      </c>
      <c r="M4454" s="2" t="str">
        <f aca="false">IF(E4454="","Virtual",IF(L4454&gt;=Indicadores!$B$6,"Fim de Vida",IF(L4454&gt;=Indicadores!$B$5,"Envelhecendo","Atual")))</f>
        <v>Fim de Vida</v>
      </c>
      <c r="N4454" s="2" t="str">
        <f aca="false">IF(F4454="","N/A",IF(F4454&lt;Indicadores!$B$4,"Vencida","Vigente"))</f>
        <v>Vencida</v>
      </c>
      <c r="O4454" s="2" t="str">
        <f aca="false">INDEX(Locais!$B$2:$B$13,MATCH(H4454,Locais!$A$2:$A$13,0))</f>
        <v>Regional - Belo Horizonte</v>
      </c>
      <c r="P4454" s="2" t="str">
        <f aca="false">INDEX(Locais!$C$2:$C$13,MATCH(H4454,Locais!$A$2:$A$13,0))</f>
        <v>Sudeste</v>
      </c>
    </row>
    <row r="4455" customFormat="false" ht="15" hidden="false" customHeight="false" outlineLevel="0" collapsed="false">
      <c r="A4455" s="2" t="s">
        <v>4591</v>
      </c>
      <c r="B4455" s="2" t="s">
        <v>69</v>
      </c>
      <c r="C4455" s="2" t="s">
        <v>96</v>
      </c>
      <c r="D4455" s="2" t="s">
        <v>97</v>
      </c>
      <c r="E4455" s="13" t="n">
        <v>43600</v>
      </c>
      <c r="F4455" s="13" t="n">
        <v>44695</v>
      </c>
      <c r="G4455" s="2" t="s">
        <v>32</v>
      </c>
      <c r="H4455" s="2" t="s">
        <v>119</v>
      </c>
      <c r="I4455" s="2" t="s">
        <v>105</v>
      </c>
      <c r="J4455" s="2" t="s">
        <v>100</v>
      </c>
      <c r="K4455" s="14" t="n">
        <v>8623.97</v>
      </c>
      <c r="L4455" s="2" t="n">
        <f aca="false">IF(E4455="","",ROUND((Indicadores!$B$4-E4455)/365.25,1))</f>
        <v>7.4</v>
      </c>
      <c r="M4455" s="2" t="str">
        <f aca="false">IF(E4455="","Virtual",IF(L4455&gt;=Indicadores!$B$6,"Fim de Vida",IF(L4455&gt;=Indicadores!$B$5,"Envelhecendo","Atual")))</f>
        <v>Fim de Vida</v>
      </c>
      <c r="N4455" s="2" t="str">
        <f aca="false">IF(F4455="","N/A",IF(F4455&lt;Indicadores!$B$4,"Vencida","Vigente"))</f>
        <v>Vencida</v>
      </c>
      <c r="O4455" s="2" t="str">
        <f aca="false">INDEX(Locais!$B$2:$B$13,MATCH(H4455,Locais!$A$2:$A$13,0))</f>
        <v>Regional - São Paulo</v>
      </c>
      <c r="P4455" s="2" t="str">
        <f aca="false">INDEX(Locais!$C$2:$C$13,MATCH(H4455,Locais!$A$2:$A$13,0))</f>
        <v>Sudeste</v>
      </c>
    </row>
    <row r="4456" customFormat="false" ht="15" hidden="false" customHeight="false" outlineLevel="0" collapsed="false">
      <c r="A4456" s="2" t="s">
        <v>4592</v>
      </c>
      <c r="B4456" s="2" t="s">
        <v>69</v>
      </c>
      <c r="C4456" s="2" t="s">
        <v>102</v>
      </c>
      <c r="D4456" s="2" t="s">
        <v>113</v>
      </c>
      <c r="E4456" s="13" t="n">
        <v>44913</v>
      </c>
      <c r="F4456" s="13" t="n">
        <v>46008</v>
      </c>
      <c r="G4456" s="2" t="s">
        <v>118</v>
      </c>
      <c r="H4456" s="2" t="s">
        <v>128</v>
      </c>
      <c r="I4456" s="2" t="s">
        <v>130</v>
      </c>
      <c r="J4456" s="2" t="s">
        <v>100</v>
      </c>
      <c r="K4456" s="14" t="n">
        <v>9210.69</v>
      </c>
      <c r="L4456" s="2" t="n">
        <f aca="false">IF(E4456="","",ROUND((Indicadores!$B$4-E4456)/365.25,1))</f>
        <v>3.8</v>
      </c>
      <c r="M4456" s="2" t="str">
        <f aca="false">IF(E4456="","Virtual",IF(L4456&gt;=Indicadores!$B$6,"Fim de Vida",IF(L4456&gt;=Indicadores!$B$5,"Envelhecendo","Atual")))</f>
        <v>Envelhecendo</v>
      </c>
      <c r="N4456" s="2" t="str">
        <f aca="false">IF(F4456="","N/A",IF(F4456&lt;Indicadores!$B$4,"Vencida","Vigente"))</f>
        <v>Vencida</v>
      </c>
      <c r="O4456" s="2" t="str">
        <f aca="false">INDEX(Locais!$B$2:$B$13,MATCH(H4456,Locais!$A$2:$A$13,0))</f>
        <v>Regional - Recife</v>
      </c>
      <c r="P4456" s="2" t="str">
        <f aca="false">INDEX(Locais!$C$2:$C$13,MATCH(H4456,Locais!$A$2:$A$13,0))</f>
        <v>Nordeste</v>
      </c>
    </row>
    <row r="4457" customFormat="false" ht="15" hidden="false" customHeight="false" outlineLevel="0" collapsed="false">
      <c r="A4457" s="2" t="s">
        <v>4593</v>
      </c>
      <c r="B4457" s="2" t="s">
        <v>69</v>
      </c>
      <c r="C4457" s="2" t="s">
        <v>96</v>
      </c>
      <c r="D4457" s="2" t="s">
        <v>117</v>
      </c>
      <c r="E4457" s="13" t="n">
        <v>45445</v>
      </c>
      <c r="F4457" s="13" t="n">
        <v>46540</v>
      </c>
      <c r="G4457" s="2" t="s">
        <v>32</v>
      </c>
      <c r="H4457" s="2" t="s">
        <v>98</v>
      </c>
      <c r="I4457" s="2" t="s">
        <v>111</v>
      </c>
      <c r="J4457" s="2" t="s">
        <v>100</v>
      </c>
      <c r="K4457" s="14" t="n">
        <v>8278.36</v>
      </c>
      <c r="L4457" s="2" t="n">
        <f aca="false">IF(E4457="","",ROUND((Indicadores!$B$4-E4457)/365.25,1))</f>
        <v>2.4</v>
      </c>
      <c r="M4457" s="2" t="str">
        <f aca="false">IF(E4457="","Virtual",IF(L4457&gt;=Indicadores!$B$6,"Fim de Vida",IF(L4457&gt;=Indicadores!$B$5,"Envelhecendo","Atual")))</f>
        <v>Atual</v>
      </c>
      <c r="N4457" s="2" t="str">
        <f aca="false">IF(F4457="","N/A",IF(F4457&lt;Indicadores!$B$4,"Vencida","Vigente"))</f>
        <v>Vigente</v>
      </c>
      <c r="O4457" s="2" t="str">
        <f aca="false">INDEX(Locais!$B$2:$B$13,MATCH(H4457,Locais!$A$2:$A$13,0))</f>
        <v>Sede - Brasília</v>
      </c>
      <c r="P4457" s="2" t="str">
        <f aca="false">INDEX(Locais!$C$2:$C$13,MATCH(H4457,Locais!$A$2:$A$13,0))</f>
        <v>Centro-Oeste</v>
      </c>
    </row>
    <row r="4458" customFormat="false" ht="15" hidden="false" customHeight="false" outlineLevel="0" collapsed="false">
      <c r="A4458" s="2" t="s">
        <v>4594</v>
      </c>
      <c r="B4458" s="2" t="s">
        <v>68</v>
      </c>
      <c r="C4458" s="2" t="s">
        <v>102</v>
      </c>
      <c r="D4458" s="2" t="s">
        <v>103</v>
      </c>
      <c r="E4458" s="13" t="n">
        <v>44346</v>
      </c>
      <c r="F4458" s="13" t="n">
        <v>45441</v>
      </c>
      <c r="G4458" s="2" t="s">
        <v>32</v>
      </c>
      <c r="H4458" s="2" t="s">
        <v>145</v>
      </c>
      <c r="I4458" s="2" t="s">
        <v>133</v>
      </c>
      <c r="J4458" s="2" t="s">
        <v>100</v>
      </c>
      <c r="K4458" s="14" t="n">
        <v>5859.15</v>
      </c>
      <c r="L4458" s="2" t="n">
        <f aca="false">IF(E4458="","",ROUND((Indicadores!$B$4-E4458)/365.25,1))</f>
        <v>5.4</v>
      </c>
      <c r="M4458" s="2" t="str">
        <f aca="false">IF(E4458="","Virtual",IF(L4458&gt;=Indicadores!$B$6,"Fim de Vida",IF(L4458&gt;=Indicadores!$B$5,"Envelhecendo","Atual")))</f>
        <v>Fim de Vida</v>
      </c>
      <c r="N4458" s="2" t="str">
        <f aca="false">IF(F4458="","N/A",IF(F4458&lt;Indicadores!$B$4,"Vencida","Vigente"))</f>
        <v>Vencida</v>
      </c>
      <c r="O4458" s="2" t="str">
        <f aca="false">INDEX(Locais!$B$2:$B$13,MATCH(H4458,Locais!$A$2:$A$13,0))</f>
        <v>Regional - Belém</v>
      </c>
      <c r="P4458" s="2" t="str">
        <f aca="false">INDEX(Locais!$C$2:$C$13,MATCH(H4458,Locais!$A$2:$A$13,0))</f>
        <v>Norte</v>
      </c>
    </row>
    <row r="4459" customFormat="false" ht="15" hidden="false" customHeight="false" outlineLevel="0" collapsed="false">
      <c r="A4459" s="2" t="s">
        <v>4595</v>
      </c>
      <c r="B4459" s="2" t="s">
        <v>68</v>
      </c>
      <c r="C4459" s="2" t="s">
        <v>96</v>
      </c>
      <c r="D4459" s="2" t="s">
        <v>132</v>
      </c>
      <c r="E4459" s="13" t="n">
        <v>44154</v>
      </c>
      <c r="F4459" s="13" t="n">
        <v>45249</v>
      </c>
      <c r="G4459" s="2" t="s">
        <v>135</v>
      </c>
      <c r="H4459" s="2" t="s">
        <v>114</v>
      </c>
      <c r="I4459" s="2" t="s">
        <v>142</v>
      </c>
      <c r="J4459" s="2" t="s">
        <v>137</v>
      </c>
      <c r="K4459" s="14" t="n">
        <v>5689.27</v>
      </c>
      <c r="L4459" s="2" t="n">
        <f aca="false">IF(E4459="","",ROUND((Indicadores!$B$4-E4459)/365.25,1))</f>
        <v>5.9</v>
      </c>
      <c r="M4459" s="2" t="str">
        <f aca="false">IF(E4459="","Virtual",IF(L4459&gt;=Indicadores!$B$6,"Fim de Vida",IF(L4459&gt;=Indicadores!$B$5,"Envelhecendo","Atual")))</f>
        <v>Fim de Vida</v>
      </c>
      <c r="N4459" s="2" t="str">
        <f aca="false">IF(F4459="","N/A",IF(F4459&lt;Indicadores!$B$4,"Vencida","Vigente"))</f>
        <v>Vencida</v>
      </c>
      <c r="O4459" s="2" t="str">
        <f aca="false">INDEX(Locais!$B$2:$B$13,MATCH(H4459,Locais!$A$2:$A$13,0))</f>
        <v>Regional - Belo Horizonte</v>
      </c>
      <c r="P4459" s="2" t="str">
        <f aca="false">INDEX(Locais!$C$2:$C$13,MATCH(H4459,Locais!$A$2:$A$13,0))</f>
        <v>Sudeste</v>
      </c>
    </row>
    <row r="4460" customFormat="false" ht="15" hidden="false" customHeight="false" outlineLevel="0" collapsed="false">
      <c r="A4460" s="2" t="s">
        <v>4596</v>
      </c>
      <c r="B4460" s="2" t="s">
        <v>68</v>
      </c>
      <c r="C4460" s="2" t="s">
        <v>96</v>
      </c>
      <c r="D4460" s="2" t="s">
        <v>107</v>
      </c>
      <c r="E4460" s="13" t="n">
        <v>44336</v>
      </c>
      <c r="F4460" s="13" t="n">
        <v>45431</v>
      </c>
      <c r="G4460" s="2" t="s">
        <v>32</v>
      </c>
      <c r="H4460" s="2" t="s">
        <v>98</v>
      </c>
      <c r="I4460" s="2" t="s">
        <v>99</v>
      </c>
      <c r="J4460" s="2" t="s">
        <v>100</v>
      </c>
      <c r="K4460" s="14" t="n">
        <v>5183.21</v>
      </c>
      <c r="L4460" s="2" t="n">
        <f aca="false">IF(E4460="","",ROUND((Indicadores!$B$4-E4460)/365.25,1))</f>
        <v>5.4</v>
      </c>
      <c r="M4460" s="2" t="str">
        <f aca="false">IF(E4460="","Virtual",IF(L4460&gt;=Indicadores!$B$6,"Fim de Vida",IF(L4460&gt;=Indicadores!$B$5,"Envelhecendo","Atual")))</f>
        <v>Fim de Vida</v>
      </c>
      <c r="N4460" s="2" t="str">
        <f aca="false">IF(F4460="","N/A",IF(F4460&lt;Indicadores!$B$4,"Vencida","Vigente"))</f>
        <v>Vencida</v>
      </c>
      <c r="O4460" s="2" t="str">
        <f aca="false">INDEX(Locais!$B$2:$B$13,MATCH(H4460,Locais!$A$2:$A$13,0))</f>
        <v>Sede - Brasília</v>
      </c>
      <c r="P4460" s="2" t="str">
        <f aca="false">INDEX(Locais!$C$2:$C$13,MATCH(H4460,Locais!$A$2:$A$13,0))</f>
        <v>Centro-Oeste</v>
      </c>
    </row>
    <row r="4461" customFormat="false" ht="15" hidden="false" customHeight="false" outlineLevel="0" collapsed="false">
      <c r="A4461" s="2" t="s">
        <v>4597</v>
      </c>
      <c r="B4461" s="2" t="s">
        <v>68</v>
      </c>
      <c r="C4461" s="2" t="s">
        <v>102</v>
      </c>
      <c r="D4461" s="2" t="s">
        <v>103</v>
      </c>
      <c r="E4461" s="13" t="n">
        <v>43521</v>
      </c>
      <c r="F4461" s="13" t="n">
        <v>44616</v>
      </c>
      <c r="G4461" s="2" t="s">
        <v>32</v>
      </c>
      <c r="H4461" s="2" t="s">
        <v>104</v>
      </c>
      <c r="I4461" s="2" t="s">
        <v>111</v>
      </c>
      <c r="J4461" s="2" t="s">
        <v>100</v>
      </c>
      <c r="K4461" s="14" t="n">
        <v>6396.05</v>
      </c>
      <c r="L4461" s="2" t="n">
        <f aca="false">IF(E4461="","",ROUND((Indicadores!$B$4-E4461)/365.25,1))</f>
        <v>7.6</v>
      </c>
      <c r="M4461" s="2" t="str">
        <f aca="false">IF(E4461="","Virtual",IF(L4461&gt;=Indicadores!$B$6,"Fim de Vida",IF(L4461&gt;=Indicadores!$B$5,"Envelhecendo","Atual")))</f>
        <v>Fim de Vida</v>
      </c>
      <c r="N4461" s="2" t="str">
        <f aca="false">IF(F4461="","N/A",IF(F4461&lt;Indicadores!$B$4,"Vencida","Vigente"))</f>
        <v>Vencida</v>
      </c>
      <c r="O4461" s="2" t="str">
        <f aca="false">INDEX(Locais!$B$2:$B$13,MATCH(H4461,Locais!$A$2:$A$13,0))</f>
        <v>Regional - Fortaleza</v>
      </c>
      <c r="P4461" s="2" t="str">
        <f aca="false">INDEX(Locais!$C$2:$C$13,MATCH(H4461,Locais!$A$2:$A$13,0))</f>
        <v>Nordeste</v>
      </c>
    </row>
    <row r="4462" customFormat="false" ht="15" hidden="false" customHeight="false" outlineLevel="0" collapsed="false">
      <c r="A4462" s="2" t="s">
        <v>4598</v>
      </c>
      <c r="B4462" s="2" t="s">
        <v>69</v>
      </c>
      <c r="C4462" s="2" t="s">
        <v>126</v>
      </c>
      <c r="D4462" s="2" t="s">
        <v>169</v>
      </c>
      <c r="E4462" s="13" t="n">
        <v>43690</v>
      </c>
      <c r="F4462" s="13" t="n">
        <v>44785</v>
      </c>
      <c r="G4462" s="2" t="s">
        <v>32</v>
      </c>
      <c r="H4462" s="2" t="s">
        <v>139</v>
      </c>
      <c r="I4462" s="2" t="s">
        <v>115</v>
      </c>
      <c r="J4462" s="2" t="s">
        <v>100</v>
      </c>
      <c r="K4462" s="14" t="n">
        <v>8421.78</v>
      </c>
      <c r="L4462" s="2" t="n">
        <f aca="false">IF(E4462="","",ROUND((Indicadores!$B$4-E4462)/365.25,1))</f>
        <v>7.2</v>
      </c>
      <c r="M4462" s="2" t="str">
        <f aca="false">IF(E4462="","Virtual",IF(L4462&gt;=Indicadores!$B$6,"Fim de Vida",IF(L4462&gt;=Indicadores!$B$5,"Envelhecendo","Atual")))</f>
        <v>Fim de Vida</v>
      </c>
      <c r="N4462" s="2" t="str">
        <f aca="false">IF(F4462="","N/A",IF(F4462&lt;Indicadores!$B$4,"Vencida","Vigente"))</f>
        <v>Vencida</v>
      </c>
      <c r="O4462" s="2" t="str">
        <f aca="false">INDEX(Locais!$B$2:$B$13,MATCH(H4462,Locais!$A$2:$A$13,0))</f>
        <v>Regional - Rio de Janeiro</v>
      </c>
      <c r="P4462" s="2" t="str">
        <f aca="false">INDEX(Locais!$C$2:$C$13,MATCH(H4462,Locais!$A$2:$A$13,0))</f>
        <v>Sudeste</v>
      </c>
    </row>
    <row r="4463" customFormat="false" ht="15" hidden="false" customHeight="false" outlineLevel="0" collapsed="false">
      <c r="A4463" s="2" t="s">
        <v>4599</v>
      </c>
      <c r="B4463" s="2" t="s">
        <v>71</v>
      </c>
      <c r="C4463" s="2" t="s">
        <v>96</v>
      </c>
      <c r="D4463" s="2" t="s">
        <v>171</v>
      </c>
      <c r="E4463" s="13" t="n">
        <v>45946</v>
      </c>
      <c r="F4463" s="13" t="n">
        <v>47041</v>
      </c>
      <c r="G4463" s="2" t="s">
        <v>34</v>
      </c>
      <c r="H4463" s="2" t="s">
        <v>104</v>
      </c>
      <c r="I4463" s="2" t="s">
        <v>130</v>
      </c>
      <c r="J4463" s="2" t="s">
        <v>100</v>
      </c>
      <c r="K4463" s="14" t="n">
        <v>2146.22</v>
      </c>
      <c r="L4463" s="2" t="n">
        <f aca="false">IF(E4463="","",ROUND((Indicadores!$B$4-E4463)/365.25,1))</f>
        <v>1</v>
      </c>
      <c r="M4463" s="2" t="str">
        <f aca="false">IF(E4463="","Virtual",IF(L4463&gt;=Indicadores!$B$6,"Fim de Vida",IF(L4463&gt;=Indicadores!$B$5,"Envelhecendo","Atual")))</f>
        <v>Atual</v>
      </c>
      <c r="N4463" s="2" t="str">
        <f aca="false">IF(F4463="","N/A",IF(F4463&lt;Indicadores!$B$4,"Vencida","Vigente"))</f>
        <v>Vigente</v>
      </c>
      <c r="O4463" s="2" t="str">
        <f aca="false">INDEX(Locais!$B$2:$B$13,MATCH(H4463,Locais!$A$2:$A$13,0))</f>
        <v>Regional - Fortaleza</v>
      </c>
      <c r="P4463" s="2" t="str">
        <f aca="false">INDEX(Locais!$C$2:$C$13,MATCH(H4463,Locais!$A$2:$A$13,0))</f>
        <v>Nordeste</v>
      </c>
    </row>
    <row r="4464" customFormat="false" ht="15" hidden="false" customHeight="false" outlineLevel="0" collapsed="false">
      <c r="A4464" s="2" t="s">
        <v>4600</v>
      </c>
      <c r="B4464" s="2" t="s">
        <v>71</v>
      </c>
      <c r="C4464" s="2" t="s">
        <v>96</v>
      </c>
      <c r="D4464" s="2" t="s">
        <v>171</v>
      </c>
      <c r="E4464" s="13" t="n">
        <v>43894</v>
      </c>
      <c r="F4464" s="13" t="n">
        <v>44989</v>
      </c>
      <c r="G4464" s="2" t="s">
        <v>34</v>
      </c>
      <c r="H4464" s="2" t="s">
        <v>108</v>
      </c>
      <c r="I4464" s="2" t="s">
        <v>136</v>
      </c>
      <c r="J4464" s="2" t="s">
        <v>100</v>
      </c>
      <c r="K4464" s="14" t="n">
        <v>2707.2</v>
      </c>
      <c r="L4464" s="2" t="n">
        <f aca="false">IF(E4464="","",ROUND((Indicadores!$B$4-E4464)/365.25,1))</f>
        <v>6.6</v>
      </c>
      <c r="M4464" s="2" t="str">
        <f aca="false">IF(E4464="","Virtual",IF(L4464&gt;=Indicadores!$B$6,"Fim de Vida",IF(L4464&gt;=Indicadores!$B$5,"Envelhecendo","Atual")))</f>
        <v>Fim de Vida</v>
      </c>
      <c r="N4464" s="2" t="str">
        <f aca="false">IF(F4464="","N/A",IF(F4464&lt;Indicadores!$B$4,"Vencida","Vigente"))</f>
        <v>Vencida</v>
      </c>
      <c r="O4464" s="2" t="str">
        <f aca="false">INDEX(Locais!$B$2:$B$13,MATCH(H4464,Locais!$A$2:$A$13,0))</f>
        <v>Regional - Porto Alegre</v>
      </c>
      <c r="P4464" s="2" t="str">
        <f aca="false">INDEX(Locais!$C$2:$C$13,MATCH(H4464,Locais!$A$2:$A$13,0))</f>
        <v>Sul</v>
      </c>
    </row>
    <row r="4465" customFormat="false" ht="15" hidden="false" customHeight="false" outlineLevel="0" collapsed="false">
      <c r="A4465" s="2" t="s">
        <v>4601</v>
      </c>
      <c r="B4465" s="2" t="s">
        <v>69</v>
      </c>
      <c r="C4465" s="2" t="s">
        <v>126</v>
      </c>
      <c r="D4465" s="2" t="s">
        <v>169</v>
      </c>
      <c r="E4465" s="13" t="n">
        <v>45850</v>
      </c>
      <c r="F4465" s="13" t="n">
        <v>46945</v>
      </c>
      <c r="G4465" s="2" t="s">
        <v>32</v>
      </c>
      <c r="H4465" s="2" t="s">
        <v>98</v>
      </c>
      <c r="I4465" s="2" t="s">
        <v>120</v>
      </c>
      <c r="J4465" s="2" t="s">
        <v>100</v>
      </c>
      <c r="K4465" s="14" t="n">
        <v>8905.29</v>
      </c>
      <c r="L4465" s="2" t="n">
        <f aca="false">IF(E4465="","",ROUND((Indicadores!$B$4-E4465)/365.25,1))</f>
        <v>1.3</v>
      </c>
      <c r="M4465" s="2" t="str">
        <f aca="false">IF(E4465="","Virtual",IF(L4465&gt;=Indicadores!$B$6,"Fim de Vida",IF(L4465&gt;=Indicadores!$B$5,"Envelhecendo","Atual")))</f>
        <v>Atual</v>
      </c>
      <c r="N4465" s="2" t="str">
        <f aca="false">IF(F4465="","N/A",IF(F4465&lt;Indicadores!$B$4,"Vencida","Vigente"))</f>
        <v>Vigente</v>
      </c>
      <c r="O4465" s="2" t="str">
        <f aca="false">INDEX(Locais!$B$2:$B$13,MATCH(H4465,Locais!$A$2:$A$13,0))</f>
        <v>Sede - Brasília</v>
      </c>
      <c r="P4465" s="2" t="str">
        <f aca="false">INDEX(Locais!$C$2:$C$13,MATCH(H4465,Locais!$A$2:$A$13,0))</f>
        <v>Centro-Oeste</v>
      </c>
    </row>
    <row r="4466" customFormat="false" ht="15" hidden="false" customHeight="false" outlineLevel="0" collapsed="false">
      <c r="A4466" s="2" t="s">
        <v>4602</v>
      </c>
      <c r="B4466" s="2" t="s">
        <v>68</v>
      </c>
      <c r="C4466" s="2" t="s">
        <v>96</v>
      </c>
      <c r="D4466" s="2" t="s">
        <v>107</v>
      </c>
      <c r="E4466" s="13" t="n">
        <v>45487</v>
      </c>
      <c r="F4466" s="13" t="n">
        <v>46582</v>
      </c>
      <c r="G4466" s="2" t="s">
        <v>32</v>
      </c>
      <c r="H4466" s="2" t="s">
        <v>119</v>
      </c>
      <c r="I4466" s="2" t="s">
        <v>120</v>
      </c>
      <c r="J4466" s="2" t="s">
        <v>100</v>
      </c>
      <c r="K4466" s="14" t="n">
        <v>5073.7</v>
      </c>
      <c r="L4466" s="2" t="n">
        <f aca="false">IF(E4466="","",ROUND((Indicadores!$B$4-E4466)/365.25,1))</f>
        <v>2.3</v>
      </c>
      <c r="M4466" s="2" t="str">
        <f aca="false">IF(E4466="","Virtual",IF(L4466&gt;=Indicadores!$B$6,"Fim de Vida",IF(L4466&gt;=Indicadores!$B$5,"Envelhecendo","Atual")))</f>
        <v>Atual</v>
      </c>
      <c r="N4466" s="2" t="str">
        <f aca="false">IF(F4466="","N/A",IF(F4466&lt;Indicadores!$B$4,"Vencida","Vigente"))</f>
        <v>Vigente</v>
      </c>
      <c r="O4466" s="2" t="str">
        <f aca="false">INDEX(Locais!$B$2:$B$13,MATCH(H4466,Locais!$A$2:$A$13,0))</f>
        <v>Regional - São Paulo</v>
      </c>
      <c r="P4466" s="2" t="str">
        <f aca="false">INDEX(Locais!$C$2:$C$13,MATCH(H4466,Locais!$A$2:$A$13,0))</f>
        <v>Sudeste</v>
      </c>
    </row>
    <row r="4467" customFormat="false" ht="15" hidden="false" customHeight="false" outlineLevel="0" collapsed="false">
      <c r="A4467" s="2" t="s">
        <v>4603</v>
      </c>
      <c r="B4467" s="2" t="s">
        <v>69</v>
      </c>
      <c r="C4467" s="2" t="s">
        <v>102</v>
      </c>
      <c r="D4467" s="2" t="s">
        <v>113</v>
      </c>
      <c r="E4467" s="13" t="n">
        <v>44916</v>
      </c>
      <c r="F4467" s="13" t="n">
        <v>46011</v>
      </c>
      <c r="G4467" s="2" t="s">
        <v>135</v>
      </c>
      <c r="H4467" s="2" t="s">
        <v>141</v>
      </c>
      <c r="I4467" s="2" t="s">
        <v>130</v>
      </c>
      <c r="J4467" s="2" t="s">
        <v>137</v>
      </c>
      <c r="K4467" s="14" t="n">
        <v>7036.98</v>
      </c>
      <c r="L4467" s="2" t="n">
        <f aca="false">IF(E4467="","",ROUND((Indicadores!$B$4-E4467)/365.25,1))</f>
        <v>3.8</v>
      </c>
      <c r="M4467" s="2" t="str">
        <f aca="false">IF(E4467="","Virtual",IF(L4467&gt;=Indicadores!$B$6,"Fim de Vida",IF(L4467&gt;=Indicadores!$B$5,"Envelhecendo","Atual")))</f>
        <v>Envelhecendo</v>
      </c>
      <c r="N4467" s="2" t="str">
        <f aca="false">IF(F4467="","N/A",IF(F4467&lt;Indicadores!$B$4,"Vencida","Vigente"))</f>
        <v>Vencida</v>
      </c>
      <c r="O4467" s="2" t="str">
        <f aca="false">INDEX(Locais!$B$2:$B$13,MATCH(H4467,Locais!$A$2:$A$13,0))</f>
        <v>Regional - Curitiba</v>
      </c>
      <c r="P4467" s="2" t="str">
        <f aca="false">INDEX(Locais!$C$2:$C$13,MATCH(H4467,Locais!$A$2:$A$13,0))</f>
        <v>Sul</v>
      </c>
    </row>
    <row r="4468" customFormat="false" ht="15" hidden="false" customHeight="false" outlineLevel="0" collapsed="false">
      <c r="A4468" s="2" t="s">
        <v>4604</v>
      </c>
      <c r="B4468" s="2" t="s">
        <v>69</v>
      </c>
      <c r="C4468" s="2" t="s">
        <v>96</v>
      </c>
      <c r="D4468" s="2" t="s">
        <v>117</v>
      </c>
      <c r="E4468" s="13" t="n">
        <v>44937</v>
      </c>
      <c r="F4468" s="13" t="n">
        <v>46032</v>
      </c>
      <c r="G4468" s="2" t="s">
        <v>32</v>
      </c>
      <c r="H4468" s="2" t="s">
        <v>108</v>
      </c>
      <c r="I4468" s="2" t="s">
        <v>109</v>
      </c>
      <c r="J4468" s="2" t="s">
        <v>100</v>
      </c>
      <c r="K4468" s="14" t="n">
        <v>8735.67</v>
      </c>
      <c r="L4468" s="2" t="n">
        <f aca="false">IF(E4468="","",ROUND((Indicadores!$B$4-E4468)/365.25,1))</f>
        <v>3.8</v>
      </c>
      <c r="M4468" s="2" t="str">
        <f aca="false">IF(E4468="","Virtual",IF(L4468&gt;=Indicadores!$B$6,"Fim de Vida",IF(L4468&gt;=Indicadores!$B$5,"Envelhecendo","Atual")))</f>
        <v>Envelhecendo</v>
      </c>
      <c r="N4468" s="2" t="str">
        <f aca="false">IF(F4468="","N/A",IF(F4468&lt;Indicadores!$B$4,"Vencida","Vigente"))</f>
        <v>Vencida</v>
      </c>
      <c r="O4468" s="2" t="str">
        <f aca="false">INDEX(Locais!$B$2:$B$13,MATCH(H4468,Locais!$A$2:$A$13,0))</f>
        <v>Regional - Porto Alegre</v>
      </c>
      <c r="P4468" s="2" t="str">
        <f aca="false">INDEX(Locais!$C$2:$C$13,MATCH(H4468,Locais!$A$2:$A$13,0))</f>
        <v>Sul</v>
      </c>
    </row>
    <row r="4469" customFormat="false" ht="15" hidden="false" customHeight="false" outlineLevel="0" collapsed="false">
      <c r="A4469" s="2" t="s">
        <v>4605</v>
      </c>
      <c r="B4469" s="2" t="s">
        <v>69</v>
      </c>
      <c r="C4469" s="2" t="s">
        <v>96</v>
      </c>
      <c r="D4469" s="2" t="s">
        <v>97</v>
      </c>
      <c r="E4469" s="13" t="n">
        <v>44042</v>
      </c>
      <c r="F4469" s="13" t="n">
        <v>45137</v>
      </c>
      <c r="G4469" s="2" t="s">
        <v>32</v>
      </c>
      <c r="H4469" s="2" t="s">
        <v>139</v>
      </c>
      <c r="I4469" s="2" t="s">
        <v>133</v>
      </c>
      <c r="J4469" s="2" t="s">
        <v>100</v>
      </c>
      <c r="K4469" s="14" t="n">
        <v>10686.96</v>
      </c>
      <c r="L4469" s="2" t="n">
        <f aca="false">IF(E4469="","",ROUND((Indicadores!$B$4-E4469)/365.25,1))</f>
        <v>6.2</v>
      </c>
      <c r="M4469" s="2" t="str">
        <f aca="false">IF(E4469="","Virtual",IF(L4469&gt;=Indicadores!$B$6,"Fim de Vida",IF(L4469&gt;=Indicadores!$B$5,"Envelhecendo","Atual")))</f>
        <v>Fim de Vida</v>
      </c>
      <c r="N4469" s="2" t="str">
        <f aca="false">IF(F4469="","N/A",IF(F4469&lt;Indicadores!$B$4,"Vencida","Vigente"))</f>
        <v>Vencida</v>
      </c>
      <c r="O4469" s="2" t="str">
        <f aca="false">INDEX(Locais!$B$2:$B$13,MATCH(H4469,Locais!$A$2:$A$13,0))</f>
        <v>Regional - Rio de Janeiro</v>
      </c>
      <c r="P4469" s="2" t="str">
        <f aca="false">INDEX(Locais!$C$2:$C$13,MATCH(H4469,Locais!$A$2:$A$13,0))</f>
        <v>Sudeste</v>
      </c>
    </row>
    <row r="4470" customFormat="false" ht="15" hidden="false" customHeight="false" outlineLevel="0" collapsed="false">
      <c r="A4470" s="2" t="s">
        <v>4606</v>
      </c>
      <c r="B4470" s="2" t="s">
        <v>68</v>
      </c>
      <c r="C4470" s="2" t="s">
        <v>126</v>
      </c>
      <c r="D4470" s="2" t="s">
        <v>127</v>
      </c>
      <c r="E4470" s="13" t="n">
        <v>45415</v>
      </c>
      <c r="F4470" s="13" t="n">
        <v>46510</v>
      </c>
      <c r="G4470" s="2" t="s">
        <v>32</v>
      </c>
      <c r="H4470" s="2" t="s">
        <v>141</v>
      </c>
      <c r="I4470" s="2" t="s">
        <v>133</v>
      </c>
      <c r="J4470" s="2" t="s">
        <v>100</v>
      </c>
      <c r="K4470" s="14" t="n">
        <v>6054.85</v>
      </c>
      <c r="L4470" s="2" t="n">
        <f aca="false">IF(E4470="","",ROUND((Indicadores!$B$4-E4470)/365.25,1))</f>
        <v>2.5</v>
      </c>
      <c r="M4470" s="2" t="str">
        <f aca="false">IF(E4470="","Virtual",IF(L4470&gt;=Indicadores!$B$6,"Fim de Vida",IF(L4470&gt;=Indicadores!$B$5,"Envelhecendo","Atual")))</f>
        <v>Atual</v>
      </c>
      <c r="N4470" s="2" t="str">
        <f aca="false">IF(F4470="","N/A",IF(F4470&lt;Indicadores!$B$4,"Vencida","Vigente"))</f>
        <v>Vigente</v>
      </c>
      <c r="O4470" s="2" t="str">
        <f aca="false">INDEX(Locais!$B$2:$B$13,MATCH(H4470,Locais!$A$2:$A$13,0))</f>
        <v>Regional - Curitiba</v>
      </c>
      <c r="P4470" s="2" t="str">
        <f aca="false">INDEX(Locais!$C$2:$C$13,MATCH(H4470,Locais!$A$2:$A$13,0))</f>
        <v>Sul</v>
      </c>
    </row>
    <row r="4471" customFormat="false" ht="15" hidden="false" customHeight="false" outlineLevel="0" collapsed="false">
      <c r="A4471" s="2" t="s">
        <v>4607</v>
      </c>
      <c r="B4471" s="2" t="s">
        <v>68</v>
      </c>
      <c r="C4471" s="2" t="s">
        <v>96</v>
      </c>
      <c r="D4471" s="2" t="s">
        <v>107</v>
      </c>
      <c r="E4471" s="13" t="n">
        <v>44268</v>
      </c>
      <c r="F4471" s="13" t="n">
        <v>45363</v>
      </c>
      <c r="G4471" s="2" t="s">
        <v>34</v>
      </c>
      <c r="H4471" s="2" t="s">
        <v>98</v>
      </c>
      <c r="I4471" s="2" t="s">
        <v>99</v>
      </c>
      <c r="J4471" s="2" t="s">
        <v>100</v>
      </c>
      <c r="K4471" s="14" t="n">
        <v>5404.14</v>
      </c>
      <c r="L4471" s="2" t="n">
        <f aca="false">IF(E4471="","",ROUND((Indicadores!$B$4-E4471)/365.25,1))</f>
        <v>5.6</v>
      </c>
      <c r="M4471" s="2" t="str">
        <f aca="false">IF(E4471="","Virtual",IF(L4471&gt;=Indicadores!$B$6,"Fim de Vida",IF(L4471&gt;=Indicadores!$B$5,"Envelhecendo","Atual")))</f>
        <v>Fim de Vida</v>
      </c>
      <c r="N4471" s="2" t="str">
        <f aca="false">IF(F4471="","N/A",IF(F4471&lt;Indicadores!$B$4,"Vencida","Vigente"))</f>
        <v>Vencida</v>
      </c>
      <c r="O4471" s="2" t="str">
        <f aca="false">INDEX(Locais!$B$2:$B$13,MATCH(H4471,Locais!$A$2:$A$13,0))</f>
        <v>Sede - Brasília</v>
      </c>
      <c r="P4471" s="2" t="str">
        <f aca="false">INDEX(Locais!$C$2:$C$13,MATCH(H4471,Locais!$A$2:$A$13,0))</f>
        <v>Centro-Oeste</v>
      </c>
    </row>
    <row r="4472" customFormat="false" ht="15" hidden="false" customHeight="false" outlineLevel="0" collapsed="false">
      <c r="A4472" s="2" t="s">
        <v>4608</v>
      </c>
      <c r="B4472" s="2" t="s">
        <v>71</v>
      </c>
      <c r="C4472" s="2" t="s">
        <v>96</v>
      </c>
      <c r="D4472" s="2" t="s">
        <v>171</v>
      </c>
      <c r="E4472" s="13" t="n">
        <v>43597</v>
      </c>
      <c r="F4472" s="13" t="n">
        <v>44692</v>
      </c>
      <c r="G4472" s="2" t="s">
        <v>34</v>
      </c>
      <c r="H4472" s="2" t="s">
        <v>165</v>
      </c>
      <c r="I4472" s="2" t="s">
        <v>130</v>
      </c>
      <c r="J4472" s="2" t="s">
        <v>100</v>
      </c>
      <c r="K4472" s="14" t="n">
        <v>2938.57</v>
      </c>
      <c r="L4472" s="2" t="n">
        <f aca="false">IF(E4472="","",ROUND((Indicadores!$B$4-E4472)/365.25,1))</f>
        <v>7.4</v>
      </c>
      <c r="M4472" s="2" t="str">
        <f aca="false">IF(E4472="","Virtual",IF(L4472&gt;=Indicadores!$B$6,"Fim de Vida",IF(L4472&gt;=Indicadores!$B$5,"Envelhecendo","Atual")))</f>
        <v>Fim de Vida</v>
      </c>
      <c r="N4472" s="2" t="str">
        <f aca="false">IF(F4472="","N/A",IF(F4472&lt;Indicadores!$B$4,"Vencida","Vigente"))</f>
        <v>Vencida</v>
      </c>
      <c r="O4472" s="2" t="str">
        <f aca="false">INDEX(Locais!$B$2:$B$13,MATCH(H4472,Locais!$A$2:$A$13,0))</f>
        <v>Regional - Salvador</v>
      </c>
      <c r="P4472" s="2" t="str">
        <f aca="false">INDEX(Locais!$C$2:$C$13,MATCH(H4472,Locais!$A$2:$A$13,0))</f>
        <v>Nordeste</v>
      </c>
    </row>
    <row r="4473" customFormat="false" ht="15" hidden="false" customHeight="false" outlineLevel="0" collapsed="false">
      <c r="A4473" s="2" t="s">
        <v>4609</v>
      </c>
      <c r="B4473" s="2" t="s">
        <v>69</v>
      </c>
      <c r="C4473" s="2" t="s">
        <v>96</v>
      </c>
      <c r="D4473" s="2" t="s">
        <v>117</v>
      </c>
      <c r="E4473" s="13" t="n">
        <v>44703</v>
      </c>
      <c r="F4473" s="13" t="n">
        <v>45798</v>
      </c>
      <c r="G4473" s="2" t="s">
        <v>32</v>
      </c>
      <c r="H4473" s="2" t="s">
        <v>141</v>
      </c>
      <c r="I4473" s="2" t="s">
        <v>115</v>
      </c>
      <c r="J4473" s="2" t="s">
        <v>100</v>
      </c>
      <c r="K4473" s="14" t="n">
        <v>10846.06</v>
      </c>
      <c r="L4473" s="2" t="n">
        <f aca="false">IF(E4473="","",ROUND((Indicadores!$B$4-E4473)/365.25,1))</f>
        <v>4.4</v>
      </c>
      <c r="M4473" s="2" t="str">
        <f aca="false">IF(E4473="","Virtual",IF(L4473&gt;=Indicadores!$B$6,"Fim de Vida",IF(L4473&gt;=Indicadores!$B$5,"Envelhecendo","Atual")))</f>
        <v>Envelhecendo</v>
      </c>
      <c r="N4473" s="2" t="str">
        <f aca="false">IF(F4473="","N/A",IF(F4473&lt;Indicadores!$B$4,"Vencida","Vigente"))</f>
        <v>Vencida</v>
      </c>
      <c r="O4473" s="2" t="str">
        <f aca="false">INDEX(Locais!$B$2:$B$13,MATCH(H4473,Locais!$A$2:$A$13,0))</f>
        <v>Regional - Curitiba</v>
      </c>
      <c r="P4473" s="2" t="str">
        <f aca="false">INDEX(Locais!$C$2:$C$13,MATCH(H4473,Locais!$A$2:$A$13,0))</f>
        <v>Sul</v>
      </c>
    </row>
    <row r="4474" customFormat="false" ht="15" hidden="false" customHeight="false" outlineLevel="0" collapsed="false">
      <c r="A4474" s="2" t="s">
        <v>4610</v>
      </c>
      <c r="B4474" s="2" t="s">
        <v>69</v>
      </c>
      <c r="C4474" s="2" t="s">
        <v>96</v>
      </c>
      <c r="D4474" s="2" t="s">
        <v>117</v>
      </c>
      <c r="E4474" s="13" t="n">
        <v>44848</v>
      </c>
      <c r="F4474" s="13" t="n">
        <v>45943</v>
      </c>
      <c r="G4474" s="2" t="s">
        <v>32</v>
      </c>
      <c r="H4474" s="2" t="s">
        <v>165</v>
      </c>
      <c r="I4474" s="2" t="s">
        <v>120</v>
      </c>
      <c r="J4474" s="2" t="s">
        <v>100</v>
      </c>
      <c r="K4474" s="14" t="n">
        <v>10091.59</v>
      </c>
      <c r="L4474" s="2" t="n">
        <f aca="false">IF(E4474="","",ROUND((Indicadores!$B$4-E4474)/365.25,1))</f>
        <v>4</v>
      </c>
      <c r="M4474" s="2" t="str">
        <f aca="false">IF(E4474="","Virtual",IF(L4474&gt;=Indicadores!$B$6,"Fim de Vida",IF(L4474&gt;=Indicadores!$B$5,"Envelhecendo","Atual")))</f>
        <v>Envelhecendo</v>
      </c>
      <c r="N4474" s="2" t="str">
        <f aca="false">IF(F4474="","N/A",IF(F4474&lt;Indicadores!$B$4,"Vencida","Vigente"))</f>
        <v>Vencida</v>
      </c>
      <c r="O4474" s="2" t="str">
        <f aca="false">INDEX(Locais!$B$2:$B$13,MATCH(H4474,Locais!$A$2:$A$13,0))</f>
        <v>Regional - Salvador</v>
      </c>
      <c r="P4474" s="2" t="str">
        <f aca="false">INDEX(Locais!$C$2:$C$13,MATCH(H4474,Locais!$A$2:$A$13,0))</f>
        <v>Nordeste</v>
      </c>
    </row>
    <row r="4475" customFormat="false" ht="15" hidden="false" customHeight="false" outlineLevel="0" collapsed="false">
      <c r="A4475" s="2" t="s">
        <v>4611</v>
      </c>
      <c r="B4475" s="2" t="s">
        <v>69</v>
      </c>
      <c r="C4475" s="2" t="s">
        <v>102</v>
      </c>
      <c r="D4475" s="2" t="s">
        <v>113</v>
      </c>
      <c r="E4475" s="13" t="n">
        <v>45097</v>
      </c>
      <c r="F4475" s="13" t="n">
        <v>46192</v>
      </c>
      <c r="G4475" s="2" t="s">
        <v>32</v>
      </c>
      <c r="H4475" s="2" t="s">
        <v>139</v>
      </c>
      <c r="I4475" s="2" t="s">
        <v>115</v>
      </c>
      <c r="J4475" s="2" t="s">
        <v>100</v>
      </c>
      <c r="K4475" s="14" t="n">
        <v>10810.7</v>
      </c>
      <c r="L4475" s="2" t="n">
        <f aca="false">IF(E4475="","",ROUND((Indicadores!$B$4-E4475)/365.25,1))</f>
        <v>3.3</v>
      </c>
      <c r="M4475" s="2" t="str">
        <f aca="false">IF(E4475="","Virtual",IF(L4475&gt;=Indicadores!$B$6,"Fim de Vida",IF(L4475&gt;=Indicadores!$B$5,"Envelhecendo","Atual")))</f>
        <v>Envelhecendo</v>
      </c>
      <c r="N4475" s="2" t="str">
        <f aca="false">IF(F4475="","N/A",IF(F4475&lt;Indicadores!$B$4,"Vencida","Vigente"))</f>
        <v>Vencida</v>
      </c>
      <c r="O4475" s="2" t="str">
        <f aca="false">INDEX(Locais!$B$2:$B$13,MATCH(H4475,Locais!$A$2:$A$13,0))</f>
        <v>Regional - Rio de Janeiro</v>
      </c>
      <c r="P4475" s="2" t="str">
        <f aca="false">INDEX(Locais!$C$2:$C$13,MATCH(H4475,Locais!$A$2:$A$13,0))</f>
        <v>Sudeste</v>
      </c>
    </row>
    <row r="4476" customFormat="false" ht="15" hidden="false" customHeight="false" outlineLevel="0" collapsed="false">
      <c r="A4476" s="2" t="s">
        <v>4612</v>
      </c>
      <c r="B4476" s="2" t="s">
        <v>68</v>
      </c>
      <c r="C4476" s="2" t="s">
        <v>96</v>
      </c>
      <c r="D4476" s="2" t="s">
        <v>107</v>
      </c>
      <c r="E4476" s="13" t="n">
        <v>45202</v>
      </c>
      <c r="F4476" s="13" t="n">
        <v>46297</v>
      </c>
      <c r="G4476" s="2" t="s">
        <v>151</v>
      </c>
      <c r="H4476" s="2" t="s">
        <v>119</v>
      </c>
      <c r="I4476" s="2" t="s">
        <v>109</v>
      </c>
      <c r="J4476" s="2" t="s">
        <v>137</v>
      </c>
      <c r="K4476" s="14" t="n">
        <v>5439.17</v>
      </c>
      <c r="L4476" s="2" t="n">
        <f aca="false">IF(E4476="","",ROUND((Indicadores!$B$4-E4476)/365.25,1))</f>
        <v>3</v>
      </c>
      <c r="M4476" s="2" t="str">
        <f aca="false">IF(E4476="","Virtual",IF(L4476&gt;=Indicadores!$B$6,"Fim de Vida",IF(L4476&gt;=Indicadores!$B$5,"Envelhecendo","Atual")))</f>
        <v>Envelhecendo</v>
      </c>
      <c r="N4476" s="2" t="str">
        <f aca="false">IF(F4476="","N/A",IF(F4476&lt;Indicadores!$B$4,"Vencida","Vigente"))</f>
        <v>Vencida</v>
      </c>
      <c r="O4476" s="2" t="str">
        <f aca="false">INDEX(Locais!$B$2:$B$13,MATCH(H4476,Locais!$A$2:$A$13,0))</f>
        <v>Regional - São Paulo</v>
      </c>
      <c r="P4476" s="2" t="str">
        <f aca="false">INDEX(Locais!$C$2:$C$13,MATCH(H4476,Locais!$A$2:$A$13,0))</f>
        <v>Sudeste</v>
      </c>
    </row>
    <row r="4477" customFormat="false" ht="15" hidden="false" customHeight="false" outlineLevel="0" collapsed="false">
      <c r="A4477" s="2" t="s">
        <v>4613</v>
      </c>
      <c r="B4477" s="2" t="s">
        <v>68</v>
      </c>
      <c r="C4477" s="2" t="s">
        <v>102</v>
      </c>
      <c r="D4477" s="2" t="s">
        <v>103</v>
      </c>
      <c r="E4477" s="13" t="n">
        <v>45425</v>
      </c>
      <c r="F4477" s="13" t="n">
        <v>46520</v>
      </c>
      <c r="G4477" s="2" t="s">
        <v>32</v>
      </c>
      <c r="H4477" s="2" t="s">
        <v>98</v>
      </c>
      <c r="I4477" s="2" t="s">
        <v>133</v>
      </c>
      <c r="J4477" s="2" t="s">
        <v>100</v>
      </c>
      <c r="K4477" s="14" t="n">
        <v>6336.01</v>
      </c>
      <c r="L4477" s="2" t="n">
        <f aca="false">IF(E4477="","",ROUND((Indicadores!$B$4-E4477)/365.25,1))</f>
        <v>2.4</v>
      </c>
      <c r="M4477" s="2" t="str">
        <f aca="false">IF(E4477="","Virtual",IF(L4477&gt;=Indicadores!$B$6,"Fim de Vida",IF(L4477&gt;=Indicadores!$B$5,"Envelhecendo","Atual")))</f>
        <v>Atual</v>
      </c>
      <c r="N4477" s="2" t="str">
        <f aca="false">IF(F4477="","N/A",IF(F4477&lt;Indicadores!$B$4,"Vencida","Vigente"))</f>
        <v>Vigente</v>
      </c>
      <c r="O4477" s="2" t="str">
        <f aca="false">INDEX(Locais!$B$2:$B$13,MATCH(H4477,Locais!$A$2:$A$13,0))</f>
        <v>Sede - Brasília</v>
      </c>
      <c r="P4477" s="2" t="str">
        <f aca="false">INDEX(Locais!$C$2:$C$13,MATCH(H4477,Locais!$A$2:$A$13,0))</f>
        <v>Centro-Oeste</v>
      </c>
    </row>
    <row r="4478" customFormat="false" ht="15" hidden="false" customHeight="false" outlineLevel="0" collapsed="false">
      <c r="A4478" s="2" t="s">
        <v>4614</v>
      </c>
      <c r="B4478" s="2" t="s">
        <v>69</v>
      </c>
      <c r="C4478" s="2" t="s">
        <v>96</v>
      </c>
      <c r="D4478" s="2" t="s">
        <v>117</v>
      </c>
      <c r="E4478" s="13" t="n">
        <v>44047</v>
      </c>
      <c r="F4478" s="13" t="n">
        <v>45142</v>
      </c>
      <c r="G4478" s="2" t="s">
        <v>32</v>
      </c>
      <c r="H4478" s="2" t="s">
        <v>128</v>
      </c>
      <c r="I4478" s="2" t="s">
        <v>115</v>
      </c>
      <c r="J4478" s="2" t="s">
        <v>100</v>
      </c>
      <c r="K4478" s="14" t="n">
        <v>10732.64</v>
      </c>
      <c r="L4478" s="2" t="n">
        <f aca="false">IF(E4478="","",ROUND((Indicadores!$B$4-E4478)/365.25,1))</f>
        <v>6.2</v>
      </c>
      <c r="M4478" s="2" t="str">
        <f aca="false">IF(E4478="","Virtual",IF(L4478&gt;=Indicadores!$B$6,"Fim de Vida",IF(L4478&gt;=Indicadores!$B$5,"Envelhecendo","Atual")))</f>
        <v>Fim de Vida</v>
      </c>
      <c r="N4478" s="2" t="str">
        <f aca="false">IF(F4478="","N/A",IF(F4478&lt;Indicadores!$B$4,"Vencida","Vigente"))</f>
        <v>Vencida</v>
      </c>
      <c r="O4478" s="2" t="str">
        <f aca="false">INDEX(Locais!$B$2:$B$13,MATCH(H4478,Locais!$A$2:$A$13,0))</f>
        <v>Regional - Recife</v>
      </c>
      <c r="P4478" s="2" t="str">
        <f aca="false">INDEX(Locais!$C$2:$C$13,MATCH(H4478,Locais!$A$2:$A$13,0))</f>
        <v>Nordeste</v>
      </c>
    </row>
    <row r="4479" customFormat="false" ht="15" hidden="false" customHeight="false" outlineLevel="0" collapsed="false">
      <c r="A4479" s="2" t="s">
        <v>4615</v>
      </c>
      <c r="B4479" s="2" t="s">
        <v>68</v>
      </c>
      <c r="C4479" s="2" t="s">
        <v>96</v>
      </c>
      <c r="D4479" s="2" t="s">
        <v>107</v>
      </c>
      <c r="E4479" s="13" t="n">
        <v>43894</v>
      </c>
      <c r="F4479" s="13" t="n">
        <v>44989</v>
      </c>
      <c r="G4479" s="2" t="s">
        <v>32</v>
      </c>
      <c r="H4479" s="2" t="s">
        <v>163</v>
      </c>
      <c r="I4479" s="2" t="s">
        <v>120</v>
      </c>
      <c r="J4479" s="2" t="s">
        <v>100</v>
      </c>
      <c r="K4479" s="14" t="n">
        <v>4870.86</v>
      </c>
      <c r="L4479" s="2" t="n">
        <f aca="false">IF(E4479="","",ROUND((Indicadores!$B$4-E4479)/365.25,1))</f>
        <v>6.6</v>
      </c>
      <c r="M4479" s="2" t="str">
        <f aca="false">IF(E4479="","Virtual",IF(L4479&gt;=Indicadores!$B$6,"Fim de Vida",IF(L4479&gt;=Indicadores!$B$5,"Envelhecendo","Atual")))</f>
        <v>Fim de Vida</v>
      </c>
      <c r="N4479" s="2" t="str">
        <f aca="false">IF(F4479="","N/A",IF(F4479&lt;Indicadores!$B$4,"Vencida","Vigente"))</f>
        <v>Vencida</v>
      </c>
      <c r="O4479" s="2" t="str">
        <f aca="false">INDEX(Locais!$B$2:$B$13,MATCH(H4479,Locais!$A$2:$A$13,0))</f>
        <v>Regional - Manaus</v>
      </c>
      <c r="P4479" s="2" t="str">
        <f aca="false">INDEX(Locais!$C$2:$C$13,MATCH(H4479,Locais!$A$2:$A$13,0))</f>
        <v>Norte</v>
      </c>
    </row>
    <row r="4480" customFormat="false" ht="15" hidden="false" customHeight="false" outlineLevel="0" collapsed="false">
      <c r="A4480" s="2" t="s">
        <v>4616</v>
      </c>
      <c r="B4480" s="2" t="s">
        <v>68</v>
      </c>
      <c r="C4480" s="2" t="s">
        <v>96</v>
      </c>
      <c r="D4480" s="2" t="s">
        <v>107</v>
      </c>
      <c r="E4480" s="13" t="n">
        <v>45302</v>
      </c>
      <c r="F4480" s="13" t="n">
        <v>46397</v>
      </c>
      <c r="G4480" s="2" t="s">
        <v>32</v>
      </c>
      <c r="H4480" s="2" t="s">
        <v>145</v>
      </c>
      <c r="I4480" s="2" t="s">
        <v>99</v>
      </c>
      <c r="J4480" s="2" t="s">
        <v>100</v>
      </c>
      <c r="K4480" s="14" t="n">
        <v>5049.15</v>
      </c>
      <c r="L4480" s="2" t="n">
        <f aca="false">IF(E4480="","",ROUND((Indicadores!$B$4-E4480)/365.25,1))</f>
        <v>2.8</v>
      </c>
      <c r="M4480" s="2" t="str">
        <f aca="false">IF(E4480="","Virtual",IF(L4480&gt;=Indicadores!$B$6,"Fim de Vida",IF(L4480&gt;=Indicadores!$B$5,"Envelhecendo","Atual")))</f>
        <v>Atual</v>
      </c>
      <c r="N4480" s="2" t="str">
        <f aca="false">IF(F4480="","N/A",IF(F4480&lt;Indicadores!$B$4,"Vencida","Vigente"))</f>
        <v>Vigente</v>
      </c>
      <c r="O4480" s="2" t="str">
        <f aca="false">INDEX(Locais!$B$2:$B$13,MATCH(H4480,Locais!$A$2:$A$13,0))</f>
        <v>Regional - Belém</v>
      </c>
      <c r="P4480" s="2" t="str">
        <f aca="false">INDEX(Locais!$C$2:$C$13,MATCH(H4480,Locais!$A$2:$A$13,0))</f>
        <v>Norte</v>
      </c>
    </row>
    <row r="4481" customFormat="false" ht="15" hidden="false" customHeight="false" outlineLevel="0" collapsed="false">
      <c r="A4481" s="2" t="s">
        <v>4617</v>
      </c>
      <c r="B4481" s="2" t="s">
        <v>70</v>
      </c>
      <c r="C4481" s="2" t="s">
        <v>126</v>
      </c>
      <c r="D4481" s="2" t="s">
        <v>162</v>
      </c>
      <c r="E4481" s="13" t="n">
        <v>44371</v>
      </c>
      <c r="F4481" s="13" t="n">
        <v>46196</v>
      </c>
      <c r="G4481" s="2" t="s">
        <v>32</v>
      </c>
      <c r="H4481" s="2" t="s">
        <v>119</v>
      </c>
      <c r="I4481" s="2" t="s">
        <v>130</v>
      </c>
      <c r="J4481" s="2" t="s">
        <v>100</v>
      </c>
      <c r="K4481" s="14" t="n">
        <v>21102.54</v>
      </c>
      <c r="L4481" s="2" t="n">
        <f aca="false">IF(E4481="","",ROUND((Indicadores!$B$4-E4481)/365.25,1))</f>
        <v>5.3</v>
      </c>
      <c r="M4481" s="2" t="str">
        <f aca="false">IF(E4481="","Virtual",IF(L4481&gt;=Indicadores!$B$6,"Fim de Vida",IF(L4481&gt;=Indicadores!$B$5,"Envelhecendo","Atual")))</f>
        <v>Fim de Vida</v>
      </c>
      <c r="N4481" s="2" t="str">
        <f aca="false">IF(F4481="","N/A",IF(F4481&lt;Indicadores!$B$4,"Vencida","Vigente"))</f>
        <v>Vencida</v>
      </c>
      <c r="O4481" s="2" t="str">
        <f aca="false">INDEX(Locais!$B$2:$B$13,MATCH(H4481,Locais!$A$2:$A$13,0))</f>
        <v>Regional - São Paulo</v>
      </c>
      <c r="P4481" s="2" t="str">
        <f aca="false">INDEX(Locais!$C$2:$C$13,MATCH(H4481,Locais!$A$2:$A$13,0))</f>
        <v>Sudeste</v>
      </c>
    </row>
    <row r="4482" customFormat="false" ht="15" hidden="false" customHeight="false" outlineLevel="0" collapsed="false">
      <c r="A4482" s="2" t="s">
        <v>4618</v>
      </c>
      <c r="B4482" s="2" t="s">
        <v>69</v>
      </c>
      <c r="C4482" s="2" t="s">
        <v>96</v>
      </c>
      <c r="D4482" s="2" t="s">
        <v>117</v>
      </c>
      <c r="E4482" s="13" t="n">
        <v>43642</v>
      </c>
      <c r="F4482" s="13" t="n">
        <v>44737</v>
      </c>
      <c r="G4482" s="2" t="s">
        <v>32</v>
      </c>
      <c r="H4482" s="2" t="s">
        <v>119</v>
      </c>
      <c r="I4482" s="2" t="s">
        <v>120</v>
      </c>
      <c r="J4482" s="2" t="s">
        <v>100</v>
      </c>
      <c r="K4482" s="14" t="n">
        <v>7898.63</v>
      </c>
      <c r="L4482" s="2" t="n">
        <f aca="false">IF(E4482="","",ROUND((Indicadores!$B$4-E4482)/365.25,1))</f>
        <v>7.3</v>
      </c>
      <c r="M4482" s="2" t="str">
        <f aca="false">IF(E4482="","Virtual",IF(L4482&gt;=Indicadores!$B$6,"Fim de Vida",IF(L4482&gt;=Indicadores!$B$5,"Envelhecendo","Atual")))</f>
        <v>Fim de Vida</v>
      </c>
      <c r="N4482" s="2" t="str">
        <f aca="false">IF(F4482="","N/A",IF(F4482&lt;Indicadores!$B$4,"Vencida","Vigente"))</f>
        <v>Vencida</v>
      </c>
      <c r="O4482" s="2" t="str">
        <f aca="false">INDEX(Locais!$B$2:$B$13,MATCH(H4482,Locais!$A$2:$A$13,0))</f>
        <v>Regional - São Paulo</v>
      </c>
      <c r="P4482" s="2" t="str">
        <f aca="false">INDEX(Locais!$C$2:$C$13,MATCH(H4482,Locais!$A$2:$A$13,0))</f>
        <v>Sudeste</v>
      </c>
    </row>
    <row r="4483" customFormat="false" ht="15" hidden="false" customHeight="false" outlineLevel="0" collapsed="false">
      <c r="A4483" s="2" t="s">
        <v>4619</v>
      </c>
      <c r="B4483" s="2" t="s">
        <v>68</v>
      </c>
      <c r="C4483" s="2" t="s">
        <v>96</v>
      </c>
      <c r="D4483" s="2" t="s">
        <v>107</v>
      </c>
      <c r="E4483" s="13" t="n">
        <v>45724</v>
      </c>
      <c r="F4483" s="13" t="n">
        <v>46819</v>
      </c>
      <c r="G4483" s="2" t="s">
        <v>32</v>
      </c>
      <c r="H4483" s="2" t="s">
        <v>139</v>
      </c>
      <c r="I4483" s="2" t="s">
        <v>99</v>
      </c>
      <c r="J4483" s="2" t="s">
        <v>100</v>
      </c>
      <c r="K4483" s="14" t="n">
        <v>5835.48</v>
      </c>
      <c r="L4483" s="2" t="n">
        <f aca="false">IF(E4483="","",ROUND((Indicadores!$B$4-E4483)/365.25,1))</f>
        <v>1.6</v>
      </c>
      <c r="M4483" s="2" t="str">
        <f aca="false">IF(E4483="","Virtual",IF(L4483&gt;=Indicadores!$B$6,"Fim de Vida",IF(L4483&gt;=Indicadores!$B$5,"Envelhecendo","Atual")))</f>
        <v>Atual</v>
      </c>
      <c r="N4483" s="2" t="str">
        <f aca="false">IF(F4483="","N/A",IF(F4483&lt;Indicadores!$B$4,"Vencida","Vigente"))</f>
        <v>Vigente</v>
      </c>
      <c r="O4483" s="2" t="str">
        <f aca="false">INDEX(Locais!$B$2:$B$13,MATCH(H4483,Locais!$A$2:$A$13,0))</f>
        <v>Regional - Rio de Janeiro</v>
      </c>
      <c r="P4483" s="2" t="str">
        <f aca="false">INDEX(Locais!$C$2:$C$13,MATCH(H4483,Locais!$A$2:$A$13,0))</f>
        <v>Sudeste</v>
      </c>
    </row>
    <row r="4484" customFormat="false" ht="15" hidden="false" customHeight="false" outlineLevel="0" collapsed="false">
      <c r="A4484" s="2" t="s">
        <v>4620</v>
      </c>
      <c r="B4484" s="2" t="s">
        <v>68</v>
      </c>
      <c r="C4484" s="2" t="s">
        <v>96</v>
      </c>
      <c r="D4484" s="2" t="s">
        <v>132</v>
      </c>
      <c r="E4484" s="13" t="n">
        <v>44457</v>
      </c>
      <c r="F4484" s="13" t="n">
        <v>45552</v>
      </c>
      <c r="G4484" s="2" t="s">
        <v>34</v>
      </c>
      <c r="H4484" s="2" t="s">
        <v>114</v>
      </c>
      <c r="I4484" s="2" t="s">
        <v>120</v>
      </c>
      <c r="J4484" s="2" t="s">
        <v>100</v>
      </c>
      <c r="K4484" s="14" t="n">
        <v>5220.58</v>
      </c>
      <c r="L4484" s="2" t="n">
        <f aca="false">IF(E4484="","",ROUND((Indicadores!$B$4-E4484)/365.25,1))</f>
        <v>5.1</v>
      </c>
      <c r="M4484" s="2" t="str">
        <f aca="false">IF(E4484="","Virtual",IF(L4484&gt;=Indicadores!$B$6,"Fim de Vida",IF(L4484&gt;=Indicadores!$B$5,"Envelhecendo","Atual")))</f>
        <v>Fim de Vida</v>
      </c>
      <c r="N4484" s="2" t="str">
        <f aca="false">IF(F4484="","N/A",IF(F4484&lt;Indicadores!$B$4,"Vencida","Vigente"))</f>
        <v>Vencida</v>
      </c>
      <c r="O4484" s="2" t="str">
        <f aca="false">INDEX(Locais!$B$2:$B$13,MATCH(H4484,Locais!$A$2:$A$13,0))</f>
        <v>Regional - Belo Horizonte</v>
      </c>
      <c r="P4484" s="2" t="str">
        <f aca="false">INDEX(Locais!$C$2:$C$13,MATCH(H4484,Locais!$A$2:$A$13,0))</f>
        <v>Sudeste</v>
      </c>
    </row>
    <row r="4485" customFormat="false" ht="15" hidden="false" customHeight="false" outlineLevel="0" collapsed="false">
      <c r="A4485" s="2" t="s">
        <v>4621</v>
      </c>
      <c r="B4485" s="2" t="s">
        <v>69</v>
      </c>
      <c r="C4485" s="2" t="s">
        <v>96</v>
      </c>
      <c r="D4485" s="2" t="s">
        <v>97</v>
      </c>
      <c r="E4485" s="13" t="n">
        <v>44761</v>
      </c>
      <c r="F4485" s="13" t="n">
        <v>45856</v>
      </c>
      <c r="G4485" s="2" t="s">
        <v>32</v>
      </c>
      <c r="H4485" s="2" t="s">
        <v>139</v>
      </c>
      <c r="I4485" s="2" t="s">
        <v>105</v>
      </c>
      <c r="J4485" s="2" t="s">
        <v>100</v>
      </c>
      <c r="K4485" s="14" t="n">
        <v>7369.51</v>
      </c>
      <c r="L4485" s="2" t="n">
        <f aca="false">IF(E4485="","",ROUND((Indicadores!$B$4-E4485)/365.25,1))</f>
        <v>4.2</v>
      </c>
      <c r="M4485" s="2" t="str">
        <f aca="false">IF(E4485="","Virtual",IF(L4485&gt;=Indicadores!$B$6,"Fim de Vida",IF(L4485&gt;=Indicadores!$B$5,"Envelhecendo","Atual")))</f>
        <v>Envelhecendo</v>
      </c>
      <c r="N4485" s="2" t="str">
        <f aca="false">IF(F4485="","N/A",IF(F4485&lt;Indicadores!$B$4,"Vencida","Vigente"))</f>
        <v>Vencida</v>
      </c>
      <c r="O4485" s="2" t="str">
        <f aca="false">INDEX(Locais!$B$2:$B$13,MATCH(H4485,Locais!$A$2:$A$13,0))</f>
        <v>Regional - Rio de Janeiro</v>
      </c>
      <c r="P4485" s="2" t="str">
        <f aca="false">INDEX(Locais!$C$2:$C$13,MATCH(H4485,Locais!$A$2:$A$13,0))</f>
        <v>Sudeste</v>
      </c>
    </row>
    <row r="4486" customFormat="false" ht="15" hidden="false" customHeight="false" outlineLevel="0" collapsed="false">
      <c r="A4486" s="2" t="s">
        <v>4622</v>
      </c>
      <c r="B4486" s="2" t="s">
        <v>68</v>
      </c>
      <c r="C4486" s="2" t="s">
        <v>96</v>
      </c>
      <c r="D4486" s="2" t="s">
        <v>107</v>
      </c>
      <c r="E4486" s="13" t="n">
        <v>45473</v>
      </c>
      <c r="F4486" s="13" t="n">
        <v>46568</v>
      </c>
      <c r="G4486" s="2" t="s">
        <v>32</v>
      </c>
      <c r="H4486" s="2" t="s">
        <v>139</v>
      </c>
      <c r="I4486" s="2" t="s">
        <v>130</v>
      </c>
      <c r="J4486" s="2" t="s">
        <v>100</v>
      </c>
      <c r="K4486" s="14" t="n">
        <v>5315.57</v>
      </c>
      <c r="L4486" s="2" t="n">
        <f aca="false">IF(E4486="","",ROUND((Indicadores!$B$4-E4486)/365.25,1))</f>
        <v>2.3</v>
      </c>
      <c r="M4486" s="2" t="str">
        <f aca="false">IF(E4486="","Virtual",IF(L4486&gt;=Indicadores!$B$6,"Fim de Vida",IF(L4486&gt;=Indicadores!$B$5,"Envelhecendo","Atual")))</f>
        <v>Atual</v>
      </c>
      <c r="N4486" s="2" t="str">
        <f aca="false">IF(F4486="","N/A",IF(F4486&lt;Indicadores!$B$4,"Vencida","Vigente"))</f>
        <v>Vigente</v>
      </c>
      <c r="O4486" s="2" t="str">
        <f aca="false">INDEX(Locais!$B$2:$B$13,MATCH(H4486,Locais!$A$2:$A$13,0))</f>
        <v>Regional - Rio de Janeiro</v>
      </c>
      <c r="P4486" s="2" t="str">
        <f aca="false">INDEX(Locais!$C$2:$C$13,MATCH(H4486,Locais!$A$2:$A$13,0))</f>
        <v>Sudeste</v>
      </c>
    </row>
    <row r="4487" customFormat="false" ht="15" hidden="false" customHeight="false" outlineLevel="0" collapsed="false">
      <c r="A4487" s="2" t="s">
        <v>4623</v>
      </c>
      <c r="B4487" s="2" t="s">
        <v>68</v>
      </c>
      <c r="C4487" s="2" t="s">
        <v>126</v>
      </c>
      <c r="D4487" s="2" t="s">
        <v>127</v>
      </c>
      <c r="E4487" s="13" t="n">
        <v>44662</v>
      </c>
      <c r="F4487" s="13" t="n">
        <v>45757</v>
      </c>
      <c r="G4487" s="2" t="s">
        <v>32</v>
      </c>
      <c r="H4487" s="2" t="s">
        <v>139</v>
      </c>
      <c r="I4487" s="2" t="s">
        <v>136</v>
      </c>
      <c r="J4487" s="2" t="s">
        <v>100</v>
      </c>
      <c r="K4487" s="14" t="n">
        <v>5870.45</v>
      </c>
      <c r="L4487" s="2" t="n">
        <f aca="false">IF(E4487="","",ROUND((Indicadores!$B$4-E4487)/365.25,1))</f>
        <v>4.5</v>
      </c>
      <c r="M4487" s="2" t="str">
        <f aca="false">IF(E4487="","Virtual",IF(L4487&gt;=Indicadores!$B$6,"Fim de Vida",IF(L4487&gt;=Indicadores!$B$5,"Envelhecendo","Atual")))</f>
        <v>Envelhecendo</v>
      </c>
      <c r="N4487" s="2" t="str">
        <f aca="false">IF(F4487="","N/A",IF(F4487&lt;Indicadores!$B$4,"Vencida","Vigente"))</f>
        <v>Vencida</v>
      </c>
      <c r="O4487" s="2" t="str">
        <f aca="false">INDEX(Locais!$B$2:$B$13,MATCH(H4487,Locais!$A$2:$A$13,0))</f>
        <v>Regional - Rio de Janeiro</v>
      </c>
      <c r="P4487" s="2" t="str">
        <f aca="false">INDEX(Locais!$C$2:$C$13,MATCH(H4487,Locais!$A$2:$A$13,0))</f>
        <v>Sudeste</v>
      </c>
    </row>
    <row r="4488" customFormat="false" ht="15" hidden="false" customHeight="false" outlineLevel="0" collapsed="false">
      <c r="A4488" s="2" t="s">
        <v>4624</v>
      </c>
      <c r="B4488" s="2" t="s">
        <v>68</v>
      </c>
      <c r="C4488" s="2" t="s">
        <v>96</v>
      </c>
      <c r="D4488" s="2" t="s">
        <v>107</v>
      </c>
      <c r="E4488" s="13" t="n">
        <v>44160</v>
      </c>
      <c r="F4488" s="13" t="n">
        <v>45255</v>
      </c>
      <c r="G4488" s="2" t="s">
        <v>34</v>
      </c>
      <c r="H4488" s="2" t="s">
        <v>114</v>
      </c>
      <c r="I4488" s="2" t="s">
        <v>115</v>
      </c>
      <c r="J4488" s="2" t="s">
        <v>100</v>
      </c>
      <c r="K4488" s="14" t="n">
        <v>5541.33</v>
      </c>
      <c r="L4488" s="2" t="n">
        <f aca="false">IF(E4488="","",ROUND((Indicadores!$B$4-E4488)/365.25,1))</f>
        <v>5.9</v>
      </c>
      <c r="M4488" s="2" t="str">
        <f aca="false">IF(E4488="","Virtual",IF(L4488&gt;=Indicadores!$B$6,"Fim de Vida",IF(L4488&gt;=Indicadores!$B$5,"Envelhecendo","Atual")))</f>
        <v>Fim de Vida</v>
      </c>
      <c r="N4488" s="2" t="str">
        <f aca="false">IF(F4488="","N/A",IF(F4488&lt;Indicadores!$B$4,"Vencida","Vigente"))</f>
        <v>Vencida</v>
      </c>
      <c r="O4488" s="2" t="str">
        <f aca="false">INDEX(Locais!$B$2:$B$13,MATCH(H4488,Locais!$A$2:$A$13,0))</f>
        <v>Regional - Belo Horizonte</v>
      </c>
      <c r="P4488" s="2" t="str">
        <f aca="false">INDEX(Locais!$C$2:$C$13,MATCH(H4488,Locais!$A$2:$A$13,0))</f>
        <v>Sudeste</v>
      </c>
    </row>
    <row r="4489" customFormat="false" ht="15" hidden="false" customHeight="false" outlineLevel="0" collapsed="false">
      <c r="A4489" s="2" t="s">
        <v>4625</v>
      </c>
      <c r="B4489" s="2" t="s">
        <v>69</v>
      </c>
      <c r="C4489" s="2" t="s">
        <v>126</v>
      </c>
      <c r="D4489" s="2" t="s">
        <v>169</v>
      </c>
      <c r="E4489" s="13" t="n">
        <v>44685</v>
      </c>
      <c r="F4489" s="13" t="n">
        <v>45780</v>
      </c>
      <c r="G4489" s="2" t="s">
        <v>32</v>
      </c>
      <c r="H4489" s="2" t="s">
        <v>139</v>
      </c>
      <c r="I4489" s="2" t="s">
        <v>142</v>
      </c>
      <c r="J4489" s="2" t="s">
        <v>100</v>
      </c>
      <c r="K4489" s="14" t="n">
        <v>8586.5</v>
      </c>
      <c r="L4489" s="2" t="n">
        <f aca="false">IF(E4489="","",ROUND((Indicadores!$B$4-E4489)/365.25,1))</f>
        <v>4.5</v>
      </c>
      <c r="M4489" s="2" t="str">
        <f aca="false">IF(E4489="","Virtual",IF(L4489&gt;=Indicadores!$B$6,"Fim de Vida",IF(L4489&gt;=Indicadores!$B$5,"Envelhecendo","Atual")))</f>
        <v>Envelhecendo</v>
      </c>
      <c r="N4489" s="2" t="str">
        <f aca="false">IF(F4489="","N/A",IF(F4489&lt;Indicadores!$B$4,"Vencida","Vigente"))</f>
        <v>Vencida</v>
      </c>
      <c r="O4489" s="2" t="str">
        <f aca="false">INDEX(Locais!$B$2:$B$13,MATCH(H4489,Locais!$A$2:$A$13,0))</f>
        <v>Regional - Rio de Janeiro</v>
      </c>
      <c r="P4489" s="2" t="str">
        <f aca="false">INDEX(Locais!$C$2:$C$13,MATCH(H4489,Locais!$A$2:$A$13,0))</f>
        <v>Sudeste</v>
      </c>
    </row>
    <row r="4490" customFormat="false" ht="15" hidden="false" customHeight="false" outlineLevel="0" collapsed="false">
      <c r="A4490" s="2" t="s">
        <v>4626</v>
      </c>
      <c r="B4490" s="2" t="s">
        <v>68</v>
      </c>
      <c r="C4490" s="2" t="s">
        <v>96</v>
      </c>
      <c r="D4490" s="2" t="s">
        <v>107</v>
      </c>
      <c r="E4490" s="13" t="n">
        <v>43133</v>
      </c>
      <c r="F4490" s="13" t="n">
        <v>44228</v>
      </c>
      <c r="G4490" s="2" t="s">
        <v>118</v>
      </c>
      <c r="H4490" s="2" t="s">
        <v>98</v>
      </c>
      <c r="I4490" s="2" t="s">
        <v>115</v>
      </c>
      <c r="J4490" s="2" t="s">
        <v>100</v>
      </c>
      <c r="K4490" s="14" t="n">
        <v>5988.44</v>
      </c>
      <c r="L4490" s="2" t="n">
        <f aca="false">IF(E4490="","",ROUND((Indicadores!$B$4-E4490)/365.25,1))</f>
        <v>8.7</v>
      </c>
      <c r="M4490" s="2" t="str">
        <f aca="false">IF(E4490="","Virtual",IF(L4490&gt;=Indicadores!$B$6,"Fim de Vida",IF(L4490&gt;=Indicadores!$B$5,"Envelhecendo","Atual")))</f>
        <v>Fim de Vida</v>
      </c>
      <c r="N4490" s="2" t="str">
        <f aca="false">IF(F4490="","N/A",IF(F4490&lt;Indicadores!$B$4,"Vencida","Vigente"))</f>
        <v>Vencida</v>
      </c>
      <c r="O4490" s="2" t="str">
        <f aca="false">INDEX(Locais!$B$2:$B$13,MATCH(H4490,Locais!$A$2:$A$13,0))</f>
        <v>Sede - Brasília</v>
      </c>
      <c r="P4490" s="2" t="str">
        <f aca="false">INDEX(Locais!$C$2:$C$13,MATCH(H4490,Locais!$A$2:$A$13,0))</f>
        <v>Centro-Oeste</v>
      </c>
    </row>
    <row r="4491" customFormat="false" ht="15" hidden="false" customHeight="false" outlineLevel="0" collapsed="false">
      <c r="A4491" s="2" t="s">
        <v>4627</v>
      </c>
      <c r="B4491" s="2" t="s">
        <v>70</v>
      </c>
      <c r="C4491" s="2" t="s">
        <v>96</v>
      </c>
      <c r="D4491" s="2" t="s">
        <v>122</v>
      </c>
      <c r="E4491" s="13" t="n">
        <v>44959</v>
      </c>
      <c r="F4491" s="13" t="n">
        <v>46784</v>
      </c>
      <c r="G4491" s="2" t="s">
        <v>151</v>
      </c>
      <c r="H4491" s="2" t="s">
        <v>165</v>
      </c>
      <c r="I4491" s="2" t="s">
        <v>120</v>
      </c>
      <c r="J4491" s="2" t="s">
        <v>137</v>
      </c>
      <c r="K4491" s="14" t="n">
        <v>16492.77</v>
      </c>
      <c r="L4491" s="2" t="n">
        <f aca="false">IF(E4491="","",ROUND((Indicadores!$B$4-E4491)/365.25,1))</f>
        <v>3.7</v>
      </c>
      <c r="M4491" s="2" t="str">
        <f aca="false">IF(E4491="","Virtual",IF(L4491&gt;=Indicadores!$B$6,"Fim de Vida",IF(L4491&gt;=Indicadores!$B$5,"Envelhecendo","Atual")))</f>
        <v>Envelhecendo</v>
      </c>
      <c r="N4491" s="2" t="str">
        <f aca="false">IF(F4491="","N/A",IF(F4491&lt;Indicadores!$B$4,"Vencida","Vigente"))</f>
        <v>Vigente</v>
      </c>
      <c r="O4491" s="2" t="str">
        <f aca="false">INDEX(Locais!$B$2:$B$13,MATCH(H4491,Locais!$A$2:$A$13,0))</f>
        <v>Regional - Salvador</v>
      </c>
      <c r="P4491" s="2" t="str">
        <f aca="false">INDEX(Locais!$C$2:$C$13,MATCH(H4491,Locais!$A$2:$A$13,0))</f>
        <v>Nordeste</v>
      </c>
    </row>
    <row r="4492" customFormat="false" ht="15" hidden="false" customHeight="false" outlineLevel="0" collapsed="false">
      <c r="A4492" s="2" t="s">
        <v>4628</v>
      </c>
      <c r="B4492" s="2" t="s">
        <v>70</v>
      </c>
      <c r="C4492" s="2" t="s">
        <v>96</v>
      </c>
      <c r="D4492" s="2" t="s">
        <v>122</v>
      </c>
      <c r="E4492" s="13" t="n">
        <v>44962</v>
      </c>
      <c r="F4492" s="13" t="n">
        <v>46787</v>
      </c>
      <c r="G4492" s="2" t="s">
        <v>34</v>
      </c>
      <c r="H4492" s="2" t="s">
        <v>141</v>
      </c>
      <c r="I4492" s="2" t="s">
        <v>109</v>
      </c>
      <c r="J4492" s="2" t="s">
        <v>100</v>
      </c>
      <c r="K4492" s="14" t="n">
        <v>18567.71</v>
      </c>
      <c r="L4492" s="2" t="n">
        <f aca="false">IF(E4492="","",ROUND((Indicadores!$B$4-E4492)/365.25,1))</f>
        <v>3.7</v>
      </c>
      <c r="M4492" s="2" t="str">
        <f aca="false">IF(E4492="","Virtual",IF(L4492&gt;=Indicadores!$B$6,"Fim de Vida",IF(L4492&gt;=Indicadores!$B$5,"Envelhecendo","Atual")))</f>
        <v>Envelhecendo</v>
      </c>
      <c r="N4492" s="2" t="str">
        <f aca="false">IF(F4492="","N/A",IF(F4492&lt;Indicadores!$B$4,"Vencida","Vigente"))</f>
        <v>Vigente</v>
      </c>
      <c r="O4492" s="2" t="str">
        <f aca="false">INDEX(Locais!$B$2:$B$13,MATCH(H4492,Locais!$A$2:$A$13,0))</f>
        <v>Regional - Curitiba</v>
      </c>
      <c r="P4492" s="2" t="str">
        <f aca="false">INDEX(Locais!$C$2:$C$13,MATCH(H4492,Locais!$A$2:$A$13,0))</f>
        <v>Sul</v>
      </c>
    </row>
    <row r="4493" customFormat="false" ht="15" hidden="false" customHeight="false" outlineLevel="0" collapsed="false">
      <c r="A4493" s="2" t="s">
        <v>4629</v>
      </c>
      <c r="B4493" s="2" t="s">
        <v>69</v>
      </c>
      <c r="C4493" s="2" t="s">
        <v>96</v>
      </c>
      <c r="D4493" s="2" t="s">
        <v>97</v>
      </c>
      <c r="E4493" s="13" t="n">
        <v>44776</v>
      </c>
      <c r="F4493" s="13" t="n">
        <v>45871</v>
      </c>
      <c r="G4493" s="2" t="s">
        <v>32</v>
      </c>
      <c r="H4493" s="2" t="s">
        <v>141</v>
      </c>
      <c r="I4493" s="2" t="s">
        <v>133</v>
      </c>
      <c r="J4493" s="2" t="s">
        <v>100</v>
      </c>
      <c r="K4493" s="14" t="n">
        <v>10433.79</v>
      </c>
      <c r="L4493" s="2" t="n">
        <f aca="false">IF(E4493="","",ROUND((Indicadores!$B$4-E4493)/365.25,1))</f>
        <v>4.2</v>
      </c>
      <c r="M4493" s="2" t="str">
        <f aca="false">IF(E4493="","Virtual",IF(L4493&gt;=Indicadores!$B$6,"Fim de Vida",IF(L4493&gt;=Indicadores!$B$5,"Envelhecendo","Atual")))</f>
        <v>Envelhecendo</v>
      </c>
      <c r="N4493" s="2" t="str">
        <f aca="false">IF(F4493="","N/A",IF(F4493&lt;Indicadores!$B$4,"Vencida","Vigente"))</f>
        <v>Vencida</v>
      </c>
      <c r="O4493" s="2" t="str">
        <f aca="false">INDEX(Locais!$B$2:$B$13,MATCH(H4493,Locais!$A$2:$A$13,0))</f>
        <v>Regional - Curitiba</v>
      </c>
      <c r="P4493" s="2" t="str">
        <f aca="false">INDEX(Locais!$C$2:$C$13,MATCH(H4493,Locais!$A$2:$A$13,0))</f>
        <v>Sul</v>
      </c>
    </row>
    <row r="4494" customFormat="false" ht="15" hidden="false" customHeight="false" outlineLevel="0" collapsed="false">
      <c r="A4494" s="2" t="s">
        <v>4630</v>
      </c>
      <c r="B4494" s="2" t="s">
        <v>68</v>
      </c>
      <c r="C4494" s="2" t="s">
        <v>96</v>
      </c>
      <c r="D4494" s="2" t="s">
        <v>132</v>
      </c>
      <c r="E4494" s="13" t="n">
        <v>44219</v>
      </c>
      <c r="F4494" s="13" t="n">
        <v>45314</v>
      </c>
      <c r="G4494" s="2" t="s">
        <v>32</v>
      </c>
      <c r="H4494" s="2" t="s">
        <v>141</v>
      </c>
      <c r="I4494" s="2" t="s">
        <v>120</v>
      </c>
      <c r="J4494" s="2" t="s">
        <v>100</v>
      </c>
      <c r="K4494" s="14" t="n">
        <v>5324.1</v>
      </c>
      <c r="L4494" s="2" t="n">
        <f aca="false">IF(E4494="","",ROUND((Indicadores!$B$4-E4494)/365.25,1))</f>
        <v>5.7</v>
      </c>
      <c r="M4494" s="2" t="str">
        <f aca="false">IF(E4494="","Virtual",IF(L4494&gt;=Indicadores!$B$6,"Fim de Vida",IF(L4494&gt;=Indicadores!$B$5,"Envelhecendo","Atual")))</f>
        <v>Fim de Vida</v>
      </c>
      <c r="N4494" s="2" t="str">
        <f aca="false">IF(F4494="","N/A",IF(F4494&lt;Indicadores!$B$4,"Vencida","Vigente"))</f>
        <v>Vencida</v>
      </c>
      <c r="O4494" s="2" t="str">
        <f aca="false">INDEX(Locais!$B$2:$B$13,MATCH(H4494,Locais!$A$2:$A$13,0))</f>
        <v>Regional - Curitiba</v>
      </c>
      <c r="P4494" s="2" t="str">
        <f aca="false">INDEX(Locais!$C$2:$C$13,MATCH(H4494,Locais!$A$2:$A$13,0))</f>
        <v>Sul</v>
      </c>
    </row>
    <row r="4495" customFormat="false" ht="15" hidden="false" customHeight="false" outlineLevel="0" collapsed="false">
      <c r="A4495" s="2" t="s">
        <v>4631</v>
      </c>
      <c r="B4495" s="2" t="s">
        <v>68</v>
      </c>
      <c r="C4495" s="2" t="s">
        <v>102</v>
      </c>
      <c r="D4495" s="2" t="s">
        <v>103</v>
      </c>
      <c r="E4495" s="13" t="n">
        <v>44773</v>
      </c>
      <c r="F4495" s="13" t="n">
        <v>45868</v>
      </c>
      <c r="G4495" s="2" t="s">
        <v>118</v>
      </c>
      <c r="H4495" s="2" t="s">
        <v>114</v>
      </c>
      <c r="I4495" s="2" t="s">
        <v>99</v>
      </c>
      <c r="J4495" s="2" t="s">
        <v>100</v>
      </c>
      <c r="K4495" s="14" t="n">
        <v>6174.17</v>
      </c>
      <c r="L4495" s="2" t="n">
        <f aca="false">IF(E4495="","",ROUND((Indicadores!$B$4-E4495)/365.25,1))</f>
        <v>4.2</v>
      </c>
      <c r="M4495" s="2" t="str">
        <f aca="false">IF(E4495="","Virtual",IF(L4495&gt;=Indicadores!$B$6,"Fim de Vida",IF(L4495&gt;=Indicadores!$B$5,"Envelhecendo","Atual")))</f>
        <v>Envelhecendo</v>
      </c>
      <c r="N4495" s="2" t="str">
        <f aca="false">IF(F4495="","N/A",IF(F4495&lt;Indicadores!$B$4,"Vencida","Vigente"))</f>
        <v>Vencida</v>
      </c>
      <c r="O4495" s="2" t="str">
        <f aca="false">INDEX(Locais!$B$2:$B$13,MATCH(H4495,Locais!$A$2:$A$13,0))</f>
        <v>Regional - Belo Horizonte</v>
      </c>
      <c r="P4495" s="2" t="str">
        <f aca="false">INDEX(Locais!$C$2:$C$13,MATCH(H4495,Locais!$A$2:$A$13,0))</f>
        <v>Sudeste</v>
      </c>
    </row>
    <row r="4496" customFormat="false" ht="15" hidden="false" customHeight="false" outlineLevel="0" collapsed="false">
      <c r="A4496" s="2" t="s">
        <v>4632</v>
      </c>
      <c r="B4496" s="2" t="s">
        <v>68</v>
      </c>
      <c r="C4496" s="2" t="s">
        <v>126</v>
      </c>
      <c r="D4496" s="2" t="s">
        <v>127</v>
      </c>
      <c r="E4496" s="13" t="n">
        <v>43570</v>
      </c>
      <c r="F4496" s="13" t="n">
        <v>44665</v>
      </c>
      <c r="G4496" s="2" t="s">
        <v>32</v>
      </c>
      <c r="H4496" s="2" t="s">
        <v>119</v>
      </c>
      <c r="I4496" s="2" t="s">
        <v>105</v>
      </c>
      <c r="J4496" s="2" t="s">
        <v>100</v>
      </c>
      <c r="K4496" s="14" t="n">
        <v>6327.58</v>
      </c>
      <c r="L4496" s="2" t="n">
        <f aca="false">IF(E4496="","",ROUND((Indicadores!$B$4-E4496)/365.25,1))</f>
        <v>7.5</v>
      </c>
      <c r="M4496" s="2" t="str">
        <f aca="false">IF(E4496="","Virtual",IF(L4496&gt;=Indicadores!$B$6,"Fim de Vida",IF(L4496&gt;=Indicadores!$B$5,"Envelhecendo","Atual")))</f>
        <v>Fim de Vida</v>
      </c>
      <c r="N4496" s="2" t="str">
        <f aca="false">IF(F4496="","N/A",IF(F4496&lt;Indicadores!$B$4,"Vencida","Vigente"))</f>
        <v>Vencida</v>
      </c>
      <c r="O4496" s="2" t="str">
        <f aca="false">INDEX(Locais!$B$2:$B$13,MATCH(H4496,Locais!$A$2:$A$13,0))</f>
        <v>Regional - São Paulo</v>
      </c>
      <c r="P4496" s="2" t="str">
        <f aca="false">INDEX(Locais!$C$2:$C$13,MATCH(H4496,Locais!$A$2:$A$13,0))</f>
        <v>Sudeste</v>
      </c>
    </row>
    <row r="4497" customFormat="false" ht="15" hidden="false" customHeight="false" outlineLevel="0" collapsed="false">
      <c r="A4497" s="2" t="s">
        <v>4633</v>
      </c>
      <c r="B4497" s="2" t="s">
        <v>68</v>
      </c>
      <c r="C4497" s="2" t="s">
        <v>102</v>
      </c>
      <c r="D4497" s="2" t="s">
        <v>103</v>
      </c>
      <c r="E4497" s="13" t="n">
        <v>43946</v>
      </c>
      <c r="F4497" s="13" t="n">
        <v>45041</v>
      </c>
      <c r="G4497" s="2" t="s">
        <v>32</v>
      </c>
      <c r="H4497" s="2" t="s">
        <v>128</v>
      </c>
      <c r="I4497" s="2" t="s">
        <v>142</v>
      </c>
      <c r="J4497" s="2" t="s">
        <v>100</v>
      </c>
      <c r="K4497" s="14" t="n">
        <v>5767.71</v>
      </c>
      <c r="L4497" s="2" t="n">
        <f aca="false">IF(E4497="","",ROUND((Indicadores!$B$4-E4497)/365.25,1))</f>
        <v>6.5</v>
      </c>
      <c r="M4497" s="2" t="str">
        <f aca="false">IF(E4497="","Virtual",IF(L4497&gt;=Indicadores!$B$6,"Fim de Vida",IF(L4497&gt;=Indicadores!$B$5,"Envelhecendo","Atual")))</f>
        <v>Fim de Vida</v>
      </c>
      <c r="N4497" s="2" t="str">
        <f aca="false">IF(F4497="","N/A",IF(F4497&lt;Indicadores!$B$4,"Vencida","Vigente"))</f>
        <v>Vencida</v>
      </c>
      <c r="O4497" s="2" t="str">
        <f aca="false">INDEX(Locais!$B$2:$B$13,MATCH(H4497,Locais!$A$2:$A$13,0))</f>
        <v>Regional - Recife</v>
      </c>
      <c r="P4497" s="2" t="str">
        <f aca="false">INDEX(Locais!$C$2:$C$13,MATCH(H4497,Locais!$A$2:$A$13,0))</f>
        <v>Nordeste</v>
      </c>
    </row>
    <row r="4498" customFormat="false" ht="15" hidden="false" customHeight="false" outlineLevel="0" collapsed="false">
      <c r="A4498" s="2" t="s">
        <v>4634</v>
      </c>
      <c r="B4498" s="2" t="s">
        <v>68</v>
      </c>
      <c r="C4498" s="2" t="s">
        <v>126</v>
      </c>
      <c r="D4498" s="2" t="s">
        <v>127</v>
      </c>
      <c r="E4498" s="13" t="n">
        <v>44987</v>
      </c>
      <c r="F4498" s="13" t="n">
        <v>46082</v>
      </c>
      <c r="G4498" s="2" t="s">
        <v>32</v>
      </c>
      <c r="H4498" s="2" t="s">
        <v>123</v>
      </c>
      <c r="I4498" s="2" t="s">
        <v>120</v>
      </c>
      <c r="J4498" s="2" t="s">
        <v>100</v>
      </c>
      <c r="K4498" s="14" t="n">
        <v>5994.91</v>
      </c>
      <c r="L4498" s="2" t="n">
        <f aca="false">IF(E4498="","",ROUND((Indicadores!$B$4-E4498)/365.25,1))</f>
        <v>3.6</v>
      </c>
      <c r="M4498" s="2" t="str">
        <f aca="false">IF(E4498="","Virtual",IF(L4498&gt;=Indicadores!$B$6,"Fim de Vida",IF(L4498&gt;=Indicadores!$B$5,"Envelhecendo","Atual")))</f>
        <v>Envelhecendo</v>
      </c>
      <c r="N4498" s="2" t="str">
        <f aca="false">IF(F4498="","N/A",IF(F4498&lt;Indicadores!$B$4,"Vencida","Vigente"))</f>
        <v>Vencida</v>
      </c>
      <c r="O4498" s="2" t="str">
        <f aca="false">INDEX(Locais!$B$2:$B$13,MATCH(H4498,Locais!$A$2:$A$13,0))</f>
        <v>Regional - Goiânia</v>
      </c>
      <c r="P4498" s="2" t="str">
        <f aca="false">INDEX(Locais!$C$2:$C$13,MATCH(H4498,Locais!$A$2:$A$13,0))</f>
        <v>Centro-Oeste</v>
      </c>
    </row>
    <row r="4499" customFormat="false" ht="15" hidden="false" customHeight="false" outlineLevel="0" collapsed="false">
      <c r="A4499" s="2" t="s">
        <v>4635</v>
      </c>
      <c r="B4499" s="2" t="s">
        <v>68</v>
      </c>
      <c r="C4499" s="2" t="s">
        <v>96</v>
      </c>
      <c r="D4499" s="2" t="s">
        <v>132</v>
      </c>
      <c r="E4499" s="13" t="n">
        <v>44061</v>
      </c>
      <c r="F4499" s="13" t="n">
        <v>45156</v>
      </c>
      <c r="G4499" s="2" t="s">
        <v>32</v>
      </c>
      <c r="H4499" s="2" t="s">
        <v>139</v>
      </c>
      <c r="I4499" s="2" t="s">
        <v>136</v>
      </c>
      <c r="J4499" s="2" t="s">
        <v>100</v>
      </c>
      <c r="K4499" s="14" t="n">
        <v>5774.28</v>
      </c>
      <c r="L4499" s="2" t="n">
        <f aca="false">IF(E4499="","",ROUND((Indicadores!$B$4-E4499)/365.25,1))</f>
        <v>6.2</v>
      </c>
      <c r="M4499" s="2" t="str">
        <f aca="false">IF(E4499="","Virtual",IF(L4499&gt;=Indicadores!$B$6,"Fim de Vida",IF(L4499&gt;=Indicadores!$B$5,"Envelhecendo","Atual")))</f>
        <v>Fim de Vida</v>
      </c>
      <c r="N4499" s="2" t="str">
        <f aca="false">IF(F4499="","N/A",IF(F4499&lt;Indicadores!$B$4,"Vencida","Vigente"))</f>
        <v>Vencida</v>
      </c>
      <c r="O4499" s="2" t="str">
        <f aca="false">INDEX(Locais!$B$2:$B$13,MATCH(H4499,Locais!$A$2:$A$13,0))</f>
        <v>Regional - Rio de Janeiro</v>
      </c>
      <c r="P4499" s="2" t="str">
        <f aca="false">INDEX(Locais!$C$2:$C$13,MATCH(H4499,Locais!$A$2:$A$13,0))</f>
        <v>Sudeste</v>
      </c>
    </row>
    <row r="4500" customFormat="false" ht="15" hidden="false" customHeight="false" outlineLevel="0" collapsed="false">
      <c r="A4500" s="2" t="s">
        <v>4636</v>
      </c>
      <c r="B4500" s="2" t="s">
        <v>69</v>
      </c>
      <c r="C4500" s="2" t="s">
        <v>102</v>
      </c>
      <c r="D4500" s="2" t="s">
        <v>113</v>
      </c>
      <c r="E4500" s="13" t="n">
        <v>44322</v>
      </c>
      <c r="F4500" s="13" t="n">
        <v>45417</v>
      </c>
      <c r="G4500" s="2" t="s">
        <v>32</v>
      </c>
      <c r="H4500" s="2" t="s">
        <v>104</v>
      </c>
      <c r="I4500" s="2" t="s">
        <v>124</v>
      </c>
      <c r="J4500" s="2" t="s">
        <v>100</v>
      </c>
      <c r="K4500" s="14" t="n">
        <v>7423.81</v>
      </c>
      <c r="L4500" s="2" t="n">
        <f aca="false">IF(E4500="","",ROUND((Indicadores!$B$4-E4500)/365.25,1))</f>
        <v>5.5</v>
      </c>
      <c r="M4500" s="2" t="str">
        <f aca="false">IF(E4500="","Virtual",IF(L4500&gt;=Indicadores!$B$6,"Fim de Vida",IF(L4500&gt;=Indicadores!$B$5,"Envelhecendo","Atual")))</f>
        <v>Fim de Vida</v>
      </c>
      <c r="N4500" s="2" t="str">
        <f aca="false">IF(F4500="","N/A",IF(F4500&lt;Indicadores!$B$4,"Vencida","Vigente"))</f>
        <v>Vencida</v>
      </c>
      <c r="O4500" s="2" t="str">
        <f aca="false">INDEX(Locais!$B$2:$B$13,MATCH(H4500,Locais!$A$2:$A$13,0))</f>
        <v>Regional - Fortaleza</v>
      </c>
      <c r="P4500" s="2" t="str">
        <f aca="false">INDEX(Locais!$C$2:$C$13,MATCH(H4500,Locais!$A$2:$A$13,0))</f>
        <v>Nordeste</v>
      </c>
    </row>
    <row r="4501" customFormat="false" ht="15" hidden="false" customHeight="false" outlineLevel="0" collapsed="false">
      <c r="A4501" s="2" t="s">
        <v>4637</v>
      </c>
      <c r="B4501" s="2" t="s">
        <v>68</v>
      </c>
      <c r="C4501" s="2" t="s">
        <v>102</v>
      </c>
      <c r="D4501" s="2" t="s">
        <v>103</v>
      </c>
      <c r="E4501" s="13" t="n">
        <v>45691</v>
      </c>
      <c r="F4501" s="13" t="n">
        <v>46786</v>
      </c>
      <c r="G4501" s="2" t="s">
        <v>32</v>
      </c>
      <c r="H4501" s="2" t="s">
        <v>98</v>
      </c>
      <c r="I4501" s="2" t="s">
        <v>136</v>
      </c>
      <c r="J4501" s="2" t="s">
        <v>100</v>
      </c>
      <c r="K4501" s="14" t="n">
        <v>5332.83</v>
      </c>
      <c r="L4501" s="2" t="n">
        <f aca="false">IF(E4501="","",ROUND((Indicadores!$B$4-E4501)/365.25,1))</f>
        <v>1.7</v>
      </c>
      <c r="M4501" s="2" t="str">
        <f aca="false">IF(E4501="","Virtual",IF(L4501&gt;=Indicadores!$B$6,"Fim de Vida",IF(L4501&gt;=Indicadores!$B$5,"Envelhecendo","Atual")))</f>
        <v>Atual</v>
      </c>
      <c r="N4501" s="2" t="str">
        <f aca="false">IF(F4501="","N/A",IF(F4501&lt;Indicadores!$B$4,"Vencida","Vigente"))</f>
        <v>Vigente</v>
      </c>
      <c r="O4501" s="2" t="str">
        <f aca="false">INDEX(Locais!$B$2:$B$13,MATCH(H4501,Locais!$A$2:$A$13,0))</f>
        <v>Sede - Brasília</v>
      </c>
      <c r="P4501" s="2" t="str">
        <f aca="false">INDEX(Locais!$C$2:$C$13,MATCH(H4501,Locais!$A$2:$A$13,0))</f>
        <v>Centro-Oeste</v>
      </c>
    </row>
    <row r="4502" customFormat="false" ht="15" hidden="false" customHeight="false" outlineLevel="0" collapsed="false">
      <c r="A4502" s="2" t="s">
        <v>4638</v>
      </c>
      <c r="B4502" s="2" t="s">
        <v>68</v>
      </c>
      <c r="C4502" s="2" t="s">
        <v>102</v>
      </c>
      <c r="D4502" s="2" t="s">
        <v>103</v>
      </c>
      <c r="E4502" s="13" t="n">
        <v>45026</v>
      </c>
      <c r="F4502" s="13" t="n">
        <v>46121</v>
      </c>
      <c r="G4502" s="2" t="s">
        <v>118</v>
      </c>
      <c r="H4502" s="2" t="s">
        <v>145</v>
      </c>
      <c r="I4502" s="2" t="s">
        <v>133</v>
      </c>
      <c r="J4502" s="2" t="s">
        <v>100</v>
      </c>
      <c r="K4502" s="14" t="n">
        <v>6196.74</v>
      </c>
      <c r="L4502" s="2" t="n">
        <f aca="false">IF(E4502="","",ROUND((Indicadores!$B$4-E4502)/365.25,1))</f>
        <v>3.5</v>
      </c>
      <c r="M4502" s="2" t="str">
        <f aca="false">IF(E4502="","Virtual",IF(L4502&gt;=Indicadores!$B$6,"Fim de Vida",IF(L4502&gt;=Indicadores!$B$5,"Envelhecendo","Atual")))</f>
        <v>Envelhecendo</v>
      </c>
      <c r="N4502" s="2" t="str">
        <f aca="false">IF(F4502="","N/A",IF(F4502&lt;Indicadores!$B$4,"Vencida","Vigente"))</f>
        <v>Vencida</v>
      </c>
      <c r="O4502" s="2" t="str">
        <f aca="false">INDEX(Locais!$B$2:$B$13,MATCH(H4502,Locais!$A$2:$A$13,0))</f>
        <v>Regional - Belém</v>
      </c>
      <c r="P4502" s="2" t="str">
        <f aca="false">INDEX(Locais!$C$2:$C$13,MATCH(H4502,Locais!$A$2:$A$13,0))</f>
        <v>Norte</v>
      </c>
    </row>
    <row r="4503" customFormat="false" ht="15" hidden="false" customHeight="false" outlineLevel="0" collapsed="false">
      <c r="A4503" s="2" t="s">
        <v>4639</v>
      </c>
      <c r="B4503" s="2" t="s">
        <v>68</v>
      </c>
      <c r="C4503" s="2" t="s">
        <v>96</v>
      </c>
      <c r="D4503" s="2" t="s">
        <v>107</v>
      </c>
      <c r="E4503" s="13" t="n">
        <v>45735</v>
      </c>
      <c r="F4503" s="13" t="n">
        <v>46830</v>
      </c>
      <c r="G4503" s="2" t="s">
        <v>32</v>
      </c>
      <c r="H4503" s="2" t="s">
        <v>98</v>
      </c>
      <c r="I4503" s="2" t="s">
        <v>109</v>
      </c>
      <c r="J4503" s="2" t="s">
        <v>100</v>
      </c>
      <c r="K4503" s="14" t="n">
        <v>4805.75</v>
      </c>
      <c r="L4503" s="2" t="n">
        <f aca="false">IF(E4503="","",ROUND((Indicadores!$B$4-E4503)/365.25,1))</f>
        <v>1.6</v>
      </c>
      <c r="M4503" s="2" t="str">
        <f aca="false">IF(E4503="","Virtual",IF(L4503&gt;=Indicadores!$B$6,"Fim de Vida",IF(L4503&gt;=Indicadores!$B$5,"Envelhecendo","Atual")))</f>
        <v>Atual</v>
      </c>
      <c r="N4503" s="2" t="str">
        <f aca="false">IF(F4503="","N/A",IF(F4503&lt;Indicadores!$B$4,"Vencida","Vigente"))</f>
        <v>Vigente</v>
      </c>
      <c r="O4503" s="2" t="str">
        <f aca="false">INDEX(Locais!$B$2:$B$13,MATCH(H4503,Locais!$A$2:$A$13,0))</f>
        <v>Sede - Brasília</v>
      </c>
      <c r="P4503" s="2" t="str">
        <f aca="false">INDEX(Locais!$C$2:$C$13,MATCH(H4503,Locais!$A$2:$A$13,0))</f>
        <v>Centro-Oeste</v>
      </c>
    </row>
    <row r="4504" customFormat="false" ht="15" hidden="false" customHeight="false" outlineLevel="0" collapsed="false">
      <c r="A4504" s="2" t="s">
        <v>4640</v>
      </c>
      <c r="B4504" s="2" t="s">
        <v>70</v>
      </c>
      <c r="C4504" s="2" t="s">
        <v>96</v>
      </c>
      <c r="D4504" s="2" t="s">
        <v>122</v>
      </c>
      <c r="E4504" s="13" t="n">
        <v>45464</v>
      </c>
      <c r="F4504" s="13" t="n">
        <v>47289</v>
      </c>
      <c r="G4504" s="2" t="s">
        <v>32</v>
      </c>
      <c r="H4504" s="2" t="s">
        <v>165</v>
      </c>
      <c r="I4504" s="2" t="s">
        <v>136</v>
      </c>
      <c r="J4504" s="2" t="s">
        <v>100</v>
      </c>
      <c r="K4504" s="14" t="n">
        <v>17687.32</v>
      </c>
      <c r="L4504" s="2" t="n">
        <f aca="false">IF(E4504="","",ROUND((Indicadores!$B$4-E4504)/365.25,1))</f>
        <v>2.3</v>
      </c>
      <c r="M4504" s="2" t="str">
        <f aca="false">IF(E4504="","Virtual",IF(L4504&gt;=Indicadores!$B$6,"Fim de Vida",IF(L4504&gt;=Indicadores!$B$5,"Envelhecendo","Atual")))</f>
        <v>Atual</v>
      </c>
      <c r="N4504" s="2" t="str">
        <f aca="false">IF(F4504="","N/A",IF(F4504&lt;Indicadores!$B$4,"Vencida","Vigente"))</f>
        <v>Vigente</v>
      </c>
      <c r="O4504" s="2" t="str">
        <f aca="false">INDEX(Locais!$B$2:$B$13,MATCH(H4504,Locais!$A$2:$A$13,0))</f>
        <v>Regional - Salvador</v>
      </c>
      <c r="P4504" s="2" t="str">
        <f aca="false">INDEX(Locais!$C$2:$C$13,MATCH(H4504,Locais!$A$2:$A$13,0))</f>
        <v>Nordeste</v>
      </c>
    </row>
    <row r="4505" customFormat="false" ht="15" hidden="false" customHeight="false" outlineLevel="0" collapsed="false">
      <c r="A4505" s="2" t="s">
        <v>4641</v>
      </c>
      <c r="B4505" s="2" t="s">
        <v>69</v>
      </c>
      <c r="C4505" s="2" t="s">
        <v>96</v>
      </c>
      <c r="D4505" s="2" t="s">
        <v>97</v>
      </c>
      <c r="E4505" s="13" t="n">
        <v>45221</v>
      </c>
      <c r="F4505" s="13" t="n">
        <v>46316</v>
      </c>
      <c r="G4505" s="2" t="s">
        <v>135</v>
      </c>
      <c r="H4505" s="2" t="s">
        <v>98</v>
      </c>
      <c r="I4505" s="2" t="s">
        <v>130</v>
      </c>
      <c r="J4505" s="2" t="s">
        <v>137</v>
      </c>
      <c r="K4505" s="14" t="n">
        <v>8499.45</v>
      </c>
      <c r="L4505" s="2" t="n">
        <f aca="false">IF(E4505="","",ROUND((Indicadores!$B$4-E4505)/365.25,1))</f>
        <v>3</v>
      </c>
      <c r="M4505" s="2" t="str">
        <f aca="false">IF(E4505="","Virtual",IF(L4505&gt;=Indicadores!$B$6,"Fim de Vida",IF(L4505&gt;=Indicadores!$B$5,"Envelhecendo","Atual")))</f>
        <v>Envelhecendo</v>
      </c>
      <c r="N4505" s="2" t="str">
        <f aca="false">IF(F4505="","N/A",IF(F4505&lt;Indicadores!$B$4,"Vencida","Vigente"))</f>
        <v>Vigente</v>
      </c>
      <c r="O4505" s="2" t="str">
        <f aca="false">INDEX(Locais!$B$2:$B$13,MATCH(H4505,Locais!$A$2:$A$13,0))</f>
        <v>Sede - Brasília</v>
      </c>
      <c r="P4505" s="2" t="str">
        <f aca="false">INDEX(Locais!$C$2:$C$13,MATCH(H4505,Locais!$A$2:$A$13,0))</f>
        <v>Centro-Oeste</v>
      </c>
    </row>
    <row r="4506" customFormat="false" ht="15" hidden="false" customHeight="false" outlineLevel="0" collapsed="false">
      <c r="A4506" s="2" t="s">
        <v>4642</v>
      </c>
      <c r="B4506" s="2" t="s">
        <v>68</v>
      </c>
      <c r="C4506" s="2" t="s">
        <v>96</v>
      </c>
      <c r="D4506" s="2" t="s">
        <v>107</v>
      </c>
      <c r="E4506" s="13" t="n">
        <v>44267</v>
      </c>
      <c r="F4506" s="13" t="n">
        <v>45362</v>
      </c>
      <c r="G4506" s="2" t="s">
        <v>118</v>
      </c>
      <c r="H4506" s="2" t="s">
        <v>141</v>
      </c>
      <c r="I4506" s="2" t="s">
        <v>136</v>
      </c>
      <c r="J4506" s="2" t="s">
        <v>100</v>
      </c>
      <c r="K4506" s="14" t="n">
        <v>6181.07</v>
      </c>
      <c r="L4506" s="2" t="n">
        <f aca="false">IF(E4506="","",ROUND((Indicadores!$B$4-E4506)/365.25,1))</f>
        <v>5.6</v>
      </c>
      <c r="M4506" s="2" t="str">
        <f aca="false">IF(E4506="","Virtual",IF(L4506&gt;=Indicadores!$B$6,"Fim de Vida",IF(L4506&gt;=Indicadores!$B$5,"Envelhecendo","Atual")))</f>
        <v>Fim de Vida</v>
      </c>
      <c r="N4506" s="2" t="str">
        <f aca="false">IF(F4506="","N/A",IF(F4506&lt;Indicadores!$B$4,"Vencida","Vigente"))</f>
        <v>Vencida</v>
      </c>
      <c r="O4506" s="2" t="str">
        <f aca="false">INDEX(Locais!$B$2:$B$13,MATCH(H4506,Locais!$A$2:$A$13,0))</f>
        <v>Regional - Curitiba</v>
      </c>
      <c r="P4506" s="2" t="str">
        <f aca="false">INDEX(Locais!$C$2:$C$13,MATCH(H4506,Locais!$A$2:$A$13,0))</f>
        <v>Sul</v>
      </c>
    </row>
    <row r="4507" customFormat="false" ht="15" hidden="false" customHeight="false" outlineLevel="0" collapsed="false">
      <c r="A4507" s="2" t="s">
        <v>4643</v>
      </c>
      <c r="B4507" s="2" t="s">
        <v>69</v>
      </c>
      <c r="C4507" s="2" t="s">
        <v>102</v>
      </c>
      <c r="D4507" s="2" t="s">
        <v>113</v>
      </c>
      <c r="E4507" s="13" t="n">
        <v>44803</v>
      </c>
      <c r="F4507" s="13" t="n">
        <v>45898</v>
      </c>
      <c r="G4507" s="2" t="s">
        <v>32</v>
      </c>
      <c r="H4507" s="2" t="s">
        <v>163</v>
      </c>
      <c r="I4507" s="2" t="s">
        <v>133</v>
      </c>
      <c r="J4507" s="2" t="s">
        <v>100</v>
      </c>
      <c r="K4507" s="14" t="n">
        <v>10104.81</v>
      </c>
      <c r="L4507" s="2" t="n">
        <f aca="false">IF(E4507="","",ROUND((Indicadores!$B$4-E4507)/365.25,1))</f>
        <v>4.1</v>
      </c>
      <c r="M4507" s="2" t="str">
        <f aca="false">IF(E4507="","Virtual",IF(L4507&gt;=Indicadores!$B$6,"Fim de Vida",IF(L4507&gt;=Indicadores!$B$5,"Envelhecendo","Atual")))</f>
        <v>Envelhecendo</v>
      </c>
      <c r="N4507" s="2" t="str">
        <f aca="false">IF(F4507="","N/A",IF(F4507&lt;Indicadores!$B$4,"Vencida","Vigente"))</f>
        <v>Vencida</v>
      </c>
      <c r="O4507" s="2" t="str">
        <f aca="false">INDEX(Locais!$B$2:$B$13,MATCH(H4507,Locais!$A$2:$A$13,0))</f>
        <v>Regional - Manaus</v>
      </c>
      <c r="P4507" s="2" t="str">
        <f aca="false">INDEX(Locais!$C$2:$C$13,MATCH(H4507,Locais!$A$2:$A$13,0))</f>
        <v>Norte</v>
      </c>
    </row>
    <row r="4508" customFormat="false" ht="15" hidden="false" customHeight="false" outlineLevel="0" collapsed="false">
      <c r="A4508" s="2" t="s">
        <v>4644</v>
      </c>
      <c r="B4508" s="2" t="s">
        <v>69</v>
      </c>
      <c r="C4508" s="2" t="s">
        <v>102</v>
      </c>
      <c r="D4508" s="2" t="s">
        <v>113</v>
      </c>
      <c r="E4508" s="13" t="n">
        <v>45446</v>
      </c>
      <c r="F4508" s="13" t="n">
        <v>46541</v>
      </c>
      <c r="G4508" s="2" t="s">
        <v>32</v>
      </c>
      <c r="H4508" s="2" t="s">
        <v>119</v>
      </c>
      <c r="I4508" s="2" t="s">
        <v>109</v>
      </c>
      <c r="J4508" s="2" t="s">
        <v>100</v>
      </c>
      <c r="K4508" s="14" t="n">
        <v>9942.17</v>
      </c>
      <c r="L4508" s="2" t="n">
        <f aca="false">IF(E4508="","",ROUND((Indicadores!$B$4-E4508)/365.25,1))</f>
        <v>2.4</v>
      </c>
      <c r="M4508" s="2" t="str">
        <f aca="false">IF(E4508="","Virtual",IF(L4508&gt;=Indicadores!$B$6,"Fim de Vida",IF(L4508&gt;=Indicadores!$B$5,"Envelhecendo","Atual")))</f>
        <v>Atual</v>
      </c>
      <c r="N4508" s="2" t="str">
        <f aca="false">IF(F4508="","N/A",IF(F4508&lt;Indicadores!$B$4,"Vencida","Vigente"))</f>
        <v>Vigente</v>
      </c>
      <c r="O4508" s="2" t="str">
        <f aca="false">INDEX(Locais!$B$2:$B$13,MATCH(H4508,Locais!$A$2:$A$13,0))</f>
        <v>Regional - São Paulo</v>
      </c>
      <c r="P4508" s="2" t="str">
        <f aca="false">INDEX(Locais!$C$2:$C$13,MATCH(H4508,Locais!$A$2:$A$13,0))</f>
        <v>Sudeste</v>
      </c>
    </row>
    <row r="4509" customFormat="false" ht="15" hidden="false" customHeight="false" outlineLevel="0" collapsed="false">
      <c r="A4509" s="2" t="s">
        <v>4645</v>
      </c>
      <c r="B4509" s="2" t="s">
        <v>69</v>
      </c>
      <c r="C4509" s="2" t="s">
        <v>96</v>
      </c>
      <c r="D4509" s="2" t="s">
        <v>97</v>
      </c>
      <c r="E4509" s="13" t="n">
        <v>44017</v>
      </c>
      <c r="F4509" s="13" t="n">
        <v>45112</v>
      </c>
      <c r="G4509" s="2" t="s">
        <v>34</v>
      </c>
      <c r="H4509" s="2" t="s">
        <v>165</v>
      </c>
      <c r="I4509" s="2" t="s">
        <v>109</v>
      </c>
      <c r="J4509" s="2" t="s">
        <v>100</v>
      </c>
      <c r="K4509" s="14" t="n">
        <v>10014.97</v>
      </c>
      <c r="L4509" s="2" t="n">
        <f aca="false">IF(E4509="","",ROUND((Indicadores!$B$4-E4509)/365.25,1))</f>
        <v>6.3</v>
      </c>
      <c r="M4509" s="2" t="str">
        <f aca="false">IF(E4509="","Virtual",IF(L4509&gt;=Indicadores!$B$6,"Fim de Vida",IF(L4509&gt;=Indicadores!$B$5,"Envelhecendo","Atual")))</f>
        <v>Fim de Vida</v>
      </c>
      <c r="N4509" s="2" t="str">
        <f aca="false">IF(F4509="","N/A",IF(F4509&lt;Indicadores!$B$4,"Vencida","Vigente"))</f>
        <v>Vencida</v>
      </c>
      <c r="O4509" s="2" t="str">
        <f aca="false">INDEX(Locais!$B$2:$B$13,MATCH(H4509,Locais!$A$2:$A$13,0))</f>
        <v>Regional - Salvador</v>
      </c>
      <c r="P4509" s="2" t="str">
        <f aca="false">INDEX(Locais!$C$2:$C$13,MATCH(H4509,Locais!$A$2:$A$13,0))</f>
        <v>Nordeste</v>
      </c>
    </row>
    <row r="4510" customFormat="false" ht="15" hidden="false" customHeight="false" outlineLevel="0" collapsed="false">
      <c r="A4510" s="2" t="s">
        <v>4646</v>
      </c>
      <c r="B4510" s="2" t="s">
        <v>68</v>
      </c>
      <c r="C4510" s="2" t="s">
        <v>96</v>
      </c>
      <c r="D4510" s="2" t="s">
        <v>107</v>
      </c>
      <c r="E4510" s="13" t="n">
        <v>43963</v>
      </c>
      <c r="F4510" s="13" t="n">
        <v>45058</v>
      </c>
      <c r="G4510" s="2" t="s">
        <v>32</v>
      </c>
      <c r="H4510" s="2" t="s">
        <v>163</v>
      </c>
      <c r="I4510" s="2" t="s">
        <v>130</v>
      </c>
      <c r="J4510" s="2" t="s">
        <v>100</v>
      </c>
      <c r="K4510" s="14" t="n">
        <v>4644.45</v>
      </c>
      <c r="L4510" s="2" t="n">
        <f aca="false">IF(E4510="","",ROUND((Indicadores!$B$4-E4510)/365.25,1))</f>
        <v>6.4</v>
      </c>
      <c r="M4510" s="2" t="str">
        <f aca="false">IF(E4510="","Virtual",IF(L4510&gt;=Indicadores!$B$6,"Fim de Vida",IF(L4510&gt;=Indicadores!$B$5,"Envelhecendo","Atual")))</f>
        <v>Fim de Vida</v>
      </c>
      <c r="N4510" s="2" t="str">
        <f aca="false">IF(F4510="","N/A",IF(F4510&lt;Indicadores!$B$4,"Vencida","Vigente"))</f>
        <v>Vencida</v>
      </c>
      <c r="O4510" s="2" t="str">
        <f aca="false">INDEX(Locais!$B$2:$B$13,MATCH(H4510,Locais!$A$2:$A$13,0))</f>
        <v>Regional - Manaus</v>
      </c>
      <c r="P4510" s="2" t="str">
        <f aca="false">INDEX(Locais!$C$2:$C$13,MATCH(H4510,Locais!$A$2:$A$13,0))</f>
        <v>Norte</v>
      </c>
    </row>
    <row r="4511" customFormat="false" ht="15" hidden="false" customHeight="false" outlineLevel="0" collapsed="false">
      <c r="A4511" s="2" t="s">
        <v>4647</v>
      </c>
      <c r="B4511" s="2" t="s">
        <v>69</v>
      </c>
      <c r="C4511" s="2" t="s">
        <v>96</v>
      </c>
      <c r="D4511" s="2" t="s">
        <v>117</v>
      </c>
      <c r="E4511" s="13" t="n">
        <v>43412</v>
      </c>
      <c r="F4511" s="13" t="n">
        <v>44507</v>
      </c>
      <c r="G4511" s="2" t="s">
        <v>118</v>
      </c>
      <c r="H4511" s="2" t="s">
        <v>119</v>
      </c>
      <c r="I4511" s="2" t="s">
        <v>142</v>
      </c>
      <c r="J4511" s="2" t="s">
        <v>100</v>
      </c>
      <c r="K4511" s="14" t="n">
        <v>10378.97</v>
      </c>
      <c r="L4511" s="2" t="n">
        <f aca="false">IF(E4511="","",ROUND((Indicadores!$B$4-E4511)/365.25,1))</f>
        <v>7.9</v>
      </c>
      <c r="M4511" s="2" t="str">
        <f aca="false">IF(E4511="","Virtual",IF(L4511&gt;=Indicadores!$B$6,"Fim de Vida",IF(L4511&gt;=Indicadores!$B$5,"Envelhecendo","Atual")))</f>
        <v>Fim de Vida</v>
      </c>
      <c r="N4511" s="2" t="str">
        <f aca="false">IF(F4511="","N/A",IF(F4511&lt;Indicadores!$B$4,"Vencida","Vigente"))</f>
        <v>Vencida</v>
      </c>
      <c r="O4511" s="2" t="str">
        <f aca="false">INDEX(Locais!$B$2:$B$13,MATCH(H4511,Locais!$A$2:$A$13,0))</f>
        <v>Regional - São Paulo</v>
      </c>
      <c r="P4511" s="2" t="str">
        <f aca="false">INDEX(Locais!$C$2:$C$13,MATCH(H4511,Locais!$A$2:$A$13,0))</f>
        <v>Sudeste</v>
      </c>
    </row>
    <row r="4512" customFormat="false" ht="15" hidden="false" customHeight="false" outlineLevel="0" collapsed="false">
      <c r="A4512" s="2" t="s">
        <v>4648</v>
      </c>
      <c r="B4512" s="2" t="s">
        <v>69</v>
      </c>
      <c r="C4512" s="2" t="s">
        <v>102</v>
      </c>
      <c r="D4512" s="2" t="s">
        <v>113</v>
      </c>
      <c r="E4512" s="13" t="n">
        <v>45030</v>
      </c>
      <c r="F4512" s="13" t="n">
        <v>46125</v>
      </c>
      <c r="G4512" s="2" t="s">
        <v>34</v>
      </c>
      <c r="H4512" s="2" t="s">
        <v>139</v>
      </c>
      <c r="I4512" s="2" t="s">
        <v>120</v>
      </c>
      <c r="J4512" s="2" t="s">
        <v>100</v>
      </c>
      <c r="K4512" s="14" t="n">
        <v>7664.98</v>
      </c>
      <c r="L4512" s="2" t="n">
        <f aca="false">IF(E4512="","",ROUND((Indicadores!$B$4-E4512)/365.25,1))</f>
        <v>3.5</v>
      </c>
      <c r="M4512" s="2" t="str">
        <f aca="false">IF(E4512="","Virtual",IF(L4512&gt;=Indicadores!$B$6,"Fim de Vida",IF(L4512&gt;=Indicadores!$B$5,"Envelhecendo","Atual")))</f>
        <v>Envelhecendo</v>
      </c>
      <c r="N4512" s="2" t="str">
        <f aca="false">IF(F4512="","N/A",IF(F4512&lt;Indicadores!$B$4,"Vencida","Vigente"))</f>
        <v>Vencida</v>
      </c>
      <c r="O4512" s="2" t="str">
        <f aca="false">INDEX(Locais!$B$2:$B$13,MATCH(H4512,Locais!$A$2:$A$13,0))</f>
        <v>Regional - Rio de Janeiro</v>
      </c>
      <c r="P4512" s="2" t="str">
        <f aca="false">INDEX(Locais!$C$2:$C$13,MATCH(H4512,Locais!$A$2:$A$13,0))</f>
        <v>Sudeste</v>
      </c>
    </row>
    <row r="4513" customFormat="false" ht="15" hidden="false" customHeight="false" outlineLevel="0" collapsed="false">
      <c r="A4513" s="2" t="s">
        <v>4649</v>
      </c>
      <c r="B4513" s="2" t="s">
        <v>69</v>
      </c>
      <c r="C4513" s="2" t="s">
        <v>96</v>
      </c>
      <c r="D4513" s="2" t="s">
        <v>97</v>
      </c>
      <c r="E4513" s="13" t="n">
        <v>45604</v>
      </c>
      <c r="F4513" s="13" t="n">
        <v>46699</v>
      </c>
      <c r="G4513" s="2" t="s">
        <v>32</v>
      </c>
      <c r="H4513" s="2" t="s">
        <v>119</v>
      </c>
      <c r="I4513" s="2" t="s">
        <v>115</v>
      </c>
      <c r="J4513" s="2" t="s">
        <v>100</v>
      </c>
      <c r="K4513" s="14" t="n">
        <v>8114.23</v>
      </c>
      <c r="L4513" s="2" t="n">
        <f aca="false">IF(E4513="","",ROUND((Indicadores!$B$4-E4513)/365.25,1))</f>
        <v>1.9</v>
      </c>
      <c r="M4513" s="2" t="str">
        <f aca="false">IF(E4513="","Virtual",IF(L4513&gt;=Indicadores!$B$6,"Fim de Vida",IF(L4513&gt;=Indicadores!$B$5,"Envelhecendo","Atual")))</f>
        <v>Atual</v>
      </c>
      <c r="N4513" s="2" t="str">
        <f aca="false">IF(F4513="","N/A",IF(F4513&lt;Indicadores!$B$4,"Vencida","Vigente"))</f>
        <v>Vigente</v>
      </c>
      <c r="O4513" s="2" t="str">
        <f aca="false">INDEX(Locais!$B$2:$B$13,MATCH(H4513,Locais!$A$2:$A$13,0))</f>
        <v>Regional - São Paulo</v>
      </c>
      <c r="P4513" s="2" t="str">
        <f aca="false">INDEX(Locais!$C$2:$C$13,MATCH(H4513,Locais!$A$2:$A$13,0))</f>
        <v>Sudeste</v>
      </c>
    </row>
    <row r="4514" customFormat="false" ht="15" hidden="false" customHeight="false" outlineLevel="0" collapsed="false">
      <c r="A4514" s="2" t="s">
        <v>4650</v>
      </c>
      <c r="B4514" s="2" t="s">
        <v>69</v>
      </c>
      <c r="C4514" s="2" t="s">
        <v>96</v>
      </c>
      <c r="D4514" s="2" t="s">
        <v>97</v>
      </c>
      <c r="E4514" s="13" t="n">
        <v>44228</v>
      </c>
      <c r="F4514" s="13" t="n">
        <v>45323</v>
      </c>
      <c r="G4514" s="2" t="s">
        <v>32</v>
      </c>
      <c r="H4514" s="2" t="s">
        <v>119</v>
      </c>
      <c r="I4514" s="2" t="s">
        <v>115</v>
      </c>
      <c r="J4514" s="2" t="s">
        <v>100</v>
      </c>
      <c r="K4514" s="14" t="n">
        <v>8461.5</v>
      </c>
      <c r="L4514" s="2" t="n">
        <f aca="false">IF(E4514="","",ROUND((Indicadores!$B$4-E4514)/365.25,1))</f>
        <v>5.7</v>
      </c>
      <c r="M4514" s="2" t="str">
        <f aca="false">IF(E4514="","Virtual",IF(L4514&gt;=Indicadores!$B$6,"Fim de Vida",IF(L4514&gt;=Indicadores!$B$5,"Envelhecendo","Atual")))</f>
        <v>Fim de Vida</v>
      </c>
      <c r="N4514" s="2" t="str">
        <f aca="false">IF(F4514="","N/A",IF(F4514&lt;Indicadores!$B$4,"Vencida","Vigente"))</f>
        <v>Vencida</v>
      </c>
      <c r="O4514" s="2" t="str">
        <f aca="false">INDEX(Locais!$B$2:$B$13,MATCH(H4514,Locais!$A$2:$A$13,0))</f>
        <v>Regional - São Paulo</v>
      </c>
      <c r="P4514" s="2" t="str">
        <f aca="false">INDEX(Locais!$C$2:$C$13,MATCH(H4514,Locais!$A$2:$A$13,0))</f>
        <v>Sudeste</v>
      </c>
    </row>
    <row r="4515" customFormat="false" ht="15" hidden="false" customHeight="false" outlineLevel="0" collapsed="false">
      <c r="A4515" s="2" t="s">
        <v>4651</v>
      </c>
      <c r="B4515" s="2" t="s">
        <v>68</v>
      </c>
      <c r="C4515" s="2" t="s">
        <v>96</v>
      </c>
      <c r="D4515" s="2" t="s">
        <v>107</v>
      </c>
      <c r="E4515" s="13" t="n">
        <v>44898</v>
      </c>
      <c r="F4515" s="13" t="n">
        <v>45993</v>
      </c>
      <c r="G4515" s="2" t="s">
        <v>34</v>
      </c>
      <c r="H4515" s="2" t="s">
        <v>128</v>
      </c>
      <c r="I4515" s="2" t="s">
        <v>133</v>
      </c>
      <c r="J4515" s="2" t="s">
        <v>100</v>
      </c>
      <c r="K4515" s="14" t="n">
        <v>5622.31</v>
      </c>
      <c r="L4515" s="2" t="n">
        <f aca="false">IF(E4515="","",ROUND((Indicadores!$B$4-E4515)/365.25,1))</f>
        <v>3.9</v>
      </c>
      <c r="M4515" s="2" t="str">
        <f aca="false">IF(E4515="","Virtual",IF(L4515&gt;=Indicadores!$B$6,"Fim de Vida",IF(L4515&gt;=Indicadores!$B$5,"Envelhecendo","Atual")))</f>
        <v>Envelhecendo</v>
      </c>
      <c r="N4515" s="2" t="str">
        <f aca="false">IF(F4515="","N/A",IF(F4515&lt;Indicadores!$B$4,"Vencida","Vigente"))</f>
        <v>Vencida</v>
      </c>
      <c r="O4515" s="2" t="str">
        <f aca="false">INDEX(Locais!$B$2:$B$13,MATCH(H4515,Locais!$A$2:$A$13,0))</f>
        <v>Regional - Recife</v>
      </c>
      <c r="P4515" s="2" t="str">
        <f aca="false">INDEX(Locais!$C$2:$C$13,MATCH(H4515,Locais!$A$2:$A$13,0))</f>
        <v>Nordeste</v>
      </c>
    </row>
    <row r="4516" customFormat="false" ht="15" hidden="false" customHeight="false" outlineLevel="0" collapsed="false">
      <c r="A4516" s="2" t="s">
        <v>4652</v>
      </c>
      <c r="B4516" s="2" t="s">
        <v>69</v>
      </c>
      <c r="C4516" s="2" t="s">
        <v>126</v>
      </c>
      <c r="D4516" s="2" t="s">
        <v>169</v>
      </c>
      <c r="E4516" s="13" t="n">
        <v>44422</v>
      </c>
      <c r="F4516" s="13" t="n">
        <v>45517</v>
      </c>
      <c r="G4516" s="2" t="s">
        <v>36</v>
      </c>
      <c r="H4516" s="2" t="s">
        <v>123</v>
      </c>
      <c r="I4516" s="2" t="s">
        <v>133</v>
      </c>
      <c r="J4516" s="2" t="s">
        <v>100</v>
      </c>
      <c r="K4516" s="14" t="n">
        <v>8927.33</v>
      </c>
      <c r="L4516" s="2" t="n">
        <f aca="false">IF(E4516="","",ROUND((Indicadores!$B$4-E4516)/365.25,1))</f>
        <v>5.2</v>
      </c>
      <c r="M4516" s="2" t="str">
        <f aca="false">IF(E4516="","Virtual",IF(L4516&gt;=Indicadores!$B$6,"Fim de Vida",IF(L4516&gt;=Indicadores!$B$5,"Envelhecendo","Atual")))</f>
        <v>Fim de Vida</v>
      </c>
      <c r="N4516" s="2" t="str">
        <f aca="false">IF(F4516="","N/A",IF(F4516&lt;Indicadores!$B$4,"Vencida","Vigente"))</f>
        <v>Vencida</v>
      </c>
      <c r="O4516" s="2" t="str">
        <f aca="false">INDEX(Locais!$B$2:$B$13,MATCH(H4516,Locais!$A$2:$A$13,0))</f>
        <v>Regional - Goiânia</v>
      </c>
      <c r="P4516" s="2" t="str">
        <f aca="false">INDEX(Locais!$C$2:$C$13,MATCH(H4516,Locais!$A$2:$A$13,0))</f>
        <v>Centro-Oeste</v>
      </c>
    </row>
    <row r="4517" customFormat="false" ht="15" hidden="false" customHeight="false" outlineLevel="0" collapsed="false">
      <c r="A4517" s="2" t="s">
        <v>4653</v>
      </c>
      <c r="B4517" s="2" t="s">
        <v>68</v>
      </c>
      <c r="C4517" s="2" t="s">
        <v>102</v>
      </c>
      <c r="D4517" s="2" t="s">
        <v>103</v>
      </c>
      <c r="E4517" s="13" t="n">
        <v>44583</v>
      </c>
      <c r="F4517" s="13" t="n">
        <v>45678</v>
      </c>
      <c r="G4517" s="2" t="s">
        <v>32</v>
      </c>
      <c r="H4517" s="2" t="s">
        <v>119</v>
      </c>
      <c r="I4517" s="2" t="s">
        <v>130</v>
      </c>
      <c r="J4517" s="2" t="s">
        <v>100</v>
      </c>
      <c r="K4517" s="14" t="n">
        <v>6015.03</v>
      </c>
      <c r="L4517" s="2" t="n">
        <f aca="false">IF(E4517="","",ROUND((Indicadores!$B$4-E4517)/365.25,1))</f>
        <v>4.7</v>
      </c>
      <c r="M4517" s="2" t="str">
        <f aca="false">IF(E4517="","Virtual",IF(L4517&gt;=Indicadores!$B$6,"Fim de Vida",IF(L4517&gt;=Indicadores!$B$5,"Envelhecendo","Atual")))</f>
        <v>Envelhecendo</v>
      </c>
      <c r="N4517" s="2" t="str">
        <f aca="false">IF(F4517="","N/A",IF(F4517&lt;Indicadores!$B$4,"Vencida","Vigente"))</f>
        <v>Vencida</v>
      </c>
      <c r="O4517" s="2" t="str">
        <f aca="false">INDEX(Locais!$B$2:$B$13,MATCH(H4517,Locais!$A$2:$A$13,0))</f>
        <v>Regional - São Paulo</v>
      </c>
      <c r="P4517" s="2" t="str">
        <f aca="false">INDEX(Locais!$C$2:$C$13,MATCH(H4517,Locais!$A$2:$A$13,0))</f>
        <v>Sudeste</v>
      </c>
    </row>
    <row r="4518" customFormat="false" ht="15" hidden="false" customHeight="false" outlineLevel="0" collapsed="false">
      <c r="A4518" s="2" t="s">
        <v>4654</v>
      </c>
      <c r="B4518" s="2" t="s">
        <v>69</v>
      </c>
      <c r="C4518" s="2" t="s">
        <v>96</v>
      </c>
      <c r="D4518" s="2" t="s">
        <v>97</v>
      </c>
      <c r="E4518" s="13" t="n">
        <v>44091</v>
      </c>
      <c r="F4518" s="13" t="n">
        <v>45186</v>
      </c>
      <c r="G4518" s="2" t="s">
        <v>32</v>
      </c>
      <c r="H4518" s="2" t="s">
        <v>141</v>
      </c>
      <c r="I4518" s="2" t="s">
        <v>142</v>
      </c>
      <c r="J4518" s="2" t="s">
        <v>100</v>
      </c>
      <c r="K4518" s="14" t="n">
        <v>8149.93</v>
      </c>
      <c r="L4518" s="2" t="n">
        <f aca="false">IF(E4518="","",ROUND((Indicadores!$B$4-E4518)/365.25,1))</f>
        <v>6.1</v>
      </c>
      <c r="M4518" s="2" t="str">
        <f aca="false">IF(E4518="","Virtual",IF(L4518&gt;=Indicadores!$B$6,"Fim de Vida",IF(L4518&gt;=Indicadores!$B$5,"Envelhecendo","Atual")))</f>
        <v>Fim de Vida</v>
      </c>
      <c r="N4518" s="2" t="str">
        <f aca="false">IF(F4518="","N/A",IF(F4518&lt;Indicadores!$B$4,"Vencida","Vigente"))</f>
        <v>Vencida</v>
      </c>
      <c r="O4518" s="2" t="str">
        <f aca="false">INDEX(Locais!$B$2:$B$13,MATCH(H4518,Locais!$A$2:$A$13,0))</f>
        <v>Regional - Curitiba</v>
      </c>
      <c r="P4518" s="2" t="str">
        <f aca="false">INDEX(Locais!$C$2:$C$13,MATCH(H4518,Locais!$A$2:$A$13,0))</f>
        <v>Sul</v>
      </c>
    </row>
    <row r="4519" customFormat="false" ht="15" hidden="false" customHeight="false" outlineLevel="0" collapsed="false">
      <c r="A4519" s="2" t="s">
        <v>4655</v>
      </c>
      <c r="B4519" s="2" t="s">
        <v>68</v>
      </c>
      <c r="C4519" s="2" t="s">
        <v>102</v>
      </c>
      <c r="D4519" s="2" t="s">
        <v>103</v>
      </c>
      <c r="E4519" s="13" t="n">
        <v>45246</v>
      </c>
      <c r="F4519" s="13" t="n">
        <v>46341</v>
      </c>
      <c r="G4519" s="2" t="s">
        <v>32</v>
      </c>
      <c r="H4519" s="2" t="s">
        <v>98</v>
      </c>
      <c r="I4519" s="2" t="s">
        <v>99</v>
      </c>
      <c r="J4519" s="2" t="s">
        <v>100</v>
      </c>
      <c r="K4519" s="14" t="n">
        <v>6124.28</v>
      </c>
      <c r="L4519" s="2" t="n">
        <f aca="false">IF(E4519="","",ROUND((Indicadores!$B$4-E4519)/365.25,1))</f>
        <v>2.9</v>
      </c>
      <c r="M4519" s="2" t="str">
        <f aca="false">IF(E4519="","Virtual",IF(L4519&gt;=Indicadores!$B$6,"Fim de Vida",IF(L4519&gt;=Indicadores!$B$5,"Envelhecendo","Atual")))</f>
        <v>Atual</v>
      </c>
      <c r="N4519" s="2" t="str">
        <f aca="false">IF(F4519="","N/A",IF(F4519&lt;Indicadores!$B$4,"Vencida","Vigente"))</f>
        <v>Vigente</v>
      </c>
      <c r="O4519" s="2" t="str">
        <f aca="false">INDEX(Locais!$B$2:$B$13,MATCH(H4519,Locais!$A$2:$A$13,0))</f>
        <v>Sede - Brasília</v>
      </c>
      <c r="P4519" s="2" t="str">
        <f aca="false">INDEX(Locais!$C$2:$C$13,MATCH(H4519,Locais!$A$2:$A$13,0))</f>
        <v>Centro-Oeste</v>
      </c>
    </row>
    <row r="4520" customFormat="false" ht="15" hidden="false" customHeight="false" outlineLevel="0" collapsed="false">
      <c r="A4520" s="2" t="s">
        <v>4656</v>
      </c>
      <c r="B4520" s="2" t="s">
        <v>70</v>
      </c>
      <c r="C4520" s="2" t="s">
        <v>126</v>
      </c>
      <c r="D4520" s="2" t="s">
        <v>162</v>
      </c>
      <c r="E4520" s="13" t="n">
        <v>45955</v>
      </c>
      <c r="F4520" s="13" t="n">
        <v>47780</v>
      </c>
      <c r="G4520" s="2" t="s">
        <v>32</v>
      </c>
      <c r="H4520" s="2" t="s">
        <v>141</v>
      </c>
      <c r="I4520" s="2" t="s">
        <v>111</v>
      </c>
      <c r="J4520" s="2" t="s">
        <v>100</v>
      </c>
      <c r="K4520" s="14" t="n">
        <v>19286.33</v>
      </c>
      <c r="L4520" s="2" t="n">
        <f aca="false">IF(E4520="","",ROUND((Indicadores!$B$4-E4520)/365.25,1))</f>
        <v>1</v>
      </c>
      <c r="M4520" s="2" t="str">
        <f aca="false">IF(E4520="","Virtual",IF(L4520&gt;=Indicadores!$B$6,"Fim de Vida",IF(L4520&gt;=Indicadores!$B$5,"Envelhecendo","Atual")))</f>
        <v>Atual</v>
      </c>
      <c r="N4520" s="2" t="str">
        <f aca="false">IF(F4520="","N/A",IF(F4520&lt;Indicadores!$B$4,"Vencida","Vigente"))</f>
        <v>Vigente</v>
      </c>
      <c r="O4520" s="2" t="str">
        <f aca="false">INDEX(Locais!$B$2:$B$13,MATCH(H4520,Locais!$A$2:$A$13,0))</f>
        <v>Regional - Curitiba</v>
      </c>
      <c r="P4520" s="2" t="str">
        <f aca="false">INDEX(Locais!$C$2:$C$13,MATCH(H4520,Locais!$A$2:$A$13,0))</f>
        <v>Sul</v>
      </c>
    </row>
    <row r="4521" customFormat="false" ht="15" hidden="false" customHeight="false" outlineLevel="0" collapsed="false">
      <c r="A4521" s="2" t="s">
        <v>4657</v>
      </c>
      <c r="B4521" s="2" t="s">
        <v>68</v>
      </c>
      <c r="C4521" s="2" t="s">
        <v>126</v>
      </c>
      <c r="D4521" s="2" t="s">
        <v>127</v>
      </c>
      <c r="E4521" s="13" t="n">
        <v>45106</v>
      </c>
      <c r="F4521" s="13" t="n">
        <v>46201</v>
      </c>
      <c r="G4521" s="2" t="s">
        <v>32</v>
      </c>
      <c r="H4521" s="2" t="s">
        <v>98</v>
      </c>
      <c r="I4521" s="2" t="s">
        <v>133</v>
      </c>
      <c r="J4521" s="2" t="s">
        <v>100</v>
      </c>
      <c r="K4521" s="14" t="n">
        <v>5433.25</v>
      </c>
      <c r="L4521" s="2" t="n">
        <f aca="false">IF(E4521="","",ROUND((Indicadores!$B$4-E4521)/365.25,1))</f>
        <v>3.3</v>
      </c>
      <c r="M4521" s="2" t="str">
        <f aca="false">IF(E4521="","Virtual",IF(L4521&gt;=Indicadores!$B$6,"Fim de Vida",IF(L4521&gt;=Indicadores!$B$5,"Envelhecendo","Atual")))</f>
        <v>Envelhecendo</v>
      </c>
      <c r="N4521" s="2" t="str">
        <f aca="false">IF(F4521="","N/A",IF(F4521&lt;Indicadores!$B$4,"Vencida","Vigente"))</f>
        <v>Vencida</v>
      </c>
      <c r="O4521" s="2" t="str">
        <f aca="false">INDEX(Locais!$B$2:$B$13,MATCH(H4521,Locais!$A$2:$A$13,0))</f>
        <v>Sede - Brasília</v>
      </c>
      <c r="P4521" s="2" t="str">
        <f aca="false">INDEX(Locais!$C$2:$C$13,MATCH(H4521,Locais!$A$2:$A$13,0))</f>
        <v>Centro-Oeste</v>
      </c>
    </row>
    <row r="4522" customFormat="false" ht="15" hidden="false" customHeight="false" outlineLevel="0" collapsed="false">
      <c r="A4522" s="2" t="s">
        <v>4658</v>
      </c>
      <c r="B4522" s="2" t="s">
        <v>70</v>
      </c>
      <c r="C4522" s="2" t="s">
        <v>96</v>
      </c>
      <c r="D4522" s="2" t="s">
        <v>122</v>
      </c>
      <c r="E4522" s="13" t="n">
        <v>43739</v>
      </c>
      <c r="F4522" s="13" t="n">
        <v>45564</v>
      </c>
      <c r="G4522" s="2" t="s">
        <v>32</v>
      </c>
      <c r="H4522" s="2" t="s">
        <v>119</v>
      </c>
      <c r="I4522" s="2" t="s">
        <v>111</v>
      </c>
      <c r="J4522" s="2" t="s">
        <v>100</v>
      </c>
      <c r="K4522" s="14" t="n">
        <v>18579.1</v>
      </c>
      <c r="L4522" s="2" t="n">
        <f aca="false">IF(E4522="","",ROUND((Indicadores!$B$4-E4522)/365.25,1))</f>
        <v>7</v>
      </c>
      <c r="M4522" s="2" t="str">
        <f aca="false">IF(E4522="","Virtual",IF(L4522&gt;=Indicadores!$B$6,"Fim de Vida",IF(L4522&gt;=Indicadores!$B$5,"Envelhecendo","Atual")))</f>
        <v>Fim de Vida</v>
      </c>
      <c r="N4522" s="2" t="str">
        <f aca="false">IF(F4522="","N/A",IF(F4522&lt;Indicadores!$B$4,"Vencida","Vigente"))</f>
        <v>Vencida</v>
      </c>
      <c r="O4522" s="2" t="str">
        <f aca="false">INDEX(Locais!$B$2:$B$13,MATCH(H4522,Locais!$A$2:$A$13,0))</f>
        <v>Regional - São Paulo</v>
      </c>
      <c r="P4522" s="2" t="str">
        <f aca="false">INDEX(Locais!$C$2:$C$13,MATCH(H4522,Locais!$A$2:$A$13,0))</f>
        <v>Sudeste</v>
      </c>
    </row>
    <row r="4523" customFormat="false" ht="15" hidden="false" customHeight="false" outlineLevel="0" collapsed="false">
      <c r="A4523" s="2" t="s">
        <v>4659</v>
      </c>
      <c r="B4523" s="2" t="s">
        <v>68</v>
      </c>
      <c r="C4523" s="2" t="s">
        <v>96</v>
      </c>
      <c r="D4523" s="2" t="s">
        <v>107</v>
      </c>
      <c r="E4523" s="13" t="n">
        <v>45073</v>
      </c>
      <c r="F4523" s="13" t="n">
        <v>46168</v>
      </c>
      <c r="G4523" s="2" t="s">
        <v>32</v>
      </c>
      <c r="H4523" s="2" t="s">
        <v>139</v>
      </c>
      <c r="I4523" s="2" t="s">
        <v>105</v>
      </c>
      <c r="J4523" s="2" t="s">
        <v>100</v>
      </c>
      <c r="K4523" s="14" t="n">
        <v>6208.22</v>
      </c>
      <c r="L4523" s="2" t="n">
        <f aca="false">IF(E4523="","",ROUND((Indicadores!$B$4-E4523)/365.25,1))</f>
        <v>3.4</v>
      </c>
      <c r="M4523" s="2" t="str">
        <f aca="false">IF(E4523="","Virtual",IF(L4523&gt;=Indicadores!$B$6,"Fim de Vida",IF(L4523&gt;=Indicadores!$B$5,"Envelhecendo","Atual")))</f>
        <v>Envelhecendo</v>
      </c>
      <c r="N4523" s="2" t="str">
        <f aca="false">IF(F4523="","N/A",IF(F4523&lt;Indicadores!$B$4,"Vencida","Vigente"))</f>
        <v>Vencida</v>
      </c>
      <c r="O4523" s="2" t="str">
        <f aca="false">INDEX(Locais!$B$2:$B$13,MATCH(H4523,Locais!$A$2:$A$13,0))</f>
        <v>Regional - Rio de Janeiro</v>
      </c>
      <c r="P4523" s="2" t="str">
        <f aca="false">INDEX(Locais!$C$2:$C$13,MATCH(H4523,Locais!$A$2:$A$13,0))</f>
        <v>Sudeste</v>
      </c>
    </row>
    <row r="4524" customFormat="false" ht="15" hidden="false" customHeight="false" outlineLevel="0" collapsed="false">
      <c r="A4524" s="2" t="s">
        <v>4660</v>
      </c>
      <c r="B4524" s="2" t="s">
        <v>69</v>
      </c>
      <c r="C4524" s="2" t="s">
        <v>96</v>
      </c>
      <c r="D4524" s="2" t="s">
        <v>97</v>
      </c>
      <c r="E4524" s="13" t="n">
        <v>43269</v>
      </c>
      <c r="F4524" s="13" t="n">
        <v>44364</v>
      </c>
      <c r="G4524" s="2" t="s">
        <v>118</v>
      </c>
      <c r="H4524" s="2" t="s">
        <v>114</v>
      </c>
      <c r="I4524" s="2" t="s">
        <v>130</v>
      </c>
      <c r="J4524" s="2" t="s">
        <v>100</v>
      </c>
      <c r="K4524" s="14" t="n">
        <v>9751.22</v>
      </c>
      <c r="L4524" s="2" t="n">
        <f aca="false">IF(E4524="","",ROUND((Indicadores!$B$4-E4524)/365.25,1))</f>
        <v>8.3</v>
      </c>
      <c r="M4524" s="2" t="str">
        <f aca="false">IF(E4524="","Virtual",IF(L4524&gt;=Indicadores!$B$6,"Fim de Vida",IF(L4524&gt;=Indicadores!$B$5,"Envelhecendo","Atual")))</f>
        <v>Fim de Vida</v>
      </c>
      <c r="N4524" s="2" t="str">
        <f aca="false">IF(F4524="","N/A",IF(F4524&lt;Indicadores!$B$4,"Vencida","Vigente"))</f>
        <v>Vencida</v>
      </c>
      <c r="O4524" s="2" t="str">
        <f aca="false">INDEX(Locais!$B$2:$B$13,MATCH(H4524,Locais!$A$2:$A$13,0))</f>
        <v>Regional - Belo Horizonte</v>
      </c>
      <c r="P4524" s="2" t="str">
        <f aca="false">INDEX(Locais!$C$2:$C$13,MATCH(H4524,Locais!$A$2:$A$13,0))</f>
        <v>Sudeste</v>
      </c>
    </row>
    <row r="4525" customFormat="false" ht="15" hidden="false" customHeight="false" outlineLevel="0" collapsed="false">
      <c r="A4525" s="2" t="s">
        <v>4661</v>
      </c>
      <c r="B4525" s="2" t="s">
        <v>68</v>
      </c>
      <c r="C4525" s="2" t="s">
        <v>102</v>
      </c>
      <c r="D4525" s="2" t="s">
        <v>103</v>
      </c>
      <c r="E4525" s="13" t="n">
        <v>44516</v>
      </c>
      <c r="F4525" s="13" t="n">
        <v>45611</v>
      </c>
      <c r="G4525" s="2" t="s">
        <v>32</v>
      </c>
      <c r="H4525" s="2" t="s">
        <v>139</v>
      </c>
      <c r="I4525" s="2" t="s">
        <v>109</v>
      </c>
      <c r="J4525" s="2" t="s">
        <v>100</v>
      </c>
      <c r="K4525" s="14" t="n">
        <v>5697.75</v>
      </c>
      <c r="L4525" s="2" t="n">
        <f aca="false">IF(E4525="","",ROUND((Indicadores!$B$4-E4525)/365.25,1))</f>
        <v>4.9</v>
      </c>
      <c r="M4525" s="2" t="str">
        <f aca="false">IF(E4525="","Virtual",IF(L4525&gt;=Indicadores!$B$6,"Fim de Vida",IF(L4525&gt;=Indicadores!$B$5,"Envelhecendo","Atual")))</f>
        <v>Envelhecendo</v>
      </c>
      <c r="N4525" s="2" t="str">
        <f aca="false">IF(F4525="","N/A",IF(F4525&lt;Indicadores!$B$4,"Vencida","Vigente"))</f>
        <v>Vencida</v>
      </c>
      <c r="O4525" s="2" t="str">
        <f aca="false">INDEX(Locais!$B$2:$B$13,MATCH(H4525,Locais!$A$2:$A$13,0))</f>
        <v>Regional - Rio de Janeiro</v>
      </c>
      <c r="P4525" s="2" t="str">
        <f aca="false">INDEX(Locais!$C$2:$C$13,MATCH(H4525,Locais!$A$2:$A$13,0))</f>
        <v>Sudeste</v>
      </c>
    </row>
    <row r="4526" customFormat="false" ht="15" hidden="false" customHeight="false" outlineLevel="0" collapsed="false">
      <c r="A4526" s="2" t="s">
        <v>4662</v>
      </c>
      <c r="B4526" s="2" t="s">
        <v>69</v>
      </c>
      <c r="C4526" s="2" t="s">
        <v>102</v>
      </c>
      <c r="D4526" s="2" t="s">
        <v>113</v>
      </c>
      <c r="E4526" s="13" t="n">
        <v>44640</v>
      </c>
      <c r="F4526" s="13" t="n">
        <v>45735</v>
      </c>
      <c r="G4526" s="2" t="s">
        <v>135</v>
      </c>
      <c r="H4526" s="2" t="s">
        <v>139</v>
      </c>
      <c r="I4526" s="2" t="s">
        <v>136</v>
      </c>
      <c r="J4526" s="2" t="s">
        <v>137</v>
      </c>
      <c r="K4526" s="14" t="n">
        <v>10069.95</v>
      </c>
      <c r="L4526" s="2" t="n">
        <f aca="false">IF(E4526="","",ROUND((Indicadores!$B$4-E4526)/365.25,1))</f>
        <v>4.6</v>
      </c>
      <c r="M4526" s="2" t="str">
        <f aca="false">IF(E4526="","Virtual",IF(L4526&gt;=Indicadores!$B$6,"Fim de Vida",IF(L4526&gt;=Indicadores!$B$5,"Envelhecendo","Atual")))</f>
        <v>Envelhecendo</v>
      </c>
      <c r="N4526" s="2" t="str">
        <f aca="false">IF(F4526="","N/A",IF(F4526&lt;Indicadores!$B$4,"Vencida","Vigente"))</f>
        <v>Vencida</v>
      </c>
      <c r="O4526" s="2" t="str">
        <f aca="false">INDEX(Locais!$B$2:$B$13,MATCH(H4526,Locais!$A$2:$A$13,0))</f>
        <v>Regional - Rio de Janeiro</v>
      </c>
      <c r="P4526" s="2" t="str">
        <f aca="false">INDEX(Locais!$C$2:$C$13,MATCH(H4526,Locais!$A$2:$A$13,0))</f>
        <v>Sudeste</v>
      </c>
    </row>
    <row r="4527" customFormat="false" ht="15" hidden="false" customHeight="false" outlineLevel="0" collapsed="false">
      <c r="A4527" s="2" t="s">
        <v>4663</v>
      </c>
      <c r="B4527" s="2" t="s">
        <v>70</v>
      </c>
      <c r="C4527" s="2" t="s">
        <v>126</v>
      </c>
      <c r="D4527" s="2" t="s">
        <v>162</v>
      </c>
      <c r="E4527" s="13" t="n">
        <v>44327</v>
      </c>
      <c r="F4527" s="13" t="n">
        <v>46152</v>
      </c>
      <c r="G4527" s="2" t="s">
        <v>32</v>
      </c>
      <c r="H4527" s="2" t="s">
        <v>114</v>
      </c>
      <c r="I4527" s="2" t="s">
        <v>133</v>
      </c>
      <c r="J4527" s="2" t="s">
        <v>100</v>
      </c>
      <c r="K4527" s="14" t="n">
        <v>17490.85</v>
      </c>
      <c r="L4527" s="2" t="n">
        <f aca="false">IF(E4527="","",ROUND((Indicadores!$B$4-E4527)/365.25,1))</f>
        <v>5.4</v>
      </c>
      <c r="M4527" s="2" t="str">
        <f aca="false">IF(E4527="","Virtual",IF(L4527&gt;=Indicadores!$B$6,"Fim de Vida",IF(L4527&gt;=Indicadores!$B$5,"Envelhecendo","Atual")))</f>
        <v>Fim de Vida</v>
      </c>
      <c r="N4527" s="2" t="str">
        <f aca="false">IF(F4527="","N/A",IF(F4527&lt;Indicadores!$B$4,"Vencida","Vigente"))</f>
        <v>Vencida</v>
      </c>
      <c r="O4527" s="2" t="str">
        <f aca="false">INDEX(Locais!$B$2:$B$13,MATCH(H4527,Locais!$A$2:$A$13,0))</f>
        <v>Regional - Belo Horizonte</v>
      </c>
      <c r="P4527" s="2" t="str">
        <f aca="false">INDEX(Locais!$C$2:$C$13,MATCH(H4527,Locais!$A$2:$A$13,0))</f>
        <v>Sudeste</v>
      </c>
    </row>
    <row r="4528" customFormat="false" ht="15" hidden="false" customHeight="false" outlineLevel="0" collapsed="false">
      <c r="A4528" s="2" t="s">
        <v>4664</v>
      </c>
      <c r="B4528" s="2" t="s">
        <v>69</v>
      </c>
      <c r="C4528" s="2" t="s">
        <v>96</v>
      </c>
      <c r="D4528" s="2" t="s">
        <v>117</v>
      </c>
      <c r="E4528" s="13" t="n">
        <v>44931</v>
      </c>
      <c r="F4528" s="13" t="n">
        <v>46026</v>
      </c>
      <c r="G4528" s="2" t="s">
        <v>34</v>
      </c>
      <c r="H4528" s="2" t="s">
        <v>98</v>
      </c>
      <c r="I4528" s="2" t="s">
        <v>130</v>
      </c>
      <c r="J4528" s="2" t="s">
        <v>100</v>
      </c>
      <c r="K4528" s="14" t="n">
        <v>9713.52</v>
      </c>
      <c r="L4528" s="2" t="n">
        <f aca="false">IF(E4528="","",ROUND((Indicadores!$B$4-E4528)/365.25,1))</f>
        <v>3.8</v>
      </c>
      <c r="M4528" s="2" t="str">
        <f aca="false">IF(E4528="","Virtual",IF(L4528&gt;=Indicadores!$B$6,"Fim de Vida",IF(L4528&gt;=Indicadores!$B$5,"Envelhecendo","Atual")))</f>
        <v>Envelhecendo</v>
      </c>
      <c r="N4528" s="2" t="str">
        <f aca="false">IF(F4528="","N/A",IF(F4528&lt;Indicadores!$B$4,"Vencida","Vigente"))</f>
        <v>Vencida</v>
      </c>
      <c r="O4528" s="2" t="str">
        <f aca="false">INDEX(Locais!$B$2:$B$13,MATCH(H4528,Locais!$A$2:$A$13,0))</f>
        <v>Sede - Brasília</v>
      </c>
      <c r="P4528" s="2" t="str">
        <f aca="false">INDEX(Locais!$C$2:$C$13,MATCH(H4528,Locais!$A$2:$A$13,0))</f>
        <v>Centro-Oeste</v>
      </c>
    </row>
    <row r="4529" customFormat="false" ht="15" hidden="false" customHeight="false" outlineLevel="0" collapsed="false">
      <c r="A4529" s="2" t="s">
        <v>4665</v>
      </c>
      <c r="B4529" s="2" t="s">
        <v>69</v>
      </c>
      <c r="C4529" s="2" t="s">
        <v>126</v>
      </c>
      <c r="D4529" s="2" t="s">
        <v>169</v>
      </c>
      <c r="E4529" s="13" t="n">
        <v>42949</v>
      </c>
      <c r="F4529" s="13" t="n">
        <v>44044</v>
      </c>
      <c r="G4529" s="2" t="s">
        <v>118</v>
      </c>
      <c r="H4529" s="2" t="s">
        <v>119</v>
      </c>
      <c r="I4529" s="2" t="s">
        <v>120</v>
      </c>
      <c r="J4529" s="2" t="s">
        <v>100</v>
      </c>
      <c r="K4529" s="14" t="n">
        <v>7072.86</v>
      </c>
      <c r="L4529" s="2" t="n">
        <f aca="false">IF(E4529="","",ROUND((Indicadores!$B$4-E4529)/365.25,1))</f>
        <v>9.2</v>
      </c>
      <c r="M4529" s="2" t="str">
        <f aca="false">IF(E4529="","Virtual",IF(L4529&gt;=Indicadores!$B$6,"Fim de Vida",IF(L4529&gt;=Indicadores!$B$5,"Envelhecendo","Atual")))</f>
        <v>Fim de Vida</v>
      </c>
      <c r="N4529" s="2" t="str">
        <f aca="false">IF(F4529="","N/A",IF(F4529&lt;Indicadores!$B$4,"Vencida","Vigente"))</f>
        <v>Vencida</v>
      </c>
      <c r="O4529" s="2" t="str">
        <f aca="false">INDEX(Locais!$B$2:$B$13,MATCH(H4529,Locais!$A$2:$A$13,0))</f>
        <v>Regional - São Paulo</v>
      </c>
      <c r="P4529" s="2" t="str">
        <f aca="false">INDEX(Locais!$C$2:$C$13,MATCH(H4529,Locais!$A$2:$A$13,0))</f>
        <v>Sudeste</v>
      </c>
    </row>
    <row r="4530" customFormat="false" ht="15" hidden="false" customHeight="false" outlineLevel="0" collapsed="false">
      <c r="A4530" s="2" t="s">
        <v>4666</v>
      </c>
      <c r="B4530" s="2" t="s">
        <v>69</v>
      </c>
      <c r="C4530" s="2" t="s">
        <v>102</v>
      </c>
      <c r="D4530" s="2" t="s">
        <v>113</v>
      </c>
      <c r="E4530" s="13" t="n">
        <v>45153</v>
      </c>
      <c r="F4530" s="13" t="n">
        <v>46248</v>
      </c>
      <c r="G4530" s="2" t="s">
        <v>32</v>
      </c>
      <c r="H4530" s="2" t="s">
        <v>139</v>
      </c>
      <c r="I4530" s="2" t="s">
        <v>115</v>
      </c>
      <c r="J4530" s="2" t="s">
        <v>100</v>
      </c>
      <c r="K4530" s="14" t="n">
        <v>9759.76</v>
      </c>
      <c r="L4530" s="2" t="n">
        <f aca="false">IF(E4530="","",ROUND((Indicadores!$B$4-E4530)/365.25,1))</f>
        <v>3.2</v>
      </c>
      <c r="M4530" s="2" t="str">
        <f aca="false">IF(E4530="","Virtual",IF(L4530&gt;=Indicadores!$B$6,"Fim de Vida",IF(L4530&gt;=Indicadores!$B$5,"Envelhecendo","Atual")))</f>
        <v>Envelhecendo</v>
      </c>
      <c r="N4530" s="2" t="str">
        <f aca="false">IF(F4530="","N/A",IF(F4530&lt;Indicadores!$B$4,"Vencida","Vigente"))</f>
        <v>Vencida</v>
      </c>
      <c r="O4530" s="2" t="str">
        <f aca="false">INDEX(Locais!$B$2:$B$13,MATCH(H4530,Locais!$A$2:$A$13,0))</f>
        <v>Regional - Rio de Janeiro</v>
      </c>
      <c r="P4530" s="2" t="str">
        <f aca="false">INDEX(Locais!$C$2:$C$13,MATCH(H4530,Locais!$A$2:$A$13,0))</f>
        <v>Sudeste</v>
      </c>
    </row>
    <row r="4531" customFormat="false" ht="15" hidden="false" customHeight="false" outlineLevel="0" collapsed="false">
      <c r="A4531" s="2" t="s">
        <v>4667</v>
      </c>
      <c r="B4531" s="2" t="s">
        <v>68</v>
      </c>
      <c r="C4531" s="2" t="s">
        <v>102</v>
      </c>
      <c r="D4531" s="2" t="s">
        <v>103</v>
      </c>
      <c r="E4531" s="13" t="n">
        <v>44742</v>
      </c>
      <c r="F4531" s="13" t="n">
        <v>45837</v>
      </c>
      <c r="G4531" s="2" t="s">
        <v>32</v>
      </c>
      <c r="H4531" s="2" t="s">
        <v>98</v>
      </c>
      <c r="I4531" s="2" t="s">
        <v>142</v>
      </c>
      <c r="J4531" s="2" t="s">
        <v>100</v>
      </c>
      <c r="K4531" s="14" t="n">
        <v>5354.71</v>
      </c>
      <c r="L4531" s="2" t="n">
        <f aca="false">IF(E4531="","",ROUND((Indicadores!$B$4-E4531)/365.25,1))</f>
        <v>4.3</v>
      </c>
      <c r="M4531" s="2" t="str">
        <f aca="false">IF(E4531="","Virtual",IF(L4531&gt;=Indicadores!$B$6,"Fim de Vida",IF(L4531&gt;=Indicadores!$B$5,"Envelhecendo","Atual")))</f>
        <v>Envelhecendo</v>
      </c>
      <c r="N4531" s="2" t="str">
        <f aca="false">IF(F4531="","N/A",IF(F4531&lt;Indicadores!$B$4,"Vencida","Vigente"))</f>
        <v>Vencida</v>
      </c>
      <c r="O4531" s="2" t="str">
        <f aca="false">INDEX(Locais!$B$2:$B$13,MATCH(H4531,Locais!$A$2:$A$13,0))</f>
        <v>Sede - Brasília</v>
      </c>
      <c r="P4531" s="2" t="str">
        <f aca="false">INDEX(Locais!$C$2:$C$13,MATCH(H4531,Locais!$A$2:$A$13,0))</f>
        <v>Centro-Oeste</v>
      </c>
    </row>
    <row r="4532" customFormat="false" ht="15" hidden="false" customHeight="false" outlineLevel="0" collapsed="false">
      <c r="A4532" s="2" t="s">
        <v>4668</v>
      </c>
      <c r="B4532" s="2" t="s">
        <v>68</v>
      </c>
      <c r="C4532" s="2" t="s">
        <v>102</v>
      </c>
      <c r="D4532" s="2" t="s">
        <v>103</v>
      </c>
      <c r="E4532" s="13" t="n">
        <v>44861</v>
      </c>
      <c r="F4532" s="13" t="n">
        <v>45956</v>
      </c>
      <c r="G4532" s="2" t="s">
        <v>32</v>
      </c>
      <c r="H4532" s="2" t="s">
        <v>119</v>
      </c>
      <c r="I4532" s="2" t="s">
        <v>105</v>
      </c>
      <c r="J4532" s="2" t="s">
        <v>100</v>
      </c>
      <c r="K4532" s="14" t="n">
        <v>4634.11</v>
      </c>
      <c r="L4532" s="2" t="n">
        <f aca="false">IF(E4532="","",ROUND((Indicadores!$B$4-E4532)/365.25,1))</f>
        <v>4</v>
      </c>
      <c r="M4532" s="2" t="str">
        <f aca="false">IF(E4532="","Virtual",IF(L4532&gt;=Indicadores!$B$6,"Fim de Vida",IF(L4532&gt;=Indicadores!$B$5,"Envelhecendo","Atual")))</f>
        <v>Envelhecendo</v>
      </c>
      <c r="N4532" s="2" t="str">
        <f aca="false">IF(F4532="","N/A",IF(F4532&lt;Indicadores!$B$4,"Vencida","Vigente"))</f>
        <v>Vencida</v>
      </c>
      <c r="O4532" s="2" t="str">
        <f aca="false">INDEX(Locais!$B$2:$B$13,MATCH(H4532,Locais!$A$2:$A$13,0))</f>
        <v>Regional - São Paulo</v>
      </c>
      <c r="P4532" s="2" t="str">
        <f aca="false">INDEX(Locais!$C$2:$C$13,MATCH(H4532,Locais!$A$2:$A$13,0))</f>
        <v>Sudeste</v>
      </c>
    </row>
    <row r="4533" customFormat="false" ht="15" hidden="false" customHeight="false" outlineLevel="0" collapsed="false">
      <c r="A4533" s="2" t="s">
        <v>4669</v>
      </c>
      <c r="B4533" s="2" t="s">
        <v>69</v>
      </c>
      <c r="C4533" s="2" t="s">
        <v>126</v>
      </c>
      <c r="D4533" s="2" t="s">
        <v>169</v>
      </c>
      <c r="E4533" s="13" t="n">
        <v>44268</v>
      </c>
      <c r="F4533" s="13" t="n">
        <v>45363</v>
      </c>
      <c r="G4533" s="2" t="s">
        <v>32</v>
      </c>
      <c r="H4533" s="2" t="s">
        <v>108</v>
      </c>
      <c r="I4533" s="2" t="s">
        <v>130</v>
      </c>
      <c r="J4533" s="2" t="s">
        <v>100</v>
      </c>
      <c r="K4533" s="14" t="n">
        <v>7920.15</v>
      </c>
      <c r="L4533" s="2" t="n">
        <f aca="false">IF(E4533="","",ROUND((Indicadores!$B$4-E4533)/365.25,1))</f>
        <v>5.6</v>
      </c>
      <c r="M4533" s="2" t="str">
        <f aca="false">IF(E4533="","Virtual",IF(L4533&gt;=Indicadores!$B$6,"Fim de Vida",IF(L4533&gt;=Indicadores!$B$5,"Envelhecendo","Atual")))</f>
        <v>Fim de Vida</v>
      </c>
      <c r="N4533" s="2" t="str">
        <f aca="false">IF(F4533="","N/A",IF(F4533&lt;Indicadores!$B$4,"Vencida","Vigente"))</f>
        <v>Vencida</v>
      </c>
      <c r="O4533" s="2" t="str">
        <f aca="false">INDEX(Locais!$B$2:$B$13,MATCH(H4533,Locais!$A$2:$A$13,0))</f>
        <v>Regional - Porto Alegre</v>
      </c>
      <c r="P4533" s="2" t="str">
        <f aca="false">INDEX(Locais!$C$2:$C$13,MATCH(H4533,Locais!$A$2:$A$13,0))</f>
        <v>Sul</v>
      </c>
    </row>
    <row r="4534" customFormat="false" ht="15" hidden="false" customHeight="false" outlineLevel="0" collapsed="false">
      <c r="A4534" s="2" t="s">
        <v>4670</v>
      </c>
      <c r="B4534" s="2" t="s">
        <v>68</v>
      </c>
      <c r="C4534" s="2" t="s">
        <v>96</v>
      </c>
      <c r="D4534" s="2" t="s">
        <v>107</v>
      </c>
      <c r="E4534" s="13" t="n">
        <v>43067</v>
      </c>
      <c r="F4534" s="13" t="n">
        <v>44162</v>
      </c>
      <c r="G4534" s="2" t="s">
        <v>32</v>
      </c>
      <c r="H4534" s="2" t="s">
        <v>108</v>
      </c>
      <c r="I4534" s="2" t="s">
        <v>115</v>
      </c>
      <c r="J4534" s="2" t="s">
        <v>100</v>
      </c>
      <c r="K4534" s="14" t="n">
        <v>5980.99</v>
      </c>
      <c r="L4534" s="2" t="n">
        <f aca="false">IF(E4534="","",ROUND((Indicadores!$B$4-E4534)/365.25,1))</f>
        <v>8.9</v>
      </c>
      <c r="M4534" s="2" t="str">
        <f aca="false">IF(E4534="","Virtual",IF(L4534&gt;=Indicadores!$B$6,"Fim de Vida",IF(L4534&gt;=Indicadores!$B$5,"Envelhecendo","Atual")))</f>
        <v>Fim de Vida</v>
      </c>
      <c r="N4534" s="2" t="str">
        <f aca="false">IF(F4534="","N/A",IF(F4534&lt;Indicadores!$B$4,"Vencida","Vigente"))</f>
        <v>Vencida</v>
      </c>
      <c r="O4534" s="2" t="str">
        <f aca="false">INDEX(Locais!$B$2:$B$13,MATCH(H4534,Locais!$A$2:$A$13,0))</f>
        <v>Regional - Porto Alegre</v>
      </c>
      <c r="P4534" s="2" t="str">
        <f aca="false">INDEX(Locais!$C$2:$C$13,MATCH(H4534,Locais!$A$2:$A$13,0))</f>
        <v>Sul</v>
      </c>
    </row>
    <row r="4535" customFormat="false" ht="15" hidden="false" customHeight="false" outlineLevel="0" collapsed="false">
      <c r="A4535" s="2" t="s">
        <v>4671</v>
      </c>
      <c r="B4535" s="2" t="s">
        <v>71</v>
      </c>
      <c r="C4535" s="2" t="s">
        <v>96</v>
      </c>
      <c r="D4535" s="2" t="s">
        <v>171</v>
      </c>
      <c r="E4535" s="13" t="n">
        <v>43369</v>
      </c>
      <c r="F4535" s="13" t="n">
        <v>44464</v>
      </c>
      <c r="G4535" s="2" t="s">
        <v>32</v>
      </c>
      <c r="H4535" s="2" t="s">
        <v>108</v>
      </c>
      <c r="I4535" s="2" t="s">
        <v>130</v>
      </c>
      <c r="J4535" s="2" t="s">
        <v>100</v>
      </c>
      <c r="K4535" s="14" t="n">
        <v>2836.68</v>
      </c>
      <c r="L4535" s="2" t="n">
        <f aca="false">IF(E4535="","",ROUND((Indicadores!$B$4-E4535)/365.25,1))</f>
        <v>8.1</v>
      </c>
      <c r="M4535" s="2" t="str">
        <f aca="false">IF(E4535="","Virtual",IF(L4535&gt;=Indicadores!$B$6,"Fim de Vida",IF(L4535&gt;=Indicadores!$B$5,"Envelhecendo","Atual")))</f>
        <v>Fim de Vida</v>
      </c>
      <c r="N4535" s="2" t="str">
        <f aca="false">IF(F4535="","N/A",IF(F4535&lt;Indicadores!$B$4,"Vencida","Vigente"))</f>
        <v>Vencida</v>
      </c>
      <c r="O4535" s="2" t="str">
        <f aca="false">INDEX(Locais!$B$2:$B$13,MATCH(H4535,Locais!$A$2:$A$13,0))</f>
        <v>Regional - Porto Alegre</v>
      </c>
      <c r="P4535" s="2" t="str">
        <f aca="false">INDEX(Locais!$C$2:$C$13,MATCH(H4535,Locais!$A$2:$A$13,0))</f>
        <v>Sul</v>
      </c>
    </row>
    <row r="4536" customFormat="false" ht="15" hidden="false" customHeight="false" outlineLevel="0" collapsed="false">
      <c r="A4536" s="2" t="s">
        <v>4672</v>
      </c>
      <c r="B4536" s="2" t="s">
        <v>68</v>
      </c>
      <c r="C4536" s="2" t="s">
        <v>96</v>
      </c>
      <c r="D4536" s="2" t="s">
        <v>107</v>
      </c>
      <c r="E4536" s="13" t="n">
        <v>44406</v>
      </c>
      <c r="F4536" s="13" t="n">
        <v>45501</v>
      </c>
      <c r="G4536" s="2" t="s">
        <v>32</v>
      </c>
      <c r="H4536" s="2" t="s">
        <v>119</v>
      </c>
      <c r="I4536" s="2" t="s">
        <v>124</v>
      </c>
      <c r="J4536" s="2" t="s">
        <v>100</v>
      </c>
      <c r="K4536" s="14" t="n">
        <v>5477.67</v>
      </c>
      <c r="L4536" s="2" t="n">
        <f aca="false">IF(E4536="","",ROUND((Indicadores!$B$4-E4536)/365.25,1))</f>
        <v>5.2</v>
      </c>
      <c r="M4536" s="2" t="str">
        <f aca="false">IF(E4536="","Virtual",IF(L4536&gt;=Indicadores!$B$6,"Fim de Vida",IF(L4536&gt;=Indicadores!$B$5,"Envelhecendo","Atual")))</f>
        <v>Fim de Vida</v>
      </c>
      <c r="N4536" s="2" t="str">
        <f aca="false">IF(F4536="","N/A",IF(F4536&lt;Indicadores!$B$4,"Vencida","Vigente"))</f>
        <v>Vencida</v>
      </c>
      <c r="O4536" s="2" t="str">
        <f aca="false">INDEX(Locais!$B$2:$B$13,MATCH(H4536,Locais!$A$2:$A$13,0))</f>
        <v>Regional - São Paulo</v>
      </c>
      <c r="P4536" s="2" t="str">
        <f aca="false">INDEX(Locais!$C$2:$C$13,MATCH(H4536,Locais!$A$2:$A$13,0))</f>
        <v>Sudeste</v>
      </c>
    </row>
    <row r="4537" customFormat="false" ht="15" hidden="false" customHeight="false" outlineLevel="0" collapsed="false">
      <c r="A4537" s="2" t="s">
        <v>4673</v>
      </c>
      <c r="B4537" s="2" t="s">
        <v>69</v>
      </c>
      <c r="C4537" s="2" t="s">
        <v>126</v>
      </c>
      <c r="D4537" s="2" t="s">
        <v>169</v>
      </c>
      <c r="E4537" s="13" t="n">
        <v>44828</v>
      </c>
      <c r="F4537" s="13" t="n">
        <v>45923</v>
      </c>
      <c r="G4537" s="2" t="s">
        <v>32</v>
      </c>
      <c r="H4537" s="2" t="s">
        <v>119</v>
      </c>
      <c r="I4537" s="2" t="s">
        <v>111</v>
      </c>
      <c r="J4537" s="2" t="s">
        <v>100</v>
      </c>
      <c r="K4537" s="14" t="n">
        <v>10424.86</v>
      </c>
      <c r="L4537" s="2" t="n">
        <f aca="false">IF(E4537="","",ROUND((Indicadores!$B$4-E4537)/365.25,1))</f>
        <v>4.1</v>
      </c>
      <c r="M4537" s="2" t="str">
        <f aca="false">IF(E4537="","Virtual",IF(L4537&gt;=Indicadores!$B$6,"Fim de Vida",IF(L4537&gt;=Indicadores!$B$5,"Envelhecendo","Atual")))</f>
        <v>Envelhecendo</v>
      </c>
      <c r="N4537" s="2" t="str">
        <f aca="false">IF(F4537="","N/A",IF(F4537&lt;Indicadores!$B$4,"Vencida","Vigente"))</f>
        <v>Vencida</v>
      </c>
      <c r="O4537" s="2" t="str">
        <f aca="false">INDEX(Locais!$B$2:$B$13,MATCH(H4537,Locais!$A$2:$A$13,0))</f>
        <v>Regional - São Paulo</v>
      </c>
      <c r="P4537" s="2" t="str">
        <f aca="false">INDEX(Locais!$C$2:$C$13,MATCH(H4537,Locais!$A$2:$A$13,0))</f>
        <v>Sudeste</v>
      </c>
    </row>
    <row r="4538" customFormat="false" ht="15" hidden="false" customHeight="false" outlineLevel="0" collapsed="false">
      <c r="A4538" s="2" t="s">
        <v>4674</v>
      </c>
      <c r="B4538" s="2" t="s">
        <v>70</v>
      </c>
      <c r="C4538" s="2" t="s">
        <v>96</v>
      </c>
      <c r="D4538" s="2" t="s">
        <v>122</v>
      </c>
      <c r="E4538" s="13" t="n">
        <v>44363</v>
      </c>
      <c r="F4538" s="13" t="n">
        <v>46188</v>
      </c>
      <c r="G4538" s="2" t="s">
        <v>32</v>
      </c>
      <c r="H4538" s="2" t="s">
        <v>108</v>
      </c>
      <c r="I4538" s="2" t="s">
        <v>120</v>
      </c>
      <c r="J4538" s="2" t="s">
        <v>100</v>
      </c>
      <c r="K4538" s="14" t="n">
        <v>17670.57</v>
      </c>
      <c r="L4538" s="2" t="n">
        <f aca="false">IF(E4538="","",ROUND((Indicadores!$B$4-E4538)/365.25,1))</f>
        <v>5.3</v>
      </c>
      <c r="M4538" s="2" t="str">
        <f aca="false">IF(E4538="","Virtual",IF(L4538&gt;=Indicadores!$B$6,"Fim de Vida",IF(L4538&gt;=Indicadores!$B$5,"Envelhecendo","Atual")))</f>
        <v>Fim de Vida</v>
      </c>
      <c r="N4538" s="2" t="str">
        <f aca="false">IF(F4538="","N/A",IF(F4538&lt;Indicadores!$B$4,"Vencida","Vigente"))</f>
        <v>Vencida</v>
      </c>
      <c r="O4538" s="2" t="str">
        <f aca="false">INDEX(Locais!$B$2:$B$13,MATCH(H4538,Locais!$A$2:$A$13,0))</f>
        <v>Regional - Porto Alegre</v>
      </c>
      <c r="P4538" s="2" t="str">
        <f aca="false">INDEX(Locais!$C$2:$C$13,MATCH(H4538,Locais!$A$2:$A$13,0))</f>
        <v>Sul</v>
      </c>
    </row>
    <row r="4539" customFormat="false" ht="15" hidden="false" customHeight="false" outlineLevel="0" collapsed="false">
      <c r="A4539" s="2" t="s">
        <v>4675</v>
      </c>
      <c r="B4539" s="2" t="s">
        <v>68</v>
      </c>
      <c r="C4539" s="2" t="s">
        <v>96</v>
      </c>
      <c r="D4539" s="2" t="s">
        <v>132</v>
      </c>
      <c r="E4539" s="13" t="n">
        <v>45144</v>
      </c>
      <c r="F4539" s="13" t="n">
        <v>46239</v>
      </c>
      <c r="G4539" s="2" t="s">
        <v>34</v>
      </c>
      <c r="H4539" s="2" t="s">
        <v>123</v>
      </c>
      <c r="I4539" s="2" t="s">
        <v>99</v>
      </c>
      <c r="J4539" s="2" t="s">
        <v>100</v>
      </c>
      <c r="K4539" s="14" t="n">
        <v>5649.93</v>
      </c>
      <c r="L4539" s="2" t="n">
        <f aca="false">IF(E4539="","",ROUND((Indicadores!$B$4-E4539)/365.25,1))</f>
        <v>3.2</v>
      </c>
      <c r="M4539" s="2" t="str">
        <f aca="false">IF(E4539="","Virtual",IF(L4539&gt;=Indicadores!$B$6,"Fim de Vida",IF(L4539&gt;=Indicadores!$B$5,"Envelhecendo","Atual")))</f>
        <v>Envelhecendo</v>
      </c>
      <c r="N4539" s="2" t="str">
        <f aca="false">IF(F4539="","N/A",IF(F4539&lt;Indicadores!$B$4,"Vencida","Vigente"))</f>
        <v>Vencida</v>
      </c>
      <c r="O4539" s="2" t="str">
        <f aca="false">INDEX(Locais!$B$2:$B$13,MATCH(H4539,Locais!$A$2:$A$13,0))</f>
        <v>Regional - Goiânia</v>
      </c>
      <c r="P4539" s="2" t="str">
        <f aca="false">INDEX(Locais!$C$2:$C$13,MATCH(H4539,Locais!$A$2:$A$13,0))</f>
        <v>Centro-Oeste</v>
      </c>
    </row>
    <row r="4540" customFormat="false" ht="15" hidden="false" customHeight="false" outlineLevel="0" collapsed="false">
      <c r="A4540" s="2" t="s">
        <v>4676</v>
      </c>
      <c r="B4540" s="2" t="s">
        <v>69</v>
      </c>
      <c r="C4540" s="2" t="s">
        <v>102</v>
      </c>
      <c r="D4540" s="2" t="s">
        <v>113</v>
      </c>
      <c r="E4540" s="13" t="n">
        <v>44232</v>
      </c>
      <c r="F4540" s="13" t="n">
        <v>45327</v>
      </c>
      <c r="G4540" s="2" t="s">
        <v>32</v>
      </c>
      <c r="H4540" s="2" t="s">
        <v>98</v>
      </c>
      <c r="I4540" s="2" t="s">
        <v>105</v>
      </c>
      <c r="J4540" s="2" t="s">
        <v>100</v>
      </c>
      <c r="K4540" s="14" t="n">
        <v>10093.26</v>
      </c>
      <c r="L4540" s="2" t="n">
        <f aca="false">IF(E4540="","",ROUND((Indicadores!$B$4-E4540)/365.25,1))</f>
        <v>5.7</v>
      </c>
      <c r="M4540" s="2" t="str">
        <f aca="false">IF(E4540="","Virtual",IF(L4540&gt;=Indicadores!$B$6,"Fim de Vida",IF(L4540&gt;=Indicadores!$B$5,"Envelhecendo","Atual")))</f>
        <v>Fim de Vida</v>
      </c>
      <c r="N4540" s="2" t="str">
        <f aca="false">IF(F4540="","N/A",IF(F4540&lt;Indicadores!$B$4,"Vencida","Vigente"))</f>
        <v>Vencida</v>
      </c>
      <c r="O4540" s="2" t="str">
        <f aca="false">INDEX(Locais!$B$2:$B$13,MATCH(H4540,Locais!$A$2:$A$13,0))</f>
        <v>Sede - Brasília</v>
      </c>
      <c r="P4540" s="2" t="str">
        <f aca="false">INDEX(Locais!$C$2:$C$13,MATCH(H4540,Locais!$A$2:$A$13,0))</f>
        <v>Centro-Oeste</v>
      </c>
    </row>
    <row r="4541" customFormat="false" ht="15" hidden="false" customHeight="false" outlineLevel="0" collapsed="false">
      <c r="A4541" s="2" t="s">
        <v>4677</v>
      </c>
      <c r="B4541" s="2" t="s">
        <v>68</v>
      </c>
      <c r="C4541" s="2" t="s">
        <v>126</v>
      </c>
      <c r="D4541" s="2" t="s">
        <v>127</v>
      </c>
      <c r="E4541" s="13" t="n">
        <v>43187</v>
      </c>
      <c r="F4541" s="13" t="n">
        <v>44282</v>
      </c>
      <c r="G4541" s="2" t="s">
        <v>32</v>
      </c>
      <c r="H4541" s="2" t="s">
        <v>145</v>
      </c>
      <c r="I4541" s="2" t="s">
        <v>124</v>
      </c>
      <c r="J4541" s="2" t="s">
        <v>100</v>
      </c>
      <c r="K4541" s="14" t="n">
        <v>4693.14</v>
      </c>
      <c r="L4541" s="2" t="n">
        <f aca="false">IF(E4541="","",ROUND((Indicadores!$B$4-E4541)/365.25,1))</f>
        <v>8.6</v>
      </c>
      <c r="M4541" s="2" t="str">
        <f aca="false">IF(E4541="","Virtual",IF(L4541&gt;=Indicadores!$B$6,"Fim de Vida",IF(L4541&gt;=Indicadores!$B$5,"Envelhecendo","Atual")))</f>
        <v>Fim de Vida</v>
      </c>
      <c r="N4541" s="2" t="str">
        <f aca="false">IF(F4541="","N/A",IF(F4541&lt;Indicadores!$B$4,"Vencida","Vigente"))</f>
        <v>Vencida</v>
      </c>
      <c r="O4541" s="2" t="str">
        <f aca="false">INDEX(Locais!$B$2:$B$13,MATCH(H4541,Locais!$A$2:$A$13,0))</f>
        <v>Regional - Belém</v>
      </c>
      <c r="P4541" s="2" t="str">
        <f aca="false">INDEX(Locais!$C$2:$C$13,MATCH(H4541,Locais!$A$2:$A$13,0))</f>
        <v>Norte</v>
      </c>
    </row>
    <row r="4542" customFormat="false" ht="15" hidden="false" customHeight="false" outlineLevel="0" collapsed="false">
      <c r="A4542" s="2" t="s">
        <v>4678</v>
      </c>
      <c r="B4542" s="2" t="s">
        <v>69</v>
      </c>
      <c r="C4542" s="2" t="s">
        <v>96</v>
      </c>
      <c r="D4542" s="2" t="s">
        <v>97</v>
      </c>
      <c r="E4542" s="13" t="n">
        <v>44969</v>
      </c>
      <c r="F4542" s="13" t="n">
        <v>46064</v>
      </c>
      <c r="G4542" s="2" t="s">
        <v>32</v>
      </c>
      <c r="H4542" s="2" t="s">
        <v>98</v>
      </c>
      <c r="I4542" s="2" t="s">
        <v>111</v>
      </c>
      <c r="J4542" s="2" t="s">
        <v>100</v>
      </c>
      <c r="K4542" s="14" t="n">
        <v>10865.5</v>
      </c>
      <c r="L4542" s="2" t="n">
        <f aca="false">IF(E4542="","",ROUND((Indicadores!$B$4-E4542)/365.25,1))</f>
        <v>3.7</v>
      </c>
      <c r="M4542" s="2" t="str">
        <f aca="false">IF(E4542="","Virtual",IF(L4542&gt;=Indicadores!$B$6,"Fim de Vida",IF(L4542&gt;=Indicadores!$B$5,"Envelhecendo","Atual")))</f>
        <v>Envelhecendo</v>
      </c>
      <c r="N4542" s="2" t="str">
        <f aca="false">IF(F4542="","N/A",IF(F4542&lt;Indicadores!$B$4,"Vencida","Vigente"))</f>
        <v>Vencida</v>
      </c>
      <c r="O4542" s="2" t="str">
        <f aca="false">INDEX(Locais!$B$2:$B$13,MATCH(H4542,Locais!$A$2:$A$13,0))</f>
        <v>Sede - Brasília</v>
      </c>
      <c r="P4542" s="2" t="str">
        <f aca="false">INDEX(Locais!$C$2:$C$13,MATCH(H4542,Locais!$A$2:$A$13,0))</f>
        <v>Centro-Oeste</v>
      </c>
    </row>
    <row r="4543" customFormat="false" ht="15" hidden="false" customHeight="false" outlineLevel="0" collapsed="false">
      <c r="A4543" s="2" t="s">
        <v>4679</v>
      </c>
      <c r="B4543" s="2" t="s">
        <v>71</v>
      </c>
      <c r="C4543" s="2" t="s">
        <v>96</v>
      </c>
      <c r="D4543" s="2" t="s">
        <v>171</v>
      </c>
      <c r="E4543" s="13" t="n">
        <v>44767</v>
      </c>
      <c r="F4543" s="13" t="n">
        <v>45862</v>
      </c>
      <c r="G4543" s="2" t="s">
        <v>34</v>
      </c>
      <c r="H4543" s="2" t="s">
        <v>98</v>
      </c>
      <c r="I4543" s="2" t="s">
        <v>115</v>
      </c>
      <c r="J4543" s="2" t="s">
        <v>100</v>
      </c>
      <c r="K4543" s="14" t="n">
        <v>2805.12</v>
      </c>
      <c r="L4543" s="2" t="n">
        <f aca="false">IF(E4543="","",ROUND((Indicadores!$B$4-E4543)/365.25,1))</f>
        <v>4.2</v>
      </c>
      <c r="M4543" s="2" t="str">
        <f aca="false">IF(E4543="","Virtual",IF(L4543&gt;=Indicadores!$B$6,"Fim de Vida",IF(L4543&gt;=Indicadores!$B$5,"Envelhecendo","Atual")))</f>
        <v>Envelhecendo</v>
      </c>
      <c r="N4543" s="2" t="str">
        <f aca="false">IF(F4543="","N/A",IF(F4543&lt;Indicadores!$B$4,"Vencida","Vigente"))</f>
        <v>Vencida</v>
      </c>
      <c r="O4543" s="2" t="str">
        <f aca="false">INDEX(Locais!$B$2:$B$13,MATCH(H4543,Locais!$A$2:$A$13,0))</f>
        <v>Sede - Brasília</v>
      </c>
      <c r="P4543" s="2" t="str">
        <f aca="false">INDEX(Locais!$C$2:$C$13,MATCH(H4543,Locais!$A$2:$A$13,0))</f>
        <v>Centro-Oeste</v>
      </c>
    </row>
    <row r="4544" customFormat="false" ht="15" hidden="false" customHeight="false" outlineLevel="0" collapsed="false">
      <c r="A4544" s="2" t="s">
        <v>4680</v>
      </c>
      <c r="B4544" s="2" t="s">
        <v>68</v>
      </c>
      <c r="C4544" s="2" t="s">
        <v>102</v>
      </c>
      <c r="D4544" s="2" t="s">
        <v>103</v>
      </c>
      <c r="E4544" s="13" t="n">
        <v>45258</v>
      </c>
      <c r="F4544" s="13" t="n">
        <v>46353</v>
      </c>
      <c r="G4544" s="2" t="s">
        <v>32</v>
      </c>
      <c r="H4544" s="2" t="s">
        <v>139</v>
      </c>
      <c r="I4544" s="2" t="s">
        <v>124</v>
      </c>
      <c r="J4544" s="2" t="s">
        <v>100</v>
      </c>
      <c r="K4544" s="14" t="n">
        <v>5676.39</v>
      </c>
      <c r="L4544" s="2" t="n">
        <f aca="false">IF(E4544="","",ROUND((Indicadores!$B$4-E4544)/365.25,1))</f>
        <v>2.9</v>
      </c>
      <c r="M4544" s="2" t="str">
        <f aca="false">IF(E4544="","Virtual",IF(L4544&gt;=Indicadores!$B$6,"Fim de Vida",IF(L4544&gt;=Indicadores!$B$5,"Envelhecendo","Atual")))</f>
        <v>Atual</v>
      </c>
      <c r="N4544" s="2" t="str">
        <f aca="false">IF(F4544="","N/A",IF(F4544&lt;Indicadores!$B$4,"Vencida","Vigente"))</f>
        <v>Vigente</v>
      </c>
      <c r="O4544" s="2" t="str">
        <f aca="false">INDEX(Locais!$B$2:$B$13,MATCH(H4544,Locais!$A$2:$A$13,0))</f>
        <v>Regional - Rio de Janeiro</v>
      </c>
      <c r="P4544" s="2" t="str">
        <f aca="false">INDEX(Locais!$C$2:$C$13,MATCH(H4544,Locais!$A$2:$A$13,0))</f>
        <v>Sudeste</v>
      </c>
    </row>
    <row r="4545" customFormat="false" ht="15" hidden="false" customHeight="false" outlineLevel="0" collapsed="false">
      <c r="A4545" s="2" t="s">
        <v>4681</v>
      </c>
      <c r="B4545" s="2" t="s">
        <v>68</v>
      </c>
      <c r="C4545" s="2" t="s">
        <v>102</v>
      </c>
      <c r="D4545" s="2" t="s">
        <v>103</v>
      </c>
      <c r="E4545" s="13" t="n">
        <v>44490</v>
      </c>
      <c r="F4545" s="13" t="n">
        <v>45585</v>
      </c>
      <c r="G4545" s="2" t="s">
        <v>32</v>
      </c>
      <c r="H4545" s="2" t="s">
        <v>119</v>
      </c>
      <c r="I4545" s="2" t="s">
        <v>142</v>
      </c>
      <c r="J4545" s="2" t="s">
        <v>100</v>
      </c>
      <c r="K4545" s="14" t="n">
        <v>4737.43</v>
      </c>
      <c r="L4545" s="2" t="n">
        <f aca="false">IF(E4545="","",ROUND((Indicadores!$B$4-E4545)/365.25,1))</f>
        <v>5</v>
      </c>
      <c r="M4545" s="2" t="str">
        <f aca="false">IF(E4545="","Virtual",IF(L4545&gt;=Indicadores!$B$6,"Fim de Vida",IF(L4545&gt;=Indicadores!$B$5,"Envelhecendo","Atual")))</f>
        <v>Fim de Vida</v>
      </c>
      <c r="N4545" s="2" t="str">
        <f aca="false">IF(F4545="","N/A",IF(F4545&lt;Indicadores!$B$4,"Vencida","Vigente"))</f>
        <v>Vencida</v>
      </c>
      <c r="O4545" s="2" t="str">
        <f aca="false">INDEX(Locais!$B$2:$B$13,MATCH(H4545,Locais!$A$2:$A$13,0))</f>
        <v>Regional - São Paulo</v>
      </c>
      <c r="P4545" s="2" t="str">
        <f aca="false">INDEX(Locais!$C$2:$C$13,MATCH(H4545,Locais!$A$2:$A$13,0))</f>
        <v>Sudeste</v>
      </c>
    </row>
    <row r="4546" customFormat="false" ht="15" hidden="false" customHeight="false" outlineLevel="0" collapsed="false">
      <c r="A4546" s="2" t="s">
        <v>4682</v>
      </c>
      <c r="B4546" s="2" t="s">
        <v>69</v>
      </c>
      <c r="C4546" s="2" t="s">
        <v>126</v>
      </c>
      <c r="D4546" s="2" t="s">
        <v>169</v>
      </c>
      <c r="E4546" s="13" t="n">
        <v>45010</v>
      </c>
      <c r="F4546" s="13" t="n">
        <v>46105</v>
      </c>
      <c r="G4546" s="2" t="s">
        <v>118</v>
      </c>
      <c r="H4546" s="2" t="s">
        <v>145</v>
      </c>
      <c r="I4546" s="2" t="s">
        <v>120</v>
      </c>
      <c r="J4546" s="2" t="s">
        <v>100</v>
      </c>
      <c r="K4546" s="14" t="n">
        <v>8797.02</v>
      </c>
      <c r="L4546" s="2" t="n">
        <f aca="false">IF(E4546="","",ROUND((Indicadores!$B$4-E4546)/365.25,1))</f>
        <v>3.6</v>
      </c>
      <c r="M4546" s="2" t="str">
        <f aca="false">IF(E4546="","Virtual",IF(L4546&gt;=Indicadores!$B$6,"Fim de Vida",IF(L4546&gt;=Indicadores!$B$5,"Envelhecendo","Atual")))</f>
        <v>Envelhecendo</v>
      </c>
      <c r="N4546" s="2" t="str">
        <f aca="false">IF(F4546="","N/A",IF(F4546&lt;Indicadores!$B$4,"Vencida","Vigente"))</f>
        <v>Vencida</v>
      </c>
      <c r="O4546" s="2" t="str">
        <f aca="false">INDEX(Locais!$B$2:$B$13,MATCH(H4546,Locais!$A$2:$A$13,0))</f>
        <v>Regional - Belém</v>
      </c>
      <c r="P4546" s="2" t="str">
        <f aca="false">INDEX(Locais!$C$2:$C$13,MATCH(H4546,Locais!$A$2:$A$13,0))</f>
        <v>Norte</v>
      </c>
    </row>
    <row r="4547" customFormat="false" ht="15" hidden="false" customHeight="false" outlineLevel="0" collapsed="false">
      <c r="A4547" s="2" t="s">
        <v>4683</v>
      </c>
      <c r="B4547" s="2" t="s">
        <v>69</v>
      </c>
      <c r="C4547" s="2" t="s">
        <v>96</v>
      </c>
      <c r="D4547" s="2" t="s">
        <v>97</v>
      </c>
      <c r="E4547" s="13" t="n">
        <v>45826</v>
      </c>
      <c r="F4547" s="13" t="n">
        <v>46921</v>
      </c>
      <c r="G4547" s="2" t="s">
        <v>34</v>
      </c>
      <c r="H4547" s="2" t="s">
        <v>165</v>
      </c>
      <c r="I4547" s="2" t="s">
        <v>130</v>
      </c>
      <c r="J4547" s="2" t="s">
        <v>100</v>
      </c>
      <c r="K4547" s="14" t="n">
        <v>10327.66</v>
      </c>
      <c r="L4547" s="2" t="n">
        <f aca="false">IF(E4547="","",ROUND((Indicadores!$B$4-E4547)/365.25,1))</f>
        <v>1.3</v>
      </c>
      <c r="M4547" s="2" t="str">
        <f aca="false">IF(E4547="","Virtual",IF(L4547&gt;=Indicadores!$B$6,"Fim de Vida",IF(L4547&gt;=Indicadores!$B$5,"Envelhecendo","Atual")))</f>
        <v>Atual</v>
      </c>
      <c r="N4547" s="2" t="str">
        <f aca="false">IF(F4547="","N/A",IF(F4547&lt;Indicadores!$B$4,"Vencida","Vigente"))</f>
        <v>Vigente</v>
      </c>
      <c r="O4547" s="2" t="str">
        <f aca="false">INDEX(Locais!$B$2:$B$13,MATCH(H4547,Locais!$A$2:$A$13,0))</f>
        <v>Regional - Salvador</v>
      </c>
      <c r="P4547" s="2" t="str">
        <f aca="false">INDEX(Locais!$C$2:$C$13,MATCH(H4547,Locais!$A$2:$A$13,0))</f>
        <v>Nordeste</v>
      </c>
    </row>
    <row r="4548" customFormat="false" ht="15" hidden="false" customHeight="false" outlineLevel="0" collapsed="false">
      <c r="A4548" s="2" t="s">
        <v>4684</v>
      </c>
      <c r="B4548" s="2" t="s">
        <v>68</v>
      </c>
      <c r="C4548" s="2" t="s">
        <v>96</v>
      </c>
      <c r="D4548" s="2" t="s">
        <v>107</v>
      </c>
      <c r="E4548" s="13" t="n">
        <v>45584</v>
      </c>
      <c r="F4548" s="13" t="n">
        <v>46679</v>
      </c>
      <c r="G4548" s="2" t="s">
        <v>32</v>
      </c>
      <c r="H4548" s="2" t="s">
        <v>104</v>
      </c>
      <c r="I4548" s="2" t="s">
        <v>130</v>
      </c>
      <c r="J4548" s="2" t="s">
        <v>100</v>
      </c>
      <c r="K4548" s="14" t="n">
        <v>5747.59</v>
      </c>
      <c r="L4548" s="2" t="n">
        <f aca="false">IF(E4548="","",ROUND((Indicadores!$B$4-E4548)/365.25,1))</f>
        <v>2</v>
      </c>
      <c r="M4548" s="2" t="str">
        <f aca="false">IF(E4548="","Virtual",IF(L4548&gt;=Indicadores!$B$6,"Fim de Vida",IF(L4548&gt;=Indicadores!$B$5,"Envelhecendo","Atual")))</f>
        <v>Atual</v>
      </c>
      <c r="N4548" s="2" t="str">
        <f aca="false">IF(F4548="","N/A",IF(F4548&lt;Indicadores!$B$4,"Vencida","Vigente"))</f>
        <v>Vigente</v>
      </c>
      <c r="O4548" s="2" t="str">
        <f aca="false">INDEX(Locais!$B$2:$B$13,MATCH(H4548,Locais!$A$2:$A$13,0))</f>
        <v>Regional - Fortaleza</v>
      </c>
      <c r="P4548" s="2" t="str">
        <f aca="false">INDEX(Locais!$C$2:$C$13,MATCH(H4548,Locais!$A$2:$A$13,0))</f>
        <v>Nordeste</v>
      </c>
    </row>
    <row r="4549" customFormat="false" ht="15" hidden="false" customHeight="false" outlineLevel="0" collapsed="false">
      <c r="A4549" s="2" t="s">
        <v>4685</v>
      </c>
      <c r="B4549" s="2" t="s">
        <v>68</v>
      </c>
      <c r="C4549" s="2" t="s">
        <v>126</v>
      </c>
      <c r="D4549" s="2" t="s">
        <v>127</v>
      </c>
      <c r="E4549" s="13" t="n">
        <v>45742</v>
      </c>
      <c r="F4549" s="13" t="n">
        <v>46837</v>
      </c>
      <c r="G4549" s="2" t="s">
        <v>32</v>
      </c>
      <c r="H4549" s="2" t="s">
        <v>141</v>
      </c>
      <c r="I4549" s="2" t="s">
        <v>142</v>
      </c>
      <c r="J4549" s="2" t="s">
        <v>100</v>
      </c>
      <c r="K4549" s="14" t="n">
        <v>5749.04</v>
      </c>
      <c r="L4549" s="2" t="n">
        <f aca="false">IF(E4549="","",ROUND((Indicadores!$B$4-E4549)/365.25,1))</f>
        <v>1.6</v>
      </c>
      <c r="M4549" s="2" t="str">
        <f aca="false">IF(E4549="","Virtual",IF(L4549&gt;=Indicadores!$B$6,"Fim de Vida",IF(L4549&gt;=Indicadores!$B$5,"Envelhecendo","Atual")))</f>
        <v>Atual</v>
      </c>
      <c r="N4549" s="2" t="str">
        <f aca="false">IF(F4549="","N/A",IF(F4549&lt;Indicadores!$B$4,"Vencida","Vigente"))</f>
        <v>Vigente</v>
      </c>
      <c r="O4549" s="2" t="str">
        <f aca="false">INDEX(Locais!$B$2:$B$13,MATCH(H4549,Locais!$A$2:$A$13,0))</f>
        <v>Regional - Curitiba</v>
      </c>
      <c r="P4549" s="2" t="str">
        <f aca="false">INDEX(Locais!$C$2:$C$13,MATCH(H4549,Locais!$A$2:$A$13,0))</f>
        <v>Sul</v>
      </c>
    </row>
    <row r="4550" customFormat="false" ht="15" hidden="false" customHeight="false" outlineLevel="0" collapsed="false">
      <c r="A4550" s="2" t="s">
        <v>4686</v>
      </c>
      <c r="B4550" s="2" t="s">
        <v>68</v>
      </c>
      <c r="C4550" s="2" t="s">
        <v>102</v>
      </c>
      <c r="D4550" s="2" t="s">
        <v>103</v>
      </c>
      <c r="E4550" s="13" t="n">
        <v>43234</v>
      </c>
      <c r="F4550" s="13" t="n">
        <v>44329</v>
      </c>
      <c r="G4550" s="2" t="s">
        <v>118</v>
      </c>
      <c r="H4550" s="2" t="s">
        <v>165</v>
      </c>
      <c r="I4550" s="2" t="s">
        <v>130</v>
      </c>
      <c r="J4550" s="2" t="s">
        <v>100</v>
      </c>
      <c r="K4550" s="14" t="n">
        <v>6056.77</v>
      </c>
      <c r="L4550" s="2" t="n">
        <f aca="false">IF(E4550="","",ROUND((Indicadores!$B$4-E4550)/365.25,1))</f>
        <v>8.4</v>
      </c>
      <c r="M4550" s="2" t="str">
        <f aca="false">IF(E4550="","Virtual",IF(L4550&gt;=Indicadores!$B$6,"Fim de Vida",IF(L4550&gt;=Indicadores!$B$5,"Envelhecendo","Atual")))</f>
        <v>Fim de Vida</v>
      </c>
      <c r="N4550" s="2" t="str">
        <f aca="false">IF(F4550="","N/A",IF(F4550&lt;Indicadores!$B$4,"Vencida","Vigente"))</f>
        <v>Vencida</v>
      </c>
      <c r="O4550" s="2" t="str">
        <f aca="false">INDEX(Locais!$B$2:$B$13,MATCH(H4550,Locais!$A$2:$A$13,0))</f>
        <v>Regional - Salvador</v>
      </c>
      <c r="P4550" s="2" t="str">
        <f aca="false">INDEX(Locais!$C$2:$C$13,MATCH(H4550,Locais!$A$2:$A$13,0))</f>
        <v>Nordeste</v>
      </c>
    </row>
    <row r="4551" customFormat="false" ht="15" hidden="false" customHeight="false" outlineLevel="0" collapsed="false">
      <c r="A4551" s="2" t="s">
        <v>4687</v>
      </c>
      <c r="B4551" s="2" t="s">
        <v>68</v>
      </c>
      <c r="C4551" s="2" t="s">
        <v>126</v>
      </c>
      <c r="D4551" s="2" t="s">
        <v>127</v>
      </c>
      <c r="E4551" s="13" t="n">
        <v>44099</v>
      </c>
      <c r="F4551" s="13" t="n">
        <v>45194</v>
      </c>
      <c r="G4551" s="2" t="s">
        <v>32</v>
      </c>
      <c r="H4551" s="2" t="s">
        <v>128</v>
      </c>
      <c r="I4551" s="2" t="s">
        <v>133</v>
      </c>
      <c r="J4551" s="2" t="s">
        <v>100</v>
      </c>
      <c r="K4551" s="14" t="n">
        <v>5411.47</v>
      </c>
      <c r="L4551" s="2" t="n">
        <f aca="false">IF(E4551="","",ROUND((Indicadores!$B$4-E4551)/365.25,1))</f>
        <v>6.1</v>
      </c>
      <c r="M4551" s="2" t="str">
        <f aca="false">IF(E4551="","Virtual",IF(L4551&gt;=Indicadores!$B$6,"Fim de Vida",IF(L4551&gt;=Indicadores!$B$5,"Envelhecendo","Atual")))</f>
        <v>Fim de Vida</v>
      </c>
      <c r="N4551" s="2" t="str">
        <f aca="false">IF(F4551="","N/A",IF(F4551&lt;Indicadores!$B$4,"Vencida","Vigente"))</f>
        <v>Vencida</v>
      </c>
      <c r="O4551" s="2" t="str">
        <f aca="false">INDEX(Locais!$B$2:$B$13,MATCH(H4551,Locais!$A$2:$A$13,0))</f>
        <v>Regional - Recife</v>
      </c>
      <c r="P4551" s="2" t="str">
        <f aca="false">INDEX(Locais!$C$2:$C$13,MATCH(H4551,Locais!$A$2:$A$13,0))</f>
        <v>Nordeste</v>
      </c>
    </row>
    <row r="4552" customFormat="false" ht="15" hidden="false" customHeight="false" outlineLevel="0" collapsed="false">
      <c r="A4552" s="2" t="s">
        <v>4688</v>
      </c>
      <c r="B4552" s="2" t="s">
        <v>71</v>
      </c>
      <c r="C4552" s="2" t="s">
        <v>96</v>
      </c>
      <c r="D4552" s="2" t="s">
        <v>171</v>
      </c>
      <c r="E4552" s="13" t="n">
        <v>44133</v>
      </c>
      <c r="F4552" s="13" t="n">
        <v>45228</v>
      </c>
      <c r="G4552" s="2" t="s">
        <v>32</v>
      </c>
      <c r="H4552" s="2" t="s">
        <v>139</v>
      </c>
      <c r="I4552" s="2" t="s">
        <v>111</v>
      </c>
      <c r="J4552" s="2" t="s">
        <v>100</v>
      </c>
      <c r="K4552" s="14" t="n">
        <v>2021.8</v>
      </c>
      <c r="L4552" s="2" t="n">
        <f aca="false">IF(E4552="","",ROUND((Indicadores!$B$4-E4552)/365.25,1))</f>
        <v>6</v>
      </c>
      <c r="M4552" s="2" t="str">
        <f aca="false">IF(E4552="","Virtual",IF(L4552&gt;=Indicadores!$B$6,"Fim de Vida",IF(L4552&gt;=Indicadores!$B$5,"Envelhecendo","Atual")))</f>
        <v>Fim de Vida</v>
      </c>
      <c r="N4552" s="2" t="str">
        <f aca="false">IF(F4552="","N/A",IF(F4552&lt;Indicadores!$B$4,"Vencida","Vigente"))</f>
        <v>Vencida</v>
      </c>
      <c r="O4552" s="2" t="str">
        <f aca="false">INDEX(Locais!$B$2:$B$13,MATCH(H4552,Locais!$A$2:$A$13,0))</f>
        <v>Regional - Rio de Janeiro</v>
      </c>
      <c r="P4552" s="2" t="str">
        <f aca="false">INDEX(Locais!$C$2:$C$13,MATCH(H4552,Locais!$A$2:$A$13,0))</f>
        <v>Sudeste</v>
      </c>
    </row>
    <row r="4553" customFormat="false" ht="15" hidden="false" customHeight="false" outlineLevel="0" collapsed="false">
      <c r="A4553" s="2" t="s">
        <v>4689</v>
      </c>
      <c r="B4553" s="2" t="s">
        <v>71</v>
      </c>
      <c r="C4553" s="2" t="s">
        <v>126</v>
      </c>
      <c r="D4553" s="2" t="s">
        <v>157</v>
      </c>
      <c r="E4553" s="13" t="n">
        <v>44781</v>
      </c>
      <c r="F4553" s="13" t="n">
        <v>45876</v>
      </c>
      <c r="G4553" s="2" t="s">
        <v>32</v>
      </c>
      <c r="H4553" s="2" t="s">
        <v>114</v>
      </c>
      <c r="I4553" s="2" t="s">
        <v>142</v>
      </c>
      <c r="J4553" s="2" t="s">
        <v>100</v>
      </c>
      <c r="K4553" s="14" t="n">
        <v>2270.98</v>
      </c>
      <c r="L4553" s="2" t="n">
        <f aca="false">IF(E4553="","",ROUND((Indicadores!$B$4-E4553)/365.25,1))</f>
        <v>4.2</v>
      </c>
      <c r="M4553" s="2" t="str">
        <f aca="false">IF(E4553="","Virtual",IF(L4553&gt;=Indicadores!$B$6,"Fim de Vida",IF(L4553&gt;=Indicadores!$B$5,"Envelhecendo","Atual")))</f>
        <v>Envelhecendo</v>
      </c>
      <c r="N4553" s="2" t="str">
        <f aca="false">IF(F4553="","N/A",IF(F4553&lt;Indicadores!$B$4,"Vencida","Vigente"))</f>
        <v>Vencida</v>
      </c>
      <c r="O4553" s="2" t="str">
        <f aca="false">INDEX(Locais!$B$2:$B$13,MATCH(H4553,Locais!$A$2:$A$13,0))</f>
        <v>Regional - Belo Horizonte</v>
      </c>
      <c r="P4553" s="2" t="str">
        <f aca="false">INDEX(Locais!$C$2:$C$13,MATCH(H4553,Locais!$A$2:$A$13,0))</f>
        <v>Sudeste</v>
      </c>
    </row>
    <row r="4554" customFormat="false" ht="15" hidden="false" customHeight="false" outlineLevel="0" collapsed="false">
      <c r="A4554" s="2" t="s">
        <v>4690</v>
      </c>
      <c r="B4554" s="2" t="s">
        <v>68</v>
      </c>
      <c r="C4554" s="2" t="s">
        <v>126</v>
      </c>
      <c r="D4554" s="2" t="s">
        <v>127</v>
      </c>
      <c r="E4554" s="13" t="n">
        <v>42883</v>
      </c>
      <c r="F4554" s="13" t="n">
        <v>43978</v>
      </c>
      <c r="G4554" s="2" t="s">
        <v>151</v>
      </c>
      <c r="H4554" s="2" t="s">
        <v>98</v>
      </c>
      <c r="I4554" s="2" t="s">
        <v>111</v>
      </c>
      <c r="J4554" s="2" t="s">
        <v>137</v>
      </c>
      <c r="K4554" s="14" t="n">
        <v>5239.18</v>
      </c>
      <c r="L4554" s="2" t="n">
        <f aca="false">IF(E4554="","",ROUND((Indicadores!$B$4-E4554)/365.25,1))</f>
        <v>9.4</v>
      </c>
      <c r="M4554" s="2" t="str">
        <f aca="false">IF(E4554="","Virtual",IF(L4554&gt;=Indicadores!$B$6,"Fim de Vida",IF(L4554&gt;=Indicadores!$B$5,"Envelhecendo","Atual")))</f>
        <v>Fim de Vida</v>
      </c>
      <c r="N4554" s="2" t="str">
        <f aca="false">IF(F4554="","N/A",IF(F4554&lt;Indicadores!$B$4,"Vencida","Vigente"))</f>
        <v>Vencida</v>
      </c>
      <c r="O4554" s="2" t="str">
        <f aca="false">INDEX(Locais!$B$2:$B$13,MATCH(H4554,Locais!$A$2:$A$13,0))</f>
        <v>Sede - Brasília</v>
      </c>
      <c r="P4554" s="2" t="str">
        <f aca="false">INDEX(Locais!$C$2:$C$13,MATCH(H4554,Locais!$A$2:$A$13,0))</f>
        <v>Centro-Oeste</v>
      </c>
    </row>
    <row r="4555" customFormat="false" ht="15" hidden="false" customHeight="false" outlineLevel="0" collapsed="false">
      <c r="A4555" s="2" t="s">
        <v>4691</v>
      </c>
      <c r="B4555" s="2" t="s">
        <v>69</v>
      </c>
      <c r="C4555" s="2" t="s">
        <v>96</v>
      </c>
      <c r="D4555" s="2" t="s">
        <v>97</v>
      </c>
      <c r="E4555" s="13" t="n">
        <v>43932</v>
      </c>
      <c r="F4555" s="13" t="n">
        <v>45027</v>
      </c>
      <c r="G4555" s="2" t="s">
        <v>118</v>
      </c>
      <c r="H4555" s="2" t="s">
        <v>98</v>
      </c>
      <c r="I4555" s="2" t="s">
        <v>120</v>
      </c>
      <c r="J4555" s="2" t="s">
        <v>100</v>
      </c>
      <c r="K4555" s="14" t="n">
        <v>8249.39</v>
      </c>
      <c r="L4555" s="2" t="n">
        <f aca="false">IF(E4555="","",ROUND((Indicadores!$B$4-E4555)/365.25,1))</f>
        <v>6.5</v>
      </c>
      <c r="M4555" s="2" t="str">
        <f aca="false">IF(E4555="","Virtual",IF(L4555&gt;=Indicadores!$B$6,"Fim de Vida",IF(L4555&gt;=Indicadores!$B$5,"Envelhecendo","Atual")))</f>
        <v>Fim de Vida</v>
      </c>
      <c r="N4555" s="2" t="str">
        <f aca="false">IF(F4555="","N/A",IF(F4555&lt;Indicadores!$B$4,"Vencida","Vigente"))</f>
        <v>Vencida</v>
      </c>
      <c r="O4555" s="2" t="str">
        <f aca="false">INDEX(Locais!$B$2:$B$13,MATCH(H4555,Locais!$A$2:$A$13,0))</f>
        <v>Sede - Brasília</v>
      </c>
      <c r="P4555" s="2" t="str">
        <f aca="false">INDEX(Locais!$C$2:$C$13,MATCH(H4555,Locais!$A$2:$A$13,0))</f>
        <v>Centro-Oeste</v>
      </c>
    </row>
    <row r="4556" customFormat="false" ht="15" hidden="false" customHeight="false" outlineLevel="0" collapsed="false">
      <c r="A4556" s="2" t="s">
        <v>4692</v>
      </c>
      <c r="B4556" s="2" t="s">
        <v>69</v>
      </c>
      <c r="C4556" s="2" t="s">
        <v>96</v>
      </c>
      <c r="D4556" s="2" t="s">
        <v>97</v>
      </c>
      <c r="E4556" s="13" t="n">
        <v>44803</v>
      </c>
      <c r="F4556" s="13" t="n">
        <v>45898</v>
      </c>
      <c r="G4556" s="2" t="s">
        <v>32</v>
      </c>
      <c r="H4556" s="2" t="s">
        <v>108</v>
      </c>
      <c r="I4556" s="2" t="s">
        <v>130</v>
      </c>
      <c r="J4556" s="2" t="s">
        <v>100</v>
      </c>
      <c r="K4556" s="14" t="n">
        <v>9962.34</v>
      </c>
      <c r="L4556" s="2" t="n">
        <f aca="false">IF(E4556="","",ROUND((Indicadores!$B$4-E4556)/365.25,1))</f>
        <v>4.1</v>
      </c>
      <c r="M4556" s="2" t="str">
        <f aca="false">IF(E4556="","Virtual",IF(L4556&gt;=Indicadores!$B$6,"Fim de Vida",IF(L4556&gt;=Indicadores!$B$5,"Envelhecendo","Atual")))</f>
        <v>Envelhecendo</v>
      </c>
      <c r="N4556" s="2" t="str">
        <f aca="false">IF(F4556="","N/A",IF(F4556&lt;Indicadores!$B$4,"Vencida","Vigente"))</f>
        <v>Vencida</v>
      </c>
      <c r="O4556" s="2" t="str">
        <f aca="false">INDEX(Locais!$B$2:$B$13,MATCH(H4556,Locais!$A$2:$A$13,0))</f>
        <v>Regional - Porto Alegre</v>
      </c>
      <c r="P4556" s="2" t="str">
        <f aca="false">INDEX(Locais!$C$2:$C$13,MATCH(H4556,Locais!$A$2:$A$13,0))</f>
        <v>Sul</v>
      </c>
    </row>
    <row r="4557" customFormat="false" ht="15" hidden="false" customHeight="false" outlineLevel="0" collapsed="false">
      <c r="A4557" s="2" t="s">
        <v>4693</v>
      </c>
      <c r="B4557" s="2" t="s">
        <v>68</v>
      </c>
      <c r="C4557" s="2" t="s">
        <v>96</v>
      </c>
      <c r="D4557" s="2" t="s">
        <v>107</v>
      </c>
      <c r="E4557" s="13" t="n">
        <v>45390</v>
      </c>
      <c r="F4557" s="13" t="n">
        <v>46485</v>
      </c>
      <c r="G4557" s="2" t="s">
        <v>34</v>
      </c>
      <c r="H4557" s="2" t="s">
        <v>165</v>
      </c>
      <c r="I4557" s="2" t="s">
        <v>109</v>
      </c>
      <c r="J4557" s="2" t="s">
        <v>100</v>
      </c>
      <c r="K4557" s="14" t="n">
        <v>4807.74</v>
      </c>
      <c r="L4557" s="2" t="n">
        <f aca="false">IF(E4557="","",ROUND((Indicadores!$B$4-E4557)/365.25,1))</f>
        <v>2.5</v>
      </c>
      <c r="M4557" s="2" t="str">
        <f aca="false">IF(E4557="","Virtual",IF(L4557&gt;=Indicadores!$B$6,"Fim de Vida",IF(L4557&gt;=Indicadores!$B$5,"Envelhecendo","Atual")))</f>
        <v>Atual</v>
      </c>
      <c r="N4557" s="2" t="str">
        <f aca="false">IF(F4557="","N/A",IF(F4557&lt;Indicadores!$B$4,"Vencida","Vigente"))</f>
        <v>Vigente</v>
      </c>
      <c r="O4557" s="2" t="str">
        <f aca="false">INDEX(Locais!$B$2:$B$13,MATCH(H4557,Locais!$A$2:$A$13,0))</f>
        <v>Regional - Salvador</v>
      </c>
      <c r="P4557" s="2" t="str">
        <f aca="false">INDEX(Locais!$C$2:$C$13,MATCH(H4557,Locais!$A$2:$A$13,0))</f>
        <v>Nordeste</v>
      </c>
    </row>
    <row r="4558" customFormat="false" ht="15" hidden="false" customHeight="false" outlineLevel="0" collapsed="false">
      <c r="A4558" s="2" t="s">
        <v>4694</v>
      </c>
      <c r="B4558" s="2" t="s">
        <v>69</v>
      </c>
      <c r="C4558" s="2" t="s">
        <v>96</v>
      </c>
      <c r="D4558" s="2" t="s">
        <v>117</v>
      </c>
      <c r="E4558" s="13" t="n">
        <v>45408</v>
      </c>
      <c r="F4558" s="13" t="n">
        <v>46503</v>
      </c>
      <c r="G4558" s="2" t="s">
        <v>32</v>
      </c>
      <c r="H4558" s="2" t="s">
        <v>139</v>
      </c>
      <c r="I4558" s="2" t="s">
        <v>124</v>
      </c>
      <c r="J4558" s="2" t="s">
        <v>100</v>
      </c>
      <c r="K4558" s="14" t="n">
        <v>7596.81</v>
      </c>
      <c r="L4558" s="2" t="n">
        <f aca="false">IF(E4558="","",ROUND((Indicadores!$B$4-E4558)/365.25,1))</f>
        <v>2.5</v>
      </c>
      <c r="M4558" s="2" t="str">
        <f aca="false">IF(E4558="","Virtual",IF(L4558&gt;=Indicadores!$B$6,"Fim de Vida",IF(L4558&gt;=Indicadores!$B$5,"Envelhecendo","Atual")))</f>
        <v>Atual</v>
      </c>
      <c r="N4558" s="2" t="str">
        <f aca="false">IF(F4558="","N/A",IF(F4558&lt;Indicadores!$B$4,"Vencida","Vigente"))</f>
        <v>Vigente</v>
      </c>
      <c r="O4558" s="2" t="str">
        <f aca="false">INDEX(Locais!$B$2:$B$13,MATCH(H4558,Locais!$A$2:$A$13,0))</f>
        <v>Regional - Rio de Janeiro</v>
      </c>
      <c r="P4558" s="2" t="str">
        <f aca="false">INDEX(Locais!$C$2:$C$13,MATCH(H4558,Locais!$A$2:$A$13,0))</f>
        <v>Sudeste</v>
      </c>
    </row>
    <row r="4559" customFormat="false" ht="15" hidden="false" customHeight="false" outlineLevel="0" collapsed="false">
      <c r="A4559" s="2" t="s">
        <v>4695</v>
      </c>
      <c r="B4559" s="2" t="s">
        <v>68</v>
      </c>
      <c r="C4559" s="2" t="s">
        <v>126</v>
      </c>
      <c r="D4559" s="2" t="s">
        <v>127</v>
      </c>
      <c r="E4559" s="13" t="n">
        <v>43787</v>
      </c>
      <c r="F4559" s="13" t="n">
        <v>44882</v>
      </c>
      <c r="G4559" s="2" t="s">
        <v>36</v>
      </c>
      <c r="H4559" s="2" t="s">
        <v>139</v>
      </c>
      <c r="I4559" s="2" t="s">
        <v>133</v>
      </c>
      <c r="J4559" s="2" t="s">
        <v>100</v>
      </c>
      <c r="K4559" s="14" t="n">
        <v>6124.9</v>
      </c>
      <c r="L4559" s="2" t="n">
        <f aca="false">IF(E4559="","",ROUND((Indicadores!$B$4-E4559)/365.25,1))</f>
        <v>6.9</v>
      </c>
      <c r="M4559" s="2" t="str">
        <f aca="false">IF(E4559="","Virtual",IF(L4559&gt;=Indicadores!$B$6,"Fim de Vida",IF(L4559&gt;=Indicadores!$B$5,"Envelhecendo","Atual")))</f>
        <v>Fim de Vida</v>
      </c>
      <c r="N4559" s="2" t="str">
        <f aca="false">IF(F4559="","N/A",IF(F4559&lt;Indicadores!$B$4,"Vencida","Vigente"))</f>
        <v>Vencida</v>
      </c>
      <c r="O4559" s="2" t="str">
        <f aca="false">INDEX(Locais!$B$2:$B$13,MATCH(H4559,Locais!$A$2:$A$13,0))</f>
        <v>Regional - Rio de Janeiro</v>
      </c>
      <c r="P4559" s="2" t="str">
        <f aca="false">INDEX(Locais!$C$2:$C$13,MATCH(H4559,Locais!$A$2:$A$13,0))</f>
        <v>Sudeste</v>
      </c>
    </row>
    <row r="4560" customFormat="false" ht="15" hidden="false" customHeight="false" outlineLevel="0" collapsed="false">
      <c r="A4560" s="2" t="s">
        <v>4696</v>
      </c>
      <c r="B4560" s="2" t="s">
        <v>69</v>
      </c>
      <c r="C4560" s="2" t="s">
        <v>102</v>
      </c>
      <c r="D4560" s="2" t="s">
        <v>113</v>
      </c>
      <c r="E4560" s="13" t="n">
        <v>45199</v>
      </c>
      <c r="F4560" s="13" t="n">
        <v>46294</v>
      </c>
      <c r="G4560" s="2" t="s">
        <v>118</v>
      </c>
      <c r="H4560" s="2" t="s">
        <v>139</v>
      </c>
      <c r="I4560" s="2" t="s">
        <v>99</v>
      </c>
      <c r="J4560" s="2" t="s">
        <v>100</v>
      </c>
      <c r="K4560" s="14" t="n">
        <v>9034.92</v>
      </c>
      <c r="L4560" s="2" t="n">
        <f aca="false">IF(E4560="","",ROUND((Indicadores!$B$4-E4560)/365.25,1))</f>
        <v>3</v>
      </c>
      <c r="M4560" s="2" t="str">
        <f aca="false">IF(E4560="","Virtual",IF(L4560&gt;=Indicadores!$B$6,"Fim de Vida",IF(L4560&gt;=Indicadores!$B$5,"Envelhecendo","Atual")))</f>
        <v>Envelhecendo</v>
      </c>
      <c r="N4560" s="2" t="str">
        <f aca="false">IF(F4560="","N/A",IF(F4560&lt;Indicadores!$B$4,"Vencida","Vigente"))</f>
        <v>Vencida</v>
      </c>
      <c r="O4560" s="2" t="str">
        <f aca="false">INDEX(Locais!$B$2:$B$13,MATCH(H4560,Locais!$A$2:$A$13,0))</f>
        <v>Regional - Rio de Janeiro</v>
      </c>
      <c r="P4560" s="2" t="str">
        <f aca="false">INDEX(Locais!$C$2:$C$13,MATCH(H4560,Locais!$A$2:$A$13,0))</f>
        <v>Sudeste</v>
      </c>
    </row>
    <row r="4561" customFormat="false" ht="15" hidden="false" customHeight="false" outlineLevel="0" collapsed="false">
      <c r="A4561" s="2" t="s">
        <v>4697</v>
      </c>
      <c r="B4561" s="2" t="s">
        <v>68</v>
      </c>
      <c r="C4561" s="2" t="s">
        <v>102</v>
      </c>
      <c r="D4561" s="2" t="s">
        <v>103</v>
      </c>
      <c r="E4561" s="13" t="n">
        <v>45575</v>
      </c>
      <c r="F4561" s="13" t="n">
        <v>46670</v>
      </c>
      <c r="G4561" s="2" t="s">
        <v>118</v>
      </c>
      <c r="H4561" s="2" t="s">
        <v>123</v>
      </c>
      <c r="I4561" s="2" t="s">
        <v>133</v>
      </c>
      <c r="J4561" s="2" t="s">
        <v>100</v>
      </c>
      <c r="K4561" s="14" t="n">
        <v>6409.5</v>
      </c>
      <c r="L4561" s="2" t="n">
        <f aca="false">IF(E4561="","",ROUND((Indicadores!$B$4-E4561)/365.25,1))</f>
        <v>2</v>
      </c>
      <c r="M4561" s="2" t="str">
        <f aca="false">IF(E4561="","Virtual",IF(L4561&gt;=Indicadores!$B$6,"Fim de Vida",IF(L4561&gt;=Indicadores!$B$5,"Envelhecendo","Atual")))</f>
        <v>Atual</v>
      </c>
      <c r="N4561" s="2" t="str">
        <f aca="false">IF(F4561="","N/A",IF(F4561&lt;Indicadores!$B$4,"Vencida","Vigente"))</f>
        <v>Vigente</v>
      </c>
      <c r="O4561" s="2" t="str">
        <f aca="false">INDEX(Locais!$B$2:$B$13,MATCH(H4561,Locais!$A$2:$A$13,0))</f>
        <v>Regional - Goiânia</v>
      </c>
      <c r="P4561" s="2" t="str">
        <f aca="false">INDEX(Locais!$C$2:$C$13,MATCH(H4561,Locais!$A$2:$A$13,0))</f>
        <v>Centro-Oeste</v>
      </c>
    </row>
    <row r="4562" customFormat="false" ht="15" hidden="false" customHeight="false" outlineLevel="0" collapsed="false">
      <c r="A4562" s="2" t="s">
        <v>4698</v>
      </c>
      <c r="B4562" s="2" t="s">
        <v>69</v>
      </c>
      <c r="C4562" s="2" t="s">
        <v>102</v>
      </c>
      <c r="D4562" s="2" t="s">
        <v>113</v>
      </c>
      <c r="E4562" s="13" t="n">
        <v>45737</v>
      </c>
      <c r="F4562" s="13" t="n">
        <v>46832</v>
      </c>
      <c r="G4562" s="2" t="s">
        <v>34</v>
      </c>
      <c r="H4562" s="2" t="s">
        <v>119</v>
      </c>
      <c r="I4562" s="2" t="s">
        <v>124</v>
      </c>
      <c r="J4562" s="2" t="s">
        <v>100</v>
      </c>
      <c r="K4562" s="14" t="n">
        <v>9979.42</v>
      </c>
      <c r="L4562" s="2" t="n">
        <f aca="false">IF(E4562="","",ROUND((Indicadores!$B$4-E4562)/365.25,1))</f>
        <v>1.6</v>
      </c>
      <c r="M4562" s="2" t="str">
        <f aca="false">IF(E4562="","Virtual",IF(L4562&gt;=Indicadores!$B$6,"Fim de Vida",IF(L4562&gt;=Indicadores!$B$5,"Envelhecendo","Atual")))</f>
        <v>Atual</v>
      </c>
      <c r="N4562" s="2" t="str">
        <f aca="false">IF(F4562="","N/A",IF(F4562&lt;Indicadores!$B$4,"Vencida","Vigente"))</f>
        <v>Vigente</v>
      </c>
      <c r="O4562" s="2" t="str">
        <f aca="false">INDEX(Locais!$B$2:$B$13,MATCH(H4562,Locais!$A$2:$A$13,0))</f>
        <v>Regional - São Paulo</v>
      </c>
      <c r="P4562" s="2" t="str">
        <f aca="false">INDEX(Locais!$C$2:$C$13,MATCH(H4562,Locais!$A$2:$A$13,0))</f>
        <v>Sudeste</v>
      </c>
    </row>
    <row r="4563" customFormat="false" ht="15" hidden="false" customHeight="false" outlineLevel="0" collapsed="false">
      <c r="A4563" s="2" t="s">
        <v>4699</v>
      </c>
      <c r="B4563" s="2" t="s">
        <v>68</v>
      </c>
      <c r="C4563" s="2" t="s">
        <v>96</v>
      </c>
      <c r="D4563" s="2" t="s">
        <v>107</v>
      </c>
      <c r="E4563" s="13" t="n">
        <v>44582</v>
      </c>
      <c r="F4563" s="13" t="n">
        <v>45677</v>
      </c>
      <c r="G4563" s="2" t="s">
        <v>32</v>
      </c>
      <c r="H4563" s="2" t="s">
        <v>139</v>
      </c>
      <c r="I4563" s="2" t="s">
        <v>111</v>
      </c>
      <c r="J4563" s="2" t="s">
        <v>100</v>
      </c>
      <c r="K4563" s="14" t="n">
        <v>5419.18</v>
      </c>
      <c r="L4563" s="2" t="n">
        <f aca="false">IF(E4563="","",ROUND((Indicadores!$B$4-E4563)/365.25,1))</f>
        <v>4.7</v>
      </c>
      <c r="M4563" s="2" t="str">
        <f aca="false">IF(E4563="","Virtual",IF(L4563&gt;=Indicadores!$B$6,"Fim de Vida",IF(L4563&gt;=Indicadores!$B$5,"Envelhecendo","Atual")))</f>
        <v>Envelhecendo</v>
      </c>
      <c r="N4563" s="2" t="str">
        <f aca="false">IF(F4563="","N/A",IF(F4563&lt;Indicadores!$B$4,"Vencida","Vigente"))</f>
        <v>Vencida</v>
      </c>
      <c r="O4563" s="2" t="str">
        <f aca="false">INDEX(Locais!$B$2:$B$13,MATCH(H4563,Locais!$A$2:$A$13,0))</f>
        <v>Regional - Rio de Janeiro</v>
      </c>
      <c r="P4563" s="2" t="str">
        <f aca="false">INDEX(Locais!$C$2:$C$13,MATCH(H4563,Locais!$A$2:$A$13,0))</f>
        <v>Sudeste</v>
      </c>
    </row>
    <row r="4564" customFormat="false" ht="15" hidden="false" customHeight="false" outlineLevel="0" collapsed="false">
      <c r="A4564" s="2" t="s">
        <v>4700</v>
      </c>
      <c r="B4564" s="2" t="s">
        <v>68</v>
      </c>
      <c r="C4564" s="2" t="s">
        <v>126</v>
      </c>
      <c r="D4564" s="2" t="s">
        <v>127</v>
      </c>
      <c r="E4564" s="13" t="n">
        <v>44105</v>
      </c>
      <c r="F4564" s="13" t="n">
        <v>45200</v>
      </c>
      <c r="G4564" s="2" t="s">
        <v>32</v>
      </c>
      <c r="H4564" s="2" t="s">
        <v>98</v>
      </c>
      <c r="I4564" s="2" t="s">
        <v>109</v>
      </c>
      <c r="J4564" s="2" t="s">
        <v>100</v>
      </c>
      <c r="K4564" s="14" t="n">
        <v>6356.77</v>
      </c>
      <c r="L4564" s="2" t="n">
        <f aca="false">IF(E4564="","",ROUND((Indicadores!$B$4-E4564)/365.25,1))</f>
        <v>6</v>
      </c>
      <c r="M4564" s="2" t="str">
        <f aca="false">IF(E4564="","Virtual",IF(L4564&gt;=Indicadores!$B$6,"Fim de Vida",IF(L4564&gt;=Indicadores!$B$5,"Envelhecendo","Atual")))</f>
        <v>Fim de Vida</v>
      </c>
      <c r="N4564" s="2" t="str">
        <f aca="false">IF(F4564="","N/A",IF(F4564&lt;Indicadores!$B$4,"Vencida","Vigente"))</f>
        <v>Vencida</v>
      </c>
      <c r="O4564" s="2" t="str">
        <f aca="false">INDEX(Locais!$B$2:$B$13,MATCH(H4564,Locais!$A$2:$A$13,0))</f>
        <v>Sede - Brasília</v>
      </c>
      <c r="P4564" s="2" t="str">
        <f aca="false">INDEX(Locais!$C$2:$C$13,MATCH(H4564,Locais!$A$2:$A$13,0))</f>
        <v>Centro-Oeste</v>
      </c>
    </row>
    <row r="4565" customFormat="false" ht="15" hidden="false" customHeight="false" outlineLevel="0" collapsed="false">
      <c r="A4565" s="2" t="s">
        <v>4701</v>
      </c>
      <c r="B4565" s="2" t="s">
        <v>69</v>
      </c>
      <c r="C4565" s="2" t="s">
        <v>96</v>
      </c>
      <c r="D4565" s="2" t="s">
        <v>97</v>
      </c>
      <c r="E4565" s="13" t="n">
        <v>44308</v>
      </c>
      <c r="F4565" s="13" t="n">
        <v>45403</v>
      </c>
      <c r="G4565" s="2" t="s">
        <v>32</v>
      </c>
      <c r="H4565" s="2" t="s">
        <v>139</v>
      </c>
      <c r="I4565" s="2" t="s">
        <v>136</v>
      </c>
      <c r="J4565" s="2" t="s">
        <v>100</v>
      </c>
      <c r="K4565" s="14" t="n">
        <v>7186.97</v>
      </c>
      <c r="L4565" s="2" t="n">
        <f aca="false">IF(E4565="","",ROUND((Indicadores!$B$4-E4565)/365.25,1))</f>
        <v>5.5</v>
      </c>
      <c r="M4565" s="2" t="str">
        <f aca="false">IF(E4565="","Virtual",IF(L4565&gt;=Indicadores!$B$6,"Fim de Vida",IF(L4565&gt;=Indicadores!$B$5,"Envelhecendo","Atual")))</f>
        <v>Fim de Vida</v>
      </c>
      <c r="N4565" s="2" t="str">
        <f aca="false">IF(F4565="","N/A",IF(F4565&lt;Indicadores!$B$4,"Vencida","Vigente"))</f>
        <v>Vencida</v>
      </c>
      <c r="O4565" s="2" t="str">
        <f aca="false">INDEX(Locais!$B$2:$B$13,MATCH(H4565,Locais!$A$2:$A$13,0))</f>
        <v>Regional - Rio de Janeiro</v>
      </c>
      <c r="P4565" s="2" t="str">
        <f aca="false">INDEX(Locais!$C$2:$C$13,MATCH(H4565,Locais!$A$2:$A$13,0))</f>
        <v>Sudeste</v>
      </c>
    </row>
    <row r="4566" customFormat="false" ht="15" hidden="false" customHeight="false" outlineLevel="0" collapsed="false">
      <c r="A4566" s="2" t="s">
        <v>4702</v>
      </c>
      <c r="B4566" s="2" t="s">
        <v>68</v>
      </c>
      <c r="C4566" s="2" t="s">
        <v>96</v>
      </c>
      <c r="D4566" s="2" t="s">
        <v>132</v>
      </c>
      <c r="E4566" s="13" t="n">
        <v>44126</v>
      </c>
      <c r="F4566" s="13" t="n">
        <v>45221</v>
      </c>
      <c r="G4566" s="2" t="s">
        <v>32</v>
      </c>
      <c r="H4566" s="2" t="s">
        <v>104</v>
      </c>
      <c r="I4566" s="2" t="s">
        <v>111</v>
      </c>
      <c r="J4566" s="2" t="s">
        <v>100</v>
      </c>
      <c r="K4566" s="14" t="n">
        <v>5204.25</v>
      </c>
      <c r="L4566" s="2" t="n">
        <f aca="false">IF(E4566="","",ROUND((Indicadores!$B$4-E4566)/365.25,1))</f>
        <v>6</v>
      </c>
      <c r="M4566" s="2" t="str">
        <f aca="false">IF(E4566="","Virtual",IF(L4566&gt;=Indicadores!$B$6,"Fim de Vida",IF(L4566&gt;=Indicadores!$B$5,"Envelhecendo","Atual")))</f>
        <v>Fim de Vida</v>
      </c>
      <c r="N4566" s="2" t="str">
        <f aca="false">IF(F4566="","N/A",IF(F4566&lt;Indicadores!$B$4,"Vencida","Vigente"))</f>
        <v>Vencida</v>
      </c>
      <c r="O4566" s="2" t="str">
        <f aca="false">INDEX(Locais!$B$2:$B$13,MATCH(H4566,Locais!$A$2:$A$13,0))</f>
        <v>Regional - Fortaleza</v>
      </c>
      <c r="P4566" s="2" t="str">
        <f aca="false">INDEX(Locais!$C$2:$C$13,MATCH(H4566,Locais!$A$2:$A$13,0))</f>
        <v>Nordeste</v>
      </c>
    </row>
    <row r="4567" customFormat="false" ht="15" hidden="false" customHeight="false" outlineLevel="0" collapsed="false">
      <c r="A4567" s="2" t="s">
        <v>4703</v>
      </c>
      <c r="B4567" s="2" t="s">
        <v>69</v>
      </c>
      <c r="C4567" s="2" t="s">
        <v>102</v>
      </c>
      <c r="D4567" s="2" t="s">
        <v>113</v>
      </c>
      <c r="E4567" s="13" t="n">
        <v>45468</v>
      </c>
      <c r="F4567" s="13" t="n">
        <v>46563</v>
      </c>
      <c r="G4567" s="2" t="s">
        <v>135</v>
      </c>
      <c r="H4567" s="2" t="s">
        <v>98</v>
      </c>
      <c r="I4567" s="2" t="s">
        <v>111</v>
      </c>
      <c r="J4567" s="2" t="s">
        <v>137</v>
      </c>
      <c r="K4567" s="14" t="n">
        <v>9302.61</v>
      </c>
      <c r="L4567" s="2" t="n">
        <f aca="false">IF(E4567="","",ROUND((Indicadores!$B$4-E4567)/365.25,1))</f>
        <v>2.3</v>
      </c>
      <c r="M4567" s="2" t="str">
        <f aca="false">IF(E4567="","Virtual",IF(L4567&gt;=Indicadores!$B$6,"Fim de Vida",IF(L4567&gt;=Indicadores!$B$5,"Envelhecendo","Atual")))</f>
        <v>Atual</v>
      </c>
      <c r="N4567" s="2" t="str">
        <f aca="false">IF(F4567="","N/A",IF(F4567&lt;Indicadores!$B$4,"Vencida","Vigente"))</f>
        <v>Vigente</v>
      </c>
      <c r="O4567" s="2" t="str">
        <f aca="false">INDEX(Locais!$B$2:$B$13,MATCH(H4567,Locais!$A$2:$A$13,0))</f>
        <v>Sede - Brasília</v>
      </c>
      <c r="P4567" s="2" t="str">
        <f aca="false">INDEX(Locais!$C$2:$C$13,MATCH(H4567,Locais!$A$2:$A$13,0))</f>
        <v>Centro-Oeste</v>
      </c>
    </row>
    <row r="4568" customFormat="false" ht="15" hidden="false" customHeight="false" outlineLevel="0" collapsed="false">
      <c r="A4568" s="2" t="s">
        <v>4704</v>
      </c>
      <c r="B4568" s="2" t="s">
        <v>69</v>
      </c>
      <c r="C4568" s="2" t="s">
        <v>102</v>
      </c>
      <c r="D4568" s="2" t="s">
        <v>113</v>
      </c>
      <c r="E4568" s="13" t="n">
        <v>43729</v>
      </c>
      <c r="F4568" s="13" t="n">
        <v>44824</v>
      </c>
      <c r="G4568" s="2" t="s">
        <v>32</v>
      </c>
      <c r="H4568" s="2" t="s">
        <v>119</v>
      </c>
      <c r="I4568" s="2" t="s">
        <v>120</v>
      </c>
      <c r="J4568" s="2" t="s">
        <v>100</v>
      </c>
      <c r="K4568" s="14" t="n">
        <v>10493.38</v>
      </c>
      <c r="L4568" s="2" t="n">
        <f aca="false">IF(E4568="","",ROUND((Indicadores!$B$4-E4568)/365.25,1))</f>
        <v>7.1</v>
      </c>
      <c r="M4568" s="2" t="str">
        <f aca="false">IF(E4568="","Virtual",IF(L4568&gt;=Indicadores!$B$6,"Fim de Vida",IF(L4568&gt;=Indicadores!$B$5,"Envelhecendo","Atual")))</f>
        <v>Fim de Vida</v>
      </c>
      <c r="N4568" s="2" t="str">
        <f aca="false">IF(F4568="","N/A",IF(F4568&lt;Indicadores!$B$4,"Vencida","Vigente"))</f>
        <v>Vencida</v>
      </c>
      <c r="O4568" s="2" t="str">
        <f aca="false">INDEX(Locais!$B$2:$B$13,MATCH(H4568,Locais!$A$2:$A$13,0))</f>
        <v>Regional - São Paulo</v>
      </c>
      <c r="P4568" s="2" t="str">
        <f aca="false">INDEX(Locais!$C$2:$C$13,MATCH(H4568,Locais!$A$2:$A$13,0))</f>
        <v>Sudeste</v>
      </c>
    </row>
    <row r="4569" customFormat="false" ht="15" hidden="false" customHeight="false" outlineLevel="0" collapsed="false">
      <c r="A4569" s="2" t="s">
        <v>4705</v>
      </c>
      <c r="B4569" s="2" t="s">
        <v>70</v>
      </c>
      <c r="C4569" s="2" t="s">
        <v>126</v>
      </c>
      <c r="D4569" s="2" t="s">
        <v>162</v>
      </c>
      <c r="E4569" s="13" t="n">
        <v>44045</v>
      </c>
      <c r="F4569" s="13" t="n">
        <v>45870</v>
      </c>
      <c r="G4569" s="2" t="s">
        <v>32</v>
      </c>
      <c r="H4569" s="2" t="s">
        <v>165</v>
      </c>
      <c r="I4569" s="2" t="s">
        <v>136</v>
      </c>
      <c r="J4569" s="2" t="s">
        <v>100</v>
      </c>
      <c r="K4569" s="14" t="n">
        <v>19500.43</v>
      </c>
      <c r="L4569" s="2" t="n">
        <f aca="false">IF(E4569="","",ROUND((Indicadores!$B$4-E4569)/365.25,1))</f>
        <v>6.2</v>
      </c>
      <c r="M4569" s="2" t="str">
        <f aca="false">IF(E4569="","Virtual",IF(L4569&gt;=Indicadores!$B$6,"Fim de Vida",IF(L4569&gt;=Indicadores!$B$5,"Envelhecendo","Atual")))</f>
        <v>Fim de Vida</v>
      </c>
      <c r="N4569" s="2" t="str">
        <f aca="false">IF(F4569="","N/A",IF(F4569&lt;Indicadores!$B$4,"Vencida","Vigente"))</f>
        <v>Vencida</v>
      </c>
      <c r="O4569" s="2" t="str">
        <f aca="false">INDEX(Locais!$B$2:$B$13,MATCH(H4569,Locais!$A$2:$A$13,0))</f>
        <v>Regional - Salvador</v>
      </c>
      <c r="P4569" s="2" t="str">
        <f aca="false">INDEX(Locais!$C$2:$C$13,MATCH(H4569,Locais!$A$2:$A$13,0))</f>
        <v>Nordeste</v>
      </c>
    </row>
    <row r="4570" customFormat="false" ht="15" hidden="false" customHeight="false" outlineLevel="0" collapsed="false">
      <c r="A4570" s="2" t="s">
        <v>4706</v>
      </c>
      <c r="B4570" s="2" t="s">
        <v>68</v>
      </c>
      <c r="C4570" s="2" t="s">
        <v>96</v>
      </c>
      <c r="D4570" s="2" t="s">
        <v>107</v>
      </c>
      <c r="E4570" s="13" t="n">
        <v>44954</v>
      </c>
      <c r="F4570" s="13" t="n">
        <v>46049</v>
      </c>
      <c r="G4570" s="2" t="s">
        <v>32</v>
      </c>
      <c r="H4570" s="2" t="s">
        <v>165</v>
      </c>
      <c r="I4570" s="2" t="s">
        <v>111</v>
      </c>
      <c r="J4570" s="2" t="s">
        <v>100</v>
      </c>
      <c r="K4570" s="14" t="n">
        <v>5295.28</v>
      </c>
      <c r="L4570" s="2" t="n">
        <f aca="false">IF(E4570="","",ROUND((Indicadores!$B$4-E4570)/365.25,1))</f>
        <v>3.7</v>
      </c>
      <c r="M4570" s="2" t="str">
        <f aca="false">IF(E4570="","Virtual",IF(L4570&gt;=Indicadores!$B$6,"Fim de Vida",IF(L4570&gt;=Indicadores!$B$5,"Envelhecendo","Atual")))</f>
        <v>Envelhecendo</v>
      </c>
      <c r="N4570" s="2" t="str">
        <f aca="false">IF(F4570="","N/A",IF(F4570&lt;Indicadores!$B$4,"Vencida","Vigente"))</f>
        <v>Vencida</v>
      </c>
      <c r="O4570" s="2" t="str">
        <f aca="false">INDEX(Locais!$B$2:$B$13,MATCH(H4570,Locais!$A$2:$A$13,0))</f>
        <v>Regional - Salvador</v>
      </c>
      <c r="P4570" s="2" t="str">
        <f aca="false">INDEX(Locais!$C$2:$C$13,MATCH(H4570,Locais!$A$2:$A$13,0))</f>
        <v>Nordeste</v>
      </c>
    </row>
    <row r="4571" customFormat="false" ht="15" hidden="false" customHeight="false" outlineLevel="0" collapsed="false">
      <c r="A4571" s="2" t="s">
        <v>4707</v>
      </c>
      <c r="B4571" s="2" t="s">
        <v>68</v>
      </c>
      <c r="C4571" s="2" t="s">
        <v>96</v>
      </c>
      <c r="D4571" s="2" t="s">
        <v>107</v>
      </c>
      <c r="E4571" s="13" t="n">
        <v>45598</v>
      </c>
      <c r="F4571" s="13" t="n">
        <v>46693</v>
      </c>
      <c r="G4571" s="2" t="s">
        <v>32</v>
      </c>
      <c r="H4571" s="2" t="s">
        <v>119</v>
      </c>
      <c r="I4571" s="2" t="s">
        <v>133</v>
      </c>
      <c r="J4571" s="2" t="s">
        <v>100</v>
      </c>
      <c r="K4571" s="14" t="n">
        <v>6401.51</v>
      </c>
      <c r="L4571" s="2" t="n">
        <f aca="false">IF(E4571="","",ROUND((Indicadores!$B$4-E4571)/365.25,1))</f>
        <v>2</v>
      </c>
      <c r="M4571" s="2" t="str">
        <f aca="false">IF(E4571="","Virtual",IF(L4571&gt;=Indicadores!$B$6,"Fim de Vida",IF(L4571&gt;=Indicadores!$B$5,"Envelhecendo","Atual")))</f>
        <v>Atual</v>
      </c>
      <c r="N4571" s="2" t="str">
        <f aca="false">IF(F4571="","N/A",IF(F4571&lt;Indicadores!$B$4,"Vencida","Vigente"))</f>
        <v>Vigente</v>
      </c>
      <c r="O4571" s="2" t="str">
        <f aca="false">INDEX(Locais!$B$2:$B$13,MATCH(H4571,Locais!$A$2:$A$13,0))</f>
        <v>Regional - São Paulo</v>
      </c>
      <c r="P4571" s="2" t="str">
        <f aca="false">INDEX(Locais!$C$2:$C$13,MATCH(H4571,Locais!$A$2:$A$13,0))</f>
        <v>Sudeste</v>
      </c>
    </row>
    <row r="4572" customFormat="false" ht="15" hidden="false" customHeight="false" outlineLevel="0" collapsed="false">
      <c r="A4572" s="2" t="s">
        <v>4708</v>
      </c>
      <c r="B4572" s="2" t="s">
        <v>68</v>
      </c>
      <c r="C4572" s="2" t="s">
        <v>102</v>
      </c>
      <c r="D4572" s="2" t="s">
        <v>103</v>
      </c>
      <c r="E4572" s="13" t="n">
        <v>45217</v>
      </c>
      <c r="F4572" s="13" t="n">
        <v>46312</v>
      </c>
      <c r="G4572" s="2" t="s">
        <v>32</v>
      </c>
      <c r="H4572" s="2" t="s">
        <v>119</v>
      </c>
      <c r="I4572" s="2" t="s">
        <v>109</v>
      </c>
      <c r="J4572" s="2" t="s">
        <v>100</v>
      </c>
      <c r="K4572" s="14" t="n">
        <v>6491.22</v>
      </c>
      <c r="L4572" s="2" t="n">
        <f aca="false">IF(E4572="","",ROUND((Indicadores!$B$4-E4572)/365.25,1))</f>
        <v>3</v>
      </c>
      <c r="M4572" s="2" t="str">
        <f aca="false">IF(E4572="","Virtual",IF(L4572&gt;=Indicadores!$B$6,"Fim de Vida",IF(L4572&gt;=Indicadores!$B$5,"Envelhecendo","Atual")))</f>
        <v>Envelhecendo</v>
      </c>
      <c r="N4572" s="2" t="str">
        <f aca="false">IF(F4572="","N/A",IF(F4572&lt;Indicadores!$B$4,"Vencida","Vigente"))</f>
        <v>Vencida</v>
      </c>
      <c r="O4572" s="2" t="str">
        <f aca="false">INDEX(Locais!$B$2:$B$13,MATCH(H4572,Locais!$A$2:$A$13,0))</f>
        <v>Regional - São Paulo</v>
      </c>
      <c r="P4572" s="2" t="str">
        <f aca="false">INDEX(Locais!$C$2:$C$13,MATCH(H4572,Locais!$A$2:$A$13,0))</f>
        <v>Sudeste</v>
      </c>
    </row>
    <row r="4573" customFormat="false" ht="15" hidden="false" customHeight="false" outlineLevel="0" collapsed="false">
      <c r="A4573" s="2" t="s">
        <v>4709</v>
      </c>
      <c r="B4573" s="2" t="s">
        <v>68</v>
      </c>
      <c r="C4573" s="2" t="s">
        <v>126</v>
      </c>
      <c r="D4573" s="2" t="s">
        <v>127</v>
      </c>
      <c r="E4573" s="13" t="n">
        <v>45679</v>
      </c>
      <c r="F4573" s="13" t="n">
        <v>46774</v>
      </c>
      <c r="G4573" s="2" t="s">
        <v>32</v>
      </c>
      <c r="H4573" s="2" t="s">
        <v>104</v>
      </c>
      <c r="I4573" s="2" t="s">
        <v>120</v>
      </c>
      <c r="J4573" s="2" t="s">
        <v>100</v>
      </c>
      <c r="K4573" s="14" t="n">
        <v>6113.8</v>
      </c>
      <c r="L4573" s="2" t="n">
        <f aca="false">IF(E4573="","",ROUND((Indicadores!$B$4-E4573)/365.25,1))</f>
        <v>1.7</v>
      </c>
      <c r="M4573" s="2" t="str">
        <f aca="false">IF(E4573="","Virtual",IF(L4573&gt;=Indicadores!$B$6,"Fim de Vida",IF(L4573&gt;=Indicadores!$B$5,"Envelhecendo","Atual")))</f>
        <v>Atual</v>
      </c>
      <c r="N4573" s="2" t="str">
        <f aca="false">IF(F4573="","N/A",IF(F4573&lt;Indicadores!$B$4,"Vencida","Vigente"))</f>
        <v>Vigente</v>
      </c>
      <c r="O4573" s="2" t="str">
        <f aca="false">INDEX(Locais!$B$2:$B$13,MATCH(H4573,Locais!$A$2:$A$13,0))</f>
        <v>Regional - Fortaleza</v>
      </c>
      <c r="P4573" s="2" t="str">
        <f aca="false">INDEX(Locais!$C$2:$C$13,MATCH(H4573,Locais!$A$2:$A$13,0))</f>
        <v>Nordeste</v>
      </c>
    </row>
    <row r="4574" customFormat="false" ht="15" hidden="false" customHeight="false" outlineLevel="0" collapsed="false">
      <c r="A4574" s="2" t="s">
        <v>4710</v>
      </c>
      <c r="B4574" s="2" t="s">
        <v>68</v>
      </c>
      <c r="C4574" s="2" t="s">
        <v>96</v>
      </c>
      <c r="D4574" s="2" t="s">
        <v>107</v>
      </c>
      <c r="E4574" s="13" t="n">
        <v>45989</v>
      </c>
      <c r="F4574" s="13" t="n">
        <v>47084</v>
      </c>
      <c r="G4574" s="2" t="s">
        <v>135</v>
      </c>
      <c r="H4574" s="2" t="s">
        <v>108</v>
      </c>
      <c r="I4574" s="2" t="s">
        <v>120</v>
      </c>
      <c r="J4574" s="2" t="s">
        <v>137</v>
      </c>
      <c r="K4574" s="14" t="n">
        <v>5887.41</v>
      </c>
      <c r="L4574" s="2" t="n">
        <f aca="false">IF(E4574="","",ROUND((Indicadores!$B$4-E4574)/365.25,1))</f>
        <v>0.9</v>
      </c>
      <c r="M4574" s="2" t="str">
        <f aca="false">IF(E4574="","Virtual",IF(L4574&gt;=Indicadores!$B$6,"Fim de Vida",IF(L4574&gt;=Indicadores!$B$5,"Envelhecendo","Atual")))</f>
        <v>Atual</v>
      </c>
      <c r="N4574" s="2" t="str">
        <f aca="false">IF(F4574="","N/A",IF(F4574&lt;Indicadores!$B$4,"Vencida","Vigente"))</f>
        <v>Vigente</v>
      </c>
      <c r="O4574" s="2" t="str">
        <f aca="false">INDEX(Locais!$B$2:$B$13,MATCH(H4574,Locais!$A$2:$A$13,0))</f>
        <v>Regional - Porto Alegre</v>
      </c>
      <c r="P4574" s="2" t="str">
        <f aca="false">INDEX(Locais!$C$2:$C$13,MATCH(H4574,Locais!$A$2:$A$13,0))</f>
        <v>Sul</v>
      </c>
    </row>
    <row r="4575" customFormat="false" ht="15" hidden="false" customHeight="false" outlineLevel="0" collapsed="false">
      <c r="A4575" s="2" t="s">
        <v>4711</v>
      </c>
      <c r="B4575" s="2" t="s">
        <v>71</v>
      </c>
      <c r="C4575" s="2" t="s">
        <v>126</v>
      </c>
      <c r="D4575" s="2" t="s">
        <v>157</v>
      </c>
      <c r="E4575" s="13" t="n">
        <v>44490</v>
      </c>
      <c r="F4575" s="13" t="n">
        <v>45585</v>
      </c>
      <c r="G4575" s="2" t="s">
        <v>32</v>
      </c>
      <c r="H4575" s="2" t="s">
        <v>141</v>
      </c>
      <c r="I4575" s="2" t="s">
        <v>115</v>
      </c>
      <c r="J4575" s="2" t="s">
        <v>100</v>
      </c>
      <c r="K4575" s="14" t="n">
        <v>2392.87</v>
      </c>
      <c r="L4575" s="2" t="n">
        <f aca="false">IF(E4575="","",ROUND((Indicadores!$B$4-E4575)/365.25,1))</f>
        <v>5</v>
      </c>
      <c r="M4575" s="2" t="str">
        <f aca="false">IF(E4575="","Virtual",IF(L4575&gt;=Indicadores!$B$6,"Fim de Vida",IF(L4575&gt;=Indicadores!$B$5,"Envelhecendo","Atual")))</f>
        <v>Fim de Vida</v>
      </c>
      <c r="N4575" s="2" t="str">
        <f aca="false">IF(F4575="","N/A",IF(F4575&lt;Indicadores!$B$4,"Vencida","Vigente"))</f>
        <v>Vencida</v>
      </c>
      <c r="O4575" s="2" t="str">
        <f aca="false">INDEX(Locais!$B$2:$B$13,MATCH(H4575,Locais!$A$2:$A$13,0))</f>
        <v>Regional - Curitiba</v>
      </c>
      <c r="P4575" s="2" t="str">
        <f aca="false">INDEX(Locais!$C$2:$C$13,MATCH(H4575,Locais!$A$2:$A$13,0))</f>
        <v>Sul</v>
      </c>
    </row>
    <row r="4576" customFormat="false" ht="15" hidden="false" customHeight="false" outlineLevel="0" collapsed="false">
      <c r="A4576" s="2" t="s">
        <v>4712</v>
      </c>
      <c r="B4576" s="2" t="s">
        <v>68</v>
      </c>
      <c r="C4576" s="2" t="s">
        <v>96</v>
      </c>
      <c r="D4576" s="2" t="s">
        <v>132</v>
      </c>
      <c r="E4576" s="13" t="n">
        <v>44247</v>
      </c>
      <c r="F4576" s="13" t="n">
        <v>45342</v>
      </c>
      <c r="G4576" s="2" t="s">
        <v>151</v>
      </c>
      <c r="H4576" s="2" t="s">
        <v>123</v>
      </c>
      <c r="I4576" s="2" t="s">
        <v>133</v>
      </c>
      <c r="J4576" s="2" t="s">
        <v>137</v>
      </c>
      <c r="K4576" s="14" t="n">
        <v>4687.19</v>
      </c>
      <c r="L4576" s="2" t="n">
        <f aca="false">IF(E4576="","",ROUND((Indicadores!$B$4-E4576)/365.25,1))</f>
        <v>5.7</v>
      </c>
      <c r="M4576" s="2" t="str">
        <f aca="false">IF(E4576="","Virtual",IF(L4576&gt;=Indicadores!$B$6,"Fim de Vida",IF(L4576&gt;=Indicadores!$B$5,"Envelhecendo","Atual")))</f>
        <v>Fim de Vida</v>
      </c>
      <c r="N4576" s="2" t="str">
        <f aca="false">IF(F4576="","N/A",IF(F4576&lt;Indicadores!$B$4,"Vencida","Vigente"))</f>
        <v>Vencida</v>
      </c>
      <c r="O4576" s="2" t="str">
        <f aca="false">INDEX(Locais!$B$2:$B$13,MATCH(H4576,Locais!$A$2:$A$13,0))</f>
        <v>Regional - Goiânia</v>
      </c>
      <c r="P4576" s="2" t="str">
        <f aca="false">INDEX(Locais!$C$2:$C$13,MATCH(H4576,Locais!$A$2:$A$13,0))</f>
        <v>Centro-Oeste</v>
      </c>
    </row>
    <row r="4577" customFormat="false" ht="15" hidden="false" customHeight="false" outlineLevel="0" collapsed="false">
      <c r="A4577" s="2" t="s">
        <v>4713</v>
      </c>
      <c r="B4577" s="2" t="s">
        <v>68</v>
      </c>
      <c r="C4577" s="2" t="s">
        <v>96</v>
      </c>
      <c r="D4577" s="2" t="s">
        <v>107</v>
      </c>
      <c r="E4577" s="13" t="n">
        <v>43955</v>
      </c>
      <c r="F4577" s="13" t="n">
        <v>45050</v>
      </c>
      <c r="G4577" s="2" t="s">
        <v>32</v>
      </c>
      <c r="H4577" s="2" t="s">
        <v>128</v>
      </c>
      <c r="I4577" s="2" t="s">
        <v>120</v>
      </c>
      <c r="J4577" s="2" t="s">
        <v>100</v>
      </c>
      <c r="K4577" s="14" t="n">
        <v>5267.76</v>
      </c>
      <c r="L4577" s="2" t="n">
        <f aca="false">IF(E4577="","",ROUND((Indicadores!$B$4-E4577)/365.25,1))</f>
        <v>6.5</v>
      </c>
      <c r="M4577" s="2" t="str">
        <f aca="false">IF(E4577="","Virtual",IF(L4577&gt;=Indicadores!$B$6,"Fim de Vida",IF(L4577&gt;=Indicadores!$B$5,"Envelhecendo","Atual")))</f>
        <v>Fim de Vida</v>
      </c>
      <c r="N4577" s="2" t="str">
        <f aca="false">IF(F4577="","N/A",IF(F4577&lt;Indicadores!$B$4,"Vencida","Vigente"))</f>
        <v>Vencida</v>
      </c>
      <c r="O4577" s="2" t="str">
        <f aca="false">INDEX(Locais!$B$2:$B$13,MATCH(H4577,Locais!$A$2:$A$13,0))</f>
        <v>Regional - Recife</v>
      </c>
      <c r="P4577" s="2" t="str">
        <f aca="false">INDEX(Locais!$C$2:$C$13,MATCH(H4577,Locais!$A$2:$A$13,0))</f>
        <v>Nordeste</v>
      </c>
    </row>
    <row r="4578" customFormat="false" ht="15" hidden="false" customHeight="false" outlineLevel="0" collapsed="false">
      <c r="A4578" s="2" t="s">
        <v>4714</v>
      </c>
      <c r="B4578" s="2" t="s">
        <v>68</v>
      </c>
      <c r="C4578" s="2" t="s">
        <v>102</v>
      </c>
      <c r="D4578" s="2" t="s">
        <v>103</v>
      </c>
      <c r="E4578" s="13" t="n">
        <v>44711</v>
      </c>
      <c r="F4578" s="13" t="n">
        <v>45806</v>
      </c>
      <c r="G4578" s="2" t="s">
        <v>32</v>
      </c>
      <c r="H4578" s="2" t="s">
        <v>119</v>
      </c>
      <c r="I4578" s="2" t="s">
        <v>115</v>
      </c>
      <c r="J4578" s="2" t="s">
        <v>100</v>
      </c>
      <c r="K4578" s="14" t="n">
        <v>5055.43</v>
      </c>
      <c r="L4578" s="2" t="n">
        <f aca="false">IF(E4578="","",ROUND((Indicadores!$B$4-E4578)/365.25,1))</f>
        <v>4.4</v>
      </c>
      <c r="M4578" s="2" t="str">
        <f aca="false">IF(E4578="","Virtual",IF(L4578&gt;=Indicadores!$B$6,"Fim de Vida",IF(L4578&gt;=Indicadores!$B$5,"Envelhecendo","Atual")))</f>
        <v>Envelhecendo</v>
      </c>
      <c r="N4578" s="2" t="str">
        <f aca="false">IF(F4578="","N/A",IF(F4578&lt;Indicadores!$B$4,"Vencida","Vigente"))</f>
        <v>Vencida</v>
      </c>
      <c r="O4578" s="2" t="str">
        <f aca="false">INDEX(Locais!$B$2:$B$13,MATCH(H4578,Locais!$A$2:$A$13,0))</f>
        <v>Regional - São Paulo</v>
      </c>
      <c r="P4578" s="2" t="str">
        <f aca="false">INDEX(Locais!$C$2:$C$13,MATCH(H4578,Locais!$A$2:$A$13,0))</f>
        <v>Sudeste</v>
      </c>
    </row>
    <row r="4579" customFormat="false" ht="15" hidden="false" customHeight="false" outlineLevel="0" collapsed="false">
      <c r="A4579" s="2" t="s">
        <v>4715</v>
      </c>
      <c r="B4579" s="2" t="s">
        <v>71</v>
      </c>
      <c r="C4579" s="2" t="s">
        <v>126</v>
      </c>
      <c r="D4579" s="2" t="s">
        <v>157</v>
      </c>
      <c r="E4579" s="13" t="n">
        <v>45314</v>
      </c>
      <c r="F4579" s="13" t="n">
        <v>46409</v>
      </c>
      <c r="G4579" s="2" t="s">
        <v>32</v>
      </c>
      <c r="H4579" s="2" t="s">
        <v>119</v>
      </c>
      <c r="I4579" s="2" t="s">
        <v>133</v>
      </c>
      <c r="J4579" s="2" t="s">
        <v>100</v>
      </c>
      <c r="K4579" s="14" t="n">
        <v>2701.28</v>
      </c>
      <c r="L4579" s="2" t="n">
        <f aca="false">IF(E4579="","",ROUND((Indicadores!$B$4-E4579)/365.25,1))</f>
        <v>2.7</v>
      </c>
      <c r="M4579" s="2" t="str">
        <f aca="false">IF(E4579="","Virtual",IF(L4579&gt;=Indicadores!$B$6,"Fim de Vida",IF(L4579&gt;=Indicadores!$B$5,"Envelhecendo","Atual")))</f>
        <v>Atual</v>
      </c>
      <c r="N4579" s="2" t="str">
        <f aca="false">IF(F4579="","N/A",IF(F4579&lt;Indicadores!$B$4,"Vencida","Vigente"))</f>
        <v>Vigente</v>
      </c>
      <c r="O4579" s="2" t="str">
        <f aca="false">INDEX(Locais!$B$2:$B$13,MATCH(H4579,Locais!$A$2:$A$13,0))</f>
        <v>Regional - São Paulo</v>
      </c>
      <c r="P4579" s="2" t="str">
        <f aca="false">INDEX(Locais!$C$2:$C$13,MATCH(H4579,Locais!$A$2:$A$13,0))</f>
        <v>Sudeste</v>
      </c>
    </row>
    <row r="4580" customFormat="false" ht="15" hidden="false" customHeight="false" outlineLevel="0" collapsed="false">
      <c r="A4580" s="2" t="s">
        <v>4716</v>
      </c>
      <c r="B4580" s="2" t="s">
        <v>68</v>
      </c>
      <c r="C4580" s="2" t="s">
        <v>102</v>
      </c>
      <c r="D4580" s="2" t="s">
        <v>103</v>
      </c>
      <c r="E4580" s="13" t="n">
        <v>45746</v>
      </c>
      <c r="F4580" s="13" t="n">
        <v>46841</v>
      </c>
      <c r="G4580" s="2" t="s">
        <v>32</v>
      </c>
      <c r="H4580" s="2" t="s">
        <v>119</v>
      </c>
      <c r="I4580" s="2" t="s">
        <v>142</v>
      </c>
      <c r="J4580" s="2" t="s">
        <v>100</v>
      </c>
      <c r="K4580" s="14" t="n">
        <v>4979.52</v>
      </c>
      <c r="L4580" s="2" t="n">
        <f aca="false">IF(E4580="","",ROUND((Indicadores!$B$4-E4580)/365.25,1))</f>
        <v>1.6</v>
      </c>
      <c r="M4580" s="2" t="str">
        <f aca="false">IF(E4580="","Virtual",IF(L4580&gt;=Indicadores!$B$6,"Fim de Vida",IF(L4580&gt;=Indicadores!$B$5,"Envelhecendo","Atual")))</f>
        <v>Atual</v>
      </c>
      <c r="N4580" s="2" t="str">
        <f aca="false">IF(F4580="","N/A",IF(F4580&lt;Indicadores!$B$4,"Vencida","Vigente"))</f>
        <v>Vigente</v>
      </c>
      <c r="O4580" s="2" t="str">
        <f aca="false">INDEX(Locais!$B$2:$B$13,MATCH(H4580,Locais!$A$2:$A$13,0))</f>
        <v>Regional - São Paulo</v>
      </c>
      <c r="P4580" s="2" t="str">
        <f aca="false">INDEX(Locais!$C$2:$C$13,MATCH(H4580,Locais!$A$2:$A$13,0))</f>
        <v>Sudeste</v>
      </c>
    </row>
    <row r="4581" customFormat="false" ht="15" hidden="false" customHeight="false" outlineLevel="0" collapsed="false">
      <c r="A4581" s="2" t="s">
        <v>4717</v>
      </c>
      <c r="B4581" s="2" t="s">
        <v>68</v>
      </c>
      <c r="C4581" s="2" t="s">
        <v>96</v>
      </c>
      <c r="D4581" s="2" t="s">
        <v>132</v>
      </c>
      <c r="E4581" s="13" t="n">
        <v>45868</v>
      </c>
      <c r="F4581" s="13" t="n">
        <v>46963</v>
      </c>
      <c r="G4581" s="2" t="s">
        <v>32</v>
      </c>
      <c r="H4581" s="2" t="s">
        <v>119</v>
      </c>
      <c r="I4581" s="2" t="s">
        <v>111</v>
      </c>
      <c r="J4581" s="2" t="s">
        <v>100</v>
      </c>
      <c r="K4581" s="14" t="n">
        <v>6214.52</v>
      </c>
      <c r="L4581" s="2" t="n">
        <f aca="false">IF(E4581="","",ROUND((Indicadores!$B$4-E4581)/365.25,1))</f>
        <v>1.2</v>
      </c>
      <c r="M4581" s="2" t="str">
        <f aca="false">IF(E4581="","Virtual",IF(L4581&gt;=Indicadores!$B$6,"Fim de Vida",IF(L4581&gt;=Indicadores!$B$5,"Envelhecendo","Atual")))</f>
        <v>Atual</v>
      </c>
      <c r="N4581" s="2" t="str">
        <f aca="false">IF(F4581="","N/A",IF(F4581&lt;Indicadores!$B$4,"Vencida","Vigente"))</f>
        <v>Vigente</v>
      </c>
      <c r="O4581" s="2" t="str">
        <f aca="false">INDEX(Locais!$B$2:$B$13,MATCH(H4581,Locais!$A$2:$A$13,0))</f>
        <v>Regional - São Paulo</v>
      </c>
      <c r="P4581" s="2" t="str">
        <f aca="false">INDEX(Locais!$C$2:$C$13,MATCH(H4581,Locais!$A$2:$A$13,0))</f>
        <v>Sudeste</v>
      </c>
    </row>
    <row r="4582" customFormat="false" ht="15" hidden="false" customHeight="false" outlineLevel="0" collapsed="false">
      <c r="A4582" s="2" t="s">
        <v>4718</v>
      </c>
      <c r="B4582" s="2" t="s">
        <v>69</v>
      </c>
      <c r="C4582" s="2" t="s">
        <v>102</v>
      </c>
      <c r="D4582" s="2" t="s">
        <v>113</v>
      </c>
      <c r="E4582" s="13" t="n">
        <v>44424</v>
      </c>
      <c r="F4582" s="13" t="n">
        <v>45519</v>
      </c>
      <c r="G4582" s="2" t="s">
        <v>32</v>
      </c>
      <c r="H4582" s="2" t="s">
        <v>139</v>
      </c>
      <c r="I4582" s="2" t="s">
        <v>99</v>
      </c>
      <c r="J4582" s="2" t="s">
        <v>100</v>
      </c>
      <c r="K4582" s="14" t="n">
        <v>7476.57</v>
      </c>
      <c r="L4582" s="2" t="n">
        <f aca="false">IF(E4582="","",ROUND((Indicadores!$B$4-E4582)/365.25,1))</f>
        <v>5.2</v>
      </c>
      <c r="M4582" s="2" t="str">
        <f aca="false">IF(E4582="","Virtual",IF(L4582&gt;=Indicadores!$B$6,"Fim de Vida",IF(L4582&gt;=Indicadores!$B$5,"Envelhecendo","Atual")))</f>
        <v>Fim de Vida</v>
      </c>
      <c r="N4582" s="2" t="str">
        <f aca="false">IF(F4582="","N/A",IF(F4582&lt;Indicadores!$B$4,"Vencida","Vigente"))</f>
        <v>Vencida</v>
      </c>
      <c r="O4582" s="2" t="str">
        <f aca="false">INDEX(Locais!$B$2:$B$13,MATCH(H4582,Locais!$A$2:$A$13,0))</f>
        <v>Regional - Rio de Janeiro</v>
      </c>
      <c r="P4582" s="2" t="str">
        <f aca="false">INDEX(Locais!$C$2:$C$13,MATCH(H4582,Locais!$A$2:$A$13,0))</f>
        <v>Sudeste</v>
      </c>
    </row>
    <row r="4583" customFormat="false" ht="15" hidden="false" customHeight="false" outlineLevel="0" collapsed="false">
      <c r="A4583" s="2" t="s">
        <v>4719</v>
      </c>
      <c r="B4583" s="2" t="s">
        <v>68</v>
      </c>
      <c r="C4583" s="2" t="s">
        <v>102</v>
      </c>
      <c r="D4583" s="2" t="s">
        <v>103</v>
      </c>
      <c r="E4583" s="13" t="n">
        <v>43063</v>
      </c>
      <c r="F4583" s="13" t="n">
        <v>44158</v>
      </c>
      <c r="G4583" s="2" t="s">
        <v>118</v>
      </c>
      <c r="H4583" s="2" t="s">
        <v>98</v>
      </c>
      <c r="I4583" s="2" t="s">
        <v>115</v>
      </c>
      <c r="J4583" s="2" t="s">
        <v>100</v>
      </c>
      <c r="K4583" s="14" t="n">
        <v>5745.79</v>
      </c>
      <c r="L4583" s="2" t="n">
        <f aca="false">IF(E4583="","",ROUND((Indicadores!$B$4-E4583)/365.25,1))</f>
        <v>8.9</v>
      </c>
      <c r="M4583" s="2" t="str">
        <f aca="false">IF(E4583="","Virtual",IF(L4583&gt;=Indicadores!$B$6,"Fim de Vida",IF(L4583&gt;=Indicadores!$B$5,"Envelhecendo","Atual")))</f>
        <v>Fim de Vida</v>
      </c>
      <c r="N4583" s="2" t="str">
        <f aca="false">IF(F4583="","N/A",IF(F4583&lt;Indicadores!$B$4,"Vencida","Vigente"))</f>
        <v>Vencida</v>
      </c>
      <c r="O4583" s="2" t="str">
        <f aca="false">INDEX(Locais!$B$2:$B$13,MATCH(H4583,Locais!$A$2:$A$13,0))</f>
        <v>Sede - Brasília</v>
      </c>
      <c r="P4583" s="2" t="str">
        <f aca="false">INDEX(Locais!$C$2:$C$13,MATCH(H4583,Locais!$A$2:$A$13,0))</f>
        <v>Centro-Oeste</v>
      </c>
    </row>
    <row r="4584" customFormat="false" ht="15" hidden="false" customHeight="false" outlineLevel="0" collapsed="false">
      <c r="A4584" s="2" t="s">
        <v>4720</v>
      </c>
      <c r="B4584" s="2" t="s">
        <v>69</v>
      </c>
      <c r="C4584" s="2" t="s">
        <v>126</v>
      </c>
      <c r="D4584" s="2" t="s">
        <v>169</v>
      </c>
      <c r="E4584" s="13" t="n">
        <v>43325</v>
      </c>
      <c r="F4584" s="13" t="n">
        <v>44420</v>
      </c>
      <c r="G4584" s="2" t="s">
        <v>118</v>
      </c>
      <c r="H4584" s="2" t="s">
        <v>128</v>
      </c>
      <c r="I4584" s="2" t="s">
        <v>109</v>
      </c>
      <c r="J4584" s="2" t="s">
        <v>100</v>
      </c>
      <c r="K4584" s="14" t="n">
        <v>7370.44</v>
      </c>
      <c r="L4584" s="2" t="n">
        <f aca="false">IF(E4584="","",ROUND((Indicadores!$B$4-E4584)/365.25,1))</f>
        <v>8.2</v>
      </c>
      <c r="M4584" s="2" t="str">
        <f aca="false">IF(E4584="","Virtual",IF(L4584&gt;=Indicadores!$B$6,"Fim de Vida",IF(L4584&gt;=Indicadores!$B$5,"Envelhecendo","Atual")))</f>
        <v>Fim de Vida</v>
      </c>
      <c r="N4584" s="2" t="str">
        <f aca="false">IF(F4584="","N/A",IF(F4584&lt;Indicadores!$B$4,"Vencida","Vigente"))</f>
        <v>Vencida</v>
      </c>
      <c r="O4584" s="2" t="str">
        <f aca="false">INDEX(Locais!$B$2:$B$13,MATCH(H4584,Locais!$A$2:$A$13,0))</f>
        <v>Regional - Recife</v>
      </c>
      <c r="P4584" s="2" t="str">
        <f aca="false">INDEX(Locais!$C$2:$C$13,MATCH(H4584,Locais!$A$2:$A$13,0))</f>
        <v>Nordeste</v>
      </c>
    </row>
    <row r="4585" customFormat="false" ht="15" hidden="false" customHeight="false" outlineLevel="0" collapsed="false">
      <c r="A4585" s="2" t="s">
        <v>4721</v>
      </c>
      <c r="B4585" s="2" t="s">
        <v>69</v>
      </c>
      <c r="C4585" s="2" t="s">
        <v>96</v>
      </c>
      <c r="D4585" s="2" t="s">
        <v>117</v>
      </c>
      <c r="E4585" s="13" t="n">
        <v>44553</v>
      </c>
      <c r="F4585" s="13" t="n">
        <v>45648</v>
      </c>
      <c r="G4585" s="2" t="s">
        <v>32</v>
      </c>
      <c r="H4585" s="2" t="s">
        <v>104</v>
      </c>
      <c r="I4585" s="2" t="s">
        <v>130</v>
      </c>
      <c r="J4585" s="2" t="s">
        <v>100</v>
      </c>
      <c r="K4585" s="14" t="n">
        <v>9357.31</v>
      </c>
      <c r="L4585" s="2" t="n">
        <f aca="false">IF(E4585="","",ROUND((Indicadores!$B$4-E4585)/365.25,1))</f>
        <v>4.8</v>
      </c>
      <c r="M4585" s="2" t="str">
        <f aca="false">IF(E4585="","Virtual",IF(L4585&gt;=Indicadores!$B$6,"Fim de Vida",IF(L4585&gt;=Indicadores!$B$5,"Envelhecendo","Atual")))</f>
        <v>Envelhecendo</v>
      </c>
      <c r="N4585" s="2" t="str">
        <f aca="false">IF(F4585="","N/A",IF(F4585&lt;Indicadores!$B$4,"Vencida","Vigente"))</f>
        <v>Vencida</v>
      </c>
      <c r="O4585" s="2" t="str">
        <f aca="false">INDEX(Locais!$B$2:$B$13,MATCH(H4585,Locais!$A$2:$A$13,0))</f>
        <v>Regional - Fortaleza</v>
      </c>
      <c r="P4585" s="2" t="str">
        <f aca="false">INDEX(Locais!$C$2:$C$13,MATCH(H4585,Locais!$A$2:$A$13,0))</f>
        <v>Nordeste</v>
      </c>
    </row>
    <row r="4586" customFormat="false" ht="15" hidden="false" customHeight="false" outlineLevel="0" collapsed="false">
      <c r="A4586" s="2" t="s">
        <v>4722</v>
      </c>
      <c r="B4586" s="2" t="s">
        <v>69</v>
      </c>
      <c r="C4586" s="2" t="s">
        <v>96</v>
      </c>
      <c r="D4586" s="2" t="s">
        <v>117</v>
      </c>
      <c r="E4586" s="13" t="n">
        <v>45800</v>
      </c>
      <c r="F4586" s="13" t="n">
        <v>46895</v>
      </c>
      <c r="G4586" s="2" t="s">
        <v>32</v>
      </c>
      <c r="H4586" s="2" t="s">
        <v>98</v>
      </c>
      <c r="I4586" s="2" t="s">
        <v>120</v>
      </c>
      <c r="J4586" s="2" t="s">
        <v>100</v>
      </c>
      <c r="K4586" s="14" t="n">
        <v>7986.04</v>
      </c>
      <c r="L4586" s="2" t="n">
        <f aca="false">IF(E4586="","",ROUND((Indicadores!$B$4-E4586)/365.25,1))</f>
        <v>1.4</v>
      </c>
      <c r="M4586" s="2" t="str">
        <f aca="false">IF(E4586="","Virtual",IF(L4586&gt;=Indicadores!$B$6,"Fim de Vida",IF(L4586&gt;=Indicadores!$B$5,"Envelhecendo","Atual")))</f>
        <v>Atual</v>
      </c>
      <c r="N4586" s="2" t="str">
        <f aca="false">IF(F4586="","N/A",IF(F4586&lt;Indicadores!$B$4,"Vencida","Vigente"))</f>
        <v>Vigente</v>
      </c>
      <c r="O4586" s="2" t="str">
        <f aca="false">INDEX(Locais!$B$2:$B$13,MATCH(H4586,Locais!$A$2:$A$13,0))</f>
        <v>Sede - Brasília</v>
      </c>
      <c r="P4586" s="2" t="str">
        <f aca="false">INDEX(Locais!$C$2:$C$13,MATCH(H4586,Locais!$A$2:$A$13,0))</f>
        <v>Centro-Oeste</v>
      </c>
    </row>
    <row r="4587" customFormat="false" ht="15" hidden="false" customHeight="false" outlineLevel="0" collapsed="false">
      <c r="A4587" s="2" t="s">
        <v>4723</v>
      </c>
      <c r="B4587" s="2" t="s">
        <v>68</v>
      </c>
      <c r="C4587" s="2" t="s">
        <v>102</v>
      </c>
      <c r="D4587" s="2" t="s">
        <v>103</v>
      </c>
      <c r="E4587" s="13" t="n">
        <v>43225</v>
      </c>
      <c r="F4587" s="13" t="n">
        <v>44320</v>
      </c>
      <c r="G4587" s="2" t="s">
        <v>118</v>
      </c>
      <c r="H4587" s="2" t="s">
        <v>141</v>
      </c>
      <c r="I4587" s="2" t="s">
        <v>142</v>
      </c>
      <c r="J4587" s="2" t="s">
        <v>100</v>
      </c>
      <c r="K4587" s="14" t="n">
        <v>5232.41</v>
      </c>
      <c r="L4587" s="2" t="n">
        <f aca="false">IF(E4587="","",ROUND((Indicadores!$B$4-E4587)/365.25,1))</f>
        <v>8.5</v>
      </c>
      <c r="M4587" s="2" t="str">
        <f aca="false">IF(E4587="","Virtual",IF(L4587&gt;=Indicadores!$B$6,"Fim de Vida",IF(L4587&gt;=Indicadores!$B$5,"Envelhecendo","Atual")))</f>
        <v>Fim de Vida</v>
      </c>
      <c r="N4587" s="2" t="str">
        <f aca="false">IF(F4587="","N/A",IF(F4587&lt;Indicadores!$B$4,"Vencida","Vigente"))</f>
        <v>Vencida</v>
      </c>
      <c r="O4587" s="2" t="str">
        <f aca="false">INDEX(Locais!$B$2:$B$13,MATCH(H4587,Locais!$A$2:$A$13,0))</f>
        <v>Regional - Curitiba</v>
      </c>
      <c r="P4587" s="2" t="str">
        <f aca="false">INDEX(Locais!$C$2:$C$13,MATCH(H4587,Locais!$A$2:$A$13,0))</f>
        <v>Sul</v>
      </c>
    </row>
    <row r="4588" customFormat="false" ht="15" hidden="false" customHeight="false" outlineLevel="0" collapsed="false">
      <c r="A4588" s="2" t="s">
        <v>4724</v>
      </c>
      <c r="B4588" s="2" t="s">
        <v>69</v>
      </c>
      <c r="C4588" s="2" t="s">
        <v>102</v>
      </c>
      <c r="D4588" s="2" t="s">
        <v>113</v>
      </c>
      <c r="E4588" s="13" t="n">
        <v>45510</v>
      </c>
      <c r="F4588" s="13" t="n">
        <v>46605</v>
      </c>
      <c r="G4588" s="2" t="s">
        <v>34</v>
      </c>
      <c r="H4588" s="2" t="s">
        <v>139</v>
      </c>
      <c r="I4588" s="2" t="s">
        <v>99</v>
      </c>
      <c r="J4588" s="2" t="s">
        <v>100</v>
      </c>
      <c r="K4588" s="14" t="n">
        <v>7302.23</v>
      </c>
      <c r="L4588" s="2" t="n">
        <f aca="false">IF(E4588="","",ROUND((Indicadores!$B$4-E4588)/365.25,1))</f>
        <v>2.2</v>
      </c>
      <c r="M4588" s="2" t="str">
        <f aca="false">IF(E4588="","Virtual",IF(L4588&gt;=Indicadores!$B$6,"Fim de Vida",IF(L4588&gt;=Indicadores!$B$5,"Envelhecendo","Atual")))</f>
        <v>Atual</v>
      </c>
      <c r="N4588" s="2" t="str">
        <f aca="false">IF(F4588="","N/A",IF(F4588&lt;Indicadores!$B$4,"Vencida","Vigente"))</f>
        <v>Vigente</v>
      </c>
      <c r="O4588" s="2" t="str">
        <f aca="false">INDEX(Locais!$B$2:$B$13,MATCH(H4588,Locais!$A$2:$A$13,0))</f>
        <v>Regional - Rio de Janeiro</v>
      </c>
      <c r="P4588" s="2" t="str">
        <f aca="false">INDEX(Locais!$C$2:$C$13,MATCH(H4588,Locais!$A$2:$A$13,0))</f>
        <v>Sudeste</v>
      </c>
    </row>
    <row r="4589" customFormat="false" ht="15" hidden="false" customHeight="false" outlineLevel="0" collapsed="false">
      <c r="A4589" s="2" t="s">
        <v>4725</v>
      </c>
      <c r="B4589" s="2" t="s">
        <v>70</v>
      </c>
      <c r="C4589" s="2" t="s">
        <v>96</v>
      </c>
      <c r="D4589" s="2" t="s">
        <v>122</v>
      </c>
      <c r="E4589" s="13" t="n">
        <v>44872</v>
      </c>
      <c r="F4589" s="13" t="n">
        <v>46697</v>
      </c>
      <c r="G4589" s="2" t="s">
        <v>32</v>
      </c>
      <c r="H4589" s="2" t="s">
        <v>119</v>
      </c>
      <c r="I4589" s="2" t="s">
        <v>115</v>
      </c>
      <c r="J4589" s="2" t="s">
        <v>100</v>
      </c>
      <c r="K4589" s="14" t="n">
        <v>17634.74</v>
      </c>
      <c r="L4589" s="2" t="n">
        <f aca="false">IF(E4589="","",ROUND((Indicadores!$B$4-E4589)/365.25,1))</f>
        <v>3.9</v>
      </c>
      <c r="M4589" s="2" t="str">
        <f aca="false">IF(E4589="","Virtual",IF(L4589&gt;=Indicadores!$B$6,"Fim de Vida",IF(L4589&gt;=Indicadores!$B$5,"Envelhecendo","Atual")))</f>
        <v>Envelhecendo</v>
      </c>
      <c r="N4589" s="2" t="str">
        <f aca="false">IF(F4589="","N/A",IF(F4589&lt;Indicadores!$B$4,"Vencida","Vigente"))</f>
        <v>Vigente</v>
      </c>
      <c r="O4589" s="2" t="str">
        <f aca="false">INDEX(Locais!$B$2:$B$13,MATCH(H4589,Locais!$A$2:$A$13,0))</f>
        <v>Regional - São Paulo</v>
      </c>
      <c r="P4589" s="2" t="str">
        <f aca="false">INDEX(Locais!$C$2:$C$13,MATCH(H4589,Locais!$A$2:$A$13,0))</f>
        <v>Sudeste</v>
      </c>
    </row>
    <row r="4590" customFormat="false" ht="15" hidden="false" customHeight="false" outlineLevel="0" collapsed="false">
      <c r="A4590" s="2" t="s">
        <v>4726</v>
      </c>
      <c r="B4590" s="2" t="s">
        <v>68</v>
      </c>
      <c r="C4590" s="2" t="s">
        <v>96</v>
      </c>
      <c r="D4590" s="2" t="s">
        <v>107</v>
      </c>
      <c r="E4590" s="13" t="n">
        <v>44338</v>
      </c>
      <c r="F4590" s="13" t="n">
        <v>45433</v>
      </c>
      <c r="G4590" s="2" t="s">
        <v>34</v>
      </c>
      <c r="H4590" s="2" t="s">
        <v>119</v>
      </c>
      <c r="I4590" s="2" t="s">
        <v>136</v>
      </c>
      <c r="J4590" s="2" t="s">
        <v>100</v>
      </c>
      <c r="K4590" s="14" t="n">
        <v>5838.08</v>
      </c>
      <c r="L4590" s="2" t="n">
        <f aca="false">IF(E4590="","",ROUND((Indicadores!$B$4-E4590)/365.25,1))</f>
        <v>5.4</v>
      </c>
      <c r="M4590" s="2" t="str">
        <f aca="false">IF(E4590="","Virtual",IF(L4590&gt;=Indicadores!$B$6,"Fim de Vida",IF(L4590&gt;=Indicadores!$B$5,"Envelhecendo","Atual")))</f>
        <v>Fim de Vida</v>
      </c>
      <c r="N4590" s="2" t="str">
        <f aca="false">IF(F4590="","N/A",IF(F4590&lt;Indicadores!$B$4,"Vencida","Vigente"))</f>
        <v>Vencida</v>
      </c>
      <c r="O4590" s="2" t="str">
        <f aca="false">INDEX(Locais!$B$2:$B$13,MATCH(H4590,Locais!$A$2:$A$13,0))</f>
        <v>Regional - São Paulo</v>
      </c>
      <c r="P4590" s="2" t="str">
        <f aca="false">INDEX(Locais!$C$2:$C$13,MATCH(H4590,Locais!$A$2:$A$13,0))</f>
        <v>Sudeste</v>
      </c>
    </row>
    <row r="4591" customFormat="false" ht="15" hidden="false" customHeight="false" outlineLevel="0" collapsed="false">
      <c r="A4591" s="2" t="s">
        <v>4727</v>
      </c>
      <c r="B4591" s="2" t="s">
        <v>71</v>
      </c>
      <c r="C4591" s="2" t="s">
        <v>96</v>
      </c>
      <c r="D4591" s="2" t="s">
        <v>171</v>
      </c>
      <c r="E4591" s="13" t="n">
        <v>44753</v>
      </c>
      <c r="F4591" s="13" t="n">
        <v>45848</v>
      </c>
      <c r="G4591" s="2" t="s">
        <v>32</v>
      </c>
      <c r="H4591" s="2" t="s">
        <v>119</v>
      </c>
      <c r="I4591" s="2" t="s">
        <v>142</v>
      </c>
      <c r="J4591" s="2" t="s">
        <v>100</v>
      </c>
      <c r="K4591" s="14" t="n">
        <v>2396.71</v>
      </c>
      <c r="L4591" s="2" t="n">
        <f aca="false">IF(E4591="","",ROUND((Indicadores!$B$4-E4591)/365.25,1))</f>
        <v>4.3</v>
      </c>
      <c r="M4591" s="2" t="str">
        <f aca="false">IF(E4591="","Virtual",IF(L4591&gt;=Indicadores!$B$6,"Fim de Vida",IF(L4591&gt;=Indicadores!$B$5,"Envelhecendo","Atual")))</f>
        <v>Envelhecendo</v>
      </c>
      <c r="N4591" s="2" t="str">
        <f aca="false">IF(F4591="","N/A",IF(F4591&lt;Indicadores!$B$4,"Vencida","Vigente"))</f>
        <v>Vencida</v>
      </c>
      <c r="O4591" s="2" t="str">
        <f aca="false">INDEX(Locais!$B$2:$B$13,MATCH(H4591,Locais!$A$2:$A$13,0))</f>
        <v>Regional - São Paulo</v>
      </c>
      <c r="P4591" s="2" t="str">
        <f aca="false">INDEX(Locais!$C$2:$C$13,MATCH(H4591,Locais!$A$2:$A$13,0))</f>
        <v>Sudeste</v>
      </c>
    </row>
    <row r="4592" customFormat="false" ht="15" hidden="false" customHeight="false" outlineLevel="0" collapsed="false">
      <c r="A4592" s="2" t="s">
        <v>4728</v>
      </c>
      <c r="B4592" s="2" t="s">
        <v>68</v>
      </c>
      <c r="C4592" s="2" t="s">
        <v>102</v>
      </c>
      <c r="D4592" s="2" t="s">
        <v>103</v>
      </c>
      <c r="E4592" s="13" t="n">
        <v>43596</v>
      </c>
      <c r="F4592" s="13" t="n">
        <v>44691</v>
      </c>
      <c r="G4592" s="2" t="s">
        <v>32</v>
      </c>
      <c r="H4592" s="2" t="s">
        <v>145</v>
      </c>
      <c r="I4592" s="2" t="s">
        <v>99</v>
      </c>
      <c r="J4592" s="2" t="s">
        <v>100</v>
      </c>
      <c r="K4592" s="14" t="n">
        <v>4996.52</v>
      </c>
      <c r="L4592" s="2" t="n">
        <f aca="false">IF(E4592="","",ROUND((Indicadores!$B$4-E4592)/365.25,1))</f>
        <v>7.4</v>
      </c>
      <c r="M4592" s="2" t="str">
        <f aca="false">IF(E4592="","Virtual",IF(L4592&gt;=Indicadores!$B$6,"Fim de Vida",IF(L4592&gt;=Indicadores!$B$5,"Envelhecendo","Atual")))</f>
        <v>Fim de Vida</v>
      </c>
      <c r="N4592" s="2" t="str">
        <f aca="false">IF(F4592="","N/A",IF(F4592&lt;Indicadores!$B$4,"Vencida","Vigente"))</f>
        <v>Vencida</v>
      </c>
      <c r="O4592" s="2" t="str">
        <f aca="false">INDEX(Locais!$B$2:$B$13,MATCH(H4592,Locais!$A$2:$A$13,0))</f>
        <v>Regional - Belém</v>
      </c>
      <c r="P4592" s="2" t="str">
        <f aca="false">INDEX(Locais!$C$2:$C$13,MATCH(H4592,Locais!$A$2:$A$13,0))</f>
        <v>Norte</v>
      </c>
    </row>
    <row r="4593" customFormat="false" ht="15" hidden="false" customHeight="false" outlineLevel="0" collapsed="false">
      <c r="A4593" s="2" t="s">
        <v>4729</v>
      </c>
      <c r="B4593" s="2" t="s">
        <v>68</v>
      </c>
      <c r="C4593" s="2" t="s">
        <v>96</v>
      </c>
      <c r="D4593" s="2" t="s">
        <v>107</v>
      </c>
      <c r="E4593" s="13" t="n">
        <v>43843</v>
      </c>
      <c r="F4593" s="13" t="n">
        <v>44938</v>
      </c>
      <c r="G4593" s="2" t="s">
        <v>32</v>
      </c>
      <c r="H4593" s="2" t="s">
        <v>145</v>
      </c>
      <c r="I4593" s="2" t="s">
        <v>105</v>
      </c>
      <c r="J4593" s="2" t="s">
        <v>100</v>
      </c>
      <c r="K4593" s="14" t="n">
        <v>4578.25</v>
      </c>
      <c r="L4593" s="2" t="n">
        <f aca="false">IF(E4593="","",ROUND((Indicadores!$B$4-E4593)/365.25,1))</f>
        <v>6.8</v>
      </c>
      <c r="M4593" s="2" t="str">
        <f aca="false">IF(E4593="","Virtual",IF(L4593&gt;=Indicadores!$B$6,"Fim de Vida",IF(L4593&gt;=Indicadores!$B$5,"Envelhecendo","Atual")))</f>
        <v>Fim de Vida</v>
      </c>
      <c r="N4593" s="2" t="str">
        <f aca="false">IF(F4593="","N/A",IF(F4593&lt;Indicadores!$B$4,"Vencida","Vigente"))</f>
        <v>Vencida</v>
      </c>
      <c r="O4593" s="2" t="str">
        <f aca="false">INDEX(Locais!$B$2:$B$13,MATCH(H4593,Locais!$A$2:$A$13,0))</f>
        <v>Regional - Belém</v>
      </c>
      <c r="P4593" s="2" t="str">
        <f aca="false">INDEX(Locais!$C$2:$C$13,MATCH(H4593,Locais!$A$2:$A$13,0))</f>
        <v>Norte</v>
      </c>
    </row>
    <row r="4594" customFormat="false" ht="15" hidden="false" customHeight="false" outlineLevel="0" collapsed="false">
      <c r="A4594" s="2" t="s">
        <v>4730</v>
      </c>
      <c r="B4594" s="2" t="s">
        <v>69</v>
      </c>
      <c r="C4594" s="2" t="s">
        <v>96</v>
      </c>
      <c r="D4594" s="2" t="s">
        <v>97</v>
      </c>
      <c r="E4594" s="13" t="n">
        <v>45984</v>
      </c>
      <c r="F4594" s="13" t="n">
        <v>47079</v>
      </c>
      <c r="G4594" s="2" t="s">
        <v>135</v>
      </c>
      <c r="H4594" s="2" t="s">
        <v>165</v>
      </c>
      <c r="I4594" s="2" t="s">
        <v>115</v>
      </c>
      <c r="J4594" s="2" t="s">
        <v>137</v>
      </c>
      <c r="K4594" s="14" t="n">
        <v>9331.44</v>
      </c>
      <c r="L4594" s="2" t="n">
        <f aca="false">IF(E4594="","",ROUND((Indicadores!$B$4-E4594)/365.25,1))</f>
        <v>0.9</v>
      </c>
      <c r="M4594" s="2" t="str">
        <f aca="false">IF(E4594="","Virtual",IF(L4594&gt;=Indicadores!$B$6,"Fim de Vida",IF(L4594&gt;=Indicadores!$B$5,"Envelhecendo","Atual")))</f>
        <v>Atual</v>
      </c>
      <c r="N4594" s="2" t="str">
        <f aca="false">IF(F4594="","N/A",IF(F4594&lt;Indicadores!$B$4,"Vencida","Vigente"))</f>
        <v>Vigente</v>
      </c>
      <c r="O4594" s="2" t="str">
        <f aca="false">INDEX(Locais!$B$2:$B$13,MATCH(H4594,Locais!$A$2:$A$13,0))</f>
        <v>Regional - Salvador</v>
      </c>
      <c r="P4594" s="2" t="str">
        <f aca="false">INDEX(Locais!$C$2:$C$13,MATCH(H4594,Locais!$A$2:$A$13,0))</f>
        <v>Nordeste</v>
      </c>
    </row>
    <row r="4595" customFormat="false" ht="15" hidden="false" customHeight="false" outlineLevel="0" collapsed="false">
      <c r="A4595" s="2" t="s">
        <v>4731</v>
      </c>
      <c r="B4595" s="2" t="s">
        <v>71</v>
      </c>
      <c r="C4595" s="2" t="s">
        <v>96</v>
      </c>
      <c r="D4595" s="2" t="s">
        <v>171</v>
      </c>
      <c r="E4595" s="13" t="n">
        <v>43569</v>
      </c>
      <c r="F4595" s="13" t="n">
        <v>44664</v>
      </c>
      <c r="G4595" s="2" t="s">
        <v>32</v>
      </c>
      <c r="H4595" s="2" t="s">
        <v>128</v>
      </c>
      <c r="I4595" s="2" t="s">
        <v>130</v>
      </c>
      <c r="J4595" s="2" t="s">
        <v>100</v>
      </c>
      <c r="K4595" s="14" t="n">
        <v>2601.09</v>
      </c>
      <c r="L4595" s="2" t="n">
        <f aca="false">IF(E4595="","",ROUND((Indicadores!$B$4-E4595)/365.25,1))</f>
        <v>7.5</v>
      </c>
      <c r="M4595" s="2" t="str">
        <f aca="false">IF(E4595="","Virtual",IF(L4595&gt;=Indicadores!$B$6,"Fim de Vida",IF(L4595&gt;=Indicadores!$B$5,"Envelhecendo","Atual")))</f>
        <v>Fim de Vida</v>
      </c>
      <c r="N4595" s="2" t="str">
        <f aca="false">IF(F4595="","N/A",IF(F4595&lt;Indicadores!$B$4,"Vencida","Vigente"))</f>
        <v>Vencida</v>
      </c>
      <c r="O4595" s="2" t="str">
        <f aca="false">INDEX(Locais!$B$2:$B$13,MATCH(H4595,Locais!$A$2:$A$13,0))</f>
        <v>Regional - Recife</v>
      </c>
      <c r="P4595" s="2" t="str">
        <f aca="false">INDEX(Locais!$C$2:$C$13,MATCH(H4595,Locais!$A$2:$A$13,0))</f>
        <v>Nordeste</v>
      </c>
    </row>
    <row r="4596" customFormat="false" ht="15" hidden="false" customHeight="false" outlineLevel="0" collapsed="false">
      <c r="A4596" s="2" t="s">
        <v>4732</v>
      </c>
      <c r="B4596" s="2" t="s">
        <v>69</v>
      </c>
      <c r="C4596" s="2" t="s">
        <v>126</v>
      </c>
      <c r="D4596" s="2" t="s">
        <v>169</v>
      </c>
      <c r="E4596" s="13" t="n">
        <v>44274</v>
      </c>
      <c r="F4596" s="13" t="n">
        <v>45369</v>
      </c>
      <c r="G4596" s="2" t="s">
        <v>118</v>
      </c>
      <c r="H4596" s="2" t="s">
        <v>114</v>
      </c>
      <c r="I4596" s="2" t="s">
        <v>142</v>
      </c>
      <c r="J4596" s="2" t="s">
        <v>100</v>
      </c>
      <c r="K4596" s="14" t="n">
        <v>10237.99</v>
      </c>
      <c r="L4596" s="2" t="n">
        <f aca="false">IF(E4596="","",ROUND((Indicadores!$B$4-E4596)/365.25,1))</f>
        <v>5.6</v>
      </c>
      <c r="M4596" s="2" t="str">
        <f aca="false">IF(E4596="","Virtual",IF(L4596&gt;=Indicadores!$B$6,"Fim de Vida",IF(L4596&gt;=Indicadores!$B$5,"Envelhecendo","Atual")))</f>
        <v>Fim de Vida</v>
      </c>
      <c r="N4596" s="2" t="str">
        <f aca="false">IF(F4596="","N/A",IF(F4596&lt;Indicadores!$B$4,"Vencida","Vigente"))</f>
        <v>Vencida</v>
      </c>
      <c r="O4596" s="2" t="str">
        <f aca="false">INDEX(Locais!$B$2:$B$13,MATCH(H4596,Locais!$A$2:$A$13,0))</f>
        <v>Regional - Belo Horizonte</v>
      </c>
      <c r="P4596" s="2" t="str">
        <f aca="false">INDEX(Locais!$C$2:$C$13,MATCH(H4596,Locais!$A$2:$A$13,0))</f>
        <v>Sudeste</v>
      </c>
    </row>
    <row r="4597" customFormat="false" ht="15" hidden="false" customHeight="false" outlineLevel="0" collapsed="false">
      <c r="A4597" s="2" t="s">
        <v>4733</v>
      </c>
      <c r="B4597" s="2" t="s">
        <v>69</v>
      </c>
      <c r="C4597" s="2" t="s">
        <v>102</v>
      </c>
      <c r="D4597" s="2" t="s">
        <v>113</v>
      </c>
      <c r="E4597" s="13" t="n">
        <v>44962</v>
      </c>
      <c r="F4597" s="13" t="n">
        <v>46057</v>
      </c>
      <c r="G4597" s="2" t="s">
        <v>36</v>
      </c>
      <c r="H4597" s="2" t="s">
        <v>119</v>
      </c>
      <c r="I4597" s="2" t="s">
        <v>136</v>
      </c>
      <c r="J4597" s="2" t="s">
        <v>100</v>
      </c>
      <c r="K4597" s="14" t="n">
        <v>9084.78</v>
      </c>
      <c r="L4597" s="2" t="n">
        <f aca="false">IF(E4597="","",ROUND((Indicadores!$B$4-E4597)/365.25,1))</f>
        <v>3.7</v>
      </c>
      <c r="M4597" s="2" t="str">
        <f aca="false">IF(E4597="","Virtual",IF(L4597&gt;=Indicadores!$B$6,"Fim de Vida",IF(L4597&gt;=Indicadores!$B$5,"Envelhecendo","Atual")))</f>
        <v>Envelhecendo</v>
      </c>
      <c r="N4597" s="2" t="str">
        <f aca="false">IF(F4597="","N/A",IF(F4597&lt;Indicadores!$B$4,"Vencida","Vigente"))</f>
        <v>Vencida</v>
      </c>
      <c r="O4597" s="2" t="str">
        <f aca="false">INDEX(Locais!$B$2:$B$13,MATCH(H4597,Locais!$A$2:$A$13,0))</f>
        <v>Regional - São Paulo</v>
      </c>
      <c r="P4597" s="2" t="str">
        <f aca="false">INDEX(Locais!$C$2:$C$13,MATCH(H4597,Locais!$A$2:$A$13,0))</f>
        <v>Sudeste</v>
      </c>
    </row>
    <row r="4598" customFormat="false" ht="15" hidden="false" customHeight="false" outlineLevel="0" collapsed="false">
      <c r="A4598" s="2" t="s">
        <v>4734</v>
      </c>
      <c r="B4598" s="2" t="s">
        <v>71</v>
      </c>
      <c r="C4598" s="2" t="s">
        <v>126</v>
      </c>
      <c r="D4598" s="2" t="s">
        <v>157</v>
      </c>
      <c r="E4598" s="13" t="n">
        <v>44500</v>
      </c>
      <c r="F4598" s="13" t="n">
        <v>45595</v>
      </c>
      <c r="G4598" s="2" t="s">
        <v>32</v>
      </c>
      <c r="H4598" s="2" t="s">
        <v>145</v>
      </c>
      <c r="I4598" s="2" t="s">
        <v>99</v>
      </c>
      <c r="J4598" s="2" t="s">
        <v>100</v>
      </c>
      <c r="K4598" s="14" t="n">
        <v>2852.76</v>
      </c>
      <c r="L4598" s="2" t="n">
        <f aca="false">IF(E4598="","",ROUND((Indicadores!$B$4-E4598)/365.25,1))</f>
        <v>5</v>
      </c>
      <c r="M4598" s="2" t="str">
        <f aca="false">IF(E4598="","Virtual",IF(L4598&gt;=Indicadores!$B$6,"Fim de Vida",IF(L4598&gt;=Indicadores!$B$5,"Envelhecendo","Atual")))</f>
        <v>Fim de Vida</v>
      </c>
      <c r="N4598" s="2" t="str">
        <f aca="false">IF(F4598="","N/A",IF(F4598&lt;Indicadores!$B$4,"Vencida","Vigente"))</f>
        <v>Vencida</v>
      </c>
      <c r="O4598" s="2" t="str">
        <f aca="false">INDEX(Locais!$B$2:$B$13,MATCH(H4598,Locais!$A$2:$A$13,0))</f>
        <v>Regional - Belém</v>
      </c>
      <c r="P4598" s="2" t="str">
        <f aca="false">INDEX(Locais!$C$2:$C$13,MATCH(H4598,Locais!$A$2:$A$13,0))</f>
        <v>Norte</v>
      </c>
    </row>
    <row r="4599" customFormat="false" ht="15" hidden="false" customHeight="false" outlineLevel="0" collapsed="false">
      <c r="A4599" s="2" t="s">
        <v>4735</v>
      </c>
      <c r="B4599" s="2" t="s">
        <v>68</v>
      </c>
      <c r="C4599" s="2" t="s">
        <v>96</v>
      </c>
      <c r="D4599" s="2" t="s">
        <v>132</v>
      </c>
      <c r="E4599" s="13" t="n">
        <v>45028</v>
      </c>
      <c r="F4599" s="13" t="n">
        <v>46123</v>
      </c>
      <c r="G4599" s="2" t="s">
        <v>32</v>
      </c>
      <c r="H4599" s="2" t="s">
        <v>119</v>
      </c>
      <c r="I4599" s="2" t="s">
        <v>136</v>
      </c>
      <c r="J4599" s="2" t="s">
        <v>100</v>
      </c>
      <c r="K4599" s="14" t="n">
        <v>5179.83</v>
      </c>
      <c r="L4599" s="2" t="n">
        <f aca="false">IF(E4599="","",ROUND((Indicadores!$B$4-E4599)/365.25,1))</f>
        <v>3.5</v>
      </c>
      <c r="M4599" s="2" t="str">
        <f aca="false">IF(E4599="","Virtual",IF(L4599&gt;=Indicadores!$B$6,"Fim de Vida",IF(L4599&gt;=Indicadores!$B$5,"Envelhecendo","Atual")))</f>
        <v>Envelhecendo</v>
      </c>
      <c r="N4599" s="2" t="str">
        <f aca="false">IF(F4599="","N/A",IF(F4599&lt;Indicadores!$B$4,"Vencida","Vigente"))</f>
        <v>Vencida</v>
      </c>
      <c r="O4599" s="2" t="str">
        <f aca="false">INDEX(Locais!$B$2:$B$13,MATCH(H4599,Locais!$A$2:$A$13,0))</f>
        <v>Regional - São Paulo</v>
      </c>
      <c r="P4599" s="2" t="str">
        <f aca="false">INDEX(Locais!$C$2:$C$13,MATCH(H4599,Locais!$A$2:$A$13,0))</f>
        <v>Sudeste</v>
      </c>
    </row>
    <row r="4600" customFormat="false" ht="15" hidden="false" customHeight="false" outlineLevel="0" collapsed="false">
      <c r="A4600" s="2" t="s">
        <v>4736</v>
      </c>
      <c r="B4600" s="2" t="s">
        <v>68</v>
      </c>
      <c r="C4600" s="2" t="s">
        <v>96</v>
      </c>
      <c r="D4600" s="2" t="s">
        <v>132</v>
      </c>
      <c r="E4600" s="13" t="n">
        <v>45041</v>
      </c>
      <c r="F4600" s="13" t="n">
        <v>46136</v>
      </c>
      <c r="G4600" s="2" t="s">
        <v>32</v>
      </c>
      <c r="H4600" s="2" t="s">
        <v>145</v>
      </c>
      <c r="I4600" s="2" t="s">
        <v>105</v>
      </c>
      <c r="J4600" s="2" t="s">
        <v>100</v>
      </c>
      <c r="K4600" s="14" t="n">
        <v>5253.31</v>
      </c>
      <c r="L4600" s="2" t="n">
        <f aca="false">IF(E4600="","",ROUND((Indicadores!$B$4-E4600)/365.25,1))</f>
        <v>3.5</v>
      </c>
      <c r="M4600" s="2" t="str">
        <f aca="false">IF(E4600="","Virtual",IF(L4600&gt;=Indicadores!$B$6,"Fim de Vida",IF(L4600&gt;=Indicadores!$B$5,"Envelhecendo","Atual")))</f>
        <v>Envelhecendo</v>
      </c>
      <c r="N4600" s="2" t="str">
        <f aca="false">IF(F4600="","N/A",IF(F4600&lt;Indicadores!$B$4,"Vencida","Vigente"))</f>
        <v>Vencida</v>
      </c>
      <c r="O4600" s="2" t="str">
        <f aca="false">INDEX(Locais!$B$2:$B$13,MATCH(H4600,Locais!$A$2:$A$13,0))</f>
        <v>Regional - Belém</v>
      </c>
      <c r="P4600" s="2" t="str">
        <f aca="false">INDEX(Locais!$C$2:$C$13,MATCH(H4600,Locais!$A$2:$A$13,0))</f>
        <v>Norte</v>
      </c>
    </row>
    <row r="4601" customFormat="false" ht="15" hidden="false" customHeight="false" outlineLevel="0" collapsed="false">
      <c r="A4601" s="2" t="s">
        <v>4737</v>
      </c>
      <c r="B4601" s="2" t="s">
        <v>68</v>
      </c>
      <c r="C4601" s="2" t="s">
        <v>96</v>
      </c>
      <c r="D4601" s="2" t="s">
        <v>107</v>
      </c>
      <c r="E4601" s="13" t="n">
        <v>44547</v>
      </c>
      <c r="F4601" s="13" t="n">
        <v>45642</v>
      </c>
      <c r="G4601" s="2" t="s">
        <v>32</v>
      </c>
      <c r="H4601" s="2" t="s">
        <v>141</v>
      </c>
      <c r="I4601" s="2" t="s">
        <v>124</v>
      </c>
      <c r="J4601" s="2" t="s">
        <v>100</v>
      </c>
      <c r="K4601" s="14" t="n">
        <v>5680.6</v>
      </c>
      <c r="L4601" s="2" t="n">
        <f aca="false">IF(E4601="","",ROUND((Indicadores!$B$4-E4601)/365.25,1))</f>
        <v>4.8</v>
      </c>
      <c r="M4601" s="2" t="str">
        <f aca="false">IF(E4601="","Virtual",IF(L4601&gt;=Indicadores!$B$6,"Fim de Vida",IF(L4601&gt;=Indicadores!$B$5,"Envelhecendo","Atual")))</f>
        <v>Envelhecendo</v>
      </c>
      <c r="N4601" s="2" t="str">
        <f aca="false">IF(F4601="","N/A",IF(F4601&lt;Indicadores!$B$4,"Vencida","Vigente"))</f>
        <v>Vencida</v>
      </c>
      <c r="O4601" s="2" t="str">
        <f aca="false">INDEX(Locais!$B$2:$B$13,MATCH(H4601,Locais!$A$2:$A$13,0))</f>
        <v>Regional - Curitiba</v>
      </c>
      <c r="P4601" s="2" t="str">
        <f aca="false">INDEX(Locais!$C$2:$C$13,MATCH(H4601,Locais!$A$2:$A$13,0))</f>
        <v>Sul</v>
      </c>
    </row>
    <row r="4602" customFormat="false" ht="15" hidden="false" customHeight="false" outlineLevel="0" collapsed="false">
      <c r="A4602" s="2" t="s">
        <v>4738</v>
      </c>
      <c r="B4602" s="2" t="s">
        <v>70</v>
      </c>
      <c r="C4602" s="2" t="s">
        <v>96</v>
      </c>
      <c r="D4602" s="2" t="s">
        <v>122</v>
      </c>
      <c r="E4602" s="13" t="n">
        <v>45898</v>
      </c>
      <c r="F4602" s="13" t="n">
        <v>47723</v>
      </c>
      <c r="G4602" s="2" t="s">
        <v>118</v>
      </c>
      <c r="H4602" s="2" t="s">
        <v>98</v>
      </c>
      <c r="I4602" s="2" t="s">
        <v>120</v>
      </c>
      <c r="J4602" s="2" t="s">
        <v>100</v>
      </c>
      <c r="K4602" s="14" t="n">
        <v>18547.17</v>
      </c>
      <c r="L4602" s="2" t="n">
        <f aca="false">IF(E4602="","",ROUND((Indicadores!$B$4-E4602)/365.25,1))</f>
        <v>1.1</v>
      </c>
      <c r="M4602" s="2" t="str">
        <f aca="false">IF(E4602="","Virtual",IF(L4602&gt;=Indicadores!$B$6,"Fim de Vida",IF(L4602&gt;=Indicadores!$B$5,"Envelhecendo","Atual")))</f>
        <v>Atual</v>
      </c>
      <c r="N4602" s="2" t="str">
        <f aca="false">IF(F4602="","N/A",IF(F4602&lt;Indicadores!$B$4,"Vencida","Vigente"))</f>
        <v>Vigente</v>
      </c>
      <c r="O4602" s="2" t="str">
        <f aca="false">INDEX(Locais!$B$2:$B$13,MATCH(H4602,Locais!$A$2:$A$13,0))</f>
        <v>Sede - Brasília</v>
      </c>
      <c r="P4602" s="2" t="str">
        <f aca="false">INDEX(Locais!$C$2:$C$13,MATCH(H4602,Locais!$A$2:$A$13,0))</f>
        <v>Centro-Oeste</v>
      </c>
    </row>
    <row r="4603" customFormat="false" ht="15" hidden="false" customHeight="false" outlineLevel="0" collapsed="false">
      <c r="A4603" s="2" t="s">
        <v>4739</v>
      </c>
      <c r="B4603" s="2" t="s">
        <v>68</v>
      </c>
      <c r="C4603" s="2" t="s">
        <v>102</v>
      </c>
      <c r="D4603" s="2" t="s">
        <v>103</v>
      </c>
      <c r="E4603" s="13" t="n">
        <v>43196</v>
      </c>
      <c r="F4603" s="13" t="n">
        <v>44291</v>
      </c>
      <c r="G4603" s="2" t="s">
        <v>32</v>
      </c>
      <c r="H4603" s="2" t="s">
        <v>163</v>
      </c>
      <c r="I4603" s="2" t="s">
        <v>109</v>
      </c>
      <c r="J4603" s="2" t="s">
        <v>100</v>
      </c>
      <c r="K4603" s="14" t="n">
        <v>6311.44</v>
      </c>
      <c r="L4603" s="2" t="n">
        <f aca="false">IF(E4603="","",ROUND((Indicadores!$B$4-E4603)/365.25,1))</f>
        <v>8.5</v>
      </c>
      <c r="M4603" s="2" t="str">
        <f aca="false">IF(E4603="","Virtual",IF(L4603&gt;=Indicadores!$B$6,"Fim de Vida",IF(L4603&gt;=Indicadores!$B$5,"Envelhecendo","Atual")))</f>
        <v>Fim de Vida</v>
      </c>
      <c r="N4603" s="2" t="str">
        <f aca="false">IF(F4603="","N/A",IF(F4603&lt;Indicadores!$B$4,"Vencida","Vigente"))</f>
        <v>Vencida</v>
      </c>
      <c r="O4603" s="2" t="str">
        <f aca="false">INDEX(Locais!$B$2:$B$13,MATCH(H4603,Locais!$A$2:$A$13,0))</f>
        <v>Regional - Manaus</v>
      </c>
      <c r="P4603" s="2" t="str">
        <f aca="false">INDEX(Locais!$C$2:$C$13,MATCH(H4603,Locais!$A$2:$A$13,0))</f>
        <v>Norte</v>
      </c>
    </row>
    <row r="4604" customFormat="false" ht="15" hidden="false" customHeight="false" outlineLevel="0" collapsed="false">
      <c r="A4604" s="2" t="s">
        <v>4740</v>
      </c>
      <c r="B4604" s="2" t="s">
        <v>69</v>
      </c>
      <c r="C4604" s="2" t="s">
        <v>102</v>
      </c>
      <c r="D4604" s="2" t="s">
        <v>113</v>
      </c>
      <c r="E4604" s="13" t="n">
        <v>45562</v>
      </c>
      <c r="F4604" s="13" t="n">
        <v>46657</v>
      </c>
      <c r="G4604" s="2" t="s">
        <v>32</v>
      </c>
      <c r="H4604" s="2" t="s">
        <v>98</v>
      </c>
      <c r="I4604" s="2" t="s">
        <v>99</v>
      </c>
      <c r="J4604" s="2" t="s">
        <v>100</v>
      </c>
      <c r="K4604" s="14" t="n">
        <v>9263.93</v>
      </c>
      <c r="L4604" s="2" t="n">
        <f aca="false">IF(E4604="","",ROUND((Indicadores!$B$4-E4604)/365.25,1))</f>
        <v>2.1</v>
      </c>
      <c r="M4604" s="2" t="str">
        <f aca="false">IF(E4604="","Virtual",IF(L4604&gt;=Indicadores!$B$6,"Fim de Vida",IF(L4604&gt;=Indicadores!$B$5,"Envelhecendo","Atual")))</f>
        <v>Atual</v>
      </c>
      <c r="N4604" s="2" t="str">
        <f aca="false">IF(F4604="","N/A",IF(F4604&lt;Indicadores!$B$4,"Vencida","Vigente"))</f>
        <v>Vigente</v>
      </c>
      <c r="O4604" s="2" t="str">
        <f aca="false">INDEX(Locais!$B$2:$B$13,MATCH(H4604,Locais!$A$2:$A$13,0))</f>
        <v>Sede - Brasília</v>
      </c>
      <c r="P4604" s="2" t="str">
        <f aca="false">INDEX(Locais!$C$2:$C$13,MATCH(H4604,Locais!$A$2:$A$13,0))</f>
        <v>Centro-Oeste</v>
      </c>
    </row>
    <row r="4605" customFormat="false" ht="15" hidden="false" customHeight="false" outlineLevel="0" collapsed="false">
      <c r="A4605" s="2" t="s">
        <v>4741</v>
      </c>
      <c r="B4605" s="2" t="s">
        <v>69</v>
      </c>
      <c r="C4605" s="2" t="s">
        <v>96</v>
      </c>
      <c r="D4605" s="2" t="s">
        <v>117</v>
      </c>
      <c r="E4605" s="13" t="n">
        <v>44688</v>
      </c>
      <c r="F4605" s="13" t="n">
        <v>45783</v>
      </c>
      <c r="G4605" s="2" t="s">
        <v>32</v>
      </c>
      <c r="H4605" s="2" t="s">
        <v>128</v>
      </c>
      <c r="I4605" s="2" t="s">
        <v>124</v>
      </c>
      <c r="J4605" s="2" t="s">
        <v>100</v>
      </c>
      <c r="K4605" s="14" t="n">
        <v>9036.99</v>
      </c>
      <c r="L4605" s="2" t="n">
        <f aca="false">IF(E4605="","",ROUND((Indicadores!$B$4-E4605)/365.25,1))</f>
        <v>4.4</v>
      </c>
      <c r="M4605" s="2" t="str">
        <f aca="false">IF(E4605="","Virtual",IF(L4605&gt;=Indicadores!$B$6,"Fim de Vida",IF(L4605&gt;=Indicadores!$B$5,"Envelhecendo","Atual")))</f>
        <v>Envelhecendo</v>
      </c>
      <c r="N4605" s="2" t="str">
        <f aca="false">IF(F4605="","N/A",IF(F4605&lt;Indicadores!$B$4,"Vencida","Vigente"))</f>
        <v>Vencida</v>
      </c>
      <c r="O4605" s="2" t="str">
        <f aca="false">INDEX(Locais!$B$2:$B$13,MATCH(H4605,Locais!$A$2:$A$13,0))</f>
        <v>Regional - Recife</v>
      </c>
      <c r="P4605" s="2" t="str">
        <f aca="false">INDEX(Locais!$C$2:$C$13,MATCH(H4605,Locais!$A$2:$A$13,0))</f>
        <v>Nordeste</v>
      </c>
    </row>
    <row r="4606" customFormat="false" ht="15" hidden="false" customHeight="false" outlineLevel="0" collapsed="false">
      <c r="A4606" s="2" t="s">
        <v>4742</v>
      </c>
      <c r="B4606" s="2" t="s">
        <v>68</v>
      </c>
      <c r="C4606" s="2" t="s">
        <v>126</v>
      </c>
      <c r="D4606" s="2" t="s">
        <v>127</v>
      </c>
      <c r="E4606" s="13" t="n">
        <v>45107</v>
      </c>
      <c r="F4606" s="13" t="n">
        <v>46202</v>
      </c>
      <c r="G4606" s="2" t="s">
        <v>32</v>
      </c>
      <c r="H4606" s="2" t="s">
        <v>98</v>
      </c>
      <c r="I4606" s="2" t="s">
        <v>115</v>
      </c>
      <c r="J4606" s="2" t="s">
        <v>100</v>
      </c>
      <c r="K4606" s="14" t="n">
        <v>5277.59</v>
      </c>
      <c r="L4606" s="2" t="n">
        <f aca="false">IF(E4606="","",ROUND((Indicadores!$B$4-E4606)/365.25,1))</f>
        <v>3.3</v>
      </c>
      <c r="M4606" s="2" t="str">
        <f aca="false">IF(E4606="","Virtual",IF(L4606&gt;=Indicadores!$B$6,"Fim de Vida",IF(L4606&gt;=Indicadores!$B$5,"Envelhecendo","Atual")))</f>
        <v>Envelhecendo</v>
      </c>
      <c r="N4606" s="2" t="str">
        <f aca="false">IF(F4606="","N/A",IF(F4606&lt;Indicadores!$B$4,"Vencida","Vigente"))</f>
        <v>Vencida</v>
      </c>
      <c r="O4606" s="2" t="str">
        <f aca="false">INDEX(Locais!$B$2:$B$13,MATCH(H4606,Locais!$A$2:$A$13,0))</f>
        <v>Sede - Brasília</v>
      </c>
      <c r="P4606" s="2" t="str">
        <f aca="false">INDEX(Locais!$C$2:$C$13,MATCH(H4606,Locais!$A$2:$A$13,0))</f>
        <v>Centro-Oeste</v>
      </c>
    </row>
    <row r="4607" customFormat="false" ht="15" hidden="false" customHeight="false" outlineLevel="0" collapsed="false">
      <c r="A4607" s="2" t="s">
        <v>4743</v>
      </c>
      <c r="B4607" s="2" t="s">
        <v>69</v>
      </c>
      <c r="C4607" s="2" t="s">
        <v>96</v>
      </c>
      <c r="D4607" s="2" t="s">
        <v>117</v>
      </c>
      <c r="E4607" s="13" t="n">
        <v>42804</v>
      </c>
      <c r="F4607" s="13" t="n">
        <v>43899</v>
      </c>
      <c r="G4607" s="2" t="s">
        <v>32</v>
      </c>
      <c r="H4607" s="2" t="s">
        <v>139</v>
      </c>
      <c r="I4607" s="2" t="s">
        <v>120</v>
      </c>
      <c r="J4607" s="2" t="s">
        <v>100</v>
      </c>
      <c r="K4607" s="14" t="n">
        <v>10874.47</v>
      </c>
      <c r="L4607" s="2" t="n">
        <f aca="false">IF(E4607="","",ROUND((Indicadores!$B$4-E4607)/365.25,1))</f>
        <v>9.6</v>
      </c>
      <c r="M4607" s="2" t="str">
        <f aca="false">IF(E4607="","Virtual",IF(L4607&gt;=Indicadores!$B$6,"Fim de Vida",IF(L4607&gt;=Indicadores!$B$5,"Envelhecendo","Atual")))</f>
        <v>Fim de Vida</v>
      </c>
      <c r="N4607" s="2" t="str">
        <f aca="false">IF(F4607="","N/A",IF(F4607&lt;Indicadores!$B$4,"Vencida","Vigente"))</f>
        <v>Vencida</v>
      </c>
      <c r="O4607" s="2" t="str">
        <f aca="false">INDEX(Locais!$B$2:$B$13,MATCH(H4607,Locais!$A$2:$A$13,0))</f>
        <v>Regional - Rio de Janeiro</v>
      </c>
      <c r="P4607" s="2" t="str">
        <f aca="false">INDEX(Locais!$C$2:$C$13,MATCH(H4607,Locais!$A$2:$A$13,0))</f>
        <v>Sudeste</v>
      </c>
    </row>
    <row r="4608" customFormat="false" ht="15" hidden="false" customHeight="false" outlineLevel="0" collapsed="false">
      <c r="A4608" s="2" t="s">
        <v>4744</v>
      </c>
      <c r="B4608" s="2" t="s">
        <v>69</v>
      </c>
      <c r="C4608" s="2" t="s">
        <v>126</v>
      </c>
      <c r="D4608" s="2" t="s">
        <v>169</v>
      </c>
      <c r="E4608" s="13" t="n">
        <v>44918</v>
      </c>
      <c r="F4608" s="13" t="n">
        <v>46013</v>
      </c>
      <c r="G4608" s="2" t="s">
        <v>32</v>
      </c>
      <c r="H4608" s="2" t="s">
        <v>139</v>
      </c>
      <c r="I4608" s="2" t="s">
        <v>99</v>
      </c>
      <c r="J4608" s="2" t="s">
        <v>100</v>
      </c>
      <c r="K4608" s="14" t="n">
        <v>8963.87</v>
      </c>
      <c r="L4608" s="2" t="n">
        <f aca="false">IF(E4608="","",ROUND((Indicadores!$B$4-E4608)/365.25,1))</f>
        <v>3.8</v>
      </c>
      <c r="M4608" s="2" t="str">
        <f aca="false">IF(E4608="","Virtual",IF(L4608&gt;=Indicadores!$B$6,"Fim de Vida",IF(L4608&gt;=Indicadores!$B$5,"Envelhecendo","Atual")))</f>
        <v>Envelhecendo</v>
      </c>
      <c r="N4608" s="2" t="str">
        <f aca="false">IF(F4608="","N/A",IF(F4608&lt;Indicadores!$B$4,"Vencida","Vigente"))</f>
        <v>Vencida</v>
      </c>
      <c r="O4608" s="2" t="str">
        <f aca="false">INDEX(Locais!$B$2:$B$13,MATCH(H4608,Locais!$A$2:$A$13,0))</f>
        <v>Regional - Rio de Janeiro</v>
      </c>
      <c r="P4608" s="2" t="str">
        <f aca="false">INDEX(Locais!$C$2:$C$13,MATCH(H4608,Locais!$A$2:$A$13,0))</f>
        <v>Sudeste</v>
      </c>
    </row>
    <row r="4609" customFormat="false" ht="15" hidden="false" customHeight="false" outlineLevel="0" collapsed="false">
      <c r="A4609" s="2" t="s">
        <v>4745</v>
      </c>
      <c r="B4609" s="2" t="s">
        <v>70</v>
      </c>
      <c r="C4609" s="2" t="s">
        <v>96</v>
      </c>
      <c r="D4609" s="2" t="s">
        <v>122</v>
      </c>
      <c r="E4609" s="13" t="n">
        <v>44160</v>
      </c>
      <c r="F4609" s="13" t="n">
        <v>45985</v>
      </c>
      <c r="G4609" s="2" t="s">
        <v>32</v>
      </c>
      <c r="H4609" s="2" t="s">
        <v>119</v>
      </c>
      <c r="I4609" s="2" t="s">
        <v>136</v>
      </c>
      <c r="J4609" s="2" t="s">
        <v>100</v>
      </c>
      <c r="K4609" s="14" t="n">
        <v>16425.65</v>
      </c>
      <c r="L4609" s="2" t="n">
        <f aca="false">IF(E4609="","",ROUND((Indicadores!$B$4-E4609)/365.25,1))</f>
        <v>5.9</v>
      </c>
      <c r="M4609" s="2" t="str">
        <f aca="false">IF(E4609="","Virtual",IF(L4609&gt;=Indicadores!$B$6,"Fim de Vida",IF(L4609&gt;=Indicadores!$B$5,"Envelhecendo","Atual")))</f>
        <v>Fim de Vida</v>
      </c>
      <c r="N4609" s="2" t="str">
        <f aca="false">IF(F4609="","N/A",IF(F4609&lt;Indicadores!$B$4,"Vencida","Vigente"))</f>
        <v>Vencida</v>
      </c>
      <c r="O4609" s="2" t="str">
        <f aca="false">INDEX(Locais!$B$2:$B$13,MATCH(H4609,Locais!$A$2:$A$13,0))</f>
        <v>Regional - São Paulo</v>
      </c>
      <c r="P4609" s="2" t="str">
        <f aca="false">INDEX(Locais!$C$2:$C$13,MATCH(H4609,Locais!$A$2:$A$13,0))</f>
        <v>Sudeste</v>
      </c>
    </row>
    <row r="4610" customFormat="false" ht="15" hidden="false" customHeight="false" outlineLevel="0" collapsed="false">
      <c r="A4610" s="2" t="s">
        <v>4746</v>
      </c>
      <c r="B4610" s="2" t="s">
        <v>68</v>
      </c>
      <c r="C4610" s="2" t="s">
        <v>102</v>
      </c>
      <c r="D4610" s="2" t="s">
        <v>103</v>
      </c>
      <c r="E4610" s="13" t="n">
        <v>44407</v>
      </c>
      <c r="F4610" s="13" t="n">
        <v>45502</v>
      </c>
      <c r="G4610" s="2" t="s">
        <v>32</v>
      </c>
      <c r="H4610" s="2" t="s">
        <v>98</v>
      </c>
      <c r="I4610" s="2" t="s">
        <v>120</v>
      </c>
      <c r="J4610" s="2" t="s">
        <v>100</v>
      </c>
      <c r="K4610" s="14" t="n">
        <v>4788.34</v>
      </c>
      <c r="L4610" s="2" t="n">
        <f aca="false">IF(E4610="","",ROUND((Indicadores!$B$4-E4610)/365.25,1))</f>
        <v>5.2</v>
      </c>
      <c r="M4610" s="2" t="str">
        <f aca="false">IF(E4610="","Virtual",IF(L4610&gt;=Indicadores!$B$6,"Fim de Vida",IF(L4610&gt;=Indicadores!$B$5,"Envelhecendo","Atual")))</f>
        <v>Fim de Vida</v>
      </c>
      <c r="N4610" s="2" t="str">
        <f aca="false">IF(F4610="","N/A",IF(F4610&lt;Indicadores!$B$4,"Vencida","Vigente"))</f>
        <v>Vencida</v>
      </c>
      <c r="O4610" s="2" t="str">
        <f aca="false">INDEX(Locais!$B$2:$B$13,MATCH(H4610,Locais!$A$2:$A$13,0))</f>
        <v>Sede - Brasília</v>
      </c>
      <c r="P4610" s="2" t="str">
        <f aca="false">INDEX(Locais!$C$2:$C$13,MATCH(H4610,Locais!$A$2:$A$13,0))</f>
        <v>Centro-Oeste</v>
      </c>
    </row>
    <row r="4611" customFormat="false" ht="15" hidden="false" customHeight="false" outlineLevel="0" collapsed="false">
      <c r="A4611" s="2" t="s">
        <v>4747</v>
      </c>
      <c r="B4611" s="2" t="s">
        <v>68</v>
      </c>
      <c r="C4611" s="2" t="s">
        <v>126</v>
      </c>
      <c r="D4611" s="2" t="s">
        <v>127</v>
      </c>
      <c r="E4611" s="13" t="n">
        <v>44087</v>
      </c>
      <c r="F4611" s="13" t="n">
        <v>45182</v>
      </c>
      <c r="G4611" s="2" t="s">
        <v>32</v>
      </c>
      <c r="H4611" s="2" t="s">
        <v>104</v>
      </c>
      <c r="I4611" s="2" t="s">
        <v>136</v>
      </c>
      <c r="J4611" s="2" t="s">
        <v>100</v>
      </c>
      <c r="K4611" s="14" t="n">
        <v>5443.53</v>
      </c>
      <c r="L4611" s="2" t="n">
        <f aca="false">IF(E4611="","",ROUND((Indicadores!$B$4-E4611)/365.25,1))</f>
        <v>6.1</v>
      </c>
      <c r="M4611" s="2" t="str">
        <f aca="false">IF(E4611="","Virtual",IF(L4611&gt;=Indicadores!$B$6,"Fim de Vida",IF(L4611&gt;=Indicadores!$B$5,"Envelhecendo","Atual")))</f>
        <v>Fim de Vida</v>
      </c>
      <c r="N4611" s="2" t="str">
        <f aca="false">IF(F4611="","N/A",IF(F4611&lt;Indicadores!$B$4,"Vencida","Vigente"))</f>
        <v>Vencida</v>
      </c>
      <c r="O4611" s="2" t="str">
        <f aca="false">INDEX(Locais!$B$2:$B$13,MATCH(H4611,Locais!$A$2:$A$13,0))</f>
        <v>Regional - Fortaleza</v>
      </c>
      <c r="P4611" s="2" t="str">
        <f aca="false">INDEX(Locais!$C$2:$C$13,MATCH(H4611,Locais!$A$2:$A$13,0))</f>
        <v>Nordeste</v>
      </c>
    </row>
    <row r="4612" customFormat="false" ht="15" hidden="false" customHeight="false" outlineLevel="0" collapsed="false">
      <c r="A4612" s="2" t="s">
        <v>4748</v>
      </c>
      <c r="B4612" s="2" t="s">
        <v>68</v>
      </c>
      <c r="C4612" s="2" t="s">
        <v>96</v>
      </c>
      <c r="D4612" s="2" t="s">
        <v>107</v>
      </c>
      <c r="E4612" s="13" t="n">
        <v>46075</v>
      </c>
      <c r="F4612" s="13" t="n">
        <v>47170</v>
      </c>
      <c r="G4612" s="2" t="s">
        <v>118</v>
      </c>
      <c r="H4612" s="2" t="s">
        <v>114</v>
      </c>
      <c r="I4612" s="2" t="s">
        <v>111</v>
      </c>
      <c r="J4612" s="2" t="s">
        <v>100</v>
      </c>
      <c r="K4612" s="14" t="n">
        <v>5271.1</v>
      </c>
      <c r="L4612" s="2" t="n">
        <f aca="false">IF(E4612="","",ROUND((Indicadores!$B$4-E4612)/365.25,1))</f>
        <v>0.7</v>
      </c>
      <c r="M4612" s="2" t="str">
        <f aca="false">IF(E4612="","Virtual",IF(L4612&gt;=Indicadores!$B$6,"Fim de Vida",IF(L4612&gt;=Indicadores!$B$5,"Envelhecendo","Atual")))</f>
        <v>Atual</v>
      </c>
      <c r="N4612" s="2" t="str">
        <f aca="false">IF(F4612="","N/A",IF(F4612&lt;Indicadores!$B$4,"Vencida","Vigente"))</f>
        <v>Vigente</v>
      </c>
      <c r="O4612" s="2" t="str">
        <f aca="false">INDEX(Locais!$B$2:$B$13,MATCH(H4612,Locais!$A$2:$A$13,0))</f>
        <v>Regional - Belo Horizonte</v>
      </c>
      <c r="P4612" s="2" t="str">
        <f aca="false">INDEX(Locais!$C$2:$C$13,MATCH(H4612,Locais!$A$2:$A$13,0))</f>
        <v>Sudeste</v>
      </c>
    </row>
    <row r="4613" customFormat="false" ht="15" hidden="false" customHeight="false" outlineLevel="0" collapsed="false">
      <c r="A4613" s="2" t="s">
        <v>4749</v>
      </c>
      <c r="B4613" s="2" t="s">
        <v>68</v>
      </c>
      <c r="C4613" s="2" t="s">
        <v>96</v>
      </c>
      <c r="D4613" s="2" t="s">
        <v>132</v>
      </c>
      <c r="E4613" s="13" t="n">
        <v>45755</v>
      </c>
      <c r="F4613" s="13" t="n">
        <v>46850</v>
      </c>
      <c r="G4613" s="2" t="s">
        <v>34</v>
      </c>
      <c r="H4613" s="2" t="s">
        <v>141</v>
      </c>
      <c r="I4613" s="2" t="s">
        <v>124</v>
      </c>
      <c r="J4613" s="2" t="s">
        <v>100</v>
      </c>
      <c r="K4613" s="14" t="n">
        <v>5228.15</v>
      </c>
      <c r="L4613" s="2" t="n">
        <f aca="false">IF(E4613="","",ROUND((Indicadores!$B$4-E4613)/365.25,1))</f>
        <v>1.5</v>
      </c>
      <c r="M4613" s="2" t="str">
        <f aca="false">IF(E4613="","Virtual",IF(L4613&gt;=Indicadores!$B$6,"Fim de Vida",IF(L4613&gt;=Indicadores!$B$5,"Envelhecendo","Atual")))</f>
        <v>Atual</v>
      </c>
      <c r="N4613" s="2" t="str">
        <f aca="false">IF(F4613="","N/A",IF(F4613&lt;Indicadores!$B$4,"Vencida","Vigente"))</f>
        <v>Vigente</v>
      </c>
      <c r="O4613" s="2" t="str">
        <f aca="false">INDEX(Locais!$B$2:$B$13,MATCH(H4613,Locais!$A$2:$A$13,0))</f>
        <v>Regional - Curitiba</v>
      </c>
      <c r="P4613" s="2" t="str">
        <f aca="false">INDEX(Locais!$C$2:$C$13,MATCH(H4613,Locais!$A$2:$A$13,0))</f>
        <v>Sul</v>
      </c>
    </row>
    <row r="4614" customFormat="false" ht="15" hidden="false" customHeight="false" outlineLevel="0" collapsed="false">
      <c r="A4614" s="2" t="s">
        <v>4750</v>
      </c>
      <c r="B4614" s="2" t="s">
        <v>68</v>
      </c>
      <c r="C4614" s="2" t="s">
        <v>126</v>
      </c>
      <c r="D4614" s="2" t="s">
        <v>127</v>
      </c>
      <c r="E4614" s="13" t="n">
        <v>44906</v>
      </c>
      <c r="F4614" s="13" t="n">
        <v>46001</v>
      </c>
      <c r="G4614" s="2" t="s">
        <v>32</v>
      </c>
      <c r="H4614" s="2" t="s">
        <v>114</v>
      </c>
      <c r="I4614" s="2" t="s">
        <v>136</v>
      </c>
      <c r="J4614" s="2" t="s">
        <v>100</v>
      </c>
      <c r="K4614" s="14" t="n">
        <v>5875.66</v>
      </c>
      <c r="L4614" s="2" t="n">
        <f aca="false">IF(E4614="","",ROUND((Indicadores!$B$4-E4614)/365.25,1))</f>
        <v>3.9</v>
      </c>
      <c r="M4614" s="2" t="str">
        <f aca="false">IF(E4614="","Virtual",IF(L4614&gt;=Indicadores!$B$6,"Fim de Vida",IF(L4614&gt;=Indicadores!$B$5,"Envelhecendo","Atual")))</f>
        <v>Envelhecendo</v>
      </c>
      <c r="N4614" s="2" t="str">
        <f aca="false">IF(F4614="","N/A",IF(F4614&lt;Indicadores!$B$4,"Vencida","Vigente"))</f>
        <v>Vencida</v>
      </c>
      <c r="O4614" s="2" t="str">
        <f aca="false">INDEX(Locais!$B$2:$B$13,MATCH(H4614,Locais!$A$2:$A$13,0))</f>
        <v>Regional - Belo Horizonte</v>
      </c>
      <c r="P4614" s="2" t="str">
        <f aca="false">INDEX(Locais!$C$2:$C$13,MATCH(H4614,Locais!$A$2:$A$13,0))</f>
        <v>Sudeste</v>
      </c>
    </row>
    <row r="4615" customFormat="false" ht="15" hidden="false" customHeight="false" outlineLevel="0" collapsed="false">
      <c r="A4615" s="2" t="s">
        <v>4751</v>
      </c>
      <c r="B4615" s="2" t="s">
        <v>69</v>
      </c>
      <c r="C4615" s="2" t="s">
        <v>96</v>
      </c>
      <c r="D4615" s="2" t="s">
        <v>117</v>
      </c>
      <c r="E4615" s="13" t="n">
        <v>45090</v>
      </c>
      <c r="F4615" s="13" t="n">
        <v>46185</v>
      </c>
      <c r="G4615" s="2" t="s">
        <v>118</v>
      </c>
      <c r="H4615" s="2" t="s">
        <v>114</v>
      </c>
      <c r="I4615" s="2" t="s">
        <v>99</v>
      </c>
      <c r="J4615" s="2" t="s">
        <v>100</v>
      </c>
      <c r="K4615" s="14" t="n">
        <v>8085.18</v>
      </c>
      <c r="L4615" s="2" t="n">
        <f aca="false">IF(E4615="","",ROUND((Indicadores!$B$4-E4615)/365.25,1))</f>
        <v>3.3</v>
      </c>
      <c r="M4615" s="2" t="str">
        <f aca="false">IF(E4615="","Virtual",IF(L4615&gt;=Indicadores!$B$6,"Fim de Vida",IF(L4615&gt;=Indicadores!$B$5,"Envelhecendo","Atual")))</f>
        <v>Envelhecendo</v>
      </c>
      <c r="N4615" s="2" t="str">
        <f aca="false">IF(F4615="","N/A",IF(F4615&lt;Indicadores!$B$4,"Vencida","Vigente"))</f>
        <v>Vencida</v>
      </c>
      <c r="O4615" s="2" t="str">
        <f aca="false">INDEX(Locais!$B$2:$B$13,MATCH(H4615,Locais!$A$2:$A$13,0))</f>
        <v>Regional - Belo Horizonte</v>
      </c>
      <c r="P4615" s="2" t="str">
        <f aca="false">INDEX(Locais!$C$2:$C$13,MATCH(H4615,Locais!$A$2:$A$13,0))</f>
        <v>Sudeste</v>
      </c>
    </row>
    <row r="4616" customFormat="false" ht="15" hidden="false" customHeight="false" outlineLevel="0" collapsed="false">
      <c r="A4616" s="2" t="s">
        <v>4752</v>
      </c>
      <c r="B4616" s="2" t="s">
        <v>68</v>
      </c>
      <c r="C4616" s="2" t="s">
        <v>126</v>
      </c>
      <c r="D4616" s="2" t="s">
        <v>127</v>
      </c>
      <c r="E4616" s="13" t="n">
        <v>45583</v>
      </c>
      <c r="F4616" s="13" t="n">
        <v>46678</v>
      </c>
      <c r="G4616" s="2" t="s">
        <v>32</v>
      </c>
      <c r="H4616" s="2" t="s">
        <v>114</v>
      </c>
      <c r="I4616" s="2" t="s">
        <v>124</v>
      </c>
      <c r="J4616" s="2" t="s">
        <v>100</v>
      </c>
      <c r="K4616" s="14" t="n">
        <v>5591.45</v>
      </c>
      <c r="L4616" s="2" t="n">
        <f aca="false">IF(E4616="","",ROUND((Indicadores!$B$4-E4616)/365.25,1))</f>
        <v>2</v>
      </c>
      <c r="M4616" s="2" t="str">
        <f aca="false">IF(E4616="","Virtual",IF(L4616&gt;=Indicadores!$B$6,"Fim de Vida",IF(L4616&gt;=Indicadores!$B$5,"Envelhecendo","Atual")))</f>
        <v>Atual</v>
      </c>
      <c r="N4616" s="2" t="str">
        <f aca="false">IF(F4616="","N/A",IF(F4616&lt;Indicadores!$B$4,"Vencida","Vigente"))</f>
        <v>Vigente</v>
      </c>
      <c r="O4616" s="2" t="str">
        <f aca="false">INDEX(Locais!$B$2:$B$13,MATCH(H4616,Locais!$A$2:$A$13,0))</f>
        <v>Regional - Belo Horizonte</v>
      </c>
      <c r="P4616" s="2" t="str">
        <f aca="false">INDEX(Locais!$C$2:$C$13,MATCH(H4616,Locais!$A$2:$A$13,0))</f>
        <v>Sudeste</v>
      </c>
    </row>
    <row r="4617" customFormat="false" ht="15" hidden="false" customHeight="false" outlineLevel="0" collapsed="false">
      <c r="A4617" s="2" t="s">
        <v>4753</v>
      </c>
      <c r="B4617" s="2" t="s">
        <v>69</v>
      </c>
      <c r="C4617" s="2" t="s">
        <v>96</v>
      </c>
      <c r="D4617" s="2" t="s">
        <v>97</v>
      </c>
      <c r="E4617" s="13" t="n">
        <v>45116</v>
      </c>
      <c r="F4617" s="13" t="n">
        <v>46211</v>
      </c>
      <c r="G4617" s="2" t="s">
        <v>151</v>
      </c>
      <c r="H4617" s="2" t="s">
        <v>139</v>
      </c>
      <c r="I4617" s="2" t="s">
        <v>124</v>
      </c>
      <c r="J4617" s="2" t="s">
        <v>137</v>
      </c>
      <c r="K4617" s="14" t="n">
        <v>7784.58</v>
      </c>
      <c r="L4617" s="2" t="n">
        <f aca="false">IF(E4617="","",ROUND((Indicadores!$B$4-E4617)/365.25,1))</f>
        <v>3.3</v>
      </c>
      <c r="M4617" s="2" t="str">
        <f aca="false">IF(E4617="","Virtual",IF(L4617&gt;=Indicadores!$B$6,"Fim de Vida",IF(L4617&gt;=Indicadores!$B$5,"Envelhecendo","Atual")))</f>
        <v>Envelhecendo</v>
      </c>
      <c r="N4617" s="2" t="str">
        <f aca="false">IF(F4617="","N/A",IF(F4617&lt;Indicadores!$B$4,"Vencida","Vigente"))</f>
        <v>Vencida</v>
      </c>
      <c r="O4617" s="2" t="str">
        <f aca="false">INDEX(Locais!$B$2:$B$13,MATCH(H4617,Locais!$A$2:$A$13,0))</f>
        <v>Regional - Rio de Janeiro</v>
      </c>
      <c r="P4617" s="2" t="str">
        <f aca="false">INDEX(Locais!$C$2:$C$13,MATCH(H4617,Locais!$A$2:$A$13,0))</f>
        <v>Sudeste</v>
      </c>
    </row>
    <row r="4618" customFormat="false" ht="15" hidden="false" customHeight="false" outlineLevel="0" collapsed="false">
      <c r="A4618" s="2" t="s">
        <v>4754</v>
      </c>
      <c r="B4618" s="2" t="s">
        <v>68</v>
      </c>
      <c r="C4618" s="2" t="s">
        <v>126</v>
      </c>
      <c r="D4618" s="2" t="s">
        <v>127</v>
      </c>
      <c r="E4618" s="13" t="n">
        <v>45263</v>
      </c>
      <c r="F4618" s="13" t="n">
        <v>46358</v>
      </c>
      <c r="G4618" s="2" t="s">
        <v>34</v>
      </c>
      <c r="H4618" s="2" t="s">
        <v>163</v>
      </c>
      <c r="I4618" s="2" t="s">
        <v>120</v>
      </c>
      <c r="J4618" s="2" t="s">
        <v>100</v>
      </c>
      <c r="K4618" s="14" t="n">
        <v>5876.68</v>
      </c>
      <c r="L4618" s="2" t="n">
        <f aca="false">IF(E4618="","",ROUND((Indicadores!$B$4-E4618)/365.25,1))</f>
        <v>2.9</v>
      </c>
      <c r="M4618" s="2" t="str">
        <f aca="false">IF(E4618="","Virtual",IF(L4618&gt;=Indicadores!$B$6,"Fim de Vida",IF(L4618&gt;=Indicadores!$B$5,"Envelhecendo","Atual")))</f>
        <v>Atual</v>
      </c>
      <c r="N4618" s="2" t="str">
        <f aca="false">IF(F4618="","N/A",IF(F4618&lt;Indicadores!$B$4,"Vencida","Vigente"))</f>
        <v>Vigente</v>
      </c>
      <c r="O4618" s="2" t="str">
        <f aca="false">INDEX(Locais!$B$2:$B$13,MATCH(H4618,Locais!$A$2:$A$13,0))</f>
        <v>Regional - Manaus</v>
      </c>
      <c r="P4618" s="2" t="str">
        <f aca="false">INDEX(Locais!$C$2:$C$13,MATCH(H4618,Locais!$A$2:$A$13,0))</f>
        <v>Norte</v>
      </c>
    </row>
    <row r="4619" customFormat="false" ht="15" hidden="false" customHeight="false" outlineLevel="0" collapsed="false">
      <c r="A4619" s="2" t="s">
        <v>4755</v>
      </c>
      <c r="B4619" s="2" t="s">
        <v>68</v>
      </c>
      <c r="C4619" s="2" t="s">
        <v>96</v>
      </c>
      <c r="D4619" s="2" t="s">
        <v>107</v>
      </c>
      <c r="E4619" s="13" t="n">
        <v>44255</v>
      </c>
      <c r="F4619" s="13" t="n">
        <v>45350</v>
      </c>
      <c r="G4619" s="2" t="s">
        <v>32</v>
      </c>
      <c r="H4619" s="2" t="s">
        <v>98</v>
      </c>
      <c r="I4619" s="2" t="s">
        <v>99</v>
      </c>
      <c r="J4619" s="2" t="s">
        <v>100</v>
      </c>
      <c r="K4619" s="14" t="n">
        <v>4961.39</v>
      </c>
      <c r="L4619" s="2" t="n">
        <f aca="false">IF(E4619="","",ROUND((Indicadores!$B$4-E4619)/365.25,1))</f>
        <v>5.6</v>
      </c>
      <c r="M4619" s="2" t="str">
        <f aca="false">IF(E4619="","Virtual",IF(L4619&gt;=Indicadores!$B$6,"Fim de Vida",IF(L4619&gt;=Indicadores!$B$5,"Envelhecendo","Atual")))</f>
        <v>Fim de Vida</v>
      </c>
      <c r="N4619" s="2" t="str">
        <f aca="false">IF(F4619="","N/A",IF(F4619&lt;Indicadores!$B$4,"Vencida","Vigente"))</f>
        <v>Vencida</v>
      </c>
      <c r="O4619" s="2" t="str">
        <f aca="false">INDEX(Locais!$B$2:$B$13,MATCH(H4619,Locais!$A$2:$A$13,0))</f>
        <v>Sede - Brasília</v>
      </c>
      <c r="P4619" s="2" t="str">
        <f aca="false">INDEX(Locais!$C$2:$C$13,MATCH(H4619,Locais!$A$2:$A$13,0))</f>
        <v>Centro-Oeste</v>
      </c>
    </row>
    <row r="4620" customFormat="false" ht="15" hidden="false" customHeight="false" outlineLevel="0" collapsed="false">
      <c r="A4620" s="2" t="s">
        <v>4756</v>
      </c>
      <c r="B4620" s="2" t="s">
        <v>70</v>
      </c>
      <c r="C4620" s="2" t="s">
        <v>126</v>
      </c>
      <c r="D4620" s="2" t="s">
        <v>162</v>
      </c>
      <c r="E4620" s="13" t="n">
        <v>43822</v>
      </c>
      <c r="F4620" s="13" t="n">
        <v>45647</v>
      </c>
      <c r="G4620" s="2" t="s">
        <v>32</v>
      </c>
      <c r="H4620" s="2" t="s">
        <v>165</v>
      </c>
      <c r="I4620" s="2" t="s">
        <v>99</v>
      </c>
      <c r="J4620" s="2" t="s">
        <v>100</v>
      </c>
      <c r="K4620" s="14" t="n">
        <v>21722.02</v>
      </c>
      <c r="L4620" s="2" t="n">
        <f aca="false">IF(E4620="","",ROUND((Indicadores!$B$4-E4620)/365.25,1))</f>
        <v>6.8</v>
      </c>
      <c r="M4620" s="2" t="str">
        <f aca="false">IF(E4620="","Virtual",IF(L4620&gt;=Indicadores!$B$6,"Fim de Vida",IF(L4620&gt;=Indicadores!$B$5,"Envelhecendo","Atual")))</f>
        <v>Fim de Vida</v>
      </c>
      <c r="N4620" s="2" t="str">
        <f aca="false">IF(F4620="","N/A",IF(F4620&lt;Indicadores!$B$4,"Vencida","Vigente"))</f>
        <v>Vencida</v>
      </c>
      <c r="O4620" s="2" t="str">
        <f aca="false">INDEX(Locais!$B$2:$B$13,MATCH(H4620,Locais!$A$2:$A$13,0))</f>
        <v>Regional - Salvador</v>
      </c>
      <c r="P4620" s="2" t="str">
        <f aca="false">INDEX(Locais!$C$2:$C$13,MATCH(H4620,Locais!$A$2:$A$13,0))</f>
        <v>Nordeste</v>
      </c>
    </row>
    <row r="4621" customFormat="false" ht="15" hidden="false" customHeight="false" outlineLevel="0" collapsed="false">
      <c r="A4621" s="2" t="s">
        <v>4757</v>
      </c>
      <c r="B4621" s="2" t="s">
        <v>69</v>
      </c>
      <c r="C4621" s="2" t="s">
        <v>102</v>
      </c>
      <c r="D4621" s="2" t="s">
        <v>113</v>
      </c>
      <c r="E4621" s="13" t="n">
        <v>45573</v>
      </c>
      <c r="F4621" s="13" t="n">
        <v>46668</v>
      </c>
      <c r="G4621" s="2" t="s">
        <v>32</v>
      </c>
      <c r="H4621" s="2" t="s">
        <v>98</v>
      </c>
      <c r="I4621" s="2" t="s">
        <v>115</v>
      </c>
      <c r="J4621" s="2" t="s">
        <v>100</v>
      </c>
      <c r="K4621" s="14" t="n">
        <v>10576.07</v>
      </c>
      <c r="L4621" s="2" t="n">
        <f aca="false">IF(E4621="","",ROUND((Indicadores!$B$4-E4621)/365.25,1))</f>
        <v>2</v>
      </c>
      <c r="M4621" s="2" t="str">
        <f aca="false">IF(E4621="","Virtual",IF(L4621&gt;=Indicadores!$B$6,"Fim de Vida",IF(L4621&gt;=Indicadores!$B$5,"Envelhecendo","Atual")))</f>
        <v>Atual</v>
      </c>
      <c r="N4621" s="2" t="str">
        <f aca="false">IF(F4621="","N/A",IF(F4621&lt;Indicadores!$B$4,"Vencida","Vigente"))</f>
        <v>Vigente</v>
      </c>
      <c r="O4621" s="2" t="str">
        <f aca="false">INDEX(Locais!$B$2:$B$13,MATCH(H4621,Locais!$A$2:$A$13,0))</f>
        <v>Sede - Brasília</v>
      </c>
      <c r="P4621" s="2" t="str">
        <f aca="false">INDEX(Locais!$C$2:$C$13,MATCH(H4621,Locais!$A$2:$A$13,0))</f>
        <v>Centro-Oeste</v>
      </c>
    </row>
    <row r="4622" customFormat="false" ht="15" hidden="false" customHeight="false" outlineLevel="0" collapsed="false">
      <c r="A4622" s="2" t="s">
        <v>4758</v>
      </c>
      <c r="B4622" s="2" t="s">
        <v>69</v>
      </c>
      <c r="C4622" s="2" t="s">
        <v>96</v>
      </c>
      <c r="D4622" s="2" t="s">
        <v>97</v>
      </c>
      <c r="E4622" s="13" t="n">
        <v>43655</v>
      </c>
      <c r="F4622" s="13" t="n">
        <v>44750</v>
      </c>
      <c r="G4622" s="2" t="s">
        <v>32</v>
      </c>
      <c r="H4622" s="2" t="s">
        <v>123</v>
      </c>
      <c r="I4622" s="2" t="s">
        <v>120</v>
      </c>
      <c r="J4622" s="2" t="s">
        <v>100</v>
      </c>
      <c r="K4622" s="14" t="n">
        <v>7519.78</v>
      </c>
      <c r="L4622" s="2" t="n">
        <f aca="false">IF(E4622="","",ROUND((Indicadores!$B$4-E4622)/365.25,1))</f>
        <v>7.3</v>
      </c>
      <c r="M4622" s="2" t="str">
        <f aca="false">IF(E4622="","Virtual",IF(L4622&gt;=Indicadores!$B$6,"Fim de Vida",IF(L4622&gt;=Indicadores!$B$5,"Envelhecendo","Atual")))</f>
        <v>Fim de Vida</v>
      </c>
      <c r="N4622" s="2" t="str">
        <f aca="false">IF(F4622="","N/A",IF(F4622&lt;Indicadores!$B$4,"Vencida","Vigente"))</f>
        <v>Vencida</v>
      </c>
      <c r="O4622" s="2" t="str">
        <f aca="false">INDEX(Locais!$B$2:$B$13,MATCH(H4622,Locais!$A$2:$A$13,0))</f>
        <v>Regional - Goiânia</v>
      </c>
      <c r="P4622" s="2" t="str">
        <f aca="false">INDEX(Locais!$C$2:$C$13,MATCH(H4622,Locais!$A$2:$A$13,0))</f>
        <v>Centro-Oeste</v>
      </c>
    </row>
    <row r="4623" customFormat="false" ht="15" hidden="false" customHeight="false" outlineLevel="0" collapsed="false">
      <c r="A4623" s="2" t="s">
        <v>4759</v>
      </c>
      <c r="B4623" s="2" t="s">
        <v>69</v>
      </c>
      <c r="C4623" s="2" t="s">
        <v>126</v>
      </c>
      <c r="D4623" s="2" t="s">
        <v>169</v>
      </c>
      <c r="E4623" s="13" t="n">
        <v>44603</v>
      </c>
      <c r="F4623" s="13" t="n">
        <v>45698</v>
      </c>
      <c r="G4623" s="2" t="s">
        <v>32</v>
      </c>
      <c r="H4623" s="2" t="s">
        <v>139</v>
      </c>
      <c r="I4623" s="2" t="s">
        <v>124</v>
      </c>
      <c r="J4623" s="2" t="s">
        <v>100</v>
      </c>
      <c r="K4623" s="14" t="n">
        <v>8145.05</v>
      </c>
      <c r="L4623" s="2" t="n">
        <f aca="false">IF(E4623="","",ROUND((Indicadores!$B$4-E4623)/365.25,1))</f>
        <v>4.7</v>
      </c>
      <c r="M4623" s="2" t="str">
        <f aca="false">IF(E4623="","Virtual",IF(L4623&gt;=Indicadores!$B$6,"Fim de Vida",IF(L4623&gt;=Indicadores!$B$5,"Envelhecendo","Atual")))</f>
        <v>Envelhecendo</v>
      </c>
      <c r="N4623" s="2" t="str">
        <f aca="false">IF(F4623="","N/A",IF(F4623&lt;Indicadores!$B$4,"Vencida","Vigente"))</f>
        <v>Vencida</v>
      </c>
      <c r="O4623" s="2" t="str">
        <f aca="false">INDEX(Locais!$B$2:$B$13,MATCH(H4623,Locais!$A$2:$A$13,0))</f>
        <v>Regional - Rio de Janeiro</v>
      </c>
      <c r="P4623" s="2" t="str">
        <f aca="false">INDEX(Locais!$C$2:$C$13,MATCH(H4623,Locais!$A$2:$A$13,0))</f>
        <v>Sudeste</v>
      </c>
    </row>
    <row r="4624" customFormat="false" ht="15" hidden="false" customHeight="false" outlineLevel="0" collapsed="false">
      <c r="A4624" s="2" t="s">
        <v>4760</v>
      </c>
      <c r="B4624" s="2" t="s">
        <v>68</v>
      </c>
      <c r="C4624" s="2" t="s">
        <v>102</v>
      </c>
      <c r="D4624" s="2" t="s">
        <v>103</v>
      </c>
      <c r="E4624" s="13" t="n">
        <v>44201</v>
      </c>
      <c r="F4624" s="13" t="n">
        <v>45296</v>
      </c>
      <c r="G4624" s="2" t="s">
        <v>32</v>
      </c>
      <c r="H4624" s="2" t="s">
        <v>98</v>
      </c>
      <c r="I4624" s="2" t="s">
        <v>109</v>
      </c>
      <c r="J4624" s="2" t="s">
        <v>100</v>
      </c>
      <c r="K4624" s="14" t="n">
        <v>5893.03</v>
      </c>
      <c r="L4624" s="2" t="n">
        <f aca="false">IF(E4624="","",ROUND((Indicadores!$B$4-E4624)/365.25,1))</f>
        <v>5.8</v>
      </c>
      <c r="M4624" s="2" t="str">
        <f aca="false">IF(E4624="","Virtual",IF(L4624&gt;=Indicadores!$B$6,"Fim de Vida",IF(L4624&gt;=Indicadores!$B$5,"Envelhecendo","Atual")))</f>
        <v>Fim de Vida</v>
      </c>
      <c r="N4624" s="2" t="str">
        <f aca="false">IF(F4624="","N/A",IF(F4624&lt;Indicadores!$B$4,"Vencida","Vigente"))</f>
        <v>Vencida</v>
      </c>
      <c r="O4624" s="2" t="str">
        <f aca="false">INDEX(Locais!$B$2:$B$13,MATCH(H4624,Locais!$A$2:$A$13,0))</f>
        <v>Sede - Brasília</v>
      </c>
      <c r="P4624" s="2" t="str">
        <f aca="false">INDEX(Locais!$C$2:$C$13,MATCH(H4624,Locais!$A$2:$A$13,0))</f>
        <v>Centro-Oeste</v>
      </c>
    </row>
    <row r="4625" customFormat="false" ht="15" hidden="false" customHeight="false" outlineLevel="0" collapsed="false">
      <c r="A4625" s="2" t="s">
        <v>4761</v>
      </c>
      <c r="B4625" s="2" t="s">
        <v>69</v>
      </c>
      <c r="C4625" s="2" t="s">
        <v>96</v>
      </c>
      <c r="D4625" s="2" t="s">
        <v>97</v>
      </c>
      <c r="E4625" s="13" t="n">
        <v>43278</v>
      </c>
      <c r="F4625" s="13" t="n">
        <v>44373</v>
      </c>
      <c r="G4625" s="2" t="s">
        <v>32</v>
      </c>
      <c r="H4625" s="2" t="s">
        <v>98</v>
      </c>
      <c r="I4625" s="2" t="s">
        <v>130</v>
      </c>
      <c r="J4625" s="2" t="s">
        <v>100</v>
      </c>
      <c r="K4625" s="14" t="n">
        <v>8724.73</v>
      </c>
      <c r="L4625" s="2" t="n">
        <f aca="false">IF(E4625="","",ROUND((Indicadores!$B$4-E4625)/365.25,1))</f>
        <v>8.3</v>
      </c>
      <c r="M4625" s="2" t="str">
        <f aca="false">IF(E4625="","Virtual",IF(L4625&gt;=Indicadores!$B$6,"Fim de Vida",IF(L4625&gt;=Indicadores!$B$5,"Envelhecendo","Atual")))</f>
        <v>Fim de Vida</v>
      </c>
      <c r="N4625" s="2" t="str">
        <f aca="false">IF(F4625="","N/A",IF(F4625&lt;Indicadores!$B$4,"Vencida","Vigente"))</f>
        <v>Vencida</v>
      </c>
      <c r="O4625" s="2" t="str">
        <f aca="false">INDEX(Locais!$B$2:$B$13,MATCH(H4625,Locais!$A$2:$A$13,0))</f>
        <v>Sede - Brasília</v>
      </c>
      <c r="P4625" s="2" t="str">
        <f aca="false">INDEX(Locais!$C$2:$C$13,MATCH(H4625,Locais!$A$2:$A$13,0))</f>
        <v>Centro-Oeste</v>
      </c>
    </row>
    <row r="4626" customFormat="false" ht="15" hidden="false" customHeight="false" outlineLevel="0" collapsed="false">
      <c r="A4626" s="2" t="s">
        <v>4762</v>
      </c>
      <c r="B4626" s="2" t="s">
        <v>69</v>
      </c>
      <c r="C4626" s="2" t="s">
        <v>102</v>
      </c>
      <c r="D4626" s="2" t="s">
        <v>113</v>
      </c>
      <c r="E4626" s="13" t="n">
        <v>45918</v>
      </c>
      <c r="F4626" s="13" t="n">
        <v>47013</v>
      </c>
      <c r="G4626" s="2" t="s">
        <v>32</v>
      </c>
      <c r="H4626" s="2" t="s">
        <v>145</v>
      </c>
      <c r="I4626" s="2" t="s">
        <v>120</v>
      </c>
      <c r="J4626" s="2" t="s">
        <v>100</v>
      </c>
      <c r="K4626" s="14" t="n">
        <v>9558.92</v>
      </c>
      <c r="L4626" s="2" t="n">
        <f aca="false">IF(E4626="","",ROUND((Indicadores!$B$4-E4626)/365.25,1))</f>
        <v>1.1</v>
      </c>
      <c r="M4626" s="2" t="str">
        <f aca="false">IF(E4626="","Virtual",IF(L4626&gt;=Indicadores!$B$6,"Fim de Vida",IF(L4626&gt;=Indicadores!$B$5,"Envelhecendo","Atual")))</f>
        <v>Atual</v>
      </c>
      <c r="N4626" s="2" t="str">
        <f aca="false">IF(F4626="","N/A",IF(F4626&lt;Indicadores!$B$4,"Vencida","Vigente"))</f>
        <v>Vigente</v>
      </c>
      <c r="O4626" s="2" t="str">
        <f aca="false">INDEX(Locais!$B$2:$B$13,MATCH(H4626,Locais!$A$2:$A$13,0))</f>
        <v>Regional - Belém</v>
      </c>
      <c r="P4626" s="2" t="str">
        <f aca="false">INDEX(Locais!$C$2:$C$13,MATCH(H4626,Locais!$A$2:$A$13,0))</f>
        <v>Norte</v>
      </c>
    </row>
    <row r="4627" customFormat="false" ht="15" hidden="false" customHeight="false" outlineLevel="0" collapsed="false">
      <c r="A4627" s="2" t="s">
        <v>4763</v>
      </c>
      <c r="B4627" s="2" t="s">
        <v>69</v>
      </c>
      <c r="C4627" s="2" t="s">
        <v>126</v>
      </c>
      <c r="D4627" s="2" t="s">
        <v>169</v>
      </c>
      <c r="E4627" s="13" t="n">
        <v>44863</v>
      </c>
      <c r="F4627" s="13" t="n">
        <v>45958</v>
      </c>
      <c r="G4627" s="2" t="s">
        <v>32</v>
      </c>
      <c r="H4627" s="2" t="s">
        <v>98</v>
      </c>
      <c r="I4627" s="2" t="s">
        <v>142</v>
      </c>
      <c r="J4627" s="2" t="s">
        <v>100</v>
      </c>
      <c r="K4627" s="14" t="n">
        <v>7317.89</v>
      </c>
      <c r="L4627" s="2" t="n">
        <f aca="false">IF(E4627="","",ROUND((Indicadores!$B$4-E4627)/365.25,1))</f>
        <v>4</v>
      </c>
      <c r="M4627" s="2" t="str">
        <f aca="false">IF(E4627="","Virtual",IF(L4627&gt;=Indicadores!$B$6,"Fim de Vida",IF(L4627&gt;=Indicadores!$B$5,"Envelhecendo","Atual")))</f>
        <v>Envelhecendo</v>
      </c>
      <c r="N4627" s="2" t="str">
        <f aca="false">IF(F4627="","N/A",IF(F4627&lt;Indicadores!$B$4,"Vencida","Vigente"))</f>
        <v>Vencida</v>
      </c>
      <c r="O4627" s="2" t="str">
        <f aca="false">INDEX(Locais!$B$2:$B$13,MATCH(H4627,Locais!$A$2:$A$13,0))</f>
        <v>Sede - Brasília</v>
      </c>
      <c r="P4627" s="2" t="str">
        <f aca="false">INDEX(Locais!$C$2:$C$13,MATCH(H4627,Locais!$A$2:$A$13,0))</f>
        <v>Centro-Oeste</v>
      </c>
    </row>
    <row r="4628" customFormat="false" ht="15" hidden="false" customHeight="false" outlineLevel="0" collapsed="false">
      <c r="A4628" s="2" t="s">
        <v>4764</v>
      </c>
      <c r="B4628" s="2" t="s">
        <v>70</v>
      </c>
      <c r="C4628" s="2" t="s">
        <v>96</v>
      </c>
      <c r="D4628" s="2" t="s">
        <v>122</v>
      </c>
      <c r="E4628" s="13" t="n">
        <v>44421</v>
      </c>
      <c r="F4628" s="13" t="n">
        <v>46246</v>
      </c>
      <c r="G4628" s="2" t="s">
        <v>32</v>
      </c>
      <c r="H4628" s="2" t="s">
        <v>119</v>
      </c>
      <c r="I4628" s="2" t="s">
        <v>111</v>
      </c>
      <c r="J4628" s="2" t="s">
        <v>100</v>
      </c>
      <c r="K4628" s="14" t="n">
        <v>20769.48</v>
      </c>
      <c r="L4628" s="2" t="n">
        <f aca="false">IF(E4628="","",ROUND((Indicadores!$B$4-E4628)/365.25,1))</f>
        <v>5.2</v>
      </c>
      <c r="M4628" s="2" t="str">
        <f aca="false">IF(E4628="","Virtual",IF(L4628&gt;=Indicadores!$B$6,"Fim de Vida",IF(L4628&gt;=Indicadores!$B$5,"Envelhecendo","Atual")))</f>
        <v>Fim de Vida</v>
      </c>
      <c r="N4628" s="2" t="str">
        <f aca="false">IF(F4628="","N/A",IF(F4628&lt;Indicadores!$B$4,"Vencida","Vigente"))</f>
        <v>Vencida</v>
      </c>
      <c r="O4628" s="2" t="str">
        <f aca="false">INDEX(Locais!$B$2:$B$13,MATCH(H4628,Locais!$A$2:$A$13,0))</f>
        <v>Regional - São Paulo</v>
      </c>
      <c r="P4628" s="2" t="str">
        <f aca="false">INDEX(Locais!$C$2:$C$13,MATCH(H4628,Locais!$A$2:$A$13,0))</f>
        <v>Sudeste</v>
      </c>
    </row>
    <row r="4629" customFormat="false" ht="15" hidden="false" customHeight="false" outlineLevel="0" collapsed="false">
      <c r="A4629" s="2" t="s">
        <v>4765</v>
      </c>
      <c r="B4629" s="2" t="s">
        <v>69</v>
      </c>
      <c r="C4629" s="2" t="s">
        <v>96</v>
      </c>
      <c r="D4629" s="2" t="s">
        <v>117</v>
      </c>
      <c r="E4629" s="13" t="n">
        <v>44683</v>
      </c>
      <c r="F4629" s="13" t="n">
        <v>45778</v>
      </c>
      <c r="G4629" s="2" t="s">
        <v>32</v>
      </c>
      <c r="H4629" s="2" t="s">
        <v>139</v>
      </c>
      <c r="I4629" s="2" t="s">
        <v>111</v>
      </c>
      <c r="J4629" s="2" t="s">
        <v>100</v>
      </c>
      <c r="K4629" s="14" t="n">
        <v>10143.39</v>
      </c>
      <c r="L4629" s="2" t="n">
        <f aca="false">IF(E4629="","",ROUND((Indicadores!$B$4-E4629)/365.25,1))</f>
        <v>4.5</v>
      </c>
      <c r="M4629" s="2" t="str">
        <f aca="false">IF(E4629="","Virtual",IF(L4629&gt;=Indicadores!$B$6,"Fim de Vida",IF(L4629&gt;=Indicadores!$B$5,"Envelhecendo","Atual")))</f>
        <v>Envelhecendo</v>
      </c>
      <c r="N4629" s="2" t="str">
        <f aca="false">IF(F4629="","N/A",IF(F4629&lt;Indicadores!$B$4,"Vencida","Vigente"))</f>
        <v>Vencida</v>
      </c>
      <c r="O4629" s="2" t="str">
        <f aca="false">INDEX(Locais!$B$2:$B$13,MATCH(H4629,Locais!$A$2:$A$13,0))</f>
        <v>Regional - Rio de Janeiro</v>
      </c>
      <c r="P4629" s="2" t="str">
        <f aca="false">INDEX(Locais!$C$2:$C$13,MATCH(H4629,Locais!$A$2:$A$13,0))</f>
        <v>Sudeste</v>
      </c>
    </row>
    <row r="4630" customFormat="false" ht="15" hidden="false" customHeight="false" outlineLevel="0" collapsed="false">
      <c r="A4630" s="2" t="s">
        <v>4766</v>
      </c>
      <c r="B4630" s="2" t="s">
        <v>68</v>
      </c>
      <c r="C4630" s="2" t="s">
        <v>126</v>
      </c>
      <c r="D4630" s="2" t="s">
        <v>127</v>
      </c>
      <c r="E4630" s="13" t="n">
        <v>45225</v>
      </c>
      <c r="F4630" s="13" t="n">
        <v>46320</v>
      </c>
      <c r="G4630" s="2" t="s">
        <v>36</v>
      </c>
      <c r="H4630" s="2" t="s">
        <v>163</v>
      </c>
      <c r="I4630" s="2" t="s">
        <v>115</v>
      </c>
      <c r="J4630" s="2" t="s">
        <v>100</v>
      </c>
      <c r="K4630" s="14" t="n">
        <v>4766.5</v>
      </c>
      <c r="L4630" s="2" t="n">
        <f aca="false">IF(E4630="","",ROUND((Indicadores!$B$4-E4630)/365.25,1))</f>
        <v>3</v>
      </c>
      <c r="M4630" s="2" t="str">
        <f aca="false">IF(E4630="","Virtual",IF(L4630&gt;=Indicadores!$B$6,"Fim de Vida",IF(L4630&gt;=Indicadores!$B$5,"Envelhecendo","Atual")))</f>
        <v>Envelhecendo</v>
      </c>
      <c r="N4630" s="2" t="str">
        <f aca="false">IF(F4630="","N/A",IF(F4630&lt;Indicadores!$B$4,"Vencida","Vigente"))</f>
        <v>Vigente</v>
      </c>
      <c r="O4630" s="2" t="str">
        <f aca="false">INDEX(Locais!$B$2:$B$13,MATCH(H4630,Locais!$A$2:$A$13,0))</f>
        <v>Regional - Manaus</v>
      </c>
      <c r="P4630" s="2" t="str">
        <f aca="false">INDEX(Locais!$C$2:$C$13,MATCH(H4630,Locais!$A$2:$A$13,0))</f>
        <v>Norte</v>
      </c>
    </row>
    <row r="4631" customFormat="false" ht="15" hidden="false" customHeight="false" outlineLevel="0" collapsed="false">
      <c r="A4631" s="2" t="s">
        <v>4767</v>
      </c>
      <c r="B4631" s="2" t="s">
        <v>69</v>
      </c>
      <c r="C4631" s="2" t="s">
        <v>96</v>
      </c>
      <c r="D4631" s="2" t="s">
        <v>117</v>
      </c>
      <c r="E4631" s="13" t="n">
        <v>45120</v>
      </c>
      <c r="F4631" s="13" t="n">
        <v>46215</v>
      </c>
      <c r="G4631" s="2" t="s">
        <v>32</v>
      </c>
      <c r="H4631" s="2" t="s">
        <v>119</v>
      </c>
      <c r="I4631" s="2" t="s">
        <v>99</v>
      </c>
      <c r="J4631" s="2" t="s">
        <v>100</v>
      </c>
      <c r="K4631" s="14" t="n">
        <v>10540.29</v>
      </c>
      <c r="L4631" s="2" t="n">
        <f aca="false">IF(E4631="","",ROUND((Indicadores!$B$4-E4631)/365.25,1))</f>
        <v>3.3</v>
      </c>
      <c r="M4631" s="2" t="str">
        <f aca="false">IF(E4631="","Virtual",IF(L4631&gt;=Indicadores!$B$6,"Fim de Vida",IF(L4631&gt;=Indicadores!$B$5,"Envelhecendo","Atual")))</f>
        <v>Envelhecendo</v>
      </c>
      <c r="N4631" s="2" t="str">
        <f aca="false">IF(F4631="","N/A",IF(F4631&lt;Indicadores!$B$4,"Vencida","Vigente"))</f>
        <v>Vencida</v>
      </c>
      <c r="O4631" s="2" t="str">
        <f aca="false">INDEX(Locais!$B$2:$B$13,MATCH(H4631,Locais!$A$2:$A$13,0))</f>
        <v>Regional - São Paulo</v>
      </c>
      <c r="P4631" s="2" t="str">
        <f aca="false">INDEX(Locais!$C$2:$C$13,MATCH(H4631,Locais!$A$2:$A$13,0))</f>
        <v>Sudeste</v>
      </c>
    </row>
    <row r="4632" customFormat="false" ht="15" hidden="false" customHeight="false" outlineLevel="0" collapsed="false">
      <c r="A4632" s="2" t="s">
        <v>4768</v>
      </c>
      <c r="B4632" s="2" t="s">
        <v>69</v>
      </c>
      <c r="C4632" s="2" t="s">
        <v>102</v>
      </c>
      <c r="D4632" s="2" t="s">
        <v>113</v>
      </c>
      <c r="E4632" s="13" t="n">
        <v>44877</v>
      </c>
      <c r="F4632" s="13" t="n">
        <v>45972</v>
      </c>
      <c r="G4632" s="2" t="s">
        <v>32</v>
      </c>
      <c r="H4632" s="2" t="s">
        <v>119</v>
      </c>
      <c r="I4632" s="2" t="s">
        <v>111</v>
      </c>
      <c r="J4632" s="2" t="s">
        <v>100</v>
      </c>
      <c r="K4632" s="14" t="n">
        <v>9697.81</v>
      </c>
      <c r="L4632" s="2" t="n">
        <f aca="false">IF(E4632="","",ROUND((Indicadores!$B$4-E4632)/365.25,1))</f>
        <v>3.9</v>
      </c>
      <c r="M4632" s="2" t="str">
        <f aca="false">IF(E4632="","Virtual",IF(L4632&gt;=Indicadores!$B$6,"Fim de Vida",IF(L4632&gt;=Indicadores!$B$5,"Envelhecendo","Atual")))</f>
        <v>Envelhecendo</v>
      </c>
      <c r="N4632" s="2" t="str">
        <f aca="false">IF(F4632="","N/A",IF(F4632&lt;Indicadores!$B$4,"Vencida","Vigente"))</f>
        <v>Vencida</v>
      </c>
      <c r="O4632" s="2" t="str">
        <f aca="false">INDEX(Locais!$B$2:$B$13,MATCH(H4632,Locais!$A$2:$A$13,0))</f>
        <v>Regional - São Paulo</v>
      </c>
      <c r="P4632" s="2" t="str">
        <f aca="false">INDEX(Locais!$C$2:$C$13,MATCH(H4632,Locais!$A$2:$A$13,0))</f>
        <v>Sudeste</v>
      </c>
    </row>
    <row r="4633" customFormat="false" ht="15" hidden="false" customHeight="false" outlineLevel="0" collapsed="false">
      <c r="A4633" s="2" t="s">
        <v>4769</v>
      </c>
      <c r="B4633" s="2" t="s">
        <v>68</v>
      </c>
      <c r="C4633" s="2" t="s">
        <v>96</v>
      </c>
      <c r="D4633" s="2" t="s">
        <v>132</v>
      </c>
      <c r="E4633" s="13" t="n">
        <v>43995</v>
      </c>
      <c r="F4633" s="13" t="n">
        <v>45090</v>
      </c>
      <c r="G4633" s="2" t="s">
        <v>34</v>
      </c>
      <c r="H4633" s="2" t="s">
        <v>114</v>
      </c>
      <c r="I4633" s="2" t="s">
        <v>99</v>
      </c>
      <c r="J4633" s="2" t="s">
        <v>100</v>
      </c>
      <c r="K4633" s="14" t="n">
        <v>4873.4</v>
      </c>
      <c r="L4633" s="2" t="n">
        <f aca="false">IF(E4633="","",ROUND((Indicadores!$B$4-E4633)/365.25,1))</f>
        <v>6.3</v>
      </c>
      <c r="M4633" s="2" t="str">
        <f aca="false">IF(E4633="","Virtual",IF(L4633&gt;=Indicadores!$B$6,"Fim de Vida",IF(L4633&gt;=Indicadores!$B$5,"Envelhecendo","Atual")))</f>
        <v>Fim de Vida</v>
      </c>
      <c r="N4633" s="2" t="str">
        <f aca="false">IF(F4633="","N/A",IF(F4633&lt;Indicadores!$B$4,"Vencida","Vigente"))</f>
        <v>Vencida</v>
      </c>
      <c r="O4633" s="2" t="str">
        <f aca="false">INDEX(Locais!$B$2:$B$13,MATCH(H4633,Locais!$A$2:$A$13,0))</f>
        <v>Regional - Belo Horizonte</v>
      </c>
      <c r="P4633" s="2" t="str">
        <f aca="false">INDEX(Locais!$C$2:$C$13,MATCH(H4633,Locais!$A$2:$A$13,0))</f>
        <v>Sudeste</v>
      </c>
    </row>
    <row r="4634" customFormat="false" ht="15" hidden="false" customHeight="false" outlineLevel="0" collapsed="false">
      <c r="A4634" s="2" t="s">
        <v>4770</v>
      </c>
      <c r="B4634" s="2" t="s">
        <v>68</v>
      </c>
      <c r="C4634" s="2" t="s">
        <v>96</v>
      </c>
      <c r="D4634" s="2" t="s">
        <v>132</v>
      </c>
      <c r="E4634" s="13" t="n">
        <v>45809</v>
      </c>
      <c r="F4634" s="13" t="n">
        <v>46904</v>
      </c>
      <c r="G4634" s="2" t="s">
        <v>32</v>
      </c>
      <c r="H4634" s="2" t="s">
        <v>123</v>
      </c>
      <c r="I4634" s="2" t="s">
        <v>133</v>
      </c>
      <c r="J4634" s="2" t="s">
        <v>100</v>
      </c>
      <c r="K4634" s="14" t="n">
        <v>5921.95</v>
      </c>
      <c r="L4634" s="2" t="n">
        <f aca="false">IF(E4634="","",ROUND((Indicadores!$B$4-E4634)/365.25,1))</f>
        <v>1.4</v>
      </c>
      <c r="M4634" s="2" t="str">
        <f aca="false">IF(E4634="","Virtual",IF(L4634&gt;=Indicadores!$B$6,"Fim de Vida",IF(L4634&gt;=Indicadores!$B$5,"Envelhecendo","Atual")))</f>
        <v>Atual</v>
      </c>
      <c r="N4634" s="2" t="str">
        <f aca="false">IF(F4634="","N/A",IF(F4634&lt;Indicadores!$B$4,"Vencida","Vigente"))</f>
        <v>Vigente</v>
      </c>
      <c r="O4634" s="2" t="str">
        <f aca="false">INDEX(Locais!$B$2:$B$13,MATCH(H4634,Locais!$A$2:$A$13,0))</f>
        <v>Regional - Goiânia</v>
      </c>
      <c r="P4634" s="2" t="str">
        <f aca="false">INDEX(Locais!$C$2:$C$13,MATCH(H4634,Locais!$A$2:$A$13,0))</f>
        <v>Centro-Oeste</v>
      </c>
    </row>
    <row r="4635" customFormat="false" ht="15" hidden="false" customHeight="false" outlineLevel="0" collapsed="false">
      <c r="A4635" s="2" t="s">
        <v>4771</v>
      </c>
      <c r="B4635" s="2" t="s">
        <v>69</v>
      </c>
      <c r="C4635" s="2" t="s">
        <v>96</v>
      </c>
      <c r="D4635" s="2" t="s">
        <v>117</v>
      </c>
      <c r="E4635" s="13" t="n">
        <v>44996</v>
      </c>
      <c r="F4635" s="13" t="n">
        <v>46091</v>
      </c>
      <c r="G4635" s="2" t="s">
        <v>32</v>
      </c>
      <c r="H4635" s="2" t="s">
        <v>128</v>
      </c>
      <c r="I4635" s="2" t="s">
        <v>111</v>
      </c>
      <c r="J4635" s="2" t="s">
        <v>100</v>
      </c>
      <c r="K4635" s="14" t="n">
        <v>9168.08</v>
      </c>
      <c r="L4635" s="2" t="n">
        <f aca="false">IF(E4635="","",ROUND((Indicadores!$B$4-E4635)/365.25,1))</f>
        <v>3.6</v>
      </c>
      <c r="M4635" s="2" t="str">
        <f aca="false">IF(E4635="","Virtual",IF(L4635&gt;=Indicadores!$B$6,"Fim de Vida",IF(L4635&gt;=Indicadores!$B$5,"Envelhecendo","Atual")))</f>
        <v>Envelhecendo</v>
      </c>
      <c r="N4635" s="2" t="str">
        <f aca="false">IF(F4635="","N/A",IF(F4635&lt;Indicadores!$B$4,"Vencida","Vigente"))</f>
        <v>Vencida</v>
      </c>
      <c r="O4635" s="2" t="str">
        <f aca="false">INDEX(Locais!$B$2:$B$13,MATCH(H4635,Locais!$A$2:$A$13,0))</f>
        <v>Regional - Recife</v>
      </c>
      <c r="P4635" s="2" t="str">
        <f aca="false">INDEX(Locais!$C$2:$C$13,MATCH(H4635,Locais!$A$2:$A$13,0))</f>
        <v>Nordeste</v>
      </c>
    </row>
    <row r="4636" customFormat="false" ht="15" hidden="false" customHeight="false" outlineLevel="0" collapsed="false">
      <c r="A4636" s="2" t="s">
        <v>4772</v>
      </c>
      <c r="B4636" s="2" t="s">
        <v>68</v>
      </c>
      <c r="C4636" s="2" t="s">
        <v>126</v>
      </c>
      <c r="D4636" s="2" t="s">
        <v>127</v>
      </c>
      <c r="E4636" s="13" t="n">
        <v>44038</v>
      </c>
      <c r="F4636" s="13" t="n">
        <v>45133</v>
      </c>
      <c r="G4636" s="2" t="s">
        <v>32</v>
      </c>
      <c r="H4636" s="2" t="s">
        <v>128</v>
      </c>
      <c r="I4636" s="2" t="s">
        <v>109</v>
      </c>
      <c r="J4636" s="2" t="s">
        <v>100</v>
      </c>
      <c r="K4636" s="14" t="n">
        <v>5424.24</v>
      </c>
      <c r="L4636" s="2" t="n">
        <f aca="false">IF(E4636="","",ROUND((Indicadores!$B$4-E4636)/365.25,1))</f>
        <v>6.2</v>
      </c>
      <c r="M4636" s="2" t="str">
        <f aca="false">IF(E4636="","Virtual",IF(L4636&gt;=Indicadores!$B$6,"Fim de Vida",IF(L4636&gt;=Indicadores!$B$5,"Envelhecendo","Atual")))</f>
        <v>Fim de Vida</v>
      </c>
      <c r="N4636" s="2" t="str">
        <f aca="false">IF(F4636="","N/A",IF(F4636&lt;Indicadores!$B$4,"Vencida","Vigente"))</f>
        <v>Vencida</v>
      </c>
      <c r="O4636" s="2" t="str">
        <f aca="false">INDEX(Locais!$B$2:$B$13,MATCH(H4636,Locais!$A$2:$A$13,0))</f>
        <v>Regional - Recife</v>
      </c>
      <c r="P4636" s="2" t="str">
        <f aca="false">INDEX(Locais!$C$2:$C$13,MATCH(H4636,Locais!$A$2:$A$13,0))</f>
        <v>Nordeste</v>
      </c>
    </row>
    <row r="4637" customFormat="false" ht="15" hidden="false" customHeight="false" outlineLevel="0" collapsed="false">
      <c r="A4637" s="2" t="s">
        <v>4773</v>
      </c>
      <c r="B4637" s="2" t="s">
        <v>69</v>
      </c>
      <c r="C4637" s="2" t="s">
        <v>96</v>
      </c>
      <c r="D4637" s="2" t="s">
        <v>117</v>
      </c>
      <c r="E4637" s="13" t="n">
        <v>44618</v>
      </c>
      <c r="F4637" s="13" t="n">
        <v>45713</v>
      </c>
      <c r="G4637" s="2" t="s">
        <v>32</v>
      </c>
      <c r="H4637" s="2" t="s">
        <v>139</v>
      </c>
      <c r="I4637" s="2" t="s">
        <v>111</v>
      </c>
      <c r="J4637" s="2" t="s">
        <v>100</v>
      </c>
      <c r="K4637" s="14" t="n">
        <v>7223.91</v>
      </c>
      <c r="L4637" s="2" t="n">
        <f aca="false">IF(E4637="","",ROUND((Indicadores!$B$4-E4637)/365.25,1))</f>
        <v>4.6</v>
      </c>
      <c r="M4637" s="2" t="str">
        <f aca="false">IF(E4637="","Virtual",IF(L4637&gt;=Indicadores!$B$6,"Fim de Vida",IF(L4637&gt;=Indicadores!$B$5,"Envelhecendo","Atual")))</f>
        <v>Envelhecendo</v>
      </c>
      <c r="N4637" s="2" t="str">
        <f aca="false">IF(F4637="","N/A",IF(F4637&lt;Indicadores!$B$4,"Vencida","Vigente"))</f>
        <v>Vencida</v>
      </c>
      <c r="O4637" s="2" t="str">
        <f aca="false">INDEX(Locais!$B$2:$B$13,MATCH(H4637,Locais!$A$2:$A$13,0))</f>
        <v>Regional - Rio de Janeiro</v>
      </c>
      <c r="P4637" s="2" t="str">
        <f aca="false">INDEX(Locais!$C$2:$C$13,MATCH(H4637,Locais!$A$2:$A$13,0))</f>
        <v>Sudeste</v>
      </c>
    </row>
    <row r="4638" customFormat="false" ht="15" hidden="false" customHeight="false" outlineLevel="0" collapsed="false">
      <c r="A4638" s="2" t="s">
        <v>4774</v>
      </c>
      <c r="B4638" s="2" t="s">
        <v>68</v>
      </c>
      <c r="C4638" s="2" t="s">
        <v>102</v>
      </c>
      <c r="D4638" s="2" t="s">
        <v>103</v>
      </c>
      <c r="E4638" s="13" t="n">
        <v>45089</v>
      </c>
      <c r="F4638" s="13" t="n">
        <v>46184</v>
      </c>
      <c r="G4638" s="2" t="s">
        <v>34</v>
      </c>
      <c r="H4638" s="2" t="s">
        <v>141</v>
      </c>
      <c r="I4638" s="2" t="s">
        <v>115</v>
      </c>
      <c r="J4638" s="2" t="s">
        <v>100</v>
      </c>
      <c r="K4638" s="14" t="n">
        <v>5552.45</v>
      </c>
      <c r="L4638" s="2" t="n">
        <f aca="false">IF(E4638="","",ROUND((Indicadores!$B$4-E4638)/365.25,1))</f>
        <v>3.4</v>
      </c>
      <c r="M4638" s="2" t="str">
        <f aca="false">IF(E4638="","Virtual",IF(L4638&gt;=Indicadores!$B$6,"Fim de Vida",IF(L4638&gt;=Indicadores!$B$5,"Envelhecendo","Atual")))</f>
        <v>Envelhecendo</v>
      </c>
      <c r="N4638" s="2" t="str">
        <f aca="false">IF(F4638="","N/A",IF(F4638&lt;Indicadores!$B$4,"Vencida","Vigente"))</f>
        <v>Vencida</v>
      </c>
      <c r="O4638" s="2" t="str">
        <f aca="false">INDEX(Locais!$B$2:$B$13,MATCH(H4638,Locais!$A$2:$A$13,0))</f>
        <v>Regional - Curitiba</v>
      </c>
      <c r="P4638" s="2" t="str">
        <f aca="false">INDEX(Locais!$C$2:$C$13,MATCH(H4638,Locais!$A$2:$A$13,0))</f>
        <v>Sul</v>
      </c>
    </row>
    <row r="4639" customFormat="false" ht="15" hidden="false" customHeight="false" outlineLevel="0" collapsed="false">
      <c r="A4639" s="2" t="s">
        <v>4775</v>
      </c>
      <c r="B4639" s="2" t="s">
        <v>70</v>
      </c>
      <c r="C4639" s="2" t="s">
        <v>96</v>
      </c>
      <c r="D4639" s="2" t="s">
        <v>122</v>
      </c>
      <c r="E4639" s="13" t="n">
        <v>43857</v>
      </c>
      <c r="F4639" s="13" t="n">
        <v>45682</v>
      </c>
      <c r="G4639" s="2" t="s">
        <v>32</v>
      </c>
      <c r="H4639" s="2" t="s">
        <v>123</v>
      </c>
      <c r="I4639" s="2" t="s">
        <v>99</v>
      </c>
      <c r="J4639" s="2" t="s">
        <v>100</v>
      </c>
      <c r="K4639" s="14" t="n">
        <v>16483.89</v>
      </c>
      <c r="L4639" s="2" t="n">
        <f aca="false">IF(E4639="","",ROUND((Indicadores!$B$4-E4639)/365.25,1))</f>
        <v>6.7</v>
      </c>
      <c r="M4639" s="2" t="str">
        <f aca="false">IF(E4639="","Virtual",IF(L4639&gt;=Indicadores!$B$6,"Fim de Vida",IF(L4639&gt;=Indicadores!$B$5,"Envelhecendo","Atual")))</f>
        <v>Fim de Vida</v>
      </c>
      <c r="N4639" s="2" t="str">
        <f aca="false">IF(F4639="","N/A",IF(F4639&lt;Indicadores!$B$4,"Vencida","Vigente"))</f>
        <v>Vencida</v>
      </c>
      <c r="O4639" s="2" t="str">
        <f aca="false">INDEX(Locais!$B$2:$B$13,MATCH(H4639,Locais!$A$2:$A$13,0))</f>
        <v>Regional - Goiânia</v>
      </c>
      <c r="P4639" s="2" t="str">
        <f aca="false">INDEX(Locais!$C$2:$C$13,MATCH(H4639,Locais!$A$2:$A$13,0))</f>
        <v>Centro-Oeste</v>
      </c>
    </row>
    <row r="4640" customFormat="false" ht="15" hidden="false" customHeight="false" outlineLevel="0" collapsed="false">
      <c r="A4640" s="2" t="s">
        <v>4776</v>
      </c>
      <c r="B4640" s="2" t="s">
        <v>70</v>
      </c>
      <c r="C4640" s="2" t="s">
        <v>96</v>
      </c>
      <c r="D4640" s="2" t="s">
        <v>122</v>
      </c>
      <c r="E4640" s="13" t="n">
        <v>45606</v>
      </c>
      <c r="F4640" s="13" t="n">
        <v>47431</v>
      </c>
      <c r="G4640" s="2" t="s">
        <v>32</v>
      </c>
      <c r="H4640" s="2" t="s">
        <v>139</v>
      </c>
      <c r="I4640" s="2" t="s">
        <v>109</v>
      </c>
      <c r="J4640" s="2" t="s">
        <v>100</v>
      </c>
      <c r="K4640" s="14" t="n">
        <v>17292.08</v>
      </c>
      <c r="L4640" s="2" t="n">
        <f aca="false">IF(E4640="","",ROUND((Indicadores!$B$4-E4640)/365.25,1))</f>
        <v>1.9</v>
      </c>
      <c r="M4640" s="2" t="str">
        <f aca="false">IF(E4640="","Virtual",IF(L4640&gt;=Indicadores!$B$6,"Fim de Vida",IF(L4640&gt;=Indicadores!$B$5,"Envelhecendo","Atual")))</f>
        <v>Atual</v>
      </c>
      <c r="N4640" s="2" t="str">
        <f aca="false">IF(F4640="","N/A",IF(F4640&lt;Indicadores!$B$4,"Vencida","Vigente"))</f>
        <v>Vigente</v>
      </c>
      <c r="O4640" s="2" t="str">
        <f aca="false">INDEX(Locais!$B$2:$B$13,MATCH(H4640,Locais!$A$2:$A$13,0))</f>
        <v>Regional - Rio de Janeiro</v>
      </c>
      <c r="P4640" s="2" t="str">
        <f aca="false">INDEX(Locais!$C$2:$C$13,MATCH(H4640,Locais!$A$2:$A$13,0))</f>
        <v>Sudeste</v>
      </c>
    </row>
    <row r="4641" customFormat="false" ht="15" hidden="false" customHeight="false" outlineLevel="0" collapsed="false">
      <c r="A4641" s="2" t="s">
        <v>4777</v>
      </c>
      <c r="B4641" s="2" t="s">
        <v>68</v>
      </c>
      <c r="C4641" s="2" t="s">
        <v>102</v>
      </c>
      <c r="D4641" s="2" t="s">
        <v>103</v>
      </c>
      <c r="E4641" s="13" t="n">
        <v>45226</v>
      </c>
      <c r="F4641" s="13" t="n">
        <v>46321</v>
      </c>
      <c r="G4641" s="2" t="s">
        <v>34</v>
      </c>
      <c r="H4641" s="2" t="s">
        <v>114</v>
      </c>
      <c r="I4641" s="2" t="s">
        <v>124</v>
      </c>
      <c r="J4641" s="2" t="s">
        <v>100</v>
      </c>
      <c r="K4641" s="14" t="n">
        <v>5533.56</v>
      </c>
      <c r="L4641" s="2" t="n">
        <f aca="false">IF(E4641="","",ROUND((Indicadores!$B$4-E4641)/365.25,1))</f>
        <v>3</v>
      </c>
      <c r="M4641" s="2" t="str">
        <f aca="false">IF(E4641="","Virtual",IF(L4641&gt;=Indicadores!$B$6,"Fim de Vida",IF(L4641&gt;=Indicadores!$B$5,"Envelhecendo","Atual")))</f>
        <v>Envelhecendo</v>
      </c>
      <c r="N4641" s="2" t="str">
        <f aca="false">IF(F4641="","N/A",IF(F4641&lt;Indicadores!$B$4,"Vencida","Vigente"))</f>
        <v>Vigente</v>
      </c>
      <c r="O4641" s="2" t="str">
        <f aca="false">INDEX(Locais!$B$2:$B$13,MATCH(H4641,Locais!$A$2:$A$13,0))</f>
        <v>Regional - Belo Horizonte</v>
      </c>
      <c r="P4641" s="2" t="str">
        <f aca="false">INDEX(Locais!$C$2:$C$13,MATCH(H4641,Locais!$A$2:$A$13,0))</f>
        <v>Sudeste</v>
      </c>
    </row>
    <row r="4642" customFormat="false" ht="15" hidden="false" customHeight="false" outlineLevel="0" collapsed="false">
      <c r="A4642" s="2" t="s">
        <v>4778</v>
      </c>
      <c r="B4642" s="2" t="s">
        <v>69</v>
      </c>
      <c r="C4642" s="2" t="s">
        <v>102</v>
      </c>
      <c r="D4642" s="2" t="s">
        <v>113</v>
      </c>
      <c r="E4642" s="13" t="n">
        <v>44174</v>
      </c>
      <c r="F4642" s="13" t="n">
        <v>45269</v>
      </c>
      <c r="G4642" s="2" t="s">
        <v>36</v>
      </c>
      <c r="H4642" s="2" t="s">
        <v>145</v>
      </c>
      <c r="I4642" s="2" t="s">
        <v>124</v>
      </c>
      <c r="J4642" s="2" t="s">
        <v>100</v>
      </c>
      <c r="K4642" s="14" t="n">
        <v>8302.27</v>
      </c>
      <c r="L4642" s="2" t="n">
        <f aca="false">IF(E4642="","",ROUND((Indicadores!$B$4-E4642)/365.25,1))</f>
        <v>5.9</v>
      </c>
      <c r="M4642" s="2" t="str">
        <f aca="false">IF(E4642="","Virtual",IF(L4642&gt;=Indicadores!$B$6,"Fim de Vida",IF(L4642&gt;=Indicadores!$B$5,"Envelhecendo","Atual")))</f>
        <v>Fim de Vida</v>
      </c>
      <c r="N4642" s="2" t="str">
        <f aca="false">IF(F4642="","N/A",IF(F4642&lt;Indicadores!$B$4,"Vencida","Vigente"))</f>
        <v>Vencida</v>
      </c>
      <c r="O4642" s="2" t="str">
        <f aca="false">INDEX(Locais!$B$2:$B$13,MATCH(H4642,Locais!$A$2:$A$13,0))</f>
        <v>Regional - Belém</v>
      </c>
      <c r="P4642" s="2" t="str">
        <f aca="false">INDEX(Locais!$C$2:$C$13,MATCH(H4642,Locais!$A$2:$A$13,0))</f>
        <v>Norte</v>
      </c>
    </row>
    <row r="4643" customFormat="false" ht="15" hidden="false" customHeight="false" outlineLevel="0" collapsed="false">
      <c r="A4643" s="2" t="s">
        <v>4779</v>
      </c>
      <c r="B4643" s="2" t="s">
        <v>69</v>
      </c>
      <c r="C4643" s="2" t="s">
        <v>126</v>
      </c>
      <c r="D4643" s="2" t="s">
        <v>169</v>
      </c>
      <c r="E4643" s="13" t="n">
        <v>45475</v>
      </c>
      <c r="F4643" s="13" t="n">
        <v>46570</v>
      </c>
      <c r="G4643" s="2" t="s">
        <v>34</v>
      </c>
      <c r="H4643" s="2" t="s">
        <v>98</v>
      </c>
      <c r="I4643" s="2" t="s">
        <v>142</v>
      </c>
      <c r="J4643" s="2" t="s">
        <v>100</v>
      </c>
      <c r="K4643" s="14" t="n">
        <v>7459.06</v>
      </c>
      <c r="L4643" s="2" t="n">
        <f aca="false">IF(E4643="","",ROUND((Indicadores!$B$4-E4643)/365.25,1))</f>
        <v>2.3</v>
      </c>
      <c r="M4643" s="2" t="str">
        <f aca="false">IF(E4643="","Virtual",IF(L4643&gt;=Indicadores!$B$6,"Fim de Vida",IF(L4643&gt;=Indicadores!$B$5,"Envelhecendo","Atual")))</f>
        <v>Atual</v>
      </c>
      <c r="N4643" s="2" t="str">
        <f aca="false">IF(F4643="","N/A",IF(F4643&lt;Indicadores!$B$4,"Vencida","Vigente"))</f>
        <v>Vigente</v>
      </c>
      <c r="O4643" s="2" t="str">
        <f aca="false">INDEX(Locais!$B$2:$B$13,MATCH(H4643,Locais!$A$2:$A$13,0))</f>
        <v>Sede - Brasília</v>
      </c>
      <c r="P4643" s="2" t="str">
        <f aca="false">INDEX(Locais!$C$2:$C$13,MATCH(H4643,Locais!$A$2:$A$13,0))</f>
        <v>Centro-Oeste</v>
      </c>
    </row>
    <row r="4644" customFormat="false" ht="15" hidden="false" customHeight="false" outlineLevel="0" collapsed="false">
      <c r="A4644" s="2" t="s">
        <v>4780</v>
      </c>
      <c r="B4644" s="2" t="s">
        <v>68</v>
      </c>
      <c r="C4644" s="2" t="s">
        <v>126</v>
      </c>
      <c r="D4644" s="2" t="s">
        <v>127</v>
      </c>
      <c r="E4644" s="13" t="n">
        <v>45418</v>
      </c>
      <c r="F4644" s="13" t="n">
        <v>46513</v>
      </c>
      <c r="G4644" s="2" t="s">
        <v>118</v>
      </c>
      <c r="H4644" s="2" t="s">
        <v>119</v>
      </c>
      <c r="I4644" s="2" t="s">
        <v>136</v>
      </c>
      <c r="J4644" s="2" t="s">
        <v>100</v>
      </c>
      <c r="K4644" s="14" t="n">
        <v>4674.77</v>
      </c>
      <c r="L4644" s="2" t="n">
        <f aca="false">IF(E4644="","",ROUND((Indicadores!$B$4-E4644)/365.25,1))</f>
        <v>2.5</v>
      </c>
      <c r="M4644" s="2" t="str">
        <f aca="false">IF(E4644="","Virtual",IF(L4644&gt;=Indicadores!$B$6,"Fim de Vida",IF(L4644&gt;=Indicadores!$B$5,"Envelhecendo","Atual")))</f>
        <v>Atual</v>
      </c>
      <c r="N4644" s="2" t="str">
        <f aca="false">IF(F4644="","N/A",IF(F4644&lt;Indicadores!$B$4,"Vencida","Vigente"))</f>
        <v>Vigente</v>
      </c>
      <c r="O4644" s="2" t="str">
        <f aca="false">INDEX(Locais!$B$2:$B$13,MATCH(H4644,Locais!$A$2:$A$13,0))</f>
        <v>Regional - São Paulo</v>
      </c>
      <c r="P4644" s="2" t="str">
        <f aca="false">INDEX(Locais!$C$2:$C$13,MATCH(H4644,Locais!$A$2:$A$13,0))</f>
        <v>Sudeste</v>
      </c>
    </row>
    <row r="4645" customFormat="false" ht="15" hidden="false" customHeight="false" outlineLevel="0" collapsed="false">
      <c r="A4645" s="2" t="s">
        <v>4781</v>
      </c>
      <c r="B4645" s="2" t="s">
        <v>69</v>
      </c>
      <c r="C4645" s="2" t="s">
        <v>126</v>
      </c>
      <c r="D4645" s="2" t="s">
        <v>169</v>
      </c>
      <c r="E4645" s="13" t="n">
        <v>44840</v>
      </c>
      <c r="F4645" s="13" t="n">
        <v>45935</v>
      </c>
      <c r="G4645" s="2" t="s">
        <v>32</v>
      </c>
      <c r="H4645" s="2" t="s">
        <v>98</v>
      </c>
      <c r="I4645" s="2" t="s">
        <v>133</v>
      </c>
      <c r="J4645" s="2" t="s">
        <v>100</v>
      </c>
      <c r="K4645" s="14" t="n">
        <v>9020.73</v>
      </c>
      <c r="L4645" s="2" t="n">
        <f aca="false">IF(E4645="","",ROUND((Indicadores!$B$4-E4645)/365.25,1))</f>
        <v>4</v>
      </c>
      <c r="M4645" s="2" t="str">
        <f aca="false">IF(E4645="","Virtual",IF(L4645&gt;=Indicadores!$B$6,"Fim de Vida",IF(L4645&gt;=Indicadores!$B$5,"Envelhecendo","Atual")))</f>
        <v>Envelhecendo</v>
      </c>
      <c r="N4645" s="2" t="str">
        <f aca="false">IF(F4645="","N/A",IF(F4645&lt;Indicadores!$B$4,"Vencida","Vigente"))</f>
        <v>Vencida</v>
      </c>
      <c r="O4645" s="2" t="str">
        <f aca="false">INDEX(Locais!$B$2:$B$13,MATCH(H4645,Locais!$A$2:$A$13,0))</f>
        <v>Sede - Brasília</v>
      </c>
      <c r="P4645" s="2" t="str">
        <f aca="false">INDEX(Locais!$C$2:$C$13,MATCH(H4645,Locais!$A$2:$A$13,0))</f>
        <v>Centro-Oeste</v>
      </c>
    </row>
    <row r="4646" customFormat="false" ht="15" hidden="false" customHeight="false" outlineLevel="0" collapsed="false">
      <c r="A4646" s="2" t="s">
        <v>4782</v>
      </c>
      <c r="B4646" s="2" t="s">
        <v>68</v>
      </c>
      <c r="C4646" s="2" t="s">
        <v>102</v>
      </c>
      <c r="D4646" s="2" t="s">
        <v>103</v>
      </c>
      <c r="E4646" s="13" t="n">
        <v>45673</v>
      </c>
      <c r="F4646" s="13" t="n">
        <v>46768</v>
      </c>
      <c r="G4646" s="2" t="s">
        <v>32</v>
      </c>
      <c r="H4646" s="2" t="s">
        <v>108</v>
      </c>
      <c r="I4646" s="2" t="s">
        <v>124</v>
      </c>
      <c r="J4646" s="2" t="s">
        <v>100</v>
      </c>
      <c r="K4646" s="14" t="n">
        <v>6255.72</v>
      </c>
      <c r="L4646" s="2" t="n">
        <f aca="false">IF(E4646="","",ROUND((Indicadores!$B$4-E4646)/365.25,1))</f>
        <v>1.8</v>
      </c>
      <c r="M4646" s="2" t="str">
        <f aca="false">IF(E4646="","Virtual",IF(L4646&gt;=Indicadores!$B$6,"Fim de Vida",IF(L4646&gt;=Indicadores!$B$5,"Envelhecendo","Atual")))</f>
        <v>Atual</v>
      </c>
      <c r="N4646" s="2" t="str">
        <f aca="false">IF(F4646="","N/A",IF(F4646&lt;Indicadores!$B$4,"Vencida","Vigente"))</f>
        <v>Vigente</v>
      </c>
      <c r="O4646" s="2" t="str">
        <f aca="false">INDEX(Locais!$B$2:$B$13,MATCH(H4646,Locais!$A$2:$A$13,0))</f>
        <v>Regional - Porto Alegre</v>
      </c>
      <c r="P4646" s="2" t="str">
        <f aca="false">INDEX(Locais!$C$2:$C$13,MATCH(H4646,Locais!$A$2:$A$13,0))</f>
        <v>Sul</v>
      </c>
    </row>
    <row r="4647" customFormat="false" ht="15" hidden="false" customHeight="false" outlineLevel="0" collapsed="false">
      <c r="A4647" s="2" t="s">
        <v>4783</v>
      </c>
      <c r="B4647" s="2" t="s">
        <v>68</v>
      </c>
      <c r="C4647" s="2" t="s">
        <v>102</v>
      </c>
      <c r="D4647" s="2" t="s">
        <v>103</v>
      </c>
      <c r="E4647" s="13" t="n">
        <v>45077</v>
      </c>
      <c r="F4647" s="13" t="n">
        <v>46172</v>
      </c>
      <c r="G4647" s="2" t="s">
        <v>32</v>
      </c>
      <c r="H4647" s="2" t="s">
        <v>141</v>
      </c>
      <c r="I4647" s="2" t="s">
        <v>115</v>
      </c>
      <c r="J4647" s="2" t="s">
        <v>100</v>
      </c>
      <c r="K4647" s="14" t="n">
        <v>4540.65</v>
      </c>
      <c r="L4647" s="2" t="n">
        <f aca="false">IF(E4647="","",ROUND((Indicadores!$B$4-E4647)/365.25,1))</f>
        <v>3.4</v>
      </c>
      <c r="M4647" s="2" t="str">
        <f aca="false">IF(E4647="","Virtual",IF(L4647&gt;=Indicadores!$B$6,"Fim de Vida",IF(L4647&gt;=Indicadores!$B$5,"Envelhecendo","Atual")))</f>
        <v>Envelhecendo</v>
      </c>
      <c r="N4647" s="2" t="str">
        <f aca="false">IF(F4647="","N/A",IF(F4647&lt;Indicadores!$B$4,"Vencida","Vigente"))</f>
        <v>Vencida</v>
      </c>
      <c r="O4647" s="2" t="str">
        <f aca="false">INDEX(Locais!$B$2:$B$13,MATCH(H4647,Locais!$A$2:$A$13,0))</f>
        <v>Regional - Curitiba</v>
      </c>
      <c r="P4647" s="2" t="str">
        <f aca="false">INDEX(Locais!$C$2:$C$13,MATCH(H4647,Locais!$A$2:$A$13,0))</f>
        <v>Sul</v>
      </c>
    </row>
    <row r="4648" customFormat="false" ht="15" hidden="false" customHeight="false" outlineLevel="0" collapsed="false">
      <c r="A4648" s="2" t="s">
        <v>4784</v>
      </c>
      <c r="B4648" s="2" t="s">
        <v>68</v>
      </c>
      <c r="C4648" s="2" t="s">
        <v>96</v>
      </c>
      <c r="D4648" s="2" t="s">
        <v>132</v>
      </c>
      <c r="E4648" s="13" t="n">
        <v>43208</v>
      </c>
      <c r="F4648" s="13" t="n">
        <v>44303</v>
      </c>
      <c r="G4648" s="2" t="s">
        <v>151</v>
      </c>
      <c r="H4648" s="2" t="s">
        <v>98</v>
      </c>
      <c r="I4648" s="2" t="s">
        <v>120</v>
      </c>
      <c r="J4648" s="2" t="s">
        <v>137</v>
      </c>
      <c r="K4648" s="14" t="n">
        <v>5835.61</v>
      </c>
      <c r="L4648" s="2" t="n">
        <f aca="false">IF(E4648="","",ROUND((Indicadores!$B$4-E4648)/365.25,1))</f>
        <v>8.5</v>
      </c>
      <c r="M4648" s="2" t="str">
        <f aca="false">IF(E4648="","Virtual",IF(L4648&gt;=Indicadores!$B$6,"Fim de Vida",IF(L4648&gt;=Indicadores!$B$5,"Envelhecendo","Atual")))</f>
        <v>Fim de Vida</v>
      </c>
      <c r="N4648" s="2" t="str">
        <f aca="false">IF(F4648="","N/A",IF(F4648&lt;Indicadores!$B$4,"Vencida","Vigente"))</f>
        <v>Vencida</v>
      </c>
      <c r="O4648" s="2" t="str">
        <f aca="false">INDEX(Locais!$B$2:$B$13,MATCH(H4648,Locais!$A$2:$A$13,0))</f>
        <v>Sede - Brasília</v>
      </c>
      <c r="P4648" s="2" t="str">
        <f aca="false">INDEX(Locais!$C$2:$C$13,MATCH(H4648,Locais!$A$2:$A$13,0))</f>
        <v>Centro-Oeste</v>
      </c>
    </row>
    <row r="4649" customFormat="false" ht="15" hidden="false" customHeight="false" outlineLevel="0" collapsed="false">
      <c r="A4649" s="2" t="s">
        <v>4785</v>
      </c>
      <c r="B4649" s="2" t="s">
        <v>69</v>
      </c>
      <c r="C4649" s="2" t="s">
        <v>96</v>
      </c>
      <c r="D4649" s="2" t="s">
        <v>97</v>
      </c>
      <c r="E4649" s="13" t="n">
        <v>44685</v>
      </c>
      <c r="F4649" s="13" t="n">
        <v>45780</v>
      </c>
      <c r="G4649" s="2" t="s">
        <v>32</v>
      </c>
      <c r="H4649" s="2" t="s">
        <v>119</v>
      </c>
      <c r="I4649" s="2" t="s">
        <v>99</v>
      </c>
      <c r="J4649" s="2" t="s">
        <v>100</v>
      </c>
      <c r="K4649" s="14" t="n">
        <v>7430.72</v>
      </c>
      <c r="L4649" s="2" t="n">
        <f aca="false">IF(E4649="","",ROUND((Indicadores!$B$4-E4649)/365.25,1))</f>
        <v>4.5</v>
      </c>
      <c r="M4649" s="2" t="str">
        <f aca="false">IF(E4649="","Virtual",IF(L4649&gt;=Indicadores!$B$6,"Fim de Vida",IF(L4649&gt;=Indicadores!$B$5,"Envelhecendo","Atual")))</f>
        <v>Envelhecendo</v>
      </c>
      <c r="N4649" s="2" t="str">
        <f aca="false">IF(F4649="","N/A",IF(F4649&lt;Indicadores!$B$4,"Vencida","Vigente"))</f>
        <v>Vencida</v>
      </c>
      <c r="O4649" s="2" t="str">
        <f aca="false">INDEX(Locais!$B$2:$B$13,MATCH(H4649,Locais!$A$2:$A$13,0))</f>
        <v>Regional - São Paulo</v>
      </c>
      <c r="P4649" s="2" t="str">
        <f aca="false">INDEX(Locais!$C$2:$C$13,MATCH(H4649,Locais!$A$2:$A$13,0))</f>
        <v>Sudeste</v>
      </c>
    </row>
    <row r="4650" customFormat="false" ht="15" hidden="false" customHeight="false" outlineLevel="0" collapsed="false">
      <c r="A4650" s="2" t="s">
        <v>4786</v>
      </c>
      <c r="B4650" s="2" t="s">
        <v>68</v>
      </c>
      <c r="C4650" s="2" t="s">
        <v>96</v>
      </c>
      <c r="D4650" s="2" t="s">
        <v>132</v>
      </c>
      <c r="E4650" s="13" t="n">
        <v>45067</v>
      </c>
      <c r="F4650" s="13" t="n">
        <v>46162</v>
      </c>
      <c r="G4650" s="2" t="s">
        <v>32</v>
      </c>
      <c r="H4650" s="2" t="s">
        <v>165</v>
      </c>
      <c r="I4650" s="2" t="s">
        <v>136</v>
      </c>
      <c r="J4650" s="2" t="s">
        <v>100</v>
      </c>
      <c r="K4650" s="14" t="n">
        <v>5827.6</v>
      </c>
      <c r="L4650" s="2" t="n">
        <f aca="false">IF(E4650="","",ROUND((Indicadores!$B$4-E4650)/365.25,1))</f>
        <v>3.4</v>
      </c>
      <c r="M4650" s="2" t="str">
        <f aca="false">IF(E4650="","Virtual",IF(L4650&gt;=Indicadores!$B$6,"Fim de Vida",IF(L4650&gt;=Indicadores!$B$5,"Envelhecendo","Atual")))</f>
        <v>Envelhecendo</v>
      </c>
      <c r="N4650" s="2" t="str">
        <f aca="false">IF(F4650="","N/A",IF(F4650&lt;Indicadores!$B$4,"Vencida","Vigente"))</f>
        <v>Vencida</v>
      </c>
      <c r="O4650" s="2" t="str">
        <f aca="false">INDEX(Locais!$B$2:$B$13,MATCH(H4650,Locais!$A$2:$A$13,0))</f>
        <v>Regional - Salvador</v>
      </c>
      <c r="P4650" s="2" t="str">
        <f aca="false">INDEX(Locais!$C$2:$C$13,MATCH(H4650,Locais!$A$2:$A$13,0))</f>
        <v>Nordeste</v>
      </c>
    </row>
    <row r="4651" customFormat="false" ht="15" hidden="false" customHeight="false" outlineLevel="0" collapsed="false">
      <c r="A4651" s="2" t="s">
        <v>4787</v>
      </c>
      <c r="B4651" s="2" t="s">
        <v>69</v>
      </c>
      <c r="C4651" s="2" t="s">
        <v>96</v>
      </c>
      <c r="D4651" s="2" t="s">
        <v>97</v>
      </c>
      <c r="E4651" s="13" t="n">
        <v>42858</v>
      </c>
      <c r="F4651" s="13" t="n">
        <v>43953</v>
      </c>
      <c r="G4651" s="2" t="s">
        <v>32</v>
      </c>
      <c r="H4651" s="2" t="s">
        <v>139</v>
      </c>
      <c r="I4651" s="2" t="s">
        <v>115</v>
      </c>
      <c r="J4651" s="2" t="s">
        <v>100</v>
      </c>
      <c r="K4651" s="14" t="n">
        <v>8091.59</v>
      </c>
      <c r="L4651" s="2" t="n">
        <f aca="false">IF(E4651="","",ROUND((Indicadores!$B$4-E4651)/365.25,1))</f>
        <v>9.5</v>
      </c>
      <c r="M4651" s="2" t="str">
        <f aca="false">IF(E4651="","Virtual",IF(L4651&gt;=Indicadores!$B$6,"Fim de Vida",IF(L4651&gt;=Indicadores!$B$5,"Envelhecendo","Atual")))</f>
        <v>Fim de Vida</v>
      </c>
      <c r="N4651" s="2" t="str">
        <f aca="false">IF(F4651="","N/A",IF(F4651&lt;Indicadores!$B$4,"Vencida","Vigente"))</f>
        <v>Vencida</v>
      </c>
      <c r="O4651" s="2" t="str">
        <f aca="false">INDEX(Locais!$B$2:$B$13,MATCH(H4651,Locais!$A$2:$A$13,0))</f>
        <v>Regional - Rio de Janeiro</v>
      </c>
      <c r="P4651" s="2" t="str">
        <f aca="false">INDEX(Locais!$C$2:$C$13,MATCH(H4651,Locais!$A$2:$A$13,0))</f>
        <v>Sudeste</v>
      </c>
    </row>
    <row r="4652" customFormat="false" ht="15" hidden="false" customHeight="false" outlineLevel="0" collapsed="false">
      <c r="A4652" s="2" t="s">
        <v>4788</v>
      </c>
      <c r="B4652" s="2" t="s">
        <v>68</v>
      </c>
      <c r="C4652" s="2" t="s">
        <v>96</v>
      </c>
      <c r="D4652" s="2" t="s">
        <v>107</v>
      </c>
      <c r="E4652" s="13" t="n">
        <v>44892</v>
      </c>
      <c r="F4652" s="13" t="n">
        <v>45987</v>
      </c>
      <c r="G4652" s="2" t="s">
        <v>32</v>
      </c>
      <c r="H4652" s="2" t="s">
        <v>145</v>
      </c>
      <c r="I4652" s="2" t="s">
        <v>124</v>
      </c>
      <c r="J4652" s="2" t="s">
        <v>100</v>
      </c>
      <c r="K4652" s="14" t="n">
        <v>6417.21</v>
      </c>
      <c r="L4652" s="2" t="n">
        <f aca="false">IF(E4652="","",ROUND((Indicadores!$B$4-E4652)/365.25,1))</f>
        <v>3.9</v>
      </c>
      <c r="M4652" s="2" t="str">
        <f aca="false">IF(E4652="","Virtual",IF(L4652&gt;=Indicadores!$B$6,"Fim de Vida",IF(L4652&gt;=Indicadores!$B$5,"Envelhecendo","Atual")))</f>
        <v>Envelhecendo</v>
      </c>
      <c r="N4652" s="2" t="str">
        <f aca="false">IF(F4652="","N/A",IF(F4652&lt;Indicadores!$B$4,"Vencida","Vigente"))</f>
        <v>Vencida</v>
      </c>
      <c r="O4652" s="2" t="str">
        <f aca="false">INDEX(Locais!$B$2:$B$13,MATCH(H4652,Locais!$A$2:$A$13,0))</f>
        <v>Regional - Belém</v>
      </c>
      <c r="P4652" s="2" t="str">
        <f aca="false">INDEX(Locais!$C$2:$C$13,MATCH(H4652,Locais!$A$2:$A$13,0))</f>
        <v>Norte</v>
      </c>
    </row>
    <row r="4653" customFormat="false" ht="15" hidden="false" customHeight="false" outlineLevel="0" collapsed="false">
      <c r="A4653" s="2" t="s">
        <v>4789</v>
      </c>
      <c r="B4653" s="2" t="s">
        <v>68</v>
      </c>
      <c r="C4653" s="2" t="s">
        <v>102</v>
      </c>
      <c r="D4653" s="2" t="s">
        <v>103</v>
      </c>
      <c r="E4653" s="13" t="n">
        <v>44569</v>
      </c>
      <c r="F4653" s="13" t="n">
        <v>45664</v>
      </c>
      <c r="G4653" s="2" t="s">
        <v>32</v>
      </c>
      <c r="H4653" s="2" t="s">
        <v>128</v>
      </c>
      <c r="I4653" s="2" t="s">
        <v>133</v>
      </c>
      <c r="J4653" s="2" t="s">
        <v>100</v>
      </c>
      <c r="K4653" s="14" t="n">
        <v>6206.96</v>
      </c>
      <c r="L4653" s="2" t="n">
        <f aca="false">IF(E4653="","",ROUND((Indicadores!$B$4-E4653)/365.25,1))</f>
        <v>4.8</v>
      </c>
      <c r="M4653" s="2" t="str">
        <f aca="false">IF(E4653="","Virtual",IF(L4653&gt;=Indicadores!$B$6,"Fim de Vida",IF(L4653&gt;=Indicadores!$B$5,"Envelhecendo","Atual")))</f>
        <v>Envelhecendo</v>
      </c>
      <c r="N4653" s="2" t="str">
        <f aca="false">IF(F4653="","N/A",IF(F4653&lt;Indicadores!$B$4,"Vencida","Vigente"))</f>
        <v>Vencida</v>
      </c>
      <c r="O4653" s="2" t="str">
        <f aca="false">INDEX(Locais!$B$2:$B$13,MATCH(H4653,Locais!$A$2:$A$13,0))</f>
        <v>Regional - Recife</v>
      </c>
      <c r="P4653" s="2" t="str">
        <f aca="false">INDEX(Locais!$C$2:$C$13,MATCH(H4653,Locais!$A$2:$A$13,0))</f>
        <v>Nordeste</v>
      </c>
    </row>
    <row r="4654" customFormat="false" ht="15" hidden="false" customHeight="false" outlineLevel="0" collapsed="false">
      <c r="A4654" s="2" t="s">
        <v>4790</v>
      </c>
      <c r="B4654" s="2" t="s">
        <v>69</v>
      </c>
      <c r="C4654" s="2" t="s">
        <v>126</v>
      </c>
      <c r="D4654" s="2" t="s">
        <v>169</v>
      </c>
      <c r="E4654" s="13" t="n">
        <v>43787</v>
      </c>
      <c r="F4654" s="13" t="n">
        <v>44882</v>
      </c>
      <c r="G4654" s="2" t="s">
        <v>32</v>
      </c>
      <c r="H4654" s="2" t="s">
        <v>165</v>
      </c>
      <c r="I4654" s="2" t="s">
        <v>142</v>
      </c>
      <c r="J4654" s="2" t="s">
        <v>100</v>
      </c>
      <c r="K4654" s="14" t="n">
        <v>7720.17</v>
      </c>
      <c r="L4654" s="2" t="n">
        <f aca="false">IF(E4654="","",ROUND((Indicadores!$B$4-E4654)/365.25,1))</f>
        <v>6.9</v>
      </c>
      <c r="M4654" s="2" t="str">
        <f aca="false">IF(E4654="","Virtual",IF(L4654&gt;=Indicadores!$B$6,"Fim de Vida",IF(L4654&gt;=Indicadores!$B$5,"Envelhecendo","Atual")))</f>
        <v>Fim de Vida</v>
      </c>
      <c r="N4654" s="2" t="str">
        <f aca="false">IF(F4654="","N/A",IF(F4654&lt;Indicadores!$B$4,"Vencida","Vigente"))</f>
        <v>Vencida</v>
      </c>
      <c r="O4654" s="2" t="str">
        <f aca="false">INDEX(Locais!$B$2:$B$13,MATCH(H4654,Locais!$A$2:$A$13,0))</f>
        <v>Regional - Salvador</v>
      </c>
      <c r="P4654" s="2" t="str">
        <f aca="false">INDEX(Locais!$C$2:$C$13,MATCH(H4654,Locais!$A$2:$A$13,0))</f>
        <v>Nordeste</v>
      </c>
    </row>
    <row r="4655" customFormat="false" ht="15" hidden="false" customHeight="false" outlineLevel="0" collapsed="false">
      <c r="A4655" s="2" t="s">
        <v>4791</v>
      </c>
      <c r="B4655" s="2" t="s">
        <v>68</v>
      </c>
      <c r="C4655" s="2" t="s">
        <v>96</v>
      </c>
      <c r="D4655" s="2" t="s">
        <v>107</v>
      </c>
      <c r="E4655" s="13" t="n">
        <v>45632</v>
      </c>
      <c r="F4655" s="13" t="n">
        <v>46727</v>
      </c>
      <c r="G4655" s="2" t="s">
        <v>32</v>
      </c>
      <c r="H4655" s="2" t="s">
        <v>119</v>
      </c>
      <c r="I4655" s="2" t="s">
        <v>133</v>
      </c>
      <c r="J4655" s="2" t="s">
        <v>100</v>
      </c>
      <c r="K4655" s="14" t="n">
        <v>6389.09</v>
      </c>
      <c r="L4655" s="2" t="n">
        <f aca="false">IF(E4655="","",ROUND((Indicadores!$B$4-E4655)/365.25,1))</f>
        <v>1.9</v>
      </c>
      <c r="M4655" s="2" t="str">
        <f aca="false">IF(E4655="","Virtual",IF(L4655&gt;=Indicadores!$B$6,"Fim de Vida",IF(L4655&gt;=Indicadores!$B$5,"Envelhecendo","Atual")))</f>
        <v>Atual</v>
      </c>
      <c r="N4655" s="2" t="str">
        <f aca="false">IF(F4655="","N/A",IF(F4655&lt;Indicadores!$B$4,"Vencida","Vigente"))</f>
        <v>Vigente</v>
      </c>
      <c r="O4655" s="2" t="str">
        <f aca="false">INDEX(Locais!$B$2:$B$13,MATCH(H4655,Locais!$A$2:$A$13,0))</f>
        <v>Regional - São Paulo</v>
      </c>
      <c r="P4655" s="2" t="str">
        <f aca="false">INDEX(Locais!$C$2:$C$13,MATCH(H4655,Locais!$A$2:$A$13,0))</f>
        <v>Sudeste</v>
      </c>
    </row>
    <row r="4656" customFormat="false" ht="15" hidden="false" customHeight="false" outlineLevel="0" collapsed="false">
      <c r="A4656" s="2" t="s">
        <v>4792</v>
      </c>
      <c r="B4656" s="2" t="s">
        <v>68</v>
      </c>
      <c r="C4656" s="2" t="s">
        <v>102</v>
      </c>
      <c r="D4656" s="2" t="s">
        <v>103</v>
      </c>
      <c r="E4656" s="13" t="n">
        <v>44630</v>
      </c>
      <c r="F4656" s="13" t="n">
        <v>45725</v>
      </c>
      <c r="G4656" s="2" t="s">
        <v>32</v>
      </c>
      <c r="H4656" s="2" t="s">
        <v>139</v>
      </c>
      <c r="I4656" s="2" t="s">
        <v>109</v>
      </c>
      <c r="J4656" s="2" t="s">
        <v>100</v>
      </c>
      <c r="K4656" s="14" t="n">
        <v>6306.4</v>
      </c>
      <c r="L4656" s="2" t="n">
        <f aca="false">IF(E4656="","",ROUND((Indicadores!$B$4-E4656)/365.25,1))</f>
        <v>4.6</v>
      </c>
      <c r="M4656" s="2" t="str">
        <f aca="false">IF(E4656="","Virtual",IF(L4656&gt;=Indicadores!$B$6,"Fim de Vida",IF(L4656&gt;=Indicadores!$B$5,"Envelhecendo","Atual")))</f>
        <v>Envelhecendo</v>
      </c>
      <c r="N4656" s="2" t="str">
        <f aca="false">IF(F4656="","N/A",IF(F4656&lt;Indicadores!$B$4,"Vencida","Vigente"))</f>
        <v>Vencida</v>
      </c>
      <c r="O4656" s="2" t="str">
        <f aca="false">INDEX(Locais!$B$2:$B$13,MATCH(H4656,Locais!$A$2:$A$13,0))</f>
        <v>Regional - Rio de Janeiro</v>
      </c>
      <c r="P4656" s="2" t="str">
        <f aca="false">INDEX(Locais!$C$2:$C$13,MATCH(H4656,Locais!$A$2:$A$13,0))</f>
        <v>Sudeste</v>
      </c>
    </row>
    <row r="4657" customFormat="false" ht="15" hidden="false" customHeight="false" outlineLevel="0" collapsed="false">
      <c r="A4657" s="2" t="s">
        <v>4793</v>
      </c>
      <c r="B4657" s="2" t="s">
        <v>69</v>
      </c>
      <c r="C4657" s="2" t="s">
        <v>96</v>
      </c>
      <c r="D4657" s="2" t="s">
        <v>117</v>
      </c>
      <c r="E4657" s="13" t="n">
        <v>44667</v>
      </c>
      <c r="F4657" s="13" t="n">
        <v>45762</v>
      </c>
      <c r="G4657" s="2" t="s">
        <v>32</v>
      </c>
      <c r="H4657" s="2" t="s">
        <v>104</v>
      </c>
      <c r="I4657" s="2" t="s">
        <v>99</v>
      </c>
      <c r="J4657" s="2" t="s">
        <v>100</v>
      </c>
      <c r="K4657" s="14" t="n">
        <v>7192.35</v>
      </c>
      <c r="L4657" s="2" t="n">
        <f aca="false">IF(E4657="","",ROUND((Indicadores!$B$4-E4657)/365.25,1))</f>
        <v>4.5</v>
      </c>
      <c r="M4657" s="2" t="str">
        <f aca="false">IF(E4657="","Virtual",IF(L4657&gt;=Indicadores!$B$6,"Fim de Vida",IF(L4657&gt;=Indicadores!$B$5,"Envelhecendo","Atual")))</f>
        <v>Envelhecendo</v>
      </c>
      <c r="N4657" s="2" t="str">
        <f aca="false">IF(F4657="","N/A",IF(F4657&lt;Indicadores!$B$4,"Vencida","Vigente"))</f>
        <v>Vencida</v>
      </c>
      <c r="O4657" s="2" t="str">
        <f aca="false">INDEX(Locais!$B$2:$B$13,MATCH(H4657,Locais!$A$2:$A$13,0))</f>
        <v>Regional - Fortaleza</v>
      </c>
      <c r="P4657" s="2" t="str">
        <f aca="false">INDEX(Locais!$C$2:$C$13,MATCH(H4657,Locais!$A$2:$A$13,0))</f>
        <v>Nordeste</v>
      </c>
    </row>
    <row r="4658" customFormat="false" ht="15" hidden="false" customHeight="false" outlineLevel="0" collapsed="false">
      <c r="A4658" s="2" t="s">
        <v>4794</v>
      </c>
      <c r="B4658" s="2" t="s">
        <v>69</v>
      </c>
      <c r="C4658" s="2" t="s">
        <v>96</v>
      </c>
      <c r="D4658" s="2" t="s">
        <v>97</v>
      </c>
      <c r="E4658" s="13" t="n">
        <v>43031</v>
      </c>
      <c r="F4658" s="13" t="n">
        <v>44126</v>
      </c>
      <c r="G4658" s="2" t="s">
        <v>118</v>
      </c>
      <c r="H4658" s="2" t="s">
        <v>108</v>
      </c>
      <c r="I4658" s="2" t="s">
        <v>109</v>
      </c>
      <c r="J4658" s="2" t="s">
        <v>100</v>
      </c>
      <c r="K4658" s="14" t="n">
        <v>7004.04</v>
      </c>
      <c r="L4658" s="2" t="n">
        <f aca="false">IF(E4658="","",ROUND((Indicadores!$B$4-E4658)/365.25,1))</f>
        <v>9</v>
      </c>
      <c r="M4658" s="2" t="str">
        <f aca="false">IF(E4658="","Virtual",IF(L4658&gt;=Indicadores!$B$6,"Fim de Vida",IF(L4658&gt;=Indicadores!$B$5,"Envelhecendo","Atual")))</f>
        <v>Fim de Vida</v>
      </c>
      <c r="N4658" s="2" t="str">
        <f aca="false">IF(F4658="","N/A",IF(F4658&lt;Indicadores!$B$4,"Vencida","Vigente"))</f>
        <v>Vencida</v>
      </c>
      <c r="O4658" s="2" t="str">
        <f aca="false">INDEX(Locais!$B$2:$B$13,MATCH(H4658,Locais!$A$2:$A$13,0))</f>
        <v>Regional - Porto Alegre</v>
      </c>
      <c r="P4658" s="2" t="str">
        <f aca="false">INDEX(Locais!$C$2:$C$13,MATCH(H4658,Locais!$A$2:$A$13,0))</f>
        <v>Sul</v>
      </c>
    </row>
    <row r="4659" customFormat="false" ht="15" hidden="false" customHeight="false" outlineLevel="0" collapsed="false">
      <c r="A4659" s="2" t="s">
        <v>4795</v>
      </c>
      <c r="B4659" s="2" t="s">
        <v>68</v>
      </c>
      <c r="C4659" s="2" t="s">
        <v>102</v>
      </c>
      <c r="D4659" s="2" t="s">
        <v>103</v>
      </c>
      <c r="E4659" s="13" t="n">
        <v>43585</v>
      </c>
      <c r="F4659" s="13" t="n">
        <v>44680</v>
      </c>
      <c r="G4659" s="2" t="s">
        <v>32</v>
      </c>
      <c r="H4659" s="2" t="s">
        <v>104</v>
      </c>
      <c r="I4659" s="2" t="s">
        <v>136</v>
      </c>
      <c r="J4659" s="2" t="s">
        <v>100</v>
      </c>
      <c r="K4659" s="14" t="n">
        <v>6411.14</v>
      </c>
      <c r="L4659" s="2" t="n">
        <f aca="false">IF(E4659="","",ROUND((Indicadores!$B$4-E4659)/365.25,1))</f>
        <v>7.5</v>
      </c>
      <c r="M4659" s="2" t="str">
        <f aca="false">IF(E4659="","Virtual",IF(L4659&gt;=Indicadores!$B$6,"Fim de Vida",IF(L4659&gt;=Indicadores!$B$5,"Envelhecendo","Atual")))</f>
        <v>Fim de Vida</v>
      </c>
      <c r="N4659" s="2" t="str">
        <f aca="false">IF(F4659="","N/A",IF(F4659&lt;Indicadores!$B$4,"Vencida","Vigente"))</f>
        <v>Vencida</v>
      </c>
      <c r="O4659" s="2" t="str">
        <f aca="false">INDEX(Locais!$B$2:$B$13,MATCH(H4659,Locais!$A$2:$A$13,0))</f>
        <v>Regional - Fortaleza</v>
      </c>
      <c r="P4659" s="2" t="str">
        <f aca="false">INDEX(Locais!$C$2:$C$13,MATCH(H4659,Locais!$A$2:$A$13,0))</f>
        <v>Nordeste</v>
      </c>
    </row>
    <row r="4660" customFormat="false" ht="15" hidden="false" customHeight="false" outlineLevel="0" collapsed="false">
      <c r="A4660" s="2" t="s">
        <v>4796</v>
      </c>
      <c r="B4660" s="2" t="s">
        <v>68</v>
      </c>
      <c r="C4660" s="2" t="s">
        <v>102</v>
      </c>
      <c r="D4660" s="2" t="s">
        <v>103</v>
      </c>
      <c r="E4660" s="13" t="n">
        <v>43641</v>
      </c>
      <c r="F4660" s="13" t="n">
        <v>44736</v>
      </c>
      <c r="G4660" s="2" t="s">
        <v>32</v>
      </c>
      <c r="H4660" s="2" t="s">
        <v>98</v>
      </c>
      <c r="I4660" s="2" t="s">
        <v>109</v>
      </c>
      <c r="J4660" s="2" t="s">
        <v>100</v>
      </c>
      <c r="K4660" s="14" t="n">
        <v>6492.9</v>
      </c>
      <c r="L4660" s="2" t="n">
        <f aca="false">IF(E4660="","",ROUND((Indicadores!$B$4-E4660)/365.25,1))</f>
        <v>7.3</v>
      </c>
      <c r="M4660" s="2" t="str">
        <f aca="false">IF(E4660="","Virtual",IF(L4660&gt;=Indicadores!$B$6,"Fim de Vida",IF(L4660&gt;=Indicadores!$B$5,"Envelhecendo","Atual")))</f>
        <v>Fim de Vida</v>
      </c>
      <c r="N4660" s="2" t="str">
        <f aca="false">IF(F4660="","N/A",IF(F4660&lt;Indicadores!$B$4,"Vencida","Vigente"))</f>
        <v>Vencida</v>
      </c>
      <c r="O4660" s="2" t="str">
        <f aca="false">INDEX(Locais!$B$2:$B$13,MATCH(H4660,Locais!$A$2:$A$13,0))</f>
        <v>Sede - Brasília</v>
      </c>
      <c r="P4660" s="2" t="str">
        <f aca="false">INDEX(Locais!$C$2:$C$13,MATCH(H4660,Locais!$A$2:$A$13,0))</f>
        <v>Centro-Oeste</v>
      </c>
    </row>
    <row r="4661" customFormat="false" ht="15" hidden="false" customHeight="false" outlineLevel="0" collapsed="false">
      <c r="A4661" s="2" t="s">
        <v>4797</v>
      </c>
      <c r="B4661" s="2" t="s">
        <v>68</v>
      </c>
      <c r="C4661" s="2" t="s">
        <v>102</v>
      </c>
      <c r="D4661" s="2" t="s">
        <v>103</v>
      </c>
      <c r="E4661" s="13" t="n">
        <v>45682</v>
      </c>
      <c r="F4661" s="13" t="n">
        <v>46777</v>
      </c>
      <c r="G4661" s="2" t="s">
        <v>32</v>
      </c>
      <c r="H4661" s="2" t="s">
        <v>114</v>
      </c>
      <c r="I4661" s="2" t="s">
        <v>109</v>
      </c>
      <c r="J4661" s="2" t="s">
        <v>100</v>
      </c>
      <c r="K4661" s="14" t="n">
        <v>5449.13</v>
      </c>
      <c r="L4661" s="2" t="n">
        <f aca="false">IF(E4661="","",ROUND((Indicadores!$B$4-E4661)/365.25,1))</f>
        <v>1.7</v>
      </c>
      <c r="M4661" s="2" t="str">
        <f aca="false">IF(E4661="","Virtual",IF(L4661&gt;=Indicadores!$B$6,"Fim de Vida",IF(L4661&gt;=Indicadores!$B$5,"Envelhecendo","Atual")))</f>
        <v>Atual</v>
      </c>
      <c r="N4661" s="2" t="str">
        <f aca="false">IF(F4661="","N/A",IF(F4661&lt;Indicadores!$B$4,"Vencida","Vigente"))</f>
        <v>Vigente</v>
      </c>
      <c r="O4661" s="2" t="str">
        <f aca="false">INDEX(Locais!$B$2:$B$13,MATCH(H4661,Locais!$A$2:$A$13,0))</f>
        <v>Regional - Belo Horizonte</v>
      </c>
      <c r="P4661" s="2" t="str">
        <f aca="false">INDEX(Locais!$C$2:$C$13,MATCH(H4661,Locais!$A$2:$A$13,0))</f>
        <v>Sudeste</v>
      </c>
    </row>
    <row r="4662" customFormat="false" ht="15" hidden="false" customHeight="false" outlineLevel="0" collapsed="false">
      <c r="A4662" s="2" t="s">
        <v>4798</v>
      </c>
      <c r="B4662" s="2" t="s">
        <v>68</v>
      </c>
      <c r="C4662" s="2" t="s">
        <v>96</v>
      </c>
      <c r="D4662" s="2" t="s">
        <v>132</v>
      </c>
      <c r="E4662" s="13" t="n">
        <v>44837</v>
      </c>
      <c r="F4662" s="13" t="n">
        <v>45932</v>
      </c>
      <c r="G4662" s="2" t="s">
        <v>32</v>
      </c>
      <c r="H4662" s="2" t="s">
        <v>128</v>
      </c>
      <c r="I4662" s="2" t="s">
        <v>99</v>
      </c>
      <c r="J4662" s="2" t="s">
        <v>100</v>
      </c>
      <c r="K4662" s="14" t="n">
        <v>5280.1</v>
      </c>
      <c r="L4662" s="2" t="n">
        <f aca="false">IF(E4662="","",ROUND((Indicadores!$B$4-E4662)/365.25,1))</f>
        <v>4</v>
      </c>
      <c r="M4662" s="2" t="str">
        <f aca="false">IF(E4662="","Virtual",IF(L4662&gt;=Indicadores!$B$6,"Fim de Vida",IF(L4662&gt;=Indicadores!$B$5,"Envelhecendo","Atual")))</f>
        <v>Envelhecendo</v>
      </c>
      <c r="N4662" s="2" t="str">
        <f aca="false">IF(F4662="","N/A",IF(F4662&lt;Indicadores!$B$4,"Vencida","Vigente"))</f>
        <v>Vencida</v>
      </c>
      <c r="O4662" s="2" t="str">
        <f aca="false">INDEX(Locais!$B$2:$B$13,MATCH(H4662,Locais!$A$2:$A$13,0))</f>
        <v>Regional - Recife</v>
      </c>
      <c r="P4662" s="2" t="str">
        <f aca="false">INDEX(Locais!$C$2:$C$13,MATCH(H4662,Locais!$A$2:$A$13,0))</f>
        <v>Nordeste</v>
      </c>
    </row>
    <row r="4663" customFormat="false" ht="15" hidden="false" customHeight="false" outlineLevel="0" collapsed="false">
      <c r="A4663" s="2" t="s">
        <v>4799</v>
      </c>
      <c r="B4663" s="2" t="s">
        <v>68</v>
      </c>
      <c r="C4663" s="2" t="s">
        <v>96</v>
      </c>
      <c r="D4663" s="2" t="s">
        <v>107</v>
      </c>
      <c r="E4663" s="13" t="n">
        <v>45479</v>
      </c>
      <c r="F4663" s="13" t="n">
        <v>46574</v>
      </c>
      <c r="G4663" s="2" t="s">
        <v>32</v>
      </c>
      <c r="H4663" s="2" t="s">
        <v>119</v>
      </c>
      <c r="I4663" s="2" t="s">
        <v>133</v>
      </c>
      <c r="J4663" s="2" t="s">
        <v>100</v>
      </c>
      <c r="K4663" s="14" t="n">
        <v>5273.71</v>
      </c>
      <c r="L4663" s="2" t="n">
        <f aca="false">IF(E4663="","",ROUND((Indicadores!$B$4-E4663)/365.25,1))</f>
        <v>2.3</v>
      </c>
      <c r="M4663" s="2" t="str">
        <f aca="false">IF(E4663="","Virtual",IF(L4663&gt;=Indicadores!$B$6,"Fim de Vida",IF(L4663&gt;=Indicadores!$B$5,"Envelhecendo","Atual")))</f>
        <v>Atual</v>
      </c>
      <c r="N4663" s="2" t="str">
        <f aca="false">IF(F4663="","N/A",IF(F4663&lt;Indicadores!$B$4,"Vencida","Vigente"))</f>
        <v>Vigente</v>
      </c>
      <c r="O4663" s="2" t="str">
        <f aca="false">INDEX(Locais!$B$2:$B$13,MATCH(H4663,Locais!$A$2:$A$13,0))</f>
        <v>Regional - São Paulo</v>
      </c>
      <c r="P4663" s="2" t="str">
        <f aca="false">INDEX(Locais!$C$2:$C$13,MATCH(H4663,Locais!$A$2:$A$13,0))</f>
        <v>Sudeste</v>
      </c>
    </row>
    <row r="4664" customFormat="false" ht="15" hidden="false" customHeight="false" outlineLevel="0" collapsed="false">
      <c r="A4664" s="2" t="s">
        <v>4800</v>
      </c>
      <c r="B4664" s="2" t="s">
        <v>69</v>
      </c>
      <c r="C4664" s="2" t="s">
        <v>126</v>
      </c>
      <c r="D4664" s="2" t="s">
        <v>169</v>
      </c>
      <c r="E4664" s="13" t="n">
        <v>45358</v>
      </c>
      <c r="F4664" s="13" t="n">
        <v>46453</v>
      </c>
      <c r="G4664" s="2" t="s">
        <v>32</v>
      </c>
      <c r="H4664" s="2" t="s">
        <v>139</v>
      </c>
      <c r="I4664" s="2" t="s">
        <v>120</v>
      </c>
      <c r="J4664" s="2" t="s">
        <v>100</v>
      </c>
      <c r="K4664" s="14" t="n">
        <v>8958.48</v>
      </c>
      <c r="L4664" s="2" t="n">
        <f aca="false">IF(E4664="","",ROUND((Indicadores!$B$4-E4664)/365.25,1))</f>
        <v>2.6</v>
      </c>
      <c r="M4664" s="2" t="str">
        <f aca="false">IF(E4664="","Virtual",IF(L4664&gt;=Indicadores!$B$6,"Fim de Vida",IF(L4664&gt;=Indicadores!$B$5,"Envelhecendo","Atual")))</f>
        <v>Atual</v>
      </c>
      <c r="N4664" s="2" t="str">
        <f aca="false">IF(F4664="","N/A",IF(F4664&lt;Indicadores!$B$4,"Vencida","Vigente"))</f>
        <v>Vigente</v>
      </c>
      <c r="O4664" s="2" t="str">
        <f aca="false">INDEX(Locais!$B$2:$B$13,MATCH(H4664,Locais!$A$2:$A$13,0))</f>
        <v>Regional - Rio de Janeiro</v>
      </c>
      <c r="P4664" s="2" t="str">
        <f aca="false">INDEX(Locais!$C$2:$C$13,MATCH(H4664,Locais!$A$2:$A$13,0))</f>
        <v>Sudeste</v>
      </c>
    </row>
    <row r="4665" customFormat="false" ht="15" hidden="false" customHeight="false" outlineLevel="0" collapsed="false">
      <c r="A4665" s="2" t="s">
        <v>4801</v>
      </c>
      <c r="B4665" s="2" t="s">
        <v>68</v>
      </c>
      <c r="C4665" s="2" t="s">
        <v>126</v>
      </c>
      <c r="D4665" s="2" t="s">
        <v>127</v>
      </c>
      <c r="E4665" s="13" t="n">
        <v>45384</v>
      </c>
      <c r="F4665" s="13" t="n">
        <v>46479</v>
      </c>
      <c r="G4665" s="2" t="s">
        <v>32</v>
      </c>
      <c r="H4665" s="2" t="s">
        <v>98</v>
      </c>
      <c r="I4665" s="2" t="s">
        <v>136</v>
      </c>
      <c r="J4665" s="2" t="s">
        <v>100</v>
      </c>
      <c r="K4665" s="14" t="n">
        <v>5822.37</v>
      </c>
      <c r="L4665" s="2" t="n">
        <f aca="false">IF(E4665="","",ROUND((Indicadores!$B$4-E4665)/365.25,1))</f>
        <v>2.5</v>
      </c>
      <c r="M4665" s="2" t="str">
        <f aca="false">IF(E4665="","Virtual",IF(L4665&gt;=Indicadores!$B$6,"Fim de Vida",IF(L4665&gt;=Indicadores!$B$5,"Envelhecendo","Atual")))</f>
        <v>Atual</v>
      </c>
      <c r="N4665" s="2" t="str">
        <f aca="false">IF(F4665="","N/A",IF(F4665&lt;Indicadores!$B$4,"Vencida","Vigente"))</f>
        <v>Vigente</v>
      </c>
      <c r="O4665" s="2" t="str">
        <f aca="false">INDEX(Locais!$B$2:$B$13,MATCH(H4665,Locais!$A$2:$A$13,0))</f>
        <v>Sede - Brasília</v>
      </c>
      <c r="P4665" s="2" t="str">
        <f aca="false">INDEX(Locais!$C$2:$C$13,MATCH(H4665,Locais!$A$2:$A$13,0))</f>
        <v>Centro-Oeste</v>
      </c>
    </row>
    <row r="4666" customFormat="false" ht="15" hidden="false" customHeight="false" outlineLevel="0" collapsed="false">
      <c r="A4666" s="2" t="s">
        <v>4802</v>
      </c>
      <c r="B4666" s="2" t="s">
        <v>68</v>
      </c>
      <c r="C4666" s="2" t="s">
        <v>96</v>
      </c>
      <c r="D4666" s="2" t="s">
        <v>107</v>
      </c>
      <c r="E4666" s="13" t="n">
        <v>44977</v>
      </c>
      <c r="F4666" s="13" t="n">
        <v>46072</v>
      </c>
      <c r="G4666" s="2" t="s">
        <v>32</v>
      </c>
      <c r="H4666" s="2" t="s">
        <v>128</v>
      </c>
      <c r="I4666" s="2" t="s">
        <v>120</v>
      </c>
      <c r="J4666" s="2" t="s">
        <v>100</v>
      </c>
      <c r="K4666" s="14" t="n">
        <v>5036.06</v>
      </c>
      <c r="L4666" s="2" t="n">
        <f aca="false">IF(E4666="","",ROUND((Indicadores!$B$4-E4666)/365.25,1))</f>
        <v>3.7</v>
      </c>
      <c r="M4666" s="2" t="str">
        <f aca="false">IF(E4666="","Virtual",IF(L4666&gt;=Indicadores!$B$6,"Fim de Vida",IF(L4666&gt;=Indicadores!$B$5,"Envelhecendo","Atual")))</f>
        <v>Envelhecendo</v>
      </c>
      <c r="N4666" s="2" t="str">
        <f aca="false">IF(F4666="","N/A",IF(F4666&lt;Indicadores!$B$4,"Vencida","Vigente"))</f>
        <v>Vencida</v>
      </c>
      <c r="O4666" s="2" t="str">
        <f aca="false">INDEX(Locais!$B$2:$B$13,MATCH(H4666,Locais!$A$2:$A$13,0))</f>
        <v>Regional - Recife</v>
      </c>
      <c r="P4666" s="2" t="str">
        <f aca="false">INDEX(Locais!$C$2:$C$13,MATCH(H4666,Locais!$A$2:$A$13,0))</f>
        <v>Nordeste</v>
      </c>
    </row>
    <row r="4667" customFormat="false" ht="15" hidden="false" customHeight="false" outlineLevel="0" collapsed="false">
      <c r="A4667" s="2" t="s">
        <v>4803</v>
      </c>
      <c r="B4667" s="2" t="s">
        <v>68</v>
      </c>
      <c r="C4667" s="2" t="s">
        <v>102</v>
      </c>
      <c r="D4667" s="2" t="s">
        <v>103</v>
      </c>
      <c r="E4667" s="13" t="n">
        <v>45420</v>
      </c>
      <c r="F4667" s="13" t="n">
        <v>46515</v>
      </c>
      <c r="G4667" s="2" t="s">
        <v>32</v>
      </c>
      <c r="H4667" s="2" t="s">
        <v>141</v>
      </c>
      <c r="I4667" s="2" t="s">
        <v>142</v>
      </c>
      <c r="J4667" s="2" t="s">
        <v>100</v>
      </c>
      <c r="K4667" s="14" t="n">
        <v>5020.62</v>
      </c>
      <c r="L4667" s="2" t="n">
        <f aca="false">IF(E4667="","",ROUND((Indicadores!$B$4-E4667)/365.25,1))</f>
        <v>2.4</v>
      </c>
      <c r="M4667" s="2" t="str">
        <f aca="false">IF(E4667="","Virtual",IF(L4667&gt;=Indicadores!$B$6,"Fim de Vida",IF(L4667&gt;=Indicadores!$B$5,"Envelhecendo","Atual")))</f>
        <v>Atual</v>
      </c>
      <c r="N4667" s="2" t="str">
        <f aca="false">IF(F4667="","N/A",IF(F4667&lt;Indicadores!$B$4,"Vencida","Vigente"))</f>
        <v>Vigente</v>
      </c>
      <c r="O4667" s="2" t="str">
        <f aca="false">INDEX(Locais!$B$2:$B$13,MATCH(H4667,Locais!$A$2:$A$13,0))</f>
        <v>Regional - Curitiba</v>
      </c>
      <c r="P4667" s="2" t="str">
        <f aca="false">INDEX(Locais!$C$2:$C$13,MATCH(H4667,Locais!$A$2:$A$13,0))</f>
        <v>Sul</v>
      </c>
    </row>
    <row r="4668" customFormat="false" ht="15" hidden="false" customHeight="false" outlineLevel="0" collapsed="false">
      <c r="A4668" s="2" t="s">
        <v>4804</v>
      </c>
      <c r="B4668" s="2" t="s">
        <v>69</v>
      </c>
      <c r="C4668" s="2" t="s">
        <v>96</v>
      </c>
      <c r="D4668" s="2" t="s">
        <v>117</v>
      </c>
      <c r="E4668" s="13" t="n">
        <v>45248</v>
      </c>
      <c r="F4668" s="13" t="n">
        <v>46343</v>
      </c>
      <c r="G4668" s="2" t="s">
        <v>32</v>
      </c>
      <c r="H4668" s="2" t="s">
        <v>128</v>
      </c>
      <c r="I4668" s="2" t="s">
        <v>120</v>
      </c>
      <c r="J4668" s="2" t="s">
        <v>100</v>
      </c>
      <c r="K4668" s="14" t="n">
        <v>7704.22</v>
      </c>
      <c r="L4668" s="2" t="n">
        <f aca="false">IF(E4668="","",ROUND((Indicadores!$B$4-E4668)/365.25,1))</f>
        <v>2.9</v>
      </c>
      <c r="M4668" s="2" t="str">
        <f aca="false">IF(E4668="","Virtual",IF(L4668&gt;=Indicadores!$B$6,"Fim de Vida",IF(L4668&gt;=Indicadores!$B$5,"Envelhecendo","Atual")))</f>
        <v>Atual</v>
      </c>
      <c r="N4668" s="2" t="str">
        <f aca="false">IF(F4668="","N/A",IF(F4668&lt;Indicadores!$B$4,"Vencida","Vigente"))</f>
        <v>Vigente</v>
      </c>
      <c r="O4668" s="2" t="str">
        <f aca="false">INDEX(Locais!$B$2:$B$13,MATCH(H4668,Locais!$A$2:$A$13,0))</f>
        <v>Regional - Recife</v>
      </c>
      <c r="P4668" s="2" t="str">
        <f aca="false">INDEX(Locais!$C$2:$C$13,MATCH(H4668,Locais!$A$2:$A$13,0))</f>
        <v>Nordeste</v>
      </c>
    </row>
    <row r="4669" customFormat="false" ht="15" hidden="false" customHeight="false" outlineLevel="0" collapsed="false">
      <c r="A4669" s="2" t="s">
        <v>4805</v>
      </c>
      <c r="B4669" s="2" t="s">
        <v>69</v>
      </c>
      <c r="C4669" s="2" t="s">
        <v>102</v>
      </c>
      <c r="D4669" s="2" t="s">
        <v>113</v>
      </c>
      <c r="E4669" s="13" t="n">
        <v>44527</v>
      </c>
      <c r="F4669" s="13" t="n">
        <v>45622</v>
      </c>
      <c r="G4669" s="2" t="s">
        <v>32</v>
      </c>
      <c r="H4669" s="2" t="s">
        <v>108</v>
      </c>
      <c r="I4669" s="2" t="s">
        <v>136</v>
      </c>
      <c r="J4669" s="2" t="s">
        <v>100</v>
      </c>
      <c r="K4669" s="14" t="n">
        <v>9332.27</v>
      </c>
      <c r="L4669" s="2" t="n">
        <f aca="false">IF(E4669="","",ROUND((Indicadores!$B$4-E4669)/365.25,1))</f>
        <v>4.9</v>
      </c>
      <c r="M4669" s="2" t="str">
        <f aca="false">IF(E4669="","Virtual",IF(L4669&gt;=Indicadores!$B$6,"Fim de Vida",IF(L4669&gt;=Indicadores!$B$5,"Envelhecendo","Atual")))</f>
        <v>Envelhecendo</v>
      </c>
      <c r="N4669" s="2" t="str">
        <f aca="false">IF(F4669="","N/A",IF(F4669&lt;Indicadores!$B$4,"Vencida","Vigente"))</f>
        <v>Vencida</v>
      </c>
      <c r="O4669" s="2" t="str">
        <f aca="false">INDEX(Locais!$B$2:$B$13,MATCH(H4669,Locais!$A$2:$A$13,0))</f>
        <v>Regional - Porto Alegre</v>
      </c>
      <c r="P4669" s="2" t="str">
        <f aca="false">INDEX(Locais!$C$2:$C$13,MATCH(H4669,Locais!$A$2:$A$13,0))</f>
        <v>Sul</v>
      </c>
    </row>
    <row r="4670" customFormat="false" ht="15" hidden="false" customHeight="false" outlineLevel="0" collapsed="false">
      <c r="A4670" s="2" t="s">
        <v>4806</v>
      </c>
      <c r="B4670" s="2" t="s">
        <v>68</v>
      </c>
      <c r="C4670" s="2" t="s">
        <v>96</v>
      </c>
      <c r="D4670" s="2" t="s">
        <v>132</v>
      </c>
      <c r="E4670" s="13" t="n">
        <v>45196</v>
      </c>
      <c r="F4670" s="13" t="n">
        <v>46291</v>
      </c>
      <c r="G4670" s="2" t="s">
        <v>32</v>
      </c>
      <c r="H4670" s="2" t="s">
        <v>123</v>
      </c>
      <c r="I4670" s="2" t="s">
        <v>133</v>
      </c>
      <c r="J4670" s="2" t="s">
        <v>100</v>
      </c>
      <c r="K4670" s="14" t="n">
        <v>6497.67</v>
      </c>
      <c r="L4670" s="2" t="n">
        <f aca="false">IF(E4670="","",ROUND((Indicadores!$B$4-E4670)/365.25,1))</f>
        <v>3.1</v>
      </c>
      <c r="M4670" s="2" t="str">
        <f aca="false">IF(E4670="","Virtual",IF(L4670&gt;=Indicadores!$B$6,"Fim de Vida",IF(L4670&gt;=Indicadores!$B$5,"Envelhecendo","Atual")))</f>
        <v>Envelhecendo</v>
      </c>
      <c r="N4670" s="2" t="str">
        <f aca="false">IF(F4670="","N/A",IF(F4670&lt;Indicadores!$B$4,"Vencida","Vigente"))</f>
        <v>Vencida</v>
      </c>
      <c r="O4670" s="2" t="str">
        <f aca="false">INDEX(Locais!$B$2:$B$13,MATCH(H4670,Locais!$A$2:$A$13,0))</f>
        <v>Regional - Goiânia</v>
      </c>
      <c r="P4670" s="2" t="str">
        <f aca="false">INDEX(Locais!$C$2:$C$13,MATCH(H4670,Locais!$A$2:$A$13,0))</f>
        <v>Centro-Oeste</v>
      </c>
    </row>
    <row r="4671" customFormat="false" ht="15" hidden="false" customHeight="false" outlineLevel="0" collapsed="false">
      <c r="A4671" s="2" t="s">
        <v>4807</v>
      </c>
      <c r="B4671" s="2" t="s">
        <v>68</v>
      </c>
      <c r="C4671" s="2" t="s">
        <v>96</v>
      </c>
      <c r="D4671" s="2" t="s">
        <v>132</v>
      </c>
      <c r="E4671" s="13" t="n">
        <v>45239</v>
      </c>
      <c r="F4671" s="13" t="n">
        <v>46334</v>
      </c>
      <c r="G4671" s="2" t="s">
        <v>32</v>
      </c>
      <c r="H4671" s="2" t="s">
        <v>163</v>
      </c>
      <c r="I4671" s="2" t="s">
        <v>136</v>
      </c>
      <c r="J4671" s="2" t="s">
        <v>100</v>
      </c>
      <c r="K4671" s="14" t="n">
        <v>5217.41</v>
      </c>
      <c r="L4671" s="2" t="n">
        <f aca="false">IF(E4671="","",ROUND((Indicadores!$B$4-E4671)/365.25,1))</f>
        <v>2.9</v>
      </c>
      <c r="M4671" s="2" t="str">
        <f aca="false">IF(E4671="","Virtual",IF(L4671&gt;=Indicadores!$B$6,"Fim de Vida",IF(L4671&gt;=Indicadores!$B$5,"Envelhecendo","Atual")))</f>
        <v>Atual</v>
      </c>
      <c r="N4671" s="2" t="str">
        <f aca="false">IF(F4671="","N/A",IF(F4671&lt;Indicadores!$B$4,"Vencida","Vigente"))</f>
        <v>Vigente</v>
      </c>
      <c r="O4671" s="2" t="str">
        <f aca="false">INDEX(Locais!$B$2:$B$13,MATCH(H4671,Locais!$A$2:$A$13,0))</f>
        <v>Regional - Manaus</v>
      </c>
      <c r="P4671" s="2" t="str">
        <f aca="false">INDEX(Locais!$C$2:$C$13,MATCH(H4671,Locais!$A$2:$A$13,0))</f>
        <v>Norte</v>
      </c>
    </row>
    <row r="4672" customFormat="false" ht="15" hidden="false" customHeight="false" outlineLevel="0" collapsed="false">
      <c r="A4672" s="2" t="s">
        <v>4808</v>
      </c>
      <c r="B4672" s="2" t="s">
        <v>69</v>
      </c>
      <c r="C4672" s="2" t="s">
        <v>96</v>
      </c>
      <c r="D4672" s="2" t="s">
        <v>97</v>
      </c>
      <c r="E4672" s="13" t="n">
        <v>44669</v>
      </c>
      <c r="F4672" s="13" t="n">
        <v>45764</v>
      </c>
      <c r="G4672" s="2" t="s">
        <v>135</v>
      </c>
      <c r="H4672" s="2" t="s">
        <v>145</v>
      </c>
      <c r="I4672" s="2" t="s">
        <v>136</v>
      </c>
      <c r="J4672" s="2" t="s">
        <v>137</v>
      </c>
      <c r="K4672" s="14" t="n">
        <v>10484.38</v>
      </c>
      <c r="L4672" s="2" t="n">
        <f aca="false">IF(E4672="","",ROUND((Indicadores!$B$4-E4672)/365.25,1))</f>
        <v>4.5</v>
      </c>
      <c r="M4672" s="2" t="str">
        <f aca="false">IF(E4672="","Virtual",IF(L4672&gt;=Indicadores!$B$6,"Fim de Vida",IF(L4672&gt;=Indicadores!$B$5,"Envelhecendo","Atual")))</f>
        <v>Envelhecendo</v>
      </c>
      <c r="N4672" s="2" t="str">
        <f aca="false">IF(F4672="","N/A",IF(F4672&lt;Indicadores!$B$4,"Vencida","Vigente"))</f>
        <v>Vencida</v>
      </c>
      <c r="O4672" s="2" t="str">
        <f aca="false">INDEX(Locais!$B$2:$B$13,MATCH(H4672,Locais!$A$2:$A$13,0))</f>
        <v>Regional - Belém</v>
      </c>
      <c r="P4672" s="2" t="str">
        <f aca="false">INDEX(Locais!$C$2:$C$13,MATCH(H4672,Locais!$A$2:$A$13,0))</f>
        <v>Norte</v>
      </c>
    </row>
    <row r="4673" customFormat="false" ht="15" hidden="false" customHeight="false" outlineLevel="0" collapsed="false">
      <c r="A4673" s="2" t="s">
        <v>4809</v>
      </c>
      <c r="B4673" s="2" t="s">
        <v>69</v>
      </c>
      <c r="C4673" s="2" t="s">
        <v>96</v>
      </c>
      <c r="D4673" s="2" t="s">
        <v>97</v>
      </c>
      <c r="E4673" s="13" t="n">
        <v>43668</v>
      </c>
      <c r="F4673" s="13" t="n">
        <v>44763</v>
      </c>
      <c r="G4673" s="2" t="s">
        <v>32</v>
      </c>
      <c r="H4673" s="2" t="s">
        <v>104</v>
      </c>
      <c r="I4673" s="2" t="s">
        <v>133</v>
      </c>
      <c r="J4673" s="2" t="s">
        <v>100</v>
      </c>
      <c r="K4673" s="14" t="n">
        <v>10494.58</v>
      </c>
      <c r="L4673" s="2" t="n">
        <f aca="false">IF(E4673="","",ROUND((Indicadores!$B$4-E4673)/365.25,1))</f>
        <v>7.2</v>
      </c>
      <c r="M4673" s="2" t="str">
        <f aca="false">IF(E4673="","Virtual",IF(L4673&gt;=Indicadores!$B$6,"Fim de Vida",IF(L4673&gt;=Indicadores!$B$5,"Envelhecendo","Atual")))</f>
        <v>Fim de Vida</v>
      </c>
      <c r="N4673" s="2" t="str">
        <f aca="false">IF(F4673="","N/A",IF(F4673&lt;Indicadores!$B$4,"Vencida","Vigente"))</f>
        <v>Vencida</v>
      </c>
      <c r="O4673" s="2" t="str">
        <f aca="false">INDEX(Locais!$B$2:$B$13,MATCH(H4673,Locais!$A$2:$A$13,0))</f>
        <v>Regional - Fortaleza</v>
      </c>
      <c r="P4673" s="2" t="str">
        <f aca="false">INDEX(Locais!$C$2:$C$13,MATCH(H4673,Locais!$A$2:$A$13,0))</f>
        <v>Nordeste</v>
      </c>
    </row>
    <row r="4674" customFormat="false" ht="15" hidden="false" customHeight="false" outlineLevel="0" collapsed="false">
      <c r="A4674" s="2" t="s">
        <v>4810</v>
      </c>
      <c r="B4674" s="2" t="s">
        <v>69</v>
      </c>
      <c r="C4674" s="2" t="s">
        <v>102</v>
      </c>
      <c r="D4674" s="2" t="s">
        <v>113</v>
      </c>
      <c r="E4674" s="13" t="n">
        <v>45419</v>
      </c>
      <c r="F4674" s="13" t="n">
        <v>46514</v>
      </c>
      <c r="G4674" s="2" t="s">
        <v>32</v>
      </c>
      <c r="H4674" s="2" t="s">
        <v>108</v>
      </c>
      <c r="I4674" s="2" t="s">
        <v>99</v>
      </c>
      <c r="J4674" s="2" t="s">
        <v>100</v>
      </c>
      <c r="K4674" s="14" t="n">
        <v>10724.04</v>
      </c>
      <c r="L4674" s="2" t="n">
        <f aca="false">IF(E4674="","",ROUND((Indicadores!$B$4-E4674)/365.25,1))</f>
        <v>2.4</v>
      </c>
      <c r="M4674" s="2" t="str">
        <f aca="false">IF(E4674="","Virtual",IF(L4674&gt;=Indicadores!$B$6,"Fim de Vida",IF(L4674&gt;=Indicadores!$B$5,"Envelhecendo","Atual")))</f>
        <v>Atual</v>
      </c>
      <c r="N4674" s="2" t="str">
        <f aca="false">IF(F4674="","N/A",IF(F4674&lt;Indicadores!$B$4,"Vencida","Vigente"))</f>
        <v>Vigente</v>
      </c>
      <c r="O4674" s="2" t="str">
        <f aca="false">INDEX(Locais!$B$2:$B$13,MATCH(H4674,Locais!$A$2:$A$13,0))</f>
        <v>Regional - Porto Alegre</v>
      </c>
      <c r="P4674" s="2" t="str">
        <f aca="false">INDEX(Locais!$C$2:$C$13,MATCH(H4674,Locais!$A$2:$A$13,0))</f>
        <v>Sul</v>
      </c>
    </row>
    <row r="4675" customFormat="false" ht="15" hidden="false" customHeight="false" outlineLevel="0" collapsed="false">
      <c r="A4675" s="2" t="s">
        <v>4811</v>
      </c>
      <c r="B4675" s="2" t="s">
        <v>68</v>
      </c>
      <c r="C4675" s="2" t="s">
        <v>102</v>
      </c>
      <c r="D4675" s="2" t="s">
        <v>103</v>
      </c>
      <c r="E4675" s="13" t="n">
        <v>45769</v>
      </c>
      <c r="F4675" s="13" t="n">
        <v>46864</v>
      </c>
      <c r="G4675" s="2" t="s">
        <v>32</v>
      </c>
      <c r="H4675" s="2" t="s">
        <v>108</v>
      </c>
      <c r="I4675" s="2" t="s">
        <v>124</v>
      </c>
      <c r="J4675" s="2" t="s">
        <v>100</v>
      </c>
      <c r="K4675" s="14" t="n">
        <v>5998.6</v>
      </c>
      <c r="L4675" s="2" t="n">
        <f aca="false">IF(E4675="","",ROUND((Indicadores!$B$4-E4675)/365.25,1))</f>
        <v>1.5</v>
      </c>
      <c r="M4675" s="2" t="str">
        <f aca="false">IF(E4675="","Virtual",IF(L4675&gt;=Indicadores!$B$6,"Fim de Vida",IF(L4675&gt;=Indicadores!$B$5,"Envelhecendo","Atual")))</f>
        <v>Atual</v>
      </c>
      <c r="N4675" s="2" t="str">
        <f aca="false">IF(F4675="","N/A",IF(F4675&lt;Indicadores!$B$4,"Vencida","Vigente"))</f>
        <v>Vigente</v>
      </c>
      <c r="O4675" s="2" t="str">
        <f aca="false">INDEX(Locais!$B$2:$B$13,MATCH(H4675,Locais!$A$2:$A$13,0))</f>
        <v>Regional - Porto Alegre</v>
      </c>
      <c r="P4675" s="2" t="str">
        <f aca="false">INDEX(Locais!$C$2:$C$13,MATCH(H4675,Locais!$A$2:$A$13,0))</f>
        <v>Sul</v>
      </c>
    </row>
    <row r="4676" customFormat="false" ht="15" hidden="false" customHeight="false" outlineLevel="0" collapsed="false">
      <c r="A4676" s="2" t="s">
        <v>4812</v>
      </c>
      <c r="B4676" s="2" t="s">
        <v>69</v>
      </c>
      <c r="C4676" s="2" t="s">
        <v>102</v>
      </c>
      <c r="D4676" s="2" t="s">
        <v>113</v>
      </c>
      <c r="E4676" s="13" t="n">
        <v>44794</v>
      </c>
      <c r="F4676" s="13" t="n">
        <v>45889</v>
      </c>
      <c r="G4676" s="2" t="s">
        <v>32</v>
      </c>
      <c r="H4676" s="2" t="s">
        <v>119</v>
      </c>
      <c r="I4676" s="2" t="s">
        <v>130</v>
      </c>
      <c r="J4676" s="2" t="s">
        <v>100</v>
      </c>
      <c r="K4676" s="14" t="n">
        <v>9370.9</v>
      </c>
      <c r="L4676" s="2" t="n">
        <f aca="false">IF(E4676="","",ROUND((Indicadores!$B$4-E4676)/365.25,1))</f>
        <v>4.2</v>
      </c>
      <c r="M4676" s="2" t="str">
        <f aca="false">IF(E4676="","Virtual",IF(L4676&gt;=Indicadores!$B$6,"Fim de Vida",IF(L4676&gt;=Indicadores!$B$5,"Envelhecendo","Atual")))</f>
        <v>Envelhecendo</v>
      </c>
      <c r="N4676" s="2" t="str">
        <f aca="false">IF(F4676="","N/A",IF(F4676&lt;Indicadores!$B$4,"Vencida","Vigente"))</f>
        <v>Vencida</v>
      </c>
      <c r="O4676" s="2" t="str">
        <f aca="false">INDEX(Locais!$B$2:$B$13,MATCH(H4676,Locais!$A$2:$A$13,0))</f>
        <v>Regional - São Paulo</v>
      </c>
      <c r="P4676" s="2" t="str">
        <f aca="false">INDEX(Locais!$C$2:$C$13,MATCH(H4676,Locais!$A$2:$A$13,0))</f>
        <v>Sudeste</v>
      </c>
    </row>
    <row r="4677" customFormat="false" ht="15" hidden="false" customHeight="false" outlineLevel="0" collapsed="false">
      <c r="A4677" s="2" t="s">
        <v>4813</v>
      </c>
      <c r="B4677" s="2" t="s">
        <v>69</v>
      </c>
      <c r="C4677" s="2" t="s">
        <v>96</v>
      </c>
      <c r="D4677" s="2" t="s">
        <v>97</v>
      </c>
      <c r="E4677" s="13" t="n">
        <v>44871</v>
      </c>
      <c r="F4677" s="13" t="n">
        <v>45966</v>
      </c>
      <c r="G4677" s="2" t="s">
        <v>32</v>
      </c>
      <c r="H4677" s="2" t="s">
        <v>145</v>
      </c>
      <c r="I4677" s="2" t="s">
        <v>120</v>
      </c>
      <c r="J4677" s="2" t="s">
        <v>100</v>
      </c>
      <c r="K4677" s="14" t="n">
        <v>9435.94</v>
      </c>
      <c r="L4677" s="2" t="n">
        <f aca="false">IF(E4677="","",ROUND((Indicadores!$B$4-E4677)/365.25,1))</f>
        <v>3.9</v>
      </c>
      <c r="M4677" s="2" t="str">
        <f aca="false">IF(E4677="","Virtual",IF(L4677&gt;=Indicadores!$B$6,"Fim de Vida",IF(L4677&gt;=Indicadores!$B$5,"Envelhecendo","Atual")))</f>
        <v>Envelhecendo</v>
      </c>
      <c r="N4677" s="2" t="str">
        <f aca="false">IF(F4677="","N/A",IF(F4677&lt;Indicadores!$B$4,"Vencida","Vigente"))</f>
        <v>Vencida</v>
      </c>
      <c r="O4677" s="2" t="str">
        <f aca="false">INDEX(Locais!$B$2:$B$13,MATCH(H4677,Locais!$A$2:$A$13,0))</f>
        <v>Regional - Belém</v>
      </c>
      <c r="P4677" s="2" t="str">
        <f aca="false">INDEX(Locais!$C$2:$C$13,MATCH(H4677,Locais!$A$2:$A$13,0))</f>
        <v>Norte</v>
      </c>
    </row>
    <row r="4678" customFormat="false" ht="15" hidden="false" customHeight="false" outlineLevel="0" collapsed="false">
      <c r="A4678" s="2" t="s">
        <v>4814</v>
      </c>
      <c r="B4678" s="2" t="s">
        <v>68</v>
      </c>
      <c r="C4678" s="2" t="s">
        <v>96</v>
      </c>
      <c r="D4678" s="2" t="s">
        <v>132</v>
      </c>
      <c r="E4678" s="13" t="n">
        <v>44505</v>
      </c>
      <c r="F4678" s="13" t="n">
        <v>45600</v>
      </c>
      <c r="G4678" s="2" t="s">
        <v>32</v>
      </c>
      <c r="H4678" s="2" t="s">
        <v>104</v>
      </c>
      <c r="I4678" s="2" t="s">
        <v>111</v>
      </c>
      <c r="J4678" s="2" t="s">
        <v>100</v>
      </c>
      <c r="K4678" s="14" t="n">
        <v>4518.93</v>
      </c>
      <c r="L4678" s="2" t="n">
        <f aca="false">IF(E4678="","",ROUND((Indicadores!$B$4-E4678)/365.25,1))</f>
        <v>5</v>
      </c>
      <c r="M4678" s="2" t="str">
        <f aca="false">IF(E4678="","Virtual",IF(L4678&gt;=Indicadores!$B$6,"Fim de Vida",IF(L4678&gt;=Indicadores!$B$5,"Envelhecendo","Atual")))</f>
        <v>Fim de Vida</v>
      </c>
      <c r="N4678" s="2" t="str">
        <f aca="false">IF(F4678="","N/A",IF(F4678&lt;Indicadores!$B$4,"Vencida","Vigente"))</f>
        <v>Vencida</v>
      </c>
      <c r="O4678" s="2" t="str">
        <f aca="false">INDEX(Locais!$B$2:$B$13,MATCH(H4678,Locais!$A$2:$A$13,0))</f>
        <v>Regional - Fortaleza</v>
      </c>
      <c r="P4678" s="2" t="str">
        <f aca="false">INDEX(Locais!$C$2:$C$13,MATCH(H4678,Locais!$A$2:$A$13,0))</f>
        <v>Nordeste</v>
      </c>
    </row>
    <row r="4679" customFormat="false" ht="15" hidden="false" customHeight="false" outlineLevel="0" collapsed="false">
      <c r="A4679" s="2" t="s">
        <v>4815</v>
      </c>
      <c r="B4679" s="2" t="s">
        <v>68</v>
      </c>
      <c r="C4679" s="2" t="s">
        <v>96</v>
      </c>
      <c r="D4679" s="2" t="s">
        <v>107</v>
      </c>
      <c r="E4679" s="13" t="n">
        <v>45085</v>
      </c>
      <c r="F4679" s="13" t="n">
        <v>46180</v>
      </c>
      <c r="G4679" s="2" t="s">
        <v>32</v>
      </c>
      <c r="H4679" s="2" t="s">
        <v>98</v>
      </c>
      <c r="I4679" s="2" t="s">
        <v>115</v>
      </c>
      <c r="J4679" s="2" t="s">
        <v>100</v>
      </c>
      <c r="K4679" s="14" t="n">
        <v>5282.19</v>
      </c>
      <c r="L4679" s="2" t="n">
        <f aca="false">IF(E4679="","",ROUND((Indicadores!$B$4-E4679)/365.25,1))</f>
        <v>3.4</v>
      </c>
      <c r="M4679" s="2" t="str">
        <f aca="false">IF(E4679="","Virtual",IF(L4679&gt;=Indicadores!$B$6,"Fim de Vida",IF(L4679&gt;=Indicadores!$B$5,"Envelhecendo","Atual")))</f>
        <v>Envelhecendo</v>
      </c>
      <c r="N4679" s="2" t="str">
        <f aca="false">IF(F4679="","N/A",IF(F4679&lt;Indicadores!$B$4,"Vencida","Vigente"))</f>
        <v>Vencida</v>
      </c>
      <c r="O4679" s="2" t="str">
        <f aca="false">INDEX(Locais!$B$2:$B$13,MATCH(H4679,Locais!$A$2:$A$13,0))</f>
        <v>Sede - Brasília</v>
      </c>
      <c r="P4679" s="2" t="str">
        <f aca="false">INDEX(Locais!$C$2:$C$13,MATCH(H4679,Locais!$A$2:$A$13,0))</f>
        <v>Centro-Oeste</v>
      </c>
    </row>
    <row r="4680" customFormat="false" ht="15" hidden="false" customHeight="false" outlineLevel="0" collapsed="false">
      <c r="A4680" s="2" t="s">
        <v>4816</v>
      </c>
      <c r="B4680" s="2" t="s">
        <v>69</v>
      </c>
      <c r="C4680" s="2" t="s">
        <v>96</v>
      </c>
      <c r="D4680" s="2" t="s">
        <v>117</v>
      </c>
      <c r="E4680" s="13" t="n">
        <v>44864</v>
      </c>
      <c r="F4680" s="13" t="n">
        <v>45959</v>
      </c>
      <c r="G4680" s="2" t="s">
        <v>32</v>
      </c>
      <c r="H4680" s="2" t="s">
        <v>98</v>
      </c>
      <c r="I4680" s="2" t="s">
        <v>120</v>
      </c>
      <c r="J4680" s="2" t="s">
        <v>100</v>
      </c>
      <c r="K4680" s="14" t="n">
        <v>10031.38</v>
      </c>
      <c r="L4680" s="2" t="n">
        <f aca="false">IF(E4680="","",ROUND((Indicadores!$B$4-E4680)/365.25,1))</f>
        <v>4</v>
      </c>
      <c r="M4680" s="2" t="str">
        <f aca="false">IF(E4680="","Virtual",IF(L4680&gt;=Indicadores!$B$6,"Fim de Vida",IF(L4680&gt;=Indicadores!$B$5,"Envelhecendo","Atual")))</f>
        <v>Envelhecendo</v>
      </c>
      <c r="N4680" s="2" t="str">
        <f aca="false">IF(F4680="","N/A",IF(F4680&lt;Indicadores!$B$4,"Vencida","Vigente"))</f>
        <v>Vencida</v>
      </c>
      <c r="O4680" s="2" t="str">
        <f aca="false">INDEX(Locais!$B$2:$B$13,MATCH(H4680,Locais!$A$2:$A$13,0))</f>
        <v>Sede - Brasília</v>
      </c>
      <c r="P4680" s="2" t="str">
        <f aca="false">INDEX(Locais!$C$2:$C$13,MATCH(H4680,Locais!$A$2:$A$13,0))</f>
        <v>Centro-Oeste</v>
      </c>
    </row>
    <row r="4681" customFormat="false" ht="15" hidden="false" customHeight="false" outlineLevel="0" collapsed="false">
      <c r="A4681" s="2" t="s">
        <v>4817</v>
      </c>
      <c r="B4681" s="2" t="s">
        <v>68</v>
      </c>
      <c r="C4681" s="2" t="s">
        <v>126</v>
      </c>
      <c r="D4681" s="2" t="s">
        <v>127</v>
      </c>
      <c r="E4681" s="13" t="n">
        <v>43589</v>
      </c>
      <c r="F4681" s="13" t="n">
        <v>44684</v>
      </c>
      <c r="G4681" s="2" t="s">
        <v>32</v>
      </c>
      <c r="H4681" s="2" t="s">
        <v>98</v>
      </c>
      <c r="I4681" s="2" t="s">
        <v>124</v>
      </c>
      <c r="J4681" s="2" t="s">
        <v>100</v>
      </c>
      <c r="K4681" s="14" t="n">
        <v>6481.65</v>
      </c>
      <c r="L4681" s="2" t="n">
        <f aca="false">IF(E4681="","",ROUND((Indicadores!$B$4-E4681)/365.25,1))</f>
        <v>7.5</v>
      </c>
      <c r="M4681" s="2" t="str">
        <f aca="false">IF(E4681="","Virtual",IF(L4681&gt;=Indicadores!$B$6,"Fim de Vida",IF(L4681&gt;=Indicadores!$B$5,"Envelhecendo","Atual")))</f>
        <v>Fim de Vida</v>
      </c>
      <c r="N4681" s="2" t="str">
        <f aca="false">IF(F4681="","N/A",IF(F4681&lt;Indicadores!$B$4,"Vencida","Vigente"))</f>
        <v>Vencida</v>
      </c>
      <c r="O4681" s="2" t="str">
        <f aca="false">INDEX(Locais!$B$2:$B$13,MATCH(H4681,Locais!$A$2:$A$13,0))</f>
        <v>Sede - Brasília</v>
      </c>
      <c r="P4681" s="2" t="str">
        <f aca="false">INDEX(Locais!$C$2:$C$13,MATCH(H4681,Locais!$A$2:$A$13,0))</f>
        <v>Centro-Oeste</v>
      </c>
    </row>
    <row r="4682" customFormat="false" ht="15" hidden="false" customHeight="false" outlineLevel="0" collapsed="false">
      <c r="A4682" s="2" t="s">
        <v>4818</v>
      </c>
      <c r="B4682" s="2" t="s">
        <v>70</v>
      </c>
      <c r="C4682" s="2" t="s">
        <v>126</v>
      </c>
      <c r="D4682" s="2" t="s">
        <v>162</v>
      </c>
      <c r="E4682" s="13" t="n">
        <v>44024</v>
      </c>
      <c r="F4682" s="13" t="n">
        <v>45849</v>
      </c>
      <c r="G4682" s="2" t="s">
        <v>32</v>
      </c>
      <c r="H4682" s="2" t="s">
        <v>165</v>
      </c>
      <c r="I4682" s="2" t="s">
        <v>99</v>
      </c>
      <c r="J4682" s="2" t="s">
        <v>100</v>
      </c>
      <c r="K4682" s="14" t="n">
        <v>20371.98</v>
      </c>
      <c r="L4682" s="2" t="n">
        <f aca="false">IF(E4682="","",ROUND((Indicadores!$B$4-E4682)/365.25,1))</f>
        <v>6.3</v>
      </c>
      <c r="M4682" s="2" t="str">
        <f aca="false">IF(E4682="","Virtual",IF(L4682&gt;=Indicadores!$B$6,"Fim de Vida",IF(L4682&gt;=Indicadores!$B$5,"Envelhecendo","Atual")))</f>
        <v>Fim de Vida</v>
      </c>
      <c r="N4682" s="2" t="str">
        <f aca="false">IF(F4682="","N/A",IF(F4682&lt;Indicadores!$B$4,"Vencida","Vigente"))</f>
        <v>Vencida</v>
      </c>
      <c r="O4682" s="2" t="str">
        <f aca="false">INDEX(Locais!$B$2:$B$13,MATCH(H4682,Locais!$A$2:$A$13,0))</f>
        <v>Regional - Salvador</v>
      </c>
      <c r="P4682" s="2" t="str">
        <f aca="false">INDEX(Locais!$C$2:$C$13,MATCH(H4682,Locais!$A$2:$A$13,0))</f>
        <v>Nordeste</v>
      </c>
    </row>
    <row r="4683" customFormat="false" ht="15" hidden="false" customHeight="false" outlineLevel="0" collapsed="false">
      <c r="A4683" s="2" t="s">
        <v>4819</v>
      </c>
      <c r="B4683" s="2" t="s">
        <v>68</v>
      </c>
      <c r="C4683" s="2" t="s">
        <v>96</v>
      </c>
      <c r="D4683" s="2" t="s">
        <v>132</v>
      </c>
      <c r="E4683" s="13" t="n">
        <v>44868</v>
      </c>
      <c r="F4683" s="13" t="n">
        <v>45963</v>
      </c>
      <c r="G4683" s="2" t="s">
        <v>36</v>
      </c>
      <c r="H4683" s="2" t="s">
        <v>119</v>
      </c>
      <c r="I4683" s="2" t="s">
        <v>124</v>
      </c>
      <c r="J4683" s="2" t="s">
        <v>100</v>
      </c>
      <c r="K4683" s="14" t="n">
        <v>4813.02</v>
      </c>
      <c r="L4683" s="2" t="n">
        <f aca="false">IF(E4683="","",ROUND((Indicadores!$B$4-E4683)/365.25,1))</f>
        <v>4</v>
      </c>
      <c r="M4683" s="2" t="str">
        <f aca="false">IF(E4683="","Virtual",IF(L4683&gt;=Indicadores!$B$6,"Fim de Vida",IF(L4683&gt;=Indicadores!$B$5,"Envelhecendo","Atual")))</f>
        <v>Envelhecendo</v>
      </c>
      <c r="N4683" s="2" t="str">
        <f aca="false">IF(F4683="","N/A",IF(F4683&lt;Indicadores!$B$4,"Vencida","Vigente"))</f>
        <v>Vencida</v>
      </c>
      <c r="O4683" s="2" t="str">
        <f aca="false">INDEX(Locais!$B$2:$B$13,MATCH(H4683,Locais!$A$2:$A$13,0))</f>
        <v>Regional - São Paulo</v>
      </c>
      <c r="P4683" s="2" t="str">
        <f aca="false">INDEX(Locais!$C$2:$C$13,MATCH(H4683,Locais!$A$2:$A$13,0))</f>
        <v>Sudeste</v>
      </c>
    </row>
    <row r="4684" customFormat="false" ht="15" hidden="false" customHeight="false" outlineLevel="0" collapsed="false">
      <c r="A4684" s="2" t="s">
        <v>4820</v>
      </c>
      <c r="B4684" s="2" t="s">
        <v>69</v>
      </c>
      <c r="C4684" s="2" t="s">
        <v>96</v>
      </c>
      <c r="D4684" s="2" t="s">
        <v>117</v>
      </c>
      <c r="E4684" s="13" t="n">
        <v>45316</v>
      </c>
      <c r="F4684" s="13" t="n">
        <v>46411</v>
      </c>
      <c r="G4684" s="2" t="s">
        <v>32</v>
      </c>
      <c r="H4684" s="2" t="s">
        <v>114</v>
      </c>
      <c r="I4684" s="2" t="s">
        <v>130</v>
      </c>
      <c r="J4684" s="2" t="s">
        <v>100</v>
      </c>
      <c r="K4684" s="14" t="n">
        <v>8960.98</v>
      </c>
      <c r="L4684" s="2" t="n">
        <f aca="false">IF(E4684="","",ROUND((Indicadores!$B$4-E4684)/365.25,1))</f>
        <v>2.7</v>
      </c>
      <c r="M4684" s="2" t="str">
        <f aca="false">IF(E4684="","Virtual",IF(L4684&gt;=Indicadores!$B$6,"Fim de Vida",IF(L4684&gt;=Indicadores!$B$5,"Envelhecendo","Atual")))</f>
        <v>Atual</v>
      </c>
      <c r="N4684" s="2" t="str">
        <f aca="false">IF(F4684="","N/A",IF(F4684&lt;Indicadores!$B$4,"Vencida","Vigente"))</f>
        <v>Vigente</v>
      </c>
      <c r="O4684" s="2" t="str">
        <f aca="false">INDEX(Locais!$B$2:$B$13,MATCH(H4684,Locais!$A$2:$A$13,0))</f>
        <v>Regional - Belo Horizonte</v>
      </c>
      <c r="P4684" s="2" t="str">
        <f aca="false">INDEX(Locais!$C$2:$C$13,MATCH(H4684,Locais!$A$2:$A$13,0))</f>
        <v>Sudeste</v>
      </c>
    </row>
    <row r="4685" customFormat="false" ht="15" hidden="false" customHeight="false" outlineLevel="0" collapsed="false">
      <c r="A4685" s="2" t="s">
        <v>4821</v>
      </c>
      <c r="B4685" s="2" t="s">
        <v>68</v>
      </c>
      <c r="C4685" s="2" t="s">
        <v>96</v>
      </c>
      <c r="D4685" s="2" t="s">
        <v>132</v>
      </c>
      <c r="E4685" s="13" t="n">
        <v>45643</v>
      </c>
      <c r="F4685" s="13" t="n">
        <v>46738</v>
      </c>
      <c r="G4685" s="2" t="s">
        <v>32</v>
      </c>
      <c r="H4685" s="2" t="s">
        <v>128</v>
      </c>
      <c r="I4685" s="2" t="s">
        <v>115</v>
      </c>
      <c r="J4685" s="2" t="s">
        <v>100</v>
      </c>
      <c r="K4685" s="14" t="n">
        <v>6035.56</v>
      </c>
      <c r="L4685" s="2" t="n">
        <f aca="false">IF(E4685="","",ROUND((Indicadores!$B$4-E4685)/365.25,1))</f>
        <v>1.8</v>
      </c>
      <c r="M4685" s="2" t="str">
        <f aca="false">IF(E4685="","Virtual",IF(L4685&gt;=Indicadores!$B$6,"Fim de Vida",IF(L4685&gt;=Indicadores!$B$5,"Envelhecendo","Atual")))</f>
        <v>Atual</v>
      </c>
      <c r="N4685" s="2" t="str">
        <f aca="false">IF(F4685="","N/A",IF(F4685&lt;Indicadores!$B$4,"Vencida","Vigente"))</f>
        <v>Vigente</v>
      </c>
      <c r="O4685" s="2" t="str">
        <f aca="false">INDEX(Locais!$B$2:$B$13,MATCH(H4685,Locais!$A$2:$A$13,0))</f>
        <v>Regional - Recife</v>
      </c>
      <c r="P4685" s="2" t="str">
        <f aca="false">INDEX(Locais!$C$2:$C$13,MATCH(H4685,Locais!$A$2:$A$13,0))</f>
        <v>Nordeste</v>
      </c>
    </row>
    <row r="4686" customFormat="false" ht="15" hidden="false" customHeight="false" outlineLevel="0" collapsed="false">
      <c r="A4686" s="2" t="s">
        <v>4822</v>
      </c>
      <c r="B4686" s="2" t="s">
        <v>68</v>
      </c>
      <c r="C4686" s="2" t="s">
        <v>96</v>
      </c>
      <c r="D4686" s="2" t="s">
        <v>107</v>
      </c>
      <c r="E4686" s="13" t="n">
        <v>45154</v>
      </c>
      <c r="F4686" s="13" t="n">
        <v>46249</v>
      </c>
      <c r="G4686" s="2" t="s">
        <v>32</v>
      </c>
      <c r="H4686" s="2" t="s">
        <v>163</v>
      </c>
      <c r="I4686" s="2" t="s">
        <v>130</v>
      </c>
      <c r="J4686" s="2" t="s">
        <v>100</v>
      </c>
      <c r="K4686" s="14" t="n">
        <v>6207.72</v>
      </c>
      <c r="L4686" s="2" t="n">
        <f aca="false">IF(E4686="","",ROUND((Indicadores!$B$4-E4686)/365.25,1))</f>
        <v>3.2</v>
      </c>
      <c r="M4686" s="2" t="str">
        <f aca="false">IF(E4686="","Virtual",IF(L4686&gt;=Indicadores!$B$6,"Fim de Vida",IF(L4686&gt;=Indicadores!$B$5,"Envelhecendo","Atual")))</f>
        <v>Envelhecendo</v>
      </c>
      <c r="N4686" s="2" t="str">
        <f aca="false">IF(F4686="","N/A",IF(F4686&lt;Indicadores!$B$4,"Vencida","Vigente"))</f>
        <v>Vencida</v>
      </c>
      <c r="O4686" s="2" t="str">
        <f aca="false">INDEX(Locais!$B$2:$B$13,MATCH(H4686,Locais!$A$2:$A$13,0))</f>
        <v>Regional - Manaus</v>
      </c>
      <c r="P4686" s="2" t="str">
        <f aca="false">INDEX(Locais!$C$2:$C$13,MATCH(H4686,Locais!$A$2:$A$13,0))</f>
        <v>Norte</v>
      </c>
    </row>
    <row r="4687" customFormat="false" ht="15" hidden="false" customHeight="false" outlineLevel="0" collapsed="false">
      <c r="A4687" s="2" t="s">
        <v>4823</v>
      </c>
      <c r="B4687" s="2" t="s">
        <v>68</v>
      </c>
      <c r="C4687" s="2" t="s">
        <v>102</v>
      </c>
      <c r="D4687" s="2" t="s">
        <v>103</v>
      </c>
      <c r="E4687" s="13" t="n">
        <v>43735</v>
      </c>
      <c r="F4687" s="13" t="n">
        <v>44830</v>
      </c>
      <c r="G4687" s="2" t="s">
        <v>32</v>
      </c>
      <c r="H4687" s="2" t="s">
        <v>128</v>
      </c>
      <c r="I4687" s="2" t="s">
        <v>124</v>
      </c>
      <c r="J4687" s="2" t="s">
        <v>100</v>
      </c>
      <c r="K4687" s="14" t="n">
        <v>5797.84</v>
      </c>
      <c r="L4687" s="2" t="n">
        <f aca="false">IF(E4687="","",ROUND((Indicadores!$B$4-E4687)/365.25,1))</f>
        <v>7.1</v>
      </c>
      <c r="M4687" s="2" t="str">
        <f aca="false">IF(E4687="","Virtual",IF(L4687&gt;=Indicadores!$B$6,"Fim de Vida",IF(L4687&gt;=Indicadores!$B$5,"Envelhecendo","Atual")))</f>
        <v>Fim de Vida</v>
      </c>
      <c r="N4687" s="2" t="str">
        <f aca="false">IF(F4687="","N/A",IF(F4687&lt;Indicadores!$B$4,"Vencida","Vigente"))</f>
        <v>Vencida</v>
      </c>
      <c r="O4687" s="2" t="str">
        <f aca="false">INDEX(Locais!$B$2:$B$13,MATCH(H4687,Locais!$A$2:$A$13,0))</f>
        <v>Regional - Recife</v>
      </c>
      <c r="P4687" s="2" t="str">
        <f aca="false">INDEX(Locais!$C$2:$C$13,MATCH(H4687,Locais!$A$2:$A$13,0))</f>
        <v>Nordeste</v>
      </c>
    </row>
    <row r="4688" customFormat="false" ht="15" hidden="false" customHeight="false" outlineLevel="0" collapsed="false">
      <c r="A4688" s="2" t="s">
        <v>4824</v>
      </c>
      <c r="B4688" s="2" t="s">
        <v>69</v>
      </c>
      <c r="C4688" s="2" t="s">
        <v>126</v>
      </c>
      <c r="D4688" s="2" t="s">
        <v>169</v>
      </c>
      <c r="E4688" s="13" t="n">
        <v>44894</v>
      </c>
      <c r="F4688" s="13" t="n">
        <v>45989</v>
      </c>
      <c r="G4688" s="2" t="s">
        <v>32</v>
      </c>
      <c r="H4688" s="2" t="s">
        <v>119</v>
      </c>
      <c r="I4688" s="2" t="s">
        <v>111</v>
      </c>
      <c r="J4688" s="2" t="s">
        <v>100</v>
      </c>
      <c r="K4688" s="14" t="n">
        <v>8064.33</v>
      </c>
      <c r="L4688" s="2" t="n">
        <f aca="false">IF(E4688="","",ROUND((Indicadores!$B$4-E4688)/365.25,1))</f>
        <v>3.9</v>
      </c>
      <c r="M4688" s="2" t="str">
        <f aca="false">IF(E4688="","Virtual",IF(L4688&gt;=Indicadores!$B$6,"Fim de Vida",IF(L4688&gt;=Indicadores!$B$5,"Envelhecendo","Atual")))</f>
        <v>Envelhecendo</v>
      </c>
      <c r="N4688" s="2" t="str">
        <f aca="false">IF(F4688="","N/A",IF(F4688&lt;Indicadores!$B$4,"Vencida","Vigente"))</f>
        <v>Vencida</v>
      </c>
      <c r="O4688" s="2" t="str">
        <f aca="false">INDEX(Locais!$B$2:$B$13,MATCH(H4688,Locais!$A$2:$A$13,0))</f>
        <v>Regional - São Paulo</v>
      </c>
      <c r="P4688" s="2" t="str">
        <f aca="false">INDEX(Locais!$C$2:$C$13,MATCH(H4688,Locais!$A$2:$A$13,0))</f>
        <v>Sudeste</v>
      </c>
    </row>
    <row r="4689" customFormat="false" ht="15" hidden="false" customHeight="false" outlineLevel="0" collapsed="false">
      <c r="A4689" s="2" t="s">
        <v>4825</v>
      </c>
      <c r="B4689" s="2" t="s">
        <v>68</v>
      </c>
      <c r="C4689" s="2" t="s">
        <v>126</v>
      </c>
      <c r="D4689" s="2" t="s">
        <v>127</v>
      </c>
      <c r="E4689" s="13" t="n">
        <v>45285</v>
      </c>
      <c r="F4689" s="13" t="n">
        <v>46380</v>
      </c>
      <c r="G4689" s="2" t="s">
        <v>32</v>
      </c>
      <c r="H4689" s="2" t="s">
        <v>98</v>
      </c>
      <c r="I4689" s="2" t="s">
        <v>130</v>
      </c>
      <c r="J4689" s="2" t="s">
        <v>100</v>
      </c>
      <c r="K4689" s="14" t="n">
        <v>4990.78</v>
      </c>
      <c r="L4689" s="2" t="n">
        <f aca="false">IF(E4689="","",ROUND((Indicadores!$B$4-E4689)/365.25,1))</f>
        <v>2.8</v>
      </c>
      <c r="M4689" s="2" t="str">
        <f aca="false">IF(E4689="","Virtual",IF(L4689&gt;=Indicadores!$B$6,"Fim de Vida",IF(L4689&gt;=Indicadores!$B$5,"Envelhecendo","Atual")))</f>
        <v>Atual</v>
      </c>
      <c r="N4689" s="2" t="str">
        <f aca="false">IF(F4689="","N/A",IF(F4689&lt;Indicadores!$B$4,"Vencida","Vigente"))</f>
        <v>Vigente</v>
      </c>
      <c r="O4689" s="2" t="str">
        <f aca="false">INDEX(Locais!$B$2:$B$13,MATCH(H4689,Locais!$A$2:$A$13,0))</f>
        <v>Sede - Brasília</v>
      </c>
      <c r="P4689" s="2" t="str">
        <f aca="false">INDEX(Locais!$C$2:$C$13,MATCH(H4689,Locais!$A$2:$A$13,0))</f>
        <v>Centro-Oeste</v>
      </c>
    </row>
    <row r="4690" customFormat="false" ht="15" hidden="false" customHeight="false" outlineLevel="0" collapsed="false">
      <c r="A4690" s="2" t="s">
        <v>4826</v>
      </c>
      <c r="B4690" s="2" t="s">
        <v>68</v>
      </c>
      <c r="C4690" s="2" t="s">
        <v>96</v>
      </c>
      <c r="D4690" s="2" t="s">
        <v>132</v>
      </c>
      <c r="E4690" s="13" t="n">
        <v>45773</v>
      </c>
      <c r="F4690" s="13" t="n">
        <v>46868</v>
      </c>
      <c r="G4690" s="2" t="s">
        <v>32</v>
      </c>
      <c r="H4690" s="2" t="s">
        <v>119</v>
      </c>
      <c r="I4690" s="2" t="s">
        <v>136</v>
      </c>
      <c r="J4690" s="2" t="s">
        <v>100</v>
      </c>
      <c r="K4690" s="14" t="n">
        <v>5552.67</v>
      </c>
      <c r="L4690" s="2" t="n">
        <f aca="false">IF(E4690="","",ROUND((Indicadores!$B$4-E4690)/365.25,1))</f>
        <v>1.5</v>
      </c>
      <c r="M4690" s="2" t="str">
        <f aca="false">IF(E4690="","Virtual",IF(L4690&gt;=Indicadores!$B$6,"Fim de Vida",IF(L4690&gt;=Indicadores!$B$5,"Envelhecendo","Atual")))</f>
        <v>Atual</v>
      </c>
      <c r="N4690" s="2" t="str">
        <f aca="false">IF(F4690="","N/A",IF(F4690&lt;Indicadores!$B$4,"Vencida","Vigente"))</f>
        <v>Vigente</v>
      </c>
      <c r="O4690" s="2" t="str">
        <f aca="false">INDEX(Locais!$B$2:$B$13,MATCH(H4690,Locais!$A$2:$A$13,0))</f>
        <v>Regional - São Paulo</v>
      </c>
      <c r="P4690" s="2" t="str">
        <f aca="false">INDEX(Locais!$C$2:$C$13,MATCH(H4690,Locais!$A$2:$A$13,0))</f>
        <v>Sudeste</v>
      </c>
    </row>
    <row r="4691" customFormat="false" ht="15" hidden="false" customHeight="false" outlineLevel="0" collapsed="false">
      <c r="A4691" s="2" t="s">
        <v>4827</v>
      </c>
      <c r="B4691" s="2" t="s">
        <v>71</v>
      </c>
      <c r="C4691" s="2" t="s">
        <v>126</v>
      </c>
      <c r="D4691" s="2" t="s">
        <v>157</v>
      </c>
      <c r="E4691" s="13" t="n">
        <v>45806</v>
      </c>
      <c r="F4691" s="13" t="n">
        <v>46901</v>
      </c>
      <c r="G4691" s="2" t="s">
        <v>32</v>
      </c>
      <c r="H4691" s="2" t="s">
        <v>119</v>
      </c>
      <c r="I4691" s="2" t="s">
        <v>99</v>
      </c>
      <c r="J4691" s="2" t="s">
        <v>100</v>
      </c>
      <c r="K4691" s="14" t="n">
        <v>2750.17</v>
      </c>
      <c r="L4691" s="2" t="n">
        <f aca="false">IF(E4691="","",ROUND((Indicadores!$B$4-E4691)/365.25,1))</f>
        <v>1.4</v>
      </c>
      <c r="M4691" s="2" t="str">
        <f aca="false">IF(E4691="","Virtual",IF(L4691&gt;=Indicadores!$B$6,"Fim de Vida",IF(L4691&gt;=Indicadores!$B$5,"Envelhecendo","Atual")))</f>
        <v>Atual</v>
      </c>
      <c r="N4691" s="2" t="str">
        <f aca="false">IF(F4691="","N/A",IF(F4691&lt;Indicadores!$B$4,"Vencida","Vigente"))</f>
        <v>Vigente</v>
      </c>
      <c r="O4691" s="2" t="str">
        <f aca="false">INDEX(Locais!$B$2:$B$13,MATCH(H4691,Locais!$A$2:$A$13,0))</f>
        <v>Regional - São Paulo</v>
      </c>
      <c r="P4691" s="2" t="str">
        <f aca="false">INDEX(Locais!$C$2:$C$13,MATCH(H4691,Locais!$A$2:$A$13,0))</f>
        <v>Sudeste</v>
      </c>
    </row>
    <row r="4692" customFormat="false" ht="15" hidden="false" customHeight="false" outlineLevel="0" collapsed="false">
      <c r="A4692" s="2" t="s">
        <v>4828</v>
      </c>
      <c r="B4692" s="2" t="s">
        <v>69</v>
      </c>
      <c r="C4692" s="2" t="s">
        <v>126</v>
      </c>
      <c r="D4692" s="2" t="s">
        <v>169</v>
      </c>
      <c r="E4692" s="13" t="n">
        <v>45020</v>
      </c>
      <c r="F4692" s="13" t="n">
        <v>46115</v>
      </c>
      <c r="G4692" s="2" t="s">
        <v>32</v>
      </c>
      <c r="H4692" s="2" t="s">
        <v>98</v>
      </c>
      <c r="I4692" s="2" t="s">
        <v>136</v>
      </c>
      <c r="J4692" s="2" t="s">
        <v>100</v>
      </c>
      <c r="K4692" s="14" t="n">
        <v>9248.05</v>
      </c>
      <c r="L4692" s="2" t="n">
        <f aca="false">IF(E4692="","",ROUND((Indicadores!$B$4-E4692)/365.25,1))</f>
        <v>3.5</v>
      </c>
      <c r="M4692" s="2" t="str">
        <f aca="false">IF(E4692="","Virtual",IF(L4692&gt;=Indicadores!$B$6,"Fim de Vida",IF(L4692&gt;=Indicadores!$B$5,"Envelhecendo","Atual")))</f>
        <v>Envelhecendo</v>
      </c>
      <c r="N4692" s="2" t="str">
        <f aca="false">IF(F4692="","N/A",IF(F4692&lt;Indicadores!$B$4,"Vencida","Vigente"))</f>
        <v>Vencida</v>
      </c>
      <c r="O4692" s="2" t="str">
        <f aca="false">INDEX(Locais!$B$2:$B$13,MATCH(H4692,Locais!$A$2:$A$13,0))</f>
        <v>Sede - Brasília</v>
      </c>
      <c r="P4692" s="2" t="str">
        <f aca="false">INDEX(Locais!$C$2:$C$13,MATCH(H4692,Locais!$A$2:$A$13,0))</f>
        <v>Centro-Oeste</v>
      </c>
    </row>
    <row r="4693" customFormat="false" ht="15" hidden="false" customHeight="false" outlineLevel="0" collapsed="false">
      <c r="A4693" s="2" t="s">
        <v>4829</v>
      </c>
      <c r="B4693" s="2" t="s">
        <v>71</v>
      </c>
      <c r="C4693" s="2" t="s">
        <v>96</v>
      </c>
      <c r="D4693" s="2" t="s">
        <v>171</v>
      </c>
      <c r="E4693" s="13" t="n">
        <v>44898</v>
      </c>
      <c r="F4693" s="13" t="n">
        <v>45993</v>
      </c>
      <c r="G4693" s="2" t="s">
        <v>118</v>
      </c>
      <c r="H4693" s="2" t="s">
        <v>119</v>
      </c>
      <c r="I4693" s="2" t="s">
        <v>120</v>
      </c>
      <c r="J4693" s="2" t="s">
        <v>100</v>
      </c>
      <c r="K4693" s="14" t="n">
        <v>2079.38</v>
      </c>
      <c r="L4693" s="2" t="n">
        <f aca="false">IF(E4693="","",ROUND((Indicadores!$B$4-E4693)/365.25,1))</f>
        <v>3.9</v>
      </c>
      <c r="M4693" s="2" t="str">
        <f aca="false">IF(E4693="","Virtual",IF(L4693&gt;=Indicadores!$B$6,"Fim de Vida",IF(L4693&gt;=Indicadores!$B$5,"Envelhecendo","Atual")))</f>
        <v>Envelhecendo</v>
      </c>
      <c r="N4693" s="2" t="str">
        <f aca="false">IF(F4693="","N/A",IF(F4693&lt;Indicadores!$B$4,"Vencida","Vigente"))</f>
        <v>Vencida</v>
      </c>
      <c r="O4693" s="2" t="str">
        <f aca="false">INDEX(Locais!$B$2:$B$13,MATCH(H4693,Locais!$A$2:$A$13,0))</f>
        <v>Regional - São Paulo</v>
      </c>
      <c r="P4693" s="2" t="str">
        <f aca="false">INDEX(Locais!$C$2:$C$13,MATCH(H4693,Locais!$A$2:$A$13,0))</f>
        <v>Sudeste</v>
      </c>
    </row>
    <row r="4694" customFormat="false" ht="15" hidden="false" customHeight="false" outlineLevel="0" collapsed="false">
      <c r="A4694" s="2" t="s">
        <v>4830</v>
      </c>
      <c r="B4694" s="2" t="s">
        <v>68</v>
      </c>
      <c r="C4694" s="2" t="s">
        <v>96</v>
      </c>
      <c r="D4694" s="2" t="s">
        <v>107</v>
      </c>
      <c r="E4694" s="13" t="n">
        <v>44808</v>
      </c>
      <c r="F4694" s="13" t="n">
        <v>45903</v>
      </c>
      <c r="G4694" s="2" t="s">
        <v>32</v>
      </c>
      <c r="H4694" s="2" t="s">
        <v>163</v>
      </c>
      <c r="I4694" s="2" t="s">
        <v>120</v>
      </c>
      <c r="J4694" s="2" t="s">
        <v>100</v>
      </c>
      <c r="K4694" s="14" t="n">
        <v>4887.72</v>
      </c>
      <c r="L4694" s="2" t="n">
        <f aca="false">IF(E4694="","",ROUND((Indicadores!$B$4-E4694)/365.25,1))</f>
        <v>4.1</v>
      </c>
      <c r="M4694" s="2" t="str">
        <f aca="false">IF(E4694="","Virtual",IF(L4694&gt;=Indicadores!$B$6,"Fim de Vida",IF(L4694&gt;=Indicadores!$B$5,"Envelhecendo","Atual")))</f>
        <v>Envelhecendo</v>
      </c>
      <c r="N4694" s="2" t="str">
        <f aca="false">IF(F4694="","N/A",IF(F4694&lt;Indicadores!$B$4,"Vencida","Vigente"))</f>
        <v>Vencida</v>
      </c>
      <c r="O4694" s="2" t="str">
        <f aca="false">INDEX(Locais!$B$2:$B$13,MATCH(H4694,Locais!$A$2:$A$13,0))</f>
        <v>Regional - Manaus</v>
      </c>
      <c r="P4694" s="2" t="str">
        <f aca="false">INDEX(Locais!$C$2:$C$13,MATCH(H4694,Locais!$A$2:$A$13,0))</f>
        <v>Norte</v>
      </c>
    </row>
    <row r="4695" customFormat="false" ht="15" hidden="false" customHeight="false" outlineLevel="0" collapsed="false">
      <c r="A4695" s="2" t="s">
        <v>4831</v>
      </c>
      <c r="B4695" s="2" t="s">
        <v>68</v>
      </c>
      <c r="C4695" s="2" t="s">
        <v>102</v>
      </c>
      <c r="D4695" s="2" t="s">
        <v>103</v>
      </c>
      <c r="E4695" s="13" t="n">
        <v>45484</v>
      </c>
      <c r="F4695" s="13" t="n">
        <v>46579</v>
      </c>
      <c r="G4695" s="2" t="s">
        <v>32</v>
      </c>
      <c r="H4695" s="2" t="s">
        <v>119</v>
      </c>
      <c r="I4695" s="2" t="s">
        <v>133</v>
      </c>
      <c r="J4695" s="2" t="s">
        <v>100</v>
      </c>
      <c r="K4695" s="14" t="n">
        <v>4967.94</v>
      </c>
      <c r="L4695" s="2" t="n">
        <f aca="false">IF(E4695="","",ROUND((Indicadores!$B$4-E4695)/365.25,1))</f>
        <v>2.3</v>
      </c>
      <c r="M4695" s="2" t="str">
        <f aca="false">IF(E4695="","Virtual",IF(L4695&gt;=Indicadores!$B$6,"Fim de Vida",IF(L4695&gt;=Indicadores!$B$5,"Envelhecendo","Atual")))</f>
        <v>Atual</v>
      </c>
      <c r="N4695" s="2" t="str">
        <f aca="false">IF(F4695="","N/A",IF(F4695&lt;Indicadores!$B$4,"Vencida","Vigente"))</f>
        <v>Vigente</v>
      </c>
      <c r="O4695" s="2" t="str">
        <f aca="false">INDEX(Locais!$B$2:$B$13,MATCH(H4695,Locais!$A$2:$A$13,0))</f>
        <v>Regional - São Paulo</v>
      </c>
      <c r="P4695" s="2" t="str">
        <f aca="false">INDEX(Locais!$C$2:$C$13,MATCH(H4695,Locais!$A$2:$A$13,0))</f>
        <v>Sudeste</v>
      </c>
    </row>
    <row r="4696" customFormat="false" ht="15" hidden="false" customHeight="false" outlineLevel="0" collapsed="false">
      <c r="A4696" s="2" t="s">
        <v>4832</v>
      </c>
      <c r="B4696" s="2" t="s">
        <v>68</v>
      </c>
      <c r="C4696" s="2" t="s">
        <v>102</v>
      </c>
      <c r="D4696" s="2" t="s">
        <v>103</v>
      </c>
      <c r="E4696" s="13" t="n">
        <v>44799</v>
      </c>
      <c r="F4696" s="13" t="n">
        <v>45894</v>
      </c>
      <c r="G4696" s="2" t="s">
        <v>32</v>
      </c>
      <c r="H4696" s="2" t="s">
        <v>119</v>
      </c>
      <c r="I4696" s="2" t="s">
        <v>111</v>
      </c>
      <c r="J4696" s="2" t="s">
        <v>100</v>
      </c>
      <c r="K4696" s="14" t="n">
        <v>5654.31</v>
      </c>
      <c r="L4696" s="2" t="n">
        <f aca="false">IF(E4696="","",ROUND((Indicadores!$B$4-E4696)/365.25,1))</f>
        <v>4.1</v>
      </c>
      <c r="M4696" s="2" t="str">
        <f aca="false">IF(E4696="","Virtual",IF(L4696&gt;=Indicadores!$B$6,"Fim de Vida",IF(L4696&gt;=Indicadores!$B$5,"Envelhecendo","Atual")))</f>
        <v>Envelhecendo</v>
      </c>
      <c r="N4696" s="2" t="str">
        <f aca="false">IF(F4696="","N/A",IF(F4696&lt;Indicadores!$B$4,"Vencida","Vigente"))</f>
        <v>Vencida</v>
      </c>
      <c r="O4696" s="2" t="str">
        <f aca="false">INDEX(Locais!$B$2:$B$13,MATCH(H4696,Locais!$A$2:$A$13,0))</f>
        <v>Regional - São Paulo</v>
      </c>
      <c r="P4696" s="2" t="str">
        <f aca="false">INDEX(Locais!$C$2:$C$13,MATCH(H4696,Locais!$A$2:$A$13,0))</f>
        <v>Sudeste</v>
      </c>
    </row>
    <row r="4697" customFormat="false" ht="15" hidden="false" customHeight="false" outlineLevel="0" collapsed="false">
      <c r="A4697" s="2" t="s">
        <v>4833</v>
      </c>
      <c r="B4697" s="2" t="s">
        <v>69</v>
      </c>
      <c r="C4697" s="2" t="s">
        <v>96</v>
      </c>
      <c r="D4697" s="2" t="s">
        <v>117</v>
      </c>
      <c r="E4697" s="13" t="n">
        <v>43961</v>
      </c>
      <c r="F4697" s="13" t="n">
        <v>45056</v>
      </c>
      <c r="G4697" s="2" t="s">
        <v>32</v>
      </c>
      <c r="H4697" s="2" t="s">
        <v>145</v>
      </c>
      <c r="I4697" s="2" t="s">
        <v>115</v>
      </c>
      <c r="J4697" s="2" t="s">
        <v>100</v>
      </c>
      <c r="K4697" s="14" t="n">
        <v>9007.99</v>
      </c>
      <c r="L4697" s="2" t="n">
        <f aca="false">IF(E4697="","",ROUND((Indicadores!$B$4-E4697)/365.25,1))</f>
        <v>6.4</v>
      </c>
      <c r="M4697" s="2" t="str">
        <f aca="false">IF(E4697="","Virtual",IF(L4697&gt;=Indicadores!$B$6,"Fim de Vida",IF(L4697&gt;=Indicadores!$B$5,"Envelhecendo","Atual")))</f>
        <v>Fim de Vida</v>
      </c>
      <c r="N4697" s="2" t="str">
        <f aca="false">IF(F4697="","N/A",IF(F4697&lt;Indicadores!$B$4,"Vencida","Vigente"))</f>
        <v>Vencida</v>
      </c>
      <c r="O4697" s="2" t="str">
        <f aca="false">INDEX(Locais!$B$2:$B$13,MATCH(H4697,Locais!$A$2:$A$13,0))</f>
        <v>Regional - Belém</v>
      </c>
      <c r="P4697" s="2" t="str">
        <f aca="false">INDEX(Locais!$C$2:$C$13,MATCH(H4697,Locais!$A$2:$A$13,0))</f>
        <v>Norte</v>
      </c>
    </row>
    <row r="4698" customFormat="false" ht="15" hidden="false" customHeight="false" outlineLevel="0" collapsed="false">
      <c r="A4698" s="2" t="s">
        <v>4834</v>
      </c>
      <c r="B4698" s="2" t="s">
        <v>68</v>
      </c>
      <c r="C4698" s="2" t="s">
        <v>96</v>
      </c>
      <c r="D4698" s="2" t="s">
        <v>132</v>
      </c>
      <c r="E4698" s="13" t="n">
        <v>44557</v>
      </c>
      <c r="F4698" s="13" t="n">
        <v>45652</v>
      </c>
      <c r="G4698" s="2" t="s">
        <v>32</v>
      </c>
      <c r="H4698" s="2" t="s">
        <v>119</v>
      </c>
      <c r="I4698" s="2" t="s">
        <v>111</v>
      </c>
      <c r="J4698" s="2" t="s">
        <v>100</v>
      </c>
      <c r="K4698" s="14" t="n">
        <v>4989.75</v>
      </c>
      <c r="L4698" s="2" t="n">
        <f aca="false">IF(E4698="","",ROUND((Indicadores!$B$4-E4698)/365.25,1))</f>
        <v>4.8</v>
      </c>
      <c r="M4698" s="2" t="str">
        <f aca="false">IF(E4698="","Virtual",IF(L4698&gt;=Indicadores!$B$6,"Fim de Vida",IF(L4698&gt;=Indicadores!$B$5,"Envelhecendo","Atual")))</f>
        <v>Envelhecendo</v>
      </c>
      <c r="N4698" s="2" t="str">
        <f aca="false">IF(F4698="","N/A",IF(F4698&lt;Indicadores!$B$4,"Vencida","Vigente"))</f>
        <v>Vencida</v>
      </c>
      <c r="O4698" s="2" t="str">
        <f aca="false">INDEX(Locais!$B$2:$B$13,MATCH(H4698,Locais!$A$2:$A$13,0))</f>
        <v>Regional - São Paulo</v>
      </c>
      <c r="P4698" s="2" t="str">
        <f aca="false">INDEX(Locais!$C$2:$C$13,MATCH(H4698,Locais!$A$2:$A$13,0))</f>
        <v>Sudeste</v>
      </c>
    </row>
    <row r="4699" customFormat="false" ht="15" hidden="false" customHeight="false" outlineLevel="0" collapsed="false">
      <c r="A4699" s="2" t="s">
        <v>4835</v>
      </c>
      <c r="B4699" s="2" t="s">
        <v>68</v>
      </c>
      <c r="C4699" s="2" t="s">
        <v>126</v>
      </c>
      <c r="D4699" s="2" t="s">
        <v>127</v>
      </c>
      <c r="E4699" s="13" t="n">
        <v>43431</v>
      </c>
      <c r="F4699" s="13" t="n">
        <v>44526</v>
      </c>
      <c r="G4699" s="2" t="s">
        <v>32</v>
      </c>
      <c r="H4699" s="2" t="s">
        <v>119</v>
      </c>
      <c r="I4699" s="2" t="s">
        <v>99</v>
      </c>
      <c r="J4699" s="2" t="s">
        <v>100</v>
      </c>
      <c r="K4699" s="14" t="n">
        <v>6316.57</v>
      </c>
      <c r="L4699" s="2" t="n">
        <f aca="false">IF(E4699="","",ROUND((Indicadores!$B$4-E4699)/365.25,1))</f>
        <v>7.9</v>
      </c>
      <c r="M4699" s="2" t="str">
        <f aca="false">IF(E4699="","Virtual",IF(L4699&gt;=Indicadores!$B$6,"Fim de Vida",IF(L4699&gt;=Indicadores!$B$5,"Envelhecendo","Atual")))</f>
        <v>Fim de Vida</v>
      </c>
      <c r="N4699" s="2" t="str">
        <f aca="false">IF(F4699="","N/A",IF(F4699&lt;Indicadores!$B$4,"Vencida","Vigente"))</f>
        <v>Vencida</v>
      </c>
      <c r="O4699" s="2" t="str">
        <f aca="false">INDEX(Locais!$B$2:$B$13,MATCH(H4699,Locais!$A$2:$A$13,0))</f>
        <v>Regional - São Paulo</v>
      </c>
      <c r="P4699" s="2" t="str">
        <f aca="false">INDEX(Locais!$C$2:$C$13,MATCH(H4699,Locais!$A$2:$A$13,0))</f>
        <v>Sudeste</v>
      </c>
    </row>
    <row r="4700" customFormat="false" ht="15" hidden="false" customHeight="false" outlineLevel="0" collapsed="false">
      <c r="A4700" s="2" t="s">
        <v>4836</v>
      </c>
      <c r="B4700" s="2" t="s">
        <v>69</v>
      </c>
      <c r="C4700" s="2" t="s">
        <v>96</v>
      </c>
      <c r="D4700" s="2" t="s">
        <v>97</v>
      </c>
      <c r="E4700" s="13" t="n">
        <v>44294</v>
      </c>
      <c r="F4700" s="13" t="n">
        <v>45389</v>
      </c>
      <c r="G4700" s="2" t="s">
        <v>32</v>
      </c>
      <c r="H4700" s="2" t="s">
        <v>108</v>
      </c>
      <c r="I4700" s="2" t="s">
        <v>124</v>
      </c>
      <c r="J4700" s="2" t="s">
        <v>100</v>
      </c>
      <c r="K4700" s="14" t="n">
        <v>8708.27</v>
      </c>
      <c r="L4700" s="2" t="n">
        <f aca="false">IF(E4700="","",ROUND((Indicadores!$B$4-E4700)/365.25,1))</f>
        <v>5.5</v>
      </c>
      <c r="M4700" s="2" t="str">
        <f aca="false">IF(E4700="","Virtual",IF(L4700&gt;=Indicadores!$B$6,"Fim de Vida",IF(L4700&gt;=Indicadores!$B$5,"Envelhecendo","Atual")))</f>
        <v>Fim de Vida</v>
      </c>
      <c r="N4700" s="2" t="str">
        <f aca="false">IF(F4700="","N/A",IF(F4700&lt;Indicadores!$B$4,"Vencida","Vigente"))</f>
        <v>Vencida</v>
      </c>
      <c r="O4700" s="2" t="str">
        <f aca="false">INDEX(Locais!$B$2:$B$13,MATCH(H4700,Locais!$A$2:$A$13,0))</f>
        <v>Regional - Porto Alegre</v>
      </c>
      <c r="P4700" s="2" t="str">
        <f aca="false">INDEX(Locais!$C$2:$C$13,MATCH(H4700,Locais!$A$2:$A$13,0))</f>
        <v>Sul</v>
      </c>
    </row>
    <row r="4701" customFormat="false" ht="15" hidden="false" customHeight="false" outlineLevel="0" collapsed="false">
      <c r="A4701" s="2" t="s">
        <v>4837</v>
      </c>
      <c r="B4701" s="2" t="s">
        <v>70</v>
      </c>
      <c r="C4701" s="2" t="s">
        <v>96</v>
      </c>
      <c r="D4701" s="2" t="s">
        <v>122</v>
      </c>
      <c r="E4701" s="13" t="n">
        <v>44346</v>
      </c>
      <c r="F4701" s="13" t="n">
        <v>46171</v>
      </c>
      <c r="G4701" s="2" t="s">
        <v>32</v>
      </c>
      <c r="H4701" s="2" t="s">
        <v>119</v>
      </c>
      <c r="I4701" s="2" t="s">
        <v>120</v>
      </c>
      <c r="J4701" s="2" t="s">
        <v>100</v>
      </c>
      <c r="K4701" s="14" t="n">
        <v>17021.19</v>
      </c>
      <c r="L4701" s="2" t="n">
        <f aca="false">IF(E4701="","",ROUND((Indicadores!$B$4-E4701)/365.25,1))</f>
        <v>5.4</v>
      </c>
      <c r="M4701" s="2" t="str">
        <f aca="false">IF(E4701="","Virtual",IF(L4701&gt;=Indicadores!$B$6,"Fim de Vida",IF(L4701&gt;=Indicadores!$B$5,"Envelhecendo","Atual")))</f>
        <v>Fim de Vida</v>
      </c>
      <c r="N4701" s="2" t="str">
        <f aca="false">IF(F4701="","N/A",IF(F4701&lt;Indicadores!$B$4,"Vencida","Vigente"))</f>
        <v>Vencida</v>
      </c>
      <c r="O4701" s="2" t="str">
        <f aca="false">INDEX(Locais!$B$2:$B$13,MATCH(H4701,Locais!$A$2:$A$13,0))</f>
        <v>Regional - São Paulo</v>
      </c>
      <c r="P4701" s="2" t="str">
        <f aca="false">INDEX(Locais!$C$2:$C$13,MATCH(H4701,Locais!$A$2:$A$13,0))</f>
        <v>Sudeste</v>
      </c>
    </row>
    <row r="4702" customFormat="false" ht="15" hidden="false" customHeight="false" outlineLevel="0" collapsed="false">
      <c r="A4702" s="2" t="s">
        <v>4838</v>
      </c>
      <c r="B4702" s="2" t="s">
        <v>68</v>
      </c>
      <c r="C4702" s="2" t="s">
        <v>126</v>
      </c>
      <c r="D4702" s="2" t="s">
        <v>127</v>
      </c>
      <c r="E4702" s="13" t="n">
        <v>45098</v>
      </c>
      <c r="F4702" s="13" t="n">
        <v>46193</v>
      </c>
      <c r="G4702" s="2" t="s">
        <v>32</v>
      </c>
      <c r="H4702" s="2" t="s">
        <v>165</v>
      </c>
      <c r="I4702" s="2" t="s">
        <v>111</v>
      </c>
      <c r="J4702" s="2" t="s">
        <v>100</v>
      </c>
      <c r="K4702" s="14" t="n">
        <v>6453.97</v>
      </c>
      <c r="L4702" s="2" t="n">
        <f aca="false">IF(E4702="","",ROUND((Indicadores!$B$4-E4702)/365.25,1))</f>
        <v>3.3</v>
      </c>
      <c r="M4702" s="2" t="str">
        <f aca="false">IF(E4702="","Virtual",IF(L4702&gt;=Indicadores!$B$6,"Fim de Vida",IF(L4702&gt;=Indicadores!$B$5,"Envelhecendo","Atual")))</f>
        <v>Envelhecendo</v>
      </c>
      <c r="N4702" s="2" t="str">
        <f aca="false">IF(F4702="","N/A",IF(F4702&lt;Indicadores!$B$4,"Vencida","Vigente"))</f>
        <v>Vencida</v>
      </c>
      <c r="O4702" s="2" t="str">
        <f aca="false">INDEX(Locais!$B$2:$B$13,MATCH(H4702,Locais!$A$2:$A$13,0))</f>
        <v>Regional - Salvador</v>
      </c>
      <c r="P4702" s="2" t="str">
        <f aca="false">INDEX(Locais!$C$2:$C$13,MATCH(H4702,Locais!$A$2:$A$13,0))</f>
        <v>Nordeste</v>
      </c>
    </row>
    <row r="4703" customFormat="false" ht="15" hidden="false" customHeight="false" outlineLevel="0" collapsed="false">
      <c r="A4703" s="2" t="s">
        <v>4839</v>
      </c>
      <c r="B4703" s="2" t="s">
        <v>68</v>
      </c>
      <c r="C4703" s="2" t="s">
        <v>96</v>
      </c>
      <c r="D4703" s="2" t="s">
        <v>107</v>
      </c>
      <c r="E4703" s="13" t="n">
        <v>44669</v>
      </c>
      <c r="F4703" s="13" t="n">
        <v>45764</v>
      </c>
      <c r="G4703" s="2" t="s">
        <v>32</v>
      </c>
      <c r="H4703" s="2" t="s">
        <v>141</v>
      </c>
      <c r="I4703" s="2" t="s">
        <v>130</v>
      </c>
      <c r="J4703" s="2" t="s">
        <v>100</v>
      </c>
      <c r="K4703" s="14" t="n">
        <v>5200.15</v>
      </c>
      <c r="L4703" s="2" t="n">
        <f aca="false">IF(E4703="","",ROUND((Indicadores!$B$4-E4703)/365.25,1))</f>
        <v>4.5</v>
      </c>
      <c r="M4703" s="2" t="str">
        <f aca="false">IF(E4703="","Virtual",IF(L4703&gt;=Indicadores!$B$6,"Fim de Vida",IF(L4703&gt;=Indicadores!$B$5,"Envelhecendo","Atual")))</f>
        <v>Envelhecendo</v>
      </c>
      <c r="N4703" s="2" t="str">
        <f aca="false">IF(F4703="","N/A",IF(F4703&lt;Indicadores!$B$4,"Vencida","Vigente"))</f>
        <v>Vencida</v>
      </c>
      <c r="O4703" s="2" t="str">
        <f aca="false">INDEX(Locais!$B$2:$B$13,MATCH(H4703,Locais!$A$2:$A$13,0))</f>
        <v>Regional - Curitiba</v>
      </c>
      <c r="P4703" s="2" t="str">
        <f aca="false">INDEX(Locais!$C$2:$C$13,MATCH(H4703,Locais!$A$2:$A$13,0))</f>
        <v>Sul</v>
      </c>
    </row>
    <row r="4704" customFormat="false" ht="15" hidden="false" customHeight="false" outlineLevel="0" collapsed="false">
      <c r="A4704" s="2" t="s">
        <v>4840</v>
      </c>
      <c r="B4704" s="2" t="s">
        <v>71</v>
      </c>
      <c r="C4704" s="2" t="s">
        <v>96</v>
      </c>
      <c r="D4704" s="2" t="s">
        <v>171</v>
      </c>
      <c r="E4704" s="13" t="n">
        <v>45520</v>
      </c>
      <c r="F4704" s="13" t="n">
        <v>46615</v>
      </c>
      <c r="G4704" s="2" t="s">
        <v>32</v>
      </c>
      <c r="H4704" s="2" t="s">
        <v>141</v>
      </c>
      <c r="I4704" s="2" t="s">
        <v>99</v>
      </c>
      <c r="J4704" s="2" t="s">
        <v>100</v>
      </c>
      <c r="K4704" s="14" t="n">
        <v>2452.68</v>
      </c>
      <c r="L4704" s="2" t="n">
        <f aca="false">IF(E4704="","",ROUND((Indicadores!$B$4-E4704)/365.25,1))</f>
        <v>2.2</v>
      </c>
      <c r="M4704" s="2" t="str">
        <f aca="false">IF(E4704="","Virtual",IF(L4704&gt;=Indicadores!$B$6,"Fim de Vida",IF(L4704&gt;=Indicadores!$B$5,"Envelhecendo","Atual")))</f>
        <v>Atual</v>
      </c>
      <c r="N4704" s="2" t="str">
        <f aca="false">IF(F4704="","N/A",IF(F4704&lt;Indicadores!$B$4,"Vencida","Vigente"))</f>
        <v>Vigente</v>
      </c>
      <c r="O4704" s="2" t="str">
        <f aca="false">INDEX(Locais!$B$2:$B$13,MATCH(H4704,Locais!$A$2:$A$13,0))</f>
        <v>Regional - Curitiba</v>
      </c>
      <c r="P4704" s="2" t="str">
        <f aca="false">INDEX(Locais!$C$2:$C$13,MATCH(H4704,Locais!$A$2:$A$13,0))</f>
        <v>Sul</v>
      </c>
    </row>
    <row r="4705" customFormat="false" ht="15" hidden="false" customHeight="false" outlineLevel="0" collapsed="false">
      <c r="A4705" s="2" t="s">
        <v>4841</v>
      </c>
      <c r="B4705" s="2" t="s">
        <v>70</v>
      </c>
      <c r="C4705" s="2" t="s">
        <v>96</v>
      </c>
      <c r="D4705" s="2" t="s">
        <v>122</v>
      </c>
      <c r="E4705" s="13" t="n">
        <v>43779</v>
      </c>
      <c r="F4705" s="13" t="n">
        <v>45604</v>
      </c>
      <c r="G4705" s="2" t="s">
        <v>32</v>
      </c>
      <c r="H4705" s="2" t="s">
        <v>163</v>
      </c>
      <c r="I4705" s="2" t="s">
        <v>109</v>
      </c>
      <c r="J4705" s="2" t="s">
        <v>100</v>
      </c>
      <c r="K4705" s="14" t="n">
        <v>21664.77</v>
      </c>
      <c r="L4705" s="2" t="n">
        <f aca="false">IF(E4705="","",ROUND((Indicadores!$B$4-E4705)/365.25,1))</f>
        <v>6.9</v>
      </c>
      <c r="M4705" s="2" t="str">
        <f aca="false">IF(E4705="","Virtual",IF(L4705&gt;=Indicadores!$B$6,"Fim de Vida",IF(L4705&gt;=Indicadores!$B$5,"Envelhecendo","Atual")))</f>
        <v>Fim de Vida</v>
      </c>
      <c r="N4705" s="2" t="str">
        <f aca="false">IF(F4705="","N/A",IF(F4705&lt;Indicadores!$B$4,"Vencida","Vigente"))</f>
        <v>Vencida</v>
      </c>
      <c r="O4705" s="2" t="str">
        <f aca="false">INDEX(Locais!$B$2:$B$13,MATCH(H4705,Locais!$A$2:$A$13,0))</f>
        <v>Regional - Manaus</v>
      </c>
      <c r="P4705" s="2" t="str">
        <f aca="false">INDEX(Locais!$C$2:$C$13,MATCH(H4705,Locais!$A$2:$A$13,0))</f>
        <v>Norte</v>
      </c>
    </row>
    <row r="4706" customFormat="false" ht="15" hidden="false" customHeight="false" outlineLevel="0" collapsed="false">
      <c r="A4706" s="2" t="s">
        <v>4842</v>
      </c>
      <c r="B4706" s="2" t="s">
        <v>70</v>
      </c>
      <c r="C4706" s="2" t="s">
        <v>126</v>
      </c>
      <c r="D4706" s="2" t="s">
        <v>162</v>
      </c>
      <c r="E4706" s="13" t="n">
        <v>43523</v>
      </c>
      <c r="F4706" s="13" t="n">
        <v>45348</v>
      </c>
      <c r="G4706" s="2" t="s">
        <v>34</v>
      </c>
      <c r="H4706" s="2" t="s">
        <v>119</v>
      </c>
      <c r="I4706" s="2" t="s">
        <v>99</v>
      </c>
      <c r="J4706" s="2" t="s">
        <v>100</v>
      </c>
      <c r="K4706" s="14" t="n">
        <v>17831.14</v>
      </c>
      <c r="L4706" s="2" t="n">
        <f aca="false">IF(E4706="","",ROUND((Indicadores!$B$4-E4706)/365.25,1))</f>
        <v>7.6</v>
      </c>
      <c r="M4706" s="2" t="str">
        <f aca="false">IF(E4706="","Virtual",IF(L4706&gt;=Indicadores!$B$6,"Fim de Vida",IF(L4706&gt;=Indicadores!$B$5,"Envelhecendo","Atual")))</f>
        <v>Fim de Vida</v>
      </c>
      <c r="N4706" s="2" t="str">
        <f aca="false">IF(F4706="","N/A",IF(F4706&lt;Indicadores!$B$4,"Vencida","Vigente"))</f>
        <v>Vencida</v>
      </c>
      <c r="O4706" s="2" t="str">
        <f aca="false">INDEX(Locais!$B$2:$B$13,MATCH(H4706,Locais!$A$2:$A$13,0))</f>
        <v>Regional - São Paulo</v>
      </c>
      <c r="P4706" s="2" t="str">
        <f aca="false">INDEX(Locais!$C$2:$C$13,MATCH(H4706,Locais!$A$2:$A$13,0))</f>
        <v>Sudeste</v>
      </c>
    </row>
    <row r="4707" customFormat="false" ht="15" hidden="false" customHeight="false" outlineLevel="0" collapsed="false">
      <c r="A4707" s="2" t="s">
        <v>4843</v>
      </c>
      <c r="B4707" s="2" t="s">
        <v>69</v>
      </c>
      <c r="C4707" s="2" t="s">
        <v>102</v>
      </c>
      <c r="D4707" s="2" t="s">
        <v>113</v>
      </c>
      <c r="E4707" s="13" t="n">
        <v>44877</v>
      </c>
      <c r="F4707" s="13" t="n">
        <v>45972</v>
      </c>
      <c r="G4707" s="2" t="s">
        <v>32</v>
      </c>
      <c r="H4707" s="2" t="s">
        <v>98</v>
      </c>
      <c r="I4707" s="2" t="s">
        <v>115</v>
      </c>
      <c r="J4707" s="2" t="s">
        <v>100</v>
      </c>
      <c r="K4707" s="14" t="n">
        <v>7889.04</v>
      </c>
      <c r="L4707" s="2" t="n">
        <f aca="false">IF(E4707="","",ROUND((Indicadores!$B$4-E4707)/365.25,1))</f>
        <v>3.9</v>
      </c>
      <c r="M4707" s="2" t="str">
        <f aca="false">IF(E4707="","Virtual",IF(L4707&gt;=Indicadores!$B$6,"Fim de Vida",IF(L4707&gt;=Indicadores!$B$5,"Envelhecendo","Atual")))</f>
        <v>Envelhecendo</v>
      </c>
      <c r="N4707" s="2" t="str">
        <f aca="false">IF(F4707="","N/A",IF(F4707&lt;Indicadores!$B$4,"Vencida","Vigente"))</f>
        <v>Vencida</v>
      </c>
      <c r="O4707" s="2" t="str">
        <f aca="false">INDEX(Locais!$B$2:$B$13,MATCH(H4707,Locais!$A$2:$A$13,0))</f>
        <v>Sede - Brasília</v>
      </c>
      <c r="P4707" s="2" t="str">
        <f aca="false">INDEX(Locais!$C$2:$C$13,MATCH(H4707,Locais!$A$2:$A$13,0))</f>
        <v>Centro-Oeste</v>
      </c>
    </row>
    <row r="4708" customFormat="false" ht="15" hidden="false" customHeight="false" outlineLevel="0" collapsed="false">
      <c r="A4708" s="2" t="s">
        <v>4844</v>
      </c>
      <c r="B4708" s="2" t="s">
        <v>68</v>
      </c>
      <c r="C4708" s="2" t="s">
        <v>126</v>
      </c>
      <c r="D4708" s="2" t="s">
        <v>127</v>
      </c>
      <c r="E4708" s="13" t="n">
        <v>44961</v>
      </c>
      <c r="F4708" s="13" t="n">
        <v>46056</v>
      </c>
      <c r="G4708" s="2" t="s">
        <v>32</v>
      </c>
      <c r="H4708" s="2" t="s">
        <v>128</v>
      </c>
      <c r="I4708" s="2" t="s">
        <v>124</v>
      </c>
      <c r="J4708" s="2" t="s">
        <v>100</v>
      </c>
      <c r="K4708" s="14" t="n">
        <v>4662.77</v>
      </c>
      <c r="L4708" s="2" t="n">
        <f aca="false">IF(E4708="","",ROUND((Indicadores!$B$4-E4708)/365.25,1))</f>
        <v>3.7</v>
      </c>
      <c r="M4708" s="2" t="str">
        <f aca="false">IF(E4708="","Virtual",IF(L4708&gt;=Indicadores!$B$6,"Fim de Vida",IF(L4708&gt;=Indicadores!$B$5,"Envelhecendo","Atual")))</f>
        <v>Envelhecendo</v>
      </c>
      <c r="N4708" s="2" t="str">
        <f aca="false">IF(F4708="","N/A",IF(F4708&lt;Indicadores!$B$4,"Vencida","Vigente"))</f>
        <v>Vencida</v>
      </c>
      <c r="O4708" s="2" t="str">
        <f aca="false">INDEX(Locais!$B$2:$B$13,MATCH(H4708,Locais!$A$2:$A$13,0))</f>
        <v>Regional - Recife</v>
      </c>
      <c r="P4708" s="2" t="str">
        <f aca="false">INDEX(Locais!$C$2:$C$13,MATCH(H4708,Locais!$A$2:$A$13,0))</f>
        <v>Nordeste</v>
      </c>
    </row>
    <row r="4709" customFormat="false" ht="15" hidden="false" customHeight="false" outlineLevel="0" collapsed="false">
      <c r="A4709" s="2" t="s">
        <v>4845</v>
      </c>
      <c r="B4709" s="2" t="s">
        <v>69</v>
      </c>
      <c r="C4709" s="2" t="s">
        <v>102</v>
      </c>
      <c r="D4709" s="2" t="s">
        <v>113</v>
      </c>
      <c r="E4709" s="13" t="n">
        <v>44523</v>
      </c>
      <c r="F4709" s="13" t="n">
        <v>45618</v>
      </c>
      <c r="G4709" s="2" t="s">
        <v>34</v>
      </c>
      <c r="H4709" s="2" t="s">
        <v>114</v>
      </c>
      <c r="I4709" s="2" t="s">
        <v>133</v>
      </c>
      <c r="J4709" s="2" t="s">
        <v>100</v>
      </c>
      <c r="K4709" s="14" t="n">
        <v>7507.33</v>
      </c>
      <c r="L4709" s="2" t="n">
        <f aca="false">IF(E4709="","",ROUND((Indicadores!$B$4-E4709)/365.25,1))</f>
        <v>4.9</v>
      </c>
      <c r="M4709" s="2" t="str">
        <f aca="false">IF(E4709="","Virtual",IF(L4709&gt;=Indicadores!$B$6,"Fim de Vida",IF(L4709&gt;=Indicadores!$B$5,"Envelhecendo","Atual")))</f>
        <v>Envelhecendo</v>
      </c>
      <c r="N4709" s="2" t="str">
        <f aca="false">IF(F4709="","N/A",IF(F4709&lt;Indicadores!$B$4,"Vencida","Vigente"))</f>
        <v>Vencida</v>
      </c>
      <c r="O4709" s="2" t="str">
        <f aca="false">INDEX(Locais!$B$2:$B$13,MATCH(H4709,Locais!$A$2:$A$13,0))</f>
        <v>Regional - Belo Horizonte</v>
      </c>
      <c r="P4709" s="2" t="str">
        <f aca="false">INDEX(Locais!$C$2:$C$13,MATCH(H4709,Locais!$A$2:$A$13,0))</f>
        <v>Sudeste</v>
      </c>
    </row>
    <row r="4710" customFormat="false" ht="15" hidden="false" customHeight="false" outlineLevel="0" collapsed="false">
      <c r="A4710" s="2" t="s">
        <v>4846</v>
      </c>
      <c r="B4710" s="2" t="s">
        <v>68</v>
      </c>
      <c r="C4710" s="2" t="s">
        <v>96</v>
      </c>
      <c r="D4710" s="2" t="s">
        <v>107</v>
      </c>
      <c r="E4710" s="13" t="n">
        <v>45534</v>
      </c>
      <c r="F4710" s="13" t="n">
        <v>46629</v>
      </c>
      <c r="G4710" s="2" t="s">
        <v>151</v>
      </c>
      <c r="H4710" s="2" t="s">
        <v>145</v>
      </c>
      <c r="I4710" s="2" t="s">
        <v>99</v>
      </c>
      <c r="J4710" s="2" t="s">
        <v>137</v>
      </c>
      <c r="K4710" s="14" t="n">
        <v>5678.39</v>
      </c>
      <c r="L4710" s="2" t="n">
        <f aca="false">IF(E4710="","",ROUND((Indicadores!$B$4-E4710)/365.25,1))</f>
        <v>2.1</v>
      </c>
      <c r="M4710" s="2" t="str">
        <f aca="false">IF(E4710="","Virtual",IF(L4710&gt;=Indicadores!$B$6,"Fim de Vida",IF(L4710&gt;=Indicadores!$B$5,"Envelhecendo","Atual")))</f>
        <v>Atual</v>
      </c>
      <c r="N4710" s="2" t="str">
        <f aca="false">IF(F4710="","N/A",IF(F4710&lt;Indicadores!$B$4,"Vencida","Vigente"))</f>
        <v>Vigente</v>
      </c>
      <c r="O4710" s="2" t="str">
        <f aca="false">INDEX(Locais!$B$2:$B$13,MATCH(H4710,Locais!$A$2:$A$13,0))</f>
        <v>Regional - Belém</v>
      </c>
      <c r="P4710" s="2" t="str">
        <f aca="false">INDEX(Locais!$C$2:$C$13,MATCH(H4710,Locais!$A$2:$A$13,0))</f>
        <v>Norte</v>
      </c>
    </row>
    <row r="4711" customFormat="false" ht="15" hidden="false" customHeight="false" outlineLevel="0" collapsed="false">
      <c r="A4711" s="2" t="s">
        <v>4847</v>
      </c>
      <c r="B4711" s="2" t="s">
        <v>69</v>
      </c>
      <c r="C4711" s="2" t="s">
        <v>126</v>
      </c>
      <c r="D4711" s="2" t="s">
        <v>169</v>
      </c>
      <c r="E4711" s="13" t="n">
        <v>44396</v>
      </c>
      <c r="F4711" s="13" t="n">
        <v>45491</v>
      </c>
      <c r="G4711" s="2" t="s">
        <v>32</v>
      </c>
      <c r="H4711" s="2" t="s">
        <v>139</v>
      </c>
      <c r="I4711" s="2" t="s">
        <v>130</v>
      </c>
      <c r="J4711" s="2" t="s">
        <v>100</v>
      </c>
      <c r="K4711" s="14" t="n">
        <v>8457.28</v>
      </c>
      <c r="L4711" s="2" t="n">
        <f aca="false">IF(E4711="","",ROUND((Indicadores!$B$4-E4711)/365.25,1))</f>
        <v>5.2</v>
      </c>
      <c r="M4711" s="2" t="str">
        <f aca="false">IF(E4711="","Virtual",IF(L4711&gt;=Indicadores!$B$6,"Fim de Vida",IF(L4711&gt;=Indicadores!$B$5,"Envelhecendo","Atual")))</f>
        <v>Fim de Vida</v>
      </c>
      <c r="N4711" s="2" t="str">
        <f aca="false">IF(F4711="","N/A",IF(F4711&lt;Indicadores!$B$4,"Vencida","Vigente"))</f>
        <v>Vencida</v>
      </c>
      <c r="O4711" s="2" t="str">
        <f aca="false">INDEX(Locais!$B$2:$B$13,MATCH(H4711,Locais!$A$2:$A$13,0))</f>
        <v>Regional - Rio de Janeiro</v>
      </c>
      <c r="P4711" s="2" t="str">
        <f aca="false">INDEX(Locais!$C$2:$C$13,MATCH(H4711,Locais!$A$2:$A$13,0))</f>
        <v>Sudeste</v>
      </c>
    </row>
    <row r="4712" customFormat="false" ht="15" hidden="false" customHeight="false" outlineLevel="0" collapsed="false">
      <c r="A4712" s="2" t="s">
        <v>4848</v>
      </c>
      <c r="B4712" s="2" t="s">
        <v>68</v>
      </c>
      <c r="C4712" s="2" t="s">
        <v>96</v>
      </c>
      <c r="D4712" s="2" t="s">
        <v>132</v>
      </c>
      <c r="E4712" s="13" t="n">
        <v>44497</v>
      </c>
      <c r="F4712" s="13" t="n">
        <v>45592</v>
      </c>
      <c r="G4712" s="2" t="s">
        <v>32</v>
      </c>
      <c r="H4712" s="2" t="s">
        <v>119</v>
      </c>
      <c r="I4712" s="2" t="s">
        <v>115</v>
      </c>
      <c r="J4712" s="2" t="s">
        <v>100</v>
      </c>
      <c r="K4712" s="14" t="n">
        <v>5080.9</v>
      </c>
      <c r="L4712" s="2" t="n">
        <f aca="false">IF(E4712="","",ROUND((Indicadores!$B$4-E4712)/365.25,1))</f>
        <v>5</v>
      </c>
      <c r="M4712" s="2" t="str">
        <f aca="false">IF(E4712="","Virtual",IF(L4712&gt;=Indicadores!$B$6,"Fim de Vida",IF(L4712&gt;=Indicadores!$B$5,"Envelhecendo","Atual")))</f>
        <v>Fim de Vida</v>
      </c>
      <c r="N4712" s="2" t="str">
        <f aca="false">IF(F4712="","N/A",IF(F4712&lt;Indicadores!$B$4,"Vencida","Vigente"))</f>
        <v>Vencida</v>
      </c>
      <c r="O4712" s="2" t="str">
        <f aca="false">INDEX(Locais!$B$2:$B$13,MATCH(H4712,Locais!$A$2:$A$13,0))</f>
        <v>Regional - São Paulo</v>
      </c>
      <c r="P4712" s="2" t="str">
        <f aca="false">INDEX(Locais!$C$2:$C$13,MATCH(H4712,Locais!$A$2:$A$13,0))</f>
        <v>Sudeste</v>
      </c>
    </row>
    <row r="4713" customFormat="false" ht="15" hidden="false" customHeight="false" outlineLevel="0" collapsed="false">
      <c r="A4713" s="2" t="s">
        <v>4849</v>
      </c>
      <c r="B4713" s="2" t="s">
        <v>68</v>
      </c>
      <c r="C4713" s="2" t="s">
        <v>96</v>
      </c>
      <c r="D4713" s="2" t="s">
        <v>107</v>
      </c>
      <c r="E4713" s="13" t="n">
        <v>45622</v>
      </c>
      <c r="F4713" s="13" t="n">
        <v>46717</v>
      </c>
      <c r="G4713" s="2" t="s">
        <v>32</v>
      </c>
      <c r="H4713" s="2" t="s">
        <v>123</v>
      </c>
      <c r="I4713" s="2" t="s">
        <v>133</v>
      </c>
      <c r="J4713" s="2" t="s">
        <v>100</v>
      </c>
      <c r="K4713" s="14" t="n">
        <v>5720.14</v>
      </c>
      <c r="L4713" s="2" t="n">
        <f aca="false">IF(E4713="","",ROUND((Indicadores!$B$4-E4713)/365.25,1))</f>
        <v>1.9</v>
      </c>
      <c r="M4713" s="2" t="str">
        <f aca="false">IF(E4713="","Virtual",IF(L4713&gt;=Indicadores!$B$6,"Fim de Vida",IF(L4713&gt;=Indicadores!$B$5,"Envelhecendo","Atual")))</f>
        <v>Atual</v>
      </c>
      <c r="N4713" s="2" t="str">
        <f aca="false">IF(F4713="","N/A",IF(F4713&lt;Indicadores!$B$4,"Vencida","Vigente"))</f>
        <v>Vigente</v>
      </c>
      <c r="O4713" s="2" t="str">
        <f aca="false">INDEX(Locais!$B$2:$B$13,MATCH(H4713,Locais!$A$2:$A$13,0))</f>
        <v>Regional - Goiânia</v>
      </c>
      <c r="P4713" s="2" t="str">
        <f aca="false">INDEX(Locais!$C$2:$C$13,MATCH(H4713,Locais!$A$2:$A$13,0))</f>
        <v>Centro-Oeste</v>
      </c>
    </row>
    <row r="4714" customFormat="false" ht="15" hidden="false" customHeight="false" outlineLevel="0" collapsed="false">
      <c r="A4714" s="2" t="s">
        <v>4850</v>
      </c>
      <c r="B4714" s="2" t="s">
        <v>69</v>
      </c>
      <c r="C4714" s="2" t="s">
        <v>96</v>
      </c>
      <c r="D4714" s="2" t="s">
        <v>117</v>
      </c>
      <c r="E4714" s="13" t="n">
        <v>45816</v>
      </c>
      <c r="F4714" s="13" t="n">
        <v>46911</v>
      </c>
      <c r="G4714" s="2" t="s">
        <v>32</v>
      </c>
      <c r="H4714" s="2" t="s">
        <v>128</v>
      </c>
      <c r="I4714" s="2" t="s">
        <v>99</v>
      </c>
      <c r="J4714" s="2" t="s">
        <v>100</v>
      </c>
      <c r="K4714" s="14" t="n">
        <v>7946.98</v>
      </c>
      <c r="L4714" s="2" t="n">
        <f aca="false">IF(E4714="","",ROUND((Indicadores!$B$4-E4714)/365.25,1))</f>
        <v>1.4</v>
      </c>
      <c r="M4714" s="2" t="str">
        <f aca="false">IF(E4714="","Virtual",IF(L4714&gt;=Indicadores!$B$6,"Fim de Vida",IF(L4714&gt;=Indicadores!$B$5,"Envelhecendo","Atual")))</f>
        <v>Atual</v>
      </c>
      <c r="N4714" s="2" t="str">
        <f aca="false">IF(F4714="","N/A",IF(F4714&lt;Indicadores!$B$4,"Vencida","Vigente"))</f>
        <v>Vigente</v>
      </c>
      <c r="O4714" s="2" t="str">
        <f aca="false">INDEX(Locais!$B$2:$B$13,MATCH(H4714,Locais!$A$2:$A$13,0))</f>
        <v>Regional - Recife</v>
      </c>
      <c r="P4714" s="2" t="str">
        <f aca="false">INDEX(Locais!$C$2:$C$13,MATCH(H4714,Locais!$A$2:$A$13,0))</f>
        <v>Nordeste</v>
      </c>
    </row>
    <row r="4715" customFormat="false" ht="15" hidden="false" customHeight="false" outlineLevel="0" collapsed="false">
      <c r="A4715" s="2" t="s">
        <v>4851</v>
      </c>
      <c r="B4715" s="2" t="s">
        <v>68</v>
      </c>
      <c r="C4715" s="2" t="s">
        <v>126</v>
      </c>
      <c r="D4715" s="2" t="s">
        <v>127</v>
      </c>
      <c r="E4715" s="13" t="n">
        <v>45659</v>
      </c>
      <c r="F4715" s="13" t="n">
        <v>46754</v>
      </c>
      <c r="G4715" s="2" t="s">
        <v>32</v>
      </c>
      <c r="H4715" s="2" t="s">
        <v>108</v>
      </c>
      <c r="I4715" s="2" t="s">
        <v>111</v>
      </c>
      <c r="J4715" s="2" t="s">
        <v>100</v>
      </c>
      <c r="K4715" s="14" t="n">
        <v>5127.54</v>
      </c>
      <c r="L4715" s="2" t="n">
        <f aca="false">IF(E4715="","",ROUND((Indicadores!$B$4-E4715)/365.25,1))</f>
        <v>1.8</v>
      </c>
      <c r="M4715" s="2" t="str">
        <f aca="false">IF(E4715="","Virtual",IF(L4715&gt;=Indicadores!$B$6,"Fim de Vida",IF(L4715&gt;=Indicadores!$B$5,"Envelhecendo","Atual")))</f>
        <v>Atual</v>
      </c>
      <c r="N4715" s="2" t="str">
        <f aca="false">IF(F4715="","N/A",IF(F4715&lt;Indicadores!$B$4,"Vencida","Vigente"))</f>
        <v>Vigente</v>
      </c>
      <c r="O4715" s="2" t="str">
        <f aca="false">INDEX(Locais!$B$2:$B$13,MATCH(H4715,Locais!$A$2:$A$13,0))</f>
        <v>Regional - Porto Alegre</v>
      </c>
      <c r="P4715" s="2" t="str">
        <f aca="false">INDEX(Locais!$C$2:$C$13,MATCH(H4715,Locais!$A$2:$A$13,0))</f>
        <v>Sul</v>
      </c>
    </row>
    <row r="4716" customFormat="false" ht="15" hidden="false" customHeight="false" outlineLevel="0" collapsed="false">
      <c r="A4716" s="2" t="s">
        <v>4852</v>
      </c>
      <c r="B4716" s="2" t="s">
        <v>69</v>
      </c>
      <c r="C4716" s="2" t="s">
        <v>96</v>
      </c>
      <c r="D4716" s="2" t="s">
        <v>97</v>
      </c>
      <c r="E4716" s="13" t="n">
        <v>45077</v>
      </c>
      <c r="F4716" s="13" t="n">
        <v>46172</v>
      </c>
      <c r="G4716" s="2" t="s">
        <v>32</v>
      </c>
      <c r="H4716" s="2" t="s">
        <v>98</v>
      </c>
      <c r="I4716" s="2" t="s">
        <v>142</v>
      </c>
      <c r="J4716" s="2" t="s">
        <v>100</v>
      </c>
      <c r="K4716" s="14" t="n">
        <v>9377.64</v>
      </c>
      <c r="L4716" s="2" t="n">
        <f aca="false">IF(E4716="","",ROUND((Indicadores!$B$4-E4716)/365.25,1))</f>
        <v>3.4</v>
      </c>
      <c r="M4716" s="2" t="str">
        <f aca="false">IF(E4716="","Virtual",IF(L4716&gt;=Indicadores!$B$6,"Fim de Vida",IF(L4716&gt;=Indicadores!$B$5,"Envelhecendo","Atual")))</f>
        <v>Envelhecendo</v>
      </c>
      <c r="N4716" s="2" t="str">
        <f aca="false">IF(F4716="","N/A",IF(F4716&lt;Indicadores!$B$4,"Vencida","Vigente"))</f>
        <v>Vencida</v>
      </c>
      <c r="O4716" s="2" t="str">
        <f aca="false">INDEX(Locais!$B$2:$B$13,MATCH(H4716,Locais!$A$2:$A$13,0))</f>
        <v>Sede - Brasília</v>
      </c>
      <c r="P4716" s="2" t="str">
        <f aca="false">INDEX(Locais!$C$2:$C$13,MATCH(H4716,Locais!$A$2:$A$13,0))</f>
        <v>Centro-Oeste</v>
      </c>
    </row>
    <row r="4717" customFormat="false" ht="15" hidden="false" customHeight="false" outlineLevel="0" collapsed="false">
      <c r="A4717" s="2" t="s">
        <v>4853</v>
      </c>
      <c r="B4717" s="2" t="s">
        <v>68</v>
      </c>
      <c r="C4717" s="2" t="s">
        <v>96</v>
      </c>
      <c r="D4717" s="2" t="s">
        <v>132</v>
      </c>
      <c r="E4717" s="13" t="n">
        <v>44983</v>
      </c>
      <c r="F4717" s="13" t="n">
        <v>46078</v>
      </c>
      <c r="G4717" s="2" t="s">
        <v>32</v>
      </c>
      <c r="H4717" s="2" t="s">
        <v>119</v>
      </c>
      <c r="I4717" s="2" t="s">
        <v>111</v>
      </c>
      <c r="J4717" s="2" t="s">
        <v>100</v>
      </c>
      <c r="K4717" s="14" t="n">
        <v>5508.49</v>
      </c>
      <c r="L4717" s="2" t="n">
        <f aca="false">IF(E4717="","",ROUND((Indicadores!$B$4-E4717)/365.25,1))</f>
        <v>3.6</v>
      </c>
      <c r="M4717" s="2" t="str">
        <f aca="false">IF(E4717="","Virtual",IF(L4717&gt;=Indicadores!$B$6,"Fim de Vida",IF(L4717&gt;=Indicadores!$B$5,"Envelhecendo","Atual")))</f>
        <v>Envelhecendo</v>
      </c>
      <c r="N4717" s="2" t="str">
        <f aca="false">IF(F4717="","N/A",IF(F4717&lt;Indicadores!$B$4,"Vencida","Vigente"))</f>
        <v>Vencida</v>
      </c>
      <c r="O4717" s="2" t="str">
        <f aca="false">INDEX(Locais!$B$2:$B$13,MATCH(H4717,Locais!$A$2:$A$13,0))</f>
        <v>Regional - São Paulo</v>
      </c>
      <c r="P4717" s="2" t="str">
        <f aca="false">INDEX(Locais!$C$2:$C$13,MATCH(H4717,Locais!$A$2:$A$13,0))</f>
        <v>Sudeste</v>
      </c>
    </row>
    <row r="4718" customFormat="false" ht="15" hidden="false" customHeight="false" outlineLevel="0" collapsed="false">
      <c r="A4718" s="2" t="s">
        <v>4854</v>
      </c>
      <c r="B4718" s="2" t="s">
        <v>69</v>
      </c>
      <c r="C4718" s="2" t="s">
        <v>96</v>
      </c>
      <c r="D4718" s="2" t="s">
        <v>117</v>
      </c>
      <c r="E4718" s="13" t="n">
        <v>45471</v>
      </c>
      <c r="F4718" s="13" t="n">
        <v>46566</v>
      </c>
      <c r="G4718" s="2" t="s">
        <v>118</v>
      </c>
      <c r="H4718" s="2" t="s">
        <v>139</v>
      </c>
      <c r="I4718" s="2" t="s">
        <v>120</v>
      </c>
      <c r="J4718" s="2" t="s">
        <v>100</v>
      </c>
      <c r="K4718" s="14" t="n">
        <v>7990.2</v>
      </c>
      <c r="L4718" s="2" t="n">
        <f aca="false">IF(E4718="","",ROUND((Indicadores!$B$4-E4718)/365.25,1))</f>
        <v>2.3</v>
      </c>
      <c r="M4718" s="2" t="str">
        <f aca="false">IF(E4718="","Virtual",IF(L4718&gt;=Indicadores!$B$6,"Fim de Vida",IF(L4718&gt;=Indicadores!$B$5,"Envelhecendo","Atual")))</f>
        <v>Atual</v>
      </c>
      <c r="N4718" s="2" t="str">
        <f aca="false">IF(F4718="","N/A",IF(F4718&lt;Indicadores!$B$4,"Vencida","Vigente"))</f>
        <v>Vigente</v>
      </c>
      <c r="O4718" s="2" t="str">
        <f aca="false">INDEX(Locais!$B$2:$B$13,MATCH(H4718,Locais!$A$2:$A$13,0))</f>
        <v>Regional - Rio de Janeiro</v>
      </c>
      <c r="P4718" s="2" t="str">
        <f aca="false">INDEX(Locais!$C$2:$C$13,MATCH(H4718,Locais!$A$2:$A$13,0))</f>
        <v>Sudeste</v>
      </c>
    </row>
    <row r="4719" customFormat="false" ht="15" hidden="false" customHeight="false" outlineLevel="0" collapsed="false">
      <c r="A4719" s="2" t="s">
        <v>4855</v>
      </c>
      <c r="B4719" s="2" t="s">
        <v>69</v>
      </c>
      <c r="C4719" s="2" t="s">
        <v>102</v>
      </c>
      <c r="D4719" s="2" t="s">
        <v>113</v>
      </c>
      <c r="E4719" s="13" t="n">
        <v>44829</v>
      </c>
      <c r="F4719" s="13" t="n">
        <v>45924</v>
      </c>
      <c r="G4719" s="2" t="s">
        <v>34</v>
      </c>
      <c r="H4719" s="2" t="s">
        <v>165</v>
      </c>
      <c r="I4719" s="2" t="s">
        <v>120</v>
      </c>
      <c r="J4719" s="2" t="s">
        <v>100</v>
      </c>
      <c r="K4719" s="14" t="n">
        <v>10382.17</v>
      </c>
      <c r="L4719" s="2" t="n">
        <f aca="false">IF(E4719="","",ROUND((Indicadores!$B$4-E4719)/365.25,1))</f>
        <v>4.1</v>
      </c>
      <c r="M4719" s="2" t="str">
        <f aca="false">IF(E4719="","Virtual",IF(L4719&gt;=Indicadores!$B$6,"Fim de Vida",IF(L4719&gt;=Indicadores!$B$5,"Envelhecendo","Atual")))</f>
        <v>Envelhecendo</v>
      </c>
      <c r="N4719" s="2" t="str">
        <f aca="false">IF(F4719="","N/A",IF(F4719&lt;Indicadores!$B$4,"Vencida","Vigente"))</f>
        <v>Vencida</v>
      </c>
      <c r="O4719" s="2" t="str">
        <f aca="false">INDEX(Locais!$B$2:$B$13,MATCH(H4719,Locais!$A$2:$A$13,0))</f>
        <v>Regional - Salvador</v>
      </c>
      <c r="P4719" s="2" t="str">
        <f aca="false">INDEX(Locais!$C$2:$C$13,MATCH(H4719,Locais!$A$2:$A$13,0))</f>
        <v>Nordeste</v>
      </c>
    </row>
    <row r="4720" customFormat="false" ht="15" hidden="false" customHeight="false" outlineLevel="0" collapsed="false">
      <c r="A4720" s="2" t="s">
        <v>4856</v>
      </c>
      <c r="B4720" s="2" t="s">
        <v>68</v>
      </c>
      <c r="C4720" s="2" t="s">
        <v>102</v>
      </c>
      <c r="D4720" s="2" t="s">
        <v>103</v>
      </c>
      <c r="E4720" s="13" t="n">
        <v>43247</v>
      </c>
      <c r="F4720" s="13" t="n">
        <v>44342</v>
      </c>
      <c r="G4720" s="2" t="s">
        <v>118</v>
      </c>
      <c r="H4720" s="2" t="s">
        <v>114</v>
      </c>
      <c r="I4720" s="2" t="s">
        <v>99</v>
      </c>
      <c r="J4720" s="2" t="s">
        <v>100</v>
      </c>
      <c r="K4720" s="14" t="n">
        <v>6359.87</v>
      </c>
      <c r="L4720" s="2" t="n">
        <f aca="false">IF(E4720="","",ROUND((Indicadores!$B$4-E4720)/365.25,1))</f>
        <v>8.4</v>
      </c>
      <c r="M4720" s="2" t="str">
        <f aca="false">IF(E4720="","Virtual",IF(L4720&gt;=Indicadores!$B$6,"Fim de Vida",IF(L4720&gt;=Indicadores!$B$5,"Envelhecendo","Atual")))</f>
        <v>Fim de Vida</v>
      </c>
      <c r="N4720" s="2" t="str">
        <f aca="false">IF(F4720="","N/A",IF(F4720&lt;Indicadores!$B$4,"Vencida","Vigente"))</f>
        <v>Vencida</v>
      </c>
      <c r="O4720" s="2" t="str">
        <f aca="false">INDEX(Locais!$B$2:$B$13,MATCH(H4720,Locais!$A$2:$A$13,0))</f>
        <v>Regional - Belo Horizonte</v>
      </c>
      <c r="P4720" s="2" t="str">
        <f aca="false">INDEX(Locais!$C$2:$C$13,MATCH(H4720,Locais!$A$2:$A$13,0))</f>
        <v>Sudeste</v>
      </c>
    </row>
    <row r="4721" customFormat="false" ht="15" hidden="false" customHeight="false" outlineLevel="0" collapsed="false">
      <c r="A4721" s="2" t="s">
        <v>4857</v>
      </c>
      <c r="B4721" s="2" t="s">
        <v>69</v>
      </c>
      <c r="C4721" s="2" t="s">
        <v>96</v>
      </c>
      <c r="D4721" s="2" t="s">
        <v>97</v>
      </c>
      <c r="E4721" s="13" t="n">
        <v>45493</v>
      </c>
      <c r="F4721" s="13" t="n">
        <v>46588</v>
      </c>
      <c r="G4721" s="2" t="s">
        <v>32</v>
      </c>
      <c r="H4721" s="2" t="s">
        <v>119</v>
      </c>
      <c r="I4721" s="2" t="s">
        <v>99</v>
      </c>
      <c r="J4721" s="2" t="s">
        <v>100</v>
      </c>
      <c r="K4721" s="14" t="n">
        <v>9647.04</v>
      </c>
      <c r="L4721" s="2" t="n">
        <f aca="false">IF(E4721="","",ROUND((Indicadores!$B$4-E4721)/365.25,1))</f>
        <v>2.2</v>
      </c>
      <c r="M4721" s="2" t="str">
        <f aca="false">IF(E4721="","Virtual",IF(L4721&gt;=Indicadores!$B$6,"Fim de Vida",IF(L4721&gt;=Indicadores!$B$5,"Envelhecendo","Atual")))</f>
        <v>Atual</v>
      </c>
      <c r="N4721" s="2" t="str">
        <f aca="false">IF(F4721="","N/A",IF(F4721&lt;Indicadores!$B$4,"Vencida","Vigente"))</f>
        <v>Vigente</v>
      </c>
      <c r="O4721" s="2" t="str">
        <f aca="false">INDEX(Locais!$B$2:$B$13,MATCH(H4721,Locais!$A$2:$A$13,0))</f>
        <v>Regional - São Paulo</v>
      </c>
      <c r="P4721" s="2" t="str">
        <f aca="false">INDEX(Locais!$C$2:$C$13,MATCH(H4721,Locais!$A$2:$A$13,0))</f>
        <v>Sudeste</v>
      </c>
    </row>
    <row r="4722" customFormat="false" ht="15" hidden="false" customHeight="false" outlineLevel="0" collapsed="false">
      <c r="A4722" s="2" t="s">
        <v>4858</v>
      </c>
      <c r="B4722" s="2" t="s">
        <v>68</v>
      </c>
      <c r="C4722" s="2" t="s">
        <v>102</v>
      </c>
      <c r="D4722" s="2" t="s">
        <v>103</v>
      </c>
      <c r="E4722" s="13" t="n">
        <v>45338</v>
      </c>
      <c r="F4722" s="13" t="n">
        <v>46433</v>
      </c>
      <c r="G4722" s="2" t="s">
        <v>32</v>
      </c>
      <c r="H4722" s="2" t="s">
        <v>108</v>
      </c>
      <c r="I4722" s="2" t="s">
        <v>136</v>
      </c>
      <c r="J4722" s="2" t="s">
        <v>100</v>
      </c>
      <c r="K4722" s="14" t="n">
        <v>5872.54</v>
      </c>
      <c r="L4722" s="2" t="n">
        <f aca="false">IF(E4722="","",ROUND((Indicadores!$B$4-E4722)/365.25,1))</f>
        <v>2.7</v>
      </c>
      <c r="M4722" s="2" t="str">
        <f aca="false">IF(E4722="","Virtual",IF(L4722&gt;=Indicadores!$B$6,"Fim de Vida",IF(L4722&gt;=Indicadores!$B$5,"Envelhecendo","Atual")))</f>
        <v>Atual</v>
      </c>
      <c r="N4722" s="2" t="str">
        <f aca="false">IF(F4722="","N/A",IF(F4722&lt;Indicadores!$B$4,"Vencida","Vigente"))</f>
        <v>Vigente</v>
      </c>
      <c r="O4722" s="2" t="str">
        <f aca="false">INDEX(Locais!$B$2:$B$13,MATCH(H4722,Locais!$A$2:$A$13,0))</f>
        <v>Regional - Porto Alegre</v>
      </c>
      <c r="P4722" s="2" t="str">
        <f aca="false">INDEX(Locais!$C$2:$C$13,MATCH(H4722,Locais!$A$2:$A$13,0))</f>
        <v>Sul</v>
      </c>
    </row>
    <row r="4723" customFormat="false" ht="15" hidden="false" customHeight="false" outlineLevel="0" collapsed="false">
      <c r="A4723" s="2" t="s">
        <v>4859</v>
      </c>
      <c r="B4723" s="2" t="s">
        <v>69</v>
      </c>
      <c r="C4723" s="2" t="s">
        <v>96</v>
      </c>
      <c r="D4723" s="2" t="s">
        <v>97</v>
      </c>
      <c r="E4723" s="13" t="n">
        <v>45790</v>
      </c>
      <c r="F4723" s="13" t="n">
        <v>46885</v>
      </c>
      <c r="G4723" s="2" t="s">
        <v>32</v>
      </c>
      <c r="H4723" s="2" t="s">
        <v>141</v>
      </c>
      <c r="I4723" s="2" t="s">
        <v>115</v>
      </c>
      <c r="J4723" s="2" t="s">
        <v>100</v>
      </c>
      <c r="K4723" s="14" t="n">
        <v>8619.05</v>
      </c>
      <c r="L4723" s="2" t="n">
        <f aca="false">IF(E4723="","",ROUND((Indicadores!$B$4-E4723)/365.25,1))</f>
        <v>1.4</v>
      </c>
      <c r="M4723" s="2" t="str">
        <f aca="false">IF(E4723="","Virtual",IF(L4723&gt;=Indicadores!$B$6,"Fim de Vida",IF(L4723&gt;=Indicadores!$B$5,"Envelhecendo","Atual")))</f>
        <v>Atual</v>
      </c>
      <c r="N4723" s="2" t="str">
        <f aca="false">IF(F4723="","N/A",IF(F4723&lt;Indicadores!$B$4,"Vencida","Vigente"))</f>
        <v>Vigente</v>
      </c>
      <c r="O4723" s="2" t="str">
        <f aca="false">INDEX(Locais!$B$2:$B$13,MATCH(H4723,Locais!$A$2:$A$13,0))</f>
        <v>Regional - Curitiba</v>
      </c>
      <c r="P4723" s="2" t="str">
        <f aca="false">INDEX(Locais!$C$2:$C$13,MATCH(H4723,Locais!$A$2:$A$13,0))</f>
        <v>Sul</v>
      </c>
    </row>
    <row r="4724" customFormat="false" ht="15" hidden="false" customHeight="false" outlineLevel="0" collapsed="false">
      <c r="A4724" s="2" t="s">
        <v>4860</v>
      </c>
      <c r="B4724" s="2" t="s">
        <v>69</v>
      </c>
      <c r="C4724" s="2" t="s">
        <v>96</v>
      </c>
      <c r="D4724" s="2" t="s">
        <v>117</v>
      </c>
      <c r="E4724" s="13" t="n">
        <v>44813</v>
      </c>
      <c r="F4724" s="13" t="n">
        <v>45908</v>
      </c>
      <c r="G4724" s="2" t="s">
        <v>32</v>
      </c>
      <c r="H4724" s="2" t="s">
        <v>119</v>
      </c>
      <c r="I4724" s="2" t="s">
        <v>99</v>
      </c>
      <c r="J4724" s="2" t="s">
        <v>100</v>
      </c>
      <c r="K4724" s="14" t="n">
        <v>9484.61</v>
      </c>
      <c r="L4724" s="2" t="n">
        <f aca="false">IF(E4724="","",ROUND((Indicadores!$B$4-E4724)/365.25,1))</f>
        <v>4.1</v>
      </c>
      <c r="M4724" s="2" t="str">
        <f aca="false">IF(E4724="","Virtual",IF(L4724&gt;=Indicadores!$B$6,"Fim de Vida",IF(L4724&gt;=Indicadores!$B$5,"Envelhecendo","Atual")))</f>
        <v>Envelhecendo</v>
      </c>
      <c r="N4724" s="2" t="str">
        <f aca="false">IF(F4724="","N/A",IF(F4724&lt;Indicadores!$B$4,"Vencida","Vigente"))</f>
        <v>Vencida</v>
      </c>
      <c r="O4724" s="2" t="str">
        <f aca="false">INDEX(Locais!$B$2:$B$13,MATCH(H4724,Locais!$A$2:$A$13,0))</f>
        <v>Regional - São Paulo</v>
      </c>
      <c r="P4724" s="2" t="str">
        <f aca="false">INDEX(Locais!$C$2:$C$13,MATCH(H4724,Locais!$A$2:$A$13,0))</f>
        <v>Sudeste</v>
      </c>
    </row>
    <row r="4725" customFormat="false" ht="15" hidden="false" customHeight="false" outlineLevel="0" collapsed="false">
      <c r="A4725" s="2" t="s">
        <v>4861</v>
      </c>
      <c r="B4725" s="2" t="s">
        <v>68</v>
      </c>
      <c r="C4725" s="2" t="s">
        <v>96</v>
      </c>
      <c r="D4725" s="2" t="s">
        <v>132</v>
      </c>
      <c r="E4725" s="13" t="n">
        <v>45399</v>
      </c>
      <c r="F4725" s="13" t="n">
        <v>46494</v>
      </c>
      <c r="G4725" s="2" t="s">
        <v>32</v>
      </c>
      <c r="H4725" s="2" t="s">
        <v>139</v>
      </c>
      <c r="I4725" s="2" t="s">
        <v>99</v>
      </c>
      <c r="J4725" s="2" t="s">
        <v>100</v>
      </c>
      <c r="K4725" s="14" t="n">
        <v>4906.59</v>
      </c>
      <c r="L4725" s="2" t="n">
        <f aca="false">IF(E4725="","",ROUND((Indicadores!$B$4-E4725)/365.25,1))</f>
        <v>2.5</v>
      </c>
      <c r="M4725" s="2" t="str">
        <f aca="false">IF(E4725="","Virtual",IF(L4725&gt;=Indicadores!$B$6,"Fim de Vida",IF(L4725&gt;=Indicadores!$B$5,"Envelhecendo","Atual")))</f>
        <v>Atual</v>
      </c>
      <c r="N4725" s="2" t="str">
        <f aca="false">IF(F4725="","N/A",IF(F4725&lt;Indicadores!$B$4,"Vencida","Vigente"))</f>
        <v>Vigente</v>
      </c>
      <c r="O4725" s="2" t="str">
        <f aca="false">INDEX(Locais!$B$2:$B$13,MATCH(H4725,Locais!$A$2:$A$13,0))</f>
        <v>Regional - Rio de Janeiro</v>
      </c>
      <c r="P4725" s="2" t="str">
        <f aca="false">INDEX(Locais!$C$2:$C$13,MATCH(H4725,Locais!$A$2:$A$13,0))</f>
        <v>Sudeste</v>
      </c>
    </row>
    <row r="4726" customFormat="false" ht="15" hidden="false" customHeight="false" outlineLevel="0" collapsed="false">
      <c r="A4726" s="2" t="s">
        <v>4862</v>
      </c>
      <c r="B4726" s="2" t="s">
        <v>68</v>
      </c>
      <c r="C4726" s="2" t="s">
        <v>102</v>
      </c>
      <c r="D4726" s="2" t="s">
        <v>103</v>
      </c>
      <c r="E4726" s="13" t="n">
        <v>43994</v>
      </c>
      <c r="F4726" s="13" t="n">
        <v>45089</v>
      </c>
      <c r="G4726" s="2" t="s">
        <v>32</v>
      </c>
      <c r="H4726" s="2" t="s">
        <v>98</v>
      </c>
      <c r="I4726" s="2" t="s">
        <v>124</v>
      </c>
      <c r="J4726" s="2" t="s">
        <v>100</v>
      </c>
      <c r="K4726" s="14" t="n">
        <v>6073.05</v>
      </c>
      <c r="L4726" s="2" t="n">
        <f aca="false">IF(E4726="","",ROUND((Indicadores!$B$4-E4726)/365.25,1))</f>
        <v>6.3</v>
      </c>
      <c r="M4726" s="2" t="str">
        <f aca="false">IF(E4726="","Virtual",IF(L4726&gt;=Indicadores!$B$6,"Fim de Vida",IF(L4726&gt;=Indicadores!$B$5,"Envelhecendo","Atual")))</f>
        <v>Fim de Vida</v>
      </c>
      <c r="N4726" s="2" t="str">
        <f aca="false">IF(F4726="","N/A",IF(F4726&lt;Indicadores!$B$4,"Vencida","Vigente"))</f>
        <v>Vencida</v>
      </c>
      <c r="O4726" s="2" t="str">
        <f aca="false">INDEX(Locais!$B$2:$B$13,MATCH(H4726,Locais!$A$2:$A$13,0))</f>
        <v>Sede - Brasília</v>
      </c>
      <c r="P4726" s="2" t="str">
        <f aca="false">INDEX(Locais!$C$2:$C$13,MATCH(H4726,Locais!$A$2:$A$13,0))</f>
        <v>Centro-Oeste</v>
      </c>
    </row>
    <row r="4727" customFormat="false" ht="15" hidden="false" customHeight="false" outlineLevel="0" collapsed="false">
      <c r="A4727" s="2" t="s">
        <v>4863</v>
      </c>
      <c r="B4727" s="2" t="s">
        <v>68</v>
      </c>
      <c r="C4727" s="2" t="s">
        <v>102</v>
      </c>
      <c r="D4727" s="2" t="s">
        <v>103</v>
      </c>
      <c r="E4727" s="13" t="n">
        <v>45275</v>
      </c>
      <c r="F4727" s="13" t="n">
        <v>46370</v>
      </c>
      <c r="G4727" s="2" t="s">
        <v>32</v>
      </c>
      <c r="H4727" s="2" t="s">
        <v>119</v>
      </c>
      <c r="I4727" s="2" t="s">
        <v>111</v>
      </c>
      <c r="J4727" s="2" t="s">
        <v>100</v>
      </c>
      <c r="K4727" s="14" t="n">
        <v>5158.66</v>
      </c>
      <c r="L4727" s="2" t="n">
        <f aca="false">IF(E4727="","",ROUND((Indicadores!$B$4-E4727)/365.25,1))</f>
        <v>2.8</v>
      </c>
      <c r="M4727" s="2" t="str">
        <f aca="false">IF(E4727="","Virtual",IF(L4727&gt;=Indicadores!$B$6,"Fim de Vida",IF(L4727&gt;=Indicadores!$B$5,"Envelhecendo","Atual")))</f>
        <v>Atual</v>
      </c>
      <c r="N4727" s="2" t="str">
        <f aca="false">IF(F4727="","N/A",IF(F4727&lt;Indicadores!$B$4,"Vencida","Vigente"))</f>
        <v>Vigente</v>
      </c>
      <c r="O4727" s="2" t="str">
        <f aca="false">INDEX(Locais!$B$2:$B$13,MATCH(H4727,Locais!$A$2:$A$13,0))</f>
        <v>Regional - São Paulo</v>
      </c>
      <c r="P4727" s="2" t="str">
        <f aca="false">INDEX(Locais!$C$2:$C$13,MATCH(H4727,Locais!$A$2:$A$13,0))</f>
        <v>Sudeste</v>
      </c>
    </row>
    <row r="4728" customFormat="false" ht="15" hidden="false" customHeight="false" outlineLevel="0" collapsed="false">
      <c r="A4728" s="2" t="s">
        <v>4864</v>
      </c>
      <c r="B4728" s="2" t="s">
        <v>69</v>
      </c>
      <c r="C4728" s="2" t="s">
        <v>126</v>
      </c>
      <c r="D4728" s="2" t="s">
        <v>169</v>
      </c>
      <c r="E4728" s="13" t="n">
        <v>45447</v>
      </c>
      <c r="F4728" s="13" t="n">
        <v>46542</v>
      </c>
      <c r="G4728" s="2" t="s">
        <v>34</v>
      </c>
      <c r="H4728" s="2" t="s">
        <v>119</v>
      </c>
      <c r="I4728" s="2" t="s">
        <v>120</v>
      </c>
      <c r="J4728" s="2" t="s">
        <v>100</v>
      </c>
      <c r="K4728" s="14" t="n">
        <v>8354.93</v>
      </c>
      <c r="L4728" s="2" t="n">
        <f aca="false">IF(E4728="","",ROUND((Indicadores!$B$4-E4728)/365.25,1))</f>
        <v>2.4</v>
      </c>
      <c r="M4728" s="2" t="str">
        <f aca="false">IF(E4728="","Virtual",IF(L4728&gt;=Indicadores!$B$6,"Fim de Vida",IF(L4728&gt;=Indicadores!$B$5,"Envelhecendo","Atual")))</f>
        <v>Atual</v>
      </c>
      <c r="N4728" s="2" t="str">
        <f aca="false">IF(F4728="","N/A",IF(F4728&lt;Indicadores!$B$4,"Vencida","Vigente"))</f>
        <v>Vigente</v>
      </c>
      <c r="O4728" s="2" t="str">
        <f aca="false">INDEX(Locais!$B$2:$B$13,MATCH(H4728,Locais!$A$2:$A$13,0))</f>
        <v>Regional - São Paulo</v>
      </c>
      <c r="P4728" s="2" t="str">
        <f aca="false">INDEX(Locais!$C$2:$C$13,MATCH(H4728,Locais!$A$2:$A$13,0))</f>
        <v>Sudeste</v>
      </c>
    </row>
    <row r="4729" customFormat="false" ht="15" hidden="false" customHeight="false" outlineLevel="0" collapsed="false">
      <c r="A4729" s="2" t="s">
        <v>4865</v>
      </c>
      <c r="B4729" s="2" t="s">
        <v>69</v>
      </c>
      <c r="C4729" s="2" t="s">
        <v>102</v>
      </c>
      <c r="D4729" s="2" t="s">
        <v>113</v>
      </c>
      <c r="E4729" s="13" t="n">
        <v>43904</v>
      </c>
      <c r="F4729" s="13" t="n">
        <v>44999</v>
      </c>
      <c r="G4729" s="2" t="s">
        <v>34</v>
      </c>
      <c r="H4729" s="2" t="s">
        <v>163</v>
      </c>
      <c r="I4729" s="2" t="s">
        <v>136</v>
      </c>
      <c r="J4729" s="2" t="s">
        <v>100</v>
      </c>
      <c r="K4729" s="14" t="n">
        <v>10077.69</v>
      </c>
      <c r="L4729" s="2" t="n">
        <f aca="false">IF(E4729="","",ROUND((Indicadores!$B$4-E4729)/365.25,1))</f>
        <v>6.6</v>
      </c>
      <c r="M4729" s="2" t="str">
        <f aca="false">IF(E4729="","Virtual",IF(L4729&gt;=Indicadores!$B$6,"Fim de Vida",IF(L4729&gt;=Indicadores!$B$5,"Envelhecendo","Atual")))</f>
        <v>Fim de Vida</v>
      </c>
      <c r="N4729" s="2" t="str">
        <f aca="false">IF(F4729="","N/A",IF(F4729&lt;Indicadores!$B$4,"Vencida","Vigente"))</f>
        <v>Vencida</v>
      </c>
      <c r="O4729" s="2" t="str">
        <f aca="false">INDEX(Locais!$B$2:$B$13,MATCH(H4729,Locais!$A$2:$A$13,0))</f>
        <v>Regional - Manaus</v>
      </c>
      <c r="P4729" s="2" t="str">
        <f aca="false">INDEX(Locais!$C$2:$C$13,MATCH(H4729,Locais!$A$2:$A$13,0))</f>
        <v>Norte</v>
      </c>
    </row>
    <row r="4730" customFormat="false" ht="15" hidden="false" customHeight="false" outlineLevel="0" collapsed="false">
      <c r="A4730" s="2" t="s">
        <v>4866</v>
      </c>
      <c r="B4730" s="2" t="s">
        <v>68</v>
      </c>
      <c r="C4730" s="2" t="s">
        <v>96</v>
      </c>
      <c r="D4730" s="2" t="s">
        <v>132</v>
      </c>
      <c r="E4730" s="13" t="n">
        <v>44568</v>
      </c>
      <c r="F4730" s="13" t="n">
        <v>45663</v>
      </c>
      <c r="G4730" s="2" t="s">
        <v>34</v>
      </c>
      <c r="H4730" s="2" t="s">
        <v>139</v>
      </c>
      <c r="I4730" s="2" t="s">
        <v>120</v>
      </c>
      <c r="J4730" s="2" t="s">
        <v>100</v>
      </c>
      <c r="K4730" s="14" t="n">
        <v>5396.87</v>
      </c>
      <c r="L4730" s="2" t="n">
        <f aca="false">IF(E4730="","",ROUND((Indicadores!$B$4-E4730)/365.25,1))</f>
        <v>4.8</v>
      </c>
      <c r="M4730" s="2" t="str">
        <f aca="false">IF(E4730="","Virtual",IF(L4730&gt;=Indicadores!$B$6,"Fim de Vida",IF(L4730&gt;=Indicadores!$B$5,"Envelhecendo","Atual")))</f>
        <v>Envelhecendo</v>
      </c>
      <c r="N4730" s="2" t="str">
        <f aca="false">IF(F4730="","N/A",IF(F4730&lt;Indicadores!$B$4,"Vencida","Vigente"))</f>
        <v>Vencida</v>
      </c>
      <c r="O4730" s="2" t="str">
        <f aca="false">INDEX(Locais!$B$2:$B$13,MATCH(H4730,Locais!$A$2:$A$13,0))</f>
        <v>Regional - Rio de Janeiro</v>
      </c>
      <c r="P4730" s="2" t="str">
        <f aca="false">INDEX(Locais!$C$2:$C$13,MATCH(H4730,Locais!$A$2:$A$13,0))</f>
        <v>Sudeste</v>
      </c>
    </row>
    <row r="4731" customFormat="false" ht="15" hidden="false" customHeight="false" outlineLevel="0" collapsed="false">
      <c r="A4731" s="2" t="s">
        <v>4867</v>
      </c>
      <c r="B4731" s="2" t="s">
        <v>69</v>
      </c>
      <c r="C4731" s="2" t="s">
        <v>96</v>
      </c>
      <c r="D4731" s="2" t="s">
        <v>97</v>
      </c>
      <c r="E4731" s="13" t="n">
        <v>45473</v>
      </c>
      <c r="F4731" s="13" t="n">
        <v>46568</v>
      </c>
      <c r="G4731" s="2" t="s">
        <v>32</v>
      </c>
      <c r="H4731" s="2" t="s">
        <v>114</v>
      </c>
      <c r="I4731" s="2" t="s">
        <v>130</v>
      </c>
      <c r="J4731" s="2" t="s">
        <v>100</v>
      </c>
      <c r="K4731" s="14" t="n">
        <v>8799.61</v>
      </c>
      <c r="L4731" s="2" t="n">
        <f aca="false">IF(E4731="","",ROUND((Indicadores!$B$4-E4731)/365.25,1))</f>
        <v>2.3</v>
      </c>
      <c r="M4731" s="2" t="str">
        <f aca="false">IF(E4731="","Virtual",IF(L4731&gt;=Indicadores!$B$6,"Fim de Vida",IF(L4731&gt;=Indicadores!$B$5,"Envelhecendo","Atual")))</f>
        <v>Atual</v>
      </c>
      <c r="N4731" s="2" t="str">
        <f aca="false">IF(F4731="","N/A",IF(F4731&lt;Indicadores!$B$4,"Vencida","Vigente"))</f>
        <v>Vigente</v>
      </c>
      <c r="O4731" s="2" t="str">
        <f aca="false">INDEX(Locais!$B$2:$B$13,MATCH(H4731,Locais!$A$2:$A$13,0))</f>
        <v>Regional - Belo Horizonte</v>
      </c>
      <c r="P4731" s="2" t="str">
        <f aca="false">INDEX(Locais!$C$2:$C$13,MATCH(H4731,Locais!$A$2:$A$13,0))</f>
        <v>Sudeste</v>
      </c>
    </row>
    <row r="4732" customFormat="false" ht="15" hidden="false" customHeight="false" outlineLevel="0" collapsed="false">
      <c r="A4732" s="2" t="s">
        <v>4868</v>
      </c>
      <c r="B4732" s="2" t="s">
        <v>68</v>
      </c>
      <c r="C4732" s="2" t="s">
        <v>96</v>
      </c>
      <c r="D4732" s="2" t="s">
        <v>132</v>
      </c>
      <c r="E4732" s="13" t="n">
        <v>45559</v>
      </c>
      <c r="F4732" s="13" t="n">
        <v>46654</v>
      </c>
      <c r="G4732" s="2" t="s">
        <v>34</v>
      </c>
      <c r="H4732" s="2" t="s">
        <v>114</v>
      </c>
      <c r="I4732" s="2" t="s">
        <v>99</v>
      </c>
      <c r="J4732" s="2" t="s">
        <v>100</v>
      </c>
      <c r="K4732" s="14" t="n">
        <v>4948.79</v>
      </c>
      <c r="L4732" s="2" t="n">
        <f aca="false">IF(E4732="","",ROUND((Indicadores!$B$4-E4732)/365.25,1))</f>
        <v>2.1</v>
      </c>
      <c r="M4732" s="2" t="str">
        <f aca="false">IF(E4732="","Virtual",IF(L4732&gt;=Indicadores!$B$6,"Fim de Vida",IF(L4732&gt;=Indicadores!$B$5,"Envelhecendo","Atual")))</f>
        <v>Atual</v>
      </c>
      <c r="N4732" s="2" t="str">
        <f aca="false">IF(F4732="","N/A",IF(F4732&lt;Indicadores!$B$4,"Vencida","Vigente"))</f>
        <v>Vigente</v>
      </c>
      <c r="O4732" s="2" t="str">
        <f aca="false">INDEX(Locais!$B$2:$B$13,MATCH(H4732,Locais!$A$2:$A$13,0))</f>
        <v>Regional - Belo Horizonte</v>
      </c>
      <c r="P4732" s="2" t="str">
        <f aca="false">INDEX(Locais!$C$2:$C$13,MATCH(H4732,Locais!$A$2:$A$13,0))</f>
        <v>Sudeste</v>
      </c>
    </row>
    <row r="4733" customFormat="false" ht="15" hidden="false" customHeight="false" outlineLevel="0" collapsed="false">
      <c r="A4733" s="2" t="s">
        <v>4869</v>
      </c>
      <c r="B4733" s="2" t="s">
        <v>68</v>
      </c>
      <c r="C4733" s="2" t="s">
        <v>96</v>
      </c>
      <c r="D4733" s="2" t="s">
        <v>107</v>
      </c>
      <c r="E4733" s="13" t="n">
        <v>43772</v>
      </c>
      <c r="F4733" s="13" t="n">
        <v>44867</v>
      </c>
      <c r="G4733" s="2" t="s">
        <v>32</v>
      </c>
      <c r="H4733" s="2" t="s">
        <v>98</v>
      </c>
      <c r="I4733" s="2" t="s">
        <v>142</v>
      </c>
      <c r="J4733" s="2" t="s">
        <v>100</v>
      </c>
      <c r="K4733" s="14" t="n">
        <v>4945.39</v>
      </c>
      <c r="L4733" s="2" t="n">
        <f aca="false">IF(E4733="","",ROUND((Indicadores!$B$4-E4733)/365.25,1))</f>
        <v>7</v>
      </c>
      <c r="M4733" s="2" t="str">
        <f aca="false">IF(E4733="","Virtual",IF(L4733&gt;=Indicadores!$B$6,"Fim de Vida",IF(L4733&gt;=Indicadores!$B$5,"Envelhecendo","Atual")))</f>
        <v>Fim de Vida</v>
      </c>
      <c r="N4733" s="2" t="str">
        <f aca="false">IF(F4733="","N/A",IF(F4733&lt;Indicadores!$B$4,"Vencida","Vigente"))</f>
        <v>Vencida</v>
      </c>
      <c r="O4733" s="2" t="str">
        <f aca="false">INDEX(Locais!$B$2:$B$13,MATCH(H4733,Locais!$A$2:$A$13,0))</f>
        <v>Sede - Brasília</v>
      </c>
      <c r="P4733" s="2" t="str">
        <f aca="false">INDEX(Locais!$C$2:$C$13,MATCH(H4733,Locais!$A$2:$A$13,0))</f>
        <v>Centro-Oeste</v>
      </c>
    </row>
    <row r="4734" customFormat="false" ht="15" hidden="false" customHeight="false" outlineLevel="0" collapsed="false">
      <c r="A4734" s="2" t="s">
        <v>4870</v>
      </c>
      <c r="B4734" s="2" t="s">
        <v>68</v>
      </c>
      <c r="C4734" s="2" t="s">
        <v>96</v>
      </c>
      <c r="D4734" s="2" t="s">
        <v>132</v>
      </c>
      <c r="E4734" s="13" t="n">
        <v>44883</v>
      </c>
      <c r="F4734" s="13" t="n">
        <v>45978</v>
      </c>
      <c r="G4734" s="2" t="s">
        <v>151</v>
      </c>
      <c r="H4734" s="2" t="s">
        <v>141</v>
      </c>
      <c r="I4734" s="2" t="s">
        <v>124</v>
      </c>
      <c r="J4734" s="2" t="s">
        <v>137</v>
      </c>
      <c r="K4734" s="14" t="n">
        <v>4570.68</v>
      </c>
      <c r="L4734" s="2" t="n">
        <f aca="false">IF(E4734="","",ROUND((Indicadores!$B$4-E4734)/365.25,1))</f>
        <v>3.9</v>
      </c>
      <c r="M4734" s="2" t="str">
        <f aca="false">IF(E4734="","Virtual",IF(L4734&gt;=Indicadores!$B$6,"Fim de Vida",IF(L4734&gt;=Indicadores!$B$5,"Envelhecendo","Atual")))</f>
        <v>Envelhecendo</v>
      </c>
      <c r="N4734" s="2" t="str">
        <f aca="false">IF(F4734="","N/A",IF(F4734&lt;Indicadores!$B$4,"Vencida","Vigente"))</f>
        <v>Vencida</v>
      </c>
      <c r="O4734" s="2" t="str">
        <f aca="false">INDEX(Locais!$B$2:$B$13,MATCH(H4734,Locais!$A$2:$A$13,0))</f>
        <v>Regional - Curitiba</v>
      </c>
      <c r="P4734" s="2" t="str">
        <f aca="false">INDEX(Locais!$C$2:$C$13,MATCH(H4734,Locais!$A$2:$A$13,0))</f>
        <v>Sul</v>
      </c>
    </row>
    <row r="4735" customFormat="false" ht="15" hidden="false" customHeight="false" outlineLevel="0" collapsed="false">
      <c r="A4735" s="2" t="s">
        <v>4871</v>
      </c>
      <c r="B4735" s="2" t="s">
        <v>70</v>
      </c>
      <c r="C4735" s="2" t="s">
        <v>126</v>
      </c>
      <c r="D4735" s="2" t="s">
        <v>162</v>
      </c>
      <c r="E4735" s="13" t="n">
        <v>44995</v>
      </c>
      <c r="F4735" s="13" t="n">
        <v>46820</v>
      </c>
      <c r="G4735" s="2" t="s">
        <v>151</v>
      </c>
      <c r="H4735" s="2" t="s">
        <v>141</v>
      </c>
      <c r="I4735" s="2" t="s">
        <v>130</v>
      </c>
      <c r="J4735" s="2" t="s">
        <v>137</v>
      </c>
      <c r="K4735" s="14" t="n">
        <v>15633.51</v>
      </c>
      <c r="L4735" s="2" t="n">
        <f aca="false">IF(E4735="","",ROUND((Indicadores!$B$4-E4735)/365.25,1))</f>
        <v>3.6</v>
      </c>
      <c r="M4735" s="2" t="str">
        <f aca="false">IF(E4735="","Virtual",IF(L4735&gt;=Indicadores!$B$6,"Fim de Vida",IF(L4735&gt;=Indicadores!$B$5,"Envelhecendo","Atual")))</f>
        <v>Envelhecendo</v>
      </c>
      <c r="N4735" s="2" t="str">
        <f aca="false">IF(F4735="","N/A",IF(F4735&lt;Indicadores!$B$4,"Vencida","Vigente"))</f>
        <v>Vigente</v>
      </c>
      <c r="O4735" s="2" t="str">
        <f aca="false">INDEX(Locais!$B$2:$B$13,MATCH(H4735,Locais!$A$2:$A$13,0))</f>
        <v>Regional - Curitiba</v>
      </c>
      <c r="P4735" s="2" t="str">
        <f aca="false">INDEX(Locais!$C$2:$C$13,MATCH(H4735,Locais!$A$2:$A$13,0))</f>
        <v>Sul</v>
      </c>
    </row>
    <row r="4736" customFormat="false" ht="15" hidden="false" customHeight="false" outlineLevel="0" collapsed="false">
      <c r="A4736" s="2" t="s">
        <v>4872</v>
      </c>
      <c r="B4736" s="2" t="s">
        <v>69</v>
      </c>
      <c r="C4736" s="2" t="s">
        <v>102</v>
      </c>
      <c r="D4736" s="2" t="s">
        <v>113</v>
      </c>
      <c r="E4736" s="13" t="n">
        <v>45471</v>
      </c>
      <c r="F4736" s="13" t="n">
        <v>46566</v>
      </c>
      <c r="G4736" s="2" t="s">
        <v>36</v>
      </c>
      <c r="H4736" s="2" t="s">
        <v>139</v>
      </c>
      <c r="I4736" s="2" t="s">
        <v>115</v>
      </c>
      <c r="J4736" s="2" t="s">
        <v>100</v>
      </c>
      <c r="K4736" s="14" t="n">
        <v>7795.81</v>
      </c>
      <c r="L4736" s="2" t="n">
        <f aca="false">IF(E4736="","",ROUND((Indicadores!$B$4-E4736)/365.25,1))</f>
        <v>2.3</v>
      </c>
      <c r="M4736" s="2" t="str">
        <f aca="false">IF(E4736="","Virtual",IF(L4736&gt;=Indicadores!$B$6,"Fim de Vida",IF(L4736&gt;=Indicadores!$B$5,"Envelhecendo","Atual")))</f>
        <v>Atual</v>
      </c>
      <c r="N4736" s="2" t="str">
        <f aca="false">IF(F4736="","N/A",IF(F4736&lt;Indicadores!$B$4,"Vencida","Vigente"))</f>
        <v>Vigente</v>
      </c>
      <c r="O4736" s="2" t="str">
        <f aca="false">INDEX(Locais!$B$2:$B$13,MATCH(H4736,Locais!$A$2:$A$13,0))</f>
        <v>Regional - Rio de Janeiro</v>
      </c>
      <c r="P4736" s="2" t="str">
        <f aca="false">INDEX(Locais!$C$2:$C$13,MATCH(H4736,Locais!$A$2:$A$13,0))</f>
        <v>Sudeste</v>
      </c>
    </row>
    <row r="4737" customFormat="false" ht="15" hidden="false" customHeight="false" outlineLevel="0" collapsed="false">
      <c r="A4737" s="2" t="s">
        <v>4873</v>
      </c>
      <c r="B4737" s="2" t="s">
        <v>70</v>
      </c>
      <c r="C4737" s="2" t="s">
        <v>126</v>
      </c>
      <c r="D4737" s="2" t="s">
        <v>162</v>
      </c>
      <c r="E4737" s="13" t="n">
        <v>44758</v>
      </c>
      <c r="F4737" s="13" t="n">
        <v>46583</v>
      </c>
      <c r="G4737" s="2" t="s">
        <v>32</v>
      </c>
      <c r="H4737" s="2" t="s">
        <v>139</v>
      </c>
      <c r="I4737" s="2" t="s">
        <v>111</v>
      </c>
      <c r="J4737" s="2" t="s">
        <v>100</v>
      </c>
      <c r="K4737" s="14" t="n">
        <v>16971.15</v>
      </c>
      <c r="L4737" s="2" t="n">
        <f aca="false">IF(E4737="","",ROUND((Indicadores!$B$4-E4737)/365.25,1))</f>
        <v>4.3</v>
      </c>
      <c r="M4737" s="2" t="str">
        <f aca="false">IF(E4737="","Virtual",IF(L4737&gt;=Indicadores!$B$6,"Fim de Vida",IF(L4737&gt;=Indicadores!$B$5,"Envelhecendo","Atual")))</f>
        <v>Envelhecendo</v>
      </c>
      <c r="N4737" s="2" t="str">
        <f aca="false">IF(F4737="","N/A",IF(F4737&lt;Indicadores!$B$4,"Vencida","Vigente"))</f>
        <v>Vigente</v>
      </c>
      <c r="O4737" s="2" t="str">
        <f aca="false">INDEX(Locais!$B$2:$B$13,MATCH(H4737,Locais!$A$2:$A$13,0))</f>
        <v>Regional - Rio de Janeiro</v>
      </c>
      <c r="P4737" s="2" t="str">
        <f aca="false">INDEX(Locais!$C$2:$C$13,MATCH(H4737,Locais!$A$2:$A$13,0))</f>
        <v>Sudeste</v>
      </c>
    </row>
    <row r="4738" customFormat="false" ht="15" hidden="false" customHeight="false" outlineLevel="0" collapsed="false">
      <c r="A4738" s="2" t="s">
        <v>4874</v>
      </c>
      <c r="B4738" s="2" t="s">
        <v>68</v>
      </c>
      <c r="C4738" s="2" t="s">
        <v>126</v>
      </c>
      <c r="D4738" s="2" t="s">
        <v>127</v>
      </c>
      <c r="E4738" s="13" t="n">
        <v>45065</v>
      </c>
      <c r="F4738" s="13" t="n">
        <v>46160</v>
      </c>
      <c r="G4738" s="2" t="s">
        <v>32</v>
      </c>
      <c r="H4738" s="2" t="s">
        <v>145</v>
      </c>
      <c r="I4738" s="2" t="s">
        <v>99</v>
      </c>
      <c r="J4738" s="2" t="s">
        <v>100</v>
      </c>
      <c r="K4738" s="14" t="n">
        <v>5081.22</v>
      </c>
      <c r="L4738" s="2" t="n">
        <f aca="false">IF(E4738="","",ROUND((Indicadores!$B$4-E4738)/365.25,1))</f>
        <v>3.4</v>
      </c>
      <c r="M4738" s="2" t="str">
        <f aca="false">IF(E4738="","Virtual",IF(L4738&gt;=Indicadores!$B$6,"Fim de Vida",IF(L4738&gt;=Indicadores!$B$5,"Envelhecendo","Atual")))</f>
        <v>Envelhecendo</v>
      </c>
      <c r="N4738" s="2" t="str">
        <f aca="false">IF(F4738="","N/A",IF(F4738&lt;Indicadores!$B$4,"Vencida","Vigente"))</f>
        <v>Vencida</v>
      </c>
      <c r="O4738" s="2" t="str">
        <f aca="false">INDEX(Locais!$B$2:$B$13,MATCH(H4738,Locais!$A$2:$A$13,0))</f>
        <v>Regional - Belém</v>
      </c>
      <c r="P4738" s="2" t="str">
        <f aca="false">INDEX(Locais!$C$2:$C$13,MATCH(H4738,Locais!$A$2:$A$13,0))</f>
        <v>Norte</v>
      </c>
    </row>
    <row r="4739" customFormat="false" ht="15" hidden="false" customHeight="false" outlineLevel="0" collapsed="false">
      <c r="A4739" s="2" t="s">
        <v>4875</v>
      </c>
      <c r="B4739" s="2" t="s">
        <v>70</v>
      </c>
      <c r="C4739" s="2" t="s">
        <v>96</v>
      </c>
      <c r="D4739" s="2" t="s">
        <v>122</v>
      </c>
      <c r="E4739" s="13" t="n">
        <v>44485</v>
      </c>
      <c r="F4739" s="13" t="n">
        <v>46310</v>
      </c>
      <c r="G4739" s="2" t="s">
        <v>32</v>
      </c>
      <c r="H4739" s="2" t="s">
        <v>145</v>
      </c>
      <c r="I4739" s="2" t="s">
        <v>111</v>
      </c>
      <c r="J4739" s="2" t="s">
        <v>100</v>
      </c>
      <c r="K4739" s="14" t="n">
        <v>21201.62</v>
      </c>
      <c r="L4739" s="2" t="n">
        <f aca="false">IF(E4739="","",ROUND((Indicadores!$B$4-E4739)/365.25,1))</f>
        <v>5</v>
      </c>
      <c r="M4739" s="2" t="str">
        <f aca="false">IF(E4739="","Virtual",IF(L4739&gt;=Indicadores!$B$6,"Fim de Vida",IF(L4739&gt;=Indicadores!$B$5,"Envelhecendo","Atual")))</f>
        <v>Fim de Vida</v>
      </c>
      <c r="N4739" s="2" t="str">
        <f aca="false">IF(F4739="","N/A",IF(F4739&lt;Indicadores!$B$4,"Vencida","Vigente"))</f>
        <v>Vencida</v>
      </c>
      <c r="O4739" s="2" t="str">
        <f aca="false">INDEX(Locais!$B$2:$B$13,MATCH(H4739,Locais!$A$2:$A$13,0))</f>
        <v>Regional - Belém</v>
      </c>
      <c r="P4739" s="2" t="str">
        <f aca="false">INDEX(Locais!$C$2:$C$13,MATCH(H4739,Locais!$A$2:$A$13,0))</f>
        <v>Norte</v>
      </c>
    </row>
    <row r="4740" customFormat="false" ht="15" hidden="false" customHeight="false" outlineLevel="0" collapsed="false">
      <c r="A4740" s="2" t="s">
        <v>4876</v>
      </c>
      <c r="B4740" s="2" t="s">
        <v>69</v>
      </c>
      <c r="C4740" s="2" t="s">
        <v>96</v>
      </c>
      <c r="D4740" s="2" t="s">
        <v>117</v>
      </c>
      <c r="E4740" s="13" t="n">
        <v>44580</v>
      </c>
      <c r="F4740" s="13" t="n">
        <v>45675</v>
      </c>
      <c r="G4740" s="2" t="s">
        <v>135</v>
      </c>
      <c r="H4740" s="2" t="s">
        <v>119</v>
      </c>
      <c r="I4740" s="2" t="s">
        <v>130</v>
      </c>
      <c r="J4740" s="2" t="s">
        <v>137</v>
      </c>
      <c r="K4740" s="14" t="n">
        <v>9603.95</v>
      </c>
      <c r="L4740" s="2" t="n">
        <f aca="false">IF(E4740="","",ROUND((Indicadores!$B$4-E4740)/365.25,1))</f>
        <v>4.7</v>
      </c>
      <c r="M4740" s="2" t="str">
        <f aca="false">IF(E4740="","Virtual",IF(L4740&gt;=Indicadores!$B$6,"Fim de Vida",IF(L4740&gt;=Indicadores!$B$5,"Envelhecendo","Atual")))</f>
        <v>Envelhecendo</v>
      </c>
      <c r="N4740" s="2" t="str">
        <f aca="false">IF(F4740="","N/A",IF(F4740&lt;Indicadores!$B$4,"Vencida","Vigente"))</f>
        <v>Vencida</v>
      </c>
      <c r="O4740" s="2" t="str">
        <f aca="false">INDEX(Locais!$B$2:$B$13,MATCH(H4740,Locais!$A$2:$A$13,0))</f>
        <v>Regional - São Paulo</v>
      </c>
      <c r="P4740" s="2" t="str">
        <f aca="false">INDEX(Locais!$C$2:$C$13,MATCH(H4740,Locais!$A$2:$A$13,0))</f>
        <v>Sudeste</v>
      </c>
    </row>
    <row r="4741" customFormat="false" ht="15" hidden="false" customHeight="false" outlineLevel="0" collapsed="false">
      <c r="A4741" s="2" t="s">
        <v>4877</v>
      </c>
      <c r="B4741" s="2" t="s">
        <v>68</v>
      </c>
      <c r="C4741" s="2" t="s">
        <v>96</v>
      </c>
      <c r="D4741" s="2" t="s">
        <v>132</v>
      </c>
      <c r="E4741" s="13" t="n">
        <v>43234</v>
      </c>
      <c r="F4741" s="13" t="n">
        <v>44329</v>
      </c>
      <c r="G4741" s="2" t="s">
        <v>118</v>
      </c>
      <c r="H4741" s="2" t="s">
        <v>119</v>
      </c>
      <c r="I4741" s="2" t="s">
        <v>111</v>
      </c>
      <c r="J4741" s="2" t="s">
        <v>100</v>
      </c>
      <c r="K4741" s="14" t="n">
        <v>4802.5</v>
      </c>
      <c r="L4741" s="2" t="n">
        <f aca="false">IF(E4741="","",ROUND((Indicadores!$B$4-E4741)/365.25,1))</f>
        <v>8.4</v>
      </c>
      <c r="M4741" s="2" t="str">
        <f aca="false">IF(E4741="","Virtual",IF(L4741&gt;=Indicadores!$B$6,"Fim de Vida",IF(L4741&gt;=Indicadores!$B$5,"Envelhecendo","Atual")))</f>
        <v>Fim de Vida</v>
      </c>
      <c r="N4741" s="2" t="str">
        <f aca="false">IF(F4741="","N/A",IF(F4741&lt;Indicadores!$B$4,"Vencida","Vigente"))</f>
        <v>Vencida</v>
      </c>
      <c r="O4741" s="2" t="str">
        <f aca="false">INDEX(Locais!$B$2:$B$13,MATCH(H4741,Locais!$A$2:$A$13,0))</f>
        <v>Regional - São Paulo</v>
      </c>
      <c r="P4741" s="2" t="str">
        <f aca="false">INDEX(Locais!$C$2:$C$13,MATCH(H4741,Locais!$A$2:$A$13,0))</f>
        <v>Sudeste</v>
      </c>
    </row>
    <row r="4742" customFormat="false" ht="15" hidden="false" customHeight="false" outlineLevel="0" collapsed="false">
      <c r="A4742" s="2" t="s">
        <v>4878</v>
      </c>
      <c r="B4742" s="2" t="s">
        <v>68</v>
      </c>
      <c r="C4742" s="2" t="s">
        <v>126</v>
      </c>
      <c r="D4742" s="2" t="s">
        <v>127</v>
      </c>
      <c r="E4742" s="13" t="n">
        <v>44894</v>
      </c>
      <c r="F4742" s="13" t="n">
        <v>45989</v>
      </c>
      <c r="G4742" s="2" t="s">
        <v>32</v>
      </c>
      <c r="H4742" s="2" t="s">
        <v>139</v>
      </c>
      <c r="I4742" s="2" t="s">
        <v>115</v>
      </c>
      <c r="J4742" s="2" t="s">
        <v>100</v>
      </c>
      <c r="K4742" s="14" t="n">
        <v>4592.93</v>
      </c>
      <c r="L4742" s="2" t="n">
        <f aca="false">IF(E4742="","",ROUND((Indicadores!$B$4-E4742)/365.25,1))</f>
        <v>3.9</v>
      </c>
      <c r="M4742" s="2" t="str">
        <f aca="false">IF(E4742="","Virtual",IF(L4742&gt;=Indicadores!$B$6,"Fim de Vida",IF(L4742&gt;=Indicadores!$B$5,"Envelhecendo","Atual")))</f>
        <v>Envelhecendo</v>
      </c>
      <c r="N4742" s="2" t="str">
        <f aca="false">IF(F4742="","N/A",IF(F4742&lt;Indicadores!$B$4,"Vencida","Vigente"))</f>
        <v>Vencida</v>
      </c>
      <c r="O4742" s="2" t="str">
        <f aca="false">INDEX(Locais!$B$2:$B$13,MATCH(H4742,Locais!$A$2:$A$13,0))</f>
        <v>Regional - Rio de Janeiro</v>
      </c>
      <c r="P4742" s="2" t="str">
        <f aca="false">INDEX(Locais!$C$2:$C$13,MATCH(H4742,Locais!$A$2:$A$13,0))</f>
        <v>Sudeste</v>
      </c>
    </row>
    <row r="4743" customFormat="false" ht="15" hidden="false" customHeight="false" outlineLevel="0" collapsed="false">
      <c r="A4743" s="2" t="s">
        <v>4879</v>
      </c>
      <c r="B4743" s="2" t="s">
        <v>71</v>
      </c>
      <c r="C4743" s="2" t="s">
        <v>126</v>
      </c>
      <c r="D4743" s="2" t="s">
        <v>157</v>
      </c>
      <c r="E4743" s="13" t="n">
        <v>43948</v>
      </c>
      <c r="F4743" s="13" t="n">
        <v>45043</v>
      </c>
      <c r="G4743" s="2" t="s">
        <v>32</v>
      </c>
      <c r="H4743" s="2" t="s">
        <v>119</v>
      </c>
      <c r="I4743" s="2" t="s">
        <v>99</v>
      </c>
      <c r="J4743" s="2" t="s">
        <v>100</v>
      </c>
      <c r="K4743" s="14" t="n">
        <v>2059.27</v>
      </c>
      <c r="L4743" s="2" t="n">
        <f aca="false">IF(E4743="","",ROUND((Indicadores!$B$4-E4743)/365.25,1))</f>
        <v>6.5</v>
      </c>
      <c r="M4743" s="2" t="str">
        <f aca="false">IF(E4743="","Virtual",IF(L4743&gt;=Indicadores!$B$6,"Fim de Vida",IF(L4743&gt;=Indicadores!$B$5,"Envelhecendo","Atual")))</f>
        <v>Fim de Vida</v>
      </c>
      <c r="N4743" s="2" t="str">
        <f aca="false">IF(F4743="","N/A",IF(F4743&lt;Indicadores!$B$4,"Vencida","Vigente"))</f>
        <v>Vencida</v>
      </c>
      <c r="O4743" s="2" t="str">
        <f aca="false">INDEX(Locais!$B$2:$B$13,MATCH(H4743,Locais!$A$2:$A$13,0))</f>
        <v>Regional - São Paulo</v>
      </c>
      <c r="P4743" s="2" t="str">
        <f aca="false">INDEX(Locais!$C$2:$C$13,MATCH(H4743,Locais!$A$2:$A$13,0))</f>
        <v>Sudeste</v>
      </c>
    </row>
    <row r="4744" customFormat="false" ht="15" hidden="false" customHeight="false" outlineLevel="0" collapsed="false">
      <c r="A4744" s="2" t="s">
        <v>4880</v>
      </c>
      <c r="B4744" s="2" t="s">
        <v>68</v>
      </c>
      <c r="C4744" s="2" t="s">
        <v>102</v>
      </c>
      <c r="D4744" s="2" t="s">
        <v>103</v>
      </c>
      <c r="E4744" s="13" t="n">
        <v>45394</v>
      </c>
      <c r="F4744" s="13" t="n">
        <v>46489</v>
      </c>
      <c r="G4744" s="2" t="s">
        <v>32</v>
      </c>
      <c r="H4744" s="2" t="s">
        <v>119</v>
      </c>
      <c r="I4744" s="2" t="s">
        <v>120</v>
      </c>
      <c r="J4744" s="2" t="s">
        <v>100</v>
      </c>
      <c r="K4744" s="14" t="n">
        <v>5257.95</v>
      </c>
      <c r="L4744" s="2" t="n">
        <f aca="false">IF(E4744="","",ROUND((Indicadores!$B$4-E4744)/365.25,1))</f>
        <v>2.5</v>
      </c>
      <c r="M4744" s="2" t="str">
        <f aca="false">IF(E4744="","Virtual",IF(L4744&gt;=Indicadores!$B$6,"Fim de Vida",IF(L4744&gt;=Indicadores!$B$5,"Envelhecendo","Atual")))</f>
        <v>Atual</v>
      </c>
      <c r="N4744" s="2" t="str">
        <f aca="false">IF(F4744="","N/A",IF(F4744&lt;Indicadores!$B$4,"Vencida","Vigente"))</f>
        <v>Vigente</v>
      </c>
      <c r="O4744" s="2" t="str">
        <f aca="false">INDEX(Locais!$B$2:$B$13,MATCH(H4744,Locais!$A$2:$A$13,0))</f>
        <v>Regional - São Paulo</v>
      </c>
      <c r="P4744" s="2" t="str">
        <f aca="false">INDEX(Locais!$C$2:$C$13,MATCH(H4744,Locais!$A$2:$A$13,0))</f>
        <v>Sudeste</v>
      </c>
    </row>
    <row r="4745" customFormat="false" ht="15" hidden="false" customHeight="false" outlineLevel="0" collapsed="false">
      <c r="A4745" s="2" t="s">
        <v>4881</v>
      </c>
      <c r="B4745" s="2" t="s">
        <v>68</v>
      </c>
      <c r="C4745" s="2" t="s">
        <v>96</v>
      </c>
      <c r="D4745" s="2" t="s">
        <v>132</v>
      </c>
      <c r="E4745" s="13" t="n">
        <v>44765</v>
      </c>
      <c r="F4745" s="13" t="n">
        <v>45860</v>
      </c>
      <c r="G4745" s="2" t="s">
        <v>32</v>
      </c>
      <c r="H4745" s="2" t="s">
        <v>119</v>
      </c>
      <c r="I4745" s="2" t="s">
        <v>99</v>
      </c>
      <c r="J4745" s="2" t="s">
        <v>100</v>
      </c>
      <c r="K4745" s="14" t="n">
        <v>5759.37</v>
      </c>
      <c r="L4745" s="2" t="n">
        <f aca="false">IF(E4745="","",ROUND((Indicadores!$B$4-E4745)/365.25,1))</f>
        <v>4.2</v>
      </c>
      <c r="M4745" s="2" t="str">
        <f aca="false">IF(E4745="","Virtual",IF(L4745&gt;=Indicadores!$B$6,"Fim de Vida",IF(L4745&gt;=Indicadores!$B$5,"Envelhecendo","Atual")))</f>
        <v>Envelhecendo</v>
      </c>
      <c r="N4745" s="2" t="str">
        <f aca="false">IF(F4745="","N/A",IF(F4745&lt;Indicadores!$B$4,"Vencida","Vigente"))</f>
        <v>Vencida</v>
      </c>
      <c r="O4745" s="2" t="str">
        <f aca="false">INDEX(Locais!$B$2:$B$13,MATCH(H4745,Locais!$A$2:$A$13,0))</f>
        <v>Regional - São Paulo</v>
      </c>
      <c r="P4745" s="2" t="str">
        <f aca="false">INDEX(Locais!$C$2:$C$13,MATCH(H4745,Locais!$A$2:$A$13,0))</f>
        <v>Sudeste</v>
      </c>
    </row>
    <row r="4746" customFormat="false" ht="15" hidden="false" customHeight="false" outlineLevel="0" collapsed="false">
      <c r="A4746" s="2" t="s">
        <v>4882</v>
      </c>
      <c r="B4746" s="2" t="s">
        <v>70</v>
      </c>
      <c r="C4746" s="2" t="s">
        <v>126</v>
      </c>
      <c r="D4746" s="2" t="s">
        <v>162</v>
      </c>
      <c r="E4746" s="13" t="n">
        <v>43662</v>
      </c>
      <c r="F4746" s="13" t="n">
        <v>45487</v>
      </c>
      <c r="G4746" s="2" t="s">
        <v>32</v>
      </c>
      <c r="H4746" s="2" t="s">
        <v>119</v>
      </c>
      <c r="I4746" s="2" t="s">
        <v>99</v>
      </c>
      <c r="J4746" s="2" t="s">
        <v>100</v>
      </c>
      <c r="K4746" s="14" t="n">
        <v>14360.31</v>
      </c>
      <c r="L4746" s="2" t="n">
        <f aca="false">IF(E4746="","",ROUND((Indicadores!$B$4-E4746)/365.25,1))</f>
        <v>7.3</v>
      </c>
      <c r="M4746" s="2" t="str">
        <f aca="false">IF(E4746="","Virtual",IF(L4746&gt;=Indicadores!$B$6,"Fim de Vida",IF(L4746&gt;=Indicadores!$B$5,"Envelhecendo","Atual")))</f>
        <v>Fim de Vida</v>
      </c>
      <c r="N4746" s="2" t="str">
        <f aca="false">IF(F4746="","N/A",IF(F4746&lt;Indicadores!$B$4,"Vencida","Vigente"))</f>
        <v>Vencida</v>
      </c>
      <c r="O4746" s="2" t="str">
        <f aca="false">INDEX(Locais!$B$2:$B$13,MATCH(H4746,Locais!$A$2:$A$13,0))</f>
        <v>Regional - São Paulo</v>
      </c>
      <c r="P4746" s="2" t="str">
        <f aca="false">INDEX(Locais!$C$2:$C$13,MATCH(H4746,Locais!$A$2:$A$13,0))</f>
        <v>Sudeste</v>
      </c>
    </row>
    <row r="4747" customFormat="false" ht="15" hidden="false" customHeight="false" outlineLevel="0" collapsed="false">
      <c r="A4747" s="2" t="s">
        <v>4883</v>
      </c>
      <c r="B4747" s="2" t="s">
        <v>69</v>
      </c>
      <c r="C4747" s="2" t="s">
        <v>96</v>
      </c>
      <c r="D4747" s="2" t="s">
        <v>97</v>
      </c>
      <c r="E4747" s="13" t="n">
        <v>45647</v>
      </c>
      <c r="F4747" s="13" t="n">
        <v>46742</v>
      </c>
      <c r="G4747" s="2" t="s">
        <v>32</v>
      </c>
      <c r="H4747" s="2" t="s">
        <v>98</v>
      </c>
      <c r="I4747" s="2" t="s">
        <v>130</v>
      </c>
      <c r="J4747" s="2" t="s">
        <v>100</v>
      </c>
      <c r="K4747" s="14" t="n">
        <v>9348.64</v>
      </c>
      <c r="L4747" s="2" t="n">
        <f aca="false">IF(E4747="","",ROUND((Indicadores!$B$4-E4747)/365.25,1))</f>
        <v>1.8</v>
      </c>
      <c r="M4747" s="2" t="str">
        <f aca="false">IF(E4747="","Virtual",IF(L4747&gt;=Indicadores!$B$6,"Fim de Vida",IF(L4747&gt;=Indicadores!$B$5,"Envelhecendo","Atual")))</f>
        <v>Atual</v>
      </c>
      <c r="N4747" s="2" t="str">
        <f aca="false">IF(F4747="","N/A",IF(F4747&lt;Indicadores!$B$4,"Vencida","Vigente"))</f>
        <v>Vigente</v>
      </c>
      <c r="O4747" s="2" t="str">
        <f aca="false">INDEX(Locais!$B$2:$B$13,MATCH(H4747,Locais!$A$2:$A$13,0))</f>
        <v>Sede - Brasília</v>
      </c>
      <c r="P4747" s="2" t="str">
        <f aca="false">INDEX(Locais!$C$2:$C$13,MATCH(H4747,Locais!$A$2:$A$13,0))</f>
        <v>Centro-Oeste</v>
      </c>
    </row>
    <row r="4748" customFormat="false" ht="15" hidden="false" customHeight="false" outlineLevel="0" collapsed="false">
      <c r="A4748" s="2" t="s">
        <v>4884</v>
      </c>
      <c r="B4748" s="2" t="s">
        <v>68</v>
      </c>
      <c r="C4748" s="2" t="s">
        <v>96</v>
      </c>
      <c r="D4748" s="2" t="s">
        <v>107</v>
      </c>
      <c r="E4748" s="13" t="n">
        <v>45189</v>
      </c>
      <c r="F4748" s="13" t="n">
        <v>46284</v>
      </c>
      <c r="G4748" s="2" t="s">
        <v>151</v>
      </c>
      <c r="H4748" s="2" t="s">
        <v>108</v>
      </c>
      <c r="I4748" s="2" t="s">
        <v>136</v>
      </c>
      <c r="J4748" s="2" t="s">
        <v>137</v>
      </c>
      <c r="K4748" s="14" t="n">
        <v>6353.71</v>
      </c>
      <c r="L4748" s="2" t="n">
        <f aca="false">IF(E4748="","",ROUND((Indicadores!$B$4-E4748)/365.25,1))</f>
        <v>3.1</v>
      </c>
      <c r="M4748" s="2" t="str">
        <f aca="false">IF(E4748="","Virtual",IF(L4748&gt;=Indicadores!$B$6,"Fim de Vida",IF(L4748&gt;=Indicadores!$B$5,"Envelhecendo","Atual")))</f>
        <v>Envelhecendo</v>
      </c>
      <c r="N4748" s="2" t="str">
        <f aca="false">IF(F4748="","N/A",IF(F4748&lt;Indicadores!$B$4,"Vencida","Vigente"))</f>
        <v>Vencida</v>
      </c>
      <c r="O4748" s="2" t="str">
        <f aca="false">INDEX(Locais!$B$2:$B$13,MATCH(H4748,Locais!$A$2:$A$13,0))</f>
        <v>Regional - Porto Alegre</v>
      </c>
      <c r="P4748" s="2" t="str">
        <f aca="false">INDEX(Locais!$C$2:$C$13,MATCH(H4748,Locais!$A$2:$A$13,0))</f>
        <v>Sul</v>
      </c>
    </row>
    <row r="4749" customFormat="false" ht="15" hidden="false" customHeight="false" outlineLevel="0" collapsed="false">
      <c r="A4749" s="2" t="s">
        <v>4885</v>
      </c>
      <c r="B4749" s="2" t="s">
        <v>69</v>
      </c>
      <c r="C4749" s="2" t="s">
        <v>102</v>
      </c>
      <c r="D4749" s="2" t="s">
        <v>113</v>
      </c>
      <c r="E4749" s="13" t="n">
        <v>44463</v>
      </c>
      <c r="F4749" s="13" t="n">
        <v>45558</v>
      </c>
      <c r="G4749" s="2" t="s">
        <v>32</v>
      </c>
      <c r="H4749" s="2" t="s">
        <v>119</v>
      </c>
      <c r="I4749" s="2" t="s">
        <v>99</v>
      </c>
      <c r="J4749" s="2" t="s">
        <v>100</v>
      </c>
      <c r="K4749" s="14" t="n">
        <v>9956.41</v>
      </c>
      <c r="L4749" s="2" t="n">
        <f aca="false">IF(E4749="","",ROUND((Indicadores!$B$4-E4749)/365.25,1))</f>
        <v>5.1</v>
      </c>
      <c r="M4749" s="2" t="str">
        <f aca="false">IF(E4749="","Virtual",IF(L4749&gt;=Indicadores!$B$6,"Fim de Vida",IF(L4749&gt;=Indicadores!$B$5,"Envelhecendo","Atual")))</f>
        <v>Fim de Vida</v>
      </c>
      <c r="N4749" s="2" t="str">
        <f aca="false">IF(F4749="","N/A",IF(F4749&lt;Indicadores!$B$4,"Vencida","Vigente"))</f>
        <v>Vencida</v>
      </c>
      <c r="O4749" s="2" t="str">
        <f aca="false">INDEX(Locais!$B$2:$B$13,MATCH(H4749,Locais!$A$2:$A$13,0))</f>
        <v>Regional - São Paulo</v>
      </c>
      <c r="P4749" s="2" t="str">
        <f aca="false">INDEX(Locais!$C$2:$C$13,MATCH(H4749,Locais!$A$2:$A$13,0))</f>
        <v>Sudeste</v>
      </c>
    </row>
    <row r="4750" customFormat="false" ht="15" hidden="false" customHeight="false" outlineLevel="0" collapsed="false">
      <c r="A4750" s="2" t="s">
        <v>4886</v>
      </c>
      <c r="B4750" s="2" t="s">
        <v>69</v>
      </c>
      <c r="C4750" s="2" t="s">
        <v>96</v>
      </c>
      <c r="D4750" s="2" t="s">
        <v>97</v>
      </c>
      <c r="E4750" s="13" t="n">
        <v>45765</v>
      </c>
      <c r="F4750" s="13" t="n">
        <v>46860</v>
      </c>
      <c r="G4750" s="2" t="s">
        <v>32</v>
      </c>
      <c r="H4750" s="2" t="s">
        <v>119</v>
      </c>
      <c r="I4750" s="2" t="s">
        <v>133</v>
      </c>
      <c r="J4750" s="2" t="s">
        <v>100</v>
      </c>
      <c r="K4750" s="14" t="n">
        <v>8613.8</v>
      </c>
      <c r="L4750" s="2" t="n">
        <f aca="false">IF(E4750="","",ROUND((Indicadores!$B$4-E4750)/365.25,1))</f>
        <v>1.5</v>
      </c>
      <c r="M4750" s="2" t="str">
        <f aca="false">IF(E4750="","Virtual",IF(L4750&gt;=Indicadores!$B$6,"Fim de Vida",IF(L4750&gt;=Indicadores!$B$5,"Envelhecendo","Atual")))</f>
        <v>Atual</v>
      </c>
      <c r="N4750" s="2" t="str">
        <f aca="false">IF(F4750="","N/A",IF(F4750&lt;Indicadores!$B$4,"Vencida","Vigente"))</f>
        <v>Vigente</v>
      </c>
      <c r="O4750" s="2" t="str">
        <f aca="false">INDEX(Locais!$B$2:$B$13,MATCH(H4750,Locais!$A$2:$A$13,0))</f>
        <v>Regional - São Paulo</v>
      </c>
      <c r="P4750" s="2" t="str">
        <f aca="false">INDEX(Locais!$C$2:$C$13,MATCH(H4750,Locais!$A$2:$A$13,0))</f>
        <v>Sudeste</v>
      </c>
    </row>
    <row r="4751" customFormat="false" ht="15" hidden="false" customHeight="false" outlineLevel="0" collapsed="false">
      <c r="A4751" s="2" t="s">
        <v>4887</v>
      </c>
      <c r="B4751" s="2" t="s">
        <v>70</v>
      </c>
      <c r="C4751" s="2" t="s">
        <v>126</v>
      </c>
      <c r="D4751" s="2" t="s">
        <v>162</v>
      </c>
      <c r="E4751" s="13" t="n">
        <v>43896</v>
      </c>
      <c r="F4751" s="13" t="n">
        <v>45721</v>
      </c>
      <c r="G4751" s="2" t="s">
        <v>32</v>
      </c>
      <c r="H4751" s="2" t="s">
        <v>128</v>
      </c>
      <c r="I4751" s="2" t="s">
        <v>142</v>
      </c>
      <c r="J4751" s="2" t="s">
        <v>100</v>
      </c>
      <c r="K4751" s="14" t="n">
        <v>17876.11</v>
      </c>
      <c r="L4751" s="2" t="n">
        <f aca="false">IF(E4751="","",ROUND((Indicadores!$B$4-E4751)/365.25,1))</f>
        <v>6.6</v>
      </c>
      <c r="M4751" s="2" t="str">
        <f aca="false">IF(E4751="","Virtual",IF(L4751&gt;=Indicadores!$B$6,"Fim de Vida",IF(L4751&gt;=Indicadores!$B$5,"Envelhecendo","Atual")))</f>
        <v>Fim de Vida</v>
      </c>
      <c r="N4751" s="2" t="str">
        <f aca="false">IF(F4751="","N/A",IF(F4751&lt;Indicadores!$B$4,"Vencida","Vigente"))</f>
        <v>Vencida</v>
      </c>
      <c r="O4751" s="2" t="str">
        <f aca="false">INDEX(Locais!$B$2:$B$13,MATCH(H4751,Locais!$A$2:$A$13,0))</f>
        <v>Regional - Recife</v>
      </c>
      <c r="P4751" s="2" t="str">
        <f aca="false">INDEX(Locais!$C$2:$C$13,MATCH(H4751,Locais!$A$2:$A$13,0))</f>
        <v>Nordeste</v>
      </c>
    </row>
    <row r="4752" customFormat="false" ht="15" hidden="false" customHeight="false" outlineLevel="0" collapsed="false">
      <c r="A4752" s="2" t="s">
        <v>4888</v>
      </c>
      <c r="B4752" s="2" t="s">
        <v>68</v>
      </c>
      <c r="C4752" s="2" t="s">
        <v>96</v>
      </c>
      <c r="D4752" s="2" t="s">
        <v>107</v>
      </c>
      <c r="E4752" s="13" t="n">
        <v>44241</v>
      </c>
      <c r="F4752" s="13" t="n">
        <v>45336</v>
      </c>
      <c r="G4752" s="2" t="s">
        <v>32</v>
      </c>
      <c r="H4752" s="2" t="s">
        <v>119</v>
      </c>
      <c r="I4752" s="2" t="s">
        <v>115</v>
      </c>
      <c r="J4752" s="2" t="s">
        <v>100</v>
      </c>
      <c r="K4752" s="14" t="n">
        <v>5021.27</v>
      </c>
      <c r="L4752" s="2" t="n">
        <f aca="false">IF(E4752="","",ROUND((Indicadores!$B$4-E4752)/365.25,1))</f>
        <v>5.7</v>
      </c>
      <c r="M4752" s="2" t="str">
        <f aca="false">IF(E4752="","Virtual",IF(L4752&gt;=Indicadores!$B$6,"Fim de Vida",IF(L4752&gt;=Indicadores!$B$5,"Envelhecendo","Atual")))</f>
        <v>Fim de Vida</v>
      </c>
      <c r="N4752" s="2" t="str">
        <f aca="false">IF(F4752="","N/A",IF(F4752&lt;Indicadores!$B$4,"Vencida","Vigente"))</f>
        <v>Vencida</v>
      </c>
      <c r="O4752" s="2" t="str">
        <f aca="false">INDEX(Locais!$B$2:$B$13,MATCH(H4752,Locais!$A$2:$A$13,0))</f>
        <v>Regional - São Paulo</v>
      </c>
      <c r="P4752" s="2" t="str">
        <f aca="false">INDEX(Locais!$C$2:$C$13,MATCH(H4752,Locais!$A$2:$A$13,0))</f>
        <v>Sudeste</v>
      </c>
    </row>
    <row r="4753" customFormat="false" ht="15" hidden="false" customHeight="false" outlineLevel="0" collapsed="false">
      <c r="A4753" s="2" t="s">
        <v>4889</v>
      </c>
      <c r="B4753" s="2" t="s">
        <v>68</v>
      </c>
      <c r="C4753" s="2" t="s">
        <v>102</v>
      </c>
      <c r="D4753" s="2" t="s">
        <v>103</v>
      </c>
      <c r="E4753" s="13" t="n">
        <v>44700</v>
      </c>
      <c r="F4753" s="13" t="n">
        <v>45795</v>
      </c>
      <c r="G4753" s="2" t="s">
        <v>32</v>
      </c>
      <c r="H4753" s="2" t="s">
        <v>128</v>
      </c>
      <c r="I4753" s="2" t="s">
        <v>136</v>
      </c>
      <c r="J4753" s="2" t="s">
        <v>100</v>
      </c>
      <c r="K4753" s="14" t="n">
        <v>5019.7</v>
      </c>
      <c r="L4753" s="2" t="n">
        <f aca="false">IF(E4753="","",ROUND((Indicadores!$B$4-E4753)/365.25,1))</f>
        <v>4.4</v>
      </c>
      <c r="M4753" s="2" t="str">
        <f aca="false">IF(E4753="","Virtual",IF(L4753&gt;=Indicadores!$B$6,"Fim de Vida",IF(L4753&gt;=Indicadores!$B$5,"Envelhecendo","Atual")))</f>
        <v>Envelhecendo</v>
      </c>
      <c r="N4753" s="2" t="str">
        <f aca="false">IF(F4753="","N/A",IF(F4753&lt;Indicadores!$B$4,"Vencida","Vigente"))</f>
        <v>Vencida</v>
      </c>
      <c r="O4753" s="2" t="str">
        <f aca="false">INDEX(Locais!$B$2:$B$13,MATCH(H4753,Locais!$A$2:$A$13,0))</f>
        <v>Regional - Recife</v>
      </c>
      <c r="P4753" s="2" t="str">
        <f aca="false">INDEX(Locais!$C$2:$C$13,MATCH(H4753,Locais!$A$2:$A$13,0))</f>
        <v>Nordeste</v>
      </c>
    </row>
    <row r="4754" customFormat="false" ht="15" hidden="false" customHeight="false" outlineLevel="0" collapsed="false">
      <c r="A4754" s="2" t="s">
        <v>4890</v>
      </c>
      <c r="B4754" s="2" t="s">
        <v>69</v>
      </c>
      <c r="C4754" s="2" t="s">
        <v>96</v>
      </c>
      <c r="D4754" s="2" t="s">
        <v>117</v>
      </c>
      <c r="E4754" s="13" t="n">
        <v>45121</v>
      </c>
      <c r="F4754" s="13" t="n">
        <v>46216</v>
      </c>
      <c r="G4754" s="2" t="s">
        <v>32</v>
      </c>
      <c r="H4754" s="2" t="s">
        <v>119</v>
      </c>
      <c r="I4754" s="2" t="s">
        <v>130</v>
      </c>
      <c r="J4754" s="2" t="s">
        <v>100</v>
      </c>
      <c r="K4754" s="14" t="n">
        <v>10471.12</v>
      </c>
      <c r="L4754" s="2" t="n">
        <f aca="false">IF(E4754="","",ROUND((Indicadores!$B$4-E4754)/365.25,1))</f>
        <v>3.3</v>
      </c>
      <c r="M4754" s="2" t="str">
        <f aca="false">IF(E4754="","Virtual",IF(L4754&gt;=Indicadores!$B$6,"Fim de Vida",IF(L4754&gt;=Indicadores!$B$5,"Envelhecendo","Atual")))</f>
        <v>Envelhecendo</v>
      </c>
      <c r="N4754" s="2" t="str">
        <f aca="false">IF(F4754="","N/A",IF(F4754&lt;Indicadores!$B$4,"Vencida","Vigente"))</f>
        <v>Vencida</v>
      </c>
      <c r="O4754" s="2" t="str">
        <f aca="false">INDEX(Locais!$B$2:$B$13,MATCH(H4754,Locais!$A$2:$A$13,0))</f>
        <v>Regional - São Paulo</v>
      </c>
      <c r="P4754" s="2" t="str">
        <f aca="false">INDEX(Locais!$C$2:$C$13,MATCH(H4754,Locais!$A$2:$A$13,0))</f>
        <v>Sudeste</v>
      </c>
    </row>
    <row r="4755" customFormat="false" ht="15" hidden="false" customHeight="false" outlineLevel="0" collapsed="false">
      <c r="A4755" s="2" t="s">
        <v>4891</v>
      </c>
      <c r="B4755" s="2" t="s">
        <v>68</v>
      </c>
      <c r="C4755" s="2" t="s">
        <v>102</v>
      </c>
      <c r="D4755" s="2" t="s">
        <v>103</v>
      </c>
      <c r="E4755" s="13" t="n">
        <v>44919</v>
      </c>
      <c r="F4755" s="13" t="n">
        <v>46014</v>
      </c>
      <c r="G4755" s="2" t="s">
        <v>32</v>
      </c>
      <c r="H4755" s="2" t="s">
        <v>119</v>
      </c>
      <c r="I4755" s="2" t="s">
        <v>124</v>
      </c>
      <c r="J4755" s="2" t="s">
        <v>100</v>
      </c>
      <c r="K4755" s="14" t="n">
        <v>5252.96</v>
      </c>
      <c r="L4755" s="2" t="n">
        <f aca="false">IF(E4755="","",ROUND((Indicadores!$B$4-E4755)/365.25,1))</f>
        <v>3.8</v>
      </c>
      <c r="M4755" s="2" t="str">
        <f aca="false">IF(E4755="","Virtual",IF(L4755&gt;=Indicadores!$B$6,"Fim de Vida",IF(L4755&gt;=Indicadores!$B$5,"Envelhecendo","Atual")))</f>
        <v>Envelhecendo</v>
      </c>
      <c r="N4755" s="2" t="str">
        <f aca="false">IF(F4755="","N/A",IF(F4755&lt;Indicadores!$B$4,"Vencida","Vigente"))</f>
        <v>Vencida</v>
      </c>
      <c r="O4755" s="2" t="str">
        <f aca="false">INDEX(Locais!$B$2:$B$13,MATCH(H4755,Locais!$A$2:$A$13,0))</f>
        <v>Regional - São Paulo</v>
      </c>
      <c r="P4755" s="2" t="str">
        <f aca="false">INDEX(Locais!$C$2:$C$13,MATCH(H4755,Locais!$A$2:$A$13,0))</f>
        <v>Sudeste</v>
      </c>
    </row>
    <row r="4756" customFormat="false" ht="15" hidden="false" customHeight="false" outlineLevel="0" collapsed="false">
      <c r="A4756" s="2" t="s">
        <v>4892</v>
      </c>
      <c r="B4756" s="2" t="s">
        <v>68</v>
      </c>
      <c r="C4756" s="2" t="s">
        <v>102</v>
      </c>
      <c r="D4756" s="2" t="s">
        <v>103</v>
      </c>
      <c r="E4756" s="13" t="n">
        <v>43435</v>
      </c>
      <c r="F4756" s="13" t="n">
        <v>44530</v>
      </c>
      <c r="G4756" s="2" t="s">
        <v>118</v>
      </c>
      <c r="H4756" s="2" t="s">
        <v>119</v>
      </c>
      <c r="I4756" s="2" t="s">
        <v>111</v>
      </c>
      <c r="J4756" s="2" t="s">
        <v>100</v>
      </c>
      <c r="K4756" s="14" t="n">
        <v>6149.27</v>
      </c>
      <c r="L4756" s="2" t="n">
        <f aca="false">IF(E4756="","",ROUND((Indicadores!$B$4-E4756)/365.25,1))</f>
        <v>7.9</v>
      </c>
      <c r="M4756" s="2" t="str">
        <f aca="false">IF(E4756="","Virtual",IF(L4756&gt;=Indicadores!$B$6,"Fim de Vida",IF(L4756&gt;=Indicadores!$B$5,"Envelhecendo","Atual")))</f>
        <v>Fim de Vida</v>
      </c>
      <c r="N4756" s="2" t="str">
        <f aca="false">IF(F4756="","N/A",IF(F4756&lt;Indicadores!$B$4,"Vencida","Vigente"))</f>
        <v>Vencida</v>
      </c>
      <c r="O4756" s="2" t="str">
        <f aca="false">INDEX(Locais!$B$2:$B$13,MATCH(H4756,Locais!$A$2:$A$13,0))</f>
        <v>Regional - São Paulo</v>
      </c>
      <c r="P4756" s="2" t="str">
        <f aca="false">INDEX(Locais!$C$2:$C$13,MATCH(H4756,Locais!$A$2:$A$13,0))</f>
        <v>Sudeste</v>
      </c>
    </row>
    <row r="4757" customFormat="false" ht="15" hidden="false" customHeight="false" outlineLevel="0" collapsed="false">
      <c r="A4757" s="2" t="s">
        <v>4893</v>
      </c>
      <c r="B4757" s="2" t="s">
        <v>68</v>
      </c>
      <c r="C4757" s="2" t="s">
        <v>96</v>
      </c>
      <c r="D4757" s="2" t="s">
        <v>132</v>
      </c>
      <c r="E4757" s="13" t="n">
        <v>45683</v>
      </c>
      <c r="F4757" s="13" t="n">
        <v>46778</v>
      </c>
      <c r="G4757" s="2" t="s">
        <v>118</v>
      </c>
      <c r="H4757" s="2" t="s">
        <v>145</v>
      </c>
      <c r="I4757" s="2" t="s">
        <v>142</v>
      </c>
      <c r="J4757" s="2" t="s">
        <v>100</v>
      </c>
      <c r="K4757" s="14" t="n">
        <v>4945.76</v>
      </c>
      <c r="L4757" s="2" t="n">
        <f aca="false">IF(E4757="","",ROUND((Indicadores!$B$4-E4757)/365.25,1))</f>
        <v>1.7</v>
      </c>
      <c r="M4757" s="2" t="str">
        <f aca="false">IF(E4757="","Virtual",IF(L4757&gt;=Indicadores!$B$6,"Fim de Vida",IF(L4757&gt;=Indicadores!$B$5,"Envelhecendo","Atual")))</f>
        <v>Atual</v>
      </c>
      <c r="N4757" s="2" t="str">
        <f aca="false">IF(F4757="","N/A",IF(F4757&lt;Indicadores!$B$4,"Vencida","Vigente"))</f>
        <v>Vigente</v>
      </c>
      <c r="O4757" s="2" t="str">
        <f aca="false">INDEX(Locais!$B$2:$B$13,MATCH(H4757,Locais!$A$2:$A$13,0))</f>
        <v>Regional - Belém</v>
      </c>
      <c r="P4757" s="2" t="str">
        <f aca="false">INDEX(Locais!$C$2:$C$13,MATCH(H4757,Locais!$A$2:$A$13,0))</f>
        <v>Norte</v>
      </c>
    </row>
    <row r="4758" customFormat="false" ht="15" hidden="false" customHeight="false" outlineLevel="0" collapsed="false">
      <c r="A4758" s="2" t="s">
        <v>4894</v>
      </c>
      <c r="B4758" s="2" t="s">
        <v>68</v>
      </c>
      <c r="C4758" s="2" t="s">
        <v>96</v>
      </c>
      <c r="D4758" s="2" t="s">
        <v>132</v>
      </c>
      <c r="E4758" s="13" t="n">
        <v>44222</v>
      </c>
      <c r="F4758" s="13" t="n">
        <v>45317</v>
      </c>
      <c r="G4758" s="2" t="s">
        <v>32</v>
      </c>
      <c r="H4758" s="2" t="s">
        <v>108</v>
      </c>
      <c r="I4758" s="2" t="s">
        <v>115</v>
      </c>
      <c r="J4758" s="2" t="s">
        <v>100</v>
      </c>
      <c r="K4758" s="14" t="n">
        <v>5599.03</v>
      </c>
      <c r="L4758" s="2" t="n">
        <f aca="false">IF(E4758="","",ROUND((Indicadores!$B$4-E4758)/365.25,1))</f>
        <v>5.7</v>
      </c>
      <c r="M4758" s="2" t="str">
        <f aca="false">IF(E4758="","Virtual",IF(L4758&gt;=Indicadores!$B$6,"Fim de Vida",IF(L4758&gt;=Indicadores!$B$5,"Envelhecendo","Atual")))</f>
        <v>Fim de Vida</v>
      </c>
      <c r="N4758" s="2" t="str">
        <f aca="false">IF(F4758="","N/A",IF(F4758&lt;Indicadores!$B$4,"Vencida","Vigente"))</f>
        <v>Vencida</v>
      </c>
      <c r="O4758" s="2" t="str">
        <f aca="false">INDEX(Locais!$B$2:$B$13,MATCH(H4758,Locais!$A$2:$A$13,0))</f>
        <v>Regional - Porto Alegre</v>
      </c>
      <c r="P4758" s="2" t="str">
        <f aca="false">INDEX(Locais!$C$2:$C$13,MATCH(H4758,Locais!$A$2:$A$13,0))</f>
        <v>Sul</v>
      </c>
    </row>
    <row r="4759" customFormat="false" ht="15" hidden="false" customHeight="false" outlineLevel="0" collapsed="false">
      <c r="A4759" s="2" t="s">
        <v>4895</v>
      </c>
      <c r="B4759" s="2" t="s">
        <v>68</v>
      </c>
      <c r="C4759" s="2" t="s">
        <v>126</v>
      </c>
      <c r="D4759" s="2" t="s">
        <v>127</v>
      </c>
      <c r="E4759" s="13" t="n">
        <v>43460</v>
      </c>
      <c r="F4759" s="13" t="n">
        <v>44555</v>
      </c>
      <c r="G4759" s="2" t="s">
        <v>32</v>
      </c>
      <c r="H4759" s="2" t="s">
        <v>163</v>
      </c>
      <c r="I4759" s="2" t="s">
        <v>120</v>
      </c>
      <c r="J4759" s="2" t="s">
        <v>100</v>
      </c>
      <c r="K4759" s="14" t="n">
        <v>6490.66</v>
      </c>
      <c r="L4759" s="2" t="n">
        <f aca="false">IF(E4759="","",ROUND((Indicadores!$B$4-E4759)/365.25,1))</f>
        <v>7.8</v>
      </c>
      <c r="M4759" s="2" t="str">
        <f aca="false">IF(E4759="","Virtual",IF(L4759&gt;=Indicadores!$B$6,"Fim de Vida",IF(L4759&gt;=Indicadores!$B$5,"Envelhecendo","Atual")))</f>
        <v>Fim de Vida</v>
      </c>
      <c r="N4759" s="2" t="str">
        <f aca="false">IF(F4759="","N/A",IF(F4759&lt;Indicadores!$B$4,"Vencida","Vigente"))</f>
        <v>Vencida</v>
      </c>
      <c r="O4759" s="2" t="str">
        <f aca="false">INDEX(Locais!$B$2:$B$13,MATCH(H4759,Locais!$A$2:$A$13,0))</f>
        <v>Regional - Manaus</v>
      </c>
      <c r="P4759" s="2" t="str">
        <f aca="false">INDEX(Locais!$C$2:$C$13,MATCH(H4759,Locais!$A$2:$A$13,0))</f>
        <v>Norte</v>
      </c>
    </row>
    <row r="4760" customFormat="false" ht="15" hidden="false" customHeight="false" outlineLevel="0" collapsed="false">
      <c r="A4760" s="2" t="s">
        <v>4896</v>
      </c>
      <c r="B4760" s="2" t="s">
        <v>69</v>
      </c>
      <c r="C4760" s="2" t="s">
        <v>126</v>
      </c>
      <c r="D4760" s="2" t="s">
        <v>169</v>
      </c>
      <c r="E4760" s="13" t="n">
        <v>44791</v>
      </c>
      <c r="F4760" s="13" t="n">
        <v>45886</v>
      </c>
      <c r="G4760" s="2" t="s">
        <v>34</v>
      </c>
      <c r="H4760" s="2" t="s">
        <v>119</v>
      </c>
      <c r="I4760" s="2" t="s">
        <v>142</v>
      </c>
      <c r="J4760" s="2" t="s">
        <v>100</v>
      </c>
      <c r="K4760" s="14" t="n">
        <v>7508.92</v>
      </c>
      <c r="L4760" s="2" t="n">
        <f aca="false">IF(E4760="","",ROUND((Indicadores!$B$4-E4760)/365.25,1))</f>
        <v>4.2</v>
      </c>
      <c r="M4760" s="2" t="str">
        <f aca="false">IF(E4760="","Virtual",IF(L4760&gt;=Indicadores!$B$6,"Fim de Vida",IF(L4760&gt;=Indicadores!$B$5,"Envelhecendo","Atual")))</f>
        <v>Envelhecendo</v>
      </c>
      <c r="N4760" s="2" t="str">
        <f aca="false">IF(F4760="","N/A",IF(F4760&lt;Indicadores!$B$4,"Vencida","Vigente"))</f>
        <v>Vencida</v>
      </c>
      <c r="O4760" s="2" t="str">
        <f aca="false">INDEX(Locais!$B$2:$B$13,MATCH(H4760,Locais!$A$2:$A$13,0))</f>
        <v>Regional - São Paulo</v>
      </c>
      <c r="P4760" s="2" t="str">
        <f aca="false">INDEX(Locais!$C$2:$C$13,MATCH(H4760,Locais!$A$2:$A$13,0))</f>
        <v>Sudeste</v>
      </c>
    </row>
    <row r="4761" customFormat="false" ht="15" hidden="false" customHeight="false" outlineLevel="0" collapsed="false">
      <c r="A4761" s="2" t="s">
        <v>4897</v>
      </c>
      <c r="B4761" s="2" t="s">
        <v>68</v>
      </c>
      <c r="C4761" s="2" t="s">
        <v>102</v>
      </c>
      <c r="D4761" s="2" t="s">
        <v>103</v>
      </c>
      <c r="E4761" s="13" t="n">
        <v>45124</v>
      </c>
      <c r="F4761" s="13" t="n">
        <v>46219</v>
      </c>
      <c r="G4761" s="2" t="s">
        <v>32</v>
      </c>
      <c r="H4761" s="2" t="s">
        <v>104</v>
      </c>
      <c r="I4761" s="2" t="s">
        <v>124</v>
      </c>
      <c r="J4761" s="2" t="s">
        <v>100</v>
      </c>
      <c r="K4761" s="14" t="n">
        <v>5209.31</v>
      </c>
      <c r="L4761" s="2" t="n">
        <f aca="false">IF(E4761="","",ROUND((Indicadores!$B$4-E4761)/365.25,1))</f>
        <v>3.3</v>
      </c>
      <c r="M4761" s="2" t="str">
        <f aca="false">IF(E4761="","Virtual",IF(L4761&gt;=Indicadores!$B$6,"Fim de Vida",IF(L4761&gt;=Indicadores!$B$5,"Envelhecendo","Atual")))</f>
        <v>Envelhecendo</v>
      </c>
      <c r="N4761" s="2" t="str">
        <f aca="false">IF(F4761="","N/A",IF(F4761&lt;Indicadores!$B$4,"Vencida","Vigente"))</f>
        <v>Vencida</v>
      </c>
      <c r="O4761" s="2" t="str">
        <f aca="false">INDEX(Locais!$B$2:$B$13,MATCH(H4761,Locais!$A$2:$A$13,0))</f>
        <v>Regional - Fortaleza</v>
      </c>
      <c r="P4761" s="2" t="str">
        <f aca="false">INDEX(Locais!$C$2:$C$13,MATCH(H4761,Locais!$A$2:$A$13,0))</f>
        <v>Nordeste</v>
      </c>
    </row>
    <row r="4762" customFormat="false" ht="15" hidden="false" customHeight="false" outlineLevel="0" collapsed="false">
      <c r="A4762" s="2" t="s">
        <v>4898</v>
      </c>
      <c r="B4762" s="2" t="s">
        <v>71</v>
      </c>
      <c r="C4762" s="2" t="s">
        <v>96</v>
      </c>
      <c r="D4762" s="2" t="s">
        <v>171</v>
      </c>
      <c r="E4762" s="13" t="n">
        <v>45495</v>
      </c>
      <c r="F4762" s="13" t="n">
        <v>46590</v>
      </c>
      <c r="G4762" s="2" t="s">
        <v>118</v>
      </c>
      <c r="H4762" s="2" t="s">
        <v>139</v>
      </c>
      <c r="I4762" s="2" t="s">
        <v>99</v>
      </c>
      <c r="J4762" s="2" t="s">
        <v>100</v>
      </c>
      <c r="K4762" s="14" t="n">
        <v>2037.12</v>
      </c>
      <c r="L4762" s="2" t="n">
        <f aca="false">IF(E4762="","",ROUND((Indicadores!$B$4-E4762)/365.25,1))</f>
        <v>2.2</v>
      </c>
      <c r="M4762" s="2" t="str">
        <f aca="false">IF(E4762="","Virtual",IF(L4762&gt;=Indicadores!$B$6,"Fim de Vida",IF(L4762&gt;=Indicadores!$B$5,"Envelhecendo","Atual")))</f>
        <v>Atual</v>
      </c>
      <c r="N4762" s="2" t="str">
        <f aca="false">IF(F4762="","N/A",IF(F4762&lt;Indicadores!$B$4,"Vencida","Vigente"))</f>
        <v>Vigente</v>
      </c>
      <c r="O4762" s="2" t="str">
        <f aca="false">INDEX(Locais!$B$2:$B$13,MATCH(H4762,Locais!$A$2:$A$13,0))</f>
        <v>Regional - Rio de Janeiro</v>
      </c>
      <c r="P4762" s="2" t="str">
        <f aca="false">INDEX(Locais!$C$2:$C$13,MATCH(H4762,Locais!$A$2:$A$13,0))</f>
        <v>Sudeste</v>
      </c>
    </row>
    <row r="4763" customFormat="false" ht="15" hidden="false" customHeight="false" outlineLevel="0" collapsed="false">
      <c r="A4763" s="2" t="s">
        <v>4899</v>
      </c>
      <c r="B4763" s="2" t="s">
        <v>69</v>
      </c>
      <c r="C4763" s="2" t="s">
        <v>96</v>
      </c>
      <c r="D4763" s="2" t="s">
        <v>97</v>
      </c>
      <c r="E4763" s="13" t="n">
        <v>45199</v>
      </c>
      <c r="F4763" s="13" t="n">
        <v>46294</v>
      </c>
      <c r="G4763" s="2" t="s">
        <v>32</v>
      </c>
      <c r="H4763" s="2" t="s">
        <v>139</v>
      </c>
      <c r="I4763" s="2" t="s">
        <v>111</v>
      </c>
      <c r="J4763" s="2" t="s">
        <v>100</v>
      </c>
      <c r="K4763" s="14" t="n">
        <v>10614.97</v>
      </c>
      <c r="L4763" s="2" t="n">
        <f aca="false">IF(E4763="","",ROUND((Indicadores!$B$4-E4763)/365.25,1))</f>
        <v>3</v>
      </c>
      <c r="M4763" s="2" t="str">
        <f aca="false">IF(E4763="","Virtual",IF(L4763&gt;=Indicadores!$B$6,"Fim de Vida",IF(L4763&gt;=Indicadores!$B$5,"Envelhecendo","Atual")))</f>
        <v>Envelhecendo</v>
      </c>
      <c r="N4763" s="2" t="str">
        <f aca="false">IF(F4763="","N/A",IF(F4763&lt;Indicadores!$B$4,"Vencida","Vigente"))</f>
        <v>Vencida</v>
      </c>
      <c r="O4763" s="2" t="str">
        <f aca="false">INDEX(Locais!$B$2:$B$13,MATCH(H4763,Locais!$A$2:$A$13,0))</f>
        <v>Regional - Rio de Janeiro</v>
      </c>
      <c r="P4763" s="2" t="str">
        <f aca="false">INDEX(Locais!$C$2:$C$13,MATCH(H4763,Locais!$A$2:$A$13,0))</f>
        <v>Sudeste</v>
      </c>
    </row>
    <row r="4764" customFormat="false" ht="15" hidden="false" customHeight="false" outlineLevel="0" collapsed="false">
      <c r="A4764" s="2" t="s">
        <v>4900</v>
      </c>
      <c r="B4764" s="2" t="s">
        <v>69</v>
      </c>
      <c r="C4764" s="2" t="s">
        <v>96</v>
      </c>
      <c r="D4764" s="2" t="s">
        <v>117</v>
      </c>
      <c r="E4764" s="13" t="n">
        <v>43663</v>
      </c>
      <c r="F4764" s="13" t="n">
        <v>44758</v>
      </c>
      <c r="G4764" s="2" t="s">
        <v>32</v>
      </c>
      <c r="H4764" s="2" t="s">
        <v>163</v>
      </c>
      <c r="I4764" s="2" t="s">
        <v>136</v>
      </c>
      <c r="J4764" s="2" t="s">
        <v>100</v>
      </c>
      <c r="K4764" s="14" t="n">
        <v>10575.23</v>
      </c>
      <c r="L4764" s="2" t="n">
        <f aca="false">IF(E4764="","",ROUND((Indicadores!$B$4-E4764)/365.25,1))</f>
        <v>7.3</v>
      </c>
      <c r="M4764" s="2" t="str">
        <f aca="false">IF(E4764="","Virtual",IF(L4764&gt;=Indicadores!$B$6,"Fim de Vida",IF(L4764&gt;=Indicadores!$B$5,"Envelhecendo","Atual")))</f>
        <v>Fim de Vida</v>
      </c>
      <c r="N4764" s="2" t="str">
        <f aca="false">IF(F4764="","N/A",IF(F4764&lt;Indicadores!$B$4,"Vencida","Vigente"))</f>
        <v>Vencida</v>
      </c>
      <c r="O4764" s="2" t="str">
        <f aca="false">INDEX(Locais!$B$2:$B$13,MATCH(H4764,Locais!$A$2:$A$13,0))</f>
        <v>Regional - Manaus</v>
      </c>
      <c r="P4764" s="2" t="str">
        <f aca="false">INDEX(Locais!$C$2:$C$13,MATCH(H4764,Locais!$A$2:$A$13,0))</f>
        <v>Norte</v>
      </c>
    </row>
    <row r="4765" customFormat="false" ht="15" hidden="false" customHeight="false" outlineLevel="0" collapsed="false">
      <c r="A4765" s="2" t="s">
        <v>4901</v>
      </c>
      <c r="B4765" s="2" t="s">
        <v>69</v>
      </c>
      <c r="C4765" s="2" t="s">
        <v>96</v>
      </c>
      <c r="D4765" s="2" t="s">
        <v>117</v>
      </c>
      <c r="E4765" s="13" t="n">
        <v>44654</v>
      </c>
      <c r="F4765" s="13" t="n">
        <v>45749</v>
      </c>
      <c r="G4765" s="2" t="s">
        <v>32</v>
      </c>
      <c r="H4765" s="2" t="s">
        <v>104</v>
      </c>
      <c r="I4765" s="2" t="s">
        <v>109</v>
      </c>
      <c r="J4765" s="2" t="s">
        <v>100</v>
      </c>
      <c r="K4765" s="14" t="n">
        <v>8791.19</v>
      </c>
      <c r="L4765" s="2" t="n">
        <f aca="false">IF(E4765="","",ROUND((Indicadores!$B$4-E4765)/365.25,1))</f>
        <v>4.5</v>
      </c>
      <c r="M4765" s="2" t="str">
        <f aca="false">IF(E4765="","Virtual",IF(L4765&gt;=Indicadores!$B$6,"Fim de Vida",IF(L4765&gt;=Indicadores!$B$5,"Envelhecendo","Atual")))</f>
        <v>Envelhecendo</v>
      </c>
      <c r="N4765" s="2" t="str">
        <f aca="false">IF(F4765="","N/A",IF(F4765&lt;Indicadores!$B$4,"Vencida","Vigente"))</f>
        <v>Vencida</v>
      </c>
      <c r="O4765" s="2" t="str">
        <f aca="false">INDEX(Locais!$B$2:$B$13,MATCH(H4765,Locais!$A$2:$A$13,0))</f>
        <v>Regional - Fortaleza</v>
      </c>
      <c r="P4765" s="2" t="str">
        <f aca="false">INDEX(Locais!$C$2:$C$13,MATCH(H4765,Locais!$A$2:$A$13,0))</f>
        <v>Nordeste</v>
      </c>
    </row>
    <row r="4766" customFormat="false" ht="15" hidden="false" customHeight="false" outlineLevel="0" collapsed="false">
      <c r="A4766" s="2" t="s">
        <v>4902</v>
      </c>
      <c r="B4766" s="2" t="s">
        <v>70</v>
      </c>
      <c r="C4766" s="2" t="s">
        <v>126</v>
      </c>
      <c r="D4766" s="2" t="s">
        <v>162</v>
      </c>
      <c r="E4766" s="13" t="n">
        <v>44525</v>
      </c>
      <c r="F4766" s="13" t="n">
        <v>46350</v>
      </c>
      <c r="G4766" s="2" t="s">
        <v>32</v>
      </c>
      <c r="H4766" s="2" t="s">
        <v>98</v>
      </c>
      <c r="I4766" s="2" t="s">
        <v>115</v>
      </c>
      <c r="J4766" s="2" t="s">
        <v>100</v>
      </c>
      <c r="K4766" s="14" t="n">
        <v>17441.12</v>
      </c>
      <c r="L4766" s="2" t="n">
        <f aca="false">IF(E4766="","",ROUND((Indicadores!$B$4-E4766)/365.25,1))</f>
        <v>4.9</v>
      </c>
      <c r="M4766" s="2" t="str">
        <f aca="false">IF(E4766="","Virtual",IF(L4766&gt;=Indicadores!$B$6,"Fim de Vida",IF(L4766&gt;=Indicadores!$B$5,"Envelhecendo","Atual")))</f>
        <v>Envelhecendo</v>
      </c>
      <c r="N4766" s="2" t="str">
        <f aca="false">IF(F4766="","N/A",IF(F4766&lt;Indicadores!$B$4,"Vencida","Vigente"))</f>
        <v>Vigente</v>
      </c>
      <c r="O4766" s="2" t="str">
        <f aca="false">INDEX(Locais!$B$2:$B$13,MATCH(H4766,Locais!$A$2:$A$13,0))</f>
        <v>Sede - Brasília</v>
      </c>
      <c r="P4766" s="2" t="str">
        <f aca="false">INDEX(Locais!$C$2:$C$13,MATCH(H4766,Locais!$A$2:$A$13,0))</f>
        <v>Centro-Oeste</v>
      </c>
    </row>
    <row r="4767" customFormat="false" ht="15" hidden="false" customHeight="false" outlineLevel="0" collapsed="false">
      <c r="A4767" s="2" t="s">
        <v>4903</v>
      </c>
      <c r="B4767" s="2" t="s">
        <v>70</v>
      </c>
      <c r="C4767" s="2" t="s">
        <v>126</v>
      </c>
      <c r="D4767" s="2" t="s">
        <v>162</v>
      </c>
      <c r="E4767" s="13" t="n">
        <v>45928</v>
      </c>
      <c r="F4767" s="13" t="n">
        <v>47753</v>
      </c>
      <c r="G4767" s="2" t="s">
        <v>32</v>
      </c>
      <c r="H4767" s="2" t="s">
        <v>141</v>
      </c>
      <c r="I4767" s="2" t="s">
        <v>124</v>
      </c>
      <c r="J4767" s="2" t="s">
        <v>100</v>
      </c>
      <c r="K4767" s="14" t="n">
        <v>21223.41</v>
      </c>
      <c r="L4767" s="2" t="n">
        <f aca="false">IF(E4767="","",ROUND((Indicadores!$B$4-E4767)/365.25,1))</f>
        <v>1.1</v>
      </c>
      <c r="M4767" s="2" t="str">
        <f aca="false">IF(E4767="","Virtual",IF(L4767&gt;=Indicadores!$B$6,"Fim de Vida",IF(L4767&gt;=Indicadores!$B$5,"Envelhecendo","Atual")))</f>
        <v>Atual</v>
      </c>
      <c r="N4767" s="2" t="str">
        <f aca="false">IF(F4767="","N/A",IF(F4767&lt;Indicadores!$B$4,"Vencida","Vigente"))</f>
        <v>Vigente</v>
      </c>
      <c r="O4767" s="2" t="str">
        <f aca="false">INDEX(Locais!$B$2:$B$13,MATCH(H4767,Locais!$A$2:$A$13,0))</f>
        <v>Regional - Curitiba</v>
      </c>
      <c r="P4767" s="2" t="str">
        <f aca="false">INDEX(Locais!$C$2:$C$13,MATCH(H4767,Locais!$A$2:$A$13,0))</f>
        <v>Sul</v>
      </c>
    </row>
    <row r="4768" customFormat="false" ht="15" hidden="false" customHeight="false" outlineLevel="0" collapsed="false">
      <c r="A4768" s="2" t="s">
        <v>4904</v>
      </c>
      <c r="B4768" s="2" t="s">
        <v>69</v>
      </c>
      <c r="C4768" s="2" t="s">
        <v>102</v>
      </c>
      <c r="D4768" s="2" t="s">
        <v>113</v>
      </c>
      <c r="E4768" s="13" t="n">
        <v>45400</v>
      </c>
      <c r="F4768" s="13" t="n">
        <v>46495</v>
      </c>
      <c r="G4768" s="2" t="s">
        <v>118</v>
      </c>
      <c r="H4768" s="2" t="s">
        <v>119</v>
      </c>
      <c r="I4768" s="2" t="s">
        <v>124</v>
      </c>
      <c r="J4768" s="2" t="s">
        <v>100</v>
      </c>
      <c r="K4768" s="14" t="n">
        <v>10192.65</v>
      </c>
      <c r="L4768" s="2" t="n">
        <f aca="false">IF(E4768="","",ROUND((Indicadores!$B$4-E4768)/365.25,1))</f>
        <v>2.5</v>
      </c>
      <c r="M4768" s="2" t="str">
        <f aca="false">IF(E4768="","Virtual",IF(L4768&gt;=Indicadores!$B$6,"Fim de Vida",IF(L4768&gt;=Indicadores!$B$5,"Envelhecendo","Atual")))</f>
        <v>Atual</v>
      </c>
      <c r="N4768" s="2" t="str">
        <f aca="false">IF(F4768="","N/A",IF(F4768&lt;Indicadores!$B$4,"Vencida","Vigente"))</f>
        <v>Vigente</v>
      </c>
      <c r="O4768" s="2" t="str">
        <f aca="false">INDEX(Locais!$B$2:$B$13,MATCH(H4768,Locais!$A$2:$A$13,0))</f>
        <v>Regional - São Paulo</v>
      </c>
      <c r="P4768" s="2" t="str">
        <f aca="false">INDEX(Locais!$C$2:$C$13,MATCH(H4768,Locais!$A$2:$A$13,0))</f>
        <v>Sudeste</v>
      </c>
    </row>
    <row r="4769" customFormat="false" ht="15" hidden="false" customHeight="false" outlineLevel="0" collapsed="false">
      <c r="A4769" s="2" t="s">
        <v>4905</v>
      </c>
      <c r="B4769" s="2" t="s">
        <v>68</v>
      </c>
      <c r="C4769" s="2" t="s">
        <v>96</v>
      </c>
      <c r="D4769" s="2" t="s">
        <v>132</v>
      </c>
      <c r="E4769" s="13" t="n">
        <v>45573</v>
      </c>
      <c r="F4769" s="13" t="n">
        <v>46668</v>
      </c>
      <c r="G4769" s="2" t="s">
        <v>34</v>
      </c>
      <c r="H4769" s="2" t="s">
        <v>114</v>
      </c>
      <c r="I4769" s="2" t="s">
        <v>109</v>
      </c>
      <c r="J4769" s="2" t="s">
        <v>100</v>
      </c>
      <c r="K4769" s="14" t="n">
        <v>5689.87</v>
      </c>
      <c r="L4769" s="2" t="n">
        <f aca="false">IF(E4769="","",ROUND((Indicadores!$B$4-E4769)/365.25,1))</f>
        <v>2</v>
      </c>
      <c r="M4769" s="2" t="str">
        <f aca="false">IF(E4769="","Virtual",IF(L4769&gt;=Indicadores!$B$6,"Fim de Vida",IF(L4769&gt;=Indicadores!$B$5,"Envelhecendo","Atual")))</f>
        <v>Atual</v>
      </c>
      <c r="N4769" s="2" t="str">
        <f aca="false">IF(F4769="","N/A",IF(F4769&lt;Indicadores!$B$4,"Vencida","Vigente"))</f>
        <v>Vigente</v>
      </c>
      <c r="O4769" s="2" t="str">
        <f aca="false">INDEX(Locais!$B$2:$B$13,MATCH(H4769,Locais!$A$2:$A$13,0))</f>
        <v>Regional - Belo Horizonte</v>
      </c>
      <c r="P4769" s="2" t="str">
        <f aca="false">INDEX(Locais!$C$2:$C$13,MATCH(H4769,Locais!$A$2:$A$13,0))</f>
        <v>Sudeste</v>
      </c>
    </row>
    <row r="4770" customFormat="false" ht="15" hidden="false" customHeight="false" outlineLevel="0" collapsed="false">
      <c r="A4770" s="2" t="s">
        <v>4906</v>
      </c>
      <c r="B4770" s="2" t="s">
        <v>69</v>
      </c>
      <c r="C4770" s="2" t="s">
        <v>102</v>
      </c>
      <c r="D4770" s="2" t="s">
        <v>113</v>
      </c>
      <c r="E4770" s="13" t="n">
        <v>45560</v>
      </c>
      <c r="F4770" s="13" t="n">
        <v>46655</v>
      </c>
      <c r="G4770" s="2" t="s">
        <v>32</v>
      </c>
      <c r="H4770" s="2" t="s">
        <v>128</v>
      </c>
      <c r="I4770" s="2" t="s">
        <v>133</v>
      </c>
      <c r="J4770" s="2" t="s">
        <v>100</v>
      </c>
      <c r="K4770" s="14" t="n">
        <v>8776.98</v>
      </c>
      <c r="L4770" s="2" t="n">
        <f aca="false">IF(E4770="","",ROUND((Indicadores!$B$4-E4770)/365.25,1))</f>
        <v>2.1</v>
      </c>
      <c r="M4770" s="2" t="str">
        <f aca="false">IF(E4770="","Virtual",IF(L4770&gt;=Indicadores!$B$6,"Fim de Vida",IF(L4770&gt;=Indicadores!$B$5,"Envelhecendo","Atual")))</f>
        <v>Atual</v>
      </c>
      <c r="N4770" s="2" t="str">
        <f aca="false">IF(F4770="","N/A",IF(F4770&lt;Indicadores!$B$4,"Vencida","Vigente"))</f>
        <v>Vigente</v>
      </c>
      <c r="O4770" s="2" t="str">
        <f aca="false">INDEX(Locais!$B$2:$B$13,MATCH(H4770,Locais!$A$2:$A$13,0))</f>
        <v>Regional - Recife</v>
      </c>
      <c r="P4770" s="2" t="str">
        <f aca="false">INDEX(Locais!$C$2:$C$13,MATCH(H4770,Locais!$A$2:$A$13,0))</f>
        <v>Nordeste</v>
      </c>
    </row>
    <row r="4771" customFormat="false" ht="15" hidden="false" customHeight="false" outlineLevel="0" collapsed="false">
      <c r="A4771" s="2" t="s">
        <v>4907</v>
      </c>
      <c r="B4771" s="2" t="s">
        <v>68</v>
      </c>
      <c r="C4771" s="2" t="s">
        <v>102</v>
      </c>
      <c r="D4771" s="2" t="s">
        <v>103</v>
      </c>
      <c r="E4771" s="13" t="n">
        <v>45795</v>
      </c>
      <c r="F4771" s="13" t="n">
        <v>46890</v>
      </c>
      <c r="G4771" s="2" t="s">
        <v>32</v>
      </c>
      <c r="H4771" s="2" t="s">
        <v>98</v>
      </c>
      <c r="I4771" s="2" t="s">
        <v>111</v>
      </c>
      <c r="J4771" s="2" t="s">
        <v>100</v>
      </c>
      <c r="K4771" s="14" t="n">
        <v>5840.23</v>
      </c>
      <c r="L4771" s="2" t="n">
        <f aca="false">IF(E4771="","",ROUND((Indicadores!$B$4-E4771)/365.25,1))</f>
        <v>1.4</v>
      </c>
      <c r="M4771" s="2" t="str">
        <f aca="false">IF(E4771="","Virtual",IF(L4771&gt;=Indicadores!$B$6,"Fim de Vida",IF(L4771&gt;=Indicadores!$B$5,"Envelhecendo","Atual")))</f>
        <v>Atual</v>
      </c>
      <c r="N4771" s="2" t="str">
        <f aca="false">IF(F4771="","N/A",IF(F4771&lt;Indicadores!$B$4,"Vencida","Vigente"))</f>
        <v>Vigente</v>
      </c>
      <c r="O4771" s="2" t="str">
        <f aca="false">INDEX(Locais!$B$2:$B$13,MATCH(H4771,Locais!$A$2:$A$13,0))</f>
        <v>Sede - Brasília</v>
      </c>
      <c r="P4771" s="2" t="str">
        <f aca="false">INDEX(Locais!$C$2:$C$13,MATCH(H4771,Locais!$A$2:$A$13,0))</f>
        <v>Centro-Oeste</v>
      </c>
    </row>
    <row r="4772" customFormat="false" ht="15" hidden="false" customHeight="false" outlineLevel="0" collapsed="false">
      <c r="A4772" s="2" t="s">
        <v>4908</v>
      </c>
      <c r="B4772" s="2" t="s">
        <v>68</v>
      </c>
      <c r="C4772" s="2" t="s">
        <v>96</v>
      </c>
      <c r="D4772" s="2" t="s">
        <v>132</v>
      </c>
      <c r="E4772" s="13" t="n">
        <v>45339</v>
      </c>
      <c r="F4772" s="13" t="n">
        <v>46434</v>
      </c>
      <c r="G4772" s="2" t="s">
        <v>32</v>
      </c>
      <c r="H4772" s="2" t="s">
        <v>98</v>
      </c>
      <c r="I4772" s="2" t="s">
        <v>120</v>
      </c>
      <c r="J4772" s="2" t="s">
        <v>100</v>
      </c>
      <c r="K4772" s="14" t="n">
        <v>5023.06</v>
      </c>
      <c r="L4772" s="2" t="n">
        <f aca="false">IF(E4772="","",ROUND((Indicadores!$B$4-E4772)/365.25,1))</f>
        <v>2.7</v>
      </c>
      <c r="M4772" s="2" t="str">
        <f aca="false">IF(E4772="","Virtual",IF(L4772&gt;=Indicadores!$B$6,"Fim de Vida",IF(L4772&gt;=Indicadores!$B$5,"Envelhecendo","Atual")))</f>
        <v>Atual</v>
      </c>
      <c r="N4772" s="2" t="str">
        <f aca="false">IF(F4772="","N/A",IF(F4772&lt;Indicadores!$B$4,"Vencida","Vigente"))</f>
        <v>Vigente</v>
      </c>
      <c r="O4772" s="2" t="str">
        <f aca="false">INDEX(Locais!$B$2:$B$13,MATCH(H4772,Locais!$A$2:$A$13,0))</f>
        <v>Sede - Brasília</v>
      </c>
      <c r="P4772" s="2" t="str">
        <f aca="false">INDEX(Locais!$C$2:$C$13,MATCH(H4772,Locais!$A$2:$A$13,0))</f>
        <v>Centro-Oeste</v>
      </c>
    </row>
    <row r="4773" customFormat="false" ht="15" hidden="false" customHeight="false" outlineLevel="0" collapsed="false">
      <c r="A4773" s="2" t="s">
        <v>4909</v>
      </c>
      <c r="B4773" s="2" t="s">
        <v>70</v>
      </c>
      <c r="C4773" s="2" t="s">
        <v>126</v>
      </c>
      <c r="D4773" s="2" t="s">
        <v>162</v>
      </c>
      <c r="E4773" s="13" t="n">
        <v>42916</v>
      </c>
      <c r="F4773" s="13" t="n">
        <v>44741</v>
      </c>
      <c r="G4773" s="2" t="s">
        <v>32</v>
      </c>
      <c r="H4773" s="2" t="s">
        <v>98</v>
      </c>
      <c r="I4773" s="2" t="s">
        <v>115</v>
      </c>
      <c r="J4773" s="2" t="s">
        <v>100</v>
      </c>
      <c r="K4773" s="14" t="n">
        <v>16604.4</v>
      </c>
      <c r="L4773" s="2" t="n">
        <f aca="false">IF(E4773="","",ROUND((Indicadores!$B$4-E4773)/365.25,1))</f>
        <v>9.3</v>
      </c>
      <c r="M4773" s="2" t="str">
        <f aca="false">IF(E4773="","Virtual",IF(L4773&gt;=Indicadores!$B$6,"Fim de Vida",IF(L4773&gt;=Indicadores!$B$5,"Envelhecendo","Atual")))</f>
        <v>Fim de Vida</v>
      </c>
      <c r="N4773" s="2" t="str">
        <f aca="false">IF(F4773="","N/A",IF(F4773&lt;Indicadores!$B$4,"Vencida","Vigente"))</f>
        <v>Vencida</v>
      </c>
      <c r="O4773" s="2" t="str">
        <f aca="false">INDEX(Locais!$B$2:$B$13,MATCH(H4773,Locais!$A$2:$A$13,0))</f>
        <v>Sede - Brasília</v>
      </c>
      <c r="P4773" s="2" t="str">
        <f aca="false">INDEX(Locais!$C$2:$C$13,MATCH(H4773,Locais!$A$2:$A$13,0))</f>
        <v>Centro-Oeste</v>
      </c>
    </row>
    <row r="4774" customFormat="false" ht="15" hidden="false" customHeight="false" outlineLevel="0" collapsed="false">
      <c r="A4774" s="2" t="s">
        <v>4910</v>
      </c>
      <c r="B4774" s="2" t="s">
        <v>69</v>
      </c>
      <c r="C4774" s="2" t="s">
        <v>126</v>
      </c>
      <c r="D4774" s="2" t="s">
        <v>169</v>
      </c>
      <c r="E4774" s="13" t="n">
        <v>44661</v>
      </c>
      <c r="F4774" s="13" t="n">
        <v>45756</v>
      </c>
      <c r="G4774" s="2" t="s">
        <v>32</v>
      </c>
      <c r="H4774" s="2" t="s">
        <v>163</v>
      </c>
      <c r="I4774" s="2" t="s">
        <v>115</v>
      </c>
      <c r="J4774" s="2" t="s">
        <v>100</v>
      </c>
      <c r="K4774" s="14" t="n">
        <v>10324.49</v>
      </c>
      <c r="L4774" s="2" t="n">
        <f aca="false">IF(E4774="","",ROUND((Indicadores!$B$4-E4774)/365.25,1))</f>
        <v>4.5</v>
      </c>
      <c r="M4774" s="2" t="str">
        <f aca="false">IF(E4774="","Virtual",IF(L4774&gt;=Indicadores!$B$6,"Fim de Vida",IF(L4774&gt;=Indicadores!$B$5,"Envelhecendo","Atual")))</f>
        <v>Envelhecendo</v>
      </c>
      <c r="N4774" s="2" t="str">
        <f aca="false">IF(F4774="","N/A",IF(F4774&lt;Indicadores!$B$4,"Vencida","Vigente"))</f>
        <v>Vencida</v>
      </c>
      <c r="O4774" s="2" t="str">
        <f aca="false">INDEX(Locais!$B$2:$B$13,MATCH(H4774,Locais!$A$2:$A$13,0))</f>
        <v>Regional - Manaus</v>
      </c>
      <c r="P4774" s="2" t="str">
        <f aca="false">INDEX(Locais!$C$2:$C$13,MATCH(H4774,Locais!$A$2:$A$13,0))</f>
        <v>Norte</v>
      </c>
    </row>
    <row r="4775" customFormat="false" ht="15" hidden="false" customHeight="false" outlineLevel="0" collapsed="false">
      <c r="A4775" s="2" t="s">
        <v>4911</v>
      </c>
      <c r="B4775" s="2" t="s">
        <v>68</v>
      </c>
      <c r="C4775" s="2" t="s">
        <v>96</v>
      </c>
      <c r="D4775" s="2" t="s">
        <v>107</v>
      </c>
      <c r="E4775" s="13" t="n">
        <v>45000</v>
      </c>
      <c r="F4775" s="13" t="n">
        <v>46095</v>
      </c>
      <c r="G4775" s="2" t="s">
        <v>34</v>
      </c>
      <c r="H4775" s="2" t="s">
        <v>119</v>
      </c>
      <c r="I4775" s="2" t="s">
        <v>142</v>
      </c>
      <c r="J4775" s="2" t="s">
        <v>100</v>
      </c>
      <c r="K4775" s="14" t="n">
        <v>6184.93</v>
      </c>
      <c r="L4775" s="2" t="n">
        <f aca="false">IF(E4775="","",ROUND((Indicadores!$B$4-E4775)/365.25,1))</f>
        <v>3.6</v>
      </c>
      <c r="M4775" s="2" t="str">
        <f aca="false">IF(E4775="","Virtual",IF(L4775&gt;=Indicadores!$B$6,"Fim de Vida",IF(L4775&gt;=Indicadores!$B$5,"Envelhecendo","Atual")))</f>
        <v>Envelhecendo</v>
      </c>
      <c r="N4775" s="2" t="str">
        <f aca="false">IF(F4775="","N/A",IF(F4775&lt;Indicadores!$B$4,"Vencida","Vigente"))</f>
        <v>Vencida</v>
      </c>
      <c r="O4775" s="2" t="str">
        <f aca="false">INDEX(Locais!$B$2:$B$13,MATCH(H4775,Locais!$A$2:$A$13,0))</f>
        <v>Regional - São Paulo</v>
      </c>
      <c r="P4775" s="2" t="str">
        <f aca="false">INDEX(Locais!$C$2:$C$13,MATCH(H4775,Locais!$A$2:$A$13,0))</f>
        <v>Sudeste</v>
      </c>
    </row>
    <row r="4776" customFormat="false" ht="15" hidden="false" customHeight="false" outlineLevel="0" collapsed="false">
      <c r="A4776" s="2" t="s">
        <v>4912</v>
      </c>
      <c r="B4776" s="2" t="s">
        <v>68</v>
      </c>
      <c r="C4776" s="2" t="s">
        <v>126</v>
      </c>
      <c r="D4776" s="2" t="s">
        <v>127</v>
      </c>
      <c r="E4776" s="13" t="n">
        <v>44356</v>
      </c>
      <c r="F4776" s="13" t="n">
        <v>45451</v>
      </c>
      <c r="G4776" s="2" t="s">
        <v>118</v>
      </c>
      <c r="H4776" s="2" t="s">
        <v>119</v>
      </c>
      <c r="I4776" s="2" t="s">
        <v>115</v>
      </c>
      <c r="J4776" s="2" t="s">
        <v>100</v>
      </c>
      <c r="K4776" s="14" t="n">
        <v>6232.54</v>
      </c>
      <c r="L4776" s="2" t="n">
        <f aca="false">IF(E4776="","",ROUND((Indicadores!$B$4-E4776)/365.25,1))</f>
        <v>5.4</v>
      </c>
      <c r="M4776" s="2" t="str">
        <f aca="false">IF(E4776="","Virtual",IF(L4776&gt;=Indicadores!$B$6,"Fim de Vida",IF(L4776&gt;=Indicadores!$B$5,"Envelhecendo","Atual")))</f>
        <v>Fim de Vida</v>
      </c>
      <c r="N4776" s="2" t="str">
        <f aca="false">IF(F4776="","N/A",IF(F4776&lt;Indicadores!$B$4,"Vencida","Vigente"))</f>
        <v>Vencida</v>
      </c>
      <c r="O4776" s="2" t="str">
        <f aca="false">INDEX(Locais!$B$2:$B$13,MATCH(H4776,Locais!$A$2:$A$13,0))</f>
        <v>Regional - São Paulo</v>
      </c>
      <c r="P4776" s="2" t="str">
        <f aca="false">INDEX(Locais!$C$2:$C$13,MATCH(H4776,Locais!$A$2:$A$13,0))</f>
        <v>Sudeste</v>
      </c>
    </row>
    <row r="4777" customFormat="false" ht="15" hidden="false" customHeight="false" outlineLevel="0" collapsed="false">
      <c r="A4777" s="2" t="s">
        <v>4913</v>
      </c>
      <c r="B4777" s="2" t="s">
        <v>71</v>
      </c>
      <c r="C4777" s="2" t="s">
        <v>96</v>
      </c>
      <c r="D4777" s="2" t="s">
        <v>171</v>
      </c>
      <c r="E4777" s="13" t="n">
        <v>42988</v>
      </c>
      <c r="F4777" s="13" t="n">
        <v>44083</v>
      </c>
      <c r="G4777" s="2" t="s">
        <v>118</v>
      </c>
      <c r="H4777" s="2" t="s">
        <v>141</v>
      </c>
      <c r="I4777" s="2" t="s">
        <v>130</v>
      </c>
      <c r="J4777" s="2" t="s">
        <v>100</v>
      </c>
      <c r="K4777" s="14" t="n">
        <v>2904.74</v>
      </c>
      <c r="L4777" s="2" t="n">
        <f aca="false">IF(E4777="","",ROUND((Indicadores!$B$4-E4777)/365.25,1))</f>
        <v>9.1</v>
      </c>
      <c r="M4777" s="2" t="str">
        <f aca="false">IF(E4777="","Virtual",IF(L4777&gt;=Indicadores!$B$6,"Fim de Vida",IF(L4777&gt;=Indicadores!$B$5,"Envelhecendo","Atual")))</f>
        <v>Fim de Vida</v>
      </c>
      <c r="N4777" s="2" t="str">
        <f aca="false">IF(F4777="","N/A",IF(F4777&lt;Indicadores!$B$4,"Vencida","Vigente"))</f>
        <v>Vencida</v>
      </c>
      <c r="O4777" s="2" t="str">
        <f aca="false">INDEX(Locais!$B$2:$B$13,MATCH(H4777,Locais!$A$2:$A$13,0))</f>
        <v>Regional - Curitiba</v>
      </c>
      <c r="P4777" s="2" t="str">
        <f aca="false">INDEX(Locais!$C$2:$C$13,MATCH(H4777,Locais!$A$2:$A$13,0))</f>
        <v>Sul</v>
      </c>
    </row>
    <row r="4778" customFormat="false" ht="15" hidden="false" customHeight="false" outlineLevel="0" collapsed="false">
      <c r="A4778" s="2" t="s">
        <v>4914</v>
      </c>
      <c r="B4778" s="2" t="s">
        <v>69</v>
      </c>
      <c r="C4778" s="2" t="s">
        <v>96</v>
      </c>
      <c r="D4778" s="2" t="s">
        <v>117</v>
      </c>
      <c r="E4778" s="13" t="n">
        <v>45325</v>
      </c>
      <c r="F4778" s="13" t="n">
        <v>46420</v>
      </c>
      <c r="G4778" s="2" t="s">
        <v>32</v>
      </c>
      <c r="H4778" s="2" t="s">
        <v>98</v>
      </c>
      <c r="I4778" s="2" t="s">
        <v>133</v>
      </c>
      <c r="J4778" s="2" t="s">
        <v>100</v>
      </c>
      <c r="K4778" s="14" t="n">
        <v>7822.09</v>
      </c>
      <c r="L4778" s="2" t="n">
        <f aca="false">IF(E4778="","",ROUND((Indicadores!$B$4-E4778)/365.25,1))</f>
        <v>2.7</v>
      </c>
      <c r="M4778" s="2" t="str">
        <f aca="false">IF(E4778="","Virtual",IF(L4778&gt;=Indicadores!$B$6,"Fim de Vida",IF(L4778&gt;=Indicadores!$B$5,"Envelhecendo","Atual")))</f>
        <v>Atual</v>
      </c>
      <c r="N4778" s="2" t="str">
        <f aca="false">IF(F4778="","N/A",IF(F4778&lt;Indicadores!$B$4,"Vencida","Vigente"))</f>
        <v>Vigente</v>
      </c>
      <c r="O4778" s="2" t="str">
        <f aca="false">INDEX(Locais!$B$2:$B$13,MATCH(H4778,Locais!$A$2:$A$13,0))</f>
        <v>Sede - Brasília</v>
      </c>
      <c r="P4778" s="2" t="str">
        <f aca="false">INDEX(Locais!$C$2:$C$13,MATCH(H4778,Locais!$A$2:$A$13,0))</f>
        <v>Centro-Oeste</v>
      </c>
    </row>
    <row r="4779" customFormat="false" ht="15" hidden="false" customHeight="false" outlineLevel="0" collapsed="false">
      <c r="A4779" s="2" t="s">
        <v>4915</v>
      </c>
      <c r="B4779" s="2" t="s">
        <v>69</v>
      </c>
      <c r="C4779" s="2" t="s">
        <v>96</v>
      </c>
      <c r="D4779" s="2" t="s">
        <v>97</v>
      </c>
      <c r="E4779" s="13" t="n">
        <v>45316</v>
      </c>
      <c r="F4779" s="13" t="n">
        <v>46411</v>
      </c>
      <c r="G4779" s="2" t="s">
        <v>32</v>
      </c>
      <c r="H4779" s="2" t="s">
        <v>139</v>
      </c>
      <c r="I4779" s="2" t="s">
        <v>142</v>
      </c>
      <c r="J4779" s="2" t="s">
        <v>100</v>
      </c>
      <c r="K4779" s="14" t="n">
        <v>9933.21</v>
      </c>
      <c r="L4779" s="2" t="n">
        <f aca="false">IF(E4779="","",ROUND((Indicadores!$B$4-E4779)/365.25,1))</f>
        <v>2.7</v>
      </c>
      <c r="M4779" s="2" t="str">
        <f aca="false">IF(E4779="","Virtual",IF(L4779&gt;=Indicadores!$B$6,"Fim de Vida",IF(L4779&gt;=Indicadores!$B$5,"Envelhecendo","Atual")))</f>
        <v>Atual</v>
      </c>
      <c r="N4779" s="2" t="str">
        <f aca="false">IF(F4779="","N/A",IF(F4779&lt;Indicadores!$B$4,"Vencida","Vigente"))</f>
        <v>Vigente</v>
      </c>
      <c r="O4779" s="2" t="str">
        <f aca="false">INDEX(Locais!$B$2:$B$13,MATCH(H4779,Locais!$A$2:$A$13,0))</f>
        <v>Regional - Rio de Janeiro</v>
      </c>
      <c r="P4779" s="2" t="str">
        <f aca="false">INDEX(Locais!$C$2:$C$13,MATCH(H4779,Locais!$A$2:$A$13,0))</f>
        <v>Sudeste</v>
      </c>
    </row>
    <row r="4780" customFormat="false" ht="15" hidden="false" customHeight="false" outlineLevel="0" collapsed="false">
      <c r="A4780" s="2" t="s">
        <v>4916</v>
      </c>
      <c r="B4780" s="2" t="s">
        <v>68</v>
      </c>
      <c r="C4780" s="2" t="s">
        <v>96</v>
      </c>
      <c r="D4780" s="2" t="s">
        <v>107</v>
      </c>
      <c r="E4780" s="13" t="n">
        <v>43942</v>
      </c>
      <c r="F4780" s="13" t="n">
        <v>45037</v>
      </c>
      <c r="G4780" s="2" t="s">
        <v>32</v>
      </c>
      <c r="H4780" s="2" t="s">
        <v>119</v>
      </c>
      <c r="I4780" s="2" t="s">
        <v>120</v>
      </c>
      <c r="J4780" s="2" t="s">
        <v>100</v>
      </c>
      <c r="K4780" s="14" t="n">
        <v>4750.75</v>
      </c>
      <c r="L4780" s="2" t="n">
        <f aca="false">IF(E4780="","",ROUND((Indicadores!$B$4-E4780)/365.25,1))</f>
        <v>6.5</v>
      </c>
      <c r="M4780" s="2" t="str">
        <f aca="false">IF(E4780="","Virtual",IF(L4780&gt;=Indicadores!$B$6,"Fim de Vida",IF(L4780&gt;=Indicadores!$B$5,"Envelhecendo","Atual")))</f>
        <v>Fim de Vida</v>
      </c>
      <c r="N4780" s="2" t="str">
        <f aca="false">IF(F4780="","N/A",IF(F4780&lt;Indicadores!$B$4,"Vencida","Vigente"))</f>
        <v>Vencida</v>
      </c>
      <c r="O4780" s="2" t="str">
        <f aca="false">INDEX(Locais!$B$2:$B$13,MATCH(H4780,Locais!$A$2:$A$13,0))</f>
        <v>Regional - São Paulo</v>
      </c>
      <c r="P4780" s="2" t="str">
        <f aca="false">INDEX(Locais!$C$2:$C$13,MATCH(H4780,Locais!$A$2:$A$13,0))</f>
        <v>Sudeste</v>
      </c>
    </row>
    <row r="4781" customFormat="false" ht="15" hidden="false" customHeight="false" outlineLevel="0" collapsed="false">
      <c r="A4781" s="2" t="s">
        <v>4917</v>
      </c>
      <c r="B4781" s="2" t="s">
        <v>68</v>
      </c>
      <c r="C4781" s="2" t="s">
        <v>102</v>
      </c>
      <c r="D4781" s="2" t="s">
        <v>103</v>
      </c>
      <c r="E4781" s="13" t="n">
        <v>45753</v>
      </c>
      <c r="F4781" s="13" t="n">
        <v>46848</v>
      </c>
      <c r="G4781" s="2" t="s">
        <v>32</v>
      </c>
      <c r="H4781" s="2" t="s">
        <v>145</v>
      </c>
      <c r="I4781" s="2" t="s">
        <v>99</v>
      </c>
      <c r="J4781" s="2" t="s">
        <v>100</v>
      </c>
      <c r="K4781" s="14" t="n">
        <v>6323.04</v>
      </c>
      <c r="L4781" s="2" t="n">
        <f aca="false">IF(E4781="","",ROUND((Indicadores!$B$4-E4781)/365.25,1))</f>
        <v>1.5</v>
      </c>
      <c r="M4781" s="2" t="str">
        <f aca="false">IF(E4781="","Virtual",IF(L4781&gt;=Indicadores!$B$6,"Fim de Vida",IF(L4781&gt;=Indicadores!$B$5,"Envelhecendo","Atual")))</f>
        <v>Atual</v>
      </c>
      <c r="N4781" s="2" t="str">
        <f aca="false">IF(F4781="","N/A",IF(F4781&lt;Indicadores!$B$4,"Vencida","Vigente"))</f>
        <v>Vigente</v>
      </c>
      <c r="O4781" s="2" t="str">
        <f aca="false">INDEX(Locais!$B$2:$B$13,MATCH(H4781,Locais!$A$2:$A$13,0))</f>
        <v>Regional - Belém</v>
      </c>
      <c r="P4781" s="2" t="str">
        <f aca="false">INDEX(Locais!$C$2:$C$13,MATCH(H4781,Locais!$A$2:$A$13,0))</f>
        <v>Norte</v>
      </c>
    </row>
    <row r="4782" customFormat="false" ht="15" hidden="false" customHeight="false" outlineLevel="0" collapsed="false">
      <c r="A4782" s="2" t="s">
        <v>4918</v>
      </c>
      <c r="B4782" s="2" t="s">
        <v>68</v>
      </c>
      <c r="C4782" s="2" t="s">
        <v>96</v>
      </c>
      <c r="D4782" s="2" t="s">
        <v>132</v>
      </c>
      <c r="E4782" s="13" t="n">
        <v>45098</v>
      </c>
      <c r="F4782" s="13" t="n">
        <v>46193</v>
      </c>
      <c r="G4782" s="2" t="s">
        <v>32</v>
      </c>
      <c r="H4782" s="2" t="s">
        <v>114</v>
      </c>
      <c r="I4782" s="2" t="s">
        <v>111</v>
      </c>
      <c r="J4782" s="2" t="s">
        <v>100</v>
      </c>
      <c r="K4782" s="14" t="n">
        <v>5780.33</v>
      </c>
      <c r="L4782" s="2" t="n">
        <f aca="false">IF(E4782="","",ROUND((Indicadores!$B$4-E4782)/365.25,1))</f>
        <v>3.3</v>
      </c>
      <c r="M4782" s="2" t="str">
        <f aca="false">IF(E4782="","Virtual",IF(L4782&gt;=Indicadores!$B$6,"Fim de Vida",IF(L4782&gt;=Indicadores!$B$5,"Envelhecendo","Atual")))</f>
        <v>Envelhecendo</v>
      </c>
      <c r="N4782" s="2" t="str">
        <f aca="false">IF(F4782="","N/A",IF(F4782&lt;Indicadores!$B$4,"Vencida","Vigente"))</f>
        <v>Vencida</v>
      </c>
      <c r="O4782" s="2" t="str">
        <f aca="false">INDEX(Locais!$B$2:$B$13,MATCH(H4782,Locais!$A$2:$A$13,0))</f>
        <v>Regional - Belo Horizonte</v>
      </c>
      <c r="P4782" s="2" t="str">
        <f aca="false">INDEX(Locais!$C$2:$C$13,MATCH(H4782,Locais!$A$2:$A$13,0))</f>
        <v>Sudeste</v>
      </c>
    </row>
    <row r="4783" customFormat="false" ht="15" hidden="false" customHeight="false" outlineLevel="0" collapsed="false">
      <c r="A4783" s="2" t="s">
        <v>4919</v>
      </c>
      <c r="B4783" s="2" t="s">
        <v>71</v>
      </c>
      <c r="C4783" s="2" t="s">
        <v>96</v>
      </c>
      <c r="D4783" s="2" t="s">
        <v>171</v>
      </c>
      <c r="E4783" s="13" t="n">
        <v>45426</v>
      </c>
      <c r="F4783" s="13" t="n">
        <v>46521</v>
      </c>
      <c r="G4783" s="2" t="s">
        <v>32</v>
      </c>
      <c r="H4783" s="2" t="s">
        <v>108</v>
      </c>
      <c r="I4783" s="2" t="s">
        <v>109</v>
      </c>
      <c r="J4783" s="2" t="s">
        <v>100</v>
      </c>
      <c r="K4783" s="14" t="n">
        <v>2607.1</v>
      </c>
      <c r="L4783" s="2" t="n">
        <f aca="false">IF(E4783="","",ROUND((Indicadores!$B$4-E4783)/365.25,1))</f>
        <v>2.4</v>
      </c>
      <c r="M4783" s="2" t="str">
        <f aca="false">IF(E4783="","Virtual",IF(L4783&gt;=Indicadores!$B$6,"Fim de Vida",IF(L4783&gt;=Indicadores!$B$5,"Envelhecendo","Atual")))</f>
        <v>Atual</v>
      </c>
      <c r="N4783" s="2" t="str">
        <f aca="false">IF(F4783="","N/A",IF(F4783&lt;Indicadores!$B$4,"Vencida","Vigente"))</f>
        <v>Vigente</v>
      </c>
      <c r="O4783" s="2" t="str">
        <f aca="false">INDEX(Locais!$B$2:$B$13,MATCH(H4783,Locais!$A$2:$A$13,0))</f>
        <v>Regional - Porto Alegre</v>
      </c>
      <c r="P4783" s="2" t="str">
        <f aca="false">INDEX(Locais!$C$2:$C$13,MATCH(H4783,Locais!$A$2:$A$13,0))</f>
        <v>Sul</v>
      </c>
    </row>
    <row r="4784" customFormat="false" ht="15" hidden="false" customHeight="false" outlineLevel="0" collapsed="false">
      <c r="A4784" s="2" t="s">
        <v>4920</v>
      </c>
      <c r="B4784" s="2" t="s">
        <v>70</v>
      </c>
      <c r="C4784" s="2" t="s">
        <v>96</v>
      </c>
      <c r="D4784" s="2" t="s">
        <v>122</v>
      </c>
      <c r="E4784" s="13" t="n">
        <v>45487</v>
      </c>
      <c r="F4784" s="13" t="n">
        <v>47312</v>
      </c>
      <c r="G4784" s="2" t="s">
        <v>32</v>
      </c>
      <c r="H4784" s="2" t="s">
        <v>141</v>
      </c>
      <c r="I4784" s="2" t="s">
        <v>111</v>
      </c>
      <c r="J4784" s="2" t="s">
        <v>100</v>
      </c>
      <c r="K4784" s="14" t="n">
        <v>15255.86</v>
      </c>
      <c r="L4784" s="2" t="n">
        <f aca="false">IF(E4784="","",ROUND((Indicadores!$B$4-E4784)/365.25,1))</f>
        <v>2.3</v>
      </c>
      <c r="M4784" s="2" t="str">
        <f aca="false">IF(E4784="","Virtual",IF(L4784&gt;=Indicadores!$B$6,"Fim de Vida",IF(L4784&gt;=Indicadores!$B$5,"Envelhecendo","Atual")))</f>
        <v>Atual</v>
      </c>
      <c r="N4784" s="2" t="str">
        <f aca="false">IF(F4784="","N/A",IF(F4784&lt;Indicadores!$B$4,"Vencida","Vigente"))</f>
        <v>Vigente</v>
      </c>
      <c r="O4784" s="2" t="str">
        <f aca="false">INDEX(Locais!$B$2:$B$13,MATCH(H4784,Locais!$A$2:$A$13,0))</f>
        <v>Regional - Curitiba</v>
      </c>
      <c r="P4784" s="2" t="str">
        <f aca="false">INDEX(Locais!$C$2:$C$13,MATCH(H4784,Locais!$A$2:$A$13,0))</f>
        <v>Sul</v>
      </c>
    </row>
    <row r="4785" customFormat="false" ht="15" hidden="false" customHeight="false" outlineLevel="0" collapsed="false">
      <c r="A4785" s="2" t="s">
        <v>4921</v>
      </c>
      <c r="B4785" s="2" t="s">
        <v>68</v>
      </c>
      <c r="C4785" s="2" t="s">
        <v>102</v>
      </c>
      <c r="D4785" s="2" t="s">
        <v>103</v>
      </c>
      <c r="E4785" s="13" t="n">
        <v>44718</v>
      </c>
      <c r="F4785" s="13" t="n">
        <v>45813</v>
      </c>
      <c r="G4785" s="2" t="s">
        <v>34</v>
      </c>
      <c r="H4785" s="2" t="s">
        <v>123</v>
      </c>
      <c r="I4785" s="2" t="s">
        <v>136</v>
      </c>
      <c r="J4785" s="2" t="s">
        <v>100</v>
      </c>
      <c r="K4785" s="14" t="n">
        <v>6319.65</v>
      </c>
      <c r="L4785" s="2" t="n">
        <f aca="false">IF(E4785="","",ROUND((Indicadores!$B$4-E4785)/365.25,1))</f>
        <v>4.4</v>
      </c>
      <c r="M4785" s="2" t="str">
        <f aca="false">IF(E4785="","Virtual",IF(L4785&gt;=Indicadores!$B$6,"Fim de Vida",IF(L4785&gt;=Indicadores!$B$5,"Envelhecendo","Atual")))</f>
        <v>Envelhecendo</v>
      </c>
      <c r="N4785" s="2" t="str">
        <f aca="false">IF(F4785="","N/A",IF(F4785&lt;Indicadores!$B$4,"Vencida","Vigente"))</f>
        <v>Vencida</v>
      </c>
      <c r="O4785" s="2" t="str">
        <f aca="false">INDEX(Locais!$B$2:$B$13,MATCH(H4785,Locais!$A$2:$A$13,0))</f>
        <v>Regional - Goiânia</v>
      </c>
      <c r="P4785" s="2" t="str">
        <f aca="false">INDEX(Locais!$C$2:$C$13,MATCH(H4785,Locais!$A$2:$A$13,0))</f>
        <v>Centro-Oeste</v>
      </c>
    </row>
    <row r="4786" customFormat="false" ht="15" hidden="false" customHeight="false" outlineLevel="0" collapsed="false">
      <c r="A4786" s="2" t="s">
        <v>4922</v>
      </c>
      <c r="B4786" s="2" t="s">
        <v>69</v>
      </c>
      <c r="C4786" s="2" t="s">
        <v>126</v>
      </c>
      <c r="D4786" s="2" t="s">
        <v>169</v>
      </c>
      <c r="E4786" s="13" t="n">
        <v>44222</v>
      </c>
      <c r="F4786" s="13" t="n">
        <v>45317</v>
      </c>
      <c r="G4786" s="2" t="s">
        <v>34</v>
      </c>
      <c r="H4786" s="2" t="s">
        <v>141</v>
      </c>
      <c r="I4786" s="2" t="s">
        <v>133</v>
      </c>
      <c r="J4786" s="2" t="s">
        <v>100</v>
      </c>
      <c r="K4786" s="14" t="n">
        <v>10053.03</v>
      </c>
      <c r="L4786" s="2" t="n">
        <f aca="false">IF(E4786="","",ROUND((Indicadores!$B$4-E4786)/365.25,1))</f>
        <v>5.7</v>
      </c>
      <c r="M4786" s="2" t="str">
        <f aca="false">IF(E4786="","Virtual",IF(L4786&gt;=Indicadores!$B$6,"Fim de Vida",IF(L4786&gt;=Indicadores!$B$5,"Envelhecendo","Atual")))</f>
        <v>Fim de Vida</v>
      </c>
      <c r="N4786" s="2" t="str">
        <f aca="false">IF(F4786="","N/A",IF(F4786&lt;Indicadores!$B$4,"Vencida","Vigente"))</f>
        <v>Vencida</v>
      </c>
      <c r="O4786" s="2" t="str">
        <f aca="false">INDEX(Locais!$B$2:$B$13,MATCH(H4786,Locais!$A$2:$A$13,0))</f>
        <v>Regional - Curitiba</v>
      </c>
      <c r="P4786" s="2" t="str">
        <f aca="false">INDEX(Locais!$C$2:$C$13,MATCH(H4786,Locais!$A$2:$A$13,0))</f>
        <v>Sul</v>
      </c>
    </row>
    <row r="4787" customFormat="false" ht="15" hidden="false" customHeight="false" outlineLevel="0" collapsed="false">
      <c r="A4787" s="2" t="s">
        <v>4923</v>
      </c>
      <c r="B4787" s="2" t="s">
        <v>68</v>
      </c>
      <c r="C4787" s="2" t="s">
        <v>96</v>
      </c>
      <c r="D4787" s="2" t="s">
        <v>132</v>
      </c>
      <c r="E4787" s="13" t="n">
        <v>44092</v>
      </c>
      <c r="F4787" s="13" t="n">
        <v>45187</v>
      </c>
      <c r="G4787" s="2" t="s">
        <v>36</v>
      </c>
      <c r="H4787" s="2" t="s">
        <v>165</v>
      </c>
      <c r="I4787" s="2" t="s">
        <v>133</v>
      </c>
      <c r="J4787" s="2" t="s">
        <v>100</v>
      </c>
      <c r="K4787" s="14" t="n">
        <v>6248.59</v>
      </c>
      <c r="L4787" s="2" t="n">
        <f aca="false">IF(E4787="","",ROUND((Indicadores!$B$4-E4787)/365.25,1))</f>
        <v>6.1</v>
      </c>
      <c r="M4787" s="2" t="str">
        <f aca="false">IF(E4787="","Virtual",IF(L4787&gt;=Indicadores!$B$6,"Fim de Vida",IF(L4787&gt;=Indicadores!$B$5,"Envelhecendo","Atual")))</f>
        <v>Fim de Vida</v>
      </c>
      <c r="N4787" s="2" t="str">
        <f aca="false">IF(F4787="","N/A",IF(F4787&lt;Indicadores!$B$4,"Vencida","Vigente"))</f>
        <v>Vencida</v>
      </c>
      <c r="O4787" s="2" t="str">
        <f aca="false">INDEX(Locais!$B$2:$B$13,MATCH(H4787,Locais!$A$2:$A$13,0))</f>
        <v>Regional - Salvador</v>
      </c>
      <c r="P4787" s="2" t="str">
        <f aca="false">INDEX(Locais!$C$2:$C$13,MATCH(H4787,Locais!$A$2:$A$13,0))</f>
        <v>Nordeste</v>
      </c>
    </row>
    <row r="4788" customFormat="false" ht="15" hidden="false" customHeight="false" outlineLevel="0" collapsed="false">
      <c r="A4788" s="2" t="s">
        <v>4924</v>
      </c>
      <c r="B4788" s="2" t="s">
        <v>68</v>
      </c>
      <c r="C4788" s="2" t="s">
        <v>102</v>
      </c>
      <c r="D4788" s="2" t="s">
        <v>103</v>
      </c>
      <c r="E4788" s="13" t="n">
        <v>44816</v>
      </c>
      <c r="F4788" s="13" t="n">
        <v>45911</v>
      </c>
      <c r="G4788" s="2" t="s">
        <v>135</v>
      </c>
      <c r="H4788" s="2" t="s">
        <v>98</v>
      </c>
      <c r="I4788" s="2" t="s">
        <v>133</v>
      </c>
      <c r="J4788" s="2" t="s">
        <v>137</v>
      </c>
      <c r="K4788" s="14" t="n">
        <v>5609.16</v>
      </c>
      <c r="L4788" s="2" t="n">
        <f aca="false">IF(E4788="","",ROUND((Indicadores!$B$4-E4788)/365.25,1))</f>
        <v>4.1</v>
      </c>
      <c r="M4788" s="2" t="str">
        <f aca="false">IF(E4788="","Virtual",IF(L4788&gt;=Indicadores!$B$6,"Fim de Vida",IF(L4788&gt;=Indicadores!$B$5,"Envelhecendo","Atual")))</f>
        <v>Envelhecendo</v>
      </c>
      <c r="N4788" s="2" t="str">
        <f aca="false">IF(F4788="","N/A",IF(F4788&lt;Indicadores!$B$4,"Vencida","Vigente"))</f>
        <v>Vencida</v>
      </c>
      <c r="O4788" s="2" t="str">
        <f aca="false">INDEX(Locais!$B$2:$B$13,MATCH(H4788,Locais!$A$2:$A$13,0))</f>
        <v>Sede - Brasília</v>
      </c>
      <c r="P4788" s="2" t="str">
        <f aca="false">INDEX(Locais!$C$2:$C$13,MATCH(H4788,Locais!$A$2:$A$13,0))</f>
        <v>Centro-Oeste</v>
      </c>
    </row>
    <row r="4789" customFormat="false" ht="15" hidden="false" customHeight="false" outlineLevel="0" collapsed="false">
      <c r="A4789" s="2" t="s">
        <v>4925</v>
      </c>
      <c r="B4789" s="2" t="s">
        <v>69</v>
      </c>
      <c r="C4789" s="2" t="s">
        <v>96</v>
      </c>
      <c r="D4789" s="2" t="s">
        <v>117</v>
      </c>
      <c r="E4789" s="13" t="n">
        <v>44085</v>
      </c>
      <c r="F4789" s="13" t="n">
        <v>45180</v>
      </c>
      <c r="G4789" s="2" t="s">
        <v>32</v>
      </c>
      <c r="H4789" s="2" t="s">
        <v>123</v>
      </c>
      <c r="I4789" s="2" t="s">
        <v>142</v>
      </c>
      <c r="J4789" s="2" t="s">
        <v>100</v>
      </c>
      <c r="K4789" s="14" t="n">
        <v>9048.36</v>
      </c>
      <c r="L4789" s="2" t="n">
        <f aca="false">IF(E4789="","",ROUND((Indicadores!$B$4-E4789)/365.25,1))</f>
        <v>6.1</v>
      </c>
      <c r="M4789" s="2" t="str">
        <f aca="false">IF(E4789="","Virtual",IF(L4789&gt;=Indicadores!$B$6,"Fim de Vida",IF(L4789&gt;=Indicadores!$B$5,"Envelhecendo","Atual")))</f>
        <v>Fim de Vida</v>
      </c>
      <c r="N4789" s="2" t="str">
        <f aca="false">IF(F4789="","N/A",IF(F4789&lt;Indicadores!$B$4,"Vencida","Vigente"))</f>
        <v>Vencida</v>
      </c>
      <c r="O4789" s="2" t="str">
        <f aca="false">INDEX(Locais!$B$2:$B$13,MATCH(H4789,Locais!$A$2:$A$13,0))</f>
        <v>Regional - Goiânia</v>
      </c>
      <c r="P4789" s="2" t="str">
        <f aca="false">INDEX(Locais!$C$2:$C$13,MATCH(H4789,Locais!$A$2:$A$13,0))</f>
        <v>Centro-Oeste</v>
      </c>
    </row>
    <row r="4790" customFormat="false" ht="15" hidden="false" customHeight="false" outlineLevel="0" collapsed="false">
      <c r="A4790" s="2" t="s">
        <v>4926</v>
      </c>
      <c r="B4790" s="2" t="s">
        <v>69</v>
      </c>
      <c r="C4790" s="2" t="s">
        <v>96</v>
      </c>
      <c r="D4790" s="2" t="s">
        <v>97</v>
      </c>
      <c r="E4790" s="13" t="n">
        <v>44692</v>
      </c>
      <c r="F4790" s="13" t="n">
        <v>45787</v>
      </c>
      <c r="G4790" s="2" t="s">
        <v>34</v>
      </c>
      <c r="H4790" s="2" t="s">
        <v>98</v>
      </c>
      <c r="I4790" s="2" t="s">
        <v>120</v>
      </c>
      <c r="J4790" s="2" t="s">
        <v>100</v>
      </c>
      <c r="K4790" s="14" t="n">
        <v>7540.69</v>
      </c>
      <c r="L4790" s="2" t="n">
        <f aca="false">IF(E4790="","",ROUND((Indicadores!$B$4-E4790)/365.25,1))</f>
        <v>4.4</v>
      </c>
      <c r="M4790" s="2" t="str">
        <f aca="false">IF(E4790="","Virtual",IF(L4790&gt;=Indicadores!$B$6,"Fim de Vida",IF(L4790&gt;=Indicadores!$B$5,"Envelhecendo","Atual")))</f>
        <v>Envelhecendo</v>
      </c>
      <c r="N4790" s="2" t="str">
        <f aca="false">IF(F4790="","N/A",IF(F4790&lt;Indicadores!$B$4,"Vencida","Vigente"))</f>
        <v>Vencida</v>
      </c>
      <c r="O4790" s="2" t="str">
        <f aca="false">INDEX(Locais!$B$2:$B$13,MATCH(H4790,Locais!$A$2:$A$13,0))</f>
        <v>Sede - Brasília</v>
      </c>
      <c r="P4790" s="2" t="str">
        <f aca="false">INDEX(Locais!$C$2:$C$13,MATCH(H4790,Locais!$A$2:$A$13,0))</f>
        <v>Centro-Oeste</v>
      </c>
    </row>
    <row r="4791" customFormat="false" ht="15" hidden="false" customHeight="false" outlineLevel="0" collapsed="false">
      <c r="A4791" s="2" t="s">
        <v>4927</v>
      </c>
      <c r="B4791" s="2" t="s">
        <v>70</v>
      </c>
      <c r="C4791" s="2" t="s">
        <v>96</v>
      </c>
      <c r="D4791" s="2" t="s">
        <v>122</v>
      </c>
      <c r="E4791" s="13" t="n">
        <v>45641</v>
      </c>
      <c r="F4791" s="13" t="n">
        <v>47466</v>
      </c>
      <c r="G4791" s="2" t="s">
        <v>32</v>
      </c>
      <c r="H4791" s="2" t="s">
        <v>114</v>
      </c>
      <c r="I4791" s="2" t="s">
        <v>124</v>
      </c>
      <c r="J4791" s="2" t="s">
        <v>100</v>
      </c>
      <c r="K4791" s="14" t="n">
        <v>19155.61</v>
      </c>
      <c r="L4791" s="2" t="n">
        <f aca="false">IF(E4791="","",ROUND((Indicadores!$B$4-E4791)/365.25,1))</f>
        <v>1.8</v>
      </c>
      <c r="M4791" s="2" t="str">
        <f aca="false">IF(E4791="","Virtual",IF(L4791&gt;=Indicadores!$B$6,"Fim de Vida",IF(L4791&gt;=Indicadores!$B$5,"Envelhecendo","Atual")))</f>
        <v>Atual</v>
      </c>
      <c r="N4791" s="2" t="str">
        <f aca="false">IF(F4791="","N/A",IF(F4791&lt;Indicadores!$B$4,"Vencida","Vigente"))</f>
        <v>Vigente</v>
      </c>
      <c r="O4791" s="2" t="str">
        <f aca="false">INDEX(Locais!$B$2:$B$13,MATCH(H4791,Locais!$A$2:$A$13,0))</f>
        <v>Regional - Belo Horizonte</v>
      </c>
      <c r="P4791" s="2" t="str">
        <f aca="false">INDEX(Locais!$C$2:$C$13,MATCH(H4791,Locais!$A$2:$A$13,0))</f>
        <v>Sudeste</v>
      </c>
    </row>
    <row r="4792" customFormat="false" ht="15" hidden="false" customHeight="false" outlineLevel="0" collapsed="false">
      <c r="A4792" s="2" t="s">
        <v>4928</v>
      </c>
      <c r="B4792" s="2" t="s">
        <v>68</v>
      </c>
      <c r="C4792" s="2" t="s">
        <v>126</v>
      </c>
      <c r="D4792" s="2" t="s">
        <v>127</v>
      </c>
      <c r="E4792" s="13" t="n">
        <v>45874</v>
      </c>
      <c r="F4792" s="13" t="n">
        <v>46969</v>
      </c>
      <c r="G4792" s="2" t="s">
        <v>32</v>
      </c>
      <c r="H4792" s="2" t="s">
        <v>128</v>
      </c>
      <c r="I4792" s="2" t="s">
        <v>133</v>
      </c>
      <c r="J4792" s="2" t="s">
        <v>100</v>
      </c>
      <c r="K4792" s="14" t="n">
        <v>5626.74</v>
      </c>
      <c r="L4792" s="2" t="n">
        <f aca="false">IF(E4792="","",ROUND((Indicadores!$B$4-E4792)/365.25,1))</f>
        <v>1.2</v>
      </c>
      <c r="M4792" s="2" t="str">
        <f aca="false">IF(E4792="","Virtual",IF(L4792&gt;=Indicadores!$B$6,"Fim de Vida",IF(L4792&gt;=Indicadores!$B$5,"Envelhecendo","Atual")))</f>
        <v>Atual</v>
      </c>
      <c r="N4792" s="2" t="str">
        <f aca="false">IF(F4792="","N/A",IF(F4792&lt;Indicadores!$B$4,"Vencida","Vigente"))</f>
        <v>Vigente</v>
      </c>
      <c r="O4792" s="2" t="str">
        <f aca="false">INDEX(Locais!$B$2:$B$13,MATCH(H4792,Locais!$A$2:$A$13,0))</f>
        <v>Regional - Recife</v>
      </c>
      <c r="P4792" s="2" t="str">
        <f aca="false">INDEX(Locais!$C$2:$C$13,MATCH(H4792,Locais!$A$2:$A$13,0))</f>
        <v>Nordeste</v>
      </c>
    </row>
    <row r="4793" customFormat="false" ht="15" hidden="false" customHeight="false" outlineLevel="0" collapsed="false">
      <c r="A4793" s="2" t="s">
        <v>4929</v>
      </c>
      <c r="B4793" s="2" t="s">
        <v>69</v>
      </c>
      <c r="C4793" s="2" t="s">
        <v>96</v>
      </c>
      <c r="D4793" s="2" t="s">
        <v>97</v>
      </c>
      <c r="E4793" s="13" t="n">
        <v>44595</v>
      </c>
      <c r="F4793" s="13" t="n">
        <v>45690</v>
      </c>
      <c r="G4793" s="2" t="s">
        <v>34</v>
      </c>
      <c r="H4793" s="2" t="s">
        <v>104</v>
      </c>
      <c r="I4793" s="2" t="s">
        <v>124</v>
      </c>
      <c r="J4793" s="2" t="s">
        <v>100</v>
      </c>
      <c r="K4793" s="14" t="n">
        <v>10213.87</v>
      </c>
      <c r="L4793" s="2" t="n">
        <f aca="false">IF(E4793="","",ROUND((Indicadores!$B$4-E4793)/365.25,1))</f>
        <v>4.7</v>
      </c>
      <c r="M4793" s="2" t="str">
        <f aca="false">IF(E4793="","Virtual",IF(L4793&gt;=Indicadores!$B$6,"Fim de Vida",IF(L4793&gt;=Indicadores!$B$5,"Envelhecendo","Atual")))</f>
        <v>Envelhecendo</v>
      </c>
      <c r="N4793" s="2" t="str">
        <f aca="false">IF(F4793="","N/A",IF(F4793&lt;Indicadores!$B$4,"Vencida","Vigente"))</f>
        <v>Vencida</v>
      </c>
      <c r="O4793" s="2" t="str">
        <f aca="false">INDEX(Locais!$B$2:$B$13,MATCH(H4793,Locais!$A$2:$A$13,0))</f>
        <v>Regional - Fortaleza</v>
      </c>
      <c r="P4793" s="2" t="str">
        <f aca="false">INDEX(Locais!$C$2:$C$13,MATCH(H4793,Locais!$A$2:$A$13,0))</f>
        <v>Nordeste</v>
      </c>
    </row>
    <row r="4794" customFormat="false" ht="15" hidden="false" customHeight="false" outlineLevel="0" collapsed="false">
      <c r="A4794" s="2" t="s">
        <v>4930</v>
      </c>
      <c r="B4794" s="2" t="s">
        <v>69</v>
      </c>
      <c r="C4794" s="2" t="s">
        <v>96</v>
      </c>
      <c r="D4794" s="2" t="s">
        <v>97</v>
      </c>
      <c r="E4794" s="13" t="n">
        <v>45281</v>
      </c>
      <c r="F4794" s="13" t="n">
        <v>46376</v>
      </c>
      <c r="G4794" s="2" t="s">
        <v>32</v>
      </c>
      <c r="H4794" s="2" t="s">
        <v>139</v>
      </c>
      <c r="I4794" s="2" t="s">
        <v>115</v>
      </c>
      <c r="J4794" s="2" t="s">
        <v>100</v>
      </c>
      <c r="K4794" s="14" t="n">
        <v>7942.72</v>
      </c>
      <c r="L4794" s="2" t="n">
        <f aca="false">IF(E4794="","",ROUND((Indicadores!$B$4-E4794)/365.25,1))</f>
        <v>2.8</v>
      </c>
      <c r="M4794" s="2" t="str">
        <f aca="false">IF(E4794="","Virtual",IF(L4794&gt;=Indicadores!$B$6,"Fim de Vida",IF(L4794&gt;=Indicadores!$B$5,"Envelhecendo","Atual")))</f>
        <v>Atual</v>
      </c>
      <c r="N4794" s="2" t="str">
        <f aca="false">IF(F4794="","N/A",IF(F4794&lt;Indicadores!$B$4,"Vencida","Vigente"))</f>
        <v>Vigente</v>
      </c>
      <c r="O4794" s="2" t="str">
        <f aca="false">INDEX(Locais!$B$2:$B$13,MATCH(H4794,Locais!$A$2:$A$13,0))</f>
        <v>Regional - Rio de Janeiro</v>
      </c>
      <c r="P4794" s="2" t="str">
        <f aca="false">INDEX(Locais!$C$2:$C$13,MATCH(H4794,Locais!$A$2:$A$13,0))</f>
        <v>Sudeste</v>
      </c>
    </row>
    <row r="4795" customFormat="false" ht="15" hidden="false" customHeight="false" outlineLevel="0" collapsed="false">
      <c r="A4795" s="2" t="s">
        <v>4931</v>
      </c>
      <c r="B4795" s="2" t="s">
        <v>68</v>
      </c>
      <c r="C4795" s="2" t="s">
        <v>102</v>
      </c>
      <c r="D4795" s="2" t="s">
        <v>103</v>
      </c>
      <c r="E4795" s="13" t="n">
        <v>44578</v>
      </c>
      <c r="F4795" s="13" t="n">
        <v>45673</v>
      </c>
      <c r="G4795" s="2" t="s">
        <v>32</v>
      </c>
      <c r="H4795" s="2" t="s">
        <v>98</v>
      </c>
      <c r="I4795" s="2" t="s">
        <v>105</v>
      </c>
      <c r="J4795" s="2" t="s">
        <v>100</v>
      </c>
      <c r="K4795" s="14" t="n">
        <v>6119.48</v>
      </c>
      <c r="L4795" s="2" t="n">
        <f aca="false">IF(E4795="","",ROUND((Indicadores!$B$4-E4795)/365.25,1))</f>
        <v>4.8</v>
      </c>
      <c r="M4795" s="2" t="str">
        <f aca="false">IF(E4795="","Virtual",IF(L4795&gt;=Indicadores!$B$6,"Fim de Vida",IF(L4795&gt;=Indicadores!$B$5,"Envelhecendo","Atual")))</f>
        <v>Envelhecendo</v>
      </c>
      <c r="N4795" s="2" t="str">
        <f aca="false">IF(F4795="","N/A",IF(F4795&lt;Indicadores!$B$4,"Vencida","Vigente"))</f>
        <v>Vencida</v>
      </c>
      <c r="O4795" s="2" t="str">
        <f aca="false">INDEX(Locais!$B$2:$B$13,MATCH(H4795,Locais!$A$2:$A$13,0))</f>
        <v>Sede - Brasília</v>
      </c>
      <c r="P4795" s="2" t="str">
        <f aca="false">INDEX(Locais!$C$2:$C$13,MATCH(H4795,Locais!$A$2:$A$13,0))</f>
        <v>Centro-Oeste</v>
      </c>
    </row>
    <row r="4796" customFormat="false" ht="15" hidden="false" customHeight="false" outlineLevel="0" collapsed="false">
      <c r="A4796" s="2" t="s">
        <v>4932</v>
      </c>
      <c r="B4796" s="2" t="s">
        <v>71</v>
      </c>
      <c r="C4796" s="2" t="s">
        <v>96</v>
      </c>
      <c r="D4796" s="2" t="s">
        <v>171</v>
      </c>
      <c r="E4796" s="13" t="n">
        <v>45628</v>
      </c>
      <c r="F4796" s="13" t="n">
        <v>46723</v>
      </c>
      <c r="G4796" s="2" t="s">
        <v>32</v>
      </c>
      <c r="H4796" s="2" t="s">
        <v>98</v>
      </c>
      <c r="I4796" s="2" t="s">
        <v>99</v>
      </c>
      <c r="J4796" s="2" t="s">
        <v>100</v>
      </c>
      <c r="K4796" s="14" t="n">
        <v>2104.77</v>
      </c>
      <c r="L4796" s="2" t="n">
        <f aca="false">IF(E4796="","",ROUND((Indicadores!$B$4-E4796)/365.25,1))</f>
        <v>1.9</v>
      </c>
      <c r="M4796" s="2" t="str">
        <f aca="false">IF(E4796="","Virtual",IF(L4796&gt;=Indicadores!$B$6,"Fim de Vida",IF(L4796&gt;=Indicadores!$B$5,"Envelhecendo","Atual")))</f>
        <v>Atual</v>
      </c>
      <c r="N4796" s="2" t="str">
        <f aca="false">IF(F4796="","N/A",IF(F4796&lt;Indicadores!$B$4,"Vencida","Vigente"))</f>
        <v>Vigente</v>
      </c>
      <c r="O4796" s="2" t="str">
        <f aca="false">INDEX(Locais!$B$2:$B$13,MATCH(H4796,Locais!$A$2:$A$13,0))</f>
        <v>Sede - Brasília</v>
      </c>
      <c r="P4796" s="2" t="str">
        <f aca="false">INDEX(Locais!$C$2:$C$13,MATCH(H4796,Locais!$A$2:$A$13,0))</f>
        <v>Centro-Oeste</v>
      </c>
    </row>
    <row r="4797" customFormat="false" ht="15" hidden="false" customHeight="false" outlineLevel="0" collapsed="false">
      <c r="A4797" s="2" t="s">
        <v>4933</v>
      </c>
      <c r="B4797" s="2" t="s">
        <v>71</v>
      </c>
      <c r="C4797" s="2" t="s">
        <v>126</v>
      </c>
      <c r="D4797" s="2" t="s">
        <v>157</v>
      </c>
      <c r="E4797" s="13" t="n">
        <v>45641</v>
      </c>
      <c r="F4797" s="13" t="n">
        <v>46736</v>
      </c>
      <c r="G4797" s="2" t="s">
        <v>118</v>
      </c>
      <c r="H4797" s="2" t="s">
        <v>98</v>
      </c>
      <c r="I4797" s="2" t="s">
        <v>133</v>
      </c>
      <c r="J4797" s="2" t="s">
        <v>100</v>
      </c>
      <c r="K4797" s="14" t="n">
        <v>2337.35</v>
      </c>
      <c r="L4797" s="2" t="n">
        <f aca="false">IF(E4797="","",ROUND((Indicadores!$B$4-E4797)/365.25,1))</f>
        <v>1.8</v>
      </c>
      <c r="M4797" s="2" t="str">
        <f aca="false">IF(E4797="","Virtual",IF(L4797&gt;=Indicadores!$B$6,"Fim de Vida",IF(L4797&gt;=Indicadores!$B$5,"Envelhecendo","Atual")))</f>
        <v>Atual</v>
      </c>
      <c r="N4797" s="2" t="str">
        <f aca="false">IF(F4797="","N/A",IF(F4797&lt;Indicadores!$B$4,"Vencida","Vigente"))</f>
        <v>Vigente</v>
      </c>
      <c r="O4797" s="2" t="str">
        <f aca="false">INDEX(Locais!$B$2:$B$13,MATCH(H4797,Locais!$A$2:$A$13,0))</f>
        <v>Sede - Brasília</v>
      </c>
      <c r="P4797" s="2" t="str">
        <f aca="false">INDEX(Locais!$C$2:$C$13,MATCH(H4797,Locais!$A$2:$A$13,0))</f>
        <v>Centro-Oeste</v>
      </c>
    </row>
    <row r="4798" customFormat="false" ht="15" hidden="false" customHeight="false" outlineLevel="0" collapsed="false">
      <c r="A4798" s="2" t="s">
        <v>4934</v>
      </c>
      <c r="B4798" s="2" t="s">
        <v>68</v>
      </c>
      <c r="C4798" s="2" t="s">
        <v>102</v>
      </c>
      <c r="D4798" s="2" t="s">
        <v>103</v>
      </c>
      <c r="E4798" s="13" t="n">
        <v>43833</v>
      </c>
      <c r="F4798" s="13" t="n">
        <v>44928</v>
      </c>
      <c r="G4798" s="2" t="s">
        <v>32</v>
      </c>
      <c r="H4798" s="2" t="s">
        <v>98</v>
      </c>
      <c r="I4798" s="2" t="s">
        <v>105</v>
      </c>
      <c r="J4798" s="2" t="s">
        <v>100</v>
      </c>
      <c r="K4798" s="14" t="n">
        <v>6188.7</v>
      </c>
      <c r="L4798" s="2" t="n">
        <f aca="false">IF(E4798="","",ROUND((Indicadores!$B$4-E4798)/365.25,1))</f>
        <v>6.8</v>
      </c>
      <c r="M4798" s="2" t="str">
        <f aca="false">IF(E4798="","Virtual",IF(L4798&gt;=Indicadores!$B$6,"Fim de Vida",IF(L4798&gt;=Indicadores!$B$5,"Envelhecendo","Atual")))</f>
        <v>Fim de Vida</v>
      </c>
      <c r="N4798" s="2" t="str">
        <f aca="false">IF(F4798="","N/A",IF(F4798&lt;Indicadores!$B$4,"Vencida","Vigente"))</f>
        <v>Vencida</v>
      </c>
      <c r="O4798" s="2" t="str">
        <f aca="false">INDEX(Locais!$B$2:$B$13,MATCH(H4798,Locais!$A$2:$A$13,0))</f>
        <v>Sede - Brasília</v>
      </c>
      <c r="P4798" s="2" t="str">
        <f aca="false">INDEX(Locais!$C$2:$C$13,MATCH(H4798,Locais!$A$2:$A$13,0))</f>
        <v>Centro-Oeste</v>
      </c>
    </row>
    <row r="4799" customFormat="false" ht="15" hidden="false" customHeight="false" outlineLevel="0" collapsed="false">
      <c r="A4799" s="2" t="s">
        <v>4935</v>
      </c>
      <c r="B4799" s="2" t="s">
        <v>71</v>
      </c>
      <c r="C4799" s="2" t="s">
        <v>96</v>
      </c>
      <c r="D4799" s="2" t="s">
        <v>171</v>
      </c>
      <c r="E4799" s="13" t="n">
        <v>45773</v>
      </c>
      <c r="F4799" s="13" t="n">
        <v>46868</v>
      </c>
      <c r="G4799" s="2" t="s">
        <v>135</v>
      </c>
      <c r="H4799" s="2" t="s">
        <v>108</v>
      </c>
      <c r="I4799" s="2" t="s">
        <v>130</v>
      </c>
      <c r="J4799" s="2" t="s">
        <v>137</v>
      </c>
      <c r="K4799" s="14" t="n">
        <v>2064.3</v>
      </c>
      <c r="L4799" s="2" t="n">
        <f aca="false">IF(E4799="","",ROUND((Indicadores!$B$4-E4799)/365.25,1))</f>
        <v>1.5</v>
      </c>
      <c r="M4799" s="2" t="str">
        <f aca="false">IF(E4799="","Virtual",IF(L4799&gt;=Indicadores!$B$6,"Fim de Vida",IF(L4799&gt;=Indicadores!$B$5,"Envelhecendo","Atual")))</f>
        <v>Atual</v>
      </c>
      <c r="N4799" s="2" t="str">
        <f aca="false">IF(F4799="","N/A",IF(F4799&lt;Indicadores!$B$4,"Vencida","Vigente"))</f>
        <v>Vigente</v>
      </c>
      <c r="O4799" s="2" t="str">
        <f aca="false">INDEX(Locais!$B$2:$B$13,MATCH(H4799,Locais!$A$2:$A$13,0))</f>
        <v>Regional - Porto Alegre</v>
      </c>
      <c r="P4799" s="2" t="str">
        <f aca="false">INDEX(Locais!$C$2:$C$13,MATCH(H4799,Locais!$A$2:$A$13,0))</f>
        <v>Sul</v>
      </c>
    </row>
    <row r="4800" customFormat="false" ht="15" hidden="false" customHeight="false" outlineLevel="0" collapsed="false">
      <c r="A4800" s="2" t="s">
        <v>4936</v>
      </c>
      <c r="B4800" s="2" t="s">
        <v>70</v>
      </c>
      <c r="C4800" s="2" t="s">
        <v>126</v>
      </c>
      <c r="D4800" s="2" t="s">
        <v>162</v>
      </c>
      <c r="E4800" s="13" t="n">
        <v>45221</v>
      </c>
      <c r="F4800" s="13" t="n">
        <v>47046</v>
      </c>
      <c r="G4800" s="2" t="s">
        <v>118</v>
      </c>
      <c r="H4800" s="2" t="s">
        <v>114</v>
      </c>
      <c r="I4800" s="2" t="s">
        <v>120</v>
      </c>
      <c r="J4800" s="2" t="s">
        <v>100</v>
      </c>
      <c r="K4800" s="14" t="n">
        <v>21462.23</v>
      </c>
      <c r="L4800" s="2" t="n">
        <f aca="false">IF(E4800="","",ROUND((Indicadores!$B$4-E4800)/365.25,1))</f>
        <v>3</v>
      </c>
      <c r="M4800" s="2" t="str">
        <f aca="false">IF(E4800="","Virtual",IF(L4800&gt;=Indicadores!$B$6,"Fim de Vida",IF(L4800&gt;=Indicadores!$B$5,"Envelhecendo","Atual")))</f>
        <v>Envelhecendo</v>
      </c>
      <c r="N4800" s="2" t="str">
        <f aca="false">IF(F4800="","N/A",IF(F4800&lt;Indicadores!$B$4,"Vencida","Vigente"))</f>
        <v>Vigente</v>
      </c>
      <c r="O4800" s="2" t="str">
        <f aca="false">INDEX(Locais!$B$2:$B$13,MATCH(H4800,Locais!$A$2:$A$13,0))</f>
        <v>Regional - Belo Horizonte</v>
      </c>
      <c r="P4800" s="2" t="str">
        <f aca="false">INDEX(Locais!$C$2:$C$13,MATCH(H4800,Locais!$A$2:$A$13,0))</f>
        <v>Sudeste</v>
      </c>
    </row>
    <row r="4801" customFormat="false" ht="15" hidden="false" customHeight="false" outlineLevel="0" collapsed="false">
      <c r="A4801" s="2" t="s">
        <v>4937</v>
      </c>
      <c r="B4801" s="2" t="s">
        <v>68</v>
      </c>
      <c r="C4801" s="2" t="s">
        <v>96</v>
      </c>
      <c r="D4801" s="2" t="s">
        <v>132</v>
      </c>
      <c r="E4801" s="13" t="n">
        <v>45987</v>
      </c>
      <c r="F4801" s="13" t="n">
        <v>47082</v>
      </c>
      <c r="G4801" s="2" t="s">
        <v>32</v>
      </c>
      <c r="H4801" s="2" t="s">
        <v>128</v>
      </c>
      <c r="I4801" s="2" t="s">
        <v>130</v>
      </c>
      <c r="J4801" s="2" t="s">
        <v>100</v>
      </c>
      <c r="K4801" s="14" t="n">
        <v>6359.98</v>
      </c>
      <c r="L4801" s="2" t="n">
        <f aca="false">IF(E4801="","",ROUND((Indicadores!$B$4-E4801)/365.25,1))</f>
        <v>0.9</v>
      </c>
      <c r="M4801" s="2" t="str">
        <f aca="false">IF(E4801="","Virtual",IF(L4801&gt;=Indicadores!$B$6,"Fim de Vida",IF(L4801&gt;=Indicadores!$B$5,"Envelhecendo","Atual")))</f>
        <v>Atual</v>
      </c>
      <c r="N4801" s="2" t="str">
        <f aca="false">IF(F4801="","N/A",IF(F4801&lt;Indicadores!$B$4,"Vencida","Vigente"))</f>
        <v>Vigente</v>
      </c>
      <c r="O4801" s="2" t="str">
        <f aca="false">INDEX(Locais!$B$2:$B$13,MATCH(H4801,Locais!$A$2:$A$13,0))</f>
        <v>Regional - Recife</v>
      </c>
      <c r="P4801" s="2" t="str">
        <f aca="false">INDEX(Locais!$C$2:$C$13,MATCH(H4801,Locais!$A$2:$A$13,0))</f>
        <v>Nordeste</v>
      </c>
    </row>
    <row r="4802" customFormat="false" ht="15" hidden="false" customHeight="false" outlineLevel="0" collapsed="false">
      <c r="A4802" s="2" t="s">
        <v>4938</v>
      </c>
      <c r="B4802" s="2" t="s">
        <v>72</v>
      </c>
      <c r="C4802" s="2" t="s">
        <v>78</v>
      </c>
      <c r="D4802" s="2" t="s">
        <v>4939</v>
      </c>
      <c r="E4802" s="13"/>
      <c r="F4802" s="13"/>
      <c r="G4802" s="2" t="s">
        <v>135</v>
      </c>
      <c r="H4802" s="2" t="s">
        <v>98</v>
      </c>
      <c r="I4802" s="2" t="s">
        <v>133</v>
      </c>
      <c r="J4802" s="2" t="s">
        <v>137</v>
      </c>
      <c r="K4802" s="14" t="n">
        <v>0</v>
      </c>
      <c r="L4802" s="2" t="str">
        <f aca="false">IF(E4802="","",ROUND((Indicadores!$B$4-E4802)/365.25,1))</f>
        <v/>
      </c>
      <c r="M4802" s="2" t="str">
        <f aca="false">IF(E4802="","Virtual",IF(L4802&gt;=Indicadores!$B$6,"Fim de Vida",IF(L4802&gt;=Indicadores!$B$5,"Envelhecendo","Atual")))</f>
        <v>Virtual</v>
      </c>
      <c r="N4802" s="2" t="str">
        <f aca="false">IF(F4802="","N/A",IF(F4802&lt;Indicadores!$B$4,"Vencida","Vigente"))</f>
        <v>N/A</v>
      </c>
      <c r="O4802" s="2" t="str">
        <f aca="false">INDEX(Locais!$B$2:$B$13,MATCH(H4802,Locais!$A$2:$A$13,0))</f>
        <v>Sede - Brasília</v>
      </c>
      <c r="P4802" s="2" t="str">
        <f aca="false">INDEX(Locais!$C$2:$C$13,MATCH(H4802,Locais!$A$2:$A$13,0))</f>
        <v>Centro-Oeste</v>
      </c>
    </row>
    <row r="4803" customFormat="false" ht="15" hidden="false" customHeight="false" outlineLevel="0" collapsed="false">
      <c r="A4803" s="2" t="s">
        <v>4940</v>
      </c>
      <c r="B4803" s="2" t="s">
        <v>72</v>
      </c>
      <c r="C4803" s="2" t="s">
        <v>78</v>
      </c>
      <c r="D4803" s="2" t="s">
        <v>4939</v>
      </c>
      <c r="E4803" s="13"/>
      <c r="F4803" s="13"/>
      <c r="G4803" s="2" t="s">
        <v>135</v>
      </c>
      <c r="H4803" s="2" t="s">
        <v>98</v>
      </c>
      <c r="I4803" s="2" t="s">
        <v>133</v>
      </c>
      <c r="J4803" s="2" t="s">
        <v>137</v>
      </c>
      <c r="K4803" s="14" t="n">
        <v>0</v>
      </c>
      <c r="L4803" s="2" t="str">
        <f aca="false">IF(E4803="","",ROUND((Indicadores!$B$4-E4803)/365.25,1))</f>
        <v/>
      </c>
      <c r="M4803" s="2" t="str">
        <f aca="false">IF(E4803="","Virtual",IF(L4803&gt;=Indicadores!$B$6,"Fim de Vida",IF(L4803&gt;=Indicadores!$B$5,"Envelhecendo","Atual")))</f>
        <v>Virtual</v>
      </c>
      <c r="N4803" s="2" t="str">
        <f aca="false">IF(F4803="","N/A",IF(F4803&lt;Indicadores!$B$4,"Vencida","Vigente"))</f>
        <v>N/A</v>
      </c>
      <c r="O4803" s="2" t="str">
        <f aca="false">INDEX(Locais!$B$2:$B$13,MATCH(H4803,Locais!$A$2:$A$13,0))</f>
        <v>Sede - Brasília</v>
      </c>
      <c r="P4803" s="2" t="str">
        <f aca="false">INDEX(Locais!$C$2:$C$13,MATCH(H4803,Locais!$A$2:$A$13,0))</f>
        <v>Centro-Oeste</v>
      </c>
    </row>
    <row r="4804" customFormat="false" ht="15" hidden="false" customHeight="false" outlineLevel="0" collapsed="false">
      <c r="A4804" s="2" t="s">
        <v>4941</v>
      </c>
      <c r="B4804" s="2" t="s">
        <v>72</v>
      </c>
      <c r="C4804" s="2" t="s">
        <v>78</v>
      </c>
      <c r="D4804" s="2" t="s">
        <v>4939</v>
      </c>
      <c r="E4804" s="13"/>
      <c r="F4804" s="13"/>
      <c r="G4804" s="2" t="s">
        <v>135</v>
      </c>
      <c r="H4804" s="2" t="s">
        <v>98</v>
      </c>
      <c r="I4804" s="2" t="s">
        <v>133</v>
      </c>
      <c r="J4804" s="2" t="s">
        <v>137</v>
      </c>
      <c r="K4804" s="14" t="n">
        <v>0</v>
      </c>
      <c r="L4804" s="2" t="str">
        <f aca="false">IF(E4804="","",ROUND((Indicadores!$B$4-E4804)/365.25,1))</f>
        <v/>
      </c>
      <c r="M4804" s="2" t="str">
        <f aca="false">IF(E4804="","Virtual",IF(L4804&gt;=Indicadores!$B$6,"Fim de Vida",IF(L4804&gt;=Indicadores!$B$5,"Envelhecendo","Atual")))</f>
        <v>Virtual</v>
      </c>
      <c r="N4804" s="2" t="str">
        <f aca="false">IF(F4804="","N/A",IF(F4804&lt;Indicadores!$B$4,"Vencida","Vigente"))</f>
        <v>N/A</v>
      </c>
      <c r="O4804" s="2" t="str">
        <f aca="false">INDEX(Locais!$B$2:$B$13,MATCH(H4804,Locais!$A$2:$A$13,0))</f>
        <v>Sede - Brasília</v>
      </c>
      <c r="P4804" s="2" t="str">
        <f aca="false">INDEX(Locais!$C$2:$C$13,MATCH(H4804,Locais!$A$2:$A$13,0))</f>
        <v>Centro-Oeste</v>
      </c>
    </row>
    <row r="4805" customFormat="false" ht="15" hidden="false" customHeight="false" outlineLevel="0" collapsed="false">
      <c r="A4805" s="2" t="s">
        <v>4942</v>
      </c>
      <c r="B4805" s="2" t="s">
        <v>72</v>
      </c>
      <c r="C4805" s="2" t="s">
        <v>78</v>
      </c>
      <c r="D4805" s="2" t="s">
        <v>4939</v>
      </c>
      <c r="E4805" s="13"/>
      <c r="F4805" s="13"/>
      <c r="G4805" s="2" t="s">
        <v>135</v>
      </c>
      <c r="H4805" s="2" t="s">
        <v>98</v>
      </c>
      <c r="I4805" s="2" t="s">
        <v>133</v>
      </c>
      <c r="J4805" s="2" t="s">
        <v>137</v>
      </c>
      <c r="K4805" s="14" t="n">
        <v>0</v>
      </c>
      <c r="L4805" s="2" t="str">
        <f aca="false">IF(E4805="","",ROUND((Indicadores!$B$4-E4805)/365.25,1))</f>
        <v/>
      </c>
      <c r="M4805" s="2" t="str">
        <f aca="false">IF(E4805="","Virtual",IF(L4805&gt;=Indicadores!$B$6,"Fim de Vida",IF(L4805&gt;=Indicadores!$B$5,"Envelhecendo","Atual")))</f>
        <v>Virtual</v>
      </c>
      <c r="N4805" s="2" t="str">
        <f aca="false">IF(F4805="","N/A",IF(F4805&lt;Indicadores!$B$4,"Vencida","Vigente"))</f>
        <v>N/A</v>
      </c>
      <c r="O4805" s="2" t="str">
        <f aca="false">INDEX(Locais!$B$2:$B$13,MATCH(H4805,Locais!$A$2:$A$13,0))</f>
        <v>Sede - Brasília</v>
      </c>
      <c r="P4805" s="2" t="str">
        <f aca="false">INDEX(Locais!$C$2:$C$13,MATCH(H4805,Locais!$A$2:$A$13,0))</f>
        <v>Centro-Oeste</v>
      </c>
    </row>
    <row r="4806" customFormat="false" ht="15" hidden="false" customHeight="false" outlineLevel="0" collapsed="false">
      <c r="A4806" s="2" t="s">
        <v>4943</v>
      </c>
      <c r="B4806" s="2" t="s">
        <v>72</v>
      </c>
      <c r="C4806" s="2" t="s">
        <v>78</v>
      </c>
      <c r="D4806" s="2" t="s">
        <v>4944</v>
      </c>
      <c r="E4806" s="13"/>
      <c r="F4806" s="13"/>
      <c r="G4806" s="2" t="s">
        <v>135</v>
      </c>
      <c r="H4806" s="2" t="s">
        <v>98</v>
      </c>
      <c r="I4806" s="2" t="s">
        <v>133</v>
      </c>
      <c r="J4806" s="2" t="s">
        <v>137</v>
      </c>
      <c r="K4806" s="14" t="n">
        <v>0</v>
      </c>
      <c r="L4806" s="2" t="str">
        <f aca="false">IF(E4806="","",ROUND((Indicadores!$B$4-E4806)/365.25,1))</f>
        <v/>
      </c>
      <c r="M4806" s="2" t="str">
        <f aca="false">IF(E4806="","Virtual",IF(L4806&gt;=Indicadores!$B$6,"Fim de Vida",IF(L4806&gt;=Indicadores!$B$5,"Envelhecendo","Atual")))</f>
        <v>Virtual</v>
      </c>
      <c r="N4806" s="2" t="str">
        <f aca="false">IF(F4806="","N/A",IF(F4806&lt;Indicadores!$B$4,"Vencida","Vigente"))</f>
        <v>N/A</v>
      </c>
      <c r="O4806" s="2" t="str">
        <f aca="false">INDEX(Locais!$B$2:$B$13,MATCH(H4806,Locais!$A$2:$A$13,0))</f>
        <v>Sede - Brasília</v>
      </c>
      <c r="P4806" s="2" t="str">
        <f aca="false">INDEX(Locais!$C$2:$C$13,MATCH(H4806,Locais!$A$2:$A$13,0))</f>
        <v>Centro-Oeste</v>
      </c>
    </row>
    <row r="4807" customFormat="false" ht="15" hidden="false" customHeight="false" outlineLevel="0" collapsed="false">
      <c r="A4807" s="2" t="s">
        <v>4945</v>
      </c>
      <c r="B4807" s="2" t="s">
        <v>72</v>
      </c>
      <c r="C4807" s="2" t="s">
        <v>78</v>
      </c>
      <c r="D4807" s="2" t="s">
        <v>4944</v>
      </c>
      <c r="E4807" s="13"/>
      <c r="F4807" s="13"/>
      <c r="G4807" s="2" t="s">
        <v>151</v>
      </c>
      <c r="H4807" s="2" t="s">
        <v>98</v>
      </c>
      <c r="I4807" s="2" t="s">
        <v>133</v>
      </c>
      <c r="J4807" s="2" t="s">
        <v>137</v>
      </c>
      <c r="K4807" s="14" t="n">
        <v>0</v>
      </c>
      <c r="L4807" s="2" t="str">
        <f aca="false">IF(E4807="","",ROUND((Indicadores!$B$4-E4807)/365.25,1))</f>
        <v/>
      </c>
      <c r="M4807" s="2" t="str">
        <f aca="false">IF(E4807="","Virtual",IF(L4807&gt;=Indicadores!$B$6,"Fim de Vida",IF(L4807&gt;=Indicadores!$B$5,"Envelhecendo","Atual")))</f>
        <v>Virtual</v>
      </c>
      <c r="N4807" s="2" t="str">
        <f aca="false">IF(F4807="","N/A",IF(F4807&lt;Indicadores!$B$4,"Vencida","Vigente"))</f>
        <v>N/A</v>
      </c>
      <c r="O4807" s="2" t="str">
        <f aca="false">INDEX(Locais!$B$2:$B$13,MATCH(H4807,Locais!$A$2:$A$13,0))</f>
        <v>Sede - Brasília</v>
      </c>
      <c r="P4807" s="2" t="str">
        <f aca="false">INDEX(Locais!$C$2:$C$13,MATCH(H4807,Locais!$A$2:$A$13,0))</f>
        <v>Centro-Oeste</v>
      </c>
    </row>
    <row r="4808" customFormat="false" ht="15" hidden="false" customHeight="false" outlineLevel="0" collapsed="false">
      <c r="A4808" s="2" t="s">
        <v>4946</v>
      </c>
      <c r="B4808" s="2" t="s">
        <v>72</v>
      </c>
      <c r="C4808" s="2" t="s">
        <v>78</v>
      </c>
      <c r="D4808" s="2" t="s">
        <v>4939</v>
      </c>
      <c r="E4808" s="13"/>
      <c r="F4808" s="13"/>
      <c r="G4808" s="2" t="s">
        <v>135</v>
      </c>
      <c r="H4808" s="2" t="s">
        <v>98</v>
      </c>
      <c r="I4808" s="2" t="s">
        <v>133</v>
      </c>
      <c r="J4808" s="2" t="s">
        <v>137</v>
      </c>
      <c r="K4808" s="14" t="n">
        <v>0</v>
      </c>
      <c r="L4808" s="2" t="str">
        <f aca="false">IF(E4808="","",ROUND((Indicadores!$B$4-E4808)/365.25,1))</f>
        <v/>
      </c>
      <c r="M4808" s="2" t="str">
        <f aca="false">IF(E4808="","Virtual",IF(L4808&gt;=Indicadores!$B$6,"Fim de Vida",IF(L4808&gt;=Indicadores!$B$5,"Envelhecendo","Atual")))</f>
        <v>Virtual</v>
      </c>
      <c r="N4808" s="2" t="str">
        <f aca="false">IF(F4808="","N/A",IF(F4808&lt;Indicadores!$B$4,"Vencida","Vigente"))</f>
        <v>N/A</v>
      </c>
      <c r="O4808" s="2" t="str">
        <f aca="false">INDEX(Locais!$B$2:$B$13,MATCH(H4808,Locais!$A$2:$A$13,0))</f>
        <v>Sede - Brasília</v>
      </c>
      <c r="P4808" s="2" t="str">
        <f aca="false">INDEX(Locais!$C$2:$C$13,MATCH(H4808,Locais!$A$2:$A$13,0))</f>
        <v>Centro-Oeste</v>
      </c>
    </row>
    <row r="4809" customFormat="false" ht="15" hidden="false" customHeight="false" outlineLevel="0" collapsed="false">
      <c r="A4809" s="2" t="s">
        <v>4947</v>
      </c>
      <c r="B4809" s="2" t="s">
        <v>72</v>
      </c>
      <c r="C4809" s="2" t="s">
        <v>78</v>
      </c>
      <c r="D4809" s="2" t="s">
        <v>4939</v>
      </c>
      <c r="E4809" s="13"/>
      <c r="F4809" s="13"/>
      <c r="G4809" s="2" t="s">
        <v>151</v>
      </c>
      <c r="H4809" s="2" t="s">
        <v>98</v>
      </c>
      <c r="I4809" s="2" t="s">
        <v>133</v>
      </c>
      <c r="J4809" s="2" t="s">
        <v>137</v>
      </c>
      <c r="K4809" s="14" t="n">
        <v>0</v>
      </c>
      <c r="L4809" s="2" t="str">
        <f aca="false">IF(E4809="","",ROUND((Indicadores!$B$4-E4809)/365.25,1))</f>
        <v/>
      </c>
      <c r="M4809" s="2" t="str">
        <f aca="false">IF(E4809="","Virtual",IF(L4809&gt;=Indicadores!$B$6,"Fim de Vida",IF(L4809&gt;=Indicadores!$B$5,"Envelhecendo","Atual")))</f>
        <v>Virtual</v>
      </c>
      <c r="N4809" s="2" t="str">
        <f aca="false">IF(F4809="","N/A",IF(F4809&lt;Indicadores!$B$4,"Vencida","Vigente"))</f>
        <v>N/A</v>
      </c>
      <c r="O4809" s="2" t="str">
        <f aca="false">INDEX(Locais!$B$2:$B$13,MATCH(H4809,Locais!$A$2:$A$13,0))</f>
        <v>Sede - Brasília</v>
      </c>
      <c r="P4809" s="2" t="str">
        <f aca="false">INDEX(Locais!$C$2:$C$13,MATCH(H4809,Locais!$A$2:$A$13,0))</f>
        <v>Centro-Oeste</v>
      </c>
    </row>
    <row r="4810" customFormat="false" ht="15" hidden="false" customHeight="false" outlineLevel="0" collapsed="false">
      <c r="A4810" s="2" t="s">
        <v>4948</v>
      </c>
      <c r="B4810" s="2" t="s">
        <v>72</v>
      </c>
      <c r="C4810" s="2" t="s">
        <v>78</v>
      </c>
      <c r="D4810" s="2" t="s">
        <v>4939</v>
      </c>
      <c r="E4810" s="13"/>
      <c r="F4810" s="13"/>
      <c r="G4810" s="2" t="s">
        <v>135</v>
      </c>
      <c r="H4810" s="2" t="s">
        <v>98</v>
      </c>
      <c r="I4810" s="2" t="s">
        <v>133</v>
      </c>
      <c r="J4810" s="2" t="s">
        <v>137</v>
      </c>
      <c r="K4810" s="14" t="n">
        <v>0</v>
      </c>
      <c r="L4810" s="2" t="str">
        <f aca="false">IF(E4810="","",ROUND((Indicadores!$B$4-E4810)/365.25,1))</f>
        <v/>
      </c>
      <c r="M4810" s="2" t="str">
        <f aca="false">IF(E4810="","Virtual",IF(L4810&gt;=Indicadores!$B$6,"Fim de Vida",IF(L4810&gt;=Indicadores!$B$5,"Envelhecendo","Atual")))</f>
        <v>Virtual</v>
      </c>
      <c r="N4810" s="2" t="str">
        <f aca="false">IF(F4810="","N/A",IF(F4810&lt;Indicadores!$B$4,"Vencida","Vigente"))</f>
        <v>N/A</v>
      </c>
      <c r="O4810" s="2" t="str">
        <f aca="false">INDEX(Locais!$B$2:$B$13,MATCH(H4810,Locais!$A$2:$A$13,0))</f>
        <v>Sede - Brasília</v>
      </c>
      <c r="P4810" s="2" t="str">
        <f aca="false">INDEX(Locais!$C$2:$C$13,MATCH(H4810,Locais!$A$2:$A$13,0))</f>
        <v>Centro-Oeste</v>
      </c>
    </row>
    <row r="4811" customFormat="false" ht="15" hidden="false" customHeight="false" outlineLevel="0" collapsed="false">
      <c r="A4811" s="2" t="s">
        <v>4949</v>
      </c>
      <c r="B4811" s="2" t="s">
        <v>72</v>
      </c>
      <c r="C4811" s="2" t="s">
        <v>78</v>
      </c>
      <c r="D4811" s="2" t="s">
        <v>4939</v>
      </c>
      <c r="E4811" s="13"/>
      <c r="F4811" s="13"/>
      <c r="G4811" s="2" t="s">
        <v>135</v>
      </c>
      <c r="H4811" s="2" t="s">
        <v>98</v>
      </c>
      <c r="I4811" s="2" t="s">
        <v>133</v>
      </c>
      <c r="J4811" s="2" t="s">
        <v>137</v>
      </c>
      <c r="K4811" s="14" t="n">
        <v>0</v>
      </c>
      <c r="L4811" s="2" t="str">
        <f aca="false">IF(E4811="","",ROUND((Indicadores!$B$4-E4811)/365.25,1))</f>
        <v/>
      </c>
      <c r="M4811" s="2" t="str">
        <f aca="false">IF(E4811="","Virtual",IF(L4811&gt;=Indicadores!$B$6,"Fim de Vida",IF(L4811&gt;=Indicadores!$B$5,"Envelhecendo","Atual")))</f>
        <v>Virtual</v>
      </c>
      <c r="N4811" s="2" t="str">
        <f aca="false">IF(F4811="","N/A",IF(F4811&lt;Indicadores!$B$4,"Vencida","Vigente"))</f>
        <v>N/A</v>
      </c>
      <c r="O4811" s="2" t="str">
        <f aca="false">INDEX(Locais!$B$2:$B$13,MATCH(H4811,Locais!$A$2:$A$13,0))</f>
        <v>Sede - Brasília</v>
      </c>
      <c r="P4811" s="2" t="str">
        <f aca="false">INDEX(Locais!$C$2:$C$13,MATCH(H4811,Locais!$A$2:$A$13,0))</f>
        <v>Centro-Oeste</v>
      </c>
    </row>
    <row r="4812" customFormat="false" ht="15" hidden="false" customHeight="false" outlineLevel="0" collapsed="false">
      <c r="A4812" s="2" t="s">
        <v>4950</v>
      </c>
      <c r="B4812" s="2" t="s">
        <v>72</v>
      </c>
      <c r="C4812" s="2" t="s">
        <v>78</v>
      </c>
      <c r="D4812" s="2" t="s">
        <v>4944</v>
      </c>
      <c r="E4812" s="13"/>
      <c r="F4812" s="13"/>
      <c r="G4812" s="2" t="s">
        <v>135</v>
      </c>
      <c r="H4812" s="2" t="s">
        <v>98</v>
      </c>
      <c r="I4812" s="2" t="s">
        <v>133</v>
      </c>
      <c r="J4812" s="2" t="s">
        <v>137</v>
      </c>
      <c r="K4812" s="14" t="n">
        <v>0</v>
      </c>
      <c r="L4812" s="2" t="str">
        <f aca="false">IF(E4812="","",ROUND((Indicadores!$B$4-E4812)/365.25,1))</f>
        <v/>
      </c>
      <c r="M4812" s="2" t="str">
        <f aca="false">IF(E4812="","Virtual",IF(L4812&gt;=Indicadores!$B$6,"Fim de Vida",IF(L4812&gt;=Indicadores!$B$5,"Envelhecendo","Atual")))</f>
        <v>Virtual</v>
      </c>
      <c r="N4812" s="2" t="str">
        <f aca="false">IF(F4812="","N/A",IF(F4812&lt;Indicadores!$B$4,"Vencida","Vigente"))</f>
        <v>N/A</v>
      </c>
      <c r="O4812" s="2" t="str">
        <f aca="false">INDEX(Locais!$B$2:$B$13,MATCH(H4812,Locais!$A$2:$A$13,0))</f>
        <v>Sede - Brasília</v>
      </c>
      <c r="P4812" s="2" t="str">
        <f aca="false">INDEX(Locais!$C$2:$C$13,MATCH(H4812,Locais!$A$2:$A$13,0))</f>
        <v>Centro-Oeste</v>
      </c>
    </row>
    <row r="4813" customFormat="false" ht="15" hidden="false" customHeight="false" outlineLevel="0" collapsed="false">
      <c r="A4813" s="2" t="s">
        <v>4951</v>
      </c>
      <c r="B4813" s="2" t="s">
        <v>72</v>
      </c>
      <c r="C4813" s="2" t="s">
        <v>78</v>
      </c>
      <c r="D4813" s="2" t="s">
        <v>4939</v>
      </c>
      <c r="E4813" s="13"/>
      <c r="F4813" s="13"/>
      <c r="G4813" s="2" t="s">
        <v>135</v>
      </c>
      <c r="H4813" s="2" t="s">
        <v>98</v>
      </c>
      <c r="I4813" s="2" t="s">
        <v>133</v>
      </c>
      <c r="J4813" s="2" t="s">
        <v>137</v>
      </c>
      <c r="K4813" s="14" t="n">
        <v>0</v>
      </c>
      <c r="L4813" s="2" t="str">
        <f aca="false">IF(E4813="","",ROUND((Indicadores!$B$4-E4813)/365.25,1))</f>
        <v/>
      </c>
      <c r="M4813" s="2" t="str">
        <f aca="false">IF(E4813="","Virtual",IF(L4813&gt;=Indicadores!$B$6,"Fim de Vida",IF(L4813&gt;=Indicadores!$B$5,"Envelhecendo","Atual")))</f>
        <v>Virtual</v>
      </c>
      <c r="N4813" s="2" t="str">
        <f aca="false">IF(F4813="","N/A",IF(F4813&lt;Indicadores!$B$4,"Vencida","Vigente"))</f>
        <v>N/A</v>
      </c>
      <c r="O4813" s="2" t="str">
        <f aca="false">INDEX(Locais!$B$2:$B$13,MATCH(H4813,Locais!$A$2:$A$13,0))</f>
        <v>Sede - Brasília</v>
      </c>
      <c r="P4813" s="2" t="str">
        <f aca="false">INDEX(Locais!$C$2:$C$13,MATCH(H4813,Locais!$A$2:$A$13,0))</f>
        <v>Centro-Oeste</v>
      </c>
    </row>
    <row r="4814" customFormat="false" ht="15" hidden="false" customHeight="false" outlineLevel="0" collapsed="false">
      <c r="A4814" s="2" t="s">
        <v>4952</v>
      </c>
      <c r="B4814" s="2" t="s">
        <v>72</v>
      </c>
      <c r="C4814" s="2" t="s">
        <v>78</v>
      </c>
      <c r="D4814" s="2" t="s">
        <v>4939</v>
      </c>
      <c r="E4814" s="13"/>
      <c r="F4814" s="13"/>
      <c r="G4814" s="2" t="s">
        <v>151</v>
      </c>
      <c r="H4814" s="2" t="s">
        <v>98</v>
      </c>
      <c r="I4814" s="2" t="s">
        <v>133</v>
      </c>
      <c r="J4814" s="2" t="s">
        <v>137</v>
      </c>
      <c r="K4814" s="14" t="n">
        <v>0</v>
      </c>
      <c r="L4814" s="2" t="str">
        <f aca="false">IF(E4814="","",ROUND((Indicadores!$B$4-E4814)/365.25,1))</f>
        <v/>
      </c>
      <c r="M4814" s="2" t="str">
        <f aca="false">IF(E4814="","Virtual",IF(L4814&gt;=Indicadores!$B$6,"Fim de Vida",IF(L4814&gt;=Indicadores!$B$5,"Envelhecendo","Atual")))</f>
        <v>Virtual</v>
      </c>
      <c r="N4814" s="2" t="str">
        <f aca="false">IF(F4814="","N/A",IF(F4814&lt;Indicadores!$B$4,"Vencida","Vigente"))</f>
        <v>N/A</v>
      </c>
      <c r="O4814" s="2" t="str">
        <f aca="false">INDEX(Locais!$B$2:$B$13,MATCH(H4814,Locais!$A$2:$A$13,0))</f>
        <v>Sede - Brasília</v>
      </c>
      <c r="P4814" s="2" t="str">
        <f aca="false">INDEX(Locais!$C$2:$C$13,MATCH(H4814,Locais!$A$2:$A$13,0))</f>
        <v>Centro-Oeste</v>
      </c>
    </row>
    <row r="4815" customFormat="false" ht="15" hidden="false" customHeight="false" outlineLevel="0" collapsed="false">
      <c r="A4815" s="2" t="s">
        <v>4953</v>
      </c>
      <c r="B4815" s="2" t="s">
        <v>72</v>
      </c>
      <c r="C4815" s="2" t="s">
        <v>78</v>
      </c>
      <c r="D4815" s="2" t="s">
        <v>4944</v>
      </c>
      <c r="E4815" s="13"/>
      <c r="F4815" s="13"/>
      <c r="G4815" s="2" t="s">
        <v>135</v>
      </c>
      <c r="H4815" s="2" t="s">
        <v>98</v>
      </c>
      <c r="I4815" s="2" t="s">
        <v>133</v>
      </c>
      <c r="J4815" s="2" t="s">
        <v>137</v>
      </c>
      <c r="K4815" s="14" t="n">
        <v>0</v>
      </c>
      <c r="L4815" s="2" t="str">
        <f aca="false">IF(E4815="","",ROUND((Indicadores!$B$4-E4815)/365.25,1))</f>
        <v/>
      </c>
      <c r="M4815" s="2" t="str">
        <f aca="false">IF(E4815="","Virtual",IF(L4815&gt;=Indicadores!$B$6,"Fim de Vida",IF(L4815&gt;=Indicadores!$B$5,"Envelhecendo","Atual")))</f>
        <v>Virtual</v>
      </c>
      <c r="N4815" s="2" t="str">
        <f aca="false">IF(F4815="","N/A",IF(F4815&lt;Indicadores!$B$4,"Vencida","Vigente"))</f>
        <v>N/A</v>
      </c>
      <c r="O4815" s="2" t="str">
        <f aca="false">INDEX(Locais!$B$2:$B$13,MATCH(H4815,Locais!$A$2:$A$13,0))</f>
        <v>Sede - Brasília</v>
      </c>
      <c r="P4815" s="2" t="str">
        <f aca="false">INDEX(Locais!$C$2:$C$13,MATCH(H4815,Locais!$A$2:$A$13,0))</f>
        <v>Centro-Oeste</v>
      </c>
    </row>
    <row r="4816" customFormat="false" ht="15" hidden="false" customHeight="false" outlineLevel="0" collapsed="false">
      <c r="A4816" s="2" t="s">
        <v>4954</v>
      </c>
      <c r="B4816" s="2" t="s">
        <v>72</v>
      </c>
      <c r="C4816" s="2" t="s">
        <v>78</v>
      </c>
      <c r="D4816" s="2" t="s">
        <v>4944</v>
      </c>
      <c r="E4816" s="13"/>
      <c r="F4816" s="13"/>
      <c r="G4816" s="2" t="s">
        <v>151</v>
      </c>
      <c r="H4816" s="2" t="s">
        <v>98</v>
      </c>
      <c r="I4816" s="2" t="s">
        <v>133</v>
      </c>
      <c r="J4816" s="2" t="s">
        <v>137</v>
      </c>
      <c r="K4816" s="14" t="n">
        <v>0</v>
      </c>
      <c r="L4816" s="2" t="str">
        <f aca="false">IF(E4816="","",ROUND((Indicadores!$B$4-E4816)/365.25,1))</f>
        <v/>
      </c>
      <c r="M4816" s="2" t="str">
        <f aca="false">IF(E4816="","Virtual",IF(L4816&gt;=Indicadores!$B$6,"Fim de Vida",IF(L4816&gt;=Indicadores!$B$5,"Envelhecendo","Atual")))</f>
        <v>Virtual</v>
      </c>
      <c r="N4816" s="2" t="str">
        <f aca="false">IF(F4816="","N/A",IF(F4816&lt;Indicadores!$B$4,"Vencida","Vigente"))</f>
        <v>N/A</v>
      </c>
      <c r="O4816" s="2" t="str">
        <f aca="false">INDEX(Locais!$B$2:$B$13,MATCH(H4816,Locais!$A$2:$A$13,0))</f>
        <v>Sede - Brasília</v>
      </c>
      <c r="P4816" s="2" t="str">
        <f aca="false">INDEX(Locais!$C$2:$C$13,MATCH(H4816,Locais!$A$2:$A$13,0))</f>
        <v>Centro-Oeste</v>
      </c>
    </row>
    <row r="4817" customFormat="false" ht="15" hidden="false" customHeight="false" outlineLevel="0" collapsed="false">
      <c r="A4817" s="2" t="s">
        <v>4955</v>
      </c>
      <c r="B4817" s="2" t="s">
        <v>72</v>
      </c>
      <c r="C4817" s="2" t="s">
        <v>78</v>
      </c>
      <c r="D4817" s="2" t="s">
        <v>4944</v>
      </c>
      <c r="E4817" s="13"/>
      <c r="F4817" s="13"/>
      <c r="G4817" s="2" t="s">
        <v>151</v>
      </c>
      <c r="H4817" s="2" t="s">
        <v>98</v>
      </c>
      <c r="I4817" s="2" t="s">
        <v>133</v>
      </c>
      <c r="J4817" s="2" t="s">
        <v>137</v>
      </c>
      <c r="K4817" s="14" t="n">
        <v>0</v>
      </c>
      <c r="L4817" s="2" t="str">
        <f aca="false">IF(E4817="","",ROUND((Indicadores!$B$4-E4817)/365.25,1))</f>
        <v/>
      </c>
      <c r="M4817" s="2" t="str">
        <f aca="false">IF(E4817="","Virtual",IF(L4817&gt;=Indicadores!$B$6,"Fim de Vida",IF(L4817&gt;=Indicadores!$B$5,"Envelhecendo","Atual")))</f>
        <v>Virtual</v>
      </c>
      <c r="N4817" s="2" t="str">
        <f aca="false">IF(F4817="","N/A",IF(F4817&lt;Indicadores!$B$4,"Vencida","Vigente"))</f>
        <v>N/A</v>
      </c>
      <c r="O4817" s="2" t="str">
        <f aca="false">INDEX(Locais!$B$2:$B$13,MATCH(H4817,Locais!$A$2:$A$13,0))</f>
        <v>Sede - Brasília</v>
      </c>
      <c r="P4817" s="2" t="str">
        <f aca="false">INDEX(Locais!$C$2:$C$13,MATCH(H4817,Locais!$A$2:$A$13,0))</f>
        <v>Centro-Oeste</v>
      </c>
    </row>
    <row r="4818" customFormat="false" ht="15" hidden="false" customHeight="false" outlineLevel="0" collapsed="false">
      <c r="A4818" s="2" t="s">
        <v>4956</v>
      </c>
      <c r="B4818" s="2" t="s">
        <v>72</v>
      </c>
      <c r="C4818" s="2" t="s">
        <v>78</v>
      </c>
      <c r="D4818" s="2" t="s">
        <v>4939</v>
      </c>
      <c r="E4818" s="13"/>
      <c r="F4818" s="13"/>
      <c r="G4818" s="2" t="s">
        <v>135</v>
      </c>
      <c r="H4818" s="2" t="s">
        <v>98</v>
      </c>
      <c r="I4818" s="2" t="s">
        <v>133</v>
      </c>
      <c r="J4818" s="2" t="s">
        <v>137</v>
      </c>
      <c r="K4818" s="14" t="n">
        <v>0</v>
      </c>
      <c r="L4818" s="2" t="str">
        <f aca="false">IF(E4818="","",ROUND((Indicadores!$B$4-E4818)/365.25,1))</f>
        <v/>
      </c>
      <c r="M4818" s="2" t="str">
        <f aca="false">IF(E4818="","Virtual",IF(L4818&gt;=Indicadores!$B$6,"Fim de Vida",IF(L4818&gt;=Indicadores!$B$5,"Envelhecendo","Atual")))</f>
        <v>Virtual</v>
      </c>
      <c r="N4818" s="2" t="str">
        <f aca="false">IF(F4818="","N/A",IF(F4818&lt;Indicadores!$B$4,"Vencida","Vigente"))</f>
        <v>N/A</v>
      </c>
      <c r="O4818" s="2" t="str">
        <f aca="false">INDEX(Locais!$B$2:$B$13,MATCH(H4818,Locais!$A$2:$A$13,0))</f>
        <v>Sede - Brasília</v>
      </c>
      <c r="P4818" s="2" t="str">
        <f aca="false">INDEX(Locais!$C$2:$C$13,MATCH(H4818,Locais!$A$2:$A$13,0))</f>
        <v>Centro-Oeste</v>
      </c>
    </row>
    <row r="4819" customFormat="false" ht="15" hidden="false" customHeight="false" outlineLevel="0" collapsed="false">
      <c r="A4819" s="2" t="s">
        <v>4957</v>
      </c>
      <c r="B4819" s="2" t="s">
        <v>72</v>
      </c>
      <c r="C4819" s="2" t="s">
        <v>78</v>
      </c>
      <c r="D4819" s="2" t="s">
        <v>4939</v>
      </c>
      <c r="E4819" s="13"/>
      <c r="F4819" s="13"/>
      <c r="G4819" s="2" t="s">
        <v>135</v>
      </c>
      <c r="H4819" s="2" t="s">
        <v>98</v>
      </c>
      <c r="I4819" s="2" t="s">
        <v>133</v>
      </c>
      <c r="J4819" s="2" t="s">
        <v>137</v>
      </c>
      <c r="K4819" s="14" t="n">
        <v>0</v>
      </c>
      <c r="L4819" s="2" t="str">
        <f aca="false">IF(E4819="","",ROUND((Indicadores!$B$4-E4819)/365.25,1))</f>
        <v/>
      </c>
      <c r="M4819" s="2" t="str">
        <f aca="false">IF(E4819="","Virtual",IF(L4819&gt;=Indicadores!$B$6,"Fim de Vida",IF(L4819&gt;=Indicadores!$B$5,"Envelhecendo","Atual")))</f>
        <v>Virtual</v>
      </c>
      <c r="N4819" s="2" t="str">
        <f aca="false">IF(F4819="","N/A",IF(F4819&lt;Indicadores!$B$4,"Vencida","Vigente"))</f>
        <v>N/A</v>
      </c>
      <c r="O4819" s="2" t="str">
        <f aca="false">INDEX(Locais!$B$2:$B$13,MATCH(H4819,Locais!$A$2:$A$13,0))</f>
        <v>Sede - Brasília</v>
      </c>
      <c r="P4819" s="2" t="str">
        <f aca="false">INDEX(Locais!$C$2:$C$13,MATCH(H4819,Locais!$A$2:$A$13,0))</f>
        <v>Centro-Oeste</v>
      </c>
    </row>
    <row r="4820" customFormat="false" ht="15" hidden="false" customHeight="false" outlineLevel="0" collapsed="false">
      <c r="A4820" s="2" t="s">
        <v>4958</v>
      </c>
      <c r="B4820" s="2" t="s">
        <v>72</v>
      </c>
      <c r="C4820" s="2" t="s">
        <v>78</v>
      </c>
      <c r="D4820" s="2" t="s">
        <v>4939</v>
      </c>
      <c r="E4820" s="13"/>
      <c r="F4820" s="13"/>
      <c r="G4820" s="2" t="s">
        <v>151</v>
      </c>
      <c r="H4820" s="2" t="s">
        <v>98</v>
      </c>
      <c r="I4820" s="2" t="s">
        <v>133</v>
      </c>
      <c r="J4820" s="2" t="s">
        <v>137</v>
      </c>
      <c r="K4820" s="14" t="n">
        <v>0</v>
      </c>
      <c r="L4820" s="2" t="str">
        <f aca="false">IF(E4820="","",ROUND((Indicadores!$B$4-E4820)/365.25,1))</f>
        <v/>
      </c>
      <c r="M4820" s="2" t="str">
        <f aca="false">IF(E4820="","Virtual",IF(L4820&gt;=Indicadores!$B$6,"Fim de Vida",IF(L4820&gt;=Indicadores!$B$5,"Envelhecendo","Atual")))</f>
        <v>Virtual</v>
      </c>
      <c r="N4820" s="2" t="str">
        <f aca="false">IF(F4820="","N/A",IF(F4820&lt;Indicadores!$B$4,"Vencida","Vigente"))</f>
        <v>N/A</v>
      </c>
      <c r="O4820" s="2" t="str">
        <f aca="false">INDEX(Locais!$B$2:$B$13,MATCH(H4820,Locais!$A$2:$A$13,0))</f>
        <v>Sede - Brasília</v>
      </c>
      <c r="P4820" s="2" t="str">
        <f aca="false">INDEX(Locais!$C$2:$C$13,MATCH(H4820,Locais!$A$2:$A$13,0))</f>
        <v>Centro-Oeste</v>
      </c>
    </row>
    <row r="4821" customFormat="false" ht="15" hidden="false" customHeight="false" outlineLevel="0" collapsed="false">
      <c r="A4821" s="2" t="s">
        <v>4959</v>
      </c>
      <c r="B4821" s="2" t="s">
        <v>72</v>
      </c>
      <c r="C4821" s="2" t="s">
        <v>78</v>
      </c>
      <c r="D4821" s="2" t="s">
        <v>4939</v>
      </c>
      <c r="E4821" s="13"/>
      <c r="F4821" s="13"/>
      <c r="G4821" s="2" t="s">
        <v>135</v>
      </c>
      <c r="H4821" s="2" t="s">
        <v>98</v>
      </c>
      <c r="I4821" s="2" t="s">
        <v>133</v>
      </c>
      <c r="J4821" s="2" t="s">
        <v>137</v>
      </c>
      <c r="K4821" s="14" t="n">
        <v>0</v>
      </c>
      <c r="L4821" s="2" t="str">
        <f aca="false">IF(E4821="","",ROUND((Indicadores!$B$4-E4821)/365.25,1))</f>
        <v/>
      </c>
      <c r="M4821" s="2" t="str">
        <f aca="false">IF(E4821="","Virtual",IF(L4821&gt;=Indicadores!$B$6,"Fim de Vida",IF(L4821&gt;=Indicadores!$B$5,"Envelhecendo","Atual")))</f>
        <v>Virtual</v>
      </c>
      <c r="N4821" s="2" t="str">
        <f aca="false">IF(F4821="","N/A",IF(F4821&lt;Indicadores!$B$4,"Vencida","Vigente"))</f>
        <v>N/A</v>
      </c>
      <c r="O4821" s="2" t="str">
        <f aca="false">INDEX(Locais!$B$2:$B$13,MATCH(H4821,Locais!$A$2:$A$13,0))</f>
        <v>Sede - Brasília</v>
      </c>
      <c r="P4821" s="2" t="str">
        <f aca="false">INDEX(Locais!$C$2:$C$13,MATCH(H4821,Locais!$A$2:$A$13,0))</f>
        <v>Centro-Oeste</v>
      </c>
    </row>
    <row r="4822" customFormat="false" ht="15" hidden="false" customHeight="false" outlineLevel="0" collapsed="false">
      <c r="A4822" s="2" t="s">
        <v>4960</v>
      </c>
      <c r="B4822" s="2" t="s">
        <v>72</v>
      </c>
      <c r="C4822" s="2" t="s">
        <v>78</v>
      </c>
      <c r="D4822" s="2" t="s">
        <v>4939</v>
      </c>
      <c r="E4822" s="13"/>
      <c r="F4822" s="13"/>
      <c r="G4822" s="2" t="s">
        <v>135</v>
      </c>
      <c r="H4822" s="2" t="s">
        <v>98</v>
      </c>
      <c r="I4822" s="2" t="s">
        <v>133</v>
      </c>
      <c r="J4822" s="2" t="s">
        <v>137</v>
      </c>
      <c r="K4822" s="14" t="n">
        <v>0</v>
      </c>
      <c r="L4822" s="2" t="str">
        <f aca="false">IF(E4822="","",ROUND((Indicadores!$B$4-E4822)/365.25,1))</f>
        <v/>
      </c>
      <c r="M4822" s="2" t="str">
        <f aca="false">IF(E4822="","Virtual",IF(L4822&gt;=Indicadores!$B$6,"Fim de Vida",IF(L4822&gt;=Indicadores!$B$5,"Envelhecendo","Atual")))</f>
        <v>Virtual</v>
      </c>
      <c r="N4822" s="2" t="str">
        <f aca="false">IF(F4822="","N/A",IF(F4822&lt;Indicadores!$B$4,"Vencida","Vigente"))</f>
        <v>N/A</v>
      </c>
      <c r="O4822" s="2" t="str">
        <f aca="false">INDEX(Locais!$B$2:$B$13,MATCH(H4822,Locais!$A$2:$A$13,0))</f>
        <v>Sede - Brasília</v>
      </c>
      <c r="P4822" s="2" t="str">
        <f aca="false">INDEX(Locais!$C$2:$C$13,MATCH(H4822,Locais!$A$2:$A$13,0))</f>
        <v>Centro-Oeste</v>
      </c>
    </row>
    <row r="4823" customFormat="false" ht="15" hidden="false" customHeight="false" outlineLevel="0" collapsed="false">
      <c r="A4823" s="2" t="s">
        <v>4961</v>
      </c>
      <c r="B4823" s="2" t="s">
        <v>72</v>
      </c>
      <c r="C4823" s="2" t="s">
        <v>78</v>
      </c>
      <c r="D4823" s="2" t="s">
        <v>4944</v>
      </c>
      <c r="E4823" s="13"/>
      <c r="F4823" s="13"/>
      <c r="G4823" s="2" t="s">
        <v>151</v>
      </c>
      <c r="H4823" s="2" t="s">
        <v>98</v>
      </c>
      <c r="I4823" s="2" t="s">
        <v>133</v>
      </c>
      <c r="J4823" s="2" t="s">
        <v>137</v>
      </c>
      <c r="K4823" s="14" t="n">
        <v>0</v>
      </c>
      <c r="L4823" s="2" t="str">
        <f aca="false">IF(E4823="","",ROUND((Indicadores!$B$4-E4823)/365.25,1))</f>
        <v/>
      </c>
      <c r="M4823" s="2" t="str">
        <f aca="false">IF(E4823="","Virtual",IF(L4823&gt;=Indicadores!$B$6,"Fim de Vida",IF(L4823&gt;=Indicadores!$B$5,"Envelhecendo","Atual")))</f>
        <v>Virtual</v>
      </c>
      <c r="N4823" s="2" t="str">
        <f aca="false">IF(F4823="","N/A",IF(F4823&lt;Indicadores!$B$4,"Vencida","Vigente"))</f>
        <v>N/A</v>
      </c>
      <c r="O4823" s="2" t="str">
        <f aca="false">INDEX(Locais!$B$2:$B$13,MATCH(H4823,Locais!$A$2:$A$13,0))</f>
        <v>Sede - Brasília</v>
      </c>
      <c r="P4823" s="2" t="str">
        <f aca="false">INDEX(Locais!$C$2:$C$13,MATCH(H4823,Locais!$A$2:$A$13,0))</f>
        <v>Centro-Oeste</v>
      </c>
    </row>
    <row r="4824" customFormat="false" ht="15" hidden="false" customHeight="false" outlineLevel="0" collapsed="false">
      <c r="A4824" s="2" t="s">
        <v>4962</v>
      </c>
      <c r="B4824" s="2" t="s">
        <v>72</v>
      </c>
      <c r="C4824" s="2" t="s">
        <v>78</v>
      </c>
      <c r="D4824" s="2" t="s">
        <v>4939</v>
      </c>
      <c r="E4824" s="13"/>
      <c r="F4824" s="13"/>
      <c r="G4824" s="2" t="s">
        <v>151</v>
      </c>
      <c r="H4824" s="2" t="s">
        <v>98</v>
      </c>
      <c r="I4824" s="2" t="s">
        <v>133</v>
      </c>
      <c r="J4824" s="2" t="s">
        <v>137</v>
      </c>
      <c r="K4824" s="14" t="n">
        <v>0</v>
      </c>
      <c r="L4824" s="2" t="str">
        <f aca="false">IF(E4824="","",ROUND((Indicadores!$B$4-E4824)/365.25,1))</f>
        <v/>
      </c>
      <c r="M4824" s="2" t="str">
        <f aca="false">IF(E4824="","Virtual",IF(L4824&gt;=Indicadores!$B$6,"Fim de Vida",IF(L4824&gt;=Indicadores!$B$5,"Envelhecendo","Atual")))</f>
        <v>Virtual</v>
      </c>
      <c r="N4824" s="2" t="str">
        <f aca="false">IF(F4824="","N/A",IF(F4824&lt;Indicadores!$B$4,"Vencida","Vigente"))</f>
        <v>N/A</v>
      </c>
      <c r="O4824" s="2" t="str">
        <f aca="false">INDEX(Locais!$B$2:$B$13,MATCH(H4824,Locais!$A$2:$A$13,0))</f>
        <v>Sede - Brasília</v>
      </c>
      <c r="P4824" s="2" t="str">
        <f aca="false">INDEX(Locais!$C$2:$C$13,MATCH(H4824,Locais!$A$2:$A$13,0))</f>
        <v>Centro-Oeste</v>
      </c>
    </row>
    <row r="4825" customFormat="false" ht="15" hidden="false" customHeight="false" outlineLevel="0" collapsed="false">
      <c r="A4825" s="2" t="s">
        <v>4963</v>
      </c>
      <c r="B4825" s="2" t="s">
        <v>72</v>
      </c>
      <c r="C4825" s="2" t="s">
        <v>78</v>
      </c>
      <c r="D4825" s="2" t="s">
        <v>4944</v>
      </c>
      <c r="E4825" s="13"/>
      <c r="F4825" s="13"/>
      <c r="G4825" s="2" t="s">
        <v>135</v>
      </c>
      <c r="H4825" s="2" t="s">
        <v>98</v>
      </c>
      <c r="I4825" s="2" t="s">
        <v>133</v>
      </c>
      <c r="J4825" s="2" t="s">
        <v>137</v>
      </c>
      <c r="K4825" s="14" t="n">
        <v>0</v>
      </c>
      <c r="L4825" s="2" t="str">
        <f aca="false">IF(E4825="","",ROUND((Indicadores!$B$4-E4825)/365.25,1))</f>
        <v/>
      </c>
      <c r="M4825" s="2" t="str">
        <f aca="false">IF(E4825="","Virtual",IF(L4825&gt;=Indicadores!$B$6,"Fim de Vida",IF(L4825&gt;=Indicadores!$B$5,"Envelhecendo","Atual")))</f>
        <v>Virtual</v>
      </c>
      <c r="N4825" s="2" t="str">
        <f aca="false">IF(F4825="","N/A",IF(F4825&lt;Indicadores!$B$4,"Vencida","Vigente"))</f>
        <v>N/A</v>
      </c>
      <c r="O4825" s="2" t="str">
        <f aca="false">INDEX(Locais!$B$2:$B$13,MATCH(H4825,Locais!$A$2:$A$13,0))</f>
        <v>Sede - Brasília</v>
      </c>
      <c r="P4825" s="2" t="str">
        <f aca="false">INDEX(Locais!$C$2:$C$13,MATCH(H4825,Locais!$A$2:$A$13,0))</f>
        <v>Centro-Oeste</v>
      </c>
    </row>
    <row r="4826" customFormat="false" ht="15" hidden="false" customHeight="false" outlineLevel="0" collapsed="false">
      <c r="A4826" s="2" t="s">
        <v>4964</v>
      </c>
      <c r="B4826" s="2" t="s">
        <v>72</v>
      </c>
      <c r="C4826" s="2" t="s">
        <v>78</v>
      </c>
      <c r="D4826" s="2" t="s">
        <v>4939</v>
      </c>
      <c r="E4826" s="13"/>
      <c r="F4826" s="13"/>
      <c r="G4826" s="2" t="s">
        <v>135</v>
      </c>
      <c r="H4826" s="2" t="s">
        <v>98</v>
      </c>
      <c r="I4826" s="2" t="s">
        <v>133</v>
      </c>
      <c r="J4826" s="2" t="s">
        <v>137</v>
      </c>
      <c r="K4826" s="14" t="n">
        <v>0</v>
      </c>
      <c r="L4826" s="2" t="str">
        <f aca="false">IF(E4826="","",ROUND((Indicadores!$B$4-E4826)/365.25,1))</f>
        <v/>
      </c>
      <c r="M4826" s="2" t="str">
        <f aca="false">IF(E4826="","Virtual",IF(L4826&gt;=Indicadores!$B$6,"Fim de Vida",IF(L4826&gt;=Indicadores!$B$5,"Envelhecendo","Atual")))</f>
        <v>Virtual</v>
      </c>
      <c r="N4826" s="2" t="str">
        <f aca="false">IF(F4826="","N/A",IF(F4826&lt;Indicadores!$B$4,"Vencida","Vigente"))</f>
        <v>N/A</v>
      </c>
      <c r="O4826" s="2" t="str">
        <f aca="false">INDEX(Locais!$B$2:$B$13,MATCH(H4826,Locais!$A$2:$A$13,0))</f>
        <v>Sede - Brasília</v>
      </c>
      <c r="P4826" s="2" t="str">
        <f aca="false">INDEX(Locais!$C$2:$C$13,MATCH(H4826,Locais!$A$2:$A$13,0))</f>
        <v>Centro-Oeste</v>
      </c>
    </row>
    <row r="4827" customFormat="false" ht="15" hidden="false" customHeight="false" outlineLevel="0" collapsed="false">
      <c r="A4827" s="2" t="s">
        <v>4965</v>
      </c>
      <c r="B4827" s="2" t="s">
        <v>72</v>
      </c>
      <c r="C4827" s="2" t="s">
        <v>78</v>
      </c>
      <c r="D4827" s="2" t="s">
        <v>4939</v>
      </c>
      <c r="E4827" s="13"/>
      <c r="F4827" s="13"/>
      <c r="G4827" s="2" t="s">
        <v>151</v>
      </c>
      <c r="H4827" s="2" t="s">
        <v>98</v>
      </c>
      <c r="I4827" s="2" t="s">
        <v>133</v>
      </c>
      <c r="J4827" s="2" t="s">
        <v>137</v>
      </c>
      <c r="K4827" s="14" t="n">
        <v>0</v>
      </c>
      <c r="L4827" s="2" t="str">
        <f aca="false">IF(E4827="","",ROUND((Indicadores!$B$4-E4827)/365.25,1))</f>
        <v/>
      </c>
      <c r="M4827" s="2" t="str">
        <f aca="false">IF(E4827="","Virtual",IF(L4827&gt;=Indicadores!$B$6,"Fim de Vida",IF(L4827&gt;=Indicadores!$B$5,"Envelhecendo","Atual")))</f>
        <v>Virtual</v>
      </c>
      <c r="N4827" s="2" t="str">
        <f aca="false">IF(F4827="","N/A",IF(F4827&lt;Indicadores!$B$4,"Vencida","Vigente"))</f>
        <v>N/A</v>
      </c>
      <c r="O4827" s="2" t="str">
        <f aca="false">INDEX(Locais!$B$2:$B$13,MATCH(H4827,Locais!$A$2:$A$13,0))</f>
        <v>Sede - Brasília</v>
      </c>
      <c r="P4827" s="2" t="str">
        <f aca="false">INDEX(Locais!$C$2:$C$13,MATCH(H4827,Locais!$A$2:$A$13,0))</f>
        <v>Centro-Oeste</v>
      </c>
    </row>
    <row r="4828" customFormat="false" ht="15" hidden="false" customHeight="false" outlineLevel="0" collapsed="false">
      <c r="A4828" s="2" t="s">
        <v>4966</v>
      </c>
      <c r="B4828" s="2" t="s">
        <v>72</v>
      </c>
      <c r="C4828" s="2" t="s">
        <v>78</v>
      </c>
      <c r="D4828" s="2" t="s">
        <v>4944</v>
      </c>
      <c r="E4828" s="13"/>
      <c r="F4828" s="13"/>
      <c r="G4828" s="2" t="s">
        <v>135</v>
      </c>
      <c r="H4828" s="2" t="s">
        <v>98</v>
      </c>
      <c r="I4828" s="2" t="s">
        <v>133</v>
      </c>
      <c r="J4828" s="2" t="s">
        <v>137</v>
      </c>
      <c r="K4828" s="14" t="n">
        <v>0</v>
      </c>
      <c r="L4828" s="2" t="str">
        <f aca="false">IF(E4828="","",ROUND((Indicadores!$B$4-E4828)/365.25,1))</f>
        <v/>
      </c>
      <c r="M4828" s="2" t="str">
        <f aca="false">IF(E4828="","Virtual",IF(L4828&gt;=Indicadores!$B$6,"Fim de Vida",IF(L4828&gt;=Indicadores!$B$5,"Envelhecendo","Atual")))</f>
        <v>Virtual</v>
      </c>
      <c r="N4828" s="2" t="str">
        <f aca="false">IF(F4828="","N/A",IF(F4828&lt;Indicadores!$B$4,"Vencida","Vigente"))</f>
        <v>N/A</v>
      </c>
      <c r="O4828" s="2" t="str">
        <f aca="false">INDEX(Locais!$B$2:$B$13,MATCH(H4828,Locais!$A$2:$A$13,0))</f>
        <v>Sede - Brasília</v>
      </c>
      <c r="P4828" s="2" t="str">
        <f aca="false">INDEX(Locais!$C$2:$C$13,MATCH(H4828,Locais!$A$2:$A$13,0))</f>
        <v>Centro-Oeste</v>
      </c>
    </row>
    <row r="4829" customFormat="false" ht="15" hidden="false" customHeight="false" outlineLevel="0" collapsed="false">
      <c r="A4829" s="2" t="s">
        <v>4967</v>
      </c>
      <c r="B4829" s="2" t="s">
        <v>72</v>
      </c>
      <c r="C4829" s="2" t="s">
        <v>78</v>
      </c>
      <c r="D4829" s="2" t="s">
        <v>4944</v>
      </c>
      <c r="E4829" s="13"/>
      <c r="F4829" s="13"/>
      <c r="G4829" s="2" t="s">
        <v>135</v>
      </c>
      <c r="H4829" s="2" t="s">
        <v>98</v>
      </c>
      <c r="I4829" s="2" t="s">
        <v>133</v>
      </c>
      <c r="J4829" s="2" t="s">
        <v>137</v>
      </c>
      <c r="K4829" s="14" t="n">
        <v>0</v>
      </c>
      <c r="L4829" s="2" t="str">
        <f aca="false">IF(E4829="","",ROUND((Indicadores!$B$4-E4829)/365.25,1))</f>
        <v/>
      </c>
      <c r="M4829" s="2" t="str">
        <f aca="false">IF(E4829="","Virtual",IF(L4829&gt;=Indicadores!$B$6,"Fim de Vida",IF(L4829&gt;=Indicadores!$B$5,"Envelhecendo","Atual")))</f>
        <v>Virtual</v>
      </c>
      <c r="N4829" s="2" t="str">
        <f aca="false">IF(F4829="","N/A",IF(F4829&lt;Indicadores!$B$4,"Vencida","Vigente"))</f>
        <v>N/A</v>
      </c>
      <c r="O4829" s="2" t="str">
        <f aca="false">INDEX(Locais!$B$2:$B$13,MATCH(H4829,Locais!$A$2:$A$13,0))</f>
        <v>Sede - Brasília</v>
      </c>
      <c r="P4829" s="2" t="str">
        <f aca="false">INDEX(Locais!$C$2:$C$13,MATCH(H4829,Locais!$A$2:$A$13,0))</f>
        <v>Centro-Oeste</v>
      </c>
    </row>
    <row r="4830" customFormat="false" ht="15" hidden="false" customHeight="false" outlineLevel="0" collapsed="false">
      <c r="A4830" s="2" t="s">
        <v>4968</v>
      </c>
      <c r="B4830" s="2" t="s">
        <v>72</v>
      </c>
      <c r="C4830" s="2" t="s">
        <v>78</v>
      </c>
      <c r="D4830" s="2" t="s">
        <v>4939</v>
      </c>
      <c r="E4830" s="13"/>
      <c r="F4830" s="13"/>
      <c r="G4830" s="2" t="s">
        <v>151</v>
      </c>
      <c r="H4830" s="2" t="s">
        <v>98</v>
      </c>
      <c r="I4830" s="2" t="s">
        <v>133</v>
      </c>
      <c r="J4830" s="2" t="s">
        <v>137</v>
      </c>
      <c r="K4830" s="14" t="n">
        <v>0</v>
      </c>
      <c r="L4830" s="2" t="str">
        <f aca="false">IF(E4830="","",ROUND((Indicadores!$B$4-E4830)/365.25,1))</f>
        <v/>
      </c>
      <c r="M4830" s="2" t="str">
        <f aca="false">IF(E4830="","Virtual",IF(L4830&gt;=Indicadores!$B$6,"Fim de Vida",IF(L4830&gt;=Indicadores!$B$5,"Envelhecendo","Atual")))</f>
        <v>Virtual</v>
      </c>
      <c r="N4830" s="2" t="str">
        <f aca="false">IF(F4830="","N/A",IF(F4830&lt;Indicadores!$B$4,"Vencida","Vigente"))</f>
        <v>N/A</v>
      </c>
      <c r="O4830" s="2" t="str">
        <f aca="false">INDEX(Locais!$B$2:$B$13,MATCH(H4830,Locais!$A$2:$A$13,0))</f>
        <v>Sede - Brasília</v>
      </c>
      <c r="P4830" s="2" t="str">
        <f aca="false">INDEX(Locais!$C$2:$C$13,MATCH(H4830,Locais!$A$2:$A$13,0))</f>
        <v>Centro-Oeste</v>
      </c>
    </row>
    <row r="4831" customFormat="false" ht="15" hidden="false" customHeight="false" outlineLevel="0" collapsed="false">
      <c r="A4831" s="2" t="s">
        <v>4969</v>
      </c>
      <c r="B4831" s="2" t="s">
        <v>72</v>
      </c>
      <c r="C4831" s="2" t="s">
        <v>78</v>
      </c>
      <c r="D4831" s="2" t="s">
        <v>4944</v>
      </c>
      <c r="E4831" s="13"/>
      <c r="F4831" s="13"/>
      <c r="G4831" s="2" t="s">
        <v>151</v>
      </c>
      <c r="H4831" s="2" t="s">
        <v>98</v>
      </c>
      <c r="I4831" s="2" t="s">
        <v>133</v>
      </c>
      <c r="J4831" s="2" t="s">
        <v>137</v>
      </c>
      <c r="K4831" s="14" t="n">
        <v>0</v>
      </c>
      <c r="L4831" s="2" t="str">
        <f aca="false">IF(E4831="","",ROUND((Indicadores!$B$4-E4831)/365.25,1))</f>
        <v/>
      </c>
      <c r="M4831" s="2" t="str">
        <f aca="false">IF(E4831="","Virtual",IF(L4831&gt;=Indicadores!$B$6,"Fim de Vida",IF(L4831&gt;=Indicadores!$B$5,"Envelhecendo","Atual")))</f>
        <v>Virtual</v>
      </c>
      <c r="N4831" s="2" t="str">
        <f aca="false">IF(F4831="","N/A",IF(F4831&lt;Indicadores!$B$4,"Vencida","Vigente"))</f>
        <v>N/A</v>
      </c>
      <c r="O4831" s="2" t="str">
        <f aca="false">INDEX(Locais!$B$2:$B$13,MATCH(H4831,Locais!$A$2:$A$13,0))</f>
        <v>Sede - Brasília</v>
      </c>
      <c r="P4831" s="2" t="str">
        <f aca="false">INDEX(Locais!$C$2:$C$13,MATCH(H4831,Locais!$A$2:$A$13,0))</f>
        <v>Centro-Oeste</v>
      </c>
    </row>
    <row r="4832" customFormat="false" ht="15" hidden="false" customHeight="false" outlineLevel="0" collapsed="false">
      <c r="A4832" s="2" t="s">
        <v>4970</v>
      </c>
      <c r="B4832" s="2" t="s">
        <v>72</v>
      </c>
      <c r="C4832" s="2" t="s">
        <v>78</v>
      </c>
      <c r="D4832" s="2" t="s">
        <v>4944</v>
      </c>
      <c r="E4832" s="13"/>
      <c r="F4832" s="13"/>
      <c r="G4832" s="2" t="s">
        <v>151</v>
      </c>
      <c r="H4832" s="2" t="s">
        <v>98</v>
      </c>
      <c r="I4832" s="2" t="s">
        <v>133</v>
      </c>
      <c r="J4832" s="2" t="s">
        <v>137</v>
      </c>
      <c r="K4832" s="14" t="n">
        <v>0</v>
      </c>
      <c r="L4832" s="2" t="str">
        <f aca="false">IF(E4832="","",ROUND((Indicadores!$B$4-E4832)/365.25,1))</f>
        <v/>
      </c>
      <c r="M4832" s="2" t="str">
        <f aca="false">IF(E4832="","Virtual",IF(L4832&gt;=Indicadores!$B$6,"Fim de Vida",IF(L4832&gt;=Indicadores!$B$5,"Envelhecendo","Atual")))</f>
        <v>Virtual</v>
      </c>
      <c r="N4832" s="2" t="str">
        <f aca="false">IF(F4832="","N/A",IF(F4832&lt;Indicadores!$B$4,"Vencida","Vigente"))</f>
        <v>N/A</v>
      </c>
      <c r="O4832" s="2" t="str">
        <f aca="false">INDEX(Locais!$B$2:$B$13,MATCH(H4832,Locais!$A$2:$A$13,0))</f>
        <v>Sede - Brasília</v>
      </c>
      <c r="P4832" s="2" t="str">
        <f aca="false">INDEX(Locais!$C$2:$C$13,MATCH(H4832,Locais!$A$2:$A$13,0))</f>
        <v>Centro-Oeste</v>
      </c>
    </row>
    <row r="4833" customFormat="false" ht="15" hidden="false" customHeight="false" outlineLevel="0" collapsed="false">
      <c r="A4833" s="2" t="s">
        <v>4971</v>
      </c>
      <c r="B4833" s="2" t="s">
        <v>72</v>
      </c>
      <c r="C4833" s="2" t="s">
        <v>78</v>
      </c>
      <c r="D4833" s="2" t="s">
        <v>4944</v>
      </c>
      <c r="E4833" s="13"/>
      <c r="F4833" s="13"/>
      <c r="G4833" s="2" t="s">
        <v>151</v>
      </c>
      <c r="H4833" s="2" t="s">
        <v>98</v>
      </c>
      <c r="I4833" s="2" t="s">
        <v>133</v>
      </c>
      <c r="J4833" s="2" t="s">
        <v>137</v>
      </c>
      <c r="K4833" s="14" t="n">
        <v>0</v>
      </c>
      <c r="L4833" s="2" t="str">
        <f aca="false">IF(E4833="","",ROUND((Indicadores!$B$4-E4833)/365.25,1))</f>
        <v/>
      </c>
      <c r="M4833" s="2" t="str">
        <f aca="false">IF(E4833="","Virtual",IF(L4833&gt;=Indicadores!$B$6,"Fim de Vida",IF(L4833&gt;=Indicadores!$B$5,"Envelhecendo","Atual")))</f>
        <v>Virtual</v>
      </c>
      <c r="N4833" s="2" t="str">
        <f aca="false">IF(F4833="","N/A",IF(F4833&lt;Indicadores!$B$4,"Vencida","Vigente"))</f>
        <v>N/A</v>
      </c>
      <c r="O4833" s="2" t="str">
        <f aca="false">INDEX(Locais!$B$2:$B$13,MATCH(H4833,Locais!$A$2:$A$13,0))</f>
        <v>Sede - Brasília</v>
      </c>
      <c r="P4833" s="2" t="str">
        <f aca="false">INDEX(Locais!$C$2:$C$13,MATCH(H4833,Locais!$A$2:$A$13,0))</f>
        <v>Centro-Oeste</v>
      </c>
    </row>
    <row r="4834" customFormat="false" ht="15" hidden="false" customHeight="false" outlineLevel="0" collapsed="false">
      <c r="A4834" s="2" t="s">
        <v>4972</v>
      </c>
      <c r="B4834" s="2" t="s">
        <v>72</v>
      </c>
      <c r="C4834" s="2" t="s">
        <v>78</v>
      </c>
      <c r="D4834" s="2" t="s">
        <v>4939</v>
      </c>
      <c r="E4834" s="13"/>
      <c r="F4834" s="13"/>
      <c r="G4834" s="2" t="s">
        <v>135</v>
      </c>
      <c r="H4834" s="2" t="s">
        <v>98</v>
      </c>
      <c r="I4834" s="2" t="s">
        <v>133</v>
      </c>
      <c r="J4834" s="2" t="s">
        <v>137</v>
      </c>
      <c r="K4834" s="14" t="n">
        <v>0</v>
      </c>
      <c r="L4834" s="2" t="str">
        <f aca="false">IF(E4834="","",ROUND((Indicadores!$B$4-E4834)/365.25,1))</f>
        <v/>
      </c>
      <c r="M4834" s="2" t="str">
        <f aca="false">IF(E4834="","Virtual",IF(L4834&gt;=Indicadores!$B$6,"Fim de Vida",IF(L4834&gt;=Indicadores!$B$5,"Envelhecendo","Atual")))</f>
        <v>Virtual</v>
      </c>
      <c r="N4834" s="2" t="str">
        <f aca="false">IF(F4834="","N/A",IF(F4834&lt;Indicadores!$B$4,"Vencida","Vigente"))</f>
        <v>N/A</v>
      </c>
      <c r="O4834" s="2" t="str">
        <f aca="false">INDEX(Locais!$B$2:$B$13,MATCH(H4834,Locais!$A$2:$A$13,0))</f>
        <v>Sede - Brasília</v>
      </c>
      <c r="P4834" s="2" t="str">
        <f aca="false">INDEX(Locais!$C$2:$C$13,MATCH(H4834,Locais!$A$2:$A$13,0))</f>
        <v>Centro-Oeste</v>
      </c>
    </row>
    <row r="4835" customFormat="false" ht="15" hidden="false" customHeight="false" outlineLevel="0" collapsed="false">
      <c r="A4835" s="2" t="s">
        <v>4973</v>
      </c>
      <c r="B4835" s="2" t="s">
        <v>72</v>
      </c>
      <c r="C4835" s="2" t="s">
        <v>78</v>
      </c>
      <c r="D4835" s="2" t="s">
        <v>4939</v>
      </c>
      <c r="E4835" s="13"/>
      <c r="F4835" s="13"/>
      <c r="G4835" s="2" t="s">
        <v>151</v>
      </c>
      <c r="H4835" s="2" t="s">
        <v>98</v>
      </c>
      <c r="I4835" s="2" t="s">
        <v>133</v>
      </c>
      <c r="J4835" s="2" t="s">
        <v>137</v>
      </c>
      <c r="K4835" s="14" t="n">
        <v>0</v>
      </c>
      <c r="L4835" s="2" t="str">
        <f aca="false">IF(E4835="","",ROUND((Indicadores!$B$4-E4835)/365.25,1))</f>
        <v/>
      </c>
      <c r="M4835" s="2" t="str">
        <f aca="false">IF(E4835="","Virtual",IF(L4835&gt;=Indicadores!$B$6,"Fim de Vida",IF(L4835&gt;=Indicadores!$B$5,"Envelhecendo","Atual")))</f>
        <v>Virtual</v>
      </c>
      <c r="N4835" s="2" t="str">
        <f aca="false">IF(F4835="","N/A",IF(F4835&lt;Indicadores!$B$4,"Vencida","Vigente"))</f>
        <v>N/A</v>
      </c>
      <c r="O4835" s="2" t="str">
        <f aca="false">INDEX(Locais!$B$2:$B$13,MATCH(H4835,Locais!$A$2:$A$13,0))</f>
        <v>Sede - Brasília</v>
      </c>
      <c r="P4835" s="2" t="str">
        <f aca="false">INDEX(Locais!$C$2:$C$13,MATCH(H4835,Locais!$A$2:$A$13,0))</f>
        <v>Centro-Oeste</v>
      </c>
    </row>
    <row r="4836" customFormat="false" ht="15" hidden="false" customHeight="false" outlineLevel="0" collapsed="false">
      <c r="A4836" s="2" t="s">
        <v>4974</v>
      </c>
      <c r="B4836" s="2" t="s">
        <v>72</v>
      </c>
      <c r="C4836" s="2" t="s">
        <v>78</v>
      </c>
      <c r="D4836" s="2" t="s">
        <v>4944</v>
      </c>
      <c r="E4836" s="13"/>
      <c r="F4836" s="13"/>
      <c r="G4836" s="2" t="s">
        <v>151</v>
      </c>
      <c r="H4836" s="2" t="s">
        <v>98</v>
      </c>
      <c r="I4836" s="2" t="s">
        <v>133</v>
      </c>
      <c r="J4836" s="2" t="s">
        <v>137</v>
      </c>
      <c r="K4836" s="14" t="n">
        <v>0</v>
      </c>
      <c r="L4836" s="2" t="str">
        <f aca="false">IF(E4836="","",ROUND((Indicadores!$B$4-E4836)/365.25,1))</f>
        <v/>
      </c>
      <c r="M4836" s="2" t="str">
        <f aca="false">IF(E4836="","Virtual",IF(L4836&gt;=Indicadores!$B$6,"Fim de Vida",IF(L4836&gt;=Indicadores!$B$5,"Envelhecendo","Atual")))</f>
        <v>Virtual</v>
      </c>
      <c r="N4836" s="2" t="str">
        <f aca="false">IF(F4836="","N/A",IF(F4836&lt;Indicadores!$B$4,"Vencida","Vigente"))</f>
        <v>N/A</v>
      </c>
      <c r="O4836" s="2" t="str">
        <f aca="false">INDEX(Locais!$B$2:$B$13,MATCH(H4836,Locais!$A$2:$A$13,0))</f>
        <v>Sede - Brasília</v>
      </c>
      <c r="P4836" s="2" t="str">
        <f aca="false">INDEX(Locais!$C$2:$C$13,MATCH(H4836,Locais!$A$2:$A$13,0))</f>
        <v>Centro-Oeste</v>
      </c>
    </row>
    <row r="4837" customFormat="false" ht="15" hidden="false" customHeight="false" outlineLevel="0" collapsed="false">
      <c r="A4837" s="2" t="s">
        <v>4975</v>
      </c>
      <c r="B4837" s="2" t="s">
        <v>72</v>
      </c>
      <c r="C4837" s="2" t="s">
        <v>78</v>
      </c>
      <c r="D4837" s="2" t="s">
        <v>4939</v>
      </c>
      <c r="E4837" s="13"/>
      <c r="F4837" s="13"/>
      <c r="G4837" s="2" t="s">
        <v>135</v>
      </c>
      <c r="H4837" s="2" t="s">
        <v>98</v>
      </c>
      <c r="I4837" s="2" t="s">
        <v>133</v>
      </c>
      <c r="J4837" s="2" t="s">
        <v>137</v>
      </c>
      <c r="K4837" s="14" t="n">
        <v>0</v>
      </c>
      <c r="L4837" s="2" t="str">
        <f aca="false">IF(E4837="","",ROUND((Indicadores!$B$4-E4837)/365.25,1))</f>
        <v/>
      </c>
      <c r="M4837" s="2" t="str">
        <f aca="false">IF(E4837="","Virtual",IF(L4837&gt;=Indicadores!$B$6,"Fim de Vida",IF(L4837&gt;=Indicadores!$B$5,"Envelhecendo","Atual")))</f>
        <v>Virtual</v>
      </c>
      <c r="N4837" s="2" t="str">
        <f aca="false">IF(F4837="","N/A",IF(F4837&lt;Indicadores!$B$4,"Vencida","Vigente"))</f>
        <v>N/A</v>
      </c>
      <c r="O4837" s="2" t="str">
        <f aca="false">INDEX(Locais!$B$2:$B$13,MATCH(H4837,Locais!$A$2:$A$13,0))</f>
        <v>Sede - Brasília</v>
      </c>
      <c r="P4837" s="2" t="str">
        <f aca="false">INDEX(Locais!$C$2:$C$13,MATCH(H4837,Locais!$A$2:$A$13,0))</f>
        <v>Centro-Oeste</v>
      </c>
    </row>
    <row r="4838" customFormat="false" ht="15" hidden="false" customHeight="false" outlineLevel="0" collapsed="false">
      <c r="A4838" s="2" t="s">
        <v>4976</v>
      </c>
      <c r="B4838" s="2" t="s">
        <v>72</v>
      </c>
      <c r="C4838" s="2" t="s">
        <v>78</v>
      </c>
      <c r="D4838" s="2" t="s">
        <v>4939</v>
      </c>
      <c r="E4838" s="13"/>
      <c r="F4838" s="13"/>
      <c r="G4838" s="2" t="s">
        <v>135</v>
      </c>
      <c r="H4838" s="2" t="s">
        <v>98</v>
      </c>
      <c r="I4838" s="2" t="s">
        <v>133</v>
      </c>
      <c r="J4838" s="2" t="s">
        <v>137</v>
      </c>
      <c r="K4838" s="14" t="n">
        <v>0</v>
      </c>
      <c r="L4838" s="2" t="str">
        <f aca="false">IF(E4838="","",ROUND((Indicadores!$B$4-E4838)/365.25,1))</f>
        <v/>
      </c>
      <c r="M4838" s="2" t="str">
        <f aca="false">IF(E4838="","Virtual",IF(L4838&gt;=Indicadores!$B$6,"Fim de Vida",IF(L4838&gt;=Indicadores!$B$5,"Envelhecendo","Atual")))</f>
        <v>Virtual</v>
      </c>
      <c r="N4838" s="2" t="str">
        <f aca="false">IF(F4838="","N/A",IF(F4838&lt;Indicadores!$B$4,"Vencida","Vigente"))</f>
        <v>N/A</v>
      </c>
      <c r="O4838" s="2" t="str">
        <f aca="false">INDEX(Locais!$B$2:$B$13,MATCH(H4838,Locais!$A$2:$A$13,0))</f>
        <v>Sede - Brasília</v>
      </c>
      <c r="P4838" s="2" t="str">
        <f aca="false">INDEX(Locais!$C$2:$C$13,MATCH(H4838,Locais!$A$2:$A$13,0))</f>
        <v>Centro-Oeste</v>
      </c>
    </row>
    <row r="4839" customFormat="false" ht="15" hidden="false" customHeight="false" outlineLevel="0" collapsed="false">
      <c r="A4839" s="2" t="s">
        <v>4977</v>
      </c>
      <c r="B4839" s="2" t="s">
        <v>72</v>
      </c>
      <c r="C4839" s="2" t="s">
        <v>78</v>
      </c>
      <c r="D4839" s="2" t="s">
        <v>4944</v>
      </c>
      <c r="E4839" s="13"/>
      <c r="F4839" s="13"/>
      <c r="G4839" s="2" t="s">
        <v>135</v>
      </c>
      <c r="H4839" s="2" t="s">
        <v>98</v>
      </c>
      <c r="I4839" s="2" t="s">
        <v>133</v>
      </c>
      <c r="J4839" s="2" t="s">
        <v>137</v>
      </c>
      <c r="K4839" s="14" t="n">
        <v>0</v>
      </c>
      <c r="L4839" s="2" t="str">
        <f aca="false">IF(E4839="","",ROUND((Indicadores!$B$4-E4839)/365.25,1))</f>
        <v/>
      </c>
      <c r="M4839" s="2" t="str">
        <f aca="false">IF(E4839="","Virtual",IF(L4839&gt;=Indicadores!$B$6,"Fim de Vida",IF(L4839&gt;=Indicadores!$B$5,"Envelhecendo","Atual")))</f>
        <v>Virtual</v>
      </c>
      <c r="N4839" s="2" t="str">
        <f aca="false">IF(F4839="","N/A",IF(F4839&lt;Indicadores!$B$4,"Vencida","Vigente"))</f>
        <v>N/A</v>
      </c>
      <c r="O4839" s="2" t="str">
        <f aca="false">INDEX(Locais!$B$2:$B$13,MATCH(H4839,Locais!$A$2:$A$13,0))</f>
        <v>Sede - Brasília</v>
      </c>
      <c r="P4839" s="2" t="str">
        <f aca="false">INDEX(Locais!$C$2:$C$13,MATCH(H4839,Locais!$A$2:$A$13,0))</f>
        <v>Centro-Oeste</v>
      </c>
    </row>
    <row r="4840" customFormat="false" ht="15" hidden="false" customHeight="false" outlineLevel="0" collapsed="false">
      <c r="A4840" s="2" t="s">
        <v>4978</v>
      </c>
      <c r="B4840" s="2" t="s">
        <v>72</v>
      </c>
      <c r="C4840" s="2" t="s">
        <v>78</v>
      </c>
      <c r="D4840" s="2" t="s">
        <v>4944</v>
      </c>
      <c r="E4840" s="13"/>
      <c r="F4840" s="13"/>
      <c r="G4840" s="2" t="s">
        <v>151</v>
      </c>
      <c r="H4840" s="2" t="s">
        <v>98</v>
      </c>
      <c r="I4840" s="2" t="s">
        <v>133</v>
      </c>
      <c r="J4840" s="2" t="s">
        <v>137</v>
      </c>
      <c r="K4840" s="14" t="n">
        <v>0</v>
      </c>
      <c r="L4840" s="2" t="str">
        <f aca="false">IF(E4840="","",ROUND((Indicadores!$B$4-E4840)/365.25,1))</f>
        <v/>
      </c>
      <c r="M4840" s="2" t="str">
        <f aca="false">IF(E4840="","Virtual",IF(L4840&gt;=Indicadores!$B$6,"Fim de Vida",IF(L4840&gt;=Indicadores!$B$5,"Envelhecendo","Atual")))</f>
        <v>Virtual</v>
      </c>
      <c r="N4840" s="2" t="str">
        <f aca="false">IF(F4840="","N/A",IF(F4840&lt;Indicadores!$B$4,"Vencida","Vigente"))</f>
        <v>N/A</v>
      </c>
      <c r="O4840" s="2" t="str">
        <f aca="false">INDEX(Locais!$B$2:$B$13,MATCH(H4840,Locais!$A$2:$A$13,0))</f>
        <v>Sede - Brasília</v>
      </c>
      <c r="P4840" s="2" t="str">
        <f aca="false">INDEX(Locais!$C$2:$C$13,MATCH(H4840,Locais!$A$2:$A$13,0))</f>
        <v>Centro-Oeste</v>
      </c>
    </row>
    <row r="4841" customFormat="false" ht="15" hidden="false" customHeight="false" outlineLevel="0" collapsed="false">
      <c r="A4841" s="2" t="s">
        <v>4979</v>
      </c>
      <c r="B4841" s="2" t="s">
        <v>72</v>
      </c>
      <c r="C4841" s="2" t="s">
        <v>78</v>
      </c>
      <c r="D4841" s="2" t="s">
        <v>4944</v>
      </c>
      <c r="E4841" s="13"/>
      <c r="F4841" s="13"/>
      <c r="G4841" s="2" t="s">
        <v>151</v>
      </c>
      <c r="H4841" s="2" t="s">
        <v>98</v>
      </c>
      <c r="I4841" s="2" t="s">
        <v>133</v>
      </c>
      <c r="J4841" s="2" t="s">
        <v>137</v>
      </c>
      <c r="K4841" s="14" t="n">
        <v>0</v>
      </c>
      <c r="L4841" s="2" t="str">
        <f aca="false">IF(E4841="","",ROUND((Indicadores!$B$4-E4841)/365.25,1))</f>
        <v/>
      </c>
      <c r="M4841" s="2" t="str">
        <f aca="false">IF(E4841="","Virtual",IF(L4841&gt;=Indicadores!$B$6,"Fim de Vida",IF(L4841&gt;=Indicadores!$B$5,"Envelhecendo","Atual")))</f>
        <v>Virtual</v>
      </c>
      <c r="N4841" s="2" t="str">
        <f aca="false">IF(F4841="","N/A",IF(F4841&lt;Indicadores!$B$4,"Vencida","Vigente"))</f>
        <v>N/A</v>
      </c>
      <c r="O4841" s="2" t="str">
        <f aca="false">INDEX(Locais!$B$2:$B$13,MATCH(H4841,Locais!$A$2:$A$13,0))</f>
        <v>Sede - Brasília</v>
      </c>
      <c r="P4841" s="2" t="str">
        <f aca="false">INDEX(Locais!$C$2:$C$13,MATCH(H4841,Locais!$A$2:$A$13,0))</f>
        <v>Centro-Oeste</v>
      </c>
    </row>
    <row r="4842" customFormat="false" ht="15" hidden="false" customHeight="false" outlineLevel="0" collapsed="false">
      <c r="A4842" s="2" t="s">
        <v>4980</v>
      </c>
      <c r="B4842" s="2" t="s">
        <v>72</v>
      </c>
      <c r="C4842" s="2" t="s">
        <v>78</v>
      </c>
      <c r="D4842" s="2" t="s">
        <v>4944</v>
      </c>
      <c r="E4842" s="13"/>
      <c r="F4842" s="13"/>
      <c r="G4842" s="2" t="s">
        <v>151</v>
      </c>
      <c r="H4842" s="2" t="s">
        <v>98</v>
      </c>
      <c r="I4842" s="2" t="s">
        <v>133</v>
      </c>
      <c r="J4842" s="2" t="s">
        <v>137</v>
      </c>
      <c r="K4842" s="14" t="n">
        <v>0</v>
      </c>
      <c r="L4842" s="2" t="str">
        <f aca="false">IF(E4842="","",ROUND((Indicadores!$B$4-E4842)/365.25,1))</f>
        <v/>
      </c>
      <c r="M4842" s="2" t="str">
        <f aca="false">IF(E4842="","Virtual",IF(L4842&gt;=Indicadores!$B$6,"Fim de Vida",IF(L4842&gt;=Indicadores!$B$5,"Envelhecendo","Atual")))</f>
        <v>Virtual</v>
      </c>
      <c r="N4842" s="2" t="str">
        <f aca="false">IF(F4842="","N/A",IF(F4842&lt;Indicadores!$B$4,"Vencida","Vigente"))</f>
        <v>N/A</v>
      </c>
      <c r="O4842" s="2" t="str">
        <f aca="false">INDEX(Locais!$B$2:$B$13,MATCH(H4842,Locais!$A$2:$A$13,0))</f>
        <v>Sede - Brasília</v>
      </c>
      <c r="P4842" s="2" t="str">
        <f aca="false">INDEX(Locais!$C$2:$C$13,MATCH(H4842,Locais!$A$2:$A$13,0))</f>
        <v>Centro-Oeste</v>
      </c>
    </row>
    <row r="4843" customFormat="false" ht="15" hidden="false" customHeight="false" outlineLevel="0" collapsed="false">
      <c r="A4843" s="2" t="s">
        <v>4981</v>
      </c>
      <c r="B4843" s="2" t="s">
        <v>72</v>
      </c>
      <c r="C4843" s="2" t="s">
        <v>78</v>
      </c>
      <c r="D4843" s="2" t="s">
        <v>4944</v>
      </c>
      <c r="E4843" s="13"/>
      <c r="F4843" s="13"/>
      <c r="G4843" s="2" t="s">
        <v>135</v>
      </c>
      <c r="H4843" s="2" t="s">
        <v>98</v>
      </c>
      <c r="I4843" s="2" t="s">
        <v>133</v>
      </c>
      <c r="J4843" s="2" t="s">
        <v>137</v>
      </c>
      <c r="K4843" s="14" t="n">
        <v>0</v>
      </c>
      <c r="L4843" s="2" t="str">
        <f aca="false">IF(E4843="","",ROUND((Indicadores!$B$4-E4843)/365.25,1))</f>
        <v/>
      </c>
      <c r="M4843" s="2" t="str">
        <f aca="false">IF(E4843="","Virtual",IF(L4843&gt;=Indicadores!$B$6,"Fim de Vida",IF(L4843&gt;=Indicadores!$B$5,"Envelhecendo","Atual")))</f>
        <v>Virtual</v>
      </c>
      <c r="N4843" s="2" t="str">
        <f aca="false">IF(F4843="","N/A",IF(F4843&lt;Indicadores!$B$4,"Vencida","Vigente"))</f>
        <v>N/A</v>
      </c>
      <c r="O4843" s="2" t="str">
        <f aca="false">INDEX(Locais!$B$2:$B$13,MATCH(H4843,Locais!$A$2:$A$13,0))</f>
        <v>Sede - Brasília</v>
      </c>
      <c r="P4843" s="2" t="str">
        <f aca="false">INDEX(Locais!$C$2:$C$13,MATCH(H4843,Locais!$A$2:$A$13,0))</f>
        <v>Centro-Oeste</v>
      </c>
    </row>
    <row r="4844" customFormat="false" ht="15" hidden="false" customHeight="false" outlineLevel="0" collapsed="false">
      <c r="A4844" s="2" t="s">
        <v>4982</v>
      </c>
      <c r="B4844" s="2" t="s">
        <v>72</v>
      </c>
      <c r="C4844" s="2" t="s">
        <v>78</v>
      </c>
      <c r="D4844" s="2" t="s">
        <v>4939</v>
      </c>
      <c r="E4844" s="13"/>
      <c r="F4844" s="13"/>
      <c r="G4844" s="2" t="s">
        <v>151</v>
      </c>
      <c r="H4844" s="2" t="s">
        <v>98</v>
      </c>
      <c r="I4844" s="2" t="s">
        <v>133</v>
      </c>
      <c r="J4844" s="2" t="s">
        <v>137</v>
      </c>
      <c r="K4844" s="14" t="n">
        <v>0</v>
      </c>
      <c r="L4844" s="2" t="str">
        <f aca="false">IF(E4844="","",ROUND((Indicadores!$B$4-E4844)/365.25,1))</f>
        <v/>
      </c>
      <c r="M4844" s="2" t="str">
        <f aca="false">IF(E4844="","Virtual",IF(L4844&gt;=Indicadores!$B$6,"Fim de Vida",IF(L4844&gt;=Indicadores!$B$5,"Envelhecendo","Atual")))</f>
        <v>Virtual</v>
      </c>
      <c r="N4844" s="2" t="str">
        <f aca="false">IF(F4844="","N/A",IF(F4844&lt;Indicadores!$B$4,"Vencida","Vigente"))</f>
        <v>N/A</v>
      </c>
      <c r="O4844" s="2" t="str">
        <f aca="false">INDEX(Locais!$B$2:$B$13,MATCH(H4844,Locais!$A$2:$A$13,0))</f>
        <v>Sede - Brasília</v>
      </c>
      <c r="P4844" s="2" t="str">
        <f aca="false">INDEX(Locais!$C$2:$C$13,MATCH(H4844,Locais!$A$2:$A$13,0))</f>
        <v>Centro-Oeste</v>
      </c>
    </row>
    <row r="4845" customFormat="false" ht="15" hidden="false" customHeight="false" outlineLevel="0" collapsed="false">
      <c r="A4845" s="2" t="s">
        <v>4983</v>
      </c>
      <c r="B4845" s="2" t="s">
        <v>72</v>
      </c>
      <c r="C4845" s="2" t="s">
        <v>78</v>
      </c>
      <c r="D4845" s="2" t="s">
        <v>4944</v>
      </c>
      <c r="E4845" s="13"/>
      <c r="F4845" s="13"/>
      <c r="G4845" s="2" t="s">
        <v>151</v>
      </c>
      <c r="H4845" s="2" t="s">
        <v>98</v>
      </c>
      <c r="I4845" s="2" t="s">
        <v>133</v>
      </c>
      <c r="J4845" s="2" t="s">
        <v>137</v>
      </c>
      <c r="K4845" s="14" t="n">
        <v>0</v>
      </c>
      <c r="L4845" s="2" t="str">
        <f aca="false">IF(E4845="","",ROUND((Indicadores!$B$4-E4845)/365.25,1))</f>
        <v/>
      </c>
      <c r="M4845" s="2" t="str">
        <f aca="false">IF(E4845="","Virtual",IF(L4845&gt;=Indicadores!$B$6,"Fim de Vida",IF(L4845&gt;=Indicadores!$B$5,"Envelhecendo","Atual")))</f>
        <v>Virtual</v>
      </c>
      <c r="N4845" s="2" t="str">
        <f aca="false">IF(F4845="","N/A",IF(F4845&lt;Indicadores!$B$4,"Vencida","Vigente"))</f>
        <v>N/A</v>
      </c>
      <c r="O4845" s="2" t="str">
        <f aca="false">INDEX(Locais!$B$2:$B$13,MATCH(H4845,Locais!$A$2:$A$13,0))</f>
        <v>Sede - Brasília</v>
      </c>
      <c r="P4845" s="2" t="str">
        <f aca="false">INDEX(Locais!$C$2:$C$13,MATCH(H4845,Locais!$A$2:$A$13,0))</f>
        <v>Centro-Oeste</v>
      </c>
    </row>
    <row r="4846" customFormat="false" ht="15" hidden="false" customHeight="false" outlineLevel="0" collapsed="false">
      <c r="A4846" s="2" t="s">
        <v>4984</v>
      </c>
      <c r="B4846" s="2" t="s">
        <v>72</v>
      </c>
      <c r="C4846" s="2" t="s">
        <v>78</v>
      </c>
      <c r="D4846" s="2" t="s">
        <v>4939</v>
      </c>
      <c r="E4846" s="13"/>
      <c r="F4846" s="13"/>
      <c r="G4846" s="2" t="s">
        <v>151</v>
      </c>
      <c r="H4846" s="2" t="s">
        <v>98</v>
      </c>
      <c r="I4846" s="2" t="s">
        <v>133</v>
      </c>
      <c r="J4846" s="2" t="s">
        <v>137</v>
      </c>
      <c r="K4846" s="14" t="n">
        <v>0</v>
      </c>
      <c r="L4846" s="2" t="str">
        <f aca="false">IF(E4846="","",ROUND((Indicadores!$B$4-E4846)/365.25,1))</f>
        <v/>
      </c>
      <c r="M4846" s="2" t="str">
        <f aca="false">IF(E4846="","Virtual",IF(L4846&gt;=Indicadores!$B$6,"Fim de Vida",IF(L4846&gt;=Indicadores!$B$5,"Envelhecendo","Atual")))</f>
        <v>Virtual</v>
      </c>
      <c r="N4846" s="2" t="str">
        <f aca="false">IF(F4846="","N/A",IF(F4846&lt;Indicadores!$B$4,"Vencida","Vigente"))</f>
        <v>N/A</v>
      </c>
      <c r="O4846" s="2" t="str">
        <f aca="false">INDEX(Locais!$B$2:$B$13,MATCH(H4846,Locais!$A$2:$A$13,0))</f>
        <v>Sede - Brasília</v>
      </c>
      <c r="P4846" s="2" t="str">
        <f aca="false">INDEX(Locais!$C$2:$C$13,MATCH(H4846,Locais!$A$2:$A$13,0))</f>
        <v>Centro-Oeste</v>
      </c>
    </row>
    <row r="4847" customFormat="false" ht="15" hidden="false" customHeight="false" outlineLevel="0" collapsed="false">
      <c r="A4847" s="2" t="s">
        <v>4985</v>
      </c>
      <c r="B4847" s="2" t="s">
        <v>72</v>
      </c>
      <c r="C4847" s="2" t="s">
        <v>78</v>
      </c>
      <c r="D4847" s="2" t="s">
        <v>4939</v>
      </c>
      <c r="E4847" s="13"/>
      <c r="F4847" s="13"/>
      <c r="G4847" s="2" t="s">
        <v>151</v>
      </c>
      <c r="H4847" s="2" t="s">
        <v>98</v>
      </c>
      <c r="I4847" s="2" t="s">
        <v>133</v>
      </c>
      <c r="J4847" s="2" t="s">
        <v>137</v>
      </c>
      <c r="K4847" s="14" t="n">
        <v>0</v>
      </c>
      <c r="L4847" s="2" t="str">
        <f aca="false">IF(E4847="","",ROUND((Indicadores!$B$4-E4847)/365.25,1))</f>
        <v/>
      </c>
      <c r="M4847" s="2" t="str">
        <f aca="false">IF(E4847="","Virtual",IF(L4847&gt;=Indicadores!$B$6,"Fim de Vida",IF(L4847&gt;=Indicadores!$B$5,"Envelhecendo","Atual")))</f>
        <v>Virtual</v>
      </c>
      <c r="N4847" s="2" t="str">
        <f aca="false">IF(F4847="","N/A",IF(F4847&lt;Indicadores!$B$4,"Vencida","Vigente"))</f>
        <v>N/A</v>
      </c>
      <c r="O4847" s="2" t="str">
        <f aca="false">INDEX(Locais!$B$2:$B$13,MATCH(H4847,Locais!$A$2:$A$13,0))</f>
        <v>Sede - Brasília</v>
      </c>
      <c r="P4847" s="2" t="str">
        <f aca="false">INDEX(Locais!$C$2:$C$13,MATCH(H4847,Locais!$A$2:$A$13,0))</f>
        <v>Centro-Oeste</v>
      </c>
    </row>
    <row r="4848" customFormat="false" ht="15" hidden="false" customHeight="false" outlineLevel="0" collapsed="false">
      <c r="A4848" s="2" t="s">
        <v>4986</v>
      </c>
      <c r="B4848" s="2" t="s">
        <v>72</v>
      </c>
      <c r="C4848" s="2" t="s">
        <v>78</v>
      </c>
      <c r="D4848" s="2" t="s">
        <v>4939</v>
      </c>
      <c r="E4848" s="13"/>
      <c r="F4848" s="13"/>
      <c r="G4848" s="2" t="s">
        <v>135</v>
      </c>
      <c r="H4848" s="2" t="s">
        <v>98</v>
      </c>
      <c r="I4848" s="2" t="s">
        <v>133</v>
      </c>
      <c r="J4848" s="2" t="s">
        <v>137</v>
      </c>
      <c r="K4848" s="14" t="n">
        <v>0</v>
      </c>
      <c r="L4848" s="2" t="str">
        <f aca="false">IF(E4848="","",ROUND((Indicadores!$B$4-E4848)/365.25,1))</f>
        <v/>
      </c>
      <c r="M4848" s="2" t="str">
        <f aca="false">IF(E4848="","Virtual",IF(L4848&gt;=Indicadores!$B$6,"Fim de Vida",IF(L4848&gt;=Indicadores!$B$5,"Envelhecendo","Atual")))</f>
        <v>Virtual</v>
      </c>
      <c r="N4848" s="2" t="str">
        <f aca="false">IF(F4848="","N/A",IF(F4848&lt;Indicadores!$B$4,"Vencida","Vigente"))</f>
        <v>N/A</v>
      </c>
      <c r="O4848" s="2" t="str">
        <f aca="false">INDEX(Locais!$B$2:$B$13,MATCH(H4848,Locais!$A$2:$A$13,0))</f>
        <v>Sede - Brasília</v>
      </c>
      <c r="P4848" s="2" t="str">
        <f aca="false">INDEX(Locais!$C$2:$C$13,MATCH(H4848,Locais!$A$2:$A$13,0))</f>
        <v>Centro-Oeste</v>
      </c>
    </row>
    <row r="4849" customFormat="false" ht="15" hidden="false" customHeight="false" outlineLevel="0" collapsed="false">
      <c r="A4849" s="2" t="s">
        <v>4987</v>
      </c>
      <c r="B4849" s="2" t="s">
        <v>72</v>
      </c>
      <c r="C4849" s="2" t="s">
        <v>78</v>
      </c>
      <c r="D4849" s="2" t="s">
        <v>4939</v>
      </c>
      <c r="E4849" s="13"/>
      <c r="F4849" s="13"/>
      <c r="G4849" s="2" t="s">
        <v>135</v>
      </c>
      <c r="H4849" s="2" t="s">
        <v>98</v>
      </c>
      <c r="I4849" s="2" t="s">
        <v>133</v>
      </c>
      <c r="J4849" s="2" t="s">
        <v>137</v>
      </c>
      <c r="K4849" s="14" t="n">
        <v>0</v>
      </c>
      <c r="L4849" s="2" t="str">
        <f aca="false">IF(E4849="","",ROUND((Indicadores!$B$4-E4849)/365.25,1))</f>
        <v/>
      </c>
      <c r="M4849" s="2" t="str">
        <f aca="false">IF(E4849="","Virtual",IF(L4849&gt;=Indicadores!$B$6,"Fim de Vida",IF(L4849&gt;=Indicadores!$B$5,"Envelhecendo","Atual")))</f>
        <v>Virtual</v>
      </c>
      <c r="N4849" s="2" t="str">
        <f aca="false">IF(F4849="","N/A",IF(F4849&lt;Indicadores!$B$4,"Vencida","Vigente"))</f>
        <v>N/A</v>
      </c>
      <c r="O4849" s="2" t="str">
        <f aca="false">INDEX(Locais!$B$2:$B$13,MATCH(H4849,Locais!$A$2:$A$13,0))</f>
        <v>Sede - Brasília</v>
      </c>
      <c r="P4849" s="2" t="str">
        <f aca="false">INDEX(Locais!$C$2:$C$13,MATCH(H4849,Locais!$A$2:$A$13,0))</f>
        <v>Centro-Oeste</v>
      </c>
    </row>
    <row r="4850" customFormat="false" ht="15" hidden="false" customHeight="false" outlineLevel="0" collapsed="false">
      <c r="A4850" s="2" t="s">
        <v>4988</v>
      </c>
      <c r="B4850" s="2" t="s">
        <v>72</v>
      </c>
      <c r="C4850" s="2" t="s">
        <v>78</v>
      </c>
      <c r="D4850" s="2" t="s">
        <v>4939</v>
      </c>
      <c r="E4850" s="13"/>
      <c r="F4850" s="13"/>
      <c r="G4850" s="2" t="s">
        <v>151</v>
      </c>
      <c r="H4850" s="2" t="s">
        <v>98</v>
      </c>
      <c r="I4850" s="2" t="s">
        <v>133</v>
      </c>
      <c r="J4850" s="2" t="s">
        <v>137</v>
      </c>
      <c r="K4850" s="14" t="n">
        <v>0</v>
      </c>
      <c r="L4850" s="2" t="str">
        <f aca="false">IF(E4850="","",ROUND((Indicadores!$B$4-E4850)/365.25,1))</f>
        <v/>
      </c>
      <c r="M4850" s="2" t="str">
        <f aca="false">IF(E4850="","Virtual",IF(L4850&gt;=Indicadores!$B$6,"Fim de Vida",IF(L4850&gt;=Indicadores!$B$5,"Envelhecendo","Atual")))</f>
        <v>Virtual</v>
      </c>
      <c r="N4850" s="2" t="str">
        <f aca="false">IF(F4850="","N/A",IF(F4850&lt;Indicadores!$B$4,"Vencida","Vigente"))</f>
        <v>N/A</v>
      </c>
      <c r="O4850" s="2" t="str">
        <f aca="false">INDEX(Locais!$B$2:$B$13,MATCH(H4850,Locais!$A$2:$A$13,0))</f>
        <v>Sede - Brasília</v>
      </c>
      <c r="P4850" s="2" t="str">
        <f aca="false">INDEX(Locais!$C$2:$C$13,MATCH(H4850,Locais!$A$2:$A$13,0))</f>
        <v>Centro-Oeste</v>
      </c>
    </row>
    <row r="4851" customFormat="false" ht="15" hidden="false" customHeight="false" outlineLevel="0" collapsed="false">
      <c r="A4851" s="2" t="s">
        <v>4989</v>
      </c>
      <c r="B4851" s="2" t="s">
        <v>72</v>
      </c>
      <c r="C4851" s="2" t="s">
        <v>78</v>
      </c>
      <c r="D4851" s="2" t="s">
        <v>4944</v>
      </c>
      <c r="E4851" s="13"/>
      <c r="F4851" s="13"/>
      <c r="G4851" s="2" t="s">
        <v>151</v>
      </c>
      <c r="H4851" s="2" t="s">
        <v>98</v>
      </c>
      <c r="I4851" s="2" t="s">
        <v>133</v>
      </c>
      <c r="J4851" s="2" t="s">
        <v>137</v>
      </c>
      <c r="K4851" s="14" t="n">
        <v>0</v>
      </c>
      <c r="L4851" s="2" t="str">
        <f aca="false">IF(E4851="","",ROUND((Indicadores!$B$4-E4851)/365.25,1))</f>
        <v/>
      </c>
      <c r="M4851" s="2" t="str">
        <f aca="false">IF(E4851="","Virtual",IF(L4851&gt;=Indicadores!$B$6,"Fim de Vida",IF(L4851&gt;=Indicadores!$B$5,"Envelhecendo","Atual")))</f>
        <v>Virtual</v>
      </c>
      <c r="N4851" s="2" t="str">
        <f aca="false">IF(F4851="","N/A",IF(F4851&lt;Indicadores!$B$4,"Vencida","Vigente"))</f>
        <v>N/A</v>
      </c>
      <c r="O4851" s="2" t="str">
        <f aca="false">INDEX(Locais!$B$2:$B$13,MATCH(H4851,Locais!$A$2:$A$13,0))</f>
        <v>Sede - Brasília</v>
      </c>
      <c r="P4851" s="2" t="str">
        <f aca="false">INDEX(Locais!$C$2:$C$13,MATCH(H4851,Locais!$A$2:$A$13,0))</f>
        <v>Centro-Oeste</v>
      </c>
    </row>
    <row r="4852" customFormat="false" ht="15" hidden="false" customHeight="false" outlineLevel="0" collapsed="false">
      <c r="A4852" s="2" t="s">
        <v>4990</v>
      </c>
      <c r="B4852" s="2" t="s">
        <v>72</v>
      </c>
      <c r="C4852" s="2" t="s">
        <v>78</v>
      </c>
      <c r="D4852" s="2" t="s">
        <v>4939</v>
      </c>
      <c r="E4852" s="13"/>
      <c r="F4852" s="13"/>
      <c r="G4852" s="2" t="s">
        <v>135</v>
      </c>
      <c r="H4852" s="2" t="s">
        <v>98</v>
      </c>
      <c r="I4852" s="2" t="s">
        <v>133</v>
      </c>
      <c r="J4852" s="2" t="s">
        <v>137</v>
      </c>
      <c r="K4852" s="14" t="n">
        <v>0</v>
      </c>
      <c r="L4852" s="2" t="str">
        <f aca="false">IF(E4852="","",ROUND((Indicadores!$B$4-E4852)/365.25,1))</f>
        <v/>
      </c>
      <c r="M4852" s="2" t="str">
        <f aca="false">IF(E4852="","Virtual",IF(L4852&gt;=Indicadores!$B$6,"Fim de Vida",IF(L4852&gt;=Indicadores!$B$5,"Envelhecendo","Atual")))</f>
        <v>Virtual</v>
      </c>
      <c r="N4852" s="2" t="str">
        <f aca="false">IF(F4852="","N/A",IF(F4852&lt;Indicadores!$B$4,"Vencida","Vigente"))</f>
        <v>N/A</v>
      </c>
      <c r="O4852" s="2" t="str">
        <f aca="false">INDEX(Locais!$B$2:$B$13,MATCH(H4852,Locais!$A$2:$A$13,0))</f>
        <v>Sede - Brasília</v>
      </c>
      <c r="P4852" s="2" t="str">
        <f aca="false">INDEX(Locais!$C$2:$C$13,MATCH(H4852,Locais!$A$2:$A$13,0))</f>
        <v>Centro-Oeste</v>
      </c>
    </row>
    <row r="4853" customFormat="false" ht="15" hidden="false" customHeight="false" outlineLevel="0" collapsed="false">
      <c r="A4853" s="2" t="s">
        <v>4991</v>
      </c>
      <c r="B4853" s="2" t="s">
        <v>72</v>
      </c>
      <c r="C4853" s="2" t="s">
        <v>78</v>
      </c>
      <c r="D4853" s="2" t="s">
        <v>4939</v>
      </c>
      <c r="E4853" s="13"/>
      <c r="F4853" s="13"/>
      <c r="G4853" s="2" t="s">
        <v>135</v>
      </c>
      <c r="H4853" s="2" t="s">
        <v>98</v>
      </c>
      <c r="I4853" s="2" t="s">
        <v>133</v>
      </c>
      <c r="J4853" s="2" t="s">
        <v>137</v>
      </c>
      <c r="K4853" s="14" t="n">
        <v>0</v>
      </c>
      <c r="L4853" s="2" t="str">
        <f aca="false">IF(E4853="","",ROUND((Indicadores!$B$4-E4853)/365.25,1))</f>
        <v/>
      </c>
      <c r="M4853" s="2" t="str">
        <f aca="false">IF(E4853="","Virtual",IF(L4853&gt;=Indicadores!$B$6,"Fim de Vida",IF(L4853&gt;=Indicadores!$B$5,"Envelhecendo","Atual")))</f>
        <v>Virtual</v>
      </c>
      <c r="N4853" s="2" t="str">
        <f aca="false">IF(F4853="","N/A",IF(F4853&lt;Indicadores!$B$4,"Vencida","Vigente"))</f>
        <v>N/A</v>
      </c>
      <c r="O4853" s="2" t="str">
        <f aca="false">INDEX(Locais!$B$2:$B$13,MATCH(H4853,Locais!$A$2:$A$13,0))</f>
        <v>Sede - Brasília</v>
      </c>
      <c r="P4853" s="2" t="str">
        <f aca="false">INDEX(Locais!$C$2:$C$13,MATCH(H4853,Locais!$A$2:$A$13,0))</f>
        <v>Centro-Oeste</v>
      </c>
    </row>
    <row r="4854" customFormat="false" ht="15" hidden="false" customHeight="false" outlineLevel="0" collapsed="false">
      <c r="A4854" s="2" t="s">
        <v>4992</v>
      </c>
      <c r="B4854" s="2" t="s">
        <v>72</v>
      </c>
      <c r="C4854" s="2" t="s">
        <v>78</v>
      </c>
      <c r="D4854" s="2" t="s">
        <v>4944</v>
      </c>
      <c r="E4854" s="13"/>
      <c r="F4854" s="13"/>
      <c r="G4854" s="2" t="s">
        <v>151</v>
      </c>
      <c r="H4854" s="2" t="s">
        <v>98</v>
      </c>
      <c r="I4854" s="2" t="s">
        <v>133</v>
      </c>
      <c r="J4854" s="2" t="s">
        <v>137</v>
      </c>
      <c r="K4854" s="14" t="n">
        <v>0</v>
      </c>
      <c r="L4854" s="2" t="str">
        <f aca="false">IF(E4854="","",ROUND((Indicadores!$B$4-E4854)/365.25,1))</f>
        <v/>
      </c>
      <c r="M4854" s="2" t="str">
        <f aca="false">IF(E4854="","Virtual",IF(L4854&gt;=Indicadores!$B$6,"Fim de Vida",IF(L4854&gt;=Indicadores!$B$5,"Envelhecendo","Atual")))</f>
        <v>Virtual</v>
      </c>
      <c r="N4854" s="2" t="str">
        <f aca="false">IF(F4854="","N/A",IF(F4854&lt;Indicadores!$B$4,"Vencida","Vigente"))</f>
        <v>N/A</v>
      </c>
      <c r="O4854" s="2" t="str">
        <f aca="false">INDEX(Locais!$B$2:$B$13,MATCH(H4854,Locais!$A$2:$A$13,0))</f>
        <v>Sede - Brasília</v>
      </c>
      <c r="P4854" s="2" t="str">
        <f aca="false">INDEX(Locais!$C$2:$C$13,MATCH(H4854,Locais!$A$2:$A$13,0))</f>
        <v>Centro-Oeste</v>
      </c>
    </row>
    <row r="4855" customFormat="false" ht="15" hidden="false" customHeight="false" outlineLevel="0" collapsed="false">
      <c r="A4855" s="2" t="s">
        <v>4993</v>
      </c>
      <c r="B4855" s="2" t="s">
        <v>72</v>
      </c>
      <c r="C4855" s="2" t="s">
        <v>78</v>
      </c>
      <c r="D4855" s="2" t="s">
        <v>4944</v>
      </c>
      <c r="E4855" s="13"/>
      <c r="F4855" s="13"/>
      <c r="G4855" s="2" t="s">
        <v>135</v>
      </c>
      <c r="H4855" s="2" t="s">
        <v>98</v>
      </c>
      <c r="I4855" s="2" t="s">
        <v>133</v>
      </c>
      <c r="J4855" s="2" t="s">
        <v>137</v>
      </c>
      <c r="K4855" s="14" t="n">
        <v>0</v>
      </c>
      <c r="L4855" s="2" t="str">
        <f aca="false">IF(E4855="","",ROUND((Indicadores!$B$4-E4855)/365.25,1))</f>
        <v/>
      </c>
      <c r="M4855" s="2" t="str">
        <f aca="false">IF(E4855="","Virtual",IF(L4855&gt;=Indicadores!$B$6,"Fim de Vida",IF(L4855&gt;=Indicadores!$B$5,"Envelhecendo","Atual")))</f>
        <v>Virtual</v>
      </c>
      <c r="N4855" s="2" t="str">
        <f aca="false">IF(F4855="","N/A",IF(F4855&lt;Indicadores!$B$4,"Vencida","Vigente"))</f>
        <v>N/A</v>
      </c>
      <c r="O4855" s="2" t="str">
        <f aca="false">INDEX(Locais!$B$2:$B$13,MATCH(H4855,Locais!$A$2:$A$13,0))</f>
        <v>Sede - Brasília</v>
      </c>
      <c r="P4855" s="2" t="str">
        <f aca="false">INDEX(Locais!$C$2:$C$13,MATCH(H4855,Locais!$A$2:$A$13,0))</f>
        <v>Centro-Oeste</v>
      </c>
    </row>
    <row r="4856" customFormat="false" ht="15" hidden="false" customHeight="false" outlineLevel="0" collapsed="false">
      <c r="A4856" s="2" t="s">
        <v>4994</v>
      </c>
      <c r="B4856" s="2" t="s">
        <v>72</v>
      </c>
      <c r="C4856" s="2" t="s">
        <v>78</v>
      </c>
      <c r="D4856" s="2" t="s">
        <v>4939</v>
      </c>
      <c r="E4856" s="13"/>
      <c r="F4856" s="13"/>
      <c r="G4856" s="2" t="s">
        <v>135</v>
      </c>
      <c r="H4856" s="2" t="s">
        <v>98</v>
      </c>
      <c r="I4856" s="2" t="s">
        <v>133</v>
      </c>
      <c r="J4856" s="2" t="s">
        <v>137</v>
      </c>
      <c r="K4856" s="14" t="n">
        <v>0</v>
      </c>
      <c r="L4856" s="2" t="str">
        <f aca="false">IF(E4856="","",ROUND((Indicadores!$B$4-E4856)/365.25,1))</f>
        <v/>
      </c>
      <c r="M4856" s="2" t="str">
        <f aca="false">IF(E4856="","Virtual",IF(L4856&gt;=Indicadores!$B$6,"Fim de Vida",IF(L4856&gt;=Indicadores!$B$5,"Envelhecendo","Atual")))</f>
        <v>Virtual</v>
      </c>
      <c r="N4856" s="2" t="str">
        <f aca="false">IF(F4856="","N/A",IF(F4856&lt;Indicadores!$B$4,"Vencida","Vigente"))</f>
        <v>N/A</v>
      </c>
      <c r="O4856" s="2" t="str">
        <f aca="false">INDEX(Locais!$B$2:$B$13,MATCH(H4856,Locais!$A$2:$A$13,0))</f>
        <v>Sede - Brasília</v>
      </c>
      <c r="P4856" s="2" t="str">
        <f aca="false">INDEX(Locais!$C$2:$C$13,MATCH(H4856,Locais!$A$2:$A$13,0))</f>
        <v>Centro-Oeste</v>
      </c>
    </row>
    <row r="4857" customFormat="false" ht="15" hidden="false" customHeight="false" outlineLevel="0" collapsed="false">
      <c r="A4857" s="2" t="s">
        <v>4995</v>
      </c>
      <c r="B4857" s="2" t="s">
        <v>72</v>
      </c>
      <c r="C4857" s="2" t="s">
        <v>78</v>
      </c>
      <c r="D4857" s="2" t="s">
        <v>4944</v>
      </c>
      <c r="E4857" s="13"/>
      <c r="F4857" s="13"/>
      <c r="G4857" s="2" t="s">
        <v>135</v>
      </c>
      <c r="H4857" s="2" t="s">
        <v>98</v>
      </c>
      <c r="I4857" s="2" t="s">
        <v>133</v>
      </c>
      <c r="J4857" s="2" t="s">
        <v>137</v>
      </c>
      <c r="K4857" s="14" t="n">
        <v>0</v>
      </c>
      <c r="L4857" s="2" t="str">
        <f aca="false">IF(E4857="","",ROUND((Indicadores!$B$4-E4857)/365.25,1))</f>
        <v/>
      </c>
      <c r="M4857" s="2" t="str">
        <f aca="false">IF(E4857="","Virtual",IF(L4857&gt;=Indicadores!$B$6,"Fim de Vida",IF(L4857&gt;=Indicadores!$B$5,"Envelhecendo","Atual")))</f>
        <v>Virtual</v>
      </c>
      <c r="N4857" s="2" t="str">
        <f aca="false">IF(F4857="","N/A",IF(F4857&lt;Indicadores!$B$4,"Vencida","Vigente"))</f>
        <v>N/A</v>
      </c>
      <c r="O4857" s="2" t="str">
        <f aca="false">INDEX(Locais!$B$2:$B$13,MATCH(H4857,Locais!$A$2:$A$13,0))</f>
        <v>Sede - Brasília</v>
      </c>
      <c r="P4857" s="2" t="str">
        <f aca="false">INDEX(Locais!$C$2:$C$13,MATCH(H4857,Locais!$A$2:$A$13,0))</f>
        <v>Centro-Oeste</v>
      </c>
    </row>
    <row r="4858" customFormat="false" ht="15" hidden="false" customHeight="false" outlineLevel="0" collapsed="false">
      <c r="A4858" s="2" t="s">
        <v>4996</v>
      </c>
      <c r="B4858" s="2" t="s">
        <v>72</v>
      </c>
      <c r="C4858" s="2" t="s">
        <v>78</v>
      </c>
      <c r="D4858" s="2" t="s">
        <v>4939</v>
      </c>
      <c r="E4858" s="13"/>
      <c r="F4858" s="13"/>
      <c r="G4858" s="2" t="s">
        <v>151</v>
      </c>
      <c r="H4858" s="2" t="s">
        <v>98</v>
      </c>
      <c r="I4858" s="2" t="s">
        <v>133</v>
      </c>
      <c r="J4858" s="2" t="s">
        <v>137</v>
      </c>
      <c r="K4858" s="14" t="n">
        <v>0</v>
      </c>
      <c r="L4858" s="2" t="str">
        <f aca="false">IF(E4858="","",ROUND((Indicadores!$B$4-E4858)/365.25,1))</f>
        <v/>
      </c>
      <c r="M4858" s="2" t="str">
        <f aca="false">IF(E4858="","Virtual",IF(L4858&gt;=Indicadores!$B$6,"Fim de Vida",IF(L4858&gt;=Indicadores!$B$5,"Envelhecendo","Atual")))</f>
        <v>Virtual</v>
      </c>
      <c r="N4858" s="2" t="str">
        <f aca="false">IF(F4858="","N/A",IF(F4858&lt;Indicadores!$B$4,"Vencida","Vigente"))</f>
        <v>N/A</v>
      </c>
      <c r="O4858" s="2" t="str">
        <f aca="false">INDEX(Locais!$B$2:$B$13,MATCH(H4858,Locais!$A$2:$A$13,0))</f>
        <v>Sede - Brasília</v>
      </c>
      <c r="P4858" s="2" t="str">
        <f aca="false">INDEX(Locais!$C$2:$C$13,MATCH(H4858,Locais!$A$2:$A$13,0))</f>
        <v>Centro-Oeste</v>
      </c>
    </row>
    <row r="4859" customFormat="false" ht="15" hidden="false" customHeight="false" outlineLevel="0" collapsed="false">
      <c r="A4859" s="2" t="s">
        <v>4997</v>
      </c>
      <c r="B4859" s="2" t="s">
        <v>72</v>
      </c>
      <c r="C4859" s="2" t="s">
        <v>78</v>
      </c>
      <c r="D4859" s="2" t="s">
        <v>4939</v>
      </c>
      <c r="E4859" s="13"/>
      <c r="F4859" s="13"/>
      <c r="G4859" s="2" t="s">
        <v>151</v>
      </c>
      <c r="H4859" s="2" t="s">
        <v>98</v>
      </c>
      <c r="I4859" s="2" t="s">
        <v>133</v>
      </c>
      <c r="J4859" s="2" t="s">
        <v>137</v>
      </c>
      <c r="K4859" s="14" t="n">
        <v>0</v>
      </c>
      <c r="L4859" s="2" t="str">
        <f aca="false">IF(E4859="","",ROUND((Indicadores!$B$4-E4859)/365.25,1))</f>
        <v/>
      </c>
      <c r="M4859" s="2" t="str">
        <f aca="false">IF(E4859="","Virtual",IF(L4859&gt;=Indicadores!$B$6,"Fim de Vida",IF(L4859&gt;=Indicadores!$B$5,"Envelhecendo","Atual")))</f>
        <v>Virtual</v>
      </c>
      <c r="N4859" s="2" t="str">
        <f aca="false">IF(F4859="","N/A",IF(F4859&lt;Indicadores!$B$4,"Vencida","Vigente"))</f>
        <v>N/A</v>
      </c>
      <c r="O4859" s="2" t="str">
        <f aca="false">INDEX(Locais!$B$2:$B$13,MATCH(H4859,Locais!$A$2:$A$13,0))</f>
        <v>Sede - Brasília</v>
      </c>
      <c r="P4859" s="2" t="str">
        <f aca="false">INDEX(Locais!$C$2:$C$13,MATCH(H4859,Locais!$A$2:$A$13,0))</f>
        <v>Centro-Oeste</v>
      </c>
    </row>
    <row r="4860" customFormat="false" ht="15" hidden="false" customHeight="false" outlineLevel="0" collapsed="false">
      <c r="A4860" s="2" t="s">
        <v>4998</v>
      </c>
      <c r="B4860" s="2" t="s">
        <v>72</v>
      </c>
      <c r="C4860" s="2" t="s">
        <v>78</v>
      </c>
      <c r="D4860" s="2" t="s">
        <v>4939</v>
      </c>
      <c r="E4860" s="13"/>
      <c r="F4860" s="13"/>
      <c r="G4860" s="2" t="s">
        <v>135</v>
      </c>
      <c r="H4860" s="2" t="s">
        <v>98</v>
      </c>
      <c r="I4860" s="2" t="s">
        <v>133</v>
      </c>
      <c r="J4860" s="2" t="s">
        <v>137</v>
      </c>
      <c r="K4860" s="14" t="n">
        <v>0</v>
      </c>
      <c r="L4860" s="2" t="str">
        <f aca="false">IF(E4860="","",ROUND((Indicadores!$B$4-E4860)/365.25,1))</f>
        <v/>
      </c>
      <c r="M4860" s="2" t="str">
        <f aca="false">IF(E4860="","Virtual",IF(L4860&gt;=Indicadores!$B$6,"Fim de Vida",IF(L4860&gt;=Indicadores!$B$5,"Envelhecendo","Atual")))</f>
        <v>Virtual</v>
      </c>
      <c r="N4860" s="2" t="str">
        <f aca="false">IF(F4860="","N/A",IF(F4860&lt;Indicadores!$B$4,"Vencida","Vigente"))</f>
        <v>N/A</v>
      </c>
      <c r="O4860" s="2" t="str">
        <f aca="false">INDEX(Locais!$B$2:$B$13,MATCH(H4860,Locais!$A$2:$A$13,0))</f>
        <v>Sede - Brasília</v>
      </c>
      <c r="P4860" s="2" t="str">
        <f aca="false">INDEX(Locais!$C$2:$C$13,MATCH(H4860,Locais!$A$2:$A$13,0))</f>
        <v>Centro-Oeste</v>
      </c>
    </row>
    <row r="4861" customFormat="false" ht="15" hidden="false" customHeight="false" outlineLevel="0" collapsed="false">
      <c r="A4861" s="2" t="s">
        <v>4999</v>
      </c>
      <c r="B4861" s="2" t="s">
        <v>72</v>
      </c>
      <c r="C4861" s="2" t="s">
        <v>78</v>
      </c>
      <c r="D4861" s="2" t="s">
        <v>4939</v>
      </c>
      <c r="E4861" s="13"/>
      <c r="F4861" s="13"/>
      <c r="G4861" s="2" t="s">
        <v>151</v>
      </c>
      <c r="H4861" s="2" t="s">
        <v>98</v>
      </c>
      <c r="I4861" s="2" t="s">
        <v>133</v>
      </c>
      <c r="J4861" s="2" t="s">
        <v>137</v>
      </c>
      <c r="K4861" s="14" t="n">
        <v>0</v>
      </c>
      <c r="L4861" s="2" t="str">
        <f aca="false">IF(E4861="","",ROUND((Indicadores!$B$4-E4861)/365.25,1))</f>
        <v/>
      </c>
      <c r="M4861" s="2" t="str">
        <f aca="false">IF(E4861="","Virtual",IF(L4861&gt;=Indicadores!$B$6,"Fim de Vida",IF(L4861&gt;=Indicadores!$B$5,"Envelhecendo","Atual")))</f>
        <v>Virtual</v>
      </c>
      <c r="N4861" s="2" t="str">
        <f aca="false">IF(F4861="","N/A",IF(F4861&lt;Indicadores!$B$4,"Vencida","Vigente"))</f>
        <v>N/A</v>
      </c>
      <c r="O4861" s="2" t="str">
        <f aca="false">INDEX(Locais!$B$2:$B$13,MATCH(H4861,Locais!$A$2:$A$13,0))</f>
        <v>Sede - Brasília</v>
      </c>
      <c r="P4861" s="2" t="str">
        <f aca="false">INDEX(Locais!$C$2:$C$13,MATCH(H4861,Locais!$A$2:$A$13,0))</f>
        <v>Centro-Oeste</v>
      </c>
    </row>
    <row r="4862" customFormat="false" ht="15" hidden="false" customHeight="false" outlineLevel="0" collapsed="false">
      <c r="A4862" s="2" t="s">
        <v>5000</v>
      </c>
      <c r="B4862" s="2" t="s">
        <v>72</v>
      </c>
      <c r="C4862" s="2" t="s">
        <v>78</v>
      </c>
      <c r="D4862" s="2" t="s">
        <v>4944</v>
      </c>
      <c r="E4862" s="13"/>
      <c r="F4862" s="13"/>
      <c r="G4862" s="2" t="s">
        <v>135</v>
      </c>
      <c r="H4862" s="2" t="s">
        <v>98</v>
      </c>
      <c r="I4862" s="2" t="s">
        <v>133</v>
      </c>
      <c r="J4862" s="2" t="s">
        <v>137</v>
      </c>
      <c r="K4862" s="14" t="n">
        <v>0</v>
      </c>
      <c r="L4862" s="2" t="str">
        <f aca="false">IF(E4862="","",ROUND((Indicadores!$B$4-E4862)/365.25,1))</f>
        <v/>
      </c>
      <c r="M4862" s="2" t="str">
        <f aca="false">IF(E4862="","Virtual",IF(L4862&gt;=Indicadores!$B$6,"Fim de Vida",IF(L4862&gt;=Indicadores!$B$5,"Envelhecendo","Atual")))</f>
        <v>Virtual</v>
      </c>
      <c r="N4862" s="2" t="str">
        <f aca="false">IF(F4862="","N/A",IF(F4862&lt;Indicadores!$B$4,"Vencida","Vigente"))</f>
        <v>N/A</v>
      </c>
      <c r="O4862" s="2" t="str">
        <f aca="false">INDEX(Locais!$B$2:$B$13,MATCH(H4862,Locais!$A$2:$A$13,0))</f>
        <v>Sede - Brasília</v>
      </c>
      <c r="P4862" s="2" t="str">
        <f aca="false">INDEX(Locais!$C$2:$C$13,MATCH(H4862,Locais!$A$2:$A$13,0))</f>
        <v>Centro-Oeste</v>
      </c>
    </row>
    <row r="4863" customFormat="false" ht="15" hidden="false" customHeight="false" outlineLevel="0" collapsed="false">
      <c r="A4863" s="2" t="s">
        <v>5001</v>
      </c>
      <c r="B4863" s="2" t="s">
        <v>72</v>
      </c>
      <c r="C4863" s="2" t="s">
        <v>78</v>
      </c>
      <c r="D4863" s="2" t="s">
        <v>4939</v>
      </c>
      <c r="E4863" s="13"/>
      <c r="F4863" s="13"/>
      <c r="G4863" s="2" t="s">
        <v>151</v>
      </c>
      <c r="H4863" s="2" t="s">
        <v>98</v>
      </c>
      <c r="I4863" s="2" t="s">
        <v>133</v>
      </c>
      <c r="J4863" s="2" t="s">
        <v>137</v>
      </c>
      <c r="K4863" s="14" t="n">
        <v>0</v>
      </c>
      <c r="L4863" s="2" t="str">
        <f aca="false">IF(E4863="","",ROUND((Indicadores!$B$4-E4863)/365.25,1))</f>
        <v/>
      </c>
      <c r="M4863" s="2" t="str">
        <f aca="false">IF(E4863="","Virtual",IF(L4863&gt;=Indicadores!$B$6,"Fim de Vida",IF(L4863&gt;=Indicadores!$B$5,"Envelhecendo","Atual")))</f>
        <v>Virtual</v>
      </c>
      <c r="N4863" s="2" t="str">
        <f aca="false">IF(F4863="","N/A",IF(F4863&lt;Indicadores!$B$4,"Vencida","Vigente"))</f>
        <v>N/A</v>
      </c>
      <c r="O4863" s="2" t="str">
        <f aca="false">INDEX(Locais!$B$2:$B$13,MATCH(H4863,Locais!$A$2:$A$13,0))</f>
        <v>Sede - Brasília</v>
      </c>
      <c r="P4863" s="2" t="str">
        <f aca="false">INDEX(Locais!$C$2:$C$13,MATCH(H4863,Locais!$A$2:$A$13,0))</f>
        <v>Centro-Oeste</v>
      </c>
    </row>
    <row r="4864" customFormat="false" ht="15" hidden="false" customHeight="false" outlineLevel="0" collapsed="false">
      <c r="A4864" s="2" t="s">
        <v>5002</v>
      </c>
      <c r="B4864" s="2" t="s">
        <v>72</v>
      </c>
      <c r="C4864" s="2" t="s">
        <v>78</v>
      </c>
      <c r="D4864" s="2" t="s">
        <v>4944</v>
      </c>
      <c r="E4864" s="13"/>
      <c r="F4864" s="13"/>
      <c r="G4864" s="2" t="s">
        <v>135</v>
      </c>
      <c r="H4864" s="2" t="s">
        <v>98</v>
      </c>
      <c r="I4864" s="2" t="s">
        <v>133</v>
      </c>
      <c r="J4864" s="2" t="s">
        <v>137</v>
      </c>
      <c r="K4864" s="14" t="n">
        <v>0</v>
      </c>
      <c r="L4864" s="2" t="str">
        <f aca="false">IF(E4864="","",ROUND((Indicadores!$B$4-E4864)/365.25,1))</f>
        <v/>
      </c>
      <c r="M4864" s="2" t="str">
        <f aca="false">IF(E4864="","Virtual",IF(L4864&gt;=Indicadores!$B$6,"Fim de Vida",IF(L4864&gt;=Indicadores!$B$5,"Envelhecendo","Atual")))</f>
        <v>Virtual</v>
      </c>
      <c r="N4864" s="2" t="str">
        <f aca="false">IF(F4864="","N/A",IF(F4864&lt;Indicadores!$B$4,"Vencida","Vigente"))</f>
        <v>N/A</v>
      </c>
      <c r="O4864" s="2" t="str">
        <f aca="false">INDEX(Locais!$B$2:$B$13,MATCH(H4864,Locais!$A$2:$A$13,0))</f>
        <v>Sede - Brasília</v>
      </c>
      <c r="P4864" s="2" t="str">
        <f aca="false">INDEX(Locais!$C$2:$C$13,MATCH(H4864,Locais!$A$2:$A$13,0))</f>
        <v>Centro-Oeste</v>
      </c>
    </row>
    <row r="4865" customFormat="false" ht="15" hidden="false" customHeight="false" outlineLevel="0" collapsed="false">
      <c r="A4865" s="2" t="s">
        <v>5003</v>
      </c>
      <c r="B4865" s="2" t="s">
        <v>72</v>
      </c>
      <c r="C4865" s="2" t="s">
        <v>78</v>
      </c>
      <c r="D4865" s="2" t="s">
        <v>4939</v>
      </c>
      <c r="E4865" s="13"/>
      <c r="F4865" s="13"/>
      <c r="G4865" s="2" t="s">
        <v>135</v>
      </c>
      <c r="H4865" s="2" t="s">
        <v>98</v>
      </c>
      <c r="I4865" s="2" t="s">
        <v>133</v>
      </c>
      <c r="J4865" s="2" t="s">
        <v>137</v>
      </c>
      <c r="K4865" s="14" t="n">
        <v>0</v>
      </c>
      <c r="L4865" s="2" t="str">
        <f aca="false">IF(E4865="","",ROUND((Indicadores!$B$4-E4865)/365.25,1))</f>
        <v/>
      </c>
      <c r="M4865" s="2" t="str">
        <f aca="false">IF(E4865="","Virtual",IF(L4865&gt;=Indicadores!$B$6,"Fim de Vida",IF(L4865&gt;=Indicadores!$B$5,"Envelhecendo","Atual")))</f>
        <v>Virtual</v>
      </c>
      <c r="N4865" s="2" t="str">
        <f aca="false">IF(F4865="","N/A",IF(F4865&lt;Indicadores!$B$4,"Vencida","Vigente"))</f>
        <v>N/A</v>
      </c>
      <c r="O4865" s="2" t="str">
        <f aca="false">INDEX(Locais!$B$2:$B$13,MATCH(H4865,Locais!$A$2:$A$13,0))</f>
        <v>Sede - Brasília</v>
      </c>
      <c r="P4865" s="2" t="str">
        <f aca="false">INDEX(Locais!$C$2:$C$13,MATCH(H4865,Locais!$A$2:$A$13,0))</f>
        <v>Centro-Oeste</v>
      </c>
    </row>
    <row r="4866" customFormat="false" ht="15" hidden="false" customHeight="false" outlineLevel="0" collapsed="false">
      <c r="A4866" s="2" t="s">
        <v>5004</v>
      </c>
      <c r="B4866" s="2" t="s">
        <v>72</v>
      </c>
      <c r="C4866" s="2" t="s">
        <v>78</v>
      </c>
      <c r="D4866" s="2" t="s">
        <v>4944</v>
      </c>
      <c r="E4866" s="13"/>
      <c r="F4866" s="13"/>
      <c r="G4866" s="2" t="s">
        <v>151</v>
      </c>
      <c r="H4866" s="2" t="s">
        <v>98</v>
      </c>
      <c r="I4866" s="2" t="s">
        <v>133</v>
      </c>
      <c r="J4866" s="2" t="s">
        <v>137</v>
      </c>
      <c r="K4866" s="14" t="n">
        <v>0</v>
      </c>
      <c r="L4866" s="2" t="str">
        <f aca="false">IF(E4866="","",ROUND((Indicadores!$B$4-E4866)/365.25,1))</f>
        <v/>
      </c>
      <c r="M4866" s="2" t="str">
        <f aca="false">IF(E4866="","Virtual",IF(L4866&gt;=Indicadores!$B$6,"Fim de Vida",IF(L4866&gt;=Indicadores!$B$5,"Envelhecendo","Atual")))</f>
        <v>Virtual</v>
      </c>
      <c r="N4866" s="2" t="str">
        <f aca="false">IF(F4866="","N/A",IF(F4866&lt;Indicadores!$B$4,"Vencida","Vigente"))</f>
        <v>N/A</v>
      </c>
      <c r="O4866" s="2" t="str">
        <f aca="false">INDEX(Locais!$B$2:$B$13,MATCH(H4866,Locais!$A$2:$A$13,0))</f>
        <v>Sede - Brasília</v>
      </c>
      <c r="P4866" s="2" t="str">
        <f aca="false">INDEX(Locais!$C$2:$C$13,MATCH(H4866,Locais!$A$2:$A$13,0))</f>
        <v>Centro-Oeste</v>
      </c>
    </row>
    <row r="4867" customFormat="false" ht="15" hidden="false" customHeight="false" outlineLevel="0" collapsed="false">
      <c r="A4867" s="2" t="s">
        <v>5005</v>
      </c>
      <c r="B4867" s="2" t="s">
        <v>72</v>
      </c>
      <c r="C4867" s="2" t="s">
        <v>78</v>
      </c>
      <c r="D4867" s="2" t="s">
        <v>4939</v>
      </c>
      <c r="E4867" s="13"/>
      <c r="F4867" s="13"/>
      <c r="G4867" s="2" t="s">
        <v>151</v>
      </c>
      <c r="H4867" s="2" t="s">
        <v>98</v>
      </c>
      <c r="I4867" s="2" t="s">
        <v>133</v>
      </c>
      <c r="J4867" s="2" t="s">
        <v>137</v>
      </c>
      <c r="K4867" s="14" t="n">
        <v>0</v>
      </c>
      <c r="L4867" s="2" t="str">
        <f aca="false">IF(E4867="","",ROUND((Indicadores!$B$4-E4867)/365.25,1))</f>
        <v/>
      </c>
      <c r="M4867" s="2" t="str">
        <f aca="false">IF(E4867="","Virtual",IF(L4867&gt;=Indicadores!$B$6,"Fim de Vida",IF(L4867&gt;=Indicadores!$B$5,"Envelhecendo","Atual")))</f>
        <v>Virtual</v>
      </c>
      <c r="N4867" s="2" t="str">
        <f aca="false">IF(F4867="","N/A",IF(F4867&lt;Indicadores!$B$4,"Vencida","Vigente"))</f>
        <v>N/A</v>
      </c>
      <c r="O4867" s="2" t="str">
        <f aca="false">INDEX(Locais!$B$2:$B$13,MATCH(H4867,Locais!$A$2:$A$13,0))</f>
        <v>Sede - Brasília</v>
      </c>
      <c r="P4867" s="2" t="str">
        <f aca="false">INDEX(Locais!$C$2:$C$13,MATCH(H4867,Locais!$A$2:$A$13,0))</f>
        <v>Centro-Oeste</v>
      </c>
    </row>
    <row r="4868" customFormat="false" ht="15" hidden="false" customHeight="false" outlineLevel="0" collapsed="false">
      <c r="A4868" s="2" t="s">
        <v>5006</v>
      </c>
      <c r="B4868" s="2" t="s">
        <v>72</v>
      </c>
      <c r="C4868" s="2" t="s">
        <v>78</v>
      </c>
      <c r="D4868" s="2" t="s">
        <v>4944</v>
      </c>
      <c r="E4868" s="13"/>
      <c r="F4868" s="13"/>
      <c r="G4868" s="2" t="s">
        <v>151</v>
      </c>
      <c r="H4868" s="2" t="s">
        <v>98</v>
      </c>
      <c r="I4868" s="2" t="s">
        <v>133</v>
      </c>
      <c r="J4868" s="2" t="s">
        <v>137</v>
      </c>
      <c r="K4868" s="14" t="n">
        <v>0</v>
      </c>
      <c r="L4868" s="2" t="str">
        <f aca="false">IF(E4868="","",ROUND((Indicadores!$B$4-E4868)/365.25,1))</f>
        <v/>
      </c>
      <c r="M4868" s="2" t="str">
        <f aca="false">IF(E4868="","Virtual",IF(L4868&gt;=Indicadores!$B$6,"Fim de Vida",IF(L4868&gt;=Indicadores!$B$5,"Envelhecendo","Atual")))</f>
        <v>Virtual</v>
      </c>
      <c r="N4868" s="2" t="str">
        <f aca="false">IF(F4868="","N/A",IF(F4868&lt;Indicadores!$B$4,"Vencida","Vigente"))</f>
        <v>N/A</v>
      </c>
      <c r="O4868" s="2" t="str">
        <f aca="false">INDEX(Locais!$B$2:$B$13,MATCH(H4868,Locais!$A$2:$A$13,0))</f>
        <v>Sede - Brasília</v>
      </c>
      <c r="P4868" s="2" t="str">
        <f aca="false">INDEX(Locais!$C$2:$C$13,MATCH(H4868,Locais!$A$2:$A$13,0))</f>
        <v>Centro-Oeste</v>
      </c>
    </row>
    <row r="4869" customFormat="false" ht="15" hidden="false" customHeight="false" outlineLevel="0" collapsed="false">
      <c r="A4869" s="2" t="s">
        <v>5007</v>
      </c>
      <c r="B4869" s="2" t="s">
        <v>72</v>
      </c>
      <c r="C4869" s="2" t="s">
        <v>78</v>
      </c>
      <c r="D4869" s="2" t="s">
        <v>4939</v>
      </c>
      <c r="E4869" s="13"/>
      <c r="F4869" s="13"/>
      <c r="G4869" s="2" t="s">
        <v>135</v>
      </c>
      <c r="H4869" s="2" t="s">
        <v>98</v>
      </c>
      <c r="I4869" s="2" t="s">
        <v>133</v>
      </c>
      <c r="J4869" s="2" t="s">
        <v>137</v>
      </c>
      <c r="K4869" s="14" t="n">
        <v>0</v>
      </c>
      <c r="L4869" s="2" t="str">
        <f aca="false">IF(E4869="","",ROUND((Indicadores!$B$4-E4869)/365.25,1))</f>
        <v/>
      </c>
      <c r="M4869" s="2" t="str">
        <f aca="false">IF(E4869="","Virtual",IF(L4869&gt;=Indicadores!$B$6,"Fim de Vida",IF(L4869&gt;=Indicadores!$B$5,"Envelhecendo","Atual")))</f>
        <v>Virtual</v>
      </c>
      <c r="N4869" s="2" t="str">
        <f aca="false">IF(F4869="","N/A",IF(F4869&lt;Indicadores!$B$4,"Vencida","Vigente"))</f>
        <v>N/A</v>
      </c>
      <c r="O4869" s="2" t="str">
        <f aca="false">INDEX(Locais!$B$2:$B$13,MATCH(H4869,Locais!$A$2:$A$13,0))</f>
        <v>Sede - Brasília</v>
      </c>
      <c r="P4869" s="2" t="str">
        <f aca="false">INDEX(Locais!$C$2:$C$13,MATCH(H4869,Locais!$A$2:$A$13,0))</f>
        <v>Centro-Oeste</v>
      </c>
    </row>
    <row r="4870" customFormat="false" ht="15" hidden="false" customHeight="false" outlineLevel="0" collapsed="false">
      <c r="A4870" s="2" t="s">
        <v>5008</v>
      </c>
      <c r="B4870" s="2" t="s">
        <v>72</v>
      </c>
      <c r="C4870" s="2" t="s">
        <v>78</v>
      </c>
      <c r="D4870" s="2" t="s">
        <v>4944</v>
      </c>
      <c r="E4870" s="13"/>
      <c r="F4870" s="13"/>
      <c r="G4870" s="2" t="s">
        <v>135</v>
      </c>
      <c r="H4870" s="2" t="s">
        <v>98</v>
      </c>
      <c r="I4870" s="2" t="s">
        <v>133</v>
      </c>
      <c r="J4870" s="2" t="s">
        <v>137</v>
      </c>
      <c r="K4870" s="14" t="n">
        <v>0</v>
      </c>
      <c r="L4870" s="2" t="str">
        <f aca="false">IF(E4870="","",ROUND((Indicadores!$B$4-E4870)/365.25,1))</f>
        <v/>
      </c>
      <c r="M4870" s="2" t="str">
        <f aca="false">IF(E4870="","Virtual",IF(L4870&gt;=Indicadores!$B$6,"Fim de Vida",IF(L4870&gt;=Indicadores!$B$5,"Envelhecendo","Atual")))</f>
        <v>Virtual</v>
      </c>
      <c r="N4870" s="2" t="str">
        <f aca="false">IF(F4870="","N/A",IF(F4870&lt;Indicadores!$B$4,"Vencida","Vigente"))</f>
        <v>N/A</v>
      </c>
      <c r="O4870" s="2" t="str">
        <f aca="false">INDEX(Locais!$B$2:$B$13,MATCH(H4870,Locais!$A$2:$A$13,0))</f>
        <v>Sede - Brasília</v>
      </c>
      <c r="P4870" s="2" t="str">
        <f aca="false">INDEX(Locais!$C$2:$C$13,MATCH(H4870,Locais!$A$2:$A$13,0))</f>
        <v>Centro-Oeste</v>
      </c>
    </row>
    <row r="4871" customFormat="false" ht="15" hidden="false" customHeight="false" outlineLevel="0" collapsed="false">
      <c r="A4871" s="2" t="s">
        <v>5009</v>
      </c>
      <c r="B4871" s="2" t="s">
        <v>72</v>
      </c>
      <c r="C4871" s="2" t="s">
        <v>78</v>
      </c>
      <c r="D4871" s="2" t="s">
        <v>4939</v>
      </c>
      <c r="E4871" s="13"/>
      <c r="F4871" s="13"/>
      <c r="G4871" s="2" t="s">
        <v>151</v>
      </c>
      <c r="H4871" s="2" t="s">
        <v>98</v>
      </c>
      <c r="I4871" s="2" t="s">
        <v>133</v>
      </c>
      <c r="J4871" s="2" t="s">
        <v>137</v>
      </c>
      <c r="K4871" s="14" t="n">
        <v>0</v>
      </c>
      <c r="L4871" s="2" t="str">
        <f aca="false">IF(E4871="","",ROUND((Indicadores!$B$4-E4871)/365.25,1))</f>
        <v/>
      </c>
      <c r="M4871" s="2" t="str">
        <f aca="false">IF(E4871="","Virtual",IF(L4871&gt;=Indicadores!$B$6,"Fim de Vida",IF(L4871&gt;=Indicadores!$B$5,"Envelhecendo","Atual")))</f>
        <v>Virtual</v>
      </c>
      <c r="N4871" s="2" t="str">
        <f aca="false">IF(F4871="","N/A",IF(F4871&lt;Indicadores!$B$4,"Vencida","Vigente"))</f>
        <v>N/A</v>
      </c>
      <c r="O4871" s="2" t="str">
        <f aca="false">INDEX(Locais!$B$2:$B$13,MATCH(H4871,Locais!$A$2:$A$13,0))</f>
        <v>Sede - Brasília</v>
      </c>
      <c r="P4871" s="2" t="str">
        <f aca="false">INDEX(Locais!$C$2:$C$13,MATCH(H4871,Locais!$A$2:$A$13,0))</f>
        <v>Centro-Oeste</v>
      </c>
    </row>
    <row r="4872" customFormat="false" ht="15" hidden="false" customHeight="false" outlineLevel="0" collapsed="false">
      <c r="A4872" s="2" t="s">
        <v>5010</v>
      </c>
      <c r="B4872" s="2" t="s">
        <v>72</v>
      </c>
      <c r="C4872" s="2" t="s">
        <v>78</v>
      </c>
      <c r="D4872" s="2" t="s">
        <v>4939</v>
      </c>
      <c r="E4872" s="13"/>
      <c r="F4872" s="13"/>
      <c r="G4872" s="2" t="s">
        <v>135</v>
      </c>
      <c r="H4872" s="2" t="s">
        <v>98</v>
      </c>
      <c r="I4872" s="2" t="s">
        <v>133</v>
      </c>
      <c r="J4872" s="2" t="s">
        <v>137</v>
      </c>
      <c r="K4872" s="14" t="n">
        <v>0</v>
      </c>
      <c r="L4872" s="2" t="str">
        <f aca="false">IF(E4872="","",ROUND((Indicadores!$B$4-E4872)/365.25,1))</f>
        <v/>
      </c>
      <c r="M4872" s="2" t="str">
        <f aca="false">IF(E4872="","Virtual",IF(L4872&gt;=Indicadores!$B$6,"Fim de Vida",IF(L4872&gt;=Indicadores!$B$5,"Envelhecendo","Atual")))</f>
        <v>Virtual</v>
      </c>
      <c r="N4872" s="2" t="str">
        <f aca="false">IF(F4872="","N/A",IF(F4872&lt;Indicadores!$B$4,"Vencida","Vigente"))</f>
        <v>N/A</v>
      </c>
      <c r="O4872" s="2" t="str">
        <f aca="false">INDEX(Locais!$B$2:$B$13,MATCH(H4872,Locais!$A$2:$A$13,0))</f>
        <v>Sede - Brasília</v>
      </c>
      <c r="P4872" s="2" t="str">
        <f aca="false">INDEX(Locais!$C$2:$C$13,MATCH(H4872,Locais!$A$2:$A$13,0))</f>
        <v>Centro-Oeste</v>
      </c>
    </row>
    <row r="4873" customFormat="false" ht="15" hidden="false" customHeight="false" outlineLevel="0" collapsed="false">
      <c r="A4873" s="2" t="s">
        <v>5011</v>
      </c>
      <c r="B4873" s="2" t="s">
        <v>72</v>
      </c>
      <c r="C4873" s="2" t="s">
        <v>78</v>
      </c>
      <c r="D4873" s="2" t="s">
        <v>4939</v>
      </c>
      <c r="E4873" s="13"/>
      <c r="F4873" s="13"/>
      <c r="G4873" s="2" t="s">
        <v>135</v>
      </c>
      <c r="H4873" s="2" t="s">
        <v>98</v>
      </c>
      <c r="I4873" s="2" t="s">
        <v>133</v>
      </c>
      <c r="J4873" s="2" t="s">
        <v>137</v>
      </c>
      <c r="K4873" s="14" t="n">
        <v>0</v>
      </c>
      <c r="L4873" s="2" t="str">
        <f aca="false">IF(E4873="","",ROUND((Indicadores!$B$4-E4873)/365.25,1))</f>
        <v/>
      </c>
      <c r="M4873" s="2" t="str">
        <f aca="false">IF(E4873="","Virtual",IF(L4873&gt;=Indicadores!$B$6,"Fim de Vida",IF(L4873&gt;=Indicadores!$B$5,"Envelhecendo","Atual")))</f>
        <v>Virtual</v>
      </c>
      <c r="N4873" s="2" t="str">
        <f aca="false">IF(F4873="","N/A",IF(F4873&lt;Indicadores!$B$4,"Vencida","Vigente"))</f>
        <v>N/A</v>
      </c>
      <c r="O4873" s="2" t="str">
        <f aca="false">INDEX(Locais!$B$2:$B$13,MATCH(H4873,Locais!$A$2:$A$13,0))</f>
        <v>Sede - Brasília</v>
      </c>
      <c r="P4873" s="2" t="str">
        <f aca="false">INDEX(Locais!$C$2:$C$13,MATCH(H4873,Locais!$A$2:$A$13,0))</f>
        <v>Centro-Oeste</v>
      </c>
    </row>
    <row r="4874" customFormat="false" ht="15" hidden="false" customHeight="false" outlineLevel="0" collapsed="false">
      <c r="A4874" s="2" t="s">
        <v>5012</v>
      </c>
      <c r="B4874" s="2" t="s">
        <v>72</v>
      </c>
      <c r="C4874" s="2" t="s">
        <v>78</v>
      </c>
      <c r="D4874" s="2" t="s">
        <v>4939</v>
      </c>
      <c r="E4874" s="13"/>
      <c r="F4874" s="13"/>
      <c r="G4874" s="2" t="s">
        <v>151</v>
      </c>
      <c r="H4874" s="2" t="s">
        <v>98</v>
      </c>
      <c r="I4874" s="2" t="s">
        <v>133</v>
      </c>
      <c r="J4874" s="2" t="s">
        <v>137</v>
      </c>
      <c r="K4874" s="14" t="n">
        <v>0</v>
      </c>
      <c r="L4874" s="2" t="str">
        <f aca="false">IF(E4874="","",ROUND((Indicadores!$B$4-E4874)/365.25,1))</f>
        <v/>
      </c>
      <c r="M4874" s="2" t="str">
        <f aca="false">IF(E4874="","Virtual",IF(L4874&gt;=Indicadores!$B$6,"Fim de Vida",IF(L4874&gt;=Indicadores!$B$5,"Envelhecendo","Atual")))</f>
        <v>Virtual</v>
      </c>
      <c r="N4874" s="2" t="str">
        <f aca="false">IF(F4874="","N/A",IF(F4874&lt;Indicadores!$B$4,"Vencida","Vigente"))</f>
        <v>N/A</v>
      </c>
      <c r="O4874" s="2" t="str">
        <f aca="false">INDEX(Locais!$B$2:$B$13,MATCH(H4874,Locais!$A$2:$A$13,0))</f>
        <v>Sede - Brasília</v>
      </c>
      <c r="P4874" s="2" t="str">
        <f aca="false">INDEX(Locais!$C$2:$C$13,MATCH(H4874,Locais!$A$2:$A$13,0))</f>
        <v>Centro-Oeste</v>
      </c>
    </row>
    <row r="4875" customFormat="false" ht="15" hidden="false" customHeight="false" outlineLevel="0" collapsed="false">
      <c r="A4875" s="2" t="s">
        <v>5013</v>
      </c>
      <c r="B4875" s="2" t="s">
        <v>72</v>
      </c>
      <c r="C4875" s="2" t="s">
        <v>78</v>
      </c>
      <c r="D4875" s="2" t="s">
        <v>4939</v>
      </c>
      <c r="E4875" s="13"/>
      <c r="F4875" s="13"/>
      <c r="G4875" s="2" t="s">
        <v>151</v>
      </c>
      <c r="H4875" s="2" t="s">
        <v>98</v>
      </c>
      <c r="I4875" s="2" t="s">
        <v>133</v>
      </c>
      <c r="J4875" s="2" t="s">
        <v>137</v>
      </c>
      <c r="K4875" s="14" t="n">
        <v>0</v>
      </c>
      <c r="L4875" s="2" t="str">
        <f aca="false">IF(E4875="","",ROUND((Indicadores!$B$4-E4875)/365.25,1))</f>
        <v/>
      </c>
      <c r="M4875" s="2" t="str">
        <f aca="false">IF(E4875="","Virtual",IF(L4875&gt;=Indicadores!$B$6,"Fim de Vida",IF(L4875&gt;=Indicadores!$B$5,"Envelhecendo","Atual")))</f>
        <v>Virtual</v>
      </c>
      <c r="N4875" s="2" t="str">
        <f aca="false">IF(F4875="","N/A",IF(F4875&lt;Indicadores!$B$4,"Vencida","Vigente"))</f>
        <v>N/A</v>
      </c>
      <c r="O4875" s="2" t="str">
        <f aca="false">INDEX(Locais!$B$2:$B$13,MATCH(H4875,Locais!$A$2:$A$13,0))</f>
        <v>Sede - Brasília</v>
      </c>
      <c r="P4875" s="2" t="str">
        <f aca="false">INDEX(Locais!$C$2:$C$13,MATCH(H4875,Locais!$A$2:$A$13,0))</f>
        <v>Centro-Oeste</v>
      </c>
    </row>
    <row r="4876" customFormat="false" ht="15" hidden="false" customHeight="false" outlineLevel="0" collapsed="false">
      <c r="A4876" s="2" t="s">
        <v>5014</v>
      </c>
      <c r="B4876" s="2" t="s">
        <v>72</v>
      </c>
      <c r="C4876" s="2" t="s">
        <v>78</v>
      </c>
      <c r="D4876" s="2" t="s">
        <v>4944</v>
      </c>
      <c r="E4876" s="13"/>
      <c r="F4876" s="13"/>
      <c r="G4876" s="2" t="s">
        <v>135</v>
      </c>
      <c r="H4876" s="2" t="s">
        <v>98</v>
      </c>
      <c r="I4876" s="2" t="s">
        <v>133</v>
      </c>
      <c r="J4876" s="2" t="s">
        <v>137</v>
      </c>
      <c r="K4876" s="14" t="n">
        <v>0</v>
      </c>
      <c r="L4876" s="2" t="str">
        <f aca="false">IF(E4876="","",ROUND((Indicadores!$B$4-E4876)/365.25,1))</f>
        <v/>
      </c>
      <c r="M4876" s="2" t="str">
        <f aca="false">IF(E4876="","Virtual",IF(L4876&gt;=Indicadores!$B$6,"Fim de Vida",IF(L4876&gt;=Indicadores!$B$5,"Envelhecendo","Atual")))</f>
        <v>Virtual</v>
      </c>
      <c r="N4876" s="2" t="str">
        <f aca="false">IF(F4876="","N/A",IF(F4876&lt;Indicadores!$B$4,"Vencida","Vigente"))</f>
        <v>N/A</v>
      </c>
      <c r="O4876" s="2" t="str">
        <f aca="false">INDEX(Locais!$B$2:$B$13,MATCH(H4876,Locais!$A$2:$A$13,0))</f>
        <v>Sede - Brasília</v>
      </c>
      <c r="P4876" s="2" t="str">
        <f aca="false">INDEX(Locais!$C$2:$C$13,MATCH(H4876,Locais!$A$2:$A$13,0))</f>
        <v>Centro-Oeste</v>
      </c>
    </row>
    <row r="4877" customFormat="false" ht="15" hidden="false" customHeight="false" outlineLevel="0" collapsed="false">
      <c r="A4877" s="2" t="s">
        <v>5015</v>
      </c>
      <c r="B4877" s="2" t="s">
        <v>72</v>
      </c>
      <c r="C4877" s="2" t="s">
        <v>78</v>
      </c>
      <c r="D4877" s="2" t="s">
        <v>4944</v>
      </c>
      <c r="E4877" s="13"/>
      <c r="F4877" s="13"/>
      <c r="G4877" s="2" t="s">
        <v>135</v>
      </c>
      <c r="H4877" s="2" t="s">
        <v>98</v>
      </c>
      <c r="I4877" s="2" t="s">
        <v>133</v>
      </c>
      <c r="J4877" s="2" t="s">
        <v>137</v>
      </c>
      <c r="K4877" s="14" t="n">
        <v>0</v>
      </c>
      <c r="L4877" s="2" t="str">
        <f aca="false">IF(E4877="","",ROUND((Indicadores!$B$4-E4877)/365.25,1))</f>
        <v/>
      </c>
      <c r="M4877" s="2" t="str">
        <f aca="false">IF(E4877="","Virtual",IF(L4877&gt;=Indicadores!$B$6,"Fim de Vida",IF(L4877&gt;=Indicadores!$B$5,"Envelhecendo","Atual")))</f>
        <v>Virtual</v>
      </c>
      <c r="N4877" s="2" t="str">
        <f aca="false">IF(F4877="","N/A",IF(F4877&lt;Indicadores!$B$4,"Vencida","Vigente"))</f>
        <v>N/A</v>
      </c>
      <c r="O4877" s="2" t="str">
        <f aca="false">INDEX(Locais!$B$2:$B$13,MATCH(H4877,Locais!$A$2:$A$13,0))</f>
        <v>Sede - Brasília</v>
      </c>
      <c r="P4877" s="2" t="str">
        <f aca="false">INDEX(Locais!$C$2:$C$13,MATCH(H4877,Locais!$A$2:$A$13,0))</f>
        <v>Centro-Oeste</v>
      </c>
    </row>
    <row r="4878" customFormat="false" ht="15" hidden="false" customHeight="false" outlineLevel="0" collapsed="false">
      <c r="A4878" s="2" t="s">
        <v>5016</v>
      </c>
      <c r="B4878" s="2" t="s">
        <v>72</v>
      </c>
      <c r="C4878" s="2" t="s">
        <v>78</v>
      </c>
      <c r="D4878" s="2" t="s">
        <v>4939</v>
      </c>
      <c r="E4878" s="13"/>
      <c r="F4878" s="13"/>
      <c r="G4878" s="2" t="s">
        <v>151</v>
      </c>
      <c r="H4878" s="2" t="s">
        <v>98</v>
      </c>
      <c r="I4878" s="2" t="s">
        <v>133</v>
      </c>
      <c r="J4878" s="2" t="s">
        <v>137</v>
      </c>
      <c r="K4878" s="14" t="n">
        <v>0</v>
      </c>
      <c r="L4878" s="2" t="str">
        <f aca="false">IF(E4878="","",ROUND((Indicadores!$B$4-E4878)/365.25,1))</f>
        <v/>
      </c>
      <c r="M4878" s="2" t="str">
        <f aca="false">IF(E4878="","Virtual",IF(L4878&gt;=Indicadores!$B$6,"Fim de Vida",IF(L4878&gt;=Indicadores!$B$5,"Envelhecendo","Atual")))</f>
        <v>Virtual</v>
      </c>
      <c r="N4878" s="2" t="str">
        <f aca="false">IF(F4878="","N/A",IF(F4878&lt;Indicadores!$B$4,"Vencida","Vigente"))</f>
        <v>N/A</v>
      </c>
      <c r="O4878" s="2" t="str">
        <f aca="false">INDEX(Locais!$B$2:$B$13,MATCH(H4878,Locais!$A$2:$A$13,0))</f>
        <v>Sede - Brasília</v>
      </c>
      <c r="P4878" s="2" t="str">
        <f aca="false">INDEX(Locais!$C$2:$C$13,MATCH(H4878,Locais!$A$2:$A$13,0))</f>
        <v>Centro-Oeste</v>
      </c>
    </row>
    <row r="4879" customFormat="false" ht="15" hidden="false" customHeight="false" outlineLevel="0" collapsed="false">
      <c r="A4879" s="2" t="s">
        <v>5017</v>
      </c>
      <c r="B4879" s="2" t="s">
        <v>72</v>
      </c>
      <c r="C4879" s="2" t="s">
        <v>78</v>
      </c>
      <c r="D4879" s="2" t="s">
        <v>4944</v>
      </c>
      <c r="E4879" s="13"/>
      <c r="F4879" s="13"/>
      <c r="G4879" s="2" t="s">
        <v>135</v>
      </c>
      <c r="H4879" s="2" t="s">
        <v>98</v>
      </c>
      <c r="I4879" s="2" t="s">
        <v>133</v>
      </c>
      <c r="J4879" s="2" t="s">
        <v>137</v>
      </c>
      <c r="K4879" s="14" t="n">
        <v>0</v>
      </c>
      <c r="L4879" s="2" t="str">
        <f aca="false">IF(E4879="","",ROUND((Indicadores!$B$4-E4879)/365.25,1))</f>
        <v/>
      </c>
      <c r="M4879" s="2" t="str">
        <f aca="false">IF(E4879="","Virtual",IF(L4879&gt;=Indicadores!$B$6,"Fim de Vida",IF(L4879&gt;=Indicadores!$B$5,"Envelhecendo","Atual")))</f>
        <v>Virtual</v>
      </c>
      <c r="N4879" s="2" t="str">
        <f aca="false">IF(F4879="","N/A",IF(F4879&lt;Indicadores!$B$4,"Vencida","Vigente"))</f>
        <v>N/A</v>
      </c>
      <c r="O4879" s="2" t="str">
        <f aca="false">INDEX(Locais!$B$2:$B$13,MATCH(H4879,Locais!$A$2:$A$13,0))</f>
        <v>Sede - Brasília</v>
      </c>
      <c r="P4879" s="2" t="str">
        <f aca="false">INDEX(Locais!$C$2:$C$13,MATCH(H4879,Locais!$A$2:$A$13,0))</f>
        <v>Centro-Oeste</v>
      </c>
    </row>
    <row r="4880" customFormat="false" ht="15" hidden="false" customHeight="false" outlineLevel="0" collapsed="false">
      <c r="A4880" s="2" t="s">
        <v>5018</v>
      </c>
      <c r="B4880" s="2" t="s">
        <v>72</v>
      </c>
      <c r="C4880" s="2" t="s">
        <v>78</v>
      </c>
      <c r="D4880" s="2" t="s">
        <v>4939</v>
      </c>
      <c r="E4880" s="13"/>
      <c r="F4880" s="13"/>
      <c r="G4880" s="2" t="s">
        <v>151</v>
      </c>
      <c r="H4880" s="2" t="s">
        <v>98</v>
      </c>
      <c r="I4880" s="2" t="s">
        <v>133</v>
      </c>
      <c r="J4880" s="2" t="s">
        <v>137</v>
      </c>
      <c r="K4880" s="14" t="n">
        <v>0</v>
      </c>
      <c r="L4880" s="2" t="str">
        <f aca="false">IF(E4880="","",ROUND((Indicadores!$B$4-E4880)/365.25,1))</f>
        <v/>
      </c>
      <c r="M4880" s="2" t="str">
        <f aca="false">IF(E4880="","Virtual",IF(L4880&gt;=Indicadores!$B$6,"Fim de Vida",IF(L4880&gt;=Indicadores!$B$5,"Envelhecendo","Atual")))</f>
        <v>Virtual</v>
      </c>
      <c r="N4880" s="2" t="str">
        <f aca="false">IF(F4880="","N/A",IF(F4880&lt;Indicadores!$B$4,"Vencida","Vigente"))</f>
        <v>N/A</v>
      </c>
      <c r="O4880" s="2" t="str">
        <f aca="false">INDEX(Locais!$B$2:$B$13,MATCH(H4880,Locais!$A$2:$A$13,0))</f>
        <v>Sede - Brasília</v>
      </c>
      <c r="P4880" s="2" t="str">
        <f aca="false">INDEX(Locais!$C$2:$C$13,MATCH(H4880,Locais!$A$2:$A$13,0))</f>
        <v>Centro-Oeste</v>
      </c>
    </row>
    <row r="4881" customFormat="false" ht="15" hidden="false" customHeight="false" outlineLevel="0" collapsed="false">
      <c r="A4881" s="2" t="s">
        <v>5019</v>
      </c>
      <c r="B4881" s="2" t="s">
        <v>72</v>
      </c>
      <c r="C4881" s="2" t="s">
        <v>78</v>
      </c>
      <c r="D4881" s="2" t="s">
        <v>4939</v>
      </c>
      <c r="E4881" s="13"/>
      <c r="F4881" s="13"/>
      <c r="G4881" s="2" t="s">
        <v>135</v>
      </c>
      <c r="H4881" s="2" t="s">
        <v>98</v>
      </c>
      <c r="I4881" s="2" t="s">
        <v>133</v>
      </c>
      <c r="J4881" s="2" t="s">
        <v>137</v>
      </c>
      <c r="K4881" s="14" t="n">
        <v>0</v>
      </c>
      <c r="L4881" s="2" t="str">
        <f aca="false">IF(E4881="","",ROUND((Indicadores!$B$4-E4881)/365.25,1))</f>
        <v/>
      </c>
      <c r="M4881" s="2" t="str">
        <f aca="false">IF(E4881="","Virtual",IF(L4881&gt;=Indicadores!$B$6,"Fim de Vida",IF(L4881&gt;=Indicadores!$B$5,"Envelhecendo","Atual")))</f>
        <v>Virtual</v>
      </c>
      <c r="N4881" s="2" t="str">
        <f aca="false">IF(F4881="","N/A",IF(F4881&lt;Indicadores!$B$4,"Vencida","Vigente"))</f>
        <v>N/A</v>
      </c>
      <c r="O4881" s="2" t="str">
        <f aca="false">INDEX(Locais!$B$2:$B$13,MATCH(H4881,Locais!$A$2:$A$13,0))</f>
        <v>Sede - Brasília</v>
      </c>
      <c r="P4881" s="2" t="str">
        <f aca="false">INDEX(Locais!$C$2:$C$13,MATCH(H4881,Locais!$A$2:$A$13,0))</f>
        <v>Centro-Oeste</v>
      </c>
    </row>
    <row r="4882" customFormat="false" ht="15" hidden="false" customHeight="false" outlineLevel="0" collapsed="false">
      <c r="A4882" s="2" t="s">
        <v>5020</v>
      </c>
      <c r="B4882" s="2" t="s">
        <v>72</v>
      </c>
      <c r="C4882" s="2" t="s">
        <v>78</v>
      </c>
      <c r="D4882" s="2" t="s">
        <v>4944</v>
      </c>
      <c r="E4882" s="13"/>
      <c r="F4882" s="13"/>
      <c r="G4882" s="2" t="s">
        <v>135</v>
      </c>
      <c r="H4882" s="2" t="s">
        <v>98</v>
      </c>
      <c r="I4882" s="2" t="s">
        <v>133</v>
      </c>
      <c r="J4882" s="2" t="s">
        <v>137</v>
      </c>
      <c r="K4882" s="14" t="n">
        <v>0</v>
      </c>
      <c r="L4882" s="2" t="str">
        <f aca="false">IF(E4882="","",ROUND((Indicadores!$B$4-E4882)/365.25,1))</f>
        <v/>
      </c>
      <c r="M4882" s="2" t="str">
        <f aca="false">IF(E4882="","Virtual",IF(L4882&gt;=Indicadores!$B$6,"Fim de Vida",IF(L4882&gt;=Indicadores!$B$5,"Envelhecendo","Atual")))</f>
        <v>Virtual</v>
      </c>
      <c r="N4882" s="2" t="str">
        <f aca="false">IF(F4882="","N/A",IF(F4882&lt;Indicadores!$B$4,"Vencida","Vigente"))</f>
        <v>N/A</v>
      </c>
      <c r="O4882" s="2" t="str">
        <f aca="false">INDEX(Locais!$B$2:$B$13,MATCH(H4882,Locais!$A$2:$A$13,0))</f>
        <v>Sede - Brasília</v>
      </c>
      <c r="P4882" s="2" t="str">
        <f aca="false">INDEX(Locais!$C$2:$C$13,MATCH(H4882,Locais!$A$2:$A$13,0))</f>
        <v>Centro-Oeste</v>
      </c>
    </row>
    <row r="4883" customFormat="false" ht="15" hidden="false" customHeight="false" outlineLevel="0" collapsed="false">
      <c r="A4883" s="2" t="s">
        <v>5021</v>
      </c>
      <c r="B4883" s="2" t="s">
        <v>72</v>
      </c>
      <c r="C4883" s="2" t="s">
        <v>78</v>
      </c>
      <c r="D4883" s="2" t="s">
        <v>4944</v>
      </c>
      <c r="E4883" s="13"/>
      <c r="F4883" s="13"/>
      <c r="G4883" s="2" t="s">
        <v>151</v>
      </c>
      <c r="H4883" s="2" t="s">
        <v>98</v>
      </c>
      <c r="I4883" s="2" t="s">
        <v>133</v>
      </c>
      <c r="J4883" s="2" t="s">
        <v>137</v>
      </c>
      <c r="K4883" s="14" t="n">
        <v>0</v>
      </c>
      <c r="L4883" s="2" t="str">
        <f aca="false">IF(E4883="","",ROUND((Indicadores!$B$4-E4883)/365.25,1))</f>
        <v/>
      </c>
      <c r="M4883" s="2" t="str">
        <f aca="false">IF(E4883="","Virtual",IF(L4883&gt;=Indicadores!$B$6,"Fim de Vida",IF(L4883&gt;=Indicadores!$B$5,"Envelhecendo","Atual")))</f>
        <v>Virtual</v>
      </c>
      <c r="N4883" s="2" t="str">
        <f aca="false">IF(F4883="","N/A",IF(F4883&lt;Indicadores!$B$4,"Vencida","Vigente"))</f>
        <v>N/A</v>
      </c>
      <c r="O4883" s="2" t="str">
        <f aca="false">INDEX(Locais!$B$2:$B$13,MATCH(H4883,Locais!$A$2:$A$13,0))</f>
        <v>Sede - Brasília</v>
      </c>
      <c r="P4883" s="2" t="str">
        <f aca="false">INDEX(Locais!$C$2:$C$13,MATCH(H4883,Locais!$A$2:$A$13,0))</f>
        <v>Centro-Oeste</v>
      </c>
    </row>
    <row r="4884" customFormat="false" ht="15" hidden="false" customHeight="false" outlineLevel="0" collapsed="false">
      <c r="A4884" s="2" t="s">
        <v>5022</v>
      </c>
      <c r="B4884" s="2" t="s">
        <v>72</v>
      </c>
      <c r="C4884" s="2" t="s">
        <v>78</v>
      </c>
      <c r="D4884" s="2" t="s">
        <v>4939</v>
      </c>
      <c r="E4884" s="13"/>
      <c r="F4884" s="13"/>
      <c r="G4884" s="2" t="s">
        <v>151</v>
      </c>
      <c r="H4884" s="2" t="s">
        <v>98</v>
      </c>
      <c r="I4884" s="2" t="s">
        <v>133</v>
      </c>
      <c r="J4884" s="2" t="s">
        <v>137</v>
      </c>
      <c r="K4884" s="14" t="n">
        <v>0</v>
      </c>
      <c r="L4884" s="2" t="str">
        <f aca="false">IF(E4884="","",ROUND((Indicadores!$B$4-E4884)/365.25,1))</f>
        <v/>
      </c>
      <c r="M4884" s="2" t="str">
        <f aca="false">IF(E4884="","Virtual",IF(L4884&gt;=Indicadores!$B$6,"Fim de Vida",IF(L4884&gt;=Indicadores!$B$5,"Envelhecendo","Atual")))</f>
        <v>Virtual</v>
      </c>
      <c r="N4884" s="2" t="str">
        <f aca="false">IF(F4884="","N/A",IF(F4884&lt;Indicadores!$B$4,"Vencida","Vigente"))</f>
        <v>N/A</v>
      </c>
      <c r="O4884" s="2" t="str">
        <f aca="false">INDEX(Locais!$B$2:$B$13,MATCH(H4884,Locais!$A$2:$A$13,0))</f>
        <v>Sede - Brasília</v>
      </c>
      <c r="P4884" s="2" t="str">
        <f aca="false">INDEX(Locais!$C$2:$C$13,MATCH(H4884,Locais!$A$2:$A$13,0))</f>
        <v>Centro-Oeste</v>
      </c>
    </row>
    <row r="4885" customFormat="false" ht="15" hidden="false" customHeight="false" outlineLevel="0" collapsed="false">
      <c r="A4885" s="2" t="s">
        <v>5023</v>
      </c>
      <c r="B4885" s="2" t="s">
        <v>72</v>
      </c>
      <c r="C4885" s="2" t="s">
        <v>78</v>
      </c>
      <c r="D4885" s="2" t="s">
        <v>4939</v>
      </c>
      <c r="E4885" s="13"/>
      <c r="F4885" s="13"/>
      <c r="G4885" s="2" t="s">
        <v>151</v>
      </c>
      <c r="H4885" s="2" t="s">
        <v>98</v>
      </c>
      <c r="I4885" s="2" t="s">
        <v>133</v>
      </c>
      <c r="J4885" s="2" t="s">
        <v>137</v>
      </c>
      <c r="K4885" s="14" t="n">
        <v>0</v>
      </c>
      <c r="L4885" s="2" t="str">
        <f aca="false">IF(E4885="","",ROUND((Indicadores!$B$4-E4885)/365.25,1))</f>
        <v/>
      </c>
      <c r="M4885" s="2" t="str">
        <f aca="false">IF(E4885="","Virtual",IF(L4885&gt;=Indicadores!$B$6,"Fim de Vida",IF(L4885&gt;=Indicadores!$B$5,"Envelhecendo","Atual")))</f>
        <v>Virtual</v>
      </c>
      <c r="N4885" s="2" t="str">
        <f aca="false">IF(F4885="","N/A",IF(F4885&lt;Indicadores!$B$4,"Vencida","Vigente"))</f>
        <v>N/A</v>
      </c>
      <c r="O4885" s="2" t="str">
        <f aca="false">INDEX(Locais!$B$2:$B$13,MATCH(H4885,Locais!$A$2:$A$13,0))</f>
        <v>Sede - Brasília</v>
      </c>
      <c r="P4885" s="2" t="str">
        <f aca="false">INDEX(Locais!$C$2:$C$13,MATCH(H4885,Locais!$A$2:$A$13,0))</f>
        <v>Centro-Oeste</v>
      </c>
    </row>
    <row r="4886" customFormat="false" ht="15" hidden="false" customHeight="false" outlineLevel="0" collapsed="false">
      <c r="A4886" s="2" t="s">
        <v>5024</v>
      </c>
      <c r="B4886" s="2" t="s">
        <v>72</v>
      </c>
      <c r="C4886" s="2" t="s">
        <v>78</v>
      </c>
      <c r="D4886" s="2" t="s">
        <v>4939</v>
      </c>
      <c r="E4886" s="13"/>
      <c r="F4886" s="13"/>
      <c r="G4886" s="2" t="s">
        <v>135</v>
      </c>
      <c r="H4886" s="2" t="s">
        <v>98</v>
      </c>
      <c r="I4886" s="2" t="s">
        <v>105</v>
      </c>
      <c r="J4886" s="2" t="s">
        <v>137</v>
      </c>
      <c r="K4886" s="14" t="n">
        <v>0</v>
      </c>
      <c r="L4886" s="2" t="str">
        <f aca="false">IF(E4886="","",ROUND((Indicadores!$B$4-E4886)/365.25,1))</f>
        <v/>
      </c>
      <c r="M4886" s="2" t="str">
        <f aca="false">IF(E4886="","Virtual",IF(L4886&gt;=Indicadores!$B$6,"Fim de Vida",IF(L4886&gt;=Indicadores!$B$5,"Envelhecendo","Atual")))</f>
        <v>Virtual</v>
      </c>
      <c r="N4886" s="2" t="str">
        <f aca="false">IF(F4886="","N/A",IF(F4886&lt;Indicadores!$B$4,"Vencida","Vigente"))</f>
        <v>N/A</v>
      </c>
      <c r="O4886" s="2" t="str">
        <f aca="false">INDEX(Locais!$B$2:$B$13,MATCH(H4886,Locais!$A$2:$A$13,0))</f>
        <v>Sede - Brasília</v>
      </c>
      <c r="P4886" s="2" t="str">
        <f aca="false">INDEX(Locais!$C$2:$C$13,MATCH(H4886,Locais!$A$2:$A$13,0))</f>
        <v>Centro-Oeste</v>
      </c>
    </row>
    <row r="4887" customFormat="false" ht="15" hidden="false" customHeight="false" outlineLevel="0" collapsed="false">
      <c r="A4887" s="2" t="s">
        <v>5025</v>
      </c>
      <c r="B4887" s="2" t="s">
        <v>72</v>
      </c>
      <c r="C4887" s="2" t="s">
        <v>78</v>
      </c>
      <c r="D4887" s="2" t="s">
        <v>4944</v>
      </c>
      <c r="E4887" s="13"/>
      <c r="F4887" s="13"/>
      <c r="G4887" s="2" t="s">
        <v>135</v>
      </c>
      <c r="H4887" s="2" t="s">
        <v>98</v>
      </c>
      <c r="I4887" s="2" t="s">
        <v>133</v>
      </c>
      <c r="J4887" s="2" t="s">
        <v>137</v>
      </c>
      <c r="K4887" s="14" t="n">
        <v>0</v>
      </c>
      <c r="L4887" s="2" t="str">
        <f aca="false">IF(E4887="","",ROUND((Indicadores!$B$4-E4887)/365.25,1))</f>
        <v/>
      </c>
      <c r="M4887" s="2" t="str">
        <f aca="false">IF(E4887="","Virtual",IF(L4887&gt;=Indicadores!$B$6,"Fim de Vida",IF(L4887&gt;=Indicadores!$B$5,"Envelhecendo","Atual")))</f>
        <v>Virtual</v>
      </c>
      <c r="N4887" s="2" t="str">
        <f aca="false">IF(F4887="","N/A",IF(F4887&lt;Indicadores!$B$4,"Vencida","Vigente"))</f>
        <v>N/A</v>
      </c>
      <c r="O4887" s="2" t="str">
        <f aca="false">INDEX(Locais!$B$2:$B$13,MATCH(H4887,Locais!$A$2:$A$13,0))</f>
        <v>Sede - Brasília</v>
      </c>
      <c r="P4887" s="2" t="str">
        <f aca="false">INDEX(Locais!$C$2:$C$13,MATCH(H4887,Locais!$A$2:$A$13,0))</f>
        <v>Centro-Oeste</v>
      </c>
    </row>
    <row r="4888" customFormat="false" ht="15" hidden="false" customHeight="false" outlineLevel="0" collapsed="false">
      <c r="A4888" s="2" t="s">
        <v>5026</v>
      </c>
      <c r="B4888" s="2" t="s">
        <v>72</v>
      </c>
      <c r="C4888" s="2" t="s">
        <v>78</v>
      </c>
      <c r="D4888" s="2" t="s">
        <v>4944</v>
      </c>
      <c r="E4888" s="13"/>
      <c r="F4888" s="13"/>
      <c r="G4888" s="2" t="s">
        <v>135</v>
      </c>
      <c r="H4888" s="2" t="s">
        <v>98</v>
      </c>
      <c r="I4888" s="2" t="s">
        <v>133</v>
      </c>
      <c r="J4888" s="2" t="s">
        <v>137</v>
      </c>
      <c r="K4888" s="14" t="n">
        <v>0</v>
      </c>
      <c r="L4888" s="2" t="str">
        <f aca="false">IF(E4888="","",ROUND((Indicadores!$B$4-E4888)/365.25,1))</f>
        <v/>
      </c>
      <c r="M4888" s="2" t="str">
        <f aca="false">IF(E4888="","Virtual",IF(L4888&gt;=Indicadores!$B$6,"Fim de Vida",IF(L4888&gt;=Indicadores!$B$5,"Envelhecendo","Atual")))</f>
        <v>Virtual</v>
      </c>
      <c r="N4888" s="2" t="str">
        <f aca="false">IF(F4888="","N/A",IF(F4888&lt;Indicadores!$B$4,"Vencida","Vigente"))</f>
        <v>N/A</v>
      </c>
      <c r="O4888" s="2" t="str">
        <f aca="false">INDEX(Locais!$B$2:$B$13,MATCH(H4888,Locais!$A$2:$A$13,0))</f>
        <v>Sede - Brasília</v>
      </c>
      <c r="P4888" s="2" t="str">
        <f aca="false">INDEX(Locais!$C$2:$C$13,MATCH(H4888,Locais!$A$2:$A$13,0))</f>
        <v>Centro-Oeste</v>
      </c>
    </row>
    <row r="4889" customFormat="false" ht="15" hidden="false" customHeight="false" outlineLevel="0" collapsed="false">
      <c r="A4889" s="2" t="s">
        <v>5027</v>
      </c>
      <c r="B4889" s="2" t="s">
        <v>72</v>
      </c>
      <c r="C4889" s="2" t="s">
        <v>78</v>
      </c>
      <c r="D4889" s="2" t="s">
        <v>4939</v>
      </c>
      <c r="E4889" s="13"/>
      <c r="F4889" s="13"/>
      <c r="G4889" s="2" t="s">
        <v>135</v>
      </c>
      <c r="H4889" s="2" t="s">
        <v>98</v>
      </c>
      <c r="I4889" s="2" t="s">
        <v>133</v>
      </c>
      <c r="J4889" s="2" t="s">
        <v>137</v>
      </c>
      <c r="K4889" s="14" t="n">
        <v>0</v>
      </c>
      <c r="L4889" s="2" t="str">
        <f aca="false">IF(E4889="","",ROUND((Indicadores!$B$4-E4889)/365.25,1))</f>
        <v/>
      </c>
      <c r="M4889" s="2" t="str">
        <f aca="false">IF(E4889="","Virtual",IF(L4889&gt;=Indicadores!$B$6,"Fim de Vida",IF(L4889&gt;=Indicadores!$B$5,"Envelhecendo","Atual")))</f>
        <v>Virtual</v>
      </c>
      <c r="N4889" s="2" t="str">
        <f aca="false">IF(F4889="","N/A",IF(F4889&lt;Indicadores!$B$4,"Vencida","Vigente"))</f>
        <v>N/A</v>
      </c>
      <c r="O4889" s="2" t="str">
        <f aca="false">INDEX(Locais!$B$2:$B$13,MATCH(H4889,Locais!$A$2:$A$13,0))</f>
        <v>Sede - Brasília</v>
      </c>
      <c r="P4889" s="2" t="str">
        <f aca="false">INDEX(Locais!$C$2:$C$13,MATCH(H4889,Locais!$A$2:$A$13,0))</f>
        <v>Centro-Oeste</v>
      </c>
    </row>
    <row r="4890" customFormat="false" ht="15" hidden="false" customHeight="false" outlineLevel="0" collapsed="false">
      <c r="A4890" s="2" t="s">
        <v>5028</v>
      </c>
      <c r="B4890" s="2" t="s">
        <v>72</v>
      </c>
      <c r="C4890" s="2" t="s">
        <v>78</v>
      </c>
      <c r="D4890" s="2" t="s">
        <v>4939</v>
      </c>
      <c r="E4890" s="13"/>
      <c r="F4890" s="13"/>
      <c r="G4890" s="2" t="s">
        <v>151</v>
      </c>
      <c r="H4890" s="2" t="s">
        <v>98</v>
      </c>
      <c r="I4890" s="2" t="s">
        <v>133</v>
      </c>
      <c r="J4890" s="2" t="s">
        <v>137</v>
      </c>
      <c r="K4890" s="14" t="n">
        <v>0</v>
      </c>
      <c r="L4890" s="2" t="str">
        <f aca="false">IF(E4890="","",ROUND((Indicadores!$B$4-E4890)/365.25,1))</f>
        <v/>
      </c>
      <c r="M4890" s="2" t="str">
        <f aca="false">IF(E4890="","Virtual",IF(L4890&gt;=Indicadores!$B$6,"Fim de Vida",IF(L4890&gt;=Indicadores!$B$5,"Envelhecendo","Atual")))</f>
        <v>Virtual</v>
      </c>
      <c r="N4890" s="2" t="str">
        <f aca="false">IF(F4890="","N/A",IF(F4890&lt;Indicadores!$B$4,"Vencida","Vigente"))</f>
        <v>N/A</v>
      </c>
      <c r="O4890" s="2" t="str">
        <f aca="false">INDEX(Locais!$B$2:$B$13,MATCH(H4890,Locais!$A$2:$A$13,0))</f>
        <v>Sede - Brasília</v>
      </c>
      <c r="P4890" s="2" t="str">
        <f aca="false">INDEX(Locais!$C$2:$C$13,MATCH(H4890,Locais!$A$2:$A$13,0))</f>
        <v>Centro-Oeste</v>
      </c>
    </row>
    <row r="4891" customFormat="false" ht="15" hidden="false" customHeight="false" outlineLevel="0" collapsed="false">
      <c r="A4891" s="2" t="s">
        <v>5029</v>
      </c>
      <c r="B4891" s="2" t="s">
        <v>72</v>
      </c>
      <c r="C4891" s="2" t="s">
        <v>78</v>
      </c>
      <c r="D4891" s="2" t="s">
        <v>4939</v>
      </c>
      <c r="E4891" s="13"/>
      <c r="F4891" s="13"/>
      <c r="G4891" s="2" t="s">
        <v>135</v>
      </c>
      <c r="H4891" s="2" t="s">
        <v>98</v>
      </c>
      <c r="I4891" s="2" t="s">
        <v>133</v>
      </c>
      <c r="J4891" s="2" t="s">
        <v>137</v>
      </c>
      <c r="K4891" s="14" t="n">
        <v>0</v>
      </c>
      <c r="L4891" s="2" t="str">
        <f aca="false">IF(E4891="","",ROUND((Indicadores!$B$4-E4891)/365.25,1))</f>
        <v/>
      </c>
      <c r="M4891" s="2" t="str">
        <f aca="false">IF(E4891="","Virtual",IF(L4891&gt;=Indicadores!$B$6,"Fim de Vida",IF(L4891&gt;=Indicadores!$B$5,"Envelhecendo","Atual")))</f>
        <v>Virtual</v>
      </c>
      <c r="N4891" s="2" t="str">
        <f aca="false">IF(F4891="","N/A",IF(F4891&lt;Indicadores!$B$4,"Vencida","Vigente"))</f>
        <v>N/A</v>
      </c>
      <c r="O4891" s="2" t="str">
        <f aca="false">INDEX(Locais!$B$2:$B$13,MATCH(H4891,Locais!$A$2:$A$13,0))</f>
        <v>Sede - Brasília</v>
      </c>
      <c r="P4891" s="2" t="str">
        <f aca="false">INDEX(Locais!$C$2:$C$13,MATCH(H4891,Locais!$A$2:$A$13,0))</f>
        <v>Centro-Oeste</v>
      </c>
    </row>
    <row r="4892" customFormat="false" ht="15" hidden="false" customHeight="false" outlineLevel="0" collapsed="false">
      <c r="A4892" s="2" t="s">
        <v>5030</v>
      </c>
      <c r="B4892" s="2" t="s">
        <v>72</v>
      </c>
      <c r="C4892" s="2" t="s">
        <v>78</v>
      </c>
      <c r="D4892" s="2" t="s">
        <v>4939</v>
      </c>
      <c r="E4892" s="13"/>
      <c r="F4892" s="13"/>
      <c r="G4892" s="2" t="s">
        <v>151</v>
      </c>
      <c r="H4892" s="2" t="s">
        <v>98</v>
      </c>
      <c r="I4892" s="2" t="s">
        <v>133</v>
      </c>
      <c r="J4892" s="2" t="s">
        <v>137</v>
      </c>
      <c r="K4892" s="14" t="n">
        <v>0</v>
      </c>
      <c r="L4892" s="2" t="str">
        <f aca="false">IF(E4892="","",ROUND((Indicadores!$B$4-E4892)/365.25,1))</f>
        <v/>
      </c>
      <c r="M4892" s="2" t="str">
        <f aca="false">IF(E4892="","Virtual",IF(L4892&gt;=Indicadores!$B$6,"Fim de Vida",IF(L4892&gt;=Indicadores!$B$5,"Envelhecendo","Atual")))</f>
        <v>Virtual</v>
      </c>
      <c r="N4892" s="2" t="str">
        <f aca="false">IF(F4892="","N/A",IF(F4892&lt;Indicadores!$B$4,"Vencida","Vigente"))</f>
        <v>N/A</v>
      </c>
      <c r="O4892" s="2" t="str">
        <f aca="false">INDEX(Locais!$B$2:$B$13,MATCH(H4892,Locais!$A$2:$A$13,0))</f>
        <v>Sede - Brasília</v>
      </c>
      <c r="P4892" s="2" t="str">
        <f aca="false">INDEX(Locais!$C$2:$C$13,MATCH(H4892,Locais!$A$2:$A$13,0))</f>
        <v>Centro-Oeste</v>
      </c>
    </row>
    <row r="4893" customFormat="false" ht="15" hidden="false" customHeight="false" outlineLevel="0" collapsed="false">
      <c r="A4893" s="2" t="s">
        <v>5031</v>
      </c>
      <c r="B4893" s="2" t="s">
        <v>72</v>
      </c>
      <c r="C4893" s="2" t="s">
        <v>78</v>
      </c>
      <c r="D4893" s="2" t="s">
        <v>4944</v>
      </c>
      <c r="E4893" s="13"/>
      <c r="F4893" s="13"/>
      <c r="G4893" s="2" t="s">
        <v>135</v>
      </c>
      <c r="H4893" s="2" t="s">
        <v>98</v>
      </c>
      <c r="I4893" s="2" t="s">
        <v>133</v>
      </c>
      <c r="J4893" s="2" t="s">
        <v>137</v>
      </c>
      <c r="K4893" s="14" t="n">
        <v>0</v>
      </c>
      <c r="L4893" s="2" t="str">
        <f aca="false">IF(E4893="","",ROUND((Indicadores!$B$4-E4893)/365.25,1))</f>
        <v/>
      </c>
      <c r="M4893" s="2" t="str">
        <f aca="false">IF(E4893="","Virtual",IF(L4893&gt;=Indicadores!$B$6,"Fim de Vida",IF(L4893&gt;=Indicadores!$B$5,"Envelhecendo","Atual")))</f>
        <v>Virtual</v>
      </c>
      <c r="N4893" s="2" t="str">
        <f aca="false">IF(F4893="","N/A",IF(F4893&lt;Indicadores!$B$4,"Vencida","Vigente"))</f>
        <v>N/A</v>
      </c>
      <c r="O4893" s="2" t="str">
        <f aca="false">INDEX(Locais!$B$2:$B$13,MATCH(H4893,Locais!$A$2:$A$13,0))</f>
        <v>Sede - Brasília</v>
      </c>
      <c r="P4893" s="2" t="str">
        <f aca="false">INDEX(Locais!$C$2:$C$13,MATCH(H4893,Locais!$A$2:$A$13,0))</f>
        <v>Centro-Oeste</v>
      </c>
    </row>
    <row r="4894" customFormat="false" ht="15" hidden="false" customHeight="false" outlineLevel="0" collapsed="false">
      <c r="A4894" s="2" t="s">
        <v>5032</v>
      </c>
      <c r="B4894" s="2" t="s">
        <v>72</v>
      </c>
      <c r="C4894" s="2" t="s">
        <v>78</v>
      </c>
      <c r="D4894" s="2" t="s">
        <v>4939</v>
      </c>
      <c r="E4894" s="13"/>
      <c r="F4894" s="13"/>
      <c r="G4894" s="2" t="s">
        <v>135</v>
      </c>
      <c r="H4894" s="2" t="s">
        <v>98</v>
      </c>
      <c r="I4894" s="2" t="s">
        <v>133</v>
      </c>
      <c r="J4894" s="2" t="s">
        <v>137</v>
      </c>
      <c r="K4894" s="14" t="n">
        <v>0</v>
      </c>
      <c r="L4894" s="2" t="str">
        <f aca="false">IF(E4894="","",ROUND((Indicadores!$B$4-E4894)/365.25,1))</f>
        <v/>
      </c>
      <c r="M4894" s="2" t="str">
        <f aca="false">IF(E4894="","Virtual",IF(L4894&gt;=Indicadores!$B$6,"Fim de Vida",IF(L4894&gt;=Indicadores!$B$5,"Envelhecendo","Atual")))</f>
        <v>Virtual</v>
      </c>
      <c r="N4894" s="2" t="str">
        <f aca="false">IF(F4894="","N/A",IF(F4894&lt;Indicadores!$B$4,"Vencida","Vigente"))</f>
        <v>N/A</v>
      </c>
      <c r="O4894" s="2" t="str">
        <f aca="false">INDEX(Locais!$B$2:$B$13,MATCH(H4894,Locais!$A$2:$A$13,0))</f>
        <v>Sede - Brasília</v>
      </c>
      <c r="P4894" s="2" t="str">
        <f aca="false">INDEX(Locais!$C$2:$C$13,MATCH(H4894,Locais!$A$2:$A$13,0))</f>
        <v>Centro-Oeste</v>
      </c>
    </row>
    <row r="4895" customFormat="false" ht="15" hidden="false" customHeight="false" outlineLevel="0" collapsed="false">
      <c r="A4895" s="2" t="s">
        <v>5033</v>
      </c>
      <c r="B4895" s="2" t="s">
        <v>72</v>
      </c>
      <c r="C4895" s="2" t="s">
        <v>78</v>
      </c>
      <c r="D4895" s="2" t="s">
        <v>4944</v>
      </c>
      <c r="E4895" s="13"/>
      <c r="F4895" s="13"/>
      <c r="G4895" s="2" t="s">
        <v>135</v>
      </c>
      <c r="H4895" s="2" t="s">
        <v>98</v>
      </c>
      <c r="I4895" s="2" t="s">
        <v>133</v>
      </c>
      <c r="J4895" s="2" t="s">
        <v>137</v>
      </c>
      <c r="K4895" s="14" t="n">
        <v>0</v>
      </c>
      <c r="L4895" s="2" t="str">
        <f aca="false">IF(E4895="","",ROUND((Indicadores!$B$4-E4895)/365.25,1))</f>
        <v/>
      </c>
      <c r="M4895" s="2" t="str">
        <f aca="false">IF(E4895="","Virtual",IF(L4895&gt;=Indicadores!$B$6,"Fim de Vida",IF(L4895&gt;=Indicadores!$B$5,"Envelhecendo","Atual")))</f>
        <v>Virtual</v>
      </c>
      <c r="N4895" s="2" t="str">
        <f aca="false">IF(F4895="","N/A",IF(F4895&lt;Indicadores!$B$4,"Vencida","Vigente"))</f>
        <v>N/A</v>
      </c>
      <c r="O4895" s="2" t="str">
        <f aca="false">INDEX(Locais!$B$2:$B$13,MATCH(H4895,Locais!$A$2:$A$13,0))</f>
        <v>Sede - Brasília</v>
      </c>
      <c r="P4895" s="2" t="str">
        <f aca="false">INDEX(Locais!$C$2:$C$13,MATCH(H4895,Locais!$A$2:$A$13,0))</f>
        <v>Centro-Oeste</v>
      </c>
    </row>
    <row r="4896" customFormat="false" ht="15" hidden="false" customHeight="false" outlineLevel="0" collapsed="false">
      <c r="A4896" s="2" t="s">
        <v>5034</v>
      </c>
      <c r="B4896" s="2" t="s">
        <v>72</v>
      </c>
      <c r="C4896" s="2" t="s">
        <v>78</v>
      </c>
      <c r="D4896" s="2" t="s">
        <v>4944</v>
      </c>
      <c r="E4896" s="13"/>
      <c r="F4896" s="13"/>
      <c r="G4896" s="2" t="s">
        <v>135</v>
      </c>
      <c r="H4896" s="2" t="s">
        <v>98</v>
      </c>
      <c r="I4896" s="2" t="s">
        <v>133</v>
      </c>
      <c r="J4896" s="2" t="s">
        <v>137</v>
      </c>
      <c r="K4896" s="14" t="n">
        <v>0</v>
      </c>
      <c r="L4896" s="2" t="str">
        <f aca="false">IF(E4896="","",ROUND((Indicadores!$B$4-E4896)/365.25,1))</f>
        <v/>
      </c>
      <c r="M4896" s="2" t="str">
        <f aca="false">IF(E4896="","Virtual",IF(L4896&gt;=Indicadores!$B$6,"Fim de Vida",IF(L4896&gt;=Indicadores!$B$5,"Envelhecendo","Atual")))</f>
        <v>Virtual</v>
      </c>
      <c r="N4896" s="2" t="str">
        <f aca="false">IF(F4896="","N/A",IF(F4896&lt;Indicadores!$B$4,"Vencida","Vigente"))</f>
        <v>N/A</v>
      </c>
      <c r="O4896" s="2" t="str">
        <f aca="false">INDEX(Locais!$B$2:$B$13,MATCH(H4896,Locais!$A$2:$A$13,0))</f>
        <v>Sede - Brasília</v>
      </c>
      <c r="P4896" s="2" t="str">
        <f aca="false">INDEX(Locais!$C$2:$C$13,MATCH(H4896,Locais!$A$2:$A$13,0))</f>
        <v>Centro-Oeste</v>
      </c>
    </row>
    <row r="4897" customFormat="false" ht="15" hidden="false" customHeight="false" outlineLevel="0" collapsed="false">
      <c r="A4897" s="2" t="s">
        <v>5035</v>
      </c>
      <c r="B4897" s="2" t="s">
        <v>72</v>
      </c>
      <c r="C4897" s="2" t="s">
        <v>78</v>
      </c>
      <c r="D4897" s="2" t="s">
        <v>4944</v>
      </c>
      <c r="E4897" s="13"/>
      <c r="F4897" s="13"/>
      <c r="G4897" s="2" t="s">
        <v>151</v>
      </c>
      <c r="H4897" s="2" t="s">
        <v>98</v>
      </c>
      <c r="I4897" s="2" t="s">
        <v>133</v>
      </c>
      <c r="J4897" s="2" t="s">
        <v>137</v>
      </c>
      <c r="K4897" s="14" t="n">
        <v>0</v>
      </c>
      <c r="L4897" s="2" t="str">
        <f aca="false">IF(E4897="","",ROUND((Indicadores!$B$4-E4897)/365.25,1))</f>
        <v/>
      </c>
      <c r="M4897" s="2" t="str">
        <f aca="false">IF(E4897="","Virtual",IF(L4897&gt;=Indicadores!$B$6,"Fim de Vida",IF(L4897&gt;=Indicadores!$B$5,"Envelhecendo","Atual")))</f>
        <v>Virtual</v>
      </c>
      <c r="N4897" s="2" t="str">
        <f aca="false">IF(F4897="","N/A",IF(F4897&lt;Indicadores!$B$4,"Vencida","Vigente"))</f>
        <v>N/A</v>
      </c>
      <c r="O4897" s="2" t="str">
        <f aca="false">INDEX(Locais!$B$2:$B$13,MATCH(H4897,Locais!$A$2:$A$13,0))</f>
        <v>Sede - Brasília</v>
      </c>
      <c r="P4897" s="2" t="str">
        <f aca="false">INDEX(Locais!$C$2:$C$13,MATCH(H4897,Locais!$A$2:$A$13,0))</f>
        <v>Centro-Oeste</v>
      </c>
    </row>
    <row r="4898" customFormat="false" ht="15" hidden="false" customHeight="false" outlineLevel="0" collapsed="false">
      <c r="A4898" s="2" t="s">
        <v>5036</v>
      </c>
      <c r="B4898" s="2" t="s">
        <v>72</v>
      </c>
      <c r="C4898" s="2" t="s">
        <v>78</v>
      </c>
      <c r="D4898" s="2" t="s">
        <v>4939</v>
      </c>
      <c r="E4898" s="13"/>
      <c r="F4898" s="13"/>
      <c r="G4898" s="2" t="s">
        <v>135</v>
      </c>
      <c r="H4898" s="2" t="s">
        <v>98</v>
      </c>
      <c r="I4898" s="2" t="s">
        <v>133</v>
      </c>
      <c r="J4898" s="2" t="s">
        <v>137</v>
      </c>
      <c r="K4898" s="14" t="n">
        <v>0</v>
      </c>
      <c r="L4898" s="2" t="str">
        <f aca="false">IF(E4898="","",ROUND((Indicadores!$B$4-E4898)/365.25,1))</f>
        <v/>
      </c>
      <c r="M4898" s="2" t="str">
        <f aca="false">IF(E4898="","Virtual",IF(L4898&gt;=Indicadores!$B$6,"Fim de Vida",IF(L4898&gt;=Indicadores!$B$5,"Envelhecendo","Atual")))</f>
        <v>Virtual</v>
      </c>
      <c r="N4898" s="2" t="str">
        <f aca="false">IF(F4898="","N/A",IF(F4898&lt;Indicadores!$B$4,"Vencida","Vigente"))</f>
        <v>N/A</v>
      </c>
      <c r="O4898" s="2" t="str">
        <f aca="false">INDEX(Locais!$B$2:$B$13,MATCH(H4898,Locais!$A$2:$A$13,0))</f>
        <v>Sede - Brasília</v>
      </c>
      <c r="P4898" s="2" t="str">
        <f aca="false">INDEX(Locais!$C$2:$C$13,MATCH(H4898,Locais!$A$2:$A$13,0))</f>
        <v>Centro-Oeste</v>
      </c>
    </row>
    <row r="4899" customFormat="false" ht="15" hidden="false" customHeight="false" outlineLevel="0" collapsed="false">
      <c r="A4899" s="2" t="s">
        <v>5037</v>
      </c>
      <c r="B4899" s="2" t="s">
        <v>72</v>
      </c>
      <c r="C4899" s="2" t="s">
        <v>78</v>
      </c>
      <c r="D4899" s="2" t="s">
        <v>4944</v>
      </c>
      <c r="E4899" s="13"/>
      <c r="F4899" s="13"/>
      <c r="G4899" s="2" t="s">
        <v>135</v>
      </c>
      <c r="H4899" s="2" t="s">
        <v>98</v>
      </c>
      <c r="I4899" s="2" t="s">
        <v>133</v>
      </c>
      <c r="J4899" s="2" t="s">
        <v>137</v>
      </c>
      <c r="K4899" s="14" t="n">
        <v>0</v>
      </c>
      <c r="L4899" s="2" t="str">
        <f aca="false">IF(E4899="","",ROUND((Indicadores!$B$4-E4899)/365.25,1))</f>
        <v/>
      </c>
      <c r="M4899" s="2" t="str">
        <f aca="false">IF(E4899="","Virtual",IF(L4899&gt;=Indicadores!$B$6,"Fim de Vida",IF(L4899&gt;=Indicadores!$B$5,"Envelhecendo","Atual")))</f>
        <v>Virtual</v>
      </c>
      <c r="N4899" s="2" t="str">
        <f aca="false">IF(F4899="","N/A",IF(F4899&lt;Indicadores!$B$4,"Vencida","Vigente"))</f>
        <v>N/A</v>
      </c>
      <c r="O4899" s="2" t="str">
        <f aca="false">INDEX(Locais!$B$2:$B$13,MATCH(H4899,Locais!$A$2:$A$13,0))</f>
        <v>Sede - Brasília</v>
      </c>
      <c r="P4899" s="2" t="str">
        <f aca="false">INDEX(Locais!$C$2:$C$13,MATCH(H4899,Locais!$A$2:$A$13,0))</f>
        <v>Centro-Oeste</v>
      </c>
    </row>
    <row r="4900" customFormat="false" ht="15" hidden="false" customHeight="false" outlineLevel="0" collapsed="false">
      <c r="A4900" s="2" t="s">
        <v>5038</v>
      </c>
      <c r="B4900" s="2" t="s">
        <v>72</v>
      </c>
      <c r="C4900" s="2" t="s">
        <v>78</v>
      </c>
      <c r="D4900" s="2" t="s">
        <v>4944</v>
      </c>
      <c r="E4900" s="13"/>
      <c r="F4900" s="13"/>
      <c r="G4900" s="2" t="s">
        <v>135</v>
      </c>
      <c r="H4900" s="2" t="s">
        <v>98</v>
      </c>
      <c r="I4900" s="2" t="s">
        <v>133</v>
      </c>
      <c r="J4900" s="2" t="s">
        <v>137</v>
      </c>
      <c r="K4900" s="14" t="n">
        <v>0</v>
      </c>
      <c r="L4900" s="2" t="str">
        <f aca="false">IF(E4900="","",ROUND((Indicadores!$B$4-E4900)/365.25,1))</f>
        <v/>
      </c>
      <c r="M4900" s="2" t="str">
        <f aca="false">IF(E4900="","Virtual",IF(L4900&gt;=Indicadores!$B$6,"Fim de Vida",IF(L4900&gt;=Indicadores!$B$5,"Envelhecendo","Atual")))</f>
        <v>Virtual</v>
      </c>
      <c r="N4900" s="2" t="str">
        <f aca="false">IF(F4900="","N/A",IF(F4900&lt;Indicadores!$B$4,"Vencida","Vigente"))</f>
        <v>N/A</v>
      </c>
      <c r="O4900" s="2" t="str">
        <f aca="false">INDEX(Locais!$B$2:$B$13,MATCH(H4900,Locais!$A$2:$A$13,0))</f>
        <v>Sede - Brasília</v>
      </c>
      <c r="P4900" s="2" t="str">
        <f aca="false">INDEX(Locais!$C$2:$C$13,MATCH(H4900,Locais!$A$2:$A$13,0))</f>
        <v>Centro-Oeste</v>
      </c>
    </row>
    <row r="4901" customFormat="false" ht="15" hidden="false" customHeight="false" outlineLevel="0" collapsed="false">
      <c r="A4901" s="2" t="s">
        <v>5039</v>
      </c>
      <c r="B4901" s="2" t="s">
        <v>72</v>
      </c>
      <c r="C4901" s="2" t="s">
        <v>78</v>
      </c>
      <c r="D4901" s="2" t="s">
        <v>4944</v>
      </c>
      <c r="E4901" s="13"/>
      <c r="F4901" s="13"/>
      <c r="G4901" s="2" t="s">
        <v>151</v>
      </c>
      <c r="H4901" s="2" t="s">
        <v>98</v>
      </c>
      <c r="I4901" s="2" t="s">
        <v>133</v>
      </c>
      <c r="J4901" s="2" t="s">
        <v>137</v>
      </c>
      <c r="K4901" s="14" t="n">
        <v>0</v>
      </c>
      <c r="L4901" s="2" t="str">
        <f aca="false">IF(E4901="","",ROUND((Indicadores!$B$4-E4901)/365.25,1))</f>
        <v/>
      </c>
      <c r="M4901" s="2" t="str">
        <f aca="false">IF(E4901="","Virtual",IF(L4901&gt;=Indicadores!$B$6,"Fim de Vida",IF(L4901&gt;=Indicadores!$B$5,"Envelhecendo","Atual")))</f>
        <v>Virtual</v>
      </c>
      <c r="N4901" s="2" t="str">
        <f aca="false">IF(F4901="","N/A",IF(F4901&lt;Indicadores!$B$4,"Vencida","Vigente"))</f>
        <v>N/A</v>
      </c>
      <c r="O4901" s="2" t="str">
        <f aca="false">INDEX(Locais!$B$2:$B$13,MATCH(H4901,Locais!$A$2:$A$13,0))</f>
        <v>Sede - Brasília</v>
      </c>
      <c r="P4901" s="2" t="str">
        <f aca="false">INDEX(Locais!$C$2:$C$13,MATCH(H4901,Locais!$A$2:$A$13,0))</f>
        <v>Centro-Oeste</v>
      </c>
    </row>
    <row r="4902" customFormat="false" ht="15" hidden="false" customHeight="false" outlineLevel="0" collapsed="false">
      <c r="A4902" s="2" t="s">
        <v>5040</v>
      </c>
      <c r="B4902" s="2" t="s">
        <v>72</v>
      </c>
      <c r="C4902" s="2" t="s">
        <v>78</v>
      </c>
      <c r="D4902" s="2" t="s">
        <v>4944</v>
      </c>
      <c r="E4902" s="13"/>
      <c r="F4902" s="13"/>
      <c r="G4902" s="2" t="s">
        <v>135</v>
      </c>
      <c r="H4902" s="2" t="s">
        <v>98</v>
      </c>
      <c r="I4902" s="2" t="s">
        <v>133</v>
      </c>
      <c r="J4902" s="2" t="s">
        <v>137</v>
      </c>
      <c r="K4902" s="14" t="n">
        <v>0</v>
      </c>
      <c r="L4902" s="2" t="str">
        <f aca="false">IF(E4902="","",ROUND((Indicadores!$B$4-E4902)/365.25,1))</f>
        <v/>
      </c>
      <c r="M4902" s="2" t="str">
        <f aca="false">IF(E4902="","Virtual",IF(L4902&gt;=Indicadores!$B$6,"Fim de Vida",IF(L4902&gt;=Indicadores!$B$5,"Envelhecendo","Atual")))</f>
        <v>Virtual</v>
      </c>
      <c r="N4902" s="2" t="str">
        <f aca="false">IF(F4902="","N/A",IF(F4902&lt;Indicadores!$B$4,"Vencida","Vigente"))</f>
        <v>N/A</v>
      </c>
      <c r="O4902" s="2" t="str">
        <f aca="false">INDEX(Locais!$B$2:$B$13,MATCH(H4902,Locais!$A$2:$A$13,0))</f>
        <v>Sede - Brasília</v>
      </c>
      <c r="P4902" s="2" t="str">
        <f aca="false">INDEX(Locais!$C$2:$C$13,MATCH(H4902,Locais!$A$2:$A$13,0))</f>
        <v>Centro-Oeste</v>
      </c>
    </row>
    <row r="4903" customFormat="false" ht="15" hidden="false" customHeight="false" outlineLevel="0" collapsed="false">
      <c r="A4903" s="2" t="s">
        <v>5041</v>
      </c>
      <c r="B4903" s="2" t="s">
        <v>72</v>
      </c>
      <c r="C4903" s="2" t="s">
        <v>78</v>
      </c>
      <c r="D4903" s="2" t="s">
        <v>4944</v>
      </c>
      <c r="E4903" s="13"/>
      <c r="F4903" s="13"/>
      <c r="G4903" s="2" t="s">
        <v>135</v>
      </c>
      <c r="H4903" s="2" t="s">
        <v>98</v>
      </c>
      <c r="I4903" s="2" t="s">
        <v>133</v>
      </c>
      <c r="J4903" s="2" t="s">
        <v>137</v>
      </c>
      <c r="K4903" s="14" t="n">
        <v>0</v>
      </c>
      <c r="L4903" s="2" t="str">
        <f aca="false">IF(E4903="","",ROUND((Indicadores!$B$4-E4903)/365.25,1))</f>
        <v/>
      </c>
      <c r="M4903" s="2" t="str">
        <f aca="false">IF(E4903="","Virtual",IF(L4903&gt;=Indicadores!$B$6,"Fim de Vida",IF(L4903&gt;=Indicadores!$B$5,"Envelhecendo","Atual")))</f>
        <v>Virtual</v>
      </c>
      <c r="N4903" s="2" t="str">
        <f aca="false">IF(F4903="","N/A",IF(F4903&lt;Indicadores!$B$4,"Vencida","Vigente"))</f>
        <v>N/A</v>
      </c>
      <c r="O4903" s="2" t="str">
        <f aca="false">INDEX(Locais!$B$2:$B$13,MATCH(H4903,Locais!$A$2:$A$13,0))</f>
        <v>Sede - Brasília</v>
      </c>
      <c r="P4903" s="2" t="str">
        <f aca="false">INDEX(Locais!$C$2:$C$13,MATCH(H4903,Locais!$A$2:$A$13,0))</f>
        <v>Centro-Oeste</v>
      </c>
    </row>
    <row r="4904" customFormat="false" ht="15" hidden="false" customHeight="false" outlineLevel="0" collapsed="false">
      <c r="A4904" s="2" t="s">
        <v>5042</v>
      </c>
      <c r="B4904" s="2" t="s">
        <v>72</v>
      </c>
      <c r="C4904" s="2" t="s">
        <v>78</v>
      </c>
      <c r="D4904" s="2" t="s">
        <v>4939</v>
      </c>
      <c r="E4904" s="13"/>
      <c r="F4904" s="13"/>
      <c r="G4904" s="2" t="s">
        <v>135</v>
      </c>
      <c r="H4904" s="2" t="s">
        <v>98</v>
      </c>
      <c r="I4904" s="2" t="s">
        <v>133</v>
      </c>
      <c r="J4904" s="2" t="s">
        <v>137</v>
      </c>
      <c r="K4904" s="14" t="n">
        <v>0</v>
      </c>
      <c r="L4904" s="2" t="str">
        <f aca="false">IF(E4904="","",ROUND((Indicadores!$B$4-E4904)/365.25,1))</f>
        <v/>
      </c>
      <c r="M4904" s="2" t="str">
        <f aca="false">IF(E4904="","Virtual",IF(L4904&gt;=Indicadores!$B$6,"Fim de Vida",IF(L4904&gt;=Indicadores!$B$5,"Envelhecendo","Atual")))</f>
        <v>Virtual</v>
      </c>
      <c r="N4904" s="2" t="str">
        <f aca="false">IF(F4904="","N/A",IF(F4904&lt;Indicadores!$B$4,"Vencida","Vigente"))</f>
        <v>N/A</v>
      </c>
      <c r="O4904" s="2" t="str">
        <f aca="false">INDEX(Locais!$B$2:$B$13,MATCH(H4904,Locais!$A$2:$A$13,0))</f>
        <v>Sede - Brasília</v>
      </c>
      <c r="P4904" s="2" t="str">
        <f aca="false">INDEX(Locais!$C$2:$C$13,MATCH(H4904,Locais!$A$2:$A$13,0))</f>
        <v>Centro-Oeste</v>
      </c>
    </row>
    <row r="4905" customFormat="false" ht="15" hidden="false" customHeight="false" outlineLevel="0" collapsed="false">
      <c r="A4905" s="2" t="s">
        <v>5043</v>
      </c>
      <c r="B4905" s="2" t="s">
        <v>72</v>
      </c>
      <c r="C4905" s="2" t="s">
        <v>78</v>
      </c>
      <c r="D4905" s="2" t="s">
        <v>4944</v>
      </c>
      <c r="E4905" s="13"/>
      <c r="F4905" s="13"/>
      <c r="G4905" s="2" t="s">
        <v>151</v>
      </c>
      <c r="H4905" s="2" t="s">
        <v>98</v>
      </c>
      <c r="I4905" s="2" t="s">
        <v>133</v>
      </c>
      <c r="J4905" s="2" t="s">
        <v>137</v>
      </c>
      <c r="K4905" s="14" t="n">
        <v>0</v>
      </c>
      <c r="L4905" s="2" t="str">
        <f aca="false">IF(E4905="","",ROUND((Indicadores!$B$4-E4905)/365.25,1))</f>
        <v/>
      </c>
      <c r="M4905" s="2" t="str">
        <f aca="false">IF(E4905="","Virtual",IF(L4905&gt;=Indicadores!$B$6,"Fim de Vida",IF(L4905&gt;=Indicadores!$B$5,"Envelhecendo","Atual")))</f>
        <v>Virtual</v>
      </c>
      <c r="N4905" s="2" t="str">
        <f aca="false">IF(F4905="","N/A",IF(F4905&lt;Indicadores!$B$4,"Vencida","Vigente"))</f>
        <v>N/A</v>
      </c>
      <c r="O4905" s="2" t="str">
        <f aca="false">INDEX(Locais!$B$2:$B$13,MATCH(H4905,Locais!$A$2:$A$13,0))</f>
        <v>Sede - Brasília</v>
      </c>
      <c r="P4905" s="2" t="str">
        <f aca="false">INDEX(Locais!$C$2:$C$13,MATCH(H4905,Locais!$A$2:$A$13,0))</f>
        <v>Centro-Oeste</v>
      </c>
    </row>
    <row r="4906" customFormat="false" ht="15" hidden="false" customHeight="false" outlineLevel="0" collapsed="false">
      <c r="A4906" s="2" t="s">
        <v>5044</v>
      </c>
      <c r="B4906" s="2" t="s">
        <v>72</v>
      </c>
      <c r="C4906" s="2" t="s">
        <v>78</v>
      </c>
      <c r="D4906" s="2" t="s">
        <v>4944</v>
      </c>
      <c r="E4906" s="13"/>
      <c r="F4906" s="13"/>
      <c r="G4906" s="2" t="s">
        <v>151</v>
      </c>
      <c r="H4906" s="2" t="s">
        <v>98</v>
      </c>
      <c r="I4906" s="2" t="s">
        <v>133</v>
      </c>
      <c r="J4906" s="2" t="s">
        <v>137</v>
      </c>
      <c r="K4906" s="14" t="n">
        <v>0</v>
      </c>
      <c r="L4906" s="2" t="str">
        <f aca="false">IF(E4906="","",ROUND((Indicadores!$B$4-E4906)/365.25,1))</f>
        <v/>
      </c>
      <c r="M4906" s="2" t="str">
        <f aca="false">IF(E4906="","Virtual",IF(L4906&gt;=Indicadores!$B$6,"Fim de Vida",IF(L4906&gt;=Indicadores!$B$5,"Envelhecendo","Atual")))</f>
        <v>Virtual</v>
      </c>
      <c r="N4906" s="2" t="str">
        <f aca="false">IF(F4906="","N/A",IF(F4906&lt;Indicadores!$B$4,"Vencida","Vigente"))</f>
        <v>N/A</v>
      </c>
      <c r="O4906" s="2" t="str">
        <f aca="false">INDEX(Locais!$B$2:$B$13,MATCH(H4906,Locais!$A$2:$A$13,0))</f>
        <v>Sede - Brasília</v>
      </c>
      <c r="P4906" s="2" t="str">
        <f aca="false">INDEX(Locais!$C$2:$C$13,MATCH(H4906,Locais!$A$2:$A$13,0))</f>
        <v>Centro-Oeste</v>
      </c>
    </row>
    <row r="4907" customFormat="false" ht="15" hidden="false" customHeight="false" outlineLevel="0" collapsed="false">
      <c r="A4907" s="2" t="s">
        <v>5045</v>
      </c>
      <c r="B4907" s="2" t="s">
        <v>72</v>
      </c>
      <c r="C4907" s="2" t="s">
        <v>78</v>
      </c>
      <c r="D4907" s="2" t="s">
        <v>4944</v>
      </c>
      <c r="E4907" s="13"/>
      <c r="F4907" s="13"/>
      <c r="G4907" s="2" t="s">
        <v>135</v>
      </c>
      <c r="H4907" s="2" t="s">
        <v>98</v>
      </c>
      <c r="I4907" s="2" t="s">
        <v>133</v>
      </c>
      <c r="J4907" s="2" t="s">
        <v>137</v>
      </c>
      <c r="K4907" s="14" t="n">
        <v>0</v>
      </c>
      <c r="L4907" s="2" t="str">
        <f aca="false">IF(E4907="","",ROUND((Indicadores!$B$4-E4907)/365.25,1))</f>
        <v/>
      </c>
      <c r="M4907" s="2" t="str">
        <f aca="false">IF(E4907="","Virtual",IF(L4907&gt;=Indicadores!$B$6,"Fim de Vida",IF(L4907&gt;=Indicadores!$B$5,"Envelhecendo","Atual")))</f>
        <v>Virtual</v>
      </c>
      <c r="N4907" s="2" t="str">
        <f aca="false">IF(F4907="","N/A",IF(F4907&lt;Indicadores!$B$4,"Vencida","Vigente"))</f>
        <v>N/A</v>
      </c>
      <c r="O4907" s="2" t="str">
        <f aca="false">INDEX(Locais!$B$2:$B$13,MATCH(H4907,Locais!$A$2:$A$13,0))</f>
        <v>Sede - Brasília</v>
      </c>
      <c r="P4907" s="2" t="str">
        <f aca="false">INDEX(Locais!$C$2:$C$13,MATCH(H4907,Locais!$A$2:$A$13,0))</f>
        <v>Centro-Oeste</v>
      </c>
    </row>
    <row r="4908" customFormat="false" ht="15" hidden="false" customHeight="false" outlineLevel="0" collapsed="false">
      <c r="A4908" s="2" t="s">
        <v>5046</v>
      </c>
      <c r="B4908" s="2" t="s">
        <v>72</v>
      </c>
      <c r="C4908" s="2" t="s">
        <v>78</v>
      </c>
      <c r="D4908" s="2" t="s">
        <v>4939</v>
      </c>
      <c r="E4908" s="13"/>
      <c r="F4908" s="13"/>
      <c r="G4908" s="2" t="s">
        <v>135</v>
      </c>
      <c r="H4908" s="2" t="s">
        <v>98</v>
      </c>
      <c r="I4908" s="2" t="s">
        <v>133</v>
      </c>
      <c r="J4908" s="2" t="s">
        <v>137</v>
      </c>
      <c r="K4908" s="14" t="n">
        <v>0</v>
      </c>
      <c r="L4908" s="2" t="str">
        <f aca="false">IF(E4908="","",ROUND((Indicadores!$B$4-E4908)/365.25,1))</f>
        <v/>
      </c>
      <c r="M4908" s="2" t="str">
        <f aca="false">IF(E4908="","Virtual",IF(L4908&gt;=Indicadores!$B$6,"Fim de Vida",IF(L4908&gt;=Indicadores!$B$5,"Envelhecendo","Atual")))</f>
        <v>Virtual</v>
      </c>
      <c r="N4908" s="2" t="str">
        <f aca="false">IF(F4908="","N/A",IF(F4908&lt;Indicadores!$B$4,"Vencida","Vigente"))</f>
        <v>N/A</v>
      </c>
      <c r="O4908" s="2" t="str">
        <f aca="false">INDEX(Locais!$B$2:$B$13,MATCH(H4908,Locais!$A$2:$A$13,0))</f>
        <v>Sede - Brasília</v>
      </c>
      <c r="P4908" s="2" t="str">
        <f aca="false">INDEX(Locais!$C$2:$C$13,MATCH(H4908,Locais!$A$2:$A$13,0))</f>
        <v>Centro-Oeste</v>
      </c>
    </row>
    <row r="4909" customFormat="false" ht="15" hidden="false" customHeight="false" outlineLevel="0" collapsed="false">
      <c r="A4909" s="2" t="s">
        <v>5047</v>
      </c>
      <c r="B4909" s="2" t="s">
        <v>72</v>
      </c>
      <c r="C4909" s="2" t="s">
        <v>78</v>
      </c>
      <c r="D4909" s="2" t="s">
        <v>4944</v>
      </c>
      <c r="E4909" s="13"/>
      <c r="F4909" s="13"/>
      <c r="G4909" s="2" t="s">
        <v>151</v>
      </c>
      <c r="H4909" s="2" t="s">
        <v>98</v>
      </c>
      <c r="I4909" s="2" t="s">
        <v>133</v>
      </c>
      <c r="J4909" s="2" t="s">
        <v>137</v>
      </c>
      <c r="K4909" s="14" t="n">
        <v>0</v>
      </c>
      <c r="L4909" s="2" t="str">
        <f aca="false">IF(E4909="","",ROUND((Indicadores!$B$4-E4909)/365.25,1))</f>
        <v/>
      </c>
      <c r="M4909" s="2" t="str">
        <f aca="false">IF(E4909="","Virtual",IF(L4909&gt;=Indicadores!$B$6,"Fim de Vida",IF(L4909&gt;=Indicadores!$B$5,"Envelhecendo","Atual")))</f>
        <v>Virtual</v>
      </c>
      <c r="N4909" s="2" t="str">
        <f aca="false">IF(F4909="","N/A",IF(F4909&lt;Indicadores!$B$4,"Vencida","Vigente"))</f>
        <v>N/A</v>
      </c>
      <c r="O4909" s="2" t="str">
        <f aca="false">INDEX(Locais!$B$2:$B$13,MATCH(H4909,Locais!$A$2:$A$13,0))</f>
        <v>Sede - Brasília</v>
      </c>
      <c r="P4909" s="2" t="str">
        <f aca="false">INDEX(Locais!$C$2:$C$13,MATCH(H4909,Locais!$A$2:$A$13,0))</f>
        <v>Centro-Oeste</v>
      </c>
    </row>
    <row r="4910" customFormat="false" ht="15" hidden="false" customHeight="false" outlineLevel="0" collapsed="false">
      <c r="A4910" s="2" t="s">
        <v>5048</v>
      </c>
      <c r="B4910" s="2" t="s">
        <v>72</v>
      </c>
      <c r="C4910" s="2" t="s">
        <v>78</v>
      </c>
      <c r="D4910" s="2" t="s">
        <v>4939</v>
      </c>
      <c r="E4910" s="13"/>
      <c r="F4910" s="13"/>
      <c r="G4910" s="2" t="s">
        <v>135</v>
      </c>
      <c r="H4910" s="2" t="s">
        <v>98</v>
      </c>
      <c r="I4910" s="2" t="s">
        <v>133</v>
      </c>
      <c r="J4910" s="2" t="s">
        <v>137</v>
      </c>
      <c r="K4910" s="14" t="n">
        <v>0</v>
      </c>
      <c r="L4910" s="2" t="str">
        <f aca="false">IF(E4910="","",ROUND((Indicadores!$B$4-E4910)/365.25,1))</f>
        <v/>
      </c>
      <c r="M4910" s="2" t="str">
        <f aca="false">IF(E4910="","Virtual",IF(L4910&gt;=Indicadores!$B$6,"Fim de Vida",IF(L4910&gt;=Indicadores!$B$5,"Envelhecendo","Atual")))</f>
        <v>Virtual</v>
      </c>
      <c r="N4910" s="2" t="str">
        <f aca="false">IF(F4910="","N/A",IF(F4910&lt;Indicadores!$B$4,"Vencida","Vigente"))</f>
        <v>N/A</v>
      </c>
      <c r="O4910" s="2" t="str">
        <f aca="false">INDEX(Locais!$B$2:$B$13,MATCH(H4910,Locais!$A$2:$A$13,0))</f>
        <v>Sede - Brasília</v>
      </c>
      <c r="P4910" s="2" t="str">
        <f aca="false">INDEX(Locais!$C$2:$C$13,MATCH(H4910,Locais!$A$2:$A$13,0))</f>
        <v>Centro-Oeste</v>
      </c>
    </row>
    <row r="4911" customFormat="false" ht="15" hidden="false" customHeight="false" outlineLevel="0" collapsed="false">
      <c r="A4911" s="2" t="s">
        <v>5049</v>
      </c>
      <c r="B4911" s="2" t="s">
        <v>72</v>
      </c>
      <c r="C4911" s="2" t="s">
        <v>78</v>
      </c>
      <c r="D4911" s="2" t="s">
        <v>4939</v>
      </c>
      <c r="E4911" s="13"/>
      <c r="F4911" s="13"/>
      <c r="G4911" s="2" t="s">
        <v>135</v>
      </c>
      <c r="H4911" s="2" t="s">
        <v>98</v>
      </c>
      <c r="I4911" s="2" t="s">
        <v>133</v>
      </c>
      <c r="J4911" s="2" t="s">
        <v>137</v>
      </c>
      <c r="K4911" s="14" t="n">
        <v>0</v>
      </c>
      <c r="L4911" s="2" t="str">
        <f aca="false">IF(E4911="","",ROUND((Indicadores!$B$4-E4911)/365.25,1))</f>
        <v/>
      </c>
      <c r="M4911" s="2" t="str">
        <f aca="false">IF(E4911="","Virtual",IF(L4911&gt;=Indicadores!$B$6,"Fim de Vida",IF(L4911&gt;=Indicadores!$B$5,"Envelhecendo","Atual")))</f>
        <v>Virtual</v>
      </c>
      <c r="N4911" s="2" t="str">
        <f aca="false">IF(F4911="","N/A",IF(F4911&lt;Indicadores!$B$4,"Vencida","Vigente"))</f>
        <v>N/A</v>
      </c>
      <c r="O4911" s="2" t="str">
        <f aca="false">INDEX(Locais!$B$2:$B$13,MATCH(H4911,Locais!$A$2:$A$13,0))</f>
        <v>Sede - Brasília</v>
      </c>
      <c r="P4911" s="2" t="str">
        <f aca="false">INDEX(Locais!$C$2:$C$13,MATCH(H4911,Locais!$A$2:$A$13,0))</f>
        <v>Centro-Oeste</v>
      </c>
    </row>
    <row r="4912" customFormat="false" ht="15" hidden="false" customHeight="false" outlineLevel="0" collapsed="false">
      <c r="A4912" s="2" t="s">
        <v>5050</v>
      </c>
      <c r="B4912" s="2" t="s">
        <v>72</v>
      </c>
      <c r="C4912" s="2" t="s">
        <v>78</v>
      </c>
      <c r="D4912" s="2" t="s">
        <v>4939</v>
      </c>
      <c r="E4912" s="13"/>
      <c r="F4912" s="13"/>
      <c r="G4912" s="2" t="s">
        <v>135</v>
      </c>
      <c r="H4912" s="2" t="s">
        <v>98</v>
      </c>
      <c r="I4912" s="2" t="s">
        <v>133</v>
      </c>
      <c r="J4912" s="2" t="s">
        <v>137</v>
      </c>
      <c r="K4912" s="14" t="n">
        <v>0</v>
      </c>
      <c r="L4912" s="2" t="str">
        <f aca="false">IF(E4912="","",ROUND((Indicadores!$B$4-E4912)/365.25,1))</f>
        <v/>
      </c>
      <c r="M4912" s="2" t="str">
        <f aca="false">IF(E4912="","Virtual",IF(L4912&gt;=Indicadores!$B$6,"Fim de Vida",IF(L4912&gt;=Indicadores!$B$5,"Envelhecendo","Atual")))</f>
        <v>Virtual</v>
      </c>
      <c r="N4912" s="2" t="str">
        <f aca="false">IF(F4912="","N/A",IF(F4912&lt;Indicadores!$B$4,"Vencida","Vigente"))</f>
        <v>N/A</v>
      </c>
      <c r="O4912" s="2" t="str">
        <f aca="false">INDEX(Locais!$B$2:$B$13,MATCH(H4912,Locais!$A$2:$A$13,0))</f>
        <v>Sede - Brasília</v>
      </c>
      <c r="P4912" s="2" t="str">
        <f aca="false">INDEX(Locais!$C$2:$C$13,MATCH(H4912,Locais!$A$2:$A$13,0))</f>
        <v>Centro-Oeste</v>
      </c>
    </row>
    <row r="4913" customFormat="false" ht="15" hidden="false" customHeight="false" outlineLevel="0" collapsed="false">
      <c r="A4913" s="2" t="s">
        <v>5051</v>
      </c>
      <c r="B4913" s="2" t="s">
        <v>72</v>
      </c>
      <c r="C4913" s="2" t="s">
        <v>78</v>
      </c>
      <c r="D4913" s="2" t="s">
        <v>4939</v>
      </c>
      <c r="E4913" s="13"/>
      <c r="F4913" s="13"/>
      <c r="G4913" s="2" t="s">
        <v>135</v>
      </c>
      <c r="H4913" s="2" t="s">
        <v>98</v>
      </c>
      <c r="I4913" s="2" t="s">
        <v>133</v>
      </c>
      <c r="J4913" s="2" t="s">
        <v>137</v>
      </c>
      <c r="K4913" s="14" t="n">
        <v>0</v>
      </c>
      <c r="L4913" s="2" t="str">
        <f aca="false">IF(E4913="","",ROUND((Indicadores!$B$4-E4913)/365.25,1))</f>
        <v/>
      </c>
      <c r="M4913" s="2" t="str">
        <f aca="false">IF(E4913="","Virtual",IF(L4913&gt;=Indicadores!$B$6,"Fim de Vida",IF(L4913&gt;=Indicadores!$B$5,"Envelhecendo","Atual")))</f>
        <v>Virtual</v>
      </c>
      <c r="N4913" s="2" t="str">
        <f aca="false">IF(F4913="","N/A",IF(F4913&lt;Indicadores!$B$4,"Vencida","Vigente"))</f>
        <v>N/A</v>
      </c>
      <c r="O4913" s="2" t="str">
        <f aca="false">INDEX(Locais!$B$2:$B$13,MATCH(H4913,Locais!$A$2:$A$13,0))</f>
        <v>Sede - Brasília</v>
      </c>
      <c r="P4913" s="2" t="str">
        <f aca="false">INDEX(Locais!$C$2:$C$13,MATCH(H4913,Locais!$A$2:$A$13,0))</f>
        <v>Centro-Oeste</v>
      </c>
    </row>
    <row r="4914" customFormat="false" ht="15" hidden="false" customHeight="false" outlineLevel="0" collapsed="false">
      <c r="A4914" s="2" t="s">
        <v>5052</v>
      </c>
      <c r="B4914" s="2" t="s">
        <v>72</v>
      </c>
      <c r="C4914" s="2" t="s">
        <v>78</v>
      </c>
      <c r="D4914" s="2" t="s">
        <v>4944</v>
      </c>
      <c r="E4914" s="13"/>
      <c r="F4914" s="13"/>
      <c r="G4914" s="2" t="s">
        <v>135</v>
      </c>
      <c r="H4914" s="2" t="s">
        <v>98</v>
      </c>
      <c r="I4914" s="2" t="s">
        <v>133</v>
      </c>
      <c r="J4914" s="2" t="s">
        <v>137</v>
      </c>
      <c r="K4914" s="14" t="n">
        <v>0</v>
      </c>
      <c r="L4914" s="2" t="str">
        <f aca="false">IF(E4914="","",ROUND((Indicadores!$B$4-E4914)/365.25,1))</f>
        <v/>
      </c>
      <c r="M4914" s="2" t="str">
        <f aca="false">IF(E4914="","Virtual",IF(L4914&gt;=Indicadores!$B$6,"Fim de Vida",IF(L4914&gt;=Indicadores!$B$5,"Envelhecendo","Atual")))</f>
        <v>Virtual</v>
      </c>
      <c r="N4914" s="2" t="str">
        <f aca="false">IF(F4914="","N/A",IF(F4914&lt;Indicadores!$B$4,"Vencida","Vigente"))</f>
        <v>N/A</v>
      </c>
      <c r="O4914" s="2" t="str">
        <f aca="false">INDEX(Locais!$B$2:$B$13,MATCH(H4914,Locais!$A$2:$A$13,0))</f>
        <v>Sede - Brasília</v>
      </c>
      <c r="P4914" s="2" t="str">
        <f aca="false">INDEX(Locais!$C$2:$C$13,MATCH(H4914,Locais!$A$2:$A$13,0))</f>
        <v>Centro-Oeste</v>
      </c>
    </row>
    <row r="4915" customFormat="false" ht="15" hidden="false" customHeight="false" outlineLevel="0" collapsed="false">
      <c r="A4915" s="2" t="s">
        <v>5053</v>
      </c>
      <c r="B4915" s="2" t="s">
        <v>72</v>
      </c>
      <c r="C4915" s="2" t="s">
        <v>78</v>
      </c>
      <c r="D4915" s="2" t="s">
        <v>4944</v>
      </c>
      <c r="E4915" s="13"/>
      <c r="F4915" s="13"/>
      <c r="G4915" s="2" t="s">
        <v>135</v>
      </c>
      <c r="H4915" s="2" t="s">
        <v>98</v>
      </c>
      <c r="I4915" s="2" t="s">
        <v>133</v>
      </c>
      <c r="J4915" s="2" t="s">
        <v>137</v>
      </c>
      <c r="K4915" s="14" t="n">
        <v>0</v>
      </c>
      <c r="L4915" s="2" t="str">
        <f aca="false">IF(E4915="","",ROUND((Indicadores!$B$4-E4915)/365.25,1))</f>
        <v/>
      </c>
      <c r="M4915" s="2" t="str">
        <f aca="false">IF(E4915="","Virtual",IF(L4915&gt;=Indicadores!$B$6,"Fim de Vida",IF(L4915&gt;=Indicadores!$B$5,"Envelhecendo","Atual")))</f>
        <v>Virtual</v>
      </c>
      <c r="N4915" s="2" t="str">
        <f aca="false">IF(F4915="","N/A",IF(F4915&lt;Indicadores!$B$4,"Vencida","Vigente"))</f>
        <v>N/A</v>
      </c>
      <c r="O4915" s="2" t="str">
        <f aca="false">INDEX(Locais!$B$2:$B$13,MATCH(H4915,Locais!$A$2:$A$13,0))</f>
        <v>Sede - Brasília</v>
      </c>
      <c r="P4915" s="2" t="str">
        <f aca="false">INDEX(Locais!$C$2:$C$13,MATCH(H4915,Locais!$A$2:$A$13,0))</f>
        <v>Centro-Oeste</v>
      </c>
    </row>
    <row r="4916" customFormat="false" ht="15" hidden="false" customHeight="false" outlineLevel="0" collapsed="false">
      <c r="A4916" s="2" t="s">
        <v>5054</v>
      </c>
      <c r="B4916" s="2" t="s">
        <v>72</v>
      </c>
      <c r="C4916" s="2" t="s">
        <v>78</v>
      </c>
      <c r="D4916" s="2" t="s">
        <v>4944</v>
      </c>
      <c r="E4916" s="13"/>
      <c r="F4916" s="13"/>
      <c r="G4916" s="2" t="s">
        <v>151</v>
      </c>
      <c r="H4916" s="2" t="s">
        <v>98</v>
      </c>
      <c r="I4916" s="2" t="s">
        <v>133</v>
      </c>
      <c r="J4916" s="2" t="s">
        <v>137</v>
      </c>
      <c r="K4916" s="14" t="n">
        <v>0</v>
      </c>
      <c r="L4916" s="2" t="str">
        <f aca="false">IF(E4916="","",ROUND((Indicadores!$B$4-E4916)/365.25,1))</f>
        <v/>
      </c>
      <c r="M4916" s="2" t="str">
        <f aca="false">IF(E4916="","Virtual",IF(L4916&gt;=Indicadores!$B$6,"Fim de Vida",IF(L4916&gt;=Indicadores!$B$5,"Envelhecendo","Atual")))</f>
        <v>Virtual</v>
      </c>
      <c r="N4916" s="2" t="str">
        <f aca="false">IF(F4916="","N/A",IF(F4916&lt;Indicadores!$B$4,"Vencida","Vigente"))</f>
        <v>N/A</v>
      </c>
      <c r="O4916" s="2" t="str">
        <f aca="false">INDEX(Locais!$B$2:$B$13,MATCH(H4916,Locais!$A$2:$A$13,0))</f>
        <v>Sede - Brasília</v>
      </c>
      <c r="P4916" s="2" t="str">
        <f aca="false">INDEX(Locais!$C$2:$C$13,MATCH(H4916,Locais!$A$2:$A$13,0))</f>
        <v>Centro-Oeste</v>
      </c>
    </row>
    <row r="4917" customFormat="false" ht="15" hidden="false" customHeight="false" outlineLevel="0" collapsed="false">
      <c r="A4917" s="2" t="s">
        <v>5055</v>
      </c>
      <c r="B4917" s="2" t="s">
        <v>72</v>
      </c>
      <c r="C4917" s="2" t="s">
        <v>78</v>
      </c>
      <c r="D4917" s="2" t="s">
        <v>4944</v>
      </c>
      <c r="E4917" s="13"/>
      <c r="F4917" s="13"/>
      <c r="G4917" s="2" t="s">
        <v>151</v>
      </c>
      <c r="H4917" s="2" t="s">
        <v>98</v>
      </c>
      <c r="I4917" s="2" t="s">
        <v>133</v>
      </c>
      <c r="J4917" s="2" t="s">
        <v>137</v>
      </c>
      <c r="K4917" s="14" t="n">
        <v>0</v>
      </c>
      <c r="L4917" s="2" t="str">
        <f aca="false">IF(E4917="","",ROUND((Indicadores!$B$4-E4917)/365.25,1))</f>
        <v/>
      </c>
      <c r="M4917" s="2" t="str">
        <f aca="false">IF(E4917="","Virtual",IF(L4917&gt;=Indicadores!$B$6,"Fim de Vida",IF(L4917&gt;=Indicadores!$B$5,"Envelhecendo","Atual")))</f>
        <v>Virtual</v>
      </c>
      <c r="N4917" s="2" t="str">
        <f aca="false">IF(F4917="","N/A",IF(F4917&lt;Indicadores!$B$4,"Vencida","Vigente"))</f>
        <v>N/A</v>
      </c>
      <c r="O4917" s="2" t="str">
        <f aca="false">INDEX(Locais!$B$2:$B$13,MATCH(H4917,Locais!$A$2:$A$13,0))</f>
        <v>Sede - Brasília</v>
      </c>
      <c r="P4917" s="2" t="str">
        <f aca="false">INDEX(Locais!$C$2:$C$13,MATCH(H4917,Locais!$A$2:$A$13,0))</f>
        <v>Centro-Oeste</v>
      </c>
    </row>
    <row r="4918" customFormat="false" ht="15" hidden="false" customHeight="false" outlineLevel="0" collapsed="false">
      <c r="A4918" s="2" t="s">
        <v>5056</v>
      </c>
      <c r="B4918" s="2" t="s">
        <v>72</v>
      </c>
      <c r="C4918" s="2" t="s">
        <v>78</v>
      </c>
      <c r="D4918" s="2" t="s">
        <v>4944</v>
      </c>
      <c r="E4918" s="13"/>
      <c r="F4918" s="13"/>
      <c r="G4918" s="2" t="s">
        <v>151</v>
      </c>
      <c r="H4918" s="2" t="s">
        <v>98</v>
      </c>
      <c r="I4918" s="2" t="s">
        <v>133</v>
      </c>
      <c r="J4918" s="2" t="s">
        <v>137</v>
      </c>
      <c r="K4918" s="14" t="n">
        <v>0</v>
      </c>
      <c r="L4918" s="2" t="str">
        <f aca="false">IF(E4918="","",ROUND((Indicadores!$B$4-E4918)/365.25,1))</f>
        <v/>
      </c>
      <c r="M4918" s="2" t="str">
        <f aca="false">IF(E4918="","Virtual",IF(L4918&gt;=Indicadores!$B$6,"Fim de Vida",IF(L4918&gt;=Indicadores!$B$5,"Envelhecendo","Atual")))</f>
        <v>Virtual</v>
      </c>
      <c r="N4918" s="2" t="str">
        <f aca="false">IF(F4918="","N/A",IF(F4918&lt;Indicadores!$B$4,"Vencida","Vigente"))</f>
        <v>N/A</v>
      </c>
      <c r="O4918" s="2" t="str">
        <f aca="false">INDEX(Locais!$B$2:$B$13,MATCH(H4918,Locais!$A$2:$A$13,0))</f>
        <v>Sede - Brasília</v>
      </c>
      <c r="P4918" s="2" t="str">
        <f aca="false">INDEX(Locais!$C$2:$C$13,MATCH(H4918,Locais!$A$2:$A$13,0))</f>
        <v>Centro-Oeste</v>
      </c>
    </row>
    <row r="4919" customFormat="false" ht="15" hidden="false" customHeight="false" outlineLevel="0" collapsed="false">
      <c r="A4919" s="2" t="s">
        <v>5057</v>
      </c>
      <c r="B4919" s="2" t="s">
        <v>72</v>
      </c>
      <c r="C4919" s="2" t="s">
        <v>78</v>
      </c>
      <c r="D4919" s="2" t="s">
        <v>4944</v>
      </c>
      <c r="E4919" s="13"/>
      <c r="F4919" s="13"/>
      <c r="G4919" s="2" t="s">
        <v>135</v>
      </c>
      <c r="H4919" s="2" t="s">
        <v>98</v>
      </c>
      <c r="I4919" s="2" t="s">
        <v>133</v>
      </c>
      <c r="J4919" s="2" t="s">
        <v>137</v>
      </c>
      <c r="K4919" s="14" t="n">
        <v>0</v>
      </c>
      <c r="L4919" s="2" t="str">
        <f aca="false">IF(E4919="","",ROUND((Indicadores!$B$4-E4919)/365.25,1))</f>
        <v/>
      </c>
      <c r="M4919" s="2" t="str">
        <f aca="false">IF(E4919="","Virtual",IF(L4919&gt;=Indicadores!$B$6,"Fim de Vida",IF(L4919&gt;=Indicadores!$B$5,"Envelhecendo","Atual")))</f>
        <v>Virtual</v>
      </c>
      <c r="N4919" s="2" t="str">
        <f aca="false">IF(F4919="","N/A",IF(F4919&lt;Indicadores!$B$4,"Vencida","Vigente"))</f>
        <v>N/A</v>
      </c>
      <c r="O4919" s="2" t="str">
        <f aca="false">INDEX(Locais!$B$2:$B$13,MATCH(H4919,Locais!$A$2:$A$13,0))</f>
        <v>Sede - Brasília</v>
      </c>
      <c r="P4919" s="2" t="str">
        <f aca="false">INDEX(Locais!$C$2:$C$13,MATCH(H4919,Locais!$A$2:$A$13,0))</f>
        <v>Centro-Oeste</v>
      </c>
    </row>
    <row r="4920" customFormat="false" ht="15" hidden="false" customHeight="false" outlineLevel="0" collapsed="false">
      <c r="A4920" s="2" t="s">
        <v>5058</v>
      </c>
      <c r="B4920" s="2" t="s">
        <v>72</v>
      </c>
      <c r="C4920" s="2" t="s">
        <v>78</v>
      </c>
      <c r="D4920" s="2" t="s">
        <v>4939</v>
      </c>
      <c r="E4920" s="13"/>
      <c r="F4920" s="13"/>
      <c r="G4920" s="2" t="s">
        <v>135</v>
      </c>
      <c r="H4920" s="2" t="s">
        <v>98</v>
      </c>
      <c r="I4920" s="2" t="s">
        <v>133</v>
      </c>
      <c r="J4920" s="2" t="s">
        <v>137</v>
      </c>
      <c r="K4920" s="14" t="n">
        <v>0</v>
      </c>
      <c r="L4920" s="2" t="str">
        <f aca="false">IF(E4920="","",ROUND((Indicadores!$B$4-E4920)/365.25,1))</f>
        <v/>
      </c>
      <c r="M4920" s="2" t="str">
        <f aca="false">IF(E4920="","Virtual",IF(L4920&gt;=Indicadores!$B$6,"Fim de Vida",IF(L4920&gt;=Indicadores!$B$5,"Envelhecendo","Atual")))</f>
        <v>Virtual</v>
      </c>
      <c r="N4920" s="2" t="str">
        <f aca="false">IF(F4920="","N/A",IF(F4920&lt;Indicadores!$B$4,"Vencida","Vigente"))</f>
        <v>N/A</v>
      </c>
      <c r="O4920" s="2" t="str">
        <f aca="false">INDEX(Locais!$B$2:$B$13,MATCH(H4920,Locais!$A$2:$A$13,0))</f>
        <v>Sede - Brasília</v>
      </c>
      <c r="P4920" s="2" t="str">
        <f aca="false">INDEX(Locais!$C$2:$C$13,MATCH(H4920,Locais!$A$2:$A$13,0))</f>
        <v>Centro-Oeste</v>
      </c>
    </row>
    <row r="4921" customFormat="false" ht="15" hidden="false" customHeight="false" outlineLevel="0" collapsed="false">
      <c r="A4921" s="2" t="s">
        <v>5059</v>
      </c>
      <c r="B4921" s="2" t="s">
        <v>72</v>
      </c>
      <c r="C4921" s="2" t="s">
        <v>78</v>
      </c>
      <c r="D4921" s="2" t="s">
        <v>4944</v>
      </c>
      <c r="E4921" s="13"/>
      <c r="F4921" s="13"/>
      <c r="G4921" s="2" t="s">
        <v>151</v>
      </c>
      <c r="H4921" s="2" t="s">
        <v>98</v>
      </c>
      <c r="I4921" s="2" t="s">
        <v>133</v>
      </c>
      <c r="J4921" s="2" t="s">
        <v>137</v>
      </c>
      <c r="K4921" s="14" t="n">
        <v>0</v>
      </c>
      <c r="L4921" s="2" t="str">
        <f aca="false">IF(E4921="","",ROUND((Indicadores!$B$4-E4921)/365.25,1))</f>
        <v/>
      </c>
      <c r="M4921" s="2" t="str">
        <f aca="false">IF(E4921="","Virtual",IF(L4921&gt;=Indicadores!$B$6,"Fim de Vida",IF(L4921&gt;=Indicadores!$B$5,"Envelhecendo","Atual")))</f>
        <v>Virtual</v>
      </c>
      <c r="N4921" s="2" t="str">
        <f aca="false">IF(F4921="","N/A",IF(F4921&lt;Indicadores!$B$4,"Vencida","Vigente"))</f>
        <v>N/A</v>
      </c>
      <c r="O4921" s="2" t="str">
        <f aca="false">INDEX(Locais!$B$2:$B$13,MATCH(H4921,Locais!$A$2:$A$13,0))</f>
        <v>Sede - Brasília</v>
      </c>
      <c r="P4921" s="2" t="str">
        <f aca="false">INDEX(Locais!$C$2:$C$13,MATCH(H4921,Locais!$A$2:$A$13,0))</f>
        <v>Centro-Oeste</v>
      </c>
    </row>
    <row r="4922" customFormat="false" ht="15" hidden="false" customHeight="false" outlineLevel="0" collapsed="false">
      <c r="A4922" s="2" t="s">
        <v>5060</v>
      </c>
      <c r="B4922" s="2" t="s">
        <v>72</v>
      </c>
      <c r="C4922" s="2" t="s">
        <v>78</v>
      </c>
      <c r="D4922" s="2" t="s">
        <v>4944</v>
      </c>
      <c r="E4922" s="13"/>
      <c r="F4922" s="13"/>
      <c r="G4922" s="2" t="s">
        <v>135</v>
      </c>
      <c r="H4922" s="2" t="s">
        <v>98</v>
      </c>
      <c r="I4922" s="2" t="s">
        <v>133</v>
      </c>
      <c r="J4922" s="2" t="s">
        <v>137</v>
      </c>
      <c r="K4922" s="14" t="n">
        <v>0</v>
      </c>
      <c r="L4922" s="2" t="str">
        <f aca="false">IF(E4922="","",ROUND((Indicadores!$B$4-E4922)/365.25,1))</f>
        <v/>
      </c>
      <c r="M4922" s="2" t="str">
        <f aca="false">IF(E4922="","Virtual",IF(L4922&gt;=Indicadores!$B$6,"Fim de Vida",IF(L4922&gt;=Indicadores!$B$5,"Envelhecendo","Atual")))</f>
        <v>Virtual</v>
      </c>
      <c r="N4922" s="2" t="str">
        <f aca="false">IF(F4922="","N/A",IF(F4922&lt;Indicadores!$B$4,"Vencida","Vigente"))</f>
        <v>N/A</v>
      </c>
      <c r="O4922" s="2" t="str">
        <f aca="false">INDEX(Locais!$B$2:$B$13,MATCH(H4922,Locais!$A$2:$A$13,0))</f>
        <v>Sede - Brasília</v>
      </c>
      <c r="P4922" s="2" t="str">
        <f aca="false">INDEX(Locais!$C$2:$C$13,MATCH(H4922,Locais!$A$2:$A$13,0))</f>
        <v>Centro-Oeste</v>
      </c>
    </row>
    <row r="4923" customFormat="false" ht="15" hidden="false" customHeight="false" outlineLevel="0" collapsed="false">
      <c r="A4923" s="2" t="s">
        <v>5061</v>
      </c>
      <c r="B4923" s="2" t="s">
        <v>72</v>
      </c>
      <c r="C4923" s="2" t="s">
        <v>78</v>
      </c>
      <c r="D4923" s="2" t="s">
        <v>4939</v>
      </c>
      <c r="E4923" s="13"/>
      <c r="F4923" s="13"/>
      <c r="G4923" s="2" t="s">
        <v>151</v>
      </c>
      <c r="H4923" s="2" t="s">
        <v>98</v>
      </c>
      <c r="I4923" s="2" t="s">
        <v>133</v>
      </c>
      <c r="J4923" s="2" t="s">
        <v>137</v>
      </c>
      <c r="K4923" s="14" t="n">
        <v>0</v>
      </c>
      <c r="L4923" s="2" t="str">
        <f aca="false">IF(E4923="","",ROUND((Indicadores!$B$4-E4923)/365.25,1))</f>
        <v/>
      </c>
      <c r="M4923" s="2" t="str">
        <f aca="false">IF(E4923="","Virtual",IF(L4923&gt;=Indicadores!$B$6,"Fim de Vida",IF(L4923&gt;=Indicadores!$B$5,"Envelhecendo","Atual")))</f>
        <v>Virtual</v>
      </c>
      <c r="N4923" s="2" t="str">
        <f aca="false">IF(F4923="","N/A",IF(F4923&lt;Indicadores!$B$4,"Vencida","Vigente"))</f>
        <v>N/A</v>
      </c>
      <c r="O4923" s="2" t="str">
        <f aca="false">INDEX(Locais!$B$2:$B$13,MATCH(H4923,Locais!$A$2:$A$13,0))</f>
        <v>Sede - Brasília</v>
      </c>
      <c r="P4923" s="2" t="str">
        <f aca="false">INDEX(Locais!$C$2:$C$13,MATCH(H4923,Locais!$A$2:$A$13,0))</f>
        <v>Centro-Oeste</v>
      </c>
    </row>
    <row r="4924" customFormat="false" ht="15" hidden="false" customHeight="false" outlineLevel="0" collapsed="false">
      <c r="A4924" s="2" t="s">
        <v>5062</v>
      </c>
      <c r="B4924" s="2" t="s">
        <v>72</v>
      </c>
      <c r="C4924" s="2" t="s">
        <v>78</v>
      </c>
      <c r="D4924" s="2" t="s">
        <v>4944</v>
      </c>
      <c r="E4924" s="13"/>
      <c r="F4924" s="13"/>
      <c r="G4924" s="2" t="s">
        <v>151</v>
      </c>
      <c r="H4924" s="2" t="s">
        <v>98</v>
      </c>
      <c r="I4924" s="2" t="s">
        <v>133</v>
      </c>
      <c r="J4924" s="2" t="s">
        <v>137</v>
      </c>
      <c r="K4924" s="14" t="n">
        <v>0</v>
      </c>
      <c r="L4924" s="2" t="str">
        <f aca="false">IF(E4924="","",ROUND((Indicadores!$B$4-E4924)/365.25,1))</f>
        <v/>
      </c>
      <c r="M4924" s="2" t="str">
        <f aca="false">IF(E4924="","Virtual",IF(L4924&gt;=Indicadores!$B$6,"Fim de Vida",IF(L4924&gt;=Indicadores!$B$5,"Envelhecendo","Atual")))</f>
        <v>Virtual</v>
      </c>
      <c r="N4924" s="2" t="str">
        <f aca="false">IF(F4924="","N/A",IF(F4924&lt;Indicadores!$B$4,"Vencida","Vigente"))</f>
        <v>N/A</v>
      </c>
      <c r="O4924" s="2" t="str">
        <f aca="false">INDEX(Locais!$B$2:$B$13,MATCH(H4924,Locais!$A$2:$A$13,0))</f>
        <v>Sede - Brasília</v>
      </c>
      <c r="P4924" s="2" t="str">
        <f aca="false">INDEX(Locais!$C$2:$C$13,MATCH(H4924,Locais!$A$2:$A$13,0))</f>
        <v>Centro-Oeste</v>
      </c>
    </row>
    <row r="4925" customFormat="false" ht="15" hidden="false" customHeight="false" outlineLevel="0" collapsed="false">
      <c r="A4925" s="2" t="s">
        <v>5063</v>
      </c>
      <c r="B4925" s="2" t="s">
        <v>72</v>
      </c>
      <c r="C4925" s="2" t="s">
        <v>78</v>
      </c>
      <c r="D4925" s="2" t="s">
        <v>4944</v>
      </c>
      <c r="E4925" s="13"/>
      <c r="F4925" s="13"/>
      <c r="G4925" s="2" t="s">
        <v>151</v>
      </c>
      <c r="H4925" s="2" t="s">
        <v>98</v>
      </c>
      <c r="I4925" s="2" t="s">
        <v>133</v>
      </c>
      <c r="J4925" s="2" t="s">
        <v>137</v>
      </c>
      <c r="K4925" s="14" t="n">
        <v>0</v>
      </c>
      <c r="L4925" s="2" t="str">
        <f aca="false">IF(E4925="","",ROUND((Indicadores!$B$4-E4925)/365.25,1))</f>
        <v/>
      </c>
      <c r="M4925" s="2" t="str">
        <f aca="false">IF(E4925="","Virtual",IF(L4925&gt;=Indicadores!$B$6,"Fim de Vida",IF(L4925&gt;=Indicadores!$B$5,"Envelhecendo","Atual")))</f>
        <v>Virtual</v>
      </c>
      <c r="N4925" s="2" t="str">
        <f aca="false">IF(F4925="","N/A",IF(F4925&lt;Indicadores!$B$4,"Vencida","Vigente"))</f>
        <v>N/A</v>
      </c>
      <c r="O4925" s="2" t="str">
        <f aca="false">INDEX(Locais!$B$2:$B$13,MATCH(H4925,Locais!$A$2:$A$13,0))</f>
        <v>Sede - Brasília</v>
      </c>
      <c r="P4925" s="2" t="str">
        <f aca="false">INDEX(Locais!$C$2:$C$13,MATCH(H4925,Locais!$A$2:$A$13,0))</f>
        <v>Centro-Oeste</v>
      </c>
    </row>
    <row r="4926" customFormat="false" ht="15" hidden="false" customHeight="false" outlineLevel="0" collapsed="false">
      <c r="A4926" s="2" t="s">
        <v>5064</v>
      </c>
      <c r="B4926" s="2" t="s">
        <v>72</v>
      </c>
      <c r="C4926" s="2" t="s">
        <v>78</v>
      </c>
      <c r="D4926" s="2" t="s">
        <v>4944</v>
      </c>
      <c r="E4926" s="13"/>
      <c r="F4926" s="13"/>
      <c r="G4926" s="2" t="s">
        <v>151</v>
      </c>
      <c r="H4926" s="2" t="s">
        <v>98</v>
      </c>
      <c r="I4926" s="2" t="s">
        <v>133</v>
      </c>
      <c r="J4926" s="2" t="s">
        <v>137</v>
      </c>
      <c r="K4926" s="14" t="n">
        <v>0</v>
      </c>
      <c r="L4926" s="2" t="str">
        <f aca="false">IF(E4926="","",ROUND((Indicadores!$B$4-E4926)/365.25,1))</f>
        <v/>
      </c>
      <c r="M4926" s="2" t="str">
        <f aca="false">IF(E4926="","Virtual",IF(L4926&gt;=Indicadores!$B$6,"Fim de Vida",IF(L4926&gt;=Indicadores!$B$5,"Envelhecendo","Atual")))</f>
        <v>Virtual</v>
      </c>
      <c r="N4926" s="2" t="str">
        <f aca="false">IF(F4926="","N/A",IF(F4926&lt;Indicadores!$B$4,"Vencida","Vigente"))</f>
        <v>N/A</v>
      </c>
      <c r="O4926" s="2" t="str">
        <f aca="false">INDEX(Locais!$B$2:$B$13,MATCH(H4926,Locais!$A$2:$A$13,0))</f>
        <v>Sede - Brasília</v>
      </c>
      <c r="P4926" s="2" t="str">
        <f aca="false">INDEX(Locais!$C$2:$C$13,MATCH(H4926,Locais!$A$2:$A$13,0))</f>
        <v>Centro-Oeste</v>
      </c>
    </row>
    <row r="4927" customFormat="false" ht="15" hidden="false" customHeight="false" outlineLevel="0" collapsed="false">
      <c r="A4927" s="2" t="s">
        <v>5065</v>
      </c>
      <c r="B4927" s="2" t="s">
        <v>72</v>
      </c>
      <c r="C4927" s="2" t="s">
        <v>78</v>
      </c>
      <c r="D4927" s="2" t="s">
        <v>4944</v>
      </c>
      <c r="E4927" s="13"/>
      <c r="F4927" s="13"/>
      <c r="G4927" s="2" t="s">
        <v>135</v>
      </c>
      <c r="H4927" s="2" t="s">
        <v>98</v>
      </c>
      <c r="I4927" s="2" t="s">
        <v>133</v>
      </c>
      <c r="J4927" s="2" t="s">
        <v>137</v>
      </c>
      <c r="K4927" s="14" t="n">
        <v>0</v>
      </c>
      <c r="L4927" s="2" t="str">
        <f aca="false">IF(E4927="","",ROUND((Indicadores!$B$4-E4927)/365.25,1))</f>
        <v/>
      </c>
      <c r="M4927" s="2" t="str">
        <f aca="false">IF(E4927="","Virtual",IF(L4927&gt;=Indicadores!$B$6,"Fim de Vida",IF(L4927&gt;=Indicadores!$B$5,"Envelhecendo","Atual")))</f>
        <v>Virtual</v>
      </c>
      <c r="N4927" s="2" t="str">
        <f aca="false">IF(F4927="","N/A",IF(F4927&lt;Indicadores!$B$4,"Vencida","Vigente"))</f>
        <v>N/A</v>
      </c>
      <c r="O4927" s="2" t="str">
        <f aca="false">INDEX(Locais!$B$2:$B$13,MATCH(H4927,Locais!$A$2:$A$13,0))</f>
        <v>Sede - Brasília</v>
      </c>
      <c r="P4927" s="2" t="str">
        <f aca="false">INDEX(Locais!$C$2:$C$13,MATCH(H4927,Locais!$A$2:$A$13,0))</f>
        <v>Centro-Oeste</v>
      </c>
    </row>
    <row r="4928" customFormat="false" ht="15" hidden="false" customHeight="false" outlineLevel="0" collapsed="false">
      <c r="A4928" s="2" t="s">
        <v>5066</v>
      </c>
      <c r="B4928" s="2" t="s">
        <v>72</v>
      </c>
      <c r="C4928" s="2" t="s">
        <v>78</v>
      </c>
      <c r="D4928" s="2" t="s">
        <v>4939</v>
      </c>
      <c r="E4928" s="13"/>
      <c r="F4928" s="13"/>
      <c r="G4928" s="2" t="s">
        <v>135</v>
      </c>
      <c r="H4928" s="2" t="s">
        <v>98</v>
      </c>
      <c r="I4928" s="2" t="s">
        <v>133</v>
      </c>
      <c r="J4928" s="2" t="s">
        <v>137</v>
      </c>
      <c r="K4928" s="14" t="n">
        <v>0</v>
      </c>
      <c r="L4928" s="2" t="str">
        <f aca="false">IF(E4928="","",ROUND((Indicadores!$B$4-E4928)/365.25,1))</f>
        <v/>
      </c>
      <c r="M4928" s="2" t="str">
        <f aca="false">IF(E4928="","Virtual",IF(L4928&gt;=Indicadores!$B$6,"Fim de Vida",IF(L4928&gt;=Indicadores!$B$5,"Envelhecendo","Atual")))</f>
        <v>Virtual</v>
      </c>
      <c r="N4928" s="2" t="str">
        <f aca="false">IF(F4928="","N/A",IF(F4928&lt;Indicadores!$B$4,"Vencida","Vigente"))</f>
        <v>N/A</v>
      </c>
      <c r="O4928" s="2" t="str">
        <f aca="false">INDEX(Locais!$B$2:$B$13,MATCH(H4928,Locais!$A$2:$A$13,0))</f>
        <v>Sede - Brasília</v>
      </c>
      <c r="P4928" s="2" t="str">
        <f aca="false">INDEX(Locais!$C$2:$C$13,MATCH(H4928,Locais!$A$2:$A$13,0))</f>
        <v>Centro-Oeste</v>
      </c>
    </row>
    <row r="4929" customFormat="false" ht="15" hidden="false" customHeight="false" outlineLevel="0" collapsed="false">
      <c r="A4929" s="2" t="s">
        <v>5067</v>
      </c>
      <c r="B4929" s="2" t="s">
        <v>72</v>
      </c>
      <c r="C4929" s="2" t="s">
        <v>78</v>
      </c>
      <c r="D4929" s="2" t="s">
        <v>4939</v>
      </c>
      <c r="E4929" s="13"/>
      <c r="F4929" s="13"/>
      <c r="G4929" s="2" t="s">
        <v>151</v>
      </c>
      <c r="H4929" s="2" t="s">
        <v>98</v>
      </c>
      <c r="I4929" s="2" t="s">
        <v>133</v>
      </c>
      <c r="J4929" s="2" t="s">
        <v>137</v>
      </c>
      <c r="K4929" s="14" t="n">
        <v>0</v>
      </c>
      <c r="L4929" s="2" t="str">
        <f aca="false">IF(E4929="","",ROUND((Indicadores!$B$4-E4929)/365.25,1))</f>
        <v/>
      </c>
      <c r="M4929" s="2" t="str">
        <f aca="false">IF(E4929="","Virtual",IF(L4929&gt;=Indicadores!$B$6,"Fim de Vida",IF(L4929&gt;=Indicadores!$B$5,"Envelhecendo","Atual")))</f>
        <v>Virtual</v>
      </c>
      <c r="N4929" s="2" t="str">
        <f aca="false">IF(F4929="","N/A",IF(F4929&lt;Indicadores!$B$4,"Vencida","Vigente"))</f>
        <v>N/A</v>
      </c>
      <c r="O4929" s="2" t="str">
        <f aca="false">INDEX(Locais!$B$2:$B$13,MATCH(H4929,Locais!$A$2:$A$13,0))</f>
        <v>Sede - Brasília</v>
      </c>
      <c r="P4929" s="2" t="str">
        <f aca="false">INDEX(Locais!$C$2:$C$13,MATCH(H4929,Locais!$A$2:$A$13,0))</f>
        <v>Centro-Oeste</v>
      </c>
    </row>
    <row r="4930" customFormat="false" ht="15" hidden="false" customHeight="false" outlineLevel="0" collapsed="false">
      <c r="A4930" s="2" t="s">
        <v>5068</v>
      </c>
      <c r="B4930" s="2" t="s">
        <v>72</v>
      </c>
      <c r="C4930" s="2" t="s">
        <v>78</v>
      </c>
      <c r="D4930" s="2" t="s">
        <v>4939</v>
      </c>
      <c r="E4930" s="13"/>
      <c r="F4930" s="13"/>
      <c r="G4930" s="2" t="s">
        <v>151</v>
      </c>
      <c r="H4930" s="2" t="s">
        <v>98</v>
      </c>
      <c r="I4930" s="2" t="s">
        <v>133</v>
      </c>
      <c r="J4930" s="2" t="s">
        <v>137</v>
      </c>
      <c r="K4930" s="14" t="n">
        <v>0</v>
      </c>
      <c r="L4930" s="2" t="str">
        <f aca="false">IF(E4930="","",ROUND((Indicadores!$B$4-E4930)/365.25,1))</f>
        <v/>
      </c>
      <c r="M4930" s="2" t="str">
        <f aca="false">IF(E4930="","Virtual",IF(L4930&gt;=Indicadores!$B$6,"Fim de Vida",IF(L4930&gt;=Indicadores!$B$5,"Envelhecendo","Atual")))</f>
        <v>Virtual</v>
      </c>
      <c r="N4930" s="2" t="str">
        <f aca="false">IF(F4930="","N/A",IF(F4930&lt;Indicadores!$B$4,"Vencida","Vigente"))</f>
        <v>N/A</v>
      </c>
      <c r="O4930" s="2" t="str">
        <f aca="false">INDEX(Locais!$B$2:$B$13,MATCH(H4930,Locais!$A$2:$A$13,0))</f>
        <v>Sede - Brasília</v>
      </c>
      <c r="P4930" s="2" t="str">
        <f aca="false">INDEX(Locais!$C$2:$C$13,MATCH(H4930,Locais!$A$2:$A$13,0))</f>
        <v>Centro-Oeste</v>
      </c>
    </row>
    <row r="4931" customFormat="false" ht="15" hidden="false" customHeight="false" outlineLevel="0" collapsed="false">
      <c r="A4931" s="2" t="s">
        <v>5069</v>
      </c>
      <c r="B4931" s="2" t="s">
        <v>72</v>
      </c>
      <c r="C4931" s="2" t="s">
        <v>78</v>
      </c>
      <c r="D4931" s="2" t="s">
        <v>4944</v>
      </c>
      <c r="E4931" s="13"/>
      <c r="F4931" s="13"/>
      <c r="G4931" s="2" t="s">
        <v>151</v>
      </c>
      <c r="H4931" s="2" t="s">
        <v>98</v>
      </c>
      <c r="I4931" s="2" t="s">
        <v>133</v>
      </c>
      <c r="J4931" s="2" t="s">
        <v>137</v>
      </c>
      <c r="K4931" s="14" t="n">
        <v>0</v>
      </c>
      <c r="L4931" s="2" t="str">
        <f aca="false">IF(E4931="","",ROUND((Indicadores!$B$4-E4931)/365.25,1))</f>
        <v/>
      </c>
      <c r="M4931" s="2" t="str">
        <f aca="false">IF(E4931="","Virtual",IF(L4931&gt;=Indicadores!$B$6,"Fim de Vida",IF(L4931&gt;=Indicadores!$B$5,"Envelhecendo","Atual")))</f>
        <v>Virtual</v>
      </c>
      <c r="N4931" s="2" t="str">
        <f aca="false">IF(F4931="","N/A",IF(F4931&lt;Indicadores!$B$4,"Vencida","Vigente"))</f>
        <v>N/A</v>
      </c>
      <c r="O4931" s="2" t="str">
        <f aca="false">INDEX(Locais!$B$2:$B$13,MATCH(H4931,Locais!$A$2:$A$13,0))</f>
        <v>Sede - Brasília</v>
      </c>
      <c r="P4931" s="2" t="str">
        <f aca="false">INDEX(Locais!$C$2:$C$13,MATCH(H4931,Locais!$A$2:$A$13,0))</f>
        <v>Centro-Oeste</v>
      </c>
    </row>
    <row r="4932" customFormat="false" ht="15" hidden="false" customHeight="false" outlineLevel="0" collapsed="false">
      <c r="A4932" s="2" t="s">
        <v>5070</v>
      </c>
      <c r="B4932" s="2" t="s">
        <v>72</v>
      </c>
      <c r="C4932" s="2" t="s">
        <v>78</v>
      </c>
      <c r="D4932" s="2" t="s">
        <v>4939</v>
      </c>
      <c r="E4932" s="13"/>
      <c r="F4932" s="13"/>
      <c r="G4932" s="2" t="s">
        <v>135</v>
      </c>
      <c r="H4932" s="2" t="s">
        <v>98</v>
      </c>
      <c r="I4932" s="2" t="s">
        <v>133</v>
      </c>
      <c r="J4932" s="2" t="s">
        <v>137</v>
      </c>
      <c r="K4932" s="14" t="n">
        <v>0</v>
      </c>
      <c r="L4932" s="2" t="str">
        <f aca="false">IF(E4932="","",ROUND((Indicadores!$B$4-E4932)/365.25,1))</f>
        <v/>
      </c>
      <c r="M4932" s="2" t="str">
        <f aca="false">IF(E4932="","Virtual",IF(L4932&gt;=Indicadores!$B$6,"Fim de Vida",IF(L4932&gt;=Indicadores!$B$5,"Envelhecendo","Atual")))</f>
        <v>Virtual</v>
      </c>
      <c r="N4932" s="2" t="str">
        <f aca="false">IF(F4932="","N/A",IF(F4932&lt;Indicadores!$B$4,"Vencida","Vigente"))</f>
        <v>N/A</v>
      </c>
      <c r="O4932" s="2" t="str">
        <f aca="false">INDEX(Locais!$B$2:$B$13,MATCH(H4932,Locais!$A$2:$A$13,0))</f>
        <v>Sede - Brasília</v>
      </c>
      <c r="P4932" s="2" t="str">
        <f aca="false">INDEX(Locais!$C$2:$C$13,MATCH(H4932,Locais!$A$2:$A$13,0))</f>
        <v>Centro-Oeste</v>
      </c>
    </row>
    <row r="4933" customFormat="false" ht="15" hidden="false" customHeight="false" outlineLevel="0" collapsed="false">
      <c r="A4933" s="2" t="s">
        <v>5071</v>
      </c>
      <c r="B4933" s="2" t="s">
        <v>72</v>
      </c>
      <c r="C4933" s="2" t="s">
        <v>78</v>
      </c>
      <c r="D4933" s="2" t="s">
        <v>4944</v>
      </c>
      <c r="E4933" s="13"/>
      <c r="F4933" s="13"/>
      <c r="G4933" s="2" t="s">
        <v>135</v>
      </c>
      <c r="H4933" s="2" t="s">
        <v>98</v>
      </c>
      <c r="I4933" s="2" t="s">
        <v>133</v>
      </c>
      <c r="J4933" s="2" t="s">
        <v>137</v>
      </c>
      <c r="K4933" s="14" t="n">
        <v>0</v>
      </c>
      <c r="L4933" s="2" t="str">
        <f aca="false">IF(E4933="","",ROUND((Indicadores!$B$4-E4933)/365.25,1))</f>
        <v/>
      </c>
      <c r="M4933" s="2" t="str">
        <f aca="false">IF(E4933="","Virtual",IF(L4933&gt;=Indicadores!$B$6,"Fim de Vida",IF(L4933&gt;=Indicadores!$B$5,"Envelhecendo","Atual")))</f>
        <v>Virtual</v>
      </c>
      <c r="N4933" s="2" t="str">
        <f aca="false">IF(F4933="","N/A",IF(F4933&lt;Indicadores!$B$4,"Vencida","Vigente"))</f>
        <v>N/A</v>
      </c>
      <c r="O4933" s="2" t="str">
        <f aca="false">INDEX(Locais!$B$2:$B$13,MATCH(H4933,Locais!$A$2:$A$13,0))</f>
        <v>Sede - Brasília</v>
      </c>
      <c r="P4933" s="2" t="str">
        <f aca="false">INDEX(Locais!$C$2:$C$13,MATCH(H4933,Locais!$A$2:$A$13,0))</f>
        <v>Centro-Oeste</v>
      </c>
    </row>
    <row r="4934" customFormat="false" ht="15" hidden="false" customHeight="false" outlineLevel="0" collapsed="false">
      <c r="A4934" s="2" t="s">
        <v>5072</v>
      </c>
      <c r="B4934" s="2" t="s">
        <v>72</v>
      </c>
      <c r="C4934" s="2" t="s">
        <v>78</v>
      </c>
      <c r="D4934" s="2" t="s">
        <v>4939</v>
      </c>
      <c r="E4934" s="13"/>
      <c r="F4934" s="13"/>
      <c r="G4934" s="2" t="s">
        <v>135</v>
      </c>
      <c r="H4934" s="2" t="s">
        <v>98</v>
      </c>
      <c r="I4934" s="2" t="s">
        <v>133</v>
      </c>
      <c r="J4934" s="2" t="s">
        <v>137</v>
      </c>
      <c r="K4934" s="14" t="n">
        <v>0</v>
      </c>
      <c r="L4934" s="2" t="str">
        <f aca="false">IF(E4934="","",ROUND((Indicadores!$B$4-E4934)/365.25,1))</f>
        <v/>
      </c>
      <c r="M4934" s="2" t="str">
        <f aca="false">IF(E4934="","Virtual",IF(L4934&gt;=Indicadores!$B$6,"Fim de Vida",IF(L4934&gt;=Indicadores!$B$5,"Envelhecendo","Atual")))</f>
        <v>Virtual</v>
      </c>
      <c r="N4934" s="2" t="str">
        <f aca="false">IF(F4934="","N/A",IF(F4934&lt;Indicadores!$B$4,"Vencida","Vigente"))</f>
        <v>N/A</v>
      </c>
      <c r="O4934" s="2" t="str">
        <f aca="false">INDEX(Locais!$B$2:$B$13,MATCH(H4934,Locais!$A$2:$A$13,0))</f>
        <v>Sede - Brasília</v>
      </c>
      <c r="P4934" s="2" t="str">
        <f aca="false">INDEX(Locais!$C$2:$C$13,MATCH(H4934,Locais!$A$2:$A$13,0))</f>
        <v>Centro-Oeste</v>
      </c>
    </row>
    <row r="4935" customFormat="false" ht="15" hidden="false" customHeight="false" outlineLevel="0" collapsed="false">
      <c r="A4935" s="2" t="s">
        <v>5073</v>
      </c>
      <c r="B4935" s="2" t="s">
        <v>72</v>
      </c>
      <c r="C4935" s="2" t="s">
        <v>78</v>
      </c>
      <c r="D4935" s="2" t="s">
        <v>4939</v>
      </c>
      <c r="E4935" s="13"/>
      <c r="F4935" s="13"/>
      <c r="G4935" s="2" t="s">
        <v>135</v>
      </c>
      <c r="H4935" s="2" t="s">
        <v>98</v>
      </c>
      <c r="I4935" s="2" t="s">
        <v>133</v>
      </c>
      <c r="J4935" s="2" t="s">
        <v>137</v>
      </c>
      <c r="K4935" s="14" t="n">
        <v>0</v>
      </c>
      <c r="L4935" s="2" t="str">
        <f aca="false">IF(E4935="","",ROUND((Indicadores!$B$4-E4935)/365.25,1))</f>
        <v/>
      </c>
      <c r="M4935" s="2" t="str">
        <f aca="false">IF(E4935="","Virtual",IF(L4935&gt;=Indicadores!$B$6,"Fim de Vida",IF(L4935&gt;=Indicadores!$B$5,"Envelhecendo","Atual")))</f>
        <v>Virtual</v>
      </c>
      <c r="N4935" s="2" t="str">
        <f aca="false">IF(F4935="","N/A",IF(F4935&lt;Indicadores!$B$4,"Vencida","Vigente"))</f>
        <v>N/A</v>
      </c>
      <c r="O4935" s="2" t="str">
        <f aca="false">INDEX(Locais!$B$2:$B$13,MATCH(H4935,Locais!$A$2:$A$13,0))</f>
        <v>Sede - Brasília</v>
      </c>
      <c r="P4935" s="2" t="str">
        <f aca="false">INDEX(Locais!$C$2:$C$13,MATCH(H4935,Locais!$A$2:$A$13,0))</f>
        <v>Centro-Oeste</v>
      </c>
    </row>
    <row r="4936" customFormat="false" ht="15" hidden="false" customHeight="false" outlineLevel="0" collapsed="false">
      <c r="A4936" s="2" t="s">
        <v>5074</v>
      </c>
      <c r="B4936" s="2" t="s">
        <v>72</v>
      </c>
      <c r="C4936" s="2" t="s">
        <v>78</v>
      </c>
      <c r="D4936" s="2" t="s">
        <v>4939</v>
      </c>
      <c r="E4936" s="13"/>
      <c r="F4936" s="13"/>
      <c r="G4936" s="2" t="s">
        <v>151</v>
      </c>
      <c r="H4936" s="2" t="s">
        <v>98</v>
      </c>
      <c r="I4936" s="2" t="s">
        <v>133</v>
      </c>
      <c r="J4936" s="2" t="s">
        <v>137</v>
      </c>
      <c r="K4936" s="14" t="n">
        <v>0</v>
      </c>
      <c r="L4936" s="2" t="str">
        <f aca="false">IF(E4936="","",ROUND((Indicadores!$B$4-E4936)/365.25,1))</f>
        <v/>
      </c>
      <c r="M4936" s="2" t="str">
        <f aca="false">IF(E4936="","Virtual",IF(L4936&gt;=Indicadores!$B$6,"Fim de Vida",IF(L4936&gt;=Indicadores!$B$5,"Envelhecendo","Atual")))</f>
        <v>Virtual</v>
      </c>
      <c r="N4936" s="2" t="str">
        <f aca="false">IF(F4936="","N/A",IF(F4936&lt;Indicadores!$B$4,"Vencida","Vigente"))</f>
        <v>N/A</v>
      </c>
      <c r="O4936" s="2" t="str">
        <f aca="false">INDEX(Locais!$B$2:$B$13,MATCH(H4936,Locais!$A$2:$A$13,0))</f>
        <v>Sede - Brasília</v>
      </c>
      <c r="P4936" s="2" t="str">
        <f aca="false">INDEX(Locais!$C$2:$C$13,MATCH(H4936,Locais!$A$2:$A$13,0))</f>
        <v>Centro-Oeste</v>
      </c>
    </row>
    <row r="4937" customFormat="false" ht="15" hidden="false" customHeight="false" outlineLevel="0" collapsed="false">
      <c r="A4937" s="2" t="s">
        <v>5075</v>
      </c>
      <c r="B4937" s="2" t="s">
        <v>72</v>
      </c>
      <c r="C4937" s="2" t="s">
        <v>78</v>
      </c>
      <c r="D4937" s="2" t="s">
        <v>4939</v>
      </c>
      <c r="E4937" s="13"/>
      <c r="F4937" s="13"/>
      <c r="G4937" s="2" t="s">
        <v>135</v>
      </c>
      <c r="H4937" s="2" t="s">
        <v>98</v>
      </c>
      <c r="I4937" s="2" t="s">
        <v>133</v>
      </c>
      <c r="J4937" s="2" t="s">
        <v>137</v>
      </c>
      <c r="K4937" s="14" t="n">
        <v>0</v>
      </c>
      <c r="L4937" s="2" t="str">
        <f aca="false">IF(E4937="","",ROUND((Indicadores!$B$4-E4937)/365.25,1))</f>
        <v/>
      </c>
      <c r="M4937" s="2" t="str">
        <f aca="false">IF(E4937="","Virtual",IF(L4937&gt;=Indicadores!$B$6,"Fim de Vida",IF(L4937&gt;=Indicadores!$B$5,"Envelhecendo","Atual")))</f>
        <v>Virtual</v>
      </c>
      <c r="N4937" s="2" t="str">
        <f aca="false">IF(F4937="","N/A",IF(F4937&lt;Indicadores!$B$4,"Vencida","Vigente"))</f>
        <v>N/A</v>
      </c>
      <c r="O4937" s="2" t="str">
        <f aca="false">INDEX(Locais!$B$2:$B$13,MATCH(H4937,Locais!$A$2:$A$13,0))</f>
        <v>Sede - Brasília</v>
      </c>
      <c r="P4937" s="2" t="str">
        <f aca="false">INDEX(Locais!$C$2:$C$13,MATCH(H4937,Locais!$A$2:$A$13,0))</f>
        <v>Centro-Oeste</v>
      </c>
    </row>
    <row r="4938" customFormat="false" ht="15" hidden="false" customHeight="false" outlineLevel="0" collapsed="false">
      <c r="A4938" s="2" t="s">
        <v>5076</v>
      </c>
      <c r="B4938" s="2" t="s">
        <v>72</v>
      </c>
      <c r="C4938" s="2" t="s">
        <v>78</v>
      </c>
      <c r="D4938" s="2" t="s">
        <v>4939</v>
      </c>
      <c r="E4938" s="13"/>
      <c r="F4938" s="13"/>
      <c r="G4938" s="2" t="s">
        <v>151</v>
      </c>
      <c r="H4938" s="2" t="s">
        <v>98</v>
      </c>
      <c r="I4938" s="2" t="s">
        <v>133</v>
      </c>
      <c r="J4938" s="2" t="s">
        <v>137</v>
      </c>
      <c r="K4938" s="14" t="n">
        <v>0</v>
      </c>
      <c r="L4938" s="2" t="str">
        <f aca="false">IF(E4938="","",ROUND((Indicadores!$B$4-E4938)/365.25,1))</f>
        <v/>
      </c>
      <c r="M4938" s="2" t="str">
        <f aca="false">IF(E4938="","Virtual",IF(L4938&gt;=Indicadores!$B$6,"Fim de Vida",IF(L4938&gt;=Indicadores!$B$5,"Envelhecendo","Atual")))</f>
        <v>Virtual</v>
      </c>
      <c r="N4938" s="2" t="str">
        <f aca="false">IF(F4938="","N/A",IF(F4938&lt;Indicadores!$B$4,"Vencida","Vigente"))</f>
        <v>N/A</v>
      </c>
      <c r="O4938" s="2" t="str">
        <f aca="false">INDEX(Locais!$B$2:$B$13,MATCH(H4938,Locais!$A$2:$A$13,0))</f>
        <v>Sede - Brasília</v>
      </c>
      <c r="P4938" s="2" t="str">
        <f aca="false">INDEX(Locais!$C$2:$C$13,MATCH(H4938,Locais!$A$2:$A$13,0))</f>
        <v>Centro-Oeste</v>
      </c>
    </row>
    <row r="4939" customFormat="false" ht="15" hidden="false" customHeight="false" outlineLevel="0" collapsed="false">
      <c r="A4939" s="2" t="s">
        <v>5077</v>
      </c>
      <c r="B4939" s="2" t="s">
        <v>72</v>
      </c>
      <c r="C4939" s="2" t="s">
        <v>78</v>
      </c>
      <c r="D4939" s="2" t="s">
        <v>4944</v>
      </c>
      <c r="E4939" s="13"/>
      <c r="F4939" s="13"/>
      <c r="G4939" s="2" t="s">
        <v>135</v>
      </c>
      <c r="H4939" s="2" t="s">
        <v>98</v>
      </c>
      <c r="I4939" s="2" t="s">
        <v>133</v>
      </c>
      <c r="J4939" s="2" t="s">
        <v>137</v>
      </c>
      <c r="K4939" s="14" t="n">
        <v>0</v>
      </c>
      <c r="L4939" s="2" t="str">
        <f aca="false">IF(E4939="","",ROUND((Indicadores!$B$4-E4939)/365.25,1))</f>
        <v/>
      </c>
      <c r="M4939" s="2" t="str">
        <f aca="false">IF(E4939="","Virtual",IF(L4939&gt;=Indicadores!$B$6,"Fim de Vida",IF(L4939&gt;=Indicadores!$B$5,"Envelhecendo","Atual")))</f>
        <v>Virtual</v>
      </c>
      <c r="N4939" s="2" t="str">
        <f aca="false">IF(F4939="","N/A",IF(F4939&lt;Indicadores!$B$4,"Vencida","Vigente"))</f>
        <v>N/A</v>
      </c>
      <c r="O4939" s="2" t="str">
        <f aca="false">INDEX(Locais!$B$2:$B$13,MATCH(H4939,Locais!$A$2:$A$13,0))</f>
        <v>Sede - Brasília</v>
      </c>
      <c r="P4939" s="2" t="str">
        <f aca="false">INDEX(Locais!$C$2:$C$13,MATCH(H4939,Locais!$A$2:$A$13,0))</f>
        <v>Centro-Oeste</v>
      </c>
    </row>
    <row r="4940" customFormat="false" ht="15" hidden="false" customHeight="false" outlineLevel="0" collapsed="false">
      <c r="A4940" s="2" t="s">
        <v>5078</v>
      </c>
      <c r="B4940" s="2" t="s">
        <v>72</v>
      </c>
      <c r="C4940" s="2" t="s">
        <v>78</v>
      </c>
      <c r="D4940" s="2" t="s">
        <v>4944</v>
      </c>
      <c r="E4940" s="13"/>
      <c r="F4940" s="13"/>
      <c r="G4940" s="2" t="s">
        <v>135</v>
      </c>
      <c r="H4940" s="2" t="s">
        <v>98</v>
      </c>
      <c r="I4940" s="2" t="s">
        <v>133</v>
      </c>
      <c r="J4940" s="2" t="s">
        <v>137</v>
      </c>
      <c r="K4940" s="14" t="n">
        <v>0</v>
      </c>
      <c r="L4940" s="2" t="str">
        <f aca="false">IF(E4940="","",ROUND((Indicadores!$B$4-E4940)/365.25,1))</f>
        <v/>
      </c>
      <c r="M4940" s="2" t="str">
        <f aca="false">IF(E4940="","Virtual",IF(L4940&gt;=Indicadores!$B$6,"Fim de Vida",IF(L4940&gt;=Indicadores!$B$5,"Envelhecendo","Atual")))</f>
        <v>Virtual</v>
      </c>
      <c r="N4940" s="2" t="str">
        <f aca="false">IF(F4940="","N/A",IF(F4940&lt;Indicadores!$B$4,"Vencida","Vigente"))</f>
        <v>N/A</v>
      </c>
      <c r="O4940" s="2" t="str">
        <f aca="false">INDEX(Locais!$B$2:$B$13,MATCH(H4940,Locais!$A$2:$A$13,0))</f>
        <v>Sede - Brasília</v>
      </c>
      <c r="P4940" s="2" t="str">
        <f aca="false">INDEX(Locais!$C$2:$C$13,MATCH(H4940,Locais!$A$2:$A$13,0))</f>
        <v>Centro-Oeste</v>
      </c>
    </row>
    <row r="4941" customFormat="false" ht="15" hidden="false" customHeight="false" outlineLevel="0" collapsed="false">
      <c r="A4941" s="2" t="s">
        <v>5079</v>
      </c>
      <c r="B4941" s="2" t="s">
        <v>72</v>
      </c>
      <c r="C4941" s="2" t="s">
        <v>78</v>
      </c>
      <c r="D4941" s="2" t="s">
        <v>4944</v>
      </c>
      <c r="E4941" s="13"/>
      <c r="F4941" s="13"/>
      <c r="G4941" s="2" t="s">
        <v>135</v>
      </c>
      <c r="H4941" s="2" t="s">
        <v>98</v>
      </c>
      <c r="I4941" s="2" t="s">
        <v>133</v>
      </c>
      <c r="J4941" s="2" t="s">
        <v>137</v>
      </c>
      <c r="K4941" s="14" t="n">
        <v>0</v>
      </c>
      <c r="L4941" s="2" t="str">
        <f aca="false">IF(E4941="","",ROUND((Indicadores!$B$4-E4941)/365.25,1))</f>
        <v/>
      </c>
      <c r="M4941" s="2" t="str">
        <f aca="false">IF(E4941="","Virtual",IF(L4941&gt;=Indicadores!$B$6,"Fim de Vida",IF(L4941&gt;=Indicadores!$B$5,"Envelhecendo","Atual")))</f>
        <v>Virtual</v>
      </c>
      <c r="N4941" s="2" t="str">
        <f aca="false">IF(F4941="","N/A",IF(F4941&lt;Indicadores!$B$4,"Vencida","Vigente"))</f>
        <v>N/A</v>
      </c>
      <c r="O4941" s="2" t="str">
        <f aca="false">INDEX(Locais!$B$2:$B$13,MATCH(H4941,Locais!$A$2:$A$13,0))</f>
        <v>Sede - Brasília</v>
      </c>
      <c r="P4941" s="2" t="str">
        <f aca="false">INDEX(Locais!$C$2:$C$13,MATCH(H4941,Locais!$A$2:$A$13,0))</f>
        <v>Centro-Oeste</v>
      </c>
    </row>
    <row r="4942" customFormat="false" ht="15" hidden="false" customHeight="false" outlineLevel="0" collapsed="false">
      <c r="A4942" s="2" t="s">
        <v>5080</v>
      </c>
      <c r="B4942" s="2" t="s">
        <v>72</v>
      </c>
      <c r="C4942" s="2" t="s">
        <v>78</v>
      </c>
      <c r="D4942" s="2" t="s">
        <v>4939</v>
      </c>
      <c r="E4942" s="13"/>
      <c r="F4942" s="13"/>
      <c r="G4942" s="2" t="s">
        <v>135</v>
      </c>
      <c r="H4942" s="2" t="s">
        <v>98</v>
      </c>
      <c r="I4942" s="2" t="s">
        <v>133</v>
      </c>
      <c r="J4942" s="2" t="s">
        <v>137</v>
      </c>
      <c r="K4942" s="14" t="n">
        <v>0</v>
      </c>
      <c r="L4942" s="2" t="str">
        <f aca="false">IF(E4942="","",ROUND((Indicadores!$B$4-E4942)/365.25,1))</f>
        <v/>
      </c>
      <c r="M4942" s="2" t="str">
        <f aca="false">IF(E4942="","Virtual",IF(L4942&gt;=Indicadores!$B$6,"Fim de Vida",IF(L4942&gt;=Indicadores!$B$5,"Envelhecendo","Atual")))</f>
        <v>Virtual</v>
      </c>
      <c r="N4942" s="2" t="str">
        <f aca="false">IF(F4942="","N/A",IF(F4942&lt;Indicadores!$B$4,"Vencida","Vigente"))</f>
        <v>N/A</v>
      </c>
      <c r="O4942" s="2" t="str">
        <f aca="false">INDEX(Locais!$B$2:$B$13,MATCH(H4942,Locais!$A$2:$A$13,0))</f>
        <v>Sede - Brasília</v>
      </c>
      <c r="P4942" s="2" t="str">
        <f aca="false">INDEX(Locais!$C$2:$C$13,MATCH(H4942,Locais!$A$2:$A$13,0))</f>
        <v>Centro-Oeste</v>
      </c>
    </row>
    <row r="4943" customFormat="false" ht="15" hidden="false" customHeight="false" outlineLevel="0" collapsed="false">
      <c r="A4943" s="2" t="s">
        <v>5081</v>
      </c>
      <c r="B4943" s="2" t="s">
        <v>72</v>
      </c>
      <c r="C4943" s="2" t="s">
        <v>78</v>
      </c>
      <c r="D4943" s="2" t="s">
        <v>4939</v>
      </c>
      <c r="E4943" s="13"/>
      <c r="F4943" s="13"/>
      <c r="G4943" s="2" t="s">
        <v>151</v>
      </c>
      <c r="H4943" s="2" t="s">
        <v>98</v>
      </c>
      <c r="I4943" s="2" t="s">
        <v>133</v>
      </c>
      <c r="J4943" s="2" t="s">
        <v>137</v>
      </c>
      <c r="K4943" s="14" t="n">
        <v>0</v>
      </c>
      <c r="L4943" s="2" t="str">
        <f aca="false">IF(E4943="","",ROUND((Indicadores!$B$4-E4943)/365.25,1))</f>
        <v/>
      </c>
      <c r="M4943" s="2" t="str">
        <f aca="false">IF(E4943="","Virtual",IF(L4943&gt;=Indicadores!$B$6,"Fim de Vida",IF(L4943&gt;=Indicadores!$B$5,"Envelhecendo","Atual")))</f>
        <v>Virtual</v>
      </c>
      <c r="N4943" s="2" t="str">
        <f aca="false">IF(F4943="","N/A",IF(F4943&lt;Indicadores!$B$4,"Vencida","Vigente"))</f>
        <v>N/A</v>
      </c>
      <c r="O4943" s="2" t="str">
        <f aca="false">INDEX(Locais!$B$2:$B$13,MATCH(H4943,Locais!$A$2:$A$13,0))</f>
        <v>Sede - Brasília</v>
      </c>
      <c r="P4943" s="2" t="str">
        <f aca="false">INDEX(Locais!$C$2:$C$13,MATCH(H4943,Locais!$A$2:$A$13,0))</f>
        <v>Centro-Oeste</v>
      </c>
    </row>
    <row r="4944" customFormat="false" ht="15" hidden="false" customHeight="false" outlineLevel="0" collapsed="false">
      <c r="A4944" s="2" t="s">
        <v>5082</v>
      </c>
      <c r="B4944" s="2" t="s">
        <v>72</v>
      </c>
      <c r="C4944" s="2" t="s">
        <v>78</v>
      </c>
      <c r="D4944" s="2" t="s">
        <v>4944</v>
      </c>
      <c r="E4944" s="13"/>
      <c r="F4944" s="13"/>
      <c r="G4944" s="2" t="s">
        <v>135</v>
      </c>
      <c r="H4944" s="2" t="s">
        <v>98</v>
      </c>
      <c r="I4944" s="2" t="s">
        <v>133</v>
      </c>
      <c r="J4944" s="2" t="s">
        <v>137</v>
      </c>
      <c r="K4944" s="14" t="n">
        <v>0</v>
      </c>
      <c r="L4944" s="2" t="str">
        <f aca="false">IF(E4944="","",ROUND((Indicadores!$B$4-E4944)/365.25,1))</f>
        <v/>
      </c>
      <c r="M4944" s="2" t="str">
        <f aca="false">IF(E4944="","Virtual",IF(L4944&gt;=Indicadores!$B$6,"Fim de Vida",IF(L4944&gt;=Indicadores!$B$5,"Envelhecendo","Atual")))</f>
        <v>Virtual</v>
      </c>
      <c r="N4944" s="2" t="str">
        <f aca="false">IF(F4944="","N/A",IF(F4944&lt;Indicadores!$B$4,"Vencida","Vigente"))</f>
        <v>N/A</v>
      </c>
      <c r="O4944" s="2" t="str">
        <f aca="false">INDEX(Locais!$B$2:$B$13,MATCH(H4944,Locais!$A$2:$A$13,0))</f>
        <v>Sede - Brasília</v>
      </c>
      <c r="P4944" s="2" t="str">
        <f aca="false">INDEX(Locais!$C$2:$C$13,MATCH(H4944,Locais!$A$2:$A$13,0))</f>
        <v>Centro-Oeste</v>
      </c>
    </row>
    <row r="4945" customFormat="false" ht="15" hidden="false" customHeight="false" outlineLevel="0" collapsed="false">
      <c r="A4945" s="2" t="s">
        <v>5083</v>
      </c>
      <c r="B4945" s="2" t="s">
        <v>72</v>
      </c>
      <c r="C4945" s="2" t="s">
        <v>78</v>
      </c>
      <c r="D4945" s="2" t="s">
        <v>4939</v>
      </c>
      <c r="E4945" s="13"/>
      <c r="F4945" s="13"/>
      <c r="G4945" s="2" t="s">
        <v>151</v>
      </c>
      <c r="H4945" s="2" t="s">
        <v>98</v>
      </c>
      <c r="I4945" s="2" t="s">
        <v>133</v>
      </c>
      <c r="J4945" s="2" t="s">
        <v>137</v>
      </c>
      <c r="K4945" s="14" t="n">
        <v>0</v>
      </c>
      <c r="L4945" s="2" t="str">
        <f aca="false">IF(E4945="","",ROUND((Indicadores!$B$4-E4945)/365.25,1))</f>
        <v/>
      </c>
      <c r="M4945" s="2" t="str">
        <f aca="false">IF(E4945="","Virtual",IF(L4945&gt;=Indicadores!$B$6,"Fim de Vida",IF(L4945&gt;=Indicadores!$B$5,"Envelhecendo","Atual")))</f>
        <v>Virtual</v>
      </c>
      <c r="N4945" s="2" t="str">
        <f aca="false">IF(F4945="","N/A",IF(F4945&lt;Indicadores!$B$4,"Vencida","Vigente"))</f>
        <v>N/A</v>
      </c>
      <c r="O4945" s="2" t="str">
        <f aca="false">INDEX(Locais!$B$2:$B$13,MATCH(H4945,Locais!$A$2:$A$13,0))</f>
        <v>Sede - Brasília</v>
      </c>
      <c r="P4945" s="2" t="str">
        <f aca="false">INDEX(Locais!$C$2:$C$13,MATCH(H4945,Locais!$A$2:$A$13,0))</f>
        <v>Centro-Oeste</v>
      </c>
    </row>
    <row r="4946" customFormat="false" ht="15" hidden="false" customHeight="false" outlineLevel="0" collapsed="false">
      <c r="A4946" s="2" t="s">
        <v>5084</v>
      </c>
      <c r="B4946" s="2" t="s">
        <v>72</v>
      </c>
      <c r="C4946" s="2" t="s">
        <v>78</v>
      </c>
      <c r="D4946" s="2" t="s">
        <v>4939</v>
      </c>
      <c r="E4946" s="13"/>
      <c r="F4946" s="13"/>
      <c r="G4946" s="2" t="s">
        <v>151</v>
      </c>
      <c r="H4946" s="2" t="s">
        <v>98</v>
      </c>
      <c r="I4946" s="2" t="s">
        <v>133</v>
      </c>
      <c r="J4946" s="2" t="s">
        <v>137</v>
      </c>
      <c r="K4946" s="14" t="n">
        <v>0</v>
      </c>
      <c r="L4946" s="2" t="str">
        <f aca="false">IF(E4946="","",ROUND((Indicadores!$B$4-E4946)/365.25,1))</f>
        <v/>
      </c>
      <c r="M4946" s="2" t="str">
        <f aca="false">IF(E4946="","Virtual",IF(L4946&gt;=Indicadores!$B$6,"Fim de Vida",IF(L4946&gt;=Indicadores!$B$5,"Envelhecendo","Atual")))</f>
        <v>Virtual</v>
      </c>
      <c r="N4946" s="2" t="str">
        <f aca="false">IF(F4946="","N/A",IF(F4946&lt;Indicadores!$B$4,"Vencida","Vigente"))</f>
        <v>N/A</v>
      </c>
      <c r="O4946" s="2" t="str">
        <f aca="false">INDEX(Locais!$B$2:$B$13,MATCH(H4946,Locais!$A$2:$A$13,0))</f>
        <v>Sede - Brasília</v>
      </c>
      <c r="P4946" s="2" t="str">
        <f aca="false">INDEX(Locais!$C$2:$C$13,MATCH(H4946,Locais!$A$2:$A$13,0))</f>
        <v>Centro-Oeste</v>
      </c>
    </row>
    <row r="4947" customFormat="false" ht="15" hidden="false" customHeight="false" outlineLevel="0" collapsed="false">
      <c r="A4947" s="2" t="s">
        <v>5085</v>
      </c>
      <c r="B4947" s="2" t="s">
        <v>72</v>
      </c>
      <c r="C4947" s="2" t="s">
        <v>78</v>
      </c>
      <c r="D4947" s="2" t="s">
        <v>4944</v>
      </c>
      <c r="E4947" s="13"/>
      <c r="F4947" s="13"/>
      <c r="G4947" s="2" t="s">
        <v>151</v>
      </c>
      <c r="H4947" s="2" t="s">
        <v>98</v>
      </c>
      <c r="I4947" s="2" t="s">
        <v>133</v>
      </c>
      <c r="J4947" s="2" t="s">
        <v>137</v>
      </c>
      <c r="K4947" s="14" t="n">
        <v>0</v>
      </c>
      <c r="L4947" s="2" t="str">
        <f aca="false">IF(E4947="","",ROUND((Indicadores!$B$4-E4947)/365.25,1))</f>
        <v/>
      </c>
      <c r="M4947" s="2" t="str">
        <f aca="false">IF(E4947="","Virtual",IF(L4947&gt;=Indicadores!$B$6,"Fim de Vida",IF(L4947&gt;=Indicadores!$B$5,"Envelhecendo","Atual")))</f>
        <v>Virtual</v>
      </c>
      <c r="N4947" s="2" t="str">
        <f aca="false">IF(F4947="","N/A",IF(F4947&lt;Indicadores!$B$4,"Vencida","Vigente"))</f>
        <v>N/A</v>
      </c>
      <c r="O4947" s="2" t="str">
        <f aca="false">INDEX(Locais!$B$2:$B$13,MATCH(H4947,Locais!$A$2:$A$13,0))</f>
        <v>Sede - Brasília</v>
      </c>
      <c r="P4947" s="2" t="str">
        <f aca="false">INDEX(Locais!$C$2:$C$13,MATCH(H4947,Locais!$A$2:$A$13,0))</f>
        <v>Centro-Oeste</v>
      </c>
    </row>
    <row r="4948" customFormat="false" ht="15" hidden="false" customHeight="false" outlineLevel="0" collapsed="false">
      <c r="A4948" s="2" t="s">
        <v>5086</v>
      </c>
      <c r="B4948" s="2" t="s">
        <v>72</v>
      </c>
      <c r="C4948" s="2" t="s">
        <v>78</v>
      </c>
      <c r="D4948" s="2" t="s">
        <v>4939</v>
      </c>
      <c r="E4948" s="13"/>
      <c r="F4948" s="13"/>
      <c r="G4948" s="2" t="s">
        <v>151</v>
      </c>
      <c r="H4948" s="2" t="s">
        <v>98</v>
      </c>
      <c r="I4948" s="2" t="s">
        <v>133</v>
      </c>
      <c r="J4948" s="2" t="s">
        <v>137</v>
      </c>
      <c r="K4948" s="14" t="n">
        <v>0</v>
      </c>
      <c r="L4948" s="2" t="str">
        <f aca="false">IF(E4948="","",ROUND((Indicadores!$B$4-E4948)/365.25,1))</f>
        <v/>
      </c>
      <c r="M4948" s="2" t="str">
        <f aca="false">IF(E4948="","Virtual",IF(L4948&gt;=Indicadores!$B$6,"Fim de Vida",IF(L4948&gt;=Indicadores!$B$5,"Envelhecendo","Atual")))</f>
        <v>Virtual</v>
      </c>
      <c r="N4948" s="2" t="str">
        <f aca="false">IF(F4948="","N/A",IF(F4948&lt;Indicadores!$B$4,"Vencida","Vigente"))</f>
        <v>N/A</v>
      </c>
      <c r="O4948" s="2" t="str">
        <f aca="false">INDEX(Locais!$B$2:$B$13,MATCH(H4948,Locais!$A$2:$A$13,0))</f>
        <v>Sede - Brasília</v>
      </c>
      <c r="P4948" s="2" t="str">
        <f aca="false">INDEX(Locais!$C$2:$C$13,MATCH(H4948,Locais!$A$2:$A$13,0))</f>
        <v>Centro-Oeste</v>
      </c>
    </row>
    <row r="4949" customFormat="false" ht="15" hidden="false" customHeight="false" outlineLevel="0" collapsed="false">
      <c r="A4949" s="2" t="s">
        <v>5087</v>
      </c>
      <c r="B4949" s="2" t="s">
        <v>72</v>
      </c>
      <c r="C4949" s="2" t="s">
        <v>78</v>
      </c>
      <c r="D4949" s="2" t="s">
        <v>4939</v>
      </c>
      <c r="E4949" s="13"/>
      <c r="F4949" s="13"/>
      <c r="G4949" s="2" t="s">
        <v>135</v>
      </c>
      <c r="H4949" s="2" t="s">
        <v>98</v>
      </c>
      <c r="I4949" s="2" t="s">
        <v>133</v>
      </c>
      <c r="J4949" s="2" t="s">
        <v>137</v>
      </c>
      <c r="K4949" s="14" t="n">
        <v>0</v>
      </c>
      <c r="L4949" s="2" t="str">
        <f aca="false">IF(E4949="","",ROUND((Indicadores!$B$4-E4949)/365.25,1))</f>
        <v/>
      </c>
      <c r="M4949" s="2" t="str">
        <f aca="false">IF(E4949="","Virtual",IF(L4949&gt;=Indicadores!$B$6,"Fim de Vida",IF(L4949&gt;=Indicadores!$B$5,"Envelhecendo","Atual")))</f>
        <v>Virtual</v>
      </c>
      <c r="N4949" s="2" t="str">
        <f aca="false">IF(F4949="","N/A",IF(F4949&lt;Indicadores!$B$4,"Vencida","Vigente"))</f>
        <v>N/A</v>
      </c>
      <c r="O4949" s="2" t="str">
        <f aca="false">INDEX(Locais!$B$2:$B$13,MATCH(H4949,Locais!$A$2:$A$13,0))</f>
        <v>Sede - Brasília</v>
      </c>
      <c r="P4949" s="2" t="str">
        <f aca="false">INDEX(Locais!$C$2:$C$13,MATCH(H4949,Locais!$A$2:$A$13,0))</f>
        <v>Centro-Oeste</v>
      </c>
    </row>
    <row r="4950" customFormat="false" ht="15" hidden="false" customHeight="false" outlineLevel="0" collapsed="false">
      <c r="A4950" s="2" t="s">
        <v>5088</v>
      </c>
      <c r="B4950" s="2" t="s">
        <v>72</v>
      </c>
      <c r="C4950" s="2" t="s">
        <v>78</v>
      </c>
      <c r="D4950" s="2" t="s">
        <v>4944</v>
      </c>
      <c r="E4950" s="13"/>
      <c r="F4950" s="13"/>
      <c r="G4950" s="2" t="s">
        <v>135</v>
      </c>
      <c r="H4950" s="2" t="s">
        <v>98</v>
      </c>
      <c r="I4950" s="2" t="s">
        <v>133</v>
      </c>
      <c r="J4950" s="2" t="s">
        <v>137</v>
      </c>
      <c r="K4950" s="14" t="n">
        <v>0</v>
      </c>
      <c r="L4950" s="2" t="str">
        <f aca="false">IF(E4950="","",ROUND((Indicadores!$B$4-E4950)/365.25,1))</f>
        <v/>
      </c>
      <c r="M4950" s="2" t="str">
        <f aca="false">IF(E4950="","Virtual",IF(L4950&gt;=Indicadores!$B$6,"Fim de Vida",IF(L4950&gt;=Indicadores!$B$5,"Envelhecendo","Atual")))</f>
        <v>Virtual</v>
      </c>
      <c r="N4950" s="2" t="str">
        <f aca="false">IF(F4950="","N/A",IF(F4950&lt;Indicadores!$B$4,"Vencida","Vigente"))</f>
        <v>N/A</v>
      </c>
      <c r="O4950" s="2" t="str">
        <f aca="false">INDEX(Locais!$B$2:$B$13,MATCH(H4950,Locais!$A$2:$A$13,0))</f>
        <v>Sede - Brasília</v>
      </c>
      <c r="P4950" s="2" t="str">
        <f aca="false">INDEX(Locais!$C$2:$C$13,MATCH(H4950,Locais!$A$2:$A$13,0))</f>
        <v>Centro-Oeste</v>
      </c>
    </row>
    <row r="4951" customFormat="false" ht="15" hidden="false" customHeight="false" outlineLevel="0" collapsed="false">
      <c r="A4951" s="2" t="s">
        <v>5089</v>
      </c>
      <c r="B4951" s="2" t="s">
        <v>72</v>
      </c>
      <c r="C4951" s="2" t="s">
        <v>78</v>
      </c>
      <c r="D4951" s="2" t="s">
        <v>4939</v>
      </c>
      <c r="E4951" s="13"/>
      <c r="F4951" s="13"/>
      <c r="G4951" s="2" t="s">
        <v>135</v>
      </c>
      <c r="H4951" s="2" t="s">
        <v>98</v>
      </c>
      <c r="I4951" s="2" t="s">
        <v>133</v>
      </c>
      <c r="J4951" s="2" t="s">
        <v>137</v>
      </c>
      <c r="K4951" s="14" t="n">
        <v>0</v>
      </c>
      <c r="L4951" s="2" t="str">
        <f aca="false">IF(E4951="","",ROUND((Indicadores!$B$4-E4951)/365.25,1))</f>
        <v/>
      </c>
      <c r="M4951" s="2" t="str">
        <f aca="false">IF(E4951="","Virtual",IF(L4951&gt;=Indicadores!$B$6,"Fim de Vida",IF(L4951&gt;=Indicadores!$B$5,"Envelhecendo","Atual")))</f>
        <v>Virtual</v>
      </c>
      <c r="N4951" s="2" t="str">
        <f aca="false">IF(F4951="","N/A",IF(F4951&lt;Indicadores!$B$4,"Vencida","Vigente"))</f>
        <v>N/A</v>
      </c>
      <c r="O4951" s="2" t="str">
        <f aca="false">INDEX(Locais!$B$2:$B$13,MATCH(H4951,Locais!$A$2:$A$13,0))</f>
        <v>Sede - Brasília</v>
      </c>
      <c r="P4951" s="2" t="str">
        <f aca="false">INDEX(Locais!$C$2:$C$13,MATCH(H4951,Locais!$A$2:$A$13,0))</f>
        <v>Centro-Oeste</v>
      </c>
    </row>
    <row r="4952" customFormat="false" ht="15" hidden="false" customHeight="false" outlineLevel="0" collapsed="false">
      <c r="A4952" s="2" t="s">
        <v>5090</v>
      </c>
      <c r="B4952" s="2" t="s">
        <v>72</v>
      </c>
      <c r="C4952" s="2" t="s">
        <v>78</v>
      </c>
      <c r="D4952" s="2" t="s">
        <v>4939</v>
      </c>
      <c r="E4952" s="13"/>
      <c r="F4952" s="13"/>
      <c r="G4952" s="2" t="s">
        <v>151</v>
      </c>
      <c r="H4952" s="2" t="s">
        <v>98</v>
      </c>
      <c r="I4952" s="2" t="s">
        <v>133</v>
      </c>
      <c r="J4952" s="2" t="s">
        <v>137</v>
      </c>
      <c r="K4952" s="14" t="n">
        <v>0</v>
      </c>
      <c r="L4952" s="2" t="str">
        <f aca="false">IF(E4952="","",ROUND((Indicadores!$B$4-E4952)/365.25,1))</f>
        <v/>
      </c>
      <c r="M4952" s="2" t="str">
        <f aca="false">IF(E4952="","Virtual",IF(L4952&gt;=Indicadores!$B$6,"Fim de Vida",IF(L4952&gt;=Indicadores!$B$5,"Envelhecendo","Atual")))</f>
        <v>Virtual</v>
      </c>
      <c r="N4952" s="2" t="str">
        <f aca="false">IF(F4952="","N/A",IF(F4952&lt;Indicadores!$B$4,"Vencida","Vigente"))</f>
        <v>N/A</v>
      </c>
      <c r="O4952" s="2" t="str">
        <f aca="false">INDEX(Locais!$B$2:$B$13,MATCH(H4952,Locais!$A$2:$A$13,0))</f>
        <v>Sede - Brasília</v>
      </c>
      <c r="P4952" s="2" t="str">
        <f aca="false">INDEX(Locais!$C$2:$C$13,MATCH(H4952,Locais!$A$2:$A$13,0))</f>
        <v>Centro-Oeste</v>
      </c>
    </row>
    <row r="4953" customFormat="false" ht="15" hidden="false" customHeight="false" outlineLevel="0" collapsed="false">
      <c r="A4953" s="2" t="s">
        <v>5091</v>
      </c>
      <c r="B4953" s="2" t="s">
        <v>72</v>
      </c>
      <c r="C4953" s="2" t="s">
        <v>78</v>
      </c>
      <c r="D4953" s="2" t="s">
        <v>4944</v>
      </c>
      <c r="E4953" s="13"/>
      <c r="F4953" s="13"/>
      <c r="G4953" s="2" t="s">
        <v>151</v>
      </c>
      <c r="H4953" s="2" t="s">
        <v>98</v>
      </c>
      <c r="I4953" s="2" t="s">
        <v>133</v>
      </c>
      <c r="J4953" s="2" t="s">
        <v>137</v>
      </c>
      <c r="K4953" s="14" t="n">
        <v>0</v>
      </c>
      <c r="L4953" s="2" t="str">
        <f aca="false">IF(E4953="","",ROUND((Indicadores!$B$4-E4953)/365.25,1))</f>
        <v/>
      </c>
      <c r="M4953" s="2" t="str">
        <f aca="false">IF(E4953="","Virtual",IF(L4953&gt;=Indicadores!$B$6,"Fim de Vida",IF(L4953&gt;=Indicadores!$B$5,"Envelhecendo","Atual")))</f>
        <v>Virtual</v>
      </c>
      <c r="N4953" s="2" t="str">
        <f aca="false">IF(F4953="","N/A",IF(F4953&lt;Indicadores!$B$4,"Vencida","Vigente"))</f>
        <v>N/A</v>
      </c>
      <c r="O4953" s="2" t="str">
        <f aca="false">INDEX(Locais!$B$2:$B$13,MATCH(H4953,Locais!$A$2:$A$13,0))</f>
        <v>Sede - Brasília</v>
      </c>
      <c r="P4953" s="2" t="str">
        <f aca="false">INDEX(Locais!$C$2:$C$13,MATCH(H4953,Locais!$A$2:$A$13,0))</f>
        <v>Centro-Oeste</v>
      </c>
    </row>
    <row r="4954" customFormat="false" ht="15" hidden="false" customHeight="false" outlineLevel="0" collapsed="false">
      <c r="A4954" s="2" t="s">
        <v>5092</v>
      </c>
      <c r="B4954" s="2" t="s">
        <v>72</v>
      </c>
      <c r="C4954" s="2" t="s">
        <v>78</v>
      </c>
      <c r="D4954" s="2" t="s">
        <v>4944</v>
      </c>
      <c r="E4954" s="13"/>
      <c r="F4954" s="13"/>
      <c r="G4954" s="2" t="s">
        <v>135</v>
      </c>
      <c r="H4954" s="2" t="s">
        <v>98</v>
      </c>
      <c r="I4954" s="2" t="s">
        <v>133</v>
      </c>
      <c r="J4954" s="2" t="s">
        <v>137</v>
      </c>
      <c r="K4954" s="14" t="n">
        <v>0</v>
      </c>
      <c r="L4954" s="2" t="str">
        <f aca="false">IF(E4954="","",ROUND((Indicadores!$B$4-E4954)/365.25,1))</f>
        <v/>
      </c>
      <c r="M4954" s="2" t="str">
        <f aca="false">IF(E4954="","Virtual",IF(L4954&gt;=Indicadores!$B$6,"Fim de Vida",IF(L4954&gt;=Indicadores!$B$5,"Envelhecendo","Atual")))</f>
        <v>Virtual</v>
      </c>
      <c r="N4954" s="2" t="str">
        <f aca="false">IF(F4954="","N/A",IF(F4954&lt;Indicadores!$B$4,"Vencida","Vigente"))</f>
        <v>N/A</v>
      </c>
      <c r="O4954" s="2" t="str">
        <f aca="false">INDEX(Locais!$B$2:$B$13,MATCH(H4954,Locais!$A$2:$A$13,0))</f>
        <v>Sede - Brasília</v>
      </c>
      <c r="P4954" s="2" t="str">
        <f aca="false">INDEX(Locais!$C$2:$C$13,MATCH(H4954,Locais!$A$2:$A$13,0))</f>
        <v>Centro-Oeste</v>
      </c>
    </row>
    <row r="4955" customFormat="false" ht="15" hidden="false" customHeight="false" outlineLevel="0" collapsed="false">
      <c r="A4955" s="2" t="s">
        <v>5093</v>
      </c>
      <c r="B4955" s="2" t="s">
        <v>72</v>
      </c>
      <c r="C4955" s="2" t="s">
        <v>78</v>
      </c>
      <c r="D4955" s="2" t="s">
        <v>4944</v>
      </c>
      <c r="E4955" s="13"/>
      <c r="F4955" s="13"/>
      <c r="G4955" s="2" t="s">
        <v>151</v>
      </c>
      <c r="H4955" s="2" t="s">
        <v>98</v>
      </c>
      <c r="I4955" s="2" t="s">
        <v>133</v>
      </c>
      <c r="J4955" s="2" t="s">
        <v>137</v>
      </c>
      <c r="K4955" s="14" t="n">
        <v>0</v>
      </c>
      <c r="L4955" s="2" t="str">
        <f aca="false">IF(E4955="","",ROUND((Indicadores!$B$4-E4955)/365.25,1))</f>
        <v/>
      </c>
      <c r="M4955" s="2" t="str">
        <f aca="false">IF(E4955="","Virtual",IF(L4955&gt;=Indicadores!$B$6,"Fim de Vida",IF(L4955&gt;=Indicadores!$B$5,"Envelhecendo","Atual")))</f>
        <v>Virtual</v>
      </c>
      <c r="N4955" s="2" t="str">
        <f aca="false">IF(F4955="","N/A",IF(F4955&lt;Indicadores!$B$4,"Vencida","Vigente"))</f>
        <v>N/A</v>
      </c>
      <c r="O4955" s="2" t="str">
        <f aca="false">INDEX(Locais!$B$2:$B$13,MATCH(H4955,Locais!$A$2:$A$13,0))</f>
        <v>Sede - Brasília</v>
      </c>
      <c r="P4955" s="2" t="str">
        <f aca="false">INDEX(Locais!$C$2:$C$13,MATCH(H4955,Locais!$A$2:$A$13,0))</f>
        <v>Centro-Oeste</v>
      </c>
    </row>
    <row r="4956" customFormat="false" ht="15" hidden="false" customHeight="false" outlineLevel="0" collapsed="false">
      <c r="A4956" s="2" t="s">
        <v>5094</v>
      </c>
      <c r="B4956" s="2" t="s">
        <v>72</v>
      </c>
      <c r="C4956" s="2" t="s">
        <v>78</v>
      </c>
      <c r="D4956" s="2" t="s">
        <v>4944</v>
      </c>
      <c r="E4956" s="13"/>
      <c r="F4956" s="13"/>
      <c r="G4956" s="2" t="s">
        <v>135</v>
      </c>
      <c r="H4956" s="2" t="s">
        <v>98</v>
      </c>
      <c r="I4956" s="2" t="s">
        <v>133</v>
      </c>
      <c r="J4956" s="2" t="s">
        <v>137</v>
      </c>
      <c r="K4956" s="14" t="n">
        <v>0</v>
      </c>
      <c r="L4956" s="2" t="str">
        <f aca="false">IF(E4956="","",ROUND((Indicadores!$B$4-E4956)/365.25,1))</f>
        <v/>
      </c>
      <c r="M4956" s="2" t="str">
        <f aca="false">IF(E4956="","Virtual",IF(L4956&gt;=Indicadores!$B$6,"Fim de Vida",IF(L4956&gt;=Indicadores!$B$5,"Envelhecendo","Atual")))</f>
        <v>Virtual</v>
      </c>
      <c r="N4956" s="2" t="str">
        <f aca="false">IF(F4956="","N/A",IF(F4956&lt;Indicadores!$B$4,"Vencida","Vigente"))</f>
        <v>N/A</v>
      </c>
      <c r="O4956" s="2" t="str">
        <f aca="false">INDEX(Locais!$B$2:$B$13,MATCH(H4956,Locais!$A$2:$A$13,0))</f>
        <v>Sede - Brasília</v>
      </c>
      <c r="P4956" s="2" t="str">
        <f aca="false">INDEX(Locais!$C$2:$C$13,MATCH(H4956,Locais!$A$2:$A$13,0))</f>
        <v>Centro-Oeste</v>
      </c>
    </row>
    <row r="4957" customFormat="false" ht="15" hidden="false" customHeight="false" outlineLevel="0" collapsed="false">
      <c r="A4957" s="2" t="s">
        <v>5095</v>
      </c>
      <c r="B4957" s="2" t="s">
        <v>72</v>
      </c>
      <c r="C4957" s="2" t="s">
        <v>78</v>
      </c>
      <c r="D4957" s="2" t="s">
        <v>4939</v>
      </c>
      <c r="E4957" s="13"/>
      <c r="F4957" s="13"/>
      <c r="G4957" s="2" t="s">
        <v>135</v>
      </c>
      <c r="H4957" s="2" t="s">
        <v>98</v>
      </c>
      <c r="I4957" s="2" t="s">
        <v>133</v>
      </c>
      <c r="J4957" s="2" t="s">
        <v>137</v>
      </c>
      <c r="K4957" s="14" t="n">
        <v>0</v>
      </c>
      <c r="L4957" s="2" t="str">
        <f aca="false">IF(E4957="","",ROUND((Indicadores!$B$4-E4957)/365.25,1))</f>
        <v/>
      </c>
      <c r="M4957" s="2" t="str">
        <f aca="false">IF(E4957="","Virtual",IF(L4957&gt;=Indicadores!$B$6,"Fim de Vida",IF(L4957&gt;=Indicadores!$B$5,"Envelhecendo","Atual")))</f>
        <v>Virtual</v>
      </c>
      <c r="N4957" s="2" t="str">
        <f aca="false">IF(F4957="","N/A",IF(F4957&lt;Indicadores!$B$4,"Vencida","Vigente"))</f>
        <v>N/A</v>
      </c>
      <c r="O4957" s="2" t="str">
        <f aca="false">INDEX(Locais!$B$2:$B$13,MATCH(H4957,Locais!$A$2:$A$13,0))</f>
        <v>Sede - Brasília</v>
      </c>
      <c r="P4957" s="2" t="str">
        <f aca="false">INDEX(Locais!$C$2:$C$13,MATCH(H4957,Locais!$A$2:$A$13,0))</f>
        <v>Centro-Oeste</v>
      </c>
    </row>
    <row r="4958" customFormat="false" ht="15" hidden="false" customHeight="false" outlineLevel="0" collapsed="false">
      <c r="A4958" s="2" t="s">
        <v>5096</v>
      </c>
      <c r="B4958" s="2" t="s">
        <v>72</v>
      </c>
      <c r="C4958" s="2" t="s">
        <v>78</v>
      </c>
      <c r="D4958" s="2" t="s">
        <v>4939</v>
      </c>
      <c r="E4958" s="13"/>
      <c r="F4958" s="13"/>
      <c r="G4958" s="2" t="s">
        <v>151</v>
      </c>
      <c r="H4958" s="2" t="s">
        <v>98</v>
      </c>
      <c r="I4958" s="2" t="s">
        <v>133</v>
      </c>
      <c r="J4958" s="2" t="s">
        <v>137</v>
      </c>
      <c r="K4958" s="14" t="n">
        <v>0</v>
      </c>
      <c r="L4958" s="2" t="str">
        <f aca="false">IF(E4958="","",ROUND((Indicadores!$B$4-E4958)/365.25,1))</f>
        <v/>
      </c>
      <c r="M4958" s="2" t="str">
        <f aca="false">IF(E4958="","Virtual",IF(L4958&gt;=Indicadores!$B$6,"Fim de Vida",IF(L4958&gt;=Indicadores!$B$5,"Envelhecendo","Atual")))</f>
        <v>Virtual</v>
      </c>
      <c r="N4958" s="2" t="str">
        <f aca="false">IF(F4958="","N/A",IF(F4958&lt;Indicadores!$B$4,"Vencida","Vigente"))</f>
        <v>N/A</v>
      </c>
      <c r="O4958" s="2" t="str">
        <f aca="false">INDEX(Locais!$B$2:$B$13,MATCH(H4958,Locais!$A$2:$A$13,0))</f>
        <v>Sede - Brasília</v>
      </c>
      <c r="P4958" s="2" t="str">
        <f aca="false">INDEX(Locais!$C$2:$C$13,MATCH(H4958,Locais!$A$2:$A$13,0))</f>
        <v>Centro-Oeste</v>
      </c>
    </row>
    <row r="4959" customFormat="false" ht="15" hidden="false" customHeight="false" outlineLevel="0" collapsed="false">
      <c r="A4959" s="2" t="s">
        <v>5097</v>
      </c>
      <c r="B4959" s="2" t="s">
        <v>72</v>
      </c>
      <c r="C4959" s="2" t="s">
        <v>78</v>
      </c>
      <c r="D4959" s="2" t="s">
        <v>4944</v>
      </c>
      <c r="E4959" s="13"/>
      <c r="F4959" s="13"/>
      <c r="G4959" s="2" t="s">
        <v>135</v>
      </c>
      <c r="H4959" s="2" t="s">
        <v>98</v>
      </c>
      <c r="I4959" s="2" t="s">
        <v>133</v>
      </c>
      <c r="J4959" s="2" t="s">
        <v>137</v>
      </c>
      <c r="K4959" s="14" t="n">
        <v>0</v>
      </c>
      <c r="L4959" s="2" t="str">
        <f aca="false">IF(E4959="","",ROUND((Indicadores!$B$4-E4959)/365.25,1))</f>
        <v/>
      </c>
      <c r="M4959" s="2" t="str">
        <f aca="false">IF(E4959="","Virtual",IF(L4959&gt;=Indicadores!$B$6,"Fim de Vida",IF(L4959&gt;=Indicadores!$B$5,"Envelhecendo","Atual")))</f>
        <v>Virtual</v>
      </c>
      <c r="N4959" s="2" t="str">
        <f aca="false">IF(F4959="","N/A",IF(F4959&lt;Indicadores!$B$4,"Vencida","Vigente"))</f>
        <v>N/A</v>
      </c>
      <c r="O4959" s="2" t="str">
        <f aca="false">INDEX(Locais!$B$2:$B$13,MATCH(H4959,Locais!$A$2:$A$13,0))</f>
        <v>Sede - Brasília</v>
      </c>
      <c r="P4959" s="2" t="str">
        <f aca="false">INDEX(Locais!$C$2:$C$13,MATCH(H4959,Locais!$A$2:$A$13,0))</f>
        <v>Centro-Oeste</v>
      </c>
    </row>
    <row r="4960" customFormat="false" ht="15" hidden="false" customHeight="false" outlineLevel="0" collapsed="false">
      <c r="A4960" s="2" t="s">
        <v>5098</v>
      </c>
      <c r="B4960" s="2" t="s">
        <v>72</v>
      </c>
      <c r="C4960" s="2" t="s">
        <v>78</v>
      </c>
      <c r="D4960" s="2" t="s">
        <v>4939</v>
      </c>
      <c r="E4960" s="13"/>
      <c r="F4960" s="13"/>
      <c r="G4960" s="2" t="s">
        <v>151</v>
      </c>
      <c r="H4960" s="2" t="s">
        <v>98</v>
      </c>
      <c r="I4960" s="2" t="s">
        <v>133</v>
      </c>
      <c r="J4960" s="2" t="s">
        <v>137</v>
      </c>
      <c r="K4960" s="14" t="n">
        <v>0</v>
      </c>
      <c r="L4960" s="2" t="str">
        <f aca="false">IF(E4960="","",ROUND((Indicadores!$B$4-E4960)/365.25,1))</f>
        <v/>
      </c>
      <c r="M4960" s="2" t="str">
        <f aca="false">IF(E4960="","Virtual",IF(L4960&gt;=Indicadores!$B$6,"Fim de Vida",IF(L4960&gt;=Indicadores!$B$5,"Envelhecendo","Atual")))</f>
        <v>Virtual</v>
      </c>
      <c r="N4960" s="2" t="str">
        <f aca="false">IF(F4960="","N/A",IF(F4960&lt;Indicadores!$B$4,"Vencida","Vigente"))</f>
        <v>N/A</v>
      </c>
      <c r="O4960" s="2" t="str">
        <f aca="false">INDEX(Locais!$B$2:$B$13,MATCH(H4960,Locais!$A$2:$A$13,0))</f>
        <v>Sede - Brasília</v>
      </c>
      <c r="P4960" s="2" t="str">
        <f aca="false">INDEX(Locais!$C$2:$C$13,MATCH(H4960,Locais!$A$2:$A$13,0))</f>
        <v>Centro-Oeste</v>
      </c>
    </row>
    <row r="4961" customFormat="false" ht="15" hidden="false" customHeight="false" outlineLevel="0" collapsed="false">
      <c r="A4961" s="2" t="s">
        <v>5099</v>
      </c>
      <c r="B4961" s="2" t="s">
        <v>72</v>
      </c>
      <c r="C4961" s="2" t="s">
        <v>78</v>
      </c>
      <c r="D4961" s="2" t="s">
        <v>4944</v>
      </c>
      <c r="E4961" s="13"/>
      <c r="F4961" s="13"/>
      <c r="G4961" s="2" t="s">
        <v>151</v>
      </c>
      <c r="H4961" s="2" t="s">
        <v>98</v>
      </c>
      <c r="I4961" s="2" t="s">
        <v>133</v>
      </c>
      <c r="J4961" s="2" t="s">
        <v>137</v>
      </c>
      <c r="K4961" s="14" t="n">
        <v>0</v>
      </c>
      <c r="L4961" s="2" t="str">
        <f aca="false">IF(E4961="","",ROUND((Indicadores!$B$4-E4961)/365.25,1))</f>
        <v/>
      </c>
      <c r="M4961" s="2" t="str">
        <f aca="false">IF(E4961="","Virtual",IF(L4961&gt;=Indicadores!$B$6,"Fim de Vida",IF(L4961&gt;=Indicadores!$B$5,"Envelhecendo","Atual")))</f>
        <v>Virtual</v>
      </c>
      <c r="N4961" s="2" t="str">
        <f aca="false">IF(F4961="","N/A",IF(F4961&lt;Indicadores!$B$4,"Vencida","Vigente"))</f>
        <v>N/A</v>
      </c>
      <c r="O4961" s="2" t="str">
        <f aca="false">INDEX(Locais!$B$2:$B$13,MATCH(H4961,Locais!$A$2:$A$13,0))</f>
        <v>Sede - Brasília</v>
      </c>
      <c r="P4961" s="2" t="str">
        <f aca="false">INDEX(Locais!$C$2:$C$13,MATCH(H4961,Locais!$A$2:$A$13,0))</f>
        <v>Centro-Oeste</v>
      </c>
    </row>
    <row r="4962" customFormat="false" ht="15" hidden="false" customHeight="false" outlineLevel="0" collapsed="false">
      <c r="A4962" s="2" t="s">
        <v>5100</v>
      </c>
      <c r="B4962" s="2" t="s">
        <v>72</v>
      </c>
      <c r="C4962" s="2" t="s">
        <v>78</v>
      </c>
      <c r="D4962" s="2" t="s">
        <v>4944</v>
      </c>
      <c r="E4962" s="13"/>
      <c r="F4962" s="13"/>
      <c r="G4962" s="2" t="s">
        <v>135</v>
      </c>
      <c r="H4962" s="2" t="s">
        <v>98</v>
      </c>
      <c r="I4962" s="2" t="s">
        <v>133</v>
      </c>
      <c r="J4962" s="2" t="s">
        <v>137</v>
      </c>
      <c r="K4962" s="14" t="n">
        <v>0</v>
      </c>
      <c r="L4962" s="2" t="str">
        <f aca="false">IF(E4962="","",ROUND((Indicadores!$B$4-E4962)/365.25,1))</f>
        <v/>
      </c>
      <c r="M4962" s="2" t="str">
        <f aca="false">IF(E4962="","Virtual",IF(L4962&gt;=Indicadores!$B$6,"Fim de Vida",IF(L4962&gt;=Indicadores!$B$5,"Envelhecendo","Atual")))</f>
        <v>Virtual</v>
      </c>
      <c r="N4962" s="2" t="str">
        <f aca="false">IF(F4962="","N/A",IF(F4962&lt;Indicadores!$B$4,"Vencida","Vigente"))</f>
        <v>N/A</v>
      </c>
      <c r="O4962" s="2" t="str">
        <f aca="false">INDEX(Locais!$B$2:$B$13,MATCH(H4962,Locais!$A$2:$A$13,0))</f>
        <v>Sede - Brasília</v>
      </c>
      <c r="P4962" s="2" t="str">
        <f aca="false">INDEX(Locais!$C$2:$C$13,MATCH(H4962,Locais!$A$2:$A$13,0))</f>
        <v>Centro-Oeste</v>
      </c>
    </row>
    <row r="4963" customFormat="false" ht="15" hidden="false" customHeight="false" outlineLevel="0" collapsed="false">
      <c r="A4963" s="2" t="s">
        <v>5101</v>
      </c>
      <c r="B4963" s="2" t="s">
        <v>72</v>
      </c>
      <c r="C4963" s="2" t="s">
        <v>78</v>
      </c>
      <c r="D4963" s="2" t="s">
        <v>4939</v>
      </c>
      <c r="E4963" s="13"/>
      <c r="F4963" s="13"/>
      <c r="G4963" s="2" t="s">
        <v>151</v>
      </c>
      <c r="H4963" s="2" t="s">
        <v>98</v>
      </c>
      <c r="I4963" s="2" t="s">
        <v>133</v>
      </c>
      <c r="J4963" s="2" t="s">
        <v>137</v>
      </c>
      <c r="K4963" s="14" t="n">
        <v>0</v>
      </c>
      <c r="L4963" s="2" t="str">
        <f aca="false">IF(E4963="","",ROUND((Indicadores!$B$4-E4963)/365.25,1))</f>
        <v/>
      </c>
      <c r="M4963" s="2" t="str">
        <f aca="false">IF(E4963="","Virtual",IF(L4963&gt;=Indicadores!$B$6,"Fim de Vida",IF(L4963&gt;=Indicadores!$B$5,"Envelhecendo","Atual")))</f>
        <v>Virtual</v>
      </c>
      <c r="N4963" s="2" t="str">
        <f aca="false">IF(F4963="","N/A",IF(F4963&lt;Indicadores!$B$4,"Vencida","Vigente"))</f>
        <v>N/A</v>
      </c>
      <c r="O4963" s="2" t="str">
        <f aca="false">INDEX(Locais!$B$2:$B$13,MATCH(H4963,Locais!$A$2:$A$13,0))</f>
        <v>Sede - Brasília</v>
      </c>
      <c r="P4963" s="2" t="str">
        <f aca="false">INDEX(Locais!$C$2:$C$13,MATCH(H4963,Locais!$A$2:$A$13,0))</f>
        <v>Centro-Oeste</v>
      </c>
    </row>
    <row r="4964" customFormat="false" ht="15" hidden="false" customHeight="false" outlineLevel="0" collapsed="false">
      <c r="A4964" s="2" t="s">
        <v>5102</v>
      </c>
      <c r="B4964" s="2" t="s">
        <v>72</v>
      </c>
      <c r="C4964" s="2" t="s">
        <v>78</v>
      </c>
      <c r="D4964" s="2" t="s">
        <v>4944</v>
      </c>
      <c r="E4964" s="13"/>
      <c r="F4964" s="13"/>
      <c r="G4964" s="2" t="s">
        <v>135</v>
      </c>
      <c r="H4964" s="2" t="s">
        <v>98</v>
      </c>
      <c r="I4964" s="2" t="s">
        <v>133</v>
      </c>
      <c r="J4964" s="2" t="s">
        <v>137</v>
      </c>
      <c r="K4964" s="14" t="n">
        <v>0</v>
      </c>
      <c r="L4964" s="2" t="str">
        <f aca="false">IF(E4964="","",ROUND((Indicadores!$B$4-E4964)/365.25,1))</f>
        <v/>
      </c>
      <c r="M4964" s="2" t="str">
        <f aca="false">IF(E4964="","Virtual",IF(L4964&gt;=Indicadores!$B$6,"Fim de Vida",IF(L4964&gt;=Indicadores!$B$5,"Envelhecendo","Atual")))</f>
        <v>Virtual</v>
      </c>
      <c r="N4964" s="2" t="str">
        <f aca="false">IF(F4964="","N/A",IF(F4964&lt;Indicadores!$B$4,"Vencida","Vigente"))</f>
        <v>N/A</v>
      </c>
      <c r="O4964" s="2" t="str">
        <f aca="false">INDEX(Locais!$B$2:$B$13,MATCH(H4964,Locais!$A$2:$A$13,0))</f>
        <v>Sede - Brasília</v>
      </c>
      <c r="P4964" s="2" t="str">
        <f aca="false">INDEX(Locais!$C$2:$C$13,MATCH(H4964,Locais!$A$2:$A$13,0))</f>
        <v>Centro-Oeste</v>
      </c>
    </row>
    <row r="4965" customFormat="false" ht="15" hidden="false" customHeight="false" outlineLevel="0" collapsed="false">
      <c r="A4965" s="2" t="s">
        <v>5103</v>
      </c>
      <c r="B4965" s="2" t="s">
        <v>72</v>
      </c>
      <c r="C4965" s="2" t="s">
        <v>78</v>
      </c>
      <c r="D4965" s="2" t="s">
        <v>4944</v>
      </c>
      <c r="E4965" s="13"/>
      <c r="F4965" s="13"/>
      <c r="G4965" s="2" t="s">
        <v>151</v>
      </c>
      <c r="H4965" s="2" t="s">
        <v>98</v>
      </c>
      <c r="I4965" s="2" t="s">
        <v>133</v>
      </c>
      <c r="J4965" s="2" t="s">
        <v>137</v>
      </c>
      <c r="K4965" s="14" t="n">
        <v>0</v>
      </c>
      <c r="L4965" s="2" t="str">
        <f aca="false">IF(E4965="","",ROUND((Indicadores!$B$4-E4965)/365.25,1))</f>
        <v/>
      </c>
      <c r="M4965" s="2" t="str">
        <f aca="false">IF(E4965="","Virtual",IF(L4965&gt;=Indicadores!$B$6,"Fim de Vida",IF(L4965&gt;=Indicadores!$B$5,"Envelhecendo","Atual")))</f>
        <v>Virtual</v>
      </c>
      <c r="N4965" s="2" t="str">
        <f aca="false">IF(F4965="","N/A",IF(F4965&lt;Indicadores!$B$4,"Vencida","Vigente"))</f>
        <v>N/A</v>
      </c>
      <c r="O4965" s="2" t="str">
        <f aca="false">INDEX(Locais!$B$2:$B$13,MATCH(H4965,Locais!$A$2:$A$13,0))</f>
        <v>Sede - Brasília</v>
      </c>
      <c r="P4965" s="2" t="str">
        <f aca="false">INDEX(Locais!$C$2:$C$13,MATCH(H4965,Locais!$A$2:$A$13,0))</f>
        <v>Centro-Oeste</v>
      </c>
    </row>
    <row r="4966" customFormat="false" ht="15" hidden="false" customHeight="false" outlineLevel="0" collapsed="false">
      <c r="A4966" s="2" t="s">
        <v>5104</v>
      </c>
      <c r="B4966" s="2" t="s">
        <v>72</v>
      </c>
      <c r="C4966" s="2" t="s">
        <v>78</v>
      </c>
      <c r="D4966" s="2" t="s">
        <v>4939</v>
      </c>
      <c r="E4966" s="13"/>
      <c r="F4966" s="13"/>
      <c r="G4966" s="2" t="s">
        <v>135</v>
      </c>
      <c r="H4966" s="2" t="s">
        <v>98</v>
      </c>
      <c r="I4966" s="2" t="s">
        <v>133</v>
      </c>
      <c r="J4966" s="2" t="s">
        <v>137</v>
      </c>
      <c r="K4966" s="14" t="n">
        <v>0</v>
      </c>
      <c r="L4966" s="2" t="str">
        <f aca="false">IF(E4966="","",ROUND((Indicadores!$B$4-E4966)/365.25,1))</f>
        <v/>
      </c>
      <c r="M4966" s="2" t="str">
        <f aca="false">IF(E4966="","Virtual",IF(L4966&gt;=Indicadores!$B$6,"Fim de Vida",IF(L4966&gt;=Indicadores!$B$5,"Envelhecendo","Atual")))</f>
        <v>Virtual</v>
      </c>
      <c r="N4966" s="2" t="str">
        <f aca="false">IF(F4966="","N/A",IF(F4966&lt;Indicadores!$B$4,"Vencida","Vigente"))</f>
        <v>N/A</v>
      </c>
      <c r="O4966" s="2" t="str">
        <f aca="false">INDEX(Locais!$B$2:$B$13,MATCH(H4966,Locais!$A$2:$A$13,0))</f>
        <v>Sede - Brasília</v>
      </c>
      <c r="P4966" s="2" t="str">
        <f aca="false">INDEX(Locais!$C$2:$C$13,MATCH(H4966,Locais!$A$2:$A$13,0))</f>
        <v>Centro-Oeste</v>
      </c>
    </row>
    <row r="4967" customFormat="false" ht="15" hidden="false" customHeight="false" outlineLevel="0" collapsed="false">
      <c r="A4967" s="2" t="s">
        <v>5105</v>
      </c>
      <c r="B4967" s="2" t="s">
        <v>72</v>
      </c>
      <c r="C4967" s="2" t="s">
        <v>78</v>
      </c>
      <c r="D4967" s="2" t="s">
        <v>4944</v>
      </c>
      <c r="E4967" s="13"/>
      <c r="F4967" s="13"/>
      <c r="G4967" s="2" t="s">
        <v>135</v>
      </c>
      <c r="H4967" s="2" t="s">
        <v>98</v>
      </c>
      <c r="I4967" s="2" t="s">
        <v>133</v>
      </c>
      <c r="J4967" s="2" t="s">
        <v>137</v>
      </c>
      <c r="K4967" s="14" t="n">
        <v>0</v>
      </c>
      <c r="L4967" s="2" t="str">
        <f aca="false">IF(E4967="","",ROUND((Indicadores!$B$4-E4967)/365.25,1))</f>
        <v/>
      </c>
      <c r="M4967" s="2" t="str">
        <f aca="false">IF(E4967="","Virtual",IF(L4967&gt;=Indicadores!$B$6,"Fim de Vida",IF(L4967&gt;=Indicadores!$B$5,"Envelhecendo","Atual")))</f>
        <v>Virtual</v>
      </c>
      <c r="N4967" s="2" t="str">
        <f aca="false">IF(F4967="","N/A",IF(F4967&lt;Indicadores!$B$4,"Vencida","Vigente"))</f>
        <v>N/A</v>
      </c>
      <c r="O4967" s="2" t="str">
        <f aca="false">INDEX(Locais!$B$2:$B$13,MATCH(H4967,Locais!$A$2:$A$13,0))</f>
        <v>Sede - Brasília</v>
      </c>
      <c r="P4967" s="2" t="str">
        <f aca="false">INDEX(Locais!$C$2:$C$13,MATCH(H4967,Locais!$A$2:$A$13,0))</f>
        <v>Centro-Oeste</v>
      </c>
    </row>
    <row r="4968" customFormat="false" ht="15" hidden="false" customHeight="false" outlineLevel="0" collapsed="false">
      <c r="A4968" s="2" t="s">
        <v>5106</v>
      </c>
      <c r="B4968" s="2" t="s">
        <v>72</v>
      </c>
      <c r="C4968" s="2" t="s">
        <v>78</v>
      </c>
      <c r="D4968" s="2" t="s">
        <v>4939</v>
      </c>
      <c r="E4968" s="13"/>
      <c r="F4968" s="13"/>
      <c r="G4968" s="2" t="s">
        <v>135</v>
      </c>
      <c r="H4968" s="2" t="s">
        <v>98</v>
      </c>
      <c r="I4968" s="2" t="s">
        <v>133</v>
      </c>
      <c r="J4968" s="2" t="s">
        <v>137</v>
      </c>
      <c r="K4968" s="14" t="n">
        <v>0</v>
      </c>
      <c r="L4968" s="2" t="str">
        <f aca="false">IF(E4968="","",ROUND((Indicadores!$B$4-E4968)/365.25,1))</f>
        <v/>
      </c>
      <c r="M4968" s="2" t="str">
        <f aca="false">IF(E4968="","Virtual",IF(L4968&gt;=Indicadores!$B$6,"Fim de Vida",IF(L4968&gt;=Indicadores!$B$5,"Envelhecendo","Atual")))</f>
        <v>Virtual</v>
      </c>
      <c r="N4968" s="2" t="str">
        <f aca="false">IF(F4968="","N/A",IF(F4968&lt;Indicadores!$B$4,"Vencida","Vigente"))</f>
        <v>N/A</v>
      </c>
      <c r="O4968" s="2" t="str">
        <f aca="false">INDEX(Locais!$B$2:$B$13,MATCH(H4968,Locais!$A$2:$A$13,0))</f>
        <v>Sede - Brasília</v>
      </c>
      <c r="P4968" s="2" t="str">
        <f aca="false">INDEX(Locais!$C$2:$C$13,MATCH(H4968,Locais!$A$2:$A$13,0))</f>
        <v>Centro-Oeste</v>
      </c>
    </row>
    <row r="4969" customFormat="false" ht="15" hidden="false" customHeight="false" outlineLevel="0" collapsed="false">
      <c r="A4969" s="2" t="s">
        <v>5107</v>
      </c>
      <c r="B4969" s="2" t="s">
        <v>72</v>
      </c>
      <c r="C4969" s="2" t="s">
        <v>78</v>
      </c>
      <c r="D4969" s="2" t="s">
        <v>4944</v>
      </c>
      <c r="E4969" s="13"/>
      <c r="F4969" s="13"/>
      <c r="G4969" s="2" t="s">
        <v>135</v>
      </c>
      <c r="H4969" s="2" t="s">
        <v>98</v>
      </c>
      <c r="I4969" s="2" t="s">
        <v>133</v>
      </c>
      <c r="J4969" s="2" t="s">
        <v>137</v>
      </c>
      <c r="K4969" s="14" t="n">
        <v>0</v>
      </c>
      <c r="L4969" s="2" t="str">
        <f aca="false">IF(E4969="","",ROUND((Indicadores!$B$4-E4969)/365.25,1))</f>
        <v/>
      </c>
      <c r="M4969" s="2" t="str">
        <f aca="false">IF(E4969="","Virtual",IF(L4969&gt;=Indicadores!$B$6,"Fim de Vida",IF(L4969&gt;=Indicadores!$B$5,"Envelhecendo","Atual")))</f>
        <v>Virtual</v>
      </c>
      <c r="N4969" s="2" t="str">
        <f aca="false">IF(F4969="","N/A",IF(F4969&lt;Indicadores!$B$4,"Vencida","Vigente"))</f>
        <v>N/A</v>
      </c>
      <c r="O4969" s="2" t="str">
        <f aca="false">INDEX(Locais!$B$2:$B$13,MATCH(H4969,Locais!$A$2:$A$13,0))</f>
        <v>Sede - Brasília</v>
      </c>
      <c r="P4969" s="2" t="str">
        <f aca="false">INDEX(Locais!$C$2:$C$13,MATCH(H4969,Locais!$A$2:$A$13,0))</f>
        <v>Centro-Oeste</v>
      </c>
    </row>
    <row r="4970" customFormat="false" ht="15" hidden="false" customHeight="false" outlineLevel="0" collapsed="false">
      <c r="A4970" s="2" t="s">
        <v>5108</v>
      </c>
      <c r="B4970" s="2" t="s">
        <v>72</v>
      </c>
      <c r="C4970" s="2" t="s">
        <v>78</v>
      </c>
      <c r="D4970" s="2" t="s">
        <v>4944</v>
      </c>
      <c r="E4970" s="13"/>
      <c r="F4970" s="13"/>
      <c r="G4970" s="2" t="s">
        <v>135</v>
      </c>
      <c r="H4970" s="2" t="s">
        <v>98</v>
      </c>
      <c r="I4970" s="2" t="s">
        <v>133</v>
      </c>
      <c r="J4970" s="2" t="s">
        <v>137</v>
      </c>
      <c r="K4970" s="14" t="n">
        <v>0</v>
      </c>
      <c r="L4970" s="2" t="str">
        <f aca="false">IF(E4970="","",ROUND((Indicadores!$B$4-E4970)/365.25,1))</f>
        <v/>
      </c>
      <c r="M4970" s="2" t="str">
        <f aca="false">IF(E4970="","Virtual",IF(L4970&gt;=Indicadores!$B$6,"Fim de Vida",IF(L4970&gt;=Indicadores!$B$5,"Envelhecendo","Atual")))</f>
        <v>Virtual</v>
      </c>
      <c r="N4970" s="2" t="str">
        <f aca="false">IF(F4970="","N/A",IF(F4970&lt;Indicadores!$B$4,"Vencida","Vigente"))</f>
        <v>N/A</v>
      </c>
      <c r="O4970" s="2" t="str">
        <f aca="false">INDEX(Locais!$B$2:$B$13,MATCH(H4970,Locais!$A$2:$A$13,0))</f>
        <v>Sede - Brasília</v>
      </c>
      <c r="P4970" s="2" t="str">
        <f aca="false">INDEX(Locais!$C$2:$C$13,MATCH(H4970,Locais!$A$2:$A$13,0))</f>
        <v>Centro-Oeste</v>
      </c>
    </row>
    <row r="4971" customFormat="false" ht="15" hidden="false" customHeight="false" outlineLevel="0" collapsed="false">
      <c r="A4971" s="2" t="s">
        <v>5109</v>
      </c>
      <c r="B4971" s="2" t="s">
        <v>72</v>
      </c>
      <c r="C4971" s="2" t="s">
        <v>78</v>
      </c>
      <c r="D4971" s="2" t="s">
        <v>4939</v>
      </c>
      <c r="E4971" s="13"/>
      <c r="F4971" s="13"/>
      <c r="G4971" s="2" t="s">
        <v>135</v>
      </c>
      <c r="H4971" s="2" t="s">
        <v>98</v>
      </c>
      <c r="I4971" s="2" t="s">
        <v>133</v>
      </c>
      <c r="J4971" s="2" t="s">
        <v>137</v>
      </c>
      <c r="K4971" s="14" t="n">
        <v>0</v>
      </c>
      <c r="L4971" s="2" t="str">
        <f aca="false">IF(E4971="","",ROUND((Indicadores!$B$4-E4971)/365.25,1))</f>
        <v/>
      </c>
      <c r="M4971" s="2" t="str">
        <f aca="false">IF(E4971="","Virtual",IF(L4971&gt;=Indicadores!$B$6,"Fim de Vida",IF(L4971&gt;=Indicadores!$B$5,"Envelhecendo","Atual")))</f>
        <v>Virtual</v>
      </c>
      <c r="N4971" s="2" t="str">
        <f aca="false">IF(F4971="","N/A",IF(F4971&lt;Indicadores!$B$4,"Vencida","Vigente"))</f>
        <v>N/A</v>
      </c>
      <c r="O4971" s="2" t="str">
        <f aca="false">INDEX(Locais!$B$2:$B$13,MATCH(H4971,Locais!$A$2:$A$13,0))</f>
        <v>Sede - Brasília</v>
      </c>
      <c r="P4971" s="2" t="str">
        <f aca="false">INDEX(Locais!$C$2:$C$13,MATCH(H4971,Locais!$A$2:$A$13,0))</f>
        <v>Centro-Oeste</v>
      </c>
    </row>
    <row r="4972" customFormat="false" ht="15" hidden="false" customHeight="false" outlineLevel="0" collapsed="false">
      <c r="A4972" s="2" t="s">
        <v>5110</v>
      </c>
      <c r="B4972" s="2" t="s">
        <v>72</v>
      </c>
      <c r="C4972" s="2" t="s">
        <v>78</v>
      </c>
      <c r="D4972" s="2" t="s">
        <v>4944</v>
      </c>
      <c r="E4972" s="13"/>
      <c r="F4972" s="13"/>
      <c r="G4972" s="2" t="s">
        <v>151</v>
      </c>
      <c r="H4972" s="2" t="s">
        <v>98</v>
      </c>
      <c r="I4972" s="2" t="s">
        <v>133</v>
      </c>
      <c r="J4972" s="2" t="s">
        <v>137</v>
      </c>
      <c r="K4972" s="14" t="n">
        <v>0</v>
      </c>
      <c r="L4972" s="2" t="str">
        <f aca="false">IF(E4972="","",ROUND((Indicadores!$B$4-E4972)/365.25,1))</f>
        <v/>
      </c>
      <c r="M4972" s="2" t="str">
        <f aca="false">IF(E4972="","Virtual",IF(L4972&gt;=Indicadores!$B$6,"Fim de Vida",IF(L4972&gt;=Indicadores!$B$5,"Envelhecendo","Atual")))</f>
        <v>Virtual</v>
      </c>
      <c r="N4972" s="2" t="str">
        <f aca="false">IF(F4972="","N/A",IF(F4972&lt;Indicadores!$B$4,"Vencida","Vigente"))</f>
        <v>N/A</v>
      </c>
      <c r="O4972" s="2" t="str">
        <f aca="false">INDEX(Locais!$B$2:$B$13,MATCH(H4972,Locais!$A$2:$A$13,0))</f>
        <v>Sede - Brasília</v>
      </c>
      <c r="P4972" s="2" t="str">
        <f aca="false">INDEX(Locais!$C$2:$C$13,MATCH(H4972,Locais!$A$2:$A$13,0))</f>
        <v>Centro-Oeste</v>
      </c>
    </row>
    <row r="4973" customFormat="false" ht="15" hidden="false" customHeight="false" outlineLevel="0" collapsed="false">
      <c r="A4973" s="2" t="s">
        <v>5111</v>
      </c>
      <c r="B4973" s="2" t="s">
        <v>72</v>
      </c>
      <c r="C4973" s="2" t="s">
        <v>78</v>
      </c>
      <c r="D4973" s="2" t="s">
        <v>4944</v>
      </c>
      <c r="E4973" s="13"/>
      <c r="F4973" s="13"/>
      <c r="G4973" s="2" t="s">
        <v>151</v>
      </c>
      <c r="H4973" s="2" t="s">
        <v>98</v>
      </c>
      <c r="I4973" s="2" t="s">
        <v>133</v>
      </c>
      <c r="J4973" s="2" t="s">
        <v>137</v>
      </c>
      <c r="K4973" s="14" t="n">
        <v>0</v>
      </c>
      <c r="L4973" s="2" t="str">
        <f aca="false">IF(E4973="","",ROUND((Indicadores!$B$4-E4973)/365.25,1))</f>
        <v/>
      </c>
      <c r="M4973" s="2" t="str">
        <f aca="false">IF(E4973="","Virtual",IF(L4973&gt;=Indicadores!$B$6,"Fim de Vida",IF(L4973&gt;=Indicadores!$B$5,"Envelhecendo","Atual")))</f>
        <v>Virtual</v>
      </c>
      <c r="N4973" s="2" t="str">
        <f aca="false">IF(F4973="","N/A",IF(F4973&lt;Indicadores!$B$4,"Vencida","Vigente"))</f>
        <v>N/A</v>
      </c>
      <c r="O4973" s="2" t="str">
        <f aca="false">INDEX(Locais!$B$2:$B$13,MATCH(H4973,Locais!$A$2:$A$13,0))</f>
        <v>Sede - Brasília</v>
      </c>
      <c r="P4973" s="2" t="str">
        <f aca="false">INDEX(Locais!$C$2:$C$13,MATCH(H4973,Locais!$A$2:$A$13,0))</f>
        <v>Centro-Oeste</v>
      </c>
    </row>
    <row r="4974" customFormat="false" ht="15" hidden="false" customHeight="false" outlineLevel="0" collapsed="false">
      <c r="A4974" s="2" t="s">
        <v>5112</v>
      </c>
      <c r="B4974" s="2" t="s">
        <v>72</v>
      </c>
      <c r="C4974" s="2" t="s">
        <v>78</v>
      </c>
      <c r="D4974" s="2" t="s">
        <v>4944</v>
      </c>
      <c r="E4974" s="13"/>
      <c r="F4974" s="13"/>
      <c r="G4974" s="2" t="s">
        <v>135</v>
      </c>
      <c r="H4974" s="2" t="s">
        <v>98</v>
      </c>
      <c r="I4974" s="2" t="s">
        <v>105</v>
      </c>
      <c r="J4974" s="2" t="s">
        <v>137</v>
      </c>
      <c r="K4974" s="14" t="n">
        <v>0</v>
      </c>
      <c r="L4974" s="2" t="str">
        <f aca="false">IF(E4974="","",ROUND((Indicadores!$B$4-E4974)/365.25,1))</f>
        <v/>
      </c>
      <c r="M4974" s="2" t="str">
        <f aca="false">IF(E4974="","Virtual",IF(L4974&gt;=Indicadores!$B$6,"Fim de Vida",IF(L4974&gt;=Indicadores!$B$5,"Envelhecendo","Atual")))</f>
        <v>Virtual</v>
      </c>
      <c r="N4974" s="2" t="str">
        <f aca="false">IF(F4974="","N/A",IF(F4974&lt;Indicadores!$B$4,"Vencida","Vigente"))</f>
        <v>N/A</v>
      </c>
      <c r="O4974" s="2" t="str">
        <f aca="false">INDEX(Locais!$B$2:$B$13,MATCH(H4974,Locais!$A$2:$A$13,0))</f>
        <v>Sede - Brasília</v>
      </c>
      <c r="P4974" s="2" t="str">
        <f aca="false">INDEX(Locais!$C$2:$C$13,MATCH(H4974,Locais!$A$2:$A$13,0))</f>
        <v>Centro-Oeste</v>
      </c>
    </row>
    <row r="4975" customFormat="false" ht="15" hidden="false" customHeight="false" outlineLevel="0" collapsed="false">
      <c r="A4975" s="2" t="s">
        <v>5113</v>
      </c>
      <c r="B4975" s="2" t="s">
        <v>72</v>
      </c>
      <c r="C4975" s="2" t="s">
        <v>78</v>
      </c>
      <c r="D4975" s="2" t="s">
        <v>4939</v>
      </c>
      <c r="E4975" s="13"/>
      <c r="F4975" s="13"/>
      <c r="G4975" s="2" t="s">
        <v>151</v>
      </c>
      <c r="H4975" s="2" t="s">
        <v>98</v>
      </c>
      <c r="I4975" s="2" t="s">
        <v>133</v>
      </c>
      <c r="J4975" s="2" t="s">
        <v>137</v>
      </c>
      <c r="K4975" s="14" t="n">
        <v>0</v>
      </c>
      <c r="L4975" s="2" t="str">
        <f aca="false">IF(E4975="","",ROUND((Indicadores!$B$4-E4975)/365.25,1))</f>
        <v/>
      </c>
      <c r="M4975" s="2" t="str">
        <f aca="false">IF(E4975="","Virtual",IF(L4975&gt;=Indicadores!$B$6,"Fim de Vida",IF(L4975&gt;=Indicadores!$B$5,"Envelhecendo","Atual")))</f>
        <v>Virtual</v>
      </c>
      <c r="N4975" s="2" t="str">
        <f aca="false">IF(F4975="","N/A",IF(F4975&lt;Indicadores!$B$4,"Vencida","Vigente"))</f>
        <v>N/A</v>
      </c>
      <c r="O4975" s="2" t="str">
        <f aca="false">INDEX(Locais!$B$2:$B$13,MATCH(H4975,Locais!$A$2:$A$13,0))</f>
        <v>Sede - Brasília</v>
      </c>
      <c r="P4975" s="2" t="str">
        <f aca="false">INDEX(Locais!$C$2:$C$13,MATCH(H4975,Locais!$A$2:$A$13,0))</f>
        <v>Centro-Oeste</v>
      </c>
    </row>
    <row r="4976" customFormat="false" ht="15" hidden="false" customHeight="false" outlineLevel="0" collapsed="false">
      <c r="A4976" s="2" t="s">
        <v>5114</v>
      </c>
      <c r="B4976" s="2" t="s">
        <v>72</v>
      </c>
      <c r="C4976" s="2" t="s">
        <v>78</v>
      </c>
      <c r="D4976" s="2" t="s">
        <v>4944</v>
      </c>
      <c r="E4976" s="13"/>
      <c r="F4976" s="13"/>
      <c r="G4976" s="2" t="s">
        <v>135</v>
      </c>
      <c r="H4976" s="2" t="s">
        <v>98</v>
      </c>
      <c r="I4976" s="2" t="s">
        <v>133</v>
      </c>
      <c r="J4976" s="2" t="s">
        <v>137</v>
      </c>
      <c r="K4976" s="14" t="n">
        <v>0</v>
      </c>
      <c r="L4976" s="2" t="str">
        <f aca="false">IF(E4976="","",ROUND((Indicadores!$B$4-E4976)/365.25,1))</f>
        <v/>
      </c>
      <c r="M4976" s="2" t="str">
        <f aca="false">IF(E4976="","Virtual",IF(L4976&gt;=Indicadores!$B$6,"Fim de Vida",IF(L4976&gt;=Indicadores!$B$5,"Envelhecendo","Atual")))</f>
        <v>Virtual</v>
      </c>
      <c r="N4976" s="2" t="str">
        <f aca="false">IF(F4976="","N/A",IF(F4976&lt;Indicadores!$B$4,"Vencida","Vigente"))</f>
        <v>N/A</v>
      </c>
      <c r="O4976" s="2" t="str">
        <f aca="false">INDEX(Locais!$B$2:$B$13,MATCH(H4976,Locais!$A$2:$A$13,0))</f>
        <v>Sede - Brasília</v>
      </c>
      <c r="P4976" s="2" t="str">
        <f aca="false">INDEX(Locais!$C$2:$C$13,MATCH(H4976,Locais!$A$2:$A$13,0))</f>
        <v>Centro-Oeste</v>
      </c>
    </row>
    <row r="4977" customFormat="false" ht="15" hidden="false" customHeight="false" outlineLevel="0" collapsed="false">
      <c r="A4977" s="2" t="s">
        <v>5115</v>
      </c>
      <c r="B4977" s="2" t="s">
        <v>72</v>
      </c>
      <c r="C4977" s="2" t="s">
        <v>78</v>
      </c>
      <c r="D4977" s="2" t="s">
        <v>4939</v>
      </c>
      <c r="E4977" s="13"/>
      <c r="F4977" s="13"/>
      <c r="G4977" s="2" t="s">
        <v>135</v>
      </c>
      <c r="H4977" s="2" t="s">
        <v>98</v>
      </c>
      <c r="I4977" s="2" t="s">
        <v>133</v>
      </c>
      <c r="J4977" s="2" t="s">
        <v>137</v>
      </c>
      <c r="K4977" s="14" t="n">
        <v>0</v>
      </c>
      <c r="L4977" s="2" t="str">
        <f aca="false">IF(E4977="","",ROUND((Indicadores!$B$4-E4977)/365.25,1))</f>
        <v/>
      </c>
      <c r="M4977" s="2" t="str">
        <f aca="false">IF(E4977="","Virtual",IF(L4977&gt;=Indicadores!$B$6,"Fim de Vida",IF(L4977&gt;=Indicadores!$B$5,"Envelhecendo","Atual")))</f>
        <v>Virtual</v>
      </c>
      <c r="N4977" s="2" t="str">
        <f aca="false">IF(F4977="","N/A",IF(F4977&lt;Indicadores!$B$4,"Vencida","Vigente"))</f>
        <v>N/A</v>
      </c>
      <c r="O4977" s="2" t="str">
        <f aca="false">INDEX(Locais!$B$2:$B$13,MATCH(H4977,Locais!$A$2:$A$13,0))</f>
        <v>Sede - Brasília</v>
      </c>
      <c r="P4977" s="2" t="str">
        <f aca="false">INDEX(Locais!$C$2:$C$13,MATCH(H4977,Locais!$A$2:$A$13,0))</f>
        <v>Centro-Oeste</v>
      </c>
    </row>
    <row r="4978" customFormat="false" ht="15" hidden="false" customHeight="false" outlineLevel="0" collapsed="false">
      <c r="A4978" s="2" t="s">
        <v>5116</v>
      </c>
      <c r="B4978" s="2" t="s">
        <v>72</v>
      </c>
      <c r="C4978" s="2" t="s">
        <v>78</v>
      </c>
      <c r="D4978" s="2" t="s">
        <v>4939</v>
      </c>
      <c r="E4978" s="13"/>
      <c r="F4978" s="13"/>
      <c r="G4978" s="2" t="s">
        <v>151</v>
      </c>
      <c r="H4978" s="2" t="s">
        <v>98</v>
      </c>
      <c r="I4978" s="2" t="s">
        <v>133</v>
      </c>
      <c r="J4978" s="2" t="s">
        <v>137</v>
      </c>
      <c r="K4978" s="14" t="n">
        <v>0</v>
      </c>
      <c r="L4978" s="2" t="str">
        <f aca="false">IF(E4978="","",ROUND((Indicadores!$B$4-E4978)/365.25,1))</f>
        <v/>
      </c>
      <c r="M4978" s="2" t="str">
        <f aca="false">IF(E4978="","Virtual",IF(L4978&gt;=Indicadores!$B$6,"Fim de Vida",IF(L4978&gt;=Indicadores!$B$5,"Envelhecendo","Atual")))</f>
        <v>Virtual</v>
      </c>
      <c r="N4978" s="2" t="str">
        <f aca="false">IF(F4978="","N/A",IF(F4978&lt;Indicadores!$B$4,"Vencida","Vigente"))</f>
        <v>N/A</v>
      </c>
      <c r="O4978" s="2" t="str">
        <f aca="false">INDEX(Locais!$B$2:$B$13,MATCH(H4978,Locais!$A$2:$A$13,0))</f>
        <v>Sede - Brasília</v>
      </c>
      <c r="P4978" s="2" t="str">
        <f aca="false">INDEX(Locais!$C$2:$C$13,MATCH(H4978,Locais!$A$2:$A$13,0))</f>
        <v>Centro-Oeste</v>
      </c>
    </row>
    <row r="4979" customFormat="false" ht="15" hidden="false" customHeight="false" outlineLevel="0" collapsed="false">
      <c r="A4979" s="2" t="s">
        <v>5117</v>
      </c>
      <c r="B4979" s="2" t="s">
        <v>72</v>
      </c>
      <c r="C4979" s="2" t="s">
        <v>78</v>
      </c>
      <c r="D4979" s="2" t="s">
        <v>4944</v>
      </c>
      <c r="E4979" s="13"/>
      <c r="F4979" s="13"/>
      <c r="G4979" s="2" t="s">
        <v>151</v>
      </c>
      <c r="H4979" s="2" t="s">
        <v>98</v>
      </c>
      <c r="I4979" s="2" t="s">
        <v>133</v>
      </c>
      <c r="J4979" s="2" t="s">
        <v>137</v>
      </c>
      <c r="K4979" s="14" t="n">
        <v>0</v>
      </c>
      <c r="L4979" s="2" t="str">
        <f aca="false">IF(E4979="","",ROUND((Indicadores!$B$4-E4979)/365.25,1))</f>
        <v/>
      </c>
      <c r="M4979" s="2" t="str">
        <f aca="false">IF(E4979="","Virtual",IF(L4979&gt;=Indicadores!$B$6,"Fim de Vida",IF(L4979&gt;=Indicadores!$B$5,"Envelhecendo","Atual")))</f>
        <v>Virtual</v>
      </c>
      <c r="N4979" s="2" t="str">
        <f aca="false">IF(F4979="","N/A",IF(F4979&lt;Indicadores!$B$4,"Vencida","Vigente"))</f>
        <v>N/A</v>
      </c>
      <c r="O4979" s="2" t="str">
        <f aca="false">INDEX(Locais!$B$2:$B$13,MATCH(H4979,Locais!$A$2:$A$13,0))</f>
        <v>Sede - Brasília</v>
      </c>
      <c r="P4979" s="2" t="str">
        <f aca="false">INDEX(Locais!$C$2:$C$13,MATCH(H4979,Locais!$A$2:$A$13,0))</f>
        <v>Centro-Oeste</v>
      </c>
    </row>
    <row r="4980" customFormat="false" ht="15" hidden="false" customHeight="false" outlineLevel="0" collapsed="false">
      <c r="A4980" s="2" t="s">
        <v>5118</v>
      </c>
      <c r="B4980" s="2" t="s">
        <v>72</v>
      </c>
      <c r="C4980" s="2" t="s">
        <v>78</v>
      </c>
      <c r="D4980" s="2" t="s">
        <v>4939</v>
      </c>
      <c r="E4980" s="13"/>
      <c r="F4980" s="13"/>
      <c r="G4980" s="2" t="s">
        <v>151</v>
      </c>
      <c r="H4980" s="2" t="s">
        <v>98</v>
      </c>
      <c r="I4980" s="2" t="s">
        <v>133</v>
      </c>
      <c r="J4980" s="2" t="s">
        <v>137</v>
      </c>
      <c r="K4980" s="14" t="n">
        <v>0</v>
      </c>
      <c r="L4980" s="2" t="str">
        <f aca="false">IF(E4980="","",ROUND((Indicadores!$B$4-E4980)/365.25,1))</f>
        <v/>
      </c>
      <c r="M4980" s="2" t="str">
        <f aca="false">IF(E4980="","Virtual",IF(L4980&gt;=Indicadores!$B$6,"Fim de Vida",IF(L4980&gt;=Indicadores!$B$5,"Envelhecendo","Atual")))</f>
        <v>Virtual</v>
      </c>
      <c r="N4980" s="2" t="str">
        <f aca="false">IF(F4980="","N/A",IF(F4980&lt;Indicadores!$B$4,"Vencida","Vigente"))</f>
        <v>N/A</v>
      </c>
      <c r="O4980" s="2" t="str">
        <f aca="false">INDEX(Locais!$B$2:$B$13,MATCH(H4980,Locais!$A$2:$A$13,0))</f>
        <v>Sede - Brasília</v>
      </c>
      <c r="P4980" s="2" t="str">
        <f aca="false">INDEX(Locais!$C$2:$C$13,MATCH(H4980,Locais!$A$2:$A$13,0))</f>
        <v>Centro-Oeste</v>
      </c>
    </row>
    <row r="4981" customFormat="false" ht="15" hidden="false" customHeight="false" outlineLevel="0" collapsed="false">
      <c r="A4981" s="2" t="s">
        <v>5119</v>
      </c>
      <c r="B4981" s="2" t="s">
        <v>72</v>
      </c>
      <c r="C4981" s="2" t="s">
        <v>78</v>
      </c>
      <c r="D4981" s="2" t="s">
        <v>4939</v>
      </c>
      <c r="E4981" s="13"/>
      <c r="F4981" s="13"/>
      <c r="G4981" s="2" t="s">
        <v>151</v>
      </c>
      <c r="H4981" s="2" t="s">
        <v>98</v>
      </c>
      <c r="I4981" s="2" t="s">
        <v>133</v>
      </c>
      <c r="J4981" s="2" t="s">
        <v>137</v>
      </c>
      <c r="K4981" s="14" t="n">
        <v>0</v>
      </c>
      <c r="L4981" s="2" t="str">
        <f aca="false">IF(E4981="","",ROUND((Indicadores!$B$4-E4981)/365.25,1))</f>
        <v/>
      </c>
      <c r="M4981" s="2" t="str">
        <f aca="false">IF(E4981="","Virtual",IF(L4981&gt;=Indicadores!$B$6,"Fim de Vida",IF(L4981&gt;=Indicadores!$B$5,"Envelhecendo","Atual")))</f>
        <v>Virtual</v>
      </c>
      <c r="N4981" s="2" t="str">
        <f aca="false">IF(F4981="","N/A",IF(F4981&lt;Indicadores!$B$4,"Vencida","Vigente"))</f>
        <v>N/A</v>
      </c>
      <c r="O4981" s="2" t="str">
        <f aca="false">INDEX(Locais!$B$2:$B$13,MATCH(H4981,Locais!$A$2:$A$13,0))</f>
        <v>Sede - Brasília</v>
      </c>
      <c r="P4981" s="2" t="str">
        <f aca="false">INDEX(Locais!$C$2:$C$13,MATCH(H4981,Locais!$A$2:$A$13,0))</f>
        <v>Centro-Oeste</v>
      </c>
    </row>
    <row r="4982" customFormat="false" ht="15" hidden="false" customHeight="false" outlineLevel="0" collapsed="false">
      <c r="A4982" s="2" t="s">
        <v>5120</v>
      </c>
      <c r="B4982" s="2" t="s">
        <v>72</v>
      </c>
      <c r="C4982" s="2" t="s">
        <v>78</v>
      </c>
      <c r="D4982" s="2" t="s">
        <v>4939</v>
      </c>
      <c r="E4982" s="13"/>
      <c r="F4982" s="13"/>
      <c r="G4982" s="2" t="s">
        <v>151</v>
      </c>
      <c r="H4982" s="2" t="s">
        <v>98</v>
      </c>
      <c r="I4982" s="2" t="s">
        <v>133</v>
      </c>
      <c r="J4982" s="2" t="s">
        <v>137</v>
      </c>
      <c r="K4982" s="14" t="n">
        <v>0</v>
      </c>
      <c r="L4982" s="2" t="str">
        <f aca="false">IF(E4982="","",ROUND((Indicadores!$B$4-E4982)/365.25,1))</f>
        <v/>
      </c>
      <c r="M4982" s="2" t="str">
        <f aca="false">IF(E4982="","Virtual",IF(L4982&gt;=Indicadores!$B$6,"Fim de Vida",IF(L4982&gt;=Indicadores!$B$5,"Envelhecendo","Atual")))</f>
        <v>Virtual</v>
      </c>
      <c r="N4982" s="2" t="str">
        <f aca="false">IF(F4982="","N/A",IF(F4982&lt;Indicadores!$B$4,"Vencida","Vigente"))</f>
        <v>N/A</v>
      </c>
      <c r="O4982" s="2" t="str">
        <f aca="false">INDEX(Locais!$B$2:$B$13,MATCH(H4982,Locais!$A$2:$A$13,0))</f>
        <v>Sede - Brasília</v>
      </c>
      <c r="P4982" s="2" t="str">
        <f aca="false">INDEX(Locais!$C$2:$C$13,MATCH(H4982,Locais!$A$2:$A$13,0))</f>
        <v>Centro-Oeste</v>
      </c>
    </row>
    <row r="4983" customFormat="false" ht="15" hidden="false" customHeight="false" outlineLevel="0" collapsed="false">
      <c r="A4983" s="2" t="s">
        <v>5121</v>
      </c>
      <c r="B4983" s="2" t="s">
        <v>72</v>
      </c>
      <c r="C4983" s="2" t="s">
        <v>78</v>
      </c>
      <c r="D4983" s="2" t="s">
        <v>4944</v>
      </c>
      <c r="E4983" s="13"/>
      <c r="F4983" s="13"/>
      <c r="G4983" s="2" t="s">
        <v>151</v>
      </c>
      <c r="H4983" s="2" t="s">
        <v>98</v>
      </c>
      <c r="I4983" s="2" t="s">
        <v>133</v>
      </c>
      <c r="J4983" s="2" t="s">
        <v>137</v>
      </c>
      <c r="K4983" s="14" t="n">
        <v>0</v>
      </c>
      <c r="L4983" s="2" t="str">
        <f aca="false">IF(E4983="","",ROUND((Indicadores!$B$4-E4983)/365.25,1))</f>
        <v/>
      </c>
      <c r="M4983" s="2" t="str">
        <f aca="false">IF(E4983="","Virtual",IF(L4983&gt;=Indicadores!$B$6,"Fim de Vida",IF(L4983&gt;=Indicadores!$B$5,"Envelhecendo","Atual")))</f>
        <v>Virtual</v>
      </c>
      <c r="N4983" s="2" t="str">
        <f aca="false">IF(F4983="","N/A",IF(F4983&lt;Indicadores!$B$4,"Vencida","Vigente"))</f>
        <v>N/A</v>
      </c>
      <c r="O4983" s="2" t="str">
        <f aca="false">INDEX(Locais!$B$2:$B$13,MATCH(H4983,Locais!$A$2:$A$13,0))</f>
        <v>Sede - Brasília</v>
      </c>
      <c r="P4983" s="2" t="str">
        <f aca="false">INDEX(Locais!$C$2:$C$13,MATCH(H4983,Locais!$A$2:$A$13,0))</f>
        <v>Centro-Oeste</v>
      </c>
    </row>
    <row r="4984" customFormat="false" ht="15" hidden="false" customHeight="false" outlineLevel="0" collapsed="false">
      <c r="A4984" s="2" t="s">
        <v>5122</v>
      </c>
      <c r="B4984" s="2" t="s">
        <v>72</v>
      </c>
      <c r="C4984" s="2" t="s">
        <v>78</v>
      </c>
      <c r="D4984" s="2" t="s">
        <v>4944</v>
      </c>
      <c r="E4984" s="13"/>
      <c r="F4984" s="13"/>
      <c r="G4984" s="2" t="s">
        <v>135</v>
      </c>
      <c r="H4984" s="2" t="s">
        <v>98</v>
      </c>
      <c r="I4984" s="2" t="s">
        <v>133</v>
      </c>
      <c r="J4984" s="2" t="s">
        <v>137</v>
      </c>
      <c r="K4984" s="14" t="n">
        <v>0</v>
      </c>
      <c r="L4984" s="2" t="str">
        <f aca="false">IF(E4984="","",ROUND((Indicadores!$B$4-E4984)/365.25,1))</f>
        <v/>
      </c>
      <c r="M4984" s="2" t="str">
        <f aca="false">IF(E4984="","Virtual",IF(L4984&gt;=Indicadores!$B$6,"Fim de Vida",IF(L4984&gt;=Indicadores!$B$5,"Envelhecendo","Atual")))</f>
        <v>Virtual</v>
      </c>
      <c r="N4984" s="2" t="str">
        <f aca="false">IF(F4984="","N/A",IF(F4984&lt;Indicadores!$B$4,"Vencida","Vigente"))</f>
        <v>N/A</v>
      </c>
      <c r="O4984" s="2" t="str">
        <f aca="false">INDEX(Locais!$B$2:$B$13,MATCH(H4984,Locais!$A$2:$A$13,0))</f>
        <v>Sede - Brasília</v>
      </c>
      <c r="P4984" s="2" t="str">
        <f aca="false">INDEX(Locais!$C$2:$C$13,MATCH(H4984,Locais!$A$2:$A$13,0))</f>
        <v>Centro-Oeste</v>
      </c>
    </row>
    <row r="4985" customFormat="false" ht="15" hidden="false" customHeight="false" outlineLevel="0" collapsed="false">
      <c r="A4985" s="2" t="s">
        <v>5123</v>
      </c>
      <c r="B4985" s="2" t="s">
        <v>72</v>
      </c>
      <c r="C4985" s="2" t="s">
        <v>78</v>
      </c>
      <c r="D4985" s="2" t="s">
        <v>4944</v>
      </c>
      <c r="E4985" s="13"/>
      <c r="F4985" s="13"/>
      <c r="G4985" s="2" t="s">
        <v>135</v>
      </c>
      <c r="H4985" s="2" t="s">
        <v>98</v>
      </c>
      <c r="I4985" s="2" t="s">
        <v>133</v>
      </c>
      <c r="J4985" s="2" t="s">
        <v>137</v>
      </c>
      <c r="K4985" s="14" t="n">
        <v>0</v>
      </c>
      <c r="L4985" s="2" t="str">
        <f aca="false">IF(E4985="","",ROUND((Indicadores!$B$4-E4985)/365.25,1))</f>
        <v/>
      </c>
      <c r="M4985" s="2" t="str">
        <f aca="false">IF(E4985="","Virtual",IF(L4985&gt;=Indicadores!$B$6,"Fim de Vida",IF(L4985&gt;=Indicadores!$B$5,"Envelhecendo","Atual")))</f>
        <v>Virtual</v>
      </c>
      <c r="N4985" s="2" t="str">
        <f aca="false">IF(F4985="","N/A",IF(F4985&lt;Indicadores!$B$4,"Vencida","Vigente"))</f>
        <v>N/A</v>
      </c>
      <c r="O4985" s="2" t="str">
        <f aca="false">INDEX(Locais!$B$2:$B$13,MATCH(H4985,Locais!$A$2:$A$13,0))</f>
        <v>Sede - Brasília</v>
      </c>
      <c r="P4985" s="2" t="str">
        <f aca="false">INDEX(Locais!$C$2:$C$13,MATCH(H4985,Locais!$A$2:$A$13,0))</f>
        <v>Centro-Oeste</v>
      </c>
    </row>
    <row r="4986" customFormat="false" ht="15" hidden="false" customHeight="false" outlineLevel="0" collapsed="false">
      <c r="A4986" s="2" t="s">
        <v>5124</v>
      </c>
      <c r="B4986" s="2" t="s">
        <v>72</v>
      </c>
      <c r="C4986" s="2" t="s">
        <v>78</v>
      </c>
      <c r="D4986" s="2" t="s">
        <v>4939</v>
      </c>
      <c r="E4986" s="13"/>
      <c r="F4986" s="13"/>
      <c r="G4986" s="2" t="s">
        <v>151</v>
      </c>
      <c r="H4986" s="2" t="s">
        <v>98</v>
      </c>
      <c r="I4986" s="2" t="s">
        <v>133</v>
      </c>
      <c r="J4986" s="2" t="s">
        <v>137</v>
      </c>
      <c r="K4986" s="14" t="n">
        <v>0</v>
      </c>
      <c r="L4986" s="2" t="str">
        <f aca="false">IF(E4986="","",ROUND((Indicadores!$B$4-E4986)/365.25,1))</f>
        <v/>
      </c>
      <c r="M4986" s="2" t="str">
        <f aca="false">IF(E4986="","Virtual",IF(L4986&gt;=Indicadores!$B$6,"Fim de Vida",IF(L4986&gt;=Indicadores!$B$5,"Envelhecendo","Atual")))</f>
        <v>Virtual</v>
      </c>
      <c r="N4986" s="2" t="str">
        <f aca="false">IF(F4986="","N/A",IF(F4986&lt;Indicadores!$B$4,"Vencida","Vigente"))</f>
        <v>N/A</v>
      </c>
      <c r="O4986" s="2" t="str">
        <f aca="false">INDEX(Locais!$B$2:$B$13,MATCH(H4986,Locais!$A$2:$A$13,0))</f>
        <v>Sede - Brasília</v>
      </c>
      <c r="P4986" s="2" t="str">
        <f aca="false">INDEX(Locais!$C$2:$C$13,MATCH(H4986,Locais!$A$2:$A$13,0))</f>
        <v>Centro-Oeste</v>
      </c>
    </row>
    <row r="4987" customFormat="false" ht="15" hidden="false" customHeight="false" outlineLevel="0" collapsed="false">
      <c r="A4987" s="2" t="s">
        <v>5125</v>
      </c>
      <c r="B4987" s="2" t="s">
        <v>72</v>
      </c>
      <c r="C4987" s="2" t="s">
        <v>78</v>
      </c>
      <c r="D4987" s="2" t="s">
        <v>4944</v>
      </c>
      <c r="E4987" s="13"/>
      <c r="F4987" s="13"/>
      <c r="G4987" s="2" t="s">
        <v>135</v>
      </c>
      <c r="H4987" s="2" t="s">
        <v>98</v>
      </c>
      <c r="I4987" s="2" t="s">
        <v>133</v>
      </c>
      <c r="J4987" s="2" t="s">
        <v>137</v>
      </c>
      <c r="K4987" s="14" t="n">
        <v>0</v>
      </c>
      <c r="L4987" s="2" t="str">
        <f aca="false">IF(E4987="","",ROUND((Indicadores!$B$4-E4987)/365.25,1))</f>
        <v/>
      </c>
      <c r="M4987" s="2" t="str">
        <f aca="false">IF(E4987="","Virtual",IF(L4987&gt;=Indicadores!$B$6,"Fim de Vida",IF(L4987&gt;=Indicadores!$B$5,"Envelhecendo","Atual")))</f>
        <v>Virtual</v>
      </c>
      <c r="N4987" s="2" t="str">
        <f aca="false">IF(F4987="","N/A",IF(F4987&lt;Indicadores!$B$4,"Vencida","Vigente"))</f>
        <v>N/A</v>
      </c>
      <c r="O4987" s="2" t="str">
        <f aca="false">INDEX(Locais!$B$2:$B$13,MATCH(H4987,Locais!$A$2:$A$13,0))</f>
        <v>Sede - Brasília</v>
      </c>
      <c r="P4987" s="2" t="str">
        <f aca="false">INDEX(Locais!$C$2:$C$13,MATCH(H4987,Locais!$A$2:$A$13,0))</f>
        <v>Centro-Oeste</v>
      </c>
    </row>
    <row r="4988" customFormat="false" ht="15" hidden="false" customHeight="false" outlineLevel="0" collapsed="false">
      <c r="A4988" s="2" t="s">
        <v>5126</v>
      </c>
      <c r="B4988" s="2" t="s">
        <v>72</v>
      </c>
      <c r="C4988" s="2" t="s">
        <v>78</v>
      </c>
      <c r="D4988" s="2" t="s">
        <v>4944</v>
      </c>
      <c r="E4988" s="13"/>
      <c r="F4988" s="13"/>
      <c r="G4988" s="2" t="s">
        <v>151</v>
      </c>
      <c r="H4988" s="2" t="s">
        <v>98</v>
      </c>
      <c r="I4988" s="2" t="s">
        <v>133</v>
      </c>
      <c r="J4988" s="2" t="s">
        <v>137</v>
      </c>
      <c r="K4988" s="14" t="n">
        <v>0</v>
      </c>
      <c r="L4988" s="2" t="str">
        <f aca="false">IF(E4988="","",ROUND((Indicadores!$B$4-E4988)/365.25,1))</f>
        <v/>
      </c>
      <c r="M4988" s="2" t="str">
        <f aca="false">IF(E4988="","Virtual",IF(L4988&gt;=Indicadores!$B$6,"Fim de Vida",IF(L4988&gt;=Indicadores!$B$5,"Envelhecendo","Atual")))</f>
        <v>Virtual</v>
      </c>
      <c r="N4988" s="2" t="str">
        <f aca="false">IF(F4988="","N/A",IF(F4988&lt;Indicadores!$B$4,"Vencida","Vigente"))</f>
        <v>N/A</v>
      </c>
      <c r="O4988" s="2" t="str">
        <f aca="false">INDEX(Locais!$B$2:$B$13,MATCH(H4988,Locais!$A$2:$A$13,0))</f>
        <v>Sede - Brasília</v>
      </c>
      <c r="P4988" s="2" t="str">
        <f aca="false">INDEX(Locais!$C$2:$C$13,MATCH(H4988,Locais!$A$2:$A$13,0))</f>
        <v>Centro-Oeste</v>
      </c>
    </row>
    <row r="4989" customFormat="false" ht="15" hidden="false" customHeight="false" outlineLevel="0" collapsed="false">
      <c r="A4989" s="2" t="s">
        <v>5127</v>
      </c>
      <c r="B4989" s="2" t="s">
        <v>72</v>
      </c>
      <c r="C4989" s="2" t="s">
        <v>78</v>
      </c>
      <c r="D4989" s="2" t="s">
        <v>4944</v>
      </c>
      <c r="E4989" s="13"/>
      <c r="F4989" s="13"/>
      <c r="G4989" s="2" t="s">
        <v>151</v>
      </c>
      <c r="H4989" s="2" t="s">
        <v>98</v>
      </c>
      <c r="I4989" s="2" t="s">
        <v>133</v>
      </c>
      <c r="J4989" s="2" t="s">
        <v>137</v>
      </c>
      <c r="K4989" s="14" t="n">
        <v>0</v>
      </c>
      <c r="L4989" s="2" t="str">
        <f aca="false">IF(E4989="","",ROUND((Indicadores!$B$4-E4989)/365.25,1))</f>
        <v/>
      </c>
      <c r="M4989" s="2" t="str">
        <f aca="false">IF(E4989="","Virtual",IF(L4989&gt;=Indicadores!$B$6,"Fim de Vida",IF(L4989&gt;=Indicadores!$B$5,"Envelhecendo","Atual")))</f>
        <v>Virtual</v>
      </c>
      <c r="N4989" s="2" t="str">
        <f aca="false">IF(F4989="","N/A",IF(F4989&lt;Indicadores!$B$4,"Vencida","Vigente"))</f>
        <v>N/A</v>
      </c>
      <c r="O4989" s="2" t="str">
        <f aca="false">INDEX(Locais!$B$2:$B$13,MATCH(H4989,Locais!$A$2:$A$13,0))</f>
        <v>Sede - Brasília</v>
      </c>
      <c r="P4989" s="2" t="str">
        <f aca="false">INDEX(Locais!$C$2:$C$13,MATCH(H4989,Locais!$A$2:$A$13,0))</f>
        <v>Centro-Oeste</v>
      </c>
    </row>
    <row r="4990" customFormat="false" ht="15" hidden="false" customHeight="false" outlineLevel="0" collapsed="false">
      <c r="A4990" s="2" t="s">
        <v>5128</v>
      </c>
      <c r="B4990" s="2" t="s">
        <v>72</v>
      </c>
      <c r="C4990" s="2" t="s">
        <v>78</v>
      </c>
      <c r="D4990" s="2" t="s">
        <v>4944</v>
      </c>
      <c r="E4990" s="13"/>
      <c r="F4990" s="13"/>
      <c r="G4990" s="2" t="s">
        <v>135</v>
      </c>
      <c r="H4990" s="2" t="s">
        <v>98</v>
      </c>
      <c r="I4990" s="2" t="s">
        <v>133</v>
      </c>
      <c r="J4990" s="2" t="s">
        <v>137</v>
      </c>
      <c r="K4990" s="14" t="n">
        <v>0</v>
      </c>
      <c r="L4990" s="2" t="str">
        <f aca="false">IF(E4990="","",ROUND((Indicadores!$B$4-E4990)/365.25,1))</f>
        <v/>
      </c>
      <c r="M4990" s="2" t="str">
        <f aca="false">IF(E4990="","Virtual",IF(L4990&gt;=Indicadores!$B$6,"Fim de Vida",IF(L4990&gt;=Indicadores!$B$5,"Envelhecendo","Atual")))</f>
        <v>Virtual</v>
      </c>
      <c r="N4990" s="2" t="str">
        <f aca="false">IF(F4990="","N/A",IF(F4990&lt;Indicadores!$B$4,"Vencida","Vigente"))</f>
        <v>N/A</v>
      </c>
      <c r="O4990" s="2" t="str">
        <f aca="false">INDEX(Locais!$B$2:$B$13,MATCH(H4990,Locais!$A$2:$A$13,0))</f>
        <v>Sede - Brasília</v>
      </c>
      <c r="P4990" s="2" t="str">
        <f aca="false">INDEX(Locais!$C$2:$C$13,MATCH(H4990,Locais!$A$2:$A$13,0))</f>
        <v>Centro-Oeste</v>
      </c>
    </row>
    <row r="4991" customFormat="false" ht="15" hidden="false" customHeight="false" outlineLevel="0" collapsed="false">
      <c r="A4991" s="2" t="s">
        <v>5129</v>
      </c>
      <c r="B4991" s="2" t="s">
        <v>72</v>
      </c>
      <c r="C4991" s="2" t="s">
        <v>78</v>
      </c>
      <c r="D4991" s="2" t="s">
        <v>4944</v>
      </c>
      <c r="E4991" s="13"/>
      <c r="F4991" s="13"/>
      <c r="G4991" s="2" t="s">
        <v>135</v>
      </c>
      <c r="H4991" s="2" t="s">
        <v>98</v>
      </c>
      <c r="I4991" s="2" t="s">
        <v>133</v>
      </c>
      <c r="J4991" s="2" t="s">
        <v>137</v>
      </c>
      <c r="K4991" s="14" t="n">
        <v>0</v>
      </c>
      <c r="L4991" s="2" t="str">
        <f aca="false">IF(E4991="","",ROUND((Indicadores!$B$4-E4991)/365.25,1))</f>
        <v/>
      </c>
      <c r="M4991" s="2" t="str">
        <f aca="false">IF(E4991="","Virtual",IF(L4991&gt;=Indicadores!$B$6,"Fim de Vida",IF(L4991&gt;=Indicadores!$B$5,"Envelhecendo","Atual")))</f>
        <v>Virtual</v>
      </c>
      <c r="N4991" s="2" t="str">
        <f aca="false">IF(F4991="","N/A",IF(F4991&lt;Indicadores!$B$4,"Vencida","Vigente"))</f>
        <v>N/A</v>
      </c>
      <c r="O4991" s="2" t="str">
        <f aca="false">INDEX(Locais!$B$2:$B$13,MATCH(H4991,Locais!$A$2:$A$13,0))</f>
        <v>Sede - Brasília</v>
      </c>
      <c r="P4991" s="2" t="str">
        <f aca="false">INDEX(Locais!$C$2:$C$13,MATCH(H4991,Locais!$A$2:$A$13,0))</f>
        <v>Centro-Oeste</v>
      </c>
    </row>
    <row r="4992" customFormat="false" ht="15" hidden="false" customHeight="false" outlineLevel="0" collapsed="false">
      <c r="A4992" s="2" t="s">
        <v>5130</v>
      </c>
      <c r="B4992" s="2" t="s">
        <v>72</v>
      </c>
      <c r="C4992" s="2" t="s">
        <v>78</v>
      </c>
      <c r="D4992" s="2" t="s">
        <v>4944</v>
      </c>
      <c r="E4992" s="13"/>
      <c r="F4992" s="13"/>
      <c r="G4992" s="2" t="s">
        <v>151</v>
      </c>
      <c r="H4992" s="2" t="s">
        <v>98</v>
      </c>
      <c r="I4992" s="2" t="s">
        <v>133</v>
      </c>
      <c r="J4992" s="2" t="s">
        <v>137</v>
      </c>
      <c r="K4992" s="14" t="n">
        <v>0</v>
      </c>
      <c r="L4992" s="2" t="str">
        <f aca="false">IF(E4992="","",ROUND((Indicadores!$B$4-E4992)/365.25,1))</f>
        <v/>
      </c>
      <c r="M4992" s="2" t="str">
        <f aca="false">IF(E4992="","Virtual",IF(L4992&gt;=Indicadores!$B$6,"Fim de Vida",IF(L4992&gt;=Indicadores!$B$5,"Envelhecendo","Atual")))</f>
        <v>Virtual</v>
      </c>
      <c r="N4992" s="2" t="str">
        <f aca="false">IF(F4992="","N/A",IF(F4992&lt;Indicadores!$B$4,"Vencida","Vigente"))</f>
        <v>N/A</v>
      </c>
      <c r="O4992" s="2" t="str">
        <f aca="false">INDEX(Locais!$B$2:$B$13,MATCH(H4992,Locais!$A$2:$A$13,0))</f>
        <v>Sede - Brasília</v>
      </c>
      <c r="P4992" s="2" t="str">
        <f aca="false">INDEX(Locais!$C$2:$C$13,MATCH(H4992,Locais!$A$2:$A$13,0))</f>
        <v>Centro-Oeste</v>
      </c>
    </row>
    <row r="4993" customFormat="false" ht="15" hidden="false" customHeight="false" outlineLevel="0" collapsed="false">
      <c r="A4993" s="2" t="s">
        <v>5131</v>
      </c>
      <c r="B4993" s="2" t="s">
        <v>72</v>
      </c>
      <c r="C4993" s="2" t="s">
        <v>78</v>
      </c>
      <c r="D4993" s="2" t="s">
        <v>4944</v>
      </c>
      <c r="E4993" s="13"/>
      <c r="F4993" s="13"/>
      <c r="G4993" s="2" t="s">
        <v>151</v>
      </c>
      <c r="H4993" s="2" t="s">
        <v>98</v>
      </c>
      <c r="I4993" s="2" t="s">
        <v>133</v>
      </c>
      <c r="J4993" s="2" t="s">
        <v>137</v>
      </c>
      <c r="K4993" s="14" t="n">
        <v>0</v>
      </c>
      <c r="L4993" s="2" t="str">
        <f aca="false">IF(E4993="","",ROUND((Indicadores!$B$4-E4993)/365.25,1))</f>
        <v/>
      </c>
      <c r="M4993" s="2" t="str">
        <f aca="false">IF(E4993="","Virtual",IF(L4993&gt;=Indicadores!$B$6,"Fim de Vida",IF(L4993&gt;=Indicadores!$B$5,"Envelhecendo","Atual")))</f>
        <v>Virtual</v>
      </c>
      <c r="N4993" s="2" t="str">
        <f aca="false">IF(F4993="","N/A",IF(F4993&lt;Indicadores!$B$4,"Vencida","Vigente"))</f>
        <v>N/A</v>
      </c>
      <c r="O4993" s="2" t="str">
        <f aca="false">INDEX(Locais!$B$2:$B$13,MATCH(H4993,Locais!$A$2:$A$13,0))</f>
        <v>Sede - Brasília</v>
      </c>
      <c r="P4993" s="2" t="str">
        <f aca="false">INDEX(Locais!$C$2:$C$13,MATCH(H4993,Locais!$A$2:$A$13,0))</f>
        <v>Centro-Oeste</v>
      </c>
    </row>
    <row r="4994" customFormat="false" ht="15" hidden="false" customHeight="false" outlineLevel="0" collapsed="false">
      <c r="A4994" s="2" t="s">
        <v>5132</v>
      </c>
      <c r="B4994" s="2" t="s">
        <v>72</v>
      </c>
      <c r="C4994" s="2" t="s">
        <v>78</v>
      </c>
      <c r="D4994" s="2" t="s">
        <v>4944</v>
      </c>
      <c r="E4994" s="13"/>
      <c r="F4994" s="13"/>
      <c r="G4994" s="2" t="s">
        <v>135</v>
      </c>
      <c r="H4994" s="2" t="s">
        <v>98</v>
      </c>
      <c r="I4994" s="2" t="s">
        <v>133</v>
      </c>
      <c r="J4994" s="2" t="s">
        <v>137</v>
      </c>
      <c r="K4994" s="14" t="n">
        <v>0</v>
      </c>
      <c r="L4994" s="2" t="str">
        <f aca="false">IF(E4994="","",ROUND((Indicadores!$B$4-E4994)/365.25,1))</f>
        <v/>
      </c>
      <c r="M4994" s="2" t="str">
        <f aca="false">IF(E4994="","Virtual",IF(L4994&gt;=Indicadores!$B$6,"Fim de Vida",IF(L4994&gt;=Indicadores!$B$5,"Envelhecendo","Atual")))</f>
        <v>Virtual</v>
      </c>
      <c r="N4994" s="2" t="str">
        <f aca="false">IF(F4994="","N/A",IF(F4994&lt;Indicadores!$B$4,"Vencida","Vigente"))</f>
        <v>N/A</v>
      </c>
      <c r="O4994" s="2" t="str">
        <f aca="false">INDEX(Locais!$B$2:$B$13,MATCH(H4994,Locais!$A$2:$A$13,0))</f>
        <v>Sede - Brasília</v>
      </c>
      <c r="P4994" s="2" t="str">
        <f aca="false">INDEX(Locais!$C$2:$C$13,MATCH(H4994,Locais!$A$2:$A$13,0))</f>
        <v>Centro-Oeste</v>
      </c>
    </row>
    <row r="4995" customFormat="false" ht="15" hidden="false" customHeight="false" outlineLevel="0" collapsed="false">
      <c r="A4995" s="2" t="s">
        <v>5133</v>
      </c>
      <c r="B4995" s="2" t="s">
        <v>72</v>
      </c>
      <c r="C4995" s="2" t="s">
        <v>78</v>
      </c>
      <c r="D4995" s="2" t="s">
        <v>4944</v>
      </c>
      <c r="E4995" s="13"/>
      <c r="F4995" s="13"/>
      <c r="G4995" s="2" t="s">
        <v>135</v>
      </c>
      <c r="H4995" s="2" t="s">
        <v>98</v>
      </c>
      <c r="I4995" s="2" t="s">
        <v>133</v>
      </c>
      <c r="J4995" s="2" t="s">
        <v>137</v>
      </c>
      <c r="K4995" s="14" t="n">
        <v>0</v>
      </c>
      <c r="L4995" s="2" t="str">
        <f aca="false">IF(E4995="","",ROUND((Indicadores!$B$4-E4995)/365.25,1))</f>
        <v/>
      </c>
      <c r="M4995" s="2" t="str">
        <f aca="false">IF(E4995="","Virtual",IF(L4995&gt;=Indicadores!$B$6,"Fim de Vida",IF(L4995&gt;=Indicadores!$B$5,"Envelhecendo","Atual")))</f>
        <v>Virtual</v>
      </c>
      <c r="N4995" s="2" t="str">
        <f aca="false">IF(F4995="","N/A",IF(F4995&lt;Indicadores!$B$4,"Vencida","Vigente"))</f>
        <v>N/A</v>
      </c>
      <c r="O4995" s="2" t="str">
        <f aca="false">INDEX(Locais!$B$2:$B$13,MATCH(H4995,Locais!$A$2:$A$13,0))</f>
        <v>Sede - Brasília</v>
      </c>
      <c r="P4995" s="2" t="str">
        <f aca="false">INDEX(Locais!$C$2:$C$13,MATCH(H4995,Locais!$A$2:$A$13,0))</f>
        <v>Centro-Oeste</v>
      </c>
    </row>
    <row r="4996" customFormat="false" ht="15" hidden="false" customHeight="false" outlineLevel="0" collapsed="false">
      <c r="A4996" s="2" t="s">
        <v>5134</v>
      </c>
      <c r="B4996" s="2" t="s">
        <v>72</v>
      </c>
      <c r="C4996" s="2" t="s">
        <v>78</v>
      </c>
      <c r="D4996" s="2" t="s">
        <v>4944</v>
      </c>
      <c r="E4996" s="13"/>
      <c r="F4996" s="13"/>
      <c r="G4996" s="2" t="s">
        <v>151</v>
      </c>
      <c r="H4996" s="2" t="s">
        <v>98</v>
      </c>
      <c r="I4996" s="2" t="s">
        <v>133</v>
      </c>
      <c r="J4996" s="2" t="s">
        <v>137</v>
      </c>
      <c r="K4996" s="14" t="n">
        <v>0</v>
      </c>
      <c r="L4996" s="2" t="str">
        <f aca="false">IF(E4996="","",ROUND((Indicadores!$B$4-E4996)/365.25,1))</f>
        <v/>
      </c>
      <c r="M4996" s="2" t="str">
        <f aca="false">IF(E4996="","Virtual",IF(L4996&gt;=Indicadores!$B$6,"Fim de Vida",IF(L4996&gt;=Indicadores!$B$5,"Envelhecendo","Atual")))</f>
        <v>Virtual</v>
      </c>
      <c r="N4996" s="2" t="str">
        <f aca="false">IF(F4996="","N/A",IF(F4996&lt;Indicadores!$B$4,"Vencida","Vigente"))</f>
        <v>N/A</v>
      </c>
      <c r="O4996" s="2" t="str">
        <f aca="false">INDEX(Locais!$B$2:$B$13,MATCH(H4996,Locais!$A$2:$A$13,0))</f>
        <v>Sede - Brasília</v>
      </c>
      <c r="P4996" s="2" t="str">
        <f aca="false">INDEX(Locais!$C$2:$C$13,MATCH(H4996,Locais!$A$2:$A$13,0))</f>
        <v>Centro-Oeste</v>
      </c>
    </row>
    <row r="4997" customFormat="false" ht="15" hidden="false" customHeight="false" outlineLevel="0" collapsed="false">
      <c r="A4997" s="2" t="s">
        <v>5135</v>
      </c>
      <c r="B4997" s="2" t="s">
        <v>72</v>
      </c>
      <c r="C4997" s="2" t="s">
        <v>78</v>
      </c>
      <c r="D4997" s="2" t="s">
        <v>4944</v>
      </c>
      <c r="E4997" s="13"/>
      <c r="F4997" s="13"/>
      <c r="G4997" s="2" t="s">
        <v>135</v>
      </c>
      <c r="H4997" s="2" t="s">
        <v>98</v>
      </c>
      <c r="I4997" s="2" t="s">
        <v>105</v>
      </c>
      <c r="J4997" s="2" t="s">
        <v>137</v>
      </c>
      <c r="K4997" s="14" t="n">
        <v>0</v>
      </c>
      <c r="L4997" s="2" t="str">
        <f aca="false">IF(E4997="","",ROUND((Indicadores!$B$4-E4997)/365.25,1))</f>
        <v/>
      </c>
      <c r="M4997" s="2" t="str">
        <f aca="false">IF(E4997="","Virtual",IF(L4997&gt;=Indicadores!$B$6,"Fim de Vida",IF(L4997&gt;=Indicadores!$B$5,"Envelhecendo","Atual")))</f>
        <v>Virtual</v>
      </c>
      <c r="N4997" s="2" t="str">
        <f aca="false">IF(F4997="","N/A",IF(F4997&lt;Indicadores!$B$4,"Vencida","Vigente"))</f>
        <v>N/A</v>
      </c>
      <c r="O4997" s="2" t="str">
        <f aca="false">INDEX(Locais!$B$2:$B$13,MATCH(H4997,Locais!$A$2:$A$13,0))</f>
        <v>Sede - Brasília</v>
      </c>
      <c r="P4997" s="2" t="str">
        <f aca="false">INDEX(Locais!$C$2:$C$13,MATCH(H4997,Locais!$A$2:$A$13,0))</f>
        <v>Centro-Oeste</v>
      </c>
    </row>
    <row r="4998" customFormat="false" ht="15" hidden="false" customHeight="false" outlineLevel="0" collapsed="false">
      <c r="A4998" s="2" t="s">
        <v>5136</v>
      </c>
      <c r="B4998" s="2" t="s">
        <v>72</v>
      </c>
      <c r="C4998" s="2" t="s">
        <v>78</v>
      </c>
      <c r="D4998" s="2" t="s">
        <v>4944</v>
      </c>
      <c r="E4998" s="13"/>
      <c r="F4998" s="13"/>
      <c r="G4998" s="2" t="s">
        <v>151</v>
      </c>
      <c r="H4998" s="2" t="s">
        <v>98</v>
      </c>
      <c r="I4998" s="2" t="s">
        <v>133</v>
      </c>
      <c r="J4998" s="2" t="s">
        <v>137</v>
      </c>
      <c r="K4998" s="14" t="n">
        <v>0</v>
      </c>
      <c r="L4998" s="2" t="str">
        <f aca="false">IF(E4998="","",ROUND((Indicadores!$B$4-E4998)/365.25,1))</f>
        <v/>
      </c>
      <c r="M4998" s="2" t="str">
        <f aca="false">IF(E4998="","Virtual",IF(L4998&gt;=Indicadores!$B$6,"Fim de Vida",IF(L4998&gt;=Indicadores!$B$5,"Envelhecendo","Atual")))</f>
        <v>Virtual</v>
      </c>
      <c r="N4998" s="2" t="str">
        <f aca="false">IF(F4998="","N/A",IF(F4998&lt;Indicadores!$B$4,"Vencida","Vigente"))</f>
        <v>N/A</v>
      </c>
      <c r="O4998" s="2" t="str">
        <f aca="false">INDEX(Locais!$B$2:$B$13,MATCH(H4998,Locais!$A$2:$A$13,0))</f>
        <v>Sede - Brasília</v>
      </c>
      <c r="P4998" s="2" t="str">
        <f aca="false">INDEX(Locais!$C$2:$C$13,MATCH(H4998,Locais!$A$2:$A$13,0))</f>
        <v>Centro-Oeste</v>
      </c>
    </row>
    <row r="4999" customFormat="false" ht="15" hidden="false" customHeight="false" outlineLevel="0" collapsed="false">
      <c r="A4999" s="2" t="s">
        <v>5137</v>
      </c>
      <c r="B4999" s="2" t="s">
        <v>72</v>
      </c>
      <c r="C4999" s="2" t="s">
        <v>78</v>
      </c>
      <c r="D4999" s="2" t="s">
        <v>4939</v>
      </c>
      <c r="E4999" s="13"/>
      <c r="F4999" s="13"/>
      <c r="G4999" s="2" t="s">
        <v>151</v>
      </c>
      <c r="H4999" s="2" t="s">
        <v>98</v>
      </c>
      <c r="I4999" s="2" t="s">
        <v>105</v>
      </c>
      <c r="J4999" s="2" t="s">
        <v>137</v>
      </c>
      <c r="K4999" s="14" t="n">
        <v>0</v>
      </c>
      <c r="L4999" s="2" t="str">
        <f aca="false">IF(E4999="","",ROUND((Indicadores!$B$4-E4999)/365.25,1))</f>
        <v/>
      </c>
      <c r="M4999" s="2" t="str">
        <f aca="false">IF(E4999="","Virtual",IF(L4999&gt;=Indicadores!$B$6,"Fim de Vida",IF(L4999&gt;=Indicadores!$B$5,"Envelhecendo","Atual")))</f>
        <v>Virtual</v>
      </c>
      <c r="N4999" s="2" t="str">
        <f aca="false">IF(F4999="","N/A",IF(F4999&lt;Indicadores!$B$4,"Vencida","Vigente"))</f>
        <v>N/A</v>
      </c>
      <c r="O4999" s="2" t="str">
        <f aca="false">INDEX(Locais!$B$2:$B$13,MATCH(H4999,Locais!$A$2:$A$13,0))</f>
        <v>Sede - Brasília</v>
      </c>
      <c r="P4999" s="2" t="str">
        <f aca="false">INDEX(Locais!$C$2:$C$13,MATCH(H4999,Locais!$A$2:$A$13,0))</f>
        <v>Centro-Oeste</v>
      </c>
    </row>
    <row r="5000" customFormat="false" ht="15" hidden="false" customHeight="false" outlineLevel="0" collapsed="false">
      <c r="A5000" s="2" t="s">
        <v>5138</v>
      </c>
      <c r="B5000" s="2" t="s">
        <v>72</v>
      </c>
      <c r="C5000" s="2" t="s">
        <v>78</v>
      </c>
      <c r="D5000" s="2" t="s">
        <v>4944</v>
      </c>
      <c r="E5000" s="13"/>
      <c r="F5000" s="13"/>
      <c r="G5000" s="2" t="s">
        <v>151</v>
      </c>
      <c r="H5000" s="2" t="s">
        <v>98</v>
      </c>
      <c r="I5000" s="2" t="s">
        <v>133</v>
      </c>
      <c r="J5000" s="2" t="s">
        <v>137</v>
      </c>
      <c r="K5000" s="14" t="n">
        <v>0</v>
      </c>
      <c r="L5000" s="2" t="str">
        <f aca="false">IF(E5000="","",ROUND((Indicadores!$B$4-E5000)/365.25,1))</f>
        <v/>
      </c>
      <c r="M5000" s="2" t="str">
        <f aca="false">IF(E5000="","Virtual",IF(L5000&gt;=Indicadores!$B$6,"Fim de Vida",IF(L5000&gt;=Indicadores!$B$5,"Envelhecendo","Atual")))</f>
        <v>Virtual</v>
      </c>
      <c r="N5000" s="2" t="str">
        <f aca="false">IF(F5000="","N/A",IF(F5000&lt;Indicadores!$B$4,"Vencida","Vigente"))</f>
        <v>N/A</v>
      </c>
      <c r="O5000" s="2" t="str">
        <f aca="false">INDEX(Locais!$B$2:$B$13,MATCH(H5000,Locais!$A$2:$A$13,0))</f>
        <v>Sede - Brasília</v>
      </c>
      <c r="P5000" s="2" t="str">
        <f aca="false">INDEX(Locais!$C$2:$C$13,MATCH(H5000,Locais!$A$2:$A$13,0))</f>
        <v>Centro-Oeste</v>
      </c>
    </row>
    <row r="5001" customFormat="false" ht="15" hidden="false" customHeight="false" outlineLevel="0" collapsed="false">
      <c r="A5001" s="2" t="s">
        <v>5139</v>
      </c>
      <c r="B5001" s="2" t="s">
        <v>72</v>
      </c>
      <c r="C5001" s="2" t="s">
        <v>78</v>
      </c>
      <c r="D5001" s="2" t="s">
        <v>4944</v>
      </c>
      <c r="E5001" s="13"/>
      <c r="F5001" s="13"/>
      <c r="G5001" s="2" t="s">
        <v>135</v>
      </c>
      <c r="H5001" s="2" t="s">
        <v>98</v>
      </c>
      <c r="I5001" s="2" t="s">
        <v>133</v>
      </c>
      <c r="J5001" s="2" t="s">
        <v>137</v>
      </c>
      <c r="K5001" s="14" t="n">
        <v>0</v>
      </c>
      <c r="L5001" s="2" t="str">
        <f aca="false">IF(E5001="","",ROUND((Indicadores!$B$4-E5001)/365.25,1))</f>
        <v/>
      </c>
      <c r="M5001" s="2" t="str">
        <f aca="false">IF(E5001="","Virtual",IF(L5001&gt;=Indicadores!$B$6,"Fim de Vida",IF(L5001&gt;=Indicadores!$B$5,"Envelhecendo","Atual")))</f>
        <v>Virtual</v>
      </c>
      <c r="N5001" s="2" t="str">
        <f aca="false">IF(F5001="","N/A",IF(F5001&lt;Indicadores!$B$4,"Vencida","Vigente"))</f>
        <v>N/A</v>
      </c>
      <c r="O5001" s="2" t="str">
        <f aca="false">INDEX(Locais!$B$2:$B$13,MATCH(H5001,Locais!$A$2:$A$13,0))</f>
        <v>Sede - Brasília</v>
      </c>
      <c r="P5001" s="2" t="str">
        <f aca="false">INDEX(Locais!$C$2:$C$13,MATCH(H5001,Locais!$A$2:$A$13,0))</f>
        <v>Centro-Oeste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7" t="s">
        <v>86</v>
      </c>
      <c r="B1" s="7" t="s">
        <v>93</v>
      </c>
      <c r="C1" s="7" t="s">
        <v>94</v>
      </c>
    </row>
    <row r="2" customFormat="false" ht="15" hidden="false" customHeight="false" outlineLevel="0" collapsed="false">
      <c r="A2" s="2" t="s">
        <v>98</v>
      </c>
      <c r="B2" s="2" t="s">
        <v>5140</v>
      </c>
      <c r="C2" s="2" t="s">
        <v>5141</v>
      </c>
    </row>
    <row r="3" customFormat="false" ht="15" hidden="false" customHeight="false" outlineLevel="0" collapsed="false">
      <c r="A3" s="2" t="s">
        <v>119</v>
      </c>
      <c r="B3" s="2" t="s">
        <v>5142</v>
      </c>
      <c r="C3" s="2" t="s">
        <v>5143</v>
      </c>
    </row>
    <row r="4" customFormat="false" ht="15" hidden="false" customHeight="false" outlineLevel="0" collapsed="false">
      <c r="A4" s="2" t="s">
        <v>139</v>
      </c>
      <c r="B4" s="2" t="s">
        <v>5144</v>
      </c>
      <c r="C4" s="2" t="s">
        <v>5143</v>
      </c>
    </row>
    <row r="5" customFormat="false" ht="15" hidden="false" customHeight="false" outlineLevel="0" collapsed="false">
      <c r="A5" s="2" t="s">
        <v>114</v>
      </c>
      <c r="B5" s="2" t="s">
        <v>5145</v>
      </c>
      <c r="C5" s="2" t="s">
        <v>5143</v>
      </c>
    </row>
    <row r="6" customFormat="false" ht="15" hidden="false" customHeight="false" outlineLevel="0" collapsed="false">
      <c r="A6" s="2" t="s">
        <v>108</v>
      </c>
      <c r="B6" s="2" t="s">
        <v>5146</v>
      </c>
      <c r="C6" s="2" t="s">
        <v>5147</v>
      </c>
    </row>
    <row r="7" customFormat="false" ht="15" hidden="false" customHeight="false" outlineLevel="0" collapsed="false">
      <c r="A7" s="2" t="s">
        <v>141</v>
      </c>
      <c r="B7" s="2" t="s">
        <v>5148</v>
      </c>
      <c r="C7" s="2" t="s">
        <v>5147</v>
      </c>
    </row>
    <row r="8" customFormat="false" ht="15" hidden="false" customHeight="false" outlineLevel="0" collapsed="false">
      <c r="A8" s="2" t="s">
        <v>165</v>
      </c>
      <c r="B8" s="2" t="s">
        <v>5149</v>
      </c>
      <c r="C8" s="2" t="s">
        <v>5150</v>
      </c>
    </row>
    <row r="9" customFormat="false" ht="15" hidden="false" customHeight="false" outlineLevel="0" collapsed="false">
      <c r="A9" s="2" t="s">
        <v>128</v>
      </c>
      <c r="B9" s="2" t="s">
        <v>5151</v>
      </c>
      <c r="C9" s="2" t="s">
        <v>5150</v>
      </c>
    </row>
    <row r="10" customFormat="false" ht="15" hidden="false" customHeight="false" outlineLevel="0" collapsed="false">
      <c r="A10" s="2" t="s">
        <v>104</v>
      </c>
      <c r="B10" s="2" t="s">
        <v>5152</v>
      </c>
      <c r="C10" s="2" t="s">
        <v>5150</v>
      </c>
    </row>
    <row r="11" customFormat="false" ht="15" hidden="false" customHeight="false" outlineLevel="0" collapsed="false">
      <c r="A11" s="2" t="s">
        <v>145</v>
      </c>
      <c r="B11" s="2" t="s">
        <v>5153</v>
      </c>
      <c r="C11" s="2" t="s">
        <v>5154</v>
      </c>
    </row>
    <row r="12" customFormat="false" ht="15" hidden="false" customHeight="false" outlineLevel="0" collapsed="false">
      <c r="A12" s="2" t="s">
        <v>163</v>
      </c>
      <c r="B12" s="2" t="s">
        <v>5155</v>
      </c>
      <c r="C12" s="2" t="s">
        <v>5154</v>
      </c>
    </row>
    <row r="13" customFormat="false" ht="15" hidden="false" customHeight="false" outlineLevel="0" collapsed="false">
      <c r="A13" s="2" t="s">
        <v>123</v>
      </c>
      <c r="B13" s="2" t="s">
        <v>5156</v>
      </c>
      <c r="C13" s="2" t="s">
        <v>5141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24"/>
  </cols>
  <sheetData>
    <row r="1" customFormat="false" ht="23.85" hidden="false" customHeight="false" outlineLevel="0" collapsed="false">
      <c r="A1" s="7" t="s">
        <v>5157</v>
      </c>
      <c r="B1" s="7" t="s">
        <v>79</v>
      </c>
      <c r="C1" s="7" t="s">
        <v>5158</v>
      </c>
      <c r="D1" s="7" t="s">
        <v>5159</v>
      </c>
      <c r="E1" s="7" t="s">
        <v>5160</v>
      </c>
      <c r="F1" s="7" t="s">
        <v>5161</v>
      </c>
      <c r="G1" s="7" t="s">
        <v>5162</v>
      </c>
    </row>
    <row r="2" customFormat="false" ht="15" hidden="false" customHeight="false" outlineLevel="0" collapsed="false">
      <c r="A2" s="2" t="s">
        <v>5163</v>
      </c>
      <c r="B2" s="2" t="s">
        <v>2808</v>
      </c>
      <c r="C2" s="2" t="s">
        <v>5164</v>
      </c>
      <c r="D2" s="13" t="n">
        <v>45857</v>
      </c>
      <c r="E2" s="2" t="s">
        <v>98</v>
      </c>
      <c r="F2" s="2" t="s">
        <v>119</v>
      </c>
      <c r="G2" s="2" t="s">
        <v>136</v>
      </c>
    </row>
    <row r="3" customFormat="false" ht="15" hidden="false" customHeight="false" outlineLevel="0" collapsed="false">
      <c r="A3" s="2" t="s">
        <v>5165</v>
      </c>
      <c r="B3" s="2" t="s">
        <v>2826</v>
      </c>
      <c r="C3" s="2" t="s">
        <v>5166</v>
      </c>
      <c r="D3" s="13" t="n">
        <v>45679</v>
      </c>
      <c r="E3" s="2" t="s">
        <v>114</v>
      </c>
      <c r="F3" s="2" t="s">
        <v>128</v>
      </c>
      <c r="G3" s="2" t="s">
        <v>109</v>
      </c>
    </row>
    <row r="4" customFormat="false" ht="15" hidden="false" customHeight="false" outlineLevel="0" collapsed="false">
      <c r="A4" s="2" t="s">
        <v>5167</v>
      </c>
      <c r="B4" s="2" t="s">
        <v>3065</v>
      </c>
      <c r="C4" s="2" t="s">
        <v>5168</v>
      </c>
      <c r="D4" s="13" t="n">
        <v>45924</v>
      </c>
      <c r="E4" s="2" t="s">
        <v>119</v>
      </c>
      <c r="F4" s="2" t="s">
        <v>98</v>
      </c>
      <c r="G4" s="2" t="s">
        <v>133</v>
      </c>
    </row>
    <row r="5" customFormat="false" ht="15" hidden="false" customHeight="false" outlineLevel="0" collapsed="false">
      <c r="A5" s="2" t="s">
        <v>5169</v>
      </c>
      <c r="B5" s="2" t="s">
        <v>835</v>
      </c>
      <c r="C5" s="2" t="s">
        <v>5166</v>
      </c>
      <c r="D5" s="13" t="n">
        <v>46048</v>
      </c>
      <c r="E5" s="2" t="s">
        <v>104</v>
      </c>
      <c r="F5" s="2" t="s">
        <v>141</v>
      </c>
      <c r="G5" s="2" t="s">
        <v>120</v>
      </c>
    </row>
    <row r="6" customFormat="false" ht="15" hidden="false" customHeight="false" outlineLevel="0" collapsed="false">
      <c r="A6" s="2" t="s">
        <v>5170</v>
      </c>
      <c r="B6" s="2" t="s">
        <v>2859</v>
      </c>
      <c r="C6" s="2" t="s">
        <v>5168</v>
      </c>
      <c r="D6" s="13" t="n">
        <v>45656</v>
      </c>
      <c r="E6" s="2" t="s">
        <v>123</v>
      </c>
      <c r="F6" s="2" t="s">
        <v>98</v>
      </c>
      <c r="G6" s="2" t="s">
        <v>124</v>
      </c>
    </row>
    <row r="7" customFormat="false" ht="15" hidden="false" customHeight="false" outlineLevel="0" collapsed="false">
      <c r="A7" s="2" t="s">
        <v>5171</v>
      </c>
      <c r="B7" s="2" t="s">
        <v>2162</v>
      </c>
      <c r="C7" s="2" t="s">
        <v>5172</v>
      </c>
      <c r="D7" s="13" t="n">
        <v>46104</v>
      </c>
      <c r="E7" s="2" t="s">
        <v>119</v>
      </c>
      <c r="F7" s="2" t="s">
        <v>98</v>
      </c>
      <c r="G7" s="2" t="s">
        <v>130</v>
      </c>
    </row>
    <row r="8" customFormat="false" ht="15" hidden="false" customHeight="false" outlineLevel="0" collapsed="false">
      <c r="A8" s="2" t="s">
        <v>5173</v>
      </c>
      <c r="B8" s="2" t="s">
        <v>1348</v>
      </c>
      <c r="C8" s="2" t="s">
        <v>5164</v>
      </c>
      <c r="D8" s="13" t="n">
        <v>45964</v>
      </c>
      <c r="E8" s="2" t="s">
        <v>98</v>
      </c>
      <c r="F8" s="2" t="s">
        <v>128</v>
      </c>
      <c r="G8" s="2" t="s">
        <v>120</v>
      </c>
    </row>
    <row r="9" customFormat="false" ht="15" hidden="false" customHeight="false" outlineLevel="0" collapsed="false">
      <c r="A9" s="2" t="s">
        <v>5174</v>
      </c>
      <c r="B9" s="2" t="s">
        <v>4348</v>
      </c>
      <c r="C9" s="2" t="s">
        <v>5166</v>
      </c>
      <c r="D9" s="13" t="n">
        <v>45353</v>
      </c>
      <c r="E9" s="2" t="s">
        <v>123</v>
      </c>
      <c r="F9" s="2" t="s">
        <v>119</v>
      </c>
      <c r="G9" s="2" t="s">
        <v>130</v>
      </c>
    </row>
    <row r="10" customFormat="false" ht="15" hidden="false" customHeight="false" outlineLevel="0" collapsed="false">
      <c r="A10" s="2" t="s">
        <v>5175</v>
      </c>
      <c r="B10" s="2" t="s">
        <v>4992</v>
      </c>
      <c r="C10" s="2" t="s">
        <v>5172</v>
      </c>
      <c r="D10" s="13" t="n">
        <v>45870</v>
      </c>
      <c r="E10" s="2" t="s">
        <v>98</v>
      </c>
      <c r="F10" s="2" t="s">
        <v>98</v>
      </c>
      <c r="G10" s="2" t="s">
        <v>133</v>
      </c>
    </row>
    <row r="11" customFormat="false" ht="15" hidden="false" customHeight="false" outlineLevel="0" collapsed="false">
      <c r="A11" s="2" t="s">
        <v>5176</v>
      </c>
      <c r="B11" s="2" t="s">
        <v>800</v>
      </c>
      <c r="C11" s="2" t="s">
        <v>5164</v>
      </c>
      <c r="D11" s="13" t="n">
        <v>45853</v>
      </c>
      <c r="E11" s="2" t="s">
        <v>98</v>
      </c>
      <c r="F11" s="2" t="s">
        <v>98</v>
      </c>
      <c r="G11" s="2" t="s">
        <v>136</v>
      </c>
    </row>
    <row r="12" customFormat="false" ht="15" hidden="false" customHeight="false" outlineLevel="0" collapsed="false">
      <c r="A12" s="2" t="s">
        <v>5177</v>
      </c>
      <c r="B12" s="2" t="s">
        <v>1923</v>
      </c>
      <c r="C12" s="2" t="s">
        <v>5166</v>
      </c>
      <c r="D12" s="13" t="n">
        <v>45870</v>
      </c>
      <c r="E12" s="2" t="s">
        <v>98</v>
      </c>
      <c r="F12" s="2" t="s">
        <v>128</v>
      </c>
      <c r="G12" s="2" t="s">
        <v>130</v>
      </c>
    </row>
    <row r="13" customFormat="false" ht="15" hidden="false" customHeight="false" outlineLevel="0" collapsed="false">
      <c r="A13" s="2" t="s">
        <v>5178</v>
      </c>
      <c r="B13" s="2" t="s">
        <v>3609</v>
      </c>
      <c r="C13" s="2" t="s">
        <v>5164</v>
      </c>
      <c r="D13" s="13" t="n">
        <v>45550</v>
      </c>
      <c r="E13" s="2" t="s">
        <v>98</v>
      </c>
      <c r="F13" s="2" t="s">
        <v>98</v>
      </c>
      <c r="G13" s="2" t="s">
        <v>115</v>
      </c>
    </row>
    <row r="14" customFormat="false" ht="15" hidden="false" customHeight="false" outlineLevel="0" collapsed="false">
      <c r="A14" s="2" t="s">
        <v>5179</v>
      </c>
      <c r="B14" s="2" t="s">
        <v>4488</v>
      </c>
      <c r="C14" s="2" t="s">
        <v>5168</v>
      </c>
      <c r="D14" s="13" t="n">
        <v>45824</v>
      </c>
      <c r="E14" s="2" t="s">
        <v>98</v>
      </c>
      <c r="F14" s="2" t="s">
        <v>98</v>
      </c>
      <c r="G14" s="2" t="s">
        <v>142</v>
      </c>
    </row>
    <row r="15" customFormat="false" ht="15" hidden="false" customHeight="false" outlineLevel="0" collapsed="false">
      <c r="A15" s="2" t="s">
        <v>5180</v>
      </c>
      <c r="B15" s="2" t="s">
        <v>1090</v>
      </c>
      <c r="C15" s="2" t="s">
        <v>5166</v>
      </c>
      <c r="D15" s="13" t="n">
        <v>45781</v>
      </c>
      <c r="E15" s="2" t="s">
        <v>139</v>
      </c>
      <c r="F15" s="2" t="s">
        <v>128</v>
      </c>
      <c r="G15" s="2" t="s">
        <v>142</v>
      </c>
    </row>
    <row r="16" customFormat="false" ht="15" hidden="false" customHeight="false" outlineLevel="0" collapsed="false">
      <c r="A16" s="2" t="s">
        <v>5181</v>
      </c>
      <c r="B16" s="2" t="s">
        <v>5067</v>
      </c>
      <c r="C16" s="2" t="s">
        <v>5172</v>
      </c>
      <c r="D16" s="13" t="n">
        <v>45514</v>
      </c>
      <c r="E16" s="2" t="s">
        <v>98</v>
      </c>
      <c r="F16" s="2" t="s">
        <v>98</v>
      </c>
      <c r="G16" s="2" t="s">
        <v>136</v>
      </c>
    </row>
    <row r="17" customFormat="false" ht="15" hidden="false" customHeight="false" outlineLevel="0" collapsed="false">
      <c r="A17" s="2" t="s">
        <v>5182</v>
      </c>
      <c r="B17" s="2" t="s">
        <v>4257</v>
      </c>
      <c r="C17" s="2" t="s">
        <v>5168</v>
      </c>
      <c r="D17" s="13" t="n">
        <v>46040</v>
      </c>
      <c r="E17" s="2" t="s">
        <v>163</v>
      </c>
      <c r="F17" s="2" t="s">
        <v>98</v>
      </c>
      <c r="G17" s="2" t="s">
        <v>109</v>
      </c>
    </row>
    <row r="18" customFormat="false" ht="15" hidden="false" customHeight="false" outlineLevel="0" collapsed="false">
      <c r="A18" s="2" t="s">
        <v>5183</v>
      </c>
      <c r="B18" s="2" t="s">
        <v>3324</v>
      </c>
      <c r="C18" s="2" t="s">
        <v>5164</v>
      </c>
      <c r="D18" s="13" t="n">
        <v>45784</v>
      </c>
      <c r="E18" s="2" t="s">
        <v>98</v>
      </c>
      <c r="F18" s="2" t="s">
        <v>104</v>
      </c>
      <c r="G18" s="2" t="s">
        <v>136</v>
      </c>
    </row>
    <row r="19" customFormat="false" ht="15" hidden="false" customHeight="false" outlineLevel="0" collapsed="false">
      <c r="A19" s="2" t="s">
        <v>5184</v>
      </c>
      <c r="B19" s="2" t="s">
        <v>1276</v>
      </c>
      <c r="C19" s="2" t="s">
        <v>5164</v>
      </c>
      <c r="D19" s="13" t="n">
        <v>45991</v>
      </c>
      <c r="E19" s="2" t="s">
        <v>98</v>
      </c>
      <c r="F19" s="2" t="s">
        <v>119</v>
      </c>
      <c r="G19" s="2" t="s">
        <v>99</v>
      </c>
    </row>
    <row r="20" customFormat="false" ht="15" hidden="false" customHeight="false" outlineLevel="0" collapsed="false">
      <c r="A20" s="2" t="s">
        <v>5185</v>
      </c>
      <c r="B20" s="2" t="s">
        <v>3507</v>
      </c>
      <c r="C20" s="2" t="s">
        <v>5166</v>
      </c>
      <c r="D20" s="13" t="n">
        <v>45510</v>
      </c>
      <c r="E20" s="2" t="s">
        <v>141</v>
      </c>
      <c r="F20" s="2" t="s">
        <v>128</v>
      </c>
      <c r="G20" s="2" t="s">
        <v>99</v>
      </c>
    </row>
    <row r="21" customFormat="false" ht="15" hidden="false" customHeight="false" outlineLevel="0" collapsed="false">
      <c r="A21" s="2" t="s">
        <v>5186</v>
      </c>
      <c r="B21" s="2" t="s">
        <v>3005</v>
      </c>
      <c r="C21" s="2" t="s">
        <v>5164</v>
      </c>
      <c r="D21" s="13" t="n">
        <v>45824</v>
      </c>
      <c r="E21" s="2" t="s">
        <v>98</v>
      </c>
      <c r="F21" s="2" t="s">
        <v>119</v>
      </c>
      <c r="G21" s="2" t="s">
        <v>111</v>
      </c>
    </row>
    <row r="22" customFormat="false" ht="15" hidden="false" customHeight="false" outlineLevel="0" collapsed="false">
      <c r="A22" s="2" t="s">
        <v>5187</v>
      </c>
      <c r="B22" s="2" t="s">
        <v>3028</v>
      </c>
      <c r="C22" s="2" t="s">
        <v>5166</v>
      </c>
      <c r="D22" s="13" t="n">
        <v>45742</v>
      </c>
      <c r="E22" s="2" t="s">
        <v>119</v>
      </c>
      <c r="F22" s="2" t="s">
        <v>145</v>
      </c>
      <c r="G22" s="2" t="s">
        <v>109</v>
      </c>
    </row>
    <row r="23" customFormat="false" ht="15" hidden="false" customHeight="false" outlineLevel="0" collapsed="false">
      <c r="A23" s="2" t="s">
        <v>5188</v>
      </c>
      <c r="B23" s="2" t="s">
        <v>284</v>
      </c>
      <c r="C23" s="2" t="s">
        <v>5166</v>
      </c>
      <c r="D23" s="13" t="n">
        <v>45918</v>
      </c>
      <c r="E23" s="2" t="s">
        <v>119</v>
      </c>
      <c r="F23" s="2" t="s">
        <v>163</v>
      </c>
      <c r="G23" s="2" t="s">
        <v>136</v>
      </c>
    </row>
    <row r="24" customFormat="false" ht="15" hidden="false" customHeight="false" outlineLevel="0" collapsed="false">
      <c r="A24" s="2" t="s">
        <v>5189</v>
      </c>
      <c r="B24" s="2" t="s">
        <v>4808</v>
      </c>
      <c r="C24" s="2" t="s">
        <v>5190</v>
      </c>
      <c r="D24" s="13" t="n">
        <v>46160</v>
      </c>
      <c r="E24" s="2" t="s">
        <v>98</v>
      </c>
      <c r="F24" s="2" t="s">
        <v>145</v>
      </c>
      <c r="G24" s="2" t="s">
        <v>99</v>
      </c>
    </row>
    <row r="25" customFormat="false" ht="15" hidden="false" customHeight="false" outlineLevel="0" collapsed="false">
      <c r="A25" s="2" t="s">
        <v>5191</v>
      </c>
      <c r="B25" s="2" t="s">
        <v>2601</v>
      </c>
      <c r="C25" s="2" t="s">
        <v>5168</v>
      </c>
      <c r="D25" s="13" t="n">
        <v>45693</v>
      </c>
      <c r="E25" s="2" t="s">
        <v>139</v>
      </c>
      <c r="F25" s="2" t="s">
        <v>98</v>
      </c>
      <c r="G25" s="2" t="s">
        <v>124</v>
      </c>
    </row>
    <row r="26" customFormat="false" ht="15" hidden="false" customHeight="false" outlineLevel="0" collapsed="false">
      <c r="A26" s="2" t="s">
        <v>5192</v>
      </c>
      <c r="B26" s="2" t="s">
        <v>3202</v>
      </c>
      <c r="C26" s="2" t="s">
        <v>5168</v>
      </c>
      <c r="D26" s="13" t="n">
        <v>45565</v>
      </c>
      <c r="E26" s="2" t="s">
        <v>128</v>
      </c>
      <c r="F26" s="2" t="s">
        <v>98</v>
      </c>
      <c r="G26" s="2" t="s">
        <v>142</v>
      </c>
    </row>
    <row r="27" customFormat="false" ht="15" hidden="false" customHeight="false" outlineLevel="0" collapsed="false">
      <c r="A27" s="2" t="s">
        <v>5193</v>
      </c>
      <c r="B27" s="2" t="s">
        <v>2154</v>
      </c>
      <c r="C27" s="2" t="s">
        <v>5168</v>
      </c>
      <c r="D27" s="13" t="n">
        <v>45828</v>
      </c>
      <c r="E27" s="2" t="s">
        <v>98</v>
      </c>
      <c r="F27" s="2" t="s">
        <v>98</v>
      </c>
      <c r="G27" s="2" t="s">
        <v>124</v>
      </c>
    </row>
    <row r="28" customFormat="false" ht="15" hidden="false" customHeight="false" outlineLevel="0" collapsed="false">
      <c r="A28" s="2" t="s">
        <v>5194</v>
      </c>
      <c r="B28" s="2" t="s">
        <v>1916</v>
      </c>
      <c r="C28" s="2" t="s">
        <v>5168</v>
      </c>
      <c r="D28" s="13" t="n">
        <v>45983</v>
      </c>
      <c r="E28" s="2" t="s">
        <v>119</v>
      </c>
      <c r="F28" s="2" t="s">
        <v>98</v>
      </c>
      <c r="G28" s="2" t="s">
        <v>136</v>
      </c>
    </row>
    <row r="29" customFormat="false" ht="15" hidden="false" customHeight="false" outlineLevel="0" collapsed="false">
      <c r="A29" s="2" t="s">
        <v>5195</v>
      </c>
      <c r="B29" s="2" t="s">
        <v>3445</v>
      </c>
      <c r="C29" s="2" t="s">
        <v>5168</v>
      </c>
      <c r="D29" s="13" t="n">
        <v>45741</v>
      </c>
      <c r="E29" s="2" t="s">
        <v>119</v>
      </c>
      <c r="F29" s="2" t="s">
        <v>98</v>
      </c>
      <c r="G29" s="2" t="s">
        <v>120</v>
      </c>
    </row>
    <row r="30" customFormat="false" ht="15" hidden="false" customHeight="false" outlineLevel="0" collapsed="false">
      <c r="A30" s="2" t="s">
        <v>5196</v>
      </c>
      <c r="B30" s="2" t="s">
        <v>1381</v>
      </c>
      <c r="C30" s="2" t="s">
        <v>5166</v>
      </c>
      <c r="D30" s="13" t="n">
        <v>45684</v>
      </c>
      <c r="E30" s="2" t="s">
        <v>108</v>
      </c>
      <c r="F30" s="2" t="s">
        <v>163</v>
      </c>
      <c r="G30" s="2" t="s">
        <v>136</v>
      </c>
    </row>
    <row r="31" customFormat="false" ht="15" hidden="false" customHeight="false" outlineLevel="0" collapsed="false">
      <c r="A31" s="2" t="s">
        <v>5197</v>
      </c>
      <c r="B31" s="2" t="s">
        <v>1959</v>
      </c>
      <c r="C31" s="2" t="s">
        <v>5172</v>
      </c>
      <c r="D31" s="13" t="n">
        <v>45523</v>
      </c>
      <c r="E31" s="2" t="s">
        <v>108</v>
      </c>
      <c r="F31" s="2" t="s">
        <v>98</v>
      </c>
      <c r="G31" s="2" t="s">
        <v>99</v>
      </c>
    </row>
    <row r="32" customFormat="false" ht="15" hidden="false" customHeight="false" outlineLevel="0" collapsed="false">
      <c r="A32" s="2" t="s">
        <v>5198</v>
      </c>
      <c r="B32" s="2" t="s">
        <v>5003</v>
      </c>
      <c r="C32" s="2" t="s">
        <v>5166</v>
      </c>
      <c r="D32" s="13" t="n">
        <v>45749</v>
      </c>
      <c r="E32" s="2" t="s">
        <v>128</v>
      </c>
      <c r="F32" s="2" t="s">
        <v>98</v>
      </c>
      <c r="G32" s="2" t="s">
        <v>99</v>
      </c>
    </row>
    <row r="33" customFormat="false" ht="15" hidden="false" customHeight="false" outlineLevel="0" collapsed="false">
      <c r="A33" s="2" t="s">
        <v>5199</v>
      </c>
      <c r="B33" s="2" t="s">
        <v>604</v>
      </c>
      <c r="C33" s="2" t="s">
        <v>5190</v>
      </c>
      <c r="D33" s="13" t="n">
        <v>45522</v>
      </c>
      <c r="E33" s="2" t="s">
        <v>98</v>
      </c>
      <c r="F33" s="2" t="s">
        <v>165</v>
      </c>
      <c r="G33" s="2" t="s">
        <v>115</v>
      </c>
    </row>
    <row r="34" customFormat="false" ht="15" hidden="false" customHeight="false" outlineLevel="0" collapsed="false">
      <c r="A34" s="2" t="s">
        <v>5200</v>
      </c>
      <c r="B34" s="2" t="s">
        <v>616</v>
      </c>
      <c r="C34" s="2" t="s">
        <v>5164</v>
      </c>
      <c r="D34" s="13" t="n">
        <v>45984</v>
      </c>
      <c r="E34" s="2" t="s">
        <v>98</v>
      </c>
      <c r="F34" s="2" t="s">
        <v>141</v>
      </c>
      <c r="G34" s="2" t="s">
        <v>111</v>
      </c>
    </row>
    <row r="35" customFormat="false" ht="15" hidden="false" customHeight="false" outlineLevel="0" collapsed="false">
      <c r="A35" s="2" t="s">
        <v>5201</v>
      </c>
      <c r="B35" s="2" t="s">
        <v>3706</v>
      </c>
      <c r="C35" s="2" t="s">
        <v>5166</v>
      </c>
      <c r="D35" s="13" t="n">
        <v>45440</v>
      </c>
      <c r="E35" s="2" t="s">
        <v>114</v>
      </c>
      <c r="F35" s="2" t="s">
        <v>141</v>
      </c>
      <c r="G35" s="2" t="s">
        <v>124</v>
      </c>
    </row>
    <row r="36" customFormat="false" ht="15" hidden="false" customHeight="false" outlineLevel="0" collapsed="false">
      <c r="A36" s="2" t="s">
        <v>5202</v>
      </c>
      <c r="B36" s="2" t="s">
        <v>4328</v>
      </c>
      <c r="C36" s="2" t="s">
        <v>5168</v>
      </c>
      <c r="D36" s="13" t="n">
        <v>45451</v>
      </c>
      <c r="E36" s="2" t="s">
        <v>98</v>
      </c>
      <c r="F36" s="2" t="s">
        <v>98</v>
      </c>
      <c r="G36" s="2" t="s">
        <v>142</v>
      </c>
    </row>
    <row r="37" customFormat="false" ht="15" hidden="false" customHeight="false" outlineLevel="0" collapsed="false">
      <c r="A37" s="2" t="s">
        <v>5203</v>
      </c>
      <c r="B37" s="2" t="s">
        <v>1336</v>
      </c>
      <c r="C37" s="2" t="s">
        <v>5166</v>
      </c>
      <c r="D37" s="13" t="n">
        <v>45960</v>
      </c>
      <c r="E37" s="2" t="s">
        <v>128</v>
      </c>
      <c r="F37" s="2" t="s">
        <v>119</v>
      </c>
      <c r="G37" s="2" t="s">
        <v>120</v>
      </c>
    </row>
    <row r="38" customFormat="false" ht="15" hidden="false" customHeight="false" outlineLevel="0" collapsed="false">
      <c r="A38" s="2" t="s">
        <v>5204</v>
      </c>
      <c r="B38" s="2" t="s">
        <v>1828</v>
      </c>
      <c r="C38" s="2" t="s">
        <v>5168</v>
      </c>
      <c r="D38" s="13" t="n">
        <v>46037</v>
      </c>
      <c r="E38" s="2" t="s">
        <v>98</v>
      </c>
      <c r="F38" s="2" t="s">
        <v>98</v>
      </c>
      <c r="G38" s="2" t="s">
        <v>124</v>
      </c>
    </row>
    <row r="39" customFormat="false" ht="15" hidden="false" customHeight="false" outlineLevel="0" collapsed="false">
      <c r="A39" s="2" t="s">
        <v>5205</v>
      </c>
      <c r="B39" s="2" t="s">
        <v>3071</v>
      </c>
      <c r="C39" s="2" t="s">
        <v>5166</v>
      </c>
      <c r="D39" s="13" t="n">
        <v>45317</v>
      </c>
      <c r="E39" s="2" t="s">
        <v>139</v>
      </c>
      <c r="F39" s="2" t="s">
        <v>165</v>
      </c>
      <c r="G39" s="2" t="s">
        <v>111</v>
      </c>
    </row>
    <row r="40" customFormat="false" ht="15" hidden="false" customHeight="false" outlineLevel="0" collapsed="false">
      <c r="A40" s="2" t="s">
        <v>5206</v>
      </c>
      <c r="B40" s="2" t="s">
        <v>5122</v>
      </c>
      <c r="C40" s="2" t="s">
        <v>5172</v>
      </c>
      <c r="D40" s="13" t="n">
        <v>45773</v>
      </c>
      <c r="E40" s="2" t="s">
        <v>98</v>
      </c>
      <c r="F40" s="2" t="s">
        <v>98</v>
      </c>
      <c r="G40" s="2" t="s">
        <v>120</v>
      </c>
    </row>
    <row r="41" customFormat="false" ht="15" hidden="false" customHeight="false" outlineLevel="0" collapsed="false">
      <c r="A41" s="2" t="s">
        <v>5207</v>
      </c>
      <c r="B41" s="2" t="s">
        <v>4274</v>
      </c>
      <c r="C41" s="2" t="s">
        <v>5168</v>
      </c>
      <c r="D41" s="13" t="n">
        <v>45478</v>
      </c>
      <c r="E41" s="2" t="s">
        <v>98</v>
      </c>
      <c r="F41" s="2" t="s">
        <v>98</v>
      </c>
      <c r="G41" s="2" t="s">
        <v>133</v>
      </c>
    </row>
    <row r="42" customFormat="false" ht="15" hidden="false" customHeight="false" outlineLevel="0" collapsed="false">
      <c r="A42" s="2" t="s">
        <v>5208</v>
      </c>
      <c r="B42" s="2" t="s">
        <v>3698</v>
      </c>
      <c r="C42" s="2" t="s">
        <v>5164</v>
      </c>
      <c r="D42" s="13" t="n">
        <v>45518</v>
      </c>
      <c r="E42" s="2" t="s">
        <v>98</v>
      </c>
      <c r="F42" s="2" t="s">
        <v>114</v>
      </c>
      <c r="G42" s="2" t="s">
        <v>99</v>
      </c>
    </row>
    <row r="43" customFormat="false" ht="15" hidden="false" customHeight="false" outlineLevel="0" collapsed="false">
      <c r="A43" s="2" t="s">
        <v>5209</v>
      </c>
      <c r="B43" s="2" t="s">
        <v>2237</v>
      </c>
      <c r="C43" s="2" t="s">
        <v>5190</v>
      </c>
      <c r="D43" s="13" t="n">
        <v>46130</v>
      </c>
      <c r="E43" s="2" t="s">
        <v>98</v>
      </c>
      <c r="F43" s="2" t="s">
        <v>145</v>
      </c>
      <c r="G43" s="2" t="s">
        <v>111</v>
      </c>
    </row>
    <row r="44" customFormat="false" ht="15" hidden="false" customHeight="false" outlineLevel="0" collapsed="false">
      <c r="A44" s="2" t="s">
        <v>5210</v>
      </c>
      <c r="B44" s="2" t="s">
        <v>5083</v>
      </c>
      <c r="C44" s="2" t="s">
        <v>5172</v>
      </c>
      <c r="D44" s="13" t="n">
        <v>45345</v>
      </c>
      <c r="E44" s="2" t="s">
        <v>98</v>
      </c>
      <c r="F44" s="2" t="s">
        <v>98</v>
      </c>
      <c r="G44" s="2" t="s">
        <v>130</v>
      </c>
    </row>
    <row r="45" customFormat="false" ht="15" hidden="false" customHeight="false" outlineLevel="0" collapsed="false">
      <c r="A45" s="2" t="s">
        <v>5211</v>
      </c>
      <c r="B45" s="2" t="s">
        <v>1794</v>
      </c>
      <c r="C45" s="2" t="s">
        <v>5164</v>
      </c>
      <c r="D45" s="13" t="n">
        <v>45881</v>
      </c>
      <c r="E45" s="2" t="s">
        <v>98</v>
      </c>
      <c r="F45" s="2" t="s">
        <v>139</v>
      </c>
      <c r="G45" s="2" t="s">
        <v>115</v>
      </c>
    </row>
    <row r="46" customFormat="false" ht="15" hidden="false" customHeight="false" outlineLevel="0" collapsed="false">
      <c r="A46" s="2" t="s">
        <v>5212</v>
      </c>
      <c r="B46" s="2" t="s">
        <v>608</v>
      </c>
      <c r="C46" s="2" t="s">
        <v>5166</v>
      </c>
      <c r="D46" s="13" t="n">
        <v>45701</v>
      </c>
      <c r="E46" s="2" t="s">
        <v>98</v>
      </c>
      <c r="F46" s="2" t="s">
        <v>139</v>
      </c>
      <c r="G46" s="2" t="s">
        <v>133</v>
      </c>
    </row>
    <row r="47" customFormat="false" ht="15" hidden="false" customHeight="false" outlineLevel="0" collapsed="false">
      <c r="A47" s="2" t="s">
        <v>5213</v>
      </c>
      <c r="B47" s="2" t="s">
        <v>3407</v>
      </c>
      <c r="C47" s="2" t="s">
        <v>5164</v>
      </c>
      <c r="D47" s="13" t="n">
        <v>45786</v>
      </c>
      <c r="E47" s="2" t="s">
        <v>98</v>
      </c>
      <c r="F47" s="2" t="s">
        <v>165</v>
      </c>
      <c r="G47" s="2" t="s">
        <v>109</v>
      </c>
    </row>
    <row r="48" customFormat="false" ht="15" hidden="false" customHeight="false" outlineLevel="0" collapsed="false">
      <c r="A48" s="2" t="s">
        <v>5214</v>
      </c>
      <c r="B48" s="2" t="s">
        <v>3850</v>
      </c>
      <c r="C48" s="2" t="s">
        <v>5164</v>
      </c>
      <c r="D48" s="13" t="n">
        <v>45512</v>
      </c>
      <c r="E48" s="2" t="s">
        <v>98</v>
      </c>
      <c r="F48" s="2" t="s">
        <v>163</v>
      </c>
      <c r="G48" s="2" t="s">
        <v>99</v>
      </c>
    </row>
    <row r="49" customFormat="false" ht="15" hidden="false" customHeight="false" outlineLevel="0" collapsed="false">
      <c r="A49" s="2" t="s">
        <v>5215</v>
      </c>
      <c r="B49" s="2" t="s">
        <v>1065</v>
      </c>
      <c r="C49" s="2" t="s">
        <v>5164</v>
      </c>
      <c r="D49" s="13" t="n">
        <v>45957</v>
      </c>
      <c r="E49" s="2" t="s">
        <v>98</v>
      </c>
      <c r="F49" s="2" t="s">
        <v>145</v>
      </c>
      <c r="G49" s="2" t="s">
        <v>99</v>
      </c>
    </row>
    <row r="50" customFormat="false" ht="15" hidden="false" customHeight="false" outlineLevel="0" collapsed="false">
      <c r="A50" s="2" t="s">
        <v>5216</v>
      </c>
      <c r="B50" s="2" t="s">
        <v>4292</v>
      </c>
      <c r="C50" s="2" t="s">
        <v>5168</v>
      </c>
      <c r="D50" s="13" t="n">
        <v>45629</v>
      </c>
      <c r="E50" s="2" t="s">
        <v>104</v>
      </c>
      <c r="F50" s="2" t="s">
        <v>98</v>
      </c>
      <c r="G50" s="2" t="s">
        <v>120</v>
      </c>
    </row>
    <row r="51" customFormat="false" ht="15" hidden="false" customHeight="false" outlineLevel="0" collapsed="false">
      <c r="A51" s="2" t="s">
        <v>5217</v>
      </c>
      <c r="B51" s="2" t="s">
        <v>4689</v>
      </c>
      <c r="C51" s="2" t="s">
        <v>5164</v>
      </c>
      <c r="D51" s="13" t="n">
        <v>46062</v>
      </c>
      <c r="E51" s="2" t="s">
        <v>98</v>
      </c>
      <c r="F51" s="2" t="s">
        <v>114</v>
      </c>
      <c r="G51" s="2" t="s">
        <v>99</v>
      </c>
    </row>
    <row r="52" customFormat="false" ht="15" hidden="false" customHeight="false" outlineLevel="0" collapsed="false">
      <c r="A52" s="2" t="s">
        <v>5218</v>
      </c>
      <c r="B52" s="2" t="s">
        <v>1010</v>
      </c>
      <c r="C52" s="2" t="s">
        <v>5164</v>
      </c>
      <c r="D52" s="13" t="n">
        <v>45969</v>
      </c>
      <c r="E52" s="2" t="s">
        <v>98</v>
      </c>
      <c r="F52" s="2" t="s">
        <v>104</v>
      </c>
      <c r="G52" s="2" t="s">
        <v>109</v>
      </c>
    </row>
    <row r="53" customFormat="false" ht="15" hidden="false" customHeight="false" outlineLevel="0" collapsed="false">
      <c r="A53" s="2" t="s">
        <v>5219</v>
      </c>
      <c r="B53" s="2" t="s">
        <v>2077</v>
      </c>
      <c r="C53" s="2" t="s">
        <v>5166</v>
      </c>
      <c r="D53" s="13" t="n">
        <v>45678</v>
      </c>
      <c r="E53" s="2" t="s">
        <v>114</v>
      </c>
      <c r="F53" s="2" t="s">
        <v>165</v>
      </c>
      <c r="G53" s="2" t="s">
        <v>115</v>
      </c>
    </row>
    <row r="54" customFormat="false" ht="15" hidden="false" customHeight="false" outlineLevel="0" collapsed="false">
      <c r="A54" s="2" t="s">
        <v>5220</v>
      </c>
      <c r="B54" s="2" t="s">
        <v>1367</v>
      </c>
      <c r="C54" s="2" t="s">
        <v>5164</v>
      </c>
      <c r="D54" s="13" t="n">
        <v>46005</v>
      </c>
      <c r="E54" s="2" t="s">
        <v>98</v>
      </c>
      <c r="F54" s="2" t="s">
        <v>145</v>
      </c>
      <c r="G54" s="2" t="s">
        <v>124</v>
      </c>
    </row>
    <row r="55" customFormat="false" ht="15" hidden="false" customHeight="false" outlineLevel="0" collapsed="false">
      <c r="A55" s="2" t="s">
        <v>5221</v>
      </c>
      <c r="B55" s="2" t="s">
        <v>3118</v>
      </c>
      <c r="C55" s="2" t="s">
        <v>5168</v>
      </c>
      <c r="D55" s="13" t="n">
        <v>46151</v>
      </c>
      <c r="E55" s="2" t="s">
        <v>141</v>
      </c>
      <c r="F55" s="2" t="s">
        <v>98</v>
      </c>
      <c r="G55" s="2" t="s">
        <v>111</v>
      </c>
    </row>
    <row r="56" customFormat="false" ht="15" hidden="false" customHeight="false" outlineLevel="0" collapsed="false">
      <c r="A56" s="2" t="s">
        <v>5222</v>
      </c>
      <c r="B56" s="2" t="s">
        <v>3230</v>
      </c>
      <c r="C56" s="2" t="s">
        <v>5190</v>
      </c>
      <c r="D56" s="13" t="n">
        <v>45738</v>
      </c>
      <c r="E56" s="2" t="s">
        <v>98</v>
      </c>
      <c r="F56" s="2" t="s">
        <v>114</v>
      </c>
      <c r="G56" s="2" t="s">
        <v>124</v>
      </c>
    </row>
    <row r="57" customFormat="false" ht="15" hidden="false" customHeight="false" outlineLevel="0" collapsed="false">
      <c r="A57" s="2" t="s">
        <v>5223</v>
      </c>
      <c r="B57" s="2" t="s">
        <v>524</v>
      </c>
      <c r="C57" s="2" t="s">
        <v>5164</v>
      </c>
      <c r="D57" s="13" t="n">
        <v>45619</v>
      </c>
      <c r="E57" s="2" t="s">
        <v>98</v>
      </c>
      <c r="F57" s="2" t="s">
        <v>139</v>
      </c>
      <c r="G57" s="2" t="s">
        <v>115</v>
      </c>
    </row>
    <row r="58" customFormat="false" ht="15" hidden="false" customHeight="false" outlineLevel="0" collapsed="false">
      <c r="A58" s="2" t="s">
        <v>5224</v>
      </c>
      <c r="B58" s="2" t="s">
        <v>3693</v>
      </c>
      <c r="C58" s="2" t="s">
        <v>5164</v>
      </c>
      <c r="D58" s="13" t="n">
        <v>45956</v>
      </c>
      <c r="E58" s="2" t="s">
        <v>98</v>
      </c>
      <c r="F58" s="2" t="s">
        <v>119</v>
      </c>
      <c r="G58" s="2" t="s">
        <v>130</v>
      </c>
    </row>
    <row r="59" customFormat="false" ht="15" hidden="false" customHeight="false" outlineLevel="0" collapsed="false">
      <c r="A59" s="2" t="s">
        <v>5225</v>
      </c>
      <c r="B59" s="2" t="s">
        <v>4306</v>
      </c>
      <c r="C59" s="2" t="s">
        <v>5190</v>
      </c>
      <c r="D59" s="13" t="n">
        <v>45446</v>
      </c>
      <c r="E59" s="2" t="s">
        <v>98</v>
      </c>
      <c r="F59" s="2" t="s">
        <v>104</v>
      </c>
      <c r="G59" s="2" t="s">
        <v>136</v>
      </c>
    </row>
    <row r="60" customFormat="false" ht="15" hidden="false" customHeight="false" outlineLevel="0" collapsed="false">
      <c r="A60" s="2" t="s">
        <v>5226</v>
      </c>
      <c r="B60" s="2" t="s">
        <v>1415</v>
      </c>
      <c r="C60" s="2" t="s">
        <v>5164</v>
      </c>
      <c r="D60" s="13" t="n">
        <v>46049</v>
      </c>
      <c r="E60" s="2" t="s">
        <v>98</v>
      </c>
      <c r="F60" s="2" t="s">
        <v>123</v>
      </c>
      <c r="G60" s="2" t="s">
        <v>142</v>
      </c>
    </row>
    <row r="61" customFormat="false" ht="15" hidden="false" customHeight="false" outlineLevel="0" collapsed="false">
      <c r="A61" s="2" t="s">
        <v>5227</v>
      </c>
      <c r="B61" s="2" t="s">
        <v>5053</v>
      </c>
      <c r="C61" s="2" t="s">
        <v>5190</v>
      </c>
      <c r="D61" s="13" t="n">
        <v>46080</v>
      </c>
      <c r="E61" s="2" t="s">
        <v>98</v>
      </c>
      <c r="F61" s="2" t="s">
        <v>98</v>
      </c>
      <c r="G61" s="2" t="s">
        <v>99</v>
      </c>
    </row>
    <row r="62" customFormat="false" ht="15" hidden="false" customHeight="false" outlineLevel="0" collapsed="false">
      <c r="A62" s="2" t="s">
        <v>5228</v>
      </c>
      <c r="B62" s="2" t="s">
        <v>2291</v>
      </c>
      <c r="C62" s="2" t="s">
        <v>5168</v>
      </c>
      <c r="D62" s="13" t="n">
        <v>46183</v>
      </c>
      <c r="E62" s="2" t="s">
        <v>119</v>
      </c>
      <c r="F62" s="2" t="s">
        <v>98</v>
      </c>
      <c r="G62" s="2" t="s">
        <v>142</v>
      </c>
    </row>
    <row r="63" customFormat="false" ht="15" hidden="false" customHeight="false" outlineLevel="0" collapsed="false">
      <c r="A63" s="2" t="s">
        <v>5229</v>
      </c>
      <c r="B63" s="2" t="s">
        <v>5117</v>
      </c>
      <c r="C63" s="2" t="s">
        <v>5172</v>
      </c>
      <c r="D63" s="13" t="n">
        <v>45992</v>
      </c>
      <c r="E63" s="2" t="s">
        <v>98</v>
      </c>
      <c r="F63" s="2" t="s">
        <v>98</v>
      </c>
      <c r="G63" s="2" t="s">
        <v>99</v>
      </c>
    </row>
    <row r="64" customFormat="false" ht="15" hidden="false" customHeight="false" outlineLevel="0" collapsed="false">
      <c r="A64" s="2" t="s">
        <v>5230</v>
      </c>
      <c r="B64" s="2" t="s">
        <v>988</v>
      </c>
      <c r="C64" s="2" t="s">
        <v>5164</v>
      </c>
      <c r="D64" s="13" t="n">
        <v>45824</v>
      </c>
      <c r="E64" s="2" t="s">
        <v>98</v>
      </c>
      <c r="F64" s="2" t="s">
        <v>119</v>
      </c>
      <c r="G64" s="2" t="s">
        <v>133</v>
      </c>
    </row>
    <row r="65" customFormat="false" ht="15" hidden="false" customHeight="false" outlineLevel="0" collapsed="false">
      <c r="A65" s="2" t="s">
        <v>5231</v>
      </c>
      <c r="B65" s="2" t="s">
        <v>4986</v>
      </c>
      <c r="C65" s="2" t="s">
        <v>5172</v>
      </c>
      <c r="D65" s="13" t="n">
        <v>45609</v>
      </c>
      <c r="E65" s="2" t="s">
        <v>98</v>
      </c>
      <c r="F65" s="2" t="s">
        <v>98</v>
      </c>
      <c r="G65" s="2" t="s">
        <v>136</v>
      </c>
    </row>
    <row r="66" customFormat="false" ht="15" hidden="false" customHeight="false" outlineLevel="0" collapsed="false">
      <c r="A66" s="2" t="s">
        <v>5232</v>
      </c>
      <c r="B66" s="2" t="s">
        <v>723</v>
      </c>
      <c r="C66" s="2" t="s">
        <v>5172</v>
      </c>
      <c r="D66" s="13" t="n">
        <v>45785</v>
      </c>
      <c r="E66" s="2" t="s">
        <v>98</v>
      </c>
      <c r="F66" s="2" t="s">
        <v>98</v>
      </c>
      <c r="G66" s="2" t="s">
        <v>142</v>
      </c>
    </row>
    <row r="67" customFormat="false" ht="15" hidden="false" customHeight="false" outlineLevel="0" collapsed="false">
      <c r="A67" s="2" t="s">
        <v>5233</v>
      </c>
      <c r="B67" s="2" t="s">
        <v>2629</v>
      </c>
      <c r="C67" s="2" t="s">
        <v>5166</v>
      </c>
      <c r="D67" s="13" t="n">
        <v>45871</v>
      </c>
      <c r="E67" s="2" t="s">
        <v>108</v>
      </c>
      <c r="F67" s="2" t="s">
        <v>141</v>
      </c>
      <c r="G67" s="2" t="s">
        <v>111</v>
      </c>
    </row>
    <row r="68" customFormat="false" ht="15" hidden="false" customHeight="false" outlineLevel="0" collapsed="false">
      <c r="A68" s="2" t="s">
        <v>5234</v>
      </c>
      <c r="B68" s="2" t="s">
        <v>5009</v>
      </c>
      <c r="C68" s="2" t="s">
        <v>5172</v>
      </c>
      <c r="D68" s="13" t="n">
        <v>45740</v>
      </c>
      <c r="E68" s="2" t="s">
        <v>98</v>
      </c>
      <c r="F68" s="2" t="s">
        <v>98</v>
      </c>
      <c r="G68" s="2" t="s">
        <v>124</v>
      </c>
    </row>
    <row r="69" customFormat="false" ht="15" hidden="false" customHeight="false" outlineLevel="0" collapsed="false">
      <c r="A69" s="2" t="s">
        <v>5235</v>
      </c>
      <c r="B69" s="2" t="s">
        <v>3217</v>
      </c>
      <c r="C69" s="2" t="s">
        <v>5190</v>
      </c>
      <c r="D69" s="13" t="n">
        <v>45571</v>
      </c>
      <c r="E69" s="2" t="s">
        <v>98</v>
      </c>
      <c r="F69" s="2" t="s">
        <v>165</v>
      </c>
      <c r="G69" s="2" t="s">
        <v>133</v>
      </c>
    </row>
    <row r="70" customFormat="false" ht="15" hidden="false" customHeight="false" outlineLevel="0" collapsed="false">
      <c r="A70" s="2" t="s">
        <v>5236</v>
      </c>
      <c r="B70" s="2" t="s">
        <v>983</v>
      </c>
      <c r="C70" s="2" t="s">
        <v>5168</v>
      </c>
      <c r="D70" s="13" t="n">
        <v>45522</v>
      </c>
      <c r="E70" s="2" t="s">
        <v>139</v>
      </c>
      <c r="F70" s="2" t="s">
        <v>98</v>
      </c>
      <c r="G70" s="2" t="s">
        <v>142</v>
      </c>
    </row>
    <row r="71" customFormat="false" ht="15" hidden="false" customHeight="false" outlineLevel="0" collapsed="false">
      <c r="A71" s="2" t="s">
        <v>5237</v>
      </c>
      <c r="B71" s="2" t="s">
        <v>441</v>
      </c>
      <c r="C71" s="2" t="s">
        <v>5190</v>
      </c>
      <c r="D71" s="13" t="n">
        <v>45635</v>
      </c>
      <c r="E71" s="2" t="s">
        <v>98</v>
      </c>
      <c r="F71" s="2" t="s">
        <v>108</v>
      </c>
      <c r="G71" s="2" t="s">
        <v>99</v>
      </c>
    </row>
    <row r="72" customFormat="false" ht="15" hidden="false" customHeight="false" outlineLevel="0" collapsed="false">
      <c r="A72" s="2" t="s">
        <v>5238</v>
      </c>
      <c r="B72" s="2" t="s">
        <v>4049</v>
      </c>
      <c r="C72" s="2" t="s">
        <v>5190</v>
      </c>
      <c r="D72" s="13" t="n">
        <v>45910</v>
      </c>
      <c r="E72" s="2" t="s">
        <v>98</v>
      </c>
      <c r="F72" s="2" t="s">
        <v>98</v>
      </c>
      <c r="G72" s="2" t="s">
        <v>142</v>
      </c>
    </row>
    <row r="73" customFormat="false" ht="15" hidden="false" customHeight="false" outlineLevel="0" collapsed="false">
      <c r="A73" s="2" t="s">
        <v>5239</v>
      </c>
      <c r="B73" s="2" t="s">
        <v>3778</v>
      </c>
      <c r="C73" s="2" t="s">
        <v>5166</v>
      </c>
      <c r="D73" s="13" t="n">
        <v>45714</v>
      </c>
      <c r="E73" s="2" t="s">
        <v>141</v>
      </c>
      <c r="F73" s="2" t="s">
        <v>165</v>
      </c>
      <c r="G73" s="2" t="s">
        <v>124</v>
      </c>
    </row>
    <row r="74" customFormat="false" ht="15" hidden="false" customHeight="false" outlineLevel="0" collapsed="false">
      <c r="A74" s="2" t="s">
        <v>5240</v>
      </c>
      <c r="B74" s="2" t="s">
        <v>1498</v>
      </c>
      <c r="C74" s="2" t="s">
        <v>5190</v>
      </c>
      <c r="D74" s="13" t="n">
        <v>45620</v>
      </c>
      <c r="E74" s="2" t="s">
        <v>98</v>
      </c>
      <c r="F74" s="2" t="s">
        <v>119</v>
      </c>
      <c r="G74" s="2" t="s">
        <v>136</v>
      </c>
    </row>
    <row r="75" customFormat="false" ht="15" hidden="false" customHeight="false" outlineLevel="0" collapsed="false">
      <c r="A75" s="2" t="s">
        <v>5241</v>
      </c>
      <c r="B75" s="2" t="s">
        <v>1206</v>
      </c>
      <c r="C75" s="2" t="s">
        <v>5164</v>
      </c>
      <c r="D75" s="13" t="n">
        <v>45601</v>
      </c>
      <c r="E75" s="2" t="s">
        <v>98</v>
      </c>
      <c r="F75" s="2" t="s">
        <v>128</v>
      </c>
      <c r="G75" s="2" t="s">
        <v>115</v>
      </c>
    </row>
    <row r="76" customFormat="false" ht="15" hidden="false" customHeight="false" outlineLevel="0" collapsed="false">
      <c r="A76" s="2" t="s">
        <v>5242</v>
      </c>
      <c r="B76" s="2" t="s">
        <v>3825</v>
      </c>
      <c r="C76" s="2" t="s">
        <v>5164</v>
      </c>
      <c r="D76" s="13" t="n">
        <v>45509</v>
      </c>
      <c r="E76" s="2" t="s">
        <v>98</v>
      </c>
      <c r="F76" s="2" t="s">
        <v>98</v>
      </c>
      <c r="G76" s="2" t="s">
        <v>120</v>
      </c>
    </row>
    <row r="77" customFormat="false" ht="15" hidden="false" customHeight="false" outlineLevel="0" collapsed="false">
      <c r="A77" s="2" t="s">
        <v>5243</v>
      </c>
      <c r="B77" s="2" t="s">
        <v>1917</v>
      </c>
      <c r="C77" s="2" t="s">
        <v>5168</v>
      </c>
      <c r="D77" s="13" t="n">
        <v>45891</v>
      </c>
      <c r="E77" s="2" t="s">
        <v>163</v>
      </c>
      <c r="F77" s="2" t="s">
        <v>98</v>
      </c>
      <c r="G77" s="2" t="s">
        <v>133</v>
      </c>
    </row>
    <row r="78" customFormat="false" ht="15" hidden="false" customHeight="false" outlineLevel="0" collapsed="false">
      <c r="A78" s="2" t="s">
        <v>5244</v>
      </c>
      <c r="B78" s="2" t="s">
        <v>5068</v>
      </c>
      <c r="C78" s="2" t="s">
        <v>5190</v>
      </c>
      <c r="D78" s="13" t="n">
        <v>46159</v>
      </c>
      <c r="E78" s="2" t="s">
        <v>98</v>
      </c>
      <c r="F78" s="2" t="s">
        <v>98</v>
      </c>
      <c r="G78" s="2" t="s">
        <v>99</v>
      </c>
    </row>
    <row r="79" customFormat="false" ht="15" hidden="false" customHeight="false" outlineLevel="0" collapsed="false">
      <c r="A79" s="2" t="s">
        <v>5245</v>
      </c>
      <c r="B79" s="2" t="s">
        <v>5047</v>
      </c>
      <c r="C79" s="2" t="s">
        <v>5172</v>
      </c>
      <c r="D79" s="13" t="n">
        <v>45854</v>
      </c>
      <c r="E79" s="2" t="s">
        <v>98</v>
      </c>
      <c r="F79" s="2" t="s">
        <v>98</v>
      </c>
      <c r="G79" s="2" t="s">
        <v>124</v>
      </c>
    </row>
    <row r="80" customFormat="false" ht="15" hidden="false" customHeight="false" outlineLevel="0" collapsed="false">
      <c r="A80" s="2" t="s">
        <v>5246</v>
      </c>
      <c r="B80" s="2" t="s">
        <v>1447</v>
      </c>
      <c r="C80" s="2" t="s">
        <v>5168</v>
      </c>
      <c r="D80" s="13" t="n">
        <v>46103</v>
      </c>
      <c r="E80" s="2" t="s">
        <v>114</v>
      </c>
      <c r="F80" s="2" t="s">
        <v>98</v>
      </c>
      <c r="G80" s="2" t="s">
        <v>142</v>
      </c>
    </row>
    <row r="81" customFormat="false" ht="15" hidden="false" customHeight="false" outlineLevel="0" collapsed="false">
      <c r="A81" s="2" t="s">
        <v>5247</v>
      </c>
      <c r="B81" s="2" t="s">
        <v>1231</v>
      </c>
      <c r="C81" s="2" t="s">
        <v>5164</v>
      </c>
      <c r="D81" s="13" t="n">
        <v>46163</v>
      </c>
      <c r="E81" s="2" t="s">
        <v>98</v>
      </c>
      <c r="F81" s="2" t="s">
        <v>163</v>
      </c>
      <c r="G81" s="2" t="s">
        <v>124</v>
      </c>
    </row>
    <row r="82" customFormat="false" ht="15" hidden="false" customHeight="false" outlineLevel="0" collapsed="false">
      <c r="A82" s="2" t="s">
        <v>5248</v>
      </c>
      <c r="B82" s="2" t="s">
        <v>209</v>
      </c>
      <c r="C82" s="2" t="s">
        <v>5164</v>
      </c>
      <c r="D82" s="13" t="n">
        <v>46020</v>
      </c>
      <c r="E82" s="2" t="s">
        <v>98</v>
      </c>
      <c r="F82" s="2" t="s">
        <v>163</v>
      </c>
      <c r="G82" s="2" t="s">
        <v>124</v>
      </c>
    </row>
    <row r="83" customFormat="false" ht="15" hidden="false" customHeight="false" outlineLevel="0" collapsed="false">
      <c r="A83" s="2" t="s">
        <v>5249</v>
      </c>
      <c r="B83" s="2" t="s">
        <v>4712</v>
      </c>
      <c r="C83" s="2" t="s">
        <v>5172</v>
      </c>
      <c r="D83" s="13" t="n">
        <v>45623</v>
      </c>
      <c r="E83" s="2" t="s">
        <v>123</v>
      </c>
      <c r="F83" s="2" t="s">
        <v>98</v>
      </c>
      <c r="G83" s="2" t="s">
        <v>136</v>
      </c>
    </row>
    <row r="84" customFormat="false" ht="15" hidden="false" customHeight="false" outlineLevel="0" collapsed="false">
      <c r="A84" s="2" t="s">
        <v>5250</v>
      </c>
      <c r="B84" s="2" t="s">
        <v>3997</v>
      </c>
      <c r="C84" s="2" t="s">
        <v>5168</v>
      </c>
      <c r="D84" s="13" t="n">
        <v>45763</v>
      </c>
      <c r="E84" s="2" t="s">
        <v>119</v>
      </c>
      <c r="F84" s="2" t="s">
        <v>98</v>
      </c>
      <c r="G84" s="2" t="s">
        <v>109</v>
      </c>
    </row>
    <row r="85" customFormat="false" ht="15" hidden="false" customHeight="false" outlineLevel="0" collapsed="false">
      <c r="A85" s="2" t="s">
        <v>5251</v>
      </c>
      <c r="B85" s="2" t="s">
        <v>1093</v>
      </c>
      <c r="C85" s="2" t="s">
        <v>5164</v>
      </c>
      <c r="D85" s="13" t="n">
        <v>45934</v>
      </c>
      <c r="E85" s="2" t="s">
        <v>98</v>
      </c>
      <c r="F85" s="2" t="s">
        <v>98</v>
      </c>
      <c r="G85" s="2" t="s">
        <v>142</v>
      </c>
    </row>
    <row r="86" customFormat="false" ht="15" hidden="false" customHeight="false" outlineLevel="0" collapsed="false">
      <c r="A86" s="2" t="s">
        <v>5252</v>
      </c>
      <c r="B86" s="2" t="s">
        <v>2149</v>
      </c>
      <c r="C86" s="2" t="s">
        <v>5166</v>
      </c>
      <c r="D86" s="13" t="n">
        <v>45492</v>
      </c>
      <c r="E86" s="2" t="s">
        <v>119</v>
      </c>
      <c r="F86" s="2" t="s">
        <v>98</v>
      </c>
      <c r="G86" s="2" t="s">
        <v>124</v>
      </c>
    </row>
    <row r="87" customFormat="false" ht="15" hidden="false" customHeight="false" outlineLevel="0" collapsed="false">
      <c r="A87" s="2" t="s">
        <v>5253</v>
      </c>
      <c r="B87" s="2" t="s">
        <v>374</v>
      </c>
      <c r="C87" s="2" t="s">
        <v>5172</v>
      </c>
      <c r="D87" s="13" t="n">
        <v>46158</v>
      </c>
      <c r="E87" s="2" t="s">
        <v>108</v>
      </c>
      <c r="F87" s="2" t="s">
        <v>98</v>
      </c>
      <c r="G87" s="2" t="s">
        <v>109</v>
      </c>
    </row>
    <row r="88" customFormat="false" ht="15" hidden="false" customHeight="false" outlineLevel="0" collapsed="false">
      <c r="A88" s="2" t="s">
        <v>5254</v>
      </c>
      <c r="B88" s="2" t="s">
        <v>531</v>
      </c>
      <c r="C88" s="2" t="s">
        <v>5168</v>
      </c>
      <c r="D88" s="13" t="n">
        <v>46005</v>
      </c>
      <c r="E88" s="2" t="s">
        <v>119</v>
      </c>
      <c r="F88" s="2" t="s">
        <v>98</v>
      </c>
      <c r="G88" s="2" t="s">
        <v>115</v>
      </c>
    </row>
    <row r="89" customFormat="false" ht="15" hidden="false" customHeight="false" outlineLevel="0" collapsed="false">
      <c r="A89" s="2" t="s">
        <v>5255</v>
      </c>
      <c r="B89" s="2" t="s">
        <v>521</v>
      </c>
      <c r="C89" s="2" t="s">
        <v>5166</v>
      </c>
      <c r="D89" s="13" t="n">
        <v>45711</v>
      </c>
      <c r="E89" s="2" t="s">
        <v>108</v>
      </c>
      <c r="F89" s="2" t="s">
        <v>145</v>
      </c>
      <c r="G89" s="2" t="s">
        <v>120</v>
      </c>
    </row>
    <row r="90" customFormat="false" ht="15" hidden="false" customHeight="false" outlineLevel="0" collapsed="false">
      <c r="A90" s="2" t="s">
        <v>5256</v>
      </c>
      <c r="B90" s="2" t="s">
        <v>4412</v>
      </c>
      <c r="C90" s="2" t="s">
        <v>5172</v>
      </c>
      <c r="D90" s="13" t="n">
        <v>45996</v>
      </c>
      <c r="E90" s="2" t="s">
        <v>141</v>
      </c>
      <c r="F90" s="2" t="s">
        <v>98</v>
      </c>
      <c r="G90" s="2" t="s">
        <v>99</v>
      </c>
    </row>
    <row r="91" customFormat="false" ht="15" hidden="false" customHeight="false" outlineLevel="0" collapsed="false">
      <c r="A91" s="2" t="s">
        <v>5257</v>
      </c>
      <c r="B91" s="2" t="s">
        <v>1778</v>
      </c>
      <c r="C91" s="2" t="s">
        <v>5164</v>
      </c>
      <c r="D91" s="13" t="n">
        <v>45826</v>
      </c>
      <c r="E91" s="2" t="s">
        <v>98</v>
      </c>
      <c r="F91" s="2" t="s">
        <v>119</v>
      </c>
      <c r="G91" s="2" t="s">
        <v>124</v>
      </c>
    </row>
    <row r="92" customFormat="false" ht="15" hidden="false" customHeight="false" outlineLevel="0" collapsed="false">
      <c r="A92" s="2" t="s">
        <v>5258</v>
      </c>
      <c r="B92" s="2" t="s">
        <v>4006</v>
      </c>
      <c r="C92" s="2" t="s">
        <v>5168</v>
      </c>
      <c r="D92" s="13" t="n">
        <v>45906</v>
      </c>
      <c r="E92" s="2" t="s">
        <v>114</v>
      </c>
      <c r="F92" s="2" t="s">
        <v>98</v>
      </c>
      <c r="G92" s="2" t="s">
        <v>115</v>
      </c>
    </row>
    <row r="93" customFormat="false" ht="15" hidden="false" customHeight="false" outlineLevel="0" collapsed="false">
      <c r="A93" s="2" t="s">
        <v>5259</v>
      </c>
      <c r="B93" s="2" t="s">
        <v>4474</v>
      </c>
      <c r="C93" s="2" t="s">
        <v>5164</v>
      </c>
      <c r="D93" s="13" t="n">
        <v>45637</v>
      </c>
      <c r="E93" s="2" t="s">
        <v>98</v>
      </c>
      <c r="F93" s="2" t="s">
        <v>114</v>
      </c>
      <c r="G93" s="2" t="s">
        <v>124</v>
      </c>
    </row>
    <row r="94" customFormat="false" ht="15" hidden="false" customHeight="false" outlineLevel="0" collapsed="false">
      <c r="A94" s="2" t="s">
        <v>5260</v>
      </c>
      <c r="B94" s="2" t="s">
        <v>5009</v>
      </c>
      <c r="C94" s="2" t="s">
        <v>5172</v>
      </c>
      <c r="D94" s="13" t="n">
        <v>45854</v>
      </c>
      <c r="E94" s="2" t="s">
        <v>98</v>
      </c>
      <c r="F94" s="2" t="s">
        <v>98</v>
      </c>
      <c r="G94" s="2" t="s">
        <v>115</v>
      </c>
    </row>
    <row r="95" customFormat="false" ht="15" hidden="false" customHeight="false" outlineLevel="0" collapsed="false">
      <c r="A95" s="2" t="s">
        <v>5261</v>
      </c>
      <c r="B95" s="2" t="s">
        <v>1894</v>
      </c>
      <c r="C95" s="2" t="s">
        <v>5168</v>
      </c>
      <c r="D95" s="13" t="n">
        <v>45598</v>
      </c>
      <c r="E95" s="2" t="s">
        <v>119</v>
      </c>
      <c r="F95" s="2" t="s">
        <v>98</v>
      </c>
      <c r="G95" s="2" t="s">
        <v>109</v>
      </c>
    </row>
    <row r="96" customFormat="false" ht="15" hidden="false" customHeight="false" outlineLevel="0" collapsed="false">
      <c r="A96" s="2" t="s">
        <v>5262</v>
      </c>
      <c r="B96" s="2" t="s">
        <v>4597</v>
      </c>
      <c r="C96" s="2" t="s">
        <v>5166</v>
      </c>
      <c r="D96" s="13" t="n">
        <v>45967</v>
      </c>
      <c r="E96" s="2" t="s">
        <v>98</v>
      </c>
      <c r="F96" s="2" t="s">
        <v>128</v>
      </c>
      <c r="G96" s="2" t="s">
        <v>120</v>
      </c>
    </row>
    <row r="97" customFormat="false" ht="15" hidden="false" customHeight="false" outlineLevel="0" collapsed="false">
      <c r="A97" s="2" t="s">
        <v>5263</v>
      </c>
      <c r="B97" s="2" t="s">
        <v>3707</v>
      </c>
      <c r="C97" s="2" t="s">
        <v>5166</v>
      </c>
      <c r="D97" s="13" t="n">
        <v>45787</v>
      </c>
      <c r="E97" s="2" t="s">
        <v>141</v>
      </c>
      <c r="F97" s="2" t="s">
        <v>128</v>
      </c>
      <c r="G97" s="2" t="s">
        <v>120</v>
      </c>
    </row>
    <row r="98" customFormat="false" ht="15" hidden="false" customHeight="false" outlineLevel="0" collapsed="false">
      <c r="A98" s="2" t="s">
        <v>5264</v>
      </c>
      <c r="B98" s="2" t="s">
        <v>1885</v>
      </c>
      <c r="C98" s="2" t="s">
        <v>5168</v>
      </c>
      <c r="D98" s="13" t="n">
        <v>45838</v>
      </c>
      <c r="E98" s="2" t="s">
        <v>139</v>
      </c>
      <c r="F98" s="2" t="s">
        <v>98</v>
      </c>
      <c r="G98" s="2" t="s">
        <v>124</v>
      </c>
    </row>
    <row r="99" customFormat="false" ht="15" hidden="false" customHeight="false" outlineLevel="0" collapsed="false">
      <c r="A99" s="2" t="s">
        <v>5265</v>
      </c>
      <c r="B99" s="2" t="s">
        <v>4546</v>
      </c>
      <c r="C99" s="2" t="s">
        <v>5172</v>
      </c>
      <c r="D99" s="13" t="n">
        <v>45836</v>
      </c>
      <c r="E99" s="2" t="s">
        <v>119</v>
      </c>
      <c r="F99" s="2" t="s">
        <v>98</v>
      </c>
      <c r="G99" s="2" t="s">
        <v>109</v>
      </c>
    </row>
    <row r="100" customFormat="false" ht="15" hidden="false" customHeight="false" outlineLevel="0" collapsed="false">
      <c r="A100" s="2" t="s">
        <v>5266</v>
      </c>
      <c r="B100" s="2" t="s">
        <v>735</v>
      </c>
      <c r="C100" s="2" t="s">
        <v>5168</v>
      </c>
      <c r="D100" s="13" t="n">
        <v>45585</v>
      </c>
      <c r="E100" s="2" t="s">
        <v>123</v>
      </c>
      <c r="F100" s="2" t="s">
        <v>98</v>
      </c>
      <c r="G100" s="2" t="s">
        <v>109</v>
      </c>
    </row>
    <row r="101" customFormat="false" ht="15" hidden="false" customHeight="false" outlineLevel="0" collapsed="false">
      <c r="A101" s="2" t="s">
        <v>5267</v>
      </c>
      <c r="B101" s="2" t="s">
        <v>2075</v>
      </c>
      <c r="C101" s="2" t="s">
        <v>5168</v>
      </c>
      <c r="D101" s="13" t="n">
        <v>45658</v>
      </c>
      <c r="E101" s="2" t="s">
        <v>163</v>
      </c>
      <c r="F101" s="2" t="s">
        <v>98</v>
      </c>
      <c r="G101" s="2" t="s">
        <v>109</v>
      </c>
    </row>
    <row r="102" customFormat="false" ht="15" hidden="false" customHeight="false" outlineLevel="0" collapsed="false">
      <c r="A102" s="2" t="s">
        <v>5268</v>
      </c>
      <c r="B102" s="2" t="s">
        <v>677</v>
      </c>
      <c r="C102" s="2" t="s">
        <v>5166</v>
      </c>
      <c r="D102" s="13" t="n">
        <v>45424</v>
      </c>
      <c r="E102" s="2" t="s">
        <v>119</v>
      </c>
      <c r="F102" s="2" t="s">
        <v>165</v>
      </c>
      <c r="G102" s="2" t="s">
        <v>130</v>
      </c>
    </row>
    <row r="103" customFormat="false" ht="15" hidden="false" customHeight="false" outlineLevel="0" collapsed="false">
      <c r="A103" s="2" t="s">
        <v>5269</v>
      </c>
      <c r="B103" s="2" t="s">
        <v>3951</v>
      </c>
      <c r="C103" s="2" t="s">
        <v>5164</v>
      </c>
      <c r="D103" s="13" t="n">
        <v>45823</v>
      </c>
      <c r="E103" s="2" t="s">
        <v>98</v>
      </c>
      <c r="F103" s="2" t="s">
        <v>108</v>
      </c>
      <c r="G103" s="2" t="s">
        <v>142</v>
      </c>
    </row>
    <row r="104" customFormat="false" ht="15" hidden="false" customHeight="false" outlineLevel="0" collapsed="false">
      <c r="A104" s="2" t="s">
        <v>5270</v>
      </c>
      <c r="B104" s="2" t="s">
        <v>1325</v>
      </c>
      <c r="C104" s="2" t="s">
        <v>5166</v>
      </c>
      <c r="D104" s="13" t="n">
        <v>45879</v>
      </c>
      <c r="E104" s="2" t="s">
        <v>139</v>
      </c>
      <c r="F104" s="2" t="s">
        <v>114</v>
      </c>
      <c r="G104" s="2" t="s">
        <v>109</v>
      </c>
    </row>
    <row r="105" customFormat="false" ht="15" hidden="false" customHeight="false" outlineLevel="0" collapsed="false">
      <c r="A105" s="2" t="s">
        <v>5271</v>
      </c>
      <c r="B105" s="2" t="s">
        <v>4956</v>
      </c>
      <c r="C105" s="2" t="s">
        <v>5190</v>
      </c>
      <c r="D105" s="13" t="n">
        <v>45839</v>
      </c>
      <c r="E105" s="2" t="s">
        <v>98</v>
      </c>
      <c r="F105" s="2" t="s">
        <v>98</v>
      </c>
      <c r="G105" s="2" t="s">
        <v>109</v>
      </c>
    </row>
    <row r="106" customFormat="false" ht="15" hidden="false" customHeight="false" outlineLevel="0" collapsed="false">
      <c r="A106" s="2" t="s">
        <v>5272</v>
      </c>
      <c r="B106" s="2" t="s">
        <v>2612</v>
      </c>
      <c r="C106" s="2" t="s">
        <v>5164</v>
      </c>
      <c r="D106" s="13" t="n">
        <v>45819</v>
      </c>
      <c r="E106" s="2" t="s">
        <v>98</v>
      </c>
      <c r="F106" s="2" t="s">
        <v>98</v>
      </c>
      <c r="G106" s="2" t="s">
        <v>130</v>
      </c>
    </row>
    <row r="107" customFormat="false" ht="15" hidden="false" customHeight="false" outlineLevel="0" collapsed="false">
      <c r="A107" s="2" t="s">
        <v>5273</v>
      </c>
      <c r="B107" s="2" t="s">
        <v>3374</v>
      </c>
      <c r="C107" s="2" t="s">
        <v>5168</v>
      </c>
      <c r="D107" s="13" t="n">
        <v>45971</v>
      </c>
      <c r="E107" s="2" t="s">
        <v>139</v>
      </c>
      <c r="F107" s="2" t="s">
        <v>98</v>
      </c>
      <c r="G107" s="2" t="s">
        <v>109</v>
      </c>
    </row>
    <row r="108" customFormat="false" ht="15" hidden="false" customHeight="false" outlineLevel="0" collapsed="false">
      <c r="A108" s="2" t="s">
        <v>5274</v>
      </c>
      <c r="B108" s="2" t="s">
        <v>2829</v>
      </c>
      <c r="C108" s="2" t="s">
        <v>5168</v>
      </c>
      <c r="D108" s="13" t="n">
        <v>45496</v>
      </c>
      <c r="E108" s="2" t="s">
        <v>98</v>
      </c>
      <c r="F108" s="2" t="s">
        <v>98</v>
      </c>
      <c r="G108" s="2" t="s">
        <v>109</v>
      </c>
    </row>
    <row r="109" customFormat="false" ht="15" hidden="false" customHeight="false" outlineLevel="0" collapsed="false">
      <c r="A109" s="2" t="s">
        <v>5275</v>
      </c>
      <c r="B109" s="2" t="s">
        <v>3152</v>
      </c>
      <c r="C109" s="2" t="s">
        <v>5164</v>
      </c>
      <c r="D109" s="13" t="n">
        <v>45782</v>
      </c>
      <c r="E109" s="2" t="s">
        <v>98</v>
      </c>
      <c r="F109" s="2" t="s">
        <v>165</v>
      </c>
      <c r="G109" s="2" t="s">
        <v>124</v>
      </c>
    </row>
    <row r="110" customFormat="false" ht="15" hidden="false" customHeight="false" outlineLevel="0" collapsed="false">
      <c r="A110" s="2" t="s">
        <v>5276</v>
      </c>
      <c r="B110" s="2" t="s">
        <v>880</v>
      </c>
      <c r="C110" s="2" t="s">
        <v>5190</v>
      </c>
      <c r="D110" s="13" t="n">
        <v>45656</v>
      </c>
      <c r="E110" s="2" t="s">
        <v>98</v>
      </c>
      <c r="F110" s="2" t="s">
        <v>141</v>
      </c>
      <c r="G110" s="2" t="s">
        <v>120</v>
      </c>
    </row>
    <row r="111" customFormat="false" ht="15" hidden="false" customHeight="false" outlineLevel="0" collapsed="false">
      <c r="A111" s="2" t="s">
        <v>5277</v>
      </c>
      <c r="B111" s="2" t="s">
        <v>4049</v>
      </c>
      <c r="C111" s="2" t="s">
        <v>5190</v>
      </c>
      <c r="D111" s="13" t="n">
        <v>45474</v>
      </c>
      <c r="E111" s="2" t="s">
        <v>98</v>
      </c>
      <c r="F111" s="2" t="s">
        <v>98</v>
      </c>
      <c r="G111" s="2" t="s">
        <v>133</v>
      </c>
    </row>
    <row r="112" customFormat="false" ht="15" hidden="false" customHeight="false" outlineLevel="0" collapsed="false">
      <c r="A112" s="2" t="s">
        <v>5278</v>
      </c>
      <c r="B112" s="2" t="s">
        <v>795</v>
      </c>
      <c r="C112" s="2" t="s">
        <v>5190</v>
      </c>
      <c r="D112" s="13" t="n">
        <v>45665</v>
      </c>
      <c r="E112" s="2" t="s">
        <v>98</v>
      </c>
      <c r="F112" s="2" t="s">
        <v>98</v>
      </c>
      <c r="G112" s="2" t="s">
        <v>130</v>
      </c>
    </row>
    <row r="113" customFormat="false" ht="15" hidden="false" customHeight="false" outlineLevel="0" collapsed="false">
      <c r="A113" s="2" t="s">
        <v>5279</v>
      </c>
      <c r="B113" s="2" t="s">
        <v>3441</v>
      </c>
      <c r="C113" s="2" t="s">
        <v>5164</v>
      </c>
      <c r="D113" s="13" t="n">
        <v>45976</v>
      </c>
      <c r="E113" s="2" t="s">
        <v>98</v>
      </c>
      <c r="F113" s="2" t="s">
        <v>104</v>
      </c>
      <c r="G113" s="2" t="s">
        <v>120</v>
      </c>
    </row>
    <row r="114" customFormat="false" ht="15" hidden="false" customHeight="false" outlineLevel="0" collapsed="false">
      <c r="A114" s="2" t="s">
        <v>5280</v>
      </c>
      <c r="B114" s="2" t="s">
        <v>1221</v>
      </c>
      <c r="C114" s="2" t="s">
        <v>5164</v>
      </c>
      <c r="D114" s="13" t="n">
        <v>45623</v>
      </c>
      <c r="E114" s="2" t="s">
        <v>98</v>
      </c>
      <c r="F114" s="2" t="s">
        <v>98</v>
      </c>
      <c r="G114" s="2" t="s">
        <v>124</v>
      </c>
    </row>
    <row r="115" customFormat="false" ht="15" hidden="false" customHeight="false" outlineLevel="0" collapsed="false">
      <c r="A115" s="2" t="s">
        <v>5281</v>
      </c>
      <c r="B115" s="2" t="s">
        <v>2300</v>
      </c>
      <c r="C115" s="2" t="s">
        <v>5168</v>
      </c>
      <c r="D115" s="13" t="n">
        <v>45728</v>
      </c>
      <c r="E115" s="2" t="s">
        <v>165</v>
      </c>
      <c r="F115" s="2" t="s">
        <v>98</v>
      </c>
      <c r="G115" s="2" t="s">
        <v>115</v>
      </c>
    </row>
    <row r="116" customFormat="false" ht="15" hidden="false" customHeight="false" outlineLevel="0" collapsed="false">
      <c r="A116" s="2" t="s">
        <v>5282</v>
      </c>
      <c r="B116" s="2" t="s">
        <v>5002</v>
      </c>
      <c r="C116" s="2" t="s">
        <v>5172</v>
      </c>
      <c r="D116" s="13" t="n">
        <v>45838</v>
      </c>
      <c r="E116" s="2" t="s">
        <v>98</v>
      </c>
      <c r="F116" s="2" t="s">
        <v>98</v>
      </c>
      <c r="G116" s="2" t="s">
        <v>142</v>
      </c>
    </row>
    <row r="117" customFormat="false" ht="15" hidden="false" customHeight="false" outlineLevel="0" collapsed="false">
      <c r="A117" s="2" t="s">
        <v>5283</v>
      </c>
      <c r="B117" s="2" t="s">
        <v>3778</v>
      </c>
      <c r="C117" s="2" t="s">
        <v>5190</v>
      </c>
      <c r="D117" s="13" t="n">
        <v>45591</v>
      </c>
      <c r="E117" s="2" t="s">
        <v>98</v>
      </c>
      <c r="F117" s="2" t="s">
        <v>145</v>
      </c>
      <c r="G117" s="2" t="s">
        <v>136</v>
      </c>
    </row>
    <row r="118" customFormat="false" ht="15" hidden="false" customHeight="false" outlineLevel="0" collapsed="false">
      <c r="A118" s="2" t="s">
        <v>5284</v>
      </c>
      <c r="B118" s="2" t="s">
        <v>5038</v>
      </c>
      <c r="C118" s="2" t="s">
        <v>5190</v>
      </c>
      <c r="D118" s="13" t="n">
        <v>45784</v>
      </c>
      <c r="E118" s="2" t="s">
        <v>98</v>
      </c>
      <c r="F118" s="2" t="s">
        <v>98</v>
      </c>
      <c r="G118" s="2" t="s">
        <v>133</v>
      </c>
    </row>
    <row r="119" customFormat="false" ht="15" hidden="false" customHeight="false" outlineLevel="0" collapsed="false">
      <c r="A119" s="2" t="s">
        <v>5285</v>
      </c>
      <c r="B119" s="2" t="s">
        <v>3913</v>
      </c>
      <c r="C119" s="2" t="s">
        <v>5164</v>
      </c>
      <c r="D119" s="13" t="n">
        <v>45833</v>
      </c>
      <c r="E119" s="2" t="s">
        <v>98</v>
      </c>
      <c r="F119" s="2" t="s">
        <v>139</v>
      </c>
      <c r="G119" s="2" t="s">
        <v>133</v>
      </c>
    </row>
    <row r="120" customFormat="false" ht="15" hidden="false" customHeight="false" outlineLevel="0" collapsed="false">
      <c r="A120" s="2" t="s">
        <v>5286</v>
      </c>
      <c r="B120" s="2" t="s">
        <v>4945</v>
      </c>
      <c r="C120" s="2" t="s">
        <v>5172</v>
      </c>
      <c r="D120" s="13" t="n">
        <v>45932</v>
      </c>
      <c r="E120" s="2" t="s">
        <v>98</v>
      </c>
      <c r="F120" s="2" t="s">
        <v>98</v>
      </c>
      <c r="G120" s="2" t="s">
        <v>109</v>
      </c>
    </row>
    <row r="121" customFormat="false" ht="15" hidden="false" customHeight="false" outlineLevel="0" collapsed="false">
      <c r="A121" s="2" t="s">
        <v>5287</v>
      </c>
      <c r="B121" s="2" t="s">
        <v>3374</v>
      </c>
      <c r="C121" s="2" t="s">
        <v>5168</v>
      </c>
      <c r="D121" s="13" t="n">
        <v>45580</v>
      </c>
      <c r="E121" s="2" t="s">
        <v>139</v>
      </c>
      <c r="F121" s="2" t="s">
        <v>98</v>
      </c>
      <c r="G121" s="2" t="s">
        <v>111</v>
      </c>
    </row>
    <row r="122" customFormat="false" ht="15" hidden="false" customHeight="false" outlineLevel="0" collapsed="false">
      <c r="A122" s="2" t="s">
        <v>5288</v>
      </c>
      <c r="B122" s="2" t="s">
        <v>1875</v>
      </c>
      <c r="C122" s="2" t="s">
        <v>5168</v>
      </c>
      <c r="D122" s="13" t="n">
        <v>45834</v>
      </c>
      <c r="E122" s="2" t="s">
        <v>119</v>
      </c>
      <c r="F122" s="2" t="s">
        <v>98</v>
      </c>
      <c r="G122" s="2" t="s">
        <v>124</v>
      </c>
    </row>
    <row r="123" customFormat="false" ht="15" hidden="false" customHeight="false" outlineLevel="0" collapsed="false">
      <c r="A123" s="2" t="s">
        <v>5289</v>
      </c>
      <c r="B123" s="2" t="s">
        <v>4907</v>
      </c>
      <c r="C123" s="2" t="s">
        <v>5164</v>
      </c>
      <c r="D123" s="13" t="n">
        <v>46152</v>
      </c>
      <c r="E123" s="2" t="s">
        <v>98</v>
      </c>
      <c r="F123" s="2" t="s">
        <v>98</v>
      </c>
      <c r="G123" s="2" t="s">
        <v>130</v>
      </c>
    </row>
    <row r="124" customFormat="false" ht="15" hidden="false" customHeight="false" outlineLevel="0" collapsed="false">
      <c r="A124" s="2" t="s">
        <v>5290</v>
      </c>
      <c r="B124" s="2" t="s">
        <v>4344</v>
      </c>
      <c r="C124" s="2" t="s">
        <v>5172</v>
      </c>
      <c r="D124" s="13" t="n">
        <v>46126</v>
      </c>
      <c r="E124" s="2" t="s">
        <v>139</v>
      </c>
      <c r="F124" s="2" t="s">
        <v>98</v>
      </c>
      <c r="G124" s="2" t="s">
        <v>124</v>
      </c>
    </row>
    <row r="125" customFormat="false" ht="15" hidden="false" customHeight="false" outlineLevel="0" collapsed="false">
      <c r="A125" s="2" t="s">
        <v>5291</v>
      </c>
      <c r="B125" s="2" t="s">
        <v>4303</v>
      </c>
      <c r="C125" s="2" t="s">
        <v>5190</v>
      </c>
      <c r="D125" s="13" t="n">
        <v>46022</v>
      </c>
      <c r="E125" s="2" t="s">
        <v>98</v>
      </c>
      <c r="F125" s="2" t="s">
        <v>165</v>
      </c>
      <c r="G125" s="2" t="s">
        <v>133</v>
      </c>
    </row>
    <row r="126" customFormat="false" ht="15" hidden="false" customHeight="false" outlineLevel="0" collapsed="false">
      <c r="A126" s="2" t="s">
        <v>5292</v>
      </c>
      <c r="B126" s="2" t="s">
        <v>5002</v>
      </c>
      <c r="C126" s="2" t="s">
        <v>5172</v>
      </c>
      <c r="D126" s="13" t="n">
        <v>45699</v>
      </c>
      <c r="E126" s="2" t="s">
        <v>98</v>
      </c>
      <c r="F126" s="2" t="s">
        <v>98</v>
      </c>
      <c r="G126" s="2" t="s">
        <v>111</v>
      </c>
    </row>
    <row r="127" customFormat="false" ht="15" hidden="false" customHeight="false" outlineLevel="0" collapsed="false">
      <c r="A127" s="2" t="s">
        <v>5293</v>
      </c>
      <c r="B127" s="2" t="s">
        <v>4236</v>
      </c>
      <c r="C127" s="2" t="s">
        <v>5164</v>
      </c>
      <c r="D127" s="13" t="n">
        <v>45688</v>
      </c>
      <c r="E127" s="2" t="s">
        <v>98</v>
      </c>
      <c r="F127" s="2" t="s">
        <v>98</v>
      </c>
      <c r="G127" s="2" t="s">
        <v>99</v>
      </c>
    </row>
    <row r="128" customFormat="false" ht="15" hidden="false" customHeight="false" outlineLevel="0" collapsed="false">
      <c r="A128" s="2" t="s">
        <v>5294</v>
      </c>
      <c r="B128" s="2" t="s">
        <v>3113</v>
      </c>
      <c r="C128" s="2" t="s">
        <v>5168</v>
      </c>
      <c r="D128" s="13" t="n">
        <v>45430</v>
      </c>
      <c r="E128" s="2" t="s">
        <v>165</v>
      </c>
      <c r="F128" s="2" t="s">
        <v>98</v>
      </c>
      <c r="G128" s="2" t="s">
        <v>130</v>
      </c>
    </row>
    <row r="129" customFormat="false" ht="15" hidden="false" customHeight="false" outlineLevel="0" collapsed="false">
      <c r="A129" s="2" t="s">
        <v>5295</v>
      </c>
      <c r="B129" s="2" t="s">
        <v>907</v>
      </c>
      <c r="C129" s="2" t="s">
        <v>5164</v>
      </c>
      <c r="D129" s="13" t="n">
        <v>45905</v>
      </c>
      <c r="E129" s="2" t="s">
        <v>98</v>
      </c>
      <c r="F129" s="2" t="s">
        <v>119</v>
      </c>
      <c r="G129" s="2" t="s">
        <v>109</v>
      </c>
    </row>
    <row r="130" customFormat="false" ht="15" hidden="false" customHeight="false" outlineLevel="0" collapsed="false">
      <c r="A130" s="2" t="s">
        <v>5296</v>
      </c>
      <c r="B130" s="2" t="s">
        <v>3911</v>
      </c>
      <c r="C130" s="2" t="s">
        <v>5168</v>
      </c>
      <c r="D130" s="13" t="n">
        <v>46183</v>
      </c>
      <c r="E130" s="2" t="s">
        <v>108</v>
      </c>
      <c r="F130" s="2" t="s">
        <v>98</v>
      </c>
      <c r="G130" s="2" t="s">
        <v>99</v>
      </c>
    </row>
    <row r="131" customFormat="false" ht="15" hidden="false" customHeight="false" outlineLevel="0" collapsed="false">
      <c r="A131" s="2" t="s">
        <v>5297</v>
      </c>
      <c r="B131" s="2" t="s">
        <v>3471</v>
      </c>
      <c r="C131" s="2" t="s">
        <v>5168</v>
      </c>
      <c r="D131" s="13" t="n">
        <v>45580</v>
      </c>
      <c r="E131" s="2" t="s">
        <v>128</v>
      </c>
      <c r="F131" s="2" t="s">
        <v>98</v>
      </c>
      <c r="G131" s="2" t="s">
        <v>111</v>
      </c>
    </row>
    <row r="132" customFormat="false" ht="15" hidden="false" customHeight="false" outlineLevel="0" collapsed="false">
      <c r="A132" s="2" t="s">
        <v>5298</v>
      </c>
      <c r="B132" s="2" t="s">
        <v>4993</v>
      </c>
      <c r="C132" s="2" t="s">
        <v>5172</v>
      </c>
      <c r="D132" s="13" t="n">
        <v>45952</v>
      </c>
      <c r="E132" s="2" t="s">
        <v>98</v>
      </c>
      <c r="F132" s="2" t="s">
        <v>98</v>
      </c>
      <c r="G132" s="2" t="s">
        <v>115</v>
      </c>
    </row>
    <row r="133" customFormat="false" ht="15" hidden="false" customHeight="false" outlineLevel="0" collapsed="false">
      <c r="A133" s="2" t="s">
        <v>5299</v>
      </c>
      <c r="B133" s="2" t="s">
        <v>5080</v>
      </c>
      <c r="C133" s="2" t="s">
        <v>5190</v>
      </c>
      <c r="D133" s="13" t="n">
        <v>45926</v>
      </c>
      <c r="E133" s="2" t="s">
        <v>98</v>
      </c>
      <c r="F133" s="2" t="s">
        <v>98</v>
      </c>
      <c r="G133" s="2" t="s">
        <v>109</v>
      </c>
    </row>
    <row r="134" customFormat="false" ht="15" hidden="false" customHeight="false" outlineLevel="0" collapsed="false">
      <c r="A134" s="2" t="s">
        <v>5300</v>
      </c>
      <c r="B134" s="2" t="s">
        <v>4278</v>
      </c>
      <c r="C134" s="2" t="s">
        <v>5164</v>
      </c>
      <c r="D134" s="13" t="n">
        <v>46011</v>
      </c>
      <c r="E134" s="2" t="s">
        <v>98</v>
      </c>
      <c r="F134" s="2" t="s">
        <v>139</v>
      </c>
      <c r="G134" s="2" t="s">
        <v>109</v>
      </c>
    </row>
    <row r="135" customFormat="false" ht="15" hidden="false" customHeight="false" outlineLevel="0" collapsed="false">
      <c r="A135" s="2" t="s">
        <v>5301</v>
      </c>
      <c r="B135" s="2" t="s">
        <v>3108</v>
      </c>
      <c r="C135" s="2" t="s">
        <v>5164</v>
      </c>
      <c r="D135" s="13" t="n">
        <v>45752</v>
      </c>
      <c r="E135" s="2" t="s">
        <v>98</v>
      </c>
      <c r="F135" s="2" t="s">
        <v>128</v>
      </c>
      <c r="G135" s="2" t="s">
        <v>99</v>
      </c>
    </row>
    <row r="136" customFormat="false" ht="15" hidden="false" customHeight="false" outlineLevel="0" collapsed="false">
      <c r="A136" s="2" t="s">
        <v>5302</v>
      </c>
      <c r="B136" s="2" t="s">
        <v>2337</v>
      </c>
      <c r="C136" s="2" t="s">
        <v>5164</v>
      </c>
      <c r="D136" s="13" t="n">
        <v>45850</v>
      </c>
      <c r="E136" s="2" t="s">
        <v>98</v>
      </c>
      <c r="F136" s="2" t="s">
        <v>139</v>
      </c>
      <c r="G136" s="2" t="s">
        <v>111</v>
      </c>
    </row>
    <row r="137" customFormat="false" ht="15" hidden="false" customHeight="false" outlineLevel="0" collapsed="false">
      <c r="A137" s="2" t="s">
        <v>5303</v>
      </c>
      <c r="B137" s="2" t="s">
        <v>424</v>
      </c>
      <c r="C137" s="2" t="s">
        <v>5168</v>
      </c>
      <c r="D137" s="13" t="n">
        <v>45482</v>
      </c>
      <c r="E137" s="2" t="s">
        <v>98</v>
      </c>
      <c r="F137" s="2" t="s">
        <v>98</v>
      </c>
      <c r="G137" s="2" t="s">
        <v>109</v>
      </c>
    </row>
    <row r="138" customFormat="false" ht="15" hidden="false" customHeight="false" outlineLevel="0" collapsed="false">
      <c r="A138" s="2" t="s">
        <v>5304</v>
      </c>
      <c r="B138" s="2" t="s">
        <v>1878</v>
      </c>
      <c r="C138" s="2" t="s">
        <v>5168</v>
      </c>
      <c r="D138" s="13" t="n">
        <v>45647</v>
      </c>
      <c r="E138" s="2" t="s">
        <v>139</v>
      </c>
      <c r="F138" s="2" t="s">
        <v>98</v>
      </c>
      <c r="G138" s="2" t="s">
        <v>109</v>
      </c>
    </row>
    <row r="139" customFormat="false" ht="15" hidden="false" customHeight="false" outlineLevel="0" collapsed="false">
      <c r="A139" s="2" t="s">
        <v>5305</v>
      </c>
      <c r="B139" s="2" t="s">
        <v>2463</v>
      </c>
      <c r="C139" s="2" t="s">
        <v>5168</v>
      </c>
      <c r="D139" s="13" t="n">
        <v>45707</v>
      </c>
      <c r="E139" s="2" t="s">
        <v>141</v>
      </c>
      <c r="F139" s="2" t="s">
        <v>98</v>
      </c>
      <c r="G139" s="2" t="s">
        <v>136</v>
      </c>
    </row>
    <row r="140" customFormat="false" ht="15" hidden="false" customHeight="false" outlineLevel="0" collapsed="false">
      <c r="A140" s="2" t="s">
        <v>5306</v>
      </c>
      <c r="B140" s="2" t="s">
        <v>1303</v>
      </c>
      <c r="C140" s="2" t="s">
        <v>5164</v>
      </c>
      <c r="D140" s="13" t="n">
        <v>45561</v>
      </c>
      <c r="E140" s="2" t="s">
        <v>98</v>
      </c>
      <c r="F140" s="2" t="s">
        <v>98</v>
      </c>
      <c r="G140" s="2" t="s">
        <v>124</v>
      </c>
    </row>
    <row r="141" customFormat="false" ht="15" hidden="false" customHeight="false" outlineLevel="0" collapsed="false">
      <c r="A141" s="2" t="s">
        <v>5307</v>
      </c>
      <c r="B141" s="2" t="s">
        <v>5041</v>
      </c>
      <c r="C141" s="2" t="s">
        <v>5172</v>
      </c>
      <c r="D141" s="13" t="n">
        <v>45811</v>
      </c>
      <c r="E141" s="2" t="s">
        <v>98</v>
      </c>
      <c r="F141" s="2" t="s">
        <v>98</v>
      </c>
      <c r="G141" s="2" t="s">
        <v>130</v>
      </c>
    </row>
    <row r="142" customFormat="false" ht="15" hidden="false" customHeight="false" outlineLevel="0" collapsed="false">
      <c r="A142" s="2" t="s">
        <v>5308</v>
      </c>
      <c r="B142" s="2" t="s">
        <v>958</v>
      </c>
      <c r="C142" s="2" t="s">
        <v>5168</v>
      </c>
      <c r="D142" s="13" t="n">
        <v>45617</v>
      </c>
      <c r="E142" s="2" t="s">
        <v>98</v>
      </c>
      <c r="F142" s="2" t="s">
        <v>98</v>
      </c>
      <c r="G142" s="2" t="s">
        <v>115</v>
      </c>
    </row>
    <row r="143" customFormat="false" ht="15" hidden="false" customHeight="false" outlineLevel="0" collapsed="false">
      <c r="A143" s="2" t="s">
        <v>5309</v>
      </c>
      <c r="B143" s="2" t="s">
        <v>5123</v>
      </c>
      <c r="C143" s="2" t="s">
        <v>5172</v>
      </c>
      <c r="D143" s="13" t="n">
        <v>45722</v>
      </c>
      <c r="E143" s="2" t="s">
        <v>98</v>
      </c>
      <c r="F143" s="2" t="s">
        <v>98</v>
      </c>
      <c r="G143" s="2" t="s">
        <v>124</v>
      </c>
    </row>
    <row r="144" customFormat="false" ht="15" hidden="false" customHeight="false" outlineLevel="0" collapsed="false">
      <c r="A144" s="2" t="s">
        <v>5310</v>
      </c>
      <c r="B144" s="2" t="s">
        <v>4673</v>
      </c>
      <c r="C144" s="2" t="s">
        <v>5164</v>
      </c>
      <c r="D144" s="13" t="n">
        <v>45840</v>
      </c>
      <c r="E144" s="2" t="s">
        <v>98</v>
      </c>
      <c r="F144" s="2" t="s">
        <v>119</v>
      </c>
      <c r="G144" s="2" t="s">
        <v>124</v>
      </c>
    </row>
    <row r="145" customFormat="false" ht="15" hidden="false" customHeight="false" outlineLevel="0" collapsed="false">
      <c r="A145" s="2" t="s">
        <v>5311</v>
      </c>
      <c r="B145" s="2" t="s">
        <v>355</v>
      </c>
      <c r="C145" s="2" t="s">
        <v>5190</v>
      </c>
      <c r="D145" s="13" t="n">
        <v>46271</v>
      </c>
      <c r="E145" s="2" t="s">
        <v>98</v>
      </c>
      <c r="F145" s="2" t="s">
        <v>139</v>
      </c>
      <c r="G145" s="2" t="s">
        <v>115</v>
      </c>
    </row>
    <row r="146" customFormat="false" ht="15" hidden="false" customHeight="false" outlineLevel="0" collapsed="false">
      <c r="A146" s="2" t="s">
        <v>5312</v>
      </c>
      <c r="B146" s="2" t="s">
        <v>1548</v>
      </c>
      <c r="C146" s="2" t="s">
        <v>5190</v>
      </c>
      <c r="D146" s="13" t="n">
        <v>45572</v>
      </c>
      <c r="E146" s="2" t="s">
        <v>98</v>
      </c>
      <c r="F146" s="2" t="s">
        <v>98</v>
      </c>
      <c r="G146" s="2" t="s">
        <v>136</v>
      </c>
    </row>
    <row r="147" customFormat="false" ht="15" hidden="false" customHeight="false" outlineLevel="0" collapsed="false">
      <c r="A147" s="2" t="s">
        <v>5313</v>
      </c>
      <c r="B147" s="2" t="s">
        <v>2667</v>
      </c>
      <c r="C147" s="2" t="s">
        <v>5164</v>
      </c>
      <c r="D147" s="13" t="n">
        <v>46057</v>
      </c>
      <c r="E147" s="2" t="s">
        <v>98</v>
      </c>
      <c r="F147" s="2" t="s">
        <v>141</v>
      </c>
      <c r="G147" s="2" t="s">
        <v>111</v>
      </c>
    </row>
    <row r="148" customFormat="false" ht="15" hidden="false" customHeight="false" outlineLevel="0" collapsed="false">
      <c r="A148" s="2" t="s">
        <v>5314</v>
      </c>
      <c r="B148" s="2" t="s">
        <v>4990</v>
      </c>
      <c r="C148" s="2" t="s">
        <v>5168</v>
      </c>
      <c r="D148" s="13" t="n">
        <v>45768</v>
      </c>
      <c r="E148" s="2" t="s">
        <v>98</v>
      </c>
      <c r="F148" s="2" t="s">
        <v>98</v>
      </c>
      <c r="G148" s="2" t="s">
        <v>120</v>
      </c>
    </row>
    <row r="149" customFormat="false" ht="15" hidden="false" customHeight="false" outlineLevel="0" collapsed="false">
      <c r="A149" s="2" t="s">
        <v>5315</v>
      </c>
      <c r="B149" s="2" t="s">
        <v>1701</v>
      </c>
      <c r="C149" s="2" t="s">
        <v>5172</v>
      </c>
      <c r="D149" s="13" t="n">
        <v>45913</v>
      </c>
      <c r="E149" s="2" t="s">
        <v>119</v>
      </c>
      <c r="F149" s="2" t="s">
        <v>98</v>
      </c>
      <c r="G149" s="2" t="s">
        <v>115</v>
      </c>
    </row>
    <row r="150" customFormat="false" ht="15" hidden="false" customHeight="false" outlineLevel="0" collapsed="false">
      <c r="A150" s="2" t="s">
        <v>5316</v>
      </c>
      <c r="B150" s="2" t="s">
        <v>3235</v>
      </c>
      <c r="C150" s="2" t="s">
        <v>5166</v>
      </c>
      <c r="D150" s="13" t="n">
        <v>45774</v>
      </c>
      <c r="E150" s="2" t="s">
        <v>123</v>
      </c>
      <c r="F150" s="2" t="s">
        <v>165</v>
      </c>
      <c r="G150" s="2" t="s">
        <v>136</v>
      </c>
    </row>
    <row r="151" customFormat="false" ht="15" hidden="false" customHeight="false" outlineLevel="0" collapsed="false">
      <c r="A151" s="2" t="s">
        <v>5317</v>
      </c>
      <c r="B151" s="2" t="s">
        <v>268</v>
      </c>
      <c r="C151" s="2" t="s">
        <v>5190</v>
      </c>
      <c r="D151" s="13" t="n">
        <v>45894</v>
      </c>
      <c r="E151" s="2" t="s">
        <v>98</v>
      </c>
      <c r="F151" s="2" t="s">
        <v>119</v>
      </c>
      <c r="G151" s="2" t="s">
        <v>124</v>
      </c>
    </row>
    <row r="152" customFormat="false" ht="15" hidden="false" customHeight="false" outlineLevel="0" collapsed="false">
      <c r="A152" s="2" t="s">
        <v>5318</v>
      </c>
      <c r="B152" s="2" t="s">
        <v>4971</v>
      </c>
      <c r="C152" s="2" t="s">
        <v>5172</v>
      </c>
      <c r="D152" s="13" t="n">
        <v>45791</v>
      </c>
      <c r="E152" s="2" t="s">
        <v>98</v>
      </c>
      <c r="F152" s="2" t="s">
        <v>98</v>
      </c>
      <c r="G152" s="2" t="s">
        <v>133</v>
      </c>
    </row>
    <row r="153" customFormat="false" ht="15" hidden="false" customHeight="false" outlineLevel="0" collapsed="false">
      <c r="A153" s="2" t="s">
        <v>5319</v>
      </c>
      <c r="B153" s="2" t="s">
        <v>2543</v>
      </c>
      <c r="C153" s="2" t="s">
        <v>5168</v>
      </c>
      <c r="D153" s="13" t="n">
        <v>45843</v>
      </c>
      <c r="E153" s="2" t="s">
        <v>114</v>
      </c>
      <c r="F153" s="2" t="s">
        <v>98</v>
      </c>
      <c r="G153" s="2" t="s">
        <v>120</v>
      </c>
    </row>
    <row r="154" customFormat="false" ht="15" hidden="false" customHeight="false" outlineLevel="0" collapsed="false">
      <c r="A154" s="2" t="s">
        <v>5320</v>
      </c>
      <c r="B154" s="2" t="s">
        <v>5036</v>
      </c>
      <c r="C154" s="2" t="s">
        <v>5164</v>
      </c>
      <c r="D154" s="13" t="n">
        <v>45717</v>
      </c>
      <c r="E154" s="2" t="s">
        <v>98</v>
      </c>
      <c r="F154" s="2" t="s">
        <v>98</v>
      </c>
      <c r="G154" s="2" t="s">
        <v>136</v>
      </c>
    </row>
    <row r="155" customFormat="false" ht="15" hidden="false" customHeight="false" outlineLevel="0" collapsed="false">
      <c r="A155" s="2" t="s">
        <v>5321</v>
      </c>
      <c r="B155" s="2" t="s">
        <v>1257</v>
      </c>
      <c r="C155" s="2" t="s">
        <v>5190</v>
      </c>
      <c r="D155" s="13" t="n">
        <v>45508</v>
      </c>
      <c r="E155" s="2" t="s">
        <v>98</v>
      </c>
      <c r="F155" s="2" t="s">
        <v>104</v>
      </c>
      <c r="G155" s="2" t="s">
        <v>99</v>
      </c>
    </row>
    <row r="156" customFormat="false" ht="15" hidden="false" customHeight="false" outlineLevel="0" collapsed="false">
      <c r="A156" s="2" t="s">
        <v>5322</v>
      </c>
      <c r="B156" s="2" t="s">
        <v>1685</v>
      </c>
      <c r="C156" s="2" t="s">
        <v>5168</v>
      </c>
      <c r="D156" s="13" t="n">
        <v>45455</v>
      </c>
      <c r="E156" s="2" t="s">
        <v>165</v>
      </c>
      <c r="F156" s="2" t="s">
        <v>98</v>
      </c>
      <c r="G156" s="2" t="s">
        <v>115</v>
      </c>
    </row>
    <row r="157" customFormat="false" ht="15" hidden="false" customHeight="false" outlineLevel="0" collapsed="false">
      <c r="A157" s="2" t="s">
        <v>5323</v>
      </c>
      <c r="B157" s="2" t="s">
        <v>2206</v>
      </c>
      <c r="C157" s="2" t="s">
        <v>5168</v>
      </c>
      <c r="D157" s="13" t="n">
        <v>45905</v>
      </c>
      <c r="E157" s="2" t="s">
        <v>145</v>
      </c>
      <c r="F157" s="2" t="s">
        <v>98</v>
      </c>
      <c r="G157" s="2" t="s">
        <v>133</v>
      </c>
    </row>
    <row r="158" customFormat="false" ht="15" hidden="false" customHeight="false" outlineLevel="0" collapsed="false">
      <c r="A158" s="2" t="s">
        <v>5324</v>
      </c>
      <c r="B158" s="2" t="s">
        <v>2255</v>
      </c>
      <c r="C158" s="2" t="s">
        <v>5168</v>
      </c>
      <c r="D158" s="13" t="n">
        <v>45740</v>
      </c>
      <c r="E158" s="2" t="s">
        <v>165</v>
      </c>
      <c r="F158" s="2" t="s">
        <v>98</v>
      </c>
      <c r="G158" s="2" t="s">
        <v>124</v>
      </c>
    </row>
    <row r="159" customFormat="false" ht="15" hidden="false" customHeight="false" outlineLevel="0" collapsed="false">
      <c r="A159" s="2" t="s">
        <v>5325</v>
      </c>
      <c r="B159" s="2" t="s">
        <v>642</v>
      </c>
      <c r="C159" s="2" t="s">
        <v>5164</v>
      </c>
      <c r="D159" s="13" t="n">
        <v>45761</v>
      </c>
      <c r="E159" s="2" t="s">
        <v>98</v>
      </c>
      <c r="F159" s="2" t="s">
        <v>141</v>
      </c>
      <c r="G159" s="2" t="s">
        <v>99</v>
      </c>
    </row>
    <row r="160" customFormat="false" ht="15" hidden="false" customHeight="false" outlineLevel="0" collapsed="false">
      <c r="A160" s="2" t="s">
        <v>5326</v>
      </c>
      <c r="B160" s="2" t="s">
        <v>2562</v>
      </c>
      <c r="C160" s="2" t="s">
        <v>5172</v>
      </c>
      <c r="D160" s="13" t="n">
        <v>45679</v>
      </c>
      <c r="E160" s="2" t="s">
        <v>114</v>
      </c>
      <c r="F160" s="2" t="s">
        <v>98</v>
      </c>
      <c r="G160" s="2" t="s">
        <v>133</v>
      </c>
    </row>
    <row r="161" customFormat="false" ht="15" hidden="false" customHeight="false" outlineLevel="0" collapsed="false">
      <c r="A161" s="2" t="s">
        <v>5327</v>
      </c>
      <c r="B161" s="2" t="s">
        <v>2332</v>
      </c>
      <c r="C161" s="2" t="s">
        <v>5166</v>
      </c>
      <c r="D161" s="13" t="n">
        <v>45600</v>
      </c>
      <c r="E161" s="2" t="s">
        <v>104</v>
      </c>
      <c r="F161" s="2" t="s">
        <v>139</v>
      </c>
      <c r="G161" s="2" t="s">
        <v>142</v>
      </c>
    </row>
    <row r="162" customFormat="false" ht="15" hidden="false" customHeight="false" outlineLevel="0" collapsed="false">
      <c r="A162" s="2" t="s">
        <v>5328</v>
      </c>
      <c r="B162" s="2" t="s">
        <v>2270</v>
      </c>
      <c r="C162" s="2" t="s">
        <v>5166</v>
      </c>
      <c r="D162" s="13" t="n">
        <v>45597</v>
      </c>
      <c r="E162" s="2" t="s">
        <v>141</v>
      </c>
      <c r="F162" s="2" t="s">
        <v>128</v>
      </c>
      <c r="G162" s="2" t="s">
        <v>99</v>
      </c>
    </row>
    <row r="163" customFormat="false" ht="15" hidden="false" customHeight="false" outlineLevel="0" collapsed="false">
      <c r="A163" s="2" t="s">
        <v>5329</v>
      </c>
      <c r="B163" s="2" t="s">
        <v>1998</v>
      </c>
      <c r="C163" s="2" t="s">
        <v>5168</v>
      </c>
      <c r="D163" s="13" t="n">
        <v>45582</v>
      </c>
      <c r="E163" s="2" t="s">
        <v>114</v>
      </c>
      <c r="F163" s="2" t="s">
        <v>98</v>
      </c>
      <c r="G163" s="2" t="s">
        <v>120</v>
      </c>
    </row>
    <row r="164" customFormat="false" ht="15" hidden="false" customHeight="false" outlineLevel="0" collapsed="false">
      <c r="A164" s="2" t="s">
        <v>5330</v>
      </c>
      <c r="B164" s="2" t="s">
        <v>5111</v>
      </c>
      <c r="C164" s="2" t="s">
        <v>5190</v>
      </c>
      <c r="D164" s="13" t="n">
        <v>45940</v>
      </c>
      <c r="E164" s="2" t="s">
        <v>98</v>
      </c>
      <c r="F164" s="2" t="s">
        <v>98</v>
      </c>
      <c r="G164" s="2" t="s">
        <v>130</v>
      </c>
    </row>
    <row r="165" customFormat="false" ht="15" hidden="false" customHeight="false" outlineLevel="0" collapsed="false">
      <c r="A165" s="2" t="s">
        <v>5331</v>
      </c>
      <c r="B165" s="2" t="s">
        <v>5082</v>
      </c>
      <c r="C165" s="2" t="s">
        <v>5190</v>
      </c>
      <c r="D165" s="13" t="n">
        <v>46009</v>
      </c>
      <c r="E165" s="2" t="s">
        <v>98</v>
      </c>
      <c r="F165" s="2" t="s">
        <v>98</v>
      </c>
      <c r="G165" s="2" t="s">
        <v>99</v>
      </c>
    </row>
    <row r="166" customFormat="false" ht="15" hidden="false" customHeight="false" outlineLevel="0" collapsed="false">
      <c r="A166" s="2" t="s">
        <v>5332</v>
      </c>
      <c r="B166" s="2" t="s">
        <v>3312</v>
      </c>
      <c r="C166" s="2" t="s">
        <v>5164</v>
      </c>
      <c r="D166" s="13" t="n">
        <v>46007</v>
      </c>
      <c r="E166" s="2" t="s">
        <v>98</v>
      </c>
      <c r="F166" s="2" t="s">
        <v>114</v>
      </c>
      <c r="G166" s="2" t="s">
        <v>124</v>
      </c>
    </row>
    <row r="167" customFormat="false" ht="15" hidden="false" customHeight="false" outlineLevel="0" collapsed="false">
      <c r="A167" s="2" t="s">
        <v>5333</v>
      </c>
      <c r="B167" s="2" t="s">
        <v>3147</v>
      </c>
      <c r="C167" s="2" t="s">
        <v>5168</v>
      </c>
      <c r="D167" s="13" t="n">
        <v>45376</v>
      </c>
      <c r="E167" s="2" t="s">
        <v>139</v>
      </c>
      <c r="F167" s="2" t="s">
        <v>98</v>
      </c>
      <c r="G167" s="2" t="s">
        <v>130</v>
      </c>
    </row>
    <row r="168" customFormat="false" ht="15" hidden="false" customHeight="false" outlineLevel="0" collapsed="false">
      <c r="A168" s="2" t="s">
        <v>5334</v>
      </c>
      <c r="B168" s="2" t="s">
        <v>5004</v>
      </c>
      <c r="C168" s="2" t="s">
        <v>5190</v>
      </c>
      <c r="D168" s="13" t="n">
        <v>45742</v>
      </c>
      <c r="E168" s="2" t="s">
        <v>98</v>
      </c>
      <c r="F168" s="2" t="s">
        <v>98</v>
      </c>
      <c r="G168" s="2" t="s">
        <v>111</v>
      </c>
    </row>
    <row r="169" customFormat="false" ht="15" hidden="false" customHeight="false" outlineLevel="0" collapsed="false">
      <c r="A169" s="2" t="s">
        <v>5335</v>
      </c>
      <c r="B169" s="2" t="s">
        <v>4729</v>
      </c>
      <c r="C169" s="2" t="s">
        <v>5164</v>
      </c>
      <c r="D169" s="13" t="n">
        <v>45802</v>
      </c>
      <c r="E169" s="2" t="s">
        <v>98</v>
      </c>
      <c r="F169" s="2" t="s">
        <v>145</v>
      </c>
      <c r="G169" s="2" t="s">
        <v>124</v>
      </c>
    </row>
    <row r="170" customFormat="false" ht="15" hidden="false" customHeight="false" outlineLevel="0" collapsed="false">
      <c r="A170" s="2" t="s">
        <v>5336</v>
      </c>
      <c r="B170" s="2" t="s">
        <v>4889</v>
      </c>
      <c r="C170" s="2" t="s">
        <v>5166</v>
      </c>
      <c r="D170" s="13" t="n">
        <v>45874</v>
      </c>
      <c r="E170" s="2" t="s">
        <v>139</v>
      </c>
      <c r="F170" s="2" t="s">
        <v>104</v>
      </c>
      <c r="G170" s="2" t="s">
        <v>130</v>
      </c>
    </row>
    <row r="171" customFormat="false" ht="15" hidden="false" customHeight="false" outlineLevel="0" collapsed="false">
      <c r="A171" s="2" t="s">
        <v>5337</v>
      </c>
      <c r="B171" s="2" t="s">
        <v>4996</v>
      </c>
      <c r="C171" s="2" t="s">
        <v>5190</v>
      </c>
      <c r="D171" s="13" t="n">
        <v>45750</v>
      </c>
      <c r="E171" s="2" t="s">
        <v>98</v>
      </c>
      <c r="F171" s="2" t="s">
        <v>98</v>
      </c>
      <c r="G171" s="2" t="s">
        <v>120</v>
      </c>
    </row>
    <row r="172" customFormat="false" ht="15" hidden="false" customHeight="false" outlineLevel="0" collapsed="false">
      <c r="A172" s="2" t="s">
        <v>5338</v>
      </c>
      <c r="B172" s="2" t="s">
        <v>4466</v>
      </c>
      <c r="C172" s="2" t="s">
        <v>5166</v>
      </c>
      <c r="D172" s="13" t="n">
        <v>45419</v>
      </c>
      <c r="E172" s="2" t="s">
        <v>98</v>
      </c>
      <c r="F172" s="2" t="s">
        <v>119</v>
      </c>
      <c r="G172" s="2" t="s">
        <v>99</v>
      </c>
    </row>
    <row r="173" customFormat="false" ht="15" hidden="false" customHeight="false" outlineLevel="0" collapsed="false">
      <c r="A173" s="2" t="s">
        <v>5339</v>
      </c>
      <c r="B173" s="2" t="s">
        <v>5087</v>
      </c>
      <c r="C173" s="2" t="s">
        <v>5172</v>
      </c>
      <c r="D173" s="13" t="n">
        <v>46068</v>
      </c>
      <c r="E173" s="2" t="s">
        <v>98</v>
      </c>
      <c r="F173" s="2" t="s">
        <v>98</v>
      </c>
      <c r="G173" s="2" t="s">
        <v>115</v>
      </c>
    </row>
    <row r="174" customFormat="false" ht="15" hidden="false" customHeight="false" outlineLevel="0" collapsed="false">
      <c r="A174" s="2" t="s">
        <v>5340</v>
      </c>
      <c r="B174" s="2" t="s">
        <v>2473</v>
      </c>
      <c r="C174" s="2" t="s">
        <v>5166</v>
      </c>
      <c r="D174" s="13" t="n">
        <v>45420</v>
      </c>
      <c r="E174" s="2" t="s">
        <v>108</v>
      </c>
      <c r="F174" s="2" t="s">
        <v>114</v>
      </c>
      <c r="G174" s="2" t="s">
        <v>115</v>
      </c>
    </row>
    <row r="175" customFormat="false" ht="15" hidden="false" customHeight="false" outlineLevel="0" collapsed="false">
      <c r="A175" s="2" t="s">
        <v>5341</v>
      </c>
      <c r="B175" s="2" t="s">
        <v>5014</v>
      </c>
      <c r="C175" s="2" t="s">
        <v>5190</v>
      </c>
      <c r="D175" s="13" t="n">
        <v>46263</v>
      </c>
      <c r="E175" s="2" t="s">
        <v>98</v>
      </c>
      <c r="F175" s="2" t="s">
        <v>98</v>
      </c>
      <c r="G175" s="2" t="s">
        <v>142</v>
      </c>
    </row>
    <row r="176" customFormat="false" ht="15" hidden="false" customHeight="false" outlineLevel="0" collapsed="false">
      <c r="A176" s="2" t="s">
        <v>5342</v>
      </c>
      <c r="B176" s="2" t="s">
        <v>5076</v>
      </c>
      <c r="C176" s="2" t="s">
        <v>5172</v>
      </c>
      <c r="D176" s="13" t="n">
        <v>46143</v>
      </c>
      <c r="E176" s="2" t="s">
        <v>98</v>
      </c>
      <c r="F176" s="2" t="s">
        <v>98</v>
      </c>
      <c r="G176" s="2" t="s">
        <v>142</v>
      </c>
    </row>
    <row r="177" customFormat="false" ht="15" hidden="false" customHeight="false" outlineLevel="0" collapsed="false">
      <c r="A177" s="2" t="s">
        <v>5343</v>
      </c>
      <c r="B177" s="2" t="s">
        <v>2051</v>
      </c>
      <c r="C177" s="2" t="s">
        <v>5168</v>
      </c>
      <c r="D177" s="13" t="n">
        <v>45885</v>
      </c>
      <c r="E177" s="2" t="s">
        <v>108</v>
      </c>
      <c r="F177" s="2" t="s">
        <v>98</v>
      </c>
      <c r="G177" s="2" t="s">
        <v>136</v>
      </c>
    </row>
    <row r="178" customFormat="false" ht="15" hidden="false" customHeight="false" outlineLevel="0" collapsed="false">
      <c r="A178" s="2" t="s">
        <v>5344</v>
      </c>
      <c r="B178" s="2" t="s">
        <v>1464</v>
      </c>
      <c r="C178" s="2" t="s">
        <v>5168</v>
      </c>
      <c r="D178" s="13" t="n">
        <v>45799</v>
      </c>
      <c r="E178" s="2" t="s">
        <v>119</v>
      </c>
      <c r="F178" s="2" t="s">
        <v>98</v>
      </c>
      <c r="G178" s="2" t="s">
        <v>109</v>
      </c>
    </row>
    <row r="179" customFormat="false" ht="15" hidden="false" customHeight="false" outlineLevel="0" collapsed="false">
      <c r="A179" s="2" t="s">
        <v>5345</v>
      </c>
      <c r="B179" s="2" t="s">
        <v>5090</v>
      </c>
      <c r="C179" s="2" t="s">
        <v>5190</v>
      </c>
      <c r="D179" s="13" t="n">
        <v>45415</v>
      </c>
      <c r="E179" s="2" t="s">
        <v>98</v>
      </c>
      <c r="F179" s="2" t="s">
        <v>98</v>
      </c>
      <c r="G179" s="2" t="s">
        <v>99</v>
      </c>
    </row>
    <row r="180" customFormat="false" ht="15" hidden="false" customHeight="false" outlineLevel="0" collapsed="false">
      <c r="A180" s="2" t="s">
        <v>5346</v>
      </c>
      <c r="B180" s="2" t="s">
        <v>2544</v>
      </c>
      <c r="C180" s="2" t="s">
        <v>5164</v>
      </c>
      <c r="D180" s="13" t="n">
        <v>45991</v>
      </c>
      <c r="E180" s="2" t="s">
        <v>98</v>
      </c>
      <c r="F180" s="2" t="s">
        <v>114</v>
      </c>
      <c r="G180" s="2" t="s">
        <v>136</v>
      </c>
    </row>
    <row r="181" customFormat="false" ht="15" hidden="false" customHeight="false" outlineLevel="0" collapsed="false">
      <c r="A181" s="2" t="s">
        <v>5347</v>
      </c>
      <c r="B181" s="2" t="s">
        <v>3778</v>
      </c>
      <c r="C181" s="2" t="s">
        <v>5172</v>
      </c>
      <c r="D181" s="13" t="n">
        <v>45838</v>
      </c>
      <c r="E181" s="2" t="s">
        <v>145</v>
      </c>
      <c r="F181" s="2" t="s">
        <v>98</v>
      </c>
      <c r="G181" s="2" t="s">
        <v>133</v>
      </c>
    </row>
    <row r="182" customFormat="false" ht="15" hidden="false" customHeight="false" outlineLevel="0" collapsed="false">
      <c r="A182" s="2" t="s">
        <v>5348</v>
      </c>
      <c r="B182" s="2" t="s">
        <v>3765</v>
      </c>
      <c r="C182" s="2" t="s">
        <v>5166</v>
      </c>
      <c r="D182" s="13" t="n">
        <v>45807</v>
      </c>
      <c r="E182" s="2" t="s">
        <v>128</v>
      </c>
      <c r="F182" s="2" t="s">
        <v>104</v>
      </c>
      <c r="G182" s="2" t="s">
        <v>142</v>
      </c>
    </row>
    <row r="183" customFormat="false" ht="15" hidden="false" customHeight="false" outlineLevel="0" collapsed="false">
      <c r="A183" s="2" t="s">
        <v>5349</v>
      </c>
      <c r="B183" s="2" t="s">
        <v>2289</v>
      </c>
      <c r="C183" s="2" t="s">
        <v>5164</v>
      </c>
      <c r="D183" s="13" t="n">
        <v>45804</v>
      </c>
      <c r="E183" s="2" t="s">
        <v>98</v>
      </c>
      <c r="F183" s="2" t="s">
        <v>165</v>
      </c>
      <c r="G183" s="2" t="s">
        <v>124</v>
      </c>
    </row>
    <row r="184" customFormat="false" ht="15" hidden="false" customHeight="false" outlineLevel="0" collapsed="false">
      <c r="A184" s="2" t="s">
        <v>5350</v>
      </c>
      <c r="B184" s="2" t="s">
        <v>2989</v>
      </c>
      <c r="C184" s="2" t="s">
        <v>5164</v>
      </c>
      <c r="D184" s="13" t="n">
        <v>45966</v>
      </c>
      <c r="E184" s="2" t="s">
        <v>98</v>
      </c>
      <c r="F184" s="2" t="s">
        <v>114</v>
      </c>
      <c r="G184" s="2" t="s">
        <v>136</v>
      </c>
    </row>
    <row r="185" customFormat="false" ht="15" hidden="false" customHeight="false" outlineLevel="0" collapsed="false">
      <c r="A185" s="2" t="s">
        <v>5351</v>
      </c>
      <c r="B185" s="2" t="s">
        <v>5074</v>
      </c>
      <c r="C185" s="2" t="s">
        <v>5190</v>
      </c>
      <c r="D185" s="13" t="n">
        <v>45662</v>
      </c>
      <c r="E185" s="2" t="s">
        <v>98</v>
      </c>
      <c r="F185" s="2" t="s">
        <v>98</v>
      </c>
      <c r="G185" s="2" t="s">
        <v>109</v>
      </c>
    </row>
    <row r="186" customFormat="false" ht="15" hidden="false" customHeight="false" outlineLevel="0" collapsed="false">
      <c r="A186" s="2" t="s">
        <v>5352</v>
      </c>
      <c r="B186" s="2" t="s">
        <v>3800</v>
      </c>
      <c r="C186" s="2" t="s">
        <v>5166</v>
      </c>
      <c r="D186" s="13" t="n">
        <v>45873</v>
      </c>
      <c r="E186" s="2" t="s">
        <v>104</v>
      </c>
      <c r="F186" s="2" t="s">
        <v>108</v>
      </c>
      <c r="G186" s="2" t="s">
        <v>109</v>
      </c>
    </row>
    <row r="187" customFormat="false" ht="15" hidden="false" customHeight="false" outlineLevel="0" collapsed="false">
      <c r="A187" s="2" t="s">
        <v>5353</v>
      </c>
      <c r="B187" s="2" t="s">
        <v>2655</v>
      </c>
      <c r="C187" s="2" t="s">
        <v>5164</v>
      </c>
      <c r="D187" s="13" t="n">
        <v>45800</v>
      </c>
      <c r="E187" s="2" t="s">
        <v>98</v>
      </c>
      <c r="F187" s="2" t="s">
        <v>163</v>
      </c>
      <c r="G187" s="2" t="s">
        <v>142</v>
      </c>
    </row>
    <row r="188" customFormat="false" ht="15" hidden="false" customHeight="false" outlineLevel="0" collapsed="false">
      <c r="A188" s="2" t="s">
        <v>5354</v>
      </c>
      <c r="B188" s="2" t="s">
        <v>4334</v>
      </c>
      <c r="C188" s="2" t="s">
        <v>5164</v>
      </c>
      <c r="D188" s="13" t="n">
        <v>46040</v>
      </c>
      <c r="E188" s="2" t="s">
        <v>98</v>
      </c>
      <c r="F188" s="2" t="s">
        <v>98</v>
      </c>
      <c r="G188" s="2" t="s">
        <v>130</v>
      </c>
    </row>
    <row r="189" customFormat="false" ht="15" hidden="false" customHeight="false" outlineLevel="0" collapsed="false">
      <c r="A189" s="2" t="s">
        <v>5355</v>
      </c>
      <c r="B189" s="2" t="s">
        <v>4859</v>
      </c>
      <c r="C189" s="2" t="s">
        <v>5168</v>
      </c>
      <c r="D189" s="13" t="n">
        <v>45956</v>
      </c>
      <c r="E189" s="2" t="s">
        <v>141</v>
      </c>
      <c r="F189" s="2" t="s">
        <v>98</v>
      </c>
      <c r="G189" s="2" t="s">
        <v>142</v>
      </c>
    </row>
    <row r="190" customFormat="false" ht="15" hidden="false" customHeight="false" outlineLevel="0" collapsed="false">
      <c r="A190" s="2" t="s">
        <v>5356</v>
      </c>
      <c r="B190" s="2" t="s">
        <v>3419</v>
      </c>
      <c r="C190" s="2" t="s">
        <v>5168</v>
      </c>
      <c r="D190" s="13" t="n">
        <v>45860</v>
      </c>
      <c r="E190" s="2" t="s">
        <v>98</v>
      </c>
      <c r="F190" s="2" t="s">
        <v>98</v>
      </c>
      <c r="G190" s="2" t="s">
        <v>115</v>
      </c>
    </row>
    <row r="191" customFormat="false" ht="15" hidden="false" customHeight="false" outlineLevel="0" collapsed="false">
      <c r="A191" s="2" t="s">
        <v>5357</v>
      </c>
      <c r="B191" s="2" t="s">
        <v>1077</v>
      </c>
      <c r="C191" s="2" t="s">
        <v>5164</v>
      </c>
      <c r="D191" s="13" t="n">
        <v>46126</v>
      </c>
      <c r="E191" s="2" t="s">
        <v>98</v>
      </c>
      <c r="F191" s="2" t="s">
        <v>139</v>
      </c>
      <c r="G191" s="2" t="s">
        <v>133</v>
      </c>
    </row>
    <row r="192" customFormat="false" ht="15" hidden="false" customHeight="false" outlineLevel="0" collapsed="false">
      <c r="A192" s="2" t="s">
        <v>5358</v>
      </c>
      <c r="B192" s="2" t="s">
        <v>4908</v>
      </c>
      <c r="C192" s="2" t="s">
        <v>5168</v>
      </c>
      <c r="D192" s="13" t="n">
        <v>45424</v>
      </c>
      <c r="E192" s="2" t="s">
        <v>98</v>
      </c>
      <c r="F192" s="2" t="s">
        <v>98</v>
      </c>
      <c r="G192" s="2" t="s">
        <v>142</v>
      </c>
    </row>
    <row r="193" customFormat="false" ht="15" hidden="false" customHeight="false" outlineLevel="0" collapsed="false">
      <c r="A193" s="2" t="s">
        <v>5359</v>
      </c>
      <c r="B193" s="2" t="s">
        <v>4426</v>
      </c>
      <c r="C193" s="2" t="s">
        <v>5168</v>
      </c>
      <c r="D193" s="13" t="n">
        <v>45674</v>
      </c>
      <c r="E193" s="2" t="s">
        <v>145</v>
      </c>
      <c r="F193" s="2" t="s">
        <v>98</v>
      </c>
      <c r="G193" s="2" t="s">
        <v>136</v>
      </c>
    </row>
    <row r="194" customFormat="false" ht="15" hidden="false" customHeight="false" outlineLevel="0" collapsed="false">
      <c r="A194" s="2" t="s">
        <v>5360</v>
      </c>
      <c r="B194" s="2" t="s">
        <v>4051</v>
      </c>
      <c r="C194" s="2" t="s">
        <v>5168</v>
      </c>
      <c r="D194" s="13" t="n">
        <v>46028</v>
      </c>
      <c r="E194" s="2" t="s">
        <v>139</v>
      </c>
      <c r="F194" s="2" t="s">
        <v>98</v>
      </c>
      <c r="G194" s="2" t="s">
        <v>133</v>
      </c>
    </row>
    <row r="195" customFormat="false" ht="15" hidden="false" customHeight="false" outlineLevel="0" collapsed="false">
      <c r="A195" s="2" t="s">
        <v>5361</v>
      </c>
      <c r="B195" s="2" t="s">
        <v>4904</v>
      </c>
      <c r="C195" s="2" t="s">
        <v>5164</v>
      </c>
      <c r="D195" s="13" t="n">
        <v>45692</v>
      </c>
      <c r="E195" s="2" t="s">
        <v>98</v>
      </c>
      <c r="F195" s="2" t="s">
        <v>119</v>
      </c>
      <c r="G195" s="2" t="s">
        <v>124</v>
      </c>
    </row>
    <row r="196" customFormat="false" ht="15" hidden="false" customHeight="false" outlineLevel="0" collapsed="false">
      <c r="A196" s="2" t="s">
        <v>5362</v>
      </c>
      <c r="B196" s="2" t="s">
        <v>977</v>
      </c>
      <c r="C196" s="2" t="s">
        <v>5164</v>
      </c>
      <c r="D196" s="13" t="n">
        <v>46086</v>
      </c>
      <c r="E196" s="2" t="s">
        <v>98</v>
      </c>
      <c r="F196" s="2" t="s">
        <v>128</v>
      </c>
      <c r="G196" s="2" t="s">
        <v>124</v>
      </c>
    </row>
    <row r="197" customFormat="false" ht="15" hidden="false" customHeight="false" outlineLevel="0" collapsed="false">
      <c r="A197" s="2" t="s">
        <v>5363</v>
      </c>
      <c r="B197" s="2" t="s">
        <v>4244</v>
      </c>
      <c r="C197" s="2" t="s">
        <v>5164</v>
      </c>
      <c r="D197" s="13" t="n">
        <v>45687</v>
      </c>
      <c r="E197" s="2" t="s">
        <v>98</v>
      </c>
      <c r="F197" s="2" t="s">
        <v>165</v>
      </c>
      <c r="G197" s="2" t="s">
        <v>111</v>
      </c>
    </row>
    <row r="198" customFormat="false" ht="15" hidden="false" customHeight="false" outlineLevel="0" collapsed="false">
      <c r="A198" s="2" t="s">
        <v>5364</v>
      </c>
      <c r="B198" s="2" t="s">
        <v>3232</v>
      </c>
      <c r="C198" s="2" t="s">
        <v>5172</v>
      </c>
      <c r="D198" s="13" t="n">
        <v>45796</v>
      </c>
      <c r="E198" s="2" t="s">
        <v>104</v>
      </c>
      <c r="F198" s="2" t="s">
        <v>98</v>
      </c>
      <c r="G198" s="2" t="s">
        <v>111</v>
      </c>
    </row>
    <row r="199" customFormat="false" ht="15" hidden="false" customHeight="false" outlineLevel="0" collapsed="false">
      <c r="A199" s="2" t="s">
        <v>5365</v>
      </c>
      <c r="B199" s="2" t="s">
        <v>3688</v>
      </c>
      <c r="C199" s="2" t="s">
        <v>5164</v>
      </c>
      <c r="D199" s="13" t="n">
        <v>45709</v>
      </c>
      <c r="E199" s="2" t="s">
        <v>98</v>
      </c>
      <c r="F199" s="2" t="s">
        <v>165</v>
      </c>
      <c r="G199" s="2" t="s">
        <v>111</v>
      </c>
    </row>
    <row r="200" customFormat="false" ht="15" hidden="false" customHeight="false" outlineLevel="0" collapsed="false">
      <c r="A200" s="2" t="s">
        <v>5366</v>
      </c>
      <c r="B200" s="2" t="s">
        <v>3481</v>
      </c>
      <c r="C200" s="2" t="s">
        <v>5164</v>
      </c>
      <c r="D200" s="13" t="n">
        <v>45939</v>
      </c>
      <c r="E200" s="2" t="s">
        <v>98</v>
      </c>
      <c r="F200" s="2" t="s">
        <v>128</v>
      </c>
      <c r="G200" s="2" t="s">
        <v>111</v>
      </c>
    </row>
    <row r="201" customFormat="false" ht="15" hidden="false" customHeight="false" outlineLevel="0" collapsed="false">
      <c r="A201" s="2" t="s">
        <v>5367</v>
      </c>
      <c r="B201" s="2" t="s">
        <v>3571</v>
      </c>
      <c r="C201" s="2" t="s">
        <v>5166</v>
      </c>
      <c r="D201" s="13" t="n">
        <v>45771</v>
      </c>
      <c r="E201" s="2" t="s">
        <v>114</v>
      </c>
      <c r="F201" s="2" t="s">
        <v>163</v>
      </c>
      <c r="G201" s="2" t="s">
        <v>120</v>
      </c>
    </row>
    <row r="202" customFormat="false" ht="15" hidden="false" customHeight="false" outlineLevel="0" collapsed="false">
      <c r="A202" s="2" t="s">
        <v>5368</v>
      </c>
      <c r="B202" s="2" t="s">
        <v>3390</v>
      </c>
      <c r="C202" s="2" t="s">
        <v>5168</v>
      </c>
      <c r="D202" s="13" t="n">
        <v>45479</v>
      </c>
      <c r="E202" s="2" t="s">
        <v>98</v>
      </c>
      <c r="F202" s="2" t="s">
        <v>98</v>
      </c>
      <c r="G202" s="2" t="s">
        <v>142</v>
      </c>
    </row>
    <row r="203" customFormat="false" ht="15" hidden="false" customHeight="false" outlineLevel="0" collapsed="false">
      <c r="A203" s="2" t="s">
        <v>5369</v>
      </c>
      <c r="B203" s="2" t="s">
        <v>3454</v>
      </c>
      <c r="C203" s="2" t="s">
        <v>5164</v>
      </c>
      <c r="D203" s="13" t="n">
        <v>45992</v>
      </c>
      <c r="E203" s="2" t="s">
        <v>98</v>
      </c>
      <c r="F203" s="2" t="s">
        <v>98</v>
      </c>
      <c r="G203" s="2" t="s">
        <v>99</v>
      </c>
    </row>
    <row r="204" customFormat="false" ht="15" hidden="false" customHeight="false" outlineLevel="0" collapsed="false">
      <c r="A204" s="2" t="s">
        <v>5370</v>
      </c>
      <c r="B204" s="2" t="s">
        <v>3181</v>
      </c>
      <c r="C204" s="2" t="s">
        <v>5166</v>
      </c>
      <c r="D204" s="13" t="n">
        <v>45483</v>
      </c>
      <c r="E204" s="2" t="s">
        <v>139</v>
      </c>
      <c r="F204" s="2" t="s">
        <v>108</v>
      </c>
      <c r="G204" s="2" t="s">
        <v>111</v>
      </c>
    </row>
    <row r="205" customFormat="false" ht="15" hidden="false" customHeight="false" outlineLevel="0" collapsed="false">
      <c r="A205" s="2" t="s">
        <v>5371</v>
      </c>
      <c r="B205" s="2" t="s">
        <v>4415</v>
      </c>
      <c r="C205" s="2" t="s">
        <v>5164</v>
      </c>
      <c r="D205" s="13" t="n">
        <v>45797</v>
      </c>
      <c r="E205" s="2" t="s">
        <v>98</v>
      </c>
      <c r="F205" s="2" t="s">
        <v>108</v>
      </c>
      <c r="G205" s="2" t="s">
        <v>111</v>
      </c>
    </row>
    <row r="206" customFormat="false" ht="15" hidden="false" customHeight="false" outlineLevel="0" collapsed="false">
      <c r="A206" s="2" t="s">
        <v>5372</v>
      </c>
      <c r="B206" s="2" t="s">
        <v>2714</v>
      </c>
      <c r="C206" s="2" t="s">
        <v>5166</v>
      </c>
      <c r="D206" s="13" t="n">
        <v>45650</v>
      </c>
      <c r="E206" s="2" t="s">
        <v>165</v>
      </c>
      <c r="F206" s="2" t="s">
        <v>163</v>
      </c>
      <c r="G206" s="2" t="s">
        <v>133</v>
      </c>
    </row>
    <row r="207" customFormat="false" ht="15" hidden="false" customHeight="false" outlineLevel="0" collapsed="false">
      <c r="A207" s="2" t="s">
        <v>5373</v>
      </c>
      <c r="B207" s="2" t="s">
        <v>857</v>
      </c>
      <c r="C207" s="2" t="s">
        <v>5164</v>
      </c>
      <c r="D207" s="13" t="n">
        <v>45364</v>
      </c>
      <c r="E207" s="2" t="s">
        <v>98</v>
      </c>
      <c r="F207" s="2" t="s">
        <v>98</v>
      </c>
      <c r="G207" s="2" t="s">
        <v>142</v>
      </c>
    </row>
    <row r="208" customFormat="false" ht="15" hidden="false" customHeight="false" outlineLevel="0" collapsed="false">
      <c r="A208" s="2" t="s">
        <v>5374</v>
      </c>
      <c r="B208" s="2" t="s">
        <v>4698</v>
      </c>
      <c r="C208" s="2" t="s">
        <v>5164</v>
      </c>
      <c r="D208" s="13" t="n">
        <v>45813</v>
      </c>
      <c r="E208" s="2" t="s">
        <v>98</v>
      </c>
      <c r="F208" s="2" t="s">
        <v>119</v>
      </c>
      <c r="G208" s="2" t="s">
        <v>142</v>
      </c>
    </row>
    <row r="209" customFormat="false" ht="15" hidden="false" customHeight="false" outlineLevel="0" collapsed="false">
      <c r="A209" s="2" t="s">
        <v>5375</v>
      </c>
      <c r="B209" s="2" t="s">
        <v>4662</v>
      </c>
      <c r="C209" s="2" t="s">
        <v>5190</v>
      </c>
      <c r="D209" s="13" t="n">
        <v>45894</v>
      </c>
      <c r="E209" s="2" t="s">
        <v>98</v>
      </c>
      <c r="F209" s="2" t="s">
        <v>139</v>
      </c>
      <c r="G209" s="2" t="s">
        <v>142</v>
      </c>
    </row>
    <row r="210" customFormat="false" ht="15" hidden="false" customHeight="false" outlineLevel="0" collapsed="false">
      <c r="A210" s="2" t="s">
        <v>5376</v>
      </c>
      <c r="B210" s="2" t="s">
        <v>574</v>
      </c>
      <c r="C210" s="2" t="s">
        <v>5164</v>
      </c>
      <c r="D210" s="13" t="n">
        <v>45501</v>
      </c>
      <c r="E210" s="2" t="s">
        <v>98</v>
      </c>
      <c r="F210" s="2" t="s">
        <v>119</v>
      </c>
      <c r="G210" s="2" t="s">
        <v>115</v>
      </c>
    </row>
    <row r="211" customFormat="false" ht="15" hidden="false" customHeight="false" outlineLevel="0" collapsed="false">
      <c r="A211" s="2" t="s">
        <v>5377</v>
      </c>
      <c r="B211" s="2" t="s">
        <v>807</v>
      </c>
      <c r="C211" s="2" t="s">
        <v>5164</v>
      </c>
      <c r="D211" s="13" t="n">
        <v>45882</v>
      </c>
      <c r="E211" s="2" t="s">
        <v>98</v>
      </c>
      <c r="F211" s="2" t="s">
        <v>139</v>
      </c>
      <c r="G211" s="2" t="s">
        <v>109</v>
      </c>
    </row>
    <row r="212" customFormat="false" ht="15" hidden="false" customHeight="false" outlineLevel="0" collapsed="false">
      <c r="A212" s="2" t="s">
        <v>5378</v>
      </c>
      <c r="B212" s="2" t="s">
        <v>4726</v>
      </c>
      <c r="C212" s="2" t="s">
        <v>5168</v>
      </c>
      <c r="D212" s="13" t="n">
        <v>45511</v>
      </c>
      <c r="E212" s="2" t="s">
        <v>119</v>
      </c>
      <c r="F212" s="2" t="s">
        <v>98</v>
      </c>
      <c r="G212" s="2" t="s">
        <v>99</v>
      </c>
    </row>
    <row r="213" customFormat="false" ht="15" hidden="false" customHeight="false" outlineLevel="0" collapsed="false">
      <c r="A213" s="2" t="s">
        <v>5379</v>
      </c>
      <c r="B213" s="2" t="s">
        <v>4641</v>
      </c>
      <c r="C213" s="2" t="s">
        <v>5190</v>
      </c>
      <c r="D213" s="13" t="n">
        <v>45767</v>
      </c>
      <c r="E213" s="2" t="s">
        <v>98</v>
      </c>
      <c r="F213" s="2" t="s">
        <v>98</v>
      </c>
      <c r="G213" s="2" t="s">
        <v>124</v>
      </c>
    </row>
    <row r="214" customFormat="false" ht="15" hidden="false" customHeight="false" outlineLevel="0" collapsed="false">
      <c r="A214" s="2" t="s">
        <v>5380</v>
      </c>
      <c r="B214" s="2" t="s">
        <v>2362</v>
      </c>
      <c r="C214" s="2" t="s">
        <v>5172</v>
      </c>
      <c r="D214" s="13" t="n">
        <v>46067</v>
      </c>
      <c r="E214" s="2" t="s">
        <v>139</v>
      </c>
      <c r="F214" s="2" t="s">
        <v>98</v>
      </c>
      <c r="G214" s="2" t="s">
        <v>133</v>
      </c>
    </row>
    <row r="215" customFormat="false" ht="15" hidden="false" customHeight="false" outlineLevel="0" collapsed="false">
      <c r="A215" s="2" t="s">
        <v>5381</v>
      </c>
      <c r="B215" s="2" t="s">
        <v>518</v>
      </c>
      <c r="C215" s="2" t="s">
        <v>5190</v>
      </c>
      <c r="D215" s="13" t="n">
        <v>45602</v>
      </c>
      <c r="E215" s="2" t="s">
        <v>98</v>
      </c>
      <c r="F215" s="2" t="s">
        <v>141</v>
      </c>
      <c r="G215" s="2" t="s">
        <v>142</v>
      </c>
    </row>
    <row r="216" customFormat="false" ht="15" hidden="false" customHeight="false" outlineLevel="0" collapsed="false">
      <c r="A216" s="2" t="s">
        <v>5382</v>
      </c>
      <c r="B216" s="2" t="s">
        <v>2776</v>
      </c>
      <c r="C216" s="2" t="s">
        <v>5164</v>
      </c>
      <c r="D216" s="13" t="n">
        <v>45991</v>
      </c>
      <c r="E216" s="2" t="s">
        <v>98</v>
      </c>
      <c r="F216" s="2" t="s">
        <v>119</v>
      </c>
      <c r="G216" s="2" t="s">
        <v>130</v>
      </c>
    </row>
    <row r="217" customFormat="false" ht="15" hidden="false" customHeight="false" outlineLevel="0" collapsed="false">
      <c r="A217" s="2" t="s">
        <v>5383</v>
      </c>
      <c r="B217" s="2" t="s">
        <v>4052</v>
      </c>
      <c r="C217" s="2" t="s">
        <v>5164</v>
      </c>
      <c r="D217" s="13" t="n">
        <v>45949</v>
      </c>
      <c r="E217" s="2" t="s">
        <v>98</v>
      </c>
      <c r="F217" s="2" t="s">
        <v>139</v>
      </c>
      <c r="G217" s="2" t="s">
        <v>130</v>
      </c>
    </row>
    <row r="218" customFormat="false" ht="15" hidden="false" customHeight="false" outlineLevel="0" collapsed="false">
      <c r="A218" s="2" t="s">
        <v>5384</v>
      </c>
      <c r="B218" s="2" t="s">
        <v>5015</v>
      </c>
      <c r="C218" s="2" t="s">
        <v>5172</v>
      </c>
      <c r="D218" s="13" t="n">
        <v>45800</v>
      </c>
      <c r="E218" s="2" t="s">
        <v>98</v>
      </c>
      <c r="F218" s="2" t="s">
        <v>98</v>
      </c>
      <c r="G218" s="2" t="s">
        <v>124</v>
      </c>
    </row>
    <row r="219" customFormat="false" ht="15" hidden="false" customHeight="false" outlineLevel="0" collapsed="false">
      <c r="A219" s="2" t="s">
        <v>5385</v>
      </c>
      <c r="B219" s="2" t="s">
        <v>4376</v>
      </c>
      <c r="C219" s="2" t="s">
        <v>5164</v>
      </c>
      <c r="D219" s="13" t="n">
        <v>45880</v>
      </c>
      <c r="E219" s="2" t="s">
        <v>98</v>
      </c>
      <c r="F219" s="2" t="s">
        <v>98</v>
      </c>
      <c r="G219" s="2" t="s">
        <v>99</v>
      </c>
    </row>
    <row r="220" customFormat="false" ht="15" hidden="false" customHeight="false" outlineLevel="0" collapsed="false">
      <c r="A220" s="2" t="s">
        <v>5386</v>
      </c>
      <c r="B220" s="2" t="s">
        <v>1719</v>
      </c>
      <c r="C220" s="2" t="s">
        <v>5168</v>
      </c>
      <c r="D220" s="13" t="n">
        <v>45752</v>
      </c>
      <c r="E220" s="2" t="s">
        <v>139</v>
      </c>
      <c r="F220" s="2" t="s">
        <v>98</v>
      </c>
      <c r="G220" s="2" t="s">
        <v>109</v>
      </c>
    </row>
    <row r="221" customFormat="false" ht="15" hidden="false" customHeight="false" outlineLevel="0" collapsed="false">
      <c r="A221" s="2" t="s">
        <v>5387</v>
      </c>
      <c r="B221" s="2" t="s">
        <v>2386</v>
      </c>
      <c r="C221" s="2" t="s">
        <v>5164</v>
      </c>
      <c r="D221" s="13" t="n">
        <v>45596</v>
      </c>
      <c r="E221" s="2" t="s">
        <v>98</v>
      </c>
      <c r="F221" s="2" t="s">
        <v>108</v>
      </c>
      <c r="G221" s="2" t="s">
        <v>109</v>
      </c>
    </row>
    <row r="222" customFormat="false" ht="15" hidden="false" customHeight="false" outlineLevel="0" collapsed="false">
      <c r="A222" s="2" t="s">
        <v>5388</v>
      </c>
      <c r="B222" s="2" t="s">
        <v>557</v>
      </c>
      <c r="C222" s="2" t="s">
        <v>5190</v>
      </c>
      <c r="D222" s="13" t="n">
        <v>46144</v>
      </c>
      <c r="E222" s="2" t="s">
        <v>98</v>
      </c>
      <c r="F222" s="2" t="s">
        <v>98</v>
      </c>
      <c r="G222" s="2" t="s">
        <v>120</v>
      </c>
    </row>
    <row r="223" customFormat="false" ht="15" hidden="false" customHeight="false" outlineLevel="0" collapsed="false">
      <c r="A223" s="2" t="s">
        <v>5389</v>
      </c>
      <c r="B223" s="2" t="s">
        <v>1023</v>
      </c>
      <c r="C223" s="2" t="s">
        <v>5166</v>
      </c>
      <c r="D223" s="13" t="n">
        <v>46007</v>
      </c>
      <c r="E223" s="2" t="s">
        <v>163</v>
      </c>
      <c r="F223" s="2" t="s">
        <v>141</v>
      </c>
      <c r="G223" s="2" t="s">
        <v>109</v>
      </c>
    </row>
    <row r="224" customFormat="false" ht="15" hidden="false" customHeight="false" outlineLevel="0" collapsed="false">
      <c r="A224" s="2" t="s">
        <v>5390</v>
      </c>
      <c r="B224" s="2" t="s">
        <v>3712</v>
      </c>
      <c r="C224" s="2" t="s">
        <v>5168</v>
      </c>
      <c r="D224" s="13" t="n">
        <v>45858</v>
      </c>
      <c r="E224" s="2" t="s">
        <v>98</v>
      </c>
      <c r="F224" s="2" t="s">
        <v>98</v>
      </c>
      <c r="G224" s="2" t="s">
        <v>115</v>
      </c>
    </row>
    <row r="225" customFormat="false" ht="15" hidden="false" customHeight="false" outlineLevel="0" collapsed="false">
      <c r="A225" s="2" t="s">
        <v>5391</v>
      </c>
      <c r="B225" s="2" t="s">
        <v>134</v>
      </c>
      <c r="C225" s="2" t="s">
        <v>5172</v>
      </c>
      <c r="D225" s="13" t="n">
        <v>45792</v>
      </c>
      <c r="E225" s="2" t="s">
        <v>128</v>
      </c>
      <c r="F225" s="2" t="s">
        <v>98</v>
      </c>
      <c r="G225" s="2" t="s">
        <v>115</v>
      </c>
    </row>
    <row r="226" customFormat="false" ht="15" hidden="false" customHeight="false" outlineLevel="0" collapsed="false">
      <c r="A226" s="2" t="s">
        <v>5392</v>
      </c>
      <c r="B226" s="2" t="s">
        <v>1359</v>
      </c>
      <c r="C226" s="2" t="s">
        <v>5166</v>
      </c>
      <c r="D226" s="13" t="n">
        <v>45916</v>
      </c>
      <c r="E226" s="2" t="s">
        <v>139</v>
      </c>
      <c r="F226" s="2" t="s">
        <v>114</v>
      </c>
      <c r="G226" s="2" t="s">
        <v>130</v>
      </c>
    </row>
    <row r="227" customFormat="false" ht="15" hidden="false" customHeight="false" outlineLevel="0" collapsed="false">
      <c r="A227" s="2" t="s">
        <v>5393</v>
      </c>
      <c r="B227" s="2" t="s">
        <v>346</v>
      </c>
      <c r="C227" s="2" t="s">
        <v>5166</v>
      </c>
      <c r="D227" s="13" t="n">
        <v>46136</v>
      </c>
      <c r="E227" s="2" t="s">
        <v>104</v>
      </c>
      <c r="F227" s="2" t="s">
        <v>165</v>
      </c>
      <c r="G227" s="2" t="s">
        <v>133</v>
      </c>
    </row>
    <row r="228" customFormat="false" ht="15" hidden="false" customHeight="false" outlineLevel="0" collapsed="false">
      <c r="A228" s="2" t="s">
        <v>5394</v>
      </c>
      <c r="B228" s="2" t="s">
        <v>2616</v>
      </c>
      <c r="C228" s="2" t="s">
        <v>5164</v>
      </c>
      <c r="D228" s="13" t="n">
        <v>45953</v>
      </c>
      <c r="E228" s="2" t="s">
        <v>98</v>
      </c>
      <c r="F228" s="2" t="s">
        <v>104</v>
      </c>
      <c r="G228" s="2" t="s">
        <v>109</v>
      </c>
    </row>
    <row r="229" customFormat="false" ht="15" hidden="false" customHeight="false" outlineLevel="0" collapsed="false">
      <c r="A229" s="2" t="s">
        <v>5395</v>
      </c>
      <c r="B229" s="2" t="s">
        <v>4907</v>
      </c>
      <c r="C229" s="2" t="s">
        <v>5168</v>
      </c>
      <c r="D229" s="13" t="n">
        <v>45769</v>
      </c>
      <c r="E229" s="2" t="s">
        <v>98</v>
      </c>
      <c r="F229" s="2" t="s">
        <v>98</v>
      </c>
      <c r="G229" s="2" t="s">
        <v>99</v>
      </c>
    </row>
    <row r="230" customFormat="false" ht="15" hidden="false" customHeight="false" outlineLevel="0" collapsed="false">
      <c r="A230" s="2" t="s">
        <v>5396</v>
      </c>
      <c r="B230" s="2" t="s">
        <v>449</v>
      </c>
      <c r="C230" s="2" t="s">
        <v>5172</v>
      </c>
      <c r="D230" s="13" t="n">
        <v>45826</v>
      </c>
      <c r="E230" s="2" t="s">
        <v>165</v>
      </c>
      <c r="F230" s="2" t="s">
        <v>98</v>
      </c>
      <c r="G230" s="2" t="s">
        <v>124</v>
      </c>
    </row>
    <row r="231" customFormat="false" ht="15" hidden="false" customHeight="false" outlineLevel="0" collapsed="false">
      <c r="A231" s="2" t="s">
        <v>5397</v>
      </c>
      <c r="B231" s="2" t="s">
        <v>273</v>
      </c>
      <c r="C231" s="2" t="s">
        <v>5172</v>
      </c>
      <c r="D231" s="13" t="n">
        <v>45908</v>
      </c>
      <c r="E231" s="2" t="s">
        <v>128</v>
      </c>
      <c r="F231" s="2" t="s">
        <v>98</v>
      </c>
      <c r="G231" s="2" t="s">
        <v>130</v>
      </c>
    </row>
    <row r="232" customFormat="false" ht="15" hidden="false" customHeight="false" outlineLevel="0" collapsed="false">
      <c r="A232" s="2" t="s">
        <v>5398</v>
      </c>
      <c r="B232" s="2" t="s">
        <v>2775</v>
      </c>
      <c r="C232" s="2" t="s">
        <v>5190</v>
      </c>
      <c r="D232" s="13" t="n">
        <v>45741</v>
      </c>
      <c r="E232" s="2" t="s">
        <v>98</v>
      </c>
      <c r="F232" s="2" t="s">
        <v>123</v>
      </c>
      <c r="G232" s="2" t="s">
        <v>124</v>
      </c>
    </row>
    <row r="233" customFormat="false" ht="15" hidden="false" customHeight="false" outlineLevel="0" collapsed="false">
      <c r="A233" s="2" t="s">
        <v>5399</v>
      </c>
      <c r="B233" s="2" t="s">
        <v>1271</v>
      </c>
      <c r="C233" s="2" t="s">
        <v>5166</v>
      </c>
      <c r="D233" s="13" t="n">
        <v>45671</v>
      </c>
      <c r="E233" s="2" t="s">
        <v>104</v>
      </c>
      <c r="F233" s="2" t="s">
        <v>108</v>
      </c>
      <c r="G233" s="2" t="s">
        <v>115</v>
      </c>
    </row>
    <row r="234" customFormat="false" ht="15" hidden="false" customHeight="false" outlineLevel="0" collapsed="false">
      <c r="A234" s="2" t="s">
        <v>5400</v>
      </c>
      <c r="B234" s="2" t="s">
        <v>1777</v>
      </c>
      <c r="C234" s="2" t="s">
        <v>5168</v>
      </c>
      <c r="D234" s="13" t="n">
        <v>45758</v>
      </c>
      <c r="E234" s="2" t="s">
        <v>139</v>
      </c>
      <c r="F234" s="2" t="s">
        <v>98</v>
      </c>
      <c r="G234" s="2" t="s">
        <v>115</v>
      </c>
    </row>
    <row r="235" customFormat="false" ht="15" hidden="false" customHeight="false" outlineLevel="0" collapsed="false">
      <c r="A235" s="2" t="s">
        <v>5401</v>
      </c>
      <c r="B235" s="2" t="s">
        <v>4534</v>
      </c>
      <c r="C235" s="2" t="s">
        <v>5190</v>
      </c>
      <c r="D235" s="13" t="n">
        <v>46184</v>
      </c>
      <c r="E235" s="2" t="s">
        <v>98</v>
      </c>
      <c r="F235" s="2" t="s">
        <v>98</v>
      </c>
      <c r="G235" s="2" t="s">
        <v>109</v>
      </c>
    </row>
    <row r="236" customFormat="false" ht="15" hidden="false" customHeight="false" outlineLevel="0" collapsed="false">
      <c r="A236" s="2" t="s">
        <v>5402</v>
      </c>
      <c r="B236" s="2" t="s">
        <v>2563</v>
      </c>
      <c r="C236" s="2" t="s">
        <v>5166</v>
      </c>
      <c r="D236" s="13" t="n">
        <v>46055</v>
      </c>
      <c r="E236" s="2" t="s">
        <v>119</v>
      </c>
      <c r="F236" s="2" t="s">
        <v>163</v>
      </c>
      <c r="G236" s="2" t="s">
        <v>109</v>
      </c>
    </row>
    <row r="237" customFormat="false" ht="15" hidden="false" customHeight="false" outlineLevel="0" collapsed="false">
      <c r="A237" s="2" t="s">
        <v>5403</v>
      </c>
      <c r="B237" s="2" t="s">
        <v>3849</v>
      </c>
      <c r="C237" s="2" t="s">
        <v>5190</v>
      </c>
      <c r="D237" s="13" t="n">
        <v>45854</v>
      </c>
      <c r="E237" s="2" t="s">
        <v>98</v>
      </c>
      <c r="F237" s="2" t="s">
        <v>104</v>
      </c>
      <c r="G237" s="2" t="s">
        <v>109</v>
      </c>
    </row>
    <row r="238" customFormat="false" ht="15" hidden="false" customHeight="false" outlineLevel="0" collapsed="false">
      <c r="A238" s="2" t="s">
        <v>5404</v>
      </c>
      <c r="B238" s="2" t="s">
        <v>2810</v>
      </c>
      <c r="C238" s="2" t="s">
        <v>5168</v>
      </c>
      <c r="D238" s="13" t="n">
        <v>45498</v>
      </c>
      <c r="E238" s="2" t="s">
        <v>98</v>
      </c>
      <c r="F238" s="2" t="s">
        <v>98</v>
      </c>
      <c r="G238" s="2" t="s">
        <v>133</v>
      </c>
    </row>
    <row r="239" customFormat="false" ht="15" hidden="false" customHeight="false" outlineLevel="0" collapsed="false">
      <c r="A239" s="2" t="s">
        <v>5405</v>
      </c>
      <c r="B239" s="2" t="s">
        <v>4956</v>
      </c>
      <c r="C239" s="2" t="s">
        <v>5172</v>
      </c>
      <c r="D239" s="13" t="n">
        <v>45857</v>
      </c>
      <c r="E239" s="2" t="s">
        <v>98</v>
      </c>
      <c r="F239" s="2" t="s">
        <v>98</v>
      </c>
      <c r="G239" s="2" t="s">
        <v>120</v>
      </c>
    </row>
    <row r="240" customFormat="false" ht="15" hidden="false" customHeight="false" outlineLevel="0" collapsed="false">
      <c r="A240" s="2" t="s">
        <v>5406</v>
      </c>
      <c r="B240" s="2" t="s">
        <v>268</v>
      </c>
      <c r="C240" s="2" t="s">
        <v>5172</v>
      </c>
      <c r="D240" s="13" t="n">
        <v>46018</v>
      </c>
      <c r="E240" s="2" t="s">
        <v>119</v>
      </c>
      <c r="F240" s="2" t="s">
        <v>98</v>
      </c>
      <c r="G240" s="2" t="s">
        <v>120</v>
      </c>
    </row>
    <row r="241" customFormat="false" ht="15" hidden="false" customHeight="false" outlineLevel="0" collapsed="false">
      <c r="A241" s="2" t="s">
        <v>5407</v>
      </c>
      <c r="B241" s="2" t="s">
        <v>4560</v>
      </c>
      <c r="C241" s="2" t="s">
        <v>5164</v>
      </c>
      <c r="D241" s="13" t="n">
        <v>45964</v>
      </c>
      <c r="E241" s="2" t="s">
        <v>98</v>
      </c>
      <c r="F241" s="2" t="s">
        <v>165</v>
      </c>
      <c r="G241" s="2" t="s">
        <v>115</v>
      </c>
    </row>
    <row r="242" customFormat="false" ht="15" hidden="false" customHeight="false" outlineLevel="0" collapsed="false">
      <c r="A242" s="2" t="s">
        <v>5408</v>
      </c>
      <c r="B242" s="2" t="s">
        <v>4377</v>
      </c>
      <c r="C242" s="2" t="s">
        <v>5164</v>
      </c>
      <c r="D242" s="13" t="n">
        <v>45567</v>
      </c>
      <c r="E242" s="2" t="s">
        <v>98</v>
      </c>
      <c r="F242" s="2" t="s">
        <v>119</v>
      </c>
      <c r="G242" s="2" t="s">
        <v>136</v>
      </c>
    </row>
    <row r="243" customFormat="false" ht="15" hidden="false" customHeight="false" outlineLevel="0" collapsed="false">
      <c r="A243" s="2" t="s">
        <v>5409</v>
      </c>
      <c r="B243" s="2" t="s">
        <v>1549</v>
      </c>
      <c r="C243" s="2" t="s">
        <v>5164</v>
      </c>
      <c r="D243" s="13" t="n">
        <v>45851</v>
      </c>
      <c r="E243" s="2" t="s">
        <v>98</v>
      </c>
      <c r="F243" s="2" t="s">
        <v>108</v>
      </c>
      <c r="G243" s="2" t="s">
        <v>130</v>
      </c>
    </row>
    <row r="244" customFormat="false" ht="15" hidden="false" customHeight="false" outlineLevel="0" collapsed="false">
      <c r="A244" s="2" t="s">
        <v>5410</v>
      </c>
      <c r="B244" s="2" t="s">
        <v>4084</v>
      </c>
      <c r="C244" s="2" t="s">
        <v>5164</v>
      </c>
      <c r="D244" s="13" t="n">
        <v>45936</v>
      </c>
      <c r="E244" s="2" t="s">
        <v>98</v>
      </c>
      <c r="F244" s="2" t="s">
        <v>98</v>
      </c>
      <c r="G244" s="2" t="s">
        <v>130</v>
      </c>
    </row>
    <row r="245" customFormat="false" ht="15" hidden="false" customHeight="false" outlineLevel="0" collapsed="false">
      <c r="A245" s="2" t="s">
        <v>5411</v>
      </c>
      <c r="B245" s="2" t="s">
        <v>2334</v>
      </c>
      <c r="C245" s="2" t="s">
        <v>5164</v>
      </c>
      <c r="D245" s="13" t="n">
        <v>45759</v>
      </c>
      <c r="E245" s="2" t="s">
        <v>98</v>
      </c>
      <c r="F245" s="2" t="s">
        <v>104</v>
      </c>
      <c r="G245" s="2" t="s">
        <v>99</v>
      </c>
    </row>
    <row r="246" customFormat="false" ht="15" hidden="false" customHeight="false" outlineLevel="0" collapsed="false">
      <c r="A246" s="2" t="s">
        <v>5412</v>
      </c>
      <c r="B246" s="2" t="s">
        <v>5133</v>
      </c>
      <c r="C246" s="2" t="s">
        <v>5164</v>
      </c>
      <c r="D246" s="13" t="n">
        <v>45568</v>
      </c>
      <c r="E246" s="2" t="s">
        <v>98</v>
      </c>
      <c r="F246" s="2" t="s">
        <v>98</v>
      </c>
      <c r="G246" s="2" t="s">
        <v>115</v>
      </c>
    </row>
    <row r="247" customFormat="false" ht="15" hidden="false" customHeight="false" outlineLevel="0" collapsed="false">
      <c r="A247" s="2" t="s">
        <v>5413</v>
      </c>
      <c r="B247" s="2" t="s">
        <v>1060</v>
      </c>
      <c r="C247" s="2" t="s">
        <v>5172</v>
      </c>
      <c r="D247" s="13" t="n">
        <v>45549</v>
      </c>
      <c r="E247" s="2" t="s">
        <v>141</v>
      </c>
      <c r="F247" s="2" t="s">
        <v>98</v>
      </c>
      <c r="G247" s="2" t="s">
        <v>130</v>
      </c>
    </row>
    <row r="248" customFormat="false" ht="15" hidden="false" customHeight="false" outlineLevel="0" collapsed="false">
      <c r="A248" s="2" t="s">
        <v>5414</v>
      </c>
      <c r="B248" s="2" t="s">
        <v>309</v>
      </c>
      <c r="C248" s="2" t="s">
        <v>5164</v>
      </c>
      <c r="D248" s="13" t="n">
        <v>45617</v>
      </c>
      <c r="E248" s="2" t="s">
        <v>98</v>
      </c>
      <c r="F248" s="2" t="s">
        <v>128</v>
      </c>
      <c r="G248" s="2" t="s">
        <v>99</v>
      </c>
    </row>
    <row r="249" customFormat="false" ht="15" hidden="false" customHeight="false" outlineLevel="0" collapsed="false">
      <c r="A249" s="2" t="s">
        <v>5415</v>
      </c>
      <c r="B249" s="2" t="s">
        <v>5051</v>
      </c>
      <c r="C249" s="2" t="s">
        <v>5190</v>
      </c>
      <c r="D249" s="13" t="n">
        <v>45627</v>
      </c>
      <c r="E249" s="2" t="s">
        <v>98</v>
      </c>
      <c r="F249" s="2" t="s">
        <v>98</v>
      </c>
      <c r="G249" s="2" t="s">
        <v>115</v>
      </c>
    </row>
    <row r="250" customFormat="false" ht="15" hidden="false" customHeight="false" outlineLevel="0" collapsed="false">
      <c r="A250" s="2" t="s">
        <v>5416</v>
      </c>
      <c r="B250" s="2" t="s">
        <v>1347</v>
      </c>
      <c r="C250" s="2" t="s">
        <v>5190</v>
      </c>
      <c r="D250" s="13" t="n">
        <v>45635</v>
      </c>
      <c r="E250" s="2" t="s">
        <v>98</v>
      </c>
      <c r="F250" s="2" t="s">
        <v>165</v>
      </c>
      <c r="G250" s="2" t="s">
        <v>111</v>
      </c>
    </row>
    <row r="251" customFormat="false" ht="15" hidden="false" customHeight="false" outlineLevel="0" collapsed="false">
      <c r="A251" s="2" t="s">
        <v>5417</v>
      </c>
      <c r="B251" s="2" t="s">
        <v>2636</v>
      </c>
      <c r="C251" s="2" t="s">
        <v>5164</v>
      </c>
      <c r="D251" s="13" t="n">
        <v>45658</v>
      </c>
      <c r="E251" s="2" t="s">
        <v>98</v>
      </c>
      <c r="F251" s="2" t="s">
        <v>119</v>
      </c>
      <c r="G251" s="2" t="s">
        <v>109</v>
      </c>
    </row>
    <row r="252" customFormat="false" ht="15" hidden="false" customHeight="false" outlineLevel="0" collapsed="false">
      <c r="A252" s="2" t="s">
        <v>5418</v>
      </c>
      <c r="B252" s="2" t="s">
        <v>3348</v>
      </c>
      <c r="C252" s="2" t="s">
        <v>5164</v>
      </c>
      <c r="D252" s="13" t="n">
        <v>46030</v>
      </c>
      <c r="E252" s="2" t="s">
        <v>98</v>
      </c>
      <c r="F252" s="2" t="s">
        <v>141</v>
      </c>
      <c r="G252" s="2" t="s">
        <v>130</v>
      </c>
    </row>
    <row r="253" customFormat="false" ht="15" hidden="false" customHeight="false" outlineLevel="0" collapsed="false">
      <c r="A253" s="2" t="s">
        <v>5419</v>
      </c>
      <c r="B253" s="2" t="s">
        <v>4439</v>
      </c>
      <c r="C253" s="2" t="s">
        <v>5164</v>
      </c>
      <c r="D253" s="13" t="n">
        <v>46125</v>
      </c>
      <c r="E253" s="2" t="s">
        <v>98</v>
      </c>
      <c r="F253" s="2" t="s">
        <v>114</v>
      </c>
      <c r="G253" s="2" t="s">
        <v>142</v>
      </c>
    </row>
    <row r="254" customFormat="false" ht="15" hidden="false" customHeight="false" outlineLevel="0" collapsed="false">
      <c r="A254" s="2" t="s">
        <v>5420</v>
      </c>
      <c r="B254" s="2" t="s">
        <v>4588</v>
      </c>
      <c r="C254" s="2" t="s">
        <v>5164</v>
      </c>
      <c r="D254" s="13" t="n">
        <v>45845</v>
      </c>
      <c r="E254" s="2" t="s">
        <v>98</v>
      </c>
      <c r="F254" s="2" t="s">
        <v>119</v>
      </c>
      <c r="G254" s="2" t="s">
        <v>124</v>
      </c>
    </row>
    <row r="255" customFormat="false" ht="15" hidden="false" customHeight="false" outlineLevel="0" collapsed="false">
      <c r="A255" s="2" t="s">
        <v>5421</v>
      </c>
      <c r="B255" s="2" t="s">
        <v>1504</v>
      </c>
      <c r="C255" s="2" t="s">
        <v>5164</v>
      </c>
      <c r="D255" s="13" t="n">
        <v>46240</v>
      </c>
      <c r="E255" s="2" t="s">
        <v>98</v>
      </c>
      <c r="F255" s="2" t="s">
        <v>119</v>
      </c>
      <c r="G255" s="2" t="s">
        <v>115</v>
      </c>
    </row>
    <row r="256" customFormat="false" ht="15" hidden="false" customHeight="false" outlineLevel="0" collapsed="false">
      <c r="A256" s="2" t="s">
        <v>5422</v>
      </c>
      <c r="B256" s="2" t="s">
        <v>1707</v>
      </c>
      <c r="C256" s="2" t="s">
        <v>5164</v>
      </c>
      <c r="D256" s="13" t="n">
        <v>45548</v>
      </c>
      <c r="E256" s="2" t="s">
        <v>98</v>
      </c>
      <c r="F256" s="2" t="s">
        <v>114</v>
      </c>
      <c r="G256" s="2" t="s">
        <v>130</v>
      </c>
    </row>
    <row r="257" customFormat="false" ht="15" hidden="false" customHeight="false" outlineLevel="0" collapsed="false">
      <c r="A257" s="2" t="s">
        <v>5423</v>
      </c>
      <c r="B257" s="2" t="s">
        <v>2583</v>
      </c>
      <c r="C257" s="2" t="s">
        <v>5172</v>
      </c>
      <c r="D257" s="13" t="n">
        <v>45761</v>
      </c>
      <c r="E257" s="2" t="s">
        <v>163</v>
      </c>
      <c r="F257" s="2" t="s">
        <v>98</v>
      </c>
      <c r="G257" s="2" t="s">
        <v>120</v>
      </c>
    </row>
    <row r="258" customFormat="false" ht="15" hidden="false" customHeight="false" outlineLevel="0" collapsed="false">
      <c r="A258" s="2" t="s">
        <v>5424</v>
      </c>
      <c r="B258" s="2" t="s">
        <v>4919</v>
      </c>
      <c r="C258" s="2" t="s">
        <v>5164</v>
      </c>
      <c r="D258" s="13" t="n">
        <v>45836</v>
      </c>
      <c r="E258" s="2" t="s">
        <v>98</v>
      </c>
      <c r="F258" s="2" t="s">
        <v>108</v>
      </c>
      <c r="G258" s="2" t="s">
        <v>142</v>
      </c>
    </row>
    <row r="259" customFormat="false" ht="15" hidden="false" customHeight="false" outlineLevel="0" collapsed="false">
      <c r="A259" s="2" t="s">
        <v>5425</v>
      </c>
      <c r="B259" s="2" t="s">
        <v>906</v>
      </c>
      <c r="C259" s="2" t="s">
        <v>5164</v>
      </c>
      <c r="D259" s="13" t="n">
        <v>45961</v>
      </c>
      <c r="E259" s="2" t="s">
        <v>98</v>
      </c>
      <c r="F259" s="2" t="s">
        <v>165</v>
      </c>
      <c r="G259" s="2" t="s">
        <v>120</v>
      </c>
    </row>
    <row r="260" customFormat="false" ht="15" hidden="false" customHeight="false" outlineLevel="0" collapsed="false">
      <c r="A260" s="2" t="s">
        <v>5426</v>
      </c>
      <c r="B260" s="2" t="s">
        <v>1046</v>
      </c>
      <c r="C260" s="2" t="s">
        <v>5164</v>
      </c>
      <c r="D260" s="13" t="n">
        <v>45644</v>
      </c>
      <c r="E260" s="2" t="s">
        <v>98</v>
      </c>
      <c r="F260" s="2" t="s">
        <v>128</v>
      </c>
      <c r="G260" s="2" t="s">
        <v>133</v>
      </c>
    </row>
    <row r="261" customFormat="false" ht="15" hidden="false" customHeight="false" outlineLevel="0" collapsed="false">
      <c r="A261" s="2" t="s">
        <v>5427</v>
      </c>
      <c r="B261" s="2" t="s">
        <v>2743</v>
      </c>
      <c r="C261" s="2" t="s">
        <v>5168</v>
      </c>
      <c r="D261" s="13" t="n">
        <v>45926</v>
      </c>
      <c r="E261" s="2" t="s">
        <v>123</v>
      </c>
      <c r="F261" s="2" t="s">
        <v>98</v>
      </c>
      <c r="G261" s="2" t="s">
        <v>115</v>
      </c>
    </row>
    <row r="262" customFormat="false" ht="15" hidden="false" customHeight="false" outlineLevel="0" collapsed="false">
      <c r="A262" s="2" t="s">
        <v>5428</v>
      </c>
      <c r="B262" s="2" t="s">
        <v>2267</v>
      </c>
      <c r="C262" s="2" t="s">
        <v>5164</v>
      </c>
      <c r="D262" s="13" t="n">
        <v>45714</v>
      </c>
      <c r="E262" s="2" t="s">
        <v>98</v>
      </c>
      <c r="F262" s="2" t="s">
        <v>98</v>
      </c>
      <c r="G262" s="2" t="s">
        <v>99</v>
      </c>
    </row>
    <row r="263" customFormat="false" ht="15" hidden="false" customHeight="false" outlineLevel="0" collapsed="false">
      <c r="A263" s="2" t="s">
        <v>5429</v>
      </c>
      <c r="B263" s="2" t="s">
        <v>2171</v>
      </c>
      <c r="C263" s="2" t="s">
        <v>5190</v>
      </c>
      <c r="D263" s="13" t="n">
        <v>45773</v>
      </c>
      <c r="E263" s="2" t="s">
        <v>98</v>
      </c>
      <c r="F263" s="2" t="s">
        <v>139</v>
      </c>
      <c r="G263" s="2" t="s">
        <v>115</v>
      </c>
    </row>
    <row r="264" customFormat="false" ht="15" hidden="false" customHeight="false" outlineLevel="0" collapsed="false">
      <c r="A264" s="2" t="s">
        <v>5430</v>
      </c>
      <c r="B264" s="2" t="s">
        <v>558</v>
      </c>
      <c r="C264" s="2" t="s">
        <v>5168</v>
      </c>
      <c r="D264" s="13" t="n">
        <v>46053</v>
      </c>
      <c r="E264" s="2" t="s">
        <v>139</v>
      </c>
      <c r="F264" s="2" t="s">
        <v>98</v>
      </c>
      <c r="G264" s="2" t="s">
        <v>130</v>
      </c>
    </row>
    <row r="265" customFormat="false" ht="15" hidden="false" customHeight="false" outlineLevel="0" collapsed="false">
      <c r="A265" s="2" t="s">
        <v>5431</v>
      </c>
      <c r="B265" s="2" t="s">
        <v>5102</v>
      </c>
      <c r="C265" s="2" t="s">
        <v>5172</v>
      </c>
      <c r="D265" s="13" t="n">
        <v>45903</v>
      </c>
      <c r="E265" s="2" t="s">
        <v>98</v>
      </c>
      <c r="F265" s="2" t="s">
        <v>98</v>
      </c>
      <c r="G265" s="2" t="s">
        <v>124</v>
      </c>
    </row>
    <row r="266" customFormat="false" ht="15" hidden="false" customHeight="false" outlineLevel="0" collapsed="false">
      <c r="A266" s="2" t="s">
        <v>5432</v>
      </c>
      <c r="B266" s="2" t="s">
        <v>5042</v>
      </c>
      <c r="C266" s="2" t="s">
        <v>5172</v>
      </c>
      <c r="D266" s="13" t="n">
        <v>45661</v>
      </c>
      <c r="E266" s="2" t="s">
        <v>98</v>
      </c>
      <c r="F266" s="2" t="s">
        <v>98</v>
      </c>
      <c r="G266" s="2" t="s">
        <v>109</v>
      </c>
    </row>
    <row r="267" customFormat="false" ht="15" hidden="false" customHeight="false" outlineLevel="0" collapsed="false">
      <c r="A267" s="2" t="s">
        <v>5433</v>
      </c>
      <c r="B267" s="2" t="s">
        <v>1572</v>
      </c>
      <c r="C267" s="2" t="s">
        <v>5164</v>
      </c>
      <c r="D267" s="13" t="n">
        <v>45888</v>
      </c>
      <c r="E267" s="2" t="s">
        <v>98</v>
      </c>
      <c r="F267" s="2" t="s">
        <v>104</v>
      </c>
      <c r="G267" s="2" t="s">
        <v>124</v>
      </c>
    </row>
    <row r="268" customFormat="false" ht="15" hidden="false" customHeight="false" outlineLevel="0" collapsed="false">
      <c r="A268" s="2" t="s">
        <v>5434</v>
      </c>
      <c r="B268" s="2" t="s">
        <v>3821</v>
      </c>
      <c r="C268" s="2" t="s">
        <v>5190</v>
      </c>
      <c r="D268" s="13" t="n">
        <v>45614</v>
      </c>
      <c r="E268" s="2" t="s">
        <v>98</v>
      </c>
      <c r="F268" s="2" t="s">
        <v>119</v>
      </c>
      <c r="G268" s="2" t="s">
        <v>133</v>
      </c>
    </row>
    <row r="269" customFormat="false" ht="15" hidden="false" customHeight="false" outlineLevel="0" collapsed="false">
      <c r="A269" s="2" t="s">
        <v>5435</v>
      </c>
      <c r="B269" s="2" t="s">
        <v>4357</v>
      </c>
      <c r="C269" s="2" t="s">
        <v>5166</v>
      </c>
      <c r="D269" s="13" t="n">
        <v>45456</v>
      </c>
      <c r="E269" s="2" t="s">
        <v>141</v>
      </c>
      <c r="F269" s="2" t="s">
        <v>163</v>
      </c>
      <c r="G269" s="2" t="s">
        <v>133</v>
      </c>
    </row>
    <row r="270" customFormat="false" ht="15" hidden="false" customHeight="false" outlineLevel="0" collapsed="false">
      <c r="A270" s="2" t="s">
        <v>5436</v>
      </c>
      <c r="B270" s="2" t="s">
        <v>3754</v>
      </c>
      <c r="C270" s="2" t="s">
        <v>5190</v>
      </c>
      <c r="D270" s="13" t="n">
        <v>46021</v>
      </c>
      <c r="E270" s="2" t="s">
        <v>98</v>
      </c>
      <c r="F270" s="2" t="s">
        <v>98</v>
      </c>
      <c r="G270" s="2" t="s">
        <v>133</v>
      </c>
    </row>
    <row r="271" customFormat="false" ht="15" hidden="false" customHeight="false" outlineLevel="0" collapsed="false">
      <c r="A271" s="2" t="s">
        <v>5437</v>
      </c>
      <c r="B271" s="2" t="s">
        <v>550</v>
      </c>
      <c r="C271" s="2" t="s">
        <v>5164</v>
      </c>
      <c r="D271" s="13" t="n">
        <v>45951</v>
      </c>
      <c r="E271" s="2" t="s">
        <v>98</v>
      </c>
      <c r="F271" s="2" t="s">
        <v>114</v>
      </c>
      <c r="G271" s="2" t="s">
        <v>136</v>
      </c>
    </row>
    <row r="272" customFormat="false" ht="15" hidden="false" customHeight="false" outlineLevel="0" collapsed="false">
      <c r="A272" s="2" t="s">
        <v>5438</v>
      </c>
      <c r="B272" s="2" t="s">
        <v>174</v>
      </c>
      <c r="C272" s="2" t="s">
        <v>5168</v>
      </c>
      <c r="D272" s="13" t="n">
        <v>46013</v>
      </c>
      <c r="E272" s="2" t="s">
        <v>119</v>
      </c>
      <c r="F272" s="2" t="s">
        <v>98</v>
      </c>
      <c r="G272" s="2" t="s">
        <v>130</v>
      </c>
    </row>
    <row r="273" customFormat="false" ht="15" hidden="false" customHeight="false" outlineLevel="0" collapsed="false">
      <c r="A273" s="2" t="s">
        <v>5439</v>
      </c>
      <c r="B273" s="2" t="s">
        <v>3862</v>
      </c>
      <c r="C273" s="2" t="s">
        <v>5164</v>
      </c>
      <c r="D273" s="13" t="n">
        <v>45794</v>
      </c>
      <c r="E273" s="2" t="s">
        <v>98</v>
      </c>
      <c r="F273" s="2" t="s">
        <v>119</v>
      </c>
      <c r="G273" s="2" t="s">
        <v>120</v>
      </c>
    </row>
    <row r="274" customFormat="false" ht="15" hidden="false" customHeight="false" outlineLevel="0" collapsed="false">
      <c r="A274" s="2" t="s">
        <v>5440</v>
      </c>
      <c r="B274" s="2" t="s">
        <v>3250</v>
      </c>
      <c r="C274" s="2" t="s">
        <v>5190</v>
      </c>
      <c r="D274" s="13" t="n">
        <v>45792</v>
      </c>
      <c r="E274" s="2" t="s">
        <v>98</v>
      </c>
      <c r="F274" s="2" t="s">
        <v>128</v>
      </c>
      <c r="G274" s="2" t="s">
        <v>99</v>
      </c>
    </row>
    <row r="275" customFormat="false" ht="15" hidden="false" customHeight="false" outlineLevel="0" collapsed="false">
      <c r="A275" s="2" t="s">
        <v>5441</v>
      </c>
      <c r="B275" s="2" t="s">
        <v>3038</v>
      </c>
      <c r="C275" s="2" t="s">
        <v>5172</v>
      </c>
      <c r="D275" s="13" t="n">
        <v>45844</v>
      </c>
      <c r="E275" s="2" t="s">
        <v>119</v>
      </c>
      <c r="F275" s="2" t="s">
        <v>98</v>
      </c>
      <c r="G275" s="2" t="s">
        <v>111</v>
      </c>
    </row>
    <row r="276" customFormat="false" ht="15" hidden="false" customHeight="false" outlineLevel="0" collapsed="false">
      <c r="A276" s="2" t="s">
        <v>5442</v>
      </c>
      <c r="B276" s="2" t="s">
        <v>5120</v>
      </c>
      <c r="C276" s="2" t="s">
        <v>5172</v>
      </c>
      <c r="D276" s="13" t="n">
        <v>45512</v>
      </c>
      <c r="E276" s="2" t="s">
        <v>98</v>
      </c>
      <c r="F276" s="2" t="s">
        <v>98</v>
      </c>
      <c r="G276" s="2" t="s">
        <v>99</v>
      </c>
    </row>
    <row r="277" customFormat="false" ht="15" hidden="false" customHeight="false" outlineLevel="0" collapsed="false">
      <c r="A277" s="2" t="s">
        <v>5443</v>
      </c>
      <c r="B277" s="2" t="s">
        <v>2057</v>
      </c>
      <c r="C277" s="2" t="s">
        <v>5168</v>
      </c>
      <c r="D277" s="13" t="n">
        <v>45634</v>
      </c>
      <c r="E277" s="2" t="s">
        <v>104</v>
      </c>
      <c r="F277" s="2" t="s">
        <v>98</v>
      </c>
      <c r="G277" s="2" t="s">
        <v>99</v>
      </c>
    </row>
    <row r="278" customFormat="false" ht="15" hidden="false" customHeight="false" outlineLevel="0" collapsed="false">
      <c r="A278" s="2" t="s">
        <v>5444</v>
      </c>
      <c r="B278" s="2" t="s">
        <v>4216</v>
      </c>
      <c r="C278" s="2" t="s">
        <v>5172</v>
      </c>
      <c r="D278" s="13" t="n">
        <v>45623</v>
      </c>
      <c r="E278" s="2" t="s">
        <v>128</v>
      </c>
      <c r="F278" s="2" t="s">
        <v>98</v>
      </c>
      <c r="G278" s="2" t="s">
        <v>124</v>
      </c>
    </row>
    <row r="279" customFormat="false" ht="15" hidden="false" customHeight="false" outlineLevel="0" collapsed="false">
      <c r="A279" s="2" t="s">
        <v>5445</v>
      </c>
      <c r="B279" s="2" t="s">
        <v>1548</v>
      </c>
      <c r="C279" s="2" t="s">
        <v>5172</v>
      </c>
      <c r="D279" s="13" t="n">
        <v>45649</v>
      </c>
      <c r="E279" s="2" t="s">
        <v>98</v>
      </c>
      <c r="F279" s="2" t="s">
        <v>98</v>
      </c>
      <c r="G279" s="2" t="s">
        <v>124</v>
      </c>
    </row>
    <row r="280" customFormat="false" ht="15" hidden="false" customHeight="false" outlineLevel="0" collapsed="false">
      <c r="A280" s="2" t="s">
        <v>5446</v>
      </c>
      <c r="B280" s="2" t="s">
        <v>2535</v>
      </c>
      <c r="C280" s="2" t="s">
        <v>5172</v>
      </c>
      <c r="D280" s="13" t="n">
        <v>45973</v>
      </c>
      <c r="E280" s="2" t="s">
        <v>139</v>
      </c>
      <c r="F280" s="2" t="s">
        <v>98</v>
      </c>
      <c r="G280" s="2" t="s">
        <v>136</v>
      </c>
    </row>
    <row r="281" customFormat="false" ht="15" hidden="false" customHeight="false" outlineLevel="0" collapsed="false">
      <c r="A281" s="2" t="s">
        <v>5447</v>
      </c>
      <c r="B281" s="2" t="s">
        <v>5007</v>
      </c>
      <c r="C281" s="2" t="s">
        <v>5168</v>
      </c>
      <c r="D281" s="13" t="n">
        <v>45936</v>
      </c>
      <c r="E281" s="2" t="s">
        <v>98</v>
      </c>
      <c r="F281" s="2" t="s">
        <v>98</v>
      </c>
      <c r="G281" s="2" t="s">
        <v>111</v>
      </c>
    </row>
    <row r="282" customFormat="false" ht="15" hidden="false" customHeight="false" outlineLevel="0" collapsed="false">
      <c r="A282" s="2" t="s">
        <v>5448</v>
      </c>
      <c r="B282" s="2" t="s">
        <v>996</v>
      </c>
      <c r="C282" s="2" t="s">
        <v>5168</v>
      </c>
      <c r="D282" s="13" t="n">
        <v>46152</v>
      </c>
      <c r="E282" s="2" t="s">
        <v>98</v>
      </c>
      <c r="F282" s="2" t="s">
        <v>98</v>
      </c>
      <c r="G282" s="2" t="s">
        <v>115</v>
      </c>
    </row>
    <row r="283" customFormat="false" ht="15" hidden="false" customHeight="false" outlineLevel="0" collapsed="false">
      <c r="A283" s="2" t="s">
        <v>5449</v>
      </c>
      <c r="B283" s="2" t="s">
        <v>4434</v>
      </c>
      <c r="C283" s="2" t="s">
        <v>5168</v>
      </c>
      <c r="D283" s="13" t="n">
        <v>45541</v>
      </c>
      <c r="E283" s="2" t="s">
        <v>119</v>
      </c>
      <c r="F283" s="2" t="s">
        <v>98</v>
      </c>
      <c r="G283" s="2" t="s">
        <v>136</v>
      </c>
    </row>
    <row r="284" customFormat="false" ht="15" hidden="false" customHeight="false" outlineLevel="0" collapsed="false">
      <c r="A284" s="2" t="s">
        <v>5450</v>
      </c>
      <c r="B284" s="2" t="s">
        <v>3421</v>
      </c>
      <c r="C284" s="2" t="s">
        <v>5168</v>
      </c>
      <c r="D284" s="13" t="n">
        <v>45575</v>
      </c>
      <c r="E284" s="2" t="s">
        <v>163</v>
      </c>
      <c r="F284" s="2" t="s">
        <v>98</v>
      </c>
      <c r="G284" s="2" t="s">
        <v>130</v>
      </c>
    </row>
    <row r="285" customFormat="false" ht="15" hidden="false" customHeight="false" outlineLevel="0" collapsed="false">
      <c r="A285" s="2" t="s">
        <v>5451</v>
      </c>
      <c r="B285" s="2" t="s">
        <v>4843</v>
      </c>
      <c r="C285" s="2" t="s">
        <v>5164</v>
      </c>
      <c r="D285" s="13" t="n">
        <v>45986</v>
      </c>
      <c r="E285" s="2" t="s">
        <v>98</v>
      </c>
      <c r="F285" s="2" t="s">
        <v>98</v>
      </c>
      <c r="G285" s="2" t="s">
        <v>99</v>
      </c>
    </row>
    <row r="286" customFormat="false" ht="15" hidden="false" customHeight="false" outlineLevel="0" collapsed="false">
      <c r="A286" s="2" t="s">
        <v>5452</v>
      </c>
      <c r="B286" s="2" t="s">
        <v>2285</v>
      </c>
      <c r="C286" s="2" t="s">
        <v>5164</v>
      </c>
      <c r="D286" s="13" t="n">
        <v>45888</v>
      </c>
      <c r="E286" s="2" t="s">
        <v>98</v>
      </c>
      <c r="F286" s="2" t="s">
        <v>119</v>
      </c>
      <c r="G286" s="2" t="s">
        <v>111</v>
      </c>
    </row>
    <row r="287" customFormat="false" ht="15" hidden="false" customHeight="false" outlineLevel="0" collapsed="false">
      <c r="A287" s="2" t="s">
        <v>5453</v>
      </c>
      <c r="B287" s="2" t="s">
        <v>1086</v>
      </c>
      <c r="C287" s="2" t="s">
        <v>5168</v>
      </c>
      <c r="D287" s="13" t="n">
        <v>46050</v>
      </c>
      <c r="E287" s="2" t="s">
        <v>139</v>
      </c>
      <c r="F287" s="2" t="s">
        <v>98</v>
      </c>
      <c r="G287" s="2" t="s">
        <v>133</v>
      </c>
    </row>
    <row r="288" customFormat="false" ht="15" hidden="false" customHeight="false" outlineLevel="0" collapsed="false">
      <c r="A288" s="2" t="s">
        <v>5454</v>
      </c>
      <c r="B288" s="2" t="s">
        <v>3786</v>
      </c>
      <c r="C288" s="2" t="s">
        <v>5172</v>
      </c>
      <c r="D288" s="13" t="n">
        <v>45571</v>
      </c>
      <c r="E288" s="2" t="s">
        <v>98</v>
      </c>
      <c r="F288" s="2" t="s">
        <v>98</v>
      </c>
      <c r="G288" s="2" t="s">
        <v>142</v>
      </c>
    </row>
    <row r="289" customFormat="false" ht="15" hidden="false" customHeight="false" outlineLevel="0" collapsed="false">
      <c r="A289" s="2" t="s">
        <v>5455</v>
      </c>
      <c r="B289" s="2" t="s">
        <v>324</v>
      </c>
      <c r="C289" s="2" t="s">
        <v>5168</v>
      </c>
      <c r="D289" s="13" t="n">
        <v>45473</v>
      </c>
      <c r="E289" s="2" t="s">
        <v>119</v>
      </c>
      <c r="F289" s="2" t="s">
        <v>98</v>
      </c>
      <c r="G289" s="2" t="s">
        <v>111</v>
      </c>
    </row>
    <row r="290" customFormat="false" ht="15" hidden="false" customHeight="false" outlineLevel="0" collapsed="false">
      <c r="A290" s="2" t="s">
        <v>5456</v>
      </c>
      <c r="B290" s="2" t="s">
        <v>2842</v>
      </c>
      <c r="C290" s="2" t="s">
        <v>5168</v>
      </c>
      <c r="D290" s="13" t="n">
        <v>45707</v>
      </c>
      <c r="E290" s="2" t="s">
        <v>145</v>
      </c>
      <c r="F290" s="2" t="s">
        <v>98</v>
      </c>
      <c r="G290" s="2" t="s">
        <v>120</v>
      </c>
    </row>
    <row r="291" customFormat="false" ht="15" hidden="false" customHeight="false" outlineLevel="0" collapsed="false">
      <c r="A291" s="2" t="s">
        <v>5457</v>
      </c>
      <c r="B291" s="2" t="s">
        <v>2548</v>
      </c>
      <c r="C291" s="2" t="s">
        <v>5168</v>
      </c>
      <c r="D291" s="13" t="n">
        <v>45790</v>
      </c>
      <c r="E291" s="2" t="s">
        <v>141</v>
      </c>
      <c r="F291" s="2" t="s">
        <v>98</v>
      </c>
      <c r="G291" s="2" t="s">
        <v>99</v>
      </c>
    </row>
    <row r="292" customFormat="false" ht="15" hidden="false" customHeight="false" outlineLevel="0" collapsed="false">
      <c r="A292" s="2" t="s">
        <v>5458</v>
      </c>
      <c r="B292" s="2" t="s">
        <v>3567</v>
      </c>
      <c r="C292" s="2" t="s">
        <v>5164</v>
      </c>
      <c r="D292" s="13" t="n">
        <v>45776</v>
      </c>
      <c r="E292" s="2" t="s">
        <v>98</v>
      </c>
      <c r="F292" s="2" t="s">
        <v>139</v>
      </c>
      <c r="G292" s="2" t="s">
        <v>109</v>
      </c>
    </row>
    <row r="293" customFormat="false" ht="15" hidden="false" customHeight="false" outlineLevel="0" collapsed="false">
      <c r="A293" s="2" t="s">
        <v>5459</v>
      </c>
      <c r="B293" s="2" t="s">
        <v>2237</v>
      </c>
      <c r="C293" s="2" t="s">
        <v>5172</v>
      </c>
      <c r="D293" s="13" t="n">
        <v>45910</v>
      </c>
      <c r="E293" s="2" t="s">
        <v>145</v>
      </c>
      <c r="F293" s="2" t="s">
        <v>98</v>
      </c>
      <c r="G293" s="2" t="s">
        <v>124</v>
      </c>
    </row>
    <row r="294" customFormat="false" ht="15" hidden="false" customHeight="false" outlineLevel="0" collapsed="false">
      <c r="A294" s="2" t="s">
        <v>5460</v>
      </c>
      <c r="B294" s="2" t="s">
        <v>4603</v>
      </c>
      <c r="C294" s="2" t="s">
        <v>5190</v>
      </c>
      <c r="D294" s="13" t="n">
        <v>46230</v>
      </c>
      <c r="E294" s="2" t="s">
        <v>98</v>
      </c>
      <c r="F294" s="2" t="s">
        <v>141</v>
      </c>
      <c r="G294" s="2" t="s">
        <v>111</v>
      </c>
    </row>
    <row r="295" customFormat="false" ht="15" hidden="false" customHeight="false" outlineLevel="0" collapsed="false">
      <c r="A295" s="2" t="s">
        <v>5461</v>
      </c>
      <c r="B295" s="2" t="s">
        <v>4990</v>
      </c>
      <c r="C295" s="2" t="s">
        <v>5172</v>
      </c>
      <c r="D295" s="13" t="n">
        <v>45746</v>
      </c>
      <c r="E295" s="2" t="s">
        <v>98</v>
      </c>
      <c r="F295" s="2" t="s">
        <v>98</v>
      </c>
      <c r="G295" s="2" t="s">
        <v>111</v>
      </c>
    </row>
    <row r="296" customFormat="false" ht="15" hidden="false" customHeight="false" outlineLevel="0" collapsed="false">
      <c r="A296" s="2" t="s">
        <v>5462</v>
      </c>
      <c r="B296" s="2" t="s">
        <v>4358</v>
      </c>
      <c r="C296" s="2" t="s">
        <v>5166</v>
      </c>
      <c r="D296" s="13" t="n">
        <v>45388</v>
      </c>
      <c r="E296" s="2" t="s">
        <v>98</v>
      </c>
      <c r="F296" s="2" t="s">
        <v>114</v>
      </c>
      <c r="G296" s="2" t="s">
        <v>115</v>
      </c>
    </row>
    <row r="297" customFormat="false" ht="15" hidden="false" customHeight="false" outlineLevel="0" collapsed="false">
      <c r="A297" s="2" t="s">
        <v>5463</v>
      </c>
      <c r="B297" s="2" t="s">
        <v>5135</v>
      </c>
      <c r="C297" s="2" t="s">
        <v>5172</v>
      </c>
      <c r="D297" s="13" t="n">
        <v>45950</v>
      </c>
      <c r="E297" s="2" t="s">
        <v>98</v>
      </c>
      <c r="F297" s="2" t="s">
        <v>98</v>
      </c>
      <c r="G297" s="2" t="s">
        <v>115</v>
      </c>
    </row>
    <row r="298" customFormat="false" ht="15" hidden="false" customHeight="false" outlineLevel="0" collapsed="false">
      <c r="A298" s="2" t="s">
        <v>5464</v>
      </c>
      <c r="B298" s="2" t="s">
        <v>146</v>
      </c>
      <c r="C298" s="2" t="s">
        <v>5164</v>
      </c>
      <c r="D298" s="13" t="n">
        <v>46203</v>
      </c>
      <c r="E298" s="2" t="s">
        <v>98</v>
      </c>
      <c r="F298" s="2" t="s">
        <v>139</v>
      </c>
      <c r="G298" s="2" t="s">
        <v>136</v>
      </c>
    </row>
    <row r="299" customFormat="false" ht="15" hidden="false" customHeight="false" outlineLevel="0" collapsed="false">
      <c r="A299" s="2" t="s">
        <v>5465</v>
      </c>
      <c r="B299" s="2" t="s">
        <v>1975</v>
      </c>
      <c r="C299" s="2" t="s">
        <v>5166</v>
      </c>
      <c r="D299" s="13" t="n">
        <v>46080</v>
      </c>
      <c r="E299" s="2" t="s">
        <v>108</v>
      </c>
      <c r="F299" s="2" t="s">
        <v>119</v>
      </c>
      <c r="G299" s="2" t="s">
        <v>111</v>
      </c>
    </row>
    <row r="300" customFormat="false" ht="15" hidden="false" customHeight="false" outlineLevel="0" collapsed="false">
      <c r="A300" s="2" t="s">
        <v>5466</v>
      </c>
      <c r="B300" s="2" t="s">
        <v>1060</v>
      </c>
      <c r="C300" s="2" t="s">
        <v>5190</v>
      </c>
      <c r="D300" s="13" t="n">
        <v>45971</v>
      </c>
      <c r="E300" s="2" t="s">
        <v>98</v>
      </c>
      <c r="F300" s="2" t="s">
        <v>141</v>
      </c>
      <c r="G300" s="2" t="s">
        <v>99</v>
      </c>
    </row>
    <row r="301" customFormat="false" ht="15" hidden="false" customHeight="false" outlineLevel="0" collapsed="false">
      <c r="A301" s="2" t="s">
        <v>5467</v>
      </c>
      <c r="B301" s="2" t="s">
        <v>268</v>
      </c>
      <c r="C301" s="2" t="s">
        <v>5190</v>
      </c>
      <c r="D301" s="13" t="n">
        <v>46248</v>
      </c>
      <c r="E301" s="2" t="s">
        <v>98</v>
      </c>
      <c r="F301" s="2" t="s">
        <v>119</v>
      </c>
      <c r="G301" s="2" t="s">
        <v>133</v>
      </c>
    </row>
    <row r="302" customFormat="false" ht="15" hidden="false" customHeight="false" outlineLevel="0" collapsed="false">
      <c r="A302" s="2" t="s">
        <v>5468</v>
      </c>
      <c r="B302" s="2" t="s">
        <v>1728</v>
      </c>
      <c r="C302" s="2" t="s">
        <v>5166</v>
      </c>
      <c r="D302" s="13" t="n">
        <v>45805</v>
      </c>
      <c r="E302" s="2" t="s">
        <v>98</v>
      </c>
      <c r="F302" s="2" t="s">
        <v>114</v>
      </c>
      <c r="G302" s="2" t="s">
        <v>136</v>
      </c>
    </row>
    <row r="303" customFormat="false" ht="15" hidden="false" customHeight="false" outlineLevel="0" collapsed="false">
      <c r="A303" s="2" t="s">
        <v>5469</v>
      </c>
      <c r="B303" s="2" t="s">
        <v>3162</v>
      </c>
      <c r="C303" s="2" t="s">
        <v>5164</v>
      </c>
      <c r="D303" s="13" t="n">
        <v>45665</v>
      </c>
      <c r="E303" s="2" t="s">
        <v>98</v>
      </c>
      <c r="F303" s="2" t="s">
        <v>145</v>
      </c>
      <c r="G303" s="2" t="s">
        <v>142</v>
      </c>
    </row>
    <row r="304" customFormat="false" ht="15" hidden="false" customHeight="false" outlineLevel="0" collapsed="false">
      <c r="A304" s="2" t="s">
        <v>5470</v>
      </c>
      <c r="B304" s="2" t="s">
        <v>2091</v>
      </c>
      <c r="C304" s="2" t="s">
        <v>5190</v>
      </c>
      <c r="D304" s="13" t="n">
        <v>45770</v>
      </c>
      <c r="E304" s="2" t="s">
        <v>98</v>
      </c>
      <c r="F304" s="2" t="s">
        <v>114</v>
      </c>
      <c r="G304" s="2" t="s">
        <v>133</v>
      </c>
    </row>
    <row r="305" customFormat="false" ht="15" hidden="false" customHeight="false" outlineLevel="0" collapsed="false">
      <c r="A305" s="2" t="s">
        <v>5471</v>
      </c>
      <c r="B305" s="2" t="s">
        <v>4817</v>
      </c>
      <c r="C305" s="2" t="s">
        <v>5164</v>
      </c>
      <c r="D305" s="13" t="n">
        <v>45729</v>
      </c>
      <c r="E305" s="2" t="s">
        <v>98</v>
      </c>
      <c r="F305" s="2" t="s">
        <v>98</v>
      </c>
      <c r="G305" s="2" t="s">
        <v>136</v>
      </c>
    </row>
    <row r="306" customFormat="false" ht="15" hidden="false" customHeight="false" outlineLevel="0" collapsed="false">
      <c r="A306" s="2" t="s">
        <v>5472</v>
      </c>
      <c r="B306" s="2" t="s">
        <v>2338</v>
      </c>
      <c r="C306" s="2" t="s">
        <v>5190</v>
      </c>
      <c r="D306" s="13" t="n">
        <v>45827</v>
      </c>
      <c r="E306" s="2" t="s">
        <v>98</v>
      </c>
      <c r="F306" s="2" t="s">
        <v>108</v>
      </c>
      <c r="G306" s="2" t="s">
        <v>130</v>
      </c>
    </row>
    <row r="307" customFormat="false" ht="15" hidden="false" customHeight="false" outlineLevel="0" collapsed="false">
      <c r="A307" s="2" t="s">
        <v>5473</v>
      </c>
      <c r="B307" s="2" t="s">
        <v>4606</v>
      </c>
      <c r="C307" s="2" t="s">
        <v>5166</v>
      </c>
      <c r="D307" s="13" t="n">
        <v>45822</v>
      </c>
      <c r="E307" s="2" t="s">
        <v>119</v>
      </c>
      <c r="F307" s="2" t="s">
        <v>145</v>
      </c>
      <c r="G307" s="2" t="s">
        <v>99</v>
      </c>
    </row>
    <row r="308" customFormat="false" ht="15" hidden="false" customHeight="false" outlineLevel="0" collapsed="false">
      <c r="A308" s="2" t="s">
        <v>5474</v>
      </c>
      <c r="B308" s="2" t="s">
        <v>4775</v>
      </c>
      <c r="C308" s="2" t="s">
        <v>5166</v>
      </c>
      <c r="D308" s="13" t="n">
        <v>45559</v>
      </c>
      <c r="E308" s="2" t="s">
        <v>128</v>
      </c>
      <c r="F308" s="2" t="s">
        <v>114</v>
      </c>
      <c r="G308" s="2" t="s">
        <v>115</v>
      </c>
    </row>
    <row r="309" customFormat="false" ht="15" hidden="false" customHeight="false" outlineLevel="0" collapsed="false">
      <c r="A309" s="2" t="s">
        <v>5475</v>
      </c>
      <c r="B309" s="2" t="s">
        <v>1228</v>
      </c>
      <c r="C309" s="2" t="s">
        <v>5166</v>
      </c>
      <c r="D309" s="13" t="n">
        <v>45434</v>
      </c>
      <c r="E309" s="2" t="s">
        <v>128</v>
      </c>
      <c r="F309" s="2" t="s">
        <v>104</v>
      </c>
      <c r="G309" s="2" t="s">
        <v>124</v>
      </c>
    </row>
    <row r="310" customFormat="false" ht="15" hidden="false" customHeight="false" outlineLevel="0" collapsed="false">
      <c r="A310" s="2" t="s">
        <v>5476</v>
      </c>
      <c r="B310" s="2" t="s">
        <v>4413</v>
      </c>
      <c r="C310" s="2" t="s">
        <v>5164</v>
      </c>
      <c r="D310" s="13" t="n">
        <v>45641</v>
      </c>
      <c r="E310" s="2" t="s">
        <v>98</v>
      </c>
      <c r="F310" s="2" t="s">
        <v>119</v>
      </c>
      <c r="G310" s="2" t="s">
        <v>124</v>
      </c>
    </row>
    <row r="311" customFormat="false" ht="15" hidden="false" customHeight="false" outlineLevel="0" collapsed="false">
      <c r="A311" s="2" t="s">
        <v>5477</v>
      </c>
      <c r="B311" s="2" t="s">
        <v>3460</v>
      </c>
      <c r="C311" s="2" t="s">
        <v>5190</v>
      </c>
      <c r="D311" s="13" t="n">
        <v>45622</v>
      </c>
      <c r="E311" s="2" t="s">
        <v>98</v>
      </c>
      <c r="F311" s="2" t="s">
        <v>98</v>
      </c>
      <c r="G311" s="2" t="s">
        <v>124</v>
      </c>
    </row>
    <row r="312" customFormat="false" ht="15" hidden="false" customHeight="false" outlineLevel="0" collapsed="false">
      <c r="A312" s="2" t="s">
        <v>5478</v>
      </c>
      <c r="B312" s="2" t="s">
        <v>457</v>
      </c>
      <c r="C312" s="2" t="s">
        <v>5164</v>
      </c>
      <c r="D312" s="13" t="n">
        <v>45758</v>
      </c>
      <c r="E312" s="2" t="s">
        <v>98</v>
      </c>
      <c r="F312" s="2" t="s">
        <v>119</v>
      </c>
      <c r="G312" s="2" t="s">
        <v>136</v>
      </c>
    </row>
    <row r="313" customFormat="false" ht="15" hidden="false" customHeight="false" outlineLevel="0" collapsed="false">
      <c r="A313" s="2" t="s">
        <v>5479</v>
      </c>
      <c r="B313" s="2" t="s">
        <v>3651</v>
      </c>
      <c r="C313" s="2" t="s">
        <v>5164</v>
      </c>
      <c r="D313" s="13" t="n">
        <v>46013</v>
      </c>
      <c r="E313" s="2" t="s">
        <v>98</v>
      </c>
      <c r="F313" s="2" t="s">
        <v>119</v>
      </c>
      <c r="G313" s="2" t="s">
        <v>130</v>
      </c>
    </row>
    <row r="314" customFormat="false" ht="15" hidden="false" customHeight="false" outlineLevel="0" collapsed="false">
      <c r="A314" s="2" t="s">
        <v>5480</v>
      </c>
      <c r="B314" s="2" t="s">
        <v>1747</v>
      </c>
      <c r="C314" s="2" t="s">
        <v>5168</v>
      </c>
      <c r="D314" s="13" t="n">
        <v>46091</v>
      </c>
      <c r="E314" s="2" t="s">
        <v>98</v>
      </c>
      <c r="F314" s="2" t="s">
        <v>98</v>
      </c>
      <c r="G314" s="2" t="s">
        <v>133</v>
      </c>
    </row>
    <row r="315" customFormat="false" ht="15" hidden="false" customHeight="false" outlineLevel="0" collapsed="false">
      <c r="A315" s="2" t="s">
        <v>5481</v>
      </c>
      <c r="B315" s="2" t="s">
        <v>3312</v>
      </c>
      <c r="C315" s="2" t="s">
        <v>5166</v>
      </c>
      <c r="D315" s="13" t="n">
        <v>46098</v>
      </c>
      <c r="E315" s="2" t="s">
        <v>145</v>
      </c>
      <c r="F315" s="2" t="s">
        <v>119</v>
      </c>
      <c r="G315" s="2" t="s">
        <v>109</v>
      </c>
    </row>
    <row r="316" customFormat="false" ht="15" hidden="false" customHeight="false" outlineLevel="0" collapsed="false">
      <c r="A316" s="2" t="s">
        <v>5482</v>
      </c>
      <c r="B316" s="2" t="s">
        <v>4067</v>
      </c>
      <c r="C316" s="2" t="s">
        <v>5166</v>
      </c>
      <c r="D316" s="13" t="n">
        <v>45883</v>
      </c>
      <c r="E316" s="2" t="s">
        <v>98</v>
      </c>
      <c r="F316" s="2" t="s">
        <v>128</v>
      </c>
      <c r="G316" s="2" t="s">
        <v>124</v>
      </c>
    </row>
    <row r="317" customFormat="false" ht="15" hidden="false" customHeight="false" outlineLevel="0" collapsed="false">
      <c r="A317" s="2" t="s">
        <v>5483</v>
      </c>
      <c r="B317" s="2" t="s">
        <v>5015</v>
      </c>
      <c r="C317" s="2" t="s">
        <v>5172</v>
      </c>
      <c r="D317" s="13" t="n">
        <v>45751</v>
      </c>
      <c r="E317" s="2" t="s">
        <v>98</v>
      </c>
      <c r="F317" s="2" t="s">
        <v>98</v>
      </c>
      <c r="G317" s="2" t="s">
        <v>109</v>
      </c>
    </row>
    <row r="318" customFormat="false" ht="15" hidden="false" customHeight="false" outlineLevel="0" collapsed="false">
      <c r="A318" s="2" t="s">
        <v>5484</v>
      </c>
      <c r="B318" s="2" t="s">
        <v>2383</v>
      </c>
      <c r="C318" s="2" t="s">
        <v>5164</v>
      </c>
      <c r="D318" s="13" t="n">
        <v>45847</v>
      </c>
      <c r="E318" s="2" t="s">
        <v>98</v>
      </c>
      <c r="F318" s="2" t="s">
        <v>114</v>
      </c>
      <c r="G318" s="2" t="s">
        <v>142</v>
      </c>
    </row>
    <row r="319" customFormat="false" ht="15" hidden="false" customHeight="false" outlineLevel="0" collapsed="false">
      <c r="A319" s="2" t="s">
        <v>5485</v>
      </c>
      <c r="B319" s="2" t="s">
        <v>808</v>
      </c>
      <c r="C319" s="2" t="s">
        <v>5166</v>
      </c>
      <c r="D319" s="13" t="n">
        <v>45713</v>
      </c>
      <c r="E319" s="2" t="s">
        <v>98</v>
      </c>
      <c r="F319" s="2" t="s">
        <v>119</v>
      </c>
      <c r="G319" s="2" t="s">
        <v>115</v>
      </c>
    </row>
    <row r="320" customFormat="false" ht="15" hidden="false" customHeight="false" outlineLevel="0" collapsed="false">
      <c r="A320" s="2" t="s">
        <v>5486</v>
      </c>
      <c r="B320" s="2" t="s">
        <v>1573</v>
      </c>
      <c r="C320" s="2" t="s">
        <v>5168</v>
      </c>
      <c r="D320" s="13" t="n">
        <v>45701</v>
      </c>
      <c r="E320" s="2" t="s">
        <v>139</v>
      </c>
      <c r="F320" s="2" t="s">
        <v>98</v>
      </c>
      <c r="G320" s="2" t="s">
        <v>111</v>
      </c>
    </row>
    <row r="321" customFormat="false" ht="15" hidden="false" customHeight="false" outlineLevel="0" collapsed="false">
      <c r="A321" s="2" t="s">
        <v>5487</v>
      </c>
      <c r="B321" s="2" t="s">
        <v>977</v>
      </c>
      <c r="C321" s="2" t="s">
        <v>5164</v>
      </c>
      <c r="D321" s="13" t="n">
        <v>46245</v>
      </c>
      <c r="E321" s="2" t="s">
        <v>98</v>
      </c>
      <c r="F321" s="2" t="s">
        <v>128</v>
      </c>
      <c r="G321" s="2" t="s">
        <v>136</v>
      </c>
    </row>
    <row r="322" customFormat="false" ht="15" hidden="false" customHeight="false" outlineLevel="0" collapsed="false">
      <c r="A322" s="2" t="s">
        <v>5488</v>
      </c>
      <c r="B322" s="2" t="s">
        <v>1248</v>
      </c>
      <c r="C322" s="2" t="s">
        <v>5166</v>
      </c>
      <c r="D322" s="13" t="n">
        <v>45687</v>
      </c>
      <c r="E322" s="2" t="s">
        <v>141</v>
      </c>
      <c r="F322" s="2" t="s">
        <v>104</v>
      </c>
      <c r="G322" s="2" t="s">
        <v>133</v>
      </c>
    </row>
    <row r="323" customFormat="false" ht="15" hidden="false" customHeight="false" outlineLevel="0" collapsed="false">
      <c r="A323" s="2" t="s">
        <v>5489</v>
      </c>
      <c r="B323" s="2" t="s">
        <v>1459</v>
      </c>
      <c r="C323" s="2" t="s">
        <v>5164</v>
      </c>
      <c r="D323" s="13" t="n">
        <v>45878</v>
      </c>
      <c r="E323" s="2" t="s">
        <v>98</v>
      </c>
      <c r="F323" s="2" t="s">
        <v>119</v>
      </c>
      <c r="G323" s="2" t="s">
        <v>111</v>
      </c>
    </row>
    <row r="324" customFormat="false" ht="15" hidden="false" customHeight="false" outlineLevel="0" collapsed="false">
      <c r="A324" s="2" t="s">
        <v>5490</v>
      </c>
      <c r="B324" s="2" t="s">
        <v>5105</v>
      </c>
      <c r="C324" s="2" t="s">
        <v>5172</v>
      </c>
      <c r="D324" s="13" t="n">
        <v>45990</v>
      </c>
      <c r="E324" s="2" t="s">
        <v>98</v>
      </c>
      <c r="F324" s="2" t="s">
        <v>98</v>
      </c>
      <c r="G324" s="2" t="s">
        <v>111</v>
      </c>
    </row>
    <row r="325" customFormat="false" ht="15" hidden="false" customHeight="false" outlineLevel="0" collapsed="false">
      <c r="A325" s="2" t="s">
        <v>5491</v>
      </c>
      <c r="B325" s="2" t="s">
        <v>5057</v>
      </c>
      <c r="C325" s="2" t="s">
        <v>5190</v>
      </c>
      <c r="D325" s="13" t="n">
        <v>45731</v>
      </c>
      <c r="E325" s="2" t="s">
        <v>98</v>
      </c>
      <c r="F325" s="2" t="s">
        <v>98</v>
      </c>
      <c r="G325" s="2" t="s">
        <v>142</v>
      </c>
    </row>
    <row r="326" customFormat="false" ht="15" hidden="false" customHeight="false" outlineLevel="0" collapsed="false">
      <c r="A326" s="2" t="s">
        <v>5492</v>
      </c>
      <c r="B326" s="2" t="s">
        <v>5063</v>
      </c>
      <c r="C326" s="2" t="s">
        <v>5190</v>
      </c>
      <c r="D326" s="13" t="n">
        <v>46153</v>
      </c>
      <c r="E326" s="2" t="s">
        <v>98</v>
      </c>
      <c r="F326" s="2" t="s">
        <v>98</v>
      </c>
      <c r="G326" s="2" t="s">
        <v>111</v>
      </c>
    </row>
    <row r="327" customFormat="false" ht="15" hidden="false" customHeight="false" outlineLevel="0" collapsed="false">
      <c r="A327" s="2" t="s">
        <v>5493</v>
      </c>
      <c r="B327" s="2" t="s">
        <v>5005</v>
      </c>
      <c r="C327" s="2" t="s">
        <v>5190</v>
      </c>
      <c r="D327" s="13" t="n">
        <v>46187</v>
      </c>
      <c r="E327" s="2" t="s">
        <v>98</v>
      </c>
      <c r="F327" s="2" t="s">
        <v>98</v>
      </c>
      <c r="G327" s="2" t="s">
        <v>115</v>
      </c>
    </row>
    <row r="328" customFormat="false" ht="15" hidden="false" customHeight="false" outlineLevel="0" collapsed="false">
      <c r="A328" s="2" t="s">
        <v>5494</v>
      </c>
      <c r="B328" s="2" t="s">
        <v>1125</v>
      </c>
      <c r="C328" s="2" t="s">
        <v>5164</v>
      </c>
      <c r="D328" s="13" t="n">
        <v>45916</v>
      </c>
      <c r="E328" s="2" t="s">
        <v>98</v>
      </c>
      <c r="F328" s="2" t="s">
        <v>114</v>
      </c>
      <c r="G328" s="2" t="s">
        <v>133</v>
      </c>
    </row>
    <row r="329" customFormat="false" ht="15" hidden="false" customHeight="false" outlineLevel="0" collapsed="false">
      <c r="A329" s="2" t="s">
        <v>5495</v>
      </c>
      <c r="B329" s="2" t="s">
        <v>3300</v>
      </c>
      <c r="C329" s="2" t="s">
        <v>5168</v>
      </c>
      <c r="D329" s="13" t="n">
        <v>45737</v>
      </c>
      <c r="E329" s="2" t="s">
        <v>123</v>
      </c>
      <c r="F329" s="2" t="s">
        <v>98</v>
      </c>
      <c r="G329" s="2" t="s">
        <v>133</v>
      </c>
    </row>
    <row r="330" customFormat="false" ht="15" hidden="false" customHeight="false" outlineLevel="0" collapsed="false">
      <c r="A330" s="2" t="s">
        <v>5496</v>
      </c>
      <c r="B330" s="2" t="s">
        <v>3561</v>
      </c>
      <c r="C330" s="2" t="s">
        <v>5166</v>
      </c>
      <c r="D330" s="13" t="n">
        <v>45955</v>
      </c>
      <c r="E330" s="2" t="s">
        <v>128</v>
      </c>
      <c r="F330" s="2" t="s">
        <v>123</v>
      </c>
      <c r="G330" s="2" t="s">
        <v>124</v>
      </c>
    </row>
    <row r="331" customFormat="false" ht="15" hidden="false" customHeight="false" outlineLevel="0" collapsed="false">
      <c r="A331" s="2" t="s">
        <v>5497</v>
      </c>
      <c r="B331" s="2" t="s">
        <v>3948</v>
      </c>
      <c r="C331" s="2" t="s">
        <v>5168</v>
      </c>
      <c r="D331" s="13" t="n">
        <v>45769</v>
      </c>
      <c r="E331" s="2" t="s">
        <v>119</v>
      </c>
      <c r="F331" s="2" t="s">
        <v>98</v>
      </c>
      <c r="G331" s="2" t="s">
        <v>142</v>
      </c>
    </row>
    <row r="332" customFormat="false" ht="15" hidden="false" customHeight="false" outlineLevel="0" collapsed="false">
      <c r="A332" s="2" t="s">
        <v>5498</v>
      </c>
      <c r="B332" s="2" t="s">
        <v>4294</v>
      </c>
      <c r="C332" s="2" t="s">
        <v>5190</v>
      </c>
      <c r="D332" s="13" t="n">
        <v>45915</v>
      </c>
      <c r="E332" s="2" t="s">
        <v>98</v>
      </c>
      <c r="F332" s="2" t="s">
        <v>163</v>
      </c>
      <c r="G332" s="2" t="s">
        <v>120</v>
      </c>
    </row>
    <row r="333" customFormat="false" ht="15" hidden="false" customHeight="false" outlineLevel="0" collapsed="false">
      <c r="A333" s="2" t="s">
        <v>5499</v>
      </c>
      <c r="B333" s="2" t="s">
        <v>1683</v>
      </c>
      <c r="C333" s="2" t="s">
        <v>5164</v>
      </c>
      <c r="D333" s="13" t="n">
        <v>45917</v>
      </c>
      <c r="E333" s="2" t="s">
        <v>98</v>
      </c>
      <c r="F333" s="2" t="s">
        <v>98</v>
      </c>
      <c r="G333" s="2" t="s">
        <v>109</v>
      </c>
    </row>
    <row r="334" customFormat="false" ht="15" hidden="false" customHeight="false" outlineLevel="0" collapsed="false">
      <c r="A334" s="2" t="s">
        <v>5500</v>
      </c>
      <c r="B334" s="2" t="s">
        <v>5102</v>
      </c>
      <c r="C334" s="2" t="s">
        <v>5172</v>
      </c>
      <c r="D334" s="13" t="n">
        <v>45936</v>
      </c>
      <c r="E334" s="2" t="s">
        <v>98</v>
      </c>
      <c r="F334" s="2" t="s">
        <v>98</v>
      </c>
      <c r="G334" s="2" t="s">
        <v>111</v>
      </c>
    </row>
    <row r="335" customFormat="false" ht="15" hidden="false" customHeight="false" outlineLevel="0" collapsed="false">
      <c r="A335" s="2" t="s">
        <v>5501</v>
      </c>
      <c r="B335" s="2" t="s">
        <v>637</v>
      </c>
      <c r="C335" s="2" t="s">
        <v>5168</v>
      </c>
      <c r="D335" s="13" t="n">
        <v>45862</v>
      </c>
      <c r="E335" s="2" t="s">
        <v>98</v>
      </c>
      <c r="F335" s="2" t="s">
        <v>98</v>
      </c>
      <c r="G335" s="2" t="s">
        <v>130</v>
      </c>
    </row>
    <row r="336" customFormat="false" ht="15" hidden="false" customHeight="false" outlineLevel="0" collapsed="false">
      <c r="A336" s="2" t="s">
        <v>5502</v>
      </c>
      <c r="B336" s="2" t="s">
        <v>4512</v>
      </c>
      <c r="C336" s="2" t="s">
        <v>5164</v>
      </c>
      <c r="D336" s="13" t="n">
        <v>46156</v>
      </c>
      <c r="E336" s="2" t="s">
        <v>98</v>
      </c>
      <c r="F336" s="2" t="s">
        <v>108</v>
      </c>
      <c r="G336" s="2" t="s">
        <v>124</v>
      </c>
    </row>
    <row r="337" customFormat="false" ht="15" hidden="false" customHeight="false" outlineLevel="0" collapsed="false">
      <c r="A337" s="2" t="s">
        <v>5503</v>
      </c>
      <c r="B337" s="2" t="s">
        <v>906</v>
      </c>
      <c r="C337" s="2" t="s">
        <v>5166</v>
      </c>
      <c r="D337" s="13" t="n">
        <v>45954</v>
      </c>
      <c r="E337" s="2" t="s">
        <v>165</v>
      </c>
      <c r="F337" s="2" t="s">
        <v>108</v>
      </c>
      <c r="G337" s="2" t="s">
        <v>120</v>
      </c>
    </row>
    <row r="338" customFormat="false" ht="15" hidden="false" customHeight="false" outlineLevel="0" collapsed="false">
      <c r="A338" s="2" t="s">
        <v>5504</v>
      </c>
      <c r="B338" s="2" t="s">
        <v>4946</v>
      </c>
      <c r="C338" s="2" t="s">
        <v>5190</v>
      </c>
      <c r="D338" s="13" t="n">
        <v>45547</v>
      </c>
      <c r="E338" s="2" t="s">
        <v>98</v>
      </c>
      <c r="F338" s="2" t="s">
        <v>98</v>
      </c>
      <c r="G338" s="2" t="s">
        <v>142</v>
      </c>
    </row>
    <row r="339" customFormat="false" ht="15" hidden="false" customHeight="false" outlineLevel="0" collapsed="false">
      <c r="A339" s="2" t="s">
        <v>5505</v>
      </c>
      <c r="B339" s="2" t="s">
        <v>4049</v>
      </c>
      <c r="C339" s="2" t="s">
        <v>5190</v>
      </c>
      <c r="D339" s="13" t="n">
        <v>45951</v>
      </c>
      <c r="E339" s="2" t="s">
        <v>98</v>
      </c>
      <c r="F339" s="2" t="s">
        <v>98</v>
      </c>
      <c r="G339" s="2" t="s">
        <v>120</v>
      </c>
    </row>
    <row r="340" customFormat="false" ht="15" hidden="false" customHeight="false" outlineLevel="0" collapsed="false">
      <c r="A340" s="2" t="s">
        <v>5506</v>
      </c>
      <c r="B340" s="2" t="s">
        <v>2799</v>
      </c>
      <c r="C340" s="2" t="s">
        <v>5190</v>
      </c>
      <c r="D340" s="13" t="n">
        <v>45645</v>
      </c>
      <c r="E340" s="2" t="s">
        <v>98</v>
      </c>
      <c r="F340" s="2" t="s">
        <v>98</v>
      </c>
      <c r="G340" s="2" t="s">
        <v>124</v>
      </c>
    </row>
    <row r="341" customFormat="false" ht="15" hidden="false" customHeight="false" outlineLevel="0" collapsed="false">
      <c r="A341" s="2" t="s">
        <v>5507</v>
      </c>
      <c r="B341" s="2" t="s">
        <v>4592</v>
      </c>
      <c r="C341" s="2" t="s">
        <v>5164</v>
      </c>
      <c r="D341" s="13" t="n">
        <v>46093</v>
      </c>
      <c r="E341" s="2" t="s">
        <v>98</v>
      </c>
      <c r="F341" s="2" t="s">
        <v>128</v>
      </c>
      <c r="G341" s="2" t="s">
        <v>142</v>
      </c>
    </row>
    <row r="342" customFormat="false" ht="15" hidden="false" customHeight="false" outlineLevel="0" collapsed="false">
      <c r="A342" s="2" t="s">
        <v>5508</v>
      </c>
      <c r="B342" s="2" t="s">
        <v>317</v>
      </c>
      <c r="C342" s="2" t="s">
        <v>5190</v>
      </c>
      <c r="D342" s="13" t="n">
        <v>45420</v>
      </c>
      <c r="E342" s="2" t="s">
        <v>98</v>
      </c>
      <c r="F342" s="2" t="s">
        <v>139</v>
      </c>
      <c r="G342" s="2" t="s">
        <v>111</v>
      </c>
    </row>
    <row r="343" customFormat="false" ht="15" hidden="false" customHeight="false" outlineLevel="0" collapsed="false">
      <c r="A343" s="2" t="s">
        <v>5509</v>
      </c>
      <c r="B343" s="2" t="s">
        <v>1095</v>
      </c>
      <c r="C343" s="2" t="s">
        <v>5166</v>
      </c>
      <c r="D343" s="13" t="n">
        <v>45937</v>
      </c>
      <c r="E343" s="2" t="s">
        <v>104</v>
      </c>
      <c r="F343" s="2" t="s">
        <v>139</v>
      </c>
      <c r="G343" s="2" t="s">
        <v>133</v>
      </c>
    </row>
    <row r="344" customFormat="false" ht="15" hidden="false" customHeight="false" outlineLevel="0" collapsed="false">
      <c r="A344" s="2" t="s">
        <v>5510</v>
      </c>
      <c r="B344" s="2" t="s">
        <v>2187</v>
      </c>
      <c r="C344" s="2" t="s">
        <v>5168</v>
      </c>
      <c r="D344" s="13" t="n">
        <v>45483</v>
      </c>
      <c r="E344" s="2" t="s">
        <v>98</v>
      </c>
      <c r="F344" s="2" t="s">
        <v>98</v>
      </c>
      <c r="G344" s="2" t="s">
        <v>130</v>
      </c>
    </row>
    <row r="345" customFormat="false" ht="15" hidden="false" customHeight="false" outlineLevel="0" collapsed="false">
      <c r="A345" s="2" t="s">
        <v>5511</v>
      </c>
      <c r="B345" s="2" t="s">
        <v>528</v>
      </c>
      <c r="C345" s="2" t="s">
        <v>5166</v>
      </c>
      <c r="D345" s="13" t="n">
        <v>45602</v>
      </c>
      <c r="E345" s="2" t="s">
        <v>114</v>
      </c>
      <c r="F345" s="2" t="s">
        <v>139</v>
      </c>
      <c r="G345" s="2" t="s">
        <v>136</v>
      </c>
    </row>
    <row r="346" customFormat="false" ht="15" hidden="false" customHeight="false" outlineLevel="0" collapsed="false">
      <c r="A346" s="2" t="s">
        <v>5512</v>
      </c>
      <c r="B346" s="2" t="s">
        <v>823</v>
      </c>
      <c r="C346" s="2" t="s">
        <v>5190</v>
      </c>
      <c r="D346" s="13" t="n">
        <v>45868</v>
      </c>
      <c r="E346" s="2" t="s">
        <v>98</v>
      </c>
      <c r="F346" s="2" t="s">
        <v>119</v>
      </c>
      <c r="G346" s="2" t="s">
        <v>133</v>
      </c>
    </row>
    <row r="347" customFormat="false" ht="15" hidden="false" customHeight="false" outlineLevel="0" collapsed="false">
      <c r="A347" s="2" t="s">
        <v>5513</v>
      </c>
      <c r="B347" s="2" t="s">
        <v>1367</v>
      </c>
      <c r="C347" s="2" t="s">
        <v>5166</v>
      </c>
      <c r="D347" s="13" t="n">
        <v>46191</v>
      </c>
      <c r="E347" s="2" t="s">
        <v>139</v>
      </c>
      <c r="F347" s="2" t="s">
        <v>128</v>
      </c>
      <c r="G347" s="2" t="s">
        <v>109</v>
      </c>
    </row>
    <row r="348" customFormat="false" ht="15" hidden="false" customHeight="false" outlineLevel="0" collapsed="false">
      <c r="A348" s="2" t="s">
        <v>5514</v>
      </c>
      <c r="B348" s="2" t="s">
        <v>3162</v>
      </c>
      <c r="C348" s="2" t="s">
        <v>5166</v>
      </c>
      <c r="D348" s="13" t="n">
        <v>45911</v>
      </c>
      <c r="E348" s="2" t="s">
        <v>108</v>
      </c>
      <c r="F348" s="2" t="s">
        <v>163</v>
      </c>
      <c r="G348" s="2" t="s">
        <v>109</v>
      </c>
    </row>
    <row r="349" customFormat="false" ht="15" hidden="false" customHeight="false" outlineLevel="0" collapsed="false">
      <c r="A349" s="2" t="s">
        <v>5515</v>
      </c>
      <c r="B349" s="2" t="s">
        <v>5099</v>
      </c>
      <c r="C349" s="2" t="s">
        <v>5190</v>
      </c>
      <c r="D349" s="13" t="n">
        <v>45791</v>
      </c>
      <c r="E349" s="2" t="s">
        <v>98</v>
      </c>
      <c r="F349" s="2" t="s">
        <v>98</v>
      </c>
      <c r="G349" s="2" t="s">
        <v>115</v>
      </c>
    </row>
    <row r="350" customFormat="false" ht="15" hidden="false" customHeight="false" outlineLevel="0" collapsed="false">
      <c r="A350" s="2" t="s">
        <v>5516</v>
      </c>
      <c r="B350" s="2" t="s">
        <v>4187</v>
      </c>
      <c r="C350" s="2" t="s">
        <v>5168</v>
      </c>
      <c r="D350" s="13" t="n">
        <v>45921</v>
      </c>
      <c r="E350" s="2" t="s">
        <v>123</v>
      </c>
      <c r="F350" s="2" t="s">
        <v>98</v>
      </c>
      <c r="G350" s="2" t="s">
        <v>115</v>
      </c>
    </row>
    <row r="351" customFormat="false" ht="15" hidden="false" customHeight="false" outlineLevel="0" collapsed="false">
      <c r="A351" s="2" t="s">
        <v>5517</v>
      </c>
      <c r="B351" s="2" t="s">
        <v>3725</v>
      </c>
      <c r="C351" s="2" t="s">
        <v>5168</v>
      </c>
      <c r="D351" s="13" t="n">
        <v>46001</v>
      </c>
      <c r="E351" s="2" t="s">
        <v>128</v>
      </c>
      <c r="F351" s="2" t="s">
        <v>98</v>
      </c>
      <c r="G351" s="2" t="s">
        <v>111</v>
      </c>
    </row>
    <row r="352" customFormat="false" ht="15" hidden="false" customHeight="false" outlineLevel="0" collapsed="false">
      <c r="A352" s="2" t="s">
        <v>5518</v>
      </c>
      <c r="B352" s="2" t="s">
        <v>711</v>
      </c>
      <c r="C352" s="2" t="s">
        <v>5172</v>
      </c>
      <c r="D352" s="13" t="n">
        <v>45777</v>
      </c>
      <c r="E352" s="2" t="s">
        <v>104</v>
      </c>
      <c r="F352" s="2" t="s">
        <v>98</v>
      </c>
      <c r="G352" s="2" t="s">
        <v>136</v>
      </c>
    </row>
    <row r="353" customFormat="false" ht="15" hidden="false" customHeight="false" outlineLevel="0" collapsed="false">
      <c r="A353" s="2" t="s">
        <v>5519</v>
      </c>
      <c r="B353" s="2" t="s">
        <v>3348</v>
      </c>
      <c r="C353" s="2" t="s">
        <v>5168</v>
      </c>
      <c r="D353" s="13" t="n">
        <v>45831</v>
      </c>
      <c r="E353" s="2" t="s">
        <v>141</v>
      </c>
      <c r="F353" s="2" t="s">
        <v>98</v>
      </c>
      <c r="G353" s="2" t="s">
        <v>111</v>
      </c>
    </row>
    <row r="354" customFormat="false" ht="15" hidden="false" customHeight="false" outlineLevel="0" collapsed="false">
      <c r="A354" s="2" t="s">
        <v>5520</v>
      </c>
      <c r="B354" s="2" t="s">
        <v>4871</v>
      </c>
      <c r="C354" s="2" t="s">
        <v>5166</v>
      </c>
      <c r="D354" s="13" t="n">
        <v>45547</v>
      </c>
      <c r="E354" s="2" t="s">
        <v>123</v>
      </c>
      <c r="F354" s="2" t="s">
        <v>108</v>
      </c>
      <c r="G354" s="2" t="s">
        <v>136</v>
      </c>
    </row>
    <row r="355" customFormat="false" ht="15" hidden="false" customHeight="false" outlineLevel="0" collapsed="false">
      <c r="A355" s="2" t="s">
        <v>5521</v>
      </c>
      <c r="B355" s="2" t="s">
        <v>3217</v>
      </c>
      <c r="C355" s="2" t="s">
        <v>5190</v>
      </c>
      <c r="D355" s="13" t="n">
        <v>45541</v>
      </c>
      <c r="E355" s="2" t="s">
        <v>98</v>
      </c>
      <c r="F355" s="2" t="s">
        <v>165</v>
      </c>
      <c r="G355" s="2" t="s">
        <v>111</v>
      </c>
    </row>
    <row r="356" customFormat="false" ht="15" hidden="false" customHeight="false" outlineLevel="0" collapsed="false">
      <c r="A356" s="2" t="s">
        <v>5522</v>
      </c>
      <c r="B356" s="2" t="s">
        <v>4495</v>
      </c>
      <c r="C356" s="2" t="s">
        <v>5168</v>
      </c>
      <c r="D356" s="13" t="n">
        <v>46049</v>
      </c>
      <c r="E356" s="2" t="s">
        <v>108</v>
      </c>
      <c r="F356" s="2" t="s">
        <v>98</v>
      </c>
      <c r="G356" s="2" t="s">
        <v>133</v>
      </c>
    </row>
    <row r="357" customFormat="false" ht="15" hidden="false" customHeight="false" outlineLevel="0" collapsed="false">
      <c r="A357" s="2" t="s">
        <v>5523</v>
      </c>
      <c r="B357" s="2" t="s">
        <v>837</v>
      </c>
      <c r="C357" s="2" t="s">
        <v>5168</v>
      </c>
      <c r="D357" s="13" t="n">
        <v>46006</v>
      </c>
      <c r="E357" s="2" t="s">
        <v>119</v>
      </c>
      <c r="F357" s="2" t="s">
        <v>98</v>
      </c>
      <c r="G357" s="2" t="s">
        <v>115</v>
      </c>
    </row>
    <row r="358" customFormat="false" ht="15" hidden="false" customHeight="false" outlineLevel="0" collapsed="false">
      <c r="A358" s="2" t="s">
        <v>5524</v>
      </c>
      <c r="B358" s="2" t="s">
        <v>5096</v>
      </c>
      <c r="C358" s="2" t="s">
        <v>5168</v>
      </c>
      <c r="D358" s="13" t="n">
        <v>46037</v>
      </c>
      <c r="E358" s="2" t="s">
        <v>98</v>
      </c>
      <c r="F358" s="2" t="s">
        <v>98</v>
      </c>
      <c r="G358" s="2" t="s">
        <v>133</v>
      </c>
    </row>
    <row r="359" customFormat="false" ht="15" hidden="false" customHeight="false" outlineLevel="0" collapsed="false">
      <c r="A359" s="2" t="s">
        <v>5525</v>
      </c>
      <c r="B359" s="2" t="s">
        <v>4500</v>
      </c>
      <c r="C359" s="2" t="s">
        <v>5172</v>
      </c>
      <c r="D359" s="13" t="n">
        <v>45797</v>
      </c>
      <c r="E359" s="2" t="s">
        <v>128</v>
      </c>
      <c r="F359" s="2" t="s">
        <v>98</v>
      </c>
      <c r="G359" s="2" t="s">
        <v>111</v>
      </c>
    </row>
    <row r="360" customFormat="false" ht="15" hidden="false" customHeight="false" outlineLevel="0" collapsed="false">
      <c r="A360" s="2" t="s">
        <v>5526</v>
      </c>
      <c r="B360" s="2" t="s">
        <v>5056</v>
      </c>
      <c r="C360" s="2" t="s">
        <v>5166</v>
      </c>
      <c r="D360" s="13" t="n">
        <v>45801</v>
      </c>
      <c r="E360" s="2" t="s">
        <v>119</v>
      </c>
      <c r="F360" s="2" t="s">
        <v>139</v>
      </c>
      <c r="G360" s="2" t="s">
        <v>142</v>
      </c>
    </row>
    <row r="361" customFormat="false" ht="15" hidden="false" customHeight="false" outlineLevel="0" collapsed="false">
      <c r="A361" s="2" t="s">
        <v>5527</v>
      </c>
      <c r="B361" s="2" t="s">
        <v>813</v>
      </c>
      <c r="C361" s="2" t="s">
        <v>5164</v>
      </c>
      <c r="D361" s="13" t="n">
        <v>46137</v>
      </c>
      <c r="E361" s="2" t="s">
        <v>98</v>
      </c>
      <c r="F361" s="2" t="s">
        <v>119</v>
      </c>
      <c r="G361" s="2" t="s">
        <v>120</v>
      </c>
    </row>
    <row r="362" customFormat="false" ht="15" hidden="false" customHeight="false" outlineLevel="0" collapsed="false">
      <c r="A362" s="2" t="s">
        <v>5528</v>
      </c>
      <c r="B362" s="2" t="s">
        <v>4687</v>
      </c>
      <c r="C362" s="2" t="s">
        <v>5164</v>
      </c>
      <c r="D362" s="13" t="n">
        <v>45532</v>
      </c>
      <c r="E362" s="2" t="s">
        <v>98</v>
      </c>
      <c r="F362" s="2" t="s">
        <v>128</v>
      </c>
      <c r="G362" s="2" t="s">
        <v>120</v>
      </c>
    </row>
    <row r="363" customFormat="false" ht="15" hidden="false" customHeight="false" outlineLevel="0" collapsed="false">
      <c r="A363" s="2" t="s">
        <v>5529</v>
      </c>
      <c r="B363" s="2" t="s">
        <v>413</v>
      </c>
      <c r="C363" s="2" t="s">
        <v>5168</v>
      </c>
      <c r="D363" s="13" t="n">
        <v>45591</v>
      </c>
      <c r="E363" s="2" t="s">
        <v>98</v>
      </c>
      <c r="F363" s="2" t="s">
        <v>98</v>
      </c>
      <c r="G363" s="2" t="s">
        <v>120</v>
      </c>
    </row>
    <row r="364" customFormat="false" ht="15" hidden="false" customHeight="false" outlineLevel="0" collapsed="false">
      <c r="A364" s="2" t="s">
        <v>5530</v>
      </c>
      <c r="B364" s="2" t="s">
        <v>2797</v>
      </c>
      <c r="C364" s="2" t="s">
        <v>5164</v>
      </c>
      <c r="D364" s="13" t="n">
        <v>45954</v>
      </c>
      <c r="E364" s="2" t="s">
        <v>98</v>
      </c>
      <c r="F364" s="2" t="s">
        <v>165</v>
      </c>
      <c r="G364" s="2" t="s">
        <v>142</v>
      </c>
    </row>
    <row r="365" customFormat="false" ht="15" hidden="false" customHeight="false" outlineLevel="0" collapsed="false">
      <c r="A365" s="2" t="s">
        <v>5531</v>
      </c>
      <c r="B365" s="2" t="s">
        <v>1710</v>
      </c>
      <c r="C365" s="2" t="s">
        <v>5166</v>
      </c>
      <c r="D365" s="13" t="n">
        <v>45552</v>
      </c>
      <c r="E365" s="2" t="s">
        <v>141</v>
      </c>
      <c r="F365" s="2" t="s">
        <v>165</v>
      </c>
      <c r="G365" s="2" t="s">
        <v>130</v>
      </c>
    </row>
    <row r="366" customFormat="false" ht="15" hidden="false" customHeight="false" outlineLevel="0" collapsed="false">
      <c r="A366" s="2" t="s">
        <v>5532</v>
      </c>
      <c r="B366" s="2" t="s">
        <v>2516</v>
      </c>
      <c r="C366" s="2" t="s">
        <v>5172</v>
      </c>
      <c r="D366" s="13" t="n">
        <v>45637</v>
      </c>
      <c r="E366" s="2" t="s">
        <v>165</v>
      </c>
      <c r="F366" s="2" t="s">
        <v>98</v>
      </c>
      <c r="G366" s="2" t="s">
        <v>115</v>
      </c>
    </row>
    <row r="367" customFormat="false" ht="15" hidden="false" customHeight="false" outlineLevel="0" collapsed="false">
      <c r="A367" s="2" t="s">
        <v>5533</v>
      </c>
      <c r="B367" s="2" t="s">
        <v>1548</v>
      </c>
      <c r="C367" s="2" t="s">
        <v>5190</v>
      </c>
      <c r="D367" s="13" t="n">
        <v>46064</v>
      </c>
      <c r="E367" s="2" t="s">
        <v>98</v>
      </c>
      <c r="F367" s="2" t="s">
        <v>98</v>
      </c>
      <c r="G367" s="2" t="s">
        <v>130</v>
      </c>
    </row>
    <row r="368" customFormat="false" ht="15" hidden="false" customHeight="false" outlineLevel="0" collapsed="false">
      <c r="A368" s="2" t="s">
        <v>5534</v>
      </c>
      <c r="B368" s="2" t="s">
        <v>951</v>
      </c>
      <c r="C368" s="2" t="s">
        <v>5164</v>
      </c>
      <c r="D368" s="13" t="n">
        <v>46047</v>
      </c>
      <c r="E368" s="2" t="s">
        <v>98</v>
      </c>
      <c r="F368" s="2" t="s">
        <v>141</v>
      </c>
      <c r="G368" s="2" t="s">
        <v>99</v>
      </c>
    </row>
    <row r="369" customFormat="false" ht="15" hidden="false" customHeight="false" outlineLevel="0" collapsed="false">
      <c r="A369" s="2" t="s">
        <v>5535</v>
      </c>
      <c r="B369" s="2" t="s">
        <v>1231</v>
      </c>
      <c r="C369" s="2" t="s">
        <v>5172</v>
      </c>
      <c r="D369" s="13" t="n">
        <v>45465</v>
      </c>
      <c r="E369" s="2" t="s">
        <v>163</v>
      </c>
      <c r="F369" s="2" t="s">
        <v>98</v>
      </c>
      <c r="G369" s="2" t="s">
        <v>109</v>
      </c>
    </row>
    <row r="370" customFormat="false" ht="15" hidden="false" customHeight="false" outlineLevel="0" collapsed="false">
      <c r="A370" s="2" t="s">
        <v>5536</v>
      </c>
      <c r="B370" s="2" t="s">
        <v>519</v>
      </c>
      <c r="C370" s="2" t="s">
        <v>5164</v>
      </c>
      <c r="D370" s="13" t="n">
        <v>45833</v>
      </c>
      <c r="E370" s="2" t="s">
        <v>98</v>
      </c>
      <c r="F370" s="2" t="s">
        <v>145</v>
      </c>
      <c r="G370" s="2" t="s">
        <v>142</v>
      </c>
    </row>
    <row r="371" customFormat="false" ht="15" hidden="false" customHeight="false" outlineLevel="0" collapsed="false">
      <c r="A371" s="2" t="s">
        <v>5537</v>
      </c>
      <c r="B371" s="2" t="s">
        <v>4236</v>
      </c>
      <c r="C371" s="2" t="s">
        <v>5166</v>
      </c>
      <c r="D371" s="13" t="n">
        <v>45574</v>
      </c>
      <c r="E371" s="2" t="s">
        <v>163</v>
      </c>
      <c r="F371" s="2" t="s">
        <v>119</v>
      </c>
      <c r="G371" s="2" t="s">
        <v>111</v>
      </c>
    </row>
    <row r="372" customFormat="false" ht="15" hidden="false" customHeight="false" outlineLevel="0" collapsed="false">
      <c r="A372" s="2" t="s">
        <v>5538</v>
      </c>
      <c r="B372" s="2" t="s">
        <v>3482</v>
      </c>
      <c r="C372" s="2" t="s">
        <v>5172</v>
      </c>
      <c r="D372" s="13" t="n">
        <v>45889</v>
      </c>
      <c r="E372" s="2" t="s">
        <v>165</v>
      </c>
      <c r="F372" s="2" t="s">
        <v>98</v>
      </c>
      <c r="G372" s="2" t="s">
        <v>120</v>
      </c>
    </row>
    <row r="373" customFormat="false" ht="15" hidden="false" customHeight="false" outlineLevel="0" collapsed="false">
      <c r="A373" s="2" t="s">
        <v>5539</v>
      </c>
      <c r="B373" s="2" t="s">
        <v>4970</v>
      </c>
      <c r="C373" s="2" t="s">
        <v>5172</v>
      </c>
      <c r="D373" s="13" t="n">
        <v>45783</v>
      </c>
      <c r="E373" s="2" t="s">
        <v>98</v>
      </c>
      <c r="F373" s="2" t="s">
        <v>98</v>
      </c>
      <c r="G373" s="2" t="s">
        <v>133</v>
      </c>
    </row>
    <row r="374" customFormat="false" ht="15" hidden="false" customHeight="false" outlineLevel="0" collapsed="false">
      <c r="A374" s="2" t="s">
        <v>5540</v>
      </c>
      <c r="B374" s="2" t="s">
        <v>936</v>
      </c>
      <c r="C374" s="2" t="s">
        <v>5164</v>
      </c>
      <c r="D374" s="13" t="n">
        <v>45795</v>
      </c>
      <c r="E374" s="2" t="s">
        <v>98</v>
      </c>
      <c r="F374" s="2" t="s">
        <v>114</v>
      </c>
      <c r="G374" s="2" t="s">
        <v>124</v>
      </c>
    </row>
    <row r="375" customFormat="false" ht="15" hidden="false" customHeight="false" outlineLevel="0" collapsed="false">
      <c r="A375" s="2" t="s">
        <v>5541</v>
      </c>
      <c r="B375" s="2" t="s">
        <v>476</v>
      </c>
      <c r="C375" s="2" t="s">
        <v>5190</v>
      </c>
      <c r="D375" s="13" t="n">
        <v>45863</v>
      </c>
      <c r="E375" s="2" t="s">
        <v>98</v>
      </c>
      <c r="F375" s="2" t="s">
        <v>98</v>
      </c>
      <c r="G375" s="2" t="s">
        <v>133</v>
      </c>
    </row>
    <row r="376" customFormat="false" ht="15" hidden="false" customHeight="false" outlineLevel="0" collapsed="false">
      <c r="A376" s="2" t="s">
        <v>5542</v>
      </c>
      <c r="B376" s="2" t="s">
        <v>4041</v>
      </c>
      <c r="C376" s="2" t="s">
        <v>5172</v>
      </c>
      <c r="D376" s="13" t="n">
        <v>45718</v>
      </c>
      <c r="E376" s="2" t="s">
        <v>98</v>
      </c>
      <c r="F376" s="2" t="s">
        <v>98</v>
      </c>
      <c r="G376" s="2" t="s">
        <v>133</v>
      </c>
    </row>
    <row r="377" customFormat="false" ht="15" hidden="false" customHeight="false" outlineLevel="0" collapsed="false">
      <c r="A377" s="2" t="s">
        <v>5543</v>
      </c>
      <c r="B377" s="2" t="s">
        <v>4521</v>
      </c>
      <c r="C377" s="2" t="s">
        <v>5166</v>
      </c>
      <c r="D377" s="13" t="n">
        <v>45533</v>
      </c>
      <c r="E377" s="2" t="s">
        <v>108</v>
      </c>
      <c r="F377" s="2" t="s">
        <v>104</v>
      </c>
      <c r="G377" s="2" t="s">
        <v>142</v>
      </c>
    </row>
    <row r="378" customFormat="false" ht="15" hidden="false" customHeight="false" outlineLevel="0" collapsed="false">
      <c r="A378" s="2" t="s">
        <v>5544</v>
      </c>
      <c r="B378" s="2" t="s">
        <v>5008</v>
      </c>
      <c r="C378" s="2" t="s">
        <v>5190</v>
      </c>
      <c r="D378" s="13" t="n">
        <v>45736</v>
      </c>
      <c r="E378" s="2" t="s">
        <v>98</v>
      </c>
      <c r="F378" s="2" t="s">
        <v>98</v>
      </c>
      <c r="G378" s="2" t="s">
        <v>124</v>
      </c>
    </row>
    <row r="379" customFormat="false" ht="15" hidden="false" customHeight="false" outlineLevel="0" collapsed="false">
      <c r="A379" s="2" t="s">
        <v>5545</v>
      </c>
      <c r="B379" s="2" t="s">
        <v>954</v>
      </c>
      <c r="C379" s="2" t="s">
        <v>5166</v>
      </c>
      <c r="D379" s="13" t="n">
        <v>45998</v>
      </c>
      <c r="E379" s="2" t="s">
        <v>104</v>
      </c>
      <c r="F379" s="2" t="s">
        <v>108</v>
      </c>
      <c r="G379" s="2" t="s">
        <v>142</v>
      </c>
    </row>
    <row r="380" customFormat="false" ht="15" hidden="false" customHeight="false" outlineLevel="0" collapsed="false">
      <c r="A380" s="2" t="s">
        <v>5546</v>
      </c>
      <c r="B380" s="2" t="s">
        <v>155</v>
      </c>
      <c r="C380" s="2" t="s">
        <v>5166</v>
      </c>
      <c r="D380" s="13" t="n">
        <v>46245</v>
      </c>
      <c r="E380" s="2" t="s">
        <v>104</v>
      </c>
      <c r="F380" s="2" t="s">
        <v>108</v>
      </c>
      <c r="G380" s="2" t="s">
        <v>120</v>
      </c>
    </row>
    <row r="381" customFormat="false" ht="15" hidden="false" customHeight="false" outlineLevel="0" collapsed="false">
      <c r="A381" s="2" t="s">
        <v>5547</v>
      </c>
      <c r="B381" s="2" t="s">
        <v>4339</v>
      </c>
      <c r="C381" s="2" t="s">
        <v>5168</v>
      </c>
      <c r="D381" s="13" t="n">
        <v>45709</v>
      </c>
      <c r="E381" s="2" t="s">
        <v>108</v>
      </c>
      <c r="F381" s="2" t="s">
        <v>98</v>
      </c>
      <c r="G381" s="2" t="s">
        <v>124</v>
      </c>
    </row>
    <row r="382" customFormat="false" ht="15" hidden="false" customHeight="false" outlineLevel="0" collapsed="false">
      <c r="A382" s="2" t="s">
        <v>5548</v>
      </c>
      <c r="B382" s="2" t="s">
        <v>3195</v>
      </c>
      <c r="C382" s="2" t="s">
        <v>5164</v>
      </c>
      <c r="D382" s="13" t="n">
        <v>46128</v>
      </c>
      <c r="E382" s="2" t="s">
        <v>98</v>
      </c>
      <c r="F382" s="2" t="s">
        <v>119</v>
      </c>
      <c r="G382" s="2" t="s">
        <v>130</v>
      </c>
    </row>
    <row r="383" customFormat="false" ht="15" hidden="false" customHeight="false" outlineLevel="0" collapsed="false">
      <c r="A383" s="2" t="s">
        <v>5549</v>
      </c>
      <c r="B383" s="2" t="s">
        <v>2980</v>
      </c>
      <c r="C383" s="2" t="s">
        <v>5168</v>
      </c>
      <c r="D383" s="13" t="n">
        <v>45874</v>
      </c>
      <c r="E383" s="2" t="s">
        <v>128</v>
      </c>
      <c r="F383" s="2" t="s">
        <v>98</v>
      </c>
      <c r="G383" s="2" t="s">
        <v>124</v>
      </c>
    </row>
    <row r="384" customFormat="false" ht="15" hidden="false" customHeight="false" outlineLevel="0" collapsed="false">
      <c r="A384" s="2" t="s">
        <v>5550</v>
      </c>
      <c r="B384" s="2" t="s">
        <v>4987</v>
      </c>
      <c r="C384" s="2" t="s">
        <v>5190</v>
      </c>
      <c r="D384" s="13" t="n">
        <v>45653</v>
      </c>
      <c r="E384" s="2" t="s">
        <v>98</v>
      </c>
      <c r="F384" s="2" t="s">
        <v>98</v>
      </c>
      <c r="G384" s="2" t="s">
        <v>142</v>
      </c>
    </row>
    <row r="385" customFormat="false" ht="15" hidden="false" customHeight="false" outlineLevel="0" collapsed="false">
      <c r="A385" s="2" t="s">
        <v>5551</v>
      </c>
      <c r="B385" s="2" t="s">
        <v>3921</v>
      </c>
      <c r="C385" s="2" t="s">
        <v>5164</v>
      </c>
      <c r="D385" s="13" t="n">
        <v>45726</v>
      </c>
      <c r="E385" s="2" t="s">
        <v>98</v>
      </c>
      <c r="F385" s="2" t="s">
        <v>139</v>
      </c>
      <c r="G385" s="2" t="s">
        <v>115</v>
      </c>
    </row>
    <row r="386" customFormat="false" ht="15" hidden="false" customHeight="false" outlineLevel="0" collapsed="false">
      <c r="A386" s="2" t="s">
        <v>5552</v>
      </c>
      <c r="B386" s="2" t="s">
        <v>5123</v>
      </c>
      <c r="C386" s="2" t="s">
        <v>5166</v>
      </c>
      <c r="D386" s="13" t="n">
        <v>45584</v>
      </c>
      <c r="E386" s="2" t="s">
        <v>145</v>
      </c>
      <c r="F386" s="2" t="s">
        <v>128</v>
      </c>
      <c r="G386" s="2" t="s">
        <v>99</v>
      </c>
    </row>
    <row r="387" customFormat="false" ht="15" hidden="false" customHeight="false" outlineLevel="0" collapsed="false">
      <c r="A387" s="2" t="s">
        <v>5553</v>
      </c>
      <c r="B387" s="2" t="s">
        <v>2766</v>
      </c>
      <c r="C387" s="2" t="s">
        <v>5168</v>
      </c>
      <c r="D387" s="13" t="n">
        <v>45448</v>
      </c>
      <c r="E387" s="2" t="s">
        <v>119</v>
      </c>
      <c r="F387" s="2" t="s">
        <v>98</v>
      </c>
      <c r="G387" s="2" t="s">
        <v>115</v>
      </c>
    </row>
    <row r="388" customFormat="false" ht="15" hidden="false" customHeight="false" outlineLevel="0" collapsed="false">
      <c r="A388" s="2" t="s">
        <v>5554</v>
      </c>
      <c r="B388" s="2" t="s">
        <v>2173</v>
      </c>
      <c r="C388" s="2" t="s">
        <v>5168</v>
      </c>
      <c r="D388" s="13" t="n">
        <v>46076</v>
      </c>
      <c r="E388" s="2" t="s">
        <v>98</v>
      </c>
      <c r="F388" s="2" t="s">
        <v>98</v>
      </c>
      <c r="G388" s="2" t="s">
        <v>142</v>
      </c>
    </row>
    <row r="389" customFormat="false" ht="15" hidden="false" customHeight="false" outlineLevel="0" collapsed="false">
      <c r="A389" s="2" t="s">
        <v>5555</v>
      </c>
      <c r="B389" s="2" t="s">
        <v>5085</v>
      </c>
      <c r="C389" s="2" t="s">
        <v>5190</v>
      </c>
      <c r="D389" s="13" t="n">
        <v>45961</v>
      </c>
      <c r="E389" s="2" t="s">
        <v>98</v>
      </c>
      <c r="F389" s="2" t="s">
        <v>98</v>
      </c>
      <c r="G389" s="2" t="s">
        <v>111</v>
      </c>
    </row>
    <row r="390" customFormat="false" ht="15" hidden="false" customHeight="false" outlineLevel="0" collapsed="false">
      <c r="A390" s="2" t="s">
        <v>5556</v>
      </c>
      <c r="B390" s="2" t="s">
        <v>2342</v>
      </c>
      <c r="C390" s="2" t="s">
        <v>5164</v>
      </c>
      <c r="D390" s="13" t="n">
        <v>46060</v>
      </c>
      <c r="E390" s="2" t="s">
        <v>98</v>
      </c>
      <c r="F390" s="2" t="s">
        <v>123</v>
      </c>
      <c r="G390" s="2" t="s">
        <v>124</v>
      </c>
    </row>
    <row r="391" customFormat="false" ht="15" hidden="false" customHeight="false" outlineLevel="0" collapsed="false">
      <c r="A391" s="2" t="s">
        <v>5557</v>
      </c>
      <c r="B391" s="2" t="s">
        <v>5107</v>
      </c>
      <c r="C391" s="2" t="s">
        <v>5190</v>
      </c>
      <c r="D391" s="13" t="n">
        <v>45695</v>
      </c>
      <c r="E391" s="2" t="s">
        <v>98</v>
      </c>
      <c r="F391" s="2" t="s">
        <v>98</v>
      </c>
      <c r="G391" s="2" t="s">
        <v>136</v>
      </c>
    </row>
    <row r="392" customFormat="false" ht="15" hidden="false" customHeight="false" outlineLevel="0" collapsed="false">
      <c r="A392" s="2" t="s">
        <v>5558</v>
      </c>
      <c r="B392" s="2" t="s">
        <v>247</v>
      </c>
      <c r="C392" s="2" t="s">
        <v>5164</v>
      </c>
      <c r="D392" s="13" t="n">
        <v>45776</v>
      </c>
      <c r="E392" s="2" t="s">
        <v>98</v>
      </c>
      <c r="F392" s="2" t="s">
        <v>119</v>
      </c>
      <c r="G392" s="2" t="s">
        <v>99</v>
      </c>
    </row>
    <row r="393" customFormat="false" ht="15" hidden="false" customHeight="false" outlineLevel="0" collapsed="false">
      <c r="A393" s="2" t="s">
        <v>5559</v>
      </c>
      <c r="B393" s="2" t="s">
        <v>2843</v>
      </c>
      <c r="C393" s="2" t="s">
        <v>5166</v>
      </c>
      <c r="D393" s="13" t="n">
        <v>45785</v>
      </c>
      <c r="E393" s="2" t="s">
        <v>108</v>
      </c>
      <c r="F393" s="2" t="s">
        <v>165</v>
      </c>
      <c r="G393" s="2" t="s">
        <v>111</v>
      </c>
    </row>
    <row r="394" customFormat="false" ht="15" hidden="false" customHeight="false" outlineLevel="0" collapsed="false">
      <c r="A394" s="2" t="s">
        <v>5560</v>
      </c>
      <c r="B394" s="2" t="s">
        <v>3211</v>
      </c>
      <c r="C394" s="2" t="s">
        <v>5164</v>
      </c>
      <c r="D394" s="13" t="n">
        <v>45770</v>
      </c>
      <c r="E394" s="2" t="s">
        <v>98</v>
      </c>
      <c r="F394" s="2" t="s">
        <v>141</v>
      </c>
      <c r="G394" s="2" t="s">
        <v>111</v>
      </c>
    </row>
    <row r="395" customFormat="false" ht="15" hidden="false" customHeight="false" outlineLevel="0" collapsed="false">
      <c r="A395" s="2" t="s">
        <v>5561</v>
      </c>
      <c r="B395" s="2" t="s">
        <v>4754</v>
      </c>
      <c r="C395" s="2" t="s">
        <v>5166</v>
      </c>
      <c r="D395" s="13" t="n">
        <v>45698</v>
      </c>
      <c r="E395" s="2" t="s">
        <v>98</v>
      </c>
      <c r="F395" s="2" t="s">
        <v>128</v>
      </c>
      <c r="G395" s="2" t="s">
        <v>142</v>
      </c>
    </row>
    <row r="396" customFormat="false" ht="15" hidden="false" customHeight="false" outlineLevel="0" collapsed="false">
      <c r="A396" s="2" t="s">
        <v>5562</v>
      </c>
      <c r="B396" s="2" t="s">
        <v>4590</v>
      </c>
      <c r="C396" s="2" t="s">
        <v>5168</v>
      </c>
      <c r="D396" s="13" t="n">
        <v>45340</v>
      </c>
      <c r="E396" s="2" t="s">
        <v>114</v>
      </c>
      <c r="F396" s="2" t="s">
        <v>98</v>
      </c>
      <c r="G396" s="2" t="s">
        <v>120</v>
      </c>
    </row>
    <row r="397" customFormat="false" ht="15" hidden="false" customHeight="false" outlineLevel="0" collapsed="false">
      <c r="A397" s="2" t="s">
        <v>5563</v>
      </c>
      <c r="B397" s="2" t="s">
        <v>4093</v>
      </c>
      <c r="C397" s="2" t="s">
        <v>5164</v>
      </c>
      <c r="D397" s="13" t="n">
        <v>45867</v>
      </c>
      <c r="E397" s="2" t="s">
        <v>98</v>
      </c>
      <c r="F397" s="2" t="s">
        <v>165</v>
      </c>
      <c r="G397" s="2" t="s">
        <v>109</v>
      </c>
    </row>
    <row r="398" customFormat="false" ht="15" hidden="false" customHeight="false" outlineLevel="0" collapsed="false">
      <c r="A398" s="2" t="s">
        <v>5564</v>
      </c>
      <c r="B398" s="2" t="s">
        <v>4875</v>
      </c>
      <c r="C398" s="2" t="s">
        <v>5164</v>
      </c>
      <c r="D398" s="13" t="n">
        <v>46018</v>
      </c>
      <c r="E398" s="2" t="s">
        <v>98</v>
      </c>
      <c r="F398" s="2" t="s">
        <v>145</v>
      </c>
      <c r="G398" s="2" t="s">
        <v>136</v>
      </c>
    </row>
    <row r="399" customFormat="false" ht="15" hidden="false" customHeight="false" outlineLevel="0" collapsed="false">
      <c r="A399" s="2" t="s">
        <v>5565</v>
      </c>
      <c r="B399" s="2" t="s">
        <v>3961</v>
      </c>
      <c r="C399" s="2" t="s">
        <v>5168</v>
      </c>
      <c r="D399" s="13" t="n">
        <v>45929</v>
      </c>
      <c r="E399" s="2" t="s">
        <v>98</v>
      </c>
      <c r="F399" s="2" t="s">
        <v>98</v>
      </c>
      <c r="G399" s="2" t="s">
        <v>115</v>
      </c>
    </row>
    <row r="400" customFormat="false" ht="15" hidden="false" customHeight="false" outlineLevel="0" collapsed="false">
      <c r="A400" s="2" t="s">
        <v>5566</v>
      </c>
      <c r="B400" s="2" t="s">
        <v>1050</v>
      </c>
      <c r="C400" s="2" t="s">
        <v>5166</v>
      </c>
      <c r="D400" s="13" t="n">
        <v>45668</v>
      </c>
      <c r="E400" s="2" t="s">
        <v>128</v>
      </c>
      <c r="F400" s="2" t="s">
        <v>165</v>
      </c>
      <c r="G400" s="2" t="s">
        <v>136</v>
      </c>
    </row>
    <row r="401" customFormat="false" ht="15" hidden="false" customHeight="false" outlineLevel="0" collapsed="false">
      <c r="A401" s="2" t="s">
        <v>5567</v>
      </c>
      <c r="B401" s="2" t="s">
        <v>702</v>
      </c>
      <c r="C401" s="2" t="s">
        <v>5164</v>
      </c>
      <c r="D401" s="13" t="n">
        <v>45676</v>
      </c>
      <c r="E401" s="2" t="s">
        <v>98</v>
      </c>
      <c r="F401" s="2" t="s">
        <v>98</v>
      </c>
      <c r="G401" s="2" t="s">
        <v>99</v>
      </c>
    </row>
    <row r="402" customFormat="false" ht="15" hidden="false" customHeight="false" outlineLevel="0" collapsed="false">
      <c r="A402" s="2" t="s">
        <v>5568</v>
      </c>
      <c r="B402" s="2" t="s">
        <v>345</v>
      </c>
      <c r="C402" s="2" t="s">
        <v>5168</v>
      </c>
      <c r="D402" s="13" t="n">
        <v>45902</v>
      </c>
      <c r="E402" s="2" t="s">
        <v>141</v>
      </c>
      <c r="F402" s="2" t="s">
        <v>98</v>
      </c>
      <c r="G402" s="2" t="s">
        <v>115</v>
      </c>
    </row>
    <row r="403" customFormat="false" ht="15" hidden="false" customHeight="false" outlineLevel="0" collapsed="false">
      <c r="A403" s="2" t="s">
        <v>5569</v>
      </c>
      <c r="B403" s="2" t="s">
        <v>3104</v>
      </c>
      <c r="C403" s="2" t="s">
        <v>5166</v>
      </c>
      <c r="D403" s="13" t="n">
        <v>45392</v>
      </c>
      <c r="E403" s="2" t="s">
        <v>165</v>
      </c>
      <c r="F403" s="2" t="s">
        <v>141</v>
      </c>
      <c r="G403" s="2" t="s">
        <v>99</v>
      </c>
    </row>
    <row r="404" customFormat="false" ht="15" hidden="false" customHeight="false" outlineLevel="0" collapsed="false">
      <c r="A404" s="2" t="s">
        <v>5570</v>
      </c>
      <c r="B404" s="2" t="s">
        <v>2432</v>
      </c>
      <c r="C404" s="2" t="s">
        <v>5190</v>
      </c>
      <c r="D404" s="13" t="n">
        <v>45832</v>
      </c>
      <c r="E404" s="2" t="s">
        <v>98</v>
      </c>
      <c r="F404" s="2" t="s">
        <v>123</v>
      </c>
      <c r="G404" s="2" t="s">
        <v>142</v>
      </c>
    </row>
    <row r="405" customFormat="false" ht="15" hidden="false" customHeight="false" outlineLevel="0" collapsed="false">
      <c r="A405" s="2" t="s">
        <v>5571</v>
      </c>
      <c r="B405" s="2" t="s">
        <v>2338</v>
      </c>
      <c r="C405" s="2" t="s">
        <v>5172</v>
      </c>
      <c r="D405" s="13" t="n">
        <v>45838</v>
      </c>
      <c r="E405" s="2" t="s">
        <v>108</v>
      </c>
      <c r="F405" s="2" t="s">
        <v>98</v>
      </c>
      <c r="G405" s="2" t="s">
        <v>115</v>
      </c>
    </row>
    <row r="406" customFormat="false" ht="15" hidden="false" customHeight="false" outlineLevel="0" collapsed="false">
      <c r="A406" s="2" t="s">
        <v>5572</v>
      </c>
      <c r="B406" s="2" t="s">
        <v>2825</v>
      </c>
      <c r="C406" s="2" t="s">
        <v>5166</v>
      </c>
      <c r="D406" s="13" t="n">
        <v>45424</v>
      </c>
      <c r="E406" s="2" t="s">
        <v>123</v>
      </c>
      <c r="F406" s="2" t="s">
        <v>165</v>
      </c>
      <c r="G406" s="2" t="s">
        <v>115</v>
      </c>
    </row>
    <row r="407" customFormat="false" ht="15" hidden="false" customHeight="false" outlineLevel="0" collapsed="false">
      <c r="A407" s="2" t="s">
        <v>5573</v>
      </c>
      <c r="B407" s="2" t="s">
        <v>5000</v>
      </c>
      <c r="C407" s="2" t="s">
        <v>5164</v>
      </c>
      <c r="D407" s="13" t="n">
        <v>45640</v>
      </c>
      <c r="E407" s="2" t="s">
        <v>98</v>
      </c>
      <c r="F407" s="2" t="s">
        <v>98</v>
      </c>
      <c r="G407" s="2" t="s">
        <v>99</v>
      </c>
    </row>
    <row r="408" customFormat="false" ht="15" hidden="false" customHeight="false" outlineLevel="0" collapsed="false">
      <c r="A408" s="2" t="s">
        <v>5574</v>
      </c>
      <c r="B408" s="2" t="s">
        <v>759</v>
      </c>
      <c r="C408" s="2" t="s">
        <v>5172</v>
      </c>
      <c r="D408" s="13" t="n">
        <v>45892</v>
      </c>
      <c r="E408" s="2" t="s">
        <v>119</v>
      </c>
      <c r="F408" s="2" t="s">
        <v>98</v>
      </c>
      <c r="G408" s="2" t="s">
        <v>109</v>
      </c>
    </row>
    <row r="409" customFormat="false" ht="15" hidden="false" customHeight="false" outlineLevel="0" collapsed="false">
      <c r="A409" s="2" t="s">
        <v>5575</v>
      </c>
      <c r="B409" s="2" t="s">
        <v>5139</v>
      </c>
      <c r="C409" s="2" t="s">
        <v>5172</v>
      </c>
      <c r="D409" s="13" t="n">
        <v>45806</v>
      </c>
      <c r="E409" s="2" t="s">
        <v>98</v>
      </c>
      <c r="F409" s="2" t="s">
        <v>98</v>
      </c>
      <c r="G409" s="2" t="s">
        <v>120</v>
      </c>
    </row>
    <row r="410" customFormat="false" ht="15" hidden="false" customHeight="false" outlineLevel="0" collapsed="false">
      <c r="A410" s="2" t="s">
        <v>5576</v>
      </c>
      <c r="B410" s="2" t="s">
        <v>2125</v>
      </c>
      <c r="C410" s="2" t="s">
        <v>5164</v>
      </c>
      <c r="D410" s="13" t="n">
        <v>46113</v>
      </c>
      <c r="E410" s="2" t="s">
        <v>98</v>
      </c>
      <c r="F410" s="2" t="s">
        <v>98</v>
      </c>
      <c r="G410" s="2" t="s">
        <v>136</v>
      </c>
    </row>
    <row r="411" customFormat="false" ht="15" hidden="false" customHeight="false" outlineLevel="0" collapsed="false">
      <c r="A411" s="2" t="s">
        <v>5577</v>
      </c>
      <c r="B411" s="2" t="s">
        <v>2212</v>
      </c>
      <c r="C411" s="2" t="s">
        <v>5168</v>
      </c>
      <c r="D411" s="13" t="n">
        <v>45742</v>
      </c>
      <c r="E411" s="2" t="s">
        <v>108</v>
      </c>
      <c r="F411" s="2" t="s">
        <v>98</v>
      </c>
      <c r="G411" s="2" t="s">
        <v>136</v>
      </c>
    </row>
    <row r="412" customFormat="false" ht="15" hidden="false" customHeight="false" outlineLevel="0" collapsed="false">
      <c r="A412" s="2" t="s">
        <v>5578</v>
      </c>
      <c r="B412" s="2" t="s">
        <v>2291</v>
      </c>
      <c r="C412" s="2" t="s">
        <v>5168</v>
      </c>
      <c r="D412" s="13" t="n">
        <v>45636</v>
      </c>
      <c r="E412" s="2" t="s">
        <v>119</v>
      </c>
      <c r="F412" s="2" t="s">
        <v>98</v>
      </c>
      <c r="G412" s="2" t="s">
        <v>142</v>
      </c>
    </row>
    <row r="413" customFormat="false" ht="15" hidden="false" customHeight="false" outlineLevel="0" collapsed="false">
      <c r="A413" s="2" t="s">
        <v>5579</v>
      </c>
      <c r="B413" s="2" t="s">
        <v>5106</v>
      </c>
      <c r="C413" s="2" t="s">
        <v>5166</v>
      </c>
      <c r="D413" s="13" t="n">
        <v>45768</v>
      </c>
      <c r="E413" s="2" t="s">
        <v>114</v>
      </c>
      <c r="F413" s="2" t="s">
        <v>119</v>
      </c>
      <c r="G413" s="2" t="s">
        <v>120</v>
      </c>
    </row>
    <row r="414" customFormat="false" ht="15" hidden="false" customHeight="false" outlineLevel="0" collapsed="false">
      <c r="A414" s="2" t="s">
        <v>5580</v>
      </c>
      <c r="B414" s="2" t="s">
        <v>604</v>
      </c>
      <c r="C414" s="2" t="s">
        <v>5172</v>
      </c>
      <c r="D414" s="13" t="n">
        <v>46060</v>
      </c>
      <c r="E414" s="2" t="s">
        <v>165</v>
      </c>
      <c r="F414" s="2" t="s">
        <v>98</v>
      </c>
      <c r="G414" s="2" t="s">
        <v>136</v>
      </c>
    </row>
    <row r="415" customFormat="false" ht="15" hidden="false" customHeight="false" outlineLevel="0" collapsed="false">
      <c r="A415" s="2" t="s">
        <v>5581</v>
      </c>
      <c r="B415" s="2" t="s">
        <v>2290</v>
      </c>
      <c r="C415" s="2" t="s">
        <v>5166</v>
      </c>
      <c r="D415" s="13" t="n">
        <v>45614</v>
      </c>
      <c r="E415" s="2" t="s">
        <v>141</v>
      </c>
      <c r="F415" s="2" t="s">
        <v>165</v>
      </c>
      <c r="G415" s="2" t="s">
        <v>142</v>
      </c>
    </row>
    <row r="416" customFormat="false" ht="15" hidden="false" customHeight="false" outlineLevel="0" collapsed="false">
      <c r="A416" s="2" t="s">
        <v>5582</v>
      </c>
      <c r="B416" s="2" t="s">
        <v>2132</v>
      </c>
      <c r="C416" s="2" t="s">
        <v>5190</v>
      </c>
      <c r="D416" s="13" t="n">
        <v>45773</v>
      </c>
      <c r="E416" s="2" t="s">
        <v>98</v>
      </c>
      <c r="F416" s="2" t="s">
        <v>141</v>
      </c>
      <c r="G416" s="2" t="s">
        <v>124</v>
      </c>
    </row>
    <row r="417" customFormat="false" ht="15" hidden="false" customHeight="false" outlineLevel="0" collapsed="false">
      <c r="A417" s="2" t="s">
        <v>5583</v>
      </c>
      <c r="B417" s="2" t="s">
        <v>977</v>
      </c>
      <c r="C417" s="2" t="s">
        <v>5172</v>
      </c>
      <c r="D417" s="13" t="n">
        <v>45962</v>
      </c>
      <c r="E417" s="2" t="s">
        <v>128</v>
      </c>
      <c r="F417" s="2" t="s">
        <v>98</v>
      </c>
      <c r="G417" s="2" t="s">
        <v>120</v>
      </c>
    </row>
    <row r="418" customFormat="false" ht="15" hidden="false" customHeight="false" outlineLevel="0" collapsed="false">
      <c r="A418" s="2" t="s">
        <v>5584</v>
      </c>
      <c r="B418" s="2" t="s">
        <v>4459</v>
      </c>
      <c r="C418" s="2" t="s">
        <v>5168</v>
      </c>
      <c r="D418" s="13" t="n">
        <v>45819</v>
      </c>
      <c r="E418" s="2" t="s">
        <v>114</v>
      </c>
      <c r="F418" s="2" t="s">
        <v>98</v>
      </c>
      <c r="G418" s="2" t="s">
        <v>124</v>
      </c>
    </row>
    <row r="419" customFormat="false" ht="15" hidden="false" customHeight="false" outlineLevel="0" collapsed="false">
      <c r="A419" s="2" t="s">
        <v>5585</v>
      </c>
      <c r="B419" s="2" t="s">
        <v>3088</v>
      </c>
      <c r="C419" s="2" t="s">
        <v>5166</v>
      </c>
      <c r="D419" s="13" t="n">
        <v>45999</v>
      </c>
      <c r="E419" s="2" t="s">
        <v>141</v>
      </c>
      <c r="F419" s="2" t="s">
        <v>104</v>
      </c>
      <c r="G419" s="2" t="s">
        <v>133</v>
      </c>
    </row>
    <row r="420" customFormat="false" ht="15" hidden="false" customHeight="false" outlineLevel="0" collapsed="false">
      <c r="A420" s="2" t="s">
        <v>5586</v>
      </c>
      <c r="B420" s="2" t="s">
        <v>4870</v>
      </c>
      <c r="C420" s="2" t="s">
        <v>5172</v>
      </c>
      <c r="D420" s="13" t="n">
        <v>45855</v>
      </c>
      <c r="E420" s="2" t="s">
        <v>141</v>
      </c>
      <c r="F420" s="2" t="s">
        <v>98</v>
      </c>
      <c r="G420" s="2" t="s">
        <v>111</v>
      </c>
    </row>
    <row r="421" customFormat="false" ht="15" hidden="false" customHeight="false" outlineLevel="0" collapsed="false">
      <c r="A421" s="2" t="s">
        <v>5587</v>
      </c>
      <c r="B421" s="2" t="s">
        <v>5109</v>
      </c>
      <c r="C421" s="2" t="s">
        <v>5172</v>
      </c>
      <c r="D421" s="13" t="n">
        <v>45806</v>
      </c>
      <c r="E421" s="2" t="s">
        <v>98</v>
      </c>
      <c r="F421" s="2" t="s">
        <v>98</v>
      </c>
      <c r="G421" s="2" t="s">
        <v>142</v>
      </c>
    </row>
    <row r="422" customFormat="false" ht="15" hidden="false" customHeight="false" outlineLevel="0" collapsed="false">
      <c r="A422" s="2" t="s">
        <v>5588</v>
      </c>
      <c r="B422" s="2" t="s">
        <v>3572</v>
      </c>
      <c r="C422" s="2" t="s">
        <v>5168</v>
      </c>
      <c r="D422" s="13" t="n">
        <v>45808</v>
      </c>
      <c r="E422" s="2" t="s">
        <v>98</v>
      </c>
      <c r="F422" s="2" t="s">
        <v>98</v>
      </c>
      <c r="G422" s="2" t="s">
        <v>136</v>
      </c>
    </row>
    <row r="423" customFormat="false" ht="15" hidden="false" customHeight="false" outlineLevel="0" collapsed="false">
      <c r="A423" s="2" t="s">
        <v>5589</v>
      </c>
      <c r="B423" s="2" t="s">
        <v>2841</v>
      </c>
      <c r="C423" s="2" t="s">
        <v>5166</v>
      </c>
      <c r="D423" s="13" t="n">
        <v>45840</v>
      </c>
      <c r="E423" s="2" t="s">
        <v>119</v>
      </c>
      <c r="F423" s="2" t="s">
        <v>123</v>
      </c>
      <c r="G423" s="2" t="s">
        <v>130</v>
      </c>
    </row>
    <row r="424" customFormat="false" ht="15" hidden="false" customHeight="false" outlineLevel="0" collapsed="false">
      <c r="A424" s="2" t="s">
        <v>5590</v>
      </c>
      <c r="B424" s="2" t="s">
        <v>2479</v>
      </c>
      <c r="C424" s="2" t="s">
        <v>5166</v>
      </c>
      <c r="D424" s="13" t="n">
        <v>45919</v>
      </c>
      <c r="E424" s="2" t="s">
        <v>163</v>
      </c>
      <c r="F424" s="2" t="s">
        <v>108</v>
      </c>
      <c r="G424" s="2" t="s">
        <v>133</v>
      </c>
    </row>
    <row r="425" customFormat="false" ht="15" hidden="false" customHeight="false" outlineLevel="0" collapsed="false">
      <c r="A425" s="2" t="s">
        <v>5591</v>
      </c>
      <c r="B425" s="2" t="s">
        <v>785</v>
      </c>
      <c r="C425" s="2" t="s">
        <v>5190</v>
      </c>
      <c r="D425" s="13" t="n">
        <v>45787</v>
      </c>
      <c r="E425" s="2" t="s">
        <v>98</v>
      </c>
      <c r="F425" s="2" t="s">
        <v>98</v>
      </c>
      <c r="G425" s="2" t="s">
        <v>111</v>
      </c>
    </row>
    <row r="426" customFormat="false" ht="15" hidden="false" customHeight="false" outlineLevel="0" collapsed="false">
      <c r="A426" s="2" t="s">
        <v>5592</v>
      </c>
      <c r="B426" s="2" t="s">
        <v>5023</v>
      </c>
      <c r="C426" s="2" t="s">
        <v>5172</v>
      </c>
      <c r="D426" s="13" t="n">
        <v>45701</v>
      </c>
      <c r="E426" s="2" t="s">
        <v>98</v>
      </c>
      <c r="F426" s="2" t="s">
        <v>98</v>
      </c>
      <c r="G426" s="2" t="s">
        <v>99</v>
      </c>
    </row>
    <row r="427" customFormat="false" ht="15" hidden="false" customHeight="false" outlineLevel="0" collapsed="false">
      <c r="A427" s="2" t="s">
        <v>5593</v>
      </c>
      <c r="B427" s="2" t="s">
        <v>4045</v>
      </c>
      <c r="C427" s="2" t="s">
        <v>5168</v>
      </c>
      <c r="D427" s="13" t="n">
        <v>46111</v>
      </c>
      <c r="E427" s="2" t="s">
        <v>98</v>
      </c>
      <c r="F427" s="2" t="s">
        <v>98</v>
      </c>
      <c r="G427" s="2" t="s">
        <v>111</v>
      </c>
    </row>
    <row r="428" customFormat="false" ht="15" hidden="false" customHeight="false" outlineLevel="0" collapsed="false">
      <c r="A428" s="2" t="s">
        <v>5594</v>
      </c>
      <c r="B428" s="2" t="s">
        <v>462</v>
      </c>
      <c r="C428" s="2" t="s">
        <v>5164</v>
      </c>
      <c r="D428" s="13" t="n">
        <v>45811</v>
      </c>
      <c r="E428" s="2" t="s">
        <v>98</v>
      </c>
      <c r="F428" s="2" t="s">
        <v>163</v>
      </c>
      <c r="G428" s="2" t="s">
        <v>99</v>
      </c>
    </row>
    <row r="429" customFormat="false" ht="15" hidden="false" customHeight="false" outlineLevel="0" collapsed="false">
      <c r="A429" s="2" t="s">
        <v>5595</v>
      </c>
      <c r="B429" s="2" t="s">
        <v>4534</v>
      </c>
      <c r="C429" s="2" t="s">
        <v>5190</v>
      </c>
      <c r="D429" s="13" t="n">
        <v>45930</v>
      </c>
      <c r="E429" s="2" t="s">
        <v>98</v>
      </c>
      <c r="F429" s="2" t="s">
        <v>98</v>
      </c>
      <c r="G429" s="2" t="s">
        <v>133</v>
      </c>
    </row>
    <row r="430" customFormat="false" ht="15" hidden="false" customHeight="false" outlineLevel="0" collapsed="false">
      <c r="A430" s="2" t="s">
        <v>5596</v>
      </c>
      <c r="B430" s="2" t="s">
        <v>3195</v>
      </c>
      <c r="C430" s="2" t="s">
        <v>5168</v>
      </c>
      <c r="D430" s="13" t="n">
        <v>46042</v>
      </c>
      <c r="E430" s="2" t="s">
        <v>119</v>
      </c>
      <c r="F430" s="2" t="s">
        <v>98</v>
      </c>
      <c r="G430" s="2" t="s">
        <v>109</v>
      </c>
    </row>
    <row r="431" customFormat="false" ht="15" hidden="false" customHeight="false" outlineLevel="0" collapsed="false">
      <c r="A431" s="2" t="s">
        <v>5597</v>
      </c>
      <c r="B431" s="2" t="s">
        <v>5000</v>
      </c>
      <c r="C431" s="2" t="s">
        <v>5190</v>
      </c>
      <c r="D431" s="13" t="n">
        <v>45638</v>
      </c>
      <c r="E431" s="2" t="s">
        <v>98</v>
      </c>
      <c r="F431" s="2" t="s">
        <v>98</v>
      </c>
      <c r="G431" s="2" t="s">
        <v>115</v>
      </c>
    </row>
    <row r="432" customFormat="false" ht="15" hidden="false" customHeight="false" outlineLevel="0" collapsed="false">
      <c r="A432" s="2" t="s">
        <v>5598</v>
      </c>
      <c r="B432" s="2" t="s">
        <v>4993</v>
      </c>
      <c r="C432" s="2" t="s">
        <v>5172</v>
      </c>
      <c r="D432" s="13" t="n">
        <v>45726</v>
      </c>
      <c r="E432" s="2" t="s">
        <v>98</v>
      </c>
      <c r="F432" s="2" t="s">
        <v>98</v>
      </c>
      <c r="G432" s="2" t="s">
        <v>142</v>
      </c>
    </row>
    <row r="433" customFormat="false" ht="15" hidden="false" customHeight="false" outlineLevel="0" collapsed="false">
      <c r="A433" s="2" t="s">
        <v>5599</v>
      </c>
      <c r="B433" s="2" t="s">
        <v>692</v>
      </c>
      <c r="C433" s="2" t="s">
        <v>5172</v>
      </c>
      <c r="D433" s="13" t="n">
        <v>45933</v>
      </c>
      <c r="E433" s="2" t="s">
        <v>119</v>
      </c>
      <c r="F433" s="2" t="s">
        <v>98</v>
      </c>
      <c r="G433" s="2" t="s">
        <v>99</v>
      </c>
    </row>
    <row r="434" customFormat="false" ht="15" hidden="false" customHeight="false" outlineLevel="0" collapsed="false">
      <c r="A434" s="2" t="s">
        <v>5600</v>
      </c>
      <c r="B434" s="2" t="s">
        <v>1369</v>
      </c>
      <c r="C434" s="2" t="s">
        <v>5168</v>
      </c>
      <c r="D434" s="13" t="n">
        <v>45786</v>
      </c>
      <c r="E434" s="2" t="s">
        <v>145</v>
      </c>
      <c r="F434" s="2" t="s">
        <v>98</v>
      </c>
      <c r="G434" s="2" t="s">
        <v>136</v>
      </c>
    </row>
    <row r="435" customFormat="false" ht="15" hidden="false" customHeight="false" outlineLevel="0" collapsed="false">
      <c r="A435" s="2" t="s">
        <v>5601</v>
      </c>
      <c r="B435" s="2" t="s">
        <v>5108</v>
      </c>
      <c r="C435" s="2" t="s">
        <v>5172</v>
      </c>
      <c r="D435" s="13" t="n">
        <v>45879</v>
      </c>
      <c r="E435" s="2" t="s">
        <v>98</v>
      </c>
      <c r="F435" s="2" t="s">
        <v>98</v>
      </c>
      <c r="G435" s="2" t="s">
        <v>120</v>
      </c>
    </row>
    <row r="436" customFormat="false" ht="15" hidden="false" customHeight="false" outlineLevel="0" collapsed="false">
      <c r="A436" s="2" t="s">
        <v>5602</v>
      </c>
      <c r="B436" s="2" t="s">
        <v>3422</v>
      </c>
      <c r="C436" s="2" t="s">
        <v>5164</v>
      </c>
      <c r="D436" s="13" t="n">
        <v>46068</v>
      </c>
      <c r="E436" s="2" t="s">
        <v>98</v>
      </c>
      <c r="F436" s="2" t="s">
        <v>165</v>
      </c>
      <c r="G436" s="2" t="s">
        <v>124</v>
      </c>
    </row>
    <row r="437" customFormat="false" ht="15" hidden="false" customHeight="false" outlineLevel="0" collapsed="false">
      <c r="A437" s="2" t="s">
        <v>5603</v>
      </c>
      <c r="B437" s="2" t="s">
        <v>803</v>
      </c>
      <c r="C437" s="2" t="s">
        <v>5166</v>
      </c>
      <c r="D437" s="13" t="n">
        <v>46006</v>
      </c>
      <c r="E437" s="2" t="s">
        <v>104</v>
      </c>
      <c r="F437" s="2" t="s">
        <v>98</v>
      </c>
      <c r="G437" s="2" t="s">
        <v>115</v>
      </c>
    </row>
    <row r="438" customFormat="false" ht="15" hidden="false" customHeight="false" outlineLevel="0" collapsed="false">
      <c r="A438" s="2" t="s">
        <v>5604</v>
      </c>
      <c r="B438" s="2" t="s">
        <v>4955</v>
      </c>
      <c r="C438" s="2" t="s">
        <v>5168</v>
      </c>
      <c r="D438" s="13" t="n">
        <v>45570</v>
      </c>
      <c r="E438" s="2" t="s">
        <v>98</v>
      </c>
      <c r="F438" s="2" t="s">
        <v>98</v>
      </c>
      <c r="G438" s="2" t="s">
        <v>136</v>
      </c>
    </row>
    <row r="439" customFormat="false" ht="15" hidden="false" customHeight="false" outlineLevel="0" collapsed="false">
      <c r="A439" s="2" t="s">
        <v>5605</v>
      </c>
      <c r="B439" s="2" t="s">
        <v>2225</v>
      </c>
      <c r="C439" s="2" t="s">
        <v>5166</v>
      </c>
      <c r="D439" s="13" t="n">
        <v>46001</v>
      </c>
      <c r="E439" s="2" t="s">
        <v>165</v>
      </c>
      <c r="F439" s="2" t="s">
        <v>114</v>
      </c>
      <c r="G439" s="2" t="s">
        <v>120</v>
      </c>
    </row>
    <row r="440" customFormat="false" ht="15" hidden="false" customHeight="false" outlineLevel="0" collapsed="false">
      <c r="A440" s="2" t="s">
        <v>5606</v>
      </c>
      <c r="B440" s="2" t="s">
        <v>5026</v>
      </c>
      <c r="C440" s="2" t="s">
        <v>5190</v>
      </c>
      <c r="D440" s="13" t="n">
        <v>45671</v>
      </c>
      <c r="E440" s="2" t="s">
        <v>98</v>
      </c>
      <c r="F440" s="2" t="s">
        <v>98</v>
      </c>
      <c r="G440" s="2" t="s">
        <v>120</v>
      </c>
    </row>
    <row r="441" customFormat="false" ht="15" hidden="false" customHeight="false" outlineLevel="0" collapsed="false">
      <c r="A441" s="2" t="s">
        <v>5607</v>
      </c>
      <c r="B441" s="2" t="s">
        <v>3429</v>
      </c>
      <c r="C441" s="2" t="s">
        <v>5164</v>
      </c>
      <c r="D441" s="13" t="n">
        <v>45874</v>
      </c>
      <c r="E441" s="2" t="s">
        <v>98</v>
      </c>
      <c r="F441" s="2" t="s">
        <v>119</v>
      </c>
      <c r="G441" s="2" t="s">
        <v>124</v>
      </c>
    </row>
    <row r="442" customFormat="false" ht="15" hidden="false" customHeight="false" outlineLevel="0" collapsed="false">
      <c r="A442" s="2" t="s">
        <v>5608</v>
      </c>
      <c r="B442" s="2" t="s">
        <v>5073</v>
      </c>
      <c r="C442" s="2" t="s">
        <v>5190</v>
      </c>
      <c r="D442" s="13" t="n">
        <v>45580</v>
      </c>
      <c r="E442" s="2" t="s">
        <v>98</v>
      </c>
      <c r="F442" s="2" t="s">
        <v>98</v>
      </c>
      <c r="G442" s="2" t="s">
        <v>111</v>
      </c>
    </row>
    <row r="443" customFormat="false" ht="15" hidden="false" customHeight="false" outlineLevel="0" collapsed="false">
      <c r="A443" s="2" t="s">
        <v>5609</v>
      </c>
      <c r="B443" s="2" t="s">
        <v>4551</v>
      </c>
      <c r="C443" s="2" t="s">
        <v>5168</v>
      </c>
      <c r="D443" s="13" t="n">
        <v>45622</v>
      </c>
      <c r="E443" s="2" t="s">
        <v>119</v>
      </c>
      <c r="F443" s="2" t="s">
        <v>98</v>
      </c>
      <c r="G443" s="2" t="s">
        <v>130</v>
      </c>
    </row>
    <row r="444" customFormat="false" ht="15" hidden="false" customHeight="false" outlineLevel="0" collapsed="false">
      <c r="A444" s="2" t="s">
        <v>5610</v>
      </c>
      <c r="B444" s="2" t="s">
        <v>1980</v>
      </c>
      <c r="C444" s="2" t="s">
        <v>5164</v>
      </c>
      <c r="D444" s="13" t="n">
        <v>45634</v>
      </c>
      <c r="E444" s="2" t="s">
        <v>98</v>
      </c>
      <c r="F444" s="2" t="s">
        <v>145</v>
      </c>
      <c r="G444" s="2" t="s">
        <v>142</v>
      </c>
    </row>
    <row r="445" customFormat="false" ht="15" hidden="false" customHeight="false" outlineLevel="0" collapsed="false">
      <c r="A445" s="2" t="s">
        <v>5611</v>
      </c>
      <c r="B445" s="2" t="s">
        <v>2177</v>
      </c>
      <c r="C445" s="2" t="s">
        <v>5164</v>
      </c>
      <c r="D445" s="13" t="n">
        <v>45884</v>
      </c>
      <c r="E445" s="2" t="s">
        <v>98</v>
      </c>
      <c r="F445" s="2" t="s">
        <v>119</v>
      </c>
      <c r="G445" s="2" t="s">
        <v>99</v>
      </c>
    </row>
    <row r="446" customFormat="false" ht="15" hidden="false" customHeight="false" outlineLevel="0" collapsed="false">
      <c r="A446" s="2" t="s">
        <v>5612</v>
      </c>
      <c r="B446" s="2" t="s">
        <v>4303</v>
      </c>
      <c r="C446" s="2" t="s">
        <v>5172</v>
      </c>
      <c r="D446" s="13" t="n">
        <v>45702</v>
      </c>
      <c r="E446" s="2" t="s">
        <v>165</v>
      </c>
      <c r="F446" s="2" t="s">
        <v>98</v>
      </c>
      <c r="G446" s="2" t="s">
        <v>124</v>
      </c>
    </row>
    <row r="447" customFormat="false" ht="15" hidden="false" customHeight="false" outlineLevel="0" collapsed="false">
      <c r="A447" s="2" t="s">
        <v>5613</v>
      </c>
      <c r="B447" s="2" t="s">
        <v>4216</v>
      </c>
      <c r="C447" s="2" t="s">
        <v>5190</v>
      </c>
      <c r="D447" s="13" t="n">
        <v>45989</v>
      </c>
      <c r="E447" s="2" t="s">
        <v>98</v>
      </c>
      <c r="F447" s="2" t="s">
        <v>128</v>
      </c>
      <c r="G447" s="2" t="s">
        <v>115</v>
      </c>
    </row>
    <row r="448" customFormat="false" ht="15" hidden="false" customHeight="false" outlineLevel="0" collapsed="false">
      <c r="A448" s="2" t="s">
        <v>5614</v>
      </c>
      <c r="B448" s="2" t="s">
        <v>5113</v>
      </c>
      <c r="C448" s="2" t="s">
        <v>5190</v>
      </c>
      <c r="D448" s="13" t="n">
        <v>46129</v>
      </c>
      <c r="E448" s="2" t="s">
        <v>98</v>
      </c>
      <c r="F448" s="2" t="s">
        <v>98</v>
      </c>
      <c r="G448" s="2" t="s">
        <v>120</v>
      </c>
    </row>
    <row r="449" customFormat="false" ht="15" hidden="false" customHeight="false" outlineLevel="0" collapsed="false">
      <c r="A449" s="2" t="s">
        <v>5615</v>
      </c>
      <c r="B449" s="2" t="s">
        <v>2774</v>
      </c>
      <c r="C449" s="2" t="s">
        <v>5168</v>
      </c>
      <c r="D449" s="13" t="n">
        <v>45620</v>
      </c>
      <c r="E449" s="2" t="s">
        <v>139</v>
      </c>
      <c r="F449" s="2" t="s">
        <v>98</v>
      </c>
      <c r="G449" s="2" t="s">
        <v>111</v>
      </c>
    </row>
    <row r="450" customFormat="false" ht="15" hidden="false" customHeight="false" outlineLevel="0" collapsed="false">
      <c r="A450" s="2" t="s">
        <v>5616</v>
      </c>
      <c r="B450" s="2" t="s">
        <v>856</v>
      </c>
      <c r="C450" s="2" t="s">
        <v>5166</v>
      </c>
      <c r="D450" s="13" t="n">
        <v>45396</v>
      </c>
      <c r="E450" s="2" t="s">
        <v>98</v>
      </c>
      <c r="F450" s="2" t="s">
        <v>145</v>
      </c>
      <c r="G450" s="2" t="s">
        <v>115</v>
      </c>
    </row>
    <row r="451" customFormat="false" ht="15" hidden="false" customHeight="false" outlineLevel="0" collapsed="false">
      <c r="A451" s="2" t="s">
        <v>5617</v>
      </c>
      <c r="B451" s="2" t="s">
        <v>5109</v>
      </c>
      <c r="C451" s="2" t="s">
        <v>5190</v>
      </c>
      <c r="D451" s="13" t="n">
        <v>45498</v>
      </c>
      <c r="E451" s="2" t="s">
        <v>98</v>
      </c>
      <c r="F451" s="2" t="s">
        <v>98</v>
      </c>
      <c r="G451" s="2" t="s">
        <v>136</v>
      </c>
    </row>
    <row r="452" customFormat="false" ht="15" hidden="false" customHeight="false" outlineLevel="0" collapsed="false">
      <c r="A452" s="2" t="s">
        <v>5618</v>
      </c>
      <c r="B452" s="2" t="s">
        <v>1512</v>
      </c>
      <c r="C452" s="2" t="s">
        <v>5164</v>
      </c>
      <c r="D452" s="13" t="n">
        <v>45948</v>
      </c>
      <c r="E452" s="2" t="s">
        <v>98</v>
      </c>
      <c r="F452" s="2" t="s">
        <v>165</v>
      </c>
      <c r="G452" s="2" t="s">
        <v>120</v>
      </c>
    </row>
    <row r="453" customFormat="false" ht="15" hidden="false" customHeight="false" outlineLevel="0" collapsed="false">
      <c r="A453" s="2" t="s">
        <v>5619</v>
      </c>
      <c r="B453" s="2" t="s">
        <v>875</v>
      </c>
      <c r="C453" s="2" t="s">
        <v>5168</v>
      </c>
      <c r="D453" s="13" t="n">
        <v>45783</v>
      </c>
      <c r="E453" s="2" t="s">
        <v>98</v>
      </c>
      <c r="F453" s="2" t="s">
        <v>98</v>
      </c>
      <c r="G453" s="2" t="s">
        <v>136</v>
      </c>
    </row>
    <row r="454" customFormat="false" ht="15" hidden="false" customHeight="false" outlineLevel="0" collapsed="false">
      <c r="A454" s="2" t="s">
        <v>5620</v>
      </c>
      <c r="B454" s="2" t="s">
        <v>4327</v>
      </c>
      <c r="C454" s="2" t="s">
        <v>5166</v>
      </c>
      <c r="D454" s="13" t="n">
        <v>45691</v>
      </c>
      <c r="E454" s="2" t="s">
        <v>165</v>
      </c>
      <c r="F454" s="2" t="s">
        <v>108</v>
      </c>
      <c r="G454" s="2" t="s">
        <v>124</v>
      </c>
    </row>
    <row r="455" customFormat="false" ht="15" hidden="false" customHeight="false" outlineLevel="0" collapsed="false">
      <c r="A455" s="2" t="s">
        <v>5621</v>
      </c>
      <c r="B455" s="2" t="s">
        <v>4730</v>
      </c>
      <c r="C455" s="2" t="s">
        <v>5172</v>
      </c>
      <c r="D455" s="13" t="n">
        <v>46074</v>
      </c>
      <c r="E455" s="2" t="s">
        <v>165</v>
      </c>
      <c r="F455" s="2" t="s">
        <v>98</v>
      </c>
      <c r="G455" s="2" t="s">
        <v>120</v>
      </c>
    </row>
    <row r="456" customFormat="false" ht="15" hidden="false" customHeight="false" outlineLevel="0" collapsed="false">
      <c r="A456" s="2" t="s">
        <v>5622</v>
      </c>
      <c r="B456" s="2" t="s">
        <v>1299</v>
      </c>
      <c r="C456" s="2" t="s">
        <v>5172</v>
      </c>
      <c r="D456" s="13" t="n">
        <v>46154</v>
      </c>
      <c r="E456" s="2" t="s">
        <v>145</v>
      </c>
      <c r="F456" s="2" t="s">
        <v>98</v>
      </c>
      <c r="G456" s="2" t="s">
        <v>111</v>
      </c>
    </row>
    <row r="457" customFormat="false" ht="15" hidden="false" customHeight="false" outlineLevel="0" collapsed="false">
      <c r="A457" s="2" t="s">
        <v>5623</v>
      </c>
      <c r="B457" s="2" t="s">
        <v>2935</v>
      </c>
      <c r="C457" s="2" t="s">
        <v>5190</v>
      </c>
      <c r="D457" s="13" t="n">
        <v>45334</v>
      </c>
      <c r="E457" s="2" t="s">
        <v>98</v>
      </c>
      <c r="F457" s="2" t="s">
        <v>119</v>
      </c>
      <c r="G457" s="2" t="s">
        <v>124</v>
      </c>
    </row>
    <row r="458" customFormat="false" ht="15" hidden="false" customHeight="false" outlineLevel="0" collapsed="false">
      <c r="A458" s="2" t="s">
        <v>5624</v>
      </c>
      <c r="B458" s="2" t="s">
        <v>5110</v>
      </c>
      <c r="C458" s="2" t="s">
        <v>5190</v>
      </c>
      <c r="D458" s="13" t="n">
        <v>45960</v>
      </c>
      <c r="E458" s="2" t="s">
        <v>98</v>
      </c>
      <c r="F458" s="2" t="s">
        <v>98</v>
      </c>
      <c r="G458" s="2" t="s">
        <v>99</v>
      </c>
    </row>
    <row r="459" customFormat="false" ht="15" hidden="false" customHeight="false" outlineLevel="0" collapsed="false">
      <c r="A459" s="2" t="s">
        <v>5625</v>
      </c>
      <c r="B459" s="2" t="s">
        <v>834</v>
      </c>
      <c r="C459" s="2" t="s">
        <v>5164</v>
      </c>
      <c r="D459" s="13" t="n">
        <v>45574</v>
      </c>
      <c r="E459" s="2" t="s">
        <v>98</v>
      </c>
      <c r="F459" s="2" t="s">
        <v>119</v>
      </c>
      <c r="G459" s="2" t="s">
        <v>124</v>
      </c>
    </row>
    <row r="460" customFormat="false" ht="15" hidden="false" customHeight="false" outlineLevel="0" collapsed="false">
      <c r="A460" s="2" t="s">
        <v>5626</v>
      </c>
      <c r="B460" s="2" t="s">
        <v>1787</v>
      </c>
      <c r="C460" s="2" t="s">
        <v>5164</v>
      </c>
      <c r="D460" s="13" t="n">
        <v>45728</v>
      </c>
      <c r="E460" s="2" t="s">
        <v>98</v>
      </c>
      <c r="F460" s="2" t="s">
        <v>139</v>
      </c>
      <c r="G460" s="2" t="s">
        <v>111</v>
      </c>
    </row>
    <row r="461" customFormat="false" ht="15" hidden="false" customHeight="false" outlineLevel="0" collapsed="false">
      <c r="A461" s="2" t="s">
        <v>5627</v>
      </c>
      <c r="B461" s="2" t="s">
        <v>4934</v>
      </c>
      <c r="C461" s="2" t="s">
        <v>5168</v>
      </c>
      <c r="D461" s="13" t="n">
        <v>46208</v>
      </c>
      <c r="E461" s="2" t="s">
        <v>98</v>
      </c>
      <c r="F461" s="2" t="s">
        <v>98</v>
      </c>
      <c r="G461" s="2" t="s">
        <v>115</v>
      </c>
    </row>
    <row r="462" customFormat="false" ht="15" hidden="false" customHeight="false" outlineLevel="0" collapsed="false">
      <c r="A462" s="2" t="s">
        <v>5628</v>
      </c>
      <c r="B462" s="2" t="s">
        <v>706</v>
      </c>
      <c r="C462" s="2" t="s">
        <v>5172</v>
      </c>
      <c r="D462" s="13" t="n">
        <v>46164</v>
      </c>
      <c r="E462" s="2" t="s">
        <v>114</v>
      </c>
      <c r="F462" s="2" t="s">
        <v>98</v>
      </c>
      <c r="G462" s="2" t="s">
        <v>111</v>
      </c>
    </row>
    <row r="463" customFormat="false" ht="15" hidden="false" customHeight="false" outlineLevel="0" collapsed="false">
      <c r="A463" s="2" t="s">
        <v>5629</v>
      </c>
      <c r="B463" s="2" t="s">
        <v>5013</v>
      </c>
      <c r="C463" s="2" t="s">
        <v>5172</v>
      </c>
      <c r="D463" s="13" t="n">
        <v>45744</v>
      </c>
      <c r="E463" s="2" t="s">
        <v>98</v>
      </c>
      <c r="F463" s="2" t="s">
        <v>98</v>
      </c>
      <c r="G463" s="2" t="s">
        <v>142</v>
      </c>
    </row>
    <row r="464" customFormat="false" ht="15" hidden="false" customHeight="false" outlineLevel="0" collapsed="false">
      <c r="A464" s="2" t="s">
        <v>5630</v>
      </c>
      <c r="B464" s="2" t="s">
        <v>2502</v>
      </c>
      <c r="C464" s="2" t="s">
        <v>5168</v>
      </c>
      <c r="D464" s="13" t="n">
        <v>45557</v>
      </c>
      <c r="E464" s="2" t="s">
        <v>108</v>
      </c>
      <c r="F464" s="2" t="s">
        <v>98</v>
      </c>
      <c r="G464" s="2" t="s">
        <v>133</v>
      </c>
    </row>
    <row r="465" customFormat="false" ht="15" hidden="false" customHeight="false" outlineLevel="0" collapsed="false">
      <c r="A465" s="2" t="s">
        <v>5631</v>
      </c>
      <c r="B465" s="2" t="s">
        <v>341</v>
      </c>
      <c r="C465" s="2" t="s">
        <v>5164</v>
      </c>
      <c r="D465" s="13" t="n">
        <v>45530</v>
      </c>
      <c r="E465" s="2" t="s">
        <v>98</v>
      </c>
      <c r="F465" s="2" t="s">
        <v>139</v>
      </c>
      <c r="G465" s="2" t="s">
        <v>136</v>
      </c>
    </row>
    <row r="466" customFormat="false" ht="15" hidden="false" customHeight="false" outlineLevel="0" collapsed="false">
      <c r="A466" s="2" t="s">
        <v>5632</v>
      </c>
      <c r="B466" s="2" t="s">
        <v>4033</v>
      </c>
      <c r="C466" s="2" t="s">
        <v>5190</v>
      </c>
      <c r="D466" s="13" t="n">
        <v>46063</v>
      </c>
      <c r="E466" s="2" t="s">
        <v>98</v>
      </c>
      <c r="F466" s="2" t="s">
        <v>145</v>
      </c>
      <c r="G466" s="2" t="s">
        <v>136</v>
      </c>
    </row>
    <row r="467" customFormat="false" ht="15" hidden="false" customHeight="false" outlineLevel="0" collapsed="false">
      <c r="A467" s="2" t="s">
        <v>5633</v>
      </c>
      <c r="B467" s="2" t="s">
        <v>3914</v>
      </c>
      <c r="C467" s="2" t="s">
        <v>5164</v>
      </c>
      <c r="D467" s="13" t="n">
        <v>45953</v>
      </c>
      <c r="E467" s="2" t="s">
        <v>98</v>
      </c>
      <c r="F467" s="2" t="s">
        <v>139</v>
      </c>
      <c r="G467" s="2" t="s">
        <v>109</v>
      </c>
    </row>
    <row r="468" customFormat="false" ht="15" hidden="false" customHeight="false" outlineLevel="0" collapsed="false">
      <c r="A468" s="2" t="s">
        <v>5634</v>
      </c>
      <c r="B468" s="2" t="s">
        <v>299</v>
      </c>
      <c r="C468" s="2" t="s">
        <v>5168</v>
      </c>
      <c r="D468" s="13" t="n">
        <v>45821</v>
      </c>
      <c r="E468" s="2" t="s">
        <v>139</v>
      </c>
      <c r="F468" s="2" t="s">
        <v>98</v>
      </c>
      <c r="G468" s="2" t="s">
        <v>109</v>
      </c>
    </row>
    <row r="469" customFormat="false" ht="15" hidden="false" customHeight="false" outlineLevel="0" collapsed="false">
      <c r="A469" s="2" t="s">
        <v>5635</v>
      </c>
      <c r="B469" s="2" t="s">
        <v>5098</v>
      </c>
      <c r="C469" s="2" t="s">
        <v>5172</v>
      </c>
      <c r="D469" s="13" t="n">
        <v>45732</v>
      </c>
      <c r="E469" s="2" t="s">
        <v>98</v>
      </c>
      <c r="F469" s="2" t="s">
        <v>98</v>
      </c>
      <c r="G469" s="2" t="s">
        <v>124</v>
      </c>
    </row>
    <row r="470" customFormat="false" ht="15" hidden="false" customHeight="false" outlineLevel="0" collapsed="false">
      <c r="A470" s="2" t="s">
        <v>5636</v>
      </c>
      <c r="B470" s="2" t="s">
        <v>2787</v>
      </c>
      <c r="C470" s="2" t="s">
        <v>5164</v>
      </c>
      <c r="D470" s="13" t="n">
        <v>45362</v>
      </c>
      <c r="E470" s="2" t="s">
        <v>98</v>
      </c>
      <c r="F470" s="2" t="s">
        <v>98</v>
      </c>
      <c r="G470" s="2" t="s">
        <v>130</v>
      </c>
    </row>
    <row r="471" customFormat="false" ht="15" hidden="false" customHeight="false" outlineLevel="0" collapsed="false">
      <c r="A471" s="2" t="s">
        <v>5637</v>
      </c>
      <c r="B471" s="2" t="s">
        <v>5102</v>
      </c>
      <c r="C471" s="2" t="s">
        <v>5190</v>
      </c>
      <c r="D471" s="13" t="n">
        <v>45615</v>
      </c>
      <c r="E471" s="2" t="s">
        <v>98</v>
      </c>
      <c r="F471" s="2" t="s">
        <v>98</v>
      </c>
      <c r="G471" s="2" t="s">
        <v>115</v>
      </c>
    </row>
    <row r="472" customFormat="false" ht="15" hidden="false" customHeight="false" outlineLevel="0" collapsed="false">
      <c r="A472" s="2" t="s">
        <v>5638</v>
      </c>
      <c r="B472" s="2" t="s">
        <v>1857</v>
      </c>
      <c r="C472" s="2" t="s">
        <v>5172</v>
      </c>
      <c r="D472" s="13" t="n">
        <v>45536</v>
      </c>
      <c r="E472" s="2" t="s">
        <v>104</v>
      </c>
      <c r="F472" s="2" t="s">
        <v>98</v>
      </c>
      <c r="G472" s="2" t="s">
        <v>99</v>
      </c>
    </row>
    <row r="473" customFormat="false" ht="15" hidden="false" customHeight="false" outlineLevel="0" collapsed="false">
      <c r="A473" s="2" t="s">
        <v>5639</v>
      </c>
      <c r="B473" s="2" t="s">
        <v>1871</v>
      </c>
      <c r="C473" s="2" t="s">
        <v>5172</v>
      </c>
      <c r="D473" s="13" t="n">
        <v>45667</v>
      </c>
      <c r="E473" s="2" t="s">
        <v>104</v>
      </c>
      <c r="F473" s="2" t="s">
        <v>98</v>
      </c>
      <c r="G473" s="2" t="s">
        <v>111</v>
      </c>
    </row>
    <row r="474" customFormat="false" ht="15" hidden="false" customHeight="false" outlineLevel="0" collapsed="false">
      <c r="A474" s="2" t="s">
        <v>5640</v>
      </c>
      <c r="B474" s="2" t="s">
        <v>982</v>
      </c>
      <c r="C474" s="2" t="s">
        <v>5168</v>
      </c>
      <c r="D474" s="13" t="n">
        <v>46019</v>
      </c>
      <c r="E474" s="2" t="s">
        <v>128</v>
      </c>
      <c r="F474" s="2" t="s">
        <v>98</v>
      </c>
      <c r="G474" s="2" t="s">
        <v>109</v>
      </c>
    </row>
    <row r="475" customFormat="false" ht="15" hidden="false" customHeight="false" outlineLevel="0" collapsed="false">
      <c r="A475" s="2" t="s">
        <v>5641</v>
      </c>
      <c r="B475" s="2" t="s">
        <v>382</v>
      </c>
      <c r="C475" s="2" t="s">
        <v>5164</v>
      </c>
      <c r="D475" s="13" t="n">
        <v>46021</v>
      </c>
      <c r="E475" s="2" t="s">
        <v>98</v>
      </c>
      <c r="F475" s="2" t="s">
        <v>98</v>
      </c>
      <c r="G475" s="2" t="s">
        <v>133</v>
      </c>
    </row>
    <row r="476" customFormat="false" ht="15" hidden="false" customHeight="false" outlineLevel="0" collapsed="false">
      <c r="A476" s="2" t="s">
        <v>5642</v>
      </c>
      <c r="B476" s="2" t="s">
        <v>994</v>
      </c>
      <c r="C476" s="2" t="s">
        <v>5168</v>
      </c>
      <c r="D476" s="13" t="n">
        <v>45685</v>
      </c>
      <c r="E476" s="2" t="s">
        <v>98</v>
      </c>
      <c r="F476" s="2" t="s">
        <v>98</v>
      </c>
      <c r="G476" s="2" t="s">
        <v>120</v>
      </c>
    </row>
    <row r="477" customFormat="false" ht="15" hidden="false" customHeight="false" outlineLevel="0" collapsed="false">
      <c r="A477" s="2" t="s">
        <v>5643</v>
      </c>
      <c r="B477" s="2" t="s">
        <v>3483</v>
      </c>
      <c r="C477" s="2" t="s">
        <v>5168</v>
      </c>
      <c r="D477" s="13" t="n">
        <v>45912</v>
      </c>
      <c r="E477" s="2" t="s">
        <v>119</v>
      </c>
      <c r="F477" s="2" t="s">
        <v>98</v>
      </c>
      <c r="G477" s="2" t="s">
        <v>130</v>
      </c>
    </row>
    <row r="478" customFormat="false" ht="15" hidden="false" customHeight="false" outlineLevel="0" collapsed="false">
      <c r="A478" s="2" t="s">
        <v>5644</v>
      </c>
      <c r="B478" s="2" t="s">
        <v>4585</v>
      </c>
      <c r="C478" s="2" t="s">
        <v>5190</v>
      </c>
      <c r="D478" s="13" t="n">
        <v>45603</v>
      </c>
      <c r="E478" s="2" t="s">
        <v>98</v>
      </c>
      <c r="F478" s="2" t="s">
        <v>104</v>
      </c>
      <c r="G478" s="2" t="s">
        <v>133</v>
      </c>
    </row>
    <row r="479" customFormat="false" ht="15" hidden="false" customHeight="false" outlineLevel="0" collapsed="false">
      <c r="A479" s="2" t="s">
        <v>5645</v>
      </c>
      <c r="B479" s="2" t="s">
        <v>3856</v>
      </c>
      <c r="C479" s="2" t="s">
        <v>5166</v>
      </c>
      <c r="D479" s="13" t="n">
        <v>46154</v>
      </c>
      <c r="E479" s="2" t="s">
        <v>163</v>
      </c>
      <c r="F479" s="2" t="s">
        <v>114</v>
      </c>
      <c r="G479" s="2" t="s">
        <v>115</v>
      </c>
    </row>
    <row r="480" customFormat="false" ht="15" hidden="false" customHeight="false" outlineLevel="0" collapsed="false">
      <c r="A480" s="2" t="s">
        <v>5646</v>
      </c>
      <c r="B480" s="2" t="s">
        <v>3358</v>
      </c>
      <c r="C480" s="2" t="s">
        <v>5168</v>
      </c>
      <c r="D480" s="13" t="n">
        <v>45421</v>
      </c>
      <c r="E480" s="2" t="s">
        <v>119</v>
      </c>
      <c r="F480" s="2" t="s">
        <v>98</v>
      </c>
      <c r="G480" s="2" t="s">
        <v>130</v>
      </c>
    </row>
    <row r="481" customFormat="false" ht="15" hidden="false" customHeight="false" outlineLevel="0" collapsed="false">
      <c r="A481" s="2" t="s">
        <v>5647</v>
      </c>
      <c r="B481" s="2" t="s">
        <v>3522</v>
      </c>
      <c r="C481" s="2" t="s">
        <v>5168</v>
      </c>
      <c r="D481" s="13" t="n">
        <v>45626</v>
      </c>
      <c r="E481" s="2" t="s">
        <v>145</v>
      </c>
      <c r="F481" s="2" t="s">
        <v>98</v>
      </c>
      <c r="G481" s="2" t="s">
        <v>99</v>
      </c>
    </row>
    <row r="482" customFormat="false" ht="15" hidden="false" customHeight="false" outlineLevel="0" collapsed="false">
      <c r="A482" s="2" t="s">
        <v>5648</v>
      </c>
      <c r="B482" s="2" t="s">
        <v>3052</v>
      </c>
      <c r="C482" s="2" t="s">
        <v>5168</v>
      </c>
      <c r="D482" s="13" t="n">
        <v>45887</v>
      </c>
      <c r="E482" s="2" t="s">
        <v>139</v>
      </c>
      <c r="F482" s="2" t="s">
        <v>98</v>
      </c>
      <c r="G482" s="2" t="s">
        <v>136</v>
      </c>
    </row>
    <row r="483" customFormat="false" ht="15" hidden="false" customHeight="false" outlineLevel="0" collapsed="false">
      <c r="A483" s="2" t="s">
        <v>5649</v>
      </c>
      <c r="B483" s="2" t="s">
        <v>681</v>
      </c>
      <c r="C483" s="2" t="s">
        <v>5164</v>
      </c>
      <c r="D483" s="13" t="n">
        <v>45888</v>
      </c>
      <c r="E483" s="2" t="s">
        <v>98</v>
      </c>
      <c r="F483" s="2" t="s">
        <v>114</v>
      </c>
      <c r="G483" s="2" t="s">
        <v>124</v>
      </c>
    </row>
    <row r="484" customFormat="false" ht="15" hidden="false" customHeight="false" outlineLevel="0" collapsed="false">
      <c r="A484" s="2" t="s">
        <v>5650</v>
      </c>
      <c r="B484" s="2" t="s">
        <v>2257</v>
      </c>
      <c r="C484" s="2" t="s">
        <v>5190</v>
      </c>
      <c r="D484" s="13" t="n">
        <v>46112</v>
      </c>
      <c r="E484" s="2" t="s">
        <v>98</v>
      </c>
      <c r="F484" s="2" t="s">
        <v>104</v>
      </c>
      <c r="G484" s="2" t="s">
        <v>124</v>
      </c>
    </row>
    <row r="485" customFormat="false" ht="15" hidden="false" customHeight="false" outlineLevel="0" collapsed="false">
      <c r="A485" s="2" t="s">
        <v>5651</v>
      </c>
      <c r="B485" s="2" t="s">
        <v>2989</v>
      </c>
      <c r="C485" s="2" t="s">
        <v>5190</v>
      </c>
      <c r="D485" s="13" t="n">
        <v>45550</v>
      </c>
      <c r="E485" s="2" t="s">
        <v>98</v>
      </c>
      <c r="F485" s="2" t="s">
        <v>114</v>
      </c>
      <c r="G485" s="2" t="s">
        <v>133</v>
      </c>
    </row>
    <row r="486" customFormat="false" ht="15" hidden="false" customHeight="false" outlineLevel="0" collapsed="false">
      <c r="A486" s="2" t="s">
        <v>5652</v>
      </c>
      <c r="B486" s="2" t="s">
        <v>2885</v>
      </c>
      <c r="C486" s="2" t="s">
        <v>5172</v>
      </c>
      <c r="D486" s="13" t="n">
        <v>45841</v>
      </c>
      <c r="E486" s="2" t="s">
        <v>163</v>
      </c>
      <c r="F486" s="2" t="s">
        <v>98</v>
      </c>
      <c r="G486" s="2" t="s">
        <v>133</v>
      </c>
    </row>
    <row r="487" customFormat="false" ht="15" hidden="false" customHeight="false" outlineLevel="0" collapsed="false">
      <c r="A487" s="2" t="s">
        <v>5653</v>
      </c>
      <c r="B487" s="2" t="s">
        <v>785</v>
      </c>
      <c r="C487" s="2" t="s">
        <v>5172</v>
      </c>
      <c r="D487" s="13" t="n">
        <v>45967</v>
      </c>
      <c r="E487" s="2" t="s">
        <v>98</v>
      </c>
      <c r="F487" s="2" t="s">
        <v>98</v>
      </c>
      <c r="G487" s="2" t="s">
        <v>120</v>
      </c>
    </row>
    <row r="488" customFormat="false" ht="15" hidden="false" customHeight="false" outlineLevel="0" collapsed="false">
      <c r="A488" s="2" t="s">
        <v>5654</v>
      </c>
      <c r="B488" s="2" t="s">
        <v>4801</v>
      </c>
      <c r="C488" s="2" t="s">
        <v>5168</v>
      </c>
      <c r="D488" s="13" t="n">
        <v>45936</v>
      </c>
      <c r="E488" s="2" t="s">
        <v>98</v>
      </c>
      <c r="F488" s="2" t="s">
        <v>98</v>
      </c>
      <c r="G488" s="2" t="s">
        <v>136</v>
      </c>
    </row>
    <row r="489" customFormat="false" ht="15" hidden="false" customHeight="false" outlineLevel="0" collapsed="false">
      <c r="A489" s="2" t="s">
        <v>5655</v>
      </c>
      <c r="B489" s="2" t="s">
        <v>2513</v>
      </c>
      <c r="C489" s="2" t="s">
        <v>5168</v>
      </c>
      <c r="D489" s="13" t="n">
        <v>46186</v>
      </c>
      <c r="E489" s="2" t="s">
        <v>119</v>
      </c>
      <c r="F489" s="2" t="s">
        <v>98</v>
      </c>
      <c r="G489" s="2" t="s">
        <v>99</v>
      </c>
    </row>
    <row r="490" customFormat="false" ht="15" hidden="false" customHeight="false" outlineLevel="0" collapsed="false">
      <c r="A490" s="2" t="s">
        <v>5656</v>
      </c>
      <c r="B490" s="2" t="s">
        <v>4808</v>
      </c>
      <c r="C490" s="2" t="s">
        <v>5190</v>
      </c>
      <c r="D490" s="13" t="n">
        <v>45836</v>
      </c>
      <c r="E490" s="2" t="s">
        <v>98</v>
      </c>
      <c r="F490" s="2" t="s">
        <v>145</v>
      </c>
      <c r="G490" s="2" t="s">
        <v>109</v>
      </c>
    </row>
    <row r="491" customFormat="false" ht="15" hidden="false" customHeight="false" outlineLevel="0" collapsed="false">
      <c r="A491" s="2" t="s">
        <v>5657</v>
      </c>
      <c r="B491" s="2" t="s">
        <v>714</v>
      </c>
      <c r="C491" s="2" t="s">
        <v>5168</v>
      </c>
      <c r="D491" s="13" t="n">
        <v>45340</v>
      </c>
      <c r="E491" s="2" t="s">
        <v>104</v>
      </c>
      <c r="F491" s="2" t="s">
        <v>98</v>
      </c>
      <c r="G491" s="2" t="s">
        <v>136</v>
      </c>
    </row>
    <row r="492" customFormat="false" ht="15" hidden="false" customHeight="false" outlineLevel="0" collapsed="false">
      <c r="A492" s="2" t="s">
        <v>5658</v>
      </c>
      <c r="B492" s="2" t="s">
        <v>1815</v>
      </c>
      <c r="C492" s="2" t="s">
        <v>5166</v>
      </c>
      <c r="D492" s="13" t="n">
        <v>45894</v>
      </c>
      <c r="E492" s="2" t="s">
        <v>104</v>
      </c>
      <c r="F492" s="2" t="s">
        <v>123</v>
      </c>
      <c r="G492" s="2" t="s">
        <v>136</v>
      </c>
    </row>
    <row r="493" customFormat="false" ht="15" hidden="false" customHeight="false" outlineLevel="0" collapsed="false">
      <c r="A493" s="2" t="s">
        <v>5659</v>
      </c>
      <c r="B493" s="2" t="s">
        <v>734</v>
      </c>
      <c r="C493" s="2" t="s">
        <v>5166</v>
      </c>
      <c r="D493" s="13" t="n">
        <v>45763</v>
      </c>
      <c r="E493" s="2" t="s">
        <v>114</v>
      </c>
      <c r="F493" s="2" t="s">
        <v>163</v>
      </c>
      <c r="G493" s="2" t="s">
        <v>109</v>
      </c>
    </row>
    <row r="494" customFormat="false" ht="15" hidden="false" customHeight="false" outlineLevel="0" collapsed="false">
      <c r="A494" s="2" t="s">
        <v>5660</v>
      </c>
      <c r="B494" s="2" t="s">
        <v>678</v>
      </c>
      <c r="C494" s="2" t="s">
        <v>5172</v>
      </c>
      <c r="D494" s="13" t="n">
        <v>45562</v>
      </c>
      <c r="E494" s="2" t="s">
        <v>119</v>
      </c>
      <c r="F494" s="2" t="s">
        <v>98</v>
      </c>
      <c r="G494" s="2" t="s">
        <v>142</v>
      </c>
    </row>
    <row r="495" customFormat="false" ht="15" hidden="false" customHeight="false" outlineLevel="0" collapsed="false">
      <c r="A495" s="2" t="s">
        <v>5661</v>
      </c>
      <c r="B495" s="2" t="s">
        <v>188</v>
      </c>
      <c r="C495" s="2" t="s">
        <v>5190</v>
      </c>
      <c r="D495" s="13" t="n">
        <v>45424</v>
      </c>
      <c r="E495" s="2" t="s">
        <v>98</v>
      </c>
      <c r="F495" s="2" t="s">
        <v>98</v>
      </c>
      <c r="G495" s="2" t="s">
        <v>120</v>
      </c>
    </row>
    <row r="496" customFormat="false" ht="15" hidden="false" customHeight="false" outlineLevel="0" collapsed="false">
      <c r="A496" s="2" t="s">
        <v>5662</v>
      </c>
      <c r="B496" s="2" t="s">
        <v>5126</v>
      </c>
      <c r="C496" s="2" t="s">
        <v>5166</v>
      </c>
      <c r="D496" s="13" t="n">
        <v>45565</v>
      </c>
      <c r="E496" s="2" t="s">
        <v>128</v>
      </c>
      <c r="F496" s="2" t="s">
        <v>141</v>
      </c>
      <c r="G496" s="2" t="s">
        <v>136</v>
      </c>
    </row>
    <row r="497" customFormat="false" ht="15" hidden="false" customHeight="false" outlineLevel="0" collapsed="false">
      <c r="A497" s="2" t="s">
        <v>5663</v>
      </c>
      <c r="B497" s="2" t="s">
        <v>4393</v>
      </c>
      <c r="C497" s="2" t="s">
        <v>5172</v>
      </c>
      <c r="D497" s="13" t="n">
        <v>45675</v>
      </c>
      <c r="E497" s="2" t="s">
        <v>108</v>
      </c>
      <c r="F497" s="2" t="s">
        <v>98</v>
      </c>
      <c r="G497" s="2" t="s">
        <v>120</v>
      </c>
    </row>
    <row r="498" customFormat="false" ht="15" hidden="false" customHeight="false" outlineLevel="0" collapsed="false">
      <c r="A498" s="2" t="s">
        <v>5664</v>
      </c>
      <c r="B498" s="2" t="s">
        <v>1574</v>
      </c>
      <c r="C498" s="2" t="s">
        <v>5168</v>
      </c>
      <c r="D498" s="13" t="n">
        <v>45716</v>
      </c>
      <c r="E498" s="2" t="s">
        <v>119</v>
      </c>
      <c r="F498" s="2" t="s">
        <v>98</v>
      </c>
      <c r="G498" s="2" t="s">
        <v>99</v>
      </c>
    </row>
    <row r="499" customFormat="false" ht="15" hidden="false" customHeight="false" outlineLevel="0" collapsed="false">
      <c r="A499" s="2" t="s">
        <v>5665</v>
      </c>
      <c r="B499" s="2" t="s">
        <v>5113</v>
      </c>
      <c r="C499" s="2" t="s">
        <v>5190</v>
      </c>
      <c r="D499" s="13" t="n">
        <v>45918</v>
      </c>
      <c r="E499" s="2" t="s">
        <v>98</v>
      </c>
      <c r="F499" s="2" t="s">
        <v>98</v>
      </c>
      <c r="G499" s="2" t="s">
        <v>120</v>
      </c>
    </row>
    <row r="500" customFormat="false" ht="15" hidden="false" customHeight="false" outlineLevel="0" collapsed="false">
      <c r="A500" s="2" t="s">
        <v>5666</v>
      </c>
      <c r="B500" s="2" t="s">
        <v>1545</v>
      </c>
      <c r="C500" s="2" t="s">
        <v>5190</v>
      </c>
      <c r="D500" s="13" t="n">
        <v>45584</v>
      </c>
      <c r="E500" s="2" t="s">
        <v>98</v>
      </c>
      <c r="F500" s="2" t="s">
        <v>145</v>
      </c>
      <c r="G500" s="2" t="s">
        <v>136</v>
      </c>
    </row>
    <row r="501" customFormat="false" ht="15" hidden="false" customHeight="false" outlineLevel="0" collapsed="false">
      <c r="A501" s="2" t="s">
        <v>5667</v>
      </c>
      <c r="B501" s="2" t="s">
        <v>4961</v>
      </c>
      <c r="C501" s="2" t="s">
        <v>5172</v>
      </c>
      <c r="D501" s="13" t="n">
        <v>45700</v>
      </c>
      <c r="E501" s="2" t="s">
        <v>98</v>
      </c>
      <c r="F501" s="2" t="s">
        <v>98</v>
      </c>
      <c r="G501" s="2" t="s">
        <v>109</v>
      </c>
    </row>
    <row r="502" customFormat="false" ht="15" hidden="false" customHeight="false" outlineLevel="0" collapsed="false">
      <c r="A502" s="2" t="s">
        <v>5668</v>
      </c>
      <c r="B502" s="2" t="s">
        <v>913</v>
      </c>
      <c r="C502" s="2" t="s">
        <v>5168</v>
      </c>
      <c r="D502" s="13" t="n">
        <v>45780</v>
      </c>
      <c r="E502" s="2" t="s">
        <v>119</v>
      </c>
      <c r="F502" s="2" t="s">
        <v>98</v>
      </c>
      <c r="G502" s="2" t="s">
        <v>136</v>
      </c>
    </row>
    <row r="503" customFormat="false" ht="15" hidden="false" customHeight="false" outlineLevel="0" collapsed="false">
      <c r="A503" s="2" t="s">
        <v>5669</v>
      </c>
      <c r="B503" s="2" t="s">
        <v>3273</v>
      </c>
      <c r="C503" s="2" t="s">
        <v>5168</v>
      </c>
      <c r="D503" s="13" t="n">
        <v>45799</v>
      </c>
      <c r="E503" s="2" t="s">
        <v>128</v>
      </c>
      <c r="F503" s="2" t="s">
        <v>98</v>
      </c>
      <c r="G503" s="2" t="s">
        <v>124</v>
      </c>
    </row>
    <row r="504" customFormat="false" ht="15" hidden="false" customHeight="false" outlineLevel="0" collapsed="false">
      <c r="A504" s="2" t="s">
        <v>5670</v>
      </c>
      <c r="B504" s="2" t="s">
        <v>4949</v>
      </c>
      <c r="C504" s="2" t="s">
        <v>5190</v>
      </c>
      <c r="D504" s="13" t="n">
        <v>45626</v>
      </c>
      <c r="E504" s="2" t="s">
        <v>98</v>
      </c>
      <c r="F504" s="2" t="s">
        <v>98</v>
      </c>
      <c r="G504" s="2" t="s">
        <v>120</v>
      </c>
    </row>
    <row r="505" customFormat="false" ht="15" hidden="false" customHeight="false" outlineLevel="0" collapsed="false">
      <c r="A505" s="2" t="s">
        <v>5671</v>
      </c>
      <c r="B505" s="2" t="s">
        <v>5059</v>
      </c>
      <c r="C505" s="2" t="s">
        <v>5190</v>
      </c>
      <c r="D505" s="13" t="n">
        <v>45422</v>
      </c>
      <c r="E505" s="2" t="s">
        <v>98</v>
      </c>
      <c r="F505" s="2" t="s">
        <v>98</v>
      </c>
      <c r="G505" s="2" t="s">
        <v>136</v>
      </c>
    </row>
    <row r="506" customFormat="false" ht="15" hidden="false" customHeight="false" outlineLevel="0" collapsed="false">
      <c r="A506" s="2" t="s">
        <v>5672</v>
      </c>
      <c r="B506" s="2" t="s">
        <v>2132</v>
      </c>
      <c r="C506" s="2" t="s">
        <v>5190</v>
      </c>
      <c r="D506" s="13" t="n">
        <v>45902</v>
      </c>
      <c r="E506" s="2" t="s">
        <v>98</v>
      </c>
      <c r="F506" s="2" t="s">
        <v>141</v>
      </c>
      <c r="G506" s="2" t="s">
        <v>111</v>
      </c>
    </row>
    <row r="507" customFormat="false" ht="15" hidden="false" customHeight="false" outlineLevel="0" collapsed="false">
      <c r="A507" s="2" t="s">
        <v>5673</v>
      </c>
      <c r="B507" s="2" t="s">
        <v>2106</v>
      </c>
      <c r="C507" s="2" t="s">
        <v>5164</v>
      </c>
      <c r="D507" s="13" t="n">
        <v>45708</v>
      </c>
      <c r="E507" s="2" t="s">
        <v>98</v>
      </c>
      <c r="F507" s="2" t="s">
        <v>114</v>
      </c>
      <c r="G507" s="2" t="s">
        <v>130</v>
      </c>
    </row>
    <row r="508" customFormat="false" ht="15" hidden="false" customHeight="false" outlineLevel="0" collapsed="false">
      <c r="A508" s="2" t="s">
        <v>5674</v>
      </c>
      <c r="B508" s="2" t="s">
        <v>5139</v>
      </c>
      <c r="C508" s="2" t="s">
        <v>5172</v>
      </c>
      <c r="D508" s="13" t="n">
        <v>45970</v>
      </c>
      <c r="E508" s="2" t="s">
        <v>98</v>
      </c>
      <c r="F508" s="2" t="s">
        <v>98</v>
      </c>
      <c r="G508" s="2" t="s">
        <v>133</v>
      </c>
    </row>
    <row r="509" customFormat="false" ht="15" hidden="false" customHeight="false" outlineLevel="0" collapsed="false">
      <c r="A509" s="2" t="s">
        <v>5675</v>
      </c>
      <c r="B509" s="2" t="s">
        <v>4955</v>
      </c>
      <c r="C509" s="2" t="s">
        <v>5172</v>
      </c>
      <c r="D509" s="13" t="n">
        <v>46088</v>
      </c>
      <c r="E509" s="2" t="s">
        <v>98</v>
      </c>
      <c r="F509" s="2" t="s">
        <v>98</v>
      </c>
      <c r="G509" s="2" t="s">
        <v>99</v>
      </c>
    </row>
    <row r="510" customFormat="false" ht="15" hidden="false" customHeight="false" outlineLevel="0" collapsed="false">
      <c r="A510" s="2" t="s">
        <v>5676</v>
      </c>
      <c r="B510" s="2" t="s">
        <v>3122</v>
      </c>
      <c r="C510" s="2" t="s">
        <v>5164</v>
      </c>
      <c r="D510" s="13" t="n">
        <v>45875</v>
      </c>
      <c r="E510" s="2" t="s">
        <v>98</v>
      </c>
      <c r="F510" s="2" t="s">
        <v>114</v>
      </c>
      <c r="G510" s="2" t="s">
        <v>136</v>
      </c>
    </row>
    <row r="511" customFormat="false" ht="15" hidden="false" customHeight="false" outlineLevel="0" collapsed="false">
      <c r="A511" s="2" t="s">
        <v>5677</v>
      </c>
      <c r="B511" s="2" t="s">
        <v>4095</v>
      </c>
      <c r="C511" s="2" t="s">
        <v>5168</v>
      </c>
      <c r="D511" s="13" t="n">
        <v>45401</v>
      </c>
      <c r="E511" s="2" t="s">
        <v>139</v>
      </c>
      <c r="F511" s="2" t="s">
        <v>98</v>
      </c>
      <c r="G511" s="2" t="s">
        <v>109</v>
      </c>
    </row>
    <row r="512" customFormat="false" ht="15" hidden="false" customHeight="false" outlineLevel="0" collapsed="false">
      <c r="A512" s="2" t="s">
        <v>5678</v>
      </c>
      <c r="B512" s="2" t="s">
        <v>197</v>
      </c>
      <c r="C512" s="2" t="s">
        <v>5166</v>
      </c>
      <c r="D512" s="13" t="n">
        <v>45741</v>
      </c>
      <c r="E512" s="2" t="s">
        <v>163</v>
      </c>
      <c r="F512" s="2" t="s">
        <v>128</v>
      </c>
      <c r="G512" s="2" t="s">
        <v>111</v>
      </c>
    </row>
    <row r="513" customFormat="false" ht="15" hidden="false" customHeight="false" outlineLevel="0" collapsed="false">
      <c r="A513" s="2" t="s">
        <v>5679</v>
      </c>
      <c r="B513" s="2" t="s">
        <v>5081</v>
      </c>
      <c r="C513" s="2" t="s">
        <v>5172</v>
      </c>
      <c r="D513" s="13" t="n">
        <v>45588</v>
      </c>
      <c r="E513" s="2" t="s">
        <v>98</v>
      </c>
      <c r="F513" s="2" t="s">
        <v>98</v>
      </c>
      <c r="G513" s="2" t="s">
        <v>99</v>
      </c>
    </row>
    <row r="514" customFormat="false" ht="15" hidden="false" customHeight="false" outlineLevel="0" collapsed="false">
      <c r="A514" s="2" t="s">
        <v>5680</v>
      </c>
      <c r="B514" s="2" t="s">
        <v>1429</v>
      </c>
      <c r="C514" s="2" t="s">
        <v>5164</v>
      </c>
      <c r="D514" s="13" t="n">
        <v>45780</v>
      </c>
      <c r="E514" s="2" t="s">
        <v>98</v>
      </c>
      <c r="F514" s="2" t="s">
        <v>139</v>
      </c>
      <c r="G514" s="2" t="s">
        <v>109</v>
      </c>
    </row>
    <row r="515" customFormat="false" ht="15" hidden="false" customHeight="false" outlineLevel="0" collapsed="false">
      <c r="A515" s="2" t="s">
        <v>5681</v>
      </c>
      <c r="B515" s="2" t="s">
        <v>2056</v>
      </c>
      <c r="C515" s="2" t="s">
        <v>5164</v>
      </c>
      <c r="D515" s="13" t="n">
        <v>45576</v>
      </c>
      <c r="E515" s="2" t="s">
        <v>98</v>
      </c>
      <c r="F515" s="2" t="s">
        <v>98</v>
      </c>
      <c r="G515" s="2" t="s">
        <v>120</v>
      </c>
    </row>
    <row r="516" customFormat="false" ht="15" hidden="false" customHeight="false" outlineLevel="0" collapsed="false">
      <c r="A516" s="2" t="s">
        <v>5682</v>
      </c>
      <c r="B516" s="2" t="s">
        <v>1417</v>
      </c>
      <c r="C516" s="2" t="s">
        <v>5190</v>
      </c>
      <c r="D516" s="13" t="n">
        <v>46046</v>
      </c>
      <c r="E516" s="2" t="s">
        <v>98</v>
      </c>
      <c r="F516" s="2" t="s">
        <v>123</v>
      </c>
      <c r="G516" s="2" t="s">
        <v>99</v>
      </c>
    </row>
    <row r="517" customFormat="false" ht="15" hidden="false" customHeight="false" outlineLevel="0" collapsed="false">
      <c r="A517" s="2" t="s">
        <v>5683</v>
      </c>
      <c r="B517" s="2" t="s">
        <v>1843</v>
      </c>
      <c r="C517" s="2" t="s">
        <v>5164</v>
      </c>
      <c r="D517" s="13" t="n">
        <v>45688</v>
      </c>
      <c r="E517" s="2" t="s">
        <v>98</v>
      </c>
      <c r="F517" s="2" t="s">
        <v>119</v>
      </c>
      <c r="G517" s="2" t="s">
        <v>133</v>
      </c>
    </row>
    <row r="518" customFormat="false" ht="15" hidden="false" customHeight="false" outlineLevel="0" collapsed="false">
      <c r="A518" s="2" t="s">
        <v>5684</v>
      </c>
      <c r="B518" s="2" t="s">
        <v>1259</v>
      </c>
      <c r="C518" s="2" t="s">
        <v>5168</v>
      </c>
      <c r="D518" s="13" t="n">
        <v>46077</v>
      </c>
      <c r="E518" s="2" t="s">
        <v>139</v>
      </c>
      <c r="F518" s="2" t="s">
        <v>98</v>
      </c>
      <c r="G518" s="2" t="s">
        <v>133</v>
      </c>
    </row>
    <row r="519" customFormat="false" ht="15" hidden="false" customHeight="false" outlineLevel="0" collapsed="false">
      <c r="A519" s="2" t="s">
        <v>5685</v>
      </c>
      <c r="B519" s="2" t="s">
        <v>692</v>
      </c>
      <c r="C519" s="2" t="s">
        <v>5172</v>
      </c>
      <c r="D519" s="13" t="n">
        <v>45659</v>
      </c>
      <c r="E519" s="2" t="s">
        <v>119</v>
      </c>
      <c r="F519" s="2" t="s">
        <v>98</v>
      </c>
      <c r="G519" s="2" t="s">
        <v>120</v>
      </c>
    </row>
    <row r="520" customFormat="false" ht="15" hidden="false" customHeight="false" outlineLevel="0" collapsed="false">
      <c r="A520" s="2" t="s">
        <v>5686</v>
      </c>
      <c r="B520" s="2" t="s">
        <v>4092</v>
      </c>
      <c r="C520" s="2" t="s">
        <v>5164</v>
      </c>
      <c r="D520" s="13" t="n">
        <v>45725</v>
      </c>
      <c r="E520" s="2" t="s">
        <v>98</v>
      </c>
      <c r="F520" s="2" t="s">
        <v>104</v>
      </c>
      <c r="G520" s="2" t="s">
        <v>136</v>
      </c>
    </row>
    <row r="521" customFormat="false" ht="15" hidden="false" customHeight="false" outlineLevel="0" collapsed="false">
      <c r="A521" s="2" t="s">
        <v>5687</v>
      </c>
      <c r="B521" s="2" t="s">
        <v>598</v>
      </c>
      <c r="C521" s="2" t="s">
        <v>5164</v>
      </c>
      <c r="D521" s="13" t="n">
        <v>45983</v>
      </c>
      <c r="E521" s="2" t="s">
        <v>98</v>
      </c>
      <c r="F521" s="2" t="s">
        <v>165</v>
      </c>
      <c r="G521" s="2" t="s">
        <v>99</v>
      </c>
    </row>
    <row r="522" customFormat="false" ht="15" hidden="false" customHeight="false" outlineLevel="0" collapsed="false">
      <c r="A522" s="2" t="s">
        <v>5688</v>
      </c>
      <c r="B522" s="2" t="s">
        <v>5092</v>
      </c>
      <c r="C522" s="2" t="s">
        <v>5190</v>
      </c>
      <c r="D522" s="13" t="n">
        <v>46077</v>
      </c>
      <c r="E522" s="2" t="s">
        <v>98</v>
      </c>
      <c r="F522" s="2" t="s">
        <v>98</v>
      </c>
      <c r="G522" s="2" t="s">
        <v>130</v>
      </c>
    </row>
    <row r="523" customFormat="false" ht="15" hidden="false" customHeight="false" outlineLevel="0" collapsed="false">
      <c r="A523" s="2" t="s">
        <v>5689</v>
      </c>
      <c r="B523" s="2" t="s">
        <v>1493</v>
      </c>
      <c r="C523" s="2" t="s">
        <v>5168</v>
      </c>
      <c r="D523" s="13" t="n">
        <v>45470</v>
      </c>
      <c r="E523" s="2" t="s">
        <v>165</v>
      </c>
      <c r="F523" s="2" t="s">
        <v>98</v>
      </c>
      <c r="G523" s="2" t="s">
        <v>124</v>
      </c>
    </row>
    <row r="524" customFormat="false" ht="15" hidden="false" customHeight="false" outlineLevel="0" collapsed="false">
      <c r="A524" s="2" t="s">
        <v>5690</v>
      </c>
      <c r="B524" s="2" t="s">
        <v>495</v>
      </c>
      <c r="C524" s="2" t="s">
        <v>5166</v>
      </c>
      <c r="D524" s="13" t="n">
        <v>45670</v>
      </c>
      <c r="E524" s="2" t="s">
        <v>119</v>
      </c>
      <c r="F524" s="2" t="s">
        <v>98</v>
      </c>
      <c r="G524" s="2" t="s">
        <v>109</v>
      </c>
    </row>
    <row r="525" customFormat="false" ht="15" hidden="false" customHeight="false" outlineLevel="0" collapsed="false">
      <c r="A525" s="2" t="s">
        <v>5691</v>
      </c>
      <c r="B525" s="2" t="s">
        <v>431</v>
      </c>
      <c r="C525" s="2" t="s">
        <v>5164</v>
      </c>
      <c r="D525" s="13" t="n">
        <v>45726</v>
      </c>
      <c r="E525" s="2" t="s">
        <v>98</v>
      </c>
      <c r="F525" s="2" t="s">
        <v>165</v>
      </c>
      <c r="G525" s="2" t="s">
        <v>136</v>
      </c>
    </row>
    <row r="526" customFormat="false" ht="15" hidden="false" customHeight="false" outlineLevel="0" collapsed="false">
      <c r="A526" s="2" t="s">
        <v>5692</v>
      </c>
      <c r="B526" s="2" t="s">
        <v>575</v>
      </c>
      <c r="C526" s="2" t="s">
        <v>5166</v>
      </c>
      <c r="D526" s="13" t="n">
        <v>46076</v>
      </c>
      <c r="E526" s="2" t="s">
        <v>145</v>
      </c>
      <c r="F526" s="2" t="s">
        <v>123</v>
      </c>
      <c r="G526" s="2" t="s">
        <v>133</v>
      </c>
    </row>
    <row r="527" customFormat="false" ht="15" hidden="false" customHeight="false" outlineLevel="0" collapsed="false">
      <c r="A527" s="2" t="s">
        <v>5693</v>
      </c>
      <c r="B527" s="2" t="s">
        <v>428</v>
      </c>
      <c r="C527" s="2" t="s">
        <v>5190</v>
      </c>
      <c r="D527" s="13" t="n">
        <v>45892</v>
      </c>
      <c r="E527" s="2" t="s">
        <v>98</v>
      </c>
      <c r="F527" s="2" t="s">
        <v>165</v>
      </c>
      <c r="G527" s="2" t="s">
        <v>120</v>
      </c>
    </row>
    <row r="528" customFormat="false" ht="15" hidden="false" customHeight="false" outlineLevel="0" collapsed="false">
      <c r="A528" s="2" t="s">
        <v>5694</v>
      </c>
      <c r="B528" s="2" t="s">
        <v>518</v>
      </c>
      <c r="C528" s="2" t="s">
        <v>5190</v>
      </c>
      <c r="D528" s="13" t="n">
        <v>45935</v>
      </c>
      <c r="E528" s="2" t="s">
        <v>98</v>
      </c>
      <c r="F528" s="2" t="s">
        <v>141</v>
      </c>
      <c r="G528" s="2" t="s">
        <v>111</v>
      </c>
    </row>
    <row r="529" customFormat="false" ht="15" hidden="false" customHeight="false" outlineLevel="0" collapsed="false">
      <c r="A529" s="2" t="s">
        <v>5695</v>
      </c>
      <c r="B529" s="2" t="s">
        <v>3497</v>
      </c>
      <c r="C529" s="2" t="s">
        <v>5172</v>
      </c>
      <c r="D529" s="13" t="n">
        <v>45802</v>
      </c>
      <c r="E529" s="2" t="s">
        <v>139</v>
      </c>
      <c r="F529" s="2" t="s">
        <v>98</v>
      </c>
      <c r="G529" s="2" t="s">
        <v>130</v>
      </c>
    </row>
    <row r="530" customFormat="false" ht="15" hidden="false" customHeight="false" outlineLevel="0" collapsed="false">
      <c r="A530" s="2" t="s">
        <v>5696</v>
      </c>
      <c r="B530" s="2" t="s">
        <v>2819</v>
      </c>
      <c r="C530" s="2" t="s">
        <v>5168</v>
      </c>
      <c r="D530" s="13" t="n">
        <v>45812</v>
      </c>
      <c r="E530" s="2" t="s">
        <v>141</v>
      </c>
      <c r="F530" s="2" t="s">
        <v>98</v>
      </c>
      <c r="G530" s="2" t="s">
        <v>109</v>
      </c>
    </row>
    <row r="531" customFormat="false" ht="15" hidden="false" customHeight="false" outlineLevel="0" collapsed="false">
      <c r="A531" s="2" t="s">
        <v>5697</v>
      </c>
      <c r="B531" s="2" t="s">
        <v>3017</v>
      </c>
      <c r="C531" s="2" t="s">
        <v>5164</v>
      </c>
      <c r="D531" s="13" t="n">
        <v>45601</v>
      </c>
      <c r="E531" s="2" t="s">
        <v>98</v>
      </c>
      <c r="F531" s="2" t="s">
        <v>163</v>
      </c>
      <c r="G531" s="2" t="s">
        <v>111</v>
      </c>
    </row>
    <row r="532" customFormat="false" ht="15" hidden="false" customHeight="false" outlineLevel="0" collapsed="false">
      <c r="A532" s="2" t="s">
        <v>5698</v>
      </c>
      <c r="B532" s="2" t="s">
        <v>4418</v>
      </c>
      <c r="C532" s="2" t="s">
        <v>5168</v>
      </c>
      <c r="D532" s="13" t="n">
        <v>45718</v>
      </c>
      <c r="E532" s="2" t="s">
        <v>98</v>
      </c>
      <c r="F532" s="2" t="s">
        <v>98</v>
      </c>
      <c r="G532" s="2" t="s">
        <v>99</v>
      </c>
    </row>
    <row r="533" customFormat="false" ht="15" hidden="false" customHeight="false" outlineLevel="0" collapsed="false">
      <c r="A533" s="2" t="s">
        <v>5699</v>
      </c>
      <c r="B533" s="2" t="s">
        <v>3699</v>
      </c>
      <c r="C533" s="2" t="s">
        <v>5168</v>
      </c>
      <c r="D533" s="13" t="n">
        <v>46023</v>
      </c>
      <c r="E533" s="2" t="s">
        <v>114</v>
      </c>
      <c r="F533" s="2" t="s">
        <v>98</v>
      </c>
      <c r="G533" s="2" t="s">
        <v>109</v>
      </c>
    </row>
    <row r="534" customFormat="false" ht="15" hidden="false" customHeight="false" outlineLevel="0" collapsed="false">
      <c r="A534" s="2" t="s">
        <v>5700</v>
      </c>
      <c r="B534" s="2" t="s">
        <v>1297</v>
      </c>
      <c r="C534" s="2" t="s">
        <v>5168</v>
      </c>
      <c r="D534" s="13" t="n">
        <v>45844</v>
      </c>
      <c r="E534" s="2" t="s">
        <v>98</v>
      </c>
      <c r="F534" s="2" t="s">
        <v>98</v>
      </c>
      <c r="G534" s="2" t="s">
        <v>111</v>
      </c>
    </row>
    <row r="535" customFormat="false" ht="15" hidden="false" customHeight="false" outlineLevel="0" collapsed="false">
      <c r="A535" s="2" t="s">
        <v>5701</v>
      </c>
      <c r="B535" s="2" t="s">
        <v>326</v>
      </c>
      <c r="C535" s="2" t="s">
        <v>5166</v>
      </c>
      <c r="D535" s="13" t="n">
        <v>45622</v>
      </c>
      <c r="E535" s="2" t="s">
        <v>119</v>
      </c>
      <c r="F535" s="2" t="s">
        <v>145</v>
      </c>
      <c r="G535" s="2" t="s">
        <v>99</v>
      </c>
    </row>
    <row r="536" customFormat="false" ht="15" hidden="false" customHeight="false" outlineLevel="0" collapsed="false">
      <c r="A536" s="2" t="s">
        <v>5702</v>
      </c>
      <c r="B536" s="2" t="s">
        <v>3478</v>
      </c>
      <c r="C536" s="2" t="s">
        <v>5164</v>
      </c>
      <c r="D536" s="13" t="n">
        <v>46008</v>
      </c>
      <c r="E536" s="2" t="s">
        <v>98</v>
      </c>
      <c r="F536" s="2" t="s">
        <v>98</v>
      </c>
      <c r="G536" s="2" t="s">
        <v>109</v>
      </c>
    </row>
    <row r="537" customFormat="false" ht="15" hidden="false" customHeight="false" outlineLevel="0" collapsed="false">
      <c r="A537" s="2" t="s">
        <v>5703</v>
      </c>
      <c r="B537" s="2" t="s">
        <v>1265</v>
      </c>
      <c r="C537" s="2" t="s">
        <v>5166</v>
      </c>
      <c r="D537" s="13" t="n">
        <v>45508</v>
      </c>
      <c r="E537" s="2" t="s">
        <v>139</v>
      </c>
      <c r="F537" s="2" t="s">
        <v>123</v>
      </c>
      <c r="G537" s="2" t="s">
        <v>120</v>
      </c>
    </row>
    <row r="538" customFormat="false" ht="15" hidden="false" customHeight="false" outlineLevel="0" collapsed="false">
      <c r="A538" s="2" t="s">
        <v>5704</v>
      </c>
      <c r="B538" s="2" t="s">
        <v>3048</v>
      </c>
      <c r="C538" s="2" t="s">
        <v>5164</v>
      </c>
      <c r="D538" s="13" t="n">
        <v>45592</v>
      </c>
      <c r="E538" s="2" t="s">
        <v>98</v>
      </c>
      <c r="F538" s="2" t="s">
        <v>139</v>
      </c>
      <c r="G538" s="2" t="s">
        <v>130</v>
      </c>
    </row>
    <row r="539" customFormat="false" ht="15" hidden="false" customHeight="false" outlineLevel="0" collapsed="false">
      <c r="A539" s="2" t="s">
        <v>5705</v>
      </c>
      <c r="B539" s="2" t="s">
        <v>5131</v>
      </c>
      <c r="C539" s="2" t="s">
        <v>5190</v>
      </c>
      <c r="D539" s="13" t="n">
        <v>45669</v>
      </c>
      <c r="E539" s="2" t="s">
        <v>98</v>
      </c>
      <c r="F539" s="2" t="s">
        <v>98</v>
      </c>
      <c r="G539" s="2" t="s">
        <v>130</v>
      </c>
    </row>
    <row r="540" customFormat="false" ht="15" hidden="false" customHeight="false" outlineLevel="0" collapsed="false">
      <c r="A540" s="2" t="s">
        <v>5706</v>
      </c>
      <c r="B540" s="2" t="s">
        <v>2495</v>
      </c>
      <c r="C540" s="2" t="s">
        <v>5168</v>
      </c>
      <c r="D540" s="13" t="n">
        <v>45598</v>
      </c>
      <c r="E540" s="2" t="s">
        <v>119</v>
      </c>
      <c r="F540" s="2" t="s">
        <v>98</v>
      </c>
      <c r="G540" s="2" t="s">
        <v>136</v>
      </c>
    </row>
    <row r="541" customFormat="false" ht="15" hidden="false" customHeight="false" outlineLevel="0" collapsed="false">
      <c r="A541" s="2" t="s">
        <v>5707</v>
      </c>
      <c r="B541" s="2" t="s">
        <v>4990</v>
      </c>
      <c r="C541" s="2" t="s">
        <v>5190</v>
      </c>
      <c r="D541" s="13" t="n">
        <v>45631</v>
      </c>
      <c r="E541" s="2" t="s">
        <v>98</v>
      </c>
      <c r="F541" s="2" t="s">
        <v>98</v>
      </c>
      <c r="G541" s="2" t="s">
        <v>99</v>
      </c>
    </row>
    <row r="542" customFormat="false" ht="15" hidden="false" customHeight="false" outlineLevel="0" collapsed="false">
      <c r="A542" s="2" t="s">
        <v>5708</v>
      </c>
      <c r="B542" s="2" t="s">
        <v>4223</v>
      </c>
      <c r="C542" s="2" t="s">
        <v>5168</v>
      </c>
      <c r="D542" s="13" t="n">
        <v>45774</v>
      </c>
      <c r="E542" s="2" t="s">
        <v>98</v>
      </c>
      <c r="F542" s="2" t="s">
        <v>98</v>
      </c>
      <c r="G542" s="2" t="s">
        <v>133</v>
      </c>
    </row>
    <row r="543" customFormat="false" ht="15" hidden="false" customHeight="false" outlineLevel="0" collapsed="false">
      <c r="A543" s="2" t="s">
        <v>5709</v>
      </c>
      <c r="B543" s="2" t="s">
        <v>2214</v>
      </c>
      <c r="C543" s="2" t="s">
        <v>5164</v>
      </c>
      <c r="D543" s="13" t="n">
        <v>45454</v>
      </c>
      <c r="E543" s="2" t="s">
        <v>98</v>
      </c>
      <c r="F543" s="2" t="s">
        <v>165</v>
      </c>
      <c r="G543" s="2" t="s">
        <v>124</v>
      </c>
    </row>
    <row r="544" customFormat="false" ht="15" hidden="false" customHeight="false" outlineLevel="0" collapsed="false">
      <c r="A544" s="2" t="s">
        <v>5710</v>
      </c>
      <c r="B544" s="2" t="s">
        <v>3277</v>
      </c>
      <c r="C544" s="2" t="s">
        <v>5164</v>
      </c>
      <c r="D544" s="13" t="n">
        <v>45923</v>
      </c>
      <c r="E544" s="2" t="s">
        <v>98</v>
      </c>
      <c r="F544" s="2" t="s">
        <v>119</v>
      </c>
      <c r="G544" s="2" t="s">
        <v>133</v>
      </c>
    </row>
    <row r="545" customFormat="false" ht="15" hidden="false" customHeight="false" outlineLevel="0" collapsed="false">
      <c r="A545" s="2" t="s">
        <v>5711</v>
      </c>
      <c r="B545" s="2" t="s">
        <v>2014</v>
      </c>
      <c r="C545" s="2" t="s">
        <v>5168</v>
      </c>
      <c r="D545" s="13" t="n">
        <v>46257</v>
      </c>
      <c r="E545" s="2" t="s">
        <v>108</v>
      </c>
      <c r="F545" s="2" t="s">
        <v>98</v>
      </c>
      <c r="G545" s="2" t="s">
        <v>111</v>
      </c>
    </row>
    <row r="546" customFormat="false" ht="15" hidden="false" customHeight="false" outlineLevel="0" collapsed="false">
      <c r="A546" s="2" t="s">
        <v>5712</v>
      </c>
      <c r="B546" s="2" t="s">
        <v>3015</v>
      </c>
      <c r="C546" s="2" t="s">
        <v>5168</v>
      </c>
      <c r="D546" s="13" t="n">
        <v>45617</v>
      </c>
      <c r="E546" s="2" t="s">
        <v>128</v>
      </c>
      <c r="F546" s="2" t="s">
        <v>98</v>
      </c>
      <c r="G546" s="2" t="s">
        <v>111</v>
      </c>
    </row>
    <row r="547" customFormat="false" ht="15" hidden="false" customHeight="false" outlineLevel="0" collapsed="false">
      <c r="A547" s="2" t="s">
        <v>5713</v>
      </c>
      <c r="B547" s="2" t="s">
        <v>2575</v>
      </c>
      <c r="C547" s="2" t="s">
        <v>5164</v>
      </c>
      <c r="D547" s="13" t="n">
        <v>46097</v>
      </c>
      <c r="E547" s="2" t="s">
        <v>98</v>
      </c>
      <c r="F547" s="2" t="s">
        <v>98</v>
      </c>
      <c r="G547" s="2" t="s">
        <v>111</v>
      </c>
    </row>
    <row r="548" customFormat="false" ht="15" hidden="false" customHeight="false" outlineLevel="0" collapsed="false">
      <c r="A548" s="2" t="s">
        <v>5714</v>
      </c>
      <c r="B548" s="2" t="s">
        <v>1824</v>
      </c>
      <c r="C548" s="2" t="s">
        <v>5190</v>
      </c>
      <c r="D548" s="13" t="n">
        <v>45471</v>
      </c>
      <c r="E548" s="2" t="s">
        <v>98</v>
      </c>
      <c r="F548" s="2" t="s">
        <v>98</v>
      </c>
      <c r="G548" s="2" t="s">
        <v>120</v>
      </c>
    </row>
    <row r="549" customFormat="false" ht="15" hidden="false" customHeight="false" outlineLevel="0" collapsed="false">
      <c r="A549" s="2" t="s">
        <v>5715</v>
      </c>
      <c r="B549" s="2" t="s">
        <v>4531</v>
      </c>
      <c r="C549" s="2" t="s">
        <v>5168</v>
      </c>
      <c r="D549" s="13" t="n">
        <v>45721</v>
      </c>
      <c r="E549" s="2" t="s">
        <v>98</v>
      </c>
      <c r="F549" s="2" t="s">
        <v>98</v>
      </c>
      <c r="G549" s="2" t="s">
        <v>115</v>
      </c>
    </row>
    <row r="550" customFormat="false" ht="15" hidden="false" customHeight="false" outlineLevel="0" collapsed="false">
      <c r="A550" s="2" t="s">
        <v>5716</v>
      </c>
      <c r="B550" s="2" t="s">
        <v>3669</v>
      </c>
      <c r="C550" s="2" t="s">
        <v>5168</v>
      </c>
      <c r="D550" s="13" t="n">
        <v>46242</v>
      </c>
      <c r="E550" s="2" t="s">
        <v>98</v>
      </c>
      <c r="F550" s="2" t="s">
        <v>98</v>
      </c>
      <c r="G550" s="2" t="s">
        <v>109</v>
      </c>
    </row>
    <row r="551" customFormat="false" ht="15" hidden="false" customHeight="false" outlineLevel="0" collapsed="false">
      <c r="A551" s="2" t="s">
        <v>5717</v>
      </c>
      <c r="B551" s="2" t="s">
        <v>4954</v>
      </c>
      <c r="C551" s="2" t="s">
        <v>5172</v>
      </c>
      <c r="D551" s="13" t="n">
        <v>45984</v>
      </c>
      <c r="E551" s="2" t="s">
        <v>98</v>
      </c>
      <c r="F551" s="2" t="s">
        <v>98</v>
      </c>
      <c r="G551" s="2" t="s">
        <v>124</v>
      </c>
    </row>
    <row r="552" customFormat="false" ht="15" hidden="false" customHeight="false" outlineLevel="0" collapsed="false">
      <c r="A552" s="2" t="s">
        <v>5718</v>
      </c>
      <c r="B552" s="2" t="s">
        <v>693</v>
      </c>
      <c r="C552" s="2" t="s">
        <v>5166</v>
      </c>
      <c r="D552" s="13" t="n">
        <v>45876</v>
      </c>
      <c r="E552" s="2" t="s">
        <v>141</v>
      </c>
      <c r="F552" s="2" t="s">
        <v>163</v>
      </c>
      <c r="G552" s="2" t="s">
        <v>130</v>
      </c>
    </row>
    <row r="553" customFormat="false" ht="15" hidden="false" customHeight="false" outlineLevel="0" collapsed="false">
      <c r="A553" s="2" t="s">
        <v>5719</v>
      </c>
      <c r="B553" s="2" t="s">
        <v>1932</v>
      </c>
      <c r="C553" s="2" t="s">
        <v>5166</v>
      </c>
      <c r="D553" s="13" t="n">
        <v>45878</v>
      </c>
      <c r="E553" s="2" t="s">
        <v>163</v>
      </c>
      <c r="F553" s="2" t="s">
        <v>98</v>
      </c>
      <c r="G553" s="2" t="s">
        <v>111</v>
      </c>
    </row>
    <row r="554" customFormat="false" ht="15" hidden="false" customHeight="false" outlineLevel="0" collapsed="false">
      <c r="A554" s="2" t="s">
        <v>5720</v>
      </c>
      <c r="B554" s="2" t="s">
        <v>5106</v>
      </c>
      <c r="C554" s="2" t="s">
        <v>5190</v>
      </c>
      <c r="D554" s="13" t="n">
        <v>45699</v>
      </c>
      <c r="E554" s="2" t="s">
        <v>98</v>
      </c>
      <c r="F554" s="2" t="s">
        <v>98</v>
      </c>
      <c r="G554" s="2" t="s">
        <v>130</v>
      </c>
    </row>
    <row r="555" customFormat="false" ht="15" hidden="false" customHeight="false" outlineLevel="0" collapsed="false">
      <c r="A555" s="2" t="s">
        <v>5721</v>
      </c>
      <c r="B555" s="2" t="s">
        <v>5102</v>
      </c>
      <c r="C555" s="2" t="s">
        <v>5172</v>
      </c>
      <c r="D555" s="13" t="n">
        <v>45664</v>
      </c>
      <c r="E555" s="2" t="s">
        <v>98</v>
      </c>
      <c r="F555" s="2" t="s">
        <v>98</v>
      </c>
      <c r="G555" s="2" t="s">
        <v>109</v>
      </c>
    </row>
    <row r="556" customFormat="false" ht="15" hidden="false" customHeight="false" outlineLevel="0" collapsed="false">
      <c r="A556" s="2" t="s">
        <v>5722</v>
      </c>
      <c r="B556" s="2" t="s">
        <v>1177</v>
      </c>
      <c r="C556" s="2" t="s">
        <v>5166</v>
      </c>
      <c r="D556" s="13" t="n">
        <v>46035</v>
      </c>
      <c r="E556" s="2" t="s">
        <v>145</v>
      </c>
      <c r="F556" s="2" t="s">
        <v>104</v>
      </c>
      <c r="G556" s="2" t="s">
        <v>133</v>
      </c>
    </row>
    <row r="557" customFormat="false" ht="15" hidden="false" customHeight="false" outlineLevel="0" collapsed="false">
      <c r="A557" s="2" t="s">
        <v>5723</v>
      </c>
      <c r="B557" s="2" t="s">
        <v>3967</v>
      </c>
      <c r="C557" s="2" t="s">
        <v>5168</v>
      </c>
      <c r="D557" s="13" t="n">
        <v>45752</v>
      </c>
      <c r="E557" s="2" t="s">
        <v>104</v>
      </c>
      <c r="F557" s="2" t="s">
        <v>98</v>
      </c>
      <c r="G557" s="2" t="s">
        <v>124</v>
      </c>
    </row>
    <row r="558" customFormat="false" ht="15" hidden="false" customHeight="false" outlineLevel="0" collapsed="false">
      <c r="A558" s="2" t="s">
        <v>5724</v>
      </c>
      <c r="B558" s="2" t="s">
        <v>2704</v>
      </c>
      <c r="C558" s="2" t="s">
        <v>5164</v>
      </c>
      <c r="D558" s="13" t="n">
        <v>45402</v>
      </c>
      <c r="E558" s="2" t="s">
        <v>98</v>
      </c>
      <c r="F558" s="2" t="s">
        <v>139</v>
      </c>
      <c r="G558" s="2" t="s">
        <v>120</v>
      </c>
    </row>
    <row r="559" customFormat="false" ht="15" hidden="false" customHeight="false" outlineLevel="0" collapsed="false">
      <c r="A559" s="2" t="s">
        <v>5725</v>
      </c>
      <c r="B559" s="2" t="s">
        <v>2981</v>
      </c>
      <c r="C559" s="2" t="s">
        <v>5164</v>
      </c>
      <c r="D559" s="13" t="n">
        <v>46145</v>
      </c>
      <c r="E559" s="2" t="s">
        <v>98</v>
      </c>
      <c r="F559" s="2" t="s">
        <v>119</v>
      </c>
      <c r="G559" s="2" t="s">
        <v>99</v>
      </c>
    </row>
    <row r="560" customFormat="false" ht="15" hidden="false" customHeight="false" outlineLevel="0" collapsed="false">
      <c r="A560" s="2" t="s">
        <v>5726</v>
      </c>
      <c r="B560" s="2" t="s">
        <v>931</v>
      </c>
      <c r="C560" s="2" t="s">
        <v>5168</v>
      </c>
      <c r="D560" s="13" t="n">
        <v>45441</v>
      </c>
      <c r="E560" s="2" t="s">
        <v>119</v>
      </c>
      <c r="F560" s="2" t="s">
        <v>98</v>
      </c>
      <c r="G560" s="2" t="s">
        <v>109</v>
      </c>
    </row>
    <row r="561" customFormat="false" ht="15" hidden="false" customHeight="false" outlineLevel="0" collapsed="false">
      <c r="A561" s="2" t="s">
        <v>5727</v>
      </c>
      <c r="B561" s="2" t="s">
        <v>4952</v>
      </c>
      <c r="C561" s="2" t="s">
        <v>5190</v>
      </c>
      <c r="D561" s="13" t="n">
        <v>45824</v>
      </c>
      <c r="E561" s="2" t="s">
        <v>98</v>
      </c>
      <c r="F561" s="2" t="s">
        <v>98</v>
      </c>
      <c r="G561" s="2" t="s">
        <v>130</v>
      </c>
    </row>
    <row r="562" customFormat="false" ht="15" hidden="false" customHeight="false" outlineLevel="0" collapsed="false">
      <c r="A562" s="2" t="s">
        <v>5728</v>
      </c>
      <c r="B562" s="2" t="s">
        <v>5102</v>
      </c>
      <c r="C562" s="2" t="s">
        <v>5166</v>
      </c>
      <c r="D562" s="13" t="n">
        <v>45503</v>
      </c>
      <c r="E562" s="2" t="s">
        <v>165</v>
      </c>
      <c r="F562" s="2" t="s">
        <v>119</v>
      </c>
      <c r="G562" s="2" t="s">
        <v>130</v>
      </c>
    </row>
    <row r="563" customFormat="false" ht="15" hidden="false" customHeight="false" outlineLevel="0" collapsed="false">
      <c r="A563" s="2" t="s">
        <v>5729</v>
      </c>
      <c r="B563" s="2" t="s">
        <v>363</v>
      </c>
      <c r="C563" s="2" t="s">
        <v>5166</v>
      </c>
      <c r="D563" s="13" t="n">
        <v>45485</v>
      </c>
      <c r="E563" s="2" t="s">
        <v>119</v>
      </c>
      <c r="F563" s="2" t="s">
        <v>128</v>
      </c>
      <c r="G563" s="2" t="s">
        <v>130</v>
      </c>
    </row>
    <row r="564" customFormat="false" ht="15" hidden="false" customHeight="false" outlineLevel="0" collapsed="false">
      <c r="A564" s="2" t="s">
        <v>5730</v>
      </c>
      <c r="B564" s="2" t="s">
        <v>1170</v>
      </c>
      <c r="C564" s="2" t="s">
        <v>5168</v>
      </c>
      <c r="D564" s="13" t="n">
        <v>45850</v>
      </c>
      <c r="E564" s="2" t="s">
        <v>114</v>
      </c>
      <c r="F564" s="2" t="s">
        <v>98</v>
      </c>
      <c r="G564" s="2" t="s">
        <v>136</v>
      </c>
    </row>
    <row r="565" customFormat="false" ht="15" hidden="false" customHeight="false" outlineLevel="0" collapsed="false">
      <c r="A565" s="2" t="s">
        <v>5731</v>
      </c>
      <c r="B565" s="2" t="s">
        <v>5005</v>
      </c>
      <c r="C565" s="2" t="s">
        <v>5190</v>
      </c>
      <c r="D565" s="13" t="n">
        <v>45602</v>
      </c>
      <c r="E565" s="2" t="s">
        <v>98</v>
      </c>
      <c r="F565" s="2" t="s">
        <v>98</v>
      </c>
      <c r="G565" s="2" t="s">
        <v>120</v>
      </c>
    </row>
    <row r="566" customFormat="false" ht="15" hidden="false" customHeight="false" outlineLevel="0" collapsed="false">
      <c r="A566" s="2" t="s">
        <v>5732</v>
      </c>
      <c r="B566" s="2" t="s">
        <v>1095</v>
      </c>
      <c r="C566" s="2" t="s">
        <v>5166</v>
      </c>
      <c r="D566" s="13" t="n">
        <v>45587</v>
      </c>
      <c r="E566" s="2" t="s">
        <v>141</v>
      </c>
      <c r="F566" s="2" t="s">
        <v>165</v>
      </c>
      <c r="G566" s="2" t="s">
        <v>109</v>
      </c>
    </row>
    <row r="567" customFormat="false" ht="15" hidden="false" customHeight="false" outlineLevel="0" collapsed="false">
      <c r="A567" s="2" t="s">
        <v>5733</v>
      </c>
      <c r="B567" s="2" t="s">
        <v>3335</v>
      </c>
      <c r="C567" s="2" t="s">
        <v>5164</v>
      </c>
      <c r="D567" s="13" t="n">
        <v>45450</v>
      </c>
      <c r="E567" s="2" t="s">
        <v>98</v>
      </c>
      <c r="F567" s="2" t="s">
        <v>119</v>
      </c>
      <c r="G567" s="2" t="s">
        <v>142</v>
      </c>
    </row>
    <row r="568" customFormat="false" ht="15" hidden="false" customHeight="false" outlineLevel="0" collapsed="false">
      <c r="A568" s="2" t="s">
        <v>5734</v>
      </c>
      <c r="B568" s="2" t="s">
        <v>3497</v>
      </c>
      <c r="C568" s="2" t="s">
        <v>5190</v>
      </c>
      <c r="D568" s="13" t="n">
        <v>45869</v>
      </c>
      <c r="E568" s="2" t="s">
        <v>98</v>
      </c>
      <c r="F568" s="2" t="s">
        <v>139</v>
      </c>
      <c r="G568" s="2" t="s">
        <v>111</v>
      </c>
    </row>
    <row r="569" customFormat="false" ht="15" hidden="false" customHeight="false" outlineLevel="0" collapsed="false">
      <c r="A569" s="2" t="s">
        <v>5735</v>
      </c>
      <c r="B569" s="2" t="s">
        <v>224</v>
      </c>
      <c r="C569" s="2" t="s">
        <v>5168</v>
      </c>
      <c r="D569" s="13" t="n">
        <v>45713</v>
      </c>
      <c r="E569" s="2" t="s">
        <v>98</v>
      </c>
      <c r="F569" s="2" t="s">
        <v>98</v>
      </c>
      <c r="G569" s="2" t="s">
        <v>133</v>
      </c>
    </row>
    <row r="570" customFormat="false" ht="15" hidden="false" customHeight="false" outlineLevel="0" collapsed="false">
      <c r="A570" s="2" t="s">
        <v>5736</v>
      </c>
      <c r="B570" s="2" t="s">
        <v>1384</v>
      </c>
      <c r="C570" s="2" t="s">
        <v>5168</v>
      </c>
      <c r="D570" s="13" t="n">
        <v>46035</v>
      </c>
      <c r="E570" s="2" t="s">
        <v>108</v>
      </c>
      <c r="F570" s="2" t="s">
        <v>98</v>
      </c>
      <c r="G570" s="2" t="s">
        <v>130</v>
      </c>
    </row>
    <row r="571" customFormat="false" ht="15" hidden="false" customHeight="false" outlineLevel="0" collapsed="false">
      <c r="A571" s="2" t="s">
        <v>5737</v>
      </c>
      <c r="B571" s="2" t="s">
        <v>5008</v>
      </c>
      <c r="C571" s="2" t="s">
        <v>5190</v>
      </c>
      <c r="D571" s="13" t="n">
        <v>46131</v>
      </c>
      <c r="E571" s="2" t="s">
        <v>98</v>
      </c>
      <c r="F571" s="2" t="s">
        <v>98</v>
      </c>
      <c r="G571" s="2" t="s">
        <v>142</v>
      </c>
    </row>
    <row r="572" customFormat="false" ht="15" hidden="false" customHeight="false" outlineLevel="0" collapsed="false">
      <c r="A572" s="2" t="s">
        <v>5738</v>
      </c>
      <c r="B572" s="2" t="s">
        <v>2574</v>
      </c>
      <c r="C572" s="2" t="s">
        <v>5166</v>
      </c>
      <c r="D572" s="13" t="n">
        <v>45500</v>
      </c>
      <c r="E572" s="2" t="s">
        <v>123</v>
      </c>
      <c r="F572" s="2" t="s">
        <v>128</v>
      </c>
      <c r="G572" s="2" t="s">
        <v>136</v>
      </c>
    </row>
    <row r="573" customFormat="false" ht="15" hidden="false" customHeight="false" outlineLevel="0" collapsed="false">
      <c r="A573" s="2" t="s">
        <v>5739</v>
      </c>
      <c r="B573" s="2" t="s">
        <v>4973</v>
      </c>
      <c r="C573" s="2" t="s">
        <v>5190</v>
      </c>
      <c r="D573" s="13" t="n">
        <v>45649</v>
      </c>
      <c r="E573" s="2" t="s">
        <v>98</v>
      </c>
      <c r="F573" s="2" t="s">
        <v>98</v>
      </c>
      <c r="G573" s="2" t="s">
        <v>111</v>
      </c>
    </row>
    <row r="574" customFormat="false" ht="15" hidden="false" customHeight="false" outlineLevel="0" collapsed="false">
      <c r="A574" s="2" t="s">
        <v>5740</v>
      </c>
      <c r="B574" s="2" t="s">
        <v>391</v>
      </c>
      <c r="C574" s="2" t="s">
        <v>5190</v>
      </c>
      <c r="D574" s="13" t="n">
        <v>46134</v>
      </c>
      <c r="E574" s="2" t="s">
        <v>98</v>
      </c>
      <c r="F574" s="2" t="s">
        <v>119</v>
      </c>
      <c r="G574" s="2" t="s">
        <v>111</v>
      </c>
    </row>
    <row r="575" customFormat="false" ht="15" hidden="false" customHeight="false" outlineLevel="0" collapsed="false">
      <c r="A575" s="2" t="s">
        <v>5741</v>
      </c>
      <c r="B575" s="2" t="s">
        <v>1106</v>
      </c>
      <c r="C575" s="2" t="s">
        <v>5190</v>
      </c>
      <c r="D575" s="13" t="n">
        <v>45711</v>
      </c>
      <c r="E575" s="2" t="s">
        <v>98</v>
      </c>
      <c r="F575" s="2" t="s">
        <v>119</v>
      </c>
      <c r="G575" s="2" t="s">
        <v>111</v>
      </c>
    </row>
    <row r="576" customFormat="false" ht="15" hidden="false" customHeight="false" outlineLevel="0" collapsed="false">
      <c r="A576" s="2" t="s">
        <v>5742</v>
      </c>
      <c r="B576" s="2" t="s">
        <v>1285</v>
      </c>
      <c r="C576" s="2" t="s">
        <v>5168</v>
      </c>
      <c r="D576" s="13" t="n">
        <v>45541</v>
      </c>
      <c r="E576" s="2" t="s">
        <v>145</v>
      </c>
      <c r="F576" s="2" t="s">
        <v>98</v>
      </c>
      <c r="G576" s="2" t="s">
        <v>115</v>
      </c>
    </row>
    <row r="577" customFormat="false" ht="15" hidden="false" customHeight="false" outlineLevel="0" collapsed="false">
      <c r="A577" s="2" t="s">
        <v>5743</v>
      </c>
      <c r="B577" s="2" t="s">
        <v>430</v>
      </c>
      <c r="C577" s="2" t="s">
        <v>5164</v>
      </c>
      <c r="D577" s="13" t="n">
        <v>45993</v>
      </c>
      <c r="E577" s="2" t="s">
        <v>98</v>
      </c>
      <c r="F577" s="2" t="s">
        <v>98</v>
      </c>
      <c r="G577" s="2" t="s">
        <v>133</v>
      </c>
    </row>
    <row r="578" customFormat="false" ht="15" hidden="false" customHeight="false" outlineLevel="0" collapsed="false">
      <c r="A578" s="2" t="s">
        <v>5744</v>
      </c>
      <c r="B578" s="2" t="s">
        <v>4294</v>
      </c>
      <c r="C578" s="2" t="s">
        <v>5172</v>
      </c>
      <c r="D578" s="13" t="n">
        <v>45862</v>
      </c>
      <c r="E578" s="2" t="s">
        <v>163</v>
      </c>
      <c r="F578" s="2" t="s">
        <v>98</v>
      </c>
      <c r="G578" s="2" t="s">
        <v>136</v>
      </c>
    </row>
    <row r="579" customFormat="false" ht="15" hidden="false" customHeight="false" outlineLevel="0" collapsed="false">
      <c r="A579" s="2" t="s">
        <v>5745</v>
      </c>
      <c r="B579" s="2" t="s">
        <v>2196</v>
      </c>
      <c r="C579" s="2" t="s">
        <v>5168</v>
      </c>
      <c r="D579" s="13" t="n">
        <v>46157</v>
      </c>
      <c r="E579" s="2" t="s">
        <v>145</v>
      </c>
      <c r="F579" s="2" t="s">
        <v>98</v>
      </c>
      <c r="G579" s="2" t="s">
        <v>133</v>
      </c>
    </row>
    <row r="580" customFormat="false" ht="15" hidden="false" customHeight="false" outlineLevel="0" collapsed="false">
      <c r="A580" s="2" t="s">
        <v>5746</v>
      </c>
      <c r="B580" s="2" t="s">
        <v>5080</v>
      </c>
      <c r="C580" s="2" t="s">
        <v>5172</v>
      </c>
      <c r="D580" s="13" t="n">
        <v>45497</v>
      </c>
      <c r="E580" s="2" t="s">
        <v>98</v>
      </c>
      <c r="F580" s="2" t="s">
        <v>98</v>
      </c>
      <c r="G580" s="2" t="s">
        <v>115</v>
      </c>
    </row>
    <row r="581" customFormat="false" ht="15" hidden="false" customHeight="false" outlineLevel="0" collapsed="false">
      <c r="A581" s="2" t="s">
        <v>5747</v>
      </c>
      <c r="B581" s="2" t="s">
        <v>750</v>
      </c>
      <c r="C581" s="2" t="s">
        <v>5190</v>
      </c>
      <c r="D581" s="13" t="n">
        <v>45940</v>
      </c>
      <c r="E581" s="2" t="s">
        <v>98</v>
      </c>
      <c r="F581" s="2" t="s">
        <v>123</v>
      </c>
      <c r="G581" s="2" t="s">
        <v>109</v>
      </c>
    </row>
    <row r="582" customFormat="false" ht="15" hidden="false" customHeight="false" outlineLevel="0" collapsed="false">
      <c r="A582" s="2" t="s">
        <v>5748</v>
      </c>
      <c r="B582" s="2" t="s">
        <v>3460</v>
      </c>
      <c r="C582" s="2" t="s">
        <v>5190</v>
      </c>
      <c r="D582" s="13" t="n">
        <v>45621</v>
      </c>
      <c r="E582" s="2" t="s">
        <v>98</v>
      </c>
      <c r="F582" s="2" t="s">
        <v>98</v>
      </c>
      <c r="G582" s="2" t="s">
        <v>142</v>
      </c>
    </row>
    <row r="583" customFormat="false" ht="15" hidden="false" customHeight="false" outlineLevel="0" collapsed="false">
      <c r="A583" s="2" t="s">
        <v>5749</v>
      </c>
      <c r="B583" s="2" t="s">
        <v>4379</v>
      </c>
      <c r="C583" s="2" t="s">
        <v>5190</v>
      </c>
      <c r="D583" s="13" t="n">
        <v>45910</v>
      </c>
      <c r="E583" s="2" t="s">
        <v>98</v>
      </c>
      <c r="F583" s="2" t="s">
        <v>114</v>
      </c>
      <c r="G583" s="2" t="s">
        <v>111</v>
      </c>
    </row>
    <row r="584" customFormat="false" ht="15" hidden="false" customHeight="false" outlineLevel="0" collapsed="false">
      <c r="A584" s="2" t="s">
        <v>5750</v>
      </c>
      <c r="B584" s="2" t="s">
        <v>4965</v>
      </c>
      <c r="C584" s="2" t="s">
        <v>5172</v>
      </c>
      <c r="D584" s="13" t="n">
        <v>45477</v>
      </c>
      <c r="E584" s="2" t="s">
        <v>98</v>
      </c>
      <c r="F584" s="2" t="s">
        <v>98</v>
      </c>
      <c r="G584" s="2" t="s">
        <v>130</v>
      </c>
    </row>
    <row r="585" customFormat="false" ht="15" hidden="false" customHeight="false" outlineLevel="0" collapsed="false">
      <c r="A585" s="2" t="s">
        <v>5751</v>
      </c>
      <c r="B585" s="2" t="s">
        <v>1852</v>
      </c>
      <c r="C585" s="2" t="s">
        <v>5166</v>
      </c>
      <c r="D585" s="13" t="n">
        <v>45904</v>
      </c>
      <c r="E585" s="2" t="s">
        <v>141</v>
      </c>
      <c r="F585" s="2" t="s">
        <v>98</v>
      </c>
      <c r="G585" s="2" t="s">
        <v>109</v>
      </c>
    </row>
    <row r="586" customFormat="false" ht="15" hidden="false" customHeight="false" outlineLevel="0" collapsed="false">
      <c r="A586" s="2" t="s">
        <v>5752</v>
      </c>
      <c r="B586" s="2" t="s">
        <v>3113</v>
      </c>
      <c r="C586" s="2" t="s">
        <v>5172</v>
      </c>
      <c r="D586" s="13" t="n">
        <v>45865</v>
      </c>
      <c r="E586" s="2" t="s">
        <v>165</v>
      </c>
      <c r="F586" s="2" t="s">
        <v>98</v>
      </c>
      <c r="G586" s="2" t="s">
        <v>142</v>
      </c>
    </row>
    <row r="587" customFormat="false" ht="15" hidden="false" customHeight="false" outlineLevel="0" collapsed="false">
      <c r="A587" s="2" t="s">
        <v>5753</v>
      </c>
      <c r="B587" s="2" t="s">
        <v>1959</v>
      </c>
      <c r="C587" s="2" t="s">
        <v>5166</v>
      </c>
      <c r="D587" s="13" t="n">
        <v>45723</v>
      </c>
      <c r="E587" s="2" t="s">
        <v>119</v>
      </c>
      <c r="F587" s="2" t="s">
        <v>139</v>
      </c>
      <c r="G587" s="2" t="s">
        <v>111</v>
      </c>
    </row>
    <row r="588" customFormat="false" ht="15" hidden="false" customHeight="false" outlineLevel="0" collapsed="false">
      <c r="A588" s="2" t="s">
        <v>5754</v>
      </c>
      <c r="B588" s="2" t="s">
        <v>4867</v>
      </c>
      <c r="C588" s="2" t="s">
        <v>5164</v>
      </c>
      <c r="D588" s="13" t="n">
        <v>45843</v>
      </c>
      <c r="E588" s="2" t="s">
        <v>98</v>
      </c>
      <c r="F588" s="2" t="s">
        <v>114</v>
      </c>
      <c r="G588" s="2" t="s">
        <v>133</v>
      </c>
    </row>
    <row r="589" customFormat="false" ht="15" hidden="false" customHeight="false" outlineLevel="0" collapsed="false">
      <c r="A589" s="2" t="s">
        <v>5755</v>
      </c>
      <c r="B589" s="2" t="s">
        <v>984</v>
      </c>
      <c r="C589" s="2" t="s">
        <v>5164</v>
      </c>
      <c r="D589" s="13" t="n">
        <v>45641</v>
      </c>
      <c r="E589" s="2" t="s">
        <v>98</v>
      </c>
      <c r="F589" s="2" t="s">
        <v>104</v>
      </c>
      <c r="G589" s="2" t="s">
        <v>136</v>
      </c>
    </row>
    <row r="590" customFormat="false" ht="15" hidden="false" customHeight="false" outlineLevel="0" collapsed="false">
      <c r="A590" s="2" t="s">
        <v>5756</v>
      </c>
      <c r="B590" s="2" t="s">
        <v>2430</v>
      </c>
      <c r="C590" s="2" t="s">
        <v>5172</v>
      </c>
      <c r="D590" s="13" t="n">
        <v>45910</v>
      </c>
      <c r="E590" s="2" t="s">
        <v>108</v>
      </c>
      <c r="F590" s="2" t="s">
        <v>98</v>
      </c>
      <c r="G590" s="2" t="s">
        <v>111</v>
      </c>
    </row>
    <row r="591" customFormat="false" ht="15" hidden="false" customHeight="false" outlineLevel="0" collapsed="false">
      <c r="A591" s="2" t="s">
        <v>5757</v>
      </c>
      <c r="B591" s="2" t="s">
        <v>3565</v>
      </c>
      <c r="C591" s="2" t="s">
        <v>5172</v>
      </c>
      <c r="D591" s="13" t="n">
        <v>45654</v>
      </c>
      <c r="E591" s="2" t="s">
        <v>128</v>
      </c>
      <c r="F591" s="2" t="s">
        <v>98</v>
      </c>
      <c r="G591" s="2" t="s">
        <v>111</v>
      </c>
    </row>
    <row r="592" customFormat="false" ht="15" hidden="false" customHeight="false" outlineLevel="0" collapsed="false">
      <c r="A592" s="2" t="s">
        <v>5758</v>
      </c>
      <c r="B592" s="2" t="s">
        <v>4697</v>
      </c>
      <c r="C592" s="2" t="s">
        <v>5164</v>
      </c>
      <c r="D592" s="13" t="n">
        <v>46018</v>
      </c>
      <c r="E592" s="2" t="s">
        <v>98</v>
      </c>
      <c r="F592" s="2" t="s">
        <v>123</v>
      </c>
      <c r="G592" s="2" t="s">
        <v>120</v>
      </c>
    </row>
    <row r="593" customFormat="false" ht="15" hidden="false" customHeight="false" outlineLevel="0" collapsed="false">
      <c r="A593" s="2" t="s">
        <v>5759</v>
      </c>
      <c r="B593" s="2" t="s">
        <v>4954</v>
      </c>
      <c r="C593" s="2" t="s">
        <v>5190</v>
      </c>
      <c r="D593" s="13" t="n">
        <v>45847</v>
      </c>
      <c r="E593" s="2" t="s">
        <v>98</v>
      </c>
      <c r="F593" s="2" t="s">
        <v>98</v>
      </c>
      <c r="G593" s="2" t="s">
        <v>133</v>
      </c>
    </row>
    <row r="594" customFormat="false" ht="15" hidden="false" customHeight="false" outlineLevel="0" collapsed="false">
      <c r="A594" s="2" t="s">
        <v>5760</v>
      </c>
      <c r="B594" s="2" t="s">
        <v>1044</v>
      </c>
      <c r="C594" s="2" t="s">
        <v>5168</v>
      </c>
      <c r="D594" s="13" t="n">
        <v>45605</v>
      </c>
      <c r="E594" s="2" t="s">
        <v>98</v>
      </c>
      <c r="F594" s="2" t="s">
        <v>98</v>
      </c>
      <c r="G594" s="2" t="s">
        <v>109</v>
      </c>
    </row>
    <row r="595" customFormat="false" ht="15" hidden="false" customHeight="false" outlineLevel="0" collapsed="false">
      <c r="A595" s="2" t="s">
        <v>5761</v>
      </c>
      <c r="B595" s="2" t="s">
        <v>5095</v>
      </c>
      <c r="C595" s="2" t="s">
        <v>5172</v>
      </c>
      <c r="D595" s="13" t="n">
        <v>46126</v>
      </c>
      <c r="E595" s="2" t="s">
        <v>98</v>
      </c>
      <c r="F595" s="2" t="s">
        <v>98</v>
      </c>
      <c r="G595" s="2" t="s">
        <v>133</v>
      </c>
    </row>
    <row r="596" customFormat="false" ht="15" hidden="false" customHeight="false" outlineLevel="0" collapsed="false">
      <c r="A596" s="2" t="s">
        <v>5762</v>
      </c>
      <c r="B596" s="2" t="s">
        <v>2448</v>
      </c>
      <c r="C596" s="2" t="s">
        <v>5190</v>
      </c>
      <c r="D596" s="13" t="n">
        <v>45828</v>
      </c>
      <c r="E596" s="2" t="s">
        <v>98</v>
      </c>
      <c r="F596" s="2" t="s">
        <v>108</v>
      </c>
      <c r="G596" s="2" t="s">
        <v>136</v>
      </c>
    </row>
    <row r="597" customFormat="false" ht="15" hidden="false" customHeight="false" outlineLevel="0" collapsed="false">
      <c r="A597" s="2" t="s">
        <v>5763</v>
      </c>
      <c r="B597" s="2" t="s">
        <v>5057</v>
      </c>
      <c r="C597" s="2" t="s">
        <v>5190</v>
      </c>
      <c r="D597" s="13" t="n">
        <v>45555</v>
      </c>
      <c r="E597" s="2" t="s">
        <v>98</v>
      </c>
      <c r="F597" s="2" t="s">
        <v>98</v>
      </c>
      <c r="G597" s="2" t="s">
        <v>136</v>
      </c>
    </row>
    <row r="598" customFormat="false" ht="15" hidden="false" customHeight="false" outlineLevel="0" collapsed="false">
      <c r="A598" s="2" t="s">
        <v>5764</v>
      </c>
      <c r="B598" s="2" t="s">
        <v>3773</v>
      </c>
      <c r="C598" s="2" t="s">
        <v>5190</v>
      </c>
      <c r="D598" s="13" t="n">
        <v>45960</v>
      </c>
      <c r="E598" s="2" t="s">
        <v>98</v>
      </c>
      <c r="F598" s="2" t="s">
        <v>98</v>
      </c>
      <c r="G598" s="2" t="s">
        <v>109</v>
      </c>
    </row>
    <row r="599" customFormat="false" ht="15" hidden="false" customHeight="false" outlineLevel="0" collapsed="false">
      <c r="A599" s="2" t="s">
        <v>5765</v>
      </c>
      <c r="B599" s="2" t="s">
        <v>2965</v>
      </c>
      <c r="C599" s="2" t="s">
        <v>5190</v>
      </c>
      <c r="D599" s="13" t="n">
        <v>45894</v>
      </c>
      <c r="E599" s="2" t="s">
        <v>98</v>
      </c>
      <c r="F599" s="2" t="s">
        <v>119</v>
      </c>
      <c r="G599" s="2" t="s">
        <v>130</v>
      </c>
    </row>
    <row r="600" customFormat="false" ht="15" hidden="false" customHeight="false" outlineLevel="0" collapsed="false">
      <c r="A600" s="2" t="s">
        <v>5766</v>
      </c>
      <c r="B600" s="2" t="s">
        <v>4526</v>
      </c>
      <c r="C600" s="2" t="s">
        <v>5164</v>
      </c>
      <c r="D600" s="13" t="n">
        <v>45687</v>
      </c>
      <c r="E600" s="2" t="s">
        <v>98</v>
      </c>
      <c r="F600" s="2" t="s">
        <v>98</v>
      </c>
      <c r="G600" s="2" t="s">
        <v>115</v>
      </c>
    </row>
    <row r="601" customFormat="false" ht="15" hidden="false" customHeight="false" outlineLevel="0" collapsed="false">
      <c r="A601" s="2" t="s">
        <v>5767</v>
      </c>
      <c r="B601" s="2" t="s">
        <v>3771</v>
      </c>
      <c r="C601" s="2" t="s">
        <v>5164</v>
      </c>
      <c r="D601" s="13" t="n">
        <v>45928</v>
      </c>
      <c r="E601" s="2" t="s">
        <v>98</v>
      </c>
      <c r="F601" s="2" t="s">
        <v>119</v>
      </c>
      <c r="G601" s="2" t="s">
        <v>120</v>
      </c>
    </row>
    <row r="602" customFormat="false" ht="15" hidden="false" customHeight="false" outlineLevel="0" collapsed="false">
      <c r="A602" s="2" t="s">
        <v>5768</v>
      </c>
      <c r="B602" s="2" t="s">
        <v>1159</v>
      </c>
      <c r="C602" s="2" t="s">
        <v>5190</v>
      </c>
      <c r="D602" s="13" t="n">
        <v>45514</v>
      </c>
      <c r="E602" s="2" t="s">
        <v>98</v>
      </c>
      <c r="F602" s="2" t="s">
        <v>98</v>
      </c>
      <c r="G602" s="2" t="s">
        <v>136</v>
      </c>
    </row>
    <row r="603" customFormat="false" ht="15" hidden="false" customHeight="false" outlineLevel="0" collapsed="false">
      <c r="A603" s="2" t="s">
        <v>5769</v>
      </c>
      <c r="B603" s="2" t="s">
        <v>3691</v>
      </c>
      <c r="C603" s="2" t="s">
        <v>5168</v>
      </c>
      <c r="D603" s="13" t="n">
        <v>46054</v>
      </c>
      <c r="E603" s="2" t="s">
        <v>98</v>
      </c>
      <c r="F603" s="2" t="s">
        <v>98</v>
      </c>
      <c r="G603" s="2" t="s">
        <v>115</v>
      </c>
    </row>
    <row r="604" customFormat="false" ht="15" hidden="false" customHeight="false" outlineLevel="0" collapsed="false">
      <c r="A604" s="2" t="s">
        <v>5770</v>
      </c>
      <c r="B604" s="2" t="s">
        <v>3813</v>
      </c>
      <c r="C604" s="2" t="s">
        <v>5168</v>
      </c>
      <c r="D604" s="13" t="n">
        <v>45849</v>
      </c>
      <c r="E604" s="2" t="s">
        <v>98</v>
      </c>
      <c r="F604" s="2" t="s">
        <v>98</v>
      </c>
      <c r="G604" s="2" t="s">
        <v>109</v>
      </c>
    </row>
    <row r="605" customFormat="false" ht="15" hidden="false" customHeight="false" outlineLevel="0" collapsed="false">
      <c r="A605" s="2" t="s">
        <v>5771</v>
      </c>
      <c r="B605" s="2" t="s">
        <v>2358</v>
      </c>
      <c r="C605" s="2" t="s">
        <v>5164</v>
      </c>
      <c r="D605" s="13" t="n">
        <v>45718</v>
      </c>
      <c r="E605" s="2" t="s">
        <v>98</v>
      </c>
      <c r="F605" s="2" t="s">
        <v>128</v>
      </c>
      <c r="G605" s="2" t="s">
        <v>142</v>
      </c>
    </row>
    <row r="606" customFormat="false" ht="15" hidden="false" customHeight="false" outlineLevel="0" collapsed="false">
      <c r="A606" s="2" t="s">
        <v>5772</v>
      </c>
      <c r="B606" s="2" t="s">
        <v>4846</v>
      </c>
      <c r="C606" s="2" t="s">
        <v>5190</v>
      </c>
      <c r="D606" s="13" t="n">
        <v>45432</v>
      </c>
      <c r="E606" s="2" t="s">
        <v>98</v>
      </c>
      <c r="F606" s="2" t="s">
        <v>145</v>
      </c>
      <c r="G606" s="2" t="s">
        <v>111</v>
      </c>
    </row>
    <row r="607" customFormat="false" ht="15" hidden="false" customHeight="false" outlineLevel="0" collapsed="false">
      <c r="A607" s="2" t="s">
        <v>5773</v>
      </c>
      <c r="B607" s="2" t="s">
        <v>1315</v>
      </c>
      <c r="C607" s="2" t="s">
        <v>5166</v>
      </c>
      <c r="D607" s="13" t="n">
        <v>46031</v>
      </c>
      <c r="E607" s="2" t="s">
        <v>119</v>
      </c>
      <c r="F607" s="2" t="s">
        <v>98</v>
      </c>
      <c r="G607" s="2" t="s">
        <v>130</v>
      </c>
    </row>
    <row r="608" customFormat="false" ht="15" hidden="false" customHeight="false" outlineLevel="0" collapsed="false">
      <c r="A608" s="2" t="s">
        <v>5774</v>
      </c>
      <c r="B608" s="2" t="s">
        <v>3544</v>
      </c>
      <c r="C608" s="2" t="s">
        <v>5164</v>
      </c>
      <c r="D608" s="13" t="n">
        <v>45620</v>
      </c>
      <c r="E608" s="2" t="s">
        <v>98</v>
      </c>
      <c r="F608" s="2" t="s">
        <v>119</v>
      </c>
      <c r="G608" s="2" t="s">
        <v>109</v>
      </c>
    </row>
    <row r="609" customFormat="false" ht="15" hidden="false" customHeight="false" outlineLevel="0" collapsed="false">
      <c r="A609" s="2" t="s">
        <v>5775</v>
      </c>
      <c r="B609" s="2" t="s">
        <v>4151</v>
      </c>
      <c r="C609" s="2" t="s">
        <v>5168</v>
      </c>
      <c r="D609" s="13" t="n">
        <v>45522</v>
      </c>
      <c r="E609" s="2" t="s">
        <v>123</v>
      </c>
      <c r="F609" s="2" t="s">
        <v>98</v>
      </c>
      <c r="G609" s="2" t="s">
        <v>130</v>
      </c>
    </row>
    <row r="610" customFormat="false" ht="15" hidden="false" customHeight="false" outlineLevel="0" collapsed="false">
      <c r="A610" s="2" t="s">
        <v>5776</v>
      </c>
      <c r="B610" s="2" t="s">
        <v>2855</v>
      </c>
      <c r="C610" s="2" t="s">
        <v>5164</v>
      </c>
      <c r="D610" s="13" t="n">
        <v>45771</v>
      </c>
      <c r="E610" s="2" t="s">
        <v>98</v>
      </c>
      <c r="F610" s="2" t="s">
        <v>139</v>
      </c>
      <c r="G610" s="2" t="s">
        <v>99</v>
      </c>
    </row>
    <row r="611" customFormat="false" ht="15" hidden="false" customHeight="false" outlineLevel="0" collapsed="false">
      <c r="A611" s="2" t="s">
        <v>5777</v>
      </c>
      <c r="B611" s="2" t="s">
        <v>1548</v>
      </c>
      <c r="C611" s="2" t="s">
        <v>5172</v>
      </c>
      <c r="D611" s="13" t="n">
        <v>45997</v>
      </c>
      <c r="E611" s="2" t="s">
        <v>98</v>
      </c>
      <c r="F611" s="2" t="s">
        <v>98</v>
      </c>
      <c r="G611" s="2" t="s">
        <v>111</v>
      </c>
    </row>
    <row r="612" customFormat="false" ht="15" hidden="false" customHeight="false" outlineLevel="0" collapsed="false">
      <c r="A612" s="2" t="s">
        <v>5778</v>
      </c>
      <c r="B612" s="2" t="s">
        <v>2885</v>
      </c>
      <c r="C612" s="2" t="s">
        <v>5172</v>
      </c>
      <c r="D612" s="13" t="n">
        <v>45622</v>
      </c>
      <c r="E612" s="2" t="s">
        <v>163</v>
      </c>
      <c r="F612" s="2" t="s">
        <v>98</v>
      </c>
      <c r="G612" s="2" t="s">
        <v>109</v>
      </c>
    </row>
    <row r="613" customFormat="false" ht="15" hidden="false" customHeight="false" outlineLevel="0" collapsed="false">
      <c r="A613" s="2" t="s">
        <v>5779</v>
      </c>
      <c r="B613" s="2" t="s">
        <v>3875</v>
      </c>
      <c r="C613" s="2" t="s">
        <v>5166</v>
      </c>
      <c r="D613" s="13" t="n">
        <v>46223</v>
      </c>
      <c r="E613" s="2" t="s">
        <v>139</v>
      </c>
      <c r="F613" s="2" t="s">
        <v>108</v>
      </c>
      <c r="G613" s="2" t="s">
        <v>120</v>
      </c>
    </row>
    <row r="614" customFormat="false" ht="15" hidden="false" customHeight="false" outlineLevel="0" collapsed="false">
      <c r="A614" s="2" t="s">
        <v>5780</v>
      </c>
      <c r="B614" s="2" t="s">
        <v>4313</v>
      </c>
      <c r="C614" s="2" t="s">
        <v>5166</v>
      </c>
      <c r="D614" s="13" t="n">
        <v>45949</v>
      </c>
      <c r="E614" s="2" t="s">
        <v>163</v>
      </c>
      <c r="F614" s="2" t="s">
        <v>123</v>
      </c>
      <c r="G614" s="2" t="s">
        <v>133</v>
      </c>
    </row>
    <row r="615" customFormat="false" ht="15" hidden="false" customHeight="false" outlineLevel="0" collapsed="false">
      <c r="A615" s="2" t="s">
        <v>5781</v>
      </c>
      <c r="B615" s="2" t="s">
        <v>2861</v>
      </c>
      <c r="C615" s="2" t="s">
        <v>5164</v>
      </c>
      <c r="D615" s="13" t="n">
        <v>46030</v>
      </c>
      <c r="E615" s="2" t="s">
        <v>98</v>
      </c>
      <c r="F615" s="2" t="s">
        <v>139</v>
      </c>
      <c r="G615" s="2" t="s">
        <v>133</v>
      </c>
    </row>
    <row r="616" customFormat="false" ht="15" hidden="false" customHeight="false" outlineLevel="0" collapsed="false">
      <c r="A616" s="2" t="s">
        <v>5782</v>
      </c>
      <c r="B616" s="2" t="s">
        <v>1647</v>
      </c>
      <c r="C616" s="2" t="s">
        <v>5168</v>
      </c>
      <c r="D616" s="13" t="n">
        <v>46160</v>
      </c>
      <c r="E616" s="2" t="s">
        <v>128</v>
      </c>
      <c r="F616" s="2" t="s">
        <v>98</v>
      </c>
      <c r="G616" s="2" t="s">
        <v>115</v>
      </c>
    </row>
    <row r="617" customFormat="false" ht="15" hidden="false" customHeight="false" outlineLevel="0" collapsed="false">
      <c r="A617" s="2" t="s">
        <v>5783</v>
      </c>
      <c r="B617" s="2" t="s">
        <v>3791</v>
      </c>
      <c r="C617" s="2" t="s">
        <v>5168</v>
      </c>
      <c r="D617" s="13" t="n">
        <v>45660</v>
      </c>
      <c r="E617" s="2" t="s">
        <v>139</v>
      </c>
      <c r="F617" s="2" t="s">
        <v>98</v>
      </c>
      <c r="G617" s="2" t="s">
        <v>120</v>
      </c>
    </row>
    <row r="618" customFormat="false" ht="15" hidden="false" customHeight="false" outlineLevel="0" collapsed="false">
      <c r="A618" s="2" t="s">
        <v>5784</v>
      </c>
      <c r="B618" s="2" t="s">
        <v>198</v>
      </c>
      <c r="C618" s="2" t="s">
        <v>5166</v>
      </c>
      <c r="D618" s="13" t="n">
        <v>45810</v>
      </c>
      <c r="E618" s="2" t="s">
        <v>114</v>
      </c>
      <c r="F618" s="2" t="s">
        <v>123</v>
      </c>
      <c r="G618" s="2" t="s">
        <v>111</v>
      </c>
    </row>
    <row r="619" customFormat="false" ht="15" hidden="false" customHeight="false" outlineLevel="0" collapsed="false">
      <c r="A619" s="2" t="s">
        <v>5785</v>
      </c>
      <c r="B619" s="2" t="s">
        <v>1831</v>
      </c>
      <c r="C619" s="2" t="s">
        <v>5172</v>
      </c>
      <c r="D619" s="13" t="n">
        <v>46116</v>
      </c>
      <c r="E619" s="2" t="s">
        <v>119</v>
      </c>
      <c r="F619" s="2" t="s">
        <v>98</v>
      </c>
      <c r="G619" s="2" t="s">
        <v>136</v>
      </c>
    </row>
    <row r="620" customFormat="false" ht="15" hidden="false" customHeight="false" outlineLevel="0" collapsed="false">
      <c r="A620" s="2" t="s">
        <v>5786</v>
      </c>
      <c r="B620" s="2" t="s">
        <v>4185</v>
      </c>
      <c r="C620" s="2" t="s">
        <v>5168</v>
      </c>
      <c r="D620" s="13" t="n">
        <v>46060</v>
      </c>
      <c r="E620" s="2" t="s">
        <v>165</v>
      </c>
      <c r="F620" s="2" t="s">
        <v>98</v>
      </c>
      <c r="G620" s="2" t="s">
        <v>111</v>
      </c>
    </row>
    <row r="621" customFormat="false" ht="15" hidden="false" customHeight="false" outlineLevel="0" collapsed="false">
      <c r="A621" s="2" t="s">
        <v>5787</v>
      </c>
      <c r="B621" s="2" t="s">
        <v>1250</v>
      </c>
      <c r="C621" s="2" t="s">
        <v>5190</v>
      </c>
      <c r="D621" s="13" t="n">
        <v>45582</v>
      </c>
      <c r="E621" s="2" t="s">
        <v>98</v>
      </c>
      <c r="F621" s="2" t="s">
        <v>98</v>
      </c>
      <c r="G621" s="2" t="s">
        <v>142</v>
      </c>
    </row>
    <row r="622" customFormat="false" ht="15" hidden="false" customHeight="false" outlineLevel="0" collapsed="false">
      <c r="A622" s="2" t="s">
        <v>5788</v>
      </c>
      <c r="B622" s="2" t="s">
        <v>5086</v>
      </c>
      <c r="C622" s="2" t="s">
        <v>5190</v>
      </c>
      <c r="D622" s="13" t="n">
        <v>45870</v>
      </c>
      <c r="E622" s="2" t="s">
        <v>98</v>
      </c>
      <c r="F622" s="2" t="s">
        <v>98</v>
      </c>
      <c r="G622" s="2" t="s">
        <v>115</v>
      </c>
    </row>
    <row r="623" customFormat="false" ht="15" hidden="false" customHeight="false" outlineLevel="0" collapsed="false">
      <c r="A623" s="2" t="s">
        <v>5789</v>
      </c>
      <c r="B623" s="2" t="s">
        <v>5096</v>
      </c>
      <c r="C623" s="2" t="s">
        <v>5172</v>
      </c>
      <c r="D623" s="13" t="n">
        <v>45444</v>
      </c>
      <c r="E623" s="2" t="s">
        <v>98</v>
      </c>
      <c r="F623" s="2" t="s">
        <v>98</v>
      </c>
      <c r="G623" s="2" t="s">
        <v>109</v>
      </c>
    </row>
    <row r="624" customFormat="false" ht="15" hidden="false" customHeight="false" outlineLevel="0" collapsed="false">
      <c r="A624" s="2" t="s">
        <v>5790</v>
      </c>
      <c r="B624" s="2" t="s">
        <v>1369</v>
      </c>
      <c r="C624" s="2" t="s">
        <v>5164</v>
      </c>
      <c r="D624" s="13" t="n">
        <v>45625</v>
      </c>
      <c r="E624" s="2" t="s">
        <v>98</v>
      </c>
      <c r="F624" s="2" t="s">
        <v>145</v>
      </c>
      <c r="G624" s="2" t="s">
        <v>109</v>
      </c>
    </row>
    <row r="625" customFormat="false" ht="15" hidden="false" customHeight="false" outlineLevel="0" collapsed="false">
      <c r="A625" s="2" t="s">
        <v>5791</v>
      </c>
      <c r="B625" s="2" t="s">
        <v>524</v>
      </c>
      <c r="C625" s="2" t="s">
        <v>5164</v>
      </c>
      <c r="D625" s="13" t="n">
        <v>45603</v>
      </c>
      <c r="E625" s="2" t="s">
        <v>98</v>
      </c>
      <c r="F625" s="2" t="s">
        <v>139</v>
      </c>
      <c r="G625" s="2" t="s">
        <v>130</v>
      </c>
    </row>
    <row r="626" customFormat="false" ht="15" hidden="false" customHeight="false" outlineLevel="0" collapsed="false">
      <c r="A626" s="2" t="s">
        <v>5792</v>
      </c>
      <c r="B626" s="2" t="s">
        <v>1864</v>
      </c>
      <c r="C626" s="2" t="s">
        <v>5168</v>
      </c>
      <c r="D626" s="13" t="n">
        <v>45828</v>
      </c>
      <c r="E626" s="2" t="s">
        <v>98</v>
      </c>
      <c r="F626" s="2" t="s">
        <v>98</v>
      </c>
      <c r="G626" s="2" t="s">
        <v>99</v>
      </c>
    </row>
    <row r="627" customFormat="false" ht="15" hidden="false" customHeight="false" outlineLevel="0" collapsed="false">
      <c r="A627" s="2" t="s">
        <v>5793</v>
      </c>
      <c r="B627" s="2" t="s">
        <v>5063</v>
      </c>
      <c r="C627" s="2" t="s">
        <v>5172</v>
      </c>
      <c r="D627" s="13" t="n">
        <v>45622</v>
      </c>
      <c r="E627" s="2" t="s">
        <v>98</v>
      </c>
      <c r="F627" s="2" t="s">
        <v>98</v>
      </c>
      <c r="G627" s="2" t="s">
        <v>136</v>
      </c>
    </row>
    <row r="628" customFormat="false" ht="15" hidden="false" customHeight="false" outlineLevel="0" collapsed="false">
      <c r="A628" s="2" t="s">
        <v>5794</v>
      </c>
      <c r="B628" s="2" t="s">
        <v>1106</v>
      </c>
      <c r="C628" s="2" t="s">
        <v>5190</v>
      </c>
      <c r="D628" s="13" t="n">
        <v>45516</v>
      </c>
      <c r="E628" s="2" t="s">
        <v>98</v>
      </c>
      <c r="F628" s="2" t="s">
        <v>119</v>
      </c>
      <c r="G628" s="2" t="s">
        <v>120</v>
      </c>
    </row>
    <row r="629" customFormat="false" ht="15" hidden="false" customHeight="false" outlineLevel="0" collapsed="false">
      <c r="A629" s="2" t="s">
        <v>5795</v>
      </c>
      <c r="B629" s="2" t="s">
        <v>1762</v>
      </c>
      <c r="C629" s="2" t="s">
        <v>5164</v>
      </c>
      <c r="D629" s="13" t="n">
        <v>45748</v>
      </c>
      <c r="E629" s="2" t="s">
        <v>98</v>
      </c>
      <c r="F629" s="2" t="s">
        <v>141</v>
      </c>
      <c r="G629" s="2" t="s">
        <v>120</v>
      </c>
    </row>
    <row r="630" customFormat="false" ht="15" hidden="false" customHeight="false" outlineLevel="0" collapsed="false">
      <c r="A630" s="2" t="s">
        <v>5796</v>
      </c>
      <c r="B630" s="2" t="s">
        <v>1684</v>
      </c>
      <c r="C630" s="2" t="s">
        <v>5166</v>
      </c>
      <c r="D630" s="13" t="n">
        <v>45804</v>
      </c>
      <c r="E630" s="2" t="s">
        <v>165</v>
      </c>
      <c r="F630" s="2" t="s">
        <v>141</v>
      </c>
      <c r="G630" s="2" t="s">
        <v>124</v>
      </c>
    </row>
    <row r="631" customFormat="false" ht="15" hidden="false" customHeight="false" outlineLevel="0" collapsed="false">
      <c r="A631" s="2" t="s">
        <v>5797</v>
      </c>
      <c r="B631" s="2" t="s">
        <v>4947</v>
      </c>
      <c r="C631" s="2" t="s">
        <v>5172</v>
      </c>
      <c r="D631" s="13" t="n">
        <v>45483</v>
      </c>
      <c r="E631" s="2" t="s">
        <v>98</v>
      </c>
      <c r="F631" s="2" t="s">
        <v>98</v>
      </c>
      <c r="G631" s="2" t="s">
        <v>124</v>
      </c>
    </row>
    <row r="632" customFormat="false" ht="15" hidden="false" customHeight="false" outlineLevel="0" collapsed="false">
      <c r="A632" s="2" t="s">
        <v>5798</v>
      </c>
      <c r="B632" s="2" t="s">
        <v>2768</v>
      </c>
      <c r="C632" s="2" t="s">
        <v>5168</v>
      </c>
      <c r="D632" s="13" t="n">
        <v>46033</v>
      </c>
      <c r="E632" s="2" t="s">
        <v>123</v>
      </c>
      <c r="F632" s="2" t="s">
        <v>98</v>
      </c>
      <c r="G632" s="2" t="s">
        <v>142</v>
      </c>
    </row>
    <row r="633" customFormat="false" ht="15" hidden="false" customHeight="false" outlineLevel="0" collapsed="false">
      <c r="A633" s="2" t="s">
        <v>5799</v>
      </c>
      <c r="B633" s="2" t="s">
        <v>4995</v>
      </c>
      <c r="C633" s="2" t="s">
        <v>5190</v>
      </c>
      <c r="D633" s="13" t="n">
        <v>45880</v>
      </c>
      <c r="E633" s="2" t="s">
        <v>98</v>
      </c>
      <c r="F633" s="2" t="s">
        <v>98</v>
      </c>
      <c r="G633" s="2" t="s">
        <v>109</v>
      </c>
    </row>
    <row r="634" customFormat="false" ht="15" hidden="false" customHeight="false" outlineLevel="0" collapsed="false">
      <c r="A634" s="2" t="s">
        <v>5800</v>
      </c>
      <c r="B634" s="2" t="s">
        <v>2720</v>
      </c>
      <c r="C634" s="2" t="s">
        <v>5168</v>
      </c>
      <c r="D634" s="13" t="n">
        <v>45933</v>
      </c>
      <c r="E634" s="2" t="s">
        <v>98</v>
      </c>
      <c r="F634" s="2" t="s">
        <v>98</v>
      </c>
      <c r="G634" s="2" t="s">
        <v>133</v>
      </c>
    </row>
    <row r="635" customFormat="false" ht="15" hidden="false" customHeight="false" outlineLevel="0" collapsed="false">
      <c r="A635" s="2" t="s">
        <v>5801</v>
      </c>
      <c r="B635" s="2" t="s">
        <v>4884</v>
      </c>
      <c r="C635" s="2" t="s">
        <v>5190</v>
      </c>
      <c r="D635" s="13" t="n">
        <v>45741</v>
      </c>
      <c r="E635" s="2" t="s">
        <v>98</v>
      </c>
      <c r="F635" s="2" t="s">
        <v>108</v>
      </c>
      <c r="G635" s="2" t="s">
        <v>111</v>
      </c>
    </row>
    <row r="636" customFormat="false" ht="15" hidden="false" customHeight="false" outlineLevel="0" collapsed="false">
      <c r="A636" s="2" t="s">
        <v>5802</v>
      </c>
      <c r="B636" s="2" t="s">
        <v>2720</v>
      </c>
      <c r="C636" s="2" t="s">
        <v>5164</v>
      </c>
      <c r="D636" s="13" t="n">
        <v>45844</v>
      </c>
      <c r="E636" s="2" t="s">
        <v>98</v>
      </c>
      <c r="F636" s="2" t="s">
        <v>98</v>
      </c>
      <c r="G636" s="2" t="s">
        <v>115</v>
      </c>
    </row>
    <row r="637" customFormat="false" ht="15" hidden="false" customHeight="false" outlineLevel="0" collapsed="false">
      <c r="A637" s="2" t="s">
        <v>5803</v>
      </c>
      <c r="B637" s="2" t="s">
        <v>864</v>
      </c>
      <c r="C637" s="2" t="s">
        <v>5166</v>
      </c>
      <c r="D637" s="13" t="n">
        <v>45823</v>
      </c>
      <c r="E637" s="2" t="s">
        <v>104</v>
      </c>
      <c r="F637" s="2" t="s">
        <v>163</v>
      </c>
      <c r="G637" s="2" t="s">
        <v>120</v>
      </c>
    </row>
    <row r="638" customFormat="false" ht="15" hidden="false" customHeight="false" outlineLevel="0" collapsed="false">
      <c r="A638" s="2" t="s">
        <v>5804</v>
      </c>
      <c r="B638" s="2" t="s">
        <v>3568</v>
      </c>
      <c r="C638" s="2" t="s">
        <v>5164</v>
      </c>
      <c r="D638" s="13" t="n">
        <v>45747</v>
      </c>
      <c r="E638" s="2" t="s">
        <v>98</v>
      </c>
      <c r="F638" s="2" t="s">
        <v>108</v>
      </c>
      <c r="G638" s="2" t="s">
        <v>133</v>
      </c>
    </row>
    <row r="639" customFormat="false" ht="15" hidden="false" customHeight="false" outlineLevel="0" collapsed="false">
      <c r="A639" s="2" t="s">
        <v>5805</v>
      </c>
      <c r="B639" s="2" t="s">
        <v>1548</v>
      </c>
      <c r="C639" s="2" t="s">
        <v>5190</v>
      </c>
      <c r="D639" s="13" t="n">
        <v>45982</v>
      </c>
      <c r="E639" s="2" t="s">
        <v>98</v>
      </c>
      <c r="F639" s="2" t="s">
        <v>98</v>
      </c>
      <c r="G639" s="2" t="s">
        <v>136</v>
      </c>
    </row>
    <row r="640" customFormat="false" ht="15" hidden="false" customHeight="false" outlineLevel="0" collapsed="false">
      <c r="A640" s="2" t="s">
        <v>5806</v>
      </c>
      <c r="B640" s="2" t="s">
        <v>935</v>
      </c>
      <c r="C640" s="2" t="s">
        <v>5166</v>
      </c>
      <c r="D640" s="13" t="n">
        <v>45937</v>
      </c>
      <c r="E640" s="2" t="s">
        <v>141</v>
      </c>
      <c r="F640" s="2" t="s">
        <v>108</v>
      </c>
      <c r="G640" s="2" t="s">
        <v>120</v>
      </c>
    </row>
    <row r="641" customFormat="false" ht="15" hidden="false" customHeight="false" outlineLevel="0" collapsed="false">
      <c r="A641" s="2" t="s">
        <v>5807</v>
      </c>
      <c r="B641" s="2" t="s">
        <v>2557</v>
      </c>
      <c r="C641" s="2" t="s">
        <v>5166</v>
      </c>
      <c r="D641" s="13" t="n">
        <v>45778</v>
      </c>
      <c r="E641" s="2" t="s">
        <v>145</v>
      </c>
      <c r="F641" s="2" t="s">
        <v>128</v>
      </c>
      <c r="G641" s="2" t="s">
        <v>99</v>
      </c>
    </row>
    <row r="642" customFormat="false" ht="15" hidden="false" customHeight="false" outlineLevel="0" collapsed="false">
      <c r="A642" s="2" t="s">
        <v>5808</v>
      </c>
      <c r="B642" s="2" t="s">
        <v>2225</v>
      </c>
      <c r="C642" s="2" t="s">
        <v>5190</v>
      </c>
      <c r="D642" s="13" t="n">
        <v>45894</v>
      </c>
      <c r="E642" s="2" t="s">
        <v>98</v>
      </c>
      <c r="F642" s="2" t="s">
        <v>114</v>
      </c>
      <c r="G642" s="2" t="s">
        <v>142</v>
      </c>
    </row>
    <row r="643" customFormat="false" ht="15" hidden="false" customHeight="false" outlineLevel="0" collapsed="false">
      <c r="A643" s="2" t="s">
        <v>5809</v>
      </c>
      <c r="B643" s="2" t="s">
        <v>2273</v>
      </c>
      <c r="C643" s="2" t="s">
        <v>5164</v>
      </c>
      <c r="D643" s="13" t="n">
        <v>46064</v>
      </c>
      <c r="E643" s="2" t="s">
        <v>98</v>
      </c>
      <c r="F643" s="2" t="s">
        <v>104</v>
      </c>
      <c r="G643" s="2" t="s">
        <v>120</v>
      </c>
    </row>
    <row r="644" customFormat="false" ht="15" hidden="false" customHeight="false" outlineLevel="0" collapsed="false">
      <c r="A644" s="2" t="s">
        <v>5810</v>
      </c>
      <c r="B644" s="2" t="s">
        <v>2352</v>
      </c>
      <c r="C644" s="2" t="s">
        <v>5168</v>
      </c>
      <c r="D644" s="13" t="n">
        <v>46229</v>
      </c>
      <c r="E644" s="2" t="s">
        <v>114</v>
      </c>
      <c r="F644" s="2" t="s">
        <v>98</v>
      </c>
      <c r="G644" s="2" t="s">
        <v>120</v>
      </c>
    </row>
    <row r="645" customFormat="false" ht="15" hidden="false" customHeight="false" outlineLevel="0" collapsed="false">
      <c r="A645" s="2" t="s">
        <v>5811</v>
      </c>
      <c r="B645" s="2" t="s">
        <v>1624</v>
      </c>
      <c r="C645" s="2" t="s">
        <v>5168</v>
      </c>
      <c r="D645" s="13" t="n">
        <v>46117</v>
      </c>
      <c r="E645" s="2" t="s">
        <v>108</v>
      </c>
      <c r="F645" s="2" t="s">
        <v>98</v>
      </c>
      <c r="G645" s="2" t="s">
        <v>120</v>
      </c>
    </row>
    <row r="646" customFormat="false" ht="15" hidden="false" customHeight="false" outlineLevel="0" collapsed="false">
      <c r="A646" s="2" t="s">
        <v>5812</v>
      </c>
      <c r="B646" s="2" t="s">
        <v>2378</v>
      </c>
      <c r="C646" s="2" t="s">
        <v>5166</v>
      </c>
      <c r="D646" s="13" t="n">
        <v>45779</v>
      </c>
      <c r="E646" s="2" t="s">
        <v>145</v>
      </c>
      <c r="F646" s="2" t="s">
        <v>98</v>
      </c>
      <c r="G646" s="2" t="s">
        <v>133</v>
      </c>
    </row>
    <row r="647" customFormat="false" ht="15" hidden="false" customHeight="false" outlineLevel="0" collapsed="false">
      <c r="A647" s="2" t="s">
        <v>5813</v>
      </c>
      <c r="B647" s="2" t="s">
        <v>1778</v>
      </c>
      <c r="C647" s="2" t="s">
        <v>5168</v>
      </c>
      <c r="D647" s="13" t="n">
        <v>45807</v>
      </c>
      <c r="E647" s="2" t="s">
        <v>119</v>
      </c>
      <c r="F647" s="2" t="s">
        <v>98</v>
      </c>
      <c r="G647" s="2" t="s">
        <v>109</v>
      </c>
    </row>
    <row r="648" customFormat="false" ht="15" hidden="false" customHeight="false" outlineLevel="0" collapsed="false">
      <c r="A648" s="2" t="s">
        <v>5814</v>
      </c>
      <c r="B648" s="2" t="s">
        <v>3568</v>
      </c>
      <c r="C648" s="2" t="s">
        <v>5172</v>
      </c>
      <c r="D648" s="13" t="n">
        <v>45583</v>
      </c>
      <c r="E648" s="2" t="s">
        <v>108</v>
      </c>
      <c r="F648" s="2" t="s">
        <v>98</v>
      </c>
      <c r="G648" s="2" t="s">
        <v>124</v>
      </c>
    </row>
    <row r="649" customFormat="false" ht="15" hidden="false" customHeight="false" outlineLevel="0" collapsed="false">
      <c r="A649" s="2" t="s">
        <v>5815</v>
      </c>
      <c r="B649" s="2" t="s">
        <v>2611</v>
      </c>
      <c r="C649" s="2" t="s">
        <v>5164</v>
      </c>
      <c r="D649" s="13" t="n">
        <v>45894</v>
      </c>
      <c r="E649" s="2" t="s">
        <v>98</v>
      </c>
      <c r="F649" s="2" t="s">
        <v>141</v>
      </c>
      <c r="G649" s="2" t="s">
        <v>99</v>
      </c>
    </row>
    <row r="650" customFormat="false" ht="15" hidden="false" customHeight="false" outlineLevel="0" collapsed="false">
      <c r="A650" s="2" t="s">
        <v>5816</v>
      </c>
      <c r="B650" s="2" t="s">
        <v>2847</v>
      </c>
      <c r="C650" s="2" t="s">
        <v>5168</v>
      </c>
      <c r="D650" s="13" t="n">
        <v>45529</v>
      </c>
      <c r="E650" s="2" t="s">
        <v>145</v>
      </c>
      <c r="F650" s="2" t="s">
        <v>98</v>
      </c>
      <c r="G650" s="2" t="s">
        <v>130</v>
      </c>
    </row>
    <row r="651" customFormat="false" ht="15" hidden="false" customHeight="false" outlineLevel="0" collapsed="false">
      <c r="A651" s="2" t="s">
        <v>5817</v>
      </c>
      <c r="B651" s="2" t="s">
        <v>1888</v>
      </c>
      <c r="C651" s="2" t="s">
        <v>5164</v>
      </c>
      <c r="D651" s="13" t="n">
        <v>46027</v>
      </c>
      <c r="E651" s="2" t="s">
        <v>98</v>
      </c>
      <c r="F651" s="2" t="s">
        <v>163</v>
      </c>
      <c r="G651" s="2" t="s">
        <v>124</v>
      </c>
    </row>
    <row r="652" customFormat="false" ht="15" hidden="false" customHeight="false" outlineLevel="0" collapsed="false">
      <c r="A652" s="2" t="s">
        <v>5818</v>
      </c>
      <c r="B652" s="2" t="s">
        <v>2573</v>
      </c>
      <c r="C652" s="2" t="s">
        <v>5190</v>
      </c>
      <c r="D652" s="13" t="n">
        <v>45794</v>
      </c>
      <c r="E652" s="2" t="s">
        <v>98</v>
      </c>
      <c r="F652" s="2" t="s">
        <v>108</v>
      </c>
      <c r="G652" s="2" t="s">
        <v>136</v>
      </c>
    </row>
    <row r="653" customFormat="false" ht="15" hidden="false" customHeight="false" outlineLevel="0" collapsed="false">
      <c r="A653" s="2" t="s">
        <v>5819</v>
      </c>
      <c r="B653" s="2" t="s">
        <v>3635</v>
      </c>
      <c r="C653" s="2" t="s">
        <v>5168</v>
      </c>
      <c r="D653" s="13" t="n">
        <v>45773</v>
      </c>
      <c r="E653" s="2" t="s">
        <v>108</v>
      </c>
      <c r="F653" s="2" t="s">
        <v>98</v>
      </c>
      <c r="G653" s="2" t="s">
        <v>99</v>
      </c>
    </row>
    <row r="654" customFormat="false" ht="15" hidden="false" customHeight="false" outlineLevel="0" collapsed="false">
      <c r="A654" s="2" t="s">
        <v>5820</v>
      </c>
      <c r="B654" s="2" t="s">
        <v>3733</v>
      </c>
      <c r="C654" s="2" t="s">
        <v>5190</v>
      </c>
      <c r="D654" s="13" t="n">
        <v>45500</v>
      </c>
      <c r="E654" s="2" t="s">
        <v>98</v>
      </c>
      <c r="F654" s="2" t="s">
        <v>145</v>
      </c>
      <c r="G654" s="2" t="s">
        <v>109</v>
      </c>
    </row>
    <row r="655" customFormat="false" ht="15" hidden="false" customHeight="false" outlineLevel="0" collapsed="false">
      <c r="A655" s="2" t="s">
        <v>5821</v>
      </c>
      <c r="B655" s="2" t="s">
        <v>4628</v>
      </c>
      <c r="C655" s="2" t="s">
        <v>5166</v>
      </c>
      <c r="D655" s="13" t="n">
        <v>45637</v>
      </c>
      <c r="E655" s="2" t="s">
        <v>163</v>
      </c>
      <c r="F655" s="2" t="s">
        <v>114</v>
      </c>
      <c r="G655" s="2" t="s">
        <v>109</v>
      </c>
    </row>
    <row r="656" customFormat="false" ht="15" hidden="false" customHeight="false" outlineLevel="0" collapsed="false">
      <c r="A656" s="2" t="s">
        <v>5822</v>
      </c>
      <c r="B656" s="2" t="s">
        <v>2696</v>
      </c>
      <c r="C656" s="2" t="s">
        <v>5164</v>
      </c>
      <c r="D656" s="13" t="n">
        <v>45736</v>
      </c>
      <c r="E656" s="2" t="s">
        <v>98</v>
      </c>
      <c r="F656" s="2" t="s">
        <v>119</v>
      </c>
      <c r="G656" s="2" t="s">
        <v>124</v>
      </c>
    </row>
    <row r="657" customFormat="false" ht="15" hidden="false" customHeight="false" outlineLevel="0" collapsed="false">
      <c r="A657" s="2" t="s">
        <v>5823</v>
      </c>
      <c r="B657" s="2" t="s">
        <v>4730</v>
      </c>
      <c r="C657" s="2" t="s">
        <v>5190</v>
      </c>
      <c r="D657" s="13" t="n">
        <v>45937</v>
      </c>
      <c r="E657" s="2" t="s">
        <v>98</v>
      </c>
      <c r="F657" s="2" t="s">
        <v>165</v>
      </c>
      <c r="G657" s="2" t="s">
        <v>133</v>
      </c>
    </row>
    <row r="658" customFormat="false" ht="15" hidden="false" customHeight="false" outlineLevel="0" collapsed="false">
      <c r="A658" s="2" t="s">
        <v>5824</v>
      </c>
      <c r="B658" s="2" t="s">
        <v>1364</v>
      </c>
      <c r="C658" s="2" t="s">
        <v>5166</v>
      </c>
      <c r="D658" s="13" t="n">
        <v>45584</v>
      </c>
      <c r="E658" s="2" t="s">
        <v>141</v>
      </c>
      <c r="F658" s="2" t="s">
        <v>163</v>
      </c>
      <c r="G658" s="2" t="s">
        <v>124</v>
      </c>
    </row>
    <row r="659" customFormat="false" ht="15" hidden="false" customHeight="false" outlineLevel="0" collapsed="false">
      <c r="A659" s="2" t="s">
        <v>5825</v>
      </c>
      <c r="B659" s="2" t="s">
        <v>2483</v>
      </c>
      <c r="C659" s="2" t="s">
        <v>5164</v>
      </c>
      <c r="D659" s="13" t="n">
        <v>45879</v>
      </c>
      <c r="E659" s="2" t="s">
        <v>98</v>
      </c>
      <c r="F659" s="2" t="s">
        <v>98</v>
      </c>
      <c r="G659" s="2" t="s">
        <v>133</v>
      </c>
    </row>
    <row r="660" customFormat="false" ht="15" hidden="false" customHeight="false" outlineLevel="0" collapsed="false">
      <c r="A660" s="2" t="s">
        <v>5826</v>
      </c>
      <c r="B660" s="2" t="s">
        <v>5121</v>
      </c>
      <c r="C660" s="2" t="s">
        <v>5172</v>
      </c>
      <c r="D660" s="13" t="n">
        <v>45624</v>
      </c>
      <c r="E660" s="2" t="s">
        <v>98</v>
      </c>
      <c r="F660" s="2" t="s">
        <v>98</v>
      </c>
      <c r="G660" s="2" t="s">
        <v>99</v>
      </c>
    </row>
    <row r="661" customFormat="false" ht="15" hidden="false" customHeight="false" outlineLevel="0" collapsed="false">
      <c r="A661" s="2" t="s">
        <v>5827</v>
      </c>
      <c r="B661" s="2" t="s">
        <v>1445</v>
      </c>
      <c r="C661" s="2" t="s">
        <v>5166</v>
      </c>
      <c r="D661" s="13" t="n">
        <v>45810</v>
      </c>
      <c r="E661" s="2" t="s">
        <v>145</v>
      </c>
      <c r="F661" s="2" t="s">
        <v>98</v>
      </c>
      <c r="G661" s="2" t="s">
        <v>133</v>
      </c>
    </row>
    <row r="662" customFormat="false" ht="15" hidden="false" customHeight="false" outlineLevel="0" collapsed="false">
      <c r="A662" s="2" t="s">
        <v>5828</v>
      </c>
      <c r="B662" s="2" t="s">
        <v>795</v>
      </c>
      <c r="C662" s="2" t="s">
        <v>5164</v>
      </c>
      <c r="D662" s="13" t="n">
        <v>45916</v>
      </c>
      <c r="E662" s="2" t="s">
        <v>98</v>
      </c>
      <c r="F662" s="2" t="s">
        <v>98</v>
      </c>
      <c r="G662" s="2" t="s">
        <v>130</v>
      </c>
    </row>
    <row r="663" customFormat="false" ht="15" hidden="false" customHeight="false" outlineLevel="0" collapsed="false">
      <c r="A663" s="2" t="s">
        <v>5829</v>
      </c>
      <c r="B663" s="2" t="s">
        <v>2300</v>
      </c>
      <c r="C663" s="2" t="s">
        <v>5168</v>
      </c>
      <c r="D663" s="13" t="n">
        <v>46066</v>
      </c>
      <c r="E663" s="2" t="s">
        <v>165</v>
      </c>
      <c r="F663" s="2" t="s">
        <v>98</v>
      </c>
      <c r="G663" s="2" t="s">
        <v>109</v>
      </c>
    </row>
    <row r="664" customFormat="false" ht="15" hidden="false" customHeight="false" outlineLevel="0" collapsed="false">
      <c r="A664" s="2" t="s">
        <v>5830</v>
      </c>
      <c r="B664" s="2" t="s">
        <v>3806</v>
      </c>
      <c r="C664" s="2" t="s">
        <v>5190</v>
      </c>
      <c r="D664" s="13" t="n">
        <v>45813</v>
      </c>
      <c r="E664" s="2" t="s">
        <v>98</v>
      </c>
      <c r="F664" s="2" t="s">
        <v>119</v>
      </c>
      <c r="G664" s="2" t="s">
        <v>120</v>
      </c>
    </row>
    <row r="665" customFormat="false" ht="15" hidden="false" customHeight="false" outlineLevel="0" collapsed="false">
      <c r="A665" s="2" t="s">
        <v>5831</v>
      </c>
      <c r="B665" s="2" t="s">
        <v>5101</v>
      </c>
      <c r="C665" s="2" t="s">
        <v>5190</v>
      </c>
      <c r="D665" s="13" t="n">
        <v>45775</v>
      </c>
      <c r="E665" s="2" t="s">
        <v>98</v>
      </c>
      <c r="F665" s="2" t="s">
        <v>98</v>
      </c>
      <c r="G665" s="2" t="s">
        <v>115</v>
      </c>
    </row>
    <row r="666" customFormat="false" ht="15" hidden="false" customHeight="false" outlineLevel="0" collapsed="false">
      <c r="A666" s="2" t="s">
        <v>5832</v>
      </c>
      <c r="B666" s="2" t="s">
        <v>656</v>
      </c>
      <c r="C666" s="2" t="s">
        <v>5164</v>
      </c>
      <c r="D666" s="13" t="n">
        <v>45817</v>
      </c>
      <c r="E666" s="2" t="s">
        <v>98</v>
      </c>
      <c r="F666" s="2" t="s">
        <v>139</v>
      </c>
      <c r="G666" s="2" t="s">
        <v>142</v>
      </c>
    </row>
    <row r="667" customFormat="false" ht="15" hidden="false" customHeight="false" outlineLevel="0" collapsed="false">
      <c r="A667" s="2" t="s">
        <v>5833</v>
      </c>
      <c r="B667" s="2" t="s">
        <v>2212</v>
      </c>
      <c r="C667" s="2" t="s">
        <v>5168</v>
      </c>
      <c r="D667" s="13" t="n">
        <v>45652</v>
      </c>
      <c r="E667" s="2" t="s">
        <v>108</v>
      </c>
      <c r="F667" s="2" t="s">
        <v>98</v>
      </c>
      <c r="G667" s="2" t="s">
        <v>142</v>
      </c>
    </row>
    <row r="668" customFormat="false" ht="15" hidden="false" customHeight="false" outlineLevel="0" collapsed="false">
      <c r="A668" s="2" t="s">
        <v>5834</v>
      </c>
      <c r="B668" s="2" t="s">
        <v>5136</v>
      </c>
      <c r="C668" s="2" t="s">
        <v>5190</v>
      </c>
      <c r="D668" s="13" t="n">
        <v>45564</v>
      </c>
      <c r="E668" s="2" t="s">
        <v>98</v>
      </c>
      <c r="F668" s="2" t="s">
        <v>98</v>
      </c>
      <c r="G668" s="2" t="s">
        <v>124</v>
      </c>
    </row>
    <row r="669" customFormat="false" ht="15" hidden="false" customHeight="false" outlineLevel="0" collapsed="false">
      <c r="A669" s="2" t="s">
        <v>5835</v>
      </c>
      <c r="B669" s="2" t="s">
        <v>810</v>
      </c>
      <c r="C669" s="2" t="s">
        <v>5166</v>
      </c>
      <c r="D669" s="13" t="n">
        <v>45906</v>
      </c>
      <c r="E669" s="2" t="s">
        <v>104</v>
      </c>
      <c r="F669" s="2" t="s">
        <v>128</v>
      </c>
      <c r="G669" s="2" t="s">
        <v>142</v>
      </c>
    </row>
    <row r="670" customFormat="false" ht="15" hidden="false" customHeight="false" outlineLevel="0" collapsed="false">
      <c r="A670" s="2" t="s">
        <v>5836</v>
      </c>
      <c r="B670" s="2" t="s">
        <v>4819</v>
      </c>
      <c r="C670" s="2" t="s">
        <v>5168</v>
      </c>
      <c r="D670" s="13" t="n">
        <v>45830</v>
      </c>
      <c r="E670" s="2" t="s">
        <v>119</v>
      </c>
      <c r="F670" s="2" t="s">
        <v>98</v>
      </c>
      <c r="G670" s="2" t="s">
        <v>111</v>
      </c>
    </row>
    <row r="671" customFormat="false" ht="15" hidden="false" customHeight="false" outlineLevel="0" collapsed="false">
      <c r="A671" s="2" t="s">
        <v>5837</v>
      </c>
      <c r="B671" s="2" t="s">
        <v>309</v>
      </c>
      <c r="C671" s="2" t="s">
        <v>5164</v>
      </c>
      <c r="D671" s="13" t="n">
        <v>45718</v>
      </c>
      <c r="E671" s="2" t="s">
        <v>98</v>
      </c>
      <c r="F671" s="2" t="s">
        <v>128</v>
      </c>
      <c r="G671" s="2" t="s">
        <v>109</v>
      </c>
    </row>
    <row r="672" customFormat="false" ht="15" hidden="false" customHeight="false" outlineLevel="0" collapsed="false">
      <c r="A672" s="2" t="s">
        <v>5838</v>
      </c>
      <c r="B672" s="2" t="s">
        <v>667</v>
      </c>
      <c r="C672" s="2" t="s">
        <v>5164</v>
      </c>
      <c r="D672" s="13" t="n">
        <v>45845</v>
      </c>
      <c r="E672" s="2" t="s">
        <v>98</v>
      </c>
      <c r="F672" s="2" t="s">
        <v>145</v>
      </c>
      <c r="G672" s="2" t="s">
        <v>124</v>
      </c>
    </row>
    <row r="673" customFormat="false" ht="15" hidden="false" customHeight="false" outlineLevel="0" collapsed="false">
      <c r="A673" s="2" t="s">
        <v>5839</v>
      </c>
      <c r="B673" s="2" t="s">
        <v>5068</v>
      </c>
      <c r="C673" s="2" t="s">
        <v>5166</v>
      </c>
      <c r="D673" s="13" t="n">
        <v>45698</v>
      </c>
      <c r="E673" s="2" t="s">
        <v>104</v>
      </c>
      <c r="F673" s="2" t="s">
        <v>163</v>
      </c>
      <c r="G673" s="2" t="s">
        <v>142</v>
      </c>
    </row>
    <row r="674" customFormat="false" ht="15" hidden="false" customHeight="false" outlineLevel="0" collapsed="false">
      <c r="A674" s="2" t="s">
        <v>5840</v>
      </c>
      <c r="B674" s="2" t="s">
        <v>5100</v>
      </c>
      <c r="C674" s="2" t="s">
        <v>5190</v>
      </c>
      <c r="D674" s="13" t="n">
        <v>45791</v>
      </c>
      <c r="E674" s="2" t="s">
        <v>98</v>
      </c>
      <c r="F674" s="2" t="s">
        <v>98</v>
      </c>
      <c r="G674" s="2" t="s">
        <v>115</v>
      </c>
    </row>
    <row r="675" customFormat="false" ht="15" hidden="false" customHeight="false" outlineLevel="0" collapsed="false">
      <c r="A675" s="2" t="s">
        <v>5841</v>
      </c>
      <c r="B675" s="2" t="s">
        <v>2689</v>
      </c>
      <c r="C675" s="2" t="s">
        <v>5168</v>
      </c>
      <c r="D675" s="13" t="n">
        <v>45552</v>
      </c>
      <c r="E675" s="2" t="s">
        <v>98</v>
      </c>
      <c r="F675" s="2" t="s">
        <v>98</v>
      </c>
      <c r="G675" s="2" t="s">
        <v>111</v>
      </c>
    </row>
    <row r="676" customFormat="false" ht="15" hidden="false" customHeight="false" outlineLevel="0" collapsed="false">
      <c r="A676" s="2" t="s">
        <v>5842</v>
      </c>
      <c r="B676" s="2" t="s">
        <v>2568</v>
      </c>
      <c r="C676" s="2" t="s">
        <v>5168</v>
      </c>
      <c r="D676" s="13" t="n">
        <v>45722</v>
      </c>
      <c r="E676" s="2" t="s">
        <v>119</v>
      </c>
      <c r="F676" s="2" t="s">
        <v>98</v>
      </c>
      <c r="G676" s="2" t="s">
        <v>115</v>
      </c>
    </row>
    <row r="677" customFormat="false" ht="15" hidden="false" customHeight="false" outlineLevel="0" collapsed="false">
      <c r="A677" s="2" t="s">
        <v>5843</v>
      </c>
      <c r="B677" s="2" t="s">
        <v>4379</v>
      </c>
      <c r="C677" s="2" t="s">
        <v>5190</v>
      </c>
      <c r="D677" s="13" t="n">
        <v>45902</v>
      </c>
      <c r="E677" s="2" t="s">
        <v>98</v>
      </c>
      <c r="F677" s="2" t="s">
        <v>114</v>
      </c>
      <c r="G677" s="2" t="s">
        <v>130</v>
      </c>
    </row>
    <row r="678" customFormat="false" ht="15" hidden="false" customHeight="false" outlineLevel="0" collapsed="false">
      <c r="A678" s="2" t="s">
        <v>5844</v>
      </c>
      <c r="B678" s="2" t="s">
        <v>1929</v>
      </c>
      <c r="C678" s="2" t="s">
        <v>5166</v>
      </c>
      <c r="D678" s="13" t="n">
        <v>45416</v>
      </c>
      <c r="E678" s="2" t="s">
        <v>163</v>
      </c>
      <c r="F678" s="2" t="s">
        <v>128</v>
      </c>
      <c r="G678" s="2" t="s">
        <v>142</v>
      </c>
    </row>
    <row r="679" customFormat="false" ht="15" hidden="false" customHeight="false" outlineLevel="0" collapsed="false">
      <c r="A679" s="2" t="s">
        <v>5845</v>
      </c>
      <c r="B679" s="2" t="s">
        <v>2070</v>
      </c>
      <c r="C679" s="2" t="s">
        <v>5164</v>
      </c>
      <c r="D679" s="13" t="n">
        <v>45715</v>
      </c>
      <c r="E679" s="2" t="s">
        <v>98</v>
      </c>
      <c r="F679" s="2" t="s">
        <v>98</v>
      </c>
      <c r="G679" s="2" t="s">
        <v>109</v>
      </c>
    </row>
    <row r="680" customFormat="false" ht="15" hidden="false" customHeight="false" outlineLevel="0" collapsed="false">
      <c r="A680" s="2" t="s">
        <v>5846</v>
      </c>
      <c r="B680" s="2" t="s">
        <v>853</v>
      </c>
      <c r="C680" s="2" t="s">
        <v>5164</v>
      </c>
      <c r="D680" s="13" t="n">
        <v>45830</v>
      </c>
      <c r="E680" s="2" t="s">
        <v>98</v>
      </c>
      <c r="F680" s="2" t="s">
        <v>145</v>
      </c>
      <c r="G680" s="2" t="s">
        <v>142</v>
      </c>
    </row>
    <row r="681" customFormat="false" ht="15" hidden="false" customHeight="false" outlineLevel="0" collapsed="false">
      <c r="A681" s="2" t="s">
        <v>5847</v>
      </c>
      <c r="B681" s="2" t="s">
        <v>2688</v>
      </c>
      <c r="C681" s="2" t="s">
        <v>5164</v>
      </c>
      <c r="D681" s="13" t="n">
        <v>45881</v>
      </c>
      <c r="E681" s="2" t="s">
        <v>98</v>
      </c>
      <c r="F681" s="2" t="s">
        <v>165</v>
      </c>
      <c r="G681" s="2" t="s">
        <v>124</v>
      </c>
    </row>
    <row r="682" customFormat="false" ht="15" hidden="false" customHeight="false" outlineLevel="0" collapsed="false">
      <c r="A682" s="2" t="s">
        <v>5848</v>
      </c>
      <c r="B682" s="2" t="s">
        <v>2162</v>
      </c>
      <c r="C682" s="2" t="s">
        <v>5172</v>
      </c>
      <c r="D682" s="13" t="n">
        <v>45748</v>
      </c>
      <c r="E682" s="2" t="s">
        <v>119</v>
      </c>
      <c r="F682" s="2" t="s">
        <v>98</v>
      </c>
      <c r="G682" s="2" t="s">
        <v>142</v>
      </c>
    </row>
    <row r="683" customFormat="false" ht="15" hidden="false" customHeight="false" outlineLevel="0" collapsed="false">
      <c r="A683" s="2" t="s">
        <v>5849</v>
      </c>
      <c r="B683" s="2" t="s">
        <v>5125</v>
      </c>
      <c r="C683" s="2" t="s">
        <v>5172</v>
      </c>
      <c r="D683" s="13" t="n">
        <v>45571</v>
      </c>
      <c r="E683" s="2" t="s">
        <v>98</v>
      </c>
      <c r="F683" s="2" t="s">
        <v>98</v>
      </c>
      <c r="G683" s="2" t="s">
        <v>99</v>
      </c>
    </row>
    <row r="684" customFormat="false" ht="15" hidden="false" customHeight="false" outlineLevel="0" collapsed="false">
      <c r="A684" s="2" t="s">
        <v>5850</v>
      </c>
      <c r="B684" s="2" t="s">
        <v>4803</v>
      </c>
      <c r="C684" s="2" t="s">
        <v>5164</v>
      </c>
      <c r="D684" s="13" t="n">
        <v>45840</v>
      </c>
      <c r="E684" s="2" t="s">
        <v>98</v>
      </c>
      <c r="F684" s="2" t="s">
        <v>141</v>
      </c>
      <c r="G684" s="2" t="s">
        <v>111</v>
      </c>
    </row>
    <row r="685" customFormat="false" ht="15" hidden="false" customHeight="false" outlineLevel="0" collapsed="false">
      <c r="A685" s="2" t="s">
        <v>5851</v>
      </c>
      <c r="B685" s="2" t="s">
        <v>3486</v>
      </c>
      <c r="C685" s="2" t="s">
        <v>5172</v>
      </c>
      <c r="D685" s="13" t="n">
        <v>45968</v>
      </c>
      <c r="E685" s="2" t="s">
        <v>104</v>
      </c>
      <c r="F685" s="2" t="s">
        <v>98</v>
      </c>
      <c r="G685" s="2" t="s">
        <v>133</v>
      </c>
    </row>
    <row r="686" customFormat="false" ht="15" hidden="false" customHeight="false" outlineLevel="0" collapsed="false">
      <c r="A686" s="2" t="s">
        <v>5852</v>
      </c>
      <c r="B686" s="2" t="s">
        <v>2881</v>
      </c>
      <c r="C686" s="2" t="s">
        <v>5164</v>
      </c>
      <c r="D686" s="13" t="n">
        <v>45457</v>
      </c>
      <c r="E686" s="2" t="s">
        <v>98</v>
      </c>
      <c r="F686" s="2" t="s">
        <v>128</v>
      </c>
      <c r="G686" s="2" t="s">
        <v>142</v>
      </c>
    </row>
    <row r="687" customFormat="false" ht="15" hidden="false" customHeight="false" outlineLevel="0" collapsed="false">
      <c r="A687" s="2" t="s">
        <v>5853</v>
      </c>
      <c r="B687" s="2" t="s">
        <v>3700</v>
      </c>
      <c r="C687" s="2" t="s">
        <v>5164</v>
      </c>
      <c r="D687" s="13" t="n">
        <v>45768</v>
      </c>
      <c r="E687" s="2" t="s">
        <v>98</v>
      </c>
      <c r="F687" s="2" t="s">
        <v>119</v>
      </c>
      <c r="G687" s="2" t="s">
        <v>136</v>
      </c>
    </row>
    <row r="688" customFormat="false" ht="15" hidden="false" customHeight="false" outlineLevel="0" collapsed="false">
      <c r="A688" s="2" t="s">
        <v>5854</v>
      </c>
      <c r="B688" s="2" t="s">
        <v>1197</v>
      </c>
      <c r="C688" s="2" t="s">
        <v>5164</v>
      </c>
      <c r="D688" s="13" t="n">
        <v>45941</v>
      </c>
      <c r="E688" s="2" t="s">
        <v>98</v>
      </c>
      <c r="F688" s="2" t="s">
        <v>123</v>
      </c>
      <c r="G688" s="2" t="s">
        <v>99</v>
      </c>
    </row>
    <row r="689" customFormat="false" ht="15" hidden="false" customHeight="false" outlineLevel="0" collapsed="false">
      <c r="A689" s="2" t="s">
        <v>5855</v>
      </c>
      <c r="B689" s="2" t="s">
        <v>3806</v>
      </c>
      <c r="C689" s="2" t="s">
        <v>5190</v>
      </c>
      <c r="D689" s="13" t="n">
        <v>45854</v>
      </c>
      <c r="E689" s="2" t="s">
        <v>98</v>
      </c>
      <c r="F689" s="2" t="s">
        <v>119</v>
      </c>
      <c r="G689" s="2" t="s">
        <v>133</v>
      </c>
    </row>
    <row r="690" customFormat="false" ht="15" hidden="false" customHeight="false" outlineLevel="0" collapsed="false">
      <c r="A690" s="2" t="s">
        <v>5856</v>
      </c>
      <c r="B690" s="2" t="s">
        <v>515</v>
      </c>
      <c r="C690" s="2" t="s">
        <v>5168</v>
      </c>
      <c r="D690" s="13" t="n">
        <v>46013</v>
      </c>
      <c r="E690" s="2" t="s">
        <v>119</v>
      </c>
      <c r="F690" s="2" t="s">
        <v>98</v>
      </c>
      <c r="G690" s="2" t="s">
        <v>120</v>
      </c>
    </row>
    <row r="691" customFormat="false" ht="15" hidden="false" customHeight="false" outlineLevel="0" collapsed="false">
      <c r="A691" s="2" t="s">
        <v>5857</v>
      </c>
      <c r="B691" s="2" t="s">
        <v>4465</v>
      </c>
      <c r="C691" s="2" t="s">
        <v>5164</v>
      </c>
      <c r="D691" s="13" t="n">
        <v>45578</v>
      </c>
      <c r="E691" s="2" t="s">
        <v>98</v>
      </c>
      <c r="F691" s="2" t="s">
        <v>165</v>
      </c>
      <c r="G691" s="2" t="s">
        <v>99</v>
      </c>
    </row>
    <row r="692" customFormat="false" ht="15" hidden="false" customHeight="false" outlineLevel="0" collapsed="false">
      <c r="A692" s="2" t="s">
        <v>5858</v>
      </c>
      <c r="B692" s="2" t="s">
        <v>4240</v>
      </c>
      <c r="C692" s="2" t="s">
        <v>5166</v>
      </c>
      <c r="D692" s="13" t="n">
        <v>45802</v>
      </c>
      <c r="E692" s="2" t="s">
        <v>108</v>
      </c>
      <c r="F692" s="2" t="s">
        <v>104</v>
      </c>
      <c r="G692" s="2" t="s">
        <v>111</v>
      </c>
    </row>
    <row r="693" customFormat="false" ht="15" hidden="false" customHeight="false" outlineLevel="0" collapsed="false">
      <c r="A693" s="2" t="s">
        <v>5859</v>
      </c>
      <c r="B693" s="2" t="s">
        <v>782</v>
      </c>
      <c r="C693" s="2" t="s">
        <v>5168</v>
      </c>
      <c r="D693" s="13" t="n">
        <v>45820</v>
      </c>
      <c r="E693" s="2" t="s">
        <v>139</v>
      </c>
      <c r="F693" s="2" t="s">
        <v>98</v>
      </c>
      <c r="G693" s="2" t="s">
        <v>120</v>
      </c>
    </row>
    <row r="694" customFormat="false" ht="15" hidden="false" customHeight="false" outlineLevel="0" collapsed="false">
      <c r="A694" s="2" t="s">
        <v>5860</v>
      </c>
      <c r="B694" s="2" t="s">
        <v>4384</v>
      </c>
      <c r="C694" s="2" t="s">
        <v>5168</v>
      </c>
      <c r="D694" s="13" t="n">
        <v>45911</v>
      </c>
      <c r="E694" s="2" t="s">
        <v>98</v>
      </c>
      <c r="F694" s="2" t="s">
        <v>98</v>
      </c>
      <c r="G694" s="2" t="s">
        <v>109</v>
      </c>
    </row>
    <row r="695" customFormat="false" ht="15" hidden="false" customHeight="false" outlineLevel="0" collapsed="false">
      <c r="A695" s="2" t="s">
        <v>5861</v>
      </c>
      <c r="B695" s="2" t="s">
        <v>1577</v>
      </c>
      <c r="C695" s="2" t="s">
        <v>5164</v>
      </c>
      <c r="D695" s="13" t="n">
        <v>45496</v>
      </c>
      <c r="E695" s="2" t="s">
        <v>98</v>
      </c>
      <c r="F695" s="2" t="s">
        <v>98</v>
      </c>
      <c r="G695" s="2" t="s">
        <v>133</v>
      </c>
    </row>
    <row r="696" customFormat="false" ht="15" hidden="false" customHeight="false" outlineLevel="0" collapsed="false">
      <c r="A696" s="2" t="s">
        <v>5862</v>
      </c>
      <c r="B696" s="2" t="s">
        <v>3247</v>
      </c>
      <c r="C696" s="2" t="s">
        <v>5168</v>
      </c>
      <c r="D696" s="13" t="n">
        <v>45426</v>
      </c>
      <c r="E696" s="2" t="s">
        <v>163</v>
      </c>
      <c r="F696" s="2" t="s">
        <v>98</v>
      </c>
      <c r="G696" s="2" t="s">
        <v>124</v>
      </c>
    </row>
    <row r="697" customFormat="false" ht="15" hidden="false" customHeight="false" outlineLevel="0" collapsed="false">
      <c r="A697" s="2" t="s">
        <v>5863</v>
      </c>
      <c r="B697" s="2" t="s">
        <v>1712</v>
      </c>
      <c r="C697" s="2" t="s">
        <v>5172</v>
      </c>
      <c r="D697" s="13" t="n">
        <v>45955</v>
      </c>
      <c r="E697" s="2" t="s">
        <v>98</v>
      </c>
      <c r="F697" s="2" t="s">
        <v>98</v>
      </c>
      <c r="G697" s="2" t="s">
        <v>136</v>
      </c>
    </row>
    <row r="698" customFormat="false" ht="15" hidden="false" customHeight="false" outlineLevel="0" collapsed="false">
      <c r="A698" s="2" t="s">
        <v>5864</v>
      </c>
      <c r="B698" s="2" t="s">
        <v>1340</v>
      </c>
      <c r="C698" s="2" t="s">
        <v>5190</v>
      </c>
      <c r="D698" s="13" t="n">
        <v>45782</v>
      </c>
      <c r="E698" s="2" t="s">
        <v>98</v>
      </c>
      <c r="F698" s="2" t="s">
        <v>163</v>
      </c>
      <c r="G698" s="2" t="s">
        <v>133</v>
      </c>
    </row>
    <row r="699" customFormat="false" ht="15" hidden="false" customHeight="false" outlineLevel="0" collapsed="false">
      <c r="A699" s="2" t="s">
        <v>5865</v>
      </c>
      <c r="B699" s="2" t="s">
        <v>3343</v>
      </c>
      <c r="C699" s="2" t="s">
        <v>5168</v>
      </c>
      <c r="D699" s="13" t="n">
        <v>45666</v>
      </c>
      <c r="E699" s="2" t="s">
        <v>139</v>
      </c>
      <c r="F699" s="2" t="s">
        <v>98</v>
      </c>
      <c r="G699" s="2" t="s">
        <v>133</v>
      </c>
    </row>
    <row r="700" customFormat="false" ht="15" hidden="false" customHeight="false" outlineLevel="0" collapsed="false">
      <c r="A700" s="2" t="s">
        <v>5866</v>
      </c>
      <c r="B700" s="2" t="s">
        <v>1046</v>
      </c>
      <c r="C700" s="2" t="s">
        <v>5168</v>
      </c>
      <c r="D700" s="13" t="n">
        <v>45648</v>
      </c>
      <c r="E700" s="2" t="s">
        <v>128</v>
      </c>
      <c r="F700" s="2" t="s">
        <v>98</v>
      </c>
      <c r="G700" s="2" t="s">
        <v>130</v>
      </c>
    </row>
    <row r="701" customFormat="false" ht="15" hidden="false" customHeight="false" outlineLevel="0" collapsed="false">
      <c r="A701" s="2" t="s">
        <v>5867</v>
      </c>
      <c r="B701" s="2" t="s">
        <v>4412</v>
      </c>
      <c r="C701" s="2" t="s">
        <v>5190</v>
      </c>
      <c r="D701" s="13" t="n">
        <v>45787</v>
      </c>
      <c r="E701" s="2" t="s">
        <v>98</v>
      </c>
      <c r="F701" s="2" t="s">
        <v>141</v>
      </c>
      <c r="G701" s="2" t="s">
        <v>99</v>
      </c>
    </row>
    <row r="702" customFormat="false" ht="15" hidden="false" customHeight="false" outlineLevel="0" collapsed="false">
      <c r="A702" s="2" t="s">
        <v>5868</v>
      </c>
      <c r="B702" s="2" t="s">
        <v>3680</v>
      </c>
      <c r="C702" s="2" t="s">
        <v>5168</v>
      </c>
      <c r="D702" s="13" t="n">
        <v>45581</v>
      </c>
      <c r="E702" s="2" t="s">
        <v>123</v>
      </c>
      <c r="F702" s="2" t="s">
        <v>98</v>
      </c>
      <c r="G702" s="2" t="s">
        <v>124</v>
      </c>
    </row>
    <row r="703" customFormat="false" ht="15" hidden="false" customHeight="false" outlineLevel="0" collapsed="false">
      <c r="A703" s="2" t="s">
        <v>5869</v>
      </c>
      <c r="B703" s="2" t="s">
        <v>4213</v>
      </c>
      <c r="C703" s="2" t="s">
        <v>5166</v>
      </c>
      <c r="D703" s="13" t="n">
        <v>46101</v>
      </c>
      <c r="E703" s="2" t="s">
        <v>123</v>
      </c>
      <c r="F703" s="2" t="s">
        <v>141</v>
      </c>
      <c r="G703" s="2" t="s">
        <v>130</v>
      </c>
    </row>
    <row r="704" customFormat="false" ht="15" hidden="false" customHeight="false" outlineLevel="0" collapsed="false">
      <c r="A704" s="2" t="s">
        <v>5870</v>
      </c>
      <c r="B704" s="2" t="s">
        <v>504</v>
      </c>
      <c r="C704" s="2" t="s">
        <v>5166</v>
      </c>
      <c r="D704" s="13" t="n">
        <v>45837</v>
      </c>
      <c r="E704" s="2" t="s">
        <v>123</v>
      </c>
      <c r="F704" s="2" t="s">
        <v>98</v>
      </c>
      <c r="G704" s="2" t="s">
        <v>109</v>
      </c>
    </row>
    <row r="705" customFormat="false" ht="15" hidden="false" customHeight="false" outlineLevel="0" collapsed="false">
      <c r="A705" s="2" t="s">
        <v>5871</v>
      </c>
      <c r="B705" s="2" t="s">
        <v>2324</v>
      </c>
      <c r="C705" s="2" t="s">
        <v>5168</v>
      </c>
      <c r="D705" s="13" t="n">
        <v>45733</v>
      </c>
      <c r="E705" s="2" t="s">
        <v>98</v>
      </c>
      <c r="F705" s="2" t="s">
        <v>98</v>
      </c>
      <c r="G705" s="2" t="s">
        <v>124</v>
      </c>
    </row>
    <row r="706" customFormat="false" ht="15" hidden="false" customHeight="false" outlineLevel="0" collapsed="false">
      <c r="A706" s="2" t="s">
        <v>5872</v>
      </c>
      <c r="B706" s="2" t="s">
        <v>2143</v>
      </c>
      <c r="C706" s="2" t="s">
        <v>5164</v>
      </c>
      <c r="D706" s="13" t="n">
        <v>46218</v>
      </c>
      <c r="E706" s="2" t="s">
        <v>98</v>
      </c>
      <c r="F706" s="2" t="s">
        <v>139</v>
      </c>
      <c r="G706" s="2" t="s">
        <v>130</v>
      </c>
    </row>
    <row r="707" customFormat="false" ht="15" hidden="false" customHeight="false" outlineLevel="0" collapsed="false">
      <c r="A707" s="2" t="s">
        <v>5873</v>
      </c>
      <c r="B707" s="2" t="s">
        <v>4954</v>
      </c>
      <c r="C707" s="2" t="s">
        <v>5172</v>
      </c>
      <c r="D707" s="13" t="n">
        <v>45719</v>
      </c>
      <c r="E707" s="2" t="s">
        <v>98</v>
      </c>
      <c r="F707" s="2" t="s">
        <v>98</v>
      </c>
      <c r="G707" s="2" t="s">
        <v>136</v>
      </c>
    </row>
    <row r="708" customFormat="false" ht="15" hidden="false" customHeight="false" outlineLevel="0" collapsed="false">
      <c r="A708" s="2" t="s">
        <v>5874</v>
      </c>
      <c r="B708" s="2" t="s">
        <v>3600</v>
      </c>
      <c r="C708" s="2" t="s">
        <v>5164</v>
      </c>
      <c r="D708" s="13" t="n">
        <v>45802</v>
      </c>
      <c r="E708" s="2" t="s">
        <v>98</v>
      </c>
      <c r="F708" s="2" t="s">
        <v>119</v>
      </c>
      <c r="G708" s="2" t="s">
        <v>130</v>
      </c>
    </row>
    <row r="709" customFormat="false" ht="15" hidden="false" customHeight="false" outlineLevel="0" collapsed="false">
      <c r="A709" s="2" t="s">
        <v>5875</v>
      </c>
      <c r="B709" s="2" t="s">
        <v>3568</v>
      </c>
      <c r="C709" s="2" t="s">
        <v>5172</v>
      </c>
      <c r="D709" s="13" t="n">
        <v>45777</v>
      </c>
      <c r="E709" s="2" t="s">
        <v>108</v>
      </c>
      <c r="F709" s="2" t="s">
        <v>98</v>
      </c>
      <c r="G709" s="2" t="s">
        <v>111</v>
      </c>
    </row>
    <row r="710" customFormat="false" ht="15" hidden="false" customHeight="false" outlineLevel="0" collapsed="false">
      <c r="A710" s="2" t="s">
        <v>5876</v>
      </c>
      <c r="B710" s="2" t="s">
        <v>2865</v>
      </c>
      <c r="C710" s="2" t="s">
        <v>5166</v>
      </c>
      <c r="D710" s="13" t="n">
        <v>45690</v>
      </c>
      <c r="E710" s="2" t="s">
        <v>114</v>
      </c>
      <c r="F710" s="2" t="s">
        <v>139</v>
      </c>
      <c r="G710" s="2" t="s">
        <v>111</v>
      </c>
    </row>
    <row r="711" customFormat="false" ht="15" hidden="false" customHeight="false" outlineLevel="0" collapsed="false">
      <c r="A711" s="2" t="s">
        <v>5877</v>
      </c>
      <c r="B711" s="2" t="s">
        <v>5041</v>
      </c>
      <c r="C711" s="2" t="s">
        <v>5190</v>
      </c>
      <c r="D711" s="13" t="n">
        <v>45626</v>
      </c>
      <c r="E711" s="2" t="s">
        <v>98</v>
      </c>
      <c r="F711" s="2" t="s">
        <v>98</v>
      </c>
      <c r="G711" s="2" t="s">
        <v>133</v>
      </c>
    </row>
    <row r="712" customFormat="false" ht="15" hidden="false" customHeight="false" outlineLevel="0" collapsed="false">
      <c r="A712" s="2" t="s">
        <v>5878</v>
      </c>
      <c r="B712" s="2" t="s">
        <v>3338</v>
      </c>
      <c r="C712" s="2" t="s">
        <v>5164</v>
      </c>
      <c r="D712" s="13" t="n">
        <v>46122</v>
      </c>
      <c r="E712" s="2" t="s">
        <v>98</v>
      </c>
      <c r="F712" s="2" t="s">
        <v>98</v>
      </c>
      <c r="G712" s="2" t="s">
        <v>124</v>
      </c>
    </row>
    <row r="713" customFormat="false" ht="15" hidden="false" customHeight="false" outlineLevel="0" collapsed="false">
      <c r="A713" s="2" t="s">
        <v>5879</v>
      </c>
      <c r="B713" s="2" t="s">
        <v>1846</v>
      </c>
      <c r="C713" s="2" t="s">
        <v>5166</v>
      </c>
      <c r="D713" s="13" t="n">
        <v>45937</v>
      </c>
      <c r="E713" s="2" t="s">
        <v>139</v>
      </c>
      <c r="F713" s="2" t="s">
        <v>165</v>
      </c>
      <c r="G713" s="2" t="s">
        <v>133</v>
      </c>
    </row>
    <row r="714" customFormat="false" ht="15" hidden="false" customHeight="false" outlineLevel="0" collapsed="false">
      <c r="A714" s="2" t="s">
        <v>5880</v>
      </c>
      <c r="B714" s="2" t="s">
        <v>5105</v>
      </c>
      <c r="C714" s="2" t="s">
        <v>5190</v>
      </c>
      <c r="D714" s="13" t="n">
        <v>46117</v>
      </c>
      <c r="E714" s="2" t="s">
        <v>98</v>
      </c>
      <c r="F714" s="2" t="s">
        <v>98</v>
      </c>
      <c r="G714" s="2" t="s">
        <v>120</v>
      </c>
    </row>
    <row r="715" customFormat="false" ht="15" hidden="false" customHeight="false" outlineLevel="0" collapsed="false">
      <c r="A715" s="2" t="s">
        <v>5881</v>
      </c>
      <c r="B715" s="2" t="s">
        <v>4955</v>
      </c>
      <c r="C715" s="2" t="s">
        <v>5172</v>
      </c>
      <c r="D715" s="13" t="n">
        <v>45730</v>
      </c>
      <c r="E715" s="2" t="s">
        <v>98</v>
      </c>
      <c r="F715" s="2" t="s">
        <v>98</v>
      </c>
      <c r="G715" s="2" t="s">
        <v>111</v>
      </c>
    </row>
    <row r="716" customFormat="false" ht="15" hidden="false" customHeight="false" outlineLevel="0" collapsed="false">
      <c r="A716" s="2" t="s">
        <v>5882</v>
      </c>
      <c r="B716" s="2" t="s">
        <v>5038</v>
      </c>
      <c r="C716" s="2" t="s">
        <v>5172</v>
      </c>
      <c r="D716" s="13" t="n">
        <v>46256</v>
      </c>
      <c r="E716" s="2" t="s">
        <v>98</v>
      </c>
      <c r="F716" s="2" t="s">
        <v>98</v>
      </c>
      <c r="G716" s="2" t="s">
        <v>115</v>
      </c>
    </row>
    <row r="717" customFormat="false" ht="15" hidden="false" customHeight="false" outlineLevel="0" collapsed="false">
      <c r="A717" s="2" t="s">
        <v>5883</v>
      </c>
      <c r="B717" s="2" t="s">
        <v>5061</v>
      </c>
      <c r="C717" s="2" t="s">
        <v>5172</v>
      </c>
      <c r="D717" s="13" t="n">
        <v>46143</v>
      </c>
      <c r="E717" s="2" t="s">
        <v>98</v>
      </c>
      <c r="F717" s="2" t="s">
        <v>98</v>
      </c>
      <c r="G717" s="2" t="s">
        <v>133</v>
      </c>
    </row>
    <row r="718" customFormat="false" ht="15" hidden="false" customHeight="false" outlineLevel="0" collapsed="false">
      <c r="A718" s="2" t="s">
        <v>5884</v>
      </c>
      <c r="B718" s="2" t="s">
        <v>4412</v>
      </c>
      <c r="C718" s="2" t="s">
        <v>5172</v>
      </c>
      <c r="D718" s="13" t="n">
        <v>45613</v>
      </c>
      <c r="E718" s="2" t="s">
        <v>141</v>
      </c>
      <c r="F718" s="2" t="s">
        <v>98</v>
      </c>
      <c r="G718" s="2" t="s">
        <v>130</v>
      </c>
    </row>
    <row r="719" customFormat="false" ht="15" hidden="false" customHeight="false" outlineLevel="0" collapsed="false">
      <c r="A719" s="2" t="s">
        <v>5885</v>
      </c>
      <c r="B719" s="2" t="s">
        <v>1928</v>
      </c>
      <c r="C719" s="2" t="s">
        <v>5164</v>
      </c>
      <c r="D719" s="13" t="n">
        <v>45776</v>
      </c>
      <c r="E719" s="2" t="s">
        <v>98</v>
      </c>
      <c r="F719" s="2" t="s">
        <v>123</v>
      </c>
      <c r="G719" s="2" t="s">
        <v>111</v>
      </c>
    </row>
    <row r="720" customFormat="false" ht="15" hidden="false" customHeight="false" outlineLevel="0" collapsed="false">
      <c r="A720" s="2" t="s">
        <v>5886</v>
      </c>
      <c r="B720" s="2" t="s">
        <v>3687</v>
      </c>
      <c r="C720" s="2" t="s">
        <v>5164</v>
      </c>
      <c r="D720" s="13" t="n">
        <v>45700</v>
      </c>
      <c r="E720" s="2" t="s">
        <v>98</v>
      </c>
      <c r="F720" s="2" t="s">
        <v>123</v>
      </c>
      <c r="G720" s="2" t="s">
        <v>130</v>
      </c>
    </row>
    <row r="721" customFormat="false" ht="15" hidden="false" customHeight="false" outlineLevel="0" collapsed="false">
      <c r="A721" s="2" t="s">
        <v>5887</v>
      </c>
      <c r="B721" s="2" t="s">
        <v>2471</v>
      </c>
      <c r="C721" s="2" t="s">
        <v>5164</v>
      </c>
      <c r="D721" s="13" t="n">
        <v>46159</v>
      </c>
      <c r="E721" s="2" t="s">
        <v>98</v>
      </c>
      <c r="F721" s="2" t="s">
        <v>119</v>
      </c>
      <c r="G721" s="2" t="s">
        <v>142</v>
      </c>
    </row>
    <row r="722" customFormat="false" ht="15" hidden="false" customHeight="false" outlineLevel="0" collapsed="false">
      <c r="A722" s="2" t="s">
        <v>5888</v>
      </c>
      <c r="B722" s="2" t="s">
        <v>424</v>
      </c>
      <c r="C722" s="2" t="s">
        <v>5190</v>
      </c>
      <c r="D722" s="13" t="n">
        <v>45652</v>
      </c>
      <c r="E722" s="2" t="s">
        <v>98</v>
      </c>
      <c r="F722" s="2" t="s">
        <v>98</v>
      </c>
      <c r="G722" s="2" t="s">
        <v>120</v>
      </c>
    </row>
    <row r="723" customFormat="false" ht="15" hidden="false" customHeight="false" outlineLevel="0" collapsed="false">
      <c r="A723" s="2" t="s">
        <v>5889</v>
      </c>
      <c r="B723" s="2" t="s">
        <v>2813</v>
      </c>
      <c r="C723" s="2" t="s">
        <v>5168</v>
      </c>
      <c r="D723" s="13" t="n">
        <v>45734</v>
      </c>
      <c r="E723" s="2" t="s">
        <v>139</v>
      </c>
      <c r="F723" s="2" t="s">
        <v>98</v>
      </c>
      <c r="G723" s="2" t="s">
        <v>120</v>
      </c>
    </row>
    <row r="724" customFormat="false" ht="15" hidden="false" customHeight="false" outlineLevel="0" collapsed="false">
      <c r="A724" s="2" t="s">
        <v>5890</v>
      </c>
      <c r="B724" s="2" t="s">
        <v>3295</v>
      </c>
      <c r="C724" s="2" t="s">
        <v>5168</v>
      </c>
      <c r="D724" s="13" t="n">
        <v>45949</v>
      </c>
      <c r="E724" s="2" t="s">
        <v>128</v>
      </c>
      <c r="F724" s="2" t="s">
        <v>98</v>
      </c>
      <c r="G724" s="2" t="s">
        <v>133</v>
      </c>
    </row>
    <row r="725" customFormat="false" ht="15" hidden="false" customHeight="false" outlineLevel="0" collapsed="false">
      <c r="A725" s="2" t="s">
        <v>5891</v>
      </c>
      <c r="B725" s="2" t="s">
        <v>4659</v>
      </c>
      <c r="C725" s="2" t="s">
        <v>5168</v>
      </c>
      <c r="D725" s="13" t="n">
        <v>45894</v>
      </c>
      <c r="E725" s="2" t="s">
        <v>139</v>
      </c>
      <c r="F725" s="2" t="s">
        <v>98</v>
      </c>
      <c r="G725" s="2" t="s">
        <v>142</v>
      </c>
    </row>
    <row r="726" customFormat="false" ht="15" hidden="false" customHeight="false" outlineLevel="0" collapsed="false">
      <c r="A726" s="2" t="s">
        <v>5892</v>
      </c>
      <c r="B726" s="2" t="s">
        <v>1309</v>
      </c>
      <c r="C726" s="2" t="s">
        <v>5164</v>
      </c>
      <c r="D726" s="13" t="n">
        <v>45985</v>
      </c>
      <c r="E726" s="2" t="s">
        <v>98</v>
      </c>
      <c r="F726" s="2" t="s">
        <v>114</v>
      </c>
      <c r="G726" s="2" t="s">
        <v>115</v>
      </c>
    </row>
    <row r="727" customFormat="false" ht="15" hidden="false" customHeight="false" outlineLevel="0" collapsed="false">
      <c r="A727" s="2" t="s">
        <v>5893</v>
      </c>
      <c r="B727" s="2" t="s">
        <v>1753</v>
      </c>
      <c r="C727" s="2" t="s">
        <v>5172</v>
      </c>
      <c r="D727" s="13" t="n">
        <v>46041</v>
      </c>
      <c r="E727" s="2" t="s">
        <v>98</v>
      </c>
      <c r="F727" s="2" t="s">
        <v>98</v>
      </c>
      <c r="G727" s="2" t="s">
        <v>109</v>
      </c>
    </row>
    <row r="728" customFormat="false" ht="15" hidden="false" customHeight="false" outlineLevel="0" collapsed="false">
      <c r="A728" s="2" t="s">
        <v>5894</v>
      </c>
      <c r="B728" s="2" t="s">
        <v>1545</v>
      </c>
      <c r="C728" s="2" t="s">
        <v>5172</v>
      </c>
      <c r="D728" s="13" t="n">
        <v>45516</v>
      </c>
      <c r="E728" s="2" t="s">
        <v>145</v>
      </c>
      <c r="F728" s="2" t="s">
        <v>98</v>
      </c>
      <c r="G728" s="2" t="s">
        <v>133</v>
      </c>
    </row>
    <row r="729" customFormat="false" ht="15" hidden="false" customHeight="false" outlineLevel="0" collapsed="false">
      <c r="A729" s="2" t="s">
        <v>5895</v>
      </c>
      <c r="B729" s="2" t="s">
        <v>4813</v>
      </c>
      <c r="C729" s="2" t="s">
        <v>5166</v>
      </c>
      <c r="D729" s="13" t="n">
        <v>46086</v>
      </c>
      <c r="E729" s="2" t="s">
        <v>104</v>
      </c>
      <c r="F729" s="2" t="s">
        <v>139</v>
      </c>
      <c r="G729" s="2" t="s">
        <v>109</v>
      </c>
    </row>
    <row r="730" customFormat="false" ht="15" hidden="false" customHeight="false" outlineLevel="0" collapsed="false">
      <c r="A730" s="2" t="s">
        <v>5896</v>
      </c>
      <c r="B730" s="2" t="s">
        <v>3791</v>
      </c>
      <c r="C730" s="2" t="s">
        <v>5166</v>
      </c>
      <c r="D730" s="13" t="n">
        <v>45800</v>
      </c>
      <c r="E730" s="2" t="s">
        <v>145</v>
      </c>
      <c r="F730" s="2" t="s">
        <v>114</v>
      </c>
      <c r="G730" s="2" t="s">
        <v>136</v>
      </c>
    </row>
    <row r="731" customFormat="false" ht="15" hidden="false" customHeight="false" outlineLevel="0" collapsed="false">
      <c r="A731" s="2" t="s">
        <v>5897</v>
      </c>
      <c r="B731" s="2" t="s">
        <v>880</v>
      </c>
      <c r="C731" s="2" t="s">
        <v>5172</v>
      </c>
      <c r="D731" s="13" t="n">
        <v>45592</v>
      </c>
      <c r="E731" s="2" t="s">
        <v>141</v>
      </c>
      <c r="F731" s="2" t="s">
        <v>98</v>
      </c>
      <c r="G731" s="2" t="s">
        <v>133</v>
      </c>
    </row>
    <row r="732" customFormat="false" ht="15" hidden="false" customHeight="false" outlineLevel="0" collapsed="false">
      <c r="A732" s="2" t="s">
        <v>5898</v>
      </c>
      <c r="B732" s="2" t="s">
        <v>3802</v>
      </c>
      <c r="C732" s="2" t="s">
        <v>5168</v>
      </c>
      <c r="D732" s="13" t="n">
        <v>46016</v>
      </c>
      <c r="E732" s="2" t="s">
        <v>98</v>
      </c>
      <c r="F732" s="2" t="s">
        <v>98</v>
      </c>
      <c r="G732" s="2" t="s">
        <v>124</v>
      </c>
    </row>
    <row r="733" customFormat="false" ht="15" hidden="false" customHeight="false" outlineLevel="0" collapsed="false">
      <c r="A733" s="2" t="s">
        <v>5899</v>
      </c>
      <c r="B733" s="2" t="s">
        <v>5013</v>
      </c>
      <c r="C733" s="2" t="s">
        <v>5190</v>
      </c>
      <c r="D733" s="13" t="n">
        <v>45627</v>
      </c>
      <c r="E733" s="2" t="s">
        <v>98</v>
      </c>
      <c r="F733" s="2" t="s">
        <v>98</v>
      </c>
      <c r="G733" s="2" t="s">
        <v>111</v>
      </c>
    </row>
    <row r="734" customFormat="false" ht="15" hidden="false" customHeight="false" outlineLevel="0" collapsed="false">
      <c r="A734" s="2" t="s">
        <v>5900</v>
      </c>
      <c r="B734" s="2" t="s">
        <v>2980</v>
      </c>
      <c r="C734" s="2" t="s">
        <v>5166</v>
      </c>
      <c r="D734" s="13" t="n">
        <v>45496</v>
      </c>
      <c r="E734" s="2" t="s">
        <v>145</v>
      </c>
      <c r="F734" s="2" t="s">
        <v>98</v>
      </c>
      <c r="G734" s="2" t="s">
        <v>124</v>
      </c>
    </row>
    <row r="735" customFormat="false" ht="15" hidden="false" customHeight="false" outlineLevel="0" collapsed="false">
      <c r="A735" s="2" t="s">
        <v>5901</v>
      </c>
      <c r="B735" s="2" t="s">
        <v>1201</v>
      </c>
      <c r="C735" s="2" t="s">
        <v>5164</v>
      </c>
      <c r="D735" s="13" t="n">
        <v>45865</v>
      </c>
      <c r="E735" s="2" t="s">
        <v>98</v>
      </c>
      <c r="F735" s="2" t="s">
        <v>108</v>
      </c>
      <c r="G735" s="2" t="s">
        <v>136</v>
      </c>
    </row>
    <row r="736" customFormat="false" ht="15" hidden="false" customHeight="false" outlineLevel="0" collapsed="false">
      <c r="A736" s="2" t="s">
        <v>5902</v>
      </c>
      <c r="B736" s="2" t="s">
        <v>1851</v>
      </c>
      <c r="C736" s="2" t="s">
        <v>5164</v>
      </c>
      <c r="D736" s="13" t="n">
        <v>45771</v>
      </c>
      <c r="E736" s="2" t="s">
        <v>98</v>
      </c>
      <c r="F736" s="2" t="s">
        <v>98</v>
      </c>
      <c r="G736" s="2" t="s">
        <v>109</v>
      </c>
    </row>
    <row r="737" customFormat="false" ht="15" hidden="false" customHeight="false" outlineLevel="0" collapsed="false">
      <c r="A737" s="2" t="s">
        <v>5903</v>
      </c>
      <c r="B737" s="2" t="s">
        <v>4023</v>
      </c>
      <c r="C737" s="2" t="s">
        <v>5168</v>
      </c>
      <c r="D737" s="13" t="n">
        <v>46063</v>
      </c>
      <c r="E737" s="2" t="s">
        <v>139</v>
      </c>
      <c r="F737" s="2" t="s">
        <v>98</v>
      </c>
      <c r="G737" s="2" t="s">
        <v>136</v>
      </c>
    </row>
    <row r="738" customFormat="false" ht="15" hidden="false" customHeight="false" outlineLevel="0" collapsed="false">
      <c r="A738" s="2" t="s">
        <v>5904</v>
      </c>
      <c r="B738" s="2" t="s">
        <v>5087</v>
      </c>
      <c r="C738" s="2" t="s">
        <v>5190</v>
      </c>
      <c r="D738" s="13" t="n">
        <v>45700</v>
      </c>
      <c r="E738" s="2" t="s">
        <v>98</v>
      </c>
      <c r="F738" s="2" t="s">
        <v>98</v>
      </c>
      <c r="G738" s="2" t="s">
        <v>111</v>
      </c>
    </row>
    <row r="739" customFormat="false" ht="15" hidden="false" customHeight="false" outlineLevel="0" collapsed="false">
      <c r="A739" s="2" t="s">
        <v>5905</v>
      </c>
      <c r="B739" s="2" t="s">
        <v>4938</v>
      </c>
      <c r="C739" s="2" t="s">
        <v>5190</v>
      </c>
      <c r="D739" s="13" t="n">
        <v>45877</v>
      </c>
      <c r="E739" s="2" t="s">
        <v>98</v>
      </c>
      <c r="F739" s="2" t="s">
        <v>98</v>
      </c>
      <c r="G739" s="2" t="s">
        <v>142</v>
      </c>
    </row>
    <row r="740" customFormat="false" ht="15" hidden="false" customHeight="false" outlineLevel="0" collapsed="false">
      <c r="A740" s="2" t="s">
        <v>5906</v>
      </c>
      <c r="B740" s="2" t="s">
        <v>4940</v>
      </c>
      <c r="C740" s="2" t="s">
        <v>5172</v>
      </c>
      <c r="D740" s="13" t="n">
        <v>45575</v>
      </c>
      <c r="E740" s="2" t="s">
        <v>98</v>
      </c>
      <c r="F740" s="2" t="s">
        <v>98</v>
      </c>
      <c r="G740" s="2" t="s">
        <v>115</v>
      </c>
    </row>
    <row r="741" customFormat="false" ht="15" hidden="false" customHeight="false" outlineLevel="0" collapsed="false">
      <c r="A741" s="2" t="s">
        <v>5907</v>
      </c>
      <c r="B741" s="2" t="s">
        <v>3508</v>
      </c>
      <c r="C741" s="2" t="s">
        <v>5164</v>
      </c>
      <c r="D741" s="13" t="n">
        <v>45843</v>
      </c>
      <c r="E741" s="2" t="s">
        <v>98</v>
      </c>
      <c r="F741" s="2" t="s">
        <v>98</v>
      </c>
      <c r="G741" s="2" t="s">
        <v>109</v>
      </c>
    </row>
    <row r="742" customFormat="false" ht="15" hidden="false" customHeight="false" outlineLevel="0" collapsed="false">
      <c r="A742" s="2" t="s">
        <v>5908</v>
      </c>
      <c r="B742" s="2" t="s">
        <v>4611</v>
      </c>
      <c r="C742" s="2" t="s">
        <v>5166</v>
      </c>
      <c r="D742" s="13" t="n">
        <v>45833</v>
      </c>
      <c r="E742" s="2" t="s">
        <v>139</v>
      </c>
      <c r="F742" s="2" t="s">
        <v>165</v>
      </c>
      <c r="G742" s="2" t="s">
        <v>142</v>
      </c>
    </row>
    <row r="743" customFormat="false" ht="15" hidden="false" customHeight="false" outlineLevel="0" collapsed="false">
      <c r="A743" s="2" t="s">
        <v>5909</v>
      </c>
      <c r="B743" s="2" t="s">
        <v>251</v>
      </c>
      <c r="C743" s="2" t="s">
        <v>5164</v>
      </c>
      <c r="D743" s="13" t="n">
        <v>45907</v>
      </c>
      <c r="E743" s="2" t="s">
        <v>98</v>
      </c>
      <c r="F743" s="2" t="s">
        <v>128</v>
      </c>
      <c r="G743" s="2" t="s">
        <v>133</v>
      </c>
    </row>
    <row r="744" customFormat="false" ht="15" hidden="false" customHeight="false" outlineLevel="0" collapsed="false">
      <c r="A744" s="2" t="s">
        <v>5910</v>
      </c>
      <c r="B744" s="2" t="s">
        <v>4595</v>
      </c>
      <c r="C744" s="2" t="s">
        <v>5172</v>
      </c>
      <c r="D744" s="13" t="n">
        <v>45612</v>
      </c>
      <c r="E744" s="2" t="s">
        <v>114</v>
      </c>
      <c r="F744" s="2" t="s">
        <v>98</v>
      </c>
      <c r="G744" s="2" t="s">
        <v>133</v>
      </c>
    </row>
    <row r="745" customFormat="false" ht="15" hidden="false" customHeight="false" outlineLevel="0" collapsed="false">
      <c r="A745" s="2" t="s">
        <v>5911</v>
      </c>
      <c r="B745" s="2" t="s">
        <v>5015</v>
      </c>
      <c r="C745" s="2" t="s">
        <v>5172</v>
      </c>
      <c r="D745" s="13" t="n">
        <v>45778</v>
      </c>
      <c r="E745" s="2" t="s">
        <v>98</v>
      </c>
      <c r="F745" s="2" t="s">
        <v>98</v>
      </c>
      <c r="G745" s="2" t="s">
        <v>133</v>
      </c>
    </row>
    <row r="746" customFormat="false" ht="15" hidden="false" customHeight="false" outlineLevel="0" collapsed="false">
      <c r="A746" s="2" t="s">
        <v>5912</v>
      </c>
      <c r="B746" s="2" t="s">
        <v>3516</v>
      </c>
      <c r="C746" s="2" t="s">
        <v>5172</v>
      </c>
      <c r="D746" s="13" t="n">
        <v>45482</v>
      </c>
      <c r="E746" s="2" t="s">
        <v>145</v>
      </c>
      <c r="F746" s="2" t="s">
        <v>98</v>
      </c>
      <c r="G746" s="2" t="s">
        <v>136</v>
      </c>
    </row>
    <row r="747" customFormat="false" ht="15" hidden="false" customHeight="false" outlineLevel="0" collapsed="false">
      <c r="A747" s="2" t="s">
        <v>5913</v>
      </c>
      <c r="B747" s="2" t="s">
        <v>3529</v>
      </c>
      <c r="C747" s="2" t="s">
        <v>5168</v>
      </c>
      <c r="D747" s="13" t="n">
        <v>45491</v>
      </c>
      <c r="E747" s="2" t="s">
        <v>119</v>
      </c>
      <c r="F747" s="2" t="s">
        <v>98</v>
      </c>
      <c r="G747" s="2" t="s">
        <v>109</v>
      </c>
    </row>
    <row r="748" customFormat="false" ht="15" hidden="false" customHeight="false" outlineLevel="0" collapsed="false">
      <c r="A748" s="2" t="s">
        <v>5914</v>
      </c>
      <c r="B748" s="2" t="s">
        <v>5087</v>
      </c>
      <c r="C748" s="2" t="s">
        <v>5172</v>
      </c>
      <c r="D748" s="13" t="n">
        <v>46084</v>
      </c>
      <c r="E748" s="2" t="s">
        <v>98</v>
      </c>
      <c r="F748" s="2" t="s">
        <v>98</v>
      </c>
      <c r="G748" s="2" t="s">
        <v>142</v>
      </c>
    </row>
    <row r="749" customFormat="false" ht="15" hidden="false" customHeight="false" outlineLevel="0" collapsed="false">
      <c r="A749" s="2" t="s">
        <v>5915</v>
      </c>
      <c r="B749" s="2" t="s">
        <v>5000</v>
      </c>
      <c r="C749" s="2" t="s">
        <v>5172</v>
      </c>
      <c r="D749" s="13" t="n">
        <v>45698</v>
      </c>
      <c r="E749" s="2" t="s">
        <v>98</v>
      </c>
      <c r="F749" s="2" t="s">
        <v>98</v>
      </c>
      <c r="G749" s="2" t="s">
        <v>142</v>
      </c>
    </row>
    <row r="750" customFormat="false" ht="15" hidden="false" customHeight="false" outlineLevel="0" collapsed="false">
      <c r="A750" s="2" t="s">
        <v>5916</v>
      </c>
      <c r="B750" s="2" t="s">
        <v>750</v>
      </c>
      <c r="C750" s="2" t="s">
        <v>5166</v>
      </c>
      <c r="D750" s="13" t="n">
        <v>45915</v>
      </c>
      <c r="E750" s="2" t="s">
        <v>98</v>
      </c>
      <c r="F750" s="2" t="s">
        <v>165</v>
      </c>
      <c r="G750" s="2" t="s">
        <v>124</v>
      </c>
    </row>
    <row r="751" customFormat="false" ht="15" hidden="false" customHeight="false" outlineLevel="0" collapsed="false">
      <c r="A751" s="2" t="s">
        <v>5917</v>
      </c>
      <c r="B751" s="2" t="s">
        <v>1376</v>
      </c>
      <c r="C751" s="2" t="s">
        <v>5166</v>
      </c>
      <c r="D751" s="13" t="n">
        <v>45583</v>
      </c>
      <c r="E751" s="2" t="s">
        <v>145</v>
      </c>
      <c r="F751" s="2" t="s">
        <v>139</v>
      </c>
      <c r="G751" s="2" t="s">
        <v>133</v>
      </c>
    </row>
    <row r="752" customFormat="false" ht="15" hidden="false" customHeight="false" outlineLevel="0" collapsed="false">
      <c r="A752" s="2" t="s">
        <v>5918</v>
      </c>
      <c r="B752" s="2" t="s">
        <v>4155</v>
      </c>
      <c r="C752" s="2" t="s">
        <v>5164</v>
      </c>
      <c r="D752" s="13" t="n">
        <v>45945</v>
      </c>
      <c r="E752" s="2" t="s">
        <v>98</v>
      </c>
      <c r="F752" s="2" t="s">
        <v>141</v>
      </c>
      <c r="G752" s="2" t="s">
        <v>124</v>
      </c>
    </row>
    <row r="753" customFormat="false" ht="15" hidden="false" customHeight="false" outlineLevel="0" collapsed="false">
      <c r="A753" s="2" t="s">
        <v>5919</v>
      </c>
      <c r="B753" s="2" t="s">
        <v>5077</v>
      </c>
      <c r="C753" s="2" t="s">
        <v>5190</v>
      </c>
      <c r="D753" s="13" t="n">
        <v>45713</v>
      </c>
      <c r="E753" s="2" t="s">
        <v>98</v>
      </c>
      <c r="F753" s="2" t="s">
        <v>98</v>
      </c>
      <c r="G753" s="2" t="s">
        <v>130</v>
      </c>
    </row>
    <row r="754" customFormat="false" ht="15" hidden="false" customHeight="false" outlineLevel="0" collapsed="false">
      <c r="A754" s="2" t="s">
        <v>5920</v>
      </c>
      <c r="B754" s="2" t="s">
        <v>1753</v>
      </c>
      <c r="C754" s="2" t="s">
        <v>5172</v>
      </c>
      <c r="D754" s="13" t="n">
        <v>45880</v>
      </c>
      <c r="E754" s="2" t="s">
        <v>98</v>
      </c>
      <c r="F754" s="2" t="s">
        <v>98</v>
      </c>
      <c r="G754" s="2" t="s">
        <v>115</v>
      </c>
    </row>
    <row r="755" customFormat="false" ht="15" hidden="false" customHeight="false" outlineLevel="0" collapsed="false">
      <c r="A755" s="2" t="s">
        <v>5921</v>
      </c>
      <c r="B755" s="2" t="s">
        <v>455</v>
      </c>
      <c r="C755" s="2" t="s">
        <v>5164</v>
      </c>
      <c r="D755" s="13" t="n">
        <v>46262</v>
      </c>
      <c r="E755" s="2" t="s">
        <v>98</v>
      </c>
      <c r="F755" s="2" t="s">
        <v>119</v>
      </c>
      <c r="G755" s="2" t="s">
        <v>130</v>
      </c>
    </row>
    <row r="756" customFormat="false" ht="15" hidden="false" customHeight="false" outlineLevel="0" collapsed="false">
      <c r="A756" s="2" t="s">
        <v>5922</v>
      </c>
      <c r="B756" s="2" t="s">
        <v>4380</v>
      </c>
      <c r="C756" s="2" t="s">
        <v>5166</v>
      </c>
      <c r="D756" s="13" t="n">
        <v>46104</v>
      </c>
      <c r="E756" s="2" t="s">
        <v>123</v>
      </c>
      <c r="F756" s="2" t="s">
        <v>119</v>
      </c>
      <c r="G756" s="2" t="s">
        <v>111</v>
      </c>
    </row>
    <row r="757" customFormat="false" ht="15" hidden="false" customHeight="false" outlineLevel="0" collapsed="false">
      <c r="A757" s="2" t="s">
        <v>5923</v>
      </c>
      <c r="B757" s="2" t="s">
        <v>1349</v>
      </c>
      <c r="C757" s="2" t="s">
        <v>5164</v>
      </c>
      <c r="D757" s="13" t="n">
        <v>45934</v>
      </c>
      <c r="E757" s="2" t="s">
        <v>98</v>
      </c>
      <c r="F757" s="2" t="s">
        <v>114</v>
      </c>
      <c r="G757" s="2" t="s">
        <v>115</v>
      </c>
    </row>
    <row r="758" customFormat="false" ht="15" hidden="false" customHeight="false" outlineLevel="0" collapsed="false">
      <c r="A758" s="2" t="s">
        <v>5924</v>
      </c>
      <c r="B758" s="2" t="s">
        <v>5083</v>
      </c>
      <c r="C758" s="2" t="s">
        <v>5190</v>
      </c>
      <c r="D758" s="13" t="n">
        <v>46030</v>
      </c>
      <c r="E758" s="2" t="s">
        <v>98</v>
      </c>
      <c r="F758" s="2" t="s">
        <v>98</v>
      </c>
      <c r="G758" s="2" t="s">
        <v>111</v>
      </c>
    </row>
    <row r="759" customFormat="false" ht="15" hidden="false" customHeight="false" outlineLevel="0" collapsed="false">
      <c r="A759" s="2" t="s">
        <v>5925</v>
      </c>
      <c r="B759" s="2" t="s">
        <v>3740</v>
      </c>
      <c r="C759" s="2" t="s">
        <v>5168</v>
      </c>
      <c r="D759" s="13" t="n">
        <v>45810</v>
      </c>
      <c r="E759" s="2" t="s">
        <v>165</v>
      </c>
      <c r="F759" s="2" t="s">
        <v>98</v>
      </c>
      <c r="G759" s="2" t="s">
        <v>136</v>
      </c>
    </row>
    <row r="760" customFormat="false" ht="15" hidden="false" customHeight="false" outlineLevel="0" collapsed="false">
      <c r="A760" s="2" t="s">
        <v>5926</v>
      </c>
      <c r="B760" s="2" t="s">
        <v>2669</v>
      </c>
      <c r="C760" s="2" t="s">
        <v>5164</v>
      </c>
      <c r="D760" s="13" t="n">
        <v>45664</v>
      </c>
      <c r="E760" s="2" t="s">
        <v>98</v>
      </c>
      <c r="F760" s="2" t="s">
        <v>128</v>
      </c>
      <c r="G760" s="2" t="s">
        <v>136</v>
      </c>
    </row>
    <row r="761" customFormat="false" ht="15" hidden="false" customHeight="false" outlineLevel="0" collapsed="false">
      <c r="A761" s="2" t="s">
        <v>5927</v>
      </c>
      <c r="B761" s="2" t="s">
        <v>4528</v>
      </c>
      <c r="C761" s="2" t="s">
        <v>5166</v>
      </c>
      <c r="D761" s="13" t="n">
        <v>45958</v>
      </c>
      <c r="E761" s="2" t="s">
        <v>114</v>
      </c>
      <c r="F761" s="2" t="s">
        <v>108</v>
      </c>
      <c r="G761" s="2" t="s">
        <v>109</v>
      </c>
    </row>
    <row r="762" customFormat="false" ht="15" hidden="false" customHeight="false" outlineLevel="0" collapsed="false">
      <c r="A762" s="2" t="s">
        <v>5928</v>
      </c>
      <c r="B762" s="2" t="s">
        <v>2917</v>
      </c>
      <c r="C762" s="2" t="s">
        <v>5164</v>
      </c>
      <c r="D762" s="13" t="n">
        <v>45650</v>
      </c>
      <c r="E762" s="2" t="s">
        <v>98</v>
      </c>
      <c r="F762" s="2" t="s">
        <v>98</v>
      </c>
      <c r="G762" s="2" t="s">
        <v>109</v>
      </c>
    </row>
    <row r="763" customFormat="false" ht="15" hidden="false" customHeight="false" outlineLevel="0" collapsed="false">
      <c r="A763" s="2" t="s">
        <v>5929</v>
      </c>
      <c r="B763" s="2" t="s">
        <v>5039</v>
      </c>
      <c r="C763" s="2" t="s">
        <v>5164</v>
      </c>
      <c r="D763" s="13" t="n">
        <v>45955</v>
      </c>
      <c r="E763" s="2" t="s">
        <v>98</v>
      </c>
      <c r="F763" s="2" t="s">
        <v>98</v>
      </c>
      <c r="G763" s="2" t="s">
        <v>142</v>
      </c>
    </row>
    <row r="764" customFormat="false" ht="15" hidden="false" customHeight="false" outlineLevel="0" collapsed="false">
      <c r="A764" s="2" t="s">
        <v>5930</v>
      </c>
      <c r="B764" s="2" t="s">
        <v>4216</v>
      </c>
      <c r="C764" s="2" t="s">
        <v>5190</v>
      </c>
      <c r="D764" s="13" t="n">
        <v>45706</v>
      </c>
      <c r="E764" s="2" t="s">
        <v>98</v>
      </c>
      <c r="F764" s="2" t="s">
        <v>128</v>
      </c>
      <c r="G764" s="2" t="s">
        <v>109</v>
      </c>
    </row>
    <row r="765" customFormat="false" ht="15" hidden="false" customHeight="false" outlineLevel="0" collapsed="false">
      <c r="A765" s="2" t="s">
        <v>5931</v>
      </c>
      <c r="B765" s="2" t="s">
        <v>4229</v>
      </c>
      <c r="C765" s="2" t="s">
        <v>5168</v>
      </c>
      <c r="D765" s="13" t="n">
        <v>45441</v>
      </c>
      <c r="E765" s="2" t="s">
        <v>114</v>
      </c>
      <c r="F765" s="2" t="s">
        <v>98</v>
      </c>
      <c r="G765" s="2" t="s">
        <v>133</v>
      </c>
    </row>
    <row r="766" customFormat="false" ht="15" hidden="false" customHeight="false" outlineLevel="0" collapsed="false">
      <c r="A766" s="2" t="s">
        <v>5932</v>
      </c>
      <c r="B766" s="2" t="s">
        <v>4290</v>
      </c>
      <c r="C766" s="2" t="s">
        <v>5166</v>
      </c>
      <c r="D766" s="13" t="n">
        <v>45605</v>
      </c>
      <c r="E766" s="2" t="s">
        <v>163</v>
      </c>
      <c r="F766" s="2" t="s">
        <v>123</v>
      </c>
      <c r="G766" s="2" t="s">
        <v>136</v>
      </c>
    </row>
    <row r="767" customFormat="false" ht="15" hidden="false" customHeight="false" outlineLevel="0" collapsed="false">
      <c r="A767" s="2" t="s">
        <v>5933</v>
      </c>
      <c r="B767" s="2" t="s">
        <v>3203</v>
      </c>
      <c r="C767" s="2" t="s">
        <v>5166</v>
      </c>
      <c r="D767" s="13" t="n">
        <v>45853</v>
      </c>
      <c r="E767" s="2" t="s">
        <v>128</v>
      </c>
      <c r="F767" s="2" t="s">
        <v>119</v>
      </c>
      <c r="G767" s="2" t="s">
        <v>142</v>
      </c>
    </row>
    <row r="768" customFormat="false" ht="15" hidden="false" customHeight="false" outlineLevel="0" collapsed="false">
      <c r="A768" s="2" t="s">
        <v>5934</v>
      </c>
      <c r="B768" s="2" t="s">
        <v>2104</v>
      </c>
      <c r="C768" s="2" t="s">
        <v>5164</v>
      </c>
      <c r="D768" s="13" t="n">
        <v>45942</v>
      </c>
      <c r="E768" s="2" t="s">
        <v>98</v>
      </c>
      <c r="F768" s="2" t="s">
        <v>145</v>
      </c>
      <c r="G768" s="2" t="s">
        <v>111</v>
      </c>
    </row>
    <row r="769" customFormat="false" ht="15" hidden="false" customHeight="false" outlineLevel="0" collapsed="false">
      <c r="A769" s="2" t="s">
        <v>5935</v>
      </c>
      <c r="B769" s="2" t="s">
        <v>4992</v>
      </c>
      <c r="C769" s="2" t="s">
        <v>5190</v>
      </c>
      <c r="D769" s="13" t="n">
        <v>45996</v>
      </c>
      <c r="E769" s="2" t="s">
        <v>98</v>
      </c>
      <c r="F769" s="2" t="s">
        <v>98</v>
      </c>
      <c r="G769" s="2" t="s">
        <v>133</v>
      </c>
    </row>
    <row r="770" customFormat="false" ht="15" hidden="false" customHeight="false" outlineLevel="0" collapsed="false">
      <c r="A770" s="2" t="s">
        <v>5936</v>
      </c>
      <c r="B770" s="2" t="s">
        <v>5092</v>
      </c>
      <c r="C770" s="2" t="s">
        <v>5172</v>
      </c>
      <c r="D770" s="13" t="n">
        <v>45508</v>
      </c>
      <c r="E770" s="2" t="s">
        <v>98</v>
      </c>
      <c r="F770" s="2" t="s">
        <v>98</v>
      </c>
      <c r="G770" s="2" t="s">
        <v>115</v>
      </c>
    </row>
    <row r="771" customFormat="false" ht="15" hidden="false" customHeight="false" outlineLevel="0" collapsed="false">
      <c r="A771" s="2" t="s">
        <v>5937</v>
      </c>
      <c r="B771" s="2" t="s">
        <v>2583</v>
      </c>
      <c r="C771" s="2" t="s">
        <v>5172</v>
      </c>
      <c r="D771" s="13" t="n">
        <v>45565</v>
      </c>
      <c r="E771" s="2" t="s">
        <v>163</v>
      </c>
      <c r="F771" s="2" t="s">
        <v>98</v>
      </c>
      <c r="G771" s="2" t="s">
        <v>136</v>
      </c>
    </row>
    <row r="772" customFormat="false" ht="15" hidden="false" customHeight="false" outlineLevel="0" collapsed="false">
      <c r="A772" s="2" t="s">
        <v>5938</v>
      </c>
      <c r="B772" s="2" t="s">
        <v>3333</v>
      </c>
      <c r="C772" s="2" t="s">
        <v>5168</v>
      </c>
      <c r="D772" s="13" t="n">
        <v>45616</v>
      </c>
      <c r="E772" s="2" t="s">
        <v>141</v>
      </c>
      <c r="F772" s="2" t="s">
        <v>98</v>
      </c>
      <c r="G772" s="2" t="s">
        <v>136</v>
      </c>
    </row>
    <row r="773" customFormat="false" ht="15" hidden="false" customHeight="false" outlineLevel="0" collapsed="false">
      <c r="A773" s="2" t="s">
        <v>5939</v>
      </c>
      <c r="B773" s="2" t="s">
        <v>5022</v>
      </c>
      <c r="C773" s="2" t="s">
        <v>5172</v>
      </c>
      <c r="D773" s="13" t="n">
        <v>45577</v>
      </c>
      <c r="E773" s="2" t="s">
        <v>98</v>
      </c>
      <c r="F773" s="2" t="s">
        <v>98</v>
      </c>
      <c r="G773" s="2" t="s">
        <v>130</v>
      </c>
    </row>
    <row r="774" customFormat="false" ht="15" hidden="false" customHeight="false" outlineLevel="0" collapsed="false">
      <c r="A774" s="2" t="s">
        <v>5940</v>
      </c>
      <c r="B774" s="2" t="s">
        <v>680</v>
      </c>
      <c r="C774" s="2" t="s">
        <v>5168</v>
      </c>
      <c r="D774" s="13" t="n">
        <v>46142</v>
      </c>
      <c r="E774" s="2" t="s">
        <v>128</v>
      </c>
      <c r="F774" s="2" t="s">
        <v>98</v>
      </c>
      <c r="G774" s="2" t="s">
        <v>111</v>
      </c>
    </row>
    <row r="775" customFormat="false" ht="15" hidden="false" customHeight="false" outlineLevel="0" collapsed="false">
      <c r="A775" s="2" t="s">
        <v>5941</v>
      </c>
      <c r="B775" s="2" t="s">
        <v>3963</v>
      </c>
      <c r="C775" s="2" t="s">
        <v>5190</v>
      </c>
      <c r="D775" s="13" t="n">
        <v>45978</v>
      </c>
      <c r="E775" s="2" t="s">
        <v>98</v>
      </c>
      <c r="F775" s="2" t="s">
        <v>98</v>
      </c>
      <c r="G775" s="2" t="s">
        <v>130</v>
      </c>
    </row>
    <row r="776" customFormat="false" ht="15" hidden="false" customHeight="false" outlineLevel="0" collapsed="false">
      <c r="A776" s="2" t="s">
        <v>5942</v>
      </c>
      <c r="B776" s="2" t="s">
        <v>854</v>
      </c>
      <c r="C776" s="2" t="s">
        <v>5166</v>
      </c>
      <c r="D776" s="13" t="n">
        <v>46114</v>
      </c>
      <c r="E776" s="2" t="s">
        <v>123</v>
      </c>
      <c r="F776" s="2" t="s">
        <v>128</v>
      </c>
      <c r="G776" s="2" t="s">
        <v>130</v>
      </c>
    </row>
    <row r="777" customFormat="false" ht="15" hidden="false" customHeight="false" outlineLevel="0" collapsed="false">
      <c r="A777" s="2" t="s">
        <v>5943</v>
      </c>
      <c r="B777" s="2" t="s">
        <v>1669</v>
      </c>
      <c r="C777" s="2" t="s">
        <v>5168</v>
      </c>
      <c r="D777" s="13" t="n">
        <v>45834</v>
      </c>
      <c r="E777" s="2" t="s">
        <v>98</v>
      </c>
      <c r="F777" s="2" t="s">
        <v>98</v>
      </c>
      <c r="G777" s="2" t="s">
        <v>120</v>
      </c>
    </row>
    <row r="778" customFormat="false" ht="15" hidden="false" customHeight="false" outlineLevel="0" collapsed="false">
      <c r="A778" s="2" t="s">
        <v>5944</v>
      </c>
      <c r="B778" s="2" t="s">
        <v>300</v>
      </c>
      <c r="C778" s="2" t="s">
        <v>5164</v>
      </c>
      <c r="D778" s="13" t="n">
        <v>45687</v>
      </c>
      <c r="E778" s="2" t="s">
        <v>98</v>
      </c>
      <c r="F778" s="2" t="s">
        <v>114</v>
      </c>
      <c r="G778" s="2" t="s">
        <v>124</v>
      </c>
    </row>
    <row r="779" customFormat="false" ht="15" hidden="false" customHeight="false" outlineLevel="0" collapsed="false">
      <c r="A779" s="2" t="s">
        <v>5945</v>
      </c>
      <c r="B779" s="2" t="s">
        <v>4611</v>
      </c>
      <c r="C779" s="2" t="s">
        <v>5166</v>
      </c>
      <c r="D779" s="13" t="n">
        <v>45465</v>
      </c>
      <c r="E779" s="2" t="s">
        <v>163</v>
      </c>
      <c r="F779" s="2" t="s">
        <v>119</v>
      </c>
      <c r="G779" s="2" t="s">
        <v>142</v>
      </c>
    </row>
    <row r="780" customFormat="false" ht="15" hidden="false" customHeight="false" outlineLevel="0" collapsed="false">
      <c r="A780" s="2" t="s">
        <v>5946</v>
      </c>
      <c r="B780" s="2" t="s">
        <v>5088</v>
      </c>
      <c r="C780" s="2" t="s">
        <v>5190</v>
      </c>
      <c r="D780" s="13" t="n">
        <v>45691</v>
      </c>
      <c r="E780" s="2" t="s">
        <v>98</v>
      </c>
      <c r="F780" s="2" t="s">
        <v>98</v>
      </c>
      <c r="G780" s="2" t="s">
        <v>136</v>
      </c>
    </row>
    <row r="781" customFormat="false" ht="15" hidden="false" customHeight="false" outlineLevel="0" collapsed="false">
      <c r="A781" s="2" t="s">
        <v>5947</v>
      </c>
      <c r="B781" s="2" t="s">
        <v>4393</v>
      </c>
      <c r="C781" s="2" t="s">
        <v>5190</v>
      </c>
      <c r="D781" s="13" t="n">
        <v>45934</v>
      </c>
      <c r="E781" s="2" t="s">
        <v>98</v>
      </c>
      <c r="F781" s="2" t="s">
        <v>108</v>
      </c>
      <c r="G781" s="2" t="s">
        <v>115</v>
      </c>
    </row>
    <row r="782" customFormat="false" ht="15" hidden="false" customHeight="false" outlineLevel="0" collapsed="false">
      <c r="A782" s="2" t="s">
        <v>5948</v>
      </c>
      <c r="B782" s="2" t="s">
        <v>4992</v>
      </c>
      <c r="C782" s="2" t="s">
        <v>5168</v>
      </c>
      <c r="D782" s="13" t="n">
        <v>45875</v>
      </c>
      <c r="E782" s="2" t="s">
        <v>98</v>
      </c>
      <c r="F782" s="2" t="s">
        <v>98</v>
      </c>
      <c r="G782" s="2" t="s">
        <v>133</v>
      </c>
    </row>
    <row r="783" customFormat="false" ht="15" hidden="false" customHeight="false" outlineLevel="0" collapsed="false">
      <c r="A783" s="2" t="s">
        <v>5949</v>
      </c>
      <c r="B783" s="2" t="s">
        <v>2960</v>
      </c>
      <c r="C783" s="2" t="s">
        <v>5164</v>
      </c>
      <c r="D783" s="13" t="n">
        <v>45515</v>
      </c>
      <c r="E783" s="2" t="s">
        <v>98</v>
      </c>
      <c r="F783" s="2" t="s">
        <v>163</v>
      </c>
      <c r="G783" s="2" t="s">
        <v>111</v>
      </c>
    </row>
    <row r="784" customFormat="false" ht="15" hidden="false" customHeight="false" outlineLevel="0" collapsed="false">
      <c r="A784" s="2" t="s">
        <v>5950</v>
      </c>
      <c r="B784" s="2" t="s">
        <v>1457</v>
      </c>
      <c r="C784" s="2" t="s">
        <v>5168</v>
      </c>
      <c r="D784" s="13" t="n">
        <v>46026</v>
      </c>
      <c r="E784" s="2" t="s">
        <v>128</v>
      </c>
      <c r="F784" s="2" t="s">
        <v>98</v>
      </c>
      <c r="G784" s="2" t="s">
        <v>99</v>
      </c>
    </row>
    <row r="785" customFormat="false" ht="15" hidden="false" customHeight="false" outlineLevel="0" collapsed="false">
      <c r="A785" s="2" t="s">
        <v>5951</v>
      </c>
      <c r="B785" s="2" t="s">
        <v>2756</v>
      </c>
      <c r="C785" s="2" t="s">
        <v>5172</v>
      </c>
      <c r="D785" s="13" t="n">
        <v>46068</v>
      </c>
      <c r="E785" s="2" t="s">
        <v>145</v>
      </c>
      <c r="F785" s="2" t="s">
        <v>98</v>
      </c>
      <c r="G785" s="2" t="s">
        <v>130</v>
      </c>
    </row>
    <row r="786" customFormat="false" ht="15" hidden="false" customHeight="false" outlineLevel="0" collapsed="false">
      <c r="A786" s="2" t="s">
        <v>5952</v>
      </c>
      <c r="B786" s="2" t="s">
        <v>482</v>
      </c>
      <c r="C786" s="2" t="s">
        <v>5166</v>
      </c>
      <c r="D786" s="13" t="n">
        <v>46093</v>
      </c>
      <c r="E786" s="2" t="s">
        <v>108</v>
      </c>
      <c r="F786" s="2" t="s">
        <v>145</v>
      </c>
      <c r="G786" s="2" t="s">
        <v>136</v>
      </c>
    </row>
    <row r="787" customFormat="false" ht="15" hidden="false" customHeight="false" outlineLevel="0" collapsed="false">
      <c r="A787" s="2" t="s">
        <v>5953</v>
      </c>
      <c r="B787" s="2" t="s">
        <v>2362</v>
      </c>
      <c r="C787" s="2" t="s">
        <v>5190</v>
      </c>
      <c r="D787" s="13" t="n">
        <v>45757</v>
      </c>
      <c r="E787" s="2" t="s">
        <v>98</v>
      </c>
      <c r="F787" s="2" t="s">
        <v>139</v>
      </c>
      <c r="G787" s="2" t="s">
        <v>136</v>
      </c>
    </row>
    <row r="788" customFormat="false" ht="15" hidden="false" customHeight="false" outlineLevel="0" collapsed="false">
      <c r="A788" s="2" t="s">
        <v>5954</v>
      </c>
      <c r="B788" s="2" t="s">
        <v>490</v>
      </c>
      <c r="C788" s="2" t="s">
        <v>5168</v>
      </c>
      <c r="D788" s="13" t="n">
        <v>45804</v>
      </c>
      <c r="E788" s="2" t="s">
        <v>123</v>
      </c>
      <c r="F788" s="2" t="s">
        <v>98</v>
      </c>
      <c r="G788" s="2" t="s">
        <v>124</v>
      </c>
    </row>
    <row r="789" customFormat="false" ht="15" hidden="false" customHeight="false" outlineLevel="0" collapsed="false">
      <c r="A789" s="2" t="s">
        <v>5955</v>
      </c>
      <c r="B789" s="2" t="s">
        <v>4968</v>
      </c>
      <c r="C789" s="2" t="s">
        <v>5190</v>
      </c>
      <c r="D789" s="13" t="n">
        <v>46302</v>
      </c>
      <c r="E789" s="2" t="s">
        <v>98</v>
      </c>
      <c r="F789" s="2" t="s">
        <v>98</v>
      </c>
      <c r="G789" s="2" t="s">
        <v>111</v>
      </c>
    </row>
    <row r="790" customFormat="false" ht="15" hidden="false" customHeight="false" outlineLevel="0" collapsed="false">
      <c r="A790" s="2" t="s">
        <v>5956</v>
      </c>
      <c r="B790" s="2" t="s">
        <v>256</v>
      </c>
      <c r="C790" s="2" t="s">
        <v>5190</v>
      </c>
      <c r="D790" s="13" t="n">
        <v>46099</v>
      </c>
      <c r="E790" s="2" t="s">
        <v>98</v>
      </c>
      <c r="F790" s="2" t="s">
        <v>165</v>
      </c>
      <c r="G790" s="2" t="s">
        <v>115</v>
      </c>
    </row>
    <row r="791" customFormat="false" ht="15" hidden="false" customHeight="false" outlineLevel="0" collapsed="false">
      <c r="A791" s="2" t="s">
        <v>5957</v>
      </c>
      <c r="B791" s="2" t="s">
        <v>5020</v>
      </c>
      <c r="C791" s="2" t="s">
        <v>5190</v>
      </c>
      <c r="D791" s="13" t="n">
        <v>45674</v>
      </c>
      <c r="E791" s="2" t="s">
        <v>98</v>
      </c>
      <c r="F791" s="2" t="s">
        <v>98</v>
      </c>
      <c r="G791" s="2" t="s">
        <v>133</v>
      </c>
    </row>
    <row r="792" customFormat="false" ht="15" hidden="false" customHeight="false" outlineLevel="0" collapsed="false">
      <c r="A792" s="2" t="s">
        <v>5958</v>
      </c>
      <c r="B792" s="2" t="s">
        <v>5087</v>
      </c>
      <c r="C792" s="2" t="s">
        <v>5190</v>
      </c>
      <c r="D792" s="13" t="n">
        <v>45813</v>
      </c>
      <c r="E792" s="2" t="s">
        <v>98</v>
      </c>
      <c r="F792" s="2" t="s">
        <v>98</v>
      </c>
      <c r="G792" s="2" t="s">
        <v>111</v>
      </c>
    </row>
    <row r="793" customFormat="false" ht="15" hidden="false" customHeight="false" outlineLevel="0" collapsed="false">
      <c r="A793" s="2" t="s">
        <v>5959</v>
      </c>
      <c r="B793" s="2" t="s">
        <v>3752</v>
      </c>
      <c r="C793" s="2" t="s">
        <v>5166</v>
      </c>
      <c r="D793" s="13" t="n">
        <v>45739</v>
      </c>
      <c r="E793" s="2" t="s">
        <v>141</v>
      </c>
      <c r="F793" s="2" t="s">
        <v>139</v>
      </c>
      <c r="G793" s="2" t="s">
        <v>115</v>
      </c>
    </row>
    <row r="794" customFormat="false" ht="15" hidden="false" customHeight="false" outlineLevel="0" collapsed="false">
      <c r="A794" s="2" t="s">
        <v>5960</v>
      </c>
      <c r="B794" s="2" t="s">
        <v>4415</v>
      </c>
      <c r="C794" s="2" t="s">
        <v>5164</v>
      </c>
      <c r="D794" s="13" t="n">
        <v>46053</v>
      </c>
      <c r="E794" s="2" t="s">
        <v>98</v>
      </c>
      <c r="F794" s="2" t="s">
        <v>108</v>
      </c>
      <c r="G794" s="2" t="s">
        <v>109</v>
      </c>
    </row>
    <row r="795" customFormat="false" ht="15" hidden="false" customHeight="false" outlineLevel="0" collapsed="false">
      <c r="A795" s="2" t="s">
        <v>5961</v>
      </c>
      <c r="B795" s="2" t="s">
        <v>2028</v>
      </c>
      <c r="C795" s="2" t="s">
        <v>5164</v>
      </c>
      <c r="D795" s="13" t="n">
        <v>45901</v>
      </c>
      <c r="E795" s="2" t="s">
        <v>98</v>
      </c>
      <c r="F795" s="2" t="s">
        <v>114</v>
      </c>
      <c r="G795" s="2" t="s">
        <v>99</v>
      </c>
    </row>
    <row r="796" customFormat="false" ht="15" hidden="false" customHeight="false" outlineLevel="0" collapsed="false">
      <c r="A796" s="2" t="s">
        <v>5962</v>
      </c>
      <c r="B796" s="2" t="s">
        <v>584</v>
      </c>
      <c r="C796" s="2" t="s">
        <v>5166</v>
      </c>
      <c r="D796" s="13" t="n">
        <v>46109</v>
      </c>
      <c r="E796" s="2" t="s">
        <v>139</v>
      </c>
      <c r="F796" s="2" t="s">
        <v>163</v>
      </c>
      <c r="G796" s="2" t="s">
        <v>136</v>
      </c>
    </row>
    <row r="797" customFormat="false" ht="15" hidden="false" customHeight="false" outlineLevel="0" collapsed="false">
      <c r="A797" s="2" t="s">
        <v>5963</v>
      </c>
      <c r="B797" s="2" t="s">
        <v>4042</v>
      </c>
      <c r="C797" s="2" t="s">
        <v>5164</v>
      </c>
      <c r="D797" s="13" t="n">
        <v>45380</v>
      </c>
      <c r="E797" s="2" t="s">
        <v>98</v>
      </c>
      <c r="F797" s="2" t="s">
        <v>104</v>
      </c>
      <c r="G797" s="2" t="s">
        <v>115</v>
      </c>
    </row>
    <row r="798" customFormat="false" ht="15" hidden="false" customHeight="false" outlineLevel="0" collapsed="false">
      <c r="A798" s="2" t="s">
        <v>5964</v>
      </c>
      <c r="B798" s="2" t="s">
        <v>1895</v>
      </c>
      <c r="C798" s="2" t="s">
        <v>5164</v>
      </c>
      <c r="D798" s="13" t="n">
        <v>45697</v>
      </c>
      <c r="E798" s="2" t="s">
        <v>98</v>
      </c>
      <c r="F798" s="2" t="s">
        <v>104</v>
      </c>
      <c r="G798" s="2" t="s">
        <v>115</v>
      </c>
    </row>
    <row r="799" customFormat="false" ht="15" hidden="false" customHeight="false" outlineLevel="0" collapsed="false">
      <c r="A799" s="2" t="s">
        <v>5965</v>
      </c>
      <c r="B799" s="2" t="s">
        <v>330</v>
      </c>
      <c r="C799" s="2" t="s">
        <v>5164</v>
      </c>
      <c r="D799" s="13" t="n">
        <v>45767</v>
      </c>
      <c r="E799" s="2" t="s">
        <v>98</v>
      </c>
      <c r="F799" s="2" t="s">
        <v>128</v>
      </c>
      <c r="G799" s="2" t="s">
        <v>111</v>
      </c>
    </row>
    <row r="800" customFormat="false" ht="15" hidden="false" customHeight="false" outlineLevel="0" collapsed="false">
      <c r="A800" s="2" t="s">
        <v>5966</v>
      </c>
      <c r="B800" s="2" t="s">
        <v>815</v>
      </c>
      <c r="C800" s="2" t="s">
        <v>5168</v>
      </c>
      <c r="D800" s="13" t="n">
        <v>45944</v>
      </c>
      <c r="E800" s="2" t="s">
        <v>108</v>
      </c>
      <c r="F800" s="2" t="s">
        <v>98</v>
      </c>
      <c r="G800" s="2" t="s">
        <v>99</v>
      </c>
    </row>
    <row r="801" customFormat="false" ht="15" hidden="false" customHeight="false" outlineLevel="0" collapsed="false">
      <c r="A801" s="2" t="s">
        <v>5967</v>
      </c>
      <c r="B801" s="2" t="s">
        <v>574</v>
      </c>
      <c r="C801" s="2" t="s">
        <v>5168</v>
      </c>
      <c r="D801" s="13" t="n">
        <v>46075</v>
      </c>
      <c r="E801" s="2" t="s">
        <v>119</v>
      </c>
      <c r="F801" s="2" t="s">
        <v>98</v>
      </c>
      <c r="G801" s="2" t="s">
        <v>130</v>
      </c>
    </row>
    <row r="802" customFormat="false" ht="15" hidden="false" customHeight="false" outlineLevel="0" collapsed="false">
      <c r="A802" s="2" t="s">
        <v>5968</v>
      </c>
      <c r="B802" s="2" t="s">
        <v>4295</v>
      </c>
      <c r="C802" s="2" t="s">
        <v>5164</v>
      </c>
      <c r="D802" s="13" t="n">
        <v>46260</v>
      </c>
      <c r="E802" s="2" t="s">
        <v>98</v>
      </c>
      <c r="F802" s="2" t="s">
        <v>119</v>
      </c>
      <c r="G802" s="2" t="s">
        <v>136</v>
      </c>
    </row>
    <row r="803" customFormat="false" ht="15" hidden="false" customHeight="false" outlineLevel="0" collapsed="false">
      <c r="A803" s="2" t="s">
        <v>5969</v>
      </c>
      <c r="B803" s="2" t="s">
        <v>3255</v>
      </c>
      <c r="C803" s="2" t="s">
        <v>5164</v>
      </c>
      <c r="D803" s="13" t="n">
        <v>45519</v>
      </c>
      <c r="E803" s="2" t="s">
        <v>98</v>
      </c>
      <c r="F803" s="2" t="s">
        <v>104</v>
      </c>
      <c r="G803" s="2" t="s">
        <v>133</v>
      </c>
    </row>
    <row r="804" customFormat="false" ht="15" hidden="false" customHeight="false" outlineLevel="0" collapsed="false">
      <c r="A804" s="2" t="s">
        <v>5970</v>
      </c>
      <c r="B804" s="2" t="s">
        <v>2428</v>
      </c>
      <c r="C804" s="2" t="s">
        <v>5168</v>
      </c>
      <c r="D804" s="13" t="n">
        <v>45629</v>
      </c>
      <c r="E804" s="2" t="s">
        <v>119</v>
      </c>
      <c r="F804" s="2" t="s">
        <v>98</v>
      </c>
      <c r="G804" s="2" t="s">
        <v>109</v>
      </c>
    </row>
    <row r="805" customFormat="false" ht="15" hidden="false" customHeight="false" outlineLevel="0" collapsed="false">
      <c r="A805" s="2" t="s">
        <v>5971</v>
      </c>
      <c r="B805" s="2" t="s">
        <v>1057</v>
      </c>
      <c r="C805" s="2" t="s">
        <v>5166</v>
      </c>
      <c r="D805" s="13" t="n">
        <v>45919</v>
      </c>
      <c r="E805" s="2" t="s">
        <v>123</v>
      </c>
      <c r="F805" s="2" t="s">
        <v>163</v>
      </c>
      <c r="G805" s="2" t="s">
        <v>124</v>
      </c>
    </row>
    <row r="806" customFormat="false" ht="15" hidden="false" customHeight="false" outlineLevel="0" collapsed="false">
      <c r="A806" s="2" t="s">
        <v>5972</v>
      </c>
      <c r="B806" s="2" t="s">
        <v>2656</v>
      </c>
      <c r="C806" s="2" t="s">
        <v>5164</v>
      </c>
      <c r="D806" s="13" t="n">
        <v>46008</v>
      </c>
      <c r="E806" s="2" t="s">
        <v>98</v>
      </c>
      <c r="F806" s="2" t="s">
        <v>98</v>
      </c>
      <c r="G806" s="2" t="s">
        <v>99</v>
      </c>
    </row>
    <row r="807" customFormat="false" ht="15" hidden="false" customHeight="false" outlineLevel="0" collapsed="false">
      <c r="A807" s="2" t="s">
        <v>5973</v>
      </c>
      <c r="B807" s="2" t="s">
        <v>2483</v>
      </c>
      <c r="C807" s="2" t="s">
        <v>5168</v>
      </c>
      <c r="D807" s="13" t="n">
        <v>45884</v>
      </c>
      <c r="E807" s="2" t="s">
        <v>98</v>
      </c>
      <c r="F807" s="2" t="s">
        <v>98</v>
      </c>
      <c r="G807" s="2" t="s">
        <v>109</v>
      </c>
    </row>
    <row r="808" customFormat="false" ht="15" hidden="false" customHeight="false" outlineLevel="0" collapsed="false">
      <c r="A808" s="2" t="s">
        <v>5974</v>
      </c>
      <c r="B808" s="2" t="s">
        <v>1675</v>
      </c>
      <c r="C808" s="2" t="s">
        <v>5190</v>
      </c>
      <c r="D808" s="13" t="n">
        <v>46236</v>
      </c>
      <c r="E808" s="2" t="s">
        <v>98</v>
      </c>
      <c r="F808" s="2" t="s">
        <v>98</v>
      </c>
      <c r="G808" s="2" t="s">
        <v>136</v>
      </c>
    </row>
    <row r="809" customFormat="false" ht="15" hidden="false" customHeight="false" outlineLevel="0" collapsed="false">
      <c r="A809" s="2" t="s">
        <v>5975</v>
      </c>
      <c r="B809" s="2" t="s">
        <v>269</v>
      </c>
      <c r="C809" s="2" t="s">
        <v>5164</v>
      </c>
      <c r="D809" s="13" t="n">
        <v>45627</v>
      </c>
      <c r="E809" s="2" t="s">
        <v>98</v>
      </c>
      <c r="F809" s="2" t="s">
        <v>119</v>
      </c>
      <c r="G809" s="2" t="s">
        <v>136</v>
      </c>
    </row>
    <row r="810" customFormat="false" ht="15" hidden="false" customHeight="false" outlineLevel="0" collapsed="false">
      <c r="A810" s="2" t="s">
        <v>5976</v>
      </c>
      <c r="B810" s="2" t="s">
        <v>5063</v>
      </c>
      <c r="C810" s="2" t="s">
        <v>5190</v>
      </c>
      <c r="D810" s="13" t="n">
        <v>46104</v>
      </c>
      <c r="E810" s="2" t="s">
        <v>98</v>
      </c>
      <c r="F810" s="2" t="s">
        <v>98</v>
      </c>
      <c r="G810" s="2" t="s">
        <v>99</v>
      </c>
    </row>
    <row r="811" customFormat="false" ht="15" hidden="false" customHeight="false" outlineLevel="0" collapsed="false">
      <c r="A811" s="2" t="s">
        <v>5977</v>
      </c>
      <c r="B811" s="2" t="s">
        <v>804</v>
      </c>
      <c r="C811" s="2" t="s">
        <v>5166</v>
      </c>
      <c r="D811" s="13" t="n">
        <v>45724</v>
      </c>
      <c r="E811" s="2" t="s">
        <v>104</v>
      </c>
      <c r="F811" s="2" t="s">
        <v>119</v>
      </c>
      <c r="G811" s="2" t="s">
        <v>130</v>
      </c>
    </row>
    <row r="812" customFormat="false" ht="15" hidden="false" customHeight="false" outlineLevel="0" collapsed="false">
      <c r="A812" s="2" t="s">
        <v>5978</v>
      </c>
      <c r="B812" s="2" t="s">
        <v>1927</v>
      </c>
      <c r="C812" s="2" t="s">
        <v>5172</v>
      </c>
      <c r="D812" s="13" t="n">
        <v>45713</v>
      </c>
      <c r="E812" s="2" t="s">
        <v>165</v>
      </c>
      <c r="F812" s="2" t="s">
        <v>98</v>
      </c>
      <c r="G812" s="2" t="s">
        <v>120</v>
      </c>
    </row>
    <row r="813" customFormat="false" ht="15" hidden="false" customHeight="false" outlineLevel="0" collapsed="false">
      <c r="A813" s="2" t="s">
        <v>5979</v>
      </c>
      <c r="B813" s="2" t="s">
        <v>1383</v>
      </c>
      <c r="C813" s="2" t="s">
        <v>5164</v>
      </c>
      <c r="D813" s="13" t="n">
        <v>45724</v>
      </c>
      <c r="E813" s="2" t="s">
        <v>98</v>
      </c>
      <c r="F813" s="2" t="s">
        <v>98</v>
      </c>
      <c r="G813" s="2" t="s">
        <v>130</v>
      </c>
    </row>
    <row r="814" customFormat="false" ht="15" hidden="false" customHeight="false" outlineLevel="0" collapsed="false">
      <c r="A814" s="2" t="s">
        <v>5980</v>
      </c>
      <c r="B814" s="2" t="s">
        <v>5007</v>
      </c>
      <c r="C814" s="2" t="s">
        <v>5190</v>
      </c>
      <c r="D814" s="13" t="n">
        <v>45949</v>
      </c>
      <c r="E814" s="2" t="s">
        <v>98</v>
      </c>
      <c r="F814" s="2" t="s">
        <v>98</v>
      </c>
      <c r="G814" s="2" t="s">
        <v>124</v>
      </c>
    </row>
    <row r="815" customFormat="false" ht="15" hidden="false" customHeight="false" outlineLevel="0" collapsed="false">
      <c r="A815" s="2" t="s">
        <v>5981</v>
      </c>
      <c r="B815" s="2" t="s">
        <v>654</v>
      </c>
      <c r="C815" s="2" t="s">
        <v>5164</v>
      </c>
      <c r="D815" s="13" t="n">
        <v>46175</v>
      </c>
      <c r="E815" s="2" t="s">
        <v>98</v>
      </c>
      <c r="F815" s="2" t="s">
        <v>98</v>
      </c>
      <c r="G815" s="2" t="s">
        <v>109</v>
      </c>
    </row>
    <row r="816" customFormat="false" ht="15" hidden="false" customHeight="false" outlineLevel="0" collapsed="false">
      <c r="A816" s="2" t="s">
        <v>5982</v>
      </c>
      <c r="B816" s="2" t="s">
        <v>3778</v>
      </c>
      <c r="C816" s="2" t="s">
        <v>5190</v>
      </c>
      <c r="D816" s="13" t="n">
        <v>46126</v>
      </c>
      <c r="E816" s="2" t="s">
        <v>98</v>
      </c>
      <c r="F816" s="2" t="s">
        <v>145</v>
      </c>
      <c r="G816" s="2" t="s">
        <v>133</v>
      </c>
    </row>
    <row r="817" customFormat="false" ht="15" hidden="false" customHeight="false" outlineLevel="0" collapsed="false">
      <c r="A817" s="2" t="s">
        <v>5983</v>
      </c>
      <c r="B817" s="2" t="s">
        <v>1581</v>
      </c>
      <c r="C817" s="2" t="s">
        <v>5164</v>
      </c>
      <c r="D817" s="13" t="n">
        <v>45999</v>
      </c>
      <c r="E817" s="2" t="s">
        <v>98</v>
      </c>
      <c r="F817" s="2" t="s">
        <v>139</v>
      </c>
      <c r="G817" s="2" t="s">
        <v>124</v>
      </c>
    </row>
    <row r="818" customFormat="false" ht="15" hidden="false" customHeight="false" outlineLevel="0" collapsed="false">
      <c r="A818" s="2" t="s">
        <v>5984</v>
      </c>
      <c r="B818" s="2" t="s">
        <v>4988</v>
      </c>
      <c r="C818" s="2" t="s">
        <v>5172</v>
      </c>
      <c r="D818" s="13" t="n">
        <v>45816</v>
      </c>
      <c r="E818" s="2" t="s">
        <v>98</v>
      </c>
      <c r="F818" s="2" t="s">
        <v>98</v>
      </c>
      <c r="G818" s="2" t="s">
        <v>99</v>
      </c>
    </row>
    <row r="819" customFormat="false" ht="15" hidden="false" customHeight="false" outlineLevel="0" collapsed="false">
      <c r="A819" s="2" t="s">
        <v>5985</v>
      </c>
      <c r="B819" s="2" t="s">
        <v>4655</v>
      </c>
      <c r="C819" s="2" t="s">
        <v>5168</v>
      </c>
      <c r="D819" s="13" t="n">
        <v>45712</v>
      </c>
      <c r="E819" s="2" t="s">
        <v>98</v>
      </c>
      <c r="F819" s="2" t="s">
        <v>98</v>
      </c>
      <c r="G819" s="2" t="s">
        <v>136</v>
      </c>
    </row>
    <row r="820" customFormat="false" ht="15" hidden="false" customHeight="false" outlineLevel="0" collapsed="false">
      <c r="A820" s="2" t="s">
        <v>5986</v>
      </c>
      <c r="B820" s="2" t="s">
        <v>5088</v>
      </c>
      <c r="C820" s="2" t="s">
        <v>5172</v>
      </c>
      <c r="D820" s="13" t="n">
        <v>45558</v>
      </c>
      <c r="E820" s="2" t="s">
        <v>98</v>
      </c>
      <c r="F820" s="2" t="s">
        <v>98</v>
      </c>
      <c r="G820" s="2" t="s">
        <v>130</v>
      </c>
    </row>
    <row r="821" customFormat="false" ht="15" hidden="false" customHeight="false" outlineLevel="0" collapsed="false">
      <c r="A821" s="2" t="s">
        <v>5987</v>
      </c>
      <c r="B821" s="2" t="s">
        <v>1694</v>
      </c>
      <c r="C821" s="2" t="s">
        <v>5164</v>
      </c>
      <c r="D821" s="13" t="n">
        <v>45823</v>
      </c>
      <c r="E821" s="2" t="s">
        <v>98</v>
      </c>
      <c r="F821" s="2" t="s">
        <v>114</v>
      </c>
      <c r="G821" s="2" t="s">
        <v>109</v>
      </c>
    </row>
    <row r="822" customFormat="false" ht="15" hidden="false" customHeight="false" outlineLevel="0" collapsed="false">
      <c r="A822" s="2" t="s">
        <v>5988</v>
      </c>
      <c r="B822" s="2" t="s">
        <v>5120</v>
      </c>
      <c r="C822" s="2" t="s">
        <v>5190</v>
      </c>
      <c r="D822" s="13" t="n">
        <v>46001</v>
      </c>
      <c r="E822" s="2" t="s">
        <v>98</v>
      </c>
      <c r="F822" s="2" t="s">
        <v>98</v>
      </c>
      <c r="G822" s="2" t="s">
        <v>124</v>
      </c>
    </row>
    <row r="823" customFormat="false" ht="15" hidden="false" customHeight="false" outlineLevel="0" collapsed="false">
      <c r="A823" s="2" t="s">
        <v>5989</v>
      </c>
      <c r="B823" s="2" t="s">
        <v>1377</v>
      </c>
      <c r="C823" s="2" t="s">
        <v>5172</v>
      </c>
      <c r="D823" s="13" t="n">
        <v>45774</v>
      </c>
      <c r="E823" s="2" t="s">
        <v>119</v>
      </c>
      <c r="F823" s="2" t="s">
        <v>98</v>
      </c>
      <c r="G823" s="2" t="s">
        <v>99</v>
      </c>
    </row>
    <row r="824" customFormat="false" ht="15" hidden="false" customHeight="false" outlineLevel="0" collapsed="false">
      <c r="A824" s="2" t="s">
        <v>5990</v>
      </c>
      <c r="B824" s="2" t="s">
        <v>1646</v>
      </c>
      <c r="C824" s="2" t="s">
        <v>5164</v>
      </c>
      <c r="D824" s="13" t="n">
        <v>46158</v>
      </c>
      <c r="E824" s="2" t="s">
        <v>98</v>
      </c>
      <c r="F824" s="2" t="s">
        <v>108</v>
      </c>
      <c r="G824" s="2" t="s">
        <v>109</v>
      </c>
    </row>
    <row r="825" customFormat="false" ht="15" hidden="false" customHeight="false" outlineLevel="0" collapsed="false">
      <c r="A825" s="2" t="s">
        <v>5991</v>
      </c>
      <c r="B825" s="2" t="s">
        <v>760</v>
      </c>
      <c r="C825" s="2" t="s">
        <v>5168</v>
      </c>
      <c r="D825" s="13" t="n">
        <v>45825</v>
      </c>
      <c r="E825" s="2" t="s">
        <v>119</v>
      </c>
      <c r="F825" s="2" t="s">
        <v>98</v>
      </c>
      <c r="G825" s="2" t="s">
        <v>99</v>
      </c>
    </row>
    <row r="826" customFormat="false" ht="15" hidden="false" customHeight="false" outlineLevel="0" collapsed="false">
      <c r="A826" s="2" t="s">
        <v>5992</v>
      </c>
      <c r="B826" s="2" t="s">
        <v>4876</v>
      </c>
      <c r="C826" s="2" t="s">
        <v>5172</v>
      </c>
      <c r="D826" s="13" t="n">
        <v>45518</v>
      </c>
      <c r="E826" s="2" t="s">
        <v>119</v>
      </c>
      <c r="F826" s="2" t="s">
        <v>98</v>
      </c>
      <c r="G826" s="2" t="s">
        <v>120</v>
      </c>
    </row>
    <row r="827" customFormat="false" ht="15" hidden="false" customHeight="false" outlineLevel="0" collapsed="false">
      <c r="A827" s="2" t="s">
        <v>5993</v>
      </c>
      <c r="B827" s="2" t="s">
        <v>1508</v>
      </c>
      <c r="C827" s="2" t="s">
        <v>5164</v>
      </c>
      <c r="D827" s="13" t="n">
        <v>45443</v>
      </c>
      <c r="E827" s="2" t="s">
        <v>98</v>
      </c>
      <c r="F827" s="2" t="s">
        <v>119</v>
      </c>
      <c r="G827" s="2" t="s">
        <v>109</v>
      </c>
    </row>
    <row r="828" customFormat="false" ht="15" hidden="false" customHeight="false" outlineLevel="0" collapsed="false">
      <c r="A828" s="2" t="s">
        <v>5994</v>
      </c>
      <c r="B828" s="2" t="s">
        <v>3852</v>
      </c>
      <c r="C828" s="2" t="s">
        <v>5164</v>
      </c>
      <c r="D828" s="13" t="n">
        <v>45848</v>
      </c>
      <c r="E828" s="2" t="s">
        <v>98</v>
      </c>
      <c r="F828" s="2" t="s">
        <v>119</v>
      </c>
      <c r="G828" s="2" t="s">
        <v>130</v>
      </c>
    </row>
    <row r="829" customFormat="false" ht="15" hidden="false" customHeight="false" outlineLevel="0" collapsed="false">
      <c r="A829" s="2" t="s">
        <v>5995</v>
      </c>
      <c r="B829" s="2" t="s">
        <v>2362</v>
      </c>
      <c r="C829" s="2" t="s">
        <v>5172</v>
      </c>
      <c r="D829" s="13" t="n">
        <v>45389</v>
      </c>
      <c r="E829" s="2" t="s">
        <v>139</v>
      </c>
      <c r="F829" s="2" t="s">
        <v>98</v>
      </c>
      <c r="G829" s="2" t="s">
        <v>111</v>
      </c>
    </row>
    <row r="830" customFormat="false" ht="15" hidden="false" customHeight="false" outlineLevel="0" collapsed="false">
      <c r="A830" s="2" t="s">
        <v>5996</v>
      </c>
      <c r="B830" s="2" t="s">
        <v>5035</v>
      </c>
      <c r="C830" s="2" t="s">
        <v>5190</v>
      </c>
      <c r="D830" s="13" t="n">
        <v>45489</v>
      </c>
      <c r="E830" s="2" t="s">
        <v>98</v>
      </c>
      <c r="F830" s="2" t="s">
        <v>98</v>
      </c>
      <c r="G830" s="2" t="s">
        <v>120</v>
      </c>
    </row>
    <row r="831" customFormat="false" ht="15" hidden="false" customHeight="false" outlineLevel="0" collapsed="false">
      <c r="A831" s="2" t="s">
        <v>5997</v>
      </c>
      <c r="B831" s="2" t="s">
        <v>957</v>
      </c>
      <c r="C831" s="2" t="s">
        <v>5166</v>
      </c>
      <c r="D831" s="13" t="n">
        <v>45833</v>
      </c>
      <c r="E831" s="2" t="s">
        <v>123</v>
      </c>
      <c r="F831" s="2" t="s">
        <v>98</v>
      </c>
      <c r="G831" s="2" t="s">
        <v>133</v>
      </c>
    </row>
    <row r="832" customFormat="false" ht="15" hidden="false" customHeight="false" outlineLevel="0" collapsed="false">
      <c r="A832" s="2" t="s">
        <v>5998</v>
      </c>
      <c r="B832" s="2" t="s">
        <v>5069</v>
      </c>
      <c r="C832" s="2" t="s">
        <v>5190</v>
      </c>
      <c r="D832" s="13" t="n">
        <v>46117</v>
      </c>
      <c r="E832" s="2" t="s">
        <v>98</v>
      </c>
      <c r="F832" s="2" t="s">
        <v>98</v>
      </c>
      <c r="G832" s="2" t="s">
        <v>133</v>
      </c>
    </row>
    <row r="833" customFormat="false" ht="15" hidden="false" customHeight="false" outlineLevel="0" collapsed="false">
      <c r="A833" s="2" t="s">
        <v>5999</v>
      </c>
      <c r="B833" s="2" t="s">
        <v>5111</v>
      </c>
      <c r="C833" s="2" t="s">
        <v>5168</v>
      </c>
      <c r="D833" s="13" t="n">
        <v>45933</v>
      </c>
      <c r="E833" s="2" t="s">
        <v>98</v>
      </c>
      <c r="F833" s="2" t="s">
        <v>98</v>
      </c>
      <c r="G833" s="2" t="s">
        <v>120</v>
      </c>
    </row>
    <row r="834" customFormat="false" ht="15" hidden="false" customHeight="false" outlineLevel="0" collapsed="false">
      <c r="A834" s="2" t="s">
        <v>6000</v>
      </c>
      <c r="B834" s="2" t="s">
        <v>918</v>
      </c>
      <c r="C834" s="2" t="s">
        <v>5164</v>
      </c>
      <c r="D834" s="13" t="n">
        <v>45728</v>
      </c>
      <c r="E834" s="2" t="s">
        <v>98</v>
      </c>
      <c r="F834" s="2" t="s">
        <v>98</v>
      </c>
      <c r="G834" s="2" t="s">
        <v>133</v>
      </c>
    </row>
    <row r="835" customFormat="false" ht="15" hidden="false" customHeight="false" outlineLevel="0" collapsed="false">
      <c r="A835" s="2" t="s">
        <v>6001</v>
      </c>
      <c r="B835" s="2" t="s">
        <v>1959</v>
      </c>
      <c r="C835" s="2" t="s">
        <v>5190</v>
      </c>
      <c r="D835" s="13" t="n">
        <v>46031</v>
      </c>
      <c r="E835" s="2" t="s">
        <v>98</v>
      </c>
      <c r="F835" s="2" t="s">
        <v>108</v>
      </c>
      <c r="G835" s="2" t="s">
        <v>111</v>
      </c>
    </row>
    <row r="836" customFormat="false" ht="15" hidden="false" customHeight="false" outlineLevel="0" collapsed="false">
      <c r="A836" s="2" t="s">
        <v>6002</v>
      </c>
      <c r="B836" s="2" t="s">
        <v>2775</v>
      </c>
      <c r="C836" s="2" t="s">
        <v>5172</v>
      </c>
      <c r="D836" s="13" t="n">
        <v>45615</v>
      </c>
      <c r="E836" s="2" t="s">
        <v>123</v>
      </c>
      <c r="F836" s="2" t="s">
        <v>98</v>
      </c>
      <c r="G836" s="2" t="s">
        <v>111</v>
      </c>
    </row>
    <row r="837" customFormat="false" ht="15" hidden="false" customHeight="false" outlineLevel="0" collapsed="false">
      <c r="A837" s="2" t="s">
        <v>6003</v>
      </c>
      <c r="B837" s="2" t="s">
        <v>1231</v>
      </c>
      <c r="C837" s="2" t="s">
        <v>5172</v>
      </c>
      <c r="D837" s="13" t="n">
        <v>46002</v>
      </c>
      <c r="E837" s="2" t="s">
        <v>163</v>
      </c>
      <c r="F837" s="2" t="s">
        <v>98</v>
      </c>
      <c r="G837" s="2" t="s">
        <v>130</v>
      </c>
    </row>
    <row r="838" customFormat="false" ht="15" hidden="false" customHeight="false" outlineLevel="0" collapsed="false">
      <c r="A838" s="2" t="s">
        <v>6004</v>
      </c>
      <c r="B838" s="2" t="s">
        <v>1652</v>
      </c>
      <c r="C838" s="2" t="s">
        <v>5168</v>
      </c>
      <c r="D838" s="13" t="n">
        <v>46126</v>
      </c>
      <c r="E838" s="2" t="s">
        <v>128</v>
      </c>
      <c r="F838" s="2" t="s">
        <v>98</v>
      </c>
      <c r="G838" s="2" t="s">
        <v>115</v>
      </c>
    </row>
    <row r="839" customFormat="false" ht="15" hidden="false" customHeight="false" outlineLevel="0" collapsed="false">
      <c r="A839" s="2" t="s">
        <v>6005</v>
      </c>
      <c r="B839" s="2" t="s">
        <v>326</v>
      </c>
      <c r="C839" s="2" t="s">
        <v>5164</v>
      </c>
      <c r="D839" s="13" t="n">
        <v>46079</v>
      </c>
      <c r="E839" s="2" t="s">
        <v>98</v>
      </c>
      <c r="F839" s="2" t="s">
        <v>119</v>
      </c>
      <c r="G839" s="2" t="s">
        <v>136</v>
      </c>
    </row>
    <row r="840" customFormat="false" ht="15" hidden="false" customHeight="false" outlineLevel="0" collapsed="false">
      <c r="A840" s="2" t="s">
        <v>6006</v>
      </c>
      <c r="B840" s="2" t="s">
        <v>2700</v>
      </c>
      <c r="C840" s="2" t="s">
        <v>5164</v>
      </c>
      <c r="D840" s="13" t="n">
        <v>45840</v>
      </c>
      <c r="E840" s="2" t="s">
        <v>98</v>
      </c>
      <c r="F840" s="2" t="s">
        <v>123</v>
      </c>
      <c r="G840" s="2" t="s">
        <v>111</v>
      </c>
    </row>
    <row r="841" customFormat="false" ht="15" hidden="false" customHeight="false" outlineLevel="0" collapsed="false">
      <c r="A841" s="2" t="s">
        <v>6007</v>
      </c>
      <c r="B841" s="2" t="s">
        <v>2866</v>
      </c>
      <c r="C841" s="2" t="s">
        <v>5190</v>
      </c>
      <c r="D841" s="13" t="n">
        <v>46037</v>
      </c>
      <c r="E841" s="2" t="s">
        <v>98</v>
      </c>
      <c r="F841" s="2" t="s">
        <v>165</v>
      </c>
      <c r="G841" s="2" t="s">
        <v>142</v>
      </c>
    </row>
    <row r="842" customFormat="false" ht="15" hidden="false" customHeight="false" outlineLevel="0" collapsed="false">
      <c r="A842" s="2" t="s">
        <v>6008</v>
      </c>
      <c r="B842" s="2" t="s">
        <v>2953</v>
      </c>
      <c r="C842" s="2" t="s">
        <v>5166</v>
      </c>
      <c r="D842" s="13" t="n">
        <v>45444</v>
      </c>
      <c r="E842" s="2" t="s">
        <v>98</v>
      </c>
      <c r="F842" s="2" t="s">
        <v>163</v>
      </c>
      <c r="G842" s="2" t="s">
        <v>115</v>
      </c>
    </row>
    <row r="843" customFormat="false" ht="15" hidden="false" customHeight="false" outlineLevel="0" collapsed="false">
      <c r="A843" s="2" t="s">
        <v>6009</v>
      </c>
      <c r="B843" s="2" t="s">
        <v>2328</v>
      </c>
      <c r="C843" s="2" t="s">
        <v>5166</v>
      </c>
      <c r="D843" s="13" t="n">
        <v>45816</v>
      </c>
      <c r="E843" s="2" t="s">
        <v>98</v>
      </c>
      <c r="F843" s="2" t="s">
        <v>163</v>
      </c>
      <c r="G843" s="2" t="s">
        <v>111</v>
      </c>
    </row>
    <row r="844" customFormat="false" ht="15" hidden="false" customHeight="false" outlineLevel="0" collapsed="false">
      <c r="A844" s="2" t="s">
        <v>6010</v>
      </c>
      <c r="B844" s="2" t="s">
        <v>4137</v>
      </c>
      <c r="C844" s="2" t="s">
        <v>5168</v>
      </c>
      <c r="D844" s="13" t="n">
        <v>46215</v>
      </c>
      <c r="E844" s="2" t="s">
        <v>165</v>
      </c>
      <c r="F844" s="2" t="s">
        <v>98</v>
      </c>
      <c r="G844" s="2" t="s">
        <v>130</v>
      </c>
    </row>
    <row r="845" customFormat="false" ht="15" hidden="false" customHeight="false" outlineLevel="0" collapsed="false">
      <c r="A845" s="2" t="s">
        <v>6011</v>
      </c>
      <c r="B845" s="2" t="s">
        <v>5077</v>
      </c>
      <c r="C845" s="2" t="s">
        <v>5190</v>
      </c>
      <c r="D845" s="13" t="n">
        <v>45557</v>
      </c>
      <c r="E845" s="2" t="s">
        <v>98</v>
      </c>
      <c r="F845" s="2" t="s">
        <v>98</v>
      </c>
      <c r="G845" s="2" t="s">
        <v>133</v>
      </c>
    </row>
    <row r="846" customFormat="false" ht="15" hidden="false" customHeight="false" outlineLevel="0" collapsed="false">
      <c r="A846" s="2" t="s">
        <v>6012</v>
      </c>
      <c r="B846" s="2" t="s">
        <v>4735</v>
      </c>
      <c r="C846" s="2" t="s">
        <v>5168</v>
      </c>
      <c r="D846" s="13" t="n">
        <v>46129</v>
      </c>
      <c r="E846" s="2" t="s">
        <v>119</v>
      </c>
      <c r="F846" s="2" t="s">
        <v>98</v>
      </c>
      <c r="G846" s="2" t="s">
        <v>136</v>
      </c>
    </row>
    <row r="847" customFormat="false" ht="15" hidden="false" customHeight="false" outlineLevel="0" collapsed="false">
      <c r="A847" s="2" t="s">
        <v>6013</v>
      </c>
      <c r="B847" s="2" t="s">
        <v>1404</v>
      </c>
      <c r="C847" s="2" t="s">
        <v>5190</v>
      </c>
      <c r="D847" s="13" t="n">
        <v>45991</v>
      </c>
      <c r="E847" s="2" t="s">
        <v>98</v>
      </c>
      <c r="F847" s="2" t="s">
        <v>98</v>
      </c>
      <c r="G847" s="2" t="s">
        <v>109</v>
      </c>
    </row>
    <row r="848" customFormat="false" ht="15" hidden="false" customHeight="false" outlineLevel="0" collapsed="false">
      <c r="A848" s="2" t="s">
        <v>6014</v>
      </c>
      <c r="B848" s="2" t="s">
        <v>2608</v>
      </c>
      <c r="C848" s="2" t="s">
        <v>5164</v>
      </c>
      <c r="D848" s="13" t="n">
        <v>45846</v>
      </c>
      <c r="E848" s="2" t="s">
        <v>98</v>
      </c>
      <c r="F848" s="2" t="s">
        <v>165</v>
      </c>
      <c r="G848" s="2" t="s">
        <v>130</v>
      </c>
    </row>
    <row r="849" customFormat="false" ht="15" hidden="false" customHeight="false" outlineLevel="0" collapsed="false">
      <c r="A849" s="2" t="s">
        <v>6015</v>
      </c>
      <c r="B849" s="2" t="s">
        <v>2562</v>
      </c>
      <c r="C849" s="2" t="s">
        <v>5190</v>
      </c>
      <c r="D849" s="13" t="n">
        <v>45486</v>
      </c>
      <c r="E849" s="2" t="s">
        <v>98</v>
      </c>
      <c r="F849" s="2" t="s">
        <v>114</v>
      </c>
      <c r="G849" s="2" t="s">
        <v>133</v>
      </c>
    </row>
    <row r="850" customFormat="false" ht="15" hidden="false" customHeight="false" outlineLevel="0" collapsed="false">
      <c r="A850" s="2" t="s">
        <v>6016</v>
      </c>
      <c r="B850" s="2" t="s">
        <v>4995</v>
      </c>
      <c r="C850" s="2" t="s">
        <v>5172</v>
      </c>
      <c r="D850" s="13" t="n">
        <v>45671</v>
      </c>
      <c r="E850" s="2" t="s">
        <v>98</v>
      </c>
      <c r="F850" s="2" t="s">
        <v>98</v>
      </c>
      <c r="G850" s="2" t="s">
        <v>109</v>
      </c>
    </row>
    <row r="851" customFormat="false" ht="15" hidden="false" customHeight="false" outlineLevel="0" collapsed="false">
      <c r="A851" s="2" t="s">
        <v>6017</v>
      </c>
      <c r="B851" s="2" t="s">
        <v>4985</v>
      </c>
      <c r="C851" s="2" t="s">
        <v>5166</v>
      </c>
      <c r="D851" s="13" t="n">
        <v>45879</v>
      </c>
      <c r="E851" s="2" t="s">
        <v>139</v>
      </c>
      <c r="F851" s="2" t="s">
        <v>128</v>
      </c>
      <c r="G851" s="2" t="s">
        <v>120</v>
      </c>
    </row>
    <row r="852" customFormat="false" ht="15" hidden="false" customHeight="false" outlineLevel="0" collapsed="false">
      <c r="A852" s="2" t="s">
        <v>6018</v>
      </c>
      <c r="B852" s="2" t="s">
        <v>1766</v>
      </c>
      <c r="C852" s="2" t="s">
        <v>5166</v>
      </c>
      <c r="D852" s="13" t="n">
        <v>46039</v>
      </c>
      <c r="E852" s="2" t="s">
        <v>145</v>
      </c>
      <c r="F852" s="2" t="s">
        <v>163</v>
      </c>
      <c r="G852" s="2" t="s">
        <v>115</v>
      </c>
    </row>
    <row r="853" customFormat="false" ht="15" hidden="false" customHeight="false" outlineLevel="0" collapsed="false">
      <c r="A853" s="2" t="s">
        <v>6019</v>
      </c>
      <c r="B853" s="2" t="s">
        <v>3158</v>
      </c>
      <c r="C853" s="2" t="s">
        <v>5164</v>
      </c>
      <c r="D853" s="13" t="n">
        <v>46012</v>
      </c>
      <c r="E853" s="2" t="s">
        <v>98</v>
      </c>
      <c r="F853" s="2" t="s">
        <v>128</v>
      </c>
      <c r="G853" s="2" t="s">
        <v>99</v>
      </c>
    </row>
    <row r="854" customFormat="false" ht="15" hidden="false" customHeight="false" outlineLevel="0" collapsed="false">
      <c r="A854" s="2" t="s">
        <v>6020</v>
      </c>
      <c r="B854" s="2" t="s">
        <v>3959</v>
      </c>
      <c r="C854" s="2" t="s">
        <v>5190</v>
      </c>
      <c r="D854" s="13" t="n">
        <v>45345</v>
      </c>
      <c r="E854" s="2" t="s">
        <v>98</v>
      </c>
      <c r="F854" s="2" t="s">
        <v>108</v>
      </c>
      <c r="G854" s="2" t="s">
        <v>109</v>
      </c>
    </row>
    <row r="855" customFormat="false" ht="15" hidden="false" customHeight="false" outlineLevel="0" collapsed="false">
      <c r="A855" s="2" t="s">
        <v>6021</v>
      </c>
      <c r="B855" s="2" t="s">
        <v>5076</v>
      </c>
      <c r="C855" s="2" t="s">
        <v>5190</v>
      </c>
      <c r="D855" s="13" t="n">
        <v>45926</v>
      </c>
      <c r="E855" s="2" t="s">
        <v>98</v>
      </c>
      <c r="F855" s="2" t="s">
        <v>98</v>
      </c>
      <c r="G855" s="2" t="s">
        <v>133</v>
      </c>
    </row>
    <row r="856" customFormat="false" ht="15" hidden="false" customHeight="false" outlineLevel="0" collapsed="false">
      <c r="A856" s="2" t="s">
        <v>6022</v>
      </c>
      <c r="B856" s="2" t="s">
        <v>1933</v>
      </c>
      <c r="C856" s="2" t="s">
        <v>5164</v>
      </c>
      <c r="D856" s="13" t="n">
        <v>45652</v>
      </c>
      <c r="E856" s="2" t="s">
        <v>98</v>
      </c>
      <c r="F856" s="2" t="s">
        <v>98</v>
      </c>
      <c r="G856" s="2" t="s">
        <v>109</v>
      </c>
    </row>
    <row r="857" customFormat="false" ht="15" hidden="false" customHeight="false" outlineLevel="0" collapsed="false">
      <c r="A857" s="2" t="s">
        <v>6023</v>
      </c>
      <c r="B857" s="2" t="s">
        <v>3100</v>
      </c>
      <c r="C857" s="2" t="s">
        <v>5166</v>
      </c>
      <c r="D857" s="13" t="n">
        <v>46103</v>
      </c>
      <c r="E857" s="2" t="s">
        <v>145</v>
      </c>
      <c r="F857" s="2" t="s">
        <v>104</v>
      </c>
      <c r="G857" s="2" t="s">
        <v>115</v>
      </c>
    </row>
    <row r="858" customFormat="false" ht="15" hidden="false" customHeight="false" outlineLevel="0" collapsed="false">
      <c r="A858" s="2" t="s">
        <v>6024</v>
      </c>
      <c r="B858" s="2" t="s">
        <v>4344</v>
      </c>
      <c r="C858" s="2" t="s">
        <v>5190</v>
      </c>
      <c r="D858" s="13" t="n">
        <v>45785</v>
      </c>
      <c r="E858" s="2" t="s">
        <v>98</v>
      </c>
      <c r="F858" s="2" t="s">
        <v>139</v>
      </c>
      <c r="G858" s="2" t="s">
        <v>109</v>
      </c>
    </row>
    <row r="859" customFormat="false" ht="15" hidden="false" customHeight="false" outlineLevel="0" collapsed="false">
      <c r="A859" s="2" t="s">
        <v>6025</v>
      </c>
      <c r="B859" s="2" t="s">
        <v>4172</v>
      </c>
      <c r="C859" s="2" t="s">
        <v>5164</v>
      </c>
      <c r="D859" s="13" t="n">
        <v>46089</v>
      </c>
      <c r="E859" s="2" t="s">
        <v>98</v>
      </c>
      <c r="F859" s="2" t="s">
        <v>114</v>
      </c>
      <c r="G859" s="2" t="s">
        <v>133</v>
      </c>
    </row>
    <row r="860" customFormat="false" ht="15" hidden="false" customHeight="false" outlineLevel="0" collapsed="false">
      <c r="A860" s="2" t="s">
        <v>6026</v>
      </c>
      <c r="B860" s="2" t="s">
        <v>2293</v>
      </c>
      <c r="C860" s="2" t="s">
        <v>5164</v>
      </c>
      <c r="D860" s="13" t="n">
        <v>45872</v>
      </c>
      <c r="E860" s="2" t="s">
        <v>98</v>
      </c>
      <c r="F860" s="2" t="s">
        <v>98</v>
      </c>
      <c r="G860" s="2" t="s">
        <v>136</v>
      </c>
    </row>
    <row r="861" customFormat="false" ht="15" hidden="false" customHeight="false" outlineLevel="0" collapsed="false">
      <c r="A861" s="2" t="s">
        <v>6027</v>
      </c>
      <c r="B861" s="2" t="s">
        <v>310</v>
      </c>
      <c r="C861" s="2" t="s">
        <v>5164</v>
      </c>
      <c r="D861" s="13" t="n">
        <v>45635</v>
      </c>
      <c r="E861" s="2" t="s">
        <v>98</v>
      </c>
      <c r="F861" s="2" t="s">
        <v>98</v>
      </c>
      <c r="G861" s="2" t="s">
        <v>136</v>
      </c>
    </row>
    <row r="862" customFormat="false" ht="15" hidden="false" customHeight="false" outlineLevel="0" collapsed="false">
      <c r="A862" s="2" t="s">
        <v>6028</v>
      </c>
      <c r="B862" s="2" t="s">
        <v>1008</v>
      </c>
      <c r="C862" s="2" t="s">
        <v>5164</v>
      </c>
      <c r="D862" s="13" t="n">
        <v>45980</v>
      </c>
      <c r="E862" s="2" t="s">
        <v>98</v>
      </c>
      <c r="F862" s="2" t="s">
        <v>123</v>
      </c>
      <c r="G862" s="2" t="s">
        <v>136</v>
      </c>
    </row>
    <row r="863" customFormat="false" ht="15" hidden="false" customHeight="false" outlineLevel="0" collapsed="false">
      <c r="A863" s="2" t="s">
        <v>6029</v>
      </c>
      <c r="B863" s="2" t="s">
        <v>881</v>
      </c>
      <c r="C863" s="2" t="s">
        <v>5164</v>
      </c>
      <c r="D863" s="13" t="n">
        <v>45482</v>
      </c>
      <c r="E863" s="2" t="s">
        <v>98</v>
      </c>
      <c r="F863" s="2" t="s">
        <v>119</v>
      </c>
      <c r="G863" s="2" t="s">
        <v>109</v>
      </c>
    </row>
    <row r="864" customFormat="false" ht="15" hidden="false" customHeight="false" outlineLevel="0" collapsed="false">
      <c r="A864" s="2" t="s">
        <v>6030</v>
      </c>
      <c r="B864" s="2" t="s">
        <v>2958</v>
      </c>
      <c r="C864" s="2" t="s">
        <v>5164</v>
      </c>
      <c r="D864" s="13" t="n">
        <v>45732</v>
      </c>
      <c r="E864" s="2" t="s">
        <v>98</v>
      </c>
      <c r="F864" s="2" t="s">
        <v>108</v>
      </c>
      <c r="G864" s="2" t="s">
        <v>124</v>
      </c>
    </row>
    <row r="865" customFormat="false" ht="15" hidden="false" customHeight="false" outlineLevel="0" collapsed="false">
      <c r="A865" s="2" t="s">
        <v>6031</v>
      </c>
      <c r="B865" s="2" t="s">
        <v>3717</v>
      </c>
      <c r="C865" s="2" t="s">
        <v>5168</v>
      </c>
      <c r="D865" s="13" t="n">
        <v>45587</v>
      </c>
      <c r="E865" s="2" t="s">
        <v>114</v>
      </c>
      <c r="F865" s="2" t="s">
        <v>98</v>
      </c>
      <c r="G865" s="2" t="s">
        <v>120</v>
      </c>
    </row>
    <row r="866" customFormat="false" ht="15" hidden="false" customHeight="false" outlineLevel="0" collapsed="false">
      <c r="A866" s="2" t="s">
        <v>6032</v>
      </c>
      <c r="B866" s="2" t="s">
        <v>2151</v>
      </c>
      <c r="C866" s="2" t="s">
        <v>5172</v>
      </c>
      <c r="D866" s="13" t="n">
        <v>45804</v>
      </c>
      <c r="E866" s="2" t="s">
        <v>139</v>
      </c>
      <c r="F866" s="2" t="s">
        <v>98</v>
      </c>
      <c r="G866" s="2" t="s">
        <v>109</v>
      </c>
    </row>
    <row r="867" customFormat="false" ht="15" hidden="false" customHeight="false" outlineLevel="0" collapsed="false">
      <c r="A867" s="2" t="s">
        <v>6033</v>
      </c>
      <c r="B867" s="2" t="s">
        <v>624</v>
      </c>
      <c r="C867" s="2" t="s">
        <v>5164</v>
      </c>
      <c r="D867" s="13" t="n">
        <v>45707</v>
      </c>
      <c r="E867" s="2" t="s">
        <v>98</v>
      </c>
      <c r="F867" s="2" t="s">
        <v>165</v>
      </c>
      <c r="G867" s="2" t="s">
        <v>109</v>
      </c>
    </row>
    <row r="868" customFormat="false" ht="15" hidden="false" customHeight="false" outlineLevel="0" collapsed="false">
      <c r="A868" s="2" t="s">
        <v>6034</v>
      </c>
      <c r="B868" s="2" t="s">
        <v>5108</v>
      </c>
      <c r="C868" s="2" t="s">
        <v>5172</v>
      </c>
      <c r="D868" s="13" t="n">
        <v>45952</v>
      </c>
      <c r="E868" s="2" t="s">
        <v>98</v>
      </c>
      <c r="F868" s="2" t="s">
        <v>98</v>
      </c>
      <c r="G868" s="2" t="s">
        <v>111</v>
      </c>
    </row>
    <row r="869" customFormat="false" ht="15" hidden="false" customHeight="false" outlineLevel="0" collapsed="false">
      <c r="A869" s="2" t="s">
        <v>6035</v>
      </c>
      <c r="B869" s="2" t="s">
        <v>5088</v>
      </c>
      <c r="C869" s="2" t="s">
        <v>5172</v>
      </c>
      <c r="D869" s="13" t="n">
        <v>45720</v>
      </c>
      <c r="E869" s="2" t="s">
        <v>98</v>
      </c>
      <c r="F869" s="2" t="s">
        <v>98</v>
      </c>
      <c r="G869" s="2" t="s">
        <v>130</v>
      </c>
    </row>
    <row r="870" customFormat="false" ht="15" hidden="false" customHeight="false" outlineLevel="0" collapsed="false">
      <c r="A870" s="2" t="s">
        <v>6036</v>
      </c>
      <c r="B870" s="2" t="s">
        <v>2015</v>
      </c>
      <c r="C870" s="2" t="s">
        <v>5164</v>
      </c>
      <c r="D870" s="13" t="n">
        <v>45829</v>
      </c>
      <c r="E870" s="2" t="s">
        <v>98</v>
      </c>
      <c r="F870" s="2" t="s">
        <v>128</v>
      </c>
      <c r="G870" s="2" t="s">
        <v>130</v>
      </c>
    </row>
    <row r="871" customFormat="false" ht="15" hidden="false" customHeight="false" outlineLevel="0" collapsed="false">
      <c r="A871" s="2" t="s">
        <v>6037</v>
      </c>
      <c r="B871" s="2" t="s">
        <v>4711</v>
      </c>
      <c r="C871" s="2" t="s">
        <v>5166</v>
      </c>
      <c r="D871" s="13" t="n">
        <v>45495</v>
      </c>
      <c r="E871" s="2" t="s">
        <v>119</v>
      </c>
      <c r="F871" s="2" t="s">
        <v>165</v>
      </c>
      <c r="G871" s="2" t="s">
        <v>111</v>
      </c>
    </row>
    <row r="872" customFormat="false" ht="15" hidden="false" customHeight="false" outlineLevel="0" collapsed="false">
      <c r="A872" s="2" t="s">
        <v>6038</v>
      </c>
      <c r="B872" s="2" t="s">
        <v>4730</v>
      </c>
      <c r="C872" s="2" t="s">
        <v>5190</v>
      </c>
      <c r="D872" s="13" t="n">
        <v>46065</v>
      </c>
      <c r="E872" s="2" t="s">
        <v>98</v>
      </c>
      <c r="F872" s="2" t="s">
        <v>165</v>
      </c>
      <c r="G872" s="2" t="s">
        <v>130</v>
      </c>
    </row>
    <row r="873" customFormat="false" ht="15" hidden="false" customHeight="false" outlineLevel="0" collapsed="false">
      <c r="A873" s="2" t="s">
        <v>6039</v>
      </c>
      <c r="B873" s="2" t="s">
        <v>374</v>
      </c>
      <c r="C873" s="2" t="s">
        <v>5166</v>
      </c>
      <c r="D873" s="13" t="n">
        <v>45981</v>
      </c>
      <c r="E873" s="2" t="s">
        <v>128</v>
      </c>
      <c r="F873" s="2" t="s">
        <v>114</v>
      </c>
      <c r="G873" s="2" t="s">
        <v>115</v>
      </c>
    </row>
    <row r="874" customFormat="false" ht="15" hidden="false" customHeight="false" outlineLevel="0" collapsed="false">
      <c r="A874" s="2" t="s">
        <v>6040</v>
      </c>
      <c r="B874" s="2" t="s">
        <v>1087</v>
      </c>
      <c r="C874" s="2" t="s">
        <v>5172</v>
      </c>
      <c r="D874" s="13" t="n">
        <v>45691</v>
      </c>
      <c r="E874" s="2" t="s">
        <v>139</v>
      </c>
      <c r="F874" s="2" t="s">
        <v>98</v>
      </c>
      <c r="G874" s="2" t="s">
        <v>133</v>
      </c>
    </row>
    <row r="875" customFormat="false" ht="15" hidden="false" customHeight="false" outlineLevel="0" collapsed="false">
      <c r="A875" s="2" t="s">
        <v>6041</v>
      </c>
      <c r="B875" s="2" t="s">
        <v>2548</v>
      </c>
      <c r="C875" s="2" t="s">
        <v>5168</v>
      </c>
      <c r="D875" s="13" t="n">
        <v>45563</v>
      </c>
      <c r="E875" s="2" t="s">
        <v>141</v>
      </c>
      <c r="F875" s="2" t="s">
        <v>98</v>
      </c>
      <c r="G875" s="2" t="s">
        <v>109</v>
      </c>
    </row>
    <row r="876" customFormat="false" ht="15" hidden="false" customHeight="false" outlineLevel="0" collapsed="false">
      <c r="A876" s="2" t="s">
        <v>6042</v>
      </c>
      <c r="B876" s="2" t="s">
        <v>4395</v>
      </c>
      <c r="C876" s="2" t="s">
        <v>5168</v>
      </c>
      <c r="D876" s="13" t="n">
        <v>46001</v>
      </c>
      <c r="E876" s="2" t="s">
        <v>104</v>
      </c>
      <c r="F876" s="2" t="s">
        <v>98</v>
      </c>
      <c r="G876" s="2" t="s">
        <v>133</v>
      </c>
    </row>
    <row r="877" customFormat="false" ht="15" hidden="false" customHeight="false" outlineLevel="0" collapsed="false">
      <c r="A877" s="2" t="s">
        <v>6043</v>
      </c>
      <c r="B877" s="2" t="s">
        <v>4955</v>
      </c>
      <c r="C877" s="2" t="s">
        <v>5190</v>
      </c>
      <c r="D877" s="13" t="n">
        <v>45925</v>
      </c>
      <c r="E877" s="2" t="s">
        <v>98</v>
      </c>
      <c r="F877" s="2" t="s">
        <v>98</v>
      </c>
      <c r="G877" s="2" t="s">
        <v>130</v>
      </c>
    </row>
    <row r="878" customFormat="false" ht="15" hidden="false" customHeight="false" outlineLevel="0" collapsed="false">
      <c r="A878" s="2" t="s">
        <v>6044</v>
      </c>
      <c r="B878" s="2" t="s">
        <v>568</v>
      </c>
      <c r="C878" s="2" t="s">
        <v>5168</v>
      </c>
      <c r="D878" s="13" t="n">
        <v>45621</v>
      </c>
      <c r="E878" s="2" t="s">
        <v>119</v>
      </c>
      <c r="F878" s="2" t="s">
        <v>98</v>
      </c>
      <c r="G878" s="2" t="s">
        <v>115</v>
      </c>
    </row>
    <row r="879" customFormat="false" ht="15" hidden="false" customHeight="false" outlineLevel="0" collapsed="false">
      <c r="A879" s="2" t="s">
        <v>6045</v>
      </c>
      <c r="B879" s="2" t="s">
        <v>1964</v>
      </c>
      <c r="C879" s="2" t="s">
        <v>5164</v>
      </c>
      <c r="D879" s="13" t="n">
        <v>45960</v>
      </c>
      <c r="E879" s="2" t="s">
        <v>98</v>
      </c>
      <c r="F879" s="2" t="s">
        <v>145</v>
      </c>
      <c r="G879" s="2" t="s">
        <v>115</v>
      </c>
    </row>
    <row r="880" customFormat="false" ht="15" hidden="false" customHeight="false" outlineLevel="0" collapsed="false">
      <c r="A880" s="2" t="s">
        <v>6046</v>
      </c>
      <c r="B880" s="2" t="s">
        <v>2695</v>
      </c>
      <c r="C880" s="2" t="s">
        <v>5166</v>
      </c>
      <c r="D880" s="13" t="n">
        <v>45643</v>
      </c>
      <c r="E880" s="2" t="s">
        <v>145</v>
      </c>
      <c r="F880" s="2" t="s">
        <v>108</v>
      </c>
      <c r="G880" s="2" t="s">
        <v>115</v>
      </c>
    </row>
    <row r="881" customFormat="false" ht="15" hidden="false" customHeight="false" outlineLevel="0" collapsed="false">
      <c r="A881" s="2" t="s">
        <v>6047</v>
      </c>
      <c r="B881" s="2" t="s">
        <v>2534</v>
      </c>
      <c r="C881" s="2" t="s">
        <v>5168</v>
      </c>
      <c r="D881" s="13" t="n">
        <v>45413</v>
      </c>
      <c r="E881" s="2" t="s">
        <v>141</v>
      </c>
      <c r="F881" s="2" t="s">
        <v>98</v>
      </c>
      <c r="G881" s="2" t="s">
        <v>120</v>
      </c>
    </row>
    <row r="882" customFormat="false" ht="15" hidden="false" customHeight="false" outlineLevel="0" collapsed="false">
      <c r="A882" s="2" t="s">
        <v>6048</v>
      </c>
      <c r="B882" s="2" t="s">
        <v>4640</v>
      </c>
      <c r="C882" s="2" t="s">
        <v>5168</v>
      </c>
      <c r="D882" s="13" t="n">
        <v>45701</v>
      </c>
      <c r="E882" s="2" t="s">
        <v>165</v>
      </c>
      <c r="F882" s="2" t="s">
        <v>98</v>
      </c>
      <c r="G882" s="2" t="s">
        <v>115</v>
      </c>
    </row>
    <row r="883" customFormat="false" ht="15" hidden="false" customHeight="false" outlineLevel="0" collapsed="false">
      <c r="A883" s="2" t="s">
        <v>6049</v>
      </c>
      <c r="B883" s="2" t="s">
        <v>4723</v>
      </c>
      <c r="C883" s="2" t="s">
        <v>5164</v>
      </c>
      <c r="D883" s="13" t="n">
        <v>46115</v>
      </c>
      <c r="E883" s="2" t="s">
        <v>98</v>
      </c>
      <c r="F883" s="2" t="s">
        <v>141</v>
      </c>
      <c r="G883" s="2" t="s">
        <v>115</v>
      </c>
    </row>
    <row r="884" customFormat="false" ht="15" hidden="false" customHeight="false" outlineLevel="0" collapsed="false">
      <c r="A884" s="2" t="s">
        <v>6050</v>
      </c>
      <c r="B884" s="2" t="s">
        <v>2168</v>
      </c>
      <c r="C884" s="2" t="s">
        <v>5164</v>
      </c>
      <c r="D884" s="13" t="n">
        <v>45542</v>
      </c>
      <c r="E884" s="2" t="s">
        <v>98</v>
      </c>
      <c r="F884" s="2" t="s">
        <v>128</v>
      </c>
      <c r="G884" s="2" t="s">
        <v>130</v>
      </c>
    </row>
    <row r="885" customFormat="false" ht="15" hidden="false" customHeight="false" outlineLevel="0" collapsed="false">
      <c r="A885" s="2" t="s">
        <v>6051</v>
      </c>
      <c r="B885" s="2" t="s">
        <v>3040</v>
      </c>
      <c r="C885" s="2" t="s">
        <v>5164</v>
      </c>
      <c r="D885" s="13" t="n">
        <v>45882</v>
      </c>
      <c r="E885" s="2" t="s">
        <v>98</v>
      </c>
      <c r="F885" s="2" t="s">
        <v>104</v>
      </c>
      <c r="G885" s="2" t="s">
        <v>130</v>
      </c>
    </row>
    <row r="886" customFormat="false" ht="15" hidden="false" customHeight="false" outlineLevel="0" collapsed="false">
      <c r="A886" s="2" t="s">
        <v>6052</v>
      </c>
      <c r="B886" s="2" t="s">
        <v>5050</v>
      </c>
      <c r="C886" s="2" t="s">
        <v>5190</v>
      </c>
      <c r="D886" s="13" t="n">
        <v>45702</v>
      </c>
      <c r="E886" s="2" t="s">
        <v>98</v>
      </c>
      <c r="F886" s="2" t="s">
        <v>98</v>
      </c>
      <c r="G886" s="2" t="s">
        <v>142</v>
      </c>
    </row>
    <row r="887" customFormat="false" ht="15" hidden="false" customHeight="false" outlineLevel="0" collapsed="false">
      <c r="A887" s="2" t="s">
        <v>6053</v>
      </c>
      <c r="B887" s="2" t="s">
        <v>4366</v>
      </c>
      <c r="C887" s="2" t="s">
        <v>5164</v>
      </c>
      <c r="D887" s="13" t="n">
        <v>45812</v>
      </c>
      <c r="E887" s="2" t="s">
        <v>98</v>
      </c>
      <c r="F887" s="2" t="s">
        <v>98</v>
      </c>
      <c r="G887" s="2" t="s">
        <v>115</v>
      </c>
    </row>
    <row r="888" customFormat="false" ht="15" hidden="false" customHeight="false" outlineLevel="0" collapsed="false">
      <c r="A888" s="2" t="s">
        <v>6054</v>
      </c>
      <c r="B888" s="2" t="s">
        <v>4136</v>
      </c>
      <c r="C888" s="2" t="s">
        <v>5168</v>
      </c>
      <c r="D888" s="13" t="n">
        <v>45875</v>
      </c>
      <c r="E888" s="2" t="s">
        <v>165</v>
      </c>
      <c r="F888" s="2" t="s">
        <v>98</v>
      </c>
      <c r="G888" s="2" t="s">
        <v>109</v>
      </c>
    </row>
    <row r="889" customFormat="false" ht="15" hidden="false" customHeight="false" outlineLevel="0" collapsed="false">
      <c r="A889" s="2" t="s">
        <v>6055</v>
      </c>
      <c r="B889" s="2" t="s">
        <v>449</v>
      </c>
      <c r="C889" s="2" t="s">
        <v>5172</v>
      </c>
      <c r="D889" s="13" t="n">
        <v>45847</v>
      </c>
      <c r="E889" s="2" t="s">
        <v>165</v>
      </c>
      <c r="F889" s="2" t="s">
        <v>98</v>
      </c>
      <c r="G889" s="2" t="s">
        <v>109</v>
      </c>
    </row>
    <row r="890" customFormat="false" ht="15" hidden="false" customHeight="false" outlineLevel="0" collapsed="false">
      <c r="A890" s="2" t="s">
        <v>6056</v>
      </c>
      <c r="B890" s="2" t="s">
        <v>4162</v>
      </c>
      <c r="C890" s="2" t="s">
        <v>5190</v>
      </c>
      <c r="D890" s="13" t="n">
        <v>46247</v>
      </c>
      <c r="E890" s="2" t="s">
        <v>98</v>
      </c>
      <c r="F890" s="2" t="s">
        <v>119</v>
      </c>
      <c r="G890" s="2" t="s">
        <v>130</v>
      </c>
    </row>
    <row r="891" customFormat="false" ht="15" hidden="false" customHeight="false" outlineLevel="0" collapsed="false">
      <c r="A891" s="2" t="s">
        <v>6057</v>
      </c>
      <c r="B891" s="2" t="s">
        <v>5097</v>
      </c>
      <c r="C891" s="2" t="s">
        <v>5172</v>
      </c>
      <c r="D891" s="13" t="n">
        <v>45878</v>
      </c>
      <c r="E891" s="2" t="s">
        <v>98</v>
      </c>
      <c r="F891" s="2" t="s">
        <v>98</v>
      </c>
      <c r="G891" s="2" t="s">
        <v>142</v>
      </c>
    </row>
    <row r="892" customFormat="false" ht="15" hidden="false" customHeight="false" outlineLevel="0" collapsed="false">
      <c r="A892" s="2" t="s">
        <v>6058</v>
      </c>
      <c r="B892" s="2" t="s">
        <v>5055</v>
      </c>
      <c r="C892" s="2" t="s">
        <v>5190</v>
      </c>
      <c r="D892" s="13" t="n">
        <v>46047</v>
      </c>
      <c r="E892" s="2" t="s">
        <v>98</v>
      </c>
      <c r="F892" s="2" t="s">
        <v>98</v>
      </c>
      <c r="G892" s="2" t="s">
        <v>109</v>
      </c>
    </row>
    <row r="893" customFormat="false" ht="15" hidden="false" customHeight="false" outlineLevel="0" collapsed="false">
      <c r="A893" s="2" t="s">
        <v>6059</v>
      </c>
      <c r="B893" s="2" t="s">
        <v>3535</v>
      </c>
      <c r="C893" s="2" t="s">
        <v>5190</v>
      </c>
      <c r="D893" s="13" t="n">
        <v>45570</v>
      </c>
      <c r="E893" s="2" t="s">
        <v>98</v>
      </c>
      <c r="F893" s="2" t="s">
        <v>119</v>
      </c>
      <c r="G893" s="2" t="s">
        <v>142</v>
      </c>
    </row>
    <row r="894" customFormat="false" ht="15" hidden="false" customHeight="false" outlineLevel="0" collapsed="false">
      <c r="A894" s="2" t="s">
        <v>6060</v>
      </c>
      <c r="B894" s="2" t="s">
        <v>5128</v>
      </c>
      <c r="C894" s="2" t="s">
        <v>5190</v>
      </c>
      <c r="D894" s="13" t="n">
        <v>45752</v>
      </c>
      <c r="E894" s="2" t="s">
        <v>98</v>
      </c>
      <c r="F894" s="2" t="s">
        <v>98</v>
      </c>
      <c r="G894" s="2" t="s">
        <v>133</v>
      </c>
    </row>
    <row r="895" customFormat="false" ht="15" hidden="false" customHeight="false" outlineLevel="0" collapsed="false">
      <c r="A895" s="2" t="s">
        <v>6061</v>
      </c>
      <c r="B895" s="2" t="s">
        <v>2273</v>
      </c>
      <c r="C895" s="2" t="s">
        <v>5164</v>
      </c>
      <c r="D895" s="13" t="n">
        <v>45768</v>
      </c>
      <c r="E895" s="2" t="s">
        <v>98</v>
      </c>
      <c r="F895" s="2" t="s">
        <v>104</v>
      </c>
      <c r="G895" s="2" t="s">
        <v>133</v>
      </c>
    </row>
    <row r="896" customFormat="false" ht="15" hidden="false" customHeight="false" outlineLevel="0" collapsed="false">
      <c r="A896" s="2" t="s">
        <v>6062</v>
      </c>
      <c r="B896" s="2" t="s">
        <v>1520</v>
      </c>
      <c r="C896" s="2" t="s">
        <v>5168</v>
      </c>
      <c r="D896" s="13" t="n">
        <v>46043</v>
      </c>
      <c r="E896" s="2" t="s">
        <v>119</v>
      </c>
      <c r="F896" s="2" t="s">
        <v>98</v>
      </c>
      <c r="G896" s="2" t="s">
        <v>99</v>
      </c>
    </row>
    <row r="897" customFormat="false" ht="15" hidden="false" customHeight="false" outlineLevel="0" collapsed="false">
      <c r="A897" s="2" t="s">
        <v>6063</v>
      </c>
      <c r="B897" s="2" t="s">
        <v>3338</v>
      </c>
      <c r="C897" s="2" t="s">
        <v>5168</v>
      </c>
      <c r="D897" s="13" t="n">
        <v>45606</v>
      </c>
      <c r="E897" s="2" t="s">
        <v>98</v>
      </c>
      <c r="F897" s="2" t="s">
        <v>98</v>
      </c>
      <c r="G897" s="2" t="s">
        <v>130</v>
      </c>
    </row>
    <row r="898" customFormat="false" ht="15" hidden="false" customHeight="false" outlineLevel="0" collapsed="false">
      <c r="A898" s="2" t="s">
        <v>6064</v>
      </c>
      <c r="B898" s="2" t="s">
        <v>2310</v>
      </c>
      <c r="C898" s="2" t="s">
        <v>5164</v>
      </c>
      <c r="D898" s="13" t="n">
        <v>45535</v>
      </c>
      <c r="E898" s="2" t="s">
        <v>98</v>
      </c>
      <c r="F898" s="2" t="s">
        <v>141</v>
      </c>
      <c r="G898" s="2" t="s">
        <v>99</v>
      </c>
    </row>
    <row r="899" customFormat="false" ht="15" hidden="false" customHeight="false" outlineLevel="0" collapsed="false">
      <c r="A899" s="2" t="s">
        <v>6065</v>
      </c>
      <c r="B899" s="2" t="s">
        <v>3860</v>
      </c>
      <c r="C899" s="2" t="s">
        <v>5168</v>
      </c>
      <c r="D899" s="13" t="n">
        <v>45892</v>
      </c>
      <c r="E899" s="2" t="s">
        <v>114</v>
      </c>
      <c r="F899" s="2" t="s">
        <v>98</v>
      </c>
      <c r="G899" s="2" t="s">
        <v>130</v>
      </c>
    </row>
    <row r="900" customFormat="false" ht="15" hidden="false" customHeight="false" outlineLevel="0" collapsed="false">
      <c r="A900" s="2" t="s">
        <v>6066</v>
      </c>
      <c r="B900" s="2" t="s">
        <v>3825</v>
      </c>
      <c r="C900" s="2" t="s">
        <v>5164</v>
      </c>
      <c r="D900" s="13" t="n">
        <v>46100</v>
      </c>
      <c r="E900" s="2" t="s">
        <v>98</v>
      </c>
      <c r="F900" s="2" t="s">
        <v>98</v>
      </c>
      <c r="G900" s="2" t="s">
        <v>124</v>
      </c>
    </row>
    <row r="901" customFormat="false" ht="15" hidden="false" customHeight="false" outlineLevel="0" collapsed="false">
      <c r="A901" s="2" t="s">
        <v>6067</v>
      </c>
      <c r="B901" s="2" t="s">
        <v>1682</v>
      </c>
      <c r="C901" s="2" t="s">
        <v>5164</v>
      </c>
      <c r="D901" s="13" t="n">
        <v>45865</v>
      </c>
      <c r="E901" s="2" t="s">
        <v>98</v>
      </c>
      <c r="F901" s="2" t="s">
        <v>145</v>
      </c>
      <c r="G901" s="2" t="s">
        <v>120</v>
      </c>
    </row>
    <row r="902" customFormat="false" ht="15" hidden="false" customHeight="false" outlineLevel="0" collapsed="false">
      <c r="A902" s="2" t="s">
        <v>6068</v>
      </c>
      <c r="B902" s="2" t="s">
        <v>1257</v>
      </c>
      <c r="C902" s="2" t="s">
        <v>5168</v>
      </c>
      <c r="D902" s="13" t="n">
        <v>45817</v>
      </c>
      <c r="E902" s="2" t="s">
        <v>104</v>
      </c>
      <c r="F902" s="2" t="s">
        <v>98</v>
      </c>
      <c r="G902" s="2" t="s">
        <v>99</v>
      </c>
    </row>
    <row r="903" customFormat="false" ht="15" hidden="false" customHeight="false" outlineLevel="0" collapsed="false">
      <c r="A903" s="2" t="s">
        <v>6069</v>
      </c>
      <c r="B903" s="2" t="s">
        <v>4959</v>
      </c>
      <c r="C903" s="2" t="s">
        <v>5190</v>
      </c>
      <c r="D903" s="13" t="n">
        <v>45658</v>
      </c>
      <c r="E903" s="2" t="s">
        <v>98</v>
      </c>
      <c r="F903" s="2" t="s">
        <v>98</v>
      </c>
      <c r="G903" s="2" t="s">
        <v>124</v>
      </c>
    </row>
    <row r="904" customFormat="false" ht="15" hidden="false" customHeight="false" outlineLevel="0" collapsed="false">
      <c r="A904" s="2" t="s">
        <v>6070</v>
      </c>
      <c r="B904" s="2" t="s">
        <v>1616</v>
      </c>
      <c r="C904" s="2" t="s">
        <v>5164</v>
      </c>
      <c r="D904" s="13" t="n">
        <v>45962</v>
      </c>
      <c r="E904" s="2" t="s">
        <v>98</v>
      </c>
      <c r="F904" s="2" t="s">
        <v>165</v>
      </c>
      <c r="G904" s="2" t="s">
        <v>111</v>
      </c>
    </row>
    <row r="905" customFormat="false" ht="15" hidden="false" customHeight="false" outlineLevel="0" collapsed="false">
      <c r="A905" s="2" t="s">
        <v>6071</v>
      </c>
      <c r="B905" s="2" t="s">
        <v>3845</v>
      </c>
      <c r="C905" s="2" t="s">
        <v>5164</v>
      </c>
      <c r="D905" s="13" t="n">
        <v>45669</v>
      </c>
      <c r="E905" s="2" t="s">
        <v>98</v>
      </c>
      <c r="F905" s="2" t="s">
        <v>119</v>
      </c>
      <c r="G905" s="2" t="s">
        <v>120</v>
      </c>
    </row>
    <row r="906" customFormat="false" ht="15" hidden="false" customHeight="false" outlineLevel="0" collapsed="false">
      <c r="A906" s="2" t="s">
        <v>6072</v>
      </c>
      <c r="B906" s="2" t="s">
        <v>4901</v>
      </c>
      <c r="C906" s="2" t="s">
        <v>5168</v>
      </c>
      <c r="D906" s="13" t="n">
        <v>45884</v>
      </c>
      <c r="E906" s="2" t="s">
        <v>104</v>
      </c>
      <c r="F906" s="2" t="s">
        <v>98</v>
      </c>
      <c r="G906" s="2" t="s">
        <v>124</v>
      </c>
    </row>
    <row r="907" customFormat="false" ht="15" hidden="false" customHeight="false" outlineLevel="0" collapsed="false">
      <c r="A907" s="2" t="s">
        <v>6073</v>
      </c>
      <c r="B907" s="2" t="s">
        <v>3180</v>
      </c>
      <c r="C907" s="2" t="s">
        <v>5164</v>
      </c>
      <c r="D907" s="13" t="n">
        <v>45388</v>
      </c>
      <c r="E907" s="2" t="s">
        <v>98</v>
      </c>
      <c r="F907" s="2" t="s">
        <v>141</v>
      </c>
      <c r="G907" s="2" t="s">
        <v>120</v>
      </c>
    </row>
    <row r="908" customFormat="false" ht="15" hidden="false" customHeight="false" outlineLevel="0" collapsed="false">
      <c r="A908" s="2" t="s">
        <v>6074</v>
      </c>
      <c r="B908" s="2" t="s">
        <v>5135</v>
      </c>
      <c r="C908" s="2" t="s">
        <v>5172</v>
      </c>
      <c r="D908" s="13" t="n">
        <v>45634</v>
      </c>
      <c r="E908" s="2" t="s">
        <v>98</v>
      </c>
      <c r="F908" s="2" t="s">
        <v>98</v>
      </c>
      <c r="G908" s="2" t="s">
        <v>133</v>
      </c>
    </row>
    <row r="909" customFormat="false" ht="15" hidden="false" customHeight="false" outlineLevel="0" collapsed="false">
      <c r="A909" s="2" t="s">
        <v>6075</v>
      </c>
      <c r="B909" s="2" t="s">
        <v>1786</v>
      </c>
      <c r="C909" s="2" t="s">
        <v>5168</v>
      </c>
      <c r="D909" s="13" t="n">
        <v>45732</v>
      </c>
      <c r="E909" s="2" t="s">
        <v>139</v>
      </c>
      <c r="F909" s="2" t="s">
        <v>98</v>
      </c>
      <c r="G909" s="2" t="s">
        <v>133</v>
      </c>
    </row>
    <row r="910" customFormat="false" ht="15" hidden="false" customHeight="false" outlineLevel="0" collapsed="false">
      <c r="A910" s="2" t="s">
        <v>6076</v>
      </c>
      <c r="B910" s="2" t="s">
        <v>1618</v>
      </c>
      <c r="C910" s="2" t="s">
        <v>5166</v>
      </c>
      <c r="D910" s="13" t="n">
        <v>45743</v>
      </c>
      <c r="E910" s="2" t="s">
        <v>119</v>
      </c>
      <c r="F910" s="2" t="s">
        <v>108</v>
      </c>
      <c r="G910" s="2" t="s">
        <v>136</v>
      </c>
    </row>
    <row r="911" customFormat="false" ht="15" hidden="false" customHeight="false" outlineLevel="0" collapsed="false">
      <c r="A911" s="2" t="s">
        <v>6077</v>
      </c>
      <c r="B911" s="2" t="s">
        <v>613</v>
      </c>
      <c r="C911" s="2" t="s">
        <v>5166</v>
      </c>
      <c r="D911" s="13" t="n">
        <v>45816</v>
      </c>
      <c r="E911" s="2" t="s">
        <v>145</v>
      </c>
      <c r="F911" s="2" t="s">
        <v>141</v>
      </c>
      <c r="G911" s="2" t="s">
        <v>136</v>
      </c>
    </row>
    <row r="912" customFormat="false" ht="15" hidden="false" customHeight="false" outlineLevel="0" collapsed="false">
      <c r="A912" s="2" t="s">
        <v>6078</v>
      </c>
      <c r="B912" s="2" t="s">
        <v>4555</v>
      </c>
      <c r="C912" s="2" t="s">
        <v>5164</v>
      </c>
      <c r="D912" s="13" t="n">
        <v>46110</v>
      </c>
      <c r="E912" s="2" t="s">
        <v>98</v>
      </c>
      <c r="F912" s="2" t="s">
        <v>128</v>
      </c>
      <c r="G912" s="2" t="s">
        <v>120</v>
      </c>
    </row>
    <row r="913" customFormat="false" ht="15" hidden="false" customHeight="false" outlineLevel="0" collapsed="false">
      <c r="A913" s="2" t="s">
        <v>6079</v>
      </c>
      <c r="B913" s="2" t="s">
        <v>2101</v>
      </c>
      <c r="C913" s="2" t="s">
        <v>5164</v>
      </c>
      <c r="D913" s="13" t="n">
        <v>45477</v>
      </c>
      <c r="E913" s="2" t="s">
        <v>98</v>
      </c>
      <c r="F913" s="2" t="s">
        <v>119</v>
      </c>
      <c r="G913" s="2" t="s">
        <v>115</v>
      </c>
    </row>
    <row r="914" customFormat="false" ht="15" hidden="false" customHeight="false" outlineLevel="0" collapsed="false">
      <c r="A914" s="2" t="s">
        <v>6080</v>
      </c>
      <c r="B914" s="2" t="s">
        <v>2757</v>
      </c>
      <c r="C914" s="2" t="s">
        <v>5168</v>
      </c>
      <c r="D914" s="13" t="n">
        <v>46137</v>
      </c>
      <c r="E914" s="2" t="s">
        <v>104</v>
      </c>
      <c r="F914" s="2" t="s">
        <v>98</v>
      </c>
      <c r="G914" s="2" t="s">
        <v>111</v>
      </c>
    </row>
    <row r="915" customFormat="false" ht="15" hidden="false" customHeight="false" outlineLevel="0" collapsed="false">
      <c r="A915" s="2" t="s">
        <v>6081</v>
      </c>
      <c r="B915" s="2" t="s">
        <v>2302</v>
      </c>
      <c r="C915" s="2" t="s">
        <v>5168</v>
      </c>
      <c r="D915" s="13" t="n">
        <v>45904</v>
      </c>
      <c r="E915" s="2" t="s">
        <v>98</v>
      </c>
      <c r="F915" s="2" t="s">
        <v>98</v>
      </c>
      <c r="G915" s="2" t="s">
        <v>124</v>
      </c>
    </row>
    <row r="916" customFormat="false" ht="15" hidden="false" customHeight="false" outlineLevel="0" collapsed="false">
      <c r="A916" s="2" t="s">
        <v>6082</v>
      </c>
      <c r="B916" s="2" t="s">
        <v>3361</v>
      </c>
      <c r="C916" s="2" t="s">
        <v>5164</v>
      </c>
      <c r="D916" s="13" t="n">
        <v>45796</v>
      </c>
      <c r="E916" s="2" t="s">
        <v>98</v>
      </c>
      <c r="F916" s="2" t="s">
        <v>104</v>
      </c>
      <c r="G916" s="2" t="s">
        <v>99</v>
      </c>
    </row>
    <row r="917" customFormat="false" ht="15" hidden="false" customHeight="false" outlineLevel="0" collapsed="false">
      <c r="A917" s="2" t="s">
        <v>6083</v>
      </c>
      <c r="B917" s="2" t="s">
        <v>949</v>
      </c>
      <c r="C917" s="2" t="s">
        <v>5172</v>
      </c>
      <c r="D917" s="13" t="n">
        <v>45747</v>
      </c>
      <c r="E917" s="2" t="s">
        <v>119</v>
      </c>
      <c r="F917" s="2" t="s">
        <v>98</v>
      </c>
      <c r="G917" s="2" t="s">
        <v>130</v>
      </c>
    </row>
    <row r="918" customFormat="false" ht="15" hidden="false" customHeight="false" outlineLevel="0" collapsed="false">
      <c r="A918" s="2" t="s">
        <v>6084</v>
      </c>
      <c r="B918" s="2" t="s">
        <v>516</v>
      </c>
      <c r="C918" s="2" t="s">
        <v>5164</v>
      </c>
      <c r="D918" s="13" t="n">
        <v>45586</v>
      </c>
      <c r="E918" s="2" t="s">
        <v>98</v>
      </c>
      <c r="F918" s="2" t="s">
        <v>98</v>
      </c>
      <c r="G918" s="2" t="s">
        <v>130</v>
      </c>
    </row>
    <row r="919" customFormat="false" ht="15" hidden="false" customHeight="false" outlineLevel="0" collapsed="false">
      <c r="A919" s="2" t="s">
        <v>6085</v>
      </c>
      <c r="B919" s="2" t="s">
        <v>2426</v>
      </c>
      <c r="C919" s="2" t="s">
        <v>5166</v>
      </c>
      <c r="D919" s="13" t="n">
        <v>45623</v>
      </c>
      <c r="E919" s="2" t="s">
        <v>98</v>
      </c>
      <c r="F919" s="2" t="s">
        <v>145</v>
      </c>
      <c r="G919" s="2" t="s">
        <v>124</v>
      </c>
    </row>
    <row r="920" customFormat="false" ht="15" hidden="false" customHeight="false" outlineLevel="0" collapsed="false">
      <c r="A920" s="2" t="s">
        <v>6086</v>
      </c>
      <c r="B920" s="2" t="s">
        <v>3342</v>
      </c>
      <c r="C920" s="2" t="s">
        <v>5164</v>
      </c>
      <c r="D920" s="13" t="n">
        <v>45672</v>
      </c>
      <c r="E920" s="2" t="s">
        <v>98</v>
      </c>
      <c r="F920" s="2" t="s">
        <v>114</v>
      </c>
      <c r="G920" s="2" t="s">
        <v>124</v>
      </c>
    </row>
    <row r="921" customFormat="false" ht="15" hidden="false" customHeight="false" outlineLevel="0" collapsed="false">
      <c r="A921" s="2" t="s">
        <v>6087</v>
      </c>
      <c r="B921" s="2" t="s">
        <v>3119</v>
      </c>
      <c r="C921" s="2" t="s">
        <v>5172</v>
      </c>
      <c r="D921" s="13" t="n">
        <v>45628</v>
      </c>
      <c r="E921" s="2" t="s">
        <v>98</v>
      </c>
      <c r="F921" s="2" t="s">
        <v>98</v>
      </c>
      <c r="G921" s="2" t="s">
        <v>99</v>
      </c>
    </row>
    <row r="922" customFormat="false" ht="15" hidden="false" customHeight="false" outlineLevel="0" collapsed="false">
      <c r="A922" s="2" t="s">
        <v>6088</v>
      </c>
      <c r="B922" s="2" t="s">
        <v>1453</v>
      </c>
      <c r="C922" s="2" t="s">
        <v>5172</v>
      </c>
      <c r="D922" s="13" t="n">
        <v>45988</v>
      </c>
      <c r="E922" s="2" t="s">
        <v>139</v>
      </c>
      <c r="F922" s="2" t="s">
        <v>98</v>
      </c>
      <c r="G922" s="2" t="s">
        <v>99</v>
      </c>
    </row>
    <row r="923" customFormat="false" ht="15" hidden="false" customHeight="false" outlineLevel="0" collapsed="false">
      <c r="A923" s="2" t="s">
        <v>6089</v>
      </c>
      <c r="B923" s="2" t="s">
        <v>3552</v>
      </c>
      <c r="C923" s="2" t="s">
        <v>5168</v>
      </c>
      <c r="D923" s="13" t="n">
        <v>45555</v>
      </c>
      <c r="E923" s="2" t="s">
        <v>163</v>
      </c>
      <c r="F923" s="2" t="s">
        <v>98</v>
      </c>
      <c r="G923" s="2" t="s">
        <v>120</v>
      </c>
    </row>
    <row r="924" customFormat="false" ht="15" hidden="false" customHeight="false" outlineLevel="0" collapsed="false">
      <c r="A924" s="2" t="s">
        <v>6090</v>
      </c>
      <c r="B924" s="2" t="s">
        <v>802</v>
      </c>
      <c r="C924" s="2" t="s">
        <v>5168</v>
      </c>
      <c r="D924" s="13" t="n">
        <v>46156</v>
      </c>
      <c r="E924" s="2" t="s">
        <v>98</v>
      </c>
      <c r="F924" s="2" t="s">
        <v>98</v>
      </c>
      <c r="G924" s="2" t="s">
        <v>130</v>
      </c>
    </row>
    <row r="925" customFormat="false" ht="15" hidden="false" customHeight="false" outlineLevel="0" collapsed="false">
      <c r="A925" s="2" t="s">
        <v>6091</v>
      </c>
      <c r="B925" s="2" t="s">
        <v>1432</v>
      </c>
      <c r="C925" s="2" t="s">
        <v>5166</v>
      </c>
      <c r="D925" s="13" t="n">
        <v>45470</v>
      </c>
      <c r="E925" s="2" t="s">
        <v>165</v>
      </c>
      <c r="F925" s="2" t="s">
        <v>128</v>
      </c>
      <c r="G925" s="2" t="s">
        <v>133</v>
      </c>
    </row>
    <row r="926" customFormat="false" ht="15" hidden="false" customHeight="false" outlineLevel="0" collapsed="false">
      <c r="A926" s="2" t="s">
        <v>6092</v>
      </c>
      <c r="B926" s="2" t="s">
        <v>4915</v>
      </c>
      <c r="C926" s="2" t="s">
        <v>5168</v>
      </c>
      <c r="D926" s="13" t="n">
        <v>45510</v>
      </c>
      <c r="E926" s="2" t="s">
        <v>139</v>
      </c>
      <c r="F926" s="2" t="s">
        <v>98</v>
      </c>
      <c r="G926" s="2" t="s">
        <v>120</v>
      </c>
    </row>
    <row r="927" customFormat="false" ht="15" hidden="false" customHeight="false" outlineLevel="0" collapsed="false">
      <c r="A927" s="2" t="s">
        <v>6093</v>
      </c>
      <c r="B927" s="2" t="s">
        <v>1664</v>
      </c>
      <c r="C927" s="2" t="s">
        <v>5168</v>
      </c>
      <c r="D927" s="13" t="n">
        <v>45981</v>
      </c>
      <c r="E927" s="2" t="s">
        <v>165</v>
      </c>
      <c r="F927" s="2" t="s">
        <v>98</v>
      </c>
      <c r="G927" s="2" t="s">
        <v>142</v>
      </c>
    </row>
    <row r="928" customFormat="false" ht="15" hidden="false" customHeight="false" outlineLevel="0" collapsed="false">
      <c r="A928" s="2" t="s">
        <v>6094</v>
      </c>
      <c r="B928" s="2" t="s">
        <v>4961</v>
      </c>
      <c r="C928" s="2" t="s">
        <v>5190</v>
      </c>
      <c r="D928" s="13" t="n">
        <v>45778</v>
      </c>
      <c r="E928" s="2" t="s">
        <v>98</v>
      </c>
      <c r="F928" s="2" t="s">
        <v>98</v>
      </c>
      <c r="G928" s="2" t="s">
        <v>111</v>
      </c>
    </row>
    <row r="929" customFormat="false" ht="15" hidden="false" customHeight="false" outlineLevel="0" collapsed="false">
      <c r="A929" s="2" t="s">
        <v>6095</v>
      </c>
      <c r="B929" s="2" t="s">
        <v>4846</v>
      </c>
      <c r="C929" s="2" t="s">
        <v>5172</v>
      </c>
      <c r="D929" s="13" t="n">
        <v>45670</v>
      </c>
      <c r="E929" s="2" t="s">
        <v>145</v>
      </c>
      <c r="F929" s="2" t="s">
        <v>98</v>
      </c>
      <c r="G929" s="2" t="s">
        <v>142</v>
      </c>
    </row>
    <row r="930" customFormat="false" ht="15" hidden="false" customHeight="false" outlineLevel="0" collapsed="false">
      <c r="A930" s="2" t="s">
        <v>6096</v>
      </c>
      <c r="B930" s="2" t="s">
        <v>4123</v>
      </c>
      <c r="C930" s="2" t="s">
        <v>5168</v>
      </c>
      <c r="D930" s="13" t="n">
        <v>45790</v>
      </c>
      <c r="E930" s="2" t="s">
        <v>163</v>
      </c>
      <c r="F930" s="2" t="s">
        <v>98</v>
      </c>
      <c r="G930" s="2" t="s">
        <v>115</v>
      </c>
    </row>
    <row r="931" customFormat="false" ht="15" hidden="false" customHeight="false" outlineLevel="0" collapsed="false">
      <c r="A931" s="2" t="s">
        <v>6097</v>
      </c>
      <c r="B931" s="2" t="s">
        <v>2432</v>
      </c>
      <c r="C931" s="2" t="s">
        <v>5164</v>
      </c>
      <c r="D931" s="13" t="n">
        <v>45712</v>
      </c>
      <c r="E931" s="2" t="s">
        <v>98</v>
      </c>
      <c r="F931" s="2" t="s">
        <v>123</v>
      </c>
      <c r="G931" s="2" t="s">
        <v>133</v>
      </c>
    </row>
    <row r="932" customFormat="false" ht="15" hidden="false" customHeight="false" outlineLevel="0" collapsed="false">
      <c r="A932" s="2" t="s">
        <v>6098</v>
      </c>
      <c r="B932" s="2" t="s">
        <v>3778</v>
      </c>
      <c r="C932" s="2" t="s">
        <v>5172</v>
      </c>
      <c r="D932" s="13" t="n">
        <v>45936</v>
      </c>
      <c r="E932" s="2" t="s">
        <v>145</v>
      </c>
      <c r="F932" s="2" t="s">
        <v>98</v>
      </c>
      <c r="G932" s="2" t="s">
        <v>120</v>
      </c>
    </row>
    <row r="933" customFormat="false" ht="15" hidden="false" customHeight="false" outlineLevel="0" collapsed="false">
      <c r="A933" s="2" t="s">
        <v>6099</v>
      </c>
      <c r="B933" s="2" t="s">
        <v>3876</v>
      </c>
      <c r="C933" s="2" t="s">
        <v>5166</v>
      </c>
      <c r="D933" s="13" t="n">
        <v>45913</v>
      </c>
      <c r="E933" s="2" t="s">
        <v>145</v>
      </c>
      <c r="F933" s="2" t="s">
        <v>119</v>
      </c>
      <c r="G933" s="2" t="s">
        <v>115</v>
      </c>
    </row>
    <row r="934" customFormat="false" ht="15" hidden="false" customHeight="false" outlineLevel="0" collapsed="false">
      <c r="A934" s="2" t="s">
        <v>6100</v>
      </c>
      <c r="B934" s="2" t="s">
        <v>1369</v>
      </c>
      <c r="C934" s="2" t="s">
        <v>5168</v>
      </c>
      <c r="D934" s="13" t="n">
        <v>45981</v>
      </c>
      <c r="E934" s="2" t="s">
        <v>145</v>
      </c>
      <c r="F934" s="2" t="s">
        <v>98</v>
      </c>
      <c r="G934" s="2" t="s">
        <v>109</v>
      </c>
    </row>
    <row r="935" customFormat="false" ht="15" hidden="false" customHeight="false" outlineLevel="0" collapsed="false">
      <c r="A935" s="2" t="s">
        <v>6101</v>
      </c>
      <c r="B935" s="2" t="s">
        <v>3491</v>
      </c>
      <c r="C935" s="2" t="s">
        <v>5164</v>
      </c>
      <c r="D935" s="13" t="n">
        <v>45889</v>
      </c>
      <c r="E935" s="2" t="s">
        <v>98</v>
      </c>
      <c r="F935" s="2" t="s">
        <v>98</v>
      </c>
      <c r="G935" s="2" t="s">
        <v>136</v>
      </c>
    </row>
    <row r="936" customFormat="false" ht="15" hidden="false" customHeight="false" outlineLevel="0" collapsed="false">
      <c r="A936" s="2" t="s">
        <v>6102</v>
      </c>
      <c r="B936" s="2" t="s">
        <v>1857</v>
      </c>
      <c r="C936" s="2" t="s">
        <v>5190</v>
      </c>
      <c r="D936" s="13" t="n">
        <v>45433</v>
      </c>
      <c r="E936" s="2" t="s">
        <v>98</v>
      </c>
      <c r="F936" s="2" t="s">
        <v>104</v>
      </c>
      <c r="G936" s="2" t="s">
        <v>111</v>
      </c>
    </row>
    <row r="937" customFormat="false" ht="15" hidden="false" customHeight="false" outlineLevel="0" collapsed="false">
      <c r="A937" s="2" t="s">
        <v>6103</v>
      </c>
      <c r="B937" s="2" t="s">
        <v>1554</v>
      </c>
      <c r="C937" s="2" t="s">
        <v>5166</v>
      </c>
      <c r="D937" s="13" t="n">
        <v>45877</v>
      </c>
      <c r="E937" s="2" t="s">
        <v>114</v>
      </c>
      <c r="F937" s="2" t="s">
        <v>123</v>
      </c>
      <c r="G937" s="2" t="s">
        <v>130</v>
      </c>
    </row>
    <row r="938" customFormat="false" ht="15" hidden="false" customHeight="false" outlineLevel="0" collapsed="false">
      <c r="A938" s="2" t="s">
        <v>6104</v>
      </c>
      <c r="B938" s="2" t="s">
        <v>762</v>
      </c>
      <c r="C938" s="2" t="s">
        <v>5166</v>
      </c>
      <c r="D938" s="13" t="n">
        <v>45796</v>
      </c>
      <c r="E938" s="2" t="s">
        <v>128</v>
      </c>
      <c r="F938" s="2" t="s">
        <v>104</v>
      </c>
      <c r="G938" s="2" t="s">
        <v>133</v>
      </c>
    </row>
    <row r="939" customFormat="false" ht="15" hidden="false" customHeight="false" outlineLevel="0" collapsed="false">
      <c r="A939" s="2" t="s">
        <v>6105</v>
      </c>
      <c r="B939" s="2" t="s">
        <v>3119</v>
      </c>
      <c r="C939" s="2" t="s">
        <v>5190</v>
      </c>
      <c r="D939" s="13" t="n">
        <v>46044</v>
      </c>
      <c r="E939" s="2" t="s">
        <v>98</v>
      </c>
      <c r="F939" s="2" t="s">
        <v>98</v>
      </c>
      <c r="G939" s="2" t="s">
        <v>133</v>
      </c>
    </row>
    <row r="940" customFormat="false" ht="15" hidden="false" customHeight="false" outlineLevel="0" collapsed="false">
      <c r="A940" s="2" t="s">
        <v>6106</v>
      </c>
      <c r="B940" s="2" t="s">
        <v>746</v>
      </c>
      <c r="C940" s="2" t="s">
        <v>5166</v>
      </c>
      <c r="D940" s="13" t="n">
        <v>46148</v>
      </c>
      <c r="E940" s="2" t="s">
        <v>119</v>
      </c>
      <c r="F940" s="2" t="s">
        <v>104</v>
      </c>
      <c r="G940" s="2" t="s">
        <v>130</v>
      </c>
    </row>
    <row r="941" customFormat="false" ht="15" hidden="false" customHeight="false" outlineLevel="0" collapsed="false">
      <c r="A941" s="2" t="s">
        <v>6107</v>
      </c>
      <c r="B941" s="2" t="s">
        <v>967</v>
      </c>
      <c r="C941" s="2" t="s">
        <v>5172</v>
      </c>
      <c r="D941" s="13" t="n">
        <v>45944</v>
      </c>
      <c r="E941" s="2" t="s">
        <v>108</v>
      </c>
      <c r="F941" s="2" t="s">
        <v>98</v>
      </c>
      <c r="G941" s="2" t="s">
        <v>115</v>
      </c>
    </row>
    <row r="942" customFormat="false" ht="15" hidden="false" customHeight="false" outlineLevel="0" collapsed="false">
      <c r="A942" s="2" t="s">
        <v>6108</v>
      </c>
      <c r="B942" s="2" t="s">
        <v>4836</v>
      </c>
      <c r="C942" s="2" t="s">
        <v>5168</v>
      </c>
      <c r="D942" s="13" t="n">
        <v>45814</v>
      </c>
      <c r="E942" s="2" t="s">
        <v>108</v>
      </c>
      <c r="F942" s="2" t="s">
        <v>98</v>
      </c>
      <c r="G942" s="2" t="s">
        <v>111</v>
      </c>
    </row>
    <row r="943" customFormat="false" ht="15" hidden="false" customHeight="false" outlineLevel="0" collapsed="false">
      <c r="A943" s="2" t="s">
        <v>6109</v>
      </c>
      <c r="B943" s="2" t="s">
        <v>1097</v>
      </c>
      <c r="C943" s="2" t="s">
        <v>5164</v>
      </c>
      <c r="D943" s="13" t="n">
        <v>46117</v>
      </c>
      <c r="E943" s="2" t="s">
        <v>98</v>
      </c>
      <c r="F943" s="2" t="s">
        <v>119</v>
      </c>
      <c r="G943" s="2" t="s">
        <v>99</v>
      </c>
    </row>
    <row r="944" customFormat="false" ht="15" hidden="false" customHeight="false" outlineLevel="0" collapsed="false">
      <c r="A944" s="2" t="s">
        <v>6110</v>
      </c>
      <c r="B944" s="2" t="s">
        <v>5039</v>
      </c>
      <c r="C944" s="2" t="s">
        <v>5190</v>
      </c>
      <c r="D944" s="13" t="n">
        <v>45998</v>
      </c>
      <c r="E944" s="2" t="s">
        <v>98</v>
      </c>
      <c r="F944" s="2" t="s">
        <v>98</v>
      </c>
      <c r="G944" s="2" t="s">
        <v>124</v>
      </c>
    </row>
    <row r="945" customFormat="false" ht="15" hidden="false" customHeight="false" outlineLevel="0" collapsed="false">
      <c r="A945" s="2" t="s">
        <v>6111</v>
      </c>
      <c r="B945" s="2" t="s">
        <v>2586</v>
      </c>
      <c r="C945" s="2" t="s">
        <v>5168</v>
      </c>
      <c r="D945" s="13" t="n">
        <v>45686</v>
      </c>
      <c r="E945" s="2" t="s">
        <v>98</v>
      </c>
      <c r="F945" s="2" t="s">
        <v>98</v>
      </c>
      <c r="G945" s="2" t="s">
        <v>120</v>
      </c>
    </row>
    <row r="946" customFormat="false" ht="15" hidden="false" customHeight="false" outlineLevel="0" collapsed="false">
      <c r="A946" s="2" t="s">
        <v>6112</v>
      </c>
      <c r="B946" s="2" t="s">
        <v>147</v>
      </c>
      <c r="C946" s="2" t="s">
        <v>5166</v>
      </c>
      <c r="D946" s="13" t="n">
        <v>45682</v>
      </c>
      <c r="E946" s="2" t="s">
        <v>98</v>
      </c>
      <c r="F946" s="2" t="s">
        <v>145</v>
      </c>
      <c r="G946" s="2" t="s">
        <v>124</v>
      </c>
    </row>
    <row r="947" customFormat="false" ht="15" hidden="false" customHeight="false" outlineLevel="0" collapsed="false">
      <c r="A947" s="2" t="s">
        <v>6113</v>
      </c>
      <c r="B947" s="2" t="s">
        <v>3846</v>
      </c>
      <c r="C947" s="2" t="s">
        <v>5190</v>
      </c>
      <c r="D947" s="13" t="n">
        <v>45955</v>
      </c>
      <c r="E947" s="2" t="s">
        <v>98</v>
      </c>
      <c r="F947" s="2" t="s">
        <v>139</v>
      </c>
      <c r="G947" s="2" t="s">
        <v>124</v>
      </c>
    </row>
    <row r="948" customFormat="false" ht="15" hidden="false" customHeight="false" outlineLevel="0" collapsed="false">
      <c r="A948" s="2" t="s">
        <v>6114</v>
      </c>
      <c r="B948" s="2" t="s">
        <v>2055</v>
      </c>
      <c r="C948" s="2" t="s">
        <v>5164</v>
      </c>
      <c r="D948" s="13" t="n">
        <v>46033</v>
      </c>
      <c r="E948" s="2" t="s">
        <v>98</v>
      </c>
      <c r="F948" s="2" t="s">
        <v>119</v>
      </c>
      <c r="G948" s="2" t="s">
        <v>120</v>
      </c>
    </row>
    <row r="949" customFormat="false" ht="15" hidden="false" customHeight="false" outlineLevel="0" collapsed="false">
      <c r="A949" s="2" t="s">
        <v>6115</v>
      </c>
      <c r="B949" s="2" t="s">
        <v>5110</v>
      </c>
      <c r="C949" s="2" t="s">
        <v>5190</v>
      </c>
      <c r="D949" s="13" t="n">
        <v>46029</v>
      </c>
      <c r="E949" s="2" t="s">
        <v>98</v>
      </c>
      <c r="F949" s="2" t="s">
        <v>98</v>
      </c>
      <c r="G949" s="2" t="s">
        <v>142</v>
      </c>
    </row>
    <row r="950" customFormat="false" ht="15" hidden="false" customHeight="false" outlineLevel="0" collapsed="false">
      <c r="A950" s="2" t="s">
        <v>6116</v>
      </c>
      <c r="B950" s="2" t="s">
        <v>3509</v>
      </c>
      <c r="C950" s="2" t="s">
        <v>5168</v>
      </c>
      <c r="D950" s="13" t="n">
        <v>46044</v>
      </c>
      <c r="E950" s="2" t="s">
        <v>98</v>
      </c>
      <c r="F950" s="2" t="s">
        <v>98</v>
      </c>
      <c r="G950" s="2" t="s">
        <v>124</v>
      </c>
    </row>
    <row r="951" customFormat="false" ht="15" hidden="false" customHeight="false" outlineLevel="0" collapsed="false">
      <c r="A951" s="2" t="s">
        <v>6117</v>
      </c>
      <c r="B951" s="2" t="s">
        <v>4500</v>
      </c>
      <c r="C951" s="2" t="s">
        <v>5172</v>
      </c>
      <c r="D951" s="13" t="n">
        <v>45772</v>
      </c>
      <c r="E951" s="2" t="s">
        <v>128</v>
      </c>
      <c r="F951" s="2" t="s">
        <v>98</v>
      </c>
      <c r="G951" s="2" t="s">
        <v>115</v>
      </c>
    </row>
    <row r="952" customFormat="false" ht="15" hidden="false" customHeight="false" outlineLevel="0" collapsed="false">
      <c r="A952" s="2" t="s">
        <v>6118</v>
      </c>
      <c r="B952" s="2" t="s">
        <v>4559</v>
      </c>
      <c r="C952" s="2" t="s">
        <v>5166</v>
      </c>
      <c r="D952" s="13" t="n">
        <v>45882</v>
      </c>
      <c r="E952" s="2" t="s">
        <v>165</v>
      </c>
      <c r="F952" s="2" t="s">
        <v>114</v>
      </c>
      <c r="G952" s="2" t="s">
        <v>120</v>
      </c>
    </row>
    <row r="953" customFormat="false" ht="15" hidden="false" customHeight="false" outlineLevel="0" collapsed="false">
      <c r="A953" s="2" t="s">
        <v>6119</v>
      </c>
      <c r="B953" s="2" t="s">
        <v>4108</v>
      </c>
      <c r="C953" s="2" t="s">
        <v>5190</v>
      </c>
      <c r="D953" s="13" t="n">
        <v>45776</v>
      </c>
      <c r="E953" s="2" t="s">
        <v>98</v>
      </c>
      <c r="F953" s="2" t="s">
        <v>139</v>
      </c>
      <c r="G953" s="2" t="s">
        <v>120</v>
      </c>
    </row>
    <row r="954" customFormat="false" ht="15" hidden="false" customHeight="false" outlineLevel="0" collapsed="false">
      <c r="A954" s="2" t="s">
        <v>6120</v>
      </c>
      <c r="B954" s="2" t="s">
        <v>3211</v>
      </c>
      <c r="C954" s="2" t="s">
        <v>5164</v>
      </c>
      <c r="D954" s="13" t="n">
        <v>45739</v>
      </c>
      <c r="E954" s="2" t="s">
        <v>98</v>
      </c>
      <c r="F954" s="2" t="s">
        <v>141</v>
      </c>
      <c r="G954" s="2" t="s">
        <v>99</v>
      </c>
    </row>
    <row r="955" customFormat="false" ht="15" hidden="false" customHeight="false" outlineLevel="0" collapsed="false">
      <c r="A955" s="2" t="s">
        <v>6121</v>
      </c>
      <c r="B955" s="2" t="s">
        <v>2093</v>
      </c>
      <c r="C955" s="2" t="s">
        <v>5164</v>
      </c>
      <c r="D955" s="13" t="n">
        <v>45748</v>
      </c>
      <c r="E955" s="2" t="s">
        <v>98</v>
      </c>
      <c r="F955" s="2" t="s">
        <v>141</v>
      </c>
      <c r="G955" s="2" t="s">
        <v>136</v>
      </c>
    </row>
    <row r="956" customFormat="false" ht="15" hidden="false" customHeight="false" outlineLevel="0" collapsed="false">
      <c r="A956" s="2" t="s">
        <v>6122</v>
      </c>
      <c r="B956" s="2" t="s">
        <v>3821</v>
      </c>
      <c r="C956" s="2" t="s">
        <v>5190</v>
      </c>
      <c r="D956" s="13" t="n">
        <v>45724</v>
      </c>
      <c r="E956" s="2" t="s">
        <v>98</v>
      </c>
      <c r="F956" s="2" t="s">
        <v>119</v>
      </c>
      <c r="G956" s="2" t="s">
        <v>136</v>
      </c>
    </row>
    <row r="957" customFormat="false" ht="15" hidden="false" customHeight="false" outlineLevel="0" collapsed="false">
      <c r="A957" s="2" t="s">
        <v>6123</v>
      </c>
      <c r="B957" s="2" t="s">
        <v>4716</v>
      </c>
      <c r="C957" s="2" t="s">
        <v>5164</v>
      </c>
      <c r="D957" s="13" t="n">
        <v>45669</v>
      </c>
      <c r="E957" s="2" t="s">
        <v>98</v>
      </c>
      <c r="F957" s="2" t="s">
        <v>119</v>
      </c>
      <c r="G957" s="2" t="s">
        <v>133</v>
      </c>
    </row>
    <row r="958" customFormat="false" ht="15" hidden="false" customHeight="false" outlineLevel="0" collapsed="false">
      <c r="A958" s="2" t="s">
        <v>6124</v>
      </c>
      <c r="B958" s="2" t="s">
        <v>1917</v>
      </c>
      <c r="C958" s="2" t="s">
        <v>5172</v>
      </c>
      <c r="D958" s="13" t="n">
        <v>45973</v>
      </c>
      <c r="E958" s="2" t="s">
        <v>163</v>
      </c>
      <c r="F958" s="2" t="s">
        <v>98</v>
      </c>
      <c r="G958" s="2" t="s">
        <v>124</v>
      </c>
    </row>
    <row r="959" customFormat="false" ht="15" hidden="false" customHeight="false" outlineLevel="0" collapsed="false">
      <c r="A959" s="2" t="s">
        <v>6125</v>
      </c>
      <c r="B959" s="2" t="s">
        <v>681</v>
      </c>
      <c r="C959" s="2" t="s">
        <v>5164</v>
      </c>
      <c r="D959" s="13" t="n">
        <v>45779</v>
      </c>
      <c r="E959" s="2" t="s">
        <v>98</v>
      </c>
      <c r="F959" s="2" t="s">
        <v>114</v>
      </c>
      <c r="G959" s="2" t="s">
        <v>115</v>
      </c>
    </row>
    <row r="960" customFormat="false" ht="15" hidden="false" customHeight="false" outlineLevel="0" collapsed="false">
      <c r="A960" s="2" t="s">
        <v>6126</v>
      </c>
      <c r="B960" s="2" t="s">
        <v>4962</v>
      </c>
      <c r="C960" s="2" t="s">
        <v>5190</v>
      </c>
      <c r="D960" s="13" t="n">
        <v>45552</v>
      </c>
      <c r="E960" s="2" t="s">
        <v>98</v>
      </c>
      <c r="F960" s="2" t="s">
        <v>98</v>
      </c>
      <c r="G960" s="2" t="s">
        <v>111</v>
      </c>
    </row>
    <row r="961" customFormat="false" ht="15" hidden="false" customHeight="false" outlineLevel="0" collapsed="false">
      <c r="A961" s="2" t="s">
        <v>6127</v>
      </c>
      <c r="B961" s="2" t="s">
        <v>4211</v>
      </c>
      <c r="C961" s="2" t="s">
        <v>5166</v>
      </c>
      <c r="D961" s="13" t="n">
        <v>46106</v>
      </c>
      <c r="E961" s="2" t="s">
        <v>128</v>
      </c>
      <c r="F961" s="2" t="s">
        <v>163</v>
      </c>
      <c r="G961" s="2" t="s">
        <v>130</v>
      </c>
    </row>
    <row r="962" customFormat="false" ht="15" hidden="false" customHeight="false" outlineLevel="0" collapsed="false">
      <c r="A962" s="2" t="s">
        <v>6128</v>
      </c>
      <c r="B962" s="2" t="s">
        <v>4414</v>
      </c>
      <c r="C962" s="2" t="s">
        <v>5190</v>
      </c>
      <c r="D962" s="13" t="n">
        <v>45903</v>
      </c>
      <c r="E962" s="2" t="s">
        <v>98</v>
      </c>
      <c r="F962" s="2" t="s">
        <v>98</v>
      </c>
      <c r="G962" s="2" t="s">
        <v>142</v>
      </c>
    </row>
    <row r="963" customFormat="false" ht="15" hidden="false" customHeight="false" outlineLevel="0" collapsed="false">
      <c r="A963" s="2" t="s">
        <v>6129</v>
      </c>
      <c r="B963" s="2" t="s">
        <v>1503</v>
      </c>
      <c r="C963" s="2" t="s">
        <v>5172</v>
      </c>
      <c r="D963" s="13" t="n">
        <v>45732</v>
      </c>
      <c r="E963" s="2" t="s">
        <v>165</v>
      </c>
      <c r="F963" s="2" t="s">
        <v>98</v>
      </c>
      <c r="G963" s="2" t="s">
        <v>142</v>
      </c>
    </row>
    <row r="964" customFormat="false" ht="15" hidden="false" customHeight="false" outlineLevel="0" collapsed="false">
      <c r="A964" s="2" t="s">
        <v>6130</v>
      </c>
      <c r="B964" s="2" t="s">
        <v>2275</v>
      </c>
      <c r="C964" s="2" t="s">
        <v>5168</v>
      </c>
      <c r="D964" s="13" t="n">
        <v>45436</v>
      </c>
      <c r="E964" s="2" t="s">
        <v>98</v>
      </c>
      <c r="F964" s="2" t="s">
        <v>98</v>
      </c>
      <c r="G964" s="2" t="s">
        <v>115</v>
      </c>
    </row>
    <row r="965" customFormat="false" ht="15" hidden="false" customHeight="false" outlineLevel="0" collapsed="false">
      <c r="A965" s="2" t="s">
        <v>6131</v>
      </c>
      <c r="B965" s="2" t="s">
        <v>166</v>
      </c>
      <c r="C965" s="2" t="s">
        <v>5166</v>
      </c>
      <c r="D965" s="13" t="n">
        <v>45408</v>
      </c>
      <c r="E965" s="2" t="s">
        <v>139</v>
      </c>
      <c r="F965" s="2" t="s">
        <v>104</v>
      </c>
      <c r="G965" s="2" t="s">
        <v>115</v>
      </c>
    </row>
    <row r="966" customFormat="false" ht="15" hidden="false" customHeight="false" outlineLevel="0" collapsed="false">
      <c r="A966" s="2" t="s">
        <v>6132</v>
      </c>
      <c r="B966" s="2" t="s">
        <v>1529</v>
      </c>
      <c r="C966" s="2" t="s">
        <v>5172</v>
      </c>
      <c r="D966" s="13" t="n">
        <v>45902</v>
      </c>
      <c r="E966" s="2" t="s">
        <v>119</v>
      </c>
      <c r="F966" s="2" t="s">
        <v>98</v>
      </c>
      <c r="G966" s="2" t="s">
        <v>109</v>
      </c>
    </row>
    <row r="967" customFormat="false" ht="15" hidden="false" customHeight="false" outlineLevel="0" collapsed="false">
      <c r="A967" s="2" t="s">
        <v>6133</v>
      </c>
      <c r="B967" s="2" t="s">
        <v>3733</v>
      </c>
      <c r="C967" s="2" t="s">
        <v>5190</v>
      </c>
      <c r="D967" s="13" t="n">
        <v>45499</v>
      </c>
      <c r="E967" s="2" t="s">
        <v>98</v>
      </c>
      <c r="F967" s="2" t="s">
        <v>145</v>
      </c>
      <c r="G967" s="2" t="s">
        <v>120</v>
      </c>
    </row>
    <row r="968" customFormat="false" ht="15" hidden="false" customHeight="false" outlineLevel="0" collapsed="false">
      <c r="A968" s="2" t="s">
        <v>6134</v>
      </c>
      <c r="B968" s="2" t="s">
        <v>4012</v>
      </c>
      <c r="C968" s="2" t="s">
        <v>5168</v>
      </c>
      <c r="D968" s="13" t="n">
        <v>45915</v>
      </c>
      <c r="E968" s="2" t="s">
        <v>145</v>
      </c>
      <c r="F968" s="2" t="s">
        <v>98</v>
      </c>
      <c r="G968" s="2" t="s">
        <v>99</v>
      </c>
    </row>
    <row r="969" customFormat="false" ht="15" hidden="false" customHeight="false" outlineLevel="0" collapsed="false">
      <c r="A969" s="2" t="s">
        <v>6135</v>
      </c>
      <c r="B969" s="2" t="s">
        <v>3398</v>
      </c>
      <c r="C969" s="2" t="s">
        <v>5166</v>
      </c>
      <c r="D969" s="13" t="n">
        <v>46030</v>
      </c>
      <c r="E969" s="2" t="s">
        <v>165</v>
      </c>
      <c r="F969" s="2" t="s">
        <v>139</v>
      </c>
      <c r="G969" s="2" t="s">
        <v>99</v>
      </c>
    </row>
    <row r="970" customFormat="false" ht="15" hidden="false" customHeight="false" outlineLevel="0" collapsed="false">
      <c r="A970" s="2" t="s">
        <v>6136</v>
      </c>
      <c r="B970" s="2" t="s">
        <v>5048</v>
      </c>
      <c r="C970" s="2" t="s">
        <v>5172</v>
      </c>
      <c r="D970" s="13" t="n">
        <v>45456</v>
      </c>
      <c r="E970" s="2" t="s">
        <v>98</v>
      </c>
      <c r="F970" s="2" t="s">
        <v>98</v>
      </c>
      <c r="G970" s="2" t="s">
        <v>133</v>
      </c>
    </row>
    <row r="971" customFormat="false" ht="15" hidden="false" customHeight="false" outlineLevel="0" collapsed="false">
      <c r="A971" s="2" t="s">
        <v>6137</v>
      </c>
      <c r="B971" s="2" t="s">
        <v>4479</v>
      </c>
      <c r="C971" s="2" t="s">
        <v>5166</v>
      </c>
      <c r="D971" s="13" t="n">
        <v>45953</v>
      </c>
      <c r="E971" s="2" t="s">
        <v>114</v>
      </c>
      <c r="F971" s="2" t="s">
        <v>123</v>
      </c>
      <c r="G971" s="2" t="s">
        <v>115</v>
      </c>
    </row>
    <row r="972" customFormat="false" ht="15" hidden="false" customHeight="false" outlineLevel="0" collapsed="false">
      <c r="A972" s="2" t="s">
        <v>6138</v>
      </c>
      <c r="B972" s="2" t="s">
        <v>4414</v>
      </c>
      <c r="C972" s="2" t="s">
        <v>5164</v>
      </c>
      <c r="D972" s="13" t="n">
        <v>45662</v>
      </c>
      <c r="E972" s="2" t="s">
        <v>98</v>
      </c>
      <c r="F972" s="2" t="s">
        <v>98</v>
      </c>
      <c r="G972" s="2" t="s">
        <v>124</v>
      </c>
    </row>
    <row r="973" customFormat="false" ht="15" hidden="false" customHeight="false" outlineLevel="0" collapsed="false">
      <c r="A973" s="2" t="s">
        <v>6139</v>
      </c>
      <c r="B973" s="2" t="s">
        <v>1107</v>
      </c>
      <c r="C973" s="2" t="s">
        <v>5166</v>
      </c>
      <c r="D973" s="13" t="n">
        <v>46071</v>
      </c>
      <c r="E973" s="2" t="s">
        <v>139</v>
      </c>
      <c r="F973" s="2" t="s">
        <v>165</v>
      </c>
      <c r="G973" s="2" t="s">
        <v>142</v>
      </c>
    </row>
    <row r="974" customFormat="false" ht="15" hidden="false" customHeight="false" outlineLevel="0" collapsed="false">
      <c r="A974" s="2" t="s">
        <v>6140</v>
      </c>
      <c r="B974" s="2" t="s">
        <v>2225</v>
      </c>
      <c r="C974" s="2" t="s">
        <v>5168</v>
      </c>
      <c r="D974" s="13" t="n">
        <v>45841</v>
      </c>
      <c r="E974" s="2" t="s">
        <v>114</v>
      </c>
      <c r="F974" s="2" t="s">
        <v>98</v>
      </c>
      <c r="G974" s="2" t="s">
        <v>99</v>
      </c>
    </row>
    <row r="975" customFormat="false" ht="15" hidden="false" customHeight="false" outlineLevel="0" collapsed="false">
      <c r="A975" s="2" t="s">
        <v>6141</v>
      </c>
      <c r="B975" s="2" t="s">
        <v>2566</v>
      </c>
      <c r="C975" s="2" t="s">
        <v>5168</v>
      </c>
      <c r="D975" s="13" t="n">
        <v>45586</v>
      </c>
      <c r="E975" s="2" t="s">
        <v>119</v>
      </c>
      <c r="F975" s="2" t="s">
        <v>98</v>
      </c>
      <c r="G975" s="2" t="s">
        <v>133</v>
      </c>
    </row>
    <row r="976" customFormat="false" ht="15" hidden="false" customHeight="false" outlineLevel="0" collapsed="false">
      <c r="A976" s="2" t="s">
        <v>6142</v>
      </c>
      <c r="B976" s="2" t="s">
        <v>4627</v>
      </c>
      <c r="C976" s="2" t="s">
        <v>5190</v>
      </c>
      <c r="D976" s="13" t="n">
        <v>45828</v>
      </c>
      <c r="E976" s="2" t="s">
        <v>98</v>
      </c>
      <c r="F976" s="2" t="s">
        <v>165</v>
      </c>
      <c r="G976" s="2" t="s">
        <v>109</v>
      </c>
    </row>
    <row r="977" customFormat="false" ht="15" hidden="false" customHeight="false" outlineLevel="0" collapsed="false">
      <c r="A977" s="2" t="s">
        <v>6143</v>
      </c>
      <c r="B977" s="2" t="s">
        <v>4979</v>
      </c>
      <c r="C977" s="2" t="s">
        <v>5172</v>
      </c>
      <c r="D977" s="13" t="n">
        <v>45904</v>
      </c>
      <c r="E977" s="2" t="s">
        <v>98</v>
      </c>
      <c r="F977" s="2" t="s">
        <v>98</v>
      </c>
      <c r="G977" s="2" t="s">
        <v>111</v>
      </c>
    </row>
    <row r="978" customFormat="false" ht="15" hidden="false" customHeight="false" outlineLevel="0" collapsed="false">
      <c r="A978" s="2" t="s">
        <v>6144</v>
      </c>
      <c r="B978" s="2" t="s">
        <v>2775</v>
      </c>
      <c r="C978" s="2" t="s">
        <v>5164</v>
      </c>
      <c r="D978" s="13" t="n">
        <v>45686</v>
      </c>
      <c r="E978" s="2" t="s">
        <v>98</v>
      </c>
      <c r="F978" s="2" t="s">
        <v>123</v>
      </c>
      <c r="G978" s="2" t="s">
        <v>115</v>
      </c>
    </row>
    <row r="979" customFormat="false" ht="15" hidden="false" customHeight="false" outlineLevel="0" collapsed="false">
      <c r="A979" s="2" t="s">
        <v>6145</v>
      </c>
      <c r="B979" s="2" t="s">
        <v>1230</v>
      </c>
      <c r="C979" s="2" t="s">
        <v>5164</v>
      </c>
      <c r="D979" s="13" t="n">
        <v>45765</v>
      </c>
      <c r="E979" s="2" t="s">
        <v>98</v>
      </c>
      <c r="F979" s="2" t="s">
        <v>165</v>
      </c>
      <c r="G979" s="2" t="s">
        <v>120</v>
      </c>
    </row>
    <row r="980" customFormat="false" ht="15" hidden="false" customHeight="false" outlineLevel="0" collapsed="false">
      <c r="A980" s="2" t="s">
        <v>6146</v>
      </c>
      <c r="B980" s="2" t="s">
        <v>5044</v>
      </c>
      <c r="C980" s="2" t="s">
        <v>5190</v>
      </c>
      <c r="D980" s="13" t="n">
        <v>45562</v>
      </c>
      <c r="E980" s="2" t="s">
        <v>98</v>
      </c>
      <c r="F980" s="2" t="s">
        <v>98</v>
      </c>
      <c r="G980" s="2" t="s">
        <v>120</v>
      </c>
    </row>
    <row r="981" customFormat="false" ht="15" hidden="false" customHeight="false" outlineLevel="0" collapsed="false">
      <c r="A981" s="2" t="s">
        <v>6147</v>
      </c>
      <c r="B981" s="2" t="s">
        <v>5006</v>
      </c>
      <c r="C981" s="2" t="s">
        <v>5168</v>
      </c>
      <c r="D981" s="13" t="n">
        <v>46006</v>
      </c>
      <c r="E981" s="2" t="s">
        <v>98</v>
      </c>
      <c r="F981" s="2" t="s">
        <v>98</v>
      </c>
      <c r="G981" s="2" t="s">
        <v>111</v>
      </c>
    </row>
    <row r="982" customFormat="false" ht="15" hidden="false" customHeight="false" outlineLevel="0" collapsed="false">
      <c r="A982" s="2" t="s">
        <v>6148</v>
      </c>
      <c r="B982" s="2" t="s">
        <v>5089</v>
      </c>
      <c r="C982" s="2" t="s">
        <v>5164</v>
      </c>
      <c r="D982" s="13" t="n">
        <v>46022</v>
      </c>
      <c r="E982" s="2" t="s">
        <v>98</v>
      </c>
      <c r="F982" s="2" t="s">
        <v>98</v>
      </c>
      <c r="G982" s="2" t="s">
        <v>142</v>
      </c>
    </row>
    <row r="983" customFormat="false" ht="15" hidden="false" customHeight="false" outlineLevel="0" collapsed="false">
      <c r="A983" s="2" t="s">
        <v>6149</v>
      </c>
      <c r="B983" s="2" t="s">
        <v>3556</v>
      </c>
      <c r="C983" s="2" t="s">
        <v>5190</v>
      </c>
      <c r="D983" s="13" t="n">
        <v>45822</v>
      </c>
      <c r="E983" s="2" t="s">
        <v>98</v>
      </c>
      <c r="F983" s="2" t="s">
        <v>139</v>
      </c>
      <c r="G983" s="2" t="s">
        <v>111</v>
      </c>
    </row>
    <row r="984" customFormat="false" ht="15" hidden="false" customHeight="false" outlineLevel="0" collapsed="false">
      <c r="A984" s="2" t="s">
        <v>6150</v>
      </c>
      <c r="B984" s="2" t="s">
        <v>1075</v>
      </c>
      <c r="C984" s="2" t="s">
        <v>5164</v>
      </c>
      <c r="D984" s="13" t="n">
        <v>45933</v>
      </c>
      <c r="E984" s="2" t="s">
        <v>98</v>
      </c>
      <c r="F984" s="2" t="s">
        <v>119</v>
      </c>
      <c r="G984" s="2" t="s">
        <v>136</v>
      </c>
    </row>
    <row r="985" customFormat="false" ht="15" hidden="false" customHeight="false" outlineLevel="0" collapsed="false">
      <c r="A985" s="2" t="s">
        <v>6151</v>
      </c>
      <c r="B985" s="2" t="s">
        <v>786</v>
      </c>
      <c r="C985" s="2" t="s">
        <v>5164</v>
      </c>
      <c r="D985" s="13" t="n">
        <v>46103</v>
      </c>
      <c r="E985" s="2" t="s">
        <v>98</v>
      </c>
      <c r="F985" s="2" t="s">
        <v>141</v>
      </c>
      <c r="G985" s="2" t="s">
        <v>124</v>
      </c>
    </row>
    <row r="986" customFormat="false" ht="15" hidden="false" customHeight="false" outlineLevel="0" collapsed="false">
      <c r="A986" s="2" t="s">
        <v>6152</v>
      </c>
      <c r="B986" s="2" t="s">
        <v>3428</v>
      </c>
      <c r="C986" s="2" t="s">
        <v>5168</v>
      </c>
      <c r="D986" s="13" t="n">
        <v>45737</v>
      </c>
      <c r="E986" s="2" t="s">
        <v>108</v>
      </c>
      <c r="F986" s="2" t="s">
        <v>98</v>
      </c>
      <c r="G986" s="2" t="s">
        <v>136</v>
      </c>
    </row>
    <row r="987" customFormat="false" ht="15" hidden="false" customHeight="false" outlineLevel="0" collapsed="false">
      <c r="A987" s="2" t="s">
        <v>6153</v>
      </c>
      <c r="B987" s="2" t="s">
        <v>1449</v>
      </c>
      <c r="C987" s="2" t="s">
        <v>5164</v>
      </c>
      <c r="D987" s="13" t="n">
        <v>45376</v>
      </c>
      <c r="E987" s="2" t="s">
        <v>98</v>
      </c>
      <c r="F987" s="2" t="s">
        <v>98</v>
      </c>
      <c r="G987" s="2" t="s">
        <v>133</v>
      </c>
    </row>
    <row r="988" customFormat="false" ht="15" hidden="false" customHeight="false" outlineLevel="0" collapsed="false">
      <c r="A988" s="2" t="s">
        <v>6154</v>
      </c>
      <c r="B988" s="2" t="s">
        <v>3692</v>
      </c>
      <c r="C988" s="2" t="s">
        <v>5190</v>
      </c>
      <c r="D988" s="13" t="n">
        <v>45691</v>
      </c>
      <c r="E988" s="2" t="s">
        <v>98</v>
      </c>
      <c r="F988" s="2" t="s">
        <v>114</v>
      </c>
      <c r="G988" s="2" t="s">
        <v>115</v>
      </c>
    </row>
    <row r="989" customFormat="false" ht="15" hidden="false" customHeight="false" outlineLevel="0" collapsed="false">
      <c r="A989" s="2" t="s">
        <v>6155</v>
      </c>
      <c r="B989" s="2" t="s">
        <v>1504</v>
      </c>
      <c r="C989" s="2" t="s">
        <v>5164</v>
      </c>
      <c r="D989" s="13" t="n">
        <v>45557</v>
      </c>
      <c r="E989" s="2" t="s">
        <v>98</v>
      </c>
      <c r="F989" s="2" t="s">
        <v>119</v>
      </c>
      <c r="G989" s="2" t="s">
        <v>99</v>
      </c>
    </row>
    <row r="990" customFormat="false" ht="15" hidden="false" customHeight="false" outlineLevel="0" collapsed="false">
      <c r="A990" s="2" t="s">
        <v>6156</v>
      </c>
      <c r="B990" s="2" t="s">
        <v>1293</v>
      </c>
      <c r="C990" s="2" t="s">
        <v>5168</v>
      </c>
      <c r="D990" s="13" t="n">
        <v>45415</v>
      </c>
      <c r="E990" s="2" t="s">
        <v>141</v>
      </c>
      <c r="F990" s="2" t="s">
        <v>98</v>
      </c>
      <c r="G990" s="2" t="s">
        <v>109</v>
      </c>
    </row>
    <row r="991" customFormat="false" ht="15" hidden="false" customHeight="false" outlineLevel="0" collapsed="false">
      <c r="A991" s="2" t="s">
        <v>6157</v>
      </c>
      <c r="B991" s="2" t="s">
        <v>2267</v>
      </c>
      <c r="C991" s="2" t="s">
        <v>5164</v>
      </c>
      <c r="D991" s="13" t="n">
        <v>46189</v>
      </c>
      <c r="E991" s="2" t="s">
        <v>98</v>
      </c>
      <c r="F991" s="2" t="s">
        <v>98</v>
      </c>
      <c r="G991" s="2" t="s">
        <v>120</v>
      </c>
    </row>
    <row r="992" customFormat="false" ht="15" hidden="false" customHeight="false" outlineLevel="0" collapsed="false">
      <c r="A992" s="2" t="s">
        <v>6158</v>
      </c>
      <c r="B992" s="2" t="s">
        <v>1027</v>
      </c>
      <c r="C992" s="2" t="s">
        <v>5164</v>
      </c>
      <c r="D992" s="13" t="n">
        <v>45568</v>
      </c>
      <c r="E992" s="2" t="s">
        <v>98</v>
      </c>
      <c r="F992" s="2" t="s">
        <v>165</v>
      </c>
      <c r="G992" s="2" t="s">
        <v>136</v>
      </c>
    </row>
    <row r="993" customFormat="false" ht="15" hidden="false" customHeight="false" outlineLevel="0" collapsed="false">
      <c r="A993" s="2" t="s">
        <v>6159</v>
      </c>
      <c r="B993" s="2" t="s">
        <v>2250</v>
      </c>
      <c r="C993" s="2" t="s">
        <v>5164</v>
      </c>
      <c r="D993" s="13" t="n">
        <v>46302</v>
      </c>
      <c r="E993" s="2" t="s">
        <v>98</v>
      </c>
      <c r="F993" s="2" t="s">
        <v>98</v>
      </c>
      <c r="G993" s="2" t="s">
        <v>136</v>
      </c>
    </row>
    <row r="994" customFormat="false" ht="15" hidden="false" customHeight="false" outlineLevel="0" collapsed="false">
      <c r="A994" s="2" t="s">
        <v>6160</v>
      </c>
      <c r="B994" s="2" t="s">
        <v>1005</v>
      </c>
      <c r="C994" s="2" t="s">
        <v>5166</v>
      </c>
      <c r="D994" s="13" t="n">
        <v>45837</v>
      </c>
      <c r="E994" s="2" t="s">
        <v>119</v>
      </c>
      <c r="F994" s="2" t="s">
        <v>114</v>
      </c>
      <c r="G994" s="2" t="s">
        <v>120</v>
      </c>
    </row>
    <row r="995" customFormat="false" ht="15" hidden="false" customHeight="false" outlineLevel="0" collapsed="false">
      <c r="A995" s="2" t="s">
        <v>6161</v>
      </c>
      <c r="B995" s="2" t="s">
        <v>2989</v>
      </c>
      <c r="C995" s="2" t="s">
        <v>5168</v>
      </c>
      <c r="D995" s="13" t="n">
        <v>45579</v>
      </c>
      <c r="E995" s="2" t="s">
        <v>114</v>
      </c>
      <c r="F995" s="2" t="s">
        <v>98</v>
      </c>
      <c r="G995" s="2" t="s">
        <v>99</v>
      </c>
    </row>
    <row r="996" customFormat="false" ht="15" hidden="false" customHeight="false" outlineLevel="0" collapsed="false">
      <c r="A996" s="2" t="s">
        <v>6162</v>
      </c>
      <c r="B996" s="2" t="s">
        <v>3328</v>
      </c>
      <c r="C996" s="2" t="s">
        <v>5164</v>
      </c>
      <c r="D996" s="13" t="n">
        <v>45698</v>
      </c>
      <c r="E996" s="2" t="s">
        <v>98</v>
      </c>
      <c r="F996" s="2" t="s">
        <v>163</v>
      </c>
      <c r="G996" s="2" t="s">
        <v>124</v>
      </c>
    </row>
    <row r="997" customFormat="false" ht="15" hidden="false" customHeight="false" outlineLevel="0" collapsed="false">
      <c r="A997" s="2" t="s">
        <v>6163</v>
      </c>
      <c r="B997" s="2" t="s">
        <v>3593</v>
      </c>
      <c r="C997" s="2" t="s">
        <v>5166</v>
      </c>
      <c r="D997" s="13" t="n">
        <v>46133</v>
      </c>
      <c r="E997" s="2" t="s">
        <v>108</v>
      </c>
      <c r="F997" s="2" t="s">
        <v>145</v>
      </c>
      <c r="G997" s="2" t="s">
        <v>136</v>
      </c>
    </row>
    <row r="998" customFormat="false" ht="15" hidden="false" customHeight="false" outlineLevel="0" collapsed="false">
      <c r="A998" s="2" t="s">
        <v>6164</v>
      </c>
      <c r="B998" s="2" t="s">
        <v>4967</v>
      </c>
      <c r="C998" s="2" t="s">
        <v>5190</v>
      </c>
      <c r="D998" s="13" t="n">
        <v>46055</v>
      </c>
      <c r="E998" s="2" t="s">
        <v>98</v>
      </c>
      <c r="F998" s="2" t="s">
        <v>98</v>
      </c>
      <c r="G998" s="2" t="s">
        <v>120</v>
      </c>
    </row>
    <row r="999" customFormat="false" ht="15" hidden="false" customHeight="false" outlineLevel="0" collapsed="false">
      <c r="A999" s="2" t="s">
        <v>6165</v>
      </c>
      <c r="B999" s="2" t="s">
        <v>4087</v>
      </c>
      <c r="C999" s="2" t="s">
        <v>5164</v>
      </c>
      <c r="D999" s="13" t="n">
        <v>45730</v>
      </c>
      <c r="E999" s="2" t="s">
        <v>98</v>
      </c>
      <c r="F999" s="2" t="s">
        <v>108</v>
      </c>
      <c r="G999" s="2" t="s">
        <v>111</v>
      </c>
    </row>
    <row r="1000" customFormat="false" ht="15" hidden="false" customHeight="false" outlineLevel="0" collapsed="false">
      <c r="A1000" s="2" t="s">
        <v>6166</v>
      </c>
      <c r="B1000" s="2" t="s">
        <v>1707</v>
      </c>
      <c r="C1000" s="2" t="s">
        <v>5164</v>
      </c>
      <c r="D1000" s="13" t="n">
        <v>45923</v>
      </c>
      <c r="E1000" s="2" t="s">
        <v>98</v>
      </c>
      <c r="F1000" s="2" t="s">
        <v>114</v>
      </c>
      <c r="G1000" s="2" t="s">
        <v>142</v>
      </c>
    </row>
    <row r="1001" customFormat="false" ht="15" hidden="false" customHeight="false" outlineLevel="0" collapsed="false">
      <c r="A1001" s="2" t="s">
        <v>6167</v>
      </c>
      <c r="B1001" s="2" t="s">
        <v>1747</v>
      </c>
      <c r="C1001" s="2" t="s">
        <v>5168</v>
      </c>
      <c r="D1001" s="13" t="n">
        <v>46036</v>
      </c>
      <c r="E1001" s="2" t="s">
        <v>98</v>
      </c>
      <c r="F1001" s="2" t="s">
        <v>98</v>
      </c>
      <c r="G1001" s="2" t="s">
        <v>120</v>
      </c>
    </row>
    <row r="1002" customFormat="false" ht="15" hidden="false" customHeight="false" outlineLevel="0" collapsed="false">
      <c r="A1002" s="2" t="s">
        <v>6168</v>
      </c>
      <c r="B1002" s="2" t="s">
        <v>2074</v>
      </c>
      <c r="C1002" s="2" t="s">
        <v>5164</v>
      </c>
      <c r="D1002" s="13" t="n">
        <v>45997</v>
      </c>
      <c r="E1002" s="2" t="s">
        <v>98</v>
      </c>
      <c r="F1002" s="2" t="s">
        <v>114</v>
      </c>
      <c r="G1002" s="2" t="s">
        <v>130</v>
      </c>
    </row>
    <row r="1003" customFormat="false" ht="15" hidden="false" customHeight="false" outlineLevel="0" collapsed="false">
      <c r="A1003" s="2" t="s">
        <v>6169</v>
      </c>
      <c r="B1003" s="2" t="s">
        <v>3137</v>
      </c>
      <c r="C1003" s="2" t="s">
        <v>5166</v>
      </c>
      <c r="D1003" s="13" t="n">
        <v>45867</v>
      </c>
      <c r="E1003" s="2" t="s">
        <v>104</v>
      </c>
      <c r="F1003" s="2" t="s">
        <v>145</v>
      </c>
      <c r="G1003" s="2" t="s">
        <v>111</v>
      </c>
    </row>
    <row r="1004" customFormat="false" ht="15" hidden="false" customHeight="false" outlineLevel="0" collapsed="false">
      <c r="A1004" s="2" t="s">
        <v>6170</v>
      </c>
      <c r="B1004" s="2" t="s">
        <v>4913</v>
      </c>
      <c r="C1004" s="2" t="s">
        <v>5164</v>
      </c>
      <c r="D1004" s="13" t="n">
        <v>45998</v>
      </c>
      <c r="E1004" s="2" t="s">
        <v>98</v>
      </c>
      <c r="F1004" s="2" t="s">
        <v>141</v>
      </c>
      <c r="G1004" s="2" t="s">
        <v>136</v>
      </c>
    </row>
    <row r="1005" customFormat="false" ht="15" hidden="false" customHeight="false" outlineLevel="0" collapsed="false">
      <c r="A1005" s="2" t="s">
        <v>6171</v>
      </c>
      <c r="B1005" s="2" t="s">
        <v>4850</v>
      </c>
      <c r="C1005" s="2" t="s">
        <v>5168</v>
      </c>
      <c r="D1005" s="13" t="n">
        <v>45935</v>
      </c>
      <c r="E1005" s="2" t="s">
        <v>128</v>
      </c>
      <c r="F1005" s="2" t="s">
        <v>98</v>
      </c>
      <c r="G1005" s="2" t="s">
        <v>130</v>
      </c>
    </row>
    <row r="1006" customFormat="false" ht="15" hidden="false" customHeight="false" outlineLevel="0" collapsed="false">
      <c r="A1006" s="2" t="s">
        <v>6172</v>
      </c>
      <c r="B1006" s="2" t="s">
        <v>4775</v>
      </c>
      <c r="C1006" s="2" t="s">
        <v>5164</v>
      </c>
      <c r="D1006" s="13" t="n">
        <v>45550</v>
      </c>
      <c r="E1006" s="2" t="s">
        <v>98</v>
      </c>
      <c r="F1006" s="2" t="s">
        <v>123</v>
      </c>
      <c r="G1006" s="2" t="s">
        <v>111</v>
      </c>
    </row>
    <row r="1007" customFormat="false" ht="15" hidden="false" customHeight="false" outlineLevel="0" collapsed="false">
      <c r="A1007" s="2" t="s">
        <v>6173</v>
      </c>
      <c r="B1007" s="2" t="s">
        <v>2250</v>
      </c>
      <c r="C1007" s="2" t="s">
        <v>5164</v>
      </c>
      <c r="D1007" s="13" t="n">
        <v>45688</v>
      </c>
      <c r="E1007" s="2" t="s">
        <v>98</v>
      </c>
      <c r="F1007" s="2" t="s">
        <v>98</v>
      </c>
      <c r="G1007" s="2" t="s">
        <v>136</v>
      </c>
    </row>
    <row r="1008" customFormat="false" ht="15" hidden="false" customHeight="false" outlineLevel="0" collapsed="false">
      <c r="A1008" s="2" t="s">
        <v>6174</v>
      </c>
      <c r="B1008" s="2" t="s">
        <v>994</v>
      </c>
      <c r="C1008" s="2" t="s">
        <v>5166</v>
      </c>
      <c r="D1008" s="13" t="n">
        <v>45759</v>
      </c>
      <c r="E1008" s="2" t="s">
        <v>114</v>
      </c>
      <c r="F1008" s="2" t="s">
        <v>163</v>
      </c>
      <c r="G1008" s="2" t="s">
        <v>120</v>
      </c>
    </row>
    <row r="1009" customFormat="false" ht="15" hidden="false" customHeight="false" outlineLevel="0" collapsed="false">
      <c r="A1009" s="2" t="s">
        <v>6175</v>
      </c>
      <c r="B1009" s="2" t="s">
        <v>580</v>
      </c>
      <c r="C1009" s="2" t="s">
        <v>5166</v>
      </c>
      <c r="D1009" s="13" t="n">
        <v>46081</v>
      </c>
      <c r="E1009" s="2" t="s">
        <v>165</v>
      </c>
      <c r="F1009" s="2" t="s">
        <v>104</v>
      </c>
      <c r="G1009" s="2" t="s">
        <v>111</v>
      </c>
    </row>
    <row r="1010" customFormat="false" ht="15" hidden="false" customHeight="false" outlineLevel="0" collapsed="false">
      <c r="A1010" s="2" t="s">
        <v>6176</v>
      </c>
      <c r="B1010" s="2" t="s">
        <v>4552</v>
      </c>
      <c r="C1010" s="2" t="s">
        <v>5166</v>
      </c>
      <c r="D1010" s="13" t="n">
        <v>45854</v>
      </c>
      <c r="E1010" s="2" t="s">
        <v>98</v>
      </c>
      <c r="F1010" s="2" t="s">
        <v>114</v>
      </c>
      <c r="G1010" s="2" t="s">
        <v>115</v>
      </c>
    </row>
    <row r="1011" customFormat="false" ht="15" hidden="false" customHeight="false" outlineLevel="0" collapsed="false">
      <c r="A1011" s="2" t="s">
        <v>6177</v>
      </c>
      <c r="B1011" s="2" t="s">
        <v>3911</v>
      </c>
      <c r="C1011" s="2" t="s">
        <v>5166</v>
      </c>
      <c r="D1011" s="13" t="n">
        <v>45978</v>
      </c>
      <c r="E1011" s="2" t="s">
        <v>128</v>
      </c>
      <c r="F1011" s="2" t="s">
        <v>145</v>
      </c>
      <c r="G1011" s="2" t="s">
        <v>99</v>
      </c>
    </row>
    <row r="1012" customFormat="false" ht="15" hidden="false" customHeight="false" outlineLevel="0" collapsed="false">
      <c r="A1012" s="2" t="s">
        <v>6178</v>
      </c>
      <c r="B1012" s="2" t="s">
        <v>4572</v>
      </c>
      <c r="C1012" s="2" t="s">
        <v>5164</v>
      </c>
      <c r="D1012" s="13" t="n">
        <v>45945</v>
      </c>
      <c r="E1012" s="2" t="s">
        <v>98</v>
      </c>
      <c r="F1012" s="2" t="s">
        <v>119</v>
      </c>
      <c r="G1012" s="2" t="s">
        <v>99</v>
      </c>
    </row>
    <row r="1013" customFormat="false" ht="15" hidden="false" customHeight="false" outlineLevel="0" collapsed="false">
      <c r="A1013" s="2" t="s">
        <v>6179</v>
      </c>
      <c r="B1013" s="2" t="s">
        <v>4291</v>
      </c>
      <c r="C1013" s="2" t="s">
        <v>5164</v>
      </c>
      <c r="D1013" s="13" t="n">
        <v>45912</v>
      </c>
      <c r="E1013" s="2" t="s">
        <v>98</v>
      </c>
      <c r="F1013" s="2" t="s">
        <v>108</v>
      </c>
      <c r="G1013" s="2" t="s">
        <v>124</v>
      </c>
    </row>
    <row r="1014" customFormat="false" ht="15" hidden="false" customHeight="false" outlineLevel="0" collapsed="false">
      <c r="A1014" s="2" t="s">
        <v>6180</v>
      </c>
      <c r="B1014" s="2" t="s">
        <v>2199</v>
      </c>
      <c r="C1014" s="2" t="s">
        <v>5168</v>
      </c>
      <c r="D1014" s="13" t="n">
        <v>46167</v>
      </c>
      <c r="E1014" s="2" t="s">
        <v>98</v>
      </c>
      <c r="F1014" s="2" t="s">
        <v>98</v>
      </c>
      <c r="G1014" s="2" t="s">
        <v>124</v>
      </c>
    </row>
    <row r="1015" customFormat="false" ht="15" hidden="false" customHeight="false" outlineLevel="0" collapsed="false">
      <c r="A1015" s="2" t="s">
        <v>6181</v>
      </c>
      <c r="B1015" s="2" t="s">
        <v>578</v>
      </c>
      <c r="C1015" s="2" t="s">
        <v>5168</v>
      </c>
      <c r="D1015" s="13" t="n">
        <v>45637</v>
      </c>
      <c r="E1015" s="2" t="s">
        <v>123</v>
      </c>
      <c r="F1015" s="2" t="s">
        <v>98</v>
      </c>
      <c r="G1015" s="2" t="s">
        <v>111</v>
      </c>
    </row>
    <row r="1016" customFormat="false" ht="15" hidden="false" customHeight="false" outlineLevel="0" collapsed="false">
      <c r="A1016" s="2" t="s">
        <v>6182</v>
      </c>
      <c r="B1016" s="2" t="s">
        <v>5034</v>
      </c>
      <c r="C1016" s="2" t="s">
        <v>5190</v>
      </c>
      <c r="D1016" s="13" t="n">
        <v>45797</v>
      </c>
      <c r="E1016" s="2" t="s">
        <v>98</v>
      </c>
      <c r="F1016" s="2" t="s">
        <v>98</v>
      </c>
      <c r="G1016" s="2" t="s">
        <v>133</v>
      </c>
    </row>
    <row r="1017" customFormat="false" ht="15" hidden="false" customHeight="false" outlineLevel="0" collapsed="false">
      <c r="A1017" s="2" t="s">
        <v>6183</v>
      </c>
      <c r="B1017" s="2" t="s">
        <v>150</v>
      </c>
      <c r="C1017" s="2" t="s">
        <v>5172</v>
      </c>
      <c r="D1017" s="13" t="n">
        <v>46047</v>
      </c>
      <c r="E1017" s="2" t="s">
        <v>98</v>
      </c>
      <c r="F1017" s="2" t="s">
        <v>98</v>
      </c>
      <c r="G1017" s="2" t="s">
        <v>109</v>
      </c>
    </row>
    <row r="1018" customFormat="false" ht="15" hidden="false" customHeight="false" outlineLevel="0" collapsed="false">
      <c r="A1018" s="2" t="s">
        <v>6184</v>
      </c>
      <c r="B1018" s="2" t="s">
        <v>2171</v>
      </c>
      <c r="C1018" s="2" t="s">
        <v>5172</v>
      </c>
      <c r="D1018" s="13" t="n">
        <v>45895</v>
      </c>
      <c r="E1018" s="2" t="s">
        <v>139</v>
      </c>
      <c r="F1018" s="2" t="s">
        <v>98</v>
      </c>
      <c r="G1018" s="2" t="s">
        <v>133</v>
      </c>
    </row>
    <row r="1019" customFormat="false" ht="15" hidden="false" customHeight="false" outlineLevel="0" collapsed="false">
      <c r="A1019" s="2" t="s">
        <v>6185</v>
      </c>
      <c r="B1019" s="2" t="s">
        <v>3560</v>
      </c>
      <c r="C1019" s="2" t="s">
        <v>5164</v>
      </c>
      <c r="D1019" s="13" t="n">
        <v>45935</v>
      </c>
      <c r="E1019" s="2" t="s">
        <v>98</v>
      </c>
      <c r="F1019" s="2" t="s">
        <v>119</v>
      </c>
      <c r="G1019" s="2" t="s">
        <v>124</v>
      </c>
    </row>
    <row r="1020" customFormat="false" ht="15" hidden="false" customHeight="false" outlineLevel="0" collapsed="false">
      <c r="A1020" s="2" t="s">
        <v>6186</v>
      </c>
      <c r="B1020" s="2" t="s">
        <v>4957</v>
      </c>
      <c r="C1020" s="2" t="s">
        <v>5172</v>
      </c>
      <c r="D1020" s="13" t="n">
        <v>45686</v>
      </c>
      <c r="E1020" s="2" t="s">
        <v>98</v>
      </c>
      <c r="F1020" s="2" t="s">
        <v>98</v>
      </c>
      <c r="G1020" s="2" t="s">
        <v>136</v>
      </c>
    </row>
    <row r="1021" customFormat="false" ht="15" hidden="false" customHeight="false" outlineLevel="0" collapsed="false">
      <c r="A1021" s="2" t="s">
        <v>6187</v>
      </c>
      <c r="B1021" s="2" t="s">
        <v>5024</v>
      </c>
      <c r="C1021" s="2" t="s">
        <v>5190</v>
      </c>
      <c r="D1021" s="13" t="n">
        <v>45554</v>
      </c>
      <c r="E1021" s="2" t="s">
        <v>98</v>
      </c>
      <c r="F1021" s="2" t="s">
        <v>98</v>
      </c>
      <c r="G1021" s="2" t="s">
        <v>133</v>
      </c>
    </row>
    <row r="1022" customFormat="false" ht="15" hidden="false" customHeight="false" outlineLevel="0" collapsed="false">
      <c r="A1022" s="2" t="s">
        <v>6188</v>
      </c>
      <c r="B1022" s="2" t="s">
        <v>5109</v>
      </c>
      <c r="C1022" s="2" t="s">
        <v>5190</v>
      </c>
      <c r="D1022" s="13" t="n">
        <v>45377</v>
      </c>
      <c r="E1022" s="2" t="s">
        <v>98</v>
      </c>
      <c r="F1022" s="2" t="s">
        <v>98</v>
      </c>
      <c r="G1022" s="2" t="s">
        <v>130</v>
      </c>
    </row>
    <row r="1023" customFormat="false" ht="15" hidden="false" customHeight="false" outlineLevel="0" collapsed="false">
      <c r="A1023" s="2" t="s">
        <v>6189</v>
      </c>
      <c r="B1023" s="2" t="s">
        <v>3119</v>
      </c>
      <c r="C1023" s="2" t="s">
        <v>5172</v>
      </c>
      <c r="D1023" s="13" t="n">
        <v>45825</v>
      </c>
      <c r="E1023" s="2" t="s">
        <v>98</v>
      </c>
      <c r="F1023" s="2" t="s">
        <v>98</v>
      </c>
      <c r="G1023" s="2" t="s">
        <v>115</v>
      </c>
    </row>
    <row r="1024" customFormat="false" ht="15" hidden="false" customHeight="false" outlineLevel="0" collapsed="false">
      <c r="A1024" s="2" t="s">
        <v>6190</v>
      </c>
      <c r="B1024" s="2" t="s">
        <v>4987</v>
      </c>
      <c r="C1024" s="2" t="s">
        <v>5190</v>
      </c>
      <c r="D1024" s="13" t="n">
        <v>45605</v>
      </c>
      <c r="E1024" s="2" t="s">
        <v>98</v>
      </c>
      <c r="F1024" s="2" t="s">
        <v>98</v>
      </c>
      <c r="G1024" s="2" t="s">
        <v>133</v>
      </c>
    </row>
    <row r="1025" customFormat="false" ht="15" hidden="false" customHeight="false" outlineLevel="0" collapsed="false">
      <c r="A1025" s="2" t="s">
        <v>6191</v>
      </c>
      <c r="B1025" s="2" t="s">
        <v>4118</v>
      </c>
      <c r="C1025" s="2" t="s">
        <v>5164</v>
      </c>
      <c r="D1025" s="13" t="n">
        <v>45813</v>
      </c>
      <c r="E1025" s="2" t="s">
        <v>98</v>
      </c>
      <c r="F1025" s="2" t="s">
        <v>165</v>
      </c>
      <c r="G1025" s="2" t="s">
        <v>124</v>
      </c>
    </row>
    <row r="1026" customFormat="false" ht="15" hidden="false" customHeight="false" outlineLevel="0" collapsed="false">
      <c r="A1026" s="2" t="s">
        <v>6192</v>
      </c>
      <c r="B1026" s="2" t="s">
        <v>1507</v>
      </c>
      <c r="C1026" s="2" t="s">
        <v>5164</v>
      </c>
      <c r="D1026" s="13" t="n">
        <v>46079</v>
      </c>
      <c r="E1026" s="2" t="s">
        <v>98</v>
      </c>
      <c r="F1026" s="2" t="s">
        <v>104</v>
      </c>
      <c r="G1026" s="2" t="s">
        <v>142</v>
      </c>
    </row>
    <row r="1027" customFormat="false" ht="15" hidden="false" customHeight="false" outlineLevel="0" collapsed="false">
      <c r="A1027" s="2" t="s">
        <v>6193</v>
      </c>
      <c r="B1027" s="2" t="s">
        <v>3754</v>
      </c>
      <c r="C1027" s="2" t="s">
        <v>5172</v>
      </c>
      <c r="D1027" s="13" t="n">
        <v>45880</v>
      </c>
      <c r="E1027" s="2" t="s">
        <v>98</v>
      </c>
      <c r="F1027" s="2" t="s">
        <v>98</v>
      </c>
      <c r="G1027" s="2" t="s">
        <v>120</v>
      </c>
    </row>
    <row r="1028" customFormat="false" ht="15" hidden="false" customHeight="false" outlineLevel="0" collapsed="false">
      <c r="A1028" s="2" t="s">
        <v>6194</v>
      </c>
      <c r="B1028" s="2" t="s">
        <v>4122</v>
      </c>
      <c r="C1028" s="2" t="s">
        <v>5168</v>
      </c>
      <c r="D1028" s="13" t="n">
        <v>45629</v>
      </c>
      <c r="E1028" s="2" t="s">
        <v>98</v>
      </c>
      <c r="F1028" s="2" t="s">
        <v>98</v>
      </c>
      <c r="G1028" s="2" t="s">
        <v>99</v>
      </c>
    </row>
    <row r="1029" customFormat="false" ht="15" hidden="false" customHeight="false" outlineLevel="0" collapsed="false">
      <c r="A1029" s="2" t="s">
        <v>6195</v>
      </c>
      <c r="B1029" s="2" t="s">
        <v>2188</v>
      </c>
      <c r="C1029" s="2" t="s">
        <v>5164</v>
      </c>
      <c r="D1029" s="13" t="n">
        <v>45529</v>
      </c>
      <c r="E1029" s="2" t="s">
        <v>98</v>
      </c>
      <c r="F1029" s="2" t="s">
        <v>141</v>
      </c>
      <c r="G1029" s="2" t="s">
        <v>120</v>
      </c>
    </row>
    <row r="1030" customFormat="false" ht="15" hidden="false" customHeight="false" outlineLevel="0" collapsed="false">
      <c r="A1030" s="2" t="s">
        <v>6196</v>
      </c>
      <c r="B1030" s="2" t="s">
        <v>1693</v>
      </c>
      <c r="C1030" s="2" t="s">
        <v>5164</v>
      </c>
      <c r="D1030" s="13" t="n">
        <v>46045</v>
      </c>
      <c r="E1030" s="2" t="s">
        <v>98</v>
      </c>
      <c r="F1030" s="2" t="s">
        <v>98</v>
      </c>
      <c r="G1030" s="2" t="s">
        <v>115</v>
      </c>
    </row>
    <row r="1031" customFormat="false" ht="15" hidden="false" customHeight="false" outlineLevel="0" collapsed="false">
      <c r="A1031" s="2" t="s">
        <v>6197</v>
      </c>
      <c r="B1031" s="2" t="s">
        <v>1363</v>
      </c>
      <c r="C1031" s="2" t="s">
        <v>5164</v>
      </c>
      <c r="D1031" s="13" t="n">
        <v>45536</v>
      </c>
      <c r="E1031" s="2" t="s">
        <v>98</v>
      </c>
      <c r="F1031" s="2" t="s">
        <v>104</v>
      </c>
      <c r="G1031" s="2" t="s">
        <v>124</v>
      </c>
    </row>
    <row r="1032" customFormat="false" ht="15" hidden="false" customHeight="false" outlineLevel="0" collapsed="false">
      <c r="A1032" s="2" t="s">
        <v>6198</v>
      </c>
      <c r="B1032" s="2" t="s">
        <v>1398</v>
      </c>
      <c r="C1032" s="2" t="s">
        <v>5168</v>
      </c>
      <c r="D1032" s="13" t="n">
        <v>45653</v>
      </c>
      <c r="E1032" s="2" t="s">
        <v>98</v>
      </c>
      <c r="F1032" s="2" t="s">
        <v>98</v>
      </c>
      <c r="G1032" s="2" t="s">
        <v>111</v>
      </c>
    </row>
    <row r="1033" customFormat="false" ht="15" hidden="false" customHeight="false" outlineLevel="0" collapsed="false">
      <c r="A1033" s="2" t="s">
        <v>6199</v>
      </c>
      <c r="B1033" s="2" t="s">
        <v>4990</v>
      </c>
      <c r="C1033" s="2" t="s">
        <v>5190</v>
      </c>
      <c r="D1033" s="13" t="n">
        <v>45746</v>
      </c>
      <c r="E1033" s="2" t="s">
        <v>98</v>
      </c>
      <c r="F1033" s="2" t="s">
        <v>98</v>
      </c>
      <c r="G1033" s="2" t="s">
        <v>142</v>
      </c>
    </row>
    <row r="1034" customFormat="false" ht="15" hidden="false" customHeight="false" outlineLevel="0" collapsed="false">
      <c r="A1034" s="2" t="s">
        <v>6200</v>
      </c>
      <c r="B1034" s="2" t="s">
        <v>535</v>
      </c>
      <c r="C1034" s="2" t="s">
        <v>5168</v>
      </c>
      <c r="D1034" s="13" t="n">
        <v>45636</v>
      </c>
      <c r="E1034" s="2" t="s">
        <v>119</v>
      </c>
      <c r="F1034" s="2" t="s">
        <v>98</v>
      </c>
      <c r="G1034" s="2" t="s">
        <v>133</v>
      </c>
    </row>
    <row r="1035" customFormat="false" ht="15" hidden="false" customHeight="false" outlineLevel="0" collapsed="false">
      <c r="A1035" s="2" t="s">
        <v>6201</v>
      </c>
      <c r="B1035" s="2" t="s">
        <v>424</v>
      </c>
      <c r="C1035" s="2" t="s">
        <v>5190</v>
      </c>
      <c r="D1035" s="13" t="n">
        <v>45963</v>
      </c>
      <c r="E1035" s="2" t="s">
        <v>98</v>
      </c>
      <c r="F1035" s="2" t="s">
        <v>98</v>
      </c>
      <c r="G1035" s="2" t="s">
        <v>120</v>
      </c>
    </row>
    <row r="1036" customFormat="false" ht="15" hidden="false" customHeight="false" outlineLevel="0" collapsed="false">
      <c r="A1036" s="2" t="s">
        <v>6202</v>
      </c>
      <c r="B1036" s="2" t="s">
        <v>2357</v>
      </c>
      <c r="C1036" s="2" t="s">
        <v>5166</v>
      </c>
      <c r="D1036" s="13" t="n">
        <v>45576</v>
      </c>
      <c r="E1036" s="2" t="s">
        <v>119</v>
      </c>
      <c r="F1036" s="2" t="s">
        <v>128</v>
      </c>
      <c r="G1036" s="2" t="s">
        <v>133</v>
      </c>
    </row>
    <row r="1037" customFormat="false" ht="15" hidden="false" customHeight="false" outlineLevel="0" collapsed="false">
      <c r="A1037" s="2" t="s">
        <v>6203</v>
      </c>
      <c r="B1037" s="2" t="s">
        <v>3341</v>
      </c>
      <c r="C1037" s="2" t="s">
        <v>5164</v>
      </c>
      <c r="D1037" s="13" t="n">
        <v>45835</v>
      </c>
      <c r="E1037" s="2" t="s">
        <v>98</v>
      </c>
      <c r="F1037" s="2" t="s">
        <v>119</v>
      </c>
      <c r="G1037" s="2" t="s">
        <v>111</v>
      </c>
    </row>
    <row r="1038" customFormat="false" ht="15" hidden="false" customHeight="false" outlineLevel="0" collapsed="false">
      <c r="A1038" s="2" t="s">
        <v>6204</v>
      </c>
      <c r="B1038" s="2" t="s">
        <v>2257</v>
      </c>
      <c r="C1038" s="2" t="s">
        <v>5190</v>
      </c>
      <c r="D1038" s="13" t="n">
        <v>45538</v>
      </c>
      <c r="E1038" s="2" t="s">
        <v>98</v>
      </c>
      <c r="F1038" s="2" t="s">
        <v>104</v>
      </c>
      <c r="G1038" s="2" t="s">
        <v>115</v>
      </c>
    </row>
    <row r="1039" customFormat="false" ht="15" hidden="false" customHeight="false" outlineLevel="0" collapsed="false">
      <c r="A1039" s="2" t="s">
        <v>6205</v>
      </c>
      <c r="B1039" s="2" t="s">
        <v>183</v>
      </c>
      <c r="C1039" s="2" t="s">
        <v>5168</v>
      </c>
      <c r="D1039" s="13" t="n">
        <v>46097</v>
      </c>
      <c r="E1039" s="2" t="s">
        <v>128</v>
      </c>
      <c r="F1039" s="2" t="s">
        <v>98</v>
      </c>
      <c r="G1039" s="2" t="s">
        <v>142</v>
      </c>
    </row>
    <row r="1040" customFormat="false" ht="15" hidden="false" customHeight="false" outlineLevel="0" collapsed="false">
      <c r="A1040" s="2" t="s">
        <v>6206</v>
      </c>
      <c r="B1040" s="2" t="s">
        <v>5058</v>
      </c>
      <c r="C1040" s="2" t="s">
        <v>5190</v>
      </c>
      <c r="D1040" s="13" t="n">
        <v>45699</v>
      </c>
      <c r="E1040" s="2" t="s">
        <v>98</v>
      </c>
      <c r="F1040" s="2" t="s">
        <v>98</v>
      </c>
      <c r="G1040" s="2" t="s">
        <v>136</v>
      </c>
    </row>
    <row r="1041" customFormat="false" ht="15" hidden="false" customHeight="false" outlineLevel="0" collapsed="false">
      <c r="A1041" s="2" t="s">
        <v>6207</v>
      </c>
      <c r="B1041" s="2" t="s">
        <v>4534</v>
      </c>
      <c r="C1041" s="2" t="s">
        <v>5172</v>
      </c>
      <c r="D1041" s="13" t="n">
        <v>46144</v>
      </c>
      <c r="E1041" s="2" t="s">
        <v>98</v>
      </c>
      <c r="F1041" s="2" t="s">
        <v>98</v>
      </c>
      <c r="G1041" s="2" t="s">
        <v>124</v>
      </c>
    </row>
    <row r="1042" customFormat="false" ht="15" hidden="false" customHeight="false" outlineLevel="0" collapsed="false">
      <c r="A1042" s="2" t="s">
        <v>6208</v>
      </c>
      <c r="B1042" s="2" t="s">
        <v>4269</v>
      </c>
      <c r="C1042" s="2" t="s">
        <v>5164</v>
      </c>
      <c r="D1042" s="13" t="n">
        <v>45615</v>
      </c>
      <c r="E1042" s="2" t="s">
        <v>98</v>
      </c>
      <c r="F1042" s="2" t="s">
        <v>119</v>
      </c>
      <c r="G1042" s="2" t="s">
        <v>124</v>
      </c>
    </row>
    <row r="1043" customFormat="false" ht="15" hidden="false" customHeight="false" outlineLevel="0" collapsed="false">
      <c r="A1043" s="2" t="s">
        <v>6209</v>
      </c>
      <c r="B1043" s="2" t="s">
        <v>756</v>
      </c>
      <c r="C1043" s="2" t="s">
        <v>5164</v>
      </c>
      <c r="D1043" s="13" t="n">
        <v>45960</v>
      </c>
      <c r="E1043" s="2" t="s">
        <v>98</v>
      </c>
      <c r="F1043" s="2" t="s">
        <v>108</v>
      </c>
      <c r="G1043" s="2" t="s">
        <v>133</v>
      </c>
    </row>
    <row r="1044" customFormat="false" ht="15" hidden="false" customHeight="false" outlineLevel="0" collapsed="false">
      <c r="A1044" s="2" t="s">
        <v>6210</v>
      </c>
      <c r="B1044" s="2" t="s">
        <v>374</v>
      </c>
      <c r="C1044" s="2" t="s">
        <v>5172</v>
      </c>
      <c r="D1044" s="13" t="n">
        <v>45654</v>
      </c>
      <c r="E1044" s="2" t="s">
        <v>108</v>
      </c>
      <c r="F1044" s="2" t="s">
        <v>98</v>
      </c>
      <c r="G1044" s="2" t="s">
        <v>99</v>
      </c>
    </row>
    <row r="1045" customFormat="false" ht="15" hidden="false" customHeight="false" outlineLevel="0" collapsed="false">
      <c r="A1045" s="2" t="s">
        <v>6211</v>
      </c>
      <c r="B1045" s="2" t="s">
        <v>428</v>
      </c>
      <c r="C1045" s="2" t="s">
        <v>5190</v>
      </c>
      <c r="D1045" s="13" t="n">
        <v>45626</v>
      </c>
      <c r="E1045" s="2" t="s">
        <v>98</v>
      </c>
      <c r="F1045" s="2" t="s">
        <v>165</v>
      </c>
      <c r="G1045" s="2" t="s">
        <v>130</v>
      </c>
    </row>
    <row r="1046" customFormat="false" ht="15" hidden="false" customHeight="false" outlineLevel="0" collapsed="false">
      <c r="A1046" s="2" t="s">
        <v>6212</v>
      </c>
      <c r="B1046" s="2" t="s">
        <v>269</v>
      </c>
      <c r="C1046" s="2" t="s">
        <v>5168</v>
      </c>
      <c r="D1046" s="13" t="n">
        <v>45799</v>
      </c>
      <c r="E1046" s="2" t="s">
        <v>119</v>
      </c>
      <c r="F1046" s="2" t="s">
        <v>98</v>
      </c>
      <c r="G1046" s="2" t="s">
        <v>124</v>
      </c>
    </row>
    <row r="1047" customFormat="false" ht="15" hidden="false" customHeight="false" outlineLevel="0" collapsed="false">
      <c r="A1047" s="2" t="s">
        <v>6213</v>
      </c>
      <c r="B1047" s="2" t="s">
        <v>423</v>
      </c>
      <c r="C1047" s="2" t="s">
        <v>5168</v>
      </c>
      <c r="D1047" s="13" t="n">
        <v>45753</v>
      </c>
      <c r="E1047" s="2" t="s">
        <v>141</v>
      </c>
      <c r="F1047" s="2" t="s">
        <v>98</v>
      </c>
      <c r="G1047" s="2" t="s">
        <v>130</v>
      </c>
    </row>
    <row r="1048" customFormat="false" ht="15" hidden="false" customHeight="false" outlineLevel="0" collapsed="false">
      <c r="A1048" s="2" t="s">
        <v>6214</v>
      </c>
      <c r="B1048" s="2" t="s">
        <v>2385</v>
      </c>
      <c r="C1048" s="2" t="s">
        <v>5168</v>
      </c>
      <c r="D1048" s="13" t="n">
        <v>45708</v>
      </c>
      <c r="E1048" s="2" t="s">
        <v>119</v>
      </c>
      <c r="F1048" s="2" t="s">
        <v>98</v>
      </c>
      <c r="G1048" s="2" t="s">
        <v>115</v>
      </c>
    </row>
    <row r="1049" customFormat="false" ht="15" hidden="false" customHeight="false" outlineLevel="0" collapsed="false">
      <c r="A1049" s="2" t="s">
        <v>6215</v>
      </c>
      <c r="B1049" s="2" t="s">
        <v>1095</v>
      </c>
      <c r="C1049" s="2" t="s">
        <v>5166</v>
      </c>
      <c r="D1049" s="13" t="n">
        <v>45898</v>
      </c>
      <c r="E1049" s="2" t="s">
        <v>145</v>
      </c>
      <c r="F1049" s="2" t="s">
        <v>128</v>
      </c>
      <c r="G1049" s="2" t="s">
        <v>115</v>
      </c>
    </row>
    <row r="1050" customFormat="false" ht="15" hidden="false" customHeight="false" outlineLevel="0" collapsed="false">
      <c r="A1050" s="2" t="s">
        <v>6216</v>
      </c>
      <c r="B1050" s="2" t="s">
        <v>2889</v>
      </c>
      <c r="C1050" s="2" t="s">
        <v>5166</v>
      </c>
      <c r="D1050" s="13" t="n">
        <v>45737</v>
      </c>
      <c r="E1050" s="2" t="s">
        <v>141</v>
      </c>
      <c r="F1050" s="2" t="s">
        <v>104</v>
      </c>
      <c r="G1050" s="2" t="s">
        <v>124</v>
      </c>
    </row>
    <row r="1051" customFormat="false" ht="15" hidden="false" customHeight="false" outlineLevel="0" collapsed="false">
      <c r="A1051" s="2" t="s">
        <v>6217</v>
      </c>
      <c r="B1051" s="2" t="s">
        <v>1060</v>
      </c>
      <c r="C1051" s="2" t="s">
        <v>5190</v>
      </c>
      <c r="D1051" s="13" t="n">
        <v>45735</v>
      </c>
      <c r="E1051" s="2" t="s">
        <v>98</v>
      </c>
      <c r="F1051" s="2" t="s">
        <v>141</v>
      </c>
      <c r="G1051" s="2" t="s">
        <v>136</v>
      </c>
    </row>
    <row r="1052" customFormat="false" ht="15" hidden="false" customHeight="false" outlineLevel="0" collapsed="false">
      <c r="A1052" s="2" t="s">
        <v>6218</v>
      </c>
      <c r="B1052" s="2" t="s">
        <v>1403</v>
      </c>
      <c r="C1052" s="2" t="s">
        <v>5166</v>
      </c>
      <c r="D1052" s="13" t="n">
        <v>45761</v>
      </c>
      <c r="E1052" s="2" t="s">
        <v>128</v>
      </c>
      <c r="F1052" s="2" t="s">
        <v>104</v>
      </c>
      <c r="G1052" s="2" t="s">
        <v>109</v>
      </c>
    </row>
    <row r="1053" customFormat="false" ht="15" hidden="false" customHeight="false" outlineLevel="0" collapsed="false">
      <c r="A1053" s="2" t="s">
        <v>6219</v>
      </c>
      <c r="B1053" s="2" t="s">
        <v>3751</v>
      </c>
      <c r="C1053" s="2" t="s">
        <v>5166</v>
      </c>
      <c r="D1053" s="13" t="n">
        <v>45928</v>
      </c>
      <c r="E1053" s="2" t="s">
        <v>165</v>
      </c>
      <c r="F1053" s="2" t="s">
        <v>141</v>
      </c>
      <c r="G1053" s="2" t="s">
        <v>142</v>
      </c>
    </row>
    <row r="1054" customFormat="false" ht="15" hidden="false" customHeight="false" outlineLevel="0" collapsed="false">
      <c r="A1054" s="2" t="s">
        <v>6220</v>
      </c>
      <c r="B1054" s="2" t="s">
        <v>591</v>
      </c>
      <c r="C1054" s="2" t="s">
        <v>5164</v>
      </c>
      <c r="D1054" s="13" t="n">
        <v>46246</v>
      </c>
      <c r="E1054" s="2" t="s">
        <v>98</v>
      </c>
      <c r="F1054" s="2" t="s">
        <v>163</v>
      </c>
      <c r="G1054" s="2" t="s">
        <v>120</v>
      </c>
    </row>
    <row r="1055" customFormat="false" ht="15" hidden="false" customHeight="false" outlineLevel="0" collapsed="false">
      <c r="A1055" s="2" t="s">
        <v>6221</v>
      </c>
      <c r="B1055" s="2" t="s">
        <v>2993</v>
      </c>
      <c r="C1055" s="2" t="s">
        <v>5166</v>
      </c>
      <c r="D1055" s="13" t="n">
        <v>46063</v>
      </c>
      <c r="E1055" s="2" t="s">
        <v>141</v>
      </c>
      <c r="F1055" s="2" t="s">
        <v>139</v>
      </c>
      <c r="G1055" s="2" t="s">
        <v>142</v>
      </c>
    </row>
    <row r="1056" customFormat="false" ht="15" hidden="false" customHeight="false" outlineLevel="0" collapsed="false">
      <c r="A1056" s="2" t="s">
        <v>6222</v>
      </c>
      <c r="B1056" s="2" t="s">
        <v>5028</v>
      </c>
      <c r="C1056" s="2" t="s">
        <v>5164</v>
      </c>
      <c r="D1056" s="13" t="n">
        <v>45957</v>
      </c>
      <c r="E1056" s="2" t="s">
        <v>98</v>
      </c>
      <c r="F1056" s="2" t="s">
        <v>98</v>
      </c>
      <c r="G1056" s="2" t="s">
        <v>133</v>
      </c>
    </row>
    <row r="1057" customFormat="false" ht="15" hidden="false" customHeight="false" outlineLevel="0" collapsed="false">
      <c r="A1057" s="2" t="s">
        <v>6223</v>
      </c>
      <c r="B1057" s="2" t="s">
        <v>1038</v>
      </c>
      <c r="C1057" s="2" t="s">
        <v>5164</v>
      </c>
      <c r="D1057" s="13" t="n">
        <v>45708</v>
      </c>
      <c r="E1057" s="2" t="s">
        <v>98</v>
      </c>
      <c r="F1057" s="2" t="s">
        <v>141</v>
      </c>
      <c r="G1057" s="2" t="s">
        <v>120</v>
      </c>
    </row>
    <row r="1058" customFormat="false" ht="15" hidden="false" customHeight="false" outlineLevel="0" collapsed="false">
      <c r="A1058" s="2" t="s">
        <v>6224</v>
      </c>
      <c r="B1058" s="2" t="s">
        <v>4672</v>
      </c>
      <c r="C1058" s="2" t="s">
        <v>5168</v>
      </c>
      <c r="D1058" s="13" t="n">
        <v>45905</v>
      </c>
      <c r="E1058" s="2" t="s">
        <v>119</v>
      </c>
      <c r="F1058" s="2" t="s">
        <v>98</v>
      </c>
      <c r="G1058" s="2" t="s">
        <v>124</v>
      </c>
    </row>
    <row r="1059" customFormat="false" ht="15" hidden="false" customHeight="false" outlineLevel="0" collapsed="false">
      <c r="A1059" s="2" t="s">
        <v>6225</v>
      </c>
      <c r="B1059" s="2" t="s">
        <v>994</v>
      </c>
      <c r="C1059" s="2" t="s">
        <v>5168</v>
      </c>
      <c r="D1059" s="13" t="n">
        <v>45622</v>
      </c>
      <c r="E1059" s="2" t="s">
        <v>98</v>
      </c>
      <c r="F1059" s="2" t="s">
        <v>98</v>
      </c>
      <c r="G1059" s="2" t="s">
        <v>142</v>
      </c>
    </row>
    <row r="1060" customFormat="false" ht="15" hidden="false" customHeight="false" outlineLevel="0" collapsed="false">
      <c r="A1060" s="2" t="s">
        <v>6226</v>
      </c>
      <c r="B1060" s="2" t="s">
        <v>1206</v>
      </c>
      <c r="C1060" s="2" t="s">
        <v>5164</v>
      </c>
      <c r="D1060" s="13" t="n">
        <v>45859</v>
      </c>
      <c r="E1060" s="2" t="s">
        <v>98</v>
      </c>
      <c r="F1060" s="2" t="s">
        <v>128</v>
      </c>
      <c r="G1060" s="2" t="s">
        <v>130</v>
      </c>
    </row>
    <row r="1061" customFormat="false" ht="15" hidden="false" customHeight="false" outlineLevel="0" collapsed="false">
      <c r="A1061" s="2" t="s">
        <v>6227</v>
      </c>
      <c r="B1061" s="2" t="s">
        <v>4368</v>
      </c>
      <c r="C1061" s="2" t="s">
        <v>5190</v>
      </c>
      <c r="D1061" s="13" t="n">
        <v>45478</v>
      </c>
      <c r="E1061" s="2" t="s">
        <v>98</v>
      </c>
      <c r="F1061" s="2" t="s">
        <v>141</v>
      </c>
      <c r="G1061" s="2" t="s">
        <v>109</v>
      </c>
    </row>
    <row r="1062" customFormat="false" ht="15" hidden="false" customHeight="false" outlineLevel="0" collapsed="false">
      <c r="A1062" s="2" t="s">
        <v>6228</v>
      </c>
      <c r="B1062" s="2" t="s">
        <v>1878</v>
      </c>
      <c r="C1062" s="2" t="s">
        <v>5164</v>
      </c>
      <c r="D1062" s="13" t="n">
        <v>45827</v>
      </c>
      <c r="E1062" s="2" t="s">
        <v>98</v>
      </c>
      <c r="F1062" s="2" t="s">
        <v>139</v>
      </c>
      <c r="G1062" s="2" t="s">
        <v>99</v>
      </c>
    </row>
    <row r="1063" customFormat="false" ht="15" hidden="false" customHeight="false" outlineLevel="0" collapsed="false">
      <c r="A1063" s="2" t="s">
        <v>6229</v>
      </c>
      <c r="B1063" s="2" t="s">
        <v>2214</v>
      </c>
      <c r="C1063" s="2" t="s">
        <v>5166</v>
      </c>
      <c r="D1063" s="13" t="n">
        <v>45747</v>
      </c>
      <c r="E1063" s="2" t="s">
        <v>128</v>
      </c>
      <c r="F1063" s="2" t="s">
        <v>145</v>
      </c>
      <c r="G1063" s="2" t="s">
        <v>99</v>
      </c>
    </row>
    <row r="1064" customFormat="false" ht="15" hidden="false" customHeight="false" outlineLevel="0" collapsed="false">
      <c r="A1064" s="2" t="s">
        <v>6230</v>
      </c>
      <c r="B1064" s="2" t="s">
        <v>3049</v>
      </c>
      <c r="C1064" s="2" t="s">
        <v>5168</v>
      </c>
      <c r="D1064" s="13" t="n">
        <v>45441</v>
      </c>
      <c r="E1064" s="2" t="s">
        <v>108</v>
      </c>
      <c r="F1064" s="2" t="s">
        <v>98</v>
      </c>
      <c r="G1064" s="2" t="s">
        <v>130</v>
      </c>
    </row>
    <row r="1065" customFormat="false" ht="15" hidden="false" customHeight="false" outlineLevel="0" collapsed="false">
      <c r="A1065" s="2" t="s">
        <v>6231</v>
      </c>
      <c r="B1065" s="2" t="s">
        <v>2277</v>
      </c>
      <c r="C1065" s="2" t="s">
        <v>5168</v>
      </c>
      <c r="D1065" s="13" t="n">
        <v>45822</v>
      </c>
      <c r="E1065" s="2" t="s">
        <v>98</v>
      </c>
      <c r="F1065" s="2" t="s">
        <v>98</v>
      </c>
      <c r="G1065" s="2" t="s">
        <v>99</v>
      </c>
    </row>
    <row r="1066" customFormat="false" ht="15" hidden="false" customHeight="false" outlineLevel="0" collapsed="false">
      <c r="A1066" s="2" t="s">
        <v>6232</v>
      </c>
      <c r="B1066" s="2" t="s">
        <v>497</v>
      </c>
      <c r="C1066" s="2" t="s">
        <v>5166</v>
      </c>
      <c r="D1066" s="13" t="n">
        <v>45453</v>
      </c>
      <c r="E1066" s="2" t="s">
        <v>165</v>
      </c>
      <c r="F1066" s="2" t="s">
        <v>145</v>
      </c>
      <c r="G1066" s="2" t="s">
        <v>133</v>
      </c>
    </row>
    <row r="1067" customFormat="false" ht="15" hidden="false" customHeight="false" outlineLevel="0" collapsed="false">
      <c r="A1067" s="2" t="s">
        <v>6233</v>
      </c>
      <c r="B1067" s="2" t="s">
        <v>4632</v>
      </c>
      <c r="C1067" s="2" t="s">
        <v>5166</v>
      </c>
      <c r="D1067" s="13" t="n">
        <v>45815</v>
      </c>
      <c r="E1067" s="2" t="s">
        <v>128</v>
      </c>
      <c r="F1067" s="2" t="s">
        <v>104</v>
      </c>
      <c r="G1067" s="2" t="s">
        <v>124</v>
      </c>
    </row>
    <row r="1068" customFormat="false" ht="15" hidden="false" customHeight="false" outlineLevel="0" collapsed="false">
      <c r="A1068" s="2" t="s">
        <v>6234</v>
      </c>
      <c r="B1068" s="2" t="s">
        <v>2502</v>
      </c>
      <c r="C1068" s="2" t="s">
        <v>5166</v>
      </c>
      <c r="D1068" s="13" t="n">
        <v>46015</v>
      </c>
      <c r="E1068" s="2" t="s">
        <v>145</v>
      </c>
      <c r="F1068" s="2" t="s">
        <v>163</v>
      </c>
      <c r="G1068" s="2" t="s">
        <v>109</v>
      </c>
    </row>
    <row r="1069" customFormat="false" ht="15" hidden="false" customHeight="false" outlineLevel="0" collapsed="false">
      <c r="A1069" s="2" t="s">
        <v>6235</v>
      </c>
      <c r="B1069" s="2" t="s">
        <v>5064</v>
      </c>
      <c r="C1069" s="2" t="s">
        <v>5190</v>
      </c>
      <c r="D1069" s="13" t="n">
        <v>45315</v>
      </c>
      <c r="E1069" s="2" t="s">
        <v>98</v>
      </c>
      <c r="F1069" s="2" t="s">
        <v>98</v>
      </c>
      <c r="G1069" s="2" t="s">
        <v>136</v>
      </c>
    </row>
    <row r="1070" customFormat="false" ht="15" hidden="false" customHeight="false" outlineLevel="0" collapsed="false">
      <c r="A1070" s="2" t="s">
        <v>6236</v>
      </c>
      <c r="B1070" s="2" t="s">
        <v>3317</v>
      </c>
      <c r="C1070" s="2" t="s">
        <v>5164</v>
      </c>
      <c r="D1070" s="13" t="n">
        <v>45843</v>
      </c>
      <c r="E1070" s="2" t="s">
        <v>98</v>
      </c>
      <c r="F1070" s="2" t="s">
        <v>141</v>
      </c>
      <c r="G1070" s="2" t="s">
        <v>136</v>
      </c>
    </row>
    <row r="1071" customFormat="false" ht="15" hidden="false" customHeight="false" outlineLevel="0" collapsed="false">
      <c r="A1071" s="2" t="s">
        <v>6237</v>
      </c>
      <c r="B1071" s="2" t="s">
        <v>3134</v>
      </c>
      <c r="C1071" s="2" t="s">
        <v>5166</v>
      </c>
      <c r="D1071" s="13" t="n">
        <v>45450</v>
      </c>
      <c r="E1071" s="2" t="s">
        <v>145</v>
      </c>
      <c r="F1071" s="2" t="s">
        <v>108</v>
      </c>
      <c r="G1071" s="2" t="s">
        <v>115</v>
      </c>
    </row>
    <row r="1072" customFormat="false" ht="15" hidden="false" customHeight="false" outlineLevel="0" collapsed="false">
      <c r="A1072" s="2" t="s">
        <v>6238</v>
      </c>
      <c r="B1072" s="2" t="s">
        <v>4772</v>
      </c>
      <c r="C1072" s="2" t="s">
        <v>5164</v>
      </c>
      <c r="D1072" s="13" t="n">
        <v>45814</v>
      </c>
      <c r="E1072" s="2" t="s">
        <v>98</v>
      </c>
      <c r="F1072" s="2" t="s">
        <v>128</v>
      </c>
      <c r="G1072" s="2" t="s">
        <v>124</v>
      </c>
    </row>
    <row r="1073" customFormat="false" ht="15" hidden="false" customHeight="false" outlineLevel="0" collapsed="false">
      <c r="A1073" s="2" t="s">
        <v>6239</v>
      </c>
      <c r="B1073" s="2" t="s">
        <v>125</v>
      </c>
      <c r="C1073" s="2" t="s">
        <v>5164</v>
      </c>
      <c r="D1073" s="13" t="n">
        <v>45984</v>
      </c>
      <c r="E1073" s="2" t="s">
        <v>98</v>
      </c>
      <c r="F1073" s="2" t="s">
        <v>128</v>
      </c>
      <c r="G1073" s="2" t="s">
        <v>111</v>
      </c>
    </row>
    <row r="1074" customFormat="false" ht="15" hidden="false" customHeight="false" outlineLevel="0" collapsed="false">
      <c r="A1074" s="2" t="s">
        <v>6240</v>
      </c>
      <c r="B1074" s="2" t="s">
        <v>1727</v>
      </c>
      <c r="C1074" s="2" t="s">
        <v>5168</v>
      </c>
      <c r="D1074" s="13" t="n">
        <v>45454</v>
      </c>
      <c r="E1074" s="2" t="s">
        <v>165</v>
      </c>
      <c r="F1074" s="2" t="s">
        <v>98</v>
      </c>
      <c r="G1074" s="2" t="s">
        <v>130</v>
      </c>
    </row>
    <row r="1075" customFormat="false" ht="15" hidden="false" customHeight="false" outlineLevel="0" collapsed="false">
      <c r="A1075" s="2" t="s">
        <v>6241</v>
      </c>
      <c r="B1075" s="2" t="s">
        <v>2819</v>
      </c>
      <c r="C1075" s="2" t="s">
        <v>5172</v>
      </c>
      <c r="D1075" s="13" t="n">
        <v>45637</v>
      </c>
      <c r="E1075" s="2" t="s">
        <v>141</v>
      </c>
      <c r="F1075" s="2" t="s">
        <v>98</v>
      </c>
      <c r="G1075" s="2" t="s">
        <v>115</v>
      </c>
    </row>
    <row r="1076" customFormat="false" ht="15" hidden="false" customHeight="false" outlineLevel="0" collapsed="false">
      <c r="A1076" s="2" t="s">
        <v>6242</v>
      </c>
      <c r="B1076" s="2" t="s">
        <v>1831</v>
      </c>
      <c r="C1076" s="2" t="s">
        <v>5172</v>
      </c>
      <c r="D1076" s="13" t="n">
        <v>45619</v>
      </c>
      <c r="E1076" s="2" t="s">
        <v>119</v>
      </c>
      <c r="F1076" s="2" t="s">
        <v>98</v>
      </c>
      <c r="G1076" s="2" t="s">
        <v>120</v>
      </c>
    </row>
    <row r="1077" customFormat="false" ht="15" hidden="false" customHeight="false" outlineLevel="0" collapsed="false">
      <c r="A1077" s="2" t="s">
        <v>6243</v>
      </c>
      <c r="B1077" s="2" t="s">
        <v>3959</v>
      </c>
      <c r="C1077" s="2" t="s">
        <v>5190</v>
      </c>
      <c r="D1077" s="13" t="n">
        <v>45774</v>
      </c>
      <c r="E1077" s="2" t="s">
        <v>98</v>
      </c>
      <c r="F1077" s="2" t="s">
        <v>108</v>
      </c>
      <c r="G1077" s="2" t="s">
        <v>99</v>
      </c>
    </row>
    <row r="1078" customFormat="false" ht="15" hidden="false" customHeight="false" outlineLevel="0" collapsed="false">
      <c r="A1078" s="2" t="s">
        <v>6244</v>
      </c>
      <c r="B1078" s="2" t="s">
        <v>4178</v>
      </c>
      <c r="C1078" s="2" t="s">
        <v>5164</v>
      </c>
      <c r="D1078" s="13" t="n">
        <v>45842</v>
      </c>
      <c r="E1078" s="2" t="s">
        <v>98</v>
      </c>
      <c r="F1078" s="2" t="s">
        <v>98</v>
      </c>
      <c r="G1078" s="2" t="s">
        <v>99</v>
      </c>
    </row>
    <row r="1079" customFormat="false" ht="15" hidden="false" customHeight="false" outlineLevel="0" collapsed="false">
      <c r="A1079" s="2" t="s">
        <v>6245</v>
      </c>
      <c r="B1079" s="2" t="s">
        <v>2657</v>
      </c>
      <c r="C1079" s="2" t="s">
        <v>5164</v>
      </c>
      <c r="D1079" s="13" t="n">
        <v>45520</v>
      </c>
      <c r="E1079" s="2" t="s">
        <v>98</v>
      </c>
      <c r="F1079" s="2" t="s">
        <v>128</v>
      </c>
      <c r="G1079" s="2" t="s">
        <v>115</v>
      </c>
    </row>
    <row r="1080" customFormat="false" ht="15" hidden="false" customHeight="false" outlineLevel="0" collapsed="false">
      <c r="A1080" s="2" t="s">
        <v>6246</v>
      </c>
      <c r="B1080" s="2" t="s">
        <v>4988</v>
      </c>
      <c r="C1080" s="2" t="s">
        <v>5172</v>
      </c>
      <c r="D1080" s="13" t="n">
        <v>45774</v>
      </c>
      <c r="E1080" s="2" t="s">
        <v>98</v>
      </c>
      <c r="F1080" s="2" t="s">
        <v>98</v>
      </c>
      <c r="G1080" s="2" t="s">
        <v>142</v>
      </c>
    </row>
    <row r="1081" customFormat="false" ht="15" hidden="false" customHeight="false" outlineLevel="0" collapsed="false">
      <c r="A1081" s="2" t="s">
        <v>6247</v>
      </c>
      <c r="B1081" s="2" t="s">
        <v>1299</v>
      </c>
      <c r="C1081" s="2" t="s">
        <v>5190</v>
      </c>
      <c r="D1081" s="13" t="n">
        <v>45732</v>
      </c>
      <c r="E1081" s="2" t="s">
        <v>98</v>
      </c>
      <c r="F1081" s="2" t="s">
        <v>145</v>
      </c>
      <c r="G1081" s="2" t="s">
        <v>133</v>
      </c>
    </row>
    <row r="1082" customFormat="false" ht="15" hidden="false" customHeight="false" outlineLevel="0" collapsed="false">
      <c r="A1082" s="2" t="s">
        <v>6248</v>
      </c>
      <c r="B1082" s="2" t="s">
        <v>3066</v>
      </c>
      <c r="C1082" s="2" t="s">
        <v>5164</v>
      </c>
      <c r="D1082" s="13" t="n">
        <v>45811</v>
      </c>
      <c r="E1082" s="2" t="s">
        <v>98</v>
      </c>
      <c r="F1082" s="2" t="s">
        <v>128</v>
      </c>
      <c r="G1082" s="2" t="s">
        <v>130</v>
      </c>
    </row>
    <row r="1083" customFormat="false" ht="15" hidden="false" customHeight="false" outlineLevel="0" collapsed="false">
      <c r="A1083" s="2" t="s">
        <v>6249</v>
      </c>
      <c r="B1083" s="2" t="s">
        <v>2268</v>
      </c>
      <c r="C1083" s="2" t="s">
        <v>5166</v>
      </c>
      <c r="D1083" s="13" t="n">
        <v>45688</v>
      </c>
      <c r="E1083" s="2" t="s">
        <v>163</v>
      </c>
      <c r="F1083" s="2" t="s">
        <v>98</v>
      </c>
      <c r="G1083" s="2" t="s">
        <v>142</v>
      </c>
    </row>
    <row r="1084" customFormat="false" ht="15" hidden="false" customHeight="false" outlineLevel="0" collapsed="false">
      <c r="A1084" s="2" t="s">
        <v>6250</v>
      </c>
      <c r="B1084" s="2" t="s">
        <v>4121</v>
      </c>
      <c r="C1084" s="2" t="s">
        <v>5168</v>
      </c>
      <c r="D1084" s="13" t="n">
        <v>45669</v>
      </c>
      <c r="E1084" s="2" t="s">
        <v>114</v>
      </c>
      <c r="F1084" s="2" t="s">
        <v>98</v>
      </c>
      <c r="G1084" s="2" t="s">
        <v>115</v>
      </c>
    </row>
    <row r="1085" customFormat="false" ht="15" hidden="false" customHeight="false" outlineLevel="0" collapsed="false">
      <c r="A1085" s="2" t="s">
        <v>6251</v>
      </c>
      <c r="B1085" s="2" t="s">
        <v>1056</v>
      </c>
      <c r="C1085" s="2" t="s">
        <v>5164</v>
      </c>
      <c r="D1085" s="13" t="n">
        <v>45505</v>
      </c>
      <c r="E1085" s="2" t="s">
        <v>98</v>
      </c>
      <c r="F1085" s="2" t="s">
        <v>98</v>
      </c>
      <c r="G1085" s="2" t="s">
        <v>99</v>
      </c>
    </row>
    <row r="1086" customFormat="false" ht="15" hidden="false" customHeight="false" outlineLevel="0" collapsed="false">
      <c r="A1086" s="2" t="s">
        <v>6252</v>
      </c>
      <c r="B1086" s="2" t="s">
        <v>2362</v>
      </c>
      <c r="C1086" s="2" t="s">
        <v>5168</v>
      </c>
      <c r="D1086" s="13" t="n">
        <v>45692</v>
      </c>
      <c r="E1086" s="2" t="s">
        <v>139</v>
      </c>
      <c r="F1086" s="2" t="s">
        <v>98</v>
      </c>
      <c r="G1086" s="2" t="s">
        <v>130</v>
      </c>
    </row>
    <row r="1087" customFormat="false" ht="15" hidden="false" customHeight="false" outlineLevel="0" collapsed="false">
      <c r="A1087" s="2" t="s">
        <v>6253</v>
      </c>
      <c r="B1087" s="2" t="s">
        <v>256</v>
      </c>
      <c r="C1087" s="2" t="s">
        <v>5190</v>
      </c>
      <c r="D1087" s="13" t="n">
        <v>45566</v>
      </c>
      <c r="E1087" s="2" t="s">
        <v>98</v>
      </c>
      <c r="F1087" s="2" t="s">
        <v>165</v>
      </c>
      <c r="G1087" s="2" t="s">
        <v>109</v>
      </c>
    </row>
    <row r="1088" customFormat="false" ht="15" hidden="false" customHeight="false" outlineLevel="0" collapsed="false">
      <c r="A1088" s="2" t="s">
        <v>6254</v>
      </c>
      <c r="B1088" s="2" t="s">
        <v>4989</v>
      </c>
      <c r="C1088" s="2" t="s">
        <v>5190</v>
      </c>
      <c r="D1088" s="13" t="n">
        <v>45486</v>
      </c>
      <c r="E1088" s="2" t="s">
        <v>98</v>
      </c>
      <c r="F1088" s="2" t="s">
        <v>98</v>
      </c>
      <c r="G1088" s="2" t="s">
        <v>142</v>
      </c>
    </row>
    <row r="1089" customFormat="false" ht="15" hidden="false" customHeight="false" outlineLevel="0" collapsed="false">
      <c r="A1089" s="2" t="s">
        <v>6255</v>
      </c>
      <c r="B1089" s="2" t="s">
        <v>4512</v>
      </c>
      <c r="C1089" s="2" t="s">
        <v>5168</v>
      </c>
      <c r="D1089" s="13" t="n">
        <v>45512</v>
      </c>
      <c r="E1089" s="2" t="s">
        <v>108</v>
      </c>
      <c r="F1089" s="2" t="s">
        <v>98</v>
      </c>
      <c r="G1089" s="2" t="s">
        <v>136</v>
      </c>
    </row>
    <row r="1090" customFormat="false" ht="15" hidden="false" customHeight="false" outlineLevel="0" collapsed="false">
      <c r="A1090" s="2" t="s">
        <v>6256</v>
      </c>
      <c r="B1090" s="2" t="s">
        <v>2159</v>
      </c>
      <c r="C1090" s="2" t="s">
        <v>5166</v>
      </c>
      <c r="D1090" s="13" t="n">
        <v>45901</v>
      </c>
      <c r="E1090" s="2" t="s">
        <v>128</v>
      </c>
      <c r="F1090" s="2" t="s">
        <v>123</v>
      </c>
      <c r="G1090" s="2" t="s">
        <v>111</v>
      </c>
    </row>
    <row r="1091" customFormat="false" ht="15" hidden="false" customHeight="false" outlineLevel="0" collapsed="false">
      <c r="A1091" s="2" t="s">
        <v>6257</v>
      </c>
      <c r="B1091" s="2" t="s">
        <v>2881</v>
      </c>
      <c r="C1091" s="2" t="s">
        <v>5164</v>
      </c>
      <c r="D1091" s="13" t="n">
        <v>46133</v>
      </c>
      <c r="E1091" s="2" t="s">
        <v>98</v>
      </c>
      <c r="F1091" s="2" t="s">
        <v>128</v>
      </c>
      <c r="G1091" s="2" t="s">
        <v>109</v>
      </c>
    </row>
    <row r="1092" customFormat="false" ht="15" hidden="false" customHeight="false" outlineLevel="0" collapsed="false">
      <c r="A1092" s="2" t="s">
        <v>6258</v>
      </c>
      <c r="B1092" s="2" t="s">
        <v>3363</v>
      </c>
      <c r="C1092" s="2" t="s">
        <v>5166</v>
      </c>
      <c r="D1092" s="13" t="n">
        <v>45606</v>
      </c>
      <c r="E1092" s="2" t="s">
        <v>98</v>
      </c>
      <c r="F1092" s="2" t="s">
        <v>128</v>
      </c>
      <c r="G1092" s="2" t="s">
        <v>111</v>
      </c>
    </row>
    <row r="1093" customFormat="false" ht="15" hidden="false" customHeight="false" outlineLevel="0" collapsed="false">
      <c r="A1093" s="2" t="s">
        <v>6259</v>
      </c>
      <c r="B1093" s="2" t="s">
        <v>2658</v>
      </c>
      <c r="C1093" s="2" t="s">
        <v>5164</v>
      </c>
      <c r="D1093" s="13" t="n">
        <v>45435</v>
      </c>
      <c r="E1093" s="2" t="s">
        <v>98</v>
      </c>
      <c r="F1093" s="2" t="s">
        <v>108</v>
      </c>
      <c r="G1093" s="2" t="s">
        <v>115</v>
      </c>
    </row>
    <row r="1094" customFormat="false" ht="15" hidden="false" customHeight="false" outlineLevel="0" collapsed="false">
      <c r="A1094" s="2" t="s">
        <v>6260</v>
      </c>
      <c r="B1094" s="2" t="s">
        <v>5035</v>
      </c>
      <c r="C1094" s="2" t="s">
        <v>5172</v>
      </c>
      <c r="D1094" s="13" t="n">
        <v>45685</v>
      </c>
      <c r="E1094" s="2" t="s">
        <v>98</v>
      </c>
      <c r="F1094" s="2" t="s">
        <v>98</v>
      </c>
      <c r="G1094" s="2" t="s">
        <v>109</v>
      </c>
    </row>
    <row r="1095" customFormat="false" ht="15" hidden="false" customHeight="false" outlineLevel="0" collapsed="false">
      <c r="A1095" s="2" t="s">
        <v>6261</v>
      </c>
      <c r="B1095" s="2" t="s">
        <v>305</v>
      </c>
      <c r="C1095" s="2" t="s">
        <v>5168</v>
      </c>
      <c r="D1095" s="13" t="n">
        <v>45522</v>
      </c>
      <c r="E1095" s="2" t="s">
        <v>108</v>
      </c>
      <c r="F1095" s="2" t="s">
        <v>98</v>
      </c>
      <c r="G1095" s="2" t="s">
        <v>142</v>
      </c>
    </row>
    <row r="1096" customFormat="false" ht="15" hidden="false" customHeight="false" outlineLevel="0" collapsed="false">
      <c r="A1096" s="2" t="s">
        <v>6262</v>
      </c>
      <c r="B1096" s="2" t="s">
        <v>2943</v>
      </c>
      <c r="C1096" s="2" t="s">
        <v>5168</v>
      </c>
      <c r="D1096" s="13" t="n">
        <v>46156</v>
      </c>
      <c r="E1096" s="2" t="s">
        <v>141</v>
      </c>
      <c r="F1096" s="2" t="s">
        <v>98</v>
      </c>
      <c r="G1096" s="2" t="s">
        <v>133</v>
      </c>
    </row>
    <row r="1097" customFormat="false" ht="15" hidden="false" customHeight="false" outlineLevel="0" collapsed="false">
      <c r="A1097" s="2" t="s">
        <v>6263</v>
      </c>
      <c r="B1097" s="2" t="s">
        <v>5019</v>
      </c>
      <c r="C1097" s="2" t="s">
        <v>5172</v>
      </c>
      <c r="D1097" s="13" t="n">
        <v>45693</v>
      </c>
      <c r="E1097" s="2" t="s">
        <v>98</v>
      </c>
      <c r="F1097" s="2" t="s">
        <v>98</v>
      </c>
      <c r="G1097" s="2" t="s">
        <v>120</v>
      </c>
    </row>
    <row r="1098" customFormat="false" ht="15" hidden="false" customHeight="false" outlineLevel="0" collapsed="false">
      <c r="A1098" s="2" t="s">
        <v>6264</v>
      </c>
      <c r="B1098" s="2" t="s">
        <v>2899</v>
      </c>
      <c r="C1098" s="2" t="s">
        <v>5164</v>
      </c>
      <c r="D1098" s="13" t="n">
        <v>45726</v>
      </c>
      <c r="E1098" s="2" t="s">
        <v>98</v>
      </c>
      <c r="F1098" s="2" t="s">
        <v>165</v>
      </c>
      <c r="G1098" s="2" t="s">
        <v>136</v>
      </c>
    </row>
    <row r="1099" customFormat="false" ht="15" hidden="false" customHeight="false" outlineLevel="0" collapsed="false">
      <c r="A1099" s="2" t="s">
        <v>6265</v>
      </c>
      <c r="B1099" s="2" t="s">
        <v>5055</v>
      </c>
      <c r="C1099" s="2" t="s">
        <v>5164</v>
      </c>
      <c r="D1099" s="13" t="n">
        <v>45382</v>
      </c>
      <c r="E1099" s="2" t="s">
        <v>98</v>
      </c>
      <c r="F1099" s="2" t="s">
        <v>98</v>
      </c>
      <c r="G1099" s="2" t="s">
        <v>133</v>
      </c>
    </row>
    <row r="1100" customFormat="false" ht="15" hidden="false" customHeight="false" outlineLevel="0" collapsed="false">
      <c r="A1100" s="2" t="s">
        <v>6266</v>
      </c>
      <c r="B1100" s="2" t="s">
        <v>1444</v>
      </c>
      <c r="C1100" s="2" t="s">
        <v>5164</v>
      </c>
      <c r="D1100" s="13" t="n">
        <v>45815</v>
      </c>
      <c r="E1100" s="2" t="s">
        <v>98</v>
      </c>
      <c r="F1100" s="2" t="s">
        <v>165</v>
      </c>
      <c r="G1100" s="2" t="s">
        <v>120</v>
      </c>
    </row>
    <row r="1101" customFormat="false" ht="15" hidden="false" customHeight="false" outlineLevel="0" collapsed="false">
      <c r="A1101" s="2" t="s">
        <v>6267</v>
      </c>
      <c r="B1101" s="2" t="s">
        <v>3618</v>
      </c>
      <c r="C1101" s="2" t="s">
        <v>5166</v>
      </c>
      <c r="D1101" s="13" t="n">
        <v>45768</v>
      </c>
      <c r="E1101" s="2" t="s">
        <v>165</v>
      </c>
      <c r="F1101" s="2" t="s">
        <v>128</v>
      </c>
      <c r="G1101" s="2" t="s">
        <v>120</v>
      </c>
    </row>
    <row r="1102" customFormat="false" ht="15" hidden="false" customHeight="false" outlineLevel="0" collapsed="false">
      <c r="A1102" s="2" t="s">
        <v>6268</v>
      </c>
      <c r="B1102" s="2" t="s">
        <v>5139</v>
      </c>
      <c r="C1102" s="2" t="s">
        <v>5168</v>
      </c>
      <c r="D1102" s="13" t="n">
        <v>46179</v>
      </c>
      <c r="E1102" s="2" t="s">
        <v>98</v>
      </c>
      <c r="F1102" s="2" t="s">
        <v>98</v>
      </c>
      <c r="G1102" s="2" t="s">
        <v>130</v>
      </c>
    </row>
    <row r="1103" customFormat="false" ht="15" hidden="false" customHeight="false" outlineLevel="0" collapsed="false">
      <c r="A1103" s="2" t="s">
        <v>6269</v>
      </c>
      <c r="B1103" s="2" t="s">
        <v>1701</v>
      </c>
      <c r="C1103" s="2" t="s">
        <v>5190</v>
      </c>
      <c r="D1103" s="13" t="n">
        <v>45737</v>
      </c>
      <c r="E1103" s="2" t="s">
        <v>98</v>
      </c>
      <c r="F1103" s="2" t="s">
        <v>119</v>
      </c>
      <c r="G1103" s="2" t="s">
        <v>133</v>
      </c>
    </row>
    <row r="1104" customFormat="false" ht="15" hidden="false" customHeight="false" outlineLevel="0" collapsed="false">
      <c r="A1104" s="2" t="s">
        <v>6270</v>
      </c>
      <c r="B1104" s="2" t="s">
        <v>1355</v>
      </c>
      <c r="C1104" s="2" t="s">
        <v>5190</v>
      </c>
      <c r="D1104" s="13" t="n">
        <v>45426</v>
      </c>
      <c r="E1104" s="2" t="s">
        <v>98</v>
      </c>
      <c r="F1104" s="2" t="s">
        <v>98</v>
      </c>
      <c r="G1104" s="2" t="s">
        <v>109</v>
      </c>
    </row>
    <row r="1105" customFormat="false" ht="15" hidden="false" customHeight="false" outlineLevel="0" collapsed="false">
      <c r="A1105" s="2" t="s">
        <v>6271</v>
      </c>
      <c r="B1105" s="2" t="s">
        <v>913</v>
      </c>
      <c r="C1105" s="2" t="s">
        <v>5166</v>
      </c>
      <c r="D1105" s="13" t="n">
        <v>46021</v>
      </c>
      <c r="E1105" s="2" t="s">
        <v>165</v>
      </c>
      <c r="F1105" s="2" t="s">
        <v>104</v>
      </c>
      <c r="G1105" s="2" t="s">
        <v>133</v>
      </c>
    </row>
    <row r="1106" customFormat="false" ht="15" hidden="false" customHeight="false" outlineLevel="0" collapsed="false">
      <c r="A1106" s="2" t="s">
        <v>6272</v>
      </c>
      <c r="B1106" s="2" t="s">
        <v>4908</v>
      </c>
      <c r="C1106" s="2" t="s">
        <v>5164</v>
      </c>
      <c r="D1106" s="13" t="n">
        <v>46080</v>
      </c>
      <c r="E1106" s="2" t="s">
        <v>98</v>
      </c>
      <c r="F1106" s="2" t="s">
        <v>98</v>
      </c>
      <c r="G1106" s="2" t="s">
        <v>124</v>
      </c>
    </row>
    <row r="1107" customFormat="false" ht="15" hidden="false" customHeight="false" outlineLevel="0" collapsed="false">
      <c r="A1107" s="2" t="s">
        <v>6273</v>
      </c>
      <c r="B1107" s="2" t="s">
        <v>4439</v>
      </c>
      <c r="C1107" s="2" t="s">
        <v>5164</v>
      </c>
      <c r="D1107" s="13" t="n">
        <v>45786</v>
      </c>
      <c r="E1107" s="2" t="s">
        <v>98</v>
      </c>
      <c r="F1107" s="2" t="s">
        <v>114</v>
      </c>
      <c r="G1107" s="2" t="s">
        <v>136</v>
      </c>
    </row>
    <row r="1108" customFormat="false" ht="15" hidden="false" customHeight="false" outlineLevel="0" collapsed="false">
      <c r="A1108" s="2" t="s">
        <v>6274</v>
      </c>
      <c r="B1108" s="2" t="s">
        <v>2630</v>
      </c>
      <c r="C1108" s="2" t="s">
        <v>5164</v>
      </c>
      <c r="D1108" s="13" t="n">
        <v>45735</v>
      </c>
      <c r="E1108" s="2" t="s">
        <v>98</v>
      </c>
      <c r="F1108" s="2" t="s">
        <v>139</v>
      </c>
      <c r="G1108" s="2" t="s">
        <v>130</v>
      </c>
    </row>
    <row r="1109" customFormat="false" ht="15" hidden="false" customHeight="false" outlineLevel="0" collapsed="false">
      <c r="A1109" s="2" t="s">
        <v>6275</v>
      </c>
      <c r="B1109" s="2" t="s">
        <v>603</v>
      </c>
      <c r="C1109" s="2" t="s">
        <v>5168</v>
      </c>
      <c r="D1109" s="13" t="n">
        <v>45975</v>
      </c>
      <c r="E1109" s="2" t="s">
        <v>165</v>
      </c>
      <c r="F1109" s="2" t="s">
        <v>98</v>
      </c>
      <c r="G1109" s="2" t="s">
        <v>115</v>
      </c>
    </row>
    <row r="1110" customFormat="false" ht="15" hidden="false" customHeight="false" outlineLevel="0" collapsed="false">
      <c r="A1110" s="2" t="s">
        <v>6276</v>
      </c>
      <c r="B1110" s="2" t="s">
        <v>2009</v>
      </c>
      <c r="C1110" s="2" t="s">
        <v>5168</v>
      </c>
      <c r="D1110" s="13" t="n">
        <v>46071</v>
      </c>
      <c r="E1110" s="2" t="s">
        <v>145</v>
      </c>
      <c r="F1110" s="2" t="s">
        <v>98</v>
      </c>
      <c r="G1110" s="2" t="s">
        <v>115</v>
      </c>
    </row>
    <row r="1111" customFormat="false" ht="15" hidden="false" customHeight="false" outlineLevel="0" collapsed="false">
      <c r="A1111" s="2" t="s">
        <v>6277</v>
      </c>
      <c r="B1111" s="2" t="s">
        <v>3332</v>
      </c>
      <c r="C1111" s="2" t="s">
        <v>5164</v>
      </c>
      <c r="D1111" s="13" t="n">
        <v>45781</v>
      </c>
      <c r="E1111" s="2" t="s">
        <v>98</v>
      </c>
      <c r="F1111" s="2" t="s">
        <v>114</v>
      </c>
      <c r="G1111" s="2" t="s">
        <v>133</v>
      </c>
    </row>
    <row r="1112" customFormat="false" ht="15" hidden="false" customHeight="false" outlineLevel="0" collapsed="false">
      <c r="A1112" s="2" t="s">
        <v>6278</v>
      </c>
      <c r="B1112" s="2" t="s">
        <v>3317</v>
      </c>
      <c r="C1112" s="2" t="s">
        <v>5164</v>
      </c>
      <c r="D1112" s="13" t="n">
        <v>45673</v>
      </c>
      <c r="E1112" s="2" t="s">
        <v>98</v>
      </c>
      <c r="F1112" s="2" t="s">
        <v>141</v>
      </c>
      <c r="G1112" s="2" t="s">
        <v>99</v>
      </c>
    </row>
    <row r="1113" customFormat="false" ht="15" hidden="false" customHeight="false" outlineLevel="0" collapsed="false">
      <c r="A1113" s="2" t="s">
        <v>6279</v>
      </c>
      <c r="B1113" s="2" t="s">
        <v>4294</v>
      </c>
      <c r="C1113" s="2" t="s">
        <v>5190</v>
      </c>
      <c r="D1113" s="13" t="n">
        <v>45995</v>
      </c>
      <c r="E1113" s="2" t="s">
        <v>98</v>
      </c>
      <c r="F1113" s="2" t="s">
        <v>163</v>
      </c>
      <c r="G1113" s="2" t="s">
        <v>115</v>
      </c>
    </row>
    <row r="1114" customFormat="false" ht="15" hidden="false" customHeight="false" outlineLevel="0" collapsed="false">
      <c r="A1114" s="2" t="s">
        <v>6280</v>
      </c>
      <c r="B1114" s="2" t="s">
        <v>2307</v>
      </c>
      <c r="C1114" s="2" t="s">
        <v>5164</v>
      </c>
      <c r="D1114" s="13" t="n">
        <v>45873</v>
      </c>
      <c r="E1114" s="2" t="s">
        <v>98</v>
      </c>
      <c r="F1114" s="2" t="s">
        <v>104</v>
      </c>
      <c r="G1114" s="2" t="s">
        <v>124</v>
      </c>
    </row>
    <row r="1115" customFormat="false" ht="15" hidden="false" customHeight="false" outlineLevel="0" collapsed="false">
      <c r="A1115" s="2" t="s">
        <v>6281</v>
      </c>
      <c r="B1115" s="2" t="s">
        <v>4817</v>
      </c>
      <c r="C1115" s="2" t="s">
        <v>5168</v>
      </c>
      <c r="D1115" s="13" t="n">
        <v>45765</v>
      </c>
      <c r="E1115" s="2" t="s">
        <v>98</v>
      </c>
      <c r="F1115" s="2" t="s">
        <v>98</v>
      </c>
      <c r="G1115" s="2" t="s">
        <v>109</v>
      </c>
    </row>
    <row r="1116" customFormat="false" ht="15" hidden="false" customHeight="false" outlineLevel="0" collapsed="false">
      <c r="A1116" s="2" t="s">
        <v>6282</v>
      </c>
      <c r="B1116" s="2" t="s">
        <v>4975</v>
      </c>
      <c r="C1116" s="2" t="s">
        <v>5172</v>
      </c>
      <c r="D1116" s="13" t="n">
        <v>45773</v>
      </c>
      <c r="E1116" s="2" t="s">
        <v>98</v>
      </c>
      <c r="F1116" s="2" t="s">
        <v>98</v>
      </c>
      <c r="G1116" s="2" t="s">
        <v>111</v>
      </c>
    </row>
    <row r="1117" customFormat="false" ht="15" hidden="false" customHeight="false" outlineLevel="0" collapsed="false">
      <c r="A1117" s="2" t="s">
        <v>6283</v>
      </c>
      <c r="B1117" s="2" t="s">
        <v>1354</v>
      </c>
      <c r="C1117" s="2" t="s">
        <v>5164</v>
      </c>
      <c r="D1117" s="13" t="n">
        <v>45651</v>
      </c>
      <c r="E1117" s="2" t="s">
        <v>98</v>
      </c>
      <c r="F1117" s="2" t="s">
        <v>145</v>
      </c>
      <c r="G1117" s="2" t="s">
        <v>115</v>
      </c>
    </row>
    <row r="1118" customFormat="false" ht="15" hidden="false" customHeight="false" outlineLevel="0" collapsed="false">
      <c r="A1118" s="2" t="s">
        <v>6284</v>
      </c>
      <c r="B1118" s="2" t="s">
        <v>4984</v>
      </c>
      <c r="C1118" s="2" t="s">
        <v>5164</v>
      </c>
      <c r="D1118" s="13" t="n">
        <v>45924</v>
      </c>
      <c r="E1118" s="2" t="s">
        <v>98</v>
      </c>
      <c r="F1118" s="2" t="s">
        <v>98</v>
      </c>
      <c r="G1118" s="2" t="s">
        <v>115</v>
      </c>
    </row>
    <row r="1119" customFormat="false" ht="15" hidden="false" customHeight="false" outlineLevel="0" collapsed="false">
      <c r="A1119" s="2" t="s">
        <v>6285</v>
      </c>
      <c r="B1119" s="2" t="s">
        <v>848</v>
      </c>
      <c r="C1119" s="2" t="s">
        <v>5166</v>
      </c>
      <c r="D1119" s="13" t="n">
        <v>45559</v>
      </c>
      <c r="E1119" s="2" t="s">
        <v>114</v>
      </c>
      <c r="F1119" s="2" t="s">
        <v>123</v>
      </c>
      <c r="G1119" s="2" t="s">
        <v>136</v>
      </c>
    </row>
    <row r="1120" customFormat="false" ht="15" hidden="false" customHeight="false" outlineLevel="0" collapsed="false">
      <c r="A1120" s="2" t="s">
        <v>6286</v>
      </c>
      <c r="B1120" s="2" t="s">
        <v>692</v>
      </c>
      <c r="C1120" s="2" t="s">
        <v>5172</v>
      </c>
      <c r="D1120" s="13" t="n">
        <v>45809</v>
      </c>
      <c r="E1120" s="2" t="s">
        <v>119</v>
      </c>
      <c r="F1120" s="2" t="s">
        <v>98</v>
      </c>
      <c r="G1120" s="2" t="s">
        <v>124</v>
      </c>
    </row>
    <row r="1121" customFormat="false" ht="15" hidden="false" customHeight="false" outlineLevel="0" collapsed="false">
      <c r="A1121" s="2" t="s">
        <v>6287</v>
      </c>
      <c r="B1121" s="2" t="s">
        <v>3449</v>
      </c>
      <c r="C1121" s="2" t="s">
        <v>5166</v>
      </c>
      <c r="D1121" s="13" t="n">
        <v>45745</v>
      </c>
      <c r="E1121" s="2" t="s">
        <v>98</v>
      </c>
      <c r="F1121" s="2" t="s">
        <v>141</v>
      </c>
      <c r="G1121" s="2" t="s">
        <v>115</v>
      </c>
    </row>
    <row r="1122" customFormat="false" ht="15" hidden="false" customHeight="false" outlineLevel="0" collapsed="false">
      <c r="A1122" s="2" t="s">
        <v>6288</v>
      </c>
      <c r="B1122" s="2" t="s">
        <v>2151</v>
      </c>
      <c r="C1122" s="2" t="s">
        <v>5172</v>
      </c>
      <c r="D1122" s="13" t="n">
        <v>46110</v>
      </c>
      <c r="E1122" s="2" t="s">
        <v>139</v>
      </c>
      <c r="F1122" s="2" t="s">
        <v>98</v>
      </c>
      <c r="G1122" s="2" t="s">
        <v>136</v>
      </c>
    </row>
    <row r="1123" customFormat="false" ht="15" hidden="false" customHeight="false" outlineLevel="0" collapsed="false">
      <c r="A1123" s="2" t="s">
        <v>6289</v>
      </c>
      <c r="B1123" s="2" t="s">
        <v>5001</v>
      </c>
      <c r="C1123" s="2" t="s">
        <v>5172</v>
      </c>
      <c r="D1123" s="13" t="n">
        <v>45917</v>
      </c>
      <c r="E1123" s="2" t="s">
        <v>98</v>
      </c>
      <c r="F1123" s="2" t="s">
        <v>98</v>
      </c>
      <c r="G1123" s="2" t="s">
        <v>124</v>
      </c>
    </row>
    <row r="1124" customFormat="false" ht="15" hidden="false" customHeight="false" outlineLevel="0" collapsed="false">
      <c r="A1124" s="2" t="s">
        <v>6290</v>
      </c>
      <c r="B1124" s="2" t="s">
        <v>4429</v>
      </c>
      <c r="C1124" s="2" t="s">
        <v>5168</v>
      </c>
      <c r="D1124" s="13" t="n">
        <v>45586</v>
      </c>
      <c r="E1124" s="2" t="s">
        <v>141</v>
      </c>
      <c r="F1124" s="2" t="s">
        <v>98</v>
      </c>
      <c r="G1124" s="2" t="s">
        <v>142</v>
      </c>
    </row>
    <row r="1125" customFormat="false" ht="15" hidden="false" customHeight="false" outlineLevel="0" collapsed="false">
      <c r="A1125" s="2" t="s">
        <v>6291</v>
      </c>
      <c r="B1125" s="2" t="s">
        <v>5085</v>
      </c>
      <c r="C1125" s="2" t="s">
        <v>5172</v>
      </c>
      <c r="D1125" s="13" t="n">
        <v>45763</v>
      </c>
      <c r="E1125" s="2" t="s">
        <v>98</v>
      </c>
      <c r="F1125" s="2" t="s">
        <v>98</v>
      </c>
      <c r="G1125" s="2" t="s">
        <v>124</v>
      </c>
    </row>
    <row r="1126" customFormat="false" ht="15" hidden="false" customHeight="false" outlineLevel="0" collapsed="false">
      <c r="A1126" s="2" t="s">
        <v>6292</v>
      </c>
      <c r="B1126" s="2" t="s">
        <v>2403</v>
      </c>
      <c r="C1126" s="2" t="s">
        <v>5164</v>
      </c>
      <c r="D1126" s="13" t="n">
        <v>46178</v>
      </c>
      <c r="E1126" s="2" t="s">
        <v>98</v>
      </c>
      <c r="F1126" s="2" t="s">
        <v>139</v>
      </c>
      <c r="G1126" s="2" t="s">
        <v>130</v>
      </c>
    </row>
    <row r="1127" customFormat="false" ht="15" hidden="false" customHeight="false" outlineLevel="0" collapsed="false">
      <c r="A1127" s="2" t="s">
        <v>6293</v>
      </c>
      <c r="B1127" s="2" t="s">
        <v>692</v>
      </c>
      <c r="C1127" s="2" t="s">
        <v>5190</v>
      </c>
      <c r="D1127" s="13" t="n">
        <v>45576</v>
      </c>
      <c r="E1127" s="2" t="s">
        <v>98</v>
      </c>
      <c r="F1127" s="2" t="s">
        <v>119</v>
      </c>
      <c r="G1127" s="2" t="s">
        <v>99</v>
      </c>
    </row>
    <row r="1128" customFormat="false" ht="15" hidden="false" customHeight="false" outlineLevel="0" collapsed="false">
      <c r="A1128" s="2" t="s">
        <v>6294</v>
      </c>
      <c r="B1128" s="2" t="s">
        <v>523</v>
      </c>
      <c r="C1128" s="2" t="s">
        <v>5166</v>
      </c>
      <c r="D1128" s="13" t="n">
        <v>46045</v>
      </c>
      <c r="E1128" s="2" t="s">
        <v>139</v>
      </c>
      <c r="F1128" s="2" t="s">
        <v>141</v>
      </c>
      <c r="G1128" s="2" t="s">
        <v>115</v>
      </c>
    </row>
    <row r="1129" customFormat="false" ht="15" hidden="false" customHeight="false" outlineLevel="0" collapsed="false">
      <c r="A1129" s="2" t="s">
        <v>6295</v>
      </c>
      <c r="B1129" s="2" t="s">
        <v>3762</v>
      </c>
      <c r="C1129" s="2" t="s">
        <v>5164</v>
      </c>
      <c r="D1129" s="13" t="n">
        <v>45666</v>
      </c>
      <c r="E1129" s="2" t="s">
        <v>98</v>
      </c>
      <c r="F1129" s="2" t="s">
        <v>139</v>
      </c>
      <c r="G1129" s="2" t="s">
        <v>120</v>
      </c>
    </row>
    <row r="1130" customFormat="false" ht="15" hidden="false" customHeight="false" outlineLevel="0" collapsed="false">
      <c r="A1130" s="2" t="s">
        <v>6296</v>
      </c>
      <c r="B1130" s="2" t="s">
        <v>2571</v>
      </c>
      <c r="C1130" s="2" t="s">
        <v>5164</v>
      </c>
      <c r="D1130" s="13" t="n">
        <v>45465</v>
      </c>
      <c r="E1130" s="2" t="s">
        <v>98</v>
      </c>
      <c r="F1130" s="2" t="s">
        <v>114</v>
      </c>
      <c r="G1130" s="2" t="s">
        <v>115</v>
      </c>
    </row>
    <row r="1131" customFormat="false" ht="15" hidden="false" customHeight="false" outlineLevel="0" collapsed="false">
      <c r="A1131" s="2" t="s">
        <v>6297</v>
      </c>
      <c r="B1131" s="2" t="s">
        <v>2502</v>
      </c>
      <c r="C1131" s="2" t="s">
        <v>5164</v>
      </c>
      <c r="D1131" s="13" t="n">
        <v>45567</v>
      </c>
      <c r="E1131" s="2" t="s">
        <v>98</v>
      </c>
      <c r="F1131" s="2" t="s">
        <v>108</v>
      </c>
      <c r="G1131" s="2" t="s">
        <v>120</v>
      </c>
    </row>
    <row r="1132" customFormat="false" ht="15" hidden="false" customHeight="false" outlineLevel="0" collapsed="false">
      <c r="A1132" s="2" t="s">
        <v>6298</v>
      </c>
      <c r="B1132" s="2" t="s">
        <v>1407</v>
      </c>
      <c r="C1132" s="2" t="s">
        <v>5168</v>
      </c>
      <c r="D1132" s="13" t="n">
        <v>45759</v>
      </c>
      <c r="E1132" s="2" t="s">
        <v>119</v>
      </c>
      <c r="F1132" s="2" t="s">
        <v>98</v>
      </c>
      <c r="G1132" s="2" t="s">
        <v>120</v>
      </c>
    </row>
    <row r="1133" customFormat="false" ht="15" hidden="false" customHeight="false" outlineLevel="0" collapsed="false">
      <c r="A1133" s="2" t="s">
        <v>6299</v>
      </c>
      <c r="B1133" s="2" t="s">
        <v>3446</v>
      </c>
      <c r="C1133" s="2" t="s">
        <v>5164</v>
      </c>
      <c r="D1133" s="13" t="n">
        <v>45684</v>
      </c>
      <c r="E1133" s="2" t="s">
        <v>98</v>
      </c>
      <c r="F1133" s="2" t="s">
        <v>119</v>
      </c>
      <c r="G1133" s="2" t="s">
        <v>136</v>
      </c>
    </row>
    <row r="1134" customFormat="false" ht="15" hidden="false" customHeight="false" outlineLevel="0" collapsed="false">
      <c r="A1134" s="2" t="s">
        <v>6300</v>
      </c>
      <c r="B1134" s="2" t="s">
        <v>366</v>
      </c>
      <c r="C1134" s="2" t="s">
        <v>5172</v>
      </c>
      <c r="D1134" s="13" t="n">
        <v>45768</v>
      </c>
      <c r="E1134" s="2" t="s">
        <v>128</v>
      </c>
      <c r="F1134" s="2" t="s">
        <v>98</v>
      </c>
      <c r="G1134" s="2" t="s">
        <v>109</v>
      </c>
    </row>
    <row r="1135" customFormat="false" ht="15" hidden="false" customHeight="false" outlineLevel="0" collapsed="false">
      <c r="A1135" s="2" t="s">
        <v>6301</v>
      </c>
      <c r="B1135" s="2" t="s">
        <v>3360</v>
      </c>
      <c r="C1135" s="2" t="s">
        <v>5168</v>
      </c>
      <c r="D1135" s="13" t="n">
        <v>46074</v>
      </c>
      <c r="E1135" s="2" t="s">
        <v>163</v>
      </c>
      <c r="F1135" s="2" t="s">
        <v>98</v>
      </c>
      <c r="G1135" s="2" t="s">
        <v>136</v>
      </c>
    </row>
    <row r="1136" customFormat="false" ht="15" hidden="false" customHeight="false" outlineLevel="0" collapsed="false">
      <c r="A1136" s="2" t="s">
        <v>6302</v>
      </c>
      <c r="B1136" s="2" t="s">
        <v>3038</v>
      </c>
      <c r="C1136" s="2" t="s">
        <v>5172</v>
      </c>
      <c r="D1136" s="13" t="n">
        <v>45968</v>
      </c>
      <c r="E1136" s="2" t="s">
        <v>119</v>
      </c>
      <c r="F1136" s="2" t="s">
        <v>98</v>
      </c>
      <c r="G1136" s="2" t="s">
        <v>133</v>
      </c>
    </row>
    <row r="1137" customFormat="false" ht="15" hidden="false" customHeight="false" outlineLevel="0" collapsed="false">
      <c r="A1137" s="2" t="s">
        <v>6303</v>
      </c>
      <c r="B1137" s="2" t="s">
        <v>1922</v>
      </c>
      <c r="C1137" s="2" t="s">
        <v>5164</v>
      </c>
      <c r="D1137" s="13" t="n">
        <v>45864</v>
      </c>
      <c r="E1137" s="2" t="s">
        <v>98</v>
      </c>
      <c r="F1137" s="2" t="s">
        <v>98</v>
      </c>
      <c r="G1137" s="2" t="s">
        <v>111</v>
      </c>
    </row>
    <row r="1138" customFormat="false" ht="15" hidden="false" customHeight="false" outlineLevel="0" collapsed="false">
      <c r="A1138" s="2" t="s">
        <v>6304</v>
      </c>
      <c r="B1138" s="2" t="s">
        <v>1753</v>
      </c>
      <c r="C1138" s="2" t="s">
        <v>5190</v>
      </c>
      <c r="D1138" s="13" t="n">
        <v>45781</v>
      </c>
      <c r="E1138" s="2" t="s">
        <v>98</v>
      </c>
      <c r="F1138" s="2" t="s">
        <v>98</v>
      </c>
      <c r="G1138" s="2" t="s">
        <v>111</v>
      </c>
    </row>
    <row r="1139" customFormat="false" ht="15" hidden="false" customHeight="false" outlineLevel="0" collapsed="false">
      <c r="A1139" s="2" t="s">
        <v>6305</v>
      </c>
      <c r="B1139" s="2" t="s">
        <v>5081</v>
      </c>
      <c r="C1139" s="2" t="s">
        <v>5168</v>
      </c>
      <c r="D1139" s="13" t="n">
        <v>45974</v>
      </c>
      <c r="E1139" s="2" t="s">
        <v>98</v>
      </c>
      <c r="F1139" s="2" t="s">
        <v>98</v>
      </c>
      <c r="G1139" s="2" t="s">
        <v>111</v>
      </c>
    </row>
    <row r="1140" customFormat="false" ht="15" hidden="false" customHeight="false" outlineLevel="0" collapsed="false">
      <c r="A1140" s="2" t="s">
        <v>6306</v>
      </c>
      <c r="B1140" s="2" t="s">
        <v>4082</v>
      </c>
      <c r="C1140" s="2" t="s">
        <v>5168</v>
      </c>
      <c r="D1140" s="13" t="n">
        <v>46095</v>
      </c>
      <c r="E1140" s="2" t="s">
        <v>128</v>
      </c>
      <c r="F1140" s="2" t="s">
        <v>98</v>
      </c>
      <c r="G1140" s="2" t="s">
        <v>115</v>
      </c>
    </row>
    <row r="1141" customFormat="false" ht="15" hidden="false" customHeight="false" outlineLevel="0" collapsed="false">
      <c r="A1141" s="2" t="s">
        <v>6307</v>
      </c>
      <c r="B1141" s="2" t="s">
        <v>1581</v>
      </c>
      <c r="C1141" s="2" t="s">
        <v>5168</v>
      </c>
      <c r="D1141" s="13" t="n">
        <v>46076</v>
      </c>
      <c r="E1141" s="2" t="s">
        <v>139</v>
      </c>
      <c r="F1141" s="2" t="s">
        <v>98</v>
      </c>
      <c r="G1141" s="2" t="s">
        <v>115</v>
      </c>
    </row>
    <row r="1142" customFormat="false" ht="15" hidden="false" customHeight="false" outlineLevel="0" collapsed="false">
      <c r="A1142" s="2" t="s">
        <v>6308</v>
      </c>
      <c r="B1142" s="2" t="s">
        <v>2693</v>
      </c>
      <c r="C1142" s="2" t="s">
        <v>5166</v>
      </c>
      <c r="D1142" s="13" t="n">
        <v>45594</v>
      </c>
      <c r="E1142" s="2" t="s">
        <v>123</v>
      </c>
      <c r="F1142" s="2" t="s">
        <v>119</v>
      </c>
      <c r="G1142" s="2" t="s">
        <v>130</v>
      </c>
    </row>
    <row r="1143" customFormat="false" ht="15" hidden="false" customHeight="false" outlineLevel="0" collapsed="false">
      <c r="A1143" s="2" t="s">
        <v>6309</v>
      </c>
      <c r="B1143" s="2" t="s">
        <v>4959</v>
      </c>
      <c r="C1143" s="2" t="s">
        <v>5190</v>
      </c>
      <c r="D1143" s="13" t="n">
        <v>45754</v>
      </c>
      <c r="E1143" s="2" t="s">
        <v>98</v>
      </c>
      <c r="F1143" s="2" t="s">
        <v>98</v>
      </c>
      <c r="G1143" s="2" t="s">
        <v>142</v>
      </c>
    </row>
    <row r="1144" customFormat="false" ht="15" hidden="false" customHeight="false" outlineLevel="0" collapsed="false">
      <c r="A1144" s="2" t="s">
        <v>6310</v>
      </c>
      <c r="B1144" s="2" t="s">
        <v>4272</v>
      </c>
      <c r="C1144" s="2" t="s">
        <v>5164</v>
      </c>
      <c r="D1144" s="13" t="n">
        <v>45565</v>
      </c>
      <c r="E1144" s="2" t="s">
        <v>98</v>
      </c>
      <c r="F1144" s="2" t="s">
        <v>98</v>
      </c>
      <c r="G1144" s="2" t="s">
        <v>142</v>
      </c>
    </row>
    <row r="1145" customFormat="false" ht="15" hidden="false" customHeight="false" outlineLevel="0" collapsed="false">
      <c r="A1145" s="2" t="s">
        <v>6311</v>
      </c>
      <c r="B1145" s="2" t="s">
        <v>4915</v>
      </c>
      <c r="C1145" s="2" t="s">
        <v>5164</v>
      </c>
      <c r="D1145" s="13" t="n">
        <v>45861</v>
      </c>
      <c r="E1145" s="2" t="s">
        <v>98</v>
      </c>
      <c r="F1145" s="2" t="s">
        <v>139</v>
      </c>
      <c r="G1145" s="2" t="s">
        <v>130</v>
      </c>
    </row>
    <row r="1146" customFormat="false" ht="15" hidden="false" customHeight="false" outlineLevel="0" collapsed="false">
      <c r="A1146" s="2" t="s">
        <v>6312</v>
      </c>
      <c r="B1146" s="2" t="s">
        <v>5131</v>
      </c>
      <c r="C1146" s="2" t="s">
        <v>5168</v>
      </c>
      <c r="D1146" s="13" t="n">
        <v>45836</v>
      </c>
      <c r="E1146" s="2" t="s">
        <v>98</v>
      </c>
      <c r="F1146" s="2" t="s">
        <v>98</v>
      </c>
      <c r="G1146" s="2" t="s">
        <v>109</v>
      </c>
    </row>
    <row r="1147" customFormat="false" ht="15" hidden="false" customHeight="false" outlineLevel="0" collapsed="false">
      <c r="A1147" s="2" t="s">
        <v>6313</v>
      </c>
      <c r="B1147" s="2" t="s">
        <v>5057</v>
      </c>
      <c r="C1147" s="2" t="s">
        <v>5190</v>
      </c>
      <c r="D1147" s="13" t="n">
        <v>46023</v>
      </c>
      <c r="E1147" s="2" t="s">
        <v>98</v>
      </c>
      <c r="F1147" s="2" t="s">
        <v>98</v>
      </c>
      <c r="G1147" s="2" t="s">
        <v>142</v>
      </c>
    </row>
    <row r="1148" customFormat="false" ht="15" hidden="false" customHeight="false" outlineLevel="0" collapsed="false">
      <c r="A1148" s="2" t="s">
        <v>6314</v>
      </c>
      <c r="B1148" s="2" t="s">
        <v>442</v>
      </c>
      <c r="C1148" s="2" t="s">
        <v>5166</v>
      </c>
      <c r="D1148" s="13" t="n">
        <v>45543</v>
      </c>
      <c r="E1148" s="2" t="s">
        <v>165</v>
      </c>
      <c r="F1148" s="2" t="s">
        <v>104</v>
      </c>
      <c r="G1148" s="2" t="s">
        <v>111</v>
      </c>
    </row>
    <row r="1149" customFormat="false" ht="15" hidden="false" customHeight="false" outlineLevel="0" collapsed="false">
      <c r="A1149" s="2" t="s">
        <v>6315</v>
      </c>
      <c r="B1149" s="2" t="s">
        <v>877</v>
      </c>
      <c r="C1149" s="2" t="s">
        <v>5168</v>
      </c>
      <c r="D1149" s="13" t="n">
        <v>45931</v>
      </c>
      <c r="E1149" s="2" t="s">
        <v>98</v>
      </c>
      <c r="F1149" s="2" t="s">
        <v>98</v>
      </c>
      <c r="G1149" s="2" t="s">
        <v>109</v>
      </c>
    </row>
    <row r="1150" customFormat="false" ht="15" hidden="false" customHeight="false" outlineLevel="0" collapsed="false">
      <c r="A1150" s="2" t="s">
        <v>6316</v>
      </c>
      <c r="B1150" s="2" t="s">
        <v>4585</v>
      </c>
      <c r="C1150" s="2" t="s">
        <v>5172</v>
      </c>
      <c r="D1150" s="13" t="n">
        <v>45761</v>
      </c>
      <c r="E1150" s="2" t="s">
        <v>104</v>
      </c>
      <c r="F1150" s="2" t="s">
        <v>98</v>
      </c>
      <c r="G1150" s="2" t="s">
        <v>133</v>
      </c>
    </row>
    <row r="1151" customFormat="false" ht="15" hidden="false" customHeight="false" outlineLevel="0" collapsed="false">
      <c r="A1151" s="2" t="s">
        <v>6317</v>
      </c>
      <c r="B1151" s="2" t="s">
        <v>4407</v>
      </c>
      <c r="C1151" s="2" t="s">
        <v>5164</v>
      </c>
      <c r="D1151" s="13" t="n">
        <v>46129</v>
      </c>
      <c r="E1151" s="2" t="s">
        <v>98</v>
      </c>
      <c r="F1151" s="2" t="s">
        <v>98</v>
      </c>
      <c r="G1151" s="2" t="s">
        <v>130</v>
      </c>
    </row>
    <row r="1152" customFormat="false" ht="15" hidden="false" customHeight="false" outlineLevel="0" collapsed="false">
      <c r="A1152" s="2" t="s">
        <v>6318</v>
      </c>
      <c r="B1152" s="2" t="s">
        <v>4368</v>
      </c>
      <c r="C1152" s="2" t="s">
        <v>5172</v>
      </c>
      <c r="D1152" s="13" t="n">
        <v>45484</v>
      </c>
      <c r="E1152" s="2" t="s">
        <v>141</v>
      </c>
      <c r="F1152" s="2" t="s">
        <v>98</v>
      </c>
      <c r="G1152" s="2" t="s">
        <v>120</v>
      </c>
    </row>
    <row r="1153" customFormat="false" ht="15" hidden="false" customHeight="false" outlineLevel="0" collapsed="false">
      <c r="A1153" s="2" t="s">
        <v>6319</v>
      </c>
      <c r="B1153" s="2" t="s">
        <v>2404</v>
      </c>
      <c r="C1153" s="2" t="s">
        <v>5172</v>
      </c>
      <c r="D1153" s="13" t="n">
        <v>45780</v>
      </c>
      <c r="E1153" s="2" t="s">
        <v>128</v>
      </c>
      <c r="F1153" s="2" t="s">
        <v>98</v>
      </c>
      <c r="G1153" s="2" t="s">
        <v>120</v>
      </c>
    </row>
    <row r="1154" customFormat="false" ht="15" hidden="false" customHeight="false" outlineLevel="0" collapsed="false">
      <c r="A1154" s="2" t="s">
        <v>6320</v>
      </c>
      <c r="B1154" s="2" t="s">
        <v>3346</v>
      </c>
      <c r="C1154" s="2" t="s">
        <v>5168</v>
      </c>
      <c r="D1154" s="13" t="n">
        <v>45863</v>
      </c>
      <c r="E1154" s="2" t="s">
        <v>165</v>
      </c>
      <c r="F1154" s="2" t="s">
        <v>98</v>
      </c>
      <c r="G1154" s="2" t="s">
        <v>130</v>
      </c>
    </row>
    <row r="1155" customFormat="false" ht="15" hidden="false" customHeight="false" outlineLevel="0" collapsed="false">
      <c r="A1155" s="2" t="s">
        <v>6321</v>
      </c>
      <c r="B1155" s="2" t="s">
        <v>5088</v>
      </c>
      <c r="C1155" s="2" t="s">
        <v>5190</v>
      </c>
      <c r="D1155" s="13" t="n">
        <v>45697</v>
      </c>
      <c r="E1155" s="2" t="s">
        <v>98</v>
      </c>
      <c r="F1155" s="2" t="s">
        <v>98</v>
      </c>
      <c r="G1155" s="2" t="s">
        <v>115</v>
      </c>
    </row>
    <row r="1156" customFormat="false" ht="15" hidden="false" customHeight="false" outlineLevel="0" collapsed="false">
      <c r="A1156" s="2" t="s">
        <v>6322</v>
      </c>
      <c r="B1156" s="2" t="s">
        <v>2291</v>
      </c>
      <c r="C1156" s="2" t="s">
        <v>5164</v>
      </c>
      <c r="D1156" s="13" t="n">
        <v>45531</v>
      </c>
      <c r="E1156" s="2" t="s">
        <v>98</v>
      </c>
      <c r="F1156" s="2" t="s">
        <v>119</v>
      </c>
      <c r="G1156" s="2" t="s">
        <v>115</v>
      </c>
    </row>
    <row r="1157" customFormat="false" ht="15" hidden="false" customHeight="false" outlineLevel="0" collapsed="false">
      <c r="A1157" s="2" t="s">
        <v>6323</v>
      </c>
      <c r="B1157" s="2" t="s">
        <v>4098</v>
      </c>
      <c r="C1157" s="2" t="s">
        <v>5166</v>
      </c>
      <c r="D1157" s="13" t="n">
        <v>46061</v>
      </c>
      <c r="E1157" s="2" t="s">
        <v>104</v>
      </c>
      <c r="F1157" s="2" t="s">
        <v>165</v>
      </c>
      <c r="G1157" s="2" t="s">
        <v>109</v>
      </c>
    </row>
    <row r="1158" customFormat="false" ht="15" hidden="false" customHeight="false" outlineLevel="0" collapsed="false">
      <c r="A1158" s="2" t="s">
        <v>6324</v>
      </c>
      <c r="B1158" s="2" t="s">
        <v>4098</v>
      </c>
      <c r="C1158" s="2" t="s">
        <v>5168</v>
      </c>
      <c r="D1158" s="13" t="n">
        <v>45355</v>
      </c>
      <c r="E1158" s="2" t="s">
        <v>98</v>
      </c>
      <c r="F1158" s="2" t="s">
        <v>98</v>
      </c>
      <c r="G1158" s="2" t="s">
        <v>120</v>
      </c>
    </row>
    <row r="1159" customFormat="false" ht="15" hidden="false" customHeight="false" outlineLevel="0" collapsed="false">
      <c r="A1159" s="2" t="s">
        <v>6325</v>
      </c>
      <c r="B1159" s="2" t="s">
        <v>3217</v>
      </c>
      <c r="C1159" s="2" t="s">
        <v>5172</v>
      </c>
      <c r="D1159" s="13" t="n">
        <v>46285</v>
      </c>
      <c r="E1159" s="2" t="s">
        <v>165</v>
      </c>
      <c r="F1159" s="2" t="s">
        <v>98</v>
      </c>
      <c r="G1159" s="2" t="s">
        <v>136</v>
      </c>
    </row>
    <row r="1160" customFormat="false" ht="15" hidden="false" customHeight="false" outlineLevel="0" collapsed="false">
      <c r="A1160" s="2" t="s">
        <v>6326</v>
      </c>
      <c r="B1160" s="2" t="s">
        <v>1355</v>
      </c>
      <c r="C1160" s="2" t="s">
        <v>5172</v>
      </c>
      <c r="D1160" s="13" t="n">
        <v>45892</v>
      </c>
      <c r="E1160" s="2" t="s">
        <v>98</v>
      </c>
      <c r="F1160" s="2" t="s">
        <v>98</v>
      </c>
      <c r="G1160" s="2" t="s">
        <v>133</v>
      </c>
    </row>
    <row r="1161" customFormat="false" ht="15" hidden="false" customHeight="false" outlineLevel="0" collapsed="false">
      <c r="A1161" s="2" t="s">
        <v>6327</v>
      </c>
      <c r="B1161" s="2" t="s">
        <v>4165</v>
      </c>
      <c r="C1161" s="2" t="s">
        <v>5168</v>
      </c>
      <c r="D1161" s="13" t="n">
        <v>46246</v>
      </c>
      <c r="E1161" s="2" t="s">
        <v>98</v>
      </c>
      <c r="F1161" s="2" t="s">
        <v>98</v>
      </c>
      <c r="G1161" s="2" t="s">
        <v>120</v>
      </c>
    </row>
    <row r="1162" customFormat="false" ht="15" hidden="false" customHeight="false" outlineLevel="0" collapsed="false">
      <c r="A1162" s="2" t="s">
        <v>6328</v>
      </c>
      <c r="B1162" s="2" t="s">
        <v>2137</v>
      </c>
      <c r="C1162" s="2" t="s">
        <v>5168</v>
      </c>
      <c r="D1162" s="13" t="n">
        <v>45898</v>
      </c>
      <c r="E1162" s="2" t="s">
        <v>114</v>
      </c>
      <c r="F1162" s="2" t="s">
        <v>98</v>
      </c>
      <c r="G1162" s="2" t="s">
        <v>142</v>
      </c>
    </row>
    <row r="1163" customFormat="false" ht="15" hidden="false" customHeight="false" outlineLevel="0" collapsed="false">
      <c r="A1163" s="2" t="s">
        <v>6329</v>
      </c>
      <c r="B1163" s="2" t="s">
        <v>4006</v>
      </c>
      <c r="C1163" s="2" t="s">
        <v>5164</v>
      </c>
      <c r="D1163" s="13" t="n">
        <v>45821</v>
      </c>
      <c r="E1163" s="2" t="s">
        <v>98</v>
      </c>
      <c r="F1163" s="2" t="s">
        <v>114</v>
      </c>
      <c r="G1163" s="2" t="s">
        <v>99</v>
      </c>
    </row>
    <row r="1164" customFormat="false" ht="15" hidden="false" customHeight="false" outlineLevel="0" collapsed="false">
      <c r="A1164" s="2" t="s">
        <v>6330</v>
      </c>
      <c r="B1164" s="2" t="s">
        <v>4985</v>
      </c>
      <c r="C1164" s="2" t="s">
        <v>5172</v>
      </c>
      <c r="D1164" s="13" t="n">
        <v>45559</v>
      </c>
      <c r="E1164" s="2" t="s">
        <v>98</v>
      </c>
      <c r="F1164" s="2" t="s">
        <v>98</v>
      </c>
      <c r="G1164" s="2" t="s">
        <v>133</v>
      </c>
    </row>
    <row r="1165" customFormat="false" ht="15" hidden="false" customHeight="false" outlineLevel="0" collapsed="false">
      <c r="A1165" s="2" t="s">
        <v>6331</v>
      </c>
      <c r="B1165" s="2" t="s">
        <v>1988</v>
      </c>
      <c r="C1165" s="2" t="s">
        <v>5168</v>
      </c>
      <c r="D1165" s="13" t="n">
        <v>45727</v>
      </c>
      <c r="E1165" s="2" t="s">
        <v>123</v>
      </c>
      <c r="F1165" s="2" t="s">
        <v>98</v>
      </c>
      <c r="G1165" s="2" t="s">
        <v>142</v>
      </c>
    </row>
    <row r="1166" customFormat="false" ht="15" hidden="false" customHeight="false" outlineLevel="0" collapsed="false">
      <c r="A1166" s="2" t="s">
        <v>6332</v>
      </c>
      <c r="B1166" s="2" t="s">
        <v>294</v>
      </c>
      <c r="C1166" s="2" t="s">
        <v>5164</v>
      </c>
      <c r="D1166" s="13" t="n">
        <v>45693</v>
      </c>
      <c r="E1166" s="2" t="s">
        <v>98</v>
      </c>
      <c r="F1166" s="2" t="s">
        <v>119</v>
      </c>
      <c r="G1166" s="2" t="s">
        <v>130</v>
      </c>
    </row>
    <row r="1167" customFormat="false" ht="15" hidden="false" customHeight="false" outlineLevel="0" collapsed="false">
      <c r="A1167" s="2" t="s">
        <v>6333</v>
      </c>
      <c r="B1167" s="2" t="s">
        <v>5047</v>
      </c>
      <c r="C1167" s="2" t="s">
        <v>5190</v>
      </c>
      <c r="D1167" s="13" t="n">
        <v>45756</v>
      </c>
      <c r="E1167" s="2" t="s">
        <v>98</v>
      </c>
      <c r="F1167" s="2" t="s">
        <v>98</v>
      </c>
      <c r="G1167" s="2" t="s">
        <v>130</v>
      </c>
    </row>
    <row r="1168" customFormat="false" ht="15" hidden="false" customHeight="false" outlineLevel="0" collapsed="false">
      <c r="A1168" s="2" t="s">
        <v>6334</v>
      </c>
      <c r="B1168" s="2" t="s">
        <v>5080</v>
      </c>
      <c r="C1168" s="2" t="s">
        <v>5168</v>
      </c>
      <c r="D1168" s="13" t="n">
        <v>46117</v>
      </c>
      <c r="E1168" s="2" t="s">
        <v>98</v>
      </c>
      <c r="F1168" s="2" t="s">
        <v>98</v>
      </c>
      <c r="G1168" s="2" t="s">
        <v>115</v>
      </c>
    </row>
    <row r="1169" customFormat="false" ht="15" hidden="false" customHeight="false" outlineLevel="0" collapsed="false">
      <c r="A1169" s="2" t="s">
        <v>6335</v>
      </c>
      <c r="B1169" s="2" t="s">
        <v>531</v>
      </c>
      <c r="C1169" s="2" t="s">
        <v>5168</v>
      </c>
      <c r="D1169" s="13" t="n">
        <v>45711</v>
      </c>
      <c r="E1169" s="2" t="s">
        <v>119</v>
      </c>
      <c r="F1169" s="2" t="s">
        <v>98</v>
      </c>
      <c r="G1169" s="2" t="s">
        <v>136</v>
      </c>
    </row>
    <row r="1170" customFormat="false" ht="15" hidden="false" customHeight="false" outlineLevel="0" collapsed="false">
      <c r="A1170" s="2" t="s">
        <v>6336</v>
      </c>
      <c r="B1170" s="2" t="s">
        <v>2726</v>
      </c>
      <c r="C1170" s="2" t="s">
        <v>5164</v>
      </c>
      <c r="D1170" s="13" t="n">
        <v>45979</v>
      </c>
      <c r="E1170" s="2" t="s">
        <v>98</v>
      </c>
      <c r="F1170" s="2" t="s">
        <v>139</v>
      </c>
      <c r="G1170" s="2" t="s">
        <v>136</v>
      </c>
    </row>
    <row r="1171" customFormat="false" ht="15" hidden="false" customHeight="false" outlineLevel="0" collapsed="false">
      <c r="A1171" s="2" t="s">
        <v>6337</v>
      </c>
      <c r="B1171" s="2" t="s">
        <v>4961</v>
      </c>
      <c r="C1171" s="2" t="s">
        <v>5190</v>
      </c>
      <c r="D1171" s="13" t="n">
        <v>45736</v>
      </c>
      <c r="E1171" s="2" t="s">
        <v>98</v>
      </c>
      <c r="F1171" s="2" t="s">
        <v>98</v>
      </c>
      <c r="G1171" s="2" t="s">
        <v>120</v>
      </c>
    </row>
    <row r="1172" customFormat="false" ht="15" hidden="false" customHeight="false" outlineLevel="0" collapsed="false">
      <c r="A1172" s="2" t="s">
        <v>6338</v>
      </c>
      <c r="B1172" s="2" t="s">
        <v>4694</v>
      </c>
      <c r="C1172" s="2" t="s">
        <v>5164</v>
      </c>
      <c r="D1172" s="13" t="n">
        <v>45807</v>
      </c>
      <c r="E1172" s="2" t="s">
        <v>98</v>
      </c>
      <c r="F1172" s="2" t="s">
        <v>139</v>
      </c>
      <c r="G1172" s="2" t="s">
        <v>124</v>
      </c>
    </row>
    <row r="1173" customFormat="false" ht="15" hidden="false" customHeight="false" outlineLevel="0" collapsed="false">
      <c r="A1173" s="2" t="s">
        <v>6339</v>
      </c>
      <c r="B1173" s="2" t="s">
        <v>1419</v>
      </c>
      <c r="C1173" s="2" t="s">
        <v>5168</v>
      </c>
      <c r="D1173" s="13" t="n">
        <v>45878</v>
      </c>
      <c r="E1173" s="2" t="s">
        <v>128</v>
      </c>
      <c r="F1173" s="2" t="s">
        <v>98</v>
      </c>
      <c r="G1173" s="2" t="s">
        <v>133</v>
      </c>
    </row>
    <row r="1174" customFormat="false" ht="15" hidden="false" customHeight="false" outlineLevel="0" collapsed="false">
      <c r="A1174" s="2" t="s">
        <v>6340</v>
      </c>
      <c r="B1174" s="2" t="s">
        <v>4265</v>
      </c>
      <c r="C1174" s="2" t="s">
        <v>5166</v>
      </c>
      <c r="D1174" s="13" t="n">
        <v>46256</v>
      </c>
      <c r="E1174" s="2" t="s">
        <v>119</v>
      </c>
      <c r="F1174" s="2" t="s">
        <v>141</v>
      </c>
      <c r="G1174" s="2" t="s">
        <v>130</v>
      </c>
    </row>
    <row r="1175" customFormat="false" ht="15" hidden="false" customHeight="false" outlineLevel="0" collapsed="false">
      <c r="A1175" s="2" t="s">
        <v>6341</v>
      </c>
      <c r="B1175" s="2" t="s">
        <v>1409</v>
      </c>
      <c r="C1175" s="2" t="s">
        <v>5164</v>
      </c>
      <c r="D1175" s="13" t="n">
        <v>46144</v>
      </c>
      <c r="E1175" s="2" t="s">
        <v>98</v>
      </c>
      <c r="F1175" s="2" t="s">
        <v>119</v>
      </c>
      <c r="G1175" s="2" t="s">
        <v>111</v>
      </c>
    </row>
    <row r="1176" customFormat="false" ht="15" hidden="false" customHeight="false" outlineLevel="0" collapsed="false">
      <c r="A1176" s="2" t="s">
        <v>6342</v>
      </c>
      <c r="B1176" s="2" t="s">
        <v>1045</v>
      </c>
      <c r="C1176" s="2" t="s">
        <v>5164</v>
      </c>
      <c r="D1176" s="13" t="n">
        <v>45527</v>
      </c>
      <c r="E1176" s="2" t="s">
        <v>98</v>
      </c>
      <c r="F1176" s="2" t="s">
        <v>139</v>
      </c>
      <c r="G1176" s="2" t="s">
        <v>130</v>
      </c>
    </row>
    <row r="1177" customFormat="false" ht="15" hidden="false" customHeight="false" outlineLevel="0" collapsed="false">
      <c r="A1177" s="2" t="s">
        <v>6343</v>
      </c>
      <c r="B1177" s="2" t="s">
        <v>3497</v>
      </c>
      <c r="C1177" s="2" t="s">
        <v>5190</v>
      </c>
      <c r="D1177" s="13" t="n">
        <v>46187</v>
      </c>
      <c r="E1177" s="2" t="s">
        <v>98</v>
      </c>
      <c r="F1177" s="2" t="s">
        <v>139</v>
      </c>
      <c r="G1177" s="2" t="s">
        <v>136</v>
      </c>
    </row>
    <row r="1178" customFormat="false" ht="15" hidden="false" customHeight="false" outlineLevel="0" collapsed="false">
      <c r="A1178" s="2" t="s">
        <v>6344</v>
      </c>
      <c r="B1178" s="2" t="s">
        <v>4553</v>
      </c>
      <c r="C1178" s="2" t="s">
        <v>5164</v>
      </c>
      <c r="D1178" s="13" t="n">
        <v>45860</v>
      </c>
      <c r="E1178" s="2" t="s">
        <v>98</v>
      </c>
      <c r="F1178" s="2" t="s">
        <v>139</v>
      </c>
      <c r="G1178" s="2" t="s">
        <v>115</v>
      </c>
    </row>
    <row r="1179" customFormat="false" ht="15" hidden="false" customHeight="false" outlineLevel="0" collapsed="false">
      <c r="A1179" s="2" t="s">
        <v>6345</v>
      </c>
      <c r="B1179" s="2" t="s">
        <v>905</v>
      </c>
      <c r="C1179" s="2" t="s">
        <v>5166</v>
      </c>
      <c r="D1179" s="13" t="n">
        <v>45804</v>
      </c>
      <c r="E1179" s="2" t="s">
        <v>108</v>
      </c>
      <c r="F1179" s="2" t="s">
        <v>145</v>
      </c>
      <c r="G1179" s="2" t="s">
        <v>120</v>
      </c>
    </row>
    <row r="1180" customFormat="false" ht="15" hidden="false" customHeight="false" outlineLevel="0" collapsed="false">
      <c r="A1180" s="2" t="s">
        <v>6346</v>
      </c>
      <c r="B1180" s="2" t="s">
        <v>5086</v>
      </c>
      <c r="C1180" s="2" t="s">
        <v>5172</v>
      </c>
      <c r="D1180" s="13" t="n">
        <v>45766</v>
      </c>
      <c r="E1180" s="2" t="s">
        <v>98</v>
      </c>
      <c r="F1180" s="2" t="s">
        <v>98</v>
      </c>
      <c r="G1180" s="2" t="s">
        <v>124</v>
      </c>
    </row>
    <row r="1181" customFormat="false" ht="15" hidden="false" customHeight="false" outlineLevel="0" collapsed="false">
      <c r="A1181" s="2" t="s">
        <v>6347</v>
      </c>
      <c r="B1181" s="2" t="s">
        <v>892</v>
      </c>
      <c r="C1181" s="2" t="s">
        <v>5190</v>
      </c>
      <c r="D1181" s="13" t="n">
        <v>46010</v>
      </c>
      <c r="E1181" s="2" t="s">
        <v>98</v>
      </c>
      <c r="F1181" s="2" t="s">
        <v>98</v>
      </c>
      <c r="G1181" s="2" t="s">
        <v>111</v>
      </c>
    </row>
    <row r="1182" customFormat="false" ht="15" hidden="false" customHeight="false" outlineLevel="0" collapsed="false">
      <c r="A1182" s="2" t="s">
        <v>6348</v>
      </c>
      <c r="B1182" s="2" t="s">
        <v>3134</v>
      </c>
      <c r="C1182" s="2" t="s">
        <v>5166</v>
      </c>
      <c r="D1182" s="13" t="n">
        <v>45950</v>
      </c>
      <c r="E1182" s="2" t="s">
        <v>108</v>
      </c>
      <c r="F1182" s="2" t="s">
        <v>163</v>
      </c>
      <c r="G1182" s="2" t="s">
        <v>133</v>
      </c>
    </row>
    <row r="1183" customFormat="false" ht="15" hidden="false" customHeight="false" outlineLevel="0" collapsed="false">
      <c r="A1183" s="2" t="s">
        <v>6349</v>
      </c>
      <c r="B1183" s="2" t="s">
        <v>5043</v>
      </c>
      <c r="C1183" s="2" t="s">
        <v>5172</v>
      </c>
      <c r="D1183" s="13" t="n">
        <v>45503</v>
      </c>
      <c r="E1183" s="2" t="s">
        <v>98</v>
      </c>
      <c r="F1183" s="2" t="s">
        <v>98</v>
      </c>
      <c r="G1183" s="2" t="s">
        <v>142</v>
      </c>
    </row>
    <row r="1184" customFormat="false" ht="15" hidden="false" customHeight="false" outlineLevel="0" collapsed="false">
      <c r="A1184" s="2" t="s">
        <v>6350</v>
      </c>
      <c r="B1184" s="2" t="s">
        <v>4706</v>
      </c>
      <c r="C1184" s="2" t="s">
        <v>5168</v>
      </c>
      <c r="D1184" s="13" t="n">
        <v>45629</v>
      </c>
      <c r="E1184" s="2" t="s">
        <v>165</v>
      </c>
      <c r="F1184" s="2" t="s">
        <v>98</v>
      </c>
      <c r="G1184" s="2" t="s">
        <v>120</v>
      </c>
    </row>
    <row r="1185" customFormat="false" ht="15" hidden="false" customHeight="false" outlineLevel="0" collapsed="false">
      <c r="A1185" s="2" t="s">
        <v>6351</v>
      </c>
      <c r="B1185" s="2" t="s">
        <v>2641</v>
      </c>
      <c r="C1185" s="2" t="s">
        <v>5168</v>
      </c>
      <c r="D1185" s="13" t="n">
        <v>45676</v>
      </c>
      <c r="E1185" s="2" t="s">
        <v>163</v>
      </c>
      <c r="F1185" s="2" t="s">
        <v>98</v>
      </c>
      <c r="G1185" s="2" t="s">
        <v>133</v>
      </c>
    </row>
    <row r="1186" customFormat="false" ht="15" hidden="false" customHeight="false" outlineLevel="0" collapsed="false">
      <c r="A1186" s="2" t="s">
        <v>6352</v>
      </c>
      <c r="B1186" s="2" t="s">
        <v>2447</v>
      </c>
      <c r="C1186" s="2" t="s">
        <v>5168</v>
      </c>
      <c r="D1186" s="13" t="n">
        <v>45636</v>
      </c>
      <c r="E1186" s="2" t="s">
        <v>139</v>
      </c>
      <c r="F1186" s="2" t="s">
        <v>98</v>
      </c>
      <c r="G1186" s="2" t="s">
        <v>133</v>
      </c>
    </row>
    <row r="1187" customFormat="false" ht="15" hidden="false" customHeight="false" outlineLevel="0" collapsed="false">
      <c r="A1187" s="2" t="s">
        <v>6353</v>
      </c>
      <c r="B1187" s="2" t="s">
        <v>1298</v>
      </c>
      <c r="C1187" s="2" t="s">
        <v>5168</v>
      </c>
      <c r="D1187" s="13" t="n">
        <v>45764</v>
      </c>
      <c r="E1187" s="2" t="s">
        <v>139</v>
      </c>
      <c r="F1187" s="2" t="s">
        <v>98</v>
      </c>
      <c r="G1187" s="2" t="s">
        <v>111</v>
      </c>
    </row>
    <row r="1188" customFormat="false" ht="15" hidden="false" customHeight="false" outlineLevel="0" collapsed="false">
      <c r="A1188" s="2" t="s">
        <v>6354</v>
      </c>
      <c r="B1188" s="2" t="s">
        <v>2335</v>
      </c>
      <c r="C1188" s="2" t="s">
        <v>5166</v>
      </c>
      <c r="D1188" s="13" t="n">
        <v>45766</v>
      </c>
      <c r="E1188" s="2" t="s">
        <v>141</v>
      </c>
      <c r="F1188" s="2" t="s">
        <v>165</v>
      </c>
      <c r="G1188" s="2" t="s">
        <v>142</v>
      </c>
    </row>
    <row r="1189" customFormat="false" ht="15" hidden="false" customHeight="false" outlineLevel="0" collapsed="false">
      <c r="A1189" s="2" t="s">
        <v>6355</v>
      </c>
      <c r="B1189" s="2" t="s">
        <v>2833</v>
      </c>
      <c r="C1189" s="2" t="s">
        <v>5164</v>
      </c>
      <c r="D1189" s="13" t="n">
        <v>46124</v>
      </c>
      <c r="E1189" s="2" t="s">
        <v>98</v>
      </c>
      <c r="F1189" s="2" t="s">
        <v>114</v>
      </c>
      <c r="G1189" s="2" t="s">
        <v>120</v>
      </c>
    </row>
    <row r="1190" customFormat="false" ht="15" hidden="false" customHeight="false" outlineLevel="0" collapsed="false">
      <c r="A1190" s="2" t="s">
        <v>6356</v>
      </c>
      <c r="B1190" s="2" t="s">
        <v>769</v>
      </c>
      <c r="C1190" s="2" t="s">
        <v>5166</v>
      </c>
      <c r="D1190" s="13" t="n">
        <v>45852</v>
      </c>
      <c r="E1190" s="2" t="s">
        <v>165</v>
      </c>
      <c r="F1190" s="2" t="s">
        <v>98</v>
      </c>
      <c r="G1190" s="2" t="s">
        <v>120</v>
      </c>
    </row>
    <row r="1191" customFormat="false" ht="15" hidden="false" customHeight="false" outlineLevel="0" collapsed="false">
      <c r="A1191" s="2" t="s">
        <v>6357</v>
      </c>
      <c r="B1191" s="2" t="s">
        <v>609</v>
      </c>
      <c r="C1191" s="2" t="s">
        <v>5168</v>
      </c>
      <c r="D1191" s="13" t="n">
        <v>45729</v>
      </c>
      <c r="E1191" s="2" t="s">
        <v>119</v>
      </c>
      <c r="F1191" s="2" t="s">
        <v>98</v>
      </c>
      <c r="G1191" s="2" t="s">
        <v>130</v>
      </c>
    </row>
    <row r="1192" customFormat="false" ht="15" hidden="false" customHeight="false" outlineLevel="0" collapsed="false">
      <c r="A1192" s="2" t="s">
        <v>6358</v>
      </c>
      <c r="B1192" s="2" t="s">
        <v>3642</v>
      </c>
      <c r="C1192" s="2" t="s">
        <v>5166</v>
      </c>
      <c r="D1192" s="13" t="n">
        <v>45959</v>
      </c>
      <c r="E1192" s="2" t="s">
        <v>165</v>
      </c>
      <c r="F1192" s="2" t="s">
        <v>98</v>
      </c>
      <c r="G1192" s="2" t="s">
        <v>142</v>
      </c>
    </row>
    <row r="1193" customFormat="false" ht="15" hidden="false" customHeight="false" outlineLevel="0" collapsed="false">
      <c r="A1193" s="2" t="s">
        <v>6359</v>
      </c>
      <c r="B1193" s="2" t="s">
        <v>4601</v>
      </c>
      <c r="C1193" s="2" t="s">
        <v>5168</v>
      </c>
      <c r="D1193" s="13" t="n">
        <v>45577</v>
      </c>
      <c r="E1193" s="2" t="s">
        <v>98</v>
      </c>
      <c r="F1193" s="2" t="s">
        <v>98</v>
      </c>
      <c r="G1193" s="2" t="s">
        <v>124</v>
      </c>
    </row>
    <row r="1194" customFormat="false" ht="15" hidden="false" customHeight="false" outlineLevel="0" collapsed="false">
      <c r="A1194" s="2" t="s">
        <v>6360</v>
      </c>
      <c r="B1194" s="2" t="s">
        <v>923</v>
      </c>
      <c r="C1194" s="2" t="s">
        <v>5168</v>
      </c>
      <c r="D1194" s="13" t="n">
        <v>46046</v>
      </c>
      <c r="E1194" s="2" t="s">
        <v>163</v>
      </c>
      <c r="F1194" s="2" t="s">
        <v>98</v>
      </c>
      <c r="G1194" s="2" t="s">
        <v>109</v>
      </c>
    </row>
    <row r="1195" customFormat="false" ht="15" hidden="false" customHeight="false" outlineLevel="0" collapsed="false">
      <c r="A1195" s="2" t="s">
        <v>6361</v>
      </c>
      <c r="B1195" s="2" t="s">
        <v>4027</v>
      </c>
      <c r="C1195" s="2" t="s">
        <v>5190</v>
      </c>
      <c r="D1195" s="13" t="n">
        <v>45635</v>
      </c>
      <c r="E1195" s="2" t="s">
        <v>98</v>
      </c>
      <c r="F1195" s="2" t="s">
        <v>123</v>
      </c>
      <c r="G1195" s="2" t="s">
        <v>111</v>
      </c>
    </row>
    <row r="1196" customFormat="false" ht="15" hidden="false" customHeight="false" outlineLevel="0" collapsed="false">
      <c r="A1196" s="2" t="s">
        <v>6362</v>
      </c>
      <c r="B1196" s="2" t="s">
        <v>4571</v>
      </c>
      <c r="C1196" s="2" t="s">
        <v>5168</v>
      </c>
      <c r="D1196" s="13" t="n">
        <v>45928</v>
      </c>
      <c r="E1196" s="2" t="s">
        <v>165</v>
      </c>
      <c r="F1196" s="2" t="s">
        <v>98</v>
      </c>
      <c r="G1196" s="2" t="s">
        <v>115</v>
      </c>
    </row>
    <row r="1197" customFormat="false" ht="15" hidden="false" customHeight="false" outlineLevel="0" collapsed="false">
      <c r="A1197" s="2" t="s">
        <v>6363</v>
      </c>
      <c r="B1197" s="2" t="s">
        <v>4217</v>
      </c>
      <c r="C1197" s="2" t="s">
        <v>5168</v>
      </c>
      <c r="D1197" s="13" t="n">
        <v>45936</v>
      </c>
      <c r="E1197" s="2" t="s">
        <v>145</v>
      </c>
      <c r="F1197" s="2" t="s">
        <v>98</v>
      </c>
      <c r="G1197" s="2" t="s">
        <v>115</v>
      </c>
    </row>
    <row r="1198" customFormat="false" ht="15" hidden="false" customHeight="false" outlineLevel="0" collapsed="false">
      <c r="A1198" s="2" t="s">
        <v>6364</v>
      </c>
      <c r="B1198" s="2" t="s">
        <v>5094</v>
      </c>
      <c r="C1198" s="2" t="s">
        <v>5172</v>
      </c>
      <c r="D1198" s="13" t="n">
        <v>45799</v>
      </c>
      <c r="E1198" s="2" t="s">
        <v>98</v>
      </c>
      <c r="F1198" s="2" t="s">
        <v>98</v>
      </c>
      <c r="G1198" s="2" t="s">
        <v>136</v>
      </c>
    </row>
    <row r="1199" customFormat="false" ht="15" hidden="false" customHeight="false" outlineLevel="0" collapsed="false">
      <c r="A1199" s="2" t="s">
        <v>6365</v>
      </c>
      <c r="B1199" s="2" t="s">
        <v>4952</v>
      </c>
      <c r="C1199" s="2" t="s">
        <v>5164</v>
      </c>
      <c r="D1199" s="13" t="n">
        <v>46079</v>
      </c>
      <c r="E1199" s="2" t="s">
        <v>98</v>
      </c>
      <c r="F1199" s="2" t="s">
        <v>98</v>
      </c>
      <c r="G1199" s="2" t="s">
        <v>120</v>
      </c>
    </row>
    <row r="1200" customFormat="false" ht="15" hidden="false" customHeight="false" outlineLevel="0" collapsed="false">
      <c r="A1200" s="2" t="s">
        <v>6366</v>
      </c>
      <c r="B1200" s="2" t="s">
        <v>4927</v>
      </c>
      <c r="C1200" s="2" t="s">
        <v>5166</v>
      </c>
      <c r="D1200" s="13" t="n">
        <v>46021</v>
      </c>
      <c r="E1200" s="2" t="s">
        <v>108</v>
      </c>
      <c r="F1200" s="2" t="s">
        <v>165</v>
      </c>
      <c r="G1200" s="2" t="s">
        <v>115</v>
      </c>
    </row>
    <row r="1201" customFormat="false" ht="15" hidden="false" customHeight="false" outlineLevel="0" collapsed="false">
      <c r="A1201" s="2" t="s">
        <v>6367</v>
      </c>
      <c r="B1201" s="2" t="s">
        <v>2531</v>
      </c>
      <c r="C1201" s="2" t="s">
        <v>5164</v>
      </c>
      <c r="D1201" s="13" t="n">
        <v>46055</v>
      </c>
      <c r="E1201" s="2" t="s">
        <v>98</v>
      </c>
      <c r="F1201" s="2" t="s">
        <v>98</v>
      </c>
      <c r="G1201" s="2" t="s">
        <v>120</v>
      </c>
    </row>
    <row r="1202" customFormat="false" ht="15" hidden="false" customHeight="false" outlineLevel="0" collapsed="false">
      <c r="A1202" s="2" t="s">
        <v>6368</v>
      </c>
      <c r="B1202" s="2" t="s">
        <v>4905</v>
      </c>
      <c r="C1202" s="2" t="s">
        <v>5168</v>
      </c>
      <c r="D1202" s="13" t="n">
        <v>46094</v>
      </c>
      <c r="E1202" s="2" t="s">
        <v>114</v>
      </c>
      <c r="F1202" s="2" t="s">
        <v>98</v>
      </c>
      <c r="G1202" s="2" t="s">
        <v>130</v>
      </c>
    </row>
    <row r="1203" customFormat="false" ht="15" hidden="false" customHeight="false" outlineLevel="0" collapsed="false">
      <c r="A1203" s="2" t="s">
        <v>6369</v>
      </c>
      <c r="B1203" s="2" t="s">
        <v>1738</v>
      </c>
      <c r="C1203" s="2" t="s">
        <v>5166</v>
      </c>
      <c r="D1203" s="13" t="n">
        <v>45833</v>
      </c>
      <c r="E1203" s="2" t="s">
        <v>104</v>
      </c>
      <c r="F1203" s="2" t="s">
        <v>165</v>
      </c>
      <c r="G1203" s="2" t="s">
        <v>109</v>
      </c>
    </row>
    <row r="1204" customFormat="false" ht="15" hidden="false" customHeight="false" outlineLevel="0" collapsed="false">
      <c r="A1204" s="2" t="s">
        <v>6370</v>
      </c>
      <c r="B1204" s="2" t="s">
        <v>4984</v>
      </c>
      <c r="C1204" s="2" t="s">
        <v>5190</v>
      </c>
      <c r="D1204" s="13" t="n">
        <v>45831</v>
      </c>
      <c r="E1204" s="2" t="s">
        <v>98</v>
      </c>
      <c r="F1204" s="2" t="s">
        <v>98</v>
      </c>
      <c r="G1204" s="2" t="s">
        <v>120</v>
      </c>
    </row>
    <row r="1205" customFormat="false" ht="15" hidden="false" customHeight="false" outlineLevel="0" collapsed="false">
      <c r="A1205" s="2" t="s">
        <v>6371</v>
      </c>
      <c r="B1205" s="2" t="s">
        <v>2362</v>
      </c>
      <c r="C1205" s="2" t="s">
        <v>5172</v>
      </c>
      <c r="D1205" s="13" t="n">
        <v>45526</v>
      </c>
      <c r="E1205" s="2" t="s">
        <v>139</v>
      </c>
      <c r="F1205" s="2" t="s">
        <v>98</v>
      </c>
      <c r="G1205" s="2" t="s">
        <v>109</v>
      </c>
    </row>
    <row r="1206" customFormat="false" ht="15" hidden="false" customHeight="false" outlineLevel="0" collapsed="false">
      <c r="A1206" s="2" t="s">
        <v>6372</v>
      </c>
      <c r="B1206" s="2" t="s">
        <v>4852</v>
      </c>
      <c r="C1206" s="2" t="s">
        <v>5168</v>
      </c>
      <c r="D1206" s="13" t="n">
        <v>45720</v>
      </c>
      <c r="E1206" s="2" t="s">
        <v>98</v>
      </c>
      <c r="F1206" s="2" t="s">
        <v>98</v>
      </c>
      <c r="G1206" s="2" t="s">
        <v>99</v>
      </c>
    </row>
    <row r="1207" customFormat="false" ht="15" hidden="false" customHeight="false" outlineLevel="0" collapsed="false">
      <c r="A1207" s="2" t="s">
        <v>6373</v>
      </c>
      <c r="B1207" s="2" t="s">
        <v>5047</v>
      </c>
      <c r="C1207" s="2" t="s">
        <v>5172</v>
      </c>
      <c r="D1207" s="13" t="n">
        <v>46041</v>
      </c>
      <c r="E1207" s="2" t="s">
        <v>98</v>
      </c>
      <c r="F1207" s="2" t="s">
        <v>98</v>
      </c>
      <c r="G1207" s="2" t="s">
        <v>111</v>
      </c>
    </row>
    <row r="1208" customFormat="false" ht="15" hidden="false" customHeight="false" outlineLevel="0" collapsed="false">
      <c r="A1208" s="2" t="s">
        <v>6374</v>
      </c>
      <c r="B1208" s="2" t="s">
        <v>675</v>
      </c>
      <c r="C1208" s="2" t="s">
        <v>5164</v>
      </c>
      <c r="D1208" s="13" t="n">
        <v>45713</v>
      </c>
      <c r="E1208" s="2" t="s">
        <v>98</v>
      </c>
      <c r="F1208" s="2" t="s">
        <v>119</v>
      </c>
      <c r="G1208" s="2" t="s">
        <v>120</v>
      </c>
    </row>
    <row r="1209" customFormat="false" ht="15" hidden="false" customHeight="false" outlineLevel="0" collapsed="false">
      <c r="A1209" s="2" t="s">
        <v>6375</v>
      </c>
      <c r="B1209" s="2" t="s">
        <v>4710</v>
      </c>
      <c r="C1209" s="2" t="s">
        <v>5190</v>
      </c>
      <c r="D1209" s="13" t="n">
        <v>46132</v>
      </c>
      <c r="E1209" s="2" t="s">
        <v>98</v>
      </c>
      <c r="F1209" s="2" t="s">
        <v>108</v>
      </c>
      <c r="G1209" s="2" t="s">
        <v>111</v>
      </c>
    </row>
    <row r="1210" customFormat="false" ht="15" hidden="false" customHeight="false" outlineLevel="0" collapsed="false">
      <c r="A1210" s="2" t="s">
        <v>6376</v>
      </c>
      <c r="B1210" s="2" t="s">
        <v>4474</v>
      </c>
      <c r="C1210" s="2" t="s">
        <v>5166</v>
      </c>
      <c r="D1210" s="13" t="n">
        <v>46119</v>
      </c>
      <c r="E1210" s="2" t="s">
        <v>119</v>
      </c>
      <c r="F1210" s="2" t="s">
        <v>141</v>
      </c>
      <c r="G1210" s="2" t="s">
        <v>142</v>
      </c>
    </row>
    <row r="1211" customFormat="false" ht="15" hidden="false" customHeight="false" outlineLevel="0" collapsed="false">
      <c r="A1211" s="2" t="s">
        <v>6377</v>
      </c>
      <c r="B1211" s="2" t="s">
        <v>312</v>
      </c>
      <c r="C1211" s="2" t="s">
        <v>5164</v>
      </c>
      <c r="D1211" s="13" t="n">
        <v>45546</v>
      </c>
      <c r="E1211" s="2" t="s">
        <v>98</v>
      </c>
      <c r="F1211" s="2" t="s">
        <v>98</v>
      </c>
      <c r="G1211" s="2" t="s">
        <v>133</v>
      </c>
    </row>
    <row r="1212" customFormat="false" ht="15" hidden="false" customHeight="false" outlineLevel="0" collapsed="false">
      <c r="A1212" s="2" t="s">
        <v>6378</v>
      </c>
      <c r="B1212" s="2" t="s">
        <v>5032</v>
      </c>
      <c r="C1212" s="2" t="s">
        <v>5172</v>
      </c>
      <c r="D1212" s="13" t="n">
        <v>45791</v>
      </c>
      <c r="E1212" s="2" t="s">
        <v>98</v>
      </c>
      <c r="F1212" s="2" t="s">
        <v>98</v>
      </c>
      <c r="G1212" s="2" t="s">
        <v>120</v>
      </c>
    </row>
    <row r="1213" customFormat="false" ht="15" hidden="false" customHeight="false" outlineLevel="0" collapsed="false">
      <c r="A1213" s="2" t="s">
        <v>6379</v>
      </c>
      <c r="B1213" s="2" t="s">
        <v>877</v>
      </c>
      <c r="C1213" s="2" t="s">
        <v>5164</v>
      </c>
      <c r="D1213" s="13" t="n">
        <v>45744</v>
      </c>
      <c r="E1213" s="2" t="s">
        <v>98</v>
      </c>
      <c r="F1213" s="2" t="s">
        <v>98</v>
      </c>
      <c r="G1213" s="2" t="s">
        <v>124</v>
      </c>
    </row>
    <row r="1214" customFormat="false" ht="15" hidden="false" customHeight="false" outlineLevel="0" collapsed="false">
      <c r="A1214" s="2" t="s">
        <v>6380</v>
      </c>
      <c r="B1214" s="2" t="s">
        <v>5073</v>
      </c>
      <c r="C1214" s="2" t="s">
        <v>5168</v>
      </c>
      <c r="D1214" s="13" t="n">
        <v>45800</v>
      </c>
      <c r="E1214" s="2" t="s">
        <v>98</v>
      </c>
      <c r="F1214" s="2" t="s">
        <v>98</v>
      </c>
      <c r="G1214" s="2" t="s">
        <v>124</v>
      </c>
    </row>
    <row r="1215" customFormat="false" ht="15" hidden="false" customHeight="false" outlineLevel="0" collapsed="false">
      <c r="A1215" s="2" t="s">
        <v>6381</v>
      </c>
      <c r="B1215" s="2" t="s">
        <v>4425</v>
      </c>
      <c r="C1215" s="2" t="s">
        <v>5168</v>
      </c>
      <c r="D1215" s="13" t="n">
        <v>45782</v>
      </c>
      <c r="E1215" s="2" t="s">
        <v>98</v>
      </c>
      <c r="F1215" s="2" t="s">
        <v>98</v>
      </c>
      <c r="G1215" s="2" t="s">
        <v>120</v>
      </c>
    </row>
    <row r="1216" customFormat="false" ht="15" hidden="false" customHeight="false" outlineLevel="0" collapsed="false">
      <c r="A1216" s="2" t="s">
        <v>6382</v>
      </c>
      <c r="B1216" s="2" t="s">
        <v>3484</v>
      </c>
      <c r="C1216" s="2" t="s">
        <v>5168</v>
      </c>
      <c r="D1216" s="13" t="n">
        <v>45683</v>
      </c>
      <c r="E1216" s="2" t="s">
        <v>119</v>
      </c>
      <c r="F1216" s="2" t="s">
        <v>98</v>
      </c>
      <c r="G1216" s="2" t="s">
        <v>111</v>
      </c>
    </row>
    <row r="1217" customFormat="false" ht="15" hidden="false" customHeight="false" outlineLevel="0" collapsed="false">
      <c r="A1217" s="2" t="s">
        <v>6383</v>
      </c>
      <c r="B1217" s="2" t="s">
        <v>794</v>
      </c>
      <c r="C1217" s="2" t="s">
        <v>5164</v>
      </c>
      <c r="D1217" s="13" t="n">
        <v>45899</v>
      </c>
      <c r="E1217" s="2" t="s">
        <v>98</v>
      </c>
      <c r="F1217" s="2" t="s">
        <v>114</v>
      </c>
      <c r="G1217" s="2" t="s">
        <v>111</v>
      </c>
    </row>
    <row r="1218" customFormat="false" ht="15" hidden="false" customHeight="false" outlineLevel="0" collapsed="false">
      <c r="A1218" s="2" t="s">
        <v>6384</v>
      </c>
      <c r="B1218" s="2" t="s">
        <v>1997</v>
      </c>
      <c r="C1218" s="2" t="s">
        <v>5168</v>
      </c>
      <c r="D1218" s="13" t="n">
        <v>45663</v>
      </c>
      <c r="E1218" s="2" t="s">
        <v>119</v>
      </c>
      <c r="F1218" s="2" t="s">
        <v>98</v>
      </c>
      <c r="G1218" s="2" t="s">
        <v>124</v>
      </c>
    </row>
    <row r="1219" customFormat="false" ht="15" hidden="false" customHeight="false" outlineLevel="0" collapsed="false">
      <c r="A1219" s="2" t="s">
        <v>6385</v>
      </c>
      <c r="B1219" s="2" t="s">
        <v>4842</v>
      </c>
      <c r="C1219" s="2" t="s">
        <v>5168</v>
      </c>
      <c r="D1219" s="13" t="n">
        <v>46087</v>
      </c>
      <c r="E1219" s="2" t="s">
        <v>119</v>
      </c>
      <c r="F1219" s="2" t="s">
        <v>98</v>
      </c>
      <c r="G1219" s="2" t="s">
        <v>124</v>
      </c>
    </row>
    <row r="1220" customFormat="false" ht="15" hidden="false" customHeight="false" outlineLevel="0" collapsed="false">
      <c r="A1220" s="2" t="s">
        <v>6386</v>
      </c>
      <c r="B1220" s="2" t="s">
        <v>2957</v>
      </c>
      <c r="C1220" s="2" t="s">
        <v>5168</v>
      </c>
      <c r="D1220" s="13" t="n">
        <v>45534</v>
      </c>
      <c r="E1220" s="2" t="s">
        <v>98</v>
      </c>
      <c r="F1220" s="2" t="s">
        <v>98</v>
      </c>
      <c r="G1220" s="2" t="s">
        <v>111</v>
      </c>
    </row>
    <row r="1221" customFormat="false" ht="15" hidden="false" customHeight="false" outlineLevel="0" collapsed="false">
      <c r="A1221" s="2" t="s">
        <v>6387</v>
      </c>
      <c r="B1221" s="2" t="s">
        <v>1925</v>
      </c>
      <c r="C1221" s="2" t="s">
        <v>5168</v>
      </c>
      <c r="D1221" s="13" t="n">
        <v>46006</v>
      </c>
      <c r="E1221" s="2" t="s">
        <v>141</v>
      </c>
      <c r="F1221" s="2" t="s">
        <v>98</v>
      </c>
      <c r="G1221" s="2" t="s">
        <v>109</v>
      </c>
    </row>
    <row r="1222" customFormat="false" ht="15" hidden="false" customHeight="false" outlineLevel="0" collapsed="false">
      <c r="A1222" s="2" t="s">
        <v>6388</v>
      </c>
      <c r="B1222" s="2" t="s">
        <v>525</v>
      </c>
      <c r="C1222" s="2" t="s">
        <v>5190</v>
      </c>
      <c r="D1222" s="13" t="n">
        <v>45754</v>
      </c>
      <c r="E1222" s="2" t="s">
        <v>98</v>
      </c>
      <c r="F1222" s="2" t="s">
        <v>98</v>
      </c>
      <c r="G1222" s="2" t="s">
        <v>115</v>
      </c>
    </row>
    <row r="1223" customFormat="false" ht="15" hidden="false" customHeight="false" outlineLevel="0" collapsed="false">
      <c r="A1223" s="2" t="s">
        <v>6389</v>
      </c>
      <c r="B1223" s="2" t="s">
        <v>4959</v>
      </c>
      <c r="C1223" s="2" t="s">
        <v>5164</v>
      </c>
      <c r="D1223" s="13" t="n">
        <v>45521</v>
      </c>
      <c r="E1223" s="2" t="s">
        <v>98</v>
      </c>
      <c r="F1223" s="2" t="s">
        <v>98</v>
      </c>
      <c r="G1223" s="2" t="s">
        <v>120</v>
      </c>
    </row>
    <row r="1224" customFormat="false" ht="15" hidden="false" customHeight="false" outlineLevel="0" collapsed="false">
      <c r="A1224" s="2" t="s">
        <v>6390</v>
      </c>
      <c r="B1224" s="2" t="s">
        <v>5075</v>
      </c>
      <c r="C1224" s="2" t="s">
        <v>5190</v>
      </c>
      <c r="D1224" s="13" t="n">
        <v>45599</v>
      </c>
      <c r="E1224" s="2" t="s">
        <v>98</v>
      </c>
      <c r="F1224" s="2" t="s">
        <v>98</v>
      </c>
      <c r="G1224" s="2" t="s">
        <v>124</v>
      </c>
    </row>
    <row r="1225" customFormat="false" ht="15" hidden="false" customHeight="false" outlineLevel="0" collapsed="false">
      <c r="A1225" s="2" t="s">
        <v>6391</v>
      </c>
      <c r="B1225" s="2" t="s">
        <v>3576</v>
      </c>
      <c r="C1225" s="2" t="s">
        <v>5168</v>
      </c>
      <c r="D1225" s="13" t="n">
        <v>46110</v>
      </c>
      <c r="E1225" s="2" t="s">
        <v>98</v>
      </c>
      <c r="F1225" s="2" t="s">
        <v>98</v>
      </c>
      <c r="G1225" s="2" t="s">
        <v>115</v>
      </c>
    </row>
    <row r="1226" customFormat="false" ht="15" hidden="false" customHeight="false" outlineLevel="0" collapsed="false">
      <c r="A1226" s="2" t="s">
        <v>6392</v>
      </c>
      <c r="B1226" s="2" t="s">
        <v>3832</v>
      </c>
      <c r="C1226" s="2" t="s">
        <v>5190</v>
      </c>
      <c r="D1226" s="13" t="n">
        <v>45978</v>
      </c>
      <c r="E1226" s="2" t="s">
        <v>98</v>
      </c>
      <c r="F1226" s="2" t="s">
        <v>128</v>
      </c>
      <c r="G1226" s="2" t="s">
        <v>130</v>
      </c>
    </row>
    <row r="1227" customFormat="false" ht="15" hidden="false" customHeight="false" outlineLevel="0" collapsed="false">
      <c r="A1227" s="2" t="s">
        <v>6393</v>
      </c>
      <c r="B1227" s="2" t="s">
        <v>5058</v>
      </c>
      <c r="C1227" s="2" t="s">
        <v>5190</v>
      </c>
      <c r="D1227" s="13" t="n">
        <v>46208</v>
      </c>
      <c r="E1227" s="2" t="s">
        <v>98</v>
      </c>
      <c r="F1227" s="2" t="s">
        <v>98</v>
      </c>
      <c r="G1227" s="2" t="s">
        <v>133</v>
      </c>
    </row>
    <row r="1228" customFormat="false" ht="15" hidden="false" customHeight="false" outlineLevel="0" collapsed="false">
      <c r="A1228" s="2" t="s">
        <v>6394</v>
      </c>
      <c r="B1228" s="2" t="s">
        <v>1594</v>
      </c>
      <c r="C1228" s="2" t="s">
        <v>5164</v>
      </c>
      <c r="D1228" s="13" t="n">
        <v>45735</v>
      </c>
      <c r="E1228" s="2" t="s">
        <v>98</v>
      </c>
      <c r="F1228" s="2" t="s">
        <v>119</v>
      </c>
      <c r="G1228" s="2" t="s">
        <v>133</v>
      </c>
    </row>
    <row r="1229" customFormat="false" ht="15" hidden="false" customHeight="false" outlineLevel="0" collapsed="false">
      <c r="A1229" s="2" t="s">
        <v>6395</v>
      </c>
      <c r="B1229" s="2" t="s">
        <v>1694</v>
      </c>
      <c r="C1229" s="2" t="s">
        <v>5172</v>
      </c>
      <c r="D1229" s="13" t="n">
        <v>45475</v>
      </c>
      <c r="E1229" s="2" t="s">
        <v>114</v>
      </c>
      <c r="F1229" s="2" t="s">
        <v>98</v>
      </c>
      <c r="G1229" s="2" t="s">
        <v>120</v>
      </c>
    </row>
    <row r="1230" customFormat="false" ht="15" hidden="false" customHeight="false" outlineLevel="0" collapsed="false">
      <c r="A1230" s="2" t="s">
        <v>6396</v>
      </c>
      <c r="B1230" s="2" t="s">
        <v>1503</v>
      </c>
      <c r="C1230" s="2" t="s">
        <v>5190</v>
      </c>
      <c r="D1230" s="13" t="n">
        <v>45689</v>
      </c>
      <c r="E1230" s="2" t="s">
        <v>98</v>
      </c>
      <c r="F1230" s="2" t="s">
        <v>165</v>
      </c>
      <c r="G1230" s="2" t="s">
        <v>120</v>
      </c>
    </row>
    <row r="1231" customFormat="false" ht="15" hidden="false" customHeight="false" outlineLevel="0" collapsed="false">
      <c r="A1231" s="2" t="s">
        <v>6397</v>
      </c>
      <c r="B1231" s="2" t="s">
        <v>722</v>
      </c>
      <c r="C1231" s="2" t="s">
        <v>5166</v>
      </c>
      <c r="D1231" s="13" t="n">
        <v>45444</v>
      </c>
      <c r="E1231" s="2" t="s">
        <v>139</v>
      </c>
      <c r="F1231" s="2" t="s">
        <v>98</v>
      </c>
      <c r="G1231" s="2" t="s">
        <v>111</v>
      </c>
    </row>
    <row r="1232" customFormat="false" ht="15" hidden="false" customHeight="false" outlineLevel="0" collapsed="false">
      <c r="A1232" s="2" t="s">
        <v>6398</v>
      </c>
      <c r="B1232" s="2" t="s">
        <v>3814</v>
      </c>
      <c r="C1232" s="2" t="s">
        <v>5166</v>
      </c>
      <c r="D1232" s="13" t="n">
        <v>45779</v>
      </c>
      <c r="E1232" s="2" t="s">
        <v>139</v>
      </c>
      <c r="F1232" s="2" t="s">
        <v>165</v>
      </c>
      <c r="G1232" s="2" t="s">
        <v>99</v>
      </c>
    </row>
    <row r="1233" customFormat="false" ht="15" hidden="false" customHeight="false" outlineLevel="0" collapsed="false">
      <c r="A1233" s="2" t="s">
        <v>6399</v>
      </c>
      <c r="B1233" s="2" t="s">
        <v>4784</v>
      </c>
      <c r="C1233" s="2" t="s">
        <v>5172</v>
      </c>
      <c r="D1233" s="13" t="n">
        <v>45503</v>
      </c>
      <c r="E1233" s="2" t="s">
        <v>98</v>
      </c>
      <c r="F1233" s="2" t="s">
        <v>98</v>
      </c>
      <c r="G1233" s="2" t="s">
        <v>109</v>
      </c>
    </row>
    <row r="1234" customFormat="false" ht="15" hidden="false" customHeight="false" outlineLevel="0" collapsed="false">
      <c r="A1234" s="2" t="s">
        <v>6400</v>
      </c>
      <c r="B1234" s="2" t="s">
        <v>3963</v>
      </c>
      <c r="C1234" s="2" t="s">
        <v>5190</v>
      </c>
      <c r="D1234" s="13" t="n">
        <v>45992</v>
      </c>
      <c r="E1234" s="2" t="s">
        <v>98</v>
      </c>
      <c r="F1234" s="2" t="s">
        <v>98</v>
      </c>
      <c r="G1234" s="2" t="s">
        <v>136</v>
      </c>
    </row>
    <row r="1235" customFormat="false" ht="15" hidden="false" customHeight="false" outlineLevel="0" collapsed="false">
      <c r="A1235" s="2" t="s">
        <v>6401</v>
      </c>
      <c r="B1235" s="2" t="s">
        <v>4586</v>
      </c>
      <c r="C1235" s="2" t="s">
        <v>5164</v>
      </c>
      <c r="D1235" s="13" t="n">
        <v>45622</v>
      </c>
      <c r="E1235" s="2" t="s">
        <v>98</v>
      </c>
      <c r="F1235" s="2" t="s">
        <v>128</v>
      </c>
      <c r="G1235" s="2" t="s">
        <v>124</v>
      </c>
    </row>
    <row r="1236" customFormat="false" ht="15" hidden="false" customHeight="false" outlineLevel="0" collapsed="false">
      <c r="A1236" s="2" t="s">
        <v>6402</v>
      </c>
      <c r="B1236" s="2" t="s">
        <v>2162</v>
      </c>
      <c r="C1236" s="2" t="s">
        <v>5190</v>
      </c>
      <c r="D1236" s="13" t="n">
        <v>45906</v>
      </c>
      <c r="E1236" s="2" t="s">
        <v>98</v>
      </c>
      <c r="F1236" s="2" t="s">
        <v>119</v>
      </c>
      <c r="G1236" s="2" t="s">
        <v>109</v>
      </c>
    </row>
    <row r="1237" customFormat="false" ht="15" hidden="false" customHeight="false" outlineLevel="0" collapsed="false">
      <c r="A1237" s="2" t="s">
        <v>6403</v>
      </c>
      <c r="B1237" s="2" t="s">
        <v>3266</v>
      </c>
      <c r="C1237" s="2" t="s">
        <v>5164</v>
      </c>
      <c r="D1237" s="13" t="n">
        <v>45669</v>
      </c>
      <c r="E1237" s="2" t="s">
        <v>98</v>
      </c>
      <c r="F1237" s="2" t="s">
        <v>128</v>
      </c>
      <c r="G1237" s="2" t="s">
        <v>136</v>
      </c>
    </row>
    <row r="1238" customFormat="false" ht="15" hidden="false" customHeight="false" outlineLevel="0" collapsed="false">
      <c r="A1238" s="2" t="s">
        <v>6404</v>
      </c>
      <c r="B1238" s="2" t="s">
        <v>1018</v>
      </c>
      <c r="C1238" s="2" t="s">
        <v>5166</v>
      </c>
      <c r="D1238" s="13" t="n">
        <v>45316</v>
      </c>
      <c r="E1238" s="2" t="s">
        <v>141</v>
      </c>
      <c r="F1238" s="2" t="s">
        <v>98</v>
      </c>
      <c r="G1238" s="2" t="s">
        <v>120</v>
      </c>
    </row>
    <row r="1239" customFormat="false" ht="15" hidden="false" customHeight="false" outlineLevel="0" collapsed="false">
      <c r="A1239" s="2" t="s">
        <v>6405</v>
      </c>
      <c r="B1239" s="2" t="s">
        <v>1496</v>
      </c>
      <c r="C1239" s="2" t="s">
        <v>5168</v>
      </c>
      <c r="D1239" s="13" t="n">
        <v>45826</v>
      </c>
      <c r="E1239" s="2" t="s">
        <v>104</v>
      </c>
      <c r="F1239" s="2" t="s">
        <v>98</v>
      </c>
      <c r="G1239" s="2" t="s">
        <v>133</v>
      </c>
    </row>
    <row r="1240" customFormat="false" ht="15" hidden="false" customHeight="false" outlineLevel="0" collapsed="false">
      <c r="A1240" s="2" t="s">
        <v>6406</v>
      </c>
      <c r="B1240" s="2" t="s">
        <v>2270</v>
      </c>
      <c r="C1240" s="2" t="s">
        <v>5164</v>
      </c>
      <c r="D1240" s="13" t="n">
        <v>45704</v>
      </c>
      <c r="E1240" s="2" t="s">
        <v>98</v>
      </c>
      <c r="F1240" s="2" t="s">
        <v>114</v>
      </c>
      <c r="G1240" s="2" t="s">
        <v>111</v>
      </c>
    </row>
    <row r="1241" customFormat="false" ht="15" hidden="false" customHeight="false" outlineLevel="0" collapsed="false">
      <c r="A1241" s="2" t="s">
        <v>6407</v>
      </c>
      <c r="B1241" s="2" t="s">
        <v>4294</v>
      </c>
      <c r="C1241" s="2" t="s">
        <v>5190</v>
      </c>
      <c r="D1241" s="13" t="n">
        <v>46064</v>
      </c>
      <c r="E1241" s="2" t="s">
        <v>98</v>
      </c>
      <c r="F1241" s="2" t="s">
        <v>163</v>
      </c>
      <c r="G1241" s="2" t="s">
        <v>130</v>
      </c>
    </row>
    <row r="1242" customFormat="false" ht="15" hidden="false" customHeight="false" outlineLevel="0" collapsed="false">
      <c r="A1242" s="2" t="s">
        <v>6408</v>
      </c>
      <c r="B1242" s="2" t="s">
        <v>2866</v>
      </c>
      <c r="C1242" s="2" t="s">
        <v>5172</v>
      </c>
      <c r="D1242" s="13" t="n">
        <v>45865</v>
      </c>
      <c r="E1242" s="2" t="s">
        <v>165</v>
      </c>
      <c r="F1242" s="2" t="s">
        <v>98</v>
      </c>
      <c r="G1242" s="2" t="s">
        <v>115</v>
      </c>
    </row>
    <row r="1243" customFormat="false" ht="15" hidden="false" customHeight="false" outlineLevel="0" collapsed="false">
      <c r="A1243" s="2" t="s">
        <v>6409</v>
      </c>
      <c r="B1243" s="2" t="s">
        <v>1170</v>
      </c>
      <c r="C1243" s="2" t="s">
        <v>5164</v>
      </c>
      <c r="D1243" s="13" t="n">
        <v>46046</v>
      </c>
      <c r="E1243" s="2" t="s">
        <v>98</v>
      </c>
      <c r="F1243" s="2" t="s">
        <v>114</v>
      </c>
      <c r="G1243" s="2" t="s">
        <v>136</v>
      </c>
    </row>
    <row r="1244" customFormat="false" ht="15" hidden="false" customHeight="false" outlineLevel="0" collapsed="false">
      <c r="A1244" s="2" t="s">
        <v>6410</v>
      </c>
      <c r="B1244" s="2" t="s">
        <v>3290</v>
      </c>
      <c r="C1244" s="2" t="s">
        <v>5164</v>
      </c>
      <c r="D1244" s="13" t="n">
        <v>46115</v>
      </c>
      <c r="E1244" s="2" t="s">
        <v>98</v>
      </c>
      <c r="F1244" s="2" t="s">
        <v>141</v>
      </c>
      <c r="G1244" s="2" t="s">
        <v>99</v>
      </c>
    </row>
    <row r="1245" customFormat="false" ht="15" hidden="false" customHeight="false" outlineLevel="0" collapsed="false">
      <c r="A1245" s="2" t="s">
        <v>6411</v>
      </c>
      <c r="B1245" s="2" t="s">
        <v>4951</v>
      </c>
      <c r="C1245" s="2" t="s">
        <v>5190</v>
      </c>
      <c r="D1245" s="13" t="n">
        <v>46085</v>
      </c>
      <c r="E1245" s="2" t="s">
        <v>98</v>
      </c>
      <c r="F1245" s="2" t="s">
        <v>98</v>
      </c>
      <c r="G1245" s="2" t="s">
        <v>111</v>
      </c>
    </row>
    <row r="1246" customFormat="false" ht="15" hidden="false" customHeight="false" outlineLevel="0" collapsed="false">
      <c r="A1246" s="2" t="s">
        <v>6412</v>
      </c>
      <c r="B1246" s="2" t="s">
        <v>1082</v>
      </c>
      <c r="C1246" s="2" t="s">
        <v>5168</v>
      </c>
      <c r="D1246" s="13" t="n">
        <v>45684</v>
      </c>
      <c r="E1246" s="2" t="s">
        <v>139</v>
      </c>
      <c r="F1246" s="2" t="s">
        <v>98</v>
      </c>
      <c r="G1246" s="2" t="s">
        <v>115</v>
      </c>
    </row>
    <row r="1247" customFormat="false" ht="15" hidden="false" customHeight="false" outlineLevel="0" collapsed="false">
      <c r="A1247" s="2" t="s">
        <v>6413</v>
      </c>
      <c r="B1247" s="2" t="s">
        <v>817</v>
      </c>
      <c r="C1247" s="2" t="s">
        <v>5166</v>
      </c>
      <c r="D1247" s="13" t="n">
        <v>46134</v>
      </c>
      <c r="E1247" s="2" t="s">
        <v>104</v>
      </c>
      <c r="F1247" s="2" t="s">
        <v>163</v>
      </c>
      <c r="G1247" s="2" t="s">
        <v>133</v>
      </c>
    </row>
    <row r="1248" customFormat="false" ht="15" hidden="false" customHeight="false" outlineLevel="0" collapsed="false">
      <c r="A1248" s="2" t="s">
        <v>6414</v>
      </c>
      <c r="B1248" s="2" t="s">
        <v>5116</v>
      </c>
      <c r="C1248" s="2" t="s">
        <v>5172</v>
      </c>
      <c r="D1248" s="13" t="n">
        <v>45565</v>
      </c>
      <c r="E1248" s="2" t="s">
        <v>98</v>
      </c>
      <c r="F1248" s="2" t="s">
        <v>98</v>
      </c>
      <c r="G1248" s="2" t="s">
        <v>120</v>
      </c>
    </row>
    <row r="1249" customFormat="false" ht="15" hidden="false" customHeight="false" outlineLevel="0" collapsed="false">
      <c r="A1249" s="2" t="s">
        <v>6415</v>
      </c>
      <c r="B1249" s="2" t="s">
        <v>5108</v>
      </c>
      <c r="C1249" s="2" t="s">
        <v>5172</v>
      </c>
      <c r="D1249" s="13" t="n">
        <v>45826</v>
      </c>
      <c r="E1249" s="2" t="s">
        <v>98</v>
      </c>
      <c r="F1249" s="2" t="s">
        <v>98</v>
      </c>
      <c r="G1249" s="2" t="s">
        <v>115</v>
      </c>
    </row>
    <row r="1250" customFormat="false" ht="15" hidden="false" customHeight="false" outlineLevel="0" collapsed="false">
      <c r="A1250" s="2" t="s">
        <v>6416</v>
      </c>
      <c r="B1250" s="2" t="s">
        <v>4230</v>
      </c>
      <c r="C1250" s="2" t="s">
        <v>5164</v>
      </c>
      <c r="D1250" s="13" t="n">
        <v>45411</v>
      </c>
      <c r="E1250" s="2" t="s">
        <v>98</v>
      </c>
      <c r="F1250" s="2" t="s">
        <v>119</v>
      </c>
      <c r="G1250" s="2" t="s">
        <v>120</v>
      </c>
    </row>
    <row r="1251" customFormat="false" ht="15" hidden="false" customHeight="false" outlineLevel="0" collapsed="false">
      <c r="A1251" s="2" t="s">
        <v>6417</v>
      </c>
      <c r="B1251" s="2" t="s">
        <v>4009</v>
      </c>
      <c r="C1251" s="2" t="s">
        <v>5168</v>
      </c>
      <c r="D1251" s="13" t="n">
        <v>45879</v>
      </c>
      <c r="E1251" s="2" t="s">
        <v>98</v>
      </c>
      <c r="F1251" s="2" t="s">
        <v>98</v>
      </c>
      <c r="G1251" s="2" t="s">
        <v>136</v>
      </c>
    </row>
    <row r="1252" customFormat="false" ht="15" hidden="false" customHeight="false" outlineLevel="0" collapsed="false">
      <c r="A1252" s="2" t="s">
        <v>6418</v>
      </c>
      <c r="B1252" s="2" t="s">
        <v>5043</v>
      </c>
      <c r="C1252" s="2" t="s">
        <v>5172</v>
      </c>
      <c r="D1252" s="13" t="n">
        <v>45927</v>
      </c>
      <c r="E1252" s="2" t="s">
        <v>98</v>
      </c>
      <c r="F1252" s="2" t="s">
        <v>98</v>
      </c>
      <c r="G1252" s="2" t="s">
        <v>130</v>
      </c>
    </row>
    <row r="1253" customFormat="false" ht="15" hidden="false" customHeight="false" outlineLevel="0" collapsed="false">
      <c r="A1253" s="2" t="s">
        <v>6419</v>
      </c>
      <c r="B1253" s="2" t="s">
        <v>4143</v>
      </c>
      <c r="C1253" s="2" t="s">
        <v>5164</v>
      </c>
      <c r="D1253" s="13" t="n">
        <v>45860</v>
      </c>
      <c r="E1253" s="2" t="s">
        <v>98</v>
      </c>
      <c r="F1253" s="2" t="s">
        <v>139</v>
      </c>
      <c r="G1253" s="2" t="s">
        <v>115</v>
      </c>
    </row>
    <row r="1254" customFormat="false" ht="15" hidden="false" customHeight="false" outlineLevel="0" collapsed="false">
      <c r="A1254" s="2" t="s">
        <v>6420</v>
      </c>
      <c r="B1254" s="2" t="s">
        <v>3691</v>
      </c>
      <c r="C1254" s="2" t="s">
        <v>5164</v>
      </c>
      <c r="D1254" s="13" t="n">
        <v>45792</v>
      </c>
      <c r="E1254" s="2" t="s">
        <v>98</v>
      </c>
      <c r="F1254" s="2" t="s">
        <v>98</v>
      </c>
      <c r="G1254" s="2" t="s">
        <v>115</v>
      </c>
    </row>
    <row r="1255" customFormat="false" ht="15" hidden="false" customHeight="false" outlineLevel="0" collapsed="false">
      <c r="A1255" s="2" t="s">
        <v>6421</v>
      </c>
      <c r="B1255" s="2" t="s">
        <v>2310</v>
      </c>
      <c r="C1255" s="2" t="s">
        <v>5164</v>
      </c>
      <c r="D1255" s="13" t="n">
        <v>45741</v>
      </c>
      <c r="E1255" s="2" t="s">
        <v>98</v>
      </c>
      <c r="F1255" s="2" t="s">
        <v>141</v>
      </c>
      <c r="G1255" s="2" t="s">
        <v>99</v>
      </c>
    </row>
    <row r="1256" customFormat="false" ht="15" hidden="false" customHeight="false" outlineLevel="0" collapsed="false">
      <c r="A1256" s="2" t="s">
        <v>6422</v>
      </c>
      <c r="B1256" s="2" t="s">
        <v>3392</v>
      </c>
      <c r="C1256" s="2" t="s">
        <v>5166</v>
      </c>
      <c r="D1256" s="13" t="n">
        <v>45860</v>
      </c>
      <c r="E1256" s="2" t="s">
        <v>141</v>
      </c>
      <c r="F1256" s="2" t="s">
        <v>145</v>
      </c>
      <c r="G1256" s="2" t="s">
        <v>136</v>
      </c>
    </row>
    <row r="1257" customFormat="false" ht="15" hidden="false" customHeight="false" outlineLevel="0" collapsed="false">
      <c r="A1257" s="2" t="s">
        <v>6423</v>
      </c>
      <c r="B1257" s="2" t="s">
        <v>4977</v>
      </c>
      <c r="C1257" s="2" t="s">
        <v>5190</v>
      </c>
      <c r="D1257" s="13" t="n">
        <v>45873</v>
      </c>
      <c r="E1257" s="2" t="s">
        <v>98</v>
      </c>
      <c r="F1257" s="2" t="s">
        <v>98</v>
      </c>
      <c r="G1257" s="2" t="s">
        <v>142</v>
      </c>
    </row>
    <row r="1258" customFormat="false" ht="15" hidden="false" customHeight="false" outlineLevel="0" collapsed="false">
      <c r="A1258" s="2" t="s">
        <v>6424</v>
      </c>
      <c r="B1258" s="2" t="s">
        <v>3538</v>
      </c>
      <c r="C1258" s="2" t="s">
        <v>5168</v>
      </c>
      <c r="D1258" s="13" t="n">
        <v>45722</v>
      </c>
      <c r="E1258" s="2" t="s">
        <v>98</v>
      </c>
      <c r="F1258" s="2" t="s">
        <v>98</v>
      </c>
      <c r="G1258" s="2" t="s">
        <v>142</v>
      </c>
    </row>
    <row r="1259" customFormat="false" ht="15" hidden="false" customHeight="false" outlineLevel="0" collapsed="false">
      <c r="A1259" s="2" t="s">
        <v>6425</v>
      </c>
      <c r="B1259" s="2" t="s">
        <v>3636</v>
      </c>
      <c r="C1259" s="2" t="s">
        <v>5190</v>
      </c>
      <c r="D1259" s="13" t="n">
        <v>45986</v>
      </c>
      <c r="E1259" s="2" t="s">
        <v>98</v>
      </c>
      <c r="F1259" s="2" t="s">
        <v>114</v>
      </c>
      <c r="G1259" s="2" t="s">
        <v>115</v>
      </c>
    </row>
    <row r="1260" customFormat="false" ht="15" hidden="false" customHeight="false" outlineLevel="0" collapsed="false">
      <c r="A1260" s="2" t="s">
        <v>6426</v>
      </c>
      <c r="B1260" s="2" t="s">
        <v>1392</v>
      </c>
      <c r="C1260" s="2" t="s">
        <v>5164</v>
      </c>
      <c r="D1260" s="13" t="n">
        <v>46164</v>
      </c>
      <c r="E1260" s="2" t="s">
        <v>98</v>
      </c>
      <c r="F1260" s="2" t="s">
        <v>119</v>
      </c>
      <c r="G1260" s="2" t="s">
        <v>136</v>
      </c>
    </row>
    <row r="1261" customFormat="false" ht="15" hidden="false" customHeight="false" outlineLevel="0" collapsed="false">
      <c r="A1261" s="2" t="s">
        <v>6427</v>
      </c>
      <c r="B1261" s="2" t="s">
        <v>653</v>
      </c>
      <c r="C1261" s="2" t="s">
        <v>5166</v>
      </c>
      <c r="D1261" s="13" t="n">
        <v>45560</v>
      </c>
      <c r="E1261" s="2" t="s">
        <v>163</v>
      </c>
      <c r="F1261" s="2" t="s">
        <v>98</v>
      </c>
      <c r="G1261" s="2" t="s">
        <v>133</v>
      </c>
    </row>
    <row r="1262" customFormat="false" ht="15" hidden="false" customHeight="false" outlineLevel="0" collapsed="false">
      <c r="A1262" s="2" t="s">
        <v>6428</v>
      </c>
      <c r="B1262" s="2" t="s">
        <v>4995</v>
      </c>
      <c r="C1262" s="2" t="s">
        <v>5172</v>
      </c>
      <c r="D1262" s="13" t="n">
        <v>45914</v>
      </c>
      <c r="E1262" s="2" t="s">
        <v>98</v>
      </c>
      <c r="F1262" s="2" t="s">
        <v>98</v>
      </c>
      <c r="G1262" s="2" t="s">
        <v>136</v>
      </c>
    </row>
    <row r="1263" customFormat="false" ht="15" hidden="false" customHeight="false" outlineLevel="0" collapsed="false">
      <c r="A1263" s="2" t="s">
        <v>6429</v>
      </c>
      <c r="B1263" s="2" t="s">
        <v>5106</v>
      </c>
      <c r="C1263" s="2" t="s">
        <v>5172</v>
      </c>
      <c r="D1263" s="13" t="n">
        <v>45736</v>
      </c>
      <c r="E1263" s="2" t="s">
        <v>98</v>
      </c>
      <c r="F1263" s="2" t="s">
        <v>98</v>
      </c>
      <c r="G1263" s="2" t="s">
        <v>133</v>
      </c>
    </row>
    <row r="1264" customFormat="false" ht="15" hidden="false" customHeight="false" outlineLevel="0" collapsed="false">
      <c r="A1264" s="2" t="s">
        <v>6430</v>
      </c>
      <c r="B1264" s="2" t="s">
        <v>2269</v>
      </c>
      <c r="C1264" s="2" t="s">
        <v>5166</v>
      </c>
      <c r="D1264" s="13" t="n">
        <v>45609</v>
      </c>
      <c r="E1264" s="2" t="s">
        <v>128</v>
      </c>
      <c r="F1264" s="2" t="s">
        <v>104</v>
      </c>
      <c r="G1264" s="2" t="s">
        <v>109</v>
      </c>
    </row>
    <row r="1265" customFormat="false" ht="15" hidden="false" customHeight="false" outlineLevel="0" collapsed="false">
      <c r="A1265" s="2" t="s">
        <v>6431</v>
      </c>
      <c r="B1265" s="2" t="s">
        <v>726</v>
      </c>
      <c r="C1265" s="2" t="s">
        <v>5166</v>
      </c>
      <c r="D1265" s="13" t="n">
        <v>45745</v>
      </c>
      <c r="E1265" s="2" t="s">
        <v>123</v>
      </c>
      <c r="F1265" s="2" t="s">
        <v>108</v>
      </c>
      <c r="G1265" s="2" t="s">
        <v>130</v>
      </c>
    </row>
    <row r="1266" customFormat="false" ht="15" hidden="false" customHeight="false" outlineLevel="0" collapsed="false">
      <c r="A1266" s="2" t="s">
        <v>6432</v>
      </c>
      <c r="B1266" s="2" t="s">
        <v>3774</v>
      </c>
      <c r="C1266" s="2" t="s">
        <v>5164</v>
      </c>
      <c r="D1266" s="13" t="n">
        <v>45687</v>
      </c>
      <c r="E1266" s="2" t="s">
        <v>98</v>
      </c>
      <c r="F1266" s="2" t="s">
        <v>165</v>
      </c>
      <c r="G1266" s="2" t="s">
        <v>111</v>
      </c>
    </row>
    <row r="1267" customFormat="false" ht="15" hidden="false" customHeight="false" outlineLevel="0" collapsed="false">
      <c r="A1267" s="2" t="s">
        <v>6433</v>
      </c>
      <c r="B1267" s="2" t="s">
        <v>2616</v>
      </c>
      <c r="C1267" s="2" t="s">
        <v>5166</v>
      </c>
      <c r="D1267" s="13" t="n">
        <v>45693</v>
      </c>
      <c r="E1267" s="2" t="s">
        <v>114</v>
      </c>
      <c r="F1267" s="2" t="s">
        <v>108</v>
      </c>
      <c r="G1267" s="2" t="s">
        <v>142</v>
      </c>
    </row>
    <row r="1268" customFormat="false" ht="15" hidden="false" customHeight="false" outlineLevel="0" collapsed="false">
      <c r="A1268" s="2" t="s">
        <v>6434</v>
      </c>
      <c r="B1268" s="2" t="s">
        <v>3963</v>
      </c>
      <c r="C1268" s="2" t="s">
        <v>5190</v>
      </c>
      <c r="D1268" s="13" t="n">
        <v>46006</v>
      </c>
      <c r="E1268" s="2" t="s">
        <v>98</v>
      </c>
      <c r="F1268" s="2" t="s">
        <v>98</v>
      </c>
      <c r="G1268" s="2" t="s">
        <v>120</v>
      </c>
    </row>
    <row r="1269" customFormat="false" ht="15" hidden="false" customHeight="false" outlineLevel="0" collapsed="false">
      <c r="A1269" s="2" t="s">
        <v>6435</v>
      </c>
      <c r="B1269" s="2" t="s">
        <v>3296</v>
      </c>
      <c r="C1269" s="2" t="s">
        <v>5168</v>
      </c>
      <c r="D1269" s="13" t="n">
        <v>45507</v>
      </c>
      <c r="E1269" s="2" t="s">
        <v>141</v>
      </c>
      <c r="F1269" s="2" t="s">
        <v>98</v>
      </c>
      <c r="G1269" s="2" t="s">
        <v>124</v>
      </c>
    </row>
    <row r="1270" customFormat="false" ht="15" hidden="false" customHeight="false" outlineLevel="0" collapsed="false">
      <c r="A1270" s="2" t="s">
        <v>6436</v>
      </c>
      <c r="B1270" s="2" t="s">
        <v>855</v>
      </c>
      <c r="C1270" s="2" t="s">
        <v>5168</v>
      </c>
      <c r="D1270" s="13" t="n">
        <v>45631</v>
      </c>
      <c r="E1270" s="2" t="s">
        <v>108</v>
      </c>
      <c r="F1270" s="2" t="s">
        <v>98</v>
      </c>
      <c r="G1270" s="2" t="s">
        <v>133</v>
      </c>
    </row>
    <row r="1271" customFormat="false" ht="15" hidden="false" customHeight="false" outlineLevel="0" collapsed="false">
      <c r="A1271" s="2" t="s">
        <v>6437</v>
      </c>
      <c r="B1271" s="2" t="s">
        <v>1617</v>
      </c>
      <c r="C1271" s="2" t="s">
        <v>5166</v>
      </c>
      <c r="D1271" s="13" t="n">
        <v>45363</v>
      </c>
      <c r="E1271" s="2" t="s">
        <v>145</v>
      </c>
      <c r="F1271" s="2" t="s">
        <v>141</v>
      </c>
      <c r="G1271" s="2" t="s">
        <v>124</v>
      </c>
    </row>
    <row r="1272" customFormat="false" ht="15" hidden="false" customHeight="false" outlineLevel="0" collapsed="false">
      <c r="A1272" s="2" t="s">
        <v>6438</v>
      </c>
      <c r="B1272" s="2" t="s">
        <v>3288</v>
      </c>
      <c r="C1272" s="2" t="s">
        <v>5166</v>
      </c>
      <c r="D1272" s="13" t="n">
        <v>45960</v>
      </c>
      <c r="E1272" s="2" t="s">
        <v>119</v>
      </c>
      <c r="F1272" s="2" t="s">
        <v>98</v>
      </c>
      <c r="G1272" s="2" t="s">
        <v>115</v>
      </c>
    </row>
    <row r="1273" customFormat="false" ht="15" hidden="false" customHeight="false" outlineLevel="0" collapsed="false">
      <c r="A1273" s="2" t="s">
        <v>6439</v>
      </c>
      <c r="B1273" s="2" t="s">
        <v>3399</v>
      </c>
      <c r="C1273" s="2" t="s">
        <v>5190</v>
      </c>
      <c r="D1273" s="13" t="n">
        <v>45711</v>
      </c>
      <c r="E1273" s="2" t="s">
        <v>98</v>
      </c>
      <c r="F1273" s="2" t="s">
        <v>119</v>
      </c>
      <c r="G1273" s="2" t="s">
        <v>130</v>
      </c>
    </row>
    <row r="1274" customFormat="false" ht="15" hidden="false" customHeight="false" outlineLevel="0" collapsed="false">
      <c r="A1274" s="2" t="s">
        <v>6440</v>
      </c>
      <c r="B1274" s="2" t="s">
        <v>5130</v>
      </c>
      <c r="C1274" s="2" t="s">
        <v>5190</v>
      </c>
      <c r="D1274" s="13" t="n">
        <v>45830</v>
      </c>
      <c r="E1274" s="2" t="s">
        <v>98</v>
      </c>
      <c r="F1274" s="2" t="s">
        <v>98</v>
      </c>
      <c r="G1274" s="2" t="s">
        <v>115</v>
      </c>
    </row>
    <row r="1275" customFormat="false" ht="15" hidden="false" customHeight="false" outlineLevel="0" collapsed="false">
      <c r="A1275" s="2" t="s">
        <v>6441</v>
      </c>
      <c r="B1275" s="2" t="s">
        <v>4037</v>
      </c>
      <c r="C1275" s="2" t="s">
        <v>5168</v>
      </c>
      <c r="D1275" s="13" t="n">
        <v>45901</v>
      </c>
      <c r="E1275" s="2" t="s">
        <v>119</v>
      </c>
      <c r="F1275" s="2" t="s">
        <v>98</v>
      </c>
      <c r="G1275" s="2" t="s">
        <v>99</v>
      </c>
    </row>
    <row r="1276" customFormat="false" ht="15" hidden="false" customHeight="false" outlineLevel="0" collapsed="false">
      <c r="A1276" s="2" t="s">
        <v>6442</v>
      </c>
      <c r="B1276" s="2" t="s">
        <v>5005</v>
      </c>
      <c r="C1276" s="2" t="s">
        <v>5190</v>
      </c>
      <c r="D1276" s="13" t="n">
        <v>45535</v>
      </c>
      <c r="E1276" s="2" t="s">
        <v>98</v>
      </c>
      <c r="F1276" s="2" t="s">
        <v>98</v>
      </c>
      <c r="G1276" s="2" t="s">
        <v>133</v>
      </c>
    </row>
    <row r="1277" customFormat="false" ht="15" hidden="false" customHeight="false" outlineLevel="0" collapsed="false">
      <c r="A1277" s="2" t="s">
        <v>6443</v>
      </c>
      <c r="B1277" s="2" t="s">
        <v>4414</v>
      </c>
      <c r="C1277" s="2" t="s">
        <v>5190</v>
      </c>
      <c r="D1277" s="13" t="n">
        <v>45624</v>
      </c>
      <c r="E1277" s="2" t="s">
        <v>98</v>
      </c>
      <c r="F1277" s="2" t="s">
        <v>98</v>
      </c>
      <c r="G1277" s="2" t="s">
        <v>136</v>
      </c>
    </row>
    <row r="1278" customFormat="false" ht="15" hidden="false" customHeight="false" outlineLevel="0" collapsed="false">
      <c r="A1278" s="2" t="s">
        <v>6444</v>
      </c>
      <c r="B1278" s="2" t="s">
        <v>2354</v>
      </c>
      <c r="C1278" s="2" t="s">
        <v>5166</v>
      </c>
      <c r="D1278" s="13" t="n">
        <v>45806</v>
      </c>
      <c r="E1278" s="2" t="s">
        <v>141</v>
      </c>
      <c r="F1278" s="2" t="s">
        <v>163</v>
      </c>
      <c r="G1278" s="2" t="s">
        <v>120</v>
      </c>
    </row>
    <row r="1279" customFormat="false" ht="15" hidden="false" customHeight="false" outlineLevel="0" collapsed="false">
      <c r="A1279" s="2" t="s">
        <v>6445</v>
      </c>
      <c r="B1279" s="2" t="s">
        <v>3995</v>
      </c>
      <c r="C1279" s="2" t="s">
        <v>5190</v>
      </c>
      <c r="D1279" s="13" t="n">
        <v>46019</v>
      </c>
      <c r="E1279" s="2" t="s">
        <v>98</v>
      </c>
      <c r="F1279" s="2" t="s">
        <v>119</v>
      </c>
      <c r="G1279" s="2" t="s">
        <v>124</v>
      </c>
    </row>
    <row r="1280" customFormat="false" ht="15" hidden="false" customHeight="false" outlineLevel="0" collapsed="false">
      <c r="A1280" s="2" t="s">
        <v>6446</v>
      </c>
      <c r="B1280" s="2" t="s">
        <v>4935</v>
      </c>
      <c r="C1280" s="2" t="s">
        <v>5172</v>
      </c>
      <c r="D1280" s="13" t="n">
        <v>46136</v>
      </c>
      <c r="E1280" s="2" t="s">
        <v>108</v>
      </c>
      <c r="F1280" s="2" t="s">
        <v>98</v>
      </c>
      <c r="G1280" s="2" t="s">
        <v>136</v>
      </c>
    </row>
    <row r="1281" customFormat="false" ht="15" hidden="false" customHeight="false" outlineLevel="0" collapsed="false">
      <c r="A1281" s="2" t="s">
        <v>6447</v>
      </c>
      <c r="B1281" s="2" t="s">
        <v>409</v>
      </c>
      <c r="C1281" s="2" t="s">
        <v>5164</v>
      </c>
      <c r="D1281" s="13" t="n">
        <v>45504</v>
      </c>
      <c r="E1281" s="2" t="s">
        <v>98</v>
      </c>
      <c r="F1281" s="2" t="s">
        <v>128</v>
      </c>
      <c r="G1281" s="2" t="s">
        <v>130</v>
      </c>
    </row>
    <row r="1282" customFormat="false" ht="15" hidden="false" customHeight="false" outlineLevel="0" collapsed="false">
      <c r="A1282" s="2" t="s">
        <v>6448</v>
      </c>
      <c r="B1282" s="2" t="s">
        <v>641</v>
      </c>
      <c r="C1282" s="2" t="s">
        <v>5168</v>
      </c>
      <c r="D1282" s="13" t="n">
        <v>45966</v>
      </c>
      <c r="E1282" s="2" t="s">
        <v>139</v>
      </c>
      <c r="F1282" s="2" t="s">
        <v>98</v>
      </c>
      <c r="G1282" s="2" t="s">
        <v>115</v>
      </c>
    </row>
    <row r="1283" customFormat="false" ht="15" hidden="false" customHeight="false" outlineLevel="0" collapsed="false">
      <c r="A1283" s="2" t="s">
        <v>6449</v>
      </c>
      <c r="B1283" s="2" t="s">
        <v>1047</v>
      </c>
      <c r="C1283" s="2" t="s">
        <v>5168</v>
      </c>
      <c r="D1283" s="13" t="n">
        <v>45493</v>
      </c>
      <c r="E1283" s="2" t="s">
        <v>139</v>
      </c>
      <c r="F1283" s="2" t="s">
        <v>98</v>
      </c>
      <c r="G1283" s="2" t="s">
        <v>130</v>
      </c>
    </row>
    <row r="1284" customFormat="false" ht="15" hidden="false" customHeight="false" outlineLevel="0" collapsed="false">
      <c r="A1284" s="2" t="s">
        <v>6450</v>
      </c>
      <c r="B1284" s="2" t="s">
        <v>3362</v>
      </c>
      <c r="C1284" s="2" t="s">
        <v>5168</v>
      </c>
      <c r="D1284" s="13" t="n">
        <v>45718</v>
      </c>
      <c r="E1284" s="2" t="s">
        <v>98</v>
      </c>
      <c r="F1284" s="2" t="s">
        <v>98</v>
      </c>
      <c r="G1284" s="2" t="s">
        <v>120</v>
      </c>
    </row>
    <row r="1285" customFormat="false" ht="15" hidden="false" customHeight="false" outlineLevel="0" collapsed="false">
      <c r="A1285" s="2" t="s">
        <v>6451</v>
      </c>
      <c r="B1285" s="2" t="s">
        <v>1659</v>
      </c>
      <c r="C1285" s="2" t="s">
        <v>5166</v>
      </c>
      <c r="D1285" s="13" t="n">
        <v>45527</v>
      </c>
      <c r="E1285" s="2" t="s">
        <v>139</v>
      </c>
      <c r="F1285" s="2" t="s">
        <v>108</v>
      </c>
      <c r="G1285" s="2" t="s">
        <v>130</v>
      </c>
    </row>
    <row r="1286" customFormat="false" ht="15" hidden="false" customHeight="false" outlineLevel="0" collapsed="false">
      <c r="A1286" s="2" t="s">
        <v>6452</v>
      </c>
      <c r="B1286" s="2" t="s">
        <v>2885</v>
      </c>
      <c r="C1286" s="2" t="s">
        <v>5168</v>
      </c>
      <c r="D1286" s="13" t="n">
        <v>45934</v>
      </c>
      <c r="E1286" s="2" t="s">
        <v>163</v>
      </c>
      <c r="F1286" s="2" t="s">
        <v>98</v>
      </c>
      <c r="G1286" s="2" t="s">
        <v>133</v>
      </c>
    </row>
    <row r="1287" customFormat="false" ht="15" hidden="false" customHeight="false" outlineLevel="0" collapsed="false">
      <c r="A1287" s="2" t="s">
        <v>6453</v>
      </c>
      <c r="B1287" s="2" t="s">
        <v>4344</v>
      </c>
      <c r="C1287" s="2" t="s">
        <v>5172</v>
      </c>
      <c r="D1287" s="13" t="n">
        <v>45694</v>
      </c>
      <c r="E1287" s="2" t="s">
        <v>139</v>
      </c>
      <c r="F1287" s="2" t="s">
        <v>98</v>
      </c>
      <c r="G1287" s="2" t="s">
        <v>136</v>
      </c>
    </row>
    <row r="1288" customFormat="false" ht="15" hidden="false" customHeight="false" outlineLevel="0" collapsed="false">
      <c r="A1288" s="2" t="s">
        <v>6454</v>
      </c>
      <c r="B1288" s="2" t="s">
        <v>4782</v>
      </c>
      <c r="C1288" s="2" t="s">
        <v>5164</v>
      </c>
      <c r="D1288" s="13" t="n">
        <v>45720</v>
      </c>
      <c r="E1288" s="2" t="s">
        <v>98</v>
      </c>
      <c r="F1288" s="2" t="s">
        <v>108</v>
      </c>
      <c r="G1288" s="2" t="s">
        <v>124</v>
      </c>
    </row>
    <row r="1289" customFormat="false" ht="15" hidden="false" customHeight="false" outlineLevel="0" collapsed="false">
      <c r="A1289" s="2" t="s">
        <v>6455</v>
      </c>
      <c r="B1289" s="2" t="s">
        <v>4953</v>
      </c>
      <c r="C1289" s="2" t="s">
        <v>5172</v>
      </c>
      <c r="D1289" s="13" t="n">
        <v>45923</v>
      </c>
      <c r="E1289" s="2" t="s">
        <v>98</v>
      </c>
      <c r="F1289" s="2" t="s">
        <v>98</v>
      </c>
      <c r="G1289" s="2" t="s">
        <v>115</v>
      </c>
    </row>
    <row r="1290" customFormat="false" ht="15" hidden="false" customHeight="false" outlineLevel="0" collapsed="false">
      <c r="A1290" s="2" t="s">
        <v>6456</v>
      </c>
      <c r="B1290" s="2" t="s">
        <v>4932</v>
      </c>
      <c r="C1290" s="2" t="s">
        <v>5164</v>
      </c>
      <c r="D1290" s="13" t="n">
        <v>45595</v>
      </c>
      <c r="E1290" s="2" t="s">
        <v>98</v>
      </c>
      <c r="F1290" s="2" t="s">
        <v>98</v>
      </c>
      <c r="G1290" s="2" t="s">
        <v>109</v>
      </c>
    </row>
    <row r="1291" customFormat="false" ht="15" hidden="false" customHeight="false" outlineLevel="0" collapsed="false">
      <c r="A1291" s="2" t="s">
        <v>6457</v>
      </c>
      <c r="B1291" s="2" t="s">
        <v>2297</v>
      </c>
      <c r="C1291" s="2" t="s">
        <v>5164</v>
      </c>
      <c r="D1291" s="13" t="n">
        <v>45411</v>
      </c>
      <c r="E1291" s="2" t="s">
        <v>98</v>
      </c>
      <c r="F1291" s="2" t="s">
        <v>98</v>
      </c>
      <c r="G1291" s="2" t="s">
        <v>120</v>
      </c>
    </row>
    <row r="1292" customFormat="false" ht="15" hidden="false" customHeight="false" outlineLevel="0" collapsed="false">
      <c r="A1292" s="2" t="s">
        <v>6458</v>
      </c>
      <c r="B1292" s="2" t="s">
        <v>840</v>
      </c>
      <c r="C1292" s="2" t="s">
        <v>5168</v>
      </c>
      <c r="D1292" s="13" t="n">
        <v>46033</v>
      </c>
      <c r="E1292" s="2" t="s">
        <v>119</v>
      </c>
      <c r="F1292" s="2" t="s">
        <v>98</v>
      </c>
      <c r="G1292" s="2" t="s">
        <v>124</v>
      </c>
    </row>
    <row r="1293" customFormat="false" ht="15" hidden="false" customHeight="false" outlineLevel="0" collapsed="false">
      <c r="A1293" s="2" t="s">
        <v>6459</v>
      </c>
      <c r="B1293" s="2" t="s">
        <v>1186</v>
      </c>
      <c r="C1293" s="2" t="s">
        <v>5166</v>
      </c>
      <c r="D1293" s="13" t="n">
        <v>46056</v>
      </c>
      <c r="E1293" s="2" t="s">
        <v>139</v>
      </c>
      <c r="F1293" s="2" t="s">
        <v>98</v>
      </c>
      <c r="G1293" s="2" t="s">
        <v>111</v>
      </c>
    </row>
    <row r="1294" customFormat="false" ht="15" hidden="false" customHeight="false" outlineLevel="0" collapsed="false">
      <c r="A1294" s="2" t="s">
        <v>6460</v>
      </c>
      <c r="B1294" s="2" t="s">
        <v>4990</v>
      </c>
      <c r="C1294" s="2" t="s">
        <v>5190</v>
      </c>
      <c r="D1294" s="13" t="n">
        <v>45899</v>
      </c>
      <c r="E1294" s="2" t="s">
        <v>98</v>
      </c>
      <c r="F1294" s="2" t="s">
        <v>98</v>
      </c>
      <c r="G1294" s="2" t="s">
        <v>130</v>
      </c>
    </row>
    <row r="1295" customFormat="false" ht="15" hidden="false" customHeight="false" outlineLevel="0" collapsed="false">
      <c r="A1295" s="2" t="s">
        <v>6461</v>
      </c>
      <c r="B1295" s="2" t="s">
        <v>4657</v>
      </c>
      <c r="C1295" s="2" t="s">
        <v>5168</v>
      </c>
      <c r="D1295" s="13" t="n">
        <v>45604</v>
      </c>
      <c r="E1295" s="2" t="s">
        <v>98</v>
      </c>
      <c r="F1295" s="2" t="s">
        <v>98</v>
      </c>
      <c r="G1295" s="2" t="s">
        <v>130</v>
      </c>
    </row>
    <row r="1296" customFormat="false" ht="15" hidden="false" customHeight="false" outlineLevel="0" collapsed="false">
      <c r="A1296" s="2" t="s">
        <v>6462</v>
      </c>
      <c r="B1296" s="2" t="s">
        <v>2902</v>
      </c>
      <c r="C1296" s="2" t="s">
        <v>5164</v>
      </c>
      <c r="D1296" s="13" t="n">
        <v>45908</v>
      </c>
      <c r="E1296" s="2" t="s">
        <v>98</v>
      </c>
      <c r="F1296" s="2" t="s">
        <v>119</v>
      </c>
      <c r="G1296" s="2" t="s">
        <v>142</v>
      </c>
    </row>
    <row r="1297" customFormat="false" ht="15" hidden="false" customHeight="false" outlineLevel="0" collapsed="false">
      <c r="A1297" s="2" t="s">
        <v>6463</v>
      </c>
      <c r="B1297" s="2" t="s">
        <v>1584</v>
      </c>
      <c r="C1297" s="2" t="s">
        <v>5168</v>
      </c>
      <c r="D1297" s="13" t="n">
        <v>45992</v>
      </c>
      <c r="E1297" s="2" t="s">
        <v>119</v>
      </c>
      <c r="F1297" s="2" t="s">
        <v>98</v>
      </c>
      <c r="G1297" s="2" t="s">
        <v>142</v>
      </c>
    </row>
    <row r="1298" customFormat="false" ht="15" hidden="false" customHeight="false" outlineLevel="0" collapsed="false">
      <c r="A1298" s="2" t="s">
        <v>6464</v>
      </c>
      <c r="B1298" s="2" t="s">
        <v>1484</v>
      </c>
      <c r="C1298" s="2" t="s">
        <v>5190</v>
      </c>
      <c r="D1298" s="13" t="n">
        <v>45672</v>
      </c>
      <c r="E1298" s="2" t="s">
        <v>98</v>
      </c>
      <c r="F1298" s="2" t="s">
        <v>98</v>
      </c>
      <c r="G1298" s="2" t="s">
        <v>120</v>
      </c>
    </row>
    <row r="1299" customFormat="false" ht="15" hidden="false" customHeight="false" outlineLevel="0" collapsed="false">
      <c r="A1299" s="2" t="s">
        <v>6465</v>
      </c>
      <c r="B1299" s="2" t="s">
        <v>5031</v>
      </c>
      <c r="C1299" s="2" t="s">
        <v>5190</v>
      </c>
      <c r="D1299" s="13" t="n">
        <v>45714</v>
      </c>
      <c r="E1299" s="2" t="s">
        <v>98</v>
      </c>
      <c r="F1299" s="2" t="s">
        <v>98</v>
      </c>
      <c r="G1299" s="2" t="s">
        <v>130</v>
      </c>
    </row>
    <row r="1300" customFormat="false" ht="15" hidden="false" customHeight="false" outlineLevel="0" collapsed="false">
      <c r="A1300" s="2" t="s">
        <v>6466</v>
      </c>
      <c r="B1300" s="2" t="s">
        <v>4456</v>
      </c>
      <c r="C1300" s="2" t="s">
        <v>5164</v>
      </c>
      <c r="D1300" s="13" t="n">
        <v>45877</v>
      </c>
      <c r="E1300" s="2" t="s">
        <v>98</v>
      </c>
      <c r="F1300" s="2" t="s">
        <v>119</v>
      </c>
      <c r="G1300" s="2" t="s">
        <v>130</v>
      </c>
    </row>
    <row r="1301" customFormat="false" ht="15" hidden="false" customHeight="false" outlineLevel="0" collapsed="false">
      <c r="A1301" s="2" t="s">
        <v>6467</v>
      </c>
      <c r="B1301" s="2" t="s">
        <v>3839</v>
      </c>
      <c r="C1301" s="2" t="s">
        <v>5168</v>
      </c>
      <c r="D1301" s="13" t="n">
        <v>46133</v>
      </c>
      <c r="E1301" s="2" t="s">
        <v>123</v>
      </c>
      <c r="F1301" s="2" t="s">
        <v>98</v>
      </c>
      <c r="G1301" s="2" t="s">
        <v>136</v>
      </c>
    </row>
    <row r="1302" customFormat="false" ht="15" hidden="false" customHeight="false" outlineLevel="0" collapsed="false">
      <c r="A1302" s="2" t="s">
        <v>6468</v>
      </c>
      <c r="B1302" s="2" t="s">
        <v>1047</v>
      </c>
      <c r="C1302" s="2" t="s">
        <v>5166</v>
      </c>
      <c r="D1302" s="13" t="n">
        <v>45632</v>
      </c>
      <c r="E1302" s="2" t="s">
        <v>114</v>
      </c>
      <c r="F1302" s="2" t="s">
        <v>141</v>
      </c>
      <c r="G1302" s="2" t="s">
        <v>130</v>
      </c>
    </row>
    <row r="1303" customFormat="false" ht="15" hidden="false" customHeight="false" outlineLevel="0" collapsed="false">
      <c r="A1303" s="2" t="s">
        <v>6469</v>
      </c>
      <c r="B1303" s="2" t="s">
        <v>3778</v>
      </c>
      <c r="C1303" s="2" t="s">
        <v>5190</v>
      </c>
      <c r="D1303" s="13" t="n">
        <v>46042</v>
      </c>
      <c r="E1303" s="2" t="s">
        <v>98</v>
      </c>
      <c r="F1303" s="2" t="s">
        <v>145</v>
      </c>
      <c r="G1303" s="2" t="s">
        <v>115</v>
      </c>
    </row>
    <row r="1304" customFormat="false" ht="15" hidden="false" customHeight="false" outlineLevel="0" collapsed="false">
      <c r="A1304" s="2" t="s">
        <v>6470</v>
      </c>
      <c r="B1304" s="2" t="s">
        <v>1379</v>
      </c>
      <c r="C1304" s="2" t="s">
        <v>5172</v>
      </c>
      <c r="D1304" s="13" t="n">
        <v>46089</v>
      </c>
      <c r="E1304" s="2" t="s">
        <v>104</v>
      </c>
      <c r="F1304" s="2" t="s">
        <v>98</v>
      </c>
      <c r="G1304" s="2" t="s">
        <v>99</v>
      </c>
    </row>
    <row r="1305" customFormat="false" ht="15" hidden="false" customHeight="false" outlineLevel="0" collapsed="false">
      <c r="A1305" s="2" t="s">
        <v>6471</v>
      </c>
      <c r="B1305" s="2" t="s">
        <v>1967</v>
      </c>
      <c r="C1305" s="2" t="s">
        <v>5168</v>
      </c>
      <c r="D1305" s="13" t="n">
        <v>45764</v>
      </c>
      <c r="E1305" s="2" t="s">
        <v>139</v>
      </c>
      <c r="F1305" s="2" t="s">
        <v>98</v>
      </c>
      <c r="G1305" s="2" t="s">
        <v>124</v>
      </c>
    </row>
    <row r="1306" customFormat="false" ht="15" hidden="false" customHeight="false" outlineLevel="0" collapsed="false">
      <c r="A1306" s="2" t="s">
        <v>6472</v>
      </c>
      <c r="B1306" s="2" t="s">
        <v>4730</v>
      </c>
      <c r="C1306" s="2" t="s">
        <v>5190</v>
      </c>
      <c r="D1306" s="13" t="n">
        <v>45603</v>
      </c>
      <c r="E1306" s="2" t="s">
        <v>98</v>
      </c>
      <c r="F1306" s="2" t="s">
        <v>165</v>
      </c>
      <c r="G1306" s="2" t="s">
        <v>111</v>
      </c>
    </row>
    <row r="1307" customFormat="false" ht="15" hidden="false" customHeight="false" outlineLevel="0" collapsed="false">
      <c r="A1307" s="2" t="s">
        <v>6473</v>
      </c>
      <c r="B1307" s="2" t="s">
        <v>1668</v>
      </c>
      <c r="C1307" s="2" t="s">
        <v>5164</v>
      </c>
      <c r="D1307" s="13" t="n">
        <v>45979</v>
      </c>
      <c r="E1307" s="2" t="s">
        <v>98</v>
      </c>
      <c r="F1307" s="2" t="s">
        <v>98</v>
      </c>
      <c r="G1307" s="2" t="s">
        <v>111</v>
      </c>
    </row>
    <row r="1308" customFormat="false" ht="15" hidden="false" customHeight="false" outlineLevel="0" collapsed="false">
      <c r="A1308" s="2" t="s">
        <v>6474</v>
      </c>
      <c r="B1308" s="2" t="s">
        <v>5012</v>
      </c>
      <c r="C1308" s="2" t="s">
        <v>5190</v>
      </c>
      <c r="D1308" s="13" t="n">
        <v>45840</v>
      </c>
      <c r="E1308" s="2" t="s">
        <v>98</v>
      </c>
      <c r="F1308" s="2" t="s">
        <v>98</v>
      </c>
      <c r="G1308" s="2" t="s">
        <v>124</v>
      </c>
    </row>
    <row r="1309" customFormat="false" ht="15" hidden="false" customHeight="false" outlineLevel="0" collapsed="false">
      <c r="A1309" s="2" t="s">
        <v>6475</v>
      </c>
      <c r="B1309" s="2" t="s">
        <v>2282</v>
      </c>
      <c r="C1309" s="2" t="s">
        <v>5164</v>
      </c>
      <c r="D1309" s="13" t="n">
        <v>45921</v>
      </c>
      <c r="E1309" s="2" t="s">
        <v>98</v>
      </c>
      <c r="F1309" s="2" t="s">
        <v>123</v>
      </c>
      <c r="G1309" s="2" t="s">
        <v>124</v>
      </c>
    </row>
    <row r="1310" customFormat="false" ht="15" hidden="false" customHeight="false" outlineLevel="0" collapsed="false">
      <c r="A1310" s="2" t="s">
        <v>6476</v>
      </c>
      <c r="B1310" s="2" t="s">
        <v>4947</v>
      </c>
      <c r="C1310" s="2" t="s">
        <v>5172</v>
      </c>
      <c r="D1310" s="13" t="n">
        <v>45820</v>
      </c>
      <c r="E1310" s="2" t="s">
        <v>98</v>
      </c>
      <c r="F1310" s="2" t="s">
        <v>98</v>
      </c>
      <c r="G1310" s="2" t="s">
        <v>142</v>
      </c>
    </row>
    <row r="1311" customFormat="false" ht="15" hidden="false" customHeight="false" outlineLevel="0" collapsed="false">
      <c r="A1311" s="2" t="s">
        <v>6477</v>
      </c>
      <c r="B1311" s="2" t="s">
        <v>5086</v>
      </c>
      <c r="C1311" s="2" t="s">
        <v>5172</v>
      </c>
      <c r="D1311" s="13" t="n">
        <v>46014</v>
      </c>
      <c r="E1311" s="2" t="s">
        <v>98</v>
      </c>
      <c r="F1311" s="2" t="s">
        <v>98</v>
      </c>
      <c r="G1311" s="2" t="s">
        <v>111</v>
      </c>
    </row>
    <row r="1312" customFormat="false" ht="15" hidden="false" customHeight="false" outlineLevel="0" collapsed="false">
      <c r="A1312" s="2" t="s">
        <v>6478</v>
      </c>
      <c r="B1312" s="2" t="s">
        <v>841</v>
      </c>
      <c r="C1312" s="2" t="s">
        <v>5164</v>
      </c>
      <c r="D1312" s="13" t="n">
        <v>45883</v>
      </c>
      <c r="E1312" s="2" t="s">
        <v>98</v>
      </c>
      <c r="F1312" s="2" t="s">
        <v>139</v>
      </c>
      <c r="G1312" s="2" t="s">
        <v>133</v>
      </c>
    </row>
    <row r="1313" customFormat="false" ht="15" hidden="false" customHeight="false" outlineLevel="0" collapsed="false">
      <c r="A1313" s="2" t="s">
        <v>6479</v>
      </c>
      <c r="B1313" s="2" t="s">
        <v>1621</v>
      </c>
      <c r="C1313" s="2" t="s">
        <v>5166</v>
      </c>
      <c r="D1313" s="13" t="n">
        <v>45931</v>
      </c>
      <c r="E1313" s="2" t="s">
        <v>123</v>
      </c>
      <c r="F1313" s="2" t="s">
        <v>165</v>
      </c>
      <c r="G1313" s="2" t="s">
        <v>120</v>
      </c>
    </row>
    <row r="1314" customFormat="false" ht="15" hidden="false" customHeight="false" outlineLevel="0" collapsed="false">
      <c r="A1314" s="2" t="s">
        <v>6480</v>
      </c>
      <c r="B1314" s="2" t="s">
        <v>3302</v>
      </c>
      <c r="C1314" s="2" t="s">
        <v>5166</v>
      </c>
      <c r="D1314" s="13" t="n">
        <v>45598</v>
      </c>
      <c r="E1314" s="2" t="s">
        <v>123</v>
      </c>
      <c r="F1314" s="2" t="s">
        <v>128</v>
      </c>
      <c r="G1314" s="2" t="s">
        <v>111</v>
      </c>
    </row>
    <row r="1315" customFormat="false" ht="15" hidden="false" customHeight="false" outlineLevel="0" collapsed="false">
      <c r="A1315" s="2" t="s">
        <v>6481</v>
      </c>
      <c r="B1315" s="2" t="s">
        <v>1325</v>
      </c>
      <c r="C1315" s="2" t="s">
        <v>5164</v>
      </c>
      <c r="D1315" s="13" t="n">
        <v>45936</v>
      </c>
      <c r="E1315" s="2" t="s">
        <v>98</v>
      </c>
      <c r="F1315" s="2" t="s">
        <v>98</v>
      </c>
      <c r="G1315" s="2" t="s">
        <v>142</v>
      </c>
    </row>
    <row r="1316" customFormat="false" ht="15" hidden="false" customHeight="false" outlineLevel="0" collapsed="false">
      <c r="A1316" s="2" t="s">
        <v>6482</v>
      </c>
      <c r="B1316" s="2" t="s">
        <v>1494</v>
      </c>
      <c r="C1316" s="2" t="s">
        <v>5164</v>
      </c>
      <c r="D1316" s="13" t="n">
        <v>45757</v>
      </c>
      <c r="E1316" s="2" t="s">
        <v>98</v>
      </c>
      <c r="F1316" s="2" t="s">
        <v>108</v>
      </c>
      <c r="G1316" s="2" t="s">
        <v>142</v>
      </c>
    </row>
    <row r="1317" customFormat="false" ht="15" hidden="false" customHeight="false" outlineLevel="0" collapsed="false">
      <c r="A1317" s="2" t="s">
        <v>6483</v>
      </c>
      <c r="B1317" s="2" t="s">
        <v>1829</v>
      </c>
      <c r="C1317" s="2" t="s">
        <v>5164</v>
      </c>
      <c r="D1317" s="13" t="n">
        <v>45374</v>
      </c>
      <c r="E1317" s="2" t="s">
        <v>98</v>
      </c>
      <c r="F1317" s="2" t="s">
        <v>119</v>
      </c>
      <c r="G1317" s="2" t="s">
        <v>133</v>
      </c>
    </row>
    <row r="1318" customFormat="false" ht="15" hidden="false" customHeight="false" outlineLevel="0" collapsed="false">
      <c r="A1318" s="2" t="s">
        <v>6484</v>
      </c>
      <c r="B1318" s="2" t="s">
        <v>268</v>
      </c>
      <c r="C1318" s="2" t="s">
        <v>5190</v>
      </c>
      <c r="D1318" s="13" t="n">
        <v>45960</v>
      </c>
      <c r="E1318" s="2" t="s">
        <v>98</v>
      </c>
      <c r="F1318" s="2" t="s">
        <v>119</v>
      </c>
      <c r="G1318" s="2" t="s">
        <v>124</v>
      </c>
    </row>
    <row r="1319" customFormat="false" ht="15" hidden="false" customHeight="false" outlineLevel="0" collapsed="false">
      <c r="A1319" s="2" t="s">
        <v>6485</v>
      </c>
      <c r="B1319" s="2" t="s">
        <v>1992</v>
      </c>
      <c r="C1319" s="2" t="s">
        <v>5164</v>
      </c>
      <c r="D1319" s="13" t="n">
        <v>45876</v>
      </c>
      <c r="E1319" s="2" t="s">
        <v>98</v>
      </c>
      <c r="F1319" s="2" t="s">
        <v>139</v>
      </c>
      <c r="G1319" s="2" t="s">
        <v>124</v>
      </c>
    </row>
    <row r="1320" customFormat="false" ht="15" hidden="false" customHeight="false" outlineLevel="0" collapsed="false">
      <c r="A1320" s="2" t="s">
        <v>6486</v>
      </c>
      <c r="B1320" s="2" t="s">
        <v>2228</v>
      </c>
      <c r="C1320" s="2" t="s">
        <v>5164</v>
      </c>
      <c r="D1320" s="13" t="n">
        <v>46025</v>
      </c>
      <c r="E1320" s="2" t="s">
        <v>98</v>
      </c>
      <c r="F1320" s="2" t="s">
        <v>108</v>
      </c>
      <c r="G1320" s="2" t="s">
        <v>99</v>
      </c>
    </row>
    <row r="1321" customFormat="false" ht="15" hidden="false" customHeight="false" outlineLevel="0" collapsed="false">
      <c r="A1321" s="2" t="s">
        <v>6487</v>
      </c>
      <c r="B1321" s="2" t="s">
        <v>2059</v>
      </c>
      <c r="C1321" s="2" t="s">
        <v>5190</v>
      </c>
      <c r="D1321" s="13" t="n">
        <v>46235</v>
      </c>
      <c r="E1321" s="2" t="s">
        <v>98</v>
      </c>
      <c r="F1321" s="2" t="s">
        <v>139</v>
      </c>
      <c r="G1321" s="2" t="s">
        <v>142</v>
      </c>
    </row>
    <row r="1322" customFormat="false" ht="15" hidden="false" customHeight="false" outlineLevel="0" collapsed="false">
      <c r="A1322" s="2" t="s">
        <v>6488</v>
      </c>
      <c r="B1322" s="2" t="s">
        <v>4344</v>
      </c>
      <c r="C1322" s="2" t="s">
        <v>5190</v>
      </c>
      <c r="D1322" s="13" t="n">
        <v>45851</v>
      </c>
      <c r="E1322" s="2" t="s">
        <v>98</v>
      </c>
      <c r="F1322" s="2" t="s">
        <v>139</v>
      </c>
      <c r="G1322" s="2" t="s">
        <v>133</v>
      </c>
    </row>
    <row r="1323" customFormat="false" ht="15" hidden="false" customHeight="false" outlineLevel="0" collapsed="false">
      <c r="A1323" s="2" t="s">
        <v>6489</v>
      </c>
      <c r="B1323" s="2" t="s">
        <v>2032</v>
      </c>
      <c r="C1323" s="2" t="s">
        <v>5164</v>
      </c>
      <c r="D1323" s="13" t="n">
        <v>45495</v>
      </c>
      <c r="E1323" s="2" t="s">
        <v>98</v>
      </c>
      <c r="F1323" s="2" t="s">
        <v>119</v>
      </c>
      <c r="G1323" s="2" t="s">
        <v>124</v>
      </c>
    </row>
    <row r="1324" customFormat="false" ht="15" hidden="false" customHeight="false" outlineLevel="0" collapsed="false">
      <c r="A1324" s="2" t="s">
        <v>6490</v>
      </c>
      <c r="B1324" s="2" t="s">
        <v>4789</v>
      </c>
      <c r="C1324" s="2" t="s">
        <v>5168</v>
      </c>
      <c r="D1324" s="13" t="n">
        <v>45822</v>
      </c>
      <c r="E1324" s="2" t="s">
        <v>128</v>
      </c>
      <c r="F1324" s="2" t="s">
        <v>98</v>
      </c>
      <c r="G1324" s="2" t="s">
        <v>111</v>
      </c>
    </row>
    <row r="1325" customFormat="false" ht="15" hidden="false" customHeight="false" outlineLevel="0" collapsed="false">
      <c r="A1325" s="2" t="s">
        <v>6491</v>
      </c>
      <c r="B1325" s="2" t="s">
        <v>4400</v>
      </c>
      <c r="C1325" s="2" t="s">
        <v>5190</v>
      </c>
      <c r="D1325" s="13" t="n">
        <v>45775</v>
      </c>
      <c r="E1325" s="2" t="s">
        <v>98</v>
      </c>
      <c r="F1325" s="2" t="s">
        <v>108</v>
      </c>
      <c r="G1325" s="2" t="s">
        <v>111</v>
      </c>
    </row>
    <row r="1326" customFormat="false" ht="15" hidden="false" customHeight="false" outlineLevel="0" collapsed="false">
      <c r="A1326" s="2" t="s">
        <v>6492</v>
      </c>
      <c r="B1326" s="2" t="s">
        <v>472</v>
      </c>
      <c r="C1326" s="2" t="s">
        <v>5164</v>
      </c>
      <c r="D1326" s="13" t="n">
        <v>45688</v>
      </c>
      <c r="E1326" s="2" t="s">
        <v>98</v>
      </c>
      <c r="F1326" s="2" t="s">
        <v>128</v>
      </c>
      <c r="G1326" s="2" t="s">
        <v>133</v>
      </c>
    </row>
    <row r="1327" customFormat="false" ht="15" hidden="false" customHeight="false" outlineLevel="0" collapsed="false">
      <c r="A1327" s="2" t="s">
        <v>6493</v>
      </c>
      <c r="B1327" s="2" t="s">
        <v>3407</v>
      </c>
      <c r="C1327" s="2" t="s">
        <v>5166</v>
      </c>
      <c r="D1327" s="13" t="n">
        <v>45944</v>
      </c>
      <c r="E1327" s="2" t="s">
        <v>104</v>
      </c>
      <c r="F1327" s="2" t="s">
        <v>98</v>
      </c>
      <c r="G1327" s="2" t="s">
        <v>136</v>
      </c>
    </row>
    <row r="1328" customFormat="false" ht="15" hidden="false" customHeight="false" outlineLevel="0" collapsed="false">
      <c r="A1328" s="2" t="s">
        <v>6494</v>
      </c>
      <c r="B1328" s="2" t="s">
        <v>4104</v>
      </c>
      <c r="C1328" s="2" t="s">
        <v>5164</v>
      </c>
      <c r="D1328" s="13" t="n">
        <v>45999</v>
      </c>
      <c r="E1328" s="2" t="s">
        <v>98</v>
      </c>
      <c r="F1328" s="2" t="s">
        <v>139</v>
      </c>
      <c r="G1328" s="2" t="s">
        <v>111</v>
      </c>
    </row>
    <row r="1329" customFormat="false" ht="15" hidden="false" customHeight="false" outlineLevel="0" collapsed="false">
      <c r="A1329" s="2" t="s">
        <v>6495</v>
      </c>
      <c r="B1329" s="2" t="s">
        <v>2445</v>
      </c>
      <c r="C1329" s="2" t="s">
        <v>5166</v>
      </c>
      <c r="D1329" s="13" t="n">
        <v>46056</v>
      </c>
      <c r="E1329" s="2" t="s">
        <v>139</v>
      </c>
      <c r="F1329" s="2" t="s">
        <v>128</v>
      </c>
      <c r="G1329" s="2" t="s">
        <v>136</v>
      </c>
    </row>
    <row r="1330" customFormat="false" ht="15" hidden="false" customHeight="false" outlineLevel="0" collapsed="false">
      <c r="A1330" s="2" t="s">
        <v>6496</v>
      </c>
      <c r="B1330" s="2" t="s">
        <v>3926</v>
      </c>
      <c r="C1330" s="2" t="s">
        <v>5166</v>
      </c>
      <c r="D1330" s="13" t="n">
        <v>45570</v>
      </c>
      <c r="E1330" s="2" t="s">
        <v>104</v>
      </c>
      <c r="F1330" s="2" t="s">
        <v>141</v>
      </c>
      <c r="G1330" s="2" t="s">
        <v>133</v>
      </c>
    </row>
    <row r="1331" customFormat="false" ht="15" hidden="false" customHeight="false" outlineLevel="0" collapsed="false">
      <c r="A1331" s="2" t="s">
        <v>6497</v>
      </c>
      <c r="B1331" s="2" t="s">
        <v>5025</v>
      </c>
      <c r="C1331" s="2" t="s">
        <v>5190</v>
      </c>
      <c r="D1331" s="13" t="n">
        <v>45847</v>
      </c>
      <c r="E1331" s="2" t="s">
        <v>98</v>
      </c>
      <c r="F1331" s="2" t="s">
        <v>98</v>
      </c>
      <c r="G1331" s="2" t="s">
        <v>142</v>
      </c>
    </row>
    <row r="1332" customFormat="false" ht="15" hidden="false" customHeight="false" outlineLevel="0" collapsed="false">
      <c r="A1332" s="2" t="s">
        <v>6498</v>
      </c>
      <c r="B1332" s="2" t="s">
        <v>4426</v>
      </c>
      <c r="C1332" s="2" t="s">
        <v>5164</v>
      </c>
      <c r="D1332" s="13" t="n">
        <v>45700</v>
      </c>
      <c r="E1332" s="2" t="s">
        <v>98</v>
      </c>
      <c r="F1332" s="2" t="s">
        <v>145</v>
      </c>
      <c r="G1332" s="2" t="s">
        <v>109</v>
      </c>
    </row>
    <row r="1333" customFormat="false" ht="15" hidden="false" customHeight="false" outlineLevel="0" collapsed="false">
      <c r="A1333" s="2" t="s">
        <v>6499</v>
      </c>
      <c r="B1333" s="2" t="s">
        <v>1871</v>
      </c>
      <c r="C1333" s="2" t="s">
        <v>5172</v>
      </c>
      <c r="D1333" s="13" t="n">
        <v>45543</v>
      </c>
      <c r="E1333" s="2" t="s">
        <v>104</v>
      </c>
      <c r="F1333" s="2" t="s">
        <v>98</v>
      </c>
      <c r="G1333" s="2" t="s">
        <v>111</v>
      </c>
    </row>
    <row r="1334" customFormat="false" ht="15" hidden="false" customHeight="false" outlineLevel="0" collapsed="false">
      <c r="A1334" s="2" t="s">
        <v>6500</v>
      </c>
      <c r="B1334" s="2" t="s">
        <v>2277</v>
      </c>
      <c r="C1334" s="2" t="s">
        <v>5166</v>
      </c>
      <c r="D1334" s="13" t="n">
        <v>45898</v>
      </c>
      <c r="E1334" s="2" t="s">
        <v>108</v>
      </c>
      <c r="F1334" s="2" t="s">
        <v>104</v>
      </c>
      <c r="G1334" s="2" t="s">
        <v>99</v>
      </c>
    </row>
    <row r="1335" customFormat="false" ht="15" hidden="false" customHeight="false" outlineLevel="0" collapsed="false">
      <c r="A1335" s="2" t="s">
        <v>6501</v>
      </c>
      <c r="B1335" s="2" t="s">
        <v>1087</v>
      </c>
      <c r="C1335" s="2" t="s">
        <v>5190</v>
      </c>
      <c r="D1335" s="13" t="n">
        <v>45984</v>
      </c>
      <c r="E1335" s="2" t="s">
        <v>98</v>
      </c>
      <c r="F1335" s="2" t="s">
        <v>139</v>
      </c>
      <c r="G1335" s="2" t="s">
        <v>99</v>
      </c>
    </row>
    <row r="1336" customFormat="false" ht="15" hidden="false" customHeight="false" outlineLevel="0" collapsed="false">
      <c r="A1336" s="2" t="s">
        <v>6502</v>
      </c>
      <c r="B1336" s="2" t="s">
        <v>1534</v>
      </c>
      <c r="C1336" s="2" t="s">
        <v>5164</v>
      </c>
      <c r="D1336" s="13" t="n">
        <v>45897</v>
      </c>
      <c r="E1336" s="2" t="s">
        <v>98</v>
      </c>
      <c r="F1336" s="2" t="s">
        <v>165</v>
      </c>
      <c r="G1336" s="2" t="s">
        <v>133</v>
      </c>
    </row>
    <row r="1337" customFormat="false" ht="15" hidden="false" customHeight="false" outlineLevel="0" collapsed="false">
      <c r="A1337" s="2" t="s">
        <v>6503</v>
      </c>
      <c r="B1337" s="2" t="s">
        <v>477</v>
      </c>
      <c r="C1337" s="2" t="s">
        <v>5164</v>
      </c>
      <c r="D1337" s="13" t="n">
        <v>45593</v>
      </c>
      <c r="E1337" s="2" t="s">
        <v>98</v>
      </c>
      <c r="F1337" s="2" t="s">
        <v>98</v>
      </c>
      <c r="G1337" s="2" t="s">
        <v>130</v>
      </c>
    </row>
    <row r="1338" customFormat="false" ht="15" hidden="false" customHeight="false" outlineLevel="0" collapsed="false">
      <c r="A1338" s="2" t="s">
        <v>6504</v>
      </c>
      <c r="B1338" s="2" t="s">
        <v>5120</v>
      </c>
      <c r="C1338" s="2" t="s">
        <v>5190</v>
      </c>
      <c r="D1338" s="13" t="n">
        <v>45725</v>
      </c>
      <c r="E1338" s="2" t="s">
        <v>98</v>
      </c>
      <c r="F1338" s="2" t="s">
        <v>98</v>
      </c>
      <c r="G1338" s="2" t="s">
        <v>99</v>
      </c>
    </row>
    <row r="1339" customFormat="false" ht="15" hidden="false" customHeight="false" outlineLevel="0" collapsed="false">
      <c r="A1339" s="2" t="s">
        <v>6505</v>
      </c>
      <c r="B1339" s="2" t="s">
        <v>220</v>
      </c>
      <c r="C1339" s="2" t="s">
        <v>5172</v>
      </c>
      <c r="D1339" s="13" t="n">
        <v>45814</v>
      </c>
      <c r="E1339" s="2" t="s">
        <v>98</v>
      </c>
      <c r="F1339" s="2" t="s">
        <v>98</v>
      </c>
      <c r="G1339" s="2" t="s">
        <v>124</v>
      </c>
    </row>
    <row r="1340" customFormat="false" ht="15" hidden="false" customHeight="false" outlineLevel="0" collapsed="false">
      <c r="A1340" s="2" t="s">
        <v>6506</v>
      </c>
      <c r="B1340" s="2" t="s">
        <v>985</v>
      </c>
      <c r="C1340" s="2" t="s">
        <v>5164</v>
      </c>
      <c r="D1340" s="13" t="n">
        <v>45771</v>
      </c>
      <c r="E1340" s="2" t="s">
        <v>98</v>
      </c>
      <c r="F1340" s="2" t="s">
        <v>119</v>
      </c>
      <c r="G1340" s="2" t="s">
        <v>136</v>
      </c>
    </row>
    <row r="1341" customFormat="false" ht="15" hidden="false" customHeight="false" outlineLevel="0" collapsed="false">
      <c r="A1341" s="2" t="s">
        <v>6507</v>
      </c>
      <c r="B1341" s="2" t="s">
        <v>4972</v>
      </c>
      <c r="C1341" s="2" t="s">
        <v>5172</v>
      </c>
      <c r="D1341" s="13" t="n">
        <v>45776</v>
      </c>
      <c r="E1341" s="2" t="s">
        <v>98</v>
      </c>
      <c r="F1341" s="2" t="s">
        <v>98</v>
      </c>
      <c r="G1341" s="2" t="s">
        <v>130</v>
      </c>
    </row>
    <row r="1342" customFormat="false" ht="15" hidden="false" customHeight="false" outlineLevel="0" collapsed="false">
      <c r="A1342" s="2" t="s">
        <v>6508</v>
      </c>
      <c r="B1342" s="2" t="s">
        <v>794</v>
      </c>
      <c r="C1342" s="2" t="s">
        <v>5168</v>
      </c>
      <c r="D1342" s="13" t="n">
        <v>45711</v>
      </c>
      <c r="E1342" s="2" t="s">
        <v>114</v>
      </c>
      <c r="F1342" s="2" t="s">
        <v>98</v>
      </c>
      <c r="G1342" s="2" t="s">
        <v>124</v>
      </c>
    </row>
    <row r="1343" customFormat="false" ht="15" hidden="false" customHeight="false" outlineLevel="0" collapsed="false">
      <c r="A1343" s="2" t="s">
        <v>6509</v>
      </c>
      <c r="B1343" s="2" t="s">
        <v>3389</v>
      </c>
      <c r="C1343" s="2" t="s">
        <v>5168</v>
      </c>
      <c r="D1343" s="13" t="n">
        <v>45914</v>
      </c>
      <c r="E1343" s="2" t="s">
        <v>108</v>
      </c>
      <c r="F1343" s="2" t="s">
        <v>98</v>
      </c>
      <c r="G1343" s="2" t="s">
        <v>130</v>
      </c>
    </row>
    <row r="1344" customFormat="false" ht="15" hidden="false" customHeight="false" outlineLevel="0" collapsed="false">
      <c r="A1344" s="2" t="s">
        <v>6510</v>
      </c>
      <c r="B1344" s="2" t="s">
        <v>4980</v>
      </c>
      <c r="C1344" s="2" t="s">
        <v>5190</v>
      </c>
      <c r="D1344" s="13" t="n">
        <v>45556</v>
      </c>
      <c r="E1344" s="2" t="s">
        <v>98</v>
      </c>
      <c r="F1344" s="2" t="s">
        <v>98</v>
      </c>
      <c r="G1344" s="2" t="s">
        <v>99</v>
      </c>
    </row>
    <row r="1345" customFormat="false" ht="15" hidden="false" customHeight="false" outlineLevel="0" collapsed="false">
      <c r="A1345" s="2" t="s">
        <v>6511</v>
      </c>
      <c r="B1345" s="2" t="s">
        <v>4200</v>
      </c>
      <c r="C1345" s="2" t="s">
        <v>5164</v>
      </c>
      <c r="D1345" s="13" t="n">
        <v>46192</v>
      </c>
      <c r="E1345" s="2" t="s">
        <v>98</v>
      </c>
      <c r="F1345" s="2" t="s">
        <v>98</v>
      </c>
      <c r="G1345" s="2" t="s">
        <v>99</v>
      </c>
    </row>
    <row r="1346" customFormat="false" ht="15" hidden="false" customHeight="false" outlineLevel="0" collapsed="false">
      <c r="A1346" s="2" t="s">
        <v>6512</v>
      </c>
      <c r="B1346" s="2" t="s">
        <v>4327</v>
      </c>
      <c r="C1346" s="2" t="s">
        <v>5164</v>
      </c>
      <c r="D1346" s="13" t="n">
        <v>45956</v>
      </c>
      <c r="E1346" s="2" t="s">
        <v>98</v>
      </c>
      <c r="F1346" s="2" t="s">
        <v>119</v>
      </c>
      <c r="G1346" s="2" t="s">
        <v>130</v>
      </c>
    </row>
    <row r="1347" customFormat="false" ht="15" hidden="false" customHeight="false" outlineLevel="0" collapsed="false">
      <c r="A1347" s="2" t="s">
        <v>6513</v>
      </c>
      <c r="B1347" s="2" t="s">
        <v>3823</v>
      </c>
      <c r="C1347" s="2" t="s">
        <v>5164</v>
      </c>
      <c r="D1347" s="13" t="n">
        <v>45983</v>
      </c>
      <c r="E1347" s="2" t="s">
        <v>98</v>
      </c>
      <c r="F1347" s="2" t="s">
        <v>145</v>
      </c>
      <c r="G1347" s="2" t="s">
        <v>130</v>
      </c>
    </row>
    <row r="1348" customFormat="false" ht="15" hidden="false" customHeight="false" outlineLevel="0" collapsed="false">
      <c r="A1348" s="2" t="s">
        <v>6514</v>
      </c>
      <c r="B1348" s="2" t="s">
        <v>1693</v>
      </c>
      <c r="C1348" s="2" t="s">
        <v>5164</v>
      </c>
      <c r="D1348" s="13" t="n">
        <v>45550</v>
      </c>
      <c r="E1348" s="2" t="s">
        <v>98</v>
      </c>
      <c r="F1348" s="2" t="s">
        <v>98</v>
      </c>
      <c r="G1348" s="2" t="s">
        <v>111</v>
      </c>
    </row>
    <row r="1349" customFormat="false" ht="15" hidden="false" customHeight="false" outlineLevel="0" collapsed="false">
      <c r="A1349" s="2" t="s">
        <v>6515</v>
      </c>
      <c r="B1349" s="2" t="s">
        <v>1055</v>
      </c>
      <c r="C1349" s="2" t="s">
        <v>5166</v>
      </c>
      <c r="D1349" s="13" t="n">
        <v>46127</v>
      </c>
      <c r="E1349" s="2" t="s">
        <v>98</v>
      </c>
      <c r="F1349" s="2" t="s">
        <v>163</v>
      </c>
      <c r="G1349" s="2" t="s">
        <v>120</v>
      </c>
    </row>
    <row r="1350" customFormat="false" ht="15" hidden="false" customHeight="false" outlineLevel="0" collapsed="false">
      <c r="A1350" s="2" t="s">
        <v>6516</v>
      </c>
      <c r="B1350" s="2" t="s">
        <v>5117</v>
      </c>
      <c r="C1350" s="2" t="s">
        <v>5164</v>
      </c>
      <c r="D1350" s="13" t="n">
        <v>45811</v>
      </c>
      <c r="E1350" s="2" t="s">
        <v>98</v>
      </c>
      <c r="F1350" s="2" t="s">
        <v>98</v>
      </c>
      <c r="G1350" s="2" t="s">
        <v>111</v>
      </c>
    </row>
    <row r="1351" customFormat="false" ht="15" hidden="false" customHeight="false" outlineLevel="0" collapsed="false">
      <c r="A1351" s="2" t="s">
        <v>6517</v>
      </c>
      <c r="B1351" s="2" t="s">
        <v>2472</v>
      </c>
      <c r="C1351" s="2" t="s">
        <v>5164</v>
      </c>
      <c r="D1351" s="13" t="n">
        <v>45759</v>
      </c>
      <c r="E1351" s="2" t="s">
        <v>98</v>
      </c>
      <c r="F1351" s="2" t="s">
        <v>98</v>
      </c>
      <c r="G1351" s="2" t="s">
        <v>133</v>
      </c>
    </row>
    <row r="1352" customFormat="false" ht="15" hidden="false" customHeight="false" outlineLevel="0" collapsed="false">
      <c r="A1352" s="2" t="s">
        <v>6518</v>
      </c>
      <c r="B1352" s="2" t="s">
        <v>4723</v>
      </c>
      <c r="C1352" s="2" t="s">
        <v>5164</v>
      </c>
      <c r="D1352" s="13" t="n">
        <v>45910</v>
      </c>
      <c r="E1352" s="2" t="s">
        <v>98</v>
      </c>
      <c r="F1352" s="2" t="s">
        <v>141</v>
      </c>
      <c r="G1352" s="2" t="s">
        <v>99</v>
      </c>
    </row>
    <row r="1353" customFormat="false" ht="15" hidden="false" customHeight="false" outlineLevel="0" collapsed="false">
      <c r="A1353" s="2" t="s">
        <v>6519</v>
      </c>
      <c r="B1353" s="2" t="s">
        <v>706</v>
      </c>
      <c r="C1353" s="2" t="s">
        <v>5190</v>
      </c>
      <c r="D1353" s="13" t="n">
        <v>45740</v>
      </c>
      <c r="E1353" s="2" t="s">
        <v>98</v>
      </c>
      <c r="F1353" s="2" t="s">
        <v>114</v>
      </c>
      <c r="G1353" s="2" t="s">
        <v>124</v>
      </c>
    </row>
    <row r="1354" customFormat="false" ht="15" hidden="false" customHeight="false" outlineLevel="0" collapsed="false">
      <c r="A1354" s="2" t="s">
        <v>6520</v>
      </c>
      <c r="B1354" s="2" t="s">
        <v>292</v>
      </c>
      <c r="C1354" s="2" t="s">
        <v>5164</v>
      </c>
      <c r="D1354" s="13" t="n">
        <v>45797</v>
      </c>
      <c r="E1354" s="2" t="s">
        <v>98</v>
      </c>
      <c r="F1354" s="2" t="s">
        <v>119</v>
      </c>
      <c r="G1354" s="2" t="s">
        <v>109</v>
      </c>
    </row>
    <row r="1355" customFormat="false" ht="15" hidden="false" customHeight="false" outlineLevel="0" collapsed="false">
      <c r="A1355" s="2" t="s">
        <v>6521</v>
      </c>
      <c r="B1355" s="2" t="s">
        <v>2912</v>
      </c>
      <c r="C1355" s="2" t="s">
        <v>5172</v>
      </c>
      <c r="D1355" s="13" t="n">
        <v>45537</v>
      </c>
      <c r="E1355" s="2" t="s">
        <v>98</v>
      </c>
      <c r="F1355" s="2" t="s">
        <v>98</v>
      </c>
      <c r="G1355" s="2" t="s">
        <v>120</v>
      </c>
    </row>
    <row r="1356" customFormat="false" ht="15" hidden="false" customHeight="false" outlineLevel="0" collapsed="false">
      <c r="A1356" s="2" t="s">
        <v>6522</v>
      </c>
      <c r="B1356" s="2" t="s">
        <v>4855</v>
      </c>
      <c r="C1356" s="2" t="s">
        <v>5168</v>
      </c>
      <c r="D1356" s="13" t="n">
        <v>46052</v>
      </c>
      <c r="E1356" s="2" t="s">
        <v>165</v>
      </c>
      <c r="F1356" s="2" t="s">
        <v>98</v>
      </c>
      <c r="G1356" s="2" t="s">
        <v>133</v>
      </c>
    </row>
    <row r="1357" customFormat="false" ht="15" hidden="false" customHeight="false" outlineLevel="0" collapsed="false">
      <c r="A1357" s="2" t="s">
        <v>6523</v>
      </c>
      <c r="B1357" s="2" t="s">
        <v>3232</v>
      </c>
      <c r="C1357" s="2" t="s">
        <v>5190</v>
      </c>
      <c r="D1357" s="13" t="n">
        <v>45912</v>
      </c>
      <c r="E1357" s="2" t="s">
        <v>98</v>
      </c>
      <c r="F1357" s="2" t="s">
        <v>104</v>
      </c>
      <c r="G1357" s="2" t="s">
        <v>120</v>
      </c>
    </row>
    <row r="1358" customFormat="false" ht="15" hidden="false" customHeight="false" outlineLevel="0" collapsed="false">
      <c r="A1358" s="2" t="s">
        <v>6524</v>
      </c>
      <c r="B1358" s="2" t="s">
        <v>250</v>
      </c>
      <c r="C1358" s="2" t="s">
        <v>5164</v>
      </c>
      <c r="D1358" s="13" t="n">
        <v>45535</v>
      </c>
      <c r="E1358" s="2" t="s">
        <v>98</v>
      </c>
      <c r="F1358" s="2" t="s">
        <v>141</v>
      </c>
      <c r="G1358" s="2" t="s">
        <v>109</v>
      </c>
    </row>
    <row r="1359" customFormat="false" ht="15" hidden="false" customHeight="false" outlineLevel="0" collapsed="false">
      <c r="A1359" s="2" t="s">
        <v>6525</v>
      </c>
      <c r="B1359" s="2" t="s">
        <v>5122</v>
      </c>
      <c r="C1359" s="2" t="s">
        <v>5190</v>
      </c>
      <c r="D1359" s="13" t="n">
        <v>46184</v>
      </c>
      <c r="E1359" s="2" t="s">
        <v>98</v>
      </c>
      <c r="F1359" s="2" t="s">
        <v>98</v>
      </c>
      <c r="G1359" s="2" t="s">
        <v>109</v>
      </c>
    </row>
    <row r="1360" customFormat="false" ht="15" hidden="false" customHeight="false" outlineLevel="0" collapsed="false">
      <c r="A1360" s="2" t="s">
        <v>6526</v>
      </c>
      <c r="B1360" s="2" t="s">
        <v>2760</v>
      </c>
      <c r="C1360" s="2" t="s">
        <v>5164</v>
      </c>
      <c r="D1360" s="13" t="n">
        <v>45581</v>
      </c>
      <c r="E1360" s="2" t="s">
        <v>98</v>
      </c>
      <c r="F1360" s="2" t="s">
        <v>165</v>
      </c>
      <c r="G1360" s="2" t="s">
        <v>120</v>
      </c>
    </row>
    <row r="1361" customFormat="false" ht="15" hidden="false" customHeight="false" outlineLevel="0" collapsed="false">
      <c r="A1361" s="2" t="s">
        <v>6527</v>
      </c>
      <c r="B1361" s="2" t="s">
        <v>5104</v>
      </c>
      <c r="C1361" s="2" t="s">
        <v>5190</v>
      </c>
      <c r="D1361" s="13" t="n">
        <v>45782</v>
      </c>
      <c r="E1361" s="2" t="s">
        <v>98</v>
      </c>
      <c r="F1361" s="2" t="s">
        <v>98</v>
      </c>
      <c r="G1361" s="2" t="s">
        <v>124</v>
      </c>
    </row>
    <row r="1362" customFormat="false" ht="15" hidden="false" customHeight="false" outlineLevel="0" collapsed="false">
      <c r="A1362" s="2" t="s">
        <v>6528</v>
      </c>
      <c r="B1362" s="2" t="s">
        <v>3273</v>
      </c>
      <c r="C1362" s="2" t="s">
        <v>5164</v>
      </c>
      <c r="D1362" s="13" t="n">
        <v>45925</v>
      </c>
      <c r="E1362" s="2" t="s">
        <v>98</v>
      </c>
      <c r="F1362" s="2" t="s">
        <v>128</v>
      </c>
      <c r="G1362" s="2" t="s">
        <v>109</v>
      </c>
    </row>
    <row r="1363" customFormat="false" ht="15" hidden="false" customHeight="false" outlineLevel="0" collapsed="false">
      <c r="A1363" s="2" t="s">
        <v>6529</v>
      </c>
      <c r="B1363" s="2" t="s">
        <v>4071</v>
      </c>
      <c r="C1363" s="2" t="s">
        <v>5190</v>
      </c>
      <c r="D1363" s="13" t="n">
        <v>46096</v>
      </c>
      <c r="E1363" s="2" t="s">
        <v>98</v>
      </c>
      <c r="F1363" s="2" t="s">
        <v>119</v>
      </c>
      <c r="G1363" s="2" t="s">
        <v>124</v>
      </c>
    </row>
    <row r="1364" customFormat="false" ht="15" hidden="false" customHeight="false" outlineLevel="0" collapsed="false">
      <c r="A1364" s="2" t="s">
        <v>6530</v>
      </c>
      <c r="B1364" s="2" t="s">
        <v>4471</v>
      </c>
      <c r="C1364" s="2" t="s">
        <v>5164</v>
      </c>
      <c r="D1364" s="13" t="n">
        <v>45790</v>
      </c>
      <c r="E1364" s="2" t="s">
        <v>98</v>
      </c>
      <c r="F1364" s="2" t="s">
        <v>145</v>
      </c>
      <c r="G1364" s="2" t="s">
        <v>133</v>
      </c>
    </row>
    <row r="1365" customFormat="false" ht="15" hidden="false" customHeight="false" outlineLevel="0" collapsed="false">
      <c r="A1365" s="2" t="s">
        <v>6531</v>
      </c>
      <c r="B1365" s="2" t="s">
        <v>4759</v>
      </c>
      <c r="C1365" s="2" t="s">
        <v>5168</v>
      </c>
      <c r="D1365" s="13" t="n">
        <v>45832</v>
      </c>
      <c r="E1365" s="2" t="s">
        <v>139</v>
      </c>
      <c r="F1365" s="2" t="s">
        <v>98</v>
      </c>
      <c r="G1365" s="2" t="s">
        <v>115</v>
      </c>
    </row>
    <row r="1366" customFormat="false" ht="15" hidden="false" customHeight="false" outlineLevel="0" collapsed="false">
      <c r="A1366" s="2" t="s">
        <v>6532</v>
      </c>
      <c r="B1366" s="2" t="s">
        <v>5125</v>
      </c>
      <c r="C1366" s="2" t="s">
        <v>5190</v>
      </c>
      <c r="D1366" s="13" t="n">
        <v>45620</v>
      </c>
      <c r="E1366" s="2" t="s">
        <v>98</v>
      </c>
      <c r="F1366" s="2" t="s">
        <v>98</v>
      </c>
      <c r="G1366" s="2" t="s">
        <v>124</v>
      </c>
    </row>
    <row r="1367" customFormat="false" ht="15" hidden="false" customHeight="false" outlineLevel="0" collapsed="false">
      <c r="A1367" s="2" t="s">
        <v>6533</v>
      </c>
      <c r="B1367" s="2" t="s">
        <v>5002</v>
      </c>
      <c r="C1367" s="2" t="s">
        <v>5172</v>
      </c>
      <c r="D1367" s="13" t="n">
        <v>46009</v>
      </c>
      <c r="E1367" s="2" t="s">
        <v>98</v>
      </c>
      <c r="F1367" s="2" t="s">
        <v>98</v>
      </c>
      <c r="G1367" s="2" t="s">
        <v>99</v>
      </c>
    </row>
    <row r="1368" customFormat="false" ht="15" hidden="false" customHeight="false" outlineLevel="0" collapsed="false">
      <c r="A1368" s="2" t="s">
        <v>6534</v>
      </c>
      <c r="B1368" s="2" t="s">
        <v>5131</v>
      </c>
      <c r="C1368" s="2" t="s">
        <v>5172</v>
      </c>
      <c r="D1368" s="13" t="n">
        <v>46190</v>
      </c>
      <c r="E1368" s="2" t="s">
        <v>98</v>
      </c>
      <c r="F1368" s="2" t="s">
        <v>98</v>
      </c>
      <c r="G1368" s="2" t="s">
        <v>133</v>
      </c>
    </row>
    <row r="1369" customFormat="false" ht="15" hidden="false" customHeight="false" outlineLevel="0" collapsed="false">
      <c r="A1369" s="2" t="s">
        <v>6535</v>
      </c>
      <c r="B1369" s="2" t="s">
        <v>704</v>
      </c>
      <c r="C1369" s="2" t="s">
        <v>5164</v>
      </c>
      <c r="D1369" s="13" t="n">
        <v>46086</v>
      </c>
      <c r="E1369" s="2" t="s">
        <v>98</v>
      </c>
      <c r="F1369" s="2" t="s">
        <v>145</v>
      </c>
      <c r="G1369" s="2" t="s">
        <v>120</v>
      </c>
    </row>
    <row r="1370" customFormat="false" ht="15" hidden="false" customHeight="false" outlineLevel="0" collapsed="false">
      <c r="A1370" s="2" t="s">
        <v>6536</v>
      </c>
      <c r="B1370" s="2" t="s">
        <v>3190</v>
      </c>
      <c r="C1370" s="2" t="s">
        <v>5190</v>
      </c>
      <c r="D1370" s="13" t="n">
        <v>46090</v>
      </c>
      <c r="E1370" s="2" t="s">
        <v>98</v>
      </c>
      <c r="F1370" s="2" t="s">
        <v>128</v>
      </c>
      <c r="G1370" s="2" t="s">
        <v>133</v>
      </c>
    </row>
    <row r="1371" customFormat="false" ht="15" hidden="false" customHeight="false" outlineLevel="0" collapsed="false">
      <c r="A1371" s="2" t="s">
        <v>6537</v>
      </c>
      <c r="B1371" s="2" t="s">
        <v>1640</v>
      </c>
      <c r="C1371" s="2" t="s">
        <v>5164</v>
      </c>
      <c r="D1371" s="13" t="n">
        <v>45670</v>
      </c>
      <c r="E1371" s="2" t="s">
        <v>98</v>
      </c>
      <c r="F1371" s="2" t="s">
        <v>145</v>
      </c>
      <c r="G1371" s="2" t="s">
        <v>124</v>
      </c>
    </row>
    <row r="1372" customFormat="false" ht="15" hidden="false" customHeight="false" outlineLevel="0" collapsed="false">
      <c r="A1372" s="2" t="s">
        <v>6538</v>
      </c>
      <c r="B1372" s="2" t="s">
        <v>3054</v>
      </c>
      <c r="C1372" s="2" t="s">
        <v>5164</v>
      </c>
      <c r="D1372" s="13" t="n">
        <v>45544</v>
      </c>
      <c r="E1372" s="2" t="s">
        <v>98</v>
      </c>
      <c r="F1372" s="2" t="s">
        <v>104</v>
      </c>
      <c r="G1372" s="2" t="s">
        <v>124</v>
      </c>
    </row>
    <row r="1373" customFormat="false" ht="15" hidden="false" customHeight="false" outlineLevel="0" collapsed="false">
      <c r="A1373" s="2" t="s">
        <v>6539</v>
      </c>
      <c r="B1373" s="2" t="s">
        <v>4369</v>
      </c>
      <c r="C1373" s="2" t="s">
        <v>5166</v>
      </c>
      <c r="D1373" s="13" t="n">
        <v>46117</v>
      </c>
      <c r="E1373" s="2" t="s">
        <v>114</v>
      </c>
      <c r="F1373" s="2" t="s">
        <v>163</v>
      </c>
      <c r="G1373" s="2" t="s">
        <v>111</v>
      </c>
    </row>
    <row r="1374" customFormat="false" ht="15" hidden="false" customHeight="false" outlineLevel="0" collapsed="false">
      <c r="A1374" s="2" t="s">
        <v>6540</v>
      </c>
      <c r="B1374" s="2" t="s">
        <v>1431</v>
      </c>
      <c r="C1374" s="2" t="s">
        <v>5166</v>
      </c>
      <c r="D1374" s="13" t="n">
        <v>45637</v>
      </c>
      <c r="E1374" s="2" t="s">
        <v>98</v>
      </c>
      <c r="F1374" s="2" t="s">
        <v>108</v>
      </c>
      <c r="G1374" s="2" t="s">
        <v>124</v>
      </c>
    </row>
    <row r="1375" customFormat="false" ht="15" hidden="false" customHeight="false" outlineLevel="0" collapsed="false">
      <c r="A1375" s="2" t="s">
        <v>6541</v>
      </c>
      <c r="B1375" s="2" t="s">
        <v>5070</v>
      </c>
      <c r="C1375" s="2" t="s">
        <v>5172</v>
      </c>
      <c r="D1375" s="13" t="n">
        <v>45542</v>
      </c>
      <c r="E1375" s="2" t="s">
        <v>98</v>
      </c>
      <c r="F1375" s="2" t="s">
        <v>98</v>
      </c>
      <c r="G1375" s="2" t="s">
        <v>130</v>
      </c>
    </row>
    <row r="1376" customFormat="false" ht="15" hidden="false" customHeight="false" outlineLevel="0" collapsed="false">
      <c r="A1376" s="2" t="s">
        <v>6542</v>
      </c>
      <c r="B1376" s="2" t="s">
        <v>2374</v>
      </c>
      <c r="C1376" s="2" t="s">
        <v>5166</v>
      </c>
      <c r="D1376" s="13" t="n">
        <v>46027</v>
      </c>
      <c r="E1376" s="2" t="s">
        <v>139</v>
      </c>
      <c r="F1376" s="2" t="s">
        <v>128</v>
      </c>
      <c r="G1376" s="2" t="s">
        <v>120</v>
      </c>
    </row>
    <row r="1377" customFormat="false" ht="15" hidden="false" customHeight="false" outlineLevel="0" collapsed="false">
      <c r="A1377" s="2" t="s">
        <v>6543</v>
      </c>
      <c r="B1377" s="2" t="s">
        <v>3646</v>
      </c>
      <c r="C1377" s="2" t="s">
        <v>5190</v>
      </c>
      <c r="D1377" s="13" t="n">
        <v>45696</v>
      </c>
      <c r="E1377" s="2" t="s">
        <v>98</v>
      </c>
      <c r="F1377" s="2" t="s">
        <v>119</v>
      </c>
      <c r="G1377" s="2" t="s">
        <v>109</v>
      </c>
    </row>
    <row r="1378" customFormat="false" ht="15" hidden="false" customHeight="false" outlineLevel="0" collapsed="false">
      <c r="A1378" s="2" t="s">
        <v>6544</v>
      </c>
      <c r="B1378" s="2" t="s">
        <v>3096</v>
      </c>
      <c r="C1378" s="2" t="s">
        <v>5172</v>
      </c>
      <c r="D1378" s="13" t="n">
        <v>45938</v>
      </c>
      <c r="E1378" s="2" t="s">
        <v>119</v>
      </c>
      <c r="F1378" s="2" t="s">
        <v>98</v>
      </c>
      <c r="G1378" s="2" t="s">
        <v>124</v>
      </c>
    </row>
    <row r="1379" customFormat="false" ht="15" hidden="false" customHeight="false" outlineLevel="0" collapsed="false">
      <c r="A1379" s="2" t="s">
        <v>6545</v>
      </c>
      <c r="B1379" s="2" t="s">
        <v>1453</v>
      </c>
      <c r="C1379" s="2" t="s">
        <v>5172</v>
      </c>
      <c r="D1379" s="13" t="n">
        <v>45811</v>
      </c>
      <c r="E1379" s="2" t="s">
        <v>139</v>
      </c>
      <c r="F1379" s="2" t="s">
        <v>98</v>
      </c>
      <c r="G1379" s="2" t="s">
        <v>136</v>
      </c>
    </row>
    <row r="1380" customFormat="false" ht="15" hidden="false" customHeight="false" outlineLevel="0" collapsed="false">
      <c r="A1380" s="2" t="s">
        <v>6546</v>
      </c>
      <c r="B1380" s="2" t="s">
        <v>5115</v>
      </c>
      <c r="C1380" s="2" t="s">
        <v>5172</v>
      </c>
      <c r="D1380" s="13" t="n">
        <v>45663</v>
      </c>
      <c r="E1380" s="2" t="s">
        <v>98</v>
      </c>
      <c r="F1380" s="2" t="s">
        <v>98</v>
      </c>
      <c r="G1380" s="2" t="s">
        <v>120</v>
      </c>
    </row>
    <row r="1381" customFormat="false" ht="15" hidden="false" customHeight="false" outlineLevel="0" collapsed="false">
      <c r="A1381" s="2" t="s">
        <v>6547</v>
      </c>
      <c r="B1381" s="2" t="s">
        <v>3491</v>
      </c>
      <c r="C1381" s="2" t="s">
        <v>5172</v>
      </c>
      <c r="D1381" s="13" t="n">
        <v>45686</v>
      </c>
      <c r="E1381" s="2" t="s">
        <v>98</v>
      </c>
      <c r="F1381" s="2" t="s">
        <v>98</v>
      </c>
      <c r="G1381" s="2" t="s">
        <v>99</v>
      </c>
    </row>
    <row r="1382" customFormat="false" ht="15" hidden="false" customHeight="false" outlineLevel="0" collapsed="false">
      <c r="A1382" s="2" t="s">
        <v>6548</v>
      </c>
      <c r="B1382" s="2" t="s">
        <v>5108</v>
      </c>
      <c r="C1382" s="2" t="s">
        <v>5190</v>
      </c>
      <c r="D1382" s="13" t="n">
        <v>46025</v>
      </c>
      <c r="E1382" s="2" t="s">
        <v>98</v>
      </c>
      <c r="F1382" s="2" t="s">
        <v>98</v>
      </c>
      <c r="G1382" s="2" t="s">
        <v>136</v>
      </c>
    </row>
    <row r="1383" customFormat="false" ht="15" hidden="false" customHeight="false" outlineLevel="0" collapsed="false">
      <c r="A1383" s="2" t="s">
        <v>6549</v>
      </c>
      <c r="B1383" s="2" t="s">
        <v>4379</v>
      </c>
      <c r="C1383" s="2" t="s">
        <v>5168</v>
      </c>
      <c r="D1383" s="13" t="n">
        <v>46157</v>
      </c>
      <c r="E1383" s="2" t="s">
        <v>114</v>
      </c>
      <c r="F1383" s="2" t="s">
        <v>98</v>
      </c>
      <c r="G1383" s="2" t="s">
        <v>124</v>
      </c>
    </row>
    <row r="1384" customFormat="false" ht="15" hidden="false" customHeight="false" outlineLevel="0" collapsed="false">
      <c r="A1384" s="2" t="s">
        <v>6550</v>
      </c>
      <c r="B1384" s="2" t="s">
        <v>1347</v>
      </c>
      <c r="C1384" s="2" t="s">
        <v>5190</v>
      </c>
      <c r="D1384" s="13" t="n">
        <v>45711</v>
      </c>
      <c r="E1384" s="2" t="s">
        <v>98</v>
      </c>
      <c r="F1384" s="2" t="s">
        <v>165</v>
      </c>
      <c r="G1384" s="2" t="s">
        <v>115</v>
      </c>
    </row>
    <row r="1385" customFormat="false" ht="15" hidden="false" customHeight="false" outlineLevel="0" collapsed="false">
      <c r="A1385" s="2" t="s">
        <v>6551</v>
      </c>
      <c r="B1385" s="2" t="s">
        <v>3389</v>
      </c>
      <c r="C1385" s="2" t="s">
        <v>5166</v>
      </c>
      <c r="D1385" s="13" t="n">
        <v>45345</v>
      </c>
      <c r="E1385" s="2" t="s">
        <v>145</v>
      </c>
      <c r="F1385" s="2" t="s">
        <v>114</v>
      </c>
      <c r="G1385" s="2" t="s">
        <v>130</v>
      </c>
    </row>
    <row r="1386" customFormat="false" ht="15" hidden="false" customHeight="false" outlineLevel="0" collapsed="false">
      <c r="A1386" s="2" t="s">
        <v>6552</v>
      </c>
      <c r="B1386" s="2" t="s">
        <v>941</v>
      </c>
      <c r="C1386" s="2" t="s">
        <v>5164</v>
      </c>
      <c r="D1386" s="13" t="n">
        <v>45882</v>
      </c>
      <c r="E1386" s="2" t="s">
        <v>98</v>
      </c>
      <c r="F1386" s="2" t="s">
        <v>139</v>
      </c>
      <c r="G1386" s="2" t="s">
        <v>130</v>
      </c>
    </row>
    <row r="1387" customFormat="false" ht="15" hidden="false" customHeight="false" outlineLevel="0" collapsed="false">
      <c r="A1387" s="2" t="s">
        <v>6553</v>
      </c>
      <c r="B1387" s="2" t="s">
        <v>1066</v>
      </c>
      <c r="C1387" s="2" t="s">
        <v>5166</v>
      </c>
      <c r="D1387" s="13" t="n">
        <v>45836</v>
      </c>
      <c r="E1387" s="2" t="s">
        <v>163</v>
      </c>
      <c r="F1387" s="2" t="s">
        <v>114</v>
      </c>
      <c r="G1387" s="2" t="s">
        <v>133</v>
      </c>
    </row>
    <row r="1388" customFormat="false" ht="15" hidden="false" customHeight="false" outlineLevel="0" collapsed="false">
      <c r="A1388" s="2" t="s">
        <v>6554</v>
      </c>
      <c r="B1388" s="2" t="s">
        <v>5103</v>
      </c>
      <c r="C1388" s="2" t="s">
        <v>5190</v>
      </c>
      <c r="D1388" s="13" t="n">
        <v>45583</v>
      </c>
      <c r="E1388" s="2" t="s">
        <v>98</v>
      </c>
      <c r="F1388" s="2" t="s">
        <v>98</v>
      </c>
      <c r="G1388" s="2" t="s">
        <v>136</v>
      </c>
    </row>
    <row r="1389" customFormat="false" ht="15" hidden="false" customHeight="false" outlineLevel="0" collapsed="false">
      <c r="A1389" s="2" t="s">
        <v>6555</v>
      </c>
      <c r="B1389" s="2" t="s">
        <v>5126</v>
      </c>
      <c r="C1389" s="2" t="s">
        <v>5190</v>
      </c>
      <c r="D1389" s="13" t="n">
        <v>45762</v>
      </c>
      <c r="E1389" s="2" t="s">
        <v>98</v>
      </c>
      <c r="F1389" s="2" t="s">
        <v>98</v>
      </c>
      <c r="G1389" s="2" t="s">
        <v>99</v>
      </c>
    </row>
    <row r="1390" customFormat="false" ht="15" hidden="false" customHeight="false" outlineLevel="0" collapsed="false">
      <c r="A1390" s="2" t="s">
        <v>6556</v>
      </c>
      <c r="B1390" s="2" t="s">
        <v>1484</v>
      </c>
      <c r="C1390" s="2" t="s">
        <v>5168</v>
      </c>
      <c r="D1390" s="13" t="n">
        <v>45893</v>
      </c>
      <c r="E1390" s="2" t="s">
        <v>98</v>
      </c>
      <c r="F1390" s="2" t="s">
        <v>98</v>
      </c>
      <c r="G1390" s="2" t="s">
        <v>130</v>
      </c>
    </row>
    <row r="1391" customFormat="false" ht="15" hidden="false" customHeight="false" outlineLevel="0" collapsed="false">
      <c r="A1391" s="2" t="s">
        <v>6557</v>
      </c>
      <c r="B1391" s="2" t="s">
        <v>1146</v>
      </c>
      <c r="C1391" s="2" t="s">
        <v>5168</v>
      </c>
      <c r="D1391" s="13" t="n">
        <v>45751</v>
      </c>
      <c r="E1391" s="2" t="s">
        <v>104</v>
      </c>
      <c r="F1391" s="2" t="s">
        <v>98</v>
      </c>
      <c r="G1391" s="2" t="s">
        <v>136</v>
      </c>
    </row>
    <row r="1392" customFormat="false" ht="15" hidden="false" customHeight="false" outlineLevel="0" collapsed="false">
      <c r="A1392" s="2" t="s">
        <v>6558</v>
      </c>
      <c r="B1392" s="2" t="s">
        <v>3657</v>
      </c>
      <c r="C1392" s="2" t="s">
        <v>5164</v>
      </c>
      <c r="D1392" s="13" t="n">
        <v>45482</v>
      </c>
      <c r="E1392" s="2" t="s">
        <v>98</v>
      </c>
      <c r="F1392" s="2" t="s">
        <v>108</v>
      </c>
      <c r="G1392" s="2" t="s">
        <v>142</v>
      </c>
    </row>
    <row r="1393" customFormat="false" ht="15" hidden="false" customHeight="false" outlineLevel="0" collapsed="false">
      <c r="A1393" s="2" t="s">
        <v>6559</v>
      </c>
      <c r="B1393" s="2" t="s">
        <v>1997</v>
      </c>
      <c r="C1393" s="2" t="s">
        <v>5172</v>
      </c>
      <c r="D1393" s="13" t="n">
        <v>46137</v>
      </c>
      <c r="E1393" s="2" t="s">
        <v>119</v>
      </c>
      <c r="F1393" s="2" t="s">
        <v>98</v>
      </c>
      <c r="G1393" s="2" t="s">
        <v>120</v>
      </c>
    </row>
    <row r="1394" customFormat="false" ht="15" hidden="false" customHeight="false" outlineLevel="0" collapsed="false">
      <c r="A1394" s="2" t="s">
        <v>6560</v>
      </c>
      <c r="B1394" s="2" t="s">
        <v>5131</v>
      </c>
      <c r="C1394" s="2" t="s">
        <v>5190</v>
      </c>
      <c r="D1394" s="13" t="n">
        <v>45467</v>
      </c>
      <c r="E1394" s="2" t="s">
        <v>98</v>
      </c>
      <c r="F1394" s="2" t="s">
        <v>98</v>
      </c>
      <c r="G1394" s="2" t="s">
        <v>120</v>
      </c>
    </row>
    <row r="1395" customFormat="false" ht="15" hidden="false" customHeight="false" outlineLevel="0" collapsed="false">
      <c r="A1395" s="2" t="s">
        <v>6561</v>
      </c>
      <c r="B1395" s="2" t="s">
        <v>4569</v>
      </c>
      <c r="C1395" s="2" t="s">
        <v>5166</v>
      </c>
      <c r="D1395" s="13" t="n">
        <v>45946</v>
      </c>
      <c r="E1395" s="2" t="s">
        <v>98</v>
      </c>
      <c r="F1395" s="2" t="s">
        <v>141</v>
      </c>
      <c r="G1395" s="2" t="s">
        <v>142</v>
      </c>
    </row>
    <row r="1396" customFormat="false" ht="15" hidden="false" customHeight="false" outlineLevel="0" collapsed="false">
      <c r="A1396" s="2" t="s">
        <v>6562</v>
      </c>
      <c r="B1396" s="2" t="s">
        <v>2680</v>
      </c>
      <c r="C1396" s="2" t="s">
        <v>5166</v>
      </c>
      <c r="D1396" s="13" t="n">
        <v>45880</v>
      </c>
      <c r="E1396" s="2" t="s">
        <v>98</v>
      </c>
      <c r="F1396" s="2" t="s">
        <v>108</v>
      </c>
      <c r="G1396" s="2" t="s">
        <v>111</v>
      </c>
    </row>
    <row r="1397" customFormat="false" ht="15" hidden="false" customHeight="false" outlineLevel="0" collapsed="false">
      <c r="A1397" s="2" t="s">
        <v>6563</v>
      </c>
      <c r="B1397" s="2" t="s">
        <v>431</v>
      </c>
      <c r="C1397" s="2" t="s">
        <v>5164</v>
      </c>
      <c r="D1397" s="13" t="n">
        <v>45641</v>
      </c>
      <c r="E1397" s="2" t="s">
        <v>98</v>
      </c>
      <c r="F1397" s="2" t="s">
        <v>165</v>
      </c>
      <c r="G1397" s="2" t="s">
        <v>142</v>
      </c>
    </row>
    <row r="1398" customFormat="false" ht="15" hidden="false" customHeight="false" outlineLevel="0" collapsed="false">
      <c r="A1398" s="2" t="s">
        <v>6564</v>
      </c>
      <c r="B1398" s="2" t="s">
        <v>4470</v>
      </c>
      <c r="C1398" s="2" t="s">
        <v>5166</v>
      </c>
      <c r="D1398" s="13" t="n">
        <v>45780</v>
      </c>
      <c r="E1398" s="2" t="s">
        <v>108</v>
      </c>
      <c r="F1398" s="2" t="s">
        <v>145</v>
      </c>
      <c r="G1398" s="2" t="s">
        <v>109</v>
      </c>
    </row>
    <row r="1399" customFormat="false" ht="15" hidden="false" customHeight="false" outlineLevel="0" collapsed="false">
      <c r="A1399" s="2" t="s">
        <v>6565</v>
      </c>
      <c r="B1399" s="2" t="s">
        <v>1970</v>
      </c>
      <c r="C1399" s="2" t="s">
        <v>5164</v>
      </c>
      <c r="D1399" s="13" t="n">
        <v>45599</v>
      </c>
      <c r="E1399" s="2" t="s">
        <v>98</v>
      </c>
      <c r="F1399" s="2" t="s">
        <v>104</v>
      </c>
      <c r="G1399" s="2" t="s">
        <v>130</v>
      </c>
    </row>
    <row r="1400" customFormat="false" ht="15" hidden="false" customHeight="false" outlineLevel="0" collapsed="false">
      <c r="A1400" s="2" t="s">
        <v>6566</v>
      </c>
      <c r="B1400" s="2" t="s">
        <v>3467</v>
      </c>
      <c r="C1400" s="2" t="s">
        <v>5168</v>
      </c>
      <c r="D1400" s="13" t="n">
        <v>46038</v>
      </c>
      <c r="E1400" s="2" t="s">
        <v>98</v>
      </c>
      <c r="F1400" s="2" t="s">
        <v>98</v>
      </c>
      <c r="G1400" s="2" t="s">
        <v>133</v>
      </c>
    </row>
    <row r="1401" customFormat="false" ht="15" hidden="false" customHeight="false" outlineLevel="0" collapsed="false">
      <c r="A1401" s="2" t="s">
        <v>6567</v>
      </c>
      <c r="B1401" s="2" t="s">
        <v>1905</v>
      </c>
      <c r="C1401" s="2" t="s">
        <v>5190</v>
      </c>
      <c r="D1401" s="13" t="n">
        <v>45759</v>
      </c>
      <c r="E1401" s="2" t="s">
        <v>98</v>
      </c>
      <c r="F1401" s="2" t="s">
        <v>145</v>
      </c>
      <c r="G1401" s="2" t="s">
        <v>136</v>
      </c>
    </row>
    <row r="1402" customFormat="false" ht="15" hidden="false" customHeight="false" outlineLevel="0" collapsed="false">
      <c r="A1402" s="2" t="s">
        <v>6568</v>
      </c>
      <c r="B1402" s="2" t="s">
        <v>5080</v>
      </c>
      <c r="C1402" s="2" t="s">
        <v>5172</v>
      </c>
      <c r="D1402" s="13" t="n">
        <v>45600</v>
      </c>
      <c r="E1402" s="2" t="s">
        <v>98</v>
      </c>
      <c r="F1402" s="2" t="s">
        <v>98</v>
      </c>
      <c r="G1402" s="2" t="s">
        <v>99</v>
      </c>
    </row>
    <row r="1403" customFormat="false" ht="15" hidden="false" customHeight="false" outlineLevel="0" collapsed="false">
      <c r="A1403" s="2" t="s">
        <v>6569</v>
      </c>
      <c r="B1403" s="2" t="s">
        <v>897</v>
      </c>
      <c r="C1403" s="2" t="s">
        <v>5164</v>
      </c>
      <c r="D1403" s="13" t="n">
        <v>45799</v>
      </c>
      <c r="E1403" s="2" t="s">
        <v>98</v>
      </c>
      <c r="F1403" s="2" t="s">
        <v>98</v>
      </c>
      <c r="G1403" s="2" t="s">
        <v>124</v>
      </c>
    </row>
    <row r="1404" customFormat="false" ht="15" hidden="false" customHeight="false" outlineLevel="0" collapsed="false">
      <c r="A1404" s="2" t="s">
        <v>6570</v>
      </c>
      <c r="B1404" s="2" t="s">
        <v>5087</v>
      </c>
      <c r="C1404" s="2" t="s">
        <v>5190</v>
      </c>
      <c r="D1404" s="13" t="n">
        <v>45525</v>
      </c>
      <c r="E1404" s="2" t="s">
        <v>98</v>
      </c>
      <c r="F1404" s="2" t="s">
        <v>98</v>
      </c>
      <c r="G1404" s="2" t="s">
        <v>130</v>
      </c>
    </row>
    <row r="1405" customFormat="false" ht="15" hidden="false" customHeight="false" outlineLevel="0" collapsed="false">
      <c r="A1405" s="2" t="s">
        <v>6571</v>
      </c>
      <c r="B1405" s="2" t="s">
        <v>4517</v>
      </c>
      <c r="C1405" s="2" t="s">
        <v>5164</v>
      </c>
      <c r="D1405" s="13" t="n">
        <v>45840</v>
      </c>
      <c r="E1405" s="2" t="s">
        <v>98</v>
      </c>
      <c r="F1405" s="2" t="s">
        <v>108</v>
      </c>
      <c r="G1405" s="2" t="s">
        <v>133</v>
      </c>
    </row>
    <row r="1406" customFormat="false" ht="15" hidden="false" customHeight="false" outlineLevel="0" collapsed="false">
      <c r="A1406" s="2" t="s">
        <v>6572</v>
      </c>
      <c r="B1406" s="2" t="s">
        <v>2780</v>
      </c>
      <c r="C1406" s="2" t="s">
        <v>5164</v>
      </c>
      <c r="D1406" s="13" t="n">
        <v>45488</v>
      </c>
      <c r="E1406" s="2" t="s">
        <v>98</v>
      </c>
      <c r="F1406" s="2" t="s">
        <v>98</v>
      </c>
      <c r="G1406" s="2" t="s">
        <v>115</v>
      </c>
    </row>
    <row r="1407" customFormat="false" ht="15" hidden="false" customHeight="false" outlineLevel="0" collapsed="false">
      <c r="A1407" s="2" t="s">
        <v>6573</v>
      </c>
      <c r="B1407" s="2" t="s">
        <v>282</v>
      </c>
      <c r="C1407" s="2" t="s">
        <v>5168</v>
      </c>
      <c r="D1407" s="13" t="n">
        <v>45718</v>
      </c>
      <c r="E1407" s="2" t="s">
        <v>119</v>
      </c>
      <c r="F1407" s="2" t="s">
        <v>98</v>
      </c>
      <c r="G1407" s="2" t="s">
        <v>130</v>
      </c>
    </row>
    <row r="1408" customFormat="false" ht="15" hidden="false" customHeight="false" outlineLevel="0" collapsed="false">
      <c r="A1408" s="2" t="s">
        <v>6574</v>
      </c>
      <c r="B1408" s="2" t="s">
        <v>3904</v>
      </c>
      <c r="C1408" s="2" t="s">
        <v>5164</v>
      </c>
      <c r="D1408" s="13" t="n">
        <v>46280</v>
      </c>
      <c r="E1408" s="2" t="s">
        <v>98</v>
      </c>
      <c r="F1408" s="2" t="s">
        <v>119</v>
      </c>
      <c r="G1408" s="2" t="s">
        <v>124</v>
      </c>
    </row>
    <row r="1409" customFormat="false" ht="15" hidden="false" customHeight="false" outlineLevel="0" collapsed="false">
      <c r="A1409" s="2" t="s">
        <v>6575</v>
      </c>
      <c r="B1409" s="2" t="s">
        <v>558</v>
      </c>
      <c r="C1409" s="2" t="s">
        <v>5168</v>
      </c>
      <c r="D1409" s="13" t="n">
        <v>45921</v>
      </c>
      <c r="E1409" s="2" t="s">
        <v>139</v>
      </c>
      <c r="F1409" s="2" t="s">
        <v>98</v>
      </c>
      <c r="G1409" s="2" t="s">
        <v>120</v>
      </c>
    </row>
    <row r="1410" customFormat="false" ht="15" hidden="false" customHeight="false" outlineLevel="0" collapsed="false">
      <c r="A1410" s="2" t="s">
        <v>6576</v>
      </c>
      <c r="B1410" s="2" t="s">
        <v>1915</v>
      </c>
      <c r="C1410" s="2" t="s">
        <v>5164</v>
      </c>
      <c r="D1410" s="13" t="n">
        <v>45427</v>
      </c>
      <c r="E1410" s="2" t="s">
        <v>98</v>
      </c>
      <c r="F1410" s="2" t="s">
        <v>128</v>
      </c>
      <c r="G1410" s="2" t="s">
        <v>109</v>
      </c>
    </row>
    <row r="1411" customFormat="false" ht="15" hidden="false" customHeight="false" outlineLevel="0" collapsed="false">
      <c r="A1411" s="2" t="s">
        <v>6577</v>
      </c>
      <c r="B1411" s="2" t="s">
        <v>3827</v>
      </c>
      <c r="C1411" s="2" t="s">
        <v>5168</v>
      </c>
      <c r="D1411" s="13" t="n">
        <v>45749</v>
      </c>
      <c r="E1411" s="2" t="s">
        <v>119</v>
      </c>
      <c r="F1411" s="2" t="s">
        <v>98</v>
      </c>
      <c r="G1411" s="2" t="s">
        <v>130</v>
      </c>
    </row>
    <row r="1412" customFormat="false" ht="15" hidden="false" customHeight="false" outlineLevel="0" collapsed="false">
      <c r="A1412" s="2" t="s">
        <v>6578</v>
      </c>
      <c r="B1412" s="2" t="s">
        <v>2316</v>
      </c>
      <c r="C1412" s="2" t="s">
        <v>5166</v>
      </c>
      <c r="D1412" s="13" t="n">
        <v>45980</v>
      </c>
      <c r="E1412" s="2" t="s">
        <v>114</v>
      </c>
      <c r="F1412" s="2" t="s">
        <v>108</v>
      </c>
      <c r="G1412" s="2" t="s">
        <v>120</v>
      </c>
    </row>
    <row r="1413" customFormat="false" ht="15" hidden="false" customHeight="false" outlineLevel="0" collapsed="false">
      <c r="A1413" s="2" t="s">
        <v>6579</v>
      </c>
      <c r="B1413" s="2" t="s">
        <v>5056</v>
      </c>
      <c r="C1413" s="2" t="s">
        <v>5190</v>
      </c>
      <c r="D1413" s="13" t="n">
        <v>45668</v>
      </c>
      <c r="E1413" s="2" t="s">
        <v>98</v>
      </c>
      <c r="F1413" s="2" t="s">
        <v>98</v>
      </c>
      <c r="G1413" s="2" t="s">
        <v>130</v>
      </c>
    </row>
    <row r="1414" customFormat="false" ht="15" hidden="false" customHeight="false" outlineLevel="0" collapsed="false">
      <c r="A1414" s="2" t="s">
        <v>6580</v>
      </c>
      <c r="B1414" s="2" t="s">
        <v>2793</v>
      </c>
      <c r="C1414" s="2" t="s">
        <v>5164</v>
      </c>
      <c r="D1414" s="13" t="n">
        <v>45658</v>
      </c>
      <c r="E1414" s="2" t="s">
        <v>98</v>
      </c>
      <c r="F1414" s="2" t="s">
        <v>139</v>
      </c>
      <c r="G1414" s="2" t="s">
        <v>133</v>
      </c>
    </row>
    <row r="1415" customFormat="false" ht="15" hidden="false" customHeight="false" outlineLevel="0" collapsed="false">
      <c r="A1415" s="2" t="s">
        <v>6581</v>
      </c>
      <c r="B1415" s="2" t="s">
        <v>5066</v>
      </c>
      <c r="C1415" s="2" t="s">
        <v>5172</v>
      </c>
      <c r="D1415" s="13" t="n">
        <v>45789</v>
      </c>
      <c r="E1415" s="2" t="s">
        <v>98</v>
      </c>
      <c r="F1415" s="2" t="s">
        <v>98</v>
      </c>
      <c r="G1415" s="2" t="s">
        <v>133</v>
      </c>
    </row>
    <row r="1416" customFormat="false" ht="15" hidden="false" customHeight="false" outlineLevel="0" collapsed="false">
      <c r="A1416" s="2" t="s">
        <v>6582</v>
      </c>
      <c r="B1416" s="2" t="s">
        <v>218</v>
      </c>
      <c r="C1416" s="2" t="s">
        <v>5164</v>
      </c>
      <c r="D1416" s="13" t="n">
        <v>45439</v>
      </c>
      <c r="E1416" s="2" t="s">
        <v>98</v>
      </c>
      <c r="F1416" s="2" t="s">
        <v>119</v>
      </c>
      <c r="G1416" s="2" t="s">
        <v>136</v>
      </c>
    </row>
    <row r="1417" customFormat="false" ht="15" hidden="false" customHeight="false" outlineLevel="0" collapsed="false">
      <c r="A1417" s="2" t="s">
        <v>6583</v>
      </c>
      <c r="B1417" s="2" t="s">
        <v>949</v>
      </c>
      <c r="C1417" s="2" t="s">
        <v>5164</v>
      </c>
      <c r="D1417" s="13" t="n">
        <v>45736</v>
      </c>
      <c r="E1417" s="2" t="s">
        <v>98</v>
      </c>
      <c r="F1417" s="2" t="s">
        <v>119</v>
      </c>
      <c r="G1417" s="2" t="s">
        <v>120</v>
      </c>
    </row>
    <row r="1418" customFormat="false" ht="15" hidden="false" customHeight="false" outlineLevel="0" collapsed="false">
      <c r="A1418" s="2" t="s">
        <v>6584</v>
      </c>
      <c r="B1418" s="2" t="s">
        <v>1355</v>
      </c>
      <c r="C1418" s="2" t="s">
        <v>5190</v>
      </c>
      <c r="D1418" s="13" t="n">
        <v>45641</v>
      </c>
      <c r="E1418" s="2" t="s">
        <v>98</v>
      </c>
      <c r="F1418" s="2" t="s">
        <v>98</v>
      </c>
      <c r="G1418" s="2" t="s">
        <v>115</v>
      </c>
    </row>
    <row r="1419" customFormat="false" ht="15" hidden="false" customHeight="false" outlineLevel="0" collapsed="false">
      <c r="A1419" s="2" t="s">
        <v>6585</v>
      </c>
      <c r="B1419" s="2" t="s">
        <v>520</v>
      </c>
      <c r="C1419" s="2" t="s">
        <v>5168</v>
      </c>
      <c r="D1419" s="13" t="n">
        <v>46212</v>
      </c>
      <c r="E1419" s="2" t="s">
        <v>119</v>
      </c>
      <c r="F1419" s="2" t="s">
        <v>98</v>
      </c>
      <c r="G1419" s="2" t="s">
        <v>115</v>
      </c>
    </row>
    <row r="1420" customFormat="false" ht="15" hidden="false" customHeight="false" outlineLevel="0" collapsed="false">
      <c r="A1420" s="2" t="s">
        <v>6586</v>
      </c>
      <c r="B1420" s="2" t="s">
        <v>868</v>
      </c>
      <c r="C1420" s="2" t="s">
        <v>5166</v>
      </c>
      <c r="D1420" s="13" t="n">
        <v>45370</v>
      </c>
      <c r="E1420" s="2" t="s">
        <v>145</v>
      </c>
      <c r="F1420" s="2" t="s">
        <v>108</v>
      </c>
      <c r="G1420" s="2" t="s">
        <v>136</v>
      </c>
    </row>
    <row r="1421" customFormat="false" ht="15" hidden="false" customHeight="false" outlineLevel="0" collapsed="false">
      <c r="A1421" s="2" t="s">
        <v>6587</v>
      </c>
      <c r="B1421" s="2" t="s">
        <v>1252</v>
      </c>
      <c r="C1421" s="2" t="s">
        <v>5164</v>
      </c>
      <c r="D1421" s="13" t="n">
        <v>45847</v>
      </c>
      <c r="E1421" s="2" t="s">
        <v>98</v>
      </c>
      <c r="F1421" s="2" t="s">
        <v>165</v>
      </c>
      <c r="G1421" s="2" t="s">
        <v>115</v>
      </c>
    </row>
    <row r="1422" customFormat="false" ht="15" hidden="false" customHeight="false" outlineLevel="0" collapsed="false">
      <c r="A1422" s="2" t="s">
        <v>6588</v>
      </c>
      <c r="B1422" s="2" t="s">
        <v>4255</v>
      </c>
      <c r="C1422" s="2" t="s">
        <v>5164</v>
      </c>
      <c r="D1422" s="13" t="n">
        <v>45522</v>
      </c>
      <c r="E1422" s="2" t="s">
        <v>98</v>
      </c>
      <c r="F1422" s="2" t="s">
        <v>128</v>
      </c>
      <c r="G1422" s="2" t="s">
        <v>111</v>
      </c>
    </row>
    <row r="1423" customFormat="false" ht="15" hidden="false" customHeight="false" outlineLevel="0" collapsed="false">
      <c r="A1423" s="2" t="s">
        <v>6589</v>
      </c>
      <c r="B1423" s="2" t="s">
        <v>2535</v>
      </c>
      <c r="C1423" s="2" t="s">
        <v>5190</v>
      </c>
      <c r="D1423" s="13" t="n">
        <v>45517</v>
      </c>
      <c r="E1423" s="2" t="s">
        <v>98</v>
      </c>
      <c r="F1423" s="2" t="s">
        <v>139</v>
      </c>
      <c r="G1423" s="2" t="s">
        <v>120</v>
      </c>
    </row>
    <row r="1424" customFormat="false" ht="15" hidden="false" customHeight="false" outlineLevel="0" collapsed="false">
      <c r="A1424" s="2" t="s">
        <v>6590</v>
      </c>
      <c r="B1424" s="2" t="s">
        <v>3559</v>
      </c>
      <c r="C1424" s="2" t="s">
        <v>5168</v>
      </c>
      <c r="D1424" s="13" t="n">
        <v>45884</v>
      </c>
      <c r="E1424" s="2" t="s">
        <v>98</v>
      </c>
      <c r="F1424" s="2" t="s">
        <v>98</v>
      </c>
      <c r="G1424" s="2" t="s">
        <v>111</v>
      </c>
    </row>
    <row r="1425" customFormat="false" ht="15" hidden="false" customHeight="false" outlineLevel="0" collapsed="false">
      <c r="A1425" s="2" t="s">
        <v>6591</v>
      </c>
      <c r="B1425" s="2" t="s">
        <v>442</v>
      </c>
      <c r="C1425" s="2" t="s">
        <v>5164</v>
      </c>
      <c r="D1425" s="13" t="n">
        <v>45873</v>
      </c>
      <c r="E1425" s="2" t="s">
        <v>98</v>
      </c>
      <c r="F1425" s="2" t="s">
        <v>114</v>
      </c>
      <c r="G1425" s="2" t="s">
        <v>133</v>
      </c>
    </row>
    <row r="1426" customFormat="false" ht="15" hidden="false" customHeight="false" outlineLevel="0" collapsed="false">
      <c r="A1426" s="2" t="s">
        <v>6592</v>
      </c>
      <c r="B1426" s="2" t="s">
        <v>4027</v>
      </c>
      <c r="C1426" s="2" t="s">
        <v>5166</v>
      </c>
      <c r="D1426" s="13" t="n">
        <v>45918</v>
      </c>
      <c r="E1426" s="2" t="s">
        <v>114</v>
      </c>
      <c r="F1426" s="2" t="s">
        <v>128</v>
      </c>
      <c r="G1426" s="2" t="s">
        <v>142</v>
      </c>
    </row>
    <row r="1427" customFormat="false" ht="15" hidden="false" customHeight="false" outlineLevel="0" collapsed="false">
      <c r="A1427" s="2" t="s">
        <v>6593</v>
      </c>
      <c r="B1427" s="2" t="s">
        <v>3199</v>
      </c>
      <c r="C1427" s="2" t="s">
        <v>5164</v>
      </c>
      <c r="D1427" s="13" t="n">
        <v>46167</v>
      </c>
      <c r="E1427" s="2" t="s">
        <v>98</v>
      </c>
      <c r="F1427" s="2" t="s">
        <v>139</v>
      </c>
      <c r="G1427" s="2" t="s">
        <v>99</v>
      </c>
    </row>
    <row r="1428" customFormat="false" ht="15" hidden="false" customHeight="false" outlineLevel="0" collapsed="false">
      <c r="A1428" s="2" t="s">
        <v>6594</v>
      </c>
      <c r="B1428" s="2" t="s">
        <v>2290</v>
      </c>
      <c r="C1428" s="2" t="s">
        <v>5168</v>
      </c>
      <c r="D1428" s="13" t="n">
        <v>45762</v>
      </c>
      <c r="E1428" s="2" t="s">
        <v>108</v>
      </c>
      <c r="F1428" s="2" t="s">
        <v>98</v>
      </c>
      <c r="G1428" s="2" t="s">
        <v>115</v>
      </c>
    </row>
    <row r="1429" customFormat="false" ht="15" hidden="false" customHeight="false" outlineLevel="0" collapsed="false">
      <c r="A1429" s="2" t="s">
        <v>6595</v>
      </c>
      <c r="B1429" s="2" t="s">
        <v>4524</v>
      </c>
      <c r="C1429" s="2" t="s">
        <v>5164</v>
      </c>
      <c r="D1429" s="13" t="n">
        <v>46065</v>
      </c>
      <c r="E1429" s="2" t="s">
        <v>98</v>
      </c>
      <c r="F1429" s="2" t="s">
        <v>145</v>
      </c>
      <c r="G1429" s="2" t="s">
        <v>109</v>
      </c>
    </row>
    <row r="1430" customFormat="false" ht="15" hidden="false" customHeight="false" outlineLevel="0" collapsed="false">
      <c r="A1430" s="2" t="s">
        <v>6596</v>
      </c>
      <c r="B1430" s="2" t="s">
        <v>3452</v>
      </c>
      <c r="C1430" s="2" t="s">
        <v>5168</v>
      </c>
      <c r="D1430" s="13" t="n">
        <v>45739</v>
      </c>
      <c r="E1430" s="2" t="s">
        <v>128</v>
      </c>
      <c r="F1430" s="2" t="s">
        <v>98</v>
      </c>
      <c r="G1430" s="2" t="s">
        <v>136</v>
      </c>
    </row>
    <row r="1431" customFormat="false" ht="15" hidden="false" customHeight="false" outlineLevel="0" collapsed="false">
      <c r="A1431" s="2" t="s">
        <v>6597</v>
      </c>
      <c r="B1431" s="2" t="s">
        <v>2651</v>
      </c>
      <c r="C1431" s="2" t="s">
        <v>5166</v>
      </c>
      <c r="D1431" s="13" t="n">
        <v>45841</v>
      </c>
      <c r="E1431" s="2" t="s">
        <v>145</v>
      </c>
      <c r="F1431" s="2" t="s">
        <v>98</v>
      </c>
      <c r="G1431" s="2" t="s">
        <v>142</v>
      </c>
    </row>
    <row r="1432" customFormat="false" ht="15" hidden="false" customHeight="false" outlineLevel="0" collapsed="false">
      <c r="A1432" s="2" t="s">
        <v>6598</v>
      </c>
      <c r="B1432" s="2" t="s">
        <v>3255</v>
      </c>
      <c r="C1432" s="2" t="s">
        <v>5166</v>
      </c>
      <c r="D1432" s="13" t="n">
        <v>45634</v>
      </c>
      <c r="E1432" s="2" t="s">
        <v>119</v>
      </c>
      <c r="F1432" s="2" t="s">
        <v>145</v>
      </c>
      <c r="G1432" s="2" t="s">
        <v>130</v>
      </c>
    </row>
    <row r="1433" customFormat="false" ht="15" hidden="false" customHeight="false" outlineLevel="0" collapsed="false">
      <c r="A1433" s="2" t="s">
        <v>6599</v>
      </c>
      <c r="B1433" s="2" t="s">
        <v>967</v>
      </c>
      <c r="C1433" s="2" t="s">
        <v>5164</v>
      </c>
      <c r="D1433" s="13" t="n">
        <v>45684</v>
      </c>
      <c r="E1433" s="2" t="s">
        <v>98</v>
      </c>
      <c r="F1433" s="2" t="s">
        <v>108</v>
      </c>
      <c r="G1433" s="2" t="s">
        <v>130</v>
      </c>
    </row>
    <row r="1434" customFormat="false" ht="15" hidden="false" customHeight="false" outlineLevel="0" collapsed="false">
      <c r="A1434" s="2" t="s">
        <v>6600</v>
      </c>
      <c r="B1434" s="2" t="s">
        <v>3166</v>
      </c>
      <c r="C1434" s="2" t="s">
        <v>5190</v>
      </c>
      <c r="D1434" s="13" t="n">
        <v>45867</v>
      </c>
      <c r="E1434" s="2" t="s">
        <v>98</v>
      </c>
      <c r="F1434" s="2" t="s">
        <v>98</v>
      </c>
      <c r="G1434" s="2" t="s">
        <v>109</v>
      </c>
    </row>
    <row r="1435" customFormat="false" ht="15" hidden="false" customHeight="false" outlineLevel="0" collapsed="false">
      <c r="A1435" s="2" t="s">
        <v>6601</v>
      </c>
      <c r="B1435" s="2" t="s">
        <v>2684</v>
      </c>
      <c r="C1435" s="2" t="s">
        <v>5164</v>
      </c>
      <c r="D1435" s="13" t="n">
        <v>46155</v>
      </c>
      <c r="E1435" s="2" t="s">
        <v>98</v>
      </c>
      <c r="F1435" s="2" t="s">
        <v>98</v>
      </c>
      <c r="G1435" s="2" t="s">
        <v>124</v>
      </c>
    </row>
    <row r="1436" customFormat="false" ht="15" hidden="false" customHeight="false" outlineLevel="0" collapsed="false">
      <c r="A1436" s="2" t="s">
        <v>6602</v>
      </c>
      <c r="B1436" s="2" t="s">
        <v>2866</v>
      </c>
      <c r="C1436" s="2" t="s">
        <v>5190</v>
      </c>
      <c r="D1436" s="13" t="n">
        <v>45766</v>
      </c>
      <c r="E1436" s="2" t="s">
        <v>98</v>
      </c>
      <c r="F1436" s="2" t="s">
        <v>165</v>
      </c>
      <c r="G1436" s="2" t="s">
        <v>130</v>
      </c>
    </row>
    <row r="1437" customFormat="false" ht="15" hidden="false" customHeight="false" outlineLevel="0" collapsed="false">
      <c r="A1437" s="2" t="s">
        <v>6603</v>
      </c>
      <c r="B1437" s="2" t="s">
        <v>4751</v>
      </c>
      <c r="C1437" s="2" t="s">
        <v>5164</v>
      </c>
      <c r="D1437" s="13" t="n">
        <v>45729</v>
      </c>
      <c r="E1437" s="2" t="s">
        <v>98</v>
      </c>
      <c r="F1437" s="2" t="s">
        <v>114</v>
      </c>
      <c r="G1437" s="2" t="s">
        <v>109</v>
      </c>
    </row>
    <row r="1438" customFormat="false" ht="15" hidden="false" customHeight="false" outlineLevel="0" collapsed="false">
      <c r="A1438" s="2" t="s">
        <v>6604</v>
      </c>
      <c r="B1438" s="2" t="s">
        <v>2709</v>
      </c>
      <c r="C1438" s="2" t="s">
        <v>5166</v>
      </c>
      <c r="D1438" s="13" t="n">
        <v>46008</v>
      </c>
      <c r="E1438" s="2" t="s">
        <v>165</v>
      </c>
      <c r="F1438" s="2" t="s">
        <v>145</v>
      </c>
      <c r="G1438" s="2" t="s">
        <v>111</v>
      </c>
    </row>
    <row r="1439" customFormat="false" ht="15" hidden="false" customHeight="false" outlineLevel="0" collapsed="false">
      <c r="A1439" s="2" t="s">
        <v>6605</v>
      </c>
      <c r="B1439" s="2" t="s">
        <v>3647</v>
      </c>
      <c r="C1439" s="2" t="s">
        <v>5168</v>
      </c>
      <c r="D1439" s="13" t="n">
        <v>46098</v>
      </c>
      <c r="E1439" s="2" t="s">
        <v>98</v>
      </c>
      <c r="F1439" s="2" t="s">
        <v>98</v>
      </c>
      <c r="G1439" s="2" t="s">
        <v>142</v>
      </c>
    </row>
    <row r="1440" customFormat="false" ht="15" hidden="false" customHeight="false" outlineLevel="0" collapsed="false">
      <c r="A1440" s="2" t="s">
        <v>6606</v>
      </c>
      <c r="B1440" s="2" t="s">
        <v>2527</v>
      </c>
      <c r="C1440" s="2" t="s">
        <v>5164</v>
      </c>
      <c r="D1440" s="13" t="n">
        <v>45386</v>
      </c>
      <c r="E1440" s="2" t="s">
        <v>98</v>
      </c>
      <c r="F1440" s="2" t="s">
        <v>104</v>
      </c>
      <c r="G1440" s="2" t="s">
        <v>142</v>
      </c>
    </row>
    <row r="1441" customFormat="false" ht="15" hidden="false" customHeight="false" outlineLevel="0" collapsed="false">
      <c r="A1441" s="2" t="s">
        <v>6607</v>
      </c>
      <c r="B1441" s="2" t="s">
        <v>2800</v>
      </c>
      <c r="C1441" s="2" t="s">
        <v>5190</v>
      </c>
      <c r="D1441" s="13" t="n">
        <v>45555</v>
      </c>
      <c r="E1441" s="2" t="s">
        <v>98</v>
      </c>
      <c r="F1441" s="2" t="s">
        <v>145</v>
      </c>
      <c r="G1441" s="2" t="s">
        <v>124</v>
      </c>
    </row>
    <row r="1442" customFormat="false" ht="15" hidden="false" customHeight="false" outlineLevel="0" collapsed="false">
      <c r="A1442" s="2" t="s">
        <v>6608</v>
      </c>
      <c r="B1442" s="2" t="s">
        <v>2544</v>
      </c>
      <c r="C1442" s="2" t="s">
        <v>5164</v>
      </c>
      <c r="D1442" s="13" t="n">
        <v>45406</v>
      </c>
      <c r="E1442" s="2" t="s">
        <v>98</v>
      </c>
      <c r="F1442" s="2" t="s">
        <v>114</v>
      </c>
      <c r="G1442" s="2" t="s">
        <v>142</v>
      </c>
    </row>
    <row r="1443" customFormat="false" ht="15" hidden="false" customHeight="false" outlineLevel="0" collapsed="false">
      <c r="A1443" s="2" t="s">
        <v>6609</v>
      </c>
      <c r="B1443" s="2" t="s">
        <v>4092</v>
      </c>
      <c r="C1443" s="2" t="s">
        <v>5168</v>
      </c>
      <c r="D1443" s="13" t="n">
        <v>45764</v>
      </c>
      <c r="E1443" s="2" t="s">
        <v>104</v>
      </c>
      <c r="F1443" s="2" t="s">
        <v>98</v>
      </c>
      <c r="G1443" s="2" t="s">
        <v>124</v>
      </c>
    </row>
    <row r="1444" customFormat="false" ht="15" hidden="false" customHeight="false" outlineLevel="0" collapsed="false">
      <c r="A1444" s="2" t="s">
        <v>6610</v>
      </c>
      <c r="B1444" s="2" t="s">
        <v>2338</v>
      </c>
      <c r="C1444" s="2" t="s">
        <v>5190</v>
      </c>
      <c r="D1444" s="13" t="n">
        <v>45589</v>
      </c>
      <c r="E1444" s="2" t="s">
        <v>98</v>
      </c>
      <c r="F1444" s="2" t="s">
        <v>108</v>
      </c>
      <c r="G1444" s="2" t="s">
        <v>142</v>
      </c>
    </row>
    <row r="1445" customFormat="false" ht="15" hidden="false" customHeight="false" outlineLevel="0" collapsed="false">
      <c r="A1445" s="2" t="s">
        <v>6611</v>
      </c>
      <c r="B1445" s="2" t="s">
        <v>1032</v>
      </c>
      <c r="C1445" s="2" t="s">
        <v>5164</v>
      </c>
      <c r="D1445" s="13" t="n">
        <v>45779</v>
      </c>
      <c r="E1445" s="2" t="s">
        <v>98</v>
      </c>
      <c r="F1445" s="2" t="s">
        <v>141</v>
      </c>
      <c r="G1445" s="2" t="s">
        <v>115</v>
      </c>
    </row>
    <row r="1446" customFormat="false" ht="15" hidden="false" customHeight="false" outlineLevel="0" collapsed="false">
      <c r="A1446" s="2" t="s">
        <v>6612</v>
      </c>
      <c r="B1446" s="2" t="s">
        <v>2600</v>
      </c>
      <c r="C1446" s="2" t="s">
        <v>5164</v>
      </c>
      <c r="D1446" s="13" t="n">
        <v>45631</v>
      </c>
      <c r="E1446" s="2" t="s">
        <v>98</v>
      </c>
      <c r="F1446" s="2" t="s">
        <v>145</v>
      </c>
      <c r="G1446" s="2" t="s">
        <v>115</v>
      </c>
    </row>
    <row r="1447" customFormat="false" ht="15" hidden="false" customHeight="false" outlineLevel="0" collapsed="false">
      <c r="A1447" s="2" t="s">
        <v>6613</v>
      </c>
      <c r="B1447" s="2" t="s">
        <v>4379</v>
      </c>
      <c r="C1447" s="2" t="s">
        <v>5164</v>
      </c>
      <c r="D1447" s="13" t="n">
        <v>46111</v>
      </c>
      <c r="E1447" s="2" t="s">
        <v>98</v>
      </c>
      <c r="F1447" s="2" t="s">
        <v>114</v>
      </c>
      <c r="G1447" s="2" t="s">
        <v>109</v>
      </c>
    </row>
    <row r="1448" customFormat="false" ht="15" hidden="false" customHeight="false" outlineLevel="0" collapsed="false">
      <c r="A1448" s="2" t="s">
        <v>6614</v>
      </c>
      <c r="B1448" s="2" t="s">
        <v>795</v>
      </c>
      <c r="C1448" s="2" t="s">
        <v>5172</v>
      </c>
      <c r="D1448" s="13" t="n">
        <v>45898</v>
      </c>
      <c r="E1448" s="2" t="s">
        <v>98</v>
      </c>
      <c r="F1448" s="2" t="s">
        <v>98</v>
      </c>
      <c r="G1448" s="2" t="s">
        <v>130</v>
      </c>
    </row>
    <row r="1449" customFormat="false" ht="15" hidden="false" customHeight="false" outlineLevel="0" collapsed="false">
      <c r="A1449" s="2" t="s">
        <v>6615</v>
      </c>
      <c r="B1449" s="2" t="s">
        <v>3948</v>
      </c>
      <c r="C1449" s="2" t="s">
        <v>5190</v>
      </c>
      <c r="D1449" s="13" t="n">
        <v>45777</v>
      </c>
      <c r="E1449" s="2" t="s">
        <v>98</v>
      </c>
      <c r="F1449" s="2" t="s">
        <v>119</v>
      </c>
      <c r="G1449" s="2" t="s">
        <v>130</v>
      </c>
    </row>
    <row r="1450" customFormat="false" ht="15" hidden="false" customHeight="false" outlineLevel="0" collapsed="false">
      <c r="A1450" s="2" t="s">
        <v>6616</v>
      </c>
      <c r="B1450" s="2" t="s">
        <v>2503</v>
      </c>
      <c r="C1450" s="2" t="s">
        <v>5168</v>
      </c>
      <c r="D1450" s="13" t="n">
        <v>45531</v>
      </c>
      <c r="E1450" s="2" t="s">
        <v>139</v>
      </c>
      <c r="F1450" s="2" t="s">
        <v>98</v>
      </c>
      <c r="G1450" s="2" t="s">
        <v>133</v>
      </c>
    </row>
    <row r="1451" customFormat="false" ht="15" hidden="false" customHeight="false" outlineLevel="0" collapsed="false">
      <c r="A1451" s="2" t="s">
        <v>6617</v>
      </c>
      <c r="B1451" s="2" t="s">
        <v>1347</v>
      </c>
      <c r="C1451" s="2" t="s">
        <v>5172</v>
      </c>
      <c r="D1451" s="13" t="n">
        <v>45620</v>
      </c>
      <c r="E1451" s="2" t="s">
        <v>165</v>
      </c>
      <c r="F1451" s="2" t="s">
        <v>98</v>
      </c>
      <c r="G1451" s="2" t="s">
        <v>111</v>
      </c>
    </row>
    <row r="1452" customFormat="false" ht="15" hidden="false" customHeight="false" outlineLevel="0" collapsed="false">
      <c r="A1452" s="2" t="s">
        <v>6618</v>
      </c>
      <c r="B1452" s="2" t="s">
        <v>4176</v>
      </c>
      <c r="C1452" s="2" t="s">
        <v>5164</v>
      </c>
      <c r="D1452" s="13" t="n">
        <v>45519</v>
      </c>
      <c r="E1452" s="2" t="s">
        <v>98</v>
      </c>
      <c r="F1452" s="2" t="s">
        <v>119</v>
      </c>
      <c r="G1452" s="2" t="s">
        <v>133</v>
      </c>
    </row>
    <row r="1453" customFormat="false" ht="15" hidden="false" customHeight="false" outlineLevel="0" collapsed="false">
      <c r="A1453" s="2" t="s">
        <v>6619</v>
      </c>
      <c r="B1453" s="2" t="s">
        <v>700</v>
      </c>
      <c r="C1453" s="2" t="s">
        <v>5168</v>
      </c>
      <c r="D1453" s="13" t="n">
        <v>45801</v>
      </c>
      <c r="E1453" s="2" t="s">
        <v>139</v>
      </c>
      <c r="F1453" s="2" t="s">
        <v>98</v>
      </c>
      <c r="G1453" s="2" t="s">
        <v>111</v>
      </c>
    </row>
    <row r="1454" customFormat="false" ht="15" hidden="false" customHeight="false" outlineLevel="0" collapsed="false">
      <c r="A1454" s="2" t="s">
        <v>6620</v>
      </c>
      <c r="B1454" s="2" t="s">
        <v>4212</v>
      </c>
      <c r="C1454" s="2" t="s">
        <v>5164</v>
      </c>
      <c r="D1454" s="13" t="n">
        <v>45808</v>
      </c>
      <c r="E1454" s="2" t="s">
        <v>98</v>
      </c>
      <c r="F1454" s="2" t="s">
        <v>119</v>
      </c>
      <c r="G1454" s="2" t="s">
        <v>124</v>
      </c>
    </row>
    <row r="1455" customFormat="false" ht="15" hidden="false" customHeight="false" outlineLevel="0" collapsed="false">
      <c r="A1455" s="2" t="s">
        <v>6621</v>
      </c>
      <c r="B1455" s="2" t="s">
        <v>3115</v>
      </c>
      <c r="C1455" s="2" t="s">
        <v>5168</v>
      </c>
      <c r="D1455" s="13" t="n">
        <v>46091</v>
      </c>
      <c r="E1455" s="2" t="s">
        <v>98</v>
      </c>
      <c r="F1455" s="2" t="s">
        <v>98</v>
      </c>
      <c r="G1455" s="2" t="s">
        <v>115</v>
      </c>
    </row>
    <row r="1456" customFormat="false" ht="15" hidden="false" customHeight="false" outlineLevel="0" collapsed="false">
      <c r="A1456" s="2" t="s">
        <v>6622</v>
      </c>
      <c r="B1456" s="2" t="s">
        <v>2749</v>
      </c>
      <c r="C1456" s="2" t="s">
        <v>5168</v>
      </c>
      <c r="D1456" s="13" t="n">
        <v>46048</v>
      </c>
      <c r="E1456" s="2" t="s">
        <v>119</v>
      </c>
      <c r="F1456" s="2" t="s">
        <v>98</v>
      </c>
      <c r="G1456" s="2" t="s">
        <v>99</v>
      </c>
    </row>
    <row r="1457" customFormat="false" ht="15" hidden="false" customHeight="false" outlineLevel="0" collapsed="false">
      <c r="A1457" s="2" t="s">
        <v>6623</v>
      </c>
      <c r="B1457" s="2" t="s">
        <v>4811</v>
      </c>
      <c r="C1457" s="2" t="s">
        <v>5168</v>
      </c>
      <c r="D1457" s="13" t="n">
        <v>45712</v>
      </c>
      <c r="E1457" s="2" t="s">
        <v>108</v>
      </c>
      <c r="F1457" s="2" t="s">
        <v>98</v>
      </c>
      <c r="G1457" s="2" t="s">
        <v>99</v>
      </c>
    </row>
    <row r="1458" customFormat="false" ht="15" hidden="false" customHeight="false" outlineLevel="0" collapsed="false">
      <c r="A1458" s="2" t="s">
        <v>6624</v>
      </c>
      <c r="B1458" s="2" t="s">
        <v>2526</v>
      </c>
      <c r="C1458" s="2" t="s">
        <v>5164</v>
      </c>
      <c r="D1458" s="13" t="n">
        <v>45650</v>
      </c>
      <c r="E1458" s="2" t="s">
        <v>98</v>
      </c>
      <c r="F1458" s="2" t="s">
        <v>139</v>
      </c>
      <c r="G1458" s="2" t="s">
        <v>136</v>
      </c>
    </row>
    <row r="1459" customFormat="false" ht="15" hidden="false" customHeight="false" outlineLevel="0" collapsed="false">
      <c r="A1459" s="2" t="s">
        <v>6625</v>
      </c>
      <c r="B1459" s="2" t="s">
        <v>4623</v>
      </c>
      <c r="C1459" s="2" t="s">
        <v>5168</v>
      </c>
      <c r="D1459" s="13" t="n">
        <v>45797</v>
      </c>
      <c r="E1459" s="2" t="s">
        <v>139</v>
      </c>
      <c r="F1459" s="2" t="s">
        <v>98</v>
      </c>
      <c r="G1459" s="2" t="s">
        <v>109</v>
      </c>
    </row>
    <row r="1460" customFormat="false" ht="15" hidden="false" customHeight="false" outlineLevel="0" collapsed="false">
      <c r="A1460" s="2" t="s">
        <v>6626</v>
      </c>
      <c r="B1460" s="2" t="s">
        <v>4566</v>
      </c>
      <c r="C1460" s="2" t="s">
        <v>5164</v>
      </c>
      <c r="D1460" s="13" t="n">
        <v>45807</v>
      </c>
      <c r="E1460" s="2" t="s">
        <v>98</v>
      </c>
      <c r="F1460" s="2" t="s">
        <v>123</v>
      </c>
      <c r="G1460" s="2" t="s">
        <v>130</v>
      </c>
    </row>
    <row r="1461" customFormat="false" ht="15" hidden="false" customHeight="false" outlineLevel="0" collapsed="false">
      <c r="A1461" s="2" t="s">
        <v>6627</v>
      </c>
      <c r="B1461" s="2" t="s">
        <v>5006</v>
      </c>
      <c r="C1461" s="2" t="s">
        <v>5190</v>
      </c>
      <c r="D1461" s="13" t="n">
        <v>45421</v>
      </c>
      <c r="E1461" s="2" t="s">
        <v>98</v>
      </c>
      <c r="F1461" s="2" t="s">
        <v>98</v>
      </c>
      <c r="G1461" s="2" t="s">
        <v>109</v>
      </c>
    </row>
    <row r="1462" customFormat="false" ht="15" hidden="false" customHeight="false" outlineLevel="0" collapsed="false">
      <c r="A1462" s="2" t="s">
        <v>6628</v>
      </c>
      <c r="B1462" s="2" t="s">
        <v>5107</v>
      </c>
      <c r="C1462" s="2" t="s">
        <v>5190</v>
      </c>
      <c r="D1462" s="13" t="n">
        <v>46137</v>
      </c>
      <c r="E1462" s="2" t="s">
        <v>98</v>
      </c>
      <c r="F1462" s="2" t="s">
        <v>98</v>
      </c>
      <c r="G1462" s="2" t="s">
        <v>109</v>
      </c>
    </row>
    <row r="1463" customFormat="false" ht="15" hidden="false" customHeight="false" outlineLevel="0" collapsed="false">
      <c r="A1463" s="2" t="s">
        <v>6629</v>
      </c>
      <c r="B1463" s="2" t="s">
        <v>3113</v>
      </c>
      <c r="C1463" s="2" t="s">
        <v>5190</v>
      </c>
      <c r="D1463" s="13" t="n">
        <v>45947</v>
      </c>
      <c r="E1463" s="2" t="s">
        <v>98</v>
      </c>
      <c r="F1463" s="2" t="s">
        <v>165</v>
      </c>
      <c r="G1463" s="2" t="s">
        <v>136</v>
      </c>
    </row>
    <row r="1464" customFormat="false" ht="15" hidden="false" customHeight="false" outlineLevel="0" collapsed="false">
      <c r="A1464" s="2" t="s">
        <v>6630</v>
      </c>
      <c r="B1464" s="2" t="s">
        <v>3264</v>
      </c>
      <c r="C1464" s="2" t="s">
        <v>5166</v>
      </c>
      <c r="D1464" s="13" t="n">
        <v>45650</v>
      </c>
      <c r="E1464" s="2" t="s">
        <v>145</v>
      </c>
      <c r="F1464" s="2" t="s">
        <v>114</v>
      </c>
      <c r="G1464" s="2" t="s">
        <v>111</v>
      </c>
    </row>
    <row r="1465" customFormat="false" ht="15" hidden="false" customHeight="false" outlineLevel="0" collapsed="false">
      <c r="A1465" s="2" t="s">
        <v>6631</v>
      </c>
      <c r="B1465" s="2" t="s">
        <v>4117</v>
      </c>
      <c r="C1465" s="2" t="s">
        <v>5168</v>
      </c>
      <c r="D1465" s="13" t="n">
        <v>45840</v>
      </c>
      <c r="E1465" s="2" t="s">
        <v>98</v>
      </c>
      <c r="F1465" s="2" t="s">
        <v>98</v>
      </c>
      <c r="G1465" s="2" t="s">
        <v>136</v>
      </c>
    </row>
    <row r="1466" customFormat="false" ht="15" hidden="false" customHeight="false" outlineLevel="0" collapsed="false">
      <c r="A1466" s="2" t="s">
        <v>6632</v>
      </c>
      <c r="B1466" s="2" t="s">
        <v>3050</v>
      </c>
      <c r="C1466" s="2" t="s">
        <v>5164</v>
      </c>
      <c r="D1466" s="13" t="n">
        <v>46160</v>
      </c>
      <c r="E1466" s="2" t="s">
        <v>98</v>
      </c>
      <c r="F1466" s="2" t="s">
        <v>145</v>
      </c>
      <c r="G1466" s="2" t="s">
        <v>130</v>
      </c>
    </row>
    <row r="1467" customFormat="false" ht="15" hidden="false" customHeight="false" outlineLevel="0" collapsed="false">
      <c r="A1467" s="2" t="s">
        <v>6633</v>
      </c>
      <c r="B1467" s="2" t="s">
        <v>3644</v>
      </c>
      <c r="C1467" s="2" t="s">
        <v>5166</v>
      </c>
      <c r="D1467" s="13" t="n">
        <v>45711</v>
      </c>
      <c r="E1467" s="2" t="s">
        <v>114</v>
      </c>
      <c r="F1467" s="2" t="s">
        <v>145</v>
      </c>
      <c r="G1467" s="2" t="s">
        <v>109</v>
      </c>
    </row>
    <row r="1468" customFormat="false" ht="15" hidden="false" customHeight="false" outlineLevel="0" collapsed="false">
      <c r="A1468" s="2" t="s">
        <v>6634</v>
      </c>
      <c r="B1468" s="2" t="s">
        <v>2982</v>
      </c>
      <c r="C1468" s="2" t="s">
        <v>5168</v>
      </c>
      <c r="D1468" s="13" t="n">
        <v>45351</v>
      </c>
      <c r="E1468" s="2" t="s">
        <v>119</v>
      </c>
      <c r="F1468" s="2" t="s">
        <v>98</v>
      </c>
      <c r="G1468" s="2" t="s">
        <v>99</v>
      </c>
    </row>
    <row r="1469" customFormat="false" ht="15" hidden="false" customHeight="false" outlineLevel="0" collapsed="false">
      <c r="A1469" s="2" t="s">
        <v>6635</v>
      </c>
      <c r="B1469" s="2" t="s">
        <v>4970</v>
      </c>
      <c r="C1469" s="2" t="s">
        <v>5172</v>
      </c>
      <c r="D1469" s="13" t="n">
        <v>45881</v>
      </c>
      <c r="E1469" s="2" t="s">
        <v>98</v>
      </c>
      <c r="F1469" s="2" t="s">
        <v>98</v>
      </c>
      <c r="G1469" s="2" t="s">
        <v>124</v>
      </c>
    </row>
    <row r="1470" customFormat="false" ht="15" hidden="false" customHeight="false" outlineLevel="0" collapsed="false">
      <c r="A1470" s="2" t="s">
        <v>6636</v>
      </c>
      <c r="B1470" s="2" t="s">
        <v>2095</v>
      </c>
      <c r="C1470" s="2" t="s">
        <v>5168</v>
      </c>
      <c r="D1470" s="13" t="n">
        <v>45792</v>
      </c>
      <c r="E1470" s="2" t="s">
        <v>98</v>
      </c>
      <c r="F1470" s="2" t="s">
        <v>98</v>
      </c>
      <c r="G1470" s="2" t="s">
        <v>109</v>
      </c>
    </row>
    <row r="1471" customFormat="false" ht="15" hidden="false" customHeight="false" outlineLevel="0" collapsed="false">
      <c r="A1471" s="2" t="s">
        <v>6637</v>
      </c>
      <c r="B1471" s="2" t="s">
        <v>4253</v>
      </c>
      <c r="C1471" s="2" t="s">
        <v>5168</v>
      </c>
      <c r="D1471" s="13" t="n">
        <v>46067</v>
      </c>
      <c r="E1471" s="2" t="s">
        <v>165</v>
      </c>
      <c r="F1471" s="2" t="s">
        <v>98</v>
      </c>
      <c r="G1471" s="2" t="s">
        <v>124</v>
      </c>
    </row>
    <row r="1472" customFormat="false" ht="15" hidden="false" customHeight="false" outlineLevel="0" collapsed="false">
      <c r="A1472" s="2" t="s">
        <v>6638</v>
      </c>
      <c r="B1472" s="2" t="s">
        <v>3385</v>
      </c>
      <c r="C1472" s="2" t="s">
        <v>5166</v>
      </c>
      <c r="D1472" s="13" t="n">
        <v>46093</v>
      </c>
      <c r="E1472" s="2" t="s">
        <v>104</v>
      </c>
      <c r="F1472" s="2" t="s">
        <v>114</v>
      </c>
      <c r="G1472" s="2" t="s">
        <v>136</v>
      </c>
    </row>
    <row r="1473" customFormat="false" ht="15" hidden="false" customHeight="false" outlineLevel="0" collapsed="false">
      <c r="A1473" s="2" t="s">
        <v>6639</v>
      </c>
      <c r="B1473" s="2" t="s">
        <v>4445</v>
      </c>
      <c r="C1473" s="2" t="s">
        <v>5168</v>
      </c>
      <c r="D1473" s="13" t="n">
        <v>45642</v>
      </c>
      <c r="E1473" s="2" t="s">
        <v>139</v>
      </c>
      <c r="F1473" s="2" t="s">
        <v>98</v>
      </c>
      <c r="G1473" s="2" t="s">
        <v>109</v>
      </c>
    </row>
    <row r="1474" customFormat="false" ht="15" hidden="false" customHeight="false" outlineLevel="0" collapsed="false">
      <c r="A1474" s="2" t="s">
        <v>6640</v>
      </c>
      <c r="B1474" s="2" t="s">
        <v>1545</v>
      </c>
      <c r="C1474" s="2" t="s">
        <v>5172</v>
      </c>
      <c r="D1474" s="13" t="n">
        <v>45779</v>
      </c>
      <c r="E1474" s="2" t="s">
        <v>145</v>
      </c>
      <c r="F1474" s="2" t="s">
        <v>98</v>
      </c>
      <c r="G1474" s="2" t="s">
        <v>99</v>
      </c>
    </row>
    <row r="1475" customFormat="false" ht="15" hidden="false" customHeight="false" outlineLevel="0" collapsed="false">
      <c r="A1475" s="2" t="s">
        <v>6641</v>
      </c>
      <c r="B1475" s="2" t="s">
        <v>4155</v>
      </c>
      <c r="C1475" s="2" t="s">
        <v>5164</v>
      </c>
      <c r="D1475" s="13" t="n">
        <v>45900</v>
      </c>
      <c r="E1475" s="2" t="s">
        <v>98</v>
      </c>
      <c r="F1475" s="2" t="s">
        <v>141</v>
      </c>
      <c r="G1475" s="2" t="s">
        <v>142</v>
      </c>
    </row>
    <row r="1476" customFormat="false" ht="15" hidden="false" customHeight="false" outlineLevel="0" collapsed="false">
      <c r="A1476" s="2" t="s">
        <v>6642</v>
      </c>
      <c r="B1476" s="2" t="s">
        <v>1528</v>
      </c>
      <c r="C1476" s="2" t="s">
        <v>5172</v>
      </c>
      <c r="D1476" s="13" t="n">
        <v>46066</v>
      </c>
      <c r="E1476" s="2" t="s">
        <v>165</v>
      </c>
      <c r="F1476" s="2" t="s">
        <v>98</v>
      </c>
      <c r="G1476" s="2" t="s">
        <v>124</v>
      </c>
    </row>
    <row r="1477" customFormat="false" ht="15" hidden="false" customHeight="false" outlineLevel="0" collapsed="false">
      <c r="A1477" s="2" t="s">
        <v>6643</v>
      </c>
      <c r="B1477" s="2" t="s">
        <v>2106</v>
      </c>
      <c r="C1477" s="2" t="s">
        <v>5168</v>
      </c>
      <c r="D1477" s="13" t="n">
        <v>45871</v>
      </c>
      <c r="E1477" s="2" t="s">
        <v>114</v>
      </c>
      <c r="F1477" s="2" t="s">
        <v>98</v>
      </c>
      <c r="G1477" s="2" t="s">
        <v>120</v>
      </c>
    </row>
    <row r="1478" customFormat="false" ht="15" hidden="false" customHeight="false" outlineLevel="0" collapsed="false">
      <c r="A1478" s="2" t="s">
        <v>6644</v>
      </c>
      <c r="B1478" s="2" t="s">
        <v>3257</v>
      </c>
      <c r="C1478" s="2" t="s">
        <v>5166</v>
      </c>
      <c r="D1478" s="13" t="n">
        <v>45685</v>
      </c>
      <c r="E1478" s="2" t="s">
        <v>104</v>
      </c>
      <c r="F1478" s="2" t="s">
        <v>114</v>
      </c>
      <c r="G1478" s="2" t="s">
        <v>115</v>
      </c>
    </row>
    <row r="1479" customFormat="false" ht="15" hidden="false" customHeight="false" outlineLevel="0" collapsed="false">
      <c r="A1479" s="2" t="s">
        <v>6645</v>
      </c>
      <c r="B1479" s="2" t="s">
        <v>1102</v>
      </c>
      <c r="C1479" s="2" t="s">
        <v>5172</v>
      </c>
      <c r="D1479" s="13" t="n">
        <v>45414</v>
      </c>
      <c r="E1479" s="2" t="s">
        <v>119</v>
      </c>
      <c r="F1479" s="2" t="s">
        <v>98</v>
      </c>
      <c r="G1479" s="2" t="s">
        <v>99</v>
      </c>
    </row>
    <row r="1480" customFormat="false" ht="15" hidden="false" customHeight="false" outlineLevel="0" collapsed="false">
      <c r="A1480" s="2" t="s">
        <v>6646</v>
      </c>
      <c r="B1480" s="2" t="s">
        <v>4812</v>
      </c>
      <c r="C1480" s="2" t="s">
        <v>5168</v>
      </c>
      <c r="D1480" s="13" t="n">
        <v>45811</v>
      </c>
      <c r="E1480" s="2" t="s">
        <v>119</v>
      </c>
      <c r="F1480" s="2" t="s">
        <v>98</v>
      </c>
      <c r="G1480" s="2" t="s">
        <v>109</v>
      </c>
    </row>
    <row r="1481" customFormat="false" ht="15" hidden="false" customHeight="false" outlineLevel="0" collapsed="false">
      <c r="A1481" s="2" t="s">
        <v>6647</v>
      </c>
      <c r="B1481" s="2" t="s">
        <v>3370</v>
      </c>
      <c r="C1481" s="2" t="s">
        <v>5168</v>
      </c>
      <c r="D1481" s="13" t="n">
        <v>45723</v>
      </c>
      <c r="E1481" s="2" t="s">
        <v>145</v>
      </c>
      <c r="F1481" s="2" t="s">
        <v>98</v>
      </c>
      <c r="G1481" s="2" t="s">
        <v>109</v>
      </c>
    </row>
    <row r="1482" customFormat="false" ht="15" hidden="false" customHeight="false" outlineLevel="0" collapsed="false">
      <c r="A1482" s="2" t="s">
        <v>6648</v>
      </c>
      <c r="B1482" s="2" t="s">
        <v>1882</v>
      </c>
      <c r="C1482" s="2" t="s">
        <v>5166</v>
      </c>
      <c r="D1482" s="13" t="n">
        <v>45760</v>
      </c>
      <c r="E1482" s="2" t="s">
        <v>98</v>
      </c>
      <c r="F1482" s="2" t="s">
        <v>145</v>
      </c>
      <c r="G1482" s="2" t="s">
        <v>120</v>
      </c>
    </row>
    <row r="1483" customFormat="false" ht="15" hidden="false" customHeight="false" outlineLevel="0" collapsed="false">
      <c r="A1483" s="2" t="s">
        <v>6649</v>
      </c>
      <c r="B1483" s="2" t="s">
        <v>1684</v>
      </c>
      <c r="C1483" s="2" t="s">
        <v>5172</v>
      </c>
      <c r="D1483" s="13" t="n">
        <v>45692</v>
      </c>
      <c r="E1483" s="2" t="s">
        <v>141</v>
      </c>
      <c r="F1483" s="2" t="s">
        <v>98</v>
      </c>
      <c r="G1483" s="2" t="s">
        <v>142</v>
      </c>
    </row>
    <row r="1484" customFormat="false" ht="15" hidden="false" customHeight="false" outlineLevel="0" collapsed="false">
      <c r="A1484" s="2" t="s">
        <v>6650</v>
      </c>
      <c r="B1484" s="2" t="s">
        <v>579</v>
      </c>
      <c r="C1484" s="2" t="s">
        <v>5168</v>
      </c>
      <c r="D1484" s="13" t="n">
        <v>45732</v>
      </c>
      <c r="E1484" s="2" t="s">
        <v>98</v>
      </c>
      <c r="F1484" s="2" t="s">
        <v>98</v>
      </c>
      <c r="G1484" s="2" t="s">
        <v>99</v>
      </c>
    </row>
    <row r="1485" customFormat="false" ht="15" hidden="false" customHeight="false" outlineLevel="0" collapsed="false">
      <c r="A1485" s="2" t="s">
        <v>6651</v>
      </c>
      <c r="B1485" s="2" t="s">
        <v>1695</v>
      </c>
      <c r="C1485" s="2" t="s">
        <v>5166</v>
      </c>
      <c r="D1485" s="13" t="n">
        <v>45435</v>
      </c>
      <c r="E1485" s="2" t="s">
        <v>123</v>
      </c>
      <c r="F1485" s="2" t="s">
        <v>145</v>
      </c>
      <c r="G1485" s="2" t="s">
        <v>99</v>
      </c>
    </row>
    <row r="1486" customFormat="false" ht="15" hidden="false" customHeight="false" outlineLevel="0" collapsed="false">
      <c r="A1486" s="2" t="s">
        <v>6652</v>
      </c>
      <c r="B1486" s="2" t="s">
        <v>2560</v>
      </c>
      <c r="C1486" s="2" t="s">
        <v>5168</v>
      </c>
      <c r="D1486" s="13" t="n">
        <v>45607</v>
      </c>
      <c r="E1486" s="2" t="s">
        <v>98</v>
      </c>
      <c r="F1486" s="2" t="s">
        <v>98</v>
      </c>
      <c r="G1486" s="2" t="s">
        <v>115</v>
      </c>
    </row>
    <row r="1487" customFormat="false" ht="15" hidden="false" customHeight="false" outlineLevel="0" collapsed="false">
      <c r="A1487" s="2" t="s">
        <v>6653</v>
      </c>
      <c r="B1487" s="2" t="s">
        <v>1617</v>
      </c>
      <c r="C1487" s="2" t="s">
        <v>5190</v>
      </c>
      <c r="D1487" s="13" t="n">
        <v>45496</v>
      </c>
      <c r="E1487" s="2" t="s">
        <v>98</v>
      </c>
      <c r="F1487" s="2" t="s">
        <v>98</v>
      </c>
      <c r="G1487" s="2" t="s">
        <v>133</v>
      </c>
    </row>
    <row r="1488" customFormat="false" ht="15" hidden="false" customHeight="false" outlineLevel="0" collapsed="false">
      <c r="A1488" s="2" t="s">
        <v>6654</v>
      </c>
      <c r="B1488" s="2" t="s">
        <v>1412</v>
      </c>
      <c r="C1488" s="2" t="s">
        <v>5164</v>
      </c>
      <c r="D1488" s="13" t="n">
        <v>45906</v>
      </c>
      <c r="E1488" s="2" t="s">
        <v>98</v>
      </c>
      <c r="F1488" s="2" t="s">
        <v>165</v>
      </c>
      <c r="G1488" s="2" t="s">
        <v>136</v>
      </c>
    </row>
    <row r="1489" customFormat="false" ht="15" hidden="false" customHeight="false" outlineLevel="0" collapsed="false">
      <c r="A1489" s="2" t="s">
        <v>6655</v>
      </c>
      <c r="B1489" s="2" t="s">
        <v>1100</v>
      </c>
      <c r="C1489" s="2" t="s">
        <v>5166</v>
      </c>
      <c r="D1489" s="13" t="n">
        <v>45627</v>
      </c>
      <c r="E1489" s="2" t="s">
        <v>163</v>
      </c>
      <c r="F1489" s="2" t="s">
        <v>98</v>
      </c>
      <c r="G1489" s="2" t="s">
        <v>111</v>
      </c>
    </row>
    <row r="1490" customFormat="false" ht="15" hidden="false" customHeight="false" outlineLevel="0" collapsed="false">
      <c r="A1490" s="2" t="s">
        <v>6656</v>
      </c>
      <c r="B1490" s="2" t="s">
        <v>4628</v>
      </c>
      <c r="C1490" s="2" t="s">
        <v>5168</v>
      </c>
      <c r="D1490" s="13" t="n">
        <v>45408</v>
      </c>
      <c r="E1490" s="2" t="s">
        <v>141</v>
      </c>
      <c r="F1490" s="2" t="s">
        <v>98</v>
      </c>
      <c r="G1490" s="2" t="s">
        <v>136</v>
      </c>
    </row>
    <row r="1491" customFormat="false" ht="15" hidden="false" customHeight="false" outlineLevel="0" collapsed="false">
      <c r="A1491" s="2" t="s">
        <v>6657</v>
      </c>
      <c r="B1491" s="2" t="s">
        <v>5011</v>
      </c>
      <c r="C1491" s="2" t="s">
        <v>5172</v>
      </c>
      <c r="D1491" s="13" t="n">
        <v>45800</v>
      </c>
      <c r="E1491" s="2" t="s">
        <v>98</v>
      </c>
      <c r="F1491" s="2" t="s">
        <v>98</v>
      </c>
      <c r="G1491" s="2" t="s">
        <v>130</v>
      </c>
    </row>
    <row r="1492" customFormat="false" ht="15" hidden="false" customHeight="false" outlineLevel="0" collapsed="false">
      <c r="A1492" s="2" t="s">
        <v>6658</v>
      </c>
      <c r="B1492" s="2" t="s">
        <v>4369</v>
      </c>
      <c r="C1492" s="2" t="s">
        <v>5166</v>
      </c>
      <c r="D1492" s="13" t="n">
        <v>45910</v>
      </c>
      <c r="E1492" s="2" t="s">
        <v>119</v>
      </c>
      <c r="F1492" s="2" t="s">
        <v>145</v>
      </c>
      <c r="G1492" s="2" t="s">
        <v>130</v>
      </c>
    </row>
    <row r="1493" customFormat="false" ht="15" hidden="false" customHeight="false" outlineLevel="0" collapsed="false">
      <c r="A1493" s="2" t="s">
        <v>6659</v>
      </c>
      <c r="B1493" s="2" t="s">
        <v>3821</v>
      </c>
      <c r="C1493" s="2" t="s">
        <v>5190</v>
      </c>
      <c r="D1493" s="13" t="n">
        <v>46102</v>
      </c>
      <c r="E1493" s="2" t="s">
        <v>98</v>
      </c>
      <c r="F1493" s="2" t="s">
        <v>119</v>
      </c>
      <c r="G1493" s="2" t="s">
        <v>120</v>
      </c>
    </row>
    <row r="1494" customFormat="false" ht="15" hidden="false" customHeight="false" outlineLevel="0" collapsed="false">
      <c r="A1494" s="2" t="s">
        <v>6660</v>
      </c>
      <c r="B1494" s="2" t="s">
        <v>5114</v>
      </c>
      <c r="C1494" s="2" t="s">
        <v>5172</v>
      </c>
      <c r="D1494" s="13" t="n">
        <v>45763</v>
      </c>
      <c r="E1494" s="2" t="s">
        <v>98</v>
      </c>
      <c r="F1494" s="2" t="s">
        <v>98</v>
      </c>
      <c r="G1494" s="2" t="s">
        <v>130</v>
      </c>
    </row>
    <row r="1495" customFormat="false" ht="15" hidden="false" customHeight="false" outlineLevel="0" collapsed="false">
      <c r="A1495" s="2" t="s">
        <v>6661</v>
      </c>
      <c r="B1495" s="2" t="s">
        <v>1775</v>
      </c>
      <c r="C1495" s="2" t="s">
        <v>5168</v>
      </c>
      <c r="D1495" s="13" t="n">
        <v>46007</v>
      </c>
      <c r="E1495" s="2" t="s">
        <v>119</v>
      </c>
      <c r="F1495" s="2" t="s">
        <v>98</v>
      </c>
      <c r="G1495" s="2" t="s">
        <v>142</v>
      </c>
    </row>
    <row r="1496" customFormat="false" ht="15" hidden="false" customHeight="false" outlineLevel="0" collapsed="false">
      <c r="A1496" s="2" t="s">
        <v>6662</v>
      </c>
      <c r="B1496" s="2" t="s">
        <v>404</v>
      </c>
      <c r="C1496" s="2" t="s">
        <v>5168</v>
      </c>
      <c r="D1496" s="13" t="n">
        <v>45853</v>
      </c>
      <c r="E1496" s="2" t="s">
        <v>108</v>
      </c>
      <c r="F1496" s="2" t="s">
        <v>98</v>
      </c>
      <c r="G1496" s="2" t="s">
        <v>133</v>
      </c>
    </row>
    <row r="1497" customFormat="false" ht="15" hidden="false" customHeight="false" outlineLevel="0" collapsed="false">
      <c r="A1497" s="2" t="s">
        <v>6663</v>
      </c>
      <c r="B1497" s="2" t="s">
        <v>4499</v>
      </c>
      <c r="C1497" s="2" t="s">
        <v>5164</v>
      </c>
      <c r="D1497" s="13" t="n">
        <v>45476</v>
      </c>
      <c r="E1497" s="2" t="s">
        <v>98</v>
      </c>
      <c r="F1497" s="2" t="s">
        <v>165</v>
      </c>
      <c r="G1497" s="2" t="s">
        <v>115</v>
      </c>
    </row>
    <row r="1498" customFormat="false" ht="15" hidden="false" customHeight="false" outlineLevel="0" collapsed="false">
      <c r="A1498" s="2" t="s">
        <v>6664</v>
      </c>
      <c r="B1498" s="2" t="s">
        <v>2541</v>
      </c>
      <c r="C1498" s="2" t="s">
        <v>5166</v>
      </c>
      <c r="D1498" s="13" t="n">
        <v>45528</v>
      </c>
      <c r="E1498" s="2" t="s">
        <v>145</v>
      </c>
      <c r="F1498" s="2" t="s">
        <v>98</v>
      </c>
      <c r="G1498" s="2" t="s">
        <v>109</v>
      </c>
    </row>
    <row r="1499" customFormat="false" ht="15" hidden="false" customHeight="false" outlineLevel="0" collapsed="false">
      <c r="A1499" s="2" t="s">
        <v>6665</v>
      </c>
      <c r="B1499" s="2" t="s">
        <v>2635</v>
      </c>
      <c r="C1499" s="2" t="s">
        <v>5164</v>
      </c>
      <c r="D1499" s="13" t="n">
        <v>45613</v>
      </c>
      <c r="E1499" s="2" t="s">
        <v>98</v>
      </c>
      <c r="F1499" s="2" t="s">
        <v>104</v>
      </c>
      <c r="G1499" s="2" t="s">
        <v>124</v>
      </c>
    </row>
    <row r="1500" customFormat="false" ht="15" hidden="false" customHeight="false" outlineLevel="0" collapsed="false">
      <c r="A1500" s="2" t="s">
        <v>6666</v>
      </c>
      <c r="B1500" s="2" t="s">
        <v>3223</v>
      </c>
      <c r="C1500" s="2" t="s">
        <v>5164</v>
      </c>
      <c r="D1500" s="13" t="n">
        <v>46171</v>
      </c>
      <c r="E1500" s="2" t="s">
        <v>98</v>
      </c>
      <c r="F1500" s="2" t="s">
        <v>139</v>
      </c>
      <c r="G1500" s="2" t="s">
        <v>130</v>
      </c>
    </row>
    <row r="1501" customFormat="false" ht="15" hidden="false" customHeight="false" outlineLevel="0" collapsed="false">
      <c r="A1501" s="2" t="s">
        <v>6667</v>
      </c>
      <c r="B1501" s="2" t="s">
        <v>2310</v>
      </c>
      <c r="C1501" s="2" t="s">
        <v>5166</v>
      </c>
      <c r="D1501" s="13" t="n">
        <v>45648</v>
      </c>
      <c r="E1501" s="2" t="s">
        <v>128</v>
      </c>
      <c r="F1501" s="2" t="s">
        <v>163</v>
      </c>
      <c r="G1501" s="2" t="s">
        <v>109</v>
      </c>
    </row>
    <row r="1502" customFormat="false" ht="15" hidden="false" customHeight="false" outlineLevel="0" collapsed="false">
      <c r="A1502" s="2" t="s">
        <v>6668</v>
      </c>
      <c r="B1502" s="2" t="s">
        <v>2731</v>
      </c>
      <c r="C1502" s="2" t="s">
        <v>5164</v>
      </c>
      <c r="D1502" s="13" t="n">
        <v>46001</v>
      </c>
      <c r="E1502" s="2" t="s">
        <v>98</v>
      </c>
      <c r="F1502" s="2" t="s">
        <v>145</v>
      </c>
      <c r="G1502" s="2" t="s">
        <v>111</v>
      </c>
    </row>
    <row r="1503" customFormat="false" ht="15" hidden="false" customHeight="false" outlineLevel="0" collapsed="false">
      <c r="A1503" s="2" t="s">
        <v>6669</v>
      </c>
      <c r="B1503" s="2" t="s">
        <v>3148</v>
      </c>
      <c r="C1503" s="2" t="s">
        <v>5164</v>
      </c>
      <c r="D1503" s="13" t="n">
        <v>45930</v>
      </c>
      <c r="E1503" s="2" t="s">
        <v>98</v>
      </c>
      <c r="F1503" s="2" t="s">
        <v>165</v>
      </c>
      <c r="G1503" s="2" t="s">
        <v>136</v>
      </c>
    </row>
    <row r="1504" customFormat="false" ht="15" hidden="false" customHeight="false" outlineLevel="0" collapsed="false">
      <c r="A1504" s="2" t="s">
        <v>6670</v>
      </c>
      <c r="B1504" s="2" t="s">
        <v>2892</v>
      </c>
      <c r="C1504" s="2" t="s">
        <v>5164</v>
      </c>
      <c r="D1504" s="13" t="n">
        <v>45965</v>
      </c>
      <c r="E1504" s="2" t="s">
        <v>98</v>
      </c>
      <c r="F1504" s="2" t="s">
        <v>139</v>
      </c>
      <c r="G1504" s="2" t="s">
        <v>99</v>
      </c>
    </row>
    <row r="1505" customFormat="false" ht="15" hidden="false" customHeight="false" outlineLevel="0" collapsed="false">
      <c r="A1505" s="2" t="s">
        <v>6671</v>
      </c>
      <c r="B1505" s="2" t="s">
        <v>4816</v>
      </c>
      <c r="C1505" s="2" t="s">
        <v>5166</v>
      </c>
      <c r="D1505" s="13" t="n">
        <v>46045</v>
      </c>
      <c r="E1505" s="2" t="s">
        <v>165</v>
      </c>
      <c r="F1505" s="2" t="s">
        <v>139</v>
      </c>
      <c r="G1505" s="2" t="s">
        <v>136</v>
      </c>
    </row>
    <row r="1506" customFormat="false" ht="15" hidden="false" customHeight="false" outlineLevel="0" collapsed="false">
      <c r="A1506" s="2" t="s">
        <v>6672</v>
      </c>
      <c r="B1506" s="2" t="s">
        <v>1978</v>
      </c>
      <c r="C1506" s="2" t="s">
        <v>5164</v>
      </c>
      <c r="D1506" s="13" t="n">
        <v>45427</v>
      </c>
      <c r="E1506" s="2" t="s">
        <v>98</v>
      </c>
      <c r="F1506" s="2" t="s">
        <v>98</v>
      </c>
      <c r="G1506" s="2" t="s">
        <v>136</v>
      </c>
    </row>
    <row r="1507" customFormat="false" ht="15" hidden="false" customHeight="false" outlineLevel="0" collapsed="false">
      <c r="A1507" s="2" t="s">
        <v>6673</v>
      </c>
      <c r="B1507" s="2" t="s">
        <v>5123</v>
      </c>
      <c r="C1507" s="2" t="s">
        <v>5164</v>
      </c>
      <c r="D1507" s="13" t="n">
        <v>45557</v>
      </c>
      <c r="E1507" s="2" t="s">
        <v>98</v>
      </c>
      <c r="F1507" s="2" t="s">
        <v>98</v>
      </c>
      <c r="G1507" s="2" t="s">
        <v>130</v>
      </c>
    </row>
    <row r="1508" customFormat="false" ht="15" hidden="false" customHeight="false" outlineLevel="0" collapsed="false">
      <c r="A1508" s="2" t="s">
        <v>6674</v>
      </c>
      <c r="B1508" s="2" t="s">
        <v>5073</v>
      </c>
      <c r="C1508" s="2" t="s">
        <v>5172</v>
      </c>
      <c r="D1508" s="13" t="n">
        <v>45746</v>
      </c>
      <c r="E1508" s="2" t="s">
        <v>98</v>
      </c>
      <c r="F1508" s="2" t="s">
        <v>98</v>
      </c>
      <c r="G1508" s="2" t="s">
        <v>142</v>
      </c>
    </row>
    <row r="1509" customFormat="false" ht="15" hidden="false" customHeight="false" outlineLevel="0" collapsed="false">
      <c r="A1509" s="2" t="s">
        <v>6675</v>
      </c>
      <c r="B1509" s="2" t="s">
        <v>4295</v>
      </c>
      <c r="C1509" s="2" t="s">
        <v>5166</v>
      </c>
      <c r="D1509" s="13" t="n">
        <v>45908</v>
      </c>
      <c r="E1509" s="2" t="s">
        <v>141</v>
      </c>
      <c r="F1509" s="2" t="s">
        <v>123</v>
      </c>
      <c r="G1509" s="2" t="s">
        <v>99</v>
      </c>
    </row>
    <row r="1510" customFormat="false" ht="15" hidden="false" customHeight="false" outlineLevel="0" collapsed="false">
      <c r="A1510" s="2" t="s">
        <v>6676</v>
      </c>
      <c r="B1510" s="2" t="s">
        <v>2969</v>
      </c>
      <c r="C1510" s="2" t="s">
        <v>5168</v>
      </c>
      <c r="D1510" s="13" t="n">
        <v>45514</v>
      </c>
      <c r="E1510" s="2" t="s">
        <v>119</v>
      </c>
      <c r="F1510" s="2" t="s">
        <v>98</v>
      </c>
      <c r="G1510" s="2" t="s">
        <v>130</v>
      </c>
    </row>
    <row r="1511" customFormat="false" ht="15" hidden="false" customHeight="false" outlineLevel="0" collapsed="false">
      <c r="A1511" s="2" t="s">
        <v>6677</v>
      </c>
      <c r="B1511" s="2" t="s">
        <v>3959</v>
      </c>
      <c r="C1511" s="2" t="s">
        <v>5164</v>
      </c>
      <c r="D1511" s="13" t="n">
        <v>46029</v>
      </c>
      <c r="E1511" s="2" t="s">
        <v>98</v>
      </c>
      <c r="F1511" s="2" t="s">
        <v>108</v>
      </c>
      <c r="G1511" s="2" t="s">
        <v>120</v>
      </c>
    </row>
    <row r="1512" customFormat="false" ht="15" hidden="false" customHeight="false" outlineLevel="0" collapsed="false">
      <c r="A1512" s="2" t="s">
        <v>6678</v>
      </c>
      <c r="B1512" s="2" t="s">
        <v>851</v>
      </c>
      <c r="C1512" s="2" t="s">
        <v>5172</v>
      </c>
      <c r="D1512" s="13" t="n">
        <v>45686</v>
      </c>
      <c r="E1512" s="2" t="s">
        <v>165</v>
      </c>
      <c r="F1512" s="2" t="s">
        <v>98</v>
      </c>
      <c r="G1512" s="2" t="s">
        <v>120</v>
      </c>
    </row>
    <row r="1513" customFormat="false" ht="15" hidden="false" customHeight="false" outlineLevel="0" collapsed="false">
      <c r="A1513" s="2" t="s">
        <v>6679</v>
      </c>
      <c r="B1513" s="2" t="s">
        <v>1249</v>
      </c>
      <c r="C1513" s="2" t="s">
        <v>5190</v>
      </c>
      <c r="D1513" s="13" t="n">
        <v>45683</v>
      </c>
      <c r="E1513" s="2" t="s">
        <v>98</v>
      </c>
      <c r="F1513" s="2" t="s">
        <v>139</v>
      </c>
      <c r="G1513" s="2" t="s">
        <v>133</v>
      </c>
    </row>
    <row r="1514" customFormat="false" ht="15" hidden="false" customHeight="false" outlineLevel="0" collapsed="false">
      <c r="A1514" s="2" t="s">
        <v>6680</v>
      </c>
      <c r="B1514" s="2" t="s">
        <v>4049</v>
      </c>
      <c r="C1514" s="2" t="s">
        <v>5168</v>
      </c>
      <c r="D1514" s="13" t="n">
        <v>45958</v>
      </c>
      <c r="E1514" s="2" t="s">
        <v>98</v>
      </c>
      <c r="F1514" s="2" t="s">
        <v>98</v>
      </c>
      <c r="G1514" s="2" t="s">
        <v>136</v>
      </c>
    </row>
    <row r="1515" customFormat="false" ht="15" hidden="false" customHeight="false" outlineLevel="0" collapsed="false">
      <c r="A1515" s="2" t="s">
        <v>6681</v>
      </c>
      <c r="B1515" s="2" t="s">
        <v>4954</v>
      </c>
      <c r="C1515" s="2" t="s">
        <v>5190</v>
      </c>
      <c r="D1515" s="13" t="n">
        <v>45962</v>
      </c>
      <c r="E1515" s="2" t="s">
        <v>98</v>
      </c>
      <c r="F1515" s="2" t="s">
        <v>98</v>
      </c>
      <c r="G1515" s="2" t="s">
        <v>142</v>
      </c>
    </row>
    <row r="1516" customFormat="false" ht="15" hidden="false" customHeight="false" outlineLevel="0" collapsed="false">
      <c r="A1516" s="2" t="s">
        <v>6682</v>
      </c>
      <c r="B1516" s="2" t="s">
        <v>4244</v>
      </c>
      <c r="C1516" s="2" t="s">
        <v>5164</v>
      </c>
      <c r="D1516" s="13" t="n">
        <v>45436</v>
      </c>
      <c r="E1516" s="2" t="s">
        <v>98</v>
      </c>
      <c r="F1516" s="2" t="s">
        <v>165</v>
      </c>
      <c r="G1516" s="2" t="s">
        <v>115</v>
      </c>
    </row>
    <row r="1517" customFormat="false" ht="15" hidden="false" customHeight="false" outlineLevel="0" collapsed="false">
      <c r="A1517" s="2" t="s">
        <v>6683</v>
      </c>
      <c r="B1517" s="2" t="s">
        <v>3357</v>
      </c>
      <c r="C1517" s="2" t="s">
        <v>5166</v>
      </c>
      <c r="D1517" s="13" t="n">
        <v>45523</v>
      </c>
      <c r="E1517" s="2" t="s">
        <v>108</v>
      </c>
      <c r="F1517" s="2" t="s">
        <v>145</v>
      </c>
      <c r="G1517" s="2" t="s">
        <v>99</v>
      </c>
    </row>
    <row r="1518" customFormat="false" ht="15" hidden="false" customHeight="false" outlineLevel="0" collapsed="false">
      <c r="A1518" s="2" t="s">
        <v>6684</v>
      </c>
      <c r="B1518" s="2" t="s">
        <v>4048</v>
      </c>
      <c r="C1518" s="2" t="s">
        <v>5190</v>
      </c>
      <c r="D1518" s="13" t="n">
        <v>45658</v>
      </c>
      <c r="E1518" s="2" t="s">
        <v>98</v>
      </c>
      <c r="F1518" s="2" t="s">
        <v>128</v>
      </c>
      <c r="G1518" s="2" t="s">
        <v>130</v>
      </c>
    </row>
    <row r="1519" customFormat="false" ht="15" hidden="false" customHeight="false" outlineLevel="0" collapsed="false">
      <c r="A1519" s="2" t="s">
        <v>6685</v>
      </c>
      <c r="B1519" s="2" t="s">
        <v>3452</v>
      </c>
      <c r="C1519" s="2" t="s">
        <v>5166</v>
      </c>
      <c r="D1519" s="13" t="n">
        <v>45730</v>
      </c>
      <c r="E1519" s="2" t="s">
        <v>108</v>
      </c>
      <c r="F1519" s="2" t="s">
        <v>139</v>
      </c>
      <c r="G1519" s="2" t="s">
        <v>111</v>
      </c>
    </row>
    <row r="1520" customFormat="false" ht="15" hidden="false" customHeight="false" outlineLevel="0" collapsed="false">
      <c r="A1520" s="2" t="s">
        <v>6686</v>
      </c>
      <c r="B1520" s="2" t="s">
        <v>1897</v>
      </c>
      <c r="C1520" s="2" t="s">
        <v>5168</v>
      </c>
      <c r="D1520" s="13" t="n">
        <v>45508</v>
      </c>
      <c r="E1520" s="2" t="s">
        <v>119</v>
      </c>
      <c r="F1520" s="2" t="s">
        <v>98</v>
      </c>
      <c r="G1520" s="2" t="s">
        <v>111</v>
      </c>
    </row>
    <row r="1521" customFormat="false" ht="15" hidden="false" customHeight="false" outlineLevel="0" collapsed="false">
      <c r="A1521" s="2" t="s">
        <v>6687</v>
      </c>
      <c r="B1521" s="2" t="s">
        <v>5110</v>
      </c>
      <c r="C1521" s="2" t="s">
        <v>5190</v>
      </c>
      <c r="D1521" s="13" t="n">
        <v>45482</v>
      </c>
      <c r="E1521" s="2" t="s">
        <v>98</v>
      </c>
      <c r="F1521" s="2" t="s">
        <v>98</v>
      </c>
      <c r="G1521" s="2" t="s">
        <v>99</v>
      </c>
    </row>
    <row r="1522" customFormat="false" ht="15" hidden="false" customHeight="false" outlineLevel="0" collapsed="false">
      <c r="A1522" s="2" t="s">
        <v>6688</v>
      </c>
      <c r="B1522" s="2" t="s">
        <v>3778</v>
      </c>
      <c r="C1522" s="2" t="s">
        <v>5190</v>
      </c>
      <c r="D1522" s="13" t="n">
        <v>45593</v>
      </c>
      <c r="E1522" s="2" t="s">
        <v>98</v>
      </c>
      <c r="F1522" s="2" t="s">
        <v>145</v>
      </c>
      <c r="G1522" s="2" t="s">
        <v>99</v>
      </c>
    </row>
    <row r="1523" customFormat="false" ht="15" hidden="false" customHeight="false" outlineLevel="0" collapsed="false">
      <c r="A1523" s="2" t="s">
        <v>6689</v>
      </c>
      <c r="B1523" s="2" t="s">
        <v>3291</v>
      </c>
      <c r="C1523" s="2" t="s">
        <v>5168</v>
      </c>
      <c r="D1523" s="13" t="n">
        <v>45632</v>
      </c>
      <c r="E1523" s="2" t="s">
        <v>98</v>
      </c>
      <c r="F1523" s="2" t="s">
        <v>98</v>
      </c>
      <c r="G1523" s="2" t="s">
        <v>133</v>
      </c>
    </row>
    <row r="1524" customFormat="false" ht="15" hidden="false" customHeight="false" outlineLevel="0" collapsed="false">
      <c r="A1524" s="2" t="s">
        <v>6690</v>
      </c>
      <c r="B1524" s="2" t="s">
        <v>2246</v>
      </c>
      <c r="C1524" s="2" t="s">
        <v>5166</v>
      </c>
      <c r="D1524" s="13" t="n">
        <v>45825</v>
      </c>
      <c r="E1524" s="2" t="s">
        <v>114</v>
      </c>
      <c r="F1524" s="2" t="s">
        <v>108</v>
      </c>
      <c r="G1524" s="2" t="s">
        <v>124</v>
      </c>
    </row>
    <row r="1525" customFormat="false" ht="15" hidden="false" customHeight="false" outlineLevel="0" collapsed="false">
      <c r="A1525" s="2" t="s">
        <v>6691</v>
      </c>
      <c r="B1525" s="2" t="s">
        <v>633</v>
      </c>
      <c r="C1525" s="2" t="s">
        <v>5164</v>
      </c>
      <c r="D1525" s="13" t="n">
        <v>45406</v>
      </c>
      <c r="E1525" s="2" t="s">
        <v>98</v>
      </c>
      <c r="F1525" s="2" t="s">
        <v>165</v>
      </c>
      <c r="G1525" s="2" t="s">
        <v>136</v>
      </c>
    </row>
    <row r="1526" customFormat="false" ht="15" hidden="false" customHeight="false" outlineLevel="0" collapsed="false">
      <c r="A1526" s="2" t="s">
        <v>6692</v>
      </c>
      <c r="B1526" s="2" t="s">
        <v>1481</v>
      </c>
      <c r="C1526" s="2" t="s">
        <v>5172</v>
      </c>
      <c r="D1526" s="13" t="n">
        <v>45652</v>
      </c>
      <c r="E1526" s="2" t="s">
        <v>141</v>
      </c>
      <c r="F1526" s="2" t="s">
        <v>98</v>
      </c>
      <c r="G1526" s="2" t="s">
        <v>136</v>
      </c>
    </row>
    <row r="1527" customFormat="false" ht="15" hidden="false" customHeight="false" outlineLevel="0" collapsed="false">
      <c r="A1527" s="2" t="s">
        <v>6693</v>
      </c>
      <c r="B1527" s="2" t="s">
        <v>692</v>
      </c>
      <c r="C1527" s="2" t="s">
        <v>5172</v>
      </c>
      <c r="D1527" s="13" t="n">
        <v>45990</v>
      </c>
      <c r="E1527" s="2" t="s">
        <v>119</v>
      </c>
      <c r="F1527" s="2" t="s">
        <v>98</v>
      </c>
      <c r="G1527" s="2" t="s">
        <v>111</v>
      </c>
    </row>
    <row r="1528" customFormat="false" ht="15" hidden="false" customHeight="false" outlineLevel="0" collapsed="false">
      <c r="A1528" s="2" t="s">
        <v>6694</v>
      </c>
      <c r="B1528" s="2" t="s">
        <v>368</v>
      </c>
      <c r="C1528" s="2" t="s">
        <v>5168</v>
      </c>
      <c r="D1528" s="13" t="n">
        <v>45741</v>
      </c>
      <c r="E1528" s="2" t="s">
        <v>119</v>
      </c>
      <c r="F1528" s="2" t="s">
        <v>98</v>
      </c>
      <c r="G1528" s="2" t="s">
        <v>120</v>
      </c>
    </row>
    <row r="1529" customFormat="false" ht="15" hidden="false" customHeight="false" outlineLevel="0" collapsed="false">
      <c r="A1529" s="2" t="s">
        <v>6695</v>
      </c>
      <c r="B1529" s="2" t="s">
        <v>1239</v>
      </c>
      <c r="C1529" s="2" t="s">
        <v>5172</v>
      </c>
      <c r="D1529" s="13" t="n">
        <v>45731</v>
      </c>
      <c r="E1529" s="2" t="s">
        <v>108</v>
      </c>
      <c r="F1529" s="2" t="s">
        <v>98</v>
      </c>
      <c r="G1529" s="2" t="s">
        <v>124</v>
      </c>
    </row>
    <row r="1530" customFormat="false" ht="15" hidden="false" customHeight="false" outlineLevel="0" collapsed="false">
      <c r="A1530" s="2" t="s">
        <v>6696</v>
      </c>
      <c r="B1530" s="2" t="s">
        <v>3995</v>
      </c>
      <c r="C1530" s="2" t="s">
        <v>5168</v>
      </c>
      <c r="D1530" s="13" t="n">
        <v>45823</v>
      </c>
      <c r="E1530" s="2" t="s">
        <v>119</v>
      </c>
      <c r="F1530" s="2" t="s">
        <v>98</v>
      </c>
      <c r="G1530" s="2" t="s">
        <v>109</v>
      </c>
    </row>
    <row r="1531" customFormat="false" ht="15" hidden="false" customHeight="false" outlineLevel="0" collapsed="false">
      <c r="A1531" s="2" t="s">
        <v>6697</v>
      </c>
      <c r="B1531" s="2" t="s">
        <v>933</v>
      </c>
      <c r="C1531" s="2" t="s">
        <v>5168</v>
      </c>
      <c r="D1531" s="13" t="n">
        <v>45550</v>
      </c>
      <c r="E1531" s="2" t="s">
        <v>139</v>
      </c>
      <c r="F1531" s="2" t="s">
        <v>98</v>
      </c>
      <c r="G1531" s="2" t="s">
        <v>130</v>
      </c>
    </row>
    <row r="1532" customFormat="false" ht="15" hidden="false" customHeight="false" outlineLevel="0" collapsed="false">
      <c r="A1532" s="2" t="s">
        <v>6698</v>
      </c>
      <c r="B1532" s="2" t="s">
        <v>2489</v>
      </c>
      <c r="C1532" s="2" t="s">
        <v>5168</v>
      </c>
      <c r="D1532" s="13" t="n">
        <v>45592</v>
      </c>
      <c r="E1532" s="2" t="s">
        <v>114</v>
      </c>
      <c r="F1532" s="2" t="s">
        <v>98</v>
      </c>
      <c r="G1532" s="2" t="s">
        <v>111</v>
      </c>
    </row>
    <row r="1533" customFormat="false" ht="15" hidden="false" customHeight="false" outlineLevel="0" collapsed="false">
      <c r="A1533" s="2" t="s">
        <v>6699</v>
      </c>
      <c r="B1533" s="2" t="s">
        <v>1503</v>
      </c>
      <c r="C1533" s="2" t="s">
        <v>5172</v>
      </c>
      <c r="D1533" s="13" t="n">
        <v>46263</v>
      </c>
      <c r="E1533" s="2" t="s">
        <v>165</v>
      </c>
      <c r="F1533" s="2" t="s">
        <v>98</v>
      </c>
      <c r="G1533" s="2" t="s">
        <v>111</v>
      </c>
    </row>
    <row r="1534" customFormat="false" ht="15" hidden="false" customHeight="false" outlineLevel="0" collapsed="false">
      <c r="A1534" s="2" t="s">
        <v>6700</v>
      </c>
      <c r="B1534" s="2" t="s">
        <v>1354</v>
      </c>
      <c r="C1534" s="2" t="s">
        <v>5164</v>
      </c>
      <c r="D1534" s="13" t="n">
        <v>45492</v>
      </c>
      <c r="E1534" s="2" t="s">
        <v>98</v>
      </c>
      <c r="F1534" s="2" t="s">
        <v>145</v>
      </c>
      <c r="G1534" s="2" t="s">
        <v>124</v>
      </c>
    </row>
    <row r="1535" customFormat="false" ht="15" hidden="false" customHeight="false" outlineLevel="0" collapsed="false">
      <c r="A1535" s="2" t="s">
        <v>6701</v>
      </c>
      <c r="B1535" s="2" t="s">
        <v>2491</v>
      </c>
      <c r="C1535" s="2" t="s">
        <v>5164</v>
      </c>
      <c r="D1535" s="13" t="n">
        <v>46215</v>
      </c>
      <c r="E1535" s="2" t="s">
        <v>98</v>
      </c>
      <c r="F1535" s="2" t="s">
        <v>119</v>
      </c>
      <c r="G1535" s="2" t="s">
        <v>111</v>
      </c>
    </row>
    <row r="1536" customFormat="false" ht="15" hidden="false" customHeight="false" outlineLevel="0" collapsed="false">
      <c r="A1536" s="2" t="s">
        <v>6702</v>
      </c>
      <c r="B1536" s="2" t="s">
        <v>4752</v>
      </c>
      <c r="C1536" s="2" t="s">
        <v>5166</v>
      </c>
      <c r="D1536" s="13" t="n">
        <v>45615</v>
      </c>
      <c r="E1536" s="2" t="s">
        <v>163</v>
      </c>
      <c r="F1536" s="2" t="s">
        <v>119</v>
      </c>
      <c r="G1536" s="2" t="s">
        <v>111</v>
      </c>
    </row>
    <row r="1537" customFormat="false" ht="15" hidden="false" customHeight="false" outlineLevel="0" collapsed="false">
      <c r="A1537" s="2" t="s">
        <v>6703</v>
      </c>
      <c r="B1537" s="2" t="s">
        <v>712</v>
      </c>
      <c r="C1537" s="2" t="s">
        <v>5164</v>
      </c>
      <c r="D1537" s="13" t="n">
        <v>45872</v>
      </c>
      <c r="E1537" s="2" t="s">
        <v>98</v>
      </c>
      <c r="F1537" s="2" t="s">
        <v>123</v>
      </c>
      <c r="G1537" s="2" t="s">
        <v>130</v>
      </c>
    </row>
    <row r="1538" customFormat="false" ht="15" hidden="false" customHeight="false" outlineLevel="0" collapsed="false">
      <c r="A1538" s="2" t="s">
        <v>6704</v>
      </c>
      <c r="B1538" s="2" t="s">
        <v>5020</v>
      </c>
      <c r="C1538" s="2" t="s">
        <v>5172</v>
      </c>
      <c r="D1538" s="13" t="n">
        <v>45848</v>
      </c>
      <c r="E1538" s="2" t="s">
        <v>98</v>
      </c>
      <c r="F1538" s="2" t="s">
        <v>98</v>
      </c>
      <c r="G1538" s="2" t="s">
        <v>130</v>
      </c>
    </row>
    <row r="1539" customFormat="false" ht="15" hidden="false" customHeight="false" outlineLevel="0" collapsed="false">
      <c r="A1539" s="2" t="s">
        <v>6705</v>
      </c>
      <c r="B1539" s="2" t="s">
        <v>4780</v>
      </c>
      <c r="C1539" s="2" t="s">
        <v>5166</v>
      </c>
      <c r="D1539" s="13" t="n">
        <v>45489</v>
      </c>
      <c r="E1539" s="2" t="s">
        <v>145</v>
      </c>
      <c r="F1539" s="2" t="s">
        <v>163</v>
      </c>
      <c r="G1539" s="2" t="s">
        <v>115</v>
      </c>
    </row>
    <row r="1540" customFormat="false" ht="15" hidden="false" customHeight="false" outlineLevel="0" collapsed="false">
      <c r="A1540" s="2" t="s">
        <v>6706</v>
      </c>
      <c r="B1540" s="2" t="s">
        <v>2067</v>
      </c>
      <c r="C1540" s="2" t="s">
        <v>5168</v>
      </c>
      <c r="D1540" s="13" t="n">
        <v>45909</v>
      </c>
      <c r="E1540" s="2" t="s">
        <v>165</v>
      </c>
      <c r="F1540" s="2" t="s">
        <v>98</v>
      </c>
      <c r="G1540" s="2" t="s">
        <v>115</v>
      </c>
    </row>
    <row r="1541" customFormat="false" ht="15" hidden="false" customHeight="false" outlineLevel="0" collapsed="false">
      <c r="A1541" s="2" t="s">
        <v>6707</v>
      </c>
      <c r="B1541" s="2" t="s">
        <v>5009</v>
      </c>
      <c r="C1541" s="2" t="s">
        <v>5168</v>
      </c>
      <c r="D1541" s="13" t="n">
        <v>45691</v>
      </c>
      <c r="E1541" s="2" t="s">
        <v>98</v>
      </c>
      <c r="F1541" s="2" t="s">
        <v>98</v>
      </c>
      <c r="G1541" s="2" t="s">
        <v>109</v>
      </c>
    </row>
    <row r="1542" customFormat="false" ht="15" hidden="false" customHeight="false" outlineLevel="0" collapsed="false">
      <c r="A1542" s="2" t="s">
        <v>6708</v>
      </c>
      <c r="B1542" s="2" t="s">
        <v>2957</v>
      </c>
      <c r="C1542" s="2" t="s">
        <v>5168</v>
      </c>
      <c r="D1542" s="13" t="n">
        <v>45332</v>
      </c>
      <c r="E1542" s="2" t="s">
        <v>98</v>
      </c>
      <c r="F1542" s="2" t="s">
        <v>98</v>
      </c>
      <c r="G1542" s="2" t="s">
        <v>111</v>
      </c>
    </row>
    <row r="1543" customFormat="false" ht="15" hidden="false" customHeight="false" outlineLevel="0" collapsed="false">
      <c r="A1543" s="2" t="s">
        <v>6709</v>
      </c>
      <c r="B1543" s="2" t="s">
        <v>1866</v>
      </c>
      <c r="C1543" s="2" t="s">
        <v>5164</v>
      </c>
      <c r="D1543" s="13" t="n">
        <v>45610</v>
      </c>
      <c r="E1543" s="2" t="s">
        <v>98</v>
      </c>
      <c r="F1543" s="2" t="s">
        <v>119</v>
      </c>
      <c r="G1543" s="2" t="s">
        <v>136</v>
      </c>
    </row>
    <row r="1544" customFormat="false" ht="15" hidden="false" customHeight="false" outlineLevel="0" collapsed="false">
      <c r="A1544" s="2" t="s">
        <v>6710</v>
      </c>
      <c r="B1544" s="2" t="s">
        <v>4409</v>
      </c>
      <c r="C1544" s="2" t="s">
        <v>5166</v>
      </c>
      <c r="D1544" s="13" t="n">
        <v>45631</v>
      </c>
      <c r="E1544" s="2" t="s">
        <v>128</v>
      </c>
      <c r="F1544" s="2" t="s">
        <v>98</v>
      </c>
      <c r="G1544" s="2" t="s">
        <v>130</v>
      </c>
    </row>
    <row r="1545" customFormat="false" ht="15" hidden="false" customHeight="false" outlineLevel="0" collapsed="false">
      <c r="A1545" s="2" t="s">
        <v>6711</v>
      </c>
      <c r="B1545" s="2" t="s">
        <v>2382</v>
      </c>
      <c r="C1545" s="2" t="s">
        <v>5164</v>
      </c>
      <c r="D1545" s="13" t="n">
        <v>46023</v>
      </c>
      <c r="E1545" s="2" t="s">
        <v>98</v>
      </c>
      <c r="F1545" s="2" t="s">
        <v>128</v>
      </c>
      <c r="G1545" s="2" t="s">
        <v>124</v>
      </c>
    </row>
    <row r="1546" customFormat="false" ht="15" hidden="false" customHeight="false" outlineLevel="0" collapsed="false">
      <c r="A1546" s="2" t="s">
        <v>6712</v>
      </c>
      <c r="B1546" s="2" t="s">
        <v>1414</v>
      </c>
      <c r="C1546" s="2" t="s">
        <v>5166</v>
      </c>
      <c r="D1546" s="13" t="n">
        <v>45681</v>
      </c>
      <c r="E1546" s="2" t="s">
        <v>128</v>
      </c>
      <c r="F1546" s="2" t="s">
        <v>98</v>
      </c>
      <c r="G1546" s="2" t="s">
        <v>111</v>
      </c>
    </row>
    <row r="1547" customFormat="false" ht="15" hidden="false" customHeight="false" outlineLevel="0" collapsed="false">
      <c r="A1547" s="2" t="s">
        <v>6713</v>
      </c>
      <c r="B1547" s="2" t="s">
        <v>2033</v>
      </c>
      <c r="C1547" s="2" t="s">
        <v>5166</v>
      </c>
      <c r="D1547" s="13" t="n">
        <v>46093</v>
      </c>
      <c r="E1547" s="2" t="s">
        <v>108</v>
      </c>
      <c r="F1547" s="2" t="s">
        <v>123</v>
      </c>
      <c r="G1547" s="2" t="s">
        <v>120</v>
      </c>
    </row>
    <row r="1548" customFormat="false" ht="15" hidden="false" customHeight="false" outlineLevel="0" collapsed="false">
      <c r="A1548" s="2" t="s">
        <v>6714</v>
      </c>
      <c r="B1548" s="2" t="s">
        <v>5044</v>
      </c>
      <c r="C1548" s="2" t="s">
        <v>5172</v>
      </c>
      <c r="D1548" s="13" t="n">
        <v>45889</v>
      </c>
      <c r="E1548" s="2" t="s">
        <v>98</v>
      </c>
      <c r="F1548" s="2" t="s">
        <v>98</v>
      </c>
      <c r="G1548" s="2" t="s">
        <v>120</v>
      </c>
    </row>
    <row r="1549" customFormat="false" ht="15" hidden="false" customHeight="false" outlineLevel="0" collapsed="false">
      <c r="A1549" s="2" t="s">
        <v>6715</v>
      </c>
      <c r="B1549" s="2" t="s">
        <v>2247</v>
      </c>
      <c r="C1549" s="2" t="s">
        <v>5164</v>
      </c>
      <c r="D1549" s="13" t="n">
        <v>45837</v>
      </c>
      <c r="E1549" s="2" t="s">
        <v>98</v>
      </c>
      <c r="F1549" s="2" t="s">
        <v>98</v>
      </c>
      <c r="G1549" s="2" t="s">
        <v>99</v>
      </c>
    </row>
    <row r="1550" customFormat="false" ht="15" hidden="false" customHeight="false" outlineLevel="0" collapsed="false">
      <c r="A1550" s="2" t="s">
        <v>6716</v>
      </c>
      <c r="B1550" s="2" t="s">
        <v>2181</v>
      </c>
      <c r="C1550" s="2" t="s">
        <v>5166</v>
      </c>
      <c r="D1550" s="13" t="n">
        <v>45378</v>
      </c>
      <c r="E1550" s="2" t="s">
        <v>119</v>
      </c>
      <c r="F1550" s="2" t="s">
        <v>123</v>
      </c>
      <c r="G1550" s="2" t="s">
        <v>99</v>
      </c>
    </row>
    <row r="1551" customFormat="false" ht="15" hidden="false" customHeight="false" outlineLevel="0" collapsed="false">
      <c r="A1551" s="2" t="s">
        <v>6717</v>
      </c>
      <c r="B1551" s="2" t="s">
        <v>1493</v>
      </c>
      <c r="C1551" s="2" t="s">
        <v>5164</v>
      </c>
      <c r="D1551" s="13" t="n">
        <v>45928</v>
      </c>
      <c r="E1551" s="2" t="s">
        <v>98</v>
      </c>
      <c r="F1551" s="2" t="s">
        <v>165</v>
      </c>
      <c r="G1551" s="2" t="s">
        <v>130</v>
      </c>
    </row>
    <row r="1552" customFormat="false" ht="15" hidden="false" customHeight="false" outlineLevel="0" collapsed="false">
      <c r="A1552" s="2" t="s">
        <v>6718</v>
      </c>
      <c r="B1552" s="2" t="s">
        <v>4929</v>
      </c>
      <c r="C1552" s="2" t="s">
        <v>5164</v>
      </c>
      <c r="D1552" s="13" t="n">
        <v>45721</v>
      </c>
      <c r="E1552" s="2" t="s">
        <v>98</v>
      </c>
      <c r="F1552" s="2" t="s">
        <v>104</v>
      </c>
      <c r="G1552" s="2" t="s">
        <v>130</v>
      </c>
    </row>
    <row r="1553" customFormat="false" ht="15" hidden="false" customHeight="false" outlineLevel="0" collapsed="false">
      <c r="A1553" s="2" t="s">
        <v>6719</v>
      </c>
      <c r="B1553" s="2" t="s">
        <v>1481</v>
      </c>
      <c r="C1553" s="2" t="s">
        <v>5166</v>
      </c>
      <c r="D1553" s="13" t="n">
        <v>45986</v>
      </c>
      <c r="E1553" s="2" t="s">
        <v>114</v>
      </c>
      <c r="F1553" s="2" t="s">
        <v>165</v>
      </c>
      <c r="G1553" s="2" t="s">
        <v>130</v>
      </c>
    </row>
    <row r="1554" customFormat="false" ht="15" hidden="false" customHeight="false" outlineLevel="0" collapsed="false">
      <c r="A1554" s="2" t="s">
        <v>6720</v>
      </c>
      <c r="B1554" s="2" t="s">
        <v>3285</v>
      </c>
      <c r="C1554" s="2" t="s">
        <v>5166</v>
      </c>
      <c r="D1554" s="13" t="n">
        <v>45888</v>
      </c>
      <c r="E1554" s="2" t="s">
        <v>98</v>
      </c>
      <c r="F1554" s="2" t="s">
        <v>104</v>
      </c>
      <c r="G1554" s="2" t="s">
        <v>115</v>
      </c>
    </row>
    <row r="1555" customFormat="false" ht="15" hidden="false" customHeight="false" outlineLevel="0" collapsed="false">
      <c r="A1555" s="2" t="s">
        <v>6721</v>
      </c>
      <c r="B1555" s="2" t="s">
        <v>2080</v>
      </c>
      <c r="C1555" s="2" t="s">
        <v>5164</v>
      </c>
      <c r="D1555" s="13" t="n">
        <v>46131</v>
      </c>
      <c r="E1555" s="2" t="s">
        <v>98</v>
      </c>
      <c r="F1555" s="2" t="s">
        <v>98</v>
      </c>
      <c r="G1555" s="2" t="s">
        <v>142</v>
      </c>
    </row>
    <row r="1556" customFormat="false" ht="15" hidden="false" customHeight="false" outlineLevel="0" collapsed="false">
      <c r="A1556" s="2" t="s">
        <v>6722</v>
      </c>
      <c r="B1556" s="2" t="s">
        <v>4935</v>
      </c>
      <c r="C1556" s="2" t="s">
        <v>5164</v>
      </c>
      <c r="D1556" s="13" t="n">
        <v>45704</v>
      </c>
      <c r="E1556" s="2" t="s">
        <v>98</v>
      </c>
      <c r="F1556" s="2" t="s">
        <v>108</v>
      </c>
      <c r="G1556" s="2" t="s">
        <v>115</v>
      </c>
    </row>
    <row r="1557" customFormat="false" ht="15" hidden="false" customHeight="false" outlineLevel="0" collapsed="false">
      <c r="A1557" s="2" t="s">
        <v>6723</v>
      </c>
      <c r="B1557" s="2" t="s">
        <v>2304</v>
      </c>
      <c r="C1557" s="2" t="s">
        <v>5164</v>
      </c>
      <c r="D1557" s="13" t="n">
        <v>45840</v>
      </c>
      <c r="E1557" s="2" t="s">
        <v>98</v>
      </c>
      <c r="F1557" s="2" t="s">
        <v>119</v>
      </c>
      <c r="G1557" s="2" t="s">
        <v>109</v>
      </c>
    </row>
    <row r="1558" customFormat="false" ht="15" hidden="false" customHeight="false" outlineLevel="0" collapsed="false">
      <c r="A1558" s="2" t="s">
        <v>6724</v>
      </c>
      <c r="B1558" s="2" t="s">
        <v>295</v>
      </c>
      <c r="C1558" s="2" t="s">
        <v>5168</v>
      </c>
      <c r="D1558" s="13" t="n">
        <v>45621</v>
      </c>
      <c r="E1558" s="2" t="s">
        <v>139</v>
      </c>
      <c r="F1558" s="2" t="s">
        <v>98</v>
      </c>
      <c r="G1558" s="2" t="s">
        <v>111</v>
      </c>
    </row>
    <row r="1559" customFormat="false" ht="15" hidden="false" customHeight="false" outlineLevel="0" collapsed="false">
      <c r="A1559" s="2" t="s">
        <v>6725</v>
      </c>
      <c r="B1559" s="2" t="s">
        <v>979</v>
      </c>
      <c r="C1559" s="2" t="s">
        <v>5168</v>
      </c>
      <c r="D1559" s="13" t="n">
        <v>45462</v>
      </c>
      <c r="E1559" s="2" t="s">
        <v>145</v>
      </c>
      <c r="F1559" s="2" t="s">
        <v>98</v>
      </c>
      <c r="G1559" s="2" t="s">
        <v>142</v>
      </c>
    </row>
    <row r="1560" customFormat="false" ht="15" hidden="false" customHeight="false" outlineLevel="0" collapsed="false">
      <c r="A1560" s="2" t="s">
        <v>6726</v>
      </c>
      <c r="B1560" s="2" t="s">
        <v>4966</v>
      </c>
      <c r="C1560" s="2" t="s">
        <v>5172</v>
      </c>
      <c r="D1560" s="13" t="n">
        <v>45625</v>
      </c>
      <c r="E1560" s="2" t="s">
        <v>98</v>
      </c>
      <c r="F1560" s="2" t="s">
        <v>98</v>
      </c>
      <c r="G1560" s="2" t="s">
        <v>115</v>
      </c>
    </row>
    <row r="1561" customFormat="false" ht="15" hidden="false" customHeight="false" outlineLevel="0" collapsed="false">
      <c r="A1561" s="2" t="s">
        <v>6727</v>
      </c>
      <c r="B1561" s="2" t="s">
        <v>579</v>
      </c>
      <c r="C1561" s="2" t="s">
        <v>5164</v>
      </c>
      <c r="D1561" s="13" t="n">
        <v>46030</v>
      </c>
      <c r="E1561" s="2" t="s">
        <v>98</v>
      </c>
      <c r="F1561" s="2" t="s">
        <v>98</v>
      </c>
      <c r="G1561" s="2" t="s">
        <v>133</v>
      </c>
    </row>
    <row r="1562" customFormat="false" ht="15" hidden="false" customHeight="false" outlineLevel="0" collapsed="false">
      <c r="A1562" s="2" t="s">
        <v>6728</v>
      </c>
      <c r="B1562" s="2" t="s">
        <v>948</v>
      </c>
      <c r="C1562" s="2" t="s">
        <v>5164</v>
      </c>
      <c r="D1562" s="13" t="n">
        <v>45681</v>
      </c>
      <c r="E1562" s="2" t="s">
        <v>98</v>
      </c>
      <c r="F1562" s="2" t="s">
        <v>145</v>
      </c>
      <c r="G1562" s="2" t="s">
        <v>109</v>
      </c>
    </row>
    <row r="1563" customFormat="false" ht="15" hidden="false" customHeight="false" outlineLevel="0" collapsed="false">
      <c r="A1563" s="2" t="s">
        <v>6729</v>
      </c>
      <c r="B1563" s="2" t="s">
        <v>1963</v>
      </c>
      <c r="C1563" s="2" t="s">
        <v>5164</v>
      </c>
      <c r="D1563" s="13" t="n">
        <v>45768</v>
      </c>
      <c r="E1563" s="2" t="s">
        <v>98</v>
      </c>
      <c r="F1563" s="2" t="s">
        <v>98</v>
      </c>
      <c r="G1563" s="2" t="s">
        <v>111</v>
      </c>
    </row>
    <row r="1564" customFormat="false" ht="15" hidden="false" customHeight="false" outlineLevel="0" collapsed="false">
      <c r="A1564" s="2" t="s">
        <v>6730</v>
      </c>
      <c r="B1564" s="2" t="s">
        <v>4994</v>
      </c>
      <c r="C1564" s="2" t="s">
        <v>5172</v>
      </c>
      <c r="D1564" s="13" t="n">
        <v>45713</v>
      </c>
      <c r="E1564" s="2" t="s">
        <v>98</v>
      </c>
      <c r="F1564" s="2" t="s">
        <v>98</v>
      </c>
      <c r="G1564" s="2" t="s">
        <v>109</v>
      </c>
    </row>
    <row r="1565" customFormat="false" ht="15" hidden="false" customHeight="false" outlineLevel="0" collapsed="false">
      <c r="A1565" s="2" t="s">
        <v>6731</v>
      </c>
      <c r="B1565" s="2" t="s">
        <v>5020</v>
      </c>
      <c r="C1565" s="2" t="s">
        <v>5172</v>
      </c>
      <c r="D1565" s="13" t="n">
        <v>45732</v>
      </c>
      <c r="E1565" s="2" t="s">
        <v>98</v>
      </c>
      <c r="F1565" s="2" t="s">
        <v>98</v>
      </c>
      <c r="G1565" s="2" t="s">
        <v>142</v>
      </c>
    </row>
    <row r="1566" customFormat="false" ht="15" hidden="false" customHeight="false" outlineLevel="0" collapsed="false">
      <c r="A1566" s="2" t="s">
        <v>6732</v>
      </c>
      <c r="B1566" s="2" t="s">
        <v>3778</v>
      </c>
      <c r="C1566" s="2" t="s">
        <v>5172</v>
      </c>
      <c r="D1566" s="13" t="n">
        <v>45957</v>
      </c>
      <c r="E1566" s="2" t="s">
        <v>145</v>
      </c>
      <c r="F1566" s="2" t="s">
        <v>98</v>
      </c>
      <c r="G1566" s="2" t="s">
        <v>133</v>
      </c>
    </row>
    <row r="1567" customFormat="false" ht="15" hidden="false" customHeight="false" outlineLevel="0" collapsed="false">
      <c r="A1567" s="2" t="s">
        <v>6733</v>
      </c>
      <c r="B1567" s="2" t="s">
        <v>1622</v>
      </c>
      <c r="C1567" s="2" t="s">
        <v>5190</v>
      </c>
      <c r="D1567" s="13" t="n">
        <v>45343</v>
      </c>
      <c r="E1567" s="2" t="s">
        <v>98</v>
      </c>
      <c r="F1567" s="2" t="s">
        <v>145</v>
      </c>
      <c r="G1567" s="2" t="s">
        <v>120</v>
      </c>
    </row>
    <row r="1568" customFormat="false" ht="15" hidden="false" customHeight="false" outlineLevel="0" collapsed="false">
      <c r="A1568" s="2" t="s">
        <v>6734</v>
      </c>
      <c r="B1568" s="2" t="s">
        <v>2286</v>
      </c>
      <c r="C1568" s="2" t="s">
        <v>5168</v>
      </c>
      <c r="D1568" s="13" t="n">
        <v>46022</v>
      </c>
      <c r="E1568" s="2" t="s">
        <v>119</v>
      </c>
      <c r="F1568" s="2" t="s">
        <v>98</v>
      </c>
      <c r="G1568" s="2" t="s">
        <v>111</v>
      </c>
    </row>
    <row r="1569" customFormat="false" ht="15" hidden="false" customHeight="false" outlineLevel="0" collapsed="false">
      <c r="A1569" s="2" t="s">
        <v>6735</v>
      </c>
      <c r="B1569" s="2" t="s">
        <v>3813</v>
      </c>
      <c r="C1569" s="2" t="s">
        <v>5168</v>
      </c>
      <c r="D1569" s="13" t="n">
        <v>45816</v>
      </c>
      <c r="E1569" s="2" t="s">
        <v>98</v>
      </c>
      <c r="F1569" s="2" t="s">
        <v>98</v>
      </c>
      <c r="G1569" s="2" t="s">
        <v>99</v>
      </c>
    </row>
    <row r="1570" customFormat="false" ht="15" hidden="false" customHeight="false" outlineLevel="0" collapsed="false">
      <c r="A1570" s="2" t="s">
        <v>6736</v>
      </c>
      <c r="B1570" s="2" t="s">
        <v>706</v>
      </c>
      <c r="C1570" s="2" t="s">
        <v>5190</v>
      </c>
      <c r="D1570" s="13" t="n">
        <v>45758</v>
      </c>
      <c r="E1570" s="2" t="s">
        <v>98</v>
      </c>
      <c r="F1570" s="2" t="s">
        <v>114</v>
      </c>
      <c r="G1570" s="2" t="s">
        <v>99</v>
      </c>
    </row>
    <row r="1571" customFormat="false" ht="15" hidden="false" customHeight="false" outlineLevel="0" collapsed="false">
      <c r="A1571" s="2" t="s">
        <v>6737</v>
      </c>
      <c r="B1571" s="2" t="s">
        <v>899</v>
      </c>
      <c r="C1571" s="2" t="s">
        <v>5168</v>
      </c>
      <c r="D1571" s="13" t="n">
        <v>45980</v>
      </c>
      <c r="E1571" s="2" t="s">
        <v>163</v>
      </c>
      <c r="F1571" s="2" t="s">
        <v>98</v>
      </c>
      <c r="G1571" s="2" t="s">
        <v>115</v>
      </c>
    </row>
    <row r="1572" customFormat="false" ht="15" hidden="false" customHeight="false" outlineLevel="0" collapsed="false">
      <c r="A1572" s="2" t="s">
        <v>6738</v>
      </c>
      <c r="B1572" s="2" t="s">
        <v>3387</v>
      </c>
      <c r="C1572" s="2" t="s">
        <v>5190</v>
      </c>
      <c r="D1572" s="13" t="n">
        <v>45652</v>
      </c>
      <c r="E1572" s="2" t="s">
        <v>98</v>
      </c>
      <c r="F1572" s="2" t="s">
        <v>104</v>
      </c>
      <c r="G1572" s="2" t="s">
        <v>142</v>
      </c>
    </row>
    <row r="1573" customFormat="false" ht="15" hidden="false" customHeight="false" outlineLevel="0" collapsed="false">
      <c r="A1573" s="2" t="s">
        <v>6739</v>
      </c>
      <c r="B1573" s="2" t="s">
        <v>3741</v>
      </c>
      <c r="C1573" s="2" t="s">
        <v>5190</v>
      </c>
      <c r="D1573" s="13" t="n">
        <v>45457</v>
      </c>
      <c r="E1573" s="2" t="s">
        <v>98</v>
      </c>
      <c r="F1573" s="2" t="s">
        <v>145</v>
      </c>
      <c r="G1573" s="2" t="s">
        <v>142</v>
      </c>
    </row>
    <row r="1574" customFormat="false" ht="15" hidden="false" customHeight="false" outlineLevel="0" collapsed="false">
      <c r="A1574" s="2" t="s">
        <v>6740</v>
      </c>
      <c r="B1574" s="2" t="s">
        <v>900</v>
      </c>
      <c r="C1574" s="2" t="s">
        <v>5166</v>
      </c>
      <c r="D1574" s="13" t="n">
        <v>46095</v>
      </c>
      <c r="E1574" s="2" t="s">
        <v>108</v>
      </c>
      <c r="F1574" s="2" t="s">
        <v>128</v>
      </c>
      <c r="G1574" s="2" t="s">
        <v>115</v>
      </c>
    </row>
    <row r="1575" customFormat="false" ht="15" hidden="false" customHeight="false" outlineLevel="0" collapsed="false">
      <c r="A1575" s="2" t="s">
        <v>6741</v>
      </c>
      <c r="B1575" s="2" t="s">
        <v>1498</v>
      </c>
      <c r="C1575" s="2" t="s">
        <v>5172</v>
      </c>
      <c r="D1575" s="13" t="n">
        <v>46000</v>
      </c>
      <c r="E1575" s="2" t="s">
        <v>119</v>
      </c>
      <c r="F1575" s="2" t="s">
        <v>98</v>
      </c>
      <c r="G1575" s="2" t="s">
        <v>115</v>
      </c>
    </row>
    <row r="1576" customFormat="false" ht="15" hidden="false" customHeight="false" outlineLevel="0" collapsed="false">
      <c r="A1576" s="2" t="s">
        <v>6742</v>
      </c>
      <c r="B1576" s="2" t="s">
        <v>2464</v>
      </c>
      <c r="C1576" s="2" t="s">
        <v>5166</v>
      </c>
      <c r="D1576" s="13" t="n">
        <v>46143</v>
      </c>
      <c r="E1576" s="2" t="s">
        <v>141</v>
      </c>
      <c r="F1576" s="2" t="s">
        <v>114</v>
      </c>
      <c r="G1576" s="2" t="s">
        <v>124</v>
      </c>
    </row>
    <row r="1577" customFormat="false" ht="15" hidden="false" customHeight="false" outlineLevel="0" collapsed="false">
      <c r="A1577" s="2" t="s">
        <v>6743</v>
      </c>
      <c r="B1577" s="2" t="s">
        <v>2737</v>
      </c>
      <c r="C1577" s="2" t="s">
        <v>5168</v>
      </c>
      <c r="D1577" s="13" t="n">
        <v>45497</v>
      </c>
      <c r="E1577" s="2" t="s">
        <v>98</v>
      </c>
      <c r="F1577" s="2" t="s">
        <v>98</v>
      </c>
      <c r="G1577" s="2" t="s">
        <v>109</v>
      </c>
    </row>
    <row r="1578" customFormat="false" ht="15" hidden="false" customHeight="false" outlineLevel="0" collapsed="false">
      <c r="A1578" s="2" t="s">
        <v>6744</v>
      </c>
      <c r="B1578" s="2" t="s">
        <v>5081</v>
      </c>
      <c r="C1578" s="2" t="s">
        <v>5190</v>
      </c>
      <c r="D1578" s="13" t="n">
        <v>46010</v>
      </c>
      <c r="E1578" s="2" t="s">
        <v>98</v>
      </c>
      <c r="F1578" s="2" t="s">
        <v>98</v>
      </c>
      <c r="G1578" s="2" t="s">
        <v>130</v>
      </c>
    </row>
    <row r="1579" customFormat="false" ht="15" hidden="false" customHeight="false" outlineLevel="0" collapsed="false">
      <c r="A1579" s="2" t="s">
        <v>6745</v>
      </c>
      <c r="B1579" s="2" t="s">
        <v>5032</v>
      </c>
      <c r="C1579" s="2" t="s">
        <v>5190</v>
      </c>
      <c r="D1579" s="13" t="n">
        <v>45707</v>
      </c>
      <c r="E1579" s="2" t="s">
        <v>98</v>
      </c>
      <c r="F1579" s="2" t="s">
        <v>98</v>
      </c>
      <c r="G1579" s="2" t="s">
        <v>136</v>
      </c>
    </row>
    <row r="1580" customFormat="false" ht="15" hidden="false" customHeight="false" outlineLevel="0" collapsed="false">
      <c r="A1580" s="2" t="s">
        <v>6746</v>
      </c>
      <c r="B1580" s="2" t="s">
        <v>2801</v>
      </c>
      <c r="C1580" s="2" t="s">
        <v>5164</v>
      </c>
      <c r="D1580" s="13" t="n">
        <v>45933</v>
      </c>
      <c r="E1580" s="2" t="s">
        <v>98</v>
      </c>
      <c r="F1580" s="2" t="s">
        <v>119</v>
      </c>
      <c r="G1580" s="2" t="s">
        <v>130</v>
      </c>
    </row>
    <row r="1581" customFormat="false" ht="15" hidden="false" customHeight="false" outlineLevel="0" collapsed="false">
      <c r="A1581" s="2" t="s">
        <v>6747</v>
      </c>
      <c r="B1581" s="2" t="s">
        <v>5043</v>
      </c>
      <c r="C1581" s="2" t="s">
        <v>5190</v>
      </c>
      <c r="D1581" s="13" t="n">
        <v>45375</v>
      </c>
      <c r="E1581" s="2" t="s">
        <v>98</v>
      </c>
      <c r="F1581" s="2" t="s">
        <v>98</v>
      </c>
      <c r="G1581" s="2" t="s">
        <v>124</v>
      </c>
    </row>
    <row r="1582" customFormat="false" ht="15" hidden="false" customHeight="false" outlineLevel="0" collapsed="false">
      <c r="A1582" s="2" t="s">
        <v>6748</v>
      </c>
      <c r="B1582" s="2" t="s">
        <v>1444</v>
      </c>
      <c r="C1582" s="2" t="s">
        <v>5164</v>
      </c>
      <c r="D1582" s="13" t="n">
        <v>45391</v>
      </c>
      <c r="E1582" s="2" t="s">
        <v>98</v>
      </c>
      <c r="F1582" s="2" t="s">
        <v>165</v>
      </c>
      <c r="G1582" s="2" t="s">
        <v>111</v>
      </c>
    </row>
    <row r="1583" customFormat="false" ht="15" hidden="false" customHeight="false" outlineLevel="0" collapsed="false">
      <c r="A1583" s="2" t="s">
        <v>6749</v>
      </c>
      <c r="B1583" s="2" t="s">
        <v>3482</v>
      </c>
      <c r="C1583" s="2" t="s">
        <v>5190</v>
      </c>
      <c r="D1583" s="13" t="n">
        <v>45911</v>
      </c>
      <c r="E1583" s="2" t="s">
        <v>98</v>
      </c>
      <c r="F1583" s="2" t="s">
        <v>165</v>
      </c>
      <c r="G1583" s="2" t="s">
        <v>124</v>
      </c>
    </row>
    <row r="1584" customFormat="false" ht="15" hidden="false" customHeight="false" outlineLevel="0" collapsed="false">
      <c r="A1584" s="2" t="s">
        <v>6750</v>
      </c>
      <c r="B1584" s="2" t="s">
        <v>3931</v>
      </c>
      <c r="C1584" s="2" t="s">
        <v>5166</v>
      </c>
      <c r="D1584" s="13" t="n">
        <v>45982</v>
      </c>
      <c r="E1584" s="2" t="s">
        <v>145</v>
      </c>
      <c r="F1584" s="2" t="s">
        <v>104</v>
      </c>
      <c r="G1584" s="2" t="s">
        <v>120</v>
      </c>
    </row>
    <row r="1585" customFormat="false" ht="15" hidden="false" customHeight="false" outlineLevel="0" collapsed="false">
      <c r="A1585" s="2" t="s">
        <v>6751</v>
      </c>
      <c r="B1585" s="2" t="s">
        <v>4857</v>
      </c>
      <c r="C1585" s="2" t="s">
        <v>5168</v>
      </c>
      <c r="D1585" s="13" t="n">
        <v>45912</v>
      </c>
      <c r="E1585" s="2" t="s">
        <v>119</v>
      </c>
      <c r="F1585" s="2" t="s">
        <v>98</v>
      </c>
      <c r="G1585" s="2" t="s">
        <v>133</v>
      </c>
    </row>
    <row r="1586" customFormat="false" ht="15" hidden="false" customHeight="false" outlineLevel="0" collapsed="false">
      <c r="A1586" s="2" t="s">
        <v>6752</v>
      </c>
      <c r="B1586" s="2" t="s">
        <v>4692</v>
      </c>
      <c r="C1586" s="2" t="s">
        <v>5164</v>
      </c>
      <c r="D1586" s="13" t="n">
        <v>46065</v>
      </c>
      <c r="E1586" s="2" t="s">
        <v>98</v>
      </c>
      <c r="F1586" s="2" t="s">
        <v>108</v>
      </c>
      <c r="G1586" s="2" t="s">
        <v>136</v>
      </c>
    </row>
    <row r="1587" customFormat="false" ht="15" hidden="false" customHeight="false" outlineLevel="0" collapsed="false">
      <c r="A1587" s="2" t="s">
        <v>6753</v>
      </c>
      <c r="B1587" s="2" t="s">
        <v>4971</v>
      </c>
      <c r="C1587" s="2" t="s">
        <v>5172</v>
      </c>
      <c r="D1587" s="13" t="n">
        <v>46110</v>
      </c>
      <c r="E1587" s="2" t="s">
        <v>98</v>
      </c>
      <c r="F1587" s="2" t="s">
        <v>98</v>
      </c>
      <c r="G1587" s="2" t="s">
        <v>111</v>
      </c>
    </row>
    <row r="1588" customFormat="false" ht="15" hidden="false" customHeight="false" outlineLevel="0" collapsed="false">
      <c r="A1588" s="2" t="s">
        <v>6754</v>
      </c>
      <c r="B1588" s="2" t="s">
        <v>764</v>
      </c>
      <c r="C1588" s="2" t="s">
        <v>5166</v>
      </c>
      <c r="D1588" s="13" t="n">
        <v>46092</v>
      </c>
      <c r="E1588" s="2" t="s">
        <v>141</v>
      </c>
      <c r="F1588" s="2" t="s">
        <v>128</v>
      </c>
      <c r="G1588" s="2" t="s">
        <v>124</v>
      </c>
    </row>
    <row r="1589" customFormat="false" ht="15" hidden="false" customHeight="false" outlineLevel="0" collapsed="false">
      <c r="A1589" s="2" t="s">
        <v>6755</v>
      </c>
      <c r="B1589" s="2" t="s">
        <v>1060</v>
      </c>
      <c r="C1589" s="2" t="s">
        <v>5172</v>
      </c>
      <c r="D1589" s="13" t="n">
        <v>45759</v>
      </c>
      <c r="E1589" s="2" t="s">
        <v>141</v>
      </c>
      <c r="F1589" s="2" t="s">
        <v>98</v>
      </c>
      <c r="G1589" s="2" t="s">
        <v>111</v>
      </c>
    </row>
    <row r="1590" customFormat="false" ht="15" hidden="false" customHeight="false" outlineLevel="0" collapsed="false">
      <c r="A1590" s="2" t="s">
        <v>6756</v>
      </c>
      <c r="B1590" s="2" t="s">
        <v>2763</v>
      </c>
      <c r="C1590" s="2" t="s">
        <v>5164</v>
      </c>
      <c r="D1590" s="13" t="n">
        <v>45765</v>
      </c>
      <c r="E1590" s="2" t="s">
        <v>98</v>
      </c>
      <c r="F1590" s="2" t="s">
        <v>163</v>
      </c>
      <c r="G1590" s="2" t="s">
        <v>136</v>
      </c>
    </row>
    <row r="1591" customFormat="false" ht="15" hidden="false" customHeight="false" outlineLevel="0" collapsed="false">
      <c r="A1591" s="2" t="s">
        <v>6757</v>
      </c>
      <c r="B1591" s="2" t="s">
        <v>4393</v>
      </c>
      <c r="C1591" s="2" t="s">
        <v>5190</v>
      </c>
      <c r="D1591" s="13" t="n">
        <v>46081</v>
      </c>
      <c r="E1591" s="2" t="s">
        <v>98</v>
      </c>
      <c r="F1591" s="2" t="s">
        <v>108</v>
      </c>
      <c r="G1591" s="2" t="s">
        <v>120</v>
      </c>
    </row>
    <row r="1592" customFormat="false" ht="15" hidden="false" customHeight="false" outlineLevel="0" collapsed="false">
      <c r="A1592" s="2" t="s">
        <v>6758</v>
      </c>
      <c r="B1592" s="2" t="s">
        <v>4617</v>
      </c>
      <c r="C1592" s="2" t="s">
        <v>5166</v>
      </c>
      <c r="D1592" s="13" t="n">
        <v>45539</v>
      </c>
      <c r="E1592" s="2" t="s">
        <v>104</v>
      </c>
      <c r="F1592" s="2" t="s">
        <v>141</v>
      </c>
      <c r="G1592" s="2" t="s">
        <v>120</v>
      </c>
    </row>
    <row r="1593" customFormat="false" ht="15" hidden="false" customHeight="false" outlineLevel="0" collapsed="false">
      <c r="A1593" s="2" t="s">
        <v>6759</v>
      </c>
      <c r="B1593" s="2" t="s">
        <v>327</v>
      </c>
      <c r="C1593" s="2" t="s">
        <v>5166</v>
      </c>
      <c r="D1593" s="13" t="n">
        <v>46252</v>
      </c>
      <c r="E1593" s="2" t="s">
        <v>114</v>
      </c>
      <c r="F1593" s="2" t="s">
        <v>104</v>
      </c>
      <c r="G1593" s="2" t="s">
        <v>99</v>
      </c>
    </row>
    <row r="1594" customFormat="false" ht="15" hidden="false" customHeight="false" outlineLevel="0" collapsed="false">
      <c r="A1594" s="2" t="s">
        <v>6760</v>
      </c>
      <c r="B1594" s="2" t="s">
        <v>4364</v>
      </c>
      <c r="C1594" s="2" t="s">
        <v>5164</v>
      </c>
      <c r="D1594" s="13" t="n">
        <v>45727</v>
      </c>
      <c r="E1594" s="2" t="s">
        <v>98</v>
      </c>
      <c r="F1594" s="2" t="s">
        <v>98</v>
      </c>
      <c r="G1594" s="2" t="s">
        <v>124</v>
      </c>
    </row>
    <row r="1595" customFormat="false" ht="15" hidden="false" customHeight="false" outlineLevel="0" collapsed="false">
      <c r="A1595" s="2" t="s">
        <v>6761</v>
      </c>
      <c r="B1595" s="2" t="s">
        <v>632</v>
      </c>
      <c r="C1595" s="2" t="s">
        <v>5168</v>
      </c>
      <c r="D1595" s="13" t="n">
        <v>45476</v>
      </c>
      <c r="E1595" s="2" t="s">
        <v>123</v>
      </c>
      <c r="F1595" s="2" t="s">
        <v>98</v>
      </c>
      <c r="G1595" s="2" t="s">
        <v>99</v>
      </c>
    </row>
    <row r="1596" customFormat="false" ht="15" hidden="false" customHeight="false" outlineLevel="0" collapsed="false">
      <c r="A1596" s="2" t="s">
        <v>6762</v>
      </c>
      <c r="B1596" s="2" t="s">
        <v>2495</v>
      </c>
      <c r="C1596" s="2" t="s">
        <v>5172</v>
      </c>
      <c r="D1596" s="13" t="n">
        <v>46124</v>
      </c>
      <c r="E1596" s="2" t="s">
        <v>119</v>
      </c>
      <c r="F1596" s="2" t="s">
        <v>98</v>
      </c>
      <c r="G1596" s="2" t="s">
        <v>142</v>
      </c>
    </row>
    <row r="1597" customFormat="false" ht="15" hidden="false" customHeight="false" outlineLevel="0" collapsed="false">
      <c r="A1597" s="2" t="s">
        <v>6763</v>
      </c>
      <c r="B1597" s="2" t="s">
        <v>5113</v>
      </c>
      <c r="C1597" s="2" t="s">
        <v>5190</v>
      </c>
      <c r="D1597" s="13" t="n">
        <v>45388</v>
      </c>
      <c r="E1597" s="2" t="s">
        <v>98</v>
      </c>
      <c r="F1597" s="2" t="s">
        <v>98</v>
      </c>
      <c r="G1597" s="2" t="s">
        <v>130</v>
      </c>
    </row>
    <row r="1598" customFormat="false" ht="15" hidden="false" customHeight="false" outlineLevel="0" collapsed="false">
      <c r="A1598" s="2" t="s">
        <v>6764</v>
      </c>
      <c r="B1598" s="2" t="s">
        <v>4572</v>
      </c>
      <c r="C1598" s="2" t="s">
        <v>5190</v>
      </c>
      <c r="D1598" s="13" t="n">
        <v>45711</v>
      </c>
      <c r="E1598" s="2" t="s">
        <v>98</v>
      </c>
      <c r="F1598" s="2" t="s">
        <v>119</v>
      </c>
      <c r="G1598" s="2" t="s">
        <v>142</v>
      </c>
    </row>
    <row r="1599" customFormat="false" ht="15" hidden="false" customHeight="false" outlineLevel="0" collapsed="false">
      <c r="A1599" s="2" t="s">
        <v>6765</v>
      </c>
      <c r="B1599" s="2" t="s">
        <v>884</v>
      </c>
      <c r="C1599" s="2" t="s">
        <v>5166</v>
      </c>
      <c r="D1599" s="13" t="n">
        <v>45901</v>
      </c>
      <c r="E1599" s="2" t="s">
        <v>119</v>
      </c>
      <c r="F1599" s="2" t="s">
        <v>165</v>
      </c>
      <c r="G1599" s="2" t="s">
        <v>111</v>
      </c>
    </row>
    <row r="1600" customFormat="false" ht="15" hidden="false" customHeight="false" outlineLevel="0" collapsed="false">
      <c r="A1600" s="2" t="s">
        <v>6766</v>
      </c>
      <c r="B1600" s="2" t="s">
        <v>4412</v>
      </c>
      <c r="C1600" s="2" t="s">
        <v>5172</v>
      </c>
      <c r="D1600" s="13" t="n">
        <v>45795</v>
      </c>
      <c r="E1600" s="2" t="s">
        <v>141</v>
      </c>
      <c r="F1600" s="2" t="s">
        <v>98</v>
      </c>
      <c r="G1600" s="2" t="s">
        <v>109</v>
      </c>
    </row>
    <row r="1601" customFormat="false" ht="15" hidden="false" customHeight="false" outlineLevel="0" collapsed="false">
      <c r="A1601" s="2" t="s">
        <v>6767</v>
      </c>
      <c r="B1601" s="2" t="s">
        <v>593</v>
      </c>
      <c r="C1601" s="2" t="s">
        <v>5166</v>
      </c>
      <c r="D1601" s="13" t="n">
        <v>45537</v>
      </c>
      <c r="E1601" s="2" t="s">
        <v>104</v>
      </c>
      <c r="F1601" s="2" t="s">
        <v>141</v>
      </c>
      <c r="G1601" s="2" t="s">
        <v>109</v>
      </c>
    </row>
    <row r="1602" customFormat="false" ht="15" hidden="false" customHeight="false" outlineLevel="0" collapsed="false">
      <c r="A1602" s="2" t="s">
        <v>6768</v>
      </c>
      <c r="B1602" s="2" t="s">
        <v>3445</v>
      </c>
      <c r="C1602" s="2" t="s">
        <v>5166</v>
      </c>
      <c r="D1602" s="13" t="n">
        <v>45732</v>
      </c>
      <c r="E1602" s="2" t="s">
        <v>165</v>
      </c>
      <c r="F1602" s="2" t="s">
        <v>128</v>
      </c>
      <c r="G1602" s="2" t="s">
        <v>142</v>
      </c>
    </row>
    <row r="1603" customFormat="false" ht="15" hidden="false" customHeight="false" outlineLevel="0" collapsed="false">
      <c r="A1603" s="2" t="s">
        <v>6769</v>
      </c>
      <c r="B1603" s="2" t="s">
        <v>3232</v>
      </c>
      <c r="C1603" s="2" t="s">
        <v>5190</v>
      </c>
      <c r="D1603" s="13" t="n">
        <v>45838</v>
      </c>
      <c r="E1603" s="2" t="s">
        <v>98</v>
      </c>
      <c r="F1603" s="2" t="s">
        <v>104</v>
      </c>
      <c r="G1603" s="2" t="s">
        <v>109</v>
      </c>
    </row>
    <row r="1604" customFormat="false" ht="15" hidden="false" customHeight="false" outlineLevel="0" collapsed="false">
      <c r="A1604" s="2" t="s">
        <v>6770</v>
      </c>
      <c r="B1604" s="2" t="s">
        <v>1710</v>
      </c>
      <c r="C1604" s="2" t="s">
        <v>5164</v>
      </c>
      <c r="D1604" s="13" t="n">
        <v>45512</v>
      </c>
      <c r="E1604" s="2" t="s">
        <v>98</v>
      </c>
      <c r="F1604" s="2" t="s">
        <v>98</v>
      </c>
      <c r="G1604" s="2" t="s">
        <v>133</v>
      </c>
    </row>
    <row r="1605" customFormat="false" ht="15" hidden="false" customHeight="false" outlineLevel="0" collapsed="false">
      <c r="A1605" s="2" t="s">
        <v>6771</v>
      </c>
      <c r="B1605" s="2" t="s">
        <v>2495</v>
      </c>
      <c r="C1605" s="2" t="s">
        <v>5190</v>
      </c>
      <c r="D1605" s="13" t="n">
        <v>46173</v>
      </c>
      <c r="E1605" s="2" t="s">
        <v>98</v>
      </c>
      <c r="F1605" s="2" t="s">
        <v>119</v>
      </c>
      <c r="G1605" s="2" t="s">
        <v>120</v>
      </c>
    </row>
    <row r="1606" customFormat="false" ht="15" hidden="false" customHeight="false" outlineLevel="0" collapsed="false">
      <c r="A1606" s="2" t="s">
        <v>6772</v>
      </c>
      <c r="B1606" s="2" t="s">
        <v>3272</v>
      </c>
      <c r="C1606" s="2" t="s">
        <v>5166</v>
      </c>
      <c r="D1606" s="13" t="n">
        <v>45714</v>
      </c>
      <c r="E1606" s="2" t="s">
        <v>145</v>
      </c>
      <c r="F1606" s="2" t="s">
        <v>123</v>
      </c>
      <c r="G1606" s="2" t="s">
        <v>142</v>
      </c>
    </row>
    <row r="1607" customFormat="false" ht="15" hidden="false" customHeight="false" outlineLevel="0" collapsed="false">
      <c r="A1607" s="2" t="s">
        <v>6773</v>
      </c>
      <c r="B1607" s="2" t="s">
        <v>5048</v>
      </c>
      <c r="C1607" s="2" t="s">
        <v>5172</v>
      </c>
      <c r="D1607" s="13" t="n">
        <v>46079</v>
      </c>
      <c r="E1607" s="2" t="s">
        <v>98</v>
      </c>
      <c r="F1607" s="2" t="s">
        <v>98</v>
      </c>
      <c r="G1607" s="2" t="s">
        <v>124</v>
      </c>
    </row>
    <row r="1608" customFormat="false" ht="15" hidden="false" customHeight="false" outlineLevel="0" collapsed="false">
      <c r="A1608" s="2" t="s">
        <v>6774</v>
      </c>
      <c r="B1608" s="2" t="s">
        <v>3948</v>
      </c>
      <c r="C1608" s="2" t="s">
        <v>5190</v>
      </c>
      <c r="D1608" s="13" t="n">
        <v>45398</v>
      </c>
      <c r="E1608" s="2" t="s">
        <v>98</v>
      </c>
      <c r="F1608" s="2" t="s">
        <v>119</v>
      </c>
      <c r="G1608" s="2" t="s">
        <v>142</v>
      </c>
    </row>
    <row r="1609" customFormat="false" ht="15" hidden="false" customHeight="false" outlineLevel="0" collapsed="false">
      <c r="A1609" s="2" t="s">
        <v>6775</v>
      </c>
      <c r="B1609" s="2" t="s">
        <v>2532</v>
      </c>
      <c r="C1609" s="2" t="s">
        <v>5168</v>
      </c>
      <c r="D1609" s="13" t="n">
        <v>45716</v>
      </c>
      <c r="E1609" s="2" t="s">
        <v>98</v>
      </c>
      <c r="F1609" s="2" t="s">
        <v>98</v>
      </c>
      <c r="G1609" s="2" t="s">
        <v>115</v>
      </c>
    </row>
    <row r="1610" customFormat="false" ht="15" hidden="false" customHeight="false" outlineLevel="0" collapsed="false">
      <c r="A1610" s="2" t="s">
        <v>6776</v>
      </c>
      <c r="B1610" s="2" t="s">
        <v>2357</v>
      </c>
      <c r="C1610" s="2" t="s">
        <v>5164</v>
      </c>
      <c r="D1610" s="13" t="n">
        <v>46065</v>
      </c>
      <c r="E1610" s="2" t="s">
        <v>98</v>
      </c>
      <c r="F1610" s="2" t="s">
        <v>141</v>
      </c>
      <c r="G1610" s="2" t="s">
        <v>136</v>
      </c>
    </row>
    <row r="1611" customFormat="false" ht="15" hidden="false" customHeight="false" outlineLevel="0" collapsed="false">
      <c r="A1611" s="2" t="s">
        <v>6777</v>
      </c>
      <c r="B1611" s="2" t="s">
        <v>4391</v>
      </c>
      <c r="C1611" s="2" t="s">
        <v>5164</v>
      </c>
      <c r="D1611" s="13" t="n">
        <v>45957</v>
      </c>
      <c r="E1611" s="2" t="s">
        <v>98</v>
      </c>
      <c r="F1611" s="2" t="s">
        <v>119</v>
      </c>
      <c r="G1611" s="2" t="s">
        <v>130</v>
      </c>
    </row>
    <row r="1612" customFormat="false" ht="15" hidden="false" customHeight="false" outlineLevel="0" collapsed="false">
      <c r="A1612" s="2" t="s">
        <v>6778</v>
      </c>
      <c r="B1612" s="2" t="s">
        <v>1687</v>
      </c>
      <c r="C1612" s="2" t="s">
        <v>5166</v>
      </c>
      <c r="D1612" s="13" t="n">
        <v>45820</v>
      </c>
      <c r="E1612" s="2" t="s">
        <v>98</v>
      </c>
      <c r="F1612" s="2" t="s">
        <v>114</v>
      </c>
      <c r="G1612" s="2" t="s">
        <v>109</v>
      </c>
    </row>
    <row r="1613" customFormat="false" ht="15" hidden="false" customHeight="false" outlineLevel="0" collapsed="false">
      <c r="A1613" s="2" t="s">
        <v>6779</v>
      </c>
      <c r="B1613" s="2" t="s">
        <v>3399</v>
      </c>
      <c r="C1613" s="2" t="s">
        <v>5190</v>
      </c>
      <c r="D1613" s="13" t="n">
        <v>46144</v>
      </c>
      <c r="E1613" s="2" t="s">
        <v>98</v>
      </c>
      <c r="F1613" s="2" t="s">
        <v>119</v>
      </c>
      <c r="G1613" s="2" t="s">
        <v>136</v>
      </c>
    </row>
    <row r="1614" customFormat="false" ht="15" hidden="false" customHeight="false" outlineLevel="0" collapsed="false">
      <c r="A1614" s="2" t="s">
        <v>6780</v>
      </c>
      <c r="B1614" s="2" t="s">
        <v>4838</v>
      </c>
      <c r="C1614" s="2" t="s">
        <v>5164</v>
      </c>
      <c r="D1614" s="13" t="n">
        <v>45745</v>
      </c>
      <c r="E1614" s="2" t="s">
        <v>98</v>
      </c>
      <c r="F1614" s="2" t="s">
        <v>165</v>
      </c>
      <c r="G1614" s="2" t="s">
        <v>115</v>
      </c>
    </row>
    <row r="1615" customFormat="false" ht="15" hidden="false" customHeight="false" outlineLevel="0" collapsed="false">
      <c r="A1615" s="2" t="s">
        <v>6781</v>
      </c>
      <c r="B1615" s="2" t="s">
        <v>3636</v>
      </c>
      <c r="C1615" s="2" t="s">
        <v>5190</v>
      </c>
      <c r="D1615" s="13" t="n">
        <v>45565</v>
      </c>
      <c r="E1615" s="2" t="s">
        <v>98</v>
      </c>
      <c r="F1615" s="2" t="s">
        <v>114</v>
      </c>
      <c r="G1615" s="2" t="s">
        <v>124</v>
      </c>
    </row>
    <row r="1616" customFormat="false" ht="15" hidden="false" customHeight="false" outlineLevel="0" collapsed="false">
      <c r="A1616" s="2" t="s">
        <v>6782</v>
      </c>
      <c r="B1616" s="2" t="s">
        <v>1355</v>
      </c>
      <c r="C1616" s="2" t="s">
        <v>5172</v>
      </c>
      <c r="D1616" s="13" t="n">
        <v>45717</v>
      </c>
      <c r="E1616" s="2" t="s">
        <v>98</v>
      </c>
      <c r="F1616" s="2" t="s">
        <v>98</v>
      </c>
      <c r="G1616" s="2" t="s">
        <v>124</v>
      </c>
    </row>
    <row r="1617" customFormat="false" ht="15" hidden="false" customHeight="false" outlineLevel="0" collapsed="false">
      <c r="A1617" s="2" t="s">
        <v>6783</v>
      </c>
      <c r="B1617" s="2" t="s">
        <v>4996</v>
      </c>
      <c r="C1617" s="2" t="s">
        <v>5190</v>
      </c>
      <c r="D1617" s="13" t="n">
        <v>45722</v>
      </c>
      <c r="E1617" s="2" t="s">
        <v>98</v>
      </c>
      <c r="F1617" s="2" t="s">
        <v>98</v>
      </c>
      <c r="G1617" s="2" t="s">
        <v>111</v>
      </c>
    </row>
    <row r="1618" customFormat="false" ht="15" hidden="false" customHeight="false" outlineLevel="0" collapsed="false">
      <c r="A1618" s="2" t="s">
        <v>6784</v>
      </c>
      <c r="B1618" s="2" t="s">
        <v>1111</v>
      </c>
      <c r="C1618" s="2" t="s">
        <v>5168</v>
      </c>
      <c r="D1618" s="13" t="n">
        <v>46038</v>
      </c>
      <c r="E1618" s="2" t="s">
        <v>119</v>
      </c>
      <c r="F1618" s="2" t="s">
        <v>98</v>
      </c>
      <c r="G1618" s="2" t="s">
        <v>124</v>
      </c>
    </row>
    <row r="1619" customFormat="false" ht="15" hidden="false" customHeight="false" outlineLevel="0" collapsed="false">
      <c r="A1619" s="2" t="s">
        <v>6785</v>
      </c>
      <c r="B1619" s="2" t="s">
        <v>3084</v>
      </c>
      <c r="C1619" s="2" t="s">
        <v>5166</v>
      </c>
      <c r="D1619" s="13" t="n">
        <v>45926</v>
      </c>
      <c r="E1619" s="2" t="s">
        <v>114</v>
      </c>
      <c r="F1619" s="2" t="s">
        <v>139</v>
      </c>
      <c r="G1619" s="2" t="s">
        <v>115</v>
      </c>
    </row>
    <row r="1620" customFormat="false" ht="15" hidden="false" customHeight="false" outlineLevel="0" collapsed="false">
      <c r="A1620" s="2" t="s">
        <v>6786</v>
      </c>
      <c r="B1620" s="2" t="s">
        <v>1250</v>
      </c>
      <c r="C1620" s="2" t="s">
        <v>5168</v>
      </c>
      <c r="D1620" s="13" t="n">
        <v>45985</v>
      </c>
      <c r="E1620" s="2" t="s">
        <v>98</v>
      </c>
      <c r="F1620" s="2" t="s">
        <v>98</v>
      </c>
      <c r="G1620" s="2" t="s">
        <v>136</v>
      </c>
    </row>
    <row r="1621" customFormat="false" ht="15" hidden="false" customHeight="false" outlineLevel="0" collapsed="false">
      <c r="A1621" s="2" t="s">
        <v>6787</v>
      </c>
      <c r="B1621" s="2" t="s">
        <v>3930</v>
      </c>
      <c r="C1621" s="2" t="s">
        <v>5168</v>
      </c>
      <c r="D1621" s="13" t="n">
        <v>45729</v>
      </c>
      <c r="E1621" s="2" t="s">
        <v>123</v>
      </c>
      <c r="F1621" s="2" t="s">
        <v>98</v>
      </c>
      <c r="G1621" s="2" t="s">
        <v>109</v>
      </c>
    </row>
    <row r="1622" customFormat="false" ht="15" hidden="false" customHeight="false" outlineLevel="0" collapsed="false">
      <c r="A1622" s="2" t="s">
        <v>6788</v>
      </c>
      <c r="B1622" s="2" t="s">
        <v>4963</v>
      </c>
      <c r="C1622" s="2" t="s">
        <v>5172</v>
      </c>
      <c r="D1622" s="13" t="n">
        <v>45379</v>
      </c>
      <c r="E1622" s="2" t="s">
        <v>98</v>
      </c>
      <c r="F1622" s="2" t="s">
        <v>98</v>
      </c>
      <c r="G1622" s="2" t="s">
        <v>124</v>
      </c>
    </row>
    <row r="1623" customFormat="false" ht="15" hidden="false" customHeight="false" outlineLevel="0" collapsed="false">
      <c r="A1623" s="2" t="s">
        <v>6789</v>
      </c>
      <c r="B1623" s="2" t="s">
        <v>273</v>
      </c>
      <c r="C1623" s="2" t="s">
        <v>5166</v>
      </c>
      <c r="D1623" s="13" t="n">
        <v>45701</v>
      </c>
      <c r="E1623" s="2" t="s">
        <v>114</v>
      </c>
      <c r="F1623" s="2" t="s">
        <v>128</v>
      </c>
      <c r="G1623" s="2" t="s">
        <v>133</v>
      </c>
    </row>
    <row r="1624" customFormat="false" ht="15" hidden="false" customHeight="false" outlineLevel="0" collapsed="false">
      <c r="A1624" s="2" t="s">
        <v>6790</v>
      </c>
      <c r="B1624" s="2" t="s">
        <v>2230</v>
      </c>
      <c r="C1624" s="2" t="s">
        <v>5168</v>
      </c>
      <c r="D1624" s="13" t="n">
        <v>45732</v>
      </c>
      <c r="E1624" s="2" t="s">
        <v>108</v>
      </c>
      <c r="F1624" s="2" t="s">
        <v>98</v>
      </c>
      <c r="G1624" s="2" t="s">
        <v>136</v>
      </c>
    </row>
    <row r="1625" customFormat="false" ht="15" hidden="false" customHeight="false" outlineLevel="0" collapsed="false">
      <c r="A1625" s="2" t="s">
        <v>6791</v>
      </c>
      <c r="B1625" s="2" t="s">
        <v>5025</v>
      </c>
      <c r="C1625" s="2" t="s">
        <v>5172</v>
      </c>
      <c r="D1625" s="13" t="n">
        <v>45917</v>
      </c>
      <c r="E1625" s="2" t="s">
        <v>98</v>
      </c>
      <c r="F1625" s="2" t="s">
        <v>98</v>
      </c>
      <c r="G1625" s="2" t="s">
        <v>133</v>
      </c>
    </row>
    <row r="1626" customFormat="false" ht="15" hidden="false" customHeight="false" outlineLevel="0" collapsed="false">
      <c r="A1626" s="2" t="s">
        <v>6792</v>
      </c>
      <c r="B1626" s="2" t="s">
        <v>3420</v>
      </c>
      <c r="C1626" s="2" t="s">
        <v>5164</v>
      </c>
      <c r="D1626" s="13" t="n">
        <v>45832</v>
      </c>
      <c r="E1626" s="2" t="s">
        <v>98</v>
      </c>
      <c r="F1626" s="2" t="s">
        <v>119</v>
      </c>
      <c r="G1626" s="2" t="s">
        <v>115</v>
      </c>
    </row>
    <row r="1627" customFormat="false" ht="15" hidden="false" customHeight="false" outlineLevel="0" collapsed="false">
      <c r="A1627" s="2" t="s">
        <v>6793</v>
      </c>
      <c r="B1627" s="2" t="s">
        <v>4367</v>
      </c>
      <c r="C1627" s="2" t="s">
        <v>5166</v>
      </c>
      <c r="D1627" s="13" t="n">
        <v>46110</v>
      </c>
      <c r="E1627" s="2" t="s">
        <v>119</v>
      </c>
      <c r="F1627" s="2" t="s">
        <v>128</v>
      </c>
      <c r="G1627" s="2" t="s">
        <v>136</v>
      </c>
    </row>
    <row r="1628" customFormat="false" ht="15" hidden="false" customHeight="false" outlineLevel="0" collapsed="false">
      <c r="A1628" s="2" t="s">
        <v>6794</v>
      </c>
      <c r="B1628" s="2" t="s">
        <v>4880</v>
      </c>
      <c r="C1628" s="2" t="s">
        <v>5164</v>
      </c>
      <c r="D1628" s="13" t="n">
        <v>45908</v>
      </c>
      <c r="E1628" s="2" t="s">
        <v>98</v>
      </c>
      <c r="F1628" s="2" t="s">
        <v>119</v>
      </c>
      <c r="G1628" s="2" t="s">
        <v>111</v>
      </c>
    </row>
    <row r="1629" customFormat="false" ht="15" hidden="false" customHeight="false" outlineLevel="0" collapsed="false">
      <c r="A1629" s="2" t="s">
        <v>6795</v>
      </c>
      <c r="B1629" s="2" t="s">
        <v>2583</v>
      </c>
      <c r="C1629" s="2" t="s">
        <v>5164</v>
      </c>
      <c r="D1629" s="13" t="n">
        <v>45557</v>
      </c>
      <c r="E1629" s="2" t="s">
        <v>98</v>
      </c>
      <c r="F1629" s="2" t="s">
        <v>163</v>
      </c>
      <c r="G1629" s="2" t="s">
        <v>124</v>
      </c>
    </row>
    <row r="1630" customFormat="false" ht="15" hidden="false" customHeight="false" outlineLevel="0" collapsed="false">
      <c r="A1630" s="2" t="s">
        <v>6796</v>
      </c>
      <c r="B1630" s="2" t="s">
        <v>5097</v>
      </c>
      <c r="C1630" s="2" t="s">
        <v>5190</v>
      </c>
      <c r="D1630" s="13" t="n">
        <v>45845</v>
      </c>
      <c r="E1630" s="2" t="s">
        <v>98</v>
      </c>
      <c r="F1630" s="2" t="s">
        <v>98</v>
      </c>
      <c r="G1630" s="2" t="s">
        <v>142</v>
      </c>
    </row>
    <row r="1631" customFormat="false" ht="15" hidden="false" customHeight="false" outlineLevel="0" collapsed="false">
      <c r="A1631" s="2" t="s">
        <v>6797</v>
      </c>
      <c r="B1631" s="2" t="s">
        <v>1876</v>
      </c>
      <c r="C1631" s="2" t="s">
        <v>5168</v>
      </c>
      <c r="D1631" s="13" t="n">
        <v>45775</v>
      </c>
      <c r="E1631" s="2" t="s">
        <v>165</v>
      </c>
      <c r="F1631" s="2" t="s">
        <v>98</v>
      </c>
      <c r="G1631" s="2" t="s">
        <v>124</v>
      </c>
    </row>
    <row r="1632" customFormat="false" ht="15" hidden="false" customHeight="false" outlineLevel="0" collapsed="false">
      <c r="A1632" s="2" t="s">
        <v>6798</v>
      </c>
      <c r="B1632" s="2" t="s">
        <v>377</v>
      </c>
      <c r="C1632" s="2" t="s">
        <v>5166</v>
      </c>
      <c r="D1632" s="13" t="n">
        <v>45953</v>
      </c>
      <c r="E1632" s="2" t="s">
        <v>98</v>
      </c>
      <c r="F1632" s="2" t="s">
        <v>108</v>
      </c>
      <c r="G1632" s="2" t="s">
        <v>111</v>
      </c>
    </row>
    <row r="1633" customFormat="false" ht="15" hidden="false" customHeight="false" outlineLevel="0" collapsed="false">
      <c r="A1633" s="2" t="s">
        <v>6799</v>
      </c>
      <c r="B1633" s="2" t="s">
        <v>1502</v>
      </c>
      <c r="C1633" s="2" t="s">
        <v>5164</v>
      </c>
      <c r="D1633" s="13" t="n">
        <v>45911</v>
      </c>
      <c r="E1633" s="2" t="s">
        <v>98</v>
      </c>
      <c r="F1633" s="2" t="s">
        <v>119</v>
      </c>
      <c r="G1633" s="2" t="s">
        <v>130</v>
      </c>
    </row>
    <row r="1634" customFormat="false" ht="15" hidden="false" customHeight="false" outlineLevel="0" collapsed="false">
      <c r="A1634" s="2" t="s">
        <v>6800</v>
      </c>
      <c r="B1634" s="2" t="s">
        <v>4572</v>
      </c>
      <c r="C1634" s="2" t="s">
        <v>5172</v>
      </c>
      <c r="D1634" s="13" t="n">
        <v>45922</v>
      </c>
      <c r="E1634" s="2" t="s">
        <v>119</v>
      </c>
      <c r="F1634" s="2" t="s">
        <v>98</v>
      </c>
      <c r="G1634" s="2" t="s">
        <v>133</v>
      </c>
    </row>
    <row r="1635" customFormat="false" ht="15" hidden="false" customHeight="false" outlineLevel="0" collapsed="false">
      <c r="A1635" s="2" t="s">
        <v>6801</v>
      </c>
      <c r="B1635" s="2" t="s">
        <v>4746</v>
      </c>
      <c r="C1635" s="2" t="s">
        <v>5166</v>
      </c>
      <c r="D1635" s="13" t="n">
        <v>45962</v>
      </c>
      <c r="E1635" s="2" t="s">
        <v>128</v>
      </c>
      <c r="F1635" s="2" t="s">
        <v>98</v>
      </c>
      <c r="G1635" s="2" t="s">
        <v>111</v>
      </c>
    </row>
    <row r="1636" customFormat="false" ht="15" hidden="false" customHeight="false" outlineLevel="0" collapsed="false">
      <c r="A1636" s="2" t="s">
        <v>6802</v>
      </c>
      <c r="B1636" s="2" t="s">
        <v>704</v>
      </c>
      <c r="C1636" s="2" t="s">
        <v>5168</v>
      </c>
      <c r="D1636" s="13" t="n">
        <v>45696</v>
      </c>
      <c r="E1636" s="2" t="s">
        <v>145</v>
      </c>
      <c r="F1636" s="2" t="s">
        <v>98</v>
      </c>
      <c r="G1636" s="2" t="s">
        <v>115</v>
      </c>
    </row>
    <row r="1637" customFormat="false" ht="15" hidden="false" customHeight="false" outlineLevel="0" collapsed="false">
      <c r="A1637" s="2" t="s">
        <v>6803</v>
      </c>
      <c r="B1637" s="2" t="s">
        <v>2573</v>
      </c>
      <c r="C1637" s="2" t="s">
        <v>5172</v>
      </c>
      <c r="D1637" s="13" t="n">
        <v>45906</v>
      </c>
      <c r="E1637" s="2" t="s">
        <v>108</v>
      </c>
      <c r="F1637" s="2" t="s">
        <v>98</v>
      </c>
      <c r="G1637" s="2" t="s">
        <v>109</v>
      </c>
    </row>
    <row r="1638" customFormat="false" ht="15" hidden="false" customHeight="false" outlineLevel="0" collapsed="false">
      <c r="A1638" s="2" t="s">
        <v>6804</v>
      </c>
      <c r="B1638" s="2" t="s">
        <v>852</v>
      </c>
      <c r="C1638" s="2" t="s">
        <v>5168</v>
      </c>
      <c r="D1638" s="13" t="n">
        <v>45443</v>
      </c>
      <c r="E1638" s="2" t="s">
        <v>123</v>
      </c>
      <c r="F1638" s="2" t="s">
        <v>98</v>
      </c>
      <c r="G1638" s="2" t="s">
        <v>115</v>
      </c>
    </row>
    <row r="1639" customFormat="false" ht="15" hidden="false" customHeight="false" outlineLevel="0" collapsed="false">
      <c r="A1639" s="2" t="s">
        <v>6805</v>
      </c>
      <c r="B1639" s="2" t="s">
        <v>1916</v>
      </c>
      <c r="C1639" s="2" t="s">
        <v>5166</v>
      </c>
      <c r="D1639" s="13" t="n">
        <v>45397</v>
      </c>
      <c r="E1639" s="2" t="s">
        <v>139</v>
      </c>
      <c r="F1639" s="2" t="s">
        <v>119</v>
      </c>
      <c r="G1639" s="2" t="s">
        <v>133</v>
      </c>
    </row>
    <row r="1640" customFormat="false" ht="15" hidden="false" customHeight="false" outlineLevel="0" collapsed="false">
      <c r="A1640" s="2" t="s">
        <v>6806</v>
      </c>
      <c r="B1640" s="2" t="s">
        <v>4027</v>
      </c>
      <c r="C1640" s="2" t="s">
        <v>5172</v>
      </c>
      <c r="D1640" s="13" t="n">
        <v>45886</v>
      </c>
      <c r="E1640" s="2" t="s">
        <v>123</v>
      </c>
      <c r="F1640" s="2" t="s">
        <v>98</v>
      </c>
      <c r="G1640" s="2" t="s">
        <v>109</v>
      </c>
    </row>
    <row r="1641" customFormat="false" ht="15" hidden="false" customHeight="false" outlineLevel="0" collapsed="false">
      <c r="A1641" s="2" t="s">
        <v>6807</v>
      </c>
      <c r="B1641" s="2" t="s">
        <v>408</v>
      </c>
      <c r="C1641" s="2" t="s">
        <v>5190</v>
      </c>
      <c r="D1641" s="13" t="n">
        <v>45848</v>
      </c>
      <c r="E1641" s="2" t="s">
        <v>98</v>
      </c>
      <c r="F1641" s="2" t="s">
        <v>119</v>
      </c>
      <c r="G1641" s="2" t="s">
        <v>99</v>
      </c>
    </row>
    <row r="1642" customFormat="false" ht="15" hidden="false" customHeight="false" outlineLevel="0" collapsed="false">
      <c r="A1642" s="2" t="s">
        <v>6808</v>
      </c>
      <c r="B1642" s="2" t="s">
        <v>4973</v>
      </c>
      <c r="C1642" s="2" t="s">
        <v>5190</v>
      </c>
      <c r="D1642" s="13" t="n">
        <v>45938</v>
      </c>
      <c r="E1642" s="2" t="s">
        <v>98</v>
      </c>
      <c r="F1642" s="2" t="s">
        <v>98</v>
      </c>
      <c r="G1642" s="2" t="s">
        <v>115</v>
      </c>
    </row>
    <row r="1643" customFormat="false" ht="15" hidden="false" customHeight="false" outlineLevel="0" collapsed="false">
      <c r="A1643" s="2" t="s">
        <v>6809</v>
      </c>
      <c r="B1643" s="2" t="s">
        <v>4966</v>
      </c>
      <c r="C1643" s="2" t="s">
        <v>5166</v>
      </c>
      <c r="D1643" s="13" t="n">
        <v>45528</v>
      </c>
      <c r="E1643" s="2" t="s">
        <v>104</v>
      </c>
      <c r="F1643" s="2" t="s">
        <v>114</v>
      </c>
      <c r="G1643" s="2" t="s">
        <v>130</v>
      </c>
    </row>
    <row r="1644" customFormat="false" ht="15" hidden="false" customHeight="false" outlineLevel="0" collapsed="false">
      <c r="A1644" s="2" t="s">
        <v>6810</v>
      </c>
      <c r="B1644" s="2" t="s">
        <v>5115</v>
      </c>
      <c r="C1644" s="2" t="s">
        <v>5172</v>
      </c>
      <c r="D1644" s="13" t="n">
        <v>45824</v>
      </c>
      <c r="E1644" s="2" t="s">
        <v>98</v>
      </c>
      <c r="F1644" s="2" t="s">
        <v>98</v>
      </c>
      <c r="G1644" s="2" t="s">
        <v>133</v>
      </c>
    </row>
    <row r="1645" customFormat="false" ht="15" hidden="false" customHeight="false" outlineLevel="0" collapsed="false">
      <c r="A1645" s="2" t="s">
        <v>6811</v>
      </c>
      <c r="B1645" s="2" t="s">
        <v>1563</v>
      </c>
      <c r="C1645" s="2" t="s">
        <v>5190</v>
      </c>
      <c r="D1645" s="13" t="n">
        <v>45415</v>
      </c>
      <c r="E1645" s="2" t="s">
        <v>98</v>
      </c>
      <c r="F1645" s="2" t="s">
        <v>104</v>
      </c>
      <c r="G1645" s="2" t="s">
        <v>111</v>
      </c>
    </row>
    <row r="1646" customFormat="false" ht="15" hidden="false" customHeight="false" outlineLevel="0" collapsed="false">
      <c r="A1646" s="2" t="s">
        <v>6812</v>
      </c>
      <c r="B1646" s="2" t="s">
        <v>4571</v>
      </c>
      <c r="C1646" s="2" t="s">
        <v>5164</v>
      </c>
      <c r="D1646" s="13" t="n">
        <v>45974</v>
      </c>
      <c r="E1646" s="2" t="s">
        <v>98</v>
      </c>
      <c r="F1646" s="2" t="s">
        <v>165</v>
      </c>
      <c r="G1646" s="2" t="s">
        <v>133</v>
      </c>
    </row>
    <row r="1647" customFormat="false" ht="15" hidden="false" customHeight="false" outlineLevel="0" collapsed="false">
      <c r="A1647" s="2" t="s">
        <v>6813</v>
      </c>
      <c r="B1647" s="2" t="s">
        <v>5109</v>
      </c>
      <c r="C1647" s="2" t="s">
        <v>5172</v>
      </c>
      <c r="D1647" s="13" t="n">
        <v>45705</v>
      </c>
      <c r="E1647" s="2" t="s">
        <v>98</v>
      </c>
      <c r="F1647" s="2" t="s">
        <v>98</v>
      </c>
      <c r="G1647" s="2" t="s">
        <v>109</v>
      </c>
    </row>
    <row r="1648" customFormat="false" ht="15" hidden="false" customHeight="false" outlineLevel="0" collapsed="false">
      <c r="A1648" s="2" t="s">
        <v>6814</v>
      </c>
      <c r="B1648" s="2" t="s">
        <v>4638</v>
      </c>
      <c r="C1648" s="2" t="s">
        <v>5168</v>
      </c>
      <c r="D1648" s="13" t="n">
        <v>45553</v>
      </c>
      <c r="E1648" s="2" t="s">
        <v>145</v>
      </c>
      <c r="F1648" s="2" t="s">
        <v>98</v>
      </c>
      <c r="G1648" s="2" t="s">
        <v>111</v>
      </c>
    </row>
    <row r="1649" customFormat="false" ht="15" hidden="false" customHeight="false" outlineLevel="0" collapsed="false">
      <c r="A1649" s="2" t="s">
        <v>6815</v>
      </c>
      <c r="B1649" s="2" t="s">
        <v>5047</v>
      </c>
      <c r="C1649" s="2" t="s">
        <v>5166</v>
      </c>
      <c r="D1649" s="13" t="n">
        <v>45810</v>
      </c>
      <c r="E1649" s="2" t="s">
        <v>104</v>
      </c>
      <c r="F1649" s="2" t="s">
        <v>165</v>
      </c>
      <c r="G1649" s="2" t="s">
        <v>130</v>
      </c>
    </row>
    <row r="1650" customFormat="false" ht="15" hidden="false" customHeight="false" outlineLevel="0" collapsed="false">
      <c r="A1650" s="2" t="s">
        <v>6816</v>
      </c>
      <c r="B1650" s="2" t="s">
        <v>4178</v>
      </c>
      <c r="C1650" s="2" t="s">
        <v>5164</v>
      </c>
      <c r="D1650" s="13" t="n">
        <v>45672</v>
      </c>
      <c r="E1650" s="2" t="s">
        <v>98</v>
      </c>
      <c r="F1650" s="2" t="s">
        <v>98</v>
      </c>
      <c r="G1650" s="2" t="s">
        <v>130</v>
      </c>
    </row>
    <row r="1651" customFormat="false" ht="15" hidden="false" customHeight="false" outlineLevel="0" collapsed="false">
      <c r="A1651" s="2" t="s">
        <v>6817</v>
      </c>
      <c r="B1651" s="2" t="s">
        <v>5036</v>
      </c>
      <c r="C1651" s="2" t="s">
        <v>5190</v>
      </c>
      <c r="D1651" s="13" t="n">
        <v>45685</v>
      </c>
      <c r="E1651" s="2" t="s">
        <v>98</v>
      </c>
      <c r="F1651" s="2" t="s">
        <v>98</v>
      </c>
      <c r="G1651" s="2" t="s">
        <v>111</v>
      </c>
    </row>
    <row r="1652" customFormat="false" ht="15" hidden="false" customHeight="false" outlineLevel="0" collapsed="false">
      <c r="A1652" s="2" t="s">
        <v>6818</v>
      </c>
      <c r="B1652" s="2" t="s">
        <v>1417</v>
      </c>
      <c r="C1652" s="2" t="s">
        <v>5164</v>
      </c>
      <c r="D1652" s="13" t="n">
        <v>45589</v>
      </c>
      <c r="E1652" s="2" t="s">
        <v>98</v>
      </c>
      <c r="F1652" s="2" t="s">
        <v>123</v>
      </c>
      <c r="G1652" s="2" t="s">
        <v>115</v>
      </c>
    </row>
    <row r="1653" customFormat="false" ht="15" hidden="false" customHeight="false" outlineLevel="0" collapsed="false">
      <c r="A1653" s="2" t="s">
        <v>6819</v>
      </c>
      <c r="B1653" s="2" t="s">
        <v>3486</v>
      </c>
      <c r="C1653" s="2" t="s">
        <v>5190</v>
      </c>
      <c r="D1653" s="13" t="n">
        <v>46186</v>
      </c>
      <c r="E1653" s="2" t="s">
        <v>98</v>
      </c>
      <c r="F1653" s="2" t="s">
        <v>104</v>
      </c>
      <c r="G1653" s="2" t="s">
        <v>109</v>
      </c>
    </row>
    <row r="1654" customFormat="false" ht="15" hidden="false" customHeight="false" outlineLevel="0" collapsed="false">
      <c r="A1654" s="2" t="s">
        <v>6820</v>
      </c>
      <c r="B1654" s="2" t="s">
        <v>2879</v>
      </c>
      <c r="C1654" s="2" t="s">
        <v>5164</v>
      </c>
      <c r="D1654" s="13" t="n">
        <v>45357</v>
      </c>
      <c r="E1654" s="2" t="s">
        <v>98</v>
      </c>
      <c r="F1654" s="2" t="s">
        <v>119</v>
      </c>
      <c r="G1654" s="2" t="s">
        <v>120</v>
      </c>
    </row>
    <row r="1655" customFormat="false" ht="15" hidden="false" customHeight="false" outlineLevel="0" collapsed="false">
      <c r="A1655" s="2" t="s">
        <v>6821</v>
      </c>
      <c r="B1655" s="2" t="s">
        <v>3920</v>
      </c>
      <c r="C1655" s="2" t="s">
        <v>5164</v>
      </c>
      <c r="D1655" s="13" t="n">
        <v>45512</v>
      </c>
      <c r="E1655" s="2" t="s">
        <v>98</v>
      </c>
      <c r="F1655" s="2" t="s">
        <v>145</v>
      </c>
      <c r="G1655" s="2" t="s">
        <v>111</v>
      </c>
    </row>
    <row r="1656" customFormat="false" ht="15" hidden="false" customHeight="false" outlineLevel="0" collapsed="false">
      <c r="A1656" s="2" t="s">
        <v>6822</v>
      </c>
      <c r="B1656" s="2" t="s">
        <v>3307</v>
      </c>
      <c r="C1656" s="2" t="s">
        <v>5168</v>
      </c>
      <c r="D1656" s="13" t="n">
        <v>45724</v>
      </c>
      <c r="E1656" s="2" t="s">
        <v>119</v>
      </c>
      <c r="F1656" s="2" t="s">
        <v>98</v>
      </c>
      <c r="G1656" s="2" t="s">
        <v>130</v>
      </c>
    </row>
    <row r="1657" customFormat="false" ht="15" hidden="false" customHeight="false" outlineLevel="0" collapsed="false">
      <c r="A1657" s="2" t="s">
        <v>6823</v>
      </c>
      <c r="B1657" s="2" t="s">
        <v>2582</v>
      </c>
      <c r="C1657" s="2" t="s">
        <v>5166</v>
      </c>
      <c r="D1657" s="13" t="n">
        <v>45767</v>
      </c>
      <c r="E1657" s="2" t="s">
        <v>98</v>
      </c>
      <c r="F1657" s="2" t="s">
        <v>165</v>
      </c>
      <c r="G1657" s="2" t="s">
        <v>142</v>
      </c>
    </row>
    <row r="1658" customFormat="false" ht="15" hidden="false" customHeight="false" outlineLevel="0" collapsed="false">
      <c r="A1658" s="2" t="s">
        <v>6824</v>
      </c>
      <c r="B1658" s="2" t="s">
        <v>2338</v>
      </c>
      <c r="C1658" s="2" t="s">
        <v>5172</v>
      </c>
      <c r="D1658" s="13" t="n">
        <v>45714</v>
      </c>
      <c r="E1658" s="2" t="s">
        <v>108</v>
      </c>
      <c r="F1658" s="2" t="s">
        <v>98</v>
      </c>
      <c r="G1658" s="2" t="s">
        <v>142</v>
      </c>
    </row>
    <row r="1659" customFormat="false" ht="15" hidden="false" customHeight="false" outlineLevel="0" collapsed="false">
      <c r="A1659" s="2" t="s">
        <v>6825</v>
      </c>
      <c r="B1659" s="2" t="s">
        <v>447</v>
      </c>
      <c r="C1659" s="2" t="s">
        <v>5164</v>
      </c>
      <c r="D1659" s="13" t="n">
        <v>45996</v>
      </c>
      <c r="E1659" s="2" t="s">
        <v>98</v>
      </c>
      <c r="F1659" s="2" t="s">
        <v>165</v>
      </c>
      <c r="G1659" s="2" t="s">
        <v>115</v>
      </c>
    </row>
    <row r="1660" customFormat="false" ht="15" hidden="false" customHeight="false" outlineLevel="0" collapsed="false">
      <c r="A1660" s="2" t="s">
        <v>6826</v>
      </c>
      <c r="B1660" s="2" t="s">
        <v>2338</v>
      </c>
      <c r="C1660" s="2" t="s">
        <v>5190</v>
      </c>
      <c r="D1660" s="13" t="n">
        <v>45918</v>
      </c>
      <c r="E1660" s="2" t="s">
        <v>98</v>
      </c>
      <c r="F1660" s="2" t="s">
        <v>108</v>
      </c>
      <c r="G1660" s="2" t="s">
        <v>142</v>
      </c>
    </row>
    <row r="1661" customFormat="false" ht="15" hidden="false" customHeight="false" outlineLevel="0" collapsed="false">
      <c r="A1661" s="2" t="s">
        <v>6827</v>
      </c>
      <c r="B1661" s="2" t="s">
        <v>977</v>
      </c>
      <c r="C1661" s="2" t="s">
        <v>5190</v>
      </c>
      <c r="D1661" s="13" t="n">
        <v>45521</v>
      </c>
      <c r="E1661" s="2" t="s">
        <v>98</v>
      </c>
      <c r="F1661" s="2" t="s">
        <v>128</v>
      </c>
      <c r="G1661" s="2" t="s">
        <v>120</v>
      </c>
    </row>
    <row r="1662" customFormat="false" ht="15" hidden="false" customHeight="false" outlineLevel="0" collapsed="false">
      <c r="A1662" s="2" t="s">
        <v>6828</v>
      </c>
      <c r="B1662" s="2" t="s">
        <v>3392</v>
      </c>
      <c r="C1662" s="2" t="s">
        <v>5164</v>
      </c>
      <c r="D1662" s="13" t="n">
        <v>45596</v>
      </c>
      <c r="E1662" s="2" t="s">
        <v>98</v>
      </c>
      <c r="F1662" s="2" t="s">
        <v>165</v>
      </c>
      <c r="G1662" s="2" t="s">
        <v>142</v>
      </c>
    </row>
    <row r="1663" customFormat="false" ht="15" hidden="false" customHeight="false" outlineLevel="0" collapsed="false">
      <c r="A1663" s="2" t="s">
        <v>6829</v>
      </c>
      <c r="B1663" s="2" t="s">
        <v>3413</v>
      </c>
      <c r="C1663" s="2" t="s">
        <v>5164</v>
      </c>
      <c r="D1663" s="13" t="n">
        <v>45860</v>
      </c>
      <c r="E1663" s="2" t="s">
        <v>98</v>
      </c>
      <c r="F1663" s="2" t="s">
        <v>128</v>
      </c>
      <c r="G1663" s="2" t="s">
        <v>115</v>
      </c>
    </row>
    <row r="1664" customFormat="false" ht="15" hidden="false" customHeight="false" outlineLevel="0" collapsed="false">
      <c r="A1664" s="2" t="s">
        <v>6830</v>
      </c>
      <c r="B1664" s="2" t="s">
        <v>1621</v>
      </c>
      <c r="C1664" s="2" t="s">
        <v>5168</v>
      </c>
      <c r="D1664" s="13" t="n">
        <v>45510</v>
      </c>
      <c r="E1664" s="2" t="s">
        <v>108</v>
      </c>
      <c r="F1664" s="2" t="s">
        <v>98</v>
      </c>
      <c r="G1664" s="2" t="s">
        <v>130</v>
      </c>
    </row>
    <row r="1665" customFormat="false" ht="15" hidden="false" customHeight="false" outlineLevel="0" collapsed="false">
      <c r="A1665" s="2" t="s">
        <v>6831</v>
      </c>
      <c r="B1665" s="2" t="s">
        <v>1617</v>
      </c>
      <c r="C1665" s="2" t="s">
        <v>5164</v>
      </c>
      <c r="D1665" s="13" t="n">
        <v>45936</v>
      </c>
      <c r="E1665" s="2" t="s">
        <v>98</v>
      </c>
      <c r="F1665" s="2" t="s">
        <v>98</v>
      </c>
      <c r="G1665" s="2" t="s">
        <v>115</v>
      </c>
    </row>
    <row r="1666" customFormat="false" ht="15" hidden="false" customHeight="false" outlineLevel="0" collapsed="false">
      <c r="A1666" s="2" t="s">
        <v>6832</v>
      </c>
      <c r="B1666" s="2" t="s">
        <v>1734</v>
      </c>
      <c r="C1666" s="2" t="s">
        <v>5164</v>
      </c>
      <c r="D1666" s="13" t="n">
        <v>45481</v>
      </c>
      <c r="E1666" s="2" t="s">
        <v>98</v>
      </c>
      <c r="F1666" s="2" t="s">
        <v>128</v>
      </c>
      <c r="G1666" s="2" t="s">
        <v>109</v>
      </c>
    </row>
    <row r="1667" customFormat="false" ht="15" hidden="false" customHeight="false" outlineLevel="0" collapsed="false">
      <c r="A1667" s="2" t="s">
        <v>6833</v>
      </c>
      <c r="B1667" s="2" t="s">
        <v>422</v>
      </c>
      <c r="C1667" s="2" t="s">
        <v>5164</v>
      </c>
      <c r="D1667" s="13" t="n">
        <v>46103</v>
      </c>
      <c r="E1667" s="2" t="s">
        <v>98</v>
      </c>
      <c r="F1667" s="2" t="s">
        <v>165</v>
      </c>
      <c r="G1667" s="2" t="s">
        <v>115</v>
      </c>
    </row>
    <row r="1668" customFormat="false" ht="15" hidden="false" customHeight="false" outlineLevel="0" collapsed="false">
      <c r="A1668" s="2" t="s">
        <v>6834</v>
      </c>
      <c r="B1668" s="2" t="s">
        <v>1894</v>
      </c>
      <c r="C1668" s="2" t="s">
        <v>5168</v>
      </c>
      <c r="D1668" s="13" t="n">
        <v>45599</v>
      </c>
      <c r="E1668" s="2" t="s">
        <v>119</v>
      </c>
      <c r="F1668" s="2" t="s">
        <v>98</v>
      </c>
      <c r="G1668" s="2" t="s">
        <v>99</v>
      </c>
    </row>
    <row r="1669" customFormat="false" ht="15" hidden="false" customHeight="false" outlineLevel="0" collapsed="false">
      <c r="A1669" s="2" t="s">
        <v>6835</v>
      </c>
      <c r="B1669" s="2" t="s">
        <v>2562</v>
      </c>
      <c r="C1669" s="2" t="s">
        <v>5190</v>
      </c>
      <c r="D1669" s="13" t="n">
        <v>45338</v>
      </c>
      <c r="E1669" s="2" t="s">
        <v>98</v>
      </c>
      <c r="F1669" s="2" t="s">
        <v>114</v>
      </c>
      <c r="G1669" s="2" t="s">
        <v>99</v>
      </c>
    </row>
    <row r="1670" customFormat="false" ht="15" hidden="false" customHeight="false" outlineLevel="0" collapsed="false">
      <c r="A1670" s="2" t="s">
        <v>6836</v>
      </c>
      <c r="B1670" s="2" t="s">
        <v>5071</v>
      </c>
      <c r="C1670" s="2" t="s">
        <v>5190</v>
      </c>
      <c r="D1670" s="13" t="n">
        <v>45817</v>
      </c>
      <c r="E1670" s="2" t="s">
        <v>98</v>
      </c>
      <c r="F1670" s="2" t="s">
        <v>98</v>
      </c>
      <c r="G1670" s="2" t="s">
        <v>120</v>
      </c>
    </row>
    <row r="1671" customFormat="false" ht="15" hidden="false" customHeight="false" outlineLevel="0" collapsed="false">
      <c r="A1671" s="2" t="s">
        <v>6837</v>
      </c>
      <c r="B1671" s="2" t="s">
        <v>4833</v>
      </c>
      <c r="C1671" s="2" t="s">
        <v>5168</v>
      </c>
      <c r="D1671" s="13" t="n">
        <v>45994</v>
      </c>
      <c r="E1671" s="2" t="s">
        <v>145</v>
      </c>
      <c r="F1671" s="2" t="s">
        <v>98</v>
      </c>
      <c r="G1671" s="2" t="s">
        <v>142</v>
      </c>
    </row>
    <row r="1672" customFormat="false" ht="15" hidden="false" customHeight="false" outlineLevel="0" collapsed="false">
      <c r="A1672" s="2" t="s">
        <v>6838</v>
      </c>
      <c r="B1672" s="2" t="s">
        <v>4125</v>
      </c>
      <c r="C1672" s="2" t="s">
        <v>5190</v>
      </c>
      <c r="D1672" s="13" t="n">
        <v>45591</v>
      </c>
      <c r="E1672" s="2" t="s">
        <v>98</v>
      </c>
      <c r="F1672" s="2" t="s">
        <v>98</v>
      </c>
      <c r="G1672" s="2" t="s">
        <v>109</v>
      </c>
    </row>
    <row r="1673" customFormat="false" ht="15" hidden="false" customHeight="false" outlineLevel="0" collapsed="false">
      <c r="A1673" s="2" t="s">
        <v>6839</v>
      </c>
      <c r="B1673" s="2" t="s">
        <v>5020</v>
      </c>
      <c r="C1673" s="2" t="s">
        <v>5190</v>
      </c>
      <c r="D1673" s="13" t="n">
        <v>45779</v>
      </c>
      <c r="E1673" s="2" t="s">
        <v>98</v>
      </c>
      <c r="F1673" s="2" t="s">
        <v>98</v>
      </c>
      <c r="G1673" s="2" t="s">
        <v>115</v>
      </c>
    </row>
    <row r="1674" customFormat="false" ht="15" hidden="false" customHeight="false" outlineLevel="0" collapsed="false">
      <c r="A1674" s="2" t="s">
        <v>6840</v>
      </c>
      <c r="B1674" s="2" t="s">
        <v>4977</v>
      </c>
      <c r="C1674" s="2" t="s">
        <v>5190</v>
      </c>
      <c r="D1674" s="13" t="n">
        <v>45620</v>
      </c>
      <c r="E1674" s="2" t="s">
        <v>98</v>
      </c>
      <c r="F1674" s="2" t="s">
        <v>98</v>
      </c>
      <c r="G1674" s="2" t="s">
        <v>130</v>
      </c>
    </row>
    <row r="1675" customFormat="false" ht="15" hidden="false" customHeight="false" outlineLevel="0" collapsed="false">
      <c r="A1675" s="2" t="s">
        <v>6841</v>
      </c>
      <c r="B1675" s="2" t="s">
        <v>4641</v>
      </c>
      <c r="C1675" s="2" t="s">
        <v>5172</v>
      </c>
      <c r="D1675" s="13" t="n">
        <v>45796</v>
      </c>
      <c r="E1675" s="2" t="s">
        <v>98</v>
      </c>
      <c r="F1675" s="2" t="s">
        <v>98</v>
      </c>
      <c r="G1675" s="2" t="s">
        <v>120</v>
      </c>
    </row>
    <row r="1676" customFormat="false" ht="15" hidden="false" customHeight="false" outlineLevel="0" collapsed="false">
      <c r="A1676" s="2" t="s">
        <v>6842</v>
      </c>
      <c r="B1676" s="2" t="s">
        <v>2623</v>
      </c>
      <c r="C1676" s="2" t="s">
        <v>5172</v>
      </c>
      <c r="D1676" s="13" t="n">
        <v>45664</v>
      </c>
      <c r="E1676" s="2" t="s">
        <v>104</v>
      </c>
      <c r="F1676" s="2" t="s">
        <v>98</v>
      </c>
      <c r="G1676" s="2" t="s">
        <v>115</v>
      </c>
    </row>
    <row r="1677" customFormat="false" ht="15" hidden="false" customHeight="false" outlineLevel="0" collapsed="false">
      <c r="A1677" s="2" t="s">
        <v>6843</v>
      </c>
      <c r="B1677" s="2" t="s">
        <v>3766</v>
      </c>
      <c r="C1677" s="2" t="s">
        <v>5164</v>
      </c>
      <c r="D1677" s="13" t="n">
        <v>45674</v>
      </c>
      <c r="E1677" s="2" t="s">
        <v>98</v>
      </c>
      <c r="F1677" s="2" t="s">
        <v>98</v>
      </c>
      <c r="G1677" s="2" t="s">
        <v>109</v>
      </c>
    </row>
    <row r="1678" customFormat="false" ht="15" hidden="false" customHeight="false" outlineLevel="0" collapsed="false">
      <c r="A1678" s="2" t="s">
        <v>6844</v>
      </c>
      <c r="B1678" s="2" t="s">
        <v>4041</v>
      </c>
      <c r="C1678" s="2" t="s">
        <v>5190</v>
      </c>
      <c r="D1678" s="13" t="n">
        <v>45486</v>
      </c>
      <c r="E1678" s="2" t="s">
        <v>98</v>
      </c>
      <c r="F1678" s="2" t="s">
        <v>98</v>
      </c>
      <c r="G1678" s="2" t="s">
        <v>124</v>
      </c>
    </row>
    <row r="1679" customFormat="false" ht="15" hidden="false" customHeight="false" outlineLevel="0" collapsed="false">
      <c r="A1679" s="2" t="s">
        <v>6845</v>
      </c>
      <c r="B1679" s="2" t="s">
        <v>3712</v>
      </c>
      <c r="C1679" s="2" t="s">
        <v>5164</v>
      </c>
      <c r="D1679" s="13" t="n">
        <v>45902</v>
      </c>
      <c r="E1679" s="2" t="s">
        <v>98</v>
      </c>
      <c r="F1679" s="2" t="s">
        <v>98</v>
      </c>
      <c r="G1679" s="2" t="s">
        <v>133</v>
      </c>
    </row>
    <row r="1680" customFormat="false" ht="15" hidden="false" customHeight="false" outlineLevel="0" collapsed="false">
      <c r="A1680" s="2" t="s">
        <v>6846</v>
      </c>
      <c r="B1680" s="2" t="s">
        <v>1351</v>
      </c>
      <c r="C1680" s="2" t="s">
        <v>5168</v>
      </c>
      <c r="D1680" s="13" t="n">
        <v>46033</v>
      </c>
      <c r="E1680" s="2" t="s">
        <v>108</v>
      </c>
      <c r="F1680" s="2" t="s">
        <v>98</v>
      </c>
      <c r="G1680" s="2" t="s">
        <v>142</v>
      </c>
    </row>
    <row r="1681" customFormat="false" ht="15" hidden="false" customHeight="false" outlineLevel="0" collapsed="false">
      <c r="A1681" s="2" t="s">
        <v>6847</v>
      </c>
      <c r="B1681" s="2" t="s">
        <v>887</v>
      </c>
      <c r="C1681" s="2" t="s">
        <v>5164</v>
      </c>
      <c r="D1681" s="13" t="n">
        <v>45518</v>
      </c>
      <c r="E1681" s="2" t="s">
        <v>98</v>
      </c>
      <c r="F1681" s="2" t="s">
        <v>145</v>
      </c>
      <c r="G1681" s="2" t="s">
        <v>136</v>
      </c>
    </row>
    <row r="1682" customFormat="false" ht="15" hidden="false" customHeight="false" outlineLevel="0" collapsed="false">
      <c r="A1682" s="2" t="s">
        <v>6848</v>
      </c>
      <c r="B1682" s="2" t="s">
        <v>4711</v>
      </c>
      <c r="C1682" s="2" t="s">
        <v>5168</v>
      </c>
      <c r="D1682" s="13" t="n">
        <v>45967</v>
      </c>
      <c r="E1682" s="2" t="s">
        <v>141</v>
      </c>
      <c r="F1682" s="2" t="s">
        <v>98</v>
      </c>
      <c r="G1682" s="2" t="s">
        <v>133</v>
      </c>
    </row>
    <row r="1683" customFormat="false" ht="15" hidden="false" customHeight="false" outlineLevel="0" collapsed="false">
      <c r="A1683" s="2" t="s">
        <v>6849</v>
      </c>
      <c r="B1683" s="2" t="s">
        <v>4971</v>
      </c>
      <c r="C1683" s="2" t="s">
        <v>5172</v>
      </c>
      <c r="D1683" s="13" t="n">
        <v>45735</v>
      </c>
      <c r="E1683" s="2" t="s">
        <v>98</v>
      </c>
      <c r="F1683" s="2" t="s">
        <v>98</v>
      </c>
      <c r="G1683" s="2" t="s">
        <v>109</v>
      </c>
    </row>
    <row r="1684" customFormat="false" ht="15" hidden="false" customHeight="false" outlineLevel="0" collapsed="false">
      <c r="A1684" s="2" t="s">
        <v>6850</v>
      </c>
      <c r="B1684" s="2" t="s">
        <v>4997</v>
      </c>
      <c r="C1684" s="2" t="s">
        <v>5166</v>
      </c>
      <c r="D1684" s="13" t="n">
        <v>45464</v>
      </c>
      <c r="E1684" s="2" t="s">
        <v>98</v>
      </c>
      <c r="F1684" s="2" t="s">
        <v>128</v>
      </c>
      <c r="G1684" s="2" t="s">
        <v>130</v>
      </c>
    </row>
    <row r="1685" customFormat="false" ht="15" hidden="false" customHeight="false" outlineLevel="0" collapsed="false">
      <c r="A1685" s="2" t="s">
        <v>6851</v>
      </c>
      <c r="B1685" s="2" t="s">
        <v>5066</v>
      </c>
      <c r="C1685" s="2" t="s">
        <v>5190</v>
      </c>
      <c r="D1685" s="13" t="n">
        <v>45834</v>
      </c>
      <c r="E1685" s="2" t="s">
        <v>98</v>
      </c>
      <c r="F1685" s="2" t="s">
        <v>98</v>
      </c>
      <c r="G1685" s="2" t="s">
        <v>115</v>
      </c>
    </row>
    <row r="1686" customFormat="false" ht="15" hidden="false" customHeight="false" outlineLevel="0" collapsed="false">
      <c r="A1686" s="2" t="s">
        <v>6852</v>
      </c>
      <c r="B1686" s="2" t="s">
        <v>1941</v>
      </c>
      <c r="C1686" s="2" t="s">
        <v>5168</v>
      </c>
      <c r="D1686" s="13" t="n">
        <v>45934</v>
      </c>
      <c r="E1686" s="2" t="s">
        <v>128</v>
      </c>
      <c r="F1686" s="2" t="s">
        <v>98</v>
      </c>
      <c r="G1686" s="2" t="s">
        <v>115</v>
      </c>
    </row>
    <row r="1687" customFormat="false" ht="15" hidden="false" customHeight="false" outlineLevel="0" collapsed="false">
      <c r="A1687" s="2" t="s">
        <v>6853</v>
      </c>
      <c r="B1687" s="2" t="s">
        <v>602</v>
      </c>
      <c r="C1687" s="2" t="s">
        <v>5168</v>
      </c>
      <c r="D1687" s="13" t="n">
        <v>45756</v>
      </c>
      <c r="E1687" s="2" t="s">
        <v>163</v>
      </c>
      <c r="F1687" s="2" t="s">
        <v>98</v>
      </c>
      <c r="G1687" s="2" t="s">
        <v>109</v>
      </c>
    </row>
    <row r="1688" customFormat="false" ht="15" hidden="false" customHeight="false" outlineLevel="0" collapsed="false">
      <c r="A1688" s="2" t="s">
        <v>6854</v>
      </c>
      <c r="B1688" s="2" t="s">
        <v>4641</v>
      </c>
      <c r="C1688" s="2" t="s">
        <v>5190</v>
      </c>
      <c r="D1688" s="13" t="n">
        <v>45555</v>
      </c>
      <c r="E1688" s="2" t="s">
        <v>98</v>
      </c>
      <c r="F1688" s="2" t="s">
        <v>98</v>
      </c>
      <c r="G1688" s="2" t="s">
        <v>115</v>
      </c>
    </row>
    <row r="1689" customFormat="false" ht="15" hidden="false" customHeight="false" outlineLevel="0" collapsed="false">
      <c r="A1689" s="2" t="s">
        <v>6855</v>
      </c>
      <c r="B1689" s="2" t="s">
        <v>3784</v>
      </c>
      <c r="C1689" s="2" t="s">
        <v>5168</v>
      </c>
      <c r="D1689" s="13" t="n">
        <v>45986</v>
      </c>
      <c r="E1689" s="2" t="s">
        <v>108</v>
      </c>
      <c r="F1689" s="2" t="s">
        <v>98</v>
      </c>
      <c r="G1689" s="2" t="s">
        <v>142</v>
      </c>
    </row>
    <row r="1690" customFormat="false" ht="15" hidden="false" customHeight="false" outlineLevel="0" collapsed="false">
      <c r="A1690" s="2" t="s">
        <v>6856</v>
      </c>
      <c r="B1690" s="2" t="s">
        <v>2520</v>
      </c>
      <c r="C1690" s="2" t="s">
        <v>5168</v>
      </c>
      <c r="D1690" s="13" t="n">
        <v>45452</v>
      </c>
      <c r="E1690" s="2" t="s">
        <v>139</v>
      </c>
      <c r="F1690" s="2" t="s">
        <v>98</v>
      </c>
      <c r="G1690" s="2" t="s">
        <v>136</v>
      </c>
    </row>
    <row r="1691" customFormat="false" ht="15" hidden="false" customHeight="false" outlineLevel="0" collapsed="false">
      <c r="A1691" s="2" t="s">
        <v>6857</v>
      </c>
      <c r="B1691" s="2" t="s">
        <v>4242</v>
      </c>
      <c r="C1691" s="2" t="s">
        <v>5168</v>
      </c>
      <c r="D1691" s="13" t="n">
        <v>46088</v>
      </c>
      <c r="E1691" s="2" t="s">
        <v>139</v>
      </c>
      <c r="F1691" s="2" t="s">
        <v>98</v>
      </c>
      <c r="G1691" s="2" t="s">
        <v>124</v>
      </c>
    </row>
    <row r="1692" customFormat="false" ht="15" hidden="false" customHeight="false" outlineLevel="0" collapsed="false">
      <c r="A1692" s="2" t="s">
        <v>6858</v>
      </c>
      <c r="B1692" s="2" t="s">
        <v>1473</v>
      </c>
      <c r="C1692" s="2" t="s">
        <v>5168</v>
      </c>
      <c r="D1692" s="13" t="n">
        <v>45661</v>
      </c>
      <c r="E1692" s="2" t="s">
        <v>139</v>
      </c>
      <c r="F1692" s="2" t="s">
        <v>98</v>
      </c>
      <c r="G1692" s="2" t="s">
        <v>109</v>
      </c>
    </row>
    <row r="1693" customFormat="false" ht="15" hidden="false" customHeight="false" outlineLevel="0" collapsed="false">
      <c r="A1693" s="2" t="s">
        <v>6859</v>
      </c>
      <c r="B1693" s="2" t="s">
        <v>2438</v>
      </c>
      <c r="C1693" s="2" t="s">
        <v>5164</v>
      </c>
      <c r="D1693" s="13" t="n">
        <v>45977</v>
      </c>
      <c r="E1693" s="2" t="s">
        <v>98</v>
      </c>
      <c r="F1693" s="2" t="s">
        <v>165</v>
      </c>
      <c r="G1693" s="2" t="s">
        <v>99</v>
      </c>
    </row>
    <row r="1694" customFormat="false" ht="15" hidden="false" customHeight="false" outlineLevel="0" collapsed="false">
      <c r="A1694" s="2" t="s">
        <v>6860</v>
      </c>
      <c r="B1694" s="2" t="s">
        <v>3482</v>
      </c>
      <c r="C1694" s="2" t="s">
        <v>5168</v>
      </c>
      <c r="D1694" s="13" t="n">
        <v>46102</v>
      </c>
      <c r="E1694" s="2" t="s">
        <v>165</v>
      </c>
      <c r="F1694" s="2" t="s">
        <v>98</v>
      </c>
      <c r="G1694" s="2" t="s">
        <v>133</v>
      </c>
    </row>
    <row r="1695" customFormat="false" ht="15" hidden="false" customHeight="false" outlineLevel="0" collapsed="false">
      <c r="A1695" s="2" t="s">
        <v>6861</v>
      </c>
      <c r="B1695" s="2" t="s">
        <v>789</v>
      </c>
      <c r="C1695" s="2" t="s">
        <v>5166</v>
      </c>
      <c r="D1695" s="13" t="n">
        <v>46022</v>
      </c>
      <c r="E1695" s="2" t="s">
        <v>104</v>
      </c>
      <c r="F1695" s="2" t="s">
        <v>98</v>
      </c>
      <c r="G1695" s="2" t="s">
        <v>115</v>
      </c>
    </row>
    <row r="1696" customFormat="false" ht="15" hidden="false" customHeight="false" outlineLevel="0" collapsed="false">
      <c r="A1696" s="2" t="s">
        <v>6862</v>
      </c>
      <c r="B1696" s="2" t="s">
        <v>441</v>
      </c>
      <c r="C1696" s="2" t="s">
        <v>5190</v>
      </c>
      <c r="D1696" s="13" t="n">
        <v>45739</v>
      </c>
      <c r="E1696" s="2" t="s">
        <v>98</v>
      </c>
      <c r="F1696" s="2" t="s">
        <v>108</v>
      </c>
      <c r="G1696" s="2" t="s">
        <v>133</v>
      </c>
    </row>
    <row r="1697" customFormat="false" ht="15" hidden="false" customHeight="false" outlineLevel="0" collapsed="false">
      <c r="A1697" s="2" t="s">
        <v>6863</v>
      </c>
      <c r="B1697" s="2" t="s">
        <v>4185</v>
      </c>
      <c r="C1697" s="2" t="s">
        <v>5168</v>
      </c>
      <c r="D1697" s="13" t="n">
        <v>45721</v>
      </c>
      <c r="E1697" s="2" t="s">
        <v>165</v>
      </c>
      <c r="F1697" s="2" t="s">
        <v>98</v>
      </c>
      <c r="G1697" s="2" t="s">
        <v>124</v>
      </c>
    </row>
    <row r="1698" customFormat="false" ht="15" hidden="false" customHeight="false" outlineLevel="0" collapsed="false">
      <c r="A1698" s="2" t="s">
        <v>6864</v>
      </c>
      <c r="B1698" s="2" t="s">
        <v>4047</v>
      </c>
      <c r="C1698" s="2" t="s">
        <v>5166</v>
      </c>
      <c r="D1698" s="13" t="n">
        <v>45853</v>
      </c>
      <c r="E1698" s="2" t="s">
        <v>145</v>
      </c>
      <c r="F1698" s="2" t="s">
        <v>108</v>
      </c>
      <c r="G1698" s="2" t="s">
        <v>99</v>
      </c>
    </row>
    <row r="1699" customFormat="false" ht="15" hidden="false" customHeight="false" outlineLevel="0" collapsed="false">
      <c r="A1699" s="2" t="s">
        <v>6865</v>
      </c>
      <c r="B1699" s="2" t="s">
        <v>3878</v>
      </c>
      <c r="C1699" s="2" t="s">
        <v>5172</v>
      </c>
      <c r="D1699" s="13" t="n">
        <v>45721</v>
      </c>
      <c r="E1699" s="2" t="s">
        <v>163</v>
      </c>
      <c r="F1699" s="2" t="s">
        <v>98</v>
      </c>
      <c r="G1699" s="2" t="s">
        <v>109</v>
      </c>
    </row>
    <row r="1700" customFormat="false" ht="15" hidden="false" customHeight="false" outlineLevel="0" collapsed="false">
      <c r="A1700" s="2" t="s">
        <v>6866</v>
      </c>
      <c r="B1700" s="2" t="s">
        <v>3595</v>
      </c>
      <c r="C1700" s="2" t="s">
        <v>5168</v>
      </c>
      <c r="D1700" s="13" t="n">
        <v>45798</v>
      </c>
      <c r="E1700" s="2" t="s">
        <v>119</v>
      </c>
      <c r="F1700" s="2" t="s">
        <v>98</v>
      </c>
      <c r="G1700" s="2" t="s">
        <v>120</v>
      </c>
    </row>
    <row r="1701" customFormat="false" ht="15" hidden="false" customHeight="false" outlineLevel="0" collapsed="false">
      <c r="A1701" s="2" t="s">
        <v>6867</v>
      </c>
      <c r="B1701" s="2" t="s">
        <v>5043</v>
      </c>
      <c r="C1701" s="2" t="s">
        <v>5172</v>
      </c>
      <c r="D1701" s="13" t="n">
        <v>45655</v>
      </c>
      <c r="E1701" s="2" t="s">
        <v>98</v>
      </c>
      <c r="F1701" s="2" t="s">
        <v>98</v>
      </c>
      <c r="G1701" s="2" t="s">
        <v>124</v>
      </c>
    </row>
    <row r="1702" customFormat="false" ht="15" hidden="false" customHeight="false" outlineLevel="0" collapsed="false">
      <c r="A1702" s="2" t="s">
        <v>6868</v>
      </c>
      <c r="B1702" s="2" t="s">
        <v>1831</v>
      </c>
      <c r="C1702" s="2" t="s">
        <v>5190</v>
      </c>
      <c r="D1702" s="13" t="n">
        <v>45688</v>
      </c>
      <c r="E1702" s="2" t="s">
        <v>98</v>
      </c>
      <c r="F1702" s="2" t="s">
        <v>119</v>
      </c>
      <c r="G1702" s="2" t="s">
        <v>130</v>
      </c>
    </row>
    <row r="1703" customFormat="false" ht="15" hidden="false" customHeight="false" outlineLevel="0" collapsed="false">
      <c r="A1703" s="2" t="s">
        <v>6869</v>
      </c>
      <c r="B1703" s="2" t="s">
        <v>4923</v>
      </c>
      <c r="C1703" s="2" t="s">
        <v>5164</v>
      </c>
      <c r="D1703" s="13" t="n">
        <v>45960</v>
      </c>
      <c r="E1703" s="2" t="s">
        <v>98</v>
      </c>
      <c r="F1703" s="2" t="s">
        <v>165</v>
      </c>
      <c r="G1703" s="2" t="s">
        <v>109</v>
      </c>
    </row>
    <row r="1704" customFormat="false" ht="15" hidden="false" customHeight="false" outlineLevel="0" collapsed="false">
      <c r="A1704" s="2" t="s">
        <v>6870</v>
      </c>
      <c r="B1704" s="2" t="s">
        <v>1763</v>
      </c>
      <c r="C1704" s="2" t="s">
        <v>5172</v>
      </c>
      <c r="D1704" s="13" t="n">
        <v>45585</v>
      </c>
      <c r="E1704" s="2" t="s">
        <v>119</v>
      </c>
      <c r="F1704" s="2" t="s">
        <v>98</v>
      </c>
      <c r="G1704" s="2" t="s">
        <v>115</v>
      </c>
    </row>
    <row r="1705" customFormat="false" ht="15" hidden="false" customHeight="false" outlineLevel="0" collapsed="false">
      <c r="A1705" s="2" t="s">
        <v>6871</v>
      </c>
      <c r="B1705" s="2" t="s">
        <v>3605</v>
      </c>
      <c r="C1705" s="2" t="s">
        <v>5164</v>
      </c>
      <c r="D1705" s="13" t="n">
        <v>46252</v>
      </c>
      <c r="E1705" s="2" t="s">
        <v>98</v>
      </c>
      <c r="F1705" s="2" t="s">
        <v>165</v>
      </c>
      <c r="G1705" s="2" t="s">
        <v>109</v>
      </c>
    </row>
    <row r="1706" customFormat="false" ht="15" hidden="false" customHeight="false" outlineLevel="0" collapsed="false">
      <c r="A1706" s="2" t="s">
        <v>6872</v>
      </c>
      <c r="B1706" s="2" t="s">
        <v>1694</v>
      </c>
      <c r="C1706" s="2" t="s">
        <v>5190</v>
      </c>
      <c r="D1706" s="13" t="n">
        <v>45916</v>
      </c>
      <c r="E1706" s="2" t="s">
        <v>98</v>
      </c>
      <c r="F1706" s="2" t="s">
        <v>114</v>
      </c>
      <c r="G1706" s="2" t="s">
        <v>109</v>
      </c>
    </row>
    <row r="1707" customFormat="false" ht="15" hidden="false" customHeight="false" outlineLevel="0" collapsed="false">
      <c r="A1707" s="2" t="s">
        <v>6873</v>
      </c>
      <c r="B1707" s="2" t="s">
        <v>2486</v>
      </c>
      <c r="C1707" s="2" t="s">
        <v>5190</v>
      </c>
      <c r="D1707" s="13" t="n">
        <v>45909</v>
      </c>
      <c r="E1707" s="2" t="s">
        <v>98</v>
      </c>
      <c r="F1707" s="2" t="s">
        <v>139</v>
      </c>
      <c r="G1707" s="2" t="s">
        <v>115</v>
      </c>
    </row>
    <row r="1708" customFormat="false" ht="15" hidden="false" customHeight="false" outlineLevel="0" collapsed="false">
      <c r="A1708" s="2" t="s">
        <v>6874</v>
      </c>
      <c r="B1708" s="2" t="s">
        <v>3407</v>
      </c>
      <c r="C1708" s="2" t="s">
        <v>5164</v>
      </c>
      <c r="D1708" s="13" t="n">
        <v>45513</v>
      </c>
      <c r="E1708" s="2" t="s">
        <v>98</v>
      </c>
      <c r="F1708" s="2" t="s">
        <v>165</v>
      </c>
      <c r="G1708" s="2" t="s">
        <v>136</v>
      </c>
    </row>
    <row r="1709" customFormat="false" ht="15" hidden="false" customHeight="false" outlineLevel="0" collapsed="false">
      <c r="A1709" s="2" t="s">
        <v>6875</v>
      </c>
      <c r="B1709" s="2" t="s">
        <v>4346</v>
      </c>
      <c r="C1709" s="2" t="s">
        <v>5168</v>
      </c>
      <c r="D1709" s="13" t="n">
        <v>45607</v>
      </c>
      <c r="E1709" s="2" t="s">
        <v>108</v>
      </c>
      <c r="F1709" s="2" t="s">
        <v>98</v>
      </c>
      <c r="G1709" s="2" t="s">
        <v>124</v>
      </c>
    </row>
    <row r="1710" customFormat="false" ht="15" hidden="false" customHeight="false" outlineLevel="0" collapsed="false">
      <c r="A1710" s="2" t="s">
        <v>6876</v>
      </c>
      <c r="B1710" s="2" t="s">
        <v>570</v>
      </c>
      <c r="C1710" s="2" t="s">
        <v>5164</v>
      </c>
      <c r="D1710" s="13" t="n">
        <v>45708</v>
      </c>
      <c r="E1710" s="2" t="s">
        <v>98</v>
      </c>
      <c r="F1710" s="2" t="s">
        <v>98</v>
      </c>
      <c r="G1710" s="2" t="s">
        <v>130</v>
      </c>
    </row>
    <row r="1711" customFormat="false" ht="15" hidden="false" customHeight="false" outlineLevel="0" collapsed="false">
      <c r="A1711" s="2" t="s">
        <v>6877</v>
      </c>
      <c r="B1711" s="2" t="s">
        <v>4730</v>
      </c>
      <c r="C1711" s="2" t="s">
        <v>5164</v>
      </c>
      <c r="D1711" s="13" t="n">
        <v>45607</v>
      </c>
      <c r="E1711" s="2" t="s">
        <v>98</v>
      </c>
      <c r="F1711" s="2" t="s">
        <v>165</v>
      </c>
      <c r="G1711" s="2" t="s">
        <v>99</v>
      </c>
    </row>
    <row r="1712" customFormat="false" ht="15" hidden="false" customHeight="false" outlineLevel="0" collapsed="false">
      <c r="A1712" s="2" t="s">
        <v>6878</v>
      </c>
      <c r="B1712" s="2" t="s">
        <v>2536</v>
      </c>
      <c r="C1712" s="2" t="s">
        <v>5164</v>
      </c>
      <c r="D1712" s="13" t="n">
        <v>45747</v>
      </c>
      <c r="E1712" s="2" t="s">
        <v>98</v>
      </c>
      <c r="F1712" s="2" t="s">
        <v>119</v>
      </c>
      <c r="G1712" s="2" t="s">
        <v>136</v>
      </c>
    </row>
    <row r="1713" customFormat="false" ht="15" hidden="false" customHeight="false" outlineLevel="0" collapsed="false">
      <c r="A1713" s="2" t="s">
        <v>6879</v>
      </c>
      <c r="B1713" s="2" t="s">
        <v>839</v>
      </c>
      <c r="C1713" s="2" t="s">
        <v>5168</v>
      </c>
      <c r="D1713" s="13" t="n">
        <v>45820</v>
      </c>
      <c r="E1713" s="2" t="s">
        <v>141</v>
      </c>
      <c r="F1713" s="2" t="s">
        <v>98</v>
      </c>
      <c r="G1713" s="2" t="s">
        <v>133</v>
      </c>
    </row>
    <row r="1714" customFormat="false" ht="15" hidden="false" customHeight="false" outlineLevel="0" collapsed="false">
      <c r="A1714" s="2" t="s">
        <v>6880</v>
      </c>
      <c r="B1714" s="2" t="s">
        <v>3033</v>
      </c>
      <c r="C1714" s="2" t="s">
        <v>5166</v>
      </c>
      <c r="D1714" s="13" t="n">
        <v>45778</v>
      </c>
      <c r="E1714" s="2" t="s">
        <v>114</v>
      </c>
      <c r="F1714" s="2" t="s">
        <v>145</v>
      </c>
      <c r="G1714" s="2" t="s">
        <v>136</v>
      </c>
    </row>
    <row r="1715" customFormat="false" ht="15" hidden="false" customHeight="false" outlineLevel="0" collapsed="false">
      <c r="A1715" s="2" t="s">
        <v>6881</v>
      </c>
      <c r="B1715" s="2" t="s">
        <v>3896</v>
      </c>
      <c r="C1715" s="2" t="s">
        <v>5164</v>
      </c>
      <c r="D1715" s="13" t="n">
        <v>46239</v>
      </c>
      <c r="E1715" s="2" t="s">
        <v>98</v>
      </c>
      <c r="F1715" s="2" t="s">
        <v>128</v>
      </c>
      <c r="G1715" s="2" t="s">
        <v>133</v>
      </c>
    </row>
    <row r="1716" customFormat="false" ht="15" hidden="false" customHeight="false" outlineLevel="0" collapsed="false">
      <c r="A1716" s="2" t="s">
        <v>6882</v>
      </c>
      <c r="B1716" s="2" t="s">
        <v>851</v>
      </c>
      <c r="C1716" s="2" t="s">
        <v>5190</v>
      </c>
      <c r="D1716" s="13" t="n">
        <v>45385</v>
      </c>
      <c r="E1716" s="2" t="s">
        <v>98</v>
      </c>
      <c r="F1716" s="2" t="s">
        <v>165</v>
      </c>
      <c r="G1716" s="2" t="s">
        <v>136</v>
      </c>
    </row>
    <row r="1717" customFormat="false" ht="15" hidden="false" customHeight="false" outlineLevel="0" collapsed="false">
      <c r="A1717" s="2" t="s">
        <v>6883</v>
      </c>
      <c r="B1717" s="2" t="s">
        <v>431</v>
      </c>
      <c r="C1717" s="2" t="s">
        <v>5166</v>
      </c>
      <c r="D1717" s="13" t="n">
        <v>45466</v>
      </c>
      <c r="E1717" s="2" t="s">
        <v>145</v>
      </c>
      <c r="F1717" s="2" t="s">
        <v>141</v>
      </c>
      <c r="G1717" s="2" t="s">
        <v>133</v>
      </c>
    </row>
    <row r="1718" customFormat="false" ht="15" hidden="false" customHeight="false" outlineLevel="0" collapsed="false">
      <c r="A1718" s="2" t="s">
        <v>6884</v>
      </c>
      <c r="B1718" s="2" t="s">
        <v>2354</v>
      </c>
      <c r="C1718" s="2" t="s">
        <v>5172</v>
      </c>
      <c r="D1718" s="13" t="n">
        <v>46085</v>
      </c>
      <c r="E1718" s="2" t="s">
        <v>119</v>
      </c>
      <c r="F1718" s="2" t="s">
        <v>98</v>
      </c>
      <c r="G1718" s="2" t="s">
        <v>99</v>
      </c>
    </row>
    <row r="1719" customFormat="false" ht="15" hidden="false" customHeight="false" outlineLevel="0" collapsed="false">
      <c r="A1719" s="2" t="s">
        <v>6885</v>
      </c>
      <c r="B1719" s="2" t="s">
        <v>3658</v>
      </c>
      <c r="C1719" s="2" t="s">
        <v>5164</v>
      </c>
      <c r="D1719" s="13" t="n">
        <v>46201</v>
      </c>
      <c r="E1719" s="2" t="s">
        <v>98</v>
      </c>
      <c r="F1719" s="2" t="s">
        <v>141</v>
      </c>
      <c r="G1719" s="2" t="s">
        <v>136</v>
      </c>
    </row>
    <row r="1720" customFormat="false" ht="15" hidden="false" customHeight="false" outlineLevel="0" collapsed="false">
      <c r="A1720" s="2" t="s">
        <v>6886</v>
      </c>
      <c r="B1720" s="2" t="s">
        <v>5117</v>
      </c>
      <c r="C1720" s="2" t="s">
        <v>5164</v>
      </c>
      <c r="D1720" s="13" t="n">
        <v>46071</v>
      </c>
      <c r="E1720" s="2" t="s">
        <v>98</v>
      </c>
      <c r="F1720" s="2" t="s">
        <v>98</v>
      </c>
      <c r="G1720" s="2" t="s">
        <v>115</v>
      </c>
    </row>
    <row r="1721" customFormat="false" ht="15" hidden="false" customHeight="false" outlineLevel="0" collapsed="false">
      <c r="A1721" s="2" t="s">
        <v>6887</v>
      </c>
      <c r="B1721" s="2" t="s">
        <v>1347</v>
      </c>
      <c r="C1721" s="2" t="s">
        <v>5172</v>
      </c>
      <c r="D1721" s="13" t="n">
        <v>45908</v>
      </c>
      <c r="E1721" s="2" t="s">
        <v>165</v>
      </c>
      <c r="F1721" s="2" t="s">
        <v>98</v>
      </c>
      <c r="G1721" s="2" t="s">
        <v>136</v>
      </c>
    </row>
    <row r="1722" customFormat="false" ht="15" hidden="false" customHeight="false" outlineLevel="0" collapsed="false">
      <c r="A1722" s="2" t="s">
        <v>6888</v>
      </c>
      <c r="B1722" s="2" t="s">
        <v>4595</v>
      </c>
      <c r="C1722" s="2" t="s">
        <v>5190</v>
      </c>
      <c r="D1722" s="13" t="n">
        <v>45707</v>
      </c>
      <c r="E1722" s="2" t="s">
        <v>98</v>
      </c>
      <c r="F1722" s="2" t="s">
        <v>114</v>
      </c>
      <c r="G1722" s="2" t="s">
        <v>99</v>
      </c>
    </row>
    <row r="1723" customFormat="false" ht="15" hidden="false" customHeight="false" outlineLevel="0" collapsed="false">
      <c r="A1723" s="2" t="s">
        <v>6889</v>
      </c>
      <c r="B1723" s="2" t="s">
        <v>1704</v>
      </c>
      <c r="C1723" s="2" t="s">
        <v>5164</v>
      </c>
      <c r="D1723" s="13" t="n">
        <v>46240</v>
      </c>
      <c r="E1723" s="2" t="s">
        <v>98</v>
      </c>
      <c r="F1723" s="2" t="s">
        <v>114</v>
      </c>
      <c r="G1723" s="2" t="s">
        <v>142</v>
      </c>
    </row>
    <row r="1724" customFormat="false" ht="15" hidden="false" customHeight="false" outlineLevel="0" collapsed="false">
      <c r="A1724" s="2" t="s">
        <v>6890</v>
      </c>
      <c r="B1724" s="2" t="s">
        <v>930</v>
      </c>
      <c r="C1724" s="2" t="s">
        <v>5164</v>
      </c>
      <c r="D1724" s="13" t="n">
        <v>45723</v>
      </c>
      <c r="E1724" s="2" t="s">
        <v>98</v>
      </c>
      <c r="F1724" s="2" t="s">
        <v>104</v>
      </c>
      <c r="G1724" s="2" t="s">
        <v>124</v>
      </c>
    </row>
    <row r="1725" customFormat="false" ht="15" hidden="false" customHeight="false" outlineLevel="0" collapsed="false">
      <c r="A1725" s="2" t="s">
        <v>6891</v>
      </c>
      <c r="B1725" s="2" t="s">
        <v>3155</v>
      </c>
      <c r="C1725" s="2" t="s">
        <v>5168</v>
      </c>
      <c r="D1725" s="13" t="n">
        <v>45838</v>
      </c>
      <c r="E1725" s="2" t="s">
        <v>114</v>
      </c>
      <c r="F1725" s="2" t="s">
        <v>98</v>
      </c>
      <c r="G1725" s="2" t="s">
        <v>115</v>
      </c>
    </row>
    <row r="1726" customFormat="false" ht="15" hidden="false" customHeight="false" outlineLevel="0" collapsed="false">
      <c r="A1726" s="2" t="s">
        <v>6892</v>
      </c>
      <c r="B1726" s="2" t="s">
        <v>679</v>
      </c>
      <c r="C1726" s="2" t="s">
        <v>5172</v>
      </c>
      <c r="D1726" s="13" t="n">
        <v>45859</v>
      </c>
      <c r="E1726" s="2" t="s">
        <v>98</v>
      </c>
      <c r="F1726" s="2" t="s">
        <v>98</v>
      </c>
      <c r="G1726" s="2" t="s">
        <v>111</v>
      </c>
    </row>
    <row r="1727" customFormat="false" ht="15" hidden="false" customHeight="false" outlineLevel="0" collapsed="false">
      <c r="A1727" s="2" t="s">
        <v>6893</v>
      </c>
      <c r="B1727" s="2" t="s">
        <v>3344</v>
      </c>
      <c r="C1727" s="2" t="s">
        <v>5164</v>
      </c>
      <c r="D1727" s="13" t="n">
        <v>45710</v>
      </c>
      <c r="E1727" s="2" t="s">
        <v>98</v>
      </c>
      <c r="F1727" s="2" t="s">
        <v>128</v>
      </c>
      <c r="G1727" s="2" t="s">
        <v>133</v>
      </c>
    </row>
    <row r="1728" customFormat="false" ht="15" hidden="false" customHeight="false" outlineLevel="0" collapsed="false">
      <c r="A1728" s="2" t="s">
        <v>6894</v>
      </c>
      <c r="B1728" s="2" t="s">
        <v>515</v>
      </c>
      <c r="C1728" s="2" t="s">
        <v>5168</v>
      </c>
      <c r="D1728" s="13" t="n">
        <v>45539</v>
      </c>
      <c r="E1728" s="2" t="s">
        <v>119</v>
      </c>
      <c r="F1728" s="2" t="s">
        <v>98</v>
      </c>
      <c r="G1728" s="2" t="s">
        <v>142</v>
      </c>
    </row>
    <row r="1729" customFormat="false" ht="15" hidden="false" customHeight="false" outlineLevel="0" collapsed="false">
      <c r="A1729" s="2" t="s">
        <v>6895</v>
      </c>
      <c r="B1729" s="2" t="s">
        <v>3991</v>
      </c>
      <c r="C1729" s="2" t="s">
        <v>5164</v>
      </c>
      <c r="D1729" s="13" t="n">
        <v>45962</v>
      </c>
      <c r="E1729" s="2" t="s">
        <v>98</v>
      </c>
      <c r="F1729" s="2" t="s">
        <v>108</v>
      </c>
      <c r="G1729" s="2" t="s">
        <v>133</v>
      </c>
    </row>
    <row r="1730" customFormat="false" ht="15" hidden="false" customHeight="false" outlineLevel="0" collapsed="false">
      <c r="A1730" s="2" t="s">
        <v>6896</v>
      </c>
      <c r="B1730" s="2" t="s">
        <v>500</v>
      </c>
      <c r="C1730" s="2" t="s">
        <v>5164</v>
      </c>
      <c r="D1730" s="13" t="n">
        <v>45896</v>
      </c>
      <c r="E1730" s="2" t="s">
        <v>98</v>
      </c>
      <c r="F1730" s="2" t="s">
        <v>145</v>
      </c>
      <c r="G1730" s="2" t="s">
        <v>115</v>
      </c>
    </row>
    <row r="1731" customFormat="false" ht="15" hidden="false" customHeight="false" outlineLevel="0" collapsed="false">
      <c r="A1731" s="2" t="s">
        <v>6897</v>
      </c>
      <c r="B1731" s="2" t="s">
        <v>1694</v>
      </c>
      <c r="C1731" s="2" t="s">
        <v>5190</v>
      </c>
      <c r="D1731" s="13" t="n">
        <v>45820</v>
      </c>
      <c r="E1731" s="2" t="s">
        <v>98</v>
      </c>
      <c r="F1731" s="2" t="s">
        <v>114</v>
      </c>
      <c r="G1731" s="2" t="s">
        <v>120</v>
      </c>
    </row>
    <row r="1732" customFormat="false" ht="15" hidden="false" customHeight="false" outlineLevel="0" collapsed="false">
      <c r="A1732" s="2" t="s">
        <v>6898</v>
      </c>
      <c r="B1732" s="2" t="s">
        <v>2488</v>
      </c>
      <c r="C1732" s="2" t="s">
        <v>5164</v>
      </c>
      <c r="D1732" s="13" t="n">
        <v>45664</v>
      </c>
      <c r="E1732" s="2" t="s">
        <v>98</v>
      </c>
      <c r="F1732" s="2" t="s">
        <v>108</v>
      </c>
      <c r="G1732" s="2" t="s">
        <v>124</v>
      </c>
    </row>
    <row r="1733" customFormat="false" ht="15" hidden="false" customHeight="false" outlineLevel="0" collapsed="false">
      <c r="A1733" s="2" t="s">
        <v>6899</v>
      </c>
      <c r="B1733" s="2" t="s">
        <v>4885</v>
      </c>
      <c r="C1733" s="2" t="s">
        <v>5164</v>
      </c>
      <c r="D1733" s="13" t="n">
        <v>45576</v>
      </c>
      <c r="E1733" s="2" t="s">
        <v>98</v>
      </c>
      <c r="F1733" s="2" t="s">
        <v>119</v>
      </c>
      <c r="G1733" s="2" t="s">
        <v>142</v>
      </c>
    </row>
    <row r="1734" customFormat="false" ht="15" hidden="false" customHeight="false" outlineLevel="0" collapsed="false">
      <c r="A1734" s="2" t="s">
        <v>6900</v>
      </c>
      <c r="B1734" s="2" t="s">
        <v>2900</v>
      </c>
      <c r="C1734" s="2" t="s">
        <v>5190</v>
      </c>
      <c r="D1734" s="13" t="n">
        <v>45486</v>
      </c>
      <c r="E1734" s="2" t="s">
        <v>98</v>
      </c>
      <c r="F1734" s="2" t="s">
        <v>139</v>
      </c>
      <c r="G1734" s="2" t="s">
        <v>130</v>
      </c>
    </row>
    <row r="1735" customFormat="false" ht="15" hidden="false" customHeight="false" outlineLevel="0" collapsed="false">
      <c r="A1735" s="2" t="s">
        <v>6901</v>
      </c>
      <c r="B1735" s="2" t="s">
        <v>655</v>
      </c>
      <c r="C1735" s="2" t="s">
        <v>5164</v>
      </c>
      <c r="D1735" s="13" t="n">
        <v>45519</v>
      </c>
      <c r="E1735" s="2" t="s">
        <v>98</v>
      </c>
      <c r="F1735" s="2" t="s">
        <v>114</v>
      </c>
      <c r="G1735" s="2" t="s">
        <v>109</v>
      </c>
    </row>
    <row r="1736" customFormat="false" ht="15" hidden="false" customHeight="false" outlineLevel="0" collapsed="false">
      <c r="A1736" s="2" t="s">
        <v>6902</v>
      </c>
      <c r="B1736" s="2" t="s">
        <v>3556</v>
      </c>
      <c r="C1736" s="2" t="s">
        <v>5172</v>
      </c>
      <c r="D1736" s="13" t="n">
        <v>45828</v>
      </c>
      <c r="E1736" s="2" t="s">
        <v>139</v>
      </c>
      <c r="F1736" s="2" t="s">
        <v>98</v>
      </c>
      <c r="G1736" s="2" t="s">
        <v>115</v>
      </c>
    </row>
    <row r="1737" customFormat="false" ht="15" hidden="false" customHeight="false" outlineLevel="0" collapsed="false">
      <c r="A1737" s="2" t="s">
        <v>6903</v>
      </c>
      <c r="B1737" s="2" t="s">
        <v>1106</v>
      </c>
      <c r="C1737" s="2" t="s">
        <v>5168</v>
      </c>
      <c r="D1737" s="13" t="n">
        <v>45797</v>
      </c>
      <c r="E1737" s="2" t="s">
        <v>119</v>
      </c>
      <c r="F1737" s="2" t="s">
        <v>98</v>
      </c>
      <c r="G1737" s="2" t="s">
        <v>111</v>
      </c>
    </row>
    <row r="1738" customFormat="false" ht="15" hidden="false" customHeight="false" outlineLevel="0" collapsed="false">
      <c r="A1738" s="2" t="s">
        <v>6904</v>
      </c>
      <c r="B1738" s="2" t="s">
        <v>1138</v>
      </c>
      <c r="C1738" s="2" t="s">
        <v>5164</v>
      </c>
      <c r="D1738" s="13" t="n">
        <v>45732</v>
      </c>
      <c r="E1738" s="2" t="s">
        <v>98</v>
      </c>
      <c r="F1738" s="2" t="s">
        <v>119</v>
      </c>
      <c r="G1738" s="2" t="s">
        <v>130</v>
      </c>
    </row>
    <row r="1739" customFormat="false" ht="15" hidden="false" customHeight="false" outlineLevel="0" collapsed="false">
      <c r="A1739" s="2" t="s">
        <v>6905</v>
      </c>
      <c r="B1739" s="2" t="s">
        <v>5085</v>
      </c>
      <c r="C1739" s="2" t="s">
        <v>5190</v>
      </c>
      <c r="D1739" s="13" t="n">
        <v>45657</v>
      </c>
      <c r="E1739" s="2" t="s">
        <v>98</v>
      </c>
      <c r="F1739" s="2" t="s">
        <v>98</v>
      </c>
      <c r="G1739" s="2" t="s">
        <v>136</v>
      </c>
    </row>
    <row r="1740" customFormat="false" ht="15" hidden="false" customHeight="false" outlineLevel="0" collapsed="false">
      <c r="A1740" s="2" t="s">
        <v>6906</v>
      </c>
      <c r="B1740" s="2" t="s">
        <v>3113</v>
      </c>
      <c r="C1740" s="2" t="s">
        <v>5172</v>
      </c>
      <c r="D1740" s="13" t="n">
        <v>45702</v>
      </c>
      <c r="E1740" s="2" t="s">
        <v>165</v>
      </c>
      <c r="F1740" s="2" t="s">
        <v>98</v>
      </c>
      <c r="G1740" s="2" t="s">
        <v>124</v>
      </c>
    </row>
    <row r="1741" customFormat="false" ht="15" hidden="false" customHeight="false" outlineLevel="0" collapsed="false">
      <c r="A1741" s="2" t="s">
        <v>6907</v>
      </c>
      <c r="B1741" s="2" t="s">
        <v>3917</v>
      </c>
      <c r="C1741" s="2" t="s">
        <v>5166</v>
      </c>
      <c r="D1741" s="13" t="n">
        <v>45612</v>
      </c>
      <c r="E1741" s="2" t="s">
        <v>114</v>
      </c>
      <c r="F1741" s="2" t="s">
        <v>119</v>
      </c>
      <c r="G1741" s="2" t="s">
        <v>142</v>
      </c>
    </row>
    <row r="1742" customFormat="false" ht="15" hidden="false" customHeight="false" outlineLevel="0" collapsed="false">
      <c r="A1742" s="2" t="s">
        <v>6908</v>
      </c>
      <c r="B1742" s="2" t="s">
        <v>1800</v>
      </c>
      <c r="C1742" s="2" t="s">
        <v>5164</v>
      </c>
      <c r="D1742" s="13" t="n">
        <v>45990</v>
      </c>
      <c r="E1742" s="2" t="s">
        <v>98</v>
      </c>
      <c r="F1742" s="2" t="s">
        <v>119</v>
      </c>
      <c r="G1742" s="2" t="s">
        <v>142</v>
      </c>
    </row>
    <row r="1743" customFormat="false" ht="15" hidden="false" customHeight="false" outlineLevel="0" collapsed="false">
      <c r="A1743" s="2" t="s">
        <v>6909</v>
      </c>
      <c r="B1743" s="2" t="s">
        <v>5091</v>
      </c>
      <c r="C1743" s="2" t="s">
        <v>5172</v>
      </c>
      <c r="D1743" s="13" t="n">
        <v>46039</v>
      </c>
      <c r="E1743" s="2" t="s">
        <v>98</v>
      </c>
      <c r="F1743" s="2" t="s">
        <v>98</v>
      </c>
      <c r="G1743" s="2" t="s">
        <v>109</v>
      </c>
    </row>
    <row r="1744" customFormat="false" ht="15" hidden="false" customHeight="false" outlineLevel="0" collapsed="false">
      <c r="A1744" s="2" t="s">
        <v>6910</v>
      </c>
      <c r="B1744" s="2" t="s">
        <v>3260</v>
      </c>
      <c r="C1744" s="2" t="s">
        <v>5164</v>
      </c>
      <c r="D1744" s="13" t="n">
        <v>45735</v>
      </c>
      <c r="E1744" s="2" t="s">
        <v>98</v>
      </c>
      <c r="F1744" s="2" t="s">
        <v>104</v>
      </c>
      <c r="G1744" s="2" t="s">
        <v>120</v>
      </c>
    </row>
    <row r="1745" customFormat="false" ht="15" hidden="false" customHeight="false" outlineLevel="0" collapsed="false">
      <c r="A1745" s="2" t="s">
        <v>6911</v>
      </c>
      <c r="B1745" s="2" t="s">
        <v>5093</v>
      </c>
      <c r="C1745" s="2" t="s">
        <v>5164</v>
      </c>
      <c r="D1745" s="13" t="n">
        <v>45532</v>
      </c>
      <c r="E1745" s="2" t="s">
        <v>98</v>
      </c>
      <c r="F1745" s="2" t="s">
        <v>98</v>
      </c>
      <c r="G1745" s="2" t="s">
        <v>133</v>
      </c>
    </row>
    <row r="1746" customFormat="false" ht="15" hidden="false" customHeight="false" outlineLevel="0" collapsed="false">
      <c r="A1746" s="2" t="s">
        <v>6912</v>
      </c>
      <c r="B1746" s="2" t="s">
        <v>5044</v>
      </c>
      <c r="C1746" s="2" t="s">
        <v>5172</v>
      </c>
      <c r="D1746" s="13" t="n">
        <v>45734</v>
      </c>
      <c r="E1746" s="2" t="s">
        <v>98</v>
      </c>
      <c r="F1746" s="2" t="s">
        <v>98</v>
      </c>
      <c r="G1746" s="2" t="s">
        <v>115</v>
      </c>
    </row>
    <row r="1747" customFormat="false" ht="15" hidden="false" customHeight="false" outlineLevel="0" collapsed="false">
      <c r="A1747" s="2" t="s">
        <v>6913</v>
      </c>
      <c r="B1747" s="2" t="s">
        <v>1997</v>
      </c>
      <c r="C1747" s="2" t="s">
        <v>5164</v>
      </c>
      <c r="D1747" s="13" t="n">
        <v>45850</v>
      </c>
      <c r="E1747" s="2" t="s">
        <v>98</v>
      </c>
      <c r="F1747" s="2" t="s">
        <v>119</v>
      </c>
      <c r="G1747" s="2" t="s">
        <v>109</v>
      </c>
    </row>
    <row r="1748" customFormat="false" ht="15" hidden="false" customHeight="false" outlineLevel="0" collapsed="false">
      <c r="A1748" s="2" t="s">
        <v>6914</v>
      </c>
      <c r="B1748" s="2" t="s">
        <v>3283</v>
      </c>
      <c r="C1748" s="2" t="s">
        <v>5164</v>
      </c>
      <c r="D1748" s="13" t="n">
        <v>45325</v>
      </c>
      <c r="E1748" s="2" t="s">
        <v>98</v>
      </c>
      <c r="F1748" s="2" t="s">
        <v>98</v>
      </c>
      <c r="G1748" s="2" t="s">
        <v>109</v>
      </c>
    </row>
    <row r="1749" customFormat="false" ht="15" hidden="false" customHeight="false" outlineLevel="0" collapsed="false">
      <c r="A1749" s="2" t="s">
        <v>6915</v>
      </c>
      <c r="B1749" s="2" t="s">
        <v>1062</v>
      </c>
      <c r="C1749" s="2" t="s">
        <v>5168</v>
      </c>
      <c r="D1749" s="13" t="n">
        <v>45912</v>
      </c>
      <c r="E1749" s="2" t="s">
        <v>141</v>
      </c>
      <c r="F1749" s="2" t="s">
        <v>98</v>
      </c>
      <c r="G1749" s="2" t="s">
        <v>136</v>
      </c>
    </row>
    <row r="1750" customFormat="false" ht="15" hidden="false" customHeight="false" outlineLevel="0" collapsed="false">
      <c r="A1750" s="2" t="s">
        <v>6916</v>
      </c>
      <c r="B1750" s="2" t="s">
        <v>4669</v>
      </c>
      <c r="C1750" s="2" t="s">
        <v>5168</v>
      </c>
      <c r="D1750" s="13" t="n">
        <v>45669</v>
      </c>
      <c r="E1750" s="2" t="s">
        <v>108</v>
      </c>
      <c r="F1750" s="2" t="s">
        <v>98</v>
      </c>
      <c r="G1750" s="2" t="s">
        <v>130</v>
      </c>
    </row>
    <row r="1751" customFormat="false" ht="15" hidden="false" customHeight="false" outlineLevel="0" collapsed="false">
      <c r="A1751" s="2" t="s">
        <v>6917</v>
      </c>
      <c r="B1751" s="2" t="s">
        <v>3838</v>
      </c>
      <c r="C1751" s="2" t="s">
        <v>5168</v>
      </c>
      <c r="D1751" s="13" t="n">
        <v>45731</v>
      </c>
      <c r="E1751" s="2" t="s">
        <v>98</v>
      </c>
      <c r="F1751" s="2" t="s">
        <v>98</v>
      </c>
      <c r="G1751" s="2" t="s">
        <v>124</v>
      </c>
    </row>
    <row r="1752" customFormat="false" ht="15" hidden="false" customHeight="false" outlineLevel="0" collapsed="false">
      <c r="A1752" s="2" t="s">
        <v>6918</v>
      </c>
      <c r="B1752" s="2" t="s">
        <v>643</v>
      </c>
      <c r="C1752" s="2" t="s">
        <v>5164</v>
      </c>
      <c r="D1752" s="13" t="n">
        <v>45412</v>
      </c>
      <c r="E1752" s="2" t="s">
        <v>98</v>
      </c>
      <c r="F1752" s="2" t="s">
        <v>119</v>
      </c>
      <c r="G1752" s="2" t="s">
        <v>109</v>
      </c>
    </row>
    <row r="1753" customFormat="false" ht="15" hidden="false" customHeight="false" outlineLevel="0" collapsed="false">
      <c r="A1753" s="2" t="s">
        <v>6919</v>
      </c>
      <c r="B1753" s="2" t="s">
        <v>1793</v>
      </c>
      <c r="C1753" s="2" t="s">
        <v>5166</v>
      </c>
      <c r="D1753" s="13" t="n">
        <v>45729</v>
      </c>
      <c r="E1753" s="2" t="s">
        <v>163</v>
      </c>
      <c r="F1753" s="2" t="s">
        <v>114</v>
      </c>
      <c r="G1753" s="2" t="s">
        <v>133</v>
      </c>
    </row>
    <row r="1754" customFormat="false" ht="15" hidden="false" customHeight="false" outlineLevel="0" collapsed="false">
      <c r="A1754" s="2" t="s">
        <v>6920</v>
      </c>
      <c r="B1754" s="2" t="s">
        <v>2048</v>
      </c>
      <c r="C1754" s="2" t="s">
        <v>5172</v>
      </c>
      <c r="D1754" s="13" t="n">
        <v>46152</v>
      </c>
      <c r="E1754" s="2" t="s">
        <v>98</v>
      </c>
      <c r="F1754" s="2" t="s">
        <v>98</v>
      </c>
      <c r="G1754" s="2" t="s">
        <v>124</v>
      </c>
    </row>
    <row r="1755" customFormat="false" ht="15" hidden="false" customHeight="false" outlineLevel="0" collapsed="false">
      <c r="A1755" s="2" t="s">
        <v>6921</v>
      </c>
      <c r="B1755" s="2" t="s">
        <v>3767</v>
      </c>
      <c r="C1755" s="2" t="s">
        <v>5164</v>
      </c>
      <c r="D1755" s="13" t="n">
        <v>45717</v>
      </c>
      <c r="E1755" s="2" t="s">
        <v>98</v>
      </c>
      <c r="F1755" s="2" t="s">
        <v>98</v>
      </c>
      <c r="G1755" s="2" t="s">
        <v>130</v>
      </c>
    </row>
    <row r="1756" customFormat="false" ht="15" hidden="false" customHeight="false" outlineLevel="0" collapsed="false">
      <c r="A1756" s="2" t="s">
        <v>6922</v>
      </c>
      <c r="B1756" s="2" t="s">
        <v>159</v>
      </c>
      <c r="C1756" s="2" t="s">
        <v>5164</v>
      </c>
      <c r="D1756" s="13" t="n">
        <v>45773</v>
      </c>
      <c r="E1756" s="2" t="s">
        <v>98</v>
      </c>
      <c r="F1756" s="2" t="s">
        <v>119</v>
      </c>
      <c r="G1756" s="2" t="s">
        <v>99</v>
      </c>
    </row>
    <row r="1757" customFormat="false" ht="15" hidden="false" customHeight="false" outlineLevel="0" collapsed="false">
      <c r="A1757" s="2" t="s">
        <v>6923</v>
      </c>
      <c r="B1757" s="2" t="s">
        <v>4523</v>
      </c>
      <c r="C1757" s="2" t="s">
        <v>5168</v>
      </c>
      <c r="D1757" s="13" t="n">
        <v>45563</v>
      </c>
      <c r="E1757" s="2" t="s">
        <v>141</v>
      </c>
      <c r="F1757" s="2" t="s">
        <v>98</v>
      </c>
      <c r="G1757" s="2" t="s">
        <v>99</v>
      </c>
    </row>
    <row r="1758" customFormat="false" ht="15" hidden="false" customHeight="false" outlineLevel="0" collapsed="false">
      <c r="A1758" s="2" t="s">
        <v>6924</v>
      </c>
      <c r="B1758" s="2" t="s">
        <v>2093</v>
      </c>
      <c r="C1758" s="2" t="s">
        <v>5164</v>
      </c>
      <c r="D1758" s="13" t="n">
        <v>45804</v>
      </c>
      <c r="E1758" s="2" t="s">
        <v>98</v>
      </c>
      <c r="F1758" s="2" t="s">
        <v>141</v>
      </c>
      <c r="G1758" s="2" t="s">
        <v>130</v>
      </c>
    </row>
    <row r="1759" customFormat="false" ht="15" hidden="false" customHeight="false" outlineLevel="0" collapsed="false">
      <c r="A1759" s="2" t="s">
        <v>6925</v>
      </c>
      <c r="B1759" s="2" t="s">
        <v>5097</v>
      </c>
      <c r="C1759" s="2" t="s">
        <v>5190</v>
      </c>
      <c r="D1759" s="13" t="n">
        <v>46091</v>
      </c>
      <c r="E1759" s="2" t="s">
        <v>98</v>
      </c>
      <c r="F1759" s="2" t="s">
        <v>98</v>
      </c>
      <c r="G1759" s="2" t="s">
        <v>120</v>
      </c>
    </row>
    <row r="1760" customFormat="false" ht="15" hidden="false" customHeight="false" outlineLevel="0" collapsed="false">
      <c r="A1760" s="2" t="s">
        <v>6926</v>
      </c>
      <c r="B1760" s="2" t="s">
        <v>1765</v>
      </c>
      <c r="C1760" s="2" t="s">
        <v>5164</v>
      </c>
      <c r="D1760" s="13" t="n">
        <v>46073</v>
      </c>
      <c r="E1760" s="2" t="s">
        <v>98</v>
      </c>
      <c r="F1760" s="2" t="s">
        <v>119</v>
      </c>
      <c r="G1760" s="2" t="s">
        <v>99</v>
      </c>
    </row>
    <row r="1761" customFormat="false" ht="15" hidden="false" customHeight="false" outlineLevel="0" collapsed="false">
      <c r="A1761" s="2" t="s">
        <v>6927</v>
      </c>
      <c r="B1761" s="2" t="s">
        <v>4071</v>
      </c>
      <c r="C1761" s="2" t="s">
        <v>5190</v>
      </c>
      <c r="D1761" s="13" t="n">
        <v>45860</v>
      </c>
      <c r="E1761" s="2" t="s">
        <v>98</v>
      </c>
      <c r="F1761" s="2" t="s">
        <v>119</v>
      </c>
      <c r="G1761" s="2" t="s">
        <v>99</v>
      </c>
    </row>
    <row r="1762" customFormat="false" ht="15" hidden="false" customHeight="false" outlineLevel="0" collapsed="false">
      <c r="A1762" s="2" t="s">
        <v>6928</v>
      </c>
      <c r="B1762" s="2" t="s">
        <v>1823</v>
      </c>
      <c r="C1762" s="2" t="s">
        <v>5164</v>
      </c>
      <c r="D1762" s="13" t="n">
        <v>45439</v>
      </c>
      <c r="E1762" s="2" t="s">
        <v>98</v>
      </c>
      <c r="F1762" s="2" t="s">
        <v>119</v>
      </c>
      <c r="G1762" s="2" t="s">
        <v>124</v>
      </c>
    </row>
    <row r="1763" customFormat="false" ht="15" hidden="false" customHeight="false" outlineLevel="0" collapsed="false">
      <c r="A1763" s="2" t="s">
        <v>6929</v>
      </c>
      <c r="B1763" s="2" t="s">
        <v>1180</v>
      </c>
      <c r="C1763" s="2" t="s">
        <v>5164</v>
      </c>
      <c r="D1763" s="13" t="n">
        <v>45835</v>
      </c>
      <c r="E1763" s="2" t="s">
        <v>98</v>
      </c>
      <c r="F1763" s="2" t="s">
        <v>104</v>
      </c>
      <c r="G1763" s="2" t="s">
        <v>130</v>
      </c>
    </row>
    <row r="1764" customFormat="false" ht="15" hidden="false" customHeight="false" outlineLevel="0" collapsed="false">
      <c r="A1764" s="2" t="s">
        <v>6930</v>
      </c>
      <c r="B1764" s="2" t="s">
        <v>2172</v>
      </c>
      <c r="C1764" s="2" t="s">
        <v>5168</v>
      </c>
      <c r="D1764" s="13" t="n">
        <v>45739</v>
      </c>
      <c r="E1764" s="2" t="s">
        <v>108</v>
      </c>
      <c r="F1764" s="2" t="s">
        <v>98</v>
      </c>
      <c r="G1764" s="2" t="s">
        <v>120</v>
      </c>
    </row>
    <row r="1765" customFormat="false" ht="15" hidden="false" customHeight="false" outlineLevel="0" collapsed="false">
      <c r="A1765" s="2" t="s">
        <v>6931</v>
      </c>
      <c r="B1765" s="2" t="s">
        <v>939</v>
      </c>
      <c r="C1765" s="2" t="s">
        <v>5168</v>
      </c>
      <c r="D1765" s="13" t="n">
        <v>46097</v>
      </c>
      <c r="E1765" s="2" t="s">
        <v>119</v>
      </c>
      <c r="F1765" s="2" t="s">
        <v>98</v>
      </c>
      <c r="G1765" s="2" t="s">
        <v>133</v>
      </c>
    </row>
    <row r="1766" customFormat="false" ht="15" hidden="false" customHeight="false" outlineLevel="0" collapsed="false">
      <c r="A1766" s="2" t="s">
        <v>6932</v>
      </c>
      <c r="B1766" s="2" t="s">
        <v>5011</v>
      </c>
      <c r="C1766" s="2" t="s">
        <v>5190</v>
      </c>
      <c r="D1766" s="13" t="n">
        <v>45749</v>
      </c>
      <c r="E1766" s="2" t="s">
        <v>98</v>
      </c>
      <c r="F1766" s="2" t="s">
        <v>98</v>
      </c>
      <c r="G1766" s="2" t="s">
        <v>115</v>
      </c>
    </row>
    <row r="1767" customFormat="false" ht="15" hidden="false" customHeight="false" outlineLevel="0" collapsed="false">
      <c r="A1767" s="2" t="s">
        <v>6933</v>
      </c>
      <c r="B1767" s="2" t="s">
        <v>3482</v>
      </c>
      <c r="C1767" s="2" t="s">
        <v>5190</v>
      </c>
      <c r="D1767" s="13" t="n">
        <v>45649</v>
      </c>
      <c r="E1767" s="2" t="s">
        <v>98</v>
      </c>
      <c r="F1767" s="2" t="s">
        <v>165</v>
      </c>
      <c r="G1767" s="2" t="s">
        <v>130</v>
      </c>
    </row>
    <row r="1768" customFormat="false" ht="15" hidden="false" customHeight="false" outlineLevel="0" collapsed="false">
      <c r="A1768" s="2" t="s">
        <v>6934</v>
      </c>
      <c r="B1768" s="2" t="s">
        <v>2874</v>
      </c>
      <c r="C1768" s="2" t="s">
        <v>5166</v>
      </c>
      <c r="D1768" s="13" t="n">
        <v>45401</v>
      </c>
      <c r="E1768" s="2" t="s">
        <v>108</v>
      </c>
      <c r="F1768" s="2" t="s">
        <v>128</v>
      </c>
      <c r="G1768" s="2" t="s">
        <v>142</v>
      </c>
    </row>
    <row r="1769" customFormat="false" ht="15" hidden="false" customHeight="false" outlineLevel="0" collapsed="false">
      <c r="A1769" s="2" t="s">
        <v>6935</v>
      </c>
      <c r="B1769" s="2" t="s">
        <v>2491</v>
      </c>
      <c r="C1769" s="2" t="s">
        <v>5164</v>
      </c>
      <c r="D1769" s="13" t="n">
        <v>45611</v>
      </c>
      <c r="E1769" s="2" t="s">
        <v>98</v>
      </c>
      <c r="F1769" s="2" t="s">
        <v>119</v>
      </c>
      <c r="G1769" s="2" t="s">
        <v>99</v>
      </c>
    </row>
    <row r="1770" customFormat="false" ht="15" hidden="false" customHeight="false" outlineLevel="0" collapsed="false">
      <c r="A1770" s="2" t="s">
        <v>6936</v>
      </c>
      <c r="B1770" s="2" t="s">
        <v>1701</v>
      </c>
      <c r="C1770" s="2" t="s">
        <v>5166</v>
      </c>
      <c r="D1770" s="13" t="n">
        <v>45837</v>
      </c>
      <c r="E1770" s="2" t="s">
        <v>145</v>
      </c>
      <c r="F1770" s="2" t="s">
        <v>114</v>
      </c>
      <c r="G1770" s="2" t="s">
        <v>115</v>
      </c>
    </row>
    <row r="1771" customFormat="false" ht="15" hidden="false" customHeight="false" outlineLevel="0" collapsed="false">
      <c r="A1771" s="2" t="s">
        <v>6937</v>
      </c>
      <c r="B1771" s="2" t="s">
        <v>5136</v>
      </c>
      <c r="C1771" s="2" t="s">
        <v>5172</v>
      </c>
      <c r="D1771" s="13" t="n">
        <v>45588</v>
      </c>
      <c r="E1771" s="2" t="s">
        <v>98</v>
      </c>
      <c r="F1771" s="2" t="s">
        <v>98</v>
      </c>
      <c r="G1771" s="2" t="s">
        <v>115</v>
      </c>
    </row>
    <row r="1772" customFormat="false" ht="15" hidden="false" customHeight="false" outlineLevel="0" collapsed="false">
      <c r="A1772" s="2" t="s">
        <v>6938</v>
      </c>
      <c r="B1772" s="2" t="s">
        <v>4406</v>
      </c>
      <c r="C1772" s="2" t="s">
        <v>5172</v>
      </c>
      <c r="D1772" s="13" t="n">
        <v>46067</v>
      </c>
      <c r="E1772" s="2" t="s">
        <v>119</v>
      </c>
      <c r="F1772" s="2" t="s">
        <v>98</v>
      </c>
      <c r="G1772" s="2" t="s">
        <v>142</v>
      </c>
    </row>
    <row r="1773" customFormat="false" ht="15" hidden="false" customHeight="false" outlineLevel="0" collapsed="false">
      <c r="A1773" s="2" t="s">
        <v>6939</v>
      </c>
      <c r="B1773" s="2" t="s">
        <v>5084</v>
      </c>
      <c r="C1773" s="2" t="s">
        <v>5190</v>
      </c>
      <c r="D1773" s="13" t="n">
        <v>45756</v>
      </c>
      <c r="E1773" s="2" t="s">
        <v>98</v>
      </c>
      <c r="F1773" s="2" t="s">
        <v>98</v>
      </c>
      <c r="G1773" s="2" t="s">
        <v>124</v>
      </c>
    </row>
    <row r="1774" customFormat="false" ht="15" hidden="false" customHeight="false" outlineLevel="0" collapsed="false">
      <c r="A1774" s="2" t="s">
        <v>6940</v>
      </c>
      <c r="B1774" s="2" t="s">
        <v>3250</v>
      </c>
      <c r="C1774" s="2" t="s">
        <v>5190</v>
      </c>
      <c r="D1774" s="13" t="n">
        <v>45376</v>
      </c>
      <c r="E1774" s="2" t="s">
        <v>98</v>
      </c>
      <c r="F1774" s="2" t="s">
        <v>128</v>
      </c>
      <c r="G1774" s="2" t="s">
        <v>136</v>
      </c>
    </row>
    <row r="1775" customFormat="false" ht="15" hidden="false" customHeight="false" outlineLevel="0" collapsed="false">
      <c r="A1775" s="2" t="s">
        <v>6941</v>
      </c>
      <c r="B1775" s="2" t="s">
        <v>3944</v>
      </c>
      <c r="C1775" s="2" t="s">
        <v>5164</v>
      </c>
      <c r="D1775" s="13" t="n">
        <v>45673</v>
      </c>
      <c r="E1775" s="2" t="s">
        <v>98</v>
      </c>
      <c r="F1775" s="2" t="s">
        <v>108</v>
      </c>
      <c r="G1775" s="2" t="s">
        <v>111</v>
      </c>
    </row>
    <row r="1776" customFormat="false" ht="15" hidden="false" customHeight="false" outlineLevel="0" collapsed="false">
      <c r="A1776" s="2" t="s">
        <v>6942</v>
      </c>
      <c r="B1776" s="2" t="s">
        <v>290</v>
      </c>
      <c r="C1776" s="2" t="s">
        <v>5168</v>
      </c>
      <c r="D1776" s="13" t="n">
        <v>45738</v>
      </c>
      <c r="E1776" s="2" t="s">
        <v>139</v>
      </c>
      <c r="F1776" s="2" t="s">
        <v>98</v>
      </c>
      <c r="G1776" s="2" t="s">
        <v>130</v>
      </c>
    </row>
    <row r="1777" customFormat="false" ht="15" hidden="false" customHeight="false" outlineLevel="0" collapsed="false">
      <c r="A1777" s="2" t="s">
        <v>6943</v>
      </c>
      <c r="B1777" s="2" t="s">
        <v>2101</v>
      </c>
      <c r="C1777" s="2" t="s">
        <v>5164</v>
      </c>
      <c r="D1777" s="13" t="n">
        <v>45710</v>
      </c>
      <c r="E1777" s="2" t="s">
        <v>98</v>
      </c>
      <c r="F1777" s="2" t="s">
        <v>119</v>
      </c>
      <c r="G1777" s="2" t="s">
        <v>130</v>
      </c>
    </row>
    <row r="1778" customFormat="false" ht="15" hidden="false" customHeight="false" outlineLevel="0" collapsed="false">
      <c r="A1778" s="2" t="s">
        <v>6944</v>
      </c>
      <c r="B1778" s="2" t="s">
        <v>1404</v>
      </c>
      <c r="C1778" s="2" t="s">
        <v>5172</v>
      </c>
      <c r="D1778" s="13" t="n">
        <v>45865</v>
      </c>
      <c r="E1778" s="2" t="s">
        <v>98</v>
      </c>
      <c r="F1778" s="2" t="s">
        <v>98</v>
      </c>
      <c r="G1778" s="2" t="s">
        <v>124</v>
      </c>
    </row>
    <row r="1779" customFormat="false" ht="15" hidden="false" customHeight="false" outlineLevel="0" collapsed="false">
      <c r="A1779" s="2" t="s">
        <v>6945</v>
      </c>
      <c r="B1779" s="2" t="s">
        <v>2332</v>
      </c>
      <c r="C1779" s="2" t="s">
        <v>5190</v>
      </c>
      <c r="D1779" s="13" t="n">
        <v>46045</v>
      </c>
      <c r="E1779" s="2" t="s">
        <v>98</v>
      </c>
      <c r="F1779" s="2" t="s">
        <v>98</v>
      </c>
      <c r="G1779" s="2" t="s">
        <v>109</v>
      </c>
    </row>
    <row r="1780" customFormat="false" ht="15" hidden="false" customHeight="false" outlineLevel="0" collapsed="false">
      <c r="A1780" s="2" t="s">
        <v>6946</v>
      </c>
      <c r="B1780" s="2" t="s">
        <v>1917</v>
      </c>
      <c r="C1780" s="2" t="s">
        <v>5172</v>
      </c>
      <c r="D1780" s="13" t="n">
        <v>46071</v>
      </c>
      <c r="E1780" s="2" t="s">
        <v>163</v>
      </c>
      <c r="F1780" s="2" t="s">
        <v>98</v>
      </c>
      <c r="G1780" s="2" t="s">
        <v>136</v>
      </c>
    </row>
    <row r="1781" customFormat="false" ht="15" hidden="false" customHeight="false" outlineLevel="0" collapsed="false">
      <c r="A1781" s="2" t="s">
        <v>6947</v>
      </c>
      <c r="B1781" s="2" t="s">
        <v>4373</v>
      </c>
      <c r="C1781" s="2" t="s">
        <v>5168</v>
      </c>
      <c r="D1781" s="13" t="n">
        <v>45694</v>
      </c>
      <c r="E1781" s="2" t="s">
        <v>108</v>
      </c>
      <c r="F1781" s="2" t="s">
        <v>98</v>
      </c>
      <c r="G1781" s="2" t="s">
        <v>124</v>
      </c>
    </row>
    <row r="1782" customFormat="false" ht="15" hidden="false" customHeight="false" outlineLevel="0" collapsed="false">
      <c r="A1782" s="2" t="s">
        <v>6948</v>
      </c>
      <c r="B1782" s="2" t="s">
        <v>1964</v>
      </c>
      <c r="C1782" s="2" t="s">
        <v>5164</v>
      </c>
      <c r="D1782" s="13" t="n">
        <v>45894</v>
      </c>
      <c r="E1782" s="2" t="s">
        <v>98</v>
      </c>
      <c r="F1782" s="2" t="s">
        <v>145</v>
      </c>
      <c r="G1782" s="2" t="s">
        <v>124</v>
      </c>
    </row>
    <row r="1783" customFormat="false" ht="15" hidden="false" customHeight="false" outlineLevel="0" collapsed="false">
      <c r="A1783" s="2" t="s">
        <v>6949</v>
      </c>
      <c r="B1783" s="2" t="s">
        <v>3349</v>
      </c>
      <c r="C1783" s="2" t="s">
        <v>5168</v>
      </c>
      <c r="D1783" s="13" t="n">
        <v>45915</v>
      </c>
      <c r="E1783" s="2" t="s">
        <v>114</v>
      </c>
      <c r="F1783" s="2" t="s">
        <v>98</v>
      </c>
      <c r="G1783" s="2" t="s">
        <v>120</v>
      </c>
    </row>
    <row r="1784" customFormat="false" ht="15" hidden="false" customHeight="false" outlineLevel="0" collapsed="false">
      <c r="A1784" s="2" t="s">
        <v>6950</v>
      </c>
      <c r="B1784" s="2" t="s">
        <v>1347</v>
      </c>
      <c r="C1784" s="2" t="s">
        <v>5164</v>
      </c>
      <c r="D1784" s="13" t="n">
        <v>45637</v>
      </c>
      <c r="E1784" s="2" t="s">
        <v>98</v>
      </c>
      <c r="F1784" s="2" t="s">
        <v>165</v>
      </c>
      <c r="G1784" s="2" t="s">
        <v>142</v>
      </c>
    </row>
    <row r="1785" customFormat="false" ht="15" hidden="false" customHeight="false" outlineLevel="0" collapsed="false">
      <c r="A1785" s="2" t="s">
        <v>6951</v>
      </c>
      <c r="B1785" s="2" t="s">
        <v>4932</v>
      </c>
      <c r="C1785" s="2" t="s">
        <v>5166</v>
      </c>
      <c r="D1785" s="13" t="n">
        <v>46109</v>
      </c>
      <c r="E1785" s="2" t="s">
        <v>108</v>
      </c>
      <c r="F1785" s="2" t="s">
        <v>128</v>
      </c>
      <c r="G1785" s="2" t="s">
        <v>130</v>
      </c>
    </row>
    <row r="1786" customFormat="false" ht="15" hidden="false" customHeight="false" outlineLevel="0" collapsed="false">
      <c r="A1786" s="2" t="s">
        <v>6952</v>
      </c>
      <c r="B1786" s="2" t="s">
        <v>4027</v>
      </c>
      <c r="C1786" s="2" t="s">
        <v>5190</v>
      </c>
      <c r="D1786" s="13" t="n">
        <v>45671</v>
      </c>
      <c r="E1786" s="2" t="s">
        <v>98</v>
      </c>
      <c r="F1786" s="2" t="s">
        <v>123</v>
      </c>
      <c r="G1786" s="2" t="s">
        <v>109</v>
      </c>
    </row>
    <row r="1787" customFormat="false" ht="15" hidden="false" customHeight="false" outlineLevel="0" collapsed="false">
      <c r="A1787" s="2" t="s">
        <v>6953</v>
      </c>
      <c r="B1787" s="2" t="s">
        <v>3602</v>
      </c>
      <c r="C1787" s="2" t="s">
        <v>5190</v>
      </c>
      <c r="D1787" s="13" t="n">
        <v>45926</v>
      </c>
      <c r="E1787" s="2" t="s">
        <v>98</v>
      </c>
      <c r="F1787" s="2" t="s">
        <v>141</v>
      </c>
      <c r="G1787" s="2" t="s">
        <v>136</v>
      </c>
    </row>
    <row r="1788" customFormat="false" ht="15" hidden="false" customHeight="false" outlineLevel="0" collapsed="false">
      <c r="A1788" s="2" t="s">
        <v>6954</v>
      </c>
      <c r="B1788" s="2" t="s">
        <v>4971</v>
      </c>
      <c r="C1788" s="2" t="s">
        <v>5172</v>
      </c>
      <c r="D1788" s="13" t="n">
        <v>45543</v>
      </c>
      <c r="E1788" s="2" t="s">
        <v>98</v>
      </c>
      <c r="F1788" s="2" t="s">
        <v>98</v>
      </c>
      <c r="G1788" s="2" t="s">
        <v>130</v>
      </c>
    </row>
    <row r="1789" customFormat="false" ht="15" hidden="false" customHeight="false" outlineLevel="0" collapsed="false">
      <c r="A1789" s="2" t="s">
        <v>6955</v>
      </c>
      <c r="B1789" s="2" t="s">
        <v>3296</v>
      </c>
      <c r="C1789" s="2" t="s">
        <v>5168</v>
      </c>
      <c r="D1789" s="13" t="n">
        <v>45724</v>
      </c>
      <c r="E1789" s="2" t="s">
        <v>141</v>
      </c>
      <c r="F1789" s="2" t="s">
        <v>98</v>
      </c>
      <c r="G1789" s="2" t="s">
        <v>115</v>
      </c>
    </row>
    <row r="1790" customFormat="false" ht="15" hidden="false" customHeight="false" outlineLevel="0" collapsed="false">
      <c r="A1790" s="2" t="s">
        <v>6956</v>
      </c>
      <c r="B1790" s="2" t="s">
        <v>5031</v>
      </c>
      <c r="C1790" s="2" t="s">
        <v>5168</v>
      </c>
      <c r="D1790" s="13" t="n">
        <v>46057</v>
      </c>
      <c r="E1790" s="2" t="s">
        <v>98</v>
      </c>
      <c r="F1790" s="2" t="s">
        <v>98</v>
      </c>
      <c r="G1790" s="2" t="s">
        <v>130</v>
      </c>
    </row>
    <row r="1791" customFormat="false" ht="15" hidden="false" customHeight="false" outlineLevel="0" collapsed="false">
      <c r="A1791" s="2" t="s">
        <v>6957</v>
      </c>
      <c r="B1791" s="2" t="s">
        <v>1584</v>
      </c>
      <c r="C1791" s="2" t="s">
        <v>5164</v>
      </c>
      <c r="D1791" s="13" t="n">
        <v>45858</v>
      </c>
      <c r="E1791" s="2" t="s">
        <v>98</v>
      </c>
      <c r="F1791" s="2" t="s">
        <v>119</v>
      </c>
      <c r="G1791" s="2" t="s">
        <v>120</v>
      </c>
    </row>
    <row r="1792" customFormat="false" ht="15" hidden="false" customHeight="false" outlineLevel="0" collapsed="false">
      <c r="A1792" s="2" t="s">
        <v>6958</v>
      </c>
      <c r="B1792" s="2" t="s">
        <v>2469</v>
      </c>
      <c r="C1792" s="2" t="s">
        <v>5168</v>
      </c>
      <c r="D1792" s="13" t="n">
        <v>45811</v>
      </c>
      <c r="E1792" s="2" t="s">
        <v>163</v>
      </c>
      <c r="F1792" s="2" t="s">
        <v>98</v>
      </c>
      <c r="G1792" s="2" t="s">
        <v>115</v>
      </c>
    </row>
    <row r="1793" customFormat="false" ht="15" hidden="false" customHeight="false" outlineLevel="0" collapsed="false">
      <c r="A1793" s="2" t="s">
        <v>6959</v>
      </c>
      <c r="B1793" s="2" t="s">
        <v>1161</v>
      </c>
      <c r="C1793" s="2" t="s">
        <v>5168</v>
      </c>
      <c r="D1793" s="13" t="n">
        <v>45835</v>
      </c>
      <c r="E1793" s="2" t="s">
        <v>98</v>
      </c>
      <c r="F1793" s="2" t="s">
        <v>98</v>
      </c>
      <c r="G1793" s="2" t="s">
        <v>99</v>
      </c>
    </row>
    <row r="1794" customFormat="false" ht="15" hidden="false" customHeight="false" outlineLevel="0" collapsed="false">
      <c r="A1794" s="2" t="s">
        <v>6960</v>
      </c>
      <c r="B1794" s="2" t="s">
        <v>1134</v>
      </c>
      <c r="C1794" s="2" t="s">
        <v>5166</v>
      </c>
      <c r="D1794" s="13" t="n">
        <v>45661</v>
      </c>
      <c r="E1794" s="2" t="s">
        <v>145</v>
      </c>
      <c r="F1794" s="2" t="s">
        <v>123</v>
      </c>
      <c r="G1794" s="2" t="s">
        <v>133</v>
      </c>
    </row>
    <row r="1795" customFormat="false" ht="15" hidden="false" customHeight="false" outlineLevel="0" collapsed="false">
      <c r="A1795" s="2" t="s">
        <v>6961</v>
      </c>
      <c r="B1795" s="2" t="s">
        <v>2679</v>
      </c>
      <c r="C1795" s="2" t="s">
        <v>5168</v>
      </c>
      <c r="D1795" s="13" t="n">
        <v>45902</v>
      </c>
      <c r="E1795" s="2" t="s">
        <v>139</v>
      </c>
      <c r="F1795" s="2" t="s">
        <v>98</v>
      </c>
      <c r="G1795" s="2" t="s">
        <v>111</v>
      </c>
    </row>
    <row r="1796" customFormat="false" ht="15" hidden="false" customHeight="false" outlineLevel="0" collapsed="false">
      <c r="A1796" s="2" t="s">
        <v>6962</v>
      </c>
      <c r="B1796" s="2" t="s">
        <v>928</v>
      </c>
      <c r="C1796" s="2" t="s">
        <v>5164</v>
      </c>
      <c r="D1796" s="13" t="n">
        <v>45540</v>
      </c>
      <c r="E1796" s="2" t="s">
        <v>98</v>
      </c>
      <c r="F1796" s="2" t="s">
        <v>98</v>
      </c>
      <c r="G1796" s="2" t="s">
        <v>130</v>
      </c>
    </row>
    <row r="1797" customFormat="false" ht="15" hidden="false" customHeight="false" outlineLevel="0" collapsed="false">
      <c r="A1797" s="2" t="s">
        <v>6963</v>
      </c>
      <c r="B1797" s="2" t="s">
        <v>5073</v>
      </c>
      <c r="C1797" s="2" t="s">
        <v>5172</v>
      </c>
      <c r="D1797" s="13" t="n">
        <v>45693</v>
      </c>
      <c r="E1797" s="2" t="s">
        <v>98</v>
      </c>
      <c r="F1797" s="2" t="s">
        <v>98</v>
      </c>
      <c r="G1797" s="2" t="s">
        <v>142</v>
      </c>
    </row>
    <row r="1798" customFormat="false" ht="15" hidden="false" customHeight="false" outlineLevel="0" collapsed="false">
      <c r="A1798" s="2" t="s">
        <v>6964</v>
      </c>
      <c r="B1798" s="2" t="s">
        <v>3786</v>
      </c>
      <c r="C1798" s="2" t="s">
        <v>5190</v>
      </c>
      <c r="D1798" s="13" t="n">
        <v>45971</v>
      </c>
      <c r="E1798" s="2" t="s">
        <v>98</v>
      </c>
      <c r="F1798" s="2" t="s">
        <v>98</v>
      </c>
      <c r="G1798" s="2" t="s">
        <v>136</v>
      </c>
    </row>
    <row r="1799" customFormat="false" ht="15" hidden="false" customHeight="false" outlineLevel="0" collapsed="false">
      <c r="A1799" s="2" t="s">
        <v>6965</v>
      </c>
      <c r="B1799" s="2" t="s">
        <v>1768</v>
      </c>
      <c r="C1799" s="2" t="s">
        <v>5166</v>
      </c>
      <c r="D1799" s="13" t="n">
        <v>45849</v>
      </c>
      <c r="E1799" s="2" t="s">
        <v>119</v>
      </c>
      <c r="F1799" s="2" t="s">
        <v>163</v>
      </c>
      <c r="G1799" s="2" t="s">
        <v>120</v>
      </c>
    </row>
    <row r="1800" customFormat="false" ht="15" hidden="false" customHeight="false" outlineLevel="0" collapsed="false">
      <c r="A1800" s="2" t="s">
        <v>6966</v>
      </c>
      <c r="B1800" s="2" t="s">
        <v>1310</v>
      </c>
      <c r="C1800" s="2" t="s">
        <v>5164</v>
      </c>
      <c r="D1800" s="13" t="n">
        <v>45719</v>
      </c>
      <c r="E1800" s="2" t="s">
        <v>98</v>
      </c>
      <c r="F1800" s="2" t="s">
        <v>139</v>
      </c>
      <c r="G1800" s="2" t="s">
        <v>130</v>
      </c>
    </row>
    <row r="1801" customFormat="false" ht="15" hidden="false" customHeight="false" outlineLevel="0" collapsed="false">
      <c r="A1801" s="2" t="s">
        <v>6967</v>
      </c>
      <c r="B1801" s="2" t="s">
        <v>4366</v>
      </c>
      <c r="C1801" s="2" t="s">
        <v>5164</v>
      </c>
      <c r="D1801" s="13" t="n">
        <v>45657</v>
      </c>
      <c r="E1801" s="2" t="s">
        <v>98</v>
      </c>
      <c r="F1801" s="2" t="s">
        <v>98</v>
      </c>
      <c r="G1801" s="2" t="s">
        <v>109</v>
      </c>
    </row>
    <row r="1802" customFormat="false" ht="15" hidden="false" customHeight="false" outlineLevel="0" collapsed="false">
      <c r="A1802" s="2" t="s">
        <v>6968</v>
      </c>
      <c r="B1802" s="2" t="s">
        <v>1484</v>
      </c>
      <c r="C1802" s="2" t="s">
        <v>5172</v>
      </c>
      <c r="D1802" s="13" t="n">
        <v>46153</v>
      </c>
      <c r="E1802" s="2" t="s">
        <v>98</v>
      </c>
      <c r="F1802" s="2" t="s">
        <v>98</v>
      </c>
      <c r="G1802" s="2" t="s">
        <v>142</v>
      </c>
    </row>
    <row r="1803" customFormat="false" ht="15" hidden="false" customHeight="false" outlineLevel="0" collapsed="false">
      <c r="A1803" s="2" t="s">
        <v>6969</v>
      </c>
      <c r="B1803" s="2" t="s">
        <v>4291</v>
      </c>
      <c r="C1803" s="2" t="s">
        <v>5166</v>
      </c>
      <c r="D1803" s="13" t="n">
        <v>45724</v>
      </c>
      <c r="E1803" s="2" t="s">
        <v>98</v>
      </c>
      <c r="F1803" s="2" t="s">
        <v>108</v>
      </c>
      <c r="G1803" s="2" t="s">
        <v>124</v>
      </c>
    </row>
    <row r="1804" customFormat="false" ht="15" hidden="false" customHeight="false" outlineLevel="0" collapsed="false">
      <c r="A1804" s="2" t="s">
        <v>6970</v>
      </c>
      <c r="B1804" s="2" t="s">
        <v>5131</v>
      </c>
      <c r="C1804" s="2" t="s">
        <v>5172</v>
      </c>
      <c r="D1804" s="13" t="n">
        <v>45593</v>
      </c>
      <c r="E1804" s="2" t="s">
        <v>98</v>
      </c>
      <c r="F1804" s="2" t="s">
        <v>98</v>
      </c>
      <c r="G1804" s="2" t="s">
        <v>130</v>
      </c>
    </row>
    <row r="1805" customFormat="false" ht="15" hidden="false" customHeight="false" outlineLevel="0" collapsed="false">
      <c r="A1805" s="2" t="s">
        <v>6971</v>
      </c>
      <c r="B1805" s="2" t="s">
        <v>4942</v>
      </c>
      <c r="C1805" s="2" t="s">
        <v>5172</v>
      </c>
      <c r="D1805" s="13" t="n">
        <v>45835</v>
      </c>
      <c r="E1805" s="2" t="s">
        <v>98</v>
      </c>
      <c r="F1805" s="2" t="s">
        <v>98</v>
      </c>
      <c r="G1805" s="2" t="s">
        <v>142</v>
      </c>
    </row>
    <row r="1806" customFormat="false" ht="15" hidden="false" customHeight="false" outlineLevel="0" collapsed="false">
      <c r="A1806" s="2" t="s">
        <v>6972</v>
      </c>
      <c r="B1806" s="2" t="s">
        <v>4048</v>
      </c>
      <c r="C1806" s="2" t="s">
        <v>5164</v>
      </c>
      <c r="D1806" s="13" t="n">
        <v>46085</v>
      </c>
      <c r="E1806" s="2" t="s">
        <v>98</v>
      </c>
      <c r="F1806" s="2" t="s">
        <v>128</v>
      </c>
      <c r="G1806" s="2" t="s">
        <v>109</v>
      </c>
    </row>
    <row r="1807" customFormat="false" ht="15" hidden="false" customHeight="false" outlineLevel="0" collapsed="false">
      <c r="A1807" s="2" t="s">
        <v>6973</v>
      </c>
      <c r="B1807" s="2" t="s">
        <v>5108</v>
      </c>
      <c r="C1807" s="2" t="s">
        <v>5190</v>
      </c>
      <c r="D1807" s="13" t="n">
        <v>45732</v>
      </c>
      <c r="E1807" s="2" t="s">
        <v>98</v>
      </c>
      <c r="F1807" s="2" t="s">
        <v>98</v>
      </c>
      <c r="G1807" s="2" t="s">
        <v>120</v>
      </c>
    </row>
    <row r="1808" customFormat="false" ht="15" hidden="false" customHeight="false" outlineLevel="0" collapsed="false">
      <c r="A1808" s="2" t="s">
        <v>6974</v>
      </c>
      <c r="B1808" s="2" t="s">
        <v>5012</v>
      </c>
      <c r="C1808" s="2" t="s">
        <v>5190</v>
      </c>
      <c r="D1808" s="13" t="n">
        <v>45636</v>
      </c>
      <c r="E1808" s="2" t="s">
        <v>98</v>
      </c>
      <c r="F1808" s="2" t="s">
        <v>98</v>
      </c>
      <c r="G1808" s="2" t="s">
        <v>99</v>
      </c>
    </row>
    <row r="1809" customFormat="false" ht="15" hidden="false" customHeight="false" outlineLevel="0" collapsed="false">
      <c r="A1809" s="2" t="s">
        <v>6975</v>
      </c>
      <c r="B1809" s="2" t="s">
        <v>4264</v>
      </c>
      <c r="C1809" s="2" t="s">
        <v>5164</v>
      </c>
      <c r="D1809" s="13" t="n">
        <v>45627</v>
      </c>
      <c r="E1809" s="2" t="s">
        <v>98</v>
      </c>
      <c r="F1809" s="2" t="s">
        <v>98</v>
      </c>
      <c r="G1809" s="2" t="s">
        <v>111</v>
      </c>
    </row>
    <row r="1810" customFormat="false" ht="15" hidden="false" customHeight="false" outlineLevel="0" collapsed="false">
      <c r="A1810" s="2" t="s">
        <v>6976</v>
      </c>
      <c r="B1810" s="2" t="s">
        <v>3895</v>
      </c>
      <c r="C1810" s="2" t="s">
        <v>5164</v>
      </c>
      <c r="D1810" s="13" t="n">
        <v>45439</v>
      </c>
      <c r="E1810" s="2" t="s">
        <v>98</v>
      </c>
      <c r="F1810" s="2" t="s">
        <v>98</v>
      </c>
      <c r="G1810" s="2" t="s">
        <v>115</v>
      </c>
    </row>
    <row r="1811" customFormat="false" ht="15" hidden="false" customHeight="false" outlineLevel="0" collapsed="false">
      <c r="A1811" s="2" t="s">
        <v>6977</v>
      </c>
      <c r="B1811" s="2" t="s">
        <v>3850</v>
      </c>
      <c r="C1811" s="2" t="s">
        <v>5164</v>
      </c>
      <c r="D1811" s="13" t="n">
        <v>45960</v>
      </c>
      <c r="E1811" s="2" t="s">
        <v>98</v>
      </c>
      <c r="F1811" s="2" t="s">
        <v>163</v>
      </c>
      <c r="G1811" s="2" t="s">
        <v>115</v>
      </c>
    </row>
    <row r="1812" customFormat="false" ht="15" hidden="false" customHeight="false" outlineLevel="0" collapsed="false">
      <c r="A1812" s="2" t="s">
        <v>6978</v>
      </c>
      <c r="B1812" s="2" t="s">
        <v>3224</v>
      </c>
      <c r="C1812" s="2" t="s">
        <v>5168</v>
      </c>
      <c r="D1812" s="13" t="n">
        <v>45977</v>
      </c>
      <c r="E1812" s="2" t="s">
        <v>139</v>
      </c>
      <c r="F1812" s="2" t="s">
        <v>98</v>
      </c>
      <c r="G1812" s="2" t="s">
        <v>115</v>
      </c>
    </row>
    <row r="1813" customFormat="false" ht="15" hidden="false" customHeight="false" outlineLevel="0" collapsed="false">
      <c r="A1813" s="2" t="s">
        <v>6979</v>
      </c>
      <c r="B1813" s="2" t="s">
        <v>1262</v>
      </c>
      <c r="C1813" s="2" t="s">
        <v>5164</v>
      </c>
      <c r="D1813" s="13" t="n">
        <v>45353</v>
      </c>
      <c r="E1813" s="2" t="s">
        <v>98</v>
      </c>
      <c r="F1813" s="2" t="s">
        <v>98</v>
      </c>
      <c r="G1813" s="2" t="s">
        <v>133</v>
      </c>
    </row>
    <row r="1814" customFormat="false" ht="15" hidden="false" customHeight="false" outlineLevel="0" collapsed="false">
      <c r="A1814" s="2" t="s">
        <v>6980</v>
      </c>
      <c r="B1814" s="2" t="s">
        <v>5135</v>
      </c>
      <c r="C1814" s="2" t="s">
        <v>5172</v>
      </c>
      <c r="D1814" s="13" t="n">
        <v>45728</v>
      </c>
      <c r="E1814" s="2" t="s">
        <v>98</v>
      </c>
      <c r="F1814" s="2" t="s">
        <v>98</v>
      </c>
      <c r="G1814" s="2" t="s">
        <v>142</v>
      </c>
    </row>
    <row r="1815" customFormat="false" ht="15" hidden="false" customHeight="false" outlineLevel="0" collapsed="false">
      <c r="A1815" s="2" t="s">
        <v>6981</v>
      </c>
      <c r="B1815" s="2" t="s">
        <v>5130</v>
      </c>
      <c r="C1815" s="2" t="s">
        <v>5190</v>
      </c>
      <c r="D1815" s="13" t="n">
        <v>45965</v>
      </c>
      <c r="E1815" s="2" t="s">
        <v>98</v>
      </c>
      <c r="F1815" s="2" t="s">
        <v>98</v>
      </c>
      <c r="G1815" s="2" t="s">
        <v>124</v>
      </c>
    </row>
    <row r="1816" customFormat="false" ht="15" hidden="false" customHeight="false" outlineLevel="0" collapsed="false">
      <c r="A1816" s="2" t="s">
        <v>6982</v>
      </c>
      <c r="B1816" s="2" t="s">
        <v>3779</v>
      </c>
      <c r="C1816" s="2" t="s">
        <v>5166</v>
      </c>
      <c r="D1816" s="13" t="n">
        <v>45706</v>
      </c>
      <c r="E1816" s="2" t="s">
        <v>145</v>
      </c>
      <c r="F1816" s="2" t="s">
        <v>163</v>
      </c>
      <c r="G1816" s="2" t="s">
        <v>124</v>
      </c>
    </row>
    <row r="1817" customFormat="false" ht="15" hidden="false" customHeight="false" outlineLevel="0" collapsed="false">
      <c r="A1817" s="2" t="s">
        <v>6983</v>
      </c>
      <c r="B1817" s="2" t="s">
        <v>5092</v>
      </c>
      <c r="C1817" s="2" t="s">
        <v>5190</v>
      </c>
      <c r="D1817" s="13" t="n">
        <v>45904</v>
      </c>
      <c r="E1817" s="2" t="s">
        <v>98</v>
      </c>
      <c r="F1817" s="2" t="s">
        <v>98</v>
      </c>
      <c r="G1817" s="2" t="s">
        <v>120</v>
      </c>
    </row>
    <row r="1818" customFormat="false" ht="15" hidden="false" customHeight="false" outlineLevel="0" collapsed="false">
      <c r="A1818" s="2" t="s">
        <v>6984</v>
      </c>
      <c r="B1818" s="2" t="s">
        <v>2300</v>
      </c>
      <c r="C1818" s="2" t="s">
        <v>5166</v>
      </c>
      <c r="D1818" s="13" t="n">
        <v>45662</v>
      </c>
      <c r="E1818" s="2" t="s">
        <v>141</v>
      </c>
      <c r="F1818" s="2" t="s">
        <v>139</v>
      </c>
      <c r="G1818" s="2" t="s">
        <v>99</v>
      </c>
    </row>
    <row r="1819" customFormat="false" ht="15" hidden="false" customHeight="false" outlineLevel="0" collapsed="false">
      <c r="A1819" s="2" t="s">
        <v>6985</v>
      </c>
      <c r="B1819" s="2" t="s">
        <v>4777</v>
      </c>
      <c r="C1819" s="2" t="s">
        <v>5168</v>
      </c>
      <c r="D1819" s="13" t="n">
        <v>45783</v>
      </c>
      <c r="E1819" s="2" t="s">
        <v>114</v>
      </c>
      <c r="F1819" s="2" t="s">
        <v>98</v>
      </c>
      <c r="G1819" s="2" t="s">
        <v>133</v>
      </c>
    </row>
    <row r="1820" customFormat="false" ht="15" hidden="false" customHeight="false" outlineLevel="0" collapsed="false">
      <c r="A1820" s="2" t="s">
        <v>6986</v>
      </c>
      <c r="B1820" s="2" t="s">
        <v>3113</v>
      </c>
      <c r="C1820" s="2" t="s">
        <v>5190</v>
      </c>
      <c r="D1820" s="13" t="n">
        <v>45852</v>
      </c>
      <c r="E1820" s="2" t="s">
        <v>98</v>
      </c>
      <c r="F1820" s="2" t="s">
        <v>165</v>
      </c>
      <c r="G1820" s="2" t="s">
        <v>124</v>
      </c>
    </row>
    <row r="1821" customFormat="false" ht="15" hidden="false" customHeight="false" outlineLevel="0" collapsed="false">
      <c r="A1821" s="2" t="s">
        <v>6987</v>
      </c>
      <c r="B1821" s="2" t="s">
        <v>4951</v>
      </c>
      <c r="C1821" s="2" t="s">
        <v>5172</v>
      </c>
      <c r="D1821" s="13" t="n">
        <v>45807</v>
      </c>
      <c r="E1821" s="2" t="s">
        <v>98</v>
      </c>
      <c r="F1821" s="2" t="s">
        <v>98</v>
      </c>
      <c r="G1821" s="2" t="s">
        <v>130</v>
      </c>
    </row>
    <row r="1822" customFormat="false" ht="15" hidden="false" customHeight="false" outlineLevel="0" collapsed="false">
      <c r="A1822" s="2" t="s">
        <v>6988</v>
      </c>
      <c r="B1822" s="2" t="s">
        <v>5029</v>
      </c>
      <c r="C1822" s="2" t="s">
        <v>5172</v>
      </c>
      <c r="D1822" s="13" t="n">
        <v>46120</v>
      </c>
      <c r="E1822" s="2" t="s">
        <v>98</v>
      </c>
      <c r="F1822" s="2" t="s">
        <v>98</v>
      </c>
      <c r="G1822" s="2" t="s">
        <v>115</v>
      </c>
    </row>
    <row r="1823" customFormat="false" ht="15" hidden="false" customHeight="false" outlineLevel="0" collapsed="false">
      <c r="A1823" s="2" t="s">
        <v>6989</v>
      </c>
      <c r="B1823" s="2" t="s">
        <v>4935</v>
      </c>
      <c r="C1823" s="2" t="s">
        <v>5190</v>
      </c>
      <c r="D1823" s="13" t="n">
        <v>45576</v>
      </c>
      <c r="E1823" s="2" t="s">
        <v>98</v>
      </c>
      <c r="F1823" s="2" t="s">
        <v>108</v>
      </c>
      <c r="G1823" s="2" t="s">
        <v>111</v>
      </c>
    </row>
    <row r="1824" customFormat="false" ht="15" hidden="false" customHeight="false" outlineLevel="0" collapsed="false">
      <c r="A1824" s="2" t="s">
        <v>6990</v>
      </c>
      <c r="B1824" s="2" t="s">
        <v>410</v>
      </c>
      <c r="C1824" s="2" t="s">
        <v>5166</v>
      </c>
      <c r="D1824" s="13" t="n">
        <v>45872</v>
      </c>
      <c r="E1824" s="2" t="s">
        <v>139</v>
      </c>
      <c r="F1824" s="2" t="s">
        <v>141</v>
      </c>
      <c r="G1824" s="2" t="s">
        <v>130</v>
      </c>
    </row>
    <row r="1825" customFormat="false" ht="15" hidden="false" customHeight="false" outlineLevel="0" collapsed="false">
      <c r="A1825" s="2" t="s">
        <v>6991</v>
      </c>
      <c r="B1825" s="2" t="s">
        <v>4728</v>
      </c>
      <c r="C1825" s="2" t="s">
        <v>5168</v>
      </c>
      <c r="D1825" s="13" t="n">
        <v>45995</v>
      </c>
      <c r="E1825" s="2" t="s">
        <v>145</v>
      </c>
      <c r="F1825" s="2" t="s">
        <v>98</v>
      </c>
      <c r="G1825" s="2" t="s">
        <v>99</v>
      </c>
    </row>
    <row r="1826" customFormat="false" ht="15" hidden="false" customHeight="false" outlineLevel="0" collapsed="false">
      <c r="A1826" s="2" t="s">
        <v>6992</v>
      </c>
      <c r="B1826" s="2" t="s">
        <v>1246</v>
      </c>
      <c r="C1826" s="2" t="s">
        <v>5190</v>
      </c>
      <c r="D1826" s="13" t="n">
        <v>45577</v>
      </c>
      <c r="E1826" s="2" t="s">
        <v>98</v>
      </c>
      <c r="F1826" s="2" t="s">
        <v>128</v>
      </c>
      <c r="G1826" s="2" t="s">
        <v>136</v>
      </c>
    </row>
    <row r="1827" customFormat="false" ht="15" hidden="false" customHeight="false" outlineLevel="0" collapsed="false">
      <c r="A1827" s="2" t="s">
        <v>6993</v>
      </c>
      <c r="B1827" s="2" t="s">
        <v>4250</v>
      </c>
      <c r="C1827" s="2" t="s">
        <v>5168</v>
      </c>
      <c r="D1827" s="13" t="n">
        <v>45932</v>
      </c>
      <c r="E1827" s="2" t="s">
        <v>139</v>
      </c>
      <c r="F1827" s="2" t="s">
        <v>98</v>
      </c>
      <c r="G1827" s="2" t="s">
        <v>111</v>
      </c>
    </row>
    <row r="1828" customFormat="false" ht="15" hidden="false" customHeight="false" outlineLevel="0" collapsed="false">
      <c r="A1828" s="2" t="s">
        <v>6994</v>
      </c>
      <c r="B1828" s="2" t="s">
        <v>5062</v>
      </c>
      <c r="C1828" s="2" t="s">
        <v>5172</v>
      </c>
      <c r="D1828" s="13" t="n">
        <v>45975</v>
      </c>
      <c r="E1828" s="2" t="s">
        <v>98</v>
      </c>
      <c r="F1828" s="2" t="s">
        <v>98</v>
      </c>
      <c r="G1828" s="2" t="s">
        <v>124</v>
      </c>
    </row>
    <row r="1829" customFormat="false" ht="15" hidden="false" customHeight="false" outlineLevel="0" collapsed="false">
      <c r="A1829" s="2" t="s">
        <v>6995</v>
      </c>
      <c r="B1829" s="2" t="s">
        <v>5058</v>
      </c>
      <c r="C1829" s="2" t="s">
        <v>5164</v>
      </c>
      <c r="D1829" s="13" t="n">
        <v>45803</v>
      </c>
      <c r="E1829" s="2" t="s">
        <v>98</v>
      </c>
      <c r="F1829" s="2" t="s">
        <v>98</v>
      </c>
      <c r="G1829" s="2" t="s">
        <v>124</v>
      </c>
    </row>
    <row r="1830" customFormat="false" ht="15" hidden="false" customHeight="false" outlineLevel="0" collapsed="false">
      <c r="A1830" s="2" t="s">
        <v>6996</v>
      </c>
      <c r="B1830" s="2" t="s">
        <v>2090</v>
      </c>
      <c r="C1830" s="2" t="s">
        <v>5168</v>
      </c>
      <c r="D1830" s="13" t="n">
        <v>45650</v>
      </c>
      <c r="E1830" s="2" t="s">
        <v>119</v>
      </c>
      <c r="F1830" s="2" t="s">
        <v>98</v>
      </c>
      <c r="G1830" s="2" t="s">
        <v>99</v>
      </c>
    </row>
    <row r="1831" customFormat="false" ht="15" hidden="false" customHeight="false" outlineLevel="0" collapsed="false">
      <c r="A1831" s="2" t="s">
        <v>6997</v>
      </c>
      <c r="B1831" s="2" t="s">
        <v>4983</v>
      </c>
      <c r="C1831" s="2" t="s">
        <v>5190</v>
      </c>
      <c r="D1831" s="13" t="n">
        <v>45641</v>
      </c>
      <c r="E1831" s="2" t="s">
        <v>98</v>
      </c>
      <c r="F1831" s="2" t="s">
        <v>98</v>
      </c>
      <c r="G1831" s="2" t="s">
        <v>136</v>
      </c>
    </row>
    <row r="1832" customFormat="false" ht="15" hidden="false" customHeight="false" outlineLevel="0" collapsed="false">
      <c r="A1832" s="2" t="s">
        <v>6998</v>
      </c>
      <c r="B1832" s="2" t="s">
        <v>3671</v>
      </c>
      <c r="C1832" s="2" t="s">
        <v>5190</v>
      </c>
      <c r="D1832" s="13" t="n">
        <v>45947</v>
      </c>
      <c r="E1832" s="2" t="s">
        <v>98</v>
      </c>
      <c r="F1832" s="2" t="s">
        <v>108</v>
      </c>
      <c r="G1832" s="2" t="s">
        <v>115</v>
      </c>
    </row>
    <row r="1833" customFormat="false" ht="15" hidden="false" customHeight="false" outlineLevel="0" collapsed="false">
      <c r="A1833" s="2" t="s">
        <v>6999</v>
      </c>
      <c r="B1833" s="2" t="s">
        <v>161</v>
      </c>
      <c r="C1833" s="2" t="s">
        <v>5164</v>
      </c>
      <c r="D1833" s="13" t="n">
        <v>45870</v>
      </c>
      <c r="E1833" s="2" t="s">
        <v>98</v>
      </c>
      <c r="F1833" s="2" t="s">
        <v>163</v>
      </c>
      <c r="G1833" s="2" t="s">
        <v>111</v>
      </c>
    </row>
    <row r="1834" customFormat="false" ht="15" hidden="false" customHeight="false" outlineLevel="0" collapsed="false">
      <c r="A1834" s="2" t="s">
        <v>7000</v>
      </c>
      <c r="B1834" s="2" t="s">
        <v>3036</v>
      </c>
      <c r="C1834" s="2" t="s">
        <v>5164</v>
      </c>
      <c r="D1834" s="13" t="n">
        <v>46177</v>
      </c>
      <c r="E1834" s="2" t="s">
        <v>98</v>
      </c>
      <c r="F1834" s="2" t="s">
        <v>98</v>
      </c>
      <c r="G1834" s="2" t="s">
        <v>99</v>
      </c>
    </row>
    <row r="1835" customFormat="false" ht="15" hidden="false" customHeight="false" outlineLevel="0" collapsed="false">
      <c r="A1835" s="2" t="s">
        <v>7001</v>
      </c>
      <c r="B1835" s="2" t="s">
        <v>4048</v>
      </c>
      <c r="C1835" s="2" t="s">
        <v>5172</v>
      </c>
      <c r="D1835" s="13" t="n">
        <v>45984</v>
      </c>
      <c r="E1835" s="2" t="s">
        <v>128</v>
      </c>
      <c r="F1835" s="2" t="s">
        <v>98</v>
      </c>
      <c r="G1835" s="2" t="s">
        <v>133</v>
      </c>
    </row>
    <row r="1836" customFormat="false" ht="15" hidden="false" customHeight="false" outlineLevel="0" collapsed="false">
      <c r="A1836" s="2" t="s">
        <v>7002</v>
      </c>
      <c r="B1836" s="2" t="s">
        <v>3203</v>
      </c>
      <c r="C1836" s="2" t="s">
        <v>5164</v>
      </c>
      <c r="D1836" s="13" t="n">
        <v>45883</v>
      </c>
      <c r="E1836" s="2" t="s">
        <v>98</v>
      </c>
      <c r="F1836" s="2" t="s">
        <v>139</v>
      </c>
      <c r="G1836" s="2" t="s">
        <v>142</v>
      </c>
    </row>
    <row r="1837" customFormat="false" ht="15" hidden="false" customHeight="false" outlineLevel="0" collapsed="false">
      <c r="A1837" s="2" t="s">
        <v>7003</v>
      </c>
      <c r="B1837" s="2" t="s">
        <v>3529</v>
      </c>
      <c r="C1837" s="2" t="s">
        <v>5168</v>
      </c>
      <c r="D1837" s="13" t="n">
        <v>45547</v>
      </c>
      <c r="E1837" s="2" t="s">
        <v>119</v>
      </c>
      <c r="F1837" s="2" t="s">
        <v>98</v>
      </c>
      <c r="G1837" s="2" t="s">
        <v>99</v>
      </c>
    </row>
    <row r="1838" customFormat="false" ht="15" hidden="false" customHeight="false" outlineLevel="0" collapsed="false">
      <c r="A1838" s="2" t="s">
        <v>7004</v>
      </c>
      <c r="B1838" s="2" t="s">
        <v>4957</v>
      </c>
      <c r="C1838" s="2" t="s">
        <v>5190</v>
      </c>
      <c r="D1838" s="13" t="n">
        <v>46028</v>
      </c>
      <c r="E1838" s="2" t="s">
        <v>98</v>
      </c>
      <c r="F1838" s="2" t="s">
        <v>98</v>
      </c>
      <c r="G1838" s="2" t="s">
        <v>111</v>
      </c>
    </row>
    <row r="1839" customFormat="false" ht="15" hidden="false" customHeight="false" outlineLevel="0" collapsed="false">
      <c r="A1839" s="2" t="s">
        <v>7005</v>
      </c>
      <c r="B1839" s="2" t="s">
        <v>4705</v>
      </c>
      <c r="C1839" s="2" t="s">
        <v>5164</v>
      </c>
      <c r="D1839" s="13" t="n">
        <v>45942</v>
      </c>
      <c r="E1839" s="2" t="s">
        <v>98</v>
      </c>
      <c r="F1839" s="2" t="s">
        <v>165</v>
      </c>
      <c r="G1839" s="2" t="s">
        <v>133</v>
      </c>
    </row>
    <row r="1840" customFormat="false" ht="15" hidden="false" customHeight="false" outlineLevel="0" collapsed="false">
      <c r="A1840" s="2" t="s">
        <v>7006</v>
      </c>
      <c r="B1840" s="2" t="s">
        <v>4163</v>
      </c>
      <c r="C1840" s="2" t="s">
        <v>5166</v>
      </c>
      <c r="D1840" s="13" t="n">
        <v>45879</v>
      </c>
      <c r="E1840" s="2" t="s">
        <v>98</v>
      </c>
      <c r="F1840" s="2" t="s">
        <v>114</v>
      </c>
      <c r="G1840" s="2" t="s">
        <v>133</v>
      </c>
    </row>
    <row r="1841" customFormat="false" ht="15" hidden="false" customHeight="false" outlineLevel="0" collapsed="false">
      <c r="A1841" s="2" t="s">
        <v>7007</v>
      </c>
      <c r="B1841" s="2" t="s">
        <v>2131</v>
      </c>
      <c r="C1841" s="2" t="s">
        <v>5168</v>
      </c>
      <c r="D1841" s="13" t="n">
        <v>46158</v>
      </c>
      <c r="E1841" s="2" t="s">
        <v>98</v>
      </c>
      <c r="F1841" s="2" t="s">
        <v>98</v>
      </c>
      <c r="G1841" s="2" t="s">
        <v>130</v>
      </c>
    </row>
    <row r="1842" customFormat="false" ht="15" hidden="false" customHeight="false" outlineLevel="0" collapsed="false">
      <c r="A1842" s="2" t="s">
        <v>7008</v>
      </c>
      <c r="B1842" s="2" t="s">
        <v>579</v>
      </c>
      <c r="C1842" s="2" t="s">
        <v>5168</v>
      </c>
      <c r="D1842" s="13" t="n">
        <v>45549</v>
      </c>
      <c r="E1842" s="2" t="s">
        <v>98</v>
      </c>
      <c r="F1842" s="2" t="s">
        <v>98</v>
      </c>
      <c r="G1842" s="2" t="s">
        <v>130</v>
      </c>
    </row>
    <row r="1843" customFormat="false" ht="15" hidden="false" customHeight="false" outlineLevel="0" collapsed="false">
      <c r="A1843" s="2" t="s">
        <v>7009</v>
      </c>
      <c r="B1843" s="2" t="s">
        <v>1092</v>
      </c>
      <c r="C1843" s="2" t="s">
        <v>5168</v>
      </c>
      <c r="D1843" s="13" t="n">
        <v>45903</v>
      </c>
      <c r="E1843" s="2" t="s">
        <v>119</v>
      </c>
      <c r="F1843" s="2" t="s">
        <v>98</v>
      </c>
      <c r="G1843" s="2" t="s">
        <v>99</v>
      </c>
    </row>
    <row r="1844" customFormat="false" ht="15" hidden="false" customHeight="false" outlineLevel="0" collapsed="false">
      <c r="A1844" s="2" t="s">
        <v>7010</v>
      </c>
      <c r="B1844" s="2" t="s">
        <v>2225</v>
      </c>
      <c r="C1844" s="2" t="s">
        <v>5172</v>
      </c>
      <c r="D1844" s="13" t="n">
        <v>46091</v>
      </c>
      <c r="E1844" s="2" t="s">
        <v>114</v>
      </c>
      <c r="F1844" s="2" t="s">
        <v>98</v>
      </c>
      <c r="G1844" s="2" t="s">
        <v>136</v>
      </c>
    </row>
    <row r="1845" customFormat="false" ht="15" hidden="false" customHeight="false" outlineLevel="0" collapsed="false">
      <c r="A1845" s="2" t="s">
        <v>7011</v>
      </c>
      <c r="B1845" s="2" t="s">
        <v>684</v>
      </c>
      <c r="C1845" s="2" t="s">
        <v>5168</v>
      </c>
      <c r="D1845" s="13" t="n">
        <v>45817</v>
      </c>
      <c r="E1845" s="2" t="s">
        <v>123</v>
      </c>
      <c r="F1845" s="2" t="s">
        <v>98</v>
      </c>
      <c r="G1845" s="2" t="s">
        <v>130</v>
      </c>
    </row>
    <row r="1846" customFormat="false" ht="15" hidden="false" customHeight="false" outlineLevel="0" collapsed="false">
      <c r="A1846" s="2" t="s">
        <v>7012</v>
      </c>
      <c r="B1846" s="2" t="s">
        <v>4612</v>
      </c>
      <c r="C1846" s="2" t="s">
        <v>5168</v>
      </c>
      <c r="D1846" s="13" t="n">
        <v>45702</v>
      </c>
      <c r="E1846" s="2" t="s">
        <v>119</v>
      </c>
      <c r="F1846" s="2" t="s">
        <v>98</v>
      </c>
      <c r="G1846" s="2" t="s">
        <v>115</v>
      </c>
    </row>
    <row r="1847" customFormat="false" ht="15" hidden="false" customHeight="false" outlineLevel="0" collapsed="false">
      <c r="A1847" s="2" t="s">
        <v>7013</v>
      </c>
      <c r="B1847" s="2" t="s">
        <v>3980</v>
      </c>
      <c r="C1847" s="2" t="s">
        <v>5166</v>
      </c>
      <c r="D1847" s="13" t="n">
        <v>45772</v>
      </c>
      <c r="E1847" s="2" t="s">
        <v>165</v>
      </c>
      <c r="F1847" s="2" t="s">
        <v>119</v>
      </c>
      <c r="G1847" s="2" t="s">
        <v>111</v>
      </c>
    </row>
    <row r="1848" customFormat="false" ht="15" hidden="false" customHeight="false" outlineLevel="0" collapsed="false">
      <c r="A1848" s="2" t="s">
        <v>7014</v>
      </c>
      <c r="B1848" s="2" t="s">
        <v>3556</v>
      </c>
      <c r="C1848" s="2" t="s">
        <v>5164</v>
      </c>
      <c r="D1848" s="13" t="n">
        <v>45465</v>
      </c>
      <c r="E1848" s="2" t="s">
        <v>98</v>
      </c>
      <c r="F1848" s="2" t="s">
        <v>139</v>
      </c>
      <c r="G1848" s="2" t="s">
        <v>133</v>
      </c>
    </row>
    <row r="1849" customFormat="false" ht="15" hidden="false" customHeight="false" outlineLevel="0" collapsed="false">
      <c r="A1849" s="2" t="s">
        <v>7015</v>
      </c>
      <c r="B1849" s="2" t="s">
        <v>851</v>
      </c>
      <c r="C1849" s="2" t="s">
        <v>5172</v>
      </c>
      <c r="D1849" s="13" t="n">
        <v>45297</v>
      </c>
      <c r="E1849" s="2" t="s">
        <v>165</v>
      </c>
      <c r="F1849" s="2" t="s">
        <v>98</v>
      </c>
      <c r="G1849" s="2" t="s">
        <v>99</v>
      </c>
    </row>
    <row r="1850" customFormat="false" ht="15" hidden="false" customHeight="false" outlineLevel="0" collapsed="false">
      <c r="A1850" s="2" t="s">
        <v>7016</v>
      </c>
      <c r="B1850" s="2" t="s">
        <v>5114</v>
      </c>
      <c r="C1850" s="2" t="s">
        <v>5172</v>
      </c>
      <c r="D1850" s="13" t="n">
        <v>45984</v>
      </c>
      <c r="E1850" s="2" t="s">
        <v>98</v>
      </c>
      <c r="F1850" s="2" t="s">
        <v>98</v>
      </c>
      <c r="G1850" s="2" t="s">
        <v>115</v>
      </c>
    </row>
    <row r="1851" customFormat="false" ht="15" hidden="false" customHeight="false" outlineLevel="0" collapsed="false">
      <c r="A1851" s="2" t="s">
        <v>7017</v>
      </c>
      <c r="B1851" s="2" t="s">
        <v>3812</v>
      </c>
      <c r="C1851" s="2" t="s">
        <v>5190</v>
      </c>
      <c r="D1851" s="13" t="n">
        <v>45412</v>
      </c>
      <c r="E1851" s="2" t="s">
        <v>98</v>
      </c>
      <c r="F1851" s="2" t="s">
        <v>128</v>
      </c>
      <c r="G1851" s="2" t="s">
        <v>133</v>
      </c>
    </row>
    <row r="1852" customFormat="false" ht="15" hidden="false" customHeight="false" outlineLevel="0" collapsed="false">
      <c r="A1852" s="2" t="s">
        <v>7018</v>
      </c>
      <c r="B1852" s="2" t="s">
        <v>4043</v>
      </c>
      <c r="C1852" s="2" t="s">
        <v>5168</v>
      </c>
      <c r="D1852" s="13" t="n">
        <v>45503</v>
      </c>
      <c r="E1852" s="2" t="s">
        <v>108</v>
      </c>
      <c r="F1852" s="2" t="s">
        <v>98</v>
      </c>
      <c r="G1852" s="2" t="s">
        <v>124</v>
      </c>
    </row>
    <row r="1853" customFormat="false" ht="15" hidden="false" customHeight="false" outlineLevel="0" collapsed="false">
      <c r="A1853" s="2" t="s">
        <v>7019</v>
      </c>
      <c r="B1853" s="2" t="s">
        <v>4772</v>
      </c>
      <c r="C1853" s="2" t="s">
        <v>5164</v>
      </c>
      <c r="D1853" s="13" t="n">
        <v>45772</v>
      </c>
      <c r="E1853" s="2" t="s">
        <v>98</v>
      </c>
      <c r="F1853" s="2" t="s">
        <v>128</v>
      </c>
      <c r="G1853" s="2" t="s">
        <v>99</v>
      </c>
    </row>
    <row r="1854" customFormat="false" ht="15" hidden="false" customHeight="false" outlineLevel="0" collapsed="false">
      <c r="A1854" s="2" t="s">
        <v>7020</v>
      </c>
      <c r="B1854" s="2" t="s">
        <v>304</v>
      </c>
      <c r="C1854" s="2" t="s">
        <v>5164</v>
      </c>
      <c r="D1854" s="13" t="n">
        <v>45856</v>
      </c>
      <c r="E1854" s="2" t="s">
        <v>98</v>
      </c>
      <c r="F1854" s="2" t="s">
        <v>139</v>
      </c>
      <c r="G1854" s="2" t="s">
        <v>136</v>
      </c>
    </row>
    <row r="1855" customFormat="false" ht="15" hidden="false" customHeight="false" outlineLevel="0" collapsed="false">
      <c r="A1855" s="2" t="s">
        <v>7021</v>
      </c>
      <c r="B1855" s="2" t="s">
        <v>2250</v>
      </c>
      <c r="C1855" s="2" t="s">
        <v>5168</v>
      </c>
      <c r="D1855" s="13" t="n">
        <v>45453</v>
      </c>
      <c r="E1855" s="2" t="s">
        <v>98</v>
      </c>
      <c r="F1855" s="2" t="s">
        <v>98</v>
      </c>
      <c r="G1855" s="2" t="s">
        <v>111</v>
      </c>
    </row>
    <row r="1856" customFormat="false" ht="15" hidden="false" customHeight="false" outlineLevel="0" collapsed="false">
      <c r="A1856" s="2" t="s">
        <v>7022</v>
      </c>
      <c r="B1856" s="2" t="s">
        <v>692</v>
      </c>
      <c r="C1856" s="2" t="s">
        <v>5190</v>
      </c>
      <c r="D1856" s="13" t="n">
        <v>45878</v>
      </c>
      <c r="E1856" s="2" t="s">
        <v>98</v>
      </c>
      <c r="F1856" s="2" t="s">
        <v>119</v>
      </c>
      <c r="G1856" s="2" t="s">
        <v>99</v>
      </c>
    </row>
    <row r="1857" customFormat="false" ht="15" hidden="false" customHeight="false" outlineLevel="0" collapsed="false">
      <c r="A1857" s="2" t="s">
        <v>7023</v>
      </c>
      <c r="B1857" s="2" t="s">
        <v>2496</v>
      </c>
      <c r="C1857" s="2" t="s">
        <v>5164</v>
      </c>
      <c r="D1857" s="13" t="n">
        <v>46181</v>
      </c>
      <c r="E1857" s="2" t="s">
        <v>98</v>
      </c>
      <c r="F1857" s="2" t="s">
        <v>98</v>
      </c>
      <c r="G1857" s="2" t="s">
        <v>142</v>
      </c>
    </row>
    <row r="1858" customFormat="false" ht="15" hidden="false" customHeight="false" outlineLevel="0" collapsed="false">
      <c r="A1858" s="2" t="s">
        <v>7024</v>
      </c>
      <c r="B1858" s="2" t="s">
        <v>2829</v>
      </c>
      <c r="C1858" s="2" t="s">
        <v>5164</v>
      </c>
      <c r="D1858" s="13" t="n">
        <v>45869</v>
      </c>
      <c r="E1858" s="2" t="s">
        <v>98</v>
      </c>
      <c r="F1858" s="2" t="s">
        <v>98</v>
      </c>
      <c r="G1858" s="2" t="s">
        <v>115</v>
      </c>
    </row>
    <row r="1859" customFormat="false" ht="15" hidden="false" customHeight="false" outlineLevel="0" collapsed="false">
      <c r="A1859" s="2" t="s">
        <v>7025</v>
      </c>
      <c r="B1859" s="2" t="s">
        <v>2237</v>
      </c>
      <c r="C1859" s="2" t="s">
        <v>5190</v>
      </c>
      <c r="D1859" s="13" t="n">
        <v>45871</v>
      </c>
      <c r="E1859" s="2" t="s">
        <v>98</v>
      </c>
      <c r="F1859" s="2" t="s">
        <v>145</v>
      </c>
      <c r="G1859" s="2" t="s">
        <v>115</v>
      </c>
    </row>
    <row r="1860" customFormat="false" ht="15" hidden="false" customHeight="false" outlineLevel="0" collapsed="false">
      <c r="A1860" s="2" t="s">
        <v>7026</v>
      </c>
      <c r="B1860" s="2" t="s">
        <v>4585</v>
      </c>
      <c r="C1860" s="2" t="s">
        <v>5172</v>
      </c>
      <c r="D1860" s="13" t="n">
        <v>45994</v>
      </c>
      <c r="E1860" s="2" t="s">
        <v>104</v>
      </c>
      <c r="F1860" s="2" t="s">
        <v>98</v>
      </c>
      <c r="G1860" s="2" t="s">
        <v>115</v>
      </c>
    </row>
    <row r="1861" customFormat="false" ht="15" hidden="false" customHeight="false" outlineLevel="0" collapsed="false">
      <c r="A1861" s="2" t="s">
        <v>7027</v>
      </c>
      <c r="B1861" s="2" t="s">
        <v>3102</v>
      </c>
      <c r="C1861" s="2" t="s">
        <v>5164</v>
      </c>
      <c r="D1861" s="13" t="n">
        <v>45828</v>
      </c>
      <c r="E1861" s="2" t="s">
        <v>98</v>
      </c>
      <c r="F1861" s="2" t="s">
        <v>114</v>
      </c>
      <c r="G1861" s="2" t="s">
        <v>142</v>
      </c>
    </row>
    <row r="1862" customFormat="false" ht="15" hidden="false" customHeight="false" outlineLevel="0" collapsed="false">
      <c r="A1862" s="2" t="s">
        <v>7028</v>
      </c>
      <c r="B1862" s="2" t="s">
        <v>384</v>
      </c>
      <c r="C1862" s="2" t="s">
        <v>5164</v>
      </c>
      <c r="D1862" s="13" t="n">
        <v>46075</v>
      </c>
      <c r="E1862" s="2" t="s">
        <v>98</v>
      </c>
      <c r="F1862" s="2" t="s">
        <v>128</v>
      </c>
      <c r="G1862" s="2" t="s">
        <v>133</v>
      </c>
    </row>
    <row r="1863" customFormat="false" ht="15" hidden="false" customHeight="false" outlineLevel="0" collapsed="false">
      <c r="A1863" s="2" t="s">
        <v>7029</v>
      </c>
      <c r="B1863" s="2" t="s">
        <v>1699</v>
      </c>
      <c r="C1863" s="2" t="s">
        <v>5166</v>
      </c>
      <c r="D1863" s="13" t="n">
        <v>45963</v>
      </c>
      <c r="E1863" s="2" t="s">
        <v>119</v>
      </c>
      <c r="F1863" s="2" t="s">
        <v>123</v>
      </c>
      <c r="G1863" s="2" t="s">
        <v>124</v>
      </c>
    </row>
    <row r="1864" customFormat="false" ht="15" hidden="false" customHeight="false" outlineLevel="0" collapsed="false">
      <c r="A1864" s="2" t="s">
        <v>7030</v>
      </c>
      <c r="B1864" s="2" t="s">
        <v>1148</v>
      </c>
      <c r="C1864" s="2" t="s">
        <v>5168</v>
      </c>
      <c r="D1864" s="13" t="n">
        <v>45719</v>
      </c>
      <c r="E1864" s="2" t="s">
        <v>98</v>
      </c>
      <c r="F1864" s="2" t="s">
        <v>98</v>
      </c>
      <c r="G1864" s="2" t="s">
        <v>115</v>
      </c>
    </row>
    <row r="1865" customFormat="false" ht="15" hidden="false" customHeight="false" outlineLevel="0" collapsed="false">
      <c r="A1865" s="2" t="s">
        <v>7031</v>
      </c>
      <c r="B1865" s="2" t="s">
        <v>1818</v>
      </c>
      <c r="C1865" s="2" t="s">
        <v>5164</v>
      </c>
      <c r="D1865" s="13" t="n">
        <v>45661</v>
      </c>
      <c r="E1865" s="2" t="s">
        <v>98</v>
      </c>
      <c r="F1865" s="2" t="s">
        <v>114</v>
      </c>
      <c r="G1865" s="2" t="s">
        <v>136</v>
      </c>
    </row>
    <row r="1866" customFormat="false" ht="15" hidden="false" customHeight="false" outlineLevel="0" collapsed="false">
      <c r="A1866" s="2" t="s">
        <v>7032</v>
      </c>
      <c r="B1866" s="2" t="s">
        <v>4517</v>
      </c>
      <c r="C1866" s="2" t="s">
        <v>5190</v>
      </c>
      <c r="D1866" s="13" t="n">
        <v>45835</v>
      </c>
      <c r="E1866" s="2" t="s">
        <v>98</v>
      </c>
      <c r="F1866" s="2" t="s">
        <v>108</v>
      </c>
      <c r="G1866" s="2" t="s">
        <v>136</v>
      </c>
    </row>
    <row r="1867" customFormat="false" ht="15" hidden="false" customHeight="false" outlineLevel="0" collapsed="false">
      <c r="A1867" s="2" t="s">
        <v>7033</v>
      </c>
      <c r="B1867" s="2" t="s">
        <v>5109</v>
      </c>
      <c r="C1867" s="2" t="s">
        <v>5190</v>
      </c>
      <c r="D1867" s="13" t="n">
        <v>45790</v>
      </c>
      <c r="E1867" s="2" t="s">
        <v>98</v>
      </c>
      <c r="F1867" s="2" t="s">
        <v>98</v>
      </c>
      <c r="G1867" s="2" t="s">
        <v>142</v>
      </c>
    </row>
    <row r="1868" customFormat="false" ht="15" hidden="false" customHeight="false" outlineLevel="0" collapsed="false">
      <c r="A1868" s="2" t="s">
        <v>7034</v>
      </c>
      <c r="B1868" s="2" t="s">
        <v>5071</v>
      </c>
      <c r="C1868" s="2" t="s">
        <v>5172</v>
      </c>
      <c r="D1868" s="13" t="n">
        <v>45627</v>
      </c>
      <c r="E1868" s="2" t="s">
        <v>98</v>
      </c>
      <c r="F1868" s="2" t="s">
        <v>98</v>
      </c>
      <c r="G1868" s="2" t="s">
        <v>120</v>
      </c>
    </row>
    <row r="1869" customFormat="false" ht="15" hidden="false" customHeight="false" outlineLevel="0" collapsed="false">
      <c r="A1869" s="2" t="s">
        <v>7035</v>
      </c>
      <c r="B1869" s="2" t="s">
        <v>3968</v>
      </c>
      <c r="C1869" s="2" t="s">
        <v>5168</v>
      </c>
      <c r="D1869" s="13" t="n">
        <v>45371</v>
      </c>
      <c r="E1869" s="2" t="s">
        <v>119</v>
      </c>
      <c r="F1869" s="2" t="s">
        <v>98</v>
      </c>
      <c r="G1869" s="2" t="s">
        <v>130</v>
      </c>
    </row>
    <row r="1870" customFormat="false" ht="15" hidden="false" customHeight="false" outlineLevel="0" collapsed="false">
      <c r="A1870" s="2" t="s">
        <v>7036</v>
      </c>
      <c r="B1870" s="2" t="s">
        <v>3358</v>
      </c>
      <c r="C1870" s="2" t="s">
        <v>5172</v>
      </c>
      <c r="D1870" s="13" t="n">
        <v>45959</v>
      </c>
      <c r="E1870" s="2" t="s">
        <v>119</v>
      </c>
      <c r="F1870" s="2" t="s">
        <v>98</v>
      </c>
      <c r="G1870" s="2" t="s">
        <v>120</v>
      </c>
    </row>
    <row r="1871" customFormat="false" ht="15" hidden="false" customHeight="false" outlineLevel="0" collapsed="false">
      <c r="A1871" s="2" t="s">
        <v>7037</v>
      </c>
      <c r="B1871" s="2" t="s">
        <v>2951</v>
      </c>
      <c r="C1871" s="2" t="s">
        <v>5164</v>
      </c>
      <c r="D1871" s="13" t="n">
        <v>45926</v>
      </c>
      <c r="E1871" s="2" t="s">
        <v>98</v>
      </c>
      <c r="F1871" s="2" t="s">
        <v>114</v>
      </c>
      <c r="G1871" s="2" t="s">
        <v>136</v>
      </c>
    </row>
    <row r="1872" customFormat="false" ht="15" hidden="false" customHeight="false" outlineLevel="0" collapsed="false">
      <c r="A1872" s="2" t="s">
        <v>7038</v>
      </c>
      <c r="B1872" s="2" t="s">
        <v>2516</v>
      </c>
      <c r="C1872" s="2" t="s">
        <v>5190</v>
      </c>
      <c r="D1872" s="13" t="n">
        <v>45412</v>
      </c>
      <c r="E1872" s="2" t="s">
        <v>98</v>
      </c>
      <c r="F1872" s="2" t="s">
        <v>165</v>
      </c>
      <c r="G1872" s="2" t="s">
        <v>142</v>
      </c>
    </row>
    <row r="1873" customFormat="false" ht="15" hidden="false" customHeight="false" outlineLevel="0" collapsed="false">
      <c r="A1873" s="2" t="s">
        <v>7039</v>
      </c>
      <c r="B1873" s="2" t="s">
        <v>2014</v>
      </c>
      <c r="C1873" s="2" t="s">
        <v>5164</v>
      </c>
      <c r="D1873" s="13" t="n">
        <v>45595</v>
      </c>
      <c r="E1873" s="2" t="s">
        <v>98</v>
      </c>
      <c r="F1873" s="2" t="s">
        <v>108</v>
      </c>
      <c r="G1873" s="2" t="s">
        <v>109</v>
      </c>
    </row>
    <row r="1874" customFormat="false" ht="15" hidden="false" customHeight="false" outlineLevel="0" collapsed="false">
      <c r="A1874" s="2" t="s">
        <v>7040</v>
      </c>
      <c r="B1874" s="2" t="s">
        <v>934</v>
      </c>
      <c r="C1874" s="2" t="s">
        <v>5164</v>
      </c>
      <c r="D1874" s="13" t="n">
        <v>45889</v>
      </c>
      <c r="E1874" s="2" t="s">
        <v>98</v>
      </c>
      <c r="F1874" s="2" t="s">
        <v>123</v>
      </c>
      <c r="G1874" s="2" t="s">
        <v>109</v>
      </c>
    </row>
    <row r="1875" customFormat="false" ht="15" hidden="false" customHeight="false" outlineLevel="0" collapsed="false">
      <c r="A1875" s="2" t="s">
        <v>7041</v>
      </c>
      <c r="B1875" s="2" t="s">
        <v>304</v>
      </c>
      <c r="C1875" s="2" t="s">
        <v>5164</v>
      </c>
      <c r="D1875" s="13" t="n">
        <v>45668</v>
      </c>
      <c r="E1875" s="2" t="s">
        <v>98</v>
      </c>
      <c r="F1875" s="2" t="s">
        <v>139</v>
      </c>
      <c r="G1875" s="2" t="s">
        <v>130</v>
      </c>
    </row>
    <row r="1876" customFormat="false" ht="15" hidden="false" customHeight="false" outlineLevel="0" collapsed="false">
      <c r="A1876" s="2" t="s">
        <v>7042</v>
      </c>
      <c r="B1876" s="2" t="s">
        <v>5086</v>
      </c>
      <c r="C1876" s="2" t="s">
        <v>5172</v>
      </c>
      <c r="D1876" s="13" t="n">
        <v>45953</v>
      </c>
      <c r="E1876" s="2" t="s">
        <v>98</v>
      </c>
      <c r="F1876" s="2" t="s">
        <v>98</v>
      </c>
      <c r="G1876" s="2" t="s">
        <v>133</v>
      </c>
    </row>
    <row r="1877" customFormat="false" ht="15" hidden="false" customHeight="false" outlineLevel="0" collapsed="false">
      <c r="A1877" s="2" t="s">
        <v>7043</v>
      </c>
      <c r="B1877" s="2" t="s">
        <v>967</v>
      </c>
      <c r="C1877" s="2" t="s">
        <v>5168</v>
      </c>
      <c r="D1877" s="13" t="n">
        <v>45777</v>
      </c>
      <c r="E1877" s="2" t="s">
        <v>108</v>
      </c>
      <c r="F1877" s="2" t="s">
        <v>98</v>
      </c>
      <c r="G1877" s="2" t="s">
        <v>115</v>
      </c>
    </row>
    <row r="1878" customFormat="false" ht="15" hidden="false" customHeight="false" outlineLevel="0" collapsed="false">
      <c r="A1878" s="2" t="s">
        <v>7044</v>
      </c>
      <c r="B1878" s="2" t="s">
        <v>3733</v>
      </c>
      <c r="C1878" s="2" t="s">
        <v>5172</v>
      </c>
      <c r="D1878" s="13" t="n">
        <v>45529</v>
      </c>
      <c r="E1878" s="2" t="s">
        <v>145</v>
      </c>
      <c r="F1878" s="2" t="s">
        <v>98</v>
      </c>
      <c r="G1878" s="2" t="s">
        <v>99</v>
      </c>
    </row>
    <row r="1879" customFormat="false" ht="15" hidden="false" customHeight="false" outlineLevel="0" collapsed="false">
      <c r="A1879" s="2" t="s">
        <v>7045</v>
      </c>
      <c r="B1879" s="2" t="s">
        <v>2516</v>
      </c>
      <c r="C1879" s="2" t="s">
        <v>5164</v>
      </c>
      <c r="D1879" s="13" t="n">
        <v>45884</v>
      </c>
      <c r="E1879" s="2" t="s">
        <v>98</v>
      </c>
      <c r="F1879" s="2" t="s">
        <v>165</v>
      </c>
      <c r="G1879" s="2" t="s">
        <v>142</v>
      </c>
    </row>
    <row r="1880" customFormat="false" ht="15" hidden="false" customHeight="false" outlineLevel="0" collapsed="false">
      <c r="A1880" s="2" t="s">
        <v>7046</v>
      </c>
      <c r="B1880" s="2" t="s">
        <v>2272</v>
      </c>
      <c r="C1880" s="2" t="s">
        <v>5164</v>
      </c>
      <c r="D1880" s="13" t="n">
        <v>45494</v>
      </c>
      <c r="E1880" s="2" t="s">
        <v>98</v>
      </c>
      <c r="F1880" s="2" t="s">
        <v>98</v>
      </c>
      <c r="G1880" s="2" t="s">
        <v>130</v>
      </c>
    </row>
    <row r="1881" customFormat="false" ht="15" hidden="false" customHeight="false" outlineLevel="0" collapsed="false">
      <c r="A1881" s="2" t="s">
        <v>7047</v>
      </c>
      <c r="B1881" s="2" t="s">
        <v>977</v>
      </c>
      <c r="C1881" s="2" t="s">
        <v>5190</v>
      </c>
      <c r="D1881" s="13" t="n">
        <v>45559</v>
      </c>
      <c r="E1881" s="2" t="s">
        <v>98</v>
      </c>
      <c r="F1881" s="2" t="s">
        <v>128</v>
      </c>
      <c r="G1881" s="2" t="s">
        <v>130</v>
      </c>
    </row>
    <row r="1882" customFormat="false" ht="15" hidden="false" customHeight="false" outlineLevel="0" collapsed="false">
      <c r="A1882" s="2" t="s">
        <v>7048</v>
      </c>
      <c r="B1882" s="2" t="s">
        <v>3289</v>
      </c>
      <c r="C1882" s="2" t="s">
        <v>5166</v>
      </c>
      <c r="D1882" s="13" t="n">
        <v>45912</v>
      </c>
      <c r="E1882" s="2" t="s">
        <v>141</v>
      </c>
      <c r="F1882" s="2" t="s">
        <v>104</v>
      </c>
      <c r="G1882" s="2" t="s">
        <v>99</v>
      </c>
    </row>
    <row r="1883" customFormat="false" ht="15" hidden="false" customHeight="false" outlineLevel="0" collapsed="false">
      <c r="A1883" s="2" t="s">
        <v>7049</v>
      </c>
      <c r="B1883" s="2" t="s">
        <v>1503</v>
      </c>
      <c r="C1883" s="2" t="s">
        <v>5172</v>
      </c>
      <c r="D1883" s="13" t="n">
        <v>45786</v>
      </c>
      <c r="E1883" s="2" t="s">
        <v>165</v>
      </c>
      <c r="F1883" s="2" t="s">
        <v>98</v>
      </c>
      <c r="G1883" s="2" t="s">
        <v>130</v>
      </c>
    </row>
    <row r="1884" customFormat="false" ht="15" hidden="false" customHeight="false" outlineLevel="0" collapsed="false">
      <c r="A1884" s="2" t="s">
        <v>7050</v>
      </c>
      <c r="B1884" s="2" t="s">
        <v>3496</v>
      </c>
      <c r="C1884" s="2" t="s">
        <v>5164</v>
      </c>
      <c r="D1884" s="13" t="n">
        <v>45978</v>
      </c>
      <c r="E1884" s="2" t="s">
        <v>98</v>
      </c>
      <c r="F1884" s="2" t="s">
        <v>104</v>
      </c>
      <c r="G1884" s="2" t="s">
        <v>130</v>
      </c>
    </row>
    <row r="1885" customFormat="false" ht="15" hidden="false" customHeight="false" outlineLevel="0" collapsed="false">
      <c r="A1885" s="2" t="s">
        <v>7051</v>
      </c>
      <c r="B1885" s="2" t="s">
        <v>358</v>
      </c>
      <c r="C1885" s="2" t="s">
        <v>5168</v>
      </c>
      <c r="D1885" s="13" t="n">
        <v>45926</v>
      </c>
      <c r="E1885" s="2" t="s">
        <v>119</v>
      </c>
      <c r="F1885" s="2" t="s">
        <v>98</v>
      </c>
      <c r="G1885" s="2" t="s">
        <v>120</v>
      </c>
    </row>
    <row r="1886" customFormat="false" ht="15" hidden="false" customHeight="false" outlineLevel="0" collapsed="false">
      <c r="A1886" s="2" t="s">
        <v>7052</v>
      </c>
      <c r="B1886" s="2" t="s">
        <v>4943</v>
      </c>
      <c r="C1886" s="2" t="s">
        <v>5172</v>
      </c>
      <c r="D1886" s="13" t="n">
        <v>45664</v>
      </c>
      <c r="E1886" s="2" t="s">
        <v>98</v>
      </c>
      <c r="F1886" s="2" t="s">
        <v>98</v>
      </c>
      <c r="G1886" s="2" t="s">
        <v>120</v>
      </c>
    </row>
    <row r="1887" customFormat="false" ht="15" hidden="false" customHeight="false" outlineLevel="0" collapsed="false">
      <c r="A1887" s="2" t="s">
        <v>7053</v>
      </c>
      <c r="B1887" s="2" t="s">
        <v>2381</v>
      </c>
      <c r="C1887" s="2" t="s">
        <v>5166</v>
      </c>
      <c r="D1887" s="13" t="n">
        <v>46167</v>
      </c>
      <c r="E1887" s="2" t="s">
        <v>128</v>
      </c>
      <c r="F1887" s="2" t="s">
        <v>98</v>
      </c>
      <c r="G1887" s="2" t="s">
        <v>133</v>
      </c>
    </row>
    <row r="1888" customFormat="false" ht="15" hidden="false" customHeight="false" outlineLevel="0" collapsed="false">
      <c r="A1888" s="2" t="s">
        <v>7054</v>
      </c>
      <c r="B1888" s="2" t="s">
        <v>4949</v>
      </c>
      <c r="C1888" s="2" t="s">
        <v>5172</v>
      </c>
      <c r="D1888" s="13" t="n">
        <v>45732</v>
      </c>
      <c r="E1888" s="2" t="s">
        <v>98</v>
      </c>
      <c r="F1888" s="2" t="s">
        <v>98</v>
      </c>
      <c r="G1888" s="2" t="s">
        <v>124</v>
      </c>
    </row>
    <row r="1889" customFormat="false" ht="15" hidden="false" customHeight="false" outlineLevel="0" collapsed="false">
      <c r="A1889" s="2" t="s">
        <v>7055</v>
      </c>
      <c r="B1889" s="2" t="s">
        <v>3671</v>
      </c>
      <c r="C1889" s="2" t="s">
        <v>5190</v>
      </c>
      <c r="D1889" s="13" t="n">
        <v>45705</v>
      </c>
      <c r="E1889" s="2" t="s">
        <v>98</v>
      </c>
      <c r="F1889" s="2" t="s">
        <v>108</v>
      </c>
      <c r="G1889" s="2" t="s">
        <v>142</v>
      </c>
    </row>
    <row r="1890" customFormat="false" ht="15" hidden="false" customHeight="false" outlineLevel="0" collapsed="false">
      <c r="A1890" s="2" t="s">
        <v>7056</v>
      </c>
      <c r="B1890" s="2" t="s">
        <v>2137</v>
      </c>
      <c r="C1890" s="2" t="s">
        <v>5164</v>
      </c>
      <c r="D1890" s="13" t="n">
        <v>45851</v>
      </c>
      <c r="E1890" s="2" t="s">
        <v>98</v>
      </c>
      <c r="F1890" s="2" t="s">
        <v>114</v>
      </c>
      <c r="G1890" s="2" t="s">
        <v>109</v>
      </c>
    </row>
    <row r="1891" customFormat="false" ht="15" hidden="false" customHeight="false" outlineLevel="0" collapsed="false">
      <c r="A1891" s="2" t="s">
        <v>7057</v>
      </c>
      <c r="B1891" s="2" t="s">
        <v>5051</v>
      </c>
      <c r="C1891" s="2" t="s">
        <v>5172</v>
      </c>
      <c r="D1891" s="13" t="n">
        <v>45991</v>
      </c>
      <c r="E1891" s="2" t="s">
        <v>98</v>
      </c>
      <c r="F1891" s="2" t="s">
        <v>98</v>
      </c>
      <c r="G1891" s="2" t="s">
        <v>124</v>
      </c>
    </row>
    <row r="1892" customFormat="false" ht="15" hidden="false" customHeight="false" outlineLevel="0" collapsed="false">
      <c r="A1892" s="2" t="s">
        <v>7058</v>
      </c>
      <c r="B1892" s="2" t="s">
        <v>1921</v>
      </c>
      <c r="C1892" s="2" t="s">
        <v>5164</v>
      </c>
      <c r="D1892" s="13" t="n">
        <v>45342</v>
      </c>
      <c r="E1892" s="2" t="s">
        <v>98</v>
      </c>
      <c r="F1892" s="2" t="s">
        <v>139</v>
      </c>
      <c r="G1892" s="2" t="s">
        <v>130</v>
      </c>
    </row>
    <row r="1893" customFormat="false" ht="15" hidden="false" customHeight="false" outlineLevel="0" collapsed="false">
      <c r="A1893" s="2" t="s">
        <v>7059</v>
      </c>
      <c r="B1893" s="2" t="s">
        <v>3861</v>
      </c>
      <c r="C1893" s="2" t="s">
        <v>5168</v>
      </c>
      <c r="D1893" s="13" t="n">
        <v>46038</v>
      </c>
      <c r="E1893" s="2" t="s">
        <v>139</v>
      </c>
      <c r="F1893" s="2" t="s">
        <v>98</v>
      </c>
      <c r="G1893" s="2" t="s">
        <v>130</v>
      </c>
    </row>
    <row r="1894" customFormat="false" ht="15" hidden="false" customHeight="false" outlineLevel="0" collapsed="false">
      <c r="A1894" s="2" t="s">
        <v>7060</v>
      </c>
      <c r="B1894" s="2" t="s">
        <v>5023</v>
      </c>
      <c r="C1894" s="2" t="s">
        <v>5164</v>
      </c>
      <c r="D1894" s="13" t="n">
        <v>45884</v>
      </c>
      <c r="E1894" s="2" t="s">
        <v>98</v>
      </c>
      <c r="F1894" s="2" t="s">
        <v>98</v>
      </c>
      <c r="G1894" s="2" t="s">
        <v>136</v>
      </c>
    </row>
    <row r="1895" customFormat="false" ht="15" hidden="false" customHeight="false" outlineLevel="0" collapsed="false">
      <c r="A1895" s="2" t="s">
        <v>7061</v>
      </c>
      <c r="B1895" s="2" t="s">
        <v>1481</v>
      </c>
      <c r="C1895" s="2" t="s">
        <v>5190</v>
      </c>
      <c r="D1895" s="13" t="n">
        <v>45995</v>
      </c>
      <c r="E1895" s="2" t="s">
        <v>98</v>
      </c>
      <c r="F1895" s="2" t="s">
        <v>141</v>
      </c>
      <c r="G1895" s="2" t="s">
        <v>133</v>
      </c>
    </row>
    <row r="1896" customFormat="false" ht="15" hidden="false" customHeight="false" outlineLevel="0" collapsed="false">
      <c r="A1896" s="2" t="s">
        <v>7062</v>
      </c>
      <c r="B1896" s="2" t="s">
        <v>4023</v>
      </c>
      <c r="C1896" s="2" t="s">
        <v>5164</v>
      </c>
      <c r="D1896" s="13" t="n">
        <v>45535</v>
      </c>
      <c r="E1896" s="2" t="s">
        <v>98</v>
      </c>
      <c r="F1896" s="2" t="s">
        <v>139</v>
      </c>
      <c r="G1896" s="2" t="s">
        <v>109</v>
      </c>
    </row>
    <row r="1897" customFormat="false" ht="15" hidden="false" customHeight="false" outlineLevel="0" collapsed="false">
      <c r="A1897" s="2" t="s">
        <v>7063</v>
      </c>
      <c r="B1897" s="2" t="s">
        <v>5053</v>
      </c>
      <c r="C1897" s="2" t="s">
        <v>5190</v>
      </c>
      <c r="D1897" s="13" t="n">
        <v>45705</v>
      </c>
      <c r="E1897" s="2" t="s">
        <v>98</v>
      </c>
      <c r="F1897" s="2" t="s">
        <v>98</v>
      </c>
      <c r="G1897" s="2" t="s">
        <v>136</v>
      </c>
    </row>
    <row r="1898" customFormat="false" ht="15" hidden="false" customHeight="false" outlineLevel="0" collapsed="false">
      <c r="A1898" s="2" t="s">
        <v>7064</v>
      </c>
      <c r="B1898" s="2" t="s">
        <v>4977</v>
      </c>
      <c r="C1898" s="2" t="s">
        <v>5190</v>
      </c>
      <c r="D1898" s="13" t="n">
        <v>46120</v>
      </c>
      <c r="E1898" s="2" t="s">
        <v>98</v>
      </c>
      <c r="F1898" s="2" t="s">
        <v>98</v>
      </c>
      <c r="G1898" s="2" t="s">
        <v>130</v>
      </c>
    </row>
    <row r="1899" customFormat="false" ht="15" hidden="false" customHeight="false" outlineLevel="0" collapsed="false">
      <c r="A1899" s="2" t="s">
        <v>7065</v>
      </c>
      <c r="B1899" s="2" t="s">
        <v>752</v>
      </c>
      <c r="C1899" s="2" t="s">
        <v>5168</v>
      </c>
      <c r="D1899" s="13" t="n">
        <v>46282</v>
      </c>
      <c r="E1899" s="2" t="s">
        <v>119</v>
      </c>
      <c r="F1899" s="2" t="s">
        <v>98</v>
      </c>
      <c r="G1899" s="2" t="s">
        <v>130</v>
      </c>
    </row>
    <row r="1900" customFormat="false" ht="15" hidden="false" customHeight="false" outlineLevel="0" collapsed="false">
      <c r="A1900" s="2" t="s">
        <v>7066</v>
      </c>
      <c r="B1900" s="2" t="s">
        <v>3485</v>
      </c>
      <c r="C1900" s="2" t="s">
        <v>5164</v>
      </c>
      <c r="D1900" s="13" t="n">
        <v>46017</v>
      </c>
      <c r="E1900" s="2" t="s">
        <v>98</v>
      </c>
      <c r="F1900" s="2" t="s">
        <v>119</v>
      </c>
      <c r="G1900" s="2" t="s">
        <v>142</v>
      </c>
    </row>
    <row r="1901" customFormat="false" ht="15" hidden="false" customHeight="false" outlineLevel="0" collapsed="false">
      <c r="A1901" s="2" t="s">
        <v>7067</v>
      </c>
      <c r="B1901" s="2" t="s">
        <v>733</v>
      </c>
      <c r="C1901" s="2" t="s">
        <v>5164</v>
      </c>
      <c r="D1901" s="13" t="n">
        <v>45976</v>
      </c>
      <c r="E1901" s="2" t="s">
        <v>98</v>
      </c>
      <c r="F1901" s="2" t="s">
        <v>139</v>
      </c>
      <c r="G1901" s="2" t="s">
        <v>130</v>
      </c>
    </row>
    <row r="1902" customFormat="false" ht="15" hidden="false" customHeight="false" outlineLevel="0" collapsed="false">
      <c r="A1902" s="2" t="s">
        <v>7068</v>
      </c>
      <c r="B1902" s="2" t="s">
        <v>4460</v>
      </c>
      <c r="C1902" s="2" t="s">
        <v>5190</v>
      </c>
      <c r="D1902" s="13" t="n">
        <v>45516</v>
      </c>
      <c r="E1902" s="2" t="s">
        <v>98</v>
      </c>
      <c r="F1902" s="2" t="s">
        <v>139</v>
      </c>
      <c r="G1902" s="2" t="s">
        <v>133</v>
      </c>
    </row>
    <row r="1903" customFormat="false" ht="15" hidden="false" customHeight="false" outlineLevel="0" collapsed="false">
      <c r="A1903" s="2" t="s">
        <v>7069</v>
      </c>
      <c r="B1903" s="2" t="s">
        <v>588</v>
      </c>
      <c r="C1903" s="2" t="s">
        <v>5168</v>
      </c>
      <c r="D1903" s="13" t="n">
        <v>45533</v>
      </c>
      <c r="E1903" s="2" t="s">
        <v>98</v>
      </c>
      <c r="F1903" s="2" t="s">
        <v>98</v>
      </c>
      <c r="G1903" s="2" t="s">
        <v>136</v>
      </c>
    </row>
    <row r="1904" customFormat="false" ht="15" hidden="false" customHeight="false" outlineLevel="0" collapsed="false">
      <c r="A1904" s="2" t="s">
        <v>7070</v>
      </c>
      <c r="B1904" s="2" t="s">
        <v>159</v>
      </c>
      <c r="C1904" s="2" t="s">
        <v>5168</v>
      </c>
      <c r="D1904" s="13" t="n">
        <v>45805</v>
      </c>
      <c r="E1904" s="2" t="s">
        <v>119</v>
      </c>
      <c r="F1904" s="2" t="s">
        <v>98</v>
      </c>
      <c r="G1904" s="2" t="s">
        <v>109</v>
      </c>
    </row>
    <row r="1905" customFormat="false" ht="15" hidden="false" customHeight="false" outlineLevel="0" collapsed="false">
      <c r="A1905" s="2" t="s">
        <v>7071</v>
      </c>
      <c r="B1905" s="2" t="s">
        <v>2210</v>
      </c>
      <c r="C1905" s="2" t="s">
        <v>5164</v>
      </c>
      <c r="D1905" s="13" t="n">
        <v>45655</v>
      </c>
      <c r="E1905" s="2" t="s">
        <v>98</v>
      </c>
      <c r="F1905" s="2" t="s">
        <v>165</v>
      </c>
      <c r="G1905" s="2" t="s">
        <v>133</v>
      </c>
    </row>
    <row r="1906" customFormat="false" ht="15" hidden="false" customHeight="false" outlineLevel="0" collapsed="false">
      <c r="A1906" s="2" t="s">
        <v>7072</v>
      </c>
      <c r="B1906" s="2" t="s">
        <v>5063</v>
      </c>
      <c r="C1906" s="2" t="s">
        <v>5190</v>
      </c>
      <c r="D1906" s="13" t="n">
        <v>45898</v>
      </c>
      <c r="E1906" s="2" t="s">
        <v>98</v>
      </c>
      <c r="F1906" s="2" t="s">
        <v>98</v>
      </c>
      <c r="G1906" s="2" t="s">
        <v>99</v>
      </c>
    </row>
    <row r="1907" customFormat="false" ht="15" hidden="false" customHeight="false" outlineLevel="0" collapsed="false">
      <c r="A1907" s="2" t="s">
        <v>7073</v>
      </c>
      <c r="B1907" s="2" t="s">
        <v>1234</v>
      </c>
      <c r="C1907" s="2" t="s">
        <v>5168</v>
      </c>
      <c r="D1907" s="13" t="n">
        <v>45507</v>
      </c>
      <c r="E1907" s="2" t="s">
        <v>98</v>
      </c>
      <c r="F1907" s="2" t="s">
        <v>98</v>
      </c>
      <c r="G1907" s="2" t="s">
        <v>142</v>
      </c>
    </row>
    <row r="1908" customFormat="false" ht="15" hidden="false" customHeight="false" outlineLevel="0" collapsed="false">
      <c r="A1908" s="2" t="s">
        <v>7074</v>
      </c>
      <c r="B1908" s="2" t="s">
        <v>2856</v>
      </c>
      <c r="C1908" s="2" t="s">
        <v>5166</v>
      </c>
      <c r="D1908" s="13" t="n">
        <v>45354</v>
      </c>
      <c r="E1908" s="2" t="s">
        <v>119</v>
      </c>
      <c r="F1908" s="2" t="s">
        <v>123</v>
      </c>
      <c r="G1908" s="2" t="s">
        <v>109</v>
      </c>
    </row>
    <row r="1909" customFormat="false" ht="15" hidden="false" customHeight="false" outlineLevel="0" collapsed="false">
      <c r="A1909" s="2" t="s">
        <v>7075</v>
      </c>
      <c r="B1909" s="2" t="s">
        <v>1218</v>
      </c>
      <c r="C1909" s="2" t="s">
        <v>5168</v>
      </c>
      <c r="D1909" s="13" t="n">
        <v>45748</v>
      </c>
      <c r="E1909" s="2" t="s">
        <v>163</v>
      </c>
      <c r="F1909" s="2" t="s">
        <v>98</v>
      </c>
      <c r="G1909" s="2" t="s">
        <v>130</v>
      </c>
    </row>
    <row r="1910" customFormat="false" ht="15" hidden="false" customHeight="false" outlineLevel="0" collapsed="false">
      <c r="A1910" s="2" t="s">
        <v>7076</v>
      </c>
      <c r="B1910" s="2" t="s">
        <v>1225</v>
      </c>
      <c r="C1910" s="2" t="s">
        <v>5166</v>
      </c>
      <c r="D1910" s="13" t="n">
        <v>45712</v>
      </c>
      <c r="E1910" s="2" t="s">
        <v>119</v>
      </c>
      <c r="F1910" s="2" t="s">
        <v>165</v>
      </c>
      <c r="G1910" s="2" t="s">
        <v>142</v>
      </c>
    </row>
    <row r="1911" customFormat="false" ht="15" hidden="false" customHeight="false" outlineLevel="0" collapsed="false">
      <c r="A1911" s="2" t="s">
        <v>7077</v>
      </c>
      <c r="B1911" s="2" t="s">
        <v>3690</v>
      </c>
      <c r="C1911" s="2" t="s">
        <v>5168</v>
      </c>
      <c r="D1911" s="13" t="n">
        <v>45591</v>
      </c>
      <c r="E1911" s="2" t="s">
        <v>139</v>
      </c>
      <c r="F1911" s="2" t="s">
        <v>98</v>
      </c>
      <c r="G1911" s="2" t="s">
        <v>136</v>
      </c>
    </row>
    <row r="1912" customFormat="false" ht="15" hidden="false" customHeight="false" outlineLevel="0" collapsed="false">
      <c r="A1912" s="2" t="s">
        <v>7078</v>
      </c>
      <c r="B1912" s="2" t="s">
        <v>188</v>
      </c>
      <c r="C1912" s="2" t="s">
        <v>5172</v>
      </c>
      <c r="D1912" s="13" t="n">
        <v>45818</v>
      </c>
      <c r="E1912" s="2" t="s">
        <v>98</v>
      </c>
      <c r="F1912" s="2" t="s">
        <v>98</v>
      </c>
      <c r="G1912" s="2" t="s">
        <v>130</v>
      </c>
    </row>
    <row r="1913" customFormat="false" ht="15" hidden="false" customHeight="false" outlineLevel="0" collapsed="false">
      <c r="A1913" s="2" t="s">
        <v>7079</v>
      </c>
      <c r="B1913" s="2" t="s">
        <v>4406</v>
      </c>
      <c r="C1913" s="2" t="s">
        <v>5166</v>
      </c>
      <c r="D1913" s="13" t="n">
        <v>45879</v>
      </c>
      <c r="E1913" s="2" t="s">
        <v>163</v>
      </c>
      <c r="F1913" s="2" t="s">
        <v>128</v>
      </c>
      <c r="G1913" s="2" t="s">
        <v>109</v>
      </c>
    </row>
    <row r="1914" customFormat="false" ht="15" hidden="false" customHeight="false" outlineLevel="0" collapsed="false">
      <c r="A1914" s="2" t="s">
        <v>7080</v>
      </c>
      <c r="B1914" s="2" t="s">
        <v>980</v>
      </c>
      <c r="C1914" s="2" t="s">
        <v>5190</v>
      </c>
      <c r="D1914" s="13" t="n">
        <v>45691</v>
      </c>
      <c r="E1914" s="2" t="s">
        <v>98</v>
      </c>
      <c r="F1914" s="2" t="s">
        <v>163</v>
      </c>
      <c r="G1914" s="2" t="s">
        <v>111</v>
      </c>
    </row>
    <row r="1915" customFormat="false" ht="15" hidden="false" customHeight="false" outlineLevel="0" collapsed="false">
      <c r="A1915" s="2" t="s">
        <v>7081</v>
      </c>
      <c r="B1915" s="2" t="s">
        <v>1461</v>
      </c>
      <c r="C1915" s="2" t="s">
        <v>5172</v>
      </c>
      <c r="D1915" s="13" t="n">
        <v>45580</v>
      </c>
      <c r="E1915" s="2" t="s">
        <v>139</v>
      </c>
      <c r="F1915" s="2" t="s">
        <v>98</v>
      </c>
      <c r="G1915" s="2" t="s">
        <v>130</v>
      </c>
    </row>
    <row r="1916" customFormat="false" ht="15" hidden="false" customHeight="false" outlineLevel="0" collapsed="false">
      <c r="A1916" s="2" t="s">
        <v>7082</v>
      </c>
      <c r="B1916" s="2" t="s">
        <v>3657</v>
      </c>
      <c r="C1916" s="2" t="s">
        <v>5168</v>
      </c>
      <c r="D1916" s="13" t="n">
        <v>45979</v>
      </c>
      <c r="E1916" s="2" t="s">
        <v>108</v>
      </c>
      <c r="F1916" s="2" t="s">
        <v>98</v>
      </c>
      <c r="G1916" s="2" t="s">
        <v>133</v>
      </c>
    </row>
    <row r="1917" customFormat="false" ht="15" hidden="false" customHeight="false" outlineLevel="0" collapsed="false">
      <c r="A1917" s="2" t="s">
        <v>7083</v>
      </c>
      <c r="B1917" s="2" t="s">
        <v>2423</v>
      </c>
      <c r="C1917" s="2" t="s">
        <v>5164</v>
      </c>
      <c r="D1917" s="13" t="n">
        <v>45834</v>
      </c>
      <c r="E1917" s="2" t="s">
        <v>98</v>
      </c>
      <c r="F1917" s="2" t="s">
        <v>119</v>
      </c>
      <c r="G1917" s="2" t="s">
        <v>99</v>
      </c>
    </row>
    <row r="1918" customFormat="false" ht="15" hidden="false" customHeight="false" outlineLevel="0" collapsed="false">
      <c r="A1918" s="2" t="s">
        <v>7084</v>
      </c>
      <c r="B1918" s="2" t="s">
        <v>4713</v>
      </c>
      <c r="C1918" s="2" t="s">
        <v>5168</v>
      </c>
      <c r="D1918" s="13" t="n">
        <v>45484</v>
      </c>
      <c r="E1918" s="2" t="s">
        <v>128</v>
      </c>
      <c r="F1918" s="2" t="s">
        <v>98</v>
      </c>
      <c r="G1918" s="2" t="s">
        <v>136</v>
      </c>
    </row>
    <row r="1919" customFormat="false" ht="15" hidden="false" customHeight="false" outlineLevel="0" collapsed="false">
      <c r="A1919" s="2" t="s">
        <v>7085</v>
      </c>
      <c r="B1919" s="2" t="s">
        <v>4130</v>
      </c>
      <c r="C1919" s="2" t="s">
        <v>5190</v>
      </c>
      <c r="D1919" s="13" t="n">
        <v>45614</v>
      </c>
      <c r="E1919" s="2" t="s">
        <v>98</v>
      </c>
      <c r="F1919" s="2" t="s">
        <v>139</v>
      </c>
      <c r="G1919" s="2" t="s">
        <v>111</v>
      </c>
    </row>
    <row r="1920" customFormat="false" ht="15" hidden="false" customHeight="false" outlineLevel="0" collapsed="false">
      <c r="A1920" s="2" t="s">
        <v>7086</v>
      </c>
      <c r="B1920" s="2" t="s">
        <v>728</v>
      </c>
      <c r="C1920" s="2" t="s">
        <v>5168</v>
      </c>
      <c r="D1920" s="13" t="n">
        <v>45849</v>
      </c>
      <c r="E1920" s="2" t="s">
        <v>119</v>
      </c>
      <c r="F1920" s="2" t="s">
        <v>98</v>
      </c>
      <c r="G1920" s="2" t="s">
        <v>124</v>
      </c>
    </row>
    <row r="1921" customFormat="false" ht="15" hidden="false" customHeight="false" outlineLevel="0" collapsed="false">
      <c r="A1921" s="2" t="s">
        <v>7087</v>
      </c>
      <c r="B1921" s="2" t="s">
        <v>1938</v>
      </c>
      <c r="C1921" s="2" t="s">
        <v>5190</v>
      </c>
      <c r="D1921" s="13" t="n">
        <v>45773</v>
      </c>
      <c r="E1921" s="2" t="s">
        <v>98</v>
      </c>
      <c r="F1921" s="2" t="s">
        <v>139</v>
      </c>
      <c r="G1921" s="2" t="s">
        <v>111</v>
      </c>
    </row>
    <row r="1922" customFormat="false" ht="15" hidden="false" customHeight="false" outlineLevel="0" collapsed="false">
      <c r="A1922" s="2" t="s">
        <v>7088</v>
      </c>
      <c r="B1922" s="2" t="s">
        <v>862</v>
      </c>
      <c r="C1922" s="2" t="s">
        <v>5168</v>
      </c>
      <c r="D1922" s="13" t="n">
        <v>45516</v>
      </c>
      <c r="E1922" s="2" t="s">
        <v>98</v>
      </c>
      <c r="F1922" s="2" t="s">
        <v>98</v>
      </c>
      <c r="G1922" s="2" t="s">
        <v>115</v>
      </c>
    </row>
    <row r="1923" customFormat="false" ht="15" hidden="false" customHeight="false" outlineLevel="0" collapsed="false">
      <c r="A1923" s="2" t="s">
        <v>7089</v>
      </c>
      <c r="B1923" s="2" t="s">
        <v>2756</v>
      </c>
      <c r="C1923" s="2" t="s">
        <v>5190</v>
      </c>
      <c r="D1923" s="13" t="n">
        <v>45909</v>
      </c>
      <c r="E1923" s="2" t="s">
        <v>98</v>
      </c>
      <c r="F1923" s="2" t="s">
        <v>145</v>
      </c>
      <c r="G1923" s="2" t="s">
        <v>133</v>
      </c>
    </row>
    <row r="1924" customFormat="false" ht="15" hidden="false" customHeight="false" outlineLevel="0" collapsed="false">
      <c r="A1924" s="2" t="s">
        <v>7090</v>
      </c>
      <c r="B1924" s="2" t="s">
        <v>5135</v>
      </c>
      <c r="C1924" s="2" t="s">
        <v>5190</v>
      </c>
      <c r="D1924" s="13" t="n">
        <v>45889</v>
      </c>
      <c r="E1924" s="2" t="s">
        <v>98</v>
      </c>
      <c r="F1924" s="2" t="s">
        <v>98</v>
      </c>
      <c r="G1924" s="2" t="s">
        <v>124</v>
      </c>
    </row>
    <row r="1925" customFormat="false" ht="15" hidden="false" customHeight="false" outlineLevel="0" collapsed="false">
      <c r="A1925" s="2" t="s">
        <v>7091</v>
      </c>
      <c r="B1925" s="2" t="s">
        <v>2842</v>
      </c>
      <c r="C1925" s="2" t="s">
        <v>5164</v>
      </c>
      <c r="D1925" s="13" t="n">
        <v>46132</v>
      </c>
      <c r="E1925" s="2" t="s">
        <v>98</v>
      </c>
      <c r="F1925" s="2" t="s">
        <v>145</v>
      </c>
      <c r="G1925" s="2" t="s">
        <v>99</v>
      </c>
    </row>
    <row r="1926" customFormat="false" ht="15" hidden="false" customHeight="false" outlineLevel="0" collapsed="false">
      <c r="A1926" s="2" t="s">
        <v>7092</v>
      </c>
      <c r="B1926" s="2" t="s">
        <v>2980</v>
      </c>
      <c r="C1926" s="2" t="s">
        <v>5164</v>
      </c>
      <c r="D1926" s="13" t="n">
        <v>45894</v>
      </c>
      <c r="E1926" s="2" t="s">
        <v>98</v>
      </c>
      <c r="F1926" s="2" t="s">
        <v>128</v>
      </c>
      <c r="G1926" s="2" t="s">
        <v>109</v>
      </c>
    </row>
    <row r="1927" customFormat="false" ht="15" hidden="false" customHeight="false" outlineLevel="0" collapsed="false">
      <c r="A1927" s="2" t="s">
        <v>7093</v>
      </c>
      <c r="B1927" s="2" t="s">
        <v>460</v>
      </c>
      <c r="C1927" s="2" t="s">
        <v>5166</v>
      </c>
      <c r="D1927" s="13" t="n">
        <v>45798</v>
      </c>
      <c r="E1927" s="2" t="s">
        <v>163</v>
      </c>
      <c r="F1927" s="2" t="s">
        <v>98</v>
      </c>
      <c r="G1927" s="2" t="s">
        <v>120</v>
      </c>
    </row>
    <row r="1928" customFormat="false" ht="15" hidden="false" customHeight="false" outlineLevel="0" collapsed="false">
      <c r="A1928" s="2" t="s">
        <v>7094</v>
      </c>
      <c r="B1928" s="2" t="s">
        <v>4033</v>
      </c>
      <c r="C1928" s="2" t="s">
        <v>5172</v>
      </c>
      <c r="D1928" s="13" t="n">
        <v>45555</v>
      </c>
      <c r="E1928" s="2" t="s">
        <v>145</v>
      </c>
      <c r="F1928" s="2" t="s">
        <v>98</v>
      </c>
      <c r="G1928" s="2" t="s">
        <v>124</v>
      </c>
    </row>
    <row r="1929" customFormat="false" ht="15" hidden="false" customHeight="false" outlineLevel="0" collapsed="false">
      <c r="A1929" s="2" t="s">
        <v>7095</v>
      </c>
      <c r="B1929" s="2" t="s">
        <v>4412</v>
      </c>
      <c r="C1929" s="2" t="s">
        <v>5168</v>
      </c>
      <c r="D1929" s="13" t="n">
        <v>45819</v>
      </c>
      <c r="E1929" s="2" t="s">
        <v>141</v>
      </c>
      <c r="F1929" s="2" t="s">
        <v>98</v>
      </c>
      <c r="G1929" s="2" t="s">
        <v>142</v>
      </c>
    </row>
    <row r="1930" customFormat="false" ht="15" hidden="false" customHeight="false" outlineLevel="0" collapsed="false">
      <c r="A1930" s="2" t="s">
        <v>7096</v>
      </c>
      <c r="B1930" s="2" t="s">
        <v>4273</v>
      </c>
      <c r="C1930" s="2" t="s">
        <v>5164</v>
      </c>
      <c r="D1930" s="13" t="n">
        <v>45565</v>
      </c>
      <c r="E1930" s="2" t="s">
        <v>98</v>
      </c>
      <c r="F1930" s="2" t="s">
        <v>139</v>
      </c>
      <c r="G1930" s="2" t="s">
        <v>136</v>
      </c>
    </row>
    <row r="1931" customFormat="false" ht="15" hidden="false" customHeight="false" outlineLevel="0" collapsed="false">
      <c r="A1931" s="2" t="s">
        <v>7097</v>
      </c>
      <c r="B1931" s="2" t="s">
        <v>401</v>
      </c>
      <c r="C1931" s="2" t="s">
        <v>5168</v>
      </c>
      <c r="D1931" s="13" t="n">
        <v>45701</v>
      </c>
      <c r="E1931" s="2" t="s">
        <v>139</v>
      </c>
      <c r="F1931" s="2" t="s">
        <v>98</v>
      </c>
      <c r="G1931" s="2" t="s">
        <v>124</v>
      </c>
    </row>
    <row r="1932" customFormat="false" ht="15" hidden="false" customHeight="false" outlineLevel="0" collapsed="false">
      <c r="A1932" s="2" t="s">
        <v>7098</v>
      </c>
      <c r="B1932" s="2" t="s">
        <v>5088</v>
      </c>
      <c r="C1932" s="2" t="s">
        <v>5172</v>
      </c>
      <c r="D1932" s="13" t="n">
        <v>45698</v>
      </c>
      <c r="E1932" s="2" t="s">
        <v>98</v>
      </c>
      <c r="F1932" s="2" t="s">
        <v>98</v>
      </c>
      <c r="G1932" s="2" t="s">
        <v>111</v>
      </c>
    </row>
    <row r="1933" customFormat="false" ht="15" hidden="false" customHeight="false" outlineLevel="0" collapsed="false">
      <c r="A1933" s="2" t="s">
        <v>7099</v>
      </c>
      <c r="B1933" s="2" t="s">
        <v>449</v>
      </c>
      <c r="C1933" s="2" t="s">
        <v>5172</v>
      </c>
      <c r="D1933" s="13" t="n">
        <v>45653</v>
      </c>
      <c r="E1933" s="2" t="s">
        <v>165</v>
      </c>
      <c r="F1933" s="2" t="s">
        <v>98</v>
      </c>
      <c r="G1933" s="2" t="s">
        <v>99</v>
      </c>
    </row>
    <row r="1934" customFormat="false" ht="15" hidden="false" customHeight="false" outlineLevel="0" collapsed="false">
      <c r="A1934" s="2" t="s">
        <v>7100</v>
      </c>
      <c r="B1934" s="2" t="s">
        <v>3726</v>
      </c>
      <c r="C1934" s="2" t="s">
        <v>5164</v>
      </c>
      <c r="D1934" s="13" t="n">
        <v>46092</v>
      </c>
      <c r="E1934" s="2" t="s">
        <v>98</v>
      </c>
      <c r="F1934" s="2" t="s">
        <v>139</v>
      </c>
      <c r="G1934" s="2" t="s">
        <v>120</v>
      </c>
    </row>
    <row r="1935" customFormat="false" ht="15" hidden="false" customHeight="false" outlineLevel="0" collapsed="false">
      <c r="A1935" s="2" t="s">
        <v>7101</v>
      </c>
      <c r="B1935" s="2" t="s">
        <v>3467</v>
      </c>
      <c r="C1935" s="2" t="s">
        <v>5166</v>
      </c>
      <c r="D1935" s="13" t="n">
        <v>45552</v>
      </c>
      <c r="E1935" s="2" t="s">
        <v>128</v>
      </c>
      <c r="F1935" s="2" t="s">
        <v>114</v>
      </c>
      <c r="G1935" s="2" t="s">
        <v>99</v>
      </c>
    </row>
    <row r="1936" customFormat="false" ht="15" hidden="false" customHeight="false" outlineLevel="0" collapsed="false">
      <c r="A1936" s="2" t="s">
        <v>7102</v>
      </c>
      <c r="B1936" s="2" t="s">
        <v>4808</v>
      </c>
      <c r="C1936" s="2" t="s">
        <v>5172</v>
      </c>
      <c r="D1936" s="13" t="n">
        <v>45742</v>
      </c>
      <c r="E1936" s="2" t="s">
        <v>145</v>
      </c>
      <c r="F1936" s="2" t="s">
        <v>98</v>
      </c>
      <c r="G1936" s="2" t="s">
        <v>136</v>
      </c>
    </row>
    <row r="1937" customFormat="false" ht="15" hidden="false" customHeight="false" outlineLevel="0" collapsed="false">
      <c r="A1937" s="2" t="s">
        <v>7103</v>
      </c>
      <c r="B1937" s="2" t="s">
        <v>5105</v>
      </c>
      <c r="C1937" s="2" t="s">
        <v>5172</v>
      </c>
      <c r="D1937" s="13" t="n">
        <v>45793</v>
      </c>
      <c r="E1937" s="2" t="s">
        <v>98</v>
      </c>
      <c r="F1937" s="2" t="s">
        <v>98</v>
      </c>
      <c r="G1937" s="2" t="s">
        <v>136</v>
      </c>
    </row>
    <row r="1938" customFormat="false" ht="15" hidden="false" customHeight="false" outlineLevel="0" collapsed="false">
      <c r="A1938" s="2" t="s">
        <v>7104</v>
      </c>
      <c r="B1938" s="2" t="s">
        <v>3984</v>
      </c>
      <c r="C1938" s="2" t="s">
        <v>5164</v>
      </c>
      <c r="D1938" s="13" t="n">
        <v>45625</v>
      </c>
      <c r="E1938" s="2" t="s">
        <v>98</v>
      </c>
      <c r="F1938" s="2" t="s">
        <v>98</v>
      </c>
      <c r="G1938" s="2" t="s">
        <v>111</v>
      </c>
    </row>
    <row r="1939" customFormat="false" ht="15" hidden="false" customHeight="false" outlineLevel="0" collapsed="false">
      <c r="A1939" s="2" t="s">
        <v>7105</v>
      </c>
      <c r="B1939" s="2" t="s">
        <v>1753</v>
      </c>
      <c r="C1939" s="2" t="s">
        <v>5190</v>
      </c>
      <c r="D1939" s="13" t="n">
        <v>45827</v>
      </c>
      <c r="E1939" s="2" t="s">
        <v>98</v>
      </c>
      <c r="F1939" s="2" t="s">
        <v>98</v>
      </c>
      <c r="G1939" s="2" t="s">
        <v>99</v>
      </c>
    </row>
    <row r="1940" customFormat="false" ht="15" hidden="false" customHeight="false" outlineLevel="0" collapsed="false">
      <c r="A1940" s="2" t="s">
        <v>7106</v>
      </c>
      <c r="B1940" s="2" t="s">
        <v>1414</v>
      </c>
      <c r="C1940" s="2" t="s">
        <v>5168</v>
      </c>
      <c r="D1940" s="13" t="n">
        <v>45537</v>
      </c>
      <c r="E1940" s="2" t="s">
        <v>114</v>
      </c>
      <c r="F1940" s="2" t="s">
        <v>98</v>
      </c>
      <c r="G1940" s="2" t="s">
        <v>120</v>
      </c>
    </row>
    <row r="1941" customFormat="false" ht="15" hidden="false" customHeight="false" outlineLevel="0" collapsed="false">
      <c r="A1941" s="2" t="s">
        <v>7107</v>
      </c>
      <c r="B1941" s="2" t="s">
        <v>3287</v>
      </c>
      <c r="C1941" s="2" t="s">
        <v>5164</v>
      </c>
      <c r="D1941" s="13" t="n">
        <v>45897</v>
      </c>
      <c r="E1941" s="2" t="s">
        <v>98</v>
      </c>
      <c r="F1941" s="2" t="s">
        <v>165</v>
      </c>
      <c r="G1941" s="2" t="s">
        <v>120</v>
      </c>
    </row>
    <row r="1942" customFormat="false" ht="15" hidden="false" customHeight="false" outlineLevel="0" collapsed="false">
      <c r="A1942" s="2" t="s">
        <v>7108</v>
      </c>
      <c r="B1942" s="2" t="s">
        <v>1623</v>
      </c>
      <c r="C1942" s="2" t="s">
        <v>5166</v>
      </c>
      <c r="D1942" s="13" t="n">
        <v>45662</v>
      </c>
      <c r="E1942" s="2" t="s">
        <v>128</v>
      </c>
      <c r="F1942" s="2" t="s">
        <v>114</v>
      </c>
      <c r="G1942" s="2" t="s">
        <v>130</v>
      </c>
    </row>
    <row r="1943" customFormat="false" ht="15" hidden="false" customHeight="false" outlineLevel="0" collapsed="false">
      <c r="A1943" s="2" t="s">
        <v>7109</v>
      </c>
      <c r="B1943" s="2" t="s">
        <v>619</v>
      </c>
      <c r="C1943" s="2" t="s">
        <v>5166</v>
      </c>
      <c r="D1943" s="13" t="n">
        <v>45588</v>
      </c>
      <c r="E1943" s="2" t="s">
        <v>163</v>
      </c>
      <c r="F1943" s="2" t="s">
        <v>108</v>
      </c>
      <c r="G1943" s="2" t="s">
        <v>130</v>
      </c>
    </row>
    <row r="1944" customFormat="false" ht="15" hidden="false" customHeight="false" outlineLevel="0" collapsed="false">
      <c r="A1944" s="2" t="s">
        <v>7110</v>
      </c>
      <c r="B1944" s="2" t="s">
        <v>2523</v>
      </c>
      <c r="C1944" s="2" t="s">
        <v>5168</v>
      </c>
      <c r="D1944" s="13" t="n">
        <v>45680</v>
      </c>
      <c r="E1944" s="2" t="s">
        <v>104</v>
      </c>
      <c r="F1944" s="2" t="s">
        <v>98</v>
      </c>
      <c r="G1944" s="2" t="s">
        <v>136</v>
      </c>
    </row>
    <row r="1945" customFormat="false" ht="15" hidden="false" customHeight="false" outlineLevel="0" collapsed="false">
      <c r="A1945" s="2" t="s">
        <v>7111</v>
      </c>
      <c r="B1945" s="2" t="s">
        <v>3441</v>
      </c>
      <c r="C1945" s="2" t="s">
        <v>5166</v>
      </c>
      <c r="D1945" s="13" t="n">
        <v>45840</v>
      </c>
      <c r="E1945" s="2" t="s">
        <v>104</v>
      </c>
      <c r="F1945" s="2" t="s">
        <v>123</v>
      </c>
      <c r="G1945" s="2" t="s">
        <v>130</v>
      </c>
    </row>
    <row r="1946" customFormat="false" ht="15" hidden="false" customHeight="false" outlineLevel="0" collapsed="false">
      <c r="A1946" s="2" t="s">
        <v>7112</v>
      </c>
      <c r="B1946" s="2" t="s">
        <v>4942</v>
      </c>
      <c r="C1946" s="2" t="s">
        <v>5172</v>
      </c>
      <c r="D1946" s="13" t="n">
        <v>45974</v>
      </c>
      <c r="E1946" s="2" t="s">
        <v>98</v>
      </c>
      <c r="F1946" s="2" t="s">
        <v>98</v>
      </c>
      <c r="G1946" s="2" t="s">
        <v>133</v>
      </c>
    </row>
    <row r="1947" customFormat="false" ht="15" hidden="false" customHeight="false" outlineLevel="0" collapsed="false">
      <c r="A1947" s="2" t="s">
        <v>7113</v>
      </c>
      <c r="B1947" s="2" t="s">
        <v>692</v>
      </c>
      <c r="C1947" s="2" t="s">
        <v>5172</v>
      </c>
      <c r="D1947" s="13" t="n">
        <v>45868</v>
      </c>
      <c r="E1947" s="2" t="s">
        <v>119</v>
      </c>
      <c r="F1947" s="2" t="s">
        <v>98</v>
      </c>
      <c r="G1947" s="2" t="s">
        <v>133</v>
      </c>
    </row>
    <row r="1948" customFormat="false" ht="15" hidden="false" customHeight="false" outlineLevel="0" collapsed="false">
      <c r="A1948" s="2" t="s">
        <v>7114</v>
      </c>
      <c r="B1948" s="2" t="s">
        <v>396</v>
      </c>
      <c r="C1948" s="2" t="s">
        <v>5164</v>
      </c>
      <c r="D1948" s="13" t="n">
        <v>46107</v>
      </c>
      <c r="E1948" s="2" t="s">
        <v>98</v>
      </c>
      <c r="F1948" s="2" t="s">
        <v>163</v>
      </c>
      <c r="G1948" s="2" t="s">
        <v>109</v>
      </c>
    </row>
    <row r="1949" customFormat="false" ht="15" hidden="false" customHeight="false" outlineLevel="0" collapsed="false">
      <c r="A1949" s="2" t="s">
        <v>7115</v>
      </c>
      <c r="B1949" s="2" t="s">
        <v>4056</v>
      </c>
      <c r="C1949" s="2" t="s">
        <v>5164</v>
      </c>
      <c r="D1949" s="13" t="n">
        <v>45857</v>
      </c>
      <c r="E1949" s="2" t="s">
        <v>98</v>
      </c>
      <c r="F1949" s="2" t="s">
        <v>98</v>
      </c>
      <c r="G1949" s="2" t="s">
        <v>133</v>
      </c>
    </row>
    <row r="1950" customFormat="false" ht="15" hidden="false" customHeight="false" outlineLevel="0" collapsed="false">
      <c r="A1950" s="2" t="s">
        <v>7116</v>
      </c>
      <c r="B1950" s="2" t="s">
        <v>4496</v>
      </c>
      <c r="C1950" s="2" t="s">
        <v>5168</v>
      </c>
      <c r="D1950" s="13" t="n">
        <v>45971</v>
      </c>
      <c r="E1950" s="2" t="s">
        <v>119</v>
      </c>
      <c r="F1950" s="2" t="s">
        <v>98</v>
      </c>
      <c r="G1950" s="2" t="s">
        <v>120</v>
      </c>
    </row>
    <row r="1951" customFormat="false" ht="15" hidden="false" customHeight="false" outlineLevel="0" collapsed="false">
      <c r="A1951" s="2" t="s">
        <v>7117</v>
      </c>
      <c r="B1951" s="2" t="s">
        <v>3005</v>
      </c>
      <c r="C1951" s="2" t="s">
        <v>5164</v>
      </c>
      <c r="D1951" s="13" t="n">
        <v>45948</v>
      </c>
      <c r="E1951" s="2" t="s">
        <v>98</v>
      </c>
      <c r="F1951" s="2" t="s">
        <v>119</v>
      </c>
      <c r="G1951" s="2" t="s">
        <v>109</v>
      </c>
    </row>
    <row r="1952" customFormat="false" ht="15" hidden="false" customHeight="false" outlineLevel="0" collapsed="false">
      <c r="A1952" s="2" t="s">
        <v>7118</v>
      </c>
      <c r="B1952" s="2" t="s">
        <v>1517</v>
      </c>
      <c r="C1952" s="2" t="s">
        <v>5168</v>
      </c>
      <c r="D1952" s="13" t="n">
        <v>45657</v>
      </c>
      <c r="E1952" s="2" t="s">
        <v>114</v>
      </c>
      <c r="F1952" s="2" t="s">
        <v>98</v>
      </c>
      <c r="G1952" s="2" t="s">
        <v>109</v>
      </c>
    </row>
    <row r="1953" customFormat="false" ht="15" hidden="false" customHeight="false" outlineLevel="0" collapsed="false">
      <c r="A1953" s="2" t="s">
        <v>7119</v>
      </c>
      <c r="B1953" s="2" t="s">
        <v>5019</v>
      </c>
      <c r="C1953" s="2" t="s">
        <v>5190</v>
      </c>
      <c r="D1953" s="13" t="n">
        <v>46138</v>
      </c>
      <c r="E1953" s="2" t="s">
        <v>98</v>
      </c>
      <c r="F1953" s="2" t="s">
        <v>98</v>
      </c>
      <c r="G1953" s="2" t="s">
        <v>109</v>
      </c>
    </row>
    <row r="1954" customFormat="false" ht="15" hidden="false" customHeight="false" outlineLevel="0" collapsed="false">
      <c r="A1954" s="2" t="s">
        <v>7120</v>
      </c>
      <c r="B1954" s="2" t="s">
        <v>930</v>
      </c>
      <c r="C1954" s="2" t="s">
        <v>5172</v>
      </c>
      <c r="D1954" s="13" t="n">
        <v>45749</v>
      </c>
      <c r="E1954" s="2" t="s">
        <v>104</v>
      </c>
      <c r="F1954" s="2" t="s">
        <v>98</v>
      </c>
      <c r="G1954" s="2" t="s">
        <v>133</v>
      </c>
    </row>
    <row r="1955" customFormat="false" ht="15" hidden="false" customHeight="false" outlineLevel="0" collapsed="false">
      <c r="A1955" s="2" t="s">
        <v>7121</v>
      </c>
      <c r="B1955" s="2" t="s">
        <v>3304</v>
      </c>
      <c r="C1955" s="2" t="s">
        <v>5164</v>
      </c>
      <c r="D1955" s="13" t="n">
        <v>45963</v>
      </c>
      <c r="E1955" s="2" t="s">
        <v>98</v>
      </c>
      <c r="F1955" s="2" t="s">
        <v>139</v>
      </c>
      <c r="G1955" s="2" t="s">
        <v>109</v>
      </c>
    </row>
    <row r="1956" customFormat="false" ht="15" hidden="false" customHeight="false" outlineLevel="0" collapsed="false">
      <c r="A1956" s="2" t="s">
        <v>7122</v>
      </c>
      <c r="B1956" s="2" t="s">
        <v>4071</v>
      </c>
      <c r="C1956" s="2" t="s">
        <v>5190</v>
      </c>
      <c r="D1956" s="13" t="n">
        <v>45460</v>
      </c>
      <c r="E1956" s="2" t="s">
        <v>98</v>
      </c>
      <c r="F1956" s="2" t="s">
        <v>119</v>
      </c>
      <c r="G1956" s="2" t="s">
        <v>136</v>
      </c>
    </row>
    <row r="1957" customFormat="false" ht="15" hidden="false" customHeight="false" outlineLevel="0" collapsed="false">
      <c r="A1957" s="2" t="s">
        <v>7123</v>
      </c>
      <c r="B1957" s="2" t="s">
        <v>3747</v>
      </c>
      <c r="C1957" s="2" t="s">
        <v>5164</v>
      </c>
      <c r="D1957" s="13" t="n">
        <v>45846</v>
      </c>
      <c r="E1957" s="2" t="s">
        <v>98</v>
      </c>
      <c r="F1957" s="2" t="s">
        <v>128</v>
      </c>
      <c r="G1957" s="2" t="s">
        <v>109</v>
      </c>
    </row>
    <row r="1958" customFormat="false" ht="15" hidden="false" customHeight="false" outlineLevel="0" collapsed="false">
      <c r="A1958" s="2" t="s">
        <v>7124</v>
      </c>
      <c r="B1958" s="2" t="s">
        <v>5083</v>
      </c>
      <c r="C1958" s="2" t="s">
        <v>5172</v>
      </c>
      <c r="D1958" s="13" t="n">
        <v>45769</v>
      </c>
      <c r="E1958" s="2" t="s">
        <v>98</v>
      </c>
      <c r="F1958" s="2" t="s">
        <v>98</v>
      </c>
      <c r="G1958" s="2" t="s">
        <v>115</v>
      </c>
    </row>
    <row r="1959" customFormat="false" ht="15" hidden="false" customHeight="false" outlineLevel="0" collapsed="false">
      <c r="A1959" s="2" t="s">
        <v>7125</v>
      </c>
      <c r="B1959" s="2" t="s">
        <v>458</v>
      </c>
      <c r="C1959" s="2" t="s">
        <v>5164</v>
      </c>
      <c r="D1959" s="13" t="n">
        <v>45761</v>
      </c>
      <c r="E1959" s="2" t="s">
        <v>98</v>
      </c>
      <c r="F1959" s="2" t="s">
        <v>165</v>
      </c>
      <c r="G1959" s="2" t="s">
        <v>120</v>
      </c>
    </row>
    <row r="1960" customFormat="false" ht="15" hidden="false" customHeight="false" outlineLevel="0" collapsed="false">
      <c r="A1960" s="2" t="s">
        <v>7126</v>
      </c>
      <c r="B1960" s="2" t="s">
        <v>4239</v>
      </c>
      <c r="C1960" s="2" t="s">
        <v>5164</v>
      </c>
      <c r="D1960" s="13" t="n">
        <v>45408</v>
      </c>
      <c r="E1960" s="2" t="s">
        <v>98</v>
      </c>
      <c r="F1960" s="2" t="s">
        <v>128</v>
      </c>
      <c r="G1960" s="2" t="s">
        <v>130</v>
      </c>
    </row>
    <row r="1961" customFormat="false" ht="15" hidden="false" customHeight="false" outlineLevel="0" collapsed="false">
      <c r="A1961" s="2" t="s">
        <v>7127</v>
      </c>
      <c r="B1961" s="2" t="s">
        <v>3602</v>
      </c>
      <c r="C1961" s="2" t="s">
        <v>5190</v>
      </c>
      <c r="D1961" s="13" t="n">
        <v>45851</v>
      </c>
      <c r="E1961" s="2" t="s">
        <v>98</v>
      </c>
      <c r="F1961" s="2" t="s">
        <v>141</v>
      </c>
      <c r="G1961" s="2" t="s">
        <v>136</v>
      </c>
    </row>
    <row r="1962" customFormat="false" ht="15" hidden="false" customHeight="false" outlineLevel="0" collapsed="false">
      <c r="A1962" s="2" t="s">
        <v>7128</v>
      </c>
      <c r="B1962" s="2" t="s">
        <v>5002</v>
      </c>
      <c r="C1962" s="2" t="s">
        <v>5190</v>
      </c>
      <c r="D1962" s="13" t="n">
        <v>45832</v>
      </c>
      <c r="E1962" s="2" t="s">
        <v>98</v>
      </c>
      <c r="F1962" s="2" t="s">
        <v>98</v>
      </c>
      <c r="G1962" s="2" t="s">
        <v>124</v>
      </c>
    </row>
    <row r="1963" customFormat="false" ht="15" hidden="false" customHeight="false" outlineLevel="0" collapsed="false">
      <c r="A1963" s="2" t="s">
        <v>7129</v>
      </c>
      <c r="B1963" s="2" t="s">
        <v>4216</v>
      </c>
      <c r="C1963" s="2" t="s">
        <v>5164</v>
      </c>
      <c r="D1963" s="13" t="n">
        <v>45456</v>
      </c>
      <c r="E1963" s="2" t="s">
        <v>98</v>
      </c>
      <c r="F1963" s="2" t="s">
        <v>128</v>
      </c>
      <c r="G1963" s="2" t="s">
        <v>130</v>
      </c>
    </row>
    <row r="1964" customFormat="false" ht="15" hidden="false" customHeight="false" outlineLevel="0" collapsed="false">
      <c r="A1964" s="2" t="s">
        <v>7130</v>
      </c>
      <c r="B1964" s="2" t="s">
        <v>3733</v>
      </c>
      <c r="C1964" s="2" t="s">
        <v>5166</v>
      </c>
      <c r="D1964" s="13" t="n">
        <v>45571</v>
      </c>
      <c r="E1964" s="2" t="s">
        <v>139</v>
      </c>
      <c r="F1964" s="2" t="s">
        <v>108</v>
      </c>
      <c r="G1964" s="2" t="s">
        <v>136</v>
      </c>
    </row>
    <row r="1965" customFormat="false" ht="15" hidden="false" customHeight="false" outlineLevel="0" collapsed="false">
      <c r="A1965" s="2" t="s">
        <v>7131</v>
      </c>
      <c r="B1965" s="2" t="s">
        <v>2062</v>
      </c>
      <c r="C1965" s="2" t="s">
        <v>5168</v>
      </c>
      <c r="D1965" s="13" t="n">
        <v>45388</v>
      </c>
      <c r="E1965" s="2" t="s">
        <v>98</v>
      </c>
      <c r="F1965" s="2" t="s">
        <v>98</v>
      </c>
      <c r="G1965" s="2" t="s">
        <v>130</v>
      </c>
    </row>
    <row r="1966" customFormat="false" ht="15" hidden="false" customHeight="false" outlineLevel="0" collapsed="false">
      <c r="A1966" s="2" t="s">
        <v>7132</v>
      </c>
      <c r="B1966" s="2" t="s">
        <v>3781</v>
      </c>
      <c r="C1966" s="2" t="s">
        <v>5172</v>
      </c>
      <c r="D1966" s="13" t="n">
        <v>46051</v>
      </c>
      <c r="E1966" s="2" t="s">
        <v>98</v>
      </c>
      <c r="F1966" s="2" t="s">
        <v>98</v>
      </c>
      <c r="G1966" s="2" t="s">
        <v>115</v>
      </c>
    </row>
    <row r="1967" customFormat="false" ht="15" hidden="false" customHeight="false" outlineLevel="0" collapsed="false">
      <c r="A1967" s="2" t="s">
        <v>7133</v>
      </c>
      <c r="B1967" s="2" t="s">
        <v>5043</v>
      </c>
      <c r="C1967" s="2" t="s">
        <v>5164</v>
      </c>
      <c r="D1967" s="13" t="n">
        <v>45760</v>
      </c>
      <c r="E1967" s="2" t="s">
        <v>98</v>
      </c>
      <c r="F1967" s="2" t="s">
        <v>98</v>
      </c>
      <c r="G1967" s="2" t="s">
        <v>120</v>
      </c>
    </row>
    <row r="1968" customFormat="false" ht="15" hidden="false" customHeight="false" outlineLevel="0" collapsed="false">
      <c r="A1968" s="2" t="s">
        <v>7134</v>
      </c>
      <c r="B1968" s="2" t="s">
        <v>1871</v>
      </c>
      <c r="C1968" s="2" t="s">
        <v>5172</v>
      </c>
      <c r="D1968" s="13" t="n">
        <v>45672</v>
      </c>
      <c r="E1968" s="2" t="s">
        <v>104</v>
      </c>
      <c r="F1968" s="2" t="s">
        <v>98</v>
      </c>
      <c r="G1968" s="2" t="s">
        <v>99</v>
      </c>
    </row>
    <row r="1969" customFormat="false" ht="15" hidden="false" customHeight="false" outlineLevel="0" collapsed="false">
      <c r="A1969" s="2" t="s">
        <v>7135</v>
      </c>
      <c r="B1969" s="2" t="s">
        <v>4373</v>
      </c>
      <c r="C1969" s="2" t="s">
        <v>5172</v>
      </c>
      <c r="D1969" s="13" t="n">
        <v>45913</v>
      </c>
      <c r="E1969" s="2" t="s">
        <v>108</v>
      </c>
      <c r="F1969" s="2" t="s">
        <v>98</v>
      </c>
      <c r="G1969" s="2" t="s">
        <v>120</v>
      </c>
    </row>
    <row r="1970" customFormat="false" ht="15" hidden="false" customHeight="false" outlineLevel="0" collapsed="false">
      <c r="A1970" s="2" t="s">
        <v>7136</v>
      </c>
      <c r="B1970" s="2" t="s">
        <v>823</v>
      </c>
      <c r="C1970" s="2" t="s">
        <v>5172</v>
      </c>
      <c r="D1970" s="13" t="n">
        <v>45940</v>
      </c>
      <c r="E1970" s="2" t="s">
        <v>119</v>
      </c>
      <c r="F1970" s="2" t="s">
        <v>98</v>
      </c>
      <c r="G1970" s="2" t="s">
        <v>136</v>
      </c>
    </row>
    <row r="1971" customFormat="false" ht="15" hidden="false" customHeight="false" outlineLevel="0" collapsed="false">
      <c r="A1971" s="2" t="s">
        <v>7137</v>
      </c>
      <c r="B1971" s="2" t="s">
        <v>3182</v>
      </c>
      <c r="C1971" s="2" t="s">
        <v>5164</v>
      </c>
      <c r="D1971" s="13" t="n">
        <v>45979</v>
      </c>
      <c r="E1971" s="2" t="s">
        <v>98</v>
      </c>
      <c r="F1971" s="2" t="s">
        <v>123</v>
      </c>
      <c r="G1971" s="2" t="s">
        <v>99</v>
      </c>
    </row>
    <row r="1972" customFormat="false" ht="15" hidden="false" customHeight="false" outlineLevel="0" collapsed="false">
      <c r="A1972" s="2" t="s">
        <v>7138</v>
      </c>
      <c r="B1972" s="2" t="s">
        <v>4703</v>
      </c>
      <c r="C1972" s="2" t="s">
        <v>5190</v>
      </c>
      <c r="D1972" s="13" t="n">
        <v>45478</v>
      </c>
      <c r="E1972" s="2" t="s">
        <v>98</v>
      </c>
      <c r="F1972" s="2" t="s">
        <v>98</v>
      </c>
      <c r="G1972" s="2" t="s">
        <v>109</v>
      </c>
    </row>
    <row r="1973" customFormat="false" ht="15" hidden="false" customHeight="false" outlineLevel="0" collapsed="false">
      <c r="A1973" s="2" t="s">
        <v>7139</v>
      </c>
      <c r="B1973" s="2" t="s">
        <v>2997</v>
      </c>
      <c r="C1973" s="2" t="s">
        <v>5190</v>
      </c>
      <c r="D1973" s="13" t="n">
        <v>45479</v>
      </c>
      <c r="E1973" s="2" t="s">
        <v>98</v>
      </c>
      <c r="F1973" s="2" t="s">
        <v>98</v>
      </c>
      <c r="G1973" s="2" t="s">
        <v>111</v>
      </c>
    </row>
    <row r="1974" customFormat="false" ht="15" hidden="false" customHeight="false" outlineLevel="0" collapsed="false">
      <c r="A1974" s="2" t="s">
        <v>7140</v>
      </c>
      <c r="B1974" s="2" t="s">
        <v>4784</v>
      </c>
      <c r="C1974" s="2" t="s">
        <v>5190</v>
      </c>
      <c r="D1974" s="13" t="n">
        <v>45587</v>
      </c>
      <c r="E1974" s="2" t="s">
        <v>98</v>
      </c>
      <c r="F1974" s="2" t="s">
        <v>98</v>
      </c>
      <c r="G1974" s="2" t="s">
        <v>142</v>
      </c>
    </row>
    <row r="1975" customFormat="false" ht="15" hidden="false" customHeight="false" outlineLevel="0" collapsed="false">
      <c r="A1975" s="2" t="s">
        <v>7141</v>
      </c>
      <c r="B1975" s="2" t="s">
        <v>671</v>
      </c>
      <c r="C1975" s="2" t="s">
        <v>5164</v>
      </c>
      <c r="D1975" s="13" t="n">
        <v>45928</v>
      </c>
      <c r="E1975" s="2" t="s">
        <v>98</v>
      </c>
      <c r="F1975" s="2" t="s">
        <v>165</v>
      </c>
      <c r="G1975" s="2" t="s">
        <v>99</v>
      </c>
    </row>
    <row r="1976" customFormat="false" ht="15" hidden="false" customHeight="false" outlineLevel="0" collapsed="false">
      <c r="A1976" s="2" t="s">
        <v>7142</v>
      </c>
      <c r="B1976" s="2" t="s">
        <v>897</v>
      </c>
      <c r="C1976" s="2" t="s">
        <v>5164</v>
      </c>
      <c r="D1976" s="13" t="n">
        <v>45792</v>
      </c>
      <c r="E1976" s="2" t="s">
        <v>98</v>
      </c>
      <c r="F1976" s="2" t="s">
        <v>98</v>
      </c>
      <c r="G1976" s="2" t="s">
        <v>130</v>
      </c>
    </row>
    <row r="1977" customFormat="false" ht="15" hidden="false" customHeight="false" outlineLevel="0" collapsed="false">
      <c r="A1977" s="2" t="s">
        <v>7143</v>
      </c>
      <c r="B1977" s="2" t="s">
        <v>630</v>
      </c>
      <c r="C1977" s="2" t="s">
        <v>5168</v>
      </c>
      <c r="D1977" s="13" t="n">
        <v>45893</v>
      </c>
      <c r="E1977" s="2" t="s">
        <v>165</v>
      </c>
      <c r="F1977" s="2" t="s">
        <v>98</v>
      </c>
      <c r="G1977" s="2" t="s">
        <v>120</v>
      </c>
    </row>
    <row r="1978" customFormat="false" ht="15" hidden="false" customHeight="false" outlineLevel="0" collapsed="false">
      <c r="A1978" s="2" t="s">
        <v>7144</v>
      </c>
      <c r="B1978" s="2" t="s">
        <v>4025</v>
      </c>
      <c r="C1978" s="2" t="s">
        <v>5166</v>
      </c>
      <c r="D1978" s="13" t="n">
        <v>46279</v>
      </c>
      <c r="E1978" s="2" t="s">
        <v>139</v>
      </c>
      <c r="F1978" s="2" t="s">
        <v>98</v>
      </c>
      <c r="G1978" s="2" t="s">
        <v>120</v>
      </c>
    </row>
    <row r="1979" customFormat="false" ht="15" hidden="false" customHeight="false" outlineLevel="0" collapsed="false">
      <c r="A1979" s="2" t="s">
        <v>7145</v>
      </c>
      <c r="B1979" s="2" t="s">
        <v>2718</v>
      </c>
      <c r="C1979" s="2" t="s">
        <v>5164</v>
      </c>
      <c r="D1979" s="13" t="n">
        <v>46134</v>
      </c>
      <c r="E1979" s="2" t="s">
        <v>98</v>
      </c>
      <c r="F1979" s="2" t="s">
        <v>145</v>
      </c>
      <c r="G1979" s="2" t="s">
        <v>111</v>
      </c>
    </row>
    <row r="1980" customFormat="false" ht="15" hidden="false" customHeight="false" outlineLevel="0" collapsed="false">
      <c r="A1980" s="2" t="s">
        <v>7146</v>
      </c>
      <c r="B1980" s="2" t="s">
        <v>1930</v>
      </c>
      <c r="C1980" s="2" t="s">
        <v>5164</v>
      </c>
      <c r="D1980" s="13" t="n">
        <v>45555</v>
      </c>
      <c r="E1980" s="2" t="s">
        <v>98</v>
      </c>
      <c r="F1980" s="2" t="s">
        <v>139</v>
      </c>
      <c r="G1980" s="2" t="s">
        <v>99</v>
      </c>
    </row>
    <row r="1981" customFormat="false" ht="15" hidden="false" customHeight="false" outlineLevel="0" collapsed="false">
      <c r="A1981" s="2" t="s">
        <v>7147</v>
      </c>
      <c r="B1981" s="2" t="s">
        <v>4930</v>
      </c>
      <c r="C1981" s="2" t="s">
        <v>5166</v>
      </c>
      <c r="D1981" s="13" t="n">
        <v>45620</v>
      </c>
      <c r="E1981" s="2" t="s">
        <v>123</v>
      </c>
      <c r="F1981" s="2" t="s">
        <v>165</v>
      </c>
      <c r="G1981" s="2" t="s">
        <v>130</v>
      </c>
    </row>
    <row r="1982" customFormat="false" ht="15" hidden="false" customHeight="false" outlineLevel="0" collapsed="false">
      <c r="A1982" s="2" t="s">
        <v>7148</v>
      </c>
      <c r="B1982" s="2" t="s">
        <v>1896</v>
      </c>
      <c r="C1982" s="2" t="s">
        <v>5172</v>
      </c>
      <c r="D1982" s="13" t="n">
        <v>45388</v>
      </c>
      <c r="E1982" s="2" t="s">
        <v>163</v>
      </c>
      <c r="F1982" s="2" t="s">
        <v>98</v>
      </c>
      <c r="G1982" s="2" t="s">
        <v>136</v>
      </c>
    </row>
    <row r="1983" customFormat="false" ht="15" hidden="false" customHeight="false" outlineLevel="0" collapsed="false">
      <c r="A1983" s="2" t="s">
        <v>7149</v>
      </c>
      <c r="B1983" s="2" t="s">
        <v>2118</v>
      </c>
      <c r="C1983" s="2" t="s">
        <v>5168</v>
      </c>
      <c r="D1983" s="13" t="n">
        <v>46064</v>
      </c>
      <c r="E1983" s="2" t="s">
        <v>139</v>
      </c>
      <c r="F1983" s="2" t="s">
        <v>98</v>
      </c>
      <c r="G1983" s="2" t="s">
        <v>115</v>
      </c>
    </row>
    <row r="1984" customFormat="false" ht="15" hidden="false" customHeight="false" outlineLevel="0" collapsed="false">
      <c r="A1984" s="2" t="s">
        <v>7150</v>
      </c>
      <c r="B1984" s="2" t="s">
        <v>4960</v>
      </c>
      <c r="C1984" s="2" t="s">
        <v>5172</v>
      </c>
      <c r="D1984" s="13" t="n">
        <v>46106</v>
      </c>
      <c r="E1984" s="2" t="s">
        <v>98</v>
      </c>
      <c r="F1984" s="2" t="s">
        <v>98</v>
      </c>
      <c r="G1984" s="2" t="s">
        <v>124</v>
      </c>
    </row>
    <row r="1985" customFormat="false" ht="15" hidden="false" customHeight="false" outlineLevel="0" collapsed="false">
      <c r="A1985" s="2" t="s">
        <v>7151</v>
      </c>
      <c r="B1985" s="2" t="s">
        <v>2866</v>
      </c>
      <c r="C1985" s="2" t="s">
        <v>5164</v>
      </c>
      <c r="D1985" s="13" t="n">
        <v>45648</v>
      </c>
      <c r="E1985" s="2" t="s">
        <v>98</v>
      </c>
      <c r="F1985" s="2" t="s">
        <v>165</v>
      </c>
      <c r="G1985" s="2" t="s">
        <v>124</v>
      </c>
    </row>
    <row r="1986" customFormat="false" ht="15" hidden="false" customHeight="false" outlineLevel="0" collapsed="false">
      <c r="A1986" s="2" t="s">
        <v>7152</v>
      </c>
      <c r="B1986" s="2" t="s">
        <v>1943</v>
      </c>
      <c r="C1986" s="2" t="s">
        <v>5172</v>
      </c>
      <c r="D1986" s="13" t="n">
        <v>45354</v>
      </c>
      <c r="E1986" s="2" t="s">
        <v>141</v>
      </c>
      <c r="F1986" s="2" t="s">
        <v>98</v>
      </c>
      <c r="G1986" s="2" t="s">
        <v>130</v>
      </c>
    </row>
    <row r="1987" customFormat="false" ht="15" hidden="false" customHeight="false" outlineLevel="0" collapsed="false">
      <c r="A1987" s="2" t="s">
        <v>7153</v>
      </c>
      <c r="B1987" s="2" t="s">
        <v>759</v>
      </c>
      <c r="C1987" s="2" t="s">
        <v>5190</v>
      </c>
      <c r="D1987" s="13" t="n">
        <v>46127</v>
      </c>
      <c r="E1987" s="2" t="s">
        <v>98</v>
      </c>
      <c r="F1987" s="2" t="s">
        <v>119</v>
      </c>
      <c r="G1987" s="2" t="s">
        <v>111</v>
      </c>
    </row>
    <row r="1988" customFormat="false" ht="15" hidden="false" customHeight="false" outlineLevel="0" collapsed="false">
      <c r="A1988" s="2" t="s">
        <v>7154</v>
      </c>
      <c r="B1988" s="2" t="s">
        <v>1461</v>
      </c>
      <c r="C1988" s="2" t="s">
        <v>5190</v>
      </c>
      <c r="D1988" s="13" t="n">
        <v>46104</v>
      </c>
      <c r="E1988" s="2" t="s">
        <v>98</v>
      </c>
      <c r="F1988" s="2" t="s">
        <v>139</v>
      </c>
      <c r="G1988" s="2" t="s">
        <v>136</v>
      </c>
    </row>
    <row r="1989" customFormat="false" ht="15" hidden="false" customHeight="false" outlineLevel="0" collapsed="false">
      <c r="A1989" s="2" t="s">
        <v>7155</v>
      </c>
      <c r="B1989" s="2" t="s">
        <v>3648</v>
      </c>
      <c r="C1989" s="2" t="s">
        <v>5168</v>
      </c>
      <c r="D1989" s="13" t="n">
        <v>45734</v>
      </c>
      <c r="E1989" s="2" t="s">
        <v>139</v>
      </c>
      <c r="F1989" s="2" t="s">
        <v>98</v>
      </c>
      <c r="G1989" s="2" t="s">
        <v>136</v>
      </c>
    </row>
    <row r="1990" customFormat="false" ht="15" hidden="false" customHeight="false" outlineLevel="0" collapsed="false">
      <c r="A1990" s="2" t="s">
        <v>7156</v>
      </c>
      <c r="B1990" s="2" t="s">
        <v>407</v>
      </c>
      <c r="C1990" s="2" t="s">
        <v>5190</v>
      </c>
      <c r="D1990" s="13" t="n">
        <v>45766</v>
      </c>
      <c r="E1990" s="2" t="s">
        <v>98</v>
      </c>
      <c r="F1990" s="2" t="s">
        <v>141</v>
      </c>
      <c r="G1990" s="2" t="s">
        <v>142</v>
      </c>
    </row>
    <row r="1991" customFormat="false" ht="15" hidden="false" customHeight="false" outlineLevel="0" collapsed="false">
      <c r="A1991" s="2" t="s">
        <v>7157</v>
      </c>
      <c r="B1991" s="2" t="s">
        <v>4294</v>
      </c>
      <c r="C1991" s="2" t="s">
        <v>5166</v>
      </c>
      <c r="D1991" s="13" t="n">
        <v>45509</v>
      </c>
      <c r="E1991" s="2" t="s">
        <v>119</v>
      </c>
      <c r="F1991" s="2" t="s">
        <v>165</v>
      </c>
      <c r="G1991" s="2" t="s">
        <v>124</v>
      </c>
    </row>
    <row r="1992" customFormat="false" ht="15" hidden="false" customHeight="false" outlineLevel="0" collapsed="false">
      <c r="A1992" s="2" t="s">
        <v>7158</v>
      </c>
      <c r="B1992" s="2" t="s">
        <v>1354</v>
      </c>
      <c r="C1992" s="2" t="s">
        <v>5164</v>
      </c>
      <c r="D1992" s="13" t="n">
        <v>45840</v>
      </c>
      <c r="E1992" s="2" t="s">
        <v>98</v>
      </c>
      <c r="F1992" s="2" t="s">
        <v>145</v>
      </c>
      <c r="G1992" s="2" t="s">
        <v>130</v>
      </c>
    </row>
    <row r="1993" customFormat="false" ht="15" hidden="false" customHeight="false" outlineLevel="0" collapsed="false">
      <c r="A1993" s="2" t="s">
        <v>7159</v>
      </c>
      <c r="B1993" s="2" t="s">
        <v>1718</v>
      </c>
      <c r="C1993" s="2" t="s">
        <v>5168</v>
      </c>
      <c r="D1993" s="13" t="n">
        <v>46273</v>
      </c>
      <c r="E1993" s="2" t="s">
        <v>108</v>
      </c>
      <c r="F1993" s="2" t="s">
        <v>98</v>
      </c>
      <c r="G1993" s="2" t="s">
        <v>120</v>
      </c>
    </row>
    <row r="1994" customFormat="false" ht="15" hidden="false" customHeight="false" outlineLevel="0" collapsed="false">
      <c r="A1994" s="2" t="s">
        <v>7160</v>
      </c>
      <c r="B1994" s="2" t="s">
        <v>2573</v>
      </c>
      <c r="C1994" s="2" t="s">
        <v>5190</v>
      </c>
      <c r="D1994" s="13" t="n">
        <v>45721</v>
      </c>
      <c r="E1994" s="2" t="s">
        <v>98</v>
      </c>
      <c r="F1994" s="2" t="s">
        <v>108</v>
      </c>
      <c r="G1994" s="2" t="s">
        <v>142</v>
      </c>
    </row>
    <row r="1995" customFormat="false" ht="15" hidden="false" customHeight="false" outlineLevel="0" collapsed="false">
      <c r="A1995" s="2" t="s">
        <v>7161</v>
      </c>
      <c r="B1995" s="2" t="s">
        <v>4737</v>
      </c>
      <c r="C1995" s="2" t="s">
        <v>5166</v>
      </c>
      <c r="D1995" s="13" t="n">
        <v>45725</v>
      </c>
      <c r="E1995" s="2" t="s">
        <v>128</v>
      </c>
      <c r="F1995" s="2" t="s">
        <v>104</v>
      </c>
      <c r="G1995" s="2" t="s">
        <v>136</v>
      </c>
    </row>
    <row r="1996" customFormat="false" ht="15" hidden="false" customHeight="false" outlineLevel="0" collapsed="false">
      <c r="A1996" s="2" t="s">
        <v>7162</v>
      </c>
      <c r="B1996" s="2" t="s">
        <v>5049</v>
      </c>
      <c r="C1996" s="2" t="s">
        <v>5172</v>
      </c>
      <c r="D1996" s="13" t="n">
        <v>45782</v>
      </c>
      <c r="E1996" s="2" t="s">
        <v>98</v>
      </c>
      <c r="F1996" s="2" t="s">
        <v>98</v>
      </c>
      <c r="G1996" s="2" t="s">
        <v>133</v>
      </c>
    </row>
    <row r="1997" customFormat="false" ht="15" hidden="false" customHeight="false" outlineLevel="0" collapsed="false">
      <c r="A1997" s="2" t="s">
        <v>7163</v>
      </c>
      <c r="B1997" s="2" t="s">
        <v>750</v>
      </c>
      <c r="C1997" s="2" t="s">
        <v>5168</v>
      </c>
      <c r="D1997" s="13" t="n">
        <v>45594</v>
      </c>
      <c r="E1997" s="2" t="s">
        <v>123</v>
      </c>
      <c r="F1997" s="2" t="s">
        <v>98</v>
      </c>
      <c r="G1997" s="2" t="s">
        <v>142</v>
      </c>
    </row>
    <row r="1998" customFormat="false" ht="15" hidden="false" customHeight="false" outlineLevel="0" collapsed="false">
      <c r="A1998" s="2" t="s">
        <v>7164</v>
      </c>
      <c r="B1998" s="2" t="s">
        <v>3309</v>
      </c>
      <c r="C1998" s="2" t="s">
        <v>5168</v>
      </c>
      <c r="D1998" s="13" t="n">
        <v>46055</v>
      </c>
      <c r="E1998" s="2" t="s">
        <v>139</v>
      </c>
      <c r="F1998" s="2" t="s">
        <v>98</v>
      </c>
      <c r="G1998" s="2" t="s">
        <v>130</v>
      </c>
    </row>
    <row r="1999" customFormat="false" ht="15" hidden="false" customHeight="false" outlineLevel="0" collapsed="false">
      <c r="A1999" s="2" t="s">
        <v>7165</v>
      </c>
      <c r="B1999" s="2" t="s">
        <v>4978</v>
      </c>
      <c r="C1999" s="2" t="s">
        <v>5172</v>
      </c>
      <c r="D1999" s="13" t="n">
        <v>45495</v>
      </c>
      <c r="E1999" s="2" t="s">
        <v>98</v>
      </c>
      <c r="F1999" s="2" t="s">
        <v>98</v>
      </c>
      <c r="G1999" s="2" t="s">
        <v>109</v>
      </c>
    </row>
    <row r="2000" customFormat="false" ht="15" hidden="false" customHeight="false" outlineLevel="0" collapsed="false">
      <c r="A2000" s="2" t="s">
        <v>7166</v>
      </c>
      <c r="B2000" s="2" t="s">
        <v>1448</v>
      </c>
      <c r="C2000" s="2" t="s">
        <v>5164</v>
      </c>
      <c r="D2000" s="13" t="n">
        <v>45477</v>
      </c>
      <c r="E2000" s="2" t="s">
        <v>98</v>
      </c>
      <c r="F2000" s="2" t="s">
        <v>119</v>
      </c>
      <c r="G2000" s="2" t="s">
        <v>142</v>
      </c>
    </row>
    <row r="2001" customFormat="false" ht="15" hidden="false" customHeight="false" outlineLevel="0" collapsed="false">
      <c r="A2001" s="2" t="s">
        <v>7167</v>
      </c>
      <c r="B2001" s="2" t="s">
        <v>5036</v>
      </c>
      <c r="C2001" s="2" t="s">
        <v>5190</v>
      </c>
      <c r="D2001" s="13" t="n">
        <v>45869</v>
      </c>
      <c r="E2001" s="2" t="s">
        <v>98</v>
      </c>
      <c r="F2001" s="2" t="s">
        <v>98</v>
      </c>
      <c r="G2001" s="2" t="s">
        <v>133</v>
      </c>
    </row>
    <row r="2002" customFormat="false" ht="15" hidden="false" customHeight="false" outlineLevel="0" collapsed="false">
      <c r="A2002" s="2" t="s">
        <v>7168</v>
      </c>
      <c r="B2002" s="2" t="s">
        <v>1763</v>
      </c>
      <c r="C2002" s="2" t="s">
        <v>5190</v>
      </c>
      <c r="D2002" s="13" t="n">
        <v>45825</v>
      </c>
      <c r="E2002" s="2" t="s">
        <v>98</v>
      </c>
      <c r="F2002" s="2" t="s">
        <v>119</v>
      </c>
      <c r="G2002" s="2" t="s">
        <v>133</v>
      </c>
    </row>
    <row r="2003" customFormat="false" ht="15" hidden="false" customHeight="false" outlineLevel="0" collapsed="false">
      <c r="A2003" s="2" t="s">
        <v>7169</v>
      </c>
      <c r="B2003" s="2" t="s">
        <v>3302</v>
      </c>
      <c r="C2003" s="2" t="s">
        <v>5164</v>
      </c>
      <c r="D2003" s="13" t="n">
        <v>45434</v>
      </c>
      <c r="E2003" s="2" t="s">
        <v>98</v>
      </c>
      <c r="F2003" s="2" t="s">
        <v>119</v>
      </c>
      <c r="G2003" s="2" t="s">
        <v>133</v>
      </c>
    </row>
    <row r="2004" customFormat="false" ht="15" hidden="false" customHeight="false" outlineLevel="0" collapsed="false">
      <c r="A2004" s="2" t="s">
        <v>7170</v>
      </c>
      <c r="B2004" s="2" t="s">
        <v>4280</v>
      </c>
      <c r="C2004" s="2" t="s">
        <v>5166</v>
      </c>
      <c r="D2004" s="13" t="n">
        <v>45855</v>
      </c>
      <c r="E2004" s="2" t="s">
        <v>145</v>
      </c>
      <c r="F2004" s="2" t="s">
        <v>128</v>
      </c>
      <c r="G2004" s="2" t="s">
        <v>99</v>
      </c>
    </row>
    <row r="2005" customFormat="false" ht="15" hidden="false" customHeight="false" outlineLevel="0" collapsed="false">
      <c r="A2005" s="2" t="s">
        <v>7171</v>
      </c>
      <c r="B2005" s="2" t="s">
        <v>1896</v>
      </c>
      <c r="C2005" s="2" t="s">
        <v>5172</v>
      </c>
      <c r="D2005" s="13" t="n">
        <v>45784</v>
      </c>
      <c r="E2005" s="2" t="s">
        <v>163</v>
      </c>
      <c r="F2005" s="2" t="s">
        <v>98</v>
      </c>
      <c r="G2005" s="2" t="s">
        <v>111</v>
      </c>
    </row>
    <row r="2006" customFormat="false" ht="15" hidden="false" customHeight="false" outlineLevel="0" collapsed="false">
      <c r="A2006" s="2" t="s">
        <v>7172</v>
      </c>
      <c r="B2006" s="2" t="s">
        <v>2569</v>
      </c>
      <c r="C2006" s="2" t="s">
        <v>5168</v>
      </c>
      <c r="D2006" s="13" t="n">
        <v>45880</v>
      </c>
      <c r="E2006" s="2" t="s">
        <v>104</v>
      </c>
      <c r="F2006" s="2" t="s">
        <v>98</v>
      </c>
      <c r="G2006" s="2" t="s">
        <v>136</v>
      </c>
    </row>
    <row r="2007" customFormat="false" ht="15" hidden="false" customHeight="false" outlineLevel="0" collapsed="false">
      <c r="A2007" s="2" t="s">
        <v>7173</v>
      </c>
      <c r="B2007" s="2" t="s">
        <v>2661</v>
      </c>
      <c r="C2007" s="2" t="s">
        <v>5166</v>
      </c>
      <c r="D2007" s="13" t="n">
        <v>45419</v>
      </c>
      <c r="E2007" s="2" t="s">
        <v>141</v>
      </c>
      <c r="F2007" s="2" t="s">
        <v>139</v>
      </c>
      <c r="G2007" s="2" t="s">
        <v>115</v>
      </c>
    </row>
    <row r="2008" customFormat="false" ht="15" hidden="false" customHeight="false" outlineLevel="0" collapsed="false">
      <c r="A2008" s="2" t="s">
        <v>7174</v>
      </c>
      <c r="B2008" s="2" t="s">
        <v>2885</v>
      </c>
      <c r="C2008" s="2" t="s">
        <v>5172</v>
      </c>
      <c r="D2008" s="13" t="n">
        <v>45859</v>
      </c>
      <c r="E2008" s="2" t="s">
        <v>163</v>
      </c>
      <c r="F2008" s="2" t="s">
        <v>98</v>
      </c>
      <c r="G2008" s="2" t="s">
        <v>109</v>
      </c>
    </row>
    <row r="2009" customFormat="false" ht="15" hidden="false" customHeight="false" outlineLevel="0" collapsed="false">
      <c r="A2009" s="2" t="s">
        <v>7175</v>
      </c>
      <c r="B2009" s="2" t="s">
        <v>1617</v>
      </c>
      <c r="C2009" s="2" t="s">
        <v>5190</v>
      </c>
      <c r="D2009" s="13" t="n">
        <v>45798</v>
      </c>
      <c r="E2009" s="2" t="s">
        <v>98</v>
      </c>
      <c r="F2009" s="2" t="s">
        <v>98</v>
      </c>
      <c r="G2009" s="2" t="s">
        <v>109</v>
      </c>
    </row>
    <row r="2010" customFormat="false" ht="15" hidden="false" customHeight="false" outlineLevel="0" collapsed="false">
      <c r="A2010" s="2" t="s">
        <v>7176</v>
      </c>
      <c r="B2010" s="2" t="s">
        <v>790</v>
      </c>
      <c r="C2010" s="2" t="s">
        <v>5166</v>
      </c>
      <c r="D2010" s="13" t="n">
        <v>46134</v>
      </c>
      <c r="E2010" s="2" t="s">
        <v>114</v>
      </c>
      <c r="F2010" s="2" t="s">
        <v>123</v>
      </c>
      <c r="G2010" s="2" t="s">
        <v>124</v>
      </c>
    </row>
    <row r="2011" customFormat="false" ht="15" hidden="false" customHeight="false" outlineLevel="0" collapsed="false">
      <c r="A2011" s="2" t="s">
        <v>7177</v>
      </c>
      <c r="B2011" s="2" t="s">
        <v>2222</v>
      </c>
      <c r="C2011" s="2" t="s">
        <v>5166</v>
      </c>
      <c r="D2011" s="13" t="n">
        <v>45724</v>
      </c>
      <c r="E2011" s="2" t="s">
        <v>123</v>
      </c>
      <c r="F2011" s="2" t="s">
        <v>141</v>
      </c>
      <c r="G2011" s="2" t="s">
        <v>115</v>
      </c>
    </row>
    <row r="2012" customFormat="false" ht="15" hidden="false" customHeight="false" outlineLevel="0" collapsed="false">
      <c r="A2012" s="2" t="s">
        <v>7178</v>
      </c>
      <c r="B2012" s="2" t="s">
        <v>2791</v>
      </c>
      <c r="C2012" s="2" t="s">
        <v>5190</v>
      </c>
      <c r="D2012" s="13" t="n">
        <v>45679</v>
      </c>
      <c r="E2012" s="2" t="s">
        <v>98</v>
      </c>
      <c r="F2012" s="2" t="s">
        <v>145</v>
      </c>
      <c r="G2012" s="2" t="s">
        <v>124</v>
      </c>
    </row>
    <row r="2013" customFormat="false" ht="15" hidden="false" customHeight="false" outlineLevel="0" collapsed="false">
      <c r="A2013" s="2" t="s">
        <v>7179</v>
      </c>
      <c r="B2013" s="2" t="s">
        <v>5046</v>
      </c>
      <c r="C2013" s="2" t="s">
        <v>5190</v>
      </c>
      <c r="D2013" s="13" t="n">
        <v>45546</v>
      </c>
      <c r="E2013" s="2" t="s">
        <v>98</v>
      </c>
      <c r="F2013" s="2" t="s">
        <v>98</v>
      </c>
      <c r="G2013" s="2" t="s">
        <v>130</v>
      </c>
    </row>
    <row r="2014" customFormat="false" ht="15" hidden="false" customHeight="false" outlineLevel="0" collapsed="false">
      <c r="A2014" s="2" t="s">
        <v>7180</v>
      </c>
      <c r="B2014" s="2" t="s">
        <v>720</v>
      </c>
      <c r="C2014" s="2" t="s">
        <v>5168</v>
      </c>
      <c r="D2014" s="13" t="n">
        <v>45658</v>
      </c>
      <c r="E2014" s="2" t="s">
        <v>128</v>
      </c>
      <c r="F2014" s="2" t="s">
        <v>98</v>
      </c>
      <c r="G2014" s="2" t="s">
        <v>133</v>
      </c>
    </row>
    <row r="2015" customFormat="false" ht="15" hidden="false" customHeight="false" outlineLevel="0" collapsed="false">
      <c r="A2015" s="2" t="s">
        <v>7181</v>
      </c>
      <c r="B2015" s="2" t="s">
        <v>5009</v>
      </c>
      <c r="C2015" s="2" t="s">
        <v>5190</v>
      </c>
      <c r="D2015" s="13" t="n">
        <v>45616</v>
      </c>
      <c r="E2015" s="2" t="s">
        <v>98</v>
      </c>
      <c r="F2015" s="2" t="s">
        <v>98</v>
      </c>
      <c r="G2015" s="2" t="s">
        <v>99</v>
      </c>
    </row>
    <row r="2016" customFormat="false" ht="15" hidden="false" customHeight="false" outlineLevel="0" collapsed="false">
      <c r="A2016" s="2" t="s">
        <v>7182</v>
      </c>
      <c r="B2016" s="2" t="s">
        <v>4400</v>
      </c>
      <c r="C2016" s="2" t="s">
        <v>5172</v>
      </c>
      <c r="D2016" s="13" t="n">
        <v>45967</v>
      </c>
      <c r="E2016" s="2" t="s">
        <v>108</v>
      </c>
      <c r="F2016" s="2" t="s">
        <v>98</v>
      </c>
      <c r="G2016" s="2" t="s">
        <v>142</v>
      </c>
    </row>
    <row r="2017" customFormat="false" ht="15" hidden="false" customHeight="false" outlineLevel="0" collapsed="false">
      <c r="A2017" s="2" t="s">
        <v>7183</v>
      </c>
      <c r="B2017" s="2" t="s">
        <v>1692</v>
      </c>
      <c r="C2017" s="2" t="s">
        <v>5164</v>
      </c>
      <c r="D2017" s="13" t="n">
        <v>46116</v>
      </c>
      <c r="E2017" s="2" t="s">
        <v>98</v>
      </c>
      <c r="F2017" s="2" t="s">
        <v>163</v>
      </c>
      <c r="G2017" s="2" t="s">
        <v>133</v>
      </c>
    </row>
    <row r="2018" customFormat="false" ht="15" hidden="false" customHeight="false" outlineLevel="0" collapsed="false">
      <c r="A2018" s="2" t="s">
        <v>7184</v>
      </c>
      <c r="B2018" s="2" t="s">
        <v>3640</v>
      </c>
      <c r="C2018" s="2" t="s">
        <v>5164</v>
      </c>
      <c r="D2018" s="13" t="n">
        <v>45519</v>
      </c>
      <c r="E2018" s="2" t="s">
        <v>98</v>
      </c>
      <c r="F2018" s="2" t="s">
        <v>141</v>
      </c>
      <c r="G2018" s="2" t="s">
        <v>133</v>
      </c>
    </row>
    <row r="2019" customFormat="false" ht="15" hidden="false" customHeight="false" outlineLevel="0" collapsed="false">
      <c r="A2019" s="2" t="s">
        <v>7185</v>
      </c>
      <c r="B2019" s="2" t="s">
        <v>1152</v>
      </c>
      <c r="C2019" s="2" t="s">
        <v>5164</v>
      </c>
      <c r="D2019" s="13" t="n">
        <v>45897</v>
      </c>
      <c r="E2019" s="2" t="s">
        <v>98</v>
      </c>
      <c r="F2019" s="2" t="s">
        <v>128</v>
      </c>
      <c r="G2019" s="2" t="s">
        <v>133</v>
      </c>
    </row>
    <row r="2020" customFormat="false" ht="15" hidden="false" customHeight="false" outlineLevel="0" collapsed="false">
      <c r="A2020" s="2" t="s">
        <v>7186</v>
      </c>
      <c r="B2020" s="2" t="s">
        <v>1830</v>
      </c>
      <c r="C2020" s="2" t="s">
        <v>5166</v>
      </c>
      <c r="D2020" s="13" t="n">
        <v>45785</v>
      </c>
      <c r="E2020" s="2" t="s">
        <v>123</v>
      </c>
      <c r="F2020" s="2" t="s">
        <v>165</v>
      </c>
      <c r="G2020" s="2" t="s">
        <v>124</v>
      </c>
    </row>
    <row r="2021" customFormat="false" ht="15" hidden="false" customHeight="false" outlineLevel="0" collapsed="false">
      <c r="A2021" s="2" t="s">
        <v>7187</v>
      </c>
      <c r="B2021" s="2" t="s">
        <v>1615</v>
      </c>
      <c r="C2021" s="2" t="s">
        <v>5164</v>
      </c>
      <c r="D2021" s="13" t="n">
        <v>45944</v>
      </c>
      <c r="E2021" s="2" t="s">
        <v>98</v>
      </c>
      <c r="F2021" s="2" t="s">
        <v>119</v>
      </c>
      <c r="G2021" s="2" t="s">
        <v>142</v>
      </c>
    </row>
    <row r="2022" customFormat="false" ht="15" hidden="false" customHeight="false" outlineLevel="0" collapsed="false">
      <c r="A2022" s="2" t="s">
        <v>7188</v>
      </c>
      <c r="B2022" s="2" t="s">
        <v>5011</v>
      </c>
      <c r="C2022" s="2" t="s">
        <v>5172</v>
      </c>
      <c r="D2022" s="13" t="n">
        <v>46049</v>
      </c>
      <c r="E2022" s="2" t="s">
        <v>98</v>
      </c>
      <c r="F2022" s="2" t="s">
        <v>98</v>
      </c>
      <c r="G2022" s="2" t="s">
        <v>115</v>
      </c>
    </row>
    <row r="2023" customFormat="false" ht="15" hidden="false" customHeight="false" outlineLevel="0" collapsed="false">
      <c r="A2023" s="2" t="s">
        <v>7189</v>
      </c>
      <c r="B2023" s="2" t="s">
        <v>1355</v>
      </c>
      <c r="C2023" s="2" t="s">
        <v>5190</v>
      </c>
      <c r="D2023" s="13" t="n">
        <v>45490</v>
      </c>
      <c r="E2023" s="2" t="s">
        <v>98</v>
      </c>
      <c r="F2023" s="2" t="s">
        <v>98</v>
      </c>
      <c r="G2023" s="2" t="s">
        <v>142</v>
      </c>
    </row>
    <row r="2024" customFormat="false" ht="15" hidden="false" customHeight="false" outlineLevel="0" collapsed="false">
      <c r="A2024" s="2" t="s">
        <v>7190</v>
      </c>
      <c r="B2024" s="2" t="s">
        <v>4369</v>
      </c>
      <c r="C2024" s="2" t="s">
        <v>5164</v>
      </c>
      <c r="D2024" s="13" t="n">
        <v>45846</v>
      </c>
      <c r="E2024" s="2" t="s">
        <v>98</v>
      </c>
      <c r="F2024" s="2" t="s">
        <v>163</v>
      </c>
      <c r="G2024" s="2" t="s">
        <v>124</v>
      </c>
    </row>
    <row r="2025" customFormat="false" ht="15" hidden="false" customHeight="false" outlineLevel="0" collapsed="false">
      <c r="A2025" s="2" t="s">
        <v>7191</v>
      </c>
      <c r="B2025" s="2" t="s">
        <v>538</v>
      </c>
      <c r="C2025" s="2" t="s">
        <v>5166</v>
      </c>
      <c r="D2025" s="13" t="n">
        <v>45846</v>
      </c>
      <c r="E2025" s="2" t="s">
        <v>104</v>
      </c>
      <c r="F2025" s="2" t="s">
        <v>128</v>
      </c>
      <c r="G2025" s="2" t="s">
        <v>133</v>
      </c>
    </row>
    <row r="2026" customFormat="false" ht="15" hidden="false" customHeight="false" outlineLevel="0" collapsed="false">
      <c r="A2026" s="2" t="s">
        <v>7192</v>
      </c>
      <c r="B2026" s="2" t="s">
        <v>1735</v>
      </c>
      <c r="C2026" s="2" t="s">
        <v>5172</v>
      </c>
      <c r="D2026" s="13" t="n">
        <v>45447</v>
      </c>
      <c r="E2026" s="2" t="s">
        <v>123</v>
      </c>
      <c r="F2026" s="2" t="s">
        <v>98</v>
      </c>
      <c r="G2026" s="2" t="s">
        <v>142</v>
      </c>
    </row>
    <row r="2027" customFormat="false" ht="15" hidden="false" customHeight="false" outlineLevel="0" collapsed="false">
      <c r="A2027" s="2" t="s">
        <v>7193</v>
      </c>
      <c r="B2027" s="2" t="s">
        <v>5093</v>
      </c>
      <c r="C2027" s="2" t="s">
        <v>5164</v>
      </c>
      <c r="D2027" s="13" t="n">
        <v>45498</v>
      </c>
      <c r="E2027" s="2" t="s">
        <v>98</v>
      </c>
      <c r="F2027" s="2" t="s">
        <v>98</v>
      </c>
      <c r="G2027" s="2" t="s">
        <v>124</v>
      </c>
    </row>
    <row r="2028" customFormat="false" ht="15" hidden="false" customHeight="false" outlineLevel="0" collapsed="false">
      <c r="A2028" s="2" t="s">
        <v>7194</v>
      </c>
      <c r="B2028" s="2" t="s">
        <v>3601</v>
      </c>
      <c r="C2028" s="2" t="s">
        <v>5166</v>
      </c>
      <c r="D2028" s="13" t="n">
        <v>45388</v>
      </c>
      <c r="E2028" s="2" t="s">
        <v>98</v>
      </c>
      <c r="F2028" s="2" t="s">
        <v>139</v>
      </c>
      <c r="G2028" s="2" t="s">
        <v>130</v>
      </c>
    </row>
    <row r="2029" customFormat="false" ht="15" hidden="false" customHeight="false" outlineLevel="0" collapsed="false">
      <c r="A2029" s="2" t="s">
        <v>7195</v>
      </c>
      <c r="B2029" s="2" t="s">
        <v>4756</v>
      </c>
      <c r="C2029" s="2" t="s">
        <v>5164</v>
      </c>
      <c r="D2029" s="13" t="n">
        <v>45751</v>
      </c>
      <c r="E2029" s="2" t="s">
        <v>98</v>
      </c>
      <c r="F2029" s="2" t="s">
        <v>165</v>
      </c>
      <c r="G2029" s="2" t="s">
        <v>130</v>
      </c>
    </row>
    <row r="2030" customFormat="false" ht="15" hidden="false" customHeight="false" outlineLevel="0" collapsed="false">
      <c r="A2030" s="2" t="s">
        <v>7196</v>
      </c>
      <c r="B2030" s="2" t="s">
        <v>4607</v>
      </c>
      <c r="C2030" s="2" t="s">
        <v>5166</v>
      </c>
      <c r="D2030" s="13" t="n">
        <v>45641</v>
      </c>
      <c r="E2030" s="2" t="s">
        <v>119</v>
      </c>
      <c r="F2030" s="2" t="s">
        <v>108</v>
      </c>
      <c r="G2030" s="2" t="s">
        <v>99</v>
      </c>
    </row>
    <row r="2031" customFormat="false" ht="15" hidden="false" customHeight="false" outlineLevel="0" collapsed="false">
      <c r="A2031" s="2" t="s">
        <v>7197</v>
      </c>
      <c r="B2031" s="2" t="s">
        <v>4961</v>
      </c>
      <c r="C2031" s="2" t="s">
        <v>5172</v>
      </c>
      <c r="D2031" s="13" t="n">
        <v>45994</v>
      </c>
      <c r="E2031" s="2" t="s">
        <v>98</v>
      </c>
      <c r="F2031" s="2" t="s">
        <v>98</v>
      </c>
      <c r="G2031" s="2" t="s">
        <v>130</v>
      </c>
    </row>
    <row r="2032" customFormat="false" ht="15" hidden="false" customHeight="false" outlineLevel="0" collapsed="false">
      <c r="A2032" s="2" t="s">
        <v>7198</v>
      </c>
      <c r="B2032" s="2" t="s">
        <v>4580</v>
      </c>
      <c r="C2032" s="2" t="s">
        <v>5168</v>
      </c>
      <c r="D2032" s="13" t="n">
        <v>45650</v>
      </c>
      <c r="E2032" s="2" t="s">
        <v>119</v>
      </c>
      <c r="F2032" s="2" t="s">
        <v>98</v>
      </c>
      <c r="G2032" s="2" t="s">
        <v>99</v>
      </c>
    </row>
    <row r="2033" customFormat="false" ht="15" hidden="false" customHeight="false" outlineLevel="0" collapsed="false">
      <c r="A2033" s="2" t="s">
        <v>7199</v>
      </c>
      <c r="B2033" s="2" t="s">
        <v>4734</v>
      </c>
      <c r="C2033" s="2" t="s">
        <v>5166</v>
      </c>
      <c r="D2033" s="13" t="n">
        <v>46204</v>
      </c>
      <c r="E2033" s="2" t="s">
        <v>98</v>
      </c>
      <c r="F2033" s="2" t="s">
        <v>141</v>
      </c>
      <c r="G2033" s="2" t="s">
        <v>130</v>
      </c>
    </row>
    <row r="2034" customFormat="false" ht="15" hidden="false" customHeight="false" outlineLevel="0" collapsed="false">
      <c r="A2034" s="2" t="s">
        <v>7200</v>
      </c>
      <c r="B2034" s="2" t="s">
        <v>3821</v>
      </c>
      <c r="C2034" s="2" t="s">
        <v>5172</v>
      </c>
      <c r="D2034" s="13" t="n">
        <v>45793</v>
      </c>
      <c r="E2034" s="2" t="s">
        <v>119</v>
      </c>
      <c r="F2034" s="2" t="s">
        <v>98</v>
      </c>
      <c r="G2034" s="2" t="s">
        <v>124</v>
      </c>
    </row>
    <row r="2035" customFormat="false" ht="15" hidden="false" customHeight="false" outlineLevel="0" collapsed="false">
      <c r="A2035" s="2" t="s">
        <v>7201</v>
      </c>
      <c r="B2035" s="2" t="s">
        <v>434</v>
      </c>
      <c r="C2035" s="2" t="s">
        <v>5168</v>
      </c>
      <c r="D2035" s="13" t="n">
        <v>45778</v>
      </c>
      <c r="E2035" s="2" t="s">
        <v>141</v>
      </c>
      <c r="F2035" s="2" t="s">
        <v>98</v>
      </c>
      <c r="G2035" s="2" t="s">
        <v>130</v>
      </c>
    </row>
    <row r="2036" customFormat="false" ht="15" hidden="false" customHeight="false" outlineLevel="0" collapsed="false">
      <c r="A2036" s="2" t="s">
        <v>7202</v>
      </c>
      <c r="B2036" s="2" t="s">
        <v>559</v>
      </c>
      <c r="C2036" s="2" t="s">
        <v>5166</v>
      </c>
      <c r="D2036" s="13" t="n">
        <v>45675</v>
      </c>
      <c r="E2036" s="2" t="s">
        <v>139</v>
      </c>
      <c r="F2036" s="2" t="s">
        <v>108</v>
      </c>
      <c r="G2036" s="2" t="s">
        <v>109</v>
      </c>
    </row>
    <row r="2037" customFormat="false" ht="15" hidden="false" customHeight="false" outlineLevel="0" collapsed="false">
      <c r="A2037" s="2" t="s">
        <v>7203</v>
      </c>
      <c r="B2037" s="2" t="s">
        <v>1773</v>
      </c>
      <c r="C2037" s="2" t="s">
        <v>5164</v>
      </c>
      <c r="D2037" s="13" t="n">
        <v>45887</v>
      </c>
      <c r="E2037" s="2" t="s">
        <v>98</v>
      </c>
      <c r="F2037" s="2" t="s">
        <v>114</v>
      </c>
      <c r="G2037" s="2" t="s">
        <v>124</v>
      </c>
    </row>
    <row r="2038" customFormat="false" ht="15" hidden="false" customHeight="false" outlineLevel="0" collapsed="false">
      <c r="A2038" s="2" t="s">
        <v>7204</v>
      </c>
      <c r="B2038" s="2" t="s">
        <v>3263</v>
      </c>
      <c r="C2038" s="2" t="s">
        <v>5166</v>
      </c>
      <c r="D2038" s="13" t="n">
        <v>45668</v>
      </c>
      <c r="E2038" s="2" t="s">
        <v>108</v>
      </c>
      <c r="F2038" s="2" t="s">
        <v>104</v>
      </c>
      <c r="G2038" s="2" t="s">
        <v>124</v>
      </c>
    </row>
    <row r="2039" customFormat="false" ht="15" hidden="false" customHeight="false" outlineLevel="0" collapsed="false">
      <c r="A2039" s="2" t="s">
        <v>7205</v>
      </c>
      <c r="B2039" s="2" t="s">
        <v>4002</v>
      </c>
      <c r="C2039" s="2" t="s">
        <v>5164</v>
      </c>
      <c r="D2039" s="13" t="n">
        <v>45415</v>
      </c>
      <c r="E2039" s="2" t="s">
        <v>98</v>
      </c>
      <c r="F2039" s="2" t="s">
        <v>98</v>
      </c>
      <c r="G2039" s="2" t="s">
        <v>115</v>
      </c>
    </row>
    <row r="2040" customFormat="false" ht="15" hidden="false" customHeight="false" outlineLevel="0" collapsed="false">
      <c r="A2040" s="2" t="s">
        <v>7206</v>
      </c>
      <c r="B2040" s="2" t="s">
        <v>4107</v>
      </c>
      <c r="C2040" s="2" t="s">
        <v>5166</v>
      </c>
      <c r="D2040" s="13" t="n">
        <v>46218</v>
      </c>
      <c r="E2040" s="2" t="s">
        <v>141</v>
      </c>
      <c r="F2040" s="2" t="s">
        <v>108</v>
      </c>
      <c r="G2040" s="2" t="s">
        <v>115</v>
      </c>
    </row>
    <row r="2041" customFormat="false" ht="15" hidden="false" customHeight="false" outlineLevel="0" collapsed="false">
      <c r="A2041" s="2" t="s">
        <v>7207</v>
      </c>
      <c r="B2041" s="2" t="s">
        <v>4959</v>
      </c>
      <c r="C2041" s="2" t="s">
        <v>5172</v>
      </c>
      <c r="D2041" s="13" t="n">
        <v>45661</v>
      </c>
      <c r="E2041" s="2" t="s">
        <v>98</v>
      </c>
      <c r="F2041" s="2" t="s">
        <v>98</v>
      </c>
      <c r="G2041" s="2" t="s">
        <v>124</v>
      </c>
    </row>
    <row r="2042" customFormat="false" ht="15" hidden="false" customHeight="false" outlineLevel="0" collapsed="false">
      <c r="A2042" s="2" t="s">
        <v>7208</v>
      </c>
      <c r="B2042" s="2" t="s">
        <v>880</v>
      </c>
      <c r="C2042" s="2" t="s">
        <v>5166</v>
      </c>
      <c r="D2042" s="13" t="n">
        <v>45739</v>
      </c>
      <c r="E2042" s="2" t="s">
        <v>108</v>
      </c>
      <c r="F2042" s="2" t="s">
        <v>128</v>
      </c>
      <c r="G2042" s="2" t="s">
        <v>124</v>
      </c>
    </row>
    <row r="2043" customFormat="false" ht="15" hidden="false" customHeight="false" outlineLevel="0" collapsed="false">
      <c r="A2043" s="2" t="s">
        <v>7209</v>
      </c>
      <c r="B2043" s="2" t="s">
        <v>1834</v>
      </c>
      <c r="C2043" s="2" t="s">
        <v>5166</v>
      </c>
      <c r="D2043" s="13" t="n">
        <v>45882</v>
      </c>
      <c r="E2043" s="2" t="s">
        <v>165</v>
      </c>
      <c r="F2043" s="2" t="s">
        <v>114</v>
      </c>
      <c r="G2043" s="2" t="s">
        <v>124</v>
      </c>
    </row>
    <row r="2044" customFormat="false" ht="15" hidden="false" customHeight="false" outlineLevel="0" collapsed="false">
      <c r="A2044" s="2" t="s">
        <v>7210</v>
      </c>
      <c r="B2044" s="2" t="s">
        <v>2866</v>
      </c>
      <c r="C2044" s="2" t="s">
        <v>5190</v>
      </c>
      <c r="D2044" s="13" t="n">
        <v>46077</v>
      </c>
      <c r="E2044" s="2" t="s">
        <v>98</v>
      </c>
      <c r="F2044" s="2" t="s">
        <v>165</v>
      </c>
      <c r="G2044" s="2" t="s">
        <v>120</v>
      </c>
    </row>
    <row r="2045" customFormat="false" ht="15" hidden="false" customHeight="false" outlineLevel="0" collapsed="false">
      <c r="A2045" s="2" t="s">
        <v>7211</v>
      </c>
      <c r="B2045" s="2" t="s">
        <v>4311</v>
      </c>
      <c r="C2045" s="2" t="s">
        <v>5168</v>
      </c>
      <c r="D2045" s="13" t="n">
        <v>45732</v>
      </c>
      <c r="E2045" s="2" t="s">
        <v>114</v>
      </c>
      <c r="F2045" s="2" t="s">
        <v>98</v>
      </c>
      <c r="G2045" s="2" t="s">
        <v>130</v>
      </c>
    </row>
    <row r="2046" customFormat="false" ht="15" hidden="false" customHeight="false" outlineLevel="0" collapsed="false">
      <c r="A2046" s="2" t="s">
        <v>7212</v>
      </c>
      <c r="B2046" s="2" t="s">
        <v>980</v>
      </c>
      <c r="C2046" s="2" t="s">
        <v>5190</v>
      </c>
      <c r="D2046" s="13" t="n">
        <v>45668</v>
      </c>
      <c r="E2046" s="2" t="s">
        <v>98</v>
      </c>
      <c r="F2046" s="2" t="s">
        <v>163</v>
      </c>
      <c r="G2046" s="2" t="s">
        <v>133</v>
      </c>
    </row>
    <row r="2047" customFormat="false" ht="15" hidden="false" customHeight="false" outlineLevel="0" collapsed="false">
      <c r="A2047" s="2" t="s">
        <v>7213</v>
      </c>
      <c r="B2047" s="2" t="s">
        <v>4440</v>
      </c>
      <c r="C2047" s="2" t="s">
        <v>5190</v>
      </c>
      <c r="D2047" s="13" t="n">
        <v>46031</v>
      </c>
      <c r="E2047" s="2" t="s">
        <v>98</v>
      </c>
      <c r="F2047" s="2" t="s">
        <v>119</v>
      </c>
      <c r="G2047" s="2" t="s">
        <v>99</v>
      </c>
    </row>
    <row r="2048" customFormat="false" ht="15" hidden="false" customHeight="false" outlineLevel="0" collapsed="false">
      <c r="A2048" s="2" t="s">
        <v>7214</v>
      </c>
      <c r="B2048" s="2" t="s">
        <v>2799</v>
      </c>
      <c r="C2048" s="2" t="s">
        <v>5172</v>
      </c>
      <c r="D2048" s="13" t="n">
        <v>45645</v>
      </c>
      <c r="E2048" s="2" t="s">
        <v>98</v>
      </c>
      <c r="F2048" s="2" t="s">
        <v>98</v>
      </c>
      <c r="G2048" s="2" t="s">
        <v>111</v>
      </c>
    </row>
    <row r="2049" customFormat="false" ht="15" hidden="false" customHeight="false" outlineLevel="0" collapsed="false">
      <c r="A2049" s="2" t="s">
        <v>7215</v>
      </c>
      <c r="B2049" s="2" t="s">
        <v>1680</v>
      </c>
      <c r="C2049" s="2" t="s">
        <v>5166</v>
      </c>
      <c r="D2049" s="13" t="n">
        <v>46090</v>
      </c>
      <c r="E2049" s="2" t="s">
        <v>163</v>
      </c>
      <c r="F2049" s="2" t="s">
        <v>139</v>
      </c>
      <c r="G2049" s="2" t="s">
        <v>133</v>
      </c>
    </row>
    <row r="2050" customFormat="false" ht="15" hidden="false" customHeight="false" outlineLevel="0" collapsed="false">
      <c r="A2050" s="2" t="s">
        <v>7216</v>
      </c>
      <c r="B2050" s="2" t="s">
        <v>2960</v>
      </c>
      <c r="C2050" s="2" t="s">
        <v>5164</v>
      </c>
      <c r="D2050" s="13" t="n">
        <v>45904</v>
      </c>
      <c r="E2050" s="2" t="s">
        <v>98</v>
      </c>
      <c r="F2050" s="2" t="s">
        <v>163</v>
      </c>
      <c r="G2050" s="2" t="s">
        <v>136</v>
      </c>
    </row>
    <row r="2051" customFormat="false" ht="15" hidden="false" customHeight="false" outlineLevel="0" collapsed="false">
      <c r="A2051" s="2" t="s">
        <v>7217</v>
      </c>
      <c r="B2051" s="2" t="s">
        <v>714</v>
      </c>
      <c r="C2051" s="2" t="s">
        <v>5166</v>
      </c>
      <c r="D2051" s="13" t="n">
        <v>45723</v>
      </c>
      <c r="E2051" s="2" t="s">
        <v>119</v>
      </c>
      <c r="F2051" s="2" t="s">
        <v>128</v>
      </c>
      <c r="G2051" s="2" t="s">
        <v>124</v>
      </c>
    </row>
    <row r="2052" customFormat="false" ht="15" hidden="false" customHeight="false" outlineLevel="0" collapsed="false">
      <c r="A2052" s="2" t="s">
        <v>7218</v>
      </c>
      <c r="B2052" s="2" t="s">
        <v>849</v>
      </c>
      <c r="C2052" s="2" t="s">
        <v>5168</v>
      </c>
      <c r="D2052" s="13" t="n">
        <v>46152</v>
      </c>
      <c r="E2052" s="2" t="s">
        <v>104</v>
      </c>
      <c r="F2052" s="2" t="s">
        <v>98</v>
      </c>
      <c r="G2052" s="2" t="s">
        <v>109</v>
      </c>
    </row>
    <row r="2053" customFormat="false" ht="15" hidden="false" customHeight="false" outlineLevel="0" collapsed="false">
      <c r="A2053" s="2" t="s">
        <v>7219</v>
      </c>
      <c r="B2053" s="2" t="s">
        <v>3610</v>
      </c>
      <c r="C2053" s="2" t="s">
        <v>5168</v>
      </c>
      <c r="D2053" s="13" t="n">
        <v>45740</v>
      </c>
      <c r="E2053" s="2" t="s">
        <v>139</v>
      </c>
      <c r="F2053" s="2" t="s">
        <v>98</v>
      </c>
      <c r="G2053" s="2" t="s">
        <v>130</v>
      </c>
    </row>
    <row r="2054" customFormat="false" ht="15" hidden="false" customHeight="false" outlineLevel="0" collapsed="false">
      <c r="A2054" s="2" t="s">
        <v>7220</v>
      </c>
      <c r="B2054" s="2" t="s">
        <v>5110</v>
      </c>
      <c r="C2054" s="2" t="s">
        <v>5190</v>
      </c>
      <c r="D2054" s="13" t="n">
        <v>45846</v>
      </c>
      <c r="E2054" s="2" t="s">
        <v>98</v>
      </c>
      <c r="F2054" s="2" t="s">
        <v>98</v>
      </c>
      <c r="G2054" s="2" t="s">
        <v>130</v>
      </c>
    </row>
    <row r="2055" customFormat="false" ht="15" hidden="false" customHeight="false" outlineLevel="0" collapsed="false">
      <c r="A2055" s="2" t="s">
        <v>7221</v>
      </c>
      <c r="B2055" s="2" t="s">
        <v>5042</v>
      </c>
      <c r="C2055" s="2" t="s">
        <v>5190</v>
      </c>
      <c r="D2055" s="13" t="n">
        <v>46114</v>
      </c>
      <c r="E2055" s="2" t="s">
        <v>98</v>
      </c>
      <c r="F2055" s="2" t="s">
        <v>98</v>
      </c>
      <c r="G2055" s="2" t="s">
        <v>99</v>
      </c>
    </row>
    <row r="2056" customFormat="false" ht="15" hidden="false" customHeight="false" outlineLevel="0" collapsed="false">
      <c r="A2056" s="2" t="s">
        <v>7222</v>
      </c>
      <c r="B2056" s="2" t="s">
        <v>540</v>
      </c>
      <c r="C2056" s="2" t="s">
        <v>5168</v>
      </c>
      <c r="D2056" s="13" t="n">
        <v>45792</v>
      </c>
      <c r="E2056" s="2" t="s">
        <v>98</v>
      </c>
      <c r="F2056" s="2" t="s">
        <v>98</v>
      </c>
      <c r="G2056" s="2" t="s">
        <v>120</v>
      </c>
    </row>
    <row r="2057" customFormat="false" ht="15" hidden="false" customHeight="false" outlineLevel="0" collapsed="false">
      <c r="A2057" s="2" t="s">
        <v>7223</v>
      </c>
      <c r="B2057" s="2" t="s">
        <v>2241</v>
      </c>
      <c r="C2057" s="2" t="s">
        <v>5164</v>
      </c>
      <c r="D2057" s="13" t="n">
        <v>46049</v>
      </c>
      <c r="E2057" s="2" t="s">
        <v>98</v>
      </c>
      <c r="F2057" s="2" t="s">
        <v>165</v>
      </c>
      <c r="G2057" s="2" t="s">
        <v>115</v>
      </c>
    </row>
    <row r="2058" customFormat="false" ht="15" hidden="false" customHeight="false" outlineLevel="0" collapsed="false">
      <c r="A2058" s="2" t="s">
        <v>7224</v>
      </c>
      <c r="B2058" s="2" t="s">
        <v>1891</v>
      </c>
      <c r="C2058" s="2" t="s">
        <v>5164</v>
      </c>
      <c r="D2058" s="13" t="n">
        <v>46009</v>
      </c>
      <c r="E2058" s="2" t="s">
        <v>98</v>
      </c>
      <c r="F2058" s="2" t="s">
        <v>114</v>
      </c>
      <c r="G2058" s="2" t="s">
        <v>99</v>
      </c>
    </row>
    <row r="2059" customFormat="false" ht="15" hidden="false" customHeight="false" outlineLevel="0" collapsed="false">
      <c r="A2059" s="2" t="s">
        <v>7225</v>
      </c>
      <c r="B2059" s="2" t="s">
        <v>5100</v>
      </c>
      <c r="C2059" s="2" t="s">
        <v>5172</v>
      </c>
      <c r="D2059" s="13" t="n">
        <v>45848</v>
      </c>
      <c r="E2059" s="2" t="s">
        <v>98</v>
      </c>
      <c r="F2059" s="2" t="s">
        <v>98</v>
      </c>
      <c r="G2059" s="2" t="s">
        <v>136</v>
      </c>
    </row>
    <row r="2060" customFormat="false" ht="15" hidden="false" customHeight="false" outlineLevel="0" collapsed="false">
      <c r="A2060" s="2" t="s">
        <v>7226</v>
      </c>
      <c r="B2060" s="2" t="s">
        <v>3011</v>
      </c>
      <c r="C2060" s="2" t="s">
        <v>5168</v>
      </c>
      <c r="D2060" s="13" t="n">
        <v>45811</v>
      </c>
      <c r="E2060" s="2" t="s">
        <v>98</v>
      </c>
      <c r="F2060" s="2" t="s">
        <v>98</v>
      </c>
      <c r="G2060" s="2" t="s">
        <v>99</v>
      </c>
    </row>
    <row r="2061" customFormat="false" ht="15" hidden="false" customHeight="false" outlineLevel="0" collapsed="false">
      <c r="A2061" s="2" t="s">
        <v>7227</v>
      </c>
      <c r="B2061" s="2" t="s">
        <v>4950</v>
      </c>
      <c r="C2061" s="2" t="s">
        <v>5164</v>
      </c>
      <c r="D2061" s="13" t="n">
        <v>45973</v>
      </c>
      <c r="E2061" s="2" t="s">
        <v>98</v>
      </c>
      <c r="F2061" s="2" t="s">
        <v>98</v>
      </c>
      <c r="G2061" s="2" t="s">
        <v>99</v>
      </c>
    </row>
    <row r="2062" customFormat="false" ht="15" hidden="false" customHeight="false" outlineLevel="0" collapsed="false">
      <c r="A2062" s="2" t="s">
        <v>7228</v>
      </c>
      <c r="B2062" s="2" t="s">
        <v>2602</v>
      </c>
      <c r="C2062" s="2" t="s">
        <v>5164</v>
      </c>
      <c r="D2062" s="13" t="n">
        <v>45678</v>
      </c>
      <c r="E2062" s="2" t="s">
        <v>98</v>
      </c>
      <c r="F2062" s="2" t="s">
        <v>139</v>
      </c>
      <c r="G2062" s="2" t="s">
        <v>120</v>
      </c>
    </row>
    <row r="2063" customFormat="false" ht="15" hidden="false" customHeight="false" outlineLevel="0" collapsed="false">
      <c r="A2063" s="2" t="s">
        <v>7229</v>
      </c>
      <c r="B2063" s="2" t="s">
        <v>2360</v>
      </c>
      <c r="C2063" s="2" t="s">
        <v>5164</v>
      </c>
      <c r="D2063" s="13" t="n">
        <v>45818</v>
      </c>
      <c r="E2063" s="2" t="s">
        <v>98</v>
      </c>
      <c r="F2063" s="2" t="s">
        <v>139</v>
      </c>
      <c r="G2063" s="2" t="s">
        <v>109</v>
      </c>
    </row>
    <row r="2064" customFormat="false" ht="15" hidden="false" customHeight="false" outlineLevel="0" collapsed="false">
      <c r="A2064" s="2" t="s">
        <v>7230</v>
      </c>
      <c r="B2064" s="2" t="s">
        <v>3373</v>
      </c>
      <c r="C2064" s="2" t="s">
        <v>5166</v>
      </c>
      <c r="D2064" s="13" t="n">
        <v>45818</v>
      </c>
      <c r="E2064" s="2" t="s">
        <v>123</v>
      </c>
      <c r="F2064" s="2" t="s">
        <v>119</v>
      </c>
      <c r="G2064" s="2" t="s">
        <v>111</v>
      </c>
    </row>
    <row r="2065" customFormat="false" ht="15" hidden="false" customHeight="false" outlineLevel="0" collapsed="false">
      <c r="A2065" s="2" t="s">
        <v>7231</v>
      </c>
      <c r="B2065" s="2" t="s">
        <v>3739</v>
      </c>
      <c r="C2065" s="2" t="s">
        <v>5168</v>
      </c>
      <c r="D2065" s="13" t="n">
        <v>45948</v>
      </c>
      <c r="E2065" s="2" t="s">
        <v>114</v>
      </c>
      <c r="F2065" s="2" t="s">
        <v>98</v>
      </c>
      <c r="G2065" s="2" t="s">
        <v>111</v>
      </c>
    </row>
    <row r="2066" customFormat="false" ht="15" hidden="false" customHeight="false" outlineLevel="0" collapsed="false">
      <c r="A2066" s="2" t="s">
        <v>7232</v>
      </c>
      <c r="B2066" s="2" t="s">
        <v>1202</v>
      </c>
      <c r="C2066" s="2" t="s">
        <v>5168</v>
      </c>
      <c r="D2066" s="13" t="n">
        <v>45765</v>
      </c>
      <c r="E2066" s="2" t="s">
        <v>128</v>
      </c>
      <c r="F2066" s="2" t="s">
        <v>98</v>
      </c>
      <c r="G2066" s="2" t="s">
        <v>133</v>
      </c>
    </row>
    <row r="2067" customFormat="false" ht="15" hidden="false" customHeight="false" outlineLevel="0" collapsed="false">
      <c r="A2067" s="2" t="s">
        <v>7233</v>
      </c>
      <c r="B2067" s="2" t="s">
        <v>4924</v>
      </c>
      <c r="C2067" s="2" t="s">
        <v>5190</v>
      </c>
      <c r="D2067" s="13" t="n">
        <v>45914</v>
      </c>
      <c r="E2067" s="2" t="s">
        <v>98</v>
      </c>
      <c r="F2067" s="2" t="s">
        <v>98</v>
      </c>
      <c r="G2067" s="2" t="s">
        <v>136</v>
      </c>
    </row>
    <row r="2068" customFormat="false" ht="15" hidden="false" customHeight="false" outlineLevel="0" collapsed="false">
      <c r="A2068" s="2" t="s">
        <v>7234</v>
      </c>
      <c r="B2068" s="2" t="s">
        <v>4293</v>
      </c>
      <c r="C2068" s="2" t="s">
        <v>5166</v>
      </c>
      <c r="D2068" s="13" t="n">
        <v>45788</v>
      </c>
      <c r="E2068" s="2" t="s">
        <v>145</v>
      </c>
      <c r="F2068" s="2" t="s">
        <v>163</v>
      </c>
      <c r="G2068" s="2" t="s">
        <v>133</v>
      </c>
    </row>
    <row r="2069" customFormat="false" ht="15" hidden="false" customHeight="false" outlineLevel="0" collapsed="false">
      <c r="A2069" s="2" t="s">
        <v>7235</v>
      </c>
      <c r="B2069" s="2" t="s">
        <v>525</v>
      </c>
      <c r="C2069" s="2" t="s">
        <v>5166</v>
      </c>
      <c r="D2069" s="13" t="n">
        <v>45720</v>
      </c>
      <c r="E2069" s="2" t="s">
        <v>114</v>
      </c>
      <c r="F2069" s="2" t="s">
        <v>165</v>
      </c>
      <c r="G2069" s="2" t="s">
        <v>124</v>
      </c>
    </row>
    <row r="2070" customFormat="false" ht="15" hidden="false" customHeight="false" outlineLevel="0" collapsed="false">
      <c r="A2070" s="2" t="s">
        <v>7236</v>
      </c>
      <c r="B2070" s="2" t="s">
        <v>5022</v>
      </c>
      <c r="C2070" s="2" t="s">
        <v>5190</v>
      </c>
      <c r="D2070" s="13" t="n">
        <v>45426</v>
      </c>
      <c r="E2070" s="2" t="s">
        <v>98</v>
      </c>
      <c r="F2070" s="2" t="s">
        <v>98</v>
      </c>
      <c r="G2070" s="2" t="s">
        <v>111</v>
      </c>
    </row>
    <row r="2071" customFormat="false" ht="15" hidden="false" customHeight="false" outlineLevel="0" collapsed="false">
      <c r="A2071" s="2" t="s">
        <v>7237</v>
      </c>
      <c r="B2071" s="2" t="s">
        <v>3722</v>
      </c>
      <c r="C2071" s="2" t="s">
        <v>5164</v>
      </c>
      <c r="D2071" s="13" t="n">
        <v>45995</v>
      </c>
      <c r="E2071" s="2" t="s">
        <v>98</v>
      </c>
      <c r="F2071" s="2" t="s">
        <v>123</v>
      </c>
      <c r="G2071" s="2" t="s">
        <v>109</v>
      </c>
    </row>
    <row r="2072" customFormat="false" ht="15" hidden="false" customHeight="false" outlineLevel="0" collapsed="false">
      <c r="A2072" s="2" t="s">
        <v>7238</v>
      </c>
      <c r="B2072" s="2" t="s">
        <v>2574</v>
      </c>
      <c r="C2072" s="2" t="s">
        <v>5164</v>
      </c>
      <c r="D2072" s="13" t="n">
        <v>46123</v>
      </c>
      <c r="E2072" s="2" t="s">
        <v>98</v>
      </c>
      <c r="F2072" s="2" t="s">
        <v>119</v>
      </c>
      <c r="G2072" s="2" t="s">
        <v>124</v>
      </c>
    </row>
    <row r="2073" customFormat="false" ht="15" hidden="false" customHeight="false" outlineLevel="0" collapsed="false">
      <c r="A2073" s="2" t="s">
        <v>7239</v>
      </c>
      <c r="B2073" s="2" t="s">
        <v>3846</v>
      </c>
      <c r="C2073" s="2" t="s">
        <v>5190</v>
      </c>
      <c r="D2073" s="13" t="n">
        <v>45458</v>
      </c>
      <c r="E2073" s="2" t="s">
        <v>98</v>
      </c>
      <c r="F2073" s="2" t="s">
        <v>139</v>
      </c>
      <c r="G2073" s="2" t="s">
        <v>99</v>
      </c>
    </row>
    <row r="2074" customFormat="false" ht="15" hidden="false" customHeight="false" outlineLevel="0" collapsed="false">
      <c r="A2074" s="2" t="s">
        <v>7240</v>
      </c>
      <c r="B2074" s="2" t="s">
        <v>381</v>
      </c>
      <c r="C2074" s="2" t="s">
        <v>5168</v>
      </c>
      <c r="D2074" s="13" t="n">
        <v>45530</v>
      </c>
      <c r="E2074" s="2" t="s">
        <v>139</v>
      </c>
      <c r="F2074" s="2" t="s">
        <v>98</v>
      </c>
      <c r="G2074" s="2" t="s">
        <v>133</v>
      </c>
    </row>
    <row r="2075" customFormat="false" ht="15" hidden="false" customHeight="false" outlineLevel="0" collapsed="false">
      <c r="A2075" s="2" t="s">
        <v>7241</v>
      </c>
      <c r="B2075" s="2" t="s">
        <v>2521</v>
      </c>
      <c r="C2075" s="2" t="s">
        <v>5164</v>
      </c>
      <c r="D2075" s="13" t="n">
        <v>46044</v>
      </c>
      <c r="E2075" s="2" t="s">
        <v>98</v>
      </c>
      <c r="F2075" s="2" t="s">
        <v>128</v>
      </c>
      <c r="G2075" s="2" t="s">
        <v>133</v>
      </c>
    </row>
    <row r="2076" customFormat="false" ht="15" hidden="false" customHeight="false" outlineLevel="0" collapsed="false">
      <c r="A2076" s="2" t="s">
        <v>7242</v>
      </c>
      <c r="B2076" s="2" t="s">
        <v>5134</v>
      </c>
      <c r="C2076" s="2" t="s">
        <v>5190</v>
      </c>
      <c r="D2076" s="13" t="n">
        <v>45962</v>
      </c>
      <c r="E2076" s="2" t="s">
        <v>98</v>
      </c>
      <c r="F2076" s="2" t="s">
        <v>98</v>
      </c>
      <c r="G2076" s="2" t="s">
        <v>115</v>
      </c>
    </row>
    <row r="2077" customFormat="false" ht="15" hidden="false" customHeight="false" outlineLevel="0" collapsed="false">
      <c r="A2077" s="2" t="s">
        <v>7243</v>
      </c>
      <c r="B2077" s="2" t="s">
        <v>4071</v>
      </c>
      <c r="C2077" s="2" t="s">
        <v>5172</v>
      </c>
      <c r="D2077" s="13" t="n">
        <v>45915</v>
      </c>
      <c r="E2077" s="2" t="s">
        <v>119</v>
      </c>
      <c r="F2077" s="2" t="s">
        <v>98</v>
      </c>
      <c r="G2077" s="2" t="s">
        <v>124</v>
      </c>
    </row>
    <row r="2078" customFormat="false" ht="15" hidden="false" customHeight="false" outlineLevel="0" collapsed="false">
      <c r="A2078" s="2" t="s">
        <v>7244</v>
      </c>
      <c r="B2078" s="2" t="s">
        <v>4988</v>
      </c>
      <c r="C2078" s="2" t="s">
        <v>5172</v>
      </c>
      <c r="D2078" s="13" t="n">
        <v>45632</v>
      </c>
      <c r="E2078" s="2" t="s">
        <v>98</v>
      </c>
      <c r="F2078" s="2" t="s">
        <v>98</v>
      </c>
      <c r="G2078" s="2" t="s">
        <v>130</v>
      </c>
    </row>
    <row r="2079" customFormat="false" ht="15" hidden="false" customHeight="false" outlineLevel="0" collapsed="false">
      <c r="A2079" s="2" t="s">
        <v>7245</v>
      </c>
      <c r="B2079" s="2" t="s">
        <v>3038</v>
      </c>
      <c r="C2079" s="2" t="s">
        <v>5172</v>
      </c>
      <c r="D2079" s="13" t="n">
        <v>45640</v>
      </c>
      <c r="E2079" s="2" t="s">
        <v>119</v>
      </c>
      <c r="F2079" s="2" t="s">
        <v>98</v>
      </c>
      <c r="G2079" s="2" t="s">
        <v>109</v>
      </c>
    </row>
    <row r="2080" customFormat="false" ht="15" hidden="false" customHeight="false" outlineLevel="0" collapsed="false">
      <c r="A2080" s="2" t="s">
        <v>7246</v>
      </c>
      <c r="B2080" s="2" t="s">
        <v>1328</v>
      </c>
      <c r="C2080" s="2" t="s">
        <v>5164</v>
      </c>
      <c r="D2080" s="13" t="n">
        <v>45742</v>
      </c>
      <c r="E2080" s="2" t="s">
        <v>98</v>
      </c>
      <c r="F2080" s="2" t="s">
        <v>114</v>
      </c>
      <c r="G2080" s="2" t="s">
        <v>142</v>
      </c>
    </row>
    <row r="2081" customFormat="false" ht="15" hidden="false" customHeight="false" outlineLevel="0" collapsed="false">
      <c r="A2081" s="2" t="s">
        <v>7247</v>
      </c>
      <c r="B2081" s="2" t="s">
        <v>468</v>
      </c>
      <c r="C2081" s="2" t="s">
        <v>5190</v>
      </c>
      <c r="D2081" s="13" t="n">
        <v>45543</v>
      </c>
      <c r="E2081" s="2" t="s">
        <v>98</v>
      </c>
      <c r="F2081" s="2" t="s">
        <v>119</v>
      </c>
      <c r="G2081" s="2" t="s">
        <v>130</v>
      </c>
    </row>
    <row r="2082" customFormat="false" ht="15" hidden="false" customHeight="false" outlineLevel="0" collapsed="false">
      <c r="A2082" s="2" t="s">
        <v>7248</v>
      </c>
      <c r="B2082" s="2" t="s">
        <v>5127</v>
      </c>
      <c r="C2082" s="2" t="s">
        <v>5190</v>
      </c>
      <c r="D2082" s="13" t="n">
        <v>46050</v>
      </c>
      <c r="E2082" s="2" t="s">
        <v>98</v>
      </c>
      <c r="F2082" s="2" t="s">
        <v>98</v>
      </c>
      <c r="G2082" s="2" t="s">
        <v>120</v>
      </c>
    </row>
    <row r="2083" customFormat="false" ht="15" hidden="false" customHeight="false" outlineLevel="0" collapsed="false">
      <c r="A2083" s="2" t="s">
        <v>7249</v>
      </c>
      <c r="B2083" s="2" t="s">
        <v>1524</v>
      </c>
      <c r="C2083" s="2" t="s">
        <v>5164</v>
      </c>
      <c r="D2083" s="13" t="n">
        <v>45620</v>
      </c>
      <c r="E2083" s="2" t="s">
        <v>98</v>
      </c>
      <c r="F2083" s="2" t="s">
        <v>139</v>
      </c>
      <c r="G2083" s="2" t="s">
        <v>142</v>
      </c>
    </row>
    <row r="2084" customFormat="false" ht="15" hidden="false" customHeight="false" outlineLevel="0" collapsed="false">
      <c r="A2084" s="2" t="s">
        <v>7250</v>
      </c>
      <c r="B2084" s="2" t="s">
        <v>4399</v>
      </c>
      <c r="C2084" s="2" t="s">
        <v>5164</v>
      </c>
      <c r="D2084" s="13" t="n">
        <v>46029</v>
      </c>
      <c r="E2084" s="2" t="s">
        <v>98</v>
      </c>
      <c r="F2084" s="2" t="s">
        <v>98</v>
      </c>
      <c r="G2084" s="2" t="s">
        <v>99</v>
      </c>
    </row>
    <row r="2085" customFormat="false" ht="15" hidden="false" customHeight="false" outlineLevel="0" collapsed="false">
      <c r="A2085" s="2" t="s">
        <v>7251</v>
      </c>
      <c r="B2085" s="2" t="s">
        <v>4351</v>
      </c>
      <c r="C2085" s="2" t="s">
        <v>5168</v>
      </c>
      <c r="D2085" s="13" t="n">
        <v>45907</v>
      </c>
      <c r="E2085" s="2" t="s">
        <v>98</v>
      </c>
      <c r="F2085" s="2" t="s">
        <v>98</v>
      </c>
      <c r="G2085" s="2" t="s">
        <v>109</v>
      </c>
    </row>
    <row r="2086" customFormat="false" ht="15" hidden="false" customHeight="false" outlineLevel="0" collapsed="false">
      <c r="A2086" s="2" t="s">
        <v>7252</v>
      </c>
      <c r="B2086" s="2" t="s">
        <v>400</v>
      </c>
      <c r="C2086" s="2" t="s">
        <v>5168</v>
      </c>
      <c r="D2086" s="13" t="n">
        <v>45730</v>
      </c>
      <c r="E2086" s="2" t="s">
        <v>139</v>
      </c>
      <c r="F2086" s="2" t="s">
        <v>98</v>
      </c>
      <c r="G2086" s="2" t="s">
        <v>109</v>
      </c>
    </row>
    <row r="2087" customFormat="false" ht="15" hidden="false" customHeight="false" outlineLevel="0" collapsed="false">
      <c r="A2087" s="2" t="s">
        <v>7253</v>
      </c>
      <c r="B2087" s="2" t="s">
        <v>856</v>
      </c>
      <c r="C2087" s="2" t="s">
        <v>5164</v>
      </c>
      <c r="D2087" s="13" t="n">
        <v>45508</v>
      </c>
      <c r="E2087" s="2" t="s">
        <v>98</v>
      </c>
      <c r="F2087" s="2" t="s">
        <v>98</v>
      </c>
      <c r="G2087" s="2" t="s">
        <v>120</v>
      </c>
    </row>
    <row r="2088" customFormat="false" ht="15" hidden="false" customHeight="false" outlineLevel="0" collapsed="false">
      <c r="A2088" s="2" t="s">
        <v>7254</v>
      </c>
      <c r="B2088" s="2" t="s">
        <v>4321</v>
      </c>
      <c r="C2088" s="2" t="s">
        <v>5168</v>
      </c>
      <c r="D2088" s="13" t="n">
        <v>45591</v>
      </c>
      <c r="E2088" s="2" t="s">
        <v>165</v>
      </c>
      <c r="F2088" s="2" t="s">
        <v>98</v>
      </c>
      <c r="G2088" s="2" t="s">
        <v>115</v>
      </c>
    </row>
    <row r="2089" customFormat="false" ht="15" hidden="false" customHeight="false" outlineLevel="0" collapsed="false">
      <c r="A2089" s="2" t="s">
        <v>7255</v>
      </c>
      <c r="B2089" s="2" t="s">
        <v>2623</v>
      </c>
      <c r="C2089" s="2" t="s">
        <v>5168</v>
      </c>
      <c r="D2089" s="13" t="n">
        <v>45446</v>
      </c>
      <c r="E2089" s="2" t="s">
        <v>104</v>
      </c>
      <c r="F2089" s="2" t="s">
        <v>98</v>
      </c>
      <c r="G2089" s="2" t="s">
        <v>130</v>
      </c>
    </row>
    <row r="2090" customFormat="false" ht="15" hidden="false" customHeight="false" outlineLevel="0" collapsed="false">
      <c r="A2090" s="2" t="s">
        <v>7256</v>
      </c>
      <c r="B2090" s="2" t="s">
        <v>2454</v>
      </c>
      <c r="C2090" s="2" t="s">
        <v>5166</v>
      </c>
      <c r="D2090" s="13" t="n">
        <v>45996</v>
      </c>
      <c r="E2090" s="2" t="s">
        <v>145</v>
      </c>
      <c r="F2090" s="2" t="s">
        <v>128</v>
      </c>
      <c r="G2090" s="2" t="s">
        <v>111</v>
      </c>
    </row>
    <row r="2091" customFormat="false" ht="15" hidden="false" customHeight="false" outlineLevel="0" collapsed="false">
      <c r="A2091" s="2" t="s">
        <v>7257</v>
      </c>
      <c r="B2091" s="2" t="s">
        <v>985</v>
      </c>
      <c r="C2091" s="2" t="s">
        <v>5190</v>
      </c>
      <c r="D2091" s="13" t="n">
        <v>45826</v>
      </c>
      <c r="E2091" s="2" t="s">
        <v>98</v>
      </c>
      <c r="F2091" s="2" t="s">
        <v>119</v>
      </c>
      <c r="G2091" s="2" t="s">
        <v>142</v>
      </c>
    </row>
    <row r="2092" customFormat="false" ht="15" hidden="false" customHeight="false" outlineLevel="0" collapsed="false">
      <c r="A2092" s="2" t="s">
        <v>7258</v>
      </c>
      <c r="B2092" s="2" t="s">
        <v>4984</v>
      </c>
      <c r="C2092" s="2" t="s">
        <v>5190</v>
      </c>
      <c r="D2092" s="13" t="n">
        <v>46046</v>
      </c>
      <c r="E2092" s="2" t="s">
        <v>98</v>
      </c>
      <c r="F2092" s="2" t="s">
        <v>98</v>
      </c>
      <c r="G2092" s="2" t="s">
        <v>111</v>
      </c>
    </row>
    <row r="2093" customFormat="false" ht="15" hidden="false" customHeight="false" outlineLevel="0" collapsed="false">
      <c r="A2093" s="2" t="s">
        <v>7259</v>
      </c>
      <c r="B2093" s="2" t="s">
        <v>3052</v>
      </c>
      <c r="C2093" s="2" t="s">
        <v>5164</v>
      </c>
      <c r="D2093" s="13" t="n">
        <v>46156</v>
      </c>
      <c r="E2093" s="2" t="s">
        <v>98</v>
      </c>
      <c r="F2093" s="2" t="s">
        <v>139</v>
      </c>
      <c r="G2093" s="2" t="s">
        <v>142</v>
      </c>
    </row>
    <row r="2094" customFormat="false" ht="15" hidden="false" customHeight="false" outlineLevel="0" collapsed="false">
      <c r="A2094" s="2" t="s">
        <v>7260</v>
      </c>
      <c r="B2094" s="2" t="s">
        <v>5016</v>
      </c>
      <c r="C2094" s="2" t="s">
        <v>5190</v>
      </c>
      <c r="D2094" s="13" t="n">
        <v>45530</v>
      </c>
      <c r="E2094" s="2" t="s">
        <v>98</v>
      </c>
      <c r="F2094" s="2" t="s">
        <v>98</v>
      </c>
      <c r="G2094" s="2" t="s">
        <v>109</v>
      </c>
    </row>
    <row r="2095" customFormat="false" ht="15" hidden="false" customHeight="false" outlineLevel="0" collapsed="false">
      <c r="A2095" s="2" t="s">
        <v>7261</v>
      </c>
      <c r="B2095" s="2" t="s">
        <v>4548</v>
      </c>
      <c r="C2095" s="2" t="s">
        <v>5166</v>
      </c>
      <c r="D2095" s="13" t="n">
        <v>45783</v>
      </c>
      <c r="E2095" s="2" t="s">
        <v>104</v>
      </c>
      <c r="F2095" s="2" t="s">
        <v>139</v>
      </c>
      <c r="G2095" s="2" t="s">
        <v>133</v>
      </c>
    </row>
    <row r="2096" customFormat="false" ht="15" hidden="false" customHeight="false" outlineLevel="0" collapsed="false">
      <c r="A2096" s="2" t="s">
        <v>7262</v>
      </c>
      <c r="B2096" s="2" t="s">
        <v>5023</v>
      </c>
      <c r="C2096" s="2" t="s">
        <v>5164</v>
      </c>
      <c r="D2096" s="13" t="n">
        <v>45661</v>
      </c>
      <c r="E2096" s="2" t="s">
        <v>98</v>
      </c>
      <c r="F2096" s="2" t="s">
        <v>98</v>
      </c>
      <c r="G2096" s="2" t="s">
        <v>133</v>
      </c>
    </row>
    <row r="2097" customFormat="false" ht="15" hidden="false" customHeight="false" outlineLevel="0" collapsed="false">
      <c r="A2097" s="2" t="s">
        <v>7263</v>
      </c>
      <c r="B2097" s="2" t="s">
        <v>993</v>
      </c>
      <c r="C2097" s="2" t="s">
        <v>5168</v>
      </c>
      <c r="D2097" s="13" t="n">
        <v>45817</v>
      </c>
      <c r="E2097" s="2" t="s">
        <v>139</v>
      </c>
      <c r="F2097" s="2" t="s">
        <v>98</v>
      </c>
      <c r="G2097" s="2" t="s">
        <v>130</v>
      </c>
    </row>
    <row r="2098" customFormat="false" ht="15" hidden="false" customHeight="false" outlineLevel="0" collapsed="false">
      <c r="A2098" s="2" t="s">
        <v>7264</v>
      </c>
      <c r="B2098" s="2" t="s">
        <v>4540</v>
      </c>
      <c r="C2098" s="2" t="s">
        <v>5168</v>
      </c>
      <c r="D2098" s="13" t="n">
        <v>45956</v>
      </c>
      <c r="E2098" s="2" t="s">
        <v>139</v>
      </c>
      <c r="F2098" s="2" t="s">
        <v>98</v>
      </c>
      <c r="G2098" s="2" t="s">
        <v>99</v>
      </c>
    </row>
    <row r="2099" customFormat="false" ht="15" hidden="false" customHeight="false" outlineLevel="0" collapsed="false">
      <c r="A2099" s="2" t="s">
        <v>7265</v>
      </c>
      <c r="B2099" s="2" t="s">
        <v>4027</v>
      </c>
      <c r="C2099" s="2" t="s">
        <v>5172</v>
      </c>
      <c r="D2099" s="13" t="n">
        <v>46175</v>
      </c>
      <c r="E2099" s="2" t="s">
        <v>123</v>
      </c>
      <c r="F2099" s="2" t="s">
        <v>98</v>
      </c>
      <c r="G2099" s="2" t="s">
        <v>111</v>
      </c>
    </row>
    <row r="2100" customFormat="false" ht="15" hidden="false" customHeight="false" outlineLevel="0" collapsed="false">
      <c r="A2100" s="2" t="s">
        <v>7266</v>
      </c>
      <c r="B2100" s="2" t="s">
        <v>3913</v>
      </c>
      <c r="C2100" s="2" t="s">
        <v>5168</v>
      </c>
      <c r="D2100" s="13" t="n">
        <v>45531</v>
      </c>
      <c r="E2100" s="2" t="s">
        <v>139</v>
      </c>
      <c r="F2100" s="2" t="s">
        <v>98</v>
      </c>
      <c r="G2100" s="2" t="s">
        <v>111</v>
      </c>
    </row>
    <row r="2101" customFormat="false" ht="15" hidden="false" customHeight="false" outlineLevel="0" collapsed="false">
      <c r="A2101" s="2" t="s">
        <v>7267</v>
      </c>
      <c r="B2101" s="2" t="s">
        <v>2301</v>
      </c>
      <c r="C2101" s="2" t="s">
        <v>5164</v>
      </c>
      <c r="D2101" s="13" t="n">
        <v>46133</v>
      </c>
      <c r="E2101" s="2" t="s">
        <v>98</v>
      </c>
      <c r="F2101" s="2" t="s">
        <v>123</v>
      </c>
      <c r="G2101" s="2" t="s">
        <v>111</v>
      </c>
    </row>
    <row r="2102" customFormat="false" ht="15" hidden="false" customHeight="false" outlineLevel="0" collapsed="false">
      <c r="A2102" s="2" t="s">
        <v>7268</v>
      </c>
      <c r="B2102" s="2" t="s">
        <v>1793</v>
      </c>
      <c r="C2102" s="2" t="s">
        <v>5166</v>
      </c>
      <c r="D2102" s="13" t="n">
        <v>46003</v>
      </c>
      <c r="E2102" s="2" t="s">
        <v>119</v>
      </c>
      <c r="F2102" s="2" t="s">
        <v>163</v>
      </c>
      <c r="G2102" s="2" t="s">
        <v>130</v>
      </c>
    </row>
    <row r="2103" customFormat="false" ht="15" hidden="false" customHeight="false" outlineLevel="0" collapsed="false">
      <c r="A2103" s="2" t="s">
        <v>7269</v>
      </c>
      <c r="B2103" s="2" t="s">
        <v>745</v>
      </c>
      <c r="C2103" s="2" t="s">
        <v>5164</v>
      </c>
      <c r="D2103" s="13" t="n">
        <v>45549</v>
      </c>
      <c r="E2103" s="2" t="s">
        <v>98</v>
      </c>
      <c r="F2103" s="2" t="s">
        <v>163</v>
      </c>
      <c r="G2103" s="2" t="s">
        <v>133</v>
      </c>
    </row>
    <row r="2104" customFormat="false" ht="15" hidden="false" customHeight="false" outlineLevel="0" collapsed="false">
      <c r="A2104" s="2" t="s">
        <v>7270</v>
      </c>
      <c r="B2104" s="2" t="s">
        <v>4338</v>
      </c>
      <c r="C2104" s="2" t="s">
        <v>5168</v>
      </c>
      <c r="D2104" s="13" t="n">
        <v>45523</v>
      </c>
      <c r="E2104" s="2" t="s">
        <v>141</v>
      </c>
      <c r="F2104" s="2" t="s">
        <v>98</v>
      </c>
      <c r="G2104" s="2" t="s">
        <v>115</v>
      </c>
    </row>
    <row r="2105" customFormat="false" ht="15" hidden="false" customHeight="false" outlineLevel="0" collapsed="false">
      <c r="A2105" s="2" t="s">
        <v>7271</v>
      </c>
      <c r="B2105" s="2" t="s">
        <v>2845</v>
      </c>
      <c r="C2105" s="2" t="s">
        <v>5190</v>
      </c>
      <c r="D2105" s="13" t="n">
        <v>45720</v>
      </c>
      <c r="E2105" s="2" t="s">
        <v>98</v>
      </c>
      <c r="F2105" s="2" t="s">
        <v>98</v>
      </c>
      <c r="G2105" s="2" t="s">
        <v>115</v>
      </c>
    </row>
    <row r="2106" customFormat="false" ht="15" hidden="false" customHeight="false" outlineLevel="0" collapsed="false">
      <c r="A2106" s="2" t="s">
        <v>7272</v>
      </c>
      <c r="B2106" s="2" t="s">
        <v>3754</v>
      </c>
      <c r="C2106" s="2" t="s">
        <v>5190</v>
      </c>
      <c r="D2106" s="13" t="n">
        <v>45648</v>
      </c>
      <c r="E2106" s="2" t="s">
        <v>98</v>
      </c>
      <c r="F2106" s="2" t="s">
        <v>98</v>
      </c>
      <c r="G2106" s="2" t="s">
        <v>124</v>
      </c>
    </row>
    <row r="2107" customFormat="false" ht="15" hidden="false" customHeight="false" outlineLevel="0" collapsed="false">
      <c r="A2107" s="2" t="s">
        <v>7273</v>
      </c>
      <c r="B2107" s="2" t="s">
        <v>303</v>
      </c>
      <c r="C2107" s="2" t="s">
        <v>5168</v>
      </c>
      <c r="D2107" s="13" t="n">
        <v>45666</v>
      </c>
      <c r="E2107" s="2" t="s">
        <v>119</v>
      </c>
      <c r="F2107" s="2" t="s">
        <v>98</v>
      </c>
      <c r="G2107" s="2" t="s">
        <v>142</v>
      </c>
    </row>
    <row r="2108" customFormat="false" ht="15" hidden="false" customHeight="false" outlineLevel="0" collapsed="false">
      <c r="A2108" s="2" t="s">
        <v>7274</v>
      </c>
      <c r="B2108" s="2" t="s">
        <v>2892</v>
      </c>
      <c r="C2108" s="2" t="s">
        <v>5164</v>
      </c>
      <c r="D2108" s="13" t="n">
        <v>46103</v>
      </c>
      <c r="E2108" s="2" t="s">
        <v>98</v>
      </c>
      <c r="F2108" s="2" t="s">
        <v>139</v>
      </c>
      <c r="G2108" s="2" t="s">
        <v>130</v>
      </c>
    </row>
    <row r="2109" customFormat="false" ht="15" hidden="false" customHeight="false" outlineLevel="0" collapsed="false">
      <c r="A2109" s="2" t="s">
        <v>7275</v>
      </c>
      <c r="B2109" s="2" t="s">
        <v>3526</v>
      </c>
      <c r="C2109" s="2" t="s">
        <v>5166</v>
      </c>
      <c r="D2109" s="13" t="n">
        <v>45744</v>
      </c>
      <c r="E2109" s="2" t="s">
        <v>119</v>
      </c>
      <c r="F2109" s="2" t="s">
        <v>114</v>
      </c>
      <c r="G2109" s="2" t="s">
        <v>133</v>
      </c>
    </row>
    <row r="2110" customFormat="false" ht="15" hidden="false" customHeight="false" outlineLevel="0" collapsed="false">
      <c r="A2110" s="2" t="s">
        <v>7276</v>
      </c>
      <c r="B2110" s="2" t="s">
        <v>3151</v>
      </c>
      <c r="C2110" s="2" t="s">
        <v>5164</v>
      </c>
      <c r="D2110" s="13" t="n">
        <v>45834</v>
      </c>
      <c r="E2110" s="2" t="s">
        <v>98</v>
      </c>
      <c r="F2110" s="2" t="s">
        <v>98</v>
      </c>
      <c r="G2110" s="2" t="s">
        <v>136</v>
      </c>
    </row>
    <row r="2111" customFormat="false" ht="15" hidden="false" customHeight="false" outlineLevel="0" collapsed="false">
      <c r="A2111" s="2" t="s">
        <v>7277</v>
      </c>
      <c r="B2111" s="2" t="s">
        <v>1183</v>
      </c>
      <c r="C2111" s="2" t="s">
        <v>5168</v>
      </c>
      <c r="D2111" s="13" t="n">
        <v>46071</v>
      </c>
      <c r="E2111" s="2" t="s">
        <v>98</v>
      </c>
      <c r="F2111" s="2" t="s">
        <v>98</v>
      </c>
      <c r="G2111" s="2" t="s">
        <v>111</v>
      </c>
    </row>
    <row r="2112" customFormat="false" ht="15" hidden="false" customHeight="false" outlineLevel="0" collapsed="false">
      <c r="A2112" s="2" t="s">
        <v>7278</v>
      </c>
      <c r="B2112" s="2" t="s">
        <v>2917</v>
      </c>
      <c r="C2112" s="2" t="s">
        <v>5168</v>
      </c>
      <c r="D2112" s="13" t="n">
        <v>46137</v>
      </c>
      <c r="E2112" s="2" t="s">
        <v>98</v>
      </c>
      <c r="F2112" s="2" t="s">
        <v>98</v>
      </c>
      <c r="G2112" s="2" t="s">
        <v>130</v>
      </c>
    </row>
    <row r="2113" customFormat="false" ht="15" hidden="false" customHeight="false" outlineLevel="0" collapsed="false">
      <c r="A2113" s="2" t="s">
        <v>7279</v>
      </c>
      <c r="B2113" s="2" t="s">
        <v>265</v>
      </c>
      <c r="C2113" s="2" t="s">
        <v>5168</v>
      </c>
      <c r="D2113" s="13" t="n">
        <v>45674</v>
      </c>
      <c r="E2113" s="2" t="s">
        <v>119</v>
      </c>
      <c r="F2113" s="2" t="s">
        <v>98</v>
      </c>
      <c r="G2113" s="2" t="s">
        <v>142</v>
      </c>
    </row>
    <row r="2114" customFormat="false" ht="15" hidden="false" customHeight="false" outlineLevel="0" collapsed="false">
      <c r="A2114" s="2" t="s">
        <v>7280</v>
      </c>
      <c r="B2114" s="2" t="s">
        <v>5131</v>
      </c>
      <c r="C2114" s="2" t="s">
        <v>5190</v>
      </c>
      <c r="D2114" s="13" t="n">
        <v>46150</v>
      </c>
      <c r="E2114" s="2" t="s">
        <v>98</v>
      </c>
      <c r="F2114" s="2" t="s">
        <v>98</v>
      </c>
      <c r="G2114" s="2" t="s">
        <v>124</v>
      </c>
    </row>
    <row r="2115" customFormat="false" ht="15" hidden="false" customHeight="false" outlineLevel="0" collapsed="false">
      <c r="A2115" s="2" t="s">
        <v>7281</v>
      </c>
      <c r="B2115" s="2" t="s">
        <v>4978</v>
      </c>
      <c r="C2115" s="2" t="s">
        <v>5166</v>
      </c>
      <c r="D2115" s="13" t="n">
        <v>45810</v>
      </c>
      <c r="E2115" s="2" t="s">
        <v>123</v>
      </c>
      <c r="F2115" s="2" t="s">
        <v>104</v>
      </c>
      <c r="G2115" s="2" t="s">
        <v>111</v>
      </c>
    </row>
    <row r="2116" customFormat="false" ht="15" hidden="false" customHeight="false" outlineLevel="0" collapsed="false">
      <c r="A2116" s="2" t="s">
        <v>7282</v>
      </c>
      <c r="B2116" s="2" t="s">
        <v>175</v>
      </c>
      <c r="C2116" s="2" t="s">
        <v>5168</v>
      </c>
      <c r="D2116" s="13" t="n">
        <v>45481</v>
      </c>
      <c r="E2116" s="2" t="s">
        <v>123</v>
      </c>
      <c r="F2116" s="2" t="s">
        <v>98</v>
      </c>
      <c r="G2116" s="2" t="s">
        <v>124</v>
      </c>
    </row>
    <row r="2117" customFormat="false" ht="15" hidden="false" customHeight="false" outlineLevel="0" collapsed="false">
      <c r="A2117" s="2" t="s">
        <v>7283</v>
      </c>
      <c r="B2117" s="2" t="s">
        <v>3560</v>
      </c>
      <c r="C2117" s="2" t="s">
        <v>5168</v>
      </c>
      <c r="D2117" s="13" t="n">
        <v>46098</v>
      </c>
      <c r="E2117" s="2" t="s">
        <v>119</v>
      </c>
      <c r="F2117" s="2" t="s">
        <v>98</v>
      </c>
      <c r="G2117" s="2" t="s">
        <v>120</v>
      </c>
    </row>
    <row r="2118" customFormat="false" ht="15" hidden="false" customHeight="false" outlineLevel="0" collapsed="false">
      <c r="A2118" s="2" t="s">
        <v>7284</v>
      </c>
      <c r="B2118" s="2" t="s">
        <v>4690</v>
      </c>
      <c r="C2118" s="2" t="s">
        <v>5190</v>
      </c>
      <c r="D2118" s="13" t="n">
        <v>45617</v>
      </c>
      <c r="E2118" s="2" t="s">
        <v>98</v>
      </c>
      <c r="F2118" s="2" t="s">
        <v>98</v>
      </c>
      <c r="G2118" s="2" t="s">
        <v>124</v>
      </c>
    </row>
    <row r="2119" customFormat="false" ht="15" hidden="false" customHeight="false" outlineLevel="0" collapsed="false">
      <c r="A2119" s="2" t="s">
        <v>7285</v>
      </c>
      <c r="B2119" s="2" t="s">
        <v>1672</v>
      </c>
      <c r="C2119" s="2" t="s">
        <v>5166</v>
      </c>
      <c r="D2119" s="13" t="n">
        <v>45898</v>
      </c>
      <c r="E2119" s="2" t="s">
        <v>128</v>
      </c>
      <c r="F2119" s="2" t="s">
        <v>104</v>
      </c>
      <c r="G2119" s="2" t="s">
        <v>133</v>
      </c>
    </row>
    <row r="2120" customFormat="false" ht="15" hidden="false" customHeight="false" outlineLevel="0" collapsed="false">
      <c r="A2120" s="2" t="s">
        <v>7286</v>
      </c>
      <c r="B2120" s="2" t="s">
        <v>400</v>
      </c>
      <c r="C2120" s="2" t="s">
        <v>5168</v>
      </c>
      <c r="D2120" s="13" t="n">
        <v>46048</v>
      </c>
      <c r="E2120" s="2" t="s">
        <v>139</v>
      </c>
      <c r="F2120" s="2" t="s">
        <v>98</v>
      </c>
      <c r="G2120" s="2" t="s">
        <v>111</v>
      </c>
    </row>
    <row r="2121" customFormat="false" ht="15" hidden="false" customHeight="false" outlineLevel="0" collapsed="false">
      <c r="A2121" s="2" t="s">
        <v>7287</v>
      </c>
      <c r="B2121" s="2" t="s">
        <v>5033</v>
      </c>
      <c r="C2121" s="2" t="s">
        <v>5166</v>
      </c>
      <c r="D2121" s="13" t="n">
        <v>45794</v>
      </c>
      <c r="E2121" s="2" t="s">
        <v>98</v>
      </c>
      <c r="F2121" s="2" t="s">
        <v>145</v>
      </c>
      <c r="G2121" s="2" t="s">
        <v>130</v>
      </c>
    </row>
    <row r="2122" customFormat="false" ht="15" hidden="false" customHeight="false" outlineLevel="0" collapsed="false">
      <c r="A2122" s="2" t="s">
        <v>7288</v>
      </c>
      <c r="B2122" s="2" t="s">
        <v>4954</v>
      </c>
      <c r="C2122" s="2" t="s">
        <v>5172</v>
      </c>
      <c r="D2122" s="13" t="n">
        <v>45599</v>
      </c>
      <c r="E2122" s="2" t="s">
        <v>98</v>
      </c>
      <c r="F2122" s="2" t="s">
        <v>98</v>
      </c>
      <c r="G2122" s="2" t="s">
        <v>136</v>
      </c>
    </row>
    <row r="2123" customFormat="false" ht="15" hidden="false" customHeight="false" outlineLevel="0" collapsed="false">
      <c r="A2123" s="2" t="s">
        <v>7289</v>
      </c>
      <c r="B2123" s="2" t="s">
        <v>4860</v>
      </c>
      <c r="C2123" s="2" t="s">
        <v>5166</v>
      </c>
      <c r="D2123" s="13" t="n">
        <v>46143</v>
      </c>
      <c r="E2123" s="2" t="s">
        <v>104</v>
      </c>
      <c r="F2123" s="2" t="s">
        <v>114</v>
      </c>
      <c r="G2123" s="2" t="s">
        <v>133</v>
      </c>
    </row>
    <row r="2124" customFormat="false" ht="15" hidden="false" customHeight="false" outlineLevel="0" collapsed="false">
      <c r="A2124" s="2" t="s">
        <v>7290</v>
      </c>
      <c r="B2124" s="2" t="s">
        <v>245</v>
      </c>
      <c r="C2124" s="2" t="s">
        <v>5166</v>
      </c>
      <c r="D2124" s="13" t="n">
        <v>45749</v>
      </c>
      <c r="E2124" s="2" t="s">
        <v>119</v>
      </c>
      <c r="F2124" s="2" t="s">
        <v>114</v>
      </c>
      <c r="G2124" s="2" t="s">
        <v>115</v>
      </c>
    </row>
    <row r="2125" customFormat="false" ht="15" hidden="false" customHeight="false" outlineLevel="0" collapsed="false">
      <c r="A2125" s="2" t="s">
        <v>7291</v>
      </c>
      <c r="B2125" s="2" t="s">
        <v>4292</v>
      </c>
      <c r="C2125" s="2" t="s">
        <v>5168</v>
      </c>
      <c r="D2125" s="13" t="n">
        <v>45945</v>
      </c>
      <c r="E2125" s="2" t="s">
        <v>104</v>
      </c>
      <c r="F2125" s="2" t="s">
        <v>98</v>
      </c>
      <c r="G2125" s="2" t="s">
        <v>142</v>
      </c>
    </row>
    <row r="2126" customFormat="false" ht="15" hidden="false" customHeight="false" outlineLevel="0" collapsed="false">
      <c r="A2126" s="2" t="s">
        <v>7292</v>
      </c>
      <c r="B2126" s="2" t="s">
        <v>1365</v>
      </c>
      <c r="C2126" s="2" t="s">
        <v>5166</v>
      </c>
      <c r="D2126" s="13" t="n">
        <v>45659</v>
      </c>
      <c r="E2126" s="2" t="s">
        <v>123</v>
      </c>
      <c r="F2126" s="2" t="s">
        <v>165</v>
      </c>
      <c r="G2126" s="2" t="s">
        <v>120</v>
      </c>
    </row>
    <row r="2127" customFormat="false" ht="15" hidden="false" customHeight="false" outlineLevel="0" collapsed="false">
      <c r="A2127" s="2" t="s">
        <v>7293</v>
      </c>
      <c r="B2127" s="2" t="s">
        <v>2204</v>
      </c>
      <c r="C2127" s="2" t="s">
        <v>5166</v>
      </c>
      <c r="D2127" s="13" t="n">
        <v>45909</v>
      </c>
      <c r="E2127" s="2" t="s">
        <v>141</v>
      </c>
      <c r="F2127" s="2" t="s">
        <v>165</v>
      </c>
      <c r="G2127" s="2" t="s">
        <v>133</v>
      </c>
    </row>
    <row r="2128" customFormat="false" ht="15" hidden="false" customHeight="false" outlineLevel="0" collapsed="false">
      <c r="A2128" s="2" t="s">
        <v>7294</v>
      </c>
      <c r="B2128" s="2" t="s">
        <v>5061</v>
      </c>
      <c r="C2128" s="2" t="s">
        <v>5190</v>
      </c>
      <c r="D2128" s="13" t="n">
        <v>45595</v>
      </c>
      <c r="E2128" s="2" t="s">
        <v>98</v>
      </c>
      <c r="F2128" s="2" t="s">
        <v>98</v>
      </c>
      <c r="G2128" s="2" t="s">
        <v>99</v>
      </c>
    </row>
    <row r="2129" customFormat="false" ht="15" hidden="false" customHeight="false" outlineLevel="0" collapsed="false">
      <c r="A2129" s="2" t="s">
        <v>7295</v>
      </c>
      <c r="B2129" s="2" t="s">
        <v>2637</v>
      </c>
      <c r="C2129" s="2" t="s">
        <v>5164</v>
      </c>
      <c r="D2129" s="13" t="n">
        <v>45883</v>
      </c>
      <c r="E2129" s="2" t="s">
        <v>98</v>
      </c>
      <c r="F2129" s="2" t="s">
        <v>114</v>
      </c>
      <c r="G2129" s="2" t="s">
        <v>111</v>
      </c>
    </row>
    <row r="2130" customFormat="false" ht="15" hidden="false" customHeight="false" outlineLevel="0" collapsed="false">
      <c r="A2130" s="2" t="s">
        <v>7296</v>
      </c>
      <c r="B2130" s="2" t="s">
        <v>5074</v>
      </c>
      <c r="C2130" s="2" t="s">
        <v>5190</v>
      </c>
      <c r="D2130" s="13" t="n">
        <v>45811</v>
      </c>
      <c r="E2130" s="2" t="s">
        <v>98</v>
      </c>
      <c r="F2130" s="2" t="s">
        <v>98</v>
      </c>
      <c r="G2130" s="2" t="s">
        <v>109</v>
      </c>
    </row>
    <row r="2131" customFormat="false" ht="15" hidden="false" customHeight="false" outlineLevel="0" collapsed="false">
      <c r="A2131" s="2" t="s">
        <v>7297</v>
      </c>
      <c r="B2131" s="2" t="s">
        <v>4690</v>
      </c>
      <c r="C2131" s="2" t="s">
        <v>5166</v>
      </c>
      <c r="D2131" s="13" t="n">
        <v>45842</v>
      </c>
      <c r="E2131" s="2" t="s">
        <v>98</v>
      </c>
      <c r="F2131" s="2" t="s">
        <v>141</v>
      </c>
      <c r="G2131" s="2" t="s">
        <v>109</v>
      </c>
    </row>
    <row r="2132" customFormat="false" ht="15" hidden="false" customHeight="false" outlineLevel="0" collapsed="false">
      <c r="A2132" s="2" t="s">
        <v>7298</v>
      </c>
      <c r="B2132" s="2" t="s">
        <v>1620</v>
      </c>
      <c r="C2132" s="2" t="s">
        <v>5168</v>
      </c>
      <c r="D2132" s="13" t="n">
        <v>45353</v>
      </c>
      <c r="E2132" s="2" t="s">
        <v>98</v>
      </c>
      <c r="F2132" s="2" t="s">
        <v>98</v>
      </c>
      <c r="G2132" s="2" t="s">
        <v>115</v>
      </c>
    </row>
    <row r="2133" customFormat="false" ht="15" hidden="false" customHeight="false" outlineLevel="0" collapsed="false">
      <c r="A2133" s="2" t="s">
        <v>7299</v>
      </c>
      <c r="B2133" s="2" t="s">
        <v>4809</v>
      </c>
      <c r="C2133" s="2" t="s">
        <v>5166</v>
      </c>
      <c r="D2133" s="13" t="n">
        <v>45633</v>
      </c>
      <c r="E2133" s="2" t="s">
        <v>123</v>
      </c>
      <c r="F2133" s="2" t="s">
        <v>139</v>
      </c>
      <c r="G2133" s="2" t="s">
        <v>133</v>
      </c>
    </row>
    <row r="2134" customFormat="false" ht="15" hidden="false" customHeight="false" outlineLevel="0" collapsed="false">
      <c r="A2134" s="2" t="s">
        <v>7300</v>
      </c>
      <c r="B2134" s="2" t="s">
        <v>5075</v>
      </c>
      <c r="C2134" s="2" t="s">
        <v>5190</v>
      </c>
      <c r="D2134" s="13" t="n">
        <v>46196</v>
      </c>
      <c r="E2134" s="2" t="s">
        <v>98</v>
      </c>
      <c r="F2134" s="2" t="s">
        <v>98</v>
      </c>
      <c r="G2134" s="2" t="s">
        <v>109</v>
      </c>
    </row>
    <row r="2135" customFormat="false" ht="15" hidden="false" customHeight="false" outlineLevel="0" collapsed="false">
      <c r="A2135" s="2" t="s">
        <v>7301</v>
      </c>
      <c r="B2135" s="2" t="s">
        <v>5067</v>
      </c>
      <c r="C2135" s="2" t="s">
        <v>5172</v>
      </c>
      <c r="D2135" s="13" t="n">
        <v>45920</v>
      </c>
      <c r="E2135" s="2" t="s">
        <v>98</v>
      </c>
      <c r="F2135" s="2" t="s">
        <v>98</v>
      </c>
      <c r="G2135" s="2" t="s">
        <v>133</v>
      </c>
    </row>
    <row r="2136" customFormat="false" ht="15" hidden="false" customHeight="false" outlineLevel="0" collapsed="false">
      <c r="A2136" s="2" t="s">
        <v>7302</v>
      </c>
      <c r="B2136" s="2" t="s">
        <v>4969</v>
      </c>
      <c r="C2136" s="2" t="s">
        <v>5190</v>
      </c>
      <c r="D2136" s="13" t="n">
        <v>45808</v>
      </c>
      <c r="E2136" s="2" t="s">
        <v>98</v>
      </c>
      <c r="F2136" s="2" t="s">
        <v>98</v>
      </c>
      <c r="G2136" s="2" t="s">
        <v>142</v>
      </c>
    </row>
    <row r="2137" customFormat="false" ht="15" hidden="false" customHeight="false" outlineLevel="0" collapsed="false">
      <c r="A2137" s="2" t="s">
        <v>7303</v>
      </c>
      <c r="B2137" s="2" t="s">
        <v>3916</v>
      </c>
      <c r="C2137" s="2" t="s">
        <v>5164</v>
      </c>
      <c r="D2137" s="13" t="n">
        <v>46046</v>
      </c>
      <c r="E2137" s="2" t="s">
        <v>98</v>
      </c>
      <c r="F2137" s="2" t="s">
        <v>141</v>
      </c>
      <c r="G2137" s="2" t="s">
        <v>115</v>
      </c>
    </row>
    <row r="2138" customFormat="false" ht="15" hidden="false" customHeight="false" outlineLevel="0" collapsed="false">
      <c r="A2138" s="2" t="s">
        <v>7304</v>
      </c>
      <c r="B2138" s="2" t="s">
        <v>4942</v>
      </c>
      <c r="C2138" s="2" t="s">
        <v>5190</v>
      </c>
      <c r="D2138" s="13" t="n">
        <v>45577</v>
      </c>
      <c r="E2138" s="2" t="s">
        <v>98</v>
      </c>
      <c r="F2138" s="2" t="s">
        <v>98</v>
      </c>
      <c r="G2138" s="2" t="s">
        <v>130</v>
      </c>
    </row>
    <row r="2139" customFormat="false" ht="15" hidden="false" customHeight="false" outlineLevel="0" collapsed="false">
      <c r="A2139" s="2" t="s">
        <v>7305</v>
      </c>
      <c r="B2139" s="2" t="s">
        <v>5055</v>
      </c>
      <c r="C2139" s="2" t="s">
        <v>5172</v>
      </c>
      <c r="D2139" s="13" t="n">
        <v>45420</v>
      </c>
      <c r="E2139" s="2" t="s">
        <v>98</v>
      </c>
      <c r="F2139" s="2" t="s">
        <v>98</v>
      </c>
      <c r="G2139" s="2" t="s">
        <v>124</v>
      </c>
    </row>
    <row r="2140" customFormat="false" ht="15" hidden="false" customHeight="false" outlineLevel="0" collapsed="false">
      <c r="A2140" s="2" t="s">
        <v>7306</v>
      </c>
      <c r="B2140" s="2" t="s">
        <v>3572</v>
      </c>
      <c r="C2140" s="2" t="s">
        <v>5168</v>
      </c>
      <c r="D2140" s="13" t="n">
        <v>45696</v>
      </c>
      <c r="E2140" s="2" t="s">
        <v>98</v>
      </c>
      <c r="F2140" s="2" t="s">
        <v>98</v>
      </c>
      <c r="G2140" s="2" t="s">
        <v>133</v>
      </c>
    </row>
    <row r="2141" customFormat="false" ht="15" hidden="false" customHeight="false" outlineLevel="0" collapsed="false">
      <c r="A2141" s="2" t="s">
        <v>7307</v>
      </c>
      <c r="B2141" s="2" t="s">
        <v>2895</v>
      </c>
      <c r="C2141" s="2" t="s">
        <v>5166</v>
      </c>
      <c r="D2141" s="13" t="n">
        <v>45783</v>
      </c>
      <c r="E2141" s="2" t="s">
        <v>114</v>
      </c>
      <c r="F2141" s="2" t="s">
        <v>163</v>
      </c>
      <c r="G2141" s="2" t="s">
        <v>142</v>
      </c>
    </row>
    <row r="2142" customFormat="false" ht="15" hidden="false" customHeight="false" outlineLevel="0" collapsed="false">
      <c r="A2142" s="2" t="s">
        <v>7308</v>
      </c>
      <c r="B2142" s="2" t="s">
        <v>1375</v>
      </c>
      <c r="C2142" s="2" t="s">
        <v>5164</v>
      </c>
      <c r="D2142" s="13" t="n">
        <v>45370</v>
      </c>
      <c r="E2142" s="2" t="s">
        <v>98</v>
      </c>
      <c r="F2142" s="2" t="s">
        <v>98</v>
      </c>
      <c r="G2142" s="2" t="s">
        <v>115</v>
      </c>
    </row>
    <row r="2143" customFormat="false" ht="15" hidden="false" customHeight="false" outlineLevel="0" collapsed="false">
      <c r="A2143" s="2" t="s">
        <v>7309</v>
      </c>
      <c r="B2143" s="2" t="s">
        <v>2740</v>
      </c>
      <c r="C2143" s="2" t="s">
        <v>5164</v>
      </c>
      <c r="D2143" s="13" t="n">
        <v>45985</v>
      </c>
      <c r="E2143" s="2" t="s">
        <v>98</v>
      </c>
      <c r="F2143" s="2" t="s">
        <v>114</v>
      </c>
      <c r="G2143" s="2" t="s">
        <v>130</v>
      </c>
    </row>
    <row r="2144" customFormat="false" ht="15" hidden="false" customHeight="false" outlineLevel="0" collapsed="false">
      <c r="A2144" s="2" t="s">
        <v>7310</v>
      </c>
      <c r="B2144" s="2" t="s">
        <v>528</v>
      </c>
      <c r="C2144" s="2" t="s">
        <v>5166</v>
      </c>
      <c r="D2144" s="13" t="n">
        <v>45345</v>
      </c>
      <c r="E2144" s="2" t="s">
        <v>141</v>
      </c>
      <c r="F2144" s="2" t="s">
        <v>165</v>
      </c>
      <c r="G2144" s="2" t="s">
        <v>115</v>
      </c>
    </row>
    <row r="2145" customFormat="false" ht="15" hidden="false" customHeight="false" outlineLevel="0" collapsed="false">
      <c r="A2145" s="2" t="s">
        <v>7311</v>
      </c>
      <c r="B2145" s="2" t="s">
        <v>4201</v>
      </c>
      <c r="C2145" s="2" t="s">
        <v>5164</v>
      </c>
      <c r="D2145" s="13" t="n">
        <v>45885</v>
      </c>
      <c r="E2145" s="2" t="s">
        <v>98</v>
      </c>
      <c r="F2145" s="2" t="s">
        <v>163</v>
      </c>
      <c r="G2145" s="2" t="s">
        <v>133</v>
      </c>
    </row>
    <row r="2146" customFormat="false" ht="15" hidden="false" customHeight="false" outlineLevel="0" collapsed="false">
      <c r="A2146" s="2" t="s">
        <v>7312</v>
      </c>
      <c r="B2146" s="2" t="s">
        <v>826</v>
      </c>
      <c r="C2146" s="2" t="s">
        <v>5164</v>
      </c>
      <c r="D2146" s="13" t="n">
        <v>45642</v>
      </c>
      <c r="E2146" s="2" t="s">
        <v>98</v>
      </c>
      <c r="F2146" s="2" t="s">
        <v>139</v>
      </c>
      <c r="G2146" s="2" t="s">
        <v>133</v>
      </c>
    </row>
    <row r="2147" customFormat="false" ht="15" hidden="false" customHeight="false" outlineLevel="0" collapsed="false">
      <c r="A2147" s="2" t="s">
        <v>7313</v>
      </c>
      <c r="B2147" s="2" t="s">
        <v>276</v>
      </c>
      <c r="C2147" s="2" t="s">
        <v>5168</v>
      </c>
      <c r="D2147" s="13" t="n">
        <v>45467</v>
      </c>
      <c r="E2147" s="2" t="s">
        <v>139</v>
      </c>
      <c r="F2147" s="2" t="s">
        <v>98</v>
      </c>
      <c r="G2147" s="2" t="s">
        <v>130</v>
      </c>
    </row>
    <row r="2148" customFormat="false" ht="15" hidden="false" customHeight="false" outlineLevel="0" collapsed="false">
      <c r="A2148" s="2" t="s">
        <v>7314</v>
      </c>
      <c r="B2148" s="2" t="s">
        <v>3488</v>
      </c>
      <c r="C2148" s="2" t="s">
        <v>5168</v>
      </c>
      <c r="D2148" s="13" t="n">
        <v>45671</v>
      </c>
      <c r="E2148" s="2" t="s">
        <v>98</v>
      </c>
      <c r="F2148" s="2" t="s">
        <v>98</v>
      </c>
      <c r="G2148" s="2" t="s">
        <v>115</v>
      </c>
    </row>
    <row r="2149" customFormat="false" ht="15" hidden="false" customHeight="false" outlineLevel="0" collapsed="false">
      <c r="A2149" s="2" t="s">
        <v>7315</v>
      </c>
      <c r="B2149" s="2" t="s">
        <v>2028</v>
      </c>
      <c r="C2149" s="2" t="s">
        <v>5166</v>
      </c>
      <c r="D2149" s="13" t="n">
        <v>45703</v>
      </c>
      <c r="E2149" s="2" t="s">
        <v>104</v>
      </c>
      <c r="F2149" s="2" t="s">
        <v>141</v>
      </c>
      <c r="G2149" s="2" t="s">
        <v>136</v>
      </c>
    </row>
    <row r="2150" customFormat="false" ht="15" hidden="false" customHeight="false" outlineLevel="0" collapsed="false">
      <c r="A2150" s="2" t="s">
        <v>7316</v>
      </c>
      <c r="B2150" s="2" t="s">
        <v>4946</v>
      </c>
      <c r="C2150" s="2" t="s">
        <v>5168</v>
      </c>
      <c r="D2150" s="13" t="n">
        <v>45604</v>
      </c>
      <c r="E2150" s="2" t="s">
        <v>98</v>
      </c>
      <c r="F2150" s="2" t="s">
        <v>98</v>
      </c>
      <c r="G2150" s="2" t="s">
        <v>136</v>
      </c>
    </row>
    <row r="2151" customFormat="false" ht="15" hidden="false" customHeight="false" outlineLevel="0" collapsed="false">
      <c r="A2151" s="2" t="s">
        <v>7317</v>
      </c>
      <c r="B2151" s="2" t="s">
        <v>4481</v>
      </c>
      <c r="C2151" s="2" t="s">
        <v>5164</v>
      </c>
      <c r="D2151" s="13" t="n">
        <v>45554</v>
      </c>
      <c r="E2151" s="2" t="s">
        <v>98</v>
      </c>
      <c r="F2151" s="2" t="s">
        <v>139</v>
      </c>
      <c r="G2151" s="2" t="s">
        <v>115</v>
      </c>
    </row>
    <row r="2152" customFormat="false" ht="15" hidden="false" customHeight="false" outlineLevel="0" collapsed="false">
      <c r="A2152" s="2" t="s">
        <v>7318</v>
      </c>
      <c r="B2152" s="2" t="s">
        <v>2573</v>
      </c>
      <c r="C2152" s="2" t="s">
        <v>5190</v>
      </c>
      <c r="D2152" s="13" t="n">
        <v>45664</v>
      </c>
      <c r="E2152" s="2" t="s">
        <v>98</v>
      </c>
      <c r="F2152" s="2" t="s">
        <v>108</v>
      </c>
      <c r="G2152" s="2" t="s">
        <v>124</v>
      </c>
    </row>
    <row r="2153" customFormat="false" ht="15" hidden="false" customHeight="false" outlineLevel="0" collapsed="false">
      <c r="A2153" s="2" t="s">
        <v>7319</v>
      </c>
      <c r="B2153" s="2" t="s">
        <v>461</v>
      </c>
      <c r="C2153" s="2" t="s">
        <v>5164</v>
      </c>
      <c r="D2153" s="13" t="n">
        <v>45870</v>
      </c>
      <c r="E2153" s="2" t="s">
        <v>98</v>
      </c>
      <c r="F2153" s="2" t="s">
        <v>114</v>
      </c>
      <c r="G2153" s="2" t="s">
        <v>142</v>
      </c>
    </row>
    <row r="2154" customFormat="false" ht="15" hidden="false" customHeight="false" outlineLevel="0" collapsed="false">
      <c r="A2154" s="2" t="s">
        <v>7320</v>
      </c>
      <c r="B2154" s="2" t="s">
        <v>3177</v>
      </c>
      <c r="C2154" s="2" t="s">
        <v>5164</v>
      </c>
      <c r="D2154" s="13" t="n">
        <v>45697</v>
      </c>
      <c r="E2154" s="2" t="s">
        <v>98</v>
      </c>
      <c r="F2154" s="2" t="s">
        <v>139</v>
      </c>
      <c r="G2154" s="2" t="s">
        <v>111</v>
      </c>
    </row>
    <row r="2155" customFormat="false" ht="15" hidden="false" customHeight="false" outlineLevel="0" collapsed="false">
      <c r="A2155" s="2" t="s">
        <v>7321</v>
      </c>
      <c r="B2155" s="2" t="s">
        <v>1130</v>
      </c>
      <c r="C2155" s="2" t="s">
        <v>5164</v>
      </c>
      <c r="D2155" s="13" t="n">
        <v>45842</v>
      </c>
      <c r="E2155" s="2" t="s">
        <v>98</v>
      </c>
      <c r="F2155" s="2" t="s">
        <v>139</v>
      </c>
      <c r="G2155" s="2" t="s">
        <v>120</v>
      </c>
    </row>
    <row r="2156" customFormat="false" ht="15" hidden="false" customHeight="false" outlineLevel="0" collapsed="false">
      <c r="A2156" s="2" t="s">
        <v>7322</v>
      </c>
      <c r="B2156" s="2" t="s">
        <v>3268</v>
      </c>
      <c r="C2156" s="2" t="s">
        <v>5164</v>
      </c>
      <c r="D2156" s="13" t="n">
        <v>45668</v>
      </c>
      <c r="E2156" s="2" t="s">
        <v>98</v>
      </c>
      <c r="F2156" s="2" t="s">
        <v>128</v>
      </c>
      <c r="G2156" s="2" t="s">
        <v>142</v>
      </c>
    </row>
    <row r="2157" customFormat="false" ht="15" hidden="false" customHeight="false" outlineLevel="0" collapsed="false">
      <c r="A2157" s="2" t="s">
        <v>7323</v>
      </c>
      <c r="B2157" s="2" t="s">
        <v>1031</v>
      </c>
      <c r="C2157" s="2" t="s">
        <v>5168</v>
      </c>
      <c r="D2157" s="13" t="n">
        <v>46181</v>
      </c>
      <c r="E2157" s="2" t="s">
        <v>163</v>
      </c>
      <c r="F2157" s="2" t="s">
        <v>98</v>
      </c>
      <c r="G2157" s="2" t="s">
        <v>142</v>
      </c>
    </row>
    <row r="2158" customFormat="false" ht="15" hidden="false" customHeight="false" outlineLevel="0" collapsed="false">
      <c r="A2158" s="2" t="s">
        <v>7324</v>
      </c>
      <c r="B2158" s="2" t="s">
        <v>1626</v>
      </c>
      <c r="C2158" s="2" t="s">
        <v>5166</v>
      </c>
      <c r="D2158" s="13" t="n">
        <v>45533</v>
      </c>
      <c r="E2158" s="2" t="s">
        <v>139</v>
      </c>
      <c r="F2158" s="2" t="s">
        <v>108</v>
      </c>
      <c r="G2158" s="2" t="s">
        <v>115</v>
      </c>
    </row>
    <row r="2159" customFormat="false" ht="15" hidden="false" customHeight="false" outlineLevel="0" collapsed="false">
      <c r="A2159" s="2" t="s">
        <v>7325</v>
      </c>
      <c r="B2159" s="2" t="s">
        <v>4710</v>
      </c>
      <c r="C2159" s="2" t="s">
        <v>5190</v>
      </c>
      <c r="D2159" s="13" t="n">
        <v>45731</v>
      </c>
      <c r="E2159" s="2" t="s">
        <v>98</v>
      </c>
      <c r="F2159" s="2" t="s">
        <v>108</v>
      </c>
      <c r="G2159" s="2" t="s">
        <v>142</v>
      </c>
    </row>
    <row r="2160" customFormat="false" ht="15" hidden="false" customHeight="false" outlineLevel="0" collapsed="false">
      <c r="A2160" s="2" t="s">
        <v>7326</v>
      </c>
      <c r="B2160" s="2" t="s">
        <v>2142</v>
      </c>
      <c r="C2160" s="2" t="s">
        <v>5164</v>
      </c>
      <c r="D2160" s="13" t="n">
        <v>45596</v>
      </c>
      <c r="E2160" s="2" t="s">
        <v>98</v>
      </c>
      <c r="F2160" s="2" t="s">
        <v>98</v>
      </c>
      <c r="G2160" s="2" t="s">
        <v>115</v>
      </c>
    </row>
    <row r="2161" customFormat="false" ht="15" hidden="false" customHeight="false" outlineLevel="0" collapsed="false">
      <c r="A2161" s="2" t="s">
        <v>7327</v>
      </c>
      <c r="B2161" s="2" t="s">
        <v>5017</v>
      </c>
      <c r="C2161" s="2" t="s">
        <v>5190</v>
      </c>
      <c r="D2161" s="13" t="n">
        <v>45997</v>
      </c>
      <c r="E2161" s="2" t="s">
        <v>98</v>
      </c>
      <c r="F2161" s="2" t="s">
        <v>98</v>
      </c>
      <c r="G2161" s="2" t="s">
        <v>133</v>
      </c>
    </row>
    <row r="2162" customFormat="false" ht="15" hidden="false" customHeight="false" outlineLevel="0" collapsed="false">
      <c r="A2162" s="2" t="s">
        <v>7328</v>
      </c>
      <c r="B2162" s="2" t="s">
        <v>1250</v>
      </c>
      <c r="C2162" s="2" t="s">
        <v>5166</v>
      </c>
      <c r="D2162" s="13" t="n">
        <v>45695</v>
      </c>
      <c r="E2162" s="2" t="s">
        <v>123</v>
      </c>
      <c r="F2162" s="2" t="s">
        <v>104</v>
      </c>
      <c r="G2162" s="2" t="s">
        <v>130</v>
      </c>
    </row>
    <row r="2163" customFormat="false" ht="15" hidden="false" customHeight="false" outlineLevel="0" collapsed="false">
      <c r="A2163" s="2" t="s">
        <v>7329</v>
      </c>
      <c r="B2163" s="2" t="s">
        <v>2448</v>
      </c>
      <c r="C2163" s="2" t="s">
        <v>5172</v>
      </c>
      <c r="D2163" s="13" t="n">
        <v>46210</v>
      </c>
      <c r="E2163" s="2" t="s">
        <v>108</v>
      </c>
      <c r="F2163" s="2" t="s">
        <v>98</v>
      </c>
      <c r="G2163" s="2" t="s">
        <v>111</v>
      </c>
    </row>
    <row r="2164" customFormat="false" ht="15" hidden="false" customHeight="false" outlineLevel="0" collapsed="false">
      <c r="A2164" s="2" t="s">
        <v>7330</v>
      </c>
      <c r="B2164" s="2" t="s">
        <v>434</v>
      </c>
      <c r="C2164" s="2" t="s">
        <v>5164</v>
      </c>
      <c r="D2164" s="13" t="n">
        <v>45590</v>
      </c>
      <c r="E2164" s="2" t="s">
        <v>98</v>
      </c>
      <c r="F2164" s="2" t="s">
        <v>141</v>
      </c>
      <c r="G2164" s="2" t="s">
        <v>142</v>
      </c>
    </row>
    <row r="2165" customFormat="false" ht="15" hidden="false" customHeight="false" outlineLevel="0" collapsed="false">
      <c r="A2165" s="2" t="s">
        <v>7331</v>
      </c>
      <c r="B2165" s="2" t="s">
        <v>5032</v>
      </c>
      <c r="C2165" s="2" t="s">
        <v>5190</v>
      </c>
      <c r="D2165" s="13" t="n">
        <v>46128</v>
      </c>
      <c r="E2165" s="2" t="s">
        <v>98</v>
      </c>
      <c r="F2165" s="2" t="s">
        <v>98</v>
      </c>
      <c r="G2165" s="2" t="s">
        <v>124</v>
      </c>
    </row>
    <row r="2166" customFormat="false" ht="15" hidden="false" customHeight="false" outlineLevel="0" collapsed="false">
      <c r="A2166" s="2" t="s">
        <v>7332</v>
      </c>
      <c r="B2166" s="2" t="s">
        <v>900</v>
      </c>
      <c r="C2166" s="2" t="s">
        <v>5164</v>
      </c>
      <c r="D2166" s="13" t="n">
        <v>45456</v>
      </c>
      <c r="E2166" s="2" t="s">
        <v>98</v>
      </c>
      <c r="F2166" s="2" t="s">
        <v>128</v>
      </c>
      <c r="G2166" s="2" t="s">
        <v>142</v>
      </c>
    </row>
    <row r="2167" customFormat="false" ht="15" hidden="false" customHeight="false" outlineLevel="0" collapsed="false">
      <c r="A2167" s="2" t="s">
        <v>7333</v>
      </c>
      <c r="B2167" s="2" t="s">
        <v>4895</v>
      </c>
      <c r="C2167" s="2" t="s">
        <v>5166</v>
      </c>
      <c r="D2167" s="13" t="n">
        <v>45904</v>
      </c>
      <c r="E2167" s="2" t="s">
        <v>141</v>
      </c>
      <c r="F2167" s="2" t="s">
        <v>114</v>
      </c>
      <c r="G2167" s="2" t="s">
        <v>142</v>
      </c>
    </row>
    <row r="2168" customFormat="false" ht="15" hidden="false" customHeight="false" outlineLevel="0" collapsed="false">
      <c r="A2168" s="2" t="s">
        <v>7334</v>
      </c>
      <c r="B2168" s="2" t="s">
        <v>4065</v>
      </c>
      <c r="C2168" s="2" t="s">
        <v>5164</v>
      </c>
      <c r="D2168" s="13" t="n">
        <v>45802</v>
      </c>
      <c r="E2168" s="2" t="s">
        <v>98</v>
      </c>
      <c r="F2168" s="2" t="s">
        <v>98</v>
      </c>
      <c r="G2168" s="2" t="s">
        <v>109</v>
      </c>
    </row>
    <row r="2169" customFormat="false" ht="15" hidden="false" customHeight="false" outlineLevel="0" collapsed="false">
      <c r="A2169" s="2" t="s">
        <v>7335</v>
      </c>
      <c r="B2169" s="2" t="s">
        <v>5036</v>
      </c>
      <c r="C2169" s="2" t="s">
        <v>5172</v>
      </c>
      <c r="D2169" s="13" t="n">
        <v>45596</v>
      </c>
      <c r="E2169" s="2" t="s">
        <v>98</v>
      </c>
      <c r="F2169" s="2" t="s">
        <v>98</v>
      </c>
      <c r="G2169" s="2" t="s">
        <v>130</v>
      </c>
    </row>
    <row r="2170" customFormat="false" ht="15" hidden="false" customHeight="false" outlineLevel="0" collapsed="false">
      <c r="A2170" s="2" t="s">
        <v>7336</v>
      </c>
      <c r="B2170" s="2" t="s">
        <v>2540</v>
      </c>
      <c r="C2170" s="2" t="s">
        <v>5164</v>
      </c>
      <c r="D2170" s="13" t="n">
        <v>46122</v>
      </c>
      <c r="E2170" s="2" t="s">
        <v>98</v>
      </c>
      <c r="F2170" s="2" t="s">
        <v>139</v>
      </c>
      <c r="G2170" s="2" t="s">
        <v>133</v>
      </c>
    </row>
    <row r="2171" customFormat="false" ht="15" hidden="false" customHeight="false" outlineLevel="0" collapsed="false">
      <c r="A2171" s="2" t="s">
        <v>7337</v>
      </c>
      <c r="B2171" s="2" t="s">
        <v>1125</v>
      </c>
      <c r="C2171" s="2" t="s">
        <v>5166</v>
      </c>
      <c r="D2171" s="13" t="n">
        <v>45865</v>
      </c>
      <c r="E2171" s="2" t="s">
        <v>123</v>
      </c>
      <c r="F2171" s="2" t="s">
        <v>163</v>
      </c>
      <c r="G2171" s="2" t="s">
        <v>109</v>
      </c>
    </row>
    <row r="2172" customFormat="false" ht="15" hidden="false" customHeight="false" outlineLevel="0" collapsed="false">
      <c r="A2172" s="2" t="s">
        <v>7338</v>
      </c>
      <c r="B2172" s="2" t="s">
        <v>1087</v>
      </c>
      <c r="C2172" s="2" t="s">
        <v>5190</v>
      </c>
      <c r="D2172" s="13" t="n">
        <v>45869</v>
      </c>
      <c r="E2172" s="2" t="s">
        <v>98</v>
      </c>
      <c r="F2172" s="2" t="s">
        <v>139</v>
      </c>
      <c r="G2172" s="2" t="s">
        <v>124</v>
      </c>
    </row>
    <row r="2173" customFormat="false" ht="15" hidden="false" customHeight="false" outlineLevel="0" collapsed="false">
      <c r="A2173" s="2" t="s">
        <v>7339</v>
      </c>
      <c r="B2173" s="2" t="s">
        <v>5107</v>
      </c>
      <c r="C2173" s="2" t="s">
        <v>5168</v>
      </c>
      <c r="D2173" s="13" t="n">
        <v>45978</v>
      </c>
      <c r="E2173" s="2" t="s">
        <v>98</v>
      </c>
      <c r="F2173" s="2" t="s">
        <v>98</v>
      </c>
      <c r="G2173" s="2" t="s">
        <v>142</v>
      </c>
    </row>
    <row r="2174" customFormat="false" ht="15" hidden="false" customHeight="false" outlineLevel="0" collapsed="false">
      <c r="A2174" s="2" t="s">
        <v>7340</v>
      </c>
      <c r="B2174" s="2" t="s">
        <v>2116</v>
      </c>
      <c r="C2174" s="2" t="s">
        <v>5166</v>
      </c>
      <c r="D2174" s="13" t="n">
        <v>45526</v>
      </c>
      <c r="E2174" s="2" t="s">
        <v>98</v>
      </c>
      <c r="F2174" s="2" t="s">
        <v>163</v>
      </c>
      <c r="G2174" s="2" t="s">
        <v>142</v>
      </c>
    </row>
    <row r="2175" customFormat="false" ht="15" hidden="false" customHeight="false" outlineLevel="0" collapsed="false">
      <c r="A2175" s="2" t="s">
        <v>7341</v>
      </c>
      <c r="B2175" s="2" t="s">
        <v>2401</v>
      </c>
      <c r="C2175" s="2" t="s">
        <v>5164</v>
      </c>
      <c r="D2175" s="13" t="n">
        <v>45989</v>
      </c>
      <c r="E2175" s="2" t="s">
        <v>98</v>
      </c>
      <c r="F2175" s="2" t="s">
        <v>98</v>
      </c>
      <c r="G2175" s="2" t="s">
        <v>133</v>
      </c>
    </row>
    <row r="2176" customFormat="false" ht="15" hidden="false" customHeight="false" outlineLevel="0" collapsed="false">
      <c r="A2176" s="2" t="s">
        <v>7342</v>
      </c>
      <c r="B2176" s="2" t="s">
        <v>5048</v>
      </c>
      <c r="C2176" s="2" t="s">
        <v>5190</v>
      </c>
      <c r="D2176" s="13" t="n">
        <v>45766</v>
      </c>
      <c r="E2176" s="2" t="s">
        <v>98</v>
      </c>
      <c r="F2176" s="2" t="s">
        <v>98</v>
      </c>
      <c r="G2176" s="2" t="s">
        <v>111</v>
      </c>
    </row>
    <row r="2177" customFormat="false" ht="15" hidden="false" customHeight="false" outlineLevel="0" collapsed="false">
      <c r="A2177" s="2" t="s">
        <v>7343</v>
      </c>
      <c r="B2177" s="2" t="s">
        <v>750</v>
      </c>
      <c r="C2177" s="2" t="s">
        <v>5172</v>
      </c>
      <c r="D2177" s="13" t="n">
        <v>45895</v>
      </c>
      <c r="E2177" s="2" t="s">
        <v>123</v>
      </c>
      <c r="F2177" s="2" t="s">
        <v>98</v>
      </c>
      <c r="G2177" s="2" t="s">
        <v>142</v>
      </c>
    </row>
    <row r="2178" customFormat="false" ht="15" hidden="false" customHeight="false" outlineLevel="0" collapsed="false">
      <c r="A2178" s="2" t="s">
        <v>7344</v>
      </c>
      <c r="B2178" s="2" t="s">
        <v>134</v>
      </c>
      <c r="C2178" s="2" t="s">
        <v>5172</v>
      </c>
      <c r="D2178" s="13" t="n">
        <v>46132</v>
      </c>
      <c r="E2178" s="2" t="s">
        <v>128</v>
      </c>
      <c r="F2178" s="2" t="s">
        <v>98</v>
      </c>
      <c r="G2178" s="2" t="s">
        <v>109</v>
      </c>
    </row>
    <row r="2179" customFormat="false" ht="15" hidden="false" customHeight="false" outlineLevel="0" collapsed="false">
      <c r="A2179" s="2" t="s">
        <v>7345</v>
      </c>
      <c r="B2179" s="2" t="s">
        <v>5093</v>
      </c>
      <c r="C2179" s="2" t="s">
        <v>5190</v>
      </c>
      <c r="D2179" s="13" t="n">
        <v>45999</v>
      </c>
      <c r="E2179" s="2" t="s">
        <v>98</v>
      </c>
      <c r="F2179" s="2" t="s">
        <v>98</v>
      </c>
      <c r="G2179" s="2" t="s">
        <v>130</v>
      </c>
    </row>
    <row r="2180" customFormat="false" ht="15" hidden="false" customHeight="false" outlineLevel="0" collapsed="false">
      <c r="A2180" s="2" t="s">
        <v>7346</v>
      </c>
      <c r="B2180" s="2" t="s">
        <v>362</v>
      </c>
      <c r="C2180" s="2" t="s">
        <v>5164</v>
      </c>
      <c r="D2180" s="13" t="n">
        <v>45750</v>
      </c>
      <c r="E2180" s="2" t="s">
        <v>98</v>
      </c>
      <c r="F2180" s="2" t="s">
        <v>119</v>
      </c>
      <c r="G2180" s="2" t="s">
        <v>99</v>
      </c>
    </row>
    <row r="2181" customFormat="false" ht="15" hidden="false" customHeight="false" outlineLevel="0" collapsed="false">
      <c r="A2181" s="2" t="s">
        <v>7347</v>
      </c>
      <c r="B2181" s="2" t="s">
        <v>1331</v>
      </c>
      <c r="C2181" s="2" t="s">
        <v>5168</v>
      </c>
      <c r="D2181" s="13" t="n">
        <v>45882</v>
      </c>
      <c r="E2181" s="2" t="s">
        <v>98</v>
      </c>
      <c r="F2181" s="2" t="s">
        <v>98</v>
      </c>
      <c r="G2181" s="2" t="s">
        <v>136</v>
      </c>
    </row>
    <row r="2182" customFormat="false" ht="15" hidden="false" customHeight="false" outlineLevel="0" collapsed="false">
      <c r="A2182" s="2" t="s">
        <v>7348</v>
      </c>
      <c r="B2182" s="2" t="s">
        <v>4619</v>
      </c>
      <c r="C2182" s="2" t="s">
        <v>5166</v>
      </c>
      <c r="D2182" s="13" t="n">
        <v>45594</v>
      </c>
      <c r="E2182" s="2" t="s">
        <v>114</v>
      </c>
      <c r="F2182" s="2" t="s">
        <v>163</v>
      </c>
      <c r="G2182" s="2" t="s">
        <v>111</v>
      </c>
    </row>
    <row r="2183" customFormat="false" ht="15" hidden="false" customHeight="false" outlineLevel="0" collapsed="false">
      <c r="A2183" s="2" t="s">
        <v>7349</v>
      </c>
      <c r="B2183" s="2" t="s">
        <v>3153</v>
      </c>
      <c r="C2183" s="2" t="s">
        <v>5164</v>
      </c>
      <c r="D2183" s="13" t="n">
        <v>45566</v>
      </c>
      <c r="E2183" s="2" t="s">
        <v>98</v>
      </c>
      <c r="F2183" s="2" t="s">
        <v>163</v>
      </c>
      <c r="G2183" s="2" t="s">
        <v>124</v>
      </c>
    </row>
    <row r="2184" customFormat="false" ht="15" hidden="false" customHeight="false" outlineLevel="0" collapsed="false">
      <c r="A2184" s="2" t="s">
        <v>7350</v>
      </c>
      <c r="B2184" s="2" t="s">
        <v>4943</v>
      </c>
      <c r="C2184" s="2" t="s">
        <v>5172</v>
      </c>
      <c r="D2184" s="13" t="n">
        <v>45777</v>
      </c>
      <c r="E2184" s="2" t="s">
        <v>98</v>
      </c>
      <c r="F2184" s="2" t="s">
        <v>98</v>
      </c>
      <c r="G2184" s="2" t="s">
        <v>99</v>
      </c>
    </row>
    <row r="2185" customFormat="false" ht="15" hidden="false" customHeight="false" outlineLevel="0" collapsed="false">
      <c r="A2185" s="2" t="s">
        <v>7351</v>
      </c>
      <c r="B2185" s="2" t="s">
        <v>5005</v>
      </c>
      <c r="C2185" s="2" t="s">
        <v>5172</v>
      </c>
      <c r="D2185" s="13" t="n">
        <v>45917</v>
      </c>
      <c r="E2185" s="2" t="s">
        <v>98</v>
      </c>
      <c r="F2185" s="2" t="s">
        <v>98</v>
      </c>
      <c r="G2185" s="2" t="s">
        <v>136</v>
      </c>
    </row>
    <row r="2186" customFormat="false" ht="15" hidden="false" customHeight="false" outlineLevel="0" collapsed="false">
      <c r="A2186" s="2" t="s">
        <v>7352</v>
      </c>
      <c r="B2186" s="2" t="s">
        <v>4958</v>
      </c>
      <c r="C2186" s="2" t="s">
        <v>5190</v>
      </c>
      <c r="D2186" s="13" t="n">
        <v>45696</v>
      </c>
      <c r="E2186" s="2" t="s">
        <v>98</v>
      </c>
      <c r="F2186" s="2" t="s">
        <v>98</v>
      </c>
      <c r="G2186" s="2" t="s">
        <v>99</v>
      </c>
    </row>
    <row r="2187" customFormat="false" ht="15" hidden="false" customHeight="false" outlineLevel="0" collapsed="false">
      <c r="A2187" s="2" t="s">
        <v>7353</v>
      </c>
      <c r="B2187" s="2" t="s">
        <v>3941</v>
      </c>
      <c r="C2187" s="2" t="s">
        <v>5168</v>
      </c>
      <c r="D2187" s="13" t="n">
        <v>45865</v>
      </c>
      <c r="E2187" s="2" t="s">
        <v>165</v>
      </c>
      <c r="F2187" s="2" t="s">
        <v>98</v>
      </c>
      <c r="G2187" s="2" t="s">
        <v>142</v>
      </c>
    </row>
    <row r="2188" customFormat="false" ht="15" hidden="false" customHeight="false" outlineLevel="0" collapsed="false">
      <c r="A2188" s="2" t="s">
        <v>7354</v>
      </c>
      <c r="B2188" s="2" t="s">
        <v>3646</v>
      </c>
      <c r="C2188" s="2" t="s">
        <v>5172</v>
      </c>
      <c r="D2188" s="13" t="n">
        <v>45772</v>
      </c>
      <c r="E2188" s="2" t="s">
        <v>119</v>
      </c>
      <c r="F2188" s="2" t="s">
        <v>98</v>
      </c>
      <c r="G2188" s="2" t="s">
        <v>142</v>
      </c>
    </row>
    <row r="2189" customFormat="false" ht="15" hidden="false" customHeight="false" outlineLevel="0" collapsed="false">
      <c r="A2189" s="2" t="s">
        <v>7355</v>
      </c>
      <c r="B2189" s="2" t="s">
        <v>1257</v>
      </c>
      <c r="C2189" s="2" t="s">
        <v>5172</v>
      </c>
      <c r="D2189" s="13" t="n">
        <v>45782</v>
      </c>
      <c r="E2189" s="2" t="s">
        <v>104</v>
      </c>
      <c r="F2189" s="2" t="s">
        <v>98</v>
      </c>
      <c r="G2189" s="2" t="s">
        <v>124</v>
      </c>
    </row>
    <row r="2190" customFormat="false" ht="15" hidden="false" customHeight="false" outlineLevel="0" collapsed="false">
      <c r="A2190" s="2" t="s">
        <v>7356</v>
      </c>
      <c r="B2190" s="2" t="s">
        <v>2358</v>
      </c>
      <c r="C2190" s="2" t="s">
        <v>5168</v>
      </c>
      <c r="D2190" s="13" t="n">
        <v>45919</v>
      </c>
      <c r="E2190" s="2" t="s">
        <v>128</v>
      </c>
      <c r="F2190" s="2" t="s">
        <v>98</v>
      </c>
      <c r="G2190" s="2" t="s">
        <v>142</v>
      </c>
    </row>
    <row r="2191" customFormat="false" ht="15" hidden="false" customHeight="false" outlineLevel="0" collapsed="false">
      <c r="A2191" s="2" t="s">
        <v>7357</v>
      </c>
      <c r="B2191" s="2" t="s">
        <v>2990</v>
      </c>
      <c r="C2191" s="2" t="s">
        <v>5164</v>
      </c>
      <c r="D2191" s="13" t="n">
        <v>46201</v>
      </c>
      <c r="E2191" s="2" t="s">
        <v>98</v>
      </c>
      <c r="F2191" s="2" t="s">
        <v>108</v>
      </c>
      <c r="G2191" s="2" t="s">
        <v>111</v>
      </c>
    </row>
    <row r="2192" customFormat="false" ht="15" hidden="false" customHeight="false" outlineLevel="0" collapsed="false">
      <c r="A2192" s="2" t="s">
        <v>7358</v>
      </c>
      <c r="B2192" s="2" t="s">
        <v>1793</v>
      </c>
      <c r="C2192" s="2" t="s">
        <v>5164</v>
      </c>
      <c r="D2192" s="13" t="n">
        <v>45650</v>
      </c>
      <c r="E2192" s="2" t="s">
        <v>98</v>
      </c>
      <c r="F2192" s="2" t="s">
        <v>104</v>
      </c>
      <c r="G2192" s="2" t="s">
        <v>115</v>
      </c>
    </row>
    <row r="2193" customFormat="false" ht="15" hidden="false" customHeight="false" outlineLevel="0" collapsed="false">
      <c r="A2193" s="2" t="s">
        <v>7359</v>
      </c>
      <c r="B2193" s="2" t="s">
        <v>4916</v>
      </c>
      <c r="C2193" s="2" t="s">
        <v>5168</v>
      </c>
      <c r="D2193" s="13" t="n">
        <v>45777</v>
      </c>
      <c r="E2193" s="2" t="s">
        <v>119</v>
      </c>
      <c r="F2193" s="2" t="s">
        <v>98</v>
      </c>
      <c r="G2193" s="2" t="s">
        <v>136</v>
      </c>
    </row>
    <row r="2194" customFormat="false" ht="15" hidden="false" customHeight="false" outlineLevel="0" collapsed="false">
      <c r="A2194" s="2" t="s">
        <v>7360</v>
      </c>
      <c r="B2194" s="2" t="s">
        <v>1757</v>
      </c>
      <c r="C2194" s="2" t="s">
        <v>5168</v>
      </c>
      <c r="D2194" s="13" t="n">
        <v>45384</v>
      </c>
      <c r="E2194" s="2" t="s">
        <v>128</v>
      </c>
      <c r="F2194" s="2" t="s">
        <v>98</v>
      </c>
      <c r="G2194" s="2" t="s">
        <v>130</v>
      </c>
    </row>
    <row r="2195" customFormat="false" ht="15" hidden="false" customHeight="false" outlineLevel="0" collapsed="false">
      <c r="A2195" s="2" t="s">
        <v>7361</v>
      </c>
      <c r="B2195" s="2" t="s">
        <v>4627</v>
      </c>
      <c r="C2195" s="2" t="s">
        <v>5168</v>
      </c>
      <c r="D2195" s="13" t="n">
        <v>45805</v>
      </c>
      <c r="E2195" s="2" t="s">
        <v>165</v>
      </c>
      <c r="F2195" s="2" t="s">
        <v>98</v>
      </c>
      <c r="G2195" s="2" t="s">
        <v>130</v>
      </c>
    </row>
    <row r="2196" customFormat="false" ht="15" hidden="false" customHeight="false" outlineLevel="0" collapsed="false">
      <c r="A2196" s="2" t="s">
        <v>7362</v>
      </c>
      <c r="B2196" s="2" t="s">
        <v>5055</v>
      </c>
      <c r="C2196" s="2" t="s">
        <v>5190</v>
      </c>
      <c r="D2196" s="13" t="n">
        <v>45536</v>
      </c>
      <c r="E2196" s="2" t="s">
        <v>98</v>
      </c>
      <c r="F2196" s="2" t="s">
        <v>98</v>
      </c>
      <c r="G2196" s="2" t="s">
        <v>115</v>
      </c>
    </row>
    <row r="2197" customFormat="false" ht="15" hidden="false" customHeight="false" outlineLevel="0" collapsed="false">
      <c r="A2197" s="2" t="s">
        <v>7363</v>
      </c>
      <c r="B2197" s="2" t="s">
        <v>5054</v>
      </c>
      <c r="C2197" s="2" t="s">
        <v>5172</v>
      </c>
      <c r="D2197" s="13" t="n">
        <v>45469</v>
      </c>
      <c r="E2197" s="2" t="s">
        <v>98</v>
      </c>
      <c r="F2197" s="2" t="s">
        <v>98</v>
      </c>
      <c r="G2197" s="2" t="s">
        <v>115</v>
      </c>
    </row>
    <row r="2198" customFormat="false" ht="15" hidden="false" customHeight="false" outlineLevel="0" collapsed="false">
      <c r="A2198" s="2" t="s">
        <v>7364</v>
      </c>
      <c r="B2198" s="2" t="s">
        <v>1257</v>
      </c>
      <c r="C2198" s="2" t="s">
        <v>5190</v>
      </c>
      <c r="D2198" s="13" t="n">
        <v>45823</v>
      </c>
      <c r="E2198" s="2" t="s">
        <v>98</v>
      </c>
      <c r="F2198" s="2" t="s">
        <v>104</v>
      </c>
      <c r="G2198" s="2" t="s">
        <v>99</v>
      </c>
    </row>
    <row r="2199" customFormat="false" ht="15" hidden="false" customHeight="false" outlineLevel="0" collapsed="false">
      <c r="A2199" s="2" t="s">
        <v>7365</v>
      </c>
      <c r="B2199" s="2" t="s">
        <v>2334</v>
      </c>
      <c r="C2199" s="2" t="s">
        <v>5168</v>
      </c>
      <c r="D2199" s="13" t="n">
        <v>45377</v>
      </c>
      <c r="E2199" s="2" t="s">
        <v>104</v>
      </c>
      <c r="F2199" s="2" t="s">
        <v>98</v>
      </c>
      <c r="G2199" s="2" t="s">
        <v>120</v>
      </c>
    </row>
    <row r="2200" customFormat="false" ht="15" hidden="false" customHeight="false" outlineLevel="0" collapsed="false">
      <c r="A2200" s="2" t="s">
        <v>7366</v>
      </c>
      <c r="B2200" s="2" t="s">
        <v>3671</v>
      </c>
      <c r="C2200" s="2" t="s">
        <v>5190</v>
      </c>
      <c r="D2200" s="13" t="n">
        <v>46044</v>
      </c>
      <c r="E2200" s="2" t="s">
        <v>98</v>
      </c>
      <c r="F2200" s="2" t="s">
        <v>108</v>
      </c>
      <c r="G2200" s="2" t="s">
        <v>130</v>
      </c>
    </row>
    <row r="2201" customFormat="false" ht="15" hidden="false" customHeight="false" outlineLevel="0" collapsed="false">
      <c r="A2201" s="2" t="s">
        <v>7367</v>
      </c>
      <c r="B2201" s="2" t="s">
        <v>2756</v>
      </c>
      <c r="C2201" s="2" t="s">
        <v>5190</v>
      </c>
      <c r="D2201" s="13" t="n">
        <v>45906</v>
      </c>
      <c r="E2201" s="2" t="s">
        <v>98</v>
      </c>
      <c r="F2201" s="2" t="s">
        <v>145</v>
      </c>
      <c r="G2201" s="2" t="s">
        <v>142</v>
      </c>
    </row>
    <row r="2202" customFormat="false" ht="15" hidden="false" customHeight="false" outlineLevel="0" collapsed="false">
      <c r="A2202" s="2" t="s">
        <v>7368</v>
      </c>
      <c r="B2202" s="2" t="s">
        <v>3675</v>
      </c>
      <c r="C2202" s="2" t="s">
        <v>5168</v>
      </c>
      <c r="D2202" s="13" t="n">
        <v>45948</v>
      </c>
      <c r="E2202" s="2" t="s">
        <v>114</v>
      </c>
      <c r="F2202" s="2" t="s">
        <v>98</v>
      </c>
      <c r="G2202" s="2" t="s">
        <v>115</v>
      </c>
    </row>
    <row r="2203" customFormat="false" ht="15" hidden="false" customHeight="false" outlineLevel="0" collapsed="false">
      <c r="A2203" s="2" t="s">
        <v>7369</v>
      </c>
      <c r="B2203" s="2" t="s">
        <v>4567</v>
      </c>
      <c r="C2203" s="2" t="s">
        <v>5164</v>
      </c>
      <c r="D2203" s="13" t="n">
        <v>45660</v>
      </c>
      <c r="E2203" s="2" t="s">
        <v>98</v>
      </c>
      <c r="F2203" s="2" t="s">
        <v>165</v>
      </c>
      <c r="G2203" s="2" t="s">
        <v>142</v>
      </c>
    </row>
    <row r="2204" customFormat="false" ht="15" hidden="false" customHeight="false" outlineLevel="0" collapsed="false">
      <c r="A2204" s="2" t="s">
        <v>7370</v>
      </c>
      <c r="B2204" s="2" t="s">
        <v>284</v>
      </c>
      <c r="C2204" s="2" t="s">
        <v>5166</v>
      </c>
      <c r="D2204" s="13" t="n">
        <v>45679</v>
      </c>
      <c r="E2204" s="2" t="s">
        <v>165</v>
      </c>
      <c r="F2204" s="2" t="s">
        <v>98</v>
      </c>
      <c r="G2204" s="2" t="s">
        <v>124</v>
      </c>
    </row>
    <row r="2205" customFormat="false" ht="15" hidden="false" customHeight="false" outlineLevel="0" collapsed="false">
      <c r="A2205" s="2" t="s">
        <v>7371</v>
      </c>
      <c r="B2205" s="2" t="s">
        <v>3733</v>
      </c>
      <c r="C2205" s="2" t="s">
        <v>5166</v>
      </c>
      <c r="D2205" s="13" t="n">
        <v>45675</v>
      </c>
      <c r="E2205" s="2" t="s">
        <v>104</v>
      </c>
      <c r="F2205" s="2" t="s">
        <v>119</v>
      </c>
      <c r="G2205" s="2" t="s">
        <v>111</v>
      </c>
    </row>
    <row r="2206" customFormat="false" ht="15" hidden="false" customHeight="false" outlineLevel="0" collapsed="false">
      <c r="A2206" s="2" t="s">
        <v>7372</v>
      </c>
      <c r="B2206" s="2" t="s">
        <v>2912</v>
      </c>
      <c r="C2206" s="2" t="s">
        <v>5172</v>
      </c>
      <c r="D2206" s="13" t="n">
        <v>45892</v>
      </c>
      <c r="E2206" s="2" t="s">
        <v>98</v>
      </c>
      <c r="F2206" s="2" t="s">
        <v>98</v>
      </c>
      <c r="G2206" s="2" t="s">
        <v>120</v>
      </c>
    </row>
    <row r="2207" customFormat="false" ht="15" hidden="false" customHeight="false" outlineLevel="0" collapsed="false">
      <c r="A2207" s="2" t="s">
        <v>7373</v>
      </c>
      <c r="B2207" s="2" t="s">
        <v>3914</v>
      </c>
      <c r="C2207" s="2" t="s">
        <v>5168</v>
      </c>
      <c r="D2207" s="13" t="n">
        <v>45901</v>
      </c>
      <c r="E2207" s="2" t="s">
        <v>139</v>
      </c>
      <c r="F2207" s="2" t="s">
        <v>98</v>
      </c>
      <c r="G2207" s="2" t="s">
        <v>111</v>
      </c>
    </row>
    <row r="2208" customFormat="false" ht="15" hidden="false" customHeight="false" outlineLevel="0" collapsed="false">
      <c r="A2208" s="2" t="s">
        <v>7374</v>
      </c>
      <c r="B2208" s="2" t="s">
        <v>1152</v>
      </c>
      <c r="C2208" s="2" t="s">
        <v>5164</v>
      </c>
      <c r="D2208" s="13" t="n">
        <v>45589</v>
      </c>
      <c r="E2208" s="2" t="s">
        <v>98</v>
      </c>
      <c r="F2208" s="2" t="s">
        <v>128</v>
      </c>
      <c r="G2208" s="2" t="s">
        <v>124</v>
      </c>
    </row>
    <row r="2209" customFormat="false" ht="15" hidden="false" customHeight="false" outlineLevel="0" collapsed="false">
      <c r="A2209" s="2" t="s">
        <v>7375</v>
      </c>
      <c r="B2209" s="2" t="s">
        <v>2707</v>
      </c>
      <c r="C2209" s="2" t="s">
        <v>5166</v>
      </c>
      <c r="D2209" s="13" t="n">
        <v>45666</v>
      </c>
      <c r="E2209" s="2" t="s">
        <v>114</v>
      </c>
      <c r="F2209" s="2" t="s">
        <v>123</v>
      </c>
      <c r="G2209" s="2" t="s">
        <v>99</v>
      </c>
    </row>
    <row r="2210" customFormat="false" ht="15" hidden="false" customHeight="false" outlineLevel="0" collapsed="false">
      <c r="A2210" s="2" t="s">
        <v>7376</v>
      </c>
      <c r="B2210" s="2" t="s">
        <v>4597</v>
      </c>
      <c r="C2210" s="2" t="s">
        <v>5164</v>
      </c>
      <c r="D2210" s="13" t="n">
        <v>45684</v>
      </c>
      <c r="E2210" s="2" t="s">
        <v>98</v>
      </c>
      <c r="F2210" s="2" t="s">
        <v>104</v>
      </c>
      <c r="G2210" s="2" t="s">
        <v>133</v>
      </c>
    </row>
    <row r="2211" customFormat="false" ht="15" hidden="false" customHeight="false" outlineLevel="0" collapsed="false">
      <c r="A2211" s="2" t="s">
        <v>7377</v>
      </c>
      <c r="B2211" s="2" t="s">
        <v>1271</v>
      </c>
      <c r="C2211" s="2" t="s">
        <v>5164</v>
      </c>
      <c r="D2211" s="13" t="n">
        <v>45757</v>
      </c>
      <c r="E2211" s="2" t="s">
        <v>98</v>
      </c>
      <c r="F2211" s="2" t="s">
        <v>165</v>
      </c>
      <c r="G2211" s="2" t="s">
        <v>111</v>
      </c>
    </row>
    <row r="2212" customFormat="false" ht="15" hidden="false" customHeight="false" outlineLevel="0" collapsed="false">
      <c r="A2212" s="2" t="s">
        <v>7378</v>
      </c>
      <c r="B2212" s="2" t="s">
        <v>1753</v>
      </c>
      <c r="C2212" s="2" t="s">
        <v>5166</v>
      </c>
      <c r="D2212" s="13" t="n">
        <v>45453</v>
      </c>
      <c r="E2212" s="2" t="s">
        <v>114</v>
      </c>
      <c r="F2212" s="2" t="s">
        <v>119</v>
      </c>
      <c r="G2212" s="2" t="s">
        <v>115</v>
      </c>
    </row>
    <row r="2213" customFormat="false" ht="15" hidden="false" customHeight="false" outlineLevel="0" collapsed="false">
      <c r="A2213" s="2" t="s">
        <v>7379</v>
      </c>
      <c r="B2213" s="2" t="s">
        <v>5114</v>
      </c>
      <c r="C2213" s="2" t="s">
        <v>5172</v>
      </c>
      <c r="D2213" s="13" t="n">
        <v>45452</v>
      </c>
      <c r="E2213" s="2" t="s">
        <v>98</v>
      </c>
      <c r="F2213" s="2" t="s">
        <v>98</v>
      </c>
      <c r="G2213" s="2" t="s">
        <v>99</v>
      </c>
    </row>
    <row r="2214" customFormat="false" ht="15" hidden="false" customHeight="false" outlineLevel="0" collapsed="false">
      <c r="A2214" s="2" t="s">
        <v>7380</v>
      </c>
      <c r="B2214" s="2" t="s">
        <v>441</v>
      </c>
      <c r="C2214" s="2" t="s">
        <v>5190</v>
      </c>
      <c r="D2214" s="13" t="n">
        <v>45879</v>
      </c>
      <c r="E2214" s="2" t="s">
        <v>98</v>
      </c>
      <c r="F2214" s="2" t="s">
        <v>108</v>
      </c>
      <c r="G2214" s="2" t="s">
        <v>120</v>
      </c>
    </row>
    <row r="2215" customFormat="false" ht="15" hidden="false" customHeight="false" outlineLevel="0" collapsed="false">
      <c r="A2215" s="2" t="s">
        <v>7381</v>
      </c>
      <c r="B2215" s="2" t="s">
        <v>4427</v>
      </c>
      <c r="C2215" s="2" t="s">
        <v>5164</v>
      </c>
      <c r="D2215" s="13" t="n">
        <v>45363</v>
      </c>
      <c r="E2215" s="2" t="s">
        <v>98</v>
      </c>
      <c r="F2215" s="2" t="s">
        <v>98</v>
      </c>
      <c r="G2215" s="2" t="s">
        <v>133</v>
      </c>
    </row>
    <row r="2216" customFormat="false" ht="15" hidden="false" customHeight="false" outlineLevel="0" collapsed="false">
      <c r="A2216" s="2" t="s">
        <v>7382</v>
      </c>
      <c r="B2216" s="2" t="s">
        <v>562</v>
      </c>
      <c r="C2216" s="2" t="s">
        <v>5164</v>
      </c>
      <c r="D2216" s="13" t="n">
        <v>45712</v>
      </c>
      <c r="E2216" s="2" t="s">
        <v>98</v>
      </c>
      <c r="F2216" s="2" t="s">
        <v>145</v>
      </c>
      <c r="G2216" s="2" t="s">
        <v>99</v>
      </c>
    </row>
    <row r="2217" customFormat="false" ht="15" hidden="false" customHeight="false" outlineLevel="0" collapsed="false">
      <c r="A2217" s="2" t="s">
        <v>7383</v>
      </c>
      <c r="B2217" s="2" t="s">
        <v>3124</v>
      </c>
      <c r="C2217" s="2" t="s">
        <v>5168</v>
      </c>
      <c r="D2217" s="13" t="n">
        <v>45494</v>
      </c>
      <c r="E2217" s="2" t="s">
        <v>114</v>
      </c>
      <c r="F2217" s="2" t="s">
        <v>98</v>
      </c>
      <c r="G2217" s="2" t="s">
        <v>111</v>
      </c>
    </row>
    <row r="2218" customFormat="false" ht="15" hidden="false" customHeight="false" outlineLevel="0" collapsed="false">
      <c r="A2218" s="2" t="s">
        <v>7384</v>
      </c>
      <c r="B2218" s="2" t="s">
        <v>4989</v>
      </c>
      <c r="C2218" s="2" t="s">
        <v>5190</v>
      </c>
      <c r="D2218" s="13" t="n">
        <v>45647</v>
      </c>
      <c r="E2218" s="2" t="s">
        <v>98</v>
      </c>
      <c r="F2218" s="2" t="s">
        <v>98</v>
      </c>
      <c r="G2218" s="2" t="s">
        <v>124</v>
      </c>
    </row>
    <row r="2219" customFormat="false" ht="15" hidden="false" customHeight="false" outlineLevel="0" collapsed="false">
      <c r="A2219" s="2" t="s">
        <v>7385</v>
      </c>
      <c r="B2219" s="2" t="s">
        <v>5114</v>
      </c>
      <c r="C2219" s="2" t="s">
        <v>5190</v>
      </c>
      <c r="D2219" s="13" t="n">
        <v>45426</v>
      </c>
      <c r="E2219" s="2" t="s">
        <v>98</v>
      </c>
      <c r="F2219" s="2" t="s">
        <v>98</v>
      </c>
      <c r="G2219" s="2" t="s">
        <v>109</v>
      </c>
    </row>
    <row r="2220" customFormat="false" ht="15" hidden="false" customHeight="false" outlineLevel="0" collapsed="false">
      <c r="A2220" s="2" t="s">
        <v>7386</v>
      </c>
      <c r="B2220" s="2" t="s">
        <v>4974</v>
      </c>
      <c r="C2220" s="2" t="s">
        <v>5190</v>
      </c>
      <c r="D2220" s="13" t="n">
        <v>45875</v>
      </c>
      <c r="E2220" s="2" t="s">
        <v>98</v>
      </c>
      <c r="F2220" s="2" t="s">
        <v>98</v>
      </c>
      <c r="G2220" s="2" t="s">
        <v>109</v>
      </c>
    </row>
    <row r="2221" customFormat="false" ht="15" hidden="false" customHeight="false" outlineLevel="0" collapsed="false">
      <c r="A2221" s="2" t="s">
        <v>7387</v>
      </c>
      <c r="B2221" s="2" t="s">
        <v>4992</v>
      </c>
      <c r="C2221" s="2" t="s">
        <v>5172</v>
      </c>
      <c r="D2221" s="13" t="n">
        <v>46212</v>
      </c>
      <c r="E2221" s="2" t="s">
        <v>98</v>
      </c>
      <c r="F2221" s="2" t="s">
        <v>98</v>
      </c>
      <c r="G2221" s="2" t="s">
        <v>124</v>
      </c>
    </row>
    <row r="2222" customFormat="false" ht="15" hidden="false" customHeight="false" outlineLevel="0" collapsed="false">
      <c r="A2222" s="2" t="s">
        <v>7388</v>
      </c>
      <c r="B2222" s="2" t="s">
        <v>5038</v>
      </c>
      <c r="C2222" s="2" t="s">
        <v>5190</v>
      </c>
      <c r="D2222" s="13" t="n">
        <v>45561</v>
      </c>
      <c r="E2222" s="2" t="s">
        <v>98</v>
      </c>
      <c r="F2222" s="2" t="s">
        <v>98</v>
      </c>
      <c r="G2222" s="2" t="s">
        <v>136</v>
      </c>
    </row>
    <row r="2223" customFormat="false" ht="15" hidden="false" customHeight="false" outlineLevel="0" collapsed="false">
      <c r="A2223" s="2" t="s">
        <v>7389</v>
      </c>
      <c r="B2223" s="2" t="s">
        <v>2431</v>
      </c>
      <c r="C2223" s="2" t="s">
        <v>5166</v>
      </c>
      <c r="D2223" s="13" t="n">
        <v>45666</v>
      </c>
      <c r="E2223" s="2" t="s">
        <v>141</v>
      </c>
      <c r="F2223" s="2" t="s">
        <v>123</v>
      </c>
      <c r="G2223" s="2" t="s">
        <v>124</v>
      </c>
    </row>
    <row r="2224" customFormat="false" ht="15" hidden="false" customHeight="false" outlineLevel="0" collapsed="false">
      <c r="A2224" s="2" t="s">
        <v>7390</v>
      </c>
      <c r="B2224" s="2" t="s">
        <v>4449</v>
      </c>
      <c r="C2224" s="2" t="s">
        <v>5164</v>
      </c>
      <c r="D2224" s="13" t="n">
        <v>45622</v>
      </c>
      <c r="E2224" s="2" t="s">
        <v>98</v>
      </c>
      <c r="F2224" s="2" t="s">
        <v>145</v>
      </c>
      <c r="G2224" s="2" t="s">
        <v>142</v>
      </c>
    </row>
    <row r="2225" customFormat="false" ht="15" hidden="false" customHeight="false" outlineLevel="0" collapsed="false">
      <c r="A2225" s="2" t="s">
        <v>7391</v>
      </c>
      <c r="B2225" s="2" t="s">
        <v>5087</v>
      </c>
      <c r="C2225" s="2" t="s">
        <v>5190</v>
      </c>
      <c r="D2225" s="13" t="n">
        <v>45913</v>
      </c>
      <c r="E2225" s="2" t="s">
        <v>98</v>
      </c>
      <c r="F2225" s="2" t="s">
        <v>98</v>
      </c>
      <c r="G2225" s="2" t="s">
        <v>109</v>
      </c>
    </row>
    <row r="2226" customFormat="false" ht="15" hidden="false" customHeight="false" outlineLevel="0" collapsed="false">
      <c r="A2226" s="2" t="s">
        <v>7392</v>
      </c>
      <c r="B2226" s="2" t="s">
        <v>4753</v>
      </c>
      <c r="C2226" s="2" t="s">
        <v>5172</v>
      </c>
      <c r="D2226" s="13" t="n">
        <v>45682</v>
      </c>
      <c r="E2226" s="2" t="s">
        <v>139</v>
      </c>
      <c r="F2226" s="2" t="s">
        <v>98</v>
      </c>
      <c r="G2226" s="2" t="s">
        <v>109</v>
      </c>
    </row>
    <row r="2227" customFormat="false" ht="15" hidden="false" customHeight="false" outlineLevel="0" collapsed="false">
      <c r="A2227" s="2" t="s">
        <v>7393</v>
      </c>
      <c r="B2227" s="2" t="s">
        <v>1548</v>
      </c>
      <c r="C2227" s="2" t="s">
        <v>5172</v>
      </c>
      <c r="D2227" s="13" t="n">
        <v>46021</v>
      </c>
      <c r="E2227" s="2" t="s">
        <v>98</v>
      </c>
      <c r="F2227" s="2" t="s">
        <v>98</v>
      </c>
      <c r="G2227" s="2" t="s">
        <v>133</v>
      </c>
    </row>
    <row r="2228" customFormat="false" ht="15" hidden="false" customHeight="false" outlineLevel="0" collapsed="false">
      <c r="A2228" s="2" t="s">
        <v>7394</v>
      </c>
      <c r="B2228" s="2" t="s">
        <v>4834</v>
      </c>
      <c r="C2228" s="2" t="s">
        <v>5164</v>
      </c>
      <c r="D2228" s="13" t="n">
        <v>45708</v>
      </c>
      <c r="E2228" s="2" t="s">
        <v>98</v>
      </c>
      <c r="F2228" s="2" t="s">
        <v>119</v>
      </c>
      <c r="G2228" s="2" t="s">
        <v>130</v>
      </c>
    </row>
    <row r="2229" customFormat="false" ht="15" hidden="false" customHeight="false" outlineLevel="0" collapsed="false">
      <c r="A2229" s="2" t="s">
        <v>7395</v>
      </c>
      <c r="B2229" s="2" t="s">
        <v>5138</v>
      </c>
      <c r="C2229" s="2" t="s">
        <v>5172</v>
      </c>
      <c r="D2229" s="13" t="n">
        <v>46053</v>
      </c>
      <c r="E2229" s="2" t="s">
        <v>98</v>
      </c>
      <c r="F2229" s="2" t="s">
        <v>98</v>
      </c>
      <c r="G2229" s="2" t="s">
        <v>115</v>
      </c>
    </row>
    <row r="2230" customFormat="false" ht="15" hidden="false" customHeight="false" outlineLevel="0" collapsed="false">
      <c r="A2230" s="2" t="s">
        <v>7396</v>
      </c>
      <c r="B2230" s="2" t="s">
        <v>5052</v>
      </c>
      <c r="C2230" s="2" t="s">
        <v>5168</v>
      </c>
      <c r="D2230" s="13" t="n">
        <v>46009</v>
      </c>
      <c r="E2230" s="2" t="s">
        <v>98</v>
      </c>
      <c r="F2230" s="2" t="s">
        <v>98</v>
      </c>
      <c r="G2230" s="2" t="s">
        <v>120</v>
      </c>
    </row>
    <row r="2231" customFormat="false" ht="15" hidden="false" customHeight="false" outlineLevel="0" collapsed="false">
      <c r="A2231" s="2" t="s">
        <v>7397</v>
      </c>
      <c r="B2231" s="2" t="s">
        <v>150</v>
      </c>
      <c r="C2231" s="2" t="s">
        <v>5190</v>
      </c>
      <c r="D2231" s="13" t="n">
        <v>46033</v>
      </c>
      <c r="E2231" s="2" t="s">
        <v>98</v>
      </c>
      <c r="F2231" s="2" t="s">
        <v>98</v>
      </c>
      <c r="G2231" s="2" t="s">
        <v>124</v>
      </c>
    </row>
    <row r="2232" customFormat="false" ht="15" hidden="false" customHeight="false" outlineLevel="0" collapsed="false">
      <c r="A2232" s="2" t="s">
        <v>7398</v>
      </c>
      <c r="B2232" s="2" t="s">
        <v>5053</v>
      </c>
      <c r="C2232" s="2" t="s">
        <v>5172</v>
      </c>
      <c r="D2232" s="13" t="n">
        <v>45882</v>
      </c>
      <c r="E2232" s="2" t="s">
        <v>98</v>
      </c>
      <c r="F2232" s="2" t="s">
        <v>98</v>
      </c>
      <c r="G2232" s="2" t="s">
        <v>136</v>
      </c>
    </row>
    <row r="2233" customFormat="false" ht="15" hidden="false" customHeight="false" outlineLevel="0" collapsed="false">
      <c r="A2233" s="2" t="s">
        <v>7399</v>
      </c>
      <c r="B2233" s="2" t="s">
        <v>2629</v>
      </c>
      <c r="C2233" s="2" t="s">
        <v>5166</v>
      </c>
      <c r="D2233" s="13" t="n">
        <v>45885</v>
      </c>
      <c r="E2233" s="2" t="s">
        <v>128</v>
      </c>
      <c r="F2233" s="2" t="s">
        <v>104</v>
      </c>
      <c r="G2233" s="2" t="s">
        <v>120</v>
      </c>
    </row>
    <row r="2234" customFormat="false" ht="15" hidden="false" customHeight="false" outlineLevel="0" collapsed="false">
      <c r="A2234" s="2" t="s">
        <v>7400</v>
      </c>
      <c r="B2234" s="2" t="s">
        <v>678</v>
      </c>
      <c r="C2234" s="2" t="s">
        <v>5190</v>
      </c>
      <c r="D2234" s="13" t="n">
        <v>46062</v>
      </c>
      <c r="E2234" s="2" t="s">
        <v>98</v>
      </c>
      <c r="F2234" s="2" t="s">
        <v>119</v>
      </c>
      <c r="G2234" s="2" t="s">
        <v>133</v>
      </c>
    </row>
    <row r="2235" customFormat="false" ht="15" hidden="false" customHeight="false" outlineLevel="0" collapsed="false">
      <c r="A2235" s="2" t="s">
        <v>7401</v>
      </c>
      <c r="B2235" s="2" t="s">
        <v>1518</v>
      </c>
      <c r="C2235" s="2" t="s">
        <v>5166</v>
      </c>
      <c r="D2235" s="13" t="n">
        <v>46104</v>
      </c>
      <c r="E2235" s="2" t="s">
        <v>104</v>
      </c>
      <c r="F2235" s="2" t="s">
        <v>163</v>
      </c>
      <c r="G2235" s="2" t="s">
        <v>136</v>
      </c>
    </row>
    <row r="2236" customFormat="false" ht="15" hidden="false" customHeight="false" outlineLevel="0" collapsed="false">
      <c r="A2236" s="2" t="s">
        <v>7402</v>
      </c>
      <c r="B2236" s="2" t="s">
        <v>5138</v>
      </c>
      <c r="C2236" s="2" t="s">
        <v>5172</v>
      </c>
      <c r="D2236" s="13" t="n">
        <v>45709</v>
      </c>
      <c r="E2236" s="2" t="s">
        <v>98</v>
      </c>
      <c r="F2236" s="2" t="s">
        <v>98</v>
      </c>
      <c r="G2236" s="2" t="s">
        <v>124</v>
      </c>
    </row>
    <row r="2237" customFormat="false" ht="15" hidden="false" customHeight="false" outlineLevel="0" collapsed="false">
      <c r="A2237" s="2" t="s">
        <v>7403</v>
      </c>
      <c r="B2237" s="2" t="s">
        <v>2989</v>
      </c>
      <c r="C2237" s="2" t="s">
        <v>5190</v>
      </c>
      <c r="D2237" s="13" t="n">
        <v>45522</v>
      </c>
      <c r="E2237" s="2" t="s">
        <v>98</v>
      </c>
      <c r="F2237" s="2" t="s">
        <v>114</v>
      </c>
      <c r="G2237" s="2" t="s">
        <v>142</v>
      </c>
    </row>
    <row r="2238" customFormat="false" ht="15" hidden="false" customHeight="false" outlineLevel="0" collapsed="false">
      <c r="A2238" s="2" t="s">
        <v>7404</v>
      </c>
      <c r="B2238" s="2" t="s">
        <v>4266</v>
      </c>
      <c r="C2238" s="2" t="s">
        <v>5164</v>
      </c>
      <c r="D2238" s="13" t="n">
        <v>45849</v>
      </c>
      <c r="E2238" s="2" t="s">
        <v>98</v>
      </c>
      <c r="F2238" s="2" t="s">
        <v>145</v>
      </c>
      <c r="G2238" s="2" t="s">
        <v>109</v>
      </c>
    </row>
    <row r="2239" customFormat="false" ht="15" hidden="false" customHeight="false" outlineLevel="0" collapsed="false">
      <c r="A2239" s="2" t="s">
        <v>7405</v>
      </c>
      <c r="B2239" s="2" t="s">
        <v>2142</v>
      </c>
      <c r="C2239" s="2" t="s">
        <v>5168</v>
      </c>
      <c r="D2239" s="13" t="n">
        <v>46217</v>
      </c>
      <c r="E2239" s="2" t="s">
        <v>98</v>
      </c>
      <c r="F2239" s="2" t="s">
        <v>98</v>
      </c>
      <c r="G2239" s="2" t="s">
        <v>142</v>
      </c>
    </row>
    <row r="2240" customFormat="false" ht="15" hidden="false" customHeight="false" outlineLevel="0" collapsed="false">
      <c r="A2240" s="2" t="s">
        <v>7406</v>
      </c>
      <c r="B2240" s="2" t="s">
        <v>3218</v>
      </c>
      <c r="C2240" s="2" t="s">
        <v>5168</v>
      </c>
      <c r="D2240" s="13" t="n">
        <v>45729</v>
      </c>
      <c r="E2240" s="2" t="s">
        <v>141</v>
      </c>
      <c r="F2240" s="2" t="s">
        <v>98</v>
      </c>
      <c r="G2240" s="2" t="s">
        <v>99</v>
      </c>
    </row>
    <row r="2241" customFormat="false" ht="15" hidden="false" customHeight="false" outlineLevel="0" collapsed="false">
      <c r="A2241" s="2" t="s">
        <v>7407</v>
      </c>
      <c r="B2241" s="2" t="s">
        <v>3627</v>
      </c>
      <c r="C2241" s="2" t="s">
        <v>5168</v>
      </c>
      <c r="D2241" s="13" t="n">
        <v>46048</v>
      </c>
      <c r="E2241" s="2" t="s">
        <v>141</v>
      </c>
      <c r="F2241" s="2" t="s">
        <v>98</v>
      </c>
      <c r="G2241" s="2" t="s">
        <v>136</v>
      </c>
    </row>
    <row r="2242" customFormat="false" ht="15" hidden="false" customHeight="false" outlineLevel="0" collapsed="false">
      <c r="A2242" s="2" t="s">
        <v>7408</v>
      </c>
      <c r="B2242" s="2" t="s">
        <v>2557</v>
      </c>
      <c r="C2242" s="2" t="s">
        <v>5164</v>
      </c>
      <c r="D2242" s="13" t="n">
        <v>46004</v>
      </c>
      <c r="E2242" s="2" t="s">
        <v>98</v>
      </c>
      <c r="F2242" s="2" t="s">
        <v>139</v>
      </c>
      <c r="G2242" s="2" t="s">
        <v>133</v>
      </c>
    </row>
    <row r="2243" customFormat="false" ht="15" hidden="false" customHeight="false" outlineLevel="0" collapsed="false">
      <c r="A2243" s="2" t="s">
        <v>7409</v>
      </c>
      <c r="B2243" s="2" t="s">
        <v>4897</v>
      </c>
      <c r="C2243" s="2" t="s">
        <v>5164</v>
      </c>
      <c r="D2243" s="13" t="n">
        <v>46033</v>
      </c>
      <c r="E2243" s="2" t="s">
        <v>98</v>
      </c>
      <c r="F2243" s="2" t="s">
        <v>104</v>
      </c>
      <c r="G2243" s="2" t="s">
        <v>136</v>
      </c>
    </row>
    <row r="2244" customFormat="false" ht="15" hidden="false" customHeight="false" outlineLevel="0" collapsed="false">
      <c r="A2244" s="2" t="s">
        <v>7410</v>
      </c>
      <c r="B2244" s="2" t="s">
        <v>3385</v>
      </c>
      <c r="C2244" s="2" t="s">
        <v>5164</v>
      </c>
      <c r="D2244" s="13" t="n">
        <v>46006</v>
      </c>
      <c r="E2244" s="2" t="s">
        <v>98</v>
      </c>
      <c r="F2244" s="2" t="s">
        <v>104</v>
      </c>
      <c r="G2244" s="2" t="s">
        <v>136</v>
      </c>
    </row>
    <row r="2245" customFormat="false" ht="15" hidden="false" customHeight="false" outlineLevel="0" collapsed="false">
      <c r="A2245" s="2" t="s">
        <v>7411</v>
      </c>
      <c r="B2245" s="2" t="s">
        <v>3129</v>
      </c>
      <c r="C2245" s="2" t="s">
        <v>5168</v>
      </c>
      <c r="D2245" s="13" t="n">
        <v>46019</v>
      </c>
      <c r="E2245" s="2" t="s">
        <v>98</v>
      </c>
      <c r="F2245" s="2" t="s">
        <v>98</v>
      </c>
      <c r="G2245" s="2" t="s">
        <v>99</v>
      </c>
    </row>
    <row r="2246" customFormat="false" ht="15" hidden="false" customHeight="false" outlineLevel="0" collapsed="false">
      <c r="A2246" s="2" t="s">
        <v>7412</v>
      </c>
      <c r="B2246" s="2" t="s">
        <v>4627</v>
      </c>
      <c r="C2246" s="2" t="s">
        <v>5190</v>
      </c>
      <c r="D2246" s="13" t="n">
        <v>45676</v>
      </c>
      <c r="E2246" s="2" t="s">
        <v>98</v>
      </c>
      <c r="F2246" s="2" t="s">
        <v>165</v>
      </c>
      <c r="G2246" s="2" t="s">
        <v>142</v>
      </c>
    </row>
    <row r="2247" customFormat="false" ht="15" hidden="false" customHeight="false" outlineLevel="0" collapsed="false">
      <c r="A2247" s="2" t="s">
        <v>7413</v>
      </c>
      <c r="B2247" s="2" t="s">
        <v>3332</v>
      </c>
      <c r="C2247" s="2" t="s">
        <v>5164</v>
      </c>
      <c r="D2247" s="13" t="n">
        <v>46197</v>
      </c>
      <c r="E2247" s="2" t="s">
        <v>98</v>
      </c>
      <c r="F2247" s="2" t="s">
        <v>114</v>
      </c>
      <c r="G2247" s="2" t="s">
        <v>111</v>
      </c>
    </row>
    <row r="2248" customFormat="false" ht="15" hidden="false" customHeight="false" outlineLevel="0" collapsed="false">
      <c r="A2248" s="2" t="s">
        <v>7414</v>
      </c>
      <c r="B2248" s="2" t="s">
        <v>2912</v>
      </c>
      <c r="C2248" s="2" t="s">
        <v>5172</v>
      </c>
      <c r="D2248" s="13" t="n">
        <v>45865</v>
      </c>
      <c r="E2248" s="2" t="s">
        <v>98</v>
      </c>
      <c r="F2248" s="2" t="s">
        <v>98</v>
      </c>
      <c r="G2248" s="2" t="s">
        <v>115</v>
      </c>
    </row>
    <row r="2249" customFormat="false" ht="15" hidden="false" customHeight="false" outlineLevel="0" collapsed="false">
      <c r="A2249" s="2" t="s">
        <v>7415</v>
      </c>
      <c r="B2249" s="2" t="s">
        <v>1622</v>
      </c>
      <c r="C2249" s="2" t="s">
        <v>5190</v>
      </c>
      <c r="D2249" s="13" t="n">
        <v>45930</v>
      </c>
      <c r="E2249" s="2" t="s">
        <v>98</v>
      </c>
      <c r="F2249" s="2" t="s">
        <v>145</v>
      </c>
      <c r="G2249" s="2" t="s">
        <v>124</v>
      </c>
    </row>
    <row r="2250" customFormat="false" ht="15" hidden="false" customHeight="false" outlineLevel="0" collapsed="false">
      <c r="A2250" s="2" t="s">
        <v>7416</v>
      </c>
      <c r="B2250" s="2" t="s">
        <v>1355</v>
      </c>
      <c r="C2250" s="2" t="s">
        <v>5168</v>
      </c>
      <c r="D2250" s="13" t="n">
        <v>45728</v>
      </c>
      <c r="E2250" s="2" t="s">
        <v>98</v>
      </c>
      <c r="F2250" s="2" t="s">
        <v>98</v>
      </c>
      <c r="G2250" s="2" t="s">
        <v>111</v>
      </c>
    </row>
    <row r="2251" customFormat="false" ht="15" hidden="false" customHeight="false" outlineLevel="0" collapsed="false">
      <c r="A2251" s="2" t="s">
        <v>7417</v>
      </c>
      <c r="B2251" s="2" t="s">
        <v>2257</v>
      </c>
      <c r="C2251" s="2" t="s">
        <v>5172</v>
      </c>
      <c r="D2251" s="13" t="n">
        <v>45915</v>
      </c>
      <c r="E2251" s="2" t="s">
        <v>104</v>
      </c>
      <c r="F2251" s="2" t="s">
        <v>98</v>
      </c>
      <c r="G2251" s="2" t="s">
        <v>120</v>
      </c>
    </row>
    <row r="2252" customFormat="false" ht="15" hidden="false" customHeight="false" outlineLevel="0" collapsed="false">
      <c r="A2252" s="2" t="s">
        <v>7418</v>
      </c>
      <c r="B2252" s="2" t="s">
        <v>3606</v>
      </c>
      <c r="C2252" s="2" t="s">
        <v>5164</v>
      </c>
      <c r="D2252" s="13" t="n">
        <v>46106</v>
      </c>
      <c r="E2252" s="2" t="s">
        <v>98</v>
      </c>
      <c r="F2252" s="2" t="s">
        <v>139</v>
      </c>
      <c r="G2252" s="2" t="s">
        <v>99</v>
      </c>
    </row>
    <row r="2253" customFormat="false" ht="15" hidden="false" customHeight="false" outlineLevel="0" collapsed="false">
      <c r="A2253" s="2" t="s">
        <v>7419</v>
      </c>
      <c r="B2253" s="2" t="s">
        <v>3359</v>
      </c>
      <c r="C2253" s="2" t="s">
        <v>5168</v>
      </c>
      <c r="D2253" s="13" t="n">
        <v>45950</v>
      </c>
      <c r="E2253" s="2" t="s">
        <v>141</v>
      </c>
      <c r="F2253" s="2" t="s">
        <v>98</v>
      </c>
      <c r="G2253" s="2" t="s">
        <v>111</v>
      </c>
    </row>
    <row r="2254" customFormat="false" ht="15" hidden="false" customHeight="false" outlineLevel="0" collapsed="false">
      <c r="A2254" s="2" t="s">
        <v>7420</v>
      </c>
      <c r="B2254" s="2" t="s">
        <v>249</v>
      </c>
      <c r="C2254" s="2" t="s">
        <v>5168</v>
      </c>
      <c r="D2254" s="13" t="n">
        <v>45745</v>
      </c>
      <c r="E2254" s="2" t="s">
        <v>141</v>
      </c>
      <c r="F2254" s="2" t="s">
        <v>98</v>
      </c>
      <c r="G2254" s="2" t="s">
        <v>133</v>
      </c>
    </row>
    <row r="2255" customFormat="false" ht="15" hidden="false" customHeight="false" outlineLevel="0" collapsed="false">
      <c r="A2255" s="2" t="s">
        <v>7421</v>
      </c>
      <c r="B2255" s="2" t="s">
        <v>2925</v>
      </c>
      <c r="C2255" s="2" t="s">
        <v>5168</v>
      </c>
      <c r="D2255" s="13" t="n">
        <v>45805</v>
      </c>
      <c r="E2255" s="2" t="s">
        <v>145</v>
      </c>
      <c r="F2255" s="2" t="s">
        <v>98</v>
      </c>
      <c r="G2255" s="2" t="s">
        <v>142</v>
      </c>
    </row>
    <row r="2256" customFormat="false" ht="15" hidden="false" customHeight="false" outlineLevel="0" collapsed="false">
      <c r="A2256" s="2" t="s">
        <v>7422</v>
      </c>
      <c r="B2256" s="2" t="s">
        <v>828</v>
      </c>
      <c r="C2256" s="2" t="s">
        <v>5168</v>
      </c>
      <c r="D2256" s="13" t="n">
        <v>45461</v>
      </c>
      <c r="E2256" s="2" t="s">
        <v>119</v>
      </c>
      <c r="F2256" s="2" t="s">
        <v>98</v>
      </c>
      <c r="G2256" s="2" t="s">
        <v>124</v>
      </c>
    </row>
    <row r="2257" customFormat="false" ht="15" hidden="false" customHeight="false" outlineLevel="0" collapsed="false">
      <c r="A2257" s="2" t="s">
        <v>7423</v>
      </c>
      <c r="B2257" s="2" t="s">
        <v>3878</v>
      </c>
      <c r="C2257" s="2" t="s">
        <v>5190</v>
      </c>
      <c r="D2257" s="13" t="n">
        <v>45838</v>
      </c>
      <c r="E2257" s="2" t="s">
        <v>98</v>
      </c>
      <c r="F2257" s="2" t="s">
        <v>163</v>
      </c>
      <c r="G2257" s="2" t="s">
        <v>124</v>
      </c>
    </row>
    <row r="2258" customFormat="false" ht="15" hidden="false" customHeight="false" outlineLevel="0" collapsed="false">
      <c r="A2258" s="2" t="s">
        <v>7424</v>
      </c>
      <c r="B2258" s="2" t="s">
        <v>1642</v>
      </c>
      <c r="C2258" s="2" t="s">
        <v>5164</v>
      </c>
      <c r="D2258" s="13" t="n">
        <v>45673</v>
      </c>
      <c r="E2258" s="2" t="s">
        <v>98</v>
      </c>
      <c r="F2258" s="2" t="s">
        <v>119</v>
      </c>
      <c r="G2258" s="2" t="s">
        <v>124</v>
      </c>
    </row>
    <row r="2259" customFormat="false" ht="15" hidden="false" customHeight="false" outlineLevel="0" collapsed="false">
      <c r="A2259" s="2" t="s">
        <v>7425</v>
      </c>
      <c r="B2259" s="2" t="s">
        <v>1402</v>
      </c>
      <c r="C2259" s="2" t="s">
        <v>5166</v>
      </c>
      <c r="D2259" s="13" t="n">
        <v>45675</v>
      </c>
      <c r="E2259" s="2" t="s">
        <v>114</v>
      </c>
      <c r="F2259" s="2" t="s">
        <v>108</v>
      </c>
      <c r="G2259" s="2" t="s">
        <v>120</v>
      </c>
    </row>
    <row r="2260" customFormat="false" ht="15" hidden="false" customHeight="false" outlineLevel="0" collapsed="false">
      <c r="A2260" s="2" t="s">
        <v>7426</v>
      </c>
      <c r="B2260" s="2" t="s">
        <v>1548</v>
      </c>
      <c r="C2260" s="2" t="s">
        <v>5166</v>
      </c>
      <c r="D2260" s="13" t="n">
        <v>45500</v>
      </c>
      <c r="E2260" s="2" t="s">
        <v>104</v>
      </c>
      <c r="F2260" s="2" t="s">
        <v>141</v>
      </c>
      <c r="G2260" s="2" t="s">
        <v>120</v>
      </c>
    </row>
    <row r="2261" customFormat="false" ht="15" hidden="false" customHeight="false" outlineLevel="0" collapsed="false">
      <c r="A2261" s="2" t="s">
        <v>7427</v>
      </c>
      <c r="B2261" s="2" t="s">
        <v>4453</v>
      </c>
      <c r="C2261" s="2" t="s">
        <v>5164</v>
      </c>
      <c r="D2261" s="13" t="n">
        <v>45618</v>
      </c>
      <c r="E2261" s="2" t="s">
        <v>98</v>
      </c>
      <c r="F2261" s="2" t="s">
        <v>165</v>
      </c>
      <c r="G2261" s="2" t="s">
        <v>111</v>
      </c>
    </row>
    <row r="2262" customFormat="false" ht="15" hidden="false" customHeight="false" outlineLevel="0" collapsed="false">
      <c r="A2262" s="2" t="s">
        <v>7428</v>
      </c>
      <c r="B2262" s="2" t="s">
        <v>2468</v>
      </c>
      <c r="C2262" s="2" t="s">
        <v>5166</v>
      </c>
      <c r="D2262" s="13" t="n">
        <v>45872</v>
      </c>
      <c r="E2262" s="2" t="s">
        <v>128</v>
      </c>
      <c r="F2262" s="2" t="s">
        <v>123</v>
      </c>
      <c r="G2262" s="2" t="s">
        <v>142</v>
      </c>
    </row>
    <row r="2263" customFormat="false" ht="15" hidden="false" customHeight="false" outlineLevel="0" collapsed="false">
      <c r="A2263" s="2" t="s">
        <v>7429</v>
      </c>
      <c r="B2263" s="2" t="s">
        <v>1905</v>
      </c>
      <c r="C2263" s="2" t="s">
        <v>5166</v>
      </c>
      <c r="D2263" s="13" t="n">
        <v>45755</v>
      </c>
      <c r="E2263" s="2" t="s">
        <v>114</v>
      </c>
      <c r="F2263" s="2" t="s">
        <v>123</v>
      </c>
      <c r="G2263" s="2" t="s">
        <v>136</v>
      </c>
    </row>
    <row r="2264" customFormat="false" ht="15" hidden="false" customHeight="false" outlineLevel="0" collapsed="false">
      <c r="A2264" s="2" t="s">
        <v>7430</v>
      </c>
      <c r="B2264" s="2" t="s">
        <v>3986</v>
      </c>
      <c r="C2264" s="2" t="s">
        <v>5164</v>
      </c>
      <c r="D2264" s="13" t="n">
        <v>46147</v>
      </c>
      <c r="E2264" s="2" t="s">
        <v>98</v>
      </c>
      <c r="F2264" s="2" t="s">
        <v>165</v>
      </c>
      <c r="G2264" s="2" t="s">
        <v>120</v>
      </c>
    </row>
    <row r="2265" customFormat="false" ht="15" hidden="false" customHeight="false" outlineLevel="0" collapsed="false">
      <c r="A2265" s="2" t="s">
        <v>7431</v>
      </c>
      <c r="B2265" s="2" t="s">
        <v>507</v>
      </c>
      <c r="C2265" s="2" t="s">
        <v>5168</v>
      </c>
      <c r="D2265" s="13" t="n">
        <v>45728</v>
      </c>
      <c r="E2265" s="2" t="s">
        <v>119</v>
      </c>
      <c r="F2265" s="2" t="s">
        <v>98</v>
      </c>
      <c r="G2265" s="2" t="s">
        <v>109</v>
      </c>
    </row>
    <row r="2266" customFormat="false" ht="15" hidden="false" customHeight="false" outlineLevel="0" collapsed="false">
      <c r="A2266" s="2" t="s">
        <v>7432</v>
      </c>
      <c r="B2266" s="2" t="s">
        <v>2866</v>
      </c>
      <c r="C2266" s="2" t="s">
        <v>5190</v>
      </c>
      <c r="D2266" s="13" t="n">
        <v>45429</v>
      </c>
      <c r="E2266" s="2" t="s">
        <v>98</v>
      </c>
      <c r="F2266" s="2" t="s">
        <v>165</v>
      </c>
      <c r="G2266" s="2" t="s">
        <v>99</v>
      </c>
    </row>
    <row r="2267" customFormat="false" ht="15" hidden="false" customHeight="false" outlineLevel="0" collapsed="false">
      <c r="A2267" s="2" t="s">
        <v>7433</v>
      </c>
      <c r="B2267" s="2" t="s">
        <v>5061</v>
      </c>
      <c r="C2267" s="2" t="s">
        <v>5172</v>
      </c>
      <c r="D2267" s="13" t="n">
        <v>45909</v>
      </c>
      <c r="E2267" s="2" t="s">
        <v>98</v>
      </c>
      <c r="F2267" s="2" t="s">
        <v>98</v>
      </c>
      <c r="G2267" s="2" t="s">
        <v>142</v>
      </c>
    </row>
    <row r="2268" customFormat="false" ht="15" hidden="false" customHeight="false" outlineLevel="0" collapsed="false">
      <c r="A2268" s="2" t="s">
        <v>7434</v>
      </c>
      <c r="B2268" s="2" t="s">
        <v>3107</v>
      </c>
      <c r="C2268" s="2" t="s">
        <v>5168</v>
      </c>
      <c r="D2268" s="13" t="n">
        <v>46107</v>
      </c>
      <c r="E2268" s="2" t="s">
        <v>139</v>
      </c>
      <c r="F2268" s="2" t="s">
        <v>98</v>
      </c>
      <c r="G2268" s="2" t="s">
        <v>124</v>
      </c>
    </row>
    <row r="2269" customFormat="false" ht="15" hidden="false" customHeight="false" outlineLevel="0" collapsed="false">
      <c r="A2269" s="2" t="s">
        <v>7435</v>
      </c>
      <c r="B2269" s="2" t="s">
        <v>4460</v>
      </c>
      <c r="C2269" s="2" t="s">
        <v>5190</v>
      </c>
      <c r="D2269" s="13" t="n">
        <v>45870</v>
      </c>
      <c r="E2269" s="2" t="s">
        <v>98</v>
      </c>
      <c r="F2269" s="2" t="s">
        <v>139</v>
      </c>
      <c r="G2269" s="2" t="s">
        <v>136</v>
      </c>
    </row>
    <row r="2270" customFormat="false" ht="15" hidden="false" customHeight="false" outlineLevel="0" collapsed="false">
      <c r="A2270" s="2" t="s">
        <v>7436</v>
      </c>
      <c r="B2270" s="2" t="s">
        <v>3355</v>
      </c>
      <c r="C2270" s="2" t="s">
        <v>5166</v>
      </c>
      <c r="D2270" s="13" t="n">
        <v>46027</v>
      </c>
      <c r="E2270" s="2" t="s">
        <v>119</v>
      </c>
      <c r="F2270" s="2" t="s">
        <v>104</v>
      </c>
      <c r="G2270" s="2" t="s">
        <v>120</v>
      </c>
    </row>
    <row r="2271" customFormat="false" ht="15" hidden="false" customHeight="false" outlineLevel="0" collapsed="false">
      <c r="A2271" s="2" t="s">
        <v>7437</v>
      </c>
      <c r="B2271" s="2" t="s">
        <v>4184</v>
      </c>
      <c r="C2271" s="2" t="s">
        <v>5168</v>
      </c>
      <c r="D2271" s="13" t="n">
        <v>45733</v>
      </c>
      <c r="E2271" s="2" t="s">
        <v>119</v>
      </c>
      <c r="F2271" s="2" t="s">
        <v>98</v>
      </c>
      <c r="G2271" s="2" t="s">
        <v>130</v>
      </c>
    </row>
    <row r="2272" customFormat="false" ht="15" hidden="false" customHeight="false" outlineLevel="0" collapsed="false">
      <c r="A2272" s="2" t="s">
        <v>7438</v>
      </c>
      <c r="B2272" s="2" t="s">
        <v>3166</v>
      </c>
      <c r="C2272" s="2" t="s">
        <v>5190</v>
      </c>
      <c r="D2272" s="13" t="n">
        <v>46036</v>
      </c>
      <c r="E2272" s="2" t="s">
        <v>98</v>
      </c>
      <c r="F2272" s="2" t="s">
        <v>98</v>
      </c>
      <c r="G2272" s="2" t="s">
        <v>120</v>
      </c>
    </row>
    <row r="2273" customFormat="false" ht="15" hidden="false" customHeight="false" outlineLevel="0" collapsed="false">
      <c r="A2273" s="2" t="s">
        <v>7439</v>
      </c>
      <c r="B2273" s="2" t="s">
        <v>348</v>
      </c>
      <c r="C2273" s="2" t="s">
        <v>5168</v>
      </c>
      <c r="D2273" s="13" t="n">
        <v>45616</v>
      </c>
      <c r="E2273" s="2" t="s">
        <v>98</v>
      </c>
      <c r="F2273" s="2" t="s">
        <v>98</v>
      </c>
      <c r="G2273" s="2" t="s">
        <v>120</v>
      </c>
    </row>
    <row r="2274" customFormat="false" ht="15" hidden="false" customHeight="false" outlineLevel="0" collapsed="false">
      <c r="A2274" s="2" t="s">
        <v>7440</v>
      </c>
      <c r="B2274" s="2" t="s">
        <v>1701</v>
      </c>
      <c r="C2274" s="2" t="s">
        <v>5172</v>
      </c>
      <c r="D2274" s="13" t="n">
        <v>45891</v>
      </c>
      <c r="E2274" s="2" t="s">
        <v>119</v>
      </c>
      <c r="F2274" s="2" t="s">
        <v>98</v>
      </c>
      <c r="G2274" s="2" t="s">
        <v>109</v>
      </c>
    </row>
    <row r="2275" customFormat="false" ht="15" hidden="false" customHeight="false" outlineLevel="0" collapsed="false">
      <c r="A2275" s="2" t="s">
        <v>7441</v>
      </c>
      <c r="B2275" s="2" t="s">
        <v>3669</v>
      </c>
      <c r="C2275" s="2" t="s">
        <v>5164</v>
      </c>
      <c r="D2275" s="13" t="n">
        <v>45749</v>
      </c>
      <c r="E2275" s="2" t="s">
        <v>98</v>
      </c>
      <c r="F2275" s="2" t="s">
        <v>98</v>
      </c>
      <c r="G2275" s="2" t="s">
        <v>115</v>
      </c>
    </row>
    <row r="2276" customFormat="false" ht="15" hidden="false" customHeight="false" outlineLevel="0" collapsed="false">
      <c r="A2276" s="2" t="s">
        <v>7442</v>
      </c>
      <c r="B2276" s="2" t="s">
        <v>1299</v>
      </c>
      <c r="C2276" s="2" t="s">
        <v>5166</v>
      </c>
      <c r="D2276" s="13" t="n">
        <v>45632</v>
      </c>
      <c r="E2276" s="2" t="s">
        <v>119</v>
      </c>
      <c r="F2276" s="2" t="s">
        <v>128</v>
      </c>
      <c r="G2276" s="2" t="s">
        <v>120</v>
      </c>
    </row>
    <row r="2277" customFormat="false" ht="15" hidden="false" customHeight="false" outlineLevel="0" collapsed="false">
      <c r="A2277" s="2" t="s">
        <v>7443</v>
      </c>
      <c r="B2277" s="2" t="s">
        <v>2885</v>
      </c>
      <c r="C2277" s="2" t="s">
        <v>5190</v>
      </c>
      <c r="D2277" s="13" t="n">
        <v>46207</v>
      </c>
      <c r="E2277" s="2" t="s">
        <v>98</v>
      </c>
      <c r="F2277" s="2" t="s">
        <v>163</v>
      </c>
      <c r="G2277" s="2" t="s">
        <v>120</v>
      </c>
    </row>
    <row r="2278" customFormat="false" ht="15" hidden="false" customHeight="false" outlineLevel="0" collapsed="false">
      <c r="A2278" s="2" t="s">
        <v>7444</v>
      </c>
      <c r="B2278" s="2" t="s">
        <v>5115</v>
      </c>
      <c r="C2278" s="2" t="s">
        <v>5168</v>
      </c>
      <c r="D2278" s="13" t="n">
        <v>45462</v>
      </c>
      <c r="E2278" s="2" t="s">
        <v>98</v>
      </c>
      <c r="F2278" s="2" t="s">
        <v>98</v>
      </c>
      <c r="G2278" s="2" t="s">
        <v>136</v>
      </c>
    </row>
    <row r="2279" customFormat="false" ht="15" hidden="false" customHeight="false" outlineLevel="0" collapsed="false">
      <c r="A2279" s="2" t="s">
        <v>7445</v>
      </c>
      <c r="B2279" s="2" t="s">
        <v>5094</v>
      </c>
      <c r="C2279" s="2" t="s">
        <v>5172</v>
      </c>
      <c r="D2279" s="13" t="n">
        <v>45578</v>
      </c>
      <c r="E2279" s="2" t="s">
        <v>98</v>
      </c>
      <c r="F2279" s="2" t="s">
        <v>98</v>
      </c>
      <c r="G2279" s="2" t="s">
        <v>111</v>
      </c>
    </row>
    <row r="2280" customFormat="false" ht="15" hidden="false" customHeight="false" outlineLevel="0" collapsed="false">
      <c r="A2280" s="2" t="s">
        <v>7446</v>
      </c>
      <c r="B2280" s="2" t="s">
        <v>5106</v>
      </c>
      <c r="C2280" s="2" t="s">
        <v>5190</v>
      </c>
      <c r="D2280" s="13" t="n">
        <v>45978</v>
      </c>
      <c r="E2280" s="2" t="s">
        <v>98</v>
      </c>
      <c r="F2280" s="2" t="s">
        <v>98</v>
      </c>
      <c r="G2280" s="2" t="s">
        <v>133</v>
      </c>
    </row>
    <row r="2281" customFormat="false" ht="15" hidden="false" customHeight="false" outlineLevel="0" collapsed="false">
      <c r="A2281" s="2" t="s">
        <v>7447</v>
      </c>
      <c r="B2281" s="2" t="s">
        <v>3793</v>
      </c>
      <c r="C2281" s="2" t="s">
        <v>5168</v>
      </c>
      <c r="D2281" s="13" t="n">
        <v>45754</v>
      </c>
      <c r="E2281" s="2" t="s">
        <v>139</v>
      </c>
      <c r="F2281" s="2" t="s">
        <v>98</v>
      </c>
      <c r="G2281" s="2" t="s">
        <v>109</v>
      </c>
    </row>
    <row r="2282" customFormat="false" ht="15" hidden="false" customHeight="false" outlineLevel="0" collapsed="false">
      <c r="A2282" s="2" t="s">
        <v>7448</v>
      </c>
      <c r="B2282" s="2" t="s">
        <v>3680</v>
      </c>
      <c r="C2282" s="2" t="s">
        <v>5168</v>
      </c>
      <c r="D2282" s="13" t="n">
        <v>45753</v>
      </c>
      <c r="E2282" s="2" t="s">
        <v>123</v>
      </c>
      <c r="F2282" s="2" t="s">
        <v>98</v>
      </c>
      <c r="G2282" s="2" t="s">
        <v>111</v>
      </c>
    </row>
    <row r="2283" customFormat="false" ht="15" hidden="false" customHeight="false" outlineLevel="0" collapsed="false">
      <c r="A2283" s="2" t="s">
        <v>7449</v>
      </c>
      <c r="B2283" s="2" t="s">
        <v>3551</v>
      </c>
      <c r="C2283" s="2" t="s">
        <v>5166</v>
      </c>
      <c r="D2283" s="13" t="n">
        <v>46080</v>
      </c>
      <c r="E2283" s="2" t="s">
        <v>108</v>
      </c>
      <c r="F2283" s="2" t="s">
        <v>98</v>
      </c>
      <c r="G2283" s="2" t="s">
        <v>115</v>
      </c>
    </row>
    <row r="2284" customFormat="false" ht="15" hidden="false" customHeight="false" outlineLevel="0" collapsed="false">
      <c r="A2284" s="2" t="s">
        <v>7450</v>
      </c>
      <c r="B2284" s="2" t="s">
        <v>1179</v>
      </c>
      <c r="C2284" s="2" t="s">
        <v>5168</v>
      </c>
      <c r="D2284" s="13" t="n">
        <v>46002</v>
      </c>
      <c r="E2284" s="2" t="s">
        <v>119</v>
      </c>
      <c r="F2284" s="2" t="s">
        <v>98</v>
      </c>
      <c r="G2284" s="2" t="s">
        <v>109</v>
      </c>
    </row>
    <row r="2285" customFormat="false" ht="15" hidden="false" customHeight="false" outlineLevel="0" collapsed="false">
      <c r="A2285" s="2" t="s">
        <v>7451</v>
      </c>
      <c r="B2285" s="2" t="s">
        <v>4753</v>
      </c>
      <c r="C2285" s="2" t="s">
        <v>5172</v>
      </c>
      <c r="D2285" s="13" t="n">
        <v>45919</v>
      </c>
      <c r="E2285" s="2" t="s">
        <v>139</v>
      </c>
      <c r="F2285" s="2" t="s">
        <v>98</v>
      </c>
      <c r="G2285" s="2" t="s">
        <v>99</v>
      </c>
    </row>
    <row r="2286" customFormat="false" ht="15" hidden="false" customHeight="false" outlineLevel="0" collapsed="false">
      <c r="A2286" s="2" t="s">
        <v>7452</v>
      </c>
      <c r="B2286" s="2" t="s">
        <v>1503</v>
      </c>
      <c r="C2286" s="2" t="s">
        <v>5190</v>
      </c>
      <c r="D2286" s="13" t="n">
        <v>45663</v>
      </c>
      <c r="E2286" s="2" t="s">
        <v>98</v>
      </c>
      <c r="F2286" s="2" t="s">
        <v>165</v>
      </c>
      <c r="G2286" s="2" t="s">
        <v>109</v>
      </c>
    </row>
    <row r="2287" customFormat="false" ht="15" hidden="false" customHeight="false" outlineLevel="0" collapsed="false">
      <c r="A2287" s="2" t="s">
        <v>7453</v>
      </c>
      <c r="B2287" s="2" t="s">
        <v>853</v>
      </c>
      <c r="C2287" s="2" t="s">
        <v>5166</v>
      </c>
      <c r="D2287" s="13" t="n">
        <v>45666</v>
      </c>
      <c r="E2287" s="2" t="s">
        <v>128</v>
      </c>
      <c r="F2287" s="2" t="s">
        <v>165</v>
      </c>
      <c r="G2287" s="2" t="s">
        <v>115</v>
      </c>
    </row>
    <row r="2288" customFormat="false" ht="15" hidden="false" customHeight="false" outlineLevel="0" collapsed="false">
      <c r="A2288" s="2" t="s">
        <v>7454</v>
      </c>
      <c r="B2288" s="2" t="s">
        <v>2605</v>
      </c>
      <c r="C2288" s="2" t="s">
        <v>5168</v>
      </c>
      <c r="D2288" s="13" t="n">
        <v>45987</v>
      </c>
      <c r="E2288" s="2" t="s">
        <v>98</v>
      </c>
      <c r="F2288" s="2" t="s">
        <v>98</v>
      </c>
      <c r="G2288" s="2" t="s">
        <v>142</v>
      </c>
    </row>
    <row r="2289" customFormat="false" ht="15" hidden="false" customHeight="false" outlineLevel="0" collapsed="false">
      <c r="A2289" s="2" t="s">
        <v>7455</v>
      </c>
      <c r="B2289" s="2" t="s">
        <v>5017</v>
      </c>
      <c r="C2289" s="2" t="s">
        <v>5164</v>
      </c>
      <c r="D2289" s="13" t="n">
        <v>46087</v>
      </c>
      <c r="E2289" s="2" t="s">
        <v>98</v>
      </c>
      <c r="F2289" s="2" t="s">
        <v>98</v>
      </c>
      <c r="G2289" s="2" t="s">
        <v>99</v>
      </c>
    </row>
    <row r="2290" customFormat="false" ht="15" hidden="false" customHeight="false" outlineLevel="0" collapsed="false">
      <c r="A2290" s="2" t="s">
        <v>7456</v>
      </c>
      <c r="B2290" s="2" t="s">
        <v>4048</v>
      </c>
      <c r="C2290" s="2" t="s">
        <v>5172</v>
      </c>
      <c r="D2290" s="13" t="n">
        <v>45807</v>
      </c>
      <c r="E2290" s="2" t="s">
        <v>128</v>
      </c>
      <c r="F2290" s="2" t="s">
        <v>98</v>
      </c>
      <c r="G2290" s="2" t="s">
        <v>142</v>
      </c>
    </row>
    <row r="2291" customFormat="false" ht="15" hidden="false" customHeight="false" outlineLevel="0" collapsed="false">
      <c r="A2291" s="2" t="s">
        <v>7457</v>
      </c>
      <c r="B2291" s="2" t="s">
        <v>2048</v>
      </c>
      <c r="C2291" s="2" t="s">
        <v>5172</v>
      </c>
      <c r="D2291" s="13" t="n">
        <v>45616</v>
      </c>
      <c r="E2291" s="2" t="s">
        <v>98</v>
      </c>
      <c r="F2291" s="2" t="s">
        <v>98</v>
      </c>
      <c r="G2291" s="2" t="s">
        <v>136</v>
      </c>
    </row>
    <row r="2292" customFormat="false" ht="15" hidden="false" customHeight="false" outlineLevel="0" collapsed="false">
      <c r="A2292" s="2" t="s">
        <v>7458</v>
      </c>
      <c r="B2292" s="2" t="s">
        <v>240</v>
      </c>
      <c r="C2292" s="2" t="s">
        <v>5166</v>
      </c>
      <c r="D2292" s="13" t="n">
        <v>45643</v>
      </c>
      <c r="E2292" s="2" t="s">
        <v>114</v>
      </c>
      <c r="F2292" s="2" t="s">
        <v>163</v>
      </c>
      <c r="G2292" s="2" t="s">
        <v>142</v>
      </c>
    </row>
    <row r="2293" customFormat="false" ht="15" hidden="false" customHeight="false" outlineLevel="0" collapsed="false">
      <c r="A2293" s="2" t="s">
        <v>7459</v>
      </c>
      <c r="B2293" s="2" t="s">
        <v>3560</v>
      </c>
      <c r="C2293" s="2" t="s">
        <v>5168</v>
      </c>
      <c r="D2293" s="13" t="n">
        <v>46184</v>
      </c>
      <c r="E2293" s="2" t="s">
        <v>119</v>
      </c>
      <c r="F2293" s="2" t="s">
        <v>98</v>
      </c>
      <c r="G2293" s="2" t="s">
        <v>136</v>
      </c>
    </row>
    <row r="2294" customFormat="false" ht="15" hidden="false" customHeight="false" outlineLevel="0" collapsed="false">
      <c r="A2294" s="2" t="s">
        <v>7460</v>
      </c>
      <c r="B2294" s="2" t="s">
        <v>2173</v>
      </c>
      <c r="C2294" s="2" t="s">
        <v>5168</v>
      </c>
      <c r="D2294" s="13" t="n">
        <v>45882</v>
      </c>
      <c r="E2294" s="2" t="s">
        <v>98</v>
      </c>
      <c r="F2294" s="2" t="s">
        <v>98</v>
      </c>
      <c r="G2294" s="2" t="s">
        <v>136</v>
      </c>
    </row>
    <row r="2295" customFormat="false" ht="15" hidden="false" customHeight="false" outlineLevel="0" collapsed="false">
      <c r="A2295" s="2" t="s">
        <v>7461</v>
      </c>
      <c r="B2295" s="2" t="s">
        <v>2826</v>
      </c>
      <c r="C2295" s="2" t="s">
        <v>5166</v>
      </c>
      <c r="D2295" s="13" t="n">
        <v>45819</v>
      </c>
      <c r="E2295" s="2" t="s">
        <v>119</v>
      </c>
      <c r="F2295" s="2" t="s">
        <v>145</v>
      </c>
      <c r="G2295" s="2" t="s">
        <v>130</v>
      </c>
    </row>
    <row r="2296" customFormat="false" ht="15" hidden="false" customHeight="false" outlineLevel="0" collapsed="false">
      <c r="A2296" s="2" t="s">
        <v>7462</v>
      </c>
      <c r="B2296" s="2" t="s">
        <v>525</v>
      </c>
      <c r="C2296" s="2" t="s">
        <v>5190</v>
      </c>
      <c r="D2296" s="13" t="n">
        <v>45745</v>
      </c>
      <c r="E2296" s="2" t="s">
        <v>98</v>
      </c>
      <c r="F2296" s="2" t="s">
        <v>98</v>
      </c>
      <c r="G2296" s="2" t="s">
        <v>120</v>
      </c>
    </row>
    <row r="2297" customFormat="false" ht="15" hidden="false" customHeight="false" outlineLevel="0" collapsed="false">
      <c r="A2297" s="2" t="s">
        <v>7463</v>
      </c>
      <c r="B2297" s="2" t="s">
        <v>2604</v>
      </c>
      <c r="C2297" s="2" t="s">
        <v>5190</v>
      </c>
      <c r="D2297" s="13" t="n">
        <v>46255</v>
      </c>
      <c r="E2297" s="2" t="s">
        <v>98</v>
      </c>
      <c r="F2297" s="2" t="s">
        <v>165</v>
      </c>
      <c r="G2297" s="2" t="s">
        <v>130</v>
      </c>
    </row>
    <row r="2298" customFormat="false" ht="15" hidden="false" customHeight="false" outlineLevel="0" collapsed="false">
      <c r="A2298" s="2" t="s">
        <v>7464</v>
      </c>
      <c r="B2298" s="2" t="s">
        <v>3119</v>
      </c>
      <c r="C2298" s="2" t="s">
        <v>5172</v>
      </c>
      <c r="D2298" s="13" t="n">
        <v>45756</v>
      </c>
      <c r="E2298" s="2" t="s">
        <v>98</v>
      </c>
      <c r="F2298" s="2" t="s">
        <v>98</v>
      </c>
      <c r="G2298" s="2" t="s">
        <v>124</v>
      </c>
    </row>
    <row r="2299" customFormat="false" ht="15" hidden="false" customHeight="false" outlineLevel="0" collapsed="false">
      <c r="A2299" s="2" t="s">
        <v>7465</v>
      </c>
      <c r="B2299" s="2" t="s">
        <v>489</v>
      </c>
      <c r="C2299" s="2" t="s">
        <v>5164</v>
      </c>
      <c r="D2299" s="13" t="n">
        <v>46024</v>
      </c>
      <c r="E2299" s="2" t="s">
        <v>98</v>
      </c>
      <c r="F2299" s="2" t="s">
        <v>119</v>
      </c>
      <c r="G2299" s="2" t="s">
        <v>136</v>
      </c>
    </row>
    <row r="2300" customFormat="false" ht="15" hidden="false" customHeight="false" outlineLevel="0" collapsed="false">
      <c r="A2300" s="2" t="s">
        <v>7466</v>
      </c>
      <c r="B2300" s="2" t="s">
        <v>5057</v>
      </c>
      <c r="C2300" s="2" t="s">
        <v>5172</v>
      </c>
      <c r="D2300" s="13" t="n">
        <v>46094</v>
      </c>
      <c r="E2300" s="2" t="s">
        <v>98</v>
      </c>
      <c r="F2300" s="2" t="s">
        <v>98</v>
      </c>
      <c r="G2300" s="2" t="s">
        <v>111</v>
      </c>
    </row>
    <row r="2301" customFormat="false" ht="15" hidden="false" customHeight="false" outlineLevel="0" collapsed="false">
      <c r="A2301" s="2" t="s">
        <v>7467</v>
      </c>
      <c r="B2301" s="2" t="s">
        <v>4400</v>
      </c>
      <c r="C2301" s="2" t="s">
        <v>5172</v>
      </c>
      <c r="D2301" s="13" t="n">
        <v>45738</v>
      </c>
      <c r="E2301" s="2" t="s">
        <v>108</v>
      </c>
      <c r="F2301" s="2" t="s">
        <v>98</v>
      </c>
      <c r="G2301" s="2" t="s">
        <v>130</v>
      </c>
    </row>
    <row r="2302" customFormat="false" ht="15" hidden="false" customHeight="false" outlineLevel="0" collapsed="false">
      <c r="A2302" s="2" t="s">
        <v>7468</v>
      </c>
      <c r="B2302" s="2" t="s">
        <v>5023</v>
      </c>
      <c r="C2302" s="2" t="s">
        <v>5190</v>
      </c>
      <c r="D2302" s="13" t="n">
        <v>45413</v>
      </c>
      <c r="E2302" s="2" t="s">
        <v>98</v>
      </c>
      <c r="F2302" s="2" t="s">
        <v>98</v>
      </c>
      <c r="G2302" s="2" t="s">
        <v>109</v>
      </c>
    </row>
    <row r="2303" customFormat="false" ht="15" hidden="false" customHeight="false" outlineLevel="0" collapsed="false">
      <c r="A2303" s="2" t="s">
        <v>7469</v>
      </c>
      <c r="B2303" s="2" t="s">
        <v>2567</v>
      </c>
      <c r="C2303" s="2" t="s">
        <v>5164</v>
      </c>
      <c r="D2303" s="13" t="n">
        <v>45964</v>
      </c>
      <c r="E2303" s="2" t="s">
        <v>98</v>
      </c>
      <c r="F2303" s="2" t="s">
        <v>104</v>
      </c>
      <c r="G2303" s="2" t="s">
        <v>142</v>
      </c>
    </row>
    <row r="2304" customFormat="false" ht="15" hidden="false" customHeight="false" outlineLevel="0" collapsed="false">
      <c r="A2304" s="2" t="s">
        <v>7470</v>
      </c>
      <c r="B2304" s="2" t="s">
        <v>711</v>
      </c>
      <c r="C2304" s="2" t="s">
        <v>5172</v>
      </c>
      <c r="D2304" s="13" t="n">
        <v>45744</v>
      </c>
      <c r="E2304" s="2" t="s">
        <v>104</v>
      </c>
      <c r="F2304" s="2" t="s">
        <v>98</v>
      </c>
      <c r="G2304" s="2" t="s">
        <v>142</v>
      </c>
    </row>
    <row r="2305" customFormat="false" ht="15" hidden="false" customHeight="false" outlineLevel="0" collapsed="false">
      <c r="A2305" s="2" t="s">
        <v>7471</v>
      </c>
      <c r="B2305" s="2" t="s">
        <v>164</v>
      </c>
      <c r="C2305" s="2" t="s">
        <v>5164</v>
      </c>
      <c r="D2305" s="13" t="n">
        <v>45745</v>
      </c>
      <c r="E2305" s="2" t="s">
        <v>98</v>
      </c>
      <c r="F2305" s="2" t="s">
        <v>165</v>
      </c>
      <c r="G2305" s="2" t="s">
        <v>99</v>
      </c>
    </row>
    <row r="2306" customFormat="false" ht="15" hidden="false" customHeight="false" outlineLevel="0" collapsed="false">
      <c r="A2306" s="2" t="s">
        <v>7472</v>
      </c>
      <c r="B2306" s="2" t="s">
        <v>3000</v>
      </c>
      <c r="C2306" s="2" t="s">
        <v>5168</v>
      </c>
      <c r="D2306" s="13" t="n">
        <v>45608</v>
      </c>
      <c r="E2306" s="2" t="s">
        <v>165</v>
      </c>
      <c r="F2306" s="2" t="s">
        <v>98</v>
      </c>
      <c r="G2306" s="2" t="s">
        <v>120</v>
      </c>
    </row>
    <row r="2307" customFormat="false" ht="15" hidden="false" customHeight="false" outlineLevel="0" collapsed="false">
      <c r="A2307" s="2" t="s">
        <v>7473</v>
      </c>
      <c r="B2307" s="2" t="s">
        <v>243</v>
      </c>
      <c r="C2307" s="2" t="s">
        <v>5164</v>
      </c>
      <c r="D2307" s="13" t="n">
        <v>45680</v>
      </c>
      <c r="E2307" s="2" t="s">
        <v>98</v>
      </c>
      <c r="F2307" s="2" t="s">
        <v>104</v>
      </c>
      <c r="G2307" s="2" t="s">
        <v>130</v>
      </c>
    </row>
    <row r="2308" customFormat="false" ht="15" hidden="false" customHeight="false" outlineLevel="0" collapsed="false">
      <c r="A2308" s="2" t="s">
        <v>7474</v>
      </c>
      <c r="B2308" s="2" t="s">
        <v>4327</v>
      </c>
      <c r="C2308" s="2" t="s">
        <v>5190</v>
      </c>
      <c r="D2308" s="13" t="n">
        <v>45833</v>
      </c>
      <c r="E2308" s="2" t="s">
        <v>98</v>
      </c>
      <c r="F2308" s="2" t="s">
        <v>119</v>
      </c>
      <c r="G2308" s="2" t="s">
        <v>136</v>
      </c>
    </row>
    <row r="2309" customFormat="false" ht="15" hidden="false" customHeight="false" outlineLevel="0" collapsed="false">
      <c r="A2309" s="2" t="s">
        <v>7475</v>
      </c>
      <c r="B2309" s="2" t="s">
        <v>4057</v>
      </c>
      <c r="C2309" s="2" t="s">
        <v>5168</v>
      </c>
      <c r="D2309" s="13" t="n">
        <v>46076</v>
      </c>
      <c r="E2309" s="2" t="s">
        <v>165</v>
      </c>
      <c r="F2309" s="2" t="s">
        <v>98</v>
      </c>
      <c r="G2309" s="2" t="s">
        <v>124</v>
      </c>
    </row>
    <row r="2310" customFormat="false" ht="15" hidden="false" customHeight="false" outlineLevel="0" collapsed="false">
      <c r="A2310" s="2" t="s">
        <v>7476</v>
      </c>
      <c r="B2310" s="2" t="s">
        <v>4109</v>
      </c>
      <c r="C2310" s="2" t="s">
        <v>5166</v>
      </c>
      <c r="D2310" s="13" t="n">
        <v>45921</v>
      </c>
      <c r="E2310" s="2" t="s">
        <v>141</v>
      </c>
      <c r="F2310" s="2" t="s">
        <v>104</v>
      </c>
      <c r="G2310" s="2" t="s">
        <v>109</v>
      </c>
    </row>
    <row r="2311" customFormat="false" ht="15" hidden="false" customHeight="false" outlineLevel="0" collapsed="false">
      <c r="A2311" s="2" t="s">
        <v>7477</v>
      </c>
      <c r="B2311" s="2" t="s">
        <v>5066</v>
      </c>
      <c r="C2311" s="2" t="s">
        <v>5190</v>
      </c>
      <c r="D2311" s="13" t="n">
        <v>45458</v>
      </c>
      <c r="E2311" s="2" t="s">
        <v>98</v>
      </c>
      <c r="F2311" s="2" t="s">
        <v>98</v>
      </c>
      <c r="G2311" s="2" t="s">
        <v>109</v>
      </c>
    </row>
    <row r="2312" customFormat="false" ht="15" hidden="false" customHeight="false" outlineLevel="0" collapsed="false">
      <c r="A2312" s="2" t="s">
        <v>7478</v>
      </c>
      <c r="B2312" s="2" t="s">
        <v>1997</v>
      </c>
      <c r="C2312" s="2" t="s">
        <v>5190</v>
      </c>
      <c r="D2312" s="13" t="n">
        <v>45801</v>
      </c>
      <c r="E2312" s="2" t="s">
        <v>98</v>
      </c>
      <c r="F2312" s="2" t="s">
        <v>119</v>
      </c>
      <c r="G2312" s="2" t="s">
        <v>142</v>
      </c>
    </row>
    <row r="2313" customFormat="false" ht="15" hidden="false" customHeight="false" outlineLevel="0" collapsed="false">
      <c r="A2313" s="2" t="s">
        <v>7479</v>
      </c>
      <c r="B2313" s="2" t="s">
        <v>4440</v>
      </c>
      <c r="C2313" s="2" t="s">
        <v>5190</v>
      </c>
      <c r="D2313" s="13" t="n">
        <v>45854</v>
      </c>
      <c r="E2313" s="2" t="s">
        <v>98</v>
      </c>
      <c r="F2313" s="2" t="s">
        <v>119</v>
      </c>
      <c r="G2313" s="2" t="s">
        <v>115</v>
      </c>
    </row>
    <row r="2314" customFormat="false" ht="15" hidden="false" customHeight="false" outlineLevel="0" collapsed="false">
      <c r="A2314" s="2" t="s">
        <v>7480</v>
      </c>
      <c r="B2314" s="2" t="s">
        <v>2021</v>
      </c>
      <c r="C2314" s="2" t="s">
        <v>5168</v>
      </c>
      <c r="D2314" s="13" t="n">
        <v>45710</v>
      </c>
      <c r="E2314" s="2" t="s">
        <v>119</v>
      </c>
      <c r="F2314" s="2" t="s">
        <v>98</v>
      </c>
      <c r="G2314" s="2" t="s">
        <v>109</v>
      </c>
    </row>
    <row r="2315" customFormat="false" ht="15" hidden="false" customHeight="false" outlineLevel="0" collapsed="false">
      <c r="A2315" s="2" t="s">
        <v>7481</v>
      </c>
      <c r="B2315" s="2" t="s">
        <v>5056</v>
      </c>
      <c r="C2315" s="2" t="s">
        <v>5190</v>
      </c>
      <c r="D2315" s="13" t="n">
        <v>45661</v>
      </c>
      <c r="E2315" s="2" t="s">
        <v>98</v>
      </c>
      <c r="F2315" s="2" t="s">
        <v>98</v>
      </c>
      <c r="G2315" s="2" t="s">
        <v>109</v>
      </c>
    </row>
    <row r="2316" customFormat="false" ht="15" hidden="false" customHeight="false" outlineLevel="0" collapsed="false">
      <c r="A2316" s="2" t="s">
        <v>7482</v>
      </c>
      <c r="B2316" s="2" t="s">
        <v>4573</v>
      </c>
      <c r="C2316" s="2" t="s">
        <v>5168</v>
      </c>
      <c r="D2316" s="13" t="n">
        <v>46088</v>
      </c>
      <c r="E2316" s="2" t="s">
        <v>119</v>
      </c>
      <c r="F2316" s="2" t="s">
        <v>98</v>
      </c>
      <c r="G2316" s="2" t="s">
        <v>124</v>
      </c>
    </row>
    <row r="2317" customFormat="false" ht="15" hidden="false" customHeight="false" outlineLevel="0" collapsed="false">
      <c r="A2317" s="2" t="s">
        <v>7483</v>
      </c>
      <c r="B2317" s="2" t="s">
        <v>3723</v>
      </c>
      <c r="C2317" s="2" t="s">
        <v>5164</v>
      </c>
      <c r="D2317" s="13" t="n">
        <v>46090</v>
      </c>
      <c r="E2317" s="2" t="s">
        <v>98</v>
      </c>
      <c r="F2317" s="2" t="s">
        <v>114</v>
      </c>
      <c r="G2317" s="2" t="s">
        <v>133</v>
      </c>
    </row>
    <row r="2318" customFormat="false" ht="15" hidden="false" customHeight="false" outlineLevel="0" collapsed="false">
      <c r="A2318" s="2" t="s">
        <v>7484</v>
      </c>
      <c r="B2318" s="2" t="s">
        <v>5124</v>
      </c>
      <c r="C2318" s="2" t="s">
        <v>5190</v>
      </c>
      <c r="D2318" s="13" t="n">
        <v>45546</v>
      </c>
      <c r="E2318" s="2" t="s">
        <v>98</v>
      </c>
      <c r="F2318" s="2" t="s">
        <v>98</v>
      </c>
      <c r="G2318" s="2" t="s">
        <v>124</v>
      </c>
    </row>
    <row r="2319" customFormat="false" ht="15" hidden="false" customHeight="false" outlineLevel="0" collapsed="false">
      <c r="A2319" s="2" t="s">
        <v>7485</v>
      </c>
      <c r="B2319" s="2" t="s">
        <v>3380</v>
      </c>
      <c r="C2319" s="2" t="s">
        <v>5168</v>
      </c>
      <c r="D2319" s="13" t="n">
        <v>45489</v>
      </c>
      <c r="E2319" s="2" t="s">
        <v>114</v>
      </c>
      <c r="F2319" s="2" t="s">
        <v>98</v>
      </c>
      <c r="G2319" s="2" t="s">
        <v>109</v>
      </c>
    </row>
    <row r="2320" customFormat="false" ht="15" hidden="false" customHeight="false" outlineLevel="0" collapsed="false">
      <c r="A2320" s="2" t="s">
        <v>7486</v>
      </c>
      <c r="B2320" s="2" t="s">
        <v>5038</v>
      </c>
      <c r="C2320" s="2" t="s">
        <v>5190</v>
      </c>
      <c r="D2320" s="13" t="n">
        <v>45902</v>
      </c>
      <c r="E2320" s="2" t="s">
        <v>98</v>
      </c>
      <c r="F2320" s="2" t="s">
        <v>98</v>
      </c>
      <c r="G2320" s="2" t="s">
        <v>130</v>
      </c>
    </row>
    <row r="2321" customFormat="false" ht="15" hidden="false" customHeight="false" outlineLevel="0" collapsed="false">
      <c r="A2321" s="2" t="s">
        <v>7487</v>
      </c>
      <c r="B2321" s="2" t="s">
        <v>2555</v>
      </c>
      <c r="C2321" s="2" t="s">
        <v>5164</v>
      </c>
      <c r="D2321" s="13" t="n">
        <v>45728</v>
      </c>
      <c r="E2321" s="2" t="s">
        <v>98</v>
      </c>
      <c r="F2321" s="2" t="s">
        <v>139</v>
      </c>
      <c r="G2321" s="2" t="s">
        <v>120</v>
      </c>
    </row>
    <row r="2322" customFormat="false" ht="15" hidden="false" customHeight="false" outlineLevel="0" collapsed="false">
      <c r="A2322" s="2" t="s">
        <v>7488</v>
      </c>
      <c r="B2322" s="2" t="s">
        <v>3697</v>
      </c>
      <c r="C2322" s="2" t="s">
        <v>5168</v>
      </c>
      <c r="D2322" s="13" t="n">
        <v>45625</v>
      </c>
      <c r="E2322" s="2" t="s">
        <v>98</v>
      </c>
      <c r="F2322" s="2" t="s">
        <v>98</v>
      </c>
      <c r="G2322" s="2" t="s">
        <v>99</v>
      </c>
    </row>
    <row r="2323" customFormat="false" ht="15" hidden="false" customHeight="false" outlineLevel="0" collapsed="false">
      <c r="A2323" s="2" t="s">
        <v>7489</v>
      </c>
      <c r="B2323" s="2" t="s">
        <v>4372</v>
      </c>
      <c r="C2323" s="2" t="s">
        <v>5164</v>
      </c>
      <c r="D2323" s="13" t="n">
        <v>46102</v>
      </c>
      <c r="E2323" s="2" t="s">
        <v>98</v>
      </c>
      <c r="F2323" s="2" t="s">
        <v>114</v>
      </c>
      <c r="G2323" s="2" t="s">
        <v>120</v>
      </c>
    </row>
    <row r="2324" customFormat="false" ht="15" hidden="false" customHeight="false" outlineLevel="0" collapsed="false">
      <c r="A2324" s="2" t="s">
        <v>7490</v>
      </c>
      <c r="B2324" s="2" t="s">
        <v>3724</v>
      </c>
      <c r="C2324" s="2" t="s">
        <v>5164</v>
      </c>
      <c r="D2324" s="13" t="n">
        <v>45864</v>
      </c>
      <c r="E2324" s="2" t="s">
        <v>98</v>
      </c>
      <c r="F2324" s="2" t="s">
        <v>139</v>
      </c>
      <c r="G2324" s="2" t="s">
        <v>120</v>
      </c>
    </row>
    <row r="2325" customFormat="false" ht="15" hidden="false" customHeight="false" outlineLevel="0" collapsed="false">
      <c r="A2325" s="2" t="s">
        <v>7491</v>
      </c>
      <c r="B2325" s="2" t="s">
        <v>869</v>
      </c>
      <c r="C2325" s="2" t="s">
        <v>5164</v>
      </c>
      <c r="D2325" s="13" t="n">
        <v>46192</v>
      </c>
      <c r="E2325" s="2" t="s">
        <v>98</v>
      </c>
      <c r="F2325" s="2" t="s">
        <v>104</v>
      </c>
      <c r="G2325" s="2" t="s">
        <v>133</v>
      </c>
    </row>
    <row r="2326" customFormat="false" ht="15" hidden="false" customHeight="false" outlineLevel="0" collapsed="false">
      <c r="A2326" s="2" t="s">
        <v>7492</v>
      </c>
      <c r="B2326" s="2" t="s">
        <v>1765</v>
      </c>
      <c r="C2326" s="2" t="s">
        <v>5164</v>
      </c>
      <c r="D2326" s="13" t="n">
        <v>46253</v>
      </c>
      <c r="E2326" s="2" t="s">
        <v>98</v>
      </c>
      <c r="F2326" s="2" t="s">
        <v>119</v>
      </c>
      <c r="G2326" s="2" t="s">
        <v>130</v>
      </c>
    </row>
    <row r="2327" customFormat="false" ht="15" hidden="false" customHeight="false" outlineLevel="0" collapsed="false">
      <c r="A2327" s="2" t="s">
        <v>7493</v>
      </c>
      <c r="B2327" s="2" t="s">
        <v>3460</v>
      </c>
      <c r="C2327" s="2" t="s">
        <v>5190</v>
      </c>
      <c r="D2327" s="13" t="n">
        <v>45827</v>
      </c>
      <c r="E2327" s="2" t="s">
        <v>98</v>
      </c>
      <c r="F2327" s="2" t="s">
        <v>98</v>
      </c>
      <c r="G2327" s="2" t="s">
        <v>133</v>
      </c>
    </row>
    <row r="2328" customFormat="false" ht="15" hidden="false" customHeight="false" outlineLevel="0" collapsed="false">
      <c r="A2328" s="2" t="s">
        <v>7494</v>
      </c>
      <c r="B2328" s="2" t="s">
        <v>2869</v>
      </c>
      <c r="C2328" s="2" t="s">
        <v>5168</v>
      </c>
      <c r="D2328" s="13" t="n">
        <v>45773</v>
      </c>
      <c r="E2328" s="2" t="s">
        <v>139</v>
      </c>
      <c r="F2328" s="2" t="s">
        <v>98</v>
      </c>
      <c r="G2328" s="2" t="s">
        <v>136</v>
      </c>
    </row>
    <row r="2329" customFormat="false" ht="15" hidden="false" customHeight="false" outlineLevel="0" collapsed="false">
      <c r="A2329" s="2" t="s">
        <v>7495</v>
      </c>
      <c r="B2329" s="2" t="s">
        <v>2819</v>
      </c>
      <c r="C2329" s="2" t="s">
        <v>5190</v>
      </c>
      <c r="D2329" s="13" t="n">
        <v>45900</v>
      </c>
      <c r="E2329" s="2" t="s">
        <v>98</v>
      </c>
      <c r="F2329" s="2" t="s">
        <v>141</v>
      </c>
      <c r="G2329" s="2" t="s">
        <v>133</v>
      </c>
    </row>
    <row r="2330" customFormat="false" ht="15" hidden="false" customHeight="false" outlineLevel="0" collapsed="false">
      <c r="A2330" s="2" t="s">
        <v>7496</v>
      </c>
      <c r="B2330" s="2" t="s">
        <v>1116</v>
      </c>
      <c r="C2330" s="2" t="s">
        <v>5164</v>
      </c>
      <c r="D2330" s="13" t="n">
        <v>46259</v>
      </c>
      <c r="E2330" s="2" t="s">
        <v>98</v>
      </c>
      <c r="F2330" s="2" t="s">
        <v>141</v>
      </c>
      <c r="G2330" s="2" t="s">
        <v>120</v>
      </c>
    </row>
    <row r="2331" customFormat="false" ht="15" hidden="false" customHeight="false" outlineLevel="0" collapsed="false">
      <c r="A2331" s="2" t="s">
        <v>7497</v>
      </c>
      <c r="B2331" s="2" t="s">
        <v>1589</v>
      </c>
      <c r="C2331" s="2" t="s">
        <v>5164</v>
      </c>
      <c r="D2331" s="13" t="n">
        <v>45614</v>
      </c>
      <c r="E2331" s="2" t="s">
        <v>98</v>
      </c>
      <c r="F2331" s="2" t="s">
        <v>119</v>
      </c>
      <c r="G2331" s="2" t="s">
        <v>99</v>
      </c>
    </row>
    <row r="2332" customFormat="false" ht="15" hidden="false" customHeight="false" outlineLevel="0" collapsed="false">
      <c r="A2332" s="2" t="s">
        <v>7498</v>
      </c>
      <c r="B2332" s="2" t="s">
        <v>1151</v>
      </c>
      <c r="C2332" s="2" t="s">
        <v>5168</v>
      </c>
      <c r="D2332" s="13" t="n">
        <v>46034</v>
      </c>
      <c r="E2332" s="2" t="s">
        <v>119</v>
      </c>
      <c r="F2332" s="2" t="s">
        <v>98</v>
      </c>
      <c r="G2332" s="2" t="s">
        <v>109</v>
      </c>
    </row>
    <row r="2333" customFormat="false" ht="15" hidden="false" customHeight="false" outlineLevel="0" collapsed="false">
      <c r="A2333" s="2" t="s">
        <v>7499</v>
      </c>
      <c r="B2333" s="2" t="s">
        <v>1943</v>
      </c>
      <c r="C2333" s="2" t="s">
        <v>5190</v>
      </c>
      <c r="D2333" s="13" t="n">
        <v>45729</v>
      </c>
      <c r="E2333" s="2" t="s">
        <v>98</v>
      </c>
      <c r="F2333" s="2" t="s">
        <v>141</v>
      </c>
      <c r="G2333" s="2" t="s">
        <v>111</v>
      </c>
    </row>
    <row r="2334" customFormat="false" ht="15" hidden="false" customHeight="false" outlineLevel="0" collapsed="false">
      <c r="A2334" s="2" t="s">
        <v>7500</v>
      </c>
      <c r="B2334" s="2" t="s">
        <v>1555</v>
      </c>
      <c r="C2334" s="2" t="s">
        <v>5164</v>
      </c>
      <c r="D2334" s="13" t="n">
        <v>45384</v>
      </c>
      <c r="E2334" s="2" t="s">
        <v>98</v>
      </c>
      <c r="F2334" s="2" t="s">
        <v>108</v>
      </c>
      <c r="G2334" s="2" t="s">
        <v>99</v>
      </c>
    </row>
    <row r="2335" customFormat="false" ht="15" hidden="false" customHeight="false" outlineLevel="0" collapsed="false">
      <c r="A2335" s="2" t="s">
        <v>7501</v>
      </c>
      <c r="B2335" s="2" t="s">
        <v>1192</v>
      </c>
      <c r="C2335" s="2" t="s">
        <v>5166</v>
      </c>
      <c r="D2335" s="13" t="n">
        <v>45878</v>
      </c>
      <c r="E2335" s="2" t="s">
        <v>119</v>
      </c>
      <c r="F2335" s="2" t="s">
        <v>114</v>
      </c>
      <c r="G2335" s="2" t="s">
        <v>120</v>
      </c>
    </row>
    <row r="2336" customFormat="false" ht="15" hidden="false" customHeight="false" outlineLevel="0" collapsed="false">
      <c r="A2336" s="2" t="s">
        <v>7502</v>
      </c>
      <c r="B2336" s="2" t="s">
        <v>4268</v>
      </c>
      <c r="C2336" s="2" t="s">
        <v>5164</v>
      </c>
      <c r="D2336" s="13" t="n">
        <v>45603</v>
      </c>
      <c r="E2336" s="2" t="s">
        <v>98</v>
      </c>
      <c r="F2336" s="2" t="s">
        <v>163</v>
      </c>
      <c r="G2336" s="2" t="s">
        <v>124</v>
      </c>
    </row>
    <row r="2337" customFormat="false" ht="15" hidden="false" customHeight="false" outlineLevel="0" collapsed="false">
      <c r="A2337" s="2" t="s">
        <v>7503</v>
      </c>
      <c r="B2337" s="2" t="s">
        <v>1228</v>
      </c>
      <c r="C2337" s="2" t="s">
        <v>5168</v>
      </c>
      <c r="D2337" s="13" t="n">
        <v>45978</v>
      </c>
      <c r="E2337" s="2" t="s">
        <v>139</v>
      </c>
      <c r="F2337" s="2" t="s">
        <v>98</v>
      </c>
      <c r="G2337" s="2" t="s">
        <v>130</v>
      </c>
    </row>
    <row r="2338" customFormat="false" ht="15" hidden="false" customHeight="false" outlineLevel="0" collapsed="false">
      <c r="A2338" s="2" t="s">
        <v>7504</v>
      </c>
      <c r="B2338" s="2" t="s">
        <v>1301</v>
      </c>
      <c r="C2338" s="2" t="s">
        <v>5168</v>
      </c>
      <c r="D2338" s="13" t="n">
        <v>46216</v>
      </c>
      <c r="E2338" s="2" t="s">
        <v>108</v>
      </c>
      <c r="F2338" s="2" t="s">
        <v>98</v>
      </c>
      <c r="G2338" s="2" t="s">
        <v>99</v>
      </c>
    </row>
    <row r="2339" customFormat="false" ht="15" hidden="false" customHeight="false" outlineLevel="0" collapsed="false">
      <c r="A2339" s="2" t="s">
        <v>7505</v>
      </c>
      <c r="B2339" s="2" t="s">
        <v>2819</v>
      </c>
      <c r="C2339" s="2" t="s">
        <v>5168</v>
      </c>
      <c r="D2339" s="13" t="n">
        <v>46061</v>
      </c>
      <c r="E2339" s="2" t="s">
        <v>141</v>
      </c>
      <c r="F2339" s="2" t="s">
        <v>98</v>
      </c>
      <c r="G2339" s="2" t="s">
        <v>133</v>
      </c>
    </row>
    <row r="2340" customFormat="false" ht="15" hidden="false" customHeight="false" outlineLevel="0" collapsed="false">
      <c r="A2340" s="2" t="s">
        <v>7506</v>
      </c>
      <c r="B2340" s="2" t="s">
        <v>4977</v>
      </c>
      <c r="C2340" s="2" t="s">
        <v>5172</v>
      </c>
      <c r="D2340" s="13" t="n">
        <v>46024</v>
      </c>
      <c r="E2340" s="2" t="s">
        <v>98</v>
      </c>
      <c r="F2340" s="2" t="s">
        <v>98</v>
      </c>
      <c r="G2340" s="2" t="s">
        <v>111</v>
      </c>
    </row>
    <row r="2341" customFormat="false" ht="15" hidden="false" customHeight="false" outlineLevel="0" collapsed="false">
      <c r="A2341" s="2" t="s">
        <v>7507</v>
      </c>
      <c r="B2341" s="2" t="s">
        <v>4926</v>
      </c>
      <c r="C2341" s="2" t="s">
        <v>5168</v>
      </c>
      <c r="D2341" s="13" t="n">
        <v>45916</v>
      </c>
      <c r="E2341" s="2" t="s">
        <v>98</v>
      </c>
      <c r="F2341" s="2" t="s">
        <v>98</v>
      </c>
      <c r="G2341" s="2" t="s">
        <v>111</v>
      </c>
    </row>
    <row r="2342" customFormat="false" ht="15" hidden="false" customHeight="false" outlineLevel="0" collapsed="false">
      <c r="A2342" s="2" t="s">
        <v>7508</v>
      </c>
      <c r="B2342" s="2" t="s">
        <v>4866</v>
      </c>
      <c r="C2342" s="2" t="s">
        <v>5164</v>
      </c>
      <c r="D2342" s="13" t="n">
        <v>45739</v>
      </c>
      <c r="E2342" s="2" t="s">
        <v>98</v>
      </c>
      <c r="F2342" s="2" t="s">
        <v>139</v>
      </c>
      <c r="G2342" s="2" t="s">
        <v>130</v>
      </c>
    </row>
    <row r="2343" customFormat="false" ht="15" hidden="false" customHeight="false" outlineLevel="0" collapsed="false">
      <c r="A2343" s="2" t="s">
        <v>7509</v>
      </c>
      <c r="B2343" s="2" t="s">
        <v>3946</v>
      </c>
      <c r="C2343" s="2" t="s">
        <v>5166</v>
      </c>
      <c r="D2343" s="13" t="n">
        <v>45635</v>
      </c>
      <c r="E2343" s="2" t="s">
        <v>108</v>
      </c>
      <c r="F2343" s="2" t="s">
        <v>123</v>
      </c>
      <c r="G2343" s="2" t="s">
        <v>99</v>
      </c>
    </row>
    <row r="2344" customFormat="false" ht="15" hidden="false" customHeight="false" outlineLevel="0" collapsed="false">
      <c r="A2344" s="2" t="s">
        <v>7510</v>
      </c>
      <c r="B2344" s="2" t="s">
        <v>4808</v>
      </c>
      <c r="C2344" s="2" t="s">
        <v>5172</v>
      </c>
      <c r="D2344" s="13" t="n">
        <v>45963</v>
      </c>
      <c r="E2344" s="2" t="s">
        <v>145</v>
      </c>
      <c r="F2344" s="2" t="s">
        <v>98</v>
      </c>
      <c r="G2344" s="2" t="s">
        <v>109</v>
      </c>
    </row>
    <row r="2345" customFormat="false" ht="15" hidden="false" customHeight="false" outlineLevel="0" collapsed="false">
      <c r="A2345" s="2" t="s">
        <v>7511</v>
      </c>
      <c r="B2345" s="2" t="s">
        <v>4175</v>
      </c>
      <c r="C2345" s="2" t="s">
        <v>5168</v>
      </c>
      <c r="D2345" s="13" t="n">
        <v>46106</v>
      </c>
      <c r="E2345" s="2" t="s">
        <v>141</v>
      </c>
      <c r="F2345" s="2" t="s">
        <v>98</v>
      </c>
      <c r="G2345" s="2" t="s">
        <v>120</v>
      </c>
    </row>
    <row r="2346" customFormat="false" ht="15" hidden="false" customHeight="false" outlineLevel="0" collapsed="false">
      <c r="A2346" s="2" t="s">
        <v>7512</v>
      </c>
      <c r="B2346" s="2" t="s">
        <v>1008</v>
      </c>
      <c r="C2346" s="2" t="s">
        <v>5190</v>
      </c>
      <c r="D2346" s="13" t="n">
        <v>46134</v>
      </c>
      <c r="E2346" s="2" t="s">
        <v>98</v>
      </c>
      <c r="F2346" s="2" t="s">
        <v>123</v>
      </c>
      <c r="G2346" s="2" t="s">
        <v>99</v>
      </c>
    </row>
    <row r="2347" customFormat="false" ht="15" hidden="false" customHeight="false" outlineLevel="0" collapsed="false">
      <c r="A2347" s="2" t="s">
        <v>7513</v>
      </c>
      <c r="B2347" s="2" t="s">
        <v>4961</v>
      </c>
      <c r="C2347" s="2" t="s">
        <v>5172</v>
      </c>
      <c r="D2347" s="13" t="n">
        <v>46021</v>
      </c>
      <c r="E2347" s="2" t="s">
        <v>98</v>
      </c>
      <c r="F2347" s="2" t="s">
        <v>98</v>
      </c>
      <c r="G2347" s="2" t="s">
        <v>133</v>
      </c>
    </row>
    <row r="2348" customFormat="false" ht="15" hidden="false" customHeight="false" outlineLevel="0" collapsed="false">
      <c r="A2348" s="2" t="s">
        <v>7514</v>
      </c>
      <c r="B2348" s="2" t="s">
        <v>292</v>
      </c>
      <c r="C2348" s="2" t="s">
        <v>5164</v>
      </c>
      <c r="D2348" s="13" t="n">
        <v>45751</v>
      </c>
      <c r="E2348" s="2" t="s">
        <v>98</v>
      </c>
      <c r="F2348" s="2" t="s">
        <v>119</v>
      </c>
      <c r="G2348" s="2" t="s">
        <v>142</v>
      </c>
    </row>
    <row r="2349" customFormat="false" ht="15" hidden="false" customHeight="false" outlineLevel="0" collapsed="false">
      <c r="A2349" s="2" t="s">
        <v>7515</v>
      </c>
      <c r="B2349" s="2" t="s">
        <v>783</v>
      </c>
      <c r="C2349" s="2" t="s">
        <v>5164</v>
      </c>
      <c r="D2349" s="13" t="n">
        <v>46025</v>
      </c>
      <c r="E2349" s="2" t="s">
        <v>98</v>
      </c>
      <c r="F2349" s="2" t="s">
        <v>98</v>
      </c>
      <c r="G2349" s="2" t="s">
        <v>115</v>
      </c>
    </row>
    <row r="2350" customFormat="false" ht="15" hidden="false" customHeight="false" outlineLevel="0" collapsed="false">
      <c r="A2350" s="2" t="s">
        <v>7516</v>
      </c>
      <c r="B2350" s="2" t="s">
        <v>1611</v>
      </c>
      <c r="C2350" s="2" t="s">
        <v>5164</v>
      </c>
      <c r="D2350" s="13" t="n">
        <v>45605</v>
      </c>
      <c r="E2350" s="2" t="s">
        <v>98</v>
      </c>
      <c r="F2350" s="2" t="s">
        <v>114</v>
      </c>
      <c r="G2350" s="2" t="s">
        <v>133</v>
      </c>
    </row>
    <row r="2351" customFormat="false" ht="15" hidden="false" customHeight="false" outlineLevel="0" collapsed="false">
      <c r="A2351" s="2" t="s">
        <v>7517</v>
      </c>
      <c r="B2351" s="2" t="s">
        <v>4162</v>
      </c>
      <c r="C2351" s="2" t="s">
        <v>5172</v>
      </c>
      <c r="D2351" s="13" t="n">
        <v>45579</v>
      </c>
      <c r="E2351" s="2" t="s">
        <v>119</v>
      </c>
      <c r="F2351" s="2" t="s">
        <v>98</v>
      </c>
      <c r="G2351" s="2" t="s">
        <v>130</v>
      </c>
    </row>
    <row r="2352" customFormat="false" ht="15" hidden="false" customHeight="false" outlineLevel="0" collapsed="false">
      <c r="A2352" s="2" t="s">
        <v>7518</v>
      </c>
      <c r="B2352" s="2" t="s">
        <v>2012</v>
      </c>
      <c r="C2352" s="2" t="s">
        <v>5168</v>
      </c>
      <c r="D2352" s="13" t="n">
        <v>46280</v>
      </c>
      <c r="E2352" s="2" t="s">
        <v>119</v>
      </c>
      <c r="F2352" s="2" t="s">
        <v>98</v>
      </c>
      <c r="G2352" s="2" t="s">
        <v>136</v>
      </c>
    </row>
    <row r="2353" customFormat="false" ht="15" hidden="false" customHeight="false" outlineLevel="0" collapsed="false">
      <c r="A2353" s="2" t="s">
        <v>7519</v>
      </c>
      <c r="B2353" s="2" t="s">
        <v>3505</v>
      </c>
      <c r="C2353" s="2" t="s">
        <v>5166</v>
      </c>
      <c r="D2353" s="13" t="n">
        <v>45612</v>
      </c>
      <c r="E2353" s="2" t="s">
        <v>145</v>
      </c>
      <c r="F2353" s="2" t="s">
        <v>98</v>
      </c>
      <c r="G2353" s="2" t="s">
        <v>136</v>
      </c>
    </row>
    <row r="2354" customFormat="false" ht="15" hidden="false" customHeight="false" outlineLevel="0" collapsed="false">
      <c r="A2354" s="2" t="s">
        <v>7520</v>
      </c>
      <c r="B2354" s="2" t="s">
        <v>2364</v>
      </c>
      <c r="C2354" s="2" t="s">
        <v>5164</v>
      </c>
      <c r="D2354" s="13" t="n">
        <v>46184</v>
      </c>
      <c r="E2354" s="2" t="s">
        <v>98</v>
      </c>
      <c r="F2354" s="2" t="s">
        <v>98</v>
      </c>
      <c r="G2354" s="2" t="s">
        <v>136</v>
      </c>
    </row>
    <row r="2355" customFormat="false" ht="15" hidden="false" customHeight="false" outlineLevel="0" collapsed="false">
      <c r="A2355" s="2" t="s">
        <v>7521</v>
      </c>
      <c r="B2355" s="2" t="s">
        <v>4296</v>
      </c>
      <c r="C2355" s="2" t="s">
        <v>5168</v>
      </c>
      <c r="D2355" s="13" t="n">
        <v>45928</v>
      </c>
      <c r="E2355" s="2" t="s">
        <v>119</v>
      </c>
      <c r="F2355" s="2" t="s">
        <v>98</v>
      </c>
      <c r="G2355" s="2" t="s">
        <v>99</v>
      </c>
    </row>
    <row r="2356" customFormat="false" ht="15" hidden="false" customHeight="false" outlineLevel="0" collapsed="false">
      <c r="A2356" s="2" t="s">
        <v>7522</v>
      </c>
      <c r="B2356" s="2" t="s">
        <v>5013</v>
      </c>
      <c r="C2356" s="2" t="s">
        <v>5190</v>
      </c>
      <c r="D2356" s="13" t="n">
        <v>45359</v>
      </c>
      <c r="E2356" s="2" t="s">
        <v>98</v>
      </c>
      <c r="F2356" s="2" t="s">
        <v>98</v>
      </c>
      <c r="G2356" s="2" t="s">
        <v>115</v>
      </c>
    </row>
    <row r="2357" customFormat="false" ht="15" hidden="false" customHeight="false" outlineLevel="0" collapsed="false">
      <c r="A2357" s="2" t="s">
        <v>7523</v>
      </c>
      <c r="B2357" s="2" t="s">
        <v>4680</v>
      </c>
      <c r="C2357" s="2" t="s">
        <v>5168</v>
      </c>
      <c r="D2357" s="13" t="n">
        <v>45705</v>
      </c>
      <c r="E2357" s="2" t="s">
        <v>139</v>
      </c>
      <c r="F2357" s="2" t="s">
        <v>98</v>
      </c>
      <c r="G2357" s="2" t="s">
        <v>142</v>
      </c>
    </row>
    <row r="2358" customFormat="false" ht="15" hidden="false" customHeight="false" outlineLevel="0" collapsed="false">
      <c r="A2358" s="2" t="s">
        <v>7524</v>
      </c>
      <c r="B2358" s="2" t="s">
        <v>3667</v>
      </c>
      <c r="C2358" s="2" t="s">
        <v>5166</v>
      </c>
      <c r="D2358" s="13" t="n">
        <v>45939</v>
      </c>
      <c r="E2358" s="2" t="s">
        <v>104</v>
      </c>
      <c r="F2358" s="2" t="s">
        <v>123</v>
      </c>
      <c r="G2358" s="2" t="s">
        <v>124</v>
      </c>
    </row>
    <row r="2359" customFormat="false" ht="15" hidden="false" customHeight="false" outlineLevel="0" collapsed="false">
      <c r="A2359" s="2" t="s">
        <v>7525</v>
      </c>
      <c r="B2359" s="2" t="s">
        <v>672</v>
      </c>
      <c r="C2359" s="2" t="s">
        <v>5164</v>
      </c>
      <c r="D2359" s="13" t="n">
        <v>46057</v>
      </c>
      <c r="E2359" s="2" t="s">
        <v>98</v>
      </c>
      <c r="F2359" s="2" t="s">
        <v>104</v>
      </c>
      <c r="G2359" s="2" t="s">
        <v>133</v>
      </c>
    </row>
    <row r="2360" customFormat="false" ht="15" hidden="false" customHeight="false" outlineLevel="0" collapsed="false">
      <c r="A2360" s="2" t="s">
        <v>7526</v>
      </c>
      <c r="B2360" s="2" t="s">
        <v>4197</v>
      </c>
      <c r="C2360" s="2" t="s">
        <v>5166</v>
      </c>
      <c r="D2360" s="13" t="n">
        <v>45815</v>
      </c>
      <c r="E2360" s="2" t="s">
        <v>104</v>
      </c>
      <c r="F2360" s="2" t="s">
        <v>141</v>
      </c>
      <c r="G2360" s="2" t="s">
        <v>133</v>
      </c>
    </row>
    <row r="2361" customFormat="false" ht="15" hidden="false" customHeight="false" outlineLevel="0" collapsed="false">
      <c r="A2361" s="2" t="s">
        <v>7527</v>
      </c>
      <c r="B2361" s="2" t="s">
        <v>2303</v>
      </c>
      <c r="C2361" s="2" t="s">
        <v>5164</v>
      </c>
      <c r="D2361" s="13" t="n">
        <v>45739</v>
      </c>
      <c r="E2361" s="2" t="s">
        <v>98</v>
      </c>
      <c r="F2361" s="2" t="s">
        <v>98</v>
      </c>
      <c r="G2361" s="2" t="s">
        <v>111</v>
      </c>
    </row>
    <row r="2362" customFormat="false" ht="15" hidden="false" customHeight="false" outlineLevel="0" collapsed="false">
      <c r="A2362" s="2" t="s">
        <v>7528</v>
      </c>
      <c r="B2362" s="2" t="s">
        <v>3408</v>
      </c>
      <c r="C2362" s="2" t="s">
        <v>5168</v>
      </c>
      <c r="D2362" s="13" t="n">
        <v>45817</v>
      </c>
      <c r="E2362" s="2" t="s">
        <v>163</v>
      </c>
      <c r="F2362" s="2" t="s">
        <v>98</v>
      </c>
      <c r="G2362" s="2" t="s">
        <v>124</v>
      </c>
    </row>
    <row r="2363" customFormat="false" ht="15" hidden="false" customHeight="false" outlineLevel="0" collapsed="false">
      <c r="A2363" s="2" t="s">
        <v>7529</v>
      </c>
      <c r="B2363" s="2" t="s">
        <v>353</v>
      </c>
      <c r="C2363" s="2" t="s">
        <v>5164</v>
      </c>
      <c r="D2363" s="13" t="n">
        <v>45942</v>
      </c>
      <c r="E2363" s="2" t="s">
        <v>98</v>
      </c>
      <c r="F2363" s="2" t="s">
        <v>114</v>
      </c>
      <c r="G2363" s="2" t="s">
        <v>133</v>
      </c>
    </row>
    <row r="2364" customFormat="false" ht="15" hidden="false" customHeight="false" outlineLevel="0" collapsed="false">
      <c r="A2364" s="2" t="s">
        <v>7530</v>
      </c>
      <c r="B2364" s="2" t="s">
        <v>2104</v>
      </c>
      <c r="C2364" s="2" t="s">
        <v>5168</v>
      </c>
      <c r="D2364" s="13" t="n">
        <v>46083</v>
      </c>
      <c r="E2364" s="2" t="s">
        <v>145</v>
      </c>
      <c r="F2364" s="2" t="s">
        <v>98</v>
      </c>
      <c r="G2364" s="2" t="s">
        <v>111</v>
      </c>
    </row>
    <row r="2365" customFormat="false" ht="15" hidden="false" customHeight="false" outlineLevel="0" collapsed="false">
      <c r="A2365" s="2" t="s">
        <v>7531</v>
      </c>
      <c r="B2365" s="2" t="s">
        <v>2516</v>
      </c>
      <c r="C2365" s="2" t="s">
        <v>5190</v>
      </c>
      <c r="D2365" s="13" t="n">
        <v>46028</v>
      </c>
      <c r="E2365" s="2" t="s">
        <v>98</v>
      </c>
      <c r="F2365" s="2" t="s">
        <v>165</v>
      </c>
      <c r="G2365" s="2" t="s">
        <v>109</v>
      </c>
    </row>
    <row r="2366" customFormat="false" ht="15" hidden="false" customHeight="false" outlineLevel="0" collapsed="false">
      <c r="A2366" s="2" t="s">
        <v>7532</v>
      </c>
      <c r="B2366" s="2" t="s">
        <v>2936</v>
      </c>
      <c r="C2366" s="2" t="s">
        <v>5164</v>
      </c>
      <c r="D2366" s="13" t="n">
        <v>45385</v>
      </c>
      <c r="E2366" s="2" t="s">
        <v>98</v>
      </c>
      <c r="F2366" s="2" t="s">
        <v>114</v>
      </c>
      <c r="G2366" s="2" t="s">
        <v>130</v>
      </c>
    </row>
    <row r="2367" customFormat="false" ht="15" hidden="false" customHeight="false" outlineLevel="0" collapsed="false">
      <c r="A2367" s="2" t="s">
        <v>7533</v>
      </c>
      <c r="B2367" s="2" t="s">
        <v>3190</v>
      </c>
      <c r="C2367" s="2" t="s">
        <v>5172</v>
      </c>
      <c r="D2367" s="13" t="n">
        <v>45897</v>
      </c>
      <c r="E2367" s="2" t="s">
        <v>128</v>
      </c>
      <c r="F2367" s="2" t="s">
        <v>98</v>
      </c>
      <c r="G2367" s="2" t="s">
        <v>136</v>
      </c>
    </row>
    <row r="2368" customFormat="false" ht="15" hidden="false" customHeight="false" outlineLevel="0" collapsed="false">
      <c r="A2368" s="2" t="s">
        <v>7534</v>
      </c>
      <c r="B2368" s="2" t="s">
        <v>2899</v>
      </c>
      <c r="C2368" s="2" t="s">
        <v>5168</v>
      </c>
      <c r="D2368" s="13" t="n">
        <v>45972</v>
      </c>
      <c r="E2368" s="2" t="s">
        <v>165</v>
      </c>
      <c r="F2368" s="2" t="s">
        <v>98</v>
      </c>
      <c r="G2368" s="2" t="s">
        <v>109</v>
      </c>
    </row>
    <row r="2369" customFormat="false" ht="15" hidden="false" customHeight="false" outlineLevel="0" collapsed="false">
      <c r="A2369" s="2" t="s">
        <v>7535</v>
      </c>
      <c r="B2369" s="2" t="s">
        <v>2151</v>
      </c>
      <c r="C2369" s="2" t="s">
        <v>5164</v>
      </c>
      <c r="D2369" s="13" t="n">
        <v>45728</v>
      </c>
      <c r="E2369" s="2" t="s">
        <v>98</v>
      </c>
      <c r="F2369" s="2" t="s">
        <v>139</v>
      </c>
      <c r="G2369" s="2" t="s">
        <v>130</v>
      </c>
    </row>
    <row r="2370" customFormat="false" ht="15" hidden="false" customHeight="false" outlineLevel="0" collapsed="false">
      <c r="A2370" s="2" t="s">
        <v>7536</v>
      </c>
      <c r="B2370" s="2" t="s">
        <v>4065</v>
      </c>
      <c r="C2370" s="2" t="s">
        <v>5166</v>
      </c>
      <c r="D2370" s="13" t="n">
        <v>45590</v>
      </c>
      <c r="E2370" s="2" t="s">
        <v>163</v>
      </c>
      <c r="F2370" s="2" t="s">
        <v>108</v>
      </c>
      <c r="G2370" s="2" t="s">
        <v>136</v>
      </c>
    </row>
    <row r="2371" customFormat="false" ht="15" hidden="false" customHeight="false" outlineLevel="0" collapsed="false">
      <c r="A2371" s="2" t="s">
        <v>7537</v>
      </c>
      <c r="B2371" s="2" t="s">
        <v>2050</v>
      </c>
      <c r="C2371" s="2" t="s">
        <v>5166</v>
      </c>
      <c r="D2371" s="13" t="n">
        <v>45716</v>
      </c>
      <c r="E2371" s="2" t="s">
        <v>104</v>
      </c>
      <c r="F2371" s="2" t="s">
        <v>98</v>
      </c>
      <c r="G2371" s="2" t="s">
        <v>109</v>
      </c>
    </row>
    <row r="2372" customFormat="false" ht="15" hidden="false" customHeight="false" outlineLevel="0" collapsed="false">
      <c r="A2372" s="2" t="s">
        <v>7538</v>
      </c>
      <c r="B2372" s="2" t="s">
        <v>3846</v>
      </c>
      <c r="C2372" s="2" t="s">
        <v>5190</v>
      </c>
      <c r="D2372" s="13" t="n">
        <v>46023</v>
      </c>
      <c r="E2372" s="2" t="s">
        <v>98</v>
      </c>
      <c r="F2372" s="2" t="s">
        <v>139</v>
      </c>
      <c r="G2372" s="2" t="s">
        <v>124</v>
      </c>
    </row>
    <row r="2373" customFormat="false" ht="15" hidden="false" customHeight="false" outlineLevel="0" collapsed="false">
      <c r="A2373" s="2" t="s">
        <v>7539</v>
      </c>
      <c r="B2373" s="2" t="s">
        <v>2300</v>
      </c>
      <c r="C2373" s="2" t="s">
        <v>5166</v>
      </c>
      <c r="D2373" s="13" t="n">
        <v>45849</v>
      </c>
      <c r="E2373" s="2" t="s">
        <v>123</v>
      </c>
      <c r="F2373" s="2" t="s">
        <v>104</v>
      </c>
      <c r="G2373" s="2" t="s">
        <v>133</v>
      </c>
    </row>
    <row r="2374" customFormat="false" ht="15" hidden="false" customHeight="false" outlineLevel="0" collapsed="false">
      <c r="A2374" s="2" t="s">
        <v>7540</v>
      </c>
      <c r="B2374" s="2" t="s">
        <v>1120</v>
      </c>
      <c r="C2374" s="2" t="s">
        <v>5164</v>
      </c>
      <c r="D2374" s="13" t="n">
        <v>45811</v>
      </c>
      <c r="E2374" s="2" t="s">
        <v>98</v>
      </c>
      <c r="F2374" s="2" t="s">
        <v>108</v>
      </c>
      <c r="G2374" s="2" t="s">
        <v>120</v>
      </c>
    </row>
    <row r="2375" customFormat="false" ht="15" hidden="false" customHeight="false" outlineLevel="0" collapsed="false">
      <c r="A2375" s="2" t="s">
        <v>7541</v>
      </c>
      <c r="B2375" s="2" t="s">
        <v>5098</v>
      </c>
      <c r="C2375" s="2" t="s">
        <v>5190</v>
      </c>
      <c r="D2375" s="13" t="n">
        <v>45819</v>
      </c>
      <c r="E2375" s="2" t="s">
        <v>98</v>
      </c>
      <c r="F2375" s="2" t="s">
        <v>98</v>
      </c>
      <c r="G2375" s="2" t="s">
        <v>111</v>
      </c>
    </row>
    <row r="2376" customFormat="false" ht="15" hidden="false" customHeight="false" outlineLevel="0" collapsed="false">
      <c r="A2376" s="2" t="s">
        <v>7542</v>
      </c>
      <c r="B2376" s="2" t="s">
        <v>1941</v>
      </c>
      <c r="C2376" s="2" t="s">
        <v>5168</v>
      </c>
      <c r="D2376" s="13" t="n">
        <v>46298</v>
      </c>
      <c r="E2376" s="2" t="s">
        <v>128</v>
      </c>
      <c r="F2376" s="2" t="s">
        <v>98</v>
      </c>
      <c r="G2376" s="2" t="s">
        <v>133</v>
      </c>
    </row>
    <row r="2377" customFormat="false" ht="15" hidden="false" customHeight="false" outlineLevel="0" collapsed="false">
      <c r="A2377" s="2" t="s">
        <v>7543</v>
      </c>
      <c r="B2377" s="2" t="s">
        <v>5004</v>
      </c>
      <c r="C2377" s="2" t="s">
        <v>5190</v>
      </c>
      <c r="D2377" s="13" t="n">
        <v>45849</v>
      </c>
      <c r="E2377" s="2" t="s">
        <v>98</v>
      </c>
      <c r="F2377" s="2" t="s">
        <v>98</v>
      </c>
      <c r="G2377" s="2" t="s">
        <v>99</v>
      </c>
    </row>
    <row r="2378" customFormat="false" ht="15" hidden="false" customHeight="false" outlineLevel="0" collapsed="false">
      <c r="A2378" s="2" t="s">
        <v>7544</v>
      </c>
      <c r="B2378" s="2" t="s">
        <v>3821</v>
      </c>
      <c r="C2378" s="2" t="s">
        <v>5190</v>
      </c>
      <c r="D2378" s="13" t="n">
        <v>45959</v>
      </c>
      <c r="E2378" s="2" t="s">
        <v>98</v>
      </c>
      <c r="F2378" s="2" t="s">
        <v>119</v>
      </c>
      <c r="G2378" s="2" t="s">
        <v>120</v>
      </c>
    </row>
    <row r="2379" customFormat="false" ht="15" hidden="false" customHeight="false" outlineLevel="0" collapsed="false">
      <c r="A2379" s="2" t="s">
        <v>7545</v>
      </c>
      <c r="B2379" s="2" t="s">
        <v>5121</v>
      </c>
      <c r="C2379" s="2" t="s">
        <v>5190</v>
      </c>
      <c r="D2379" s="13" t="n">
        <v>45414</v>
      </c>
      <c r="E2379" s="2" t="s">
        <v>98</v>
      </c>
      <c r="F2379" s="2" t="s">
        <v>98</v>
      </c>
      <c r="G2379" s="2" t="s">
        <v>109</v>
      </c>
    </row>
    <row r="2380" customFormat="false" ht="15" hidden="false" customHeight="false" outlineLevel="0" collapsed="false">
      <c r="A2380" s="2" t="s">
        <v>7546</v>
      </c>
      <c r="B2380" s="2" t="s">
        <v>464</v>
      </c>
      <c r="C2380" s="2" t="s">
        <v>5164</v>
      </c>
      <c r="D2380" s="13" t="n">
        <v>45849</v>
      </c>
      <c r="E2380" s="2" t="s">
        <v>98</v>
      </c>
      <c r="F2380" s="2" t="s">
        <v>98</v>
      </c>
      <c r="G2380" s="2" t="s">
        <v>133</v>
      </c>
    </row>
    <row r="2381" customFormat="false" ht="15" hidden="false" customHeight="false" outlineLevel="0" collapsed="false">
      <c r="A2381" s="2" t="s">
        <v>7547</v>
      </c>
      <c r="B2381" s="2" t="s">
        <v>3506</v>
      </c>
      <c r="C2381" s="2" t="s">
        <v>5166</v>
      </c>
      <c r="D2381" s="13" t="n">
        <v>45940</v>
      </c>
      <c r="E2381" s="2" t="s">
        <v>141</v>
      </c>
      <c r="F2381" s="2" t="s">
        <v>108</v>
      </c>
      <c r="G2381" s="2" t="s">
        <v>130</v>
      </c>
    </row>
    <row r="2382" customFormat="false" ht="15" hidden="false" customHeight="false" outlineLevel="0" collapsed="false">
      <c r="A2382" s="2" t="s">
        <v>7548</v>
      </c>
      <c r="B2382" s="2" t="s">
        <v>4784</v>
      </c>
      <c r="C2382" s="2" t="s">
        <v>5172</v>
      </c>
      <c r="D2382" s="13" t="n">
        <v>46071</v>
      </c>
      <c r="E2382" s="2" t="s">
        <v>98</v>
      </c>
      <c r="F2382" s="2" t="s">
        <v>98</v>
      </c>
      <c r="G2382" s="2" t="s">
        <v>109</v>
      </c>
    </row>
    <row r="2383" customFormat="false" ht="15" hidden="false" customHeight="false" outlineLevel="0" collapsed="false">
      <c r="A2383" s="2" t="s">
        <v>7549</v>
      </c>
      <c r="B2383" s="2" t="s">
        <v>1909</v>
      </c>
      <c r="C2383" s="2" t="s">
        <v>5166</v>
      </c>
      <c r="D2383" s="13" t="n">
        <v>46242</v>
      </c>
      <c r="E2383" s="2" t="s">
        <v>104</v>
      </c>
      <c r="F2383" s="2" t="s">
        <v>163</v>
      </c>
      <c r="G2383" s="2" t="s">
        <v>99</v>
      </c>
    </row>
    <row r="2384" customFormat="false" ht="15" hidden="false" customHeight="false" outlineLevel="0" collapsed="false">
      <c r="A2384" s="2" t="s">
        <v>7550</v>
      </c>
      <c r="B2384" s="2" t="s">
        <v>3504</v>
      </c>
      <c r="C2384" s="2" t="s">
        <v>5164</v>
      </c>
      <c r="D2384" s="13" t="n">
        <v>45638</v>
      </c>
      <c r="E2384" s="2" t="s">
        <v>98</v>
      </c>
      <c r="F2384" s="2" t="s">
        <v>165</v>
      </c>
      <c r="G2384" s="2" t="s">
        <v>111</v>
      </c>
    </row>
    <row r="2385" customFormat="false" ht="15" hidden="false" customHeight="false" outlineLevel="0" collapsed="false">
      <c r="A2385" s="2" t="s">
        <v>7551</v>
      </c>
      <c r="B2385" s="2" t="s">
        <v>4954</v>
      </c>
      <c r="C2385" s="2" t="s">
        <v>5190</v>
      </c>
      <c r="D2385" s="13" t="n">
        <v>45495</v>
      </c>
      <c r="E2385" s="2" t="s">
        <v>98</v>
      </c>
      <c r="F2385" s="2" t="s">
        <v>98</v>
      </c>
      <c r="G2385" s="2" t="s">
        <v>120</v>
      </c>
    </row>
    <row r="2386" customFormat="false" ht="15" hidden="false" customHeight="false" outlineLevel="0" collapsed="false">
      <c r="A2386" s="2" t="s">
        <v>7552</v>
      </c>
      <c r="B2386" s="2" t="s">
        <v>471</v>
      </c>
      <c r="C2386" s="2" t="s">
        <v>5166</v>
      </c>
      <c r="D2386" s="13" t="n">
        <v>45885</v>
      </c>
      <c r="E2386" s="2" t="s">
        <v>108</v>
      </c>
      <c r="F2386" s="2" t="s">
        <v>128</v>
      </c>
      <c r="G2386" s="2" t="s">
        <v>130</v>
      </c>
    </row>
    <row r="2387" customFormat="false" ht="15" hidden="false" customHeight="false" outlineLevel="0" collapsed="false">
      <c r="A2387" s="2" t="s">
        <v>7553</v>
      </c>
      <c r="B2387" s="2" t="s">
        <v>2677</v>
      </c>
      <c r="C2387" s="2" t="s">
        <v>5164</v>
      </c>
      <c r="D2387" s="13" t="n">
        <v>45652</v>
      </c>
      <c r="E2387" s="2" t="s">
        <v>98</v>
      </c>
      <c r="F2387" s="2" t="s">
        <v>163</v>
      </c>
      <c r="G2387" s="2" t="s">
        <v>115</v>
      </c>
    </row>
    <row r="2388" customFormat="false" ht="15" hidden="false" customHeight="false" outlineLevel="0" collapsed="false">
      <c r="A2388" s="2" t="s">
        <v>7554</v>
      </c>
      <c r="B2388" s="2" t="s">
        <v>3174</v>
      </c>
      <c r="C2388" s="2" t="s">
        <v>5166</v>
      </c>
      <c r="D2388" s="13" t="n">
        <v>46140</v>
      </c>
      <c r="E2388" s="2" t="s">
        <v>104</v>
      </c>
      <c r="F2388" s="2" t="s">
        <v>139</v>
      </c>
      <c r="G2388" s="2" t="s">
        <v>124</v>
      </c>
    </row>
    <row r="2389" customFormat="false" ht="15" hidden="false" customHeight="false" outlineLevel="0" collapsed="false">
      <c r="A2389" s="2" t="s">
        <v>7555</v>
      </c>
      <c r="B2389" s="2" t="s">
        <v>4613</v>
      </c>
      <c r="C2389" s="2" t="s">
        <v>5164</v>
      </c>
      <c r="D2389" s="13" t="n">
        <v>45350</v>
      </c>
      <c r="E2389" s="2" t="s">
        <v>98</v>
      </c>
      <c r="F2389" s="2" t="s">
        <v>98</v>
      </c>
      <c r="G2389" s="2" t="s">
        <v>111</v>
      </c>
    </row>
    <row r="2390" customFormat="false" ht="15" hidden="false" customHeight="false" outlineLevel="0" collapsed="false">
      <c r="A2390" s="2" t="s">
        <v>7556</v>
      </c>
      <c r="B2390" s="2" t="s">
        <v>4822</v>
      </c>
      <c r="C2390" s="2" t="s">
        <v>5164</v>
      </c>
      <c r="D2390" s="13" t="n">
        <v>45591</v>
      </c>
      <c r="E2390" s="2" t="s">
        <v>98</v>
      </c>
      <c r="F2390" s="2" t="s">
        <v>163</v>
      </c>
      <c r="G2390" s="2" t="s">
        <v>130</v>
      </c>
    </row>
    <row r="2391" customFormat="false" ht="15" hidden="false" customHeight="false" outlineLevel="0" collapsed="false">
      <c r="A2391" s="2" t="s">
        <v>7557</v>
      </c>
      <c r="B2391" s="2" t="s">
        <v>938</v>
      </c>
      <c r="C2391" s="2" t="s">
        <v>5166</v>
      </c>
      <c r="D2391" s="13" t="n">
        <v>45715</v>
      </c>
      <c r="E2391" s="2" t="s">
        <v>123</v>
      </c>
      <c r="F2391" s="2" t="s">
        <v>98</v>
      </c>
      <c r="G2391" s="2" t="s">
        <v>111</v>
      </c>
    </row>
    <row r="2392" customFormat="false" ht="15" hidden="false" customHeight="false" outlineLevel="0" collapsed="false">
      <c r="A2392" s="2" t="s">
        <v>7558</v>
      </c>
      <c r="B2392" s="2" t="s">
        <v>4402</v>
      </c>
      <c r="C2392" s="2" t="s">
        <v>5168</v>
      </c>
      <c r="D2392" s="13" t="n">
        <v>45747</v>
      </c>
      <c r="E2392" s="2" t="s">
        <v>98</v>
      </c>
      <c r="F2392" s="2" t="s">
        <v>98</v>
      </c>
      <c r="G2392" s="2" t="s">
        <v>124</v>
      </c>
    </row>
    <row r="2393" customFormat="false" ht="15" hidden="false" customHeight="false" outlineLevel="0" collapsed="false">
      <c r="A2393" s="2" t="s">
        <v>7559</v>
      </c>
      <c r="B2393" s="2" t="s">
        <v>5043</v>
      </c>
      <c r="C2393" s="2" t="s">
        <v>5190</v>
      </c>
      <c r="D2393" s="13" t="n">
        <v>45735</v>
      </c>
      <c r="E2393" s="2" t="s">
        <v>98</v>
      </c>
      <c r="F2393" s="2" t="s">
        <v>98</v>
      </c>
      <c r="G2393" s="2" t="s">
        <v>130</v>
      </c>
    </row>
    <row r="2394" customFormat="false" ht="15" hidden="false" customHeight="false" outlineLevel="0" collapsed="false">
      <c r="A2394" s="2" t="s">
        <v>7560</v>
      </c>
      <c r="B2394" s="2" t="s">
        <v>5064</v>
      </c>
      <c r="C2394" s="2" t="s">
        <v>5172</v>
      </c>
      <c r="D2394" s="13" t="n">
        <v>45499</v>
      </c>
      <c r="E2394" s="2" t="s">
        <v>98</v>
      </c>
      <c r="F2394" s="2" t="s">
        <v>98</v>
      </c>
      <c r="G2394" s="2" t="s">
        <v>99</v>
      </c>
    </row>
    <row r="2395" customFormat="false" ht="15" hidden="false" customHeight="false" outlineLevel="0" collapsed="false">
      <c r="A2395" s="2" t="s">
        <v>7561</v>
      </c>
      <c r="B2395" s="2" t="s">
        <v>582</v>
      </c>
      <c r="C2395" s="2" t="s">
        <v>5190</v>
      </c>
      <c r="D2395" s="13" t="n">
        <v>45659</v>
      </c>
      <c r="E2395" s="2" t="s">
        <v>98</v>
      </c>
      <c r="F2395" s="2" t="s">
        <v>108</v>
      </c>
      <c r="G2395" s="2" t="s">
        <v>111</v>
      </c>
    </row>
    <row r="2396" customFormat="false" ht="15" hidden="false" customHeight="false" outlineLevel="0" collapsed="false">
      <c r="A2396" s="2" t="s">
        <v>7562</v>
      </c>
      <c r="B2396" s="2" t="s">
        <v>4977</v>
      </c>
      <c r="C2396" s="2" t="s">
        <v>5172</v>
      </c>
      <c r="D2396" s="13" t="n">
        <v>45776</v>
      </c>
      <c r="E2396" s="2" t="s">
        <v>98</v>
      </c>
      <c r="F2396" s="2" t="s">
        <v>98</v>
      </c>
      <c r="G2396" s="2" t="s">
        <v>109</v>
      </c>
    </row>
    <row r="2397" customFormat="false" ht="15" hidden="false" customHeight="false" outlineLevel="0" collapsed="false">
      <c r="A2397" s="2" t="s">
        <v>7563</v>
      </c>
      <c r="B2397" s="2" t="s">
        <v>5026</v>
      </c>
      <c r="C2397" s="2" t="s">
        <v>5172</v>
      </c>
      <c r="D2397" s="13" t="n">
        <v>45896</v>
      </c>
      <c r="E2397" s="2" t="s">
        <v>98</v>
      </c>
      <c r="F2397" s="2" t="s">
        <v>98</v>
      </c>
      <c r="G2397" s="2" t="s">
        <v>142</v>
      </c>
    </row>
    <row r="2398" customFormat="false" ht="15" hidden="false" customHeight="false" outlineLevel="0" collapsed="false">
      <c r="A2398" s="2" t="s">
        <v>7564</v>
      </c>
      <c r="B2398" s="2" t="s">
        <v>3424</v>
      </c>
      <c r="C2398" s="2" t="s">
        <v>5164</v>
      </c>
      <c r="D2398" s="13" t="n">
        <v>45753</v>
      </c>
      <c r="E2398" s="2" t="s">
        <v>98</v>
      </c>
      <c r="F2398" s="2" t="s">
        <v>163</v>
      </c>
      <c r="G2398" s="2" t="s">
        <v>115</v>
      </c>
    </row>
    <row r="2399" customFormat="false" ht="15" hidden="false" customHeight="false" outlineLevel="0" collapsed="false">
      <c r="A2399" s="2" t="s">
        <v>7565</v>
      </c>
      <c r="B2399" s="2" t="s">
        <v>1598</v>
      </c>
      <c r="C2399" s="2" t="s">
        <v>5168</v>
      </c>
      <c r="D2399" s="13" t="n">
        <v>46025</v>
      </c>
      <c r="E2399" s="2" t="s">
        <v>104</v>
      </c>
      <c r="F2399" s="2" t="s">
        <v>98</v>
      </c>
      <c r="G2399" s="2" t="s">
        <v>120</v>
      </c>
    </row>
    <row r="2400" customFormat="false" ht="15" hidden="false" customHeight="false" outlineLevel="0" collapsed="false">
      <c r="A2400" s="2" t="s">
        <v>7566</v>
      </c>
      <c r="B2400" s="2" t="s">
        <v>399</v>
      </c>
      <c r="C2400" s="2" t="s">
        <v>5164</v>
      </c>
      <c r="D2400" s="13" t="n">
        <v>45597</v>
      </c>
      <c r="E2400" s="2" t="s">
        <v>98</v>
      </c>
      <c r="F2400" s="2" t="s">
        <v>165</v>
      </c>
      <c r="G2400" s="2" t="s">
        <v>99</v>
      </c>
    </row>
    <row r="2401" customFormat="false" ht="15" hidden="false" customHeight="false" outlineLevel="0" collapsed="false">
      <c r="A2401" s="2" t="s">
        <v>7567</v>
      </c>
      <c r="B2401" s="2" t="s">
        <v>5008</v>
      </c>
      <c r="C2401" s="2" t="s">
        <v>5172</v>
      </c>
      <c r="D2401" s="13" t="n">
        <v>45904</v>
      </c>
      <c r="E2401" s="2" t="s">
        <v>98</v>
      </c>
      <c r="F2401" s="2" t="s">
        <v>98</v>
      </c>
      <c r="G2401" s="2" t="s">
        <v>111</v>
      </c>
    </row>
    <row r="2402" customFormat="false" ht="15" hidden="false" customHeight="false" outlineLevel="0" collapsed="false">
      <c r="A2402" s="2" t="s">
        <v>7568</v>
      </c>
      <c r="B2402" s="2" t="s">
        <v>3533</v>
      </c>
      <c r="C2402" s="2" t="s">
        <v>5166</v>
      </c>
      <c r="D2402" s="13" t="n">
        <v>45708</v>
      </c>
      <c r="E2402" s="2" t="s">
        <v>141</v>
      </c>
      <c r="F2402" s="2" t="s">
        <v>114</v>
      </c>
      <c r="G2402" s="2" t="s">
        <v>130</v>
      </c>
    </row>
    <row r="2403" customFormat="false" ht="15" hidden="false" customHeight="false" outlineLevel="0" collapsed="false">
      <c r="A2403" s="2" t="s">
        <v>7569</v>
      </c>
      <c r="B2403" s="2" t="s">
        <v>3341</v>
      </c>
      <c r="C2403" s="2" t="s">
        <v>5168</v>
      </c>
      <c r="D2403" s="13" t="n">
        <v>45780</v>
      </c>
      <c r="E2403" s="2" t="s">
        <v>119</v>
      </c>
      <c r="F2403" s="2" t="s">
        <v>98</v>
      </c>
      <c r="G2403" s="2" t="s">
        <v>133</v>
      </c>
    </row>
    <row r="2404" customFormat="false" ht="15" hidden="false" customHeight="false" outlineLevel="0" collapsed="false">
      <c r="A2404" s="2" t="s">
        <v>7570</v>
      </c>
      <c r="B2404" s="2" t="s">
        <v>368</v>
      </c>
      <c r="C2404" s="2" t="s">
        <v>5168</v>
      </c>
      <c r="D2404" s="13" t="n">
        <v>45628</v>
      </c>
      <c r="E2404" s="2" t="s">
        <v>119</v>
      </c>
      <c r="F2404" s="2" t="s">
        <v>98</v>
      </c>
      <c r="G2404" s="2" t="s">
        <v>115</v>
      </c>
    </row>
    <row r="2405" customFormat="false" ht="15" hidden="false" customHeight="false" outlineLevel="0" collapsed="false">
      <c r="A2405" s="2" t="s">
        <v>7571</v>
      </c>
      <c r="B2405" s="2" t="s">
        <v>1007</v>
      </c>
      <c r="C2405" s="2" t="s">
        <v>5172</v>
      </c>
      <c r="D2405" s="13" t="n">
        <v>45877</v>
      </c>
      <c r="E2405" s="2" t="s">
        <v>119</v>
      </c>
      <c r="F2405" s="2" t="s">
        <v>98</v>
      </c>
      <c r="G2405" s="2" t="s">
        <v>115</v>
      </c>
    </row>
    <row r="2406" customFormat="false" ht="15" hidden="false" customHeight="false" outlineLevel="0" collapsed="false">
      <c r="A2406" s="2" t="s">
        <v>7572</v>
      </c>
      <c r="B2406" s="2" t="s">
        <v>4739</v>
      </c>
      <c r="C2406" s="2" t="s">
        <v>5164</v>
      </c>
      <c r="D2406" s="13" t="n">
        <v>45763</v>
      </c>
      <c r="E2406" s="2" t="s">
        <v>98</v>
      </c>
      <c r="F2406" s="2" t="s">
        <v>163</v>
      </c>
      <c r="G2406" s="2" t="s">
        <v>99</v>
      </c>
    </row>
    <row r="2407" customFormat="false" ht="15" hidden="false" customHeight="false" outlineLevel="0" collapsed="false">
      <c r="A2407" s="2" t="s">
        <v>7573</v>
      </c>
      <c r="B2407" s="2" t="s">
        <v>4066</v>
      </c>
      <c r="C2407" s="2" t="s">
        <v>5172</v>
      </c>
      <c r="D2407" s="13" t="n">
        <v>45861</v>
      </c>
      <c r="E2407" s="2" t="s">
        <v>108</v>
      </c>
      <c r="F2407" s="2" t="s">
        <v>98</v>
      </c>
      <c r="G2407" s="2" t="s">
        <v>130</v>
      </c>
    </row>
    <row r="2408" customFormat="false" ht="15" hidden="false" customHeight="false" outlineLevel="0" collapsed="false">
      <c r="A2408" s="2" t="s">
        <v>7574</v>
      </c>
      <c r="B2408" s="2" t="s">
        <v>2562</v>
      </c>
      <c r="C2408" s="2" t="s">
        <v>5172</v>
      </c>
      <c r="D2408" s="13" t="n">
        <v>46081</v>
      </c>
      <c r="E2408" s="2" t="s">
        <v>114</v>
      </c>
      <c r="F2408" s="2" t="s">
        <v>98</v>
      </c>
      <c r="G2408" s="2" t="s">
        <v>142</v>
      </c>
    </row>
    <row r="2409" customFormat="false" ht="15" hidden="false" customHeight="false" outlineLevel="0" collapsed="false">
      <c r="A2409" s="2" t="s">
        <v>7575</v>
      </c>
      <c r="B2409" s="2" t="s">
        <v>2989</v>
      </c>
      <c r="C2409" s="2" t="s">
        <v>5166</v>
      </c>
      <c r="D2409" s="13" t="n">
        <v>45851</v>
      </c>
      <c r="E2409" s="2" t="s">
        <v>119</v>
      </c>
      <c r="F2409" s="2" t="s">
        <v>145</v>
      </c>
      <c r="G2409" s="2" t="s">
        <v>130</v>
      </c>
    </row>
    <row r="2410" customFormat="false" ht="15" hidden="false" customHeight="false" outlineLevel="0" collapsed="false">
      <c r="A2410" s="2" t="s">
        <v>7576</v>
      </c>
      <c r="B2410" s="2" t="s">
        <v>1437</v>
      </c>
      <c r="C2410" s="2" t="s">
        <v>5164</v>
      </c>
      <c r="D2410" s="13" t="n">
        <v>45791</v>
      </c>
      <c r="E2410" s="2" t="s">
        <v>98</v>
      </c>
      <c r="F2410" s="2" t="s">
        <v>98</v>
      </c>
      <c r="G2410" s="2" t="s">
        <v>120</v>
      </c>
    </row>
    <row r="2411" customFormat="false" ht="15" hidden="false" customHeight="false" outlineLevel="0" collapsed="false">
      <c r="A2411" s="2" t="s">
        <v>7577</v>
      </c>
      <c r="B2411" s="2" t="s">
        <v>5036</v>
      </c>
      <c r="C2411" s="2" t="s">
        <v>5172</v>
      </c>
      <c r="D2411" s="13" t="n">
        <v>46012</v>
      </c>
      <c r="E2411" s="2" t="s">
        <v>98</v>
      </c>
      <c r="F2411" s="2" t="s">
        <v>98</v>
      </c>
      <c r="G2411" s="2" t="s">
        <v>130</v>
      </c>
    </row>
    <row r="2412" customFormat="false" ht="15" hidden="false" customHeight="false" outlineLevel="0" collapsed="false">
      <c r="A2412" s="2" t="s">
        <v>7578</v>
      </c>
      <c r="B2412" s="2" t="s">
        <v>615</v>
      </c>
      <c r="C2412" s="2" t="s">
        <v>5166</v>
      </c>
      <c r="D2412" s="13" t="n">
        <v>46101</v>
      </c>
      <c r="E2412" s="2" t="s">
        <v>104</v>
      </c>
      <c r="F2412" s="2" t="s">
        <v>139</v>
      </c>
      <c r="G2412" s="2" t="s">
        <v>111</v>
      </c>
    </row>
    <row r="2413" customFormat="false" ht="15" hidden="false" customHeight="false" outlineLevel="0" collapsed="false">
      <c r="A2413" s="2" t="s">
        <v>7579</v>
      </c>
      <c r="B2413" s="2" t="s">
        <v>3199</v>
      </c>
      <c r="C2413" s="2" t="s">
        <v>5164</v>
      </c>
      <c r="D2413" s="13" t="n">
        <v>45850</v>
      </c>
      <c r="E2413" s="2" t="s">
        <v>98</v>
      </c>
      <c r="F2413" s="2" t="s">
        <v>139</v>
      </c>
      <c r="G2413" s="2" t="s">
        <v>136</v>
      </c>
    </row>
    <row r="2414" customFormat="false" ht="15" hidden="false" customHeight="false" outlineLevel="0" collapsed="false">
      <c r="A2414" s="2" t="s">
        <v>7580</v>
      </c>
      <c r="B2414" s="2" t="s">
        <v>1684</v>
      </c>
      <c r="C2414" s="2" t="s">
        <v>5172</v>
      </c>
      <c r="D2414" s="13" t="n">
        <v>45634</v>
      </c>
      <c r="E2414" s="2" t="s">
        <v>141</v>
      </c>
      <c r="F2414" s="2" t="s">
        <v>98</v>
      </c>
      <c r="G2414" s="2" t="s">
        <v>124</v>
      </c>
    </row>
    <row r="2415" customFormat="false" ht="15" hidden="false" customHeight="false" outlineLevel="0" collapsed="false">
      <c r="A2415" s="2" t="s">
        <v>7581</v>
      </c>
      <c r="B2415" s="2" t="s">
        <v>2402</v>
      </c>
      <c r="C2415" s="2" t="s">
        <v>5166</v>
      </c>
      <c r="D2415" s="13" t="n">
        <v>45572</v>
      </c>
      <c r="E2415" s="2" t="s">
        <v>128</v>
      </c>
      <c r="F2415" s="2" t="s">
        <v>114</v>
      </c>
      <c r="G2415" s="2" t="s">
        <v>111</v>
      </c>
    </row>
    <row r="2416" customFormat="false" ht="15" hidden="false" customHeight="false" outlineLevel="0" collapsed="false">
      <c r="A2416" s="2" t="s">
        <v>7582</v>
      </c>
      <c r="B2416" s="2" t="s">
        <v>1545</v>
      </c>
      <c r="C2416" s="2" t="s">
        <v>5190</v>
      </c>
      <c r="D2416" s="13" t="n">
        <v>45550</v>
      </c>
      <c r="E2416" s="2" t="s">
        <v>98</v>
      </c>
      <c r="F2416" s="2" t="s">
        <v>145</v>
      </c>
      <c r="G2416" s="2" t="s">
        <v>133</v>
      </c>
    </row>
    <row r="2417" customFormat="false" ht="15" hidden="false" customHeight="false" outlineLevel="0" collapsed="false">
      <c r="A2417" s="2" t="s">
        <v>7583</v>
      </c>
      <c r="B2417" s="2" t="s">
        <v>5018</v>
      </c>
      <c r="C2417" s="2" t="s">
        <v>5190</v>
      </c>
      <c r="D2417" s="13" t="n">
        <v>45795</v>
      </c>
      <c r="E2417" s="2" t="s">
        <v>98</v>
      </c>
      <c r="F2417" s="2" t="s">
        <v>98</v>
      </c>
      <c r="G2417" s="2" t="s">
        <v>99</v>
      </c>
    </row>
    <row r="2418" customFormat="false" ht="15" hidden="false" customHeight="false" outlineLevel="0" collapsed="false">
      <c r="A2418" s="2" t="s">
        <v>7584</v>
      </c>
      <c r="B2418" s="2" t="s">
        <v>5012</v>
      </c>
      <c r="C2418" s="2" t="s">
        <v>5172</v>
      </c>
      <c r="D2418" s="13" t="n">
        <v>45924</v>
      </c>
      <c r="E2418" s="2" t="s">
        <v>98</v>
      </c>
      <c r="F2418" s="2" t="s">
        <v>98</v>
      </c>
      <c r="G2418" s="2" t="s">
        <v>142</v>
      </c>
    </row>
    <row r="2419" customFormat="false" ht="15" hidden="false" customHeight="false" outlineLevel="0" collapsed="false">
      <c r="A2419" s="2" t="s">
        <v>7585</v>
      </c>
      <c r="B2419" s="2" t="s">
        <v>1235</v>
      </c>
      <c r="C2419" s="2" t="s">
        <v>5164</v>
      </c>
      <c r="D2419" s="13" t="n">
        <v>45714</v>
      </c>
      <c r="E2419" s="2" t="s">
        <v>98</v>
      </c>
      <c r="F2419" s="2" t="s">
        <v>98</v>
      </c>
      <c r="G2419" s="2" t="s">
        <v>120</v>
      </c>
    </row>
    <row r="2420" customFormat="false" ht="15" hidden="false" customHeight="false" outlineLevel="0" collapsed="false">
      <c r="A2420" s="2" t="s">
        <v>7586</v>
      </c>
      <c r="B2420" s="2" t="s">
        <v>4946</v>
      </c>
      <c r="C2420" s="2" t="s">
        <v>5172</v>
      </c>
      <c r="D2420" s="13" t="n">
        <v>46021</v>
      </c>
      <c r="E2420" s="2" t="s">
        <v>98</v>
      </c>
      <c r="F2420" s="2" t="s">
        <v>98</v>
      </c>
      <c r="G2420" s="2" t="s">
        <v>111</v>
      </c>
    </row>
    <row r="2421" customFormat="false" ht="15" hidden="false" customHeight="false" outlineLevel="0" collapsed="false">
      <c r="A2421" s="2" t="s">
        <v>7587</v>
      </c>
      <c r="B2421" s="2" t="s">
        <v>4243</v>
      </c>
      <c r="C2421" s="2" t="s">
        <v>5172</v>
      </c>
      <c r="D2421" s="13" t="n">
        <v>45728</v>
      </c>
      <c r="E2421" s="2" t="s">
        <v>139</v>
      </c>
      <c r="F2421" s="2" t="s">
        <v>98</v>
      </c>
      <c r="G2421" s="2" t="s">
        <v>142</v>
      </c>
    </row>
    <row r="2422" customFormat="false" ht="15" hidden="false" customHeight="false" outlineLevel="0" collapsed="false">
      <c r="A2422" s="2" t="s">
        <v>7588</v>
      </c>
      <c r="B2422" s="2" t="s">
        <v>3756</v>
      </c>
      <c r="C2422" s="2" t="s">
        <v>5164</v>
      </c>
      <c r="D2422" s="13" t="n">
        <v>45770</v>
      </c>
      <c r="E2422" s="2" t="s">
        <v>98</v>
      </c>
      <c r="F2422" s="2" t="s">
        <v>141</v>
      </c>
      <c r="G2422" s="2" t="s">
        <v>142</v>
      </c>
    </row>
    <row r="2423" customFormat="false" ht="15" hidden="false" customHeight="false" outlineLevel="0" collapsed="false">
      <c r="A2423" s="2" t="s">
        <v>7589</v>
      </c>
      <c r="B2423" s="2" t="s">
        <v>1090</v>
      </c>
      <c r="C2423" s="2" t="s">
        <v>5168</v>
      </c>
      <c r="D2423" s="13" t="n">
        <v>45907</v>
      </c>
      <c r="E2423" s="2" t="s">
        <v>119</v>
      </c>
      <c r="F2423" s="2" t="s">
        <v>98</v>
      </c>
      <c r="G2423" s="2" t="s">
        <v>124</v>
      </c>
    </row>
    <row r="2424" customFormat="false" ht="15" hidden="false" customHeight="false" outlineLevel="0" collapsed="false">
      <c r="A2424" s="2" t="s">
        <v>7590</v>
      </c>
      <c r="B2424" s="2" t="s">
        <v>4379</v>
      </c>
      <c r="C2424" s="2" t="s">
        <v>5172</v>
      </c>
      <c r="D2424" s="13" t="n">
        <v>45453</v>
      </c>
      <c r="E2424" s="2" t="s">
        <v>114</v>
      </c>
      <c r="F2424" s="2" t="s">
        <v>98</v>
      </c>
      <c r="G2424" s="2" t="s">
        <v>120</v>
      </c>
    </row>
    <row r="2425" customFormat="false" ht="15" hidden="false" customHeight="false" outlineLevel="0" collapsed="false">
      <c r="A2425" s="2" t="s">
        <v>7591</v>
      </c>
      <c r="B2425" s="2" t="s">
        <v>3944</v>
      </c>
      <c r="C2425" s="2" t="s">
        <v>5164</v>
      </c>
      <c r="D2425" s="13" t="n">
        <v>45806</v>
      </c>
      <c r="E2425" s="2" t="s">
        <v>98</v>
      </c>
      <c r="F2425" s="2" t="s">
        <v>108</v>
      </c>
      <c r="G2425" s="2" t="s">
        <v>120</v>
      </c>
    </row>
    <row r="2426" customFormat="false" ht="15" hidden="false" customHeight="false" outlineLevel="0" collapsed="false">
      <c r="A2426" s="2" t="s">
        <v>7592</v>
      </c>
      <c r="B2426" s="2" t="s">
        <v>1007</v>
      </c>
      <c r="C2426" s="2" t="s">
        <v>5172</v>
      </c>
      <c r="D2426" s="13" t="n">
        <v>45512</v>
      </c>
      <c r="E2426" s="2" t="s">
        <v>119</v>
      </c>
      <c r="F2426" s="2" t="s">
        <v>98</v>
      </c>
      <c r="G2426" s="2" t="s">
        <v>124</v>
      </c>
    </row>
    <row r="2427" customFormat="false" ht="15" hidden="false" customHeight="false" outlineLevel="0" collapsed="false">
      <c r="A2427" s="2" t="s">
        <v>7593</v>
      </c>
      <c r="B2427" s="2" t="s">
        <v>1487</v>
      </c>
      <c r="C2427" s="2" t="s">
        <v>5164</v>
      </c>
      <c r="D2427" s="13" t="n">
        <v>45831</v>
      </c>
      <c r="E2427" s="2" t="s">
        <v>98</v>
      </c>
      <c r="F2427" s="2" t="s">
        <v>139</v>
      </c>
      <c r="G2427" s="2" t="s">
        <v>109</v>
      </c>
    </row>
    <row r="2428" customFormat="false" ht="15" hidden="false" customHeight="false" outlineLevel="0" collapsed="false">
      <c r="A2428" s="2" t="s">
        <v>7594</v>
      </c>
      <c r="B2428" s="2" t="s">
        <v>5113</v>
      </c>
      <c r="C2428" s="2" t="s">
        <v>5190</v>
      </c>
      <c r="D2428" s="13" t="n">
        <v>45923</v>
      </c>
      <c r="E2428" s="2" t="s">
        <v>98</v>
      </c>
      <c r="F2428" s="2" t="s">
        <v>98</v>
      </c>
      <c r="G2428" s="2" t="s">
        <v>109</v>
      </c>
    </row>
    <row r="2429" customFormat="false" ht="15" hidden="false" customHeight="false" outlineLevel="0" collapsed="false">
      <c r="A2429" s="2" t="s">
        <v>7595</v>
      </c>
      <c r="B2429" s="2" t="s">
        <v>1207</v>
      </c>
      <c r="C2429" s="2" t="s">
        <v>5164</v>
      </c>
      <c r="D2429" s="13" t="n">
        <v>45766</v>
      </c>
      <c r="E2429" s="2" t="s">
        <v>98</v>
      </c>
      <c r="F2429" s="2" t="s">
        <v>119</v>
      </c>
      <c r="G2429" s="2" t="s">
        <v>136</v>
      </c>
    </row>
    <row r="2430" customFormat="false" ht="15" hidden="false" customHeight="false" outlineLevel="0" collapsed="false">
      <c r="A2430" s="2" t="s">
        <v>7596</v>
      </c>
      <c r="B2430" s="2" t="s">
        <v>5086</v>
      </c>
      <c r="C2430" s="2" t="s">
        <v>5190</v>
      </c>
      <c r="D2430" s="13" t="n">
        <v>46085</v>
      </c>
      <c r="E2430" s="2" t="s">
        <v>98</v>
      </c>
      <c r="F2430" s="2" t="s">
        <v>98</v>
      </c>
      <c r="G2430" s="2" t="s">
        <v>99</v>
      </c>
    </row>
    <row r="2431" customFormat="false" ht="15" hidden="false" customHeight="false" outlineLevel="0" collapsed="false">
      <c r="A2431" s="2" t="s">
        <v>7597</v>
      </c>
      <c r="B2431" s="2" t="s">
        <v>5091</v>
      </c>
      <c r="C2431" s="2" t="s">
        <v>5190</v>
      </c>
      <c r="D2431" s="13" t="n">
        <v>45937</v>
      </c>
      <c r="E2431" s="2" t="s">
        <v>98</v>
      </c>
      <c r="F2431" s="2" t="s">
        <v>98</v>
      </c>
      <c r="G2431" s="2" t="s">
        <v>124</v>
      </c>
    </row>
    <row r="2432" customFormat="false" ht="15" hidden="false" customHeight="false" outlineLevel="0" collapsed="false">
      <c r="A2432" s="2" t="s">
        <v>7598</v>
      </c>
      <c r="B2432" s="2" t="s">
        <v>1877</v>
      </c>
      <c r="C2432" s="2" t="s">
        <v>5168</v>
      </c>
      <c r="D2432" s="13" t="n">
        <v>45732</v>
      </c>
      <c r="E2432" s="2" t="s">
        <v>139</v>
      </c>
      <c r="F2432" s="2" t="s">
        <v>98</v>
      </c>
      <c r="G2432" s="2" t="s">
        <v>109</v>
      </c>
    </row>
    <row r="2433" customFormat="false" ht="15" hidden="false" customHeight="false" outlineLevel="0" collapsed="false">
      <c r="A2433" s="2" t="s">
        <v>7599</v>
      </c>
      <c r="B2433" s="2" t="s">
        <v>4308</v>
      </c>
      <c r="C2433" s="2" t="s">
        <v>5164</v>
      </c>
      <c r="D2433" s="13" t="n">
        <v>45983</v>
      </c>
      <c r="E2433" s="2" t="s">
        <v>98</v>
      </c>
      <c r="F2433" s="2" t="s">
        <v>104</v>
      </c>
      <c r="G2433" s="2" t="s">
        <v>130</v>
      </c>
    </row>
    <row r="2434" customFormat="false" ht="15" hidden="false" customHeight="false" outlineLevel="0" collapsed="false">
      <c r="A2434" s="2" t="s">
        <v>7600</v>
      </c>
      <c r="B2434" s="2" t="s">
        <v>138</v>
      </c>
      <c r="C2434" s="2" t="s">
        <v>5168</v>
      </c>
      <c r="D2434" s="13" t="n">
        <v>45685</v>
      </c>
      <c r="E2434" s="2" t="s">
        <v>139</v>
      </c>
      <c r="F2434" s="2" t="s">
        <v>98</v>
      </c>
      <c r="G2434" s="2" t="s">
        <v>99</v>
      </c>
    </row>
    <row r="2435" customFormat="false" ht="15" hidden="false" customHeight="false" outlineLevel="0" collapsed="false">
      <c r="A2435" s="2" t="s">
        <v>7601</v>
      </c>
      <c r="B2435" s="2" t="s">
        <v>1605</v>
      </c>
      <c r="C2435" s="2" t="s">
        <v>5166</v>
      </c>
      <c r="D2435" s="13" t="n">
        <v>45740</v>
      </c>
      <c r="E2435" s="2" t="s">
        <v>104</v>
      </c>
      <c r="F2435" s="2" t="s">
        <v>128</v>
      </c>
      <c r="G2435" s="2" t="s">
        <v>111</v>
      </c>
    </row>
    <row r="2436" customFormat="false" ht="15" hidden="false" customHeight="false" outlineLevel="0" collapsed="false">
      <c r="A2436" s="2" t="s">
        <v>7602</v>
      </c>
      <c r="B2436" s="2" t="s">
        <v>3733</v>
      </c>
      <c r="C2436" s="2" t="s">
        <v>5190</v>
      </c>
      <c r="D2436" s="13" t="n">
        <v>45775</v>
      </c>
      <c r="E2436" s="2" t="s">
        <v>98</v>
      </c>
      <c r="F2436" s="2" t="s">
        <v>145</v>
      </c>
      <c r="G2436" s="2" t="s">
        <v>133</v>
      </c>
    </row>
    <row r="2437" customFormat="false" ht="15" hidden="false" customHeight="false" outlineLevel="0" collapsed="false">
      <c r="A2437" s="2" t="s">
        <v>7603</v>
      </c>
      <c r="B2437" s="2" t="s">
        <v>3556</v>
      </c>
      <c r="C2437" s="2" t="s">
        <v>5190</v>
      </c>
      <c r="D2437" s="13" t="n">
        <v>45752</v>
      </c>
      <c r="E2437" s="2" t="s">
        <v>98</v>
      </c>
      <c r="F2437" s="2" t="s">
        <v>139</v>
      </c>
      <c r="G2437" s="2" t="s">
        <v>130</v>
      </c>
    </row>
    <row r="2438" customFormat="false" ht="15" hidden="false" customHeight="false" outlineLevel="0" collapsed="false">
      <c r="A2438" s="2" t="s">
        <v>7604</v>
      </c>
      <c r="B2438" s="2" t="s">
        <v>2943</v>
      </c>
      <c r="C2438" s="2" t="s">
        <v>5164</v>
      </c>
      <c r="D2438" s="13" t="n">
        <v>46289</v>
      </c>
      <c r="E2438" s="2" t="s">
        <v>98</v>
      </c>
      <c r="F2438" s="2" t="s">
        <v>141</v>
      </c>
      <c r="G2438" s="2" t="s">
        <v>133</v>
      </c>
    </row>
    <row r="2439" customFormat="false" ht="15" hidden="false" customHeight="false" outlineLevel="0" collapsed="false">
      <c r="A2439" s="2" t="s">
        <v>7605</v>
      </c>
      <c r="B2439" s="2" t="s">
        <v>5054</v>
      </c>
      <c r="C2439" s="2" t="s">
        <v>5190</v>
      </c>
      <c r="D2439" s="13" t="n">
        <v>45551</v>
      </c>
      <c r="E2439" s="2" t="s">
        <v>98</v>
      </c>
      <c r="F2439" s="2" t="s">
        <v>98</v>
      </c>
      <c r="G2439" s="2" t="s">
        <v>109</v>
      </c>
    </row>
    <row r="2440" customFormat="false" ht="15" hidden="false" customHeight="false" outlineLevel="0" collapsed="false">
      <c r="A2440" s="2" t="s">
        <v>7606</v>
      </c>
      <c r="B2440" s="2" t="s">
        <v>5136</v>
      </c>
      <c r="C2440" s="2" t="s">
        <v>5190</v>
      </c>
      <c r="D2440" s="13" t="n">
        <v>46042</v>
      </c>
      <c r="E2440" s="2" t="s">
        <v>98</v>
      </c>
      <c r="F2440" s="2" t="s">
        <v>98</v>
      </c>
      <c r="G2440" s="2" t="s">
        <v>133</v>
      </c>
    </row>
    <row r="2441" customFormat="false" ht="15" hidden="false" customHeight="false" outlineLevel="0" collapsed="false">
      <c r="A2441" s="2" t="s">
        <v>7607</v>
      </c>
      <c r="B2441" s="2" t="s">
        <v>1701</v>
      </c>
      <c r="C2441" s="2" t="s">
        <v>5190</v>
      </c>
      <c r="D2441" s="13" t="n">
        <v>45795</v>
      </c>
      <c r="E2441" s="2" t="s">
        <v>98</v>
      </c>
      <c r="F2441" s="2" t="s">
        <v>119</v>
      </c>
      <c r="G2441" s="2" t="s">
        <v>133</v>
      </c>
    </row>
    <row r="2442" customFormat="false" ht="15" hidden="false" customHeight="false" outlineLevel="0" collapsed="false">
      <c r="A2442" s="2" t="s">
        <v>7608</v>
      </c>
      <c r="B2442" s="2" t="s">
        <v>5125</v>
      </c>
      <c r="C2442" s="2" t="s">
        <v>5190</v>
      </c>
      <c r="D2442" s="13" t="n">
        <v>45744</v>
      </c>
      <c r="E2442" s="2" t="s">
        <v>98</v>
      </c>
      <c r="F2442" s="2" t="s">
        <v>98</v>
      </c>
      <c r="G2442" s="2" t="s">
        <v>109</v>
      </c>
    </row>
    <row r="2443" customFormat="false" ht="15" hidden="false" customHeight="false" outlineLevel="0" collapsed="false">
      <c r="A2443" s="2" t="s">
        <v>7609</v>
      </c>
      <c r="B2443" s="2" t="s">
        <v>4368</v>
      </c>
      <c r="C2443" s="2" t="s">
        <v>5190</v>
      </c>
      <c r="D2443" s="13" t="n">
        <v>45515</v>
      </c>
      <c r="E2443" s="2" t="s">
        <v>98</v>
      </c>
      <c r="F2443" s="2" t="s">
        <v>141</v>
      </c>
      <c r="G2443" s="2" t="s">
        <v>109</v>
      </c>
    </row>
    <row r="2444" customFormat="false" ht="15" hidden="false" customHeight="false" outlineLevel="0" collapsed="false">
      <c r="A2444" s="2" t="s">
        <v>7610</v>
      </c>
      <c r="B2444" s="2" t="s">
        <v>4742</v>
      </c>
      <c r="C2444" s="2" t="s">
        <v>5168</v>
      </c>
      <c r="D2444" s="13" t="n">
        <v>45838</v>
      </c>
      <c r="E2444" s="2" t="s">
        <v>98</v>
      </c>
      <c r="F2444" s="2" t="s">
        <v>98</v>
      </c>
      <c r="G2444" s="2" t="s">
        <v>136</v>
      </c>
    </row>
    <row r="2445" customFormat="false" ht="15" hidden="false" customHeight="false" outlineLevel="0" collapsed="false">
      <c r="A2445" s="2" t="s">
        <v>7611</v>
      </c>
      <c r="B2445" s="2" t="s">
        <v>1340</v>
      </c>
      <c r="C2445" s="2" t="s">
        <v>5190</v>
      </c>
      <c r="D2445" s="13" t="n">
        <v>45403</v>
      </c>
      <c r="E2445" s="2" t="s">
        <v>98</v>
      </c>
      <c r="F2445" s="2" t="s">
        <v>163</v>
      </c>
      <c r="G2445" s="2" t="s">
        <v>109</v>
      </c>
    </row>
    <row r="2446" customFormat="false" ht="15" hidden="false" customHeight="false" outlineLevel="0" collapsed="false">
      <c r="A2446" s="2" t="s">
        <v>7612</v>
      </c>
      <c r="B2446" s="2" t="s">
        <v>3968</v>
      </c>
      <c r="C2446" s="2" t="s">
        <v>5164</v>
      </c>
      <c r="D2446" s="13" t="n">
        <v>45639</v>
      </c>
      <c r="E2446" s="2" t="s">
        <v>98</v>
      </c>
      <c r="F2446" s="2" t="s">
        <v>119</v>
      </c>
      <c r="G2446" s="2" t="s">
        <v>124</v>
      </c>
    </row>
    <row r="2447" customFormat="false" ht="15" hidden="false" customHeight="false" outlineLevel="0" collapsed="false">
      <c r="A2447" s="2" t="s">
        <v>7613</v>
      </c>
      <c r="B2447" s="2" t="s">
        <v>4821</v>
      </c>
      <c r="C2447" s="2" t="s">
        <v>5166</v>
      </c>
      <c r="D2447" s="13" t="n">
        <v>45696</v>
      </c>
      <c r="E2447" s="2" t="s">
        <v>139</v>
      </c>
      <c r="F2447" s="2" t="s">
        <v>119</v>
      </c>
      <c r="G2447" s="2" t="s">
        <v>130</v>
      </c>
    </row>
    <row r="2448" customFormat="false" ht="15" hidden="false" customHeight="false" outlineLevel="0" collapsed="false">
      <c r="A2448" s="2" t="s">
        <v>7614</v>
      </c>
      <c r="B2448" s="2" t="s">
        <v>2244</v>
      </c>
      <c r="C2448" s="2" t="s">
        <v>5168</v>
      </c>
      <c r="D2448" s="13" t="n">
        <v>45918</v>
      </c>
      <c r="E2448" s="2" t="s">
        <v>98</v>
      </c>
      <c r="F2448" s="2" t="s">
        <v>98</v>
      </c>
      <c r="G2448" s="2" t="s">
        <v>130</v>
      </c>
    </row>
    <row r="2449" customFormat="false" ht="15" hidden="false" customHeight="false" outlineLevel="0" collapsed="false">
      <c r="A2449" s="2" t="s">
        <v>7615</v>
      </c>
      <c r="B2449" s="2" t="s">
        <v>1453</v>
      </c>
      <c r="C2449" s="2" t="s">
        <v>5190</v>
      </c>
      <c r="D2449" s="13" t="n">
        <v>45834</v>
      </c>
      <c r="E2449" s="2" t="s">
        <v>98</v>
      </c>
      <c r="F2449" s="2" t="s">
        <v>139</v>
      </c>
      <c r="G2449" s="2" t="s">
        <v>120</v>
      </c>
    </row>
    <row r="2450" customFormat="false" ht="15" hidden="false" customHeight="false" outlineLevel="0" collapsed="false">
      <c r="A2450" s="2" t="s">
        <v>7616</v>
      </c>
      <c r="B2450" s="2" t="s">
        <v>1512</v>
      </c>
      <c r="C2450" s="2" t="s">
        <v>5164</v>
      </c>
      <c r="D2450" s="13" t="n">
        <v>45372</v>
      </c>
      <c r="E2450" s="2" t="s">
        <v>98</v>
      </c>
      <c r="F2450" s="2" t="s">
        <v>165</v>
      </c>
      <c r="G2450" s="2" t="s">
        <v>99</v>
      </c>
    </row>
    <row r="2451" customFormat="false" ht="15" hidden="false" customHeight="false" outlineLevel="0" collapsed="false">
      <c r="A2451" s="2" t="s">
        <v>7617</v>
      </c>
      <c r="B2451" s="2" t="s">
        <v>4320</v>
      </c>
      <c r="C2451" s="2" t="s">
        <v>5164</v>
      </c>
      <c r="D2451" s="13" t="n">
        <v>45773</v>
      </c>
      <c r="E2451" s="2" t="s">
        <v>98</v>
      </c>
      <c r="F2451" s="2" t="s">
        <v>123</v>
      </c>
      <c r="G2451" s="2" t="s">
        <v>136</v>
      </c>
    </row>
    <row r="2452" customFormat="false" ht="15" hidden="false" customHeight="false" outlineLevel="0" collapsed="false">
      <c r="A2452" s="2" t="s">
        <v>7618</v>
      </c>
      <c r="B2452" s="2" t="s">
        <v>528</v>
      </c>
      <c r="C2452" s="2" t="s">
        <v>5164</v>
      </c>
      <c r="D2452" s="13" t="n">
        <v>45733</v>
      </c>
      <c r="E2452" s="2" t="s">
        <v>98</v>
      </c>
      <c r="F2452" s="2" t="s">
        <v>98</v>
      </c>
      <c r="G2452" s="2" t="s">
        <v>109</v>
      </c>
    </row>
    <row r="2453" customFormat="false" ht="15" hidden="false" customHeight="false" outlineLevel="0" collapsed="false">
      <c r="A2453" s="2" t="s">
        <v>7619</v>
      </c>
      <c r="B2453" s="2" t="s">
        <v>3190</v>
      </c>
      <c r="C2453" s="2" t="s">
        <v>5168</v>
      </c>
      <c r="D2453" s="13" t="n">
        <v>45572</v>
      </c>
      <c r="E2453" s="2" t="s">
        <v>128</v>
      </c>
      <c r="F2453" s="2" t="s">
        <v>98</v>
      </c>
      <c r="G2453" s="2" t="s">
        <v>142</v>
      </c>
    </row>
    <row r="2454" customFormat="false" ht="15" hidden="false" customHeight="false" outlineLevel="0" collapsed="false">
      <c r="A2454" s="2" t="s">
        <v>7620</v>
      </c>
      <c r="B2454" s="2" t="s">
        <v>1170</v>
      </c>
      <c r="C2454" s="2" t="s">
        <v>5166</v>
      </c>
      <c r="D2454" s="13" t="n">
        <v>45750</v>
      </c>
      <c r="E2454" s="2" t="s">
        <v>139</v>
      </c>
      <c r="F2454" s="2" t="s">
        <v>141</v>
      </c>
      <c r="G2454" s="2" t="s">
        <v>109</v>
      </c>
    </row>
    <row r="2455" customFormat="false" ht="15" hidden="false" customHeight="false" outlineLevel="0" collapsed="false">
      <c r="A2455" s="2" t="s">
        <v>7621</v>
      </c>
      <c r="B2455" s="2" t="s">
        <v>3915</v>
      </c>
      <c r="C2455" s="2" t="s">
        <v>5168</v>
      </c>
      <c r="D2455" s="13" t="n">
        <v>45755</v>
      </c>
      <c r="E2455" s="2" t="s">
        <v>123</v>
      </c>
      <c r="F2455" s="2" t="s">
        <v>98</v>
      </c>
      <c r="G2455" s="2" t="s">
        <v>115</v>
      </c>
    </row>
    <row r="2456" customFormat="false" ht="15" hidden="false" customHeight="false" outlineLevel="0" collapsed="false">
      <c r="A2456" s="2" t="s">
        <v>7622</v>
      </c>
      <c r="B2456" s="2" t="s">
        <v>5119</v>
      </c>
      <c r="C2456" s="2" t="s">
        <v>5190</v>
      </c>
      <c r="D2456" s="13" t="n">
        <v>45576</v>
      </c>
      <c r="E2456" s="2" t="s">
        <v>98</v>
      </c>
      <c r="F2456" s="2" t="s">
        <v>98</v>
      </c>
      <c r="G2456" s="2" t="s">
        <v>136</v>
      </c>
    </row>
    <row r="2457" customFormat="false" ht="15" hidden="false" customHeight="false" outlineLevel="0" collapsed="false">
      <c r="A2457" s="2" t="s">
        <v>7623</v>
      </c>
      <c r="B2457" s="2" t="s">
        <v>3007</v>
      </c>
      <c r="C2457" s="2" t="s">
        <v>5168</v>
      </c>
      <c r="D2457" s="13" t="n">
        <v>45659</v>
      </c>
      <c r="E2457" s="2" t="s">
        <v>139</v>
      </c>
      <c r="F2457" s="2" t="s">
        <v>98</v>
      </c>
      <c r="G2457" s="2" t="s">
        <v>120</v>
      </c>
    </row>
    <row r="2458" customFormat="false" ht="15" hidden="false" customHeight="false" outlineLevel="0" collapsed="false">
      <c r="A2458" s="2" t="s">
        <v>7624</v>
      </c>
      <c r="B2458" s="2" t="s">
        <v>5108</v>
      </c>
      <c r="C2458" s="2" t="s">
        <v>5172</v>
      </c>
      <c r="D2458" s="13" t="n">
        <v>45876</v>
      </c>
      <c r="E2458" s="2" t="s">
        <v>98</v>
      </c>
      <c r="F2458" s="2" t="s">
        <v>98</v>
      </c>
      <c r="G2458" s="2" t="s">
        <v>111</v>
      </c>
    </row>
    <row r="2459" customFormat="false" ht="15" hidden="false" customHeight="false" outlineLevel="0" collapsed="false">
      <c r="A2459" s="2" t="s">
        <v>7625</v>
      </c>
      <c r="B2459" s="2" t="s">
        <v>1691</v>
      </c>
      <c r="C2459" s="2" t="s">
        <v>5164</v>
      </c>
      <c r="D2459" s="13" t="n">
        <v>45769</v>
      </c>
      <c r="E2459" s="2" t="s">
        <v>98</v>
      </c>
      <c r="F2459" s="2" t="s">
        <v>128</v>
      </c>
      <c r="G2459" s="2" t="s">
        <v>136</v>
      </c>
    </row>
    <row r="2460" customFormat="false" ht="15" hidden="false" customHeight="false" outlineLevel="0" collapsed="false">
      <c r="A2460" s="2" t="s">
        <v>7626</v>
      </c>
      <c r="B2460" s="2" t="s">
        <v>687</v>
      </c>
      <c r="C2460" s="2" t="s">
        <v>5168</v>
      </c>
      <c r="D2460" s="13" t="n">
        <v>46009</v>
      </c>
      <c r="E2460" s="2" t="s">
        <v>108</v>
      </c>
      <c r="F2460" s="2" t="s">
        <v>98</v>
      </c>
      <c r="G2460" s="2" t="s">
        <v>124</v>
      </c>
    </row>
    <row r="2461" customFormat="false" ht="15" hidden="false" customHeight="false" outlineLevel="0" collapsed="false">
      <c r="A2461" s="2" t="s">
        <v>7627</v>
      </c>
      <c r="B2461" s="2" t="s">
        <v>5131</v>
      </c>
      <c r="C2461" s="2" t="s">
        <v>5172</v>
      </c>
      <c r="D2461" s="13" t="n">
        <v>46149</v>
      </c>
      <c r="E2461" s="2" t="s">
        <v>98</v>
      </c>
      <c r="F2461" s="2" t="s">
        <v>98</v>
      </c>
      <c r="G2461" s="2" t="s">
        <v>99</v>
      </c>
    </row>
    <row r="2462" customFormat="false" ht="15" hidden="false" customHeight="false" outlineLevel="0" collapsed="false">
      <c r="A2462" s="2" t="s">
        <v>7628</v>
      </c>
      <c r="B2462" s="2" t="s">
        <v>5082</v>
      </c>
      <c r="C2462" s="2" t="s">
        <v>5172</v>
      </c>
      <c r="D2462" s="13" t="n">
        <v>45726</v>
      </c>
      <c r="E2462" s="2" t="s">
        <v>98</v>
      </c>
      <c r="F2462" s="2" t="s">
        <v>98</v>
      </c>
      <c r="G2462" s="2" t="s">
        <v>99</v>
      </c>
    </row>
    <row r="2463" customFormat="false" ht="15" hidden="false" customHeight="false" outlineLevel="0" collapsed="false">
      <c r="A2463" s="2" t="s">
        <v>7629</v>
      </c>
      <c r="B2463" s="2" t="s">
        <v>4296</v>
      </c>
      <c r="C2463" s="2" t="s">
        <v>5164</v>
      </c>
      <c r="D2463" s="13" t="n">
        <v>46061</v>
      </c>
      <c r="E2463" s="2" t="s">
        <v>98</v>
      </c>
      <c r="F2463" s="2" t="s">
        <v>119</v>
      </c>
      <c r="G2463" s="2" t="s">
        <v>115</v>
      </c>
    </row>
    <row r="2464" customFormat="false" ht="15" hidden="false" customHeight="false" outlineLevel="0" collapsed="false">
      <c r="A2464" s="2" t="s">
        <v>7630</v>
      </c>
      <c r="B2464" s="2" t="s">
        <v>5028</v>
      </c>
      <c r="C2464" s="2" t="s">
        <v>5172</v>
      </c>
      <c r="D2464" s="13" t="n">
        <v>45916</v>
      </c>
      <c r="E2464" s="2" t="s">
        <v>98</v>
      </c>
      <c r="F2464" s="2" t="s">
        <v>98</v>
      </c>
      <c r="G2464" s="2" t="s">
        <v>130</v>
      </c>
    </row>
    <row r="2465" customFormat="false" ht="15" hidden="false" customHeight="false" outlineLevel="0" collapsed="false">
      <c r="A2465" s="2" t="s">
        <v>7631</v>
      </c>
      <c r="B2465" s="2" t="s">
        <v>1824</v>
      </c>
      <c r="C2465" s="2" t="s">
        <v>5164</v>
      </c>
      <c r="D2465" s="13" t="n">
        <v>45779</v>
      </c>
      <c r="E2465" s="2" t="s">
        <v>98</v>
      </c>
      <c r="F2465" s="2" t="s">
        <v>98</v>
      </c>
      <c r="G2465" s="2" t="s">
        <v>142</v>
      </c>
    </row>
    <row r="2466" customFormat="false" ht="15" hidden="false" customHeight="false" outlineLevel="0" collapsed="false">
      <c r="A2466" s="2" t="s">
        <v>7632</v>
      </c>
      <c r="B2466" s="2" t="s">
        <v>725</v>
      </c>
      <c r="C2466" s="2" t="s">
        <v>5168</v>
      </c>
      <c r="D2466" s="13" t="n">
        <v>46024</v>
      </c>
      <c r="E2466" s="2" t="s">
        <v>114</v>
      </c>
      <c r="F2466" s="2" t="s">
        <v>98</v>
      </c>
      <c r="G2466" s="2" t="s">
        <v>130</v>
      </c>
    </row>
    <row r="2467" customFormat="false" ht="15" hidden="false" customHeight="false" outlineLevel="0" collapsed="false">
      <c r="A2467" s="2" t="s">
        <v>7633</v>
      </c>
      <c r="B2467" s="2" t="s">
        <v>3443</v>
      </c>
      <c r="C2467" s="2" t="s">
        <v>5168</v>
      </c>
      <c r="D2467" s="13" t="n">
        <v>45864</v>
      </c>
      <c r="E2467" s="2" t="s">
        <v>119</v>
      </c>
      <c r="F2467" s="2" t="s">
        <v>98</v>
      </c>
      <c r="G2467" s="2" t="s">
        <v>142</v>
      </c>
    </row>
    <row r="2468" customFormat="false" ht="15" hidden="false" customHeight="false" outlineLevel="0" collapsed="false">
      <c r="A2468" s="2" t="s">
        <v>7634</v>
      </c>
      <c r="B2468" s="2" t="s">
        <v>4027</v>
      </c>
      <c r="C2468" s="2" t="s">
        <v>5190</v>
      </c>
      <c r="D2468" s="13" t="n">
        <v>46023</v>
      </c>
      <c r="E2468" s="2" t="s">
        <v>98</v>
      </c>
      <c r="F2468" s="2" t="s">
        <v>123</v>
      </c>
      <c r="G2468" s="2" t="s">
        <v>130</v>
      </c>
    </row>
    <row r="2469" customFormat="false" ht="15" hidden="false" customHeight="false" outlineLevel="0" collapsed="false">
      <c r="A2469" s="2" t="s">
        <v>7635</v>
      </c>
      <c r="B2469" s="2" t="s">
        <v>4727</v>
      </c>
      <c r="C2469" s="2" t="s">
        <v>5164</v>
      </c>
      <c r="D2469" s="13" t="n">
        <v>45794</v>
      </c>
      <c r="E2469" s="2" t="s">
        <v>98</v>
      </c>
      <c r="F2469" s="2" t="s">
        <v>119</v>
      </c>
      <c r="G2469" s="2" t="s">
        <v>99</v>
      </c>
    </row>
    <row r="2470" customFormat="false" ht="15" hidden="false" customHeight="false" outlineLevel="0" collapsed="false">
      <c r="A2470" s="2" t="s">
        <v>7636</v>
      </c>
      <c r="B2470" s="2" t="s">
        <v>4258</v>
      </c>
      <c r="C2470" s="2" t="s">
        <v>5172</v>
      </c>
      <c r="D2470" s="13" t="n">
        <v>45958</v>
      </c>
      <c r="E2470" s="2" t="s">
        <v>114</v>
      </c>
      <c r="F2470" s="2" t="s">
        <v>98</v>
      </c>
      <c r="G2470" s="2" t="s">
        <v>99</v>
      </c>
    </row>
    <row r="2471" customFormat="false" ht="15" hidden="false" customHeight="false" outlineLevel="0" collapsed="false">
      <c r="A2471" s="2" t="s">
        <v>7637</v>
      </c>
      <c r="B2471" s="2" t="s">
        <v>1117</v>
      </c>
      <c r="C2471" s="2" t="s">
        <v>5166</v>
      </c>
      <c r="D2471" s="13" t="n">
        <v>46085</v>
      </c>
      <c r="E2471" s="2" t="s">
        <v>104</v>
      </c>
      <c r="F2471" s="2" t="s">
        <v>163</v>
      </c>
      <c r="G2471" s="2" t="s">
        <v>115</v>
      </c>
    </row>
    <row r="2472" customFormat="false" ht="15" hidden="false" customHeight="false" outlineLevel="0" collapsed="false">
      <c r="A2472" s="2" t="s">
        <v>7638</v>
      </c>
      <c r="B2472" s="2" t="s">
        <v>1820</v>
      </c>
      <c r="C2472" s="2" t="s">
        <v>5164</v>
      </c>
      <c r="D2472" s="13" t="n">
        <v>45783</v>
      </c>
      <c r="E2472" s="2" t="s">
        <v>98</v>
      </c>
      <c r="F2472" s="2" t="s">
        <v>104</v>
      </c>
      <c r="G2472" s="2" t="s">
        <v>109</v>
      </c>
    </row>
    <row r="2473" customFormat="false" ht="15" hidden="false" customHeight="false" outlineLevel="0" collapsed="false">
      <c r="A2473" s="2" t="s">
        <v>7639</v>
      </c>
      <c r="B2473" s="2" t="s">
        <v>3930</v>
      </c>
      <c r="C2473" s="2" t="s">
        <v>5164</v>
      </c>
      <c r="D2473" s="13" t="n">
        <v>45479</v>
      </c>
      <c r="E2473" s="2" t="s">
        <v>98</v>
      </c>
      <c r="F2473" s="2" t="s">
        <v>123</v>
      </c>
      <c r="G2473" s="2" t="s">
        <v>99</v>
      </c>
    </row>
    <row r="2474" customFormat="false" ht="15" hidden="false" customHeight="false" outlineLevel="0" collapsed="false">
      <c r="A2474" s="2" t="s">
        <v>7640</v>
      </c>
      <c r="B2474" s="2" t="s">
        <v>2961</v>
      </c>
      <c r="C2474" s="2" t="s">
        <v>5168</v>
      </c>
      <c r="D2474" s="13" t="n">
        <v>46038</v>
      </c>
      <c r="E2474" s="2" t="s">
        <v>108</v>
      </c>
      <c r="F2474" s="2" t="s">
        <v>98</v>
      </c>
      <c r="G2474" s="2" t="s">
        <v>115</v>
      </c>
    </row>
    <row r="2475" customFormat="false" ht="15" hidden="false" customHeight="false" outlineLevel="0" collapsed="false">
      <c r="A2475" s="2" t="s">
        <v>7641</v>
      </c>
      <c r="B2475" s="2" t="s">
        <v>220</v>
      </c>
      <c r="C2475" s="2" t="s">
        <v>5190</v>
      </c>
      <c r="D2475" s="13" t="n">
        <v>46153</v>
      </c>
      <c r="E2475" s="2" t="s">
        <v>98</v>
      </c>
      <c r="F2475" s="2" t="s">
        <v>98</v>
      </c>
      <c r="G2475" s="2" t="s">
        <v>136</v>
      </c>
    </row>
    <row r="2476" customFormat="false" ht="15" hidden="false" customHeight="false" outlineLevel="0" collapsed="false">
      <c r="A2476" s="2" t="s">
        <v>7642</v>
      </c>
      <c r="B2476" s="2" t="s">
        <v>4128</v>
      </c>
      <c r="C2476" s="2" t="s">
        <v>5164</v>
      </c>
      <c r="D2476" s="13" t="n">
        <v>45920</v>
      </c>
      <c r="E2476" s="2" t="s">
        <v>98</v>
      </c>
      <c r="F2476" s="2" t="s">
        <v>98</v>
      </c>
      <c r="G2476" s="2" t="s">
        <v>142</v>
      </c>
    </row>
    <row r="2477" customFormat="false" ht="15" hidden="false" customHeight="false" outlineLevel="0" collapsed="false">
      <c r="A2477" s="2" t="s">
        <v>7643</v>
      </c>
      <c r="B2477" s="2" t="s">
        <v>5018</v>
      </c>
      <c r="C2477" s="2" t="s">
        <v>5190</v>
      </c>
      <c r="D2477" s="13" t="n">
        <v>45680</v>
      </c>
      <c r="E2477" s="2" t="s">
        <v>98</v>
      </c>
      <c r="F2477" s="2" t="s">
        <v>98</v>
      </c>
      <c r="G2477" s="2" t="s">
        <v>120</v>
      </c>
    </row>
    <row r="2478" customFormat="false" ht="15" hidden="false" customHeight="false" outlineLevel="0" collapsed="false">
      <c r="A2478" s="2" t="s">
        <v>7644</v>
      </c>
      <c r="B2478" s="2" t="s">
        <v>5090</v>
      </c>
      <c r="C2478" s="2" t="s">
        <v>5190</v>
      </c>
      <c r="D2478" s="13" t="n">
        <v>45765</v>
      </c>
      <c r="E2478" s="2" t="s">
        <v>98</v>
      </c>
      <c r="F2478" s="2" t="s">
        <v>98</v>
      </c>
      <c r="G2478" s="2" t="s">
        <v>99</v>
      </c>
    </row>
    <row r="2479" customFormat="false" ht="15" hidden="false" customHeight="false" outlineLevel="0" collapsed="false">
      <c r="A2479" s="2" t="s">
        <v>7645</v>
      </c>
      <c r="B2479" s="2" t="s">
        <v>418</v>
      </c>
      <c r="C2479" s="2" t="s">
        <v>5190</v>
      </c>
      <c r="D2479" s="13" t="n">
        <v>45996</v>
      </c>
      <c r="E2479" s="2" t="s">
        <v>98</v>
      </c>
      <c r="F2479" s="2" t="s">
        <v>139</v>
      </c>
      <c r="G2479" s="2" t="s">
        <v>133</v>
      </c>
    </row>
    <row r="2480" customFormat="false" ht="15" hidden="false" customHeight="false" outlineLevel="0" collapsed="false">
      <c r="A2480" s="2" t="s">
        <v>7646</v>
      </c>
      <c r="B2480" s="2" t="s">
        <v>5103</v>
      </c>
      <c r="C2480" s="2" t="s">
        <v>5172</v>
      </c>
      <c r="D2480" s="13" t="n">
        <v>45338</v>
      </c>
      <c r="E2480" s="2" t="s">
        <v>98</v>
      </c>
      <c r="F2480" s="2" t="s">
        <v>98</v>
      </c>
      <c r="G2480" s="2" t="s">
        <v>130</v>
      </c>
    </row>
    <row r="2481" customFormat="false" ht="15" hidden="false" customHeight="false" outlineLevel="0" collapsed="false">
      <c r="A2481" s="2" t="s">
        <v>7647</v>
      </c>
      <c r="B2481" s="2" t="s">
        <v>5112</v>
      </c>
      <c r="C2481" s="2" t="s">
        <v>5172</v>
      </c>
      <c r="D2481" s="13" t="n">
        <v>46056</v>
      </c>
      <c r="E2481" s="2" t="s">
        <v>98</v>
      </c>
      <c r="F2481" s="2" t="s">
        <v>98</v>
      </c>
      <c r="G2481" s="2" t="s">
        <v>109</v>
      </c>
    </row>
    <row r="2482" customFormat="false" ht="15" hidden="false" customHeight="false" outlineLevel="0" collapsed="false">
      <c r="A2482" s="2" t="s">
        <v>7648</v>
      </c>
      <c r="B2482" s="2" t="s">
        <v>1819</v>
      </c>
      <c r="C2482" s="2" t="s">
        <v>5168</v>
      </c>
      <c r="D2482" s="13" t="n">
        <v>45848</v>
      </c>
      <c r="E2482" s="2" t="s">
        <v>98</v>
      </c>
      <c r="F2482" s="2" t="s">
        <v>98</v>
      </c>
      <c r="G2482" s="2" t="s">
        <v>136</v>
      </c>
    </row>
    <row r="2483" customFormat="false" ht="15" hidden="false" customHeight="false" outlineLevel="0" collapsed="false">
      <c r="A2483" s="2" t="s">
        <v>7649</v>
      </c>
      <c r="B2483" s="2" t="s">
        <v>3905</v>
      </c>
      <c r="C2483" s="2" t="s">
        <v>5164</v>
      </c>
      <c r="D2483" s="13" t="n">
        <v>45874</v>
      </c>
      <c r="E2483" s="2" t="s">
        <v>98</v>
      </c>
      <c r="F2483" s="2" t="s">
        <v>123</v>
      </c>
      <c r="G2483" s="2" t="s">
        <v>115</v>
      </c>
    </row>
    <row r="2484" customFormat="false" ht="15" hidden="false" customHeight="false" outlineLevel="0" collapsed="false">
      <c r="A2484" s="2" t="s">
        <v>7650</v>
      </c>
      <c r="B2484" s="2" t="s">
        <v>4285</v>
      </c>
      <c r="C2484" s="2" t="s">
        <v>5164</v>
      </c>
      <c r="D2484" s="13" t="n">
        <v>45609</v>
      </c>
      <c r="E2484" s="2" t="s">
        <v>98</v>
      </c>
      <c r="F2484" s="2" t="s">
        <v>145</v>
      </c>
      <c r="G2484" s="2" t="s">
        <v>120</v>
      </c>
    </row>
    <row r="2485" customFormat="false" ht="15" hidden="false" customHeight="false" outlineLevel="0" collapsed="false">
      <c r="A2485" s="2" t="s">
        <v>7651</v>
      </c>
      <c r="B2485" s="2" t="s">
        <v>2079</v>
      </c>
      <c r="C2485" s="2" t="s">
        <v>5164</v>
      </c>
      <c r="D2485" s="13" t="n">
        <v>45531</v>
      </c>
      <c r="E2485" s="2" t="s">
        <v>98</v>
      </c>
      <c r="F2485" s="2" t="s">
        <v>98</v>
      </c>
      <c r="G2485" s="2" t="s">
        <v>109</v>
      </c>
    </row>
    <row r="2486" customFormat="false" ht="15" hidden="false" customHeight="false" outlineLevel="0" collapsed="false">
      <c r="A2486" s="2" t="s">
        <v>7652</v>
      </c>
      <c r="B2486" s="2" t="s">
        <v>898</v>
      </c>
      <c r="C2486" s="2" t="s">
        <v>5168</v>
      </c>
      <c r="D2486" s="13" t="n">
        <v>46188</v>
      </c>
      <c r="E2486" s="2" t="s">
        <v>108</v>
      </c>
      <c r="F2486" s="2" t="s">
        <v>98</v>
      </c>
      <c r="G2486" s="2" t="s">
        <v>120</v>
      </c>
    </row>
    <row r="2487" customFormat="false" ht="15" hidden="false" customHeight="false" outlineLevel="0" collapsed="false">
      <c r="A2487" s="2" t="s">
        <v>7653</v>
      </c>
      <c r="B2487" s="2" t="s">
        <v>5014</v>
      </c>
      <c r="C2487" s="2" t="s">
        <v>5190</v>
      </c>
      <c r="D2487" s="13" t="n">
        <v>45729</v>
      </c>
      <c r="E2487" s="2" t="s">
        <v>98</v>
      </c>
      <c r="F2487" s="2" t="s">
        <v>98</v>
      </c>
      <c r="G2487" s="2" t="s">
        <v>120</v>
      </c>
    </row>
    <row r="2488" customFormat="false" ht="15" hidden="false" customHeight="false" outlineLevel="0" collapsed="false">
      <c r="A2488" s="2" t="s">
        <v>7654</v>
      </c>
      <c r="B2488" s="2" t="s">
        <v>4991</v>
      </c>
      <c r="C2488" s="2" t="s">
        <v>5172</v>
      </c>
      <c r="D2488" s="13" t="n">
        <v>46090</v>
      </c>
      <c r="E2488" s="2" t="s">
        <v>98</v>
      </c>
      <c r="F2488" s="2" t="s">
        <v>98</v>
      </c>
      <c r="G2488" s="2" t="s">
        <v>115</v>
      </c>
    </row>
    <row r="2489" customFormat="false" ht="15" hidden="false" customHeight="false" outlineLevel="0" collapsed="false">
      <c r="A2489" s="2" t="s">
        <v>7655</v>
      </c>
      <c r="B2489" s="2" t="s">
        <v>1128</v>
      </c>
      <c r="C2489" s="2" t="s">
        <v>5172</v>
      </c>
      <c r="D2489" s="13" t="n">
        <v>45748</v>
      </c>
      <c r="E2489" s="2" t="s">
        <v>114</v>
      </c>
      <c r="F2489" s="2" t="s">
        <v>98</v>
      </c>
      <c r="G2489" s="2" t="s">
        <v>124</v>
      </c>
    </row>
    <row r="2490" customFormat="false" ht="15" hidden="false" customHeight="false" outlineLevel="0" collapsed="false">
      <c r="A2490" s="2" t="s">
        <v>7656</v>
      </c>
      <c r="B2490" s="2" t="s">
        <v>2053</v>
      </c>
      <c r="C2490" s="2" t="s">
        <v>5164</v>
      </c>
      <c r="D2490" s="13" t="n">
        <v>45740</v>
      </c>
      <c r="E2490" s="2" t="s">
        <v>98</v>
      </c>
      <c r="F2490" s="2" t="s">
        <v>108</v>
      </c>
      <c r="G2490" s="2" t="s">
        <v>136</v>
      </c>
    </row>
    <row r="2491" customFormat="false" ht="15" hidden="false" customHeight="false" outlineLevel="0" collapsed="false">
      <c r="A2491" s="2" t="s">
        <v>7657</v>
      </c>
      <c r="B2491" s="2" t="s">
        <v>5139</v>
      </c>
      <c r="C2491" s="2" t="s">
        <v>5172</v>
      </c>
      <c r="D2491" s="13" t="n">
        <v>46278</v>
      </c>
      <c r="E2491" s="2" t="s">
        <v>98</v>
      </c>
      <c r="F2491" s="2" t="s">
        <v>98</v>
      </c>
      <c r="G2491" s="2" t="s">
        <v>109</v>
      </c>
    </row>
    <row r="2492" customFormat="false" ht="15" hidden="false" customHeight="false" outlineLevel="0" collapsed="false">
      <c r="A2492" s="2" t="s">
        <v>7658</v>
      </c>
      <c r="B2492" s="2" t="s">
        <v>971</v>
      </c>
      <c r="C2492" s="2" t="s">
        <v>5164</v>
      </c>
      <c r="D2492" s="13" t="n">
        <v>45652</v>
      </c>
      <c r="E2492" s="2" t="s">
        <v>98</v>
      </c>
      <c r="F2492" s="2" t="s">
        <v>98</v>
      </c>
      <c r="G2492" s="2" t="s">
        <v>130</v>
      </c>
    </row>
    <row r="2493" customFormat="false" ht="15" hidden="false" customHeight="false" outlineLevel="0" collapsed="false">
      <c r="A2493" s="2" t="s">
        <v>7659</v>
      </c>
      <c r="B2493" s="2" t="s">
        <v>3744</v>
      </c>
      <c r="C2493" s="2" t="s">
        <v>5190</v>
      </c>
      <c r="D2493" s="13" t="n">
        <v>45636</v>
      </c>
      <c r="E2493" s="2" t="s">
        <v>98</v>
      </c>
      <c r="F2493" s="2" t="s">
        <v>119</v>
      </c>
      <c r="G2493" s="2" t="s">
        <v>115</v>
      </c>
    </row>
    <row r="2494" customFormat="false" ht="15" hidden="false" customHeight="false" outlineLevel="0" collapsed="false">
      <c r="A2494" s="2" t="s">
        <v>7660</v>
      </c>
      <c r="B2494" s="2" t="s">
        <v>4216</v>
      </c>
      <c r="C2494" s="2" t="s">
        <v>5190</v>
      </c>
      <c r="D2494" s="13" t="n">
        <v>45743</v>
      </c>
      <c r="E2494" s="2" t="s">
        <v>98</v>
      </c>
      <c r="F2494" s="2" t="s">
        <v>128</v>
      </c>
      <c r="G2494" s="2" t="s">
        <v>115</v>
      </c>
    </row>
    <row r="2495" customFormat="false" ht="15" hidden="false" customHeight="false" outlineLevel="0" collapsed="false">
      <c r="A2495" s="2" t="s">
        <v>7661</v>
      </c>
      <c r="B2495" s="2" t="s">
        <v>1007</v>
      </c>
      <c r="C2495" s="2" t="s">
        <v>5172</v>
      </c>
      <c r="D2495" s="13" t="n">
        <v>45496</v>
      </c>
      <c r="E2495" s="2" t="s">
        <v>119</v>
      </c>
      <c r="F2495" s="2" t="s">
        <v>98</v>
      </c>
      <c r="G2495" s="2" t="s">
        <v>136</v>
      </c>
    </row>
    <row r="2496" customFormat="false" ht="15" hidden="false" customHeight="false" outlineLevel="0" collapsed="false">
      <c r="A2496" s="2" t="s">
        <v>7662</v>
      </c>
      <c r="B2496" s="2" t="s">
        <v>4957</v>
      </c>
      <c r="C2496" s="2" t="s">
        <v>5164</v>
      </c>
      <c r="D2496" s="13" t="n">
        <v>45741</v>
      </c>
      <c r="E2496" s="2" t="s">
        <v>98</v>
      </c>
      <c r="F2496" s="2" t="s">
        <v>98</v>
      </c>
      <c r="G2496" s="2" t="s">
        <v>130</v>
      </c>
    </row>
    <row r="2497" customFormat="false" ht="15" hidden="false" customHeight="false" outlineLevel="0" collapsed="false">
      <c r="A2497" s="2" t="s">
        <v>7663</v>
      </c>
      <c r="B2497" s="2" t="s">
        <v>1711</v>
      </c>
      <c r="C2497" s="2" t="s">
        <v>5166</v>
      </c>
      <c r="D2497" s="13" t="n">
        <v>45481</v>
      </c>
      <c r="E2497" s="2" t="s">
        <v>141</v>
      </c>
      <c r="F2497" s="2" t="s">
        <v>145</v>
      </c>
      <c r="G2497" s="2" t="s">
        <v>99</v>
      </c>
    </row>
    <row r="2498" customFormat="false" ht="15" hidden="false" customHeight="false" outlineLevel="0" collapsed="false">
      <c r="A2498" s="2" t="s">
        <v>7664</v>
      </c>
      <c r="B2498" s="2" t="s">
        <v>1554</v>
      </c>
      <c r="C2498" s="2" t="s">
        <v>5172</v>
      </c>
      <c r="D2498" s="13" t="n">
        <v>45898</v>
      </c>
      <c r="E2498" s="2" t="s">
        <v>108</v>
      </c>
      <c r="F2498" s="2" t="s">
        <v>98</v>
      </c>
      <c r="G2498" s="2" t="s">
        <v>133</v>
      </c>
    </row>
    <row r="2499" customFormat="false" ht="15" hidden="false" customHeight="false" outlineLevel="0" collapsed="false">
      <c r="A2499" s="2" t="s">
        <v>7665</v>
      </c>
      <c r="B2499" s="2" t="s">
        <v>2447</v>
      </c>
      <c r="C2499" s="2" t="s">
        <v>5166</v>
      </c>
      <c r="D2499" s="13" t="n">
        <v>46104</v>
      </c>
      <c r="E2499" s="2" t="s">
        <v>128</v>
      </c>
      <c r="F2499" s="2" t="s">
        <v>104</v>
      </c>
      <c r="G2499" s="2" t="s">
        <v>130</v>
      </c>
    </row>
    <row r="2500" customFormat="false" ht="15" hidden="false" customHeight="false" outlineLevel="0" collapsed="false">
      <c r="A2500" s="2" t="s">
        <v>7666</v>
      </c>
      <c r="B2500" s="2" t="s">
        <v>2562</v>
      </c>
      <c r="C2500" s="2" t="s">
        <v>5172</v>
      </c>
      <c r="D2500" s="13" t="n">
        <v>45706</v>
      </c>
      <c r="E2500" s="2" t="s">
        <v>114</v>
      </c>
      <c r="F2500" s="2" t="s">
        <v>98</v>
      </c>
      <c r="G2500" s="2" t="s">
        <v>124</v>
      </c>
    </row>
    <row r="2501" customFormat="false" ht="15" hidden="false" customHeight="false" outlineLevel="0" collapsed="false">
      <c r="A2501" s="2" t="s">
        <v>7667</v>
      </c>
      <c r="B2501" s="2" t="s">
        <v>4942</v>
      </c>
      <c r="C2501" s="2" t="s">
        <v>5172</v>
      </c>
      <c r="D2501" s="13" t="n">
        <v>45811</v>
      </c>
      <c r="E2501" s="2" t="s">
        <v>98</v>
      </c>
      <c r="F2501" s="2" t="s">
        <v>98</v>
      </c>
      <c r="G2501" s="2" t="s">
        <v>130</v>
      </c>
    </row>
    <row r="2502" customFormat="false" ht="15" hidden="false" customHeight="false" outlineLevel="0" collapsed="false">
      <c r="A2502" s="2" t="s">
        <v>7668</v>
      </c>
      <c r="B2502" s="2" t="s">
        <v>1912</v>
      </c>
      <c r="C2502" s="2" t="s">
        <v>5164</v>
      </c>
      <c r="D2502" s="13" t="n">
        <v>45624</v>
      </c>
      <c r="E2502" s="2" t="s">
        <v>98</v>
      </c>
      <c r="F2502" s="2" t="s">
        <v>98</v>
      </c>
      <c r="G2502" s="2" t="s">
        <v>142</v>
      </c>
    </row>
    <row r="2503" customFormat="false" ht="15" hidden="false" customHeight="false" outlineLevel="0" collapsed="false">
      <c r="A2503" s="2" t="s">
        <v>7669</v>
      </c>
      <c r="B2503" s="2" t="s">
        <v>1347</v>
      </c>
      <c r="C2503" s="2" t="s">
        <v>5190</v>
      </c>
      <c r="D2503" s="13" t="n">
        <v>45612</v>
      </c>
      <c r="E2503" s="2" t="s">
        <v>98</v>
      </c>
      <c r="F2503" s="2" t="s">
        <v>165</v>
      </c>
      <c r="G2503" s="2" t="s">
        <v>115</v>
      </c>
    </row>
    <row r="2504" customFormat="false" ht="15" hidden="false" customHeight="false" outlineLevel="0" collapsed="false">
      <c r="A2504" s="2" t="s">
        <v>7670</v>
      </c>
      <c r="B2504" s="2" t="s">
        <v>1430</v>
      </c>
      <c r="C2504" s="2" t="s">
        <v>5166</v>
      </c>
      <c r="D2504" s="13" t="n">
        <v>45865</v>
      </c>
      <c r="E2504" s="2" t="s">
        <v>163</v>
      </c>
      <c r="F2504" s="2" t="s">
        <v>114</v>
      </c>
      <c r="G2504" s="2" t="s">
        <v>111</v>
      </c>
    </row>
    <row r="2505" customFormat="false" ht="15" hidden="false" customHeight="false" outlineLevel="0" collapsed="false">
      <c r="A2505" s="2" t="s">
        <v>7671</v>
      </c>
      <c r="B2505" s="2" t="s">
        <v>897</v>
      </c>
      <c r="C2505" s="2" t="s">
        <v>5168</v>
      </c>
      <c r="D2505" s="13" t="n">
        <v>45969</v>
      </c>
      <c r="E2505" s="2" t="s">
        <v>98</v>
      </c>
      <c r="F2505" s="2" t="s">
        <v>98</v>
      </c>
      <c r="G2505" s="2" t="s">
        <v>130</v>
      </c>
    </row>
    <row r="2506" customFormat="false" ht="15" hidden="false" customHeight="false" outlineLevel="0" collapsed="false">
      <c r="A2506" s="2" t="s">
        <v>7672</v>
      </c>
      <c r="B2506" s="2" t="s">
        <v>3189</v>
      </c>
      <c r="C2506" s="2" t="s">
        <v>5168</v>
      </c>
      <c r="D2506" s="13" t="n">
        <v>46109</v>
      </c>
      <c r="E2506" s="2" t="s">
        <v>128</v>
      </c>
      <c r="F2506" s="2" t="s">
        <v>98</v>
      </c>
      <c r="G2506" s="2" t="s">
        <v>109</v>
      </c>
    </row>
    <row r="2507" customFormat="false" ht="15" hidden="false" customHeight="false" outlineLevel="0" collapsed="false">
      <c r="A2507" s="2" t="s">
        <v>7673</v>
      </c>
      <c r="B2507" s="2" t="s">
        <v>366</v>
      </c>
      <c r="C2507" s="2" t="s">
        <v>5190</v>
      </c>
      <c r="D2507" s="13" t="n">
        <v>45985</v>
      </c>
      <c r="E2507" s="2" t="s">
        <v>98</v>
      </c>
      <c r="F2507" s="2" t="s">
        <v>128</v>
      </c>
      <c r="G2507" s="2" t="s">
        <v>99</v>
      </c>
    </row>
    <row r="2508" customFormat="false" ht="15" hidden="false" customHeight="false" outlineLevel="0" collapsed="false">
      <c r="A2508" s="2" t="s">
        <v>7674</v>
      </c>
      <c r="B2508" s="2" t="s">
        <v>4067</v>
      </c>
      <c r="C2508" s="2" t="s">
        <v>5190</v>
      </c>
      <c r="D2508" s="13" t="n">
        <v>45701</v>
      </c>
      <c r="E2508" s="2" t="s">
        <v>98</v>
      </c>
      <c r="F2508" s="2" t="s">
        <v>123</v>
      </c>
      <c r="G2508" s="2" t="s">
        <v>133</v>
      </c>
    </row>
    <row r="2509" customFormat="false" ht="15" hidden="false" customHeight="false" outlineLevel="0" collapsed="false">
      <c r="A2509" s="2" t="s">
        <v>7675</v>
      </c>
      <c r="B2509" s="2" t="s">
        <v>1061</v>
      </c>
      <c r="C2509" s="2" t="s">
        <v>5164</v>
      </c>
      <c r="D2509" s="13" t="n">
        <v>46107</v>
      </c>
      <c r="E2509" s="2" t="s">
        <v>98</v>
      </c>
      <c r="F2509" s="2" t="s">
        <v>114</v>
      </c>
      <c r="G2509" s="2" t="s">
        <v>120</v>
      </c>
    </row>
    <row r="2510" customFormat="false" ht="15" hidden="false" customHeight="false" outlineLevel="0" collapsed="false">
      <c r="A2510" s="2" t="s">
        <v>7676</v>
      </c>
      <c r="B2510" s="2" t="s">
        <v>4949</v>
      </c>
      <c r="C2510" s="2" t="s">
        <v>5172</v>
      </c>
      <c r="D2510" s="13" t="n">
        <v>45436</v>
      </c>
      <c r="E2510" s="2" t="s">
        <v>98</v>
      </c>
      <c r="F2510" s="2" t="s">
        <v>98</v>
      </c>
      <c r="G2510" s="2" t="s">
        <v>111</v>
      </c>
    </row>
    <row r="2511" customFormat="false" ht="15" hidden="false" customHeight="false" outlineLevel="0" collapsed="false">
      <c r="A2511" s="2" t="s">
        <v>7677</v>
      </c>
      <c r="B2511" s="2" t="s">
        <v>1433</v>
      </c>
      <c r="C2511" s="2" t="s">
        <v>5164</v>
      </c>
      <c r="D2511" s="13" t="n">
        <v>45932</v>
      </c>
      <c r="E2511" s="2" t="s">
        <v>98</v>
      </c>
      <c r="F2511" s="2" t="s">
        <v>145</v>
      </c>
      <c r="G2511" s="2" t="s">
        <v>109</v>
      </c>
    </row>
    <row r="2512" customFormat="false" ht="15" hidden="false" customHeight="false" outlineLevel="0" collapsed="false">
      <c r="A2512" s="2" t="s">
        <v>7678</v>
      </c>
      <c r="B2512" s="2" t="s">
        <v>1098</v>
      </c>
      <c r="C2512" s="2" t="s">
        <v>5166</v>
      </c>
      <c r="D2512" s="13" t="n">
        <v>45525</v>
      </c>
      <c r="E2512" s="2" t="s">
        <v>108</v>
      </c>
      <c r="F2512" s="2" t="s">
        <v>163</v>
      </c>
      <c r="G2512" s="2" t="s">
        <v>111</v>
      </c>
    </row>
    <row r="2513" customFormat="false" ht="15" hidden="false" customHeight="false" outlineLevel="0" collapsed="false">
      <c r="A2513" s="2" t="s">
        <v>7679</v>
      </c>
      <c r="B2513" s="2" t="s">
        <v>4027</v>
      </c>
      <c r="C2513" s="2" t="s">
        <v>5172</v>
      </c>
      <c r="D2513" s="13" t="n">
        <v>46003</v>
      </c>
      <c r="E2513" s="2" t="s">
        <v>123</v>
      </c>
      <c r="F2513" s="2" t="s">
        <v>98</v>
      </c>
      <c r="G2513" s="2" t="s">
        <v>111</v>
      </c>
    </row>
    <row r="2514" customFormat="false" ht="15" hidden="false" customHeight="false" outlineLevel="0" collapsed="false">
      <c r="A2514" s="2" t="s">
        <v>7680</v>
      </c>
      <c r="B2514" s="2" t="s">
        <v>3584</v>
      </c>
      <c r="C2514" s="2" t="s">
        <v>5166</v>
      </c>
      <c r="D2514" s="13" t="n">
        <v>45942</v>
      </c>
      <c r="E2514" s="2" t="s">
        <v>128</v>
      </c>
      <c r="F2514" s="2" t="s">
        <v>141</v>
      </c>
      <c r="G2514" s="2" t="s">
        <v>120</v>
      </c>
    </row>
    <row r="2515" customFormat="false" ht="15" hidden="false" customHeight="false" outlineLevel="0" collapsed="false">
      <c r="A2515" s="2" t="s">
        <v>7681</v>
      </c>
      <c r="B2515" s="2" t="s">
        <v>134</v>
      </c>
      <c r="C2515" s="2" t="s">
        <v>5172</v>
      </c>
      <c r="D2515" s="13" t="n">
        <v>45670</v>
      </c>
      <c r="E2515" s="2" t="s">
        <v>128</v>
      </c>
      <c r="F2515" s="2" t="s">
        <v>98</v>
      </c>
      <c r="G2515" s="2" t="s">
        <v>99</v>
      </c>
    </row>
    <row r="2516" customFormat="false" ht="15" hidden="false" customHeight="false" outlineLevel="0" collapsed="false">
      <c r="A2516" s="2" t="s">
        <v>7682</v>
      </c>
      <c r="B2516" s="2" t="s">
        <v>2586</v>
      </c>
      <c r="C2516" s="2" t="s">
        <v>5190</v>
      </c>
      <c r="D2516" s="13" t="n">
        <v>45712</v>
      </c>
      <c r="E2516" s="2" t="s">
        <v>98</v>
      </c>
      <c r="F2516" s="2" t="s">
        <v>98</v>
      </c>
      <c r="G2516" s="2" t="s">
        <v>124</v>
      </c>
    </row>
    <row r="2517" customFormat="false" ht="15" hidden="false" customHeight="false" outlineLevel="0" collapsed="false">
      <c r="A2517" s="2" t="s">
        <v>7683</v>
      </c>
      <c r="B2517" s="2" t="s">
        <v>4203</v>
      </c>
      <c r="C2517" s="2" t="s">
        <v>5168</v>
      </c>
      <c r="D2517" s="13" t="n">
        <v>46042</v>
      </c>
      <c r="E2517" s="2" t="s">
        <v>98</v>
      </c>
      <c r="F2517" s="2" t="s">
        <v>98</v>
      </c>
      <c r="G2517" s="2" t="s">
        <v>133</v>
      </c>
    </row>
    <row r="2518" customFormat="false" ht="15" hidden="false" customHeight="false" outlineLevel="0" collapsed="false">
      <c r="A2518" s="2" t="s">
        <v>7684</v>
      </c>
      <c r="B2518" s="2" t="s">
        <v>3863</v>
      </c>
      <c r="C2518" s="2" t="s">
        <v>5168</v>
      </c>
      <c r="D2518" s="13" t="n">
        <v>45620</v>
      </c>
      <c r="E2518" s="2" t="s">
        <v>108</v>
      </c>
      <c r="F2518" s="2" t="s">
        <v>98</v>
      </c>
      <c r="G2518" s="2" t="s">
        <v>120</v>
      </c>
    </row>
    <row r="2519" customFormat="false" ht="15" hidden="false" customHeight="false" outlineLevel="0" collapsed="false">
      <c r="A2519" s="2" t="s">
        <v>7685</v>
      </c>
      <c r="B2519" s="2" t="s">
        <v>4984</v>
      </c>
      <c r="C2519" s="2" t="s">
        <v>5190</v>
      </c>
      <c r="D2519" s="13" t="n">
        <v>45840</v>
      </c>
      <c r="E2519" s="2" t="s">
        <v>98</v>
      </c>
      <c r="F2519" s="2" t="s">
        <v>98</v>
      </c>
      <c r="G2519" s="2" t="s">
        <v>99</v>
      </c>
    </row>
    <row r="2520" customFormat="false" ht="15" hidden="false" customHeight="false" outlineLevel="0" collapsed="false">
      <c r="A2520" s="2" t="s">
        <v>7686</v>
      </c>
      <c r="B2520" s="2" t="s">
        <v>1344</v>
      </c>
      <c r="C2520" s="2" t="s">
        <v>5164</v>
      </c>
      <c r="D2520" s="13" t="n">
        <v>45656</v>
      </c>
      <c r="E2520" s="2" t="s">
        <v>98</v>
      </c>
      <c r="F2520" s="2" t="s">
        <v>119</v>
      </c>
      <c r="G2520" s="2" t="s">
        <v>109</v>
      </c>
    </row>
    <row r="2521" customFormat="false" ht="15" hidden="false" customHeight="false" outlineLevel="0" collapsed="false">
      <c r="A2521" s="2" t="s">
        <v>7687</v>
      </c>
      <c r="B2521" s="2" t="s">
        <v>4039</v>
      </c>
      <c r="C2521" s="2" t="s">
        <v>5166</v>
      </c>
      <c r="D2521" s="13" t="n">
        <v>45583</v>
      </c>
      <c r="E2521" s="2" t="s">
        <v>123</v>
      </c>
      <c r="F2521" s="2" t="s">
        <v>119</v>
      </c>
      <c r="G2521" s="2" t="s">
        <v>115</v>
      </c>
    </row>
    <row r="2522" customFormat="false" ht="15" hidden="false" customHeight="false" outlineLevel="0" collapsed="false">
      <c r="A2522" s="2" t="s">
        <v>7688</v>
      </c>
      <c r="B2522" s="2" t="s">
        <v>4986</v>
      </c>
      <c r="C2522" s="2" t="s">
        <v>5168</v>
      </c>
      <c r="D2522" s="13" t="n">
        <v>45695</v>
      </c>
      <c r="E2522" s="2" t="s">
        <v>98</v>
      </c>
      <c r="F2522" s="2" t="s">
        <v>98</v>
      </c>
      <c r="G2522" s="2" t="s">
        <v>142</v>
      </c>
    </row>
    <row r="2523" customFormat="false" ht="15" hidden="false" customHeight="false" outlineLevel="0" collapsed="false">
      <c r="A2523" s="2" t="s">
        <v>7689</v>
      </c>
      <c r="B2523" s="2" t="s">
        <v>2121</v>
      </c>
      <c r="C2523" s="2" t="s">
        <v>5168</v>
      </c>
      <c r="D2523" s="13" t="n">
        <v>45756</v>
      </c>
      <c r="E2523" s="2" t="s">
        <v>114</v>
      </c>
      <c r="F2523" s="2" t="s">
        <v>98</v>
      </c>
      <c r="G2523" s="2" t="s">
        <v>115</v>
      </c>
    </row>
    <row r="2524" customFormat="false" ht="15" hidden="false" customHeight="false" outlineLevel="0" collapsed="false">
      <c r="A2524" s="2" t="s">
        <v>7690</v>
      </c>
      <c r="B2524" s="2" t="s">
        <v>449</v>
      </c>
      <c r="C2524" s="2" t="s">
        <v>5172</v>
      </c>
      <c r="D2524" s="13" t="n">
        <v>45468</v>
      </c>
      <c r="E2524" s="2" t="s">
        <v>165</v>
      </c>
      <c r="F2524" s="2" t="s">
        <v>98</v>
      </c>
      <c r="G2524" s="2" t="s">
        <v>142</v>
      </c>
    </row>
    <row r="2525" customFormat="false" ht="15" hidden="false" customHeight="false" outlineLevel="0" collapsed="false">
      <c r="A2525" s="2" t="s">
        <v>7691</v>
      </c>
      <c r="B2525" s="2" t="s">
        <v>5139</v>
      </c>
      <c r="C2525" s="2" t="s">
        <v>5190</v>
      </c>
      <c r="D2525" s="13" t="n">
        <v>45715</v>
      </c>
      <c r="E2525" s="2" t="s">
        <v>98</v>
      </c>
      <c r="F2525" s="2" t="s">
        <v>98</v>
      </c>
      <c r="G2525" s="2" t="s">
        <v>130</v>
      </c>
    </row>
    <row r="2526" customFormat="false" ht="15" hidden="false" customHeight="false" outlineLevel="0" collapsed="false">
      <c r="A2526" s="2" t="s">
        <v>7692</v>
      </c>
      <c r="B2526" s="2" t="s">
        <v>2693</v>
      </c>
      <c r="C2526" s="2" t="s">
        <v>5168</v>
      </c>
      <c r="D2526" s="13" t="n">
        <v>45946</v>
      </c>
      <c r="E2526" s="2" t="s">
        <v>145</v>
      </c>
      <c r="F2526" s="2" t="s">
        <v>98</v>
      </c>
      <c r="G2526" s="2" t="s">
        <v>136</v>
      </c>
    </row>
    <row r="2527" customFormat="false" ht="15" hidden="false" customHeight="false" outlineLevel="0" collapsed="false">
      <c r="A2527" s="2" t="s">
        <v>7693</v>
      </c>
      <c r="B2527" s="2" t="s">
        <v>4106</v>
      </c>
      <c r="C2527" s="2" t="s">
        <v>5164</v>
      </c>
      <c r="D2527" s="13" t="n">
        <v>46095</v>
      </c>
      <c r="E2527" s="2" t="s">
        <v>98</v>
      </c>
      <c r="F2527" s="2" t="s">
        <v>114</v>
      </c>
      <c r="G2527" s="2" t="s">
        <v>130</v>
      </c>
    </row>
    <row r="2528" customFormat="false" ht="15" hidden="false" customHeight="false" outlineLevel="0" collapsed="false">
      <c r="A2528" s="2" t="s">
        <v>7694</v>
      </c>
      <c r="B2528" s="2" t="s">
        <v>3022</v>
      </c>
      <c r="C2528" s="2" t="s">
        <v>5172</v>
      </c>
      <c r="D2528" s="13" t="n">
        <v>45641</v>
      </c>
      <c r="E2528" s="2" t="s">
        <v>119</v>
      </c>
      <c r="F2528" s="2" t="s">
        <v>98</v>
      </c>
      <c r="G2528" s="2" t="s">
        <v>124</v>
      </c>
    </row>
    <row r="2529" customFormat="false" ht="15" hidden="false" customHeight="false" outlineLevel="0" collapsed="false">
      <c r="A2529" s="2" t="s">
        <v>7695</v>
      </c>
      <c r="B2529" s="2" t="s">
        <v>3703</v>
      </c>
      <c r="C2529" s="2" t="s">
        <v>5168</v>
      </c>
      <c r="D2529" s="13" t="n">
        <v>45892</v>
      </c>
      <c r="E2529" s="2" t="s">
        <v>98</v>
      </c>
      <c r="F2529" s="2" t="s">
        <v>98</v>
      </c>
      <c r="G2529" s="2" t="s">
        <v>136</v>
      </c>
    </row>
    <row r="2530" customFormat="false" ht="15" hidden="false" customHeight="false" outlineLevel="0" collapsed="false">
      <c r="A2530" s="2" t="s">
        <v>7696</v>
      </c>
      <c r="B2530" s="2" t="s">
        <v>4185</v>
      </c>
      <c r="C2530" s="2" t="s">
        <v>5164</v>
      </c>
      <c r="D2530" s="13" t="n">
        <v>45665</v>
      </c>
      <c r="E2530" s="2" t="s">
        <v>98</v>
      </c>
      <c r="F2530" s="2" t="s">
        <v>165</v>
      </c>
      <c r="G2530" s="2" t="s">
        <v>124</v>
      </c>
    </row>
    <row r="2531" customFormat="false" ht="15" hidden="false" customHeight="false" outlineLevel="0" collapsed="false">
      <c r="A2531" s="2" t="s">
        <v>7697</v>
      </c>
      <c r="B2531" s="2" t="s">
        <v>4232</v>
      </c>
      <c r="C2531" s="2" t="s">
        <v>5168</v>
      </c>
      <c r="D2531" s="13" t="n">
        <v>45830</v>
      </c>
      <c r="E2531" s="2" t="s">
        <v>114</v>
      </c>
      <c r="F2531" s="2" t="s">
        <v>98</v>
      </c>
      <c r="G2531" s="2" t="s">
        <v>115</v>
      </c>
    </row>
    <row r="2532" customFormat="false" ht="15" hidden="false" customHeight="false" outlineLevel="0" collapsed="false">
      <c r="A2532" s="2" t="s">
        <v>7698</v>
      </c>
      <c r="B2532" s="2" t="s">
        <v>1961</v>
      </c>
      <c r="C2532" s="2" t="s">
        <v>5168</v>
      </c>
      <c r="D2532" s="13" t="n">
        <v>46088</v>
      </c>
      <c r="E2532" s="2" t="s">
        <v>104</v>
      </c>
      <c r="F2532" s="2" t="s">
        <v>98</v>
      </c>
      <c r="G2532" s="2" t="s">
        <v>120</v>
      </c>
    </row>
    <row r="2533" customFormat="false" ht="15" hidden="false" customHeight="false" outlineLevel="0" collapsed="false">
      <c r="A2533" s="2" t="s">
        <v>7699</v>
      </c>
      <c r="B2533" s="2" t="s">
        <v>2291</v>
      </c>
      <c r="C2533" s="2" t="s">
        <v>5166</v>
      </c>
      <c r="D2533" s="13" t="n">
        <v>45349</v>
      </c>
      <c r="E2533" s="2" t="s">
        <v>165</v>
      </c>
      <c r="F2533" s="2" t="s">
        <v>119</v>
      </c>
      <c r="G2533" s="2" t="s">
        <v>124</v>
      </c>
    </row>
    <row r="2534" customFormat="false" ht="15" hidden="false" customHeight="false" outlineLevel="0" collapsed="false">
      <c r="A2534" s="2" t="s">
        <v>7700</v>
      </c>
      <c r="B2534" s="2" t="s">
        <v>2134</v>
      </c>
      <c r="C2534" s="2" t="s">
        <v>5166</v>
      </c>
      <c r="D2534" s="13" t="n">
        <v>46091</v>
      </c>
      <c r="E2534" s="2" t="s">
        <v>119</v>
      </c>
      <c r="F2534" s="2" t="s">
        <v>104</v>
      </c>
      <c r="G2534" s="2" t="s">
        <v>109</v>
      </c>
    </row>
    <row r="2535" customFormat="false" ht="15" hidden="false" customHeight="false" outlineLevel="0" collapsed="false">
      <c r="A2535" s="2" t="s">
        <v>7701</v>
      </c>
      <c r="B2535" s="2" t="s">
        <v>5029</v>
      </c>
      <c r="C2535" s="2" t="s">
        <v>5190</v>
      </c>
      <c r="D2535" s="13" t="n">
        <v>45792</v>
      </c>
      <c r="E2535" s="2" t="s">
        <v>98</v>
      </c>
      <c r="F2535" s="2" t="s">
        <v>98</v>
      </c>
      <c r="G2535" s="2" t="s">
        <v>109</v>
      </c>
    </row>
    <row r="2536" customFormat="false" ht="15" hidden="false" customHeight="false" outlineLevel="0" collapsed="false">
      <c r="A2536" s="2" t="s">
        <v>7702</v>
      </c>
      <c r="B2536" s="2" t="s">
        <v>2800</v>
      </c>
      <c r="C2536" s="2" t="s">
        <v>5172</v>
      </c>
      <c r="D2536" s="13" t="n">
        <v>45432</v>
      </c>
      <c r="E2536" s="2" t="s">
        <v>145</v>
      </c>
      <c r="F2536" s="2" t="s">
        <v>98</v>
      </c>
      <c r="G2536" s="2" t="s">
        <v>99</v>
      </c>
    </row>
    <row r="2537" customFormat="false" ht="15" hidden="false" customHeight="false" outlineLevel="0" collapsed="false">
      <c r="A2537" s="2" t="s">
        <v>7703</v>
      </c>
      <c r="B2537" s="2" t="s">
        <v>2852</v>
      </c>
      <c r="C2537" s="2" t="s">
        <v>5190</v>
      </c>
      <c r="D2537" s="13" t="n">
        <v>45846</v>
      </c>
      <c r="E2537" s="2" t="s">
        <v>98</v>
      </c>
      <c r="F2537" s="2" t="s">
        <v>119</v>
      </c>
      <c r="G2537" s="2" t="s">
        <v>124</v>
      </c>
    </row>
    <row r="2538" customFormat="false" ht="15" hidden="false" customHeight="false" outlineLevel="0" collapsed="false">
      <c r="A2538" s="2" t="s">
        <v>7704</v>
      </c>
      <c r="B2538" s="2" t="s">
        <v>635</v>
      </c>
      <c r="C2538" s="2" t="s">
        <v>5164</v>
      </c>
      <c r="D2538" s="13" t="n">
        <v>45646</v>
      </c>
      <c r="E2538" s="2" t="s">
        <v>98</v>
      </c>
      <c r="F2538" s="2" t="s">
        <v>139</v>
      </c>
      <c r="G2538" s="2" t="s">
        <v>99</v>
      </c>
    </row>
    <row r="2539" customFormat="false" ht="15" hidden="false" customHeight="false" outlineLevel="0" collapsed="false">
      <c r="A2539" s="2" t="s">
        <v>7705</v>
      </c>
      <c r="B2539" s="2" t="s">
        <v>1458</v>
      </c>
      <c r="C2539" s="2" t="s">
        <v>5168</v>
      </c>
      <c r="D2539" s="13" t="n">
        <v>45780</v>
      </c>
      <c r="E2539" s="2" t="s">
        <v>141</v>
      </c>
      <c r="F2539" s="2" t="s">
        <v>98</v>
      </c>
      <c r="G2539" s="2" t="s">
        <v>136</v>
      </c>
    </row>
    <row r="2540" customFormat="false" ht="15" hidden="false" customHeight="false" outlineLevel="0" collapsed="false">
      <c r="A2540" s="2" t="s">
        <v>7706</v>
      </c>
      <c r="B2540" s="2" t="s">
        <v>711</v>
      </c>
      <c r="C2540" s="2" t="s">
        <v>5172</v>
      </c>
      <c r="D2540" s="13" t="n">
        <v>45387</v>
      </c>
      <c r="E2540" s="2" t="s">
        <v>104</v>
      </c>
      <c r="F2540" s="2" t="s">
        <v>98</v>
      </c>
      <c r="G2540" s="2" t="s">
        <v>99</v>
      </c>
    </row>
    <row r="2541" customFormat="false" ht="15" hidden="false" customHeight="false" outlineLevel="0" collapsed="false">
      <c r="A2541" s="2" t="s">
        <v>7707</v>
      </c>
      <c r="B2541" s="2" t="s">
        <v>5048</v>
      </c>
      <c r="C2541" s="2" t="s">
        <v>5164</v>
      </c>
      <c r="D2541" s="13" t="n">
        <v>45518</v>
      </c>
      <c r="E2541" s="2" t="s">
        <v>98</v>
      </c>
      <c r="F2541" s="2" t="s">
        <v>98</v>
      </c>
      <c r="G2541" s="2" t="s">
        <v>142</v>
      </c>
    </row>
    <row r="2542" customFormat="false" ht="15" hidden="false" customHeight="false" outlineLevel="0" collapsed="false">
      <c r="A2542" s="2" t="s">
        <v>7708</v>
      </c>
      <c r="B2542" s="2" t="s">
        <v>4949</v>
      </c>
      <c r="C2542" s="2" t="s">
        <v>5172</v>
      </c>
      <c r="D2542" s="13" t="n">
        <v>45871</v>
      </c>
      <c r="E2542" s="2" t="s">
        <v>98</v>
      </c>
      <c r="F2542" s="2" t="s">
        <v>98</v>
      </c>
      <c r="G2542" s="2" t="s">
        <v>133</v>
      </c>
    </row>
    <row r="2543" customFormat="false" ht="15" hidden="false" customHeight="false" outlineLevel="0" collapsed="false">
      <c r="A2543" s="2" t="s">
        <v>7709</v>
      </c>
      <c r="B2543" s="2" t="s">
        <v>4693</v>
      </c>
      <c r="C2543" s="2" t="s">
        <v>5168</v>
      </c>
      <c r="D2543" s="13" t="n">
        <v>46067</v>
      </c>
      <c r="E2543" s="2" t="s">
        <v>165</v>
      </c>
      <c r="F2543" s="2" t="s">
        <v>98</v>
      </c>
      <c r="G2543" s="2" t="s">
        <v>111</v>
      </c>
    </row>
    <row r="2544" customFormat="false" ht="15" hidden="false" customHeight="false" outlineLevel="0" collapsed="false">
      <c r="A2544" s="2" t="s">
        <v>7710</v>
      </c>
      <c r="B2544" s="2" t="s">
        <v>2285</v>
      </c>
      <c r="C2544" s="2" t="s">
        <v>5166</v>
      </c>
      <c r="D2544" s="13" t="n">
        <v>45863</v>
      </c>
      <c r="E2544" s="2" t="s">
        <v>98</v>
      </c>
      <c r="F2544" s="2" t="s">
        <v>104</v>
      </c>
      <c r="G2544" s="2" t="s">
        <v>130</v>
      </c>
    </row>
    <row r="2545" customFormat="false" ht="15" hidden="false" customHeight="false" outlineLevel="0" collapsed="false">
      <c r="A2545" s="2" t="s">
        <v>7711</v>
      </c>
      <c r="B2545" s="2" t="s">
        <v>4868</v>
      </c>
      <c r="C2545" s="2" t="s">
        <v>5168</v>
      </c>
      <c r="D2545" s="13" t="n">
        <v>45770</v>
      </c>
      <c r="E2545" s="2" t="s">
        <v>114</v>
      </c>
      <c r="F2545" s="2" t="s">
        <v>98</v>
      </c>
      <c r="G2545" s="2" t="s">
        <v>133</v>
      </c>
    </row>
    <row r="2546" customFormat="false" ht="15" hidden="false" customHeight="false" outlineLevel="0" collapsed="false">
      <c r="A2546" s="2" t="s">
        <v>7712</v>
      </c>
      <c r="B2546" s="2" t="s">
        <v>1100</v>
      </c>
      <c r="C2546" s="2" t="s">
        <v>5164</v>
      </c>
      <c r="D2546" s="13" t="n">
        <v>45725</v>
      </c>
      <c r="E2546" s="2" t="s">
        <v>98</v>
      </c>
      <c r="F2546" s="2" t="s">
        <v>141</v>
      </c>
      <c r="G2546" s="2" t="s">
        <v>109</v>
      </c>
    </row>
    <row r="2547" customFormat="false" ht="15" hidden="false" customHeight="false" outlineLevel="0" collapsed="false">
      <c r="A2547" s="2" t="s">
        <v>7713</v>
      </c>
      <c r="B2547" s="2" t="s">
        <v>662</v>
      </c>
      <c r="C2547" s="2" t="s">
        <v>5168</v>
      </c>
      <c r="D2547" s="13" t="n">
        <v>45759</v>
      </c>
      <c r="E2547" s="2" t="s">
        <v>119</v>
      </c>
      <c r="F2547" s="2" t="s">
        <v>98</v>
      </c>
      <c r="G2547" s="2" t="s">
        <v>133</v>
      </c>
    </row>
    <row r="2548" customFormat="false" ht="15" hidden="false" customHeight="false" outlineLevel="0" collapsed="false">
      <c r="A2548" s="2" t="s">
        <v>7714</v>
      </c>
      <c r="B2548" s="2" t="s">
        <v>4985</v>
      </c>
      <c r="C2548" s="2" t="s">
        <v>5190</v>
      </c>
      <c r="D2548" s="13" t="n">
        <v>45878</v>
      </c>
      <c r="E2548" s="2" t="s">
        <v>98</v>
      </c>
      <c r="F2548" s="2" t="s">
        <v>98</v>
      </c>
      <c r="G2548" s="2" t="s">
        <v>130</v>
      </c>
    </row>
    <row r="2549" customFormat="false" ht="15" hidden="false" customHeight="false" outlineLevel="0" collapsed="false">
      <c r="A2549" s="2" t="s">
        <v>7715</v>
      </c>
      <c r="B2549" s="2" t="s">
        <v>4517</v>
      </c>
      <c r="C2549" s="2" t="s">
        <v>5164</v>
      </c>
      <c r="D2549" s="13" t="n">
        <v>45640</v>
      </c>
      <c r="E2549" s="2" t="s">
        <v>98</v>
      </c>
      <c r="F2549" s="2" t="s">
        <v>108</v>
      </c>
      <c r="G2549" s="2" t="s">
        <v>111</v>
      </c>
    </row>
    <row r="2550" customFormat="false" ht="15" hidden="false" customHeight="false" outlineLevel="0" collapsed="false">
      <c r="A2550" s="2" t="s">
        <v>7716</v>
      </c>
      <c r="B2550" s="2" t="s">
        <v>424</v>
      </c>
      <c r="C2550" s="2" t="s">
        <v>5172</v>
      </c>
      <c r="D2550" s="13" t="n">
        <v>45850</v>
      </c>
      <c r="E2550" s="2" t="s">
        <v>98</v>
      </c>
      <c r="F2550" s="2" t="s">
        <v>98</v>
      </c>
      <c r="G2550" s="2" t="s">
        <v>109</v>
      </c>
    </row>
    <row r="2551" customFormat="false" ht="15" hidden="false" customHeight="false" outlineLevel="0" collapsed="false">
      <c r="A2551" s="2" t="s">
        <v>7717</v>
      </c>
      <c r="B2551" s="2" t="s">
        <v>5067</v>
      </c>
      <c r="C2551" s="2" t="s">
        <v>5190</v>
      </c>
      <c r="D2551" s="13" t="n">
        <v>46001</v>
      </c>
      <c r="E2551" s="2" t="s">
        <v>98</v>
      </c>
      <c r="F2551" s="2" t="s">
        <v>98</v>
      </c>
      <c r="G2551" s="2" t="s">
        <v>130</v>
      </c>
    </row>
    <row r="2552" customFormat="false" ht="15" hidden="false" customHeight="false" outlineLevel="0" collapsed="false">
      <c r="A2552" s="2" t="s">
        <v>7718</v>
      </c>
      <c r="B2552" s="2" t="s">
        <v>1262</v>
      </c>
      <c r="C2552" s="2" t="s">
        <v>5168</v>
      </c>
      <c r="D2552" s="13" t="n">
        <v>45964</v>
      </c>
      <c r="E2552" s="2" t="s">
        <v>98</v>
      </c>
      <c r="F2552" s="2" t="s">
        <v>98</v>
      </c>
      <c r="G2552" s="2" t="s">
        <v>111</v>
      </c>
    </row>
    <row r="2553" customFormat="false" ht="15" hidden="false" customHeight="false" outlineLevel="0" collapsed="false">
      <c r="A2553" s="2" t="s">
        <v>7719</v>
      </c>
      <c r="B2553" s="2" t="s">
        <v>4108</v>
      </c>
      <c r="C2553" s="2" t="s">
        <v>5190</v>
      </c>
      <c r="D2553" s="13" t="n">
        <v>46116</v>
      </c>
      <c r="E2553" s="2" t="s">
        <v>98</v>
      </c>
      <c r="F2553" s="2" t="s">
        <v>139</v>
      </c>
      <c r="G2553" s="2" t="s">
        <v>124</v>
      </c>
    </row>
    <row r="2554" customFormat="false" ht="15" hidden="false" customHeight="false" outlineLevel="0" collapsed="false">
      <c r="A2554" s="2" t="s">
        <v>7720</v>
      </c>
      <c r="B2554" s="2" t="s">
        <v>4466</v>
      </c>
      <c r="C2554" s="2" t="s">
        <v>5190</v>
      </c>
      <c r="D2554" s="13" t="n">
        <v>45825</v>
      </c>
      <c r="E2554" s="2" t="s">
        <v>98</v>
      </c>
      <c r="F2554" s="2" t="s">
        <v>139</v>
      </c>
      <c r="G2554" s="2" t="s">
        <v>115</v>
      </c>
    </row>
    <row r="2555" customFormat="false" ht="15" hidden="false" customHeight="false" outlineLevel="0" collapsed="false">
      <c r="A2555" s="2" t="s">
        <v>7721</v>
      </c>
      <c r="B2555" s="2" t="s">
        <v>1722</v>
      </c>
      <c r="C2555" s="2" t="s">
        <v>5166</v>
      </c>
      <c r="D2555" s="13" t="n">
        <v>45769</v>
      </c>
      <c r="E2555" s="2" t="s">
        <v>98</v>
      </c>
      <c r="F2555" s="2" t="s">
        <v>163</v>
      </c>
      <c r="G2555" s="2" t="s">
        <v>99</v>
      </c>
    </row>
    <row r="2556" customFormat="false" ht="15" hidden="false" customHeight="false" outlineLevel="0" collapsed="false">
      <c r="A2556" s="2" t="s">
        <v>7722</v>
      </c>
      <c r="B2556" s="2" t="s">
        <v>5056</v>
      </c>
      <c r="C2556" s="2" t="s">
        <v>5190</v>
      </c>
      <c r="D2556" s="13" t="n">
        <v>45826</v>
      </c>
      <c r="E2556" s="2" t="s">
        <v>98</v>
      </c>
      <c r="F2556" s="2" t="s">
        <v>98</v>
      </c>
      <c r="G2556" s="2" t="s">
        <v>142</v>
      </c>
    </row>
    <row r="2557" customFormat="false" ht="15" hidden="false" customHeight="false" outlineLevel="0" collapsed="false">
      <c r="A2557" s="2" t="s">
        <v>7723</v>
      </c>
      <c r="B2557" s="2" t="s">
        <v>4678</v>
      </c>
      <c r="C2557" s="2" t="s">
        <v>5168</v>
      </c>
      <c r="D2557" s="13" t="n">
        <v>45653</v>
      </c>
      <c r="E2557" s="2" t="s">
        <v>98</v>
      </c>
      <c r="F2557" s="2" t="s">
        <v>98</v>
      </c>
      <c r="G2557" s="2" t="s">
        <v>133</v>
      </c>
    </row>
    <row r="2558" customFormat="false" ht="15" hidden="false" customHeight="false" outlineLevel="0" collapsed="false">
      <c r="A2558" s="2" t="s">
        <v>7724</v>
      </c>
      <c r="B2558" s="2" t="s">
        <v>408</v>
      </c>
      <c r="C2558" s="2" t="s">
        <v>5190</v>
      </c>
      <c r="D2558" s="13" t="n">
        <v>45937</v>
      </c>
      <c r="E2558" s="2" t="s">
        <v>98</v>
      </c>
      <c r="F2558" s="2" t="s">
        <v>119</v>
      </c>
      <c r="G2558" s="2" t="s">
        <v>124</v>
      </c>
    </row>
    <row r="2559" customFormat="false" ht="15" hidden="false" customHeight="false" outlineLevel="0" collapsed="false">
      <c r="A2559" s="2" t="s">
        <v>7725</v>
      </c>
      <c r="B2559" s="2" t="s">
        <v>1456</v>
      </c>
      <c r="C2559" s="2" t="s">
        <v>5164</v>
      </c>
      <c r="D2559" s="13" t="n">
        <v>45583</v>
      </c>
      <c r="E2559" s="2" t="s">
        <v>98</v>
      </c>
      <c r="F2559" s="2" t="s">
        <v>139</v>
      </c>
      <c r="G2559" s="2" t="s">
        <v>120</v>
      </c>
    </row>
    <row r="2560" customFormat="false" ht="15" hidden="false" customHeight="false" outlineLevel="0" collapsed="false">
      <c r="A2560" s="2" t="s">
        <v>7726</v>
      </c>
      <c r="B2560" s="2" t="s">
        <v>1595</v>
      </c>
      <c r="C2560" s="2" t="s">
        <v>5168</v>
      </c>
      <c r="D2560" s="13" t="n">
        <v>45397</v>
      </c>
      <c r="E2560" s="2" t="s">
        <v>98</v>
      </c>
      <c r="F2560" s="2" t="s">
        <v>98</v>
      </c>
      <c r="G2560" s="2" t="s">
        <v>120</v>
      </c>
    </row>
    <row r="2561" customFormat="false" ht="15" hidden="false" customHeight="false" outlineLevel="0" collapsed="false">
      <c r="A2561" s="2" t="s">
        <v>7727</v>
      </c>
      <c r="B2561" s="2" t="s">
        <v>4244</v>
      </c>
      <c r="C2561" s="2" t="s">
        <v>5166</v>
      </c>
      <c r="D2561" s="13" t="n">
        <v>45972</v>
      </c>
      <c r="E2561" s="2" t="s">
        <v>114</v>
      </c>
      <c r="F2561" s="2" t="s">
        <v>165</v>
      </c>
      <c r="G2561" s="2" t="s">
        <v>124</v>
      </c>
    </row>
    <row r="2562" customFormat="false" ht="15" hidden="false" customHeight="false" outlineLevel="0" collapsed="false">
      <c r="A2562" s="2" t="s">
        <v>7728</v>
      </c>
      <c r="B2562" s="2" t="s">
        <v>812</v>
      </c>
      <c r="C2562" s="2" t="s">
        <v>5166</v>
      </c>
      <c r="D2562" s="13" t="n">
        <v>45598</v>
      </c>
      <c r="E2562" s="2" t="s">
        <v>123</v>
      </c>
      <c r="F2562" s="2" t="s">
        <v>98</v>
      </c>
      <c r="G2562" s="2" t="s">
        <v>130</v>
      </c>
    </row>
    <row r="2563" customFormat="false" ht="15" hidden="false" customHeight="false" outlineLevel="0" collapsed="false">
      <c r="A2563" s="2" t="s">
        <v>7729</v>
      </c>
      <c r="B2563" s="2" t="s">
        <v>4989</v>
      </c>
      <c r="C2563" s="2" t="s">
        <v>5190</v>
      </c>
      <c r="D2563" s="13" t="n">
        <v>46111</v>
      </c>
      <c r="E2563" s="2" t="s">
        <v>98</v>
      </c>
      <c r="F2563" s="2" t="s">
        <v>98</v>
      </c>
      <c r="G2563" s="2" t="s">
        <v>124</v>
      </c>
    </row>
    <row r="2564" customFormat="false" ht="15" hidden="false" customHeight="false" outlineLevel="0" collapsed="false">
      <c r="A2564" s="2" t="s">
        <v>7730</v>
      </c>
      <c r="B2564" s="2" t="s">
        <v>4323</v>
      </c>
      <c r="C2564" s="2" t="s">
        <v>5168</v>
      </c>
      <c r="D2564" s="13" t="n">
        <v>45907</v>
      </c>
      <c r="E2564" s="2" t="s">
        <v>145</v>
      </c>
      <c r="F2564" s="2" t="s">
        <v>98</v>
      </c>
      <c r="G2564" s="2" t="s">
        <v>115</v>
      </c>
    </row>
    <row r="2565" customFormat="false" ht="15" hidden="false" customHeight="false" outlineLevel="0" collapsed="false">
      <c r="A2565" s="2" t="s">
        <v>7731</v>
      </c>
      <c r="B2565" s="2" t="s">
        <v>5024</v>
      </c>
      <c r="C2565" s="2" t="s">
        <v>5168</v>
      </c>
      <c r="D2565" s="13" t="n">
        <v>46052</v>
      </c>
      <c r="E2565" s="2" t="s">
        <v>98</v>
      </c>
      <c r="F2565" s="2" t="s">
        <v>98</v>
      </c>
      <c r="G2565" s="2" t="s">
        <v>115</v>
      </c>
    </row>
    <row r="2566" customFormat="false" ht="15" hidden="false" customHeight="false" outlineLevel="0" collapsed="false">
      <c r="A2566" s="2" t="s">
        <v>7732</v>
      </c>
      <c r="B2566" s="2" t="s">
        <v>5024</v>
      </c>
      <c r="C2566" s="2" t="s">
        <v>5190</v>
      </c>
      <c r="D2566" s="13" t="n">
        <v>45832</v>
      </c>
      <c r="E2566" s="2" t="s">
        <v>98</v>
      </c>
      <c r="F2566" s="2" t="s">
        <v>98</v>
      </c>
      <c r="G2566" s="2" t="s">
        <v>133</v>
      </c>
    </row>
    <row r="2567" customFormat="false" ht="15" hidden="false" customHeight="false" outlineLevel="0" collapsed="false">
      <c r="A2567" s="2" t="s">
        <v>7733</v>
      </c>
      <c r="B2567" s="2" t="s">
        <v>1017</v>
      </c>
      <c r="C2567" s="2" t="s">
        <v>5164</v>
      </c>
      <c r="D2567" s="13" t="n">
        <v>45871</v>
      </c>
      <c r="E2567" s="2" t="s">
        <v>98</v>
      </c>
      <c r="F2567" s="2" t="s">
        <v>98</v>
      </c>
      <c r="G2567" s="2" t="s">
        <v>115</v>
      </c>
    </row>
    <row r="2568" customFormat="false" ht="15" hidden="false" customHeight="false" outlineLevel="0" collapsed="false">
      <c r="A2568" s="2" t="s">
        <v>7734</v>
      </c>
      <c r="B2568" s="2" t="s">
        <v>3667</v>
      </c>
      <c r="C2568" s="2" t="s">
        <v>5164</v>
      </c>
      <c r="D2568" s="13" t="n">
        <v>45696</v>
      </c>
      <c r="E2568" s="2" t="s">
        <v>98</v>
      </c>
      <c r="F2568" s="2" t="s">
        <v>119</v>
      </c>
      <c r="G2568" s="2" t="s">
        <v>130</v>
      </c>
    </row>
    <row r="2569" customFormat="false" ht="15" hidden="false" customHeight="false" outlineLevel="0" collapsed="false">
      <c r="A2569" s="2" t="s">
        <v>7735</v>
      </c>
      <c r="B2569" s="2" t="s">
        <v>3756</v>
      </c>
      <c r="C2569" s="2" t="s">
        <v>5164</v>
      </c>
      <c r="D2569" s="13" t="n">
        <v>45781</v>
      </c>
      <c r="E2569" s="2" t="s">
        <v>98</v>
      </c>
      <c r="F2569" s="2" t="s">
        <v>141</v>
      </c>
      <c r="G2569" s="2" t="s">
        <v>124</v>
      </c>
    </row>
    <row r="2570" customFormat="false" ht="15" hidden="false" customHeight="false" outlineLevel="0" collapsed="false">
      <c r="A2570" s="2" t="s">
        <v>7736</v>
      </c>
      <c r="B2570" s="2" t="s">
        <v>4962</v>
      </c>
      <c r="C2570" s="2" t="s">
        <v>5172</v>
      </c>
      <c r="D2570" s="13" t="n">
        <v>45601</v>
      </c>
      <c r="E2570" s="2" t="s">
        <v>98</v>
      </c>
      <c r="F2570" s="2" t="s">
        <v>98</v>
      </c>
      <c r="G2570" s="2" t="s">
        <v>111</v>
      </c>
    </row>
    <row r="2571" customFormat="false" ht="15" hidden="false" customHeight="false" outlineLevel="0" collapsed="false">
      <c r="A2571" s="2" t="s">
        <v>7737</v>
      </c>
      <c r="B2571" s="2" t="s">
        <v>3613</v>
      </c>
      <c r="C2571" s="2" t="s">
        <v>5166</v>
      </c>
      <c r="D2571" s="13" t="n">
        <v>45817</v>
      </c>
      <c r="E2571" s="2" t="s">
        <v>114</v>
      </c>
      <c r="F2571" s="2" t="s">
        <v>165</v>
      </c>
      <c r="G2571" s="2" t="s">
        <v>115</v>
      </c>
    </row>
    <row r="2572" customFormat="false" ht="15" hidden="false" customHeight="false" outlineLevel="0" collapsed="false">
      <c r="A2572" s="2" t="s">
        <v>7738</v>
      </c>
      <c r="B2572" s="2" t="s">
        <v>2803</v>
      </c>
      <c r="C2572" s="2" t="s">
        <v>5164</v>
      </c>
      <c r="D2572" s="13" t="n">
        <v>45909</v>
      </c>
      <c r="E2572" s="2" t="s">
        <v>98</v>
      </c>
      <c r="F2572" s="2" t="s">
        <v>98</v>
      </c>
      <c r="G2572" s="2" t="s">
        <v>115</v>
      </c>
    </row>
    <row r="2573" customFormat="false" ht="15" hidden="false" customHeight="false" outlineLevel="0" collapsed="false">
      <c r="A2573" s="2" t="s">
        <v>7739</v>
      </c>
      <c r="B2573" s="2" t="s">
        <v>1249</v>
      </c>
      <c r="C2573" s="2" t="s">
        <v>5190</v>
      </c>
      <c r="D2573" s="13" t="n">
        <v>45761</v>
      </c>
      <c r="E2573" s="2" t="s">
        <v>98</v>
      </c>
      <c r="F2573" s="2" t="s">
        <v>139</v>
      </c>
      <c r="G2573" s="2" t="s">
        <v>136</v>
      </c>
    </row>
    <row r="2574" customFormat="false" ht="15" hidden="false" customHeight="false" outlineLevel="0" collapsed="false">
      <c r="A2574" s="2" t="s">
        <v>7740</v>
      </c>
      <c r="B2574" s="2" t="s">
        <v>864</v>
      </c>
      <c r="C2574" s="2" t="s">
        <v>5164</v>
      </c>
      <c r="D2574" s="13" t="n">
        <v>45821</v>
      </c>
      <c r="E2574" s="2" t="s">
        <v>98</v>
      </c>
      <c r="F2574" s="2" t="s">
        <v>139</v>
      </c>
      <c r="G2574" s="2" t="s">
        <v>142</v>
      </c>
    </row>
    <row r="2575" customFormat="false" ht="15" hidden="false" customHeight="false" outlineLevel="0" collapsed="false">
      <c r="A2575" s="2" t="s">
        <v>7741</v>
      </c>
      <c r="B2575" s="2" t="s">
        <v>5101</v>
      </c>
      <c r="C2575" s="2" t="s">
        <v>5172</v>
      </c>
      <c r="D2575" s="13" t="n">
        <v>46084</v>
      </c>
      <c r="E2575" s="2" t="s">
        <v>98</v>
      </c>
      <c r="F2575" s="2" t="s">
        <v>98</v>
      </c>
      <c r="G2575" s="2" t="s">
        <v>136</v>
      </c>
    </row>
    <row r="2576" customFormat="false" ht="15" hidden="false" customHeight="false" outlineLevel="0" collapsed="false">
      <c r="A2576" s="2" t="s">
        <v>7742</v>
      </c>
      <c r="B2576" s="2" t="s">
        <v>4438</v>
      </c>
      <c r="C2576" s="2" t="s">
        <v>5166</v>
      </c>
      <c r="D2576" s="13" t="n">
        <v>45888</v>
      </c>
      <c r="E2576" s="2" t="s">
        <v>104</v>
      </c>
      <c r="F2576" s="2" t="s">
        <v>123</v>
      </c>
      <c r="G2576" s="2" t="s">
        <v>142</v>
      </c>
    </row>
    <row r="2577" customFormat="false" ht="15" hidden="false" customHeight="false" outlineLevel="0" collapsed="false">
      <c r="A2577" s="2" t="s">
        <v>7743</v>
      </c>
      <c r="B2577" s="2" t="s">
        <v>1501</v>
      </c>
      <c r="C2577" s="2" t="s">
        <v>5166</v>
      </c>
      <c r="D2577" s="13" t="n">
        <v>45661</v>
      </c>
      <c r="E2577" s="2" t="s">
        <v>119</v>
      </c>
      <c r="F2577" s="2" t="s">
        <v>139</v>
      </c>
      <c r="G2577" s="2" t="s">
        <v>133</v>
      </c>
    </row>
    <row r="2578" customFormat="false" ht="15" hidden="false" customHeight="false" outlineLevel="0" collapsed="false">
      <c r="A2578" s="2" t="s">
        <v>7744</v>
      </c>
      <c r="B2578" s="2" t="s">
        <v>5019</v>
      </c>
      <c r="C2578" s="2" t="s">
        <v>5190</v>
      </c>
      <c r="D2578" s="13" t="n">
        <v>45904</v>
      </c>
      <c r="E2578" s="2" t="s">
        <v>98</v>
      </c>
      <c r="F2578" s="2" t="s">
        <v>98</v>
      </c>
      <c r="G2578" s="2" t="s">
        <v>120</v>
      </c>
    </row>
    <row r="2579" customFormat="false" ht="15" hidden="false" customHeight="false" outlineLevel="0" collapsed="false">
      <c r="A2579" s="2" t="s">
        <v>7745</v>
      </c>
      <c r="B2579" s="2" t="s">
        <v>1183</v>
      </c>
      <c r="C2579" s="2" t="s">
        <v>5168</v>
      </c>
      <c r="D2579" s="13" t="n">
        <v>46148</v>
      </c>
      <c r="E2579" s="2" t="s">
        <v>98</v>
      </c>
      <c r="F2579" s="2" t="s">
        <v>98</v>
      </c>
      <c r="G2579" s="2" t="s">
        <v>142</v>
      </c>
    </row>
    <row r="2580" customFormat="false" ht="15" hidden="false" customHeight="false" outlineLevel="0" collapsed="false">
      <c r="A2580" s="2" t="s">
        <v>7746</v>
      </c>
      <c r="B2580" s="2" t="s">
        <v>397</v>
      </c>
      <c r="C2580" s="2" t="s">
        <v>5164</v>
      </c>
      <c r="D2580" s="13" t="n">
        <v>45771</v>
      </c>
      <c r="E2580" s="2" t="s">
        <v>98</v>
      </c>
      <c r="F2580" s="2" t="s">
        <v>119</v>
      </c>
      <c r="G2580" s="2" t="s">
        <v>109</v>
      </c>
    </row>
    <row r="2581" customFormat="false" ht="15" hidden="false" customHeight="false" outlineLevel="0" collapsed="false">
      <c r="A2581" s="2" t="s">
        <v>7747</v>
      </c>
      <c r="B2581" s="2" t="s">
        <v>523</v>
      </c>
      <c r="C2581" s="2" t="s">
        <v>5168</v>
      </c>
      <c r="D2581" s="13" t="n">
        <v>45932</v>
      </c>
      <c r="E2581" s="2" t="s">
        <v>104</v>
      </c>
      <c r="F2581" s="2" t="s">
        <v>98</v>
      </c>
      <c r="G2581" s="2" t="s">
        <v>136</v>
      </c>
    </row>
    <row r="2582" customFormat="false" ht="15" hidden="false" customHeight="false" outlineLevel="0" collapsed="false">
      <c r="A2582" s="2" t="s">
        <v>7748</v>
      </c>
      <c r="B2582" s="2" t="s">
        <v>4861</v>
      </c>
      <c r="C2582" s="2" t="s">
        <v>5164</v>
      </c>
      <c r="D2582" s="13" t="n">
        <v>45495</v>
      </c>
      <c r="E2582" s="2" t="s">
        <v>98</v>
      </c>
      <c r="F2582" s="2" t="s">
        <v>139</v>
      </c>
      <c r="G2582" s="2" t="s">
        <v>124</v>
      </c>
    </row>
    <row r="2583" customFormat="false" ht="15" hidden="false" customHeight="false" outlineLevel="0" collapsed="false">
      <c r="A2583" s="2" t="s">
        <v>7749</v>
      </c>
      <c r="B2583" s="2" t="s">
        <v>3918</v>
      </c>
      <c r="C2583" s="2" t="s">
        <v>5166</v>
      </c>
      <c r="D2583" s="13" t="n">
        <v>45803</v>
      </c>
      <c r="E2583" s="2" t="s">
        <v>119</v>
      </c>
      <c r="F2583" s="2" t="s">
        <v>141</v>
      </c>
      <c r="G2583" s="2" t="s">
        <v>130</v>
      </c>
    </row>
    <row r="2584" customFormat="false" ht="15" hidden="false" customHeight="false" outlineLevel="0" collapsed="false">
      <c r="A2584" s="2" t="s">
        <v>7750</v>
      </c>
      <c r="B2584" s="2" t="s">
        <v>4953</v>
      </c>
      <c r="C2584" s="2" t="s">
        <v>5190</v>
      </c>
      <c r="D2584" s="13" t="n">
        <v>45544</v>
      </c>
      <c r="E2584" s="2" t="s">
        <v>98</v>
      </c>
      <c r="F2584" s="2" t="s">
        <v>98</v>
      </c>
      <c r="G2584" s="2" t="s">
        <v>142</v>
      </c>
    </row>
    <row r="2585" customFormat="false" ht="15" hidden="false" customHeight="false" outlineLevel="0" collapsed="false">
      <c r="A2585" s="2" t="s">
        <v>7751</v>
      </c>
      <c r="B2585" s="2" t="s">
        <v>5068</v>
      </c>
      <c r="C2585" s="2" t="s">
        <v>5190</v>
      </c>
      <c r="D2585" s="13" t="n">
        <v>46137</v>
      </c>
      <c r="E2585" s="2" t="s">
        <v>98</v>
      </c>
      <c r="F2585" s="2" t="s">
        <v>98</v>
      </c>
      <c r="G2585" s="2" t="s">
        <v>99</v>
      </c>
    </row>
    <row r="2586" customFormat="false" ht="15" hidden="false" customHeight="false" outlineLevel="0" collapsed="false">
      <c r="A2586" s="2" t="s">
        <v>7752</v>
      </c>
      <c r="B2586" s="2" t="s">
        <v>2618</v>
      </c>
      <c r="C2586" s="2" t="s">
        <v>5164</v>
      </c>
      <c r="D2586" s="13" t="n">
        <v>45527</v>
      </c>
      <c r="E2586" s="2" t="s">
        <v>98</v>
      </c>
      <c r="F2586" s="2" t="s">
        <v>119</v>
      </c>
      <c r="G2586" s="2" t="s">
        <v>115</v>
      </c>
    </row>
    <row r="2587" customFormat="false" ht="15" hidden="false" customHeight="false" outlineLevel="0" collapsed="false">
      <c r="A2587" s="2" t="s">
        <v>7753</v>
      </c>
      <c r="B2587" s="2" t="s">
        <v>2915</v>
      </c>
      <c r="C2587" s="2" t="s">
        <v>5190</v>
      </c>
      <c r="D2587" s="13" t="n">
        <v>45467</v>
      </c>
      <c r="E2587" s="2" t="s">
        <v>98</v>
      </c>
      <c r="F2587" s="2" t="s">
        <v>98</v>
      </c>
      <c r="G2587" s="2" t="s">
        <v>142</v>
      </c>
    </row>
    <row r="2588" customFormat="false" ht="15" hidden="false" customHeight="false" outlineLevel="0" collapsed="false">
      <c r="A2588" s="2" t="s">
        <v>7754</v>
      </c>
      <c r="B2588" s="2" t="s">
        <v>1502</v>
      </c>
      <c r="C2588" s="2" t="s">
        <v>5164</v>
      </c>
      <c r="D2588" s="13" t="n">
        <v>46088</v>
      </c>
      <c r="E2588" s="2" t="s">
        <v>98</v>
      </c>
      <c r="F2588" s="2" t="s">
        <v>119</v>
      </c>
      <c r="G2588" s="2" t="s">
        <v>111</v>
      </c>
    </row>
    <row r="2589" customFormat="false" ht="15" hidden="false" customHeight="false" outlineLevel="0" collapsed="false">
      <c r="A2589" s="2" t="s">
        <v>7755</v>
      </c>
      <c r="B2589" s="2" t="s">
        <v>5109</v>
      </c>
      <c r="C2589" s="2" t="s">
        <v>5190</v>
      </c>
      <c r="D2589" s="13" t="n">
        <v>45706</v>
      </c>
      <c r="E2589" s="2" t="s">
        <v>98</v>
      </c>
      <c r="F2589" s="2" t="s">
        <v>98</v>
      </c>
      <c r="G2589" s="2" t="s">
        <v>130</v>
      </c>
    </row>
    <row r="2590" customFormat="false" ht="15" hidden="false" customHeight="false" outlineLevel="0" collapsed="false">
      <c r="A2590" s="2" t="s">
        <v>7756</v>
      </c>
      <c r="B2590" s="2" t="s">
        <v>3967</v>
      </c>
      <c r="C2590" s="2" t="s">
        <v>5164</v>
      </c>
      <c r="D2590" s="13" t="n">
        <v>45989</v>
      </c>
      <c r="E2590" s="2" t="s">
        <v>98</v>
      </c>
      <c r="F2590" s="2" t="s">
        <v>104</v>
      </c>
      <c r="G2590" s="2" t="s">
        <v>133</v>
      </c>
    </row>
    <row r="2591" customFormat="false" ht="15" hidden="false" customHeight="false" outlineLevel="0" collapsed="false">
      <c r="A2591" s="2" t="s">
        <v>7757</v>
      </c>
      <c r="B2591" s="2" t="s">
        <v>4965</v>
      </c>
      <c r="C2591" s="2" t="s">
        <v>5166</v>
      </c>
      <c r="D2591" s="13" t="n">
        <v>45831</v>
      </c>
      <c r="E2591" s="2" t="s">
        <v>128</v>
      </c>
      <c r="F2591" s="2" t="s">
        <v>114</v>
      </c>
      <c r="G2591" s="2" t="s">
        <v>111</v>
      </c>
    </row>
    <row r="2592" customFormat="false" ht="15" hidden="false" customHeight="false" outlineLevel="0" collapsed="false">
      <c r="A2592" s="2" t="s">
        <v>7758</v>
      </c>
      <c r="B2592" s="2" t="s">
        <v>913</v>
      </c>
      <c r="C2592" s="2" t="s">
        <v>5166</v>
      </c>
      <c r="D2592" s="13" t="n">
        <v>46156</v>
      </c>
      <c r="E2592" s="2" t="s">
        <v>108</v>
      </c>
      <c r="F2592" s="2" t="s">
        <v>145</v>
      </c>
      <c r="G2592" s="2" t="s">
        <v>111</v>
      </c>
    </row>
    <row r="2593" customFormat="false" ht="15" hidden="false" customHeight="false" outlineLevel="0" collapsed="false">
      <c r="A2593" s="2" t="s">
        <v>7759</v>
      </c>
      <c r="B2593" s="2" t="s">
        <v>5129</v>
      </c>
      <c r="C2593" s="2" t="s">
        <v>5172</v>
      </c>
      <c r="D2593" s="13" t="n">
        <v>45527</v>
      </c>
      <c r="E2593" s="2" t="s">
        <v>98</v>
      </c>
      <c r="F2593" s="2" t="s">
        <v>98</v>
      </c>
      <c r="G2593" s="2" t="s">
        <v>142</v>
      </c>
    </row>
    <row r="2594" customFormat="false" ht="15" hidden="false" customHeight="false" outlineLevel="0" collapsed="false">
      <c r="A2594" s="2" t="s">
        <v>7760</v>
      </c>
      <c r="B2594" s="2" t="s">
        <v>3168</v>
      </c>
      <c r="C2594" s="2" t="s">
        <v>5164</v>
      </c>
      <c r="D2594" s="13" t="n">
        <v>45531</v>
      </c>
      <c r="E2594" s="2" t="s">
        <v>98</v>
      </c>
      <c r="F2594" s="2" t="s">
        <v>98</v>
      </c>
      <c r="G2594" s="2" t="s">
        <v>142</v>
      </c>
    </row>
    <row r="2595" customFormat="false" ht="15" hidden="false" customHeight="false" outlineLevel="0" collapsed="false">
      <c r="A2595" s="2" t="s">
        <v>7761</v>
      </c>
      <c r="B2595" s="2" t="s">
        <v>4545</v>
      </c>
      <c r="C2595" s="2" t="s">
        <v>5164</v>
      </c>
      <c r="D2595" s="13" t="n">
        <v>45801</v>
      </c>
      <c r="E2595" s="2" t="s">
        <v>98</v>
      </c>
      <c r="F2595" s="2" t="s">
        <v>114</v>
      </c>
      <c r="G2595" s="2" t="s">
        <v>142</v>
      </c>
    </row>
    <row r="2596" customFormat="false" ht="15" hidden="false" customHeight="false" outlineLevel="0" collapsed="false">
      <c r="A2596" s="2" t="s">
        <v>7762</v>
      </c>
      <c r="B2596" s="2" t="s">
        <v>2708</v>
      </c>
      <c r="C2596" s="2" t="s">
        <v>5190</v>
      </c>
      <c r="D2596" s="13" t="n">
        <v>45951</v>
      </c>
      <c r="E2596" s="2" t="s">
        <v>98</v>
      </c>
      <c r="F2596" s="2" t="s">
        <v>114</v>
      </c>
      <c r="G2596" s="2" t="s">
        <v>142</v>
      </c>
    </row>
    <row r="2597" customFormat="false" ht="15" hidden="false" customHeight="false" outlineLevel="0" collapsed="false">
      <c r="A2597" s="2" t="s">
        <v>7763</v>
      </c>
      <c r="B2597" s="2" t="s">
        <v>2999</v>
      </c>
      <c r="C2597" s="2" t="s">
        <v>5164</v>
      </c>
      <c r="D2597" s="13" t="n">
        <v>45830</v>
      </c>
      <c r="E2597" s="2" t="s">
        <v>98</v>
      </c>
      <c r="F2597" s="2" t="s">
        <v>114</v>
      </c>
      <c r="G2597" s="2" t="s">
        <v>109</v>
      </c>
    </row>
    <row r="2598" customFormat="false" ht="15" hidden="false" customHeight="false" outlineLevel="0" collapsed="false">
      <c r="A2598" s="2" t="s">
        <v>7764</v>
      </c>
      <c r="B2598" s="2" t="s">
        <v>2099</v>
      </c>
      <c r="C2598" s="2" t="s">
        <v>5166</v>
      </c>
      <c r="D2598" s="13" t="n">
        <v>45476</v>
      </c>
      <c r="E2598" s="2" t="s">
        <v>141</v>
      </c>
      <c r="F2598" s="2" t="s">
        <v>145</v>
      </c>
      <c r="G2598" s="2" t="s">
        <v>115</v>
      </c>
    </row>
    <row r="2599" customFormat="false" ht="15" hidden="false" customHeight="false" outlineLevel="0" collapsed="false">
      <c r="A2599" s="2" t="s">
        <v>7765</v>
      </c>
      <c r="B2599" s="2" t="s">
        <v>2004</v>
      </c>
      <c r="C2599" s="2" t="s">
        <v>5168</v>
      </c>
      <c r="D2599" s="13" t="n">
        <v>46167</v>
      </c>
      <c r="E2599" s="2" t="s">
        <v>98</v>
      </c>
      <c r="F2599" s="2" t="s">
        <v>98</v>
      </c>
      <c r="G2599" s="2" t="s">
        <v>115</v>
      </c>
    </row>
    <row r="2600" customFormat="false" ht="15" hidden="false" customHeight="false" outlineLevel="0" collapsed="false">
      <c r="A2600" s="2" t="s">
        <v>7766</v>
      </c>
      <c r="B2600" s="2" t="s">
        <v>4012</v>
      </c>
      <c r="C2600" s="2" t="s">
        <v>5168</v>
      </c>
      <c r="D2600" s="13" t="n">
        <v>45862</v>
      </c>
      <c r="E2600" s="2" t="s">
        <v>145</v>
      </c>
      <c r="F2600" s="2" t="s">
        <v>98</v>
      </c>
      <c r="G2600" s="2" t="s">
        <v>124</v>
      </c>
    </row>
    <row r="2601" customFormat="false" ht="15" hidden="false" customHeight="false" outlineLevel="0" collapsed="false">
      <c r="A2601" s="2" t="s">
        <v>7767</v>
      </c>
      <c r="B2601" s="2" t="s">
        <v>3022</v>
      </c>
      <c r="C2601" s="2" t="s">
        <v>5190</v>
      </c>
      <c r="D2601" s="13" t="n">
        <v>45600</v>
      </c>
      <c r="E2601" s="2" t="s">
        <v>98</v>
      </c>
      <c r="F2601" s="2" t="s">
        <v>119</v>
      </c>
      <c r="G2601" s="2" t="s">
        <v>133</v>
      </c>
    </row>
    <row r="2602" customFormat="false" ht="15" hidden="false" customHeight="false" outlineLevel="0" collapsed="false">
      <c r="A2602" s="2" t="s">
        <v>7768</v>
      </c>
      <c r="B2602" s="2" t="s">
        <v>5113</v>
      </c>
      <c r="C2602" s="2" t="s">
        <v>5190</v>
      </c>
      <c r="D2602" s="13" t="n">
        <v>45937</v>
      </c>
      <c r="E2602" s="2" t="s">
        <v>98</v>
      </c>
      <c r="F2602" s="2" t="s">
        <v>98</v>
      </c>
      <c r="G2602" s="2" t="s">
        <v>109</v>
      </c>
    </row>
    <row r="2603" customFormat="false" ht="15" hidden="false" customHeight="false" outlineLevel="0" collapsed="false">
      <c r="A2603" s="2" t="s">
        <v>7769</v>
      </c>
      <c r="B2603" s="2" t="s">
        <v>248</v>
      </c>
      <c r="C2603" s="2" t="s">
        <v>5168</v>
      </c>
      <c r="D2603" s="13" t="n">
        <v>45992</v>
      </c>
      <c r="E2603" s="2" t="s">
        <v>141</v>
      </c>
      <c r="F2603" s="2" t="s">
        <v>98</v>
      </c>
      <c r="G2603" s="2" t="s">
        <v>124</v>
      </c>
    </row>
    <row r="2604" customFormat="false" ht="15" hidden="false" customHeight="false" outlineLevel="0" collapsed="false">
      <c r="A2604" s="2" t="s">
        <v>7770</v>
      </c>
      <c r="B2604" s="2" t="s">
        <v>5089</v>
      </c>
      <c r="C2604" s="2" t="s">
        <v>5172</v>
      </c>
      <c r="D2604" s="13" t="n">
        <v>45792</v>
      </c>
      <c r="E2604" s="2" t="s">
        <v>98</v>
      </c>
      <c r="F2604" s="2" t="s">
        <v>98</v>
      </c>
      <c r="G2604" s="2" t="s">
        <v>133</v>
      </c>
    </row>
    <row r="2605" customFormat="false" ht="15" hidden="false" customHeight="false" outlineLevel="0" collapsed="false">
      <c r="A2605" s="2" t="s">
        <v>7771</v>
      </c>
      <c r="B2605" s="2" t="s">
        <v>3592</v>
      </c>
      <c r="C2605" s="2" t="s">
        <v>5168</v>
      </c>
      <c r="D2605" s="13" t="n">
        <v>45606</v>
      </c>
      <c r="E2605" s="2" t="s">
        <v>139</v>
      </c>
      <c r="F2605" s="2" t="s">
        <v>98</v>
      </c>
      <c r="G2605" s="2" t="s">
        <v>120</v>
      </c>
    </row>
    <row r="2606" customFormat="false" ht="15" hidden="false" customHeight="false" outlineLevel="0" collapsed="false">
      <c r="A2606" s="2" t="s">
        <v>7772</v>
      </c>
      <c r="B2606" s="2" t="s">
        <v>2338</v>
      </c>
      <c r="C2606" s="2" t="s">
        <v>5172</v>
      </c>
      <c r="D2606" s="13" t="n">
        <v>46025</v>
      </c>
      <c r="E2606" s="2" t="s">
        <v>108</v>
      </c>
      <c r="F2606" s="2" t="s">
        <v>98</v>
      </c>
      <c r="G2606" s="2" t="s">
        <v>99</v>
      </c>
    </row>
    <row r="2607" customFormat="false" ht="15" hidden="false" customHeight="false" outlineLevel="0" collapsed="false">
      <c r="A2607" s="2" t="s">
        <v>7773</v>
      </c>
      <c r="B2607" s="2" t="s">
        <v>2846</v>
      </c>
      <c r="C2607" s="2" t="s">
        <v>5166</v>
      </c>
      <c r="D2607" s="13" t="n">
        <v>45486</v>
      </c>
      <c r="E2607" s="2" t="s">
        <v>104</v>
      </c>
      <c r="F2607" s="2" t="s">
        <v>123</v>
      </c>
      <c r="G2607" s="2" t="s">
        <v>130</v>
      </c>
    </row>
    <row r="2608" customFormat="false" ht="15" hidden="false" customHeight="false" outlineLevel="0" collapsed="false">
      <c r="A2608" s="2" t="s">
        <v>7774</v>
      </c>
      <c r="B2608" s="2" t="s">
        <v>3826</v>
      </c>
      <c r="C2608" s="2" t="s">
        <v>5168</v>
      </c>
      <c r="D2608" s="13" t="n">
        <v>45788</v>
      </c>
      <c r="E2608" s="2" t="s">
        <v>145</v>
      </c>
      <c r="F2608" s="2" t="s">
        <v>98</v>
      </c>
      <c r="G2608" s="2" t="s">
        <v>111</v>
      </c>
    </row>
    <row r="2609" customFormat="false" ht="15" hidden="false" customHeight="false" outlineLevel="0" collapsed="false">
      <c r="A2609" s="2" t="s">
        <v>7775</v>
      </c>
      <c r="B2609" s="2" t="s">
        <v>3778</v>
      </c>
      <c r="C2609" s="2" t="s">
        <v>5172</v>
      </c>
      <c r="D2609" s="13" t="n">
        <v>46025</v>
      </c>
      <c r="E2609" s="2" t="s">
        <v>145</v>
      </c>
      <c r="F2609" s="2" t="s">
        <v>98</v>
      </c>
      <c r="G2609" s="2" t="s">
        <v>99</v>
      </c>
    </row>
    <row r="2610" customFormat="false" ht="15" hidden="false" customHeight="false" outlineLevel="0" collapsed="false">
      <c r="A2610" s="2" t="s">
        <v>7776</v>
      </c>
      <c r="B2610" s="2" t="s">
        <v>3688</v>
      </c>
      <c r="C2610" s="2" t="s">
        <v>5168</v>
      </c>
      <c r="D2610" s="13" t="n">
        <v>46093</v>
      </c>
      <c r="E2610" s="2" t="s">
        <v>165</v>
      </c>
      <c r="F2610" s="2" t="s">
        <v>98</v>
      </c>
      <c r="G2610" s="2" t="s">
        <v>111</v>
      </c>
    </row>
    <row r="2611" customFormat="false" ht="15" hidden="false" customHeight="false" outlineLevel="0" collapsed="false">
      <c r="A2611" s="2" t="s">
        <v>7777</v>
      </c>
      <c r="B2611" s="2" t="s">
        <v>3332</v>
      </c>
      <c r="C2611" s="2" t="s">
        <v>5164</v>
      </c>
      <c r="D2611" s="13" t="n">
        <v>45523</v>
      </c>
      <c r="E2611" s="2" t="s">
        <v>98</v>
      </c>
      <c r="F2611" s="2" t="s">
        <v>114</v>
      </c>
      <c r="G2611" s="2" t="s">
        <v>136</v>
      </c>
    </row>
    <row r="2612" customFormat="false" ht="15" hidden="false" customHeight="false" outlineLevel="0" collapsed="false">
      <c r="A2612" s="2" t="s">
        <v>7778</v>
      </c>
      <c r="B2612" s="2" t="s">
        <v>408</v>
      </c>
      <c r="C2612" s="2" t="s">
        <v>5168</v>
      </c>
      <c r="D2612" s="13" t="n">
        <v>45651</v>
      </c>
      <c r="E2612" s="2" t="s">
        <v>119</v>
      </c>
      <c r="F2612" s="2" t="s">
        <v>98</v>
      </c>
      <c r="G2612" s="2" t="s">
        <v>111</v>
      </c>
    </row>
    <row r="2613" customFormat="false" ht="15" hidden="false" customHeight="false" outlineLevel="0" collapsed="false">
      <c r="A2613" s="2" t="s">
        <v>7779</v>
      </c>
      <c r="B2613" s="2" t="s">
        <v>2996</v>
      </c>
      <c r="C2613" s="2" t="s">
        <v>5164</v>
      </c>
      <c r="D2613" s="13" t="n">
        <v>45640</v>
      </c>
      <c r="E2613" s="2" t="s">
        <v>98</v>
      </c>
      <c r="F2613" s="2" t="s">
        <v>119</v>
      </c>
      <c r="G2613" s="2" t="s">
        <v>120</v>
      </c>
    </row>
    <row r="2614" customFormat="false" ht="15" hidden="false" customHeight="false" outlineLevel="0" collapsed="false">
      <c r="A2614" s="2" t="s">
        <v>7780</v>
      </c>
      <c r="B2614" s="2" t="s">
        <v>4238</v>
      </c>
      <c r="C2614" s="2" t="s">
        <v>5166</v>
      </c>
      <c r="D2614" s="13" t="n">
        <v>45867</v>
      </c>
      <c r="E2614" s="2" t="s">
        <v>119</v>
      </c>
      <c r="F2614" s="2" t="s">
        <v>141</v>
      </c>
      <c r="G2614" s="2" t="s">
        <v>111</v>
      </c>
    </row>
    <row r="2615" customFormat="false" ht="15" hidden="false" customHeight="false" outlineLevel="0" collapsed="false">
      <c r="A2615" s="2" t="s">
        <v>7781</v>
      </c>
      <c r="B2615" s="2" t="s">
        <v>214</v>
      </c>
      <c r="C2615" s="2" t="s">
        <v>5166</v>
      </c>
      <c r="D2615" s="13" t="n">
        <v>46120</v>
      </c>
      <c r="E2615" s="2" t="s">
        <v>123</v>
      </c>
      <c r="F2615" s="2" t="s">
        <v>128</v>
      </c>
      <c r="G2615" s="2" t="s">
        <v>130</v>
      </c>
    </row>
    <row r="2616" customFormat="false" ht="15" hidden="false" customHeight="false" outlineLevel="0" collapsed="false">
      <c r="A2616" s="2" t="s">
        <v>7782</v>
      </c>
      <c r="B2616" s="2" t="s">
        <v>1091</v>
      </c>
      <c r="C2616" s="2" t="s">
        <v>5168</v>
      </c>
      <c r="D2616" s="13" t="n">
        <v>46105</v>
      </c>
      <c r="E2616" s="2" t="s">
        <v>128</v>
      </c>
      <c r="F2616" s="2" t="s">
        <v>98</v>
      </c>
      <c r="G2616" s="2" t="s">
        <v>120</v>
      </c>
    </row>
    <row r="2617" customFormat="false" ht="15" hidden="false" customHeight="false" outlineLevel="0" collapsed="false">
      <c r="A2617" s="2" t="s">
        <v>7783</v>
      </c>
      <c r="B2617" s="2" t="s">
        <v>646</v>
      </c>
      <c r="C2617" s="2" t="s">
        <v>5166</v>
      </c>
      <c r="D2617" s="13" t="n">
        <v>45648</v>
      </c>
      <c r="E2617" s="2" t="s">
        <v>104</v>
      </c>
      <c r="F2617" s="2" t="s">
        <v>141</v>
      </c>
      <c r="G2617" s="2" t="s">
        <v>111</v>
      </c>
    </row>
    <row r="2618" customFormat="false" ht="15" hidden="false" customHeight="false" outlineLevel="0" collapsed="false">
      <c r="A2618" s="2" t="s">
        <v>7784</v>
      </c>
      <c r="B2618" s="2" t="s">
        <v>635</v>
      </c>
      <c r="C2618" s="2" t="s">
        <v>5168</v>
      </c>
      <c r="D2618" s="13" t="n">
        <v>45947</v>
      </c>
      <c r="E2618" s="2" t="s">
        <v>139</v>
      </c>
      <c r="F2618" s="2" t="s">
        <v>98</v>
      </c>
      <c r="G2618" s="2" t="s">
        <v>109</v>
      </c>
    </row>
    <row r="2619" customFormat="false" ht="15" hidden="false" customHeight="false" outlineLevel="0" collapsed="false">
      <c r="A2619" s="2" t="s">
        <v>7785</v>
      </c>
      <c r="B2619" s="2" t="s">
        <v>949</v>
      </c>
      <c r="C2619" s="2" t="s">
        <v>5172</v>
      </c>
      <c r="D2619" s="13" t="n">
        <v>45657</v>
      </c>
      <c r="E2619" s="2" t="s">
        <v>119</v>
      </c>
      <c r="F2619" s="2" t="s">
        <v>98</v>
      </c>
      <c r="G2619" s="2" t="s">
        <v>109</v>
      </c>
    </row>
    <row r="2620" customFormat="false" ht="15" hidden="false" customHeight="false" outlineLevel="0" collapsed="false">
      <c r="A2620" s="2" t="s">
        <v>7786</v>
      </c>
      <c r="B2620" s="2" t="s">
        <v>4979</v>
      </c>
      <c r="C2620" s="2" t="s">
        <v>5164</v>
      </c>
      <c r="D2620" s="13" t="n">
        <v>45660</v>
      </c>
      <c r="E2620" s="2" t="s">
        <v>98</v>
      </c>
      <c r="F2620" s="2" t="s">
        <v>98</v>
      </c>
      <c r="G2620" s="2" t="s">
        <v>120</v>
      </c>
    </row>
    <row r="2621" customFormat="false" ht="15" hidden="false" customHeight="false" outlineLevel="0" collapsed="false">
      <c r="A2621" s="2" t="s">
        <v>7787</v>
      </c>
      <c r="B2621" s="2" t="s">
        <v>1481</v>
      </c>
      <c r="C2621" s="2" t="s">
        <v>5190</v>
      </c>
      <c r="D2621" s="13" t="n">
        <v>45747</v>
      </c>
      <c r="E2621" s="2" t="s">
        <v>98</v>
      </c>
      <c r="F2621" s="2" t="s">
        <v>141</v>
      </c>
      <c r="G2621" s="2" t="s">
        <v>115</v>
      </c>
    </row>
    <row r="2622" customFormat="false" ht="15" hidden="false" customHeight="false" outlineLevel="0" collapsed="false">
      <c r="A2622" s="2" t="s">
        <v>7788</v>
      </c>
      <c r="B2622" s="2" t="s">
        <v>1912</v>
      </c>
      <c r="C2622" s="2" t="s">
        <v>5168</v>
      </c>
      <c r="D2622" s="13" t="n">
        <v>45852</v>
      </c>
      <c r="E2622" s="2" t="s">
        <v>98</v>
      </c>
      <c r="F2622" s="2" t="s">
        <v>98</v>
      </c>
      <c r="G2622" s="2" t="s">
        <v>99</v>
      </c>
    </row>
    <row r="2623" customFormat="false" ht="15" hidden="false" customHeight="false" outlineLevel="0" collapsed="false">
      <c r="A2623" s="2" t="s">
        <v>7789</v>
      </c>
      <c r="B2623" s="2" t="s">
        <v>4416</v>
      </c>
      <c r="C2623" s="2" t="s">
        <v>5164</v>
      </c>
      <c r="D2623" s="13" t="n">
        <v>45528</v>
      </c>
      <c r="E2623" s="2" t="s">
        <v>98</v>
      </c>
      <c r="F2623" s="2" t="s">
        <v>98</v>
      </c>
      <c r="G2623" s="2" t="s">
        <v>133</v>
      </c>
    </row>
    <row r="2624" customFormat="false" ht="15" hidden="false" customHeight="false" outlineLevel="0" collapsed="false">
      <c r="A2624" s="2" t="s">
        <v>7790</v>
      </c>
      <c r="B2624" s="2" t="s">
        <v>2048</v>
      </c>
      <c r="C2624" s="2" t="s">
        <v>5166</v>
      </c>
      <c r="D2624" s="13" t="n">
        <v>46099</v>
      </c>
      <c r="E2624" s="2" t="s">
        <v>114</v>
      </c>
      <c r="F2624" s="2" t="s">
        <v>108</v>
      </c>
      <c r="G2624" s="2" t="s">
        <v>124</v>
      </c>
    </row>
    <row r="2625" customFormat="false" ht="15" hidden="false" customHeight="false" outlineLevel="0" collapsed="false">
      <c r="A2625" s="2" t="s">
        <v>7791</v>
      </c>
      <c r="B2625" s="2" t="s">
        <v>788</v>
      </c>
      <c r="C2625" s="2" t="s">
        <v>5166</v>
      </c>
      <c r="D2625" s="13" t="n">
        <v>46084</v>
      </c>
      <c r="E2625" s="2" t="s">
        <v>141</v>
      </c>
      <c r="F2625" s="2" t="s">
        <v>123</v>
      </c>
      <c r="G2625" s="2" t="s">
        <v>124</v>
      </c>
    </row>
    <row r="2626" customFormat="false" ht="15" hidden="false" customHeight="false" outlineLevel="0" collapsed="false">
      <c r="A2626" s="2" t="s">
        <v>7792</v>
      </c>
      <c r="B2626" s="2" t="s">
        <v>5067</v>
      </c>
      <c r="C2626" s="2" t="s">
        <v>5190</v>
      </c>
      <c r="D2626" s="13" t="n">
        <v>45864</v>
      </c>
      <c r="E2626" s="2" t="s">
        <v>98</v>
      </c>
      <c r="F2626" s="2" t="s">
        <v>98</v>
      </c>
      <c r="G2626" s="2" t="s">
        <v>111</v>
      </c>
    </row>
    <row r="2627" customFormat="false" ht="15" hidden="false" customHeight="false" outlineLevel="0" collapsed="false">
      <c r="A2627" s="2" t="s">
        <v>7793</v>
      </c>
      <c r="B2627" s="2" t="s">
        <v>3856</v>
      </c>
      <c r="C2627" s="2" t="s">
        <v>5168</v>
      </c>
      <c r="D2627" s="13" t="n">
        <v>45506</v>
      </c>
      <c r="E2627" s="2" t="s">
        <v>104</v>
      </c>
      <c r="F2627" s="2" t="s">
        <v>98</v>
      </c>
      <c r="G2627" s="2" t="s">
        <v>99</v>
      </c>
    </row>
    <row r="2628" customFormat="false" ht="15" hidden="false" customHeight="false" outlineLevel="0" collapsed="false">
      <c r="A2628" s="2" t="s">
        <v>7794</v>
      </c>
      <c r="B2628" s="2" t="s">
        <v>5094</v>
      </c>
      <c r="C2628" s="2" t="s">
        <v>5166</v>
      </c>
      <c r="D2628" s="13" t="n">
        <v>45538</v>
      </c>
      <c r="E2628" s="2" t="s">
        <v>163</v>
      </c>
      <c r="F2628" s="2" t="s">
        <v>165</v>
      </c>
      <c r="G2628" s="2" t="s">
        <v>120</v>
      </c>
    </row>
    <row r="2629" customFormat="false" ht="15" hidden="false" customHeight="false" outlineLevel="0" collapsed="false">
      <c r="A2629" s="2" t="s">
        <v>7795</v>
      </c>
      <c r="B2629" s="2" t="s">
        <v>800</v>
      </c>
      <c r="C2629" s="2" t="s">
        <v>5164</v>
      </c>
      <c r="D2629" s="13" t="n">
        <v>45617</v>
      </c>
      <c r="E2629" s="2" t="s">
        <v>98</v>
      </c>
      <c r="F2629" s="2" t="s">
        <v>98</v>
      </c>
      <c r="G2629" s="2" t="s">
        <v>142</v>
      </c>
    </row>
    <row r="2630" customFormat="false" ht="15" hidden="false" customHeight="false" outlineLevel="0" collapsed="false">
      <c r="A2630" s="2" t="s">
        <v>7796</v>
      </c>
      <c r="B2630" s="2" t="s">
        <v>4173</v>
      </c>
      <c r="C2630" s="2" t="s">
        <v>5164</v>
      </c>
      <c r="D2630" s="13" t="n">
        <v>45801</v>
      </c>
      <c r="E2630" s="2" t="s">
        <v>98</v>
      </c>
      <c r="F2630" s="2" t="s">
        <v>114</v>
      </c>
      <c r="G2630" s="2" t="s">
        <v>142</v>
      </c>
    </row>
    <row r="2631" customFormat="false" ht="15" hidden="false" customHeight="false" outlineLevel="0" collapsed="false">
      <c r="A2631" s="2" t="s">
        <v>7797</v>
      </c>
      <c r="B2631" s="2" t="s">
        <v>4460</v>
      </c>
      <c r="C2631" s="2" t="s">
        <v>5190</v>
      </c>
      <c r="D2631" s="13" t="n">
        <v>45786</v>
      </c>
      <c r="E2631" s="2" t="s">
        <v>98</v>
      </c>
      <c r="F2631" s="2" t="s">
        <v>139</v>
      </c>
      <c r="G2631" s="2" t="s">
        <v>124</v>
      </c>
    </row>
    <row r="2632" customFormat="false" ht="15" hidden="false" customHeight="false" outlineLevel="0" collapsed="false">
      <c r="A2632" s="2" t="s">
        <v>7798</v>
      </c>
      <c r="B2632" s="2" t="s">
        <v>4972</v>
      </c>
      <c r="C2632" s="2" t="s">
        <v>5190</v>
      </c>
      <c r="D2632" s="13" t="n">
        <v>45921</v>
      </c>
      <c r="E2632" s="2" t="s">
        <v>98</v>
      </c>
      <c r="F2632" s="2" t="s">
        <v>98</v>
      </c>
      <c r="G2632" s="2" t="s">
        <v>124</v>
      </c>
    </row>
    <row r="2633" customFormat="false" ht="15" hidden="false" customHeight="false" outlineLevel="0" collapsed="false">
      <c r="A2633" s="2" t="s">
        <v>7799</v>
      </c>
      <c r="B2633" s="2" t="s">
        <v>2116</v>
      </c>
      <c r="C2633" s="2" t="s">
        <v>5164</v>
      </c>
      <c r="D2633" s="13" t="n">
        <v>45466</v>
      </c>
      <c r="E2633" s="2" t="s">
        <v>98</v>
      </c>
      <c r="F2633" s="2" t="s">
        <v>104</v>
      </c>
      <c r="G2633" s="2" t="s">
        <v>136</v>
      </c>
    </row>
    <row r="2634" customFormat="false" ht="15" hidden="false" customHeight="false" outlineLevel="0" collapsed="false">
      <c r="A2634" s="2" t="s">
        <v>7800</v>
      </c>
      <c r="B2634" s="2" t="s">
        <v>3812</v>
      </c>
      <c r="C2634" s="2" t="s">
        <v>5172</v>
      </c>
      <c r="D2634" s="13" t="n">
        <v>46151</v>
      </c>
      <c r="E2634" s="2" t="s">
        <v>128</v>
      </c>
      <c r="F2634" s="2" t="s">
        <v>98</v>
      </c>
      <c r="G2634" s="2" t="s">
        <v>115</v>
      </c>
    </row>
    <row r="2635" customFormat="false" ht="15" hidden="false" customHeight="false" outlineLevel="0" collapsed="false">
      <c r="A2635" s="2" t="s">
        <v>7801</v>
      </c>
      <c r="B2635" s="2" t="s">
        <v>4546</v>
      </c>
      <c r="C2635" s="2" t="s">
        <v>5190</v>
      </c>
      <c r="D2635" s="13" t="n">
        <v>45685</v>
      </c>
      <c r="E2635" s="2" t="s">
        <v>98</v>
      </c>
      <c r="F2635" s="2" t="s">
        <v>119</v>
      </c>
      <c r="G2635" s="2" t="s">
        <v>136</v>
      </c>
    </row>
    <row r="2636" customFormat="false" ht="15" hidden="false" customHeight="false" outlineLevel="0" collapsed="false">
      <c r="A2636" s="2" t="s">
        <v>7802</v>
      </c>
      <c r="B2636" s="2" t="s">
        <v>181</v>
      </c>
      <c r="C2636" s="2" t="s">
        <v>5166</v>
      </c>
      <c r="D2636" s="13" t="n">
        <v>45874</v>
      </c>
      <c r="E2636" s="2" t="s">
        <v>165</v>
      </c>
      <c r="F2636" s="2" t="s">
        <v>139</v>
      </c>
      <c r="G2636" s="2" t="s">
        <v>136</v>
      </c>
    </row>
    <row r="2637" customFormat="false" ht="15" hidden="false" customHeight="false" outlineLevel="0" collapsed="false">
      <c r="A2637" s="2" t="s">
        <v>7803</v>
      </c>
      <c r="B2637" s="2" t="s">
        <v>2365</v>
      </c>
      <c r="C2637" s="2" t="s">
        <v>5166</v>
      </c>
      <c r="D2637" s="13" t="n">
        <v>45894</v>
      </c>
      <c r="E2637" s="2" t="s">
        <v>165</v>
      </c>
      <c r="F2637" s="2" t="s">
        <v>123</v>
      </c>
      <c r="G2637" s="2" t="s">
        <v>136</v>
      </c>
    </row>
    <row r="2638" customFormat="false" ht="15" hidden="false" customHeight="false" outlineLevel="0" collapsed="false">
      <c r="A2638" s="2" t="s">
        <v>7804</v>
      </c>
      <c r="B2638" s="2" t="s">
        <v>146</v>
      </c>
      <c r="C2638" s="2" t="s">
        <v>5168</v>
      </c>
      <c r="D2638" s="13" t="n">
        <v>45756</v>
      </c>
      <c r="E2638" s="2" t="s">
        <v>139</v>
      </c>
      <c r="F2638" s="2" t="s">
        <v>98</v>
      </c>
      <c r="G2638" s="2" t="s">
        <v>124</v>
      </c>
    </row>
    <row r="2639" customFormat="false" ht="15" hidden="false" customHeight="false" outlineLevel="0" collapsed="false">
      <c r="A2639" s="2" t="s">
        <v>7805</v>
      </c>
      <c r="B2639" s="2" t="s">
        <v>1633</v>
      </c>
      <c r="C2639" s="2" t="s">
        <v>5164</v>
      </c>
      <c r="D2639" s="13" t="n">
        <v>45999</v>
      </c>
      <c r="E2639" s="2" t="s">
        <v>98</v>
      </c>
      <c r="F2639" s="2" t="s">
        <v>98</v>
      </c>
      <c r="G2639" s="2" t="s">
        <v>99</v>
      </c>
    </row>
    <row r="2640" customFormat="false" ht="15" hidden="false" customHeight="false" outlineLevel="0" collapsed="false">
      <c r="A2640" s="2" t="s">
        <v>7806</v>
      </c>
      <c r="B2640" s="2" t="s">
        <v>5073</v>
      </c>
      <c r="C2640" s="2" t="s">
        <v>5190</v>
      </c>
      <c r="D2640" s="13" t="n">
        <v>45803</v>
      </c>
      <c r="E2640" s="2" t="s">
        <v>98</v>
      </c>
      <c r="F2640" s="2" t="s">
        <v>98</v>
      </c>
      <c r="G2640" s="2" t="s">
        <v>124</v>
      </c>
    </row>
    <row r="2641" customFormat="false" ht="15" hidden="false" customHeight="false" outlineLevel="0" collapsed="false">
      <c r="A2641" s="2" t="s">
        <v>7807</v>
      </c>
      <c r="B2641" s="2" t="s">
        <v>3906</v>
      </c>
      <c r="C2641" s="2" t="s">
        <v>5168</v>
      </c>
      <c r="D2641" s="13" t="n">
        <v>45877</v>
      </c>
      <c r="E2641" s="2" t="s">
        <v>128</v>
      </c>
      <c r="F2641" s="2" t="s">
        <v>98</v>
      </c>
      <c r="G2641" s="2" t="s">
        <v>109</v>
      </c>
    </row>
    <row r="2642" customFormat="false" ht="15" hidden="false" customHeight="false" outlineLevel="0" collapsed="false">
      <c r="A2642" s="2" t="s">
        <v>7808</v>
      </c>
      <c r="B2642" s="2" t="s">
        <v>228</v>
      </c>
      <c r="C2642" s="2" t="s">
        <v>5164</v>
      </c>
      <c r="D2642" s="13" t="n">
        <v>45661</v>
      </c>
      <c r="E2642" s="2" t="s">
        <v>98</v>
      </c>
      <c r="F2642" s="2" t="s">
        <v>141</v>
      </c>
      <c r="G2642" s="2" t="s">
        <v>142</v>
      </c>
    </row>
    <row r="2643" customFormat="false" ht="15" hidden="false" customHeight="false" outlineLevel="0" collapsed="false">
      <c r="A2643" s="2" t="s">
        <v>7809</v>
      </c>
      <c r="B2643" s="2" t="s">
        <v>1558</v>
      </c>
      <c r="C2643" s="2" t="s">
        <v>5166</v>
      </c>
      <c r="D2643" s="13" t="n">
        <v>45753</v>
      </c>
      <c r="E2643" s="2" t="s">
        <v>108</v>
      </c>
      <c r="F2643" s="2" t="s">
        <v>119</v>
      </c>
      <c r="G2643" s="2" t="s">
        <v>142</v>
      </c>
    </row>
    <row r="2644" customFormat="false" ht="15" hidden="false" customHeight="false" outlineLevel="0" collapsed="false">
      <c r="A2644" s="2" t="s">
        <v>7810</v>
      </c>
      <c r="B2644" s="2" t="s">
        <v>1257</v>
      </c>
      <c r="C2644" s="2" t="s">
        <v>5166</v>
      </c>
      <c r="D2644" s="13" t="n">
        <v>45838</v>
      </c>
      <c r="E2644" s="2" t="s">
        <v>114</v>
      </c>
      <c r="F2644" s="2" t="s">
        <v>128</v>
      </c>
      <c r="G2644" s="2" t="s">
        <v>111</v>
      </c>
    </row>
    <row r="2645" customFormat="false" ht="15" hidden="false" customHeight="false" outlineLevel="0" collapsed="false">
      <c r="A2645" s="2" t="s">
        <v>7811</v>
      </c>
      <c r="B2645" s="2" t="s">
        <v>391</v>
      </c>
      <c r="C2645" s="2" t="s">
        <v>5190</v>
      </c>
      <c r="D2645" s="13" t="n">
        <v>45836</v>
      </c>
      <c r="E2645" s="2" t="s">
        <v>98</v>
      </c>
      <c r="F2645" s="2" t="s">
        <v>119</v>
      </c>
      <c r="G2645" s="2" t="s">
        <v>136</v>
      </c>
    </row>
    <row r="2646" customFormat="false" ht="15" hidden="false" customHeight="false" outlineLevel="0" collapsed="false">
      <c r="A2646" s="2" t="s">
        <v>7812</v>
      </c>
      <c r="B2646" s="2" t="s">
        <v>1975</v>
      </c>
      <c r="C2646" s="2" t="s">
        <v>5168</v>
      </c>
      <c r="D2646" s="13" t="n">
        <v>45996</v>
      </c>
      <c r="E2646" s="2" t="s">
        <v>98</v>
      </c>
      <c r="F2646" s="2" t="s">
        <v>98</v>
      </c>
      <c r="G2646" s="2" t="s">
        <v>133</v>
      </c>
    </row>
    <row r="2647" customFormat="false" ht="15" hidden="false" customHeight="false" outlineLevel="0" collapsed="false">
      <c r="A2647" s="2" t="s">
        <v>7813</v>
      </c>
      <c r="B2647" s="2" t="s">
        <v>1017</v>
      </c>
      <c r="C2647" s="2" t="s">
        <v>5190</v>
      </c>
      <c r="D2647" s="13" t="n">
        <v>45899</v>
      </c>
      <c r="E2647" s="2" t="s">
        <v>98</v>
      </c>
      <c r="F2647" s="2" t="s">
        <v>98</v>
      </c>
      <c r="G2647" s="2" t="s">
        <v>115</v>
      </c>
    </row>
    <row r="2648" customFormat="false" ht="15" hidden="false" customHeight="false" outlineLevel="0" collapsed="false">
      <c r="A2648" s="2" t="s">
        <v>7814</v>
      </c>
      <c r="B2648" s="2" t="s">
        <v>4454</v>
      </c>
      <c r="C2648" s="2" t="s">
        <v>5168</v>
      </c>
      <c r="D2648" s="13" t="n">
        <v>46215</v>
      </c>
      <c r="E2648" s="2" t="s">
        <v>98</v>
      </c>
      <c r="F2648" s="2" t="s">
        <v>98</v>
      </c>
      <c r="G2648" s="2" t="s">
        <v>109</v>
      </c>
    </row>
    <row r="2649" customFormat="false" ht="15" hidden="false" customHeight="false" outlineLevel="0" collapsed="false">
      <c r="A2649" s="2" t="s">
        <v>7815</v>
      </c>
      <c r="B2649" s="2" t="s">
        <v>2254</v>
      </c>
      <c r="C2649" s="2" t="s">
        <v>5168</v>
      </c>
      <c r="D2649" s="13" t="n">
        <v>45815</v>
      </c>
      <c r="E2649" s="2" t="s">
        <v>98</v>
      </c>
      <c r="F2649" s="2" t="s">
        <v>98</v>
      </c>
      <c r="G2649" s="2" t="s">
        <v>99</v>
      </c>
    </row>
    <row r="2650" customFormat="false" ht="15" hidden="false" customHeight="false" outlineLevel="0" collapsed="false">
      <c r="A2650" s="2" t="s">
        <v>7816</v>
      </c>
      <c r="B2650" s="2" t="s">
        <v>1810</v>
      </c>
      <c r="C2650" s="2" t="s">
        <v>5164</v>
      </c>
      <c r="D2650" s="13" t="n">
        <v>45498</v>
      </c>
      <c r="E2650" s="2" t="s">
        <v>98</v>
      </c>
      <c r="F2650" s="2" t="s">
        <v>119</v>
      </c>
      <c r="G2650" s="2" t="s">
        <v>111</v>
      </c>
    </row>
    <row r="2651" customFormat="false" ht="15" hidden="false" customHeight="false" outlineLevel="0" collapsed="false">
      <c r="A2651" s="2" t="s">
        <v>7817</v>
      </c>
      <c r="B2651" s="2" t="s">
        <v>5018</v>
      </c>
      <c r="C2651" s="2" t="s">
        <v>5172</v>
      </c>
      <c r="D2651" s="13" t="n">
        <v>45966</v>
      </c>
      <c r="E2651" s="2" t="s">
        <v>98</v>
      </c>
      <c r="F2651" s="2" t="s">
        <v>98</v>
      </c>
      <c r="G2651" s="2" t="s">
        <v>109</v>
      </c>
    </row>
    <row r="2652" customFormat="false" ht="15" hidden="false" customHeight="false" outlineLevel="0" collapsed="false">
      <c r="A2652" s="2" t="s">
        <v>7818</v>
      </c>
      <c r="B2652" s="2" t="s">
        <v>5061</v>
      </c>
      <c r="C2652" s="2" t="s">
        <v>5190</v>
      </c>
      <c r="D2652" s="13" t="n">
        <v>45795</v>
      </c>
      <c r="E2652" s="2" t="s">
        <v>98</v>
      </c>
      <c r="F2652" s="2" t="s">
        <v>98</v>
      </c>
      <c r="G2652" s="2" t="s">
        <v>99</v>
      </c>
    </row>
    <row r="2653" customFormat="false" ht="15" hidden="false" customHeight="false" outlineLevel="0" collapsed="false">
      <c r="A2653" s="2" t="s">
        <v>7819</v>
      </c>
      <c r="B2653" s="2" t="s">
        <v>3047</v>
      </c>
      <c r="C2653" s="2" t="s">
        <v>5172</v>
      </c>
      <c r="D2653" s="13" t="n">
        <v>45455</v>
      </c>
      <c r="E2653" s="2" t="s">
        <v>145</v>
      </c>
      <c r="F2653" s="2" t="s">
        <v>98</v>
      </c>
      <c r="G2653" s="2" t="s">
        <v>111</v>
      </c>
    </row>
    <row r="2654" customFormat="false" ht="15" hidden="false" customHeight="false" outlineLevel="0" collapsed="false">
      <c r="A2654" s="2" t="s">
        <v>7820</v>
      </c>
      <c r="B2654" s="2" t="s">
        <v>392</v>
      </c>
      <c r="C2654" s="2" t="s">
        <v>5164</v>
      </c>
      <c r="D2654" s="13" t="n">
        <v>45366</v>
      </c>
      <c r="E2654" s="2" t="s">
        <v>98</v>
      </c>
      <c r="F2654" s="2" t="s">
        <v>139</v>
      </c>
      <c r="G2654" s="2" t="s">
        <v>109</v>
      </c>
    </row>
    <row r="2655" customFormat="false" ht="15" hidden="false" customHeight="false" outlineLevel="0" collapsed="false">
      <c r="A2655" s="2" t="s">
        <v>7821</v>
      </c>
      <c r="B2655" s="2" t="s">
        <v>1953</v>
      </c>
      <c r="C2655" s="2" t="s">
        <v>5166</v>
      </c>
      <c r="D2655" s="13" t="n">
        <v>45767</v>
      </c>
      <c r="E2655" s="2" t="s">
        <v>104</v>
      </c>
      <c r="F2655" s="2" t="s">
        <v>139</v>
      </c>
      <c r="G2655" s="2" t="s">
        <v>115</v>
      </c>
    </row>
    <row r="2656" customFormat="false" ht="15" hidden="false" customHeight="false" outlineLevel="0" collapsed="false">
      <c r="A2656" s="2" t="s">
        <v>7822</v>
      </c>
      <c r="B2656" s="2" t="s">
        <v>759</v>
      </c>
      <c r="C2656" s="2" t="s">
        <v>5190</v>
      </c>
      <c r="D2656" s="13" t="n">
        <v>45564</v>
      </c>
      <c r="E2656" s="2" t="s">
        <v>98</v>
      </c>
      <c r="F2656" s="2" t="s">
        <v>119</v>
      </c>
      <c r="G2656" s="2" t="s">
        <v>115</v>
      </c>
    </row>
    <row r="2657" customFormat="false" ht="15" hidden="false" customHeight="false" outlineLevel="0" collapsed="false">
      <c r="A2657" s="2" t="s">
        <v>7823</v>
      </c>
      <c r="B2657" s="2" t="s">
        <v>5035</v>
      </c>
      <c r="C2657" s="2" t="s">
        <v>5190</v>
      </c>
      <c r="D2657" s="13" t="n">
        <v>46080</v>
      </c>
      <c r="E2657" s="2" t="s">
        <v>98</v>
      </c>
      <c r="F2657" s="2" t="s">
        <v>98</v>
      </c>
      <c r="G2657" s="2" t="s">
        <v>99</v>
      </c>
    </row>
    <row r="2658" customFormat="false" ht="15" hidden="false" customHeight="false" outlineLevel="0" collapsed="false">
      <c r="A2658" s="2" t="s">
        <v>7824</v>
      </c>
      <c r="B2658" s="2" t="s">
        <v>3516</v>
      </c>
      <c r="C2658" s="2" t="s">
        <v>5190</v>
      </c>
      <c r="D2658" s="13" t="n">
        <v>46128</v>
      </c>
      <c r="E2658" s="2" t="s">
        <v>98</v>
      </c>
      <c r="F2658" s="2" t="s">
        <v>145</v>
      </c>
      <c r="G2658" s="2" t="s">
        <v>115</v>
      </c>
    </row>
    <row r="2659" customFormat="false" ht="15" hidden="false" customHeight="false" outlineLevel="0" collapsed="false">
      <c r="A2659" s="2" t="s">
        <v>7825</v>
      </c>
      <c r="B2659" s="2" t="s">
        <v>3624</v>
      </c>
      <c r="C2659" s="2" t="s">
        <v>5164</v>
      </c>
      <c r="D2659" s="13" t="n">
        <v>45906</v>
      </c>
      <c r="E2659" s="2" t="s">
        <v>98</v>
      </c>
      <c r="F2659" s="2" t="s">
        <v>139</v>
      </c>
      <c r="G2659" s="2" t="s">
        <v>124</v>
      </c>
    </row>
    <row r="2660" customFormat="false" ht="15" hidden="false" customHeight="false" outlineLevel="0" collapsed="false">
      <c r="A2660" s="2" t="s">
        <v>7826</v>
      </c>
      <c r="B2660" s="2" t="s">
        <v>4171</v>
      </c>
      <c r="C2660" s="2" t="s">
        <v>5168</v>
      </c>
      <c r="D2660" s="13" t="n">
        <v>45694</v>
      </c>
      <c r="E2660" s="2" t="s">
        <v>165</v>
      </c>
      <c r="F2660" s="2" t="s">
        <v>98</v>
      </c>
      <c r="G2660" s="2" t="s">
        <v>111</v>
      </c>
    </row>
    <row r="2661" customFormat="false" ht="15" hidden="false" customHeight="false" outlineLevel="0" collapsed="false">
      <c r="A2661" s="2" t="s">
        <v>7827</v>
      </c>
      <c r="B2661" s="2" t="s">
        <v>4279</v>
      </c>
      <c r="C2661" s="2" t="s">
        <v>5164</v>
      </c>
      <c r="D2661" s="13" t="n">
        <v>45765</v>
      </c>
      <c r="E2661" s="2" t="s">
        <v>98</v>
      </c>
      <c r="F2661" s="2" t="s">
        <v>114</v>
      </c>
      <c r="G2661" s="2" t="s">
        <v>124</v>
      </c>
    </row>
    <row r="2662" customFormat="false" ht="15" hidden="false" customHeight="false" outlineLevel="0" collapsed="false">
      <c r="A2662" s="2" t="s">
        <v>7828</v>
      </c>
      <c r="B2662" s="2" t="s">
        <v>3806</v>
      </c>
      <c r="C2662" s="2" t="s">
        <v>5190</v>
      </c>
      <c r="D2662" s="13" t="n">
        <v>45561</v>
      </c>
      <c r="E2662" s="2" t="s">
        <v>98</v>
      </c>
      <c r="F2662" s="2" t="s">
        <v>119</v>
      </c>
      <c r="G2662" s="2" t="s">
        <v>136</v>
      </c>
    </row>
    <row r="2663" customFormat="false" ht="15" hidden="false" customHeight="false" outlineLevel="0" collapsed="false">
      <c r="A2663" s="2" t="s">
        <v>7829</v>
      </c>
      <c r="B2663" s="2" t="s">
        <v>3744</v>
      </c>
      <c r="C2663" s="2" t="s">
        <v>5190</v>
      </c>
      <c r="D2663" s="13" t="n">
        <v>46030</v>
      </c>
      <c r="E2663" s="2" t="s">
        <v>98</v>
      </c>
      <c r="F2663" s="2" t="s">
        <v>119</v>
      </c>
      <c r="G2663" s="2" t="s">
        <v>111</v>
      </c>
    </row>
    <row r="2664" customFormat="false" ht="15" hidden="false" customHeight="false" outlineLevel="0" collapsed="false">
      <c r="A2664" s="2" t="s">
        <v>7830</v>
      </c>
      <c r="B2664" s="2" t="s">
        <v>2945</v>
      </c>
      <c r="C2664" s="2" t="s">
        <v>5164</v>
      </c>
      <c r="D2664" s="13" t="n">
        <v>46131</v>
      </c>
      <c r="E2664" s="2" t="s">
        <v>98</v>
      </c>
      <c r="F2664" s="2" t="s">
        <v>119</v>
      </c>
      <c r="G2664" s="2" t="s">
        <v>130</v>
      </c>
    </row>
    <row r="2665" customFormat="false" ht="15" hidden="false" customHeight="false" outlineLevel="0" collapsed="false">
      <c r="A2665" s="2" t="s">
        <v>7831</v>
      </c>
      <c r="B2665" s="2" t="s">
        <v>4912</v>
      </c>
      <c r="C2665" s="2" t="s">
        <v>5168</v>
      </c>
      <c r="D2665" s="13" t="n">
        <v>45659</v>
      </c>
      <c r="E2665" s="2" t="s">
        <v>119</v>
      </c>
      <c r="F2665" s="2" t="s">
        <v>98</v>
      </c>
      <c r="G2665" s="2" t="s">
        <v>115</v>
      </c>
    </row>
    <row r="2666" customFormat="false" ht="15" hidden="false" customHeight="false" outlineLevel="0" collapsed="false">
      <c r="A2666" s="2" t="s">
        <v>7832</v>
      </c>
      <c r="B2666" s="2" t="s">
        <v>4969</v>
      </c>
      <c r="C2666" s="2" t="s">
        <v>5172</v>
      </c>
      <c r="D2666" s="13" t="n">
        <v>45622</v>
      </c>
      <c r="E2666" s="2" t="s">
        <v>98</v>
      </c>
      <c r="F2666" s="2" t="s">
        <v>98</v>
      </c>
      <c r="G2666" s="2" t="s">
        <v>99</v>
      </c>
    </row>
    <row r="2667" customFormat="false" ht="15" hidden="false" customHeight="false" outlineLevel="0" collapsed="false">
      <c r="A2667" s="2" t="s">
        <v>7833</v>
      </c>
      <c r="B2667" s="2" t="s">
        <v>203</v>
      </c>
      <c r="C2667" s="2" t="s">
        <v>5164</v>
      </c>
      <c r="D2667" s="13" t="n">
        <v>46057</v>
      </c>
      <c r="E2667" s="2" t="s">
        <v>98</v>
      </c>
      <c r="F2667" s="2" t="s">
        <v>114</v>
      </c>
      <c r="G2667" s="2" t="s">
        <v>130</v>
      </c>
    </row>
    <row r="2668" customFormat="false" ht="15" hidden="false" customHeight="false" outlineLevel="0" collapsed="false">
      <c r="A2668" s="2" t="s">
        <v>7834</v>
      </c>
      <c r="B2668" s="2" t="s">
        <v>4180</v>
      </c>
      <c r="C2668" s="2" t="s">
        <v>5164</v>
      </c>
      <c r="D2668" s="13" t="n">
        <v>45807</v>
      </c>
      <c r="E2668" s="2" t="s">
        <v>98</v>
      </c>
      <c r="F2668" s="2" t="s">
        <v>98</v>
      </c>
      <c r="G2668" s="2" t="s">
        <v>142</v>
      </c>
    </row>
    <row r="2669" customFormat="false" ht="15" hidden="false" customHeight="false" outlineLevel="0" collapsed="false">
      <c r="A2669" s="2" t="s">
        <v>7835</v>
      </c>
      <c r="B2669" s="2" t="s">
        <v>2819</v>
      </c>
      <c r="C2669" s="2" t="s">
        <v>5172</v>
      </c>
      <c r="D2669" s="13" t="n">
        <v>46027</v>
      </c>
      <c r="E2669" s="2" t="s">
        <v>141</v>
      </c>
      <c r="F2669" s="2" t="s">
        <v>98</v>
      </c>
      <c r="G2669" s="2" t="s">
        <v>142</v>
      </c>
    </row>
    <row r="2670" customFormat="false" ht="15" hidden="false" customHeight="false" outlineLevel="0" collapsed="false">
      <c r="A2670" s="2" t="s">
        <v>7836</v>
      </c>
      <c r="B2670" s="2" t="s">
        <v>549</v>
      </c>
      <c r="C2670" s="2" t="s">
        <v>5172</v>
      </c>
      <c r="D2670" s="13" t="n">
        <v>45849</v>
      </c>
      <c r="E2670" s="2" t="s">
        <v>123</v>
      </c>
      <c r="F2670" s="2" t="s">
        <v>98</v>
      </c>
      <c r="G2670" s="2" t="s">
        <v>133</v>
      </c>
    </row>
    <row r="2671" customFormat="false" ht="15" hidden="false" customHeight="false" outlineLevel="0" collapsed="false">
      <c r="A2671" s="2" t="s">
        <v>7837</v>
      </c>
      <c r="B2671" s="2" t="s">
        <v>3556</v>
      </c>
      <c r="C2671" s="2" t="s">
        <v>5190</v>
      </c>
      <c r="D2671" s="13" t="n">
        <v>45761</v>
      </c>
      <c r="E2671" s="2" t="s">
        <v>98</v>
      </c>
      <c r="F2671" s="2" t="s">
        <v>139</v>
      </c>
      <c r="G2671" s="2" t="s">
        <v>142</v>
      </c>
    </row>
    <row r="2672" customFormat="false" ht="15" hidden="false" customHeight="false" outlineLevel="0" collapsed="false">
      <c r="A2672" s="2" t="s">
        <v>7838</v>
      </c>
      <c r="B2672" s="2" t="s">
        <v>3492</v>
      </c>
      <c r="C2672" s="2" t="s">
        <v>5166</v>
      </c>
      <c r="D2672" s="13" t="n">
        <v>46201</v>
      </c>
      <c r="E2672" s="2" t="s">
        <v>141</v>
      </c>
      <c r="F2672" s="2" t="s">
        <v>104</v>
      </c>
      <c r="G2672" s="2" t="s">
        <v>142</v>
      </c>
    </row>
    <row r="2673" customFormat="false" ht="15" hidden="false" customHeight="false" outlineLevel="0" collapsed="false">
      <c r="A2673" s="2" t="s">
        <v>7839</v>
      </c>
      <c r="B2673" s="2" t="s">
        <v>4316</v>
      </c>
      <c r="C2673" s="2" t="s">
        <v>5166</v>
      </c>
      <c r="D2673" s="13" t="n">
        <v>46016</v>
      </c>
      <c r="E2673" s="2" t="s">
        <v>114</v>
      </c>
      <c r="F2673" s="2" t="s">
        <v>128</v>
      </c>
      <c r="G2673" s="2" t="s">
        <v>136</v>
      </c>
    </row>
    <row r="2674" customFormat="false" ht="15" hidden="false" customHeight="false" outlineLevel="0" collapsed="false">
      <c r="A2674" s="2" t="s">
        <v>7840</v>
      </c>
      <c r="B2674" s="2" t="s">
        <v>3829</v>
      </c>
      <c r="C2674" s="2" t="s">
        <v>5168</v>
      </c>
      <c r="D2674" s="13" t="n">
        <v>45492</v>
      </c>
      <c r="E2674" s="2" t="s">
        <v>119</v>
      </c>
      <c r="F2674" s="2" t="s">
        <v>98</v>
      </c>
      <c r="G2674" s="2" t="s">
        <v>99</v>
      </c>
    </row>
    <row r="2675" customFormat="false" ht="15" hidden="false" customHeight="false" outlineLevel="0" collapsed="false">
      <c r="A2675" s="2" t="s">
        <v>7841</v>
      </c>
      <c r="B2675" s="2" t="s">
        <v>591</v>
      </c>
      <c r="C2675" s="2" t="s">
        <v>5168</v>
      </c>
      <c r="D2675" s="13" t="n">
        <v>46073</v>
      </c>
      <c r="E2675" s="2" t="s">
        <v>163</v>
      </c>
      <c r="F2675" s="2" t="s">
        <v>98</v>
      </c>
      <c r="G2675" s="2" t="s">
        <v>99</v>
      </c>
    </row>
    <row r="2676" customFormat="false" ht="15" hidden="false" customHeight="false" outlineLevel="0" collapsed="false">
      <c r="A2676" s="2" t="s">
        <v>7842</v>
      </c>
      <c r="B2676" s="2" t="s">
        <v>4837</v>
      </c>
      <c r="C2676" s="2" t="s">
        <v>5166</v>
      </c>
      <c r="D2676" s="13" t="n">
        <v>45537</v>
      </c>
      <c r="E2676" s="2" t="s">
        <v>114</v>
      </c>
      <c r="F2676" s="2" t="s">
        <v>145</v>
      </c>
      <c r="G2676" s="2" t="s">
        <v>111</v>
      </c>
    </row>
    <row r="2677" customFormat="false" ht="15" hidden="false" customHeight="false" outlineLevel="0" collapsed="false">
      <c r="A2677" s="2" t="s">
        <v>7843</v>
      </c>
      <c r="B2677" s="2" t="s">
        <v>1404</v>
      </c>
      <c r="C2677" s="2" t="s">
        <v>5172</v>
      </c>
      <c r="D2677" s="13" t="n">
        <v>46018</v>
      </c>
      <c r="E2677" s="2" t="s">
        <v>98</v>
      </c>
      <c r="F2677" s="2" t="s">
        <v>98</v>
      </c>
      <c r="G2677" s="2" t="s">
        <v>120</v>
      </c>
    </row>
    <row r="2678" customFormat="false" ht="15" hidden="false" customHeight="false" outlineLevel="0" collapsed="false">
      <c r="A2678" s="2" t="s">
        <v>7844</v>
      </c>
      <c r="B2678" s="2" t="s">
        <v>615</v>
      </c>
      <c r="C2678" s="2" t="s">
        <v>5164</v>
      </c>
      <c r="D2678" s="13" t="n">
        <v>45975</v>
      </c>
      <c r="E2678" s="2" t="s">
        <v>98</v>
      </c>
      <c r="F2678" s="2" t="s">
        <v>141</v>
      </c>
      <c r="G2678" s="2" t="s">
        <v>133</v>
      </c>
    </row>
    <row r="2679" customFormat="false" ht="15" hidden="false" customHeight="false" outlineLevel="0" collapsed="false">
      <c r="A2679" s="2" t="s">
        <v>7845</v>
      </c>
      <c r="B2679" s="2" t="s">
        <v>2376</v>
      </c>
      <c r="C2679" s="2" t="s">
        <v>5164</v>
      </c>
      <c r="D2679" s="13" t="n">
        <v>45690</v>
      </c>
      <c r="E2679" s="2" t="s">
        <v>98</v>
      </c>
      <c r="F2679" s="2" t="s">
        <v>139</v>
      </c>
      <c r="G2679" s="2" t="s">
        <v>109</v>
      </c>
    </row>
    <row r="2680" customFormat="false" ht="15" hidden="false" customHeight="false" outlineLevel="0" collapsed="false">
      <c r="A2680" s="2" t="s">
        <v>7846</v>
      </c>
      <c r="B2680" s="2" t="s">
        <v>4377</v>
      </c>
      <c r="C2680" s="2" t="s">
        <v>5164</v>
      </c>
      <c r="D2680" s="13" t="n">
        <v>45812</v>
      </c>
      <c r="E2680" s="2" t="s">
        <v>98</v>
      </c>
      <c r="F2680" s="2" t="s">
        <v>119</v>
      </c>
      <c r="G2680" s="2" t="s">
        <v>99</v>
      </c>
    </row>
    <row r="2681" customFormat="false" ht="15" hidden="false" customHeight="false" outlineLevel="0" collapsed="false">
      <c r="A2681" s="2" t="s">
        <v>7847</v>
      </c>
      <c r="B2681" s="2" t="s">
        <v>833</v>
      </c>
      <c r="C2681" s="2" t="s">
        <v>5166</v>
      </c>
      <c r="D2681" s="13" t="n">
        <v>45778</v>
      </c>
      <c r="E2681" s="2" t="s">
        <v>98</v>
      </c>
      <c r="F2681" s="2" t="s">
        <v>104</v>
      </c>
      <c r="G2681" s="2" t="s">
        <v>142</v>
      </c>
    </row>
    <row r="2682" customFormat="false" ht="15" hidden="false" customHeight="false" outlineLevel="0" collapsed="false">
      <c r="A2682" s="2" t="s">
        <v>7848</v>
      </c>
      <c r="B2682" s="2" t="s">
        <v>3715</v>
      </c>
      <c r="C2682" s="2" t="s">
        <v>5166</v>
      </c>
      <c r="D2682" s="13" t="n">
        <v>45649</v>
      </c>
      <c r="E2682" s="2" t="s">
        <v>165</v>
      </c>
      <c r="F2682" s="2" t="s">
        <v>163</v>
      </c>
      <c r="G2682" s="2" t="s">
        <v>111</v>
      </c>
    </row>
    <row r="2683" customFormat="false" ht="15" hidden="false" customHeight="false" outlineLevel="0" collapsed="false">
      <c r="A2683" s="2" t="s">
        <v>7849</v>
      </c>
      <c r="B2683" s="2" t="s">
        <v>1732</v>
      </c>
      <c r="C2683" s="2" t="s">
        <v>5166</v>
      </c>
      <c r="D2683" s="13" t="n">
        <v>45480</v>
      </c>
      <c r="E2683" s="2" t="s">
        <v>123</v>
      </c>
      <c r="F2683" s="2" t="s">
        <v>104</v>
      </c>
      <c r="G2683" s="2" t="s">
        <v>120</v>
      </c>
    </row>
    <row r="2684" customFormat="false" ht="15" hidden="false" customHeight="false" outlineLevel="0" collapsed="false">
      <c r="A2684" s="2" t="s">
        <v>7850</v>
      </c>
      <c r="B2684" s="2" t="s">
        <v>1701</v>
      </c>
      <c r="C2684" s="2" t="s">
        <v>5190</v>
      </c>
      <c r="D2684" s="13" t="n">
        <v>45581</v>
      </c>
      <c r="E2684" s="2" t="s">
        <v>98</v>
      </c>
      <c r="F2684" s="2" t="s">
        <v>119</v>
      </c>
      <c r="G2684" s="2" t="s">
        <v>136</v>
      </c>
    </row>
    <row r="2685" customFormat="false" ht="15" hidden="false" customHeight="false" outlineLevel="0" collapsed="false">
      <c r="A2685" s="2" t="s">
        <v>7851</v>
      </c>
      <c r="B2685" s="2" t="s">
        <v>1808</v>
      </c>
      <c r="C2685" s="2" t="s">
        <v>5168</v>
      </c>
      <c r="D2685" s="13" t="n">
        <v>45829</v>
      </c>
      <c r="E2685" s="2" t="s">
        <v>119</v>
      </c>
      <c r="F2685" s="2" t="s">
        <v>98</v>
      </c>
      <c r="G2685" s="2" t="s">
        <v>120</v>
      </c>
    </row>
    <row r="2686" customFormat="false" ht="15" hidden="false" customHeight="false" outlineLevel="0" collapsed="false">
      <c r="A2686" s="2" t="s">
        <v>7852</v>
      </c>
      <c r="B2686" s="2" t="s">
        <v>2512</v>
      </c>
      <c r="C2686" s="2" t="s">
        <v>5168</v>
      </c>
      <c r="D2686" s="13" t="n">
        <v>45639</v>
      </c>
      <c r="E2686" s="2" t="s">
        <v>139</v>
      </c>
      <c r="F2686" s="2" t="s">
        <v>98</v>
      </c>
      <c r="G2686" s="2" t="s">
        <v>136</v>
      </c>
    </row>
    <row r="2687" customFormat="false" ht="15" hidden="false" customHeight="false" outlineLevel="0" collapsed="false">
      <c r="A2687" s="2" t="s">
        <v>7853</v>
      </c>
      <c r="B2687" s="2" t="s">
        <v>1220</v>
      </c>
      <c r="C2687" s="2" t="s">
        <v>5164</v>
      </c>
      <c r="D2687" s="13" t="n">
        <v>46173</v>
      </c>
      <c r="E2687" s="2" t="s">
        <v>98</v>
      </c>
      <c r="F2687" s="2" t="s">
        <v>104</v>
      </c>
      <c r="G2687" s="2" t="s">
        <v>124</v>
      </c>
    </row>
    <row r="2688" customFormat="false" ht="15" hidden="false" customHeight="false" outlineLevel="0" collapsed="false">
      <c r="A2688" s="2" t="s">
        <v>7854</v>
      </c>
      <c r="B2688" s="2" t="s">
        <v>4439</v>
      </c>
      <c r="C2688" s="2" t="s">
        <v>5166</v>
      </c>
      <c r="D2688" s="13" t="n">
        <v>45883</v>
      </c>
      <c r="E2688" s="2" t="s">
        <v>145</v>
      </c>
      <c r="F2688" s="2" t="s">
        <v>128</v>
      </c>
      <c r="G2688" s="2" t="s">
        <v>115</v>
      </c>
    </row>
    <row r="2689" customFormat="false" ht="15" hidden="false" customHeight="false" outlineLevel="0" collapsed="false">
      <c r="A2689" s="2" t="s">
        <v>7855</v>
      </c>
      <c r="B2689" s="2" t="s">
        <v>3783</v>
      </c>
      <c r="C2689" s="2" t="s">
        <v>5164</v>
      </c>
      <c r="D2689" s="13" t="n">
        <v>45751</v>
      </c>
      <c r="E2689" s="2" t="s">
        <v>98</v>
      </c>
      <c r="F2689" s="2" t="s">
        <v>119</v>
      </c>
      <c r="G2689" s="2" t="s">
        <v>124</v>
      </c>
    </row>
    <row r="2690" customFormat="false" ht="15" hidden="false" customHeight="false" outlineLevel="0" collapsed="false">
      <c r="A2690" s="2" t="s">
        <v>7856</v>
      </c>
      <c r="B2690" s="2" t="s">
        <v>1831</v>
      </c>
      <c r="C2690" s="2" t="s">
        <v>5190</v>
      </c>
      <c r="D2690" s="13" t="n">
        <v>45692</v>
      </c>
      <c r="E2690" s="2" t="s">
        <v>98</v>
      </c>
      <c r="F2690" s="2" t="s">
        <v>119</v>
      </c>
      <c r="G2690" s="2" t="s">
        <v>130</v>
      </c>
    </row>
    <row r="2691" customFormat="false" ht="15" hidden="false" customHeight="false" outlineLevel="0" collapsed="false">
      <c r="A2691" s="2" t="s">
        <v>7857</v>
      </c>
      <c r="B2691" s="2" t="s">
        <v>3263</v>
      </c>
      <c r="C2691" s="2" t="s">
        <v>5166</v>
      </c>
      <c r="D2691" s="13" t="n">
        <v>45631</v>
      </c>
      <c r="E2691" s="2" t="s">
        <v>98</v>
      </c>
      <c r="F2691" s="2" t="s">
        <v>119</v>
      </c>
      <c r="G2691" s="2" t="s">
        <v>136</v>
      </c>
    </row>
    <row r="2692" customFormat="false" ht="15" hidden="false" customHeight="false" outlineLevel="0" collapsed="false">
      <c r="A2692" s="2" t="s">
        <v>7858</v>
      </c>
      <c r="B2692" s="2" t="s">
        <v>4412</v>
      </c>
      <c r="C2692" s="2" t="s">
        <v>5190</v>
      </c>
      <c r="D2692" s="13" t="n">
        <v>46109</v>
      </c>
      <c r="E2692" s="2" t="s">
        <v>98</v>
      </c>
      <c r="F2692" s="2" t="s">
        <v>141</v>
      </c>
      <c r="G2692" s="2" t="s">
        <v>115</v>
      </c>
    </row>
    <row r="2693" customFormat="false" ht="15" hidden="false" customHeight="false" outlineLevel="0" collapsed="false">
      <c r="A2693" s="2" t="s">
        <v>7859</v>
      </c>
      <c r="B2693" s="2" t="s">
        <v>1754</v>
      </c>
      <c r="C2693" s="2" t="s">
        <v>5164</v>
      </c>
      <c r="D2693" s="13" t="n">
        <v>45494</v>
      </c>
      <c r="E2693" s="2" t="s">
        <v>98</v>
      </c>
      <c r="F2693" s="2" t="s">
        <v>165</v>
      </c>
      <c r="G2693" s="2" t="s">
        <v>142</v>
      </c>
    </row>
    <row r="2694" customFormat="false" ht="15" hidden="false" customHeight="false" outlineLevel="0" collapsed="false">
      <c r="A2694" s="2" t="s">
        <v>7860</v>
      </c>
      <c r="B2694" s="2" t="s">
        <v>5018</v>
      </c>
      <c r="C2694" s="2" t="s">
        <v>5172</v>
      </c>
      <c r="D2694" s="13" t="n">
        <v>45797</v>
      </c>
      <c r="E2694" s="2" t="s">
        <v>98</v>
      </c>
      <c r="F2694" s="2" t="s">
        <v>98</v>
      </c>
      <c r="G2694" s="2" t="s">
        <v>130</v>
      </c>
    </row>
    <row r="2695" customFormat="false" ht="15" hidden="false" customHeight="false" outlineLevel="0" collapsed="false">
      <c r="A2695" s="2" t="s">
        <v>7861</v>
      </c>
      <c r="B2695" s="2" t="s">
        <v>5027</v>
      </c>
      <c r="C2695" s="2" t="s">
        <v>5172</v>
      </c>
      <c r="D2695" s="13" t="n">
        <v>45741</v>
      </c>
      <c r="E2695" s="2" t="s">
        <v>98</v>
      </c>
      <c r="F2695" s="2" t="s">
        <v>98</v>
      </c>
      <c r="G2695" s="2" t="s">
        <v>115</v>
      </c>
    </row>
    <row r="2696" customFormat="false" ht="15" hidden="false" customHeight="false" outlineLevel="0" collapsed="false">
      <c r="A2696" s="2" t="s">
        <v>7862</v>
      </c>
      <c r="B2696" s="2" t="s">
        <v>3873</v>
      </c>
      <c r="C2696" s="2" t="s">
        <v>5164</v>
      </c>
      <c r="D2696" s="13" t="n">
        <v>45538</v>
      </c>
      <c r="E2696" s="2" t="s">
        <v>98</v>
      </c>
      <c r="F2696" s="2" t="s">
        <v>119</v>
      </c>
      <c r="G2696" s="2" t="s">
        <v>136</v>
      </c>
    </row>
    <row r="2697" customFormat="false" ht="15" hidden="false" customHeight="false" outlineLevel="0" collapsed="false">
      <c r="A2697" s="2" t="s">
        <v>7863</v>
      </c>
      <c r="B2697" s="2" t="s">
        <v>2267</v>
      </c>
      <c r="C2697" s="2" t="s">
        <v>5168</v>
      </c>
      <c r="D2697" s="13" t="n">
        <v>45752</v>
      </c>
      <c r="E2697" s="2" t="s">
        <v>98</v>
      </c>
      <c r="F2697" s="2" t="s">
        <v>98</v>
      </c>
      <c r="G2697" s="2" t="s">
        <v>120</v>
      </c>
    </row>
    <row r="2698" customFormat="false" ht="15" hidden="false" customHeight="false" outlineLevel="0" collapsed="false">
      <c r="A2698" s="2" t="s">
        <v>7864</v>
      </c>
      <c r="B2698" s="2" t="s">
        <v>3557</v>
      </c>
      <c r="C2698" s="2" t="s">
        <v>5168</v>
      </c>
      <c r="D2698" s="13" t="n">
        <v>45727</v>
      </c>
      <c r="E2698" s="2" t="s">
        <v>141</v>
      </c>
      <c r="F2698" s="2" t="s">
        <v>98</v>
      </c>
      <c r="G2698" s="2" t="s">
        <v>109</v>
      </c>
    </row>
    <row r="2699" customFormat="false" ht="15" hidden="false" customHeight="false" outlineLevel="0" collapsed="false">
      <c r="A2699" s="2" t="s">
        <v>7865</v>
      </c>
      <c r="B2699" s="2" t="s">
        <v>1642</v>
      </c>
      <c r="C2699" s="2" t="s">
        <v>5164</v>
      </c>
      <c r="D2699" s="13" t="n">
        <v>45875</v>
      </c>
      <c r="E2699" s="2" t="s">
        <v>98</v>
      </c>
      <c r="F2699" s="2" t="s">
        <v>119</v>
      </c>
      <c r="G2699" s="2" t="s">
        <v>124</v>
      </c>
    </row>
    <row r="2700" customFormat="false" ht="15" hidden="false" customHeight="false" outlineLevel="0" collapsed="false">
      <c r="A2700" s="2" t="s">
        <v>7866</v>
      </c>
      <c r="B2700" s="2" t="s">
        <v>647</v>
      </c>
      <c r="C2700" s="2" t="s">
        <v>5164</v>
      </c>
      <c r="D2700" s="13" t="n">
        <v>45625</v>
      </c>
      <c r="E2700" s="2" t="s">
        <v>98</v>
      </c>
      <c r="F2700" s="2" t="s">
        <v>114</v>
      </c>
      <c r="G2700" s="2" t="s">
        <v>111</v>
      </c>
    </row>
    <row r="2701" customFormat="false" ht="15" hidden="false" customHeight="false" outlineLevel="0" collapsed="false">
      <c r="A2701" s="2" t="s">
        <v>7867</v>
      </c>
      <c r="B2701" s="2" t="s">
        <v>3834</v>
      </c>
      <c r="C2701" s="2" t="s">
        <v>5164</v>
      </c>
      <c r="D2701" s="13" t="n">
        <v>45608</v>
      </c>
      <c r="E2701" s="2" t="s">
        <v>98</v>
      </c>
      <c r="F2701" s="2" t="s">
        <v>114</v>
      </c>
      <c r="G2701" s="2" t="s">
        <v>109</v>
      </c>
    </row>
    <row r="2702" customFormat="false" ht="15" hidden="false" customHeight="false" outlineLevel="0" collapsed="false">
      <c r="A2702" s="2" t="s">
        <v>7868</v>
      </c>
      <c r="B2702" s="2" t="s">
        <v>4198</v>
      </c>
      <c r="C2702" s="2" t="s">
        <v>5168</v>
      </c>
      <c r="D2702" s="13" t="n">
        <v>46198</v>
      </c>
      <c r="E2702" s="2" t="s">
        <v>108</v>
      </c>
      <c r="F2702" s="2" t="s">
        <v>98</v>
      </c>
      <c r="G2702" s="2" t="s">
        <v>115</v>
      </c>
    </row>
    <row r="2703" customFormat="false" ht="15" hidden="false" customHeight="false" outlineLevel="0" collapsed="false">
      <c r="A2703" s="2" t="s">
        <v>7869</v>
      </c>
      <c r="B2703" s="2" t="s">
        <v>4991</v>
      </c>
      <c r="C2703" s="2" t="s">
        <v>5190</v>
      </c>
      <c r="D2703" s="13" t="n">
        <v>45581</v>
      </c>
      <c r="E2703" s="2" t="s">
        <v>98</v>
      </c>
      <c r="F2703" s="2" t="s">
        <v>98</v>
      </c>
      <c r="G2703" s="2" t="s">
        <v>124</v>
      </c>
    </row>
    <row r="2704" customFormat="false" ht="15" hidden="false" customHeight="false" outlineLevel="0" collapsed="false">
      <c r="A2704" s="2" t="s">
        <v>7870</v>
      </c>
      <c r="B2704" s="2" t="s">
        <v>3789</v>
      </c>
      <c r="C2704" s="2" t="s">
        <v>5166</v>
      </c>
      <c r="D2704" s="13" t="n">
        <v>46073</v>
      </c>
      <c r="E2704" s="2" t="s">
        <v>165</v>
      </c>
      <c r="F2704" s="2" t="s">
        <v>163</v>
      </c>
      <c r="G2704" s="2" t="s">
        <v>142</v>
      </c>
    </row>
    <row r="2705" customFormat="false" ht="15" hidden="false" customHeight="false" outlineLevel="0" collapsed="false">
      <c r="A2705" s="2" t="s">
        <v>7871</v>
      </c>
      <c r="B2705" s="2" t="s">
        <v>4022</v>
      </c>
      <c r="C2705" s="2" t="s">
        <v>5168</v>
      </c>
      <c r="D2705" s="13" t="n">
        <v>46012</v>
      </c>
      <c r="E2705" s="2" t="s">
        <v>108</v>
      </c>
      <c r="F2705" s="2" t="s">
        <v>98</v>
      </c>
      <c r="G2705" s="2" t="s">
        <v>115</v>
      </c>
    </row>
    <row r="2706" customFormat="false" ht="15" hidden="false" customHeight="false" outlineLevel="0" collapsed="false">
      <c r="A2706" s="2" t="s">
        <v>7872</v>
      </c>
      <c r="B2706" s="2" t="s">
        <v>2169</v>
      </c>
      <c r="C2706" s="2" t="s">
        <v>5164</v>
      </c>
      <c r="D2706" s="13" t="n">
        <v>46162</v>
      </c>
      <c r="E2706" s="2" t="s">
        <v>98</v>
      </c>
      <c r="F2706" s="2" t="s">
        <v>119</v>
      </c>
      <c r="G2706" s="2" t="s">
        <v>142</v>
      </c>
    </row>
    <row r="2707" customFormat="false" ht="15" hidden="false" customHeight="false" outlineLevel="0" collapsed="false">
      <c r="A2707" s="2" t="s">
        <v>7873</v>
      </c>
      <c r="B2707" s="2" t="s">
        <v>4950</v>
      </c>
      <c r="C2707" s="2" t="s">
        <v>5190</v>
      </c>
      <c r="D2707" s="13" t="n">
        <v>45499</v>
      </c>
      <c r="E2707" s="2" t="s">
        <v>98</v>
      </c>
      <c r="F2707" s="2" t="s">
        <v>98</v>
      </c>
      <c r="G2707" s="2" t="s">
        <v>124</v>
      </c>
    </row>
    <row r="2708" customFormat="false" ht="15" hidden="false" customHeight="false" outlineLevel="0" collapsed="false">
      <c r="A2708" s="2" t="s">
        <v>7874</v>
      </c>
      <c r="B2708" s="2" t="s">
        <v>4393</v>
      </c>
      <c r="C2708" s="2" t="s">
        <v>5172</v>
      </c>
      <c r="D2708" s="13" t="n">
        <v>46103</v>
      </c>
      <c r="E2708" s="2" t="s">
        <v>108</v>
      </c>
      <c r="F2708" s="2" t="s">
        <v>98</v>
      </c>
      <c r="G2708" s="2" t="s">
        <v>124</v>
      </c>
    </row>
    <row r="2709" customFormat="false" ht="15" hidden="false" customHeight="false" outlineLevel="0" collapsed="false">
      <c r="A2709" s="2" t="s">
        <v>7875</v>
      </c>
      <c r="B2709" s="2" t="s">
        <v>5085</v>
      </c>
      <c r="C2709" s="2" t="s">
        <v>5172</v>
      </c>
      <c r="D2709" s="13" t="n">
        <v>45449</v>
      </c>
      <c r="E2709" s="2" t="s">
        <v>98</v>
      </c>
      <c r="F2709" s="2" t="s">
        <v>98</v>
      </c>
      <c r="G2709" s="2" t="s">
        <v>130</v>
      </c>
    </row>
    <row r="2710" customFormat="false" ht="15" hidden="false" customHeight="false" outlineLevel="0" collapsed="false">
      <c r="A2710" s="2" t="s">
        <v>7876</v>
      </c>
      <c r="B2710" s="2" t="s">
        <v>3834</v>
      </c>
      <c r="C2710" s="2" t="s">
        <v>5164</v>
      </c>
      <c r="D2710" s="13" t="n">
        <v>45765</v>
      </c>
      <c r="E2710" s="2" t="s">
        <v>98</v>
      </c>
      <c r="F2710" s="2" t="s">
        <v>114</v>
      </c>
      <c r="G2710" s="2" t="s">
        <v>115</v>
      </c>
    </row>
    <row r="2711" customFormat="false" ht="15" hidden="false" customHeight="false" outlineLevel="0" collapsed="false">
      <c r="A2711" s="2" t="s">
        <v>7877</v>
      </c>
      <c r="B2711" s="2" t="s">
        <v>271</v>
      </c>
      <c r="C2711" s="2" t="s">
        <v>5164</v>
      </c>
      <c r="D2711" s="13" t="n">
        <v>45798</v>
      </c>
      <c r="E2711" s="2" t="s">
        <v>98</v>
      </c>
      <c r="F2711" s="2" t="s">
        <v>165</v>
      </c>
      <c r="G2711" s="2" t="s">
        <v>142</v>
      </c>
    </row>
    <row r="2712" customFormat="false" ht="15" hidden="false" customHeight="false" outlineLevel="0" collapsed="false">
      <c r="A2712" s="2" t="s">
        <v>7878</v>
      </c>
      <c r="B2712" s="2" t="s">
        <v>4961</v>
      </c>
      <c r="C2712" s="2" t="s">
        <v>5190</v>
      </c>
      <c r="D2712" s="13" t="n">
        <v>45491</v>
      </c>
      <c r="E2712" s="2" t="s">
        <v>98</v>
      </c>
      <c r="F2712" s="2" t="s">
        <v>98</v>
      </c>
      <c r="G2712" s="2" t="s">
        <v>99</v>
      </c>
    </row>
    <row r="2713" customFormat="false" ht="15" hidden="false" customHeight="false" outlineLevel="0" collapsed="false">
      <c r="A2713" s="2" t="s">
        <v>7879</v>
      </c>
      <c r="B2713" s="2" t="s">
        <v>2001</v>
      </c>
      <c r="C2713" s="2" t="s">
        <v>5164</v>
      </c>
      <c r="D2713" s="13" t="n">
        <v>45604</v>
      </c>
      <c r="E2713" s="2" t="s">
        <v>98</v>
      </c>
      <c r="F2713" s="2" t="s">
        <v>141</v>
      </c>
      <c r="G2713" s="2" t="s">
        <v>120</v>
      </c>
    </row>
    <row r="2714" customFormat="false" ht="15" hidden="false" customHeight="false" outlineLevel="0" collapsed="false">
      <c r="A2714" s="2" t="s">
        <v>7880</v>
      </c>
      <c r="B2714" s="2" t="s">
        <v>4975</v>
      </c>
      <c r="C2714" s="2" t="s">
        <v>5166</v>
      </c>
      <c r="D2714" s="13" t="n">
        <v>45678</v>
      </c>
      <c r="E2714" s="2" t="s">
        <v>108</v>
      </c>
      <c r="F2714" s="2" t="s">
        <v>145</v>
      </c>
      <c r="G2714" s="2" t="s">
        <v>115</v>
      </c>
    </row>
    <row r="2715" customFormat="false" ht="15" hidden="false" customHeight="false" outlineLevel="0" collapsed="false">
      <c r="A2715" s="2" t="s">
        <v>7881</v>
      </c>
      <c r="B2715" s="2" t="s">
        <v>1822</v>
      </c>
      <c r="C2715" s="2" t="s">
        <v>5166</v>
      </c>
      <c r="D2715" s="13" t="n">
        <v>45791</v>
      </c>
      <c r="E2715" s="2" t="s">
        <v>165</v>
      </c>
      <c r="F2715" s="2" t="s">
        <v>128</v>
      </c>
      <c r="G2715" s="2" t="s">
        <v>109</v>
      </c>
    </row>
    <row r="2716" customFormat="false" ht="15" hidden="false" customHeight="false" outlineLevel="0" collapsed="false">
      <c r="A2716" s="2" t="s">
        <v>7882</v>
      </c>
      <c r="B2716" s="2" t="s">
        <v>1524</v>
      </c>
      <c r="C2716" s="2" t="s">
        <v>5166</v>
      </c>
      <c r="D2716" s="13" t="n">
        <v>45775</v>
      </c>
      <c r="E2716" s="2" t="s">
        <v>108</v>
      </c>
      <c r="F2716" s="2" t="s">
        <v>141</v>
      </c>
      <c r="G2716" s="2" t="s">
        <v>124</v>
      </c>
    </row>
    <row r="2717" customFormat="false" ht="15" hidden="false" customHeight="false" outlineLevel="0" collapsed="false">
      <c r="A2717" s="2" t="s">
        <v>7883</v>
      </c>
      <c r="B2717" s="2" t="s">
        <v>5119</v>
      </c>
      <c r="C2717" s="2" t="s">
        <v>5172</v>
      </c>
      <c r="D2717" s="13" t="n">
        <v>46039</v>
      </c>
      <c r="E2717" s="2" t="s">
        <v>98</v>
      </c>
      <c r="F2717" s="2" t="s">
        <v>98</v>
      </c>
      <c r="G2717" s="2" t="s">
        <v>109</v>
      </c>
    </row>
    <row r="2718" customFormat="false" ht="15" hidden="false" customHeight="false" outlineLevel="0" collapsed="false">
      <c r="A2718" s="2" t="s">
        <v>7884</v>
      </c>
      <c r="B2718" s="2" t="s">
        <v>3702</v>
      </c>
      <c r="C2718" s="2" t="s">
        <v>5166</v>
      </c>
      <c r="D2718" s="13" t="n">
        <v>45788</v>
      </c>
      <c r="E2718" s="2" t="s">
        <v>104</v>
      </c>
      <c r="F2718" s="2" t="s">
        <v>108</v>
      </c>
      <c r="G2718" s="2" t="s">
        <v>111</v>
      </c>
    </row>
    <row r="2719" customFormat="false" ht="15" hidden="false" customHeight="false" outlineLevel="0" collapsed="false">
      <c r="A2719" s="2" t="s">
        <v>7885</v>
      </c>
      <c r="B2719" s="2" t="s">
        <v>428</v>
      </c>
      <c r="C2719" s="2" t="s">
        <v>5190</v>
      </c>
      <c r="D2719" s="13" t="n">
        <v>45659</v>
      </c>
      <c r="E2719" s="2" t="s">
        <v>98</v>
      </c>
      <c r="F2719" s="2" t="s">
        <v>165</v>
      </c>
      <c r="G2719" s="2" t="s">
        <v>115</v>
      </c>
    </row>
    <row r="2720" customFormat="false" ht="15" hidden="false" customHeight="false" outlineLevel="0" collapsed="false">
      <c r="A2720" s="2" t="s">
        <v>7886</v>
      </c>
      <c r="B2720" s="2" t="s">
        <v>880</v>
      </c>
      <c r="C2720" s="2" t="s">
        <v>5172</v>
      </c>
      <c r="D2720" s="13" t="n">
        <v>45789</v>
      </c>
      <c r="E2720" s="2" t="s">
        <v>141</v>
      </c>
      <c r="F2720" s="2" t="s">
        <v>98</v>
      </c>
      <c r="G2720" s="2" t="s">
        <v>142</v>
      </c>
    </row>
    <row r="2721" customFormat="false" ht="15" hidden="false" customHeight="false" outlineLevel="0" collapsed="false">
      <c r="A2721" s="2" t="s">
        <v>7887</v>
      </c>
      <c r="B2721" s="2" t="s">
        <v>3293</v>
      </c>
      <c r="C2721" s="2" t="s">
        <v>5166</v>
      </c>
      <c r="D2721" s="13" t="n">
        <v>46191</v>
      </c>
      <c r="E2721" s="2" t="s">
        <v>145</v>
      </c>
      <c r="F2721" s="2" t="s">
        <v>123</v>
      </c>
      <c r="G2721" s="2" t="s">
        <v>109</v>
      </c>
    </row>
    <row r="2722" customFormat="false" ht="15" hidden="false" customHeight="false" outlineLevel="0" collapsed="false">
      <c r="A2722" s="2" t="s">
        <v>7888</v>
      </c>
      <c r="B2722" s="2" t="s">
        <v>1655</v>
      </c>
      <c r="C2722" s="2" t="s">
        <v>5164</v>
      </c>
      <c r="D2722" s="13" t="n">
        <v>45881</v>
      </c>
      <c r="E2722" s="2" t="s">
        <v>98</v>
      </c>
      <c r="F2722" s="2" t="s">
        <v>145</v>
      </c>
      <c r="G2722" s="2" t="s">
        <v>130</v>
      </c>
    </row>
    <row r="2723" customFormat="false" ht="15" hidden="false" customHeight="false" outlineLevel="0" collapsed="false">
      <c r="A2723" s="2" t="s">
        <v>7889</v>
      </c>
      <c r="B2723" s="2" t="s">
        <v>3238</v>
      </c>
      <c r="C2723" s="2" t="s">
        <v>5164</v>
      </c>
      <c r="D2723" s="13" t="n">
        <v>45624</v>
      </c>
      <c r="E2723" s="2" t="s">
        <v>98</v>
      </c>
      <c r="F2723" s="2" t="s">
        <v>128</v>
      </c>
      <c r="G2723" s="2" t="s">
        <v>115</v>
      </c>
    </row>
    <row r="2724" customFormat="false" ht="15" hidden="false" customHeight="false" outlineLevel="0" collapsed="false">
      <c r="A2724" s="2" t="s">
        <v>7890</v>
      </c>
      <c r="B2724" s="2" t="s">
        <v>466</v>
      </c>
      <c r="C2724" s="2" t="s">
        <v>5164</v>
      </c>
      <c r="D2724" s="13" t="n">
        <v>46085</v>
      </c>
      <c r="E2724" s="2" t="s">
        <v>98</v>
      </c>
      <c r="F2724" s="2" t="s">
        <v>139</v>
      </c>
      <c r="G2724" s="2" t="s">
        <v>109</v>
      </c>
    </row>
    <row r="2725" customFormat="false" ht="15" hidden="false" customHeight="false" outlineLevel="0" collapsed="false">
      <c r="A2725" s="2" t="s">
        <v>7891</v>
      </c>
      <c r="B2725" s="2" t="s">
        <v>3181</v>
      </c>
      <c r="C2725" s="2" t="s">
        <v>5164</v>
      </c>
      <c r="D2725" s="13" t="n">
        <v>46182</v>
      </c>
      <c r="E2725" s="2" t="s">
        <v>98</v>
      </c>
      <c r="F2725" s="2" t="s">
        <v>114</v>
      </c>
      <c r="G2725" s="2" t="s">
        <v>109</v>
      </c>
    </row>
    <row r="2726" customFormat="false" ht="15" hidden="false" customHeight="false" outlineLevel="0" collapsed="false">
      <c r="A2726" s="2" t="s">
        <v>7892</v>
      </c>
      <c r="B2726" s="2" t="s">
        <v>3995</v>
      </c>
      <c r="C2726" s="2" t="s">
        <v>5172</v>
      </c>
      <c r="D2726" s="13" t="n">
        <v>46148</v>
      </c>
      <c r="E2726" s="2" t="s">
        <v>119</v>
      </c>
      <c r="F2726" s="2" t="s">
        <v>98</v>
      </c>
      <c r="G2726" s="2" t="s">
        <v>115</v>
      </c>
    </row>
    <row r="2727" customFormat="false" ht="15" hidden="false" customHeight="false" outlineLevel="0" collapsed="false">
      <c r="A2727" s="2" t="s">
        <v>7893</v>
      </c>
      <c r="B2727" s="2" t="s">
        <v>3750</v>
      </c>
      <c r="C2727" s="2" t="s">
        <v>5164</v>
      </c>
      <c r="D2727" s="13" t="n">
        <v>45638</v>
      </c>
      <c r="E2727" s="2" t="s">
        <v>98</v>
      </c>
      <c r="F2727" s="2" t="s">
        <v>114</v>
      </c>
      <c r="G2727" s="2" t="s">
        <v>142</v>
      </c>
    </row>
    <row r="2728" customFormat="false" ht="15" hidden="false" customHeight="false" outlineLevel="0" collapsed="false">
      <c r="A2728" s="2" t="s">
        <v>7894</v>
      </c>
      <c r="B2728" s="2" t="s">
        <v>487</v>
      </c>
      <c r="C2728" s="2" t="s">
        <v>5168</v>
      </c>
      <c r="D2728" s="13" t="n">
        <v>45820</v>
      </c>
      <c r="E2728" s="2" t="s">
        <v>123</v>
      </c>
      <c r="F2728" s="2" t="s">
        <v>98</v>
      </c>
      <c r="G2728" s="2" t="s">
        <v>120</v>
      </c>
    </row>
    <row r="2729" customFormat="false" ht="15" hidden="false" customHeight="false" outlineLevel="0" collapsed="false">
      <c r="A2729" s="2" t="s">
        <v>7895</v>
      </c>
      <c r="B2729" s="2" t="s">
        <v>1534</v>
      </c>
      <c r="C2729" s="2" t="s">
        <v>5190</v>
      </c>
      <c r="D2729" s="13" t="n">
        <v>45666</v>
      </c>
      <c r="E2729" s="2" t="s">
        <v>98</v>
      </c>
      <c r="F2729" s="2" t="s">
        <v>165</v>
      </c>
      <c r="G2729" s="2" t="s">
        <v>133</v>
      </c>
    </row>
    <row r="2730" customFormat="false" ht="15" hidden="false" customHeight="false" outlineLevel="0" collapsed="false">
      <c r="A2730" s="2" t="s">
        <v>7896</v>
      </c>
      <c r="B2730" s="2" t="s">
        <v>5057</v>
      </c>
      <c r="C2730" s="2" t="s">
        <v>5166</v>
      </c>
      <c r="D2730" s="13" t="n">
        <v>45768</v>
      </c>
      <c r="E2730" s="2" t="s">
        <v>128</v>
      </c>
      <c r="F2730" s="2" t="s">
        <v>163</v>
      </c>
      <c r="G2730" s="2" t="s">
        <v>111</v>
      </c>
    </row>
    <row r="2731" customFormat="false" ht="15" hidden="false" customHeight="false" outlineLevel="0" collapsed="false">
      <c r="A2731" s="2" t="s">
        <v>7897</v>
      </c>
      <c r="B2731" s="2" t="s">
        <v>1684</v>
      </c>
      <c r="C2731" s="2" t="s">
        <v>5172</v>
      </c>
      <c r="D2731" s="13" t="n">
        <v>45548</v>
      </c>
      <c r="E2731" s="2" t="s">
        <v>141</v>
      </c>
      <c r="F2731" s="2" t="s">
        <v>98</v>
      </c>
      <c r="G2731" s="2" t="s">
        <v>124</v>
      </c>
    </row>
    <row r="2732" customFormat="false" ht="15" hidden="false" customHeight="false" outlineLevel="0" collapsed="false">
      <c r="A2732" s="2" t="s">
        <v>7898</v>
      </c>
      <c r="B2732" s="2" t="s">
        <v>4532</v>
      </c>
      <c r="C2732" s="2" t="s">
        <v>5166</v>
      </c>
      <c r="D2732" s="13" t="n">
        <v>45520</v>
      </c>
      <c r="E2732" s="2" t="s">
        <v>114</v>
      </c>
      <c r="F2732" s="2" t="s">
        <v>145</v>
      </c>
      <c r="G2732" s="2" t="s">
        <v>111</v>
      </c>
    </row>
    <row r="2733" customFormat="false" ht="15" hidden="false" customHeight="false" outlineLevel="0" collapsed="false">
      <c r="A2733" s="2" t="s">
        <v>7899</v>
      </c>
      <c r="B2733" s="2" t="s">
        <v>2912</v>
      </c>
      <c r="C2733" s="2" t="s">
        <v>5190</v>
      </c>
      <c r="D2733" s="13" t="n">
        <v>45858</v>
      </c>
      <c r="E2733" s="2" t="s">
        <v>98</v>
      </c>
      <c r="F2733" s="2" t="s">
        <v>98</v>
      </c>
      <c r="G2733" s="2" t="s">
        <v>136</v>
      </c>
    </row>
    <row r="2734" customFormat="false" ht="15" hidden="false" customHeight="false" outlineLevel="0" collapsed="false">
      <c r="A2734" s="2" t="s">
        <v>7900</v>
      </c>
      <c r="B2734" s="2" t="s">
        <v>4475</v>
      </c>
      <c r="C2734" s="2" t="s">
        <v>5168</v>
      </c>
      <c r="D2734" s="13" t="n">
        <v>45686</v>
      </c>
      <c r="E2734" s="2" t="s">
        <v>119</v>
      </c>
      <c r="F2734" s="2" t="s">
        <v>98</v>
      </c>
      <c r="G2734" s="2" t="s">
        <v>142</v>
      </c>
    </row>
    <row r="2735" customFormat="false" ht="15" hidden="false" customHeight="false" outlineLevel="0" collapsed="false">
      <c r="A2735" s="2" t="s">
        <v>7901</v>
      </c>
      <c r="B2735" s="2" t="s">
        <v>2676</v>
      </c>
      <c r="C2735" s="2" t="s">
        <v>5166</v>
      </c>
      <c r="D2735" s="13" t="n">
        <v>45669</v>
      </c>
      <c r="E2735" s="2" t="s">
        <v>104</v>
      </c>
      <c r="F2735" s="2" t="s">
        <v>139</v>
      </c>
      <c r="G2735" s="2" t="s">
        <v>109</v>
      </c>
    </row>
    <row r="2736" customFormat="false" ht="15" hidden="false" customHeight="false" outlineLevel="0" collapsed="false">
      <c r="A2736" s="2" t="s">
        <v>7902</v>
      </c>
      <c r="B2736" s="2" t="s">
        <v>5085</v>
      </c>
      <c r="C2736" s="2" t="s">
        <v>5190</v>
      </c>
      <c r="D2736" s="13" t="n">
        <v>45965</v>
      </c>
      <c r="E2736" s="2" t="s">
        <v>98</v>
      </c>
      <c r="F2736" s="2" t="s">
        <v>98</v>
      </c>
      <c r="G2736" s="2" t="s">
        <v>142</v>
      </c>
    </row>
    <row r="2737" customFormat="false" ht="15" hidden="false" customHeight="false" outlineLevel="0" collapsed="false">
      <c r="A2737" s="2" t="s">
        <v>7903</v>
      </c>
      <c r="B2737" s="2" t="s">
        <v>4373</v>
      </c>
      <c r="C2737" s="2" t="s">
        <v>5172</v>
      </c>
      <c r="D2737" s="13" t="n">
        <v>45337</v>
      </c>
      <c r="E2737" s="2" t="s">
        <v>108</v>
      </c>
      <c r="F2737" s="2" t="s">
        <v>98</v>
      </c>
      <c r="G2737" s="2" t="s">
        <v>133</v>
      </c>
    </row>
    <row r="2738" customFormat="false" ht="15" hidden="false" customHeight="false" outlineLevel="0" collapsed="false">
      <c r="A2738" s="2" t="s">
        <v>7904</v>
      </c>
      <c r="B2738" s="2" t="s">
        <v>3491</v>
      </c>
      <c r="C2738" s="2" t="s">
        <v>5190</v>
      </c>
      <c r="D2738" s="13" t="n">
        <v>45775</v>
      </c>
      <c r="E2738" s="2" t="s">
        <v>98</v>
      </c>
      <c r="F2738" s="2" t="s">
        <v>98</v>
      </c>
      <c r="G2738" s="2" t="s">
        <v>136</v>
      </c>
    </row>
    <row r="2739" customFormat="false" ht="15" hidden="false" customHeight="false" outlineLevel="0" collapsed="false">
      <c r="A2739" s="2" t="s">
        <v>7905</v>
      </c>
      <c r="B2739" s="2" t="s">
        <v>3599</v>
      </c>
      <c r="C2739" s="2" t="s">
        <v>5168</v>
      </c>
      <c r="D2739" s="13" t="n">
        <v>45855</v>
      </c>
      <c r="E2739" s="2" t="s">
        <v>145</v>
      </c>
      <c r="F2739" s="2" t="s">
        <v>98</v>
      </c>
      <c r="G2739" s="2" t="s">
        <v>130</v>
      </c>
    </row>
    <row r="2740" customFormat="false" ht="15" hidden="false" customHeight="false" outlineLevel="0" collapsed="false">
      <c r="A2740" s="2" t="s">
        <v>7906</v>
      </c>
      <c r="B2740" s="2" t="s">
        <v>4125</v>
      </c>
      <c r="C2740" s="2" t="s">
        <v>5190</v>
      </c>
      <c r="D2740" s="13" t="n">
        <v>45643</v>
      </c>
      <c r="E2740" s="2" t="s">
        <v>98</v>
      </c>
      <c r="F2740" s="2" t="s">
        <v>98</v>
      </c>
      <c r="G2740" s="2" t="s">
        <v>142</v>
      </c>
    </row>
    <row r="2741" customFormat="false" ht="15" hidden="false" customHeight="false" outlineLevel="0" collapsed="false">
      <c r="A2741" s="2" t="s">
        <v>7907</v>
      </c>
      <c r="B2741" s="2" t="s">
        <v>3384</v>
      </c>
      <c r="C2741" s="2" t="s">
        <v>5164</v>
      </c>
      <c r="D2741" s="13" t="n">
        <v>45648</v>
      </c>
      <c r="E2741" s="2" t="s">
        <v>98</v>
      </c>
      <c r="F2741" s="2" t="s">
        <v>98</v>
      </c>
      <c r="G2741" s="2" t="s">
        <v>136</v>
      </c>
    </row>
    <row r="2742" customFormat="false" ht="15" hidden="false" customHeight="false" outlineLevel="0" collapsed="false">
      <c r="A2742" s="2" t="s">
        <v>7908</v>
      </c>
      <c r="B2742" s="2" t="s">
        <v>3754</v>
      </c>
      <c r="C2742" s="2" t="s">
        <v>5172</v>
      </c>
      <c r="D2742" s="13" t="n">
        <v>45587</v>
      </c>
      <c r="E2742" s="2" t="s">
        <v>98</v>
      </c>
      <c r="F2742" s="2" t="s">
        <v>98</v>
      </c>
      <c r="G2742" s="2" t="s">
        <v>130</v>
      </c>
    </row>
    <row r="2743" customFormat="false" ht="15" hidden="false" customHeight="false" outlineLevel="0" collapsed="false">
      <c r="A2743" s="2" t="s">
        <v>7909</v>
      </c>
      <c r="B2743" s="2" t="s">
        <v>4733</v>
      </c>
      <c r="C2743" s="2" t="s">
        <v>5168</v>
      </c>
      <c r="D2743" s="13" t="n">
        <v>45549</v>
      </c>
      <c r="E2743" s="2" t="s">
        <v>119</v>
      </c>
      <c r="F2743" s="2" t="s">
        <v>98</v>
      </c>
      <c r="G2743" s="2" t="s">
        <v>120</v>
      </c>
    </row>
    <row r="2744" customFormat="false" ht="15" hidden="false" customHeight="false" outlineLevel="0" collapsed="false">
      <c r="A2744" s="2" t="s">
        <v>7910</v>
      </c>
      <c r="B2744" s="2" t="s">
        <v>2170</v>
      </c>
      <c r="C2744" s="2" t="s">
        <v>5164</v>
      </c>
      <c r="D2744" s="13" t="n">
        <v>45690</v>
      </c>
      <c r="E2744" s="2" t="s">
        <v>98</v>
      </c>
      <c r="F2744" s="2" t="s">
        <v>119</v>
      </c>
      <c r="G2744" s="2" t="s">
        <v>99</v>
      </c>
    </row>
    <row r="2745" customFormat="false" ht="15" hidden="false" customHeight="false" outlineLevel="0" collapsed="false">
      <c r="A2745" s="2" t="s">
        <v>7911</v>
      </c>
      <c r="B2745" s="2" t="s">
        <v>2478</v>
      </c>
      <c r="C2745" s="2" t="s">
        <v>5168</v>
      </c>
      <c r="D2745" s="13" t="n">
        <v>45861</v>
      </c>
      <c r="E2745" s="2" t="s">
        <v>98</v>
      </c>
      <c r="F2745" s="2" t="s">
        <v>98</v>
      </c>
      <c r="G2745" s="2" t="s">
        <v>99</v>
      </c>
    </row>
    <row r="2746" customFormat="false" ht="15" hidden="false" customHeight="false" outlineLevel="0" collapsed="false">
      <c r="A2746" s="2" t="s">
        <v>7912</v>
      </c>
      <c r="B2746" s="2" t="s">
        <v>4946</v>
      </c>
      <c r="C2746" s="2" t="s">
        <v>5172</v>
      </c>
      <c r="D2746" s="13" t="n">
        <v>45394</v>
      </c>
      <c r="E2746" s="2" t="s">
        <v>98</v>
      </c>
      <c r="F2746" s="2" t="s">
        <v>98</v>
      </c>
      <c r="G2746" s="2" t="s">
        <v>142</v>
      </c>
    </row>
    <row r="2747" customFormat="false" ht="15" hidden="false" customHeight="false" outlineLevel="0" collapsed="false">
      <c r="A2747" s="2" t="s">
        <v>7913</v>
      </c>
      <c r="B2747" s="2" t="s">
        <v>1534</v>
      </c>
      <c r="C2747" s="2" t="s">
        <v>5168</v>
      </c>
      <c r="D2747" s="13" t="n">
        <v>46005</v>
      </c>
      <c r="E2747" s="2" t="s">
        <v>165</v>
      </c>
      <c r="F2747" s="2" t="s">
        <v>98</v>
      </c>
      <c r="G2747" s="2" t="s">
        <v>136</v>
      </c>
    </row>
    <row r="2748" customFormat="false" ht="15" hidden="false" customHeight="false" outlineLevel="0" collapsed="false">
      <c r="A2748" s="2" t="s">
        <v>7914</v>
      </c>
      <c r="B2748" s="2" t="s">
        <v>220</v>
      </c>
      <c r="C2748" s="2" t="s">
        <v>5190</v>
      </c>
      <c r="D2748" s="13" t="n">
        <v>45485</v>
      </c>
      <c r="E2748" s="2" t="s">
        <v>98</v>
      </c>
      <c r="F2748" s="2" t="s">
        <v>98</v>
      </c>
      <c r="G2748" s="2" t="s">
        <v>99</v>
      </c>
    </row>
    <row r="2749" customFormat="false" ht="15" hidden="false" customHeight="false" outlineLevel="0" collapsed="false">
      <c r="A2749" s="2" t="s">
        <v>7915</v>
      </c>
      <c r="B2749" s="2" t="s">
        <v>2537</v>
      </c>
      <c r="C2749" s="2" t="s">
        <v>5168</v>
      </c>
      <c r="D2749" s="13" t="n">
        <v>45850</v>
      </c>
      <c r="E2749" s="2" t="s">
        <v>163</v>
      </c>
      <c r="F2749" s="2" t="s">
        <v>98</v>
      </c>
      <c r="G2749" s="2" t="s">
        <v>133</v>
      </c>
    </row>
    <row r="2750" customFormat="false" ht="15" hidden="false" customHeight="false" outlineLevel="0" collapsed="false">
      <c r="A2750" s="2" t="s">
        <v>7916</v>
      </c>
      <c r="B2750" s="2" t="s">
        <v>4628</v>
      </c>
      <c r="C2750" s="2" t="s">
        <v>5168</v>
      </c>
      <c r="D2750" s="13" t="n">
        <v>45536</v>
      </c>
      <c r="E2750" s="2" t="s">
        <v>141</v>
      </c>
      <c r="F2750" s="2" t="s">
        <v>98</v>
      </c>
      <c r="G2750" s="2" t="s">
        <v>142</v>
      </c>
    </row>
    <row r="2751" customFormat="false" ht="15" hidden="false" customHeight="false" outlineLevel="0" collapsed="false">
      <c r="A2751" s="2" t="s">
        <v>7917</v>
      </c>
      <c r="B2751" s="2" t="s">
        <v>4002</v>
      </c>
      <c r="C2751" s="2" t="s">
        <v>5164</v>
      </c>
      <c r="D2751" s="13" t="n">
        <v>46136</v>
      </c>
      <c r="E2751" s="2" t="s">
        <v>98</v>
      </c>
      <c r="F2751" s="2" t="s">
        <v>98</v>
      </c>
      <c r="G2751" s="2" t="s">
        <v>136</v>
      </c>
    </row>
    <row r="2752" customFormat="false" ht="15" hidden="false" customHeight="false" outlineLevel="0" collapsed="false">
      <c r="A2752" s="2" t="s">
        <v>7918</v>
      </c>
      <c r="B2752" s="2" t="s">
        <v>3093</v>
      </c>
      <c r="C2752" s="2" t="s">
        <v>5164</v>
      </c>
      <c r="D2752" s="13" t="n">
        <v>45644</v>
      </c>
      <c r="E2752" s="2" t="s">
        <v>98</v>
      </c>
      <c r="F2752" s="2" t="s">
        <v>104</v>
      </c>
      <c r="G2752" s="2" t="s">
        <v>130</v>
      </c>
    </row>
    <row r="2753" customFormat="false" ht="15" hidden="false" customHeight="false" outlineLevel="0" collapsed="false">
      <c r="A2753" s="2" t="s">
        <v>7919</v>
      </c>
      <c r="B2753" s="2" t="s">
        <v>1245</v>
      </c>
      <c r="C2753" s="2" t="s">
        <v>5166</v>
      </c>
      <c r="D2753" s="13" t="n">
        <v>45643</v>
      </c>
      <c r="E2753" s="2" t="s">
        <v>163</v>
      </c>
      <c r="F2753" s="2" t="s">
        <v>104</v>
      </c>
      <c r="G2753" s="2" t="s">
        <v>124</v>
      </c>
    </row>
    <row r="2754" customFormat="false" ht="15" hidden="false" customHeight="false" outlineLevel="0" collapsed="false">
      <c r="A2754" s="2" t="s">
        <v>7920</v>
      </c>
      <c r="B2754" s="2" t="s">
        <v>1156</v>
      </c>
      <c r="C2754" s="2" t="s">
        <v>5164</v>
      </c>
      <c r="D2754" s="13" t="n">
        <v>46092</v>
      </c>
      <c r="E2754" s="2" t="s">
        <v>98</v>
      </c>
      <c r="F2754" s="2" t="s">
        <v>98</v>
      </c>
      <c r="G2754" s="2" t="s">
        <v>133</v>
      </c>
    </row>
    <row r="2755" customFormat="false" ht="15" hidden="false" customHeight="false" outlineLevel="0" collapsed="false">
      <c r="A2755" s="2" t="s">
        <v>7921</v>
      </c>
      <c r="B2755" s="2" t="s">
        <v>1151</v>
      </c>
      <c r="C2755" s="2" t="s">
        <v>5166</v>
      </c>
      <c r="D2755" s="13" t="n">
        <v>45887</v>
      </c>
      <c r="E2755" s="2" t="s">
        <v>123</v>
      </c>
      <c r="F2755" s="2" t="s">
        <v>119</v>
      </c>
      <c r="G2755" s="2" t="s">
        <v>111</v>
      </c>
    </row>
    <row r="2756" customFormat="false" ht="15" hidden="false" customHeight="false" outlineLevel="0" collapsed="false">
      <c r="A2756" s="2" t="s">
        <v>7922</v>
      </c>
      <c r="B2756" s="2" t="s">
        <v>508</v>
      </c>
      <c r="C2756" s="2" t="s">
        <v>5164</v>
      </c>
      <c r="D2756" s="13" t="n">
        <v>45461</v>
      </c>
      <c r="E2756" s="2" t="s">
        <v>98</v>
      </c>
      <c r="F2756" s="2" t="s">
        <v>119</v>
      </c>
      <c r="G2756" s="2" t="s">
        <v>111</v>
      </c>
    </row>
    <row r="2757" customFormat="false" ht="15" hidden="false" customHeight="false" outlineLevel="0" collapsed="false">
      <c r="A2757" s="2" t="s">
        <v>7923</v>
      </c>
      <c r="B2757" s="2" t="s">
        <v>1312</v>
      </c>
      <c r="C2757" s="2" t="s">
        <v>5164</v>
      </c>
      <c r="D2757" s="13" t="n">
        <v>45739</v>
      </c>
      <c r="E2757" s="2" t="s">
        <v>98</v>
      </c>
      <c r="F2757" s="2" t="s">
        <v>119</v>
      </c>
      <c r="G2757" s="2" t="s">
        <v>130</v>
      </c>
    </row>
    <row r="2758" customFormat="false" ht="15" hidden="false" customHeight="false" outlineLevel="0" collapsed="false">
      <c r="A2758" s="2" t="s">
        <v>7924</v>
      </c>
      <c r="B2758" s="2" t="s">
        <v>4954</v>
      </c>
      <c r="C2758" s="2" t="s">
        <v>5172</v>
      </c>
      <c r="D2758" s="13" t="n">
        <v>45653</v>
      </c>
      <c r="E2758" s="2" t="s">
        <v>98</v>
      </c>
      <c r="F2758" s="2" t="s">
        <v>98</v>
      </c>
      <c r="G2758" s="2" t="s">
        <v>115</v>
      </c>
    </row>
    <row r="2759" customFormat="false" ht="15" hidden="false" customHeight="false" outlineLevel="0" collapsed="false">
      <c r="A2759" s="2" t="s">
        <v>7925</v>
      </c>
      <c r="B2759" s="2" t="s">
        <v>4970</v>
      </c>
      <c r="C2759" s="2" t="s">
        <v>5172</v>
      </c>
      <c r="D2759" s="13" t="n">
        <v>45794</v>
      </c>
      <c r="E2759" s="2" t="s">
        <v>98</v>
      </c>
      <c r="F2759" s="2" t="s">
        <v>98</v>
      </c>
      <c r="G2759" s="2" t="s">
        <v>136</v>
      </c>
    </row>
    <row r="2760" customFormat="false" ht="15" hidden="false" customHeight="false" outlineLevel="0" collapsed="false">
      <c r="A2760" s="2" t="s">
        <v>7926</v>
      </c>
      <c r="B2760" s="2" t="s">
        <v>4955</v>
      </c>
      <c r="C2760" s="2" t="s">
        <v>5172</v>
      </c>
      <c r="D2760" s="13" t="n">
        <v>46031</v>
      </c>
      <c r="E2760" s="2" t="s">
        <v>98</v>
      </c>
      <c r="F2760" s="2" t="s">
        <v>98</v>
      </c>
      <c r="G2760" s="2" t="s">
        <v>99</v>
      </c>
    </row>
    <row r="2761" customFormat="false" ht="15" hidden="false" customHeight="false" outlineLevel="0" collapsed="false">
      <c r="A2761" s="2" t="s">
        <v>7927</v>
      </c>
      <c r="B2761" s="2" t="s">
        <v>1273</v>
      </c>
      <c r="C2761" s="2" t="s">
        <v>5168</v>
      </c>
      <c r="D2761" s="13" t="n">
        <v>45850</v>
      </c>
      <c r="E2761" s="2" t="s">
        <v>104</v>
      </c>
      <c r="F2761" s="2" t="s">
        <v>98</v>
      </c>
      <c r="G2761" s="2" t="s">
        <v>109</v>
      </c>
    </row>
    <row r="2762" customFormat="false" ht="15" hidden="false" customHeight="false" outlineLevel="0" collapsed="false">
      <c r="A2762" s="2" t="s">
        <v>7928</v>
      </c>
      <c r="B2762" s="2" t="s">
        <v>2486</v>
      </c>
      <c r="C2762" s="2" t="s">
        <v>5172</v>
      </c>
      <c r="D2762" s="13" t="n">
        <v>46003</v>
      </c>
      <c r="E2762" s="2" t="s">
        <v>139</v>
      </c>
      <c r="F2762" s="2" t="s">
        <v>98</v>
      </c>
      <c r="G2762" s="2" t="s">
        <v>115</v>
      </c>
    </row>
    <row r="2763" customFormat="false" ht="15" hidden="false" customHeight="false" outlineLevel="0" collapsed="false">
      <c r="A2763" s="2" t="s">
        <v>7929</v>
      </c>
      <c r="B2763" s="2" t="s">
        <v>1396</v>
      </c>
      <c r="C2763" s="2" t="s">
        <v>5172</v>
      </c>
      <c r="D2763" s="13" t="n">
        <v>46085</v>
      </c>
      <c r="E2763" s="2" t="s">
        <v>98</v>
      </c>
      <c r="F2763" s="2" t="s">
        <v>98</v>
      </c>
      <c r="G2763" s="2" t="s">
        <v>109</v>
      </c>
    </row>
    <row r="2764" customFormat="false" ht="15" hidden="false" customHeight="false" outlineLevel="0" collapsed="false">
      <c r="A2764" s="2" t="s">
        <v>7930</v>
      </c>
      <c r="B2764" s="2" t="s">
        <v>1347</v>
      </c>
      <c r="C2764" s="2" t="s">
        <v>5172</v>
      </c>
      <c r="D2764" s="13" t="n">
        <v>45801</v>
      </c>
      <c r="E2764" s="2" t="s">
        <v>165</v>
      </c>
      <c r="F2764" s="2" t="s">
        <v>98</v>
      </c>
      <c r="G2764" s="2" t="s">
        <v>133</v>
      </c>
    </row>
    <row r="2765" customFormat="false" ht="15" hidden="false" customHeight="false" outlineLevel="0" collapsed="false">
      <c r="A2765" s="2" t="s">
        <v>7931</v>
      </c>
      <c r="B2765" s="2" t="s">
        <v>1934</v>
      </c>
      <c r="C2765" s="2" t="s">
        <v>5166</v>
      </c>
      <c r="D2765" s="13" t="n">
        <v>45578</v>
      </c>
      <c r="E2765" s="2" t="s">
        <v>108</v>
      </c>
      <c r="F2765" s="2" t="s">
        <v>114</v>
      </c>
      <c r="G2765" s="2" t="s">
        <v>120</v>
      </c>
    </row>
    <row r="2766" customFormat="false" ht="15" hidden="false" customHeight="false" outlineLevel="0" collapsed="false">
      <c r="A2766" s="2" t="s">
        <v>7932</v>
      </c>
      <c r="B2766" s="2" t="s">
        <v>1914</v>
      </c>
      <c r="C2766" s="2" t="s">
        <v>5164</v>
      </c>
      <c r="D2766" s="13" t="n">
        <v>45597</v>
      </c>
      <c r="E2766" s="2" t="s">
        <v>98</v>
      </c>
      <c r="F2766" s="2" t="s">
        <v>119</v>
      </c>
      <c r="G2766" s="2" t="s">
        <v>115</v>
      </c>
    </row>
    <row r="2767" customFormat="false" ht="15" hidden="false" customHeight="false" outlineLevel="0" collapsed="false">
      <c r="A2767" s="2" t="s">
        <v>7933</v>
      </c>
      <c r="B2767" s="2" t="s">
        <v>2845</v>
      </c>
      <c r="C2767" s="2" t="s">
        <v>5190</v>
      </c>
      <c r="D2767" s="13" t="n">
        <v>45733</v>
      </c>
      <c r="E2767" s="2" t="s">
        <v>98</v>
      </c>
      <c r="F2767" s="2" t="s">
        <v>98</v>
      </c>
      <c r="G2767" s="2" t="s">
        <v>111</v>
      </c>
    </row>
    <row r="2768" customFormat="false" ht="15" hidden="false" customHeight="false" outlineLevel="0" collapsed="false">
      <c r="A2768" s="2" t="s">
        <v>7934</v>
      </c>
      <c r="B2768" s="2" t="s">
        <v>5105</v>
      </c>
      <c r="C2768" s="2" t="s">
        <v>5190</v>
      </c>
      <c r="D2768" s="13" t="n">
        <v>46297</v>
      </c>
      <c r="E2768" s="2" t="s">
        <v>98</v>
      </c>
      <c r="F2768" s="2" t="s">
        <v>98</v>
      </c>
      <c r="G2768" s="2" t="s">
        <v>99</v>
      </c>
    </row>
    <row r="2769" customFormat="false" ht="15" hidden="false" customHeight="false" outlineLevel="0" collapsed="false">
      <c r="A2769" s="2" t="s">
        <v>7935</v>
      </c>
      <c r="B2769" s="2" t="s">
        <v>2638</v>
      </c>
      <c r="C2769" s="2" t="s">
        <v>5166</v>
      </c>
      <c r="D2769" s="13" t="n">
        <v>45897</v>
      </c>
      <c r="E2769" s="2" t="s">
        <v>163</v>
      </c>
      <c r="F2769" s="2" t="s">
        <v>108</v>
      </c>
      <c r="G2769" s="2" t="s">
        <v>142</v>
      </c>
    </row>
    <row r="2770" customFormat="false" ht="15" hidden="false" customHeight="false" outlineLevel="0" collapsed="false">
      <c r="A2770" s="2" t="s">
        <v>7936</v>
      </c>
      <c r="B2770" s="2" t="s">
        <v>1831</v>
      </c>
      <c r="C2770" s="2" t="s">
        <v>5190</v>
      </c>
      <c r="D2770" s="13" t="n">
        <v>45406</v>
      </c>
      <c r="E2770" s="2" t="s">
        <v>98</v>
      </c>
      <c r="F2770" s="2" t="s">
        <v>119</v>
      </c>
      <c r="G2770" s="2" t="s">
        <v>130</v>
      </c>
    </row>
    <row r="2771" customFormat="false" ht="15" hidden="false" customHeight="false" outlineLevel="0" collapsed="false">
      <c r="A2771" s="2" t="s">
        <v>7937</v>
      </c>
      <c r="B2771" s="2" t="s">
        <v>4988</v>
      </c>
      <c r="C2771" s="2" t="s">
        <v>5190</v>
      </c>
      <c r="D2771" s="13" t="n">
        <v>45500</v>
      </c>
      <c r="E2771" s="2" t="s">
        <v>98</v>
      </c>
      <c r="F2771" s="2" t="s">
        <v>98</v>
      </c>
      <c r="G2771" s="2" t="s">
        <v>130</v>
      </c>
    </row>
    <row r="2772" customFormat="false" ht="15" hidden="false" customHeight="false" outlineLevel="0" collapsed="false">
      <c r="A2772" s="2" t="s">
        <v>7938</v>
      </c>
      <c r="B2772" s="2" t="s">
        <v>4999</v>
      </c>
      <c r="C2772" s="2" t="s">
        <v>5190</v>
      </c>
      <c r="D2772" s="13" t="n">
        <v>45945</v>
      </c>
      <c r="E2772" s="2" t="s">
        <v>98</v>
      </c>
      <c r="F2772" s="2" t="s">
        <v>98</v>
      </c>
      <c r="G2772" s="2" t="s">
        <v>115</v>
      </c>
    </row>
    <row r="2773" customFormat="false" ht="15" hidden="false" customHeight="false" outlineLevel="0" collapsed="false">
      <c r="A2773" s="2" t="s">
        <v>7939</v>
      </c>
      <c r="B2773" s="2" t="s">
        <v>1303</v>
      </c>
      <c r="C2773" s="2" t="s">
        <v>5168</v>
      </c>
      <c r="D2773" s="13" t="n">
        <v>45672</v>
      </c>
      <c r="E2773" s="2" t="s">
        <v>98</v>
      </c>
      <c r="F2773" s="2" t="s">
        <v>98</v>
      </c>
      <c r="G2773" s="2" t="s">
        <v>115</v>
      </c>
    </row>
    <row r="2774" customFormat="false" ht="15" hidden="false" customHeight="false" outlineLevel="0" collapsed="false">
      <c r="A2774" s="2" t="s">
        <v>7940</v>
      </c>
      <c r="B2774" s="2" t="s">
        <v>1992</v>
      </c>
      <c r="C2774" s="2" t="s">
        <v>5166</v>
      </c>
      <c r="D2774" s="13" t="n">
        <v>45797</v>
      </c>
      <c r="E2774" s="2" t="s">
        <v>141</v>
      </c>
      <c r="F2774" s="2" t="s">
        <v>145</v>
      </c>
      <c r="G2774" s="2" t="s">
        <v>115</v>
      </c>
    </row>
    <row r="2775" customFormat="false" ht="15" hidden="false" customHeight="false" outlineLevel="0" collapsed="false">
      <c r="A2775" s="2" t="s">
        <v>7941</v>
      </c>
      <c r="B2775" s="2" t="s">
        <v>4301</v>
      </c>
      <c r="C2775" s="2" t="s">
        <v>5164</v>
      </c>
      <c r="D2775" s="13" t="n">
        <v>45635</v>
      </c>
      <c r="E2775" s="2" t="s">
        <v>98</v>
      </c>
      <c r="F2775" s="2" t="s">
        <v>114</v>
      </c>
      <c r="G2775" s="2" t="s">
        <v>136</v>
      </c>
    </row>
    <row r="2776" customFormat="false" ht="15" hidden="false" customHeight="false" outlineLevel="0" collapsed="false">
      <c r="A2776" s="2" t="s">
        <v>7942</v>
      </c>
      <c r="B2776" s="2" t="s">
        <v>1831</v>
      </c>
      <c r="C2776" s="2" t="s">
        <v>5190</v>
      </c>
      <c r="D2776" s="13" t="n">
        <v>45848</v>
      </c>
      <c r="E2776" s="2" t="s">
        <v>98</v>
      </c>
      <c r="F2776" s="2" t="s">
        <v>119</v>
      </c>
      <c r="G2776" s="2" t="s">
        <v>109</v>
      </c>
    </row>
    <row r="2777" customFormat="false" ht="15" hidden="false" customHeight="false" outlineLevel="0" collapsed="false">
      <c r="A2777" s="2" t="s">
        <v>7943</v>
      </c>
      <c r="B2777" s="2" t="s">
        <v>433</v>
      </c>
      <c r="C2777" s="2" t="s">
        <v>5166</v>
      </c>
      <c r="D2777" s="13" t="n">
        <v>45594</v>
      </c>
      <c r="E2777" s="2" t="s">
        <v>98</v>
      </c>
      <c r="F2777" s="2" t="s">
        <v>145</v>
      </c>
      <c r="G2777" s="2" t="s">
        <v>133</v>
      </c>
    </row>
    <row r="2778" customFormat="false" ht="15" hidden="false" customHeight="false" outlineLevel="0" collapsed="false">
      <c r="A2778" s="2" t="s">
        <v>7944</v>
      </c>
      <c r="B2778" s="2" t="s">
        <v>3732</v>
      </c>
      <c r="C2778" s="2" t="s">
        <v>5168</v>
      </c>
      <c r="D2778" s="13" t="n">
        <v>45818</v>
      </c>
      <c r="E2778" s="2" t="s">
        <v>119</v>
      </c>
      <c r="F2778" s="2" t="s">
        <v>98</v>
      </c>
      <c r="G2778" s="2" t="s">
        <v>142</v>
      </c>
    </row>
    <row r="2779" customFormat="false" ht="15" hidden="false" customHeight="false" outlineLevel="0" collapsed="false">
      <c r="A2779" s="2" t="s">
        <v>7945</v>
      </c>
      <c r="B2779" s="2" t="s">
        <v>3001</v>
      </c>
      <c r="C2779" s="2" t="s">
        <v>5164</v>
      </c>
      <c r="D2779" s="13" t="n">
        <v>45713</v>
      </c>
      <c r="E2779" s="2" t="s">
        <v>98</v>
      </c>
      <c r="F2779" s="2" t="s">
        <v>98</v>
      </c>
      <c r="G2779" s="2" t="s">
        <v>124</v>
      </c>
    </row>
    <row r="2780" customFormat="false" ht="15" hidden="false" customHeight="false" outlineLevel="0" collapsed="false">
      <c r="A2780" s="2" t="s">
        <v>7946</v>
      </c>
      <c r="B2780" s="2" t="s">
        <v>2377</v>
      </c>
      <c r="C2780" s="2" t="s">
        <v>5168</v>
      </c>
      <c r="D2780" s="13" t="n">
        <v>45938</v>
      </c>
      <c r="E2780" s="2" t="s">
        <v>123</v>
      </c>
      <c r="F2780" s="2" t="s">
        <v>98</v>
      </c>
      <c r="G2780" s="2" t="s">
        <v>115</v>
      </c>
    </row>
    <row r="2781" customFormat="false" ht="15" hidden="false" customHeight="false" outlineLevel="0" collapsed="false">
      <c r="A2781" s="2" t="s">
        <v>7947</v>
      </c>
      <c r="B2781" s="2" t="s">
        <v>4935</v>
      </c>
      <c r="C2781" s="2" t="s">
        <v>5190</v>
      </c>
      <c r="D2781" s="13" t="n">
        <v>46086</v>
      </c>
      <c r="E2781" s="2" t="s">
        <v>98</v>
      </c>
      <c r="F2781" s="2" t="s">
        <v>108</v>
      </c>
      <c r="G2781" s="2" t="s">
        <v>111</v>
      </c>
    </row>
    <row r="2782" customFormat="false" ht="15" hidden="false" customHeight="false" outlineLevel="0" collapsed="false">
      <c r="A2782" s="2" t="s">
        <v>7948</v>
      </c>
      <c r="B2782" s="2" t="s">
        <v>4108</v>
      </c>
      <c r="C2782" s="2" t="s">
        <v>5172</v>
      </c>
      <c r="D2782" s="13" t="n">
        <v>45567</v>
      </c>
      <c r="E2782" s="2" t="s">
        <v>139</v>
      </c>
      <c r="F2782" s="2" t="s">
        <v>98</v>
      </c>
      <c r="G2782" s="2" t="s">
        <v>130</v>
      </c>
    </row>
    <row r="2783" customFormat="false" ht="15" hidden="false" customHeight="false" outlineLevel="0" collapsed="false">
      <c r="A2783" s="2" t="s">
        <v>7949</v>
      </c>
      <c r="B2783" s="2" t="s">
        <v>2031</v>
      </c>
      <c r="C2783" s="2" t="s">
        <v>5164</v>
      </c>
      <c r="D2783" s="13" t="n">
        <v>45617</v>
      </c>
      <c r="E2783" s="2" t="s">
        <v>98</v>
      </c>
      <c r="F2783" s="2" t="s">
        <v>98</v>
      </c>
      <c r="G2783" s="2" t="s">
        <v>109</v>
      </c>
    </row>
    <row r="2784" customFormat="false" ht="15" hidden="false" customHeight="false" outlineLevel="0" collapsed="false">
      <c r="A2784" s="2" t="s">
        <v>7950</v>
      </c>
      <c r="B2784" s="2" t="s">
        <v>1799</v>
      </c>
      <c r="C2784" s="2" t="s">
        <v>5166</v>
      </c>
      <c r="D2784" s="13" t="n">
        <v>45719</v>
      </c>
      <c r="E2784" s="2" t="s">
        <v>128</v>
      </c>
      <c r="F2784" s="2" t="s">
        <v>163</v>
      </c>
      <c r="G2784" s="2" t="s">
        <v>111</v>
      </c>
    </row>
    <row r="2785" customFormat="false" ht="15" hidden="false" customHeight="false" outlineLevel="0" collapsed="false">
      <c r="A2785" s="2" t="s">
        <v>7951</v>
      </c>
      <c r="B2785" s="2" t="s">
        <v>1931</v>
      </c>
      <c r="C2785" s="2" t="s">
        <v>5166</v>
      </c>
      <c r="D2785" s="13" t="n">
        <v>45711</v>
      </c>
      <c r="E2785" s="2" t="s">
        <v>128</v>
      </c>
      <c r="F2785" s="2" t="s">
        <v>104</v>
      </c>
      <c r="G2785" s="2" t="s">
        <v>133</v>
      </c>
    </row>
    <row r="2786" customFormat="false" ht="15" hidden="false" customHeight="false" outlineLevel="0" collapsed="false">
      <c r="A2786" s="2" t="s">
        <v>7952</v>
      </c>
      <c r="B2786" s="2" t="s">
        <v>1675</v>
      </c>
      <c r="C2786" s="2" t="s">
        <v>5172</v>
      </c>
      <c r="D2786" s="13" t="n">
        <v>46204</v>
      </c>
      <c r="E2786" s="2" t="s">
        <v>98</v>
      </c>
      <c r="F2786" s="2" t="s">
        <v>98</v>
      </c>
      <c r="G2786" s="2" t="s">
        <v>142</v>
      </c>
    </row>
    <row r="2787" customFormat="false" ht="15" hidden="false" customHeight="false" outlineLevel="0" collapsed="false">
      <c r="A2787" s="2" t="s">
        <v>7953</v>
      </c>
      <c r="B2787" s="2" t="s">
        <v>3327</v>
      </c>
      <c r="C2787" s="2" t="s">
        <v>5164</v>
      </c>
      <c r="D2787" s="13" t="n">
        <v>45705</v>
      </c>
      <c r="E2787" s="2" t="s">
        <v>98</v>
      </c>
      <c r="F2787" s="2" t="s">
        <v>98</v>
      </c>
      <c r="G2787" s="2" t="s">
        <v>142</v>
      </c>
    </row>
    <row r="2788" customFormat="false" ht="15" hidden="false" customHeight="false" outlineLevel="0" collapsed="false">
      <c r="A2788" s="2" t="s">
        <v>7954</v>
      </c>
      <c r="B2788" s="2" t="s">
        <v>3579</v>
      </c>
      <c r="C2788" s="2" t="s">
        <v>5164</v>
      </c>
      <c r="D2788" s="13" t="n">
        <v>45653</v>
      </c>
      <c r="E2788" s="2" t="s">
        <v>98</v>
      </c>
      <c r="F2788" s="2" t="s">
        <v>98</v>
      </c>
      <c r="G2788" s="2" t="s">
        <v>120</v>
      </c>
    </row>
    <row r="2789" customFormat="false" ht="15" hidden="false" customHeight="false" outlineLevel="0" collapsed="false">
      <c r="A2789" s="2" t="s">
        <v>7955</v>
      </c>
      <c r="B2789" s="2" t="s">
        <v>4947</v>
      </c>
      <c r="C2789" s="2" t="s">
        <v>5190</v>
      </c>
      <c r="D2789" s="13" t="n">
        <v>45734</v>
      </c>
      <c r="E2789" s="2" t="s">
        <v>98</v>
      </c>
      <c r="F2789" s="2" t="s">
        <v>98</v>
      </c>
      <c r="G2789" s="2" t="s">
        <v>99</v>
      </c>
    </row>
    <row r="2790" customFormat="false" ht="15" hidden="false" customHeight="false" outlineLevel="0" collapsed="false">
      <c r="A2790" s="2" t="s">
        <v>7956</v>
      </c>
      <c r="B2790" s="2" t="s">
        <v>407</v>
      </c>
      <c r="C2790" s="2" t="s">
        <v>5190</v>
      </c>
      <c r="D2790" s="13" t="n">
        <v>45720</v>
      </c>
      <c r="E2790" s="2" t="s">
        <v>98</v>
      </c>
      <c r="F2790" s="2" t="s">
        <v>141</v>
      </c>
      <c r="G2790" s="2" t="s">
        <v>142</v>
      </c>
    </row>
    <row r="2791" customFormat="false" ht="15" hidden="false" customHeight="false" outlineLevel="0" collapsed="false">
      <c r="A2791" s="2" t="s">
        <v>7957</v>
      </c>
      <c r="B2791" s="2" t="s">
        <v>4049</v>
      </c>
      <c r="C2791" s="2" t="s">
        <v>5190</v>
      </c>
      <c r="D2791" s="13" t="n">
        <v>45512</v>
      </c>
      <c r="E2791" s="2" t="s">
        <v>98</v>
      </c>
      <c r="F2791" s="2" t="s">
        <v>98</v>
      </c>
      <c r="G2791" s="2" t="s">
        <v>124</v>
      </c>
    </row>
    <row r="2792" customFormat="false" ht="15" hidden="false" customHeight="false" outlineLevel="0" collapsed="false">
      <c r="A2792" s="2" t="s">
        <v>7958</v>
      </c>
      <c r="B2792" s="2" t="s">
        <v>4560</v>
      </c>
      <c r="C2792" s="2" t="s">
        <v>5166</v>
      </c>
      <c r="D2792" s="13" t="n">
        <v>45979</v>
      </c>
      <c r="E2792" s="2" t="s">
        <v>114</v>
      </c>
      <c r="F2792" s="2" t="s">
        <v>123</v>
      </c>
      <c r="G2792" s="2" t="s">
        <v>133</v>
      </c>
    </row>
    <row r="2793" customFormat="false" ht="15" hidden="false" customHeight="false" outlineLevel="0" collapsed="false">
      <c r="A2793" s="2" t="s">
        <v>7959</v>
      </c>
      <c r="B2793" s="2" t="s">
        <v>3377</v>
      </c>
      <c r="C2793" s="2" t="s">
        <v>5164</v>
      </c>
      <c r="D2793" s="13" t="n">
        <v>45586</v>
      </c>
      <c r="E2793" s="2" t="s">
        <v>98</v>
      </c>
      <c r="F2793" s="2" t="s">
        <v>165</v>
      </c>
      <c r="G2793" s="2" t="s">
        <v>99</v>
      </c>
    </row>
    <row r="2794" customFormat="false" ht="15" hidden="false" customHeight="false" outlineLevel="0" collapsed="false">
      <c r="A2794" s="2" t="s">
        <v>7960</v>
      </c>
      <c r="B2794" s="2" t="s">
        <v>1140</v>
      </c>
      <c r="C2794" s="2" t="s">
        <v>5168</v>
      </c>
      <c r="D2794" s="13" t="n">
        <v>45618</v>
      </c>
      <c r="E2794" s="2" t="s">
        <v>108</v>
      </c>
      <c r="F2794" s="2" t="s">
        <v>98</v>
      </c>
      <c r="G2794" s="2" t="s">
        <v>130</v>
      </c>
    </row>
    <row r="2795" customFormat="false" ht="15" hidden="false" customHeight="false" outlineLevel="0" collapsed="false">
      <c r="A2795" s="2" t="s">
        <v>7961</v>
      </c>
      <c r="B2795" s="2" t="s">
        <v>588</v>
      </c>
      <c r="C2795" s="2" t="s">
        <v>5168</v>
      </c>
      <c r="D2795" s="13" t="n">
        <v>45920</v>
      </c>
      <c r="E2795" s="2" t="s">
        <v>98</v>
      </c>
      <c r="F2795" s="2" t="s">
        <v>98</v>
      </c>
      <c r="G2795" s="2" t="s">
        <v>133</v>
      </c>
    </row>
    <row r="2796" customFormat="false" ht="15" hidden="false" customHeight="false" outlineLevel="0" collapsed="false">
      <c r="A2796" s="2" t="s">
        <v>7962</v>
      </c>
      <c r="B2796" s="2" t="s">
        <v>785</v>
      </c>
      <c r="C2796" s="2" t="s">
        <v>5190</v>
      </c>
      <c r="D2796" s="13" t="n">
        <v>45493</v>
      </c>
      <c r="E2796" s="2" t="s">
        <v>98</v>
      </c>
      <c r="F2796" s="2" t="s">
        <v>98</v>
      </c>
      <c r="G2796" s="2" t="s">
        <v>133</v>
      </c>
    </row>
    <row r="2797" customFormat="false" ht="15" hidden="false" customHeight="false" outlineLevel="0" collapsed="false">
      <c r="A2797" s="2" t="s">
        <v>7963</v>
      </c>
      <c r="B2797" s="2" t="s">
        <v>1275</v>
      </c>
      <c r="C2797" s="2" t="s">
        <v>5168</v>
      </c>
      <c r="D2797" s="13" t="n">
        <v>45402</v>
      </c>
      <c r="E2797" s="2" t="s">
        <v>98</v>
      </c>
      <c r="F2797" s="2" t="s">
        <v>98</v>
      </c>
      <c r="G2797" s="2" t="s">
        <v>115</v>
      </c>
    </row>
    <row r="2798" customFormat="false" ht="15" hidden="false" customHeight="false" outlineLevel="0" collapsed="false">
      <c r="A2798" s="2" t="s">
        <v>7964</v>
      </c>
      <c r="B2798" s="2" t="s">
        <v>818</v>
      </c>
      <c r="C2798" s="2" t="s">
        <v>5164</v>
      </c>
      <c r="D2798" s="13" t="n">
        <v>46199</v>
      </c>
      <c r="E2798" s="2" t="s">
        <v>98</v>
      </c>
      <c r="F2798" s="2" t="s">
        <v>98</v>
      </c>
      <c r="G2798" s="2" t="s">
        <v>111</v>
      </c>
    </row>
    <row r="2799" customFormat="false" ht="15" hidden="false" customHeight="false" outlineLevel="0" collapsed="false">
      <c r="A2799" s="2" t="s">
        <v>7965</v>
      </c>
      <c r="B2799" s="2" t="s">
        <v>4562</v>
      </c>
      <c r="C2799" s="2" t="s">
        <v>5164</v>
      </c>
      <c r="D2799" s="13" t="n">
        <v>46281</v>
      </c>
      <c r="E2799" s="2" t="s">
        <v>98</v>
      </c>
      <c r="F2799" s="2" t="s">
        <v>119</v>
      </c>
      <c r="G2799" s="2" t="s">
        <v>115</v>
      </c>
    </row>
    <row r="2800" customFormat="false" ht="15" hidden="false" customHeight="false" outlineLevel="0" collapsed="false">
      <c r="A2800" s="2" t="s">
        <v>7966</v>
      </c>
      <c r="B2800" s="2" t="s">
        <v>460</v>
      </c>
      <c r="C2800" s="2" t="s">
        <v>5166</v>
      </c>
      <c r="D2800" s="13" t="n">
        <v>45743</v>
      </c>
      <c r="E2800" s="2" t="s">
        <v>165</v>
      </c>
      <c r="F2800" s="2" t="s">
        <v>104</v>
      </c>
      <c r="G2800" s="2" t="s">
        <v>130</v>
      </c>
    </row>
    <row r="2801" customFormat="false" ht="15" hidden="false" customHeight="false" outlineLevel="0" collapsed="false">
      <c r="A2801" s="2" t="s">
        <v>7967</v>
      </c>
      <c r="B2801" s="2" t="s">
        <v>4961</v>
      </c>
      <c r="C2801" s="2" t="s">
        <v>5190</v>
      </c>
      <c r="D2801" s="13" t="n">
        <v>45755</v>
      </c>
      <c r="E2801" s="2" t="s">
        <v>98</v>
      </c>
      <c r="F2801" s="2" t="s">
        <v>98</v>
      </c>
      <c r="G2801" s="2" t="s">
        <v>133</v>
      </c>
    </row>
    <row r="2802" customFormat="false" ht="15" hidden="false" customHeight="false" outlineLevel="0" collapsed="false">
      <c r="A2802" s="2" t="s">
        <v>7968</v>
      </c>
      <c r="B2802" s="2" t="s">
        <v>4075</v>
      </c>
      <c r="C2802" s="2" t="s">
        <v>5164</v>
      </c>
      <c r="D2802" s="13" t="n">
        <v>45384</v>
      </c>
      <c r="E2802" s="2" t="s">
        <v>98</v>
      </c>
      <c r="F2802" s="2" t="s">
        <v>145</v>
      </c>
      <c r="G2802" s="2" t="s">
        <v>124</v>
      </c>
    </row>
    <row r="2803" customFormat="false" ht="15" hidden="false" customHeight="false" outlineLevel="0" collapsed="false">
      <c r="A2803" s="2" t="s">
        <v>7969</v>
      </c>
      <c r="B2803" s="2" t="s">
        <v>5045</v>
      </c>
      <c r="C2803" s="2" t="s">
        <v>5172</v>
      </c>
      <c r="D2803" s="13" t="n">
        <v>45675</v>
      </c>
      <c r="E2803" s="2" t="s">
        <v>98</v>
      </c>
      <c r="F2803" s="2" t="s">
        <v>98</v>
      </c>
      <c r="G2803" s="2" t="s">
        <v>130</v>
      </c>
    </row>
    <row r="2804" customFormat="false" ht="15" hidden="false" customHeight="false" outlineLevel="0" collapsed="false">
      <c r="A2804" s="2" t="s">
        <v>7970</v>
      </c>
      <c r="B2804" s="2" t="s">
        <v>2008</v>
      </c>
      <c r="C2804" s="2" t="s">
        <v>5168</v>
      </c>
      <c r="D2804" s="13" t="n">
        <v>46109</v>
      </c>
      <c r="E2804" s="2" t="s">
        <v>98</v>
      </c>
      <c r="F2804" s="2" t="s">
        <v>98</v>
      </c>
      <c r="G2804" s="2" t="s">
        <v>124</v>
      </c>
    </row>
    <row r="2805" customFormat="false" ht="15" hidden="false" customHeight="false" outlineLevel="0" collapsed="false">
      <c r="A2805" s="2" t="s">
        <v>7971</v>
      </c>
      <c r="B2805" s="2" t="s">
        <v>3849</v>
      </c>
      <c r="C2805" s="2" t="s">
        <v>5166</v>
      </c>
      <c r="D2805" s="13" t="n">
        <v>45832</v>
      </c>
      <c r="E2805" s="2" t="s">
        <v>141</v>
      </c>
      <c r="F2805" s="2" t="s">
        <v>165</v>
      </c>
      <c r="G2805" s="2" t="s">
        <v>142</v>
      </c>
    </row>
    <row r="2806" customFormat="false" ht="15" hidden="false" customHeight="false" outlineLevel="0" collapsed="false">
      <c r="A2806" s="2" t="s">
        <v>7972</v>
      </c>
      <c r="B2806" s="2" t="s">
        <v>4801</v>
      </c>
      <c r="C2806" s="2" t="s">
        <v>5166</v>
      </c>
      <c r="D2806" s="13" t="n">
        <v>45973</v>
      </c>
      <c r="E2806" s="2" t="s">
        <v>141</v>
      </c>
      <c r="F2806" s="2" t="s">
        <v>145</v>
      </c>
      <c r="G2806" s="2" t="s">
        <v>142</v>
      </c>
    </row>
    <row r="2807" customFormat="false" ht="15" hidden="false" customHeight="false" outlineLevel="0" collapsed="false">
      <c r="A2807" s="2" t="s">
        <v>7973</v>
      </c>
      <c r="B2807" s="2" t="s">
        <v>285</v>
      </c>
      <c r="C2807" s="2" t="s">
        <v>5164</v>
      </c>
      <c r="D2807" s="13" t="n">
        <v>45550</v>
      </c>
      <c r="E2807" s="2" t="s">
        <v>98</v>
      </c>
      <c r="F2807" s="2" t="s">
        <v>145</v>
      </c>
      <c r="G2807" s="2" t="s">
        <v>130</v>
      </c>
    </row>
    <row r="2808" customFormat="false" ht="15" hidden="false" customHeight="false" outlineLevel="0" collapsed="false">
      <c r="A2808" s="2" t="s">
        <v>7974</v>
      </c>
      <c r="B2808" s="2" t="s">
        <v>1838</v>
      </c>
      <c r="C2808" s="2" t="s">
        <v>5168</v>
      </c>
      <c r="D2808" s="13" t="n">
        <v>45814</v>
      </c>
      <c r="E2808" s="2" t="s">
        <v>128</v>
      </c>
      <c r="F2808" s="2" t="s">
        <v>98</v>
      </c>
      <c r="G2808" s="2" t="s">
        <v>133</v>
      </c>
    </row>
    <row r="2809" customFormat="false" ht="15" hidden="false" customHeight="false" outlineLevel="0" collapsed="false">
      <c r="A2809" s="2" t="s">
        <v>7975</v>
      </c>
      <c r="B2809" s="2" t="s">
        <v>4795</v>
      </c>
      <c r="C2809" s="2" t="s">
        <v>5168</v>
      </c>
      <c r="D2809" s="13" t="n">
        <v>45648</v>
      </c>
      <c r="E2809" s="2" t="s">
        <v>104</v>
      </c>
      <c r="F2809" s="2" t="s">
        <v>98</v>
      </c>
      <c r="G2809" s="2" t="s">
        <v>111</v>
      </c>
    </row>
    <row r="2810" customFormat="false" ht="15" hidden="false" customHeight="false" outlineLevel="0" collapsed="false">
      <c r="A2810" s="2" t="s">
        <v>7976</v>
      </c>
      <c r="B2810" s="2" t="s">
        <v>1190</v>
      </c>
      <c r="C2810" s="2" t="s">
        <v>5168</v>
      </c>
      <c r="D2810" s="13" t="n">
        <v>45864</v>
      </c>
      <c r="E2810" s="2" t="s">
        <v>108</v>
      </c>
      <c r="F2810" s="2" t="s">
        <v>98</v>
      </c>
      <c r="G2810" s="2" t="s">
        <v>120</v>
      </c>
    </row>
    <row r="2811" customFormat="false" ht="15" hidden="false" customHeight="false" outlineLevel="0" collapsed="false">
      <c r="A2811" s="2" t="s">
        <v>7977</v>
      </c>
      <c r="B2811" s="2" t="s">
        <v>4239</v>
      </c>
      <c r="C2811" s="2" t="s">
        <v>5166</v>
      </c>
      <c r="D2811" s="13" t="n">
        <v>45606</v>
      </c>
      <c r="E2811" s="2" t="s">
        <v>123</v>
      </c>
      <c r="F2811" s="2" t="s">
        <v>165</v>
      </c>
      <c r="G2811" s="2" t="s">
        <v>115</v>
      </c>
    </row>
    <row r="2812" customFormat="false" ht="15" hidden="false" customHeight="false" outlineLevel="0" collapsed="false">
      <c r="A2812" s="2" t="s">
        <v>7978</v>
      </c>
      <c r="B2812" s="2" t="s">
        <v>807</v>
      </c>
      <c r="C2812" s="2" t="s">
        <v>5164</v>
      </c>
      <c r="D2812" s="13" t="n">
        <v>46025</v>
      </c>
      <c r="E2812" s="2" t="s">
        <v>98</v>
      </c>
      <c r="F2812" s="2" t="s">
        <v>139</v>
      </c>
      <c r="G2812" s="2" t="s">
        <v>136</v>
      </c>
    </row>
    <row r="2813" customFormat="false" ht="15" hidden="false" customHeight="false" outlineLevel="0" collapsed="false">
      <c r="A2813" s="2" t="s">
        <v>7979</v>
      </c>
      <c r="B2813" s="2" t="s">
        <v>5060</v>
      </c>
      <c r="C2813" s="2" t="s">
        <v>5190</v>
      </c>
      <c r="D2813" s="13" t="n">
        <v>45701</v>
      </c>
      <c r="E2813" s="2" t="s">
        <v>98</v>
      </c>
      <c r="F2813" s="2" t="s">
        <v>98</v>
      </c>
      <c r="G2813" s="2" t="s">
        <v>133</v>
      </c>
    </row>
    <row r="2814" customFormat="false" ht="15" hidden="false" customHeight="false" outlineLevel="0" collapsed="false">
      <c r="A2814" s="2" t="s">
        <v>7980</v>
      </c>
      <c r="B2814" s="2" t="s">
        <v>2080</v>
      </c>
      <c r="C2814" s="2" t="s">
        <v>5164</v>
      </c>
      <c r="D2814" s="13" t="n">
        <v>45855</v>
      </c>
      <c r="E2814" s="2" t="s">
        <v>98</v>
      </c>
      <c r="F2814" s="2" t="s">
        <v>98</v>
      </c>
      <c r="G2814" s="2" t="s">
        <v>120</v>
      </c>
    </row>
    <row r="2815" customFormat="false" ht="15" hidden="false" customHeight="false" outlineLevel="0" collapsed="false">
      <c r="A2815" s="2" t="s">
        <v>7981</v>
      </c>
      <c r="B2815" s="2" t="s">
        <v>5126</v>
      </c>
      <c r="C2815" s="2" t="s">
        <v>5172</v>
      </c>
      <c r="D2815" s="13" t="n">
        <v>45859</v>
      </c>
      <c r="E2815" s="2" t="s">
        <v>98</v>
      </c>
      <c r="F2815" s="2" t="s">
        <v>98</v>
      </c>
      <c r="G2815" s="2" t="s">
        <v>142</v>
      </c>
    </row>
    <row r="2816" customFormat="false" ht="15" hidden="false" customHeight="false" outlineLevel="0" collapsed="false">
      <c r="A2816" s="2" t="s">
        <v>7982</v>
      </c>
      <c r="B2816" s="2" t="s">
        <v>3230</v>
      </c>
      <c r="C2816" s="2" t="s">
        <v>5190</v>
      </c>
      <c r="D2816" s="13" t="n">
        <v>45735</v>
      </c>
      <c r="E2816" s="2" t="s">
        <v>98</v>
      </c>
      <c r="F2816" s="2" t="s">
        <v>114</v>
      </c>
      <c r="G2816" s="2" t="s">
        <v>142</v>
      </c>
    </row>
    <row r="2817" customFormat="false" ht="15" hidden="false" customHeight="false" outlineLevel="0" collapsed="false">
      <c r="A2817" s="2" t="s">
        <v>7983</v>
      </c>
      <c r="B2817" s="2" t="s">
        <v>2900</v>
      </c>
      <c r="C2817" s="2" t="s">
        <v>5172</v>
      </c>
      <c r="D2817" s="13" t="n">
        <v>45511</v>
      </c>
      <c r="E2817" s="2" t="s">
        <v>139</v>
      </c>
      <c r="F2817" s="2" t="s">
        <v>98</v>
      </c>
      <c r="G2817" s="2" t="s">
        <v>120</v>
      </c>
    </row>
    <row r="2818" customFormat="false" ht="15" hidden="false" customHeight="false" outlineLevel="0" collapsed="false">
      <c r="A2818" s="2" t="s">
        <v>7984</v>
      </c>
      <c r="B2818" s="2" t="s">
        <v>2203</v>
      </c>
      <c r="C2818" s="2" t="s">
        <v>5168</v>
      </c>
      <c r="D2818" s="13" t="n">
        <v>46112</v>
      </c>
      <c r="E2818" s="2" t="s">
        <v>145</v>
      </c>
      <c r="F2818" s="2" t="s">
        <v>98</v>
      </c>
      <c r="G2818" s="2" t="s">
        <v>99</v>
      </c>
    </row>
    <row r="2819" customFormat="false" ht="15" hidden="false" customHeight="false" outlineLevel="0" collapsed="false">
      <c r="A2819" s="2" t="s">
        <v>7985</v>
      </c>
      <c r="B2819" s="2" t="s">
        <v>1344</v>
      </c>
      <c r="C2819" s="2" t="s">
        <v>5166</v>
      </c>
      <c r="D2819" s="13" t="n">
        <v>45755</v>
      </c>
      <c r="E2819" s="2" t="s">
        <v>114</v>
      </c>
      <c r="F2819" s="2" t="s">
        <v>145</v>
      </c>
      <c r="G2819" s="2" t="s">
        <v>99</v>
      </c>
    </row>
    <row r="2820" customFormat="false" ht="15" hidden="false" customHeight="false" outlineLevel="0" collapsed="false">
      <c r="A2820" s="2" t="s">
        <v>7986</v>
      </c>
      <c r="B2820" s="2" t="s">
        <v>4876</v>
      </c>
      <c r="C2820" s="2" t="s">
        <v>5172</v>
      </c>
      <c r="D2820" s="13" t="n">
        <v>45786</v>
      </c>
      <c r="E2820" s="2" t="s">
        <v>119</v>
      </c>
      <c r="F2820" s="2" t="s">
        <v>98</v>
      </c>
      <c r="G2820" s="2" t="s">
        <v>115</v>
      </c>
    </row>
    <row r="2821" customFormat="false" ht="15" hidden="false" customHeight="false" outlineLevel="0" collapsed="false">
      <c r="A2821" s="2" t="s">
        <v>7987</v>
      </c>
      <c r="B2821" s="2" t="s">
        <v>291</v>
      </c>
      <c r="C2821" s="2" t="s">
        <v>5168</v>
      </c>
      <c r="D2821" s="13" t="n">
        <v>45455</v>
      </c>
      <c r="E2821" s="2" t="s">
        <v>119</v>
      </c>
      <c r="F2821" s="2" t="s">
        <v>98</v>
      </c>
      <c r="G2821" s="2" t="s">
        <v>136</v>
      </c>
    </row>
    <row r="2822" customFormat="false" ht="15" hidden="false" customHeight="false" outlineLevel="0" collapsed="false">
      <c r="A2822" s="2" t="s">
        <v>7988</v>
      </c>
      <c r="B2822" s="2" t="s">
        <v>3868</v>
      </c>
      <c r="C2822" s="2" t="s">
        <v>5164</v>
      </c>
      <c r="D2822" s="13" t="n">
        <v>45332</v>
      </c>
      <c r="E2822" s="2" t="s">
        <v>98</v>
      </c>
      <c r="F2822" s="2" t="s">
        <v>139</v>
      </c>
      <c r="G2822" s="2" t="s">
        <v>115</v>
      </c>
    </row>
    <row r="2823" customFormat="false" ht="15" hidden="false" customHeight="false" outlineLevel="0" collapsed="false">
      <c r="A2823" s="2" t="s">
        <v>7989</v>
      </c>
      <c r="B2823" s="2" t="s">
        <v>466</v>
      </c>
      <c r="C2823" s="2" t="s">
        <v>5164</v>
      </c>
      <c r="D2823" s="13" t="n">
        <v>45944</v>
      </c>
      <c r="E2823" s="2" t="s">
        <v>98</v>
      </c>
      <c r="F2823" s="2" t="s">
        <v>139</v>
      </c>
      <c r="G2823" s="2" t="s">
        <v>130</v>
      </c>
    </row>
    <row r="2824" customFormat="false" ht="15" hidden="false" customHeight="false" outlineLevel="0" collapsed="false">
      <c r="A2824" s="2" t="s">
        <v>7990</v>
      </c>
      <c r="B2824" s="2" t="s">
        <v>4490</v>
      </c>
      <c r="C2824" s="2" t="s">
        <v>5166</v>
      </c>
      <c r="D2824" s="13" t="n">
        <v>45605</v>
      </c>
      <c r="E2824" s="2" t="s">
        <v>108</v>
      </c>
      <c r="F2824" s="2" t="s">
        <v>163</v>
      </c>
      <c r="G2824" s="2" t="s">
        <v>124</v>
      </c>
    </row>
    <row r="2825" customFormat="false" ht="15" hidden="false" customHeight="false" outlineLevel="0" collapsed="false">
      <c r="A2825" s="2" t="s">
        <v>7991</v>
      </c>
      <c r="B2825" s="2" t="s">
        <v>2328</v>
      </c>
      <c r="C2825" s="2" t="s">
        <v>5164</v>
      </c>
      <c r="D2825" s="13" t="n">
        <v>45866</v>
      </c>
      <c r="E2825" s="2" t="s">
        <v>98</v>
      </c>
      <c r="F2825" s="2" t="s">
        <v>141</v>
      </c>
      <c r="G2825" s="2" t="s">
        <v>133</v>
      </c>
    </row>
    <row r="2826" customFormat="false" ht="15" hidden="false" customHeight="false" outlineLevel="0" collapsed="false">
      <c r="A2826" s="2" t="s">
        <v>7992</v>
      </c>
      <c r="B2826" s="2" t="s">
        <v>313</v>
      </c>
      <c r="C2826" s="2" t="s">
        <v>5164</v>
      </c>
      <c r="D2826" s="13" t="n">
        <v>46179</v>
      </c>
      <c r="E2826" s="2" t="s">
        <v>98</v>
      </c>
      <c r="F2826" s="2" t="s">
        <v>119</v>
      </c>
      <c r="G2826" s="2" t="s">
        <v>133</v>
      </c>
    </row>
    <row r="2827" customFormat="false" ht="15" hidden="false" customHeight="false" outlineLevel="0" collapsed="false">
      <c r="A2827" s="2" t="s">
        <v>7993</v>
      </c>
      <c r="B2827" s="2" t="s">
        <v>4471</v>
      </c>
      <c r="C2827" s="2" t="s">
        <v>5166</v>
      </c>
      <c r="D2827" s="13" t="n">
        <v>45854</v>
      </c>
      <c r="E2827" s="2" t="s">
        <v>163</v>
      </c>
      <c r="F2827" s="2" t="s">
        <v>123</v>
      </c>
      <c r="G2827" s="2" t="s">
        <v>142</v>
      </c>
    </row>
    <row r="2828" customFormat="false" ht="15" hidden="false" customHeight="false" outlineLevel="0" collapsed="false">
      <c r="A2828" s="2" t="s">
        <v>7994</v>
      </c>
      <c r="B2828" s="2" t="s">
        <v>4951</v>
      </c>
      <c r="C2828" s="2" t="s">
        <v>5190</v>
      </c>
      <c r="D2828" s="13" t="n">
        <v>45917</v>
      </c>
      <c r="E2828" s="2" t="s">
        <v>98</v>
      </c>
      <c r="F2828" s="2" t="s">
        <v>98</v>
      </c>
      <c r="G2828" s="2" t="s">
        <v>109</v>
      </c>
    </row>
    <row r="2829" customFormat="false" ht="15" hidden="false" customHeight="false" outlineLevel="0" collapsed="false">
      <c r="A2829" s="2" t="s">
        <v>7995</v>
      </c>
      <c r="B2829" s="2" t="s">
        <v>5008</v>
      </c>
      <c r="C2829" s="2" t="s">
        <v>5172</v>
      </c>
      <c r="D2829" s="13" t="n">
        <v>45667</v>
      </c>
      <c r="E2829" s="2" t="s">
        <v>98</v>
      </c>
      <c r="F2829" s="2" t="s">
        <v>98</v>
      </c>
      <c r="G2829" s="2" t="s">
        <v>130</v>
      </c>
    </row>
    <row r="2830" customFormat="false" ht="15" hidden="false" customHeight="false" outlineLevel="0" collapsed="false">
      <c r="A2830" s="2" t="s">
        <v>7996</v>
      </c>
      <c r="B2830" s="2" t="s">
        <v>5051</v>
      </c>
      <c r="C2830" s="2" t="s">
        <v>5172</v>
      </c>
      <c r="D2830" s="13" t="n">
        <v>45565</v>
      </c>
      <c r="E2830" s="2" t="s">
        <v>98</v>
      </c>
      <c r="F2830" s="2" t="s">
        <v>98</v>
      </c>
      <c r="G2830" s="2" t="s">
        <v>120</v>
      </c>
    </row>
    <row r="2831" customFormat="false" ht="15" hidden="false" customHeight="false" outlineLevel="0" collapsed="false">
      <c r="A2831" s="2" t="s">
        <v>7997</v>
      </c>
      <c r="B2831" s="2" t="s">
        <v>410</v>
      </c>
      <c r="C2831" s="2" t="s">
        <v>5164</v>
      </c>
      <c r="D2831" s="13" t="n">
        <v>45960</v>
      </c>
      <c r="E2831" s="2" t="s">
        <v>98</v>
      </c>
      <c r="F2831" s="2" t="s">
        <v>165</v>
      </c>
      <c r="G2831" s="2" t="s">
        <v>136</v>
      </c>
    </row>
    <row r="2832" customFormat="false" ht="15" hidden="false" customHeight="false" outlineLevel="0" collapsed="false">
      <c r="A2832" s="2" t="s">
        <v>7998</v>
      </c>
      <c r="B2832" s="2" t="s">
        <v>4950</v>
      </c>
      <c r="C2832" s="2" t="s">
        <v>5190</v>
      </c>
      <c r="D2832" s="13" t="n">
        <v>46089</v>
      </c>
      <c r="E2832" s="2" t="s">
        <v>98</v>
      </c>
      <c r="F2832" s="2" t="s">
        <v>98</v>
      </c>
      <c r="G2832" s="2" t="s">
        <v>115</v>
      </c>
    </row>
    <row r="2833" customFormat="false" ht="15" hidden="false" customHeight="false" outlineLevel="0" collapsed="false">
      <c r="A2833" s="2" t="s">
        <v>7999</v>
      </c>
      <c r="B2833" s="2" t="s">
        <v>5062</v>
      </c>
      <c r="C2833" s="2" t="s">
        <v>5190</v>
      </c>
      <c r="D2833" s="13" t="n">
        <v>45831</v>
      </c>
      <c r="E2833" s="2" t="s">
        <v>98</v>
      </c>
      <c r="F2833" s="2" t="s">
        <v>98</v>
      </c>
      <c r="G2833" s="2" t="s">
        <v>133</v>
      </c>
    </row>
    <row r="2834" customFormat="false" ht="15" hidden="false" customHeight="false" outlineLevel="0" collapsed="false">
      <c r="A2834" s="2" t="s">
        <v>8000</v>
      </c>
      <c r="B2834" s="2" t="s">
        <v>1484</v>
      </c>
      <c r="C2834" s="2" t="s">
        <v>5190</v>
      </c>
      <c r="D2834" s="13" t="n">
        <v>45480</v>
      </c>
      <c r="E2834" s="2" t="s">
        <v>98</v>
      </c>
      <c r="F2834" s="2" t="s">
        <v>98</v>
      </c>
      <c r="G2834" s="2" t="s">
        <v>142</v>
      </c>
    </row>
    <row r="2835" customFormat="false" ht="15" hidden="false" customHeight="false" outlineLevel="0" collapsed="false">
      <c r="A2835" s="2" t="s">
        <v>8001</v>
      </c>
      <c r="B2835" s="2" t="s">
        <v>3102</v>
      </c>
      <c r="C2835" s="2" t="s">
        <v>5164</v>
      </c>
      <c r="D2835" s="13" t="n">
        <v>45955</v>
      </c>
      <c r="E2835" s="2" t="s">
        <v>98</v>
      </c>
      <c r="F2835" s="2" t="s">
        <v>114</v>
      </c>
      <c r="G2835" s="2" t="s">
        <v>136</v>
      </c>
    </row>
    <row r="2836" customFormat="false" ht="15" hidden="false" customHeight="false" outlineLevel="0" collapsed="false">
      <c r="A2836" s="2" t="s">
        <v>8002</v>
      </c>
      <c r="B2836" s="2" t="s">
        <v>5129</v>
      </c>
      <c r="C2836" s="2" t="s">
        <v>5172</v>
      </c>
      <c r="D2836" s="13" t="n">
        <v>45448</v>
      </c>
      <c r="E2836" s="2" t="s">
        <v>98</v>
      </c>
      <c r="F2836" s="2" t="s">
        <v>98</v>
      </c>
      <c r="G2836" s="2" t="s">
        <v>124</v>
      </c>
    </row>
    <row r="2837" customFormat="false" ht="15" hidden="false" customHeight="false" outlineLevel="0" collapsed="false">
      <c r="A2837" s="2" t="s">
        <v>8003</v>
      </c>
      <c r="B2837" s="2" t="s">
        <v>4354</v>
      </c>
      <c r="C2837" s="2" t="s">
        <v>5166</v>
      </c>
      <c r="D2837" s="13" t="n">
        <v>45791</v>
      </c>
      <c r="E2837" s="2" t="s">
        <v>108</v>
      </c>
      <c r="F2837" s="2" t="s">
        <v>145</v>
      </c>
      <c r="G2837" s="2" t="s">
        <v>136</v>
      </c>
    </row>
    <row r="2838" customFormat="false" ht="15" hidden="false" customHeight="false" outlineLevel="0" collapsed="false">
      <c r="A2838" s="2" t="s">
        <v>8004</v>
      </c>
      <c r="B2838" s="2" t="s">
        <v>1403</v>
      </c>
      <c r="C2838" s="2" t="s">
        <v>5168</v>
      </c>
      <c r="D2838" s="13" t="n">
        <v>45915</v>
      </c>
      <c r="E2838" s="2" t="s">
        <v>108</v>
      </c>
      <c r="F2838" s="2" t="s">
        <v>98</v>
      </c>
      <c r="G2838" s="2" t="s">
        <v>124</v>
      </c>
    </row>
    <row r="2839" customFormat="false" ht="15" hidden="false" customHeight="false" outlineLevel="0" collapsed="false">
      <c r="A2839" s="2" t="s">
        <v>8005</v>
      </c>
      <c r="B2839" s="2" t="s">
        <v>3888</v>
      </c>
      <c r="C2839" s="2" t="s">
        <v>5168</v>
      </c>
      <c r="D2839" s="13" t="n">
        <v>46016</v>
      </c>
      <c r="E2839" s="2" t="s">
        <v>128</v>
      </c>
      <c r="F2839" s="2" t="s">
        <v>98</v>
      </c>
      <c r="G2839" s="2" t="s">
        <v>120</v>
      </c>
    </row>
    <row r="2840" customFormat="false" ht="15" hidden="false" customHeight="false" outlineLevel="0" collapsed="false">
      <c r="A2840" s="2" t="s">
        <v>8006</v>
      </c>
      <c r="B2840" s="2" t="s">
        <v>3665</v>
      </c>
      <c r="C2840" s="2" t="s">
        <v>5190</v>
      </c>
      <c r="D2840" s="13" t="n">
        <v>45896</v>
      </c>
      <c r="E2840" s="2" t="s">
        <v>98</v>
      </c>
      <c r="F2840" s="2" t="s">
        <v>119</v>
      </c>
      <c r="G2840" s="2" t="s">
        <v>133</v>
      </c>
    </row>
    <row r="2841" customFormat="false" ht="15" hidden="false" customHeight="false" outlineLevel="0" collapsed="false">
      <c r="A2841" s="2" t="s">
        <v>8007</v>
      </c>
      <c r="B2841" s="2" t="s">
        <v>409</v>
      </c>
      <c r="C2841" s="2" t="s">
        <v>5164</v>
      </c>
      <c r="D2841" s="13" t="n">
        <v>45453</v>
      </c>
      <c r="E2841" s="2" t="s">
        <v>98</v>
      </c>
      <c r="F2841" s="2" t="s">
        <v>128</v>
      </c>
      <c r="G2841" s="2" t="s">
        <v>109</v>
      </c>
    </row>
    <row r="2842" customFormat="false" ht="15" hidden="false" customHeight="false" outlineLevel="0" collapsed="false">
      <c r="A2842" s="2" t="s">
        <v>8008</v>
      </c>
      <c r="B2842" s="2" t="s">
        <v>766</v>
      </c>
      <c r="C2842" s="2" t="s">
        <v>5168</v>
      </c>
      <c r="D2842" s="13" t="n">
        <v>45852</v>
      </c>
      <c r="E2842" s="2" t="s">
        <v>145</v>
      </c>
      <c r="F2842" s="2" t="s">
        <v>98</v>
      </c>
      <c r="G2842" s="2" t="s">
        <v>109</v>
      </c>
    </row>
    <row r="2843" customFormat="false" ht="15" hidden="false" customHeight="false" outlineLevel="0" collapsed="false">
      <c r="A2843" s="2" t="s">
        <v>8009</v>
      </c>
      <c r="B2843" s="2" t="s">
        <v>1896</v>
      </c>
      <c r="C2843" s="2" t="s">
        <v>5164</v>
      </c>
      <c r="D2843" s="13" t="n">
        <v>45737</v>
      </c>
      <c r="E2843" s="2" t="s">
        <v>98</v>
      </c>
      <c r="F2843" s="2" t="s">
        <v>163</v>
      </c>
      <c r="G2843" s="2" t="s">
        <v>133</v>
      </c>
    </row>
    <row r="2844" customFormat="false" ht="15" hidden="false" customHeight="false" outlineLevel="0" collapsed="false">
      <c r="A2844" s="2" t="s">
        <v>8010</v>
      </c>
      <c r="B2844" s="2" t="s">
        <v>789</v>
      </c>
      <c r="C2844" s="2" t="s">
        <v>5164</v>
      </c>
      <c r="D2844" s="13" t="n">
        <v>45658</v>
      </c>
      <c r="E2844" s="2" t="s">
        <v>98</v>
      </c>
      <c r="F2844" s="2" t="s">
        <v>119</v>
      </c>
      <c r="G2844" s="2" t="s">
        <v>111</v>
      </c>
    </row>
    <row r="2845" customFormat="false" ht="15" hidden="false" customHeight="false" outlineLevel="0" collapsed="false">
      <c r="A2845" s="2" t="s">
        <v>8011</v>
      </c>
      <c r="B2845" s="2" t="s">
        <v>1529</v>
      </c>
      <c r="C2845" s="2" t="s">
        <v>5190</v>
      </c>
      <c r="D2845" s="13" t="n">
        <v>45880</v>
      </c>
      <c r="E2845" s="2" t="s">
        <v>98</v>
      </c>
      <c r="F2845" s="2" t="s">
        <v>119</v>
      </c>
      <c r="G2845" s="2" t="s">
        <v>99</v>
      </c>
    </row>
    <row r="2846" customFormat="false" ht="15" hidden="false" customHeight="false" outlineLevel="0" collapsed="false">
      <c r="A2846" s="2" t="s">
        <v>8012</v>
      </c>
      <c r="B2846" s="2" t="s">
        <v>3234</v>
      </c>
      <c r="C2846" s="2" t="s">
        <v>5164</v>
      </c>
      <c r="D2846" s="13" t="n">
        <v>45997</v>
      </c>
      <c r="E2846" s="2" t="s">
        <v>98</v>
      </c>
      <c r="F2846" s="2" t="s">
        <v>165</v>
      </c>
      <c r="G2846" s="2" t="s">
        <v>133</v>
      </c>
    </row>
    <row r="2847" customFormat="false" ht="15" hidden="false" customHeight="false" outlineLevel="0" collapsed="false">
      <c r="A2847" s="2" t="s">
        <v>8013</v>
      </c>
      <c r="B2847" s="2" t="s">
        <v>1181</v>
      </c>
      <c r="C2847" s="2" t="s">
        <v>5164</v>
      </c>
      <c r="D2847" s="13" t="n">
        <v>46198</v>
      </c>
      <c r="E2847" s="2" t="s">
        <v>98</v>
      </c>
      <c r="F2847" s="2" t="s">
        <v>104</v>
      </c>
      <c r="G2847" s="2" t="s">
        <v>111</v>
      </c>
    </row>
    <row r="2848" customFormat="false" ht="15" hidden="false" customHeight="false" outlineLevel="0" collapsed="false">
      <c r="A2848" s="2" t="s">
        <v>8014</v>
      </c>
      <c r="B2848" s="2" t="s">
        <v>3190</v>
      </c>
      <c r="C2848" s="2" t="s">
        <v>5172</v>
      </c>
      <c r="D2848" s="13" t="n">
        <v>45435</v>
      </c>
      <c r="E2848" s="2" t="s">
        <v>128</v>
      </c>
      <c r="F2848" s="2" t="s">
        <v>98</v>
      </c>
      <c r="G2848" s="2" t="s">
        <v>109</v>
      </c>
    </row>
    <row r="2849" customFormat="false" ht="15" hidden="false" customHeight="false" outlineLevel="0" collapsed="false">
      <c r="A2849" s="2" t="s">
        <v>8015</v>
      </c>
      <c r="B2849" s="2" t="s">
        <v>5050</v>
      </c>
      <c r="C2849" s="2" t="s">
        <v>5172</v>
      </c>
      <c r="D2849" s="13" t="n">
        <v>46063</v>
      </c>
      <c r="E2849" s="2" t="s">
        <v>98</v>
      </c>
      <c r="F2849" s="2" t="s">
        <v>98</v>
      </c>
      <c r="G2849" s="2" t="s">
        <v>109</v>
      </c>
    </row>
    <row r="2850" customFormat="false" ht="15" hidden="false" customHeight="false" outlineLevel="0" collapsed="false">
      <c r="A2850" s="2" t="s">
        <v>8016</v>
      </c>
      <c r="B2850" s="2" t="s">
        <v>819</v>
      </c>
      <c r="C2850" s="2" t="s">
        <v>5166</v>
      </c>
      <c r="D2850" s="13" t="n">
        <v>46209</v>
      </c>
      <c r="E2850" s="2" t="s">
        <v>128</v>
      </c>
      <c r="F2850" s="2" t="s">
        <v>163</v>
      </c>
      <c r="G2850" s="2" t="s">
        <v>124</v>
      </c>
    </row>
    <row r="2851" customFormat="false" ht="15" hidden="false" customHeight="false" outlineLevel="0" collapsed="false">
      <c r="A2851" s="2" t="s">
        <v>8017</v>
      </c>
      <c r="B2851" s="2" t="s">
        <v>1779</v>
      </c>
      <c r="C2851" s="2" t="s">
        <v>5172</v>
      </c>
      <c r="D2851" s="13" t="n">
        <v>46247</v>
      </c>
      <c r="E2851" s="2" t="s">
        <v>141</v>
      </c>
      <c r="F2851" s="2" t="s">
        <v>98</v>
      </c>
      <c r="G2851" s="2" t="s">
        <v>136</v>
      </c>
    </row>
    <row r="2852" customFormat="false" ht="15" hidden="false" customHeight="false" outlineLevel="0" collapsed="false">
      <c r="A2852" s="2" t="s">
        <v>8018</v>
      </c>
      <c r="B2852" s="2" t="s">
        <v>706</v>
      </c>
      <c r="C2852" s="2" t="s">
        <v>5190</v>
      </c>
      <c r="D2852" s="13" t="n">
        <v>45746</v>
      </c>
      <c r="E2852" s="2" t="s">
        <v>98</v>
      </c>
      <c r="F2852" s="2" t="s">
        <v>114</v>
      </c>
      <c r="G2852" s="2" t="s">
        <v>120</v>
      </c>
    </row>
    <row r="2853" customFormat="false" ht="15" hidden="false" customHeight="false" outlineLevel="0" collapsed="false">
      <c r="A2853" s="2" t="s">
        <v>8019</v>
      </c>
      <c r="B2853" s="2" t="s">
        <v>4033</v>
      </c>
      <c r="C2853" s="2" t="s">
        <v>5190</v>
      </c>
      <c r="D2853" s="13" t="n">
        <v>46142</v>
      </c>
      <c r="E2853" s="2" t="s">
        <v>98</v>
      </c>
      <c r="F2853" s="2" t="s">
        <v>145</v>
      </c>
      <c r="G2853" s="2" t="s">
        <v>120</v>
      </c>
    </row>
    <row r="2854" customFormat="false" ht="15" hidden="false" customHeight="false" outlineLevel="0" collapsed="false">
      <c r="A2854" s="2" t="s">
        <v>8020</v>
      </c>
      <c r="B2854" s="2" t="s">
        <v>391</v>
      </c>
      <c r="C2854" s="2" t="s">
        <v>5164</v>
      </c>
      <c r="D2854" s="13" t="n">
        <v>46114</v>
      </c>
      <c r="E2854" s="2" t="s">
        <v>98</v>
      </c>
      <c r="F2854" s="2" t="s">
        <v>119</v>
      </c>
      <c r="G2854" s="2" t="s">
        <v>133</v>
      </c>
    </row>
    <row r="2855" customFormat="false" ht="15" hidden="false" customHeight="false" outlineLevel="0" collapsed="false">
      <c r="A2855" s="2" t="s">
        <v>8021</v>
      </c>
      <c r="B2855" s="2" t="s">
        <v>1383</v>
      </c>
      <c r="C2855" s="2" t="s">
        <v>5168</v>
      </c>
      <c r="D2855" s="13" t="n">
        <v>46022</v>
      </c>
      <c r="E2855" s="2" t="s">
        <v>98</v>
      </c>
      <c r="F2855" s="2" t="s">
        <v>98</v>
      </c>
      <c r="G2855" s="2" t="s">
        <v>99</v>
      </c>
    </row>
    <row r="2856" customFormat="false" ht="15" hidden="false" customHeight="false" outlineLevel="0" collapsed="false">
      <c r="A2856" s="2" t="s">
        <v>8022</v>
      </c>
      <c r="B2856" s="2" t="s">
        <v>4604</v>
      </c>
      <c r="C2856" s="2" t="s">
        <v>5166</v>
      </c>
      <c r="D2856" s="13" t="n">
        <v>45645</v>
      </c>
      <c r="E2856" s="2" t="s">
        <v>108</v>
      </c>
      <c r="F2856" s="2" t="s">
        <v>104</v>
      </c>
      <c r="G2856" s="2" t="s">
        <v>133</v>
      </c>
    </row>
    <row r="2857" customFormat="false" ht="15" hidden="false" customHeight="false" outlineLevel="0" collapsed="false">
      <c r="A2857" s="2" t="s">
        <v>8023</v>
      </c>
      <c r="B2857" s="2" t="s">
        <v>3774</v>
      </c>
      <c r="C2857" s="2" t="s">
        <v>5166</v>
      </c>
      <c r="D2857" s="13" t="n">
        <v>46006</v>
      </c>
      <c r="E2857" s="2" t="s">
        <v>98</v>
      </c>
      <c r="F2857" s="2" t="s">
        <v>119</v>
      </c>
      <c r="G2857" s="2" t="s">
        <v>130</v>
      </c>
    </row>
    <row r="2858" customFormat="false" ht="15" hidden="false" customHeight="false" outlineLevel="0" collapsed="false">
      <c r="A2858" s="2" t="s">
        <v>8024</v>
      </c>
      <c r="B2858" s="2" t="s">
        <v>4604</v>
      </c>
      <c r="C2858" s="2" t="s">
        <v>5166</v>
      </c>
      <c r="D2858" s="13" t="n">
        <v>45564</v>
      </c>
      <c r="E2858" s="2" t="s">
        <v>119</v>
      </c>
      <c r="F2858" s="2" t="s">
        <v>98</v>
      </c>
      <c r="G2858" s="2" t="s">
        <v>99</v>
      </c>
    </row>
    <row r="2859" customFormat="false" ht="15" hidden="false" customHeight="false" outlineLevel="0" collapsed="false">
      <c r="A2859" s="2" t="s">
        <v>8025</v>
      </c>
      <c r="B2859" s="2" t="s">
        <v>4561</v>
      </c>
      <c r="C2859" s="2" t="s">
        <v>5190</v>
      </c>
      <c r="D2859" s="13" t="n">
        <v>45811</v>
      </c>
      <c r="E2859" s="2" t="s">
        <v>98</v>
      </c>
      <c r="F2859" s="2" t="s">
        <v>128</v>
      </c>
      <c r="G2859" s="2" t="s">
        <v>115</v>
      </c>
    </row>
    <row r="2860" customFormat="false" ht="15" hidden="false" customHeight="false" outlineLevel="0" collapsed="false">
      <c r="A2860" s="2" t="s">
        <v>8026</v>
      </c>
      <c r="B2860" s="2" t="s">
        <v>1745</v>
      </c>
      <c r="C2860" s="2" t="s">
        <v>5172</v>
      </c>
      <c r="D2860" s="13" t="n">
        <v>46122</v>
      </c>
      <c r="E2860" s="2" t="s">
        <v>98</v>
      </c>
      <c r="F2860" s="2" t="s">
        <v>98</v>
      </c>
      <c r="G2860" s="2" t="s">
        <v>133</v>
      </c>
    </row>
    <row r="2861" customFormat="false" ht="15" hidden="false" customHeight="false" outlineLevel="0" collapsed="false">
      <c r="A2861" s="2" t="s">
        <v>8027</v>
      </c>
      <c r="B2861" s="2" t="s">
        <v>5069</v>
      </c>
      <c r="C2861" s="2" t="s">
        <v>5190</v>
      </c>
      <c r="D2861" s="13" t="n">
        <v>46050</v>
      </c>
      <c r="E2861" s="2" t="s">
        <v>98</v>
      </c>
      <c r="F2861" s="2" t="s">
        <v>98</v>
      </c>
      <c r="G2861" s="2" t="s">
        <v>99</v>
      </c>
    </row>
    <row r="2862" customFormat="false" ht="15" hidden="false" customHeight="false" outlineLevel="0" collapsed="false">
      <c r="A2862" s="2" t="s">
        <v>8028</v>
      </c>
      <c r="B2862" s="2" t="s">
        <v>1254</v>
      </c>
      <c r="C2862" s="2" t="s">
        <v>5166</v>
      </c>
      <c r="D2862" s="13" t="n">
        <v>46212</v>
      </c>
      <c r="E2862" s="2" t="s">
        <v>114</v>
      </c>
      <c r="F2862" s="2" t="s">
        <v>108</v>
      </c>
      <c r="G2862" s="2" t="s">
        <v>115</v>
      </c>
    </row>
    <row r="2863" customFormat="false" ht="15" hidden="false" customHeight="false" outlineLevel="0" collapsed="false">
      <c r="A2863" s="2" t="s">
        <v>8029</v>
      </c>
      <c r="B2863" s="2" t="s">
        <v>1896</v>
      </c>
      <c r="C2863" s="2" t="s">
        <v>5190</v>
      </c>
      <c r="D2863" s="13" t="n">
        <v>46008</v>
      </c>
      <c r="E2863" s="2" t="s">
        <v>98</v>
      </c>
      <c r="F2863" s="2" t="s">
        <v>163</v>
      </c>
      <c r="G2863" s="2" t="s">
        <v>115</v>
      </c>
    </row>
    <row r="2864" customFormat="false" ht="15" hidden="false" customHeight="false" outlineLevel="0" collapsed="false">
      <c r="A2864" s="2" t="s">
        <v>8030</v>
      </c>
      <c r="B2864" s="2" t="s">
        <v>2612</v>
      </c>
      <c r="C2864" s="2" t="s">
        <v>5164</v>
      </c>
      <c r="D2864" s="13" t="n">
        <v>45490</v>
      </c>
      <c r="E2864" s="2" t="s">
        <v>98</v>
      </c>
      <c r="F2864" s="2" t="s">
        <v>98</v>
      </c>
      <c r="G2864" s="2" t="s">
        <v>142</v>
      </c>
    </row>
    <row r="2865" customFormat="false" ht="15" hidden="false" customHeight="false" outlineLevel="0" collapsed="false">
      <c r="A2865" s="2" t="s">
        <v>8031</v>
      </c>
      <c r="B2865" s="2" t="s">
        <v>2388</v>
      </c>
      <c r="C2865" s="2" t="s">
        <v>5164</v>
      </c>
      <c r="D2865" s="13" t="n">
        <v>46153</v>
      </c>
      <c r="E2865" s="2" t="s">
        <v>98</v>
      </c>
      <c r="F2865" s="2" t="s">
        <v>104</v>
      </c>
      <c r="G2865" s="2" t="s">
        <v>115</v>
      </c>
    </row>
    <row r="2866" customFormat="false" ht="15" hidden="false" customHeight="false" outlineLevel="0" collapsed="false">
      <c r="A2866" s="2" t="s">
        <v>8032</v>
      </c>
      <c r="B2866" s="2" t="s">
        <v>182</v>
      </c>
      <c r="C2866" s="2" t="s">
        <v>5164</v>
      </c>
      <c r="D2866" s="13" t="n">
        <v>45725</v>
      </c>
      <c r="E2866" s="2" t="s">
        <v>98</v>
      </c>
      <c r="F2866" s="2" t="s">
        <v>98</v>
      </c>
      <c r="G2866" s="2" t="s">
        <v>120</v>
      </c>
    </row>
    <row r="2867" customFormat="false" ht="15" hidden="false" customHeight="false" outlineLevel="0" collapsed="false">
      <c r="A2867" s="2" t="s">
        <v>8033</v>
      </c>
      <c r="B2867" s="2" t="s">
        <v>5018</v>
      </c>
      <c r="C2867" s="2" t="s">
        <v>5190</v>
      </c>
      <c r="D2867" s="13" t="n">
        <v>45768</v>
      </c>
      <c r="E2867" s="2" t="s">
        <v>98</v>
      </c>
      <c r="F2867" s="2" t="s">
        <v>98</v>
      </c>
      <c r="G2867" s="2" t="s">
        <v>120</v>
      </c>
    </row>
    <row r="2868" customFormat="false" ht="15" hidden="false" customHeight="false" outlineLevel="0" collapsed="false">
      <c r="A2868" s="2" t="s">
        <v>8034</v>
      </c>
      <c r="B2868" s="2" t="s">
        <v>3446</v>
      </c>
      <c r="C2868" s="2" t="s">
        <v>5164</v>
      </c>
      <c r="D2868" s="13" t="n">
        <v>45528</v>
      </c>
      <c r="E2868" s="2" t="s">
        <v>98</v>
      </c>
      <c r="F2868" s="2" t="s">
        <v>119</v>
      </c>
      <c r="G2868" s="2" t="s">
        <v>115</v>
      </c>
    </row>
    <row r="2869" customFormat="false" ht="15" hidden="false" customHeight="false" outlineLevel="0" collapsed="false">
      <c r="A2869" s="2" t="s">
        <v>8035</v>
      </c>
      <c r="B2869" s="2" t="s">
        <v>1155</v>
      </c>
      <c r="C2869" s="2" t="s">
        <v>5168</v>
      </c>
      <c r="D2869" s="13" t="n">
        <v>45793</v>
      </c>
      <c r="E2869" s="2" t="s">
        <v>98</v>
      </c>
      <c r="F2869" s="2" t="s">
        <v>98</v>
      </c>
      <c r="G2869" s="2" t="s">
        <v>133</v>
      </c>
    </row>
    <row r="2870" customFormat="false" ht="15" hidden="false" customHeight="false" outlineLevel="0" collapsed="false">
      <c r="A2870" s="2" t="s">
        <v>8036</v>
      </c>
      <c r="B2870" s="2" t="s">
        <v>1159</v>
      </c>
      <c r="C2870" s="2" t="s">
        <v>5168</v>
      </c>
      <c r="D2870" s="13" t="n">
        <v>45412</v>
      </c>
      <c r="E2870" s="2" t="s">
        <v>98</v>
      </c>
      <c r="F2870" s="2" t="s">
        <v>98</v>
      </c>
      <c r="G2870" s="2" t="s">
        <v>109</v>
      </c>
    </row>
    <row r="2871" customFormat="false" ht="15" hidden="false" customHeight="false" outlineLevel="0" collapsed="false">
      <c r="A2871" s="2" t="s">
        <v>8037</v>
      </c>
      <c r="B2871" s="2" t="s">
        <v>4533</v>
      </c>
      <c r="C2871" s="2" t="s">
        <v>5164</v>
      </c>
      <c r="D2871" s="13" t="n">
        <v>46015</v>
      </c>
      <c r="E2871" s="2" t="s">
        <v>98</v>
      </c>
      <c r="F2871" s="2" t="s">
        <v>104</v>
      </c>
      <c r="G2871" s="2" t="s">
        <v>124</v>
      </c>
    </row>
    <row r="2872" customFormat="false" ht="15" hidden="false" customHeight="false" outlineLevel="0" collapsed="false">
      <c r="A2872" s="2" t="s">
        <v>8038</v>
      </c>
      <c r="B2872" s="2" t="s">
        <v>4989</v>
      </c>
      <c r="C2872" s="2" t="s">
        <v>5172</v>
      </c>
      <c r="D2872" s="13" t="n">
        <v>46166</v>
      </c>
      <c r="E2872" s="2" t="s">
        <v>98</v>
      </c>
      <c r="F2872" s="2" t="s">
        <v>98</v>
      </c>
      <c r="G2872" s="2" t="s">
        <v>136</v>
      </c>
    </row>
    <row r="2873" customFormat="false" ht="15" hidden="false" customHeight="false" outlineLevel="0" collapsed="false">
      <c r="A2873" s="2" t="s">
        <v>8039</v>
      </c>
      <c r="B2873" s="2" t="s">
        <v>959</v>
      </c>
      <c r="C2873" s="2" t="s">
        <v>5164</v>
      </c>
      <c r="D2873" s="13" t="n">
        <v>45766</v>
      </c>
      <c r="E2873" s="2" t="s">
        <v>98</v>
      </c>
      <c r="F2873" s="2" t="s">
        <v>114</v>
      </c>
      <c r="G2873" s="2" t="s">
        <v>120</v>
      </c>
    </row>
    <row r="2874" customFormat="false" ht="15" hidden="false" customHeight="false" outlineLevel="0" collapsed="false">
      <c r="A2874" s="2" t="s">
        <v>8040</v>
      </c>
      <c r="B2874" s="2" t="s">
        <v>3676</v>
      </c>
      <c r="C2874" s="2" t="s">
        <v>5164</v>
      </c>
      <c r="D2874" s="13" t="n">
        <v>46144</v>
      </c>
      <c r="E2874" s="2" t="s">
        <v>98</v>
      </c>
      <c r="F2874" s="2" t="s">
        <v>108</v>
      </c>
      <c r="G2874" s="2" t="s">
        <v>136</v>
      </c>
    </row>
    <row r="2875" customFormat="false" ht="15" hidden="false" customHeight="false" outlineLevel="0" collapsed="false">
      <c r="A2875" s="2" t="s">
        <v>8041</v>
      </c>
      <c r="B2875" s="2" t="s">
        <v>1347</v>
      </c>
      <c r="C2875" s="2" t="s">
        <v>5190</v>
      </c>
      <c r="D2875" s="13" t="n">
        <v>46009</v>
      </c>
      <c r="E2875" s="2" t="s">
        <v>98</v>
      </c>
      <c r="F2875" s="2" t="s">
        <v>165</v>
      </c>
      <c r="G2875" s="2" t="s">
        <v>120</v>
      </c>
    </row>
    <row r="2876" customFormat="false" ht="15" hidden="false" customHeight="false" outlineLevel="0" collapsed="false">
      <c r="A2876" s="2" t="s">
        <v>8042</v>
      </c>
      <c r="B2876" s="2" t="s">
        <v>5006</v>
      </c>
      <c r="C2876" s="2" t="s">
        <v>5190</v>
      </c>
      <c r="D2876" s="13" t="n">
        <v>45829</v>
      </c>
      <c r="E2876" s="2" t="s">
        <v>98</v>
      </c>
      <c r="F2876" s="2" t="s">
        <v>98</v>
      </c>
      <c r="G2876" s="2" t="s">
        <v>109</v>
      </c>
    </row>
    <row r="2877" customFormat="false" ht="15" hidden="false" customHeight="false" outlineLevel="0" collapsed="false">
      <c r="A2877" s="2" t="s">
        <v>8043</v>
      </c>
      <c r="B2877" s="2" t="s">
        <v>2935</v>
      </c>
      <c r="C2877" s="2" t="s">
        <v>5190</v>
      </c>
      <c r="D2877" s="13" t="n">
        <v>45531</v>
      </c>
      <c r="E2877" s="2" t="s">
        <v>98</v>
      </c>
      <c r="F2877" s="2" t="s">
        <v>119</v>
      </c>
      <c r="G2877" s="2" t="s">
        <v>142</v>
      </c>
    </row>
    <row r="2878" customFormat="false" ht="15" hidden="false" customHeight="false" outlineLevel="0" collapsed="false">
      <c r="A2878" s="2" t="s">
        <v>8044</v>
      </c>
      <c r="B2878" s="2" t="s">
        <v>3612</v>
      </c>
      <c r="C2878" s="2" t="s">
        <v>5168</v>
      </c>
      <c r="D2878" s="13" t="n">
        <v>45892</v>
      </c>
      <c r="E2878" s="2" t="s">
        <v>123</v>
      </c>
      <c r="F2878" s="2" t="s">
        <v>98</v>
      </c>
      <c r="G2878" s="2" t="s">
        <v>120</v>
      </c>
    </row>
    <row r="2879" customFormat="false" ht="15" hidden="false" customHeight="false" outlineLevel="0" collapsed="false">
      <c r="A2879" s="2" t="s">
        <v>8045</v>
      </c>
      <c r="B2879" s="2" t="s">
        <v>2434</v>
      </c>
      <c r="C2879" s="2" t="s">
        <v>5164</v>
      </c>
      <c r="D2879" s="13" t="n">
        <v>45796</v>
      </c>
      <c r="E2879" s="2" t="s">
        <v>98</v>
      </c>
      <c r="F2879" s="2" t="s">
        <v>119</v>
      </c>
      <c r="G2879" s="2" t="s">
        <v>120</v>
      </c>
    </row>
    <row r="2880" customFormat="false" ht="15" hidden="false" customHeight="false" outlineLevel="0" collapsed="false">
      <c r="A2880" s="2" t="s">
        <v>8046</v>
      </c>
      <c r="B2880" s="2" t="s">
        <v>5136</v>
      </c>
      <c r="C2880" s="2" t="s">
        <v>5172</v>
      </c>
      <c r="D2880" s="13" t="n">
        <v>45828</v>
      </c>
      <c r="E2880" s="2" t="s">
        <v>98</v>
      </c>
      <c r="F2880" s="2" t="s">
        <v>98</v>
      </c>
      <c r="G2880" s="2" t="s">
        <v>124</v>
      </c>
    </row>
    <row r="2881" customFormat="false" ht="15" hidden="false" customHeight="false" outlineLevel="0" collapsed="false">
      <c r="A2881" s="2" t="s">
        <v>8047</v>
      </c>
      <c r="B2881" s="2" t="s">
        <v>3625</v>
      </c>
      <c r="C2881" s="2" t="s">
        <v>5168</v>
      </c>
      <c r="D2881" s="13" t="n">
        <v>45687</v>
      </c>
      <c r="E2881" s="2" t="s">
        <v>139</v>
      </c>
      <c r="F2881" s="2" t="s">
        <v>98</v>
      </c>
      <c r="G2881" s="2" t="s">
        <v>120</v>
      </c>
    </row>
    <row r="2882" customFormat="false" ht="15" hidden="false" customHeight="false" outlineLevel="0" collapsed="false">
      <c r="A2882" s="2" t="s">
        <v>8048</v>
      </c>
      <c r="B2882" s="2" t="s">
        <v>3685</v>
      </c>
      <c r="C2882" s="2" t="s">
        <v>5166</v>
      </c>
      <c r="D2882" s="13" t="n">
        <v>45901</v>
      </c>
      <c r="E2882" s="2" t="s">
        <v>141</v>
      </c>
      <c r="F2882" s="2" t="s">
        <v>145</v>
      </c>
      <c r="G2882" s="2" t="s">
        <v>136</v>
      </c>
    </row>
    <row r="2883" customFormat="false" ht="15" hidden="false" customHeight="false" outlineLevel="0" collapsed="false">
      <c r="A2883" s="2" t="s">
        <v>8049</v>
      </c>
      <c r="B2883" s="2" t="s">
        <v>1449</v>
      </c>
      <c r="C2883" s="2" t="s">
        <v>5164</v>
      </c>
      <c r="D2883" s="13" t="n">
        <v>45787</v>
      </c>
      <c r="E2883" s="2" t="s">
        <v>98</v>
      </c>
      <c r="F2883" s="2" t="s">
        <v>98</v>
      </c>
      <c r="G2883" s="2" t="s">
        <v>111</v>
      </c>
    </row>
    <row r="2884" customFormat="false" ht="15" hidden="false" customHeight="false" outlineLevel="0" collapsed="false">
      <c r="A2884" s="2" t="s">
        <v>8050</v>
      </c>
      <c r="B2884" s="2" t="s">
        <v>3565</v>
      </c>
      <c r="C2884" s="2" t="s">
        <v>5190</v>
      </c>
      <c r="D2884" s="13" t="n">
        <v>45863</v>
      </c>
      <c r="E2884" s="2" t="s">
        <v>98</v>
      </c>
      <c r="F2884" s="2" t="s">
        <v>128</v>
      </c>
      <c r="G2884" s="2" t="s">
        <v>109</v>
      </c>
    </row>
    <row r="2885" customFormat="false" ht="15" hidden="false" customHeight="false" outlineLevel="0" collapsed="false">
      <c r="A2885" s="2" t="s">
        <v>8051</v>
      </c>
      <c r="B2885" s="2" t="s">
        <v>4500</v>
      </c>
      <c r="C2885" s="2" t="s">
        <v>5172</v>
      </c>
      <c r="D2885" s="13" t="n">
        <v>45600</v>
      </c>
      <c r="E2885" s="2" t="s">
        <v>128</v>
      </c>
      <c r="F2885" s="2" t="s">
        <v>98</v>
      </c>
      <c r="G2885" s="2" t="s">
        <v>109</v>
      </c>
    </row>
    <row r="2886" customFormat="false" ht="15" hidden="false" customHeight="false" outlineLevel="0" collapsed="false">
      <c r="A2886" s="2" t="s">
        <v>8052</v>
      </c>
      <c r="B2886" s="2" t="s">
        <v>3963</v>
      </c>
      <c r="C2886" s="2" t="s">
        <v>5190</v>
      </c>
      <c r="D2886" s="13" t="n">
        <v>45735</v>
      </c>
      <c r="E2886" s="2" t="s">
        <v>98</v>
      </c>
      <c r="F2886" s="2" t="s">
        <v>98</v>
      </c>
      <c r="G2886" s="2" t="s">
        <v>109</v>
      </c>
    </row>
    <row r="2887" customFormat="false" ht="15" hidden="false" customHeight="false" outlineLevel="0" collapsed="false">
      <c r="A2887" s="2" t="s">
        <v>8053</v>
      </c>
      <c r="B2887" s="2" t="s">
        <v>3842</v>
      </c>
      <c r="C2887" s="2" t="s">
        <v>5168</v>
      </c>
      <c r="D2887" s="13" t="n">
        <v>45895</v>
      </c>
      <c r="E2887" s="2" t="s">
        <v>98</v>
      </c>
      <c r="F2887" s="2" t="s">
        <v>98</v>
      </c>
      <c r="G2887" s="2" t="s">
        <v>115</v>
      </c>
    </row>
    <row r="2888" customFormat="false" ht="15" hidden="false" customHeight="false" outlineLevel="0" collapsed="false">
      <c r="A2888" s="2" t="s">
        <v>8054</v>
      </c>
      <c r="B2888" s="2" t="s">
        <v>1031</v>
      </c>
      <c r="C2888" s="2" t="s">
        <v>5164</v>
      </c>
      <c r="D2888" s="13" t="n">
        <v>45607</v>
      </c>
      <c r="E2888" s="2" t="s">
        <v>98</v>
      </c>
      <c r="F2888" s="2" t="s">
        <v>163</v>
      </c>
      <c r="G2888" s="2" t="s">
        <v>120</v>
      </c>
    </row>
    <row r="2889" customFormat="false" ht="15" hidden="false" customHeight="false" outlineLevel="0" collapsed="false">
      <c r="A2889" s="2" t="s">
        <v>8055</v>
      </c>
      <c r="B2889" s="2" t="s">
        <v>3103</v>
      </c>
      <c r="C2889" s="2" t="s">
        <v>5166</v>
      </c>
      <c r="D2889" s="13" t="n">
        <v>45812</v>
      </c>
      <c r="E2889" s="2" t="s">
        <v>139</v>
      </c>
      <c r="F2889" s="2" t="s">
        <v>163</v>
      </c>
      <c r="G2889" s="2" t="s">
        <v>133</v>
      </c>
    </row>
    <row r="2890" customFormat="false" ht="15" hidden="false" customHeight="false" outlineLevel="0" collapsed="false">
      <c r="A2890" s="2" t="s">
        <v>8056</v>
      </c>
      <c r="B2890" s="2" t="s">
        <v>2300</v>
      </c>
      <c r="C2890" s="2" t="s">
        <v>5166</v>
      </c>
      <c r="D2890" s="13" t="n">
        <v>46146</v>
      </c>
      <c r="E2890" s="2" t="s">
        <v>139</v>
      </c>
      <c r="F2890" s="2" t="s">
        <v>98</v>
      </c>
      <c r="G2890" s="2" t="s">
        <v>120</v>
      </c>
    </row>
    <row r="2891" customFormat="false" ht="15" hidden="false" customHeight="false" outlineLevel="0" collapsed="false">
      <c r="A2891" s="2" t="s">
        <v>8057</v>
      </c>
      <c r="B2891" s="2" t="s">
        <v>1896</v>
      </c>
      <c r="C2891" s="2" t="s">
        <v>5190</v>
      </c>
      <c r="D2891" s="13" t="n">
        <v>46156</v>
      </c>
      <c r="E2891" s="2" t="s">
        <v>98</v>
      </c>
      <c r="F2891" s="2" t="s">
        <v>163</v>
      </c>
      <c r="G2891" s="2" t="s">
        <v>99</v>
      </c>
    </row>
    <row r="2892" customFormat="false" ht="15" hidden="false" customHeight="false" outlineLevel="0" collapsed="false">
      <c r="A2892" s="2" t="s">
        <v>8058</v>
      </c>
      <c r="B2892" s="2" t="s">
        <v>4172</v>
      </c>
      <c r="C2892" s="2" t="s">
        <v>5164</v>
      </c>
      <c r="D2892" s="13" t="n">
        <v>45875</v>
      </c>
      <c r="E2892" s="2" t="s">
        <v>98</v>
      </c>
      <c r="F2892" s="2" t="s">
        <v>114</v>
      </c>
      <c r="G2892" s="2" t="s">
        <v>99</v>
      </c>
    </row>
    <row r="2893" customFormat="false" ht="15" hidden="false" customHeight="false" outlineLevel="0" collapsed="false">
      <c r="A2893" s="2" t="s">
        <v>8059</v>
      </c>
      <c r="B2893" s="2" t="s">
        <v>5054</v>
      </c>
      <c r="C2893" s="2" t="s">
        <v>5190</v>
      </c>
      <c r="D2893" s="13" t="n">
        <v>45788</v>
      </c>
      <c r="E2893" s="2" t="s">
        <v>98</v>
      </c>
      <c r="F2893" s="2" t="s">
        <v>98</v>
      </c>
      <c r="G2893" s="2" t="s">
        <v>120</v>
      </c>
    </row>
    <row r="2894" customFormat="false" ht="15" hidden="false" customHeight="false" outlineLevel="0" collapsed="false">
      <c r="A2894" s="2" t="s">
        <v>8060</v>
      </c>
      <c r="B2894" s="2" t="s">
        <v>3832</v>
      </c>
      <c r="C2894" s="2" t="s">
        <v>5190</v>
      </c>
      <c r="D2894" s="13" t="n">
        <v>45839</v>
      </c>
      <c r="E2894" s="2" t="s">
        <v>98</v>
      </c>
      <c r="F2894" s="2" t="s">
        <v>128</v>
      </c>
      <c r="G2894" s="2" t="s">
        <v>133</v>
      </c>
    </row>
    <row r="2895" customFormat="false" ht="15" hidden="false" customHeight="false" outlineLevel="0" collapsed="false">
      <c r="A2895" s="2" t="s">
        <v>8061</v>
      </c>
      <c r="B2895" s="2" t="s">
        <v>5045</v>
      </c>
      <c r="C2895" s="2" t="s">
        <v>5172</v>
      </c>
      <c r="D2895" s="13" t="n">
        <v>46031</v>
      </c>
      <c r="E2895" s="2" t="s">
        <v>98</v>
      </c>
      <c r="F2895" s="2" t="s">
        <v>98</v>
      </c>
      <c r="G2895" s="2" t="s">
        <v>115</v>
      </c>
    </row>
    <row r="2896" customFormat="false" ht="15" hidden="false" customHeight="false" outlineLevel="0" collapsed="false">
      <c r="A2896" s="2" t="s">
        <v>8062</v>
      </c>
      <c r="B2896" s="2" t="s">
        <v>476</v>
      </c>
      <c r="C2896" s="2" t="s">
        <v>5190</v>
      </c>
      <c r="D2896" s="13" t="n">
        <v>45607</v>
      </c>
      <c r="E2896" s="2" t="s">
        <v>98</v>
      </c>
      <c r="F2896" s="2" t="s">
        <v>98</v>
      </c>
      <c r="G2896" s="2" t="s">
        <v>109</v>
      </c>
    </row>
    <row r="2897" customFormat="false" ht="15" hidden="false" customHeight="false" outlineLevel="0" collapsed="false">
      <c r="A2897" s="2" t="s">
        <v>8063</v>
      </c>
      <c r="B2897" s="2" t="s">
        <v>537</v>
      </c>
      <c r="C2897" s="2" t="s">
        <v>5164</v>
      </c>
      <c r="D2897" s="13" t="n">
        <v>46106</v>
      </c>
      <c r="E2897" s="2" t="s">
        <v>98</v>
      </c>
      <c r="F2897" s="2" t="s">
        <v>139</v>
      </c>
      <c r="G2897" s="2" t="s">
        <v>111</v>
      </c>
    </row>
    <row r="2898" customFormat="false" ht="15" hidden="false" customHeight="false" outlineLevel="0" collapsed="false">
      <c r="A2898" s="2" t="s">
        <v>8064</v>
      </c>
      <c r="B2898" s="2" t="s">
        <v>283</v>
      </c>
      <c r="C2898" s="2" t="s">
        <v>5168</v>
      </c>
      <c r="D2898" s="13" t="n">
        <v>45930</v>
      </c>
      <c r="E2898" s="2" t="s">
        <v>165</v>
      </c>
      <c r="F2898" s="2" t="s">
        <v>98</v>
      </c>
      <c r="G2898" s="2" t="s">
        <v>142</v>
      </c>
    </row>
    <row r="2899" customFormat="false" ht="15" hidden="false" customHeight="false" outlineLevel="0" collapsed="false">
      <c r="A2899" s="2" t="s">
        <v>8065</v>
      </c>
      <c r="B2899" s="2" t="s">
        <v>866</v>
      </c>
      <c r="C2899" s="2" t="s">
        <v>5164</v>
      </c>
      <c r="D2899" s="13" t="n">
        <v>46022</v>
      </c>
      <c r="E2899" s="2" t="s">
        <v>98</v>
      </c>
      <c r="F2899" s="2" t="s">
        <v>145</v>
      </c>
      <c r="G2899" s="2" t="s">
        <v>133</v>
      </c>
    </row>
    <row r="2900" customFormat="false" ht="15" hidden="false" customHeight="false" outlineLevel="0" collapsed="false">
      <c r="A2900" s="2" t="s">
        <v>8066</v>
      </c>
      <c r="B2900" s="2" t="s">
        <v>4255</v>
      </c>
      <c r="C2900" s="2" t="s">
        <v>5164</v>
      </c>
      <c r="D2900" s="13" t="n">
        <v>45823</v>
      </c>
      <c r="E2900" s="2" t="s">
        <v>98</v>
      </c>
      <c r="F2900" s="2" t="s">
        <v>128</v>
      </c>
      <c r="G2900" s="2" t="s">
        <v>136</v>
      </c>
    </row>
    <row r="2901" customFormat="false" ht="15" hidden="false" customHeight="false" outlineLevel="0" collapsed="false">
      <c r="A2901" s="2" t="s">
        <v>8067</v>
      </c>
      <c r="B2901" s="2" t="s">
        <v>4945</v>
      </c>
      <c r="C2901" s="2" t="s">
        <v>5172</v>
      </c>
      <c r="D2901" s="13" t="n">
        <v>45711</v>
      </c>
      <c r="E2901" s="2" t="s">
        <v>98</v>
      </c>
      <c r="F2901" s="2" t="s">
        <v>98</v>
      </c>
      <c r="G2901" s="2" t="s">
        <v>99</v>
      </c>
    </row>
    <row r="2902" customFormat="false" ht="15" hidden="false" customHeight="false" outlineLevel="0" collapsed="false">
      <c r="A2902" s="2" t="s">
        <v>8068</v>
      </c>
      <c r="B2902" s="2" t="s">
        <v>3654</v>
      </c>
      <c r="C2902" s="2" t="s">
        <v>5164</v>
      </c>
      <c r="D2902" s="13" t="n">
        <v>46016</v>
      </c>
      <c r="E2902" s="2" t="s">
        <v>98</v>
      </c>
      <c r="F2902" s="2" t="s">
        <v>119</v>
      </c>
      <c r="G2902" s="2" t="s">
        <v>111</v>
      </c>
    </row>
    <row r="2903" customFormat="false" ht="15" hidden="false" customHeight="false" outlineLevel="0" collapsed="false">
      <c r="A2903" s="2" t="s">
        <v>8069</v>
      </c>
      <c r="B2903" s="2" t="s">
        <v>1149</v>
      </c>
      <c r="C2903" s="2" t="s">
        <v>5164</v>
      </c>
      <c r="D2903" s="13" t="n">
        <v>45454</v>
      </c>
      <c r="E2903" s="2" t="s">
        <v>98</v>
      </c>
      <c r="F2903" s="2" t="s">
        <v>139</v>
      </c>
      <c r="G2903" s="2" t="s">
        <v>133</v>
      </c>
    </row>
    <row r="2904" customFormat="false" ht="15" hidden="false" customHeight="false" outlineLevel="0" collapsed="false">
      <c r="A2904" s="2" t="s">
        <v>8070</v>
      </c>
      <c r="B2904" s="2" t="s">
        <v>4516</v>
      </c>
      <c r="C2904" s="2" t="s">
        <v>5164</v>
      </c>
      <c r="D2904" s="13" t="n">
        <v>45727</v>
      </c>
      <c r="E2904" s="2" t="s">
        <v>98</v>
      </c>
      <c r="F2904" s="2" t="s">
        <v>141</v>
      </c>
      <c r="G2904" s="2" t="s">
        <v>109</v>
      </c>
    </row>
    <row r="2905" customFormat="false" ht="15" hidden="false" customHeight="false" outlineLevel="0" collapsed="false">
      <c r="A2905" s="2" t="s">
        <v>8071</v>
      </c>
      <c r="B2905" s="2" t="s">
        <v>497</v>
      </c>
      <c r="C2905" s="2" t="s">
        <v>5190</v>
      </c>
      <c r="D2905" s="13" t="n">
        <v>45765</v>
      </c>
      <c r="E2905" s="2" t="s">
        <v>98</v>
      </c>
      <c r="F2905" s="2" t="s">
        <v>165</v>
      </c>
      <c r="G2905" s="2" t="s">
        <v>111</v>
      </c>
    </row>
    <row r="2906" customFormat="false" ht="15" hidden="false" customHeight="false" outlineLevel="0" collapsed="false">
      <c r="A2906" s="2" t="s">
        <v>8072</v>
      </c>
      <c r="B2906" s="2" t="s">
        <v>3250</v>
      </c>
      <c r="C2906" s="2" t="s">
        <v>5172</v>
      </c>
      <c r="D2906" s="13" t="n">
        <v>45666</v>
      </c>
      <c r="E2906" s="2" t="s">
        <v>128</v>
      </c>
      <c r="F2906" s="2" t="s">
        <v>98</v>
      </c>
      <c r="G2906" s="2" t="s">
        <v>120</v>
      </c>
    </row>
    <row r="2907" customFormat="false" ht="15" hidden="false" customHeight="false" outlineLevel="0" collapsed="false">
      <c r="A2907" s="2" t="s">
        <v>8073</v>
      </c>
      <c r="B2907" s="2" t="s">
        <v>407</v>
      </c>
      <c r="C2907" s="2" t="s">
        <v>5164</v>
      </c>
      <c r="D2907" s="13" t="n">
        <v>45893</v>
      </c>
      <c r="E2907" s="2" t="s">
        <v>98</v>
      </c>
      <c r="F2907" s="2" t="s">
        <v>141</v>
      </c>
      <c r="G2907" s="2" t="s">
        <v>120</v>
      </c>
    </row>
    <row r="2908" customFormat="false" ht="15" hidden="false" customHeight="false" outlineLevel="0" collapsed="false">
      <c r="A2908" s="2" t="s">
        <v>8074</v>
      </c>
      <c r="B2908" s="2" t="s">
        <v>3406</v>
      </c>
      <c r="C2908" s="2" t="s">
        <v>5168</v>
      </c>
      <c r="D2908" s="13" t="n">
        <v>45716</v>
      </c>
      <c r="E2908" s="2" t="s">
        <v>128</v>
      </c>
      <c r="F2908" s="2" t="s">
        <v>98</v>
      </c>
      <c r="G2908" s="2" t="s">
        <v>115</v>
      </c>
    </row>
    <row r="2909" customFormat="false" ht="15" hidden="false" customHeight="false" outlineLevel="0" collapsed="false">
      <c r="A2909" s="2" t="s">
        <v>8075</v>
      </c>
      <c r="B2909" s="2" t="s">
        <v>2756</v>
      </c>
      <c r="C2909" s="2" t="s">
        <v>5172</v>
      </c>
      <c r="D2909" s="13" t="n">
        <v>46050</v>
      </c>
      <c r="E2909" s="2" t="s">
        <v>145</v>
      </c>
      <c r="F2909" s="2" t="s">
        <v>98</v>
      </c>
      <c r="G2909" s="2" t="s">
        <v>109</v>
      </c>
    </row>
    <row r="2910" customFormat="false" ht="15" hidden="false" customHeight="false" outlineLevel="0" collapsed="false">
      <c r="A2910" s="2" t="s">
        <v>8076</v>
      </c>
      <c r="B2910" s="2" t="s">
        <v>5062</v>
      </c>
      <c r="C2910" s="2" t="s">
        <v>5172</v>
      </c>
      <c r="D2910" s="13" t="n">
        <v>45611</v>
      </c>
      <c r="E2910" s="2" t="s">
        <v>98</v>
      </c>
      <c r="F2910" s="2" t="s">
        <v>98</v>
      </c>
      <c r="G2910" s="2" t="s">
        <v>136</v>
      </c>
    </row>
    <row r="2911" customFormat="false" ht="15" hidden="false" customHeight="false" outlineLevel="0" collapsed="false">
      <c r="A2911" s="2" t="s">
        <v>8077</v>
      </c>
      <c r="B2911" s="2" t="s">
        <v>667</v>
      </c>
      <c r="C2911" s="2" t="s">
        <v>5164</v>
      </c>
      <c r="D2911" s="13" t="n">
        <v>45976</v>
      </c>
      <c r="E2911" s="2" t="s">
        <v>98</v>
      </c>
      <c r="F2911" s="2" t="s">
        <v>145</v>
      </c>
      <c r="G2911" s="2" t="s">
        <v>142</v>
      </c>
    </row>
    <row r="2912" customFormat="false" ht="15" hidden="false" customHeight="false" outlineLevel="0" collapsed="false">
      <c r="A2912" s="2" t="s">
        <v>8078</v>
      </c>
      <c r="B2912" s="2" t="s">
        <v>2067</v>
      </c>
      <c r="C2912" s="2" t="s">
        <v>5168</v>
      </c>
      <c r="D2912" s="13" t="n">
        <v>45829</v>
      </c>
      <c r="E2912" s="2" t="s">
        <v>165</v>
      </c>
      <c r="F2912" s="2" t="s">
        <v>98</v>
      </c>
      <c r="G2912" s="2" t="s">
        <v>111</v>
      </c>
    </row>
    <row r="2913" customFormat="false" ht="15" hidden="false" customHeight="false" outlineLevel="0" collapsed="false">
      <c r="A2913" s="2" t="s">
        <v>8079</v>
      </c>
      <c r="B2913" s="2" t="s">
        <v>5016</v>
      </c>
      <c r="C2913" s="2" t="s">
        <v>5172</v>
      </c>
      <c r="D2913" s="13" t="n">
        <v>45815</v>
      </c>
      <c r="E2913" s="2" t="s">
        <v>98</v>
      </c>
      <c r="F2913" s="2" t="s">
        <v>98</v>
      </c>
      <c r="G2913" s="2" t="s">
        <v>136</v>
      </c>
    </row>
    <row r="2914" customFormat="false" ht="15" hidden="false" customHeight="false" outlineLevel="0" collapsed="false">
      <c r="A2914" s="2" t="s">
        <v>8080</v>
      </c>
      <c r="B2914" s="2" t="s">
        <v>188</v>
      </c>
      <c r="C2914" s="2" t="s">
        <v>5190</v>
      </c>
      <c r="D2914" s="13" t="n">
        <v>45836</v>
      </c>
      <c r="E2914" s="2" t="s">
        <v>98</v>
      </c>
      <c r="F2914" s="2" t="s">
        <v>98</v>
      </c>
      <c r="G2914" s="2" t="s">
        <v>99</v>
      </c>
    </row>
    <row r="2915" customFormat="false" ht="15" hidden="false" customHeight="false" outlineLevel="0" collapsed="false">
      <c r="A2915" s="2" t="s">
        <v>8081</v>
      </c>
      <c r="B2915" s="2" t="s">
        <v>2971</v>
      </c>
      <c r="C2915" s="2" t="s">
        <v>5164</v>
      </c>
      <c r="D2915" s="13" t="n">
        <v>45462</v>
      </c>
      <c r="E2915" s="2" t="s">
        <v>98</v>
      </c>
      <c r="F2915" s="2" t="s">
        <v>165</v>
      </c>
      <c r="G2915" s="2" t="s">
        <v>124</v>
      </c>
    </row>
    <row r="2916" customFormat="false" ht="15" hidden="false" customHeight="false" outlineLevel="0" collapsed="false">
      <c r="A2916" s="2" t="s">
        <v>8082</v>
      </c>
      <c r="B2916" s="2" t="s">
        <v>2927</v>
      </c>
      <c r="C2916" s="2" t="s">
        <v>5164</v>
      </c>
      <c r="D2916" s="13" t="n">
        <v>45869</v>
      </c>
      <c r="E2916" s="2" t="s">
        <v>98</v>
      </c>
      <c r="F2916" s="2" t="s">
        <v>165</v>
      </c>
      <c r="G2916" s="2" t="s">
        <v>120</v>
      </c>
    </row>
    <row r="2917" customFormat="false" ht="15" hidden="false" customHeight="false" outlineLevel="0" collapsed="false">
      <c r="A2917" s="2" t="s">
        <v>8083</v>
      </c>
      <c r="B2917" s="2" t="s">
        <v>1833</v>
      </c>
      <c r="C2917" s="2" t="s">
        <v>5164</v>
      </c>
      <c r="D2917" s="13" t="n">
        <v>45808</v>
      </c>
      <c r="E2917" s="2" t="s">
        <v>98</v>
      </c>
      <c r="F2917" s="2" t="s">
        <v>119</v>
      </c>
      <c r="G2917" s="2" t="s">
        <v>142</v>
      </c>
    </row>
    <row r="2918" customFormat="false" ht="15" hidden="false" customHeight="false" outlineLevel="0" collapsed="false">
      <c r="A2918" s="2" t="s">
        <v>8084</v>
      </c>
      <c r="B2918" s="2" t="s">
        <v>2791</v>
      </c>
      <c r="C2918" s="2" t="s">
        <v>5164</v>
      </c>
      <c r="D2918" s="13" t="n">
        <v>46014</v>
      </c>
      <c r="E2918" s="2" t="s">
        <v>98</v>
      </c>
      <c r="F2918" s="2" t="s">
        <v>145</v>
      </c>
      <c r="G2918" s="2" t="s">
        <v>133</v>
      </c>
    </row>
    <row r="2919" customFormat="false" ht="15" hidden="false" customHeight="false" outlineLevel="0" collapsed="false">
      <c r="A2919" s="2" t="s">
        <v>8085</v>
      </c>
      <c r="B2919" s="2" t="s">
        <v>4966</v>
      </c>
      <c r="C2919" s="2" t="s">
        <v>5172</v>
      </c>
      <c r="D2919" s="13" t="n">
        <v>45625</v>
      </c>
      <c r="E2919" s="2" t="s">
        <v>98</v>
      </c>
      <c r="F2919" s="2" t="s">
        <v>98</v>
      </c>
      <c r="G2919" s="2" t="s">
        <v>136</v>
      </c>
    </row>
    <row r="2920" customFormat="false" ht="15" hidden="false" customHeight="false" outlineLevel="0" collapsed="false">
      <c r="A2920" s="2" t="s">
        <v>8086</v>
      </c>
      <c r="B2920" s="2" t="s">
        <v>1379</v>
      </c>
      <c r="C2920" s="2" t="s">
        <v>5172</v>
      </c>
      <c r="D2920" s="13" t="n">
        <v>45346</v>
      </c>
      <c r="E2920" s="2" t="s">
        <v>104</v>
      </c>
      <c r="F2920" s="2" t="s">
        <v>98</v>
      </c>
      <c r="G2920" s="2" t="s">
        <v>111</v>
      </c>
    </row>
    <row r="2921" customFormat="false" ht="15" hidden="false" customHeight="false" outlineLevel="0" collapsed="false">
      <c r="A2921" s="2" t="s">
        <v>8087</v>
      </c>
      <c r="B2921" s="2" t="s">
        <v>518</v>
      </c>
      <c r="C2921" s="2" t="s">
        <v>5172</v>
      </c>
      <c r="D2921" s="13" t="n">
        <v>45550</v>
      </c>
      <c r="E2921" s="2" t="s">
        <v>141</v>
      </c>
      <c r="F2921" s="2" t="s">
        <v>98</v>
      </c>
      <c r="G2921" s="2" t="s">
        <v>136</v>
      </c>
    </row>
    <row r="2922" customFormat="false" ht="15" hidden="false" customHeight="false" outlineLevel="0" collapsed="false">
      <c r="A2922" s="2" t="s">
        <v>8088</v>
      </c>
      <c r="B2922" s="2" t="s">
        <v>400</v>
      </c>
      <c r="C2922" s="2" t="s">
        <v>5166</v>
      </c>
      <c r="D2922" s="13" t="n">
        <v>45785</v>
      </c>
      <c r="E2922" s="2" t="s">
        <v>128</v>
      </c>
      <c r="F2922" s="2" t="s">
        <v>114</v>
      </c>
      <c r="G2922" s="2" t="s">
        <v>120</v>
      </c>
    </row>
    <row r="2923" customFormat="false" ht="15" hidden="false" customHeight="false" outlineLevel="0" collapsed="false">
      <c r="A2923" s="2" t="s">
        <v>8089</v>
      </c>
      <c r="B2923" s="2" t="s">
        <v>4537</v>
      </c>
      <c r="C2923" s="2" t="s">
        <v>5168</v>
      </c>
      <c r="D2923" s="13" t="n">
        <v>45441</v>
      </c>
      <c r="E2923" s="2" t="s">
        <v>98</v>
      </c>
      <c r="F2923" s="2" t="s">
        <v>98</v>
      </c>
      <c r="G2923" s="2" t="s">
        <v>142</v>
      </c>
    </row>
    <row r="2924" customFormat="false" ht="15" hidden="false" customHeight="false" outlineLevel="0" collapsed="false">
      <c r="A2924" s="2" t="s">
        <v>8090</v>
      </c>
      <c r="B2924" s="2" t="s">
        <v>5128</v>
      </c>
      <c r="C2924" s="2" t="s">
        <v>5168</v>
      </c>
      <c r="D2924" s="13" t="n">
        <v>45879</v>
      </c>
      <c r="E2924" s="2" t="s">
        <v>98</v>
      </c>
      <c r="F2924" s="2" t="s">
        <v>98</v>
      </c>
      <c r="G2924" s="2" t="s">
        <v>120</v>
      </c>
    </row>
    <row r="2925" customFormat="false" ht="15" hidden="false" customHeight="false" outlineLevel="0" collapsed="false">
      <c r="A2925" s="2" t="s">
        <v>8091</v>
      </c>
      <c r="B2925" s="2" t="s">
        <v>5106</v>
      </c>
      <c r="C2925" s="2" t="s">
        <v>5164</v>
      </c>
      <c r="D2925" s="13" t="n">
        <v>45377</v>
      </c>
      <c r="E2925" s="2" t="s">
        <v>98</v>
      </c>
      <c r="F2925" s="2" t="s">
        <v>98</v>
      </c>
      <c r="G2925" s="2" t="s">
        <v>120</v>
      </c>
    </row>
    <row r="2926" customFormat="false" ht="15" hidden="false" customHeight="false" outlineLevel="0" collapsed="false">
      <c r="A2926" s="2" t="s">
        <v>8092</v>
      </c>
      <c r="B2926" s="2" t="s">
        <v>316</v>
      </c>
      <c r="C2926" s="2" t="s">
        <v>5166</v>
      </c>
      <c r="D2926" s="13" t="n">
        <v>45708</v>
      </c>
      <c r="E2926" s="2" t="s">
        <v>98</v>
      </c>
      <c r="F2926" s="2" t="s">
        <v>141</v>
      </c>
      <c r="G2926" s="2" t="s">
        <v>133</v>
      </c>
    </row>
    <row r="2927" customFormat="false" ht="15" hidden="false" customHeight="false" outlineLevel="0" collapsed="false">
      <c r="A2927" s="2" t="s">
        <v>8093</v>
      </c>
      <c r="B2927" s="2" t="s">
        <v>4753</v>
      </c>
      <c r="C2927" s="2" t="s">
        <v>5190</v>
      </c>
      <c r="D2927" s="13" t="n">
        <v>45843</v>
      </c>
      <c r="E2927" s="2" t="s">
        <v>98</v>
      </c>
      <c r="F2927" s="2" t="s">
        <v>139</v>
      </c>
      <c r="G2927" s="2" t="s">
        <v>124</v>
      </c>
    </row>
    <row r="2928" customFormat="false" ht="15" hidden="false" customHeight="false" outlineLevel="0" collapsed="false">
      <c r="A2928" s="2" t="s">
        <v>8094</v>
      </c>
      <c r="B2928" s="2" t="s">
        <v>5133</v>
      </c>
      <c r="C2928" s="2" t="s">
        <v>5172</v>
      </c>
      <c r="D2928" s="13" t="n">
        <v>45668</v>
      </c>
      <c r="E2928" s="2" t="s">
        <v>98</v>
      </c>
      <c r="F2928" s="2" t="s">
        <v>98</v>
      </c>
      <c r="G2928" s="2" t="s">
        <v>124</v>
      </c>
    </row>
    <row r="2929" customFormat="false" ht="15" hidden="false" customHeight="false" outlineLevel="0" collapsed="false">
      <c r="A2929" s="2" t="s">
        <v>8095</v>
      </c>
      <c r="B2929" s="2" t="s">
        <v>678</v>
      </c>
      <c r="C2929" s="2" t="s">
        <v>5190</v>
      </c>
      <c r="D2929" s="13" t="n">
        <v>45885</v>
      </c>
      <c r="E2929" s="2" t="s">
        <v>98</v>
      </c>
      <c r="F2929" s="2" t="s">
        <v>119</v>
      </c>
      <c r="G2929" s="2" t="s">
        <v>120</v>
      </c>
    </row>
    <row r="2930" customFormat="false" ht="15" hidden="false" customHeight="false" outlineLevel="0" collapsed="false">
      <c r="A2930" s="2" t="s">
        <v>8096</v>
      </c>
      <c r="B2930" s="2" t="s">
        <v>495</v>
      </c>
      <c r="C2930" s="2" t="s">
        <v>5164</v>
      </c>
      <c r="D2930" s="13" t="n">
        <v>45603</v>
      </c>
      <c r="E2930" s="2" t="s">
        <v>98</v>
      </c>
      <c r="F2930" s="2" t="s">
        <v>98</v>
      </c>
      <c r="G2930" s="2" t="s">
        <v>130</v>
      </c>
    </row>
    <row r="2931" customFormat="false" ht="15" hidden="false" customHeight="false" outlineLevel="0" collapsed="false">
      <c r="A2931" s="2" t="s">
        <v>8097</v>
      </c>
      <c r="B2931" s="2" t="s">
        <v>4736</v>
      </c>
      <c r="C2931" s="2" t="s">
        <v>5168</v>
      </c>
      <c r="D2931" s="13" t="n">
        <v>46062</v>
      </c>
      <c r="E2931" s="2" t="s">
        <v>145</v>
      </c>
      <c r="F2931" s="2" t="s">
        <v>98</v>
      </c>
      <c r="G2931" s="2" t="s">
        <v>120</v>
      </c>
    </row>
    <row r="2932" customFormat="false" ht="15" hidden="false" customHeight="false" outlineLevel="0" collapsed="false">
      <c r="A2932" s="2" t="s">
        <v>8098</v>
      </c>
      <c r="B2932" s="2" t="s">
        <v>1250</v>
      </c>
      <c r="C2932" s="2" t="s">
        <v>5190</v>
      </c>
      <c r="D2932" s="13" t="n">
        <v>46140</v>
      </c>
      <c r="E2932" s="2" t="s">
        <v>98</v>
      </c>
      <c r="F2932" s="2" t="s">
        <v>98</v>
      </c>
      <c r="G2932" s="2" t="s">
        <v>99</v>
      </c>
    </row>
    <row r="2933" customFormat="false" ht="15" hidden="false" customHeight="false" outlineLevel="0" collapsed="false">
      <c r="A2933" s="2" t="s">
        <v>8099</v>
      </c>
      <c r="B2933" s="2" t="s">
        <v>3786</v>
      </c>
      <c r="C2933" s="2" t="s">
        <v>5172</v>
      </c>
      <c r="D2933" s="13" t="n">
        <v>46069</v>
      </c>
      <c r="E2933" s="2" t="s">
        <v>98</v>
      </c>
      <c r="F2933" s="2" t="s">
        <v>98</v>
      </c>
      <c r="G2933" s="2" t="s">
        <v>142</v>
      </c>
    </row>
    <row r="2934" customFormat="false" ht="15" hidden="false" customHeight="false" outlineLevel="0" collapsed="false">
      <c r="A2934" s="2" t="s">
        <v>8100</v>
      </c>
      <c r="B2934" s="2" t="s">
        <v>2275</v>
      </c>
      <c r="C2934" s="2" t="s">
        <v>5166</v>
      </c>
      <c r="D2934" s="13" t="n">
        <v>46272</v>
      </c>
      <c r="E2934" s="2" t="s">
        <v>123</v>
      </c>
      <c r="F2934" s="2" t="s">
        <v>141</v>
      </c>
      <c r="G2934" s="2" t="s">
        <v>136</v>
      </c>
    </row>
    <row r="2935" customFormat="false" ht="15" hidden="false" customHeight="false" outlineLevel="0" collapsed="false">
      <c r="A2935" s="2" t="s">
        <v>8101</v>
      </c>
      <c r="B2935" s="2" t="s">
        <v>450</v>
      </c>
      <c r="C2935" s="2" t="s">
        <v>5166</v>
      </c>
      <c r="D2935" s="13" t="n">
        <v>45405</v>
      </c>
      <c r="E2935" s="2" t="s">
        <v>165</v>
      </c>
      <c r="F2935" s="2" t="s">
        <v>123</v>
      </c>
      <c r="G2935" s="2" t="s">
        <v>120</v>
      </c>
    </row>
    <row r="2936" customFormat="false" ht="15" hidden="false" customHeight="false" outlineLevel="0" collapsed="false">
      <c r="A2936" s="2" t="s">
        <v>8102</v>
      </c>
      <c r="B2936" s="2" t="s">
        <v>246</v>
      </c>
      <c r="C2936" s="2" t="s">
        <v>5164</v>
      </c>
      <c r="D2936" s="13" t="n">
        <v>45844</v>
      </c>
      <c r="E2936" s="2" t="s">
        <v>98</v>
      </c>
      <c r="F2936" s="2" t="s">
        <v>119</v>
      </c>
      <c r="G2936" s="2" t="s">
        <v>142</v>
      </c>
    </row>
    <row r="2937" customFormat="false" ht="15" hidden="false" customHeight="false" outlineLevel="0" collapsed="false">
      <c r="A2937" s="2" t="s">
        <v>8103</v>
      </c>
      <c r="B2937" s="2" t="s">
        <v>3232</v>
      </c>
      <c r="C2937" s="2" t="s">
        <v>5190</v>
      </c>
      <c r="D2937" s="13" t="n">
        <v>46057</v>
      </c>
      <c r="E2937" s="2" t="s">
        <v>98</v>
      </c>
      <c r="F2937" s="2" t="s">
        <v>104</v>
      </c>
      <c r="G2937" s="2" t="s">
        <v>142</v>
      </c>
    </row>
    <row r="2938" customFormat="false" ht="15" hidden="false" customHeight="false" outlineLevel="0" collapsed="false">
      <c r="A2938" s="2" t="s">
        <v>8104</v>
      </c>
      <c r="B2938" s="2" t="s">
        <v>4612</v>
      </c>
      <c r="C2938" s="2" t="s">
        <v>5172</v>
      </c>
      <c r="D2938" s="13" t="n">
        <v>45628</v>
      </c>
      <c r="E2938" s="2" t="s">
        <v>119</v>
      </c>
      <c r="F2938" s="2" t="s">
        <v>98</v>
      </c>
      <c r="G2938" s="2" t="s">
        <v>133</v>
      </c>
    </row>
    <row r="2939" customFormat="false" ht="15" hidden="false" customHeight="false" outlineLevel="0" collapsed="false">
      <c r="A2939" s="2" t="s">
        <v>8105</v>
      </c>
      <c r="B2939" s="2" t="s">
        <v>5075</v>
      </c>
      <c r="C2939" s="2" t="s">
        <v>5172</v>
      </c>
      <c r="D2939" s="13" t="n">
        <v>45612</v>
      </c>
      <c r="E2939" s="2" t="s">
        <v>98</v>
      </c>
      <c r="F2939" s="2" t="s">
        <v>98</v>
      </c>
      <c r="G2939" s="2" t="s">
        <v>120</v>
      </c>
    </row>
    <row r="2940" customFormat="false" ht="15" hidden="false" customHeight="false" outlineLevel="0" collapsed="false">
      <c r="A2940" s="2" t="s">
        <v>8106</v>
      </c>
      <c r="B2940" s="2" t="s">
        <v>2782</v>
      </c>
      <c r="C2940" s="2" t="s">
        <v>5164</v>
      </c>
      <c r="D2940" s="13" t="n">
        <v>45983</v>
      </c>
      <c r="E2940" s="2" t="s">
        <v>98</v>
      </c>
      <c r="F2940" s="2" t="s">
        <v>98</v>
      </c>
      <c r="G2940" s="2" t="s">
        <v>115</v>
      </c>
    </row>
    <row r="2941" customFormat="false" ht="15" hidden="false" customHeight="false" outlineLevel="0" collapsed="false">
      <c r="A2941" s="2" t="s">
        <v>8107</v>
      </c>
      <c r="B2941" s="2" t="s">
        <v>2339</v>
      </c>
      <c r="C2941" s="2" t="s">
        <v>5166</v>
      </c>
      <c r="D2941" s="13" t="n">
        <v>45604</v>
      </c>
      <c r="E2941" s="2" t="s">
        <v>163</v>
      </c>
      <c r="F2941" s="2" t="s">
        <v>114</v>
      </c>
      <c r="G2941" s="2" t="s">
        <v>120</v>
      </c>
    </row>
    <row r="2942" customFormat="false" ht="15" hidden="false" customHeight="false" outlineLevel="0" collapsed="false">
      <c r="A2942" s="2" t="s">
        <v>8108</v>
      </c>
      <c r="B2942" s="2" t="s">
        <v>2324</v>
      </c>
      <c r="C2942" s="2" t="s">
        <v>5164</v>
      </c>
      <c r="D2942" s="13" t="n">
        <v>45999</v>
      </c>
      <c r="E2942" s="2" t="s">
        <v>98</v>
      </c>
      <c r="F2942" s="2" t="s">
        <v>98</v>
      </c>
      <c r="G2942" s="2" t="s">
        <v>130</v>
      </c>
    </row>
    <row r="2943" customFormat="false" ht="15" hidden="false" customHeight="false" outlineLevel="0" collapsed="false">
      <c r="A2943" s="2" t="s">
        <v>8109</v>
      </c>
      <c r="B2943" s="2" t="s">
        <v>2611</v>
      </c>
      <c r="C2943" s="2" t="s">
        <v>5164</v>
      </c>
      <c r="D2943" s="13" t="n">
        <v>45846</v>
      </c>
      <c r="E2943" s="2" t="s">
        <v>98</v>
      </c>
      <c r="F2943" s="2" t="s">
        <v>141</v>
      </c>
      <c r="G2943" s="2" t="s">
        <v>109</v>
      </c>
    </row>
    <row r="2944" customFormat="false" ht="15" hidden="false" customHeight="false" outlineLevel="0" collapsed="false">
      <c r="A2944" s="2" t="s">
        <v>8110</v>
      </c>
      <c r="B2944" s="2" t="s">
        <v>923</v>
      </c>
      <c r="C2944" s="2" t="s">
        <v>5168</v>
      </c>
      <c r="D2944" s="13" t="n">
        <v>45980</v>
      </c>
      <c r="E2944" s="2" t="s">
        <v>163</v>
      </c>
      <c r="F2944" s="2" t="s">
        <v>98</v>
      </c>
      <c r="G2944" s="2" t="s">
        <v>115</v>
      </c>
    </row>
    <row r="2945" customFormat="false" ht="15" hidden="false" customHeight="false" outlineLevel="0" collapsed="false">
      <c r="A2945" s="2" t="s">
        <v>8111</v>
      </c>
      <c r="B2945" s="2" t="s">
        <v>3497</v>
      </c>
      <c r="C2945" s="2" t="s">
        <v>5166</v>
      </c>
      <c r="D2945" s="13" t="n">
        <v>45704</v>
      </c>
      <c r="E2945" s="2" t="s">
        <v>104</v>
      </c>
      <c r="F2945" s="2" t="s">
        <v>119</v>
      </c>
      <c r="G2945" s="2" t="s">
        <v>124</v>
      </c>
    </row>
    <row r="2946" customFormat="false" ht="15" hidden="false" customHeight="false" outlineLevel="0" collapsed="false">
      <c r="A2946" s="2" t="s">
        <v>8112</v>
      </c>
      <c r="B2946" s="2" t="s">
        <v>3518</v>
      </c>
      <c r="C2946" s="2" t="s">
        <v>5164</v>
      </c>
      <c r="D2946" s="13" t="n">
        <v>45783</v>
      </c>
      <c r="E2946" s="2" t="s">
        <v>98</v>
      </c>
      <c r="F2946" s="2" t="s">
        <v>98</v>
      </c>
      <c r="G2946" s="2" t="s">
        <v>136</v>
      </c>
    </row>
    <row r="2947" customFormat="false" ht="15" hidden="false" customHeight="false" outlineLevel="0" collapsed="false">
      <c r="A2947" s="2" t="s">
        <v>8113</v>
      </c>
      <c r="B2947" s="2" t="s">
        <v>4953</v>
      </c>
      <c r="C2947" s="2" t="s">
        <v>5166</v>
      </c>
      <c r="D2947" s="13" t="n">
        <v>45514</v>
      </c>
      <c r="E2947" s="2" t="s">
        <v>108</v>
      </c>
      <c r="F2947" s="2" t="s">
        <v>145</v>
      </c>
      <c r="G2947" s="2" t="s">
        <v>124</v>
      </c>
    </row>
    <row r="2948" customFormat="false" ht="15" hidden="false" customHeight="false" outlineLevel="0" collapsed="false">
      <c r="A2948" s="2" t="s">
        <v>8114</v>
      </c>
      <c r="B2948" s="2" t="s">
        <v>372</v>
      </c>
      <c r="C2948" s="2" t="s">
        <v>5172</v>
      </c>
      <c r="D2948" s="13" t="n">
        <v>45760</v>
      </c>
      <c r="E2948" s="2" t="s">
        <v>165</v>
      </c>
      <c r="F2948" s="2" t="s">
        <v>98</v>
      </c>
      <c r="G2948" s="2" t="s">
        <v>130</v>
      </c>
    </row>
    <row r="2949" customFormat="false" ht="15" hidden="false" customHeight="false" outlineLevel="0" collapsed="false">
      <c r="A2949" s="2" t="s">
        <v>8115</v>
      </c>
      <c r="B2949" s="2" t="s">
        <v>949</v>
      </c>
      <c r="C2949" s="2" t="s">
        <v>5172</v>
      </c>
      <c r="D2949" s="13" t="n">
        <v>45560</v>
      </c>
      <c r="E2949" s="2" t="s">
        <v>119</v>
      </c>
      <c r="F2949" s="2" t="s">
        <v>98</v>
      </c>
      <c r="G2949" s="2" t="s">
        <v>111</v>
      </c>
    </row>
    <row r="2950" customFormat="false" ht="15" hidden="false" customHeight="false" outlineLevel="0" collapsed="false">
      <c r="A2950" s="2" t="s">
        <v>8116</v>
      </c>
      <c r="B2950" s="2" t="s">
        <v>3427</v>
      </c>
      <c r="C2950" s="2" t="s">
        <v>5172</v>
      </c>
      <c r="D2950" s="13" t="n">
        <v>45418</v>
      </c>
      <c r="E2950" s="2" t="s">
        <v>119</v>
      </c>
      <c r="F2950" s="2" t="s">
        <v>98</v>
      </c>
      <c r="G2950" s="2" t="s">
        <v>124</v>
      </c>
    </row>
    <row r="2951" customFormat="false" ht="15" hidden="false" customHeight="false" outlineLevel="0" collapsed="false">
      <c r="A2951" s="2" t="s">
        <v>8117</v>
      </c>
      <c r="B2951" s="2" t="s">
        <v>1495</v>
      </c>
      <c r="C2951" s="2" t="s">
        <v>5166</v>
      </c>
      <c r="D2951" s="13" t="n">
        <v>46097</v>
      </c>
      <c r="E2951" s="2" t="s">
        <v>139</v>
      </c>
      <c r="F2951" s="2" t="s">
        <v>108</v>
      </c>
      <c r="G2951" s="2" t="s">
        <v>124</v>
      </c>
    </row>
    <row r="2952" customFormat="false" ht="15" hidden="false" customHeight="false" outlineLevel="0" collapsed="false">
      <c r="A2952" s="2" t="s">
        <v>8118</v>
      </c>
      <c r="B2952" s="2" t="s">
        <v>3754</v>
      </c>
      <c r="C2952" s="2" t="s">
        <v>5172</v>
      </c>
      <c r="D2952" s="13" t="n">
        <v>45478</v>
      </c>
      <c r="E2952" s="2" t="s">
        <v>98</v>
      </c>
      <c r="F2952" s="2" t="s">
        <v>98</v>
      </c>
      <c r="G2952" s="2" t="s">
        <v>111</v>
      </c>
    </row>
    <row r="2953" customFormat="false" ht="15" hidden="false" customHeight="false" outlineLevel="0" collapsed="false">
      <c r="A2953" s="2" t="s">
        <v>8119</v>
      </c>
      <c r="B2953" s="2" t="s">
        <v>3494</v>
      </c>
      <c r="C2953" s="2" t="s">
        <v>5164</v>
      </c>
      <c r="D2953" s="13" t="n">
        <v>45794</v>
      </c>
      <c r="E2953" s="2" t="s">
        <v>98</v>
      </c>
      <c r="F2953" s="2" t="s">
        <v>98</v>
      </c>
      <c r="G2953" s="2" t="s">
        <v>124</v>
      </c>
    </row>
    <row r="2954" customFormat="false" ht="15" hidden="false" customHeight="false" outlineLevel="0" collapsed="false">
      <c r="A2954" s="2" t="s">
        <v>8120</v>
      </c>
      <c r="B2954" s="2" t="s">
        <v>2835</v>
      </c>
      <c r="C2954" s="2" t="s">
        <v>5168</v>
      </c>
      <c r="D2954" s="13" t="n">
        <v>45422</v>
      </c>
      <c r="E2954" s="2" t="s">
        <v>108</v>
      </c>
      <c r="F2954" s="2" t="s">
        <v>98</v>
      </c>
      <c r="G2954" s="2" t="s">
        <v>136</v>
      </c>
    </row>
    <row r="2955" customFormat="false" ht="15" hidden="false" customHeight="false" outlineLevel="0" collapsed="false">
      <c r="A2955" s="2" t="s">
        <v>8121</v>
      </c>
      <c r="B2955" s="2" t="s">
        <v>4969</v>
      </c>
      <c r="C2955" s="2" t="s">
        <v>5190</v>
      </c>
      <c r="D2955" s="13" t="n">
        <v>45390</v>
      </c>
      <c r="E2955" s="2" t="s">
        <v>98</v>
      </c>
      <c r="F2955" s="2" t="s">
        <v>98</v>
      </c>
      <c r="G2955" s="2" t="s">
        <v>142</v>
      </c>
    </row>
    <row r="2956" customFormat="false" ht="15" hidden="false" customHeight="false" outlineLevel="0" collapsed="false">
      <c r="A2956" s="2" t="s">
        <v>8122</v>
      </c>
      <c r="B2956" s="2" t="s">
        <v>5013</v>
      </c>
      <c r="C2956" s="2" t="s">
        <v>5190</v>
      </c>
      <c r="D2956" s="13" t="n">
        <v>45775</v>
      </c>
      <c r="E2956" s="2" t="s">
        <v>98</v>
      </c>
      <c r="F2956" s="2" t="s">
        <v>98</v>
      </c>
      <c r="G2956" s="2" t="s">
        <v>111</v>
      </c>
    </row>
    <row r="2957" customFormat="false" ht="15" hidden="false" customHeight="false" outlineLevel="0" collapsed="false">
      <c r="A2957" s="2" t="s">
        <v>8123</v>
      </c>
      <c r="B2957" s="2" t="s">
        <v>5018</v>
      </c>
      <c r="C2957" s="2" t="s">
        <v>5172</v>
      </c>
      <c r="D2957" s="13" t="n">
        <v>45911</v>
      </c>
      <c r="E2957" s="2" t="s">
        <v>98</v>
      </c>
      <c r="F2957" s="2" t="s">
        <v>98</v>
      </c>
      <c r="G2957" s="2" t="s">
        <v>109</v>
      </c>
    </row>
    <row r="2958" customFormat="false" ht="15" hidden="false" customHeight="false" outlineLevel="0" collapsed="false">
      <c r="A2958" s="2" t="s">
        <v>8124</v>
      </c>
      <c r="B2958" s="2" t="s">
        <v>3781</v>
      </c>
      <c r="C2958" s="2" t="s">
        <v>5190</v>
      </c>
      <c r="D2958" s="13" t="n">
        <v>45352</v>
      </c>
      <c r="E2958" s="2" t="s">
        <v>98</v>
      </c>
      <c r="F2958" s="2" t="s">
        <v>98</v>
      </c>
      <c r="G2958" s="2" t="s">
        <v>109</v>
      </c>
    </row>
    <row r="2959" customFormat="false" ht="15" hidden="false" customHeight="false" outlineLevel="0" collapsed="false">
      <c r="A2959" s="2" t="s">
        <v>8125</v>
      </c>
      <c r="B2959" s="2" t="s">
        <v>3556</v>
      </c>
      <c r="C2959" s="2" t="s">
        <v>5190</v>
      </c>
      <c r="D2959" s="13" t="n">
        <v>45891</v>
      </c>
      <c r="E2959" s="2" t="s">
        <v>98</v>
      </c>
      <c r="F2959" s="2" t="s">
        <v>139</v>
      </c>
      <c r="G2959" s="2" t="s">
        <v>142</v>
      </c>
    </row>
    <row r="2960" customFormat="false" ht="15" hidden="false" customHeight="false" outlineLevel="0" collapsed="false">
      <c r="A2960" s="2" t="s">
        <v>8126</v>
      </c>
      <c r="B2960" s="2" t="s">
        <v>3401</v>
      </c>
      <c r="C2960" s="2" t="s">
        <v>5168</v>
      </c>
      <c r="D2960" s="13" t="n">
        <v>45481</v>
      </c>
      <c r="E2960" s="2" t="s">
        <v>104</v>
      </c>
      <c r="F2960" s="2" t="s">
        <v>98</v>
      </c>
      <c r="G2960" s="2" t="s">
        <v>109</v>
      </c>
    </row>
    <row r="2961" customFormat="false" ht="15" hidden="false" customHeight="false" outlineLevel="0" collapsed="false">
      <c r="A2961" s="2" t="s">
        <v>8127</v>
      </c>
      <c r="B2961" s="2" t="s">
        <v>1239</v>
      </c>
      <c r="C2961" s="2" t="s">
        <v>5168</v>
      </c>
      <c r="D2961" s="13" t="n">
        <v>45706</v>
      </c>
      <c r="E2961" s="2" t="s">
        <v>108</v>
      </c>
      <c r="F2961" s="2" t="s">
        <v>98</v>
      </c>
      <c r="G2961" s="2" t="s">
        <v>124</v>
      </c>
    </row>
    <row r="2962" customFormat="false" ht="15" hidden="false" customHeight="false" outlineLevel="0" collapsed="false">
      <c r="A2962" s="2" t="s">
        <v>8128</v>
      </c>
      <c r="B2962" s="2" t="s">
        <v>1290</v>
      </c>
      <c r="C2962" s="2" t="s">
        <v>5168</v>
      </c>
      <c r="D2962" s="13" t="n">
        <v>46027</v>
      </c>
      <c r="E2962" s="2" t="s">
        <v>119</v>
      </c>
      <c r="F2962" s="2" t="s">
        <v>98</v>
      </c>
      <c r="G2962" s="2" t="s">
        <v>142</v>
      </c>
    </row>
    <row r="2963" customFormat="false" ht="15" hidden="false" customHeight="false" outlineLevel="0" collapsed="false">
      <c r="A2963" s="2" t="s">
        <v>8129</v>
      </c>
      <c r="B2963" s="2" t="s">
        <v>1247</v>
      </c>
      <c r="C2963" s="2" t="s">
        <v>5168</v>
      </c>
      <c r="D2963" s="13" t="n">
        <v>45801</v>
      </c>
      <c r="E2963" s="2" t="s">
        <v>98</v>
      </c>
      <c r="F2963" s="2" t="s">
        <v>98</v>
      </c>
      <c r="G2963" s="2" t="s">
        <v>136</v>
      </c>
    </row>
    <row r="2964" customFormat="false" ht="15" hidden="false" customHeight="false" outlineLevel="0" collapsed="false">
      <c r="A2964" s="2" t="s">
        <v>8130</v>
      </c>
      <c r="B2964" s="2" t="s">
        <v>1032</v>
      </c>
      <c r="C2964" s="2" t="s">
        <v>5164</v>
      </c>
      <c r="D2964" s="13" t="n">
        <v>45977</v>
      </c>
      <c r="E2964" s="2" t="s">
        <v>98</v>
      </c>
      <c r="F2964" s="2" t="s">
        <v>141</v>
      </c>
      <c r="G2964" s="2" t="s">
        <v>109</v>
      </c>
    </row>
    <row r="2965" customFormat="false" ht="15" hidden="false" customHeight="false" outlineLevel="0" collapsed="false">
      <c r="A2965" s="2" t="s">
        <v>8131</v>
      </c>
      <c r="B2965" s="2" t="s">
        <v>1384</v>
      </c>
      <c r="C2965" s="2" t="s">
        <v>5164</v>
      </c>
      <c r="D2965" s="13" t="n">
        <v>45998</v>
      </c>
      <c r="E2965" s="2" t="s">
        <v>98</v>
      </c>
      <c r="F2965" s="2" t="s">
        <v>108</v>
      </c>
      <c r="G2965" s="2" t="s">
        <v>109</v>
      </c>
    </row>
    <row r="2966" customFormat="false" ht="15" hidden="false" customHeight="false" outlineLevel="0" collapsed="false">
      <c r="A2966" s="2" t="s">
        <v>8132</v>
      </c>
      <c r="B2966" s="2" t="s">
        <v>3288</v>
      </c>
      <c r="C2966" s="2" t="s">
        <v>5166</v>
      </c>
      <c r="D2966" s="13" t="n">
        <v>45812</v>
      </c>
      <c r="E2966" s="2" t="s">
        <v>145</v>
      </c>
      <c r="F2966" s="2" t="s">
        <v>128</v>
      </c>
      <c r="G2966" s="2" t="s">
        <v>142</v>
      </c>
    </row>
    <row r="2967" customFormat="false" ht="15" hidden="false" customHeight="false" outlineLevel="0" collapsed="false">
      <c r="A2967" s="2" t="s">
        <v>8133</v>
      </c>
      <c r="B2967" s="2" t="s">
        <v>4459</v>
      </c>
      <c r="C2967" s="2" t="s">
        <v>5164</v>
      </c>
      <c r="D2967" s="13" t="n">
        <v>45487</v>
      </c>
      <c r="E2967" s="2" t="s">
        <v>98</v>
      </c>
      <c r="F2967" s="2" t="s">
        <v>114</v>
      </c>
      <c r="G2967" s="2" t="s">
        <v>109</v>
      </c>
    </row>
    <row r="2968" customFormat="false" ht="15" hidden="false" customHeight="false" outlineLevel="0" collapsed="false">
      <c r="A2968" s="2" t="s">
        <v>8134</v>
      </c>
      <c r="B2968" s="2" t="s">
        <v>4460</v>
      </c>
      <c r="C2968" s="2" t="s">
        <v>5172</v>
      </c>
      <c r="D2968" s="13" t="n">
        <v>45398</v>
      </c>
      <c r="E2968" s="2" t="s">
        <v>139</v>
      </c>
      <c r="F2968" s="2" t="s">
        <v>98</v>
      </c>
      <c r="G2968" s="2" t="s">
        <v>109</v>
      </c>
    </row>
    <row r="2969" customFormat="false" ht="15" hidden="false" customHeight="false" outlineLevel="0" collapsed="false">
      <c r="A2969" s="2" t="s">
        <v>8135</v>
      </c>
      <c r="B2969" s="2" t="s">
        <v>3219</v>
      </c>
      <c r="C2969" s="2" t="s">
        <v>5164</v>
      </c>
      <c r="D2969" s="13" t="n">
        <v>45638</v>
      </c>
      <c r="E2969" s="2" t="s">
        <v>98</v>
      </c>
      <c r="F2969" s="2" t="s">
        <v>98</v>
      </c>
      <c r="G2969" s="2" t="s">
        <v>99</v>
      </c>
    </row>
    <row r="2970" customFormat="false" ht="15" hidden="false" customHeight="false" outlineLevel="0" collapsed="false">
      <c r="A2970" s="2" t="s">
        <v>8136</v>
      </c>
      <c r="B2970" s="2" t="s">
        <v>5124</v>
      </c>
      <c r="C2970" s="2" t="s">
        <v>5190</v>
      </c>
      <c r="D2970" s="13" t="n">
        <v>45434</v>
      </c>
      <c r="E2970" s="2" t="s">
        <v>98</v>
      </c>
      <c r="F2970" s="2" t="s">
        <v>98</v>
      </c>
      <c r="G2970" s="2" t="s">
        <v>136</v>
      </c>
    </row>
    <row r="2971" customFormat="false" ht="15" hidden="false" customHeight="false" outlineLevel="0" collapsed="false">
      <c r="A2971" s="2" t="s">
        <v>8137</v>
      </c>
      <c r="B2971" s="2" t="s">
        <v>4964</v>
      </c>
      <c r="C2971" s="2" t="s">
        <v>5190</v>
      </c>
      <c r="D2971" s="13" t="n">
        <v>45555</v>
      </c>
      <c r="E2971" s="2" t="s">
        <v>98</v>
      </c>
      <c r="F2971" s="2" t="s">
        <v>98</v>
      </c>
      <c r="G2971" s="2" t="s">
        <v>111</v>
      </c>
    </row>
    <row r="2972" customFormat="false" ht="15" hidden="false" customHeight="false" outlineLevel="0" collapsed="false">
      <c r="A2972" s="2" t="s">
        <v>8138</v>
      </c>
      <c r="B2972" s="2" t="s">
        <v>1249</v>
      </c>
      <c r="C2972" s="2" t="s">
        <v>5172</v>
      </c>
      <c r="D2972" s="13" t="n">
        <v>45860</v>
      </c>
      <c r="E2972" s="2" t="s">
        <v>139</v>
      </c>
      <c r="F2972" s="2" t="s">
        <v>98</v>
      </c>
      <c r="G2972" s="2" t="s">
        <v>111</v>
      </c>
    </row>
    <row r="2973" customFormat="false" ht="15" hidden="false" customHeight="false" outlineLevel="0" collapsed="false">
      <c r="A2973" s="2" t="s">
        <v>8139</v>
      </c>
      <c r="B2973" s="2" t="s">
        <v>1156</v>
      </c>
      <c r="C2973" s="2" t="s">
        <v>5164</v>
      </c>
      <c r="D2973" s="13" t="n">
        <v>45525</v>
      </c>
      <c r="E2973" s="2" t="s">
        <v>98</v>
      </c>
      <c r="F2973" s="2" t="s">
        <v>98</v>
      </c>
      <c r="G2973" s="2" t="s">
        <v>142</v>
      </c>
    </row>
    <row r="2974" customFormat="false" ht="15" hidden="false" customHeight="false" outlineLevel="0" collapsed="false">
      <c r="A2974" s="2" t="s">
        <v>8140</v>
      </c>
      <c r="B2974" s="2" t="s">
        <v>4943</v>
      </c>
      <c r="C2974" s="2" t="s">
        <v>5172</v>
      </c>
      <c r="D2974" s="13" t="n">
        <v>45437</v>
      </c>
      <c r="E2974" s="2" t="s">
        <v>98</v>
      </c>
      <c r="F2974" s="2" t="s">
        <v>98</v>
      </c>
      <c r="G2974" s="2" t="s">
        <v>99</v>
      </c>
    </row>
    <row r="2975" customFormat="false" ht="15" hidden="false" customHeight="false" outlineLevel="0" collapsed="false">
      <c r="A2975" s="2" t="s">
        <v>8141</v>
      </c>
      <c r="B2975" s="2" t="s">
        <v>4261</v>
      </c>
      <c r="C2975" s="2" t="s">
        <v>5166</v>
      </c>
      <c r="D2975" s="13" t="n">
        <v>45845</v>
      </c>
      <c r="E2975" s="2" t="s">
        <v>108</v>
      </c>
      <c r="F2975" s="2" t="s">
        <v>119</v>
      </c>
      <c r="G2975" s="2" t="s">
        <v>133</v>
      </c>
    </row>
    <row r="2976" customFormat="false" ht="15" hidden="false" customHeight="false" outlineLevel="0" collapsed="false">
      <c r="A2976" s="2" t="s">
        <v>8142</v>
      </c>
      <c r="B2976" s="2" t="s">
        <v>4956</v>
      </c>
      <c r="C2976" s="2" t="s">
        <v>5172</v>
      </c>
      <c r="D2976" s="13" t="n">
        <v>45873</v>
      </c>
      <c r="E2976" s="2" t="s">
        <v>98</v>
      </c>
      <c r="F2976" s="2" t="s">
        <v>98</v>
      </c>
      <c r="G2976" s="2" t="s">
        <v>115</v>
      </c>
    </row>
    <row r="2977" customFormat="false" ht="15" hidden="false" customHeight="false" outlineLevel="0" collapsed="false">
      <c r="A2977" s="2" t="s">
        <v>8143</v>
      </c>
      <c r="B2977" s="2" t="s">
        <v>1861</v>
      </c>
      <c r="C2977" s="2" t="s">
        <v>5168</v>
      </c>
      <c r="D2977" s="13" t="n">
        <v>45508</v>
      </c>
      <c r="E2977" s="2" t="s">
        <v>141</v>
      </c>
      <c r="F2977" s="2" t="s">
        <v>98</v>
      </c>
      <c r="G2977" s="2" t="s">
        <v>133</v>
      </c>
    </row>
    <row r="2978" customFormat="false" ht="15" hidden="false" customHeight="false" outlineLevel="0" collapsed="false">
      <c r="A2978" s="2" t="s">
        <v>8144</v>
      </c>
      <c r="B2978" s="2" t="s">
        <v>2583</v>
      </c>
      <c r="C2978" s="2" t="s">
        <v>5172</v>
      </c>
      <c r="D2978" s="13" t="n">
        <v>45846</v>
      </c>
      <c r="E2978" s="2" t="s">
        <v>163</v>
      </c>
      <c r="F2978" s="2" t="s">
        <v>98</v>
      </c>
      <c r="G2978" s="2" t="s">
        <v>120</v>
      </c>
    </row>
    <row r="2979" customFormat="false" ht="15" hidden="false" customHeight="false" outlineLevel="0" collapsed="false">
      <c r="A2979" s="2" t="s">
        <v>8145</v>
      </c>
      <c r="B2979" s="2" t="s">
        <v>4333</v>
      </c>
      <c r="C2979" s="2" t="s">
        <v>5164</v>
      </c>
      <c r="D2979" s="13" t="n">
        <v>45481</v>
      </c>
      <c r="E2979" s="2" t="s">
        <v>98</v>
      </c>
      <c r="F2979" s="2" t="s">
        <v>139</v>
      </c>
      <c r="G2979" s="2" t="s">
        <v>130</v>
      </c>
    </row>
    <row r="2980" customFormat="false" ht="15" hidden="false" customHeight="false" outlineLevel="0" collapsed="false">
      <c r="A2980" s="2" t="s">
        <v>8146</v>
      </c>
      <c r="B2980" s="2" t="s">
        <v>2903</v>
      </c>
      <c r="C2980" s="2" t="s">
        <v>5164</v>
      </c>
      <c r="D2980" s="13" t="n">
        <v>46139</v>
      </c>
      <c r="E2980" s="2" t="s">
        <v>98</v>
      </c>
      <c r="F2980" s="2" t="s">
        <v>98</v>
      </c>
      <c r="G2980" s="2" t="s">
        <v>115</v>
      </c>
    </row>
    <row r="2981" customFormat="false" ht="15" hidden="false" customHeight="false" outlineLevel="0" collapsed="false">
      <c r="A2981" s="2" t="s">
        <v>8147</v>
      </c>
      <c r="B2981" s="2" t="s">
        <v>4969</v>
      </c>
      <c r="C2981" s="2" t="s">
        <v>5164</v>
      </c>
      <c r="D2981" s="13" t="n">
        <v>45891</v>
      </c>
      <c r="E2981" s="2" t="s">
        <v>98</v>
      </c>
      <c r="F2981" s="2" t="s">
        <v>98</v>
      </c>
      <c r="G2981" s="2" t="s">
        <v>130</v>
      </c>
    </row>
    <row r="2982" customFormat="false" ht="15" hidden="false" customHeight="false" outlineLevel="0" collapsed="false">
      <c r="A2982" s="2" t="s">
        <v>8148</v>
      </c>
      <c r="B2982" s="2" t="s">
        <v>1453</v>
      </c>
      <c r="C2982" s="2" t="s">
        <v>5172</v>
      </c>
      <c r="D2982" s="13" t="n">
        <v>45555</v>
      </c>
      <c r="E2982" s="2" t="s">
        <v>139</v>
      </c>
      <c r="F2982" s="2" t="s">
        <v>98</v>
      </c>
      <c r="G2982" s="2" t="s">
        <v>124</v>
      </c>
    </row>
    <row r="2983" customFormat="false" ht="15" hidden="false" customHeight="false" outlineLevel="0" collapsed="false">
      <c r="A2983" s="2" t="s">
        <v>8149</v>
      </c>
      <c r="B2983" s="2" t="s">
        <v>674</v>
      </c>
      <c r="C2983" s="2" t="s">
        <v>5164</v>
      </c>
      <c r="D2983" s="13" t="n">
        <v>45693</v>
      </c>
      <c r="E2983" s="2" t="s">
        <v>98</v>
      </c>
      <c r="F2983" s="2" t="s">
        <v>163</v>
      </c>
      <c r="G2983" s="2" t="s">
        <v>115</v>
      </c>
    </row>
    <row r="2984" customFormat="false" ht="15" hidden="false" customHeight="false" outlineLevel="0" collapsed="false">
      <c r="A2984" s="2" t="s">
        <v>8150</v>
      </c>
      <c r="B2984" s="2" t="s">
        <v>750</v>
      </c>
      <c r="C2984" s="2" t="s">
        <v>5190</v>
      </c>
      <c r="D2984" s="13" t="n">
        <v>45494</v>
      </c>
      <c r="E2984" s="2" t="s">
        <v>98</v>
      </c>
      <c r="F2984" s="2" t="s">
        <v>123</v>
      </c>
      <c r="G2984" s="2" t="s">
        <v>109</v>
      </c>
    </row>
    <row r="2985" customFormat="false" ht="15" hidden="false" customHeight="false" outlineLevel="0" collapsed="false">
      <c r="A2985" s="2" t="s">
        <v>8151</v>
      </c>
      <c r="B2985" s="2" t="s">
        <v>4905</v>
      </c>
      <c r="C2985" s="2" t="s">
        <v>5166</v>
      </c>
      <c r="D2985" s="13" t="n">
        <v>45872</v>
      </c>
      <c r="E2985" s="2" t="s">
        <v>123</v>
      </c>
      <c r="F2985" s="2" t="s">
        <v>128</v>
      </c>
      <c r="G2985" s="2" t="s">
        <v>136</v>
      </c>
    </row>
    <row r="2986" customFormat="false" ht="15" hidden="false" customHeight="false" outlineLevel="0" collapsed="false">
      <c r="A2986" s="2" t="s">
        <v>8152</v>
      </c>
      <c r="B2986" s="2" t="s">
        <v>4819</v>
      </c>
      <c r="C2986" s="2" t="s">
        <v>5164</v>
      </c>
      <c r="D2986" s="13" t="n">
        <v>45963</v>
      </c>
      <c r="E2986" s="2" t="s">
        <v>98</v>
      </c>
      <c r="F2986" s="2" t="s">
        <v>119</v>
      </c>
      <c r="G2986" s="2" t="s">
        <v>130</v>
      </c>
    </row>
    <row r="2987" customFormat="false" ht="15" hidden="false" customHeight="false" outlineLevel="0" collapsed="false">
      <c r="A2987" s="2" t="s">
        <v>8153</v>
      </c>
      <c r="B2987" s="2" t="s">
        <v>1896</v>
      </c>
      <c r="C2987" s="2" t="s">
        <v>5172</v>
      </c>
      <c r="D2987" s="13" t="n">
        <v>45493</v>
      </c>
      <c r="E2987" s="2" t="s">
        <v>163</v>
      </c>
      <c r="F2987" s="2" t="s">
        <v>98</v>
      </c>
      <c r="G2987" s="2" t="s">
        <v>115</v>
      </c>
    </row>
    <row r="2988" customFormat="false" ht="15" hidden="false" customHeight="false" outlineLevel="0" collapsed="false">
      <c r="A2988" s="2" t="s">
        <v>8154</v>
      </c>
      <c r="B2988" s="2" t="s">
        <v>429</v>
      </c>
      <c r="C2988" s="2" t="s">
        <v>5164</v>
      </c>
      <c r="D2988" s="13" t="n">
        <v>45695</v>
      </c>
      <c r="E2988" s="2" t="s">
        <v>98</v>
      </c>
      <c r="F2988" s="2" t="s">
        <v>165</v>
      </c>
      <c r="G2988" s="2" t="s">
        <v>133</v>
      </c>
    </row>
    <row r="2989" customFormat="false" ht="15" hidden="false" customHeight="false" outlineLevel="0" collapsed="false">
      <c r="A2989" s="2" t="s">
        <v>8155</v>
      </c>
      <c r="B2989" s="2" t="s">
        <v>2677</v>
      </c>
      <c r="C2989" s="2" t="s">
        <v>5166</v>
      </c>
      <c r="D2989" s="13" t="n">
        <v>46087</v>
      </c>
      <c r="E2989" s="2" t="s">
        <v>114</v>
      </c>
      <c r="F2989" s="2" t="s">
        <v>139</v>
      </c>
      <c r="G2989" s="2" t="s">
        <v>109</v>
      </c>
    </row>
    <row r="2990" customFormat="false" ht="15" hidden="false" customHeight="false" outlineLevel="0" collapsed="false">
      <c r="A2990" s="2" t="s">
        <v>8156</v>
      </c>
      <c r="B2990" s="2" t="s">
        <v>765</v>
      </c>
      <c r="C2990" s="2" t="s">
        <v>5168</v>
      </c>
      <c r="D2990" s="13" t="n">
        <v>46118</v>
      </c>
      <c r="E2990" s="2" t="s">
        <v>98</v>
      </c>
      <c r="F2990" s="2" t="s">
        <v>98</v>
      </c>
      <c r="G2990" s="2" t="s">
        <v>124</v>
      </c>
    </row>
    <row r="2991" customFormat="false" ht="15" hidden="false" customHeight="false" outlineLevel="0" collapsed="false">
      <c r="A2991" s="2" t="s">
        <v>8157</v>
      </c>
      <c r="B2991" s="2" t="s">
        <v>4603</v>
      </c>
      <c r="C2991" s="2" t="s">
        <v>5190</v>
      </c>
      <c r="D2991" s="13" t="n">
        <v>45621</v>
      </c>
      <c r="E2991" s="2" t="s">
        <v>98</v>
      </c>
      <c r="F2991" s="2" t="s">
        <v>141</v>
      </c>
      <c r="G2991" s="2" t="s">
        <v>111</v>
      </c>
    </row>
    <row r="2992" customFormat="false" ht="15" hidden="false" customHeight="false" outlineLevel="0" collapsed="false">
      <c r="A2992" s="2" t="s">
        <v>8158</v>
      </c>
      <c r="B2992" s="2" t="s">
        <v>5103</v>
      </c>
      <c r="C2992" s="2" t="s">
        <v>5190</v>
      </c>
      <c r="D2992" s="13" t="n">
        <v>45806</v>
      </c>
      <c r="E2992" s="2" t="s">
        <v>98</v>
      </c>
      <c r="F2992" s="2" t="s">
        <v>98</v>
      </c>
      <c r="G2992" s="2" t="s">
        <v>133</v>
      </c>
    </row>
    <row r="2993" customFormat="false" ht="15" hidden="false" customHeight="false" outlineLevel="0" collapsed="false">
      <c r="A2993" s="2" t="s">
        <v>8159</v>
      </c>
      <c r="B2993" s="2" t="s">
        <v>3727</v>
      </c>
      <c r="C2993" s="2" t="s">
        <v>5164</v>
      </c>
      <c r="D2993" s="13" t="n">
        <v>45681</v>
      </c>
      <c r="E2993" s="2" t="s">
        <v>98</v>
      </c>
      <c r="F2993" s="2" t="s">
        <v>123</v>
      </c>
      <c r="G2993" s="2" t="s">
        <v>142</v>
      </c>
    </row>
    <row r="2994" customFormat="false" ht="15" hidden="false" customHeight="false" outlineLevel="0" collapsed="false">
      <c r="A2994" s="2" t="s">
        <v>8160</v>
      </c>
      <c r="B2994" s="2" t="s">
        <v>4459</v>
      </c>
      <c r="C2994" s="2" t="s">
        <v>5164</v>
      </c>
      <c r="D2994" s="13" t="n">
        <v>45775</v>
      </c>
      <c r="E2994" s="2" t="s">
        <v>98</v>
      </c>
      <c r="F2994" s="2" t="s">
        <v>114</v>
      </c>
      <c r="G2994" s="2" t="s">
        <v>109</v>
      </c>
    </row>
    <row r="2995" customFormat="false" ht="15" hidden="false" customHeight="false" outlineLevel="0" collapsed="false">
      <c r="A2995" s="2" t="s">
        <v>8161</v>
      </c>
      <c r="B2995" s="2" t="s">
        <v>1914</v>
      </c>
      <c r="C2995" s="2" t="s">
        <v>5164</v>
      </c>
      <c r="D2995" s="13" t="n">
        <v>45340</v>
      </c>
      <c r="E2995" s="2" t="s">
        <v>98</v>
      </c>
      <c r="F2995" s="2" t="s">
        <v>119</v>
      </c>
      <c r="G2995" s="2" t="s">
        <v>136</v>
      </c>
    </row>
    <row r="2996" customFormat="false" ht="15" hidden="false" customHeight="false" outlineLevel="0" collapsed="false">
      <c r="A2996" s="2" t="s">
        <v>8162</v>
      </c>
      <c r="B2996" s="2" t="s">
        <v>565</v>
      </c>
      <c r="C2996" s="2" t="s">
        <v>5166</v>
      </c>
      <c r="D2996" s="13" t="n">
        <v>45833</v>
      </c>
      <c r="E2996" s="2" t="s">
        <v>119</v>
      </c>
      <c r="F2996" s="2" t="s">
        <v>104</v>
      </c>
      <c r="G2996" s="2" t="s">
        <v>111</v>
      </c>
    </row>
    <row r="2997" customFormat="false" ht="15" hidden="false" customHeight="false" outlineLevel="0" collapsed="false">
      <c r="A2997" s="2" t="s">
        <v>8163</v>
      </c>
      <c r="B2997" s="2" t="s">
        <v>3564</v>
      </c>
      <c r="C2997" s="2" t="s">
        <v>5164</v>
      </c>
      <c r="D2997" s="13" t="n">
        <v>45876</v>
      </c>
      <c r="E2997" s="2" t="s">
        <v>98</v>
      </c>
      <c r="F2997" s="2" t="s">
        <v>108</v>
      </c>
      <c r="G2997" s="2" t="s">
        <v>124</v>
      </c>
    </row>
    <row r="2998" customFormat="false" ht="15" hidden="false" customHeight="false" outlineLevel="0" collapsed="false">
      <c r="A2998" s="2" t="s">
        <v>8164</v>
      </c>
      <c r="B2998" s="2" t="s">
        <v>4500</v>
      </c>
      <c r="C2998" s="2" t="s">
        <v>5190</v>
      </c>
      <c r="D2998" s="13" t="n">
        <v>45611</v>
      </c>
      <c r="E2998" s="2" t="s">
        <v>98</v>
      </c>
      <c r="F2998" s="2" t="s">
        <v>128</v>
      </c>
      <c r="G2998" s="2" t="s">
        <v>124</v>
      </c>
    </row>
    <row r="2999" customFormat="false" ht="15" hidden="false" customHeight="false" outlineLevel="0" collapsed="false">
      <c r="A2999" s="2" t="s">
        <v>8165</v>
      </c>
      <c r="B2999" s="2" t="s">
        <v>2363</v>
      </c>
      <c r="C2999" s="2" t="s">
        <v>5164</v>
      </c>
      <c r="D2999" s="13" t="n">
        <v>45462</v>
      </c>
      <c r="E2999" s="2" t="s">
        <v>98</v>
      </c>
      <c r="F2999" s="2" t="s">
        <v>119</v>
      </c>
      <c r="G2999" s="2" t="s">
        <v>142</v>
      </c>
    </row>
    <row r="3000" customFormat="false" ht="15" hidden="false" customHeight="false" outlineLevel="0" collapsed="false">
      <c r="A3000" s="2" t="s">
        <v>8166</v>
      </c>
      <c r="B3000" s="2" t="s">
        <v>4314</v>
      </c>
      <c r="C3000" s="2" t="s">
        <v>5168</v>
      </c>
      <c r="D3000" s="13" t="n">
        <v>46120</v>
      </c>
      <c r="E3000" s="2" t="s">
        <v>119</v>
      </c>
      <c r="F3000" s="2" t="s">
        <v>98</v>
      </c>
      <c r="G3000" s="2" t="s">
        <v>142</v>
      </c>
    </row>
    <row r="3001" customFormat="false" ht="15" hidden="false" customHeight="false" outlineLevel="0" collapsed="false">
      <c r="A3001" s="2" t="s">
        <v>8167</v>
      </c>
      <c r="B3001" s="2" t="s">
        <v>4460</v>
      </c>
      <c r="C3001" s="2" t="s">
        <v>5190</v>
      </c>
      <c r="D3001" s="13" t="n">
        <v>45984</v>
      </c>
      <c r="E3001" s="2" t="s">
        <v>98</v>
      </c>
      <c r="F3001" s="2" t="s">
        <v>139</v>
      </c>
      <c r="G3001" s="2" t="s">
        <v>111</v>
      </c>
    </row>
    <row r="3002" customFormat="false" ht="15" hidden="false" customHeight="false" outlineLevel="0" collapsed="false">
      <c r="A3002" s="2" t="s">
        <v>8168</v>
      </c>
      <c r="B3002" s="2" t="s">
        <v>1545</v>
      </c>
      <c r="C3002" s="2" t="s">
        <v>5164</v>
      </c>
      <c r="D3002" s="13" t="n">
        <v>46100</v>
      </c>
      <c r="E3002" s="2" t="s">
        <v>98</v>
      </c>
      <c r="F3002" s="2" t="s">
        <v>145</v>
      </c>
      <c r="G3002" s="2" t="s">
        <v>142</v>
      </c>
    </row>
    <row r="3003" customFormat="false" ht="15" hidden="false" customHeight="false" outlineLevel="0" collapsed="false">
      <c r="A3003" s="2" t="s">
        <v>8169</v>
      </c>
      <c r="B3003" s="2" t="s">
        <v>3948</v>
      </c>
      <c r="C3003" s="2" t="s">
        <v>5190</v>
      </c>
      <c r="D3003" s="13" t="n">
        <v>46063</v>
      </c>
      <c r="E3003" s="2" t="s">
        <v>98</v>
      </c>
      <c r="F3003" s="2" t="s">
        <v>119</v>
      </c>
      <c r="G3003" s="2" t="s">
        <v>136</v>
      </c>
    </row>
    <row r="3004" customFormat="false" ht="15" hidden="false" customHeight="false" outlineLevel="0" collapsed="false">
      <c r="A3004" s="2" t="s">
        <v>8170</v>
      </c>
      <c r="B3004" s="2" t="s">
        <v>1369</v>
      </c>
      <c r="C3004" s="2" t="s">
        <v>5168</v>
      </c>
      <c r="D3004" s="13" t="n">
        <v>45488</v>
      </c>
      <c r="E3004" s="2" t="s">
        <v>145</v>
      </c>
      <c r="F3004" s="2" t="s">
        <v>98</v>
      </c>
      <c r="G3004" s="2" t="s">
        <v>130</v>
      </c>
    </row>
    <row r="3005" customFormat="false" ht="15" hidden="false" customHeight="false" outlineLevel="0" collapsed="false">
      <c r="A3005" s="2" t="s">
        <v>8171</v>
      </c>
      <c r="B3005" s="2" t="s">
        <v>289</v>
      </c>
      <c r="C3005" s="2" t="s">
        <v>5166</v>
      </c>
      <c r="D3005" s="13" t="n">
        <v>46089</v>
      </c>
      <c r="E3005" s="2" t="s">
        <v>165</v>
      </c>
      <c r="F3005" s="2" t="s">
        <v>123</v>
      </c>
      <c r="G3005" s="2" t="s">
        <v>99</v>
      </c>
    </row>
    <row r="3006" customFormat="false" ht="15" hidden="false" customHeight="false" outlineLevel="0" collapsed="false">
      <c r="A3006" s="2" t="s">
        <v>8172</v>
      </c>
      <c r="B3006" s="2" t="s">
        <v>2876</v>
      </c>
      <c r="C3006" s="2" t="s">
        <v>5166</v>
      </c>
      <c r="D3006" s="13" t="n">
        <v>46064</v>
      </c>
      <c r="E3006" s="2" t="s">
        <v>165</v>
      </c>
      <c r="F3006" s="2" t="s">
        <v>141</v>
      </c>
      <c r="G3006" s="2" t="s">
        <v>133</v>
      </c>
    </row>
    <row r="3007" customFormat="false" ht="15" hidden="false" customHeight="false" outlineLevel="0" collapsed="false">
      <c r="A3007" s="2" t="s">
        <v>8173</v>
      </c>
      <c r="B3007" s="2" t="s">
        <v>326</v>
      </c>
      <c r="C3007" s="2" t="s">
        <v>5164</v>
      </c>
      <c r="D3007" s="13" t="n">
        <v>45453</v>
      </c>
      <c r="E3007" s="2" t="s">
        <v>98</v>
      </c>
      <c r="F3007" s="2" t="s">
        <v>119</v>
      </c>
      <c r="G3007" s="2" t="s">
        <v>115</v>
      </c>
    </row>
    <row r="3008" customFormat="false" ht="15" hidden="false" customHeight="false" outlineLevel="0" collapsed="false">
      <c r="A3008" s="2" t="s">
        <v>8174</v>
      </c>
      <c r="B3008" s="2" t="s">
        <v>4177</v>
      </c>
      <c r="C3008" s="2" t="s">
        <v>5168</v>
      </c>
      <c r="D3008" s="13" t="n">
        <v>45498</v>
      </c>
      <c r="E3008" s="2" t="s">
        <v>165</v>
      </c>
      <c r="F3008" s="2" t="s">
        <v>98</v>
      </c>
      <c r="G3008" s="2" t="s">
        <v>142</v>
      </c>
    </row>
    <row r="3009" customFormat="false" ht="15" hidden="false" customHeight="false" outlineLevel="0" collapsed="false">
      <c r="A3009" s="2" t="s">
        <v>8175</v>
      </c>
      <c r="B3009" s="2" t="s">
        <v>3884</v>
      </c>
      <c r="C3009" s="2" t="s">
        <v>5168</v>
      </c>
      <c r="D3009" s="13" t="n">
        <v>45772</v>
      </c>
      <c r="E3009" s="2" t="s">
        <v>123</v>
      </c>
      <c r="F3009" s="2" t="s">
        <v>98</v>
      </c>
      <c r="G3009" s="2" t="s">
        <v>133</v>
      </c>
    </row>
    <row r="3010" customFormat="false" ht="15" hidden="false" customHeight="false" outlineLevel="0" collapsed="false">
      <c r="A3010" s="2" t="s">
        <v>8176</v>
      </c>
      <c r="B3010" s="2" t="s">
        <v>5069</v>
      </c>
      <c r="C3010" s="2" t="s">
        <v>5190</v>
      </c>
      <c r="D3010" s="13" t="n">
        <v>45835</v>
      </c>
      <c r="E3010" s="2" t="s">
        <v>98</v>
      </c>
      <c r="F3010" s="2" t="s">
        <v>98</v>
      </c>
      <c r="G3010" s="2" t="s">
        <v>99</v>
      </c>
    </row>
    <row r="3011" customFormat="false" ht="15" hidden="false" customHeight="false" outlineLevel="0" collapsed="false">
      <c r="A3011" s="2" t="s">
        <v>8177</v>
      </c>
      <c r="B3011" s="2" t="s">
        <v>1858</v>
      </c>
      <c r="C3011" s="2" t="s">
        <v>5164</v>
      </c>
      <c r="D3011" s="13" t="n">
        <v>45902</v>
      </c>
      <c r="E3011" s="2" t="s">
        <v>98</v>
      </c>
      <c r="F3011" s="2" t="s">
        <v>98</v>
      </c>
      <c r="G3011" s="2" t="s">
        <v>120</v>
      </c>
    </row>
    <row r="3012" customFormat="false" ht="15" hidden="false" customHeight="false" outlineLevel="0" collapsed="false">
      <c r="A3012" s="2" t="s">
        <v>8178</v>
      </c>
      <c r="B3012" s="2" t="s">
        <v>740</v>
      </c>
      <c r="C3012" s="2" t="s">
        <v>5164</v>
      </c>
      <c r="D3012" s="13" t="n">
        <v>45821</v>
      </c>
      <c r="E3012" s="2" t="s">
        <v>98</v>
      </c>
      <c r="F3012" s="2" t="s">
        <v>98</v>
      </c>
      <c r="G3012" s="2" t="s">
        <v>124</v>
      </c>
    </row>
    <row r="3013" customFormat="false" ht="15" hidden="false" customHeight="false" outlineLevel="0" collapsed="false">
      <c r="A3013" s="2" t="s">
        <v>8179</v>
      </c>
      <c r="B3013" s="2" t="s">
        <v>2423</v>
      </c>
      <c r="C3013" s="2" t="s">
        <v>5166</v>
      </c>
      <c r="D3013" s="13" t="n">
        <v>45885</v>
      </c>
      <c r="E3013" s="2" t="s">
        <v>123</v>
      </c>
      <c r="F3013" s="2" t="s">
        <v>139</v>
      </c>
      <c r="G3013" s="2" t="s">
        <v>142</v>
      </c>
    </row>
    <row r="3014" customFormat="false" ht="15" hidden="false" customHeight="false" outlineLevel="0" collapsed="false">
      <c r="A3014" s="2" t="s">
        <v>8180</v>
      </c>
      <c r="B3014" s="2" t="s">
        <v>4860</v>
      </c>
      <c r="C3014" s="2" t="s">
        <v>5166</v>
      </c>
      <c r="D3014" s="13" t="n">
        <v>46119</v>
      </c>
      <c r="E3014" s="2" t="s">
        <v>139</v>
      </c>
      <c r="F3014" s="2" t="s">
        <v>145</v>
      </c>
      <c r="G3014" s="2" t="s">
        <v>136</v>
      </c>
    </row>
    <row r="3015" customFormat="false" ht="15" hidden="false" customHeight="false" outlineLevel="0" collapsed="false">
      <c r="A3015" s="2" t="s">
        <v>8181</v>
      </c>
      <c r="B3015" s="2" t="s">
        <v>5082</v>
      </c>
      <c r="C3015" s="2" t="s">
        <v>5172</v>
      </c>
      <c r="D3015" s="13" t="n">
        <v>45683</v>
      </c>
      <c r="E3015" s="2" t="s">
        <v>98</v>
      </c>
      <c r="F3015" s="2" t="s">
        <v>98</v>
      </c>
      <c r="G3015" s="2" t="s">
        <v>109</v>
      </c>
    </row>
    <row r="3016" customFormat="false" ht="15" hidden="false" customHeight="false" outlineLevel="0" collapsed="false">
      <c r="A3016" s="2" t="s">
        <v>8182</v>
      </c>
      <c r="B3016" s="2" t="s">
        <v>1422</v>
      </c>
      <c r="C3016" s="2" t="s">
        <v>5166</v>
      </c>
      <c r="D3016" s="13" t="n">
        <v>45754</v>
      </c>
      <c r="E3016" s="2" t="s">
        <v>145</v>
      </c>
      <c r="F3016" s="2" t="s">
        <v>108</v>
      </c>
      <c r="G3016" s="2" t="s">
        <v>130</v>
      </c>
    </row>
    <row r="3017" customFormat="false" ht="15" hidden="false" customHeight="false" outlineLevel="0" collapsed="false">
      <c r="A3017" s="2" t="s">
        <v>8183</v>
      </c>
      <c r="B3017" s="2" t="s">
        <v>3423</v>
      </c>
      <c r="C3017" s="2" t="s">
        <v>5166</v>
      </c>
      <c r="D3017" s="13" t="n">
        <v>45751</v>
      </c>
      <c r="E3017" s="2" t="s">
        <v>163</v>
      </c>
      <c r="F3017" s="2" t="s">
        <v>119</v>
      </c>
      <c r="G3017" s="2" t="s">
        <v>120</v>
      </c>
    </row>
    <row r="3018" customFormat="false" ht="15" hidden="false" customHeight="false" outlineLevel="0" collapsed="false">
      <c r="A3018" s="2" t="s">
        <v>8184</v>
      </c>
      <c r="B3018" s="2" t="s">
        <v>1017</v>
      </c>
      <c r="C3018" s="2" t="s">
        <v>5190</v>
      </c>
      <c r="D3018" s="13" t="n">
        <v>45819</v>
      </c>
      <c r="E3018" s="2" t="s">
        <v>98</v>
      </c>
      <c r="F3018" s="2" t="s">
        <v>98</v>
      </c>
      <c r="G3018" s="2" t="s">
        <v>111</v>
      </c>
    </row>
    <row r="3019" customFormat="false" ht="15" hidden="false" customHeight="false" outlineLevel="0" collapsed="false">
      <c r="A3019" s="2" t="s">
        <v>8185</v>
      </c>
      <c r="B3019" s="2" t="s">
        <v>543</v>
      </c>
      <c r="C3019" s="2" t="s">
        <v>5164</v>
      </c>
      <c r="D3019" s="13" t="n">
        <v>45512</v>
      </c>
      <c r="E3019" s="2" t="s">
        <v>98</v>
      </c>
      <c r="F3019" s="2" t="s">
        <v>139</v>
      </c>
      <c r="G3019" s="2" t="s">
        <v>136</v>
      </c>
    </row>
    <row r="3020" customFormat="false" ht="15" hidden="false" customHeight="false" outlineLevel="0" collapsed="false">
      <c r="A3020" s="2" t="s">
        <v>8186</v>
      </c>
      <c r="B3020" s="2" t="s">
        <v>1396</v>
      </c>
      <c r="C3020" s="2" t="s">
        <v>5190</v>
      </c>
      <c r="D3020" s="13" t="n">
        <v>45468</v>
      </c>
      <c r="E3020" s="2" t="s">
        <v>98</v>
      </c>
      <c r="F3020" s="2" t="s">
        <v>98</v>
      </c>
      <c r="G3020" s="2" t="s">
        <v>111</v>
      </c>
    </row>
    <row r="3021" customFormat="false" ht="15" hidden="false" customHeight="false" outlineLevel="0" collapsed="false">
      <c r="A3021" s="2" t="s">
        <v>8187</v>
      </c>
      <c r="B3021" s="2" t="s">
        <v>4656</v>
      </c>
      <c r="C3021" s="2" t="s">
        <v>5164</v>
      </c>
      <c r="D3021" s="13" t="n">
        <v>46099</v>
      </c>
      <c r="E3021" s="2" t="s">
        <v>98</v>
      </c>
      <c r="F3021" s="2" t="s">
        <v>141</v>
      </c>
      <c r="G3021" s="2" t="s">
        <v>120</v>
      </c>
    </row>
    <row r="3022" customFormat="false" ht="15" hidden="false" customHeight="false" outlineLevel="0" collapsed="false">
      <c r="A3022" s="2" t="s">
        <v>8188</v>
      </c>
      <c r="B3022" s="2" t="s">
        <v>3079</v>
      </c>
      <c r="C3022" s="2" t="s">
        <v>5168</v>
      </c>
      <c r="D3022" s="13" t="n">
        <v>45895</v>
      </c>
      <c r="E3022" s="2" t="s">
        <v>119</v>
      </c>
      <c r="F3022" s="2" t="s">
        <v>98</v>
      </c>
      <c r="G3022" s="2" t="s">
        <v>111</v>
      </c>
    </row>
    <row r="3023" customFormat="false" ht="15" hidden="false" customHeight="false" outlineLevel="0" collapsed="false">
      <c r="A3023" s="2" t="s">
        <v>8189</v>
      </c>
      <c r="B3023" s="2" t="s">
        <v>4942</v>
      </c>
      <c r="C3023" s="2" t="s">
        <v>5172</v>
      </c>
      <c r="D3023" s="13" t="n">
        <v>45709</v>
      </c>
      <c r="E3023" s="2" t="s">
        <v>98</v>
      </c>
      <c r="F3023" s="2" t="s">
        <v>98</v>
      </c>
      <c r="G3023" s="2" t="s">
        <v>99</v>
      </c>
    </row>
    <row r="3024" customFormat="false" ht="15" hidden="false" customHeight="false" outlineLevel="0" collapsed="false">
      <c r="A3024" s="2" t="s">
        <v>8190</v>
      </c>
      <c r="B3024" s="2" t="s">
        <v>4782</v>
      </c>
      <c r="C3024" s="2" t="s">
        <v>5166</v>
      </c>
      <c r="D3024" s="13" t="n">
        <v>45662</v>
      </c>
      <c r="E3024" s="2" t="s">
        <v>98</v>
      </c>
      <c r="F3024" s="2" t="s">
        <v>114</v>
      </c>
      <c r="G3024" s="2" t="s">
        <v>133</v>
      </c>
    </row>
    <row r="3025" customFormat="false" ht="15" hidden="false" customHeight="false" outlineLevel="0" collapsed="false">
      <c r="A3025" s="2" t="s">
        <v>8191</v>
      </c>
      <c r="B3025" s="2" t="s">
        <v>2706</v>
      </c>
      <c r="C3025" s="2" t="s">
        <v>5166</v>
      </c>
      <c r="D3025" s="13" t="n">
        <v>45738</v>
      </c>
      <c r="E3025" s="2" t="s">
        <v>119</v>
      </c>
      <c r="F3025" s="2" t="s">
        <v>128</v>
      </c>
      <c r="G3025" s="2" t="s">
        <v>111</v>
      </c>
    </row>
    <row r="3026" customFormat="false" ht="15" hidden="false" customHeight="false" outlineLevel="0" collapsed="false">
      <c r="A3026" s="2" t="s">
        <v>8192</v>
      </c>
      <c r="B3026" s="2" t="s">
        <v>5097</v>
      </c>
      <c r="C3026" s="2" t="s">
        <v>5172</v>
      </c>
      <c r="D3026" s="13" t="n">
        <v>46043</v>
      </c>
      <c r="E3026" s="2" t="s">
        <v>98</v>
      </c>
      <c r="F3026" s="2" t="s">
        <v>98</v>
      </c>
      <c r="G3026" s="2" t="s">
        <v>133</v>
      </c>
    </row>
    <row r="3027" customFormat="false" ht="15" hidden="false" customHeight="false" outlineLevel="0" collapsed="false">
      <c r="A3027" s="2" t="s">
        <v>8193</v>
      </c>
      <c r="B3027" s="2" t="s">
        <v>1355</v>
      </c>
      <c r="C3027" s="2" t="s">
        <v>5166</v>
      </c>
      <c r="D3027" s="13" t="n">
        <v>45714</v>
      </c>
      <c r="E3027" s="2" t="s">
        <v>128</v>
      </c>
      <c r="F3027" s="2" t="s">
        <v>139</v>
      </c>
      <c r="G3027" s="2" t="s">
        <v>124</v>
      </c>
    </row>
    <row r="3028" customFormat="false" ht="15" hidden="false" customHeight="false" outlineLevel="0" collapsed="false">
      <c r="A3028" s="2" t="s">
        <v>8194</v>
      </c>
      <c r="B3028" s="2" t="s">
        <v>372</v>
      </c>
      <c r="C3028" s="2" t="s">
        <v>5190</v>
      </c>
      <c r="D3028" s="13" t="n">
        <v>45746</v>
      </c>
      <c r="E3028" s="2" t="s">
        <v>98</v>
      </c>
      <c r="F3028" s="2" t="s">
        <v>165</v>
      </c>
      <c r="G3028" s="2" t="s">
        <v>133</v>
      </c>
    </row>
    <row r="3029" customFormat="false" ht="15" hidden="false" customHeight="false" outlineLevel="0" collapsed="false">
      <c r="A3029" s="2" t="s">
        <v>8195</v>
      </c>
      <c r="B3029" s="2" t="s">
        <v>1932</v>
      </c>
      <c r="C3029" s="2" t="s">
        <v>5168</v>
      </c>
      <c r="D3029" s="13" t="n">
        <v>45542</v>
      </c>
      <c r="E3029" s="2" t="s">
        <v>114</v>
      </c>
      <c r="F3029" s="2" t="s">
        <v>98</v>
      </c>
      <c r="G3029" s="2" t="s">
        <v>142</v>
      </c>
    </row>
    <row r="3030" customFormat="false" ht="15" hidden="false" customHeight="false" outlineLevel="0" collapsed="false">
      <c r="A3030" s="2" t="s">
        <v>8196</v>
      </c>
      <c r="B3030" s="2" t="s">
        <v>711</v>
      </c>
      <c r="C3030" s="2" t="s">
        <v>5190</v>
      </c>
      <c r="D3030" s="13" t="n">
        <v>45891</v>
      </c>
      <c r="E3030" s="2" t="s">
        <v>98</v>
      </c>
      <c r="F3030" s="2" t="s">
        <v>104</v>
      </c>
      <c r="G3030" s="2" t="s">
        <v>136</v>
      </c>
    </row>
    <row r="3031" customFormat="false" ht="15" hidden="false" customHeight="false" outlineLevel="0" collapsed="false">
      <c r="A3031" s="2" t="s">
        <v>8197</v>
      </c>
      <c r="B3031" s="2" t="s">
        <v>5042</v>
      </c>
      <c r="C3031" s="2" t="s">
        <v>5164</v>
      </c>
      <c r="D3031" s="13" t="n">
        <v>46188</v>
      </c>
      <c r="E3031" s="2" t="s">
        <v>98</v>
      </c>
      <c r="F3031" s="2" t="s">
        <v>98</v>
      </c>
      <c r="G3031" s="2" t="s">
        <v>142</v>
      </c>
    </row>
    <row r="3032" customFormat="false" ht="15" hidden="false" customHeight="false" outlineLevel="0" collapsed="false">
      <c r="A3032" s="2" t="s">
        <v>8198</v>
      </c>
      <c r="B3032" s="2" t="s">
        <v>4971</v>
      </c>
      <c r="C3032" s="2" t="s">
        <v>5164</v>
      </c>
      <c r="D3032" s="13" t="n">
        <v>45814</v>
      </c>
      <c r="E3032" s="2" t="s">
        <v>98</v>
      </c>
      <c r="F3032" s="2" t="s">
        <v>98</v>
      </c>
      <c r="G3032" s="2" t="s">
        <v>109</v>
      </c>
    </row>
    <row r="3033" customFormat="false" ht="15" hidden="false" customHeight="false" outlineLevel="0" collapsed="false">
      <c r="A3033" s="2" t="s">
        <v>8199</v>
      </c>
      <c r="B3033" s="2" t="s">
        <v>3681</v>
      </c>
      <c r="C3033" s="2" t="s">
        <v>5166</v>
      </c>
      <c r="D3033" s="13" t="n">
        <v>45905</v>
      </c>
      <c r="E3033" s="2" t="s">
        <v>119</v>
      </c>
      <c r="F3033" s="2" t="s">
        <v>114</v>
      </c>
      <c r="G3033" s="2" t="s">
        <v>142</v>
      </c>
    </row>
    <row r="3034" customFormat="false" ht="15" hidden="false" customHeight="false" outlineLevel="0" collapsed="false">
      <c r="A3034" s="2" t="s">
        <v>8200</v>
      </c>
      <c r="B3034" s="2" t="s">
        <v>2811</v>
      </c>
      <c r="C3034" s="2" t="s">
        <v>5164</v>
      </c>
      <c r="D3034" s="13" t="n">
        <v>46091</v>
      </c>
      <c r="E3034" s="2" t="s">
        <v>98</v>
      </c>
      <c r="F3034" s="2" t="s">
        <v>141</v>
      </c>
      <c r="G3034" s="2" t="s">
        <v>136</v>
      </c>
    </row>
    <row r="3035" customFormat="false" ht="15" hidden="false" customHeight="false" outlineLevel="0" collapsed="false">
      <c r="A3035" s="2" t="s">
        <v>8201</v>
      </c>
      <c r="B3035" s="2" t="s">
        <v>838</v>
      </c>
      <c r="C3035" s="2" t="s">
        <v>5168</v>
      </c>
      <c r="D3035" s="13" t="n">
        <v>45463</v>
      </c>
      <c r="E3035" s="2" t="s">
        <v>98</v>
      </c>
      <c r="F3035" s="2" t="s">
        <v>98</v>
      </c>
      <c r="G3035" s="2" t="s">
        <v>124</v>
      </c>
    </row>
    <row r="3036" customFormat="false" ht="15" hidden="false" customHeight="false" outlineLevel="0" collapsed="false">
      <c r="A3036" s="2" t="s">
        <v>8202</v>
      </c>
      <c r="B3036" s="2" t="s">
        <v>612</v>
      </c>
      <c r="C3036" s="2" t="s">
        <v>5164</v>
      </c>
      <c r="D3036" s="13" t="n">
        <v>46129</v>
      </c>
      <c r="E3036" s="2" t="s">
        <v>98</v>
      </c>
      <c r="F3036" s="2" t="s">
        <v>98</v>
      </c>
      <c r="G3036" s="2" t="s">
        <v>109</v>
      </c>
    </row>
    <row r="3037" customFormat="false" ht="15" hidden="false" customHeight="false" outlineLevel="0" collapsed="false">
      <c r="A3037" s="2" t="s">
        <v>8203</v>
      </c>
      <c r="B3037" s="2" t="s">
        <v>5062</v>
      </c>
      <c r="C3037" s="2" t="s">
        <v>5190</v>
      </c>
      <c r="D3037" s="13" t="n">
        <v>45897</v>
      </c>
      <c r="E3037" s="2" t="s">
        <v>98</v>
      </c>
      <c r="F3037" s="2" t="s">
        <v>98</v>
      </c>
      <c r="G3037" s="2" t="s">
        <v>133</v>
      </c>
    </row>
    <row r="3038" customFormat="false" ht="15" hidden="false" customHeight="false" outlineLevel="0" collapsed="false">
      <c r="A3038" s="2" t="s">
        <v>8204</v>
      </c>
      <c r="B3038" s="2" t="s">
        <v>5119</v>
      </c>
      <c r="C3038" s="2" t="s">
        <v>5166</v>
      </c>
      <c r="D3038" s="13" t="n">
        <v>46096</v>
      </c>
      <c r="E3038" s="2" t="s">
        <v>141</v>
      </c>
      <c r="F3038" s="2" t="s">
        <v>145</v>
      </c>
      <c r="G3038" s="2" t="s">
        <v>120</v>
      </c>
    </row>
    <row r="3039" customFormat="false" ht="15" hidden="false" customHeight="false" outlineLevel="0" collapsed="false">
      <c r="A3039" s="2" t="s">
        <v>8205</v>
      </c>
      <c r="B3039" s="2" t="s">
        <v>2616</v>
      </c>
      <c r="C3039" s="2" t="s">
        <v>5164</v>
      </c>
      <c r="D3039" s="13" t="n">
        <v>45700</v>
      </c>
      <c r="E3039" s="2" t="s">
        <v>98</v>
      </c>
      <c r="F3039" s="2" t="s">
        <v>104</v>
      </c>
      <c r="G3039" s="2" t="s">
        <v>99</v>
      </c>
    </row>
    <row r="3040" customFormat="false" ht="15" hidden="false" customHeight="false" outlineLevel="0" collapsed="false">
      <c r="A3040" s="2" t="s">
        <v>8206</v>
      </c>
      <c r="B3040" s="2" t="s">
        <v>5073</v>
      </c>
      <c r="C3040" s="2" t="s">
        <v>5190</v>
      </c>
      <c r="D3040" s="13" t="n">
        <v>45742</v>
      </c>
      <c r="E3040" s="2" t="s">
        <v>98</v>
      </c>
      <c r="F3040" s="2" t="s">
        <v>98</v>
      </c>
      <c r="G3040" s="2" t="s">
        <v>142</v>
      </c>
    </row>
    <row r="3041" customFormat="false" ht="15" hidden="false" customHeight="false" outlineLevel="0" collapsed="false">
      <c r="A3041" s="2" t="s">
        <v>8207</v>
      </c>
      <c r="B3041" s="2" t="s">
        <v>3285</v>
      </c>
      <c r="C3041" s="2" t="s">
        <v>5166</v>
      </c>
      <c r="D3041" s="13" t="n">
        <v>46072</v>
      </c>
      <c r="E3041" s="2" t="s">
        <v>139</v>
      </c>
      <c r="F3041" s="2" t="s">
        <v>114</v>
      </c>
      <c r="G3041" s="2" t="s">
        <v>136</v>
      </c>
    </row>
    <row r="3042" customFormat="false" ht="15" hidden="false" customHeight="false" outlineLevel="0" collapsed="false">
      <c r="A3042" s="2" t="s">
        <v>8208</v>
      </c>
      <c r="B3042" s="2" t="s">
        <v>3772</v>
      </c>
      <c r="C3042" s="2" t="s">
        <v>5164</v>
      </c>
      <c r="D3042" s="13" t="n">
        <v>45639</v>
      </c>
      <c r="E3042" s="2" t="s">
        <v>98</v>
      </c>
      <c r="F3042" s="2" t="s">
        <v>128</v>
      </c>
      <c r="G3042" s="2" t="s">
        <v>133</v>
      </c>
    </row>
    <row r="3043" customFormat="false" ht="15" hidden="false" customHeight="false" outlineLevel="0" collapsed="false">
      <c r="A3043" s="2" t="s">
        <v>8209</v>
      </c>
      <c r="B3043" s="2" t="s">
        <v>2956</v>
      </c>
      <c r="C3043" s="2" t="s">
        <v>5168</v>
      </c>
      <c r="D3043" s="13" t="n">
        <v>45789</v>
      </c>
      <c r="E3043" s="2" t="s">
        <v>165</v>
      </c>
      <c r="F3043" s="2" t="s">
        <v>98</v>
      </c>
      <c r="G3043" s="2" t="s">
        <v>136</v>
      </c>
    </row>
    <row r="3044" customFormat="false" ht="15" hidden="false" customHeight="false" outlineLevel="0" collapsed="false">
      <c r="A3044" s="2" t="s">
        <v>8210</v>
      </c>
      <c r="B3044" s="2" t="s">
        <v>2851</v>
      </c>
      <c r="C3044" s="2" t="s">
        <v>5166</v>
      </c>
      <c r="D3044" s="13" t="n">
        <v>46012</v>
      </c>
      <c r="E3044" s="2" t="s">
        <v>119</v>
      </c>
      <c r="F3044" s="2" t="s">
        <v>104</v>
      </c>
      <c r="G3044" s="2" t="s">
        <v>136</v>
      </c>
    </row>
    <row r="3045" customFormat="false" ht="15" hidden="false" customHeight="false" outlineLevel="0" collapsed="false">
      <c r="A3045" s="2" t="s">
        <v>8211</v>
      </c>
      <c r="B3045" s="2" t="s">
        <v>5035</v>
      </c>
      <c r="C3045" s="2" t="s">
        <v>5172</v>
      </c>
      <c r="D3045" s="13" t="n">
        <v>45777</v>
      </c>
      <c r="E3045" s="2" t="s">
        <v>98</v>
      </c>
      <c r="F3045" s="2" t="s">
        <v>98</v>
      </c>
      <c r="G3045" s="2" t="s">
        <v>130</v>
      </c>
    </row>
    <row r="3046" customFormat="false" ht="15" hidden="false" customHeight="false" outlineLevel="0" collapsed="false">
      <c r="A3046" s="2" t="s">
        <v>8212</v>
      </c>
      <c r="B3046" s="2" t="s">
        <v>3634</v>
      </c>
      <c r="C3046" s="2" t="s">
        <v>5164</v>
      </c>
      <c r="D3046" s="13" t="n">
        <v>45814</v>
      </c>
      <c r="E3046" s="2" t="s">
        <v>98</v>
      </c>
      <c r="F3046" s="2" t="s">
        <v>139</v>
      </c>
      <c r="G3046" s="2" t="s">
        <v>120</v>
      </c>
    </row>
    <row r="3047" customFormat="false" ht="15" hidden="false" customHeight="false" outlineLevel="0" collapsed="false">
      <c r="A3047" s="2" t="s">
        <v>8213</v>
      </c>
      <c r="B3047" s="2" t="s">
        <v>2618</v>
      </c>
      <c r="C3047" s="2" t="s">
        <v>5164</v>
      </c>
      <c r="D3047" s="13" t="n">
        <v>45745</v>
      </c>
      <c r="E3047" s="2" t="s">
        <v>98</v>
      </c>
      <c r="F3047" s="2" t="s">
        <v>119</v>
      </c>
      <c r="G3047" s="2" t="s">
        <v>99</v>
      </c>
    </row>
    <row r="3048" customFormat="false" ht="15" hidden="false" customHeight="false" outlineLevel="0" collapsed="false">
      <c r="A3048" s="2" t="s">
        <v>8214</v>
      </c>
      <c r="B3048" s="2" t="s">
        <v>3806</v>
      </c>
      <c r="C3048" s="2" t="s">
        <v>5172</v>
      </c>
      <c r="D3048" s="13" t="n">
        <v>45718</v>
      </c>
      <c r="E3048" s="2" t="s">
        <v>119</v>
      </c>
      <c r="F3048" s="2" t="s">
        <v>98</v>
      </c>
      <c r="G3048" s="2" t="s">
        <v>133</v>
      </c>
    </row>
    <row r="3049" customFormat="false" ht="15" hidden="false" customHeight="false" outlineLevel="0" collapsed="false">
      <c r="A3049" s="2" t="s">
        <v>8215</v>
      </c>
      <c r="B3049" s="2" t="s">
        <v>497</v>
      </c>
      <c r="C3049" s="2" t="s">
        <v>5164</v>
      </c>
      <c r="D3049" s="13" t="n">
        <v>46124</v>
      </c>
      <c r="E3049" s="2" t="s">
        <v>98</v>
      </c>
      <c r="F3049" s="2" t="s">
        <v>165</v>
      </c>
      <c r="G3049" s="2" t="s">
        <v>120</v>
      </c>
    </row>
    <row r="3050" customFormat="false" ht="15" hidden="false" customHeight="false" outlineLevel="0" collapsed="false">
      <c r="A3050" s="2" t="s">
        <v>8216</v>
      </c>
      <c r="B3050" s="2" t="s">
        <v>5120</v>
      </c>
      <c r="C3050" s="2" t="s">
        <v>5172</v>
      </c>
      <c r="D3050" s="13" t="n">
        <v>45831</v>
      </c>
      <c r="E3050" s="2" t="s">
        <v>98</v>
      </c>
      <c r="F3050" s="2" t="s">
        <v>98</v>
      </c>
      <c r="G3050" s="2" t="s">
        <v>111</v>
      </c>
    </row>
    <row r="3051" customFormat="false" ht="15" hidden="false" customHeight="false" outlineLevel="0" collapsed="false">
      <c r="A3051" s="2" t="s">
        <v>8217</v>
      </c>
      <c r="B3051" s="2" t="s">
        <v>1634</v>
      </c>
      <c r="C3051" s="2" t="s">
        <v>5168</v>
      </c>
      <c r="D3051" s="13" t="n">
        <v>45787</v>
      </c>
      <c r="E3051" s="2" t="s">
        <v>108</v>
      </c>
      <c r="F3051" s="2" t="s">
        <v>98</v>
      </c>
      <c r="G3051" s="2" t="s">
        <v>111</v>
      </c>
    </row>
    <row r="3052" customFormat="false" ht="15" hidden="false" customHeight="false" outlineLevel="0" collapsed="false">
      <c r="A3052" s="2" t="s">
        <v>8218</v>
      </c>
      <c r="B3052" s="2" t="s">
        <v>2354</v>
      </c>
      <c r="C3052" s="2" t="s">
        <v>5172</v>
      </c>
      <c r="D3052" s="13" t="n">
        <v>45813</v>
      </c>
      <c r="E3052" s="2" t="s">
        <v>119</v>
      </c>
      <c r="F3052" s="2" t="s">
        <v>98</v>
      </c>
      <c r="G3052" s="2" t="s">
        <v>142</v>
      </c>
    </row>
    <row r="3053" customFormat="false" ht="15" hidden="false" customHeight="false" outlineLevel="0" collapsed="false">
      <c r="A3053" s="2" t="s">
        <v>8219</v>
      </c>
      <c r="B3053" s="2" t="s">
        <v>3192</v>
      </c>
      <c r="C3053" s="2" t="s">
        <v>5164</v>
      </c>
      <c r="D3053" s="13" t="n">
        <v>45717</v>
      </c>
      <c r="E3053" s="2" t="s">
        <v>98</v>
      </c>
      <c r="F3053" s="2" t="s">
        <v>104</v>
      </c>
      <c r="G3053" s="2" t="s">
        <v>124</v>
      </c>
    </row>
    <row r="3054" customFormat="false" ht="15" hidden="false" customHeight="false" outlineLevel="0" collapsed="false">
      <c r="A3054" s="2" t="s">
        <v>8220</v>
      </c>
      <c r="B3054" s="2" t="s">
        <v>3459</v>
      </c>
      <c r="C3054" s="2" t="s">
        <v>5164</v>
      </c>
      <c r="D3054" s="13" t="n">
        <v>45714</v>
      </c>
      <c r="E3054" s="2" t="s">
        <v>98</v>
      </c>
      <c r="F3054" s="2" t="s">
        <v>98</v>
      </c>
      <c r="G3054" s="2" t="s">
        <v>124</v>
      </c>
    </row>
    <row r="3055" customFormat="false" ht="15" hidden="false" customHeight="false" outlineLevel="0" collapsed="false">
      <c r="A3055" s="2" t="s">
        <v>8221</v>
      </c>
      <c r="B3055" s="2" t="s">
        <v>4627</v>
      </c>
      <c r="C3055" s="2" t="s">
        <v>5190</v>
      </c>
      <c r="D3055" s="13" t="n">
        <v>45652</v>
      </c>
      <c r="E3055" s="2" t="s">
        <v>98</v>
      </c>
      <c r="F3055" s="2" t="s">
        <v>165</v>
      </c>
      <c r="G3055" s="2" t="s">
        <v>111</v>
      </c>
    </row>
    <row r="3056" customFormat="false" ht="15" hidden="false" customHeight="false" outlineLevel="0" collapsed="false">
      <c r="A3056" s="2" t="s">
        <v>8222</v>
      </c>
      <c r="B3056" s="2" t="s">
        <v>676</v>
      </c>
      <c r="C3056" s="2" t="s">
        <v>5164</v>
      </c>
      <c r="D3056" s="13" t="n">
        <v>45894</v>
      </c>
      <c r="E3056" s="2" t="s">
        <v>98</v>
      </c>
      <c r="F3056" s="2" t="s">
        <v>98</v>
      </c>
      <c r="G3056" s="2" t="s">
        <v>99</v>
      </c>
    </row>
    <row r="3057" customFormat="false" ht="15" hidden="false" customHeight="false" outlineLevel="0" collapsed="false">
      <c r="A3057" s="2" t="s">
        <v>8223</v>
      </c>
      <c r="B3057" s="2" t="s">
        <v>3520</v>
      </c>
      <c r="C3057" s="2" t="s">
        <v>5166</v>
      </c>
      <c r="D3057" s="13" t="n">
        <v>46042</v>
      </c>
      <c r="E3057" s="2" t="s">
        <v>165</v>
      </c>
      <c r="F3057" s="2" t="s">
        <v>104</v>
      </c>
      <c r="G3057" s="2" t="s">
        <v>109</v>
      </c>
    </row>
    <row r="3058" customFormat="false" ht="15" hidden="false" customHeight="false" outlineLevel="0" collapsed="false">
      <c r="A3058" s="2" t="s">
        <v>8224</v>
      </c>
      <c r="B3058" s="2" t="s">
        <v>5049</v>
      </c>
      <c r="C3058" s="2" t="s">
        <v>5172</v>
      </c>
      <c r="D3058" s="13" t="n">
        <v>45590</v>
      </c>
      <c r="E3058" s="2" t="s">
        <v>98</v>
      </c>
      <c r="F3058" s="2" t="s">
        <v>98</v>
      </c>
      <c r="G3058" s="2" t="s">
        <v>115</v>
      </c>
    </row>
    <row r="3059" customFormat="false" ht="15" hidden="false" customHeight="false" outlineLevel="0" collapsed="false">
      <c r="A3059" s="2" t="s">
        <v>8225</v>
      </c>
      <c r="B3059" s="2" t="s">
        <v>2849</v>
      </c>
      <c r="C3059" s="2" t="s">
        <v>5168</v>
      </c>
      <c r="D3059" s="13" t="n">
        <v>46029</v>
      </c>
      <c r="E3059" s="2" t="s">
        <v>119</v>
      </c>
      <c r="F3059" s="2" t="s">
        <v>98</v>
      </c>
      <c r="G3059" s="2" t="s">
        <v>115</v>
      </c>
    </row>
    <row r="3060" customFormat="false" ht="15" hidden="false" customHeight="false" outlineLevel="0" collapsed="false">
      <c r="A3060" s="2" t="s">
        <v>8226</v>
      </c>
      <c r="B3060" s="2" t="s">
        <v>1563</v>
      </c>
      <c r="C3060" s="2" t="s">
        <v>5172</v>
      </c>
      <c r="D3060" s="13" t="n">
        <v>46021</v>
      </c>
      <c r="E3060" s="2" t="s">
        <v>104</v>
      </c>
      <c r="F3060" s="2" t="s">
        <v>98</v>
      </c>
      <c r="G3060" s="2" t="s">
        <v>115</v>
      </c>
    </row>
    <row r="3061" customFormat="false" ht="15" hidden="false" customHeight="false" outlineLevel="0" collapsed="false">
      <c r="A3061" s="2" t="s">
        <v>8227</v>
      </c>
      <c r="B3061" s="2" t="s">
        <v>1270</v>
      </c>
      <c r="C3061" s="2" t="s">
        <v>5164</v>
      </c>
      <c r="D3061" s="13" t="n">
        <v>45604</v>
      </c>
      <c r="E3061" s="2" t="s">
        <v>98</v>
      </c>
      <c r="F3061" s="2" t="s">
        <v>98</v>
      </c>
      <c r="G3061" s="2" t="s">
        <v>130</v>
      </c>
    </row>
    <row r="3062" customFormat="false" ht="15" hidden="false" customHeight="false" outlineLevel="0" collapsed="false">
      <c r="A3062" s="2" t="s">
        <v>8228</v>
      </c>
      <c r="B3062" s="2" t="s">
        <v>5095</v>
      </c>
      <c r="C3062" s="2" t="s">
        <v>5190</v>
      </c>
      <c r="D3062" s="13" t="n">
        <v>46136</v>
      </c>
      <c r="E3062" s="2" t="s">
        <v>98</v>
      </c>
      <c r="F3062" s="2" t="s">
        <v>98</v>
      </c>
      <c r="G3062" s="2" t="s">
        <v>142</v>
      </c>
    </row>
    <row r="3063" customFormat="false" ht="15" hidden="false" customHeight="false" outlineLevel="0" collapsed="false">
      <c r="A3063" s="2" t="s">
        <v>8229</v>
      </c>
      <c r="B3063" s="2" t="s">
        <v>4893</v>
      </c>
      <c r="C3063" s="2" t="s">
        <v>5164</v>
      </c>
      <c r="D3063" s="13" t="n">
        <v>45674</v>
      </c>
      <c r="E3063" s="2" t="s">
        <v>98</v>
      </c>
      <c r="F3063" s="2" t="s">
        <v>145</v>
      </c>
      <c r="G3063" s="2" t="s">
        <v>124</v>
      </c>
    </row>
    <row r="3064" customFormat="false" ht="15" hidden="false" customHeight="false" outlineLevel="0" collapsed="false">
      <c r="A3064" s="2" t="s">
        <v>8230</v>
      </c>
      <c r="B3064" s="2" t="s">
        <v>2701</v>
      </c>
      <c r="C3064" s="2" t="s">
        <v>5168</v>
      </c>
      <c r="D3064" s="13" t="n">
        <v>46215</v>
      </c>
      <c r="E3064" s="2" t="s">
        <v>165</v>
      </c>
      <c r="F3064" s="2" t="s">
        <v>98</v>
      </c>
      <c r="G3064" s="2" t="s">
        <v>142</v>
      </c>
    </row>
    <row r="3065" customFormat="false" ht="15" hidden="false" customHeight="false" outlineLevel="0" collapsed="false">
      <c r="A3065" s="2" t="s">
        <v>8231</v>
      </c>
      <c r="B3065" s="2" t="s">
        <v>2160</v>
      </c>
      <c r="C3065" s="2" t="s">
        <v>5164</v>
      </c>
      <c r="D3065" s="13" t="n">
        <v>45838</v>
      </c>
      <c r="E3065" s="2" t="s">
        <v>98</v>
      </c>
      <c r="F3065" s="2" t="s">
        <v>98</v>
      </c>
      <c r="G3065" s="2" t="s">
        <v>142</v>
      </c>
    </row>
    <row r="3066" customFormat="false" ht="15" hidden="false" customHeight="false" outlineLevel="0" collapsed="false">
      <c r="A3066" s="2" t="s">
        <v>8232</v>
      </c>
      <c r="B3066" s="2" t="s">
        <v>1206</v>
      </c>
      <c r="C3066" s="2" t="s">
        <v>5168</v>
      </c>
      <c r="D3066" s="13" t="n">
        <v>45898</v>
      </c>
      <c r="E3066" s="2" t="s">
        <v>128</v>
      </c>
      <c r="F3066" s="2" t="s">
        <v>98</v>
      </c>
      <c r="G3066" s="2" t="s">
        <v>124</v>
      </c>
    </row>
    <row r="3067" customFormat="false" ht="15" hidden="false" customHeight="false" outlineLevel="0" collapsed="false">
      <c r="A3067" s="2" t="s">
        <v>8233</v>
      </c>
      <c r="B3067" s="2" t="s">
        <v>4794</v>
      </c>
      <c r="C3067" s="2" t="s">
        <v>5164</v>
      </c>
      <c r="D3067" s="13" t="n">
        <v>45688</v>
      </c>
      <c r="E3067" s="2" t="s">
        <v>98</v>
      </c>
      <c r="F3067" s="2" t="s">
        <v>108</v>
      </c>
      <c r="G3067" s="2" t="s">
        <v>142</v>
      </c>
    </row>
    <row r="3068" customFormat="false" ht="15" hidden="false" customHeight="false" outlineLevel="0" collapsed="false">
      <c r="A3068" s="2" t="s">
        <v>8234</v>
      </c>
      <c r="B3068" s="2" t="s">
        <v>4093</v>
      </c>
      <c r="C3068" s="2" t="s">
        <v>5168</v>
      </c>
      <c r="D3068" s="13" t="n">
        <v>46009</v>
      </c>
      <c r="E3068" s="2" t="s">
        <v>165</v>
      </c>
      <c r="F3068" s="2" t="s">
        <v>98</v>
      </c>
      <c r="G3068" s="2" t="s">
        <v>109</v>
      </c>
    </row>
    <row r="3069" customFormat="false" ht="15" hidden="false" customHeight="false" outlineLevel="0" collapsed="false">
      <c r="A3069" s="2" t="s">
        <v>8235</v>
      </c>
      <c r="B3069" s="2" t="s">
        <v>937</v>
      </c>
      <c r="C3069" s="2" t="s">
        <v>5166</v>
      </c>
      <c r="D3069" s="13" t="n">
        <v>46115</v>
      </c>
      <c r="E3069" s="2" t="s">
        <v>145</v>
      </c>
      <c r="F3069" s="2" t="s">
        <v>139</v>
      </c>
      <c r="G3069" s="2" t="s">
        <v>133</v>
      </c>
    </row>
    <row r="3070" customFormat="false" ht="15" hidden="false" customHeight="false" outlineLevel="0" collapsed="false">
      <c r="A3070" s="2" t="s">
        <v>8236</v>
      </c>
      <c r="B3070" s="2" t="s">
        <v>4776</v>
      </c>
      <c r="C3070" s="2" t="s">
        <v>5164</v>
      </c>
      <c r="D3070" s="13" t="n">
        <v>45729</v>
      </c>
      <c r="E3070" s="2" t="s">
        <v>98</v>
      </c>
      <c r="F3070" s="2" t="s">
        <v>139</v>
      </c>
      <c r="G3070" s="2" t="s">
        <v>142</v>
      </c>
    </row>
    <row r="3071" customFormat="false" ht="15" hidden="false" customHeight="false" outlineLevel="0" collapsed="false">
      <c r="A3071" s="2" t="s">
        <v>8237</v>
      </c>
      <c r="B3071" s="2" t="s">
        <v>4977</v>
      </c>
      <c r="C3071" s="2" t="s">
        <v>5164</v>
      </c>
      <c r="D3071" s="13" t="n">
        <v>45926</v>
      </c>
      <c r="E3071" s="2" t="s">
        <v>98</v>
      </c>
      <c r="F3071" s="2" t="s">
        <v>98</v>
      </c>
      <c r="G3071" s="2" t="s">
        <v>111</v>
      </c>
    </row>
    <row r="3072" customFormat="false" ht="15" hidden="false" customHeight="false" outlineLevel="0" collapsed="false">
      <c r="A3072" s="2" t="s">
        <v>8238</v>
      </c>
      <c r="B3072" s="2" t="s">
        <v>1589</v>
      </c>
      <c r="C3072" s="2" t="s">
        <v>5164</v>
      </c>
      <c r="D3072" s="13" t="n">
        <v>46068</v>
      </c>
      <c r="E3072" s="2" t="s">
        <v>98</v>
      </c>
      <c r="F3072" s="2" t="s">
        <v>119</v>
      </c>
      <c r="G3072" s="2" t="s">
        <v>124</v>
      </c>
    </row>
    <row r="3073" customFormat="false" ht="15" hidden="false" customHeight="false" outlineLevel="0" collapsed="false">
      <c r="A3073" s="2" t="s">
        <v>8239</v>
      </c>
      <c r="B3073" s="2" t="s">
        <v>3530</v>
      </c>
      <c r="C3073" s="2" t="s">
        <v>5164</v>
      </c>
      <c r="D3073" s="13" t="n">
        <v>45842</v>
      </c>
      <c r="E3073" s="2" t="s">
        <v>98</v>
      </c>
      <c r="F3073" s="2" t="s">
        <v>165</v>
      </c>
      <c r="G3073" s="2" t="s">
        <v>124</v>
      </c>
    </row>
    <row r="3074" customFormat="false" ht="15" hidden="false" customHeight="false" outlineLevel="0" collapsed="false">
      <c r="A3074" s="2" t="s">
        <v>8240</v>
      </c>
      <c r="B3074" s="2" t="s">
        <v>2583</v>
      </c>
      <c r="C3074" s="2" t="s">
        <v>5164</v>
      </c>
      <c r="D3074" s="13" t="n">
        <v>45930</v>
      </c>
      <c r="E3074" s="2" t="s">
        <v>98</v>
      </c>
      <c r="F3074" s="2" t="s">
        <v>163</v>
      </c>
      <c r="G3074" s="2" t="s">
        <v>130</v>
      </c>
    </row>
    <row r="3075" customFormat="false" ht="15" hidden="false" customHeight="false" outlineLevel="0" collapsed="false">
      <c r="A3075" s="2" t="s">
        <v>8241</v>
      </c>
      <c r="B3075" s="2" t="s">
        <v>3948</v>
      </c>
      <c r="C3075" s="2" t="s">
        <v>5190</v>
      </c>
      <c r="D3075" s="13" t="n">
        <v>45755</v>
      </c>
      <c r="E3075" s="2" t="s">
        <v>98</v>
      </c>
      <c r="F3075" s="2" t="s">
        <v>119</v>
      </c>
      <c r="G3075" s="2" t="s">
        <v>124</v>
      </c>
    </row>
    <row r="3076" customFormat="false" ht="15" hidden="false" customHeight="false" outlineLevel="0" collapsed="false">
      <c r="A3076" s="2" t="s">
        <v>8242</v>
      </c>
      <c r="B3076" s="2" t="s">
        <v>2354</v>
      </c>
      <c r="C3076" s="2" t="s">
        <v>5172</v>
      </c>
      <c r="D3076" s="13" t="n">
        <v>45947</v>
      </c>
      <c r="E3076" s="2" t="s">
        <v>119</v>
      </c>
      <c r="F3076" s="2" t="s">
        <v>98</v>
      </c>
      <c r="G3076" s="2" t="s">
        <v>120</v>
      </c>
    </row>
    <row r="3077" customFormat="false" ht="15" hidden="false" customHeight="false" outlineLevel="0" collapsed="false">
      <c r="A3077" s="2" t="s">
        <v>8243</v>
      </c>
      <c r="B3077" s="2" t="s">
        <v>1849</v>
      </c>
      <c r="C3077" s="2" t="s">
        <v>5168</v>
      </c>
      <c r="D3077" s="13" t="n">
        <v>46098</v>
      </c>
      <c r="E3077" s="2" t="s">
        <v>145</v>
      </c>
      <c r="F3077" s="2" t="s">
        <v>98</v>
      </c>
      <c r="G3077" s="2" t="s">
        <v>111</v>
      </c>
    </row>
    <row r="3078" customFormat="false" ht="15" hidden="false" customHeight="false" outlineLevel="0" collapsed="false">
      <c r="A3078" s="2" t="s">
        <v>8244</v>
      </c>
      <c r="B3078" s="2" t="s">
        <v>4116</v>
      </c>
      <c r="C3078" s="2" t="s">
        <v>5164</v>
      </c>
      <c r="D3078" s="13" t="n">
        <v>46024</v>
      </c>
      <c r="E3078" s="2" t="s">
        <v>98</v>
      </c>
      <c r="F3078" s="2" t="s">
        <v>104</v>
      </c>
      <c r="G3078" s="2" t="s">
        <v>115</v>
      </c>
    </row>
    <row r="3079" customFormat="false" ht="15" hidden="false" customHeight="false" outlineLevel="0" collapsed="false">
      <c r="A3079" s="2" t="s">
        <v>8245</v>
      </c>
      <c r="B3079" s="2" t="s">
        <v>4937</v>
      </c>
      <c r="C3079" s="2" t="s">
        <v>5164</v>
      </c>
      <c r="D3079" s="13" t="n">
        <v>45916</v>
      </c>
      <c r="E3079" s="2" t="s">
        <v>98</v>
      </c>
      <c r="F3079" s="2" t="s">
        <v>128</v>
      </c>
      <c r="G3079" s="2" t="s">
        <v>115</v>
      </c>
    </row>
    <row r="3080" customFormat="false" ht="15" hidden="false" customHeight="false" outlineLevel="0" collapsed="false">
      <c r="A3080" s="2" t="s">
        <v>8246</v>
      </c>
      <c r="B3080" s="2" t="s">
        <v>366</v>
      </c>
      <c r="C3080" s="2" t="s">
        <v>5166</v>
      </c>
      <c r="D3080" s="13" t="n">
        <v>45749</v>
      </c>
      <c r="E3080" s="2" t="s">
        <v>123</v>
      </c>
      <c r="F3080" s="2" t="s">
        <v>98</v>
      </c>
      <c r="G3080" s="2" t="s">
        <v>130</v>
      </c>
    </row>
    <row r="3081" customFormat="false" ht="15" hidden="false" customHeight="false" outlineLevel="0" collapsed="false">
      <c r="A3081" s="2" t="s">
        <v>8247</v>
      </c>
      <c r="B3081" s="2" t="s">
        <v>5118</v>
      </c>
      <c r="C3081" s="2" t="s">
        <v>5190</v>
      </c>
      <c r="D3081" s="13" t="n">
        <v>46029</v>
      </c>
      <c r="E3081" s="2" t="s">
        <v>98</v>
      </c>
      <c r="F3081" s="2" t="s">
        <v>98</v>
      </c>
      <c r="G3081" s="2" t="s">
        <v>109</v>
      </c>
    </row>
    <row r="3082" customFormat="false" ht="15" hidden="false" customHeight="false" outlineLevel="0" collapsed="false">
      <c r="A3082" s="2" t="s">
        <v>8248</v>
      </c>
      <c r="B3082" s="2" t="s">
        <v>4230</v>
      </c>
      <c r="C3082" s="2" t="s">
        <v>5164</v>
      </c>
      <c r="D3082" s="13" t="n">
        <v>46148</v>
      </c>
      <c r="E3082" s="2" t="s">
        <v>98</v>
      </c>
      <c r="F3082" s="2" t="s">
        <v>119</v>
      </c>
      <c r="G3082" s="2" t="s">
        <v>109</v>
      </c>
    </row>
    <row r="3083" customFormat="false" ht="15" hidden="false" customHeight="false" outlineLevel="0" collapsed="false">
      <c r="A3083" s="2" t="s">
        <v>8249</v>
      </c>
      <c r="B3083" s="2" t="s">
        <v>3759</v>
      </c>
      <c r="C3083" s="2" t="s">
        <v>5168</v>
      </c>
      <c r="D3083" s="13" t="n">
        <v>46123</v>
      </c>
      <c r="E3083" s="2" t="s">
        <v>119</v>
      </c>
      <c r="F3083" s="2" t="s">
        <v>98</v>
      </c>
      <c r="G3083" s="2" t="s">
        <v>133</v>
      </c>
    </row>
    <row r="3084" customFormat="false" ht="15" hidden="false" customHeight="false" outlineLevel="0" collapsed="false">
      <c r="A3084" s="2" t="s">
        <v>8250</v>
      </c>
      <c r="B3084" s="2" t="s">
        <v>3126</v>
      </c>
      <c r="C3084" s="2" t="s">
        <v>5190</v>
      </c>
      <c r="D3084" s="13" t="n">
        <v>45807</v>
      </c>
      <c r="E3084" s="2" t="s">
        <v>98</v>
      </c>
      <c r="F3084" s="2" t="s">
        <v>145</v>
      </c>
      <c r="G3084" s="2" t="s">
        <v>111</v>
      </c>
    </row>
    <row r="3085" customFormat="false" ht="15" hidden="false" customHeight="false" outlineLevel="0" collapsed="false">
      <c r="A3085" s="2" t="s">
        <v>8251</v>
      </c>
      <c r="B3085" s="2" t="s">
        <v>853</v>
      </c>
      <c r="C3085" s="2" t="s">
        <v>5164</v>
      </c>
      <c r="D3085" s="13" t="n">
        <v>45502</v>
      </c>
      <c r="E3085" s="2" t="s">
        <v>98</v>
      </c>
      <c r="F3085" s="2" t="s">
        <v>145</v>
      </c>
      <c r="G3085" s="2" t="s">
        <v>133</v>
      </c>
    </row>
    <row r="3086" customFormat="false" ht="15" hidden="false" customHeight="false" outlineLevel="0" collapsed="false">
      <c r="A3086" s="2" t="s">
        <v>8252</v>
      </c>
      <c r="B3086" s="2" t="s">
        <v>1615</v>
      </c>
      <c r="C3086" s="2" t="s">
        <v>5168</v>
      </c>
      <c r="D3086" s="13" t="n">
        <v>45695</v>
      </c>
      <c r="E3086" s="2" t="s">
        <v>119</v>
      </c>
      <c r="F3086" s="2" t="s">
        <v>98</v>
      </c>
      <c r="G3086" s="2" t="s">
        <v>120</v>
      </c>
    </row>
    <row r="3087" customFormat="false" ht="15" hidden="false" customHeight="false" outlineLevel="0" collapsed="false">
      <c r="A3087" s="2" t="s">
        <v>8253</v>
      </c>
      <c r="B3087" s="2" t="s">
        <v>2757</v>
      </c>
      <c r="C3087" s="2" t="s">
        <v>5168</v>
      </c>
      <c r="D3087" s="13" t="n">
        <v>45751</v>
      </c>
      <c r="E3087" s="2" t="s">
        <v>104</v>
      </c>
      <c r="F3087" s="2" t="s">
        <v>98</v>
      </c>
      <c r="G3087" s="2" t="s">
        <v>109</v>
      </c>
    </row>
    <row r="3088" customFormat="false" ht="15" hidden="false" customHeight="false" outlineLevel="0" collapsed="false">
      <c r="A3088" s="2" t="s">
        <v>8254</v>
      </c>
      <c r="B3088" s="2" t="s">
        <v>1976</v>
      </c>
      <c r="C3088" s="2" t="s">
        <v>5168</v>
      </c>
      <c r="D3088" s="13" t="n">
        <v>45541</v>
      </c>
      <c r="E3088" s="2" t="s">
        <v>119</v>
      </c>
      <c r="F3088" s="2" t="s">
        <v>98</v>
      </c>
      <c r="G3088" s="2" t="s">
        <v>115</v>
      </c>
    </row>
    <row r="3089" customFormat="false" ht="15" hidden="false" customHeight="false" outlineLevel="0" collapsed="false">
      <c r="A3089" s="2" t="s">
        <v>8255</v>
      </c>
      <c r="B3089" s="2" t="s">
        <v>1007</v>
      </c>
      <c r="C3089" s="2" t="s">
        <v>5172</v>
      </c>
      <c r="D3089" s="13" t="n">
        <v>46053</v>
      </c>
      <c r="E3089" s="2" t="s">
        <v>119</v>
      </c>
      <c r="F3089" s="2" t="s">
        <v>98</v>
      </c>
      <c r="G3089" s="2" t="s">
        <v>99</v>
      </c>
    </row>
    <row r="3090" customFormat="false" ht="15" hidden="false" customHeight="false" outlineLevel="0" collapsed="false">
      <c r="A3090" s="2" t="s">
        <v>8256</v>
      </c>
      <c r="B3090" s="2" t="s">
        <v>723</v>
      </c>
      <c r="C3090" s="2" t="s">
        <v>5172</v>
      </c>
      <c r="D3090" s="13" t="n">
        <v>45616</v>
      </c>
      <c r="E3090" s="2" t="s">
        <v>98</v>
      </c>
      <c r="F3090" s="2" t="s">
        <v>98</v>
      </c>
      <c r="G3090" s="2" t="s">
        <v>130</v>
      </c>
    </row>
    <row r="3091" customFormat="false" ht="15" hidden="false" customHeight="false" outlineLevel="0" collapsed="false">
      <c r="A3091" s="2" t="s">
        <v>8257</v>
      </c>
      <c r="B3091" s="2" t="s">
        <v>2067</v>
      </c>
      <c r="C3091" s="2" t="s">
        <v>5164</v>
      </c>
      <c r="D3091" s="13" t="n">
        <v>46203</v>
      </c>
      <c r="E3091" s="2" t="s">
        <v>98</v>
      </c>
      <c r="F3091" s="2" t="s">
        <v>165</v>
      </c>
      <c r="G3091" s="2" t="s">
        <v>115</v>
      </c>
    </row>
    <row r="3092" customFormat="false" ht="15" hidden="false" customHeight="false" outlineLevel="0" collapsed="false">
      <c r="A3092" s="2" t="s">
        <v>8258</v>
      </c>
      <c r="B3092" s="2" t="s">
        <v>418</v>
      </c>
      <c r="C3092" s="2" t="s">
        <v>5166</v>
      </c>
      <c r="D3092" s="13" t="n">
        <v>46210</v>
      </c>
      <c r="E3092" s="2" t="s">
        <v>123</v>
      </c>
      <c r="F3092" s="2" t="s">
        <v>108</v>
      </c>
      <c r="G3092" s="2" t="s">
        <v>136</v>
      </c>
    </row>
    <row r="3093" customFormat="false" ht="15" hidden="false" customHeight="false" outlineLevel="0" collapsed="false">
      <c r="A3093" s="2" t="s">
        <v>8259</v>
      </c>
      <c r="B3093" s="2" t="s">
        <v>5129</v>
      </c>
      <c r="C3093" s="2" t="s">
        <v>5172</v>
      </c>
      <c r="D3093" s="13" t="n">
        <v>45681</v>
      </c>
      <c r="E3093" s="2" t="s">
        <v>98</v>
      </c>
      <c r="F3093" s="2" t="s">
        <v>98</v>
      </c>
      <c r="G3093" s="2" t="s">
        <v>111</v>
      </c>
    </row>
    <row r="3094" customFormat="false" ht="15" hidden="false" customHeight="false" outlineLevel="0" collapsed="false">
      <c r="A3094" s="2" t="s">
        <v>8260</v>
      </c>
      <c r="B3094" s="2" t="s">
        <v>407</v>
      </c>
      <c r="C3094" s="2" t="s">
        <v>5172</v>
      </c>
      <c r="D3094" s="13" t="n">
        <v>45785</v>
      </c>
      <c r="E3094" s="2" t="s">
        <v>141</v>
      </c>
      <c r="F3094" s="2" t="s">
        <v>98</v>
      </c>
      <c r="G3094" s="2" t="s">
        <v>109</v>
      </c>
    </row>
    <row r="3095" customFormat="false" ht="15" hidden="false" customHeight="false" outlineLevel="0" collapsed="false">
      <c r="A3095" s="2" t="s">
        <v>8261</v>
      </c>
      <c r="B3095" s="2" t="s">
        <v>4400</v>
      </c>
      <c r="C3095" s="2" t="s">
        <v>5190</v>
      </c>
      <c r="D3095" s="13" t="n">
        <v>46119</v>
      </c>
      <c r="E3095" s="2" t="s">
        <v>98</v>
      </c>
      <c r="F3095" s="2" t="s">
        <v>108</v>
      </c>
      <c r="G3095" s="2" t="s">
        <v>136</v>
      </c>
    </row>
    <row r="3096" customFormat="false" ht="15" hidden="false" customHeight="false" outlineLevel="0" collapsed="false">
      <c r="A3096" s="2" t="s">
        <v>8262</v>
      </c>
      <c r="B3096" s="2" t="s">
        <v>985</v>
      </c>
      <c r="C3096" s="2" t="s">
        <v>5190</v>
      </c>
      <c r="D3096" s="13" t="n">
        <v>45808</v>
      </c>
      <c r="E3096" s="2" t="s">
        <v>98</v>
      </c>
      <c r="F3096" s="2" t="s">
        <v>119</v>
      </c>
      <c r="G3096" s="2" t="s">
        <v>124</v>
      </c>
    </row>
    <row r="3097" customFormat="false" ht="15" hidden="false" customHeight="false" outlineLevel="0" collapsed="false">
      <c r="A3097" s="2" t="s">
        <v>8263</v>
      </c>
      <c r="B3097" s="2" t="s">
        <v>4096</v>
      </c>
      <c r="C3097" s="2" t="s">
        <v>5166</v>
      </c>
      <c r="D3097" s="13" t="n">
        <v>46117</v>
      </c>
      <c r="E3097" s="2" t="s">
        <v>119</v>
      </c>
      <c r="F3097" s="2" t="s">
        <v>128</v>
      </c>
      <c r="G3097" s="2" t="s">
        <v>136</v>
      </c>
    </row>
    <row r="3098" customFormat="false" ht="15" hidden="false" customHeight="false" outlineLevel="0" collapsed="false">
      <c r="A3098" s="2" t="s">
        <v>8264</v>
      </c>
      <c r="B3098" s="2" t="s">
        <v>2219</v>
      </c>
      <c r="C3098" s="2" t="s">
        <v>5166</v>
      </c>
      <c r="D3098" s="13" t="n">
        <v>45698</v>
      </c>
      <c r="E3098" s="2" t="s">
        <v>104</v>
      </c>
      <c r="F3098" s="2" t="s">
        <v>119</v>
      </c>
      <c r="G3098" s="2" t="s">
        <v>115</v>
      </c>
    </row>
    <row r="3099" customFormat="false" ht="15" hidden="false" customHeight="false" outlineLevel="0" collapsed="false">
      <c r="A3099" s="2" t="s">
        <v>8265</v>
      </c>
      <c r="B3099" s="2" t="s">
        <v>1006</v>
      </c>
      <c r="C3099" s="2" t="s">
        <v>5166</v>
      </c>
      <c r="D3099" s="13" t="n">
        <v>45939</v>
      </c>
      <c r="E3099" s="2" t="s">
        <v>119</v>
      </c>
      <c r="F3099" s="2" t="s">
        <v>141</v>
      </c>
      <c r="G3099" s="2" t="s">
        <v>115</v>
      </c>
    </row>
    <row r="3100" customFormat="false" ht="15" hidden="false" customHeight="false" outlineLevel="0" collapsed="false">
      <c r="A3100" s="2" t="s">
        <v>8266</v>
      </c>
      <c r="B3100" s="2" t="s">
        <v>253</v>
      </c>
      <c r="C3100" s="2" t="s">
        <v>5166</v>
      </c>
      <c r="D3100" s="13" t="n">
        <v>45937</v>
      </c>
      <c r="E3100" s="2" t="s">
        <v>128</v>
      </c>
      <c r="F3100" s="2" t="s">
        <v>163</v>
      </c>
      <c r="G3100" s="2" t="s">
        <v>133</v>
      </c>
    </row>
    <row r="3101" customFormat="false" ht="15" hidden="false" customHeight="false" outlineLevel="0" collapsed="false">
      <c r="A3101" s="2" t="s">
        <v>8267</v>
      </c>
      <c r="B3101" s="2" t="s">
        <v>3646</v>
      </c>
      <c r="C3101" s="2" t="s">
        <v>5172</v>
      </c>
      <c r="D3101" s="13" t="n">
        <v>45499</v>
      </c>
      <c r="E3101" s="2" t="s">
        <v>119</v>
      </c>
      <c r="F3101" s="2" t="s">
        <v>98</v>
      </c>
      <c r="G3101" s="2" t="s">
        <v>133</v>
      </c>
    </row>
    <row r="3102" customFormat="false" ht="15" hidden="false" customHeight="false" outlineLevel="0" collapsed="false">
      <c r="A3102" s="2" t="s">
        <v>8268</v>
      </c>
      <c r="B3102" s="2" t="s">
        <v>2626</v>
      </c>
      <c r="C3102" s="2" t="s">
        <v>5164</v>
      </c>
      <c r="D3102" s="13" t="n">
        <v>45463</v>
      </c>
      <c r="E3102" s="2" t="s">
        <v>98</v>
      </c>
      <c r="F3102" s="2" t="s">
        <v>128</v>
      </c>
      <c r="G3102" s="2" t="s">
        <v>120</v>
      </c>
    </row>
    <row r="3103" customFormat="false" ht="15" hidden="false" customHeight="false" outlineLevel="0" collapsed="false">
      <c r="A3103" s="2" t="s">
        <v>8269</v>
      </c>
      <c r="B3103" s="2" t="s">
        <v>5028</v>
      </c>
      <c r="C3103" s="2" t="s">
        <v>5190</v>
      </c>
      <c r="D3103" s="13" t="n">
        <v>45582</v>
      </c>
      <c r="E3103" s="2" t="s">
        <v>98</v>
      </c>
      <c r="F3103" s="2" t="s">
        <v>98</v>
      </c>
      <c r="G3103" s="2" t="s">
        <v>115</v>
      </c>
    </row>
    <row r="3104" customFormat="false" ht="15" hidden="false" customHeight="false" outlineLevel="0" collapsed="false">
      <c r="A3104" s="2" t="s">
        <v>8270</v>
      </c>
      <c r="B3104" s="2" t="s">
        <v>1546</v>
      </c>
      <c r="C3104" s="2" t="s">
        <v>5164</v>
      </c>
      <c r="D3104" s="13" t="n">
        <v>45879</v>
      </c>
      <c r="E3104" s="2" t="s">
        <v>98</v>
      </c>
      <c r="F3104" s="2" t="s">
        <v>114</v>
      </c>
      <c r="G3104" s="2" t="s">
        <v>142</v>
      </c>
    </row>
    <row r="3105" customFormat="false" ht="15" hidden="false" customHeight="false" outlineLevel="0" collapsed="false">
      <c r="A3105" s="2" t="s">
        <v>8271</v>
      </c>
      <c r="B3105" s="2" t="s">
        <v>4901</v>
      </c>
      <c r="C3105" s="2" t="s">
        <v>5166</v>
      </c>
      <c r="D3105" s="13" t="n">
        <v>45868</v>
      </c>
      <c r="E3105" s="2" t="s">
        <v>128</v>
      </c>
      <c r="F3105" s="2" t="s">
        <v>145</v>
      </c>
      <c r="G3105" s="2" t="s">
        <v>142</v>
      </c>
    </row>
    <row r="3106" customFormat="false" ht="15" hidden="false" customHeight="false" outlineLevel="0" collapsed="false">
      <c r="A3106" s="2" t="s">
        <v>8272</v>
      </c>
      <c r="B3106" s="2" t="s">
        <v>5036</v>
      </c>
      <c r="C3106" s="2" t="s">
        <v>5190</v>
      </c>
      <c r="D3106" s="13" t="n">
        <v>45498</v>
      </c>
      <c r="E3106" s="2" t="s">
        <v>98</v>
      </c>
      <c r="F3106" s="2" t="s">
        <v>98</v>
      </c>
      <c r="G3106" s="2" t="s">
        <v>136</v>
      </c>
    </row>
    <row r="3107" customFormat="false" ht="15" hidden="false" customHeight="false" outlineLevel="0" collapsed="false">
      <c r="A3107" s="2" t="s">
        <v>8273</v>
      </c>
      <c r="B3107" s="2" t="s">
        <v>3582</v>
      </c>
      <c r="C3107" s="2" t="s">
        <v>5168</v>
      </c>
      <c r="D3107" s="13" t="n">
        <v>45740</v>
      </c>
      <c r="E3107" s="2" t="s">
        <v>98</v>
      </c>
      <c r="F3107" s="2" t="s">
        <v>98</v>
      </c>
      <c r="G3107" s="2" t="s">
        <v>124</v>
      </c>
    </row>
    <row r="3108" customFormat="false" ht="15" hidden="false" customHeight="false" outlineLevel="0" collapsed="false">
      <c r="A3108" s="2" t="s">
        <v>8274</v>
      </c>
      <c r="B3108" s="2" t="s">
        <v>3849</v>
      </c>
      <c r="C3108" s="2" t="s">
        <v>5190</v>
      </c>
      <c r="D3108" s="13" t="n">
        <v>46079</v>
      </c>
      <c r="E3108" s="2" t="s">
        <v>98</v>
      </c>
      <c r="F3108" s="2" t="s">
        <v>104</v>
      </c>
      <c r="G3108" s="2" t="s">
        <v>124</v>
      </c>
    </row>
    <row r="3109" customFormat="false" ht="15" hidden="false" customHeight="false" outlineLevel="0" collapsed="false">
      <c r="A3109" s="2" t="s">
        <v>8275</v>
      </c>
      <c r="B3109" s="2" t="s">
        <v>3673</v>
      </c>
      <c r="C3109" s="2" t="s">
        <v>5168</v>
      </c>
      <c r="D3109" s="13" t="n">
        <v>45977</v>
      </c>
      <c r="E3109" s="2" t="s">
        <v>165</v>
      </c>
      <c r="F3109" s="2" t="s">
        <v>98</v>
      </c>
      <c r="G3109" s="2" t="s">
        <v>124</v>
      </c>
    </row>
    <row r="3110" customFormat="false" ht="15" hidden="false" customHeight="false" outlineLevel="0" collapsed="false">
      <c r="A3110" s="2" t="s">
        <v>8276</v>
      </c>
      <c r="B3110" s="2" t="s">
        <v>688</v>
      </c>
      <c r="C3110" s="2" t="s">
        <v>5168</v>
      </c>
      <c r="D3110" s="13" t="n">
        <v>45736</v>
      </c>
      <c r="E3110" s="2" t="s">
        <v>108</v>
      </c>
      <c r="F3110" s="2" t="s">
        <v>98</v>
      </c>
      <c r="G3110" s="2" t="s">
        <v>120</v>
      </c>
    </row>
    <row r="3111" customFormat="false" ht="15" hidden="false" customHeight="false" outlineLevel="0" collapsed="false">
      <c r="A3111" s="2" t="s">
        <v>8277</v>
      </c>
      <c r="B3111" s="2" t="s">
        <v>912</v>
      </c>
      <c r="C3111" s="2" t="s">
        <v>5168</v>
      </c>
      <c r="D3111" s="13" t="n">
        <v>45955</v>
      </c>
      <c r="E3111" s="2" t="s">
        <v>119</v>
      </c>
      <c r="F3111" s="2" t="s">
        <v>98</v>
      </c>
      <c r="G3111" s="2" t="s">
        <v>142</v>
      </c>
    </row>
    <row r="3112" customFormat="false" ht="15" hidden="false" customHeight="false" outlineLevel="0" collapsed="false">
      <c r="A3112" s="2" t="s">
        <v>8278</v>
      </c>
      <c r="B3112" s="2" t="s">
        <v>4608</v>
      </c>
      <c r="C3112" s="2" t="s">
        <v>5168</v>
      </c>
      <c r="D3112" s="13" t="n">
        <v>45592</v>
      </c>
      <c r="E3112" s="2" t="s">
        <v>165</v>
      </c>
      <c r="F3112" s="2" t="s">
        <v>98</v>
      </c>
      <c r="G3112" s="2" t="s">
        <v>99</v>
      </c>
    </row>
    <row r="3113" customFormat="false" ht="15" hidden="false" customHeight="false" outlineLevel="0" collapsed="false">
      <c r="A3113" s="2" t="s">
        <v>8279</v>
      </c>
      <c r="B3113" s="2" t="s">
        <v>474</v>
      </c>
      <c r="C3113" s="2" t="s">
        <v>5166</v>
      </c>
      <c r="D3113" s="13" t="n">
        <v>45625</v>
      </c>
      <c r="E3113" s="2" t="s">
        <v>98</v>
      </c>
      <c r="F3113" s="2" t="s">
        <v>128</v>
      </c>
      <c r="G3113" s="2" t="s">
        <v>115</v>
      </c>
    </row>
    <row r="3114" customFormat="false" ht="15" hidden="false" customHeight="false" outlineLevel="0" collapsed="false">
      <c r="A3114" s="2" t="s">
        <v>8280</v>
      </c>
      <c r="B3114" s="2" t="s">
        <v>5098</v>
      </c>
      <c r="C3114" s="2" t="s">
        <v>5172</v>
      </c>
      <c r="D3114" s="13" t="n">
        <v>45531</v>
      </c>
      <c r="E3114" s="2" t="s">
        <v>98</v>
      </c>
      <c r="F3114" s="2" t="s">
        <v>98</v>
      </c>
      <c r="G3114" s="2" t="s">
        <v>115</v>
      </c>
    </row>
    <row r="3115" customFormat="false" ht="15" hidden="false" customHeight="false" outlineLevel="0" collapsed="false">
      <c r="A3115" s="2" t="s">
        <v>8281</v>
      </c>
      <c r="B3115" s="2" t="s">
        <v>1289</v>
      </c>
      <c r="C3115" s="2" t="s">
        <v>5168</v>
      </c>
      <c r="D3115" s="13" t="n">
        <v>45502</v>
      </c>
      <c r="E3115" s="2" t="s">
        <v>114</v>
      </c>
      <c r="F3115" s="2" t="s">
        <v>98</v>
      </c>
      <c r="G3115" s="2" t="s">
        <v>99</v>
      </c>
    </row>
    <row r="3116" customFormat="false" ht="15" hidden="false" customHeight="false" outlineLevel="0" collapsed="false">
      <c r="A3116" s="2" t="s">
        <v>8282</v>
      </c>
      <c r="B3116" s="2" t="s">
        <v>3776</v>
      </c>
      <c r="C3116" s="2" t="s">
        <v>5164</v>
      </c>
      <c r="D3116" s="13" t="n">
        <v>46070</v>
      </c>
      <c r="E3116" s="2" t="s">
        <v>98</v>
      </c>
      <c r="F3116" s="2" t="s">
        <v>119</v>
      </c>
      <c r="G3116" s="2" t="s">
        <v>136</v>
      </c>
    </row>
    <row r="3117" customFormat="false" ht="15" hidden="false" customHeight="false" outlineLevel="0" collapsed="false">
      <c r="A3117" s="2" t="s">
        <v>8283</v>
      </c>
      <c r="B3117" s="2" t="s">
        <v>3440</v>
      </c>
      <c r="C3117" s="2" t="s">
        <v>5166</v>
      </c>
      <c r="D3117" s="13" t="n">
        <v>45628</v>
      </c>
      <c r="E3117" s="2" t="s">
        <v>139</v>
      </c>
      <c r="F3117" s="2" t="s">
        <v>128</v>
      </c>
      <c r="G3117" s="2" t="s">
        <v>120</v>
      </c>
    </row>
    <row r="3118" customFormat="false" ht="15" hidden="false" customHeight="false" outlineLevel="0" collapsed="false">
      <c r="A3118" s="2" t="s">
        <v>8284</v>
      </c>
      <c r="B3118" s="2" t="s">
        <v>2208</v>
      </c>
      <c r="C3118" s="2" t="s">
        <v>5168</v>
      </c>
      <c r="D3118" s="13" t="n">
        <v>46172</v>
      </c>
      <c r="E3118" s="2" t="s">
        <v>128</v>
      </c>
      <c r="F3118" s="2" t="s">
        <v>98</v>
      </c>
      <c r="G3118" s="2" t="s">
        <v>124</v>
      </c>
    </row>
    <row r="3119" customFormat="false" ht="15" hidden="false" customHeight="false" outlineLevel="0" collapsed="false">
      <c r="A3119" s="2" t="s">
        <v>8285</v>
      </c>
      <c r="B3119" s="2" t="s">
        <v>2258</v>
      </c>
      <c r="C3119" s="2" t="s">
        <v>5164</v>
      </c>
      <c r="D3119" s="13" t="n">
        <v>45565</v>
      </c>
      <c r="E3119" s="2" t="s">
        <v>98</v>
      </c>
      <c r="F3119" s="2" t="s">
        <v>98</v>
      </c>
      <c r="G3119" s="2" t="s">
        <v>111</v>
      </c>
    </row>
    <row r="3120" customFormat="false" ht="15" hidden="false" customHeight="false" outlineLevel="0" collapsed="false">
      <c r="A3120" s="2" t="s">
        <v>8286</v>
      </c>
      <c r="B3120" s="2" t="s">
        <v>893</v>
      </c>
      <c r="C3120" s="2" t="s">
        <v>5166</v>
      </c>
      <c r="D3120" s="13" t="n">
        <v>46025</v>
      </c>
      <c r="E3120" s="2" t="s">
        <v>128</v>
      </c>
      <c r="F3120" s="2" t="s">
        <v>104</v>
      </c>
      <c r="G3120" s="2" t="s">
        <v>136</v>
      </c>
    </row>
    <row r="3121" customFormat="false" ht="15" hidden="false" customHeight="false" outlineLevel="0" collapsed="false">
      <c r="A3121" s="2" t="s">
        <v>8287</v>
      </c>
      <c r="B3121" s="2" t="s">
        <v>4577</v>
      </c>
      <c r="C3121" s="2" t="s">
        <v>5168</v>
      </c>
      <c r="D3121" s="13" t="n">
        <v>45716</v>
      </c>
      <c r="E3121" s="2" t="s">
        <v>119</v>
      </c>
      <c r="F3121" s="2" t="s">
        <v>98</v>
      </c>
      <c r="G3121" s="2" t="s">
        <v>142</v>
      </c>
    </row>
    <row r="3122" customFormat="false" ht="15" hidden="false" customHeight="false" outlineLevel="0" collapsed="false">
      <c r="A3122" s="2" t="s">
        <v>8288</v>
      </c>
      <c r="B3122" s="2" t="s">
        <v>3478</v>
      </c>
      <c r="C3122" s="2" t="s">
        <v>5164</v>
      </c>
      <c r="D3122" s="13" t="n">
        <v>45526</v>
      </c>
      <c r="E3122" s="2" t="s">
        <v>98</v>
      </c>
      <c r="F3122" s="2" t="s">
        <v>98</v>
      </c>
      <c r="G3122" s="2" t="s">
        <v>120</v>
      </c>
    </row>
    <row r="3123" customFormat="false" ht="15" hidden="false" customHeight="false" outlineLevel="0" collapsed="false">
      <c r="A3123" s="2" t="s">
        <v>8289</v>
      </c>
      <c r="B3123" s="2" t="s">
        <v>4039</v>
      </c>
      <c r="C3123" s="2" t="s">
        <v>5166</v>
      </c>
      <c r="D3123" s="13" t="n">
        <v>45372</v>
      </c>
      <c r="E3123" s="2" t="s">
        <v>114</v>
      </c>
      <c r="F3123" s="2" t="s">
        <v>128</v>
      </c>
      <c r="G3123" s="2" t="s">
        <v>109</v>
      </c>
    </row>
    <row r="3124" customFormat="false" ht="15" hidden="false" customHeight="false" outlineLevel="0" collapsed="false">
      <c r="A3124" s="2" t="s">
        <v>8290</v>
      </c>
      <c r="B3124" s="2" t="s">
        <v>4252</v>
      </c>
      <c r="C3124" s="2" t="s">
        <v>5164</v>
      </c>
      <c r="D3124" s="13" t="n">
        <v>45778</v>
      </c>
      <c r="E3124" s="2" t="s">
        <v>98</v>
      </c>
      <c r="F3124" s="2" t="s">
        <v>145</v>
      </c>
      <c r="G3124" s="2" t="s">
        <v>142</v>
      </c>
    </row>
    <row r="3125" customFormat="false" ht="15" hidden="false" customHeight="false" outlineLevel="0" collapsed="false">
      <c r="A3125" s="2" t="s">
        <v>8291</v>
      </c>
      <c r="B3125" s="2" t="s">
        <v>4985</v>
      </c>
      <c r="C3125" s="2" t="s">
        <v>5172</v>
      </c>
      <c r="D3125" s="13" t="n">
        <v>45728</v>
      </c>
      <c r="E3125" s="2" t="s">
        <v>98</v>
      </c>
      <c r="F3125" s="2" t="s">
        <v>98</v>
      </c>
      <c r="G3125" s="2" t="s">
        <v>124</v>
      </c>
    </row>
    <row r="3126" customFormat="false" ht="15" hidden="false" customHeight="false" outlineLevel="0" collapsed="false">
      <c r="A3126" s="2" t="s">
        <v>8292</v>
      </c>
      <c r="B3126" s="2" t="s">
        <v>1106</v>
      </c>
      <c r="C3126" s="2" t="s">
        <v>5190</v>
      </c>
      <c r="D3126" s="13" t="n">
        <v>45956</v>
      </c>
      <c r="E3126" s="2" t="s">
        <v>98</v>
      </c>
      <c r="F3126" s="2" t="s">
        <v>119</v>
      </c>
      <c r="G3126" s="2" t="s">
        <v>111</v>
      </c>
    </row>
    <row r="3127" customFormat="false" ht="15" hidden="false" customHeight="false" outlineLevel="0" collapsed="false">
      <c r="A3127" s="2" t="s">
        <v>8293</v>
      </c>
      <c r="B3127" s="2" t="s">
        <v>941</v>
      </c>
      <c r="C3127" s="2" t="s">
        <v>5166</v>
      </c>
      <c r="D3127" s="13" t="n">
        <v>45907</v>
      </c>
      <c r="E3127" s="2" t="s">
        <v>123</v>
      </c>
      <c r="F3127" s="2" t="s">
        <v>139</v>
      </c>
      <c r="G3127" s="2" t="s">
        <v>124</v>
      </c>
    </row>
    <row r="3128" customFormat="false" ht="15" hidden="false" customHeight="false" outlineLevel="0" collapsed="false">
      <c r="A3128" s="2" t="s">
        <v>8294</v>
      </c>
      <c r="B3128" s="2" t="s">
        <v>1898</v>
      </c>
      <c r="C3128" s="2" t="s">
        <v>5166</v>
      </c>
      <c r="D3128" s="13" t="n">
        <v>45905</v>
      </c>
      <c r="E3128" s="2" t="s">
        <v>123</v>
      </c>
      <c r="F3128" s="2" t="s">
        <v>145</v>
      </c>
      <c r="G3128" s="2" t="s">
        <v>142</v>
      </c>
    </row>
    <row r="3129" customFormat="false" ht="15" hidden="false" customHeight="false" outlineLevel="0" collapsed="false">
      <c r="A3129" s="2" t="s">
        <v>8295</v>
      </c>
      <c r="B3129" s="2" t="s">
        <v>4874</v>
      </c>
      <c r="C3129" s="2" t="s">
        <v>5166</v>
      </c>
      <c r="D3129" s="13" t="n">
        <v>45801</v>
      </c>
      <c r="E3129" s="2" t="s">
        <v>114</v>
      </c>
      <c r="F3129" s="2" t="s">
        <v>165</v>
      </c>
      <c r="G3129" s="2" t="s">
        <v>109</v>
      </c>
    </row>
    <row r="3130" customFormat="false" ht="15" hidden="false" customHeight="false" outlineLevel="0" collapsed="false">
      <c r="A3130" s="2" t="s">
        <v>8296</v>
      </c>
      <c r="B3130" s="2" t="s">
        <v>2727</v>
      </c>
      <c r="C3130" s="2" t="s">
        <v>5164</v>
      </c>
      <c r="D3130" s="13" t="n">
        <v>45479</v>
      </c>
      <c r="E3130" s="2" t="s">
        <v>98</v>
      </c>
      <c r="F3130" s="2" t="s">
        <v>139</v>
      </c>
      <c r="G3130" s="2" t="s">
        <v>115</v>
      </c>
    </row>
    <row r="3131" customFormat="false" ht="15" hidden="false" customHeight="false" outlineLevel="0" collapsed="false">
      <c r="A3131" s="2" t="s">
        <v>8297</v>
      </c>
      <c r="B3131" s="2" t="s">
        <v>3399</v>
      </c>
      <c r="C3131" s="2" t="s">
        <v>5190</v>
      </c>
      <c r="D3131" s="13" t="n">
        <v>45477</v>
      </c>
      <c r="E3131" s="2" t="s">
        <v>98</v>
      </c>
      <c r="F3131" s="2" t="s">
        <v>119</v>
      </c>
      <c r="G3131" s="2" t="s">
        <v>136</v>
      </c>
    </row>
    <row r="3132" customFormat="false" ht="15" hidden="false" customHeight="false" outlineLevel="0" collapsed="false">
      <c r="A3132" s="2" t="s">
        <v>8298</v>
      </c>
      <c r="B3132" s="2" t="s">
        <v>680</v>
      </c>
      <c r="C3132" s="2" t="s">
        <v>5166</v>
      </c>
      <c r="D3132" s="13" t="n">
        <v>45815</v>
      </c>
      <c r="E3132" s="2" t="s">
        <v>123</v>
      </c>
      <c r="F3132" s="2" t="s">
        <v>139</v>
      </c>
      <c r="G3132" s="2" t="s">
        <v>115</v>
      </c>
    </row>
    <row r="3133" customFormat="false" ht="15" hidden="false" customHeight="false" outlineLevel="0" collapsed="false">
      <c r="A3133" s="2" t="s">
        <v>8299</v>
      </c>
      <c r="B3133" s="2" t="s">
        <v>2720</v>
      </c>
      <c r="C3133" s="2" t="s">
        <v>5168</v>
      </c>
      <c r="D3133" s="13" t="n">
        <v>45734</v>
      </c>
      <c r="E3133" s="2" t="s">
        <v>98</v>
      </c>
      <c r="F3133" s="2" t="s">
        <v>98</v>
      </c>
      <c r="G3133" s="2" t="s">
        <v>99</v>
      </c>
    </row>
    <row r="3134" customFormat="false" ht="15" hidden="false" customHeight="false" outlineLevel="0" collapsed="false">
      <c r="A3134" s="2" t="s">
        <v>8300</v>
      </c>
      <c r="B3134" s="2" t="s">
        <v>4781</v>
      </c>
      <c r="C3134" s="2" t="s">
        <v>5164</v>
      </c>
      <c r="D3134" s="13" t="n">
        <v>45985</v>
      </c>
      <c r="E3134" s="2" t="s">
        <v>98</v>
      </c>
      <c r="F3134" s="2" t="s">
        <v>98</v>
      </c>
      <c r="G3134" s="2" t="s">
        <v>133</v>
      </c>
    </row>
    <row r="3135" customFormat="false" ht="15" hidden="false" customHeight="false" outlineLevel="0" collapsed="false">
      <c r="A3135" s="2" t="s">
        <v>8301</v>
      </c>
      <c r="B3135" s="2" t="s">
        <v>3671</v>
      </c>
      <c r="C3135" s="2" t="s">
        <v>5172</v>
      </c>
      <c r="D3135" s="13" t="n">
        <v>45925</v>
      </c>
      <c r="E3135" s="2" t="s">
        <v>108</v>
      </c>
      <c r="F3135" s="2" t="s">
        <v>98</v>
      </c>
      <c r="G3135" s="2" t="s">
        <v>111</v>
      </c>
    </row>
    <row r="3136" customFormat="false" ht="15" hidden="false" customHeight="false" outlineLevel="0" collapsed="false">
      <c r="A3136" s="2" t="s">
        <v>8302</v>
      </c>
      <c r="B3136" s="2" t="s">
        <v>1422</v>
      </c>
      <c r="C3136" s="2" t="s">
        <v>5164</v>
      </c>
      <c r="D3136" s="13" t="n">
        <v>45759</v>
      </c>
      <c r="E3136" s="2" t="s">
        <v>98</v>
      </c>
      <c r="F3136" s="2" t="s">
        <v>114</v>
      </c>
      <c r="G3136" s="2" t="s">
        <v>109</v>
      </c>
    </row>
    <row r="3137" customFormat="false" ht="15" hidden="false" customHeight="false" outlineLevel="0" collapsed="false">
      <c r="A3137" s="2" t="s">
        <v>8303</v>
      </c>
      <c r="B3137" s="2" t="s">
        <v>1417</v>
      </c>
      <c r="C3137" s="2" t="s">
        <v>5172</v>
      </c>
      <c r="D3137" s="13" t="n">
        <v>45767</v>
      </c>
      <c r="E3137" s="2" t="s">
        <v>123</v>
      </c>
      <c r="F3137" s="2" t="s">
        <v>98</v>
      </c>
      <c r="G3137" s="2" t="s">
        <v>120</v>
      </c>
    </row>
    <row r="3138" customFormat="false" ht="15" hidden="false" customHeight="false" outlineLevel="0" collapsed="false">
      <c r="A3138" s="2" t="s">
        <v>8304</v>
      </c>
      <c r="B3138" s="2" t="s">
        <v>3778</v>
      </c>
      <c r="C3138" s="2" t="s">
        <v>5190</v>
      </c>
      <c r="D3138" s="13" t="n">
        <v>45623</v>
      </c>
      <c r="E3138" s="2" t="s">
        <v>98</v>
      </c>
      <c r="F3138" s="2" t="s">
        <v>145</v>
      </c>
      <c r="G3138" s="2" t="s">
        <v>142</v>
      </c>
    </row>
    <row r="3139" customFormat="false" ht="15" hidden="false" customHeight="false" outlineLevel="0" collapsed="false">
      <c r="A3139" s="2" t="s">
        <v>8305</v>
      </c>
      <c r="B3139" s="2" t="s">
        <v>1227</v>
      </c>
      <c r="C3139" s="2" t="s">
        <v>5164</v>
      </c>
      <c r="D3139" s="13" t="n">
        <v>46004</v>
      </c>
      <c r="E3139" s="2" t="s">
        <v>98</v>
      </c>
      <c r="F3139" s="2" t="s">
        <v>123</v>
      </c>
      <c r="G3139" s="2" t="s">
        <v>99</v>
      </c>
    </row>
    <row r="3140" customFormat="false" ht="15" hidden="false" customHeight="false" outlineLevel="0" collapsed="false">
      <c r="A3140" s="2" t="s">
        <v>8306</v>
      </c>
      <c r="B3140" s="2" t="s">
        <v>4067</v>
      </c>
      <c r="C3140" s="2" t="s">
        <v>5190</v>
      </c>
      <c r="D3140" s="13" t="n">
        <v>45899</v>
      </c>
      <c r="E3140" s="2" t="s">
        <v>98</v>
      </c>
      <c r="F3140" s="2" t="s">
        <v>123</v>
      </c>
      <c r="G3140" s="2" t="s">
        <v>109</v>
      </c>
    </row>
    <row r="3141" customFormat="false" ht="15" hidden="false" customHeight="false" outlineLevel="0" collapsed="false">
      <c r="A3141" s="2" t="s">
        <v>8307</v>
      </c>
      <c r="B3141" s="2" t="s">
        <v>444</v>
      </c>
      <c r="C3141" s="2" t="s">
        <v>5164</v>
      </c>
      <c r="D3141" s="13" t="n">
        <v>46276</v>
      </c>
      <c r="E3141" s="2" t="s">
        <v>98</v>
      </c>
      <c r="F3141" s="2" t="s">
        <v>114</v>
      </c>
      <c r="G3141" s="2" t="s">
        <v>111</v>
      </c>
    </row>
    <row r="3142" customFormat="false" ht="15" hidden="false" customHeight="false" outlineLevel="0" collapsed="false">
      <c r="A3142" s="2" t="s">
        <v>8308</v>
      </c>
      <c r="B3142" s="2" t="s">
        <v>3464</v>
      </c>
      <c r="C3142" s="2" t="s">
        <v>5164</v>
      </c>
      <c r="D3142" s="13" t="n">
        <v>45563</v>
      </c>
      <c r="E3142" s="2" t="s">
        <v>98</v>
      </c>
      <c r="F3142" s="2" t="s">
        <v>141</v>
      </c>
      <c r="G3142" s="2" t="s">
        <v>111</v>
      </c>
    </row>
    <row r="3143" customFormat="false" ht="15" hidden="false" customHeight="false" outlineLevel="0" collapsed="false">
      <c r="A3143" s="2" t="s">
        <v>8309</v>
      </c>
      <c r="B3143" s="2" t="s">
        <v>2263</v>
      </c>
      <c r="C3143" s="2" t="s">
        <v>5168</v>
      </c>
      <c r="D3143" s="13" t="n">
        <v>45791</v>
      </c>
      <c r="E3143" s="2" t="s">
        <v>108</v>
      </c>
      <c r="F3143" s="2" t="s">
        <v>98</v>
      </c>
      <c r="G3143" s="2" t="s">
        <v>109</v>
      </c>
    </row>
    <row r="3144" customFormat="false" ht="15" hidden="false" customHeight="false" outlineLevel="0" collapsed="false">
      <c r="A3144" s="2" t="s">
        <v>8310</v>
      </c>
      <c r="B3144" s="2" t="s">
        <v>368</v>
      </c>
      <c r="C3144" s="2" t="s">
        <v>5166</v>
      </c>
      <c r="D3144" s="13" t="n">
        <v>45738</v>
      </c>
      <c r="E3144" s="2" t="s">
        <v>163</v>
      </c>
      <c r="F3144" s="2" t="s">
        <v>141</v>
      </c>
      <c r="G3144" s="2" t="s">
        <v>142</v>
      </c>
    </row>
    <row r="3145" customFormat="false" ht="15" hidden="false" customHeight="false" outlineLevel="0" collapsed="false">
      <c r="A3145" s="2" t="s">
        <v>8311</v>
      </c>
      <c r="B3145" s="2" t="s">
        <v>329</v>
      </c>
      <c r="C3145" s="2" t="s">
        <v>5164</v>
      </c>
      <c r="D3145" s="13" t="n">
        <v>45747</v>
      </c>
      <c r="E3145" s="2" t="s">
        <v>98</v>
      </c>
      <c r="F3145" s="2" t="s">
        <v>163</v>
      </c>
      <c r="G3145" s="2" t="s">
        <v>120</v>
      </c>
    </row>
    <row r="3146" customFormat="false" ht="15" hidden="false" customHeight="false" outlineLevel="0" collapsed="false">
      <c r="A3146" s="2" t="s">
        <v>8312</v>
      </c>
      <c r="B3146" s="2" t="s">
        <v>441</v>
      </c>
      <c r="C3146" s="2" t="s">
        <v>5172</v>
      </c>
      <c r="D3146" s="13" t="n">
        <v>45931</v>
      </c>
      <c r="E3146" s="2" t="s">
        <v>108</v>
      </c>
      <c r="F3146" s="2" t="s">
        <v>98</v>
      </c>
      <c r="G3146" s="2" t="s">
        <v>124</v>
      </c>
    </row>
    <row r="3147" customFormat="false" ht="15" hidden="false" customHeight="false" outlineLevel="0" collapsed="false">
      <c r="A3147" s="2" t="s">
        <v>8313</v>
      </c>
      <c r="B3147" s="2" t="s">
        <v>4152</v>
      </c>
      <c r="C3147" s="2" t="s">
        <v>5190</v>
      </c>
      <c r="D3147" s="13" t="n">
        <v>45564</v>
      </c>
      <c r="E3147" s="2" t="s">
        <v>98</v>
      </c>
      <c r="F3147" s="2" t="s">
        <v>165</v>
      </c>
      <c r="G3147" s="2" t="s">
        <v>109</v>
      </c>
    </row>
    <row r="3148" customFormat="false" ht="15" hidden="false" customHeight="false" outlineLevel="0" collapsed="false">
      <c r="A3148" s="2" t="s">
        <v>8314</v>
      </c>
      <c r="B3148" s="2" t="s">
        <v>1795</v>
      </c>
      <c r="C3148" s="2" t="s">
        <v>5168</v>
      </c>
      <c r="D3148" s="13" t="n">
        <v>46212</v>
      </c>
      <c r="E3148" s="2" t="s">
        <v>139</v>
      </c>
      <c r="F3148" s="2" t="s">
        <v>98</v>
      </c>
      <c r="G3148" s="2" t="s">
        <v>99</v>
      </c>
    </row>
    <row r="3149" customFormat="false" ht="15" hidden="false" customHeight="false" outlineLevel="0" collapsed="false">
      <c r="A3149" s="2" t="s">
        <v>8315</v>
      </c>
      <c r="B3149" s="2" t="s">
        <v>188</v>
      </c>
      <c r="C3149" s="2" t="s">
        <v>5172</v>
      </c>
      <c r="D3149" s="13" t="n">
        <v>45855</v>
      </c>
      <c r="E3149" s="2" t="s">
        <v>98</v>
      </c>
      <c r="F3149" s="2" t="s">
        <v>98</v>
      </c>
      <c r="G3149" s="2" t="s">
        <v>136</v>
      </c>
    </row>
    <row r="3150" customFormat="false" ht="15" hidden="false" customHeight="false" outlineLevel="0" collapsed="false">
      <c r="A3150" s="2" t="s">
        <v>8316</v>
      </c>
      <c r="B3150" s="2" t="s">
        <v>2271</v>
      </c>
      <c r="C3150" s="2" t="s">
        <v>5164</v>
      </c>
      <c r="D3150" s="13" t="n">
        <v>45984</v>
      </c>
      <c r="E3150" s="2" t="s">
        <v>98</v>
      </c>
      <c r="F3150" s="2" t="s">
        <v>119</v>
      </c>
      <c r="G3150" s="2" t="s">
        <v>136</v>
      </c>
    </row>
    <row r="3151" customFormat="false" ht="15" hidden="false" customHeight="false" outlineLevel="0" collapsed="false">
      <c r="A3151" s="2" t="s">
        <v>8317</v>
      </c>
      <c r="B3151" s="2" t="s">
        <v>725</v>
      </c>
      <c r="C3151" s="2" t="s">
        <v>5168</v>
      </c>
      <c r="D3151" s="13" t="n">
        <v>45466</v>
      </c>
      <c r="E3151" s="2" t="s">
        <v>114</v>
      </c>
      <c r="F3151" s="2" t="s">
        <v>98</v>
      </c>
      <c r="G3151" s="2" t="s">
        <v>120</v>
      </c>
    </row>
    <row r="3152" customFormat="false" ht="15" hidden="false" customHeight="false" outlineLevel="0" collapsed="false">
      <c r="A3152" s="2" t="s">
        <v>8318</v>
      </c>
      <c r="B3152" s="2" t="s">
        <v>5003</v>
      </c>
      <c r="C3152" s="2" t="s">
        <v>5166</v>
      </c>
      <c r="D3152" s="13" t="n">
        <v>45907</v>
      </c>
      <c r="E3152" s="2" t="s">
        <v>123</v>
      </c>
      <c r="F3152" s="2" t="s">
        <v>141</v>
      </c>
      <c r="G3152" s="2" t="s">
        <v>133</v>
      </c>
    </row>
    <row r="3153" customFormat="false" ht="15" hidden="false" customHeight="false" outlineLevel="0" collapsed="false">
      <c r="A3153" s="2" t="s">
        <v>8319</v>
      </c>
      <c r="B3153" s="2" t="s">
        <v>1919</v>
      </c>
      <c r="C3153" s="2" t="s">
        <v>5166</v>
      </c>
      <c r="D3153" s="13" t="n">
        <v>45764</v>
      </c>
      <c r="E3153" s="2" t="s">
        <v>163</v>
      </c>
      <c r="F3153" s="2" t="s">
        <v>139</v>
      </c>
      <c r="G3153" s="2" t="s">
        <v>133</v>
      </c>
    </row>
    <row r="3154" customFormat="false" ht="15" hidden="false" customHeight="false" outlineLevel="0" collapsed="false">
      <c r="A3154" s="2" t="s">
        <v>8320</v>
      </c>
      <c r="B3154" s="2" t="s">
        <v>315</v>
      </c>
      <c r="C3154" s="2" t="s">
        <v>5168</v>
      </c>
      <c r="D3154" s="13" t="n">
        <v>45708</v>
      </c>
      <c r="E3154" s="2" t="s">
        <v>98</v>
      </c>
      <c r="F3154" s="2" t="s">
        <v>98</v>
      </c>
      <c r="G3154" s="2" t="s">
        <v>109</v>
      </c>
    </row>
    <row r="3155" customFormat="false" ht="15" hidden="false" customHeight="false" outlineLevel="0" collapsed="false">
      <c r="A3155" s="2" t="s">
        <v>8321</v>
      </c>
      <c r="B3155" s="2" t="s">
        <v>1652</v>
      </c>
      <c r="C3155" s="2" t="s">
        <v>5164</v>
      </c>
      <c r="D3155" s="13" t="n">
        <v>45929</v>
      </c>
      <c r="E3155" s="2" t="s">
        <v>98</v>
      </c>
      <c r="F3155" s="2" t="s">
        <v>128</v>
      </c>
      <c r="G3155" s="2" t="s">
        <v>136</v>
      </c>
    </row>
    <row r="3156" customFormat="false" ht="15" hidden="false" customHeight="false" outlineLevel="0" collapsed="false">
      <c r="A3156" s="2" t="s">
        <v>8322</v>
      </c>
      <c r="B3156" s="2" t="s">
        <v>4062</v>
      </c>
      <c r="C3156" s="2" t="s">
        <v>5172</v>
      </c>
      <c r="D3156" s="13" t="n">
        <v>45832</v>
      </c>
      <c r="E3156" s="2" t="s">
        <v>98</v>
      </c>
      <c r="F3156" s="2" t="s">
        <v>98</v>
      </c>
      <c r="G3156" s="2" t="s">
        <v>120</v>
      </c>
    </row>
    <row r="3157" customFormat="false" ht="15" hidden="false" customHeight="false" outlineLevel="0" collapsed="false">
      <c r="A3157" s="2" t="s">
        <v>8323</v>
      </c>
      <c r="B3157" s="2" t="s">
        <v>5103</v>
      </c>
      <c r="C3157" s="2" t="s">
        <v>5172</v>
      </c>
      <c r="D3157" s="13" t="n">
        <v>45599</v>
      </c>
      <c r="E3157" s="2" t="s">
        <v>98</v>
      </c>
      <c r="F3157" s="2" t="s">
        <v>98</v>
      </c>
      <c r="G3157" s="2" t="s">
        <v>136</v>
      </c>
    </row>
    <row r="3158" customFormat="false" ht="15" hidden="false" customHeight="false" outlineLevel="0" collapsed="false">
      <c r="A3158" s="2" t="s">
        <v>8324</v>
      </c>
      <c r="B3158" s="2" t="s">
        <v>4370</v>
      </c>
      <c r="C3158" s="2" t="s">
        <v>5168</v>
      </c>
      <c r="D3158" s="13" t="n">
        <v>45617</v>
      </c>
      <c r="E3158" s="2" t="s">
        <v>123</v>
      </c>
      <c r="F3158" s="2" t="s">
        <v>98</v>
      </c>
      <c r="G3158" s="2" t="s">
        <v>111</v>
      </c>
    </row>
    <row r="3159" customFormat="false" ht="15" hidden="false" customHeight="false" outlineLevel="0" collapsed="false">
      <c r="A3159" s="2" t="s">
        <v>8325</v>
      </c>
      <c r="B3159" s="2" t="s">
        <v>4876</v>
      </c>
      <c r="C3159" s="2" t="s">
        <v>5190</v>
      </c>
      <c r="D3159" s="13" t="n">
        <v>45949</v>
      </c>
      <c r="E3159" s="2" t="s">
        <v>98</v>
      </c>
      <c r="F3159" s="2" t="s">
        <v>119</v>
      </c>
      <c r="G3159" s="2" t="s">
        <v>109</v>
      </c>
    </row>
    <row r="3160" customFormat="false" ht="15" hidden="false" customHeight="false" outlineLevel="0" collapsed="false">
      <c r="A3160" s="2" t="s">
        <v>8326</v>
      </c>
      <c r="B3160" s="2" t="s">
        <v>4379</v>
      </c>
      <c r="C3160" s="2" t="s">
        <v>5190</v>
      </c>
      <c r="D3160" s="13" t="n">
        <v>45792</v>
      </c>
      <c r="E3160" s="2" t="s">
        <v>98</v>
      </c>
      <c r="F3160" s="2" t="s">
        <v>114</v>
      </c>
      <c r="G3160" s="2" t="s">
        <v>136</v>
      </c>
    </row>
    <row r="3161" customFormat="false" ht="15" hidden="false" customHeight="false" outlineLevel="0" collapsed="false">
      <c r="A3161" s="2" t="s">
        <v>8327</v>
      </c>
      <c r="B3161" s="2" t="s">
        <v>1779</v>
      </c>
      <c r="C3161" s="2" t="s">
        <v>5190</v>
      </c>
      <c r="D3161" s="13" t="n">
        <v>45951</v>
      </c>
      <c r="E3161" s="2" t="s">
        <v>98</v>
      </c>
      <c r="F3161" s="2" t="s">
        <v>141</v>
      </c>
      <c r="G3161" s="2" t="s">
        <v>111</v>
      </c>
    </row>
    <row r="3162" customFormat="false" ht="15" hidden="false" customHeight="false" outlineLevel="0" collapsed="false">
      <c r="A3162" s="2" t="s">
        <v>8328</v>
      </c>
      <c r="B3162" s="2" t="s">
        <v>671</v>
      </c>
      <c r="C3162" s="2" t="s">
        <v>5166</v>
      </c>
      <c r="D3162" s="13" t="n">
        <v>45733</v>
      </c>
      <c r="E3162" s="2" t="s">
        <v>98</v>
      </c>
      <c r="F3162" s="2" t="s">
        <v>141</v>
      </c>
      <c r="G3162" s="2" t="s">
        <v>136</v>
      </c>
    </row>
    <row r="3163" customFormat="false" ht="15" hidden="false" customHeight="false" outlineLevel="0" collapsed="false">
      <c r="A3163" s="2" t="s">
        <v>8329</v>
      </c>
      <c r="B3163" s="2" t="s">
        <v>3568</v>
      </c>
      <c r="C3163" s="2" t="s">
        <v>5190</v>
      </c>
      <c r="D3163" s="13" t="n">
        <v>45774</v>
      </c>
      <c r="E3163" s="2" t="s">
        <v>98</v>
      </c>
      <c r="F3163" s="2" t="s">
        <v>108</v>
      </c>
      <c r="G3163" s="2" t="s">
        <v>109</v>
      </c>
    </row>
    <row r="3164" customFormat="false" ht="15" hidden="false" customHeight="false" outlineLevel="0" collapsed="false">
      <c r="A3164" s="2" t="s">
        <v>8330</v>
      </c>
      <c r="B3164" s="2" t="s">
        <v>4436</v>
      </c>
      <c r="C3164" s="2" t="s">
        <v>5164</v>
      </c>
      <c r="D3164" s="13" t="n">
        <v>45738</v>
      </c>
      <c r="E3164" s="2" t="s">
        <v>98</v>
      </c>
      <c r="F3164" s="2" t="s">
        <v>163</v>
      </c>
      <c r="G3164" s="2" t="s">
        <v>124</v>
      </c>
    </row>
    <row r="3165" customFormat="false" ht="15" hidden="false" customHeight="false" outlineLevel="0" collapsed="false">
      <c r="A3165" s="2" t="s">
        <v>8331</v>
      </c>
      <c r="B3165" s="2" t="s">
        <v>1212</v>
      </c>
      <c r="C3165" s="2" t="s">
        <v>5168</v>
      </c>
      <c r="D3165" s="13" t="n">
        <v>45677</v>
      </c>
      <c r="E3165" s="2" t="s">
        <v>119</v>
      </c>
      <c r="F3165" s="2" t="s">
        <v>98</v>
      </c>
      <c r="G3165" s="2" t="s">
        <v>136</v>
      </c>
    </row>
    <row r="3166" customFormat="false" ht="15" hidden="false" customHeight="false" outlineLevel="0" collapsed="false">
      <c r="A3166" s="2" t="s">
        <v>8332</v>
      </c>
      <c r="B3166" s="2" t="s">
        <v>4196</v>
      </c>
      <c r="C3166" s="2" t="s">
        <v>5166</v>
      </c>
      <c r="D3166" s="13" t="n">
        <v>46018</v>
      </c>
      <c r="E3166" s="2" t="s">
        <v>123</v>
      </c>
      <c r="F3166" s="2" t="s">
        <v>108</v>
      </c>
      <c r="G3166" s="2" t="s">
        <v>99</v>
      </c>
    </row>
    <row r="3167" customFormat="false" ht="15" hidden="false" customHeight="false" outlineLevel="0" collapsed="false">
      <c r="A3167" s="2" t="s">
        <v>8333</v>
      </c>
      <c r="B3167" s="2" t="s">
        <v>4967</v>
      </c>
      <c r="C3167" s="2" t="s">
        <v>5190</v>
      </c>
      <c r="D3167" s="13" t="n">
        <v>46185</v>
      </c>
      <c r="E3167" s="2" t="s">
        <v>98</v>
      </c>
      <c r="F3167" s="2" t="s">
        <v>98</v>
      </c>
      <c r="G3167" s="2" t="s">
        <v>99</v>
      </c>
    </row>
    <row r="3168" customFormat="false" ht="15" hidden="false" customHeight="false" outlineLevel="0" collapsed="false">
      <c r="A3168" s="2" t="s">
        <v>8334</v>
      </c>
      <c r="B3168" s="2" t="s">
        <v>262</v>
      </c>
      <c r="C3168" s="2" t="s">
        <v>5172</v>
      </c>
      <c r="D3168" s="13" t="n">
        <v>45776</v>
      </c>
      <c r="E3168" s="2" t="s">
        <v>119</v>
      </c>
      <c r="F3168" s="2" t="s">
        <v>98</v>
      </c>
      <c r="G3168" s="2" t="s">
        <v>111</v>
      </c>
    </row>
    <row r="3169" customFormat="false" ht="15" hidden="false" customHeight="false" outlineLevel="0" collapsed="false">
      <c r="A3169" s="2" t="s">
        <v>8335</v>
      </c>
      <c r="B3169" s="2" t="s">
        <v>2225</v>
      </c>
      <c r="C3169" s="2" t="s">
        <v>5172</v>
      </c>
      <c r="D3169" s="13" t="n">
        <v>45690</v>
      </c>
      <c r="E3169" s="2" t="s">
        <v>114</v>
      </c>
      <c r="F3169" s="2" t="s">
        <v>98</v>
      </c>
      <c r="G3169" s="2" t="s">
        <v>120</v>
      </c>
    </row>
    <row r="3170" customFormat="false" ht="15" hidden="false" customHeight="false" outlineLevel="0" collapsed="false">
      <c r="A3170" s="2" t="s">
        <v>8336</v>
      </c>
      <c r="B3170" s="2" t="s">
        <v>4826</v>
      </c>
      <c r="C3170" s="2" t="s">
        <v>5166</v>
      </c>
      <c r="D3170" s="13" t="n">
        <v>45689</v>
      </c>
      <c r="E3170" s="2" t="s">
        <v>139</v>
      </c>
      <c r="F3170" s="2" t="s">
        <v>119</v>
      </c>
      <c r="G3170" s="2" t="s">
        <v>142</v>
      </c>
    </row>
    <row r="3171" customFormat="false" ht="15" hidden="false" customHeight="false" outlineLevel="0" collapsed="false">
      <c r="A3171" s="2" t="s">
        <v>8337</v>
      </c>
      <c r="B3171" s="2" t="s">
        <v>2682</v>
      </c>
      <c r="C3171" s="2" t="s">
        <v>5166</v>
      </c>
      <c r="D3171" s="13" t="n">
        <v>45926</v>
      </c>
      <c r="E3171" s="2" t="s">
        <v>139</v>
      </c>
      <c r="F3171" s="2" t="s">
        <v>108</v>
      </c>
      <c r="G3171" s="2" t="s">
        <v>136</v>
      </c>
    </row>
    <row r="3172" customFormat="false" ht="15" hidden="false" customHeight="false" outlineLevel="0" collapsed="false">
      <c r="A3172" s="2" t="s">
        <v>8338</v>
      </c>
      <c r="B3172" s="2" t="s">
        <v>5024</v>
      </c>
      <c r="C3172" s="2" t="s">
        <v>5172</v>
      </c>
      <c r="D3172" s="13" t="n">
        <v>45610</v>
      </c>
      <c r="E3172" s="2" t="s">
        <v>98</v>
      </c>
      <c r="F3172" s="2" t="s">
        <v>98</v>
      </c>
      <c r="G3172" s="2" t="s">
        <v>99</v>
      </c>
    </row>
    <row r="3173" customFormat="false" ht="15" hidden="false" customHeight="false" outlineLevel="0" collapsed="false">
      <c r="A3173" s="2" t="s">
        <v>8339</v>
      </c>
      <c r="B3173" s="2" t="s">
        <v>2786</v>
      </c>
      <c r="C3173" s="2" t="s">
        <v>5168</v>
      </c>
      <c r="D3173" s="13" t="n">
        <v>45494</v>
      </c>
      <c r="E3173" s="2" t="s">
        <v>165</v>
      </c>
      <c r="F3173" s="2" t="s">
        <v>98</v>
      </c>
      <c r="G3173" s="2" t="s">
        <v>142</v>
      </c>
    </row>
    <row r="3174" customFormat="false" ht="15" hidden="false" customHeight="false" outlineLevel="0" collapsed="false">
      <c r="A3174" s="2" t="s">
        <v>8340</v>
      </c>
      <c r="B3174" s="2" t="s">
        <v>5064</v>
      </c>
      <c r="C3174" s="2" t="s">
        <v>5190</v>
      </c>
      <c r="D3174" s="13" t="n">
        <v>45761</v>
      </c>
      <c r="E3174" s="2" t="s">
        <v>98</v>
      </c>
      <c r="F3174" s="2" t="s">
        <v>98</v>
      </c>
      <c r="G3174" s="2" t="s">
        <v>136</v>
      </c>
    </row>
    <row r="3175" customFormat="false" ht="15" hidden="false" customHeight="false" outlineLevel="0" collapsed="false">
      <c r="A3175" s="2" t="s">
        <v>8341</v>
      </c>
      <c r="B3175" s="2" t="s">
        <v>1268</v>
      </c>
      <c r="C3175" s="2" t="s">
        <v>5166</v>
      </c>
      <c r="D3175" s="13" t="n">
        <v>45903</v>
      </c>
      <c r="E3175" s="2" t="s">
        <v>139</v>
      </c>
      <c r="F3175" s="2" t="s">
        <v>165</v>
      </c>
      <c r="G3175" s="2" t="s">
        <v>99</v>
      </c>
    </row>
    <row r="3176" customFormat="false" ht="15" hidden="false" customHeight="false" outlineLevel="0" collapsed="false">
      <c r="A3176" s="2" t="s">
        <v>8342</v>
      </c>
      <c r="B3176" s="2" t="s">
        <v>3636</v>
      </c>
      <c r="C3176" s="2" t="s">
        <v>5172</v>
      </c>
      <c r="D3176" s="13" t="n">
        <v>45797</v>
      </c>
      <c r="E3176" s="2" t="s">
        <v>114</v>
      </c>
      <c r="F3176" s="2" t="s">
        <v>98</v>
      </c>
      <c r="G3176" s="2" t="s">
        <v>124</v>
      </c>
    </row>
    <row r="3177" customFormat="false" ht="15" hidden="false" customHeight="false" outlineLevel="0" collapsed="false">
      <c r="A3177" s="2" t="s">
        <v>8343</v>
      </c>
      <c r="B3177" s="2" t="s">
        <v>3578</v>
      </c>
      <c r="C3177" s="2" t="s">
        <v>5166</v>
      </c>
      <c r="D3177" s="13" t="n">
        <v>45687</v>
      </c>
      <c r="E3177" s="2" t="s">
        <v>165</v>
      </c>
      <c r="F3177" s="2" t="s">
        <v>139</v>
      </c>
      <c r="G3177" s="2" t="s">
        <v>109</v>
      </c>
    </row>
    <row r="3178" customFormat="false" ht="15" hidden="false" customHeight="false" outlineLevel="0" collapsed="false">
      <c r="A3178" s="2" t="s">
        <v>8344</v>
      </c>
      <c r="B3178" s="2" t="s">
        <v>5005</v>
      </c>
      <c r="C3178" s="2" t="s">
        <v>5172</v>
      </c>
      <c r="D3178" s="13" t="n">
        <v>45947</v>
      </c>
      <c r="E3178" s="2" t="s">
        <v>98</v>
      </c>
      <c r="F3178" s="2" t="s">
        <v>98</v>
      </c>
      <c r="G3178" s="2" t="s">
        <v>111</v>
      </c>
    </row>
    <row r="3179" customFormat="false" ht="15" hidden="false" customHeight="false" outlineLevel="0" collapsed="false">
      <c r="A3179" s="2" t="s">
        <v>8345</v>
      </c>
      <c r="B3179" s="2" t="s">
        <v>5139</v>
      </c>
      <c r="C3179" s="2" t="s">
        <v>5190</v>
      </c>
      <c r="D3179" s="13" t="n">
        <v>45888</v>
      </c>
      <c r="E3179" s="2" t="s">
        <v>98</v>
      </c>
      <c r="F3179" s="2" t="s">
        <v>98</v>
      </c>
      <c r="G3179" s="2" t="s">
        <v>109</v>
      </c>
    </row>
    <row r="3180" customFormat="false" ht="15" hidden="false" customHeight="false" outlineLevel="0" collapsed="false">
      <c r="A3180" s="2" t="s">
        <v>8346</v>
      </c>
      <c r="B3180" s="2" t="s">
        <v>485</v>
      </c>
      <c r="C3180" s="2" t="s">
        <v>5166</v>
      </c>
      <c r="D3180" s="13" t="n">
        <v>45918</v>
      </c>
      <c r="E3180" s="2" t="s">
        <v>104</v>
      </c>
      <c r="F3180" s="2" t="s">
        <v>145</v>
      </c>
      <c r="G3180" s="2" t="s">
        <v>120</v>
      </c>
    </row>
    <row r="3181" customFormat="false" ht="15" hidden="false" customHeight="false" outlineLevel="0" collapsed="false">
      <c r="A3181" s="2" t="s">
        <v>8347</v>
      </c>
      <c r="B3181" s="2" t="s">
        <v>4712</v>
      </c>
      <c r="C3181" s="2" t="s">
        <v>5168</v>
      </c>
      <c r="D3181" s="13" t="n">
        <v>45736</v>
      </c>
      <c r="E3181" s="2" t="s">
        <v>123</v>
      </c>
      <c r="F3181" s="2" t="s">
        <v>98</v>
      </c>
      <c r="G3181" s="2" t="s">
        <v>109</v>
      </c>
    </row>
    <row r="3182" customFormat="false" ht="15" hidden="false" customHeight="false" outlineLevel="0" collapsed="false">
      <c r="A3182" s="2" t="s">
        <v>8348</v>
      </c>
      <c r="B3182" s="2" t="s">
        <v>1383</v>
      </c>
      <c r="C3182" s="2" t="s">
        <v>5168</v>
      </c>
      <c r="D3182" s="13" t="n">
        <v>45888</v>
      </c>
      <c r="E3182" s="2" t="s">
        <v>98</v>
      </c>
      <c r="F3182" s="2" t="s">
        <v>98</v>
      </c>
      <c r="G3182" s="2" t="s">
        <v>142</v>
      </c>
    </row>
    <row r="3183" customFormat="false" ht="15" hidden="false" customHeight="false" outlineLevel="0" collapsed="false">
      <c r="A3183" s="2" t="s">
        <v>8349</v>
      </c>
      <c r="B3183" s="2" t="s">
        <v>5066</v>
      </c>
      <c r="C3183" s="2" t="s">
        <v>5190</v>
      </c>
      <c r="D3183" s="13" t="n">
        <v>45844</v>
      </c>
      <c r="E3183" s="2" t="s">
        <v>98</v>
      </c>
      <c r="F3183" s="2" t="s">
        <v>98</v>
      </c>
      <c r="G3183" s="2" t="s">
        <v>120</v>
      </c>
    </row>
    <row r="3184" customFormat="false" ht="15" hidden="false" customHeight="false" outlineLevel="0" collapsed="false">
      <c r="A3184" s="2" t="s">
        <v>8350</v>
      </c>
      <c r="B3184" s="2" t="s">
        <v>3106</v>
      </c>
      <c r="C3184" s="2" t="s">
        <v>5166</v>
      </c>
      <c r="D3184" s="13" t="n">
        <v>46226</v>
      </c>
      <c r="E3184" s="2" t="s">
        <v>128</v>
      </c>
      <c r="F3184" s="2" t="s">
        <v>108</v>
      </c>
      <c r="G3184" s="2" t="s">
        <v>115</v>
      </c>
    </row>
    <row r="3185" customFormat="false" ht="15" hidden="false" customHeight="false" outlineLevel="0" collapsed="false">
      <c r="A3185" s="2" t="s">
        <v>8351</v>
      </c>
      <c r="B3185" s="2" t="s">
        <v>4997</v>
      </c>
      <c r="C3185" s="2" t="s">
        <v>5172</v>
      </c>
      <c r="D3185" s="13" t="n">
        <v>45805</v>
      </c>
      <c r="E3185" s="2" t="s">
        <v>98</v>
      </c>
      <c r="F3185" s="2" t="s">
        <v>98</v>
      </c>
      <c r="G3185" s="2" t="s">
        <v>120</v>
      </c>
    </row>
    <row r="3186" customFormat="false" ht="15" hidden="false" customHeight="false" outlineLevel="0" collapsed="false">
      <c r="A3186" s="2" t="s">
        <v>8352</v>
      </c>
      <c r="B3186" s="2" t="s">
        <v>2191</v>
      </c>
      <c r="C3186" s="2" t="s">
        <v>5166</v>
      </c>
      <c r="D3186" s="13" t="n">
        <v>46115</v>
      </c>
      <c r="E3186" s="2" t="s">
        <v>108</v>
      </c>
      <c r="F3186" s="2" t="s">
        <v>123</v>
      </c>
      <c r="G3186" s="2" t="s">
        <v>142</v>
      </c>
    </row>
    <row r="3187" customFormat="false" ht="15" hidden="false" customHeight="false" outlineLevel="0" collapsed="false">
      <c r="A3187" s="2" t="s">
        <v>8353</v>
      </c>
      <c r="B3187" s="2" t="s">
        <v>4764</v>
      </c>
      <c r="C3187" s="2" t="s">
        <v>5166</v>
      </c>
      <c r="D3187" s="13" t="n">
        <v>45473</v>
      </c>
      <c r="E3187" s="2" t="s">
        <v>108</v>
      </c>
      <c r="F3187" s="2" t="s">
        <v>163</v>
      </c>
      <c r="G3187" s="2" t="s">
        <v>124</v>
      </c>
    </row>
    <row r="3188" customFormat="false" ht="15" hidden="false" customHeight="false" outlineLevel="0" collapsed="false">
      <c r="A3188" s="2" t="s">
        <v>8354</v>
      </c>
      <c r="B3188" s="2" t="s">
        <v>439</v>
      </c>
      <c r="C3188" s="2" t="s">
        <v>5164</v>
      </c>
      <c r="D3188" s="13" t="n">
        <v>45821</v>
      </c>
      <c r="E3188" s="2" t="s">
        <v>98</v>
      </c>
      <c r="F3188" s="2" t="s">
        <v>98</v>
      </c>
      <c r="G3188" s="2" t="s">
        <v>130</v>
      </c>
    </row>
    <row r="3189" customFormat="false" ht="15" hidden="false" customHeight="false" outlineLevel="0" collapsed="false">
      <c r="A3189" s="2" t="s">
        <v>8355</v>
      </c>
      <c r="B3189" s="2" t="s">
        <v>1250</v>
      </c>
      <c r="C3189" s="2" t="s">
        <v>5172</v>
      </c>
      <c r="D3189" s="13" t="n">
        <v>45924</v>
      </c>
      <c r="E3189" s="2" t="s">
        <v>98</v>
      </c>
      <c r="F3189" s="2" t="s">
        <v>98</v>
      </c>
      <c r="G3189" s="2" t="s">
        <v>130</v>
      </c>
    </row>
    <row r="3190" customFormat="false" ht="15" hidden="false" customHeight="false" outlineLevel="0" collapsed="false">
      <c r="A3190" s="2" t="s">
        <v>8356</v>
      </c>
      <c r="B3190" s="2" t="s">
        <v>4997</v>
      </c>
      <c r="C3190" s="2" t="s">
        <v>5190</v>
      </c>
      <c r="D3190" s="13" t="n">
        <v>45638</v>
      </c>
      <c r="E3190" s="2" t="s">
        <v>98</v>
      </c>
      <c r="F3190" s="2" t="s">
        <v>98</v>
      </c>
      <c r="G3190" s="2" t="s">
        <v>99</v>
      </c>
    </row>
    <row r="3191" customFormat="false" ht="15" hidden="false" customHeight="false" outlineLevel="0" collapsed="false">
      <c r="A3191" s="2" t="s">
        <v>8357</v>
      </c>
      <c r="B3191" s="2" t="s">
        <v>965</v>
      </c>
      <c r="C3191" s="2" t="s">
        <v>5166</v>
      </c>
      <c r="D3191" s="13" t="n">
        <v>45783</v>
      </c>
      <c r="E3191" s="2" t="s">
        <v>108</v>
      </c>
      <c r="F3191" s="2" t="s">
        <v>139</v>
      </c>
      <c r="G3191" s="2" t="s">
        <v>124</v>
      </c>
    </row>
    <row r="3192" customFormat="false" ht="15" hidden="false" customHeight="false" outlineLevel="0" collapsed="false">
      <c r="A3192" s="2" t="s">
        <v>8358</v>
      </c>
      <c r="B3192" s="2" t="s">
        <v>824</v>
      </c>
      <c r="C3192" s="2" t="s">
        <v>5164</v>
      </c>
      <c r="D3192" s="13" t="n">
        <v>45852</v>
      </c>
      <c r="E3192" s="2" t="s">
        <v>98</v>
      </c>
      <c r="F3192" s="2" t="s">
        <v>145</v>
      </c>
      <c r="G3192" s="2" t="s">
        <v>115</v>
      </c>
    </row>
    <row r="3193" customFormat="false" ht="15" hidden="false" customHeight="false" outlineLevel="0" collapsed="false">
      <c r="A3193" s="2" t="s">
        <v>8359</v>
      </c>
      <c r="B3193" s="2" t="s">
        <v>582</v>
      </c>
      <c r="C3193" s="2" t="s">
        <v>5172</v>
      </c>
      <c r="D3193" s="13" t="n">
        <v>45571</v>
      </c>
      <c r="E3193" s="2" t="s">
        <v>108</v>
      </c>
      <c r="F3193" s="2" t="s">
        <v>98</v>
      </c>
      <c r="G3193" s="2" t="s">
        <v>124</v>
      </c>
    </row>
    <row r="3194" customFormat="false" ht="15" hidden="false" customHeight="false" outlineLevel="0" collapsed="false">
      <c r="A3194" s="2" t="s">
        <v>8360</v>
      </c>
      <c r="B3194" s="2" t="s">
        <v>1905</v>
      </c>
      <c r="C3194" s="2" t="s">
        <v>5190</v>
      </c>
      <c r="D3194" s="13" t="n">
        <v>46148</v>
      </c>
      <c r="E3194" s="2" t="s">
        <v>98</v>
      </c>
      <c r="F3194" s="2" t="s">
        <v>145</v>
      </c>
      <c r="G3194" s="2" t="s">
        <v>133</v>
      </c>
    </row>
    <row r="3195" customFormat="false" ht="15" hidden="false" customHeight="false" outlineLevel="0" collapsed="false">
      <c r="A3195" s="2" t="s">
        <v>8361</v>
      </c>
      <c r="B3195" s="2" t="s">
        <v>2498</v>
      </c>
      <c r="C3195" s="2" t="s">
        <v>5166</v>
      </c>
      <c r="D3195" s="13" t="n">
        <v>46043</v>
      </c>
      <c r="E3195" s="2" t="s">
        <v>119</v>
      </c>
      <c r="F3195" s="2" t="s">
        <v>139</v>
      </c>
      <c r="G3195" s="2" t="s">
        <v>120</v>
      </c>
    </row>
    <row r="3196" customFormat="false" ht="15" hidden="false" customHeight="false" outlineLevel="0" collapsed="false">
      <c r="A3196" s="2" t="s">
        <v>8362</v>
      </c>
      <c r="B3196" s="2" t="s">
        <v>1594</v>
      </c>
      <c r="C3196" s="2" t="s">
        <v>5168</v>
      </c>
      <c r="D3196" s="13" t="n">
        <v>46159</v>
      </c>
      <c r="E3196" s="2" t="s">
        <v>119</v>
      </c>
      <c r="F3196" s="2" t="s">
        <v>98</v>
      </c>
      <c r="G3196" s="2" t="s">
        <v>136</v>
      </c>
    </row>
    <row r="3197" customFormat="false" ht="15" hidden="false" customHeight="false" outlineLevel="0" collapsed="false">
      <c r="A3197" s="2" t="s">
        <v>8363</v>
      </c>
      <c r="B3197" s="2" t="s">
        <v>2812</v>
      </c>
      <c r="C3197" s="2" t="s">
        <v>5168</v>
      </c>
      <c r="D3197" s="13" t="n">
        <v>45742</v>
      </c>
      <c r="E3197" s="2" t="s">
        <v>128</v>
      </c>
      <c r="F3197" s="2" t="s">
        <v>98</v>
      </c>
      <c r="G3197" s="2" t="s">
        <v>136</v>
      </c>
    </row>
    <row r="3198" customFormat="false" ht="15" hidden="false" customHeight="false" outlineLevel="0" collapsed="false">
      <c r="A3198" s="2" t="s">
        <v>8364</v>
      </c>
      <c r="B3198" s="2" t="s">
        <v>5017</v>
      </c>
      <c r="C3198" s="2" t="s">
        <v>5190</v>
      </c>
      <c r="D3198" s="13" t="n">
        <v>45862</v>
      </c>
      <c r="E3198" s="2" t="s">
        <v>98</v>
      </c>
      <c r="F3198" s="2" t="s">
        <v>98</v>
      </c>
      <c r="G3198" s="2" t="s">
        <v>115</v>
      </c>
    </row>
    <row r="3199" customFormat="false" ht="15" hidden="false" customHeight="false" outlineLevel="0" collapsed="false">
      <c r="A3199" s="2" t="s">
        <v>8365</v>
      </c>
      <c r="B3199" s="2" t="s">
        <v>2851</v>
      </c>
      <c r="C3199" s="2" t="s">
        <v>5166</v>
      </c>
      <c r="D3199" s="13" t="n">
        <v>45482</v>
      </c>
      <c r="E3199" s="2" t="s">
        <v>108</v>
      </c>
      <c r="F3199" s="2" t="s">
        <v>119</v>
      </c>
      <c r="G3199" s="2" t="s">
        <v>142</v>
      </c>
    </row>
    <row r="3200" customFormat="false" ht="15" hidden="false" customHeight="false" outlineLevel="0" collapsed="false">
      <c r="A3200" s="2" t="s">
        <v>8366</v>
      </c>
      <c r="B3200" s="2" t="s">
        <v>4957</v>
      </c>
      <c r="C3200" s="2" t="s">
        <v>5190</v>
      </c>
      <c r="D3200" s="13" t="n">
        <v>45553</v>
      </c>
      <c r="E3200" s="2" t="s">
        <v>98</v>
      </c>
      <c r="F3200" s="2" t="s">
        <v>98</v>
      </c>
      <c r="G3200" s="2" t="s">
        <v>142</v>
      </c>
    </row>
    <row r="3201" customFormat="false" ht="15" hidden="false" customHeight="false" outlineLevel="0" collapsed="false">
      <c r="A3201" s="2" t="s">
        <v>8367</v>
      </c>
      <c r="B3201" s="2" t="s">
        <v>1405</v>
      </c>
      <c r="C3201" s="2" t="s">
        <v>5168</v>
      </c>
      <c r="D3201" s="13" t="n">
        <v>45973</v>
      </c>
      <c r="E3201" s="2" t="s">
        <v>128</v>
      </c>
      <c r="F3201" s="2" t="s">
        <v>98</v>
      </c>
      <c r="G3201" s="2" t="s">
        <v>142</v>
      </c>
    </row>
    <row r="3202" customFormat="false" ht="15" hidden="false" customHeight="false" outlineLevel="0" collapsed="false">
      <c r="A3202" s="2" t="s">
        <v>8368</v>
      </c>
      <c r="B3202" s="2" t="s">
        <v>2866</v>
      </c>
      <c r="C3202" s="2" t="s">
        <v>5172</v>
      </c>
      <c r="D3202" s="13" t="n">
        <v>45729</v>
      </c>
      <c r="E3202" s="2" t="s">
        <v>165</v>
      </c>
      <c r="F3202" s="2" t="s">
        <v>98</v>
      </c>
      <c r="G3202" s="2" t="s">
        <v>109</v>
      </c>
    </row>
    <row r="3203" customFormat="false" ht="15" hidden="false" customHeight="false" outlineLevel="0" collapsed="false">
      <c r="A3203" s="2" t="s">
        <v>8369</v>
      </c>
      <c r="B3203" s="2" t="s">
        <v>3948</v>
      </c>
      <c r="C3203" s="2" t="s">
        <v>5190</v>
      </c>
      <c r="D3203" s="13" t="n">
        <v>46216</v>
      </c>
      <c r="E3203" s="2" t="s">
        <v>98</v>
      </c>
      <c r="F3203" s="2" t="s">
        <v>119</v>
      </c>
      <c r="G3203" s="2" t="s">
        <v>111</v>
      </c>
    </row>
    <row r="3204" customFormat="false" ht="15" hidden="false" customHeight="false" outlineLevel="0" collapsed="false">
      <c r="A3204" s="2" t="s">
        <v>8370</v>
      </c>
      <c r="B3204" s="2" t="s">
        <v>851</v>
      </c>
      <c r="C3204" s="2" t="s">
        <v>5190</v>
      </c>
      <c r="D3204" s="13" t="n">
        <v>45881</v>
      </c>
      <c r="E3204" s="2" t="s">
        <v>98</v>
      </c>
      <c r="F3204" s="2" t="s">
        <v>165</v>
      </c>
      <c r="G3204" s="2" t="s">
        <v>142</v>
      </c>
    </row>
    <row r="3205" customFormat="false" ht="15" hidden="false" customHeight="false" outlineLevel="0" collapsed="false">
      <c r="A3205" s="2" t="s">
        <v>8371</v>
      </c>
      <c r="B3205" s="2" t="s">
        <v>2625</v>
      </c>
      <c r="C3205" s="2" t="s">
        <v>5172</v>
      </c>
      <c r="D3205" s="13" t="n">
        <v>46103</v>
      </c>
      <c r="E3205" s="2" t="s">
        <v>128</v>
      </c>
      <c r="F3205" s="2" t="s">
        <v>98</v>
      </c>
      <c r="G3205" s="2" t="s">
        <v>115</v>
      </c>
    </row>
    <row r="3206" customFormat="false" ht="15" hidden="false" customHeight="false" outlineLevel="0" collapsed="false">
      <c r="A3206" s="2" t="s">
        <v>8372</v>
      </c>
      <c r="B3206" s="2" t="s">
        <v>4414</v>
      </c>
      <c r="C3206" s="2" t="s">
        <v>5172</v>
      </c>
      <c r="D3206" s="13" t="n">
        <v>45786</v>
      </c>
      <c r="E3206" s="2" t="s">
        <v>98</v>
      </c>
      <c r="F3206" s="2" t="s">
        <v>98</v>
      </c>
      <c r="G3206" s="2" t="s">
        <v>109</v>
      </c>
    </row>
    <row r="3207" customFormat="false" ht="15" hidden="false" customHeight="false" outlineLevel="0" collapsed="false">
      <c r="A3207" s="2" t="s">
        <v>8373</v>
      </c>
      <c r="B3207" s="2" t="s">
        <v>4260</v>
      </c>
      <c r="C3207" s="2" t="s">
        <v>5190</v>
      </c>
      <c r="D3207" s="13" t="n">
        <v>46135</v>
      </c>
      <c r="E3207" s="2" t="s">
        <v>98</v>
      </c>
      <c r="F3207" s="2" t="s">
        <v>145</v>
      </c>
      <c r="G3207" s="2" t="s">
        <v>136</v>
      </c>
    </row>
    <row r="3208" customFormat="false" ht="15" hidden="false" customHeight="false" outlineLevel="0" collapsed="false">
      <c r="A3208" s="2" t="s">
        <v>8374</v>
      </c>
      <c r="B3208" s="2" t="s">
        <v>5073</v>
      </c>
      <c r="C3208" s="2" t="s">
        <v>5190</v>
      </c>
      <c r="D3208" s="13" t="n">
        <v>45865</v>
      </c>
      <c r="E3208" s="2" t="s">
        <v>98</v>
      </c>
      <c r="F3208" s="2" t="s">
        <v>98</v>
      </c>
      <c r="G3208" s="2" t="s">
        <v>109</v>
      </c>
    </row>
    <row r="3209" customFormat="false" ht="15" hidden="false" customHeight="false" outlineLevel="0" collapsed="false">
      <c r="A3209" s="2" t="s">
        <v>8375</v>
      </c>
      <c r="B3209" s="2" t="s">
        <v>4987</v>
      </c>
      <c r="C3209" s="2" t="s">
        <v>5172</v>
      </c>
      <c r="D3209" s="13" t="n">
        <v>45699</v>
      </c>
      <c r="E3209" s="2" t="s">
        <v>98</v>
      </c>
      <c r="F3209" s="2" t="s">
        <v>98</v>
      </c>
      <c r="G3209" s="2" t="s">
        <v>120</v>
      </c>
    </row>
    <row r="3210" customFormat="false" ht="15" hidden="false" customHeight="false" outlineLevel="0" collapsed="false">
      <c r="A3210" s="2" t="s">
        <v>8376</v>
      </c>
      <c r="B3210" s="2" t="s">
        <v>1033</v>
      </c>
      <c r="C3210" s="2" t="s">
        <v>5164</v>
      </c>
      <c r="D3210" s="13" t="n">
        <v>46184</v>
      </c>
      <c r="E3210" s="2" t="s">
        <v>98</v>
      </c>
      <c r="F3210" s="2" t="s">
        <v>139</v>
      </c>
      <c r="G3210" s="2" t="s">
        <v>130</v>
      </c>
    </row>
    <row r="3211" customFormat="false" ht="15" hidden="false" customHeight="false" outlineLevel="0" collapsed="false">
      <c r="A3211" s="2" t="s">
        <v>8377</v>
      </c>
      <c r="B3211" s="2" t="s">
        <v>5057</v>
      </c>
      <c r="C3211" s="2" t="s">
        <v>5172</v>
      </c>
      <c r="D3211" s="13" t="n">
        <v>45681</v>
      </c>
      <c r="E3211" s="2" t="s">
        <v>98</v>
      </c>
      <c r="F3211" s="2" t="s">
        <v>98</v>
      </c>
      <c r="G3211" s="2" t="s">
        <v>120</v>
      </c>
    </row>
    <row r="3212" customFormat="false" ht="15" hidden="false" customHeight="false" outlineLevel="0" collapsed="false">
      <c r="A3212" s="2" t="s">
        <v>8378</v>
      </c>
      <c r="B3212" s="2" t="s">
        <v>906</v>
      </c>
      <c r="C3212" s="2" t="s">
        <v>5164</v>
      </c>
      <c r="D3212" s="13" t="n">
        <v>46047</v>
      </c>
      <c r="E3212" s="2" t="s">
        <v>98</v>
      </c>
      <c r="F3212" s="2" t="s">
        <v>165</v>
      </c>
      <c r="G3212" s="2" t="s">
        <v>111</v>
      </c>
    </row>
    <row r="3213" customFormat="false" ht="15" hidden="false" customHeight="false" outlineLevel="0" collapsed="false">
      <c r="A3213" s="2" t="s">
        <v>8379</v>
      </c>
      <c r="B3213" s="2" t="s">
        <v>4719</v>
      </c>
      <c r="C3213" s="2" t="s">
        <v>5164</v>
      </c>
      <c r="D3213" s="13" t="n">
        <v>45527</v>
      </c>
      <c r="E3213" s="2" t="s">
        <v>98</v>
      </c>
      <c r="F3213" s="2" t="s">
        <v>98</v>
      </c>
      <c r="G3213" s="2" t="s">
        <v>115</v>
      </c>
    </row>
    <row r="3214" customFormat="false" ht="15" hidden="false" customHeight="false" outlineLevel="0" collapsed="false">
      <c r="A3214" s="2" t="s">
        <v>8380</v>
      </c>
      <c r="B3214" s="2" t="s">
        <v>774</v>
      </c>
      <c r="C3214" s="2" t="s">
        <v>5164</v>
      </c>
      <c r="D3214" s="13" t="n">
        <v>45688</v>
      </c>
      <c r="E3214" s="2" t="s">
        <v>98</v>
      </c>
      <c r="F3214" s="2" t="s">
        <v>139</v>
      </c>
      <c r="G3214" s="2" t="s">
        <v>130</v>
      </c>
    </row>
    <row r="3215" customFormat="false" ht="15" hidden="false" customHeight="false" outlineLevel="0" collapsed="false">
      <c r="A3215" s="2" t="s">
        <v>8381</v>
      </c>
      <c r="B3215" s="2" t="s">
        <v>2013</v>
      </c>
      <c r="C3215" s="2" t="s">
        <v>5166</v>
      </c>
      <c r="D3215" s="13" t="n">
        <v>45803</v>
      </c>
      <c r="E3215" s="2" t="s">
        <v>165</v>
      </c>
      <c r="F3215" s="2" t="s">
        <v>123</v>
      </c>
      <c r="G3215" s="2" t="s">
        <v>115</v>
      </c>
    </row>
    <row r="3216" customFormat="false" ht="15" hidden="false" customHeight="false" outlineLevel="0" collapsed="false">
      <c r="A3216" s="2" t="s">
        <v>8382</v>
      </c>
      <c r="B3216" s="2" t="s">
        <v>3149</v>
      </c>
      <c r="C3216" s="2" t="s">
        <v>5166</v>
      </c>
      <c r="D3216" s="13" t="n">
        <v>45713</v>
      </c>
      <c r="E3216" s="2" t="s">
        <v>108</v>
      </c>
      <c r="F3216" s="2" t="s">
        <v>104</v>
      </c>
      <c r="G3216" s="2" t="s">
        <v>124</v>
      </c>
    </row>
    <row r="3217" customFormat="false" ht="15" hidden="false" customHeight="false" outlineLevel="0" collapsed="false">
      <c r="A3217" s="2" t="s">
        <v>8383</v>
      </c>
      <c r="B3217" s="2" t="s">
        <v>5012</v>
      </c>
      <c r="C3217" s="2" t="s">
        <v>5190</v>
      </c>
      <c r="D3217" s="13" t="n">
        <v>46239</v>
      </c>
      <c r="E3217" s="2" t="s">
        <v>98</v>
      </c>
      <c r="F3217" s="2" t="s">
        <v>98</v>
      </c>
      <c r="G3217" s="2" t="s">
        <v>124</v>
      </c>
    </row>
    <row r="3218" customFormat="false" ht="15" hidden="false" customHeight="false" outlineLevel="0" collapsed="false">
      <c r="A3218" s="2" t="s">
        <v>8384</v>
      </c>
      <c r="B3218" s="2" t="s">
        <v>1647</v>
      </c>
      <c r="C3218" s="2" t="s">
        <v>5168</v>
      </c>
      <c r="D3218" s="13" t="n">
        <v>46037</v>
      </c>
      <c r="E3218" s="2" t="s">
        <v>128</v>
      </c>
      <c r="F3218" s="2" t="s">
        <v>98</v>
      </c>
      <c r="G3218" s="2" t="s">
        <v>99</v>
      </c>
    </row>
    <row r="3219" customFormat="false" ht="15" hidden="false" customHeight="false" outlineLevel="0" collapsed="false">
      <c r="A3219" s="2" t="s">
        <v>8385</v>
      </c>
      <c r="B3219" s="2" t="s">
        <v>5022</v>
      </c>
      <c r="C3219" s="2" t="s">
        <v>5172</v>
      </c>
      <c r="D3219" s="13" t="n">
        <v>45795</v>
      </c>
      <c r="E3219" s="2" t="s">
        <v>98</v>
      </c>
      <c r="F3219" s="2" t="s">
        <v>98</v>
      </c>
      <c r="G3219" s="2" t="s">
        <v>136</v>
      </c>
    </row>
    <row r="3220" customFormat="false" ht="15" hidden="false" customHeight="false" outlineLevel="0" collapsed="false">
      <c r="A3220" s="2" t="s">
        <v>8386</v>
      </c>
      <c r="B3220" s="2" t="s">
        <v>1280</v>
      </c>
      <c r="C3220" s="2" t="s">
        <v>5168</v>
      </c>
      <c r="D3220" s="13" t="n">
        <v>45813</v>
      </c>
      <c r="E3220" s="2" t="s">
        <v>104</v>
      </c>
      <c r="F3220" s="2" t="s">
        <v>98</v>
      </c>
      <c r="G3220" s="2" t="s">
        <v>109</v>
      </c>
    </row>
    <row r="3221" customFormat="false" ht="15" hidden="false" customHeight="false" outlineLevel="0" collapsed="false">
      <c r="A3221" s="2" t="s">
        <v>8387</v>
      </c>
      <c r="B3221" s="2" t="s">
        <v>1717</v>
      </c>
      <c r="C3221" s="2" t="s">
        <v>5168</v>
      </c>
      <c r="D3221" s="13" t="n">
        <v>46059</v>
      </c>
      <c r="E3221" s="2" t="s">
        <v>98</v>
      </c>
      <c r="F3221" s="2" t="s">
        <v>98</v>
      </c>
      <c r="G3221" s="2" t="s">
        <v>115</v>
      </c>
    </row>
    <row r="3222" customFormat="false" ht="15" hidden="false" customHeight="false" outlineLevel="0" collapsed="false">
      <c r="A3222" s="2" t="s">
        <v>8388</v>
      </c>
      <c r="B3222" s="2" t="s">
        <v>404</v>
      </c>
      <c r="C3222" s="2" t="s">
        <v>5166</v>
      </c>
      <c r="D3222" s="13" t="n">
        <v>45505</v>
      </c>
      <c r="E3222" s="2" t="s">
        <v>123</v>
      </c>
      <c r="F3222" s="2" t="s">
        <v>104</v>
      </c>
      <c r="G3222" s="2" t="s">
        <v>142</v>
      </c>
    </row>
    <row r="3223" customFormat="false" ht="15" hidden="false" customHeight="false" outlineLevel="0" collapsed="false">
      <c r="A3223" s="2" t="s">
        <v>8389</v>
      </c>
      <c r="B3223" s="2" t="s">
        <v>5017</v>
      </c>
      <c r="C3223" s="2" t="s">
        <v>5168</v>
      </c>
      <c r="D3223" s="13" t="n">
        <v>46181</v>
      </c>
      <c r="E3223" s="2" t="s">
        <v>98</v>
      </c>
      <c r="F3223" s="2" t="s">
        <v>98</v>
      </c>
      <c r="G3223" s="2" t="s">
        <v>115</v>
      </c>
    </row>
    <row r="3224" customFormat="false" ht="15" hidden="false" customHeight="false" outlineLevel="0" collapsed="false">
      <c r="A3224" s="2" t="s">
        <v>8390</v>
      </c>
      <c r="B3224" s="2" t="s">
        <v>2154</v>
      </c>
      <c r="C3224" s="2" t="s">
        <v>5166</v>
      </c>
      <c r="D3224" s="13" t="n">
        <v>45934</v>
      </c>
      <c r="E3224" s="2" t="s">
        <v>145</v>
      </c>
      <c r="F3224" s="2" t="s">
        <v>141</v>
      </c>
      <c r="G3224" s="2" t="s">
        <v>120</v>
      </c>
    </row>
    <row r="3225" customFormat="false" ht="15" hidden="false" customHeight="false" outlineLevel="0" collapsed="false">
      <c r="A3225" s="2" t="s">
        <v>8391</v>
      </c>
      <c r="B3225" s="2" t="s">
        <v>3268</v>
      </c>
      <c r="C3225" s="2" t="s">
        <v>5164</v>
      </c>
      <c r="D3225" s="13" t="n">
        <v>45511</v>
      </c>
      <c r="E3225" s="2" t="s">
        <v>98</v>
      </c>
      <c r="F3225" s="2" t="s">
        <v>128</v>
      </c>
      <c r="G3225" s="2" t="s">
        <v>142</v>
      </c>
    </row>
    <row r="3226" customFormat="false" ht="15" hidden="false" customHeight="false" outlineLevel="0" collapsed="false">
      <c r="A3226" s="2" t="s">
        <v>8392</v>
      </c>
      <c r="B3226" s="2" t="s">
        <v>197</v>
      </c>
      <c r="C3226" s="2" t="s">
        <v>5164</v>
      </c>
      <c r="D3226" s="13" t="n">
        <v>45616</v>
      </c>
      <c r="E3226" s="2" t="s">
        <v>98</v>
      </c>
      <c r="F3226" s="2" t="s">
        <v>98</v>
      </c>
      <c r="G3226" s="2" t="s">
        <v>109</v>
      </c>
    </row>
    <row r="3227" customFormat="false" ht="15" hidden="false" customHeight="false" outlineLevel="0" collapsed="false">
      <c r="A3227" s="2" t="s">
        <v>8393</v>
      </c>
      <c r="B3227" s="2" t="s">
        <v>4822</v>
      </c>
      <c r="C3227" s="2" t="s">
        <v>5166</v>
      </c>
      <c r="D3227" s="13" t="n">
        <v>45545</v>
      </c>
      <c r="E3227" s="2" t="s">
        <v>163</v>
      </c>
      <c r="F3227" s="2" t="s">
        <v>139</v>
      </c>
      <c r="G3227" s="2" t="s">
        <v>115</v>
      </c>
    </row>
    <row r="3228" customFormat="false" ht="15" hidden="false" customHeight="false" outlineLevel="0" collapsed="false">
      <c r="A3228" s="2" t="s">
        <v>8394</v>
      </c>
      <c r="B3228" s="2" t="s">
        <v>4949</v>
      </c>
      <c r="C3228" s="2" t="s">
        <v>5172</v>
      </c>
      <c r="D3228" s="13" t="n">
        <v>45758</v>
      </c>
      <c r="E3228" s="2" t="s">
        <v>98</v>
      </c>
      <c r="F3228" s="2" t="s">
        <v>98</v>
      </c>
      <c r="G3228" s="2" t="s">
        <v>124</v>
      </c>
    </row>
    <row r="3229" customFormat="false" ht="15" hidden="false" customHeight="false" outlineLevel="0" collapsed="false">
      <c r="A3229" s="2" t="s">
        <v>8395</v>
      </c>
      <c r="B3229" s="2" t="s">
        <v>5030</v>
      </c>
      <c r="C3229" s="2" t="s">
        <v>5172</v>
      </c>
      <c r="D3229" s="13" t="n">
        <v>45739</v>
      </c>
      <c r="E3229" s="2" t="s">
        <v>98</v>
      </c>
      <c r="F3229" s="2" t="s">
        <v>98</v>
      </c>
      <c r="G3229" s="2" t="s">
        <v>136</v>
      </c>
    </row>
    <row r="3230" customFormat="false" ht="15" hidden="false" customHeight="false" outlineLevel="0" collapsed="false">
      <c r="A3230" s="2" t="s">
        <v>8396</v>
      </c>
      <c r="B3230" s="2" t="s">
        <v>4162</v>
      </c>
      <c r="C3230" s="2" t="s">
        <v>5190</v>
      </c>
      <c r="D3230" s="13" t="n">
        <v>45783</v>
      </c>
      <c r="E3230" s="2" t="s">
        <v>98</v>
      </c>
      <c r="F3230" s="2" t="s">
        <v>119</v>
      </c>
      <c r="G3230" s="2" t="s">
        <v>99</v>
      </c>
    </row>
    <row r="3231" customFormat="false" ht="15" hidden="false" customHeight="false" outlineLevel="0" collapsed="false">
      <c r="A3231" s="2" t="s">
        <v>8397</v>
      </c>
      <c r="B3231" s="2" t="s">
        <v>901</v>
      </c>
      <c r="C3231" s="2" t="s">
        <v>5168</v>
      </c>
      <c r="D3231" s="13" t="n">
        <v>45724</v>
      </c>
      <c r="E3231" s="2" t="s">
        <v>119</v>
      </c>
      <c r="F3231" s="2" t="s">
        <v>98</v>
      </c>
      <c r="G3231" s="2" t="s">
        <v>99</v>
      </c>
    </row>
    <row r="3232" customFormat="false" ht="15" hidden="false" customHeight="false" outlineLevel="0" collapsed="false">
      <c r="A3232" s="2" t="s">
        <v>8398</v>
      </c>
      <c r="B3232" s="2" t="s">
        <v>1681</v>
      </c>
      <c r="C3232" s="2" t="s">
        <v>5168</v>
      </c>
      <c r="D3232" s="13" t="n">
        <v>45840</v>
      </c>
      <c r="E3232" s="2" t="s">
        <v>108</v>
      </c>
      <c r="F3232" s="2" t="s">
        <v>98</v>
      </c>
      <c r="G3232" s="2" t="s">
        <v>109</v>
      </c>
    </row>
    <row r="3233" customFormat="false" ht="15" hidden="false" customHeight="false" outlineLevel="0" collapsed="false">
      <c r="A3233" s="2" t="s">
        <v>8399</v>
      </c>
      <c r="B3233" s="2" t="s">
        <v>2666</v>
      </c>
      <c r="C3233" s="2" t="s">
        <v>5166</v>
      </c>
      <c r="D3233" s="13" t="n">
        <v>45472</v>
      </c>
      <c r="E3233" s="2" t="s">
        <v>165</v>
      </c>
      <c r="F3233" s="2" t="s">
        <v>145</v>
      </c>
      <c r="G3233" s="2" t="s">
        <v>109</v>
      </c>
    </row>
    <row r="3234" customFormat="false" ht="15" hidden="false" customHeight="false" outlineLevel="0" collapsed="false">
      <c r="A3234" s="2" t="s">
        <v>8400</v>
      </c>
      <c r="B3234" s="2" t="s">
        <v>3846</v>
      </c>
      <c r="C3234" s="2" t="s">
        <v>5190</v>
      </c>
      <c r="D3234" s="13" t="n">
        <v>45806</v>
      </c>
      <c r="E3234" s="2" t="s">
        <v>98</v>
      </c>
      <c r="F3234" s="2" t="s">
        <v>139</v>
      </c>
      <c r="G3234" s="2" t="s">
        <v>99</v>
      </c>
    </row>
    <row r="3235" customFormat="false" ht="15" hidden="false" customHeight="false" outlineLevel="0" collapsed="false">
      <c r="A3235" s="2" t="s">
        <v>8401</v>
      </c>
      <c r="B3235" s="2" t="s">
        <v>194</v>
      </c>
      <c r="C3235" s="2" t="s">
        <v>5166</v>
      </c>
      <c r="D3235" s="13" t="n">
        <v>45541</v>
      </c>
      <c r="E3235" s="2" t="s">
        <v>145</v>
      </c>
      <c r="F3235" s="2" t="s">
        <v>141</v>
      </c>
      <c r="G3235" s="2" t="s">
        <v>130</v>
      </c>
    </row>
    <row r="3236" customFormat="false" ht="15" hidden="false" customHeight="false" outlineLevel="0" collapsed="false">
      <c r="A3236" s="2" t="s">
        <v>8402</v>
      </c>
      <c r="B3236" s="2" t="s">
        <v>372</v>
      </c>
      <c r="C3236" s="2" t="s">
        <v>5172</v>
      </c>
      <c r="D3236" s="13" t="n">
        <v>45847</v>
      </c>
      <c r="E3236" s="2" t="s">
        <v>165</v>
      </c>
      <c r="F3236" s="2" t="s">
        <v>98</v>
      </c>
      <c r="G3236" s="2" t="s">
        <v>124</v>
      </c>
    </row>
    <row r="3237" customFormat="false" ht="15" hidden="false" customHeight="false" outlineLevel="0" collapsed="false">
      <c r="A3237" s="2" t="s">
        <v>8403</v>
      </c>
      <c r="B3237" s="2" t="s">
        <v>638</v>
      </c>
      <c r="C3237" s="2" t="s">
        <v>5166</v>
      </c>
      <c r="D3237" s="13" t="n">
        <v>45387</v>
      </c>
      <c r="E3237" s="2" t="s">
        <v>141</v>
      </c>
      <c r="F3237" s="2" t="s">
        <v>165</v>
      </c>
      <c r="G3237" s="2" t="s">
        <v>133</v>
      </c>
    </row>
    <row r="3238" customFormat="false" ht="15" hidden="false" customHeight="false" outlineLevel="0" collapsed="false">
      <c r="A3238" s="2" t="s">
        <v>8404</v>
      </c>
      <c r="B3238" s="2" t="s">
        <v>3395</v>
      </c>
      <c r="C3238" s="2" t="s">
        <v>5190</v>
      </c>
      <c r="D3238" s="13" t="n">
        <v>46021</v>
      </c>
      <c r="E3238" s="2" t="s">
        <v>98</v>
      </c>
      <c r="F3238" s="2" t="s">
        <v>98</v>
      </c>
      <c r="G3238" s="2" t="s">
        <v>120</v>
      </c>
    </row>
    <row r="3239" customFormat="false" ht="15" hidden="false" customHeight="false" outlineLevel="0" collapsed="false">
      <c r="A3239" s="2" t="s">
        <v>8405</v>
      </c>
      <c r="B3239" s="2" t="s">
        <v>1239</v>
      </c>
      <c r="C3239" s="2" t="s">
        <v>5190</v>
      </c>
      <c r="D3239" s="13" t="n">
        <v>45934</v>
      </c>
      <c r="E3239" s="2" t="s">
        <v>98</v>
      </c>
      <c r="F3239" s="2" t="s">
        <v>108</v>
      </c>
      <c r="G3239" s="2" t="s">
        <v>99</v>
      </c>
    </row>
    <row r="3240" customFormat="false" ht="15" hidden="false" customHeight="false" outlineLevel="0" collapsed="false">
      <c r="A3240" s="2" t="s">
        <v>8406</v>
      </c>
      <c r="B3240" s="2" t="s">
        <v>518</v>
      </c>
      <c r="C3240" s="2" t="s">
        <v>5190</v>
      </c>
      <c r="D3240" s="13" t="n">
        <v>45639</v>
      </c>
      <c r="E3240" s="2" t="s">
        <v>98</v>
      </c>
      <c r="F3240" s="2" t="s">
        <v>141</v>
      </c>
      <c r="G3240" s="2" t="s">
        <v>99</v>
      </c>
    </row>
    <row r="3241" customFormat="false" ht="15" hidden="false" customHeight="false" outlineLevel="0" collapsed="false">
      <c r="A3241" s="2" t="s">
        <v>8407</v>
      </c>
      <c r="B3241" s="2" t="s">
        <v>355</v>
      </c>
      <c r="C3241" s="2" t="s">
        <v>5172</v>
      </c>
      <c r="D3241" s="13" t="n">
        <v>45805</v>
      </c>
      <c r="E3241" s="2" t="s">
        <v>139</v>
      </c>
      <c r="F3241" s="2" t="s">
        <v>98</v>
      </c>
      <c r="G3241" s="2" t="s">
        <v>136</v>
      </c>
    </row>
    <row r="3242" customFormat="false" ht="15" hidden="false" customHeight="false" outlineLevel="0" collapsed="false">
      <c r="A3242" s="2" t="s">
        <v>8408</v>
      </c>
      <c r="B3242" s="2" t="s">
        <v>121</v>
      </c>
      <c r="C3242" s="2" t="s">
        <v>5164</v>
      </c>
      <c r="D3242" s="13" t="n">
        <v>46029</v>
      </c>
      <c r="E3242" s="2" t="s">
        <v>98</v>
      </c>
      <c r="F3242" s="2" t="s">
        <v>123</v>
      </c>
      <c r="G3242" s="2" t="s">
        <v>115</v>
      </c>
    </row>
    <row r="3243" customFormat="false" ht="15" hidden="false" customHeight="false" outlineLevel="0" collapsed="false">
      <c r="A3243" s="2" t="s">
        <v>8409</v>
      </c>
      <c r="B3243" s="2" t="s">
        <v>4103</v>
      </c>
      <c r="C3243" s="2" t="s">
        <v>5164</v>
      </c>
      <c r="D3243" s="13" t="n">
        <v>46112</v>
      </c>
      <c r="E3243" s="2" t="s">
        <v>98</v>
      </c>
      <c r="F3243" s="2" t="s">
        <v>139</v>
      </c>
      <c r="G3243" s="2" t="s">
        <v>120</v>
      </c>
    </row>
    <row r="3244" customFormat="false" ht="15" hidden="false" customHeight="false" outlineLevel="0" collapsed="false">
      <c r="A3244" s="2" t="s">
        <v>8410</v>
      </c>
      <c r="B3244" s="2" t="s">
        <v>5013</v>
      </c>
      <c r="C3244" s="2" t="s">
        <v>5190</v>
      </c>
      <c r="D3244" s="13" t="n">
        <v>45758</v>
      </c>
      <c r="E3244" s="2" t="s">
        <v>98</v>
      </c>
      <c r="F3244" s="2" t="s">
        <v>98</v>
      </c>
      <c r="G3244" s="2" t="s">
        <v>130</v>
      </c>
    </row>
    <row r="3245" customFormat="false" ht="15" hidden="false" customHeight="false" outlineLevel="0" collapsed="false">
      <c r="A3245" s="2" t="s">
        <v>8411</v>
      </c>
      <c r="B3245" s="2" t="s">
        <v>3786</v>
      </c>
      <c r="C3245" s="2" t="s">
        <v>5172</v>
      </c>
      <c r="D3245" s="13" t="n">
        <v>45937</v>
      </c>
      <c r="E3245" s="2" t="s">
        <v>98</v>
      </c>
      <c r="F3245" s="2" t="s">
        <v>98</v>
      </c>
      <c r="G3245" s="2" t="s">
        <v>120</v>
      </c>
    </row>
    <row r="3246" customFormat="false" ht="15" hidden="false" customHeight="false" outlineLevel="0" collapsed="false">
      <c r="A3246" s="2" t="s">
        <v>8412</v>
      </c>
      <c r="B3246" s="2" t="s">
        <v>823</v>
      </c>
      <c r="C3246" s="2" t="s">
        <v>5172</v>
      </c>
      <c r="D3246" s="13" t="n">
        <v>45463</v>
      </c>
      <c r="E3246" s="2" t="s">
        <v>119</v>
      </c>
      <c r="F3246" s="2" t="s">
        <v>98</v>
      </c>
      <c r="G3246" s="2" t="s">
        <v>136</v>
      </c>
    </row>
    <row r="3247" customFormat="false" ht="15" hidden="false" customHeight="false" outlineLevel="0" collapsed="false">
      <c r="A3247" s="2" t="s">
        <v>8413</v>
      </c>
      <c r="B3247" s="2" t="s">
        <v>4950</v>
      </c>
      <c r="C3247" s="2" t="s">
        <v>5172</v>
      </c>
      <c r="D3247" s="13" t="n">
        <v>45890</v>
      </c>
      <c r="E3247" s="2" t="s">
        <v>98</v>
      </c>
      <c r="F3247" s="2" t="s">
        <v>98</v>
      </c>
      <c r="G3247" s="2" t="s">
        <v>142</v>
      </c>
    </row>
    <row r="3248" customFormat="false" ht="15" hidden="false" customHeight="false" outlineLevel="0" collapsed="false">
      <c r="A3248" s="2" t="s">
        <v>8414</v>
      </c>
      <c r="B3248" s="2" t="s">
        <v>1416</v>
      </c>
      <c r="C3248" s="2" t="s">
        <v>5164</v>
      </c>
      <c r="D3248" s="13" t="n">
        <v>46078</v>
      </c>
      <c r="E3248" s="2" t="s">
        <v>98</v>
      </c>
      <c r="F3248" s="2" t="s">
        <v>108</v>
      </c>
      <c r="G3248" s="2" t="s">
        <v>124</v>
      </c>
    </row>
    <row r="3249" customFormat="false" ht="15" hidden="false" customHeight="false" outlineLevel="0" collapsed="false">
      <c r="A3249" s="2" t="s">
        <v>8415</v>
      </c>
      <c r="B3249" s="2" t="s">
        <v>4152</v>
      </c>
      <c r="C3249" s="2" t="s">
        <v>5190</v>
      </c>
      <c r="D3249" s="13" t="n">
        <v>45589</v>
      </c>
      <c r="E3249" s="2" t="s">
        <v>98</v>
      </c>
      <c r="F3249" s="2" t="s">
        <v>165</v>
      </c>
      <c r="G3249" s="2" t="s">
        <v>109</v>
      </c>
    </row>
    <row r="3250" customFormat="false" ht="15" hidden="false" customHeight="false" outlineLevel="0" collapsed="false">
      <c r="A3250" s="2" t="s">
        <v>8416</v>
      </c>
      <c r="B3250" s="2" t="s">
        <v>4393</v>
      </c>
      <c r="C3250" s="2" t="s">
        <v>5190</v>
      </c>
      <c r="D3250" s="13" t="n">
        <v>45710</v>
      </c>
      <c r="E3250" s="2" t="s">
        <v>98</v>
      </c>
      <c r="F3250" s="2" t="s">
        <v>108</v>
      </c>
      <c r="G3250" s="2" t="s">
        <v>142</v>
      </c>
    </row>
    <row r="3251" customFormat="false" ht="15" hidden="false" customHeight="false" outlineLevel="0" collapsed="false">
      <c r="A3251" s="2" t="s">
        <v>8417</v>
      </c>
      <c r="B3251" s="2" t="s">
        <v>3808</v>
      </c>
      <c r="C3251" s="2" t="s">
        <v>5168</v>
      </c>
      <c r="D3251" s="13" t="n">
        <v>45428</v>
      </c>
      <c r="E3251" s="2" t="s">
        <v>141</v>
      </c>
      <c r="F3251" s="2" t="s">
        <v>98</v>
      </c>
      <c r="G3251" s="2" t="s">
        <v>133</v>
      </c>
    </row>
    <row r="3252" customFormat="false" ht="15" hidden="false" customHeight="false" outlineLevel="0" collapsed="false">
      <c r="A3252" s="2" t="s">
        <v>8418</v>
      </c>
      <c r="B3252" s="2" t="s">
        <v>2457</v>
      </c>
      <c r="C3252" s="2" t="s">
        <v>5164</v>
      </c>
      <c r="D3252" s="13" t="n">
        <v>45982</v>
      </c>
      <c r="E3252" s="2" t="s">
        <v>98</v>
      </c>
      <c r="F3252" s="2" t="s">
        <v>98</v>
      </c>
      <c r="G3252" s="2" t="s">
        <v>142</v>
      </c>
    </row>
    <row r="3253" customFormat="false" ht="15" hidden="false" customHeight="false" outlineLevel="0" collapsed="false">
      <c r="A3253" s="2" t="s">
        <v>8419</v>
      </c>
      <c r="B3253" s="2" t="s">
        <v>766</v>
      </c>
      <c r="C3253" s="2" t="s">
        <v>5168</v>
      </c>
      <c r="D3253" s="13" t="n">
        <v>45892</v>
      </c>
      <c r="E3253" s="2" t="s">
        <v>145</v>
      </c>
      <c r="F3253" s="2" t="s">
        <v>98</v>
      </c>
      <c r="G3253" s="2" t="s">
        <v>136</v>
      </c>
    </row>
    <row r="3254" customFormat="false" ht="15" hidden="false" customHeight="false" outlineLevel="0" collapsed="false">
      <c r="A3254" s="2" t="s">
        <v>8420</v>
      </c>
      <c r="B3254" s="2" t="s">
        <v>2945</v>
      </c>
      <c r="C3254" s="2" t="s">
        <v>5164</v>
      </c>
      <c r="D3254" s="13" t="n">
        <v>46001</v>
      </c>
      <c r="E3254" s="2" t="s">
        <v>98</v>
      </c>
      <c r="F3254" s="2" t="s">
        <v>119</v>
      </c>
      <c r="G3254" s="2" t="s">
        <v>136</v>
      </c>
    </row>
    <row r="3255" customFormat="false" ht="15" hidden="false" customHeight="false" outlineLevel="0" collapsed="false">
      <c r="A3255" s="2" t="s">
        <v>8421</v>
      </c>
      <c r="B3255" s="2" t="s">
        <v>4512</v>
      </c>
      <c r="C3255" s="2" t="s">
        <v>5168</v>
      </c>
      <c r="D3255" s="13" t="n">
        <v>45634</v>
      </c>
      <c r="E3255" s="2" t="s">
        <v>108</v>
      </c>
      <c r="F3255" s="2" t="s">
        <v>98</v>
      </c>
      <c r="G3255" s="2" t="s">
        <v>133</v>
      </c>
    </row>
    <row r="3256" customFormat="false" ht="15" hidden="false" customHeight="false" outlineLevel="0" collapsed="false">
      <c r="A3256" s="2" t="s">
        <v>8422</v>
      </c>
      <c r="B3256" s="2" t="s">
        <v>4963</v>
      </c>
      <c r="C3256" s="2" t="s">
        <v>5172</v>
      </c>
      <c r="D3256" s="13" t="n">
        <v>45984</v>
      </c>
      <c r="E3256" s="2" t="s">
        <v>98</v>
      </c>
      <c r="F3256" s="2" t="s">
        <v>98</v>
      </c>
      <c r="G3256" s="2" t="s">
        <v>124</v>
      </c>
    </row>
    <row r="3257" customFormat="false" ht="15" hidden="false" customHeight="false" outlineLevel="0" collapsed="false">
      <c r="A3257" s="2" t="s">
        <v>8423</v>
      </c>
      <c r="B3257" s="2" t="s">
        <v>2048</v>
      </c>
      <c r="C3257" s="2" t="s">
        <v>5172</v>
      </c>
      <c r="D3257" s="13" t="n">
        <v>45869</v>
      </c>
      <c r="E3257" s="2" t="s">
        <v>98</v>
      </c>
      <c r="F3257" s="2" t="s">
        <v>98</v>
      </c>
      <c r="G3257" s="2" t="s">
        <v>109</v>
      </c>
    </row>
    <row r="3258" customFormat="false" ht="15" hidden="false" customHeight="false" outlineLevel="0" collapsed="false">
      <c r="A3258" s="2" t="s">
        <v>8424</v>
      </c>
      <c r="B3258" s="2" t="s">
        <v>620</v>
      </c>
      <c r="C3258" s="2" t="s">
        <v>5166</v>
      </c>
      <c r="D3258" s="13" t="n">
        <v>45748</v>
      </c>
      <c r="E3258" s="2" t="s">
        <v>165</v>
      </c>
      <c r="F3258" s="2" t="s">
        <v>114</v>
      </c>
      <c r="G3258" s="2" t="s">
        <v>130</v>
      </c>
    </row>
    <row r="3259" customFormat="false" ht="15" hidden="false" customHeight="false" outlineLevel="0" collapsed="false">
      <c r="A3259" s="2" t="s">
        <v>8425</v>
      </c>
      <c r="B3259" s="2" t="s">
        <v>1745</v>
      </c>
      <c r="C3259" s="2" t="s">
        <v>5172</v>
      </c>
      <c r="D3259" s="13" t="n">
        <v>45834</v>
      </c>
      <c r="E3259" s="2" t="s">
        <v>98</v>
      </c>
      <c r="F3259" s="2" t="s">
        <v>98</v>
      </c>
      <c r="G3259" s="2" t="s">
        <v>115</v>
      </c>
    </row>
    <row r="3260" customFormat="false" ht="15" hidden="false" customHeight="false" outlineLevel="0" collapsed="false">
      <c r="A3260" s="2" t="s">
        <v>8426</v>
      </c>
      <c r="B3260" s="2" t="s">
        <v>1817</v>
      </c>
      <c r="C3260" s="2" t="s">
        <v>5166</v>
      </c>
      <c r="D3260" s="13" t="n">
        <v>45885</v>
      </c>
      <c r="E3260" s="2" t="s">
        <v>165</v>
      </c>
      <c r="F3260" s="2" t="s">
        <v>145</v>
      </c>
      <c r="G3260" s="2" t="s">
        <v>133</v>
      </c>
    </row>
    <row r="3261" customFormat="false" ht="15" hidden="false" customHeight="false" outlineLevel="0" collapsed="false">
      <c r="A3261" s="2" t="s">
        <v>8427</v>
      </c>
      <c r="B3261" s="2" t="s">
        <v>793</v>
      </c>
      <c r="C3261" s="2" t="s">
        <v>5164</v>
      </c>
      <c r="D3261" s="13" t="n">
        <v>46187</v>
      </c>
      <c r="E3261" s="2" t="s">
        <v>98</v>
      </c>
      <c r="F3261" s="2" t="s">
        <v>119</v>
      </c>
      <c r="G3261" s="2" t="s">
        <v>99</v>
      </c>
    </row>
    <row r="3262" customFormat="false" ht="15" hidden="false" customHeight="false" outlineLevel="0" collapsed="false">
      <c r="A3262" s="2" t="s">
        <v>8428</v>
      </c>
      <c r="B3262" s="2" t="s">
        <v>3566</v>
      </c>
      <c r="C3262" s="2" t="s">
        <v>5164</v>
      </c>
      <c r="D3262" s="13" t="n">
        <v>45665</v>
      </c>
      <c r="E3262" s="2" t="s">
        <v>98</v>
      </c>
      <c r="F3262" s="2" t="s">
        <v>128</v>
      </c>
      <c r="G3262" s="2" t="s">
        <v>142</v>
      </c>
    </row>
    <row r="3263" customFormat="false" ht="15" hidden="false" customHeight="false" outlineLevel="0" collapsed="false">
      <c r="A3263" s="2" t="s">
        <v>8429</v>
      </c>
      <c r="B3263" s="2" t="s">
        <v>3035</v>
      </c>
      <c r="C3263" s="2" t="s">
        <v>5166</v>
      </c>
      <c r="D3263" s="13" t="n">
        <v>46148</v>
      </c>
      <c r="E3263" s="2" t="s">
        <v>98</v>
      </c>
      <c r="F3263" s="2" t="s">
        <v>165</v>
      </c>
      <c r="G3263" s="2" t="s">
        <v>109</v>
      </c>
    </row>
    <row r="3264" customFormat="false" ht="15" hidden="false" customHeight="false" outlineLevel="0" collapsed="false">
      <c r="A3264" s="2" t="s">
        <v>8430</v>
      </c>
      <c r="B3264" s="2" t="s">
        <v>2001</v>
      </c>
      <c r="C3264" s="2" t="s">
        <v>5164</v>
      </c>
      <c r="D3264" s="13" t="n">
        <v>46014</v>
      </c>
      <c r="E3264" s="2" t="s">
        <v>98</v>
      </c>
      <c r="F3264" s="2" t="s">
        <v>141</v>
      </c>
      <c r="G3264" s="2" t="s">
        <v>136</v>
      </c>
    </row>
    <row r="3265" customFormat="false" ht="15" hidden="false" customHeight="false" outlineLevel="0" collapsed="false">
      <c r="A3265" s="2" t="s">
        <v>8431</v>
      </c>
      <c r="B3265" s="2" t="s">
        <v>637</v>
      </c>
      <c r="C3265" s="2" t="s">
        <v>5168</v>
      </c>
      <c r="D3265" s="13" t="n">
        <v>45950</v>
      </c>
      <c r="E3265" s="2" t="s">
        <v>98</v>
      </c>
      <c r="F3265" s="2" t="s">
        <v>98</v>
      </c>
      <c r="G3265" s="2" t="s">
        <v>120</v>
      </c>
    </row>
    <row r="3266" customFormat="false" ht="15" hidden="false" customHeight="false" outlineLevel="0" collapsed="false">
      <c r="A3266" s="2" t="s">
        <v>8432</v>
      </c>
      <c r="B3266" s="2" t="s">
        <v>3167</v>
      </c>
      <c r="C3266" s="2" t="s">
        <v>5166</v>
      </c>
      <c r="D3266" s="13" t="n">
        <v>45806</v>
      </c>
      <c r="E3266" s="2" t="s">
        <v>119</v>
      </c>
      <c r="F3266" s="2" t="s">
        <v>108</v>
      </c>
      <c r="G3266" s="2" t="s">
        <v>120</v>
      </c>
    </row>
    <row r="3267" customFormat="false" ht="15" hidden="false" customHeight="false" outlineLevel="0" collapsed="false">
      <c r="A3267" s="2" t="s">
        <v>8433</v>
      </c>
      <c r="B3267" s="2" t="s">
        <v>4572</v>
      </c>
      <c r="C3267" s="2" t="s">
        <v>5172</v>
      </c>
      <c r="D3267" s="13" t="n">
        <v>45594</v>
      </c>
      <c r="E3267" s="2" t="s">
        <v>119</v>
      </c>
      <c r="F3267" s="2" t="s">
        <v>98</v>
      </c>
      <c r="G3267" s="2" t="s">
        <v>115</v>
      </c>
    </row>
    <row r="3268" customFormat="false" ht="15" hidden="false" customHeight="false" outlineLevel="0" collapsed="false">
      <c r="A3268" s="2" t="s">
        <v>8434</v>
      </c>
      <c r="B3268" s="2" t="s">
        <v>2157</v>
      </c>
      <c r="C3268" s="2" t="s">
        <v>5168</v>
      </c>
      <c r="D3268" s="13" t="n">
        <v>46102</v>
      </c>
      <c r="E3268" s="2" t="s">
        <v>104</v>
      </c>
      <c r="F3268" s="2" t="s">
        <v>98</v>
      </c>
      <c r="G3268" s="2" t="s">
        <v>133</v>
      </c>
    </row>
    <row r="3269" customFormat="false" ht="15" hidden="false" customHeight="false" outlineLevel="0" collapsed="false">
      <c r="A3269" s="2" t="s">
        <v>8435</v>
      </c>
      <c r="B3269" s="2" t="s">
        <v>4899</v>
      </c>
      <c r="C3269" s="2" t="s">
        <v>5164</v>
      </c>
      <c r="D3269" s="13" t="n">
        <v>45994</v>
      </c>
      <c r="E3269" s="2" t="s">
        <v>98</v>
      </c>
      <c r="F3269" s="2" t="s">
        <v>139</v>
      </c>
      <c r="G3269" s="2" t="s">
        <v>115</v>
      </c>
    </row>
    <row r="3270" customFormat="false" ht="15" hidden="false" customHeight="false" outlineLevel="0" collapsed="false">
      <c r="A3270" s="2" t="s">
        <v>8436</v>
      </c>
      <c r="B3270" s="2" t="s">
        <v>1379</v>
      </c>
      <c r="C3270" s="2" t="s">
        <v>5172</v>
      </c>
      <c r="D3270" s="13" t="n">
        <v>45671</v>
      </c>
      <c r="E3270" s="2" t="s">
        <v>104</v>
      </c>
      <c r="F3270" s="2" t="s">
        <v>98</v>
      </c>
      <c r="G3270" s="2" t="s">
        <v>142</v>
      </c>
    </row>
    <row r="3271" customFormat="false" ht="15" hidden="false" customHeight="false" outlineLevel="0" collapsed="false">
      <c r="A3271" s="2" t="s">
        <v>8437</v>
      </c>
      <c r="B3271" s="2" t="s">
        <v>4018</v>
      </c>
      <c r="C3271" s="2" t="s">
        <v>5164</v>
      </c>
      <c r="D3271" s="13" t="n">
        <v>45539</v>
      </c>
      <c r="E3271" s="2" t="s">
        <v>98</v>
      </c>
      <c r="F3271" s="2" t="s">
        <v>139</v>
      </c>
      <c r="G3271" s="2" t="s">
        <v>99</v>
      </c>
    </row>
    <row r="3272" customFormat="false" ht="15" hidden="false" customHeight="false" outlineLevel="0" collapsed="false">
      <c r="A3272" s="2" t="s">
        <v>8438</v>
      </c>
      <c r="B3272" s="2" t="s">
        <v>3671</v>
      </c>
      <c r="C3272" s="2" t="s">
        <v>5190</v>
      </c>
      <c r="D3272" s="13" t="n">
        <v>46132</v>
      </c>
      <c r="E3272" s="2" t="s">
        <v>98</v>
      </c>
      <c r="F3272" s="2" t="s">
        <v>108</v>
      </c>
      <c r="G3272" s="2" t="s">
        <v>133</v>
      </c>
    </row>
    <row r="3273" customFormat="false" ht="15" hidden="false" customHeight="false" outlineLevel="0" collapsed="false">
      <c r="A3273" s="2" t="s">
        <v>8439</v>
      </c>
      <c r="B3273" s="2" t="s">
        <v>4098</v>
      </c>
      <c r="C3273" s="2" t="s">
        <v>5164</v>
      </c>
      <c r="D3273" s="13" t="n">
        <v>45982</v>
      </c>
      <c r="E3273" s="2" t="s">
        <v>98</v>
      </c>
      <c r="F3273" s="2" t="s">
        <v>98</v>
      </c>
      <c r="G3273" s="2" t="s">
        <v>115</v>
      </c>
    </row>
    <row r="3274" customFormat="false" ht="15" hidden="false" customHeight="false" outlineLevel="0" collapsed="false">
      <c r="A3274" s="2" t="s">
        <v>8440</v>
      </c>
      <c r="B3274" s="2" t="s">
        <v>977</v>
      </c>
      <c r="C3274" s="2" t="s">
        <v>5190</v>
      </c>
      <c r="D3274" s="13" t="n">
        <v>45713</v>
      </c>
      <c r="E3274" s="2" t="s">
        <v>98</v>
      </c>
      <c r="F3274" s="2" t="s">
        <v>128</v>
      </c>
      <c r="G3274" s="2" t="s">
        <v>142</v>
      </c>
    </row>
    <row r="3275" customFormat="false" ht="15" hidden="false" customHeight="false" outlineLevel="0" collapsed="false">
      <c r="A3275" s="2" t="s">
        <v>8441</v>
      </c>
      <c r="B3275" s="2" t="s">
        <v>5037</v>
      </c>
      <c r="C3275" s="2" t="s">
        <v>5190</v>
      </c>
      <c r="D3275" s="13" t="n">
        <v>46039</v>
      </c>
      <c r="E3275" s="2" t="s">
        <v>98</v>
      </c>
      <c r="F3275" s="2" t="s">
        <v>98</v>
      </c>
      <c r="G3275" s="2" t="s">
        <v>115</v>
      </c>
    </row>
    <row r="3276" customFormat="false" ht="15" hidden="false" customHeight="false" outlineLevel="0" collapsed="false">
      <c r="A3276" s="2" t="s">
        <v>8442</v>
      </c>
      <c r="B3276" s="2" t="s">
        <v>5013</v>
      </c>
      <c r="C3276" s="2" t="s">
        <v>5190</v>
      </c>
      <c r="D3276" s="13" t="n">
        <v>45855</v>
      </c>
      <c r="E3276" s="2" t="s">
        <v>98</v>
      </c>
      <c r="F3276" s="2" t="s">
        <v>98</v>
      </c>
      <c r="G3276" s="2" t="s">
        <v>133</v>
      </c>
    </row>
    <row r="3277" customFormat="false" ht="15" hidden="false" customHeight="false" outlineLevel="0" collapsed="false">
      <c r="A3277" s="2" t="s">
        <v>8443</v>
      </c>
      <c r="B3277" s="2" t="s">
        <v>4871</v>
      </c>
      <c r="C3277" s="2" t="s">
        <v>5168</v>
      </c>
      <c r="D3277" s="13" t="n">
        <v>45847</v>
      </c>
      <c r="E3277" s="2" t="s">
        <v>141</v>
      </c>
      <c r="F3277" s="2" t="s">
        <v>98</v>
      </c>
      <c r="G3277" s="2" t="s">
        <v>136</v>
      </c>
    </row>
    <row r="3278" customFormat="false" ht="15" hidden="false" customHeight="false" outlineLevel="0" collapsed="false">
      <c r="A3278" s="2" t="s">
        <v>8444</v>
      </c>
      <c r="B3278" s="2" t="s">
        <v>3176</v>
      </c>
      <c r="C3278" s="2" t="s">
        <v>5168</v>
      </c>
      <c r="D3278" s="13" t="n">
        <v>45726</v>
      </c>
      <c r="E3278" s="2" t="s">
        <v>98</v>
      </c>
      <c r="F3278" s="2" t="s">
        <v>98</v>
      </c>
      <c r="G3278" s="2" t="s">
        <v>133</v>
      </c>
    </row>
    <row r="3279" customFormat="false" ht="15" hidden="false" customHeight="false" outlineLevel="0" collapsed="false">
      <c r="A3279" s="2" t="s">
        <v>8445</v>
      </c>
      <c r="B3279" s="2" t="s">
        <v>2108</v>
      </c>
      <c r="C3279" s="2" t="s">
        <v>5164</v>
      </c>
      <c r="D3279" s="13" t="n">
        <v>45872</v>
      </c>
      <c r="E3279" s="2" t="s">
        <v>98</v>
      </c>
      <c r="F3279" s="2" t="s">
        <v>139</v>
      </c>
      <c r="G3279" s="2" t="s">
        <v>124</v>
      </c>
    </row>
    <row r="3280" customFormat="false" ht="15" hidden="false" customHeight="false" outlineLevel="0" collapsed="false">
      <c r="A3280" s="2" t="s">
        <v>8446</v>
      </c>
      <c r="B3280" s="2" t="s">
        <v>4571</v>
      </c>
      <c r="C3280" s="2" t="s">
        <v>5166</v>
      </c>
      <c r="D3280" s="13" t="n">
        <v>45609</v>
      </c>
      <c r="E3280" s="2" t="s">
        <v>104</v>
      </c>
      <c r="F3280" s="2" t="s">
        <v>165</v>
      </c>
      <c r="G3280" s="2" t="s">
        <v>124</v>
      </c>
    </row>
    <row r="3281" customFormat="false" ht="15" hidden="false" customHeight="false" outlineLevel="0" collapsed="false">
      <c r="A3281" s="2" t="s">
        <v>8447</v>
      </c>
      <c r="B3281" s="2" t="s">
        <v>1290</v>
      </c>
      <c r="C3281" s="2" t="s">
        <v>5168</v>
      </c>
      <c r="D3281" s="13" t="n">
        <v>45633</v>
      </c>
      <c r="E3281" s="2" t="s">
        <v>119</v>
      </c>
      <c r="F3281" s="2" t="s">
        <v>98</v>
      </c>
      <c r="G3281" s="2" t="s">
        <v>111</v>
      </c>
    </row>
    <row r="3282" customFormat="false" ht="15" hidden="false" customHeight="false" outlineLevel="0" collapsed="false">
      <c r="A3282" s="2" t="s">
        <v>8448</v>
      </c>
      <c r="B3282" s="2" t="s">
        <v>3230</v>
      </c>
      <c r="C3282" s="2" t="s">
        <v>5172</v>
      </c>
      <c r="D3282" s="13" t="n">
        <v>45956</v>
      </c>
      <c r="E3282" s="2" t="s">
        <v>114</v>
      </c>
      <c r="F3282" s="2" t="s">
        <v>98</v>
      </c>
      <c r="G3282" s="2" t="s">
        <v>109</v>
      </c>
    </row>
    <row r="3283" customFormat="false" ht="15" hidden="false" customHeight="false" outlineLevel="0" collapsed="false">
      <c r="A3283" s="2" t="s">
        <v>8449</v>
      </c>
      <c r="B3283" s="2" t="s">
        <v>3951</v>
      </c>
      <c r="C3283" s="2" t="s">
        <v>5168</v>
      </c>
      <c r="D3283" s="13" t="n">
        <v>46146</v>
      </c>
      <c r="E3283" s="2" t="s">
        <v>108</v>
      </c>
      <c r="F3283" s="2" t="s">
        <v>98</v>
      </c>
      <c r="G3283" s="2" t="s">
        <v>111</v>
      </c>
    </row>
    <row r="3284" customFormat="false" ht="15" hidden="false" customHeight="false" outlineLevel="0" collapsed="false">
      <c r="A3284" s="2" t="s">
        <v>8450</v>
      </c>
      <c r="B3284" s="2" t="s">
        <v>3377</v>
      </c>
      <c r="C3284" s="2" t="s">
        <v>5164</v>
      </c>
      <c r="D3284" s="13" t="n">
        <v>45654</v>
      </c>
      <c r="E3284" s="2" t="s">
        <v>98</v>
      </c>
      <c r="F3284" s="2" t="s">
        <v>165</v>
      </c>
      <c r="G3284" s="2" t="s">
        <v>115</v>
      </c>
    </row>
    <row r="3285" customFormat="false" ht="15" hidden="false" customHeight="false" outlineLevel="0" collapsed="false">
      <c r="A3285" s="2" t="s">
        <v>8451</v>
      </c>
      <c r="B3285" s="2" t="s">
        <v>3526</v>
      </c>
      <c r="C3285" s="2" t="s">
        <v>5164</v>
      </c>
      <c r="D3285" s="13" t="n">
        <v>45620</v>
      </c>
      <c r="E3285" s="2" t="s">
        <v>98</v>
      </c>
      <c r="F3285" s="2" t="s">
        <v>104</v>
      </c>
      <c r="G3285" s="2" t="s">
        <v>99</v>
      </c>
    </row>
    <row r="3286" customFormat="false" ht="15" hidden="false" customHeight="false" outlineLevel="0" collapsed="false">
      <c r="A3286" s="2" t="s">
        <v>8452</v>
      </c>
      <c r="B3286" s="2" t="s">
        <v>371</v>
      </c>
      <c r="C3286" s="2" t="s">
        <v>5164</v>
      </c>
      <c r="D3286" s="13" t="n">
        <v>46154</v>
      </c>
      <c r="E3286" s="2" t="s">
        <v>98</v>
      </c>
      <c r="F3286" s="2" t="s">
        <v>119</v>
      </c>
      <c r="G3286" s="2" t="s">
        <v>142</v>
      </c>
    </row>
    <row r="3287" customFormat="false" ht="15" hidden="false" customHeight="false" outlineLevel="0" collapsed="false">
      <c r="A3287" s="2" t="s">
        <v>8453</v>
      </c>
      <c r="B3287" s="2" t="s">
        <v>803</v>
      </c>
      <c r="C3287" s="2" t="s">
        <v>5164</v>
      </c>
      <c r="D3287" s="13" t="n">
        <v>45686</v>
      </c>
      <c r="E3287" s="2" t="s">
        <v>98</v>
      </c>
      <c r="F3287" s="2" t="s">
        <v>123</v>
      </c>
      <c r="G3287" s="2" t="s">
        <v>115</v>
      </c>
    </row>
    <row r="3288" customFormat="false" ht="15" hidden="false" customHeight="false" outlineLevel="0" collapsed="false">
      <c r="A3288" s="2" t="s">
        <v>8454</v>
      </c>
      <c r="B3288" s="2" t="s">
        <v>4466</v>
      </c>
      <c r="C3288" s="2" t="s">
        <v>5190</v>
      </c>
      <c r="D3288" s="13" t="n">
        <v>46110</v>
      </c>
      <c r="E3288" s="2" t="s">
        <v>98</v>
      </c>
      <c r="F3288" s="2" t="s">
        <v>139</v>
      </c>
      <c r="G3288" s="2" t="s">
        <v>109</v>
      </c>
    </row>
    <row r="3289" customFormat="false" ht="15" hidden="false" customHeight="false" outlineLevel="0" collapsed="false">
      <c r="A3289" s="2" t="s">
        <v>8455</v>
      </c>
      <c r="B3289" s="2" t="s">
        <v>2397</v>
      </c>
      <c r="C3289" s="2" t="s">
        <v>5168</v>
      </c>
      <c r="D3289" s="13" t="n">
        <v>45463</v>
      </c>
      <c r="E3289" s="2" t="s">
        <v>119</v>
      </c>
      <c r="F3289" s="2" t="s">
        <v>98</v>
      </c>
      <c r="G3289" s="2" t="s">
        <v>115</v>
      </c>
    </row>
    <row r="3290" customFormat="false" ht="15" hidden="false" customHeight="false" outlineLevel="0" collapsed="false">
      <c r="A3290" s="2" t="s">
        <v>8456</v>
      </c>
      <c r="B3290" s="2" t="s">
        <v>2364</v>
      </c>
      <c r="C3290" s="2" t="s">
        <v>5168</v>
      </c>
      <c r="D3290" s="13" t="n">
        <v>45522</v>
      </c>
      <c r="E3290" s="2" t="s">
        <v>98</v>
      </c>
      <c r="F3290" s="2" t="s">
        <v>98</v>
      </c>
      <c r="G3290" s="2" t="s">
        <v>109</v>
      </c>
    </row>
    <row r="3291" customFormat="false" ht="15" hidden="false" customHeight="false" outlineLevel="0" collapsed="false">
      <c r="A3291" s="2" t="s">
        <v>8457</v>
      </c>
      <c r="B3291" s="2" t="s">
        <v>1637</v>
      </c>
      <c r="C3291" s="2" t="s">
        <v>5168</v>
      </c>
      <c r="D3291" s="13" t="n">
        <v>45575</v>
      </c>
      <c r="E3291" s="2" t="s">
        <v>139</v>
      </c>
      <c r="F3291" s="2" t="s">
        <v>98</v>
      </c>
      <c r="G3291" s="2" t="s">
        <v>99</v>
      </c>
    </row>
    <row r="3292" customFormat="false" ht="15" hidden="false" customHeight="false" outlineLevel="0" collapsed="false">
      <c r="A3292" s="2" t="s">
        <v>8458</v>
      </c>
      <c r="B3292" s="2" t="s">
        <v>1255</v>
      </c>
      <c r="C3292" s="2" t="s">
        <v>5166</v>
      </c>
      <c r="D3292" s="13" t="n">
        <v>46083</v>
      </c>
      <c r="E3292" s="2" t="s">
        <v>128</v>
      </c>
      <c r="F3292" s="2" t="s">
        <v>119</v>
      </c>
      <c r="G3292" s="2" t="s">
        <v>115</v>
      </c>
    </row>
    <row r="3293" customFormat="false" ht="15" hidden="false" customHeight="false" outlineLevel="0" collapsed="false">
      <c r="A3293" s="2" t="s">
        <v>8459</v>
      </c>
      <c r="B3293" s="2" t="s">
        <v>220</v>
      </c>
      <c r="C3293" s="2" t="s">
        <v>5172</v>
      </c>
      <c r="D3293" s="13" t="n">
        <v>45785</v>
      </c>
      <c r="E3293" s="2" t="s">
        <v>98</v>
      </c>
      <c r="F3293" s="2" t="s">
        <v>98</v>
      </c>
      <c r="G3293" s="2" t="s">
        <v>109</v>
      </c>
    </row>
    <row r="3294" customFormat="false" ht="15" hidden="false" customHeight="false" outlineLevel="0" collapsed="false">
      <c r="A3294" s="2" t="s">
        <v>8460</v>
      </c>
      <c r="B3294" s="2" t="s">
        <v>1002</v>
      </c>
      <c r="C3294" s="2" t="s">
        <v>5164</v>
      </c>
      <c r="D3294" s="13" t="n">
        <v>45682</v>
      </c>
      <c r="E3294" s="2" t="s">
        <v>98</v>
      </c>
      <c r="F3294" s="2" t="s">
        <v>119</v>
      </c>
      <c r="G3294" s="2" t="s">
        <v>130</v>
      </c>
    </row>
    <row r="3295" customFormat="false" ht="15" hidden="false" customHeight="false" outlineLevel="0" collapsed="false">
      <c r="A3295" s="2" t="s">
        <v>8461</v>
      </c>
      <c r="B3295" s="2" t="s">
        <v>5122</v>
      </c>
      <c r="C3295" s="2" t="s">
        <v>5168</v>
      </c>
      <c r="D3295" s="13" t="n">
        <v>46008</v>
      </c>
      <c r="E3295" s="2" t="s">
        <v>98</v>
      </c>
      <c r="F3295" s="2" t="s">
        <v>98</v>
      </c>
      <c r="G3295" s="2" t="s">
        <v>111</v>
      </c>
    </row>
    <row r="3296" customFormat="false" ht="15" hidden="false" customHeight="false" outlineLevel="0" collapsed="false">
      <c r="A3296" s="2" t="s">
        <v>8462</v>
      </c>
      <c r="B3296" s="2" t="s">
        <v>1687</v>
      </c>
      <c r="C3296" s="2" t="s">
        <v>5166</v>
      </c>
      <c r="D3296" s="13" t="n">
        <v>45803</v>
      </c>
      <c r="E3296" s="2" t="s">
        <v>139</v>
      </c>
      <c r="F3296" s="2" t="s">
        <v>163</v>
      </c>
      <c r="G3296" s="2" t="s">
        <v>109</v>
      </c>
    </row>
    <row r="3297" customFormat="false" ht="15" hidden="false" customHeight="false" outlineLevel="0" collapsed="false">
      <c r="A3297" s="2" t="s">
        <v>8463</v>
      </c>
      <c r="B3297" s="2" t="s">
        <v>4404</v>
      </c>
      <c r="C3297" s="2" t="s">
        <v>5168</v>
      </c>
      <c r="D3297" s="13" t="n">
        <v>45536</v>
      </c>
      <c r="E3297" s="2" t="s">
        <v>98</v>
      </c>
      <c r="F3297" s="2" t="s">
        <v>98</v>
      </c>
      <c r="G3297" s="2" t="s">
        <v>115</v>
      </c>
    </row>
    <row r="3298" customFormat="false" ht="15" hidden="false" customHeight="false" outlineLevel="0" collapsed="false">
      <c r="A3298" s="2" t="s">
        <v>8464</v>
      </c>
      <c r="B3298" s="2" t="s">
        <v>5010</v>
      </c>
      <c r="C3298" s="2" t="s">
        <v>5190</v>
      </c>
      <c r="D3298" s="13" t="n">
        <v>45546</v>
      </c>
      <c r="E3298" s="2" t="s">
        <v>98</v>
      </c>
      <c r="F3298" s="2" t="s">
        <v>98</v>
      </c>
      <c r="G3298" s="2" t="s">
        <v>120</v>
      </c>
    </row>
    <row r="3299" customFormat="false" ht="15" hidden="false" customHeight="false" outlineLevel="0" collapsed="false">
      <c r="A3299" s="2" t="s">
        <v>8465</v>
      </c>
      <c r="B3299" s="2" t="s">
        <v>606</v>
      </c>
      <c r="C3299" s="2" t="s">
        <v>5168</v>
      </c>
      <c r="D3299" s="13" t="n">
        <v>46038</v>
      </c>
      <c r="E3299" s="2" t="s">
        <v>98</v>
      </c>
      <c r="F3299" s="2" t="s">
        <v>98</v>
      </c>
      <c r="G3299" s="2" t="s">
        <v>136</v>
      </c>
    </row>
    <row r="3300" customFormat="false" ht="15" hidden="false" customHeight="false" outlineLevel="0" collapsed="false">
      <c r="A3300" s="2" t="s">
        <v>8466</v>
      </c>
      <c r="B3300" s="2" t="s">
        <v>5076</v>
      </c>
      <c r="C3300" s="2" t="s">
        <v>5172</v>
      </c>
      <c r="D3300" s="13" t="n">
        <v>45961</v>
      </c>
      <c r="E3300" s="2" t="s">
        <v>98</v>
      </c>
      <c r="F3300" s="2" t="s">
        <v>98</v>
      </c>
      <c r="G3300" s="2" t="s">
        <v>136</v>
      </c>
    </row>
    <row r="3301" customFormat="false" ht="15" hidden="false" customHeight="false" outlineLevel="0" collapsed="false">
      <c r="A3301" s="2" t="s">
        <v>8467</v>
      </c>
      <c r="B3301" s="2" t="s">
        <v>4572</v>
      </c>
      <c r="C3301" s="2" t="s">
        <v>5190</v>
      </c>
      <c r="D3301" s="13" t="n">
        <v>45845</v>
      </c>
      <c r="E3301" s="2" t="s">
        <v>98</v>
      </c>
      <c r="F3301" s="2" t="s">
        <v>119</v>
      </c>
      <c r="G3301" s="2" t="s">
        <v>133</v>
      </c>
    </row>
    <row r="3302" customFormat="false" ht="15" hidden="false" customHeight="false" outlineLevel="0" collapsed="false">
      <c r="A3302" s="2" t="s">
        <v>8468</v>
      </c>
      <c r="B3302" s="2" t="s">
        <v>4466</v>
      </c>
      <c r="C3302" s="2" t="s">
        <v>5190</v>
      </c>
      <c r="D3302" s="13" t="n">
        <v>45938</v>
      </c>
      <c r="E3302" s="2" t="s">
        <v>98</v>
      </c>
      <c r="F3302" s="2" t="s">
        <v>139</v>
      </c>
      <c r="G3302" s="2" t="s">
        <v>136</v>
      </c>
    </row>
    <row r="3303" customFormat="false" ht="15" hidden="false" customHeight="false" outlineLevel="0" collapsed="false">
      <c r="A3303" s="2" t="s">
        <v>8469</v>
      </c>
      <c r="B3303" s="2" t="s">
        <v>1324</v>
      </c>
      <c r="C3303" s="2" t="s">
        <v>5164</v>
      </c>
      <c r="D3303" s="13" t="n">
        <v>45490</v>
      </c>
      <c r="E3303" s="2" t="s">
        <v>98</v>
      </c>
      <c r="F3303" s="2" t="s">
        <v>108</v>
      </c>
      <c r="G3303" s="2" t="s">
        <v>99</v>
      </c>
    </row>
    <row r="3304" customFormat="false" ht="15" hidden="false" customHeight="false" outlineLevel="0" collapsed="false">
      <c r="A3304" s="2" t="s">
        <v>8470</v>
      </c>
      <c r="B3304" s="2" t="s">
        <v>4406</v>
      </c>
      <c r="C3304" s="2" t="s">
        <v>5190</v>
      </c>
      <c r="D3304" s="13" t="n">
        <v>46042</v>
      </c>
      <c r="E3304" s="2" t="s">
        <v>98</v>
      </c>
      <c r="F3304" s="2" t="s">
        <v>119</v>
      </c>
      <c r="G3304" s="2" t="s">
        <v>111</v>
      </c>
    </row>
    <row r="3305" customFormat="false" ht="15" hidden="false" customHeight="false" outlineLevel="0" collapsed="false">
      <c r="A3305" s="2" t="s">
        <v>8471</v>
      </c>
      <c r="B3305" s="2" t="s">
        <v>2448</v>
      </c>
      <c r="C3305" s="2" t="s">
        <v>5172</v>
      </c>
      <c r="D3305" s="13" t="n">
        <v>45658</v>
      </c>
      <c r="E3305" s="2" t="s">
        <v>108</v>
      </c>
      <c r="F3305" s="2" t="s">
        <v>98</v>
      </c>
      <c r="G3305" s="2" t="s">
        <v>136</v>
      </c>
    </row>
    <row r="3306" customFormat="false" ht="15" hidden="false" customHeight="false" outlineLevel="0" collapsed="false">
      <c r="A3306" s="2" t="s">
        <v>8472</v>
      </c>
      <c r="B3306" s="2" t="s">
        <v>2740</v>
      </c>
      <c r="C3306" s="2" t="s">
        <v>5164</v>
      </c>
      <c r="D3306" s="13" t="n">
        <v>45654</v>
      </c>
      <c r="E3306" s="2" t="s">
        <v>98</v>
      </c>
      <c r="F3306" s="2" t="s">
        <v>114</v>
      </c>
      <c r="G3306" s="2" t="s">
        <v>133</v>
      </c>
    </row>
    <row r="3307" customFormat="false" ht="15" hidden="false" customHeight="false" outlineLevel="0" collapsed="false">
      <c r="A3307" s="2" t="s">
        <v>8473</v>
      </c>
      <c r="B3307" s="2" t="s">
        <v>1463</v>
      </c>
      <c r="C3307" s="2" t="s">
        <v>5166</v>
      </c>
      <c r="D3307" s="13" t="n">
        <v>45924</v>
      </c>
      <c r="E3307" s="2" t="s">
        <v>139</v>
      </c>
      <c r="F3307" s="2" t="s">
        <v>123</v>
      </c>
      <c r="G3307" s="2" t="s">
        <v>120</v>
      </c>
    </row>
    <row r="3308" customFormat="false" ht="15" hidden="false" customHeight="false" outlineLevel="0" collapsed="false">
      <c r="A3308" s="2" t="s">
        <v>8474</v>
      </c>
      <c r="B3308" s="2" t="s">
        <v>1659</v>
      </c>
      <c r="C3308" s="2" t="s">
        <v>5168</v>
      </c>
      <c r="D3308" s="13" t="n">
        <v>45630</v>
      </c>
      <c r="E3308" s="2" t="s">
        <v>128</v>
      </c>
      <c r="F3308" s="2" t="s">
        <v>98</v>
      </c>
      <c r="G3308" s="2" t="s">
        <v>111</v>
      </c>
    </row>
    <row r="3309" customFormat="false" ht="15" hidden="false" customHeight="false" outlineLevel="0" collapsed="false">
      <c r="A3309" s="2" t="s">
        <v>8475</v>
      </c>
      <c r="B3309" s="2" t="s">
        <v>2662</v>
      </c>
      <c r="C3309" s="2" t="s">
        <v>5164</v>
      </c>
      <c r="D3309" s="13" t="n">
        <v>45971</v>
      </c>
      <c r="E3309" s="2" t="s">
        <v>98</v>
      </c>
      <c r="F3309" s="2" t="s">
        <v>123</v>
      </c>
      <c r="G3309" s="2" t="s">
        <v>99</v>
      </c>
    </row>
    <row r="3310" customFormat="false" ht="15" hidden="false" customHeight="false" outlineLevel="0" collapsed="false">
      <c r="A3310" s="2" t="s">
        <v>8476</v>
      </c>
      <c r="B3310" s="2" t="s">
        <v>5082</v>
      </c>
      <c r="C3310" s="2" t="s">
        <v>5172</v>
      </c>
      <c r="D3310" s="13" t="n">
        <v>46160</v>
      </c>
      <c r="E3310" s="2" t="s">
        <v>98</v>
      </c>
      <c r="F3310" s="2" t="s">
        <v>98</v>
      </c>
      <c r="G3310" s="2" t="s">
        <v>130</v>
      </c>
    </row>
    <row r="3311" customFormat="false" ht="15" hidden="false" customHeight="false" outlineLevel="0" collapsed="false">
      <c r="A3311" s="2" t="s">
        <v>8477</v>
      </c>
      <c r="B3311" s="2" t="s">
        <v>1848</v>
      </c>
      <c r="C3311" s="2" t="s">
        <v>5166</v>
      </c>
      <c r="D3311" s="13" t="n">
        <v>45760</v>
      </c>
      <c r="E3311" s="2" t="s">
        <v>108</v>
      </c>
      <c r="F3311" s="2" t="s">
        <v>128</v>
      </c>
      <c r="G3311" s="2" t="s">
        <v>109</v>
      </c>
    </row>
    <row r="3312" customFormat="false" ht="15" hidden="false" customHeight="false" outlineLevel="0" collapsed="false">
      <c r="A3312" s="2" t="s">
        <v>8478</v>
      </c>
      <c r="B3312" s="2" t="s">
        <v>4784</v>
      </c>
      <c r="C3312" s="2" t="s">
        <v>5172</v>
      </c>
      <c r="D3312" s="13" t="n">
        <v>45699</v>
      </c>
      <c r="E3312" s="2" t="s">
        <v>98</v>
      </c>
      <c r="F3312" s="2" t="s">
        <v>98</v>
      </c>
      <c r="G3312" s="2" t="s">
        <v>133</v>
      </c>
    </row>
    <row r="3313" customFormat="false" ht="15" hidden="false" customHeight="false" outlineLevel="0" collapsed="false">
      <c r="A3313" s="2" t="s">
        <v>8479</v>
      </c>
      <c r="B3313" s="2" t="s">
        <v>2752</v>
      </c>
      <c r="C3313" s="2" t="s">
        <v>5164</v>
      </c>
      <c r="D3313" s="13" t="n">
        <v>45613</v>
      </c>
      <c r="E3313" s="2" t="s">
        <v>98</v>
      </c>
      <c r="F3313" s="2" t="s">
        <v>141</v>
      </c>
      <c r="G3313" s="2" t="s">
        <v>111</v>
      </c>
    </row>
    <row r="3314" customFormat="false" ht="15" hidden="false" customHeight="false" outlineLevel="0" collapsed="false">
      <c r="A3314" s="2" t="s">
        <v>8480</v>
      </c>
      <c r="B3314" s="2" t="s">
        <v>2562</v>
      </c>
      <c r="C3314" s="2" t="s">
        <v>5168</v>
      </c>
      <c r="D3314" s="13" t="n">
        <v>45969</v>
      </c>
      <c r="E3314" s="2" t="s">
        <v>114</v>
      </c>
      <c r="F3314" s="2" t="s">
        <v>98</v>
      </c>
      <c r="G3314" s="2" t="s">
        <v>115</v>
      </c>
    </row>
    <row r="3315" customFormat="false" ht="15" hidden="false" customHeight="false" outlineLevel="0" collapsed="false">
      <c r="A3315" s="2" t="s">
        <v>8481</v>
      </c>
      <c r="B3315" s="2" t="s">
        <v>3759</v>
      </c>
      <c r="C3315" s="2" t="s">
        <v>5166</v>
      </c>
      <c r="D3315" s="13" t="n">
        <v>45678</v>
      </c>
      <c r="E3315" s="2" t="s">
        <v>119</v>
      </c>
      <c r="F3315" s="2" t="s">
        <v>165</v>
      </c>
      <c r="G3315" s="2" t="s">
        <v>109</v>
      </c>
    </row>
    <row r="3316" customFormat="false" ht="15" hidden="false" customHeight="false" outlineLevel="0" collapsed="false">
      <c r="A3316" s="2" t="s">
        <v>8482</v>
      </c>
      <c r="B3316" s="2" t="s">
        <v>2955</v>
      </c>
      <c r="C3316" s="2" t="s">
        <v>5164</v>
      </c>
      <c r="D3316" s="13" t="n">
        <v>45543</v>
      </c>
      <c r="E3316" s="2" t="s">
        <v>98</v>
      </c>
      <c r="F3316" s="2" t="s">
        <v>98</v>
      </c>
      <c r="G3316" s="2" t="s">
        <v>99</v>
      </c>
    </row>
    <row r="3317" customFormat="false" ht="15" hidden="false" customHeight="false" outlineLevel="0" collapsed="false">
      <c r="A3317" s="2" t="s">
        <v>8483</v>
      </c>
      <c r="B3317" s="2" t="s">
        <v>5003</v>
      </c>
      <c r="C3317" s="2" t="s">
        <v>5172</v>
      </c>
      <c r="D3317" s="13" t="n">
        <v>45898</v>
      </c>
      <c r="E3317" s="2" t="s">
        <v>98</v>
      </c>
      <c r="F3317" s="2" t="s">
        <v>98</v>
      </c>
      <c r="G3317" s="2" t="s">
        <v>115</v>
      </c>
    </row>
    <row r="3318" customFormat="false" ht="15" hidden="false" customHeight="false" outlineLevel="0" collapsed="false">
      <c r="A3318" s="2" t="s">
        <v>8484</v>
      </c>
      <c r="B3318" s="2" t="s">
        <v>2782</v>
      </c>
      <c r="C3318" s="2" t="s">
        <v>5168</v>
      </c>
      <c r="D3318" s="13" t="n">
        <v>45713</v>
      </c>
      <c r="E3318" s="2" t="s">
        <v>98</v>
      </c>
      <c r="F3318" s="2" t="s">
        <v>98</v>
      </c>
      <c r="G3318" s="2" t="s">
        <v>130</v>
      </c>
    </row>
    <row r="3319" customFormat="false" ht="15" hidden="false" customHeight="false" outlineLevel="0" collapsed="false">
      <c r="A3319" s="2" t="s">
        <v>8485</v>
      </c>
      <c r="B3319" s="2" t="s">
        <v>5089</v>
      </c>
      <c r="C3319" s="2" t="s">
        <v>5172</v>
      </c>
      <c r="D3319" s="13" t="n">
        <v>45720</v>
      </c>
      <c r="E3319" s="2" t="s">
        <v>98</v>
      </c>
      <c r="F3319" s="2" t="s">
        <v>98</v>
      </c>
      <c r="G3319" s="2" t="s">
        <v>130</v>
      </c>
    </row>
    <row r="3320" customFormat="false" ht="15" hidden="false" customHeight="false" outlineLevel="0" collapsed="false">
      <c r="A3320" s="2" t="s">
        <v>8486</v>
      </c>
      <c r="B3320" s="2" t="s">
        <v>4820</v>
      </c>
      <c r="C3320" s="2" t="s">
        <v>5166</v>
      </c>
      <c r="D3320" s="13" t="n">
        <v>45938</v>
      </c>
      <c r="E3320" s="2" t="s">
        <v>145</v>
      </c>
      <c r="F3320" s="2" t="s">
        <v>119</v>
      </c>
      <c r="G3320" s="2" t="s">
        <v>130</v>
      </c>
    </row>
    <row r="3321" customFormat="false" ht="15" hidden="false" customHeight="false" outlineLevel="0" collapsed="false">
      <c r="A3321" s="2" t="s">
        <v>8487</v>
      </c>
      <c r="B3321" s="2" t="s">
        <v>649</v>
      </c>
      <c r="C3321" s="2" t="s">
        <v>5166</v>
      </c>
      <c r="D3321" s="13" t="n">
        <v>45786</v>
      </c>
      <c r="E3321" s="2" t="s">
        <v>114</v>
      </c>
      <c r="F3321" s="2" t="s">
        <v>108</v>
      </c>
      <c r="G3321" s="2" t="s">
        <v>109</v>
      </c>
    </row>
    <row r="3322" customFormat="false" ht="15" hidden="false" customHeight="false" outlineLevel="0" collapsed="false">
      <c r="A3322" s="2" t="s">
        <v>8488</v>
      </c>
      <c r="B3322" s="2" t="s">
        <v>4866</v>
      </c>
      <c r="C3322" s="2" t="s">
        <v>5164</v>
      </c>
      <c r="D3322" s="13" t="n">
        <v>45717</v>
      </c>
      <c r="E3322" s="2" t="s">
        <v>98</v>
      </c>
      <c r="F3322" s="2" t="s">
        <v>139</v>
      </c>
      <c r="G3322" s="2" t="s">
        <v>130</v>
      </c>
    </row>
    <row r="3323" customFormat="false" ht="15" hidden="false" customHeight="false" outlineLevel="0" collapsed="false">
      <c r="A3323" s="2" t="s">
        <v>8489</v>
      </c>
      <c r="B3323" s="2" t="s">
        <v>5118</v>
      </c>
      <c r="C3323" s="2" t="s">
        <v>5168</v>
      </c>
      <c r="D3323" s="13" t="n">
        <v>45956</v>
      </c>
      <c r="E3323" s="2" t="s">
        <v>98</v>
      </c>
      <c r="F3323" s="2" t="s">
        <v>98</v>
      </c>
      <c r="G3323" s="2" t="s">
        <v>142</v>
      </c>
    </row>
    <row r="3324" customFormat="false" ht="15" hidden="false" customHeight="false" outlineLevel="0" collapsed="false">
      <c r="A3324" s="2" t="s">
        <v>8490</v>
      </c>
      <c r="B3324" s="2" t="s">
        <v>713</v>
      </c>
      <c r="C3324" s="2" t="s">
        <v>5164</v>
      </c>
      <c r="D3324" s="13" t="n">
        <v>45632</v>
      </c>
      <c r="E3324" s="2" t="s">
        <v>98</v>
      </c>
      <c r="F3324" s="2" t="s">
        <v>108</v>
      </c>
      <c r="G3324" s="2" t="s">
        <v>136</v>
      </c>
    </row>
    <row r="3325" customFormat="false" ht="15" hidden="false" customHeight="false" outlineLevel="0" collapsed="false">
      <c r="A3325" s="2" t="s">
        <v>8491</v>
      </c>
      <c r="B3325" s="2" t="s">
        <v>5051</v>
      </c>
      <c r="C3325" s="2" t="s">
        <v>5190</v>
      </c>
      <c r="D3325" s="13" t="n">
        <v>45620</v>
      </c>
      <c r="E3325" s="2" t="s">
        <v>98</v>
      </c>
      <c r="F3325" s="2" t="s">
        <v>98</v>
      </c>
      <c r="G3325" s="2" t="s">
        <v>142</v>
      </c>
    </row>
    <row r="3326" customFormat="false" ht="15" hidden="false" customHeight="false" outlineLevel="0" collapsed="false">
      <c r="A3326" s="2" t="s">
        <v>8492</v>
      </c>
      <c r="B3326" s="2" t="s">
        <v>977</v>
      </c>
      <c r="C3326" s="2" t="s">
        <v>5172</v>
      </c>
      <c r="D3326" s="13" t="n">
        <v>46035</v>
      </c>
      <c r="E3326" s="2" t="s">
        <v>128</v>
      </c>
      <c r="F3326" s="2" t="s">
        <v>98</v>
      </c>
      <c r="G3326" s="2" t="s">
        <v>120</v>
      </c>
    </row>
    <row r="3327" customFormat="false" ht="15" hidden="false" customHeight="false" outlineLevel="0" collapsed="false">
      <c r="A3327" s="2" t="s">
        <v>8493</v>
      </c>
      <c r="B3327" s="2" t="s">
        <v>3844</v>
      </c>
      <c r="C3327" s="2" t="s">
        <v>5164</v>
      </c>
      <c r="D3327" s="13" t="n">
        <v>45758</v>
      </c>
      <c r="E3327" s="2" t="s">
        <v>98</v>
      </c>
      <c r="F3327" s="2" t="s">
        <v>139</v>
      </c>
      <c r="G3327" s="2" t="s">
        <v>99</v>
      </c>
    </row>
    <row r="3328" customFormat="false" ht="15" hidden="false" customHeight="false" outlineLevel="0" collapsed="false">
      <c r="A3328" s="2" t="s">
        <v>8494</v>
      </c>
      <c r="B3328" s="2" t="s">
        <v>5020</v>
      </c>
      <c r="C3328" s="2" t="s">
        <v>5172</v>
      </c>
      <c r="D3328" s="13" t="n">
        <v>45980</v>
      </c>
      <c r="E3328" s="2" t="s">
        <v>98</v>
      </c>
      <c r="F3328" s="2" t="s">
        <v>98</v>
      </c>
      <c r="G3328" s="2" t="s">
        <v>111</v>
      </c>
    </row>
    <row r="3329" customFormat="false" ht="15" hidden="false" customHeight="false" outlineLevel="0" collapsed="false">
      <c r="A3329" s="2" t="s">
        <v>8495</v>
      </c>
      <c r="B3329" s="2" t="s">
        <v>956</v>
      </c>
      <c r="C3329" s="2" t="s">
        <v>5164</v>
      </c>
      <c r="D3329" s="13" t="n">
        <v>45877</v>
      </c>
      <c r="E3329" s="2" t="s">
        <v>98</v>
      </c>
      <c r="F3329" s="2" t="s">
        <v>145</v>
      </c>
      <c r="G3329" s="2" t="s">
        <v>115</v>
      </c>
    </row>
    <row r="3330" customFormat="false" ht="15" hidden="false" customHeight="false" outlineLevel="0" collapsed="false">
      <c r="A3330" s="2" t="s">
        <v>8496</v>
      </c>
      <c r="B3330" s="2" t="s">
        <v>4971</v>
      </c>
      <c r="C3330" s="2" t="s">
        <v>5190</v>
      </c>
      <c r="D3330" s="13" t="n">
        <v>45855</v>
      </c>
      <c r="E3330" s="2" t="s">
        <v>98</v>
      </c>
      <c r="F3330" s="2" t="s">
        <v>98</v>
      </c>
      <c r="G3330" s="2" t="s">
        <v>133</v>
      </c>
    </row>
    <row r="3331" customFormat="false" ht="15" hidden="false" customHeight="false" outlineLevel="0" collapsed="false">
      <c r="A3331" s="2" t="s">
        <v>8497</v>
      </c>
      <c r="B3331" s="2" t="s">
        <v>909</v>
      </c>
      <c r="C3331" s="2" t="s">
        <v>5164</v>
      </c>
      <c r="D3331" s="13" t="n">
        <v>45564</v>
      </c>
      <c r="E3331" s="2" t="s">
        <v>98</v>
      </c>
      <c r="F3331" s="2" t="s">
        <v>98</v>
      </c>
      <c r="G3331" s="2" t="s">
        <v>99</v>
      </c>
    </row>
    <row r="3332" customFormat="false" ht="15" hidden="false" customHeight="false" outlineLevel="0" collapsed="false">
      <c r="A3332" s="2" t="s">
        <v>8498</v>
      </c>
      <c r="B3332" s="2" t="s">
        <v>1257</v>
      </c>
      <c r="C3332" s="2" t="s">
        <v>5172</v>
      </c>
      <c r="D3332" s="13" t="n">
        <v>45885</v>
      </c>
      <c r="E3332" s="2" t="s">
        <v>104</v>
      </c>
      <c r="F3332" s="2" t="s">
        <v>98</v>
      </c>
      <c r="G3332" s="2" t="s">
        <v>142</v>
      </c>
    </row>
    <row r="3333" customFormat="false" ht="15" hidden="false" customHeight="false" outlineLevel="0" collapsed="false">
      <c r="A3333" s="2" t="s">
        <v>8499</v>
      </c>
      <c r="B3333" s="2" t="s">
        <v>590</v>
      </c>
      <c r="C3333" s="2" t="s">
        <v>5164</v>
      </c>
      <c r="D3333" s="13" t="n">
        <v>46085</v>
      </c>
      <c r="E3333" s="2" t="s">
        <v>98</v>
      </c>
      <c r="F3333" s="2" t="s">
        <v>114</v>
      </c>
      <c r="G3333" s="2" t="s">
        <v>109</v>
      </c>
    </row>
    <row r="3334" customFormat="false" ht="15" hidden="false" customHeight="false" outlineLevel="0" collapsed="false">
      <c r="A3334" s="2" t="s">
        <v>8500</v>
      </c>
      <c r="B3334" s="2" t="s">
        <v>5020</v>
      </c>
      <c r="C3334" s="2" t="s">
        <v>5190</v>
      </c>
      <c r="D3334" s="13" t="n">
        <v>46055</v>
      </c>
      <c r="E3334" s="2" t="s">
        <v>98</v>
      </c>
      <c r="F3334" s="2" t="s">
        <v>98</v>
      </c>
      <c r="G3334" s="2" t="s">
        <v>130</v>
      </c>
    </row>
    <row r="3335" customFormat="false" ht="15" hidden="false" customHeight="false" outlineLevel="0" collapsed="false">
      <c r="A3335" s="2" t="s">
        <v>8501</v>
      </c>
      <c r="B3335" s="2" t="s">
        <v>4548</v>
      </c>
      <c r="C3335" s="2" t="s">
        <v>5166</v>
      </c>
      <c r="D3335" s="13" t="n">
        <v>46082</v>
      </c>
      <c r="E3335" s="2" t="s">
        <v>128</v>
      </c>
      <c r="F3335" s="2" t="s">
        <v>119</v>
      </c>
      <c r="G3335" s="2" t="s">
        <v>99</v>
      </c>
    </row>
    <row r="3336" customFormat="false" ht="15" hidden="false" customHeight="false" outlineLevel="0" collapsed="false">
      <c r="A3336" s="2" t="s">
        <v>8502</v>
      </c>
      <c r="B3336" s="2" t="s">
        <v>2527</v>
      </c>
      <c r="C3336" s="2" t="s">
        <v>5164</v>
      </c>
      <c r="D3336" s="13" t="n">
        <v>45430</v>
      </c>
      <c r="E3336" s="2" t="s">
        <v>98</v>
      </c>
      <c r="F3336" s="2" t="s">
        <v>104</v>
      </c>
      <c r="G3336" s="2" t="s">
        <v>133</v>
      </c>
    </row>
    <row r="3337" customFormat="false" ht="15" hidden="false" customHeight="false" outlineLevel="0" collapsed="false">
      <c r="A3337" s="2" t="s">
        <v>8503</v>
      </c>
      <c r="B3337" s="2" t="s">
        <v>5046</v>
      </c>
      <c r="C3337" s="2" t="s">
        <v>5172</v>
      </c>
      <c r="D3337" s="13" t="n">
        <v>45830</v>
      </c>
      <c r="E3337" s="2" t="s">
        <v>98</v>
      </c>
      <c r="F3337" s="2" t="s">
        <v>98</v>
      </c>
      <c r="G3337" s="2" t="s">
        <v>136</v>
      </c>
    </row>
    <row r="3338" customFormat="false" ht="15" hidden="false" customHeight="false" outlineLevel="0" collapsed="false">
      <c r="A3338" s="2" t="s">
        <v>8504</v>
      </c>
      <c r="B3338" s="2" t="s">
        <v>3255</v>
      </c>
      <c r="C3338" s="2" t="s">
        <v>5164</v>
      </c>
      <c r="D3338" s="13" t="n">
        <v>45752</v>
      </c>
      <c r="E3338" s="2" t="s">
        <v>98</v>
      </c>
      <c r="F3338" s="2" t="s">
        <v>104</v>
      </c>
      <c r="G3338" s="2" t="s">
        <v>99</v>
      </c>
    </row>
    <row r="3339" customFormat="false" ht="15" hidden="false" customHeight="false" outlineLevel="0" collapsed="false">
      <c r="A3339" s="2" t="s">
        <v>8505</v>
      </c>
      <c r="B3339" s="2" t="s">
        <v>770</v>
      </c>
      <c r="C3339" s="2" t="s">
        <v>5166</v>
      </c>
      <c r="D3339" s="13" t="n">
        <v>45867</v>
      </c>
      <c r="E3339" s="2" t="s">
        <v>141</v>
      </c>
      <c r="F3339" s="2" t="s">
        <v>114</v>
      </c>
      <c r="G3339" s="2" t="s">
        <v>120</v>
      </c>
    </row>
    <row r="3340" customFormat="false" ht="15" hidden="false" customHeight="false" outlineLevel="0" collapsed="false">
      <c r="A3340" s="2" t="s">
        <v>8506</v>
      </c>
      <c r="B3340" s="2" t="s">
        <v>2117</v>
      </c>
      <c r="C3340" s="2" t="s">
        <v>5164</v>
      </c>
      <c r="D3340" s="13" t="n">
        <v>45965</v>
      </c>
      <c r="E3340" s="2" t="s">
        <v>98</v>
      </c>
      <c r="F3340" s="2" t="s">
        <v>98</v>
      </c>
      <c r="G3340" s="2" t="s">
        <v>124</v>
      </c>
    </row>
    <row r="3341" customFormat="false" ht="15" hidden="false" customHeight="false" outlineLevel="0" collapsed="false">
      <c r="A3341" s="2" t="s">
        <v>8507</v>
      </c>
      <c r="B3341" s="2" t="s">
        <v>3383</v>
      </c>
      <c r="C3341" s="2" t="s">
        <v>5172</v>
      </c>
      <c r="D3341" s="13" t="n">
        <v>45670</v>
      </c>
      <c r="E3341" s="2" t="s">
        <v>114</v>
      </c>
      <c r="F3341" s="2" t="s">
        <v>98</v>
      </c>
      <c r="G3341" s="2" t="s">
        <v>120</v>
      </c>
    </row>
    <row r="3342" customFormat="false" ht="15" hidden="false" customHeight="false" outlineLevel="0" collapsed="false">
      <c r="A3342" s="2" t="s">
        <v>8508</v>
      </c>
      <c r="B3342" s="2" t="s">
        <v>2329</v>
      </c>
      <c r="C3342" s="2" t="s">
        <v>5166</v>
      </c>
      <c r="D3342" s="13" t="n">
        <v>45693</v>
      </c>
      <c r="E3342" s="2" t="s">
        <v>145</v>
      </c>
      <c r="F3342" s="2" t="s">
        <v>163</v>
      </c>
      <c r="G3342" s="2" t="s">
        <v>99</v>
      </c>
    </row>
    <row r="3343" customFormat="false" ht="15" hidden="false" customHeight="false" outlineLevel="0" collapsed="false">
      <c r="A3343" s="2" t="s">
        <v>8509</v>
      </c>
      <c r="B3343" s="2" t="s">
        <v>5093</v>
      </c>
      <c r="C3343" s="2" t="s">
        <v>5190</v>
      </c>
      <c r="D3343" s="13" t="n">
        <v>45834</v>
      </c>
      <c r="E3343" s="2" t="s">
        <v>98</v>
      </c>
      <c r="F3343" s="2" t="s">
        <v>98</v>
      </c>
      <c r="G3343" s="2" t="s">
        <v>115</v>
      </c>
    </row>
    <row r="3344" customFormat="false" ht="15" hidden="false" customHeight="false" outlineLevel="0" collapsed="false">
      <c r="A3344" s="2" t="s">
        <v>8510</v>
      </c>
      <c r="B3344" s="2" t="s">
        <v>2600</v>
      </c>
      <c r="C3344" s="2" t="s">
        <v>5164</v>
      </c>
      <c r="D3344" s="13" t="n">
        <v>45812</v>
      </c>
      <c r="E3344" s="2" t="s">
        <v>98</v>
      </c>
      <c r="F3344" s="2" t="s">
        <v>145</v>
      </c>
      <c r="G3344" s="2" t="s">
        <v>130</v>
      </c>
    </row>
    <row r="3345" customFormat="false" ht="15" hidden="false" customHeight="false" outlineLevel="0" collapsed="false">
      <c r="A3345" s="2" t="s">
        <v>8511</v>
      </c>
      <c r="B3345" s="2" t="s">
        <v>3967</v>
      </c>
      <c r="C3345" s="2" t="s">
        <v>5168</v>
      </c>
      <c r="D3345" s="13" t="n">
        <v>46084</v>
      </c>
      <c r="E3345" s="2" t="s">
        <v>104</v>
      </c>
      <c r="F3345" s="2" t="s">
        <v>98</v>
      </c>
      <c r="G3345" s="2" t="s">
        <v>115</v>
      </c>
    </row>
    <row r="3346" customFormat="false" ht="15" hidden="false" customHeight="false" outlineLevel="0" collapsed="false">
      <c r="A3346" s="2" t="s">
        <v>8512</v>
      </c>
      <c r="B3346" s="2" t="s">
        <v>5064</v>
      </c>
      <c r="C3346" s="2" t="s">
        <v>5168</v>
      </c>
      <c r="D3346" s="13" t="n">
        <v>45505</v>
      </c>
      <c r="E3346" s="2" t="s">
        <v>98</v>
      </c>
      <c r="F3346" s="2" t="s">
        <v>98</v>
      </c>
      <c r="G3346" s="2" t="s">
        <v>115</v>
      </c>
    </row>
    <row r="3347" customFormat="false" ht="15" hidden="false" customHeight="false" outlineLevel="0" collapsed="false">
      <c r="A3347" s="2" t="s">
        <v>8513</v>
      </c>
      <c r="B3347" s="2" t="s">
        <v>4949</v>
      </c>
      <c r="C3347" s="2" t="s">
        <v>5190</v>
      </c>
      <c r="D3347" s="13" t="n">
        <v>45904</v>
      </c>
      <c r="E3347" s="2" t="s">
        <v>98</v>
      </c>
      <c r="F3347" s="2" t="s">
        <v>98</v>
      </c>
      <c r="G3347" s="2" t="s">
        <v>111</v>
      </c>
    </row>
    <row r="3348" customFormat="false" ht="15" hidden="false" customHeight="false" outlineLevel="0" collapsed="false">
      <c r="A3348" s="2" t="s">
        <v>8514</v>
      </c>
      <c r="B3348" s="2" t="s">
        <v>1461</v>
      </c>
      <c r="C3348" s="2" t="s">
        <v>5172</v>
      </c>
      <c r="D3348" s="13" t="n">
        <v>45755</v>
      </c>
      <c r="E3348" s="2" t="s">
        <v>139</v>
      </c>
      <c r="F3348" s="2" t="s">
        <v>98</v>
      </c>
      <c r="G3348" s="2" t="s">
        <v>115</v>
      </c>
    </row>
    <row r="3349" customFormat="false" ht="15" hidden="false" customHeight="false" outlineLevel="0" collapsed="false">
      <c r="A3349" s="2" t="s">
        <v>8515</v>
      </c>
      <c r="B3349" s="2" t="s">
        <v>1858</v>
      </c>
      <c r="C3349" s="2" t="s">
        <v>5168</v>
      </c>
      <c r="D3349" s="13" t="n">
        <v>46109</v>
      </c>
      <c r="E3349" s="2" t="s">
        <v>98</v>
      </c>
      <c r="F3349" s="2" t="s">
        <v>98</v>
      </c>
      <c r="G3349" s="2" t="s">
        <v>136</v>
      </c>
    </row>
    <row r="3350" customFormat="false" ht="15" hidden="false" customHeight="false" outlineLevel="0" collapsed="false">
      <c r="A3350" s="2" t="s">
        <v>8516</v>
      </c>
      <c r="B3350" s="2" t="s">
        <v>3454</v>
      </c>
      <c r="C3350" s="2" t="s">
        <v>5166</v>
      </c>
      <c r="D3350" s="13" t="n">
        <v>45776</v>
      </c>
      <c r="E3350" s="2" t="s">
        <v>165</v>
      </c>
      <c r="F3350" s="2" t="s">
        <v>139</v>
      </c>
      <c r="G3350" s="2" t="s">
        <v>115</v>
      </c>
    </row>
    <row r="3351" customFormat="false" ht="15" hidden="false" customHeight="false" outlineLevel="0" collapsed="false">
      <c r="A3351" s="2" t="s">
        <v>8517</v>
      </c>
      <c r="B3351" s="2" t="s">
        <v>412</v>
      </c>
      <c r="C3351" s="2" t="s">
        <v>5168</v>
      </c>
      <c r="D3351" s="13" t="n">
        <v>45794</v>
      </c>
      <c r="E3351" s="2" t="s">
        <v>145</v>
      </c>
      <c r="F3351" s="2" t="s">
        <v>98</v>
      </c>
      <c r="G3351" s="2" t="s">
        <v>142</v>
      </c>
    </row>
    <row r="3352" customFormat="false" ht="15" hidden="false" customHeight="false" outlineLevel="0" collapsed="false">
      <c r="A3352" s="2" t="s">
        <v>8518</v>
      </c>
      <c r="B3352" s="2" t="s">
        <v>443</v>
      </c>
      <c r="C3352" s="2" t="s">
        <v>5164</v>
      </c>
      <c r="D3352" s="13" t="n">
        <v>45372</v>
      </c>
      <c r="E3352" s="2" t="s">
        <v>98</v>
      </c>
      <c r="F3352" s="2" t="s">
        <v>139</v>
      </c>
      <c r="G3352" s="2" t="s">
        <v>130</v>
      </c>
    </row>
    <row r="3353" customFormat="false" ht="15" hidden="false" customHeight="false" outlineLevel="0" collapsed="false">
      <c r="A3353" s="2" t="s">
        <v>8519</v>
      </c>
      <c r="B3353" s="2" t="s">
        <v>4034</v>
      </c>
      <c r="C3353" s="2" t="s">
        <v>5168</v>
      </c>
      <c r="D3353" s="13" t="n">
        <v>45727</v>
      </c>
      <c r="E3353" s="2" t="s">
        <v>139</v>
      </c>
      <c r="F3353" s="2" t="s">
        <v>98</v>
      </c>
      <c r="G3353" s="2" t="s">
        <v>130</v>
      </c>
    </row>
    <row r="3354" customFormat="false" ht="15" hidden="false" customHeight="false" outlineLevel="0" collapsed="false">
      <c r="A3354" s="2" t="s">
        <v>8520</v>
      </c>
      <c r="B3354" s="2" t="s">
        <v>1205</v>
      </c>
      <c r="C3354" s="2" t="s">
        <v>5166</v>
      </c>
      <c r="D3354" s="13" t="n">
        <v>45548</v>
      </c>
      <c r="E3354" s="2" t="s">
        <v>139</v>
      </c>
      <c r="F3354" s="2" t="s">
        <v>128</v>
      </c>
      <c r="G3354" s="2" t="s">
        <v>109</v>
      </c>
    </row>
    <row r="3355" customFormat="false" ht="15" hidden="false" customHeight="false" outlineLevel="0" collapsed="false">
      <c r="A3355" s="2" t="s">
        <v>8521</v>
      </c>
      <c r="B3355" s="2" t="s">
        <v>4995</v>
      </c>
      <c r="C3355" s="2" t="s">
        <v>5166</v>
      </c>
      <c r="D3355" s="13" t="n">
        <v>46062</v>
      </c>
      <c r="E3355" s="2" t="s">
        <v>145</v>
      </c>
      <c r="F3355" s="2" t="s">
        <v>114</v>
      </c>
      <c r="G3355" s="2" t="s">
        <v>111</v>
      </c>
    </row>
    <row r="3356" customFormat="false" ht="15" hidden="false" customHeight="false" outlineLevel="0" collapsed="false">
      <c r="A3356" s="2" t="s">
        <v>8522</v>
      </c>
      <c r="B3356" s="2" t="s">
        <v>2877</v>
      </c>
      <c r="C3356" s="2" t="s">
        <v>5166</v>
      </c>
      <c r="D3356" s="13" t="n">
        <v>45803</v>
      </c>
      <c r="E3356" s="2" t="s">
        <v>104</v>
      </c>
      <c r="F3356" s="2" t="s">
        <v>128</v>
      </c>
      <c r="G3356" s="2" t="s">
        <v>111</v>
      </c>
    </row>
    <row r="3357" customFormat="false" ht="15" hidden="false" customHeight="false" outlineLevel="0" collapsed="false">
      <c r="A3357" s="2" t="s">
        <v>8523</v>
      </c>
      <c r="B3357" s="2" t="s">
        <v>573</v>
      </c>
      <c r="C3357" s="2" t="s">
        <v>5164</v>
      </c>
      <c r="D3357" s="13" t="n">
        <v>46280</v>
      </c>
      <c r="E3357" s="2" t="s">
        <v>98</v>
      </c>
      <c r="F3357" s="2" t="s">
        <v>108</v>
      </c>
      <c r="G3357" s="2" t="s">
        <v>133</v>
      </c>
    </row>
    <row r="3358" customFormat="false" ht="15" hidden="false" customHeight="false" outlineLevel="0" collapsed="false">
      <c r="A3358" s="2" t="s">
        <v>8524</v>
      </c>
      <c r="B3358" s="2" t="s">
        <v>4065</v>
      </c>
      <c r="C3358" s="2" t="s">
        <v>5166</v>
      </c>
      <c r="D3358" s="13" t="n">
        <v>45769</v>
      </c>
      <c r="E3358" s="2" t="s">
        <v>123</v>
      </c>
      <c r="F3358" s="2" t="s">
        <v>165</v>
      </c>
      <c r="G3358" s="2" t="s">
        <v>136</v>
      </c>
    </row>
    <row r="3359" customFormat="false" ht="15" hidden="false" customHeight="false" outlineLevel="0" collapsed="false">
      <c r="A3359" s="2" t="s">
        <v>8525</v>
      </c>
      <c r="B3359" s="2" t="s">
        <v>5079</v>
      </c>
      <c r="C3359" s="2" t="s">
        <v>5190</v>
      </c>
      <c r="D3359" s="13" t="n">
        <v>45791</v>
      </c>
      <c r="E3359" s="2" t="s">
        <v>98</v>
      </c>
      <c r="F3359" s="2" t="s">
        <v>98</v>
      </c>
      <c r="G3359" s="2" t="s">
        <v>133</v>
      </c>
    </row>
    <row r="3360" customFormat="false" ht="15" hidden="false" customHeight="false" outlineLevel="0" collapsed="false">
      <c r="A3360" s="2" t="s">
        <v>8526</v>
      </c>
      <c r="B3360" s="2" t="s">
        <v>3454</v>
      </c>
      <c r="C3360" s="2" t="s">
        <v>5168</v>
      </c>
      <c r="D3360" s="13" t="n">
        <v>46129</v>
      </c>
      <c r="E3360" s="2" t="s">
        <v>98</v>
      </c>
      <c r="F3360" s="2" t="s">
        <v>98</v>
      </c>
      <c r="G3360" s="2" t="s">
        <v>115</v>
      </c>
    </row>
    <row r="3361" customFormat="false" ht="15" hidden="false" customHeight="false" outlineLevel="0" collapsed="false">
      <c r="A3361" s="2" t="s">
        <v>8527</v>
      </c>
      <c r="B3361" s="2" t="s">
        <v>458</v>
      </c>
      <c r="C3361" s="2" t="s">
        <v>5166</v>
      </c>
      <c r="D3361" s="13" t="n">
        <v>45771</v>
      </c>
      <c r="E3361" s="2" t="s">
        <v>114</v>
      </c>
      <c r="F3361" s="2" t="s">
        <v>165</v>
      </c>
      <c r="G3361" s="2" t="s">
        <v>142</v>
      </c>
    </row>
    <row r="3362" customFormat="false" ht="15" hidden="false" customHeight="false" outlineLevel="0" collapsed="false">
      <c r="A3362" s="2" t="s">
        <v>8528</v>
      </c>
      <c r="B3362" s="2" t="s">
        <v>4703</v>
      </c>
      <c r="C3362" s="2" t="s">
        <v>5190</v>
      </c>
      <c r="D3362" s="13" t="n">
        <v>46113</v>
      </c>
      <c r="E3362" s="2" t="s">
        <v>98</v>
      </c>
      <c r="F3362" s="2" t="s">
        <v>98</v>
      </c>
      <c r="G3362" s="2" t="s">
        <v>124</v>
      </c>
    </row>
    <row r="3363" customFormat="false" ht="15" hidden="false" customHeight="false" outlineLevel="0" collapsed="false">
      <c r="A3363" s="2" t="s">
        <v>8529</v>
      </c>
      <c r="B3363" s="2" t="s">
        <v>3448</v>
      </c>
      <c r="C3363" s="2" t="s">
        <v>5164</v>
      </c>
      <c r="D3363" s="13" t="n">
        <v>45943</v>
      </c>
      <c r="E3363" s="2" t="s">
        <v>98</v>
      </c>
      <c r="F3363" s="2" t="s">
        <v>119</v>
      </c>
      <c r="G3363" s="2" t="s">
        <v>136</v>
      </c>
    </row>
    <row r="3364" customFormat="false" ht="15" hidden="false" customHeight="false" outlineLevel="0" collapsed="false">
      <c r="A3364" s="2" t="s">
        <v>8530</v>
      </c>
      <c r="B3364" s="2" t="s">
        <v>1720</v>
      </c>
      <c r="C3364" s="2" t="s">
        <v>5164</v>
      </c>
      <c r="D3364" s="13" t="n">
        <v>46243</v>
      </c>
      <c r="E3364" s="2" t="s">
        <v>98</v>
      </c>
      <c r="F3364" s="2" t="s">
        <v>139</v>
      </c>
      <c r="G3364" s="2" t="s">
        <v>111</v>
      </c>
    </row>
    <row r="3365" customFormat="false" ht="15" hidden="false" customHeight="false" outlineLevel="0" collapsed="false">
      <c r="A3365" s="2" t="s">
        <v>8531</v>
      </c>
      <c r="B3365" s="2" t="s">
        <v>1566</v>
      </c>
      <c r="C3365" s="2" t="s">
        <v>5166</v>
      </c>
      <c r="D3365" s="13" t="n">
        <v>45864</v>
      </c>
      <c r="E3365" s="2" t="s">
        <v>114</v>
      </c>
      <c r="F3365" s="2" t="s">
        <v>163</v>
      </c>
      <c r="G3365" s="2" t="s">
        <v>124</v>
      </c>
    </row>
    <row r="3366" customFormat="false" ht="15" hidden="false" customHeight="false" outlineLevel="0" collapsed="false">
      <c r="A3366" s="2" t="s">
        <v>8532</v>
      </c>
      <c r="B3366" s="2" t="s">
        <v>5110</v>
      </c>
      <c r="C3366" s="2" t="s">
        <v>5190</v>
      </c>
      <c r="D3366" s="13" t="n">
        <v>45429</v>
      </c>
      <c r="E3366" s="2" t="s">
        <v>98</v>
      </c>
      <c r="F3366" s="2" t="s">
        <v>98</v>
      </c>
      <c r="G3366" s="2" t="s">
        <v>130</v>
      </c>
    </row>
    <row r="3367" customFormat="false" ht="15" hidden="false" customHeight="false" outlineLevel="0" collapsed="false">
      <c r="A3367" s="2" t="s">
        <v>8533</v>
      </c>
      <c r="B3367" s="2" t="s">
        <v>537</v>
      </c>
      <c r="C3367" s="2" t="s">
        <v>5164</v>
      </c>
      <c r="D3367" s="13" t="n">
        <v>45766</v>
      </c>
      <c r="E3367" s="2" t="s">
        <v>98</v>
      </c>
      <c r="F3367" s="2" t="s">
        <v>139</v>
      </c>
      <c r="G3367" s="2" t="s">
        <v>120</v>
      </c>
    </row>
    <row r="3368" customFormat="false" ht="15" hidden="false" customHeight="false" outlineLevel="0" collapsed="false">
      <c r="A3368" s="2" t="s">
        <v>8534</v>
      </c>
      <c r="B3368" s="2" t="s">
        <v>3157</v>
      </c>
      <c r="C3368" s="2" t="s">
        <v>5164</v>
      </c>
      <c r="D3368" s="13" t="n">
        <v>45900</v>
      </c>
      <c r="E3368" s="2" t="s">
        <v>98</v>
      </c>
      <c r="F3368" s="2" t="s">
        <v>128</v>
      </c>
      <c r="G3368" s="2" t="s">
        <v>120</v>
      </c>
    </row>
    <row r="3369" customFormat="false" ht="15" hidden="false" customHeight="false" outlineLevel="0" collapsed="false">
      <c r="A3369" s="2" t="s">
        <v>8535</v>
      </c>
      <c r="B3369" s="2" t="s">
        <v>737</v>
      </c>
      <c r="C3369" s="2" t="s">
        <v>5168</v>
      </c>
      <c r="D3369" s="13" t="n">
        <v>45666</v>
      </c>
      <c r="E3369" s="2" t="s">
        <v>139</v>
      </c>
      <c r="F3369" s="2" t="s">
        <v>98</v>
      </c>
      <c r="G3369" s="2" t="s">
        <v>111</v>
      </c>
    </row>
    <row r="3370" customFormat="false" ht="15" hidden="false" customHeight="false" outlineLevel="0" collapsed="false">
      <c r="A3370" s="2" t="s">
        <v>8536</v>
      </c>
      <c r="B3370" s="2" t="s">
        <v>3773</v>
      </c>
      <c r="C3370" s="2" t="s">
        <v>5190</v>
      </c>
      <c r="D3370" s="13" t="n">
        <v>46122</v>
      </c>
      <c r="E3370" s="2" t="s">
        <v>98</v>
      </c>
      <c r="F3370" s="2" t="s">
        <v>98</v>
      </c>
      <c r="G3370" s="2" t="s">
        <v>109</v>
      </c>
    </row>
    <row r="3371" customFormat="false" ht="15" hidden="false" customHeight="false" outlineLevel="0" collapsed="false">
      <c r="A3371" s="2" t="s">
        <v>8537</v>
      </c>
      <c r="B3371" s="2" t="s">
        <v>4776</v>
      </c>
      <c r="C3371" s="2" t="s">
        <v>5168</v>
      </c>
      <c r="D3371" s="13" t="n">
        <v>45669</v>
      </c>
      <c r="E3371" s="2" t="s">
        <v>139</v>
      </c>
      <c r="F3371" s="2" t="s">
        <v>98</v>
      </c>
      <c r="G3371" s="2" t="s">
        <v>130</v>
      </c>
    </row>
    <row r="3372" customFormat="false" ht="15" hidden="false" customHeight="false" outlineLevel="0" collapsed="false">
      <c r="A3372" s="2" t="s">
        <v>8538</v>
      </c>
      <c r="B3372" s="2" t="s">
        <v>3243</v>
      </c>
      <c r="C3372" s="2" t="s">
        <v>5166</v>
      </c>
      <c r="D3372" s="13" t="n">
        <v>45822</v>
      </c>
      <c r="E3372" s="2" t="s">
        <v>104</v>
      </c>
      <c r="F3372" s="2" t="s">
        <v>98</v>
      </c>
      <c r="G3372" s="2" t="s">
        <v>130</v>
      </c>
    </row>
    <row r="3373" customFormat="false" ht="15" hidden="false" customHeight="false" outlineLevel="0" collapsed="false">
      <c r="A3373" s="2" t="s">
        <v>8539</v>
      </c>
      <c r="B3373" s="2" t="s">
        <v>4379</v>
      </c>
      <c r="C3373" s="2" t="s">
        <v>5172</v>
      </c>
      <c r="D3373" s="13" t="n">
        <v>46099</v>
      </c>
      <c r="E3373" s="2" t="s">
        <v>114</v>
      </c>
      <c r="F3373" s="2" t="s">
        <v>98</v>
      </c>
      <c r="G3373" s="2" t="s">
        <v>136</v>
      </c>
    </row>
    <row r="3374" customFormat="false" ht="15" hidden="false" customHeight="false" outlineLevel="0" collapsed="false">
      <c r="A3374" s="2" t="s">
        <v>8540</v>
      </c>
      <c r="B3374" s="2" t="s">
        <v>1719</v>
      </c>
      <c r="C3374" s="2" t="s">
        <v>5166</v>
      </c>
      <c r="D3374" s="13" t="n">
        <v>45768</v>
      </c>
      <c r="E3374" s="2" t="s">
        <v>139</v>
      </c>
      <c r="F3374" s="2" t="s">
        <v>98</v>
      </c>
      <c r="G3374" s="2" t="s">
        <v>120</v>
      </c>
    </row>
    <row r="3375" customFormat="false" ht="15" hidden="false" customHeight="false" outlineLevel="0" collapsed="false">
      <c r="A3375" s="2" t="s">
        <v>8541</v>
      </c>
      <c r="B3375" s="2" t="s">
        <v>4453</v>
      </c>
      <c r="C3375" s="2" t="s">
        <v>5168</v>
      </c>
      <c r="D3375" s="13" t="n">
        <v>45961</v>
      </c>
      <c r="E3375" s="2" t="s">
        <v>165</v>
      </c>
      <c r="F3375" s="2" t="s">
        <v>98</v>
      </c>
      <c r="G3375" s="2" t="s">
        <v>142</v>
      </c>
    </row>
    <row r="3376" customFormat="false" ht="15" hidden="false" customHeight="false" outlineLevel="0" collapsed="false">
      <c r="A3376" s="2" t="s">
        <v>8542</v>
      </c>
      <c r="B3376" s="2" t="s">
        <v>3048</v>
      </c>
      <c r="C3376" s="2" t="s">
        <v>5168</v>
      </c>
      <c r="D3376" s="13" t="n">
        <v>46150</v>
      </c>
      <c r="E3376" s="2" t="s">
        <v>139</v>
      </c>
      <c r="F3376" s="2" t="s">
        <v>98</v>
      </c>
      <c r="G3376" s="2" t="s">
        <v>99</v>
      </c>
    </row>
    <row r="3377" customFormat="false" ht="15" hidden="false" customHeight="false" outlineLevel="0" collapsed="false">
      <c r="A3377" s="2" t="s">
        <v>8543</v>
      </c>
      <c r="B3377" s="2" t="s">
        <v>5049</v>
      </c>
      <c r="C3377" s="2" t="s">
        <v>5172</v>
      </c>
      <c r="D3377" s="13" t="n">
        <v>45709</v>
      </c>
      <c r="E3377" s="2" t="s">
        <v>98</v>
      </c>
      <c r="F3377" s="2" t="s">
        <v>98</v>
      </c>
      <c r="G3377" s="2" t="s">
        <v>133</v>
      </c>
    </row>
    <row r="3378" customFormat="false" ht="15" hidden="false" customHeight="false" outlineLevel="0" collapsed="false">
      <c r="A3378" s="2" t="s">
        <v>8544</v>
      </c>
      <c r="B3378" s="2" t="s">
        <v>681</v>
      </c>
      <c r="C3378" s="2" t="s">
        <v>5166</v>
      </c>
      <c r="D3378" s="13" t="n">
        <v>45960</v>
      </c>
      <c r="E3378" s="2" t="s">
        <v>163</v>
      </c>
      <c r="F3378" s="2" t="s">
        <v>139</v>
      </c>
      <c r="G3378" s="2" t="s">
        <v>99</v>
      </c>
    </row>
    <row r="3379" customFormat="false" ht="15" hidden="false" customHeight="false" outlineLevel="0" collapsed="false">
      <c r="A3379" s="2" t="s">
        <v>8545</v>
      </c>
      <c r="B3379" s="2" t="s">
        <v>2767</v>
      </c>
      <c r="C3379" s="2" t="s">
        <v>5168</v>
      </c>
      <c r="D3379" s="13" t="n">
        <v>45412</v>
      </c>
      <c r="E3379" s="2" t="s">
        <v>108</v>
      </c>
      <c r="F3379" s="2" t="s">
        <v>98</v>
      </c>
      <c r="G3379" s="2" t="s">
        <v>136</v>
      </c>
    </row>
    <row r="3380" customFormat="false" ht="15" hidden="false" customHeight="false" outlineLevel="0" collapsed="false">
      <c r="A3380" s="2" t="s">
        <v>8546</v>
      </c>
      <c r="B3380" s="2" t="s">
        <v>1617</v>
      </c>
      <c r="C3380" s="2" t="s">
        <v>5190</v>
      </c>
      <c r="D3380" s="13" t="n">
        <v>45454</v>
      </c>
      <c r="E3380" s="2" t="s">
        <v>98</v>
      </c>
      <c r="F3380" s="2" t="s">
        <v>98</v>
      </c>
      <c r="G3380" s="2" t="s">
        <v>124</v>
      </c>
    </row>
    <row r="3381" customFormat="false" ht="15" hidden="false" customHeight="false" outlineLevel="0" collapsed="false">
      <c r="A3381" s="2" t="s">
        <v>8547</v>
      </c>
      <c r="B3381" s="2" t="s">
        <v>3959</v>
      </c>
      <c r="C3381" s="2" t="s">
        <v>5190</v>
      </c>
      <c r="D3381" s="13" t="n">
        <v>46109</v>
      </c>
      <c r="E3381" s="2" t="s">
        <v>98</v>
      </c>
      <c r="F3381" s="2" t="s">
        <v>108</v>
      </c>
      <c r="G3381" s="2" t="s">
        <v>111</v>
      </c>
    </row>
    <row r="3382" customFormat="false" ht="15" hidden="false" customHeight="false" outlineLevel="0" collapsed="false">
      <c r="A3382" s="2" t="s">
        <v>8548</v>
      </c>
      <c r="B3382" s="2" t="s">
        <v>476</v>
      </c>
      <c r="C3382" s="2" t="s">
        <v>5172</v>
      </c>
      <c r="D3382" s="13" t="n">
        <v>45891</v>
      </c>
      <c r="E3382" s="2" t="s">
        <v>98</v>
      </c>
      <c r="F3382" s="2" t="s">
        <v>98</v>
      </c>
      <c r="G3382" s="2" t="s">
        <v>111</v>
      </c>
    </row>
    <row r="3383" customFormat="false" ht="15" hidden="false" customHeight="false" outlineLevel="0" collapsed="false">
      <c r="A3383" s="2" t="s">
        <v>8549</v>
      </c>
      <c r="B3383" s="2" t="s">
        <v>4033</v>
      </c>
      <c r="C3383" s="2" t="s">
        <v>5172</v>
      </c>
      <c r="D3383" s="13" t="n">
        <v>45462</v>
      </c>
      <c r="E3383" s="2" t="s">
        <v>145</v>
      </c>
      <c r="F3383" s="2" t="s">
        <v>98</v>
      </c>
      <c r="G3383" s="2" t="s">
        <v>133</v>
      </c>
    </row>
    <row r="3384" customFormat="false" ht="15" hidden="false" customHeight="false" outlineLevel="0" collapsed="false">
      <c r="A3384" s="2" t="s">
        <v>8550</v>
      </c>
      <c r="B3384" s="2" t="s">
        <v>2091</v>
      </c>
      <c r="C3384" s="2" t="s">
        <v>5172</v>
      </c>
      <c r="D3384" s="13" t="n">
        <v>45554</v>
      </c>
      <c r="E3384" s="2" t="s">
        <v>114</v>
      </c>
      <c r="F3384" s="2" t="s">
        <v>98</v>
      </c>
      <c r="G3384" s="2" t="s">
        <v>142</v>
      </c>
    </row>
    <row r="3385" customFormat="false" ht="15" hidden="false" customHeight="false" outlineLevel="0" collapsed="false">
      <c r="A3385" s="2" t="s">
        <v>8551</v>
      </c>
      <c r="B3385" s="2" t="s">
        <v>2900</v>
      </c>
      <c r="C3385" s="2" t="s">
        <v>5190</v>
      </c>
      <c r="D3385" s="13" t="n">
        <v>46055</v>
      </c>
      <c r="E3385" s="2" t="s">
        <v>98</v>
      </c>
      <c r="F3385" s="2" t="s">
        <v>139</v>
      </c>
      <c r="G3385" s="2" t="s">
        <v>130</v>
      </c>
    </row>
    <row r="3386" customFormat="false" ht="15" hidden="false" customHeight="false" outlineLevel="0" collapsed="false">
      <c r="A3386" s="2" t="s">
        <v>8552</v>
      </c>
      <c r="B3386" s="2" t="s">
        <v>4954</v>
      </c>
      <c r="C3386" s="2" t="s">
        <v>5190</v>
      </c>
      <c r="D3386" s="13" t="n">
        <v>45749</v>
      </c>
      <c r="E3386" s="2" t="s">
        <v>98</v>
      </c>
      <c r="F3386" s="2" t="s">
        <v>98</v>
      </c>
      <c r="G3386" s="2" t="s">
        <v>136</v>
      </c>
    </row>
    <row r="3387" customFormat="false" ht="15" hidden="false" customHeight="false" outlineLevel="0" collapsed="false">
      <c r="A3387" s="2" t="s">
        <v>8553</v>
      </c>
      <c r="B3387" s="2" t="s">
        <v>1166</v>
      </c>
      <c r="C3387" s="2" t="s">
        <v>5164</v>
      </c>
      <c r="D3387" s="13" t="n">
        <v>45806</v>
      </c>
      <c r="E3387" s="2" t="s">
        <v>98</v>
      </c>
      <c r="F3387" s="2" t="s">
        <v>128</v>
      </c>
      <c r="G3387" s="2" t="s">
        <v>99</v>
      </c>
    </row>
    <row r="3388" customFormat="false" ht="15" hidden="false" customHeight="false" outlineLevel="0" collapsed="false">
      <c r="A3388" s="2" t="s">
        <v>8554</v>
      </c>
      <c r="B3388" s="2" t="s">
        <v>3653</v>
      </c>
      <c r="C3388" s="2" t="s">
        <v>5166</v>
      </c>
      <c r="D3388" s="13" t="n">
        <v>45632</v>
      </c>
      <c r="E3388" s="2" t="s">
        <v>128</v>
      </c>
      <c r="F3388" s="2" t="s">
        <v>108</v>
      </c>
      <c r="G3388" s="2" t="s">
        <v>120</v>
      </c>
    </row>
    <row r="3389" customFormat="false" ht="15" hidden="false" customHeight="false" outlineLevel="0" collapsed="false">
      <c r="A3389" s="2" t="s">
        <v>8555</v>
      </c>
      <c r="B3389" s="2" t="s">
        <v>4265</v>
      </c>
      <c r="C3389" s="2" t="s">
        <v>5164</v>
      </c>
      <c r="D3389" s="13" t="n">
        <v>45905</v>
      </c>
      <c r="E3389" s="2" t="s">
        <v>98</v>
      </c>
      <c r="F3389" s="2" t="s">
        <v>128</v>
      </c>
      <c r="G3389" s="2" t="s">
        <v>130</v>
      </c>
    </row>
    <row r="3390" customFormat="false" ht="15" hidden="false" customHeight="false" outlineLevel="0" collapsed="false">
      <c r="A3390" s="2" t="s">
        <v>8556</v>
      </c>
      <c r="B3390" s="2" t="s">
        <v>2114</v>
      </c>
      <c r="C3390" s="2" t="s">
        <v>5166</v>
      </c>
      <c r="D3390" s="13" t="n">
        <v>45939</v>
      </c>
      <c r="E3390" s="2" t="s">
        <v>165</v>
      </c>
      <c r="F3390" s="2" t="s">
        <v>139</v>
      </c>
      <c r="G3390" s="2" t="s">
        <v>142</v>
      </c>
    </row>
    <row r="3391" customFormat="false" ht="15" hidden="false" customHeight="false" outlineLevel="0" collapsed="false">
      <c r="A3391" s="2" t="s">
        <v>8557</v>
      </c>
      <c r="B3391" s="2" t="s">
        <v>3754</v>
      </c>
      <c r="C3391" s="2" t="s">
        <v>5172</v>
      </c>
      <c r="D3391" s="13" t="n">
        <v>45937</v>
      </c>
      <c r="E3391" s="2" t="s">
        <v>98</v>
      </c>
      <c r="F3391" s="2" t="s">
        <v>98</v>
      </c>
      <c r="G3391" s="2" t="s">
        <v>99</v>
      </c>
    </row>
    <row r="3392" customFormat="false" ht="15" hidden="false" customHeight="false" outlineLevel="0" collapsed="false">
      <c r="A3392" s="2" t="s">
        <v>8558</v>
      </c>
      <c r="B3392" s="2" t="s">
        <v>463</v>
      </c>
      <c r="C3392" s="2" t="s">
        <v>5164</v>
      </c>
      <c r="D3392" s="13" t="n">
        <v>45907</v>
      </c>
      <c r="E3392" s="2" t="s">
        <v>98</v>
      </c>
      <c r="F3392" s="2" t="s">
        <v>123</v>
      </c>
      <c r="G3392" s="2" t="s">
        <v>109</v>
      </c>
    </row>
    <row r="3393" customFormat="false" ht="15" hidden="false" customHeight="false" outlineLevel="0" collapsed="false">
      <c r="A3393" s="2" t="s">
        <v>8559</v>
      </c>
      <c r="B3393" s="2" t="s">
        <v>3948</v>
      </c>
      <c r="C3393" s="2" t="s">
        <v>5190</v>
      </c>
      <c r="D3393" s="13" t="n">
        <v>46200</v>
      </c>
      <c r="E3393" s="2" t="s">
        <v>98</v>
      </c>
      <c r="F3393" s="2" t="s">
        <v>119</v>
      </c>
      <c r="G3393" s="2" t="s">
        <v>142</v>
      </c>
    </row>
    <row r="3394" customFormat="false" ht="15" hidden="false" customHeight="false" outlineLevel="0" collapsed="false">
      <c r="A3394" s="2" t="s">
        <v>8560</v>
      </c>
      <c r="B3394" s="2" t="s">
        <v>4324</v>
      </c>
      <c r="C3394" s="2" t="s">
        <v>5166</v>
      </c>
      <c r="D3394" s="13" t="n">
        <v>45899</v>
      </c>
      <c r="E3394" s="2" t="s">
        <v>104</v>
      </c>
      <c r="F3394" s="2" t="s">
        <v>98</v>
      </c>
      <c r="G3394" s="2" t="s">
        <v>120</v>
      </c>
    </row>
    <row r="3395" customFormat="false" ht="15" hidden="false" customHeight="false" outlineLevel="0" collapsed="false">
      <c r="A3395" s="2" t="s">
        <v>8561</v>
      </c>
      <c r="B3395" s="2" t="s">
        <v>4960</v>
      </c>
      <c r="C3395" s="2" t="s">
        <v>5190</v>
      </c>
      <c r="D3395" s="13" t="n">
        <v>45908</v>
      </c>
      <c r="E3395" s="2" t="s">
        <v>98</v>
      </c>
      <c r="F3395" s="2" t="s">
        <v>98</v>
      </c>
      <c r="G3395" s="2" t="s">
        <v>142</v>
      </c>
    </row>
    <row r="3396" customFormat="false" ht="15" hidden="false" customHeight="false" outlineLevel="0" collapsed="false">
      <c r="A3396" s="2" t="s">
        <v>8562</v>
      </c>
      <c r="B3396" s="2" t="s">
        <v>1921</v>
      </c>
      <c r="C3396" s="2" t="s">
        <v>5190</v>
      </c>
      <c r="D3396" s="13" t="n">
        <v>45500</v>
      </c>
      <c r="E3396" s="2" t="s">
        <v>98</v>
      </c>
      <c r="F3396" s="2" t="s">
        <v>139</v>
      </c>
      <c r="G3396" s="2" t="s">
        <v>142</v>
      </c>
    </row>
    <row r="3397" customFormat="false" ht="15" hidden="false" customHeight="false" outlineLevel="0" collapsed="false">
      <c r="A3397" s="2" t="s">
        <v>8563</v>
      </c>
      <c r="B3397" s="2" t="s">
        <v>2404</v>
      </c>
      <c r="C3397" s="2" t="s">
        <v>5172</v>
      </c>
      <c r="D3397" s="13" t="n">
        <v>45582</v>
      </c>
      <c r="E3397" s="2" t="s">
        <v>128</v>
      </c>
      <c r="F3397" s="2" t="s">
        <v>98</v>
      </c>
      <c r="G3397" s="2" t="s">
        <v>120</v>
      </c>
    </row>
    <row r="3398" customFormat="false" ht="15" hidden="false" customHeight="false" outlineLevel="0" collapsed="false">
      <c r="A3398" s="2" t="s">
        <v>8564</v>
      </c>
      <c r="B3398" s="2" t="s">
        <v>1780</v>
      </c>
      <c r="C3398" s="2" t="s">
        <v>5168</v>
      </c>
      <c r="D3398" s="13" t="n">
        <v>45971</v>
      </c>
      <c r="E3398" s="2" t="s">
        <v>114</v>
      </c>
      <c r="F3398" s="2" t="s">
        <v>98</v>
      </c>
      <c r="G3398" s="2" t="s">
        <v>111</v>
      </c>
    </row>
    <row r="3399" customFormat="false" ht="15" hidden="false" customHeight="false" outlineLevel="0" collapsed="false">
      <c r="A3399" s="2" t="s">
        <v>8565</v>
      </c>
      <c r="B3399" s="2" t="s">
        <v>4629</v>
      </c>
      <c r="C3399" s="2" t="s">
        <v>5164</v>
      </c>
      <c r="D3399" s="13" t="n">
        <v>45934</v>
      </c>
      <c r="E3399" s="2" t="s">
        <v>98</v>
      </c>
      <c r="F3399" s="2" t="s">
        <v>141</v>
      </c>
      <c r="G3399" s="2" t="s">
        <v>133</v>
      </c>
    </row>
    <row r="3400" customFormat="false" ht="15" hidden="false" customHeight="false" outlineLevel="0" collapsed="false">
      <c r="A3400" s="2" t="s">
        <v>8566</v>
      </c>
      <c r="B3400" s="2" t="s">
        <v>3230</v>
      </c>
      <c r="C3400" s="2" t="s">
        <v>5166</v>
      </c>
      <c r="D3400" s="13" t="n">
        <v>46020</v>
      </c>
      <c r="E3400" s="2" t="s">
        <v>108</v>
      </c>
      <c r="F3400" s="2" t="s">
        <v>165</v>
      </c>
      <c r="G3400" s="2" t="s">
        <v>136</v>
      </c>
    </row>
    <row r="3401" customFormat="false" ht="15" hidden="false" customHeight="false" outlineLevel="0" collapsed="false">
      <c r="A3401" s="2" t="s">
        <v>8567</v>
      </c>
      <c r="B3401" s="2" t="s">
        <v>5013</v>
      </c>
      <c r="C3401" s="2" t="s">
        <v>5172</v>
      </c>
      <c r="D3401" s="13" t="n">
        <v>45777</v>
      </c>
      <c r="E3401" s="2" t="s">
        <v>98</v>
      </c>
      <c r="F3401" s="2" t="s">
        <v>98</v>
      </c>
      <c r="G3401" s="2" t="s">
        <v>142</v>
      </c>
    </row>
    <row r="3402" customFormat="false" ht="15" hidden="false" customHeight="false" outlineLevel="0" collapsed="false">
      <c r="A3402" s="2" t="s">
        <v>8568</v>
      </c>
      <c r="B3402" s="2" t="s">
        <v>3880</v>
      </c>
      <c r="C3402" s="2" t="s">
        <v>5164</v>
      </c>
      <c r="D3402" s="13" t="n">
        <v>46030</v>
      </c>
      <c r="E3402" s="2" t="s">
        <v>98</v>
      </c>
      <c r="F3402" s="2" t="s">
        <v>145</v>
      </c>
      <c r="G3402" s="2" t="s">
        <v>109</v>
      </c>
    </row>
    <row r="3403" customFormat="false" ht="15" hidden="false" customHeight="false" outlineLevel="0" collapsed="false">
      <c r="A3403" s="2" t="s">
        <v>8569</v>
      </c>
      <c r="B3403" s="2" t="s">
        <v>3997</v>
      </c>
      <c r="C3403" s="2" t="s">
        <v>5166</v>
      </c>
      <c r="D3403" s="13" t="n">
        <v>46032</v>
      </c>
      <c r="E3403" s="2" t="s">
        <v>165</v>
      </c>
      <c r="F3403" s="2" t="s">
        <v>141</v>
      </c>
      <c r="G3403" s="2" t="s">
        <v>99</v>
      </c>
    </row>
    <row r="3404" customFormat="false" ht="15" hidden="false" customHeight="false" outlineLevel="0" collapsed="false">
      <c r="A3404" s="2" t="s">
        <v>8570</v>
      </c>
      <c r="B3404" s="2" t="s">
        <v>5088</v>
      </c>
      <c r="C3404" s="2" t="s">
        <v>5172</v>
      </c>
      <c r="D3404" s="13" t="n">
        <v>45860</v>
      </c>
      <c r="E3404" s="2" t="s">
        <v>98</v>
      </c>
      <c r="F3404" s="2" t="s">
        <v>98</v>
      </c>
      <c r="G3404" s="2" t="s">
        <v>130</v>
      </c>
    </row>
    <row r="3405" customFormat="false" ht="15" hidden="false" customHeight="false" outlineLevel="0" collapsed="false">
      <c r="A3405" s="2" t="s">
        <v>8571</v>
      </c>
      <c r="B3405" s="2" t="s">
        <v>5050</v>
      </c>
      <c r="C3405" s="2" t="s">
        <v>5164</v>
      </c>
      <c r="D3405" s="13" t="n">
        <v>45475</v>
      </c>
      <c r="E3405" s="2" t="s">
        <v>98</v>
      </c>
      <c r="F3405" s="2" t="s">
        <v>98</v>
      </c>
      <c r="G3405" s="2" t="s">
        <v>115</v>
      </c>
    </row>
    <row r="3406" customFormat="false" ht="15" hidden="false" customHeight="false" outlineLevel="0" collapsed="false">
      <c r="A3406" s="2" t="s">
        <v>8572</v>
      </c>
      <c r="B3406" s="2" t="s">
        <v>2544</v>
      </c>
      <c r="C3406" s="2" t="s">
        <v>5166</v>
      </c>
      <c r="D3406" s="13" t="n">
        <v>45676</v>
      </c>
      <c r="E3406" s="2" t="s">
        <v>145</v>
      </c>
      <c r="F3406" s="2" t="s">
        <v>119</v>
      </c>
      <c r="G3406" s="2" t="s">
        <v>142</v>
      </c>
    </row>
    <row r="3407" customFormat="false" ht="15" hidden="false" customHeight="false" outlineLevel="0" collapsed="false">
      <c r="A3407" s="2" t="s">
        <v>8573</v>
      </c>
      <c r="B3407" s="2" t="s">
        <v>3112</v>
      </c>
      <c r="C3407" s="2" t="s">
        <v>5166</v>
      </c>
      <c r="D3407" s="13" t="n">
        <v>45642</v>
      </c>
      <c r="E3407" s="2" t="s">
        <v>165</v>
      </c>
      <c r="F3407" s="2" t="s">
        <v>139</v>
      </c>
      <c r="G3407" s="2" t="s">
        <v>133</v>
      </c>
    </row>
    <row r="3408" customFormat="false" ht="15" hidden="false" customHeight="false" outlineLevel="0" collapsed="false">
      <c r="A3408" s="2" t="s">
        <v>8574</v>
      </c>
      <c r="B3408" s="2" t="s">
        <v>2076</v>
      </c>
      <c r="C3408" s="2" t="s">
        <v>5166</v>
      </c>
      <c r="D3408" s="13" t="n">
        <v>45800</v>
      </c>
      <c r="E3408" s="2" t="s">
        <v>119</v>
      </c>
      <c r="F3408" s="2" t="s">
        <v>165</v>
      </c>
      <c r="G3408" s="2" t="s">
        <v>124</v>
      </c>
    </row>
    <row r="3409" customFormat="false" ht="15" hidden="false" customHeight="false" outlineLevel="0" collapsed="false">
      <c r="A3409" s="2" t="s">
        <v>8575</v>
      </c>
      <c r="B3409" s="2" t="s">
        <v>2060</v>
      </c>
      <c r="C3409" s="2" t="s">
        <v>5164</v>
      </c>
      <c r="D3409" s="13" t="n">
        <v>45776</v>
      </c>
      <c r="E3409" s="2" t="s">
        <v>98</v>
      </c>
      <c r="F3409" s="2" t="s">
        <v>128</v>
      </c>
      <c r="G3409" s="2" t="s">
        <v>109</v>
      </c>
    </row>
    <row r="3410" customFormat="false" ht="15" hidden="false" customHeight="false" outlineLevel="0" collapsed="false">
      <c r="A3410" s="2" t="s">
        <v>8576</v>
      </c>
      <c r="B3410" s="2" t="s">
        <v>621</v>
      </c>
      <c r="C3410" s="2" t="s">
        <v>5166</v>
      </c>
      <c r="D3410" s="13" t="n">
        <v>45846</v>
      </c>
      <c r="E3410" s="2" t="s">
        <v>123</v>
      </c>
      <c r="F3410" s="2" t="s">
        <v>163</v>
      </c>
      <c r="G3410" s="2" t="s">
        <v>109</v>
      </c>
    </row>
    <row r="3411" customFormat="false" ht="15" hidden="false" customHeight="false" outlineLevel="0" collapsed="false">
      <c r="A3411" s="2" t="s">
        <v>8577</v>
      </c>
      <c r="B3411" s="2" t="s">
        <v>3068</v>
      </c>
      <c r="C3411" s="2" t="s">
        <v>5164</v>
      </c>
      <c r="D3411" s="13" t="n">
        <v>46192</v>
      </c>
      <c r="E3411" s="2" t="s">
        <v>98</v>
      </c>
      <c r="F3411" s="2" t="s">
        <v>114</v>
      </c>
      <c r="G3411" s="2" t="s">
        <v>133</v>
      </c>
    </row>
    <row r="3412" customFormat="false" ht="15" hidden="false" customHeight="false" outlineLevel="0" collapsed="false">
      <c r="A3412" s="2" t="s">
        <v>8578</v>
      </c>
      <c r="B3412" s="2" t="s">
        <v>2575</v>
      </c>
      <c r="C3412" s="2" t="s">
        <v>5164</v>
      </c>
      <c r="D3412" s="13" t="n">
        <v>45703</v>
      </c>
      <c r="E3412" s="2" t="s">
        <v>98</v>
      </c>
      <c r="F3412" s="2" t="s">
        <v>98</v>
      </c>
      <c r="G3412" s="2" t="s">
        <v>115</v>
      </c>
    </row>
    <row r="3413" customFormat="false" ht="15" hidden="false" customHeight="false" outlineLevel="0" collapsed="false">
      <c r="A3413" s="2" t="s">
        <v>8579</v>
      </c>
      <c r="B3413" s="2" t="s">
        <v>407</v>
      </c>
      <c r="C3413" s="2" t="s">
        <v>5172</v>
      </c>
      <c r="D3413" s="13" t="n">
        <v>45874</v>
      </c>
      <c r="E3413" s="2" t="s">
        <v>141</v>
      </c>
      <c r="F3413" s="2" t="s">
        <v>98</v>
      </c>
      <c r="G3413" s="2" t="s">
        <v>133</v>
      </c>
    </row>
    <row r="3414" customFormat="false" ht="15" hidden="false" customHeight="false" outlineLevel="0" collapsed="false">
      <c r="A3414" s="2" t="s">
        <v>8580</v>
      </c>
      <c r="B3414" s="2" t="s">
        <v>1522</v>
      </c>
      <c r="C3414" s="2" t="s">
        <v>5168</v>
      </c>
      <c r="D3414" s="13" t="n">
        <v>45878</v>
      </c>
      <c r="E3414" s="2" t="s">
        <v>108</v>
      </c>
      <c r="F3414" s="2" t="s">
        <v>98</v>
      </c>
      <c r="G3414" s="2" t="s">
        <v>99</v>
      </c>
    </row>
    <row r="3415" customFormat="false" ht="15" hidden="false" customHeight="false" outlineLevel="0" collapsed="false">
      <c r="A3415" s="2" t="s">
        <v>8581</v>
      </c>
      <c r="B3415" s="2" t="s">
        <v>4963</v>
      </c>
      <c r="C3415" s="2" t="s">
        <v>5172</v>
      </c>
      <c r="D3415" s="13" t="n">
        <v>46045</v>
      </c>
      <c r="E3415" s="2" t="s">
        <v>98</v>
      </c>
      <c r="F3415" s="2" t="s">
        <v>98</v>
      </c>
      <c r="G3415" s="2" t="s">
        <v>136</v>
      </c>
    </row>
    <row r="3416" customFormat="false" ht="15" hidden="false" customHeight="false" outlineLevel="0" collapsed="false">
      <c r="A3416" s="2" t="s">
        <v>8582</v>
      </c>
      <c r="B3416" s="2" t="s">
        <v>1675</v>
      </c>
      <c r="C3416" s="2" t="s">
        <v>5172</v>
      </c>
      <c r="D3416" s="13" t="n">
        <v>45844</v>
      </c>
      <c r="E3416" s="2" t="s">
        <v>98</v>
      </c>
      <c r="F3416" s="2" t="s">
        <v>98</v>
      </c>
      <c r="G3416" s="2" t="s">
        <v>115</v>
      </c>
    </row>
    <row r="3417" customFormat="false" ht="15" hidden="false" customHeight="false" outlineLevel="0" collapsed="false">
      <c r="A3417" s="2" t="s">
        <v>8583</v>
      </c>
      <c r="B3417" s="2" t="s">
        <v>1379</v>
      </c>
      <c r="C3417" s="2" t="s">
        <v>5190</v>
      </c>
      <c r="D3417" s="13" t="n">
        <v>45756</v>
      </c>
      <c r="E3417" s="2" t="s">
        <v>98</v>
      </c>
      <c r="F3417" s="2" t="s">
        <v>104</v>
      </c>
      <c r="G3417" s="2" t="s">
        <v>136</v>
      </c>
    </row>
    <row r="3418" customFormat="false" ht="15" hidden="false" customHeight="false" outlineLevel="0" collapsed="false">
      <c r="A3418" s="2" t="s">
        <v>8584</v>
      </c>
      <c r="B3418" s="2" t="s">
        <v>1735</v>
      </c>
      <c r="C3418" s="2" t="s">
        <v>5172</v>
      </c>
      <c r="D3418" s="13" t="n">
        <v>45459</v>
      </c>
      <c r="E3418" s="2" t="s">
        <v>123</v>
      </c>
      <c r="F3418" s="2" t="s">
        <v>98</v>
      </c>
      <c r="G3418" s="2" t="s">
        <v>130</v>
      </c>
    </row>
    <row r="3419" customFormat="false" ht="15" hidden="false" customHeight="false" outlineLevel="0" collapsed="false">
      <c r="A3419" s="2" t="s">
        <v>8585</v>
      </c>
      <c r="B3419" s="2" t="s">
        <v>1921</v>
      </c>
      <c r="C3419" s="2" t="s">
        <v>5172</v>
      </c>
      <c r="D3419" s="13" t="n">
        <v>45870</v>
      </c>
      <c r="E3419" s="2" t="s">
        <v>139</v>
      </c>
      <c r="F3419" s="2" t="s">
        <v>98</v>
      </c>
      <c r="G3419" s="2" t="s">
        <v>142</v>
      </c>
    </row>
    <row r="3420" customFormat="false" ht="15" hidden="false" customHeight="false" outlineLevel="0" collapsed="false">
      <c r="A3420" s="2" t="s">
        <v>8586</v>
      </c>
      <c r="B3420" s="2" t="s">
        <v>3556</v>
      </c>
      <c r="C3420" s="2" t="s">
        <v>5190</v>
      </c>
      <c r="D3420" s="13" t="n">
        <v>45977</v>
      </c>
      <c r="E3420" s="2" t="s">
        <v>98</v>
      </c>
      <c r="F3420" s="2" t="s">
        <v>139</v>
      </c>
      <c r="G3420" s="2" t="s">
        <v>115</v>
      </c>
    </row>
    <row r="3421" customFormat="false" ht="15" hidden="false" customHeight="false" outlineLevel="0" collapsed="false">
      <c r="A3421" s="2" t="s">
        <v>8587</v>
      </c>
      <c r="B3421" s="2" t="s">
        <v>2404</v>
      </c>
      <c r="C3421" s="2" t="s">
        <v>5190</v>
      </c>
      <c r="D3421" s="13" t="n">
        <v>45971</v>
      </c>
      <c r="E3421" s="2" t="s">
        <v>98</v>
      </c>
      <c r="F3421" s="2" t="s">
        <v>128</v>
      </c>
      <c r="G3421" s="2" t="s">
        <v>120</v>
      </c>
    </row>
    <row r="3422" customFormat="false" ht="15" hidden="false" customHeight="false" outlineLevel="0" collapsed="false">
      <c r="A3422" s="2" t="s">
        <v>8588</v>
      </c>
      <c r="B3422" s="2" t="s">
        <v>3029</v>
      </c>
      <c r="C3422" s="2" t="s">
        <v>5164</v>
      </c>
      <c r="D3422" s="13" t="n">
        <v>45881</v>
      </c>
      <c r="E3422" s="2" t="s">
        <v>98</v>
      </c>
      <c r="F3422" s="2" t="s">
        <v>141</v>
      </c>
      <c r="G3422" s="2" t="s">
        <v>111</v>
      </c>
    </row>
    <row r="3423" customFormat="false" ht="15" hidden="false" customHeight="false" outlineLevel="0" collapsed="false">
      <c r="A3423" s="2" t="s">
        <v>8589</v>
      </c>
      <c r="B3423" s="2" t="s">
        <v>4524</v>
      </c>
      <c r="C3423" s="2" t="s">
        <v>5166</v>
      </c>
      <c r="D3423" s="13" t="n">
        <v>45544</v>
      </c>
      <c r="E3423" s="2" t="s">
        <v>163</v>
      </c>
      <c r="F3423" s="2" t="s">
        <v>123</v>
      </c>
      <c r="G3423" s="2" t="s">
        <v>115</v>
      </c>
    </row>
    <row r="3424" customFormat="false" ht="15" hidden="false" customHeight="false" outlineLevel="0" collapsed="false">
      <c r="A3424" s="2" t="s">
        <v>8590</v>
      </c>
      <c r="B3424" s="2" t="s">
        <v>1099</v>
      </c>
      <c r="C3424" s="2" t="s">
        <v>5164</v>
      </c>
      <c r="D3424" s="13" t="n">
        <v>45905</v>
      </c>
      <c r="E3424" s="2" t="s">
        <v>98</v>
      </c>
      <c r="F3424" s="2" t="s">
        <v>108</v>
      </c>
      <c r="G3424" s="2" t="s">
        <v>136</v>
      </c>
    </row>
    <row r="3425" customFormat="false" ht="15" hidden="false" customHeight="false" outlineLevel="0" collapsed="false">
      <c r="A3425" s="2" t="s">
        <v>8591</v>
      </c>
      <c r="B3425" s="2" t="s">
        <v>492</v>
      </c>
      <c r="C3425" s="2" t="s">
        <v>5190</v>
      </c>
      <c r="D3425" s="13" t="n">
        <v>45821</v>
      </c>
      <c r="E3425" s="2" t="s">
        <v>98</v>
      </c>
      <c r="F3425" s="2" t="s">
        <v>98</v>
      </c>
      <c r="G3425" s="2" t="s">
        <v>124</v>
      </c>
    </row>
    <row r="3426" customFormat="false" ht="15" hidden="false" customHeight="false" outlineLevel="0" collapsed="false">
      <c r="A3426" s="2" t="s">
        <v>8592</v>
      </c>
      <c r="B3426" s="2" t="s">
        <v>3183</v>
      </c>
      <c r="C3426" s="2" t="s">
        <v>5166</v>
      </c>
      <c r="D3426" s="13" t="n">
        <v>46074</v>
      </c>
      <c r="E3426" s="2" t="s">
        <v>165</v>
      </c>
      <c r="F3426" s="2" t="s">
        <v>114</v>
      </c>
      <c r="G3426" s="2" t="s">
        <v>142</v>
      </c>
    </row>
    <row r="3427" customFormat="false" ht="15" hidden="false" customHeight="false" outlineLevel="0" collapsed="false">
      <c r="A3427" s="2" t="s">
        <v>8593</v>
      </c>
      <c r="B3427" s="2" t="s">
        <v>2535</v>
      </c>
      <c r="C3427" s="2" t="s">
        <v>5172</v>
      </c>
      <c r="D3427" s="13" t="n">
        <v>46088</v>
      </c>
      <c r="E3427" s="2" t="s">
        <v>139</v>
      </c>
      <c r="F3427" s="2" t="s">
        <v>98</v>
      </c>
      <c r="G3427" s="2" t="s">
        <v>115</v>
      </c>
    </row>
    <row r="3428" customFormat="false" ht="15" hidden="false" customHeight="false" outlineLevel="0" collapsed="false">
      <c r="A3428" s="2" t="s">
        <v>8594</v>
      </c>
      <c r="B3428" s="2" t="s">
        <v>2997</v>
      </c>
      <c r="C3428" s="2" t="s">
        <v>5190</v>
      </c>
      <c r="D3428" s="13" t="n">
        <v>45621</v>
      </c>
      <c r="E3428" s="2" t="s">
        <v>98</v>
      </c>
      <c r="F3428" s="2" t="s">
        <v>98</v>
      </c>
      <c r="G3428" s="2" t="s">
        <v>136</v>
      </c>
    </row>
    <row r="3429" customFormat="false" ht="15" hidden="false" customHeight="false" outlineLevel="0" collapsed="false">
      <c r="A3429" s="2" t="s">
        <v>8595</v>
      </c>
      <c r="B3429" s="2" t="s">
        <v>5044</v>
      </c>
      <c r="C3429" s="2" t="s">
        <v>5172</v>
      </c>
      <c r="D3429" s="13" t="n">
        <v>45379</v>
      </c>
      <c r="E3429" s="2" t="s">
        <v>98</v>
      </c>
      <c r="F3429" s="2" t="s">
        <v>98</v>
      </c>
      <c r="G3429" s="2" t="s">
        <v>109</v>
      </c>
    </row>
    <row r="3430" customFormat="false" ht="15" hidden="false" customHeight="false" outlineLevel="0" collapsed="false">
      <c r="A3430" s="2" t="s">
        <v>8596</v>
      </c>
      <c r="B3430" s="2" t="s">
        <v>3898</v>
      </c>
      <c r="C3430" s="2" t="s">
        <v>5164</v>
      </c>
      <c r="D3430" s="13" t="n">
        <v>46024</v>
      </c>
      <c r="E3430" s="2" t="s">
        <v>98</v>
      </c>
      <c r="F3430" s="2" t="s">
        <v>114</v>
      </c>
      <c r="G3430" s="2" t="s">
        <v>142</v>
      </c>
    </row>
    <row r="3431" customFormat="false" ht="15" hidden="false" customHeight="false" outlineLevel="0" collapsed="false">
      <c r="A3431" s="2" t="s">
        <v>8597</v>
      </c>
      <c r="B3431" s="2" t="s">
        <v>4142</v>
      </c>
      <c r="C3431" s="2" t="s">
        <v>5168</v>
      </c>
      <c r="D3431" s="13" t="n">
        <v>45824</v>
      </c>
      <c r="E3431" s="2" t="s">
        <v>139</v>
      </c>
      <c r="F3431" s="2" t="s">
        <v>98</v>
      </c>
      <c r="G3431" s="2" t="s">
        <v>142</v>
      </c>
    </row>
    <row r="3432" customFormat="false" ht="15" hidden="false" customHeight="false" outlineLevel="0" collapsed="false">
      <c r="A3432" s="2" t="s">
        <v>8598</v>
      </c>
      <c r="B3432" s="2" t="s">
        <v>4338</v>
      </c>
      <c r="C3432" s="2" t="s">
        <v>5164</v>
      </c>
      <c r="D3432" s="13" t="n">
        <v>45848</v>
      </c>
      <c r="E3432" s="2" t="s">
        <v>98</v>
      </c>
      <c r="F3432" s="2" t="s">
        <v>141</v>
      </c>
      <c r="G3432" s="2" t="s">
        <v>133</v>
      </c>
    </row>
    <row r="3433" customFormat="false" ht="15" hidden="false" customHeight="false" outlineLevel="0" collapsed="false">
      <c r="A3433" s="2" t="s">
        <v>8599</v>
      </c>
      <c r="B3433" s="2" t="s">
        <v>2396</v>
      </c>
      <c r="C3433" s="2" t="s">
        <v>5164</v>
      </c>
      <c r="D3433" s="13" t="n">
        <v>46129</v>
      </c>
      <c r="E3433" s="2" t="s">
        <v>98</v>
      </c>
      <c r="F3433" s="2" t="s">
        <v>145</v>
      </c>
      <c r="G3433" s="2" t="s">
        <v>109</v>
      </c>
    </row>
    <row r="3434" customFormat="false" ht="15" hidden="false" customHeight="false" outlineLevel="0" collapsed="false">
      <c r="A3434" s="2" t="s">
        <v>8600</v>
      </c>
      <c r="B3434" s="2" t="s">
        <v>1333</v>
      </c>
      <c r="C3434" s="2" t="s">
        <v>5164</v>
      </c>
      <c r="D3434" s="13" t="n">
        <v>45955</v>
      </c>
      <c r="E3434" s="2" t="s">
        <v>98</v>
      </c>
      <c r="F3434" s="2" t="s">
        <v>165</v>
      </c>
      <c r="G3434" s="2" t="s">
        <v>133</v>
      </c>
    </row>
    <row r="3435" customFormat="false" ht="15" hidden="false" customHeight="false" outlineLevel="0" collapsed="false">
      <c r="A3435" s="2" t="s">
        <v>8601</v>
      </c>
      <c r="B3435" s="2" t="s">
        <v>795</v>
      </c>
      <c r="C3435" s="2" t="s">
        <v>5190</v>
      </c>
      <c r="D3435" s="13" t="n">
        <v>45948</v>
      </c>
      <c r="E3435" s="2" t="s">
        <v>98</v>
      </c>
      <c r="F3435" s="2" t="s">
        <v>98</v>
      </c>
      <c r="G3435" s="2" t="s">
        <v>111</v>
      </c>
    </row>
    <row r="3436" customFormat="false" ht="15" hidden="false" customHeight="false" outlineLevel="0" collapsed="false">
      <c r="A3436" s="2" t="s">
        <v>8602</v>
      </c>
      <c r="B3436" s="2" t="s">
        <v>3318</v>
      </c>
      <c r="C3436" s="2" t="s">
        <v>5166</v>
      </c>
      <c r="D3436" s="13" t="n">
        <v>45935</v>
      </c>
      <c r="E3436" s="2" t="s">
        <v>139</v>
      </c>
      <c r="F3436" s="2" t="s">
        <v>119</v>
      </c>
      <c r="G3436" s="2" t="s">
        <v>115</v>
      </c>
    </row>
    <row r="3437" customFormat="false" ht="15" hidden="false" customHeight="false" outlineLevel="0" collapsed="false">
      <c r="A3437" s="2" t="s">
        <v>8603</v>
      </c>
      <c r="B3437" s="2" t="s">
        <v>3112</v>
      </c>
      <c r="C3437" s="2" t="s">
        <v>5168</v>
      </c>
      <c r="D3437" s="13" t="n">
        <v>45885</v>
      </c>
      <c r="E3437" s="2" t="s">
        <v>141</v>
      </c>
      <c r="F3437" s="2" t="s">
        <v>98</v>
      </c>
      <c r="G3437" s="2" t="s">
        <v>99</v>
      </c>
    </row>
    <row r="3438" customFormat="false" ht="15" hidden="false" customHeight="false" outlineLevel="0" collapsed="false">
      <c r="A3438" s="2" t="s">
        <v>8604</v>
      </c>
      <c r="B3438" s="2" t="s">
        <v>314</v>
      </c>
      <c r="C3438" s="2" t="s">
        <v>5168</v>
      </c>
      <c r="D3438" s="13" t="n">
        <v>45789</v>
      </c>
      <c r="E3438" s="2" t="s">
        <v>119</v>
      </c>
      <c r="F3438" s="2" t="s">
        <v>98</v>
      </c>
      <c r="G3438" s="2" t="s">
        <v>115</v>
      </c>
    </row>
    <row r="3439" customFormat="false" ht="15" hidden="false" customHeight="false" outlineLevel="0" collapsed="false">
      <c r="A3439" s="2" t="s">
        <v>8605</v>
      </c>
      <c r="B3439" s="2" t="s">
        <v>2222</v>
      </c>
      <c r="C3439" s="2" t="s">
        <v>5164</v>
      </c>
      <c r="D3439" s="13" t="n">
        <v>46062</v>
      </c>
      <c r="E3439" s="2" t="s">
        <v>98</v>
      </c>
      <c r="F3439" s="2" t="s">
        <v>139</v>
      </c>
      <c r="G3439" s="2" t="s">
        <v>120</v>
      </c>
    </row>
    <row r="3440" customFormat="false" ht="15" hidden="false" customHeight="false" outlineLevel="0" collapsed="false">
      <c r="A3440" s="2" t="s">
        <v>8606</v>
      </c>
      <c r="B3440" s="2" t="s">
        <v>2702</v>
      </c>
      <c r="C3440" s="2" t="s">
        <v>5164</v>
      </c>
      <c r="D3440" s="13" t="n">
        <v>45460</v>
      </c>
      <c r="E3440" s="2" t="s">
        <v>98</v>
      </c>
      <c r="F3440" s="2" t="s">
        <v>114</v>
      </c>
      <c r="G3440" s="2" t="s">
        <v>115</v>
      </c>
    </row>
    <row r="3441" customFormat="false" ht="15" hidden="false" customHeight="false" outlineLevel="0" collapsed="false">
      <c r="A3441" s="2" t="s">
        <v>8607</v>
      </c>
      <c r="B3441" s="2" t="s">
        <v>1672</v>
      </c>
      <c r="C3441" s="2" t="s">
        <v>5164</v>
      </c>
      <c r="D3441" s="13" t="n">
        <v>45498</v>
      </c>
      <c r="E3441" s="2" t="s">
        <v>98</v>
      </c>
      <c r="F3441" s="2" t="s">
        <v>123</v>
      </c>
      <c r="G3441" s="2" t="s">
        <v>136</v>
      </c>
    </row>
    <row r="3442" customFormat="false" ht="15" hidden="false" customHeight="false" outlineLevel="0" collapsed="false">
      <c r="A3442" s="2" t="s">
        <v>8608</v>
      </c>
      <c r="B3442" s="2" t="s">
        <v>1123</v>
      </c>
      <c r="C3442" s="2" t="s">
        <v>5168</v>
      </c>
      <c r="D3442" s="13" t="n">
        <v>45543</v>
      </c>
      <c r="E3442" s="2" t="s">
        <v>139</v>
      </c>
      <c r="F3442" s="2" t="s">
        <v>98</v>
      </c>
      <c r="G3442" s="2" t="s">
        <v>109</v>
      </c>
    </row>
    <row r="3443" customFormat="false" ht="15" hidden="false" customHeight="false" outlineLevel="0" collapsed="false">
      <c r="A3443" s="2" t="s">
        <v>8609</v>
      </c>
      <c r="B3443" s="2" t="s">
        <v>5134</v>
      </c>
      <c r="C3443" s="2" t="s">
        <v>5172</v>
      </c>
      <c r="D3443" s="13" t="n">
        <v>45447</v>
      </c>
      <c r="E3443" s="2" t="s">
        <v>98</v>
      </c>
      <c r="F3443" s="2" t="s">
        <v>98</v>
      </c>
      <c r="G3443" s="2" t="s">
        <v>120</v>
      </c>
    </row>
    <row r="3444" customFormat="false" ht="15" hidden="false" customHeight="false" outlineLevel="0" collapsed="false">
      <c r="A3444" s="2" t="s">
        <v>8610</v>
      </c>
      <c r="B3444" s="2" t="s">
        <v>2775</v>
      </c>
      <c r="C3444" s="2" t="s">
        <v>5172</v>
      </c>
      <c r="D3444" s="13" t="n">
        <v>45710</v>
      </c>
      <c r="E3444" s="2" t="s">
        <v>123</v>
      </c>
      <c r="F3444" s="2" t="s">
        <v>98</v>
      </c>
      <c r="G3444" s="2" t="s">
        <v>130</v>
      </c>
    </row>
    <row r="3445" customFormat="false" ht="15" hidden="false" customHeight="false" outlineLevel="0" collapsed="false">
      <c r="A3445" s="2" t="s">
        <v>8611</v>
      </c>
      <c r="B3445" s="2" t="s">
        <v>341</v>
      </c>
      <c r="C3445" s="2" t="s">
        <v>5164</v>
      </c>
      <c r="D3445" s="13" t="n">
        <v>45904</v>
      </c>
      <c r="E3445" s="2" t="s">
        <v>98</v>
      </c>
      <c r="F3445" s="2" t="s">
        <v>139</v>
      </c>
      <c r="G3445" s="2" t="s">
        <v>109</v>
      </c>
    </row>
    <row r="3446" customFormat="false" ht="15" hidden="false" customHeight="false" outlineLevel="0" collapsed="false">
      <c r="A3446" s="2" t="s">
        <v>8612</v>
      </c>
      <c r="B3446" s="2" t="s">
        <v>4986</v>
      </c>
      <c r="C3446" s="2" t="s">
        <v>5190</v>
      </c>
      <c r="D3446" s="13" t="n">
        <v>45548</v>
      </c>
      <c r="E3446" s="2" t="s">
        <v>98</v>
      </c>
      <c r="F3446" s="2" t="s">
        <v>98</v>
      </c>
      <c r="G3446" s="2" t="s">
        <v>109</v>
      </c>
    </row>
    <row r="3447" customFormat="false" ht="15" hidden="false" customHeight="false" outlineLevel="0" collapsed="false">
      <c r="A3447" s="2" t="s">
        <v>8613</v>
      </c>
      <c r="B3447" s="2" t="s">
        <v>1157</v>
      </c>
      <c r="C3447" s="2" t="s">
        <v>5164</v>
      </c>
      <c r="D3447" s="13" t="n">
        <v>45732</v>
      </c>
      <c r="E3447" s="2" t="s">
        <v>98</v>
      </c>
      <c r="F3447" s="2" t="s">
        <v>128</v>
      </c>
      <c r="G3447" s="2" t="s">
        <v>124</v>
      </c>
    </row>
    <row r="3448" customFormat="false" ht="15" hidden="false" customHeight="false" outlineLevel="0" collapsed="false">
      <c r="A3448" s="2" t="s">
        <v>8614</v>
      </c>
      <c r="B3448" s="2" t="s">
        <v>3476</v>
      </c>
      <c r="C3448" s="2" t="s">
        <v>5168</v>
      </c>
      <c r="D3448" s="13" t="n">
        <v>45707</v>
      </c>
      <c r="E3448" s="2" t="s">
        <v>139</v>
      </c>
      <c r="F3448" s="2" t="s">
        <v>98</v>
      </c>
      <c r="G3448" s="2" t="s">
        <v>111</v>
      </c>
    </row>
    <row r="3449" customFormat="false" ht="15" hidden="false" customHeight="false" outlineLevel="0" collapsed="false">
      <c r="A3449" s="2" t="s">
        <v>8615</v>
      </c>
      <c r="B3449" s="2" t="s">
        <v>1384</v>
      </c>
      <c r="C3449" s="2" t="s">
        <v>5164</v>
      </c>
      <c r="D3449" s="13" t="n">
        <v>45627</v>
      </c>
      <c r="E3449" s="2" t="s">
        <v>98</v>
      </c>
      <c r="F3449" s="2" t="s">
        <v>108</v>
      </c>
      <c r="G3449" s="2" t="s">
        <v>130</v>
      </c>
    </row>
    <row r="3450" customFormat="false" ht="15" hidden="false" customHeight="false" outlineLevel="0" collapsed="false">
      <c r="A3450" s="2" t="s">
        <v>8616</v>
      </c>
      <c r="B3450" s="2" t="s">
        <v>4942</v>
      </c>
      <c r="C3450" s="2" t="s">
        <v>5190</v>
      </c>
      <c r="D3450" s="13" t="n">
        <v>45996</v>
      </c>
      <c r="E3450" s="2" t="s">
        <v>98</v>
      </c>
      <c r="F3450" s="2" t="s">
        <v>98</v>
      </c>
      <c r="G3450" s="2" t="s">
        <v>133</v>
      </c>
    </row>
    <row r="3451" customFormat="false" ht="15" hidden="false" customHeight="false" outlineLevel="0" collapsed="false">
      <c r="A3451" s="2" t="s">
        <v>8617</v>
      </c>
      <c r="B3451" s="2" t="s">
        <v>1545</v>
      </c>
      <c r="C3451" s="2" t="s">
        <v>5190</v>
      </c>
      <c r="D3451" s="13" t="n">
        <v>45869</v>
      </c>
      <c r="E3451" s="2" t="s">
        <v>98</v>
      </c>
      <c r="F3451" s="2" t="s">
        <v>145</v>
      </c>
      <c r="G3451" s="2" t="s">
        <v>115</v>
      </c>
    </row>
    <row r="3452" customFormat="false" ht="15" hidden="false" customHeight="false" outlineLevel="0" collapsed="false">
      <c r="A3452" s="2" t="s">
        <v>8618</v>
      </c>
      <c r="B3452" s="2" t="s">
        <v>5061</v>
      </c>
      <c r="C3452" s="2" t="s">
        <v>5190</v>
      </c>
      <c r="D3452" s="13" t="n">
        <v>45647</v>
      </c>
      <c r="E3452" s="2" t="s">
        <v>98</v>
      </c>
      <c r="F3452" s="2" t="s">
        <v>98</v>
      </c>
      <c r="G3452" s="2" t="s">
        <v>120</v>
      </c>
    </row>
    <row r="3453" customFormat="false" ht="15" hidden="false" customHeight="false" outlineLevel="0" collapsed="false">
      <c r="A3453" s="2" t="s">
        <v>8619</v>
      </c>
      <c r="B3453" s="2" t="s">
        <v>3773</v>
      </c>
      <c r="C3453" s="2" t="s">
        <v>5172</v>
      </c>
      <c r="D3453" s="13" t="n">
        <v>46021</v>
      </c>
      <c r="E3453" s="2" t="s">
        <v>98</v>
      </c>
      <c r="F3453" s="2" t="s">
        <v>98</v>
      </c>
      <c r="G3453" s="2" t="s">
        <v>124</v>
      </c>
    </row>
    <row r="3454" customFormat="false" ht="15" hidden="false" customHeight="false" outlineLevel="0" collapsed="false">
      <c r="A3454" s="2" t="s">
        <v>8620</v>
      </c>
      <c r="B3454" s="2" t="s">
        <v>3174</v>
      </c>
      <c r="C3454" s="2" t="s">
        <v>5166</v>
      </c>
      <c r="D3454" s="13" t="n">
        <v>46224</v>
      </c>
      <c r="E3454" s="2" t="s">
        <v>114</v>
      </c>
      <c r="F3454" s="2" t="s">
        <v>108</v>
      </c>
      <c r="G3454" s="2" t="s">
        <v>99</v>
      </c>
    </row>
    <row r="3455" customFormat="false" ht="15" hidden="false" customHeight="false" outlineLevel="0" collapsed="false">
      <c r="A3455" s="2" t="s">
        <v>8621</v>
      </c>
      <c r="B3455" s="2" t="s">
        <v>604</v>
      </c>
      <c r="C3455" s="2" t="s">
        <v>5190</v>
      </c>
      <c r="D3455" s="13" t="n">
        <v>45799</v>
      </c>
      <c r="E3455" s="2" t="s">
        <v>98</v>
      </c>
      <c r="F3455" s="2" t="s">
        <v>165</v>
      </c>
      <c r="G3455" s="2" t="s">
        <v>142</v>
      </c>
    </row>
    <row r="3456" customFormat="false" ht="15" hidden="false" customHeight="false" outlineLevel="0" collapsed="false">
      <c r="A3456" s="2" t="s">
        <v>8622</v>
      </c>
      <c r="B3456" s="2" t="s">
        <v>2733</v>
      </c>
      <c r="C3456" s="2" t="s">
        <v>5164</v>
      </c>
      <c r="D3456" s="13" t="n">
        <v>45801</v>
      </c>
      <c r="E3456" s="2" t="s">
        <v>98</v>
      </c>
      <c r="F3456" s="2" t="s">
        <v>114</v>
      </c>
      <c r="G3456" s="2" t="s">
        <v>142</v>
      </c>
    </row>
    <row r="3457" customFormat="false" ht="15" hidden="false" customHeight="false" outlineLevel="0" collapsed="false">
      <c r="A3457" s="2" t="s">
        <v>8623</v>
      </c>
      <c r="B3457" s="2" t="s">
        <v>1060</v>
      </c>
      <c r="C3457" s="2" t="s">
        <v>5190</v>
      </c>
      <c r="D3457" s="13" t="n">
        <v>45731</v>
      </c>
      <c r="E3457" s="2" t="s">
        <v>98</v>
      </c>
      <c r="F3457" s="2" t="s">
        <v>141</v>
      </c>
      <c r="G3457" s="2" t="s">
        <v>99</v>
      </c>
    </row>
    <row r="3458" customFormat="false" ht="15" hidden="false" customHeight="false" outlineLevel="0" collapsed="false">
      <c r="A3458" s="2" t="s">
        <v>8624</v>
      </c>
      <c r="B3458" s="2" t="s">
        <v>2298</v>
      </c>
      <c r="C3458" s="2" t="s">
        <v>5172</v>
      </c>
      <c r="D3458" s="13" t="n">
        <v>45832</v>
      </c>
      <c r="E3458" s="2" t="s">
        <v>165</v>
      </c>
      <c r="F3458" s="2" t="s">
        <v>98</v>
      </c>
      <c r="G3458" s="2" t="s">
        <v>124</v>
      </c>
    </row>
    <row r="3459" customFormat="false" ht="15" hidden="false" customHeight="false" outlineLevel="0" collapsed="false">
      <c r="A3459" s="2" t="s">
        <v>8625</v>
      </c>
      <c r="B3459" s="2" t="s">
        <v>138</v>
      </c>
      <c r="C3459" s="2" t="s">
        <v>5164</v>
      </c>
      <c r="D3459" s="13" t="n">
        <v>46055</v>
      </c>
      <c r="E3459" s="2" t="s">
        <v>98</v>
      </c>
      <c r="F3459" s="2" t="s">
        <v>139</v>
      </c>
      <c r="G3459" s="2" t="s">
        <v>130</v>
      </c>
    </row>
    <row r="3460" customFormat="false" ht="15" hidden="false" customHeight="false" outlineLevel="0" collapsed="false">
      <c r="A3460" s="2" t="s">
        <v>8626</v>
      </c>
      <c r="B3460" s="2" t="s">
        <v>1809</v>
      </c>
      <c r="C3460" s="2" t="s">
        <v>5168</v>
      </c>
      <c r="D3460" s="13" t="n">
        <v>45374</v>
      </c>
      <c r="E3460" s="2" t="s">
        <v>123</v>
      </c>
      <c r="F3460" s="2" t="s">
        <v>98</v>
      </c>
      <c r="G3460" s="2" t="s">
        <v>142</v>
      </c>
    </row>
    <row r="3461" customFormat="false" ht="15" hidden="false" customHeight="false" outlineLevel="0" collapsed="false">
      <c r="A3461" s="2" t="s">
        <v>8627</v>
      </c>
      <c r="B3461" s="2" t="s">
        <v>4690</v>
      </c>
      <c r="C3461" s="2" t="s">
        <v>5168</v>
      </c>
      <c r="D3461" s="13" t="n">
        <v>45812</v>
      </c>
      <c r="E3461" s="2" t="s">
        <v>98</v>
      </c>
      <c r="F3461" s="2" t="s">
        <v>98</v>
      </c>
      <c r="G3461" s="2" t="s">
        <v>136</v>
      </c>
    </row>
    <row r="3462" customFormat="false" ht="15" hidden="false" customHeight="false" outlineLevel="0" collapsed="false">
      <c r="A3462" s="2" t="s">
        <v>8628</v>
      </c>
      <c r="B3462" s="2" t="s">
        <v>701</v>
      </c>
      <c r="C3462" s="2" t="s">
        <v>5168</v>
      </c>
      <c r="D3462" s="13" t="n">
        <v>45523</v>
      </c>
      <c r="E3462" s="2" t="s">
        <v>119</v>
      </c>
      <c r="F3462" s="2" t="s">
        <v>98</v>
      </c>
      <c r="G3462" s="2" t="s">
        <v>115</v>
      </c>
    </row>
    <row r="3463" customFormat="false" ht="15" hidden="false" customHeight="false" outlineLevel="0" collapsed="false">
      <c r="A3463" s="2" t="s">
        <v>8629</v>
      </c>
      <c r="B3463" s="2" t="s">
        <v>604</v>
      </c>
      <c r="C3463" s="2" t="s">
        <v>5172</v>
      </c>
      <c r="D3463" s="13" t="n">
        <v>45890</v>
      </c>
      <c r="E3463" s="2" t="s">
        <v>165</v>
      </c>
      <c r="F3463" s="2" t="s">
        <v>98</v>
      </c>
      <c r="G3463" s="2" t="s">
        <v>120</v>
      </c>
    </row>
    <row r="3464" customFormat="false" ht="15" hidden="false" customHeight="false" outlineLevel="0" collapsed="false">
      <c r="A3464" s="2" t="s">
        <v>8630</v>
      </c>
      <c r="B3464" s="2" t="s">
        <v>4975</v>
      </c>
      <c r="C3464" s="2" t="s">
        <v>5164</v>
      </c>
      <c r="D3464" s="13" t="n">
        <v>45896</v>
      </c>
      <c r="E3464" s="2" t="s">
        <v>98</v>
      </c>
      <c r="F3464" s="2" t="s">
        <v>98</v>
      </c>
      <c r="G3464" s="2" t="s">
        <v>136</v>
      </c>
    </row>
    <row r="3465" customFormat="false" ht="15" hidden="false" customHeight="false" outlineLevel="0" collapsed="false">
      <c r="A3465" s="2" t="s">
        <v>8631</v>
      </c>
      <c r="B3465" s="2" t="s">
        <v>1107</v>
      </c>
      <c r="C3465" s="2" t="s">
        <v>5168</v>
      </c>
      <c r="D3465" s="13" t="n">
        <v>45450</v>
      </c>
      <c r="E3465" s="2" t="s">
        <v>141</v>
      </c>
      <c r="F3465" s="2" t="s">
        <v>98</v>
      </c>
      <c r="G3465" s="2" t="s">
        <v>115</v>
      </c>
    </row>
    <row r="3466" customFormat="false" ht="15" hidden="false" customHeight="false" outlineLevel="0" collapsed="false">
      <c r="A3466" s="2" t="s">
        <v>8632</v>
      </c>
      <c r="B3466" s="2" t="s">
        <v>5030</v>
      </c>
      <c r="C3466" s="2" t="s">
        <v>5190</v>
      </c>
      <c r="D3466" s="13" t="n">
        <v>46096</v>
      </c>
      <c r="E3466" s="2" t="s">
        <v>98</v>
      </c>
      <c r="F3466" s="2" t="s">
        <v>98</v>
      </c>
      <c r="G3466" s="2" t="s">
        <v>111</v>
      </c>
    </row>
    <row r="3467" customFormat="false" ht="15" hidden="false" customHeight="false" outlineLevel="0" collapsed="false">
      <c r="A3467" s="2" t="s">
        <v>8633</v>
      </c>
      <c r="B3467" s="2" t="s">
        <v>3565</v>
      </c>
      <c r="C3467" s="2" t="s">
        <v>5164</v>
      </c>
      <c r="D3467" s="13" t="n">
        <v>46040</v>
      </c>
      <c r="E3467" s="2" t="s">
        <v>98</v>
      </c>
      <c r="F3467" s="2" t="s">
        <v>128</v>
      </c>
      <c r="G3467" s="2" t="s">
        <v>124</v>
      </c>
    </row>
    <row r="3468" customFormat="false" ht="15" hidden="false" customHeight="false" outlineLevel="0" collapsed="false">
      <c r="A3468" s="2" t="s">
        <v>8634</v>
      </c>
      <c r="B3468" s="2" t="s">
        <v>4326</v>
      </c>
      <c r="C3468" s="2" t="s">
        <v>5168</v>
      </c>
      <c r="D3468" s="13" t="n">
        <v>45406</v>
      </c>
      <c r="E3468" s="2" t="s">
        <v>119</v>
      </c>
      <c r="F3468" s="2" t="s">
        <v>98</v>
      </c>
      <c r="G3468" s="2" t="s">
        <v>109</v>
      </c>
    </row>
    <row r="3469" customFormat="false" ht="15" hidden="false" customHeight="false" outlineLevel="0" collapsed="false">
      <c r="A3469" s="2" t="s">
        <v>8635</v>
      </c>
      <c r="B3469" s="2" t="s">
        <v>1730</v>
      </c>
      <c r="C3469" s="2" t="s">
        <v>5166</v>
      </c>
      <c r="D3469" s="13" t="n">
        <v>45987</v>
      </c>
      <c r="E3469" s="2" t="s">
        <v>119</v>
      </c>
      <c r="F3469" s="2" t="s">
        <v>165</v>
      </c>
      <c r="G3469" s="2" t="s">
        <v>124</v>
      </c>
    </row>
    <row r="3470" customFormat="false" ht="15" hidden="false" customHeight="false" outlineLevel="0" collapsed="false">
      <c r="A3470" s="2" t="s">
        <v>8636</v>
      </c>
      <c r="B3470" s="2" t="s">
        <v>4988</v>
      </c>
      <c r="C3470" s="2" t="s">
        <v>5172</v>
      </c>
      <c r="D3470" s="13" t="n">
        <v>46021</v>
      </c>
      <c r="E3470" s="2" t="s">
        <v>98</v>
      </c>
      <c r="F3470" s="2" t="s">
        <v>98</v>
      </c>
      <c r="G3470" s="2" t="s">
        <v>130</v>
      </c>
    </row>
    <row r="3471" customFormat="false" ht="15" hidden="false" customHeight="false" outlineLevel="0" collapsed="false">
      <c r="A3471" s="2" t="s">
        <v>8637</v>
      </c>
      <c r="B3471" s="2" t="s">
        <v>3113</v>
      </c>
      <c r="C3471" s="2" t="s">
        <v>5164</v>
      </c>
      <c r="D3471" s="13" t="n">
        <v>45770</v>
      </c>
      <c r="E3471" s="2" t="s">
        <v>98</v>
      </c>
      <c r="F3471" s="2" t="s">
        <v>165</v>
      </c>
      <c r="G3471" s="2" t="s">
        <v>124</v>
      </c>
    </row>
    <row r="3472" customFormat="false" ht="15" hidden="false" customHeight="false" outlineLevel="0" collapsed="false">
      <c r="A3472" s="2" t="s">
        <v>8638</v>
      </c>
      <c r="B3472" s="2" t="s">
        <v>2936</v>
      </c>
      <c r="C3472" s="2" t="s">
        <v>5164</v>
      </c>
      <c r="D3472" s="13" t="n">
        <v>45769</v>
      </c>
      <c r="E3472" s="2" t="s">
        <v>98</v>
      </c>
      <c r="F3472" s="2" t="s">
        <v>114</v>
      </c>
      <c r="G3472" s="2" t="s">
        <v>111</v>
      </c>
    </row>
    <row r="3473" customFormat="false" ht="15" hidden="false" customHeight="false" outlineLevel="0" collapsed="false">
      <c r="A3473" s="2" t="s">
        <v>8639</v>
      </c>
      <c r="B3473" s="2" t="s">
        <v>3763</v>
      </c>
      <c r="C3473" s="2" t="s">
        <v>5164</v>
      </c>
      <c r="D3473" s="13" t="n">
        <v>45527</v>
      </c>
      <c r="E3473" s="2" t="s">
        <v>98</v>
      </c>
      <c r="F3473" s="2" t="s">
        <v>98</v>
      </c>
      <c r="G3473" s="2" t="s">
        <v>99</v>
      </c>
    </row>
    <row r="3474" customFormat="false" ht="15" hidden="false" customHeight="false" outlineLevel="0" collapsed="false">
      <c r="A3474" s="2" t="s">
        <v>8640</v>
      </c>
      <c r="B3474" s="2" t="s">
        <v>4411</v>
      </c>
      <c r="C3474" s="2" t="s">
        <v>5168</v>
      </c>
      <c r="D3474" s="13" t="n">
        <v>45840</v>
      </c>
      <c r="E3474" s="2" t="s">
        <v>128</v>
      </c>
      <c r="F3474" s="2" t="s">
        <v>98</v>
      </c>
      <c r="G3474" s="2" t="s">
        <v>120</v>
      </c>
    </row>
    <row r="3475" customFormat="false" ht="15" hidden="false" customHeight="false" outlineLevel="0" collapsed="false">
      <c r="A3475" s="2" t="s">
        <v>8641</v>
      </c>
      <c r="B3475" s="2" t="s">
        <v>1387</v>
      </c>
      <c r="C3475" s="2" t="s">
        <v>5164</v>
      </c>
      <c r="D3475" s="13" t="n">
        <v>45571</v>
      </c>
      <c r="E3475" s="2" t="s">
        <v>98</v>
      </c>
      <c r="F3475" s="2" t="s">
        <v>141</v>
      </c>
      <c r="G3475" s="2" t="s">
        <v>109</v>
      </c>
    </row>
    <row r="3476" customFormat="false" ht="15" hidden="false" customHeight="false" outlineLevel="0" collapsed="false">
      <c r="A3476" s="2" t="s">
        <v>8642</v>
      </c>
      <c r="B3476" s="2" t="s">
        <v>4808</v>
      </c>
      <c r="C3476" s="2" t="s">
        <v>5190</v>
      </c>
      <c r="D3476" s="13" t="n">
        <v>45739</v>
      </c>
      <c r="E3476" s="2" t="s">
        <v>98</v>
      </c>
      <c r="F3476" s="2" t="s">
        <v>145</v>
      </c>
      <c r="G3476" s="2" t="s">
        <v>142</v>
      </c>
    </row>
    <row r="3477" customFormat="false" ht="15" hidden="false" customHeight="false" outlineLevel="0" collapsed="false">
      <c r="A3477" s="2" t="s">
        <v>8643</v>
      </c>
      <c r="B3477" s="2" t="s">
        <v>5113</v>
      </c>
      <c r="C3477" s="2" t="s">
        <v>5190</v>
      </c>
      <c r="D3477" s="13" t="n">
        <v>45874</v>
      </c>
      <c r="E3477" s="2" t="s">
        <v>98</v>
      </c>
      <c r="F3477" s="2" t="s">
        <v>98</v>
      </c>
      <c r="G3477" s="2" t="s">
        <v>99</v>
      </c>
    </row>
    <row r="3478" customFormat="false" ht="15" hidden="false" customHeight="false" outlineLevel="0" collapsed="false">
      <c r="A3478" s="2" t="s">
        <v>8644</v>
      </c>
      <c r="B3478" s="2" t="s">
        <v>4876</v>
      </c>
      <c r="C3478" s="2" t="s">
        <v>5172</v>
      </c>
      <c r="D3478" s="13" t="n">
        <v>45862</v>
      </c>
      <c r="E3478" s="2" t="s">
        <v>119</v>
      </c>
      <c r="F3478" s="2" t="s">
        <v>98</v>
      </c>
      <c r="G3478" s="2" t="s">
        <v>136</v>
      </c>
    </row>
    <row r="3479" customFormat="false" ht="15" hidden="false" customHeight="false" outlineLevel="0" collapsed="false">
      <c r="A3479" s="2" t="s">
        <v>8645</v>
      </c>
      <c r="B3479" s="2" t="s">
        <v>1750</v>
      </c>
      <c r="C3479" s="2" t="s">
        <v>5166</v>
      </c>
      <c r="D3479" s="13" t="n">
        <v>45872</v>
      </c>
      <c r="E3479" s="2" t="s">
        <v>123</v>
      </c>
      <c r="F3479" s="2" t="s">
        <v>163</v>
      </c>
      <c r="G3479" s="2" t="s">
        <v>120</v>
      </c>
    </row>
    <row r="3480" customFormat="false" ht="15" hidden="false" customHeight="false" outlineLevel="0" collapsed="false">
      <c r="A3480" s="2" t="s">
        <v>8646</v>
      </c>
      <c r="B3480" s="2" t="s">
        <v>1745</v>
      </c>
      <c r="C3480" s="2" t="s">
        <v>5164</v>
      </c>
      <c r="D3480" s="13" t="n">
        <v>45456</v>
      </c>
      <c r="E3480" s="2" t="s">
        <v>98</v>
      </c>
      <c r="F3480" s="2" t="s">
        <v>98</v>
      </c>
      <c r="G3480" s="2" t="s">
        <v>115</v>
      </c>
    </row>
    <row r="3481" customFormat="false" ht="15" hidden="false" customHeight="false" outlineLevel="0" collapsed="false">
      <c r="A3481" s="2" t="s">
        <v>8647</v>
      </c>
      <c r="B3481" s="2" t="s">
        <v>297</v>
      </c>
      <c r="C3481" s="2" t="s">
        <v>5168</v>
      </c>
      <c r="D3481" s="13" t="n">
        <v>45998</v>
      </c>
      <c r="E3481" s="2" t="s">
        <v>165</v>
      </c>
      <c r="F3481" s="2" t="s">
        <v>98</v>
      </c>
      <c r="G3481" s="2" t="s">
        <v>130</v>
      </c>
    </row>
    <row r="3482" customFormat="false" ht="15" hidden="false" customHeight="false" outlineLevel="0" collapsed="false">
      <c r="A3482" s="2" t="s">
        <v>8648</v>
      </c>
      <c r="B3482" s="2" t="s">
        <v>301</v>
      </c>
      <c r="C3482" s="2" t="s">
        <v>5164</v>
      </c>
      <c r="D3482" s="13" t="n">
        <v>45532</v>
      </c>
      <c r="E3482" s="2" t="s">
        <v>98</v>
      </c>
      <c r="F3482" s="2" t="s">
        <v>98</v>
      </c>
      <c r="G3482" s="2" t="s">
        <v>99</v>
      </c>
    </row>
    <row r="3483" customFormat="false" ht="15" hidden="false" customHeight="false" outlineLevel="0" collapsed="false">
      <c r="A3483" s="2" t="s">
        <v>8649</v>
      </c>
      <c r="B3483" s="2" t="s">
        <v>3828</v>
      </c>
      <c r="C3483" s="2" t="s">
        <v>5164</v>
      </c>
      <c r="D3483" s="13" t="n">
        <v>45962</v>
      </c>
      <c r="E3483" s="2" t="s">
        <v>98</v>
      </c>
      <c r="F3483" s="2" t="s">
        <v>108</v>
      </c>
      <c r="G3483" s="2" t="s">
        <v>130</v>
      </c>
    </row>
    <row r="3484" customFormat="false" ht="15" hidden="false" customHeight="false" outlineLevel="0" collapsed="false">
      <c r="A3484" s="2" t="s">
        <v>8650</v>
      </c>
      <c r="B3484" s="2" t="s">
        <v>690</v>
      </c>
      <c r="C3484" s="2" t="s">
        <v>5164</v>
      </c>
      <c r="D3484" s="13" t="n">
        <v>45889</v>
      </c>
      <c r="E3484" s="2" t="s">
        <v>98</v>
      </c>
      <c r="F3484" s="2" t="s">
        <v>123</v>
      </c>
      <c r="G3484" s="2" t="s">
        <v>124</v>
      </c>
    </row>
    <row r="3485" customFormat="false" ht="15" hidden="false" customHeight="false" outlineLevel="0" collapsed="false">
      <c r="A3485" s="2" t="s">
        <v>8651</v>
      </c>
      <c r="B3485" s="2" t="s">
        <v>1943</v>
      </c>
      <c r="C3485" s="2" t="s">
        <v>5172</v>
      </c>
      <c r="D3485" s="13" t="n">
        <v>45944</v>
      </c>
      <c r="E3485" s="2" t="s">
        <v>141</v>
      </c>
      <c r="F3485" s="2" t="s">
        <v>98</v>
      </c>
      <c r="G3485" s="2" t="s">
        <v>115</v>
      </c>
    </row>
    <row r="3486" customFormat="false" ht="15" hidden="false" customHeight="false" outlineLevel="0" collapsed="false">
      <c r="A3486" s="2" t="s">
        <v>8652</v>
      </c>
      <c r="B3486" s="2" t="s">
        <v>4047</v>
      </c>
      <c r="C3486" s="2" t="s">
        <v>5168</v>
      </c>
      <c r="D3486" s="13" t="n">
        <v>45517</v>
      </c>
      <c r="E3486" s="2" t="s">
        <v>163</v>
      </c>
      <c r="F3486" s="2" t="s">
        <v>98</v>
      </c>
      <c r="G3486" s="2" t="s">
        <v>115</v>
      </c>
    </row>
    <row r="3487" customFormat="false" ht="15" hidden="false" customHeight="false" outlineLevel="0" collapsed="false">
      <c r="A3487" s="2" t="s">
        <v>8653</v>
      </c>
      <c r="B3487" s="2" t="s">
        <v>4933</v>
      </c>
      <c r="C3487" s="2" t="s">
        <v>5168</v>
      </c>
      <c r="D3487" s="13" t="n">
        <v>45863</v>
      </c>
      <c r="E3487" s="2" t="s">
        <v>98</v>
      </c>
      <c r="F3487" s="2" t="s">
        <v>98</v>
      </c>
      <c r="G3487" s="2" t="s">
        <v>124</v>
      </c>
    </row>
    <row r="3488" customFormat="false" ht="15" hidden="false" customHeight="false" outlineLevel="0" collapsed="false">
      <c r="A3488" s="2" t="s">
        <v>8654</v>
      </c>
      <c r="B3488" s="2" t="s">
        <v>3486</v>
      </c>
      <c r="C3488" s="2" t="s">
        <v>5190</v>
      </c>
      <c r="D3488" s="13" t="n">
        <v>45962</v>
      </c>
      <c r="E3488" s="2" t="s">
        <v>98</v>
      </c>
      <c r="F3488" s="2" t="s">
        <v>104</v>
      </c>
      <c r="G3488" s="2" t="s">
        <v>133</v>
      </c>
    </row>
    <row r="3489" customFormat="false" ht="15" hidden="false" customHeight="false" outlineLevel="0" collapsed="false">
      <c r="A3489" s="2" t="s">
        <v>8655</v>
      </c>
      <c r="B3489" s="2" t="s">
        <v>1693</v>
      </c>
      <c r="C3489" s="2" t="s">
        <v>5166</v>
      </c>
      <c r="D3489" s="13" t="n">
        <v>45837</v>
      </c>
      <c r="E3489" s="2" t="s">
        <v>119</v>
      </c>
      <c r="F3489" s="2" t="s">
        <v>165</v>
      </c>
      <c r="G3489" s="2" t="s">
        <v>115</v>
      </c>
    </row>
    <row r="3490" customFormat="false" ht="15" hidden="false" customHeight="false" outlineLevel="0" collapsed="false">
      <c r="A3490" s="2" t="s">
        <v>8656</v>
      </c>
      <c r="B3490" s="2" t="s">
        <v>967</v>
      </c>
      <c r="C3490" s="2" t="s">
        <v>5190</v>
      </c>
      <c r="D3490" s="13" t="n">
        <v>46141</v>
      </c>
      <c r="E3490" s="2" t="s">
        <v>98</v>
      </c>
      <c r="F3490" s="2" t="s">
        <v>108</v>
      </c>
      <c r="G3490" s="2" t="s">
        <v>130</v>
      </c>
    </row>
    <row r="3491" customFormat="false" ht="15" hidden="false" customHeight="false" outlineLevel="0" collapsed="false">
      <c r="A3491" s="2" t="s">
        <v>8657</v>
      </c>
      <c r="B3491" s="2" t="s">
        <v>4513</v>
      </c>
      <c r="C3491" s="2" t="s">
        <v>5168</v>
      </c>
      <c r="D3491" s="13" t="n">
        <v>45652</v>
      </c>
      <c r="E3491" s="2" t="s">
        <v>139</v>
      </c>
      <c r="F3491" s="2" t="s">
        <v>98</v>
      </c>
      <c r="G3491" s="2" t="s">
        <v>111</v>
      </c>
    </row>
    <row r="3492" customFormat="false" ht="15" hidden="false" customHeight="false" outlineLevel="0" collapsed="false">
      <c r="A3492" s="2" t="s">
        <v>8658</v>
      </c>
      <c r="B3492" s="2" t="s">
        <v>2506</v>
      </c>
      <c r="C3492" s="2" t="s">
        <v>5164</v>
      </c>
      <c r="D3492" s="13" t="n">
        <v>45636</v>
      </c>
      <c r="E3492" s="2" t="s">
        <v>98</v>
      </c>
      <c r="F3492" s="2" t="s">
        <v>108</v>
      </c>
      <c r="G3492" s="2" t="s">
        <v>124</v>
      </c>
    </row>
    <row r="3493" customFormat="false" ht="15" hidden="false" customHeight="false" outlineLevel="0" collapsed="false">
      <c r="A3493" s="2" t="s">
        <v>8659</v>
      </c>
      <c r="B3493" s="2" t="s">
        <v>4635</v>
      </c>
      <c r="C3493" s="2" t="s">
        <v>5164</v>
      </c>
      <c r="D3493" s="13" t="n">
        <v>45720</v>
      </c>
      <c r="E3493" s="2" t="s">
        <v>98</v>
      </c>
      <c r="F3493" s="2" t="s">
        <v>139</v>
      </c>
      <c r="G3493" s="2" t="s">
        <v>111</v>
      </c>
    </row>
    <row r="3494" customFormat="false" ht="15" hidden="false" customHeight="false" outlineLevel="0" collapsed="false">
      <c r="A3494" s="2" t="s">
        <v>8660</v>
      </c>
      <c r="B3494" s="2" t="s">
        <v>2404</v>
      </c>
      <c r="C3494" s="2" t="s">
        <v>5190</v>
      </c>
      <c r="D3494" s="13" t="n">
        <v>45744</v>
      </c>
      <c r="E3494" s="2" t="s">
        <v>98</v>
      </c>
      <c r="F3494" s="2" t="s">
        <v>128</v>
      </c>
      <c r="G3494" s="2" t="s">
        <v>130</v>
      </c>
    </row>
    <row r="3495" customFormat="false" ht="15" hidden="false" customHeight="false" outlineLevel="0" collapsed="false">
      <c r="A3495" s="2" t="s">
        <v>8661</v>
      </c>
      <c r="B3495" s="2" t="s">
        <v>3741</v>
      </c>
      <c r="C3495" s="2" t="s">
        <v>5172</v>
      </c>
      <c r="D3495" s="13" t="n">
        <v>45920</v>
      </c>
      <c r="E3495" s="2" t="s">
        <v>145</v>
      </c>
      <c r="F3495" s="2" t="s">
        <v>98</v>
      </c>
      <c r="G3495" s="2" t="s">
        <v>99</v>
      </c>
    </row>
    <row r="3496" customFormat="false" ht="15" hidden="false" customHeight="false" outlineLevel="0" collapsed="false">
      <c r="A3496" s="2" t="s">
        <v>8662</v>
      </c>
      <c r="B3496" s="2" t="s">
        <v>5049</v>
      </c>
      <c r="C3496" s="2" t="s">
        <v>5190</v>
      </c>
      <c r="D3496" s="13" t="n">
        <v>45851</v>
      </c>
      <c r="E3496" s="2" t="s">
        <v>98</v>
      </c>
      <c r="F3496" s="2" t="s">
        <v>98</v>
      </c>
      <c r="G3496" s="2" t="s">
        <v>136</v>
      </c>
    </row>
    <row r="3497" customFormat="false" ht="15" hidden="false" customHeight="false" outlineLevel="0" collapsed="false">
      <c r="A3497" s="2" t="s">
        <v>8663</v>
      </c>
      <c r="B3497" s="2" t="s">
        <v>2839</v>
      </c>
      <c r="C3497" s="2" t="s">
        <v>5164</v>
      </c>
      <c r="D3497" s="13" t="n">
        <v>45926</v>
      </c>
      <c r="E3497" s="2" t="s">
        <v>98</v>
      </c>
      <c r="F3497" s="2" t="s">
        <v>98</v>
      </c>
      <c r="G3497" s="2" t="s">
        <v>109</v>
      </c>
    </row>
    <row r="3498" customFormat="false" ht="15" hidden="false" customHeight="false" outlineLevel="0" collapsed="false">
      <c r="A3498" s="2" t="s">
        <v>8664</v>
      </c>
      <c r="B3498" s="2" t="s">
        <v>5087</v>
      </c>
      <c r="C3498" s="2" t="s">
        <v>5172</v>
      </c>
      <c r="D3498" s="13" t="n">
        <v>45893</v>
      </c>
      <c r="E3498" s="2" t="s">
        <v>98</v>
      </c>
      <c r="F3498" s="2" t="s">
        <v>98</v>
      </c>
      <c r="G3498" s="2" t="s">
        <v>111</v>
      </c>
    </row>
    <row r="3499" customFormat="false" ht="15" hidden="false" customHeight="false" outlineLevel="0" collapsed="false">
      <c r="A3499" s="2" t="s">
        <v>8665</v>
      </c>
      <c r="B3499" s="2" t="s">
        <v>3150</v>
      </c>
      <c r="C3499" s="2" t="s">
        <v>5164</v>
      </c>
      <c r="D3499" s="13" t="n">
        <v>45732</v>
      </c>
      <c r="E3499" s="2" t="s">
        <v>98</v>
      </c>
      <c r="F3499" s="2" t="s">
        <v>163</v>
      </c>
      <c r="G3499" s="2" t="s">
        <v>111</v>
      </c>
    </row>
    <row r="3500" customFormat="false" ht="15" hidden="false" customHeight="false" outlineLevel="0" collapsed="false">
      <c r="A3500" s="2" t="s">
        <v>8666</v>
      </c>
      <c r="B3500" s="2" t="s">
        <v>5046</v>
      </c>
      <c r="C3500" s="2" t="s">
        <v>5172</v>
      </c>
      <c r="D3500" s="13" t="n">
        <v>45997</v>
      </c>
      <c r="E3500" s="2" t="s">
        <v>98</v>
      </c>
      <c r="F3500" s="2" t="s">
        <v>98</v>
      </c>
      <c r="G3500" s="2" t="s">
        <v>136</v>
      </c>
    </row>
    <row r="3501" customFormat="false" ht="15" hidden="false" customHeight="false" outlineLevel="0" collapsed="false">
      <c r="A3501" s="2" t="s">
        <v>8667</v>
      </c>
      <c r="B3501" s="2" t="s">
        <v>5082</v>
      </c>
      <c r="C3501" s="2" t="s">
        <v>5172</v>
      </c>
      <c r="D3501" s="13" t="n">
        <v>45447</v>
      </c>
      <c r="E3501" s="2" t="s">
        <v>98</v>
      </c>
      <c r="F3501" s="2" t="s">
        <v>98</v>
      </c>
      <c r="G3501" s="2" t="s">
        <v>99</v>
      </c>
    </row>
    <row r="3502" customFormat="false" ht="15" hidden="false" customHeight="false" outlineLevel="0" collapsed="false">
      <c r="A3502" s="2" t="s">
        <v>8668</v>
      </c>
      <c r="B3502" s="2" t="s">
        <v>3579</v>
      </c>
      <c r="C3502" s="2" t="s">
        <v>5190</v>
      </c>
      <c r="D3502" s="13" t="n">
        <v>45970</v>
      </c>
      <c r="E3502" s="2" t="s">
        <v>98</v>
      </c>
      <c r="F3502" s="2" t="s">
        <v>98</v>
      </c>
      <c r="G3502" s="2" t="s">
        <v>130</v>
      </c>
    </row>
    <row r="3503" customFormat="false" ht="15" hidden="false" customHeight="false" outlineLevel="0" collapsed="false">
      <c r="A3503" s="2" t="s">
        <v>8669</v>
      </c>
      <c r="B3503" s="2" t="s">
        <v>4884</v>
      </c>
      <c r="C3503" s="2" t="s">
        <v>5190</v>
      </c>
      <c r="D3503" s="13" t="n">
        <v>45456</v>
      </c>
      <c r="E3503" s="2" t="s">
        <v>98</v>
      </c>
      <c r="F3503" s="2" t="s">
        <v>108</v>
      </c>
      <c r="G3503" s="2" t="s">
        <v>124</v>
      </c>
    </row>
    <row r="3504" customFormat="false" ht="15" hidden="false" customHeight="false" outlineLevel="0" collapsed="false">
      <c r="A3504" s="2" t="s">
        <v>8670</v>
      </c>
      <c r="B3504" s="2" t="s">
        <v>1945</v>
      </c>
      <c r="C3504" s="2" t="s">
        <v>5168</v>
      </c>
      <c r="D3504" s="13" t="n">
        <v>45695</v>
      </c>
      <c r="E3504" s="2" t="s">
        <v>119</v>
      </c>
      <c r="F3504" s="2" t="s">
        <v>98</v>
      </c>
      <c r="G3504" s="2" t="s">
        <v>133</v>
      </c>
    </row>
    <row r="3505" customFormat="false" ht="15" hidden="false" customHeight="false" outlineLevel="0" collapsed="false">
      <c r="A3505" s="2" t="s">
        <v>8671</v>
      </c>
      <c r="B3505" s="2" t="s">
        <v>1528</v>
      </c>
      <c r="C3505" s="2" t="s">
        <v>5190</v>
      </c>
      <c r="D3505" s="13" t="n">
        <v>45420</v>
      </c>
      <c r="E3505" s="2" t="s">
        <v>98</v>
      </c>
      <c r="F3505" s="2" t="s">
        <v>165</v>
      </c>
      <c r="G3505" s="2" t="s">
        <v>130</v>
      </c>
    </row>
    <row r="3506" customFormat="false" ht="15" hidden="false" customHeight="false" outlineLevel="0" collapsed="false">
      <c r="A3506" s="2" t="s">
        <v>8672</v>
      </c>
      <c r="B3506" s="2" t="s">
        <v>3521</v>
      </c>
      <c r="C3506" s="2" t="s">
        <v>5168</v>
      </c>
      <c r="D3506" s="13" t="n">
        <v>45775</v>
      </c>
      <c r="E3506" s="2" t="s">
        <v>163</v>
      </c>
      <c r="F3506" s="2" t="s">
        <v>98</v>
      </c>
      <c r="G3506" s="2" t="s">
        <v>142</v>
      </c>
    </row>
    <row r="3507" customFormat="false" ht="15" hidden="false" customHeight="false" outlineLevel="0" collapsed="false">
      <c r="A3507" s="2" t="s">
        <v>8673</v>
      </c>
      <c r="B3507" s="2" t="s">
        <v>4820</v>
      </c>
      <c r="C3507" s="2" t="s">
        <v>5164</v>
      </c>
      <c r="D3507" s="13" t="n">
        <v>45665</v>
      </c>
      <c r="E3507" s="2" t="s">
        <v>98</v>
      </c>
      <c r="F3507" s="2" t="s">
        <v>114</v>
      </c>
      <c r="G3507" s="2" t="s">
        <v>109</v>
      </c>
    </row>
    <row r="3508" customFormat="false" ht="15" hidden="false" customHeight="false" outlineLevel="0" collapsed="false">
      <c r="A3508" s="2" t="s">
        <v>8674</v>
      </c>
      <c r="B3508" s="2" t="s">
        <v>5088</v>
      </c>
      <c r="C3508" s="2" t="s">
        <v>5190</v>
      </c>
      <c r="D3508" s="13" t="n">
        <v>45481</v>
      </c>
      <c r="E3508" s="2" t="s">
        <v>98</v>
      </c>
      <c r="F3508" s="2" t="s">
        <v>98</v>
      </c>
      <c r="G3508" s="2" t="s">
        <v>133</v>
      </c>
    </row>
    <row r="3509" customFormat="false" ht="15" hidden="false" customHeight="false" outlineLevel="0" collapsed="false">
      <c r="A3509" s="2" t="s">
        <v>8675</v>
      </c>
      <c r="B3509" s="2" t="s">
        <v>1020</v>
      </c>
      <c r="C3509" s="2" t="s">
        <v>5166</v>
      </c>
      <c r="D3509" s="13" t="n">
        <v>45932</v>
      </c>
      <c r="E3509" s="2" t="s">
        <v>139</v>
      </c>
      <c r="F3509" s="2" t="s">
        <v>128</v>
      </c>
      <c r="G3509" s="2" t="s">
        <v>111</v>
      </c>
    </row>
    <row r="3510" customFormat="false" ht="15" hidden="false" customHeight="false" outlineLevel="0" collapsed="false">
      <c r="A3510" s="2" t="s">
        <v>8676</v>
      </c>
      <c r="B3510" s="2" t="s">
        <v>3297</v>
      </c>
      <c r="C3510" s="2" t="s">
        <v>5164</v>
      </c>
      <c r="D3510" s="13" t="n">
        <v>45747</v>
      </c>
      <c r="E3510" s="2" t="s">
        <v>98</v>
      </c>
      <c r="F3510" s="2" t="s">
        <v>145</v>
      </c>
      <c r="G3510" s="2" t="s">
        <v>136</v>
      </c>
    </row>
    <row r="3511" customFormat="false" ht="15" hidden="false" customHeight="false" outlineLevel="0" collapsed="false">
      <c r="A3511" s="2" t="s">
        <v>8677</v>
      </c>
      <c r="B3511" s="2" t="s">
        <v>3556</v>
      </c>
      <c r="C3511" s="2" t="s">
        <v>5172</v>
      </c>
      <c r="D3511" s="13" t="n">
        <v>45881</v>
      </c>
      <c r="E3511" s="2" t="s">
        <v>139</v>
      </c>
      <c r="F3511" s="2" t="s">
        <v>98</v>
      </c>
      <c r="G3511" s="2" t="s">
        <v>115</v>
      </c>
    </row>
    <row r="3512" customFormat="false" ht="15" hidden="false" customHeight="false" outlineLevel="0" collapsed="false">
      <c r="A3512" s="2" t="s">
        <v>8678</v>
      </c>
      <c r="B3512" s="2" t="s">
        <v>2255</v>
      </c>
      <c r="C3512" s="2" t="s">
        <v>5166</v>
      </c>
      <c r="D3512" s="13" t="n">
        <v>46121</v>
      </c>
      <c r="E3512" s="2" t="s">
        <v>108</v>
      </c>
      <c r="F3512" s="2" t="s">
        <v>128</v>
      </c>
      <c r="G3512" s="2" t="s">
        <v>124</v>
      </c>
    </row>
    <row r="3513" customFormat="false" ht="15" hidden="false" customHeight="false" outlineLevel="0" collapsed="false">
      <c r="A3513" s="2" t="s">
        <v>8679</v>
      </c>
      <c r="B3513" s="2" t="s">
        <v>3651</v>
      </c>
      <c r="C3513" s="2" t="s">
        <v>5166</v>
      </c>
      <c r="D3513" s="13" t="n">
        <v>45726</v>
      </c>
      <c r="E3513" s="2" t="s">
        <v>128</v>
      </c>
      <c r="F3513" s="2" t="s">
        <v>108</v>
      </c>
      <c r="G3513" s="2" t="s">
        <v>111</v>
      </c>
    </row>
    <row r="3514" customFormat="false" ht="15" hidden="false" customHeight="false" outlineLevel="0" collapsed="false">
      <c r="A3514" s="2" t="s">
        <v>8680</v>
      </c>
      <c r="B3514" s="2" t="s">
        <v>1327</v>
      </c>
      <c r="C3514" s="2" t="s">
        <v>5164</v>
      </c>
      <c r="D3514" s="13" t="n">
        <v>45639</v>
      </c>
      <c r="E3514" s="2" t="s">
        <v>98</v>
      </c>
      <c r="F3514" s="2" t="s">
        <v>119</v>
      </c>
      <c r="G3514" s="2" t="s">
        <v>115</v>
      </c>
    </row>
    <row r="3515" customFormat="false" ht="15" hidden="false" customHeight="false" outlineLevel="0" collapsed="false">
      <c r="A3515" s="2" t="s">
        <v>8681</v>
      </c>
      <c r="B3515" s="2" t="s">
        <v>3038</v>
      </c>
      <c r="C3515" s="2" t="s">
        <v>5172</v>
      </c>
      <c r="D3515" s="13" t="n">
        <v>45554</v>
      </c>
      <c r="E3515" s="2" t="s">
        <v>119</v>
      </c>
      <c r="F3515" s="2" t="s">
        <v>98</v>
      </c>
      <c r="G3515" s="2" t="s">
        <v>99</v>
      </c>
    </row>
    <row r="3516" customFormat="false" ht="15" hidden="false" customHeight="false" outlineLevel="0" collapsed="false">
      <c r="A3516" s="2" t="s">
        <v>8682</v>
      </c>
      <c r="B3516" s="2" t="s">
        <v>3119</v>
      </c>
      <c r="C3516" s="2" t="s">
        <v>5190</v>
      </c>
      <c r="D3516" s="13" t="n">
        <v>45707</v>
      </c>
      <c r="E3516" s="2" t="s">
        <v>98</v>
      </c>
      <c r="F3516" s="2" t="s">
        <v>98</v>
      </c>
      <c r="G3516" s="2" t="s">
        <v>111</v>
      </c>
    </row>
    <row r="3517" customFormat="false" ht="15" hidden="false" customHeight="false" outlineLevel="0" collapsed="false">
      <c r="A3517" s="2" t="s">
        <v>8683</v>
      </c>
      <c r="B3517" s="2" t="s">
        <v>5109</v>
      </c>
      <c r="C3517" s="2" t="s">
        <v>5172</v>
      </c>
      <c r="D3517" s="13" t="n">
        <v>45771</v>
      </c>
      <c r="E3517" s="2" t="s">
        <v>98</v>
      </c>
      <c r="F3517" s="2" t="s">
        <v>98</v>
      </c>
      <c r="G3517" s="2" t="s">
        <v>130</v>
      </c>
    </row>
    <row r="3518" customFormat="false" ht="15" hidden="false" customHeight="false" outlineLevel="0" collapsed="false">
      <c r="A3518" s="2" t="s">
        <v>8684</v>
      </c>
      <c r="B3518" s="2" t="s">
        <v>1470</v>
      </c>
      <c r="C3518" s="2" t="s">
        <v>5164</v>
      </c>
      <c r="D3518" s="13" t="n">
        <v>46020</v>
      </c>
      <c r="E3518" s="2" t="s">
        <v>98</v>
      </c>
      <c r="F3518" s="2" t="s">
        <v>98</v>
      </c>
      <c r="G3518" s="2" t="s">
        <v>136</v>
      </c>
    </row>
    <row r="3519" customFormat="false" ht="15" hidden="false" customHeight="false" outlineLevel="0" collapsed="false">
      <c r="A3519" s="2" t="s">
        <v>8685</v>
      </c>
      <c r="B3519" s="2" t="s">
        <v>3068</v>
      </c>
      <c r="C3519" s="2" t="s">
        <v>5164</v>
      </c>
      <c r="D3519" s="13" t="n">
        <v>45758</v>
      </c>
      <c r="E3519" s="2" t="s">
        <v>98</v>
      </c>
      <c r="F3519" s="2" t="s">
        <v>114</v>
      </c>
      <c r="G3519" s="2" t="s">
        <v>99</v>
      </c>
    </row>
    <row r="3520" customFormat="false" ht="15" hidden="false" customHeight="false" outlineLevel="0" collapsed="false">
      <c r="A3520" s="2" t="s">
        <v>8686</v>
      </c>
      <c r="B3520" s="2" t="s">
        <v>2965</v>
      </c>
      <c r="C3520" s="2" t="s">
        <v>5190</v>
      </c>
      <c r="D3520" s="13" t="n">
        <v>46128</v>
      </c>
      <c r="E3520" s="2" t="s">
        <v>98</v>
      </c>
      <c r="F3520" s="2" t="s">
        <v>119</v>
      </c>
      <c r="G3520" s="2" t="s">
        <v>136</v>
      </c>
    </row>
    <row r="3521" customFormat="false" ht="15" hidden="false" customHeight="false" outlineLevel="0" collapsed="false">
      <c r="A3521" s="2" t="s">
        <v>8687</v>
      </c>
      <c r="B3521" s="2" t="s">
        <v>2151</v>
      </c>
      <c r="C3521" s="2" t="s">
        <v>5190</v>
      </c>
      <c r="D3521" s="13" t="n">
        <v>45394</v>
      </c>
      <c r="E3521" s="2" t="s">
        <v>98</v>
      </c>
      <c r="F3521" s="2" t="s">
        <v>139</v>
      </c>
      <c r="G3521" s="2" t="s">
        <v>109</v>
      </c>
    </row>
    <row r="3522" customFormat="false" ht="15" hidden="false" customHeight="false" outlineLevel="0" collapsed="false">
      <c r="A3522" s="2" t="s">
        <v>8688</v>
      </c>
      <c r="B3522" s="2" t="s">
        <v>5018</v>
      </c>
      <c r="C3522" s="2" t="s">
        <v>5164</v>
      </c>
      <c r="D3522" s="13" t="n">
        <v>45617</v>
      </c>
      <c r="E3522" s="2" t="s">
        <v>98</v>
      </c>
      <c r="F3522" s="2" t="s">
        <v>98</v>
      </c>
      <c r="G3522" s="2" t="s">
        <v>111</v>
      </c>
    </row>
    <row r="3523" customFormat="false" ht="15" hidden="false" customHeight="false" outlineLevel="0" collapsed="false">
      <c r="A3523" s="2" t="s">
        <v>8689</v>
      </c>
      <c r="B3523" s="2" t="s">
        <v>3819</v>
      </c>
      <c r="C3523" s="2" t="s">
        <v>5164</v>
      </c>
      <c r="D3523" s="13" t="n">
        <v>46038</v>
      </c>
      <c r="E3523" s="2" t="s">
        <v>98</v>
      </c>
      <c r="F3523" s="2" t="s">
        <v>98</v>
      </c>
      <c r="G3523" s="2" t="s">
        <v>111</v>
      </c>
    </row>
    <row r="3524" customFormat="false" ht="15" hidden="false" customHeight="false" outlineLevel="0" collapsed="false">
      <c r="A3524" s="2" t="s">
        <v>8690</v>
      </c>
      <c r="B3524" s="2" t="s">
        <v>3113</v>
      </c>
      <c r="C3524" s="2" t="s">
        <v>5190</v>
      </c>
      <c r="D3524" s="13" t="n">
        <v>45858</v>
      </c>
      <c r="E3524" s="2" t="s">
        <v>98</v>
      </c>
      <c r="F3524" s="2" t="s">
        <v>165</v>
      </c>
      <c r="G3524" s="2" t="s">
        <v>133</v>
      </c>
    </row>
    <row r="3525" customFormat="false" ht="15" hidden="false" customHeight="false" outlineLevel="0" collapsed="false">
      <c r="A3525" s="2" t="s">
        <v>8691</v>
      </c>
      <c r="B3525" s="2" t="s">
        <v>1580</v>
      </c>
      <c r="C3525" s="2" t="s">
        <v>5164</v>
      </c>
      <c r="D3525" s="13" t="n">
        <v>45676</v>
      </c>
      <c r="E3525" s="2" t="s">
        <v>98</v>
      </c>
      <c r="F3525" s="2" t="s">
        <v>98</v>
      </c>
      <c r="G3525" s="2" t="s">
        <v>133</v>
      </c>
    </row>
    <row r="3526" customFormat="false" ht="15" hidden="false" customHeight="false" outlineLevel="0" collapsed="false">
      <c r="A3526" s="2" t="s">
        <v>8692</v>
      </c>
      <c r="B3526" s="2" t="s">
        <v>2191</v>
      </c>
      <c r="C3526" s="2" t="s">
        <v>5166</v>
      </c>
      <c r="D3526" s="13" t="n">
        <v>45649</v>
      </c>
      <c r="E3526" s="2" t="s">
        <v>104</v>
      </c>
      <c r="F3526" s="2" t="s">
        <v>139</v>
      </c>
      <c r="G3526" s="2" t="s">
        <v>115</v>
      </c>
    </row>
    <row r="3527" customFormat="false" ht="15" hidden="false" customHeight="false" outlineLevel="0" collapsed="false">
      <c r="A3527" s="2" t="s">
        <v>8693</v>
      </c>
      <c r="B3527" s="2" t="s">
        <v>241</v>
      </c>
      <c r="C3527" s="2" t="s">
        <v>5166</v>
      </c>
      <c r="D3527" s="13" t="n">
        <v>45471</v>
      </c>
      <c r="E3527" s="2" t="s">
        <v>119</v>
      </c>
      <c r="F3527" s="2" t="s">
        <v>128</v>
      </c>
      <c r="G3527" s="2" t="s">
        <v>120</v>
      </c>
    </row>
    <row r="3528" customFormat="false" ht="15" hidden="false" customHeight="false" outlineLevel="0" collapsed="false">
      <c r="A3528" s="2" t="s">
        <v>8694</v>
      </c>
      <c r="B3528" s="2" t="s">
        <v>4439</v>
      </c>
      <c r="C3528" s="2" t="s">
        <v>5164</v>
      </c>
      <c r="D3528" s="13" t="n">
        <v>46134</v>
      </c>
      <c r="E3528" s="2" t="s">
        <v>98</v>
      </c>
      <c r="F3528" s="2" t="s">
        <v>114</v>
      </c>
      <c r="G3528" s="2" t="s">
        <v>142</v>
      </c>
    </row>
    <row r="3529" customFormat="false" ht="15" hidden="false" customHeight="false" outlineLevel="0" collapsed="false">
      <c r="A3529" s="2" t="s">
        <v>8695</v>
      </c>
      <c r="B3529" s="2" t="s">
        <v>4415</v>
      </c>
      <c r="C3529" s="2" t="s">
        <v>5166</v>
      </c>
      <c r="D3529" s="13" t="n">
        <v>45823</v>
      </c>
      <c r="E3529" s="2" t="s">
        <v>145</v>
      </c>
      <c r="F3529" s="2" t="s">
        <v>114</v>
      </c>
      <c r="G3529" s="2" t="s">
        <v>124</v>
      </c>
    </row>
    <row r="3530" customFormat="false" ht="15" hidden="false" customHeight="false" outlineLevel="0" collapsed="false">
      <c r="A3530" s="2" t="s">
        <v>8696</v>
      </c>
      <c r="B3530" s="2" t="s">
        <v>5063</v>
      </c>
      <c r="C3530" s="2" t="s">
        <v>5190</v>
      </c>
      <c r="D3530" s="13" t="n">
        <v>46119</v>
      </c>
      <c r="E3530" s="2" t="s">
        <v>98</v>
      </c>
      <c r="F3530" s="2" t="s">
        <v>98</v>
      </c>
      <c r="G3530" s="2" t="s">
        <v>99</v>
      </c>
    </row>
    <row r="3531" customFormat="false" ht="15" hidden="false" customHeight="false" outlineLevel="0" collapsed="false">
      <c r="A3531" s="2" t="s">
        <v>8697</v>
      </c>
      <c r="B3531" s="2" t="s">
        <v>1572</v>
      </c>
      <c r="C3531" s="2" t="s">
        <v>5190</v>
      </c>
      <c r="D3531" s="13" t="n">
        <v>45670</v>
      </c>
      <c r="E3531" s="2" t="s">
        <v>98</v>
      </c>
      <c r="F3531" s="2" t="s">
        <v>104</v>
      </c>
      <c r="G3531" s="2" t="s">
        <v>99</v>
      </c>
    </row>
    <row r="3532" customFormat="false" ht="15" hidden="false" customHeight="false" outlineLevel="0" collapsed="false">
      <c r="A3532" s="2" t="s">
        <v>8698</v>
      </c>
      <c r="B3532" s="2" t="s">
        <v>4179</v>
      </c>
      <c r="C3532" s="2" t="s">
        <v>5172</v>
      </c>
      <c r="D3532" s="13" t="n">
        <v>45912</v>
      </c>
      <c r="E3532" s="2" t="s">
        <v>128</v>
      </c>
      <c r="F3532" s="2" t="s">
        <v>98</v>
      </c>
      <c r="G3532" s="2" t="s">
        <v>142</v>
      </c>
    </row>
    <row r="3533" customFormat="false" ht="15" hidden="false" customHeight="false" outlineLevel="0" collapsed="false">
      <c r="A3533" s="2" t="s">
        <v>8699</v>
      </c>
      <c r="B3533" s="2" t="s">
        <v>4714</v>
      </c>
      <c r="C3533" s="2" t="s">
        <v>5164</v>
      </c>
      <c r="D3533" s="13" t="n">
        <v>45676</v>
      </c>
      <c r="E3533" s="2" t="s">
        <v>98</v>
      </c>
      <c r="F3533" s="2" t="s">
        <v>119</v>
      </c>
      <c r="G3533" s="2" t="s">
        <v>133</v>
      </c>
    </row>
    <row r="3534" customFormat="false" ht="15" hidden="false" customHeight="false" outlineLevel="0" collapsed="false">
      <c r="A3534" s="2" t="s">
        <v>8700</v>
      </c>
      <c r="B3534" s="2" t="s">
        <v>2257</v>
      </c>
      <c r="C3534" s="2" t="s">
        <v>5190</v>
      </c>
      <c r="D3534" s="13" t="n">
        <v>45953</v>
      </c>
      <c r="E3534" s="2" t="s">
        <v>98</v>
      </c>
      <c r="F3534" s="2" t="s">
        <v>104</v>
      </c>
      <c r="G3534" s="2" t="s">
        <v>99</v>
      </c>
    </row>
    <row r="3535" customFormat="false" ht="15" hidden="false" customHeight="false" outlineLevel="0" collapsed="false">
      <c r="A3535" s="2" t="s">
        <v>8701</v>
      </c>
      <c r="B3535" s="2" t="s">
        <v>4478</v>
      </c>
      <c r="C3535" s="2" t="s">
        <v>5166</v>
      </c>
      <c r="D3535" s="13" t="n">
        <v>45653</v>
      </c>
      <c r="E3535" s="2" t="s">
        <v>128</v>
      </c>
      <c r="F3535" s="2" t="s">
        <v>98</v>
      </c>
      <c r="G3535" s="2" t="s">
        <v>124</v>
      </c>
    </row>
    <row r="3536" customFormat="false" ht="15" hidden="false" customHeight="false" outlineLevel="0" collapsed="false">
      <c r="A3536" s="2" t="s">
        <v>8702</v>
      </c>
      <c r="B3536" s="2" t="s">
        <v>5080</v>
      </c>
      <c r="C3536" s="2" t="s">
        <v>5190</v>
      </c>
      <c r="D3536" s="13" t="n">
        <v>45511</v>
      </c>
      <c r="E3536" s="2" t="s">
        <v>98</v>
      </c>
      <c r="F3536" s="2" t="s">
        <v>98</v>
      </c>
      <c r="G3536" s="2" t="s">
        <v>133</v>
      </c>
    </row>
    <row r="3537" customFormat="false" ht="15" hidden="false" customHeight="false" outlineLevel="0" collapsed="false">
      <c r="A3537" s="2" t="s">
        <v>8703</v>
      </c>
      <c r="B3537" s="2" t="s">
        <v>4512</v>
      </c>
      <c r="C3537" s="2" t="s">
        <v>5190</v>
      </c>
      <c r="D3537" s="13" t="n">
        <v>45885</v>
      </c>
      <c r="E3537" s="2" t="s">
        <v>98</v>
      </c>
      <c r="F3537" s="2" t="s">
        <v>108</v>
      </c>
      <c r="G3537" s="2" t="s">
        <v>133</v>
      </c>
    </row>
    <row r="3538" customFormat="false" ht="15" hidden="false" customHeight="false" outlineLevel="0" collapsed="false">
      <c r="A3538" s="2" t="s">
        <v>8704</v>
      </c>
      <c r="B3538" s="2" t="s">
        <v>1711</v>
      </c>
      <c r="C3538" s="2" t="s">
        <v>5164</v>
      </c>
      <c r="D3538" s="13" t="n">
        <v>45703</v>
      </c>
      <c r="E3538" s="2" t="s">
        <v>98</v>
      </c>
      <c r="F3538" s="2" t="s">
        <v>119</v>
      </c>
      <c r="G3538" s="2" t="s">
        <v>124</v>
      </c>
    </row>
    <row r="3539" customFormat="false" ht="15" hidden="false" customHeight="false" outlineLevel="0" collapsed="false">
      <c r="A3539" s="2" t="s">
        <v>8705</v>
      </c>
      <c r="B3539" s="2" t="s">
        <v>492</v>
      </c>
      <c r="C3539" s="2" t="s">
        <v>5172</v>
      </c>
      <c r="D3539" s="13" t="n">
        <v>45863</v>
      </c>
      <c r="E3539" s="2" t="s">
        <v>98</v>
      </c>
      <c r="F3539" s="2" t="s">
        <v>98</v>
      </c>
      <c r="G3539" s="2" t="s">
        <v>115</v>
      </c>
    </row>
    <row r="3540" customFormat="false" ht="15" hidden="false" customHeight="false" outlineLevel="0" collapsed="false">
      <c r="A3540" s="2" t="s">
        <v>8706</v>
      </c>
      <c r="B3540" s="2" t="s">
        <v>2156</v>
      </c>
      <c r="C3540" s="2" t="s">
        <v>5164</v>
      </c>
      <c r="D3540" s="13" t="n">
        <v>45689</v>
      </c>
      <c r="E3540" s="2" t="s">
        <v>98</v>
      </c>
      <c r="F3540" s="2" t="s">
        <v>139</v>
      </c>
      <c r="G3540" s="2" t="s">
        <v>136</v>
      </c>
    </row>
    <row r="3541" customFormat="false" ht="15" hidden="false" customHeight="false" outlineLevel="0" collapsed="false">
      <c r="A3541" s="2" t="s">
        <v>8707</v>
      </c>
      <c r="B3541" s="2" t="s">
        <v>5127</v>
      </c>
      <c r="C3541" s="2" t="s">
        <v>5190</v>
      </c>
      <c r="D3541" s="13" t="n">
        <v>46039</v>
      </c>
      <c r="E3541" s="2" t="s">
        <v>98</v>
      </c>
      <c r="F3541" s="2" t="s">
        <v>98</v>
      </c>
      <c r="G3541" s="2" t="s">
        <v>124</v>
      </c>
    </row>
    <row r="3542" customFormat="false" ht="15" hidden="false" customHeight="false" outlineLevel="0" collapsed="false">
      <c r="A3542" s="2" t="s">
        <v>8708</v>
      </c>
      <c r="B3542" s="2" t="s">
        <v>5015</v>
      </c>
      <c r="C3542" s="2" t="s">
        <v>5190</v>
      </c>
      <c r="D3542" s="13" t="n">
        <v>45929</v>
      </c>
      <c r="E3542" s="2" t="s">
        <v>98</v>
      </c>
      <c r="F3542" s="2" t="s">
        <v>98</v>
      </c>
      <c r="G3542" s="2" t="s">
        <v>133</v>
      </c>
    </row>
    <row r="3543" customFormat="false" ht="15" hidden="false" customHeight="false" outlineLevel="0" collapsed="false">
      <c r="A3543" s="2" t="s">
        <v>8709</v>
      </c>
      <c r="B3543" s="2" t="s">
        <v>4546</v>
      </c>
      <c r="C3543" s="2" t="s">
        <v>5172</v>
      </c>
      <c r="D3543" s="13" t="n">
        <v>45937</v>
      </c>
      <c r="E3543" s="2" t="s">
        <v>119</v>
      </c>
      <c r="F3543" s="2" t="s">
        <v>98</v>
      </c>
      <c r="G3543" s="2" t="s">
        <v>130</v>
      </c>
    </row>
    <row r="3544" customFormat="false" ht="15" hidden="false" customHeight="false" outlineLevel="0" collapsed="false">
      <c r="A3544" s="2" t="s">
        <v>8710</v>
      </c>
      <c r="B3544" s="2" t="s">
        <v>1748</v>
      </c>
      <c r="C3544" s="2" t="s">
        <v>5164</v>
      </c>
      <c r="D3544" s="13" t="n">
        <v>45621</v>
      </c>
      <c r="E3544" s="2" t="s">
        <v>98</v>
      </c>
      <c r="F3544" s="2" t="s">
        <v>163</v>
      </c>
      <c r="G3544" s="2" t="s">
        <v>130</v>
      </c>
    </row>
    <row r="3545" customFormat="false" ht="15" hidden="false" customHeight="false" outlineLevel="0" collapsed="false">
      <c r="A3545" s="2" t="s">
        <v>8711</v>
      </c>
      <c r="B3545" s="2" t="s">
        <v>2020</v>
      </c>
      <c r="C3545" s="2" t="s">
        <v>5166</v>
      </c>
      <c r="D3545" s="13" t="n">
        <v>45466</v>
      </c>
      <c r="E3545" s="2" t="s">
        <v>141</v>
      </c>
      <c r="F3545" s="2" t="s">
        <v>104</v>
      </c>
      <c r="G3545" s="2" t="s">
        <v>130</v>
      </c>
    </row>
    <row r="3546" customFormat="false" ht="15" hidden="false" customHeight="false" outlineLevel="0" collapsed="false">
      <c r="A3546" s="2" t="s">
        <v>8712</v>
      </c>
      <c r="B3546" s="2" t="s">
        <v>4937</v>
      </c>
      <c r="C3546" s="2" t="s">
        <v>5164</v>
      </c>
      <c r="D3546" s="13" t="n">
        <v>46125</v>
      </c>
      <c r="E3546" s="2" t="s">
        <v>98</v>
      </c>
      <c r="F3546" s="2" t="s">
        <v>128</v>
      </c>
      <c r="G3546" s="2" t="s">
        <v>124</v>
      </c>
    </row>
    <row r="3547" customFormat="false" ht="15" hidden="false" customHeight="false" outlineLevel="0" collapsed="false">
      <c r="A3547" s="2" t="s">
        <v>8713</v>
      </c>
      <c r="B3547" s="2" t="s">
        <v>4641</v>
      </c>
      <c r="C3547" s="2" t="s">
        <v>5190</v>
      </c>
      <c r="D3547" s="13" t="n">
        <v>45948</v>
      </c>
      <c r="E3547" s="2" t="s">
        <v>98</v>
      </c>
      <c r="F3547" s="2" t="s">
        <v>98</v>
      </c>
      <c r="G3547" s="2" t="s">
        <v>142</v>
      </c>
    </row>
    <row r="3548" customFormat="false" ht="15" hidden="false" customHeight="false" outlineLevel="0" collapsed="false">
      <c r="A3548" s="2" t="s">
        <v>8714</v>
      </c>
      <c r="B3548" s="2" t="s">
        <v>4377</v>
      </c>
      <c r="C3548" s="2" t="s">
        <v>5168</v>
      </c>
      <c r="D3548" s="13" t="n">
        <v>45819</v>
      </c>
      <c r="E3548" s="2" t="s">
        <v>119</v>
      </c>
      <c r="F3548" s="2" t="s">
        <v>98</v>
      </c>
      <c r="G3548" s="2" t="s">
        <v>99</v>
      </c>
    </row>
    <row r="3549" customFormat="false" ht="15" hidden="false" customHeight="false" outlineLevel="0" collapsed="false">
      <c r="A3549" s="2" t="s">
        <v>8715</v>
      </c>
      <c r="B3549" s="2" t="s">
        <v>2866</v>
      </c>
      <c r="C3549" s="2" t="s">
        <v>5172</v>
      </c>
      <c r="D3549" s="13" t="n">
        <v>45478</v>
      </c>
      <c r="E3549" s="2" t="s">
        <v>165</v>
      </c>
      <c r="F3549" s="2" t="s">
        <v>98</v>
      </c>
      <c r="G3549" s="2" t="s">
        <v>99</v>
      </c>
    </row>
    <row r="3550" customFormat="false" ht="15" hidden="false" customHeight="false" outlineLevel="0" collapsed="false">
      <c r="A3550" s="2" t="s">
        <v>8716</v>
      </c>
      <c r="B3550" s="2" t="s">
        <v>2384</v>
      </c>
      <c r="C3550" s="2" t="s">
        <v>5168</v>
      </c>
      <c r="D3550" s="13" t="n">
        <v>45749</v>
      </c>
      <c r="E3550" s="2" t="s">
        <v>145</v>
      </c>
      <c r="F3550" s="2" t="s">
        <v>98</v>
      </c>
      <c r="G3550" s="2" t="s">
        <v>115</v>
      </c>
    </row>
    <row r="3551" customFormat="false" ht="15" hidden="false" customHeight="false" outlineLevel="0" collapsed="false">
      <c r="A3551" s="2" t="s">
        <v>8717</v>
      </c>
      <c r="B3551" s="2" t="s">
        <v>5081</v>
      </c>
      <c r="C3551" s="2" t="s">
        <v>5190</v>
      </c>
      <c r="D3551" s="13" t="n">
        <v>45599</v>
      </c>
      <c r="E3551" s="2" t="s">
        <v>98</v>
      </c>
      <c r="F3551" s="2" t="s">
        <v>98</v>
      </c>
      <c r="G3551" s="2" t="s">
        <v>133</v>
      </c>
    </row>
    <row r="3552" customFormat="false" ht="15" hidden="false" customHeight="false" outlineLevel="0" collapsed="false">
      <c r="A3552" s="2" t="s">
        <v>8718</v>
      </c>
      <c r="B3552" s="2" t="s">
        <v>3538</v>
      </c>
      <c r="C3552" s="2" t="s">
        <v>5164</v>
      </c>
      <c r="D3552" s="13" t="n">
        <v>45644</v>
      </c>
      <c r="E3552" s="2" t="s">
        <v>98</v>
      </c>
      <c r="F3552" s="2" t="s">
        <v>98</v>
      </c>
      <c r="G3552" s="2" t="s">
        <v>109</v>
      </c>
    </row>
    <row r="3553" customFormat="false" ht="15" hidden="false" customHeight="false" outlineLevel="0" collapsed="false">
      <c r="A3553" s="2" t="s">
        <v>8719</v>
      </c>
      <c r="B3553" s="2" t="s">
        <v>2414</v>
      </c>
      <c r="C3553" s="2" t="s">
        <v>5168</v>
      </c>
      <c r="D3553" s="13" t="n">
        <v>45991</v>
      </c>
      <c r="E3553" s="2" t="s">
        <v>128</v>
      </c>
      <c r="F3553" s="2" t="s">
        <v>98</v>
      </c>
      <c r="G3553" s="2" t="s">
        <v>111</v>
      </c>
    </row>
    <row r="3554" customFormat="false" ht="15" hidden="false" customHeight="false" outlineLevel="0" collapsed="false">
      <c r="A3554" s="2" t="s">
        <v>8720</v>
      </c>
      <c r="B3554" s="2" t="s">
        <v>1289</v>
      </c>
      <c r="C3554" s="2" t="s">
        <v>5164</v>
      </c>
      <c r="D3554" s="13" t="n">
        <v>45816</v>
      </c>
      <c r="E3554" s="2" t="s">
        <v>98</v>
      </c>
      <c r="F3554" s="2" t="s">
        <v>114</v>
      </c>
      <c r="G3554" s="2" t="s">
        <v>136</v>
      </c>
    </row>
    <row r="3555" customFormat="false" ht="15" hidden="false" customHeight="false" outlineLevel="0" collapsed="false">
      <c r="A3555" s="2" t="s">
        <v>8721</v>
      </c>
      <c r="B3555" s="2" t="s">
        <v>5106</v>
      </c>
      <c r="C3555" s="2" t="s">
        <v>5172</v>
      </c>
      <c r="D3555" s="13" t="n">
        <v>45895</v>
      </c>
      <c r="E3555" s="2" t="s">
        <v>98</v>
      </c>
      <c r="F3555" s="2" t="s">
        <v>98</v>
      </c>
      <c r="G3555" s="2" t="s">
        <v>124</v>
      </c>
    </row>
    <row r="3556" customFormat="false" ht="15" hidden="false" customHeight="false" outlineLevel="0" collapsed="false">
      <c r="A3556" s="2" t="s">
        <v>8722</v>
      </c>
      <c r="B3556" s="2" t="s">
        <v>1292</v>
      </c>
      <c r="C3556" s="2" t="s">
        <v>5164</v>
      </c>
      <c r="D3556" s="13" t="n">
        <v>45866</v>
      </c>
      <c r="E3556" s="2" t="s">
        <v>98</v>
      </c>
      <c r="F3556" s="2" t="s">
        <v>165</v>
      </c>
      <c r="G3556" s="2" t="s">
        <v>109</v>
      </c>
    </row>
    <row r="3557" customFormat="false" ht="15" hidden="false" customHeight="false" outlineLevel="0" collapsed="false">
      <c r="A3557" s="2" t="s">
        <v>8723</v>
      </c>
      <c r="B3557" s="2" t="s">
        <v>1895</v>
      </c>
      <c r="C3557" s="2" t="s">
        <v>5168</v>
      </c>
      <c r="D3557" s="13" t="n">
        <v>45610</v>
      </c>
      <c r="E3557" s="2" t="s">
        <v>104</v>
      </c>
      <c r="F3557" s="2" t="s">
        <v>98</v>
      </c>
      <c r="G3557" s="2" t="s">
        <v>111</v>
      </c>
    </row>
    <row r="3558" customFormat="false" ht="15" hidden="false" customHeight="false" outlineLevel="0" collapsed="false">
      <c r="A3558" s="2" t="s">
        <v>8724</v>
      </c>
      <c r="B3558" s="2" t="s">
        <v>5075</v>
      </c>
      <c r="C3558" s="2" t="s">
        <v>5166</v>
      </c>
      <c r="D3558" s="13" t="n">
        <v>45806</v>
      </c>
      <c r="E3558" s="2" t="s">
        <v>145</v>
      </c>
      <c r="F3558" s="2" t="s">
        <v>114</v>
      </c>
      <c r="G3558" s="2" t="s">
        <v>109</v>
      </c>
    </row>
    <row r="3559" customFormat="false" ht="15" hidden="false" customHeight="false" outlineLevel="0" collapsed="false">
      <c r="A3559" s="2" t="s">
        <v>8725</v>
      </c>
      <c r="B3559" s="2" t="s">
        <v>5033</v>
      </c>
      <c r="C3559" s="2" t="s">
        <v>5190</v>
      </c>
      <c r="D3559" s="13" t="n">
        <v>45437</v>
      </c>
      <c r="E3559" s="2" t="s">
        <v>98</v>
      </c>
      <c r="F3559" s="2" t="s">
        <v>98</v>
      </c>
      <c r="G3559" s="2" t="s">
        <v>133</v>
      </c>
    </row>
    <row r="3560" customFormat="false" ht="15" hidden="false" customHeight="false" outlineLevel="0" collapsed="false">
      <c r="A3560" s="2" t="s">
        <v>8726</v>
      </c>
      <c r="B3560" s="2" t="s">
        <v>1684</v>
      </c>
      <c r="C3560" s="2" t="s">
        <v>5190</v>
      </c>
      <c r="D3560" s="13" t="n">
        <v>46238</v>
      </c>
      <c r="E3560" s="2" t="s">
        <v>98</v>
      </c>
      <c r="F3560" s="2" t="s">
        <v>141</v>
      </c>
      <c r="G3560" s="2" t="s">
        <v>120</v>
      </c>
    </row>
    <row r="3561" customFormat="false" ht="15" hidden="false" customHeight="false" outlineLevel="0" collapsed="false">
      <c r="A3561" s="2" t="s">
        <v>8727</v>
      </c>
      <c r="B3561" s="2" t="s">
        <v>5101</v>
      </c>
      <c r="C3561" s="2" t="s">
        <v>5172</v>
      </c>
      <c r="D3561" s="13" t="n">
        <v>45666</v>
      </c>
      <c r="E3561" s="2" t="s">
        <v>98</v>
      </c>
      <c r="F3561" s="2" t="s">
        <v>98</v>
      </c>
      <c r="G3561" s="2" t="s">
        <v>142</v>
      </c>
    </row>
    <row r="3562" customFormat="false" ht="15" hidden="false" customHeight="false" outlineLevel="0" collapsed="false">
      <c r="A3562" s="2" t="s">
        <v>8728</v>
      </c>
      <c r="B3562" s="2" t="s">
        <v>941</v>
      </c>
      <c r="C3562" s="2" t="s">
        <v>5166</v>
      </c>
      <c r="D3562" s="13" t="n">
        <v>45851</v>
      </c>
      <c r="E3562" s="2" t="s">
        <v>123</v>
      </c>
      <c r="F3562" s="2" t="s">
        <v>128</v>
      </c>
      <c r="G3562" s="2" t="s">
        <v>111</v>
      </c>
    </row>
    <row r="3563" customFormat="false" ht="15" hidden="false" customHeight="false" outlineLevel="0" collapsed="false">
      <c r="A3563" s="2" t="s">
        <v>8729</v>
      </c>
      <c r="B3563" s="2" t="s">
        <v>2855</v>
      </c>
      <c r="C3563" s="2" t="s">
        <v>5164</v>
      </c>
      <c r="D3563" s="13" t="n">
        <v>45777</v>
      </c>
      <c r="E3563" s="2" t="s">
        <v>98</v>
      </c>
      <c r="F3563" s="2" t="s">
        <v>139</v>
      </c>
      <c r="G3563" s="2" t="s">
        <v>111</v>
      </c>
    </row>
    <row r="3564" customFormat="false" ht="15" hidden="false" customHeight="false" outlineLevel="0" collapsed="false">
      <c r="A3564" s="2" t="s">
        <v>8730</v>
      </c>
      <c r="B3564" s="2" t="s">
        <v>305</v>
      </c>
      <c r="C3564" s="2" t="s">
        <v>5164</v>
      </c>
      <c r="D3564" s="13" t="n">
        <v>45803</v>
      </c>
      <c r="E3564" s="2" t="s">
        <v>98</v>
      </c>
      <c r="F3564" s="2" t="s">
        <v>108</v>
      </c>
      <c r="G3564" s="2" t="s">
        <v>115</v>
      </c>
    </row>
    <row r="3565" customFormat="false" ht="15" hidden="false" customHeight="false" outlineLevel="0" collapsed="false">
      <c r="A3565" s="2" t="s">
        <v>8731</v>
      </c>
      <c r="B3565" s="2" t="s">
        <v>708</v>
      </c>
      <c r="C3565" s="2" t="s">
        <v>5166</v>
      </c>
      <c r="D3565" s="13" t="n">
        <v>45585</v>
      </c>
      <c r="E3565" s="2" t="s">
        <v>114</v>
      </c>
      <c r="F3565" s="2" t="s">
        <v>165</v>
      </c>
      <c r="G3565" s="2" t="s">
        <v>115</v>
      </c>
    </row>
    <row r="3566" customFormat="false" ht="15" hidden="false" customHeight="false" outlineLevel="0" collapsed="false">
      <c r="A3566" s="2" t="s">
        <v>8732</v>
      </c>
      <c r="B3566" s="2" t="s">
        <v>3141</v>
      </c>
      <c r="C3566" s="2" t="s">
        <v>5172</v>
      </c>
      <c r="D3566" s="13" t="n">
        <v>45793</v>
      </c>
      <c r="E3566" s="2" t="s">
        <v>119</v>
      </c>
      <c r="F3566" s="2" t="s">
        <v>98</v>
      </c>
      <c r="G3566" s="2" t="s">
        <v>109</v>
      </c>
    </row>
    <row r="3567" customFormat="false" ht="15" hidden="false" customHeight="false" outlineLevel="0" collapsed="false">
      <c r="A3567" s="2" t="s">
        <v>8733</v>
      </c>
      <c r="B3567" s="2" t="s">
        <v>4757</v>
      </c>
      <c r="C3567" s="2" t="s">
        <v>5164</v>
      </c>
      <c r="D3567" s="13" t="n">
        <v>45361</v>
      </c>
      <c r="E3567" s="2" t="s">
        <v>98</v>
      </c>
      <c r="F3567" s="2" t="s">
        <v>98</v>
      </c>
      <c r="G3567" s="2" t="s">
        <v>115</v>
      </c>
    </row>
    <row r="3568" customFormat="false" ht="15" hidden="false" customHeight="false" outlineLevel="0" collapsed="false">
      <c r="A3568" s="2" t="s">
        <v>8734</v>
      </c>
      <c r="B3568" s="2" t="s">
        <v>745</v>
      </c>
      <c r="C3568" s="2" t="s">
        <v>5164</v>
      </c>
      <c r="D3568" s="13" t="n">
        <v>45538</v>
      </c>
      <c r="E3568" s="2" t="s">
        <v>98</v>
      </c>
      <c r="F3568" s="2" t="s">
        <v>163</v>
      </c>
      <c r="G3568" s="2" t="s">
        <v>130</v>
      </c>
    </row>
    <row r="3569" customFormat="false" ht="15" hidden="false" customHeight="false" outlineLevel="0" collapsed="false">
      <c r="A3569" s="2" t="s">
        <v>8735</v>
      </c>
      <c r="B3569" s="2" t="s">
        <v>695</v>
      </c>
      <c r="C3569" s="2" t="s">
        <v>5166</v>
      </c>
      <c r="D3569" s="13" t="n">
        <v>45765</v>
      </c>
      <c r="E3569" s="2" t="s">
        <v>104</v>
      </c>
      <c r="F3569" s="2" t="s">
        <v>165</v>
      </c>
      <c r="G3569" s="2" t="s">
        <v>136</v>
      </c>
    </row>
    <row r="3570" customFormat="false" ht="15" hidden="false" customHeight="false" outlineLevel="0" collapsed="false">
      <c r="A3570" s="2" t="s">
        <v>8736</v>
      </c>
      <c r="B3570" s="2" t="s">
        <v>256</v>
      </c>
      <c r="C3570" s="2" t="s">
        <v>5172</v>
      </c>
      <c r="D3570" s="13" t="n">
        <v>45863</v>
      </c>
      <c r="E3570" s="2" t="s">
        <v>165</v>
      </c>
      <c r="F3570" s="2" t="s">
        <v>98</v>
      </c>
      <c r="G3570" s="2" t="s">
        <v>109</v>
      </c>
    </row>
    <row r="3571" customFormat="false" ht="15" hidden="false" customHeight="false" outlineLevel="0" collapsed="false">
      <c r="A3571" s="2" t="s">
        <v>8737</v>
      </c>
      <c r="B3571" s="2" t="s">
        <v>4903</v>
      </c>
      <c r="C3571" s="2" t="s">
        <v>5164</v>
      </c>
      <c r="D3571" s="13" t="n">
        <v>45700</v>
      </c>
      <c r="E3571" s="2" t="s">
        <v>98</v>
      </c>
      <c r="F3571" s="2" t="s">
        <v>141</v>
      </c>
      <c r="G3571" s="2" t="s">
        <v>111</v>
      </c>
    </row>
    <row r="3572" customFormat="false" ht="15" hidden="false" customHeight="false" outlineLevel="0" collapsed="false">
      <c r="A3572" s="2" t="s">
        <v>8738</v>
      </c>
      <c r="B3572" s="2" t="s">
        <v>2208</v>
      </c>
      <c r="C3572" s="2" t="s">
        <v>5164</v>
      </c>
      <c r="D3572" s="13" t="n">
        <v>45506</v>
      </c>
      <c r="E3572" s="2" t="s">
        <v>98</v>
      </c>
      <c r="F3572" s="2" t="s">
        <v>128</v>
      </c>
      <c r="G3572" s="2" t="s">
        <v>120</v>
      </c>
    </row>
    <row r="3573" customFormat="false" ht="15" hidden="false" customHeight="false" outlineLevel="0" collapsed="false">
      <c r="A3573" s="2" t="s">
        <v>8739</v>
      </c>
      <c r="B3573" s="2" t="s">
        <v>4296</v>
      </c>
      <c r="C3573" s="2" t="s">
        <v>5166</v>
      </c>
      <c r="D3573" s="13" t="n">
        <v>45656</v>
      </c>
      <c r="E3573" s="2" t="s">
        <v>163</v>
      </c>
      <c r="F3573" s="2" t="s">
        <v>123</v>
      </c>
      <c r="G3573" s="2" t="s">
        <v>133</v>
      </c>
    </row>
    <row r="3574" customFormat="false" ht="15" hidden="false" customHeight="false" outlineLevel="0" collapsed="false">
      <c r="A3574" s="2" t="s">
        <v>8740</v>
      </c>
      <c r="B3574" s="2" t="s">
        <v>4627</v>
      </c>
      <c r="C3574" s="2" t="s">
        <v>5190</v>
      </c>
      <c r="D3574" s="13" t="n">
        <v>46176</v>
      </c>
      <c r="E3574" s="2" t="s">
        <v>98</v>
      </c>
      <c r="F3574" s="2" t="s">
        <v>165</v>
      </c>
      <c r="G3574" s="2" t="s">
        <v>142</v>
      </c>
    </row>
    <row r="3575" customFormat="false" ht="15" hidden="false" customHeight="false" outlineLevel="0" collapsed="false">
      <c r="A3575" s="2" t="s">
        <v>8741</v>
      </c>
      <c r="B3575" s="2" t="s">
        <v>2999</v>
      </c>
      <c r="C3575" s="2" t="s">
        <v>5166</v>
      </c>
      <c r="D3575" s="13" t="n">
        <v>45361</v>
      </c>
      <c r="E3575" s="2" t="s">
        <v>114</v>
      </c>
      <c r="F3575" s="2" t="s">
        <v>108</v>
      </c>
      <c r="G3575" s="2" t="s">
        <v>133</v>
      </c>
    </row>
    <row r="3576" customFormat="false" ht="15" hidden="false" customHeight="false" outlineLevel="0" collapsed="false">
      <c r="A3576" s="2" t="s">
        <v>8742</v>
      </c>
      <c r="B3576" s="2" t="s">
        <v>2480</v>
      </c>
      <c r="C3576" s="2" t="s">
        <v>5168</v>
      </c>
      <c r="D3576" s="13" t="n">
        <v>45838</v>
      </c>
      <c r="E3576" s="2" t="s">
        <v>141</v>
      </c>
      <c r="F3576" s="2" t="s">
        <v>98</v>
      </c>
      <c r="G3576" s="2" t="s">
        <v>133</v>
      </c>
    </row>
    <row r="3577" customFormat="false" ht="15" hidden="false" customHeight="false" outlineLevel="0" collapsed="false">
      <c r="A3577" s="2" t="s">
        <v>8743</v>
      </c>
      <c r="B3577" s="2" t="s">
        <v>4559</v>
      </c>
      <c r="C3577" s="2" t="s">
        <v>5164</v>
      </c>
      <c r="D3577" s="13" t="n">
        <v>45476</v>
      </c>
      <c r="E3577" s="2" t="s">
        <v>98</v>
      </c>
      <c r="F3577" s="2" t="s">
        <v>119</v>
      </c>
      <c r="G3577" s="2" t="s">
        <v>136</v>
      </c>
    </row>
    <row r="3578" customFormat="false" ht="15" hidden="false" customHeight="false" outlineLevel="0" collapsed="false">
      <c r="A3578" s="2" t="s">
        <v>8744</v>
      </c>
      <c r="B3578" s="2" t="s">
        <v>4914</v>
      </c>
      <c r="C3578" s="2" t="s">
        <v>5168</v>
      </c>
      <c r="D3578" s="13" t="n">
        <v>46084</v>
      </c>
      <c r="E3578" s="2" t="s">
        <v>98</v>
      </c>
      <c r="F3578" s="2" t="s">
        <v>98</v>
      </c>
      <c r="G3578" s="2" t="s">
        <v>133</v>
      </c>
    </row>
    <row r="3579" customFormat="false" ht="15" hidden="false" customHeight="false" outlineLevel="0" collapsed="false">
      <c r="A3579" s="2" t="s">
        <v>8745</v>
      </c>
      <c r="B3579" s="2" t="s">
        <v>3465</v>
      </c>
      <c r="C3579" s="2" t="s">
        <v>5164</v>
      </c>
      <c r="D3579" s="13" t="n">
        <v>45722</v>
      </c>
      <c r="E3579" s="2" t="s">
        <v>98</v>
      </c>
      <c r="F3579" s="2" t="s">
        <v>98</v>
      </c>
      <c r="G3579" s="2" t="s">
        <v>133</v>
      </c>
    </row>
    <row r="3580" customFormat="false" ht="15" hidden="false" customHeight="false" outlineLevel="0" collapsed="false">
      <c r="A3580" s="2" t="s">
        <v>8746</v>
      </c>
      <c r="B3580" s="2" t="s">
        <v>354</v>
      </c>
      <c r="C3580" s="2" t="s">
        <v>5166</v>
      </c>
      <c r="D3580" s="13" t="n">
        <v>45587</v>
      </c>
      <c r="E3580" s="2" t="s">
        <v>128</v>
      </c>
      <c r="F3580" s="2" t="s">
        <v>163</v>
      </c>
      <c r="G3580" s="2" t="s">
        <v>111</v>
      </c>
    </row>
    <row r="3581" customFormat="false" ht="15" hidden="false" customHeight="false" outlineLevel="0" collapsed="false">
      <c r="A3581" s="2" t="s">
        <v>8747</v>
      </c>
      <c r="B3581" s="2" t="s">
        <v>5068</v>
      </c>
      <c r="C3581" s="2" t="s">
        <v>5190</v>
      </c>
      <c r="D3581" s="13" t="n">
        <v>45892</v>
      </c>
      <c r="E3581" s="2" t="s">
        <v>98</v>
      </c>
      <c r="F3581" s="2" t="s">
        <v>98</v>
      </c>
      <c r="G3581" s="2" t="s">
        <v>99</v>
      </c>
    </row>
    <row r="3582" customFormat="false" ht="15" hidden="false" customHeight="false" outlineLevel="0" collapsed="false">
      <c r="A3582" s="2" t="s">
        <v>8748</v>
      </c>
      <c r="B3582" s="2" t="s">
        <v>5006</v>
      </c>
      <c r="C3582" s="2" t="s">
        <v>5190</v>
      </c>
      <c r="D3582" s="13" t="n">
        <v>45633</v>
      </c>
      <c r="E3582" s="2" t="s">
        <v>98</v>
      </c>
      <c r="F3582" s="2" t="s">
        <v>98</v>
      </c>
      <c r="G3582" s="2" t="s">
        <v>120</v>
      </c>
    </row>
    <row r="3583" customFormat="false" ht="15" hidden="false" customHeight="false" outlineLevel="0" collapsed="false">
      <c r="A3583" s="2" t="s">
        <v>8749</v>
      </c>
      <c r="B3583" s="2" t="s">
        <v>4838</v>
      </c>
      <c r="C3583" s="2" t="s">
        <v>5164</v>
      </c>
      <c r="D3583" s="13" t="n">
        <v>45850</v>
      </c>
      <c r="E3583" s="2" t="s">
        <v>98</v>
      </c>
      <c r="F3583" s="2" t="s">
        <v>165</v>
      </c>
      <c r="G3583" s="2" t="s">
        <v>142</v>
      </c>
    </row>
    <row r="3584" customFormat="false" ht="15" hidden="false" customHeight="false" outlineLevel="0" collapsed="false">
      <c r="A3584" s="2" t="s">
        <v>8750</v>
      </c>
      <c r="B3584" s="2" t="s">
        <v>4645</v>
      </c>
      <c r="C3584" s="2" t="s">
        <v>5168</v>
      </c>
      <c r="D3584" s="13" t="n">
        <v>46024</v>
      </c>
      <c r="E3584" s="2" t="s">
        <v>165</v>
      </c>
      <c r="F3584" s="2" t="s">
        <v>98</v>
      </c>
      <c r="G3584" s="2" t="s">
        <v>115</v>
      </c>
    </row>
    <row r="3585" customFormat="false" ht="15" hidden="false" customHeight="false" outlineLevel="0" collapsed="false">
      <c r="A3585" s="2" t="s">
        <v>8751</v>
      </c>
      <c r="B3585" s="2" t="s">
        <v>2737</v>
      </c>
      <c r="C3585" s="2" t="s">
        <v>5166</v>
      </c>
      <c r="D3585" s="13" t="n">
        <v>45776</v>
      </c>
      <c r="E3585" s="2" t="s">
        <v>139</v>
      </c>
      <c r="F3585" s="2" t="s">
        <v>123</v>
      </c>
      <c r="G3585" s="2" t="s">
        <v>111</v>
      </c>
    </row>
    <row r="3586" customFormat="false" ht="15" hidden="false" customHeight="false" outlineLevel="0" collapsed="false">
      <c r="A3586" s="2" t="s">
        <v>8752</v>
      </c>
      <c r="B3586" s="2" t="s">
        <v>4991</v>
      </c>
      <c r="C3586" s="2" t="s">
        <v>5172</v>
      </c>
      <c r="D3586" s="13" t="n">
        <v>45581</v>
      </c>
      <c r="E3586" s="2" t="s">
        <v>98</v>
      </c>
      <c r="F3586" s="2" t="s">
        <v>98</v>
      </c>
      <c r="G3586" s="2" t="s">
        <v>115</v>
      </c>
    </row>
    <row r="3587" customFormat="false" ht="15" hidden="false" customHeight="false" outlineLevel="0" collapsed="false">
      <c r="A3587" s="2" t="s">
        <v>8753</v>
      </c>
      <c r="B3587" s="2" t="s">
        <v>1694</v>
      </c>
      <c r="C3587" s="2" t="s">
        <v>5172</v>
      </c>
      <c r="D3587" s="13" t="n">
        <v>46084</v>
      </c>
      <c r="E3587" s="2" t="s">
        <v>114</v>
      </c>
      <c r="F3587" s="2" t="s">
        <v>98</v>
      </c>
      <c r="G3587" s="2" t="s">
        <v>130</v>
      </c>
    </row>
    <row r="3588" customFormat="false" ht="15" hidden="false" customHeight="false" outlineLevel="0" collapsed="false">
      <c r="A3588" s="2" t="s">
        <v>8754</v>
      </c>
      <c r="B3588" s="2" t="s">
        <v>1008</v>
      </c>
      <c r="C3588" s="2" t="s">
        <v>5172</v>
      </c>
      <c r="D3588" s="13" t="n">
        <v>46126</v>
      </c>
      <c r="E3588" s="2" t="s">
        <v>123</v>
      </c>
      <c r="F3588" s="2" t="s">
        <v>98</v>
      </c>
      <c r="G3588" s="2" t="s">
        <v>111</v>
      </c>
    </row>
    <row r="3589" customFormat="false" ht="15" hidden="false" customHeight="false" outlineLevel="0" collapsed="false">
      <c r="A3589" s="2" t="s">
        <v>8755</v>
      </c>
      <c r="B3589" s="2" t="s">
        <v>4742</v>
      </c>
      <c r="C3589" s="2" t="s">
        <v>5164</v>
      </c>
      <c r="D3589" s="13" t="n">
        <v>45473</v>
      </c>
      <c r="E3589" s="2" t="s">
        <v>98</v>
      </c>
      <c r="F3589" s="2" t="s">
        <v>98</v>
      </c>
      <c r="G3589" s="2" t="s">
        <v>130</v>
      </c>
    </row>
    <row r="3590" customFormat="false" ht="15" hidden="false" customHeight="false" outlineLevel="0" collapsed="false">
      <c r="A3590" s="2" t="s">
        <v>8756</v>
      </c>
      <c r="B3590" s="2" t="s">
        <v>2900</v>
      </c>
      <c r="C3590" s="2" t="s">
        <v>5190</v>
      </c>
      <c r="D3590" s="13" t="n">
        <v>45814</v>
      </c>
      <c r="E3590" s="2" t="s">
        <v>98</v>
      </c>
      <c r="F3590" s="2" t="s">
        <v>139</v>
      </c>
      <c r="G3590" s="2" t="s">
        <v>111</v>
      </c>
    </row>
    <row r="3591" customFormat="false" ht="15" hidden="false" customHeight="false" outlineLevel="0" collapsed="false">
      <c r="A3591" s="2" t="s">
        <v>8757</v>
      </c>
      <c r="B3591" s="2" t="s">
        <v>376</v>
      </c>
      <c r="C3591" s="2" t="s">
        <v>5166</v>
      </c>
      <c r="D3591" s="13" t="n">
        <v>45685</v>
      </c>
      <c r="E3591" s="2" t="s">
        <v>141</v>
      </c>
      <c r="F3591" s="2" t="s">
        <v>139</v>
      </c>
      <c r="G3591" s="2" t="s">
        <v>99</v>
      </c>
    </row>
    <row r="3592" customFormat="false" ht="15" hidden="false" customHeight="false" outlineLevel="0" collapsed="false">
      <c r="A3592" s="2" t="s">
        <v>8758</v>
      </c>
      <c r="B3592" s="2" t="s">
        <v>2710</v>
      </c>
      <c r="C3592" s="2" t="s">
        <v>5164</v>
      </c>
      <c r="D3592" s="13" t="n">
        <v>45776</v>
      </c>
      <c r="E3592" s="2" t="s">
        <v>98</v>
      </c>
      <c r="F3592" s="2" t="s">
        <v>139</v>
      </c>
      <c r="G3592" s="2" t="s">
        <v>130</v>
      </c>
    </row>
    <row r="3593" customFormat="false" ht="15" hidden="false" customHeight="false" outlineLevel="0" collapsed="false">
      <c r="A3593" s="2" t="s">
        <v>8759</v>
      </c>
      <c r="B3593" s="2" t="s">
        <v>2683</v>
      </c>
      <c r="C3593" s="2" t="s">
        <v>5164</v>
      </c>
      <c r="D3593" s="13" t="n">
        <v>45595</v>
      </c>
      <c r="E3593" s="2" t="s">
        <v>98</v>
      </c>
      <c r="F3593" s="2" t="s">
        <v>114</v>
      </c>
      <c r="G3593" s="2" t="s">
        <v>142</v>
      </c>
    </row>
    <row r="3594" customFormat="false" ht="15" hidden="false" customHeight="false" outlineLevel="0" collapsed="false">
      <c r="A3594" s="2" t="s">
        <v>8760</v>
      </c>
      <c r="B3594" s="2" t="s">
        <v>5079</v>
      </c>
      <c r="C3594" s="2" t="s">
        <v>5172</v>
      </c>
      <c r="D3594" s="13" t="n">
        <v>45614</v>
      </c>
      <c r="E3594" s="2" t="s">
        <v>98</v>
      </c>
      <c r="F3594" s="2" t="s">
        <v>98</v>
      </c>
      <c r="G3594" s="2" t="s">
        <v>99</v>
      </c>
    </row>
    <row r="3595" customFormat="false" ht="15" hidden="false" customHeight="false" outlineLevel="0" collapsed="false">
      <c r="A3595" s="2" t="s">
        <v>8761</v>
      </c>
      <c r="B3595" s="2" t="s">
        <v>3373</v>
      </c>
      <c r="C3595" s="2" t="s">
        <v>5168</v>
      </c>
      <c r="D3595" s="13" t="n">
        <v>45509</v>
      </c>
      <c r="E3595" s="2" t="s">
        <v>98</v>
      </c>
      <c r="F3595" s="2" t="s">
        <v>98</v>
      </c>
      <c r="G3595" s="2" t="s">
        <v>109</v>
      </c>
    </row>
    <row r="3596" customFormat="false" ht="15" hidden="false" customHeight="false" outlineLevel="0" collapsed="false">
      <c r="A3596" s="2" t="s">
        <v>8762</v>
      </c>
      <c r="B3596" s="2" t="s">
        <v>633</v>
      </c>
      <c r="C3596" s="2" t="s">
        <v>5168</v>
      </c>
      <c r="D3596" s="13" t="n">
        <v>45704</v>
      </c>
      <c r="E3596" s="2" t="s">
        <v>165</v>
      </c>
      <c r="F3596" s="2" t="s">
        <v>98</v>
      </c>
      <c r="G3596" s="2" t="s">
        <v>124</v>
      </c>
    </row>
    <row r="3597" customFormat="false" ht="15" hidden="false" customHeight="false" outlineLevel="0" collapsed="false">
      <c r="A3597" s="2" t="s">
        <v>8763</v>
      </c>
      <c r="B3597" s="2" t="s">
        <v>5092</v>
      </c>
      <c r="C3597" s="2" t="s">
        <v>5166</v>
      </c>
      <c r="D3597" s="13" t="n">
        <v>45630</v>
      </c>
      <c r="E3597" s="2" t="s">
        <v>104</v>
      </c>
      <c r="F3597" s="2" t="s">
        <v>108</v>
      </c>
      <c r="G3597" s="2" t="s">
        <v>99</v>
      </c>
    </row>
    <row r="3598" customFormat="false" ht="15" hidden="false" customHeight="false" outlineLevel="0" collapsed="false">
      <c r="A3598" s="2" t="s">
        <v>8764</v>
      </c>
      <c r="B3598" s="2" t="s">
        <v>4113</v>
      </c>
      <c r="C3598" s="2" t="s">
        <v>5164</v>
      </c>
      <c r="D3598" s="13" t="n">
        <v>45922</v>
      </c>
      <c r="E3598" s="2" t="s">
        <v>98</v>
      </c>
      <c r="F3598" s="2" t="s">
        <v>128</v>
      </c>
      <c r="G3598" s="2" t="s">
        <v>124</v>
      </c>
    </row>
    <row r="3599" customFormat="false" ht="15" hidden="false" customHeight="false" outlineLevel="0" collapsed="false">
      <c r="A3599" s="2" t="s">
        <v>8765</v>
      </c>
      <c r="B3599" s="2" t="s">
        <v>244</v>
      </c>
      <c r="C3599" s="2" t="s">
        <v>5164</v>
      </c>
      <c r="D3599" s="13" t="n">
        <v>45901</v>
      </c>
      <c r="E3599" s="2" t="s">
        <v>98</v>
      </c>
      <c r="F3599" s="2" t="s">
        <v>119</v>
      </c>
      <c r="G3599" s="2" t="s">
        <v>109</v>
      </c>
    </row>
    <row r="3600" customFormat="false" ht="15" hidden="false" customHeight="false" outlineLevel="0" collapsed="false">
      <c r="A3600" s="2" t="s">
        <v>8766</v>
      </c>
      <c r="B3600" s="2" t="s">
        <v>2931</v>
      </c>
      <c r="C3600" s="2" t="s">
        <v>5168</v>
      </c>
      <c r="D3600" s="13" t="n">
        <v>46130</v>
      </c>
      <c r="E3600" s="2" t="s">
        <v>114</v>
      </c>
      <c r="F3600" s="2" t="s">
        <v>98</v>
      </c>
      <c r="G3600" s="2" t="s">
        <v>120</v>
      </c>
    </row>
    <row r="3601" customFormat="false" ht="15" hidden="false" customHeight="false" outlineLevel="0" collapsed="false">
      <c r="A3601" s="2" t="s">
        <v>8767</v>
      </c>
      <c r="B3601" s="2" t="s">
        <v>2076</v>
      </c>
      <c r="C3601" s="2" t="s">
        <v>5168</v>
      </c>
      <c r="D3601" s="13" t="n">
        <v>45362</v>
      </c>
      <c r="E3601" s="2" t="s">
        <v>119</v>
      </c>
      <c r="F3601" s="2" t="s">
        <v>98</v>
      </c>
      <c r="G3601" s="2" t="s">
        <v>136</v>
      </c>
    </row>
    <row r="3602" customFormat="false" ht="15" hidden="false" customHeight="false" outlineLevel="0" collapsed="false">
      <c r="A3602" s="2" t="s">
        <v>8768</v>
      </c>
      <c r="B3602" s="2" t="s">
        <v>4539</v>
      </c>
      <c r="C3602" s="2" t="s">
        <v>5164</v>
      </c>
      <c r="D3602" s="13" t="n">
        <v>45949</v>
      </c>
      <c r="E3602" s="2" t="s">
        <v>98</v>
      </c>
      <c r="F3602" s="2" t="s">
        <v>114</v>
      </c>
      <c r="G3602" s="2" t="s">
        <v>99</v>
      </c>
    </row>
    <row r="3603" customFormat="false" ht="15" hidden="false" customHeight="false" outlineLevel="0" collapsed="false">
      <c r="A3603" s="2" t="s">
        <v>8769</v>
      </c>
      <c r="B3603" s="2" t="s">
        <v>1563</v>
      </c>
      <c r="C3603" s="2" t="s">
        <v>5190</v>
      </c>
      <c r="D3603" s="13" t="n">
        <v>45576</v>
      </c>
      <c r="E3603" s="2" t="s">
        <v>98</v>
      </c>
      <c r="F3603" s="2" t="s">
        <v>104</v>
      </c>
      <c r="G3603" s="2" t="s">
        <v>109</v>
      </c>
    </row>
    <row r="3604" customFormat="false" ht="15" hidden="false" customHeight="false" outlineLevel="0" collapsed="false">
      <c r="A3604" s="2" t="s">
        <v>8770</v>
      </c>
      <c r="B3604" s="2" t="s">
        <v>319</v>
      </c>
      <c r="C3604" s="2" t="s">
        <v>5164</v>
      </c>
      <c r="D3604" s="13" t="n">
        <v>45879</v>
      </c>
      <c r="E3604" s="2" t="s">
        <v>98</v>
      </c>
      <c r="F3604" s="2" t="s">
        <v>98</v>
      </c>
      <c r="G3604" s="2" t="s">
        <v>115</v>
      </c>
    </row>
    <row r="3605" customFormat="false" ht="15" hidden="false" customHeight="false" outlineLevel="0" collapsed="false">
      <c r="A3605" s="2" t="s">
        <v>8771</v>
      </c>
      <c r="B3605" s="2" t="s">
        <v>2419</v>
      </c>
      <c r="C3605" s="2" t="s">
        <v>5164</v>
      </c>
      <c r="D3605" s="13" t="n">
        <v>45782</v>
      </c>
      <c r="E3605" s="2" t="s">
        <v>98</v>
      </c>
      <c r="F3605" s="2" t="s">
        <v>114</v>
      </c>
      <c r="G3605" s="2" t="s">
        <v>136</v>
      </c>
    </row>
    <row r="3606" customFormat="false" ht="15" hidden="false" customHeight="false" outlineLevel="0" collapsed="false">
      <c r="A3606" s="2" t="s">
        <v>8772</v>
      </c>
      <c r="B3606" s="2" t="s">
        <v>4413</v>
      </c>
      <c r="C3606" s="2" t="s">
        <v>5164</v>
      </c>
      <c r="D3606" s="13" t="n">
        <v>46130</v>
      </c>
      <c r="E3606" s="2" t="s">
        <v>98</v>
      </c>
      <c r="F3606" s="2" t="s">
        <v>119</v>
      </c>
      <c r="G3606" s="2" t="s">
        <v>109</v>
      </c>
    </row>
    <row r="3607" customFormat="false" ht="15" hidden="false" customHeight="false" outlineLevel="0" collapsed="false">
      <c r="A3607" s="2" t="s">
        <v>8773</v>
      </c>
      <c r="B3607" s="2" t="s">
        <v>2728</v>
      </c>
      <c r="C3607" s="2" t="s">
        <v>5166</v>
      </c>
      <c r="D3607" s="13" t="n">
        <v>45614</v>
      </c>
      <c r="E3607" s="2" t="s">
        <v>98</v>
      </c>
      <c r="F3607" s="2" t="s">
        <v>119</v>
      </c>
      <c r="G3607" s="2" t="s">
        <v>111</v>
      </c>
    </row>
    <row r="3608" customFormat="false" ht="15" hidden="false" customHeight="false" outlineLevel="0" collapsed="false">
      <c r="A3608" s="2" t="s">
        <v>8774</v>
      </c>
      <c r="B3608" s="2" t="s">
        <v>2892</v>
      </c>
      <c r="C3608" s="2" t="s">
        <v>5164</v>
      </c>
      <c r="D3608" s="13" t="n">
        <v>45393</v>
      </c>
      <c r="E3608" s="2" t="s">
        <v>98</v>
      </c>
      <c r="F3608" s="2" t="s">
        <v>139</v>
      </c>
      <c r="G3608" s="2" t="s">
        <v>124</v>
      </c>
    </row>
    <row r="3609" customFormat="false" ht="15" hidden="false" customHeight="false" outlineLevel="0" collapsed="false">
      <c r="A3609" s="2" t="s">
        <v>8775</v>
      </c>
      <c r="B3609" s="2" t="s">
        <v>575</v>
      </c>
      <c r="C3609" s="2" t="s">
        <v>5164</v>
      </c>
      <c r="D3609" s="13" t="n">
        <v>46027</v>
      </c>
      <c r="E3609" s="2" t="s">
        <v>98</v>
      </c>
      <c r="F3609" s="2" t="s">
        <v>141</v>
      </c>
      <c r="G3609" s="2" t="s">
        <v>130</v>
      </c>
    </row>
    <row r="3610" customFormat="false" ht="15" hidden="false" customHeight="false" outlineLevel="0" collapsed="false">
      <c r="A3610" s="2" t="s">
        <v>8776</v>
      </c>
      <c r="B3610" s="2" t="s">
        <v>4644</v>
      </c>
      <c r="C3610" s="2" t="s">
        <v>5168</v>
      </c>
      <c r="D3610" s="13" t="n">
        <v>45902</v>
      </c>
      <c r="E3610" s="2" t="s">
        <v>119</v>
      </c>
      <c r="F3610" s="2" t="s">
        <v>98</v>
      </c>
      <c r="G3610" s="2" t="s">
        <v>111</v>
      </c>
    </row>
    <row r="3611" customFormat="false" ht="15" hidden="false" customHeight="false" outlineLevel="0" collapsed="false">
      <c r="A3611" s="2" t="s">
        <v>8777</v>
      </c>
      <c r="B3611" s="2" t="s">
        <v>669</v>
      </c>
      <c r="C3611" s="2" t="s">
        <v>5168</v>
      </c>
      <c r="D3611" s="13" t="n">
        <v>46061</v>
      </c>
      <c r="E3611" s="2" t="s">
        <v>165</v>
      </c>
      <c r="F3611" s="2" t="s">
        <v>98</v>
      </c>
      <c r="G3611" s="2" t="s">
        <v>133</v>
      </c>
    </row>
    <row r="3612" customFormat="false" ht="15" hidden="false" customHeight="false" outlineLevel="0" collapsed="false">
      <c r="A3612" s="2" t="s">
        <v>8778</v>
      </c>
      <c r="B3612" s="2" t="s">
        <v>5104</v>
      </c>
      <c r="C3612" s="2" t="s">
        <v>5164</v>
      </c>
      <c r="D3612" s="13" t="n">
        <v>45684</v>
      </c>
      <c r="E3612" s="2" t="s">
        <v>98</v>
      </c>
      <c r="F3612" s="2" t="s">
        <v>98</v>
      </c>
      <c r="G3612" s="2" t="s">
        <v>120</v>
      </c>
    </row>
    <row r="3613" customFormat="false" ht="15" hidden="false" customHeight="false" outlineLevel="0" collapsed="false">
      <c r="A3613" s="2" t="s">
        <v>8779</v>
      </c>
      <c r="B3613" s="2" t="s">
        <v>949</v>
      </c>
      <c r="C3613" s="2" t="s">
        <v>5168</v>
      </c>
      <c r="D3613" s="13" t="n">
        <v>45392</v>
      </c>
      <c r="E3613" s="2" t="s">
        <v>119</v>
      </c>
      <c r="F3613" s="2" t="s">
        <v>98</v>
      </c>
      <c r="G3613" s="2" t="s">
        <v>124</v>
      </c>
    </row>
    <row r="3614" customFormat="false" ht="15" hidden="false" customHeight="false" outlineLevel="0" collapsed="false">
      <c r="A3614" s="2" t="s">
        <v>8780</v>
      </c>
      <c r="B3614" s="2" t="s">
        <v>1241</v>
      </c>
      <c r="C3614" s="2" t="s">
        <v>5164</v>
      </c>
      <c r="D3614" s="13" t="n">
        <v>45410</v>
      </c>
      <c r="E3614" s="2" t="s">
        <v>98</v>
      </c>
      <c r="F3614" s="2" t="s">
        <v>145</v>
      </c>
      <c r="G3614" s="2" t="s">
        <v>111</v>
      </c>
    </row>
    <row r="3615" customFormat="false" ht="15" hidden="false" customHeight="false" outlineLevel="0" collapsed="false">
      <c r="A3615" s="2" t="s">
        <v>8781</v>
      </c>
      <c r="B3615" s="2" t="s">
        <v>2935</v>
      </c>
      <c r="C3615" s="2" t="s">
        <v>5168</v>
      </c>
      <c r="D3615" s="13" t="n">
        <v>46104</v>
      </c>
      <c r="E3615" s="2" t="s">
        <v>119</v>
      </c>
      <c r="F3615" s="2" t="s">
        <v>98</v>
      </c>
      <c r="G3615" s="2" t="s">
        <v>133</v>
      </c>
    </row>
    <row r="3616" customFormat="false" ht="15" hidden="false" customHeight="false" outlineLevel="0" collapsed="false">
      <c r="A3616" s="2" t="s">
        <v>8782</v>
      </c>
      <c r="B3616" s="2" t="s">
        <v>4176</v>
      </c>
      <c r="C3616" s="2" t="s">
        <v>5166</v>
      </c>
      <c r="D3616" s="13" t="n">
        <v>45917</v>
      </c>
      <c r="E3616" s="2" t="s">
        <v>119</v>
      </c>
      <c r="F3616" s="2" t="s">
        <v>163</v>
      </c>
      <c r="G3616" s="2" t="s">
        <v>111</v>
      </c>
    </row>
    <row r="3617" customFormat="false" ht="15" hidden="false" customHeight="false" outlineLevel="0" collapsed="false">
      <c r="A3617" s="2" t="s">
        <v>8783</v>
      </c>
      <c r="B3617" s="2" t="s">
        <v>5022</v>
      </c>
      <c r="C3617" s="2" t="s">
        <v>5172</v>
      </c>
      <c r="D3617" s="13" t="n">
        <v>45760</v>
      </c>
      <c r="E3617" s="2" t="s">
        <v>98</v>
      </c>
      <c r="F3617" s="2" t="s">
        <v>98</v>
      </c>
      <c r="G3617" s="2" t="s">
        <v>136</v>
      </c>
    </row>
    <row r="3618" customFormat="false" ht="15" hidden="false" customHeight="false" outlineLevel="0" collapsed="false">
      <c r="A3618" s="2" t="s">
        <v>8784</v>
      </c>
      <c r="B3618" s="2" t="s">
        <v>5012</v>
      </c>
      <c r="C3618" s="2" t="s">
        <v>5166</v>
      </c>
      <c r="D3618" s="13" t="n">
        <v>45842</v>
      </c>
      <c r="E3618" s="2" t="s">
        <v>139</v>
      </c>
      <c r="F3618" s="2" t="s">
        <v>128</v>
      </c>
      <c r="G3618" s="2" t="s">
        <v>111</v>
      </c>
    </row>
    <row r="3619" customFormat="false" ht="15" hidden="false" customHeight="false" outlineLevel="0" collapsed="false">
      <c r="A3619" s="2" t="s">
        <v>8785</v>
      </c>
      <c r="B3619" s="2" t="s">
        <v>2192</v>
      </c>
      <c r="C3619" s="2" t="s">
        <v>5166</v>
      </c>
      <c r="D3619" s="13" t="n">
        <v>45592</v>
      </c>
      <c r="E3619" s="2" t="s">
        <v>104</v>
      </c>
      <c r="F3619" s="2" t="s">
        <v>114</v>
      </c>
      <c r="G3619" s="2" t="s">
        <v>109</v>
      </c>
    </row>
    <row r="3620" customFormat="false" ht="15" hidden="false" customHeight="false" outlineLevel="0" collapsed="false">
      <c r="A3620" s="2" t="s">
        <v>8786</v>
      </c>
      <c r="B3620" s="2" t="s">
        <v>4171</v>
      </c>
      <c r="C3620" s="2" t="s">
        <v>5166</v>
      </c>
      <c r="D3620" s="13" t="n">
        <v>45748</v>
      </c>
      <c r="E3620" s="2" t="s">
        <v>108</v>
      </c>
      <c r="F3620" s="2" t="s">
        <v>139</v>
      </c>
      <c r="G3620" s="2" t="s">
        <v>124</v>
      </c>
    </row>
    <row r="3621" customFormat="false" ht="15" hidden="false" customHeight="false" outlineLevel="0" collapsed="false">
      <c r="A3621" s="2" t="s">
        <v>8787</v>
      </c>
      <c r="B3621" s="2" t="s">
        <v>3802</v>
      </c>
      <c r="C3621" s="2" t="s">
        <v>5164</v>
      </c>
      <c r="D3621" s="13" t="n">
        <v>45719</v>
      </c>
      <c r="E3621" s="2" t="s">
        <v>98</v>
      </c>
      <c r="F3621" s="2" t="s">
        <v>98</v>
      </c>
      <c r="G3621" s="2" t="s">
        <v>142</v>
      </c>
    </row>
    <row r="3622" customFormat="false" ht="15" hidden="false" customHeight="false" outlineLevel="0" collapsed="false">
      <c r="A3622" s="2" t="s">
        <v>8788</v>
      </c>
      <c r="B3622" s="2" t="s">
        <v>2990</v>
      </c>
      <c r="C3622" s="2" t="s">
        <v>5168</v>
      </c>
      <c r="D3622" s="13" t="n">
        <v>45671</v>
      </c>
      <c r="E3622" s="2" t="s">
        <v>108</v>
      </c>
      <c r="F3622" s="2" t="s">
        <v>98</v>
      </c>
      <c r="G3622" s="2" t="s">
        <v>99</v>
      </c>
    </row>
    <row r="3623" customFormat="false" ht="15" hidden="false" customHeight="false" outlineLevel="0" collapsed="false">
      <c r="A3623" s="2" t="s">
        <v>8789</v>
      </c>
      <c r="B3623" s="2" t="s">
        <v>761</v>
      </c>
      <c r="C3623" s="2" t="s">
        <v>5164</v>
      </c>
      <c r="D3623" s="13" t="n">
        <v>46264</v>
      </c>
      <c r="E3623" s="2" t="s">
        <v>98</v>
      </c>
      <c r="F3623" s="2" t="s">
        <v>139</v>
      </c>
      <c r="G3623" s="2" t="s">
        <v>130</v>
      </c>
    </row>
    <row r="3624" customFormat="false" ht="15" hidden="false" customHeight="false" outlineLevel="0" collapsed="false">
      <c r="A3624" s="2" t="s">
        <v>8790</v>
      </c>
      <c r="B3624" s="2" t="s">
        <v>3887</v>
      </c>
      <c r="C3624" s="2" t="s">
        <v>5164</v>
      </c>
      <c r="D3624" s="13" t="n">
        <v>45606</v>
      </c>
      <c r="E3624" s="2" t="s">
        <v>98</v>
      </c>
      <c r="F3624" s="2" t="s">
        <v>114</v>
      </c>
      <c r="G3624" s="2" t="s">
        <v>120</v>
      </c>
    </row>
    <row r="3625" customFormat="false" ht="15" hidden="false" customHeight="false" outlineLevel="0" collapsed="false">
      <c r="A3625" s="2" t="s">
        <v>8791</v>
      </c>
      <c r="B3625" s="2" t="s">
        <v>252</v>
      </c>
      <c r="C3625" s="2" t="s">
        <v>5168</v>
      </c>
      <c r="D3625" s="13" t="n">
        <v>45896</v>
      </c>
      <c r="E3625" s="2" t="s">
        <v>104</v>
      </c>
      <c r="F3625" s="2" t="s">
        <v>98</v>
      </c>
      <c r="G3625" s="2" t="s">
        <v>124</v>
      </c>
    </row>
    <row r="3626" customFormat="false" ht="15" hidden="false" customHeight="false" outlineLevel="0" collapsed="false">
      <c r="A3626" s="2" t="s">
        <v>8792</v>
      </c>
      <c r="B3626" s="2" t="s">
        <v>4585</v>
      </c>
      <c r="C3626" s="2" t="s">
        <v>5190</v>
      </c>
      <c r="D3626" s="13" t="n">
        <v>45350</v>
      </c>
      <c r="E3626" s="2" t="s">
        <v>98</v>
      </c>
      <c r="F3626" s="2" t="s">
        <v>104</v>
      </c>
      <c r="G3626" s="2" t="s">
        <v>115</v>
      </c>
    </row>
    <row r="3627" customFormat="false" ht="15" hidden="false" customHeight="false" outlineLevel="0" collapsed="false">
      <c r="A3627" s="2" t="s">
        <v>8793</v>
      </c>
      <c r="B3627" s="2" t="s">
        <v>1860</v>
      </c>
      <c r="C3627" s="2" t="s">
        <v>5164</v>
      </c>
      <c r="D3627" s="13" t="n">
        <v>45835</v>
      </c>
      <c r="E3627" s="2" t="s">
        <v>98</v>
      </c>
      <c r="F3627" s="2" t="s">
        <v>139</v>
      </c>
      <c r="G3627" s="2" t="s">
        <v>130</v>
      </c>
    </row>
    <row r="3628" customFormat="false" ht="15" hidden="false" customHeight="false" outlineLevel="0" collapsed="false">
      <c r="A3628" s="2" t="s">
        <v>8794</v>
      </c>
      <c r="B3628" s="2" t="s">
        <v>1087</v>
      </c>
      <c r="C3628" s="2" t="s">
        <v>5190</v>
      </c>
      <c r="D3628" s="13" t="n">
        <v>45917</v>
      </c>
      <c r="E3628" s="2" t="s">
        <v>98</v>
      </c>
      <c r="F3628" s="2" t="s">
        <v>139</v>
      </c>
      <c r="G3628" s="2" t="s">
        <v>111</v>
      </c>
    </row>
    <row r="3629" customFormat="false" ht="15" hidden="false" customHeight="false" outlineLevel="0" collapsed="false">
      <c r="A3629" s="2" t="s">
        <v>8795</v>
      </c>
      <c r="B3629" s="2" t="s">
        <v>4975</v>
      </c>
      <c r="C3629" s="2" t="s">
        <v>5190</v>
      </c>
      <c r="D3629" s="13" t="n">
        <v>45690</v>
      </c>
      <c r="E3629" s="2" t="s">
        <v>98</v>
      </c>
      <c r="F3629" s="2" t="s">
        <v>98</v>
      </c>
      <c r="G3629" s="2" t="s">
        <v>120</v>
      </c>
    </row>
    <row r="3630" customFormat="false" ht="15" hidden="false" customHeight="false" outlineLevel="0" collapsed="false">
      <c r="A3630" s="2" t="s">
        <v>8796</v>
      </c>
      <c r="B3630" s="2" t="s">
        <v>2859</v>
      </c>
      <c r="C3630" s="2" t="s">
        <v>5168</v>
      </c>
      <c r="D3630" s="13" t="n">
        <v>45684</v>
      </c>
      <c r="E3630" s="2" t="s">
        <v>123</v>
      </c>
      <c r="F3630" s="2" t="s">
        <v>98</v>
      </c>
      <c r="G3630" s="2" t="s">
        <v>109</v>
      </c>
    </row>
    <row r="3631" customFormat="false" ht="15" hidden="false" customHeight="false" outlineLevel="0" collapsed="false">
      <c r="A3631" s="2" t="s">
        <v>8797</v>
      </c>
      <c r="B3631" s="2" t="s">
        <v>4585</v>
      </c>
      <c r="C3631" s="2" t="s">
        <v>5172</v>
      </c>
      <c r="D3631" s="13" t="n">
        <v>45821</v>
      </c>
      <c r="E3631" s="2" t="s">
        <v>104</v>
      </c>
      <c r="F3631" s="2" t="s">
        <v>98</v>
      </c>
      <c r="G3631" s="2" t="s">
        <v>130</v>
      </c>
    </row>
    <row r="3632" customFormat="false" ht="15" hidden="false" customHeight="false" outlineLevel="0" collapsed="false">
      <c r="A3632" s="2" t="s">
        <v>8798</v>
      </c>
      <c r="B3632" s="2" t="s">
        <v>226</v>
      </c>
      <c r="C3632" s="2" t="s">
        <v>5168</v>
      </c>
      <c r="D3632" s="13" t="n">
        <v>45611</v>
      </c>
      <c r="E3632" s="2" t="s">
        <v>128</v>
      </c>
      <c r="F3632" s="2" t="s">
        <v>98</v>
      </c>
      <c r="G3632" s="2" t="s">
        <v>111</v>
      </c>
    </row>
    <row r="3633" customFormat="false" ht="15" hidden="false" customHeight="false" outlineLevel="0" collapsed="false">
      <c r="A3633" s="2" t="s">
        <v>8799</v>
      </c>
      <c r="B3633" s="2" t="s">
        <v>4834</v>
      </c>
      <c r="C3633" s="2" t="s">
        <v>5164</v>
      </c>
      <c r="D3633" s="13" t="n">
        <v>45617</v>
      </c>
      <c r="E3633" s="2" t="s">
        <v>98</v>
      </c>
      <c r="F3633" s="2" t="s">
        <v>119</v>
      </c>
      <c r="G3633" s="2" t="s">
        <v>109</v>
      </c>
    </row>
    <row r="3634" customFormat="false" ht="15" hidden="false" customHeight="false" outlineLevel="0" collapsed="false">
      <c r="A3634" s="2" t="s">
        <v>8800</v>
      </c>
      <c r="B3634" s="2" t="s">
        <v>4561</v>
      </c>
      <c r="C3634" s="2" t="s">
        <v>5172</v>
      </c>
      <c r="D3634" s="13" t="n">
        <v>45978</v>
      </c>
      <c r="E3634" s="2" t="s">
        <v>128</v>
      </c>
      <c r="F3634" s="2" t="s">
        <v>98</v>
      </c>
      <c r="G3634" s="2" t="s">
        <v>130</v>
      </c>
    </row>
    <row r="3635" customFormat="false" ht="15" hidden="false" customHeight="false" outlineLevel="0" collapsed="false">
      <c r="A3635" s="2" t="s">
        <v>8801</v>
      </c>
      <c r="B3635" s="2" t="s">
        <v>4572</v>
      </c>
      <c r="C3635" s="2" t="s">
        <v>5190</v>
      </c>
      <c r="D3635" s="13" t="n">
        <v>45554</v>
      </c>
      <c r="E3635" s="2" t="s">
        <v>98</v>
      </c>
      <c r="F3635" s="2" t="s">
        <v>119</v>
      </c>
      <c r="G3635" s="2" t="s">
        <v>120</v>
      </c>
    </row>
    <row r="3636" customFormat="false" ht="15" hidden="false" customHeight="false" outlineLevel="0" collapsed="false">
      <c r="A3636" s="2" t="s">
        <v>8802</v>
      </c>
      <c r="B3636" s="2" t="s">
        <v>2472</v>
      </c>
      <c r="C3636" s="2" t="s">
        <v>5164</v>
      </c>
      <c r="D3636" s="13" t="n">
        <v>45758</v>
      </c>
      <c r="E3636" s="2" t="s">
        <v>98</v>
      </c>
      <c r="F3636" s="2" t="s">
        <v>98</v>
      </c>
      <c r="G3636" s="2" t="s">
        <v>136</v>
      </c>
    </row>
    <row r="3637" customFormat="false" ht="15" hidden="false" customHeight="false" outlineLevel="0" collapsed="false">
      <c r="A3637" s="2" t="s">
        <v>8803</v>
      </c>
      <c r="B3637" s="2" t="s">
        <v>4517</v>
      </c>
      <c r="C3637" s="2" t="s">
        <v>5190</v>
      </c>
      <c r="D3637" s="13" t="n">
        <v>45800</v>
      </c>
      <c r="E3637" s="2" t="s">
        <v>98</v>
      </c>
      <c r="F3637" s="2" t="s">
        <v>108</v>
      </c>
      <c r="G3637" s="2" t="s">
        <v>130</v>
      </c>
    </row>
    <row r="3638" customFormat="false" ht="15" hidden="false" customHeight="false" outlineLevel="0" collapsed="false">
      <c r="A3638" s="2" t="s">
        <v>8804</v>
      </c>
      <c r="B3638" s="2" t="s">
        <v>1275</v>
      </c>
      <c r="C3638" s="2" t="s">
        <v>5168</v>
      </c>
      <c r="D3638" s="13" t="n">
        <v>45587</v>
      </c>
      <c r="E3638" s="2" t="s">
        <v>98</v>
      </c>
      <c r="F3638" s="2" t="s">
        <v>98</v>
      </c>
      <c r="G3638" s="2" t="s">
        <v>99</v>
      </c>
    </row>
    <row r="3639" customFormat="false" ht="15" hidden="false" customHeight="false" outlineLevel="0" collapsed="false">
      <c r="A3639" s="2" t="s">
        <v>8805</v>
      </c>
      <c r="B3639" s="2" t="s">
        <v>1917</v>
      </c>
      <c r="C3639" s="2" t="s">
        <v>5190</v>
      </c>
      <c r="D3639" s="13" t="n">
        <v>45979</v>
      </c>
      <c r="E3639" s="2" t="s">
        <v>98</v>
      </c>
      <c r="F3639" s="2" t="s">
        <v>163</v>
      </c>
      <c r="G3639" s="2" t="s">
        <v>109</v>
      </c>
    </row>
    <row r="3640" customFormat="false" ht="15" hidden="false" customHeight="false" outlineLevel="0" collapsed="false">
      <c r="A3640" s="2" t="s">
        <v>8806</v>
      </c>
      <c r="B3640" s="2" t="s">
        <v>5134</v>
      </c>
      <c r="C3640" s="2" t="s">
        <v>5172</v>
      </c>
      <c r="D3640" s="13" t="n">
        <v>45857</v>
      </c>
      <c r="E3640" s="2" t="s">
        <v>98</v>
      </c>
      <c r="F3640" s="2" t="s">
        <v>98</v>
      </c>
      <c r="G3640" s="2" t="s">
        <v>111</v>
      </c>
    </row>
    <row r="3641" customFormat="false" ht="15" hidden="false" customHeight="false" outlineLevel="0" collapsed="false">
      <c r="A3641" s="2" t="s">
        <v>8807</v>
      </c>
      <c r="B3641" s="2" t="s">
        <v>4265</v>
      </c>
      <c r="C3641" s="2" t="s">
        <v>5168</v>
      </c>
      <c r="D3641" s="13" t="n">
        <v>45563</v>
      </c>
      <c r="E3641" s="2" t="s">
        <v>128</v>
      </c>
      <c r="F3641" s="2" t="s">
        <v>98</v>
      </c>
      <c r="G3641" s="2" t="s">
        <v>99</v>
      </c>
    </row>
    <row r="3642" customFormat="false" ht="15" hidden="false" customHeight="false" outlineLevel="0" collapsed="false">
      <c r="A3642" s="2" t="s">
        <v>8808</v>
      </c>
      <c r="B3642" s="2" t="s">
        <v>2136</v>
      </c>
      <c r="C3642" s="2" t="s">
        <v>5164</v>
      </c>
      <c r="D3642" s="13" t="n">
        <v>45804</v>
      </c>
      <c r="E3642" s="2" t="s">
        <v>98</v>
      </c>
      <c r="F3642" s="2" t="s">
        <v>141</v>
      </c>
      <c r="G3642" s="2" t="s">
        <v>99</v>
      </c>
    </row>
    <row r="3643" customFormat="false" ht="15" hidden="false" customHeight="false" outlineLevel="0" collapsed="false">
      <c r="A3643" s="2" t="s">
        <v>8809</v>
      </c>
      <c r="B3643" s="2" t="s">
        <v>4033</v>
      </c>
      <c r="C3643" s="2" t="s">
        <v>5190</v>
      </c>
      <c r="D3643" s="13" t="n">
        <v>45690</v>
      </c>
      <c r="E3643" s="2" t="s">
        <v>98</v>
      </c>
      <c r="F3643" s="2" t="s">
        <v>145</v>
      </c>
      <c r="G3643" s="2" t="s">
        <v>133</v>
      </c>
    </row>
    <row r="3644" customFormat="false" ht="15" hidden="false" customHeight="false" outlineLevel="0" collapsed="false">
      <c r="A3644" s="2" t="s">
        <v>8810</v>
      </c>
      <c r="B3644" s="2" t="s">
        <v>5036</v>
      </c>
      <c r="C3644" s="2" t="s">
        <v>5190</v>
      </c>
      <c r="D3644" s="13" t="n">
        <v>45880</v>
      </c>
      <c r="E3644" s="2" t="s">
        <v>98</v>
      </c>
      <c r="F3644" s="2" t="s">
        <v>98</v>
      </c>
      <c r="G3644" s="2" t="s">
        <v>124</v>
      </c>
    </row>
    <row r="3645" customFormat="false" ht="15" hidden="false" customHeight="false" outlineLevel="0" collapsed="false">
      <c r="A3645" s="2" t="s">
        <v>8811</v>
      </c>
      <c r="B3645" s="2" t="s">
        <v>2803</v>
      </c>
      <c r="C3645" s="2" t="s">
        <v>5168</v>
      </c>
      <c r="D3645" s="13" t="n">
        <v>45994</v>
      </c>
      <c r="E3645" s="2" t="s">
        <v>98</v>
      </c>
      <c r="F3645" s="2" t="s">
        <v>98</v>
      </c>
      <c r="G3645" s="2" t="s">
        <v>99</v>
      </c>
    </row>
    <row r="3646" customFormat="false" ht="15" hidden="false" customHeight="false" outlineLevel="0" collapsed="false">
      <c r="A3646" s="2" t="s">
        <v>8812</v>
      </c>
      <c r="B3646" s="2" t="s">
        <v>4473</v>
      </c>
      <c r="C3646" s="2" t="s">
        <v>5168</v>
      </c>
      <c r="D3646" s="13" t="n">
        <v>45636</v>
      </c>
      <c r="E3646" s="2" t="s">
        <v>119</v>
      </c>
      <c r="F3646" s="2" t="s">
        <v>98</v>
      </c>
      <c r="G3646" s="2" t="s">
        <v>136</v>
      </c>
    </row>
    <row r="3647" customFormat="false" ht="15" hidden="false" customHeight="false" outlineLevel="0" collapsed="false">
      <c r="A3647" s="2" t="s">
        <v>8813</v>
      </c>
      <c r="B3647" s="2" t="s">
        <v>2959</v>
      </c>
      <c r="C3647" s="2" t="s">
        <v>5168</v>
      </c>
      <c r="D3647" s="13" t="n">
        <v>45912</v>
      </c>
      <c r="E3647" s="2" t="s">
        <v>98</v>
      </c>
      <c r="F3647" s="2" t="s">
        <v>98</v>
      </c>
      <c r="G3647" s="2" t="s">
        <v>109</v>
      </c>
    </row>
    <row r="3648" customFormat="false" ht="15" hidden="false" customHeight="false" outlineLevel="0" collapsed="false">
      <c r="A3648" s="2" t="s">
        <v>8814</v>
      </c>
      <c r="B3648" s="2" t="s">
        <v>4846</v>
      </c>
      <c r="C3648" s="2" t="s">
        <v>5164</v>
      </c>
      <c r="D3648" s="13" t="n">
        <v>46000</v>
      </c>
      <c r="E3648" s="2" t="s">
        <v>98</v>
      </c>
      <c r="F3648" s="2" t="s">
        <v>145</v>
      </c>
      <c r="G3648" s="2" t="s">
        <v>111</v>
      </c>
    </row>
    <row r="3649" customFormat="false" ht="15" hidden="false" customHeight="false" outlineLevel="0" collapsed="false">
      <c r="A3649" s="2" t="s">
        <v>8815</v>
      </c>
      <c r="B3649" s="2" t="s">
        <v>2383</v>
      </c>
      <c r="C3649" s="2" t="s">
        <v>5166</v>
      </c>
      <c r="D3649" s="13" t="n">
        <v>45549</v>
      </c>
      <c r="E3649" s="2" t="s">
        <v>108</v>
      </c>
      <c r="F3649" s="2" t="s">
        <v>114</v>
      </c>
      <c r="G3649" s="2" t="s">
        <v>111</v>
      </c>
    </row>
    <row r="3650" customFormat="false" ht="15" hidden="false" customHeight="false" outlineLevel="0" collapsed="false">
      <c r="A3650" s="2" t="s">
        <v>8816</v>
      </c>
      <c r="B3650" s="2" t="s">
        <v>153</v>
      </c>
      <c r="C3650" s="2" t="s">
        <v>5166</v>
      </c>
      <c r="D3650" s="13" t="n">
        <v>46127</v>
      </c>
      <c r="E3650" s="2" t="s">
        <v>139</v>
      </c>
      <c r="F3650" s="2" t="s">
        <v>123</v>
      </c>
      <c r="G3650" s="2" t="s">
        <v>142</v>
      </c>
    </row>
    <row r="3651" customFormat="false" ht="15" hidden="false" customHeight="false" outlineLevel="0" collapsed="false">
      <c r="A3651" s="2" t="s">
        <v>8817</v>
      </c>
      <c r="B3651" s="2" t="s">
        <v>1927</v>
      </c>
      <c r="C3651" s="2" t="s">
        <v>5190</v>
      </c>
      <c r="D3651" s="13" t="n">
        <v>45901</v>
      </c>
      <c r="E3651" s="2" t="s">
        <v>98</v>
      </c>
      <c r="F3651" s="2" t="s">
        <v>165</v>
      </c>
      <c r="G3651" s="2" t="s">
        <v>111</v>
      </c>
    </row>
    <row r="3652" customFormat="false" ht="15" hidden="false" customHeight="false" outlineLevel="0" collapsed="false">
      <c r="A3652" s="2" t="s">
        <v>8818</v>
      </c>
      <c r="B3652" s="2" t="s">
        <v>220</v>
      </c>
      <c r="C3652" s="2" t="s">
        <v>5172</v>
      </c>
      <c r="D3652" s="13" t="n">
        <v>45888</v>
      </c>
      <c r="E3652" s="2" t="s">
        <v>98</v>
      </c>
      <c r="F3652" s="2" t="s">
        <v>98</v>
      </c>
      <c r="G3652" s="2" t="s">
        <v>115</v>
      </c>
    </row>
    <row r="3653" customFormat="false" ht="15" hidden="false" customHeight="false" outlineLevel="0" collapsed="false">
      <c r="A3653" s="2" t="s">
        <v>8819</v>
      </c>
      <c r="B3653" s="2" t="s">
        <v>1268</v>
      </c>
      <c r="C3653" s="2" t="s">
        <v>5166</v>
      </c>
      <c r="D3653" s="13" t="n">
        <v>46193</v>
      </c>
      <c r="E3653" s="2" t="s">
        <v>104</v>
      </c>
      <c r="F3653" s="2" t="s">
        <v>123</v>
      </c>
      <c r="G3653" s="2" t="s">
        <v>124</v>
      </c>
    </row>
    <row r="3654" customFormat="false" ht="15" hidden="false" customHeight="false" outlineLevel="0" collapsed="false">
      <c r="A3654" s="2" t="s">
        <v>8820</v>
      </c>
      <c r="B3654" s="2" t="s">
        <v>5039</v>
      </c>
      <c r="C3654" s="2" t="s">
        <v>5190</v>
      </c>
      <c r="D3654" s="13" t="n">
        <v>45467</v>
      </c>
      <c r="E3654" s="2" t="s">
        <v>98</v>
      </c>
      <c r="F3654" s="2" t="s">
        <v>98</v>
      </c>
      <c r="G3654" s="2" t="s">
        <v>115</v>
      </c>
    </row>
    <row r="3655" customFormat="false" ht="15" hidden="false" customHeight="false" outlineLevel="0" collapsed="false">
      <c r="A3655" s="2" t="s">
        <v>8821</v>
      </c>
      <c r="B3655" s="2" t="s">
        <v>5009</v>
      </c>
      <c r="C3655" s="2" t="s">
        <v>5172</v>
      </c>
      <c r="D3655" s="13" t="n">
        <v>45766</v>
      </c>
      <c r="E3655" s="2" t="s">
        <v>98</v>
      </c>
      <c r="F3655" s="2" t="s">
        <v>98</v>
      </c>
      <c r="G3655" s="2" t="s">
        <v>136</v>
      </c>
    </row>
    <row r="3656" customFormat="false" ht="15" hidden="false" customHeight="false" outlineLevel="0" collapsed="false">
      <c r="A3656" s="2" t="s">
        <v>8822</v>
      </c>
      <c r="B3656" s="2" t="s">
        <v>1276</v>
      </c>
      <c r="C3656" s="2" t="s">
        <v>5166</v>
      </c>
      <c r="D3656" s="13" t="n">
        <v>46028</v>
      </c>
      <c r="E3656" s="2" t="s">
        <v>98</v>
      </c>
      <c r="F3656" s="2" t="s">
        <v>165</v>
      </c>
      <c r="G3656" s="2" t="s">
        <v>142</v>
      </c>
    </row>
    <row r="3657" customFormat="false" ht="15" hidden="false" customHeight="false" outlineLevel="0" collapsed="false">
      <c r="A3657" s="2" t="s">
        <v>8823</v>
      </c>
      <c r="B3657" s="2" t="s">
        <v>4432</v>
      </c>
      <c r="C3657" s="2" t="s">
        <v>5164</v>
      </c>
      <c r="D3657" s="13" t="n">
        <v>45677</v>
      </c>
      <c r="E3657" s="2" t="s">
        <v>98</v>
      </c>
      <c r="F3657" s="2" t="s">
        <v>114</v>
      </c>
      <c r="G3657" s="2" t="s">
        <v>136</v>
      </c>
    </row>
    <row r="3658" customFormat="false" ht="15" hidden="false" customHeight="false" outlineLevel="0" collapsed="false">
      <c r="A3658" s="2" t="s">
        <v>8824</v>
      </c>
      <c r="B3658" s="2" t="s">
        <v>3383</v>
      </c>
      <c r="C3658" s="2" t="s">
        <v>5190</v>
      </c>
      <c r="D3658" s="13" t="n">
        <v>45958</v>
      </c>
      <c r="E3658" s="2" t="s">
        <v>98</v>
      </c>
      <c r="F3658" s="2" t="s">
        <v>114</v>
      </c>
      <c r="G3658" s="2" t="s">
        <v>111</v>
      </c>
    </row>
    <row r="3659" customFormat="false" ht="15" hidden="false" customHeight="false" outlineLevel="0" collapsed="false">
      <c r="A3659" s="2" t="s">
        <v>8825</v>
      </c>
      <c r="B3659" s="2" t="s">
        <v>3922</v>
      </c>
      <c r="C3659" s="2" t="s">
        <v>5168</v>
      </c>
      <c r="D3659" s="13" t="n">
        <v>45710</v>
      </c>
      <c r="E3659" s="2" t="s">
        <v>104</v>
      </c>
      <c r="F3659" s="2" t="s">
        <v>98</v>
      </c>
      <c r="G3659" s="2" t="s">
        <v>115</v>
      </c>
    </row>
    <row r="3660" customFormat="false" ht="15" hidden="false" customHeight="false" outlineLevel="0" collapsed="false">
      <c r="A3660" s="2" t="s">
        <v>8826</v>
      </c>
      <c r="B3660" s="2" t="s">
        <v>3356</v>
      </c>
      <c r="C3660" s="2" t="s">
        <v>5164</v>
      </c>
      <c r="D3660" s="13" t="n">
        <v>45607</v>
      </c>
      <c r="E3660" s="2" t="s">
        <v>98</v>
      </c>
      <c r="F3660" s="2" t="s">
        <v>128</v>
      </c>
      <c r="G3660" s="2" t="s">
        <v>111</v>
      </c>
    </row>
    <row r="3661" customFormat="false" ht="15" hidden="false" customHeight="false" outlineLevel="0" collapsed="false">
      <c r="A3661" s="2" t="s">
        <v>8827</v>
      </c>
      <c r="B3661" s="2" t="s">
        <v>3440</v>
      </c>
      <c r="C3661" s="2" t="s">
        <v>5168</v>
      </c>
      <c r="D3661" s="13" t="n">
        <v>45936</v>
      </c>
      <c r="E3661" s="2" t="s">
        <v>165</v>
      </c>
      <c r="F3661" s="2" t="s">
        <v>98</v>
      </c>
      <c r="G3661" s="2" t="s">
        <v>115</v>
      </c>
    </row>
    <row r="3662" customFormat="false" ht="15" hidden="false" customHeight="false" outlineLevel="0" collapsed="false">
      <c r="A3662" s="2" t="s">
        <v>8828</v>
      </c>
      <c r="B3662" s="2" t="s">
        <v>4614</v>
      </c>
      <c r="C3662" s="2" t="s">
        <v>5164</v>
      </c>
      <c r="D3662" s="13" t="n">
        <v>45708</v>
      </c>
      <c r="E3662" s="2" t="s">
        <v>98</v>
      </c>
      <c r="F3662" s="2" t="s">
        <v>128</v>
      </c>
      <c r="G3662" s="2" t="s">
        <v>111</v>
      </c>
    </row>
    <row r="3663" customFormat="false" ht="15" hidden="false" customHeight="false" outlineLevel="0" collapsed="false">
      <c r="A3663" s="2" t="s">
        <v>8829</v>
      </c>
      <c r="B3663" s="2" t="s">
        <v>1524</v>
      </c>
      <c r="C3663" s="2" t="s">
        <v>5164</v>
      </c>
      <c r="D3663" s="13" t="n">
        <v>45808</v>
      </c>
      <c r="E3663" s="2" t="s">
        <v>98</v>
      </c>
      <c r="F3663" s="2" t="s">
        <v>139</v>
      </c>
      <c r="G3663" s="2" t="s">
        <v>136</v>
      </c>
    </row>
    <row r="3664" customFormat="false" ht="15" hidden="false" customHeight="false" outlineLevel="0" collapsed="false">
      <c r="A3664" s="2" t="s">
        <v>8830</v>
      </c>
      <c r="B3664" s="2" t="s">
        <v>2330</v>
      </c>
      <c r="C3664" s="2" t="s">
        <v>5190</v>
      </c>
      <c r="D3664" s="13" t="n">
        <v>45918</v>
      </c>
      <c r="E3664" s="2" t="s">
        <v>98</v>
      </c>
      <c r="F3664" s="2" t="s">
        <v>114</v>
      </c>
      <c r="G3664" s="2" t="s">
        <v>133</v>
      </c>
    </row>
    <row r="3665" customFormat="false" ht="15" hidden="false" customHeight="false" outlineLevel="0" collapsed="false">
      <c r="A3665" s="2" t="s">
        <v>8831</v>
      </c>
      <c r="B3665" s="2" t="s">
        <v>873</v>
      </c>
      <c r="C3665" s="2" t="s">
        <v>5168</v>
      </c>
      <c r="D3665" s="13" t="n">
        <v>45768</v>
      </c>
      <c r="E3665" s="2" t="s">
        <v>98</v>
      </c>
      <c r="F3665" s="2" t="s">
        <v>98</v>
      </c>
      <c r="G3665" s="2" t="s">
        <v>109</v>
      </c>
    </row>
    <row r="3666" customFormat="false" ht="15" hidden="false" customHeight="false" outlineLevel="0" collapsed="false">
      <c r="A3666" s="2" t="s">
        <v>8832</v>
      </c>
      <c r="B3666" s="2" t="s">
        <v>1554</v>
      </c>
      <c r="C3666" s="2" t="s">
        <v>5172</v>
      </c>
      <c r="D3666" s="13" t="n">
        <v>45941</v>
      </c>
      <c r="E3666" s="2" t="s">
        <v>108</v>
      </c>
      <c r="F3666" s="2" t="s">
        <v>98</v>
      </c>
      <c r="G3666" s="2" t="s">
        <v>130</v>
      </c>
    </row>
    <row r="3667" customFormat="false" ht="15" hidden="false" customHeight="false" outlineLevel="0" collapsed="false">
      <c r="A3667" s="2" t="s">
        <v>8833</v>
      </c>
      <c r="B3667" s="2" t="s">
        <v>5020</v>
      </c>
      <c r="C3667" s="2" t="s">
        <v>5172</v>
      </c>
      <c r="D3667" s="13" t="n">
        <v>46153</v>
      </c>
      <c r="E3667" s="2" t="s">
        <v>98</v>
      </c>
      <c r="F3667" s="2" t="s">
        <v>98</v>
      </c>
      <c r="G3667" s="2" t="s">
        <v>130</v>
      </c>
    </row>
    <row r="3668" customFormat="false" ht="15" hidden="false" customHeight="false" outlineLevel="0" collapsed="false">
      <c r="A3668" s="2" t="s">
        <v>8834</v>
      </c>
      <c r="B3668" s="2" t="s">
        <v>865</v>
      </c>
      <c r="C3668" s="2" t="s">
        <v>5168</v>
      </c>
      <c r="D3668" s="13" t="n">
        <v>45844</v>
      </c>
      <c r="E3668" s="2" t="s">
        <v>114</v>
      </c>
      <c r="F3668" s="2" t="s">
        <v>98</v>
      </c>
      <c r="G3668" s="2" t="s">
        <v>142</v>
      </c>
    </row>
    <row r="3669" customFormat="false" ht="15" hidden="false" customHeight="false" outlineLevel="0" collapsed="false">
      <c r="A3669" s="2" t="s">
        <v>8835</v>
      </c>
      <c r="B3669" s="2" t="s">
        <v>4835</v>
      </c>
      <c r="C3669" s="2" t="s">
        <v>5166</v>
      </c>
      <c r="D3669" s="13" t="n">
        <v>46093</v>
      </c>
      <c r="E3669" s="2" t="s">
        <v>104</v>
      </c>
      <c r="F3669" s="2" t="s">
        <v>119</v>
      </c>
      <c r="G3669" s="2" t="s">
        <v>109</v>
      </c>
    </row>
    <row r="3670" customFormat="false" ht="15" hidden="false" customHeight="false" outlineLevel="0" collapsed="false">
      <c r="A3670" s="2" t="s">
        <v>8836</v>
      </c>
      <c r="B3670" s="2" t="s">
        <v>1210</v>
      </c>
      <c r="C3670" s="2" t="s">
        <v>5168</v>
      </c>
      <c r="D3670" s="13" t="n">
        <v>45924</v>
      </c>
      <c r="E3670" s="2" t="s">
        <v>98</v>
      </c>
      <c r="F3670" s="2" t="s">
        <v>98</v>
      </c>
      <c r="G3670" s="2" t="s">
        <v>99</v>
      </c>
    </row>
    <row r="3671" customFormat="false" ht="15" hidden="false" customHeight="false" outlineLevel="0" collapsed="false">
      <c r="A3671" s="2" t="s">
        <v>8837</v>
      </c>
      <c r="B3671" s="2" t="s">
        <v>4199</v>
      </c>
      <c r="C3671" s="2" t="s">
        <v>5166</v>
      </c>
      <c r="D3671" s="13" t="n">
        <v>45652</v>
      </c>
      <c r="E3671" s="2" t="s">
        <v>98</v>
      </c>
      <c r="F3671" s="2" t="s">
        <v>123</v>
      </c>
      <c r="G3671" s="2" t="s">
        <v>142</v>
      </c>
    </row>
    <row r="3672" customFormat="false" ht="15" hidden="false" customHeight="false" outlineLevel="0" collapsed="false">
      <c r="A3672" s="2" t="s">
        <v>8838</v>
      </c>
      <c r="B3672" s="2" t="s">
        <v>1498</v>
      </c>
      <c r="C3672" s="2" t="s">
        <v>5172</v>
      </c>
      <c r="D3672" s="13" t="n">
        <v>45939</v>
      </c>
      <c r="E3672" s="2" t="s">
        <v>119</v>
      </c>
      <c r="F3672" s="2" t="s">
        <v>98</v>
      </c>
      <c r="G3672" s="2" t="s">
        <v>133</v>
      </c>
    </row>
    <row r="3673" customFormat="false" ht="15" hidden="false" customHeight="false" outlineLevel="0" collapsed="false">
      <c r="A3673" s="2" t="s">
        <v>8839</v>
      </c>
      <c r="B3673" s="2" t="s">
        <v>5027</v>
      </c>
      <c r="C3673" s="2" t="s">
        <v>5190</v>
      </c>
      <c r="D3673" s="13" t="n">
        <v>45580</v>
      </c>
      <c r="E3673" s="2" t="s">
        <v>98</v>
      </c>
      <c r="F3673" s="2" t="s">
        <v>98</v>
      </c>
      <c r="G3673" s="2" t="s">
        <v>120</v>
      </c>
    </row>
    <row r="3674" customFormat="false" ht="15" hidden="false" customHeight="false" outlineLevel="0" collapsed="false">
      <c r="A3674" s="2" t="s">
        <v>8840</v>
      </c>
      <c r="B3674" s="2" t="s">
        <v>783</v>
      </c>
      <c r="C3674" s="2" t="s">
        <v>5168</v>
      </c>
      <c r="D3674" s="13" t="n">
        <v>45480</v>
      </c>
      <c r="E3674" s="2" t="s">
        <v>98</v>
      </c>
      <c r="F3674" s="2" t="s">
        <v>98</v>
      </c>
      <c r="G3674" s="2" t="s">
        <v>124</v>
      </c>
    </row>
    <row r="3675" customFormat="false" ht="15" hidden="false" customHeight="false" outlineLevel="0" collapsed="false">
      <c r="A3675" s="2" t="s">
        <v>8841</v>
      </c>
      <c r="B3675" s="2" t="s">
        <v>4000</v>
      </c>
      <c r="C3675" s="2" t="s">
        <v>5164</v>
      </c>
      <c r="D3675" s="13" t="n">
        <v>45885</v>
      </c>
      <c r="E3675" s="2" t="s">
        <v>98</v>
      </c>
      <c r="F3675" s="2" t="s">
        <v>165</v>
      </c>
      <c r="G3675" s="2" t="s">
        <v>133</v>
      </c>
    </row>
    <row r="3676" customFormat="false" ht="15" hidden="false" customHeight="false" outlineLevel="0" collapsed="false">
      <c r="A3676" s="2" t="s">
        <v>8842</v>
      </c>
      <c r="B3676" s="2" t="s">
        <v>4876</v>
      </c>
      <c r="C3676" s="2" t="s">
        <v>5172</v>
      </c>
      <c r="D3676" s="13" t="n">
        <v>45639</v>
      </c>
      <c r="E3676" s="2" t="s">
        <v>119</v>
      </c>
      <c r="F3676" s="2" t="s">
        <v>98</v>
      </c>
      <c r="G3676" s="2" t="s">
        <v>142</v>
      </c>
    </row>
    <row r="3677" customFormat="false" ht="15" hidden="false" customHeight="false" outlineLevel="0" collapsed="false">
      <c r="A3677" s="2" t="s">
        <v>8843</v>
      </c>
      <c r="B3677" s="2" t="s">
        <v>5118</v>
      </c>
      <c r="C3677" s="2" t="s">
        <v>5190</v>
      </c>
      <c r="D3677" s="13" t="n">
        <v>45913</v>
      </c>
      <c r="E3677" s="2" t="s">
        <v>98</v>
      </c>
      <c r="F3677" s="2" t="s">
        <v>98</v>
      </c>
      <c r="G3677" s="2" t="s">
        <v>120</v>
      </c>
    </row>
    <row r="3678" customFormat="false" ht="15" hidden="false" customHeight="false" outlineLevel="0" collapsed="false">
      <c r="A3678" s="2" t="s">
        <v>8844</v>
      </c>
      <c r="B3678" s="2" t="s">
        <v>4730</v>
      </c>
      <c r="C3678" s="2" t="s">
        <v>5190</v>
      </c>
      <c r="D3678" s="13" t="n">
        <v>45395</v>
      </c>
      <c r="E3678" s="2" t="s">
        <v>98</v>
      </c>
      <c r="F3678" s="2" t="s">
        <v>165</v>
      </c>
      <c r="G3678" s="2" t="s">
        <v>133</v>
      </c>
    </row>
    <row r="3679" customFormat="false" ht="15" hidden="false" customHeight="false" outlineLevel="0" collapsed="false">
      <c r="A3679" s="2" t="s">
        <v>8845</v>
      </c>
      <c r="B3679" s="2" t="s">
        <v>2819</v>
      </c>
      <c r="C3679" s="2" t="s">
        <v>5168</v>
      </c>
      <c r="D3679" s="13" t="n">
        <v>45775</v>
      </c>
      <c r="E3679" s="2" t="s">
        <v>141</v>
      </c>
      <c r="F3679" s="2" t="s">
        <v>98</v>
      </c>
      <c r="G3679" s="2" t="s">
        <v>120</v>
      </c>
    </row>
    <row r="3680" customFormat="false" ht="15" hidden="false" customHeight="false" outlineLevel="0" collapsed="false">
      <c r="A3680" s="2" t="s">
        <v>8846</v>
      </c>
      <c r="B3680" s="2" t="s">
        <v>5032</v>
      </c>
      <c r="C3680" s="2" t="s">
        <v>5166</v>
      </c>
      <c r="D3680" s="13" t="n">
        <v>45849</v>
      </c>
      <c r="E3680" s="2" t="s">
        <v>128</v>
      </c>
      <c r="F3680" s="2" t="s">
        <v>139</v>
      </c>
      <c r="G3680" s="2" t="s">
        <v>133</v>
      </c>
    </row>
    <row r="3681" customFormat="false" ht="15" hidden="false" customHeight="false" outlineLevel="0" collapsed="false">
      <c r="A3681" s="2" t="s">
        <v>8847</v>
      </c>
      <c r="B3681" s="2" t="s">
        <v>384</v>
      </c>
      <c r="C3681" s="2" t="s">
        <v>5164</v>
      </c>
      <c r="D3681" s="13" t="n">
        <v>45489</v>
      </c>
      <c r="E3681" s="2" t="s">
        <v>98</v>
      </c>
      <c r="F3681" s="2" t="s">
        <v>128</v>
      </c>
      <c r="G3681" s="2" t="s">
        <v>142</v>
      </c>
    </row>
    <row r="3682" customFormat="false" ht="15" hidden="false" customHeight="false" outlineLevel="0" collapsed="false">
      <c r="A3682" s="2" t="s">
        <v>8848</v>
      </c>
      <c r="B3682" s="2" t="s">
        <v>3026</v>
      </c>
      <c r="C3682" s="2" t="s">
        <v>5166</v>
      </c>
      <c r="D3682" s="13" t="n">
        <v>45732</v>
      </c>
      <c r="E3682" s="2" t="s">
        <v>108</v>
      </c>
      <c r="F3682" s="2" t="s">
        <v>98</v>
      </c>
      <c r="G3682" s="2" t="s">
        <v>111</v>
      </c>
    </row>
    <row r="3683" customFormat="false" ht="15" hidden="false" customHeight="false" outlineLevel="0" collapsed="false">
      <c r="A3683" s="2" t="s">
        <v>8849</v>
      </c>
      <c r="B3683" s="2" t="s">
        <v>2486</v>
      </c>
      <c r="C3683" s="2" t="s">
        <v>5190</v>
      </c>
      <c r="D3683" s="13" t="n">
        <v>45809</v>
      </c>
      <c r="E3683" s="2" t="s">
        <v>98</v>
      </c>
      <c r="F3683" s="2" t="s">
        <v>139</v>
      </c>
      <c r="G3683" s="2" t="s">
        <v>136</v>
      </c>
    </row>
    <row r="3684" customFormat="false" ht="15" hidden="false" customHeight="false" outlineLevel="0" collapsed="false">
      <c r="A3684" s="2" t="s">
        <v>8850</v>
      </c>
      <c r="B3684" s="2" t="s">
        <v>5090</v>
      </c>
      <c r="C3684" s="2" t="s">
        <v>5172</v>
      </c>
      <c r="D3684" s="13" t="n">
        <v>45829</v>
      </c>
      <c r="E3684" s="2" t="s">
        <v>98</v>
      </c>
      <c r="F3684" s="2" t="s">
        <v>98</v>
      </c>
      <c r="G3684" s="2" t="s">
        <v>111</v>
      </c>
    </row>
    <row r="3685" customFormat="false" ht="15" hidden="false" customHeight="false" outlineLevel="0" collapsed="false">
      <c r="A3685" s="2" t="s">
        <v>8851</v>
      </c>
      <c r="B3685" s="2" t="s">
        <v>2330</v>
      </c>
      <c r="C3685" s="2" t="s">
        <v>5164</v>
      </c>
      <c r="D3685" s="13" t="n">
        <v>45792</v>
      </c>
      <c r="E3685" s="2" t="s">
        <v>98</v>
      </c>
      <c r="F3685" s="2" t="s">
        <v>114</v>
      </c>
      <c r="G3685" s="2" t="s">
        <v>124</v>
      </c>
    </row>
    <row r="3686" customFormat="false" ht="15" hidden="false" customHeight="false" outlineLevel="0" collapsed="false">
      <c r="A3686" s="2" t="s">
        <v>8852</v>
      </c>
      <c r="B3686" s="2" t="s">
        <v>317</v>
      </c>
      <c r="C3686" s="2" t="s">
        <v>5172</v>
      </c>
      <c r="D3686" s="13" t="n">
        <v>45984</v>
      </c>
      <c r="E3686" s="2" t="s">
        <v>139</v>
      </c>
      <c r="F3686" s="2" t="s">
        <v>98</v>
      </c>
      <c r="G3686" s="2" t="s">
        <v>111</v>
      </c>
    </row>
    <row r="3687" customFormat="false" ht="15" hidden="false" customHeight="false" outlineLevel="0" collapsed="false">
      <c r="A3687" s="2" t="s">
        <v>8853</v>
      </c>
      <c r="B3687" s="2" t="s">
        <v>2134</v>
      </c>
      <c r="C3687" s="2" t="s">
        <v>5166</v>
      </c>
      <c r="D3687" s="13" t="n">
        <v>45729</v>
      </c>
      <c r="E3687" s="2" t="s">
        <v>139</v>
      </c>
      <c r="F3687" s="2" t="s">
        <v>104</v>
      </c>
      <c r="G3687" s="2" t="s">
        <v>133</v>
      </c>
    </row>
    <row r="3688" customFormat="false" ht="15" hidden="false" customHeight="false" outlineLevel="0" collapsed="false">
      <c r="A3688" s="2" t="s">
        <v>8854</v>
      </c>
      <c r="B3688" s="2" t="s">
        <v>2091</v>
      </c>
      <c r="C3688" s="2" t="s">
        <v>5172</v>
      </c>
      <c r="D3688" s="13" t="n">
        <v>45745</v>
      </c>
      <c r="E3688" s="2" t="s">
        <v>114</v>
      </c>
      <c r="F3688" s="2" t="s">
        <v>98</v>
      </c>
      <c r="G3688" s="2" t="s">
        <v>133</v>
      </c>
    </row>
    <row r="3689" customFormat="false" ht="15" hidden="false" customHeight="false" outlineLevel="0" collapsed="false">
      <c r="A3689" s="2" t="s">
        <v>8855</v>
      </c>
      <c r="B3689" s="2" t="s">
        <v>2847</v>
      </c>
      <c r="C3689" s="2" t="s">
        <v>5164</v>
      </c>
      <c r="D3689" s="13" t="n">
        <v>45957</v>
      </c>
      <c r="E3689" s="2" t="s">
        <v>98</v>
      </c>
      <c r="F3689" s="2" t="s">
        <v>145</v>
      </c>
      <c r="G3689" s="2" t="s">
        <v>120</v>
      </c>
    </row>
    <row r="3690" customFormat="false" ht="15" hidden="false" customHeight="false" outlineLevel="0" collapsed="false">
      <c r="A3690" s="2" t="s">
        <v>8856</v>
      </c>
      <c r="B3690" s="2" t="s">
        <v>548</v>
      </c>
      <c r="C3690" s="2" t="s">
        <v>5164</v>
      </c>
      <c r="D3690" s="13" t="n">
        <v>45917</v>
      </c>
      <c r="E3690" s="2" t="s">
        <v>98</v>
      </c>
      <c r="F3690" s="2" t="s">
        <v>139</v>
      </c>
      <c r="G3690" s="2" t="s">
        <v>111</v>
      </c>
    </row>
    <row r="3691" customFormat="false" ht="15" hidden="false" customHeight="false" outlineLevel="0" collapsed="false">
      <c r="A3691" s="2" t="s">
        <v>8857</v>
      </c>
      <c r="B3691" s="2" t="s">
        <v>3466</v>
      </c>
      <c r="C3691" s="2" t="s">
        <v>5164</v>
      </c>
      <c r="D3691" s="13" t="n">
        <v>46003</v>
      </c>
      <c r="E3691" s="2" t="s">
        <v>98</v>
      </c>
      <c r="F3691" s="2" t="s">
        <v>108</v>
      </c>
      <c r="G3691" s="2" t="s">
        <v>124</v>
      </c>
    </row>
    <row r="3692" customFormat="false" ht="15" hidden="false" customHeight="false" outlineLevel="0" collapsed="false">
      <c r="A3692" s="2" t="s">
        <v>8858</v>
      </c>
      <c r="B3692" s="2" t="s">
        <v>4505</v>
      </c>
      <c r="C3692" s="2" t="s">
        <v>5164</v>
      </c>
      <c r="D3692" s="13" t="n">
        <v>45927</v>
      </c>
      <c r="E3692" s="2" t="s">
        <v>98</v>
      </c>
      <c r="F3692" s="2" t="s">
        <v>128</v>
      </c>
      <c r="G3692" s="2" t="s">
        <v>130</v>
      </c>
    </row>
    <row r="3693" customFormat="false" ht="15" hidden="false" customHeight="false" outlineLevel="0" collapsed="false">
      <c r="A3693" s="2" t="s">
        <v>8859</v>
      </c>
      <c r="B3693" s="2" t="s">
        <v>1498</v>
      </c>
      <c r="C3693" s="2" t="s">
        <v>5190</v>
      </c>
      <c r="D3693" s="13" t="n">
        <v>46150</v>
      </c>
      <c r="E3693" s="2" t="s">
        <v>98</v>
      </c>
      <c r="F3693" s="2" t="s">
        <v>119</v>
      </c>
      <c r="G3693" s="2" t="s">
        <v>142</v>
      </c>
    </row>
    <row r="3694" customFormat="false" ht="15" hidden="false" customHeight="false" outlineLevel="0" collapsed="false">
      <c r="A3694" s="2" t="s">
        <v>8860</v>
      </c>
      <c r="B3694" s="2" t="s">
        <v>3741</v>
      </c>
      <c r="C3694" s="2" t="s">
        <v>5172</v>
      </c>
      <c r="D3694" s="13" t="n">
        <v>45563</v>
      </c>
      <c r="E3694" s="2" t="s">
        <v>145</v>
      </c>
      <c r="F3694" s="2" t="s">
        <v>98</v>
      </c>
      <c r="G3694" s="2" t="s">
        <v>133</v>
      </c>
    </row>
    <row r="3695" customFormat="false" ht="15" hidden="false" customHeight="false" outlineLevel="0" collapsed="false">
      <c r="A3695" s="2" t="s">
        <v>8861</v>
      </c>
      <c r="B3695" s="2" t="s">
        <v>3332</v>
      </c>
      <c r="C3695" s="2" t="s">
        <v>5166</v>
      </c>
      <c r="D3695" s="13" t="n">
        <v>45661</v>
      </c>
      <c r="E3695" s="2" t="s">
        <v>114</v>
      </c>
      <c r="F3695" s="2" t="s">
        <v>145</v>
      </c>
      <c r="G3695" s="2" t="s">
        <v>130</v>
      </c>
    </row>
    <row r="3696" customFormat="false" ht="15" hidden="false" customHeight="false" outlineLevel="0" collapsed="false">
      <c r="A3696" s="2" t="s">
        <v>8862</v>
      </c>
      <c r="B3696" s="2" t="s">
        <v>1660</v>
      </c>
      <c r="C3696" s="2" t="s">
        <v>5166</v>
      </c>
      <c r="D3696" s="13" t="n">
        <v>45617</v>
      </c>
      <c r="E3696" s="2" t="s">
        <v>139</v>
      </c>
      <c r="F3696" s="2" t="s">
        <v>108</v>
      </c>
      <c r="G3696" s="2" t="s">
        <v>109</v>
      </c>
    </row>
    <row r="3697" customFormat="false" ht="15" hidden="false" customHeight="false" outlineLevel="0" collapsed="false">
      <c r="A3697" s="2" t="s">
        <v>8863</v>
      </c>
      <c r="B3697" s="2" t="s">
        <v>4973</v>
      </c>
      <c r="C3697" s="2" t="s">
        <v>5166</v>
      </c>
      <c r="D3697" s="13" t="n">
        <v>45563</v>
      </c>
      <c r="E3697" s="2" t="s">
        <v>114</v>
      </c>
      <c r="F3697" s="2" t="s">
        <v>108</v>
      </c>
      <c r="G3697" s="2" t="s">
        <v>124</v>
      </c>
    </row>
    <row r="3698" customFormat="false" ht="15" hidden="false" customHeight="false" outlineLevel="0" collapsed="false">
      <c r="A3698" s="2" t="s">
        <v>8864</v>
      </c>
      <c r="B3698" s="2" t="s">
        <v>3556</v>
      </c>
      <c r="C3698" s="2" t="s">
        <v>5190</v>
      </c>
      <c r="D3698" s="13" t="n">
        <v>45630</v>
      </c>
      <c r="E3698" s="2" t="s">
        <v>98</v>
      </c>
      <c r="F3698" s="2" t="s">
        <v>139</v>
      </c>
      <c r="G3698" s="2" t="s">
        <v>109</v>
      </c>
    </row>
    <row r="3699" customFormat="false" ht="15" hidden="false" customHeight="false" outlineLevel="0" collapsed="false">
      <c r="A3699" s="2" t="s">
        <v>8865</v>
      </c>
      <c r="B3699" s="2" t="s">
        <v>4733</v>
      </c>
      <c r="C3699" s="2" t="s">
        <v>5164</v>
      </c>
      <c r="D3699" s="13" t="n">
        <v>45622</v>
      </c>
      <c r="E3699" s="2" t="s">
        <v>98</v>
      </c>
      <c r="F3699" s="2" t="s">
        <v>119</v>
      </c>
      <c r="G3699" s="2" t="s">
        <v>109</v>
      </c>
    </row>
    <row r="3700" customFormat="false" ht="15" hidden="false" customHeight="false" outlineLevel="0" collapsed="false">
      <c r="A3700" s="2" t="s">
        <v>8866</v>
      </c>
      <c r="B3700" s="2" t="s">
        <v>287</v>
      </c>
      <c r="C3700" s="2" t="s">
        <v>5164</v>
      </c>
      <c r="D3700" s="13" t="n">
        <v>46028</v>
      </c>
      <c r="E3700" s="2" t="s">
        <v>98</v>
      </c>
      <c r="F3700" s="2" t="s">
        <v>114</v>
      </c>
      <c r="G3700" s="2" t="s">
        <v>109</v>
      </c>
    </row>
    <row r="3701" customFormat="false" ht="15" hidden="false" customHeight="false" outlineLevel="0" collapsed="false">
      <c r="A3701" s="2" t="s">
        <v>8867</v>
      </c>
      <c r="B3701" s="2" t="s">
        <v>4478</v>
      </c>
      <c r="C3701" s="2" t="s">
        <v>5168</v>
      </c>
      <c r="D3701" s="13" t="n">
        <v>45861</v>
      </c>
      <c r="E3701" s="2" t="s">
        <v>98</v>
      </c>
      <c r="F3701" s="2" t="s">
        <v>98</v>
      </c>
      <c r="G3701" s="2" t="s">
        <v>136</v>
      </c>
    </row>
    <row r="3702" customFormat="false" ht="15" hidden="false" customHeight="false" outlineLevel="0" collapsed="false">
      <c r="A3702" s="2" t="s">
        <v>8868</v>
      </c>
      <c r="B3702" s="2" t="s">
        <v>1984</v>
      </c>
      <c r="C3702" s="2" t="s">
        <v>5164</v>
      </c>
      <c r="D3702" s="13" t="n">
        <v>45876</v>
      </c>
      <c r="E3702" s="2" t="s">
        <v>98</v>
      </c>
      <c r="F3702" s="2" t="s">
        <v>119</v>
      </c>
      <c r="G3702" s="2" t="s">
        <v>111</v>
      </c>
    </row>
    <row r="3703" customFormat="false" ht="15" hidden="false" customHeight="false" outlineLevel="0" collapsed="false">
      <c r="A3703" s="2" t="s">
        <v>8869</v>
      </c>
      <c r="B3703" s="2" t="s">
        <v>1481</v>
      </c>
      <c r="C3703" s="2" t="s">
        <v>5190</v>
      </c>
      <c r="D3703" s="13" t="n">
        <v>45827</v>
      </c>
      <c r="E3703" s="2" t="s">
        <v>98</v>
      </c>
      <c r="F3703" s="2" t="s">
        <v>141</v>
      </c>
      <c r="G3703" s="2" t="s">
        <v>111</v>
      </c>
    </row>
    <row r="3704" customFormat="false" ht="15" hidden="false" customHeight="false" outlineLevel="0" collapsed="false">
      <c r="A3704" s="2" t="s">
        <v>8870</v>
      </c>
      <c r="B3704" s="2" t="s">
        <v>3693</v>
      </c>
      <c r="C3704" s="2" t="s">
        <v>5168</v>
      </c>
      <c r="D3704" s="13" t="n">
        <v>45749</v>
      </c>
      <c r="E3704" s="2" t="s">
        <v>119</v>
      </c>
      <c r="F3704" s="2" t="s">
        <v>98</v>
      </c>
      <c r="G3704" s="2" t="s">
        <v>130</v>
      </c>
    </row>
    <row r="3705" customFormat="false" ht="15" hidden="false" customHeight="false" outlineLevel="0" collapsed="false">
      <c r="A3705" s="2" t="s">
        <v>8871</v>
      </c>
      <c r="B3705" s="2" t="s">
        <v>5036</v>
      </c>
      <c r="C3705" s="2" t="s">
        <v>5172</v>
      </c>
      <c r="D3705" s="13" t="n">
        <v>45796</v>
      </c>
      <c r="E3705" s="2" t="s">
        <v>98</v>
      </c>
      <c r="F3705" s="2" t="s">
        <v>98</v>
      </c>
      <c r="G3705" s="2" t="s">
        <v>109</v>
      </c>
    </row>
    <row r="3706" customFormat="false" ht="15" hidden="false" customHeight="false" outlineLevel="0" collapsed="false">
      <c r="A3706" s="2" t="s">
        <v>8872</v>
      </c>
      <c r="B3706" s="2" t="s">
        <v>3900</v>
      </c>
      <c r="C3706" s="2" t="s">
        <v>5168</v>
      </c>
      <c r="D3706" s="13" t="n">
        <v>46014</v>
      </c>
      <c r="E3706" s="2" t="s">
        <v>123</v>
      </c>
      <c r="F3706" s="2" t="s">
        <v>98</v>
      </c>
      <c r="G3706" s="2" t="s">
        <v>136</v>
      </c>
    </row>
    <row r="3707" customFormat="false" ht="15" hidden="false" customHeight="false" outlineLevel="0" collapsed="false">
      <c r="A3707" s="2" t="s">
        <v>8873</v>
      </c>
      <c r="B3707" s="2" t="s">
        <v>3890</v>
      </c>
      <c r="C3707" s="2" t="s">
        <v>5168</v>
      </c>
      <c r="D3707" s="13" t="n">
        <v>45807</v>
      </c>
      <c r="E3707" s="2" t="s">
        <v>98</v>
      </c>
      <c r="F3707" s="2" t="s">
        <v>98</v>
      </c>
      <c r="G3707" s="2" t="s">
        <v>120</v>
      </c>
    </row>
    <row r="3708" customFormat="false" ht="15" hidden="false" customHeight="false" outlineLevel="0" collapsed="false">
      <c r="A3708" s="2" t="s">
        <v>8874</v>
      </c>
      <c r="B3708" s="2" t="s">
        <v>2791</v>
      </c>
      <c r="C3708" s="2" t="s">
        <v>5172</v>
      </c>
      <c r="D3708" s="13" t="n">
        <v>46027</v>
      </c>
      <c r="E3708" s="2" t="s">
        <v>145</v>
      </c>
      <c r="F3708" s="2" t="s">
        <v>98</v>
      </c>
      <c r="G3708" s="2" t="s">
        <v>115</v>
      </c>
    </row>
    <row r="3709" customFormat="false" ht="15" hidden="false" customHeight="false" outlineLevel="0" collapsed="false">
      <c r="A3709" s="2" t="s">
        <v>8875</v>
      </c>
      <c r="B3709" s="2" t="s">
        <v>4040</v>
      </c>
      <c r="C3709" s="2" t="s">
        <v>5168</v>
      </c>
      <c r="D3709" s="13" t="n">
        <v>45555</v>
      </c>
      <c r="E3709" s="2" t="s">
        <v>104</v>
      </c>
      <c r="F3709" s="2" t="s">
        <v>98</v>
      </c>
      <c r="G3709" s="2" t="s">
        <v>133</v>
      </c>
    </row>
    <row r="3710" customFormat="false" ht="15" hidden="false" customHeight="false" outlineLevel="0" collapsed="false">
      <c r="A3710" s="2" t="s">
        <v>8876</v>
      </c>
      <c r="B3710" s="2" t="s">
        <v>3514</v>
      </c>
      <c r="C3710" s="2" t="s">
        <v>5164</v>
      </c>
      <c r="D3710" s="13" t="n">
        <v>45903</v>
      </c>
      <c r="E3710" s="2" t="s">
        <v>98</v>
      </c>
      <c r="F3710" s="2" t="s">
        <v>139</v>
      </c>
      <c r="G3710" s="2" t="s">
        <v>115</v>
      </c>
    </row>
    <row r="3711" customFormat="false" ht="15" hidden="false" customHeight="false" outlineLevel="0" collapsed="false">
      <c r="A3711" s="2" t="s">
        <v>8877</v>
      </c>
      <c r="B3711" s="2" t="s">
        <v>242</v>
      </c>
      <c r="C3711" s="2" t="s">
        <v>5164</v>
      </c>
      <c r="D3711" s="13" t="n">
        <v>46101</v>
      </c>
      <c r="E3711" s="2" t="s">
        <v>98</v>
      </c>
      <c r="F3711" s="2" t="s">
        <v>119</v>
      </c>
      <c r="G3711" s="2" t="s">
        <v>120</v>
      </c>
    </row>
    <row r="3712" customFormat="false" ht="15" hidden="false" customHeight="false" outlineLevel="0" collapsed="false">
      <c r="A3712" s="2" t="s">
        <v>8878</v>
      </c>
      <c r="B3712" s="2" t="s">
        <v>4130</v>
      </c>
      <c r="C3712" s="2" t="s">
        <v>5168</v>
      </c>
      <c r="D3712" s="13" t="n">
        <v>45839</v>
      </c>
      <c r="E3712" s="2" t="s">
        <v>139</v>
      </c>
      <c r="F3712" s="2" t="s">
        <v>98</v>
      </c>
      <c r="G3712" s="2" t="s">
        <v>120</v>
      </c>
    </row>
    <row r="3713" customFormat="false" ht="15" hidden="false" customHeight="false" outlineLevel="0" collapsed="false">
      <c r="A3713" s="2" t="s">
        <v>8879</v>
      </c>
      <c r="B3713" s="2" t="s">
        <v>2989</v>
      </c>
      <c r="C3713" s="2" t="s">
        <v>5190</v>
      </c>
      <c r="D3713" s="13" t="n">
        <v>45812</v>
      </c>
      <c r="E3713" s="2" t="s">
        <v>98</v>
      </c>
      <c r="F3713" s="2" t="s">
        <v>114</v>
      </c>
      <c r="G3713" s="2" t="s">
        <v>133</v>
      </c>
    </row>
    <row r="3714" customFormat="false" ht="15" hidden="false" customHeight="false" outlineLevel="0" collapsed="false">
      <c r="A3714" s="2" t="s">
        <v>8880</v>
      </c>
      <c r="B3714" s="2" t="s">
        <v>2565</v>
      </c>
      <c r="C3714" s="2" t="s">
        <v>5168</v>
      </c>
      <c r="D3714" s="13" t="n">
        <v>45911</v>
      </c>
      <c r="E3714" s="2" t="s">
        <v>98</v>
      </c>
      <c r="F3714" s="2" t="s">
        <v>98</v>
      </c>
      <c r="G3714" s="2" t="s">
        <v>111</v>
      </c>
    </row>
    <row r="3715" customFormat="false" ht="15" hidden="false" customHeight="false" outlineLevel="0" collapsed="false">
      <c r="A3715" s="2" t="s">
        <v>8881</v>
      </c>
      <c r="B3715" s="2" t="s">
        <v>3778</v>
      </c>
      <c r="C3715" s="2" t="s">
        <v>5172</v>
      </c>
      <c r="D3715" s="13" t="n">
        <v>46017</v>
      </c>
      <c r="E3715" s="2" t="s">
        <v>145</v>
      </c>
      <c r="F3715" s="2" t="s">
        <v>98</v>
      </c>
      <c r="G3715" s="2" t="s">
        <v>120</v>
      </c>
    </row>
    <row r="3716" customFormat="false" ht="15" hidden="false" customHeight="false" outlineLevel="0" collapsed="false">
      <c r="A3716" s="2" t="s">
        <v>8882</v>
      </c>
      <c r="B3716" s="2" t="s">
        <v>1917</v>
      </c>
      <c r="C3716" s="2" t="s">
        <v>5190</v>
      </c>
      <c r="D3716" s="13" t="n">
        <v>45745</v>
      </c>
      <c r="E3716" s="2" t="s">
        <v>98</v>
      </c>
      <c r="F3716" s="2" t="s">
        <v>163</v>
      </c>
      <c r="G3716" s="2" t="s">
        <v>124</v>
      </c>
    </row>
    <row r="3717" customFormat="false" ht="15" hidden="false" customHeight="false" outlineLevel="0" collapsed="false">
      <c r="A3717" s="2" t="s">
        <v>8883</v>
      </c>
      <c r="B3717" s="2" t="s">
        <v>2167</v>
      </c>
      <c r="C3717" s="2" t="s">
        <v>5168</v>
      </c>
      <c r="D3717" s="13" t="n">
        <v>45772</v>
      </c>
      <c r="E3717" s="2" t="s">
        <v>139</v>
      </c>
      <c r="F3717" s="2" t="s">
        <v>98</v>
      </c>
      <c r="G3717" s="2" t="s">
        <v>120</v>
      </c>
    </row>
    <row r="3718" customFormat="false" ht="15" hidden="false" customHeight="false" outlineLevel="0" collapsed="false">
      <c r="A3718" s="2" t="s">
        <v>8884</v>
      </c>
      <c r="B3718" s="2" t="s">
        <v>180</v>
      </c>
      <c r="C3718" s="2" t="s">
        <v>5164</v>
      </c>
      <c r="D3718" s="13" t="n">
        <v>46021</v>
      </c>
      <c r="E3718" s="2" t="s">
        <v>98</v>
      </c>
      <c r="F3718" s="2" t="s">
        <v>139</v>
      </c>
      <c r="G3718" s="2" t="s">
        <v>99</v>
      </c>
    </row>
    <row r="3719" customFormat="false" ht="15" hidden="false" customHeight="false" outlineLevel="0" collapsed="false">
      <c r="A3719" s="2" t="s">
        <v>8885</v>
      </c>
      <c r="B3719" s="2" t="s">
        <v>4130</v>
      </c>
      <c r="C3719" s="2" t="s">
        <v>5172</v>
      </c>
      <c r="D3719" s="13" t="n">
        <v>45799</v>
      </c>
      <c r="E3719" s="2" t="s">
        <v>139</v>
      </c>
      <c r="F3719" s="2" t="s">
        <v>98</v>
      </c>
      <c r="G3719" s="2" t="s">
        <v>120</v>
      </c>
    </row>
    <row r="3720" customFormat="false" ht="15" hidden="false" customHeight="false" outlineLevel="0" collapsed="false">
      <c r="A3720" s="2" t="s">
        <v>8886</v>
      </c>
      <c r="B3720" s="2" t="s">
        <v>2207</v>
      </c>
      <c r="C3720" s="2" t="s">
        <v>5166</v>
      </c>
      <c r="D3720" s="13" t="n">
        <v>45865</v>
      </c>
      <c r="E3720" s="2" t="s">
        <v>98</v>
      </c>
      <c r="F3720" s="2" t="s">
        <v>108</v>
      </c>
      <c r="G3720" s="2" t="s">
        <v>136</v>
      </c>
    </row>
    <row r="3721" customFormat="false" ht="15" hidden="false" customHeight="false" outlineLevel="0" collapsed="false">
      <c r="A3721" s="2" t="s">
        <v>8887</v>
      </c>
      <c r="B3721" s="2" t="s">
        <v>5041</v>
      </c>
      <c r="C3721" s="2" t="s">
        <v>5168</v>
      </c>
      <c r="D3721" s="13" t="n">
        <v>45585</v>
      </c>
      <c r="E3721" s="2" t="s">
        <v>98</v>
      </c>
      <c r="F3721" s="2" t="s">
        <v>98</v>
      </c>
      <c r="G3721" s="2" t="s">
        <v>142</v>
      </c>
    </row>
    <row r="3722" customFormat="false" ht="15" hidden="false" customHeight="false" outlineLevel="0" collapsed="false">
      <c r="A3722" s="2" t="s">
        <v>8888</v>
      </c>
      <c r="B3722" s="2" t="s">
        <v>4940</v>
      </c>
      <c r="C3722" s="2" t="s">
        <v>5190</v>
      </c>
      <c r="D3722" s="13" t="n">
        <v>46130</v>
      </c>
      <c r="E3722" s="2" t="s">
        <v>98</v>
      </c>
      <c r="F3722" s="2" t="s">
        <v>98</v>
      </c>
      <c r="G3722" s="2" t="s">
        <v>142</v>
      </c>
    </row>
    <row r="3723" customFormat="false" ht="15" hidden="false" customHeight="false" outlineLevel="0" collapsed="false">
      <c r="A3723" s="2" t="s">
        <v>8889</v>
      </c>
      <c r="B3723" s="2" t="s">
        <v>3194</v>
      </c>
      <c r="C3723" s="2" t="s">
        <v>5164</v>
      </c>
      <c r="D3723" s="13" t="n">
        <v>45763</v>
      </c>
      <c r="E3723" s="2" t="s">
        <v>98</v>
      </c>
      <c r="F3723" s="2" t="s">
        <v>119</v>
      </c>
      <c r="G3723" s="2" t="s">
        <v>115</v>
      </c>
    </row>
    <row r="3724" customFormat="false" ht="15" hidden="false" customHeight="false" outlineLevel="0" collapsed="false">
      <c r="A3724" s="2" t="s">
        <v>8890</v>
      </c>
      <c r="B3724" s="2" t="s">
        <v>1291</v>
      </c>
      <c r="C3724" s="2" t="s">
        <v>5166</v>
      </c>
      <c r="D3724" s="13" t="n">
        <v>45829</v>
      </c>
      <c r="E3724" s="2" t="s">
        <v>128</v>
      </c>
      <c r="F3724" s="2" t="s">
        <v>163</v>
      </c>
      <c r="G3724" s="2" t="s">
        <v>133</v>
      </c>
    </row>
    <row r="3725" customFormat="false" ht="15" hidden="false" customHeight="false" outlineLevel="0" collapsed="false">
      <c r="A3725" s="2" t="s">
        <v>8891</v>
      </c>
      <c r="B3725" s="2" t="s">
        <v>2254</v>
      </c>
      <c r="C3725" s="2" t="s">
        <v>5168</v>
      </c>
      <c r="D3725" s="13" t="n">
        <v>45903</v>
      </c>
      <c r="E3725" s="2" t="s">
        <v>98</v>
      </c>
      <c r="F3725" s="2" t="s">
        <v>98</v>
      </c>
      <c r="G3725" s="2" t="s">
        <v>136</v>
      </c>
    </row>
    <row r="3726" customFormat="false" ht="15" hidden="false" customHeight="false" outlineLevel="0" collapsed="false">
      <c r="A3726" s="2" t="s">
        <v>8892</v>
      </c>
      <c r="B3726" s="2" t="s">
        <v>2330</v>
      </c>
      <c r="C3726" s="2" t="s">
        <v>5190</v>
      </c>
      <c r="D3726" s="13" t="n">
        <v>45765</v>
      </c>
      <c r="E3726" s="2" t="s">
        <v>98</v>
      </c>
      <c r="F3726" s="2" t="s">
        <v>114</v>
      </c>
      <c r="G3726" s="2" t="s">
        <v>111</v>
      </c>
    </row>
    <row r="3727" customFormat="false" ht="15" hidden="false" customHeight="false" outlineLevel="0" collapsed="false">
      <c r="A3727" s="2" t="s">
        <v>8893</v>
      </c>
      <c r="B3727" s="2" t="s">
        <v>1831</v>
      </c>
      <c r="C3727" s="2" t="s">
        <v>5172</v>
      </c>
      <c r="D3727" s="13" t="n">
        <v>46083</v>
      </c>
      <c r="E3727" s="2" t="s">
        <v>119</v>
      </c>
      <c r="F3727" s="2" t="s">
        <v>98</v>
      </c>
      <c r="G3727" s="2" t="s">
        <v>130</v>
      </c>
    </row>
    <row r="3728" customFormat="false" ht="15" hidden="false" customHeight="false" outlineLevel="0" collapsed="false">
      <c r="A3728" s="2" t="s">
        <v>8894</v>
      </c>
      <c r="B3728" s="2" t="s">
        <v>2920</v>
      </c>
      <c r="C3728" s="2" t="s">
        <v>5164</v>
      </c>
      <c r="D3728" s="13" t="n">
        <v>45978</v>
      </c>
      <c r="E3728" s="2" t="s">
        <v>98</v>
      </c>
      <c r="F3728" s="2" t="s">
        <v>165</v>
      </c>
      <c r="G3728" s="2" t="s">
        <v>136</v>
      </c>
    </row>
    <row r="3729" customFormat="false" ht="15" hidden="false" customHeight="false" outlineLevel="0" collapsed="false">
      <c r="A3729" s="2" t="s">
        <v>8895</v>
      </c>
      <c r="B3729" s="2" t="s">
        <v>3937</v>
      </c>
      <c r="C3729" s="2" t="s">
        <v>5164</v>
      </c>
      <c r="D3729" s="13" t="n">
        <v>45832</v>
      </c>
      <c r="E3729" s="2" t="s">
        <v>98</v>
      </c>
      <c r="F3729" s="2" t="s">
        <v>119</v>
      </c>
      <c r="G3729" s="2" t="s">
        <v>115</v>
      </c>
    </row>
    <row r="3730" customFormat="false" ht="15" hidden="false" customHeight="false" outlineLevel="0" collapsed="false">
      <c r="A3730" s="2" t="s">
        <v>8896</v>
      </c>
      <c r="B3730" s="2" t="s">
        <v>3383</v>
      </c>
      <c r="C3730" s="2" t="s">
        <v>5190</v>
      </c>
      <c r="D3730" s="13" t="n">
        <v>45615</v>
      </c>
      <c r="E3730" s="2" t="s">
        <v>98</v>
      </c>
      <c r="F3730" s="2" t="s">
        <v>114</v>
      </c>
      <c r="G3730" s="2" t="s">
        <v>142</v>
      </c>
    </row>
    <row r="3731" customFormat="false" ht="15" hidden="false" customHeight="false" outlineLevel="0" collapsed="false">
      <c r="A3731" s="2" t="s">
        <v>8897</v>
      </c>
      <c r="B3731" s="2" t="s">
        <v>873</v>
      </c>
      <c r="C3731" s="2" t="s">
        <v>5164</v>
      </c>
      <c r="D3731" s="13" t="n">
        <v>45636</v>
      </c>
      <c r="E3731" s="2" t="s">
        <v>98</v>
      </c>
      <c r="F3731" s="2" t="s">
        <v>98</v>
      </c>
      <c r="G3731" s="2" t="s">
        <v>136</v>
      </c>
    </row>
    <row r="3732" customFormat="false" ht="15" hidden="false" customHeight="false" outlineLevel="0" collapsed="false">
      <c r="A3732" s="2" t="s">
        <v>8898</v>
      </c>
      <c r="B3732" s="2" t="s">
        <v>5101</v>
      </c>
      <c r="C3732" s="2" t="s">
        <v>5164</v>
      </c>
      <c r="D3732" s="13" t="n">
        <v>45775</v>
      </c>
      <c r="E3732" s="2" t="s">
        <v>98</v>
      </c>
      <c r="F3732" s="2" t="s">
        <v>98</v>
      </c>
      <c r="G3732" s="2" t="s">
        <v>99</v>
      </c>
    </row>
    <row r="3733" customFormat="false" ht="15" hidden="false" customHeight="false" outlineLevel="0" collapsed="false">
      <c r="A3733" s="2" t="s">
        <v>8899</v>
      </c>
      <c r="B3733" s="2" t="s">
        <v>718</v>
      </c>
      <c r="C3733" s="2" t="s">
        <v>5164</v>
      </c>
      <c r="D3733" s="13" t="n">
        <v>45594</v>
      </c>
      <c r="E3733" s="2" t="s">
        <v>98</v>
      </c>
      <c r="F3733" s="2" t="s">
        <v>139</v>
      </c>
      <c r="G3733" s="2" t="s">
        <v>142</v>
      </c>
    </row>
    <row r="3734" customFormat="false" ht="15" hidden="false" customHeight="false" outlineLevel="0" collapsed="false">
      <c r="A3734" s="2" t="s">
        <v>8900</v>
      </c>
      <c r="B3734" s="2" t="s">
        <v>4904</v>
      </c>
      <c r="C3734" s="2" t="s">
        <v>5164</v>
      </c>
      <c r="D3734" s="13" t="n">
        <v>45404</v>
      </c>
      <c r="E3734" s="2" t="s">
        <v>98</v>
      </c>
      <c r="F3734" s="2" t="s">
        <v>119</v>
      </c>
      <c r="G3734" s="2" t="s">
        <v>111</v>
      </c>
    </row>
    <row r="3735" customFormat="false" ht="15" hidden="false" customHeight="false" outlineLevel="0" collapsed="false">
      <c r="A3735" s="2" t="s">
        <v>8901</v>
      </c>
      <c r="B3735" s="2" t="s">
        <v>1905</v>
      </c>
      <c r="C3735" s="2" t="s">
        <v>5172</v>
      </c>
      <c r="D3735" s="13" t="n">
        <v>46055</v>
      </c>
      <c r="E3735" s="2" t="s">
        <v>145</v>
      </c>
      <c r="F3735" s="2" t="s">
        <v>98</v>
      </c>
      <c r="G3735" s="2" t="s">
        <v>130</v>
      </c>
    </row>
    <row r="3736" customFormat="false" ht="15" hidden="false" customHeight="false" outlineLevel="0" collapsed="false">
      <c r="A3736" s="2" t="s">
        <v>8902</v>
      </c>
      <c r="B3736" s="2" t="s">
        <v>2067</v>
      </c>
      <c r="C3736" s="2" t="s">
        <v>5168</v>
      </c>
      <c r="D3736" s="13" t="n">
        <v>45777</v>
      </c>
      <c r="E3736" s="2" t="s">
        <v>165</v>
      </c>
      <c r="F3736" s="2" t="s">
        <v>98</v>
      </c>
      <c r="G3736" s="2" t="s">
        <v>109</v>
      </c>
    </row>
    <row r="3737" customFormat="false" ht="15" hidden="false" customHeight="false" outlineLevel="0" collapsed="false">
      <c r="A3737" s="2" t="s">
        <v>8903</v>
      </c>
      <c r="B3737" s="2" t="s">
        <v>3948</v>
      </c>
      <c r="C3737" s="2" t="s">
        <v>5172</v>
      </c>
      <c r="D3737" s="13" t="n">
        <v>45756</v>
      </c>
      <c r="E3737" s="2" t="s">
        <v>119</v>
      </c>
      <c r="F3737" s="2" t="s">
        <v>98</v>
      </c>
      <c r="G3737" s="2" t="s">
        <v>142</v>
      </c>
    </row>
    <row r="3738" customFormat="false" ht="15" hidden="false" customHeight="false" outlineLevel="0" collapsed="false">
      <c r="A3738" s="2" t="s">
        <v>8904</v>
      </c>
      <c r="B3738" s="2" t="s">
        <v>4491</v>
      </c>
      <c r="C3738" s="2" t="s">
        <v>5168</v>
      </c>
      <c r="D3738" s="13" t="n">
        <v>45938</v>
      </c>
      <c r="E3738" s="2" t="s">
        <v>119</v>
      </c>
      <c r="F3738" s="2" t="s">
        <v>98</v>
      </c>
      <c r="G3738" s="2" t="s">
        <v>124</v>
      </c>
    </row>
    <row r="3739" customFormat="false" ht="15" hidden="false" customHeight="false" outlineLevel="0" collapsed="false">
      <c r="A3739" s="2" t="s">
        <v>8905</v>
      </c>
      <c r="B3739" s="2" t="s">
        <v>5021</v>
      </c>
      <c r="C3739" s="2" t="s">
        <v>5172</v>
      </c>
      <c r="D3739" s="13" t="n">
        <v>45789</v>
      </c>
      <c r="E3739" s="2" t="s">
        <v>98</v>
      </c>
      <c r="F3739" s="2" t="s">
        <v>98</v>
      </c>
      <c r="G3739" s="2" t="s">
        <v>133</v>
      </c>
    </row>
    <row r="3740" customFormat="false" ht="15" hidden="false" customHeight="false" outlineLevel="0" collapsed="false">
      <c r="A3740" s="2" t="s">
        <v>8906</v>
      </c>
      <c r="B3740" s="2" t="s">
        <v>2623</v>
      </c>
      <c r="C3740" s="2" t="s">
        <v>5166</v>
      </c>
      <c r="D3740" s="13" t="n">
        <v>45810</v>
      </c>
      <c r="E3740" s="2" t="s">
        <v>98</v>
      </c>
      <c r="F3740" s="2" t="s">
        <v>123</v>
      </c>
      <c r="G3740" s="2" t="s">
        <v>142</v>
      </c>
    </row>
    <row r="3741" customFormat="false" ht="15" hidden="false" customHeight="false" outlineLevel="0" collapsed="false">
      <c r="A3741" s="2" t="s">
        <v>8907</v>
      </c>
      <c r="B3741" s="2" t="s">
        <v>3038</v>
      </c>
      <c r="C3741" s="2" t="s">
        <v>5190</v>
      </c>
      <c r="D3741" s="13" t="n">
        <v>46029</v>
      </c>
      <c r="E3741" s="2" t="s">
        <v>98</v>
      </c>
      <c r="F3741" s="2" t="s">
        <v>119</v>
      </c>
      <c r="G3741" s="2" t="s">
        <v>142</v>
      </c>
    </row>
    <row r="3742" customFormat="false" ht="15" hidden="false" customHeight="false" outlineLevel="0" collapsed="false">
      <c r="A3742" s="2" t="s">
        <v>8908</v>
      </c>
      <c r="B3742" s="2" t="s">
        <v>308</v>
      </c>
      <c r="C3742" s="2" t="s">
        <v>5164</v>
      </c>
      <c r="D3742" s="13" t="n">
        <v>45894</v>
      </c>
      <c r="E3742" s="2" t="s">
        <v>98</v>
      </c>
      <c r="F3742" s="2" t="s">
        <v>114</v>
      </c>
      <c r="G3742" s="2" t="s">
        <v>111</v>
      </c>
    </row>
    <row r="3743" customFormat="false" ht="15" hidden="false" customHeight="false" outlineLevel="0" collapsed="false">
      <c r="A3743" s="2" t="s">
        <v>8909</v>
      </c>
      <c r="B3743" s="2" t="s">
        <v>3516</v>
      </c>
      <c r="C3743" s="2" t="s">
        <v>5168</v>
      </c>
      <c r="D3743" s="13" t="n">
        <v>45791</v>
      </c>
      <c r="E3743" s="2" t="s">
        <v>145</v>
      </c>
      <c r="F3743" s="2" t="s">
        <v>98</v>
      </c>
      <c r="G3743" s="2" t="s">
        <v>120</v>
      </c>
    </row>
    <row r="3744" customFormat="false" ht="15" hidden="false" customHeight="false" outlineLevel="0" collapsed="false">
      <c r="A3744" s="2" t="s">
        <v>8910</v>
      </c>
      <c r="B3744" s="2" t="s">
        <v>951</v>
      </c>
      <c r="C3744" s="2" t="s">
        <v>5190</v>
      </c>
      <c r="D3744" s="13" t="n">
        <v>45862</v>
      </c>
      <c r="E3744" s="2" t="s">
        <v>98</v>
      </c>
      <c r="F3744" s="2" t="s">
        <v>141</v>
      </c>
      <c r="G3744" s="2" t="s">
        <v>120</v>
      </c>
    </row>
    <row r="3745" customFormat="false" ht="15" hidden="false" customHeight="false" outlineLevel="0" collapsed="false">
      <c r="A3745" s="2" t="s">
        <v>8911</v>
      </c>
      <c r="B3745" s="2" t="s">
        <v>3250</v>
      </c>
      <c r="C3745" s="2" t="s">
        <v>5190</v>
      </c>
      <c r="D3745" s="13" t="n">
        <v>45679</v>
      </c>
      <c r="E3745" s="2" t="s">
        <v>98</v>
      </c>
      <c r="F3745" s="2" t="s">
        <v>128</v>
      </c>
      <c r="G3745" s="2" t="s">
        <v>133</v>
      </c>
    </row>
    <row r="3746" customFormat="false" ht="15" hidden="false" customHeight="false" outlineLevel="0" collapsed="false">
      <c r="A3746" s="2" t="s">
        <v>8912</v>
      </c>
      <c r="B3746" s="2" t="s">
        <v>1771</v>
      </c>
      <c r="C3746" s="2" t="s">
        <v>5164</v>
      </c>
      <c r="D3746" s="13" t="n">
        <v>45777</v>
      </c>
      <c r="E3746" s="2" t="s">
        <v>98</v>
      </c>
      <c r="F3746" s="2" t="s">
        <v>98</v>
      </c>
      <c r="G3746" s="2" t="s">
        <v>133</v>
      </c>
    </row>
    <row r="3747" customFormat="false" ht="15" hidden="false" customHeight="false" outlineLevel="0" collapsed="false">
      <c r="A3747" s="2" t="s">
        <v>8913</v>
      </c>
      <c r="B3747" s="2" t="s">
        <v>3733</v>
      </c>
      <c r="C3747" s="2" t="s">
        <v>5164</v>
      </c>
      <c r="D3747" s="13" t="n">
        <v>46006</v>
      </c>
      <c r="E3747" s="2" t="s">
        <v>98</v>
      </c>
      <c r="F3747" s="2" t="s">
        <v>145</v>
      </c>
      <c r="G3747" s="2" t="s">
        <v>109</v>
      </c>
    </row>
    <row r="3748" customFormat="false" ht="15" hidden="false" customHeight="false" outlineLevel="0" collapsed="false">
      <c r="A3748" s="2" t="s">
        <v>8914</v>
      </c>
      <c r="B3748" s="2" t="s">
        <v>343</v>
      </c>
      <c r="C3748" s="2" t="s">
        <v>5168</v>
      </c>
      <c r="D3748" s="13" t="n">
        <v>46223</v>
      </c>
      <c r="E3748" s="2" t="s">
        <v>139</v>
      </c>
      <c r="F3748" s="2" t="s">
        <v>98</v>
      </c>
      <c r="G3748" s="2" t="s">
        <v>142</v>
      </c>
    </row>
    <row r="3749" customFormat="false" ht="15" hidden="false" customHeight="false" outlineLevel="0" collapsed="false">
      <c r="A3749" s="2" t="s">
        <v>8915</v>
      </c>
      <c r="B3749" s="2" t="s">
        <v>3771</v>
      </c>
      <c r="C3749" s="2" t="s">
        <v>5164</v>
      </c>
      <c r="D3749" s="13" t="n">
        <v>45779</v>
      </c>
      <c r="E3749" s="2" t="s">
        <v>98</v>
      </c>
      <c r="F3749" s="2" t="s">
        <v>119</v>
      </c>
      <c r="G3749" s="2" t="s">
        <v>99</v>
      </c>
    </row>
    <row r="3750" customFormat="false" ht="15" hidden="false" customHeight="false" outlineLevel="0" collapsed="false">
      <c r="A3750" s="2" t="s">
        <v>8916</v>
      </c>
      <c r="B3750" s="2" t="s">
        <v>4872</v>
      </c>
      <c r="C3750" s="2" t="s">
        <v>5164</v>
      </c>
      <c r="D3750" s="13" t="n">
        <v>45752</v>
      </c>
      <c r="E3750" s="2" t="s">
        <v>98</v>
      </c>
      <c r="F3750" s="2" t="s">
        <v>139</v>
      </c>
      <c r="G3750" s="2" t="s">
        <v>142</v>
      </c>
    </row>
    <row r="3751" customFormat="false" ht="15" hidden="false" customHeight="false" outlineLevel="0" collapsed="false">
      <c r="A3751" s="2" t="s">
        <v>8917</v>
      </c>
      <c r="B3751" s="2" t="s">
        <v>2667</v>
      </c>
      <c r="C3751" s="2" t="s">
        <v>5164</v>
      </c>
      <c r="D3751" s="13" t="n">
        <v>45508</v>
      </c>
      <c r="E3751" s="2" t="s">
        <v>98</v>
      </c>
      <c r="F3751" s="2" t="s">
        <v>141</v>
      </c>
      <c r="G3751" s="2" t="s">
        <v>111</v>
      </c>
    </row>
    <row r="3752" customFormat="false" ht="15" hidden="false" customHeight="false" outlineLevel="0" collapsed="false">
      <c r="A3752" s="2" t="s">
        <v>8918</v>
      </c>
      <c r="B3752" s="2" t="s">
        <v>3166</v>
      </c>
      <c r="C3752" s="2" t="s">
        <v>5190</v>
      </c>
      <c r="D3752" s="13" t="n">
        <v>45790</v>
      </c>
      <c r="E3752" s="2" t="s">
        <v>98</v>
      </c>
      <c r="F3752" s="2" t="s">
        <v>98</v>
      </c>
      <c r="G3752" s="2" t="s">
        <v>124</v>
      </c>
    </row>
    <row r="3753" customFormat="false" ht="15" hidden="false" customHeight="false" outlineLevel="0" collapsed="false">
      <c r="A3753" s="2" t="s">
        <v>8919</v>
      </c>
      <c r="B3753" s="2" t="s">
        <v>251</v>
      </c>
      <c r="C3753" s="2" t="s">
        <v>5166</v>
      </c>
      <c r="D3753" s="13" t="n">
        <v>45952</v>
      </c>
      <c r="E3753" s="2" t="s">
        <v>139</v>
      </c>
      <c r="F3753" s="2" t="s">
        <v>128</v>
      </c>
      <c r="G3753" s="2" t="s">
        <v>136</v>
      </c>
    </row>
    <row r="3754" customFormat="false" ht="15" hidden="false" customHeight="false" outlineLevel="0" collapsed="false">
      <c r="A3754" s="2" t="s">
        <v>8920</v>
      </c>
      <c r="B3754" s="2" t="s">
        <v>1753</v>
      </c>
      <c r="C3754" s="2" t="s">
        <v>5166</v>
      </c>
      <c r="D3754" s="13" t="n">
        <v>46084</v>
      </c>
      <c r="E3754" s="2" t="s">
        <v>141</v>
      </c>
      <c r="F3754" s="2" t="s">
        <v>139</v>
      </c>
      <c r="G3754" s="2" t="s">
        <v>142</v>
      </c>
    </row>
    <row r="3755" customFormat="false" ht="15" hidden="false" customHeight="false" outlineLevel="0" collapsed="false">
      <c r="A3755" s="2" t="s">
        <v>8921</v>
      </c>
      <c r="B3755" s="2" t="s">
        <v>4483</v>
      </c>
      <c r="C3755" s="2" t="s">
        <v>5164</v>
      </c>
      <c r="D3755" s="13" t="n">
        <v>45776</v>
      </c>
      <c r="E3755" s="2" t="s">
        <v>98</v>
      </c>
      <c r="F3755" s="2" t="s">
        <v>165</v>
      </c>
      <c r="G3755" s="2" t="s">
        <v>99</v>
      </c>
    </row>
    <row r="3756" customFormat="false" ht="15" hidden="false" customHeight="false" outlineLevel="0" collapsed="false">
      <c r="A3756" s="2" t="s">
        <v>8922</v>
      </c>
      <c r="B3756" s="2" t="s">
        <v>3416</v>
      </c>
      <c r="C3756" s="2" t="s">
        <v>5168</v>
      </c>
      <c r="D3756" s="13" t="n">
        <v>45800</v>
      </c>
      <c r="E3756" s="2" t="s">
        <v>119</v>
      </c>
      <c r="F3756" s="2" t="s">
        <v>98</v>
      </c>
      <c r="G3756" s="2" t="s">
        <v>136</v>
      </c>
    </row>
    <row r="3757" customFormat="false" ht="15" hidden="false" customHeight="false" outlineLevel="0" collapsed="false">
      <c r="A3757" s="2" t="s">
        <v>8923</v>
      </c>
      <c r="B3757" s="2" t="s">
        <v>4026</v>
      </c>
      <c r="C3757" s="2" t="s">
        <v>5164</v>
      </c>
      <c r="D3757" s="13" t="n">
        <v>45720</v>
      </c>
      <c r="E3757" s="2" t="s">
        <v>98</v>
      </c>
      <c r="F3757" s="2" t="s">
        <v>165</v>
      </c>
      <c r="G3757" s="2" t="s">
        <v>130</v>
      </c>
    </row>
    <row r="3758" customFormat="false" ht="15" hidden="false" customHeight="false" outlineLevel="0" collapsed="false">
      <c r="A3758" s="2" t="s">
        <v>8924</v>
      </c>
      <c r="B3758" s="2" t="s">
        <v>950</v>
      </c>
      <c r="C3758" s="2" t="s">
        <v>5168</v>
      </c>
      <c r="D3758" s="13" t="n">
        <v>46255</v>
      </c>
      <c r="E3758" s="2" t="s">
        <v>165</v>
      </c>
      <c r="F3758" s="2" t="s">
        <v>98</v>
      </c>
      <c r="G3758" s="2" t="s">
        <v>130</v>
      </c>
    </row>
    <row r="3759" customFormat="false" ht="15" hidden="false" customHeight="false" outlineLevel="0" collapsed="false">
      <c r="A3759" s="2" t="s">
        <v>8925</v>
      </c>
      <c r="B3759" s="2" t="s">
        <v>4740</v>
      </c>
      <c r="C3759" s="2" t="s">
        <v>5164</v>
      </c>
      <c r="D3759" s="13" t="n">
        <v>45779</v>
      </c>
      <c r="E3759" s="2" t="s">
        <v>98</v>
      </c>
      <c r="F3759" s="2" t="s">
        <v>98</v>
      </c>
      <c r="G3759" s="2" t="s">
        <v>133</v>
      </c>
    </row>
    <row r="3760" customFormat="false" ht="15" hidden="false" customHeight="false" outlineLevel="0" collapsed="false">
      <c r="A3760" s="2" t="s">
        <v>8926</v>
      </c>
      <c r="B3760" s="2" t="s">
        <v>1124</v>
      </c>
      <c r="C3760" s="2" t="s">
        <v>5164</v>
      </c>
      <c r="D3760" s="13" t="n">
        <v>45742</v>
      </c>
      <c r="E3760" s="2" t="s">
        <v>98</v>
      </c>
      <c r="F3760" s="2" t="s">
        <v>165</v>
      </c>
      <c r="G3760" s="2" t="s">
        <v>130</v>
      </c>
    </row>
    <row r="3761" customFormat="false" ht="15" hidden="false" customHeight="false" outlineLevel="0" collapsed="false">
      <c r="A3761" s="2" t="s">
        <v>8927</v>
      </c>
      <c r="B3761" s="2" t="s">
        <v>426</v>
      </c>
      <c r="C3761" s="2" t="s">
        <v>5168</v>
      </c>
      <c r="D3761" s="13" t="n">
        <v>45509</v>
      </c>
      <c r="E3761" s="2" t="s">
        <v>98</v>
      </c>
      <c r="F3761" s="2" t="s">
        <v>98</v>
      </c>
      <c r="G3761" s="2" t="s">
        <v>130</v>
      </c>
    </row>
    <row r="3762" customFormat="false" ht="15" hidden="false" customHeight="false" outlineLevel="0" collapsed="false">
      <c r="A3762" s="2" t="s">
        <v>8928</v>
      </c>
      <c r="B3762" s="2" t="s">
        <v>984</v>
      </c>
      <c r="C3762" s="2" t="s">
        <v>5164</v>
      </c>
      <c r="D3762" s="13" t="n">
        <v>45730</v>
      </c>
      <c r="E3762" s="2" t="s">
        <v>98</v>
      </c>
      <c r="F3762" s="2" t="s">
        <v>104</v>
      </c>
      <c r="G3762" s="2" t="s">
        <v>99</v>
      </c>
    </row>
    <row r="3763" customFormat="false" ht="15" hidden="false" customHeight="false" outlineLevel="0" collapsed="false">
      <c r="A3763" s="2" t="s">
        <v>8929</v>
      </c>
      <c r="B3763" s="2" t="s">
        <v>4977</v>
      </c>
      <c r="C3763" s="2" t="s">
        <v>5190</v>
      </c>
      <c r="D3763" s="13" t="n">
        <v>45874</v>
      </c>
      <c r="E3763" s="2" t="s">
        <v>98</v>
      </c>
      <c r="F3763" s="2" t="s">
        <v>98</v>
      </c>
      <c r="G3763" s="2" t="s">
        <v>111</v>
      </c>
    </row>
    <row r="3764" customFormat="false" ht="15" hidden="false" customHeight="false" outlineLevel="0" collapsed="false">
      <c r="A3764" s="2" t="s">
        <v>8930</v>
      </c>
      <c r="B3764" s="2" t="s">
        <v>317</v>
      </c>
      <c r="C3764" s="2" t="s">
        <v>5172</v>
      </c>
      <c r="D3764" s="13" t="n">
        <v>45445</v>
      </c>
      <c r="E3764" s="2" t="s">
        <v>139</v>
      </c>
      <c r="F3764" s="2" t="s">
        <v>98</v>
      </c>
      <c r="G3764" s="2" t="s">
        <v>99</v>
      </c>
    </row>
    <row r="3765" customFormat="false" ht="15" hidden="false" customHeight="false" outlineLevel="0" collapsed="false">
      <c r="A3765" s="2" t="s">
        <v>8931</v>
      </c>
      <c r="B3765" s="2" t="s">
        <v>444</v>
      </c>
      <c r="C3765" s="2" t="s">
        <v>5168</v>
      </c>
      <c r="D3765" s="13" t="n">
        <v>45805</v>
      </c>
      <c r="E3765" s="2" t="s">
        <v>114</v>
      </c>
      <c r="F3765" s="2" t="s">
        <v>98</v>
      </c>
      <c r="G3765" s="2" t="s">
        <v>120</v>
      </c>
    </row>
    <row r="3766" customFormat="false" ht="15" hidden="false" customHeight="false" outlineLevel="0" collapsed="false">
      <c r="A3766" s="2" t="s">
        <v>8932</v>
      </c>
      <c r="B3766" s="2" t="s">
        <v>4707</v>
      </c>
      <c r="C3766" s="2" t="s">
        <v>5164</v>
      </c>
      <c r="D3766" s="13" t="n">
        <v>46153</v>
      </c>
      <c r="E3766" s="2" t="s">
        <v>98</v>
      </c>
      <c r="F3766" s="2" t="s">
        <v>119</v>
      </c>
      <c r="G3766" s="2" t="s">
        <v>109</v>
      </c>
    </row>
    <row r="3767" customFormat="false" ht="15" hidden="false" customHeight="false" outlineLevel="0" collapsed="false">
      <c r="A3767" s="2" t="s">
        <v>8933</v>
      </c>
      <c r="B3767" s="2" t="s">
        <v>3288</v>
      </c>
      <c r="C3767" s="2" t="s">
        <v>5164</v>
      </c>
      <c r="D3767" s="13" t="n">
        <v>45561</v>
      </c>
      <c r="E3767" s="2" t="s">
        <v>98</v>
      </c>
      <c r="F3767" s="2" t="s">
        <v>104</v>
      </c>
      <c r="G3767" s="2" t="s">
        <v>130</v>
      </c>
    </row>
    <row r="3768" customFormat="false" ht="15" hidden="false" customHeight="false" outlineLevel="0" collapsed="false">
      <c r="A3768" s="2" t="s">
        <v>8934</v>
      </c>
      <c r="B3768" s="2" t="s">
        <v>1005</v>
      </c>
      <c r="C3768" s="2" t="s">
        <v>5168</v>
      </c>
      <c r="D3768" s="13" t="n">
        <v>45996</v>
      </c>
      <c r="E3768" s="2" t="s">
        <v>128</v>
      </c>
      <c r="F3768" s="2" t="s">
        <v>98</v>
      </c>
      <c r="G3768" s="2" t="s">
        <v>109</v>
      </c>
    </row>
    <row r="3769" customFormat="false" ht="15" hidden="false" customHeight="false" outlineLevel="0" collapsed="false">
      <c r="A3769" s="2" t="s">
        <v>8935</v>
      </c>
      <c r="B3769" s="2" t="s">
        <v>2444</v>
      </c>
      <c r="C3769" s="2" t="s">
        <v>5164</v>
      </c>
      <c r="D3769" s="13" t="n">
        <v>45740</v>
      </c>
      <c r="E3769" s="2" t="s">
        <v>98</v>
      </c>
      <c r="F3769" s="2" t="s">
        <v>98</v>
      </c>
      <c r="G3769" s="2" t="s">
        <v>136</v>
      </c>
    </row>
    <row r="3770" customFormat="false" ht="15" hidden="false" customHeight="false" outlineLevel="0" collapsed="false">
      <c r="A3770" s="2" t="s">
        <v>8936</v>
      </c>
      <c r="B3770" s="2" t="s">
        <v>4152</v>
      </c>
      <c r="C3770" s="2" t="s">
        <v>5190</v>
      </c>
      <c r="D3770" s="13" t="n">
        <v>45843</v>
      </c>
      <c r="E3770" s="2" t="s">
        <v>98</v>
      </c>
      <c r="F3770" s="2" t="s">
        <v>165</v>
      </c>
      <c r="G3770" s="2" t="s">
        <v>133</v>
      </c>
    </row>
    <row r="3771" customFormat="false" ht="15" hidden="false" customHeight="false" outlineLevel="0" collapsed="false">
      <c r="A3771" s="2" t="s">
        <v>8937</v>
      </c>
      <c r="B3771" s="2" t="s">
        <v>654</v>
      </c>
      <c r="C3771" s="2" t="s">
        <v>5164</v>
      </c>
      <c r="D3771" s="13" t="n">
        <v>45965</v>
      </c>
      <c r="E3771" s="2" t="s">
        <v>98</v>
      </c>
      <c r="F3771" s="2" t="s">
        <v>98</v>
      </c>
      <c r="G3771" s="2" t="s">
        <v>133</v>
      </c>
    </row>
    <row r="3772" customFormat="false" ht="15" hidden="false" customHeight="false" outlineLevel="0" collapsed="false">
      <c r="A3772" s="2" t="s">
        <v>8938</v>
      </c>
      <c r="B3772" s="2" t="s">
        <v>4077</v>
      </c>
      <c r="C3772" s="2" t="s">
        <v>5166</v>
      </c>
      <c r="D3772" s="13" t="n">
        <v>46069</v>
      </c>
      <c r="E3772" s="2" t="s">
        <v>165</v>
      </c>
      <c r="F3772" s="2" t="s">
        <v>104</v>
      </c>
      <c r="G3772" s="2" t="s">
        <v>99</v>
      </c>
    </row>
    <row r="3773" customFormat="false" ht="15" hidden="false" customHeight="false" outlineLevel="0" collapsed="false">
      <c r="A3773" s="2" t="s">
        <v>8939</v>
      </c>
      <c r="B3773" s="2" t="s">
        <v>5104</v>
      </c>
      <c r="C3773" s="2" t="s">
        <v>5164</v>
      </c>
      <c r="D3773" s="13" t="n">
        <v>45638</v>
      </c>
      <c r="E3773" s="2" t="s">
        <v>98</v>
      </c>
      <c r="F3773" s="2" t="s">
        <v>98</v>
      </c>
      <c r="G3773" s="2" t="s">
        <v>99</v>
      </c>
    </row>
    <row r="3774" customFormat="false" ht="15" hidden="false" customHeight="false" outlineLevel="0" collapsed="false">
      <c r="A3774" s="2" t="s">
        <v>8940</v>
      </c>
      <c r="B3774" s="2" t="s">
        <v>2328</v>
      </c>
      <c r="C3774" s="2" t="s">
        <v>5168</v>
      </c>
      <c r="D3774" s="13" t="n">
        <v>45533</v>
      </c>
      <c r="E3774" s="2" t="s">
        <v>141</v>
      </c>
      <c r="F3774" s="2" t="s">
        <v>98</v>
      </c>
      <c r="G3774" s="2" t="s">
        <v>99</v>
      </c>
    </row>
    <row r="3775" customFormat="false" ht="15" hidden="false" customHeight="false" outlineLevel="0" collapsed="false">
      <c r="A3775" s="2" t="s">
        <v>8941</v>
      </c>
      <c r="B3775" s="2" t="s">
        <v>4684</v>
      </c>
      <c r="C3775" s="2" t="s">
        <v>5164</v>
      </c>
      <c r="D3775" s="13" t="n">
        <v>45748</v>
      </c>
      <c r="E3775" s="2" t="s">
        <v>98</v>
      </c>
      <c r="F3775" s="2" t="s">
        <v>104</v>
      </c>
      <c r="G3775" s="2" t="s">
        <v>142</v>
      </c>
    </row>
    <row r="3776" customFormat="false" ht="15" hidden="false" customHeight="false" outlineLevel="0" collapsed="false">
      <c r="A3776" s="2" t="s">
        <v>8942</v>
      </c>
      <c r="B3776" s="2" t="s">
        <v>4909</v>
      </c>
      <c r="C3776" s="2" t="s">
        <v>5166</v>
      </c>
      <c r="D3776" s="13" t="n">
        <v>45810</v>
      </c>
      <c r="E3776" s="2" t="s">
        <v>139</v>
      </c>
      <c r="F3776" s="2" t="s">
        <v>128</v>
      </c>
      <c r="G3776" s="2" t="s">
        <v>124</v>
      </c>
    </row>
    <row r="3777" customFormat="false" ht="15" hidden="false" customHeight="false" outlineLevel="0" collapsed="false">
      <c r="A3777" s="2" t="s">
        <v>8943</v>
      </c>
      <c r="B3777" s="2" t="s">
        <v>4962</v>
      </c>
      <c r="C3777" s="2" t="s">
        <v>5190</v>
      </c>
      <c r="D3777" s="13" t="n">
        <v>45727</v>
      </c>
      <c r="E3777" s="2" t="s">
        <v>98</v>
      </c>
      <c r="F3777" s="2" t="s">
        <v>98</v>
      </c>
      <c r="G3777" s="2" t="s">
        <v>130</v>
      </c>
    </row>
    <row r="3778" customFormat="false" ht="15" hidden="false" customHeight="false" outlineLevel="0" collapsed="false">
      <c r="A3778" s="2" t="s">
        <v>8944</v>
      </c>
      <c r="B3778" s="2" t="s">
        <v>4797</v>
      </c>
      <c r="C3778" s="2" t="s">
        <v>5168</v>
      </c>
      <c r="D3778" s="13" t="n">
        <v>45738</v>
      </c>
      <c r="E3778" s="2" t="s">
        <v>114</v>
      </c>
      <c r="F3778" s="2" t="s">
        <v>98</v>
      </c>
      <c r="G3778" s="2" t="s">
        <v>111</v>
      </c>
    </row>
    <row r="3779" customFormat="false" ht="15" hidden="false" customHeight="false" outlineLevel="0" collapsed="false">
      <c r="A3779" s="2" t="s">
        <v>8945</v>
      </c>
      <c r="B3779" s="2" t="s">
        <v>3959</v>
      </c>
      <c r="C3779" s="2" t="s">
        <v>5190</v>
      </c>
      <c r="D3779" s="13" t="n">
        <v>45908</v>
      </c>
      <c r="E3779" s="2" t="s">
        <v>98</v>
      </c>
      <c r="F3779" s="2" t="s">
        <v>108</v>
      </c>
      <c r="G3779" s="2" t="s">
        <v>124</v>
      </c>
    </row>
    <row r="3780" customFormat="false" ht="15" hidden="false" customHeight="false" outlineLevel="0" collapsed="false">
      <c r="A3780" s="2" t="s">
        <v>8946</v>
      </c>
      <c r="B3780" s="2" t="s">
        <v>4516</v>
      </c>
      <c r="C3780" s="2" t="s">
        <v>5168</v>
      </c>
      <c r="D3780" s="13" t="n">
        <v>45811</v>
      </c>
      <c r="E3780" s="2" t="s">
        <v>141</v>
      </c>
      <c r="F3780" s="2" t="s">
        <v>98</v>
      </c>
      <c r="G3780" s="2" t="s">
        <v>136</v>
      </c>
    </row>
    <row r="3781" customFormat="false" ht="15" hidden="false" customHeight="false" outlineLevel="0" collapsed="false">
      <c r="A3781" s="2" t="s">
        <v>8947</v>
      </c>
      <c r="B3781" s="2" t="s">
        <v>4351</v>
      </c>
      <c r="C3781" s="2" t="s">
        <v>5190</v>
      </c>
      <c r="D3781" s="13" t="n">
        <v>45700</v>
      </c>
      <c r="E3781" s="2" t="s">
        <v>98</v>
      </c>
      <c r="F3781" s="2" t="s">
        <v>98</v>
      </c>
      <c r="G3781" s="2" t="s">
        <v>124</v>
      </c>
    </row>
    <row r="3782" customFormat="false" ht="15" hidden="false" customHeight="false" outlineLevel="0" collapsed="false">
      <c r="A3782" s="2" t="s">
        <v>8948</v>
      </c>
      <c r="B3782" s="2" t="s">
        <v>3535</v>
      </c>
      <c r="C3782" s="2" t="s">
        <v>5190</v>
      </c>
      <c r="D3782" s="13" t="n">
        <v>45767</v>
      </c>
      <c r="E3782" s="2" t="s">
        <v>98</v>
      </c>
      <c r="F3782" s="2" t="s">
        <v>119</v>
      </c>
      <c r="G3782" s="2" t="s">
        <v>115</v>
      </c>
    </row>
    <row r="3783" customFormat="false" ht="15" hidden="false" customHeight="false" outlineLevel="0" collapsed="false">
      <c r="A3783" s="2" t="s">
        <v>8949</v>
      </c>
      <c r="B3783" s="2" t="s">
        <v>3258</v>
      </c>
      <c r="C3783" s="2" t="s">
        <v>5164</v>
      </c>
      <c r="D3783" s="13" t="n">
        <v>46035</v>
      </c>
      <c r="E3783" s="2" t="s">
        <v>98</v>
      </c>
      <c r="F3783" s="2" t="s">
        <v>98</v>
      </c>
      <c r="G3783" s="2" t="s">
        <v>133</v>
      </c>
    </row>
    <row r="3784" customFormat="false" ht="15" hidden="false" customHeight="false" outlineLevel="0" collapsed="false">
      <c r="A3784" s="2" t="s">
        <v>8950</v>
      </c>
      <c r="B3784" s="2" t="s">
        <v>4959</v>
      </c>
      <c r="C3784" s="2" t="s">
        <v>5172</v>
      </c>
      <c r="D3784" s="13" t="n">
        <v>45872</v>
      </c>
      <c r="E3784" s="2" t="s">
        <v>98</v>
      </c>
      <c r="F3784" s="2" t="s">
        <v>98</v>
      </c>
      <c r="G3784" s="2" t="s">
        <v>130</v>
      </c>
    </row>
    <row r="3785" customFormat="false" ht="15" hidden="false" customHeight="false" outlineLevel="0" collapsed="false">
      <c r="A3785" s="2" t="s">
        <v>8951</v>
      </c>
      <c r="B3785" s="2" t="s">
        <v>3239</v>
      </c>
      <c r="C3785" s="2" t="s">
        <v>5168</v>
      </c>
      <c r="D3785" s="13" t="n">
        <v>45949</v>
      </c>
      <c r="E3785" s="2" t="s">
        <v>98</v>
      </c>
      <c r="F3785" s="2" t="s">
        <v>98</v>
      </c>
      <c r="G3785" s="2" t="s">
        <v>130</v>
      </c>
    </row>
    <row r="3786" customFormat="false" ht="15" hidden="false" customHeight="false" outlineLevel="0" collapsed="false">
      <c r="A3786" s="2" t="s">
        <v>8952</v>
      </c>
      <c r="B3786" s="2" t="s">
        <v>559</v>
      </c>
      <c r="C3786" s="2" t="s">
        <v>5164</v>
      </c>
      <c r="D3786" s="13" t="n">
        <v>45705</v>
      </c>
      <c r="E3786" s="2" t="s">
        <v>98</v>
      </c>
      <c r="F3786" s="2" t="s">
        <v>165</v>
      </c>
      <c r="G3786" s="2" t="s">
        <v>142</v>
      </c>
    </row>
    <row r="3787" customFormat="false" ht="15" hidden="false" customHeight="false" outlineLevel="0" collapsed="false">
      <c r="A3787" s="2" t="s">
        <v>8953</v>
      </c>
      <c r="B3787" s="2" t="s">
        <v>4280</v>
      </c>
      <c r="C3787" s="2" t="s">
        <v>5166</v>
      </c>
      <c r="D3787" s="13" t="n">
        <v>45891</v>
      </c>
      <c r="E3787" s="2" t="s">
        <v>108</v>
      </c>
      <c r="F3787" s="2" t="s">
        <v>139</v>
      </c>
      <c r="G3787" s="2" t="s">
        <v>120</v>
      </c>
    </row>
    <row r="3788" customFormat="false" ht="15" hidden="false" customHeight="false" outlineLevel="0" collapsed="false">
      <c r="A3788" s="2" t="s">
        <v>8954</v>
      </c>
      <c r="B3788" s="2" t="s">
        <v>1102</v>
      </c>
      <c r="C3788" s="2" t="s">
        <v>5172</v>
      </c>
      <c r="D3788" s="13" t="n">
        <v>45943</v>
      </c>
      <c r="E3788" s="2" t="s">
        <v>119</v>
      </c>
      <c r="F3788" s="2" t="s">
        <v>98</v>
      </c>
      <c r="G3788" s="2" t="s">
        <v>115</v>
      </c>
    </row>
    <row r="3789" customFormat="false" ht="15" hidden="false" customHeight="false" outlineLevel="0" collapsed="false">
      <c r="A3789" s="2" t="s">
        <v>8955</v>
      </c>
      <c r="B3789" s="2" t="s">
        <v>551</v>
      </c>
      <c r="C3789" s="2" t="s">
        <v>5164</v>
      </c>
      <c r="D3789" s="13" t="n">
        <v>45727</v>
      </c>
      <c r="E3789" s="2" t="s">
        <v>98</v>
      </c>
      <c r="F3789" s="2" t="s">
        <v>98</v>
      </c>
      <c r="G3789" s="2" t="s">
        <v>133</v>
      </c>
    </row>
    <row r="3790" customFormat="false" ht="15" hidden="false" customHeight="false" outlineLevel="0" collapsed="false">
      <c r="A3790" s="2" t="s">
        <v>8956</v>
      </c>
      <c r="B3790" s="2" t="s">
        <v>2784</v>
      </c>
      <c r="C3790" s="2" t="s">
        <v>5168</v>
      </c>
      <c r="D3790" s="13" t="n">
        <v>45875</v>
      </c>
      <c r="E3790" s="2" t="s">
        <v>98</v>
      </c>
      <c r="F3790" s="2" t="s">
        <v>98</v>
      </c>
      <c r="G3790" s="2" t="s">
        <v>130</v>
      </c>
    </row>
    <row r="3791" customFormat="false" ht="15" hidden="false" customHeight="false" outlineLevel="0" collapsed="false">
      <c r="A3791" s="2" t="s">
        <v>8957</v>
      </c>
      <c r="B3791" s="2" t="s">
        <v>4503</v>
      </c>
      <c r="C3791" s="2" t="s">
        <v>5166</v>
      </c>
      <c r="D3791" s="13" t="n">
        <v>45555</v>
      </c>
      <c r="E3791" s="2" t="s">
        <v>114</v>
      </c>
      <c r="F3791" s="2" t="s">
        <v>141</v>
      </c>
      <c r="G3791" s="2" t="s">
        <v>115</v>
      </c>
    </row>
    <row r="3792" customFormat="false" ht="15" hidden="false" customHeight="false" outlineLevel="0" collapsed="false">
      <c r="A3792" s="2" t="s">
        <v>8958</v>
      </c>
      <c r="B3792" s="2" t="s">
        <v>3806</v>
      </c>
      <c r="C3792" s="2" t="s">
        <v>5190</v>
      </c>
      <c r="D3792" s="13" t="n">
        <v>45647</v>
      </c>
      <c r="E3792" s="2" t="s">
        <v>98</v>
      </c>
      <c r="F3792" s="2" t="s">
        <v>119</v>
      </c>
      <c r="G3792" s="2" t="s">
        <v>130</v>
      </c>
    </row>
    <row r="3793" customFormat="false" ht="15" hidden="false" customHeight="false" outlineLevel="0" collapsed="false">
      <c r="A3793" s="2" t="s">
        <v>8959</v>
      </c>
      <c r="B3793" s="2" t="s">
        <v>3385</v>
      </c>
      <c r="C3793" s="2" t="s">
        <v>5164</v>
      </c>
      <c r="D3793" s="13" t="n">
        <v>46187</v>
      </c>
      <c r="E3793" s="2" t="s">
        <v>98</v>
      </c>
      <c r="F3793" s="2" t="s">
        <v>104</v>
      </c>
      <c r="G3793" s="2" t="s">
        <v>136</v>
      </c>
    </row>
    <row r="3794" customFormat="false" ht="15" hidden="false" customHeight="false" outlineLevel="0" collapsed="false">
      <c r="A3794" s="2" t="s">
        <v>8960</v>
      </c>
      <c r="B3794" s="2" t="s">
        <v>3872</v>
      </c>
      <c r="C3794" s="2" t="s">
        <v>5168</v>
      </c>
      <c r="D3794" s="13" t="n">
        <v>45428</v>
      </c>
      <c r="E3794" s="2" t="s">
        <v>108</v>
      </c>
      <c r="F3794" s="2" t="s">
        <v>98</v>
      </c>
      <c r="G3794" s="2" t="s">
        <v>115</v>
      </c>
    </row>
    <row r="3795" customFormat="false" ht="15" hidden="false" customHeight="false" outlineLevel="0" collapsed="false">
      <c r="A3795" s="2" t="s">
        <v>8961</v>
      </c>
      <c r="B3795" s="2" t="s">
        <v>174</v>
      </c>
      <c r="C3795" s="2" t="s">
        <v>5168</v>
      </c>
      <c r="D3795" s="13" t="n">
        <v>46119</v>
      </c>
      <c r="E3795" s="2" t="s">
        <v>119</v>
      </c>
      <c r="F3795" s="2" t="s">
        <v>98</v>
      </c>
      <c r="G3795" s="2" t="s">
        <v>142</v>
      </c>
    </row>
    <row r="3796" customFormat="false" ht="15" hidden="false" customHeight="false" outlineLevel="0" collapsed="false">
      <c r="A3796" s="2" t="s">
        <v>8962</v>
      </c>
      <c r="B3796" s="2" t="s">
        <v>4027</v>
      </c>
      <c r="C3796" s="2" t="s">
        <v>5172</v>
      </c>
      <c r="D3796" s="13" t="n">
        <v>45935</v>
      </c>
      <c r="E3796" s="2" t="s">
        <v>123</v>
      </c>
      <c r="F3796" s="2" t="s">
        <v>98</v>
      </c>
      <c r="G3796" s="2" t="s">
        <v>124</v>
      </c>
    </row>
    <row r="3797" customFormat="false" ht="15" hidden="false" customHeight="false" outlineLevel="0" collapsed="false">
      <c r="A3797" s="2" t="s">
        <v>8963</v>
      </c>
      <c r="B3797" s="2" t="s">
        <v>3442</v>
      </c>
      <c r="C3797" s="2" t="s">
        <v>5164</v>
      </c>
      <c r="D3797" s="13" t="n">
        <v>46189</v>
      </c>
      <c r="E3797" s="2" t="s">
        <v>98</v>
      </c>
      <c r="F3797" s="2" t="s">
        <v>128</v>
      </c>
      <c r="G3797" s="2" t="s">
        <v>142</v>
      </c>
    </row>
    <row r="3798" customFormat="false" ht="15" hidden="false" customHeight="false" outlineLevel="0" collapsed="false">
      <c r="A3798" s="2" t="s">
        <v>8964</v>
      </c>
      <c r="B3798" s="2" t="s">
        <v>4551</v>
      </c>
      <c r="C3798" s="2" t="s">
        <v>5166</v>
      </c>
      <c r="D3798" s="13" t="n">
        <v>45859</v>
      </c>
      <c r="E3798" s="2" t="s">
        <v>123</v>
      </c>
      <c r="F3798" s="2" t="s">
        <v>98</v>
      </c>
      <c r="G3798" s="2" t="s">
        <v>99</v>
      </c>
    </row>
    <row r="3799" customFormat="false" ht="15" hidden="false" customHeight="false" outlineLevel="0" collapsed="false">
      <c r="A3799" s="2" t="s">
        <v>8965</v>
      </c>
      <c r="B3799" s="2" t="s">
        <v>4991</v>
      </c>
      <c r="C3799" s="2" t="s">
        <v>5172</v>
      </c>
      <c r="D3799" s="13" t="n">
        <v>45468</v>
      </c>
      <c r="E3799" s="2" t="s">
        <v>98</v>
      </c>
      <c r="F3799" s="2" t="s">
        <v>98</v>
      </c>
      <c r="G3799" s="2" t="s">
        <v>120</v>
      </c>
    </row>
    <row r="3800" customFormat="false" ht="15" hidden="false" customHeight="false" outlineLevel="0" collapsed="false">
      <c r="A3800" s="2" t="s">
        <v>8966</v>
      </c>
      <c r="B3800" s="2" t="s">
        <v>5132</v>
      </c>
      <c r="C3800" s="2" t="s">
        <v>5166</v>
      </c>
      <c r="D3800" s="13" t="n">
        <v>45648</v>
      </c>
      <c r="E3800" s="2" t="s">
        <v>114</v>
      </c>
      <c r="F3800" s="2" t="s">
        <v>139</v>
      </c>
      <c r="G3800" s="2" t="s">
        <v>133</v>
      </c>
    </row>
    <row r="3801" customFormat="false" ht="15" hidden="false" customHeight="false" outlineLevel="0" collapsed="false">
      <c r="A3801" s="2" t="s">
        <v>8967</v>
      </c>
      <c r="B3801" s="2" t="s">
        <v>2105</v>
      </c>
      <c r="C3801" s="2" t="s">
        <v>5168</v>
      </c>
      <c r="D3801" s="13" t="n">
        <v>45747</v>
      </c>
      <c r="E3801" s="2" t="s">
        <v>119</v>
      </c>
      <c r="F3801" s="2" t="s">
        <v>98</v>
      </c>
      <c r="G3801" s="2" t="s">
        <v>99</v>
      </c>
    </row>
    <row r="3802" customFormat="false" ht="15" hidden="false" customHeight="false" outlineLevel="0" collapsed="false">
      <c r="A3802" s="2" t="s">
        <v>8968</v>
      </c>
      <c r="B3802" s="2" t="s">
        <v>5001</v>
      </c>
      <c r="C3802" s="2" t="s">
        <v>5190</v>
      </c>
      <c r="D3802" s="13" t="n">
        <v>46152</v>
      </c>
      <c r="E3802" s="2" t="s">
        <v>98</v>
      </c>
      <c r="F3802" s="2" t="s">
        <v>98</v>
      </c>
      <c r="G3802" s="2" t="s">
        <v>136</v>
      </c>
    </row>
    <row r="3803" customFormat="false" ht="15" hidden="false" customHeight="false" outlineLevel="0" collapsed="false">
      <c r="A3803" s="2" t="s">
        <v>8969</v>
      </c>
      <c r="B3803" s="2" t="s">
        <v>4748</v>
      </c>
      <c r="C3803" s="2" t="s">
        <v>5164</v>
      </c>
      <c r="D3803" s="13" t="n">
        <v>46242</v>
      </c>
      <c r="E3803" s="2" t="s">
        <v>98</v>
      </c>
      <c r="F3803" s="2" t="s">
        <v>114</v>
      </c>
      <c r="G3803" s="2" t="s">
        <v>111</v>
      </c>
    </row>
    <row r="3804" customFormat="false" ht="15" hidden="false" customHeight="false" outlineLevel="0" collapsed="false">
      <c r="A3804" s="2" t="s">
        <v>8970</v>
      </c>
      <c r="B3804" s="2" t="s">
        <v>709</v>
      </c>
      <c r="C3804" s="2" t="s">
        <v>5164</v>
      </c>
      <c r="D3804" s="13" t="n">
        <v>45507</v>
      </c>
      <c r="E3804" s="2" t="s">
        <v>98</v>
      </c>
      <c r="F3804" s="2" t="s">
        <v>114</v>
      </c>
      <c r="G3804" s="2" t="s">
        <v>115</v>
      </c>
    </row>
    <row r="3805" customFormat="false" ht="15" hidden="false" customHeight="false" outlineLevel="0" collapsed="false">
      <c r="A3805" s="2" t="s">
        <v>8971</v>
      </c>
      <c r="B3805" s="2" t="s">
        <v>1298</v>
      </c>
      <c r="C3805" s="2" t="s">
        <v>5164</v>
      </c>
      <c r="D3805" s="13" t="n">
        <v>46051</v>
      </c>
      <c r="E3805" s="2" t="s">
        <v>98</v>
      </c>
      <c r="F3805" s="2" t="s">
        <v>139</v>
      </c>
      <c r="G3805" s="2" t="s">
        <v>115</v>
      </c>
    </row>
    <row r="3806" customFormat="false" ht="15" hidden="false" customHeight="false" outlineLevel="0" collapsed="false">
      <c r="A3806" s="2" t="s">
        <v>8972</v>
      </c>
      <c r="B3806" s="2" t="s">
        <v>3368</v>
      </c>
      <c r="C3806" s="2" t="s">
        <v>5164</v>
      </c>
      <c r="D3806" s="13" t="n">
        <v>45646</v>
      </c>
      <c r="E3806" s="2" t="s">
        <v>98</v>
      </c>
      <c r="F3806" s="2" t="s">
        <v>98</v>
      </c>
      <c r="G3806" s="2" t="s">
        <v>142</v>
      </c>
    </row>
    <row r="3807" customFormat="false" ht="15" hidden="false" customHeight="false" outlineLevel="0" collapsed="false">
      <c r="A3807" s="2" t="s">
        <v>8973</v>
      </c>
      <c r="B3807" s="2" t="s">
        <v>920</v>
      </c>
      <c r="C3807" s="2" t="s">
        <v>5166</v>
      </c>
      <c r="D3807" s="13" t="n">
        <v>46032</v>
      </c>
      <c r="E3807" s="2" t="s">
        <v>145</v>
      </c>
      <c r="F3807" s="2" t="s">
        <v>123</v>
      </c>
      <c r="G3807" s="2" t="s">
        <v>130</v>
      </c>
    </row>
    <row r="3808" customFormat="false" ht="15" hidden="false" customHeight="false" outlineLevel="0" collapsed="false">
      <c r="A3808" s="2" t="s">
        <v>8974</v>
      </c>
      <c r="B3808" s="2" t="s">
        <v>3826</v>
      </c>
      <c r="C3808" s="2" t="s">
        <v>5166</v>
      </c>
      <c r="D3808" s="13" t="n">
        <v>46226</v>
      </c>
      <c r="E3808" s="2" t="s">
        <v>114</v>
      </c>
      <c r="F3808" s="2" t="s">
        <v>123</v>
      </c>
      <c r="G3808" s="2" t="s">
        <v>136</v>
      </c>
    </row>
    <row r="3809" customFormat="false" ht="15" hidden="false" customHeight="false" outlineLevel="0" collapsed="false">
      <c r="A3809" s="2" t="s">
        <v>8975</v>
      </c>
      <c r="B3809" s="2" t="s">
        <v>2886</v>
      </c>
      <c r="C3809" s="2" t="s">
        <v>5166</v>
      </c>
      <c r="D3809" s="13" t="n">
        <v>45647</v>
      </c>
      <c r="E3809" s="2" t="s">
        <v>104</v>
      </c>
      <c r="F3809" s="2" t="s">
        <v>165</v>
      </c>
      <c r="G3809" s="2" t="s">
        <v>109</v>
      </c>
    </row>
    <row r="3810" customFormat="false" ht="15" hidden="false" customHeight="false" outlineLevel="0" collapsed="false">
      <c r="A3810" s="2" t="s">
        <v>8976</v>
      </c>
      <c r="B3810" s="2" t="s">
        <v>1655</v>
      </c>
      <c r="C3810" s="2" t="s">
        <v>5168</v>
      </c>
      <c r="D3810" s="13" t="n">
        <v>45651</v>
      </c>
      <c r="E3810" s="2" t="s">
        <v>145</v>
      </c>
      <c r="F3810" s="2" t="s">
        <v>98</v>
      </c>
      <c r="G3810" s="2" t="s">
        <v>115</v>
      </c>
    </row>
    <row r="3811" customFormat="false" ht="15" hidden="false" customHeight="false" outlineLevel="0" collapsed="false">
      <c r="A3811" s="2" t="s">
        <v>8977</v>
      </c>
      <c r="B3811" s="2" t="s">
        <v>3655</v>
      </c>
      <c r="C3811" s="2" t="s">
        <v>5168</v>
      </c>
      <c r="D3811" s="13" t="n">
        <v>45560</v>
      </c>
      <c r="E3811" s="2" t="s">
        <v>141</v>
      </c>
      <c r="F3811" s="2" t="s">
        <v>98</v>
      </c>
      <c r="G3811" s="2" t="s">
        <v>115</v>
      </c>
    </row>
    <row r="3812" customFormat="false" ht="15" hidden="false" customHeight="false" outlineLevel="0" collapsed="false">
      <c r="A3812" s="2" t="s">
        <v>8978</v>
      </c>
      <c r="B3812" s="2" t="s">
        <v>4997</v>
      </c>
      <c r="C3812" s="2" t="s">
        <v>5166</v>
      </c>
      <c r="D3812" s="13" t="n">
        <v>46202</v>
      </c>
      <c r="E3812" s="2" t="s">
        <v>123</v>
      </c>
      <c r="F3812" s="2" t="s">
        <v>165</v>
      </c>
      <c r="G3812" s="2" t="s">
        <v>120</v>
      </c>
    </row>
    <row r="3813" customFormat="false" ht="15" hidden="false" customHeight="false" outlineLevel="0" collapsed="false">
      <c r="A3813" s="2" t="s">
        <v>8979</v>
      </c>
      <c r="B3813" s="2" t="s">
        <v>4870</v>
      </c>
      <c r="C3813" s="2" t="s">
        <v>5190</v>
      </c>
      <c r="D3813" s="13" t="n">
        <v>45386</v>
      </c>
      <c r="E3813" s="2" t="s">
        <v>98</v>
      </c>
      <c r="F3813" s="2" t="s">
        <v>141</v>
      </c>
      <c r="G3813" s="2" t="s">
        <v>111</v>
      </c>
    </row>
    <row r="3814" customFormat="false" ht="15" hidden="false" customHeight="false" outlineLevel="0" collapsed="false">
      <c r="A3814" s="2" t="s">
        <v>8980</v>
      </c>
      <c r="B3814" s="2" t="s">
        <v>3293</v>
      </c>
      <c r="C3814" s="2" t="s">
        <v>5164</v>
      </c>
      <c r="D3814" s="13" t="n">
        <v>45760</v>
      </c>
      <c r="E3814" s="2" t="s">
        <v>98</v>
      </c>
      <c r="F3814" s="2" t="s">
        <v>114</v>
      </c>
      <c r="G3814" s="2" t="s">
        <v>133</v>
      </c>
    </row>
    <row r="3815" customFormat="false" ht="15" hidden="false" customHeight="false" outlineLevel="0" collapsed="false">
      <c r="A3815" s="2" t="s">
        <v>8981</v>
      </c>
      <c r="B3815" s="2" t="s">
        <v>827</v>
      </c>
      <c r="C3815" s="2" t="s">
        <v>5166</v>
      </c>
      <c r="D3815" s="13" t="n">
        <v>45815</v>
      </c>
      <c r="E3815" s="2" t="s">
        <v>139</v>
      </c>
      <c r="F3815" s="2" t="s">
        <v>123</v>
      </c>
      <c r="G3815" s="2" t="s">
        <v>136</v>
      </c>
    </row>
    <row r="3816" customFormat="false" ht="15" hidden="false" customHeight="false" outlineLevel="0" collapsed="false">
      <c r="A3816" s="2" t="s">
        <v>8982</v>
      </c>
      <c r="B3816" s="2" t="s">
        <v>1960</v>
      </c>
      <c r="C3816" s="2" t="s">
        <v>5164</v>
      </c>
      <c r="D3816" s="13" t="n">
        <v>45879</v>
      </c>
      <c r="E3816" s="2" t="s">
        <v>98</v>
      </c>
      <c r="F3816" s="2" t="s">
        <v>98</v>
      </c>
      <c r="G3816" s="2" t="s">
        <v>136</v>
      </c>
    </row>
    <row r="3817" customFormat="false" ht="15" hidden="false" customHeight="false" outlineLevel="0" collapsed="false">
      <c r="A3817" s="2" t="s">
        <v>8983</v>
      </c>
      <c r="B3817" s="2" t="s">
        <v>3497</v>
      </c>
      <c r="C3817" s="2" t="s">
        <v>5166</v>
      </c>
      <c r="D3817" s="13" t="n">
        <v>45992</v>
      </c>
      <c r="E3817" s="2" t="s">
        <v>98</v>
      </c>
      <c r="F3817" s="2" t="s">
        <v>145</v>
      </c>
      <c r="G3817" s="2" t="s">
        <v>133</v>
      </c>
    </row>
    <row r="3818" customFormat="false" ht="15" hidden="false" customHeight="false" outlineLevel="0" collapsed="false">
      <c r="A3818" s="2" t="s">
        <v>8984</v>
      </c>
      <c r="B3818" s="2" t="s">
        <v>681</v>
      </c>
      <c r="C3818" s="2" t="s">
        <v>5164</v>
      </c>
      <c r="D3818" s="13" t="n">
        <v>45779</v>
      </c>
      <c r="E3818" s="2" t="s">
        <v>98</v>
      </c>
      <c r="F3818" s="2" t="s">
        <v>114</v>
      </c>
      <c r="G3818" s="2" t="s">
        <v>133</v>
      </c>
    </row>
    <row r="3819" customFormat="false" ht="15" hidden="false" customHeight="false" outlineLevel="0" collapsed="false">
      <c r="A3819" s="2" t="s">
        <v>8985</v>
      </c>
      <c r="B3819" s="2" t="s">
        <v>2091</v>
      </c>
      <c r="C3819" s="2" t="s">
        <v>5190</v>
      </c>
      <c r="D3819" s="13" t="n">
        <v>45741</v>
      </c>
      <c r="E3819" s="2" t="s">
        <v>98</v>
      </c>
      <c r="F3819" s="2" t="s">
        <v>114</v>
      </c>
      <c r="G3819" s="2" t="s">
        <v>115</v>
      </c>
    </row>
    <row r="3820" customFormat="false" ht="15" hidden="false" customHeight="false" outlineLevel="0" collapsed="false">
      <c r="A3820" s="2" t="s">
        <v>8986</v>
      </c>
      <c r="B3820" s="2" t="s">
        <v>1920</v>
      </c>
      <c r="C3820" s="2" t="s">
        <v>5164</v>
      </c>
      <c r="D3820" s="13" t="n">
        <v>45615</v>
      </c>
      <c r="E3820" s="2" t="s">
        <v>98</v>
      </c>
      <c r="F3820" s="2" t="s">
        <v>139</v>
      </c>
      <c r="G3820" s="2" t="s">
        <v>142</v>
      </c>
    </row>
    <row r="3821" customFormat="false" ht="15" hidden="false" customHeight="false" outlineLevel="0" collapsed="false">
      <c r="A3821" s="2" t="s">
        <v>8987</v>
      </c>
      <c r="B3821" s="2" t="s">
        <v>2242</v>
      </c>
      <c r="C3821" s="2" t="s">
        <v>5166</v>
      </c>
      <c r="D3821" s="13" t="n">
        <v>45672</v>
      </c>
      <c r="E3821" s="2" t="s">
        <v>141</v>
      </c>
      <c r="F3821" s="2" t="s">
        <v>163</v>
      </c>
      <c r="G3821" s="2" t="s">
        <v>124</v>
      </c>
    </row>
    <row r="3822" customFormat="false" ht="15" hidden="false" customHeight="false" outlineLevel="0" collapsed="false">
      <c r="A3822" s="2" t="s">
        <v>8988</v>
      </c>
      <c r="B3822" s="2" t="s">
        <v>2997</v>
      </c>
      <c r="C3822" s="2" t="s">
        <v>5172</v>
      </c>
      <c r="D3822" s="13" t="n">
        <v>46004</v>
      </c>
      <c r="E3822" s="2" t="s">
        <v>98</v>
      </c>
      <c r="F3822" s="2" t="s">
        <v>98</v>
      </c>
      <c r="G3822" s="2" t="s">
        <v>99</v>
      </c>
    </row>
    <row r="3823" customFormat="false" ht="15" hidden="false" customHeight="false" outlineLevel="0" collapsed="false">
      <c r="A3823" s="2" t="s">
        <v>8989</v>
      </c>
      <c r="B3823" s="2" t="s">
        <v>4479</v>
      </c>
      <c r="C3823" s="2" t="s">
        <v>5164</v>
      </c>
      <c r="D3823" s="13" t="n">
        <v>45903</v>
      </c>
      <c r="E3823" s="2" t="s">
        <v>98</v>
      </c>
      <c r="F3823" s="2" t="s">
        <v>98</v>
      </c>
      <c r="G3823" s="2" t="s">
        <v>130</v>
      </c>
    </row>
    <row r="3824" customFormat="false" ht="15" hidden="false" customHeight="false" outlineLevel="0" collapsed="false">
      <c r="A3824" s="2" t="s">
        <v>8990</v>
      </c>
      <c r="B3824" s="2" t="s">
        <v>1374</v>
      </c>
      <c r="C3824" s="2" t="s">
        <v>5166</v>
      </c>
      <c r="D3824" s="13" t="n">
        <v>46167</v>
      </c>
      <c r="E3824" s="2" t="s">
        <v>141</v>
      </c>
      <c r="F3824" s="2" t="s">
        <v>98</v>
      </c>
      <c r="G3824" s="2" t="s">
        <v>120</v>
      </c>
    </row>
    <row r="3825" customFormat="false" ht="15" hidden="false" customHeight="false" outlineLevel="0" collapsed="false">
      <c r="A3825" s="2" t="s">
        <v>8991</v>
      </c>
      <c r="B3825" s="2" t="s">
        <v>758</v>
      </c>
      <c r="C3825" s="2" t="s">
        <v>5168</v>
      </c>
      <c r="D3825" s="13" t="n">
        <v>45633</v>
      </c>
      <c r="E3825" s="2" t="s">
        <v>163</v>
      </c>
      <c r="F3825" s="2" t="s">
        <v>98</v>
      </c>
      <c r="G3825" s="2" t="s">
        <v>115</v>
      </c>
    </row>
    <row r="3826" customFormat="false" ht="15" hidden="false" customHeight="false" outlineLevel="0" collapsed="false">
      <c r="A3826" s="2" t="s">
        <v>8992</v>
      </c>
      <c r="B3826" s="2" t="s">
        <v>5020</v>
      </c>
      <c r="C3826" s="2" t="s">
        <v>5172</v>
      </c>
      <c r="D3826" s="13" t="n">
        <v>45629</v>
      </c>
      <c r="E3826" s="2" t="s">
        <v>98</v>
      </c>
      <c r="F3826" s="2" t="s">
        <v>98</v>
      </c>
      <c r="G3826" s="2" t="s">
        <v>136</v>
      </c>
    </row>
    <row r="3827" customFormat="false" ht="15" hidden="false" customHeight="false" outlineLevel="0" collapsed="false">
      <c r="A3827" s="2" t="s">
        <v>8993</v>
      </c>
      <c r="B3827" s="2" t="s">
        <v>2089</v>
      </c>
      <c r="C3827" s="2" t="s">
        <v>5166</v>
      </c>
      <c r="D3827" s="13" t="n">
        <v>45692</v>
      </c>
      <c r="E3827" s="2" t="s">
        <v>119</v>
      </c>
      <c r="F3827" s="2" t="s">
        <v>114</v>
      </c>
      <c r="G3827" s="2" t="s">
        <v>120</v>
      </c>
    </row>
    <row r="3828" customFormat="false" ht="15" hidden="false" customHeight="false" outlineLevel="0" collapsed="false">
      <c r="A3828" s="2" t="s">
        <v>8994</v>
      </c>
      <c r="B3828" s="2" t="s">
        <v>2001</v>
      </c>
      <c r="C3828" s="2" t="s">
        <v>5168</v>
      </c>
      <c r="D3828" s="13" t="n">
        <v>45856</v>
      </c>
      <c r="E3828" s="2" t="s">
        <v>141</v>
      </c>
      <c r="F3828" s="2" t="s">
        <v>98</v>
      </c>
      <c r="G3828" s="2" t="s">
        <v>142</v>
      </c>
    </row>
    <row r="3829" customFormat="false" ht="15" hidden="false" customHeight="false" outlineLevel="0" collapsed="false">
      <c r="A3829" s="2" t="s">
        <v>8995</v>
      </c>
      <c r="B3829" s="2" t="s">
        <v>1996</v>
      </c>
      <c r="C3829" s="2" t="s">
        <v>5168</v>
      </c>
      <c r="D3829" s="13" t="n">
        <v>45630</v>
      </c>
      <c r="E3829" s="2" t="s">
        <v>98</v>
      </c>
      <c r="F3829" s="2" t="s">
        <v>98</v>
      </c>
      <c r="G3829" s="2" t="s">
        <v>99</v>
      </c>
    </row>
    <row r="3830" customFormat="false" ht="15" hidden="false" customHeight="false" outlineLevel="0" collapsed="false">
      <c r="A3830" s="2" t="s">
        <v>8996</v>
      </c>
      <c r="B3830" s="2" t="s">
        <v>1686</v>
      </c>
      <c r="C3830" s="2" t="s">
        <v>5166</v>
      </c>
      <c r="D3830" s="13" t="n">
        <v>45998</v>
      </c>
      <c r="E3830" s="2" t="s">
        <v>123</v>
      </c>
      <c r="F3830" s="2" t="s">
        <v>139</v>
      </c>
      <c r="G3830" s="2" t="s">
        <v>120</v>
      </c>
    </row>
    <row r="3831" customFormat="false" ht="15" hidden="false" customHeight="false" outlineLevel="0" collapsed="false">
      <c r="A3831" s="2" t="s">
        <v>8997</v>
      </c>
      <c r="B3831" s="2" t="s">
        <v>244</v>
      </c>
      <c r="C3831" s="2" t="s">
        <v>5168</v>
      </c>
      <c r="D3831" s="13" t="n">
        <v>45539</v>
      </c>
      <c r="E3831" s="2" t="s">
        <v>119</v>
      </c>
      <c r="F3831" s="2" t="s">
        <v>98</v>
      </c>
      <c r="G3831" s="2" t="s">
        <v>130</v>
      </c>
    </row>
    <row r="3832" customFormat="false" ht="15" hidden="false" customHeight="false" outlineLevel="0" collapsed="false">
      <c r="A3832" s="2" t="s">
        <v>8998</v>
      </c>
      <c r="B3832" s="2" t="s">
        <v>2663</v>
      </c>
      <c r="C3832" s="2" t="s">
        <v>5164</v>
      </c>
      <c r="D3832" s="13" t="n">
        <v>45885</v>
      </c>
      <c r="E3832" s="2" t="s">
        <v>98</v>
      </c>
      <c r="F3832" s="2" t="s">
        <v>98</v>
      </c>
      <c r="G3832" s="2" t="s">
        <v>130</v>
      </c>
    </row>
    <row r="3833" customFormat="false" ht="15" hidden="false" customHeight="false" outlineLevel="0" collapsed="false">
      <c r="A3833" s="2" t="s">
        <v>8999</v>
      </c>
      <c r="B3833" s="2" t="s">
        <v>3312</v>
      </c>
      <c r="C3833" s="2" t="s">
        <v>5166</v>
      </c>
      <c r="D3833" s="13" t="n">
        <v>45855</v>
      </c>
      <c r="E3833" s="2" t="s">
        <v>108</v>
      </c>
      <c r="F3833" s="2" t="s">
        <v>141</v>
      </c>
      <c r="G3833" s="2" t="s">
        <v>136</v>
      </c>
    </row>
    <row r="3834" customFormat="false" ht="15" hidden="false" customHeight="false" outlineLevel="0" collapsed="false">
      <c r="A3834" s="2" t="s">
        <v>9000</v>
      </c>
      <c r="B3834" s="2" t="s">
        <v>565</v>
      </c>
      <c r="C3834" s="2" t="s">
        <v>5164</v>
      </c>
      <c r="D3834" s="13" t="n">
        <v>45960</v>
      </c>
      <c r="E3834" s="2" t="s">
        <v>98</v>
      </c>
      <c r="F3834" s="2" t="s">
        <v>98</v>
      </c>
      <c r="G3834" s="2" t="s">
        <v>120</v>
      </c>
    </row>
    <row r="3835" customFormat="false" ht="15" hidden="false" customHeight="false" outlineLevel="0" collapsed="false">
      <c r="A3835" s="2" t="s">
        <v>9001</v>
      </c>
      <c r="B3835" s="2" t="s">
        <v>4851</v>
      </c>
      <c r="C3835" s="2" t="s">
        <v>5168</v>
      </c>
      <c r="D3835" s="13" t="n">
        <v>45850</v>
      </c>
      <c r="E3835" s="2" t="s">
        <v>108</v>
      </c>
      <c r="F3835" s="2" t="s">
        <v>98</v>
      </c>
      <c r="G3835" s="2" t="s">
        <v>133</v>
      </c>
    </row>
    <row r="3836" customFormat="false" ht="15" hidden="false" customHeight="false" outlineLevel="0" collapsed="false">
      <c r="A3836" s="2" t="s">
        <v>9002</v>
      </c>
      <c r="B3836" s="2" t="s">
        <v>4716</v>
      </c>
      <c r="C3836" s="2" t="s">
        <v>5168</v>
      </c>
      <c r="D3836" s="13" t="n">
        <v>45941</v>
      </c>
      <c r="E3836" s="2" t="s">
        <v>119</v>
      </c>
      <c r="F3836" s="2" t="s">
        <v>98</v>
      </c>
      <c r="G3836" s="2" t="s">
        <v>120</v>
      </c>
    </row>
    <row r="3837" customFormat="false" ht="15" hidden="false" customHeight="false" outlineLevel="0" collapsed="false">
      <c r="A3837" s="2" t="s">
        <v>9003</v>
      </c>
      <c r="B3837" s="2" t="s">
        <v>363</v>
      </c>
      <c r="C3837" s="2" t="s">
        <v>5166</v>
      </c>
      <c r="D3837" s="13" t="n">
        <v>45744</v>
      </c>
      <c r="E3837" s="2" t="s">
        <v>165</v>
      </c>
      <c r="F3837" s="2" t="s">
        <v>141</v>
      </c>
      <c r="G3837" s="2" t="s">
        <v>115</v>
      </c>
    </row>
    <row r="3838" customFormat="false" ht="15" hidden="false" customHeight="false" outlineLevel="0" collapsed="false">
      <c r="A3838" s="2" t="s">
        <v>9004</v>
      </c>
      <c r="B3838" s="2" t="s">
        <v>4176</v>
      </c>
      <c r="C3838" s="2" t="s">
        <v>5164</v>
      </c>
      <c r="D3838" s="13" t="n">
        <v>46023</v>
      </c>
      <c r="E3838" s="2" t="s">
        <v>98</v>
      </c>
      <c r="F3838" s="2" t="s">
        <v>119</v>
      </c>
      <c r="G3838" s="2" t="s">
        <v>111</v>
      </c>
    </row>
    <row r="3839" customFormat="false" ht="15" hidden="false" customHeight="false" outlineLevel="0" collapsed="false">
      <c r="A3839" s="2" t="s">
        <v>9005</v>
      </c>
      <c r="B3839" s="2" t="s">
        <v>3518</v>
      </c>
      <c r="C3839" s="2" t="s">
        <v>5164</v>
      </c>
      <c r="D3839" s="13" t="n">
        <v>45793</v>
      </c>
      <c r="E3839" s="2" t="s">
        <v>98</v>
      </c>
      <c r="F3839" s="2" t="s">
        <v>98</v>
      </c>
      <c r="G3839" s="2" t="s">
        <v>133</v>
      </c>
    </row>
    <row r="3840" customFormat="false" ht="15" hidden="false" customHeight="false" outlineLevel="0" collapsed="false">
      <c r="A3840" s="2" t="s">
        <v>9006</v>
      </c>
      <c r="B3840" s="2" t="s">
        <v>454</v>
      </c>
      <c r="C3840" s="2" t="s">
        <v>5168</v>
      </c>
      <c r="D3840" s="13" t="n">
        <v>46212</v>
      </c>
      <c r="E3840" s="2" t="s">
        <v>114</v>
      </c>
      <c r="F3840" s="2" t="s">
        <v>98</v>
      </c>
      <c r="G3840" s="2" t="s">
        <v>130</v>
      </c>
    </row>
    <row r="3841" customFormat="false" ht="15" hidden="false" customHeight="false" outlineLevel="0" collapsed="false">
      <c r="A3841" s="2" t="s">
        <v>9007</v>
      </c>
      <c r="B3841" s="2" t="s">
        <v>3740</v>
      </c>
      <c r="C3841" s="2" t="s">
        <v>5166</v>
      </c>
      <c r="D3841" s="13" t="n">
        <v>45791</v>
      </c>
      <c r="E3841" s="2" t="s">
        <v>128</v>
      </c>
      <c r="F3841" s="2" t="s">
        <v>139</v>
      </c>
      <c r="G3841" s="2" t="s">
        <v>99</v>
      </c>
    </row>
    <row r="3842" customFormat="false" ht="15" hidden="false" customHeight="false" outlineLevel="0" collapsed="false">
      <c r="A3842" s="2" t="s">
        <v>9008</v>
      </c>
      <c r="B3842" s="2" t="s">
        <v>4959</v>
      </c>
      <c r="C3842" s="2" t="s">
        <v>5172</v>
      </c>
      <c r="D3842" s="13" t="n">
        <v>45612</v>
      </c>
      <c r="E3842" s="2" t="s">
        <v>98</v>
      </c>
      <c r="F3842" s="2" t="s">
        <v>98</v>
      </c>
      <c r="G3842" s="2" t="s">
        <v>120</v>
      </c>
    </row>
    <row r="3843" customFormat="false" ht="15" hidden="false" customHeight="false" outlineLevel="0" collapsed="false">
      <c r="A3843" s="2" t="s">
        <v>9009</v>
      </c>
      <c r="B3843" s="2" t="s">
        <v>5015</v>
      </c>
      <c r="C3843" s="2" t="s">
        <v>5168</v>
      </c>
      <c r="D3843" s="13" t="n">
        <v>45908</v>
      </c>
      <c r="E3843" s="2" t="s">
        <v>98</v>
      </c>
      <c r="F3843" s="2" t="s">
        <v>98</v>
      </c>
      <c r="G3843" s="2" t="s">
        <v>136</v>
      </c>
    </row>
    <row r="3844" customFormat="false" ht="15" hidden="false" customHeight="false" outlineLevel="0" collapsed="false">
      <c r="A3844" s="2" t="s">
        <v>9010</v>
      </c>
      <c r="B3844" s="2" t="s">
        <v>1745</v>
      </c>
      <c r="C3844" s="2" t="s">
        <v>5172</v>
      </c>
      <c r="D3844" s="13" t="n">
        <v>46009</v>
      </c>
      <c r="E3844" s="2" t="s">
        <v>98</v>
      </c>
      <c r="F3844" s="2" t="s">
        <v>98</v>
      </c>
      <c r="G3844" s="2" t="s">
        <v>109</v>
      </c>
    </row>
    <row r="3845" customFormat="false" ht="15" hidden="false" customHeight="false" outlineLevel="0" collapsed="false">
      <c r="A3845" s="2" t="s">
        <v>9011</v>
      </c>
      <c r="B3845" s="2" t="s">
        <v>1163</v>
      </c>
      <c r="C3845" s="2" t="s">
        <v>5166</v>
      </c>
      <c r="D3845" s="13" t="n">
        <v>46085</v>
      </c>
      <c r="E3845" s="2" t="s">
        <v>119</v>
      </c>
      <c r="F3845" s="2" t="s">
        <v>104</v>
      </c>
      <c r="G3845" s="2" t="s">
        <v>136</v>
      </c>
    </row>
    <row r="3846" customFormat="false" ht="15" hidden="false" customHeight="false" outlineLevel="0" collapsed="false">
      <c r="A3846" s="2" t="s">
        <v>9012</v>
      </c>
      <c r="B3846" s="2" t="s">
        <v>4303</v>
      </c>
      <c r="C3846" s="2" t="s">
        <v>5190</v>
      </c>
      <c r="D3846" s="13" t="n">
        <v>45862</v>
      </c>
      <c r="E3846" s="2" t="s">
        <v>98</v>
      </c>
      <c r="F3846" s="2" t="s">
        <v>165</v>
      </c>
      <c r="G3846" s="2" t="s">
        <v>133</v>
      </c>
    </row>
    <row r="3847" customFormat="false" ht="15" hidden="false" customHeight="false" outlineLevel="0" collapsed="false">
      <c r="A3847" s="2" t="s">
        <v>9013</v>
      </c>
      <c r="B3847" s="2" t="s">
        <v>5096</v>
      </c>
      <c r="C3847" s="2" t="s">
        <v>5164</v>
      </c>
      <c r="D3847" s="13" t="n">
        <v>45803</v>
      </c>
      <c r="E3847" s="2" t="s">
        <v>98</v>
      </c>
      <c r="F3847" s="2" t="s">
        <v>98</v>
      </c>
      <c r="G3847" s="2" t="s">
        <v>133</v>
      </c>
    </row>
    <row r="3848" customFormat="false" ht="15" hidden="false" customHeight="false" outlineLevel="0" collapsed="false">
      <c r="A3848" s="2" t="s">
        <v>9014</v>
      </c>
      <c r="B3848" s="2" t="s">
        <v>4710</v>
      </c>
      <c r="C3848" s="2" t="s">
        <v>5190</v>
      </c>
      <c r="D3848" s="13" t="n">
        <v>46143</v>
      </c>
      <c r="E3848" s="2" t="s">
        <v>98</v>
      </c>
      <c r="F3848" s="2" t="s">
        <v>108</v>
      </c>
      <c r="G3848" s="2" t="s">
        <v>124</v>
      </c>
    </row>
    <row r="3849" customFormat="false" ht="15" hidden="false" customHeight="false" outlineLevel="0" collapsed="false">
      <c r="A3849" s="2" t="s">
        <v>9015</v>
      </c>
      <c r="B3849" s="2" t="s">
        <v>2048</v>
      </c>
      <c r="C3849" s="2" t="s">
        <v>5190</v>
      </c>
      <c r="D3849" s="13" t="n">
        <v>46183</v>
      </c>
      <c r="E3849" s="2" t="s">
        <v>98</v>
      </c>
      <c r="F3849" s="2" t="s">
        <v>98</v>
      </c>
      <c r="G3849" s="2" t="s">
        <v>109</v>
      </c>
    </row>
    <row r="3850" customFormat="false" ht="15" hidden="false" customHeight="false" outlineLevel="0" collapsed="false">
      <c r="A3850" s="2" t="s">
        <v>9016</v>
      </c>
      <c r="B3850" s="2" t="s">
        <v>377</v>
      </c>
      <c r="C3850" s="2" t="s">
        <v>5164</v>
      </c>
      <c r="D3850" s="13" t="n">
        <v>45705</v>
      </c>
      <c r="E3850" s="2" t="s">
        <v>98</v>
      </c>
      <c r="F3850" s="2" t="s">
        <v>139</v>
      </c>
      <c r="G3850" s="2" t="s">
        <v>120</v>
      </c>
    </row>
    <row r="3851" customFormat="false" ht="15" hidden="false" customHeight="false" outlineLevel="0" collapsed="false">
      <c r="A3851" s="2" t="s">
        <v>9017</v>
      </c>
      <c r="B3851" s="2" t="s">
        <v>3877</v>
      </c>
      <c r="C3851" s="2" t="s">
        <v>5166</v>
      </c>
      <c r="D3851" s="13" t="n">
        <v>45997</v>
      </c>
      <c r="E3851" s="2" t="s">
        <v>114</v>
      </c>
      <c r="F3851" s="2" t="s">
        <v>141</v>
      </c>
      <c r="G3851" s="2" t="s">
        <v>115</v>
      </c>
    </row>
    <row r="3852" customFormat="false" ht="15" hidden="false" customHeight="false" outlineLevel="0" collapsed="false">
      <c r="A3852" s="2" t="s">
        <v>9018</v>
      </c>
      <c r="B3852" s="2" t="s">
        <v>2736</v>
      </c>
      <c r="C3852" s="2" t="s">
        <v>5168</v>
      </c>
      <c r="D3852" s="13" t="n">
        <v>46168</v>
      </c>
      <c r="E3852" s="2" t="s">
        <v>139</v>
      </c>
      <c r="F3852" s="2" t="s">
        <v>98</v>
      </c>
      <c r="G3852" s="2" t="s">
        <v>99</v>
      </c>
    </row>
    <row r="3853" customFormat="false" ht="15" hidden="false" customHeight="false" outlineLevel="0" collapsed="false">
      <c r="A3853" s="2" t="s">
        <v>9019</v>
      </c>
      <c r="B3853" s="2" t="s">
        <v>4950</v>
      </c>
      <c r="C3853" s="2" t="s">
        <v>5172</v>
      </c>
      <c r="D3853" s="13" t="n">
        <v>46083</v>
      </c>
      <c r="E3853" s="2" t="s">
        <v>98</v>
      </c>
      <c r="F3853" s="2" t="s">
        <v>98</v>
      </c>
      <c r="G3853" s="2" t="s">
        <v>130</v>
      </c>
    </row>
    <row r="3854" customFormat="false" ht="15" hidden="false" customHeight="false" outlineLevel="0" collapsed="false">
      <c r="A3854" s="2" t="s">
        <v>9020</v>
      </c>
      <c r="B3854" s="2" t="s">
        <v>3196</v>
      </c>
      <c r="C3854" s="2" t="s">
        <v>5172</v>
      </c>
      <c r="D3854" s="13" t="n">
        <v>45646</v>
      </c>
      <c r="E3854" s="2" t="s">
        <v>119</v>
      </c>
      <c r="F3854" s="2" t="s">
        <v>98</v>
      </c>
      <c r="G3854" s="2" t="s">
        <v>136</v>
      </c>
    </row>
    <row r="3855" customFormat="false" ht="15" hidden="false" customHeight="false" outlineLevel="0" collapsed="false">
      <c r="A3855" s="2" t="s">
        <v>9021</v>
      </c>
      <c r="B3855" s="2" t="s">
        <v>3482</v>
      </c>
      <c r="C3855" s="2" t="s">
        <v>5190</v>
      </c>
      <c r="D3855" s="13" t="n">
        <v>45539</v>
      </c>
      <c r="E3855" s="2" t="s">
        <v>98</v>
      </c>
      <c r="F3855" s="2" t="s">
        <v>165</v>
      </c>
      <c r="G3855" s="2" t="s">
        <v>136</v>
      </c>
    </row>
    <row r="3856" customFormat="false" ht="15" hidden="false" customHeight="false" outlineLevel="0" collapsed="false">
      <c r="A3856" s="2" t="s">
        <v>9022</v>
      </c>
      <c r="B3856" s="2" t="s">
        <v>4952</v>
      </c>
      <c r="C3856" s="2" t="s">
        <v>5172</v>
      </c>
      <c r="D3856" s="13" t="n">
        <v>45766</v>
      </c>
      <c r="E3856" s="2" t="s">
        <v>98</v>
      </c>
      <c r="F3856" s="2" t="s">
        <v>98</v>
      </c>
      <c r="G3856" s="2" t="s">
        <v>136</v>
      </c>
    </row>
    <row r="3857" customFormat="false" ht="15" hidden="false" customHeight="false" outlineLevel="0" collapsed="false">
      <c r="A3857" s="2" t="s">
        <v>9023</v>
      </c>
      <c r="B3857" s="2" t="s">
        <v>2852</v>
      </c>
      <c r="C3857" s="2" t="s">
        <v>5190</v>
      </c>
      <c r="D3857" s="13" t="n">
        <v>45529</v>
      </c>
      <c r="E3857" s="2" t="s">
        <v>98</v>
      </c>
      <c r="F3857" s="2" t="s">
        <v>119</v>
      </c>
      <c r="G3857" s="2" t="s">
        <v>136</v>
      </c>
    </row>
    <row r="3858" customFormat="false" ht="15" hidden="false" customHeight="false" outlineLevel="0" collapsed="false">
      <c r="A3858" s="2" t="s">
        <v>9024</v>
      </c>
      <c r="B3858" s="2" t="s">
        <v>4757</v>
      </c>
      <c r="C3858" s="2" t="s">
        <v>5164</v>
      </c>
      <c r="D3858" s="13" t="n">
        <v>45928</v>
      </c>
      <c r="E3858" s="2" t="s">
        <v>98</v>
      </c>
      <c r="F3858" s="2" t="s">
        <v>98</v>
      </c>
      <c r="G3858" s="2" t="s">
        <v>99</v>
      </c>
    </row>
    <row r="3859" customFormat="false" ht="15" hidden="false" customHeight="false" outlineLevel="0" collapsed="false">
      <c r="A3859" s="2" t="s">
        <v>9025</v>
      </c>
      <c r="B3859" s="2" t="s">
        <v>4706</v>
      </c>
      <c r="C3859" s="2" t="s">
        <v>5164</v>
      </c>
      <c r="D3859" s="13" t="n">
        <v>45947</v>
      </c>
      <c r="E3859" s="2" t="s">
        <v>98</v>
      </c>
      <c r="F3859" s="2" t="s">
        <v>165</v>
      </c>
      <c r="G3859" s="2" t="s">
        <v>115</v>
      </c>
    </row>
    <row r="3860" customFormat="false" ht="15" hidden="false" customHeight="false" outlineLevel="0" collapsed="false">
      <c r="A3860" s="2" t="s">
        <v>9026</v>
      </c>
      <c r="B3860" s="2" t="s">
        <v>3566</v>
      </c>
      <c r="C3860" s="2" t="s">
        <v>5168</v>
      </c>
      <c r="D3860" s="13" t="n">
        <v>45564</v>
      </c>
      <c r="E3860" s="2" t="s">
        <v>128</v>
      </c>
      <c r="F3860" s="2" t="s">
        <v>98</v>
      </c>
      <c r="G3860" s="2" t="s">
        <v>142</v>
      </c>
    </row>
    <row r="3861" customFormat="false" ht="15" hidden="false" customHeight="false" outlineLevel="0" collapsed="false">
      <c r="A3861" s="2" t="s">
        <v>9027</v>
      </c>
      <c r="B3861" s="2" t="s">
        <v>3870</v>
      </c>
      <c r="C3861" s="2" t="s">
        <v>5168</v>
      </c>
      <c r="D3861" s="13" t="n">
        <v>45718</v>
      </c>
      <c r="E3861" s="2" t="s">
        <v>139</v>
      </c>
      <c r="F3861" s="2" t="s">
        <v>98</v>
      </c>
      <c r="G3861" s="2" t="s">
        <v>115</v>
      </c>
    </row>
    <row r="3862" customFormat="false" ht="15" hidden="false" customHeight="false" outlineLevel="0" collapsed="false">
      <c r="A3862" s="2" t="s">
        <v>9028</v>
      </c>
      <c r="B3862" s="2" t="s">
        <v>3096</v>
      </c>
      <c r="C3862" s="2" t="s">
        <v>5190</v>
      </c>
      <c r="D3862" s="13" t="n">
        <v>45839</v>
      </c>
      <c r="E3862" s="2" t="s">
        <v>98</v>
      </c>
      <c r="F3862" s="2" t="s">
        <v>119</v>
      </c>
      <c r="G3862" s="2" t="s">
        <v>99</v>
      </c>
    </row>
    <row r="3863" customFormat="false" ht="15" hidden="false" customHeight="false" outlineLevel="0" collapsed="false">
      <c r="A3863" s="2" t="s">
        <v>9029</v>
      </c>
      <c r="B3863" s="2" t="s">
        <v>750</v>
      </c>
      <c r="C3863" s="2" t="s">
        <v>5190</v>
      </c>
      <c r="D3863" s="13" t="n">
        <v>45729</v>
      </c>
      <c r="E3863" s="2" t="s">
        <v>98</v>
      </c>
      <c r="F3863" s="2" t="s">
        <v>123</v>
      </c>
      <c r="G3863" s="2" t="s">
        <v>111</v>
      </c>
    </row>
    <row r="3864" customFormat="false" ht="15" hidden="false" customHeight="false" outlineLevel="0" collapsed="false">
      <c r="A3864" s="2" t="s">
        <v>9030</v>
      </c>
      <c r="B3864" s="2" t="s">
        <v>1927</v>
      </c>
      <c r="C3864" s="2" t="s">
        <v>5190</v>
      </c>
      <c r="D3864" s="13" t="n">
        <v>45843</v>
      </c>
      <c r="E3864" s="2" t="s">
        <v>98</v>
      </c>
      <c r="F3864" s="2" t="s">
        <v>165</v>
      </c>
      <c r="G3864" s="2" t="s">
        <v>109</v>
      </c>
    </row>
    <row r="3865" customFormat="false" ht="15" hidden="false" customHeight="false" outlineLevel="0" collapsed="false">
      <c r="A3865" s="2" t="s">
        <v>9031</v>
      </c>
      <c r="B3865" s="2" t="s">
        <v>3933</v>
      </c>
      <c r="C3865" s="2" t="s">
        <v>5164</v>
      </c>
      <c r="D3865" s="13" t="n">
        <v>46249</v>
      </c>
      <c r="E3865" s="2" t="s">
        <v>98</v>
      </c>
      <c r="F3865" s="2" t="s">
        <v>145</v>
      </c>
      <c r="G3865" s="2" t="s">
        <v>115</v>
      </c>
    </row>
    <row r="3866" customFormat="false" ht="15" hidden="false" customHeight="false" outlineLevel="0" collapsed="false">
      <c r="A3866" s="2" t="s">
        <v>9032</v>
      </c>
      <c r="B3866" s="2" t="s">
        <v>4460</v>
      </c>
      <c r="C3866" s="2" t="s">
        <v>5190</v>
      </c>
      <c r="D3866" s="13" t="n">
        <v>45848</v>
      </c>
      <c r="E3866" s="2" t="s">
        <v>98</v>
      </c>
      <c r="F3866" s="2" t="s">
        <v>139</v>
      </c>
      <c r="G3866" s="2" t="s">
        <v>124</v>
      </c>
    </row>
    <row r="3867" customFormat="false" ht="15" hidden="false" customHeight="false" outlineLevel="0" collapsed="false">
      <c r="A3867" s="2" t="s">
        <v>9033</v>
      </c>
      <c r="B3867" s="2" t="s">
        <v>4994</v>
      </c>
      <c r="C3867" s="2" t="s">
        <v>5172</v>
      </c>
      <c r="D3867" s="13" t="n">
        <v>45696</v>
      </c>
      <c r="E3867" s="2" t="s">
        <v>98</v>
      </c>
      <c r="F3867" s="2" t="s">
        <v>98</v>
      </c>
      <c r="G3867" s="2" t="s">
        <v>111</v>
      </c>
    </row>
    <row r="3868" customFormat="false" ht="15" hidden="false" customHeight="false" outlineLevel="0" collapsed="false">
      <c r="A3868" s="2" t="s">
        <v>9034</v>
      </c>
      <c r="B3868" s="2" t="s">
        <v>3671</v>
      </c>
      <c r="C3868" s="2" t="s">
        <v>5190</v>
      </c>
      <c r="D3868" s="13" t="n">
        <v>46243</v>
      </c>
      <c r="E3868" s="2" t="s">
        <v>98</v>
      </c>
      <c r="F3868" s="2" t="s">
        <v>108</v>
      </c>
      <c r="G3868" s="2" t="s">
        <v>142</v>
      </c>
    </row>
    <row r="3869" customFormat="false" ht="15" hidden="false" customHeight="false" outlineLevel="0" collapsed="false">
      <c r="A3869" s="2" t="s">
        <v>9035</v>
      </c>
      <c r="B3869" s="2" t="s">
        <v>2566</v>
      </c>
      <c r="C3869" s="2" t="s">
        <v>5166</v>
      </c>
      <c r="D3869" s="13" t="n">
        <v>46007</v>
      </c>
      <c r="E3869" s="2" t="s">
        <v>165</v>
      </c>
      <c r="F3869" s="2" t="s">
        <v>163</v>
      </c>
      <c r="G3869" s="2" t="s">
        <v>120</v>
      </c>
    </row>
    <row r="3870" customFormat="false" ht="15" hidden="false" customHeight="false" outlineLevel="0" collapsed="false">
      <c r="A3870" s="2" t="s">
        <v>9036</v>
      </c>
      <c r="B3870" s="2" t="s">
        <v>1040</v>
      </c>
      <c r="C3870" s="2" t="s">
        <v>5164</v>
      </c>
      <c r="D3870" s="13" t="n">
        <v>45977</v>
      </c>
      <c r="E3870" s="2" t="s">
        <v>98</v>
      </c>
      <c r="F3870" s="2" t="s">
        <v>119</v>
      </c>
      <c r="G3870" s="2" t="s">
        <v>136</v>
      </c>
    </row>
    <row r="3871" customFormat="false" ht="15" hidden="false" customHeight="false" outlineLevel="0" collapsed="false">
      <c r="A3871" s="2" t="s">
        <v>9037</v>
      </c>
      <c r="B3871" s="2" t="s">
        <v>1548</v>
      </c>
      <c r="C3871" s="2" t="s">
        <v>5190</v>
      </c>
      <c r="D3871" s="13" t="n">
        <v>45879</v>
      </c>
      <c r="E3871" s="2" t="s">
        <v>98</v>
      </c>
      <c r="F3871" s="2" t="s">
        <v>98</v>
      </c>
      <c r="G3871" s="2" t="s">
        <v>130</v>
      </c>
    </row>
    <row r="3872" customFormat="false" ht="15" hidden="false" customHeight="false" outlineLevel="0" collapsed="false">
      <c r="A3872" s="2" t="s">
        <v>9038</v>
      </c>
      <c r="B3872" s="2" t="s">
        <v>2252</v>
      </c>
      <c r="C3872" s="2" t="s">
        <v>5166</v>
      </c>
      <c r="D3872" s="13" t="n">
        <v>46164</v>
      </c>
      <c r="E3872" s="2" t="s">
        <v>163</v>
      </c>
      <c r="F3872" s="2" t="s">
        <v>104</v>
      </c>
      <c r="G3872" s="2" t="s">
        <v>111</v>
      </c>
    </row>
    <row r="3873" customFormat="false" ht="15" hidden="false" customHeight="false" outlineLevel="0" collapsed="false">
      <c r="A3873" s="2" t="s">
        <v>9039</v>
      </c>
      <c r="B3873" s="2" t="s">
        <v>2619</v>
      </c>
      <c r="C3873" s="2" t="s">
        <v>5166</v>
      </c>
      <c r="D3873" s="13" t="n">
        <v>45547</v>
      </c>
      <c r="E3873" s="2" t="s">
        <v>119</v>
      </c>
      <c r="F3873" s="2" t="s">
        <v>128</v>
      </c>
      <c r="G3873" s="2" t="s">
        <v>133</v>
      </c>
    </row>
    <row r="3874" customFormat="false" ht="15" hidden="false" customHeight="false" outlineLevel="0" collapsed="false">
      <c r="A3874" s="2" t="s">
        <v>9040</v>
      </c>
      <c r="B3874" s="2" t="s">
        <v>3038</v>
      </c>
      <c r="C3874" s="2" t="s">
        <v>5190</v>
      </c>
      <c r="D3874" s="13" t="n">
        <v>45555</v>
      </c>
      <c r="E3874" s="2" t="s">
        <v>98</v>
      </c>
      <c r="F3874" s="2" t="s">
        <v>119</v>
      </c>
      <c r="G3874" s="2" t="s">
        <v>130</v>
      </c>
    </row>
    <row r="3875" customFormat="false" ht="15" hidden="false" customHeight="false" outlineLevel="0" collapsed="false">
      <c r="A3875" s="2" t="s">
        <v>9041</v>
      </c>
      <c r="B3875" s="2" t="s">
        <v>4251</v>
      </c>
      <c r="C3875" s="2" t="s">
        <v>5164</v>
      </c>
      <c r="D3875" s="13" t="n">
        <v>45365</v>
      </c>
      <c r="E3875" s="2" t="s">
        <v>98</v>
      </c>
      <c r="F3875" s="2" t="s">
        <v>98</v>
      </c>
      <c r="G3875" s="2" t="s">
        <v>130</v>
      </c>
    </row>
    <row r="3876" customFormat="false" ht="15" hidden="false" customHeight="false" outlineLevel="0" collapsed="false">
      <c r="A3876" s="2" t="s">
        <v>9042</v>
      </c>
      <c r="B3876" s="2" t="s">
        <v>1896</v>
      </c>
      <c r="C3876" s="2" t="s">
        <v>5164</v>
      </c>
      <c r="D3876" s="13" t="n">
        <v>45516</v>
      </c>
      <c r="E3876" s="2" t="s">
        <v>98</v>
      </c>
      <c r="F3876" s="2" t="s">
        <v>163</v>
      </c>
      <c r="G3876" s="2" t="s">
        <v>133</v>
      </c>
    </row>
    <row r="3877" customFormat="false" ht="15" hidden="false" customHeight="false" outlineLevel="0" collapsed="false">
      <c r="A3877" s="2" t="s">
        <v>9043</v>
      </c>
      <c r="B3877" s="2" t="s">
        <v>5078</v>
      </c>
      <c r="C3877" s="2" t="s">
        <v>5172</v>
      </c>
      <c r="D3877" s="13" t="n">
        <v>45925</v>
      </c>
      <c r="E3877" s="2" t="s">
        <v>98</v>
      </c>
      <c r="F3877" s="2" t="s">
        <v>98</v>
      </c>
      <c r="G3877" s="2" t="s">
        <v>115</v>
      </c>
    </row>
    <row r="3878" customFormat="false" ht="15" hidden="false" customHeight="false" outlineLevel="0" collapsed="false">
      <c r="A3878" s="2" t="s">
        <v>9044</v>
      </c>
      <c r="B3878" s="2" t="s">
        <v>462</v>
      </c>
      <c r="C3878" s="2" t="s">
        <v>5168</v>
      </c>
      <c r="D3878" s="13" t="n">
        <v>45369</v>
      </c>
      <c r="E3878" s="2" t="s">
        <v>163</v>
      </c>
      <c r="F3878" s="2" t="s">
        <v>98</v>
      </c>
      <c r="G3878" s="2" t="s">
        <v>115</v>
      </c>
    </row>
    <row r="3879" customFormat="false" ht="15" hidden="false" customHeight="false" outlineLevel="0" collapsed="false">
      <c r="A3879" s="2" t="s">
        <v>9045</v>
      </c>
      <c r="B3879" s="2" t="s">
        <v>4703</v>
      </c>
      <c r="C3879" s="2" t="s">
        <v>5190</v>
      </c>
      <c r="D3879" s="13" t="n">
        <v>45953</v>
      </c>
      <c r="E3879" s="2" t="s">
        <v>98</v>
      </c>
      <c r="F3879" s="2" t="s">
        <v>98</v>
      </c>
      <c r="G3879" s="2" t="s">
        <v>130</v>
      </c>
    </row>
    <row r="3880" customFormat="false" ht="15" hidden="false" customHeight="false" outlineLevel="0" collapsed="false">
      <c r="A3880" s="2" t="s">
        <v>9046</v>
      </c>
      <c r="B3880" s="2" t="s">
        <v>2512</v>
      </c>
      <c r="C3880" s="2" t="s">
        <v>5166</v>
      </c>
      <c r="D3880" s="13" t="n">
        <v>45755</v>
      </c>
      <c r="E3880" s="2" t="s">
        <v>139</v>
      </c>
      <c r="F3880" s="2" t="s">
        <v>163</v>
      </c>
      <c r="G3880" s="2" t="s">
        <v>130</v>
      </c>
    </row>
    <row r="3881" customFormat="false" ht="15" hidden="false" customHeight="false" outlineLevel="0" collapsed="false">
      <c r="A3881" s="2" t="s">
        <v>9047</v>
      </c>
      <c r="B3881" s="2" t="s">
        <v>4056</v>
      </c>
      <c r="C3881" s="2" t="s">
        <v>5164</v>
      </c>
      <c r="D3881" s="13" t="n">
        <v>45823</v>
      </c>
      <c r="E3881" s="2" t="s">
        <v>98</v>
      </c>
      <c r="F3881" s="2" t="s">
        <v>98</v>
      </c>
      <c r="G3881" s="2" t="s">
        <v>99</v>
      </c>
    </row>
    <row r="3882" customFormat="false" ht="15" hidden="false" customHeight="false" outlineLevel="0" collapsed="false">
      <c r="A3882" s="2" t="s">
        <v>9048</v>
      </c>
      <c r="B3882" s="2" t="s">
        <v>3227</v>
      </c>
      <c r="C3882" s="2" t="s">
        <v>5164</v>
      </c>
      <c r="D3882" s="13" t="n">
        <v>45798</v>
      </c>
      <c r="E3882" s="2" t="s">
        <v>98</v>
      </c>
      <c r="F3882" s="2" t="s">
        <v>128</v>
      </c>
      <c r="G3882" s="2" t="s">
        <v>136</v>
      </c>
    </row>
    <row r="3883" customFormat="false" ht="15" hidden="false" customHeight="false" outlineLevel="0" collapsed="false">
      <c r="A3883" s="2" t="s">
        <v>9049</v>
      </c>
      <c r="B3883" s="2" t="s">
        <v>3771</v>
      </c>
      <c r="C3883" s="2" t="s">
        <v>5166</v>
      </c>
      <c r="D3883" s="13" t="n">
        <v>45949</v>
      </c>
      <c r="E3883" s="2" t="s">
        <v>163</v>
      </c>
      <c r="F3883" s="2" t="s">
        <v>104</v>
      </c>
      <c r="G3883" s="2" t="s">
        <v>136</v>
      </c>
    </row>
    <row r="3884" customFormat="false" ht="15" hidden="false" customHeight="false" outlineLevel="0" collapsed="false">
      <c r="A3884" s="2" t="s">
        <v>9050</v>
      </c>
      <c r="B3884" s="2" t="s">
        <v>692</v>
      </c>
      <c r="C3884" s="2" t="s">
        <v>5190</v>
      </c>
      <c r="D3884" s="13" t="n">
        <v>45737</v>
      </c>
      <c r="E3884" s="2" t="s">
        <v>98</v>
      </c>
      <c r="F3884" s="2" t="s">
        <v>119</v>
      </c>
      <c r="G3884" s="2" t="s">
        <v>133</v>
      </c>
    </row>
    <row r="3885" customFormat="false" ht="15" hidden="false" customHeight="false" outlineLevel="0" collapsed="false">
      <c r="A3885" s="2" t="s">
        <v>9051</v>
      </c>
      <c r="B3885" s="2" t="s">
        <v>1377</v>
      </c>
      <c r="C3885" s="2" t="s">
        <v>5164</v>
      </c>
      <c r="D3885" s="13" t="n">
        <v>46132</v>
      </c>
      <c r="E3885" s="2" t="s">
        <v>98</v>
      </c>
      <c r="F3885" s="2" t="s">
        <v>119</v>
      </c>
      <c r="G3885" s="2" t="s">
        <v>111</v>
      </c>
    </row>
    <row r="3886" customFormat="false" ht="15" hidden="false" customHeight="false" outlineLevel="0" collapsed="false">
      <c r="A3886" s="2" t="s">
        <v>9052</v>
      </c>
      <c r="B3886" s="2" t="s">
        <v>4412</v>
      </c>
      <c r="C3886" s="2" t="s">
        <v>5172</v>
      </c>
      <c r="D3886" s="13" t="n">
        <v>45891</v>
      </c>
      <c r="E3886" s="2" t="s">
        <v>141</v>
      </c>
      <c r="F3886" s="2" t="s">
        <v>98</v>
      </c>
      <c r="G3886" s="2" t="s">
        <v>130</v>
      </c>
    </row>
    <row r="3887" customFormat="false" ht="15" hidden="false" customHeight="false" outlineLevel="0" collapsed="false">
      <c r="A3887" s="2" t="s">
        <v>9053</v>
      </c>
      <c r="B3887" s="2" t="s">
        <v>4976</v>
      </c>
      <c r="C3887" s="2" t="s">
        <v>5190</v>
      </c>
      <c r="D3887" s="13" t="n">
        <v>45927</v>
      </c>
      <c r="E3887" s="2" t="s">
        <v>98</v>
      </c>
      <c r="F3887" s="2" t="s">
        <v>98</v>
      </c>
      <c r="G3887" s="2" t="s">
        <v>142</v>
      </c>
    </row>
    <row r="3888" customFormat="false" ht="15" hidden="false" customHeight="false" outlineLevel="0" collapsed="false">
      <c r="A3888" s="2" t="s">
        <v>9054</v>
      </c>
      <c r="B3888" s="2" t="s">
        <v>1643</v>
      </c>
      <c r="C3888" s="2" t="s">
        <v>5168</v>
      </c>
      <c r="D3888" s="13" t="n">
        <v>45742</v>
      </c>
      <c r="E3888" s="2" t="s">
        <v>165</v>
      </c>
      <c r="F3888" s="2" t="s">
        <v>98</v>
      </c>
      <c r="G3888" s="2" t="s">
        <v>120</v>
      </c>
    </row>
    <row r="3889" customFormat="false" ht="15" hidden="false" customHeight="false" outlineLevel="0" collapsed="false">
      <c r="A3889" s="2" t="s">
        <v>9055</v>
      </c>
      <c r="B3889" s="2" t="s">
        <v>4041</v>
      </c>
      <c r="C3889" s="2" t="s">
        <v>5166</v>
      </c>
      <c r="D3889" s="13" t="n">
        <v>45580</v>
      </c>
      <c r="E3889" s="2" t="s">
        <v>108</v>
      </c>
      <c r="F3889" s="2" t="s">
        <v>139</v>
      </c>
      <c r="G3889" s="2" t="s">
        <v>133</v>
      </c>
    </row>
    <row r="3890" customFormat="false" ht="15" hidden="false" customHeight="false" outlineLevel="0" collapsed="false">
      <c r="A3890" s="2" t="s">
        <v>9056</v>
      </c>
      <c r="B3890" s="2" t="s">
        <v>5070</v>
      </c>
      <c r="C3890" s="2" t="s">
        <v>5172</v>
      </c>
      <c r="D3890" s="13" t="n">
        <v>45635</v>
      </c>
      <c r="E3890" s="2" t="s">
        <v>98</v>
      </c>
      <c r="F3890" s="2" t="s">
        <v>98</v>
      </c>
      <c r="G3890" s="2" t="s">
        <v>130</v>
      </c>
    </row>
    <row r="3891" customFormat="false" ht="15" hidden="false" customHeight="false" outlineLevel="0" collapsed="false">
      <c r="A3891" s="2" t="s">
        <v>9057</v>
      </c>
      <c r="B3891" s="2" t="s">
        <v>5130</v>
      </c>
      <c r="C3891" s="2" t="s">
        <v>5172</v>
      </c>
      <c r="D3891" s="13" t="n">
        <v>45677</v>
      </c>
      <c r="E3891" s="2" t="s">
        <v>98</v>
      </c>
      <c r="F3891" s="2" t="s">
        <v>98</v>
      </c>
      <c r="G3891" s="2" t="s">
        <v>109</v>
      </c>
    </row>
    <row r="3892" customFormat="false" ht="15" hidden="false" customHeight="false" outlineLevel="0" collapsed="false">
      <c r="A3892" s="2" t="s">
        <v>9058</v>
      </c>
      <c r="B3892" s="2" t="s">
        <v>884</v>
      </c>
      <c r="C3892" s="2" t="s">
        <v>5168</v>
      </c>
      <c r="D3892" s="13" t="n">
        <v>45780</v>
      </c>
      <c r="E3892" s="2" t="s">
        <v>139</v>
      </c>
      <c r="F3892" s="2" t="s">
        <v>98</v>
      </c>
      <c r="G3892" s="2" t="s">
        <v>99</v>
      </c>
    </row>
    <row r="3893" customFormat="false" ht="15" hidden="false" customHeight="false" outlineLevel="0" collapsed="false">
      <c r="A3893" s="2" t="s">
        <v>9059</v>
      </c>
      <c r="B3893" s="2" t="s">
        <v>3152</v>
      </c>
      <c r="C3893" s="2" t="s">
        <v>5168</v>
      </c>
      <c r="D3893" s="13" t="n">
        <v>46110</v>
      </c>
      <c r="E3893" s="2" t="s">
        <v>165</v>
      </c>
      <c r="F3893" s="2" t="s">
        <v>98</v>
      </c>
      <c r="G3893" s="2" t="s">
        <v>111</v>
      </c>
    </row>
    <row r="3894" customFormat="false" ht="15" hidden="false" customHeight="false" outlineLevel="0" collapsed="false">
      <c r="A3894" s="2" t="s">
        <v>9060</v>
      </c>
      <c r="B3894" s="2" t="s">
        <v>4980</v>
      </c>
      <c r="C3894" s="2" t="s">
        <v>5190</v>
      </c>
      <c r="D3894" s="13" t="n">
        <v>46168</v>
      </c>
      <c r="E3894" s="2" t="s">
        <v>98</v>
      </c>
      <c r="F3894" s="2" t="s">
        <v>98</v>
      </c>
      <c r="G3894" s="2" t="s">
        <v>142</v>
      </c>
    </row>
    <row r="3895" customFormat="false" ht="15" hidden="false" customHeight="false" outlineLevel="0" collapsed="false">
      <c r="A3895" s="2" t="s">
        <v>9061</v>
      </c>
      <c r="B3895" s="2" t="s">
        <v>223</v>
      </c>
      <c r="C3895" s="2" t="s">
        <v>5168</v>
      </c>
      <c r="D3895" s="13" t="n">
        <v>45682</v>
      </c>
      <c r="E3895" s="2" t="s">
        <v>141</v>
      </c>
      <c r="F3895" s="2" t="s">
        <v>98</v>
      </c>
      <c r="G3895" s="2" t="s">
        <v>109</v>
      </c>
    </row>
    <row r="3896" customFormat="false" ht="15" hidden="false" customHeight="false" outlineLevel="0" collapsed="false">
      <c r="A3896" s="2" t="s">
        <v>9062</v>
      </c>
      <c r="B3896" s="2" t="s">
        <v>2672</v>
      </c>
      <c r="C3896" s="2" t="s">
        <v>5166</v>
      </c>
      <c r="D3896" s="13" t="n">
        <v>45483</v>
      </c>
      <c r="E3896" s="2" t="s">
        <v>163</v>
      </c>
      <c r="F3896" s="2" t="s">
        <v>123</v>
      </c>
      <c r="G3896" s="2" t="s">
        <v>133</v>
      </c>
    </row>
    <row r="3897" customFormat="false" ht="15" hidden="false" customHeight="false" outlineLevel="0" collapsed="false">
      <c r="A3897" s="2" t="s">
        <v>9063</v>
      </c>
      <c r="B3897" s="2" t="s">
        <v>1134</v>
      </c>
      <c r="C3897" s="2" t="s">
        <v>5168</v>
      </c>
      <c r="D3897" s="13" t="n">
        <v>45657</v>
      </c>
      <c r="E3897" s="2" t="s">
        <v>128</v>
      </c>
      <c r="F3897" s="2" t="s">
        <v>98</v>
      </c>
      <c r="G3897" s="2" t="s">
        <v>142</v>
      </c>
    </row>
    <row r="3898" customFormat="false" ht="15" hidden="false" customHeight="false" outlineLevel="0" collapsed="false">
      <c r="A3898" s="2" t="s">
        <v>9064</v>
      </c>
      <c r="B3898" s="2" t="s">
        <v>4960</v>
      </c>
      <c r="C3898" s="2" t="s">
        <v>5190</v>
      </c>
      <c r="D3898" s="13" t="n">
        <v>46079</v>
      </c>
      <c r="E3898" s="2" t="s">
        <v>98</v>
      </c>
      <c r="F3898" s="2" t="s">
        <v>98</v>
      </c>
      <c r="G3898" s="2" t="s">
        <v>130</v>
      </c>
    </row>
    <row r="3899" customFormat="false" ht="15" hidden="false" customHeight="false" outlineLevel="0" collapsed="false">
      <c r="A3899" s="2" t="s">
        <v>9065</v>
      </c>
      <c r="B3899" s="2" t="s">
        <v>1824</v>
      </c>
      <c r="C3899" s="2" t="s">
        <v>5172</v>
      </c>
      <c r="D3899" s="13" t="n">
        <v>45487</v>
      </c>
      <c r="E3899" s="2" t="s">
        <v>98</v>
      </c>
      <c r="F3899" s="2" t="s">
        <v>98</v>
      </c>
      <c r="G3899" s="2" t="s">
        <v>133</v>
      </c>
    </row>
    <row r="3900" customFormat="false" ht="15" hidden="false" customHeight="false" outlineLevel="0" collapsed="false">
      <c r="A3900" s="2" t="s">
        <v>9066</v>
      </c>
      <c r="B3900" s="2" t="s">
        <v>4452</v>
      </c>
      <c r="C3900" s="2" t="s">
        <v>5164</v>
      </c>
      <c r="D3900" s="13" t="n">
        <v>45530</v>
      </c>
      <c r="E3900" s="2" t="s">
        <v>98</v>
      </c>
      <c r="F3900" s="2" t="s">
        <v>123</v>
      </c>
      <c r="G3900" s="2" t="s">
        <v>120</v>
      </c>
    </row>
    <row r="3901" customFormat="false" ht="15" hidden="false" customHeight="false" outlineLevel="0" collapsed="false">
      <c r="A3901" s="2" t="s">
        <v>9067</v>
      </c>
      <c r="B3901" s="2" t="s">
        <v>5045</v>
      </c>
      <c r="C3901" s="2" t="s">
        <v>5190</v>
      </c>
      <c r="D3901" s="13" t="n">
        <v>45435</v>
      </c>
      <c r="E3901" s="2" t="s">
        <v>98</v>
      </c>
      <c r="F3901" s="2" t="s">
        <v>98</v>
      </c>
      <c r="G3901" s="2" t="s">
        <v>124</v>
      </c>
    </row>
    <row r="3902" customFormat="false" ht="15" hidden="false" customHeight="false" outlineLevel="0" collapsed="false">
      <c r="A3902" s="2" t="s">
        <v>9068</v>
      </c>
      <c r="B3902" s="2" t="s">
        <v>3083</v>
      </c>
      <c r="C3902" s="2" t="s">
        <v>5164</v>
      </c>
      <c r="D3902" s="13" t="n">
        <v>45743</v>
      </c>
      <c r="E3902" s="2" t="s">
        <v>98</v>
      </c>
      <c r="F3902" s="2" t="s">
        <v>119</v>
      </c>
      <c r="G3902" s="2" t="s">
        <v>142</v>
      </c>
    </row>
    <row r="3903" customFormat="false" ht="15" hidden="false" customHeight="false" outlineLevel="0" collapsed="false">
      <c r="A3903" s="2" t="s">
        <v>9069</v>
      </c>
      <c r="B3903" s="2" t="s">
        <v>616</v>
      </c>
      <c r="C3903" s="2" t="s">
        <v>5164</v>
      </c>
      <c r="D3903" s="13" t="n">
        <v>46112</v>
      </c>
      <c r="E3903" s="2" t="s">
        <v>98</v>
      </c>
      <c r="F3903" s="2" t="s">
        <v>141</v>
      </c>
      <c r="G3903" s="2" t="s">
        <v>115</v>
      </c>
    </row>
    <row r="3904" customFormat="false" ht="15" hidden="false" customHeight="false" outlineLevel="0" collapsed="false">
      <c r="A3904" s="2" t="s">
        <v>9070</v>
      </c>
      <c r="B3904" s="2" t="s">
        <v>3958</v>
      </c>
      <c r="C3904" s="2" t="s">
        <v>5168</v>
      </c>
      <c r="D3904" s="13" t="n">
        <v>46133</v>
      </c>
      <c r="E3904" s="2" t="s">
        <v>119</v>
      </c>
      <c r="F3904" s="2" t="s">
        <v>98</v>
      </c>
      <c r="G3904" s="2" t="s">
        <v>130</v>
      </c>
    </row>
    <row r="3905" customFormat="false" ht="15" hidden="false" customHeight="false" outlineLevel="0" collapsed="false">
      <c r="A3905" s="2" t="s">
        <v>9071</v>
      </c>
      <c r="B3905" s="2" t="s">
        <v>3003</v>
      </c>
      <c r="C3905" s="2" t="s">
        <v>5190</v>
      </c>
      <c r="D3905" s="13" t="n">
        <v>45483</v>
      </c>
      <c r="E3905" s="2" t="s">
        <v>98</v>
      </c>
      <c r="F3905" s="2" t="s">
        <v>119</v>
      </c>
      <c r="G3905" s="2" t="s">
        <v>109</v>
      </c>
    </row>
    <row r="3906" customFormat="false" ht="15" hidden="false" customHeight="false" outlineLevel="0" collapsed="false">
      <c r="A3906" s="2" t="s">
        <v>9072</v>
      </c>
      <c r="B3906" s="2" t="s">
        <v>5085</v>
      </c>
      <c r="C3906" s="2" t="s">
        <v>5172</v>
      </c>
      <c r="D3906" s="13" t="n">
        <v>46107</v>
      </c>
      <c r="E3906" s="2" t="s">
        <v>98</v>
      </c>
      <c r="F3906" s="2" t="s">
        <v>98</v>
      </c>
      <c r="G3906" s="2" t="s">
        <v>120</v>
      </c>
    </row>
    <row r="3907" customFormat="false" ht="15" hidden="false" customHeight="false" outlineLevel="0" collapsed="false">
      <c r="A3907" s="2" t="s">
        <v>9073</v>
      </c>
      <c r="B3907" s="2" t="s">
        <v>559</v>
      </c>
      <c r="C3907" s="2" t="s">
        <v>5168</v>
      </c>
      <c r="D3907" s="13" t="n">
        <v>45709</v>
      </c>
      <c r="E3907" s="2" t="s">
        <v>165</v>
      </c>
      <c r="F3907" s="2" t="s">
        <v>98</v>
      </c>
      <c r="G3907" s="2" t="s">
        <v>109</v>
      </c>
    </row>
    <row r="3908" customFormat="false" ht="15" hidden="false" customHeight="false" outlineLevel="0" collapsed="false">
      <c r="A3908" s="2" t="s">
        <v>9074</v>
      </c>
      <c r="B3908" s="2" t="s">
        <v>2965</v>
      </c>
      <c r="C3908" s="2" t="s">
        <v>5172</v>
      </c>
      <c r="D3908" s="13" t="n">
        <v>45523</v>
      </c>
      <c r="E3908" s="2" t="s">
        <v>119</v>
      </c>
      <c r="F3908" s="2" t="s">
        <v>98</v>
      </c>
      <c r="G3908" s="2" t="s">
        <v>115</v>
      </c>
    </row>
    <row r="3909" customFormat="false" ht="15" hidden="false" customHeight="false" outlineLevel="0" collapsed="false">
      <c r="A3909" s="2" t="s">
        <v>9075</v>
      </c>
      <c r="B3909" s="2" t="s">
        <v>1541</v>
      </c>
      <c r="C3909" s="2" t="s">
        <v>5166</v>
      </c>
      <c r="D3909" s="13" t="n">
        <v>45867</v>
      </c>
      <c r="E3909" s="2" t="s">
        <v>128</v>
      </c>
      <c r="F3909" s="2" t="s">
        <v>139</v>
      </c>
      <c r="G3909" s="2" t="s">
        <v>115</v>
      </c>
    </row>
    <row r="3910" customFormat="false" ht="15" hidden="false" customHeight="false" outlineLevel="0" collapsed="false">
      <c r="A3910" s="2" t="s">
        <v>9076</v>
      </c>
      <c r="B3910" s="2" t="s">
        <v>4949</v>
      </c>
      <c r="C3910" s="2" t="s">
        <v>5172</v>
      </c>
      <c r="D3910" s="13" t="n">
        <v>45824</v>
      </c>
      <c r="E3910" s="2" t="s">
        <v>98</v>
      </c>
      <c r="F3910" s="2" t="s">
        <v>98</v>
      </c>
      <c r="G3910" s="2" t="s">
        <v>142</v>
      </c>
    </row>
    <row r="3911" customFormat="false" ht="15" hidden="false" customHeight="false" outlineLevel="0" collapsed="false">
      <c r="A3911" s="2" t="s">
        <v>9077</v>
      </c>
      <c r="B3911" s="2" t="s">
        <v>5113</v>
      </c>
      <c r="C3911" s="2" t="s">
        <v>5190</v>
      </c>
      <c r="D3911" s="13" t="n">
        <v>46104</v>
      </c>
      <c r="E3911" s="2" t="s">
        <v>98</v>
      </c>
      <c r="F3911" s="2" t="s">
        <v>98</v>
      </c>
      <c r="G3911" s="2" t="s">
        <v>109</v>
      </c>
    </row>
    <row r="3912" customFormat="false" ht="15" hidden="false" customHeight="false" outlineLevel="0" collapsed="false">
      <c r="A3912" s="2" t="s">
        <v>9078</v>
      </c>
      <c r="B3912" s="2" t="s">
        <v>4884</v>
      </c>
      <c r="C3912" s="2" t="s">
        <v>5190</v>
      </c>
      <c r="D3912" s="13" t="n">
        <v>45788</v>
      </c>
      <c r="E3912" s="2" t="s">
        <v>98</v>
      </c>
      <c r="F3912" s="2" t="s">
        <v>108</v>
      </c>
      <c r="G3912" s="2" t="s">
        <v>109</v>
      </c>
    </row>
    <row r="3913" customFormat="false" ht="15" hidden="false" customHeight="false" outlineLevel="0" collapsed="false">
      <c r="A3913" s="2" t="s">
        <v>9079</v>
      </c>
      <c r="B3913" s="2" t="s">
        <v>2156</v>
      </c>
      <c r="C3913" s="2" t="s">
        <v>5166</v>
      </c>
      <c r="D3913" s="13" t="n">
        <v>45985</v>
      </c>
      <c r="E3913" s="2" t="s">
        <v>139</v>
      </c>
      <c r="F3913" s="2" t="s">
        <v>141</v>
      </c>
      <c r="G3913" s="2" t="s">
        <v>99</v>
      </c>
    </row>
    <row r="3914" customFormat="false" ht="15" hidden="false" customHeight="false" outlineLevel="0" collapsed="false">
      <c r="A3914" s="2" t="s">
        <v>9080</v>
      </c>
      <c r="B3914" s="2" t="s">
        <v>4655</v>
      </c>
      <c r="C3914" s="2" t="s">
        <v>5166</v>
      </c>
      <c r="D3914" s="13" t="n">
        <v>45529</v>
      </c>
      <c r="E3914" s="2" t="s">
        <v>141</v>
      </c>
      <c r="F3914" s="2" t="s">
        <v>145</v>
      </c>
      <c r="G3914" s="2" t="s">
        <v>133</v>
      </c>
    </row>
    <row r="3915" customFormat="false" ht="15" hidden="false" customHeight="false" outlineLevel="0" collapsed="false">
      <c r="A3915" s="2" t="s">
        <v>9081</v>
      </c>
      <c r="B3915" s="2" t="s">
        <v>4228</v>
      </c>
      <c r="C3915" s="2" t="s">
        <v>5164</v>
      </c>
      <c r="D3915" s="13" t="n">
        <v>45718</v>
      </c>
      <c r="E3915" s="2" t="s">
        <v>98</v>
      </c>
      <c r="F3915" s="2" t="s">
        <v>141</v>
      </c>
      <c r="G3915" s="2" t="s">
        <v>124</v>
      </c>
    </row>
    <row r="3916" customFormat="false" ht="15" hidden="false" customHeight="false" outlineLevel="0" collapsed="false">
      <c r="A3916" s="2" t="s">
        <v>9082</v>
      </c>
      <c r="B3916" s="2" t="s">
        <v>1865</v>
      </c>
      <c r="C3916" s="2" t="s">
        <v>5190</v>
      </c>
      <c r="D3916" s="13" t="n">
        <v>45655</v>
      </c>
      <c r="E3916" s="2" t="s">
        <v>98</v>
      </c>
      <c r="F3916" s="2" t="s">
        <v>165</v>
      </c>
      <c r="G3916" s="2" t="s">
        <v>130</v>
      </c>
    </row>
    <row r="3917" customFormat="false" ht="15" hidden="false" customHeight="false" outlineLevel="0" collapsed="false">
      <c r="A3917" s="2" t="s">
        <v>9083</v>
      </c>
      <c r="B3917" s="2" t="s">
        <v>1835</v>
      </c>
      <c r="C3917" s="2" t="s">
        <v>5164</v>
      </c>
      <c r="D3917" s="13" t="n">
        <v>45826</v>
      </c>
      <c r="E3917" s="2" t="s">
        <v>98</v>
      </c>
      <c r="F3917" s="2" t="s">
        <v>165</v>
      </c>
      <c r="G3917" s="2" t="s">
        <v>142</v>
      </c>
    </row>
    <row r="3918" customFormat="false" ht="15" hidden="false" customHeight="false" outlineLevel="0" collapsed="false">
      <c r="A3918" s="2" t="s">
        <v>9084</v>
      </c>
      <c r="B3918" s="2" t="s">
        <v>1053</v>
      </c>
      <c r="C3918" s="2" t="s">
        <v>5166</v>
      </c>
      <c r="D3918" s="13" t="n">
        <v>45653</v>
      </c>
      <c r="E3918" s="2" t="s">
        <v>165</v>
      </c>
      <c r="F3918" s="2" t="s">
        <v>145</v>
      </c>
      <c r="G3918" s="2" t="s">
        <v>111</v>
      </c>
    </row>
    <row r="3919" customFormat="false" ht="15" hidden="false" customHeight="false" outlineLevel="0" collapsed="false">
      <c r="A3919" s="2" t="s">
        <v>9085</v>
      </c>
      <c r="B3919" s="2" t="s">
        <v>3733</v>
      </c>
      <c r="C3919" s="2" t="s">
        <v>5190</v>
      </c>
      <c r="D3919" s="13" t="n">
        <v>45833</v>
      </c>
      <c r="E3919" s="2" t="s">
        <v>98</v>
      </c>
      <c r="F3919" s="2" t="s">
        <v>145</v>
      </c>
      <c r="G3919" s="2" t="s">
        <v>124</v>
      </c>
    </row>
    <row r="3920" customFormat="false" ht="15" hidden="false" customHeight="false" outlineLevel="0" collapsed="false">
      <c r="A3920" s="2" t="s">
        <v>9086</v>
      </c>
      <c r="B3920" s="2" t="s">
        <v>1246</v>
      </c>
      <c r="C3920" s="2" t="s">
        <v>5190</v>
      </c>
      <c r="D3920" s="13" t="n">
        <v>45950</v>
      </c>
      <c r="E3920" s="2" t="s">
        <v>98</v>
      </c>
      <c r="F3920" s="2" t="s">
        <v>128</v>
      </c>
      <c r="G3920" s="2" t="s">
        <v>115</v>
      </c>
    </row>
    <row r="3921" customFormat="false" ht="15" hidden="false" customHeight="false" outlineLevel="0" collapsed="false">
      <c r="A3921" s="2" t="s">
        <v>9087</v>
      </c>
      <c r="B3921" s="2" t="s">
        <v>3875</v>
      </c>
      <c r="C3921" s="2" t="s">
        <v>5168</v>
      </c>
      <c r="D3921" s="13" t="n">
        <v>45750</v>
      </c>
      <c r="E3921" s="2" t="s">
        <v>98</v>
      </c>
      <c r="F3921" s="2" t="s">
        <v>98</v>
      </c>
      <c r="G3921" s="2" t="s">
        <v>136</v>
      </c>
    </row>
    <row r="3922" customFormat="false" ht="15" hidden="false" customHeight="false" outlineLevel="0" collapsed="false">
      <c r="A3922" s="2" t="s">
        <v>9088</v>
      </c>
      <c r="B3922" s="2" t="s">
        <v>2839</v>
      </c>
      <c r="C3922" s="2" t="s">
        <v>5168</v>
      </c>
      <c r="D3922" s="13" t="n">
        <v>45784</v>
      </c>
      <c r="E3922" s="2" t="s">
        <v>98</v>
      </c>
      <c r="F3922" s="2" t="s">
        <v>98</v>
      </c>
      <c r="G3922" s="2" t="s">
        <v>124</v>
      </c>
    </row>
    <row r="3923" customFormat="false" ht="15" hidden="false" customHeight="false" outlineLevel="0" collapsed="false">
      <c r="A3923" s="2" t="s">
        <v>9089</v>
      </c>
      <c r="B3923" s="2" t="s">
        <v>734</v>
      </c>
      <c r="C3923" s="2" t="s">
        <v>5168</v>
      </c>
      <c r="D3923" s="13" t="n">
        <v>45605</v>
      </c>
      <c r="E3923" s="2" t="s">
        <v>108</v>
      </c>
      <c r="F3923" s="2" t="s">
        <v>98</v>
      </c>
      <c r="G3923" s="2" t="s">
        <v>99</v>
      </c>
    </row>
    <row r="3924" customFormat="false" ht="15" hidden="false" customHeight="false" outlineLevel="0" collapsed="false">
      <c r="A3924" s="2" t="s">
        <v>9090</v>
      </c>
      <c r="B3924" s="2" t="s">
        <v>3602</v>
      </c>
      <c r="C3924" s="2" t="s">
        <v>5190</v>
      </c>
      <c r="D3924" s="13" t="n">
        <v>45603</v>
      </c>
      <c r="E3924" s="2" t="s">
        <v>98</v>
      </c>
      <c r="F3924" s="2" t="s">
        <v>141</v>
      </c>
      <c r="G3924" s="2" t="s">
        <v>111</v>
      </c>
    </row>
    <row r="3925" customFormat="false" ht="15" hidden="false" customHeight="false" outlineLevel="0" collapsed="false">
      <c r="A3925" s="2" t="s">
        <v>9091</v>
      </c>
      <c r="B3925" s="2" t="s">
        <v>5121</v>
      </c>
      <c r="C3925" s="2" t="s">
        <v>5190</v>
      </c>
      <c r="D3925" s="13" t="n">
        <v>45571</v>
      </c>
      <c r="E3925" s="2" t="s">
        <v>98</v>
      </c>
      <c r="F3925" s="2" t="s">
        <v>98</v>
      </c>
      <c r="G3925" s="2" t="s">
        <v>133</v>
      </c>
    </row>
    <row r="3926" customFormat="false" ht="15" hidden="false" customHeight="false" outlineLevel="0" collapsed="false">
      <c r="A3926" s="2" t="s">
        <v>9092</v>
      </c>
      <c r="B3926" s="2" t="s">
        <v>5050</v>
      </c>
      <c r="C3926" s="2" t="s">
        <v>5190</v>
      </c>
      <c r="D3926" s="13" t="n">
        <v>45371</v>
      </c>
      <c r="E3926" s="2" t="s">
        <v>98</v>
      </c>
      <c r="F3926" s="2" t="s">
        <v>98</v>
      </c>
      <c r="G3926" s="2" t="s">
        <v>115</v>
      </c>
    </row>
    <row r="3927" customFormat="false" ht="15" hidden="false" customHeight="false" outlineLevel="0" collapsed="false">
      <c r="A3927" s="2" t="s">
        <v>9093</v>
      </c>
      <c r="B3927" s="2" t="s">
        <v>4974</v>
      </c>
      <c r="C3927" s="2" t="s">
        <v>5166</v>
      </c>
      <c r="D3927" s="13" t="n">
        <v>45782</v>
      </c>
      <c r="E3927" s="2" t="s">
        <v>108</v>
      </c>
      <c r="F3927" s="2" t="s">
        <v>123</v>
      </c>
      <c r="G3927" s="2" t="s">
        <v>115</v>
      </c>
    </row>
    <row r="3928" customFormat="false" ht="15" hidden="false" customHeight="false" outlineLevel="0" collapsed="false">
      <c r="A3928" s="2" t="s">
        <v>9094</v>
      </c>
      <c r="B3928" s="2" t="s">
        <v>1246</v>
      </c>
      <c r="C3928" s="2" t="s">
        <v>5190</v>
      </c>
      <c r="D3928" s="13" t="n">
        <v>45693</v>
      </c>
      <c r="E3928" s="2" t="s">
        <v>98</v>
      </c>
      <c r="F3928" s="2" t="s">
        <v>128</v>
      </c>
      <c r="G3928" s="2" t="s">
        <v>99</v>
      </c>
    </row>
    <row r="3929" customFormat="false" ht="15" hidden="false" customHeight="false" outlineLevel="0" collapsed="false">
      <c r="A3929" s="2" t="s">
        <v>9095</v>
      </c>
      <c r="B3929" s="2" t="s">
        <v>3395</v>
      </c>
      <c r="C3929" s="2" t="s">
        <v>5190</v>
      </c>
      <c r="D3929" s="13" t="n">
        <v>45854</v>
      </c>
      <c r="E3929" s="2" t="s">
        <v>98</v>
      </c>
      <c r="F3929" s="2" t="s">
        <v>98</v>
      </c>
      <c r="G3929" s="2" t="s">
        <v>124</v>
      </c>
    </row>
    <row r="3930" customFormat="false" ht="15" hidden="false" customHeight="false" outlineLevel="0" collapsed="false">
      <c r="A3930" s="2" t="s">
        <v>9096</v>
      </c>
      <c r="B3930" s="2" t="s">
        <v>4229</v>
      </c>
      <c r="C3930" s="2" t="s">
        <v>5166</v>
      </c>
      <c r="D3930" s="13" t="n">
        <v>45524</v>
      </c>
      <c r="E3930" s="2" t="s">
        <v>141</v>
      </c>
      <c r="F3930" s="2" t="s">
        <v>119</v>
      </c>
      <c r="G3930" s="2" t="s">
        <v>109</v>
      </c>
    </row>
    <row r="3931" customFormat="false" ht="15" hidden="false" customHeight="false" outlineLevel="0" collapsed="false">
      <c r="A3931" s="2" t="s">
        <v>9097</v>
      </c>
      <c r="B3931" s="2" t="s">
        <v>2182</v>
      </c>
      <c r="C3931" s="2" t="s">
        <v>5166</v>
      </c>
      <c r="D3931" s="13" t="n">
        <v>45927</v>
      </c>
      <c r="E3931" s="2" t="s">
        <v>163</v>
      </c>
      <c r="F3931" s="2" t="s">
        <v>114</v>
      </c>
      <c r="G3931" s="2" t="s">
        <v>120</v>
      </c>
    </row>
    <row r="3932" customFormat="false" ht="15" hidden="false" customHeight="false" outlineLevel="0" collapsed="false">
      <c r="A3932" s="2" t="s">
        <v>9098</v>
      </c>
      <c r="B3932" s="2" t="s">
        <v>5076</v>
      </c>
      <c r="C3932" s="2" t="s">
        <v>5190</v>
      </c>
      <c r="D3932" s="13" t="n">
        <v>45621</v>
      </c>
      <c r="E3932" s="2" t="s">
        <v>98</v>
      </c>
      <c r="F3932" s="2" t="s">
        <v>98</v>
      </c>
      <c r="G3932" s="2" t="s">
        <v>124</v>
      </c>
    </row>
    <row r="3933" customFormat="false" ht="15" hidden="false" customHeight="false" outlineLevel="0" collapsed="false">
      <c r="A3933" s="2" t="s">
        <v>9099</v>
      </c>
      <c r="B3933" s="2" t="s">
        <v>3692</v>
      </c>
      <c r="C3933" s="2" t="s">
        <v>5190</v>
      </c>
      <c r="D3933" s="13" t="n">
        <v>46272</v>
      </c>
      <c r="E3933" s="2" t="s">
        <v>98</v>
      </c>
      <c r="F3933" s="2" t="s">
        <v>114</v>
      </c>
      <c r="G3933" s="2" t="s">
        <v>142</v>
      </c>
    </row>
    <row r="3934" customFormat="false" ht="15" hidden="false" customHeight="false" outlineLevel="0" collapsed="false">
      <c r="A3934" s="2" t="s">
        <v>9100</v>
      </c>
      <c r="B3934" s="2" t="s">
        <v>2363</v>
      </c>
      <c r="C3934" s="2" t="s">
        <v>5168</v>
      </c>
      <c r="D3934" s="13" t="n">
        <v>45797</v>
      </c>
      <c r="E3934" s="2" t="s">
        <v>119</v>
      </c>
      <c r="F3934" s="2" t="s">
        <v>98</v>
      </c>
      <c r="G3934" s="2" t="s">
        <v>99</v>
      </c>
    </row>
    <row r="3935" customFormat="false" ht="15" hidden="false" customHeight="false" outlineLevel="0" collapsed="false">
      <c r="A3935" s="2" t="s">
        <v>9101</v>
      </c>
      <c r="B3935" s="2" t="s">
        <v>5010</v>
      </c>
      <c r="C3935" s="2" t="s">
        <v>5172</v>
      </c>
      <c r="D3935" s="13" t="n">
        <v>45842</v>
      </c>
      <c r="E3935" s="2" t="s">
        <v>98</v>
      </c>
      <c r="F3935" s="2" t="s">
        <v>98</v>
      </c>
      <c r="G3935" s="2" t="s">
        <v>111</v>
      </c>
    </row>
    <row r="3936" customFormat="false" ht="15" hidden="false" customHeight="false" outlineLevel="0" collapsed="false">
      <c r="A3936" s="2" t="s">
        <v>9102</v>
      </c>
      <c r="B3936" s="2" t="s">
        <v>754</v>
      </c>
      <c r="C3936" s="2" t="s">
        <v>5166</v>
      </c>
      <c r="D3936" s="13" t="n">
        <v>46115</v>
      </c>
      <c r="E3936" s="2" t="s">
        <v>145</v>
      </c>
      <c r="F3936" s="2" t="s">
        <v>108</v>
      </c>
      <c r="G3936" s="2" t="s">
        <v>109</v>
      </c>
    </row>
    <row r="3937" customFormat="false" ht="15" hidden="false" customHeight="false" outlineLevel="0" collapsed="false">
      <c r="A3937" s="2" t="s">
        <v>9103</v>
      </c>
      <c r="B3937" s="2" t="s">
        <v>3118</v>
      </c>
      <c r="C3937" s="2" t="s">
        <v>5168</v>
      </c>
      <c r="D3937" s="13" t="n">
        <v>46268</v>
      </c>
      <c r="E3937" s="2" t="s">
        <v>141</v>
      </c>
      <c r="F3937" s="2" t="s">
        <v>98</v>
      </c>
      <c r="G3937" s="2" t="s">
        <v>124</v>
      </c>
    </row>
    <row r="3938" customFormat="false" ht="15" hidden="false" customHeight="false" outlineLevel="0" collapsed="false">
      <c r="A3938" s="2" t="s">
        <v>9104</v>
      </c>
      <c r="B3938" s="2" t="s">
        <v>2295</v>
      </c>
      <c r="C3938" s="2" t="s">
        <v>5168</v>
      </c>
      <c r="D3938" s="13" t="n">
        <v>45433</v>
      </c>
      <c r="E3938" s="2" t="s">
        <v>123</v>
      </c>
      <c r="F3938" s="2" t="s">
        <v>98</v>
      </c>
      <c r="G3938" s="2" t="s">
        <v>124</v>
      </c>
    </row>
    <row r="3939" customFormat="false" ht="15" hidden="false" customHeight="false" outlineLevel="0" collapsed="false">
      <c r="A3939" s="2" t="s">
        <v>9105</v>
      </c>
      <c r="B3939" s="2" t="s">
        <v>3832</v>
      </c>
      <c r="C3939" s="2" t="s">
        <v>5172</v>
      </c>
      <c r="D3939" s="13" t="n">
        <v>45776</v>
      </c>
      <c r="E3939" s="2" t="s">
        <v>128</v>
      </c>
      <c r="F3939" s="2" t="s">
        <v>98</v>
      </c>
      <c r="G3939" s="2" t="s">
        <v>109</v>
      </c>
    </row>
    <row r="3940" customFormat="false" ht="15" hidden="false" customHeight="false" outlineLevel="0" collapsed="false">
      <c r="A3940" s="2" t="s">
        <v>9106</v>
      </c>
      <c r="B3940" s="2" t="s">
        <v>4301</v>
      </c>
      <c r="C3940" s="2" t="s">
        <v>5164</v>
      </c>
      <c r="D3940" s="13" t="n">
        <v>45673</v>
      </c>
      <c r="E3940" s="2" t="s">
        <v>98</v>
      </c>
      <c r="F3940" s="2" t="s">
        <v>114</v>
      </c>
      <c r="G3940" s="2" t="s">
        <v>115</v>
      </c>
    </row>
    <row r="3941" customFormat="false" ht="15" hidden="false" customHeight="false" outlineLevel="0" collapsed="false">
      <c r="A3941" s="2" t="s">
        <v>9107</v>
      </c>
      <c r="B3941" s="2" t="s">
        <v>2151</v>
      </c>
      <c r="C3941" s="2" t="s">
        <v>5172</v>
      </c>
      <c r="D3941" s="13" t="n">
        <v>46006</v>
      </c>
      <c r="E3941" s="2" t="s">
        <v>139</v>
      </c>
      <c r="F3941" s="2" t="s">
        <v>98</v>
      </c>
      <c r="G3941" s="2" t="s">
        <v>99</v>
      </c>
    </row>
    <row r="3942" customFormat="false" ht="15" hidden="false" customHeight="false" outlineLevel="0" collapsed="false">
      <c r="A3942" s="2" t="s">
        <v>9108</v>
      </c>
      <c r="B3942" s="2" t="s">
        <v>2059</v>
      </c>
      <c r="C3942" s="2" t="s">
        <v>5190</v>
      </c>
      <c r="D3942" s="13" t="n">
        <v>46172</v>
      </c>
      <c r="E3942" s="2" t="s">
        <v>98</v>
      </c>
      <c r="F3942" s="2" t="s">
        <v>139</v>
      </c>
      <c r="G3942" s="2" t="s">
        <v>115</v>
      </c>
    </row>
    <row r="3943" customFormat="false" ht="15" hidden="false" customHeight="false" outlineLevel="0" collapsed="false">
      <c r="A3943" s="2" t="s">
        <v>9109</v>
      </c>
      <c r="B3943" s="2" t="s">
        <v>1857</v>
      </c>
      <c r="C3943" s="2" t="s">
        <v>5172</v>
      </c>
      <c r="D3943" s="13" t="n">
        <v>46024</v>
      </c>
      <c r="E3943" s="2" t="s">
        <v>104</v>
      </c>
      <c r="F3943" s="2" t="s">
        <v>98</v>
      </c>
      <c r="G3943" s="2" t="s">
        <v>115</v>
      </c>
    </row>
    <row r="3944" customFormat="false" ht="15" hidden="false" customHeight="false" outlineLevel="0" collapsed="false">
      <c r="A3944" s="2" t="s">
        <v>9110</v>
      </c>
      <c r="B3944" s="2" t="s">
        <v>3516</v>
      </c>
      <c r="C3944" s="2" t="s">
        <v>5172</v>
      </c>
      <c r="D3944" s="13" t="n">
        <v>45847</v>
      </c>
      <c r="E3944" s="2" t="s">
        <v>145</v>
      </c>
      <c r="F3944" s="2" t="s">
        <v>98</v>
      </c>
      <c r="G3944" s="2" t="s">
        <v>111</v>
      </c>
    </row>
    <row r="3945" customFormat="false" ht="15" hidden="false" customHeight="false" outlineLevel="0" collapsed="false">
      <c r="A3945" s="2" t="s">
        <v>9111</v>
      </c>
      <c r="B3945" s="2" t="s">
        <v>621</v>
      </c>
      <c r="C3945" s="2" t="s">
        <v>5164</v>
      </c>
      <c r="D3945" s="13" t="n">
        <v>45702</v>
      </c>
      <c r="E3945" s="2" t="s">
        <v>98</v>
      </c>
      <c r="F3945" s="2" t="s">
        <v>139</v>
      </c>
      <c r="G3945" s="2" t="s">
        <v>111</v>
      </c>
    </row>
    <row r="3946" customFormat="false" ht="15" hidden="false" customHeight="false" outlineLevel="0" collapsed="false">
      <c r="A3946" s="2" t="s">
        <v>9112</v>
      </c>
      <c r="B3946" s="2" t="s">
        <v>4316</v>
      </c>
      <c r="C3946" s="2" t="s">
        <v>5164</v>
      </c>
      <c r="D3946" s="13" t="n">
        <v>45764</v>
      </c>
      <c r="E3946" s="2" t="s">
        <v>98</v>
      </c>
      <c r="F3946" s="2" t="s">
        <v>128</v>
      </c>
      <c r="G3946" s="2" t="s">
        <v>99</v>
      </c>
    </row>
    <row r="3947" customFormat="false" ht="15" hidden="false" customHeight="false" outlineLevel="0" collapsed="false">
      <c r="A3947" s="2" t="s">
        <v>9113</v>
      </c>
      <c r="B3947" s="2" t="s">
        <v>5083</v>
      </c>
      <c r="C3947" s="2" t="s">
        <v>5190</v>
      </c>
      <c r="D3947" s="13" t="n">
        <v>45902</v>
      </c>
      <c r="E3947" s="2" t="s">
        <v>98</v>
      </c>
      <c r="F3947" s="2" t="s">
        <v>98</v>
      </c>
      <c r="G3947" s="2" t="s">
        <v>115</v>
      </c>
    </row>
    <row r="3948" customFormat="false" ht="15" hidden="false" customHeight="false" outlineLevel="0" collapsed="false">
      <c r="A3948" s="2" t="s">
        <v>9114</v>
      </c>
      <c r="B3948" s="2" t="s">
        <v>880</v>
      </c>
      <c r="C3948" s="2" t="s">
        <v>5190</v>
      </c>
      <c r="D3948" s="13" t="n">
        <v>46010</v>
      </c>
      <c r="E3948" s="2" t="s">
        <v>98</v>
      </c>
      <c r="F3948" s="2" t="s">
        <v>141</v>
      </c>
      <c r="G3948" s="2" t="s">
        <v>124</v>
      </c>
    </row>
    <row r="3949" customFormat="false" ht="15" hidden="false" customHeight="false" outlineLevel="0" collapsed="false">
      <c r="A3949" s="2" t="s">
        <v>9115</v>
      </c>
      <c r="B3949" s="2" t="s">
        <v>2248</v>
      </c>
      <c r="C3949" s="2" t="s">
        <v>5164</v>
      </c>
      <c r="D3949" s="13" t="n">
        <v>45839</v>
      </c>
      <c r="E3949" s="2" t="s">
        <v>98</v>
      </c>
      <c r="F3949" s="2" t="s">
        <v>98</v>
      </c>
      <c r="G3949" s="2" t="s">
        <v>133</v>
      </c>
    </row>
    <row r="3950" customFormat="false" ht="15" hidden="false" customHeight="false" outlineLevel="0" collapsed="false">
      <c r="A3950" s="2" t="s">
        <v>9116</v>
      </c>
      <c r="B3950" s="2" t="s">
        <v>5136</v>
      </c>
      <c r="C3950" s="2" t="s">
        <v>5166</v>
      </c>
      <c r="D3950" s="13" t="n">
        <v>45879</v>
      </c>
      <c r="E3950" s="2" t="s">
        <v>108</v>
      </c>
      <c r="F3950" s="2" t="s">
        <v>141</v>
      </c>
      <c r="G3950" s="2" t="s">
        <v>115</v>
      </c>
    </row>
    <row r="3951" customFormat="false" ht="15" hidden="false" customHeight="false" outlineLevel="0" collapsed="false">
      <c r="A3951" s="2" t="s">
        <v>9117</v>
      </c>
      <c r="B3951" s="2" t="s">
        <v>5002</v>
      </c>
      <c r="C3951" s="2" t="s">
        <v>5168</v>
      </c>
      <c r="D3951" s="13" t="n">
        <v>45984</v>
      </c>
      <c r="E3951" s="2" t="s">
        <v>98</v>
      </c>
      <c r="F3951" s="2" t="s">
        <v>98</v>
      </c>
      <c r="G3951" s="2" t="s">
        <v>130</v>
      </c>
    </row>
    <row r="3952" customFormat="false" ht="15" hidden="false" customHeight="false" outlineLevel="0" collapsed="false">
      <c r="A3952" s="2" t="s">
        <v>9118</v>
      </c>
      <c r="B3952" s="2" t="s">
        <v>3022</v>
      </c>
      <c r="C3952" s="2" t="s">
        <v>5190</v>
      </c>
      <c r="D3952" s="13" t="n">
        <v>45695</v>
      </c>
      <c r="E3952" s="2" t="s">
        <v>98</v>
      </c>
      <c r="F3952" s="2" t="s">
        <v>119</v>
      </c>
      <c r="G3952" s="2" t="s">
        <v>109</v>
      </c>
    </row>
    <row r="3953" customFormat="false" ht="15" hidden="false" customHeight="false" outlineLevel="0" collapsed="false">
      <c r="A3953" s="2" t="s">
        <v>9119</v>
      </c>
      <c r="B3953" s="2" t="s">
        <v>492</v>
      </c>
      <c r="C3953" s="2" t="s">
        <v>5172</v>
      </c>
      <c r="D3953" s="13" t="n">
        <v>45461</v>
      </c>
      <c r="E3953" s="2" t="s">
        <v>98</v>
      </c>
      <c r="F3953" s="2" t="s">
        <v>98</v>
      </c>
      <c r="G3953" s="2" t="s">
        <v>120</v>
      </c>
    </row>
    <row r="3954" customFormat="false" ht="15" hidden="false" customHeight="false" outlineLevel="0" collapsed="false">
      <c r="A3954" s="2" t="s">
        <v>9120</v>
      </c>
      <c r="B3954" s="2" t="s">
        <v>5063</v>
      </c>
      <c r="C3954" s="2" t="s">
        <v>5172</v>
      </c>
      <c r="D3954" s="13" t="n">
        <v>45954</v>
      </c>
      <c r="E3954" s="2" t="s">
        <v>98</v>
      </c>
      <c r="F3954" s="2" t="s">
        <v>98</v>
      </c>
      <c r="G3954" s="2" t="s">
        <v>130</v>
      </c>
    </row>
    <row r="3955" customFormat="false" ht="15" hidden="false" customHeight="false" outlineLevel="0" collapsed="false">
      <c r="A3955" s="2" t="s">
        <v>9121</v>
      </c>
      <c r="B3955" s="2" t="s">
        <v>2076</v>
      </c>
      <c r="C3955" s="2" t="s">
        <v>5166</v>
      </c>
      <c r="D3955" s="13" t="n">
        <v>45869</v>
      </c>
      <c r="E3955" s="2" t="s">
        <v>123</v>
      </c>
      <c r="F3955" s="2" t="s">
        <v>98</v>
      </c>
      <c r="G3955" s="2" t="s">
        <v>124</v>
      </c>
    </row>
    <row r="3956" customFormat="false" ht="15" hidden="false" customHeight="false" outlineLevel="0" collapsed="false">
      <c r="A3956" s="2" t="s">
        <v>9122</v>
      </c>
      <c r="B3956" s="2" t="s">
        <v>1196</v>
      </c>
      <c r="C3956" s="2" t="s">
        <v>5168</v>
      </c>
      <c r="D3956" s="13" t="n">
        <v>45405</v>
      </c>
      <c r="E3956" s="2" t="s">
        <v>163</v>
      </c>
      <c r="F3956" s="2" t="s">
        <v>98</v>
      </c>
      <c r="G3956" s="2" t="s">
        <v>99</v>
      </c>
    </row>
    <row r="3957" customFormat="false" ht="15" hidden="false" customHeight="false" outlineLevel="0" collapsed="false">
      <c r="A3957" s="2" t="s">
        <v>9123</v>
      </c>
      <c r="B3957" s="2" t="s">
        <v>4963</v>
      </c>
      <c r="C3957" s="2" t="s">
        <v>5190</v>
      </c>
      <c r="D3957" s="13" t="n">
        <v>45649</v>
      </c>
      <c r="E3957" s="2" t="s">
        <v>98</v>
      </c>
      <c r="F3957" s="2" t="s">
        <v>98</v>
      </c>
      <c r="G3957" s="2" t="s">
        <v>120</v>
      </c>
    </row>
    <row r="3958" customFormat="false" ht="15" hidden="false" customHeight="false" outlineLevel="0" collapsed="false">
      <c r="A3958" s="2" t="s">
        <v>9124</v>
      </c>
      <c r="B3958" s="2" t="s">
        <v>468</v>
      </c>
      <c r="C3958" s="2" t="s">
        <v>5172</v>
      </c>
      <c r="D3958" s="13" t="n">
        <v>45965</v>
      </c>
      <c r="E3958" s="2" t="s">
        <v>119</v>
      </c>
      <c r="F3958" s="2" t="s">
        <v>98</v>
      </c>
      <c r="G3958" s="2" t="s">
        <v>111</v>
      </c>
    </row>
    <row r="3959" customFormat="false" ht="15" hidden="false" customHeight="false" outlineLevel="0" collapsed="false">
      <c r="A3959" s="2" t="s">
        <v>9125</v>
      </c>
      <c r="B3959" s="2" t="s">
        <v>4591</v>
      </c>
      <c r="C3959" s="2" t="s">
        <v>5168</v>
      </c>
      <c r="D3959" s="13" t="n">
        <v>46050</v>
      </c>
      <c r="E3959" s="2" t="s">
        <v>119</v>
      </c>
      <c r="F3959" s="2" t="s">
        <v>98</v>
      </c>
      <c r="G3959" s="2" t="s">
        <v>111</v>
      </c>
    </row>
    <row r="3960" customFormat="false" ht="15" hidden="false" customHeight="false" outlineLevel="0" collapsed="false">
      <c r="A3960" s="2" t="s">
        <v>9126</v>
      </c>
      <c r="B3960" s="2" t="s">
        <v>1442</v>
      </c>
      <c r="C3960" s="2" t="s">
        <v>5164</v>
      </c>
      <c r="D3960" s="13" t="n">
        <v>45947</v>
      </c>
      <c r="E3960" s="2" t="s">
        <v>98</v>
      </c>
      <c r="F3960" s="2" t="s">
        <v>114</v>
      </c>
      <c r="G3960" s="2" t="s">
        <v>130</v>
      </c>
    </row>
    <row r="3961" customFormat="false" ht="15" hidden="false" customHeight="false" outlineLevel="0" collapsed="false">
      <c r="A3961" s="2" t="s">
        <v>9127</v>
      </c>
      <c r="B3961" s="2" t="s">
        <v>3498</v>
      </c>
      <c r="C3961" s="2" t="s">
        <v>5166</v>
      </c>
      <c r="D3961" s="13" t="n">
        <v>45392</v>
      </c>
      <c r="E3961" s="2" t="s">
        <v>114</v>
      </c>
      <c r="F3961" s="2" t="s">
        <v>119</v>
      </c>
      <c r="G3961" s="2" t="s">
        <v>124</v>
      </c>
    </row>
    <row r="3962" customFormat="false" ht="15" hidden="false" customHeight="false" outlineLevel="0" collapsed="false">
      <c r="A3962" s="2" t="s">
        <v>9128</v>
      </c>
      <c r="B3962" s="2" t="s">
        <v>4611</v>
      </c>
      <c r="C3962" s="2" t="s">
        <v>5168</v>
      </c>
      <c r="D3962" s="13" t="n">
        <v>45777</v>
      </c>
      <c r="E3962" s="2" t="s">
        <v>139</v>
      </c>
      <c r="F3962" s="2" t="s">
        <v>98</v>
      </c>
      <c r="G3962" s="2" t="s">
        <v>115</v>
      </c>
    </row>
    <row r="3963" customFormat="false" ht="15" hidden="false" customHeight="false" outlineLevel="0" collapsed="false">
      <c r="A3963" s="2" t="s">
        <v>9129</v>
      </c>
      <c r="B3963" s="2" t="s">
        <v>2593</v>
      </c>
      <c r="C3963" s="2" t="s">
        <v>5168</v>
      </c>
      <c r="D3963" s="13" t="n">
        <v>45447</v>
      </c>
      <c r="E3963" s="2" t="s">
        <v>98</v>
      </c>
      <c r="F3963" s="2" t="s">
        <v>98</v>
      </c>
      <c r="G3963" s="2" t="s">
        <v>111</v>
      </c>
    </row>
    <row r="3964" customFormat="false" ht="15" hidden="false" customHeight="false" outlineLevel="0" collapsed="false">
      <c r="A3964" s="2" t="s">
        <v>9130</v>
      </c>
      <c r="B3964" s="2" t="s">
        <v>2151</v>
      </c>
      <c r="C3964" s="2" t="s">
        <v>5190</v>
      </c>
      <c r="D3964" s="13" t="n">
        <v>45821</v>
      </c>
      <c r="E3964" s="2" t="s">
        <v>98</v>
      </c>
      <c r="F3964" s="2" t="s">
        <v>139</v>
      </c>
      <c r="G3964" s="2" t="s">
        <v>130</v>
      </c>
    </row>
    <row r="3965" customFormat="false" ht="15" hidden="false" customHeight="false" outlineLevel="0" collapsed="false">
      <c r="A3965" s="2" t="s">
        <v>9131</v>
      </c>
      <c r="B3965" s="2" t="s">
        <v>5064</v>
      </c>
      <c r="C3965" s="2" t="s">
        <v>5190</v>
      </c>
      <c r="D3965" s="13" t="n">
        <v>45487</v>
      </c>
      <c r="E3965" s="2" t="s">
        <v>98</v>
      </c>
      <c r="F3965" s="2" t="s">
        <v>98</v>
      </c>
      <c r="G3965" s="2" t="s">
        <v>120</v>
      </c>
    </row>
    <row r="3966" customFormat="false" ht="15" hidden="false" customHeight="false" outlineLevel="0" collapsed="false">
      <c r="A3966" s="2" t="s">
        <v>9132</v>
      </c>
      <c r="B3966" s="2" t="s">
        <v>1355</v>
      </c>
      <c r="C3966" s="2" t="s">
        <v>5172</v>
      </c>
      <c r="D3966" s="13" t="n">
        <v>46121</v>
      </c>
      <c r="E3966" s="2" t="s">
        <v>98</v>
      </c>
      <c r="F3966" s="2" t="s">
        <v>98</v>
      </c>
      <c r="G3966" s="2" t="s">
        <v>109</v>
      </c>
    </row>
    <row r="3967" customFormat="false" ht="15" hidden="false" customHeight="false" outlineLevel="0" collapsed="false">
      <c r="A3967" s="2" t="s">
        <v>9133</v>
      </c>
      <c r="B3967" s="2" t="s">
        <v>4388</v>
      </c>
      <c r="C3967" s="2" t="s">
        <v>5164</v>
      </c>
      <c r="D3967" s="13" t="n">
        <v>45509</v>
      </c>
      <c r="E3967" s="2" t="s">
        <v>98</v>
      </c>
      <c r="F3967" s="2" t="s">
        <v>98</v>
      </c>
      <c r="G3967" s="2" t="s">
        <v>111</v>
      </c>
    </row>
    <row r="3968" customFormat="false" ht="15" hidden="false" customHeight="false" outlineLevel="0" collapsed="false">
      <c r="A3968" s="2" t="s">
        <v>9134</v>
      </c>
      <c r="B3968" s="2" t="s">
        <v>1064</v>
      </c>
      <c r="C3968" s="2" t="s">
        <v>5166</v>
      </c>
      <c r="D3968" s="13" t="n">
        <v>45683</v>
      </c>
      <c r="E3968" s="2" t="s">
        <v>128</v>
      </c>
      <c r="F3968" s="2" t="s">
        <v>123</v>
      </c>
      <c r="G3968" s="2" t="s">
        <v>115</v>
      </c>
    </row>
    <row r="3969" customFormat="false" ht="15" hidden="false" customHeight="false" outlineLevel="0" collapsed="false">
      <c r="A3969" s="2" t="s">
        <v>9135</v>
      </c>
      <c r="B3969" s="2" t="s">
        <v>4414</v>
      </c>
      <c r="C3969" s="2" t="s">
        <v>5190</v>
      </c>
      <c r="D3969" s="13" t="n">
        <v>45857</v>
      </c>
      <c r="E3969" s="2" t="s">
        <v>98</v>
      </c>
      <c r="F3969" s="2" t="s">
        <v>98</v>
      </c>
      <c r="G3969" s="2" t="s">
        <v>109</v>
      </c>
    </row>
    <row r="3970" customFormat="false" ht="15" hidden="false" customHeight="false" outlineLevel="0" collapsed="false">
      <c r="A3970" s="2" t="s">
        <v>9136</v>
      </c>
      <c r="B3970" s="2" t="s">
        <v>4599</v>
      </c>
      <c r="C3970" s="2" t="s">
        <v>5164</v>
      </c>
      <c r="D3970" s="13" t="n">
        <v>45903</v>
      </c>
      <c r="E3970" s="2" t="s">
        <v>98</v>
      </c>
      <c r="F3970" s="2" t="s">
        <v>104</v>
      </c>
      <c r="G3970" s="2" t="s">
        <v>111</v>
      </c>
    </row>
    <row r="3971" customFormat="false" ht="15" hidden="false" customHeight="false" outlineLevel="0" collapsed="false">
      <c r="A3971" s="2" t="s">
        <v>9137</v>
      </c>
      <c r="B3971" s="2" t="s">
        <v>1273</v>
      </c>
      <c r="C3971" s="2" t="s">
        <v>5164</v>
      </c>
      <c r="D3971" s="13" t="n">
        <v>45780</v>
      </c>
      <c r="E3971" s="2" t="s">
        <v>98</v>
      </c>
      <c r="F3971" s="2" t="s">
        <v>104</v>
      </c>
      <c r="G3971" s="2" t="s">
        <v>130</v>
      </c>
    </row>
    <row r="3972" customFormat="false" ht="15" hidden="false" customHeight="false" outlineLevel="0" collapsed="false">
      <c r="A3972" s="2" t="s">
        <v>9138</v>
      </c>
      <c r="B3972" s="2" t="s">
        <v>2354</v>
      </c>
      <c r="C3972" s="2" t="s">
        <v>5190</v>
      </c>
      <c r="D3972" s="13" t="n">
        <v>45405</v>
      </c>
      <c r="E3972" s="2" t="s">
        <v>98</v>
      </c>
      <c r="F3972" s="2" t="s">
        <v>119</v>
      </c>
      <c r="G3972" s="2" t="s">
        <v>120</v>
      </c>
    </row>
    <row r="3973" customFormat="false" ht="15" hidden="false" customHeight="false" outlineLevel="0" collapsed="false">
      <c r="A3973" s="2" t="s">
        <v>9139</v>
      </c>
      <c r="B3973" s="2" t="s">
        <v>607</v>
      </c>
      <c r="C3973" s="2" t="s">
        <v>5168</v>
      </c>
      <c r="D3973" s="13" t="n">
        <v>45931</v>
      </c>
      <c r="E3973" s="2" t="s">
        <v>108</v>
      </c>
      <c r="F3973" s="2" t="s">
        <v>98</v>
      </c>
      <c r="G3973" s="2" t="s">
        <v>130</v>
      </c>
    </row>
    <row r="3974" customFormat="false" ht="15" hidden="false" customHeight="false" outlineLevel="0" collapsed="false">
      <c r="A3974" s="2" t="s">
        <v>9140</v>
      </c>
      <c r="B3974" s="2" t="s">
        <v>4821</v>
      </c>
      <c r="C3974" s="2" t="s">
        <v>5164</v>
      </c>
      <c r="D3974" s="13" t="n">
        <v>45877</v>
      </c>
      <c r="E3974" s="2" t="s">
        <v>98</v>
      </c>
      <c r="F3974" s="2" t="s">
        <v>128</v>
      </c>
      <c r="G3974" s="2" t="s">
        <v>133</v>
      </c>
    </row>
    <row r="3975" customFormat="false" ht="15" hidden="false" customHeight="false" outlineLevel="0" collapsed="false">
      <c r="A3975" s="2" t="s">
        <v>9141</v>
      </c>
      <c r="B3975" s="2" t="s">
        <v>2577</v>
      </c>
      <c r="C3975" s="2" t="s">
        <v>5164</v>
      </c>
      <c r="D3975" s="13" t="n">
        <v>45770</v>
      </c>
      <c r="E3975" s="2" t="s">
        <v>98</v>
      </c>
      <c r="F3975" s="2" t="s">
        <v>165</v>
      </c>
      <c r="G3975" s="2" t="s">
        <v>99</v>
      </c>
    </row>
    <row r="3976" customFormat="false" ht="15" hidden="false" customHeight="false" outlineLevel="0" collapsed="false">
      <c r="A3976" s="2" t="s">
        <v>9142</v>
      </c>
      <c r="B3976" s="2" t="s">
        <v>2296</v>
      </c>
      <c r="C3976" s="2" t="s">
        <v>5166</v>
      </c>
      <c r="D3976" s="13" t="n">
        <v>46042</v>
      </c>
      <c r="E3976" s="2" t="s">
        <v>104</v>
      </c>
      <c r="F3976" s="2" t="s">
        <v>123</v>
      </c>
      <c r="G3976" s="2" t="s">
        <v>111</v>
      </c>
    </row>
    <row r="3977" customFormat="false" ht="15" hidden="false" customHeight="false" outlineLevel="0" collapsed="false">
      <c r="A3977" s="2" t="s">
        <v>9143</v>
      </c>
      <c r="B3977" s="2" t="s">
        <v>2353</v>
      </c>
      <c r="C3977" s="2" t="s">
        <v>5168</v>
      </c>
      <c r="D3977" s="13" t="n">
        <v>45428</v>
      </c>
      <c r="E3977" s="2" t="s">
        <v>141</v>
      </c>
      <c r="F3977" s="2" t="s">
        <v>98</v>
      </c>
      <c r="G3977" s="2" t="s">
        <v>133</v>
      </c>
    </row>
    <row r="3978" customFormat="false" ht="15" hidden="false" customHeight="false" outlineLevel="0" collapsed="false">
      <c r="A3978" s="2" t="s">
        <v>9144</v>
      </c>
      <c r="B3978" s="2" t="s">
        <v>2564</v>
      </c>
      <c r="C3978" s="2" t="s">
        <v>5164</v>
      </c>
      <c r="D3978" s="13" t="n">
        <v>45714</v>
      </c>
      <c r="E3978" s="2" t="s">
        <v>98</v>
      </c>
      <c r="F3978" s="2" t="s">
        <v>119</v>
      </c>
      <c r="G3978" s="2" t="s">
        <v>130</v>
      </c>
    </row>
    <row r="3979" customFormat="false" ht="15" hidden="false" customHeight="false" outlineLevel="0" collapsed="false">
      <c r="A3979" s="2" t="s">
        <v>9145</v>
      </c>
      <c r="B3979" s="2" t="s">
        <v>4839</v>
      </c>
      <c r="C3979" s="2" t="s">
        <v>5166</v>
      </c>
      <c r="D3979" s="13" t="n">
        <v>45559</v>
      </c>
      <c r="E3979" s="2" t="s">
        <v>114</v>
      </c>
      <c r="F3979" s="2" t="s">
        <v>139</v>
      </c>
      <c r="G3979" s="2" t="s">
        <v>130</v>
      </c>
    </row>
    <row r="3980" customFormat="false" ht="15" hidden="false" customHeight="false" outlineLevel="0" collapsed="false">
      <c r="A3980" s="2" t="s">
        <v>9146</v>
      </c>
      <c r="B3980" s="2" t="s">
        <v>4068</v>
      </c>
      <c r="C3980" s="2" t="s">
        <v>5164</v>
      </c>
      <c r="D3980" s="13" t="n">
        <v>45504</v>
      </c>
      <c r="E3980" s="2" t="s">
        <v>98</v>
      </c>
      <c r="F3980" s="2" t="s">
        <v>141</v>
      </c>
      <c r="G3980" s="2" t="s">
        <v>136</v>
      </c>
    </row>
    <row r="3981" customFormat="false" ht="15" hidden="false" customHeight="false" outlineLevel="0" collapsed="false">
      <c r="A3981" s="2" t="s">
        <v>9147</v>
      </c>
      <c r="B3981" s="2" t="s">
        <v>1309</v>
      </c>
      <c r="C3981" s="2" t="s">
        <v>5166</v>
      </c>
      <c r="D3981" s="13" t="n">
        <v>45835</v>
      </c>
      <c r="E3981" s="2" t="s">
        <v>104</v>
      </c>
      <c r="F3981" s="2" t="s">
        <v>119</v>
      </c>
      <c r="G3981" s="2" t="s">
        <v>136</v>
      </c>
    </row>
    <row r="3982" customFormat="false" ht="15" hidden="false" customHeight="false" outlineLevel="0" collapsed="false">
      <c r="A3982" s="2" t="s">
        <v>9148</v>
      </c>
      <c r="B3982" s="2" t="s">
        <v>2242</v>
      </c>
      <c r="C3982" s="2" t="s">
        <v>5164</v>
      </c>
      <c r="D3982" s="13" t="n">
        <v>45837</v>
      </c>
      <c r="E3982" s="2" t="s">
        <v>98</v>
      </c>
      <c r="F3982" s="2" t="s">
        <v>114</v>
      </c>
      <c r="G3982" s="2" t="s">
        <v>111</v>
      </c>
    </row>
    <row r="3983" customFormat="false" ht="15" hidden="false" customHeight="false" outlineLevel="0" collapsed="false">
      <c r="A3983" s="2" t="s">
        <v>9149</v>
      </c>
      <c r="B3983" s="2" t="s">
        <v>2168</v>
      </c>
      <c r="C3983" s="2" t="s">
        <v>5168</v>
      </c>
      <c r="D3983" s="13" t="n">
        <v>45622</v>
      </c>
      <c r="E3983" s="2" t="s">
        <v>128</v>
      </c>
      <c r="F3983" s="2" t="s">
        <v>98</v>
      </c>
      <c r="G3983" s="2" t="s">
        <v>111</v>
      </c>
    </row>
    <row r="3984" customFormat="false" ht="15" hidden="false" customHeight="false" outlineLevel="0" collapsed="false">
      <c r="A3984" s="2" t="s">
        <v>9150</v>
      </c>
      <c r="B3984" s="2" t="s">
        <v>1917</v>
      </c>
      <c r="C3984" s="2" t="s">
        <v>5190</v>
      </c>
      <c r="D3984" s="13" t="n">
        <v>45722</v>
      </c>
      <c r="E3984" s="2" t="s">
        <v>98</v>
      </c>
      <c r="F3984" s="2" t="s">
        <v>163</v>
      </c>
      <c r="G3984" s="2" t="s">
        <v>130</v>
      </c>
    </row>
    <row r="3985" customFormat="false" ht="15" hidden="false" customHeight="false" outlineLevel="0" collapsed="false">
      <c r="A3985" s="2" t="s">
        <v>9151</v>
      </c>
      <c r="B3985" s="2" t="s">
        <v>2912</v>
      </c>
      <c r="C3985" s="2" t="s">
        <v>5172</v>
      </c>
      <c r="D3985" s="13" t="n">
        <v>45668</v>
      </c>
      <c r="E3985" s="2" t="s">
        <v>98</v>
      </c>
      <c r="F3985" s="2" t="s">
        <v>98</v>
      </c>
      <c r="G3985" s="2" t="s">
        <v>136</v>
      </c>
    </row>
    <row r="3986" customFormat="false" ht="15" hidden="false" customHeight="false" outlineLevel="0" collapsed="false">
      <c r="A3986" s="2" t="s">
        <v>9152</v>
      </c>
      <c r="B3986" s="2" t="s">
        <v>3556</v>
      </c>
      <c r="C3986" s="2" t="s">
        <v>5190</v>
      </c>
      <c r="D3986" s="13" t="n">
        <v>45794</v>
      </c>
      <c r="E3986" s="2" t="s">
        <v>98</v>
      </c>
      <c r="F3986" s="2" t="s">
        <v>139</v>
      </c>
      <c r="G3986" s="2" t="s">
        <v>130</v>
      </c>
    </row>
    <row r="3987" customFormat="false" ht="15" hidden="false" customHeight="false" outlineLevel="0" collapsed="false">
      <c r="A3987" s="2" t="s">
        <v>9153</v>
      </c>
      <c r="B3987" s="2" t="s">
        <v>4262</v>
      </c>
      <c r="C3987" s="2" t="s">
        <v>5164</v>
      </c>
      <c r="D3987" s="13" t="n">
        <v>45900</v>
      </c>
      <c r="E3987" s="2" t="s">
        <v>98</v>
      </c>
      <c r="F3987" s="2" t="s">
        <v>141</v>
      </c>
      <c r="G3987" s="2" t="s">
        <v>115</v>
      </c>
    </row>
    <row r="3988" customFormat="false" ht="15" hidden="false" customHeight="false" outlineLevel="0" collapsed="false">
      <c r="A3988" s="2" t="s">
        <v>9154</v>
      </c>
      <c r="B3988" s="2" t="s">
        <v>4985</v>
      </c>
      <c r="C3988" s="2" t="s">
        <v>5190</v>
      </c>
      <c r="D3988" s="13" t="n">
        <v>45909</v>
      </c>
      <c r="E3988" s="2" t="s">
        <v>98</v>
      </c>
      <c r="F3988" s="2" t="s">
        <v>98</v>
      </c>
      <c r="G3988" s="2" t="s">
        <v>142</v>
      </c>
    </row>
    <row r="3989" customFormat="false" ht="15" hidden="false" customHeight="false" outlineLevel="0" collapsed="false">
      <c r="A3989" s="2" t="s">
        <v>9155</v>
      </c>
      <c r="B3989" s="2" t="s">
        <v>4231</v>
      </c>
      <c r="C3989" s="2" t="s">
        <v>5166</v>
      </c>
      <c r="D3989" s="13" t="n">
        <v>45897</v>
      </c>
      <c r="E3989" s="2" t="s">
        <v>123</v>
      </c>
      <c r="F3989" s="2" t="s">
        <v>165</v>
      </c>
      <c r="G3989" s="2" t="s">
        <v>111</v>
      </c>
    </row>
    <row r="3990" customFormat="false" ht="15" hidden="false" customHeight="false" outlineLevel="0" collapsed="false">
      <c r="A3990" s="2" t="s">
        <v>9156</v>
      </c>
      <c r="B3990" s="2" t="s">
        <v>4406</v>
      </c>
      <c r="C3990" s="2" t="s">
        <v>5168</v>
      </c>
      <c r="D3990" s="13" t="n">
        <v>45943</v>
      </c>
      <c r="E3990" s="2" t="s">
        <v>119</v>
      </c>
      <c r="F3990" s="2" t="s">
        <v>98</v>
      </c>
      <c r="G3990" s="2" t="s">
        <v>133</v>
      </c>
    </row>
    <row r="3991" customFormat="false" ht="15" hidden="false" customHeight="false" outlineLevel="0" collapsed="false">
      <c r="A3991" s="2" t="s">
        <v>9157</v>
      </c>
      <c r="B3991" s="2" t="s">
        <v>3038</v>
      </c>
      <c r="C3991" s="2" t="s">
        <v>5172</v>
      </c>
      <c r="D3991" s="13" t="n">
        <v>45734</v>
      </c>
      <c r="E3991" s="2" t="s">
        <v>119</v>
      </c>
      <c r="F3991" s="2" t="s">
        <v>98</v>
      </c>
      <c r="G3991" s="2" t="s">
        <v>133</v>
      </c>
    </row>
    <row r="3992" customFormat="false" ht="15" hidden="false" customHeight="false" outlineLevel="0" collapsed="false">
      <c r="A3992" s="2" t="s">
        <v>9158</v>
      </c>
      <c r="B3992" s="2" t="s">
        <v>1500</v>
      </c>
      <c r="C3992" s="2" t="s">
        <v>5166</v>
      </c>
      <c r="D3992" s="13" t="n">
        <v>45598</v>
      </c>
      <c r="E3992" s="2" t="s">
        <v>104</v>
      </c>
      <c r="F3992" s="2" t="s">
        <v>139</v>
      </c>
      <c r="G3992" s="2" t="s">
        <v>136</v>
      </c>
    </row>
    <row r="3993" customFormat="false" ht="15" hidden="false" customHeight="false" outlineLevel="0" collapsed="false">
      <c r="A3993" s="2" t="s">
        <v>9159</v>
      </c>
      <c r="B3993" s="2" t="s">
        <v>5109</v>
      </c>
      <c r="C3993" s="2" t="s">
        <v>5172</v>
      </c>
      <c r="D3993" s="13" t="n">
        <v>45901</v>
      </c>
      <c r="E3993" s="2" t="s">
        <v>98</v>
      </c>
      <c r="F3993" s="2" t="s">
        <v>98</v>
      </c>
      <c r="G3993" s="2" t="s">
        <v>124</v>
      </c>
    </row>
    <row r="3994" customFormat="false" ht="15" hidden="false" customHeight="false" outlineLevel="0" collapsed="false">
      <c r="A3994" s="2" t="s">
        <v>9160</v>
      </c>
      <c r="B3994" s="2" t="s">
        <v>4179</v>
      </c>
      <c r="C3994" s="2" t="s">
        <v>5172</v>
      </c>
      <c r="D3994" s="13" t="n">
        <v>45778</v>
      </c>
      <c r="E3994" s="2" t="s">
        <v>128</v>
      </c>
      <c r="F3994" s="2" t="s">
        <v>98</v>
      </c>
      <c r="G3994" s="2" t="s">
        <v>133</v>
      </c>
    </row>
    <row r="3995" customFormat="false" ht="15" hidden="false" customHeight="false" outlineLevel="0" collapsed="false">
      <c r="A3995" s="2" t="s">
        <v>9161</v>
      </c>
      <c r="B3995" s="2" t="s">
        <v>2696</v>
      </c>
      <c r="C3995" s="2" t="s">
        <v>5164</v>
      </c>
      <c r="D3995" s="13" t="n">
        <v>46202</v>
      </c>
      <c r="E3995" s="2" t="s">
        <v>98</v>
      </c>
      <c r="F3995" s="2" t="s">
        <v>119</v>
      </c>
      <c r="G3995" s="2" t="s">
        <v>124</v>
      </c>
    </row>
    <row r="3996" customFormat="false" ht="15" hidden="false" customHeight="false" outlineLevel="0" collapsed="false">
      <c r="A3996" s="2" t="s">
        <v>9162</v>
      </c>
      <c r="B3996" s="2" t="s">
        <v>2642</v>
      </c>
      <c r="C3996" s="2" t="s">
        <v>5190</v>
      </c>
      <c r="D3996" s="13" t="n">
        <v>46091</v>
      </c>
      <c r="E3996" s="2" t="s">
        <v>98</v>
      </c>
      <c r="F3996" s="2" t="s">
        <v>104</v>
      </c>
      <c r="G3996" s="2" t="s">
        <v>111</v>
      </c>
    </row>
    <row r="3997" customFormat="false" ht="15" hidden="false" customHeight="false" outlineLevel="0" collapsed="false">
      <c r="A3997" s="2" t="s">
        <v>9163</v>
      </c>
      <c r="B3997" s="2" t="s">
        <v>418</v>
      </c>
      <c r="C3997" s="2" t="s">
        <v>5190</v>
      </c>
      <c r="D3997" s="13" t="n">
        <v>45875</v>
      </c>
      <c r="E3997" s="2" t="s">
        <v>98</v>
      </c>
      <c r="F3997" s="2" t="s">
        <v>139</v>
      </c>
      <c r="G3997" s="2" t="s">
        <v>133</v>
      </c>
    </row>
    <row r="3998" customFormat="false" ht="15" hidden="false" customHeight="false" outlineLevel="0" collapsed="false">
      <c r="A3998" s="2" t="s">
        <v>9164</v>
      </c>
      <c r="B3998" s="2" t="s">
        <v>869</v>
      </c>
      <c r="C3998" s="2" t="s">
        <v>5168</v>
      </c>
      <c r="D3998" s="13" t="n">
        <v>45897</v>
      </c>
      <c r="E3998" s="2" t="s">
        <v>104</v>
      </c>
      <c r="F3998" s="2" t="s">
        <v>98</v>
      </c>
      <c r="G3998" s="2" t="s">
        <v>109</v>
      </c>
    </row>
    <row r="3999" customFormat="false" ht="15" hidden="false" customHeight="false" outlineLevel="0" collapsed="false">
      <c r="A3999" s="2" t="s">
        <v>9165</v>
      </c>
      <c r="B3999" s="2" t="s">
        <v>5033</v>
      </c>
      <c r="C3999" s="2" t="s">
        <v>5172</v>
      </c>
      <c r="D3999" s="13" t="n">
        <v>45638</v>
      </c>
      <c r="E3999" s="2" t="s">
        <v>98</v>
      </c>
      <c r="F3999" s="2" t="s">
        <v>98</v>
      </c>
      <c r="G3999" s="2" t="s">
        <v>133</v>
      </c>
    </row>
    <row r="4000" customFormat="false" ht="15" hidden="false" customHeight="false" outlineLevel="0" collapsed="false">
      <c r="A4000" s="2" t="s">
        <v>9166</v>
      </c>
      <c r="B4000" s="2" t="s">
        <v>294</v>
      </c>
      <c r="C4000" s="2" t="s">
        <v>5164</v>
      </c>
      <c r="D4000" s="13" t="n">
        <v>45505</v>
      </c>
      <c r="E4000" s="2" t="s">
        <v>98</v>
      </c>
      <c r="F4000" s="2" t="s">
        <v>119</v>
      </c>
      <c r="G4000" s="2" t="s">
        <v>99</v>
      </c>
    </row>
    <row r="4001" customFormat="false" ht="15" hidden="false" customHeight="false" outlineLevel="0" collapsed="false">
      <c r="A4001" s="2" t="s">
        <v>9167</v>
      </c>
      <c r="B4001" s="2" t="s">
        <v>3217</v>
      </c>
      <c r="C4001" s="2" t="s">
        <v>5190</v>
      </c>
      <c r="D4001" s="13" t="n">
        <v>45484</v>
      </c>
      <c r="E4001" s="2" t="s">
        <v>98</v>
      </c>
      <c r="F4001" s="2" t="s">
        <v>165</v>
      </c>
      <c r="G4001" s="2" t="s">
        <v>142</v>
      </c>
    </row>
    <row r="4002" customFormat="false" ht="15" hidden="false" customHeight="false" outlineLevel="0" collapsed="false">
      <c r="A4002" s="2" t="s">
        <v>9168</v>
      </c>
      <c r="B4002" s="2" t="s">
        <v>4942</v>
      </c>
      <c r="C4002" s="2" t="s">
        <v>5164</v>
      </c>
      <c r="D4002" s="13" t="n">
        <v>46028</v>
      </c>
      <c r="E4002" s="2" t="s">
        <v>98</v>
      </c>
      <c r="F4002" s="2" t="s">
        <v>98</v>
      </c>
      <c r="G4002" s="2" t="s">
        <v>142</v>
      </c>
    </row>
    <row r="4003" customFormat="false" ht="15" hidden="false" customHeight="false" outlineLevel="0" collapsed="false">
      <c r="A4003" s="2" t="s">
        <v>9169</v>
      </c>
      <c r="B4003" s="2" t="s">
        <v>4959</v>
      </c>
      <c r="C4003" s="2" t="s">
        <v>5190</v>
      </c>
      <c r="D4003" s="13" t="n">
        <v>45599</v>
      </c>
      <c r="E4003" s="2" t="s">
        <v>98</v>
      </c>
      <c r="F4003" s="2" t="s">
        <v>98</v>
      </c>
      <c r="G4003" s="2" t="s">
        <v>120</v>
      </c>
    </row>
    <row r="4004" customFormat="false" ht="15" hidden="false" customHeight="false" outlineLevel="0" collapsed="false">
      <c r="A4004" s="2" t="s">
        <v>9170</v>
      </c>
      <c r="B4004" s="2" t="s">
        <v>1563</v>
      </c>
      <c r="C4004" s="2" t="s">
        <v>5190</v>
      </c>
      <c r="D4004" s="13" t="n">
        <v>45524</v>
      </c>
      <c r="E4004" s="2" t="s">
        <v>98</v>
      </c>
      <c r="F4004" s="2" t="s">
        <v>104</v>
      </c>
      <c r="G4004" s="2" t="s">
        <v>124</v>
      </c>
    </row>
    <row r="4005" customFormat="false" ht="15" hidden="false" customHeight="false" outlineLevel="0" collapsed="false">
      <c r="A4005" s="2" t="s">
        <v>9171</v>
      </c>
      <c r="B4005" s="2" t="s">
        <v>1126</v>
      </c>
      <c r="C4005" s="2" t="s">
        <v>5164</v>
      </c>
      <c r="D4005" s="13" t="n">
        <v>46018</v>
      </c>
      <c r="E4005" s="2" t="s">
        <v>98</v>
      </c>
      <c r="F4005" s="2" t="s">
        <v>119</v>
      </c>
      <c r="G4005" s="2" t="s">
        <v>124</v>
      </c>
    </row>
    <row r="4006" customFormat="false" ht="15" hidden="false" customHeight="false" outlineLevel="0" collapsed="false">
      <c r="A4006" s="2" t="s">
        <v>9172</v>
      </c>
      <c r="B4006" s="2" t="s">
        <v>5049</v>
      </c>
      <c r="C4006" s="2" t="s">
        <v>5172</v>
      </c>
      <c r="D4006" s="13" t="n">
        <v>45840</v>
      </c>
      <c r="E4006" s="2" t="s">
        <v>98</v>
      </c>
      <c r="F4006" s="2" t="s">
        <v>98</v>
      </c>
      <c r="G4006" s="2" t="s">
        <v>115</v>
      </c>
    </row>
    <row r="4007" customFormat="false" ht="15" hidden="false" customHeight="false" outlineLevel="0" collapsed="false">
      <c r="A4007" s="2" t="s">
        <v>9173</v>
      </c>
      <c r="B4007" s="2" t="s">
        <v>2751</v>
      </c>
      <c r="C4007" s="2" t="s">
        <v>5166</v>
      </c>
      <c r="D4007" s="13" t="n">
        <v>45539</v>
      </c>
      <c r="E4007" s="2" t="s">
        <v>163</v>
      </c>
      <c r="F4007" s="2" t="s">
        <v>119</v>
      </c>
      <c r="G4007" s="2" t="s">
        <v>99</v>
      </c>
    </row>
    <row r="4008" customFormat="false" ht="15" hidden="false" customHeight="false" outlineLevel="0" collapsed="false">
      <c r="A4008" s="2" t="s">
        <v>9174</v>
      </c>
      <c r="B4008" s="2" t="s">
        <v>5121</v>
      </c>
      <c r="C4008" s="2" t="s">
        <v>5190</v>
      </c>
      <c r="D4008" s="13" t="n">
        <v>45803</v>
      </c>
      <c r="E4008" s="2" t="s">
        <v>98</v>
      </c>
      <c r="F4008" s="2" t="s">
        <v>98</v>
      </c>
      <c r="G4008" s="2" t="s">
        <v>115</v>
      </c>
    </row>
    <row r="4009" customFormat="false" ht="15" hidden="false" customHeight="false" outlineLevel="0" collapsed="false">
      <c r="A4009" s="2" t="s">
        <v>9175</v>
      </c>
      <c r="B4009" s="2" t="s">
        <v>1879</v>
      </c>
      <c r="C4009" s="2" t="s">
        <v>5164</v>
      </c>
      <c r="D4009" s="13" t="n">
        <v>45510</v>
      </c>
      <c r="E4009" s="2" t="s">
        <v>98</v>
      </c>
      <c r="F4009" s="2" t="s">
        <v>98</v>
      </c>
      <c r="G4009" s="2" t="s">
        <v>115</v>
      </c>
    </row>
    <row r="4010" customFormat="false" ht="15" hidden="false" customHeight="false" outlineLevel="0" collapsed="false">
      <c r="A4010" s="2" t="s">
        <v>9176</v>
      </c>
      <c r="B4010" s="2" t="s">
        <v>4610</v>
      </c>
      <c r="C4010" s="2" t="s">
        <v>5164</v>
      </c>
      <c r="D4010" s="13" t="n">
        <v>45374</v>
      </c>
      <c r="E4010" s="2" t="s">
        <v>98</v>
      </c>
      <c r="F4010" s="2" t="s">
        <v>165</v>
      </c>
      <c r="G4010" s="2" t="s">
        <v>120</v>
      </c>
    </row>
    <row r="4011" customFormat="false" ht="15" hidden="false" customHeight="false" outlineLevel="0" collapsed="false">
      <c r="A4011" s="2" t="s">
        <v>9177</v>
      </c>
      <c r="B4011" s="2" t="s">
        <v>2681</v>
      </c>
      <c r="C4011" s="2" t="s">
        <v>5164</v>
      </c>
      <c r="D4011" s="13" t="n">
        <v>46112</v>
      </c>
      <c r="E4011" s="2" t="s">
        <v>98</v>
      </c>
      <c r="F4011" s="2" t="s">
        <v>119</v>
      </c>
      <c r="G4011" s="2" t="s">
        <v>115</v>
      </c>
    </row>
    <row r="4012" customFormat="false" ht="15" hidden="false" customHeight="false" outlineLevel="0" collapsed="false">
      <c r="A4012" s="2" t="s">
        <v>9178</v>
      </c>
      <c r="B4012" s="2" t="s">
        <v>1057</v>
      </c>
      <c r="C4012" s="2" t="s">
        <v>5164</v>
      </c>
      <c r="D4012" s="13" t="n">
        <v>45826</v>
      </c>
      <c r="E4012" s="2" t="s">
        <v>98</v>
      </c>
      <c r="F4012" s="2" t="s">
        <v>163</v>
      </c>
      <c r="G4012" s="2" t="s">
        <v>109</v>
      </c>
    </row>
    <row r="4013" customFormat="false" ht="15" hidden="false" customHeight="false" outlineLevel="0" collapsed="false">
      <c r="A4013" s="2" t="s">
        <v>9179</v>
      </c>
      <c r="B4013" s="2" t="s">
        <v>2799</v>
      </c>
      <c r="C4013" s="2" t="s">
        <v>5190</v>
      </c>
      <c r="D4013" s="13" t="n">
        <v>45938</v>
      </c>
      <c r="E4013" s="2" t="s">
        <v>98</v>
      </c>
      <c r="F4013" s="2" t="s">
        <v>98</v>
      </c>
      <c r="G4013" s="2" t="s">
        <v>124</v>
      </c>
    </row>
    <row r="4014" customFormat="false" ht="15" hidden="false" customHeight="false" outlineLevel="0" collapsed="false">
      <c r="A4014" s="2" t="s">
        <v>9180</v>
      </c>
      <c r="B4014" s="2" t="s">
        <v>1977</v>
      </c>
      <c r="C4014" s="2" t="s">
        <v>5168</v>
      </c>
      <c r="D4014" s="13" t="n">
        <v>45370</v>
      </c>
      <c r="E4014" s="2" t="s">
        <v>98</v>
      </c>
      <c r="F4014" s="2" t="s">
        <v>98</v>
      </c>
      <c r="G4014" s="2" t="s">
        <v>124</v>
      </c>
    </row>
    <row r="4015" customFormat="false" ht="15" hidden="false" customHeight="false" outlineLevel="0" collapsed="false">
      <c r="A4015" s="2" t="s">
        <v>9181</v>
      </c>
      <c r="B4015" s="2" t="s">
        <v>3495</v>
      </c>
      <c r="C4015" s="2" t="s">
        <v>5166</v>
      </c>
      <c r="D4015" s="13" t="n">
        <v>45566</v>
      </c>
      <c r="E4015" s="2" t="s">
        <v>141</v>
      </c>
      <c r="F4015" s="2" t="s">
        <v>128</v>
      </c>
      <c r="G4015" s="2" t="s">
        <v>133</v>
      </c>
    </row>
    <row r="4016" customFormat="false" ht="15" hidden="false" customHeight="false" outlineLevel="0" collapsed="false">
      <c r="A4016" s="2" t="s">
        <v>9182</v>
      </c>
      <c r="B4016" s="2" t="s">
        <v>985</v>
      </c>
      <c r="C4016" s="2" t="s">
        <v>5166</v>
      </c>
      <c r="D4016" s="13" t="n">
        <v>45828</v>
      </c>
      <c r="E4016" s="2" t="s">
        <v>165</v>
      </c>
      <c r="F4016" s="2" t="s">
        <v>141</v>
      </c>
      <c r="G4016" s="2" t="s">
        <v>99</v>
      </c>
    </row>
    <row r="4017" customFormat="false" ht="15" hidden="false" customHeight="false" outlineLevel="0" collapsed="false">
      <c r="A4017" s="2" t="s">
        <v>9183</v>
      </c>
      <c r="B4017" s="2" t="s">
        <v>1631</v>
      </c>
      <c r="C4017" s="2" t="s">
        <v>5168</v>
      </c>
      <c r="D4017" s="13" t="n">
        <v>45904</v>
      </c>
      <c r="E4017" s="2" t="s">
        <v>104</v>
      </c>
      <c r="F4017" s="2" t="s">
        <v>98</v>
      </c>
      <c r="G4017" s="2" t="s">
        <v>99</v>
      </c>
    </row>
    <row r="4018" customFormat="false" ht="15" hidden="false" customHeight="false" outlineLevel="0" collapsed="false">
      <c r="A4018" s="2" t="s">
        <v>9184</v>
      </c>
      <c r="B4018" s="2" t="s">
        <v>194</v>
      </c>
      <c r="C4018" s="2" t="s">
        <v>5168</v>
      </c>
      <c r="D4018" s="13" t="n">
        <v>45941</v>
      </c>
      <c r="E4018" s="2" t="s">
        <v>98</v>
      </c>
      <c r="F4018" s="2" t="s">
        <v>98</v>
      </c>
      <c r="G4018" s="2" t="s">
        <v>133</v>
      </c>
    </row>
    <row r="4019" customFormat="false" ht="15" hidden="false" customHeight="false" outlineLevel="0" collapsed="false">
      <c r="A4019" s="2" t="s">
        <v>9185</v>
      </c>
      <c r="B4019" s="2" t="s">
        <v>3412</v>
      </c>
      <c r="C4019" s="2" t="s">
        <v>5168</v>
      </c>
      <c r="D4019" s="13" t="n">
        <v>45703</v>
      </c>
      <c r="E4019" s="2" t="s">
        <v>141</v>
      </c>
      <c r="F4019" s="2" t="s">
        <v>98</v>
      </c>
      <c r="G4019" s="2" t="s">
        <v>130</v>
      </c>
    </row>
    <row r="4020" customFormat="false" ht="15" hidden="false" customHeight="false" outlineLevel="0" collapsed="false">
      <c r="A4020" s="2" t="s">
        <v>9186</v>
      </c>
      <c r="B4020" s="2" t="s">
        <v>2766</v>
      </c>
      <c r="C4020" s="2" t="s">
        <v>5164</v>
      </c>
      <c r="D4020" s="13" t="n">
        <v>45659</v>
      </c>
      <c r="E4020" s="2" t="s">
        <v>98</v>
      </c>
      <c r="F4020" s="2" t="s">
        <v>119</v>
      </c>
      <c r="G4020" s="2" t="s">
        <v>136</v>
      </c>
    </row>
    <row r="4021" customFormat="false" ht="15" hidden="false" customHeight="false" outlineLevel="0" collapsed="false">
      <c r="A4021" s="2" t="s">
        <v>9187</v>
      </c>
      <c r="B4021" s="2" t="s">
        <v>4368</v>
      </c>
      <c r="C4021" s="2" t="s">
        <v>5190</v>
      </c>
      <c r="D4021" s="13" t="n">
        <v>46186</v>
      </c>
      <c r="E4021" s="2" t="s">
        <v>98</v>
      </c>
      <c r="F4021" s="2" t="s">
        <v>141</v>
      </c>
      <c r="G4021" s="2" t="s">
        <v>99</v>
      </c>
    </row>
    <row r="4022" customFormat="false" ht="15" hidden="false" customHeight="false" outlineLevel="0" collapsed="false">
      <c r="A4022" s="2" t="s">
        <v>9188</v>
      </c>
      <c r="B4022" s="2" t="s">
        <v>930</v>
      </c>
      <c r="C4022" s="2" t="s">
        <v>5190</v>
      </c>
      <c r="D4022" s="13" t="n">
        <v>45775</v>
      </c>
      <c r="E4022" s="2" t="s">
        <v>98</v>
      </c>
      <c r="F4022" s="2" t="s">
        <v>104</v>
      </c>
      <c r="G4022" s="2" t="s">
        <v>111</v>
      </c>
    </row>
    <row r="4023" customFormat="false" ht="15" hidden="false" customHeight="false" outlineLevel="0" collapsed="false">
      <c r="A4023" s="2" t="s">
        <v>9189</v>
      </c>
      <c r="B4023" s="2" t="s">
        <v>4775</v>
      </c>
      <c r="C4023" s="2" t="s">
        <v>5164</v>
      </c>
      <c r="D4023" s="13" t="n">
        <v>45767</v>
      </c>
      <c r="E4023" s="2" t="s">
        <v>98</v>
      </c>
      <c r="F4023" s="2" t="s">
        <v>123</v>
      </c>
      <c r="G4023" s="2" t="s">
        <v>115</v>
      </c>
    </row>
    <row r="4024" customFormat="false" ht="15" hidden="false" customHeight="false" outlineLevel="0" collapsed="false">
      <c r="A4024" s="2" t="s">
        <v>9190</v>
      </c>
      <c r="B4024" s="2" t="s">
        <v>1996</v>
      </c>
      <c r="C4024" s="2" t="s">
        <v>5166</v>
      </c>
      <c r="D4024" s="13" t="n">
        <v>45675</v>
      </c>
      <c r="E4024" s="2" t="s">
        <v>123</v>
      </c>
      <c r="F4024" s="2" t="s">
        <v>163</v>
      </c>
      <c r="G4024" s="2" t="s">
        <v>120</v>
      </c>
    </row>
    <row r="4025" customFormat="false" ht="15" hidden="false" customHeight="false" outlineLevel="0" collapsed="false">
      <c r="A4025" s="2" t="s">
        <v>9191</v>
      </c>
      <c r="B4025" s="2" t="s">
        <v>4556</v>
      </c>
      <c r="C4025" s="2" t="s">
        <v>5166</v>
      </c>
      <c r="D4025" s="13" t="n">
        <v>45756</v>
      </c>
      <c r="E4025" s="2" t="s">
        <v>108</v>
      </c>
      <c r="F4025" s="2" t="s">
        <v>123</v>
      </c>
      <c r="G4025" s="2" t="s">
        <v>111</v>
      </c>
    </row>
    <row r="4026" customFormat="false" ht="15" hidden="false" customHeight="false" outlineLevel="0" collapsed="false">
      <c r="A4026" s="2" t="s">
        <v>9192</v>
      </c>
      <c r="B4026" s="2" t="s">
        <v>3845</v>
      </c>
      <c r="C4026" s="2" t="s">
        <v>5164</v>
      </c>
      <c r="D4026" s="13" t="n">
        <v>45684</v>
      </c>
      <c r="E4026" s="2" t="s">
        <v>98</v>
      </c>
      <c r="F4026" s="2" t="s">
        <v>119</v>
      </c>
      <c r="G4026" s="2" t="s">
        <v>136</v>
      </c>
    </row>
    <row r="4027" customFormat="false" ht="15" hidden="false" customHeight="false" outlineLevel="0" collapsed="false">
      <c r="A4027" s="2" t="s">
        <v>9193</v>
      </c>
      <c r="B4027" s="2" t="s">
        <v>3427</v>
      </c>
      <c r="C4027" s="2" t="s">
        <v>5190</v>
      </c>
      <c r="D4027" s="13" t="n">
        <v>45933</v>
      </c>
      <c r="E4027" s="2" t="s">
        <v>98</v>
      </c>
      <c r="F4027" s="2" t="s">
        <v>119</v>
      </c>
      <c r="G4027" s="2" t="s">
        <v>120</v>
      </c>
    </row>
    <row r="4028" customFormat="false" ht="15" hidden="false" customHeight="false" outlineLevel="0" collapsed="false">
      <c r="A4028" s="2" t="s">
        <v>9194</v>
      </c>
      <c r="B4028" s="2" t="s">
        <v>2203</v>
      </c>
      <c r="C4028" s="2" t="s">
        <v>5168</v>
      </c>
      <c r="D4028" s="13" t="n">
        <v>45872</v>
      </c>
      <c r="E4028" s="2" t="s">
        <v>145</v>
      </c>
      <c r="F4028" s="2" t="s">
        <v>98</v>
      </c>
      <c r="G4028" s="2" t="s">
        <v>136</v>
      </c>
    </row>
    <row r="4029" customFormat="false" ht="15" hidden="false" customHeight="false" outlineLevel="0" collapsed="false">
      <c r="A4029" s="2" t="s">
        <v>9195</v>
      </c>
      <c r="B4029" s="2" t="s">
        <v>4390</v>
      </c>
      <c r="C4029" s="2" t="s">
        <v>5164</v>
      </c>
      <c r="D4029" s="13" t="n">
        <v>45929</v>
      </c>
      <c r="E4029" s="2" t="s">
        <v>98</v>
      </c>
      <c r="F4029" s="2" t="s">
        <v>98</v>
      </c>
      <c r="G4029" s="2" t="s">
        <v>109</v>
      </c>
    </row>
    <row r="4030" customFormat="false" ht="15" hidden="false" customHeight="false" outlineLevel="0" collapsed="false">
      <c r="A4030" s="2" t="s">
        <v>9196</v>
      </c>
      <c r="B4030" s="2" t="s">
        <v>3632</v>
      </c>
      <c r="C4030" s="2" t="s">
        <v>5168</v>
      </c>
      <c r="D4030" s="13" t="n">
        <v>46094</v>
      </c>
      <c r="E4030" s="2" t="s">
        <v>139</v>
      </c>
      <c r="F4030" s="2" t="s">
        <v>98</v>
      </c>
      <c r="G4030" s="2" t="s">
        <v>124</v>
      </c>
    </row>
    <row r="4031" customFormat="false" ht="15" hidden="false" customHeight="false" outlineLevel="0" collapsed="false">
      <c r="A4031" s="2" t="s">
        <v>9197</v>
      </c>
      <c r="B4031" s="2" t="s">
        <v>3133</v>
      </c>
      <c r="C4031" s="2" t="s">
        <v>5166</v>
      </c>
      <c r="D4031" s="13" t="n">
        <v>45838</v>
      </c>
      <c r="E4031" s="2" t="s">
        <v>114</v>
      </c>
      <c r="F4031" s="2" t="s">
        <v>141</v>
      </c>
      <c r="G4031" s="2" t="s">
        <v>136</v>
      </c>
    </row>
    <row r="4032" customFormat="false" ht="15" hidden="false" customHeight="false" outlineLevel="0" collapsed="false">
      <c r="A4032" s="2" t="s">
        <v>9198</v>
      </c>
      <c r="B4032" s="2" t="s">
        <v>854</v>
      </c>
      <c r="C4032" s="2" t="s">
        <v>5168</v>
      </c>
      <c r="D4032" s="13" t="n">
        <v>45566</v>
      </c>
      <c r="E4032" s="2" t="s">
        <v>98</v>
      </c>
      <c r="F4032" s="2" t="s">
        <v>98</v>
      </c>
      <c r="G4032" s="2" t="s">
        <v>136</v>
      </c>
    </row>
    <row r="4033" customFormat="false" ht="15" hidden="false" customHeight="false" outlineLevel="0" collapsed="false">
      <c r="A4033" s="2" t="s">
        <v>9199</v>
      </c>
      <c r="B4033" s="2" t="s">
        <v>2196</v>
      </c>
      <c r="C4033" s="2" t="s">
        <v>5166</v>
      </c>
      <c r="D4033" s="13" t="n">
        <v>45737</v>
      </c>
      <c r="E4033" s="2" t="s">
        <v>163</v>
      </c>
      <c r="F4033" s="2" t="s">
        <v>128</v>
      </c>
      <c r="G4033" s="2" t="s">
        <v>115</v>
      </c>
    </row>
    <row r="4034" customFormat="false" ht="15" hidden="false" customHeight="false" outlineLevel="0" collapsed="false">
      <c r="A4034" s="2" t="s">
        <v>9200</v>
      </c>
      <c r="B4034" s="2" t="s">
        <v>5024</v>
      </c>
      <c r="C4034" s="2" t="s">
        <v>5172</v>
      </c>
      <c r="D4034" s="13" t="n">
        <v>45899</v>
      </c>
      <c r="E4034" s="2" t="s">
        <v>98</v>
      </c>
      <c r="F4034" s="2" t="s">
        <v>98</v>
      </c>
      <c r="G4034" s="2" t="s">
        <v>120</v>
      </c>
    </row>
    <row r="4035" customFormat="false" ht="15" hidden="false" customHeight="false" outlineLevel="0" collapsed="false">
      <c r="A4035" s="2" t="s">
        <v>9201</v>
      </c>
      <c r="B4035" s="2" t="s">
        <v>2577</v>
      </c>
      <c r="C4035" s="2" t="s">
        <v>5164</v>
      </c>
      <c r="D4035" s="13" t="n">
        <v>45958</v>
      </c>
      <c r="E4035" s="2" t="s">
        <v>98</v>
      </c>
      <c r="F4035" s="2" t="s">
        <v>165</v>
      </c>
      <c r="G4035" s="2" t="s">
        <v>142</v>
      </c>
    </row>
    <row r="4036" customFormat="false" ht="15" hidden="false" customHeight="false" outlineLevel="0" collapsed="false">
      <c r="A4036" s="2" t="s">
        <v>9202</v>
      </c>
      <c r="B4036" s="2" t="s">
        <v>1674</v>
      </c>
      <c r="C4036" s="2" t="s">
        <v>5166</v>
      </c>
      <c r="D4036" s="13" t="n">
        <v>45815</v>
      </c>
      <c r="E4036" s="2" t="s">
        <v>163</v>
      </c>
      <c r="F4036" s="2" t="s">
        <v>104</v>
      </c>
      <c r="G4036" s="2" t="s">
        <v>142</v>
      </c>
    </row>
    <row r="4037" customFormat="false" ht="15" hidden="false" customHeight="false" outlineLevel="0" collapsed="false">
      <c r="A4037" s="2" t="s">
        <v>9203</v>
      </c>
      <c r="B4037" s="2" t="s">
        <v>5062</v>
      </c>
      <c r="C4037" s="2" t="s">
        <v>5190</v>
      </c>
      <c r="D4037" s="13" t="n">
        <v>45680</v>
      </c>
      <c r="E4037" s="2" t="s">
        <v>98</v>
      </c>
      <c r="F4037" s="2" t="s">
        <v>98</v>
      </c>
      <c r="G4037" s="2" t="s">
        <v>133</v>
      </c>
    </row>
    <row r="4038" customFormat="false" ht="15" hidden="false" customHeight="false" outlineLevel="0" collapsed="false">
      <c r="A4038" s="2" t="s">
        <v>9204</v>
      </c>
      <c r="B4038" s="2" t="s">
        <v>630</v>
      </c>
      <c r="C4038" s="2" t="s">
        <v>5168</v>
      </c>
      <c r="D4038" s="13" t="n">
        <v>46085</v>
      </c>
      <c r="E4038" s="2" t="s">
        <v>165</v>
      </c>
      <c r="F4038" s="2" t="s">
        <v>98</v>
      </c>
      <c r="G4038" s="2" t="s">
        <v>99</v>
      </c>
    </row>
    <row r="4039" customFormat="false" ht="15" hidden="false" customHeight="false" outlineLevel="0" collapsed="false">
      <c r="A4039" s="2" t="s">
        <v>9205</v>
      </c>
      <c r="B4039" s="2" t="s">
        <v>1670</v>
      </c>
      <c r="C4039" s="2" t="s">
        <v>5166</v>
      </c>
      <c r="D4039" s="13" t="n">
        <v>45850</v>
      </c>
      <c r="E4039" s="2" t="s">
        <v>165</v>
      </c>
      <c r="F4039" s="2" t="s">
        <v>98</v>
      </c>
      <c r="G4039" s="2" t="s">
        <v>136</v>
      </c>
    </row>
    <row r="4040" customFormat="false" ht="15" hidden="false" customHeight="false" outlineLevel="0" collapsed="false">
      <c r="A4040" s="2" t="s">
        <v>9206</v>
      </c>
      <c r="B4040" s="2" t="s">
        <v>366</v>
      </c>
      <c r="C4040" s="2" t="s">
        <v>5172</v>
      </c>
      <c r="D4040" s="13" t="n">
        <v>45934</v>
      </c>
      <c r="E4040" s="2" t="s">
        <v>128</v>
      </c>
      <c r="F4040" s="2" t="s">
        <v>98</v>
      </c>
      <c r="G4040" s="2" t="s">
        <v>99</v>
      </c>
    </row>
    <row r="4041" customFormat="false" ht="15" hidden="false" customHeight="false" outlineLevel="0" collapsed="false">
      <c r="A4041" s="2" t="s">
        <v>9207</v>
      </c>
      <c r="B4041" s="2" t="s">
        <v>4872</v>
      </c>
      <c r="C4041" s="2" t="s">
        <v>5164</v>
      </c>
      <c r="D4041" s="13" t="n">
        <v>45777</v>
      </c>
      <c r="E4041" s="2" t="s">
        <v>98</v>
      </c>
      <c r="F4041" s="2" t="s">
        <v>139</v>
      </c>
      <c r="G4041" s="2" t="s">
        <v>115</v>
      </c>
    </row>
    <row r="4042" customFormat="false" ht="15" hidden="false" customHeight="false" outlineLevel="0" collapsed="false">
      <c r="A4042" s="2" t="s">
        <v>9208</v>
      </c>
      <c r="B4042" s="2" t="s">
        <v>744</v>
      </c>
      <c r="C4042" s="2" t="s">
        <v>5164</v>
      </c>
      <c r="D4042" s="13" t="n">
        <v>45777</v>
      </c>
      <c r="E4042" s="2" t="s">
        <v>98</v>
      </c>
      <c r="F4042" s="2" t="s">
        <v>114</v>
      </c>
      <c r="G4042" s="2" t="s">
        <v>136</v>
      </c>
    </row>
    <row r="4043" customFormat="false" ht="15" hidden="false" customHeight="false" outlineLevel="0" collapsed="false">
      <c r="A4043" s="2" t="s">
        <v>9209</v>
      </c>
      <c r="B4043" s="2" t="s">
        <v>4183</v>
      </c>
      <c r="C4043" s="2" t="s">
        <v>5168</v>
      </c>
      <c r="D4043" s="13" t="n">
        <v>45771</v>
      </c>
      <c r="E4043" s="2" t="s">
        <v>98</v>
      </c>
      <c r="F4043" s="2" t="s">
        <v>98</v>
      </c>
      <c r="G4043" s="2" t="s">
        <v>109</v>
      </c>
    </row>
    <row r="4044" customFormat="false" ht="15" hidden="false" customHeight="false" outlineLevel="0" collapsed="false">
      <c r="A4044" s="2" t="s">
        <v>9210</v>
      </c>
      <c r="B4044" s="2" t="s">
        <v>679</v>
      </c>
      <c r="C4044" s="2" t="s">
        <v>5172</v>
      </c>
      <c r="D4044" s="13" t="n">
        <v>45806</v>
      </c>
      <c r="E4044" s="2" t="s">
        <v>98</v>
      </c>
      <c r="F4044" s="2" t="s">
        <v>98</v>
      </c>
      <c r="G4044" s="2" t="s">
        <v>133</v>
      </c>
    </row>
    <row r="4045" customFormat="false" ht="15" hidden="false" customHeight="false" outlineLevel="0" collapsed="false">
      <c r="A4045" s="2" t="s">
        <v>9211</v>
      </c>
      <c r="B4045" s="2" t="s">
        <v>687</v>
      </c>
      <c r="C4045" s="2" t="s">
        <v>5164</v>
      </c>
      <c r="D4045" s="13" t="n">
        <v>45746</v>
      </c>
      <c r="E4045" s="2" t="s">
        <v>98</v>
      </c>
      <c r="F4045" s="2" t="s">
        <v>108</v>
      </c>
      <c r="G4045" s="2" t="s">
        <v>120</v>
      </c>
    </row>
    <row r="4046" customFormat="false" ht="15" hidden="false" customHeight="false" outlineLevel="0" collapsed="false">
      <c r="A4046" s="2" t="s">
        <v>9212</v>
      </c>
      <c r="B4046" s="2" t="s">
        <v>2362</v>
      </c>
      <c r="C4046" s="2" t="s">
        <v>5166</v>
      </c>
      <c r="D4046" s="13" t="n">
        <v>46059</v>
      </c>
      <c r="E4046" s="2" t="s">
        <v>139</v>
      </c>
      <c r="F4046" s="2" t="s">
        <v>165</v>
      </c>
      <c r="G4046" s="2" t="s">
        <v>133</v>
      </c>
    </row>
    <row r="4047" customFormat="false" ht="15" hidden="false" customHeight="false" outlineLevel="0" collapsed="false">
      <c r="A4047" s="2" t="s">
        <v>9213</v>
      </c>
      <c r="B4047" s="2" t="s">
        <v>3744</v>
      </c>
      <c r="C4047" s="2" t="s">
        <v>5172</v>
      </c>
      <c r="D4047" s="13" t="n">
        <v>45498</v>
      </c>
      <c r="E4047" s="2" t="s">
        <v>119</v>
      </c>
      <c r="F4047" s="2" t="s">
        <v>98</v>
      </c>
      <c r="G4047" s="2" t="s">
        <v>124</v>
      </c>
    </row>
    <row r="4048" customFormat="false" ht="15" hidden="false" customHeight="false" outlineLevel="0" collapsed="false">
      <c r="A4048" s="2" t="s">
        <v>9214</v>
      </c>
      <c r="B4048" s="2" t="s">
        <v>2088</v>
      </c>
      <c r="C4048" s="2" t="s">
        <v>5164</v>
      </c>
      <c r="D4048" s="13" t="n">
        <v>45697</v>
      </c>
      <c r="E4048" s="2" t="s">
        <v>98</v>
      </c>
      <c r="F4048" s="2" t="s">
        <v>98</v>
      </c>
      <c r="G4048" s="2" t="s">
        <v>124</v>
      </c>
    </row>
    <row r="4049" customFormat="false" ht="15" hidden="false" customHeight="false" outlineLevel="0" collapsed="false">
      <c r="A4049" s="2" t="s">
        <v>9215</v>
      </c>
      <c r="B4049" s="2" t="s">
        <v>5001</v>
      </c>
      <c r="C4049" s="2" t="s">
        <v>5172</v>
      </c>
      <c r="D4049" s="13" t="n">
        <v>45767</v>
      </c>
      <c r="E4049" s="2" t="s">
        <v>98</v>
      </c>
      <c r="F4049" s="2" t="s">
        <v>98</v>
      </c>
      <c r="G4049" s="2" t="s">
        <v>111</v>
      </c>
    </row>
    <row r="4050" customFormat="false" ht="15" hidden="false" customHeight="false" outlineLevel="0" collapsed="false">
      <c r="A4050" s="2" t="s">
        <v>9216</v>
      </c>
      <c r="B4050" s="2" t="s">
        <v>1323</v>
      </c>
      <c r="C4050" s="2" t="s">
        <v>5164</v>
      </c>
      <c r="D4050" s="13" t="n">
        <v>45827</v>
      </c>
      <c r="E4050" s="2" t="s">
        <v>98</v>
      </c>
      <c r="F4050" s="2" t="s">
        <v>114</v>
      </c>
      <c r="G4050" s="2" t="s">
        <v>130</v>
      </c>
    </row>
    <row r="4051" customFormat="false" ht="15" hidden="false" customHeight="false" outlineLevel="0" collapsed="false">
      <c r="A4051" s="2" t="s">
        <v>9217</v>
      </c>
      <c r="B4051" s="2" t="s">
        <v>4268</v>
      </c>
      <c r="C4051" s="2" t="s">
        <v>5164</v>
      </c>
      <c r="D4051" s="13" t="n">
        <v>45979</v>
      </c>
      <c r="E4051" s="2" t="s">
        <v>98</v>
      </c>
      <c r="F4051" s="2" t="s">
        <v>163</v>
      </c>
      <c r="G4051" s="2" t="s">
        <v>109</v>
      </c>
    </row>
    <row r="4052" customFormat="false" ht="15" hidden="false" customHeight="false" outlineLevel="0" collapsed="false">
      <c r="A4052" s="2" t="s">
        <v>9218</v>
      </c>
      <c r="B4052" s="2" t="s">
        <v>5002</v>
      </c>
      <c r="C4052" s="2" t="s">
        <v>5190</v>
      </c>
      <c r="D4052" s="13" t="n">
        <v>45689</v>
      </c>
      <c r="E4052" s="2" t="s">
        <v>98</v>
      </c>
      <c r="F4052" s="2" t="s">
        <v>98</v>
      </c>
      <c r="G4052" s="2" t="s">
        <v>111</v>
      </c>
    </row>
    <row r="4053" customFormat="false" ht="15" hidden="false" customHeight="false" outlineLevel="0" collapsed="false">
      <c r="A4053" s="2" t="s">
        <v>9219</v>
      </c>
      <c r="B4053" s="2" t="s">
        <v>2081</v>
      </c>
      <c r="C4053" s="2" t="s">
        <v>5168</v>
      </c>
      <c r="D4053" s="13" t="n">
        <v>45805</v>
      </c>
      <c r="E4053" s="2" t="s">
        <v>119</v>
      </c>
      <c r="F4053" s="2" t="s">
        <v>98</v>
      </c>
      <c r="G4053" s="2" t="s">
        <v>115</v>
      </c>
    </row>
    <row r="4054" customFormat="false" ht="15" hidden="false" customHeight="false" outlineLevel="0" collapsed="false">
      <c r="A4054" s="2" t="s">
        <v>9220</v>
      </c>
      <c r="B4054" s="2" t="s">
        <v>4138</v>
      </c>
      <c r="C4054" s="2" t="s">
        <v>5168</v>
      </c>
      <c r="D4054" s="13" t="n">
        <v>45465</v>
      </c>
      <c r="E4054" s="2" t="s">
        <v>128</v>
      </c>
      <c r="F4054" s="2" t="s">
        <v>98</v>
      </c>
      <c r="G4054" s="2" t="s">
        <v>124</v>
      </c>
    </row>
    <row r="4055" customFormat="false" ht="15" hidden="false" customHeight="false" outlineLevel="0" collapsed="false">
      <c r="A4055" s="2" t="s">
        <v>9221</v>
      </c>
      <c r="B4055" s="2" t="s">
        <v>708</v>
      </c>
      <c r="C4055" s="2" t="s">
        <v>5168</v>
      </c>
      <c r="D4055" s="13" t="n">
        <v>45830</v>
      </c>
      <c r="E4055" s="2" t="s">
        <v>119</v>
      </c>
      <c r="F4055" s="2" t="s">
        <v>98</v>
      </c>
      <c r="G4055" s="2" t="s">
        <v>111</v>
      </c>
    </row>
    <row r="4056" customFormat="false" ht="15" hidden="false" customHeight="false" outlineLevel="0" collapsed="false">
      <c r="A4056" s="2" t="s">
        <v>9222</v>
      </c>
      <c r="B4056" s="2" t="s">
        <v>796</v>
      </c>
      <c r="C4056" s="2" t="s">
        <v>5190</v>
      </c>
      <c r="D4056" s="13" t="n">
        <v>46059</v>
      </c>
      <c r="E4056" s="2" t="s">
        <v>98</v>
      </c>
      <c r="F4056" s="2" t="s">
        <v>123</v>
      </c>
      <c r="G4056" s="2" t="s">
        <v>120</v>
      </c>
    </row>
    <row r="4057" customFormat="false" ht="15" hidden="false" customHeight="false" outlineLevel="0" collapsed="false">
      <c r="A4057" s="2" t="s">
        <v>9223</v>
      </c>
      <c r="B4057" s="2" t="s">
        <v>2430</v>
      </c>
      <c r="C4057" s="2" t="s">
        <v>5172</v>
      </c>
      <c r="D4057" s="13" t="n">
        <v>45486</v>
      </c>
      <c r="E4057" s="2" t="s">
        <v>108</v>
      </c>
      <c r="F4057" s="2" t="s">
        <v>98</v>
      </c>
      <c r="G4057" s="2" t="s">
        <v>142</v>
      </c>
    </row>
    <row r="4058" customFormat="false" ht="15" hidden="false" customHeight="false" outlineLevel="0" collapsed="false">
      <c r="A4058" s="2" t="s">
        <v>9224</v>
      </c>
      <c r="B4058" s="2" t="s">
        <v>3578</v>
      </c>
      <c r="C4058" s="2" t="s">
        <v>5164</v>
      </c>
      <c r="D4058" s="13" t="n">
        <v>45456</v>
      </c>
      <c r="E4058" s="2" t="s">
        <v>98</v>
      </c>
      <c r="F4058" s="2" t="s">
        <v>165</v>
      </c>
      <c r="G4058" s="2" t="s">
        <v>124</v>
      </c>
    </row>
    <row r="4059" customFormat="false" ht="15" hidden="false" customHeight="false" outlineLevel="0" collapsed="false">
      <c r="A4059" s="2" t="s">
        <v>9225</v>
      </c>
      <c r="B4059" s="2" t="s">
        <v>1377</v>
      </c>
      <c r="C4059" s="2" t="s">
        <v>5166</v>
      </c>
      <c r="D4059" s="13" t="n">
        <v>46092</v>
      </c>
      <c r="E4059" s="2" t="s">
        <v>145</v>
      </c>
      <c r="F4059" s="2" t="s">
        <v>163</v>
      </c>
      <c r="G4059" s="2" t="s">
        <v>120</v>
      </c>
    </row>
    <row r="4060" customFormat="false" ht="15" hidden="false" customHeight="false" outlineLevel="0" collapsed="false">
      <c r="A4060" s="2" t="s">
        <v>9226</v>
      </c>
      <c r="B4060" s="2" t="s">
        <v>5026</v>
      </c>
      <c r="C4060" s="2" t="s">
        <v>5172</v>
      </c>
      <c r="D4060" s="13" t="n">
        <v>45566</v>
      </c>
      <c r="E4060" s="2" t="s">
        <v>98</v>
      </c>
      <c r="F4060" s="2" t="s">
        <v>98</v>
      </c>
      <c r="G4060" s="2" t="s">
        <v>130</v>
      </c>
    </row>
    <row r="4061" customFormat="false" ht="15" hidden="false" customHeight="false" outlineLevel="0" collapsed="false">
      <c r="A4061" s="2" t="s">
        <v>9227</v>
      </c>
      <c r="B4061" s="2" t="s">
        <v>1508</v>
      </c>
      <c r="C4061" s="2" t="s">
        <v>5164</v>
      </c>
      <c r="D4061" s="13" t="n">
        <v>45858</v>
      </c>
      <c r="E4061" s="2" t="s">
        <v>98</v>
      </c>
      <c r="F4061" s="2" t="s">
        <v>119</v>
      </c>
      <c r="G4061" s="2" t="s">
        <v>124</v>
      </c>
    </row>
    <row r="4062" customFormat="false" ht="15" hidden="false" customHeight="false" outlineLevel="0" collapsed="false">
      <c r="A4062" s="2" t="s">
        <v>9228</v>
      </c>
      <c r="B4062" s="2" t="s">
        <v>153</v>
      </c>
      <c r="C4062" s="2" t="s">
        <v>5190</v>
      </c>
      <c r="D4062" s="13" t="n">
        <v>45975</v>
      </c>
      <c r="E4062" s="2" t="s">
        <v>98</v>
      </c>
      <c r="F4062" s="2" t="s">
        <v>119</v>
      </c>
      <c r="G4062" s="2" t="s">
        <v>142</v>
      </c>
    </row>
    <row r="4063" customFormat="false" ht="15" hidden="false" customHeight="false" outlineLevel="0" collapsed="false">
      <c r="A4063" s="2" t="s">
        <v>9229</v>
      </c>
      <c r="B4063" s="2" t="s">
        <v>2573</v>
      </c>
      <c r="C4063" s="2" t="s">
        <v>5164</v>
      </c>
      <c r="D4063" s="13" t="n">
        <v>45793</v>
      </c>
      <c r="E4063" s="2" t="s">
        <v>98</v>
      </c>
      <c r="F4063" s="2" t="s">
        <v>108</v>
      </c>
      <c r="G4063" s="2" t="s">
        <v>136</v>
      </c>
    </row>
    <row r="4064" customFormat="false" ht="15" hidden="false" customHeight="false" outlineLevel="0" collapsed="false">
      <c r="A4064" s="2" t="s">
        <v>9230</v>
      </c>
      <c r="B4064" s="2" t="s">
        <v>3741</v>
      </c>
      <c r="C4064" s="2" t="s">
        <v>5172</v>
      </c>
      <c r="D4064" s="13" t="n">
        <v>45795</v>
      </c>
      <c r="E4064" s="2" t="s">
        <v>145</v>
      </c>
      <c r="F4064" s="2" t="s">
        <v>98</v>
      </c>
      <c r="G4064" s="2" t="s">
        <v>133</v>
      </c>
    </row>
    <row r="4065" customFormat="false" ht="15" hidden="false" customHeight="false" outlineLevel="0" collapsed="false">
      <c r="A4065" s="2" t="s">
        <v>9231</v>
      </c>
      <c r="B4065" s="2" t="s">
        <v>3594</v>
      </c>
      <c r="C4065" s="2" t="s">
        <v>5166</v>
      </c>
      <c r="D4065" s="13" t="n">
        <v>45714</v>
      </c>
      <c r="E4065" s="2" t="s">
        <v>165</v>
      </c>
      <c r="F4065" s="2" t="s">
        <v>128</v>
      </c>
      <c r="G4065" s="2" t="s">
        <v>124</v>
      </c>
    </row>
    <row r="4066" customFormat="false" ht="15" hidden="false" customHeight="false" outlineLevel="0" collapsed="false">
      <c r="A4066" s="2" t="s">
        <v>9232</v>
      </c>
      <c r="B4066" s="2" t="s">
        <v>1856</v>
      </c>
      <c r="C4066" s="2" t="s">
        <v>5168</v>
      </c>
      <c r="D4066" s="13" t="n">
        <v>45771</v>
      </c>
      <c r="E4066" s="2" t="s">
        <v>119</v>
      </c>
      <c r="F4066" s="2" t="s">
        <v>98</v>
      </c>
      <c r="G4066" s="2" t="s">
        <v>120</v>
      </c>
    </row>
    <row r="4067" customFormat="false" ht="15" hidden="false" customHeight="false" outlineLevel="0" collapsed="false">
      <c r="A4067" s="2" t="s">
        <v>9233</v>
      </c>
      <c r="B4067" s="2" t="s">
        <v>355</v>
      </c>
      <c r="C4067" s="2" t="s">
        <v>5172</v>
      </c>
      <c r="D4067" s="13" t="n">
        <v>45646</v>
      </c>
      <c r="E4067" s="2" t="s">
        <v>139</v>
      </c>
      <c r="F4067" s="2" t="s">
        <v>98</v>
      </c>
      <c r="G4067" s="2" t="s">
        <v>124</v>
      </c>
    </row>
    <row r="4068" customFormat="false" ht="15" hidden="false" customHeight="false" outlineLevel="0" collapsed="false">
      <c r="A4068" s="2" t="s">
        <v>9234</v>
      </c>
      <c r="B4068" s="2" t="s">
        <v>5103</v>
      </c>
      <c r="C4068" s="2" t="s">
        <v>5172</v>
      </c>
      <c r="D4068" s="13" t="n">
        <v>45591</v>
      </c>
      <c r="E4068" s="2" t="s">
        <v>98</v>
      </c>
      <c r="F4068" s="2" t="s">
        <v>98</v>
      </c>
      <c r="G4068" s="2" t="s">
        <v>109</v>
      </c>
    </row>
    <row r="4069" customFormat="false" ht="15" hidden="false" customHeight="false" outlineLevel="0" collapsed="false">
      <c r="A4069" s="2" t="s">
        <v>9235</v>
      </c>
      <c r="B4069" s="2" t="s">
        <v>5018</v>
      </c>
      <c r="C4069" s="2" t="s">
        <v>5166</v>
      </c>
      <c r="D4069" s="13" t="n">
        <v>45638</v>
      </c>
      <c r="E4069" s="2" t="s">
        <v>119</v>
      </c>
      <c r="F4069" s="2" t="s">
        <v>108</v>
      </c>
      <c r="G4069" s="2" t="s">
        <v>130</v>
      </c>
    </row>
    <row r="4070" customFormat="false" ht="15" hidden="false" customHeight="false" outlineLevel="0" collapsed="false">
      <c r="A4070" s="2" t="s">
        <v>9236</v>
      </c>
      <c r="B4070" s="2" t="s">
        <v>3762</v>
      </c>
      <c r="C4070" s="2" t="s">
        <v>5164</v>
      </c>
      <c r="D4070" s="13" t="n">
        <v>45899</v>
      </c>
      <c r="E4070" s="2" t="s">
        <v>98</v>
      </c>
      <c r="F4070" s="2" t="s">
        <v>139</v>
      </c>
      <c r="G4070" s="2" t="s">
        <v>136</v>
      </c>
    </row>
    <row r="4071" customFormat="false" ht="15" hidden="false" customHeight="false" outlineLevel="0" collapsed="false">
      <c r="A4071" s="2" t="s">
        <v>9237</v>
      </c>
      <c r="B4071" s="2" t="s">
        <v>1936</v>
      </c>
      <c r="C4071" s="2" t="s">
        <v>5168</v>
      </c>
      <c r="D4071" s="13" t="n">
        <v>45376</v>
      </c>
      <c r="E4071" s="2" t="s">
        <v>123</v>
      </c>
      <c r="F4071" s="2" t="s">
        <v>98</v>
      </c>
      <c r="G4071" s="2" t="s">
        <v>133</v>
      </c>
    </row>
    <row r="4072" customFormat="false" ht="15" hidden="false" customHeight="false" outlineLevel="0" collapsed="false">
      <c r="A4072" s="2" t="s">
        <v>9238</v>
      </c>
      <c r="B4072" s="2" t="s">
        <v>3216</v>
      </c>
      <c r="C4072" s="2" t="s">
        <v>5164</v>
      </c>
      <c r="D4072" s="13" t="n">
        <v>45958</v>
      </c>
      <c r="E4072" s="2" t="s">
        <v>98</v>
      </c>
      <c r="F4072" s="2" t="s">
        <v>119</v>
      </c>
      <c r="G4072" s="2" t="s">
        <v>136</v>
      </c>
    </row>
    <row r="4073" customFormat="false" ht="15" hidden="false" customHeight="false" outlineLevel="0" collapsed="false">
      <c r="A4073" s="2" t="s">
        <v>9239</v>
      </c>
      <c r="B4073" s="2" t="s">
        <v>2538</v>
      </c>
      <c r="C4073" s="2" t="s">
        <v>5172</v>
      </c>
      <c r="D4073" s="13" t="n">
        <v>45763</v>
      </c>
      <c r="E4073" s="2" t="s">
        <v>139</v>
      </c>
      <c r="F4073" s="2" t="s">
        <v>98</v>
      </c>
      <c r="G4073" s="2" t="s">
        <v>111</v>
      </c>
    </row>
    <row r="4074" customFormat="false" ht="15" hidden="false" customHeight="false" outlineLevel="0" collapsed="false">
      <c r="A4074" s="2" t="s">
        <v>9240</v>
      </c>
      <c r="B4074" s="2" t="s">
        <v>2997</v>
      </c>
      <c r="C4074" s="2" t="s">
        <v>5172</v>
      </c>
      <c r="D4074" s="13" t="n">
        <v>45490</v>
      </c>
      <c r="E4074" s="2" t="s">
        <v>98</v>
      </c>
      <c r="F4074" s="2" t="s">
        <v>98</v>
      </c>
      <c r="G4074" s="2" t="s">
        <v>130</v>
      </c>
    </row>
    <row r="4075" customFormat="false" ht="15" hidden="false" customHeight="false" outlineLevel="0" collapsed="false">
      <c r="A4075" s="2" t="s">
        <v>9241</v>
      </c>
      <c r="B4075" s="2" t="s">
        <v>4344</v>
      </c>
      <c r="C4075" s="2" t="s">
        <v>5190</v>
      </c>
      <c r="D4075" s="13" t="n">
        <v>45830</v>
      </c>
      <c r="E4075" s="2" t="s">
        <v>98</v>
      </c>
      <c r="F4075" s="2" t="s">
        <v>139</v>
      </c>
      <c r="G4075" s="2" t="s">
        <v>115</v>
      </c>
    </row>
    <row r="4076" customFormat="false" ht="15" hidden="false" customHeight="false" outlineLevel="0" collapsed="false">
      <c r="A4076" s="2" t="s">
        <v>9242</v>
      </c>
      <c r="B4076" s="2" t="s">
        <v>492</v>
      </c>
      <c r="C4076" s="2" t="s">
        <v>5172</v>
      </c>
      <c r="D4076" s="13" t="n">
        <v>45645</v>
      </c>
      <c r="E4076" s="2" t="s">
        <v>98</v>
      </c>
      <c r="F4076" s="2" t="s">
        <v>98</v>
      </c>
      <c r="G4076" s="2" t="s">
        <v>115</v>
      </c>
    </row>
    <row r="4077" customFormat="false" ht="15" hidden="false" customHeight="false" outlineLevel="0" collapsed="false">
      <c r="A4077" s="2" t="s">
        <v>9243</v>
      </c>
      <c r="B4077" s="2" t="s">
        <v>4280</v>
      </c>
      <c r="C4077" s="2" t="s">
        <v>5168</v>
      </c>
      <c r="D4077" s="13" t="n">
        <v>45861</v>
      </c>
      <c r="E4077" s="2" t="s">
        <v>145</v>
      </c>
      <c r="F4077" s="2" t="s">
        <v>98</v>
      </c>
      <c r="G4077" s="2" t="s">
        <v>133</v>
      </c>
    </row>
    <row r="4078" customFormat="false" ht="15" hidden="false" customHeight="false" outlineLevel="0" collapsed="false">
      <c r="A4078" s="2" t="s">
        <v>9244</v>
      </c>
      <c r="B4078" s="2" t="s">
        <v>2642</v>
      </c>
      <c r="C4078" s="2" t="s">
        <v>5168</v>
      </c>
      <c r="D4078" s="13" t="n">
        <v>46068</v>
      </c>
      <c r="E4078" s="2" t="s">
        <v>104</v>
      </c>
      <c r="F4078" s="2" t="s">
        <v>98</v>
      </c>
      <c r="G4078" s="2" t="s">
        <v>111</v>
      </c>
    </row>
    <row r="4079" customFormat="false" ht="15" hidden="false" customHeight="false" outlineLevel="0" collapsed="false">
      <c r="A4079" s="2" t="s">
        <v>9245</v>
      </c>
      <c r="B4079" s="2" t="s">
        <v>3162</v>
      </c>
      <c r="C4079" s="2" t="s">
        <v>5164</v>
      </c>
      <c r="D4079" s="13" t="n">
        <v>45774</v>
      </c>
      <c r="E4079" s="2" t="s">
        <v>98</v>
      </c>
      <c r="F4079" s="2" t="s">
        <v>145</v>
      </c>
      <c r="G4079" s="2" t="s">
        <v>120</v>
      </c>
    </row>
    <row r="4080" customFormat="false" ht="15" hidden="false" customHeight="false" outlineLevel="0" collapsed="false">
      <c r="A4080" s="2" t="s">
        <v>9246</v>
      </c>
      <c r="B4080" s="2" t="s">
        <v>2163</v>
      </c>
      <c r="C4080" s="2" t="s">
        <v>5168</v>
      </c>
      <c r="D4080" s="13" t="n">
        <v>45837</v>
      </c>
      <c r="E4080" s="2" t="s">
        <v>114</v>
      </c>
      <c r="F4080" s="2" t="s">
        <v>98</v>
      </c>
      <c r="G4080" s="2" t="s">
        <v>109</v>
      </c>
    </row>
    <row r="4081" customFormat="false" ht="15" hidden="false" customHeight="false" outlineLevel="0" collapsed="false">
      <c r="A4081" s="2" t="s">
        <v>9247</v>
      </c>
      <c r="B4081" s="2" t="s">
        <v>835</v>
      </c>
      <c r="C4081" s="2" t="s">
        <v>5164</v>
      </c>
      <c r="D4081" s="13" t="n">
        <v>45838</v>
      </c>
      <c r="E4081" s="2" t="s">
        <v>98</v>
      </c>
      <c r="F4081" s="2" t="s">
        <v>98</v>
      </c>
      <c r="G4081" s="2" t="s">
        <v>115</v>
      </c>
    </row>
    <row r="4082" customFormat="false" ht="15" hidden="false" customHeight="false" outlineLevel="0" collapsed="false">
      <c r="A4082" s="2" t="s">
        <v>9248</v>
      </c>
      <c r="B4082" s="2" t="s">
        <v>4290</v>
      </c>
      <c r="C4082" s="2" t="s">
        <v>5166</v>
      </c>
      <c r="D4082" s="13" t="n">
        <v>46101</v>
      </c>
      <c r="E4082" s="2" t="s">
        <v>108</v>
      </c>
      <c r="F4082" s="2" t="s">
        <v>104</v>
      </c>
      <c r="G4082" s="2" t="s">
        <v>111</v>
      </c>
    </row>
    <row r="4083" customFormat="false" ht="15" hidden="false" customHeight="false" outlineLevel="0" collapsed="false">
      <c r="A4083" s="2" t="s">
        <v>9249</v>
      </c>
      <c r="B4083" s="2" t="s">
        <v>4996</v>
      </c>
      <c r="C4083" s="2" t="s">
        <v>5168</v>
      </c>
      <c r="D4083" s="13" t="n">
        <v>45688</v>
      </c>
      <c r="E4083" s="2" t="s">
        <v>98</v>
      </c>
      <c r="F4083" s="2" t="s">
        <v>98</v>
      </c>
      <c r="G4083" s="2" t="s">
        <v>111</v>
      </c>
    </row>
    <row r="4084" customFormat="false" ht="15" hidden="false" customHeight="false" outlineLevel="0" collapsed="false">
      <c r="A4084" s="2" t="s">
        <v>9250</v>
      </c>
      <c r="B4084" s="2" t="s">
        <v>1537</v>
      </c>
      <c r="C4084" s="2" t="s">
        <v>5166</v>
      </c>
      <c r="D4084" s="13" t="n">
        <v>46065</v>
      </c>
      <c r="E4084" s="2" t="s">
        <v>128</v>
      </c>
      <c r="F4084" s="2" t="s">
        <v>163</v>
      </c>
      <c r="G4084" s="2" t="s">
        <v>136</v>
      </c>
    </row>
    <row r="4085" customFormat="false" ht="15" hidden="false" customHeight="false" outlineLevel="0" collapsed="false">
      <c r="A4085" s="2" t="s">
        <v>9251</v>
      </c>
      <c r="B4085" s="2" t="s">
        <v>4980</v>
      </c>
      <c r="C4085" s="2" t="s">
        <v>5164</v>
      </c>
      <c r="D4085" s="13" t="n">
        <v>45571</v>
      </c>
      <c r="E4085" s="2" t="s">
        <v>98</v>
      </c>
      <c r="F4085" s="2" t="s">
        <v>98</v>
      </c>
      <c r="G4085" s="2" t="s">
        <v>120</v>
      </c>
    </row>
    <row r="4086" customFormat="false" ht="15" hidden="false" customHeight="false" outlineLevel="0" collapsed="false">
      <c r="A4086" s="2" t="s">
        <v>9252</v>
      </c>
      <c r="B4086" s="2" t="s">
        <v>2715</v>
      </c>
      <c r="C4086" s="2" t="s">
        <v>5168</v>
      </c>
      <c r="D4086" s="13" t="n">
        <v>45792</v>
      </c>
      <c r="E4086" s="2" t="s">
        <v>141</v>
      </c>
      <c r="F4086" s="2" t="s">
        <v>98</v>
      </c>
      <c r="G4086" s="2" t="s">
        <v>124</v>
      </c>
    </row>
    <row r="4087" customFormat="false" ht="15" hidden="false" customHeight="false" outlineLevel="0" collapsed="false">
      <c r="A4087" s="2" t="s">
        <v>9253</v>
      </c>
      <c r="B4087" s="2" t="s">
        <v>1821</v>
      </c>
      <c r="C4087" s="2" t="s">
        <v>5166</v>
      </c>
      <c r="D4087" s="13" t="n">
        <v>45541</v>
      </c>
      <c r="E4087" s="2" t="s">
        <v>114</v>
      </c>
      <c r="F4087" s="2" t="s">
        <v>128</v>
      </c>
      <c r="G4087" s="2" t="s">
        <v>142</v>
      </c>
    </row>
    <row r="4088" customFormat="false" ht="15" hidden="false" customHeight="false" outlineLevel="0" collapsed="false">
      <c r="A4088" s="2" t="s">
        <v>9254</v>
      </c>
      <c r="B4088" s="2" t="s">
        <v>2752</v>
      </c>
      <c r="C4088" s="2" t="s">
        <v>5166</v>
      </c>
      <c r="D4088" s="13" t="n">
        <v>45418</v>
      </c>
      <c r="E4088" s="2" t="s">
        <v>119</v>
      </c>
      <c r="F4088" s="2" t="s">
        <v>128</v>
      </c>
      <c r="G4088" s="2" t="s">
        <v>130</v>
      </c>
    </row>
    <row r="4089" customFormat="false" ht="15" hidden="false" customHeight="false" outlineLevel="0" collapsed="false">
      <c r="A4089" s="2" t="s">
        <v>9255</v>
      </c>
      <c r="B4089" s="2" t="s">
        <v>1045</v>
      </c>
      <c r="C4089" s="2" t="s">
        <v>5168</v>
      </c>
      <c r="D4089" s="13" t="n">
        <v>45756</v>
      </c>
      <c r="E4089" s="2" t="s">
        <v>139</v>
      </c>
      <c r="F4089" s="2" t="s">
        <v>98</v>
      </c>
      <c r="G4089" s="2" t="s">
        <v>136</v>
      </c>
    </row>
    <row r="4090" customFormat="false" ht="15" hidden="false" customHeight="false" outlineLevel="0" collapsed="false">
      <c r="A4090" s="2" t="s">
        <v>9256</v>
      </c>
      <c r="B4090" s="2" t="s">
        <v>1037</v>
      </c>
      <c r="C4090" s="2" t="s">
        <v>5166</v>
      </c>
      <c r="D4090" s="13" t="n">
        <v>45616</v>
      </c>
      <c r="E4090" s="2" t="s">
        <v>128</v>
      </c>
      <c r="F4090" s="2" t="s">
        <v>98</v>
      </c>
      <c r="G4090" s="2" t="s">
        <v>111</v>
      </c>
    </row>
    <row r="4091" customFormat="false" ht="15" hidden="false" customHeight="false" outlineLevel="0" collapsed="false">
      <c r="A4091" s="2" t="s">
        <v>9257</v>
      </c>
      <c r="B4091" s="2" t="s">
        <v>1915</v>
      </c>
      <c r="C4091" s="2" t="s">
        <v>5168</v>
      </c>
      <c r="D4091" s="13" t="n">
        <v>45703</v>
      </c>
      <c r="E4091" s="2" t="s">
        <v>128</v>
      </c>
      <c r="F4091" s="2" t="s">
        <v>98</v>
      </c>
      <c r="G4091" s="2" t="s">
        <v>109</v>
      </c>
    </row>
    <row r="4092" customFormat="false" ht="15" hidden="false" customHeight="false" outlineLevel="0" collapsed="false">
      <c r="A4092" s="2" t="s">
        <v>9258</v>
      </c>
      <c r="B4092" s="2" t="s">
        <v>980</v>
      </c>
      <c r="C4092" s="2" t="s">
        <v>5164</v>
      </c>
      <c r="D4092" s="13" t="n">
        <v>45762</v>
      </c>
      <c r="E4092" s="2" t="s">
        <v>98</v>
      </c>
      <c r="F4092" s="2" t="s">
        <v>163</v>
      </c>
      <c r="G4092" s="2" t="s">
        <v>109</v>
      </c>
    </row>
    <row r="4093" customFormat="false" ht="15" hidden="false" customHeight="false" outlineLevel="0" collapsed="false">
      <c r="A4093" s="2" t="s">
        <v>9259</v>
      </c>
      <c r="B4093" s="2" t="s">
        <v>4593</v>
      </c>
      <c r="C4093" s="2" t="s">
        <v>5168</v>
      </c>
      <c r="D4093" s="13" t="n">
        <v>45658</v>
      </c>
      <c r="E4093" s="2" t="s">
        <v>98</v>
      </c>
      <c r="F4093" s="2" t="s">
        <v>98</v>
      </c>
      <c r="G4093" s="2" t="s">
        <v>99</v>
      </c>
    </row>
    <row r="4094" customFormat="false" ht="15" hidden="false" customHeight="false" outlineLevel="0" collapsed="false">
      <c r="A4094" s="2" t="s">
        <v>9260</v>
      </c>
      <c r="B4094" s="2" t="s">
        <v>3942</v>
      </c>
      <c r="C4094" s="2" t="s">
        <v>5168</v>
      </c>
      <c r="D4094" s="13" t="n">
        <v>45555</v>
      </c>
      <c r="E4094" s="2" t="s">
        <v>104</v>
      </c>
      <c r="F4094" s="2" t="s">
        <v>98</v>
      </c>
      <c r="G4094" s="2" t="s">
        <v>109</v>
      </c>
    </row>
    <row r="4095" customFormat="false" ht="15" hidden="false" customHeight="false" outlineLevel="0" collapsed="false">
      <c r="A4095" s="2" t="s">
        <v>9261</v>
      </c>
      <c r="B4095" s="2" t="s">
        <v>3725</v>
      </c>
      <c r="C4095" s="2" t="s">
        <v>5166</v>
      </c>
      <c r="D4095" s="13" t="n">
        <v>45981</v>
      </c>
      <c r="E4095" s="2" t="s">
        <v>141</v>
      </c>
      <c r="F4095" s="2" t="s">
        <v>114</v>
      </c>
      <c r="G4095" s="2" t="s">
        <v>130</v>
      </c>
    </row>
    <row r="4096" customFormat="false" ht="15" hidden="false" customHeight="false" outlineLevel="0" collapsed="false">
      <c r="A4096" s="2" t="s">
        <v>9262</v>
      </c>
      <c r="B4096" s="2" t="s">
        <v>4910</v>
      </c>
      <c r="C4096" s="2" t="s">
        <v>5168</v>
      </c>
      <c r="D4096" s="13" t="n">
        <v>45908</v>
      </c>
      <c r="E4096" s="2" t="s">
        <v>163</v>
      </c>
      <c r="F4096" s="2" t="s">
        <v>98</v>
      </c>
      <c r="G4096" s="2" t="s">
        <v>115</v>
      </c>
    </row>
    <row r="4097" customFormat="false" ht="15" hidden="false" customHeight="false" outlineLevel="0" collapsed="false">
      <c r="A4097" s="2" t="s">
        <v>9263</v>
      </c>
      <c r="B4097" s="2" t="s">
        <v>823</v>
      </c>
      <c r="C4097" s="2" t="s">
        <v>5190</v>
      </c>
      <c r="D4097" s="13" t="n">
        <v>45674</v>
      </c>
      <c r="E4097" s="2" t="s">
        <v>98</v>
      </c>
      <c r="F4097" s="2" t="s">
        <v>119</v>
      </c>
      <c r="G4097" s="2" t="s">
        <v>130</v>
      </c>
    </row>
    <row r="4098" customFormat="false" ht="15" hidden="false" customHeight="false" outlineLevel="0" collapsed="false">
      <c r="A4098" s="2" t="s">
        <v>9264</v>
      </c>
      <c r="B4098" s="2" t="s">
        <v>1513</v>
      </c>
      <c r="C4098" s="2" t="s">
        <v>5164</v>
      </c>
      <c r="D4098" s="13" t="n">
        <v>45613</v>
      </c>
      <c r="E4098" s="2" t="s">
        <v>98</v>
      </c>
      <c r="F4098" s="2" t="s">
        <v>119</v>
      </c>
      <c r="G4098" s="2" t="s">
        <v>111</v>
      </c>
    </row>
    <row r="4099" customFormat="false" ht="15" hidden="false" customHeight="false" outlineLevel="0" collapsed="false">
      <c r="A4099" s="2" t="s">
        <v>9265</v>
      </c>
      <c r="B4099" s="2" t="s">
        <v>1612</v>
      </c>
      <c r="C4099" s="2" t="s">
        <v>5166</v>
      </c>
      <c r="D4099" s="13" t="n">
        <v>45839</v>
      </c>
      <c r="E4099" s="2" t="s">
        <v>141</v>
      </c>
      <c r="F4099" s="2" t="s">
        <v>163</v>
      </c>
      <c r="G4099" s="2" t="s">
        <v>124</v>
      </c>
    </row>
    <row r="4100" customFormat="false" ht="15" hidden="false" customHeight="false" outlineLevel="0" collapsed="false">
      <c r="A4100" s="2" t="s">
        <v>9266</v>
      </c>
      <c r="B4100" s="2" t="s">
        <v>3500</v>
      </c>
      <c r="C4100" s="2" t="s">
        <v>5168</v>
      </c>
      <c r="D4100" s="13" t="n">
        <v>46188</v>
      </c>
      <c r="E4100" s="2" t="s">
        <v>128</v>
      </c>
      <c r="F4100" s="2" t="s">
        <v>98</v>
      </c>
      <c r="G4100" s="2" t="s">
        <v>99</v>
      </c>
    </row>
    <row r="4101" customFormat="false" ht="15" hidden="false" customHeight="false" outlineLevel="0" collapsed="false">
      <c r="A4101" s="2" t="s">
        <v>9267</v>
      </c>
      <c r="B4101" s="2" t="s">
        <v>3557</v>
      </c>
      <c r="C4101" s="2" t="s">
        <v>5164</v>
      </c>
      <c r="D4101" s="13" t="n">
        <v>45407</v>
      </c>
      <c r="E4101" s="2" t="s">
        <v>98</v>
      </c>
      <c r="F4101" s="2" t="s">
        <v>141</v>
      </c>
      <c r="G4101" s="2" t="s">
        <v>142</v>
      </c>
    </row>
    <row r="4102" customFormat="false" ht="15" hidden="false" customHeight="false" outlineLevel="0" collapsed="false">
      <c r="A4102" s="2" t="s">
        <v>9268</v>
      </c>
      <c r="B4102" s="2" t="s">
        <v>2896</v>
      </c>
      <c r="C4102" s="2" t="s">
        <v>5168</v>
      </c>
      <c r="D4102" s="13" t="n">
        <v>45814</v>
      </c>
      <c r="E4102" s="2" t="s">
        <v>165</v>
      </c>
      <c r="F4102" s="2" t="s">
        <v>98</v>
      </c>
      <c r="G4102" s="2" t="s">
        <v>120</v>
      </c>
    </row>
    <row r="4103" customFormat="false" ht="15" hidden="false" customHeight="false" outlineLevel="0" collapsed="false">
      <c r="A4103" s="2" t="s">
        <v>9269</v>
      </c>
      <c r="B4103" s="2" t="s">
        <v>806</v>
      </c>
      <c r="C4103" s="2" t="s">
        <v>5168</v>
      </c>
      <c r="D4103" s="13" t="n">
        <v>45715</v>
      </c>
      <c r="E4103" s="2" t="s">
        <v>119</v>
      </c>
      <c r="F4103" s="2" t="s">
        <v>98</v>
      </c>
      <c r="G4103" s="2" t="s">
        <v>136</v>
      </c>
    </row>
    <row r="4104" customFormat="false" ht="15" hidden="false" customHeight="false" outlineLevel="0" collapsed="false">
      <c r="A4104" s="2" t="s">
        <v>9270</v>
      </c>
      <c r="B4104" s="2" t="s">
        <v>3121</v>
      </c>
      <c r="C4104" s="2" t="s">
        <v>5164</v>
      </c>
      <c r="D4104" s="13" t="n">
        <v>45729</v>
      </c>
      <c r="E4104" s="2" t="s">
        <v>98</v>
      </c>
      <c r="F4104" s="2" t="s">
        <v>139</v>
      </c>
      <c r="G4104" s="2" t="s">
        <v>142</v>
      </c>
    </row>
    <row r="4105" customFormat="false" ht="15" hidden="false" customHeight="false" outlineLevel="0" collapsed="false">
      <c r="A4105" s="2" t="s">
        <v>9271</v>
      </c>
      <c r="B4105" s="2" t="s">
        <v>4500</v>
      </c>
      <c r="C4105" s="2" t="s">
        <v>5190</v>
      </c>
      <c r="D4105" s="13" t="n">
        <v>45901</v>
      </c>
      <c r="E4105" s="2" t="s">
        <v>98</v>
      </c>
      <c r="F4105" s="2" t="s">
        <v>128</v>
      </c>
      <c r="G4105" s="2" t="s">
        <v>136</v>
      </c>
    </row>
    <row r="4106" customFormat="false" ht="15" hidden="false" customHeight="false" outlineLevel="0" collapsed="false">
      <c r="A4106" s="2" t="s">
        <v>9272</v>
      </c>
      <c r="B4106" s="2" t="s">
        <v>381</v>
      </c>
      <c r="C4106" s="2" t="s">
        <v>5168</v>
      </c>
      <c r="D4106" s="13" t="n">
        <v>45721</v>
      </c>
      <c r="E4106" s="2" t="s">
        <v>139</v>
      </c>
      <c r="F4106" s="2" t="s">
        <v>98</v>
      </c>
      <c r="G4106" s="2" t="s">
        <v>111</v>
      </c>
    </row>
    <row r="4107" customFormat="false" ht="15" hidden="false" customHeight="false" outlineLevel="0" collapsed="false">
      <c r="A4107" s="2" t="s">
        <v>9273</v>
      </c>
      <c r="B4107" s="2" t="s">
        <v>1659</v>
      </c>
      <c r="C4107" s="2" t="s">
        <v>5166</v>
      </c>
      <c r="D4107" s="13" t="n">
        <v>45603</v>
      </c>
      <c r="E4107" s="2" t="s">
        <v>163</v>
      </c>
      <c r="F4107" s="2" t="s">
        <v>119</v>
      </c>
      <c r="G4107" s="2" t="s">
        <v>120</v>
      </c>
    </row>
    <row r="4108" customFormat="false" ht="15" hidden="false" customHeight="false" outlineLevel="0" collapsed="false">
      <c r="A4108" s="2" t="s">
        <v>9274</v>
      </c>
      <c r="B4108" s="2" t="s">
        <v>4541</v>
      </c>
      <c r="C4108" s="2" t="s">
        <v>5164</v>
      </c>
      <c r="D4108" s="13" t="n">
        <v>45983</v>
      </c>
      <c r="E4108" s="2" t="s">
        <v>98</v>
      </c>
      <c r="F4108" s="2" t="s">
        <v>98</v>
      </c>
      <c r="G4108" s="2" t="s">
        <v>133</v>
      </c>
    </row>
    <row r="4109" customFormat="false" ht="15" hidden="false" customHeight="false" outlineLevel="0" collapsed="false">
      <c r="A4109" s="2" t="s">
        <v>9275</v>
      </c>
      <c r="B4109" s="2" t="s">
        <v>337</v>
      </c>
      <c r="C4109" s="2" t="s">
        <v>5166</v>
      </c>
      <c r="D4109" s="13" t="n">
        <v>46198</v>
      </c>
      <c r="E4109" s="2" t="s">
        <v>123</v>
      </c>
      <c r="F4109" s="2" t="s">
        <v>165</v>
      </c>
      <c r="G4109" s="2" t="s">
        <v>124</v>
      </c>
    </row>
    <row r="4110" customFormat="false" ht="15" hidden="false" customHeight="false" outlineLevel="0" collapsed="false">
      <c r="A4110" s="2" t="s">
        <v>9276</v>
      </c>
      <c r="B4110" s="2" t="s">
        <v>2054</v>
      </c>
      <c r="C4110" s="2" t="s">
        <v>5166</v>
      </c>
      <c r="D4110" s="13" t="n">
        <v>45559</v>
      </c>
      <c r="E4110" s="2" t="s">
        <v>128</v>
      </c>
      <c r="F4110" s="2" t="s">
        <v>104</v>
      </c>
      <c r="G4110" s="2" t="s">
        <v>133</v>
      </c>
    </row>
    <row r="4111" customFormat="false" ht="15" hidden="false" customHeight="false" outlineLevel="0" collapsed="false">
      <c r="A4111" s="2" t="s">
        <v>9277</v>
      </c>
      <c r="B4111" s="2" t="s">
        <v>1072</v>
      </c>
      <c r="C4111" s="2" t="s">
        <v>5168</v>
      </c>
      <c r="D4111" s="13" t="n">
        <v>45375</v>
      </c>
      <c r="E4111" s="2" t="s">
        <v>165</v>
      </c>
      <c r="F4111" s="2" t="s">
        <v>98</v>
      </c>
      <c r="G4111" s="2" t="s">
        <v>124</v>
      </c>
    </row>
    <row r="4112" customFormat="false" ht="15" hidden="false" customHeight="false" outlineLevel="0" collapsed="false">
      <c r="A4112" s="2" t="s">
        <v>9278</v>
      </c>
      <c r="B4112" s="2" t="s">
        <v>4179</v>
      </c>
      <c r="C4112" s="2" t="s">
        <v>5190</v>
      </c>
      <c r="D4112" s="13" t="n">
        <v>45891</v>
      </c>
      <c r="E4112" s="2" t="s">
        <v>98</v>
      </c>
      <c r="F4112" s="2" t="s">
        <v>128</v>
      </c>
      <c r="G4112" s="2" t="s">
        <v>111</v>
      </c>
    </row>
    <row r="4113" customFormat="false" ht="15" hidden="false" customHeight="false" outlineLevel="0" collapsed="false">
      <c r="A4113" s="2" t="s">
        <v>9279</v>
      </c>
      <c r="B4113" s="2" t="s">
        <v>669</v>
      </c>
      <c r="C4113" s="2" t="s">
        <v>5164</v>
      </c>
      <c r="D4113" s="13" t="n">
        <v>45841</v>
      </c>
      <c r="E4113" s="2" t="s">
        <v>98</v>
      </c>
      <c r="F4113" s="2" t="s">
        <v>165</v>
      </c>
      <c r="G4113" s="2" t="s">
        <v>120</v>
      </c>
    </row>
    <row r="4114" customFormat="false" ht="15" hidden="false" customHeight="false" outlineLevel="0" collapsed="false">
      <c r="A4114" s="2" t="s">
        <v>9280</v>
      </c>
      <c r="B4114" s="2" t="s">
        <v>192</v>
      </c>
      <c r="C4114" s="2" t="s">
        <v>5164</v>
      </c>
      <c r="D4114" s="13" t="n">
        <v>45908</v>
      </c>
      <c r="E4114" s="2" t="s">
        <v>98</v>
      </c>
      <c r="F4114" s="2" t="s">
        <v>104</v>
      </c>
      <c r="G4114" s="2" t="s">
        <v>124</v>
      </c>
    </row>
    <row r="4115" customFormat="false" ht="15" hidden="false" customHeight="false" outlineLevel="0" collapsed="false">
      <c r="A4115" s="2" t="s">
        <v>9281</v>
      </c>
      <c r="B4115" s="2" t="s">
        <v>3733</v>
      </c>
      <c r="C4115" s="2" t="s">
        <v>5172</v>
      </c>
      <c r="D4115" s="13" t="n">
        <v>45705</v>
      </c>
      <c r="E4115" s="2" t="s">
        <v>145</v>
      </c>
      <c r="F4115" s="2" t="s">
        <v>98</v>
      </c>
      <c r="G4115" s="2" t="s">
        <v>120</v>
      </c>
    </row>
    <row r="4116" customFormat="false" ht="15" hidden="false" customHeight="false" outlineLevel="0" collapsed="false">
      <c r="A4116" s="2" t="s">
        <v>9282</v>
      </c>
      <c r="B4116" s="2" t="s">
        <v>393</v>
      </c>
      <c r="C4116" s="2" t="s">
        <v>5166</v>
      </c>
      <c r="D4116" s="13" t="n">
        <v>45600</v>
      </c>
      <c r="E4116" s="2" t="s">
        <v>108</v>
      </c>
      <c r="F4116" s="2" t="s">
        <v>128</v>
      </c>
      <c r="G4116" s="2" t="s">
        <v>99</v>
      </c>
    </row>
    <row r="4117" customFormat="false" ht="15" hidden="false" customHeight="false" outlineLevel="0" collapsed="false">
      <c r="A4117" s="2" t="s">
        <v>9283</v>
      </c>
      <c r="B4117" s="2" t="s">
        <v>4002</v>
      </c>
      <c r="C4117" s="2" t="s">
        <v>5164</v>
      </c>
      <c r="D4117" s="13" t="n">
        <v>46070</v>
      </c>
      <c r="E4117" s="2" t="s">
        <v>98</v>
      </c>
      <c r="F4117" s="2" t="s">
        <v>98</v>
      </c>
      <c r="G4117" s="2" t="s">
        <v>136</v>
      </c>
    </row>
    <row r="4118" customFormat="false" ht="15" hidden="false" customHeight="false" outlineLevel="0" collapsed="false">
      <c r="A4118" s="2" t="s">
        <v>9284</v>
      </c>
      <c r="B4118" s="2" t="s">
        <v>1839</v>
      </c>
      <c r="C4118" s="2" t="s">
        <v>5164</v>
      </c>
      <c r="D4118" s="13" t="n">
        <v>45705</v>
      </c>
      <c r="E4118" s="2" t="s">
        <v>98</v>
      </c>
      <c r="F4118" s="2" t="s">
        <v>98</v>
      </c>
      <c r="G4118" s="2" t="s">
        <v>111</v>
      </c>
    </row>
    <row r="4119" customFormat="false" ht="15" hidden="false" customHeight="false" outlineLevel="0" collapsed="false">
      <c r="A4119" s="2" t="s">
        <v>9285</v>
      </c>
      <c r="B4119" s="2" t="s">
        <v>4067</v>
      </c>
      <c r="C4119" s="2" t="s">
        <v>5172</v>
      </c>
      <c r="D4119" s="13" t="n">
        <v>46089</v>
      </c>
      <c r="E4119" s="2" t="s">
        <v>123</v>
      </c>
      <c r="F4119" s="2" t="s">
        <v>98</v>
      </c>
      <c r="G4119" s="2" t="s">
        <v>115</v>
      </c>
    </row>
    <row r="4120" customFormat="false" ht="15" hidden="false" customHeight="false" outlineLevel="0" collapsed="false">
      <c r="A4120" s="2" t="s">
        <v>9286</v>
      </c>
      <c r="B4120" s="2" t="s">
        <v>3016</v>
      </c>
      <c r="C4120" s="2" t="s">
        <v>5164</v>
      </c>
      <c r="D4120" s="13" t="n">
        <v>46131</v>
      </c>
      <c r="E4120" s="2" t="s">
        <v>98</v>
      </c>
      <c r="F4120" s="2" t="s">
        <v>119</v>
      </c>
      <c r="G4120" s="2" t="s">
        <v>99</v>
      </c>
    </row>
    <row r="4121" customFormat="false" ht="15" hidden="false" customHeight="false" outlineLevel="0" collapsed="false">
      <c r="A4121" s="2" t="s">
        <v>9287</v>
      </c>
      <c r="B4121" s="2" t="s">
        <v>1027</v>
      </c>
      <c r="C4121" s="2" t="s">
        <v>5164</v>
      </c>
      <c r="D4121" s="13" t="n">
        <v>45949</v>
      </c>
      <c r="E4121" s="2" t="s">
        <v>98</v>
      </c>
      <c r="F4121" s="2" t="s">
        <v>165</v>
      </c>
      <c r="G4121" s="2" t="s">
        <v>111</v>
      </c>
    </row>
    <row r="4122" customFormat="false" ht="15" hidden="false" customHeight="false" outlineLevel="0" collapsed="false">
      <c r="A4122" s="2" t="s">
        <v>9288</v>
      </c>
      <c r="B4122" s="2" t="s">
        <v>4712</v>
      </c>
      <c r="C4122" s="2" t="s">
        <v>5172</v>
      </c>
      <c r="D4122" s="13" t="n">
        <v>45370</v>
      </c>
      <c r="E4122" s="2" t="s">
        <v>123</v>
      </c>
      <c r="F4122" s="2" t="s">
        <v>98</v>
      </c>
      <c r="G4122" s="2" t="s">
        <v>136</v>
      </c>
    </row>
    <row r="4123" customFormat="false" ht="15" hidden="false" customHeight="false" outlineLevel="0" collapsed="false">
      <c r="A4123" s="2" t="s">
        <v>9289</v>
      </c>
      <c r="B4123" s="2" t="s">
        <v>5108</v>
      </c>
      <c r="C4123" s="2" t="s">
        <v>5190</v>
      </c>
      <c r="D4123" s="13" t="n">
        <v>45603</v>
      </c>
      <c r="E4123" s="2" t="s">
        <v>98</v>
      </c>
      <c r="F4123" s="2" t="s">
        <v>98</v>
      </c>
      <c r="G4123" s="2" t="s">
        <v>124</v>
      </c>
    </row>
    <row r="4124" customFormat="false" ht="15" hidden="false" customHeight="false" outlineLevel="0" collapsed="false">
      <c r="A4124" s="2" t="s">
        <v>9290</v>
      </c>
      <c r="B4124" s="2" t="s">
        <v>1299</v>
      </c>
      <c r="C4124" s="2" t="s">
        <v>5190</v>
      </c>
      <c r="D4124" s="13" t="n">
        <v>45633</v>
      </c>
      <c r="E4124" s="2" t="s">
        <v>98</v>
      </c>
      <c r="F4124" s="2" t="s">
        <v>145</v>
      </c>
      <c r="G4124" s="2" t="s">
        <v>99</v>
      </c>
    </row>
    <row r="4125" customFormat="false" ht="15" hidden="false" customHeight="false" outlineLevel="0" collapsed="false">
      <c r="A4125" s="2" t="s">
        <v>9291</v>
      </c>
      <c r="B4125" s="2" t="s">
        <v>2307</v>
      </c>
      <c r="C4125" s="2" t="s">
        <v>5168</v>
      </c>
      <c r="D4125" s="13" t="n">
        <v>46060</v>
      </c>
      <c r="E4125" s="2" t="s">
        <v>104</v>
      </c>
      <c r="F4125" s="2" t="s">
        <v>98</v>
      </c>
      <c r="G4125" s="2" t="s">
        <v>133</v>
      </c>
    </row>
    <row r="4126" customFormat="false" ht="15" hidden="false" customHeight="false" outlineLevel="0" collapsed="false">
      <c r="A4126" s="2" t="s">
        <v>9292</v>
      </c>
      <c r="B4126" s="2" t="s">
        <v>2248</v>
      </c>
      <c r="C4126" s="2" t="s">
        <v>5166</v>
      </c>
      <c r="D4126" s="13" t="n">
        <v>45906</v>
      </c>
      <c r="E4126" s="2" t="s">
        <v>145</v>
      </c>
      <c r="F4126" s="2" t="s">
        <v>139</v>
      </c>
      <c r="G4126" s="2" t="s">
        <v>133</v>
      </c>
    </row>
    <row r="4127" customFormat="false" ht="15" hidden="false" customHeight="false" outlineLevel="0" collapsed="false">
      <c r="A4127" s="2" t="s">
        <v>9293</v>
      </c>
      <c r="B4127" s="2" t="s">
        <v>824</v>
      </c>
      <c r="C4127" s="2" t="s">
        <v>5164</v>
      </c>
      <c r="D4127" s="13" t="n">
        <v>46109</v>
      </c>
      <c r="E4127" s="2" t="s">
        <v>98</v>
      </c>
      <c r="F4127" s="2" t="s">
        <v>145</v>
      </c>
      <c r="G4127" s="2" t="s">
        <v>109</v>
      </c>
    </row>
    <row r="4128" customFormat="false" ht="15" hidden="false" customHeight="false" outlineLevel="0" collapsed="false">
      <c r="A4128" s="2" t="s">
        <v>9294</v>
      </c>
      <c r="B4128" s="2" t="s">
        <v>197</v>
      </c>
      <c r="C4128" s="2" t="s">
        <v>5164</v>
      </c>
      <c r="D4128" s="13" t="n">
        <v>45562</v>
      </c>
      <c r="E4128" s="2" t="s">
        <v>98</v>
      </c>
      <c r="F4128" s="2" t="s">
        <v>98</v>
      </c>
      <c r="G4128" s="2" t="s">
        <v>130</v>
      </c>
    </row>
    <row r="4129" customFormat="false" ht="15" hidden="false" customHeight="false" outlineLevel="0" collapsed="false">
      <c r="A4129" s="2" t="s">
        <v>9295</v>
      </c>
      <c r="B4129" s="2" t="s">
        <v>5099</v>
      </c>
      <c r="C4129" s="2" t="s">
        <v>5190</v>
      </c>
      <c r="D4129" s="13" t="n">
        <v>45616</v>
      </c>
      <c r="E4129" s="2" t="s">
        <v>98</v>
      </c>
      <c r="F4129" s="2" t="s">
        <v>98</v>
      </c>
      <c r="G4129" s="2" t="s">
        <v>136</v>
      </c>
    </row>
    <row r="4130" customFormat="false" ht="15" hidden="false" customHeight="false" outlineLevel="0" collapsed="false">
      <c r="A4130" s="2" t="s">
        <v>9296</v>
      </c>
      <c r="B4130" s="2" t="s">
        <v>736</v>
      </c>
      <c r="C4130" s="2" t="s">
        <v>5164</v>
      </c>
      <c r="D4130" s="13" t="n">
        <v>45643</v>
      </c>
      <c r="E4130" s="2" t="s">
        <v>98</v>
      </c>
      <c r="F4130" s="2" t="s">
        <v>119</v>
      </c>
      <c r="G4130" s="2" t="s">
        <v>115</v>
      </c>
    </row>
    <row r="4131" customFormat="false" ht="15" hidden="false" customHeight="false" outlineLevel="0" collapsed="false">
      <c r="A4131" s="2" t="s">
        <v>9297</v>
      </c>
      <c r="B4131" s="2" t="s">
        <v>5089</v>
      </c>
      <c r="C4131" s="2" t="s">
        <v>5172</v>
      </c>
      <c r="D4131" s="13" t="n">
        <v>45759</v>
      </c>
      <c r="E4131" s="2" t="s">
        <v>98</v>
      </c>
      <c r="F4131" s="2" t="s">
        <v>98</v>
      </c>
      <c r="G4131" s="2" t="s">
        <v>124</v>
      </c>
    </row>
    <row r="4132" customFormat="false" ht="15" hidden="false" customHeight="false" outlineLevel="0" collapsed="false">
      <c r="A4132" s="2" t="s">
        <v>9298</v>
      </c>
      <c r="B4132" s="2" t="s">
        <v>2229</v>
      </c>
      <c r="C4132" s="2" t="s">
        <v>5164</v>
      </c>
      <c r="D4132" s="13" t="n">
        <v>46006</v>
      </c>
      <c r="E4132" s="2" t="s">
        <v>98</v>
      </c>
      <c r="F4132" s="2" t="s">
        <v>104</v>
      </c>
      <c r="G4132" s="2" t="s">
        <v>111</v>
      </c>
    </row>
    <row r="4133" customFormat="false" ht="15" hidden="false" customHeight="false" outlineLevel="0" collapsed="false">
      <c r="A4133" s="2" t="s">
        <v>9299</v>
      </c>
      <c r="B4133" s="2" t="s">
        <v>2257</v>
      </c>
      <c r="C4133" s="2" t="s">
        <v>5172</v>
      </c>
      <c r="D4133" s="13" t="n">
        <v>45685</v>
      </c>
      <c r="E4133" s="2" t="s">
        <v>104</v>
      </c>
      <c r="F4133" s="2" t="s">
        <v>98</v>
      </c>
      <c r="G4133" s="2" t="s">
        <v>133</v>
      </c>
    </row>
    <row r="4134" customFormat="false" ht="15" hidden="false" customHeight="false" outlineLevel="0" collapsed="false">
      <c r="A4134" s="2" t="s">
        <v>9300</v>
      </c>
      <c r="B4134" s="2" t="s">
        <v>4344</v>
      </c>
      <c r="C4134" s="2" t="s">
        <v>5164</v>
      </c>
      <c r="D4134" s="13" t="n">
        <v>45521</v>
      </c>
      <c r="E4134" s="2" t="s">
        <v>98</v>
      </c>
      <c r="F4134" s="2" t="s">
        <v>139</v>
      </c>
      <c r="G4134" s="2" t="s">
        <v>136</v>
      </c>
    </row>
    <row r="4135" customFormat="false" ht="15" hidden="false" customHeight="false" outlineLevel="0" collapsed="false">
      <c r="A4135" s="2" t="s">
        <v>9301</v>
      </c>
      <c r="B4135" s="2" t="s">
        <v>3781</v>
      </c>
      <c r="C4135" s="2" t="s">
        <v>5190</v>
      </c>
      <c r="D4135" s="13" t="n">
        <v>46093</v>
      </c>
      <c r="E4135" s="2" t="s">
        <v>98</v>
      </c>
      <c r="F4135" s="2" t="s">
        <v>98</v>
      </c>
      <c r="G4135" s="2" t="s">
        <v>130</v>
      </c>
    </row>
    <row r="4136" customFormat="false" ht="15" hidden="false" customHeight="false" outlineLevel="0" collapsed="false">
      <c r="A4136" s="2" t="s">
        <v>9302</v>
      </c>
      <c r="B4136" s="2" t="s">
        <v>4712</v>
      </c>
      <c r="C4136" s="2" t="s">
        <v>5164</v>
      </c>
      <c r="D4136" s="13" t="n">
        <v>45794</v>
      </c>
      <c r="E4136" s="2" t="s">
        <v>98</v>
      </c>
      <c r="F4136" s="2" t="s">
        <v>123</v>
      </c>
      <c r="G4136" s="2" t="s">
        <v>120</v>
      </c>
    </row>
    <row r="4137" customFormat="false" ht="15" hidden="false" customHeight="false" outlineLevel="0" collapsed="false">
      <c r="A4137" s="2" t="s">
        <v>9303</v>
      </c>
      <c r="B4137" s="2" t="s">
        <v>2636</v>
      </c>
      <c r="C4137" s="2" t="s">
        <v>5166</v>
      </c>
      <c r="D4137" s="13" t="n">
        <v>46228</v>
      </c>
      <c r="E4137" s="2" t="s">
        <v>141</v>
      </c>
      <c r="F4137" s="2" t="s">
        <v>114</v>
      </c>
      <c r="G4137" s="2" t="s">
        <v>133</v>
      </c>
    </row>
    <row r="4138" customFormat="false" ht="15" hidden="false" customHeight="false" outlineLevel="0" collapsed="false">
      <c r="A4138" s="2" t="s">
        <v>9304</v>
      </c>
      <c r="B4138" s="2" t="s">
        <v>1704</v>
      </c>
      <c r="C4138" s="2" t="s">
        <v>5168</v>
      </c>
      <c r="D4138" s="13" t="n">
        <v>45935</v>
      </c>
      <c r="E4138" s="2" t="s">
        <v>114</v>
      </c>
      <c r="F4138" s="2" t="s">
        <v>98</v>
      </c>
      <c r="G4138" s="2" t="s">
        <v>99</v>
      </c>
    </row>
    <row r="4139" customFormat="false" ht="15" hidden="false" customHeight="false" outlineLevel="0" collapsed="false">
      <c r="A4139" s="2" t="s">
        <v>9305</v>
      </c>
      <c r="B4139" s="2" t="s">
        <v>3878</v>
      </c>
      <c r="C4139" s="2" t="s">
        <v>5190</v>
      </c>
      <c r="D4139" s="13" t="n">
        <v>45807</v>
      </c>
      <c r="E4139" s="2" t="s">
        <v>98</v>
      </c>
      <c r="F4139" s="2" t="s">
        <v>163</v>
      </c>
      <c r="G4139" s="2" t="s">
        <v>133</v>
      </c>
    </row>
    <row r="4140" customFormat="false" ht="15" hidden="false" customHeight="false" outlineLevel="0" collapsed="false">
      <c r="A4140" s="2" t="s">
        <v>9306</v>
      </c>
      <c r="B4140" s="2" t="s">
        <v>709</v>
      </c>
      <c r="C4140" s="2" t="s">
        <v>5168</v>
      </c>
      <c r="D4140" s="13" t="n">
        <v>45902</v>
      </c>
      <c r="E4140" s="2" t="s">
        <v>114</v>
      </c>
      <c r="F4140" s="2" t="s">
        <v>98</v>
      </c>
      <c r="G4140" s="2" t="s">
        <v>130</v>
      </c>
    </row>
    <row r="4141" customFormat="false" ht="15" hidden="false" customHeight="false" outlineLevel="0" collapsed="false">
      <c r="A4141" s="2" t="s">
        <v>9307</v>
      </c>
      <c r="B4141" s="2" t="s">
        <v>4981</v>
      </c>
      <c r="C4141" s="2" t="s">
        <v>5190</v>
      </c>
      <c r="D4141" s="13" t="n">
        <v>45446</v>
      </c>
      <c r="E4141" s="2" t="s">
        <v>98</v>
      </c>
      <c r="F4141" s="2" t="s">
        <v>98</v>
      </c>
      <c r="G4141" s="2" t="s">
        <v>133</v>
      </c>
    </row>
    <row r="4142" customFormat="false" ht="15" hidden="false" customHeight="false" outlineLevel="0" collapsed="false">
      <c r="A4142" s="2" t="s">
        <v>9308</v>
      </c>
      <c r="B4142" s="2" t="s">
        <v>3486</v>
      </c>
      <c r="C4142" s="2" t="s">
        <v>5190</v>
      </c>
      <c r="D4142" s="13" t="n">
        <v>46048</v>
      </c>
      <c r="E4142" s="2" t="s">
        <v>98</v>
      </c>
      <c r="F4142" s="2" t="s">
        <v>104</v>
      </c>
      <c r="G4142" s="2" t="s">
        <v>133</v>
      </c>
    </row>
    <row r="4143" customFormat="false" ht="15" hidden="false" customHeight="false" outlineLevel="0" collapsed="false">
      <c r="A4143" s="2" t="s">
        <v>9309</v>
      </c>
      <c r="B4143" s="2" t="s">
        <v>4076</v>
      </c>
      <c r="C4143" s="2" t="s">
        <v>5168</v>
      </c>
      <c r="D4143" s="13" t="n">
        <v>45919</v>
      </c>
      <c r="E4143" s="2" t="s">
        <v>165</v>
      </c>
      <c r="F4143" s="2" t="s">
        <v>98</v>
      </c>
      <c r="G4143" s="2" t="s">
        <v>99</v>
      </c>
    </row>
    <row r="4144" customFormat="false" ht="15" hidden="false" customHeight="false" outlineLevel="0" collapsed="false">
      <c r="A4144" s="2" t="s">
        <v>9310</v>
      </c>
      <c r="B4144" s="2" t="s">
        <v>317</v>
      </c>
      <c r="C4144" s="2" t="s">
        <v>5164</v>
      </c>
      <c r="D4144" s="13" t="n">
        <v>45694</v>
      </c>
      <c r="E4144" s="2" t="s">
        <v>98</v>
      </c>
      <c r="F4144" s="2" t="s">
        <v>139</v>
      </c>
      <c r="G4144" s="2" t="s">
        <v>133</v>
      </c>
    </row>
    <row r="4145" customFormat="false" ht="15" hidden="false" customHeight="false" outlineLevel="0" collapsed="false">
      <c r="A4145" s="2" t="s">
        <v>9311</v>
      </c>
      <c r="B4145" s="2" t="s">
        <v>3202</v>
      </c>
      <c r="C4145" s="2" t="s">
        <v>5164</v>
      </c>
      <c r="D4145" s="13" t="n">
        <v>45516</v>
      </c>
      <c r="E4145" s="2" t="s">
        <v>98</v>
      </c>
      <c r="F4145" s="2" t="s">
        <v>128</v>
      </c>
      <c r="G4145" s="2" t="s">
        <v>142</v>
      </c>
    </row>
    <row r="4146" customFormat="false" ht="15" hidden="false" customHeight="false" outlineLevel="0" collapsed="false">
      <c r="A4146" s="2" t="s">
        <v>9312</v>
      </c>
      <c r="B4146" s="2" t="s">
        <v>4058</v>
      </c>
      <c r="C4146" s="2" t="s">
        <v>5168</v>
      </c>
      <c r="D4146" s="13" t="n">
        <v>45830</v>
      </c>
      <c r="E4146" s="2" t="s">
        <v>141</v>
      </c>
      <c r="F4146" s="2" t="s">
        <v>98</v>
      </c>
      <c r="G4146" s="2" t="s">
        <v>109</v>
      </c>
    </row>
    <row r="4147" customFormat="false" ht="15" hidden="false" customHeight="false" outlineLevel="0" collapsed="false">
      <c r="A4147" s="2" t="s">
        <v>9313</v>
      </c>
      <c r="B4147" s="2" t="s">
        <v>3022</v>
      </c>
      <c r="C4147" s="2" t="s">
        <v>5172</v>
      </c>
      <c r="D4147" s="13" t="n">
        <v>45903</v>
      </c>
      <c r="E4147" s="2" t="s">
        <v>119</v>
      </c>
      <c r="F4147" s="2" t="s">
        <v>98</v>
      </c>
      <c r="G4147" s="2" t="s">
        <v>111</v>
      </c>
    </row>
    <row r="4148" customFormat="false" ht="15" hidden="false" customHeight="false" outlineLevel="0" collapsed="false">
      <c r="A4148" s="2" t="s">
        <v>9314</v>
      </c>
      <c r="B4148" s="2" t="s">
        <v>2062</v>
      </c>
      <c r="C4148" s="2" t="s">
        <v>5166</v>
      </c>
      <c r="D4148" s="13" t="n">
        <v>45718</v>
      </c>
      <c r="E4148" s="2" t="s">
        <v>165</v>
      </c>
      <c r="F4148" s="2" t="s">
        <v>139</v>
      </c>
      <c r="G4148" s="2" t="s">
        <v>133</v>
      </c>
    </row>
    <row r="4149" customFormat="false" ht="15" hidden="false" customHeight="false" outlineLevel="0" collapsed="false">
      <c r="A4149" s="2" t="s">
        <v>9315</v>
      </c>
      <c r="B4149" s="2" t="s">
        <v>2328</v>
      </c>
      <c r="C4149" s="2" t="s">
        <v>5164</v>
      </c>
      <c r="D4149" s="13" t="n">
        <v>45891</v>
      </c>
      <c r="E4149" s="2" t="s">
        <v>98</v>
      </c>
      <c r="F4149" s="2" t="s">
        <v>141</v>
      </c>
      <c r="G4149" s="2" t="s">
        <v>115</v>
      </c>
    </row>
    <row r="4150" customFormat="false" ht="15" hidden="false" customHeight="false" outlineLevel="0" collapsed="false">
      <c r="A4150" s="2" t="s">
        <v>9316</v>
      </c>
      <c r="B4150" s="2" t="s">
        <v>5033</v>
      </c>
      <c r="C4150" s="2" t="s">
        <v>5190</v>
      </c>
      <c r="D4150" s="13" t="n">
        <v>46047</v>
      </c>
      <c r="E4150" s="2" t="s">
        <v>98</v>
      </c>
      <c r="F4150" s="2" t="s">
        <v>98</v>
      </c>
      <c r="G4150" s="2" t="s">
        <v>115</v>
      </c>
    </row>
    <row r="4151" customFormat="false" ht="15" hidden="false" customHeight="false" outlineLevel="0" collapsed="false">
      <c r="A4151" s="2" t="s">
        <v>9317</v>
      </c>
      <c r="B4151" s="2" t="s">
        <v>2073</v>
      </c>
      <c r="C4151" s="2" t="s">
        <v>5168</v>
      </c>
      <c r="D4151" s="13" t="n">
        <v>45602</v>
      </c>
      <c r="E4151" s="2" t="s">
        <v>108</v>
      </c>
      <c r="F4151" s="2" t="s">
        <v>98</v>
      </c>
      <c r="G4151" s="2" t="s">
        <v>115</v>
      </c>
    </row>
    <row r="4152" customFormat="false" ht="15" hidden="false" customHeight="false" outlineLevel="0" collapsed="false">
      <c r="A4152" s="2" t="s">
        <v>9318</v>
      </c>
      <c r="B4152" s="2" t="s">
        <v>5127</v>
      </c>
      <c r="C4152" s="2" t="s">
        <v>5168</v>
      </c>
      <c r="D4152" s="13" t="n">
        <v>45552</v>
      </c>
      <c r="E4152" s="2" t="s">
        <v>98</v>
      </c>
      <c r="F4152" s="2" t="s">
        <v>98</v>
      </c>
      <c r="G4152" s="2" t="s">
        <v>111</v>
      </c>
    </row>
    <row r="4153" customFormat="false" ht="15" hidden="false" customHeight="false" outlineLevel="0" collapsed="false">
      <c r="A4153" s="2" t="s">
        <v>9319</v>
      </c>
      <c r="B4153" s="2" t="s">
        <v>4377</v>
      </c>
      <c r="C4153" s="2" t="s">
        <v>5164</v>
      </c>
      <c r="D4153" s="13" t="n">
        <v>45782</v>
      </c>
      <c r="E4153" s="2" t="s">
        <v>98</v>
      </c>
      <c r="F4153" s="2" t="s">
        <v>119</v>
      </c>
      <c r="G4153" s="2" t="s">
        <v>115</v>
      </c>
    </row>
    <row r="4154" customFormat="false" ht="15" hidden="false" customHeight="false" outlineLevel="0" collapsed="false">
      <c r="A4154" s="2" t="s">
        <v>9320</v>
      </c>
      <c r="B4154" s="2" t="s">
        <v>2615</v>
      </c>
      <c r="C4154" s="2" t="s">
        <v>5164</v>
      </c>
      <c r="D4154" s="13" t="n">
        <v>45946</v>
      </c>
      <c r="E4154" s="2" t="s">
        <v>98</v>
      </c>
      <c r="F4154" s="2" t="s">
        <v>98</v>
      </c>
      <c r="G4154" s="2" t="s">
        <v>136</v>
      </c>
    </row>
    <row r="4155" customFormat="false" ht="15" hidden="false" customHeight="false" outlineLevel="0" collapsed="false">
      <c r="A4155" s="2" t="s">
        <v>9321</v>
      </c>
      <c r="B4155" s="2" t="s">
        <v>4145</v>
      </c>
      <c r="C4155" s="2" t="s">
        <v>5166</v>
      </c>
      <c r="D4155" s="13" t="n">
        <v>46028</v>
      </c>
      <c r="E4155" s="2" t="s">
        <v>141</v>
      </c>
      <c r="F4155" s="2" t="s">
        <v>119</v>
      </c>
      <c r="G4155" s="2" t="s">
        <v>142</v>
      </c>
    </row>
    <row r="4156" customFormat="false" ht="15" hidden="false" customHeight="false" outlineLevel="0" collapsed="false">
      <c r="A4156" s="2" t="s">
        <v>9322</v>
      </c>
      <c r="B4156" s="2" t="s">
        <v>1665</v>
      </c>
      <c r="C4156" s="2" t="s">
        <v>5164</v>
      </c>
      <c r="D4156" s="13" t="n">
        <v>45837</v>
      </c>
      <c r="E4156" s="2" t="s">
        <v>98</v>
      </c>
      <c r="F4156" s="2" t="s">
        <v>141</v>
      </c>
      <c r="G4156" s="2" t="s">
        <v>124</v>
      </c>
    </row>
    <row r="4157" customFormat="false" ht="15" hidden="false" customHeight="false" outlineLevel="0" collapsed="false">
      <c r="A4157" s="2" t="s">
        <v>9323</v>
      </c>
      <c r="B4157" s="2" t="s">
        <v>2304</v>
      </c>
      <c r="C4157" s="2" t="s">
        <v>5166</v>
      </c>
      <c r="D4157" s="13" t="n">
        <v>45971</v>
      </c>
      <c r="E4157" s="2" t="s">
        <v>98</v>
      </c>
      <c r="F4157" s="2" t="s">
        <v>145</v>
      </c>
      <c r="G4157" s="2" t="s">
        <v>124</v>
      </c>
    </row>
    <row r="4158" customFormat="false" ht="15" hidden="false" customHeight="false" outlineLevel="0" collapsed="false">
      <c r="A4158" s="2" t="s">
        <v>9324</v>
      </c>
      <c r="B4158" s="2" t="s">
        <v>3562</v>
      </c>
      <c r="C4158" s="2" t="s">
        <v>5168</v>
      </c>
      <c r="D4158" s="13" t="n">
        <v>45784</v>
      </c>
      <c r="E4158" s="2" t="s">
        <v>98</v>
      </c>
      <c r="F4158" s="2" t="s">
        <v>98</v>
      </c>
      <c r="G4158" s="2" t="s">
        <v>130</v>
      </c>
    </row>
    <row r="4159" customFormat="false" ht="15" hidden="false" customHeight="false" outlineLevel="0" collapsed="false">
      <c r="A4159" s="2" t="s">
        <v>9325</v>
      </c>
      <c r="B4159" s="2" t="s">
        <v>3073</v>
      </c>
      <c r="C4159" s="2" t="s">
        <v>5166</v>
      </c>
      <c r="D4159" s="13" t="n">
        <v>45669</v>
      </c>
      <c r="E4159" s="2" t="s">
        <v>163</v>
      </c>
      <c r="F4159" s="2" t="s">
        <v>165</v>
      </c>
      <c r="G4159" s="2" t="s">
        <v>99</v>
      </c>
    </row>
    <row r="4160" customFormat="false" ht="15" hidden="false" customHeight="false" outlineLevel="0" collapsed="false">
      <c r="A4160" s="2" t="s">
        <v>9326</v>
      </c>
      <c r="B4160" s="2" t="s">
        <v>4430</v>
      </c>
      <c r="C4160" s="2" t="s">
        <v>5166</v>
      </c>
      <c r="D4160" s="13" t="n">
        <v>45956</v>
      </c>
      <c r="E4160" s="2" t="s">
        <v>163</v>
      </c>
      <c r="F4160" s="2" t="s">
        <v>119</v>
      </c>
      <c r="G4160" s="2" t="s">
        <v>111</v>
      </c>
    </row>
    <row r="4161" customFormat="false" ht="15" hidden="false" customHeight="false" outlineLevel="0" collapsed="false">
      <c r="A4161" s="2" t="s">
        <v>9327</v>
      </c>
      <c r="B4161" s="2" t="s">
        <v>446</v>
      </c>
      <c r="C4161" s="2" t="s">
        <v>5164</v>
      </c>
      <c r="D4161" s="13" t="n">
        <v>45631</v>
      </c>
      <c r="E4161" s="2" t="s">
        <v>98</v>
      </c>
      <c r="F4161" s="2" t="s">
        <v>139</v>
      </c>
      <c r="G4161" s="2" t="s">
        <v>124</v>
      </c>
    </row>
    <row r="4162" customFormat="false" ht="15" hidden="false" customHeight="false" outlineLevel="0" collapsed="false">
      <c r="A4162" s="2" t="s">
        <v>9328</v>
      </c>
      <c r="B4162" s="2" t="s">
        <v>4732</v>
      </c>
      <c r="C4162" s="2" t="s">
        <v>5164</v>
      </c>
      <c r="D4162" s="13" t="n">
        <v>45680</v>
      </c>
      <c r="E4162" s="2" t="s">
        <v>98</v>
      </c>
      <c r="F4162" s="2" t="s">
        <v>114</v>
      </c>
      <c r="G4162" s="2" t="s">
        <v>115</v>
      </c>
    </row>
    <row r="4163" customFormat="false" ht="15" hidden="false" customHeight="false" outlineLevel="0" collapsed="false">
      <c r="A4163" s="2" t="s">
        <v>9329</v>
      </c>
      <c r="B4163" s="2" t="s">
        <v>980</v>
      </c>
      <c r="C4163" s="2" t="s">
        <v>5190</v>
      </c>
      <c r="D4163" s="13" t="n">
        <v>45623</v>
      </c>
      <c r="E4163" s="2" t="s">
        <v>98</v>
      </c>
      <c r="F4163" s="2" t="s">
        <v>163</v>
      </c>
      <c r="G4163" s="2" t="s">
        <v>109</v>
      </c>
    </row>
    <row r="4164" customFormat="false" ht="15" hidden="false" customHeight="false" outlineLevel="0" collapsed="false">
      <c r="A4164" s="2" t="s">
        <v>9330</v>
      </c>
      <c r="B4164" s="2" t="s">
        <v>1824</v>
      </c>
      <c r="C4164" s="2" t="s">
        <v>5190</v>
      </c>
      <c r="D4164" s="13" t="n">
        <v>45549</v>
      </c>
      <c r="E4164" s="2" t="s">
        <v>98</v>
      </c>
      <c r="F4164" s="2" t="s">
        <v>98</v>
      </c>
      <c r="G4164" s="2" t="s">
        <v>133</v>
      </c>
    </row>
    <row r="4165" customFormat="false" ht="15" hidden="false" customHeight="false" outlineLevel="0" collapsed="false">
      <c r="A4165" s="2" t="s">
        <v>9331</v>
      </c>
      <c r="B4165" s="2" t="s">
        <v>1905</v>
      </c>
      <c r="C4165" s="2" t="s">
        <v>5172</v>
      </c>
      <c r="D4165" s="13" t="n">
        <v>45961</v>
      </c>
      <c r="E4165" s="2" t="s">
        <v>145</v>
      </c>
      <c r="F4165" s="2" t="s">
        <v>98</v>
      </c>
      <c r="G4165" s="2" t="s">
        <v>136</v>
      </c>
    </row>
    <row r="4166" customFormat="false" ht="15" hidden="false" customHeight="false" outlineLevel="0" collapsed="false">
      <c r="A4166" s="2" t="s">
        <v>9332</v>
      </c>
      <c r="B4166" s="2" t="s">
        <v>2508</v>
      </c>
      <c r="C4166" s="2" t="s">
        <v>5166</v>
      </c>
      <c r="D4166" s="13" t="n">
        <v>45867</v>
      </c>
      <c r="E4166" s="2" t="s">
        <v>123</v>
      </c>
      <c r="F4166" s="2" t="s">
        <v>139</v>
      </c>
      <c r="G4166" s="2" t="s">
        <v>120</v>
      </c>
    </row>
    <row r="4167" customFormat="false" ht="15" hidden="false" customHeight="false" outlineLevel="0" collapsed="false">
      <c r="A4167" s="2" t="s">
        <v>9333</v>
      </c>
      <c r="B4167" s="2" t="s">
        <v>374</v>
      </c>
      <c r="C4167" s="2" t="s">
        <v>5164</v>
      </c>
      <c r="D4167" s="13" t="n">
        <v>45951</v>
      </c>
      <c r="E4167" s="2" t="s">
        <v>98</v>
      </c>
      <c r="F4167" s="2" t="s">
        <v>108</v>
      </c>
      <c r="G4167" s="2" t="s">
        <v>124</v>
      </c>
    </row>
    <row r="4168" customFormat="false" ht="15" hidden="false" customHeight="false" outlineLevel="0" collapsed="false">
      <c r="A4168" s="2" t="s">
        <v>9334</v>
      </c>
      <c r="B4168" s="2" t="s">
        <v>144</v>
      </c>
      <c r="C4168" s="2" t="s">
        <v>5164</v>
      </c>
      <c r="D4168" s="13" t="n">
        <v>45844</v>
      </c>
      <c r="E4168" s="2" t="s">
        <v>98</v>
      </c>
      <c r="F4168" s="2" t="s">
        <v>145</v>
      </c>
      <c r="G4168" s="2" t="s">
        <v>130</v>
      </c>
    </row>
    <row r="4169" customFormat="false" ht="15" hidden="false" customHeight="false" outlineLevel="0" collapsed="false">
      <c r="A4169" s="2" t="s">
        <v>9335</v>
      </c>
      <c r="B4169" s="2" t="s">
        <v>1634</v>
      </c>
      <c r="C4169" s="2" t="s">
        <v>5166</v>
      </c>
      <c r="D4169" s="13" t="n">
        <v>45403</v>
      </c>
      <c r="E4169" s="2" t="s">
        <v>98</v>
      </c>
      <c r="F4169" s="2" t="s">
        <v>139</v>
      </c>
      <c r="G4169" s="2" t="s">
        <v>111</v>
      </c>
    </row>
    <row r="4170" customFormat="false" ht="15" hidden="false" customHeight="false" outlineLevel="0" collapsed="false">
      <c r="A4170" s="2" t="s">
        <v>9336</v>
      </c>
      <c r="B4170" s="2" t="s">
        <v>549</v>
      </c>
      <c r="C4170" s="2" t="s">
        <v>5168</v>
      </c>
      <c r="D4170" s="13" t="n">
        <v>45393</v>
      </c>
      <c r="E4170" s="2" t="s">
        <v>123</v>
      </c>
      <c r="F4170" s="2" t="s">
        <v>98</v>
      </c>
      <c r="G4170" s="2" t="s">
        <v>115</v>
      </c>
    </row>
    <row r="4171" customFormat="false" ht="15" hidden="false" customHeight="false" outlineLevel="0" collapsed="false">
      <c r="A4171" s="2" t="s">
        <v>9337</v>
      </c>
      <c r="B4171" s="2" t="s">
        <v>3356</v>
      </c>
      <c r="C4171" s="2" t="s">
        <v>5168</v>
      </c>
      <c r="D4171" s="13" t="n">
        <v>45851</v>
      </c>
      <c r="E4171" s="2" t="s">
        <v>128</v>
      </c>
      <c r="F4171" s="2" t="s">
        <v>98</v>
      </c>
      <c r="G4171" s="2" t="s">
        <v>142</v>
      </c>
    </row>
    <row r="4172" customFormat="false" ht="15" hidden="false" customHeight="false" outlineLevel="0" collapsed="false">
      <c r="A4172" s="2" t="s">
        <v>9338</v>
      </c>
      <c r="B4172" s="2" t="s">
        <v>3679</v>
      </c>
      <c r="C4172" s="2" t="s">
        <v>5166</v>
      </c>
      <c r="D4172" s="13" t="n">
        <v>45919</v>
      </c>
      <c r="E4172" s="2" t="s">
        <v>98</v>
      </c>
      <c r="F4172" s="2" t="s">
        <v>165</v>
      </c>
      <c r="G4172" s="2" t="s">
        <v>133</v>
      </c>
    </row>
    <row r="4173" customFormat="false" ht="15" hidden="false" customHeight="false" outlineLevel="0" collapsed="false">
      <c r="A4173" s="2" t="s">
        <v>9339</v>
      </c>
      <c r="B4173" s="2" t="s">
        <v>5035</v>
      </c>
      <c r="C4173" s="2" t="s">
        <v>5190</v>
      </c>
      <c r="D4173" s="13" t="n">
        <v>45538</v>
      </c>
      <c r="E4173" s="2" t="s">
        <v>98</v>
      </c>
      <c r="F4173" s="2" t="s">
        <v>98</v>
      </c>
      <c r="G4173" s="2" t="s">
        <v>133</v>
      </c>
    </row>
    <row r="4174" customFormat="false" ht="15" hidden="false" customHeight="false" outlineLevel="0" collapsed="false">
      <c r="A4174" s="2" t="s">
        <v>9340</v>
      </c>
      <c r="B4174" s="2" t="s">
        <v>2443</v>
      </c>
      <c r="C4174" s="2" t="s">
        <v>5166</v>
      </c>
      <c r="D4174" s="13" t="n">
        <v>45797</v>
      </c>
      <c r="E4174" s="2" t="s">
        <v>108</v>
      </c>
      <c r="F4174" s="2" t="s">
        <v>114</v>
      </c>
      <c r="G4174" s="2" t="s">
        <v>133</v>
      </c>
    </row>
    <row r="4175" customFormat="false" ht="15" hidden="false" customHeight="false" outlineLevel="0" collapsed="false">
      <c r="A4175" s="2" t="s">
        <v>9341</v>
      </c>
      <c r="B4175" s="2" t="s">
        <v>2005</v>
      </c>
      <c r="C4175" s="2" t="s">
        <v>5164</v>
      </c>
      <c r="D4175" s="13" t="n">
        <v>46196</v>
      </c>
      <c r="E4175" s="2" t="s">
        <v>98</v>
      </c>
      <c r="F4175" s="2" t="s">
        <v>128</v>
      </c>
      <c r="G4175" s="2" t="s">
        <v>124</v>
      </c>
    </row>
    <row r="4176" customFormat="false" ht="15" hidden="false" customHeight="false" outlineLevel="0" collapsed="false">
      <c r="A4176" s="2" t="s">
        <v>9342</v>
      </c>
      <c r="B4176" s="2" t="s">
        <v>4135</v>
      </c>
      <c r="C4176" s="2" t="s">
        <v>5168</v>
      </c>
      <c r="D4176" s="13" t="n">
        <v>45754</v>
      </c>
      <c r="E4176" s="2" t="s">
        <v>128</v>
      </c>
      <c r="F4176" s="2" t="s">
        <v>98</v>
      </c>
      <c r="G4176" s="2" t="s">
        <v>136</v>
      </c>
    </row>
    <row r="4177" customFormat="false" ht="15" hidden="false" customHeight="false" outlineLevel="0" collapsed="false">
      <c r="A4177" s="2" t="s">
        <v>9343</v>
      </c>
      <c r="B4177" s="2" t="s">
        <v>4946</v>
      </c>
      <c r="C4177" s="2" t="s">
        <v>5164</v>
      </c>
      <c r="D4177" s="13" t="n">
        <v>46232</v>
      </c>
      <c r="E4177" s="2" t="s">
        <v>98</v>
      </c>
      <c r="F4177" s="2" t="s">
        <v>98</v>
      </c>
      <c r="G4177" s="2" t="s">
        <v>111</v>
      </c>
    </row>
    <row r="4178" customFormat="false" ht="15" hidden="false" customHeight="false" outlineLevel="0" collapsed="false">
      <c r="A4178" s="2" t="s">
        <v>9344</v>
      </c>
      <c r="B4178" s="2" t="s">
        <v>2016</v>
      </c>
      <c r="C4178" s="2" t="s">
        <v>5168</v>
      </c>
      <c r="D4178" s="13" t="n">
        <v>46119</v>
      </c>
      <c r="E4178" s="2" t="s">
        <v>119</v>
      </c>
      <c r="F4178" s="2" t="s">
        <v>98</v>
      </c>
      <c r="G4178" s="2" t="s">
        <v>115</v>
      </c>
    </row>
    <row r="4179" customFormat="false" ht="15" hidden="false" customHeight="false" outlineLevel="0" collapsed="false">
      <c r="A4179" s="2" t="s">
        <v>9345</v>
      </c>
      <c r="B4179" s="2" t="s">
        <v>3889</v>
      </c>
      <c r="C4179" s="2" t="s">
        <v>5168</v>
      </c>
      <c r="D4179" s="13" t="n">
        <v>45888</v>
      </c>
      <c r="E4179" s="2" t="s">
        <v>108</v>
      </c>
      <c r="F4179" s="2" t="s">
        <v>98</v>
      </c>
      <c r="G4179" s="2" t="s">
        <v>124</v>
      </c>
    </row>
    <row r="4180" customFormat="false" ht="15" hidden="false" customHeight="false" outlineLevel="0" collapsed="false">
      <c r="A4180" s="2" t="s">
        <v>9346</v>
      </c>
      <c r="B4180" s="2" t="s">
        <v>3298</v>
      </c>
      <c r="C4180" s="2" t="s">
        <v>5168</v>
      </c>
      <c r="D4180" s="13" t="n">
        <v>45793</v>
      </c>
      <c r="E4180" s="2" t="s">
        <v>165</v>
      </c>
      <c r="F4180" s="2" t="s">
        <v>98</v>
      </c>
      <c r="G4180" s="2" t="s">
        <v>109</v>
      </c>
    </row>
    <row r="4181" customFormat="false" ht="15" hidden="false" customHeight="false" outlineLevel="0" collapsed="false">
      <c r="A4181" s="2" t="s">
        <v>9347</v>
      </c>
      <c r="B4181" s="2" t="s">
        <v>864</v>
      </c>
      <c r="C4181" s="2" t="s">
        <v>5166</v>
      </c>
      <c r="D4181" s="13" t="n">
        <v>45513</v>
      </c>
      <c r="E4181" s="2" t="s">
        <v>114</v>
      </c>
      <c r="F4181" s="2" t="s">
        <v>145</v>
      </c>
      <c r="G4181" s="2" t="s">
        <v>115</v>
      </c>
    </row>
    <row r="4182" customFormat="false" ht="15" hidden="false" customHeight="false" outlineLevel="0" collapsed="false">
      <c r="A4182" s="2" t="s">
        <v>9348</v>
      </c>
      <c r="B4182" s="2" t="s">
        <v>1917</v>
      </c>
      <c r="C4182" s="2" t="s">
        <v>5172</v>
      </c>
      <c r="D4182" s="13" t="n">
        <v>46189</v>
      </c>
      <c r="E4182" s="2" t="s">
        <v>163</v>
      </c>
      <c r="F4182" s="2" t="s">
        <v>98</v>
      </c>
      <c r="G4182" s="2" t="s">
        <v>99</v>
      </c>
    </row>
    <row r="4183" customFormat="false" ht="15" hidden="false" customHeight="false" outlineLevel="0" collapsed="false">
      <c r="A4183" s="2" t="s">
        <v>9349</v>
      </c>
      <c r="B4183" s="2" t="s">
        <v>4947</v>
      </c>
      <c r="C4183" s="2" t="s">
        <v>5190</v>
      </c>
      <c r="D4183" s="13" t="n">
        <v>46141</v>
      </c>
      <c r="E4183" s="2" t="s">
        <v>98</v>
      </c>
      <c r="F4183" s="2" t="s">
        <v>98</v>
      </c>
      <c r="G4183" s="2" t="s">
        <v>142</v>
      </c>
    </row>
    <row r="4184" customFormat="false" ht="15" hidden="false" customHeight="false" outlineLevel="0" collapsed="false">
      <c r="A4184" s="2" t="s">
        <v>9350</v>
      </c>
      <c r="B4184" s="2" t="s">
        <v>2091</v>
      </c>
      <c r="C4184" s="2" t="s">
        <v>5190</v>
      </c>
      <c r="D4184" s="13" t="n">
        <v>45482</v>
      </c>
      <c r="E4184" s="2" t="s">
        <v>98</v>
      </c>
      <c r="F4184" s="2" t="s">
        <v>114</v>
      </c>
      <c r="G4184" s="2" t="s">
        <v>109</v>
      </c>
    </row>
    <row r="4185" customFormat="false" ht="15" hidden="false" customHeight="false" outlineLevel="0" collapsed="false">
      <c r="A4185" s="2" t="s">
        <v>9351</v>
      </c>
      <c r="B4185" s="2" t="s">
        <v>2059</v>
      </c>
      <c r="C4185" s="2" t="s">
        <v>5164</v>
      </c>
      <c r="D4185" s="13" t="n">
        <v>45848</v>
      </c>
      <c r="E4185" s="2" t="s">
        <v>98</v>
      </c>
      <c r="F4185" s="2" t="s">
        <v>139</v>
      </c>
      <c r="G4185" s="2" t="s">
        <v>130</v>
      </c>
    </row>
    <row r="4186" customFormat="false" ht="15" hidden="false" customHeight="false" outlineLevel="0" collapsed="false">
      <c r="A4186" s="2" t="s">
        <v>9352</v>
      </c>
      <c r="B4186" s="2" t="s">
        <v>4733</v>
      </c>
      <c r="C4186" s="2" t="s">
        <v>5168</v>
      </c>
      <c r="D4186" s="13" t="n">
        <v>45691</v>
      </c>
      <c r="E4186" s="2" t="s">
        <v>119</v>
      </c>
      <c r="F4186" s="2" t="s">
        <v>98</v>
      </c>
      <c r="G4186" s="2" t="s">
        <v>124</v>
      </c>
    </row>
    <row r="4187" customFormat="false" ht="15" hidden="false" customHeight="false" outlineLevel="0" collapsed="false">
      <c r="A4187" s="2" t="s">
        <v>9353</v>
      </c>
      <c r="B4187" s="2" t="s">
        <v>1793</v>
      </c>
      <c r="C4187" s="2" t="s">
        <v>5168</v>
      </c>
      <c r="D4187" s="13" t="n">
        <v>45929</v>
      </c>
      <c r="E4187" s="2" t="s">
        <v>104</v>
      </c>
      <c r="F4187" s="2" t="s">
        <v>98</v>
      </c>
      <c r="G4187" s="2" t="s">
        <v>111</v>
      </c>
    </row>
    <row r="4188" customFormat="false" ht="15" hidden="false" customHeight="false" outlineLevel="0" collapsed="false">
      <c r="A4188" s="2" t="s">
        <v>9354</v>
      </c>
      <c r="B4188" s="2" t="s">
        <v>4940</v>
      </c>
      <c r="C4188" s="2" t="s">
        <v>5164</v>
      </c>
      <c r="D4188" s="13" t="n">
        <v>45655</v>
      </c>
      <c r="E4188" s="2" t="s">
        <v>98</v>
      </c>
      <c r="F4188" s="2" t="s">
        <v>98</v>
      </c>
      <c r="G4188" s="2" t="s">
        <v>115</v>
      </c>
    </row>
    <row r="4189" customFormat="false" ht="15" hidden="false" customHeight="false" outlineLevel="0" collapsed="false">
      <c r="A4189" s="2" t="s">
        <v>9355</v>
      </c>
      <c r="B4189" s="2" t="s">
        <v>2447</v>
      </c>
      <c r="C4189" s="2" t="s">
        <v>5166</v>
      </c>
      <c r="D4189" s="13" t="n">
        <v>45914</v>
      </c>
      <c r="E4189" s="2" t="s">
        <v>98</v>
      </c>
      <c r="F4189" s="2" t="s">
        <v>104</v>
      </c>
      <c r="G4189" s="2" t="s">
        <v>130</v>
      </c>
    </row>
    <row r="4190" customFormat="false" ht="15" hidden="false" customHeight="false" outlineLevel="0" collapsed="false">
      <c r="A4190" s="2" t="s">
        <v>9356</v>
      </c>
      <c r="B4190" s="2" t="s">
        <v>5071</v>
      </c>
      <c r="C4190" s="2" t="s">
        <v>5190</v>
      </c>
      <c r="D4190" s="13" t="n">
        <v>46063</v>
      </c>
      <c r="E4190" s="2" t="s">
        <v>98</v>
      </c>
      <c r="F4190" s="2" t="s">
        <v>98</v>
      </c>
      <c r="G4190" s="2" t="s">
        <v>99</v>
      </c>
    </row>
    <row r="4191" customFormat="false" ht="15" hidden="false" customHeight="false" outlineLevel="0" collapsed="false">
      <c r="A4191" s="2" t="s">
        <v>9357</v>
      </c>
      <c r="B4191" s="2" t="s">
        <v>1954</v>
      </c>
      <c r="C4191" s="2" t="s">
        <v>5168</v>
      </c>
      <c r="D4191" s="13" t="n">
        <v>45801</v>
      </c>
      <c r="E4191" s="2" t="s">
        <v>145</v>
      </c>
      <c r="F4191" s="2" t="s">
        <v>98</v>
      </c>
      <c r="G4191" s="2" t="s">
        <v>115</v>
      </c>
    </row>
    <row r="4192" customFormat="false" ht="15" hidden="false" customHeight="false" outlineLevel="0" collapsed="false">
      <c r="A4192" s="2" t="s">
        <v>9358</v>
      </c>
      <c r="B4192" s="2" t="s">
        <v>5030</v>
      </c>
      <c r="C4192" s="2" t="s">
        <v>5190</v>
      </c>
      <c r="D4192" s="13" t="n">
        <v>45709</v>
      </c>
      <c r="E4192" s="2" t="s">
        <v>98</v>
      </c>
      <c r="F4192" s="2" t="s">
        <v>98</v>
      </c>
      <c r="G4192" s="2" t="s">
        <v>142</v>
      </c>
    </row>
    <row r="4193" customFormat="false" ht="15" hidden="false" customHeight="false" outlineLevel="0" collapsed="false">
      <c r="A4193" s="2" t="s">
        <v>9359</v>
      </c>
      <c r="B4193" s="2" t="s">
        <v>556</v>
      </c>
      <c r="C4193" s="2" t="s">
        <v>5164</v>
      </c>
      <c r="D4193" s="13" t="n">
        <v>45451</v>
      </c>
      <c r="E4193" s="2" t="s">
        <v>98</v>
      </c>
      <c r="F4193" s="2" t="s">
        <v>108</v>
      </c>
      <c r="G4193" s="2" t="s">
        <v>109</v>
      </c>
    </row>
    <row r="4194" customFormat="false" ht="15" hidden="false" customHeight="false" outlineLevel="0" collapsed="false">
      <c r="A4194" s="2" t="s">
        <v>9360</v>
      </c>
      <c r="B4194" s="2" t="s">
        <v>3448</v>
      </c>
      <c r="C4194" s="2" t="s">
        <v>5166</v>
      </c>
      <c r="D4194" s="13" t="n">
        <v>46070</v>
      </c>
      <c r="E4194" s="2" t="s">
        <v>108</v>
      </c>
      <c r="F4194" s="2" t="s">
        <v>104</v>
      </c>
      <c r="G4194" s="2" t="s">
        <v>99</v>
      </c>
    </row>
    <row r="4195" customFormat="false" ht="15" hidden="false" customHeight="false" outlineLevel="0" collapsed="false">
      <c r="A4195" s="2" t="s">
        <v>9361</v>
      </c>
      <c r="B4195" s="2" t="s">
        <v>5072</v>
      </c>
      <c r="C4195" s="2" t="s">
        <v>5190</v>
      </c>
      <c r="D4195" s="13" t="n">
        <v>46087</v>
      </c>
      <c r="E4195" s="2" t="s">
        <v>98</v>
      </c>
      <c r="F4195" s="2" t="s">
        <v>98</v>
      </c>
      <c r="G4195" s="2" t="s">
        <v>99</v>
      </c>
    </row>
    <row r="4196" customFormat="false" ht="15" hidden="false" customHeight="false" outlineLevel="0" collapsed="false">
      <c r="A4196" s="2" t="s">
        <v>9362</v>
      </c>
      <c r="B4196" s="2" t="s">
        <v>3458</v>
      </c>
      <c r="C4196" s="2" t="s">
        <v>5166</v>
      </c>
      <c r="D4196" s="13" t="n">
        <v>46104</v>
      </c>
      <c r="E4196" s="2" t="s">
        <v>108</v>
      </c>
      <c r="F4196" s="2" t="s">
        <v>104</v>
      </c>
      <c r="G4196" s="2" t="s">
        <v>136</v>
      </c>
    </row>
    <row r="4197" customFormat="false" ht="15" hidden="false" customHeight="false" outlineLevel="0" collapsed="false">
      <c r="A4197" s="2" t="s">
        <v>9363</v>
      </c>
      <c r="B4197" s="2" t="s">
        <v>1247</v>
      </c>
      <c r="C4197" s="2" t="s">
        <v>5164</v>
      </c>
      <c r="D4197" s="13" t="n">
        <v>46121</v>
      </c>
      <c r="E4197" s="2" t="s">
        <v>98</v>
      </c>
      <c r="F4197" s="2" t="s">
        <v>98</v>
      </c>
      <c r="G4197" s="2" t="s">
        <v>130</v>
      </c>
    </row>
    <row r="4198" customFormat="false" ht="15" hidden="false" customHeight="false" outlineLevel="0" collapsed="false">
      <c r="A4198" s="2" t="s">
        <v>9364</v>
      </c>
      <c r="B4198" s="2" t="s">
        <v>2095</v>
      </c>
      <c r="C4198" s="2" t="s">
        <v>5168</v>
      </c>
      <c r="D4198" s="13" t="n">
        <v>45862</v>
      </c>
      <c r="E4198" s="2" t="s">
        <v>98</v>
      </c>
      <c r="F4198" s="2" t="s">
        <v>98</v>
      </c>
      <c r="G4198" s="2" t="s">
        <v>136</v>
      </c>
    </row>
    <row r="4199" customFormat="false" ht="15" hidden="false" customHeight="false" outlineLevel="0" collapsed="false">
      <c r="A4199" s="2" t="s">
        <v>9365</v>
      </c>
      <c r="B4199" s="2" t="s">
        <v>4512</v>
      </c>
      <c r="C4199" s="2" t="s">
        <v>5190</v>
      </c>
      <c r="D4199" s="13" t="n">
        <v>45973</v>
      </c>
      <c r="E4199" s="2" t="s">
        <v>98</v>
      </c>
      <c r="F4199" s="2" t="s">
        <v>108</v>
      </c>
      <c r="G4199" s="2" t="s">
        <v>130</v>
      </c>
    </row>
    <row r="4200" customFormat="false" ht="15" hidden="false" customHeight="false" outlineLevel="0" collapsed="false">
      <c r="A4200" s="2" t="s">
        <v>9366</v>
      </c>
      <c r="B4200" s="2" t="s">
        <v>2427</v>
      </c>
      <c r="C4200" s="2" t="s">
        <v>5166</v>
      </c>
      <c r="D4200" s="13" t="n">
        <v>45894</v>
      </c>
      <c r="E4200" s="2" t="s">
        <v>139</v>
      </c>
      <c r="F4200" s="2" t="s">
        <v>114</v>
      </c>
      <c r="G4200" s="2" t="s">
        <v>99</v>
      </c>
    </row>
    <row r="4201" customFormat="false" ht="15" hidden="false" customHeight="false" outlineLevel="0" collapsed="false">
      <c r="A4201" s="2" t="s">
        <v>9367</v>
      </c>
      <c r="B4201" s="2" t="s">
        <v>209</v>
      </c>
      <c r="C4201" s="2" t="s">
        <v>5166</v>
      </c>
      <c r="D4201" s="13" t="n">
        <v>45753</v>
      </c>
      <c r="E4201" s="2" t="s">
        <v>139</v>
      </c>
      <c r="F4201" s="2" t="s">
        <v>119</v>
      </c>
      <c r="G4201" s="2" t="s">
        <v>130</v>
      </c>
    </row>
    <row r="4202" customFormat="false" ht="15" hidden="false" customHeight="false" outlineLevel="0" collapsed="false">
      <c r="A4202" s="2" t="s">
        <v>9368</v>
      </c>
      <c r="B4202" s="2" t="s">
        <v>5095</v>
      </c>
      <c r="C4202" s="2" t="s">
        <v>5190</v>
      </c>
      <c r="D4202" s="13" t="n">
        <v>45761</v>
      </c>
      <c r="E4202" s="2" t="s">
        <v>98</v>
      </c>
      <c r="F4202" s="2" t="s">
        <v>98</v>
      </c>
      <c r="G4202" s="2" t="s">
        <v>142</v>
      </c>
    </row>
    <row r="4203" customFormat="false" ht="15" hidden="false" customHeight="false" outlineLevel="0" collapsed="false">
      <c r="A4203" s="2" t="s">
        <v>9369</v>
      </c>
      <c r="B4203" s="2" t="s">
        <v>3329</v>
      </c>
      <c r="C4203" s="2" t="s">
        <v>5164</v>
      </c>
      <c r="D4203" s="13" t="n">
        <v>45617</v>
      </c>
      <c r="E4203" s="2" t="s">
        <v>98</v>
      </c>
      <c r="F4203" s="2" t="s">
        <v>139</v>
      </c>
      <c r="G4203" s="2" t="s">
        <v>120</v>
      </c>
    </row>
    <row r="4204" customFormat="false" ht="15" hidden="false" customHeight="false" outlineLevel="0" collapsed="false">
      <c r="A4204" s="2" t="s">
        <v>9370</v>
      </c>
      <c r="B4204" s="2" t="s">
        <v>1299</v>
      </c>
      <c r="C4204" s="2" t="s">
        <v>5172</v>
      </c>
      <c r="D4204" s="13" t="n">
        <v>45666</v>
      </c>
      <c r="E4204" s="2" t="s">
        <v>145</v>
      </c>
      <c r="F4204" s="2" t="s">
        <v>98</v>
      </c>
      <c r="G4204" s="2" t="s">
        <v>109</v>
      </c>
    </row>
    <row r="4205" customFormat="false" ht="15" hidden="false" customHeight="false" outlineLevel="0" collapsed="false">
      <c r="A4205" s="2" t="s">
        <v>9371</v>
      </c>
      <c r="B4205" s="2" t="s">
        <v>1642</v>
      </c>
      <c r="C4205" s="2" t="s">
        <v>5168</v>
      </c>
      <c r="D4205" s="13" t="n">
        <v>46159</v>
      </c>
      <c r="E4205" s="2" t="s">
        <v>119</v>
      </c>
      <c r="F4205" s="2" t="s">
        <v>98</v>
      </c>
      <c r="G4205" s="2" t="s">
        <v>99</v>
      </c>
    </row>
    <row r="4206" customFormat="false" ht="15" hidden="false" customHeight="false" outlineLevel="0" collapsed="false">
      <c r="A4206" s="2" t="s">
        <v>9372</v>
      </c>
      <c r="B4206" s="2" t="s">
        <v>1134</v>
      </c>
      <c r="C4206" s="2" t="s">
        <v>5168</v>
      </c>
      <c r="D4206" s="13" t="n">
        <v>45726</v>
      </c>
      <c r="E4206" s="2" t="s">
        <v>128</v>
      </c>
      <c r="F4206" s="2" t="s">
        <v>98</v>
      </c>
      <c r="G4206" s="2" t="s">
        <v>111</v>
      </c>
    </row>
    <row r="4207" customFormat="false" ht="15" hidden="false" customHeight="false" outlineLevel="0" collapsed="false">
      <c r="A4207" s="2" t="s">
        <v>9373</v>
      </c>
      <c r="B4207" s="2" t="s">
        <v>1128</v>
      </c>
      <c r="C4207" s="2" t="s">
        <v>5190</v>
      </c>
      <c r="D4207" s="13" t="n">
        <v>46004</v>
      </c>
      <c r="E4207" s="2" t="s">
        <v>98</v>
      </c>
      <c r="F4207" s="2" t="s">
        <v>114</v>
      </c>
      <c r="G4207" s="2" t="s">
        <v>133</v>
      </c>
    </row>
    <row r="4208" customFormat="false" ht="15" hidden="false" customHeight="false" outlineLevel="0" collapsed="false">
      <c r="A4208" s="2" t="s">
        <v>9374</v>
      </c>
      <c r="B4208" s="2" t="s">
        <v>2958</v>
      </c>
      <c r="C4208" s="2" t="s">
        <v>5168</v>
      </c>
      <c r="D4208" s="13" t="n">
        <v>46031</v>
      </c>
      <c r="E4208" s="2" t="s">
        <v>108</v>
      </c>
      <c r="F4208" s="2" t="s">
        <v>98</v>
      </c>
      <c r="G4208" s="2" t="s">
        <v>111</v>
      </c>
    </row>
    <row r="4209" customFormat="false" ht="15" hidden="false" customHeight="false" outlineLevel="0" collapsed="false">
      <c r="A4209" s="2" t="s">
        <v>9375</v>
      </c>
      <c r="B4209" s="2" t="s">
        <v>2436</v>
      </c>
      <c r="C4209" s="2" t="s">
        <v>5164</v>
      </c>
      <c r="D4209" s="13" t="n">
        <v>46150</v>
      </c>
      <c r="E4209" s="2" t="s">
        <v>98</v>
      </c>
      <c r="F4209" s="2" t="s">
        <v>141</v>
      </c>
      <c r="G4209" s="2" t="s">
        <v>130</v>
      </c>
    </row>
    <row r="4210" customFormat="false" ht="15" hidden="false" customHeight="false" outlineLevel="0" collapsed="false">
      <c r="A4210" s="2" t="s">
        <v>9376</v>
      </c>
      <c r="B4210" s="2" t="s">
        <v>5015</v>
      </c>
      <c r="C4210" s="2" t="s">
        <v>5168</v>
      </c>
      <c r="D4210" s="13" t="n">
        <v>45904</v>
      </c>
      <c r="E4210" s="2" t="s">
        <v>98</v>
      </c>
      <c r="F4210" s="2" t="s">
        <v>98</v>
      </c>
      <c r="G4210" s="2" t="s">
        <v>111</v>
      </c>
    </row>
    <row r="4211" customFormat="false" ht="15" hidden="false" customHeight="false" outlineLevel="0" collapsed="false">
      <c r="A4211" s="2" t="s">
        <v>9377</v>
      </c>
      <c r="B4211" s="2" t="s">
        <v>3032</v>
      </c>
      <c r="C4211" s="2" t="s">
        <v>5164</v>
      </c>
      <c r="D4211" s="13" t="n">
        <v>45842</v>
      </c>
      <c r="E4211" s="2" t="s">
        <v>98</v>
      </c>
      <c r="F4211" s="2" t="s">
        <v>104</v>
      </c>
      <c r="G4211" s="2" t="s">
        <v>109</v>
      </c>
    </row>
    <row r="4212" customFormat="false" ht="15" hidden="false" customHeight="false" outlineLevel="0" collapsed="false">
      <c r="A4212" s="2" t="s">
        <v>9378</v>
      </c>
      <c r="B4212" s="2" t="s">
        <v>5102</v>
      </c>
      <c r="C4212" s="2" t="s">
        <v>5172</v>
      </c>
      <c r="D4212" s="13" t="n">
        <v>45671</v>
      </c>
      <c r="E4212" s="2" t="s">
        <v>98</v>
      </c>
      <c r="F4212" s="2" t="s">
        <v>98</v>
      </c>
      <c r="G4212" s="2" t="s">
        <v>142</v>
      </c>
    </row>
    <row r="4213" customFormat="false" ht="15" hidden="false" customHeight="false" outlineLevel="0" collapsed="false">
      <c r="A4213" s="2" t="s">
        <v>9379</v>
      </c>
      <c r="B4213" s="2" t="s">
        <v>2721</v>
      </c>
      <c r="C4213" s="2" t="s">
        <v>5168</v>
      </c>
      <c r="D4213" s="13" t="n">
        <v>45634</v>
      </c>
      <c r="E4213" s="2" t="s">
        <v>114</v>
      </c>
      <c r="F4213" s="2" t="s">
        <v>98</v>
      </c>
      <c r="G4213" s="2" t="s">
        <v>136</v>
      </c>
    </row>
    <row r="4214" customFormat="false" ht="15" hidden="false" customHeight="false" outlineLevel="0" collapsed="false">
      <c r="A4214" s="2" t="s">
        <v>9380</v>
      </c>
      <c r="B4214" s="2" t="s">
        <v>4237</v>
      </c>
      <c r="C4214" s="2" t="s">
        <v>5168</v>
      </c>
      <c r="D4214" s="13" t="n">
        <v>45677</v>
      </c>
      <c r="E4214" s="2" t="s">
        <v>114</v>
      </c>
      <c r="F4214" s="2" t="s">
        <v>98</v>
      </c>
      <c r="G4214" s="2" t="s">
        <v>109</v>
      </c>
    </row>
    <row r="4215" customFormat="false" ht="15" hidden="false" customHeight="false" outlineLevel="0" collapsed="false">
      <c r="A4215" s="2" t="s">
        <v>9381</v>
      </c>
      <c r="B4215" s="2" t="s">
        <v>154</v>
      </c>
      <c r="C4215" s="2" t="s">
        <v>5166</v>
      </c>
      <c r="D4215" s="13" t="n">
        <v>45691</v>
      </c>
      <c r="E4215" s="2" t="s">
        <v>165</v>
      </c>
      <c r="F4215" s="2" t="s">
        <v>128</v>
      </c>
      <c r="G4215" s="2" t="s">
        <v>124</v>
      </c>
    </row>
    <row r="4216" customFormat="false" ht="15" hidden="false" customHeight="false" outlineLevel="0" collapsed="false">
      <c r="A4216" s="2" t="s">
        <v>9382</v>
      </c>
      <c r="B4216" s="2" t="s">
        <v>4982</v>
      </c>
      <c r="C4216" s="2" t="s">
        <v>5190</v>
      </c>
      <c r="D4216" s="13" t="n">
        <v>45577</v>
      </c>
      <c r="E4216" s="2" t="s">
        <v>98</v>
      </c>
      <c r="F4216" s="2" t="s">
        <v>98</v>
      </c>
      <c r="G4216" s="2" t="s">
        <v>136</v>
      </c>
    </row>
    <row r="4217" customFormat="false" ht="15" hidden="false" customHeight="false" outlineLevel="0" collapsed="false">
      <c r="A4217" s="2" t="s">
        <v>9383</v>
      </c>
      <c r="B4217" s="2" t="s">
        <v>4293</v>
      </c>
      <c r="C4217" s="2" t="s">
        <v>5164</v>
      </c>
      <c r="D4217" s="13" t="n">
        <v>45777</v>
      </c>
      <c r="E4217" s="2" t="s">
        <v>98</v>
      </c>
      <c r="F4217" s="2" t="s">
        <v>139</v>
      </c>
      <c r="G4217" s="2" t="s">
        <v>136</v>
      </c>
    </row>
    <row r="4218" customFormat="false" ht="15" hidden="false" customHeight="false" outlineLevel="0" collapsed="false">
      <c r="A4218" s="2" t="s">
        <v>9384</v>
      </c>
      <c r="B4218" s="2" t="s">
        <v>3803</v>
      </c>
      <c r="C4218" s="2" t="s">
        <v>5164</v>
      </c>
      <c r="D4218" s="13" t="n">
        <v>45955</v>
      </c>
      <c r="E4218" s="2" t="s">
        <v>98</v>
      </c>
      <c r="F4218" s="2" t="s">
        <v>98</v>
      </c>
      <c r="G4218" s="2" t="s">
        <v>142</v>
      </c>
    </row>
    <row r="4219" customFormat="false" ht="15" hidden="false" customHeight="false" outlineLevel="0" collapsed="false">
      <c r="A4219" s="2" t="s">
        <v>9385</v>
      </c>
      <c r="B4219" s="2" t="s">
        <v>2565</v>
      </c>
      <c r="C4219" s="2" t="s">
        <v>5164</v>
      </c>
      <c r="D4219" s="13" t="n">
        <v>45805</v>
      </c>
      <c r="E4219" s="2" t="s">
        <v>98</v>
      </c>
      <c r="F4219" s="2" t="s">
        <v>98</v>
      </c>
      <c r="G4219" s="2" t="s">
        <v>115</v>
      </c>
    </row>
    <row r="4220" customFormat="false" ht="15" hidden="false" customHeight="false" outlineLevel="0" collapsed="false">
      <c r="A4220" s="2" t="s">
        <v>9386</v>
      </c>
      <c r="B4220" s="2" t="s">
        <v>1340</v>
      </c>
      <c r="C4220" s="2" t="s">
        <v>5190</v>
      </c>
      <c r="D4220" s="13" t="n">
        <v>46144</v>
      </c>
      <c r="E4220" s="2" t="s">
        <v>98</v>
      </c>
      <c r="F4220" s="2" t="s">
        <v>163</v>
      </c>
      <c r="G4220" s="2" t="s">
        <v>130</v>
      </c>
    </row>
    <row r="4221" customFormat="false" ht="15" hidden="false" customHeight="false" outlineLevel="0" collapsed="false">
      <c r="A4221" s="2" t="s">
        <v>9387</v>
      </c>
      <c r="B4221" s="2" t="s">
        <v>4315</v>
      </c>
      <c r="C4221" s="2" t="s">
        <v>5168</v>
      </c>
      <c r="D4221" s="13" t="n">
        <v>46129</v>
      </c>
      <c r="E4221" s="2" t="s">
        <v>119</v>
      </c>
      <c r="F4221" s="2" t="s">
        <v>98</v>
      </c>
      <c r="G4221" s="2" t="s">
        <v>136</v>
      </c>
    </row>
    <row r="4222" customFormat="false" ht="15" hidden="false" customHeight="false" outlineLevel="0" collapsed="false">
      <c r="A4222" s="2" t="s">
        <v>9388</v>
      </c>
      <c r="B4222" s="2" t="s">
        <v>4414</v>
      </c>
      <c r="C4222" s="2" t="s">
        <v>5190</v>
      </c>
      <c r="D4222" s="13" t="n">
        <v>46126</v>
      </c>
      <c r="E4222" s="2" t="s">
        <v>98</v>
      </c>
      <c r="F4222" s="2" t="s">
        <v>98</v>
      </c>
      <c r="G4222" s="2" t="s">
        <v>142</v>
      </c>
    </row>
    <row r="4223" customFormat="false" ht="15" hidden="false" customHeight="false" outlineLevel="0" collapsed="false">
      <c r="A4223" s="2" t="s">
        <v>9389</v>
      </c>
      <c r="B4223" s="2" t="s">
        <v>2601</v>
      </c>
      <c r="C4223" s="2" t="s">
        <v>5168</v>
      </c>
      <c r="D4223" s="13" t="n">
        <v>45822</v>
      </c>
      <c r="E4223" s="2" t="s">
        <v>139</v>
      </c>
      <c r="F4223" s="2" t="s">
        <v>98</v>
      </c>
      <c r="G4223" s="2" t="s">
        <v>124</v>
      </c>
    </row>
    <row r="4224" customFormat="false" ht="15" hidden="false" customHeight="false" outlineLevel="0" collapsed="false">
      <c r="A4224" s="2" t="s">
        <v>9390</v>
      </c>
      <c r="B4224" s="2" t="s">
        <v>2832</v>
      </c>
      <c r="C4224" s="2" t="s">
        <v>5168</v>
      </c>
      <c r="D4224" s="13" t="n">
        <v>45660</v>
      </c>
      <c r="E4224" s="2" t="s">
        <v>108</v>
      </c>
      <c r="F4224" s="2" t="s">
        <v>98</v>
      </c>
      <c r="G4224" s="2" t="s">
        <v>142</v>
      </c>
    </row>
    <row r="4225" customFormat="false" ht="15" hidden="false" customHeight="false" outlineLevel="0" collapsed="false">
      <c r="A4225" s="2" t="s">
        <v>9391</v>
      </c>
      <c r="B4225" s="2" t="s">
        <v>1567</v>
      </c>
      <c r="C4225" s="2" t="s">
        <v>5164</v>
      </c>
      <c r="D4225" s="13" t="n">
        <v>46173</v>
      </c>
      <c r="E4225" s="2" t="s">
        <v>98</v>
      </c>
      <c r="F4225" s="2" t="s">
        <v>139</v>
      </c>
      <c r="G4225" s="2" t="s">
        <v>124</v>
      </c>
    </row>
    <row r="4226" customFormat="false" ht="15" hidden="false" customHeight="false" outlineLevel="0" collapsed="false">
      <c r="A4226" s="2" t="s">
        <v>9392</v>
      </c>
      <c r="B4226" s="2" t="s">
        <v>622</v>
      </c>
      <c r="C4226" s="2" t="s">
        <v>5168</v>
      </c>
      <c r="D4226" s="13" t="n">
        <v>45760</v>
      </c>
      <c r="E4226" s="2" t="s">
        <v>119</v>
      </c>
      <c r="F4226" s="2" t="s">
        <v>98</v>
      </c>
      <c r="G4226" s="2" t="s">
        <v>124</v>
      </c>
    </row>
    <row r="4227" customFormat="false" ht="15" hidden="false" customHeight="false" outlineLevel="0" collapsed="false">
      <c r="A4227" s="2" t="s">
        <v>9393</v>
      </c>
      <c r="B4227" s="2" t="s">
        <v>4694</v>
      </c>
      <c r="C4227" s="2" t="s">
        <v>5164</v>
      </c>
      <c r="D4227" s="13" t="n">
        <v>45598</v>
      </c>
      <c r="E4227" s="2" t="s">
        <v>98</v>
      </c>
      <c r="F4227" s="2" t="s">
        <v>139</v>
      </c>
      <c r="G4227" s="2" t="s">
        <v>142</v>
      </c>
    </row>
    <row r="4228" customFormat="false" ht="15" hidden="false" customHeight="false" outlineLevel="0" collapsed="false">
      <c r="A4228" s="2" t="s">
        <v>9394</v>
      </c>
      <c r="B4228" s="2" t="s">
        <v>1436</v>
      </c>
      <c r="C4228" s="2" t="s">
        <v>5168</v>
      </c>
      <c r="D4228" s="13" t="n">
        <v>45944</v>
      </c>
      <c r="E4228" s="2" t="s">
        <v>98</v>
      </c>
      <c r="F4228" s="2" t="s">
        <v>98</v>
      </c>
      <c r="G4228" s="2" t="s">
        <v>124</v>
      </c>
    </row>
    <row r="4229" customFormat="false" ht="15" hidden="false" customHeight="false" outlineLevel="0" collapsed="false">
      <c r="A4229" s="2" t="s">
        <v>9395</v>
      </c>
      <c r="B4229" s="2" t="s">
        <v>1319</v>
      </c>
      <c r="C4229" s="2" t="s">
        <v>5168</v>
      </c>
      <c r="D4229" s="13" t="n">
        <v>45907</v>
      </c>
      <c r="E4229" s="2" t="s">
        <v>119</v>
      </c>
      <c r="F4229" s="2" t="s">
        <v>98</v>
      </c>
      <c r="G4229" s="2" t="s">
        <v>130</v>
      </c>
    </row>
    <row r="4230" customFormat="false" ht="15" hidden="false" customHeight="false" outlineLevel="0" collapsed="false">
      <c r="A4230" s="2" t="s">
        <v>9396</v>
      </c>
      <c r="B4230" s="2" t="s">
        <v>3770</v>
      </c>
      <c r="C4230" s="2" t="s">
        <v>5168</v>
      </c>
      <c r="D4230" s="13" t="n">
        <v>45809</v>
      </c>
      <c r="E4230" s="2" t="s">
        <v>163</v>
      </c>
      <c r="F4230" s="2" t="s">
        <v>98</v>
      </c>
      <c r="G4230" s="2" t="s">
        <v>115</v>
      </c>
    </row>
    <row r="4231" customFormat="false" ht="15" hidden="false" customHeight="false" outlineLevel="0" collapsed="false">
      <c r="A4231" s="2" t="s">
        <v>9397</v>
      </c>
      <c r="B4231" s="2" t="s">
        <v>4893</v>
      </c>
      <c r="C4231" s="2" t="s">
        <v>5164</v>
      </c>
      <c r="D4231" s="13" t="n">
        <v>45750</v>
      </c>
      <c r="E4231" s="2" t="s">
        <v>98</v>
      </c>
      <c r="F4231" s="2" t="s">
        <v>145</v>
      </c>
      <c r="G4231" s="2" t="s">
        <v>99</v>
      </c>
    </row>
    <row r="4232" customFormat="false" ht="15" hidden="false" customHeight="false" outlineLevel="0" collapsed="false">
      <c r="A4232" s="2" t="s">
        <v>9398</v>
      </c>
      <c r="B4232" s="2" t="s">
        <v>3858</v>
      </c>
      <c r="C4232" s="2" t="s">
        <v>5168</v>
      </c>
      <c r="D4232" s="13" t="n">
        <v>45754</v>
      </c>
      <c r="E4232" s="2" t="s">
        <v>119</v>
      </c>
      <c r="F4232" s="2" t="s">
        <v>98</v>
      </c>
      <c r="G4232" s="2" t="s">
        <v>99</v>
      </c>
    </row>
    <row r="4233" customFormat="false" ht="15" hidden="false" customHeight="false" outlineLevel="0" collapsed="false">
      <c r="A4233" s="2" t="s">
        <v>9399</v>
      </c>
      <c r="B4233" s="2" t="s">
        <v>4697</v>
      </c>
      <c r="C4233" s="2" t="s">
        <v>5166</v>
      </c>
      <c r="D4233" s="13" t="n">
        <v>45774</v>
      </c>
      <c r="E4233" s="2" t="s">
        <v>165</v>
      </c>
      <c r="F4233" s="2" t="s">
        <v>114</v>
      </c>
      <c r="G4233" s="2" t="s">
        <v>111</v>
      </c>
    </row>
    <row r="4234" customFormat="false" ht="15" hidden="false" customHeight="false" outlineLevel="0" collapsed="false">
      <c r="A4234" s="2" t="s">
        <v>9400</v>
      </c>
      <c r="B4234" s="2" t="s">
        <v>4970</v>
      </c>
      <c r="C4234" s="2" t="s">
        <v>5190</v>
      </c>
      <c r="D4234" s="13" t="n">
        <v>45816</v>
      </c>
      <c r="E4234" s="2" t="s">
        <v>98</v>
      </c>
      <c r="F4234" s="2" t="s">
        <v>98</v>
      </c>
      <c r="G4234" s="2" t="s">
        <v>99</v>
      </c>
    </row>
    <row r="4235" customFormat="false" ht="15" hidden="false" customHeight="false" outlineLevel="0" collapsed="false">
      <c r="A4235" s="2" t="s">
        <v>9401</v>
      </c>
      <c r="B4235" s="2" t="s">
        <v>3780</v>
      </c>
      <c r="C4235" s="2" t="s">
        <v>5166</v>
      </c>
      <c r="D4235" s="13" t="n">
        <v>45964</v>
      </c>
      <c r="E4235" s="2" t="s">
        <v>119</v>
      </c>
      <c r="F4235" s="2" t="s">
        <v>123</v>
      </c>
      <c r="G4235" s="2" t="s">
        <v>124</v>
      </c>
    </row>
    <row r="4236" customFormat="false" ht="15" hidden="false" customHeight="false" outlineLevel="0" collapsed="false">
      <c r="A4236" s="2" t="s">
        <v>9402</v>
      </c>
      <c r="B4236" s="2" t="s">
        <v>4987</v>
      </c>
      <c r="C4236" s="2" t="s">
        <v>5172</v>
      </c>
      <c r="D4236" s="13" t="n">
        <v>45552</v>
      </c>
      <c r="E4236" s="2" t="s">
        <v>98</v>
      </c>
      <c r="F4236" s="2" t="s">
        <v>98</v>
      </c>
      <c r="G4236" s="2" t="s">
        <v>130</v>
      </c>
    </row>
    <row r="4237" customFormat="false" ht="15" hidden="false" customHeight="false" outlineLevel="0" collapsed="false">
      <c r="A4237" s="2" t="s">
        <v>9403</v>
      </c>
      <c r="B4237" s="2" t="s">
        <v>4404</v>
      </c>
      <c r="C4237" s="2" t="s">
        <v>5172</v>
      </c>
      <c r="D4237" s="13" t="n">
        <v>45937</v>
      </c>
      <c r="E4237" s="2" t="s">
        <v>98</v>
      </c>
      <c r="F4237" s="2" t="s">
        <v>98</v>
      </c>
      <c r="G4237" s="2" t="s">
        <v>136</v>
      </c>
    </row>
    <row r="4238" customFormat="false" ht="15" hidden="false" customHeight="false" outlineLevel="0" collapsed="false">
      <c r="A4238" s="2" t="s">
        <v>9404</v>
      </c>
      <c r="B4238" s="2" t="s">
        <v>1684</v>
      </c>
      <c r="C4238" s="2" t="s">
        <v>5172</v>
      </c>
      <c r="D4238" s="13" t="n">
        <v>45627</v>
      </c>
      <c r="E4238" s="2" t="s">
        <v>141</v>
      </c>
      <c r="F4238" s="2" t="s">
        <v>98</v>
      </c>
      <c r="G4238" s="2" t="s">
        <v>130</v>
      </c>
    </row>
    <row r="4239" customFormat="false" ht="15" hidden="false" customHeight="false" outlineLevel="0" collapsed="false">
      <c r="A4239" s="2" t="s">
        <v>9405</v>
      </c>
      <c r="B4239" s="2" t="s">
        <v>2237</v>
      </c>
      <c r="C4239" s="2" t="s">
        <v>5190</v>
      </c>
      <c r="D4239" s="13" t="n">
        <v>46150</v>
      </c>
      <c r="E4239" s="2" t="s">
        <v>98</v>
      </c>
      <c r="F4239" s="2" t="s">
        <v>145</v>
      </c>
      <c r="G4239" s="2" t="s">
        <v>115</v>
      </c>
    </row>
    <row r="4240" customFormat="false" ht="15" hidden="false" customHeight="false" outlineLevel="0" collapsed="false">
      <c r="A4240" s="2" t="s">
        <v>9406</v>
      </c>
      <c r="B4240" s="2" t="s">
        <v>5024</v>
      </c>
      <c r="C4240" s="2" t="s">
        <v>5190</v>
      </c>
      <c r="D4240" s="13" t="n">
        <v>45968</v>
      </c>
      <c r="E4240" s="2" t="s">
        <v>98</v>
      </c>
      <c r="F4240" s="2" t="s">
        <v>98</v>
      </c>
      <c r="G4240" s="2" t="s">
        <v>133</v>
      </c>
    </row>
    <row r="4241" customFormat="false" ht="15" hidden="false" customHeight="false" outlineLevel="0" collapsed="false">
      <c r="A4241" s="2" t="s">
        <v>9407</v>
      </c>
      <c r="B4241" s="2" t="s">
        <v>3295</v>
      </c>
      <c r="C4241" s="2" t="s">
        <v>5164</v>
      </c>
      <c r="D4241" s="13" t="n">
        <v>45947</v>
      </c>
      <c r="E4241" s="2" t="s">
        <v>98</v>
      </c>
      <c r="F4241" s="2" t="s">
        <v>128</v>
      </c>
      <c r="G4241" s="2" t="s">
        <v>142</v>
      </c>
    </row>
    <row r="4242" customFormat="false" ht="15" hidden="false" customHeight="false" outlineLevel="0" collapsed="false">
      <c r="A4242" s="2" t="s">
        <v>9408</v>
      </c>
      <c r="B4242" s="2" t="s">
        <v>675</v>
      </c>
      <c r="C4242" s="2" t="s">
        <v>5164</v>
      </c>
      <c r="D4242" s="13" t="n">
        <v>45709</v>
      </c>
      <c r="E4242" s="2" t="s">
        <v>98</v>
      </c>
      <c r="F4242" s="2" t="s">
        <v>119</v>
      </c>
      <c r="G4242" s="2" t="s">
        <v>124</v>
      </c>
    </row>
    <row r="4243" customFormat="false" ht="15" hidden="false" customHeight="false" outlineLevel="0" collapsed="false">
      <c r="A4243" s="2" t="s">
        <v>9409</v>
      </c>
      <c r="B4243" s="2" t="s">
        <v>2665</v>
      </c>
      <c r="C4243" s="2" t="s">
        <v>5164</v>
      </c>
      <c r="D4243" s="13" t="n">
        <v>45448</v>
      </c>
      <c r="E4243" s="2" t="s">
        <v>98</v>
      </c>
      <c r="F4243" s="2" t="s">
        <v>108</v>
      </c>
      <c r="G4243" s="2" t="s">
        <v>120</v>
      </c>
    </row>
    <row r="4244" customFormat="false" ht="15" hidden="false" customHeight="false" outlineLevel="0" collapsed="false">
      <c r="A4244" s="2" t="s">
        <v>9410</v>
      </c>
      <c r="B4244" s="2" t="s">
        <v>1580</v>
      </c>
      <c r="C4244" s="2" t="s">
        <v>5164</v>
      </c>
      <c r="D4244" s="13" t="n">
        <v>46145</v>
      </c>
      <c r="E4244" s="2" t="s">
        <v>98</v>
      </c>
      <c r="F4244" s="2" t="s">
        <v>98</v>
      </c>
      <c r="G4244" s="2" t="s">
        <v>130</v>
      </c>
    </row>
    <row r="4245" customFormat="false" ht="15" hidden="false" customHeight="false" outlineLevel="0" collapsed="false">
      <c r="A4245" s="2" t="s">
        <v>9411</v>
      </c>
      <c r="B4245" s="2" t="s">
        <v>374</v>
      </c>
      <c r="C4245" s="2" t="s">
        <v>5164</v>
      </c>
      <c r="D4245" s="13" t="n">
        <v>45791</v>
      </c>
      <c r="E4245" s="2" t="s">
        <v>98</v>
      </c>
      <c r="F4245" s="2" t="s">
        <v>108</v>
      </c>
      <c r="G4245" s="2" t="s">
        <v>124</v>
      </c>
    </row>
    <row r="4246" customFormat="false" ht="15" hidden="false" customHeight="false" outlineLevel="0" collapsed="false">
      <c r="A4246" s="2" t="s">
        <v>9412</v>
      </c>
      <c r="B4246" s="2" t="s">
        <v>2775</v>
      </c>
      <c r="C4246" s="2" t="s">
        <v>5172</v>
      </c>
      <c r="D4246" s="13" t="n">
        <v>45922</v>
      </c>
      <c r="E4246" s="2" t="s">
        <v>123</v>
      </c>
      <c r="F4246" s="2" t="s">
        <v>98</v>
      </c>
      <c r="G4246" s="2" t="s">
        <v>120</v>
      </c>
    </row>
    <row r="4247" customFormat="false" ht="15" hidden="false" customHeight="false" outlineLevel="0" collapsed="false">
      <c r="A4247" s="2" t="s">
        <v>9413</v>
      </c>
      <c r="B4247" s="2" t="s">
        <v>2420</v>
      </c>
      <c r="C4247" s="2" t="s">
        <v>5164</v>
      </c>
      <c r="D4247" s="13" t="n">
        <v>45506</v>
      </c>
      <c r="E4247" s="2" t="s">
        <v>98</v>
      </c>
      <c r="F4247" s="2" t="s">
        <v>128</v>
      </c>
      <c r="G4247" s="2" t="s">
        <v>133</v>
      </c>
    </row>
    <row r="4248" customFormat="false" ht="15" hidden="false" customHeight="false" outlineLevel="0" collapsed="false">
      <c r="A4248" s="2" t="s">
        <v>9414</v>
      </c>
      <c r="B4248" s="2" t="s">
        <v>1299</v>
      </c>
      <c r="C4248" s="2" t="s">
        <v>5172</v>
      </c>
      <c r="D4248" s="13" t="n">
        <v>45672</v>
      </c>
      <c r="E4248" s="2" t="s">
        <v>145</v>
      </c>
      <c r="F4248" s="2" t="s">
        <v>98</v>
      </c>
      <c r="G4248" s="2" t="s">
        <v>124</v>
      </c>
    </row>
    <row r="4249" customFormat="false" ht="15" hidden="false" customHeight="false" outlineLevel="0" collapsed="false">
      <c r="A4249" s="2" t="s">
        <v>9415</v>
      </c>
      <c r="B4249" s="2" t="s">
        <v>985</v>
      </c>
      <c r="C4249" s="2" t="s">
        <v>5172</v>
      </c>
      <c r="D4249" s="13" t="n">
        <v>45932</v>
      </c>
      <c r="E4249" s="2" t="s">
        <v>119</v>
      </c>
      <c r="F4249" s="2" t="s">
        <v>98</v>
      </c>
      <c r="G4249" s="2" t="s">
        <v>133</v>
      </c>
    </row>
    <row r="4250" customFormat="false" ht="15" hidden="false" customHeight="false" outlineLevel="0" collapsed="false">
      <c r="A4250" s="2" t="s">
        <v>9416</v>
      </c>
      <c r="B4250" s="2" t="s">
        <v>706</v>
      </c>
      <c r="C4250" s="2" t="s">
        <v>5190</v>
      </c>
      <c r="D4250" s="13" t="n">
        <v>45676</v>
      </c>
      <c r="E4250" s="2" t="s">
        <v>98</v>
      </c>
      <c r="F4250" s="2" t="s">
        <v>114</v>
      </c>
      <c r="G4250" s="2" t="s">
        <v>142</v>
      </c>
    </row>
    <row r="4251" customFormat="false" ht="15" hidden="false" customHeight="false" outlineLevel="0" collapsed="false">
      <c r="A4251" s="2" t="s">
        <v>9417</v>
      </c>
      <c r="B4251" s="2" t="s">
        <v>808</v>
      </c>
      <c r="C4251" s="2" t="s">
        <v>5164</v>
      </c>
      <c r="D4251" s="13" t="n">
        <v>45997</v>
      </c>
      <c r="E4251" s="2" t="s">
        <v>98</v>
      </c>
      <c r="F4251" s="2" t="s">
        <v>139</v>
      </c>
      <c r="G4251" s="2" t="s">
        <v>130</v>
      </c>
    </row>
    <row r="4252" customFormat="false" ht="15" hidden="false" customHeight="false" outlineLevel="0" collapsed="false">
      <c r="A4252" s="2" t="s">
        <v>9418</v>
      </c>
      <c r="B4252" s="2" t="s">
        <v>2228</v>
      </c>
      <c r="C4252" s="2" t="s">
        <v>5164</v>
      </c>
      <c r="D4252" s="13" t="n">
        <v>46161</v>
      </c>
      <c r="E4252" s="2" t="s">
        <v>98</v>
      </c>
      <c r="F4252" s="2" t="s">
        <v>108</v>
      </c>
      <c r="G4252" s="2" t="s">
        <v>99</v>
      </c>
    </row>
    <row r="4253" customFormat="false" ht="15" hidden="false" customHeight="false" outlineLevel="0" collapsed="false">
      <c r="A4253" s="2" t="s">
        <v>9419</v>
      </c>
      <c r="B4253" s="2" t="s">
        <v>4982</v>
      </c>
      <c r="C4253" s="2" t="s">
        <v>5190</v>
      </c>
      <c r="D4253" s="13" t="n">
        <v>45990</v>
      </c>
      <c r="E4253" s="2" t="s">
        <v>98</v>
      </c>
      <c r="F4253" s="2" t="s">
        <v>98</v>
      </c>
      <c r="G4253" s="2" t="s">
        <v>109</v>
      </c>
    </row>
    <row r="4254" customFormat="false" ht="15" hidden="false" customHeight="false" outlineLevel="0" collapsed="false">
      <c r="A4254" s="2" t="s">
        <v>9420</v>
      </c>
      <c r="B4254" s="2" t="s">
        <v>1922</v>
      </c>
      <c r="C4254" s="2" t="s">
        <v>5164</v>
      </c>
      <c r="D4254" s="13" t="n">
        <v>45822</v>
      </c>
      <c r="E4254" s="2" t="s">
        <v>98</v>
      </c>
      <c r="F4254" s="2" t="s">
        <v>98</v>
      </c>
      <c r="G4254" s="2" t="s">
        <v>115</v>
      </c>
    </row>
    <row r="4255" customFormat="false" ht="15" hidden="false" customHeight="false" outlineLevel="0" collapsed="false">
      <c r="A4255" s="2" t="s">
        <v>9421</v>
      </c>
      <c r="B4255" s="2" t="s">
        <v>601</v>
      </c>
      <c r="C4255" s="2" t="s">
        <v>5168</v>
      </c>
      <c r="D4255" s="13" t="n">
        <v>45815</v>
      </c>
      <c r="E4255" s="2" t="s">
        <v>104</v>
      </c>
      <c r="F4255" s="2" t="s">
        <v>98</v>
      </c>
      <c r="G4255" s="2" t="s">
        <v>120</v>
      </c>
    </row>
    <row r="4256" customFormat="false" ht="15" hidden="false" customHeight="false" outlineLevel="0" collapsed="false">
      <c r="A4256" s="2" t="s">
        <v>9422</v>
      </c>
      <c r="B4256" s="2" t="s">
        <v>4940</v>
      </c>
      <c r="C4256" s="2" t="s">
        <v>5172</v>
      </c>
      <c r="D4256" s="13" t="n">
        <v>46082</v>
      </c>
      <c r="E4256" s="2" t="s">
        <v>98</v>
      </c>
      <c r="F4256" s="2" t="s">
        <v>98</v>
      </c>
      <c r="G4256" s="2" t="s">
        <v>124</v>
      </c>
    </row>
    <row r="4257" customFormat="false" ht="15" hidden="false" customHeight="false" outlineLevel="0" collapsed="false">
      <c r="A4257" s="2" t="s">
        <v>9423</v>
      </c>
      <c r="B4257" s="2" t="s">
        <v>430</v>
      </c>
      <c r="C4257" s="2" t="s">
        <v>5164</v>
      </c>
      <c r="D4257" s="13" t="n">
        <v>45717</v>
      </c>
      <c r="E4257" s="2" t="s">
        <v>98</v>
      </c>
      <c r="F4257" s="2" t="s">
        <v>98</v>
      </c>
      <c r="G4257" s="2" t="s">
        <v>136</v>
      </c>
    </row>
    <row r="4258" customFormat="false" ht="15" hidden="false" customHeight="false" outlineLevel="0" collapsed="false">
      <c r="A4258" s="2" t="s">
        <v>9424</v>
      </c>
      <c r="B4258" s="2" t="s">
        <v>751</v>
      </c>
      <c r="C4258" s="2" t="s">
        <v>5164</v>
      </c>
      <c r="D4258" s="13" t="n">
        <v>45723</v>
      </c>
      <c r="E4258" s="2" t="s">
        <v>98</v>
      </c>
      <c r="F4258" s="2" t="s">
        <v>98</v>
      </c>
      <c r="G4258" s="2" t="s">
        <v>109</v>
      </c>
    </row>
    <row r="4259" customFormat="false" ht="15" hidden="false" customHeight="false" outlineLevel="0" collapsed="false">
      <c r="A4259" s="2" t="s">
        <v>9425</v>
      </c>
      <c r="B4259" s="2" t="s">
        <v>4949</v>
      </c>
      <c r="C4259" s="2" t="s">
        <v>5190</v>
      </c>
      <c r="D4259" s="13" t="n">
        <v>45973</v>
      </c>
      <c r="E4259" s="2" t="s">
        <v>98</v>
      </c>
      <c r="F4259" s="2" t="s">
        <v>98</v>
      </c>
      <c r="G4259" s="2" t="s">
        <v>115</v>
      </c>
    </row>
    <row r="4260" customFormat="false" ht="15" hidden="false" customHeight="false" outlineLevel="0" collapsed="false">
      <c r="A4260" s="2" t="s">
        <v>9426</v>
      </c>
      <c r="B4260" s="2" t="s">
        <v>4500</v>
      </c>
      <c r="C4260" s="2" t="s">
        <v>5190</v>
      </c>
      <c r="D4260" s="13" t="n">
        <v>45603</v>
      </c>
      <c r="E4260" s="2" t="s">
        <v>98</v>
      </c>
      <c r="F4260" s="2" t="s">
        <v>128</v>
      </c>
      <c r="G4260" s="2" t="s">
        <v>124</v>
      </c>
    </row>
    <row r="4261" customFormat="false" ht="15" hidden="false" customHeight="false" outlineLevel="0" collapsed="false">
      <c r="A4261" s="2" t="s">
        <v>9427</v>
      </c>
      <c r="B4261" s="2" t="s">
        <v>4374</v>
      </c>
      <c r="C4261" s="2" t="s">
        <v>5168</v>
      </c>
      <c r="D4261" s="13" t="n">
        <v>45649</v>
      </c>
      <c r="E4261" s="2" t="s">
        <v>139</v>
      </c>
      <c r="F4261" s="2" t="s">
        <v>98</v>
      </c>
      <c r="G4261" s="2" t="s">
        <v>115</v>
      </c>
    </row>
    <row r="4262" customFormat="false" ht="15" hidden="false" customHeight="false" outlineLevel="0" collapsed="false">
      <c r="A4262" s="2" t="s">
        <v>9428</v>
      </c>
      <c r="B4262" s="2" t="s">
        <v>3572</v>
      </c>
      <c r="C4262" s="2" t="s">
        <v>5168</v>
      </c>
      <c r="D4262" s="13" t="n">
        <v>45366</v>
      </c>
      <c r="E4262" s="2" t="s">
        <v>98</v>
      </c>
      <c r="F4262" s="2" t="s">
        <v>98</v>
      </c>
      <c r="G4262" s="2" t="s">
        <v>111</v>
      </c>
    </row>
    <row r="4263" customFormat="false" ht="15" hidden="false" customHeight="false" outlineLevel="0" collapsed="false">
      <c r="A4263" s="2" t="s">
        <v>9429</v>
      </c>
      <c r="B4263" s="2" t="s">
        <v>746</v>
      </c>
      <c r="C4263" s="2" t="s">
        <v>5166</v>
      </c>
      <c r="D4263" s="13" t="n">
        <v>46015</v>
      </c>
      <c r="E4263" s="2" t="s">
        <v>108</v>
      </c>
      <c r="F4263" s="2" t="s">
        <v>145</v>
      </c>
      <c r="G4263" s="2" t="s">
        <v>120</v>
      </c>
    </row>
    <row r="4264" customFormat="false" ht="15" hidden="false" customHeight="false" outlineLevel="0" collapsed="false">
      <c r="A4264" s="2" t="s">
        <v>9430</v>
      </c>
      <c r="B4264" s="2" t="s">
        <v>2035</v>
      </c>
      <c r="C4264" s="2" t="s">
        <v>5168</v>
      </c>
      <c r="D4264" s="13" t="n">
        <v>45744</v>
      </c>
      <c r="E4264" s="2" t="s">
        <v>128</v>
      </c>
      <c r="F4264" s="2" t="s">
        <v>98</v>
      </c>
      <c r="G4264" s="2" t="s">
        <v>124</v>
      </c>
    </row>
    <row r="4265" customFormat="false" ht="15" hidden="false" customHeight="false" outlineLevel="0" collapsed="false">
      <c r="A4265" s="2" t="s">
        <v>9431</v>
      </c>
      <c r="B4265" s="2" t="s">
        <v>519</v>
      </c>
      <c r="C4265" s="2" t="s">
        <v>5164</v>
      </c>
      <c r="D4265" s="13" t="n">
        <v>45640</v>
      </c>
      <c r="E4265" s="2" t="s">
        <v>98</v>
      </c>
      <c r="F4265" s="2" t="s">
        <v>145</v>
      </c>
      <c r="G4265" s="2" t="s">
        <v>115</v>
      </c>
    </row>
    <row r="4266" customFormat="false" ht="15" hidden="false" customHeight="false" outlineLevel="0" collapsed="false">
      <c r="A4266" s="2" t="s">
        <v>9432</v>
      </c>
      <c r="B4266" s="2" t="s">
        <v>1630</v>
      </c>
      <c r="C4266" s="2" t="s">
        <v>5168</v>
      </c>
      <c r="D4266" s="13" t="n">
        <v>45634</v>
      </c>
      <c r="E4266" s="2" t="s">
        <v>128</v>
      </c>
      <c r="F4266" s="2" t="s">
        <v>98</v>
      </c>
      <c r="G4266" s="2" t="s">
        <v>142</v>
      </c>
    </row>
    <row r="4267" customFormat="false" ht="15" hidden="false" customHeight="false" outlineLevel="0" collapsed="false">
      <c r="A4267" s="2" t="s">
        <v>9433</v>
      </c>
      <c r="B4267" s="2" t="s">
        <v>5119</v>
      </c>
      <c r="C4267" s="2" t="s">
        <v>5172</v>
      </c>
      <c r="D4267" s="13" t="n">
        <v>45886</v>
      </c>
      <c r="E4267" s="2" t="s">
        <v>98</v>
      </c>
      <c r="F4267" s="2" t="s">
        <v>98</v>
      </c>
      <c r="G4267" s="2" t="s">
        <v>124</v>
      </c>
    </row>
    <row r="4268" customFormat="false" ht="15" hidden="false" customHeight="false" outlineLevel="0" collapsed="false">
      <c r="A4268" s="2" t="s">
        <v>9434</v>
      </c>
      <c r="B4268" s="2" t="s">
        <v>5134</v>
      </c>
      <c r="C4268" s="2" t="s">
        <v>5172</v>
      </c>
      <c r="D4268" s="13" t="n">
        <v>45965</v>
      </c>
      <c r="E4268" s="2" t="s">
        <v>98</v>
      </c>
      <c r="F4268" s="2" t="s">
        <v>98</v>
      </c>
      <c r="G4268" s="2" t="s">
        <v>142</v>
      </c>
    </row>
    <row r="4269" customFormat="false" ht="15" hidden="false" customHeight="false" outlineLevel="0" collapsed="false">
      <c r="A4269" s="2" t="s">
        <v>9435</v>
      </c>
      <c r="B4269" s="2" t="s">
        <v>977</v>
      </c>
      <c r="C4269" s="2" t="s">
        <v>5172</v>
      </c>
      <c r="D4269" s="13" t="n">
        <v>45779</v>
      </c>
      <c r="E4269" s="2" t="s">
        <v>128</v>
      </c>
      <c r="F4269" s="2" t="s">
        <v>98</v>
      </c>
      <c r="G4269" s="2" t="s">
        <v>136</v>
      </c>
    </row>
    <row r="4270" customFormat="false" ht="15" hidden="false" customHeight="false" outlineLevel="0" collapsed="false">
      <c r="A4270" s="2" t="s">
        <v>9436</v>
      </c>
      <c r="B4270" s="2" t="s">
        <v>2495</v>
      </c>
      <c r="C4270" s="2" t="s">
        <v>5168</v>
      </c>
      <c r="D4270" s="13" t="n">
        <v>45695</v>
      </c>
      <c r="E4270" s="2" t="s">
        <v>119</v>
      </c>
      <c r="F4270" s="2" t="s">
        <v>98</v>
      </c>
      <c r="G4270" s="2" t="s">
        <v>124</v>
      </c>
    </row>
    <row r="4271" customFormat="false" ht="15" hidden="false" customHeight="false" outlineLevel="0" collapsed="false">
      <c r="A4271" s="2" t="s">
        <v>9437</v>
      </c>
      <c r="B4271" s="2" t="s">
        <v>334</v>
      </c>
      <c r="C4271" s="2" t="s">
        <v>5168</v>
      </c>
      <c r="D4271" s="13" t="n">
        <v>45513</v>
      </c>
      <c r="E4271" s="2" t="s">
        <v>98</v>
      </c>
      <c r="F4271" s="2" t="s">
        <v>98</v>
      </c>
      <c r="G4271" s="2" t="s">
        <v>111</v>
      </c>
    </row>
    <row r="4272" customFormat="false" ht="15" hidden="false" customHeight="false" outlineLevel="0" collapsed="false">
      <c r="A4272" s="2" t="s">
        <v>9438</v>
      </c>
      <c r="B4272" s="2" t="s">
        <v>4062</v>
      </c>
      <c r="C4272" s="2" t="s">
        <v>5172</v>
      </c>
      <c r="D4272" s="13" t="n">
        <v>45588</v>
      </c>
      <c r="E4272" s="2" t="s">
        <v>98</v>
      </c>
      <c r="F4272" s="2" t="s">
        <v>98</v>
      </c>
      <c r="G4272" s="2" t="s">
        <v>136</v>
      </c>
    </row>
    <row r="4273" customFormat="false" ht="15" hidden="false" customHeight="false" outlineLevel="0" collapsed="false">
      <c r="A4273" s="2" t="s">
        <v>9439</v>
      </c>
      <c r="B4273" s="2" t="s">
        <v>4545</v>
      </c>
      <c r="C4273" s="2" t="s">
        <v>5166</v>
      </c>
      <c r="D4273" s="13" t="n">
        <v>45576</v>
      </c>
      <c r="E4273" s="2" t="s">
        <v>108</v>
      </c>
      <c r="F4273" s="2" t="s">
        <v>98</v>
      </c>
      <c r="G4273" s="2" t="s">
        <v>136</v>
      </c>
    </row>
    <row r="4274" customFormat="false" ht="15" hidden="false" customHeight="false" outlineLevel="0" collapsed="false">
      <c r="A4274" s="2" t="s">
        <v>9440</v>
      </c>
      <c r="B4274" s="2" t="s">
        <v>4848</v>
      </c>
      <c r="C4274" s="2" t="s">
        <v>5166</v>
      </c>
      <c r="D4274" s="13" t="n">
        <v>46246</v>
      </c>
      <c r="E4274" s="2" t="s">
        <v>108</v>
      </c>
      <c r="F4274" s="2" t="s">
        <v>114</v>
      </c>
      <c r="G4274" s="2" t="s">
        <v>99</v>
      </c>
    </row>
    <row r="4275" customFormat="false" ht="15" hidden="false" customHeight="false" outlineLevel="0" collapsed="false">
      <c r="A4275" s="2" t="s">
        <v>9441</v>
      </c>
      <c r="B4275" s="2" t="s">
        <v>895</v>
      </c>
      <c r="C4275" s="2" t="s">
        <v>5164</v>
      </c>
      <c r="D4275" s="13" t="n">
        <v>45955</v>
      </c>
      <c r="E4275" s="2" t="s">
        <v>98</v>
      </c>
      <c r="F4275" s="2" t="s">
        <v>145</v>
      </c>
      <c r="G4275" s="2" t="s">
        <v>124</v>
      </c>
    </row>
    <row r="4276" customFormat="false" ht="15" hidden="false" customHeight="false" outlineLevel="0" collapsed="false">
      <c r="A4276" s="2" t="s">
        <v>9442</v>
      </c>
      <c r="B4276" s="2" t="s">
        <v>4948</v>
      </c>
      <c r="C4276" s="2" t="s">
        <v>5190</v>
      </c>
      <c r="D4276" s="13" t="n">
        <v>46012</v>
      </c>
      <c r="E4276" s="2" t="s">
        <v>98</v>
      </c>
      <c r="F4276" s="2" t="s">
        <v>98</v>
      </c>
      <c r="G4276" s="2" t="s">
        <v>142</v>
      </c>
    </row>
    <row r="4277" customFormat="false" ht="15" hidden="false" customHeight="false" outlineLevel="0" collapsed="false">
      <c r="A4277" s="2" t="s">
        <v>9443</v>
      </c>
      <c r="B4277" s="2" t="s">
        <v>4421</v>
      </c>
      <c r="C4277" s="2" t="s">
        <v>5168</v>
      </c>
      <c r="D4277" s="13" t="n">
        <v>46000</v>
      </c>
      <c r="E4277" s="2" t="s">
        <v>128</v>
      </c>
      <c r="F4277" s="2" t="s">
        <v>98</v>
      </c>
      <c r="G4277" s="2" t="s">
        <v>115</v>
      </c>
    </row>
    <row r="4278" customFormat="false" ht="15" hidden="false" customHeight="false" outlineLevel="0" collapsed="false">
      <c r="A4278" s="2" t="s">
        <v>9444</v>
      </c>
      <c r="B4278" s="2" t="s">
        <v>3432</v>
      </c>
      <c r="C4278" s="2" t="s">
        <v>5168</v>
      </c>
      <c r="D4278" s="13" t="n">
        <v>45912</v>
      </c>
      <c r="E4278" s="2" t="s">
        <v>98</v>
      </c>
      <c r="F4278" s="2" t="s">
        <v>98</v>
      </c>
      <c r="G4278" s="2" t="s">
        <v>142</v>
      </c>
    </row>
    <row r="4279" customFormat="false" ht="15" hidden="false" customHeight="false" outlineLevel="0" collapsed="false">
      <c r="A4279" s="2" t="s">
        <v>9445</v>
      </c>
      <c r="B4279" s="2" t="s">
        <v>2110</v>
      </c>
      <c r="C4279" s="2" t="s">
        <v>5168</v>
      </c>
      <c r="D4279" s="13" t="n">
        <v>45760</v>
      </c>
      <c r="E4279" s="2" t="s">
        <v>128</v>
      </c>
      <c r="F4279" s="2" t="s">
        <v>98</v>
      </c>
      <c r="G4279" s="2" t="s">
        <v>130</v>
      </c>
    </row>
    <row r="4280" customFormat="false" ht="15" hidden="false" customHeight="false" outlineLevel="0" collapsed="false">
      <c r="A4280" s="2" t="s">
        <v>9446</v>
      </c>
      <c r="B4280" s="2" t="s">
        <v>2354</v>
      </c>
      <c r="C4280" s="2" t="s">
        <v>5172</v>
      </c>
      <c r="D4280" s="13" t="n">
        <v>46230</v>
      </c>
      <c r="E4280" s="2" t="s">
        <v>119</v>
      </c>
      <c r="F4280" s="2" t="s">
        <v>98</v>
      </c>
      <c r="G4280" s="2" t="s">
        <v>120</v>
      </c>
    </row>
    <row r="4281" customFormat="false" ht="15" hidden="false" customHeight="false" outlineLevel="0" collapsed="false">
      <c r="A4281" s="2" t="s">
        <v>9447</v>
      </c>
      <c r="B4281" s="2" t="s">
        <v>2907</v>
      </c>
      <c r="C4281" s="2" t="s">
        <v>5166</v>
      </c>
      <c r="D4281" s="13" t="n">
        <v>45675</v>
      </c>
      <c r="E4281" s="2" t="s">
        <v>163</v>
      </c>
      <c r="F4281" s="2" t="s">
        <v>98</v>
      </c>
      <c r="G4281" s="2" t="s">
        <v>99</v>
      </c>
    </row>
    <row r="4282" customFormat="false" ht="15" hidden="false" customHeight="false" outlineLevel="0" collapsed="false">
      <c r="A4282" s="2" t="s">
        <v>9448</v>
      </c>
      <c r="B4282" s="2" t="s">
        <v>3309</v>
      </c>
      <c r="C4282" s="2" t="s">
        <v>5168</v>
      </c>
      <c r="D4282" s="13" t="n">
        <v>45344</v>
      </c>
      <c r="E4282" s="2" t="s">
        <v>139</v>
      </c>
      <c r="F4282" s="2" t="s">
        <v>98</v>
      </c>
      <c r="G4282" s="2" t="s">
        <v>120</v>
      </c>
    </row>
    <row r="4283" customFormat="false" ht="15" hidden="false" customHeight="false" outlineLevel="0" collapsed="false">
      <c r="A4283" s="2" t="s">
        <v>9449</v>
      </c>
      <c r="B4283" s="2" t="s">
        <v>1404</v>
      </c>
      <c r="C4283" s="2" t="s">
        <v>5172</v>
      </c>
      <c r="D4283" s="13" t="n">
        <v>45810</v>
      </c>
      <c r="E4283" s="2" t="s">
        <v>98</v>
      </c>
      <c r="F4283" s="2" t="s">
        <v>98</v>
      </c>
      <c r="G4283" s="2" t="s">
        <v>133</v>
      </c>
    </row>
    <row r="4284" customFormat="false" ht="15" hidden="false" customHeight="false" outlineLevel="0" collapsed="false">
      <c r="A4284" s="2" t="s">
        <v>9450</v>
      </c>
      <c r="B4284" s="2" t="s">
        <v>4134</v>
      </c>
      <c r="C4284" s="2" t="s">
        <v>5168</v>
      </c>
      <c r="D4284" s="13" t="n">
        <v>46004</v>
      </c>
      <c r="E4284" s="2" t="s">
        <v>98</v>
      </c>
      <c r="F4284" s="2" t="s">
        <v>98</v>
      </c>
      <c r="G4284" s="2" t="s">
        <v>124</v>
      </c>
    </row>
    <row r="4285" customFormat="false" ht="15" hidden="false" customHeight="false" outlineLevel="0" collapsed="false">
      <c r="A4285" s="2" t="s">
        <v>9451</v>
      </c>
      <c r="B4285" s="2" t="s">
        <v>688</v>
      </c>
      <c r="C4285" s="2" t="s">
        <v>5164</v>
      </c>
      <c r="D4285" s="13" t="n">
        <v>45815</v>
      </c>
      <c r="E4285" s="2" t="s">
        <v>98</v>
      </c>
      <c r="F4285" s="2" t="s">
        <v>108</v>
      </c>
      <c r="G4285" s="2" t="s">
        <v>111</v>
      </c>
    </row>
    <row r="4286" customFormat="false" ht="15" hidden="false" customHeight="false" outlineLevel="0" collapsed="false">
      <c r="A4286" s="2" t="s">
        <v>9452</v>
      </c>
      <c r="B4286" s="2" t="s">
        <v>5046</v>
      </c>
      <c r="C4286" s="2" t="s">
        <v>5172</v>
      </c>
      <c r="D4286" s="13" t="n">
        <v>45960</v>
      </c>
      <c r="E4286" s="2" t="s">
        <v>98</v>
      </c>
      <c r="F4286" s="2" t="s">
        <v>98</v>
      </c>
      <c r="G4286" s="2" t="s">
        <v>133</v>
      </c>
    </row>
    <row r="4287" customFormat="false" ht="15" hidden="false" customHeight="false" outlineLevel="0" collapsed="false">
      <c r="A4287" s="2" t="s">
        <v>9453</v>
      </c>
      <c r="B4287" s="2" t="s">
        <v>3565</v>
      </c>
      <c r="C4287" s="2" t="s">
        <v>5172</v>
      </c>
      <c r="D4287" s="13" t="n">
        <v>45639</v>
      </c>
      <c r="E4287" s="2" t="s">
        <v>128</v>
      </c>
      <c r="F4287" s="2" t="s">
        <v>98</v>
      </c>
      <c r="G4287" s="2" t="s">
        <v>109</v>
      </c>
    </row>
    <row r="4288" customFormat="false" ht="15" hidden="false" customHeight="false" outlineLevel="0" collapsed="false">
      <c r="A4288" s="2" t="s">
        <v>9454</v>
      </c>
      <c r="B4288" s="2" t="s">
        <v>1098</v>
      </c>
      <c r="C4288" s="2" t="s">
        <v>5164</v>
      </c>
      <c r="D4288" s="13" t="n">
        <v>45639</v>
      </c>
      <c r="E4288" s="2" t="s">
        <v>98</v>
      </c>
      <c r="F4288" s="2" t="s">
        <v>119</v>
      </c>
      <c r="G4288" s="2" t="s">
        <v>142</v>
      </c>
    </row>
    <row r="4289" customFormat="false" ht="15" hidden="false" customHeight="false" outlineLevel="0" collapsed="false">
      <c r="A4289" s="2" t="s">
        <v>9455</v>
      </c>
      <c r="B4289" s="2" t="s">
        <v>1296</v>
      </c>
      <c r="C4289" s="2" t="s">
        <v>5164</v>
      </c>
      <c r="D4289" s="13" t="n">
        <v>45907</v>
      </c>
      <c r="E4289" s="2" t="s">
        <v>98</v>
      </c>
      <c r="F4289" s="2" t="s">
        <v>98</v>
      </c>
      <c r="G4289" s="2" t="s">
        <v>111</v>
      </c>
    </row>
    <row r="4290" customFormat="false" ht="15" hidden="false" customHeight="false" outlineLevel="0" collapsed="false">
      <c r="A4290" s="2" t="s">
        <v>9456</v>
      </c>
      <c r="B4290" s="2" t="s">
        <v>3744</v>
      </c>
      <c r="C4290" s="2" t="s">
        <v>5190</v>
      </c>
      <c r="D4290" s="13" t="n">
        <v>45929</v>
      </c>
      <c r="E4290" s="2" t="s">
        <v>98</v>
      </c>
      <c r="F4290" s="2" t="s">
        <v>119</v>
      </c>
      <c r="G4290" s="2" t="s">
        <v>109</v>
      </c>
    </row>
    <row r="4291" customFormat="false" ht="15" hidden="false" customHeight="false" outlineLevel="0" collapsed="false">
      <c r="A4291" s="2" t="s">
        <v>9457</v>
      </c>
      <c r="B4291" s="2" t="s">
        <v>4071</v>
      </c>
      <c r="C4291" s="2" t="s">
        <v>5168</v>
      </c>
      <c r="D4291" s="13" t="n">
        <v>46064</v>
      </c>
      <c r="E4291" s="2" t="s">
        <v>119</v>
      </c>
      <c r="F4291" s="2" t="s">
        <v>98</v>
      </c>
      <c r="G4291" s="2" t="s">
        <v>130</v>
      </c>
    </row>
    <row r="4292" customFormat="false" ht="15" hidden="false" customHeight="false" outlineLevel="0" collapsed="false">
      <c r="A4292" s="2" t="s">
        <v>9458</v>
      </c>
      <c r="B4292" s="2" t="s">
        <v>1712</v>
      </c>
      <c r="C4292" s="2" t="s">
        <v>5190</v>
      </c>
      <c r="D4292" s="13" t="n">
        <v>46078</v>
      </c>
      <c r="E4292" s="2" t="s">
        <v>98</v>
      </c>
      <c r="F4292" s="2" t="s">
        <v>98</v>
      </c>
      <c r="G4292" s="2" t="s">
        <v>124</v>
      </c>
    </row>
    <row r="4293" customFormat="false" ht="15" hidden="false" customHeight="false" outlineLevel="0" collapsed="false">
      <c r="A4293" s="2" t="s">
        <v>9459</v>
      </c>
      <c r="B4293" s="2" t="s">
        <v>4627</v>
      </c>
      <c r="C4293" s="2" t="s">
        <v>5190</v>
      </c>
      <c r="D4293" s="13" t="n">
        <v>46020</v>
      </c>
      <c r="E4293" s="2" t="s">
        <v>98</v>
      </c>
      <c r="F4293" s="2" t="s">
        <v>165</v>
      </c>
      <c r="G4293" s="2" t="s">
        <v>109</v>
      </c>
    </row>
    <row r="4294" customFormat="false" ht="15" hidden="false" customHeight="false" outlineLevel="0" collapsed="false">
      <c r="A4294" s="2" t="s">
        <v>9460</v>
      </c>
      <c r="B4294" s="2" t="s">
        <v>4033</v>
      </c>
      <c r="C4294" s="2" t="s">
        <v>5190</v>
      </c>
      <c r="D4294" s="13" t="n">
        <v>45858</v>
      </c>
      <c r="E4294" s="2" t="s">
        <v>98</v>
      </c>
      <c r="F4294" s="2" t="s">
        <v>145</v>
      </c>
      <c r="G4294" s="2" t="s">
        <v>142</v>
      </c>
    </row>
    <row r="4295" customFormat="false" ht="15" hidden="false" customHeight="false" outlineLevel="0" collapsed="false">
      <c r="A4295" s="2" t="s">
        <v>9461</v>
      </c>
      <c r="B4295" s="2" t="s">
        <v>465</v>
      </c>
      <c r="C4295" s="2" t="s">
        <v>5164</v>
      </c>
      <c r="D4295" s="13" t="n">
        <v>45936</v>
      </c>
      <c r="E4295" s="2" t="s">
        <v>98</v>
      </c>
      <c r="F4295" s="2" t="s">
        <v>108</v>
      </c>
      <c r="G4295" s="2" t="s">
        <v>133</v>
      </c>
    </row>
    <row r="4296" customFormat="false" ht="15" hidden="false" customHeight="false" outlineLevel="0" collapsed="false">
      <c r="A4296" s="2" t="s">
        <v>9462</v>
      </c>
      <c r="B4296" s="2" t="s">
        <v>4808</v>
      </c>
      <c r="C4296" s="2" t="s">
        <v>5190</v>
      </c>
      <c r="D4296" s="13" t="n">
        <v>45860</v>
      </c>
      <c r="E4296" s="2" t="s">
        <v>98</v>
      </c>
      <c r="F4296" s="2" t="s">
        <v>145</v>
      </c>
      <c r="G4296" s="2" t="s">
        <v>120</v>
      </c>
    </row>
    <row r="4297" customFormat="false" ht="15" hidden="false" customHeight="false" outlineLevel="0" collapsed="false">
      <c r="A4297" s="2" t="s">
        <v>9463</v>
      </c>
      <c r="B4297" s="2" t="s">
        <v>4343</v>
      </c>
      <c r="C4297" s="2" t="s">
        <v>5164</v>
      </c>
      <c r="D4297" s="13" t="n">
        <v>45708</v>
      </c>
      <c r="E4297" s="2" t="s">
        <v>98</v>
      </c>
      <c r="F4297" s="2" t="s">
        <v>165</v>
      </c>
      <c r="G4297" s="2" t="s">
        <v>136</v>
      </c>
    </row>
    <row r="4298" customFormat="false" ht="15" hidden="false" customHeight="false" outlineLevel="0" collapsed="false">
      <c r="A4298" s="2" t="s">
        <v>9464</v>
      </c>
      <c r="B4298" s="2" t="s">
        <v>3929</v>
      </c>
      <c r="C4298" s="2" t="s">
        <v>5164</v>
      </c>
      <c r="D4298" s="13" t="n">
        <v>45746</v>
      </c>
      <c r="E4298" s="2" t="s">
        <v>98</v>
      </c>
      <c r="F4298" s="2" t="s">
        <v>119</v>
      </c>
      <c r="G4298" s="2" t="s">
        <v>136</v>
      </c>
    </row>
    <row r="4299" customFormat="false" ht="15" hidden="false" customHeight="false" outlineLevel="0" collapsed="false">
      <c r="A4299" s="2" t="s">
        <v>9465</v>
      </c>
      <c r="B4299" s="2" t="s">
        <v>2171</v>
      </c>
      <c r="C4299" s="2" t="s">
        <v>5190</v>
      </c>
      <c r="D4299" s="13" t="n">
        <v>45674</v>
      </c>
      <c r="E4299" s="2" t="s">
        <v>98</v>
      </c>
      <c r="F4299" s="2" t="s">
        <v>139</v>
      </c>
      <c r="G4299" s="2" t="s">
        <v>136</v>
      </c>
    </row>
    <row r="4300" customFormat="false" ht="15" hidden="false" customHeight="false" outlineLevel="0" collapsed="false">
      <c r="A4300" s="2" t="s">
        <v>9466</v>
      </c>
      <c r="B4300" s="2" t="s">
        <v>381</v>
      </c>
      <c r="C4300" s="2" t="s">
        <v>5166</v>
      </c>
      <c r="D4300" s="13" t="n">
        <v>45791</v>
      </c>
      <c r="E4300" s="2" t="s">
        <v>123</v>
      </c>
      <c r="F4300" s="2" t="s">
        <v>141</v>
      </c>
      <c r="G4300" s="2" t="s">
        <v>120</v>
      </c>
    </row>
    <row r="4301" customFormat="false" ht="15" hidden="false" customHeight="false" outlineLevel="0" collapsed="false">
      <c r="A4301" s="2" t="s">
        <v>9467</v>
      </c>
      <c r="B4301" s="2" t="s">
        <v>4964</v>
      </c>
      <c r="C4301" s="2" t="s">
        <v>5190</v>
      </c>
      <c r="D4301" s="13" t="n">
        <v>45504</v>
      </c>
      <c r="E4301" s="2" t="s">
        <v>98</v>
      </c>
      <c r="F4301" s="2" t="s">
        <v>98</v>
      </c>
      <c r="G4301" s="2" t="s">
        <v>136</v>
      </c>
    </row>
    <row r="4302" customFormat="false" ht="15" hidden="false" customHeight="false" outlineLevel="0" collapsed="false">
      <c r="A4302" s="2" t="s">
        <v>9468</v>
      </c>
      <c r="B4302" s="2" t="s">
        <v>1395</v>
      </c>
      <c r="C4302" s="2" t="s">
        <v>5168</v>
      </c>
      <c r="D4302" s="13" t="n">
        <v>45742</v>
      </c>
      <c r="E4302" s="2" t="s">
        <v>119</v>
      </c>
      <c r="F4302" s="2" t="s">
        <v>98</v>
      </c>
      <c r="G4302" s="2" t="s">
        <v>136</v>
      </c>
    </row>
    <row r="4303" customFormat="false" ht="15" hidden="false" customHeight="false" outlineLevel="0" collapsed="false">
      <c r="A4303" s="2" t="s">
        <v>9469</v>
      </c>
      <c r="B4303" s="2" t="s">
        <v>1404</v>
      </c>
      <c r="C4303" s="2" t="s">
        <v>5168</v>
      </c>
      <c r="D4303" s="13" t="n">
        <v>45831</v>
      </c>
      <c r="E4303" s="2" t="s">
        <v>98</v>
      </c>
      <c r="F4303" s="2" t="s">
        <v>98</v>
      </c>
      <c r="G4303" s="2" t="s">
        <v>133</v>
      </c>
    </row>
    <row r="4304" customFormat="false" ht="15" hidden="false" customHeight="false" outlineLevel="0" collapsed="false">
      <c r="A4304" s="2" t="s">
        <v>9470</v>
      </c>
      <c r="B4304" s="2" t="s">
        <v>4139</v>
      </c>
      <c r="C4304" s="2" t="s">
        <v>5168</v>
      </c>
      <c r="D4304" s="13" t="n">
        <v>45673</v>
      </c>
      <c r="E4304" s="2" t="s">
        <v>108</v>
      </c>
      <c r="F4304" s="2" t="s">
        <v>98</v>
      </c>
      <c r="G4304" s="2" t="s">
        <v>130</v>
      </c>
    </row>
    <row r="4305" customFormat="false" ht="15" hidden="false" customHeight="false" outlineLevel="0" collapsed="false">
      <c r="A4305" s="2" t="s">
        <v>9471</v>
      </c>
      <c r="B4305" s="2" t="s">
        <v>2901</v>
      </c>
      <c r="C4305" s="2" t="s">
        <v>5166</v>
      </c>
      <c r="D4305" s="13" t="n">
        <v>45690</v>
      </c>
      <c r="E4305" s="2" t="s">
        <v>119</v>
      </c>
      <c r="F4305" s="2" t="s">
        <v>128</v>
      </c>
      <c r="G4305" s="2" t="s">
        <v>109</v>
      </c>
    </row>
    <row r="4306" customFormat="false" ht="15" hidden="false" customHeight="false" outlineLevel="0" collapsed="false">
      <c r="A4306" s="2" t="s">
        <v>9472</v>
      </c>
      <c r="B4306" s="2" t="s">
        <v>750</v>
      </c>
      <c r="C4306" s="2" t="s">
        <v>5168</v>
      </c>
      <c r="D4306" s="13" t="n">
        <v>45647</v>
      </c>
      <c r="E4306" s="2" t="s">
        <v>123</v>
      </c>
      <c r="F4306" s="2" t="s">
        <v>98</v>
      </c>
      <c r="G4306" s="2" t="s">
        <v>130</v>
      </c>
    </row>
    <row r="4307" customFormat="false" ht="15" hidden="false" customHeight="false" outlineLevel="0" collapsed="false">
      <c r="A4307" s="2" t="s">
        <v>9473</v>
      </c>
      <c r="B4307" s="2" t="s">
        <v>5061</v>
      </c>
      <c r="C4307" s="2" t="s">
        <v>5172</v>
      </c>
      <c r="D4307" s="13" t="n">
        <v>45551</v>
      </c>
      <c r="E4307" s="2" t="s">
        <v>98</v>
      </c>
      <c r="F4307" s="2" t="s">
        <v>98</v>
      </c>
      <c r="G4307" s="2" t="s">
        <v>130</v>
      </c>
    </row>
    <row r="4308" customFormat="false" ht="15" hidden="false" customHeight="false" outlineLevel="0" collapsed="false">
      <c r="A4308" s="2" t="s">
        <v>9474</v>
      </c>
      <c r="B4308" s="2" t="s">
        <v>2148</v>
      </c>
      <c r="C4308" s="2" t="s">
        <v>5166</v>
      </c>
      <c r="D4308" s="13" t="n">
        <v>45713</v>
      </c>
      <c r="E4308" s="2" t="s">
        <v>163</v>
      </c>
      <c r="F4308" s="2" t="s">
        <v>141</v>
      </c>
      <c r="G4308" s="2" t="s">
        <v>120</v>
      </c>
    </row>
    <row r="4309" customFormat="false" ht="15" hidden="false" customHeight="false" outlineLevel="0" collapsed="false">
      <c r="A4309" s="2" t="s">
        <v>9475</v>
      </c>
      <c r="B4309" s="2" t="s">
        <v>1822</v>
      </c>
      <c r="C4309" s="2" t="s">
        <v>5164</v>
      </c>
      <c r="D4309" s="13" t="n">
        <v>45648</v>
      </c>
      <c r="E4309" s="2" t="s">
        <v>98</v>
      </c>
      <c r="F4309" s="2" t="s">
        <v>114</v>
      </c>
      <c r="G4309" s="2" t="s">
        <v>136</v>
      </c>
    </row>
    <row r="4310" customFormat="false" ht="15" hidden="false" customHeight="false" outlineLevel="0" collapsed="false">
      <c r="A4310" s="2" t="s">
        <v>9476</v>
      </c>
      <c r="B4310" s="2" t="s">
        <v>3358</v>
      </c>
      <c r="C4310" s="2" t="s">
        <v>5172</v>
      </c>
      <c r="D4310" s="13" t="n">
        <v>45960</v>
      </c>
      <c r="E4310" s="2" t="s">
        <v>119</v>
      </c>
      <c r="F4310" s="2" t="s">
        <v>98</v>
      </c>
      <c r="G4310" s="2" t="s">
        <v>111</v>
      </c>
    </row>
    <row r="4311" customFormat="false" ht="15" hidden="false" customHeight="false" outlineLevel="0" collapsed="false">
      <c r="A4311" s="2" t="s">
        <v>9477</v>
      </c>
      <c r="B4311" s="2" t="s">
        <v>5060</v>
      </c>
      <c r="C4311" s="2" t="s">
        <v>5168</v>
      </c>
      <c r="D4311" s="13" t="n">
        <v>45807</v>
      </c>
      <c r="E4311" s="2" t="s">
        <v>98</v>
      </c>
      <c r="F4311" s="2" t="s">
        <v>98</v>
      </c>
      <c r="G4311" s="2" t="s">
        <v>136</v>
      </c>
    </row>
    <row r="4312" customFormat="false" ht="15" hidden="false" customHeight="false" outlineLevel="0" collapsed="false">
      <c r="A4312" s="2" t="s">
        <v>9478</v>
      </c>
      <c r="B4312" s="2" t="s">
        <v>1848</v>
      </c>
      <c r="C4312" s="2" t="s">
        <v>5168</v>
      </c>
      <c r="D4312" s="13" t="n">
        <v>45818</v>
      </c>
      <c r="E4312" s="2" t="s">
        <v>119</v>
      </c>
      <c r="F4312" s="2" t="s">
        <v>98</v>
      </c>
      <c r="G4312" s="2" t="s">
        <v>142</v>
      </c>
    </row>
    <row r="4313" customFormat="false" ht="15" hidden="false" customHeight="false" outlineLevel="0" collapsed="false">
      <c r="A4313" s="2" t="s">
        <v>9479</v>
      </c>
      <c r="B4313" s="2" t="s">
        <v>247</v>
      </c>
      <c r="C4313" s="2" t="s">
        <v>5172</v>
      </c>
      <c r="D4313" s="13" t="n">
        <v>45745</v>
      </c>
      <c r="E4313" s="2" t="s">
        <v>119</v>
      </c>
      <c r="F4313" s="2" t="s">
        <v>98</v>
      </c>
      <c r="G4313" s="2" t="s">
        <v>142</v>
      </c>
    </row>
    <row r="4314" customFormat="false" ht="15" hidden="false" customHeight="false" outlineLevel="0" collapsed="false">
      <c r="A4314" s="2" t="s">
        <v>9480</v>
      </c>
      <c r="B4314" s="2" t="s">
        <v>5023</v>
      </c>
      <c r="C4314" s="2" t="s">
        <v>5164</v>
      </c>
      <c r="D4314" s="13" t="n">
        <v>45873</v>
      </c>
      <c r="E4314" s="2" t="s">
        <v>98</v>
      </c>
      <c r="F4314" s="2" t="s">
        <v>98</v>
      </c>
      <c r="G4314" s="2" t="s">
        <v>99</v>
      </c>
    </row>
    <row r="4315" customFormat="false" ht="15" hidden="false" customHeight="false" outlineLevel="0" collapsed="false">
      <c r="A4315" s="2" t="s">
        <v>9481</v>
      </c>
      <c r="B4315" s="2" t="s">
        <v>3438</v>
      </c>
      <c r="C4315" s="2" t="s">
        <v>5164</v>
      </c>
      <c r="D4315" s="13" t="n">
        <v>45545</v>
      </c>
      <c r="E4315" s="2" t="s">
        <v>98</v>
      </c>
      <c r="F4315" s="2" t="s">
        <v>165</v>
      </c>
      <c r="G4315" s="2" t="s">
        <v>136</v>
      </c>
    </row>
    <row r="4316" customFormat="false" ht="15" hidden="false" customHeight="false" outlineLevel="0" collapsed="false">
      <c r="A4316" s="2" t="s">
        <v>9482</v>
      </c>
      <c r="B4316" s="2" t="s">
        <v>4327</v>
      </c>
      <c r="C4316" s="2" t="s">
        <v>5190</v>
      </c>
      <c r="D4316" s="13" t="n">
        <v>45763</v>
      </c>
      <c r="E4316" s="2" t="s">
        <v>98</v>
      </c>
      <c r="F4316" s="2" t="s">
        <v>119</v>
      </c>
      <c r="G4316" s="2" t="s">
        <v>111</v>
      </c>
    </row>
    <row r="4317" customFormat="false" ht="15" hidden="false" customHeight="false" outlineLevel="0" collapsed="false">
      <c r="A4317" s="2" t="s">
        <v>9483</v>
      </c>
      <c r="B4317" s="2" t="s">
        <v>3690</v>
      </c>
      <c r="C4317" s="2" t="s">
        <v>5164</v>
      </c>
      <c r="D4317" s="13" t="n">
        <v>45852</v>
      </c>
      <c r="E4317" s="2" t="s">
        <v>98</v>
      </c>
      <c r="F4317" s="2" t="s">
        <v>139</v>
      </c>
      <c r="G4317" s="2" t="s">
        <v>111</v>
      </c>
    </row>
    <row r="4318" customFormat="false" ht="15" hidden="false" customHeight="false" outlineLevel="0" collapsed="false">
      <c r="A4318" s="2" t="s">
        <v>9484</v>
      </c>
      <c r="B4318" s="2" t="s">
        <v>1959</v>
      </c>
      <c r="C4318" s="2" t="s">
        <v>5172</v>
      </c>
      <c r="D4318" s="13" t="n">
        <v>46255</v>
      </c>
      <c r="E4318" s="2" t="s">
        <v>108</v>
      </c>
      <c r="F4318" s="2" t="s">
        <v>98</v>
      </c>
      <c r="G4318" s="2" t="s">
        <v>133</v>
      </c>
    </row>
    <row r="4319" customFormat="false" ht="15" hidden="false" customHeight="false" outlineLevel="0" collapsed="false">
      <c r="A4319" s="2" t="s">
        <v>9485</v>
      </c>
      <c r="B4319" s="2" t="s">
        <v>1012</v>
      </c>
      <c r="C4319" s="2" t="s">
        <v>5166</v>
      </c>
      <c r="D4319" s="13" t="n">
        <v>45598</v>
      </c>
      <c r="E4319" s="2" t="s">
        <v>98</v>
      </c>
      <c r="F4319" s="2" t="s">
        <v>145</v>
      </c>
      <c r="G4319" s="2" t="s">
        <v>136</v>
      </c>
    </row>
    <row r="4320" customFormat="false" ht="15" hidden="false" customHeight="false" outlineLevel="0" collapsed="false">
      <c r="A4320" s="2" t="s">
        <v>9486</v>
      </c>
      <c r="B4320" s="2" t="s">
        <v>1092</v>
      </c>
      <c r="C4320" s="2" t="s">
        <v>5166</v>
      </c>
      <c r="D4320" s="13" t="n">
        <v>45929</v>
      </c>
      <c r="E4320" s="2" t="s">
        <v>108</v>
      </c>
      <c r="F4320" s="2" t="s">
        <v>145</v>
      </c>
      <c r="G4320" s="2" t="s">
        <v>124</v>
      </c>
    </row>
    <row r="4321" customFormat="false" ht="15" hidden="false" customHeight="false" outlineLevel="0" collapsed="false">
      <c r="A4321" s="2" t="s">
        <v>9487</v>
      </c>
      <c r="B4321" s="2" t="s">
        <v>3266</v>
      </c>
      <c r="C4321" s="2" t="s">
        <v>5164</v>
      </c>
      <c r="D4321" s="13" t="n">
        <v>45829</v>
      </c>
      <c r="E4321" s="2" t="s">
        <v>98</v>
      </c>
      <c r="F4321" s="2" t="s">
        <v>128</v>
      </c>
      <c r="G4321" s="2" t="s">
        <v>136</v>
      </c>
    </row>
    <row r="4322" customFormat="false" ht="15" hidden="false" customHeight="false" outlineLevel="0" collapsed="false">
      <c r="A4322" s="2" t="s">
        <v>9488</v>
      </c>
      <c r="B4322" s="2" t="s">
        <v>4329</v>
      </c>
      <c r="C4322" s="2" t="s">
        <v>5166</v>
      </c>
      <c r="D4322" s="13" t="n">
        <v>45781</v>
      </c>
      <c r="E4322" s="2" t="s">
        <v>145</v>
      </c>
      <c r="F4322" s="2" t="s">
        <v>108</v>
      </c>
      <c r="G4322" s="2" t="s">
        <v>133</v>
      </c>
    </row>
    <row r="4323" customFormat="false" ht="15" hidden="false" customHeight="false" outlineLevel="0" collapsed="false">
      <c r="A4323" s="2" t="s">
        <v>9489</v>
      </c>
      <c r="B4323" s="2" t="s">
        <v>1938</v>
      </c>
      <c r="C4323" s="2" t="s">
        <v>5166</v>
      </c>
      <c r="D4323" s="13" t="n">
        <v>46102</v>
      </c>
      <c r="E4323" s="2" t="s">
        <v>163</v>
      </c>
      <c r="F4323" s="2" t="s">
        <v>165</v>
      </c>
      <c r="G4323" s="2" t="s">
        <v>109</v>
      </c>
    </row>
    <row r="4324" customFormat="false" ht="15" hidden="false" customHeight="false" outlineLevel="0" collapsed="false">
      <c r="A4324" s="2" t="s">
        <v>9490</v>
      </c>
      <c r="B4324" s="2" t="s">
        <v>4938</v>
      </c>
      <c r="C4324" s="2" t="s">
        <v>5172</v>
      </c>
      <c r="D4324" s="13" t="n">
        <v>45368</v>
      </c>
      <c r="E4324" s="2" t="s">
        <v>98</v>
      </c>
      <c r="F4324" s="2" t="s">
        <v>98</v>
      </c>
      <c r="G4324" s="2" t="s">
        <v>120</v>
      </c>
    </row>
    <row r="4325" customFormat="false" ht="15" hidden="false" customHeight="false" outlineLevel="0" collapsed="false">
      <c r="A4325" s="2" t="s">
        <v>9491</v>
      </c>
      <c r="B4325" s="2" t="s">
        <v>252</v>
      </c>
      <c r="C4325" s="2" t="s">
        <v>5166</v>
      </c>
      <c r="D4325" s="13" t="n">
        <v>45427</v>
      </c>
      <c r="E4325" s="2" t="s">
        <v>145</v>
      </c>
      <c r="F4325" s="2" t="s">
        <v>165</v>
      </c>
      <c r="G4325" s="2" t="s">
        <v>133</v>
      </c>
    </row>
    <row r="4326" customFormat="false" ht="15" hidden="false" customHeight="false" outlineLevel="0" collapsed="false">
      <c r="A4326" s="2" t="s">
        <v>9492</v>
      </c>
      <c r="B4326" s="2" t="s">
        <v>1409</v>
      </c>
      <c r="C4326" s="2" t="s">
        <v>5166</v>
      </c>
      <c r="D4326" s="13" t="n">
        <v>46028</v>
      </c>
      <c r="E4326" s="2" t="s">
        <v>139</v>
      </c>
      <c r="F4326" s="2" t="s">
        <v>163</v>
      </c>
      <c r="G4326" s="2" t="s">
        <v>130</v>
      </c>
    </row>
    <row r="4327" customFormat="false" ht="15" hidden="false" customHeight="false" outlineLevel="0" collapsed="false">
      <c r="A4327" s="2" t="s">
        <v>9493</v>
      </c>
      <c r="B4327" s="2" t="s">
        <v>1496</v>
      </c>
      <c r="C4327" s="2" t="s">
        <v>5166</v>
      </c>
      <c r="D4327" s="13" t="n">
        <v>45732</v>
      </c>
      <c r="E4327" s="2" t="s">
        <v>139</v>
      </c>
      <c r="F4327" s="2" t="s">
        <v>114</v>
      </c>
      <c r="G4327" s="2" t="s">
        <v>111</v>
      </c>
    </row>
    <row r="4328" customFormat="false" ht="15" hidden="false" customHeight="false" outlineLevel="0" collapsed="false">
      <c r="A4328" s="2" t="s">
        <v>9494</v>
      </c>
      <c r="B4328" s="2" t="s">
        <v>4207</v>
      </c>
      <c r="C4328" s="2" t="s">
        <v>5168</v>
      </c>
      <c r="D4328" s="13" t="n">
        <v>46212</v>
      </c>
      <c r="E4328" s="2" t="s">
        <v>139</v>
      </c>
      <c r="F4328" s="2" t="s">
        <v>98</v>
      </c>
      <c r="G4328" s="2" t="s">
        <v>111</v>
      </c>
    </row>
    <row r="4329" customFormat="false" ht="15" hidden="false" customHeight="false" outlineLevel="0" collapsed="false">
      <c r="A4329" s="2" t="s">
        <v>9495</v>
      </c>
      <c r="B4329" s="2" t="s">
        <v>2852</v>
      </c>
      <c r="C4329" s="2" t="s">
        <v>5190</v>
      </c>
      <c r="D4329" s="13" t="n">
        <v>45861</v>
      </c>
      <c r="E4329" s="2" t="s">
        <v>98</v>
      </c>
      <c r="F4329" s="2" t="s">
        <v>119</v>
      </c>
      <c r="G4329" s="2" t="s">
        <v>99</v>
      </c>
    </row>
    <row r="4330" customFormat="false" ht="15" hidden="false" customHeight="false" outlineLevel="0" collapsed="false">
      <c r="A4330" s="2" t="s">
        <v>9496</v>
      </c>
      <c r="B4330" s="2" t="s">
        <v>667</v>
      </c>
      <c r="C4330" s="2" t="s">
        <v>5164</v>
      </c>
      <c r="D4330" s="13" t="n">
        <v>46148</v>
      </c>
      <c r="E4330" s="2" t="s">
        <v>98</v>
      </c>
      <c r="F4330" s="2" t="s">
        <v>145</v>
      </c>
      <c r="G4330" s="2" t="s">
        <v>130</v>
      </c>
    </row>
    <row r="4331" customFormat="false" ht="15" hidden="false" customHeight="false" outlineLevel="0" collapsed="false">
      <c r="A4331" s="2" t="s">
        <v>9497</v>
      </c>
      <c r="B4331" s="2" t="s">
        <v>517</v>
      </c>
      <c r="C4331" s="2" t="s">
        <v>5168</v>
      </c>
      <c r="D4331" s="13" t="n">
        <v>45752</v>
      </c>
      <c r="E4331" s="2" t="s">
        <v>98</v>
      </c>
      <c r="F4331" s="2" t="s">
        <v>98</v>
      </c>
      <c r="G4331" s="2" t="s">
        <v>120</v>
      </c>
    </row>
    <row r="4332" customFormat="false" ht="15" hidden="false" customHeight="false" outlineLevel="0" collapsed="false">
      <c r="A4332" s="2" t="s">
        <v>9498</v>
      </c>
      <c r="B4332" s="2" t="s">
        <v>3753</v>
      </c>
      <c r="C4332" s="2" t="s">
        <v>5168</v>
      </c>
      <c r="D4332" s="13" t="n">
        <v>45799</v>
      </c>
      <c r="E4332" s="2" t="s">
        <v>98</v>
      </c>
      <c r="F4332" s="2" t="s">
        <v>98</v>
      </c>
      <c r="G4332" s="2" t="s">
        <v>111</v>
      </c>
    </row>
    <row r="4333" customFormat="false" ht="15" hidden="false" customHeight="false" outlineLevel="0" collapsed="false">
      <c r="A4333" s="2" t="s">
        <v>9499</v>
      </c>
      <c r="B4333" s="2" t="s">
        <v>5026</v>
      </c>
      <c r="C4333" s="2" t="s">
        <v>5172</v>
      </c>
      <c r="D4333" s="13" t="n">
        <v>46069</v>
      </c>
      <c r="E4333" s="2" t="s">
        <v>98</v>
      </c>
      <c r="F4333" s="2" t="s">
        <v>98</v>
      </c>
      <c r="G4333" s="2" t="s">
        <v>130</v>
      </c>
    </row>
    <row r="4334" customFormat="false" ht="15" hidden="false" customHeight="false" outlineLevel="0" collapsed="false">
      <c r="A4334" s="2" t="s">
        <v>9500</v>
      </c>
      <c r="B4334" s="2" t="s">
        <v>4258</v>
      </c>
      <c r="C4334" s="2" t="s">
        <v>5172</v>
      </c>
      <c r="D4334" s="13" t="n">
        <v>45786</v>
      </c>
      <c r="E4334" s="2" t="s">
        <v>114</v>
      </c>
      <c r="F4334" s="2" t="s">
        <v>98</v>
      </c>
      <c r="G4334" s="2" t="s">
        <v>133</v>
      </c>
    </row>
    <row r="4335" customFormat="false" ht="15" hidden="false" customHeight="false" outlineLevel="0" collapsed="false">
      <c r="A4335" s="2" t="s">
        <v>9501</v>
      </c>
      <c r="B4335" s="2" t="s">
        <v>4306</v>
      </c>
      <c r="C4335" s="2" t="s">
        <v>5172</v>
      </c>
      <c r="D4335" s="13" t="n">
        <v>45870</v>
      </c>
      <c r="E4335" s="2" t="s">
        <v>104</v>
      </c>
      <c r="F4335" s="2" t="s">
        <v>98</v>
      </c>
      <c r="G4335" s="2" t="s">
        <v>130</v>
      </c>
    </row>
    <row r="4336" customFormat="false" ht="15" hidden="false" customHeight="false" outlineLevel="0" collapsed="false">
      <c r="A4336" s="2" t="s">
        <v>9502</v>
      </c>
      <c r="B4336" s="2" t="s">
        <v>4204</v>
      </c>
      <c r="C4336" s="2" t="s">
        <v>5164</v>
      </c>
      <c r="D4336" s="13" t="n">
        <v>45552</v>
      </c>
      <c r="E4336" s="2" t="s">
        <v>98</v>
      </c>
      <c r="F4336" s="2" t="s">
        <v>128</v>
      </c>
      <c r="G4336" s="2" t="s">
        <v>136</v>
      </c>
    </row>
    <row r="4337" customFormat="false" ht="15" hidden="false" customHeight="false" outlineLevel="0" collapsed="false">
      <c r="A4337" s="2" t="s">
        <v>9503</v>
      </c>
      <c r="B4337" s="2" t="s">
        <v>3620</v>
      </c>
      <c r="C4337" s="2" t="s">
        <v>5168</v>
      </c>
      <c r="D4337" s="13" t="n">
        <v>45624</v>
      </c>
      <c r="E4337" s="2" t="s">
        <v>98</v>
      </c>
      <c r="F4337" s="2" t="s">
        <v>98</v>
      </c>
      <c r="G4337" s="2" t="s">
        <v>124</v>
      </c>
    </row>
    <row r="4338" customFormat="false" ht="15" hidden="false" customHeight="false" outlineLevel="0" collapsed="false">
      <c r="A4338" s="2" t="s">
        <v>9504</v>
      </c>
      <c r="B4338" s="2" t="s">
        <v>4300</v>
      </c>
      <c r="C4338" s="2" t="s">
        <v>5168</v>
      </c>
      <c r="D4338" s="13" t="n">
        <v>45834</v>
      </c>
      <c r="E4338" s="2" t="s">
        <v>119</v>
      </c>
      <c r="F4338" s="2" t="s">
        <v>98</v>
      </c>
      <c r="G4338" s="2" t="s">
        <v>120</v>
      </c>
    </row>
    <row r="4339" customFormat="false" ht="15" hidden="false" customHeight="false" outlineLevel="0" collapsed="false">
      <c r="A4339" s="2" t="s">
        <v>9505</v>
      </c>
      <c r="B4339" s="2" t="s">
        <v>2678</v>
      </c>
      <c r="C4339" s="2" t="s">
        <v>5168</v>
      </c>
      <c r="D4339" s="13" t="n">
        <v>45801</v>
      </c>
      <c r="E4339" s="2" t="s">
        <v>123</v>
      </c>
      <c r="F4339" s="2" t="s">
        <v>98</v>
      </c>
      <c r="G4339" s="2" t="s">
        <v>124</v>
      </c>
    </row>
    <row r="4340" customFormat="false" ht="15" hidden="false" customHeight="false" outlineLevel="0" collapsed="false">
      <c r="A4340" s="2" t="s">
        <v>9506</v>
      </c>
      <c r="B4340" s="2" t="s">
        <v>5130</v>
      </c>
      <c r="C4340" s="2" t="s">
        <v>5190</v>
      </c>
      <c r="D4340" s="13" t="n">
        <v>45646</v>
      </c>
      <c r="E4340" s="2" t="s">
        <v>98</v>
      </c>
      <c r="F4340" s="2" t="s">
        <v>98</v>
      </c>
      <c r="G4340" s="2" t="s">
        <v>111</v>
      </c>
    </row>
    <row r="4341" customFormat="false" ht="15" hidden="false" customHeight="false" outlineLevel="0" collapsed="false">
      <c r="A4341" s="2" t="s">
        <v>9507</v>
      </c>
      <c r="B4341" s="2" t="s">
        <v>4959</v>
      </c>
      <c r="C4341" s="2" t="s">
        <v>5172</v>
      </c>
      <c r="D4341" s="13" t="n">
        <v>45389</v>
      </c>
      <c r="E4341" s="2" t="s">
        <v>98</v>
      </c>
      <c r="F4341" s="2" t="s">
        <v>98</v>
      </c>
      <c r="G4341" s="2" t="s">
        <v>142</v>
      </c>
    </row>
    <row r="4342" customFormat="false" ht="15" hidden="false" customHeight="false" outlineLevel="0" collapsed="false">
      <c r="A4342" s="2" t="s">
        <v>9508</v>
      </c>
      <c r="B4342" s="2" t="s">
        <v>4187</v>
      </c>
      <c r="C4342" s="2" t="s">
        <v>5166</v>
      </c>
      <c r="D4342" s="13" t="n">
        <v>45327</v>
      </c>
      <c r="E4342" s="2" t="s">
        <v>141</v>
      </c>
      <c r="F4342" s="2" t="s">
        <v>98</v>
      </c>
      <c r="G4342" s="2" t="s">
        <v>130</v>
      </c>
    </row>
    <row r="4343" customFormat="false" ht="15" hidden="false" customHeight="false" outlineLevel="0" collapsed="false">
      <c r="A4343" s="2" t="s">
        <v>9509</v>
      </c>
      <c r="B4343" s="2" t="s">
        <v>2585</v>
      </c>
      <c r="C4343" s="2" t="s">
        <v>5164</v>
      </c>
      <c r="D4343" s="13" t="n">
        <v>45882</v>
      </c>
      <c r="E4343" s="2" t="s">
        <v>98</v>
      </c>
      <c r="F4343" s="2" t="s">
        <v>108</v>
      </c>
      <c r="G4343" s="2" t="s">
        <v>109</v>
      </c>
    </row>
    <row r="4344" customFormat="false" ht="15" hidden="false" customHeight="false" outlineLevel="0" collapsed="false">
      <c r="A4344" s="2" t="s">
        <v>9510</v>
      </c>
      <c r="B4344" s="2" t="s">
        <v>4711</v>
      </c>
      <c r="C4344" s="2" t="s">
        <v>5164</v>
      </c>
      <c r="D4344" s="13" t="n">
        <v>45822</v>
      </c>
      <c r="E4344" s="2" t="s">
        <v>98</v>
      </c>
      <c r="F4344" s="2" t="s">
        <v>141</v>
      </c>
      <c r="G4344" s="2" t="s">
        <v>142</v>
      </c>
    </row>
    <row r="4345" customFormat="false" ht="15" hidden="false" customHeight="false" outlineLevel="0" collapsed="false">
      <c r="A4345" s="2" t="s">
        <v>9511</v>
      </c>
      <c r="B4345" s="2" t="s">
        <v>1813</v>
      </c>
      <c r="C4345" s="2" t="s">
        <v>5168</v>
      </c>
      <c r="D4345" s="13" t="n">
        <v>45482</v>
      </c>
      <c r="E4345" s="2" t="s">
        <v>98</v>
      </c>
      <c r="F4345" s="2" t="s">
        <v>98</v>
      </c>
      <c r="G4345" s="2" t="s">
        <v>136</v>
      </c>
    </row>
    <row r="4346" customFormat="false" ht="15" hidden="false" customHeight="false" outlineLevel="0" collapsed="false">
      <c r="A4346" s="2" t="s">
        <v>9512</v>
      </c>
      <c r="B4346" s="2" t="s">
        <v>3090</v>
      </c>
      <c r="C4346" s="2" t="s">
        <v>5164</v>
      </c>
      <c r="D4346" s="13" t="n">
        <v>45911</v>
      </c>
      <c r="E4346" s="2" t="s">
        <v>98</v>
      </c>
      <c r="F4346" s="2" t="s">
        <v>139</v>
      </c>
      <c r="G4346" s="2" t="s">
        <v>133</v>
      </c>
    </row>
    <row r="4347" customFormat="false" ht="15" hidden="false" customHeight="false" outlineLevel="0" collapsed="false">
      <c r="A4347" s="2" t="s">
        <v>9513</v>
      </c>
      <c r="B4347" s="2" t="s">
        <v>1696</v>
      </c>
      <c r="C4347" s="2" t="s">
        <v>5168</v>
      </c>
      <c r="D4347" s="13" t="n">
        <v>45687</v>
      </c>
      <c r="E4347" s="2" t="s">
        <v>145</v>
      </c>
      <c r="F4347" s="2" t="s">
        <v>98</v>
      </c>
      <c r="G4347" s="2" t="s">
        <v>130</v>
      </c>
    </row>
    <row r="4348" customFormat="false" ht="15" hidden="false" customHeight="false" outlineLevel="0" collapsed="false">
      <c r="A4348" s="2" t="s">
        <v>9514</v>
      </c>
      <c r="B4348" s="2" t="s">
        <v>4682</v>
      </c>
      <c r="C4348" s="2" t="s">
        <v>5168</v>
      </c>
      <c r="D4348" s="13" t="n">
        <v>45681</v>
      </c>
      <c r="E4348" s="2" t="s">
        <v>145</v>
      </c>
      <c r="F4348" s="2" t="s">
        <v>98</v>
      </c>
      <c r="G4348" s="2" t="s">
        <v>115</v>
      </c>
    </row>
    <row r="4349" customFormat="false" ht="15" hidden="false" customHeight="false" outlineLevel="0" collapsed="false">
      <c r="A4349" s="2" t="s">
        <v>9515</v>
      </c>
      <c r="B4349" s="2" t="s">
        <v>3395</v>
      </c>
      <c r="C4349" s="2" t="s">
        <v>5168</v>
      </c>
      <c r="D4349" s="13" t="n">
        <v>45480</v>
      </c>
      <c r="E4349" s="2" t="s">
        <v>98</v>
      </c>
      <c r="F4349" s="2" t="s">
        <v>98</v>
      </c>
      <c r="G4349" s="2" t="s">
        <v>142</v>
      </c>
    </row>
    <row r="4350" customFormat="false" ht="15" hidden="false" customHeight="false" outlineLevel="0" collapsed="false">
      <c r="A4350" s="2" t="s">
        <v>9516</v>
      </c>
      <c r="B4350" s="2" t="s">
        <v>3778</v>
      </c>
      <c r="C4350" s="2" t="s">
        <v>5172</v>
      </c>
      <c r="D4350" s="13" t="n">
        <v>46143</v>
      </c>
      <c r="E4350" s="2" t="s">
        <v>145</v>
      </c>
      <c r="F4350" s="2" t="s">
        <v>98</v>
      </c>
      <c r="G4350" s="2" t="s">
        <v>109</v>
      </c>
    </row>
    <row r="4351" customFormat="false" ht="15" hidden="false" customHeight="false" outlineLevel="0" collapsed="false">
      <c r="A4351" s="2" t="s">
        <v>9517</v>
      </c>
      <c r="B4351" s="2" t="s">
        <v>3834</v>
      </c>
      <c r="C4351" s="2" t="s">
        <v>5164</v>
      </c>
      <c r="D4351" s="13" t="n">
        <v>45741</v>
      </c>
      <c r="E4351" s="2" t="s">
        <v>98</v>
      </c>
      <c r="F4351" s="2" t="s">
        <v>114</v>
      </c>
      <c r="G4351" s="2" t="s">
        <v>142</v>
      </c>
    </row>
    <row r="4352" customFormat="false" ht="15" hidden="false" customHeight="false" outlineLevel="0" collapsed="false">
      <c r="A4352" s="2" t="s">
        <v>9518</v>
      </c>
      <c r="B4352" s="2" t="s">
        <v>5013</v>
      </c>
      <c r="C4352" s="2" t="s">
        <v>5190</v>
      </c>
      <c r="D4352" s="13" t="n">
        <v>46197</v>
      </c>
      <c r="E4352" s="2" t="s">
        <v>98</v>
      </c>
      <c r="F4352" s="2" t="s">
        <v>98</v>
      </c>
      <c r="G4352" s="2" t="s">
        <v>115</v>
      </c>
    </row>
    <row r="4353" customFormat="false" ht="15" hidden="false" customHeight="false" outlineLevel="0" collapsed="false">
      <c r="A4353" s="2" t="s">
        <v>9519</v>
      </c>
      <c r="B4353" s="2" t="s">
        <v>4048</v>
      </c>
      <c r="C4353" s="2" t="s">
        <v>5190</v>
      </c>
      <c r="D4353" s="13" t="n">
        <v>45902</v>
      </c>
      <c r="E4353" s="2" t="s">
        <v>98</v>
      </c>
      <c r="F4353" s="2" t="s">
        <v>128</v>
      </c>
      <c r="G4353" s="2" t="s">
        <v>130</v>
      </c>
    </row>
    <row r="4354" customFormat="false" ht="15" hidden="false" customHeight="false" outlineLevel="0" collapsed="false">
      <c r="A4354" s="2" t="s">
        <v>9520</v>
      </c>
      <c r="B4354" s="2" t="s">
        <v>5126</v>
      </c>
      <c r="C4354" s="2" t="s">
        <v>5172</v>
      </c>
      <c r="D4354" s="13" t="n">
        <v>45916</v>
      </c>
      <c r="E4354" s="2" t="s">
        <v>98</v>
      </c>
      <c r="F4354" s="2" t="s">
        <v>98</v>
      </c>
      <c r="G4354" s="2" t="s">
        <v>124</v>
      </c>
    </row>
    <row r="4355" customFormat="false" ht="15" hidden="false" customHeight="false" outlineLevel="0" collapsed="false">
      <c r="A4355" s="2" t="s">
        <v>9521</v>
      </c>
      <c r="B4355" s="2" t="s">
        <v>2032</v>
      </c>
      <c r="C4355" s="2" t="s">
        <v>5168</v>
      </c>
      <c r="D4355" s="13" t="n">
        <v>45880</v>
      </c>
      <c r="E4355" s="2" t="s">
        <v>119</v>
      </c>
      <c r="F4355" s="2" t="s">
        <v>98</v>
      </c>
      <c r="G4355" s="2" t="s">
        <v>99</v>
      </c>
    </row>
    <row r="4356" customFormat="false" ht="15" hidden="false" customHeight="false" outlineLevel="0" collapsed="false">
      <c r="A4356" s="2" t="s">
        <v>9522</v>
      </c>
      <c r="B4356" s="2" t="s">
        <v>3472</v>
      </c>
      <c r="C4356" s="2" t="s">
        <v>5164</v>
      </c>
      <c r="D4356" s="13" t="n">
        <v>45957</v>
      </c>
      <c r="E4356" s="2" t="s">
        <v>98</v>
      </c>
      <c r="F4356" s="2" t="s">
        <v>139</v>
      </c>
      <c r="G4356" s="2" t="s">
        <v>124</v>
      </c>
    </row>
    <row r="4357" customFormat="false" ht="15" hidden="false" customHeight="false" outlineLevel="0" collapsed="false">
      <c r="A4357" s="2" t="s">
        <v>9523</v>
      </c>
      <c r="B4357" s="2" t="s">
        <v>3640</v>
      </c>
      <c r="C4357" s="2" t="s">
        <v>5164</v>
      </c>
      <c r="D4357" s="13" t="n">
        <v>45455</v>
      </c>
      <c r="E4357" s="2" t="s">
        <v>98</v>
      </c>
      <c r="F4357" s="2" t="s">
        <v>141</v>
      </c>
      <c r="G4357" s="2" t="s">
        <v>115</v>
      </c>
    </row>
    <row r="4358" customFormat="false" ht="15" hidden="false" customHeight="false" outlineLevel="0" collapsed="false">
      <c r="A4358" s="2" t="s">
        <v>9524</v>
      </c>
      <c r="B4358" s="2" t="s">
        <v>4903</v>
      </c>
      <c r="C4358" s="2" t="s">
        <v>5168</v>
      </c>
      <c r="D4358" s="13" t="n">
        <v>45397</v>
      </c>
      <c r="E4358" s="2" t="s">
        <v>141</v>
      </c>
      <c r="F4358" s="2" t="s">
        <v>98</v>
      </c>
      <c r="G4358" s="2" t="s">
        <v>136</v>
      </c>
    </row>
    <row r="4359" customFormat="false" ht="15" hidden="false" customHeight="false" outlineLevel="0" collapsed="false">
      <c r="A4359" s="2" t="s">
        <v>9525</v>
      </c>
      <c r="B4359" s="2" t="s">
        <v>2118</v>
      </c>
      <c r="C4359" s="2" t="s">
        <v>5164</v>
      </c>
      <c r="D4359" s="13" t="n">
        <v>46107</v>
      </c>
      <c r="E4359" s="2" t="s">
        <v>98</v>
      </c>
      <c r="F4359" s="2" t="s">
        <v>139</v>
      </c>
      <c r="G4359" s="2" t="s">
        <v>99</v>
      </c>
    </row>
    <row r="4360" customFormat="false" ht="15" hidden="false" customHeight="false" outlineLevel="0" collapsed="false">
      <c r="A4360" s="2" t="s">
        <v>9526</v>
      </c>
      <c r="B4360" s="2" t="s">
        <v>4585</v>
      </c>
      <c r="C4360" s="2" t="s">
        <v>5190</v>
      </c>
      <c r="D4360" s="13" t="n">
        <v>45840</v>
      </c>
      <c r="E4360" s="2" t="s">
        <v>98</v>
      </c>
      <c r="F4360" s="2" t="s">
        <v>104</v>
      </c>
      <c r="G4360" s="2" t="s">
        <v>142</v>
      </c>
    </row>
    <row r="4361" customFormat="false" ht="15" hidden="false" customHeight="false" outlineLevel="0" collapsed="false">
      <c r="A4361" s="2" t="s">
        <v>9527</v>
      </c>
      <c r="B4361" s="2" t="s">
        <v>4294</v>
      </c>
      <c r="C4361" s="2" t="s">
        <v>5190</v>
      </c>
      <c r="D4361" s="13" t="n">
        <v>45934</v>
      </c>
      <c r="E4361" s="2" t="s">
        <v>98</v>
      </c>
      <c r="F4361" s="2" t="s">
        <v>163</v>
      </c>
      <c r="G4361" s="2" t="s">
        <v>133</v>
      </c>
    </row>
    <row r="4362" customFormat="false" ht="15" hidden="false" customHeight="false" outlineLevel="0" collapsed="false">
      <c r="A4362" s="2" t="s">
        <v>9528</v>
      </c>
      <c r="B4362" s="2" t="s">
        <v>2432</v>
      </c>
      <c r="C4362" s="2" t="s">
        <v>5190</v>
      </c>
      <c r="D4362" s="13" t="n">
        <v>46000</v>
      </c>
      <c r="E4362" s="2" t="s">
        <v>98</v>
      </c>
      <c r="F4362" s="2" t="s">
        <v>123</v>
      </c>
      <c r="G4362" s="2" t="s">
        <v>109</v>
      </c>
    </row>
    <row r="4363" customFormat="false" ht="15" hidden="false" customHeight="false" outlineLevel="0" collapsed="false">
      <c r="A4363" s="2" t="s">
        <v>9529</v>
      </c>
      <c r="B4363" s="2" t="s">
        <v>3113</v>
      </c>
      <c r="C4363" s="2" t="s">
        <v>5172</v>
      </c>
      <c r="D4363" s="13" t="n">
        <v>45799</v>
      </c>
      <c r="E4363" s="2" t="s">
        <v>165</v>
      </c>
      <c r="F4363" s="2" t="s">
        <v>98</v>
      </c>
      <c r="G4363" s="2" t="s">
        <v>109</v>
      </c>
    </row>
    <row r="4364" customFormat="false" ht="15" hidden="false" customHeight="false" outlineLevel="0" collapsed="false">
      <c r="A4364" s="2" t="s">
        <v>9530</v>
      </c>
      <c r="B4364" s="2" t="s">
        <v>2625</v>
      </c>
      <c r="C4364" s="2" t="s">
        <v>5190</v>
      </c>
      <c r="D4364" s="13" t="n">
        <v>45883</v>
      </c>
      <c r="E4364" s="2" t="s">
        <v>98</v>
      </c>
      <c r="F4364" s="2" t="s">
        <v>128</v>
      </c>
      <c r="G4364" s="2" t="s">
        <v>99</v>
      </c>
    </row>
    <row r="4365" customFormat="false" ht="15" hidden="false" customHeight="false" outlineLevel="0" collapsed="false">
      <c r="A4365" s="2" t="s">
        <v>9531</v>
      </c>
      <c r="B4365" s="2" t="s">
        <v>756</v>
      </c>
      <c r="C4365" s="2" t="s">
        <v>5166</v>
      </c>
      <c r="D4365" s="13" t="n">
        <v>45830</v>
      </c>
      <c r="E4365" s="2" t="s">
        <v>139</v>
      </c>
      <c r="F4365" s="2" t="s">
        <v>123</v>
      </c>
      <c r="G4365" s="2" t="s">
        <v>124</v>
      </c>
    </row>
    <row r="4366" customFormat="false" ht="15" hidden="false" customHeight="false" outlineLevel="0" collapsed="false">
      <c r="A4366" s="2" t="s">
        <v>9532</v>
      </c>
      <c r="B4366" s="2" t="s">
        <v>4924</v>
      </c>
      <c r="C4366" s="2" t="s">
        <v>5168</v>
      </c>
      <c r="D4366" s="13" t="n">
        <v>45960</v>
      </c>
      <c r="E4366" s="2" t="s">
        <v>98</v>
      </c>
      <c r="F4366" s="2" t="s">
        <v>98</v>
      </c>
      <c r="G4366" s="2" t="s">
        <v>133</v>
      </c>
    </row>
    <row r="4367" customFormat="false" ht="15" hidden="false" customHeight="false" outlineLevel="0" collapsed="false">
      <c r="A4367" s="2" t="s">
        <v>9533</v>
      </c>
      <c r="B4367" s="2" t="s">
        <v>5003</v>
      </c>
      <c r="C4367" s="2" t="s">
        <v>5172</v>
      </c>
      <c r="D4367" s="13" t="n">
        <v>46078</v>
      </c>
      <c r="E4367" s="2" t="s">
        <v>98</v>
      </c>
      <c r="F4367" s="2" t="s">
        <v>98</v>
      </c>
      <c r="G4367" s="2" t="s">
        <v>130</v>
      </c>
    </row>
    <row r="4368" customFormat="false" ht="15" hidden="false" customHeight="false" outlineLevel="0" collapsed="false">
      <c r="A4368" s="2" t="s">
        <v>9534</v>
      </c>
      <c r="B4368" s="2" t="s">
        <v>541</v>
      </c>
      <c r="C4368" s="2" t="s">
        <v>5164</v>
      </c>
      <c r="D4368" s="13" t="n">
        <v>45766</v>
      </c>
      <c r="E4368" s="2" t="s">
        <v>98</v>
      </c>
      <c r="F4368" s="2" t="s">
        <v>128</v>
      </c>
      <c r="G4368" s="2" t="s">
        <v>130</v>
      </c>
    </row>
    <row r="4369" customFormat="false" ht="15" hidden="false" customHeight="false" outlineLevel="0" collapsed="false">
      <c r="A4369" s="2" t="s">
        <v>9535</v>
      </c>
      <c r="B4369" s="2" t="s">
        <v>2974</v>
      </c>
      <c r="C4369" s="2" t="s">
        <v>5168</v>
      </c>
      <c r="D4369" s="13" t="n">
        <v>45557</v>
      </c>
      <c r="E4369" s="2" t="s">
        <v>139</v>
      </c>
      <c r="F4369" s="2" t="s">
        <v>98</v>
      </c>
      <c r="G4369" s="2" t="s">
        <v>136</v>
      </c>
    </row>
    <row r="4370" customFormat="false" ht="15" hidden="false" customHeight="false" outlineLevel="0" collapsed="false">
      <c r="A4370" s="2" t="s">
        <v>9536</v>
      </c>
      <c r="B4370" s="2" t="s">
        <v>3882</v>
      </c>
      <c r="C4370" s="2" t="s">
        <v>5164</v>
      </c>
      <c r="D4370" s="13" t="n">
        <v>45632</v>
      </c>
      <c r="E4370" s="2" t="s">
        <v>98</v>
      </c>
      <c r="F4370" s="2" t="s">
        <v>163</v>
      </c>
      <c r="G4370" s="2" t="s">
        <v>124</v>
      </c>
    </row>
    <row r="4371" customFormat="false" ht="15" hidden="false" customHeight="false" outlineLevel="0" collapsed="false">
      <c r="A4371" s="2" t="s">
        <v>9537</v>
      </c>
      <c r="B4371" s="2" t="s">
        <v>1795</v>
      </c>
      <c r="C4371" s="2" t="s">
        <v>5164</v>
      </c>
      <c r="D4371" s="13" t="n">
        <v>45600</v>
      </c>
      <c r="E4371" s="2" t="s">
        <v>98</v>
      </c>
      <c r="F4371" s="2" t="s">
        <v>139</v>
      </c>
      <c r="G4371" s="2" t="s">
        <v>99</v>
      </c>
    </row>
    <row r="4372" customFormat="false" ht="15" hidden="false" customHeight="false" outlineLevel="0" collapsed="false">
      <c r="A4372" s="2" t="s">
        <v>9538</v>
      </c>
      <c r="B4372" s="2" t="s">
        <v>3929</v>
      </c>
      <c r="C4372" s="2" t="s">
        <v>5190</v>
      </c>
      <c r="D4372" s="13" t="n">
        <v>45400</v>
      </c>
      <c r="E4372" s="2" t="s">
        <v>98</v>
      </c>
      <c r="F4372" s="2" t="s">
        <v>119</v>
      </c>
      <c r="G4372" s="2" t="s">
        <v>109</v>
      </c>
    </row>
    <row r="4373" customFormat="false" ht="15" hidden="false" customHeight="false" outlineLevel="0" collapsed="false">
      <c r="A4373" s="2" t="s">
        <v>9539</v>
      </c>
      <c r="B4373" s="2" t="s">
        <v>830</v>
      </c>
      <c r="C4373" s="2" t="s">
        <v>5168</v>
      </c>
      <c r="D4373" s="13" t="n">
        <v>45984</v>
      </c>
      <c r="E4373" s="2" t="s">
        <v>119</v>
      </c>
      <c r="F4373" s="2" t="s">
        <v>98</v>
      </c>
      <c r="G4373" s="2" t="s">
        <v>130</v>
      </c>
    </row>
    <row r="4374" customFormat="false" ht="15" hidden="false" customHeight="false" outlineLevel="0" collapsed="false">
      <c r="A4374" s="2" t="s">
        <v>9540</v>
      </c>
      <c r="B4374" s="2" t="s">
        <v>2425</v>
      </c>
      <c r="C4374" s="2" t="s">
        <v>5164</v>
      </c>
      <c r="D4374" s="13" t="n">
        <v>45954</v>
      </c>
      <c r="E4374" s="2" t="s">
        <v>98</v>
      </c>
      <c r="F4374" s="2" t="s">
        <v>141</v>
      </c>
      <c r="G4374" s="2" t="s">
        <v>136</v>
      </c>
    </row>
    <row r="4375" customFormat="false" ht="15" hidden="false" customHeight="false" outlineLevel="0" collapsed="false">
      <c r="A4375" s="2" t="s">
        <v>9541</v>
      </c>
      <c r="B4375" s="2" t="s">
        <v>2917</v>
      </c>
      <c r="C4375" s="2" t="s">
        <v>5164</v>
      </c>
      <c r="D4375" s="13" t="n">
        <v>45863</v>
      </c>
      <c r="E4375" s="2" t="s">
        <v>98</v>
      </c>
      <c r="F4375" s="2" t="s">
        <v>98</v>
      </c>
      <c r="G4375" s="2" t="s">
        <v>130</v>
      </c>
    </row>
    <row r="4376" customFormat="false" ht="15" hidden="false" customHeight="false" outlineLevel="0" collapsed="false">
      <c r="A4376" s="2" t="s">
        <v>9542</v>
      </c>
      <c r="B4376" s="2" t="s">
        <v>3123</v>
      </c>
      <c r="C4376" s="2" t="s">
        <v>5166</v>
      </c>
      <c r="D4376" s="13" t="n">
        <v>45621</v>
      </c>
      <c r="E4376" s="2" t="s">
        <v>141</v>
      </c>
      <c r="F4376" s="2" t="s">
        <v>128</v>
      </c>
      <c r="G4376" s="2" t="s">
        <v>133</v>
      </c>
    </row>
    <row r="4377" customFormat="false" ht="15" hidden="false" customHeight="false" outlineLevel="0" collapsed="false">
      <c r="A4377" s="2" t="s">
        <v>9543</v>
      </c>
      <c r="B4377" s="2" t="s">
        <v>2329</v>
      </c>
      <c r="C4377" s="2" t="s">
        <v>5166</v>
      </c>
      <c r="D4377" s="13" t="n">
        <v>46220</v>
      </c>
      <c r="E4377" s="2" t="s">
        <v>139</v>
      </c>
      <c r="F4377" s="2" t="s">
        <v>163</v>
      </c>
      <c r="G4377" s="2" t="s">
        <v>136</v>
      </c>
    </row>
    <row r="4378" customFormat="false" ht="15" hidden="false" customHeight="false" outlineLevel="0" collapsed="false">
      <c r="A4378" s="2" t="s">
        <v>9544</v>
      </c>
      <c r="B4378" s="2" t="s">
        <v>3045</v>
      </c>
      <c r="C4378" s="2" t="s">
        <v>5166</v>
      </c>
      <c r="D4378" s="13" t="n">
        <v>46216</v>
      </c>
      <c r="E4378" s="2" t="s">
        <v>98</v>
      </c>
      <c r="F4378" s="2" t="s">
        <v>139</v>
      </c>
      <c r="G4378" s="2" t="s">
        <v>120</v>
      </c>
    </row>
    <row r="4379" customFormat="false" ht="15" hidden="false" customHeight="false" outlineLevel="0" collapsed="false">
      <c r="A4379" s="2" t="s">
        <v>9545</v>
      </c>
      <c r="B4379" s="2" t="s">
        <v>3207</v>
      </c>
      <c r="C4379" s="2" t="s">
        <v>5164</v>
      </c>
      <c r="D4379" s="13" t="n">
        <v>45982</v>
      </c>
      <c r="E4379" s="2" t="s">
        <v>98</v>
      </c>
      <c r="F4379" s="2" t="s">
        <v>108</v>
      </c>
      <c r="G4379" s="2" t="s">
        <v>124</v>
      </c>
    </row>
    <row r="4380" customFormat="false" ht="15" hidden="false" customHeight="false" outlineLevel="0" collapsed="false">
      <c r="A4380" s="2" t="s">
        <v>9546</v>
      </c>
      <c r="B4380" s="2" t="s">
        <v>2315</v>
      </c>
      <c r="C4380" s="2" t="s">
        <v>5166</v>
      </c>
      <c r="D4380" s="13" t="n">
        <v>46024</v>
      </c>
      <c r="E4380" s="2" t="s">
        <v>163</v>
      </c>
      <c r="F4380" s="2" t="s">
        <v>114</v>
      </c>
      <c r="G4380" s="2" t="s">
        <v>99</v>
      </c>
    </row>
    <row r="4381" customFormat="false" ht="15" hidden="false" customHeight="false" outlineLevel="0" collapsed="false">
      <c r="A4381" s="2" t="s">
        <v>9547</v>
      </c>
      <c r="B4381" s="2" t="s">
        <v>4820</v>
      </c>
      <c r="C4381" s="2" t="s">
        <v>5164</v>
      </c>
      <c r="D4381" s="13" t="n">
        <v>46003</v>
      </c>
      <c r="E4381" s="2" t="s">
        <v>98</v>
      </c>
      <c r="F4381" s="2" t="s">
        <v>114</v>
      </c>
      <c r="G4381" s="2" t="s">
        <v>124</v>
      </c>
    </row>
    <row r="4382" customFormat="false" ht="15" hidden="false" customHeight="false" outlineLevel="0" collapsed="false">
      <c r="A4382" s="2" t="s">
        <v>9548</v>
      </c>
      <c r="B4382" s="2" t="s">
        <v>3535</v>
      </c>
      <c r="C4382" s="2" t="s">
        <v>5190</v>
      </c>
      <c r="D4382" s="13" t="n">
        <v>45855</v>
      </c>
      <c r="E4382" s="2" t="s">
        <v>98</v>
      </c>
      <c r="F4382" s="2" t="s">
        <v>119</v>
      </c>
      <c r="G4382" s="2" t="s">
        <v>142</v>
      </c>
    </row>
    <row r="4383" customFormat="false" ht="15" hidden="false" customHeight="false" outlineLevel="0" collapsed="false">
      <c r="A4383" s="2" t="s">
        <v>9549</v>
      </c>
      <c r="B4383" s="2" t="s">
        <v>1462</v>
      </c>
      <c r="C4383" s="2" t="s">
        <v>5168</v>
      </c>
      <c r="D4383" s="13" t="n">
        <v>46146</v>
      </c>
      <c r="E4383" s="2" t="s">
        <v>119</v>
      </c>
      <c r="F4383" s="2" t="s">
        <v>98</v>
      </c>
      <c r="G4383" s="2" t="s">
        <v>111</v>
      </c>
    </row>
    <row r="4384" customFormat="false" ht="15" hidden="false" customHeight="false" outlineLevel="0" collapsed="false">
      <c r="A4384" s="2" t="s">
        <v>9550</v>
      </c>
      <c r="B4384" s="2" t="s">
        <v>3704</v>
      </c>
      <c r="C4384" s="2" t="s">
        <v>5164</v>
      </c>
      <c r="D4384" s="13" t="n">
        <v>45917</v>
      </c>
      <c r="E4384" s="2" t="s">
        <v>98</v>
      </c>
      <c r="F4384" s="2" t="s">
        <v>114</v>
      </c>
      <c r="G4384" s="2" t="s">
        <v>124</v>
      </c>
    </row>
    <row r="4385" customFormat="false" ht="15" hidden="false" customHeight="false" outlineLevel="0" collapsed="false">
      <c r="A4385" s="2" t="s">
        <v>9551</v>
      </c>
      <c r="B4385" s="2" t="s">
        <v>4263</v>
      </c>
      <c r="C4385" s="2" t="s">
        <v>5166</v>
      </c>
      <c r="D4385" s="13" t="n">
        <v>45787</v>
      </c>
      <c r="E4385" s="2" t="s">
        <v>145</v>
      </c>
      <c r="F4385" s="2" t="s">
        <v>114</v>
      </c>
      <c r="G4385" s="2" t="s">
        <v>120</v>
      </c>
    </row>
    <row r="4386" customFormat="false" ht="15" hidden="false" customHeight="false" outlineLevel="0" collapsed="false">
      <c r="A4386" s="2" t="s">
        <v>9552</v>
      </c>
      <c r="B4386" s="2" t="s">
        <v>531</v>
      </c>
      <c r="C4386" s="2" t="s">
        <v>5164</v>
      </c>
      <c r="D4386" s="13" t="n">
        <v>45515</v>
      </c>
      <c r="E4386" s="2" t="s">
        <v>98</v>
      </c>
      <c r="F4386" s="2" t="s">
        <v>119</v>
      </c>
      <c r="G4386" s="2" t="s">
        <v>115</v>
      </c>
    </row>
    <row r="4387" customFormat="false" ht="15" hidden="false" customHeight="false" outlineLevel="0" collapsed="false">
      <c r="A4387" s="2" t="s">
        <v>9553</v>
      </c>
      <c r="B4387" s="2" t="s">
        <v>4097</v>
      </c>
      <c r="C4387" s="2" t="s">
        <v>5168</v>
      </c>
      <c r="D4387" s="13" t="n">
        <v>46200</v>
      </c>
      <c r="E4387" s="2" t="s">
        <v>98</v>
      </c>
      <c r="F4387" s="2" t="s">
        <v>98</v>
      </c>
      <c r="G4387" s="2" t="s">
        <v>111</v>
      </c>
    </row>
    <row r="4388" customFormat="false" ht="15" hidden="false" customHeight="false" outlineLevel="0" collapsed="false">
      <c r="A4388" s="2" t="s">
        <v>9554</v>
      </c>
      <c r="B4388" s="2" t="s">
        <v>4580</v>
      </c>
      <c r="C4388" s="2" t="s">
        <v>5168</v>
      </c>
      <c r="D4388" s="13" t="n">
        <v>45982</v>
      </c>
      <c r="E4388" s="2" t="s">
        <v>119</v>
      </c>
      <c r="F4388" s="2" t="s">
        <v>98</v>
      </c>
      <c r="G4388" s="2" t="s">
        <v>142</v>
      </c>
    </row>
    <row r="4389" customFormat="false" ht="15" hidden="false" customHeight="false" outlineLevel="0" collapsed="false">
      <c r="A4389" s="2" t="s">
        <v>9555</v>
      </c>
      <c r="B4389" s="2" t="s">
        <v>2602</v>
      </c>
      <c r="C4389" s="2" t="s">
        <v>5164</v>
      </c>
      <c r="D4389" s="13" t="n">
        <v>45669</v>
      </c>
      <c r="E4389" s="2" t="s">
        <v>98</v>
      </c>
      <c r="F4389" s="2" t="s">
        <v>139</v>
      </c>
      <c r="G4389" s="2" t="s">
        <v>111</v>
      </c>
    </row>
    <row r="4390" customFormat="false" ht="15" hidden="false" customHeight="false" outlineLevel="0" collapsed="false">
      <c r="A4390" s="2" t="s">
        <v>9556</v>
      </c>
      <c r="B4390" s="2" t="s">
        <v>276</v>
      </c>
      <c r="C4390" s="2" t="s">
        <v>5166</v>
      </c>
      <c r="D4390" s="13" t="n">
        <v>45840</v>
      </c>
      <c r="E4390" s="2" t="s">
        <v>141</v>
      </c>
      <c r="F4390" s="2" t="s">
        <v>139</v>
      </c>
      <c r="G4390" s="2" t="s">
        <v>130</v>
      </c>
    </row>
    <row r="4391" customFormat="false" ht="15" hidden="false" customHeight="false" outlineLevel="0" collapsed="false">
      <c r="A4391" s="2" t="s">
        <v>9557</v>
      </c>
      <c r="B4391" s="2" t="s">
        <v>2516</v>
      </c>
      <c r="C4391" s="2" t="s">
        <v>5190</v>
      </c>
      <c r="D4391" s="13" t="n">
        <v>45453</v>
      </c>
      <c r="E4391" s="2" t="s">
        <v>98</v>
      </c>
      <c r="F4391" s="2" t="s">
        <v>165</v>
      </c>
      <c r="G4391" s="2" t="s">
        <v>136</v>
      </c>
    </row>
    <row r="4392" customFormat="false" ht="15" hidden="false" customHeight="false" outlineLevel="0" collapsed="false">
      <c r="A4392" s="2" t="s">
        <v>9558</v>
      </c>
      <c r="B4392" s="2" t="s">
        <v>1513</v>
      </c>
      <c r="C4392" s="2" t="s">
        <v>5164</v>
      </c>
      <c r="D4392" s="13" t="n">
        <v>45713</v>
      </c>
      <c r="E4392" s="2" t="s">
        <v>98</v>
      </c>
      <c r="F4392" s="2" t="s">
        <v>119</v>
      </c>
      <c r="G4392" s="2" t="s">
        <v>99</v>
      </c>
    </row>
    <row r="4393" customFormat="false" ht="15" hidden="false" customHeight="false" outlineLevel="0" collapsed="false">
      <c r="A4393" s="2" t="s">
        <v>9559</v>
      </c>
      <c r="B4393" s="2" t="s">
        <v>3846</v>
      </c>
      <c r="C4393" s="2" t="s">
        <v>5172</v>
      </c>
      <c r="D4393" s="13" t="n">
        <v>45806</v>
      </c>
      <c r="E4393" s="2" t="s">
        <v>139</v>
      </c>
      <c r="F4393" s="2" t="s">
        <v>98</v>
      </c>
      <c r="G4393" s="2" t="s">
        <v>99</v>
      </c>
    </row>
    <row r="4394" customFormat="false" ht="15" hidden="false" customHeight="false" outlineLevel="0" collapsed="false">
      <c r="A4394" s="2" t="s">
        <v>9560</v>
      </c>
      <c r="B4394" s="2" t="s">
        <v>1684</v>
      </c>
      <c r="C4394" s="2" t="s">
        <v>5172</v>
      </c>
      <c r="D4394" s="13" t="n">
        <v>46199</v>
      </c>
      <c r="E4394" s="2" t="s">
        <v>141</v>
      </c>
      <c r="F4394" s="2" t="s">
        <v>98</v>
      </c>
      <c r="G4394" s="2" t="s">
        <v>133</v>
      </c>
    </row>
    <row r="4395" customFormat="false" ht="15" hidden="false" customHeight="false" outlineLevel="0" collapsed="false">
      <c r="A4395" s="2" t="s">
        <v>9561</v>
      </c>
      <c r="B4395" s="2" t="s">
        <v>1420</v>
      </c>
      <c r="C4395" s="2" t="s">
        <v>5164</v>
      </c>
      <c r="D4395" s="13" t="n">
        <v>46045</v>
      </c>
      <c r="E4395" s="2" t="s">
        <v>98</v>
      </c>
      <c r="F4395" s="2" t="s">
        <v>139</v>
      </c>
      <c r="G4395" s="2" t="s">
        <v>136</v>
      </c>
    </row>
    <row r="4396" customFormat="false" ht="15" hidden="false" customHeight="false" outlineLevel="0" collapsed="false">
      <c r="A4396" s="2" t="s">
        <v>9562</v>
      </c>
      <c r="B4396" s="2" t="s">
        <v>3821</v>
      </c>
      <c r="C4396" s="2" t="s">
        <v>5172</v>
      </c>
      <c r="D4396" s="13" t="n">
        <v>45957</v>
      </c>
      <c r="E4396" s="2" t="s">
        <v>119</v>
      </c>
      <c r="F4396" s="2" t="s">
        <v>98</v>
      </c>
      <c r="G4396" s="2" t="s">
        <v>133</v>
      </c>
    </row>
    <row r="4397" customFormat="false" ht="15" hidden="false" customHeight="false" outlineLevel="0" collapsed="false">
      <c r="A4397" s="2" t="s">
        <v>9563</v>
      </c>
      <c r="B4397" s="2" t="s">
        <v>2965</v>
      </c>
      <c r="C4397" s="2" t="s">
        <v>5172</v>
      </c>
      <c r="D4397" s="13" t="n">
        <v>45687</v>
      </c>
      <c r="E4397" s="2" t="s">
        <v>119</v>
      </c>
      <c r="F4397" s="2" t="s">
        <v>98</v>
      </c>
      <c r="G4397" s="2" t="s">
        <v>99</v>
      </c>
    </row>
    <row r="4398" customFormat="false" ht="15" hidden="false" customHeight="false" outlineLevel="0" collapsed="false">
      <c r="A4398" s="2" t="s">
        <v>9564</v>
      </c>
      <c r="B4398" s="2" t="s">
        <v>1784</v>
      </c>
      <c r="C4398" s="2" t="s">
        <v>5166</v>
      </c>
      <c r="D4398" s="13" t="n">
        <v>45653</v>
      </c>
      <c r="E4398" s="2" t="s">
        <v>163</v>
      </c>
      <c r="F4398" s="2" t="s">
        <v>123</v>
      </c>
      <c r="G4398" s="2" t="s">
        <v>136</v>
      </c>
    </row>
    <row r="4399" customFormat="false" ht="15" hidden="false" customHeight="false" outlineLevel="0" collapsed="false">
      <c r="A4399" s="2" t="s">
        <v>9565</v>
      </c>
      <c r="B4399" s="2" t="s">
        <v>930</v>
      </c>
      <c r="C4399" s="2" t="s">
        <v>5190</v>
      </c>
      <c r="D4399" s="13" t="n">
        <v>45757</v>
      </c>
      <c r="E4399" s="2" t="s">
        <v>98</v>
      </c>
      <c r="F4399" s="2" t="s">
        <v>104</v>
      </c>
      <c r="G4399" s="2" t="s">
        <v>111</v>
      </c>
    </row>
    <row r="4400" customFormat="false" ht="15" hidden="false" customHeight="false" outlineLevel="0" collapsed="false">
      <c r="A4400" s="2" t="s">
        <v>9566</v>
      </c>
      <c r="B4400" s="2" t="s">
        <v>3096</v>
      </c>
      <c r="C4400" s="2" t="s">
        <v>5166</v>
      </c>
      <c r="D4400" s="13" t="n">
        <v>46004</v>
      </c>
      <c r="E4400" s="2" t="s">
        <v>163</v>
      </c>
      <c r="F4400" s="2" t="s">
        <v>98</v>
      </c>
      <c r="G4400" s="2" t="s">
        <v>120</v>
      </c>
    </row>
    <row r="4401" customFormat="false" ht="15" hidden="false" customHeight="false" outlineLevel="0" collapsed="false">
      <c r="A4401" s="2" t="s">
        <v>9567</v>
      </c>
      <c r="B4401" s="2" t="s">
        <v>4951</v>
      </c>
      <c r="C4401" s="2" t="s">
        <v>5172</v>
      </c>
      <c r="D4401" s="13" t="n">
        <v>46075</v>
      </c>
      <c r="E4401" s="2" t="s">
        <v>98</v>
      </c>
      <c r="F4401" s="2" t="s">
        <v>98</v>
      </c>
      <c r="G4401" s="2" t="s">
        <v>133</v>
      </c>
    </row>
    <row r="4402" customFormat="false" ht="15" hidden="false" customHeight="false" outlineLevel="0" collapsed="false">
      <c r="A4402" s="2" t="s">
        <v>9568</v>
      </c>
      <c r="B4402" s="2" t="s">
        <v>703</v>
      </c>
      <c r="C4402" s="2" t="s">
        <v>5164</v>
      </c>
      <c r="D4402" s="13" t="n">
        <v>45866</v>
      </c>
      <c r="E4402" s="2" t="s">
        <v>98</v>
      </c>
      <c r="F4402" s="2" t="s">
        <v>119</v>
      </c>
      <c r="G4402" s="2" t="s">
        <v>120</v>
      </c>
    </row>
    <row r="4403" customFormat="false" ht="15" hidden="false" customHeight="false" outlineLevel="0" collapsed="false">
      <c r="A4403" s="2" t="s">
        <v>9569</v>
      </c>
      <c r="B4403" s="2" t="s">
        <v>2755</v>
      </c>
      <c r="C4403" s="2" t="s">
        <v>5168</v>
      </c>
      <c r="D4403" s="13" t="n">
        <v>45483</v>
      </c>
      <c r="E4403" s="2" t="s">
        <v>139</v>
      </c>
      <c r="F4403" s="2" t="s">
        <v>98</v>
      </c>
      <c r="G4403" s="2" t="s">
        <v>115</v>
      </c>
    </row>
    <row r="4404" customFormat="false" ht="15" hidden="false" customHeight="false" outlineLevel="0" collapsed="false">
      <c r="A4404" s="2" t="s">
        <v>9570</v>
      </c>
      <c r="B4404" s="2" t="s">
        <v>4988</v>
      </c>
      <c r="C4404" s="2" t="s">
        <v>5190</v>
      </c>
      <c r="D4404" s="13" t="n">
        <v>46269</v>
      </c>
      <c r="E4404" s="2" t="s">
        <v>98</v>
      </c>
      <c r="F4404" s="2" t="s">
        <v>98</v>
      </c>
      <c r="G4404" s="2" t="s">
        <v>142</v>
      </c>
    </row>
    <row r="4405" customFormat="false" ht="15" hidden="false" customHeight="false" outlineLevel="0" collapsed="false">
      <c r="A4405" s="2" t="s">
        <v>9571</v>
      </c>
      <c r="B4405" s="2" t="s">
        <v>2495</v>
      </c>
      <c r="C4405" s="2" t="s">
        <v>5190</v>
      </c>
      <c r="D4405" s="13" t="n">
        <v>45747</v>
      </c>
      <c r="E4405" s="2" t="s">
        <v>98</v>
      </c>
      <c r="F4405" s="2" t="s">
        <v>119</v>
      </c>
      <c r="G4405" s="2" t="s">
        <v>109</v>
      </c>
    </row>
    <row r="4406" customFormat="false" ht="15" hidden="false" customHeight="false" outlineLevel="0" collapsed="false">
      <c r="A4406" s="2" t="s">
        <v>9572</v>
      </c>
      <c r="B4406" s="2" t="s">
        <v>1001</v>
      </c>
      <c r="C4406" s="2" t="s">
        <v>5166</v>
      </c>
      <c r="D4406" s="13" t="n">
        <v>45618</v>
      </c>
      <c r="E4406" s="2" t="s">
        <v>145</v>
      </c>
      <c r="F4406" s="2" t="s">
        <v>163</v>
      </c>
      <c r="G4406" s="2" t="s">
        <v>115</v>
      </c>
    </row>
    <row r="4407" customFormat="false" ht="15" hidden="false" customHeight="false" outlineLevel="0" collapsed="false">
      <c r="A4407" s="2" t="s">
        <v>9573</v>
      </c>
      <c r="B4407" s="2" t="s">
        <v>317</v>
      </c>
      <c r="C4407" s="2" t="s">
        <v>5172</v>
      </c>
      <c r="D4407" s="13" t="n">
        <v>45980</v>
      </c>
      <c r="E4407" s="2" t="s">
        <v>139</v>
      </c>
      <c r="F4407" s="2" t="s">
        <v>98</v>
      </c>
      <c r="G4407" s="2" t="s">
        <v>120</v>
      </c>
    </row>
    <row r="4408" customFormat="false" ht="15" hidden="false" customHeight="false" outlineLevel="0" collapsed="false">
      <c r="A4408" s="2" t="s">
        <v>9574</v>
      </c>
      <c r="B4408" s="2" t="s">
        <v>678</v>
      </c>
      <c r="C4408" s="2" t="s">
        <v>5172</v>
      </c>
      <c r="D4408" s="13" t="n">
        <v>45719</v>
      </c>
      <c r="E4408" s="2" t="s">
        <v>119</v>
      </c>
      <c r="F4408" s="2" t="s">
        <v>98</v>
      </c>
      <c r="G4408" s="2" t="s">
        <v>99</v>
      </c>
    </row>
    <row r="4409" customFormat="false" ht="15" hidden="false" customHeight="false" outlineLevel="0" collapsed="false">
      <c r="A4409" s="2" t="s">
        <v>9575</v>
      </c>
      <c r="B4409" s="2" t="s">
        <v>750</v>
      </c>
      <c r="C4409" s="2" t="s">
        <v>5172</v>
      </c>
      <c r="D4409" s="13" t="n">
        <v>45854</v>
      </c>
      <c r="E4409" s="2" t="s">
        <v>123</v>
      </c>
      <c r="F4409" s="2" t="s">
        <v>98</v>
      </c>
      <c r="G4409" s="2" t="s">
        <v>142</v>
      </c>
    </row>
    <row r="4410" customFormat="false" ht="15" hidden="false" customHeight="false" outlineLevel="0" collapsed="false">
      <c r="A4410" s="2" t="s">
        <v>9576</v>
      </c>
      <c r="B4410" s="2" t="s">
        <v>5071</v>
      </c>
      <c r="C4410" s="2" t="s">
        <v>5168</v>
      </c>
      <c r="D4410" s="13" t="n">
        <v>46112</v>
      </c>
      <c r="E4410" s="2" t="s">
        <v>98</v>
      </c>
      <c r="F4410" s="2" t="s">
        <v>98</v>
      </c>
      <c r="G4410" s="2" t="s">
        <v>111</v>
      </c>
    </row>
    <row r="4411" customFormat="false" ht="15" hidden="false" customHeight="false" outlineLevel="0" collapsed="false">
      <c r="A4411" s="2" t="s">
        <v>9577</v>
      </c>
      <c r="B4411" s="2" t="s">
        <v>309</v>
      </c>
      <c r="C4411" s="2" t="s">
        <v>5166</v>
      </c>
      <c r="D4411" s="13" t="n">
        <v>45877</v>
      </c>
      <c r="E4411" s="2" t="s">
        <v>108</v>
      </c>
      <c r="F4411" s="2" t="s">
        <v>128</v>
      </c>
      <c r="G4411" s="2" t="s">
        <v>136</v>
      </c>
    </row>
    <row r="4412" customFormat="false" ht="15" hidden="false" customHeight="false" outlineLevel="0" collapsed="false">
      <c r="A4412" s="2" t="s">
        <v>9578</v>
      </c>
      <c r="B4412" s="2" t="s">
        <v>3417</v>
      </c>
      <c r="C4412" s="2" t="s">
        <v>5164</v>
      </c>
      <c r="D4412" s="13" t="n">
        <v>45600</v>
      </c>
      <c r="E4412" s="2" t="s">
        <v>98</v>
      </c>
      <c r="F4412" s="2" t="s">
        <v>145</v>
      </c>
      <c r="G4412" s="2" t="s">
        <v>99</v>
      </c>
    </row>
    <row r="4413" customFormat="false" ht="15" hidden="false" customHeight="false" outlineLevel="0" collapsed="false">
      <c r="A4413" s="2" t="s">
        <v>9579</v>
      </c>
      <c r="B4413" s="2" t="s">
        <v>5101</v>
      </c>
      <c r="C4413" s="2" t="s">
        <v>5190</v>
      </c>
      <c r="D4413" s="13" t="n">
        <v>45443</v>
      </c>
      <c r="E4413" s="2" t="s">
        <v>98</v>
      </c>
      <c r="F4413" s="2" t="s">
        <v>98</v>
      </c>
      <c r="G4413" s="2" t="s">
        <v>111</v>
      </c>
    </row>
    <row r="4414" customFormat="false" ht="15" hidden="false" customHeight="false" outlineLevel="0" collapsed="false">
      <c r="A4414" s="2" t="s">
        <v>9580</v>
      </c>
      <c r="B4414" s="2" t="s">
        <v>2852</v>
      </c>
      <c r="C4414" s="2" t="s">
        <v>5190</v>
      </c>
      <c r="D4414" s="13" t="n">
        <v>45861</v>
      </c>
      <c r="E4414" s="2" t="s">
        <v>98</v>
      </c>
      <c r="F4414" s="2" t="s">
        <v>119</v>
      </c>
      <c r="G4414" s="2" t="s">
        <v>111</v>
      </c>
    </row>
    <row r="4415" customFormat="false" ht="15" hidden="false" customHeight="false" outlineLevel="0" collapsed="false">
      <c r="A4415" s="2" t="s">
        <v>9581</v>
      </c>
      <c r="B4415" s="2" t="s">
        <v>5043</v>
      </c>
      <c r="C4415" s="2" t="s">
        <v>5190</v>
      </c>
      <c r="D4415" s="13" t="n">
        <v>45825</v>
      </c>
      <c r="E4415" s="2" t="s">
        <v>98</v>
      </c>
      <c r="F4415" s="2" t="s">
        <v>98</v>
      </c>
      <c r="G4415" s="2" t="s">
        <v>124</v>
      </c>
    </row>
    <row r="4416" customFormat="false" ht="15" hidden="false" customHeight="false" outlineLevel="0" collapsed="false">
      <c r="A4416" s="2" t="s">
        <v>9582</v>
      </c>
      <c r="B4416" s="2" t="s">
        <v>5056</v>
      </c>
      <c r="C4416" s="2" t="s">
        <v>5164</v>
      </c>
      <c r="D4416" s="13" t="n">
        <v>46117</v>
      </c>
      <c r="E4416" s="2" t="s">
        <v>98</v>
      </c>
      <c r="F4416" s="2" t="s">
        <v>98</v>
      </c>
      <c r="G4416" s="2" t="s">
        <v>133</v>
      </c>
    </row>
    <row r="4417" customFormat="false" ht="15" hidden="false" customHeight="false" outlineLevel="0" collapsed="false">
      <c r="A4417" s="2" t="s">
        <v>9583</v>
      </c>
      <c r="B4417" s="2" t="s">
        <v>5034</v>
      </c>
      <c r="C4417" s="2" t="s">
        <v>5190</v>
      </c>
      <c r="D4417" s="13" t="n">
        <v>46004</v>
      </c>
      <c r="E4417" s="2" t="s">
        <v>98</v>
      </c>
      <c r="F4417" s="2" t="s">
        <v>98</v>
      </c>
      <c r="G4417" s="2" t="s">
        <v>120</v>
      </c>
    </row>
    <row r="4418" customFormat="false" ht="15" hidden="false" customHeight="false" outlineLevel="0" collapsed="false">
      <c r="A4418" s="2" t="s">
        <v>9584</v>
      </c>
      <c r="B4418" s="2" t="s">
        <v>4990</v>
      </c>
      <c r="C4418" s="2" t="s">
        <v>5172</v>
      </c>
      <c r="D4418" s="13" t="n">
        <v>45691</v>
      </c>
      <c r="E4418" s="2" t="s">
        <v>98</v>
      </c>
      <c r="F4418" s="2" t="s">
        <v>98</v>
      </c>
      <c r="G4418" s="2" t="s">
        <v>109</v>
      </c>
    </row>
    <row r="4419" customFormat="false" ht="15" hidden="false" customHeight="false" outlineLevel="0" collapsed="false">
      <c r="A4419" s="2" t="s">
        <v>9585</v>
      </c>
      <c r="B4419" s="2" t="s">
        <v>3939</v>
      </c>
      <c r="C4419" s="2" t="s">
        <v>5166</v>
      </c>
      <c r="D4419" s="13" t="n">
        <v>45391</v>
      </c>
      <c r="E4419" s="2" t="s">
        <v>123</v>
      </c>
      <c r="F4419" s="2" t="s">
        <v>163</v>
      </c>
      <c r="G4419" s="2" t="s">
        <v>120</v>
      </c>
    </row>
    <row r="4420" customFormat="false" ht="15" hidden="false" customHeight="false" outlineLevel="0" collapsed="false">
      <c r="A4420" s="2" t="s">
        <v>9586</v>
      </c>
      <c r="B4420" s="2" t="s">
        <v>3077</v>
      </c>
      <c r="C4420" s="2" t="s">
        <v>5164</v>
      </c>
      <c r="D4420" s="13" t="n">
        <v>45797</v>
      </c>
      <c r="E4420" s="2" t="s">
        <v>98</v>
      </c>
      <c r="F4420" s="2" t="s">
        <v>98</v>
      </c>
      <c r="G4420" s="2" t="s">
        <v>120</v>
      </c>
    </row>
    <row r="4421" customFormat="false" ht="15" hidden="false" customHeight="false" outlineLevel="0" collapsed="false">
      <c r="A4421" s="2" t="s">
        <v>9587</v>
      </c>
      <c r="B4421" s="2" t="s">
        <v>1128</v>
      </c>
      <c r="C4421" s="2" t="s">
        <v>5172</v>
      </c>
      <c r="D4421" s="13" t="n">
        <v>45786</v>
      </c>
      <c r="E4421" s="2" t="s">
        <v>114</v>
      </c>
      <c r="F4421" s="2" t="s">
        <v>98</v>
      </c>
      <c r="G4421" s="2" t="s">
        <v>124</v>
      </c>
    </row>
    <row r="4422" customFormat="false" ht="15" hidden="false" customHeight="false" outlineLevel="0" collapsed="false">
      <c r="A4422" s="2" t="s">
        <v>9588</v>
      </c>
      <c r="B4422" s="2" t="s">
        <v>5038</v>
      </c>
      <c r="C4422" s="2" t="s">
        <v>5190</v>
      </c>
      <c r="D4422" s="13" t="n">
        <v>46040</v>
      </c>
      <c r="E4422" s="2" t="s">
        <v>98</v>
      </c>
      <c r="F4422" s="2" t="s">
        <v>98</v>
      </c>
      <c r="G4422" s="2" t="s">
        <v>130</v>
      </c>
    </row>
    <row r="4423" customFormat="false" ht="15" hidden="false" customHeight="false" outlineLevel="0" collapsed="false">
      <c r="A4423" s="2" t="s">
        <v>9589</v>
      </c>
      <c r="B4423" s="2" t="s">
        <v>716</v>
      </c>
      <c r="C4423" s="2" t="s">
        <v>5164</v>
      </c>
      <c r="D4423" s="13" t="n">
        <v>45936</v>
      </c>
      <c r="E4423" s="2" t="s">
        <v>98</v>
      </c>
      <c r="F4423" s="2" t="s">
        <v>163</v>
      </c>
      <c r="G4423" s="2" t="s">
        <v>115</v>
      </c>
    </row>
    <row r="4424" customFormat="false" ht="15" hidden="false" customHeight="false" outlineLevel="0" collapsed="false">
      <c r="A4424" s="2" t="s">
        <v>9590</v>
      </c>
      <c r="B4424" s="2" t="s">
        <v>2799</v>
      </c>
      <c r="C4424" s="2" t="s">
        <v>5190</v>
      </c>
      <c r="D4424" s="13" t="n">
        <v>45850</v>
      </c>
      <c r="E4424" s="2" t="s">
        <v>98</v>
      </c>
      <c r="F4424" s="2" t="s">
        <v>98</v>
      </c>
      <c r="G4424" s="2" t="s">
        <v>115</v>
      </c>
    </row>
    <row r="4425" customFormat="false" ht="15" hidden="false" customHeight="false" outlineLevel="0" collapsed="false">
      <c r="A4425" s="2" t="s">
        <v>9591</v>
      </c>
      <c r="B4425" s="2" t="s">
        <v>838</v>
      </c>
      <c r="C4425" s="2" t="s">
        <v>5164</v>
      </c>
      <c r="D4425" s="13" t="n">
        <v>45808</v>
      </c>
      <c r="E4425" s="2" t="s">
        <v>98</v>
      </c>
      <c r="F4425" s="2" t="s">
        <v>98</v>
      </c>
      <c r="G4425" s="2" t="s">
        <v>124</v>
      </c>
    </row>
    <row r="4426" customFormat="false" ht="15" hidden="false" customHeight="false" outlineLevel="0" collapsed="false">
      <c r="A4426" s="2" t="s">
        <v>9592</v>
      </c>
      <c r="B4426" s="2" t="s">
        <v>207</v>
      </c>
      <c r="C4426" s="2" t="s">
        <v>5166</v>
      </c>
      <c r="D4426" s="13" t="n">
        <v>46154</v>
      </c>
      <c r="E4426" s="2" t="s">
        <v>119</v>
      </c>
      <c r="F4426" s="2" t="s">
        <v>165</v>
      </c>
      <c r="G4426" s="2" t="s">
        <v>109</v>
      </c>
    </row>
    <row r="4427" customFormat="false" ht="15" hidden="false" customHeight="false" outlineLevel="0" collapsed="false">
      <c r="A4427" s="2" t="s">
        <v>9593</v>
      </c>
      <c r="B4427" s="2" t="s">
        <v>2332</v>
      </c>
      <c r="C4427" s="2" t="s">
        <v>5190</v>
      </c>
      <c r="D4427" s="13" t="n">
        <v>45714</v>
      </c>
      <c r="E4427" s="2" t="s">
        <v>98</v>
      </c>
      <c r="F4427" s="2" t="s">
        <v>98</v>
      </c>
      <c r="G4427" s="2" t="s">
        <v>120</v>
      </c>
    </row>
    <row r="4428" customFormat="false" ht="15" hidden="false" customHeight="false" outlineLevel="0" collapsed="false">
      <c r="A4428" s="2" t="s">
        <v>9594</v>
      </c>
      <c r="B4428" s="2" t="s">
        <v>3508</v>
      </c>
      <c r="C4428" s="2" t="s">
        <v>5166</v>
      </c>
      <c r="D4428" s="13" t="n">
        <v>45795</v>
      </c>
      <c r="E4428" s="2" t="s">
        <v>119</v>
      </c>
      <c r="F4428" s="2" t="s">
        <v>114</v>
      </c>
      <c r="G4428" s="2" t="s">
        <v>133</v>
      </c>
    </row>
    <row r="4429" customFormat="false" ht="15" hidden="false" customHeight="false" outlineLevel="0" collapsed="false">
      <c r="A4429" s="2" t="s">
        <v>9595</v>
      </c>
      <c r="B4429" s="2" t="s">
        <v>4571</v>
      </c>
      <c r="C4429" s="2" t="s">
        <v>5164</v>
      </c>
      <c r="D4429" s="13" t="n">
        <v>45895</v>
      </c>
      <c r="E4429" s="2" t="s">
        <v>98</v>
      </c>
      <c r="F4429" s="2" t="s">
        <v>165</v>
      </c>
      <c r="G4429" s="2" t="s">
        <v>124</v>
      </c>
    </row>
    <row r="4430" customFormat="false" ht="15" hidden="false" customHeight="false" outlineLevel="0" collapsed="false">
      <c r="A4430" s="2" t="s">
        <v>9596</v>
      </c>
      <c r="B4430" s="2" t="s">
        <v>2785</v>
      </c>
      <c r="C4430" s="2" t="s">
        <v>5168</v>
      </c>
      <c r="D4430" s="13" t="n">
        <v>45633</v>
      </c>
      <c r="E4430" s="2" t="s">
        <v>119</v>
      </c>
      <c r="F4430" s="2" t="s">
        <v>98</v>
      </c>
      <c r="G4430" s="2" t="s">
        <v>99</v>
      </c>
    </row>
    <row r="4431" customFormat="false" ht="15" hidden="false" customHeight="false" outlineLevel="0" collapsed="false">
      <c r="A4431" s="2" t="s">
        <v>9597</v>
      </c>
      <c r="B4431" s="2" t="s">
        <v>5041</v>
      </c>
      <c r="C4431" s="2" t="s">
        <v>5190</v>
      </c>
      <c r="D4431" s="13" t="n">
        <v>46053</v>
      </c>
      <c r="E4431" s="2" t="s">
        <v>98</v>
      </c>
      <c r="F4431" s="2" t="s">
        <v>98</v>
      </c>
      <c r="G4431" s="2" t="s">
        <v>111</v>
      </c>
    </row>
    <row r="4432" customFormat="false" ht="15" hidden="false" customHeight="false" outlineLevel="0" collapsed="false">
      <c r="A4432" s="2" t="s">
        <v>9598</v>
      </c>
      <c r="B4432" s="2" t="s">
        <v>2120</v>
      </c>
      <c r="C4432" s="2" t="s">
        <v>5166</v>
      </c>
      <c r="D4432" s="13" t="n">
        <v>46130</v>
      </c>
      <c r="E4432" s="2" t="s">
        <v>145</v>
      </c>
      <c r="F4432" s="2" t="s">
        <v>114</v>
      </c>
      <c r="G4432" s="2" t="s">
        <v>142</v>
      </c>
    </row>
    <row r="4433" customFormat="false" ht="15" hidden="false" customHeight="false" outlineLevel="0" collapsed="false">
      <c r="A4433" s="2" t="s">
        <v>9599</v>
      </c>
      <c r="B4433" s="2" t="s">
        <v>951</v>
      </c>
      <c r="C4433" s="2" t="s">
        <v>5172</v>
      </c>
      <c r="D4433" s="13" t="n">
        <v>45905</v>
      </c>
      <c r="E4433" s="2" t="s">
        <v>141</v>
      </c>
      <c r="F4433" s="2" t="s">
        <v>98</v>
      </c>
      <c r="G4433" s="2" t="s">
        <v>120</v>
      </c>
    </row>
    <row r="4434" customFormat="false" ht="15" hidden="false" customHeight="false" outlineLevel="0" collapsed="false">
      <c r="A4434" s="2" t="s">
        <v>9600</v>
      </c>
      <c r="B4434" s="2" t="s">
        <v>2718</v>
      </c>
      <c r="C4434" s="2" t="s">
        <v>5168</v>
      </c>
      <c r="D4434" s="13" t="n">
        <v>45850</v>
      </c>
      <c r="E4434" s="2" t="s">
        <v>145</v>
      </c>
      <c r="F4434" s="2" t="s">
        <v>98</v>
      </c>
      <c r="G4434" s="2" t="s">
        <v>130</v>
      </c>
    </row>
    <row r="4435" customFormat="false" ht="15" hidden="false" customHeight="false" outlineLevel="0" collapsed="false">
      <c r="A4435" s="2" t="s">
        <v>9601</v>
      </c>
      <c r="B4435" s="2" t="s">
        <v>1240</v>
      </c>
      <c r="C4435" s="2" t="s">
        <v>5164</v>
      </c>
      <c r="D4435" s="13" t="n">
        <v>45460</v>
      </c>
      <c r="E4435" s="2" t="s">
        <v>98</v>
      </c>
      <c r="F4435" s="2" t="s">
        <v>165</v>
      </c>
      <c r="G4435" s="2" t="s">
        <v>99</v>
      </c>
    </row>
    <row r="4436" customFormat="false" ht="15" hidden="false" customHeight="false" outlineLevel="0" collapsed="false">
      <c r="A4436" s="2" t="s">
        <v>9602</v>
      </c>
      <c r="B4436" s="2" t="s">
        <v>5009</v>
      </c>
      <c r="C4436" s="2" t="s">
        <v>5190</v>
      </c>
      <c r="D4436" s="13" t="n">
        <v>45952</v>
      </c>
      <c r="E4436" s="2" t="s">
        <v>98</v>
      </c>
      <c r="F4436" s="2" t="s">
        <v>98</v>
      </c>
      <c r="G4436" s="2" t="s">
        <v>124</v>
      </c>
    </row>
    <row r="4437" customFormat="false" ht="15" hidden="false" customHeight="false" outlineLevel="0" collapsed="false">
      <c r="A4437" s="2" t="s">
        <v>9603</v>
      </c>
      <c r="B4437" s="2" t="s">
        <v>3373</v>
      </c>
      <c r="C4437" s="2" t="s">
        <v>5168</v>
      </c>
      <c r="D4437" s="13" t="n">
        <v>45467</v>
      </c>
      <c r="E4437" s="2" t="s">
        <v>98</v>
      </c>
      <c r="F4437" s="2" t="s">
        <v>98</v>
      </c>
      <c r="G4437" s="2" t="s">
        <v>115</v>
      </c>
    </row>
    <row r="4438" customFormat="false" ht="15" hidden="false" customHeight="false" outlineLevel="0" collapsed="false">
      <c r="A4438" s="2" t="s">
        <v>9604</v>
      </c>
      <c r="B4438" s="2" t="s">
        <v>5014</v>
      </c>
      <c r="C4438" s="2" t="s">
        <v>5168</v>
      </c>
      <c r="D4438" s="13" t="n">
        <v>45605</v>
      </c>
      <c r="E4438" s="2" t="s">
        <v>98</v>
      </c>
      <c r="F4438" s="2" t="s">
        <v>98</v>
      </c>
      <c r="G4438" s="2" t="s">
        <v>133</v>
      </c>
    </row>
    <row r="4439" customFormat="false" ht="15" hidden="false" customHeight="false" outlineLevel="0" collapsed="false">
      <c r="A4439" s="2" t="s">
        <v>9605</v>
      </c>
      <c r="B4439" s="2" t="s">
        <v>317</v>
      </c>
      <c r="C4439" s="2" t="s">
        <v>5190</v>
      </c>
      <c r="D4439" s="13" t="n">
        <v>45569</v>
      </c>
      <c r="E4439" s="2" t="s">
        <v>98</v>
      </c>
      <c r="F4439" s="2" t="s">
        <v>139</v>
      </c>
      <c r="G4439" s="2" t="s">
        <v>120</v>
      </c>
    </row>
    <row r="4440" customFormat="false" ht="15" hidden="false" customHeight="false" outlineLevel="0" collapsed="false">
      <c r="A4440" s="2" t="s">
        <v>9606</v>
      </c>
      <c r="B4440" s="2" t="s">
        <v>1554</v>
      </c>
      <c r="C4440" s="2" t="s">
        <v>5190</v>
      </c>
      <c r="D4440" s="13" t="n">
        <v>45986</v>
      </c>
      <c r="E4440" s="2" t="s">
        <v>98</v>
      </c>
      <c r="F4440" s="2" t="s">
        <v>108</v>
      </c>
      <c r="G4440" s="2" t="s">
        <v>136</v>
      </c>
    </row>
    <row r="4441" customFormat="false" ht="15" hidden="false" customHeight="false" outlineLevel="0" collapsed="false">
      <c r="A4441" s="2" t="s">
        <v>9607</v>
      </c>
      <c r="B4441" s="2" t="s">
        <v>4317</v>
      </c>
      <c r="C4441" s="2" t="s">
        <v>5168</v>
      </c>
      <c r="D4441" s="13" t="n">
        <v>45674</v>
      </c>
      <c r="E4441" s="2" t="s">
        <v>165</v>
      </c>
      <c r="F4441" s="2" t="s">
        <v>98</v>
      </c>
      <c r="G4441" s="2" t="s">
        <v>115</v>
      </c>
    </row>
    <row r="4442" customFormat="false" ht="15" hidden="false" customHeight="false" outlineLevel="0" collapsed="false">
      <c r="A4442" s="2" t="s">
        <v>9608</v>
      </c>
      <c r="B4442" s="2" t="s">
        <v>1830</v>
      </c>
      <c r="C4442" s="2" t="s">
        <v>5166</v>
      </c>
      <c r="D4442" s="13" t="n">
        <v>45784</v>
      </c>
      <c r="E4442" s="2" t="s">
        <v>108</v>
      </c>
      <c r="F4442" s="2" t="s">
        <v>145</v>
      </c>
      <c r="G4442" s="2" t="s">
        <v>99</v>
      </c>
    </row>
    <row r="4443" customFormat="false" ht="15" hidden="false" customHeight="false" outlineLevel="0" collapsed="false">
      <c r="A4443" s="2" t="s">
        <v>9609</v>
      </c>
      <c r="B4443" s="2" t="s">
        <v>3786</v>
      </c>
      <c r="C4443" s="2" t="s">
        <v>5190</v>
      </c>
      <c r="D4443" s="13" t="n">
        <v>46118</v>
      </c>
      <c r="E4443" s="2" t="s">
        <v>98</v>
      </c>
      <c r="F4443" s="2" t="s">
        <v>98</v>
      </c>
      <c r="G4443" s="2" t="s">
        <v>115</v>
      </c>
    </row>
    <row r="4444" customFormat="false" ht="15" hidden="false" customHeight="false" outlineLevel="0" collapsed="false">
      <c r="A4444" s="2" t="s">
        <v>9610</v>
      </c>
      <c r="B4444" s="2" t="s">
        <v>5096</v>
      </c>
      <c r="C4444" s="2" t="s">
        <v>5190</v>
      </c>
      <c r="D4444" s="13" t="n">
        <v>45632</v>
      </c>
      <c r="E4444" s="2" t="s">
        <v>98</v>
      </c>
      <c r="F4444" s="2" t="s">
        <v>98</v>
      </c>
      <c r="G4444" s="2" t="s">
        <v>120</v>
      </c>
    </row>
    <row r="4445" customFormat="false" ht="15" hidden="false" customHeight="false" outlineLevel="0" collapsed="false">
      <c r="A4445" s="2" t="s">
        <v>9611</v>
      </c>
      <c r="B4445" s="2" t="s">
        <v>403</v>
      </c>
      <c r="C4445" s="2" t="s">
        <v>5168</v>
      </c>
      <c r="D4445" s="13" t="n">
        <v>45621</v>
      </c>
      <c r="E4445" s="2" t="s">
        <v>165</v>
      </c>
      <c r="F4445" s="2" t="s">
        <v>98</v>
      </c>
      <c r="G4445" s="2" t="s">
        <v>115</v>
      </c>
    </row>
    <row r="4446" customFormat="false" ht="15" hidden="false" customHeight="false" outlineLevel="0" collapsed="false">
      <c r="A4446" s="2" t="s">
        <v>9612</v>
      </c>
      <c r="B4446" s="2" t="s">
        <v>4434</v>
      </c>
      <c r="C4446" s="2" t="s">
        <v>5164</v>
      </c>
      <c r="D4446" s="13" t="n">
        <v>45754</v>
      </c>
      <c r="E4446" s="2" t="s">
        <v>98</v>
      </c>
      <c r="F4446" s="2" t="s">
        <v>119</v>
      </c>
      <c r="G4446" s="2" t="s">
        <v>136</v>
      </c>
    </row>
    <row r="4447" customFormat="false" ht="15" hidden="false" customHeight="false" outlineLevel="0" collapsed="false">
      <c r="A4447" s="2" t="s">
        <v>9613</v>
      </c>
      <c r="B4447" s="2" t="s">
        <v>5038</v>
      </c>
      <c r="C4447" s="2" t="s">
        <v>5190</v>
      </c>
      <c r="D4447" s="13" t="n">
        <v>45954</v>
      </c>
      <c r="E4447" s="2" t="s">
        <v>98</v>
      </c>
      <c r="F4447" s="2" t="s">
        <v>98</v>
      </c>
      <c r="G4447" s="2" t="s">
        <v>115</v>
      </c>
    </row>
    <row r="4448" customFormat="false" ht="15" hidden="false" customHeight="false" outlineLevel="0" collapsed="false">
      <c r="A4448" s="2" t="s">
        <v>9614</v>
      </c>
      <c r="B4448" s="2" t="s">
        <v>2751</v>
      </c>
      <c r="C4448" s="2" t="s">
        <v>5168</v>
      </c>
      <c r="D4448" s="13" t="n">
        <v>45476</v>
      </c>
      <c r="E4448" s="2" t="s">
        <v>128</v>
      </c>
      <c r="F4448" s="2" t="s">
        <v>98</v>
      </c>
      <c r="G4448" s="2" t="s">
        <v>136</v>
      </c>
    </row>
    <row r="4449" customFormat="false" ht="15" hidden="false" customHeight="false" outlineLevel="0" collapsed="false">
      <c r="A4449" s="2" t="s">
        <v>9615</v>
      </c>
      <c r="B4449" s="2" t="s">
        <v>5018</v>
      </c>
      <c r="C4449" s="2" t="s">
        <v>5172</v>
      </c>
      <c r="D4449" s="13" t="n">
        <v>45871</v>
      </c>
      <c r="E4449" s="2" t="s">
        <v>98</v>
      </c>
      <c r="F4449" s="2" t="s">
        <v>98</v>
      </c>
      <c r="G4449" s="2" t="s">
        <v>124</v>
      </c>
    </row>
    <row r="4450" customFormat="false" ht="15" hidden="false" customHeight="false" outlineLevel="0" collapsed="false">
      <c r="A4450" s="2" t="s">
        <v>9616</v>
      </c>
      <c r="B4450" s="2" t="s">
        <v>1551</v>
      </c>
      <c r="C4450" s="2" t="s">
        <v>5168</v>
      </c>
      <c r="D4450" s="13" t="n">
        <v>45859</v>
      </c>
      <c r="E4450" s="2" t="s">
        <v>119</v>
      </c>
      <c r="F4450" s="2" t="s">
        <v>98</v>
      </c>
      <c r="G4450" s="2" t="s">
        <v>115</v>
      </c>
    </row>
    <row r="4451" customFormat="false" ht="15" hidden="false" customHeight="false" outlineLevel="0" collapsed="false">
      <c r="A4451" s="2" t="s">
        <v>9617</v>
      </c>
      <c r="B4451" s="2" t="s">
        <v>4972</v>
      </c>
      <c r="C4451" s="2" t="s">
        <v>5190</v>
      </c>
      <c r="D4451" s="13" t="n">
        <v>46254</v>
      </c>
      <c r="E4451" s="2" t="s">
        <v>98</v>
      </c>
      <c r="F4451" s="2" t="s">
        <v>98</v>
      </c>
      <c r="G4451" s="2" t="s">
        <v>109</v>
      </c>
    </row>
    <row r="4452" customFormat="false" ht="15" hidden="false" customHeight="false" outlineLevel="0" collapsed="false">
      <c r="A4452" s="2" t="s">
        <v>9618</v>
      </c>
      <c r="B4452" s="2" t="s">
        <v>4219</v>
      </c>
      <c r="C4452" s="2" t="s">
        <v>5166</v>
      </c>
      <c r="D4452" s="13" t="n">
        <v>45788</v>
      </c>
      <c r="E4452" s="2" t="s">
        <v>128</v>
      </c>
      <c r="F4452" s="2" t="s">
        <v>98</v>
      </c>
      <c r="G4452" s="2" t="s">
        <v>133</v>
      </c>
    </row>
    <row r="4453" customFormat="false" ht="15" hidden="false" customHeight="false" outlineLevel="0" collapsed="false">
      <c r="A4453" s="2" t="s">
        <v>9619</v>
      </c>
      <c r="B4453" s="2" t="s">
        <v>3233</v>
      </c>
      <c r="C4453" s="2" t="s">
        <v>5168</v>
      </c>
      <c r="D4453" s="13" t="n">
        <v>45592</v>
      </c>
      <c r="E4453" s="2" t="s">
        <v>141</v>
      </c>
      <c r="F4453" s="2" t="s">
        <v>98</v>
      </c>
      <c r="G4453" s="2" t="s">
        <v>99</v>
      </c>
    </row>
    <row r="4454" customFormat="false" ht="15" hidden="false" customHeight="false" outlineLevel="0" collapsed="false">
      <c r="A4454" s="2" t="s">
        <v>9620</v>
      </c>
      <c r="B4454" s="2" t="s">
        <v>1257</v>
      </c>
      <c r="C4454" s="2" t="s">
        <v>5168</v>
      </c>
      <c r="D4454" s="13" t="n">
        <v>45793</v>
      </c>
      <c r="E4454" s="2" t="s">
        <v>104</v>
      </c>
      <c r="F4454" s="2" t="s">
        <v>98</v>
      </c>
      <c r="G4454" s="2" t="s">
        <v>109</v>
      </c>
    </row>
    <row r="4455" customFormat="false" ht="15" hidden="false" customHeight="false" outlineLevel="0" collapsed="false">
      <c r="A4455" s="2" t="s">
        <v>9621</v>
      </c>
      <c r="B4455" s="2" t="s">
        <v>1039</v>
      </c>
      <c r="C4455" s="2" t="s">
        <v>5164</v>
      </c>
      <c r="D4455" s="13" t="n">
        <v>45746</v>
      </c>
      <c r="E4455" s="2" t="s">
        <v>98</v>
      </c>
      <c r="F4455" s="2" t="s">
        <v>139</v>
      </c>
      <c r="G4455" s="2" t="s">
        <v>142</v>
      </c>
    </row>
    <row r="4456" customFormat="false" ht="15" hidden="false" customHeight="false" outlineLevel="0" collapsed="false">
      <c r="A4456" s="2" t="s">
        <v>9622</v>
      </c>
      <c r="B4456" s="2" t="s">
        <v>3060</v>
      </c>
      <c r="C4456" s="2" t="s">
        <v>5166</v>
      </c>
      <c r="D4456" s="13" t="n">
        <v>46002</v>
      </c>
      <c r="E4456" s="2" t="s">
        <v>128</v>
      </c>
      <c r="F4456" s="2" t="s">
        <v>141</v>
      </c>
      <c r="G4456" s="2" t="s">
        <v>109</v>
      </c>
    </row>
    <row r="4457" customFormat="false" ht="15" hidden="false" customHeight="false" outlineLevel="0" collapsed="false">
      <c r="A4457" s="2" t="s">
        <v>9623</v>
      </c>
      <c r="B4457" s="2" t="s">
        <v>4791</v>
      </c>
      <c r="C4457" s="2" t="s">
        <v>5164</v>
      </c>
      <c r="D4457" s="13" t="n">
        <v>45935</v>
      </c>
      <c r="E4457" s="2" t="s">
        <v>98</v>
      </c>
      <c r="F4457" s="2" t="s">
        <v>119</v>
      </c>
      <c r="G4457" s="2" t="s">
        <v>109</v>
      </c>
    </row>
    <row r="4458" customFormat="false" ht="15" hidden="false" customHeight="false" outlineLevel="0" collapsed="false">
      <c r="A4458" s="2" t="s">
        <v>9624</v>
      </c>
      <c r="B4458" s="2" t="s">
        <v>4843</v>
      </c>
      <c r="C4458" s="2" t="s">
        <v>5168</v>
      </c>
      <c r="D4458" s="13" t="n">
        <v>45451</v>
      </c>
      <c r="E4458" s="2" t="s">
        <v>98</v>
      </c>
      <c r="F4458" s="2" t="s">
        <v>98</v>
      </c>
      <c r="G4458" s="2" t="s">
        <v>99</v>
      </c>
    </row>
    <row r="4459" customFormat="false" ht="15" hidden="false" customHeight="false" outlineLevel="0" collapsed="false">
      <c r="A4459" s="2" t="s">
        <v>9625</v>
      </c>
      <c r="B4459" s="2" t="s">
        <v>4208</v>
      </c>
      <c r="C4459" s="2" t="s">
        <v>5168</v>
      </c>
      <c r="D4459" s="13" t="n">
        <v>45814</v>
      </c>
      <c r="E4459" s="2" t="s">
        <v>141</v>
      </c>
      <c r="F4459" s="2" t="s">
        <v>98</v>
      </c>
      <c r="G4459" s="2" t="s">
        <v>115</v>
      </c>
    </row>
    <row r="4460" customFormat="false" ht="15" hidden="false" customHeight="false" outlineLevel="0" collapsed="false">
      <c r="A4460" s="2" t="s">
        <v>9626</v>
      </c>
      <c r="B4460" s="2" t="s">
        <v>2601</v>
      </c>
      <c r="C4460" s="2" t="s">
        <v>5166</v>
      </c>
      <c r="D4460" s="13" t="n">
        <v>45863</v>
      </c>
      <c r="E4460" s="2" t="s">
        <v>98</v>
      </c>
      <c r="F4460" s="2" t="s">
        <v>163</v>
      </c>
      <c r="G4460" s="2" t="s">
        <v>130</v>
      </c>
    </row>
    <row r="4461" customFormat="false" ht="15" hidden="false" customHeight="false" outlineLevel="0" collapsed="false">
      <c r="A4461" s="2" t="s">
        <v>9627</v>
      </c>
      <c r="B4461" s="2" t="s">
        <v>3640</v>
      </c>
      <c r="C4461" s="2" t="s">
        <v>5168</v>
      </c>
      <c r="D4461" s="13" t="n">
        <v>45749</v>
      </c>
      <c r="E4461" s="2" t="s">
        <v>141</v>
      </c>
      <c r="F4461" s="2" t="s">
        <v>98</v>
      </c>
      <c r="G4461" s="2" t="s">
        <v>142</v>
      </c>
    </row>
    <row r="4462" customFormat="false" ht="15" hidden="false" customHeight="false" outlineLevel="0" collapsed="false">
      <c r="A4462" s="2" t="s">
        <v>9628</v>
      </c>
      <c r="B4462" s="2" t="s">
        <v>5076</v>
      </c>
      <c r="C4462" s="2" t="s">
        <v>5172</v>
      </c>
      <c r="D4462" s="13" t="n">
        <v>46033</v>
      </c>
      <c r="E4462" s="2" t="s">
        <v>98</v>
      </c>
      <c r="F4462" s="2" t="s">
        <v>98</v>
      </c>
      <c r="G4462" s="2" t="s">
        <v>136</v>
      </c>
    </row>
    <row r="4463" customFormat="false" ht="15" hidden="false" customHeight="false" outlineLevel="0" collapsed="false">
      <c r="A4463" s="2" t="s">
        <v>9629</v>
      </c>
      <c r="B4463" s="2" t="s">
        <v>3754</v>
      </c>
      <c r="C4463" s="2" t="s">
        <v>5190</v>
      </c>
      <c r="D4463" s="13" t="n">
        <v>45665</v>
      </c>
      <c r="E4463" s="2" t="s">
        <v>98</v>
      </c>
      <c r="F4463" s="2" t="s">
        <v>98</v>
      </c>
      <c r="G4463" s="2" t="s">
        <v>130</v>
      </c>
    </row>
    <row r="4464" customFormat="false" ht="15" hidden="false" customHeight="false" outlineLevel="0" collapsed="false">
      <c r="A4464" s="2" t="s">
        <v>9630</v>
      </c>
      <c r="B4464" s="2" t="s">
        <v>241</v>
      </c>
      <c r="C4464" s="2" t="s">
        <v>5166</v>
      </c>
      <c r="D4464" s="13" t="n">
        <v>45509</v>
      </c>
      <c r="E4464" s="2" t="s">
        <v>98</v>
      </c>
      <c r="F4464" s="2" t="s">
        <v>165</v>
      </c>
      <c r="G4464" s="2" t="s">
        <v>136</v>
      </c>
    </row>
    <row r="4465" customFormat="false" ht="15" hidden="false" customHeight="false" outlineLevel="0" collapsed="false">
      <c r="A4465" s="2" t="s">
        <v>9631</v>
      </c>
      <c r="B4465" s="2" t="s">
        <v>402</v>
      </c>
      <c r="C4465" s="2" t="s">
        <v>5164</v>
      </c>
      <c r="D4465" s="13" t="n">
        <v>46098</v>
      </c>
      <c r="E4465" s="2" t="s">
        <v>98</v>
      </c>
      <c r="F4465" s="2" t="s">
        <v>114</v>
      </c>
      <c r="G4465" s="2" t="s">
        <v>142</v>
      </c>
    </row>
    <row r="4466" customFormat="false" ht="15" hidden="false" customHeight="false" outlineLevel="0" collapsed="false">
      <c r="A4466" s="2" t="s">
        <v>9632</v>
      </c>
      <c r="B4466" s="2" t="s">
        <v>3676</v>
      </c>
      <c r="C4466" s="2" t="s">
        <v>5168</v>
      </c>
      <c r="D4466" s="13" t="n">
        <v>46082</v>
      </c>
      <c r="E4466" s="2" t="s">
        <v>108</v>
      </c>
      <c r="F4466" s="2" t="s">
        <v>98</v>
      </c>
      <c r="G4466" s="2" t="s">
        <v>111</v>
      </c>
    </row>
    <row r="4467" customFormat="false" ht="15" hidden="false" customHeight="false" outlineLevel="0" collapsed="false">
      <c r="A4467" s="2" t="s">
        <v>9633</v>
      </c>
      <c r="B4467" s="2" t="s">
        <v>2708</v>
      </c>
      <c r="C4467" s="2" t="s">
        <v>5172</v>
      </c>
      <c r="D4467" s="13" t="n">
        <v>45602</v>
      </c>
      <c r="E4467" s="2" t="s">
        <v>114</v>
      </c>
      <c r="F4467" s="2" t="s">
        <v>98</v>
      </c>
      <c r="G4467" s="2" t="s">
        <v>120</v>
      </c>
    </row>
    <row r="4468" customFormat="false" ht="15" hidden="false" customHeight="false" outlineLevel="0" collapsed="false">
      <c r="A4468" s="2" t="s">
        <v>9634</v>
      </c>
      <c r="B4468" s="2" t="s">
        <v>1426</v>
      </c>
      <c r="C4468" s="2" t="s">
        <v>5164</v>
      </c>
      <c r="D4468" s="13" t="n">
        <v>45869</v>
      </c>
      <c r="E4468" s="2" t="s">
        <v>98</v>
      </c>
      <c r="F4468" s="2" t="s">
        <v>139</v>
      </c>
      <c r="G4468" s="2" t="s">
        <v>109</v>
      </c>
    </row>
    <row r="4469" customFormat="false" ht="15" hidden="false" customHeight="false" outlineLevel="0" collapsed="false">
      <c r="A4469" s="2" t="s">
        <v>9635</v>
      </c>
      <c r="B4469" s="2" t="s">
        <v>3049</v>
      </c>
      <c r="C4469" s="2" t="s">
        <v>5168</v>
      </c>
      <c r="D4469" s="13" t="n">
        <v>46085</v>
      </c>
      <c r="E4469" s="2" t="s">
        <v>108</v>
      </c>
      <c r="F4469" s="2" t="s">
        <v>98</v>
      </c>
      <c r="G4469" s="2" t="s">
        <v>136</v>
      </c>
    </row>
    <row r="4470" customFormat="false" ht="15" hidden="false" customHeight="false" outlineLevel="0" collapsed="false">
      <c r="A4470" s="2" t="s">
        <v>9636</v>
      </c>
      <c r="B4470" s="2" t="s">
        <v>2785</v>
      </c>
      <c r="C4470" s="2" t="s">
        <v>5168</v>
      </c>
      <c r="D4470" s="13" t="n">
        <v>45690</v>
      </c>
      <c r="E4470" s="2" t="s">
        <v>119</v>
      </c>
      <c r="F4470" s="2" t="s">
        <v>98</v>
      </c>
      <c r="G4470" s="2" t="s">
        <v>130</v>
      </c>
    </row>
    <row r="4471" customFormat="false" ht="15" hidden="false" customHeight="false" outlineLevel="0" collapsed="false">
      <c r="A4471" s="2" t="s">
        <v>9637</v>
      </c>
      <c r="B4471" s="2" t="s">
        <v>4306</v>
      </c>
      <c r="C4471" s="2" t="s">
        <v>5172</v>
      </c>
      <c r="D4471" s="13" t="n">
        <v>45842</v>
      </c>
      <c r="E4471" s="2" t="s">
        <v>104</v>
      </c>
      <c r="F4471" s="2" t="s">
        <v>98</v>
      </c>
      <c r="G4471" s="2" t="s">
        <v>99</v>
      </c>
    </row>
    <row r="4472" customFormat="false" ht="15" hidden="false" customHeight="false" outlineLevel="0" collapsed="false">
      <c r="A4472" s="2" t="s">
        <v>9638</v>
      </c>
      <c r="B4472" s="2" t="s">
        <v>4951</v>
      </c>
      <c r="C4472" s="2" t="s">
        <v>5190</v>
      </c>
      <c r="D4472" s="13" t="n">
        <v>45645</v>
      </c>
      <c r="E4472" s="2" t="s">
        <v>98</v>
      </c>
      <c r="F4472" s="2" t="s">
        <v>98</v>
      </c>
      <c r="G4472" s="2" t="s">
        <v>130</v>
      </c>
    </row>
    <row r="4473" customFormat="false" ht="15" hidden="false" customHeight="false" outlineLevel="0" collapsed="false">
      <c r="A4473" s="2" t="s">
        <v>9639</v>
      </c>
      <c r="B4473" s="2" t="s">
        <v>4161</v>
      </c>
      <c r="C4473" s="2" t="s">
        <v>5166</v>
      </c>
      <c r="D4473" s="13" t="n">
        <v>46077</v>
      </c>
      <c r="E4473" s="2" t="s">
        <v>141</v>
      </c>
      <c r="F4473" s="2" t="s">
        <v>163</v>
      </c>
      <c r="G4473" s="2" t="s">
        <v>142</v>
      </c>
    </row>
    <row r="4474" customFormat="false" ht="15" hidden="false" customHeight="false" outlineLevel="0" collapsed="false">
      <c r="A4474" s="2" t="s">
        <v>9640</v>
      </c>
      <c r="B4474" s="2" t="s">
        <v>1239</v>
      </c>
      <c r="C4474" s="2" t="s">
        <v>5172</v>
      </c>
      <c r="D4474" s="13" t="n">
        <v>45698</v>
      </c>
      <c r="E4474" s="2" t="s">
        <v>108</v>
      </c>
      <c r="F4474" s="2" t="s">
        <v>98</v>
      </c>
      <c r="G4474" s="2" t="s">
        <v>130</v>
      </c>
    </row>
    <row r="4475" customFormat="false" ht="15" hidden="false" customHeight="false" outlineLevel="0" collapsed="false">
      <c r="A4475" s="2" t="s">
        <v>9641</v>
      </c>
      <c r="B4475" s="2" t="s">
        <v>2560</v>
      </c>
      <c r="C4475" s="2" t="s">
        <v>5164</v>
      </c>
      <c r="D4475" s="13" t="n">
        <v>45566</v>
      </c>
      <c r="E4475" s="2" t="s">
        <v>98</v>
      </c>
      <c r="F4475" s="2" t="s">
        <v>98</v>
      </c>
      <c r="G4475" s="2" t="s">
        <v>142</v>
      </c>
    </row>
    <row r="4476" customFormat="false" ht="15" hidden="false" customHeight="false" outlineLevel="0" collapsed="false">
      <c r="A4476" s="2" t="s">
        <v>9642</v>
      </c>
      <c r="B4476" s="2" t="s">
        <v>1710</v>
      </c>
      <c r="C4476" s="2" t="s">
        <v>5164</v>
      </c>
      <c r="D4476" s="13" t="n">
        <v>46236</v>
      </c>
      <c r="E4476" s="2" t="s">
        <v>98</v>
      </c>
      <c r="F4476" s="2" t="s">
        <v>98</v>
      </c>
      <c r="G4476" s="2" t="s">
        <v>111</v>
      </c>
    </row>
    <row r="4477" customFormat="false" ht="15" hidden="false" customHeight="false" outlineLevel="0" collapsed="false">
      <c r="A4477" s="2" t="s">
        <v>9643</v>
      </c>
      <c r="B4477" s="2" t="s">
        <v>5040</v>
      </c>
      <c r="C4477" s="2" t="s">
        <v>5190</v>
      </c>
      <c r="D4477" s="13" t="n">
        <v>45754</v>
      </c>
      <c r="E4477" s="2" t="s">
        <v>98</v>
      </c>
      <c r="F4477" s="2" t="s">
        <v>98</v>
      </c>
      <c r="G4477" s="2" t="s">
        <v>136</v>
      </c>
    </row>
    <row r="4478" customFormat="false" ht="15" hidden="false" customHeight="false" outlineLevel="0" collapsed="false">
      <c r="A4478" s="2" t="s">
        <v>9644</v>
      </c>
      <c r="B4478" s="2" t="s">
        <v>2776</v>
      </c>
      <c r="C4478" s="2" t="s">
        <v>5164</v>
      </c>
      <c r="D4478" s="13" t="n">
        <v>45602</v>
      </c>
      <c r="E4478" s="2" t="s">
        <v>98</v>
      </c>
      <c r="F4478" s="2" t="s">
        <v>119</v>
      </c>
      <c r="G4478" s="2" t="s">
        <v>133</v>
      </c>
    </row>
    <row r="4479" customFormat="false" ht="15" hidden="false" customHeight="false" outlineLevel="0" collapsed="false">
      <c r="A4479" s="2" t="s">
        <v>9645</v>
      </c>
      <c r="B4479" s="2" t="s">
        <v>1211</v>
      </c>
      <c r="C4479" s="2" t="s">
        <v>5164</v>
      </c>
      <c r="D4479" s="13" t="n">
        <v>45958</v>
      </c>
      <c r="E4479" s="2" t="s">
        <v>98</v>
      </c>
      <c r="F4479" s="2" t="s">
        <v>128</v>
      </c>
      <c r="G4479" s="2" t="s">
        <v>142</v>
      </c>
    </row>
    <row r="4480" customFormat="false" ht="15" hidden="false" customHeight="false" outlineLevel="0" collapsed="false">
      <c r="A4480" s="2" t="s">
        <v>9646</v>
      </c>
      <c r="B4480" s="2" t="s">
        <v>1239</v>
      </c>
      <c r="C4480" s="2" t="s">
        <v>5190</v>
      </c>
      <c r="D4480" s="13" t="n">
        <v>45876</v>
      </c>
      <c r="E4480" s="2" t="s">
        <v>98</v>
      </c>
      <c r="F4480" s="2" t="s">
        <v>108</v>
      </c>
      <c r="G4480" s="2" t="s">
        <v>136</v>
      </c>
    </row>
    <row r="4481" customFormat="false" ht="15" hidden="false" customHeight="false" outlineLevel="0" collapsed="false">
      <c r="A4481" s="2" t="s">
        <v>9647</v>
      </c>
      <c r="B4481" s="2" t="s">
        <v>961</v>
      </c>
      <c r="C4481" s="2" t="s">
        <v>5164</v>
      </c>
      <c r="D4481" s="13" t="n">
        <v>45794</v>
      </c>
      <c r="E4481" s="2" t="s">
        <v>98</v>
      </c>
      <c r="F4481" s="2" t="s">
        <v>119</v>
      </c>
      <c r="G4481" s="2" t="s">
        <v>133</v>
      </c>
    </row>
    <row r="4482" customFormat="false" ht="15" hidden="false" customHeight="false" outlineLevel="0" collapsed="false">
      <c r="A4482" s="2" t="s">
        <v>9648</v>
      </c>
      <c r="B4482" s="2" t="s">
        <v>2800</v>
      </c>
      <c r="C4482" s="2" t="s">
        <v>5190</v>
      </c>
      <c r="D4482" s="13" t="n">
        <v>45629</v>
      </c>
      <c r="E4482" s="2" t="s">
        <v>98</v>
      </c>
      <c r="F4482" s="2" t="s">
        <v>145</v>
      </c>
      <c r="G4482" s="2" t="s">
        <v>109</v>
      </c>
    </row>
    <row r="4483" customFormat="false" ht="15" hidden="false" customHeight="false" outlineLevel="0" collapsed="false">
      <c r="A4483" s="2" t="s">
        <v>9649</v>
      </c>
      <c r="B4483" s="2" t="s">
        <v>4098</v>
      </c>
      <c r="C4483" s="2" t="s">
        <v>5164</v>
      </c>
      <c r="D4483" s="13" t="n">
        <v>45483</v>
      </c>
      <c r="E4483" s="2" t="s">
        <v>98</v>
      </c>
      <c r="F4483" s="2" t="s">
        <v>98</v>
      </c>
      <c r="G4483" s="2" t="s">
        <v>130</v>
      </c>
    </row>
    <row r="4484" customFormat="false" ht="15" hidden="false" customHeight="false" outlineLevel="0" collapsed="false">
      <c r="A4484" s="2" t="s">
        <v>9650</v>
      </c>
      <c r="B4484" s="2" t="s">
        <v>3669</v>
      </c>
      <c r="C4484" s="2" t="s">
        <v>5168</v>
      </c>
      <c r="D4484" s="13" t="n">
        <v>45369</v>
      </c>
      <c r="E4484" s="2" t="s">
        <v>98</v>
      </c>
      <c r="F4484" s="2" t="s">
        <v>98</v>
      </c>
      <c r="G4484" s="2" t="s">
        <v>136</v>
      </c>
    </row>
    <row r="4485" customFormat="false" ht="15" hidden="false" customHeight="false" outlineLevel="0" collapsed="false">
      <c r="A4485" s="2" t="s">
        <v>9651</v>
      </c>
      <c r="B4485" s="2" t="s">
        <v>2844</v>
      </c>
      <c r="C4485" s="2" t="s">
        <v>5164</v>
      </c>
      <c r="D4485" s="13" t="n">
        <v>45530</v>
      </c>
      <c r="E4485" s="2" t="s">
        <v>98</v>
      </c>
      <c r="F4485" s="2" t="s">
        <v>119</v>
      </c>
      <c r="G4485" s="2" t="s">
        <v>109</v>
      </c>
    </row>
    <row r="4486" customFormat="false" ht="15" hidden="false" customHeight="false" outlineLevel="0" collapsed="false">
      <c r="A4486" s="2" t="s">
        <v>9652</v>
      </c>
      <c r="B4486" s="2" t="s">
        <v>1844</v>
      </c>
      <c r="C4486" s="2" t="s">
        <v>5166</v>
      </c>
      <c r="D4486" s="13" t="n">
        <v>46208</v>
      </c>
      <c r="E4486" s="2" t="s">
        <v>114</v>
      </c>
      <c r="F4486" s="2" t="s">
        <v>123</v>
      </c>
      <c r="G4486" s="2" t="s">
        <v>133</v>
      </c>
    </row>
    <row r="4487" customFormat="false" ht="15" hidden="false" customHeight="false" outlineLevel="0" collapsed="false">
      <c r="A4487" s="2" t="s">
        <v>9653</v>
      </c>
      <c r="B4487" s="2" t="s">
        <v>3261</v>
      </c>
      <c r="C4487" s="2" t="s">
        <v>5166</v>
      </c>
      <c r="D4487" s="13" t="n">
        <v>46090</v>
      </c>
      <c r="E4487" s="2" t="s">
        <v>123</v>
      </c>
      <c r="F4487" s="2" t="s">
        <v>98</v>
      </c>
      <c r="G4487" s="2" t="s">
        <v>99</v>
      </c>
    </row>
    <row r="4488" customFormat="false" ht="15" hidden="false" customHeight="false" outlineLevel="0" collapsed="false">
      <c r="A4488" s="2" t="s">
        <v>9654</v>
      </c>
      <c r="B4488" s="2" t="s">
        <v>1342</v>
      </c>
      <c r="C4488" s="2" t="s">
        <v>5190</v>
      </c>
      <c r="D4488" s="13" t="n">
        <v>45936</v>
      </c>
      <c r="E4488" s="2" t="s">
        <v>98</v>
      </c>
      <c r="F4488" s="2" t="s">
        <v>119</v>
      </c>
      <c r="G4488" s="2" t="s">
        <v>136</v>
      </c>
    </row>
    <row r="4489" customFormat="false" ht="15" hidden="false" customHeight="false" outlineLevel="0" collapsed="false">
      <c r="A4489" s="2" t="s">
        <v>9655</v>
      </c>
      <c r="B4489" s="2" t="s">
        <v>1701</v>
      </c>
      <c r="C4489" s="2" t="s">
        <v>5190</v>
      </c>
      <c r="D4489" s="13" t="n">
        <v>45506</v>
      </c>
      <c r="E4489" s="2" t="s">
        <v>98</v>
      </c>
      <c r="F4489" s="2" t="s">
        <v>119</v>
      </c>
      <c r="G4489" s="2" t="s">
        <v>99</v>
      </c>
    </row>
    <row r="4490" customFormat="false" ht="15" hidden="false" customHeight="false" outlineLevel="0" collapsed="false">
      <c r="A4490" s="2" t="s">
        <v>9656</v>
      </c>
      <c r="B4490" s="2" t="s">
        <v>5022</v>
      </c>
      <c r="C4490" s="2" t="s">
        <v>5190</v>
      </c>
      <c r="D4490" s="13" t="n">
        <v>45927</v>
      </c>
      <c r="E4490" s="2" t="s">
        <v>98</v>
      </c>
      <c r="F4490" s="2" t="s">
        <v>98</v>
      </c>
      <c r="G4490" s="2" t="s">
        <v>111</v>
      </c>
    </row>
    <row r="4491" customFormat="false" ht="15" hidden="false" customHeight="false" outlineLevel="0" collapsed="false">
      <c r="A4491" s="2" t="s">
        <v>9657</v>
      </c>
      <c r="B4491" s="2" t="s">
        <v>3568</v>
      </c>
      <c r="C4491" s="2" t="s">
        <v>5172</v>
      </c>
      <c r="D4491" s="13" t="n">
        <v>45905</v>
      </c>
      <c r="E4491" s="2" t="s">
        <v>108</v>
      </c>
      <c r="F4491" s="2" t="s">
        <v>98</v>
      </c>
      <c r="G4491" s="2" t="s">
        <v>133</v>
      </c>
    </row>
    <row r="4492" customFormat="false" ht="15" hidden="false" customHeight="false" outlineLevel="0" collapsed="false">
      <c r="A4492" s="2" t="s">
        <v>9658</v>
      </c>
      <c r="B4492" s="2" t="s">
        <v>3639</v>
      </c>
      <c r="C4492" s="2" t="s">
        <v>5166</v>
      </c>
      <c r="D4492" s="13" t="n">
        <v>45554</v>
      </c>
      <c r="E4492" s="2" t="s">
        <v>141</v>
      </c>
      <c r="F4492" s="2" t="s">
        <v>104</v>
      </c>
      <c r="G4492" s="2" t="s">
        <v>133</v>
      </c>
    </row>
    <row r="4493" customFormat="false" ht="15" hidden="false" customHeight="false" outlineLevel="0" collapsed="false">
      <c r="A4493" s="2" t="s">
        <v>9659</v>
      </c>
      <c r="B4493" s="2" t="s">
        <v>5035</v>
      </c>
      <c r="C4493" s="2" t="s">
        <v>5172</v>
      </c>
      <c r="D4493" s="13" t="n">
        <v>45515</v>
      </c>
      <c r="E4493" s="2" t="s">
        <v>98</v>
      </c>
      <c r="F4493" s="2" t="s">
        <v>98</v>
      </c>
      <c r="G4493" s="2" t="s">
        <v>120</v>
      </c>
    </row>
    <row r="4494" customFormat="false" ht="15" hidden="false" customHeight="false" outlineLevel="0" collapsed="false">
      <c r="A4494" s="2" t="s">
        <v>9660</v>
      </c>
      <c r="B4494" s="2" t="s">
        <v>4243</v>
      </c>
      <c r="C4494" s="2" t="s">
        <v>5172</v>
      </c>
      <c r="D4494" s="13" t="n">
        <v>45463</v>
      </c>
      <c r="E4494" s="2" t="s">
        <v>139</v>
      </c>
      <c r="F4494" s="2" t="s">
        <v>98</v>
      </c>
      <c r="G4494" s="2" t="s">
        <v>136</v>
      </c>
    </row>
    <row r="4495" customFormat="false" ht="15" hidden="false" customHeight="false" outlineLevel="0" collapsed="false">
      <c r="A4495" s="2" t="s">
        <v>9661</v>
      </c>
      <c r="B4495" s="2" t="s">
        <v>4975</v>
      </c>
      <c r="C4495" s="2" t="s">
        <v>5172</v>
      </c>
      <c r="D4495" s="13" t="n">
        <v>45625</v>
      </c>
      <c r="E4495" s="2" t="s">
        <v>98</v>
      </c>
      <c r="F4495" s="2" t="s">
        <v>98</v>
      </c>
      <c r="G4495" s="2" t="s">
        <v>111</v>
      </c>
    </row>
    <row r="4496" customFormat="false" ht="15" hidden="false" customHeight="false" outlineLevel="0" collapsed="false">
      <c r="A4496" s="2" t="s">
        <v>9662</v>
      </c>
      <c r="B4496" s="2" t="s">
        <v>5021</v>
      </c>
      <c r="C4496" s="2" t="s">
        <v>5190</v>
      </c>
      <c r="D4496" s="13" t="n">
        <v>45957</v>
      </c>
      <c r="E4496" s="2" t="s">
        <v>98</v>
      </c>
      <c r="F4496" s="2" t="s">
        <v>98</v>
      </c>
      <c r="G4496" s="2" t="s">
        <v>115</v>
      </c>
    </row>
    <row r="4497" customFormat="false" ht="15" hidden="false" customHeight="false" outlineLevel="0" collapsed="false">
      <c r="A4497" s="2" t="s">
        <v>9663</v>
      </c>
      <c r="B4497" s="2" t="s">
        <v>2453</v>
      </c>
      <c r="C4497" s="2" t="s">
        <v>5168</v>
      </c>
      <c r="D4497" s="13" t="n">
        <v>45354</v>
      </c>
      <c r="E4497" s="2" t="s">
        <v>114</v>
      </c>
      <c r="F4497" s="2" t="s">
        <v>98</v>
      </c>
      <c r="G4497" s="2" t="s">
        <v>99</v>
      </c>
    </row>
    <row r="4498" customFormat="false" ht="15" hidden="false" customHeight="false" outlineLevel="0" collapsed="false">
      <c r="A4498" s="2" t="s">
        <v>9664</v>
      </c>
      <c r="B4498" s="2" t="s">
        <v>4177</v>
      </c>
      <c r="C4498" s="2" t="s">
        <v>5168</v>
      </c>
      <c r="D4498" s="13" t="n">
        <v>45722</v>
      </c>
      <c r="E4498" s="2" t="s">
        <v>165</v>
      </c>
      <c r="F4498" s="2" t="s">
        <v>98</v>
      </c>
      <c r="G4498" s="2" t="s">
        <v>142</v>
      </c>
    </row>
    <row r="4499" customFormat="false" ht="15" hidden="false" customHeight="false" outlineLevel="0" collapsed="false">
      <c r="A4499" s="2" t="s">
        <v>9665</v>
      </c>
      <c r="B4499" s="2" t="s">
        <v>3431</v>
      </c>
      <c r="C4499" s="2" t="s">
        <v>5168</v>
      </c>
      <c r="D4499" s="13" t="n">
        <v>45867</v>
      </c>
      <c r="E4499" s="2" t="s">
        <v>108</v>
      </c>
      <c r="F4499" s="2" t="s">
        <v>98</v>
      </c>
      <c r="G4499" s="2" t="s">
        <v>133</v>
      </c>
    </row>
    <row r="4500" customFormat="false" ht="15" hidden="false" customHeight="false" outlineLevel="0" collapsed="false">
      <c r="A4500" s="2" t="s">
        <v>9666</v>
      </c>
      <c r="B4500" s="2" t="s">
        <v>1396</v>
      </c>
      <c r="C4500" s="2" t="s">
        <v>5172</v>
      </c>
      <c r="D4500" s="13" t="n">
        <v>45603</v>
      </c>
      <c r="E4500" s="2" t="s">
        <v>98</v>
      </c>
      <c r="F4500" s="2" t="s">
        <v>98</v>
      </c>
      <c r="G4500" s="2" t="s">
        <v>124</v>
      </c>
    </row>
    <row r="4501" customFormat="false" ht="15" hidden="false" customHeight="false" outlineLevel="0" collapsed="false">
      <c r="A4501" s="2" t="s">
        <v>9667</v>
      </c>
      <c r="B4501" s="2" t="s">
        <v>4622</v>
      </c>
      <c r="C4501" s="2" t="s">
        <v>5164</v>
      </c>
      <c r="D4501" s="13" t="n">
        <v>46074</v>
      </c>
      <c r="E4501" s="2" t="s">
        <v>98</v>
      </c>
      <c r="F4501" s="2" t="s">
        <v>139</v>
      </c>
      <c r="G4501" s="2" t="s">
        <v>115</v>
      </c>
    </row>
    <row r="4502" customFormat="false" ht="15" hidden="false" customHeight="false" outlineLevel="0" collapsed="false">
      <c r="A4502" s="2" t="s">
        <v>9668</v>
      </c>
      <c r="B4502" s="2" t="s">
        <v>194</v>
      </c>
      <c r="C4502" s="2" t="s">
        <v>5166</v>
      </c>
      <c r="D4502" s="13" t="n">
        <v>45995</v>
      </c>
      <c r="E4502" s="2" t="s">
        <v>145</v>
      </c>
      <c r="F4502" s="2" t="s">
        <v>119</v>
      </c>
      <c r="G4502" s="2" t="s">
        <v>124</v>
      </c>
    </row>
    <row r="4503" customFormat="false" ht="15" hidden="false" customHeight="false" outlineLevel="0" collapsed="false">
      <c r="A4503" s="2" t="s">
        <v>9669</v>
      </c>
      <c r="B4503" s="2" t="s">
        <v>3963</v>
      </c>
      <c r="C4503" s="2" t="s">
        <v>5172</v>
      </c>
      <c r="D4503" s="13" t="n">
        <v>45785</v>
      </c>
      <c r="E4503" s="2" t="s">
        <v>98</v>
      </c>
      <c r="F4503" s="2" t="s">
        <v>98</v>
      </c>
      <c r="G4503" s="2" t="s">
        <v>136</v>
      </c>
    </row>
    <row r="4504" customFormat="false" ht="15" hidden="false" customHeight="false" outlineLevel="0" collapsed="false">
      <c r="A4504" s="2" t="s">
        <v>9670</v>
      </c>
      <c r="B4504" s="2" t="s">
        <v>4447</v>
      </c>
      <c r="C4504" s="2" t="s">
        <v>5164</v>
      </c>
      <c r="D4504" s="13" t="n">
        <v>45603</v>
      </c>
      <c r="E4504" s="2" t="s">
        <v>98</v>
      </c>
      <c r="F4504" s="2" t="s">
        <v>119</v>
      </c>
      <c r="G4504" s="2" t="s">
        <v>111</v>
      </c>
    </row>
    <row r="4505" customFormat="false" ht="15" hidden="false" customHeight="false" outlineLevel="0" collapsed="false">
      <c r="A4505" s="2" t="s">
        <v>9671</v>
      </c>
      <c r="B4505" s="2" t="s">
        <v>1085</v>
      </c>
      <c r="C4505" s="2" t="s">
        <v>5168</v>
      </c>
      <c r="D4505" s="13" t="n">
        <v>45778</v>
      </c>
      <c r="E4505" s="2" t="s">
        <v>114</v>
      </c>
      <c r="F4505" s="2" t="s">
        <v>98</v>
      </c>
      <c r="G4505" s="2" t="s">
        <v>99</v>
      </c>
    </row>
    <row r="4506" customFormat="false" ht="15" hidden="false" customHeight="false" outlineLevel="0" collapsed="false">
      <c r="A4506" s="2" t="s">
        <v>9672</v>
      </c>
      <c r="B4506" s="2" t="s">
        <v>4387</v>
      </c>
      <c r="C4506" s="2" t="s">
        <v>5168</v>
      </c>
      <c r="D4506" s="13" t="n">
        <v>45705</v>
      </c>
      <c r="E4506" s="2" t="s">
        <v>119</v>
      </c>
      <c r="F4506" s="2" t="s">
        <v>98</v>
      </c>
      <c r="G4506" s="2" t="s">
        <v>130</v>
      </c>
    </row>
    <row r="4507" customFormat="false" ht="15" hidden="false" customHeight="false" outlineLevel="0" collapsed="false">
      <c r="A4507" s="2" t="s">
        <v>9673</v>
      </c>
      <c r="B4507" s="2" t="s">
        <v>3388</v>
      </c>
      <c r="C4507" s="2" t="s">
        <v>5168</v>
      </c>
      <c r="D4507" s="13" t="n">
        <v>45767</v>
      </c>
      <c r="E4507" s="2" t="s">
        <v>128</v>
      </c>
      <c r="F4507" s="2" t="s">
        <v>98</v>
      </c>
      <c r="G4507" s="2" t="s">
        <v>115</v>
      </c>
    </row>
    <row r="4508" customFormat="false" ht="15" hidden="false" customHeight="false" outlineLevel="0" collapsed="false">
      <c r="A4508" s="2" t="s">
        <v>9674</v>
      </c>
      <c r="B4508" s="2" t="s">
        <v>3828</v>
      </c>
      <c r="C4508" s="2" t="s">
        <v>5164</v>
      </c>
      <c r="D4508" s="13" t="n">
        <v>45795</v>
      </c>
      <c r="E4508" s="2" t="s">
        <v>98</v>
      </c>
      <c r="F4508" s="2" t="s">
        <v>108</v>
      </c>
      <c r="G4508" s="2" t="s">
        <v>109</v>
      </c>
    </row>
    <row r="4509" customFormat="false" ht="15" hidden="false" customHeight="false" outlineLevel="0" collapsed="false">
      <c r="A4509" s="2" t="s">
        <v>9675</v>
      </c>
      <c r="B4509" s="2" t="s">
        <v>2225</v>
      </c>
      <c r="C4509" s="2" t="s">
        <v>5172</v>
      </c>
      <c r="D4509" s="13" t="n">
        <v>45693</v>
      </c>
      <c r="E4509" s="2" t="s">
        <v>114</v>
      </c>
      <c r="F4509" s="2" t="s">
        <v>98</v>
      </c>
      <c r="G4509" s="2" t="s">
        <v>99</v>
      </c>
    </row>
    <row r="4510" customFormat="false" ht="15" hidden="false" customHeight="false" outlineLevel="0" collapsed="false">
      <c r="A4510" s="2" t="s">
        <v>9676</v>
      </c>
      <c r="B4510" s="2" t="s">
        <v>3096</v>
      </c>
      <c r="C4510" s="2" t="s">
        <v>5190</v>
      </c>
      <c r="D4510" s="13" t="n">
        <v>45774</v>
      </c>
      <c r="E4510" s="2" t="s">
        <v>98</v>
      </c>
      <c r="F4510" s="2" t="s">
        <v>119</v>
      </c>
      <c r="G4510" s="2" t="s">
        <v>133</v>
      </c>
    </row>
    <row r="4511" customFormat="false" ht="15" hidden="false" customHeight="false" outlineLevel="0" collapsed="false">
      <c r="A4511" s="2" t="s">
        <v>9677</v>
      </c>
      <c r="B4511" s="2" t="s">
        <v>5064</v>
      </c>
      <c r="C4511" s="2" t="s">
        <v>5172</v>
      </c>
      <c r="D4511" s="13" t="n">
        <v>45985</v>
      </c>
      <c r="E4511" s="2" t="s">
        <v>98</v>
      </c>
      <c r="F4511" s="2" t="s">
        <v>98</v>
      </c>
      <c r="G4511" s="2" t="s">
        <v>111</v>
      </c>
    </row>
    <row r="4512" customFormat="false" ht="15" hidden="false" customHeight="false" outlineLevel="0" collapsed="false">
      <c r="A4512" s="2" t="s">
        <v>9678</v>
      </c>
      <c r="B4512" s="2" t="s">
        <v>2866</v>
      </c>
      <c r="C4512" s="2" t="s">
        <v>5172</v>
      </c>
      <c r="D4512" s="13" t="n">
        <v>46256</v>
      </c>
      <c r="E4512" s="2" t="s">
        <v>165</v>
      </c>
      <c r="F4512" s="2" t="s">
        <v>98</v>
      </c>
      <c r="G4512" s="2" t="s">
        <v>124</v>
      </c>
    </row>
    <row r="4513" customFormat="false" ht="15" hidden="false" customHeight="false" outlineLevel="0" collapsed="false">
      <c r="A4513" s="2" t="s">
        <v>9679</v>
      </c>
      <c r="B4513" s="2" t="s">
        <v>2538</v>
      </c>
      <c r="C4513" s="2" t="s">
        <v>5166</v>
      </c>
      <c r="D4513" s="13" t="n">
        <v>45626</v>
      </c>
      <c r="E4513" s="2" t="s">
        <v>104</v>
      </c>
      <c r="F4513" s="2" t="s">
        <v>119</v>
      </c>
      <c r="G4513" s="2" t="s">
        <v>130</v>
      </c>
    </row>
    <row r="4514" customFormat="false" ht="15" hidden="false" customHeight="false" outlineLevel="0" collapsed="false">
      <c r="A4514" s="2" t="s">
        <v>9680</v>
      </c>
      <c r="B4514" s="2" t="s">
        <v>1017</v>
      </c>
      <c r="C4514" s="2" t="s">
        <v>5190</v>
      </c>
      <c r="D4514" s="13" t="n">
        <v>45803</v>
      </c>
      <c r="E4514" s="2" t="s">
        <v>98</v>
      </c>
      <c r="F4514" s="2" t="s">
        <v>98</v>
      </c>
      <c r="G4514" s="2" t="s">
        <v>136</v>
      </c>
    </row>
    <row r="4515" customFormat="false" ht="15" hidden="false" customHeight="false" outlineLevel="0" collapsed="false">
      <c r="A4515" s="2" t="s">
        <v>9681</v>
      </c>
      <c r="B4515" s="2" t="s">
        <v>5123</v>
      </c>
      <c r="C4515" s="2" t="s">
        <v>5190</v>
      </c>
      <c r="D4515" s="13" t="n">
        <v>45598</v>
      </c>
      <c r="E4515" s="2" t="s">
        <v>98</v>
      </c>
      <c r="F4515" s="2" t="s">
        <v>98</v>
      </c>
      <c r="G4515" s="2" t="s">
        <v>99</v>
      </c>
    </row>
    <row r="4516" customFormat="false" ht="15" hidden="false" customHeight="false" outlineLevel="0" collapsed="false">
      <c r="A4516" s="2" t="s">
        <v>9682</v>
      </c>
      <c r="B4516" s="2" t="s">
        <v>2372</v>
      </c>
      <c r="C4516" s="2" t="s">
        <v>5168</v>
      </c>
      <c r="D4516" s="13" t="n">
        <v>45894</v>
      </c>
      <c r="E4516" s="2" t="s">
        <v>98</v>
      </c>
      <c r="F4516" s="2" t="s">
        <v>98</v>
      </c>
      <c r="G4516" s="2" t="s">
        <v>99</v>
      </c>
    </row>
    <row r="4517" customFormat="false" ht="15" hidden="false" customHeight="false" outlineLevel="0" collapsed="false">
      <c r="A4517" s="2" t="s">
        <v>9683</v>
      </c>
      <c r="B4517" s="2" t="s">
        <v>1688</v>
      </c>
      <c r="C4517" s="2" t="s">
        <v>5168</v>
      </c>
      <c r="D4517" s="13" t="n">
        <v>45702</v>
      </c>
      <c r="E4517" s="2" t="s">
        <v>119</v>
      </c>
      <c r="F4517" s="2" t="s">
        <v>98</v>
      </c>
      <c r="G4517" s="2" t="s">
        <v>120</v>
      </c>
    </row>
    <row r="4518" customFormat="false" ht="15" hidden="false" customHeight="false" outlineLevel="0" collapsed="false">
      <c r="A4518" s="2" t="s">
        <v>9684</v>
      </c>
      <c r="B4518" s="2" t="s">
        <v>3801</v>
      </c>
      <c r="C4518" s="2" t="s">
        <v>5164</v>
      </c>
      <c r="D4518" s="13" t="n">
        <v>45528</v>
      </c>
      <c r="E4518" s="2" t="s">
        <v>98</v>
      </c>
      <c r="F4518" s="2" t="s">
        <v>98</v>
      </c>
      <c r="G4518" s="2" t="s">
        <v>109</v>
      </c>
    </row>
    <row r="4519" customFormat="false" ht="15" hidden="false" customHeight="false" outlineLevel="0" collapsed="false">
      <c r="A4519" s="2" t="s">
        <v>9685</v>
      </c>
      <c r="B4519" s="2" t="s">
        <v>5107</v>
      </c>
      <c r="C4519" s="2" t="s">
        <v>5172</v>
      </c>
      <c r="D4519" s="13" t="n">
        <v>45838</v>
      </c>
      <c r="E4519" s="2" t="s">
        <v>98</v>
      </c>
      <c r="F4519" s="2" t="s">
        <v>98</v>
      </c>
      <c r="G4519" s="2" t="s">
        <v>133</v>
      </c>
    </row>
    <row r="4520" customFormat="false" ht="15" hidden="false" customHeight="false" outlineLevel="0" collapsed="false">
      <c r="A4520" s="2" t="s">
        <v>9686</v>
      </c>
      <c r="B4520" s="2" t="s">
        <v>2306</v>
      </c>
      <c r="C4520" s="2" t="s">
        <v>5164</v>
      </c>
      <c r="D4520" s="13" t="n">
        <v>45764</v>
      </c>
      <c r="E4520" s="2" t="s">
        <v>98</v>
      </c>
      <c r="F4520" s="2" t="s">
        <v>98</v>
      </c>
      <c r="G4520" s="2" t="s">
        <v>99</v>
      </c>
    </row>
    <row r="4521" customFormat="false" ht="15" hidden="false" customHeight="false" outlineLevel="0" collapsed="false">
      <c r="A4521" s="2" t="s">
        <v>9687</v>
      </c>
      <c r="B4521" s="2" t="s">
        <v>2686</v>
      </c>
      <c r="C4521" s="2" t="s">
        <v>5164</v>
      </c>
      <c r="D4521" s="13" t="n">
        <v>45461</v>
      </c>
      <c r="E4521" s="2" t="s">
        <v>98</v>
      </c>
      <c r="F4521" s="2" t="s">
        <v>98</v>
      </c>
      <c r="G4521" s="2" t="s">
        <v>109</v>
      </c>
    </row>
    <row r="4522" customFormat="false" ht="15" hidden="false" customHeight="false" outlineLevel="0" collapsed="false">
      <c r="A4522" s="2" t="s">
        <v>9688</v>
      </c>
      <c r="B4522" s="2" t="s">
        <v>2197</v>
      </c>
      <c r="C4522" s="2" t="s">
        <v>5168</v>
      </c>
      <c r="D4522" s="13" t="n">
        <v>45699</v>
      </c>
      <c r="E4522" s="2" t="s">
        <v>119</v>
      </c>
      <c r="F4522" s="2" t="s">
        <v>98</v>
      </c>
      <c r="G4522" s="2" t="s">
        <v>133</v>
      </c>
    </row>
    <row r="4523" customFormat="false" ht="15" hidden="false" customHeight="false" outlineLevel="0" collapsed="false">
      <c r="A4523" s="2" t="s">
        <v>9689</v>
      </c>
      <c r="B4523" s="2" t="s">
        <v>1594</v>
      </c>
      <c r="C4523" s="2" t="s">
        <v>5164</v>
      </c>
      <c r="D4523" s="13" t="n">
        <v>45840</v>
      </c>
      <c r="E4523" s="2" t="s">
        <v>98</v>
      </c>
      <c r="F4523" s="2" t="s">
        <v>119</v>
      </c>
      <c r="G4523" s="2" t="s">
        <v>133</v>
      </c>
    </row>
    <row r="4524" customFormat="false" ht="15" hidden="false" customHeight="false" outlineLevel="0" collapsed="false">
      <c r="A4524" s="2" t="s">
        <v>9690</v>
      </c>
      <c r="B4524" s="2" t="s">
        <v>1583</v>
      </c>
      <c r="C4524" s="2" t="s">
        <v>5166</v>
      </c>
      <c r="D4524" s="13" t="n">
        <v>45518</v>
      </c>
      <c r="E4524" s="2" t="s">
        <v>165</v>
      </c>
      <c r="F4524" s="2" t="s">
        <v>141</v>
      </c>
      <c r="G4524" s="2" t="s">
        <v>124</v>
      </c>
    </row>
    <row r="4525" customFormat="false" ht="15" hidden="false" customHeight="false" outlineLevel="0" collapsed="false">
      <c r="A4525" s="2" t="s">
        <v>9691</v>
      </c>
      <c r="B4525" s="2" t="s">
        <v>1657</v>
      </c>
      <c r="C4525" s="2" t="s">
        <v>5164</v>
      </c>
      <c r="D4525" s="13" t="n">
        <v>45839</v>
      </c>
      <c r="E4525" s="2" t="s">
        <v>98</v>
      </c>
      <c r="F4525" s="2" t="s">
        <v>98</v>
      </c>
      <c r="G4525" s="2" t="s">
        <v>115</v>
      </c>
    </row>
    <row r="4526" customFormat="false" ht="15" hidden="false" customHeight="false" outlineLevel="0" collapsed="false">
      <c r="A4526" s="2" t="s">
        <v>9692</v>
      </c>
      <c r="B4526" s="2" t="s">
        <v>1973</v>
      </c>
      <c r="C4526" s="2" t="s">
        <v>5168</v>
      </c>
      <c r="D4526" s="13" t="n">
        <v>45609</v>
      </c>
      <c r="E4526" s="2" t="s">
        <v>165</v>
      </c>
      <c r="F4526" s="2" t="s">
        <v>98</v>
      </c>
      <c r="G4526" s="2" t="s">
        <v>136</v>
      </c>
    </row>
    <row r="4527" customFormat="false" ht="15" hidden="false" customHeight="false" outlineLevel="0" collapsed="false">
      <c r="A4527" s="2" t="s">
        <v>9693</v>
      </c>
      <c r="B4527" s="2" t="s">
        <v>5122</v>
      </c>
      <c r="C4527" s="2" t="s">
        <v>5172</v>
      </c>
      <c r="D4527" s="13" t="n">
        <v>46119</v>
      </c>
      <c r="E4527" s="2" t="s">
        <v>98</v>
      </c>
      <c r="F4527" s="2" t="s">
        <v>98</v>
      </c>
      <c r="G4527" s="2" t="s">
        <v>124</v>
      </c>
    </row>
    <row r="4528" customFormat="false" ht="15" hidden="false" customHeight="false" outlineLevel="0" collapsed="false">
      <c r="A4528" s="2" t="s">
        <v>9694</v>
      </c>
      <c r="B4528" s="2" t="s">
        <v>706</v>
      </c>
      <c r="C4528" s="2" t="s">
        <v>5168</v>
      </c>
      <c r="D4528" s="13" t="n">
        <v>45628</v>
      </c>
      <c r="E4528" s="2" t="s">
        <v>114</v>
      </c>
      <c r="F4528" s="2" t="s">
        <v>98</v>
      </c>
      <c r="G4528" s="2" t="s">
        <v>124</v>
      </c>
    </row>
    <row r="4529" customFormat="false" ht="15" hidden="false" customHeight="false" outlineLevel="0" collapsed="false">
      <c r="A4529" s="2" t="s">
        <v>9695</v>
      </c>
      <c r="B4529" s="2" t="s">
        <v>5102</v>
      </c>
      <c r="C4529" s="2" t="s">
        <v>5172</v>
      </c>
      <c r="D4529" s="13" t="n">
        <v>46005</v>
      </c>
      <c r="E4529" s="2" t="s">
        <v>98</v>
      </c>
      <c r="F4529" s="2" t="s">
        <v>98</v>
      </c>
      <c r="G4529" s="2" t="s">
        <v>115</v>
      </c>
    </row>
    <row r="4530" customFormat="false" ht="15" hidden="false" customHeight="false" outlineLevel="0" collapsed="false">
      <c r="A4530" s="2" t="s">
        <v>9696</v>
      </c>
      <c r="B4530" s="2" t="s">
        <v>1379</v>
      </c>
      <c r="C4530" s="2" t="s">
        <v>5190</v>
      </c>
      <c r="D4530" s="13" t="n">
        <v>45769</v>
      </c>
      <c r="E4530" s="2" t="s">
        <v>98</v>
      </c>
      <c r="F4530" s="2" t="s">
        <v>104</v>
      </c>
      <c r="G4530" s="2" t="s">
        <v>120</v>
      </c>
    </row>
    <row r="4531" customFormat="false" ht="15" hidden="false" customHeight="false" outlineLevel="0" collapsed="false">
      <c r="A4531" s="2" t="s">
        <v>9697</v>
      </c>
      <c r="B4531" s="2" t="s">
        <v>4668</v>
      </c>
      <c r="C4531" s="2" t="s">
        <v>5164</v>
      </c>
      <c r="D4531" s="13" t="n">
        <v>45655</v>
      </c>
      <c r="E4531" s="2" t="s">
        <v>98</v>
      </c>
      <c r="F4531" s="2" t="s">
        <v>119</v>
      </c>
      <c r="G4531" s="2" t="s">
        <v>115</v>
      </c>
    </row>
    <row r="4532" customFormat="false" ht="15" hidden="false" customHeight="false" outlineLevel="0" collapsed="false">
      <c r="A4532" s="2" t="s">
        <v>9698</v>
      </c>
      <c r="B4532" s="2" t="s">
        <v>829</v>
      </c>
      <c r="C4532" s="2" t="s">
        <v>5168</v>
      </c>
      <c r="D4532" s="13" t="n">
        <v>45504</v>
      </c>
      <c r="E4532" s="2" t="s">
        <v>104</v>
      </c>
      <c r="F4532" s="2" t="s">
        <v>98</v>
      </c>
      <c r="G4532" s="2" t="s">
        <v>130</v>
      </c>
    </row>
    <row r="4533" customFormat="false" ht="15" hidden="false" customHeight="false" outlineLevel="0" collapsed="false">
      <c r="A4533" s="2" t="s">
        <v>9699</v>
      </c>
      <c r="B4533" s="2" t="s">
        <v>4033</v>
      </c>
      <c r="C4533" s="2" t="s">
        <v>5190</v>
      </c>
      <c r="D4533" s="13" t="n">
        <v>45911</v>
      </c>
      <c r="E4533" s="2" t="s">
        <v>98</v>
      </c>
      <c r="F4533" s="2" t="s">
        <v>145</v>
      </c>
      <c r="G4533" s="2" t="s">
        <v>115</v>
      </c>
    </row>
    <row r="4534" customFormat="false" ht="15" hidden="false" customHeight="false" outlineLevel="0" collapsed="false">
      <c r="A4534" s="2" t="s">
        <v>9700</v>
      </c>
      <c r="B4534" s="2" t="s">
        <v>1121</v>
      </c>
      <c r="C4534" s="2" t="s">
        <v>5164</v>
      </c>
      <c r="D4534" s="13" t="n">
        <v>45832</v>
      </c>
      <c r="E4534" s="2" t="s">
        <v>98</v>
      </c>
      <c r="F4534" s="2" t="s">
        <v>104</v>
      </c>
      <c r="G4534" s="2" t="s">
        <v>130</v>
      </c>
    </row>
    <row r="4535" customFormat="false" ht="15" hidden="false" customHeight="false" outlineLevel="0" collapsed="false">
      <c r="A4535" s="2" t="s">
        <v>9701</v>
      </c>
      <c r="B4535" s="2" t="s">
        <v>855</v>
      </c>
      <c r="C4535" s="2" t="s">
        <v>5164</v>
      </c>
      <c r="D4535" s="13" t="n">
        <v>46142</v>
      </c>
      <c r="E4535" s="2" t="s">
        <v>98</v>
      </c>
      <c r="F4535" s="2" t="s">
        <v>108</v>
      </c>
      <c r="G4535" s="2" t="s">
        <v>133</v>
      </c>
    </row>
    <row r="4536" customFormat="false" ht="15" hidden="false" customHeight="false" outlineLevel="0" collapsed="false">
      <c r="A4536" s="2" t="s">
        <v>9702</v>
      </c>
      <c r="B4536" s="2" t="s">
        <v>4091</v>
      </c>
      <c r="C4536" s="2" t="s">
        <v>5164</v>
      </c>
      <c r="D4536" s="13" t="n">
        <v>45718</v>
      </c>
      <c r="E4536" s="2" t="s">
        <v>98</v>
      </c>
      <c r="F4536" s="2" t="s">
        <v>119</v>
      </c>
      <c r="G4536" s="2" t="s">
        <v>136</v>
      </c>
    </row>
    <row r="4537" customFormat="false" ht="15" hidden="false" customHeight="false" outlineLevel="0" collapsed="false">
      <c r="A4537" s="2" t="s">
        <v>9703</v>
      </c>
      <c r="B4537" s="2" t="s">
        <v>373</v>
      </c>
      <c r="C4537" s="2" t="s">
        <v>5164</v>
      </c>
      <c r="D4537" s="13" t="n">
        <v>45868</v>
      </c>
      <c r="E4537" s="2" t="s">
        <v>98</v>
      </c>
      <c r="F4537" s="2" t="s">
        <v>128</v>
      </c>
      <c r="G4537" s="2" t="s">
        <v>142</v>
      </c>
    </row>
    <row r="4538" customFormat="false" ht="15" hidden="false" customHeight="false" outlineLevel="0" collapsed="false">
      <c r="A4538" s="2" t="s">
        <v>9704</v>
      </c>
      <c r="B4538" s="2" t="s">
        <v>5073</v>
      </c>
      <c r="C4538" s="2" t="s">
        <v>5190</v>
      </c>
      <c r="D4538" s="13" t="n">
        <v>45819</v>
      </c>
      <c r="E4538" s="2" t="s">
        <v>98</v>
      </c>
      <c r="F4538" s="2" t="s">
        <v>98</v>
      </c>
      <c r="G4538" s="2" t="s">
        <v>109</v>
      </c>
    </row>
    <row r="4539" customFormat="false" ht="15" hidden="false" customHeight="false" outlineLevel="0" collapsed="false">
      <c r="A4539" s="2" t="s">
        <v>9705</v>
      </c>
      <c r="B4539" s="2" t="s">
        <v>3166</v>
      </c>
      <c r="C4539" s="2" t="s">
        <v>5190</v>
      </c>
      <c r="D4539" s="13" t="n">
        <v>45691</v>
      </c>
      <c r="E4539" s="2" t="s">
        <v>98</v>
      </c>
      <c r="F4539" s="2" t="s">
        <v>98</v>
      </c>
      <c r="G4539" s="2" t="s">
        <v>120</v>
      </c>
    </row>
    <row r="4540" customFormat="false" ht="15" hidden="false" customHeight="false" outlineLevel="0" collapsed="false">
      <c r="A4540" s="2" t="s">
        <v>9706</v>
      </c>
      <c r="B4540" s="2" t="s">
        <v>3739</v>
      </c>
      <c r="C4540" s="2" t="s">
        <v>5164</v>
      </c>
      <c r="D4540" s="13" t="n">
        <v>46158</v>
      </c>
      <c r="E4540" s="2" t="s">
        <v>98</v>
      </c>
      <c r="F4540" s="2" t="s">
        <v>114</v>
      </c>
      <c r="G4540" s="2" t="s">
        <v>109</v>
      </c>
    </row>
    <row r="4541" customFormat="false" ht="15" hidden="false" customHeight="false" outlineLevel="0" collapsed="false">
      <c r="A4541" s="2" t="s">
        <v>9707</v>
      </c>
      <c r="B4541" s="2" t="s">
        <v>1007</v>
      </c>
      <c r="C4541" s="2" t="s">
        <v>5166</v>
      </c>
      <c r="D4541" s="13" t="n">
        <v>45605</v>
      </c>
      <c r="E4541" s="2" t="s">
        <v>104</v>
      </c>
      <c r="F4541" s="2" t="s">
        <v>128</v>
      </c>
      <c r="G4541" s="2" t="s">
        <v>111</v>
      </c>
    </row>
    <row r="4542" customFormat="false" ht="15" hidden="false" customHeight="false" outlineLevel="0" collapsed="false">
      <c r="A4542" s="2" t="s">
        <v>9708</v>
      </c>
      <c r="B4542" s="2" t="s">
        <v>5079</v>
      </c>
      <c r="C4542" s="2" t="s">
        <v>5190</v>
      </c>
      <c r="D4542" s="13" t="n">
        <v>45962</v>
      </c>
      <c r="E4542" s="2" t="s">
        <v>98</v>
      </c>
      <c r="F4542" s="2" t="s">
        <v>98</v>
      </c>
      <c r="G4542" s="2" t="s">
        <v>115</v>
      </c>
    </row>
    <row r="4543" customFormat="false" ht="15" hidden="false" customHeight="false" outlineLevel="0" collapsed="false">
      <c r="A4543" s="2" t="s">
        <v>9709</v>
      </c>
      <c r="B4543" s="2" t="s">
        <v>3677</v>
      </c>
      <c r="C4543" s="2" t="s">
        <v>5166</v>
      </c>
      <c r="D4543" s="13" t="n">
        <v>46001</v>
      </c>
      <c r="E4543" s="2" t="s">
        <v>108</v>
      </c>
      <c r="F4543" s="2" t="s">
        <v>139</v>
      </c>
      <c r="G4543" s="2" t="s">
        <v>130</v>
      </c>
    </row>
    <row r="4544" customFormat="false" ht="15" hidden="false" customHeight="false" outlineLevel="0" collapsed="false">
      <c r="A4544" s="2" t="s">
        <v>9710</v>
      </c>
      <c r="B4544" s="2" t="s">
        <v>3334</v>
      </c>
      <c r="C4544" s="2" t="s">
        <v>5164</v>
      </c>
      <c r="D4544" s="13" t="n">
        <v>45827</v>
      </c>
      <c r="E4544" s="2" t="s">
        <v>98</v>
      </c>
      <c r="F4544" s="2" t="s">
        <v>98</v>
      </c>
      <c r="G4544" s="2" t="s">
        <v>142</v>
      </c>
    </row>
    <row r="4545" customFormat="false" ht="15" hidden="false" customHeight="false" outlineLevel="0" collapsed="false">
      <c r="A4545" s="2" t="s">
        <v>9711</v>
      </c>
      <c r="B4545" s="2" t="s">
        <v>3437</v>
      </c>
      <c r="C4545" s="2" t="s">
        <v>5166</v>
      </c>
      <c r="D4545" s="13" t="n">
        <v>45909</v>
      </c>
      <c r="E4545" s="2" t="s">
        <v>119</v>
      </c>
      <c r="F4545" s="2" t="s">
        <v>128</v>
      </c>
      <c r="G4545" s="2" t="s">
        <v>99</v>
      </c>
    </row>
    <row r="4546" customFormat="false" ht="15" hidden="false" customHeight="false" outlineLevel="0" collapsed="false">
      <c r="A4546" s="2" t="s">
        <v>9712</v>
      </c>
      <c r="B4546" s="2" t="s">
        <v>5048</v>
      </c>
      <c r="C4546" s="2" t="s">
        <v>5190</v>
      </c>
      <c r="D4546" s="13" t="n">
        <v>46008</v>
      </c>
      <c r="E4546" s="2" t="s">
        <v>98</v>
      </c>
      <c r="F4546" s="2" t="s">
        <v>98</v>
      </c>
      <c r="G4546" s="2" t="s">
        <v>124</v>
      </c>
    </row>
    <row r="4547" customFormat="false" ht="15" hidden="false" customHeight="false" outlineLevel="0" collapsed="false">
      <c r="A4547" s="2" t="s">
        <v>9713</v>
      </c>
      <c r="B4547" s="2" t="s">
        <v>2459</v>
      </c>
      <c r="C4547" s="2" t="s">
        <v>5164</v>
      </c>
      <c r="D4547" s="13" t="n">
        <v>45580</v>
      </c>
      <c r="E4547" s="2" t="s">
        <v>98</v>
      </c>
      <c r="F4547" s="2" t="s">
        <v>145</v>
      </c>
      <c r="G4547" s="2" t="s">
        <v>124</v>
      </c>
    </row>
    <row r="4548" customFormat="false" ht="15" hidden="false" customHeight="false" outlineLevel="0" collapsed="false">
      <c r="A4548" s="2" t="s">
        <v>9714</v>
      </c>
      <c r="B4548" s="2" t="s">
        <v>572</v>
      </c>
      <c r="C4548" s="2" t="s">
        <v>5164</v>
      </c>
      <c r="D4548" s="13" t="n">
        <v>45633</v>
      </c>
      <c r="E4548" s="2" t="s">
        <v>98</v>
      </c>
      <c r="F4548" s="2" t="s">
        <v>98</v>
      </c>
      <c r="G4548" s="2" t="s">
        <v>142</v>
      </c>
    </row>
    <row r="4549" customFormat="false" ht="15" hidden="false" customHeight="false" outlineLevel="0" collapsed="false">
      <c r="A4549" s="2" t="s">
        <v>9715</v>
      </c>
      <c r="B4549" s="2" t="s">
        <v>477</v>
      </c>
      <c r="C4549" s="2" t="s">
        <v>5168</v>
      </c>
      <c r="D4549" s="13" t="n">
        <v>45559</v>
      </c>
      <c r="E4549" s="2" t="s">
        <v>98</v>
      </c>
      <c r="F4549" s="2" t="s">
        <v>98</v>
      </c>
      <c r="G4549" s="2" t="s">
        <v>142</v>
      </c>
    </row>
    <row r="4550" customFormat="false" ht="15" hidden="false" customHeight="false" outlineLevel="0" collapsed="false">
      <c r="A4550" s="2" t="s">
        <v>9716</v>
      </c>
      <c r="B4550" s="2" t="s">
        <v>1007</v>
      </c>
      <c r="C4550" s="2" t="s">
        <v>5164</v>
      </c>
      <c r="D4550" s="13" t="n">
        <v>46142</v>
      </c>
      <c r="E4550" s="2" t="s">
        <v>98</v>
      </c>
      <c r="F4550" s="2" t="s">
        <v>119</v>
      </c>
      <c r="G4550" s="2" t="s">
        <v>111</v>
      </c>
    </row>
    <row r="4551" customFormat="false" ht="15" hidden="false" customHeight="false" outlineLevel="0" collapsed="false">
      <c r="A4551" s="2" t="s">
        <v>9717</v>
      </c>
      <c r="B4551" s="2" t="s">
        <v>305</v>
      </c>
      <c r="C4551" s="2" t="s">
        <v>5164</v>
      </c>
      <c r="D4551" s="13" t="n">
        <v>45679</v>
      </c>
      <c r="E4551" s="2" t="s">
        <v>98</v>
      </c>
      <c r="F4551" s="2" t="s">
        <v>108</v>
      </c>
      <c r="G4551" s="2" t="s">
        <v>111</v>
      </c>
    </row>
    <row r="4552" customFormat="false" ht="15" hidden="false" customHeight="false" outlineLevel="0" collapsed="false">
      <c r="A4552" s="2" t="s">
        <v>9718</v>
      </c>
      <c r="B4552" s="2" t="s">
        <v>3983</v>
      </c>
      <c r="C4552" s="2" t="s">
        <v>5166</v>
      </c>
      <c r="D4552" s="13" t="n">
        <v>45685</v>
      </c>
      <c r="E4552" s="2" t="s">
        <v>114</v>
      </c>
      <c r="F4552" s="2" t="s">
        <v>128</v>
      </c>
      <c r="G4552" s="2" t="s">
        <v>136</v>
      </c>
    </row>
    <row r="4553" customFormat="false" ht="15" hidden="false" customHeight="false" outlineLevel="0" collapsed="false">
      <c r="A4553" s="2" t="s">
        <v>9719</v>
      </c>
      <c r="B4553" s="2" t="s">
        <v>1104</v>
      </c>
      <c r="C4553" s="2" t="s">
        <v>5168</v>
      </c>
      <c r="D4553" s="13" t="n">
        <v>45932</v>
      </c>
      <c r="E4553" s="2" t="s">
        <v>114</v>
      </c>
      <c r="F4553" s="2" t="s">
        <v>98</v>
      </c>
      <c r="G4553" s="2" t="s">
        <v>111</v>
      </c>
    </row>
    <row r="4554" customFormat="false" ht="15" hidden="false" customHeight="false" outlineLevel="0" collapsed="false">
      <c r="A4554" s="2" t="s">
        <v>9720</v>
      </c>
      <c r="B4554" s="2" t="s">
        <v>1128</v>
      </c>
      <c r="C4554" s="2" t="s">
        <v>5190</v>
      </c>
      <c r="D4554" s="13" t="n">
        <v>45447</v>
      </c>
      <c r="E4554" s="2" t="s">
        <v>98</v>
      </c>
      <c r="F4554" s="2" t="s">
        <v>114</v>
      </c>
      <c r="G4554" s="2" t="s">
        <v>133</v>
      </c>
    </row>
    <row r="4555" customFormat="false" ht="15" hidden="false" customHeight="false" outlineLevel="0" collapsed="false">
      <c r="A4555" s="2" t="s">
        <v>9721</v>
      </c>
      <c r="B4555" s="2" t="s">
        <v>4095</v>
      </c>
      <c r="C4555" s="2" t="s">
        <v>5166</v>
      </c>
      <c r="D4555" s="13" t="n">
        <v>45495</v>
      </c>
      <c r="E4555" s="2" t="s">
        <v>98</v>
      </c>
      <c r="F4555" s="2" t="s">
        <v>163</v>
      </c>
      <c r="G4555" s="2" t="s">
        <v>133</v>
      </c>
    </row>
    <row r="4556" customFormat="false" ht="15" hidden="false" customHeight="false" outlineLevel="0" collapsed="false">
      <c r="A4556" s="2" t="s">
        <v>9722</v>
      </c>
      <c r="B4556" s="2" t="s">
        <v>3636</v>
      </c>
      <c r="C4556" s="2" t="s">
        <v>5172</v>
      </c>
      <c r="D4556" s="13" t="n">
        <v>45551</v>
      </c>
      <c r="E4556" s="2" t="s">
        <v>114</v>
      </c>
      <c r="F4556" s="2" t="s">
        <v>98</v>
      </c>
      <c r="G4556" s="2" t="s">
        <v>99</v>
      </c>
    </row>
    <row r="4557" customFormat="false" ht="15" hidden="false" customHeight="false" outlineLevel="0" collapsed="false">
      <c r="A4557" s="2" t="s">
        <v>9723</v>
      </c>
      <c r="B4557" s="2" t="s">
        <v>673</v>
      </c>
      <c r="C4557" s="2" t="s">
        <v>5166</v>
      </c>
      <c r="D4557" s="13" t="n">
        <v>45790</v>
      </c>
      <c r="E4557" s="2" t="s">
        <v>98</v>
      </c>
      <c r="F4557" s="2" t="s">
        <v>128</v>
      </c>
      <c r="G4557" s="2" t="s">
        <v>124</v>
      </c>
    </row>
    <row r="4558" customFormat="false" ht="15" hidden="false" customHeight="false" outlineLevel="0" collapsed="false">
      <c r="A4558" s="2" t="s">
        <v>9724</v>
      </c>
      <c r="B4558" s="2" t="s">
        <v>4199</v>
      </c>
      <c r="C4558" s="2" t="s">
        <v>5168</v>
      </c>
      <c r="D4558" s="13" t="n">
        <v>45766</v>
      </c>
      <c r="E4558" s="2" t="s">
        <v>139</v>
      </c>
      <c r="F4558" s="2" t="s">
        <v>98</v>
      </c>
      <c r="G4558" s="2" t="s">
        <v>109</v>
      </c>
    </row>
    <row r="4559" customFormat="false" ht="15" hidden="false" customHeight="false" outlineLevel="0" collapsed="false">
      <c r="A4559" s="2" t="s">
        <v>9725</v>
      </c>
      <c r="B4559" s="2" t="s">
        <v>3434</v>
      </c>
      <c r="C4559" s="2" t="s">
        <v>5164</v>
      </c>
      <c r="D4559" s="13" t="n">
        <v>45738</v>
      </c>
      <c r="E4559" s="2" t="s">
        <v>98</v>
      </c>
      <c r="F4559" s="2" t="s">
        <v>104</v>
      </c>
      <c r="G4559" s="2" t="s">
        <v>136</v>
      </c>
    </row>
    <row r="4560" customFormat="false" ht="15" hidden="false" customHeight="false" outlineLevel="0" collapsed="false">
      <c r="A4560" s="2" t="s">
        <v>9726</v>
      </c>
      <c r="B4560" s="2" t="s">
        <v>4628</v>
      </c>
      <c r="C4560" s="2" t="s">
        <v>5168</v>
      </c>
      <c r="D4560" s="13" t="n">
        <v>45710</v>
      </c>
      <c r="E4560" s="2" t="s">
        <v>141</v>
      </c>
      <c r="F4560" s="2" t="s">
        <v>98</v>
      </c>
      <c r="G4560" s="2" t="s">
        <v>130</v>
      </c>
    </row>
    <row r="4561" customFormat="false" ht="15" hidden="false" customHeight="false" outlineLevel="0" collapsed="false">
      <c r="A4561" s="2" t="s">
        <v>9727</v>
      </c>
      <c r="B4561" s="2" t="s">
        <v>5051</v>
      </c>
      <c r="C4561" s="2" t="s">
        <v>5172</v>
      </c>
      <c r="D4561" s="13" t="n">
        <v>45947</v>
      </c>
      <c r="E4561" s="2" t="s">
        <v>98</v>
      </c>
      <c r="F4561" s="2" t="s">
        <v>98</v>
      </c>
      <c r="G4561" s="2" t="s">
        <v>130</v>
      </c>
    </row>
    <row r="4562" customFormat="false" ht="15" hidden="false" customHeight="false" outlineLevel="0" collapsed="false">
      <c r="A4562" s="2" t="s">
        <v>9728</v>
      </c>
      <c r="B4562" s="2" t="s">
        <v>2488</v>
      </c>
      <c r="C4562" s="2" t="s">
        <v>5166</v>
      </c>
      <c r="D4562" s="13" t="n">
        <v>45663</v>
      </c>
      <c r="E4562" s="2" t="s">
        <v>163</v>
      </c>
      <c r="F4562" s="2" t="s">
        <v>108</v>
      </c>
      <c r="G4562" s="2" t="s">
        <v>115</v>
      </c>
    </row>
    <row r="4563" customFormat="false" ht="15" hidden="false" customHeight="false" outlineLevel="0" collapsed="false">
      <c r="A4563" s="2" t="s">
        <v>9729</v>
      </c>
      <c r="B4563" s="2" t="s">
        <v>615</v>
      </c>
      <c r="C4563" s="2" t="s">
        <v>5168</v>
      </c>
      <c r="D4563" s="13" t="n">
        <v>46083</v>
      </c>
      <c r="E4563" s="2" t="s">
        <v>141</v>
      </c>
      <c r="F4563" s="2" t="s">
        <v>98</v>
      </c>
      <c r="G4563" s="2" t="s">
        <v>124</v>
      </c>
    </row>
    <row r="4564" customFormat="false" ht="15" hidden="false" customHeight="false" outlineLevel="0" collapsed="false">
      <c r="A4564" s="2" t="s">
        <v>9730</v>
      </c>
      <c r="B4564" s="2" t="s">
        <v>4303</v>
      </c>
      <c r="C4564" s="2" t="s">
        <v>5190</v>
      </c>
      <c r="D4564" s="13" t="n">
        <v>45749</v>
      </c>
      <c r="E4564" s="2" t="s">
        <v>98</v>
      </c>
      <c r="F4564" s="2" t="s">
        <v>165</v>
      </c>
      <c r="G4564" s="2" t="s">
        <v>99</v>
      </c>
    </row>
    <row r="4565" customFormat="false" ht="15" hidden="false" customHeight="false" outlineLevel="0" collapsed="false">
      <c r="A4565" s="2" t="s">
        <v>9731</v>
      </c>
      <c r="B4565" s="2" t="s">
        <v>3602</v>
      </c>
      <c r="C4565" s="2" t="s">
        <v>5164</v>
      </c>
      <c r="D4565" s="13" t="n">
        <v>45831</v>
      </c>
      <c r="E4565" s="2" t="s">
        <v>98</v>
      </c>
      <c r="F4565" s="2" t="s">
        <v>141</v>
      </c>
      <c r="G4565" s="2" t="s">
        <v>109</v>
      </c>
    </row>
    <row r="4566" customFormat="false" ht="15" hidden="false" customHeight="false" outlineLevel="0" collapsed="false">
      <c r="A4566" s="2" t="s">
        <v>9732</v>
      </c>
      <c r="B4566" s="2" t="s">
        <v>1548</v>
      </c>
      <c r="C4566" s="2" t="s">
        <v>5168</v>
      </c>
      <c r="D4566" s="13" t="n">
        <v>45756</v>
      </c>
      <c r="E4566" s="2" t="s">
        <v>98</v>
      </c>
      <c r="F4566" s="2" t="s">
        <v>98</v>
      </c>
      <c r="G4566" s="2" t="s">
        <v>115</v>
      </c>
    </row>
    <row r="4567" customFormat="false" ht="15" hidden="false" customHeight="false" outlineLevel="0" collapsed="false">
      <c r="A4567" s="2" t="s">
        <v>9733</v>
      </c>
      <c r="B4567" s="2" t="s">
        <v>3542</v>
      </c>
      <c r="C4567" s="2" t="s">
        <v>5166</v>
      </c>
      <c r="D4567" s="13" t="n">
        <v>46134</v>
      </c>
      <c r="E4567" s="2" t="s">
        <v>165</v>
      </c>
      <c r="F4567" s="2" t="s">
        <v>128</v>
      </c>
      <c r="G4567" s="2" t="s">
        <v>133</v>
      </c>
    </row>
    <row r="4568" customFormat="false" ht="15" hidden="false" customHeight="false" outlineLevel="0" collapsed="false">
      <c r="A4568" s="2" t="s">
        <v>9734</v>
      </c>
      <c r="B4568" s="2" t="s">
        <v>2915</v>
      </c>
      <c r="C4568" s="2" t="s">
        <v>5172</v>
      </c>
      <c r="D4568" s="13" t="n">
        <v>45729</v>
      </c>
      <c r="E4568" s="2" t="s">
        <v>98</v>
      </c>
      <c r="F4568" s="2" t="s">
        <v>98</v>
      </c>
      <c r="G4568" s="2" t="s">
        <v>99</v>
      </c>
    </row>
    <row r="4569" customFormat="false" ht="15" hidden="false" customHeight="false" outlineLevel="0" collapsed="false">
      <c r="A4569" s="2" t="s">
        <v>9735</v>
      </c>
      <c r="B4569" s="2" t="s">
        <v>880</v>
      </c>
      <c r="C4569" s="2" t="s">
        <v>5190</v>
      </c>
      <c r="D4569" s="13" t="n">
        <v>45912</v>
      </c>
      <c r="E4569" s="2" t="s">
        <v>98</v>
      </c>
      <c r="F4569" s="2" t="s">
        <v>141</v>
      </c>
      <c r="G4569" s="2" t="s">
        <v>130</v>
      </c>
    </row>
    <row r="4570" customFormat="false" ht="15" hidden="false" customHeight="false" outlineLevel="0" collapsed="false">
      <c r="A4570" s="2" t="s">
        <v>9736</v>
      </c>
      <c r="B4570" s="2" t="s">
        <v>5097</v>
      </c>
      <c r="C4570" s="2" t="s">
        <v>5172</v>
      </c>
      <c r="D4570" s="13" t="n">
        <v>45599</v>
      </c>
      <c r="E4570" s="2" t="s">
        <v>98</v>
      </c>
      <c r="F4570" s="2" t="s">
        <v>98</v>
      </c>
      <c r="G4570" s="2" t="s">
        <v>142</v>
      </c>
    </row>
    <row r="4571" customFormat="false" ht="15" hidden="false" customHeight="false" outlineLevel="0" collapsed="false">
      <c r="A4571" s="2" t="s">
        <v>9737</v>
      </c>
      <c r="B4571" s="2" t="s">
        <v>4552</v>
      </c>
      <c r="C4571" s="2" t="s">
        <v>5164</v>
      </c>
      <c r="D4571" s="13" t="n">
        <v>46153</v>
      </c>
      <c r="E4571" s="2" t="s">
        <v>98</v>
      </c>
      <c r="F4571" s="2" t="s">
        <v>108</v>
      </c>
      <c r="G4571" s="2" t="s">
        <v>130</v>
      </c>
    </row>
    <row r="4572" customFormat="false" ht="15" hidden="false" customHeight="false" outlineLevel="0" collapsed="false">
      <c r="A4572" s="2" t="s">
        <v>9738</v>
      </c>
      <c r="B4572" s="2" t="s">
        <v>3170</v>
      </c>
      <c r="C4572" s="2" t="s">
        <v>5168</v>
      </c>
      <c r="D4572" s="13" t="n">
        <v>45403</v>
      </c>
      <c r="E4572" s="2" t="s">
        <v>119</v>
      </c>
      <c r="F4572" s="2" t="s">
        <v>98</v>
      </c>
      <c r="G4572" s="2" t="s">
        <v>120</v>
      </c>
    </row>
    <row r="4573" customFormat="false" ht="15" hidden="false" customHeight="false" outlineLevel="0" collapsed="false">
      <c r="A4573" s="2" t="s">
        <v>9739</v>
      </c>
      <c r="B4573" s="2" t="s">
        <v>2807</v>
      </c>
      <c r="C4573" s="2" t="s">
        <v>5164</v>
      </c>
      <c r="D4573" s="13" t="n">
        <v>46173</v>
      </c>
      <c r="E4573" s="2" t="s">
        <v>98</v>
      </c>
      <c r="F4573" s="2" t="s">
        <v>98</v>
      </c>
      <c r="G4573" s="2" t="s">
        <v>130</v>
      </c>
    </row>
    <row r="4574" customFormat="false" ht="15" hidden="false" customHeight="false" outlineLevel="0" collapsed="false">
      <c r="A4574" s="2" t="s">
        <v>9740</v>
      </c>
      <c r="B4574" s="2" t="s">
        <v>3585</v>
      </c>
      <c r="C4574" s="2" t="s">
        <v>5190</v>
      </c>
      <c r="D4574" s="13" t="n">
        <v>45947</v>
      </c>
      <c r="E4574" s="2" t="s">
        <v>98</v>
      </c>
      <c r="F4574" s="2" t="s">
        <v>108</v>
      </c>
      <c r="G4574" s="2" t="s">
        <v>124</v>
      </c>
    </row>
    <row r="4575" customFormat="false" ht="15" hidden="false" customHeight="false" outlineLevel="0" collapsed="false">
      <c r="A4575" s="2" t="s">
        <v>9741</v>
      </c>
      <c r="B4575" s="2" t="s">
        <v>4109</v>
      </c>
      <c r="C4575" s="2" t="s">
        <v>5166</v>
      </c>
      <c r="D4575" s="13" t="n">
        <v>45678</v>
      </c>
      <c r="E4575" s="2" t="s">
        <v>119</v>
      </c>
      <c r="F4575" s="2" t="s">
        <v>98</v>
      </c>
      <c r="G4575" s="2" t="s">
        <v>120</v>
      </c>
    </row>
    <row r="4576" customFormat="false" ht="15" hidden="false" customHeight="false" outlineLevel="0" collapsed="false">
      <c r="A4576" s="2" t="s">
        <v>9742</v>
      </c>
      <c r="B4576" s="2" t="s">
        <v>4681</v>
      </c>
      <c r="C4576" s="2" t="s">
        <v>5166</v>
      </c>
      <c r="D4576" s="13" t="n">
        <v>46102</v>
      </c>
      <c r="E4576" s="2" t="s">
        <v>139</v>
      </c>
      <c r="F4576" s="2" t="s">
        <v>165</v>
      </c>
      <c r="G4576" s="2" t="s">
        <v>133</v>
      </c>
    </row>
    <row r="4577" customFormat="false" ht="15" hidden="false" customHeight="false" outlineLevel="0" collapsed="false">
      <c r="A4577" s="2" t="s">
        <v>9743</v>
      </c>
      <c r="B4577" s="2" t="s">
        <v>2627</v>
      </c>
      <c r="C4577" s="2" t="s">
        <v>5168</v>
      </c>
      <c r="D4577" s="13" t="n">
        <v>45599</v>
      </c>
      <c r="E4577" s="2" t="s">
        <v>119</v>
      </c>
      <c r="F4577" s="2" t="s">
        <v>98</v>
      </c>
      <c r="G4577" s="2" t="s">
        <v>99</v>
      </c>
    </row>
    <row r="4578" customFormat="false" ht="15" hidden="false" customHeight="false" outlineLevel="0" collapsed="false">
      <c r="A4578" s="2" t="s">
        <v>9744</v>
      </c>
      <c r="B4578" s="2" t="s">
        <v>4483</v>
      </c>
      <c r="C4578" s="2" t="s">
        <v>5166</v>
      </c>
      <c r="D4578" s="13" t="n">
        <v>45787</v>
      </c>
      <c r="E4578" s="2" t="s">
        <v>104</v>
      </c>
      <c r="F4578" s="2" t="s">
        <v>163</v>
      </c>
      <c r="G4578" s="2" t="s">
        <v>136</v>
      </c>
    </row>
    <row r="4579" customFormat="false" ht="15" hidden="false" customHeight="false" outlineLevel="0" collapsed="false">
      <c r="A4579" s="2" t="s">
        <v>9745</v>
      </c>
      <c r="B4579" s="2" t="s">
        <v>2998</v>
      </c>
      <c r="C4579" s="2" t="s">
        <v>5168</v>
      </c>
      <c r="D4579" s="13" t="n">
        <v>45498</v>
      </c>
      <c r="E4579" s="2" t="s">
        <v>98</v>
      </c>
      <c r="F4579" s="2" t="s">
        <v>98</v>
      </c>
      <c r="G4579" s="2" t="s">
        <v>133</v>
      </c>
    </row>
    <row r="4580" customFormat="false" ht="15" hidden="false" customHeight="false" outlineLevel="0" collapsed="false">
      <c r="A4580" s="2" t="s">
        <v>9746</v>
      </c>
      <c r="B4580" s="2" t="s">
        <v>4038</v>
      </c>
      <c r="C4580" s="2" t="s">
        <v>5168</v>
      </c>
      <c r="D4580" s="13" t="n">
        <v>46107</v>
      </c>
      <c r="E4580" s="2" t="s">
        <v>139</v>
      </c>
      <c r="F4580" s="2" t="s">
        <v>98</v>
      </c>
      <c r="G4580" s="2" t="s">
        <v>115</v>
      </c>
    </row>
    <row r="4581" customFormat="false" ht="15" hidden="false" customHeight="false" outlineLevel="0" collapsed="false">
      <c r="A4581" s="2" t="s">
        <v>9747</v>
      </c>
      <c r="B4581" s="2" t="s">
        <v>3439</v>
      </c>
      <c r="C4581" s="2" t="s">
        <v>5168</v>
      </c>
      <c r="D4581" s="13" t="n">
        <v>45538</v>
      </c>
      <c r="E4581" s="2" t="s">
        <v>139</v>
      </c>
      <c r="F4581" s="2" t="s">
        <v>98</v>
      </c>
      <c r="G4581" s="2" t="s">
        <v>115</v>
      </c>
    </row>
    <row r="4582" customFormat="false" ht="15" hidden="false" customHeight="false" outlineLevel="0" collapsed="false">
      <c r="A4582" s="2" t="s">
        <v>9748</v>
      </c>
      <c r="B4582" s="2" t="s">
        <v>2243</v>
      </c>
      <c r="C4582" s="2" t="s">
        <v>5164</v>
      </c>
      <c r="D4582" s="13" t="n">
        <v>45365</v>
      </c>
      <c r="E4582" s="2" t="s">
        <v>98</v>
      </c>
      <c r="F4582" s="2" t="s">
        <v>163</v>
      </c>
      <c r="G4582" s="2" t="s">
        <v>130</v>
      </c>
    </row>
    <row r="4583" customFormat="false" ht="15" hidden="false" customHeight="false" outlineLevel="0" collapsed="false">
      <c r="A4583" s="2" t="s">
        <v>9749</v>
      </c>
      <c r="B4583" s="2" t="s">
        <v>4246</v>
      </c>
      <c r="C4583" s="2" t="s">
        <v>5164</v>
      </c>
      <c r="D4583" s="13" t="n">
        <v>45784</v>
      </c>
      <c r="E4583" s="2" t="s">
        <v>98</v>
      </c>
      <c r="F4583" s="2" t="s">
        <v>98</v>
      </c>
      <c r="G4583" s="2" t="s">
        <v>115</v>
      </c>
    </row>
    <row r="4584" customFormat="false" ht="15" hidden="false" customHeight="false" outlineLevel="0" collapsed="false">
      <c r="A4584" s="2" t="s">
        <v>9750</v>
      </c>
      <c r="B4584" s="2" t="s">
        <v>2980</v>
      </c>
      <c r="C4584" s="2" t="s">
        <v>5168</v>
      </c>
      <c r="D4584" s="13" t="n">
        <v>45873</v>
      </c>
      <c r="E4584" s="2" t="s">
        <v>128</v>
      </c>
      <c r="F4584" s="2" t="s">
        <v>98</v>
      </c>
      <c r="G4584" s="2" t="s">
        <v>109</v>
      </c>
    </row>
    <row r="4585" customFormat="false" ht="15" hidden="false" customHeight="false" outlineLevel="0" collapsed="false">
      <c r="A4585" s="2" t="s">
        <v>9751</v>
      </c>
      <c r="B4585" s="2" t="s">
        <v>1533</v>
      </c>
      <c r="C4585" s="2" t="s">
        <v>5168</v>
      </c>
      <c r="D4585" s="13" t="n">
        <v>45480</v>
      </c>
      <c r="E4585" s="2" t="s">
        <v>128</v>
      </c>
      <c r="F4585" s="2" t="s">
        <v>98</v>
      </c>
      <c r="G4585" s="2" t="s">
        <v>120</v>
      </c>
    </row>
    <row r="4586" customFormat="false" ht="15" hidden="false" customHeight="false" outlineLevel="0" collapsed="false">
      <c r="A4586" s="2" t="s">
        <v>9752</v>
      </c>
      <c r="B4586" s="2" t="s">
        <v>4027</v>
      </c>
      <c r="C4586" s="2" t="s">
        <v>5172</v>
      </c>
      <c r="D4586" s="13" t="n">
        <v>45732</v>
      </c>
      <c r="E4586" s="2" t="s">
        <v>123</v>
      </c>
      <c r="F4586" s="2" t="s">
        <v>98</v>
      </c>
      <c r="G4586" s="2" t="s">
        <v>133</v>
      </c>
    </row>
    <row r="4587" customFormat="false" ht="15" hidden="false" customHeight="false" outlineLevel="0" collapsed="false">
      <c r="A4587" s="2" t="s">
        <v>9753</v>
      </c>
      <c r="B4587" s="2" t="s">
        <v>1645</v>
      </c>
      <c r="C4587" s="2" t="s">
        <v>5164</v>
      </c>
      <c r="D4587" s="13" t="n">
        <v>46199</v>
      </c>
      <c r="E4587" s="2" t="s">
        <v>98</v>
      </c>
      <c r="F4587" s="2" t="s">
        <v>128</v>
      </c>
      <c r="G4587" s="2" t="s">
        <v>136</v>
      </c>
    </row>
    <row r="4588" customFormat="false" ht="15" hidden="false" customHeight="false" outlineLevel="0" collapsed="false">
      <c r="A4588" s="2" t="s">
        <v>9754</v>
      </c>
      <c r="B4588" s="2" t="s">
        <v>1063</v>
      </c>
      <c r="C4588" s="2" t="s">
        <v>5168</v>
      </c>
      <c r="D4588" s="13" t="n">
        <v>46045</v>
      </c>
      <c r="E4588" s="2" t="s">
        <v>108</v>
      </c>
      <c r="F4588" s="2" t="s">
        <v>98</v>
      </c>
      <c r="G4588" s="2" t="s">
        <v>124</v>
      </c>
    </row>
    <row r="4589" customFormat="false" ht="15" hidden="false" customHeight="false" outlineLevel="0" collapsed="false">
      <c r="A4589" s="2" t="s">
        <v>9755</v>
      </c>
      <c r="B4589" s="2" t="s">
        <v>3741</v>
      </c>
      <c r="C4589" s="2" t="s">
        <v>5190</v>
      </c>
      <c r="D4589" s="13" t="n">
        <v>45829</v>
      </c>
      <c r="E4589" s="2" t="s">
        <v>98</v>
      </c>
      <c r="F4589" s="2" t="s">
        <v>145</v>
      </c>
      <c r="G4589" s="2" t="s">
        <v>99</v>
      </c>
    </row>
    <row r="4590" customFormat="false" ht="15" hidden="false" customHeight="false" outlineLevel="0" collapsed="false">
      <c r="A4590" s="2" t="s">
        <v>9756</v>
      </c>
      <c r="B4590" s="2" t="s">
        <v>4946</v>
      </c>
      <c r="C4590" s="2" t="s">
        <v>5172</v>
      </c>
      <c r="D4590" s="13" t="n">
        <v>45912</v>
      </c>
      <c r="E4590" s="2" t="s">
        <v>98</v>
      </c>
      <c r="F4590" s="2" t="s">
        <v>98</v>
      </c>
      <c r="G4590" s="2" t="s">
        <v>111</v>
      </c>
    </row>
    <row r="4591" customFormat="false" ht="15" hidden="false" customHeight="false" outlineLevel="0" collapsed="false">
      <c r="A4591" s="2" t="s">
        <v>9757</v>
      </c>
      <c r="B4591" s="2" t="s">
        <v>5134</v>
      </c>
      <c r="C4591" s="2" t="s">
        <v>5190</v>
      </c>
      <c r="D4591" s="13" t="n">
        <v>45996</v>
      </c>
      <c r="E4591" s="2" t="s">
        <v>98</v>
      </c>
      <c r="F4591" s="2" t="s">
        <v>98</v>
      </c>
      <c r="G4591" s="2" t="s">
        <v>130</v>
      </c>
    </row>
    <row r="4592" customFormat="false" ht="15" hidden="false" customHeight="false" outlineLevel="0" collapsed="false">
      <c r="A4592" s="2" t="s">
        <v>9758</v>
      </c>
      <c r="B4592" s="2" t="s">
        <v>1728</v>
      </c>
      <c r="C4592" s="2" t="s">
        <v>5164</v>
      </c>
      <c r="D4592" s="13" t="n">
        <v>45637</v>
      </c>
      <c r="E4592" s="2" t="s">
        <v>98</v>
      </c>
      <c r="F4592" s="2" t="s">
        <v>119</v>
      </c>
      <c r="G4592" s="2" t="s">
        <v>99</v>
      </c>
    </row>
    <row r="4593" customFormat="false" ht="15" hidden="false" customHeight="false" outlineLevel="0" collapsed="false">
      <c r="A4593" s="2" t="s">
        <v>9759</v>
      </c>
      <c r="B4593" s="2" t="s">
        <v>2751</v>
      </c>
      <c r="C4593" s="2" t="s">
        <v>5164</v>
      </c>
      <c r="D4593" s="13" t="n">
        <v>46044</v>
      </c>
      <c r="E4593" s="2" t="s">
        <v>98</v>
      </c>
      <c r="F4593" s="2" t="s">
        <v>128</v>
      </c>
      <c r="G4593" s="2" t="s">
        <v>109</v>
      </c>
    </row>
    <row r="4594" customFormat="false" ht="15" hidden="false" customHeight="false" outlineLevel="0" collapsed="false">
      <c r="A4594" s="2" t="s">
        <v>9760</v>
      </c>
      <c r="B4594" s="2" t="s">
        <v>4884</v>
      </c>
      <c r="C4594" s="2" t="s">
        <v>5190</v>
      </c>
      <c r="D4594" s="13" t="n">
        <v>45765</v>
      </c>
      <c r="E4594" s="2" t="s">
        <v>98</v>
      </c>
      <c r="F4594" s="2" t="s">
        <v>108</v>
      </c>
      <c r="G4594" s="2" t="s">
        <v>130</v>
      </c>
    </row>
    <row r="4595" customFormat="false" ht="15" hidden="false" customHeight="false" outlineLevel="0" collapsed="false">
      <c r="A4595" s="2" t="s">
        <v>9761</v>
      </c>
      <c r="B4595" s="2" t="s">
        <v>4365</v>
      </c>
      <c r="C4595" s="2" t="s">
        <v>5164</v>
      </c>
      <c r="D4595" s="13" t="n">
        <v>45691</v>
      </c>
      <c r="E4595" s="2" t="s">
        <v>98</v>
      </c>
      <c r="F4595" s="2" t="s">
        <v>98</v>
      </c>
      <c r="G4595" s="2" t="s">
        <v>136</v>
      </c>
    </row>
    <row r="4596" customFormat="false" ht="15" hidden="false" customHeight="false" outlineLevel="0" collapsed="false">
      <c r="A4596" s="2" t="s">
        <v>9762</v>
      </c>
      <c r="B4596" s="2" t="s">
        <v>4915</v>
      </c>
      <c r="C4596" s="2" t="s">
        <v>5168</v>
      </c>
      <c r="D4596" s="13" t="n">
        <v>46187</v>
      </c>
      <c r="E4596" s="2" t="s">
        <v>139</v>
      </c>
      <c r="F4596" s="2" t="s">
        <v>98</v>
      </c>
      <c r="G4596" s="2" t="s">
        <v>120</v>
      </c>
    </row>
    <row r="4597" customFormat="false" ht="15" hidden="false" customHeight="false" outlineLevel="0" collapsed="false">
      <c r="A4597" s="2" t="s">
        <v>9763</v>
      </c>
      <c r="B4597" s="2" t="s">
        <v>4943</v>
      </c>
      <c r="C4597" s="2" t="s">
        <v>5190</v>
      </c>
      <c r="D4597" s="13" t="n">
        <v>45812</v>
      </c>
      <c r="E4597" s="2" t="s">
        <v>98</v>
      </c>
      <c r="F4597" s="2" t="s">
        <v>98</v>
      </c>
      <c r="G4597" s="2" t="s">
        <v>142</v>
      </c>
    </row>
    <row r="4598" customFormat="false" ht="15" hidden="false" customHeight="false" outlineLevel="0" collapsed="false">
      <c r="A4598" s="2" t="s">
        <v>9764</v>
      </c>
      <c r="B4598" s="2" t="s">
        <v>2786</v>
      </c>
      <c r="C4598" s="2" t="s">
        <v>5168</v>
      </c>
      <c r="D4598" s="13" t="n">
        <v>45767</v>
      </c>
      <c r="E4598" s="2" t="s">
        <v>165</v>
      </c>
      <c r="F4598" s="2" t="s">
        <v>98</v>
      </c>
      <c r="G4598" s="2" t="s">
        <v>133</v>
      </c>
    </row>
    <row r="4599" customFormat="false" ht="15" hidden="false" customHeight="false" outlineLevel="0" collapsed="false">
      <c r="A4599" s="2" t="s">
        <v>9765</v>
      </c>
      <c r="B4599" s="2" t="s">
        <v>3671</v>
      </c>
      <c r="C4599" s="2" t="s">
        <v>5190</v>
      </c>
      <c r="D4599" s="13" t="n">
        <v>45952</v>
      </c>
      <c r="E4599" s="2" t="s">
        <v>98</v>
      </c>
      <c r="F4599" s="2" t="s">
        <v>108</v>
      </c>
      <c r="G4599" s="2" t="s">
        <v>136</v>
      </c>
    </row>
    <row r="4600" customFormat="false" ht="15" hidden="false" customHeight="false" outlineLevel="0" collapsed="false">
      <c r="A4600" s="2" t="s">
        <v>9766</v>
      </c>
      <c r="B4600" s="2" t="s">
        <v>2625</v>
      </c>
      <c r="C4600" s="2" t="s">
        <v>5190</v>
      </c>
      <c r="D4600" s="13" t="n">
        <v>45786</v>
      </c>
      <c r="E4600" s="2" t="s">
        <v>98</v>
      </c>
      <c r="F4600" s="2" t="s">
        <v>128</v>
      </c>
      <c r="G4600" s="2" t="s">
        <v>99</v>
      </c>
    </row>
    <row r="4601" customFormat="false" ht="15" hidden="false" customHeight="false" outlineLevel="0" collapsed="false">
      <c r="A4601" s="2" t="s">
        <v>9767</v>
      </c>
      <c r="B4601" s="2" t="s">
        <v>1017</v>
      </c>
      <c r="C4601" s="2" t="s">
        <v>5172</v>
      </c>
      <c r="D4601" s="13" t="n">
        <v>46035</v>
      </c>
      <c r="E4601" s="2" t="s">
        <v>98</v>
      </c>
      <c r="F4601" s="2" t="s">
        <v>98</v>
      </c>
      <c r="G4601" s="2" t="s">
        <v>136</v>
      </c>
    </row>
    <row r="4602" customFormat="false" ht="15" hidden="false" customHeight="false" outlineLevel="0" collapsed="false">
      <c r="A4602" s="2" t="s">
        <v>9768</v>
      </c>
      <c r="B4602" s="2" t="s">
        <v>2339</v>
      </c>
      <c r="C4602" s="2" t="s">
        <v>5168</v>
      </c>
      <c r="D4602" s="13" t="n">
        <v>45982</v>
      </c>
      <c r="E4602" s="2" t="s">
        <v>128</v>
      </c>
      <c r="F4602" s="2" t="s">
        <v>98</v>
      </c>
      <c r="G4602" s="2" t="s">
        <v>99</v>
      </c>
    </row>
    <row r="4603" customFormat="false" ht="15" hidden="false" customHeight="false" outlineLevel="0" collapsed="false">
      <c r="A4603" s="2" t="s">
        <v>9769</v>
      </c>
      <c r="B4603" s="2" t="s">
        <v>2237</v>
      </c>
      <c r="C4603" s="2" t="s">
        <v>5172</v>
      </c>
      <c r="D4603" s="13" t="n">
        <v>45743</v>
      </c>
      <c r="E4603" s="2" t="s">
        <v>145</v>
      </c>
      <c r="F4603" s="2" t="s">
        <v>98</v>
      </c>
      <c r="G4603" s="2" t="s">
        <v>130</v>
      </c>
    </row>
    <row r="4604" customFormat="false" ht="15" hidden="false" customHeight="false" outlineLevel="0" collapsed="false">
      <c r="A4604" s="2" t="s">
        <v>9770</v>
      </c>
      <c r="B4604" s="2" t="s">
        <v>4730</v>
      </c>
      <c r="C4604" s="2" t="s">
        <v>5172</v>
      </c>
      <c r="D4604" s="13" t="n">
        <v>45621</v>
      </c>
      <c r="E4604" s="2" t="s">
        <v>165</v>
      </c>
      <c r="F4604" s="2" t="s">
        <v>98</v>
      </c>
      <c r="G4604" s="2" t="s">
        <v>133</v>
      </c>
    </row>
    <row r="4605" customFormat="false" ht="15" hidden="false" customHeight="false" outlineLevel="0" collapsed="false">
      <c r="A4605" s="2" t="s">
        <v>9771</v>
      </c>
      <c r="B4605" s="2" t="s">
        <v>2900</v>
      </c>
      <c r="C4605" s="2" t="s">
        <v>5190</v>
      </c>
      <c r="D4605" s="13" t="n">
        <v>45789</v>
      </c>
      <c r="E4605" s="2" t="s">
        <v>98</v>
      </c>
      <c r="F4605" s="2" t="s">
        <v>139</v>
      </c>
      <c r="G4605" s="2" t="s">
        <v>111</v>
      </c>
    </row>
    <row r="4606" customFormat="false" ht="15" hidden="false" customHeight="false" outlineLevel="0" collapsed="false">
      <c r="A4606" s="2" t="s">
        <v>9772</v>
      </c>
      <c r="B4606" s="2" t="s">
        <v>4512</v>
      </c>
      <c r="C4606" s="2" t="s">
        <v>5172</v>
      </c>
      <c r="D4606" s="13" t="n">
        <v>45974</v>
      </c>
      <c r="E4606" s="2" t="s">
        <v>108</v>
      </c>
      <c r="F4606" s="2" t="s">
        <v>98</v>
      </c>
      <c r="G4606" s="2" t="s">
        <v>99</v>
      </c>
    </row>
    <row r="4607" customFormat="false" ht="15" hidden="false" customHeight="false" outlineLevel="0" collapsed="false">
      <c r="A4607" s="2" t="s">
        <v>9773</v>
      </c>
      <c r="B4607" s="2" t="s">
        <v>2358</v>
      </c>
      <c r="C4607" s="2" t="s">
        <v>5164</v>
      </c>
      <c r="D4607" s="13" t="n">
        <v>45849</v>
      </c>
      <c r="E4607" s="2" t="s">
        <v>98</v>
      </c>
      <c r="F4607" s="2" t="s">
        <v>128</v>
      </c>
      <c r="G4607" s="2" t="s">
        <v>109</v>
      </c>
    </row>
    <row r="4608" customFormat="false" ht="15" hidden="false" customHeight="false" outlineLevel="0" collapsed="false">
      <c r="A4608" s="2" t="s">
        <v>9774</v>
      </c>
      <c r="B4608" s="2" t="s">
        <v>2350</v>
      </c>
      <c r="C4608" s="2" t="s">
        <v>5164</v>
      </c>
      <c r="D4608" s="13" t="n">
        <v>45943</v>
      </c>
      <c r="E4608" s="2" t="s">
        <v>98</v>
      </c>
      <c r="F4608" s="2" t="s">
        <v>114</v>
      </c>
      <c r="G4608" s="2" t="s">
        <v>111</v>
      </c>
    </row>
    <row r="4609" customFormat="false" ht="15" hidden="false" customHeight="false" outlineLevel="0" collapsed="false">
      <c r="A4609" s="2" t="s">
        <v>9775</v>
      </c>
      <c r="B4609" s="2" t="s">
        <v>3995</v>
      </c>
      <c r="C4609" s="2" t="s">
        <v>5172</v>
      </c>
      <c r="D4609" s="13" t="n">
        <v>45863</v>
      </c>
      <c r="E4609" s="2" t="s">
        <v>119</v>
      </c>
      <c r="F4609" s="2" t="s">
        <v>98</v>
      </c>
      <c r="G4609" s="2" t="s">
        <v>111</v>
      </c>
    </row>
    <row r="4610" customFormat="false" ht="15" hidden="false" customHeight="false" outlineLevel="0" collapsed="false">
      <c r="A4610" s="2" t="s">
        <v>9776</v>
      </c>
      <c r="B4610" s="2" t="s">
        <v>336</v>
      </c>
      <c r="C4610" s="2" t="s">
        <v>5164</v>
      </c>
      <c r="D4610" s="13" t="n">
        <v>45866</v>
      </c>
      <c r="E4610" s="2" t="s">
        <v>98</v>
      </c>
      <c r="F4610" s="2" t="s">
        <v>98</v>
      </c>
      <c r="G4610" s="2" t="s">
        <v>115</v>
      </c>
    </row>
    <row r="4611" customFormat="false" ht="15" hidden="false" customHeight="false" outlineLevel="0" collapsed="false">
      <c r="A4611" s="2" t="s">
        <v>9777</v>
      </c>
      <c r="B4611" s="2" t="s">
        <v>3882</v>
      </c>
      <c r="C4611" s="2" t="s">
        <v>5166</v>
      </c>
      <c r="D4611" s="13" t="n">
        <v>45684</v>
      </c>
      <c r="E4611" s="2" t="s">
        <v>123</v>
      </c>
      <c r="F4611" s="2" t="s">
        <v>119</v>
      </c>
      <c r="G4611" s="2" t="s">
        <v>136</v>
      </c>
    </row>
    <row r="4612" customFormat="false" ht="15" hidden="false" customHeight="false" outlineLevel="0" collapsed="false">
      <c r="A4612" s="2" t="s">
        <v>9778</v>
      </c>
      <c r="B4612" s="2" t="s">
        <v>4982</v>
      </c>
      <c r="C4612" s="2" t="s">
        <v>5172</v>
      </c>
      <c r="D4612" s="13" t="n">
        <v>45676</v>
      </c>
      <c r="E4612" s="2" t="s">
        <v>98</v>
      </c>
      <c r="F4612" s="2" t="s">
        <v>98</v>
      </c>
      <c r="G4612" s="2" t="s">
        <v>120</v>
      </c>
    </row>
    <row r="4613" customFormat="false" ht="15" hidden="false" customHeight="false" outlineLevel="0" collapsed="false">
      <c r="A4613" s="2" t="s">
        <v>9779</v>
      </c>
      <c r="B4613" s="2" t="s">
        <v>492</v>
      </c>
      <c r="C4613" s="2" t="s">
        <v>5172</v>
      </c>
      <c r="D4613" s="13" t="n">
        <v>45815</v>
      </c>
      <c r="E4613" s="2" t="s">
        <v>98</v>
      </c>
      <c r="F4613" s="2" t="s">
        <v>98</v>
      </c>
      <c r="G4613" s="2" t="s">
        <v>124</v>
      </c>
    </row>
    <row r="4614" customFormat="false" ht="15" hidden="false" customHeight="false" outlineLevel="0" collapsed="false">
      <c r="A4614" s="2" t="s">
        <v>9780</v>
      </c>
      <c r="B4614" s="2" t="s">
        <v>4024</v>
      </c>
      <c r="C4614" s="2" t="s">
        <v>5166</v>
      </c>
      <c r="D4614" s="13" t="n">
        <v>45530</v>
      </c>
      <c r="E4614" s="2" t="s">
        <v>114</v>
      </c>
      <c r="F4614" s="2" t="s">
        <v>165</v>
      </c>
      <c r="G4614" s="2" t="s">
        <v>130</v>
      </c>
    </row>
    <row r="4615" customFormat="false" ht="15" hidden="false" customHeight="false" outlineLevel="0" collapsed="false">
      <c r="A4615" s="2" t="s">
        <v>9781</v>
      </c>
      <c r="B4615" s="2" t="s">
        <v>2952</v>
      </c>
      <c r="C4615" s="2" t="s">
        <v>5168</v>
      </c>
      <c r="D4615" s="13" t="n">
        <v>45569</v>
      </c>
      <c r="E4615" s="2" t="s">
        <v>108</v>
      </c>
      <c r="F4615" s="2" t="s">
        <v>98</v>
      </c>
      <c r="G4615" s="2" t="s">
        <v>99</v>
      </c>
    </row>
    <row r="4616" customFormat="false" ht="15" hidden="false" customHeight="false" outlineLevel="0" collapsed="false">
      <c r="A4616" s="2" t="s">
        <v>9782</v>
      </c>
      <c r="B4616" s="2" t="s">
        <v>1075</v>
      </c>
      <c r="C4616" s="2" t="s">
        <v>5164</v>
      </c>
      <c r="D4616" s="13" t="n">
        <v>45741</v>
      </c>
      <c r="E4616" s="2" t="s">
        <v>98</v>
      </c>
      <c r="F4616" s="2" t="s">
        <v>119</v>
      </c>
      <c r="G4616" s="2" t="s">
        <v>115</v>
      </c>
    </row>
    <row r="4617" customFormat="false" ht="15" hidden="false" customHeight="false" outlineLevel="0" collapsed="false">
      <c r="A4617" s="2" t="s">
        <v>9783</v>
      </c>
      <c r="B4617" s="2" t="s">
        <v>902</v>
      </c>
      <c r="C4617" s="2" t="s">
        <v>5166</v>
      </c>
      <c r="D4617" s="13" t="n">
        <v>45453</v>
      </c>
      <c r="E4617" s="2" t="s">
        <v>119</v>
      </c>
      <c r="F4617" s="2" t="s">
        <v>104</v>
      </c>
      <c r="G4617" s="2" t="s">
        <v>115</v>
      </c>
    </row>
    <row r="4618" customFormat="false" ht="15" hidden="false" customHeight="false" outlineLevel="0" collapsed="false">
      <c r="A4618" s="2" t="s">
        <v>9784</v>
      </c>
      <c r="B4618" s="2" t="s">
        <v>5057</v>
      </c>
      <c r="C4618" s="2" t="s">
        <v>5190</v>
      </c>
      <c r="D4618" s="13" t="n">
        <v>45886</v>
      </c>
      <c r="E4618" s="2" t="s">
        <v>98</v>
      </c>
      <c r="F4618" s="2" t="s">
        <v>98</v>
      </c>
      <c r="G4618" s="2" t="s">
        <v>99</v>
      </c>
    </row>
    <row r="4619" customFormat="false" ht="15" hidden="false" customHeight="false" outlineLevel="0" collapsed="false">
      <c r="A4619" s="2" t="s">
        <v>9785</v>
      </c>
      <c r="B4619" s="2" t="s">
        <v>4741</v>
      </c>
      <c r="C4619" s="2" t="s">
        <v>5164</v>
      </c>
      <c r="D4619" s="13" t="n">
        <v>46133</v>
      </c>
      <c r="E4619" s="2" t="s">
        <v>98</v>
      </c>
      <c r="F4619" s="2" t="s">
        <v>128</v>
      </c>
      <c r="G4619" s="2" t="s">
        <v>99</v>
      </c>
    </row>
    <row r="4620" customFormat="false" ht="15" hidden="false" customHeight="false" outlineLevel="0" collapsed="false">
      <c r="A4620" s="2" t="s">
        <v>9786</v>
      </c>
      <c r="B4620" s="2" t="s">
        <v>807</v>
      </c>
      <c r="C4620" s="2" t="s">
        <v>5164</v>
      </c>
      <c r="D4620" s="13" t="n">
        <v>45884</v>
      </c>
      <c r="E4620" s="2" t="s">
        <v>98</v>
      </c>
      <c r="F4620" s="2" t="s">
        <v>139</v>
      </c>
      <c r="G4620" s="2" t="s">
        <v>142</v>
      </c>
    </row>
    <row r="4621" customFormat="false" ht="15" hidden="false" customHeight="false" outlineLevel="0" collapsed="false">
      <c r="A4621" s="2" t="s">
        <v>9787</v>
      </c>
      <c r="B4621" s="2" t="s">
        <v>4987</v>
      </c>
      <c r="C4621" s="2" t="s">
        <v>5172</v>
      </c>
      <c r="D4621" s="13" t="n">
        <v>45726</v>
      </c>
      <c r="E4621" s="2" t="s">
        <v>98</v>
      </c>
      <c r="F4621" s="2" t="s">
        <v>98</v>
      </c>
      <c r="G4621" s="2" t="s">
        <v>109</v>
      </c>
    </row>
    <row r="4622" customFormat="false" ht="15" hidden="false" customHeight="false" outlineLevel="0" collapsed="false">
      <c r="A4622" s="2" t="s">
        <v>9788</v>
      </c>
      <c r="B4622" s="2" t="s">
        <v>2048</v>
      </c>
      <c r="C4622" s="2" t="s">
        <v>5190</v>
      </c>
      <c r="D4622" s="13" t="n">
        <v>45604</v>
      </c>
      <c r="E4622" s="2" t="s">
        <v>98</v>
      </c>
      <c r="F4622" s="2" t="s">
        <v>98</v>
      </c>
      <c r="G4622" s="2" t="s">
        <v>130</v>
      </c>
    </row>
    <row r="4623" customFormat="false" ht="15" hidden="false" customHeight="false" outlineLevel="0" collapsed="false">
      <c r="A4623" s="2" t="s">
        <v>9789</v>
      </c>
      <c r="B4623" s="2" t="s">
        <v>4012</v>
      </c>
      <c r="C4623" s="2" t="s">
        <v>5164</v>
      </c>
      <c r="D4623" s="13" t="n">
        <v>46181</v>
      </c>
      <c r="E4623" s="2" t="s">
        <v>98</v>
      </c>
      <c r="F4623" s="2" t="s">
        <v>145</v>
      </c>
      <c r="G4623" s="2" t="s">
        <v>130</v>
      </c>
    </row>
    <row r="4624" customFormat="false" ht="15" hidden="false" customHeight="false" outlineLevel="0" collapsed="false">
      <c r="A4624" s="2" t="s">
        <v>9790</v>
      </c>
      <c r="B4624" s="2" t="s">
        <v>3724</v>
      </c>
      <c r="C4624" s="2" t="s">
        <v>5164</v>
      </c>
      <c r="D4624" s="13" t="n">
        <v>46199</v>
      </c>
      <c r="E4624" s="2" t="s">
        <v>98</v>
      </c>
      <c r="F4624" s="2" t="s">
        <v>139</v>
      </c>
      <c r="G4624" s="2" t="s">
        <v>124</v>
      </c>
    </row>
    <row r="4625" customFormat="false" ht="15" hidden="false" customHeight="false" outlineLevel="0" collapsed="false">
      <c r="A4625" s="2" t="s">
        <v>9791</v>
      </c>
      <c r="B4625" s="2" t="s">
        <v>951</v>
      </c>
      <c r="C4625" s="2" t="s">
        <v>5172</v>
      </c>
      <c r="D4625" s="13" t="n">
        <v>45783</v>
      </c>
      <c r="E4625" s="2" t="s">
        <v>141</v>
      </c>
      <c r="F4625" s="2" t="s">
        <v>98</v>
      </c>
      <c r="G4625" s="2" t="s">
        <v>136</v>
      </c>
    </row>
    <row r="4626" customFormat="false" ht="15" hidden="false" customHeight="false" outlineLevel="0" collapsed="false">
      <c r="A4626" s="2" t="s">
        <v>9792</v>
      </c>
      <c r="B4626" s="2" t="s">
        <v>4950</v>
      </c>
      <c r="C4626" s="2" t="s">
        <v>5172</v>
      </c>
      <c r="D4626" s="13" t="n">
        <v>45880</v>
      </c>
      <c r="E4626" s="2" t="s">
        <v>98</v>
      </c>
      <c r="F4626" s="2" t="s">
        <v>98</v>
      </c>
      <c r="G4626" s="2" t="s">
        <v>99</v>
      </c>
    </row>
    <row r="4627" customFormat="false" ht="15" hidden="false" customHeight="false" outlineLevel="0" collapsed="false">
      <c r="A4627" s="2" t="s">
        <v>9793</v>
      </c>
      <c r="B4627" s="2" t="s">
        <v>5096</v>
      </c>
      <c r="C4627" s="2" t="s">
        <v>5172</v>
      </c>
      <c r="D4627" s="13" t="n">
        <v>45611</v>
      </c>
      <c r="E4627" s="2" t="s">
        <v>98</v>
      </c>
      <c r="F4627" s="2" t="s">
        <v>98</v>
      </c>
      <c r="G4627" s="2" t="s">
        <v>136</v>
      </c>
    </row>
    <row r="4628" customFormat="false" ht="15" hidden="false" customHeight="false" outlineLevel="0" collapsed="false">
      <c r="A4628" s="2" t="s">
        <v>9794</v>
      </c>
      <c r="B4628" s="2" t="s">
        <v>4924</v>
      </c>
      <c r="C4628" s="2" t="s">
        <v>5190</v>
      </c>
      <c r="D4628" s="13" t="n">
        <v>45874</v>
      </c>
      <c r="E4628" s="2" t="s">
        <v>98</v>
      </c>
      <c r="F4628" s="2" t="s">
        <v>98</v>
      </c>
      <c r="G4628" s="2" t="s">
        <v>120</v>
      </c>
    </row>
    <row r="4629" customFormat="false" ht="15" hidden="false" customHeight="false" outlineLevel="0" collapsed="false">
      <c r="A4629" s="2" t="s">
        <v>9795</v>
      </c>
      <c r="B4629" s="2" t="s">
        <v>5139</v>
      </c>
      <c r="C4629" s="2" t="s">
        <v>5164</v>
      </c>
      <c r="D4629" s="13" t="n">
        <v>45812</v>
      </c>
      <c r="E4629" s="2" t="s">
        <v>98</v>
      </c>
      <c r="F4629" s="2" t="s">
        <v>98</v>
      </c>
      <c r="G4629" s="2" t="s">
        <v>120</v>
      </c>
    </row>
    <row r="4630" customFormat="false" ht="15" hidden="false" customHeight="false" outlineLevel="0" collapsed="false">
      <c r="A4630" s="2" t="s">
        <v>9796</v>
      </c>
      <c r="B4630" s="2" t="s">
        <v>5102</v>
      </c>
      <c r="C4630" s="2" t="s">
        <v>5190</v>
      </c>
      <c r="D4630" s="13" t="n">
        <v>45472</v>
      </c>
      <c r="E4630" s="2" t="s">
        <v>98</v>
      </c>
      <c r="F4630" s="2" t="s">
        <v>98</v>
      </c>
      <c r="G4630" s="2" t="s">
        <v>109</v>
      </c>
    </row>
    <row r="4631" customFormat="false" ht="15" hidden="false" customHeight="false" outlineLevel="0" collapsed="false">
      <c r="A4631" s="2" t="s">
        <v>9797</v>
      </c>
      <c r="B4631" s="2" t="s">
        <v>1912</v>
      </c>
      <c r="C4631" s="2" t="s">
        <v>5166</v>
      </c>
      <c r="D4631" s="13" t="n">
        <v>45763</v>
      </c>
      <c r="E4631" s="2" t="s">
        <v>165</v>
      </c>
      <c r="F4631" s="2" t="s">
        <v>108</v>
      </c>
      <c r="G4631" s="2" t="s">
        <v>124</v>
      </c>
    </row>
    <row r="4632" customFormat="false" ht="15" hidden="false" customHeight="false" outlineLevel="0" collapsed="false">
      <c r="A4632" s="2" t="s">
        <v>9798</v>
      </c>
      <c r="B4632" s="2" t="s">
        <v>4823</v>
      </c>
      <c r="C4632" s="2" t="s">
        <v>5168</v>
      </c>
      <c r="D4632" s="13" t="n">
        <v>45461</v>
      </c>
      <c r="E4632" s="2" t="s">
        <v>128</v>
      </c>
      <c r="F4632" s="2" t="s">
        <v>98</v>
      </c>
      <c r="G4632" s="2" t="s">
        <v>109</v>
      </c>
    </row>
    <row r="4633" customFormat="false" ht="15" hidden="false" customHeight="false" outlineLevel="0" collapsed="false">
      <c r="A4633" s="2" t="s">
        <v>9799</v>
      </c>
      <c r="B4633" s="2" t="s">
        <v>1534</v>
      </c>
      <c r="C4633" s="2" t="s">
        <v>5190</v>
      </c>
      <c r="D4633" s="13" t="n">
        <v>45488</v>
      </c>
      <c r="E4633" s="2" t="s">
        <v>98</v>
      </c>
      <c r="F4633" s="2" t="s">
        <v>165</v>
      </c>
      <c r="G4633" s="2" t="s">
        <v>136</v>
      </c>
    </row>
    <row r="4634" customFormat="false" ht="15" hidden="false" customHeight="false" outlineLevel="0" collapsed="false">
      <c r="A4634" s="2" t="s">
        <v>9800</v>
      </c>
      <c r="B4634" s="2" t="s">
        <v>1476</v>
      </c>
      <c r="C4634" s="2" t="s">
        <v>5190</v>
      </c>
      <c r="D4634" s="13" t="n">
        <v>45744</v>
      </c>
      <c r="E4634" s="2" t="s">
        <v>98</v>
      </c>
      <c r="F4634" s="2" t="s">
        <v>104</v>
      </c>
      <c r="G4634" s="2" t="s">
        <v>142</v>
      </c>
    </row>
    <row r="4635" customFormat="false" ht="15" hidden="false" customHeight="false" outlineLevel="0" collapsed="false">
      <c r="A4635" s="2" t="s">
        <v>9801</v>
      </c>
      <c r="B4635" s="2" t="s">
        <v>2751</v>
      </c>
      <c r="C4635" s="2" t="s">
        <v>5164</v>
      </c>
      <c r="D4635" s="13" t="n">
        <v>45820</v>
      </c>
      <c r="E4635" s="2" t="s">
        <v>98</v>
      </c>
      <c r="F4635" s="2" t="s">
        <v>128</v>
      </c>
      <c r="G4635" s="2" t="s">
        <v>109</v>
      </c>
    </row>
    <row r="4636" customFormat="false" ht="15" hidden="false" customHeight="false" outlineLevel="0" collapsed="false">
      <c r="A4636" s="2" t="s">
        <v>9802</v>
      </c>
      <c r="B4636" s="2" t="s">
        <v>4187</v>
      </c>
      <c r="C4636" s="2" t="s">
        <v>5164</v>
      </c>
      <c r="D4636" s="13" t="n">
        <v>45755</v>
      </c>
      <c r="E4636" s="2" t="s">
        <v>98</v>
      </c>
      <c r="F4636" s="2" t="s">
        <v>123</v>
      </c>
      <c r="G4636" s="2" t="s">
        <v>136</v>
      </c>
    </row>
    <row r="4637" customFormat="false" ht="15" hidden="false" customHeight="false" outlineLevel="0" collapsed="false">
      <c r="A4637" s="2" t="s">
        <v>9803</v>
      </c>
      <c r="B4637" s="2" t="s">
        <v>2165</v>
      </c>
      <c r="C4637" s="2" t="s">
        <v>5166</v>
      </c>
      <c r="D4637" s="13" t="n">
        <v>45768</v>
      </c>
      <c r="E4637" s="2" t="s">
        <v>123</v>
      </c>
      <c r="F4637" s="2" t="s">
        <v>98</v>
      </c>
      <c r="G4637" s="2" t="s">
        <v>99</v>
      </c>
    </row>
    <row r="4638" customFormat="false" ht="15" hidden="false" customHeight="false" outlineLevel="0" collapsed="false">
      <c r="A4638" s="2" t="s">
        <v>9804</v>
      </c>
      <c r="B4638" s="2" t="s">
        <v>3615</v>
      </c>
      <c r="C4638" s="2" t="s">
        <v>5172</v>
      </c>
      <c r="D4638" s="13" t="n">
        <v>45449</v>
      </c>
      <c r="E4638" s="2" t="s">
        <v>119</v>
      </c>
      <c r="F4638" s="2" t="s">
        <v>98</v>
      </c>
      <c r="G4638" s="2" t="s">
        <v>111</v>
      </c>
    </row>
    <row r="4639" customFormat="false" ht="15" hidden="false" customHeight="false" outlineLevel="0" collapsed="false">
      <c r="A4639" s="2" t="s">
        <v>9805</v>
      </c>
      <c r="B4639" s="2" t="s">
        <v>2220</v>
      </c>
      <c r="C4639" s="2" t="s">
        <v>5166</v>
      </c>
      <c r="D4639" s="13" t="n">
        <v>46040</v>
      </c>
      <c r="E4639" s="2" t="s">
        <v>98</v>
      </c>
      <c r="F4639" s="2" t="s">
        <v>163</v>
      </c>
      <c r="G4639" s="2" t="s">
        <v>111</v>
      </c>
    </row>
    <row r="4640" customFormat="false" ht="15" hidden="false" customHeight="false" outlineLevel="0" collapsed="false">
      <c r="A4640" s="2" t="s">
        <v>9806</v>
      </c>
      <c r="B4640" s="2" t="s">
        <v>3744</v>
      </c>
      <c r="C4640" s="2" t="s">
        <v>5190</v>
      </c>
      <c r="D4640" s="13" t="n">
        <v>45809</v>
      </c>
      <c r="E4640" s="2" t="s">
        <v>98</v>
      </c>
      <c r="F4640" s="2" t="s">
        <v>119</v>
      </c>
      <c r="G4640" s="2" t="s">
        <v>120</v>
      </c>
    </row>
    <row r="4641" customFormat="false" ht="15" hidden="false" customHeight="false" outlineLevel="0" collapsed="false">
      <c r="A4641" s="2" t="s">
        <v>9807</v>
      </c>
      <c r="B4641" s="2" t="s">
        <v>5008</v>
      </c>
      <c r="C4641" s="2" t="s">
        <v>5164</v>
      </c>
      <c r="D4641" s="13" t="n">
        <v>45909</v>
      </c>
      <c r="E4641" s="2" t="s">
        <v>98</v>
      </c>
      <c r="F4641" s="2" t="s">
        <v>98</v>
      </c>
      <c r="G4641" s="2" t="s">
        <v>99</v>
      </c>
    </row>
    <row r="4642" customFormat="false" ht="15" hidden="false" customHeight="false" outlineLevel="0" collapsed="false">
      <c r="A4642" s="2" t="s">
        <v>9808</v>
      </c>
      <c r="B4642" s="2" t="s">
        <v>5127</v>
      </c>
      <c r="C4642" s="2" t="s">
        <v>5190</v>
      </c>
      <c r="D4642" s="13" t="n">
        <v>45841</v>
      </c>
      <c r="E4642" s="2" t="s">
        <v>98</v>
      </c>
      <c r="F4642" s="2" t="s">
        <v>98</v>
      </c>
      <c r="G4642" s="2" t="s">
        <v>133</v>
      </c>
    </row>
    <row r="4643" customFormat="false" ht="15" hidden="false" customHeight="false" outlineLevel="0" collapsed="false">
      <c r="A4643" s="2" t="s">
        <v>9809</v>
      </c>
      <c r="B4643" s="2" t="s">
        <v>4265</v>
      </c>
      <c r="C4643" s="2" t="s">
        <v>5164</v>
      </c>
      <c r="D4643" s="13" t="n">
        <v>45736</v>
      </c>
      <c r="E4643" s="2" t="s">
        <v>98</v>
      </c>
      <c r="F4643" s="2" t="s">
        <v>128</v>
      </c>
      <c r="G4643" s="2" t="s">
        <v>99</v>
      </c>
    </row>
    <row r="4644" customFormat="false" ht="15" hidden="false" customHeight="false" outlineLevel="0" collapsed="false">
      <c r="A4644" s="2" t="s">
        <v>9810</v>
      </c>
      <c r="B4644" s="2" t="s">
        <v>4615</v>
      </c>
      <c r="C4644" s="2" t="s">
        <v>5168</v>
      </c>
      <c r="D4644" s="13" t="n">
        <v>45468</v>
      </c>
      <c r="E4644" s="2" t="s">
        <v>163</v>
      </c>
      <c r="F4644" s="2" t="s">
        <v>98</v>
      </c>
      <c r="G4644" s="2" t="s">
        <v>115</v>
      </c>
    </row>
    <row r="4645" customFormat="false" ht="15" hidden="false" customHeight="false" outlineLevel="0" collapsed="false">
      <c r="A4645" s="2" t="s">
        <v>9811</v>
      </c>
      <c r="B4645" s="2" t="s">
        <v>259</v>
      </c>
      <c r="C4645" s="2" t="s">
        <v>5164</v>
      </c>
      <c r="D4645" s="13" t="n">
        <v>45893</v>
      </c>
      <c r="E4645" s="2" t="s">
        <v>98</v>
      </c>
      <c r="F4645" s="2" t="s">
        <v>98</v>
      </c>
      <c r="G4645" s="2" t="s">
        <v>111</v>
      </c>
    </row>
    <row r="4646" customFormat="false" ht="15" hidden="false" customHeight="false" outlineLevel="0" collapsed="false">
      <c r="A4646" s="2" t="s">
        <v>9812</v>
      </c>
      <c r="B4646" s="2" t="s">
        <v>3333</v>
      </c>
      <c r="C4646" s="2" t="s">
        <v>5168</v>
      </c>
      <c r="D4646" s="13" t="n">
        <v>45725</v>
      </c>
      <c r="E4646" s="2" t="s">
        <v>141</v>
      </c>
      <c r="F4646" s="2" t="s">
        <v>98</v>
      </c>
      <c r="G4646" s="2" t="s">
        <v>142</v>
      </c>
    </row>
    <row r="4647" customFormat="false" ht="15" hidden="false" customHeight="false" outlineLevel="0" collapsed="false">
      <c r="A4647" s="2" t="s">
        <v>9813</v>
      </c>
      <c r="B4647" s="2" t="s">
        <v>4162</v>
      </c>
      <c r="C4647" s="2" t="s">
        <v>5190</v>
      </c>
      <c r="D4647" s="13" t="n">
        <v>46080</v>
      </c>
      <c r="E4647" s="2" t="s">
        <v>98</v>
      </c>
      <c r="F4647" s="2" t="s">
        <v>119</v>
      </c>
      <c r="G4647" s="2" t="s">
        <v>99</v>
      </c>
    </row>
    <row r="4648" customFormat="false" ht="15" hidden="false" customHeight="false" outlineLevel="0" collapsed="false">
      <c r="A4648" s="2" t="s">
        <v>9814</v>
      </c>
      <c r="B4648" s="2" t="s">
        <v>4947</v>
      </c>
      <c r="C4648" s="2" t="s">
        <v>5190</v>
      </c>
      <c r="D4648" s="13" t="n">
        <v>45710</v>
      </c>
      <c r="E4648" s="2" t="s">
        <v>98</v>
      </c>
      <c r="F4648" s="2" t="s">
        <v>98</v>
      </c>
      <c r="G4648" s="2" t="s">
        <v>120</v>
      </c>
    </row>
    <row r="4649" customFormat="false" ht="15" hidden="false" customHeight="false" outlineLevel="0" collapsed="false">
      <c r="A4649" s="2" t="s">
        <v>9815</v>
      </c>
      <c r="B4649" s="2" t="s">
        <v>4017</v>
      </c>
      <c r="C4649" s="2" t="s">
        <v>5164</v>
      </c>
      <c r="D4649" s="13" t="n">
        <v>45661</v>
      </c>
      <c r="E4649" s="2" t="s">
        <v>98</v>
      </c>
      <c r="F4649" s="2" t="s">
        <v>145</v>
      </c>
      <c r="G4649" s="2" t="s">
        <v>133</v>
      </c>
    </row>
    <row r="4650" customFormat="false" ht="15" hidden="false" customHeight="false" outlineLevel="0" collapsed="false">
      <c r="A4650" s="2" t="s">
        <v>9816</v>
      </c>
      <c r="B4650" s="2" t="s">
        <v>1138</v>
      </c>
      <c r="C4650" s="2" t="s">
        <v>5164</v>
      </c>
      <c r="D4650" s="13" t="n">
        <v>46075</v>
      </c>
      <c r="E4650" s="2" t="s">
        <v>98</v>
      </c>
      <c r="F4650" s="2" t="s">
        <v>119</v>
      </c>
      <c r="G4650" s="2" t="s">
        <v>115</v>
      </c>
    </row>
    <row r="4651" customFormat="false" ht="15" hidden="false" customHeight="false" outlineLevel="0" collapsed="false">
      <c r="A4651" s="2" t="s">
        <v>9817</v>
      </c>
      <c r="B4651" s="2" t="s">
        <v>2108</v>
      </c>
      <c r="C4651" s="2" t="s">
        <v>5166</v>
      </c>
      <c r="D4651" s="13" t="n">
        <v>45876</v>
      </c>
      <c r="E4651" s="2" t="s">
        <v>108</v>
      </c>
      <c r="F4651" s="2" t="s">
        <v>114</v>
      </c>
      <c r="G4651" s="2" t="s">
        <v>111</v>
      </c>
    </row>
    <row r="4652" customFormat="false" ht="15" hidden="false" customHeight="false" outlineLevel="0" collapsed="false">
      <c r="A4652" s="2" t="s">
        <v>9818</v>
      </c>
      <c r="B4652" s="2" t="s">
        <v>3916</v>
      </c>
      <c r="C4652" s="2" t="s">
        <v>5164</v>
      </c>
      <c r="D4652" s="13" t="n">
        <v>45712</v>
      </c>
      <c r="E4652" s="2" t="s">
        <v>98</v>
      </c>
      <c r="F4652" s="2" t="s">
        <v>141</v>
      </c>
      <c r="G4652" s="2" t="s">
        <v>120</v>
      </c>
    </row>
    <row r="4653" customFormat="false" ht="15" hidden="false" customHeight="false" outlineLevel="0" collapsed="false">
      <c r="A4653" s="2" t="s">
        <v>9819</v>
      </c>
      <c r="B4653" s="2" t="s">
        <v>5046</v>
      </c>
      <c r="C4653" s="2" t="s">
        <v>5172</v>
      </c>
      <c r="D4653" s="13" t="n">
        <v>45756</v>
      </c>
      <c r="E4653" s="2" t="s">
        <v>98</v>
      </c>
      <c r="F4653" s="2" t="s">
        <v>98</v>
      </c>
      <c r="G4653" s="2" t="s">
        <v>99</v>
      </c>
    </row>
    <row r="4654" customFormat="false" ht="15" hidden="false" customHeight="false" outlineLevel="0" collapsed="false">
      <c r="A4654" s="2" t="s">
        <v>9820</v>
      </c>
      <c r="B4654" s="2" t="s">
        <v>2006</v>
      </c>
      <c r="C4654" s="2" t="s">
        <v>5168</v>
      </c>
      <c r="D4654" s="13" t="n">
        <v>46133</v>
      </c>
      <c r="E4654" s="2" t="s">
        <v>119</v>
      </c>
      <c r="F4654" s="2" t="s">
        <v>98</v>
      </c>
      <c r="G4654" s="2" t="s">
        <v>142</v>
      </c>
    </row>
    <row r="4655" customFormat="false" ht="15" hidden="false" customHeight="false" outlineLevel="0" collapsed="false">
      <c r="A4655" s="2" t="s">
        <v>9821</v>
      </c>
      <c r="B4655" s="2" t="s">
        <v>5127</v>
      </c>
      <c r="C4655" s="2" t="s">
        <v>5168</v>
      </c>
      <c r="D4655" s="13" t="n">
        <v>45523</v>
      </c>
      <c r="E4655" s="2" t="s">
        <v>98</v>
      </c>
      <c r="F4655" s="2" t="s">
        <v>98</v>
      </c>
      <c r="G4655" s="2" t="s">
        <v>124</v>
      </c>
    </row>
    <row r="4656" customFormat="false" ht="15" hidden="false" customHeight="false" outlineLevel="0" collapsed="false">
      <c r="A4656" s="2" t="s">
        <v>9822</v>
      </c>
      <c r="B4656" s="2" t="s">
        <v>4650</v>
      </c>
      <c r="C4656" s="2" t="s">
        <v>5164</v>
      </c>
      <c r="D4656" s="13" t="n">
        <v>45974</v>
      </c>
      <c r="E4656" s="2" t="s">
        <v>98</v>
      </c>
      <c r="F4656" s="2" t="s">
        <v>119</v>
      </c>
      <c r="G4656" s="2" t="s">
        <v>133</v>
      </c>
    </row>
    <row r="4657" customFormat="false" ht="15" hidden="false" customHeight="false" outlineLevel="0" collapsed="false">
      <c r="A4657" s="2" t="s">
        <v>9823</v>
      </c>
      <c r="B4657" s="2" t="s">
        <v>4105</v>
      </c>
      <c r="C4657" s="2" t="s">
        <v>5164</v>
      </c>
      <c r="D4657" s="13" t="n">
        <v>45742</v>
      </c>
      <c r="E4657" s="2" t="s">
        <v>98</v>
      </c>
      <c r="F4657" s="2" t="s">
        <v>119</v>
      </c>
      <c r="G4657" s="2" t="s">
        <v>142</v>
      </c>
    </row>
    <row r="4658" customFormat="false" ht="15" hidden="false" customHeight="false" outlineLevel="0" collapsed="false">
      <c r="A4658" s="2" t="s">
        <v>9824</v>
      </c>
      <c r="B4658" s="2" t="s">
        <v>1921</v>
      </c>
      <c r="C4658" s="2" t="s">
        <v>5168</v>
      </c>
      <c r="D4658" s="13" t="n">
        <v>45867</v>
      </c>
      <c r="E4658" s="2" t="s">
        <v>139</v>
      </c>
      <c r="F4658" s="2" t="s">
        <v>98</v>
      </c>
      <c r="G4658" s="2" t="s">
        <v>109</v>
      </c>
    </row>
    <row r="4659" customFormat="false" ht="15" hidden="false" customHeight="false" outlineLevel="0" collapsed="false">
      <c r="A4659" s="2" t="s">
        <v>9825</v>
      </c>
      <c r="B4659" s="2" t="s">
        <v>1124</v>
      </c>
      <c r="C4659" s="2" t="s">
        <v>5166</v>
      </c>
      <c r="D4659" s="13" t="n">
        <v>45966</v>
      </c>
      <c r="E4659" s="2" t="s">
        <v>128</v>
      </c>
      <c r="F4659" s="2" t="s">
        <v>139</v>
      </c>
      <c r="G4659" s="2" t="s">
        <v>115</v>
      </c>
    </row>
    <row r="4660" customFormat="false" ht="15" hidden="false" customHeight="false" outlineLevel="0" collapsed="false">
      <c r="A4660" s="2" t="s">
        <v>9826</v>
      </c>
      <c r="B4660" s="2" t="s">
        <v>1567</v>
      </c>
      <c r="C4660" s="2" t="s">
        <v>5168</v>
      </c>
      <c r="D4660" s="13" t="n">
        <v>45988</v>
      </c>
      <c r="E4660" s="2" t="s">
        <v>139</v>
      </c>
      <c r="F4660" s="2" t="s">
        <v>98</v>
      </c>
      <c r="G4660" s="2" t="s">
        <v>111</v>
      </c>
    </row>
    <row r="4661" customFormat="false" ht="15" hidden="false" customHeight="false" outlineLevel="0" collapsed="false">
      <c r="A4661" s="2" t="s">
        <v>9827</v>
      </c>
      <c r="B4661" s="2" t="s">
        <v>1106</v>
      </c>
      <c r="C4661" s="2" t="s">
        <v>5168</v>
      </c>
      <c r="D4661" s="13" t="n">
        <v>46041</v>
      </c>
      <c r="E4661" s="2" t="s">
        <v>119</v>
      </c>
      <c r="F4661" s="2" t="s">
        <v>98</v>
      </c>
      <c r="G4661" s="2" t="s">
        <v>133</v>
      </c>
    </row>
    <row r="4662" customFormat="false" ht="15" hidden="false" customHeight="false" outlineLevel="0" collapsed="false">
      <c r="A4662" s="2" t="s">
        <v>9828</v>
      </c>
      <c r="B4662" s="2" t="s">
        <v>3684</v>
      </c>
      <c r="C4662" s="2" t="s">
        <v>5164</v>
      </c>
      <c r="D4662" s="13" t="n">
        <v>45874</v>
      </c>
      <c r="E4662" s="2" t="s">
        <v>98</v>
      </c>
      <c r="F4662" s="2" t="s">
        <v>139</v>
      </c>
      <c r="G4662" s="2" t="s">
        <v>120</v>
      </c>
    </row>
    <row r="4663" customFormat="false" ht="15" hidden="false" customHeight="false" outlineLevel="0" collapsed="false">
      <c r="A4663" s="2" t="s">
        <v>9829</v>
      </c>
      <c r="B4663" s="2" t="s">
        <v>4940</v>
      </c>
      <c r="C4663" s="2" t="s">
        <v>5172</v>
      </c>
      <c r="D4663" s="13" t="n">
        <v>45808</v>
      </c>
      <c r="E4663" s="2" t="s">
        <v>98</v>
      </c>
      <c r="F4663" s="2" t="s">
        <v>98</v>
      </c>
      <c r="G4663" s="2" t="s">
        <v>130</v>
      </c>
    </row>
    <row r="4664" customFormat="false" ht="15" hidden="false" customHeight="false" outlineLevel="0" collapsed="false">
      <c r="A4664" s="2" t="s">
        <v>9830</v>
      </c>
      <c r="B4664" s="2" t="s">
        <v>2848</v>
      </c>
      <c r="C4664" s="2" t="s">
        <v>5164</v>
      </c>
      <c r="D4664" s="13" t="n">
        <v>45718</v>
      </c>
      <c r="E4664" s="2" t="s">
        <v>98</v>
      </c>
      <c r="F4664" s="2" t="s">
        <v>108</v>
      </c>
      <c r="G4664" s="2" t="s">
        <v>115</v>
      </c>
    </row>
    <row r="4665" customFormat="false" ht="15" hidden="false" customHeight="false" outlineLevel="0" collapsed="false">
      <c r="A4665" s="2" t="s">
        <v>9831</v>
      </c>
      <c r="B4665" s="2" t="s">
        <v>3345</v>
      </c>
      <c r="C4665" s="2" t="s">
        <v>5164</v>
      </c>
      <c r="D4665" s="13" t="n">
        <v>45326</v>
      </c>
      <c r="E4665" s="2" t="s">
        <v>98</v>
      </c>
      <c r="F4665" s="2" t="s">
        <v>139</v>
      </c>
      <c r="G4665" s="2" t="s">
        <v>124</v>
      </c>
    </row>
    <row r="4666" customFormat="false" ht="15" hidden="false" customHeight="false" outlineLevel="0" collapsed="false">
      <c r="A4666" s="2" t="s">
        <v>9832</v>
      </c>
      <c r="B4666" s="2" t="s">
        <v>4943</v>
      </c>
      <c r="C4666" s="2" t="s">
        <v>5190</v>
      </c>
      <c r="D4666" s="13" t="n">
        <v>45987</v>
      </c>
      <c r="E4666" s="2" t="s">
        <v>98</v>
      </c>
      <c r="F4666" s="2" t="s">
        <v>98</v>
      </c>
      <c r="G4666" s="2" t="s">
        <v>120</v>
      </c>
    </row>
    <row r="4667" customFormat="false" ht="15" hidden="false" customHeight="false" outlineLevel="0" collapsed="false">
      <c r="A4667" s="2" t="s">
        <v>9833</v>
      </c>
      <c r="B4667" s="2" t="s">
        <v>4115</v>
      </c>
      <c r="C4667" s="2" t="s">
        <v>5164</v>
      </c>
      <c r="D4667" s="13" t="n">
        <v>45825</v>
      </c>
      <c r="E4667" s="2" t="s">
        <v>98</v>
      </c>
      <c r="F4667" s="2" t="s">
        <v>108</v>
      </c>
      <c r="G4667" s="2" t="s">
        <v>109</v>
      </c>
    </row>
    <row r="4668" customFormat="false" ht="15" hidden="false" customHeight="false" outlineLevel="0" collapsed="false">
      <c r="A4668" s="2" t="s">
        <v>9834</v>
      </c>
      <c r="B4668" s="2" t="s">
        <v>1895</v>
      </c>
      <c r="C4668" s="2" t="s">
        <v>5166</v>
      </c>
      <c r="D4668" s="13" t="n">
        <v>45747</v>
      </c>
      <c r="E4668" s="2" t="s">
        <v>141</v>
      </c>
      <c r="F4668" s="2" t="s">
        <v>98</v>
      </c>
      <c r="G4668" s="2" t="s">
        <v>111</v>
      </c>
    </row>
    <row r="4669" customFormat="false" ht="15" hidden="false" customHeight="false" outlineLevel="0" collapsed="false">
      <c r="A4669" s="2" t="s">
        <v>9835</v>
      </c>
      <c r="B4669" s="2" t="s">
        <v>1816</v>
      </c>
      <c r="C4669" s="2" t="s">
        <v>5168</v>
      </c>
      <c r="D4669" s="13" t="n">
        <v>46078</v>
      </c>
      <c r="E4669" s="2" t="s">
        <v>128</v>
      </c>
      <c r="F4669" s="2" t="s">
        <v>98</v>
      </c>
      <c r="G4669" s="2" t="s">
        <v>115</v>
      </c>
    </row>
    <row r="4670" customFormat="false" ht="15" hidden="false" customHeight="false" outlineLevel="0" collapsed="false">
      <c r="A4670" s="2" t="s">
        <v>9836</v>
      </c>
      <c r="B4670" s="2" t="s">
        <v>3016</v>
      </c>
      <c r="C4670" s="2" t="s">
        <v>5164</v>
      </c>
      <c r="D4670" s="13" t="n">
        <v>45485</v>
      </c>
      <c r="E4670" s="2" t="s">
        <v>98</v>
      </c>
      <c r="F4670" s="2" t="s">
        <v>119</v>
      </c>
      <c r="G4670" s="2" t="s">
        <v>133</v>
      </c>
    </row>
    <row r="4671" customFormat="false" ht="15" hidden="false" customHeight="false" outlineLevel="0" collapsed="false">
      <c r="A4671" s="2" t="s">
        <v>9837</v>
      </c>
      <c r="B4671" s="2" t="s">
        <v>3664</v>
      </c>
      <c r="C4671" s="2" t="s">
        <v>5168</v>
      </c>
      <c r="D4671" s="13" t="n">
        <v>45711</v>
      </c>
      <c r="E4671" s="2" t="s">
        <v>119</v>
      </c>
      <c r="F4671" s="2" t="s">
        <v>98</v>
      </c>
      <c r="G4671" s="2" t="s">
        <v>111</v>
      </c>
    </row>
    <row r="4672" customFormat="false" ht="15" hidden="false" customHeight="false" outlineLevel="0" collapsed="false">
      <c r="A4672" s="2" t="s">
        <v>9838</v>
      </c>
      <c r="B4672" s="2" t="s">
        <v>4700</v>
      </c>
      <c r="C4672" s="2" t="s">
        <v>5166</v>
      </c>
      <c r="D4672" s="13" t="n">
        <v>45647</v>
      </c>
      <c r="E4672" s="2" t="s">
        <v>119</v>
      </c>
      <c r="F4672" s="2" t="s">
        <v>98</v>
      </c>
      <c r="G4672" s="2" t="s">
        <v>136</v>
      </c>
    </row>
    <row r="4673" customFormat="false" ht="15" hidden="false" customHeight="false" outlineLevel="0" collapsed="false">
      <c r="A4673" s="2" t="s">
        <v>9839</v>
      </c>
      <c r="B4673" s="2" t="s">
        <v>2260</v>
      </c>
      <c r="C4673" s="2" t="s">
        <v>5164</v>
      </c>
      <c r="D4673" s="13" t="n">
        <v>45331</v>
      </c>
      <c r="E4673" s="2" t="s">
        <v>98</v>
      </c>
      <c r="F4673" s="2" t="s">
        <v>145</v>
      </c>
      <c r="G4673" s="2" t="s">
        <v>111</v>
      </c>
    </row>
    <row r="4674" customFormat="false" ht="15" hidden="false" customHeight="false" outlineLevel="0" collapsed="false">
      <c r="A4674" s="2" t="s">
        <v>9840</v>
      </c>
      <c r="B4674" s="2" t="s">
        <v>1450</v>
      </c>
      <c r="C4674" s="2" t="s">
        <v>5164</v>
      </c>
      <c r="D4674" s="13" t="n">
        <v>45832</v>
      </c>
      <c r="E4674" s="2" t="s">
        <v>98</v>
      </c>
      <c r="F4674" s="2" t="s">
        <v>98</v>
      </c>
      <c r="G4674" s="2" t="s">
        <v>99</v>
      </c>
    </row>
    <row r="4675" customFormat="false" ht="15" hidden="false" customHeight="false" outlineLevel="0" collapsed="false">
      <c r="A4675" s="2" t="s">
        <v>9841</v>
      </c>
      <c r="B4675" s="2" t="s">
        <v>2777</v>
      </c>
      <c r="C4675" s="2" t="s">
        <v>5166</v>
      </c>
      <c r="D4675" s="13" t="n">
        <v>45621</v>
      </c>
      <c r="E4675" s="2" t="s">
        <v>123</v>
      </c>
      <c r="F4675" s="2" t="s">
        <v>108</v>
      </c>
      <c r="G4675" s="2" t="s">
        <v>142</v>
      </c>
    </row>
    <row r="4676" customFormat="false" ht="15" hidden="false" customHeight="false" outlineLevel="0" collapsed="false">
      <c r="A4676" s="2" t="s">
        <v>9842</v>
      </c>
      <c r="B4676" s="2" t="s">
        <v>3481</v>
      </c>
      <c r="C4676" s="2" t="s">
        <v>5164</v>
      </c>
      <c r="D4676" s="13" t="n">
        <v>45795</v>
      </c>
      <c r="E4676" s="2" t="s">
        <v>98</v>
      </c>
      <c r="F4676" s="2" t="s">
        <v>128</v>
      </c>
      <c r="G4676" s="2" t="s">
        <v>136</v>
      </c>
    </row>
    <row r="4677" customFormat="false" ht="15" hidden="false" customHeight="false" outlineLevel="0" collapsed="false">
      <c r="A4677" s="2" t="s">
        <v>9843</v>
      </c>
      <c r="B4677" s="2" t="s">
        <v>5073</v>
      </c>
      <c r="C4677" s="2" t="s">
        <v>5190</v>
      </c>
      <c r="D4677" s="13" t="n">
        <v>45865</v>
      </c>
      <c r="E4677" s="2" t="s">
        <v>98</v>
      </c>
      <c r="F4677" s="2" t="s">
        <v>98</v>
      </c>
      <c r="G4677" s="2" t="s">
        <v>136</v>
      </c>
    </row>
    <row r="4678" customFormat="false" ht="15" hidden="false" customHeight="false" outlineLevel="0" collapsed="false">
      <c r="A4678" s="2" t="s">
        <v>9844</v>
      </c>
      <c r="B4678" s="2" t="s">
        <v>1997</v>
      </c>
      <c r="C4678" s="2" t="s">
        <v>5172</v>
      </c>
      <c r="D4678" s="13" t="n">
        <v>45774</v>
      </c>
      <c r="E4678" s="2" t="s">
        <v>119</v>
      </c>
      <c r="F4678" s="2" t="s">
        <v>98</v>
      </c>
      <c r="G4678" s="2" t="s">
        <v>142</v>
      </c>
    </row>
    <row r="4679" customFormat="false" ht="15" hidden="false" customHeight="false" outlineLevel="0" collapsed="false">
      <c r="A4679" s="2" t="s">
        <v>9845</v>
      </c>
      <c r="B4679" s="2" t="s">
        <v>679</v>
      </c>
      <c r="C4679" s="2" t="s">
        <v>5172</v>
      </c>
      <c r="D4679" s="13" t="n">
        <v>45538</v>
      </c>
      <c r="E4679" s="2" t="s">
        <v>98</v>
      </c>
      <c r="F4679" s="2" t="s">
        <v>98</v>
      </c>
      <c r="G4679" s="2" t="s">
        <v>99</v>
      </c>
    </row>
    <row r="4680" customFormat="false" ht="15" hidden="false" customHeight="false" outlineLevel="0" collapsed="false">
      <c r="A4680" s="2" t="s">
        <v>9846</v>
      </c>
      <c r="B4680" s="2" t="s">
        <v>1974</v>
      </c>
      <c r="C4680" s="2" t="s">
        <v>5166</v>
      </c>
      <c r="D4680" s="13" t="n">
        <v>46057</v>
      </c>
      <c r="E4680" s="2" t="s">
        <v>165</v>
      </c>
      <c r="F4680" s="2" t="s">
        <v>98</v>
      </c>
      <c r="G4680" s="2" t="s">
        <v>120</v>
      </c>
    </row>
    <row r="4681" customFormat="false" ht="15" hidden="false" customHeight="false" outlineLevel="0" collapsed="false">
      <c r="A4681" s="2" t="s">
        <v>9847</v>
      </c>
      <c r="B4681" s="2" t="s">
        <v>5134</v>
      </c>
      <c r="C4681" s="2" t="s">
        <v>5190</v>
      </c>
      <c r="D4681" s="13" t="n">
        <v>45638</v>
      </c>
      <c r="E4681" s="2" t="s">
        <v>98</v>
      </c>
      <c r="F4681" s="2" t="s">
        <v>98</v>
      </c>
      <c r="G4681" s="2" t="s">
        <v>136</v>
      </c>
    </row>
    <row r="4682" customFormat="false" ht="15" hidden="false" customHeight="false" outlineLevel="0" collapsed="false">
      <c r="A4682" s="2" t="s">
        <v>9848</v>
      </c>
      <c r="B4682" s="2" t="s">
        <v>789</v>
      </c>
      <c r="C4682" s="2" t="s">
        <v>5168</v>
      </c>
      <c r="D4682" s="13" t="n">
        <v>46069</v>
      </c>
      <c r="E4682" s="2" t="s">
        <v>119</v>
      </c>
      <c r="F4682" s="2" t="s">
        <v>98</v>
      </c>
      <c r="G4682" s="2" t="s">
        <v>136</v>
      </c>
    </row>
    <row r="4683" customFormat="false" ht="15" hidden="false" customHeight="false" outlineLevel="0" collapsed="false">
      <c r="A4683" s="2" t="s">
        <v>9849</v>
      </c>
      <c r="B4683" s="2" t="s">
        <v>3929</v>
      </c>
      <c r="C4683" s="2" t="s">
        <v>5164</v>
      </c>
      <c r="D4683" s="13" t="n">
        <v>45602</v>
      </c>
      <c r="E4683" s="2" t="s">
        <v>98</v>
      </c>
      <c r="F4683" s="2" t="s">
        <v>119</v>
      </c>
      <c r="G4683" s="2" t="s">
        <v>124</v>
      </c>
    </row>
    <row r="4684" customFormat="false" ht="15" hidden="false" customHeight="false" outlineLevel="0" collapsed="false">
      <c r="A4684" s="2" t="s">
        <v>9850</v>
      </c>
      <c r="B4684" s="2" t="s">
        <v>1671</v>
      </c>
      <c r="C4684" s="2" t="s">
        <v>5168</v>
      </c>
      <c r="D4684" s="13" t="n">
        <v>45776</v>
      </c>
      <c r="E4684" s="2" t="s">
        <v>119</v>
      </c>
      <c r="F4684" s="2" t="s">
        <v>98</v>
      </c>
      <c r="G4684" s="2" t="s">
        <v>124</v>
      </c>
    </row>
    <row r="4685" customFormat="false" ht="15" hidden="false" customHeight="false" outlineLevel="0" collapsed="false">
      <c r="A4685" s="2" t="s">
        <v>9851</v>
      </c>
      <c r="B4685" s="2" t="s">
        <v>1534</v>
      </c>
      <c r="C4685" s="2" t="s">
        <v>5164</v>
      </c>
      <c r="D4685" s="13" t="n">
        <v>45634</v>
      </c>
      <c r="E4685" s="2" t="s">
        <v>98</v>
      </c>
      <c r="F4685" s="2" t="s">
        <v>165</v>
      </c>
      <c r="G4685" s="2" t="s">
        <v>142</v>
      </c>
    </row>
    <row r="4686" customFormat="false" ht="15" hidden="false" customHeight="false" outlineLevel="0" collapsed="false">
      <c r="A4686" s="2" t="s">
        <v>9852</v>
      </c>
      <c r="B4686" s="2" t="s">
        <v>1110</v>
      </c>
      <c r="C4686" s="2" t="s">
        <v>5168</v>
      </c>
      <c r="D4686" s="13" t="n">
        <v>45757</v>
      </c>
      <c r="E4686" s="2" t="s">
        <v>141</v>
      </c>
      <c r="F4686" s="2" t="s">
        <v>98</v>
      </c>
      <c r="G4686" s="2" t="s">
        <v>115</v>
      </c>
    </row>
    <row r="4687" customFormat="false" ht="15" hidden="false" customHeight="false" outlineLevel="0" collapsed="false">
      <c r="A4687" s="2" t="s">
        <v>9853</v>
      </c>
      <c r="B4687" s="2" t="s">
        <v>4888</v>
      </c>
      <c r="C4687" s="2" t="s">
        <v>5166</v>
      </c>
      <c r="D4687" s="13" t="n">
        <v>45476</v>
      </c>
      <c r="E4687" s="2" t="s">
        <v>165</v>
      </c>
      <c r="F4687" s="2" t="s">
        <v>104</v>
      </c>
      <c r="G4687" s="2" t="s">
        <v>111</v>
      </c>
    </row>
    <row r="4688" customFormat="false" ht="15" hidden="false" customHeight="false" outlineLevel="0" collapsed="false">
      <c r="A4688" s="2" t="s">
        <v>9854</v>
      </c>
      <c r="B4688" s="2" t="s">
        <v>2604</v>
      </c>
      <c r="C4688" s="2" t="s">
        <v>5190</v>
      </c>
      <c r="D4688" s="13" t="n">
        <v>45830</v>
      </c>
      <c r="E4688" s="2" t="s">
        <v>98</v>
      </c>
      <c r="F4688" s="2" t="s">
        <v>165</v>
      </c>
      <c r="G4688" s="2" t="s">
        <v>142</v>
      </c>
    </row>
    <row r="4689" customFormat="false" ht="15" hidden="false" customHeight="false" outlineLevel="0" collapsed="false">
      <c r="A4689" s="2" t="s">
        <v>9855</v>
      </c>
      <c r="B4689" s="2" t="s">
        <v>1197</v>
      </c>
      <c r="C4689" s="2" t="s">
        <v>5168</v>
      </c>
      <c r="D4689" s="13" t="n">
        <v>45883</v>
      </c>
      <c r="E4689" s="2" t="s">
        <v>123</v>
      </c>
      <c r="F4689" s="2" t="s">
        <v>98</v>
      </c>
      <c r="G4689" s="2" t="s">
        <v>133</v>
      </c>
    </row>
    <row r="4690" customFormat="false" ht="15" hidden="false" customHeight="false" outlineLevel="0" collapsed="false">
      <c r="A4690" s="2" t="s">
        <v>9856</v>
      </c>
      <c r="B4690" s="2" t="s">
        <v>1412</v>
      </c>
      <c r="C4690" s="2" t="s">
        <v>5164</v>
      </c>
      <c r="D4690" s="13" t="n">
        <v>45894</v>
      </c>
      <c r="E4690" s="2" t="s">
        <v>98</v>
      </c>
      <c r="F4690" s="2" t="s">
        <v>165</v>
      </c>
      <c r="G4690" s="2" t="s">
        <v>99</v>
      </c>
    </row>
    <row r="4691" customFormat="false" ht="15" hidden="false" customHeight="false" outlineLevel="0" collapsed="false">
      <c r="A4691" s="2" t="s">
        <v>9857</v>
      </c>
      <c r="B4691" s="2" t="s">
        <v>1290</v>
      </c>
      <c r="C4691" s="2" t="s">
        <v>5168</v>
      </c>
      <c r="D4691" s="13" t="n">
        <v>45627</v>
      </c>
      <c r="E4691" s="2" t="s">
        <v>119</v>
      </c>
      <c r="F4691" s="2" t="s">
        <v>98</v>
      </c>
      <c r="G4691" s="2" t="s">
        <v>115</v>
      </c>
    </row>
    <row r="4692" customFormat="false" ht="15" hidden="false" customHeight="false" outlineLevel="0" collapsed="false">
      <c r="A4692" s="2" t="s">
        <v>9858</v>
      </c>
      <c r="B4692" s="2" t="s">
        <v>4199</v>
      </c>
      <c r="C4692" s="2" t="s">
        <v>5168</v>
      </c>
      <c r="D4692" s="13" t="n">
        <v>45690</v>
      </c>
      <c r="E4692" s="2" t="s">
        <v>139</v>
      </c>
      <c r="F4692" s="2" t="s">
        <v>98</v>
      </c>
      <c r="G4692" s="2" t="s">
        <v>120</v>
      </c>
    </row>
    <row r="4693" customFormat="false" ht="15" hidden="false" customHeight="false" outlineLevel="0" collapsed="false">
      <c r="A4693" s="2" t="s">
        <v>9859</v>
      </c>
      <c r="B4693" s="2" t="s">
        <v>4393</v>
      </c>
      <c r="C4693" s="2" t="s">
        <v>5172</v>
      </c>
      <c r="D4693" s="13" t="n">
        <v>46139</v>
      </c>
      <c r="E4693" s="2" t="s">
        <v>108</v>
      </c>
      <c r="F4693" s="2" t="s">
        <v>98</v>
      </c>
      <c r="G4693" s="2" t="s">
        <v>111</v>
      </c>
    </row>
    <row r="4694" customFormat="false" ht="15" hidden="false" customHeight="false" outlineLevel="0" collapsed="false">
      <c r="A4694" s="2" t="s">
        <v>9860</v>
      </c>
      <c r="B4694" s="2" t="s">
        <v>1231</v>
      </c>
      <c r="C4694" s="2" t="s">
        <v>5172</v>
      </c>
      <c r="D4694" s="13" t="n">
        <v>46153</v>
      </c>
      <c r="E4694" s="2" t="s">
        <v>163</v>
      </c>
      <c r="F4694" s="2" t="s">
        <v>98</v>
      </c>
      <c r="G4694" s="2" t="s">
        <v>142</v>
      </c>
    </row>
    <row r="4695" customFormat="false" ht="15" hidden="false" customHeight="false" outlineLevel="0" collapsed="false">
      <c r="A4695" s="2" t="s">
        <v>9861</v>
      </c>
      <c r="B4695" s="2" t="s">
        <v>3040</v>
      </c>
      <c r="C4695" s="2" t="s">
        <v>5166</v>
      </c>
      <c r="D4695" s="13" t="n">
        <v>45637</v>
      </c>
      <c r="E4695" s="2" t="s">
        <v>123</v>
      </c>
      <c r="F4695" s="2" t="s">
        <v>119</v>
      </c>
      <c r="G4695" s="2" t="s">
        <v>136</v>
      </c>
    </row>
    <row r="4696" customFormat="false" ht="15" hidden="false" customHeight="false" outlineLevel="0" collapsed="false">
      <c r="A4696" s="2" t="s">
        <v>9862</v>
      </c>
      <c r="B4696" s="2" t="s">
        <v>3017</v>
      </c>
      <c r="C4696" s="2" t="s">
        <v>5164</v>
      </c>
      <c r="D4696" s="13" t="n">
        <v>45922</v>
      </c>
      <c r="E4696" s="2" t="s">
        <v>98</v>
      </c>
      <c r="F4696" s="2" t="s">
        <v>163</v>
      </c>
      <c r="G4696" s="2" t="s">
        <v>124</v>
      </c>
    </row>
    <row r="4697" customFormat="false" ht="15" hidden="false" customHeight="false" outlineLevel="0" collapsed="false">
      <c r="A4697" s="2" t="s">
        <v>9863</v>
      </c>
      <c r="B4697" s="2" t="s">
        <v>5050</v>
      </c>
      <c r="C4697" s="2" t="s">
        <v>5168</v>
      </c>
      <c r="D4697" s="13" t="n">
        <v>45778</v>
      </c>
      <c r="E4697" s="2" t="s">
        <v>98</v>
      </c>
      <c r="F4697" s="2" t="s">
        <v>98</v>
      </c>
      <c r="G4697" s="2" t="s">
        <v>130</v>
      </c>
    </row>
    <row r="4698" customFormat="false" ht="15" hidden="false" customHeight="false" outlineLevel="0" collapsed="false">
      <c r="A4698" s="2" t="s">
        <v>9864</v>
      </c>
      <c r="B4698" s="2" t="s">
        <v>5097</v>
      </c>
      <c r="C4698" s="2" t="s">
        <v>5172</v>
      </c>
      <c r="D4698" s="13" t="n">
        <v>45383</v>
      </c>
      <c r="E4698" s="2" t="s">
        <v>98</v>
      </c>
      <c r="F4698" s="2" t="s">
        <v>98</v>
      </c>
      <c r="G4698" s="2" t="s">
        <v>111</v>
      </c>
    </row>
    <row r="4699" customFormat="false" ht="15" hidden="false" customHeight="false" outlineLevel="0" collapsed="false">
      <c r="A4699" s="2" t="s">
        <v>9865</v>
      </c>
      <c r="B4699" s="2" t="s">
        <v>2512</v>
      </c>
      <c r="C4699" s="2" t="s">
        <v>5166</v>
      </c>
      <c r="D4699" s="13" t="n">
        <v>45807</v>
      </c>
      <c r="E4699" s="2" t="s">
        <v>119</v>
      </c>
      <c r="F4699" s="2" t="s">
        <v>128</v>
      </c>
      <c r="G4699" s="2" t="s">
        <v>120</v>
      </c>
    </row>
    <row r="4700" customFormat="false" ht="15" hidden="false" customHeight="false" outlineLevel="0" collapsed="false">
      <c r="A4700" s="2" t="s">
        <v>9866</v>
      </c>
      <c r="B4700" s="2" t="s">
        <v>4027</v>
      </c>
      <c r="C4700" s="2" t="s">
        <v>5172</v>
      </c>
      <c r="D4700" s="13" t="n">
        <v>45864</v>
      </c>
      <c r="E4700" s="2" t="s">
        <v>123</v>
      </c>
      <c r="F4700" s="2" t="s">
        <v>98</v>
      </c>
      <c r="G4700" s="2" t="s">
        <v>133</v>
      </c>
    </row>
    <row r="4701" customFormat="false" ht="15" hidden="false" customHeight="false" outlineLevel="0" collapsed="false">
      <c r="A4701" s="2" t="s">
        <v>9867</v>
      </c>
      <c r="B4701" s="2" t="s">
        <v>1904</v>
      </c>
      <c r="C4701" s="2" t="s">
        <v>5166</v>
      </c>
      <c r="D4701" s="13" t="n">
        <v>45629</v>
      </c>
      <c r="E4701" s="2" t="s">
        <v>165</v>
      </c>
      <c r="F4701" s="2" t="s">
        <v>145</v>
      </c>
      <c r="G4701" s="2" t="s">
        <v>109</v>
      </c>
    </row>
    <row r="4702" customFormat="false" ht="15" hidden="false" customHeight="false" outlineLevel="0" collapsed="false">
      <c r="A4702" s="2" t="s">
        <v>9868</v>
      </c>
      <c r="B4702" s="2" t="s">
        <v>5083</v>
      </c>
      <c r="C4702" s="2" t="s">
        <v>5190</v>
      </c>
      <c r="D4702" s="13" t="n">
        <v>45851</v>
      </c>
      <c r="E4702" s="2" t="s">
        <v>98</v>
      </c>
      <c r="F4702" s="2" t="s">
        <v>98</v>
      </c>
      <c r="G4702" s="2" t="s">
        <v>99</v>
      </c>
    </row>
    <row r="4703" customFormat="false" ht="15" hidden="false" customHeight="false" outlineLevel="0" collapsed="false">
      <c r="A4703" s="2" t="s">
        <v>9869</v>
      </c>
      <c r="B4703" s="2" t="s">
        <v>1548</v>
      </c>
      <c r="C4703" s="2" t="s">
        <v>5190</v>
      </c>
      <c r="D4703" s="13" t="n">
        <v>45416</v>
      </c>
      <c r="E4703" s="2" t="s">
        <v>98</v>
      </c>
      <c r="F4703" s="2" t="s">
        <v>98</v>
      </c>
      <c r="G4703" s="2" t="s">
        <v>136</v>
      </c>
    </row>
    <row r="4704" customFormat="false" ht="15" hidden="false" customHeight="false" outlineLevel="0" collapsed="false">
      <c r="A4704" s="2" t="s">
        <v>9870</v>
      </c>
      <c r="B4704" s="2" t="s">
        <v>2730</v>
      </c>
      <c r="C4704" s="2" t="s">
        <v>5164</v>
      </c>
      <c r="D4704" s="13" t="n">
        <v>45583</v>
      </c>
      <c r="E4704" s="2" t="s">
        <v>98</v>
      </c>
      <c r="F4704" s="2" t="s">
        <v>119</v>
      </c>
      <c r="G4704" s="2" t="s">
        <v>136</v>
      </c>
    </row>
    <row r="4705" customFormat="false" ht="15" hidden="false" customHeight="false" outlineLevel="0" collapsed="false">
      <c r="A4705" s="2" t="s">
        <v>9871</v>
      </c>
      <c r="B4705" s="2" t="s">
        <v>926</v>
      </c>
      <c r="C4705" s="2" t="s">
        <v>5168</v>
      </c>
      <c r="D4705" s="13" t="n">
        <v>45539</v>
      </c>
      <c r="E4705" s="2" t="s">
        <v>98</v>
      </c>
      <c r="F4705" s="2" t="s">
        <v>98</v>
      </c>
      <c r="G4705" s="2" t="s">
        <v>109</v>
      </c>
    </row>
    <row r="4706" customFormat="false" ht="15" hidden="false" customHeight="false" outlineLevel="0" collapsed="false">
      <c r="A4706" s="2" t="s">
        <v>9872</v>
      </c>
      <c r="B4706" s="2" t="s">
        <v>4400</v>
      </c>
      <c r="C4706" s="2" t="s">
        <v>5172</v>
      </c>
      <c r="D4706" s="13" t="n">
        <v>45873</v>
      </c>
      <c r="E4706" s="2" t="s">
        <v>108</v>
      </c>
      <c r="F4706" s="2" t="s">
        <v>98</v>
      </c>
      <c r="G4706" s="2" t="s">
        <v>133</v>
      </c>
    </row>
    <row r="4707" customFormat="false" ht="15" hidden="false" customHeight="false" outlineLevel="0" collapsed="false">
      <c r="A4707" s="2" t="s">
        <v>9873</v>
      </c>
      <c r="B4707" s="2" t="s">
        <v>5066</v>
      </c>
      <c r="C4707" s="2" t="s">
        <v>5172</v>
      </c>
      <c r="D4707" s="13" t="n">
        <v>46124</v>
      </c>
      <c r="E4707" s="2" t="s">
        <v>98</v>
      </c>
      <c r="F4707" s="2" t="s">
        <v>98</v>
      </c>
      <c r="G4707" s="2" t="s">
        <v>124</v>
      </c>
    </row>
    <row r="4708" customFormat="false" ht="15" hidden="false" customHeight="false" outlineLevel="0" collapsed="false">
      <c r="A4708" s="2" t="s">
        <v>9874</v>
      </c>
      <c r="B4708" s="2" t="s">
        <v>1896</v>
      </c>
      <c r="C4708" s="2" t="s">
        <v>5190</v>
      </c>
      <c r="D4708" s="13" t="n">
        <v>45647</v>
      </c>
      <c r="E4708" s="2" t="s">
        <v>98</v>
      </c>
      <c r="F4708" s="2" t="s">
        <v>163</v>
      </c>
      <c r="G4708" s="2" t="s">
        <v>133</v>
      </c>
    </row>
    <row r="4709" customFormat="false" ht="15" hidden="false" customHeight="false" outlineLevel="0" collapsed="false">
      <c r="A4709" s="2" t="s">
        <v>9875</v>
      </c>
      <c r="B4709" s="2" t="s">
        <v>1767</v>
      </c>
      <c r="C4709" s="2" t="s">
        <v>5166</v>
      </c>
      <c r="D4709" s="13" t="n">
        <v>46229</v>
      </c>
      <c r="E4709" s="2" t="s">
        <v>163</v>
      </c>
      <c r="F4709" s="2" t="s">
        <v>123</v>
      </c>
      <c r="G4709" s="2" t="s">
        <v>124</v>
      </c>
    </row>
    <row r="4710" customFormat="false" ht="15" hidden="false" customHeight="false" outlineLevel="0" collapsed="false">
      <c r="A4710" s="2" t="s">
        <v>9876</v>
      </c>
      <c r="B4710" s="2" t="s">
        <v>2788</v>
      </c>
      <c r="C4710" s="2" t="s">
        <v>5164</v>
      </c>
      <c r="D4710" s="13" t="n">
        <v>45912</v>
      </c>
      <c r="E4710" s="2" t="s">
        <v>98</v>
      </c>
      <c r="F4710" s="2" t="s">
        <v>119</v>
      </c>
      <c r="G4710" s="2" t="s">
        <v>115</v>
      </c>
    </row>
    <row r="4711" customFormat="false" ht="15" hidden="false" customHeight="false" outlineLevel="0" collapsed="false">
      <c r="A4711" s="2" t="s">
        <v>9877</v>
      </c>
      <c r="B4711" s="2" t="s">
        <v>4941</v>
      </c>
      <c r="C4711" s="2" t="s">
        <v>5190</v>
      </c>
      <c r="D4711" s="13" t="n">
        <v>45611</v>
      </c>
      <c r="E4711" s="2" t="s">
        <v>98</v>
      </c>
      <c r="F4711" s="2" t="s">
        <v>98</v>
      </c>
      <c r="G4711" s="2" t="s">
        <v>142</v>
      </c>
    </row>
    <row r="4712" customFormat="false" ht="15" hidden="false" customHeight="false" outlineLevel="0" collapsed="false">
      <c r="A4712" s="2" t="s">
        <v>9878</v>
      </c>
      <c r="B4712" s="2" t="s">
        <v>2421</v>
      </c>
      <c r="C4712" s="2" t="s">
        <v>5164</v>
      </c>
      <c r="D4712" s="13" t="n">
        <v>45519</v>
      </c>
      <c r="E4712" s="2" t="s">
        <v>98</v>
      </c>
      <c r="F4712" s="2" t="s">
        <v>98</v>
      </c>
      <c r="G4712" s="2" t="s">
        <v>120</v>
      </c>
    </row>
    <row r="4713" customFormat="false" ht="15" hidden="false" customHeight="false" outlineLevel="0" collapsed="false">
      <c r="A4713" s="2" t="s">
        <v>9879</v>
      </c>
      <c r="B4713" s="2" t="s">
        <v>4691</v>
      </c>
      <c r="C4713" s="2" t="s">
        <v>5164</v>
      </c>
      <c r="D4713" s="13" t="n">
        <v>46104</v>
      </c>
      <c r="E4713" s="2" t="s">
        <v>98</v>
      </c>
      <c r="F4713" s="2" t="s">
        <v>98</v>
      </c>
      <c r="G4713" s="2" t="s">
        <v>142</v>
      </c>
    </row>
    <row r="4714" customFormat="false" ht="15" hidden="false" customHeight="false" outlineLevel="0" collapsed="false">
      <c r="A4714" s="2" t="s">
        <v>9880</v>
      </c>
      <c r="B4714" s="2" t="s">
        <v>2091</v>
      </c>
      <c r="C4714" s="2" t="s">
        <v>5172</v>
      </c>
      <c r="D4714" s="13" t="n">
        <v>45884</v>
      </c>
      <c r="E4714" s="2" t="s">
        <v>114</v>
      </c>
      <c r="F4714" s="2" t="s">
        <v>98</v>
      </c>
      <c r="G4714" s="2" t="s">
        <v>142</v>
      </c>
    </row>
    <row r="4715" customFormat="false" ht="15" hidden="false" customHeight="false" outlineLevel="0" collapsed="false">
      <c r="A4715" s="2" t="s">
        <v>9881</v>
      </c>
      <c r="B4715" s="2" t="s">
        <v>480</v>
      </c>
      <c r="C4715" s="2" t="s">
        <v>5168</v>
      </c>
      <c r="D4715" s="13" t="n">
        <v>45942</v>
      </c>
      <c r="E4715" s="2" t="s">
        <v>104</v>
      </c>
      <c r="F4715" s="2" t="s">
        <v>98</v>
      </c>
      <c r="G4715" s="2" t="s">
        <v>136</v>
      </c>
    </row>
    <row r="4716" customFormat="false" ht="15" hidden="false" customHeight="false" outlineLevel="0" collapsed="false">
      <c r="A4716" s="2" t="s">
        <v>9882</v>
      </c>
      <c r="B4716" s="2" t="s">
        <v>3973</v>
      </c>
      <c r="C4716" s="2" t="s">
        <v>5164</v>
      </c>
      <c r="D4716" s="13" t="n">
        <v>45952</v>
      </c>
      <c r="E4716" s="2" t="s">
        <v>98</v>
      </c>
      <c r="F4716" s="2" t="s">
        <v>119</v>
      </c>
      <c r="G4716" s="2" t="s">
        <v>120</v>
      </c>
    </row>
    <row r="4717" customFormat="false" ht="15" hidden="false" customHeight="false" outlineLevel="0" collapsed="false">
      <c r="A4717" s="2" t="s">
        <v>9883</v>
      </c>
      <c r="B4717" s="2" t="s">
        <v>1043</v>
      </c>
      <c r="C4717" s="2" t="s">
        <v>5164</v>
      </c>
      <c r="D4717" s="13" t="n">
        <v>45815</v>
      </c>
      <c r="E4717" s="2" t="s">
        <v>98</v>
      </c>
      <c r="F4717" s="2" t="s">
        <v>98</v>
      </c>
      <c r="G4717" s="2" t="s">
        <v>130</v>
      </c>
    </row>
    <row r="4718" customFormat="false" ht="15" hidden="false" customHeight="false" outlineLevel="0" collapsed="false">
      <c r="A4718" s="2" t="s">
        <v>9884</v>
      </c>
      <c r="B4718" s="2" t="s">
        <v>441</v>
      </c>
      <c r="C4718" s="2" t="s">
        <v>5164</v>
      </c>
      <c r="D4718" s="13" t="n">
        <v>45670</v>
      </c>
      <c r="E4718" s="2" t="s">
        <v>98</v>
      </c>
      <c r="F4718" s="2" t="s">
        <v>108</v>
      </c>
      <c r="G4718" s="2" t="s">
        <v>130</v>
      </c>
    </row>
    <row r="4719" customFormat="false" ht="15" hidden="false" customHeight="false" outlineLevel="0" collapsed="false">
      <c r="A4719" s="2" t="s">
        <v>9885</v>
      </c>
      <c r="B4719" s="2" t="s">
        <v>1021</v>
      </c>
      <c r="C4719" s="2" t="s">
        <v>5166</v>
      </c>
      <c r="D4719" s="13" t="n">
        <v>45807</v>
      </c>
      <c r="E4719" s="2" t="s">
        <v>108</v>
      </c>
      <c r="F4719" s="2" t="s">
        <v>163</v>
      </c>
      <c r="G4719" s="2" t="s">
        <v>142</v>
      </c>
    </row>
    <row r="4720" customFormat="false" ht="15" hidden="false" customHeight="false" outlineLevel="0" collapsed="false">
      <c r="A4720" s="2" t="s">
        <v>9886</v>
      </c>
      <c r="B4720" s="2" t="s">
        <v>4860</v>
      </c>
      <c r="C4720" s="2" t="s">
        <v>5166</v>
      </c>
      <c r="D4720" s="13" t="n">
        <v>45298</v>
      </c>
      <c r="E4720" s="2" t="s">
        <v>119</v>
      </c>
      <c r="F4720" s="2" t="s">
        <v>139</v>
      </c>
      <c r="G4720" s="2" t="s">
        <v>115</v>
      </c>
    </row>
    <row r="4721" customFormat="false" ht="15" hidden="false" customHeight="false" outlineLevel="0" collapsed="false">
      <c r="A4721" s="2" t="s">
        <v>9887</v>
      </c>
      <c r="B4721" s="2" t="s">
        <v>2151</v>
      </c>
      <c r="C4721" s="2" t="s">
        <v>5190</v>
      </c>
      <c r="D4721" s="13" t="n">
        <v>46122</v>
      </c>
      <c r="E4721" s="2" t="s">
        <v>98</v>
      </c>
      <c r="F4721" s="2" t="s">
        <v>139</v>
      </c>
      <c r="G4721" s="2" t="s">
        <v>142</v>
      </c>
    </row>
    <row r="4722" customFormat="false" ht="15" hidden="false" customHeight="false" outlineLevel="0" collapsed="false">
      <c r="A4722" s="2" t="s">
        <v>9888</v>
      </c>
      <c r="B4722" s="2" t="s">
        <v>309</v>
      </c>
      <c r="C4722" s="2" t="s">
        <v>5166</v>
      </c>
      <c r="D4722" s="13" t="n">
        <v>46087</v>
      </c>
      <c r="E4722" s="2" t="s">
        <v>119</v>
      </c>
      <c r="F4722" s="2" t="s">
        <v>163</v>
      </c>
      <c r="G4722" s="2" t="s">
        <v>120</v>
      </c>
    </row>
    <row r="4723" customFormat="false" ht="15" hidden="false" customHeight="false" outlineLevel="0" collapsed="false">
      <c r="A4723" s="2" t="s">
        <v>9889</v>
      </c>
      <c r="B4723" s="2" t="s">
        <v>5132</v>
      </c>
      <c r="C4723" s="2" t="s">
        <v>5190</v>
      </c>
      <c r="D4723" s="13" t="n">
        <v>45896</v>
      </c>
      <c r="E4723" s="2" t="s">
        <v>98</v>
      </c>
      <c r="F4723" s="2" t="s">
        <v>98</v>
      </c>
      <c r="G4723" s="2" t="s">
        <v>99</v>
      </c>
    </row>
    <row r="4724" customFormat="false" ht="15" hidden="false" customHeight="false" outlineLevel="0" collapsed="false">
      <c r="A4724" s="2" t="s">
        <v>9890</v>
      </c>
      <c r="B4724" s="2" t="s">
        <v>268</v>
      </c>
      <c r="C4724" s="2" t="s">
        <v>5190</v>
      </c>
      <c r="D4724" s="13" t="n">
        <v>45857</v>
      </c>
      <c r="E4724" s="2" t="s">
        <v>98</v>
      </c>
      <c r="F4724" s="2" t="s">
        <v>119</v>
      </c>
      <c r="G4724" s="2" t="s">
        <v>99</v>
      </c>
    </row>
    <row r="4725" customFormat="false" ht="15" hidden="false" customHeight="false" outlineLevel="0" collapsed="false">
      <c r="A4725" s="2" t="s">
        <v>9891</v>
      </c>
      <c r="B4725" s="2" t="s">
        <v>5011</v>
      </c>
      <c r="C4725" s="2" t="s">
        <v>5172</v>
      </c>
      <c r="D4725" s="13" t="n">
        <v>46001</v>
      </c>
      <c r="E4725" s="2" t="s">
        <v>98</v>
      </c>
      <c r="F4725" s="2" t="s">
        <v>98</v>
      </c>
      <c r="G4725" s="2" t="s">
        <v>99</v>
      </c>
    </row>
    <row r="4726" customFormat="false" ht="15" hidden="false" customHeight="false" outlineLevel="0" collapsed="false">
      <c r="A4726" s="2" t="s">
        <v>9892</v>
      </c>
      <c r="B4726" s="2" t="s">
        <v>848</v>
      </c>
      <c r="C4726" s="2" t="s">
        <v>5168</v>
      </c>
      <c r="D4726" s="13" t="n">
        <v>45487</v>
      </c>
      <c r="E4726" s="2" t="s">
        <v>119</v>
      </c>
      <c r="F4726" s="2" t="s">
        <v>98</v>
      </c>
      <c r="G4726" s="2" t="s">
        <v>133</v>
      </c>
    </row>
    <row r="4727" customFormat="false" ht="15" hidden="false" customHeight="false" outlineLevel="0" collapsed="false">
      <c r="A4727" s="2" t="s">
        <v>9893</v>
      </c>
      <c r="B4727" s="2" t="s">
        <v>768</v>
      </c>
      <c r="C4727" s="2" t="s">
        <v>5164</v>
      </c>
      <c r="D4727" s="13" t="n">
        <v>45710</v>
      </c>
      <c r="E4727" s="2" t="s">
        <v>98</v>
      </c>
      <c r="F4727" s="2" t="s">
        <v>119</v>
      </c>
      <c r="G4727" s="2" t="s">
        <v>115</v>
      </c>
    </row>
    <row r="4728" customFormat="false" ht="15" hidden="false" customHeight="false" outlineLevel="0" collapsed="false">
      <c r="A4728" s="2" t="s">
        <v>9894</v>
      </c>
      <c r="B4728" s="2" t="s">
        <v>906</v>
      </c>
      <c r="C4728" s="2" t="s">
        <v>5166</v>
      </c>
      <c r="D4728" s="13" t="n">
        <v>45638</v>
      </c>
      <c r="E4728" s="2" t="s">
        <v>108</v>
      </c>
      <c r="F4728" s="2" t="s">
        <v>145</v>
      </c>
      <c r="G4728" s="2" t="s">
        <v>115</v>
      </c>
    </row>
    <row r="4729" customFormat="false" ht="15" hidden="false" customHeight="false" outlineLevel="0" collapsed="false">
      <c r="A4729" s="2" t="s">
        <v>9895</v>
      </c>
      <c r="B4729" s="2" t="s">
        <v>4344</v>
      </c>
      <c r="C4729" s="2" t="s">
        <v>5172</v>
      </c>
      <c r="D4729" s="13" t="n">
        <v>45881</v>
      </c>
      <c r="E4729" s="2" t="s">
        <v>139</v>
      </c>
      <c r="F4729" s="2" t="s">
        <v>98</v>
      </c>
      <c r="G4729" s="2" t="s">
        <v>115</v>
      </c>
    </row>
    <row r="4730" customFormat="false" ht="15" hidden="false" customHeight="false" outlineLevel="0" collapsed="false">
      <c r="A4730" s="2" t="s">
        <v>9896</v>
      </c>
      <c r="B4730" s="2" t="s">
        <v>5134</v>
      </c>
      <c r="C4730" s="2" t="s">
        <v>5164</v>
      </c>
      <c r="D4730" s="13" t="n">
        <v>46031</v>
      </c>
      <c r="E4730" s="2" t="s">
        <v>98</v>
      </c>
      <c r="F4730" s="2" t="s">
        <v>98</v>
      </c>
      <c r="G4730" s="2" t="s">
        <v>133</v>
      </c>
    </row>
    <row r="4731" customFormat="false" ht="15" hidden="false" customHeight="false" outlineLevel="0" collapsed="false">
      <c r="A4731" s="2" t="s">
        <v>9897</v>
      </c>
      <c r="B4731" s="2" t="s">
        <v>4056</v>
      </c>
      <c r="C4731" s="2" t="s">
        <v>5164</v>
      </c>
      <c r="D4731" s="13" t="n">
        <v>46009</v>
      </c>
      <c r="E4731" s="2" t="s">
        <v>98</v>
      </c>
      <c r="F4731" s="2" t="s">
        <v>98</v>
      </c>
      <c r="G4731" s="2" t="s">
        <v>115</v>
      </c>
    </row>
    <row r="4732" customFormat="false" ht="15" hidden="false" customHeight="false" outlineLevel="0" collapsed="false">
      <c r="A4732" s="2" t="s">
        <v>9898</v>
      </c>
      <c r="B4732" s="2" t="s">
        <v>3671</v>
      </c>
      <c r="C4732" s="2" t="s">
        <v>5190</v>
      </c>
      <c r="D4732" s="13" t="n">
        <v>45585</v>
      </c>
      <c r="E4732" s="2" t="s">
        <v>98</v>
      </c>
      <c r="F4732" s="2" t="s">
        <v>108</v>
      </c>
      <c r="G4732" s="2" t="s">
        <v>109</v>
      </c>
    </row>
    <row r="4733" customFormat="false" ht="15" hidden="false" customHeight="false" outlineLevel="0" collapsed="false">
      <c r="A4733" s="2" t="s">
        <v>9899</v>
      </c>
      <c r="B4733" s="2" t="s">
        <v>977</v>
      </c>
      <c r="C4733" s="2" t="s">
        <v>5190</v>
      </c>
      <c r="D4733" s="13" t="n">
        <v>46077</v>
      </c>
      <c r="E4733" s="2" t="s">
        <v>98</v>
      </c>
      <c r="F4733" s="2" t="s">
        <v>128</v>
      </c>
      <c r="G4733" s="2" t="s">
        <v>133</v>
      </c>
    </row>
    <row r="4734" customFormat="false" ht="15" hidden="false" customHeight="false" outlineLevel="0" collapsed="false">
      <c r="A4734" s="2" t="s">
        <v>9900</v>
      </c>
      <c r="B4734" s="2" t="s">
        <v>3583</v>
      </c>
      <c r="C4734" s="2" t="s">
        <v>5166</v>
      </c>
      <c r="D4734" s="13" t="n">
        <v>45771</v>
      </c>
      <c r="E4734" s="2" t="s">
        <v>141</v>
      </c>
      <c r="F4734" s="2" t="s">
        <v>139</v>
      </c>
      <c r="G4734" s="2" t="s">
        <v>111</v>
      </c>
    </row>
    <row r="4735" customFormat="false" ht="15" hidden="false" customHeight="false" outlineLevel="0" collapsed="false">
      <c r="A4735" s="2" t="s">
        <v>9901</v>
      </c>
      <c r="B4735" s="2" t="s">
        <v>5108</v>
      </c>
      <c r="C4735" s="2" t="s">
        <v>5172</v>
      </c>
      <c r="D4735" s="13" t="n">
        <v>45613</v>
      </c>
      <c r="E4735" s="2" t="s">
        <v>98</v>
      </c>
      <c r="F4735" s="2" t="s">
        <v>98</v>
      </c>
      <c r="G4735" s="2" t="s">
        <v>130</v>
      </c>
    </row>
    <row r="4736" customFormat="false" ht="15" hidden="false" customHeight="false" outlineLevel="0" collapsed="false">
      <c r="A4736" s="2" t="s">
        <v>9902</v>
      </c>
      <c r="B4736" s="2" t="s">
        <v>1245</v>
      </c>
      <c r="C4736" s="2" t="s">
        <v>5168</v>
      </c>
      <c r="D4736" s="13" t="n">
        <v>45899</v>
      </c>
      <c r="E4736" s="2" t="s">
        <v>98</v>
      </c>
      <c r="F4736" s="2" t="s">
        <v>98</v>
      </c>
      <c r="G4736" s="2" t="s">
        <v>136</v>
      </c>
    </row>
    <row r="4737" customFormat="false" ht="15" hidden="false" customHeight="false" outlineLevel="0" collapsed="false">
      <c r="A4737" s="2" t="s">
        <v>9903</v>
      </c>
      <c r="B4737" s="2" t="s">
        <v>2487</v>
      </c>
      <c r="C4737" s="2" t="s">
        <v>5164</v>
      </c>
      <c r="D4737" s="13" t="n">
        <v>45813</v>
      </c>
      <c r="E4737" s="2" t="s">
        <v>98</v>
      </c>
      <c r="F4737" s="2" t="s">
        <v>141</v>
      </c>
      <c r="G4737" s="2" t="s">
        <v>136</v>
      </c>
    </row>
    <row r="4738" customFormat="false" ht="15" hidden="false" customHeight="false" outlineLevel="0" collapsed="false">
      <c r="A4738" s="2" t="s">
        <v>9904</v>
      </c>
      <c r="B4738" s="2" t="s">
        <v>1490</v>
      </c>
      <c r="C4738" s="2" t="s">
        <v>5164</v>
      </c>
      <c r="D4738" s="13" t="n">
        <v>45893</v>
      </c>
      <c r="E4738" s="2" t="s">
        <v>98</v>
      </c>
      <c r="F4738" s="2" t="s">
        <v>139</v>
      </c>
      <c r="G4738" s="2" t="s">
        <v>99</v>
      </c>
    </row>
    <row r="4739" customFormat="false" ht="15" hidden="false" customHeight="false" outlineLevel="0" collapsed="false">
      <c r="A4739" s="2" t="s">
        <v>9905</v>
      </c>
      <c r="B4739" s="2" t="s">
        <v>4970</v>
      </c>
      <c r="C4739" s="2" t="s">
        <v>5190</v>
      </c>
      <c r="D4739" s="13" t="n">
        <v>45677</v>
      </c>
      <c r="E4739" s="2" t="s">
        <v>98</v>
      </c>
      <c r="F4739" s="2" t="s">
        <v>98</v>
      </c>
      <c r="G4739" s="2" t="s">
        <v>120</v>
      </c>
    </row>
    <row r="4740" customFormat="false" ht="15" hidden="false" customHeight="false" outlineLevel="0" collapsed="false">
      <c r="A4740" s="2" t="s">
        <v>9906</v>
      </c>
      <c r="B4740" s="2" t="s">
        <v>5093</v>
      </c>
      <c r="C4740" s="2" t="s">
        <v>5190</v>
      </c>
      <c r="D4740" s="13" t="n">
        <v>46053</v>
      </c>
      <c r="E4740" s="2" t="s">
        <v>98</v>
      </c>
      <c r="F4740" s="2" t="s">
        <v>98</v>
      </c>
      <c r="G4740" s="2" t="s">
        <v>120</v>
      </c>
    </row>
    <row r="4741" customFormat="false" ht="15" hidden="false" customHeight="false" outlineLevel="0" collapsed="false">
      <c r="A4741" s="2" t="s">
        <v>9907</v>
      </c>
      <c r="B4741" s="2" t="s">
        <v>3832</v>
      </c>
      <c r="C4741" s="2" t="s">
        <v>5190</v>
      </c>
      <c r="D4741" s="13" t="n">
        <v>45759</v>
      </c>
      <c r="E4741" s="2" t="s">
        <v>98</v>
      </c>
      <c r="F4741" s="2" t="s">
        <v>128</v>
      </c>
      <c r="G4741" s="2" t="s">
        <v>142</v>
      </c>
    </row>
    <row r="4742" customFormat="false" ht="15" hidden="false" customHeight="false" outlineLevel="0" collapsed="false">
      <c r="A4742" s="2" t="s">
        <v>9908</v>
      </c>
      <c r="B4742" s="2" t="s">
        <v>4104</v>
      </c>
      <c r="C4742" s="2" t="s">
        <v>5166</v>
      </c>
      <c r="D4742" s="13" t="n">
        <v>46100</v>
      </c>
      <c r="E4742" s="2" t="s">
        <v>123</v>
      </c>
      <c r="F4742" s="2" t="s">
        <v>128</v>
      </c>
      <c r="G4742" s="2" t="s">
        <v>99</v>
      </c>
    </row>
    <row r="4743" customFormat="false" ht="15" hidden="false" customHeight="false" outlineLevel="0" collapsed="false">
      <c r="A4743" s="2" t="s">
        <v>9909</v>
      </c>
      <c r="B4743" s="2" t="s">
        <v>1396</v>
      </c>
      <c r="C4743" s="2" t="s">
        <v>5190</v>
      </c>
      <c r="D4743" s="13" t="n">
        <v>45842</v>
      </c>
      <c r="E4743" s="2" t="s">
        <v>98</v>
      </c>
      <c r="F4743" s="2" t="s">
        <v>98</v>
      </c>
      <c r="G4743" s="2" t="s">
        <v>115</v>
      </c>
    </row>
    <row r="4744" customFormat="false" ht="15" hidden="false" customHeight="false" outlineLevel="0" collapsed="false">
      <c r="A4744" s="2" t="s">
        <v>9910</v>
      </c>
      <c r="B4744" s="2" t="s">
        <v>3279</v>
      </c>
      <c r="C4744" s="2" t="s">
        <v>5164</v>
      </c>
      <c r="D4744" s="13" t="n">
        <v>45702</v>
      </c>
      <c r="E4744" s="2" t="s">
        <v>98</v>
      </c>
      <c r="F4744" s="2" t="s">
        <v>98</v>
      </c>
      <c r="G4744" s="2" t="s">
        <v>99</v>
      </c>
    </row>
    <row r="4745" customFormat="false" ht="15" hidden="false" customHeight="false" outlineLevel="0" collapsed="false">
      <c r="A4745" s="2" t="s">
        <v>9911</v>
      </c>
      <c r="B4745" s="2" t="s">
        <v>2255</v>
      </c>
      <c r="C4745" s="2" t="s">
        <v>5168</v>
      </c>
      <c r="D4745" s="13" t="n">
        <v>45529</v>
      </c>
      <c r="E4745" s="2" t="s">
        <v>165</v>
      </c>
      <c r="F4745" s="2" t="s">
        <v>98</v>
      </c>
      <c r="G4745" s="2" t="s">
        <v>124</v>
      </c>
    </row>
    <row r="4746" customFormat="false" ht="15" hidden="false" customHeight="false" outlineLevel="0" collapsed="false">
      <c r="A4746" s="2" t="s">
        <v>9912</v>
      </c>
      <c r="B4746" s="2" t="s">
        <v>393</v>
      </c>
      <c r="C4746" s="2" t="s">
        <v>5164</v>
      </c>
      <c r="D4746" s="13" t="n">
        <v>45485</v>
      </c>
      <c r="E4746" s="2" t="s">
        <v>98</v>
      </c>
      <c r="F4746" s="2" t="s">
        <v>165</v>
      </c>
      <c r="G4746" s="2" t="s">
        <v>99</v>
      </c>
    </row>
    <row r="4747" customFormat="false" ht="15" hidden="false" customHeight="false" outlineLevel="0" collapsed="false">
      <c r="A4747" s="2" t="s">
        <v>9913</v>
      </c>
      <c r="B4747" s="2" t="s">
        <v>1929</v>
      </c>
      <c r="C4747" s="2" t="s">
        <v>5166</v>
      </c>
      <c r="D4747" s="13" t="n">
        <v>45654</v>
      </c>
      <c r="E4747" s="2" t="s">
        <v>104</v>
      </c>
      <c r="F4747" s="2" t="s">
        <v>139</v>
      </c>
      <c r="G4747" s="2" t="s">
        <v>136</v>
      </c>
    </row>
    <row r="4748" customFormat="false" ht="15" hidden="false" customHeight="false" outlineLevel="0" collapsed="false">
      <c r="A4748" s="2" t="s">
        <v>9914</v>
      </c>
      <c r="B4748" s="2" t="s">
        <v>4924</v>
      </c>
      <c r="C4748" s="2" t="s">
        <v>5164</v>
      </c>
      <c r="D4748" s="13" t="n">
        <v>45583</v>
      </c>
      <c r="E4748" s="2" t="s">
        <v>98</v>
      </c>
      <c r="F4748" s="2" t="s">
        <v>98</v>
      </c>
      <c r="G4748" s="2" t="s">
        <v>130</v>
      </c>
    </row>
    <row r="4749" customFormat="false" ht="15" hidden="false" customHeight="false" outlineLevel="0" collapsed="false">
      <c r="A4749" s="2" t="s">
        <v>9915</v>
      </c>
      <c r="B4749" s="2" t="s">
        <v>2672</v>
      </c>
      <c r="C4749" s="2" t="s">
        <v>5164</v>
      </c>
      <c r="D4749" s="13" t="n">
        <v>45615</v>
      </c>
      <c r="E4749" s="2" t="s">
        <v>98</v>
      </c>
      <c r="F4749" s="2" t="s">
        <v>119</v>
      </c>
      <c r="G4749" s="2" t="s">
        <v>109</v>
      </c>
    </row>
    <row r="4750" customFormat="false" ht="15" hidden="false" customHeight="false" outlineLevel="0" collapsed="false">
      <c r="A4750" s="2" t="s">
        <v>9916</v>
      </c>
      <c r="B4750" s="2" t="s">
        <v>3166</v>
      </c>
      <c r="C4750" s="2" t="s">
        <v>5172</v>
      </c>
      <c r="D4750" s="13" t="n">
        <v>45737</v>
      </c>
      <c r="E4750" s="2" t="s">
        <v>98</v>
      </c>
      <c r="F4750" s="2" t="s">
        <v>98</v>
      </c>
      <c r="G4750" s="2" t="s">
        <v>133</v>
      </c>
    </row>
    <row r="4751" customFormat="false" ht="15" hidden="false" customHeight="false" outlineLevel="0" collapsed="false">
      <c r="A4751" s="2" t="s">
        <v>9917</v>
      </c>
      <c r="B4751" s="2" t="s">
        <v>502</v>
      </c>
      <c r="C4751" s="2" t="s">
        <v>5164</v>
      </c>
      <c r="D4751" s="13" t="n">
        <v>45735</v>
      </c>
      <c r="E4751" s="2" t="s">
        <v>98</v>
      </c>
      <c r="F4751" s="2" t="s">
        <v>98</v>
      </c>
      <c r="G4751" s="2" t="s">
        <v>124</v>
      </c>
    </row>
    <row r="4752" customFormat="false" ht="15" hidden="false" customHeight="false" outlineLevel="0" collapsed="false">
      <c r="A4752" s="2" t="s">
        <v>9918</v>
      </c>
      <c r="B4752" s="2" t="s">
        <v>572</v>
      </c>
      <c r="C4752" s="2" t="s">
        <v>5168</v>
      </c>
      <c r="D4752" s="13" t="n">
        <v>46122</v>
      </c>
      <c r="E4752" s="2" t="s">
        <v>98</v>
      </c>
      <c r="F4752" s="2" t="s">
        <v>98</v>
      </c>
      <c r="G4752" s="2" t="s">
        <v>109</v>
      </c>
    </row>
    <row r="4753" customFormat="false" ht="15" hidden="false" customHeight="false" outlineLevel="0" collapsed="false">
      <c r="A4753" s="2" t="s">
        <v>9919</v>
      </c>
      <c r="B4753" s="2" t="s">
        <v>2338</v>
      </c>
      <c r="C4753" s="2" t="s">
        <v>5190</v>
      </c>
      <c r="D4753" s="13" t="n">
        <v>45390</v>
      </c>
      <c r="E4753" s="2" t="s">
        <v>98</v>
      </c>
      <c r="F4753" s="2" t="s">
        <v>108</v>
      </c>
      <c r="G4753" s="2" t="s">
        <v>120</v>
      </c>
    </row>
    <row r="4754" customFormat="false" ht="15" hidden="false" customHeight="false" outlineLevel="0" collapsed="false">
      <c r="A4754" s="2" t="s">
        <v>9920</v>
      </c>
      <c r="B4754" s="2" t="s">
        <v>5061</v>
      </c>
      <c r="C4754" s="2" t="s">
        <v>5172</v>
      </c>
      <c r="D4754" s="13" t="n">
        <v>46138</v>
      </c>
      <c r="E4754" s="2" t="s">
        <v>98</v>
      </c>
      <c r="F4754" s="2" t="s">
        <v>98</v>
      </c>
      <c r="G4754" s="2" t="s">
        <v>109</v>
      </c>
    </row>
    <row r="4755" customFormat="false" ht="15" hidden="false" customHeight="false" outlineLevel="0" collapsed="false">
      <c r="A4755" s="2" t="s">
        <v>9921</v>
      </c>
      <c r="B4755" s="2" t="s">
        <v>3159</v>
      </c>
      <c r="C4755" s="2" t="s">
        <v>5168</v>
      </c>
      <c r="D4755" s="13" t="n">
        <v>45477</v>
      </c>
      <c r="E4755" s="2" t="s">
        <v>98</v>
      </c>
      <c r="F4755" s="2" t="s">
        <v>98</v>
      </c>
      <c r="G4755" s="2" t="s">
        <v>111</v>
      </c>
    </row>
    <row r="4756" customFormat="false" ht="15" hidden="false" customHeight="false" outlineLevel="0" collapsed="false">
      <c r="A4756" s="2" t="s">
        <v>9922</v>
      </c>
      <c r="B4756" s="2" t="s">
        <v>4869</v>
      </c>
      <c r="C4756" s="2" t="s">
        <v>5164</v>
      </c>
      <c r="D4756" s="13" t="n">
        <v>45572</v>
      </c>
      <c r="E4756" s="2" t="s">
        <v>98</v>
      </c>
      <c r="F4756" s="2" t="s">
        <v>98</v>
      </c>
      <c r="G4756" s="2" t="s">
        <v>133</v>
      </c>
    </row>
    <row r="4757" customFormat="false" ht="15" hidden="false" customHeight="false" outlineLevel="0" collapsed="false">
      <c r="A4757" s="2" t="s">
        <v>9923</v>
      </c>
      <c r="B4757" s="2" t="s">
        <v>249</v>
      </c>
      <c r="C4757" s="2" t="s">
        <v>5172</v>
      </c>
      <c r="D4757" s="13" t="n">
        <v>46221</v>
      </c>
      <c r="E4757" s="2" t="s">
        <v>141</v>
      </c>
      <c r="F4757" s="2" t="s">
        <v>98</v>
      </c>
      <c r="G4757" s="2" t="s">
        <v>130</v>
      </c>
    </row>
    <row r="4758" customFormat="false" ht="15" hidden="false" customHeight="false" outlineLevel="0" collapsed="false">
      <c r="A4758" s="2" t="s">
        <v>9924</v>
      </c>
      <c r="B4758" s="2" t="s">
        <v>2413</v>
      </c>
      <c r="C4758" s="2" t="s">
        <v>5166</v>
      </c>
      <c r="D4758" s="13" t="n">
        <v>45548</v>
      </c>
      <c r="E4758" s="2" t="s">
        <v>145</v>
      </c>
      <c r="F4758" s="2" t="s">
        <v>163</v>
      </c>
      <c r="G4758" s="2" t="s">
        <v>130</v>
      </c>
    </row>
    <row r="4759" customFormat="false" ht="15" hidden="false" customHeight="false" outlineLevel="0" collapsed="false">
      <c r="A4759" s="2" t="s">
        <v>9925</v>
      </c>
      <c r="B4759" s="2" t="s">
        <v>2568</v>
      </c>
      <c r="C4759" s="2" t="s">
        <v>5164</v>
      </c>
      <c r="D4759" s="13" t="n">
        <v>45706</v>
      </c>
      <c r="E4759" s="2" t="s">
        <v>98</v>
      </c>
      <c r="F4759" s="2" t="s">
        <v>119</v>
      </c>
      <c r="G4759" s="2" t="s">
        <v>136</v>
      </c>
    </row>
    <row r="4760" customFormat="false" ht="15" hidden="false" customHeight="false" outlineLevel="0" collapsed="false">
      <c r="A4760" s="2" t="s">
        <v>9926</v>
      </c>
      <c r="B4760" s="2" t="s">
        <v>1542</v>
      </c>
      <c r="C4760" s="2" t="s">
        <v>5168</v>
      </c>
      <c r="D4760" s="13" t="n">
        <v>46002</v>
      </c>
      <c r="E4760" s="2" t="s">
        <v>123</v>
      </c>
      <c r="F4760" s="2" t="s">
        <v>98</v>
      </c>
      <c r="G4760" s="2" t="s">
        <v>130</v>
      </c>
    </row>
    <row r="4761" customFormat="false" ht="15" hidden="false" customHeight="false" outlineLevel="0" collapsed="false">
      <c r="A4761" s="2" t="s">
        <v>9927</v>
      </c>
      <c r="B4761" s="2" t="s">
        <v>4601</v>
      </c>
      <c r="C4761" s="2" t="s">
        <v>5164</v>
      </c>
      <c r="D4761" s="13" t="n">
        <v>45394</v>
      </c>
      <c r="E4761" s="2" t="s">
        <v>98</v>
      </c>
      <c r="F4761" s="2" t="s">
        <v>98</v>
      </c>
      <c r="G4761" s="2" t="s">
        <v>111</v>
      </c>
    </row>
    <row r="4762" customFormat="false" ht="15" hidden="false" customHeight="false" outlineLevel="0" collapsed="false">
      <c r="A4762" s="2" t="s">
        <v>9928</v>
      </c>
      <c r="B4762" s="2" t="s">
        <v>4982</v>
      </c>
      <c r="C4762" s="2" t="s">
        <v>5172</v>
      </c>
      <c r="D4762" s="13" t="n">
        <v>45668</v>
      </c>
      <c r="E4762" s="2" t="s">
        <v>98</v>
      </c>
      <c r="F4762" s="2" t="s">
        <v>98</v>
      </c>
      <c r="G4762" s="2" t="s">
        <v>136</v>
      </c>
    </row>
    <row r="4763" customFormat="false" ht="15" hidden="false" customHeight="false" outlineLevel="0" collapsed="false">
      <c r="A4763" s="2" t="s">
        <v>9929</v>
      </c>
      <c r="B4763" s="2" t="s">
        <v>247</v>
      </c>
      <c r="C4763" s="2" t="s">
        <v>5172</v>
      </c>
      <c r="D4763" s="13" t="n">
        <v>45475</v>
      </c>
      <c r="E4763" s="2" t="s">
        <v>119</v>
      </c>
      <c r="F4763" s="2" t="s">
        <v>98</v>
      </c>
      <c r="G4763" s="2" t="s">
        <v>99</v>
      </c>
    </row>
    <row r="4764" customFormat="false" ht="15" hidden="false" customHeight="false" outlineLevel="0" collapsed="false">
      <c r="A4764" s="2" t="s">
        <v>9930</v>
      </c>
      <c r="B4764" s="2" t="s">
        <v>4865</v>
      </c>
      <c r="C4764" s="2" t="s">
        <v>5168</v>
      </c>
      <c r="D4764" s="13" t="n">
        <v>46123</v>
      </c>
      <c r="E4764" s="2" t="s">
        <v>163</v>
      </c>
      <c r="F4764" s="2" t="s">
        <v>98</v>
      </c>
      <c r="G4764" s="2" t="s">
        <v>111</v>
      </c>
    </row>
    <row r="4765" customFormat="false" ht="15" hidden="false" customHeight="false" outlineLevel="0" collapsed="false">
      <c r="A4765" s="2" t="s">
        <v>9931</v>
      </c>
      <c r="B4765" s="2" t="s">
        <v>1974</v>
      </c>
      <c r="C4765" s="2" t="s">
        <v>5166</v>
      </c>
      <c r="D4765" s="13" t="n">
        <v>46014</v>
      </c>
      <c r="E4765" s="2" t="s">
        <v>123</v>
      </c>
      <c r="F4765" s="2" t="s">
        <v>165</v>
      </c>
      <c r="G4765" s="2" t="s">
        <v>124</v>
      </c>
    </row>
    <row r="4766" customFormat="false" ht="15" hidden="false" customHeight="false" outlineLevel="0" collapsed="false">
      <c r="A4766" s="2" t="s">
        <v>9932</v>
      </c>
      <c r="B4766" s="2" t="s">
        <v>2607</v>
      </c>
      <c r="C4766" s="2" t="s">
        <v>5168</v>
      </c>
      <c r="D4766" s="13" t="n">
        <v>45555</v>
      </c>
      <c r="E4766" s="2" t="s">
        <v>119</v>
      </c>
      <c r="F4766" s="2" t="s">
        <v>98</v>
      </c>
      <c r="G4766" s="2" t="s">
        <v>115</v>
      </c>
    </row>
    <row r="4767" customFormat="false" ht="15" hidden="false" customHeight="false" outlineLevel="0" collapsed="false">
      <c r="A4767" s="2" t="s">
        <v>9933</v>
      </c>
      <c r="B4767" s="2" t="s">
        <v>1016</v>
      </c>
      <c r="C4767" s="2" t="s">
        <v>5190</v>
      </c>
      <c r="D4767" s="13" t="n">
        <v>46007</v>
      </c>
      <c r="E4767" s="2" t="s">
        <v>98</v>
      </c>
      <c r="F4767" s="2" t="s">
        <v>139</v>
      </c>
      <c r="G4767" s="2" t="s">
        <v>124</v>
      </c>
    </row>
    <row r="4768" customFormat="false" ht="15" hidden="false" customHeight="false" outlineLevel="0" collapsed="false">
      <c r="A4768" s="2" t="s">
        <v>9934</v>
      </c>
      <c r="B4768" s="2" t="s">
        <v>4425</v>
      </c>
      <c r="C4768" s="2" t="s">
        <v>5168</v>
      </c>
      <c r="D4768" s="13" t="n">
        <v>45858</v>
      </c>
      <c r="E4768" s="2" t="s">
        <v>98</v>
      </c>
      <c r="F4768" s="2" t="s">
        <v>98</v>
      </c>
      <c r="G4768" s="2" t="s">
        <v>115</v>
      </c>
    </row>
    <row r="4769" customFormat="false" ht="15" hidden="false" customHeight="false" outlineLevel="0" collapsed="false">
      <c r="A4769" s="2" t="s">
        <v>9935</v>
      </c>
      <c r="B4769" s="2" t="s">
        <v>3733</v>
      </c>
      <c r="C4769" s="2" t="s">
        <v>5190</v>
      </c>
      <c r="D4769" s="13" t="n">
        <v>45834</v>
      </c>
      <c r="E4769" s="2" t="s">
        <v>98</v>
      </c>
      <c r="F4769" s="2" t="s">
        <v>145</v>
      </c>
      <c r="G4769" s="2" t="s">
        <v>124</v>
      </c>
    </row>
    <row r="4770" customFormat="false" ht="15" hidden="false" customHeight="false" outlineLevel="0" collapsed="false">
      <c r="A4770" s="2" t="s">
        <v>9936</v>
      </c>
      <c r="B4770" s="2" t="s">
        <v>5123</v>
      </c>
      <c r="C4770" s="2" t="s">
        <v>5190</v>
      </c>
      <c r="D4770" s="13" t="n">
        <v>45998</v>
      </c>
      <c r="E4770" s="2" t="s">
        <v>98</v>
      </c>
      <c r="F4770" s="2" t="s">
        <v>98</v>
      </c>
      <c r="G4770" s="2" t="s">
        <v>133</v>
      </c>
    </row>
    <row r="4771" customFormat="false" ht="15" hidden="false" customHeight="false" outlineLevel="0" collapsed="false">
      <c r="A4771" s="2" t="s">
        <v>9937</v>
      </c>
      <c r="B4771" s="2" t="s">
        <v>4216</v>
      </c>
      <c r="C4771" s="2" t="s">
        <v>5190</v>
      </c>
      <c r="D4771" s="13" t="n">
        <v>46049</v>
      </c>
      <c r="E4771" s="2" t="s">
        <v>98</v>
      </c>
      <c r="F4771" s="2" t="s">
        <v>128</v>
      </c>
      <c r="G4771" s="2" t="s">
        <v>99</v>
      </c>
    </row>
    <row r="4772" customFormat="false" ht="15" hidden="false" customHeight="false" outlineLevel="0" collapsed="false">
      <c r="A4772" s="2" t="s">
        <v>9938</v>
      </c>
      <c r="B4772" s="2" t="s">
        <v>1675</v>
      </c>
      <c r="C4772" s="2" t="s">
        <v>5166</v>
      </c>
      <c r="D4772" s="13" t="n">
        <v>45546</v>
      </c>
      <c r="E4772" s="2" t="s">
        <v>141</v>
      </c>
      <c r="F4772" s="2" t="s">
        <v>128</v>
      </c>
      <c r="G4772" s="2" t="s">
        <v>133</v>
      </c>
    </row>
    <row r="4773" customFormat="false" ht="15" hidden="false" customHeight="false" outlineLevel="0" collapsed="false">
      <c r="A4773" s="2" t="s">
        <v>9939</v>
      </c>
      <c r="B4773" s="2" t="s">
        <v>2700</v>
      </c>
      <c r="C4773" s="2" t="s">
        <v>5190</v>
      </c>
      <c r="D4773" s="13" t="n">
        <v>45548</v>
      </c>
      <c r="E4773" s="2" t="s">
        <v>98</v>
      </c>
      <c r="F4773" s="2" t="s">
        <v>123</v>
      </c>
      <c r="G4773" s="2" t="s">
        <v>120</v>
      </c>
    </row>
    <row r="4774" customFormat="false" ht="15" hidden="false" customHeight="false" outlineLevel="0" collapsed="false">
      <c r="A4774" s="2" t="s">
        <v>9940</v>
      </c>
      <c r="B4774" s="2" t="s">
        <v>3887</v>
      </c>
      <c r="C4774" s="2" t="s">
        <v>5164</v>
      </c>
      <c r="D4774" s="13" t="n">
        <v>45851</v>
      </c>
      <c r="E4774" s="2" t="s">
        <v>98</v>
      </c>
      <c r="F4774" s="2" t="s">
        <v>114</v>
      </c>
      <c r="G4774" s="2" t="s">
        <v>130</v>
      </c>
    </row>
    <row r="4775" customFormat="false" ht="15" hidden="false" customHeight="false" outlineLevel="0" collapsed="false">
      <c r="A4775" s="2" t="s">
        <v>9941</v>
      </c>
      <c r="B4775" s="2" t="s">
        <v>3883</v>
      </c>
      <c r="C4775" s="2" t="s">
        <v>5164</v>
      </c>
      <c r="D4775" s="13" t="n">
        <v>45698</v>
      </c>
      <c r="E4775" s="2" t="s">
        <v>98</v>
      </c>
      <c r="F4775" s="2" t="s">
        <v>104</v>
      </c>
      <c r="G4775" s="2" t="s">
        <v>142</v>
      </c>
    </row>
    <row r="4776" customFormat="false" ht="15" hidden="false" customHeight="false" outlineLevel="0" collapsed="false">
      <c r="A4776" s="2" t="s">
        <v>9942</v>
      </c>
      <c r="B4776" s="2" t="s">
        <v>408</v>
      </c>
      <c r="C4776" s="2" t="s">
        <v>5172</v>
      </c>
      <c r="D4776" s="13" t="n">
        <v>45492</v>
      </c>
      <c r="E4776" s="2" t="s">
        <v>119</v>
      </c>
      <c r="F4776" s="2" t="s">
        <v>98</v>
      </c>
      <c r="G4776" s="2" t="s">
        <v>99</v>
      </c>
    </row>
    <row r="4777" customFormat="false" ht="15" hidden="false" customHeight="false" outlineLevel="0" collapsed="false">
      <c r="A4777" s="2" t="s">
        <v>9943</v>
      </c>
      <c r="B4777" s="2" t="s">
        <v>3901</v>
      </c>
      <c r="C4777" s="2" t="s">
        <v>5168</v>
      </c>
      <c r="D4777" s="13" t="n">
        <v>45723</v>
      </c>
      <c r="E4777" s="2" t="s">
        <v>114</v>
      </c>
      <c r="F4777" s="2" t="s">
        <v>98</v>
      </c>
      <c r="G4777" s="2" t="s">
        <v>115</v>
      </c>
    </row>
    <row r="4778" customFormat="false" ht="15" hidden="false" customHeight="false" outlineLevel="0" collapsed="false">
      <c r="A4778" s="2" t="s">
        <v>9944</v>
      </c>
      <c r="B4778" s="2" t="s">
        <v>3179</v>
      </c>
      <c r="C4778" s="2" t="s">
        <v>5164</v>
      </c>
      <c r="D4778" s="13" t="n">
        <v>45796</v>
      </c>
      <c r="E4778" s="2" t="s">
        <v>98</v>
      </c>
      <c r="F4778" s="2" t="s">
        <v>98</v>
      </c>
      <c r="G4778" s="2" t="s">
        <v>111</v>
      </c>
    </row>
    <row r="4779" customFormat="false" ht="15" hidden="false" customHeight="false" outlineLevel="0" collapsed="false">
      <c r="A4779" s="2" t="s">
        <v>9945</v>
      </c>
      <c r="B4779" s="2" t="s">
        <v>4988</v>
      </c>
      <c r="C4779" s="2" t="s">
        <v>5190</v>
      </c>
      <c r="D4779" s="13" t="n">
        <v>45822</v>
      </c>
      <c r="E4779" s="2" t="s">
        <v>98</v>
      </c>
      <c r="F4779" s="2" t="s">
        <v>98</v>
      </c>
      <c r="G4779" s="2" t="s">
        <v>130</v>
      </c>
    </row>
    <row r="4780" customFormat="false" ht="15" hidden="false" customHeight="false" outlineLevel="0" collapsed="false">
      <c r="A4780" s="2" t="s">
        <v>9946</v>
      </c>
      <c r="B4780" s="2" t="s">
        <v>4992</v>
      </c>
      <c r="C4780" s="2" t="s">
        <v>5190</v>
      </c>
      <c r="D4780" s="13" t="n">
        <v>45463</v>
      </c>
      <c r="E4780" s="2" t="s">
        <v>98</v>
      </c>
      <c r="F4780" s="2" t="s">
        <v>98</v>
      </c>
      <c r="G4780" s="2" t="s">
        <v>136</v>
      </c>
    </row>
    <row r="4781" customFormat="false" ht="15" hidden="false" customHeight="false" outlineLevel="0" collapsed="false">
      <c r="A4781" s="2" t="s">
        <v>9947</v>
      </c>
      <c r="B4781" s="2" t="s">
        <v>1865</v>
      </c>
      <c r="C4781" s="2" t="s">
        <v>5190</v>
      </c>
      <c r="D4781" s="13" t="n">
        <v>45587</v>
      </c>
      <c r="E4781" s="2" t="s">
        <v>98</v>
      </c>
      <c r="F4781" s="2" t="s">
        <v>165</v>
      </c>
      <c r="G4781" s="2" t="s">
        <v>130</v>
      </c>
    </row>
    <row r="4782" customFormat="false" ht="15" hidden="false" customHeight="false" outlineLevel="0" collapsed="false">
      <c r="A4782" s="2" t="s">
        <v>9948</v>
      </c>
      <c r="B4782" s="2" t="s">
        <v>560</v>
      </c>
      <c r="C4782" s="2" t="s">
        <v>5166</v>
      </c>
      <c r="D4782" s="13" t="n">
        <v>45968</v>
      </c>
      <c r="E4782" s="2" t="s">
        <v>128</v>
      </c>
      <c r="F4782" s="2" t="s">
        <v>104</v>
      </c>
      <c r="G4782" s="2" t="s">
        <v>120</v>
      </c>
    </row>
    <row r="4783" customFormat="false" ht="15" hidden="false" customHeight="false" outlineLevel="0" collapsed="false">
      <c r="A4783" s="2" t="s">
        <v>9949</v>
      </c>
      <c r="B4783" s="2" t="s">
        <v>4049</v>
      </c>
      <c r="C4783" s="2" t="s">
        <v>5190</v>
      </c>
      <c r="D4783" s="13" t="n">
        <v>45814</v>
      </c>
      <c r="E4783" s="2" t="s">
        <v>98</v>
      </c>
      <c r="F4783" s="2" t="s">
        <v>98</v>
      </c>
      <c r="G4783" s="2" t="s">
        <v>133</v>
      </c>
    </row>
    <row r="4784" customFormat="false" ht="15" hidden="false" customHeight="false" outlineLevel="0" collapsed="false">
      <c r="A4784" s="2" t="s">
        <v>9950</v>
      </c>
      <c r="B4784" s="2" t="s">
        <v>4971</v>
      </c>
      <c r="C4784" s="2" t="s">
        <v>5190</v>
      </c>
      <c r="D4784" s="13" t="n">
        <v>46064</v>
      </c>
      <c r="E4784" s="2" t="s">
        <v>98</v>
      </c>
      <c r="F4784" s="2" t="s">
        <v>98</v>
      </c>
      <c r="G4784" s="2" t="s">
        <v>115</v>
      </c>
    </row>
    <row r="4785" customFormat="false" ht="15" hidden="false" customHeight="false" outlineLevel="0" collapsed="false">
      <c r="A4785" s="2" t="s">
        <v>9951</v>
      </c>
      <c r="B4785" s="2" t="s">
        <v>613</v>
      </c>
      <c r="C4785" s="2" t="s">
        <v>5168</v>
      </c>
      <c r="D4785" s="13" t="n">
        <v>45853</v>
      </c>
      <c r="E4785" s="2" t="s">
        <v>104</v>
      </c>
      <c r="F4785" s="2" t="s">
        <v>98</v>
      </c>
      <c r="G4785" s="2" t="s">
        <v>142</v>
      </c>
    </row>
    <row r="4786" customFormat="false" ht="15" hidden="false" customHeight="false" outlineLevel="0" collapsed="false">
      <c r="A4786" s="2" t="s">
        <v>9952</v>
      </c>
      <c r="B4786" s="2" t="s">
        <v>5000</v>
      </c>
      <c r="C4786" s="2" t="s">
        <v>5190</v>
      </c>
      <c r="D4786" s="13" t="n">
        <v>46006</v>
      </c>
      <c r="E4786" s="2" t="s">
        <v>98</v>
      </c>
      <c r="F4786" s="2" t="s">
        <v>98</v>
      </c>
      <c r="G4786" s="2" t="s">
        <v>111</v>
      </c>
    </row>
    <row r="4787" customFormat="false" ht="15" hidden="false" customHeight="false" outlineLevel="0" collapsed="false">
      <c r="A4787" s="2" t="s">
        <v>9953</v>
      </c>
      <c r="B4787" s="2" t="s">
        <v>1594</v>
      </c>
      <c r="C4787" s="2" t="s">
        <v>5164</v>
      </c>
      <c r="D4787" s="13" t="n">
        <v>46135</v>
      </c>
      <c r="E4787" s="2" t="s">
        <v>98</v>
      </c>
      <c r="F4787" s="2" t="s">
        <v>119</v>
      </c>
      <c r="G4787" s="2" t="s">
        <v>115</v>
      </c>
    </row>
    <row r="4788" customFormat="false" ht="15" hidden="false" customHeight="false" outlineLevel="0" collapsed="false">
      <c r="A4788" s="2" t="s">
        <v>9954</v>
      </c>
      <c r="B4788" s="2" t="s">
        <v>1243</v>
      </c>
      <c r="C4788" s="2" t="s">
        <v>5164</v>
      </c>
      <c r="D4788" s="13" t="n">
        <v>45748</v>
      </c>
      <c r="E4788" s="2" t="s">
        <v>98</v>
      </c>
      <c r="F4788" s="2" t="s">
        <v>114</v>
      </c>
      <c r="G4788" s="2" t="s">
        <v>136</v>
      </c>
    </row>
    <row r="4789" customFormat="false" ht="15" hidden="false" customHeight="false" outlineLevel="0" collapsed="false">
      <c r="A4789" s="2" t="s">
        <v>9955</v>
      </c>
      <c r="B4789" s="2" t="s">
        <v>3078</v>
      </c>
      <c r="C4789" s="2" t="s">
        <v>5164</v>
      </c>
      <c r="D4789" s="13" t="n">
        <v>45677</v>
      </c>
      <c r="E4789" s="2" t="s">
        <v>98</v>
      </c>
      <c r="F4789" s="2" t="s">
        <v>108</v>
      </c>
      <c r="G4789" s="2" t="s">
        <v>120</v>
      </c>
    </row>
    <row r="4790" customFormat="false" ht="15" hidden="false" customHeight="false" outlineLevel="0" collapsed="false">
      <c r="A4790" s="2" t="s">
        <v>9956</v>
      </c>
      <c r="B4790" s="2" t="s">
        <v>4486</v>
      </c>
      <c r="C4790" s="2" t="s">
        <v>5166</v>
      </c>
      <c r="D4790" s="13" t="n">
        <v>45586</v>
      </c>
      <c r="E4790" s="2" t="s">
        <v>104</v>
      </c>
      <c r="F4790" s="2" t="s">
        <v>114</v>
      </c>
      <c r="G4790" s="2" t="s">
        <v>124</v>
      </c>
    </row>
    <row r="4791" customFormat="false" ht="15" hidden="false" customHeight="false" outlineLevel="0" collapsed="false">
      <c r="A4791" s="2" t="s">
        <v>9957</v>
      </c>
      <c r="B4791" s="2" t="s">
        <v>793</v>
      </c>
      <c r="C4791" s="2" t="s">
        <v>5166</v>
      </c>
      <c r="D4791" s="13" t="n">
        <v>45569</v>
      </c>
      <c r="E4791" s="2" t="s">
        <v>139</v>
      </c>
      <c r="F4791" s="2" t="s">
        <v>108</v>
      </c>
      <c r="G4791" s="2" t="s">
        <v>109</v>
      </c>
    </row>
    <row r="4792" customFormat="false" ht="15" hidden="false" customHeight="false" outlineLevel="0" collapsed="false">
      <c r="A4792" s="2" t="s">
        <v>9958</v>
      </c>
      <c r="B4792" s="2" t="s">
        <v>446</v>
      </c>
      <c r="C4792" s="2" t="s">
        <v>5166</v>
      </c>
      <c r="D4792" s="13" t="n">
        <v>45493</v>
      </c>
      <c r="E4792" s="2" t="s">
        <v>123</v>
      </c>
      <c r="F4792" s="2" t="s">
        <v>165</v>
      </c>
      <c r="G4792" s="2" t="s">
        <v>130</v>
      </c>
    </row>
    <row r="4793" customFormat="false" ht="15" hidden="false" customHeight="false" outlineLevel="0" collapsed="false">
      <c r="A4793" s="2" t="s">
        <v>9959</v>
      </c>
      <c r="B4793" s="2" t="s">
        <v>2856</v>
      </c>
      <c r="C4793" s="2" t="s">
        <v>5164</v>
      </c>
      <c r="D4793" s="13" t="n">
        <v>45750</v>
      </c>
      <c r="E4793" s="2" t="s">
        <v>98</v>
      </c>
      <c r="F4793" s="2" t="s">
        <v>104</v>
      </c>
      <c r="G4793" s="2" t="s">
        <v>111</v>
      </c>
    </row>
    <row r="4794" customFormat="false" ht="15" hidden="false" customHeight="false" outlineLevel="0" collapsed="false">
      <c r="A4794" s="2" t="s">
        <v>9960</v>
      </c>
      <c r="B4794" s="2" t="s">
        <v>4324</v>
      </c>
      <c r="C4794" s="2" t="s">
        <v>5164</v>
      </c>
      <c r="D4794" s="13" t="n">
        <v>45717</v>
      </c>
      <c r="E4794" s="2" t="s">
        <v>98</v>
      </c>
      <c r="F4794" s="2" t="s">
        <v>98</v>
      </c>
      <c r="G4794" s="2" t="s">
        <v>133</v>
      </c>
    </row>
    <row r="4795" customFormat="false" ht="15" hidden="false" customHeight="false" outlineLevel="0" collapsed="false">
      <c r="A4795" s="2" t="s">
        <v>9961</v>
      </c>
      <c r="B4795" s="2" t="s">
        <v>1858</v>
      </c>
      <c r="C4795" s="2" t="s">
        <v>5164</v>
      </c>
      <c r="D4795" s="13" t="n">
        <v>45890</v>
      </c>
      <c r="E4795" s="2" t="s">
        <v>98</v>
      </c>
      <c r="F4795" s="2" t="s">
        <v>98</v>
      </c>
      <c r="G4795" s="2" t="s">
        <v>124</v>
      </c>
    </row>
    <row r="4796" customFormat="false" ht="15" hidden="false" customHeight="false" outlineLevel="0" collapsed="false">
      <c r="A4796" s="2" t="s">
        <v>9962</v>
      </c>
      <c r="B4796" s="2" t="s">
        <v>4572</v>
      </c>
      <c r="C4796" s="2" t="s">
        <v>5190</v>
      </c>
      <c r="D4796" s="13" t="n">
        <v>45680</v>
      </c>
      <c r="E4796" s="2" t="s">
        <v>98</v>
      </c>
      <c r="F4796" s="2" t="s">
        <v>119</v>
      </c>
      <c r="G4796" s="2" t="s">
        <v>111</v>
      </c>
    </row>
    <row r="4797" customFormat="false" ht="15" hidden="false" customHeight="false" outlineLevel="0" collapsed="false">
      <c r="A4797" s="2" t="s">
        <v>9963</v>
      </c>
      <c r="B4797" s="2" t="s">
        <v>3365</v>
      </c>
      <c r="C4797" s="2" t="s">
        <v>5164</v>
      </c>
      <c r="D4797" s="13" t="n">
        <v>45785</v>
      </c>
      <c r="E4797" s="2" t="s">
        <v>98</v>
      </c>
      <c r="F4797" s="2" t="s">
        <v>98</v>
      </c>
      <c r="G4797" s="2" t="s">
        <v>133</v>
      </c>
    </row>
    <row r="4798" customFormat="false" ht="15" hidden="false" customHeight="false" outlineLevel="0" collapsed="false">
      <c r="A4798" s="2" t="s">
        <v>9964</v>
      </c>
      <c r="B4798" s="2" t="s">
        <v>535</v>
      </c>
      <c r="C4798" s="2" t="s">
        <v>5166</v>
      </c>
      <c r="D4798" s="13" t="n">
        <v>45543</v>
      </c>
      <c r="E4798" s="2" t="s">
        <v>145</v>
      </c>
      <c r="F4798" s="2" t="s">
        <v>139</v>
      </c>
      <c r="G4798" s="2" t="s">
        <v>111</v>
      </c>
    </row>
    <row r="4799" customFormat="false" ht="15" hidden="false" customHeight="false" outlineLevel="0" collapsed="false">
      <c r="A4799" s="2" t="s">
        <v>9965</v>
      </c>
      <c r="B4799" s="2" t="s">
        <v>4414</v>
      </c>
      <c r="C4799" s="2" t="s">
        <v>5164</v>
      </c>
      <c r="D4799" s="13" t="n">
        <v>45623</v>
      </c>
      <c r="E4799" s="2" t="s">
        <v>98</v>
      </c>
      <c r="F4799" s="2" t="s">
        <v>98</v>
      </c>
      <c r="G4799" s="2" t="s">
        <v>115</v>
      </c>
    </row>
    <row r="4800" customFormat="false" ht="15" hidden="false" customHeight="false" outlineLevel="0" collapsed="false">
      <c r="A4800" s="2" t="s">
        <v>9966</v>
      </c>
      <c r="B4800" s="2" t="s">
        <v>229</v>
      </c>
      <c r="C4800" s="2" t="s">
        <v>5166</v>
      </c>
      <c r="D4800" s="13" t="n">
        <v>45767</v>
      </c>
      <c r="E4800" s="2" t="s">
        <v>114</v>
      </c>
      <c r="F4800" s="2" t="s">
        <v>119</v>
      </c>
      <c r="G4800" s="2" t="s">
        <v>109</v>
      </c>
    </row>
    <row r="4801" customFormat="false" ht="15" hidden="false" customHeight="false" outlineLevel="0" collapsed="false">
      <c r="A4801" s="2" t="s">
        <v>9967</v>
      </c>
      <c r="B4801" s="2" t="s">
        <v>4052</v>
      </c>
      <c r="C4801" s="2" t="s">
        <v>5166</v>
      </c>
      <c r="D4801" s="13" t="n">
        <v>45659</v>
      </c>
      <c r="E4801" s="2" t="s">
        <v>108</v>
      </c>
      <c r="F4801" s="2" t="s">
        <v>114</v>
      </c>
      <c r="G4801" s="2" t="s">
        <v>130</v>
      </c>
    </row>
    <row r="4802" customFormat="false" ht="15" hidden="false" customHeight="false" outlineLevel="0" collapsed="false">
      <c r="A4802" s="2" t="s">
        <v>9968</v>
      </c>
      <c r="B4802" s="2" t="s">
        <v>3090</v>
      </c>
      <c r="C4802" s="2" t="s">
        <v>5166</v>
      </c>
      <c r="D4802" s="13" t="n">
        <v>45885</v>
      </c>
      <c r="E4802" s="2" t="s">
        <v>163</v>
      </c>
      <c r="F4802" s="2" t="s">
        <v>128</v>
      </c>
      <c r="G4802" s="2" t="s">
        <v>99</v>
      </c>
    </row>
    <row r="4803" customFormat="false" ht="15" hidden="false" customHeight="false" outlineLevel="0" collapsed="false">
      <c r="A4803" s="2" t="s">
        <v>9969</v>
      </c>
      <c r="B4803" s="2" t="s">
        <v>3196</v>
      </c>
      <c r="C4803" s="2" t="s">
        <v>5172</v>
      </c>
      <c r="D4803" s="13" t="n">
        <v>46085</v>
      </c>
      <c r="E4803" s="2" t="s">
        <v>119</v>
      </c>
      <c r="F4803" s="2" t="s">
        <v>98</v>
      </c>
      <c r="G4803" s="2" t="s">
        <v>115</v>
      </c>
    </row>
    <row r="4804" customFormat="false" ht="15" hidden="false" customHeight="false" outlineLevel="0" collapsed="false">
      <c r="A4804" s="2" t="s">
        <v>9970</v>
      </c>
      <c r="B4804" s="2" t="s">
        <v>3425</v>
      </c>
      <c r="C4804" s="2" t="s">
        <v>5164</v>
      </c>
      <c r="D4804" s="13" t="n">
        <v>46142</v>
      </c>
      <c r="E4804" s="2" t="s">
        <v>98</v>
      </c>
      <c r="F4804" s="2" t="s">
        <v>104</v>
      </c>
      <c r="G4804" s="2" t="s">
        <v>99</v>
      </c>
    </row>
    <row r="4805" customFormat="false" ht="15" hidden="false" customHeight="false" outlineLevel="0" collapsed="false">
      <c r="A4805" s="2" t="s">
        <v>9971</v>
      </c>
      <c r="B4805" s="2" t="s">
        <v>1275</v>
      </c>
      <c r="C4805" s="2" t="s">
        <v>5166</v>
      </c>
      <c r="D4805" s="13" t="n">
        <v>45688</v>
      </c>
      <c r="E4805" s="2" t="s">
        <v>119</v>
      </c>
      <c r="F4805" s="2" t="s">
        <v>145</v>
      </c>
      <c r="G4805" s="2" t="s">
        <v>99</v>
      </c>
    </row>
    <row r="4806" customFormat="false" ht="15" hidden="false" customHeight="false" outlineLevel="0" collapsed="false">
      <c r="A4806" s="2" t="s">
        <v>9972</v>
      </c>
      <c r="B4806" s="2" t="s">
        <v>3482</v>
      </c>
      <c r="C4806" s="2" t="s">
        <v>5164</v>
      </c>
      <c r="D4806" s="13" t="n">
        <v>45956</v>
      </c>
      <c r="E4806" s="2" t="s">
        <v>98</v>
      </c>
      <c r="F4806" s="2" t="s">
        <v>165</v>
      </c>
      <c r="G4806" s="2" t="s">
        <v>133</v>
      </c>
    </row>
    <row r="4807" customFormat="false" ht="15" hidden="false" customHeight="false" outlineLevel="0" collapsed="false">
      <c r="A4807" s="2" t="s">
        <v>9973</v>
      </c>
      <c r="B4807" s="2" t="s">
        <v>862</v>
      </c>
      <c r="C4807" s="2" t="s">
        <v>5166</v>
      </c>
      <c r="D4807" s="13" t="n">
        <v>45860</v>
      </c>
      <c r="E4807" s="2" t="s">
        <v>104</v>
      </c>
      <c r="F4807" s="2" t="s">
        <v>163</v>
      </c>
      <c r="G4807" s="2" t="s">
        <v>130</v>
      </c>
    </row>
    <row r="4808" customFormat="false" ht="15" hidden="false" customHeight="false" outlineLevel="0" collapsed="false">
      <c r="A4808" s="2" t="s">
        <v>9974</v>
      </c>
      <c r="B4808" s="2" t="s">
        <v>202</v>
      </c>
      <c r="C4808" s="2" t="s">
        <v>5168</v>
      </c>
      <c r="D4808" s="13" t="n">
        <v>45872</v>
      </c>
      <c r="E4808" s="2" t="s">
        <v>145</v>
      </c>
      <c r="F4808" s="2" t="s">
        <v>98</v>
      </c>
      <c r="G4808" s="2" t="s">
        <v>133</v>
      </c>
    </row>
    <row r="4809" customFormat="false" ht="15" hidden="false" customHeight="false" outlineLevel="0" collapsed="false">
      <c r="A4809" s="2" t="s">
        <v>9975</v>
      </c>
      <c r="B4809" s="2" t="s">
        <v>1622</v>
      </c>
      <c r="C4809" s="2" t="s">
        <v>5172</v>
      </c>
      <c r="D4809" s="13" t="n">
        <v>45564</v>
      </c>
      <c r="E4809" s="2" t="s">
        <v>145</v>
      </c>
      <c r="F4809" s="2" t="s">
        <v>98</v>
      </c>
      <c r="G4809" s="2" t="s">
        <v>99</v>
      </c>
    </row>
    <row r="4810" customFormat="false" ht="15" hidden="false" customHeight="false" outlineLevel="0" collapsed="false">
      <c r="A4810" s="2" t="s">
        <v>9976</v>
      </c>
      <c r="B4810" s="2" t="s">
        <v>2781</v>
      </c>
      <c r="C4810" s="2" t="s">
        <v>5164</v>
      </c>
      <c r="D4810" s="13" t="n">
        <v>45705</v>
      </c>
      <c r="E4810" s="2" t="s">
        <v>98</v>
      </c>
      <c r="F4810" s="2" t="s">
        <v>123</v>
      </c>
      <c r="G4810" s="2" t="s">
        <v>124</v>
      </c>
    </row>
    <row r="4811" customFormat="false" ht="15" hidden="false" customHeight="false" outlineLevel="0" collapsed="false">
      <c r="A4811" s="2" t="s">
        <v>9977</v>
      </c>
      <c r="B4811" s="2" t="s">
        <v>1675</v>
      </c>
      <c r="C4811" s="2" t="s">
        <v>5190</v>
      </c>
      <c r="D4811" s="13" t="n">
        <v>45853</v>
      </c>
      <c r="E4811" s="2" t="s">
        <v>98</v>
      </c>
      <c r="F4811" s="2" t="s">
        <v>98</v>
      </c>
      <c r="G4811" s="2" t="s">
        <v>115</v>
      </c>
    </row>
    <row r="4812" customFormat="false" ht="15" hidden="false" customHeight="false" outlineLevel="0" collapsed="false">
      <c r="A4812" s="2" t="s">
        <v>9978</v>
      </c>
      <c r="B4812" s="2" t="s">
        <v>2796</v>
      </c>
      <c r="C4812" s="2" t="s">
        <v>5164</v>
      </c>
      <c r="D4812" s="13" t="n">
        <v>46001</v>
      </c>
      <c r="E4812" s="2" t="s">
        <v>98</v>
      </c>
      <c r="F4812" s="2" t="s">
        <v>98</v>
      </c>
      <c r="G4812" s="2" t="s">
        <v>136</v>
      </c>
    </row>
    <row r="4813" customFormat="false" ht="15" hidden="false" customHeight="false" outlineLevel="0" collapsed="false">
      <c r="A4813" s="2" t="s">
        <v>9979</v>
      </c>
      <c r="B4813" s="2" t="s">
        <v>3559</v>
      </c>
      <c r="C4813" s="2" t="s">
        <v>5164</v>
      </c>
      <c r="D4813" s="13" t="n">
        <v>45921</v>
      </c>
      <c r="E4813" s="2" t="s">
        <v>98</v>
      </c>
      <c r="F4813" s="2" t="s">
        <v>98</v>
      </c>
      <c r="G4813" s="2" t="s">
        <v>109</v>
      </c>
    </row>
    <row r="4814" customFormat="false" ht="15" hidden="false" customHeight="false" outlineLevel="0" collapsed="false">
      <c r="A4814" s="2" t="s">
        <v>9980</v>
      </c>
      <c r="B4814" s="2" t="s">
        <v>150</v>
      </c>
      <c r="C4814" s="2" t="s">
        <v>5190</v>
      </c>
      <c r="D4814" s="13" t="n">
        <v>45858</v>
      </c>
      <c r="E4814" s="2" t="s">
        <v>98</v>
      </c>
      <c r="F4814" s="2" t="s">
        <v>98</v>
      </c>
      <c r="G4814" s="2" t="s">
        <v>115</v>
      </c>
    </row>
    <row r="4815" customFormat="false" ht="15" hidden="false" customHeight="false" outlineLevel="0" collapsed="false">
      <c r="A4815" s="2" t="s">
        <v>9981</v>
      </c>
      <c r="B4815" s="2" t="s">
        <v>4627</v>
      </c>
      <c r="C4815" s="2" t="s">
        <v>5190</v>
      </c>
      <c r="D4815" s="13" t="n">
        <v>45796</v>
      </c>
      <c r="E4815" s="2" t="s">
        <v>98</v>
      </c>
      <c r="F4815" s="2" t="s">
        <v>165</v>
      </c>
      <c r="G4815" s="2" t="s">
        <v>133</v>
      </c>
    </row>
    <row r="4816" customFormat="false" ht="15" hidden="false" customHeight="false" outlineLevel="0" collapsed="false">
      <c r="A4816" s="2" t="s">
        <v>9982</v>
      </c>
      <c r="B4816" s="2" t="s">
        <v>3534</v>
      </c>
      <c r="C4816" s="2" t="s">
        <v>5166</v>
      </c>
      <c r="D4816" s="13" t="n">
        <v>45772</v>
      </c>
      <c r="E4816" s="2" t="s">
        <v>128</v>
      </c>
      <c r="F4816" s="2" t="s">
        <v>98</v>
      </c>
      <c r="G4816" s="2" t="s">
        <v>142</v>
      </c>
    </row>
    <row r="4817" customFormat="false" ht="15" hidden="false" customHeight="false" outlineLevel="0" collapsed="false">
      <c r="A4817" s="2" t="s">
        <v>9983</v>
      </c>
      <c r="B4817" s="2" t="s">
        <v>318</v>
      </c>
      <c r="C4817" s="2" t="s">
        <v>5164</v>
      </c>
      <c r="D4817" s="13" t="n">
        <v>46128</v>
      </c>
      <c r="E4817" s="2" t="s">
        <v>98</v>
      </c>
      <c r="F4817" s="2" t="s">
        <v>98</v>
      </c>
      <c r="G4817" s="2" t="s">
        <v>142</v>
      </c>
    </row>
    <row r="4818" customFormat="false" ht="15" hidden="false" customHeight="false" outlineLevel="0" collapsed="false">
      <c r="A4818" s="2" t="s">
        <v>9984</v>
      </c>
      <c r="B4818" s="2" t="s">
        <v>4955</v>
      </c>
      <c r="C4818" s="2" t="s">
        <v>5190</v>
      </c>
      <c r="D4818" s="13" t="n">
        <v>45996</v>
      </c>
      <c r="E4818" s="2" t="s">
        <v>98</v>
      </c>
      <c r="F4818" s="2" t="s">
        <v>98</v>
      </c>
      <c r="G4818" s="2" t="s">
        <v>133</v>
      </c>
    </row>
    <row r="4819" customFormat="false" ht="15" hidden="false" customHeight="false" outlineLevel="0" collapsed="false">
      <c r="A4819" s="2" t="s">
        <v>9985</v>
      </c>
      <c r="B4819" s="2" t="s">
        <v>1867</v>
      </c>
      <c r="C4819" s="2" t="s">
        <v>5164</v>
      </c>
      <c r="D4819" s="13" t="n">
        <v>46240</v>
      </c>
      <c r="E4819" s="2" t="s">
        <v>98</v>
      </c>
      <c r="F4819" s="2" t="s">
        <v>98</v>
      </c>
      <c r="G4819" s="2" t="s">
        <v>115</v>
      </c>
    </row>
    <row r="4820" customFormat="false" ht="15" hidden="false" customHeight="false" outlineLevel="0" collapsed="false">
      <c r="A4820" s="2" t="s">
        <v>9986</v>
      </c>
      <c r="B4820" s="2" t="s">
        <v>2634</v>
      </c>
      <c r="C4820" s="2" t="s">
        <v>5164</v>
      </c>
      <c r="D4820" s="13" t="n">
        <v>45632</v>
      </c>
      <c r="E4820" s="2" t="s">
        <v>98</v>
      </c>
      <c r="F4820" s="2" t="s">
        <v>114</v>
      </c>
      <c r="G4820" s="2" t="s">
        <v>111</v>
      </c>
    </row>
    <row r="4821" customFormat="false" ht="15" hidden="false" customHeight="false" outlineLevel="0" collapsed="false">
      <c r="A4821" s="2" t="s">
        <v>9987</v>
      </c>
      <c r="B4821" s="2" t="s">
        <v>2225</v>
      </c>
      <c r="C4821" s="2" t="s">
        <v>5190</v>
      </c>
      <c r="D4821" s="13" t="n">
        <v>45698</v>
      </c>
      <c r="E4821" s="2" t="s">
        <v>98</v>
      </c>
      <c r="F4821" s="2" t="s">
        <v>114</v>
      </c>
      <c r="G4821" s="2" t="s">
        <v>120</v>
      </c>
    </row>
    <row r="4822" customFormat="false" ht="15" hidden="false" customHeight="false" outlineLevel="0" collapsed="false">
      <c r="A4822" s="2" t="s">
        <v>9988</v>
      </c>
      <c r="B4822" s="2" t="s">
        <v>2866</v>
      </c>
      <c r="C4822" s="2" t="s">
        <v>5190</v>
      </c>
      <c r="D4822" s="13" t="n">
        <v>45746</v>
      </c>
      <c r="E4822" s="2" t="s">
        <v>98</v>
      </c>
      <c r="F4822" s="2" t="s">
        <v>165</v>
      </c>
      <c r="G4822" s="2" t="s">
        <v>115</v>
      </c>
    </row>
    <row r="4823" customFormat="false" ht="15" hidden="false" customHeight="false" outlineLevel="0" collapsed="false">
      <c r="A4823" s="2" t="s">
        <v>9989</v>
      </c>
      <c r="B4823" s="2" t="s">
        <v>2692</v>
      </c>
      <c r="C4823" s="2" t="s">
        <v>5168</v>
      </c>
      <c r="D4823" s="13" t="n">
        <v>46063</v>
      </c>
      <c r="E4823" s="2" t="s">
        <v>108</v>
      </c>
      <c r="F4823" s="2" t="s">
        <v>98</v>
      </c>
      <c r="G4823" s="2" t="s">
        <v>115</v>
      </c>
    </row>
    <row r="4824" customFormat="false" ht="15" hidden="false" customHeight="false" outlineLevel="0" collapsed="false">
      <c r="A4824" s="2" t="s">
        <v>9990</v>
      </c>
      <c r="B4824" s="2" t="s">
        <v>3377</v>
      </c>
      <c r="C4824" s="2" t="s">
        <v>5164</v>
      </c>
      <c r="D4824" s="13" t="n">
        <v>45630</v>
      </c>
      <c r="E4824" s="2" t="s">
        <v>98</v>
      </c>
      <c r="F4824" s="2" t="s">
        <v>165</v>
      </c>
      <c r="G4824" s="2" t="s">
        <v>130</v>
      </c>
    </row>
    <row r="4825" customFormat="false" ht="15" hidden="false" customHeight="false" outlineLevel="0" collapsed="false">
      <c r="A4825" s="2" t="s">
        <v>9991</v>
      </c>
      <c r="B4825" s="2" t="s">
        <v>2712</v>
      </c>
      <c r="C4825" s="2" t="s">
        <v>5164</v>
      </c>
      <c r="D4825" s="13" t="n">
        <v>45845</v>
      </c>
      <c r="E4825" s="2" t="s">
        <v>98</v>
      </c>
      <c r="F4825" s="2" t="s">
        <v>114</v>
      </c>
      <c r="G4825" s="2" t="s">
        <v>120</v>
      </c>
    </row>
    <row r="4826" customFormat="false" ht="15" hidden="false" customHeight="false" outlineLevel="0" collapsed="false">
      <c r="A4826" s="2" t="s">
        <v>9992</v>
      </c>
      <c r="B4826" s="2" t="s">
        <v>1476</v>
      </c>
      <c r="C4826" s="2" t="s">
        <v>5172</v>
      </c>
      <c r="D4826" s="13" t="n">
        <v>46154</v>
      </c>
      <c r="E4826" s="2" t="s">
        <v>104</v>
      </c>
      <c r="F4826" s="2" t="s">
        <v>98</v>
      </c>
      <c r="G4826" s="2" t="s">
        <v>133</v>
      </c>
    </row>
    <row r="4827" customFormat="false" ht="15" hidden="false" customHeight="false" outlineLevel="0" collapsed="false">
      <c r="A4827" s="2" t="s">
        <v>9993</v>
      </c>
      <c r="B4827" s="2" t="s">
        <v>4957</v>
      </c>
      <c r="C4827" s="2" t="s">
        <v>5172</v>
      </c>
      <c r="D4827" s="13" t="n">
        <v>45794</v>
      </c>
      <c r="E4827" s="2" t="s">
        <v>98</v>
      </c>
      <c r="F4827" s="2" t="s">
        <v>98</v>
      </c>
      <c r="G4827" s="2" t="s">
        <v>109</v>
      </c>
    </row>
    <row r="4828" customFormat="false" ht="15" hidden="false" customHeight="false" outlineLevel="0" collapsed="false">
      <c r="A4828" s="2" t="s">
        <v>9994</v>
      </c>
      <c r="B4828" s="2" t="s">
        <v>4440</v>
      </c>
      <c r="C4828" s="2" t="s">
        <v>5190</v>
      </c>
      <c r="D4828" s="13" t="n">
        <v>46001</v>
      </c>
      <c r="E4828" s="2" t="s">
        <v>98</v>
      </c>
      <c r="F4828" s="2" t="s">
        <v>119</v>
      </c>
      <c r="G4828" s="2" t="s">
        <v>133</v>
      </c>
    </row>
    <row r="4829" customFormat="false" ht="15" hidden="false" customHeight="false" outlineLevel="0" collapsed="false">
      <c r="A4829" s="2" t="s">
        <v>9995</v>
      </c>
      <c r="B4829" s="2" t="s">
        <v>542</v>
      </c>
      <c r="C4829" s="2" t="s">
        <v>5166</v>
      </c>
      <c r="D4829" s="13" t="n">
        <v>45735</v>
      </c>
      <c r="E4829" s="2" t="s">
        <v>145</v>
      </c>
      <c r="F4829" s="2" t="s">
        <v>123</v>
      </c>
      <c r="G4829" s="2" t="s">
        <v>136</v>
      </c>
    </row>
    <row r="4830" customFormat="false" ht="15" hidden="false" customHeight="false" outlineLevel="0" collapsed="false">
      <c r="A4830" s="2" t="s">
        <v>9996</v>
      </c>
      <c r="B4830" s="2" t="s">
        <v>4753</v>
      </c>
      <c r="C4830" s="2" t="s">
        <v>5190</v>
      </c>
      <c r="D4830" s="13" t="n">
        <v>45605</v>
      </c>
      <c r="E4830" s="2" t="s">
        <v>98</v>
      </c>
      <c r="F4830" s="2" t="s">
        <v>139</v>
      </c>
      <c r="G4830" s="2" t="s">
        <v>142</v>
      </c>
    </row>
    <row r="4831" customFormat="false" ht="15" hidden="false" customHeight="false" outlineLevel="0" collapsed="false">
      <c r="A4831" s="2" t="s">
        <v>9997</v>
      </c>
      <c r="B4831" s="2" t="s">
        <v>921</v>
      </c>
      <c r="C4831" s="2" t="s">
        <v>5164</v>
      </c>
      <c r="D4831" s="13" t="n">
        <v>45719</v>
      </c>
      <c r="E4831" s="2" t="s">
        <v>98</v>
      </c>
      <c r="F4831" s="2" t="s">
        <v>165</v>
      </c>
      <c r="G4831" s="2" t="s">
        <v>136</v>
      </c>
    </row>
    <row r="4832" customFormat="false" ht="15" hidden="false" customHeight="false" outlineLevel="0" collapsed="false">
      <c r="A4832" s="2" t="s">
        <v>9998</v>
      </c>
      <c r="B4832" s="2" t="s">
        <v>679</v>
      </c>
      <c r="C4832" s="2" t="s">
        <v>5190</v>
      </c>
      <c r="D4832" s="13" t="n">
        <v>45870</v>
      </c>
      <c r="E4832" s="2" t="s">
        <v>98</v>
      </c>
      <c r="F4832" s="2" t="s">
        <v>98</v>
      </c>
      <c r="G4832" s="2" t="s">
        <v>136</v>
      </c>
    </row>
    <row r="4833" customFormat="false" ht="15" hidden="false" customHeight="false" outlineLevel="0" collapsed="false">
      <c r="A4833" s="2" t="s">
        <v>9999</v>
      </c>
      <c r="B4833" s="2" t="s">
        <v>4404</v>
      </c>
      <c r="C4833" s="2" t="s">
        <v>5172</v>
      </c>
      <c r="D4833" s="13" t="n">
        <v>46011</v>
      </c>
      <c r="E4833" s="2" t="s">
        <v>98</v>
      </c>
      <c r="F4833" s="2" t="s">
        <v>98</v>
      </c>
      <c r="G4833" s="2" t="s">
        <v>120</v>
      </c>
    </row>
    <row r="4834" customFormat="false" ht="15" hidden="false" customHeight="false" outlineLevel="0" collapsed="false">
      <c r="A4834" s="2" t="s">
        <v>10000</v>
      </c>
      <c r="B4834" s="2" t="s">
        <v>5053</v>
      </c>
      <c r="C4834" s="2" t="s">
        <v>5190</v>
      </c>
      <c r="D4834" s="13" t="n">
        <v>45730</v>
      </c>
      <c r="E4834" s="2" t="s">
        <v>98</v>
      </c>
      <c r="F4834" s="2" t="s">
        <v>98</v>
      </c>
      <c r="G4834" s="2" t="s">
        <v>99</v>
      </c>
    </row>
    <row r="4835" customFormat="false" ht="15" hidden="false" customHeight="false" outlineLevel="0" collapsed="false">
      <c r="A4835" s="2" t="s">
        <v>10001</v>
      </c>
      <c r="B4835" s="2" t="s">
        <v>4502</v>
      </c>
      <c r="C4835" s="2" t="s">
        <v>5166</v>
      </c>
      <c r="D4835" s="13" t="n">
        <v>45472</v>
      </c>
      <c r="E4835" s="2" t="s">
        <v>141</v>
      </c>
      <c r="F4835" s="2" t="s">
        <v>163</v>
      </c>
      <c r="G4835" s="2" t="s">
        <v>99</v>
      </c>
    </row>
    <row r="4836" customFormat="false" ht="15" hidden="false" customHeight="false" outlineLevel="0" collapsed="false">
      <c r="A4836" s="2" t="s">
        <v>10002</v>
      </c>
      <c r="B4836" s="2" t="s">
        <v>1785</v>
      </c>
      <c r="C4836" s="2" t="s">
        <v>5166</v>
      </c>
      <c r="D4836" s="13" t="n">
        <v>45471</v>
      </c>
      <c r="E4836" s="2" t="s">
        <v>163</v>
      </c>
      <c r="F4836" s="2" t="s">
        <v>139</v>
      </c>
      <c r="G4836" s="2" t="s">
        <v>124</v>
      </c>
    </row>
    <row r="4837" customFormat="false" ht="15" hidden="false" customHeight="false" outlineLevel="0" collapsed="false">
      <c r="A4837" s="2" t="s">
        <v>10003</v>
      </c>
      <c r="B4837" s="2" t="s">
        <v>2009</v>
      </c>
      <c r="C4837" s="2" t="s">
        <v>5164</v>
      </c>
      <c r="D4837" s="13" t="n">
        <v>45886</v>
      </c>
      <c r="E4837" s="2" t="s">
        <v>98</v>
      </c>
      <c r="F4837" s="2" t="s">
        <v>145</v>
      </c>
      <c r="G4837" s="2" t="s">
        <v>133</v>
      </c>
    </row>
    <row r="4838" customFormat="false" ht="15" hidden="false" customHeight="false" outlineLevel="0" collapsed="false">
      <c r="A4838" s="2" t="s">
        <v>10004</v>
      </c>
      <c r="B4838" s="2" t="s">
        <v>2391</v>
      </c>
      <c r="C4838" s="2" t="s">
        <v>5164</v>
      </c>
      <c r="D4838" s="13" t="n">
        <v>45877</v>
      </c>
      <c r="E4838" s="2" t="s">
        <v>98</v>
      </c>
      <c r="F4838" s="2" t="s">
        <v>98</v>
      </c>
      <c r="G4838" s="2" t="s">
        <v>99</v>
      </c>
    </row>
    <row r="4839" customFormat="false" ht="15" hidden="false" customHeight="false" outlineLevel="0" collapsed="false">
      <c r="A4839" s="2" t="s">
        <v>10005</v>
      </c>
      <c r="B4839" s="2" t="s">
        <v>793</v>
      </c>
      <c r="C4839" s="2" t="s">
        <v>5164</v>
      </c>
      <c r="D4839" s="13" t="n">
        <v>45698</v>
      </c>
      <c r="E4839" s="2" t="s">
        <v>98</v>
      </c>
      <c r="F4839" s="2" t="s">
        <v>119</v>
      </c>
      <c r="G4839" s="2" t="s">
        <v>115</v>
      </c>
    </row>
    <row r="4840" customFormat="false" ht="15" hidden="false" customHeight="false" outlineLevel="0" collapsed="false">
      <c r="A4840" s="2" t="s">
        <v>10006</v>
      </c>
      <c r="B4840" s="2" t="s">
        <v>4981</v>
      </c>
      <c r="C4840" s="2" t="s">
        <v>5190</v>
      </c>
      <c r="D4840" s="13" t="n">
        <v>45817</v>
      </c>
      <c r="E4840" s="2" t="s">
        <v>98</v>
      </c>
      <c r="F4840" s="2" t="s">
        <v>98</v>
      </c>
      <c r="G4840" s="2" t="s">
        <v>136</v>
      </c>
    </row>
    <row r="4841" customFormat="false" ht="15" hidden="false" customHeight="false" outlineLevel="0" collapsed="false">
      <c r="A4841" s="2" t="s">
        <v>10007</v>
      </c>
      <c r="B4841" s="2" t="s">
        <v>3552</v>
      </c>
      <c r="C4841" s="2" t="s">
        <v>5164</v>
      </c>
      <c r="D4841" s="13" t="n">
        <v>45661</v>
      </c>
      <c r="E4841" s="2" t="s">
        <v>98</v>
      </c>
      <c r="F4841" s="2" t="s">
        <v>163</v>
      </c>
      <c r="G4841" s="2" t="s">
        <v>130</v>
      </c>
    </row>
    <row r="4842" customFormat="false" ht="15" hidden="false" customHeight="false" outlineLevel="0" collapsed="false">
      <c r="A4842" s="2" t="s">
        <v>10008</v>
      </c>
      <c r="B4842" s="2" t="s">
        <v>1087</v>
      </c>
      <c r="C4842" s="2" t="s">
        <v>5172</v>
      </c>
      <c r="D4842" s="13" t="n">
        <v>46151</v>
      </c>
      <c r="E4842" s="2" t="s">
        <v>139</v>
      </c>
      <c r="F4842" s="2" t="s">
        <v>98</v>
      </c>
      <c r="G4842" s="2" t="s">
        <v>99</v>
      </c>
    </row>
    <row r="4843" customFormat="false" ht="15" hidden="false" customHeight="false" outlineLevel="0" collapsed="false">
      <c r="A4843" s="2" t="s">
        <v>10009</v>
      </c>
      <c r="B4843" s="2" t="s">
        <v>3879</v>
      </c>
      <c r="C4843" s="2" t="s">
        <v>5168</v>
      </c>
      <c r="D4843" s="13" t="n">
        <v>45983</v>
      </c>
      <c r="E4843" s="2" t="s">
        <v>123</v>
      </c>
      <c r="F4843" s="2" t="s">
        <v>98</v>
      </c>
      <c r="G4843" s="2" t="s">
        <v>124</v>
      </c>
    </row>
    <row r="4844" customFormat="false" ht="15" hidden="false" customHeight="false" outlineLevel="0" collapsed="false">
      <c r="A4844" s="2" t="s">
        <v>10010</v>
      </c>
      <c r="B4844" s="2" t="s">
        <v>1653</v>
      </c>
      <c r="C4844" s="2" t="s">
        <v>5164</v>
      </c>
      <c r="D4844" s="13" t="n">
        <v>45664</v>
      </c>
      <c r="E4844" s="2" t="s">
        <v>98</v>
      </c>
      <c r="F4844" s="2" t="s">
        <v>119</v>
      </c>
      <c r="G4844" s="2" t="s">
        <v>124</v>
      </c>
    </row>
    <row r="4845" customFormat="false" ht="15" hidden="false" customHeight="false" outlineLevel="0" collapsed="false">
      <c r="A4845" s="2" t="s">
        <v>10011</v>
      </c>
      <c r="B4845" s="2" t="s">
        <v>4984</v>
      </c>
      <c r="C4845" s="2" t="s">
        <v>5190</v>
      </c>
      <c r="D4845" s="13" t="n">
        <v>45663</v>
      </c>
      <c r="E4845" s="2" t="s">
        <v>98</v>
      </c>
      <c r="F4845" s="2" t="s">
        <v>98</v>
      </c>
      <c r="G4845" s="2" t="s">
        <v>115</v>
      </c>
    </row>
    <row r="4846" customFormat="false" ht="15" hidden="false" customHeight="false" outlineLevel="0" collapsed="false">
      <c r="A4846" s="2" t="s">
        <v>10012</v>
      </c>
      <c r="B4846" s="2" t="s">
        <v>5102</v>
      </c>
      <c r="C4846" s="2" t="s">
        <v>5172</v>
      </c>
      <c r="D4846" s="13" t="n">
        <v>45848</v>
      </c>
      <c r="E4846" s="2" t="s">
        <v>98</v>
      </c>
      <c r="F4846" s="2" t="s">
        <v>98</v>
      </c>
      <c r="G4846" s="2" t="s">
        <v>133</v>
      </c>
    </row>
    <row r="4847" customFormat="false" ht="15" hidden="false" customHeight="false" outlineLevel="0" collapsed="false">
      <c r="A4847" s="2" t="s">
        <v>10013</v>
      </c>
      <c r="B4847" s="2" t="s">
        <v>4948</v>
      </c>
      <c r="C4847" s="2" t="s">
        <v>5190</v>
      </c>
      <c r="D4847" s="13" t="n">
        <v>45884</v>
      </c>
      <c r="E4847" s="2" t="s">
        <v>98</v>
      </c>
      <c r="F4847" s="2" t="s">
        <v>98</v>
      </c>
      <c r="G4847" s="2" t="s">
        <v>124</v>
      </c>
    </row>
    <row r="4848" customFormat="false" ht="15" hidden="false" customHeight="false" outlineLevel="0" collapsed="false">
      <c r="A4848" s="2" t="s">
        <v>10014</v>
      </c>
      <c r="B4848" s="2" t="s">
        <v>226</v>
      </c>
      <c r="C4848" s="2" t="s">
        <v>5168</v>
      </c>
      <c r="D4848" s="13" t="n">
        <v>45523</v>
      </c>
      <c r="E4848" s="2" t="s">
        <v>128</v>
      </c>
      <c r="F4848" s="2" t="s">
        <v>98</v>
      </c>
      <c r="G4848" s="2" t="s">
        <v>120</v>
      </c>
    </row>
    <row r="4849" customFormat="false" ht="15" hidden="false" customHeight="false" outlineLevel="0" collapsed="false">
      <c r="A4849" s="2" t="s">
        <v>10015</v>
      </c>
      <c r="B4849" s="2" t="s">
        <v>1716</v>
      </c>
      <c r="C4849" s="2" t="s">
        <v>5168</v>
      </c>
      <c r="D4849" s="13" t="n">
        <v>46014</v>
      </c>
      <c r="E4849" s="2" t="s">
        <v>98</v>
      </c>
      <c r="F4849" s="2" t="s">
        <v>98</v>
      </c>
      <c r="G4849" s="2" t="s">
        <v>136</v>
      </c>
    </row>
    <row r="4850" customFormat="false" ht="15" hidden="false" customHeight="false" outlineLevel="0" collapsed="false">
      <c r="A4850" s="2" t="s">
        <v>10016</v>
      </c>
      <c r="B4850" s="2" t="s">
        <v>3792</v>
      </c>
      <c r="C4850" s="2" t="s">
        <v>5168</v>
      </c>
      <c r="D4850" s="13" t="n">
        <v>45748</v>
      </c>
      <c r="E4850" s="2" t="s">
        <v>145</v>
      </c>
      <c r="F4850" s="2" t="s">
        <v>98</v>
      </c>
      <c r="G4850" s="2" t="s">
        <v>115</v>
      </c>
    </row>
    <row r="4851" customFormat="false" ht="15" hidden="false" customHeight="false" outlineLevel="0" collapsed="false">
      <c r="A4851" s="2" t="s">
        <v>10017</v>
      </c>
      <c r="B4851" s="2" t="s">
        <v>4948</v>
      </c>
      <c r="C4851" s="2" t="s">
        <v>5190</v>
      </c>
      <c r="D4851" s="13" t="n">
        <v>45667</v>
      </c>
      <c r="E4851" s="2" t="s">
        <v>98</v>
      </c>
      <c r="F4851" s="2" t="s">
        <v>98</v>
      </c>
      <c r="G4851" s="2" t="s">
        <v>115</v>
      </c>
    </row>
    <row r="4852" customFormat="false" ht="15" hidden="false" customHeight="false" outlineLevel="0" collapsed="false">
      <c r="A4852" s="2" t="s">
        <v>10018</v>
      </c>
      <c r="B4852" s="2" t="s">
        <v>1529</v>
      </c>
      <c r="C4852" s="2" t="s">
        <v>5190</v>
      </c>
      <c r="D4852" s="13" t="n">
        <v>46022</v>
      </c>
      <c r="E4852" s="2" t="s">
        <v>98</v>
      </c>
      <c r="F4852" s="2" t="s">
        <v>119</v>
      </c>
      <c r="G4852" s="2" t="s">
        <v>142</v>
      </c>
    </row>
    <row r="4853" customFormat="false" ht="15" hidden="false" customHeight="false" outlineLevel="0" collapsed="false">
      <c r="A4853" s="2" t="s">
        <v>10019</v>
      </c>
      <c r="B4853" s="2" t="s">
        <v>5088</v>
      </c>
      <c r="C4853" s="2" t="s">
        <v>5172</v>
      </c>
      <c r="D4853" s="13" t="n">
        <v>45607</v>
      </c>
      <c r="E4853" s="2" t="s">
        <v>98</v>
      </c>
      <c r="F4853" s="2" t="s">
        <v>98</v>
      </c>
      <c r="G4853" s="2" t="s">
        <v>99</v>
      </c>
    </row>
    <row r="4854" customFormat="false" ht="15" hidden="false" customHeight="false" outlineLevel="0" collapsed="false">
      <c r="A4854" s="2" t="s">
        <v>10020</v>
      </c>
      <c r="B4854" s="2" t="s">
        <v>1434</v>
      </c>
      <c r="C4854" s="2" t="s">
        <v>5168</v>
      </c>
      <c r="D4854" s="13" t="n">
        <v>45733</v>
      </c>
      <c r="E4854" s="2" t="s">
        <v>114</v>
      </c>
      <c r="F4854" s="2" t="s">
        <v>98</v>
      </c>
      <c r="G4854" s="2" t="s">
        <v>124</v>
      </c>
    </row>
    <row r="4855" customFormat="false" ht="15" hidden="false" customHeight="false" outlineLevel="0" collapsed="false">
      <c r="A4855" s="2" t="s">
        <v>10021</v>
      </c>
      <c r="B4855" s="2" t="s">
        <v>4534</v>
      </c>
      <c r="C4855" s="2" t="s">
        <v>5164</v>
      </c>
      <c r="D4855" s="13" t="n">
        <v>45599</v>
      </c>
      <c r="E4855" s="2" t="s">
        <v>98</v>
      </c>
      <c r="F4855" s="2" t="s">
        <v>98</v>
      </c>
      <c r="G4855" s="2" t="s">
        <v>111</v>
      </c>
    </row>
    <row r="4856" customFormat="false" ht="15" hidden="false" customHeight="false" outlineLevel="0" collapsed="false">
      <c r="A4856" s="2" t="s">
        <v>10022</v>
      </c>
      <c r="B4856" s="2" t="s">
        <v>3894</v>
      </c>
      <c r="C4856" s="2" t="s">
        <v>5164</v>
      </c>
      <c r="D4856" s="13" t="n">
        <v>46043</v>
      </c>
      <c r="E4856" s="2" t="s">
        <v>98</v>
      </c>
      <c r="F4856" s="2" t="s">
        <v>98</v>
      </c>
      <c r="G4856" s="2" t="s">
        <v>142</v>
      </c>
    </row>
    <row r="4857" customFormat="false" ht="15" hidden="false" customHeight="false" outlineLevel="0" collapsed="false">
      <c r="A4857" s="2" t="s">
        <v>10023</v>
      </c>
      <c r="B4857" s="2" t="s">
        <v>319</v>
      </c>
      <c r="C4857" s="2" t="s">
        <v>5164</v>
      </c>
      <c r="D4857" s="13" t="n">
        <v>45830</v>
      </c>
      <c r="E4857" s="2" t="s">
        <v>98</v>
      </c>
      <c r="F4857" s="2" t="s">
        <v>98</v>
      </c>
      <c r="G4857" s="2" t="s">
        <v>120</v>
      </c>
    </row>
    <row r="4858" customFormat="false" ht="15" hidden="false" customHeight="false" outlineLevel="0" collapsed="false">
      <c r="A4858" s="2" t="s">
        <v>10024</v>
      </c>
      <c r="B4858" s="2" t="s">
        <v>1195</v>
      </c>
      <c r="C4858" s="2" t="s">
        <v>5164</v>
      </c>
      <c r="D4858" s="13" t="n">
        <v>45846</v>
      </c>
      <c r="E4858" s="2" t="s">
        <v>98</v>
      </c>
      <c r="F4858" s="2" t="s">
        <v>141</v>
      </c>
      <c r="G4858" s="2" t="s">
        <v>133</v>
      </c>
    </row>
    <row r="4859" customFormat="false" ht="15" hidden="false" customHeight="false" outlineLevel="0" collapsed="false">
      <c r="A4859" s="2" t="s">
        <v>10025</v>
      </c>
      <c r="B4859" s="2" t="s">
        <v>3051</v>
      </c>
      <c r="C4859" s="2" t="s">
        <v>5164</v>
      </c>
      <c r="D4859" s="13" t="n">
        <v>46026</v>
      </c>
      <c r="E4859" s="2" t="s">
        <v>98</v>
      </c>
      <c r="F4859" s="2" t="s">
        <v>119</v>
      </c>
      <c r="G4859" s="2" t="s">
        <v>142</v>
      </c>
    </row>
    <row r="4860" customFormat="false" ht="15" hidden="false" customHeight="false" outlineLevel="0" collapsed="false">
      <c r="A4860" s="2" t="s">
        <v>10026</v>
      </c>
      <c r="B4860" s="2" t="s">
        <v>2362</v>
      </c>
      <c r="C4860" s="2" t="s">
        <v>5190</v>
      </c>
      <c r="D4860" s="13" t="n">
        <v>46012</v>
      </c>
      <c r="E4860" s="2" t="s">
        <v>98</v>
      </c>
      <c r="F4860" s="2" t="s">
        <v>139</v>
      </c>
      <c r="G4860" s="2" t="s">
        <v>109</v>
      </c>
    </row>
    <row r="4861" customFormat="false" ht="15" hidden="false" customHeight="false" outlineLevel="0" collapsed="false">
      <c r="A4861" s="2" t="s">
        <v>10027</v>
      </c>
      <c r="B4861" s="2" t="s">
        <v>247</v>
      </c>
      <c r="C4861" s="2" t="s">
        <v>5172</v>
      </c>
      <c r="D4861" s="13" t="n">
        <v>45949</v>
      </c>
      <c r="E4861" s="2" t="s">
        <v>119</v>
      </c>
      <c r="F4861" s="2" t="s">
        <v>98</v>
      </c>
      <c r="G4861" s="2" t="s">
        <v>133</v>
      </c>
    </row>
    <row r="4862" customFormat="false" ht="15" hidden="false" customHeight="false" outlineLevel="0" collapsed="false">
      <c r="A4862" s="2" t="s">
        <v>10028</v>
      </c>
      <c r="B4862" s="2" t="s">
        <v>931</v>
      </c>
      <c r="C4862" s="2" t="s">
        <v>5168</v>
      </c>
      <c r="D4862" s="13" t="n">
        <v>46068</v>
      </c>
      <c r="E4862" s="2" t="s">
        <v>119</v>
      </c>
      <c r="F4862" s="2" t="s">
        <v>98</v>
      </c>
      <c r="G4862" s="2" t="s">
        <v>120</v>
      </c>
    </row>
    <row r="4863" customFormat="false" ht="15" hidden="false" customHeight="false" outlineLevel="0" collapsed="false">
      <c r="A4863" s="2" t="s">
        <v>10029</v>
      </c>
      <c r="B4863" s="2" t="s">
        <v>4136</v>
      </c>
      <c r="C4863" s="2" t="s">
        <v>5164</v>
      </c>
      <c r="D4863" s="13" t="n">
        <v>45535</v>
      </c>
      <c r="E4863" s="2" t="s">
        <v>98</v>
      </c>
      <c r="F4863" s="2" t="s">
        <v>165</v>
      </c>
      <c r="G4863" s="2" t="s">
        <v>111</v>
      </c>
    </row>
    <row r="4864" customFormat="false" ht="15" hidden="false" customHeight="false" outlineLevel="0" collapsed="false">
      <c r="A4864" s="2" t="s">
        <v>10030</v>
      </c>
      <c r="B4864" s="2" t="s">
        <v>1912</v>
      </c>
      <c r="C4864" s="2" t="s">
        <v>5168</v>
      </c>
      <c r="D4864" s="13" t="n">
        <v>45811</v>
      </c>
      <c r="E4864" s="2" t="s">
        <v>98</v>
      </c>
      <c r="F4864" s="2" t="s">
        <v>98</v>
      </c>
      <c r="G4864" s="2" t="s">
        <v>109</v>
      </c>
    </row>
    <row r="4865" customFormat="false" ht="15" hidden="false" customHeight="false" outlineLevel="0" collapsed="false">
      <c r="A4865" s="2" t="s">
        <v>10031</v>
      </c>
      <c r="B4865" s="2" t="s">
        <v>3952</v>
      </c>
      <c r="C4865" s="2" t="s">
        <v>5164</v>
      </c>
      <c r="D4865" s="13" t="n">
        <v>46005</v>
      </c>
      <c r="E4865" s="2" t="s">
        <v>98</v>
      </c>
      <c r="F4865" s="2" t="s">
        <v>141</v>
      </c>
      <c r="G4865" s="2" t="s">
        <v>109</v>
      </c>
    </row>
    <row r="4866" customFormat="false" ht="15" hidden="false" customHeight="false" outlineLevel="0" collapsed="false">
      <c r="A4866" s="2" t="s">
        <v>10032</v>
      </c>
      <c r="B4866" s="2" t="s">
        <v>1355</v>
      </c>
      <c r="C4866" s="2" t="s">
        <v>5190</v>
      </c>
      <c r="D4866" s="13" t="n">
        <v>45441</v>
      </c>
      <c r="E4866" s="2" t="s">
        <v>98</v>
      </c>
      <c r="F4866" s="2" t="s">
        <v>98</v>
      </c>
      <c r="G4866" s="2" t="s">
        <v>130</v>
      </c>
    </row>
    <row r="4867" customFormat="false" ht="15" hidden="false" customHeight="false" outlineLevel="0" collapsed="false">
      <c r="A4867" s="2" t="s">
        <v>10033</v>
      </c>
      <c r="B4867" s="2" t="s">
        <v>3636</v>
      </c>
      <c r="C4867" s="2" t="s">
        <v>5172</v>
      </c>
      <c r="D4867" s="13" t="n">
        <v>45989</v>
      </c>
      <c r="E4867" s="2" t="s">
        <v>114</v>
      </c>
      <c r="F4867" s="2" t="s">
        <v>98</v>
      </c>
      <c r="G4867" s="2" t="s">
        <v>109</v>
      </c>
    </row>
    <row r="4868" customFormat="false" ht="15" hidden="false" customHeight="false" outlineLevel="0" collapsed="false">
      <c r="A4868" s="2" t="s">
        <v>10034</v>
      </c>
      <c r="B4868" s="2" t="s">
        <v>4489</v>
      </c>
      <c r="C4868" s="2" t="s">
        <v>5166</v>
      </c>
      <c r="D4868" s="13" t="n">
        <v>45726</v>
      </c>
      <c r="E4868" s="2" t="s">
        <v>165</v>
      </c>
      <c r="F4868" s="2" t="s">
        <v>114</v>
      </c>
      <c r="G4868" s="2" t="s">
        <v>124</v>
      </c>
    </row>
    <row r="4869" customFormat="false" ht="15" hidden="false" customHeight="false" outlineLevel="0" collapsed="false">
      <c r="A4869" s="2" t="s">
        <v>10035</v>
      </c>
      <c r="B4869" s="2" t="s">
        <v>2091</v>
      </c>
      <c r="C4869" s="2" t="s">
        <v>5190</v>
      </c>
      <c r="D4869" s="13" t="n">
        <v>45376</v>
      </c>
      <c r="E4869" s="2" t="s">
        <v>98</v>
      </c>
      <c r="F4869" s="2" t="s">
        <v>114</v>
      </c>
      <c r="G4869" s="2" t="s">
        <v>142</v>
      </c>
    </row>
    <row r="4870" customFormat="false" ht="15" hidden="false" customHeight="false" outlineLevel="0" collapsed="false">
      <c r="A4870" s="2" t="s">
        <v>10036</v>
      </c>
      <c r="B4870" s="2" t="s">
        <v>1159</v>
      </c>
      <c r="C4870" s="2" t="s">
        <v>5190</v>
      </c>
      <c r="D4870" s="13" t="n">
        <v>45740</v>
      </c>
      <c r="E4870" s="2" t="s">
        <v>98</v>
      </c>
      <c r="F4870" s="2" t="s">
        <v>98</v>
      </c>
      <c r="G4870" s="2" t="s">
        <v>109</v>
      </c>
    </row>
    <row r="4871" customFormat="false" ht="15" hidden="false" customHeight="false" outlineLevel="0" collapsed="false">
      <c r="A4871" s="2" t="s">
        <v>10037</v>
      </c>
      <c r="B4871" s="2" t="s">
        <v>2136</v>
      </c>
      <c r="C4871" s="2" t="s">
        <v>5164</v>
      </c>
      <c r="D4871" s="13" t="n">
        <v>45889</v>
      </c>
      <c r="E4871" s="2" t="s">
        <v>98</v>
      </c>
      <c r="F4871" s="2" t="s">
        <v>141</v>
      </c>
      <c r="G4871" s="2" t="s">
        <v>109</v>
      </c>
    </row>
    <row r="4872" customFormat="false" ht="15" hidden="false" customHeight="false" outlineLevel="0" collapsed="false">
      <c r="A4872" s="2" t="s">
        <v>10038</v>
      </c>
      <c r="B4872" s="2" t="s">
        <v>1087</v>
      </c>
      <c r="C4872" s="2" t="s">
        <v>5190</v>
      </c>
      <c r="D4872" s="13" t="n">
        <v>45803</v>
      </c>
      <c r="E4872" s="2" t="s">
        <v>98</v>
      </c>
      <c r="F4872" s="2" t="s">
        <v>139</v>
      </c>
      <c r="G4872" s="2" t="s">
        <v>136</v>
      </c>
    </row>
    <row r="4873" customFormat="false" ht="15" hidden="false" customHeight="false" outlineLevel="0" collapsed="false">
      <c r="A4873" s="2" t="s">
        <v>10039</v>
      </c>
      <c r="B4873" s="2" t="s">
        <v>2978</v>
      </c>
      <c r="C4873" s="2" t="s">
        <v>5166</v>
      </c>
      <c r="D4873" s="13" t="n">
        <v>45826</v>
      </c>
      <c r="E4873" s="2" t="s">
        <v>98</v>
      </c>
      <c r="F4873" s="2" t="s">
        <v>145</v>
      </c>
      <c r="G4873" s="2" t="s">
        <v>115</v>
      </c>
    </row>
    <row r="4874" customFormat="false" ht="15" hidden="false" customHeight="false" outlineLevel="0" collapsed="false">
      <c r="A4874" s="2" t="s">
        <v>10040</v>
      </c>
      <c r="B4874" s="2" t="s">
        <v>604</v>
      </c>
      <c r="C4874" s="2" t="s">
        <v>5172</v>
      </c>
      <c r="D4874" s="13" t="n">
        <v>45953</v>
      </c>
      <c r="E4874" s="2" t="s">
        <v>165</v>
      </c>
      <c r="F4874" s="2" t="s">
        <v>98</v>
      </c>
      <c r="G4874" s="2" t="s">
        <v>115</v>
      </c>
    </row>
    <row r="4875" customFormat="false" ht="15" hidden="false" customHeight="false" outlineLevel="0" collapsed="false">
      <c r="A4875" s="2" t="s">
        <v>10041</v>
      </c>
      <c r="B4875" s="2" t="s">
        <v>5097</v>
      </c>
      <c r="C4875" s="2" t="s">
        <v>5190</v>
      </c>
      <c r="D4875" s="13" t="n">
        <v>45866</v>
      </c>
      <c r="E4875" s="2" t="s">
        <v>98</v>
      </c>
      <c r="F4875" s="2" t="s">
        <v>98</v>
      </c>
      <c r="G4875" s="2" t="s">
        <v>133</v>
      </c>
    </row>
    <row r="4876" customFormat="false" ht="15" hidden="false" customHeight="false" outlineLevel="0" collapsed="false">
      <c r="A4876" s="2" t="s">
        <v>10042</v>
      </c>
      <c r="B4876" s="2" t="s">
        <v>1619</v>
      </c>
      <c r="C4876" s="2" t="s">
        <v>5164</v>
      </c>
      <c r="D4876" s="13" t="n">
        <v>45669</v>
      </c>
      <c r="E4876" s="2" t="s">
        <v>98</v>
      </c>
      <c r="F4876" s="2" t="s">
        <v>163</v>
      </c>
      <c r="G4876" s="2" t="s">
        <v>130</v>
      </c>
    </row>
    <row r="4877" customFormat="false" ht="15" hidden="false" customHeight="false" outlineLevel="0" collapsed="false">
      <c r="A4877" s="2" t="s">
        <v>10043</v>
      </c>
      <c r="B4877" s="2" t="s">
        <v>2538</v>
      </c>
      <c r="C4877" s="2" t="s">
        <v>5190</v>
      </c>
      <c r="D4877" s="13" t="n">
        <v>45874</v>
      </c>
      <c r="E4877" s="2" t="s">
        <v>98</v>
      </c>
      <c r="F4877" s="2" t="s">
        <v>139</v>
      </c>
      <c r="G4877" s="2" t="s">
        <v>111</v>
      </c>
    </row>
    <row r="4878" customFormat="false" ht="15" hidden="false" customHeight="false" outlineLevel="0" collapsed="false">
      <c r="A4878" s="2" t="s">
        <v>10044</v>
      </c>
      <c r="B4878" s="2" t="s">
        <v>1768</v>
      </c>
      <c r="C4878" s="2" t="s">
        <v>5168</v>
      </c>
      <c r="D4878" s="13" t="n">
        <v>45816</v>
      </c>
      <c r="E4878" s="2" t="s">
        <v>139</v>
      </c>
      <c r="F4878" s="2" t="s">
        <v>98</v>
      </c>
      <c r="G4878" s="2" t="s">
        <v>109</v>
      </c>
    </row>
    <row r="4879" customFormat="false" ht="15" hidden="false" customHeight="false" outlineLevel="0" collapsed="false">
      <c r="A4879" s="2" t="s">
        <v>10045</v>
      </c>
      <c r="B4879" s="2" t="s">
        <v>3535</v>
      </c>
      <c r="C4879" s="2" t="s">
        <v>5172</v>
      </c>
      <c r="D4879" s="13" t="n">
        <v>45561</v>
      </c>
      <c r="E4879" s="2" t="s">
        <v>119</v>
      </c>
      <c r="F4879" s="2" t="s">
        <v>98</v>
      </c>
      <c r="G4879" s="2" t="s">
        <v>133</v>
      </c>
    </row>
    <row r="4880" customFormat="false" ht="15" hidden="false" customHeight="false" outlineLevel="0" collapsed="false">
      <c r="A4880" s="2" t="s">
        <v>10046</v>
      </c>
      <c r="B4880" s="2" t="s">
        <v>1340</v>
      </c>
      <c r="C4880" s="2" t="s">
        <v>5190</v>
      </c>
      <c r="D4880" s="13" t="n">
        <v>45699</v>
      </c>
      <c r="E4880" s="2" t="s">
        <v>98</v>
      </c>
      <c r="F4880" s="2" t="s">
        <v>163</v>
      </c>
      <c r="G4880" s="2" t="s">
        <v>115</v>
      </c>
    </row>
    <row r="4881" customFormat="false" ht="15" hidden="false" customHeight="false" outlineLevel="0" collapsed="false">
      <c r="A4881" s="2" t="s">
        <v>10047</v>
      </c>
      <c r="B4881" s="2" t="s">
        <v>2401</v>
      </c>
      <c r="C4881" s="2" t="s">
        <v>5166</v>
      </c>
      <c r="D4881" s="13" t="n">
        <v>45561</v>
      </c>
      <c r="E4881" s="2" t="s">
        <v>108</v>
      </c>
      <c r="F4881" s="2" t="s">
        <v>98</v>
      </c>
      <c r="G4881" s="2" t="s">
        <v>142</v>
      </c>
    </row>
    <row r="4882" customFormat="false" ht="15" hidden="false" customHeight="false" outlineLevel="0" collapsed="false">
      <c r="A4882" s="2" t="s">
        <v>10048</v>
      </c>
      <c r="B4882" s="2" t="s">
        <v>1753</v>
      </c>
      <c r="C4882" s="2" t="s">
        <v>5172</v>
      </c>
      <c r="D4882" s="13" t="n">
        <v>45557</v>
      </c>
      <c r="E4882" s="2" t="s">
        <v>98</v>
      </c>
      <c r="F4882" s="2" t="s">
        <v>98</v>
      </c>
      <c r="G4882" s="2" t="s">
        <v>111</v>
      </c>
    </row>
    <row r="4883" customFormat="false" ht="15" hidden="false" customHeight="false" outlineLevel="0" collapsed="false">
      <c r="A4883" s="2" t="s">
        <v>10049</v>
      </c>
      <c r="B4883" s="2" t="s">
        <v>305</v>
      </c>
      <c r="C4883" s="2" t="s">
        <v>5168</v>
      </c>
      <c r="D4883" s="13" t="n">
        <v>46042</v>
      </c>
      <c r="E4883" s="2" t="s">
        <v>108</v>
      </c>
      <c r="F4883" s="2" t="s">
        <v>98</v>
      </c>
      <c r="G4883" s="2" t="s">
        <v>124</v>
      </c>
    </row>
    <row r="4884" customFormat="false" ht="15" hidden="false" customHeight="false" outlineLevel="0" collapsed="false">
      <c r="A4884" s="2" t="s">
        <v>10050</v>
      </c>
      <c r="B4884" s="2" t="s">
        <v>5039</v>
      </c>
      <c r="C4884" s="2" t="s">
        <v>5172</v>
      </c>
      <c r="D4884" s="13" t="n">
        <v>45544</v>
      </c>
      <c r="E4884" s="2" t="s">
        <v>98</v>
      </c>
      <c r="F4884" s="2" t="s">
        <v>98</v>
      </c>
      <c r="G4884" s="2" t="s">
        <v>142</v>
      </c>
    </row>
    <row r="4885" customFormat="false" ht="15" hidden="false" customHeight="false" outlineLevel="0" collapsed="false">
      <c r="A4885" s="2" t="s">
        <v>10051</v>
      </c>
      <c r="B4885" s="2" t="s">
        <v>5106</v>
      </c>
      <c r="C4885" s="2" t="s">
        <v>5172</v>
      </c>
      <c r="D4885" s="13" t="n">
        <v>45753</v>
      </c>
      <c r="E4885" s="2" t="s">
        <v>98</v>
      </c>
      <c r="F4885" s="2" t="s">
        <v>98</v>
      </c>
      <c r="G4885" s="2" t="s">
        <v>99</v>
      </c>
    </row>
    <row r="4886" customFormat="false" ht="15" hidden="false" customHeight="false" outlineLevel="0" collapsed="false">
      <c r="A4886" s="2" t="s">
        <v>10052</v>
      </c>
      <c r="B4886" s="2" t="s">
        <v>447</v>
      </c>
      <c r="C4886" s="2" t="s">
        <v>5166</v>
      </c>
      <c r="D4886" s="13" t="n">
        <v>46132</v>
      </c>
      <c r="E4886" s="2" t="s">
        <v>165</v>
      </c>
      <c r="F4886" s="2" t="s">
        <v>108</v>
      </c>
      <c r="G4886" s="2" t="s">
        <v>130</v>
      </c>
    </row>
    <row r="4887" customFormat="false" ht="15" hidden="false" customHeight="false" outlineLevel="0" collapsed="false">
      <c r="A4887" s="2" t="s">
        <v>10053</v>
      </c>
      <c r="B4887" s="2" t="s">
        <v>2855</v>
      </c>
      <c r="C4887" s="2" t="s">
        <v>5168</v>
      </c>
      <c r="D4887" s="13" t="n">
        <v>45943</v>
      </c>
      <c r="E4887" s="2" t="s">
        <v>139</v>
      </c>
      <c r="F4887" s="2" t="s">
        <v>98</v>
      </c>
      <c r="G4887" s="2" t="s">
        <v>115</v>
      </c>
    </row>
    <row r="4888" customFormat="false" ht="15" hidden="false" customHeight="false" outlineLevel="0" collapsed="false">
      <c r="A4888" s="2" t="s">
        <v>10054</v>
      </c>
      <c r="B4888" s="2" t="s">
        <v>4291</v>
      </c>
      <c r="C4888" s="2" t="s">
        <v>5166</v>
      </c>
      <c r="D4888" s="13" t="n">
        <v>45917</v>
      </c>
      <c r="E4888" s="2" t="s">
        <v>165</v>
      </c>
      <c r="F4888" s="2" t="s">
        <v>123</v>
      </c>
      <c r="G4888" s="2" t="s">
        <v>142</v>
      </c>
    </row>
    <row r="4889" customFormat="false" ht="15" hidden="false" customHeight="false" outlineLevel="0" collapsed="false">
      <c r="A4889" s="2" t="s">
        <v>10055</v>
      </c>
      <c r="B4889" s="2" t="s">
        <v>385</v>
      </c>
      <c r="C4889" s="2" t="s">
        <v>5166</v>
      </c>
      <c r="D4889" s="13" t="n">
        <v>46200</v>
      </c>
      <c r="E4889" s="2" t="s">
        <v>141</v>
      </c>
      <c r="F4889" s="2" t="s">
        <v>104</v>
      </c>
      <c r="G4889" s="2" t="s">
        <v>136</v>
      </c>
    </row>
    <row r="4890" customFormat="false" ht="15" hidden="false" customHeight="false" outlineLevel="0" collapsed="false">
      <c r="A4890" s="2" t="s">
        <v>10056</v>
      </c>
      <c r="B4890" s="2" t="s">
        <v>3338</v>
      </c>
      <c r="C4890" s="2" t="s">
        <v>5166</v>
      </c>
      <c r="D4890" s="13" t="n">
        <v>45976</v>
      </c>
      <c r="E4890" s="2" t="s">
        <v>145</v>
      </c>
      <c r="F4890" s="2" t="s">
        <v>98</v>
      </c>
      <c r="G4890" s="2" t="s">
        <v>109</v>
      </c>
    </row>
    <row r="4891" customFormat="false" ht="15" hidden="false" customHeight="false" outlineLevel="0" collapsed="false">
      <c r="A4891" s="2" t="s">
        <v>10057</v>
      </c>
      <c r="B4891" s="2" t="s">
        <v>1694</v>
      </c>
      <c r="C4891" s="2" t="s">
        <v>5172</v>
      </c>
      <c r="D4891" s="13" t="n">
        <v>46019</v>
      </c>
      <c r="E4891" s="2" t="s">
        <v>114</v>
      </c>
      <c r="F4891" s="2" t="s">
        <v>98</v>
      </c>
      <c r="G4891" s="2" t="s">
        <v>136</v>
      </c>
    </row>
    <row r="4892" customFormat="false" ht="15" hidden="false" customHeight="false" outlineLevel="0" collapsed="false">
      <c r="A4892" s="2" t="s">
        <v>10058</v>
      </c>
      <c r="B4892" s="2" t="s">
        <v>2043</v>
      </c>
      <c r="C4892" s="2" t="s">
        <v>5166</v>
      </c>
      <c r="D4892" s="13" t="n">
        <v>45825</v>
      </c>
      <c r="E4892" s="2" t="s">
        <v>123</v>
      </c>
      <c r="F4892" s="2" t="s">
        <v>119</v>
      </c>
      <c r="G4892" s="2" t="s">
        <v>130</v>
      </c>
    </row>
    <row r="4893" customFormat="false" ht="15" hidden="false" customHeight="false" outlineLevel="0" collapsed="false">
      <c r="A4893" s="2" t="s">
        <v>10059</v>
      </c>
      <c r="B4893" s="2" t="s">
        <v>2070</v>
      </c>
      <c r="C4893" s="2" t="s">
        <v>5168</v>
      </c>
      <c r="D4893" s="13" t="n">
        <v>46041</v>
      </c>
      <c r="E4893" s="2" t="s">
        <v>98</v>
      </c>
      <c r="F4893" s="2" t="s">
        <v>98</v>
      </c>
      <c r="G4893" s="2" t="s">
        <v>111</v>
      </c>
    </row>
    <row r="4894" customFormat="false" ht="15" hidden="false" customHeight="false" outlineLevel="0" collapsed="false">
      <c r="A4894" s="2" t="s">
        <v>10060</v>
      </c>
      <c r="B4894" s="2" t="s">
        <v>1924</v>
      </c>
      <c r="C4894" s="2" t="s">
        <v>5168</v>
      </c>
      <c r="D4894" s="13" t="n">
        <v>45718</v>
      </c>
      <c r="E4894" s="2" t="s">
        <v>119</v>
      </c>
      <c r="F4894" s="2" t="s">
        <v>98</v>
      </c>
      <c r="G4894" s="2" t="s">
        <v>109</v>
      </c>
    </row>
    <row r="4895" customFormat="false" ht="15" hidden="false" customHeight="false" outlineLevel="0" collapsed="false">
      <c r="A4895" s="2" t="s">
        <v>10061</v>
      </c>
      <c r="B4895" s="2" t="s">
        <v>4807</v>
      </c>
      <c r="C4895" s="2" t="s">
        <v>5166</v>
      </c>
      <c r="D4895" s="13" t="n">
        <v>46086</v>
      </c>
      <c r="E4895" s="2" t="s">
        <v>141</v>
      </c>
      <c r="F4895" s="2" t="s">
        <v>163</v>
      </c>
      <c r="G4895" s="2" t="s">
        <v>133</v>
      </c>
    </row>
    <row r="4896" customFormat="false" ht="15" hidden="false" customHeight="false" outlineLevel="0" collapsed="false">
      <c r="A4896" s="2" t="s">
        <v>10062</v>
      </c>
      <c r="B4896" s="2" t="s">
        <v>5050</v>
      </c>
      <c r="C4896" s="2" t="s">
        <v>5172</v>
      </c>
      <c r="D4896" s="13" t="n">
        <v>45608</v>
      </c>
      <c r="E4896" s="2" t="s">
        <v>98</v>
      </c>
      <c r="F4896" s="2" t="s">
        <v>98</v>
      </c>
      <c r="G4896" s="2" t="s">
        <v>115</v>
      </c>
    </row>
    <row r="4897" customFormat="false" ht="15" hidden="false" customHeight="false" outlineLevel="0" collapsed="false">
      <c r="A4897" s="2" t="s">
        <v>10063</v>
      </c>
      <c r="B4897" s="2" t="s">
        <v>2167</v>
      </c>
      <c r="C4897" s="2" t="s">
        <v>5166</v>
      </c>
      <c r="D4897" s="13" t="n">
        <v>46053</v>
      </c>
      <c r="E4897" s="2" t="s">
        <v>114</v>
      </c>
      <c r="F4897" s="2" t="s">
        <v>141</v>
      </c>
      <c r="G4897" s="2" t="s">
        <v>120</v>
      </c>
    </row>
    <row r="4898" customFormat="false" ht="15" hidden="false" customHeight="false" outlineLevel="0" collapsed="false">
      <c r="A4898" s="2" t="s">
        <v>10064</v>
      </c>
      <c r="B4898" s="2" t="s">
        <v>4448</v>
      </c>
      <c r="C4898" s="2" t="s">
        <v>5166</v>
      </c>
      <c r="D4898" s="13" t="n">
        <v>45647</v>
      </c>
      <c r="E4898" s="2" t="s">
        <v>108</v>
      </c>
      <c r="F4898" s="2" t="s">
        <v>123</v>
      </c>
      <c r="G4898" s="2" t="s">
        <v>130</v>
      </c>
    </row>
    <row r="4899" customFormat="false" ht="15" hidden="false" customHeight="false" outlineLevel="0" collapsed="false">
      <c r="A4899" s="2" t="s">
        <v>10065</v>
      </c>
      <c r="B4899" s="2" t="s">
        <v>1453</v>
      </c>
      <c r="C4899" s="2" t="s">
        <v>5166</v>
      </c>
      <c r="D4899" s="13" t="n">
        <v>45800</v>
      </c>
      <c r="E4899" s="2" t="s">
        <v>141</v>
      </c>
      <c r="F4899" s="2" t="s">
        <v>108</v>
      </c>
      <c r="G4899" s="2" t="s">
        <v>142</v>
      </c>
    </row>
    <row r="4900" customFormat="false" ht="15" hidden="false" customHeight="false" outlineLevel="0" collapsed="false">
      <c r="A4900" s="2" t="s">
        <v>10066</v>
      </c>
      <c r="B4900" s="2" t="s">
        <v>1528</v>
      </c>
      <c r="C4900" s="2" t="s">
        <v>5190</v>
      </c>
      <c r="D4900" s="13" t="n">
        <v>45787</v>
      </c>
      <c r="E4900" s="2" t="s">
        <v>98</v>
      </c>
      <c r="F4900" s="2" t="s">
        <v>165</v>
      </c>
      <c r="G4900" s="2" t="s">
        <v>130</v>
      </c>
    </row>
    <row r="4901" customFormat="false" ht="15" hidden="false" customHeight="false" outlineLevel="0" collapsed="false">
      <c r="A4901" s="2" t="s">
        <v>10067</v>
      </c>
      <c r="B4901" s="2" t="s">
        <v>3362</v>
      </c>
      <c r="C4901" s="2" t="s">
        <v>5164</v>
      </c>
      <c r="D4901" s="13" t="n">
        <v>45734</v>
      </c>
      <c r="E4901" s="2" t="s">
        <v>98</v>
      </c>
      <c r="F4901" s="2" t="s">
        <v>98</v>
      </c>
      <c r="G4901" s="2" t="s">
        <v>109</v>
      </c>
    </row>
    <row r="4902" customFormat="false" ht="15" hidden="false" customHeight="false" outlineLevel="0" collapsed="false">
      <c r="A4902" s="2" t="s">
        <v>10068</v>
      </c>
      <c r="B4902" s="2" t="s">
        <v>3469</v>
      </c>
      <c r="C4902" s="2" t="s">
        <v>5166</v>
      </c>
      <c r="D4902" s="13" t="n">
        <v>45909</v>
      </c>
      <c r="E4902" s="2" t="s">
        <v>128</v>
      </c>
      <c r="F4902" s="2" t="s">
        <v>104</v>
      </c>
      <c r="G4902" s="2" t="s">
        <v>120</v>
      </c>
    </row>
    <row r="4903" customFormat="false" ht="15" hidden="false" customHeight="false" outlineLevel="0" collapsed="false">
      <c r="A4903" s="2" t="s">
        <v>10069</v>
      </c>
      <c r="B4903" s="2" t="s">
        <v>1536</v>
      </c>
      <c r="C4903" s="2" t="s">
        <v>5166</v>
      </c>
      <c r="D4903" s="13" t="n">
        <v>45721</v>
      </c>
      <c r="E4903" s="2" t="s">
        <v>165</v>
      </c>
      <c r="F4903" s="2" t="s">
        <v>104</v>
      </c>
      <c r="G4903" s="2" t="s">
        <v>99</v>
      </c>
    </row>
    <row r="4904" customFormat="false" ht="15" hidden="false" customHeight="false" outlineLevel="0" collapsed="false">
      <c r="A4904" s="2" t="s">
        <v>10070</v>
      </c>
      <c r="B4904" s="2" t="s">
        <v>4072</v>
      </c>
      <c r="C4904" s="2" t="s">
        <v>5164</v>
      </c>
      <c r="D4904" s="13" t="n">
        <v>45962</v>
      </c>
      <c r="E4904" s="2" t="s">
        <v>98</v>
      </c>
      <c r="F4904" s="2" t="s">
        <v>123</v>
      </c>
      <c r="G4904" s="2" t="s">
        <v>136</v>
      </c>
    </row>
    <row r="4905" customFormat="false" ht="15" hidden="false" customHeight="false" outlineLevel="0" collapsed="false">
      <c r="A4905" s="2" t="s">
        <v>10071</v>
      </c>
      <c r="B4905" s="2" t="s">
        <v>967</v>
      </c>
      <c r="C4905" s="2" t="s">
        <v>5190</v>
      </c>
      <c r="D4905" s="13" t="n">
        <v>45815</v>
      </c>
      <c r="E4905" s="2" t="s">
        <v>98</v>
      </c>
      <c r="F4905" s="2" t="s">
        <v>108</v>
      </c>
      <c r="G4905" s="2" t="s">
        <v>133</v>
      </c>
    </row>
    <row r="4906" customFormat="false" ht="15" hidden="false" customHeight="false" outlineLevel="0" collapsed="false">
      <c r="A4906" s="2" t="s">
        <v>10072</v>
      </c>
      <c r="B4906" s="2" t="s">
        <v>3377</v>
      </c>
      <c r="C4906" s="2" t="s">
        <v>5168</v>
      </c>
      <c r="D4906" s="13" t="n">
        <v>46230</v>
      </c>
      <c r="E4906" s="2" t="s">
        <v>165</v>
      </c>
      <c r="F4906" s="2" t="s">
        <v>98</v>
      </c>
      <c r="G4906" s="2" t="s">
        <v>133</v>
      </c>
    </row>
    <row r="4907" customFormat="false" ht="15" hidden="false" customHeight="false" outlineLevel="0" collapsed="false">
      <c r="A4907" s="2" t="s">
        <v>10073</v>
      </c>
      <c r="B4907" s="2" t="s">
        <v>5077</v>
      </c>
      <c r="C4907" s="2" t="s">
        <v>5190</v>
      </c>
      <c r="D4907" s="13" t="n">
        <v>46115</v>
      </c>
      <c r="E4907" s="2" t="s">
        <v>98</v>
      </c>
      <c r="F4907" s="2" t="s">
        <v>98</v>
      </c>
      <c r="G4907" s="2" t="s">
        <v>111</v>
      </c>
    </row>
    <row r="4908" customFormat="false" ht="15" hidden="false" customHeight="false" outlineLevel="0" collapsed="false">
      <c r="A4908" s="2" t="s">
        <v>10074</v>
      </c>
      <c r="B4908" s="2" t="s">
        <v>2763</v>
      </c>
      <c r="C4908" s="2" t="s">
        <v>5164</v>
      </c>
      <c r="D4908" s="13" t="n">
        <v>45709</v>
      </c>
      <c r="E4908" s="2" t="s">
        <v>98</v>
      </c>
      <c r="F4908" s="2" t="s">
        <v>163</v>
      </c>
      <c r="G4908" s="2" t="s">
        <v>99</v>
      </c>
    </row>
    <row r="4909" customFormat="false" ht="15" hidden="false" customHeight="false" outlineLevel="0" collapsed="false">
      <c r="A4909" s="2" t="s">
        <v>10075</v>
      </c>
      <c r="B4909" s="2" t="s">
        <v>2897</v>
      </c>
      <c r="C4909" s="2" t="s">
        <v>5168</v>
      </c>
      <c r="D4909" s="13" t="n">
        <v>45524</v>
      </c>
      <c r="E4909" s="2" t="s">
        <v>98</v>
      </c>
      <c r="F4909" s="2" t="s">
        <v>98</v>
      </c>
      <c r="G4909" s="2" t="s">
        <v>109</v>
      </c>
    </row>
    <row r="4910" customFormat="false" ht="15" hidden="false" customHeight="false" outlineLevel="0" collapsed="false">
      <c r="A4910" s="2" t="s">
        <v>10076</v>
      </c>
      <c r="B4910" s="2" t="s">
        <v>2417</v>
      </c>
      <c r="C4910" s="2" t="s">
        <v>5166</v>
      </c>
      <c r="D4910" s="13" t="n">
        <v>45914</v>
      </c>
      <c r="E4910" s="2" t="s">
        <v>139</v>
      </c>
      <c r="F4910" s="2" t="s">
        <v>114</v>
      </c>
      <c r="G4910" s="2" t="s">
        <v>130</v>
      </c>
    </row>
    <row r="4911" customFormat="false" ht="15" hidden="false" customHeight="false" outlineLevel="0" collapsed="false">
      <c r="A4911" s="2" t="s">
        <v>10077</v>
      </c>
      <c r="B4911" s="2" t="s">
        <v>2644</v>
      </c>
      <c r="C4911" s="2" t="s">
        <v>5168</v>
      </c>
      <c r="D4911" s="13" t="n">
        <v>45696</v>
      </c>
      <c r="E4911" s="2" t="s">
        <v>119</v>
      </c>
      <c r="F4911" s="2" t="s">
        <v>98</v>
      </c>
      <c r="G4911" s="2" t="s">
        <v>124</v>
      </c>
    </row>
    <row r="4912" customFormat="false" ht="15" hidden="false" customHeight="false" outlineLevel="0" collapsed="false">
      <c r="A4912" s="2" t="s">
        <v>10078</v>
      </c>
      <c r="B4912" s="2" t="s">
        <v>1979</v>
      </c>
      <c r="C4912" s="2" t="s">
        <v>5168</v>
      </c>
      <c r="D4912" s="13" t="n">
        <v>45876</v>
      </c>
      <c r="E4912" s="2" t="s">
        <v>114</v>
      </c>
      <c r="F4912" s="2" t="s">
        <v>98</v>
      </c>
      <c r="G4912" s="2" t="s">
        <v>130</v>
      </c>
    </row>
    <row r="4913" customFormat="false" ht="15" hidden="false" customHeight="false" outlineLevel="0" collapsed="false">
      <c r="A4913" s="2" t="s">
        <v>10079</v>
      </c>
      <c r="B4913" s="2" t="s">
        <v>3045</v>
      </c>
      <c r="C4913" s="2" t="s">
        <v>5164</v>
      </c>
      <c r="D4913" s="13" t="n">
        <v>45966</v>
      </c>
      <c r="E4913" s="2" t="s">
        <v>98</v>
      </c>
      <c r="F4913" s="2" t="s">
        <v>119</v>
      </c>
      <c r="G4913" s="2" t="s">
        <v>142</v>
      </c>
    </row>
    <row r="4914" customFormat="false" ht="15" hidden="false" customHeight="false" outlineLevel="0" collapsed="false">
      <c r="A4914" s="2" t="s">
        <v>10080</v>
      </c>
      <c r="B4914" s="2" t="s">
        <v>414</v>
      </c>
      <c r="C4914" s="2" t="s">
        <v>5164</v>
      </c>
      <c r="D4914" s="13" t="n">
        <v>45501</v>
      </c>
      <c r="E4914" s="2" t="s">
        <v>98</v>
      </c>
      <c r="F4914" s="2" t="s">
        <v>165</v>
      </c>
      <c r="G4914" s="2" t="s">
        <v>136</v>
      </c>
    </row>
    <row r="4915" customFormat="false" ht="15" hidden="false" customHeight="false" outlineLevel="0" collapsed="false">
      <c r="A4915" s="2" t="s">
        <v>10081</v>
      </c>
      <c r="B4915" s="2" t="s">
        <v>4975</v>
      </c>
      <c r="C4915" s="2" t="s">
        <v>5172</v>
      </c>
      <c r="D4915" s="13" t="n">
        <v>45542</v>
      </c>
      <c r="E4915" s="2" t="s">
        <v>98</v>
      </c>
      <c r="F4915" s="2" t="s">
        <v>98</v>
      </c>
      <c r="G4915" s="2" t="s">
        <v>136</v>
      </c>
    </row>
    <row r="4916" customFormat="false" ht="15" hidden="false" customHeight="false" outlineLevel="0" collapsed="false">
      <c r="A4916" s="2" t="s">
        <v>10082</v>
      </c>
      <c r="B4916" s="2" t="s">
        <v>2617</v>
      </c>
      <c r="C4916" s="2" t="s">
        <v>5168</v>
      </c>
      <c r="D4916" s="13" t="n">
        <v>45934</v>
      </c>
      <c r="E4916" s="2" t="s">
        <v>98</v>
      </c>
      <c r="F4916" s="2" t="s">
        <v>98</v>
      </c>
      <c r="G4916" s="2" t="s">
        <v>115</v>
      </c>
    </row>
    <row r="4917" customFormat="false" ht="15" hidden="false" customHeight="false" outlineLevel="0" collapsed="false">
      <c r="A4917" s="2" t="s">
        <v>10083</v>
      </c>
      <c r="B4917" s="2" t="s">
        <v>967</v>
      </c>
      <c r="C4917" s="2" t="s">
        <v>5190</v>
      </c>
      <c r="D4917" s="13" t="n">
        <v>45758</v>
      </c>
      <c r="E4917" s="2" t="s">
        <v>98</v>
      </c>
      <c r="F4917" s="2" t="s">
        <v>108</v>
      </c>
      <c r="G4917" s="2" t="s">
        <v>99</v>
      </c>
    </row>
    <row r="4918" customFormat="false" ht="15" hidden="false" customHeight="false" outlineLevel="0" collapsed="false">
      <c r="A4918" s="2" t="s">
        <v>10084</v>
      </c>
      <c r="B4918" s="2" t="s">
        <v>424</v>
      </c>
      <c r="C4918" s="2" t="s">
        <v>5166</v>
      </c>
      <c r="D4918" s="13" t="n">
        <v>45529</v>
      </c>
      <c r="E4918" s="2" t="s">
        <v>163</v>
      </c>
      <c r="F4918" s="2" t="s">
        <v>104</v>
      </c>
      <c r="G4918" s="2" t="s">
        <v>120</v>
      </c>
    </row>
    <row r="4919" customFormat="false" ht="15" hidden="false" customHeight="false" outlineLevel="0" collapsed="false">
      <c r="A4919" s="2" t="s">
        <v>10085</v>
      </c>
      <c r="B4919" s="2" t="s">
        <v>5097</v>
      </c>
      <c r="C4919" s="2" t="s">
        <v>5190</v>
      </c>
      <c r="D4919" s="13" t="n">
        <v>45706</v>
      </c>
      <c r="E4919" s="2" t="s">
        <v>98</v>
      </c>
      <c r="F4919" s="2" t="s">
        <v>98</v>
      </c>
      <c r="G4919" s="2" t="s">
        <v>142</v>
      </c>
    </row>
    <row r="4920" customFormat="false" ht="15" hidden="false" customHeight="false" outlineLevel="0" collapsed="false">
      <c r="A4920" s="2" t="s">
        <v>10086</v>
      </c>
      <c r="B4920" s="2" t="s">
        <v>1311</v>
      </c>
      <c r="C4920" s="2" t="s">
        <v>5166</v>
      </c>
      <c r="D4920" s="13" t="n">
        <v>45680</v>
      </c>
      <c r="E4920" s="2" t="s">
        <v>165</v>
      </c>
      <c r="F4920" s="2" t="s">
        <v>114</v>
      </c>
      <c r="G4920" s="2" t="s">
        <v>109</v>
      </c>
    </row>
    <row r="4921" customFormat="false" ht="15" hidden="false" customHeight="false" outlineLevel="0" collapsed="false">
      <c r="A4921" s="2" t="s">
        <v>10087</v>
      </c>
      <c r="B4921" s="2" t="s">
        <v>3548</v>
      </c>
      <c r="C4921" s="2" t="s">
        <v>5168</v>
      </c>
      <c r="D4921" s="13" t="n">
        <v>45731</v>
      </c>
      <c r="E4921" s="2" t="s">
        <v>108</v>
      </c>
      <c r="F4921" s="2" t="s">
        <v>98</v>
      </c>
      <c r="G4921" s="2" t="s">
        <v>130</v>
      </c>
    </row>
    <row r="4922" customFormat="false" ht="15" hidden="false" customHeight="false" outlineLevel="0" collapsed="false">
      <c r="A4922" s="2" t="s">
        <v>10088</v>
      </c>
      <c r="B4922" s="2" t="s">
        <v>4185</v>
      </c>
      <c r="C4922" s="2" t="s">
        <v>5164</v>
      </c>
      <c r="D4922" s="13" t="n">
        <v>45757</v>
      </c>
      <c r="E4922" s="2" t="s">
        <v>98</v>
      </c>
      <c r="F4922" s="2" t="s">
        <v>165</v>
      </c>
      <c r="G4922" s="2" t="s">
        <v>115</v>
      </c>
    </row>
    <row r="4923" customFormat="false" ht="15" hidden="false" customHeight="false" outlineLevel="0" collapsed="false">
      <c r="A4923" s="2" t="s">
        <v>10089</v>
      </c>
      <c r="B4923" s="2" t="s">
        <v>5063</v>
      </c>
      <c r="C4923" s="2" t="s">
        <v>5190</v>
      </c>
      <c r="D4923" s="13" t="n">
        <v>45696</v>
      </c>
      <c r="E4923" s="2" t="s">
        <v>98</v>
      </c>
      <c r="F4923" s="2" t="s">
        <v>98</v>
      </c>
      <c r="G4923" s="2" t="s">
        <v>130</v>
      </c>
    </row>
    <row r="4924" customFormat="false" ht="15" hidden="false" customHeight="false" outlineLevel="0" collapsed="false">
      <c r="A4924" s="2" t="s">
        <v>10090</v>
      </c>
      <c r="B4924" s="2" t="s">
        <v>3038</v>
      </c>
      <c r="C4924" s="2" t="s">
        <v>5172</v>
      </c>
      <c r="D4924" s="13" t="n">
        <v>45848</v>
      </c>
      <c r="E4924" s="2" t="s">
        <v>119</v>
      </c>
      <c r="F4924" s="2" t="s">
        <v>98</v>
      </c>
      <c r="G4924" s="2" t="s">
        <v>115</v>
      </c>
    </row>
    <row r="4925" customFormat="false" ht="15" hidden="false" customHeight="false" outlineLevel="0" collapsed="false">
      <c r="A4925" s="2" t="s">
        <v>10091</v>
      </c>
      <c r="B4925" s="2" t="s">
        <v>3173</v>
      </c>
      <c r="C4925" s="2" t="s">
        <v>5164</v>
      </c>
      <c r="D4925" s="13" t="n">
        <v>45442</v>
      </c>
      <c r="E4925" s="2" t="s">
        <v>98</v>
      </c>
      <c r="F4925" s="2" t="s">
        <v>114</v>
      </c>
      <c r="G4925" s="2" t="s">
        <v>142</v>
      </c>
    </row>
    <row r="4926" customFormat="false" ht="15" hidden="false" customHeight="false" outlineLevel="0" collapsed="false">
      <c r="A4926" s="2" t="s">
        <v>10092</v>
      </c>
      <c r="B4926" s="2" t="s">
        <v>321</v>
      </c>
      <c r="C4926" s="2" t="s">
        <v>5168</v>
      </c>
      <c r="D4926" s="13" t="n">
        <v>46273</v>
      </c>
      <c r="E4926" s="2" t="s">
        <v>98</v>
      </c>
      <c r="F4926" s="2" t="s">
        <v>98</v>
      </c>
      <c r="G4926" s="2" t="s">
        <v>120</v>
      </c>
    </row>
    <row r="4927" customFormat="false" ht="15" hidden="false" customHeight="false" outlineLevel="0" collapsed="false">
      <c r="A4927" s="2" t="s">
        <v>10093</v>
      </c>
      <c r="B4927" s="2" t="s">
        <v>4929</v>
      </c>
      <c r="C4927" s="2" t="s">
        <v>5166</v>
      </c>
      <c r="D4927" s="13" t="n">
        <v>45779</v>
      </c>
      <c r="E4927" s="2" t="s">
        <v>165</v>
      </c>
      <c r="F4927" s="2" t="s">
        <v>128</v>
      </c>
      <c r="G4927" s="2" t="s">
        <v>111</v>
      </c>
    </row>
    <row r="4928" customFormat="false" ht="15" hidden="false" customHeight="false" outlineLevel="0" collapsed="false">
      <c r="A4928" s="2" t="s">
        <v>10094</v>
      </c>
      <c r="B4928" s="2" t="s">
        <v>1132</v>
      </c>
      <c r="C4928" s="2" t="s">
        <v>5168</v>
      </c>
      <c r="D4928" s="13" t="n">
        <v>45845</v>
      </c>
      <c r="E4928" s="2" t="s">
        <v>165</v>
      </c>
      <c r="F4928" s="2" t="s">
        <v>98</v>
      </c>
      <c r="G4928" s="2" t="s">
        <v>136</v>
      </c>
    </row>
    <row r="4929" customFormat="false" ht="15" hidden="false" customHeight="false" outlineLevel="0" collapsed="false">
      <c r="A4929" s="2" t="s">
        <v>10095</v>
      </c>
      <c r="B4929" s="2" t="s">
        <v>3955</v>
      </c>
      <c r="C4929" s="2" t="s">
        <v>5164</v>
      </c>
      <c r="D4929" s="13" t="n">
        <v>45748</v>
      </c>
      <c r="E4929" s="2" t="s">
        <v>98</v>
      </c>
      <c r="F4929" s="2" t="s">
        <v>108</v>
      </c>
      <c r="G4929" s="2" t="s">
        <v>111</v>
      </c>
    </row>
    <row r="4930" customFormat="false" ht="15" hidden="false" customHeight="false" outlineLevel="0" collapsed="false">
      <c r="A4930" s="2" t="s">
        <v>10096</v>
      </c>
      <c r="B4930" s="2" t="s">
        <v>2982</v>
      </c>
      <c r="C4930" s="2" t="s">
        <v>5168</v>
      </c>
      <c r="D4930" s="13" t="n">
        <v>46015</v>
      </c>
      <c r="E4930" s="2" t="s">
        <v>119</v>
      </c>
      <c r="F4930" s="2" t="s">
        <v>98</v>
      </c>
      <c r="G4930" s="2" t="s">
        <v>111</v>
      </c>
    </row>
    <row r="4931" customFormat="false" ht="15" hidden="false" customHeight="false" outlineLevel="0" collapsed="false">
      <c r="A4931" s="2" t="s">
        <v>10097</v>
      </c>
      <c r="B4931" s="2" t="s">
        <v>2572</v>
      </c>
      <c r="C4931" s="2" t="s">
        <v>5166</v>
      </c>
      <c r="D4931" s="13" t="n">
        <v>45523</v>
      </c>
      <c r="E4931" s="2" t="s">
        <v>123</v>
      </c>
      <c r="F4931" s="2" t="s">
        <v>114</v>
      </c>
      <c r="G4931" s="2" t="s">
        <v>124</v>
      </c>
    </row>
    <row r="4932" customFormat="false" ht="15" hidden="false" customHeight="false" outlineLevel="0" collapsed="false">
      <c r="A4932" s="2" t="s">
        <v>10098</v>
      </c>
      <c r="B4932" s="2" t="s">
        <v>3275</v>
      </c>
      <c r="C4932" s="2" t="s">
        <v>5164</v>
      </c>
      <c r="D4932" s="13" t="n">
        <v>46207</v>
      </c>
      <c r="E4932" s="2" t="s">
        <v>98</v>
      </c>
      <c r="F4932" s="2" t="s">
        <v>98</v>
      </c>
      <c r="G4932" s="2" t="s">
        <v>111</v>
      </c>
    </row>
    <row r="4933" customFormat="false" ht="15" hidden="false" customHeight="false" outlineLevel="0" collapsed="false">
      <c r="A4933" s="2" t="s">
        <v>10099</v>
      </c>
      <c r="B4933" s="2" t="s">
        <v>851</v>
      </c>
      <c r="C4933" s="2" t="s">
        <v>5172</v>
      </c>
      <c r="D4933" s="13" t="n">
        <v>45747</v>
      </c>
      <c r="E4933" s="2" t="s">
        <v>165</v>
      </c>
      <c r="F4933" s="2" t="s">
        <v>98</v>
      </c>
      <c r="G4933" s="2" t="s">
        <v>99</v>
      </c>
    </row>
    <row r="4934" customFormat="false" ht="15" hidden="false" customHeight="false" outlineLevel="0" collapsed="false">
      <c r="A4934" s="2" t="s">
        <v>10100</v>
      </c>
      <c r="B4934" s="2" t="s">
        <v>1603</v>
      </c>
      <c r="C4934" s="2" t="s">
        <v>5164</v>
      </c>
      <c r="D4934" s="13" t="n">
        <v>45556</v>
      </c>
      <c r="E4934" s="2" t="s">
        <v>98</v>
      </c>
      <c r="F4934" s="2" t="s">
        <v>119</v>
      </c>
      <c r="G4934" s="2" t="s">
        <v>124</v>
      </c>
    </row>
    <row r="4935" customFormat="false" ht="15" hidden="false" customHeight="false" outlineLevel="0" collapsed="false">
      <c r="A4935" s="2" t="s">
        <v>10101</v>
      </c>
      <c r="B4935" s="2" t="s">
        <v>5129</v>
      </c>
      <c r="C4935" s="2" t="s">
        <v>5190</v>
      </c>
      <c r="D4935" s="13" t="n">
        <v>45959</v>
      </c>
      <c r="E4935" s="2" t="s">
        <v>98</v>
      </c>
      <c r="F4935" s="2" t="s">
        <v>98</v>
      </c>
      <c r="G4935" s="2" t="s">
        <v>120</v>
      </c>
    </row>
    <row r="4936" customFormat="false" ht="15" hidden="false" customHeight="false" outlineLevel="0" collapsed="false">
      <c r="A4936" s="2" t="s">
        <v>10102</v>
      </c>
      <c r="B4936" s="2" t="s">
        <v>4843</v>
      </c>
      <c r="C4936" s="2" t="s">
        <v>5164</v>
      </c>
      <c r="D4936" s="13" t="n">
        <v>45884</v>
      </c>
      <c r="E4936" s="2" t="s">
        <v>98</v>
      </c>
      <c r="F4936" s="2" t="s">
        <v>98</v>
      </c>
      <c r="G4936" s="2" t="s">
        <v>130</v>
      </c>
    </row>
    <row r="4937" customFormat="false" ht="15" hidden="false" customHeight="false" outlineLevel="0" collapsed="false">
      <c r="A4937" s="2" t="s">
        <v>10103</v>
      </c>
      <c r="B4937" s="2" t="s">
        <v>4929</v>
      </c>
      <c r="C4937" s="2" t="s">
        <v>5168</v>
      </c>
      <c r="D4937" s="13" t="n">
        <v>45614</v>
      </c>
      <c r="E4937" s="2" t="s">
        <v>104</v>
      </c>
      <c r="F4937" s="2" t="s">
        <v>98</v>
      </c>
      <c r="G4937" s="2" t="s">
        <v>111</v>
      </c>
    </row>
    <row r="4938" customFormat="false" ht="15" hidden="false" customHeight="false" outlineLevel="0" collapsed="false">
      <c r="A4938" s="2" t="s">
        <v>10104</v>
      </c>
      <c r="B4938" s="2" t="s">
        <v>2183</v>
      </c>
      <c r="C4938" s="2" t="s">
        <v>5168</v>
      </c>
      <c r="D4938" s="13" t="n">
        <v>46224</v>
      </c>
      <c r="E4938" s="2" t="s">
        <v>123</v>
      </c>
      <c r="F4938" s="2" t="s">
        <v>98</v>
      </c>
      <c r="G4938" s="2" t="s">
        <v>111</v>
      </c>
    </row>
    <row r="4939" customFormat="false" ht="15" hidden="false" customHeight="false" outlineLevel="0" collapsed="false">
      <c r="A4939" s="2" t="s">
        <v>10105</v>
      </c>
      <c r="B4939" s="2" t="s">
        <v>4055</v>
      </c>
      <c r="C4939" s="2" t="s">
        <v>5166</v>
      </c>
      <c r="D4939" s="13" t="n">
        <v>45627</v>
      </c>
      <c r="E4939" s="2" t="s">
        <v>141</v>
      </c>
      <c r="F4939" s="2" t="s">
        <v>119</v>
      </c>
      <c r="G4939" s="2" t="s">
        <v>99</v>
      </c>
    </row>
    <row r="4940" customFormat="false" ht="15" hidden="false" customHeight="false" outlineLevel="0" collapsed="false">
      <c r="A4940" s="2" t="s">
        <v>10106</v>
      </c>
      <c r="B4940" s="2" t="s">
        <v>3245</v>
      </c>
      <c r="C4940" s="2" t="s">
        <v>5166</v>
      </c>
      <c r="D4940" s="13" t="n">
        <v>45786</v>
      </c>
      <c r="E4940" s="2" t="s">
        <v>139</v>
      </c>
      <c r="F4940" s="2" t="s">
        <v>98</v>
      </c>
      <c r="G4940" s="2" t="s">
        <v>133</v>
      </c>
    </row>
    <row r="4941" customFormat="false" ht="15" hidden="false" customHeight="false" outlineLevel="0" collapsed="false">
      <c r="A4941" s="2" t="s">
        <v>10107</v>
      </c>
      <c r="B4941" s="2" t="s">
        <v>4662</v>
      </c>
      <c r="C4941" s="2" t="s">
        <v>5172</v>
      </c>
      <c r="D4941" s="13" t="n">
        <v>46096</v>
      </c>
      <c r="E4941" s="2" t="s">
        <v>139</v>
      </c>
      <c r="F4941" s="2" t="s">
        <v>98</v>
      </c>
      <c r="G4941" s="2" t="s">
        <v>111</v>
      </c>
    </row>
    <row r="4942" customFormat="false" ht="15" hidden="false" customHeight="false" outlineLevel="0" collapsed="false">
      <c r="A4942" s="2" t="s">
        <v>10108</v>
      </c>
      <c r="B4942" s="2" t="s">
        <v>5130</v>
      </c>
      <c r="C4942" s="2" t="s">
        <v>5190</v>
      </c>
      <c r="D4942" s="13" t="n">
        <v>45896</v>
      </c>
      <c r="E4942" s="2" t="s">
        <v>98</v>
      </c>
      <c r="F4942" s="2" t="s">
        <v>98</v>
      </c>
      <c r="G4942" s="2" t="s">
        <v>99</v>
      </c>
    </row>
    <row r="4943" customFormat="false" ht="15" hidden="false" customHeight="false" outlineLevel="0" collapsed="false">
      <c r="A4943" s="2" t="s">
        <v>10109</v>
      </c>
      <c r="B4943" s="2" t="s">
        <v>562</v>
      </c>
      <c r="C4943" s="2" t="s">
        <v>5168</v>
      </c>
      <c r="D4943" s="13" t="n">
        <v>45771</v>
      </c>
      <c r="E4943" s="2" t="s">
        <v>145</v>
      </c>
      <c r="F4943" s="2" t="s">
        <v>98</v>
      </c>
      <c r="G4943" s="2" t="s">
        <v>109</v>
      </c>
    </row>
    <row r="4944" customFormat="false" ht="15" hidden="false" customHeight="false" outlineLevel="0" collapsed="false">
      <c r="A4944" s="2" t="s">
        <v>10110</v>
      </c>
      <c r="B4944" s="2" t="s">
        <v>2059</v>
      </c>
      <c r="C4944" s="2" t="s">
        <v>5172</v>
      </c>
      <c r="D4944" s="13" t="n">
        <v>45863</v>
      </c>
      <c r="E4944" s="2" t="s">
        <v>139</v>
      </c>
      <c r="F4944" s="2" t="s">
        <v>98</v>
      </c>
      <c r="G4944" s="2" t="s">
        <v>109</v>
      </c>
    </row>
    <row r="4945" customFormat="false" ht="15" hidden="false" customHeight="false" outlineLevel="0" collapsed="false">
      <c r="A4945" s="2" t="s">
        <v>10111</v>
      </c>
      <c r="B4945" s="2" t="s">
        <v>1651</v>
      </c>
      <c r="C4945" s="2" t="s">
        <v>5164</v>
      </c>
      <c r="D4945" s="13" t="n">
        <v>46148</v>
      </c>
      <c r="E4945" s="2" t="s">
        <v>98</v>
      </c>
      <c r="F4945" s="2" t="s">
        <v>139</v>
      </c>
      <c r="G4945" s="2" t="s">
        <v>120</v>
      </c>
    </row>
    <row r="4946" customFormat="false" ht="15" hidden="false" customHeight="false" outlineLevel="0" collapsed="false">
      <c r="A4946" s="2" t="s">
        <v>10112</v>
      </c>
      <c r="B4946" s="2" t="s">
        <v>3468</v>
      </c>
      <c r="C4946" s="2" t="s">
        <v>5168</v>
      </c>
      <c r="D4946" s="13" t="n">
        <v>45911</v>
      </c>
      <c r="E4946" s="2" t="s">
        <v>123</v>
      </c>
      <c r="F4946" s="2" t="s">
        <v>98</v>
      </c>
      <c r="G4946" s="2" t="s">
        <v>130</v>
      </c>
    </row>
    <row r="4947" customFormat="false" ht="15" hidden="false" customHeight="false" outlineLevel="0" collapsed="false">
      <c r="A4947" s="2" t="s">
        <v>10113</v>
      </c>
      <c r="B4947" s="2" t="s">
        <v>3212</v>
      </c>
      <c r="C4947" s="2" t="s">
        <v>5168</v>
      </c>
      <c r="D4947" s="13" t="n">
        <v>45839</v>
      </c>
      <c r="E4947" s="2" t="s">
        <v>128</v>
      </c>
      <c r="F4947" s="2" t="s">
        <v>98</v>
      </c>
      <c r="G4947" s="2" t="s">
        <v>111</v>
      </c>
    </row>
    <row r="4948" customFormat="false" ht="15" hidden="false" customHeight="false" outlineLevel="0" collapsed="false">
      <c r="A4948" s="2" t="s">
        <v>10114</v>
      </c>
      <c r="B4948" s="2" t="s">
        <v>5000</v>
      </c>
      <c r="C4948" s="2" t="s">
        <v>5190</v>
      </c>
      <c r="D4948" s="13" t="n">
        <v>46045</v>
      </c>
      <c r="E4948" s="2" t="s">
        <v>98</v>
      </c>
      <c r="F4948" s="2" t="s">
        <v>98</v>
      </c>
      <c r="G4948" s="2" t="s">
        <v>120</v>
      </c>
    </row>
    <row r="4949" customFormat="false" ht="15" hidden="false" customHeight="false" outlineLevel="0" collapsed="false">
      <c r="A4949" s="2" t="s">
        <v>10115</v>
      </c>
      <c r="B4949" s="2" t="s">
        <v>5064</v>
      </c>
      <c r="C4949" s="2" t="s">
        <v>5172</v>
      </c>
      <c r="D4949" s="13" t="n">
        <v>45663</v>
      </c>
      <c r="E4949" s="2" t="s">
        <v>98</v>
      </c>
      <c r="F4949" s="2" t="s">
        <v>98</v>
      </c>
      <c r="G4949" s="2" t="s">
        <v>109</v>
      </c>
    </row>
    <row r="4950" customFormat="false" ht="15" hidden="false" customHeight="false" outlineLevel="0" collapsed="false">
      <c r="A4950" s="2" t="s">
        <v>10116</v>
      </c>
      <c r="B4950" s="2" t="s">
        <v>2927</v>
      </c>
      <c r="C4950" s="2" t="s">
        <v>5164</v>
      </c>
      <c r="D4950" s="13" t="n">
        <v>45730</v>
      </c>
      <c r="E4950" s="2" t="s">
        <v>98</v>
      </c>
      <c r="F4950" s="2" t="s">
        <v>165</v>
      </c>
      <c r="G4950" s="2" t="s">
        <v>136</v>
      </c>
    </row>
    <row r="4951" customFormat="false" ht="15" hidden="false" customHeight="false" outlineLevel="0" collapsed="false">
      <c r="A4951" s="2" t="s">
        <v>10117</v>
      </c>
      <c r="B4951" s="2" t="s">
        <v>2723</v>
      </c>
      <c r="C4951" s="2" t="s">
        <v>5164</v>
      </c>
      <c r="D4951" s="13" t="n">
        <v>45372</v>
      </c>
      <c r="E4951" s="2" t="s">
        <v>98</v>
      </c>
      <c r="F4951" s="2" t="s">
        <v>104</v>
      </c>
      <c r="G4951" s="2" t="s">
        <v>120</v>
      </c>
    </row>
    <row r="4952" customFormat="false" ht="15" hidden="false" customHeight="false" outlineLevel="0" collapsed="false">
      <c r="A4952" s="2" t="s">
        <v>10118</v>
      </c>
      <c r="B4952" s="2" t="s">
        <v>3123</v>
      </c>
      <c r="C4952" s="2" t="s">
        <v>5164</v>
      </c>
      <c r="D4952" s="13" t="n">
        <v>45795</v>
      </c>
      <c r="E4952" s="2" t="s">
        <v>98</v>
      </c>
      <c r="F4952" s="2" t="s">
        <v>98</v>
      </c>
      <c r="G4952" s="2" t="s">
        <v>136</v>
      </c>
    </row>
    <row r="4953" customFormat="false" ht="15" hidden="false" customHeight="false" outlineLevel="0" collapsed="false">
      <c r="A4953" s="2" t="s">
        <v>10119</v>
      </c>
      <c r="B4953" s="2" t="s">
        <v>4073</v>
      </c>
      <c r="C4953" s="2" t="s">
        <v>5164</v>
      </c>
      <c r="D4953" s="13" t="n">
        <v>45805</v>
      </c>
      <c r="E4953" s="2" t="s">
        <v>98</v>
      </c>
      <c r="F4953" s="2" t="s">
        <v>119</v>
      </c>
      <c r="G4953" s="2" t="s">
        <v>111</v>
      </c>
    </row>
    <row r="4954" customFormat="false" ht="15" hidden="false" customHeight="false" outlineLevel="0" collapsed="false">
      <c r="A4954" s="2" t="s">
        <v>10120</v>
      </c>
      <c r="B4954" s="2" t="s">
        <v>5100</v>
      </c>
      <c r="C4954" s="2" t="s">
        <v>5190</v>
      </c>
      <c r="D4954" s="13" t="n">
        <v>46083</v>
      </c>
      <c r="E4954" s="2" t="s">
        <v>98</v>
      </c>
      <c r="F4954" s="2" t="s">
        <v>98</v>
      </c>
      <c r="G4954" s="2" t="s">
        <v>133</v>
      </c>
    </row>
    <row r="4955" customFormat="false" ht="15" hidden="false" customHeight="false" outlineLevel="0" collapsed="false">
      <c r="A4955" s="2" t="s">
        <v>10121</v>
      </c>
      <c r="B4955" s="2" t="s">
        <v>1582</v>
      </c>
      <c r="C4955" s="2" t="s">
        <v>5168</v>
      </c>
      <c r="D4955" s="13" t="n">
        <v>45830</v>
      </c>
      <c r="E4955" s="2" t="s">
        <v>141</v>
      </c>
      <c r="F4955" s="2" t="s">
        <v>98</v>
      </c>
      <c r="G4955" s="2" t="s">
        <v>133</v>
      </c>
    </row>
    <row r="4956" customFormat="false" ht="15" hidden="false" customHeight="false" outlineLevel="0" collapsed="false">
      <c r="A4956" s="2" t="s">
        <v>10122</v>
      </c>
      <c r="B4956" s="2" t="s">
        <v>3418</v>
      </c>
      <c r="C4956" s="2" t="s">
        <v>5168</v>
      </c>
      <c r="D4956" s="13" t="n">
        <v>46015</v>
      </c>
      <c r="E4956" s="2" t="s">
        <v>119</v>
      </c>
      <c r="F4956" s="2" t="s">
        <v>98</v>
      </c>
      <c r="G4956" s="2" t="s">
        <v>130</v>
      </c>
    </row>
    <row r="4957" customFormat="false" ht="15" hidden="false" customHeight="false" outlineLevel="0" collapsed="false">
      <c r="A4957" s="2" t="s">
        <v>10123</v>
      </c>
      <c r="B4957" s="2" t="s">
        <v>2212</v>
      </c>
      <c r="C4957" s="2" t="s">
        <v>5168</v>
      </c>
      <c r="D4957" s="13" t="n">
        <v>45572</v>
      </c>
      <c r="E4957" s="2" t="s">
        <v>108</v>
      </c>
      <c r="F4957" s="2" t="s">
        <v>98</v>
      </c>
      <c r="G4957" s="2" t="s">
        <v>120</v>
      </c>
    </row>
    <row r="4958" customFormat="false" ht="15" hidden="false" customHeight="false" outlineLevel="0" collapsed="false">
      <c r="A4958" s="2" t="s">
        <v>10124</v>
      </c>
      <c r="B4958" s="2" t="s">
        <v>4886</v>
      </c>
      <c r="C4958" s="2" t="s">
        <v>5168</v>
      </c>
      <c r="D4958" s="13" t="n">
        <v>45887</v>
      </c>
      <c r="E4958" s="2" t="s">
        <v>119</v>
      </c>
      <c r="F4958" s="2" t="s">
        <v>98</v>
      </c>
      <c r="G4958" s="2" t="s">
        <v>136</v>
      </c>
    </row>
    <row r="4959" customFormat="false" ht="15" hidden="false" customHeight="false" outlineLevel="0" collapsed="false">
      <c r="A4959" s="2" t="s">
        <v>10125</v>
      </c>
      <c r="B4959" s="2" t="s">
        <v>2463</v>
      </c>
      <c r="C4959" s="2" t="s">
        <v>5166</v>
      </c>
      <c r="D4959" s="13" t="n">
        <v>45799</v>
      </c>
      <c r="E4959" s="2" t="s">
        <v>128</v>
      </c>
      <c r="F4959" s="2" t="s">
        <v>119</v>
      </c>
      <c r="G4959" s="2" t="s">
        <v>111</v>
      </c>
    </row>
    <row r="4960" customFormat="false" ht="15" hidden="false" customHeight="false" outlineLevel="0" collapsed="false">
      <c r="A4960" s="2" t="s">
        <v>10126</v>
      </c>
      <c r="B4960" s="2" t="s">
        <v>5082</v>
      </c>
      <c r="C4960" s="2" t="s">
        <v>5190</v>
      </c>
      <c r="D4960" s="13" t="n">
        <v>45936</v>
      </c>
      <c r="E4960" s="2" t="s">
        <v>98</v>
      </c>
      <c r="F4960" s="2" t="s">
        <v>98</v>
      </c>
      <c r="G4960" s="2" t="s">
        <v>120</v>
      </c>
    </row>
    <row r="4961" customFormat="false" ht="15" hidden="false" customHeight="false" outlineLevel="0" collapsed="false">
      <c r="A4961" s="2" t="s">
        <v>10127</v>
      </c>
      <c r="B4961" s="2" t="s">
        <v>4135</v>
      </c>
      <c r="C4961" s="2" t="s">
        <v>5166</v>
      </c>
      <c r="D4961" s="13" t="n">
        <v>45814</v>
      </c>
      <c r="E4961" s="2" t="s">
        <v>108</v>
      </c>
      <c r="F4961" s="2" t="s">
        <v>123</v>
      </c>
      <c r="G4961" s="2" t="s">
        <v>124</v>
      </c>
    </row>
    <row r="4962" customFormat="false" ht="15" hidden="false" customHeight="false" outlineLevel="0" collapsed="false">
      <c r="A4962" s="2" t="s">
        <v>10128</v>
      </c>
      <c r="B4962" s="2" t="s">
        <v>2892</v>
      </c>
      <c r="C4962" s="2" t="s">
        <v>5168</v>
      </c>
      <c r="D4962" s="13" t="n">
        <v>46027</v>
      </c>
      <c r="E4962" s="2" t="s">
        <v>139</v>
      </c>
      <c r="F4962" s="2" t="s">
        <v>98</v>
      </c>
      <c r="G4962" s="2" t="s">
        <v>120</v>
      </c>
    </row>
    <row r="4963" customFormat="false" ht="15" hidden="false" customHeight="false" outlineLevel="0" collapsed="false">
      <c r="A4963" s="2" t="s">
        <v>10129</v>
      </c>
      <c r="B4963" s="2" t="s">
        <v>4697</v>
      </c>
      <c r="C4963" s="2" t="s">
        <v>5164</v>
      </c>
      <c r="D4963" s="13" t="n">
        <v>45370</v>
      </c>
      <c r="E4963" s="2" t="s">
        <v>98</v>
      </c>
      <c r="F4963" s="2" t="s">
        <v>123</v>
      </c>
      <c r="G4963" s="2" t="s">
        <v>109</v>
      </c>
    </row>
    <row r="4964" customFormat="false" ht="15" hidden="false" customHeight="false" outlineLevel="0" collapsed="false">
      <c r="A4964" s="2" t="s">
        <v>10130</v>
      </c>
      <c r="B4964" s="2" t="s">
        <v>3119</v>
      </c>
      <c r="C4964" s="2" t="s">
        <v>5172</v>
      </c>
      <c r="D4964" s="13" t="n">
        <v>45940</v>
      </c>
      <c r="E4964" s="2" t="s">
        <v>98</v>
      </c>
      <c r="F4964" s="2" t="s">
        <v>98</v>
      </c>
      <c r="G4964" s="2" t="s">
        <v>133</v>
      </c>
    </row>
    <row r="4965" customFormat="false" ht="15" hidden="false" customHeight="false" outlineLevel="0" collapsed="false">
      <c r="A4965" s="2" t="s">
        <v>10131</v>
      </c>
      <c r="B4965" s="2" t="s">
        <v>5000</v>
      </c>
      <c r="C4965" s="2" t="s">
        <v>5172</v>
      </c>
      <c r="D4965" s="13" t="n">
        <v>46286</v>
      </c>
      <c r="E4965" s="2" t="s">
        <v>98</v>
      </c>
      <c r="F4965" s="2" t="s">
        <v>98</v>
      </c>
      <c r="G4965" s="2" t="s">
        <v>142</v>
      </c>
    </row>
    <row r="4966" customFormat="false" ht="15" hidden="false" customHeight="false" outlineLevel="0" collapsed="false">
      <c r="A4966" s="2" t="s">
        <v>10132</v>
      </c>
      <c r="B4966" s="2" t="s">
        <v>3552</v>
      </c>
      <c r="C4966" s="2" t="s">
        <v>5164</v>
      </c>
      <c r="D4966" s="13" t="n">
        <v>45896</v>
      </c>
      <c r="E4966" s="2" t="s">
        <v>98</v>
      </c>
      <c r="F4966" s="2" t="s">
        <v>163</v>
      </c>
      <c r="G4966" s="2" t="s">
        <v>111</v>
      </c>
    </row>
    <row r="4967" customFormat="false" ht="15" hidden="false" customHeight="false" outlineLevel="0" collapsed="false">
      <c r="A4967" s="2" t="s">
        <v>10133</v>
      </c>
      <c r="B4967" s="2" t="s">
        <v>3795</v>
      </c>
      <c r="C4967" s="2" t="s">
        <v>5164</v>
      </c>
      <c r="D4967" s="13" t="n">
        <v>45870</v>
      </c>
      <c r="E4967" s="2" t="s">
        <v>98</v>
      </c>
      <c r="F4967" s="2" t="s">
        <v>119</v>
      </c>
      <c r="G4967" s="2" t="s">
        <v>136</v>
      </c>
    </row>
    <row r="4968" customFormat="false" ht="15" hidden="false" customHeight="false" outlineLevel="0" collapsed="false">
      <c r="A4968" s="2" t="s">
        <v>10134</v>
      </c>
      <c r="B4968" s="2" t="s">
        <v>2311</v>
      </c>
      <c r="C4968" s="2" t="s">
        <v>5164</v>
      </c>
      <c r="D4968" s="13" t="n">
        <v>45956</v>
      </c>
      <c r="E4968" s="2" t="s">
        <v>98</v>
      </c>
      <c r="F4968" s="2" t="s">
        <v>114</v>
      </c>
      <c r="G4968" s="2" t="s">
        <v>99</v>
      </c>
    </row>
    <row r="4969" customFormat="false" ht="15" hidden="false" customHeight="false" outlineLevel="0" collapsed="false">
      <c r="A4969" s="2" t="s">
        <v>10135</v>
      </c>
      <c r="B4969" s="2" t="s">
        <v>396</v>
      </c>
      <c r="C4969" s="2" t="s">
        <v>5164</v>
      </c>
      <c r="D4969" s="13" t="n">
        <v>45887</v>
      </c>
      <c r="E4969" s="2" t="s">
        <v>98</v>
      </c>
      <c r="F4969" s="2" t="s">
        <v>163</v>
      </c>
      <c r="G4969" s="2" t="s">
        <v>111</v>
      </c>
    </row>
    <row r="4970" customFormat="false" ht="15" hidden="false" customHeight="false" outlineLevel="0" collapsed="false">
      <c r="A4970" s="2" t="s">
        <v>10136</v>
      </c>
      <c r="B4970" s="2" t="s">
        <v>2438</v>
      </c>
      <c r="C4970" s="2" t="s">
        <v>5166</v>
      </c>
      <c r="D4970" s="13" t="n">
        <v>45575</v>
      </c>
      <c r="E4970" s="2" t="s">
        <v>119</v>
      </c>
      <c r="F4970" s="2" t="s">
        <v>141</v>
      </c>
      <c r="G4970" s="2" t="s">
        <v>109</v>
      </c>
    </row>
    <row r="4971" customFormat="false" ht="15" hidden="false" customHeight="false" outlineLevel="0" collapsed="false">
      <c r="A4971" s="2" t="s">
        <v>10137</v>
      </c>
      <c r="B4971" s="2" t="s">
        <v>1377</v>
      </c>
      <c r="C4971" s="2" t="s">
        <v>5190</v>
      </c>
      <c r="D4971" s="13" t="n">
        <v>45943</v>
      </c>
      <c r="E4971" s="2" t="s">
        <v>98</v>
      </c>
      <c r="F4971" s="2" t="s">
        <v>119</v>
      </c>
      <c r="G4971" s="2" t="s">
        <v>115</v>
      </c>
    </row>
    <row r="4972" customFormat="false" ht="15" hidden="false" customHeight="false" outlineLevel="0" collapsed="false">
      <c r="A4972" s="2" t="s">
        <v>10138</v>
      </c>
      <c r="B4972" s="2" t="s">
        <v>2151</v>
      </c>
      <c r="C4972" s="2" t="s">
        <v>5166</v>
      </c>
      <c r="D4972" s="13" t="n">
        <v>45859</v>
      </c>
      <c r="E4972" s="2" t="s">
        <v>114</v>
      </c>
      <c r="F4972" s="2" t="s">
        <v>98</v>
      </c>
      <c r="G4972" s="2" t="s">
        <v>109</v>
      </c>
    </row>
    <row r="4973" customFormat="false" ht="15" hidden="false" customHeight="false" outlineLevel="0" collapsed="false">
      <c r="A4973" s="2" t="s">
        <v>10139</v>
      </c>
      <c r="B4973" s="2" t="s">
        <v>4444</v>
      </c>
      <c r="C4973" s="2" t="s">
        <v>5164</v>
      </c>
      <c r="D4973" s="13" t="n">
        <v>45460</v>
      </c>
      <c r="E4973" s="2" t="s">
        <v>98</v>
      </c>
      <c r="F4973" s="2" t="s">
        <v>98</v>
      </c>
      <c r="G4973" s="2" t="s">
        <v>130</v>
      </c>
    </row>
    <row r="4974" customFormat="false" ht="15" hidden="false" customHeight="false" outlineLevel="0" collapsed="false">
      <c r="A4974" s="2" t="s">
        <v>10140</v>
      </c>
      <c r="B4974" s="2" t="s">
        <v>4460</v>
      </c>
      <c r="C4974" s="2" t="s">
        <v>5172</v>
      </c>
      <c r="D4974" s="13" t="n">
        <v>46211</v>
      </c>
      <c r="E4974" s="2" t="s">
        <v>139</v>
      </c>
      <c r="F4974" s="2" t="s">
        <v>98</v>
      </c>
      <c r="G4974" s="2" t="s">
        <v>99</v>
      </c>
    </row>
    <row r="4975" customFormat="false" ht="15" hidden="false" customHeight="false" outlineLevel="0" collapsed="false">
      <c r="A4975" s="2" t="s">
        <v>10141</v>
      </c>
      <c r="B4975" s="2" t="s">
        <v>3832</v>
      </c>
      <c r="C4975" s="2" t="s">
        <v>5190</v>
      </c>
      <c r="D4975" s="13" t="n">
        <v>46191</v>
      </c>
      <c r="E4975" s="2" t="s">
        <v>98</v>
      </c>
      <c r="F4975" s="2" t="s">
        <v>128</v>
      </c>
      <c r="G4975" s="2" t="s">
        <v>142</v>
      </c>
    </row>
    <row r="4976" customFormat="false" ht="15" hidden="false" customHeight="false" outlineLevel="0" collapsed="false">
      <c r="A4976" s="2" t="s">
        <v>10142</v>
      </c>
      <c r="B4976" s="2" t="s">
        <v>1503</v>
      </c>
      <c r="C4976" s="2" t="s">
        <v>5172</v>
      </c>
      <c r="D4976" s="13" t="n">
        <v>45932</v>
      </c>
      <c r="E4976" s="2" t="s">
        <v>165</v>
      </c>
      <c r="F4976" s="2" t="s">
        <v>98</v>
      </c>
      <c r="G4976" s="2" t="s">
        <v>136</v>
      </c>
    </row>
    <row r="4977" customFormat="false" ht="15" hidden="false" customHeight="false" outlineLevel="0" collapsed="false">
      <c r="A4977" s="2" t="s">
        <v>10143</v>
      </c>
      <c r="B4977" s="2" t="s">
        <v>1460</v>
      </c>
      <c r="C4977" s="2" t="s">
        <v>5164</v>
      </c>
      <c r="D4977" s="13" t="n">
        <v>46184</v>
      </c>
      <c r="E4977" s="2" t="s">
        <v>98</v>
      </c>
      <c r="F4977" s="2" t="s">
        <v>108</v>
      </c>
      <c r="G4977" s="2" t="s">
        <v>120</v>
      </c>
    </row>
    <row r="4978" customFormat="false" ht="15" hidden="false" customHeight="false" outlineLevel="0" collapsed="false">
      <c r="A4978" s="2" t="s">
        <v>10144</v>
      </c>
      <c r="B4978" s="2" t="s">
        <v>3737</v>
      </c>
      <c r="C4978" s="2" t="s">
        <v>5166</v>
      </c>
      <c r="D4978" s="13" t="n">
        <v>45905</v>
      </c>
      <c r="E4978" s="2" t="s">
        <v>108</v>
      </c>
      <c r="F4978" s="2" t="s">
        <v>141</v>
      </c>
      <c r="G4978" s="2" t="s">
        <v>130</v>
      </c>
    </row>
    <row r="4979" customFormat="false" ht="15" hidden="false" customHeight="false" outlineLevel="0" collapsed="false">
      <c r="A4979" s="2" t="s">
        <v>10145</v>
      </c>
      <c r="B4979" s="2" t="s">
        <v>4415</v>
      </c>
      <c r="C4979" s="2" t="s">
        <v>5168</v>
      </c>
      <c r="D4979" s="13" t="n">
        <v>45837</v>
      </c>
      <c r="E4979" s="2" t="s">
        <v>108</v>
      </c>
      <c r="F4979" s="2" t="s">
        <v>98</v>
      </c>
      <c r="G4979" s="2" t="s">
        <v>109</v>
      </c>
    </row>
    <row r="4980" customFormat="false" ht="15" hidden="false" customHeight="false" outlineLevel="0" collapsed="false">
      <c r="A4980" s="2" t="s">
        <v>10146</v>
      </c>
      <c r="B4980" s="2" t="s">
        <v>379</v>
      </c>
      <c r="C4980" s="2" t="s">
        <v>5164</v>
      </c>
      <c r="D4980" s="13" t="n">
        <v>45737</v>
      </c>
      <c r="E4980" s="2" t="s">
        <v>98</v>
      </c>
      <c r="F4980" s="2" t="s">
        <v>145</v>
      </c>
      <c r="G4980" s="2" t="s">
        <v>109</v>
      </c>
    </row>
    <row r="4981" customFormat="false" ht="15" hidden="false" customHeight="false" outlineLevel="0" collapsed="false">
      <c r="A4981" s="2" t="s">
        <v>10147</v>
      </c>
      <c r="B4981" s="2" t="s">
        <v>3881</v>
      </c>
      <c r="C4981" s="2" t="s">
        <v>5166</v>
      </c>
      <c r="D4981" s="13" t="n">
        <v>46068</v>
      </c>
      <c r="E4981" s="2" t="s">
        <v>104</v>
      </c>
      <c r="F4981" s="2" t="s">
        <v>139</v>
      </c>
      <c r="G4981" s="2" t="s">
        <v>136</v>
      </c>
    </row>
    <row r="4982" customFormat="false" ht="15" hidden="false" customHeight="false" outlineLevel="0" collapsed="false">
      <c r="A4982" s="2" t="s">
        <v>10148</v>
      </c>
      <c r="B4982" s="2" t="s">
        <v>5016</v>
      </c>
      <c r="C4982" s="2" t="s">
        <v>5190</v>
      </c>
      <c r="D4982" s="13" t="n">
        <v>45833</v>
      </c>
      <c r="E4982" s="2" t="s">
        <v>98</v>
      </c>
      <c r="F4982" s="2" t="s">
        <v>98</v>
      </c>
      <c r="G4982" s="2" t="s">
        <v>99</v>
      </c>
    </row>
    <row r="4983" customFormat="false" ht="15" hidden="false" customHeight="false" outlineLevel="0" collapsed="false">
      <c r="A4983" s="2" t="s">
        <v>10149</v>
      </c>
      <c r="B4983" s="2" t="s">
        <v>5030</v>
      </c>
      <c r="C4983" s="2" t="s">
        <v>5172</v>
      </c>
      <c r="D4983" s="13" t="n">
        <v>45950</v>
      </c>
      <c r="E4983" s="2" t="s">
        <v>98</v>
      </c>
      <c r="F4983" s="2" t="s">
        <v>98</v>
      </c>
      <c r="G4983" s="2" t="s">
        <v>99</v>
      </c>
    </row>
    <row r="4984" customFormat="false" ht="15" hidden="false" customHeight="false" outlineLevel="0" collapsed="false">
      <c r="A4984" s="2" t="s">
        <v>10150</v>
      </c>
      <c r="B4984" s="2" t="s">
        <v>1347</v>
      </c>
      <c r="C4984" s="2" t="s">
        <v>5190</v>
      </c>
      <c r="D4984" s="13" t="n">
        <v>45575</v>
      </c>
      <c r="E4984" s="2" t="s">
        <v>98</v>
      </c>
      <c r="F4984" s="2" t="s">
        <v>165</v>
      </c>
      <c r="G4984" s="2" t="s">
        <v>99</v>
      </c>
    </row>
    <row r="4985" customFormat="false" ht="15" hidden="false" customHeight="false" outlineLevel="0" collapsed="false">
      <c r="A4985" s="2" t="s">
        <v>10151</v>
      </c>
      <c r="B4985" s="2" t="s">
        <v>4547</v>
      </c>
      <c r="C4985" s="2" t="s">
        <v>5164</v>
      </c>
      <c r="D4985" s="13" t="n">
        <v>45677</v>
      </c>
      <c r="E4985" s="2" t="s">
        <v>98</v>
      </c>
      <c r="F4985" s="2" t="s">
        <v>165</v>
      </c>
      <c r="G4985" s="2" t="s">
        <v>130</v>
      </c>
    </row>
    <row r="4986" customFormat="false" ht="15" hidden="false" customHeight="false" outlineLevel="0" collapsed="false">
      <c r="A4986" s="2" t="s">
        <v>10152</v>
      </c>
      <c r="B4986" s="2" t="s">
        <v>205</v>
      </c>
      <c r="C4986" s="2" t="s">
        <v>5164</v>
      </c>
      <c r="D4986" s="13" t="n">
        <v>45592</v>
      </c>
      <c r="E4986" s="2" t="s">
        <v>98</v>
      </c>
      <c r="F4986" s="2" t="s">
        <v>139</v>
      </c>
      <c r="G4986" s="2" t="s">
        <v>99</v>
      </c>
    </row>
    <row r="4987" customFormat="false" ht="15" hidden="false" customHeight="false" outlineLevel="0" collapsed="false">
      <c r="A4987" s="2" t="s">
        <v>10153</v>
      </c>
      <c r="B4987" s="2" t="s">
        <v>3955</v>
      </c>
      <c r="C4987" s="2" t="s">
        <v>5164</v>
      </c>
      <c r="D4987" s="13" t="n">
        <v>45969</v>
      </c>
      <c r="E4987" s="2" t="s">
        <v>98</v>
      </c>
      <c r="F4987" s="2" t="s">
        <v>108</v>
      </c>
      <c r="G4987" s="2" t="s">
        <v>120</v>
      </c>
    </row>
    <row r="4988" customFormat="false" ht="15" hidden="false" customHeight="false" outlineLevel="0" collapsed="false">
      <c r="A4988" s="2" t="s">
        <v>10154</v>
      </c>
      <c r="B4988" s="2" t="s">
        <v>5036</v>
      </c>
      <c r="C4988" s="2" t="s">
        <v>5190</v>
      </c>
      <c r="D4988" s="13" t="n">
        <v>45472</v>
      </c>
      <c r="E4988" s="2" t="s">
        <v>98</v>
      </c>
      <c r="F4988" s="2" t="s">
        <v>98</v>
      </c>
      <c r="G4988" s="2" t="s">
        <v>99</v>
      </c>
    </row>
    <row r="4989" customFormat="false" ht="15" hidden="false" customHeight="false" outlineLevel="0" collapsed="false">
      <c r="A4989" s="2" t="s">
        <v>10155</v>
      </c>
      <c r="B4989" s="2" t="s">
        <v>3556</v>
      </c>
      <c r="C4989" s="2" t="s">
        <v>5190</v>
      </c>
      <c r="D4989" s="13" t="n">
        <v>45778</v>
      </c>
      <c r="E4989" s="2" t="s">
        <v>98</v>
      </c>
      <c r="F4989" s="2" t="s">
        <v>139</v>
      </c>
      <c r="G4989" s="2" t="s">
        <v>133</v>
      </c>
    </row>
    <row r="4990" customFormat="false" ht="15" hidden="false" customHeight="false" outlineLevel="0" collapsed="false">
      <c r="A4990" s="2" t="s">
        <v>10156</v>
      </c>
      <c r="B4990" s="2" t="s">
        <v>2503</v>
      </c>
      <c r="C4990" s="2" t="s">
        <v>5166</v>
      </c>
      <c r="D4990" s="13" t="n">
        <v>45825</v>
      </c>
      <c r="E4990" s="2" t="s">
        <v>108</v>
      </c>
      <c r="F4990" s="2" t="s">
        <v>119</v>
      </c>
      <c r="G4990" s="2" t="s">
        <v>136</v>
      </c>
    </row>
    <row r="4991" customFormat="false" ht="15" hidden="false" customHeight="false" outlineLevel="0" collapsed="false">
      <c r="A4991" s="2" t="s">
        <v>10157</v>
      </c>
      <c r="B4991" s="2" t="s">
        <v>772</v>
      </c>
      <c r="C4991" s="2" t="s">
        <v>5168</v>
      </c>
      <c r="D4991" s="13" t="n">
        <v>45619</v>
      </c>
      <c r="E4991" s="2" t="s">
        <v>119</v>
      </c>
      <c r="F4991" s="2" t="s">
        <v>98</v>
      </c>
      <c r="G4991" s="2" t="s">
        <v>133</v>
      </c>
    </row>
    <row r="4992" customFormat="false" ht="15" hidden="false" customHeight="false" outlineLevel="0" collapsed="false">
      <c r="A4992" s="2" t="s">
        <v>10158</v>
      </c>
      <c r="B4992" s="2" t="s">
        <v>4975</v>
      </c>
      <c r="C4992" s="2" t="s">
        <v>5190</v>
      </c>
      <c r="D4992" s="13" t="n">
        <v>45714</v>
      </c>
      <c r="E4992" s="2" t="s">
        <v>98</v>
      </c>
      <c r="F4992" s="2" t="s">
        <v>98</v>
      </c>
      <c r="G4992" s="2" t="s">
        <v>109</v>
      </c>
    </row>
    <row r="4993" customFormat="false" ht="15" hidden="false" customHeight="false" outlineLevel="0" collapsed="false">
      <c r="A4993" s="2" t="s">
        <v>10159</v>
      </c>
      <c r="B4993" s="2" t="s">
        <v>3094</v>
      </c>
      <c r="C4993" s="2" t="s">
        <v>5168</v>
      </c>
      <c r="D4993" s="13" t="n">
        <v>45680</v>
      </c>
      <c r="E4993" s="2" t="s">
        <v>98</v>
      </c>
      <c r="F4993" s="2" t="s">
        <v>98</v>
      </c>
      <c r="G4993" s="2" t="s">
        <v>111</v>
      </c>
    </row>
    <row r="4994" customFormat="false" ht="15" hidden="false" customHeight="false" outlineLevel="0" collapsed="false">
      <c r="A4994" s="2" t="s">
        <v>10160</v>
      </c>
      <c r="B4994" s="2" t="s">
        <v>4527</v>
      </c>
      <c r="C4994" s="2" t="s">
        <v>5168</v>
      </c>
      <c r="D4994" s="13" t="n">
        <v>45670</v>
      </c>
      <c r="E4994" s="2" t="s">
        <v>119</v>
      </c>
      <c r="F4994" s="2" t="s">
        <v>98</v>
      </c>
      <c r="G4994" s="2" t="s">
        <v>130</v>
      </c>
    </row>
    <row r="4995" customFormat="false" ht="15" hidden="false" customHeight="false" outlineLevel="0" collapsed="false">
      <c r="A4995" s="2" t="s">
        <v>10161</v>
      </c>
      <c r="B4995" s="2" t="s">
        <v>2791</v>
      </c>
      <c r="C4995" s="2" t="s">
        <v>5190</v>
      </c>
      <c r="D4995" s="13" t="n">
        <v>46067</v>
      </c>
      <c r="E4995" s="2" t="s">
        <v>98</v>
      </c>
      <c r="F4995" s="2" t="s">
        <v>145</v>
      </c>
      <c r="G4995" s="2" t="s">
        <v>111</v>
      </c>
    </row>
    <row r="4996" customFormat="false" ht="15" hidden="false" customHeight="false" outlineLevel="0" collapsed="false">
      <c r="A4996" s="2" t="s">
        <v>10162</v>
      </c>
      <c r="B4996" s="2" t="s">
        <v>146</v>
      </c>
      <c r="C4996" s="2" t="s">
        <v>5168</v>
      </c>
      <c r="D4996" s="13" t="n">
        <v>45761</v>
      </c>
      <c r="E4996" s="2" t="s">
        <v>139</v>
      </c>
      <c r="F4996" s="2" t="s">
        <v>98</v>
      </c>
      <c r="G4996" s="2" t="s">
        <v>124</v>
      </c>
    </row>
    <row r="4997" customFormat="false" ht="15" hidden="false" customHeight="false" outlineLevel="0" collapsed="false">
      <c r="A4997" s="2" t="s">
        <v>10163</v>
      </c>
      <c r="B4997" s="2" t="s">
        <v>4993</v>
      </c>
      <c r="C4997" s="2" t="s">
        <v>5190</v>
      </c>
      <c r="D4997" s="13" t="n">
        <v>45882</v>
      </c>
      <c r="E4997" s="2" t="s">
        <v>98</v>
      </c>
      <c r="F4997" s="2" t="s">
        <v>98</v>
      </c>
      <c r="G4997" s="2" t="s">
        <v>109</v>
      </c>
    </row>
    <row r="4998" customFormat="false" ht="15" hidden="false" customHeight="false" outlineLevel="0" collapsed="false">
      <c r="A4998" s="2" t="s">
        <v>10164</v>
      </c>
      <c r="B4998" s="2" t="s">
        <v>5081</v>
      </c>
      <c r="C4998" s="2" t="s">
        <v>5190</v>
      </c>
      <c r="D4998" s="13" t="n">
        <v>45741</v>
      </c>
      <c r="E4998" s="2" t="s">
        <v>98</v>
      </c>
      <c r="F4998" s="2" t="s">
        <v>98</v>
      </c>
      <c r="G4998" s="2" t="s">
        <v>111</v>
      </c>
    </row>
    <row r="4999" customFormat="false" ht="15" hidden="false" customHeight="false" outlineLevel="0" collapsed="false">
      <c r="A4999" s="2" t="s">
        <v>10165</v>
      </c>
      <c r="B4999" s="2" t="s">
        <v>277</v>
      </c>
      <c r="C4999" s="2" t="s">
        <v>5164</v>
      </c>
      <c r="D4999" s="13" t="n">
        <v>46099</v>
      </c>
      <c r="E4999" s="2" t="s">
        <v>98</v>
      </c>
      <c r="F4999" s="2" t="s">
        <v>165</v>
      </c>
      <c r="G4999" s="2" t="s">
        <v>115</v>
      </c>
    </row>
    <row r="5000" customFormat="false" ht="15" hidden="false" customHeight="false" outlineLevel="0" collapsed="false">
      <c r="A5000" s="2" t="s">
        <v>10166</v>
      </c>
      <c r="B5000" s="2" t="s">
        <v>5028</v>
      </c>
      <c r="C5000" s="2" t="s">
        <v>5164</v>
      </c>
      <c r="D5000" s="13" t="n">
        <v>45789</v>
      </c>
      <c r="E5000" s="2" t="s">
        <v>98</v>
      </c>
      <c r="F5000" s="2" t="s">
        <v>98</v>
      </c>
      <c r="G5000" s="2" t="s">
        <v>142</v>
      </c>
    </row>
    <row r="5001" customFormat="false" ht="15" hidden="false" customHeight="false" outlineLevel="0" collapsed="false">
      <c r="A5001" s="2" t="s">
        <v>10167</v>
      </c>
      <c r="B5001" s="2" t="s">
        <v>2265</v>
      </c>
      <c r="C5001" s="2" t="s">
        <v>5168</v>
      </c>
      <c r="D5001" s="13" t="n">
        <v>45614</v>
      </c>
      <c r="E5001" s="2" t="s">
        <v>123</v>
      </c>
      <c r="F5001" s="2" t="s">
        <v>98</v>
      </c>
      <c r="G5001" s="2" t="s">
        <v>120</v>
      </c>
    </row>
    <row r="5002" customFormat="false" ht="15" hidden="false" customHeight="false" outlineLevel="0" collapsed="false">
      <c r="A5002" s="2" t="s">
        <v>10168</v>
      </c>
      <c r="B5002" s="2" t="s">
        <v>823</v>
      </c>
      <c r="C5002" s="2" t="s">
        <v>5168</v>
      </c>
      <c r="D5002" s="13" t="n">
        <v>45791</v>
      </c>
      <c r="E5002" s="2" t="s">
        <v>119</v>
      </c>
      <c r="F5002" s="2" t="s">
        <v>98</v>
      </c>
      <c r="G5002" s="2" t="s">
        <v>115</v>
      </c>
    </row>
    <row r="5003" customFormat="false" ht="15" hidden="false" customHeight="false" outlineLevel="0" collapsed="false">
      <c r="A5003" s="2" t="s">
        <v>10169</v>
      </c>
      <c r="B5003" s="2" t="s">
        <v>1120</v>
      </c>
      <c r="C5003" s="2" t="s">
        <v>5168</v>
      </c>
      <c r="D5003" s="13" t="n">
        <v>45681</v>
      </c>
      <c r="E5003" s="2" t="s">
        <v>108</v>
      </c>
      <c r="F5003" s="2" t="s">
        <v>98</v>
      </c>
      <c r="G5003" s="2" t="s">
        <v>130</v>
      </c>
    </row>
    <row r="5004" customFormat="false" ht="15" hidden="false" customHeight="false" outlineLevel="0" collapsed="false">
      <c r="A5004" s="2" t="s">
        <v>10170</v>
      </c>
      <c r="B5004" s="2" t="s">
        <v>4294</v>
      </c>
      <c r="C5004" s="2" t="s">
        <v>5190</v>
      </c>
      <c r="D5004" s="13" t="n">
        <v>45704</v>
      </c>
      <c r="E5004" s="2" t="s">
        <v>98</v>
      </c>
      <c r="F5004" s="2" t="s">
        <v>163</v>
      </c>
      <c r="G5004" s="2" t="s">
        <v>142</v>
      </c>
    </row>
    <row r="5005" customFormat="false" ht="15" hidden="false" customHeight="false" outlineLevel="0" collapsed="false">
      <c r="A5005" s="2" t="s">
        <v>10171</v>
      </c>
      <c r="B5005" s="2" t="s">
        <v>4932</v>
      </c>
      <c r="C5005" s="2" t="s">
        <v>5166</v>
      </c>
      <c r="D5005" s="13" t="n">
        <v>46250</v>
      </c>
      <c r="E5005" s="2" t="s">
        <v>145</v>
      </c>
      <c r="F5005" s="2" t="s">
        <v>123</v>
      </c>
      <c r="G5005" s="2" t="s">
        <v>124</v>
      </c>
    </row>
    <row r="5006" customFormat="false" ht="15" hidden="false" customHeight="false" outlineLevel="0" collapsed="false">
      <c r="A5006" s="2" t="s">
        <v>10172</v>
      </c>
      <c r="B5006" s="2" t="s">
        <v>1031</v>
      </c>
      <c r="C5006" s="2" t="s">
        <v>5164</v>
      </c>
      <c r="D5006" s="13" t="n">
        <v>45462</v>
      </c>
      <c r="E5006" s="2" t="s">
        <v>98</v>
      </c>
      <c r="F5006" s="2" t="s">
        <v>163</v>
      </c>
      <c r="G5006" s="2" t="s">
        <v>120</v>
      </c>
    </row>
    <row r="5007" customFormat="false" ht="15" hidden="false" customHeight="false" outlineLevel="0" collapsed="false">
      <c r="A5007" s="2" t="s">
        <v>10173</v>
      </c>
      <c r="B5007" s="2" t="s">
        <v>4912</v>
      </c>
      <c r="C5007" s="2" t="s">
        <v>5164</v>
      </c>
      <c r="D5007" s="13" t="n">
        <v>45903</v>
      </c>
      <c r="E5007" s="2" t="s">
        <v>98</v>
      </c>
      <c r="F5007" s="2" t="s">
        <v>119</v>
      </c>
      <c r="G5007" s="2" t="s">
        <v>136</v>
      </c>
    </row>
    <row r="5008" customFormat="false" ht="15" hidden="false" customHeight="false" outlineLevel="0" collapsed="false">
      <c r="A5008" s="2" t="s">
        <v>10174</v>
      </c>
      <c r="B5008" s="2" t="s">
        <v>5071</v>
      </c>
      <c r="C5008" s="2" t="s">
        <v>5190</v>
      </c>
      <c r="D5008" s="13" t="n">
        <v>45522</v>
      </c>
      <c r="E5008" s="2" t="s">
        <v>98</v>
      </c>
      <c r="F5008" s="2" t="s">
        <v>98</v>
      </c>
      <c r="G5008" s="2" t="s">
        <v>124</v>
      </c>
    </row>
    <row r="5009" customFormat="false" ht="15" hidden="false" customHeight="false" outlineLevel="0" collapsed="false">
      <c r="A5009" s="2" t="s">
        <v>10175</v>
      </c>
      <c r="B5009" s="2" t="s">
        <v>2046</v>
      </c>
      <c r="C5009" s="2" t="s">
        <v>5164</v>
      </c>
      <c r="D5009" s="13" t="n">
        <v>45836</v>
      </c>
      <c r="E5009" s="2" t="s">
        <v>98</v>
      </c>
      <c r="F5009" s="2" t="s">
        <v>139</v>
      </c>
      <c r="G5009" s="2" t="s">
        <v>109</v>
      </c>
    </row>
    <row r="5010" customFormat="false" ht="15" hidden="false" customHeight="false" outlineLevel="0" collapsed="false">
      <c r="A5010" s="2" t="s">
        <v>10176</v>
      </c>
      <c r="B5010" s="2" t="s">
        <v>4699</v>
      </c>
      <c r="C5010" s="2" t="s">
        <v>5166</v>
      </c>
      <c r="D5010" s="13" t="n">
        <v>45306</v>
      </c>
      <c r="E5010" s="2" t="s">
        <v>114</v>
      </c>
      <c r="F5010" s="2" t="s">
        <v>108</v>
      </c>
      <c r="G5010" s="2" t="s">
        <v>133</v>
      </c>
    </row>
    <row r="5011" customFormat="false" ht="15" hidden="false" customHeight="false" outlineLevel="0" collapsed="false">
      <c r="A5011" s="2" t="s">
        <v>10177</v>
      </c>
      <c r="B5011" s="2" t="s">
        <v>3606</v>
      </c>
      <c r="C5011" s="2" t="s">
        <v>5166</v>
      </c>
      <c r="D5011" s="13" t="n">
        <v>45776</v>
      </c>
      <c r="E5011" s="2" t="s">
        <v>163</v>
      </c>
      <c r="F5011" s="2" t="s">
        <v>98</v>
      </c>
      <c r="G5011" s="2" t="s">
        <v>111</v>
      </c>
    </row>
    <row r="5012" customFormat="false" ht="15" hidden="false" customHeight="false" outlineLevel="0" collapsed="false">
      <c r="A5012" s="2" t="s">
        <v>10178</v>
      </c>
      <c r="B5012" s="2" t="s">
        <v>5065</v>
      </c>
      <c r="C5012" s="2" t="s">
        <v>5190</v>
      </c>
      <c r="D5012" s="13" t="n">
        <v>45476</v>
      </c>
      <c r="E5012" s="2" t="s">
        <v>98</v>
      </c>
      <c r="F5012" s="2" t="s">
        <v>98</v>
      </c>
      <c r="G5012" s="2" t="s">
        <v>130</v>
      </c>
    </row>
    <row r="5013" customFormat="false" ht="15" hidden="false" customHeight="false" outlineLevel="0" collapsed="false">
      <c r="A5013" s="2" t="s">
        <v>10179</v>
      </c>
      <c r="B5013" s="2" t="s">
        <v>3929</v>
      </c>
      <c r="C5013" s="2" t="s">
        <v>5172</v>
      </c>
      <c r="D5013" s="13" t="n">
        <v>45593</v>
      </c>
      <c r="E5013" s="2" t="s">
        <v>119</v>
      </c>
      <c r="F5013" s="2" t="s">
        <v>98</v>
      </c>
      <c r="G5013" s="2" t="s">
        <v>124</v>
      </c>
    </row>
    <row r="5014" customFormat="false" ht="15" hidden="false" customHeight="false" outlineLevel="0" collapsed="false">
      <c r="A5014" s="2" t="s">
        <v>10180</v>
      </c>
      <c r="B5014" s="2" t="s">
        <v>1690</v>
      </c>
      <c r="C5014" s="2" t="s">
        <v>5166</v>
      </c>
      <c r="D5014" s="13" t="n">
        <v>45460</v>
      </c>
      <c r="E5014" s="2" t="s">
        <v>108</v>
      </c>
      <c r="F5014" s="2" t="s">
        <v>141</v>
      </c>
      <c r="G5014" s="2" t="s">
        <v>99</v>
      </c>
    </row>
    <row r="5015" customFormat="false" ht="15" hidden="false" customHeight="false" outlineLevel="0" collapsed="false">
      <c r="A5015" s="2" t="s">
        <v>10181</v>
      </c>
      <c r="B5015" s="2" t="s">
        <v>4265</v>
      </c>
      <c r="C5015" s="2" t="s">
        <v>5166</v>
      </c>
      <c r="D5015" s="13" t="n">
        <v>45893</v>
      </c>
      <c r="E5015" s="2" t="s">
        <v>123</v>
      </c>
      <c r="F5015" s="2" t="s">
        <v>139</v>
      </c>
      <c r="G5015" s="2" t="s">
        <v>115</v>
      </c>
    </row>
    <row r="5016" customFormat="false" ht="15" hidden="false" customHeight="false" outlineLevel="0" collapsed="false">
      <c r="A5016" s="2" t="s">
        <v>10182</v>
      </c>
      <c r="B5016" s="2" t="s">
        <v>3413</v>
      </c>
      <c r="C5016" s="2" t="s">
        <v>5164</v>
      </c>
      <c r="D5016" s="13" t="n">
        <v>45896</v>
      </c>
      <c r="E5016" s="2" t="s">
        <v>98</v>
      </c>
      <c r="F5016" s="2" t="s">
        <v>128</v>
      </c>
      <c r="G5016" s="2" t="s">
        <v>124</v>
      </c>
    </row>
    <row r="5017" customFormat="false" ht="15" hidden="false" customHeight="false" outlineLevel="0" collapsed="false">
      <c r="A5017" s="2" t="s">
        <v>10183</v>
      </c>
      <c r="B5017" s="2" t="s">
        <v>1837</v>
      </c>
      <c r="C5017" s="2" t="s">
        <v>5168</v>
      </c>
      <c r="D5017" s="13" t="n">
        <v>45862</v>
      </c>
      <c r="E5017" s="2" t="s">
        <v>128</v>
      </c>
      <c r="F5017" s="2" t="s">
        <v>98</v>
      </c>
      <c r="G5017" s="2" t="s">
        <v>111</v>
      </c>
    </row>
    <row r="5018" customFormat="false" ht="15" hidden="false" customHeight="false" outlineLevel="0" collapsed="false">
      <c r="A5018" s="2" t="s">
        <v>10184</v>
      </c>
      <c r="B5018" s="2" t="s">
        <v>1357</v>
      </c>
      <c r="C5018" s="2" t="s">
        <v>5168</v>
      </c>
      <c r="D5018" s="13" t="n">
        <v>45701</v>
      </c>
      <c r="E5018" s="2" t="s">
        <v>108</v>
      </c>
      <c r="F5018" s="2" t="s">
        <v>98</v>
      </c>
      <c r="G5018" s="2" t="s">
        <v>111</v>
      </c>
    </row>
    <row r="5019" customFormat="false" ht="15" hidden="false" customHeight="false" outlineLevel="0" collapsed="false">
      <c r="A5019" s="2" t="s">
        <v>10185</v>
      </c>
      <c r="B5019" s="2" t="s">
        <v>4320</v>
      </c>
      <c r="C5019" s="2" t="s">
        <v>5166</v>
      </c>
      <c r="D5019" s="13" t="n">
        <v>45692</v>
      </c>
      <c r="E5019" s="2" t="s">
        <v>114</v>
      </c>
      <c r="F5019" s="2" t="s">
        <v>98</v>
      </c>
      <c r="G5019" s="2" t="s">
        <v>115</v>
      </c>
    </row>
    <row r="5020" customFormat="false" ht="15" hidden="false" customHeight="false" outlineLevel="0" collapsed="false">
      <c r="A5020" s="2" t="s">
        <v>10186</v>
      </c>
      <c r="B5020" s="2" t="s">
        <v>2769</v>
      </c>
      <c r="C5020" s="2" t="s">
        <v>5164</v>
      </c>
      <c r="D5020" s="13" t="n">
        <v>45617</v>
      </c>
      <c r="E5020" s="2" t="s">
        <v>98</v>
      </c>
      <c r="F5020" s="2" t="s">
        <v>119</v>
      </c>
      <c r="G5020" s="2" t="s">
        <v>115</v>
      </c>
    </row>
    <row r="5021" customFormat="false" ht="15" hidden="false" customHeight="false" outlineLevel="0" collapsed="false">
      <c r="A5021" s="2" t="s">
        <v>10187</v>
      </c>
      <c r="B5021" s="2" t="s">
        <v>1675</v>
      </c>
      <c r="C5021" s="2" t="s">
        <v>5172</v>
      </c>
      <c r="D5021" s="13" t="n">
        <v>45644</v>
      </c>
      <c r="E5021" s="2" t="s">
        <v>98</v>
      </c>
      <c r="F5021" s="2" t="s">
        <v>98</v>
      </c>
      <c r="G5021" s="2" t="s">
        <v>142</v>
      </c>
    </row>
    <row r="5022" customFormat="false" ht="15" hidden="false" customHeight="false" outlineLevel="0" collapsed="false">
      <c r="A5022" s="2" t="s">
        <v>10188</v>
      </c>
      <c r="B5022" s="2" t="s">
        <v>436</v>
      </c>
      <c r="C5022" s="2" t="s">
        <v>5164</v>
      </c>
      <c r="D5022" s="13" t="n">
        <v>45480</v>
      </c>
      <c r="E5022" s="2" t="s">
        <v>98</v>
      </c>
      <c r="F5022" s="2" t="s">
        <v>141</v>
      </c>
      <c r="G5022" s="2" t="s">
        <v>124</v>
      </c>
    </row>
    <row r="5023" customFormat="false" ht="15" hidden="false" customHeight="false" outlineLevel="0" collapsed="false">
      <c r="A5023" s="2" t="s">
        <v>10189</v>
      </c>
      <c r="B5023" s="2" t="s">
        <v>3283</v>
      </c>
      <c r="C5023" s="2" t="s">
        <v>5164</v>
      </c>
      <c r="D5023" s="13" t="n">
        <v>46072</v>
      </c>
      <c r="E5023" s="2" t="s">
        <v>98</v>
      </c>
      <c r="F5023" s="2" t="s">
        <v>98</v>
      </c>
      <c r="G5023" s="2" t="s">
        <v>130</v>
      </c>
    </row>
    <row r="5024" customFormat="false" ht="15" hidden="false" customHeight="false" outlineLevel="0" collapsed="false">
      <c r="A5024" s="2" t="s">
        <v>10190</v>
      </c>
      <c r="B5024" s="2" t="s">
        <v>1246</v>
      </c>
      <c r="C5024" s="2" t="s">
        <v>5190</v>
      </c>
      <c r="D5024" s="13" t="n">
        <v>45745</v>
      </c>
      <c r="E5024" s="2" t="s">
        <v>98</v>
      </c>
      <c r="F5024" s="2" t="s">
        <v>128</v>
      </c>
      <c r="G5024" s="2" t="s">
        <v>115</v>
      </c>
    </row>
    <row r="5025" customFormat="false" ht="15" hidden="false" customHeight="false" outlineLevel="0" collapsed="false">
      <c r="A5025" s="2" t="s">
        <v>10191</v>
      </c>
      <c r="B5025" s="2" t="s">
        <v>3579</v>
      </c>
      <c r="C5025" s="2" t="s">
        <v>5164</v>
      </c>
      <c r="D5025" s="13" t="n">
        <v>45520</v>
      </c>
      <c r="E5025" s="2" t="s">
        <v>98</v>
      </c>
      <c r="F5025" s="2" t="s">
        <v>98</v>
      </c>
      <c r="G5025" s="2" t="s">
        <v>124</v>
      </c>
    </row>
    <row r="5026" customFormat="false" ht="15" hidden="false" customHeight="false" outlineLevel="0" collapsed="false">
      <c r="A5026" s="2" t="s">
        <v>10192</v>
      </c>
      <c r="B5026" s="2" t="s">
        <v>1617</v>
      </c>
      <c r="C5026" s="2" t="s">
        <v>5172</v>
      </c>
      <c r="D5026" s="13" t="n">
        <v>45753</v>
      </c>
      <c r="E5026" s="2" t="s">
        <v>98</v>
      </c>
      <c r="F5026" s="2" t="s">
        <v>98</v>
      </c>
      <c r="G5026" s="2" t="s">
        <v>109</v>
      </c>
    </row>
    <row r="5027" customFormat="false" ht="15" hidden="false" customHeight="false" outlineLevel="0" collapsed="false">
      <c r="A5027" s="2" t="s">
        <v>10193</v>
      </c>
      <c r="B5027" s="2" t="s">
        <v>2821</v>
      </c>
      <c r="C5027" s="2" t="s">
        <v>5166</v>
      </c>
      <c r="D5027" s="13" t="n">
        <v>45847</v>
      </c>
      <c r="E5027" s="2" t="s">
        <v>165</v>
      </c>
      <c r="F5027" s="2" t="s">
        <v>139</v>
      </c>
      <c r="G5027" s="2" t="s">
        <v>130</v>
      </c>
    </row>
    <row r="5028" customFormat="false" ht="15" hidden="false" customHeight="false" outlineLevel="0" collapsed="false">
      <c r="A5028" s="2" t="s">
        <v>10194</v>
      </c>
      <c r="B5028" s="2" t="s">
        <v>2162</v>
      </c>
      <c r="C5028" s="2" t="s">
        <v>5166</v>
      </c>
      <c r="D5028" s="13" t="n">
        <v>46140</v>
      </c>
      <c r="E5028" s="2" t="s">
        <v>141</v>
      </c>
      <c r="F5028" s="2" t="s">
        <v>123</v>
      </c>
      <c r="G5028" s="2" t="s">
        <v>133</v>
      </c>
    </row>
    <row r="5029" customFormat="false" ht="15" hidden="false" customHeight="false" outlineLevel="0" collapsed="false">
      <c r="A5029" s="2" t="s">
        <v>10195</v>
      </c>
      <c r="B5029" s="2" t="s">
        <v>5105</v>
      </c>
      <c r="C5029" s="2" t="s">
        <v>5172</v>
      </c>
      <c r="D5029" s="13" t="n">
        <v>45817</v>
      </c>
      <c r="E5029" s="2" t="s">
        <v>98</v>
      </c>
      <c r="F5029" s="2" t="s">
        <v>98</v>
      </c>
      <c r="G5029" s="2" t="s">
        <v>109</v>
      </c>
    </row>
    <row r="5030" customFormat="false" ht="15" hidden="false" customHeight="false" outlineLevel="0" collapsed="false">
      <c r="A5030" s="2" t="s">
        <v>10196</v>
      </c>
      <c r="B5030" s="2" t="s">
        <v>2660</v>
      </c>
      <c r="C5030" s="2" t="s">
        <v>5168</v>
      </c>
      <c r="D5030" s="13" t="n">
        <v>45919</v>
      </c>
      <c r="E5030" s="2" t="s">
        <v>163</v>
      </c>
      <c r="F5030" s="2" t="s">
        <v>98</v>
      </c>
      <c r="G5030" s="2" t="s">
        <v>120</v>
      </c>
    </row>
    <row r="5031" customFormat="false" ht="15" hidden="false" customHeight="false" outlineLevel="0" collapsed="false">
      <c r="A5031" s="2" t="s">
        <v>10197</v>
      </c>
      <c r="B5031" s="2" t="s">
        <v>2586</v>
      </c>
      <c r="C5031" s="2" t="s">
        <v>5166</v>
      </c>
      <c r="D5031" s="13" t="n">
        <v>45614</v>
      </c>
      <c r="E5031" s="2" t="s">
        <v>104</v>
      </c>
      <c r="F5031" s="2" t="s">
        <v>123</v>
      </c>
      <c r="G5031" s="2" t="s">
        <v>120</v>
      </c>
    </row>
    <row r="5032" customFormat="false" ht="15" hidden="false" customHeight="false" outlineLevel="0" collapsed="false">
      <c r="A5032" s="2" t="s">
        <v>10198</v>
      </c>
      <c r="B5032" s="2" t="s">
        <v>2470</v>
      </c>
      <c r="C5032" s="2" t="s">
        <v>5164</v>
      </c>
      <c r="D5032" s="13" t="n">
        <v>45795</v>
      </c>
      <c r="E5032" s="2" t="s">
        <v>98</v>
      </c>
      <c r="F5032" s="2" t="s">
        <v>141</v>
      </c>
      <c r="G5032" s="2" t="s">
        <v>120</v>
      </c>
    </row>
    <row r="5033" customFormat="false" ht="15" hidden="false" customHeight="false" outlineLevel="0" collapsed="false">
      <c r="A5033" s="2" t="s">
        <v>10199</v>
      </c>
      <c r="B5033" s="2" t="s">
        <v>4455</v>
      </c>
      <c r="C5033" s="2" t="s">
        <v>5166</v>
      </c>
      <c r="D5033" s="13" t="n">
        <v>46039</v>
      </c>
      <c r="E5033" s="2" t="s">
        <v>98</v>
      </c>
      <c r="F5033" s="2" t="s">
        <v>119</v>
      </c>
      <c r="G5033" s="2" t="s">
        <v>111</v>
      </c>
    </row>
    <row r="5034" customFormat="false" ht="15" hidden="false" customHeight="false" outlineLevel="0" collapsed="false">
      <c r="A5034" s="2" t="s">
        <v>10200</v>
      </c>
      <c r="B5034" s="2" t="s">
        <v>612</v>
      </c>
      <c r="C5034" s="2" t="s">
        <v>5168</v>
      </c>
      <c r="D5034" s="13" t="n">
        <v>46169</v>
      </c>
      <c r="E5034" s="2" t="s">
        <v>98</v>
      </c>
      <c r="F5034" s="2" t="s">
        <v>98</v>
      </c>
      <c r="G5034" s="2" t="s">
        <v>120</v>
      </c>
    </row>
    <row r="5035" customFormat="false" ht="15" hidden="false" customHeight="false" outlineLevel="0" collapsed="false">
      <c r="A5035" s="2" t="s">
        <v>10201</v>
      </c>
      <c r="B5035" s="2" t="s">
        <v>3399</v>
      </c>
      <c r="C5035" s="2" t="s">
        <v>5172</v>
      </c>
      <c r="D5035" s="13" t="n">
        <v>45727</v>
      </c>
      <c r="E5035" s="2" t="s">
        <v>119</v>
      </c>
      <c r="F5035" s="2" t="s">
        <v>98</v>
      </c>
      <c r="G5035" s="2" t="s">
        <v>136</v>
      </c>
    </row>
    <row r="5036" customFormat="false" ht="15" hidden="false" customHeight="false" outlineLevel="0" collapsed="false">
      <c r="A5036" s="2" t="s">
        <v>10202</v>
      </c>
      <c r="B5036" s="2" t="s">
        <v>357</v>
      </c>
      <c r="C5036" s="2" t="s">
        <v>5168</v>
      </c>
      <c r="D5036" s="13" t="n">
        <v>45455</v>
      </c>
      <c r="E5036" s="2" t="s">
        <v>104</v>
      </c>
      <c r="F5036" s="2" t="s">
        <v>98</v>
      </c>
      <c r="G5036" s="2" t="s">
        <v>133</v>
      </c>
    </row>
    <row r="5037" customFormat="false" ht="15" hidden="false" customHeight="false" outlineLevel="0" collapsed="false">
      <c r="A5037" s="2" t="s">
        <v>10203</v>
      </c>
      <c r="B5037" s="2" t="s">
        <v>2619</v>
      </c>
      <c r="C5037" s="2" t="s">
        <v>5168</v>
      </c>
      <c r="D5037" s="13" t="n">
        <v>45972</v>
      </c>
      <c r="E5037" s="2" t="s">
        <v>114</v>
      </c>
      <c r="F5037" s="2" t="s">
        <v>98</v>
      </c>
      <c r="G5037" s="2" t="s">
        <v>109</v>
      </c>
    </row>
    <row r="5038" customFormat="false" ht="15" hidden="false" customHeight="false" outlineLevel="0" collapsed="false">
      <c r="A5038" s="2" t="s">
        <v>10204</v>
      </c>
      <c r="B5038" s="2" t="s">
        <v>4027</v>
      </c>
      <c r="C5038" s="2" t="s">
        <v>5190</v>
      </c>
      <c r="D5038" s="13" t="n">
        <v>45776</v>
      </c>
      <c r="E5038" s="2" t="s">
        <v>98</v>
      </c>
      <c r="F5038" s="2" t="s">
        <v>123</v>
      </c>
      <c r="G5038" s="2" t="s">
        <v>109</v>
      </c>
    </row>
    <row r="5039" customFormat="false" ht="15" hidden="false" customHeight="false" outlineLevel="0" collapsed="false">
      <c r="A5039" s="2" t="s">
        <v>10205</v>
      </c>
      <c r="B5039" s="2" t="s">
        <v>759</v>
      </c>
      <c r="C5039" s="2" t="s">
        <v>5172</v>
      </c>
      <c r="D5039" s="13" t="n">
        <v>45922</v>
      </c>
      <c r="E5039" s="2" t="s">
        <v>119</v>
      </c>
      <c r="F5039" s="2" t="s">
        <v>98</v>
      </c>
      <c r="G5039" s="2" t="s">
        <v>136</v>
      </c>
    </row>
    <row r="5040" customFormat="false" ht="15" hidden="false" customHeight="false" outlineLevel="0" collapsed="false">
      <c r="A5040" s="2" t="s">
        <v>10206</v>
      </c>
      <c r="B5040" s="2" t="s">
        <v>2144</v>
      </c>
      <c r="C5040" s="2" t="s">
        <v>5168</v>
      </c>
      <c r="D5040" s="13" t="n">
        <v>45706</v>
      </c>
      <c r="E5040" s="2" t="s">
        <v>114</v>
      </c>
      <c r="F5040" s="2" t="s">
        <v>98</v>
      </c>
      <c r="G5040" s="2" t="s">
        <v>142</v>
      </c>
    </row>
    <row r="5041" customFormat="false" ht="15" hidden="false" customHeight="false" outlineLevel="0" collapsed="false">
      <c r="A5041" s="2" t="s">
        <v>10207</v>
      </c>
      <c r="B5041" s="2" t="s">
        <v>959</v>
      </c>
      <c r="C5041" s="2" t="s">
        <v>5164</v>
      </c>
      <c r="D5041" s="13" t="n">
        <v>45804</v>
      </c>
      <c r="E5041" s="2" t="s">
        <v>98</v>
      </c>
      <c r="F5041" s="2" t="s">
        <v>114</v>
      </c>
      <c r="G5041" s="2" t="s">
        <v>109</v>
      </c>
    </row>
    <row r="5042" customFormat="false" ht="15" hidden="false" customHeight="false" outlineLevel="0" collapsed="false">
      <c r="A5042" s="2" t="s">
        <v>10208</v>
      </c>
      <c r="B5042" s="2" t="s">
        <v>5058</v>
      </c>
      <c r="C5042" s="2" t="s">
        <v>5172</v>
      </c>
      <c r="D5042" s="13" t="n">
        <v>45849</v>
      </c>
      <c r="E5042" s="2" t="s">
        <v>98</v>
      </c>
      <c r="F5042" s="2" t="s">
        <v>98</v>
      </c>
      <c r="G5042" s="2" t="s">
        <v>111</v>
      </c>
    </row>
    <row r="5043" customFormat="false" ht="15" hidden="false" customHeight="false" outlineLevel="0" collapsed="false">
      <c r="A5043" s="2" t="s">
        <v>10209</v>
      </c>
      <c r="B5043" s="2" t="s">
        <v>4690</v>
      </c>
      <c r="C5043" s="2" t="s">
        <v>5190</v>
      </c>
      <c r="D5043" s="13" t="n">
        <v>45570</v>
      </c>
      <c r="E5043" s="2" t="s">
        <v>98</v>
      </c>
      <c r="F5043" s="2" t="s">
        <v>98</v>
      </c>
      <c r="G5043" s="2" t="s">
        <v>115</v>
      </c>
    </row>
    <row r="5044" customFormat="false" ht="15" hidden="false" customHeight="false" outlineLevel="0" collapsed="false">
      <c r="A5044" s="2" t="s">
        <v>10210</v>
      </c>
      <c r="B5044" s="2" t="s">
        <v>618</v>
      </c>
      <c r="C5044" s="2" t="s">
        <v>5166</v>
      </c>
      <c r="D5044" s="13" t="n">
        <v>46053</v>
      </c>
      <c r="E5044" s="2" t="s">
        <v>123</v>
      </c>
      <c r="F5044" s="2" t="s">
        <v>104</v>
      </c>
      <c r="G5044" s="2" t="s">
        <v>111</v>
      </c>
    </row>
    <row r="5045" customFormat="false" ht="15" hidden="false" customHeight="false" outlineLevel="0" collapsed="false">
      <c r="A5045" s="2" t="s">
        <v>10211</v>
      </c>
      <c r="B5045" s="2" t="s">
        <v>3181</v>
      </c>
      <c r="C5045" s="2" t="s">
        <v>5168</v>
      </c>
      <c r="D5045" s="13" t="n">
        <v>46071</v>
      </c>
      <c r="E5045" s="2" t="s">
        <v>114</v>
      </c>
      <c r="F5045" s="2" t="s">
        <v>98</v>
      </c>
      <c r="G5045" s="2" t="s">
        <v>130</v>
      </c>
    </row>
    <row r="5046" customFormat="false" ht="15" hidden="false" customHeight="false" outlineLevel="0" collapsed="false">
      <c r="A5046" s="2" t="s">
        <v>10212</v>
      </c>
      <c r="B5046" s="2" t="s">
        <v>2791</v>
      </c>
      <c r="C5046" s="2" t="s">
        <v>5172</v>
      </c>
      <c r="D5046" s="13" t="n">
        <v>45860</v>
      </c>
      <c r="E5046" s="2" t="s">
        <v>145</v>
      </c>
      <c r="F5046" s="2" t="s">
        <v>98</v>
      </c>
      <c r="G5046" s="2" t="s">
        <v>124</v>
      </c>
    </row>
    <row r="5047" customFormat="false" ht="15" hidden="false" customHeight="false" outlineLevel="0" collapsed="false">
      <c r="A5047" s="2" t="s">
        <v>10213</v>
      </c>
      <c r="B5047" s="2" t="s">
        <v>1565</v>
      </c>
      <c r="C5047" s="2" t="s">
        <v>5164</v>
      </c>
      <c r="D5047" s="13" t="n">
        <v>45808</v>
      </c>
      <c r="E5047" s="2" t="s">
        <v>98</v>
      </c>
      <c r="F5047" s="2" t="s">
        <v>114</v>
      </c>
      <c r="G5047" s="2" t="s">
        <v>115</v>
      </c>
    </row>
    <row r="5048" customFormat="false" ht="15" hidden="false" customHeight="false" outlineLevel="0" collapsed="false">
      <c r="A5048" s="2" t="s">
        <v>10214</v>
      </c>
      <c r="B5048" s="2" t="s">
        <v>3923</v>
      </c>
      <c r="C5048" s="2" t="s">
        <v>5164</v>
      </c>
      <c r="D5048" s="13" t="n">
        <v>45766</v>
      </c>
      <c r="E5048" s="2" t="s">
        <v>98</v>
      </c>
      <c r="F5048" s="2" t="s">
        <v>165</v>
      </c>
      <c r="G5048" s="2" t="s">
        <v>124</v>
      </c>
    </row>
    <row r="5049" customFormat="false" ht="15" hidden="false" customHeight="false" outlineLevel="0" collapsed="false">
      <c r="A5049" s="2" t="s">
        <v>10215</v>
      </c>
      <c r="B5049" s="2" t="s">
        <v>5040</v>
      </c>
      <c r="C5049" s="2" t="s">
        <v>5190</v>
      </c>
      <c r="D5049" s="13" t="n">
        <v>45465</v>
      </c>
      <c r="E5049" s="2" t="s">
        <v>98</v>
      </c>
      <c r="F5049" s="2" t="s">
        <v>98</v>
      </c>
      <c r="G5049" s="2" t="s">
        <v>133</v>
      </c>
    </row>
    <row r="5050" customFormat="false" ht="15" hidden="false" customHeight="false" outlineLevel="0" collapsed="false">
      <c r="A5050" s="2" t="s">
        <v>10216</v>
      </c>
      <c r="B5050" s="2" t="s">
        <v>5077</v>
      </c>
      <c r="C5050" s="2" t="s">
        <v>5172</v>
      </c>
      <c r="D5050" s="13" t="n">
        <v>45641</v>
      </c>
      <c r="E5050" s="2" t="s">
        <v>98</v>
      </c>
      <c r="F5050" s="2" t="s">
        <v>98</v>
      </c>
      <c r="G5050" s="2" t="s">
        <v>111</v>
      </c>
    </row>
    <row r="5051" customFormat="false" ht="15" hidden="false" customHeight="false" outlineLevel="0" collapsed="false">
      <c r="A5051" s="2" t="s">
        <v>10217</v>
      </c>
      <c r="B5051" s="2" t="s">
        <v>4379</v>
      </c>
      <c r="C5051" s="2" t="s">
        <v>5172</v>
      </c>
      <c r="D5051" s="13" t="n">
        <v>45764</v>
      </c>
      <c r="E5051" s="2" t="s">
        <v>114</v>
      </c>
      <c r="F5051" s="2" t="s">
        <v>98</v>
      </c>
      <c r="G5051" s="2" t="s">
        <v>120</v>
      </c>
    </row>
    <row r="5052" customFormat="false" ht="15" hidden="false" customHeight="false" outlineLevel="0" collapsed="false">
      <c r="A5052" s="2" t="s">
        <v>10218</v>
      </c>
      <c r="B5052" s="2" t="s">
        <v>825</v>
      </c>
      <c r="C5052" s="2" t="s">
        <v>5164</v>
      </c>
      <c r="D5052" s="13" t="n">
        <v>45929</v>
      </c>
      <c r="E5052" s="2" t="s">
        <v>98</v>
      </c>
      <c r="F5052" s="2" t="s">
        <v>163</v>
      </c>
      <c r="G5052" s="2" t="s">
        <v>142</v>
      </c>
    </row>
    <row r="5053" customFormat="false" ht="15" hidden="false" customHeight="false" outlineLevel="0" collapsed="false">
      <c r="A5053" s="2" t="s">
        <v>10219</v>
      </c>
      <c r="B5053" s="2" t="s">
        <v>565</v>
      </c>
      <c r="C5053" s="2" t="s">
        <v>5168</v>
      </c>
      <c r="D5053" s="13" t="n">
        <v>45477</v>
      </c>
      <c r="E5053" s="2" t="s">
        <v>98</v>
      </c>
      <c r="F5053" s="2" t="s">
        <v>98</v>
      </c>
      <c r="G5053" s="2" t="s">
        <v>120</v>
      </c>
    </row>
    <row r="5054" customFormat="false" ht="15" hidden="false" customHeight="false" outlineLevel="0" collapsed="false">
      <c r="A5054" s="2" t="s">
        <v>10220</v>
      </c>
      <c r="B5054" s="2" t="s">
        <v>243</v>
      </c>
      <c r="C5054" s="2" t="s">
        <v>5164</v>
      </c>
      <c r="D5054" s="13" t="n">
        <v>45642</v>
      </c>
      <c r="E5054" s="2" t="s">
        <v>98</v>
      </c>
      <c r="F5054" s="2" t="s">
        <v>104</v>
      </c>
      <c r="G5054" s="2" t="s">
        <v>136</v>
      </c>
    </row>
    <row r="5055" customFormat="false" ht="15" hidden="false" customHeight="false" outlineLevel="0" collapsed="false">
      <c r="A5055" s="2" t="s">
        <v>10221</v>
      </c>
      <c r="B5055" s="2" t="s">
        <v>5080</v>
      </c>
      <c r="C5055" s="2" t="s">
        <v>5172</v>
      </c>
      <c r="D5055" s="13" t="n">
        <v>45936</v>
      </c>
      <c r="E5055" s="2" t="s">
        <v>98</v>
      </c>
      <c r="F5055" s="2" t="s">
        <v>98</v>
      </c>
      <c r="G5055" s="2" t="s">
        <v>124</v>
      </c>
    </row>
    <row r="5056" customFormat="false" ht="15" hidden="false" customHeight="false" outlineLevel="0" collapsed="false">
      <c r="A5056" s="2" t="s">
        <v>10222</v>
      </c>
      <c r="B5056" s="2" t="s">
        <v>4224</v>
      </c>
      <c r="C5056" s="2" t="s">
        <v>5164</v>
      </c>
      <c r="D5056" s="13" t="n">
        <v>45818</v>
      </c>
      <c r="E5056" s="2" t="s">
        <v>98</v>
      </c>
      <c r="F5056" s="2" t="s">
        <v>128</v>
      </c>
      <c r="G5056" s="2" t="s">
        <v>120</v>
      </c>
    </row>
    <row r="5057" customFormat="false" ht="15" hidden="false" customHeight="false" outlineLevel="0" collapsed="false">
      <c r="A5057" s="2" t="s">
        <v>10223</v>
      </c>
      <c r="B5057" s="2" t="s">
        <v>928</v>
      </c>
      <c r="C5057" s="2" t="s">
        <v>5164</v>
      </c>
      <c r="D5057" s="13" t="n">
        <v>45914</v>
      </c>
      <c r="E5057" s="2" t="s">
        <v>98</v>
      </c>
      <c r="F5057" s="2" t="s">
        <v>98</v>
      </c>
      <c r="G5057" s="2" t="s">
        <v>109</v>
      </c>
    </row>
    <row r="5058" customFormat="false" ht="15" hidden="false" customHeight="false" outlineLevel="0" collapsed="false">
      <c r="A5058" s="2" t="s">
        <v>10224</v>
      </c>
      <c r="B5058" s="2" t="s">
        <v>3938</v>
      </c>
      <c r="C5058" s="2" t="s">
        <v>5164</v>
      </c>
      <c r="D5058" s="13" t="n">
        <v>45764</v>
      </c>
      <c r="E5058" s="2" t="s">
        <v>98</v>
      </c>
      <c r="F5058" s="2" t="s">
        <v>98</v>
      </c>
      <c r="G5058" s="2" t="s">
        <v>136</v>
      </c>
    </row>
    <row r="5059" customFormat="false" ht="15" hidden="false" customHeight="false" outlineLevel="0" collapsed="false">
      <c r="A5059" s="2" t="s">
        <v>10225</v>
      </c>
      <c r="B5059" s="2" t="s">
        <v>3945</v>
      </c>
      <c r="C5059" s="2" t="s">
        <v>5164</v>
      </c>
      <c r="D5059" s="13" t="n">
        <v>45395</v>
      </c>
      <c r="E5059" s="2" t="s">
        <v>98</v>
      </c>
      <c r="F5059" s="2" t="s">
        <v>119</v>
      </c>
      <c r="G5059" s="2" t="s">
        <v>130</v>
      </c>
    </row>
    <row r="5060" customFormat="false" ht="15" hidden="false" customHeight="false" outlineLevel="0" collapsed="false">
      <c r="A5060" s="2" t="s">
        <v>10226</v>
      </c>
      <c r="B5060" s="2" t="s">
        <v>1703</v>
      </c>
      <c r="C5060" s="2" t="s">
        <v>5164</v>
      </c>
      <c r="D5060" s="13" t="n">
        <v>45792</v>
      </c>
      <c r="E5060" s="2" t="s">
        <v>98</v>
      </c>
      <c r="F5060" s="2" t="s">
        <v>108</v>
      </c>
      <c r="G5060" s="2" t="s">
        <v>109</v>
      </c>
    </row>
    <row r="5061" customFormat="false" ht="15" hidden="false" customHeight="false" outlineLevel="0" collapsed="false">
      <c r="A5061" s="2" t="s">
        <v>10227</v>
      </c>
      <c r="B5061" s="2" t="s">
        <v>5036</v>
      </c>
      <c r="C5061" s="2" t="s">
        <v>5190</v>
      </c>
      <c r="D5061" s="13" t="n">
        <v>45674</v>
      </c>
      <c r="E5061" s="2" t="s">
        <v>98</v>
      </c>
      <c r="F5061" s="2" t="s">
        <v>98</v>
      </c>
      <c r="G5061" s="2" t="s">
        <v>115</v>
      </c>
    </row>
    <row r="5062" customFormat="false" ht="15" hidden="false" customHeight="false" outlineLevel="0" collapsed="false">
      <c r="A5062" s="2" t="s">
        <v>10228</v>
      </c>
      <c r="B5062" s="2" t="s">
        <v>2984</v>
      </c>
      <c r="C5062" s="2" t="s">
        <v>5164</v>
      </c>
      <c r="D5062" s="13" t="n">
        <v>45441</v>
      </c>
      <c r="E5062" s="2" t="s">
        <v>98</v>
      </c>
      <c r="F5062" s="2" t="s">
        <v>98</v>
      </c>
      <c r="G5062" s="2" t="s">
        <v>111</v>
      </c>
    </row>
    <row r="5063" customFormat="false" ht="15" hidden="false" customHeight="false" outlineLevel="0" collapsed="false">
      <c r="A5063" s="2" t="s">
        <v>10229</v>
      </c>
      <c r="B5063" s="2" t="s">
        <v>3704</v>
      </c>
      <c r="C5063" s="2" t="s">
        <v>5164</v>
      </c>
      <c r="D5063" s="13" t="n">
        <v>45586</v>
      </c>
      <c r="E5063" s="2" t="s">
        <v>98</v>
      </c>
      <c r="F5063" s="2" t="s">
        <v>114</v>
      </c>
      <c r="G5063" s="2" t="s">
        <v>124</v>
      </c>
    </row>
    <row r="5064" customFormat="false" ht="15" hidden="false" customHeight="false" outlineLevel="0" collapsed="false">
      <c r="A5064" s="2" t="s">
        <v>10230</v>
      </c>
      <c r="B5064" s="2" t="s">
        <v>4841</v>
      </c>
      <c r="C5064" s="2" t="s">
        <v>5166</v>
      </c>
      <c r="D5064" s="13" t="n">
        <v>46137</v>
      </c>
      <c r="E5064" s="2" t="s">
        <v>123</v>
      </c>
      <c r="F5064" s="2" t="s">
        <v>114</v>
      </c>
      <c r="G5064" s="2" t="s">
        <v>130</v>
      </c>
    </row>
    <row r="5065" customFormat="false" ht="15" hidden="false" customHeight="false" outlineLevel="0" collapsed="false">
      <c r="A5065" s="2" t="s">
        <v>10231</v>
      </c>
      <c r="B5065" s="2" t="s">
        <v>5012</v>
      </c>
      <c r="C5065" s="2" t="s">
        <v>5190</v>
      </c>
      <c r="D5065" s="13" t="n">
        <v>45907</v>
      </c>
      <c r="E5065" s="2" t="s">
        <v>98</v>
      </c>
      <c r="F5065" s="2" t="s">
        <v>98</v>
      </c>
      <c r="G5065" s="2" t="s">
        <v>124</v>
      </c>
    </row>
    <row r="5066" customFormat="false" ht="15" hidden="false" customHeight="false" outlineLevel="0" collapsed="false">
      <c r="A5066" s="2" t="s">
        <v>10232</v>
      </c>
      <c r="B5066" s="2" t="s">
        <v>752</v>
      </c>
      <c r="C5066" s="2" t="s">
        <v>5164</v>
      </c>
      <c r="D5066" s="13" t="n">
        <v>45743</v>
      </c>
      <c r="E5066" s="2" t="s">
        <v>98</v>
      </c>
      <c r="F5066" s="2" t="s">
        <v>119</v>
      </c>
      <c r="G5066" s="2" t="s">
        <v>109</v>
      </c>
    </row>
    <row r="5067" customFormat="false" ht="15" hidden="false" customHeight="false" outlineLevel="0" collapsed="false">
      <c r="A5067" s="2" t="s">
        <v>10233</v>
      </c>
      <c r="B5067" s="2" t="s">
        <v>640</v>
      </c>
      <c r="C5067" s="2" t="s">
        <v>5166</v>
      </c>
      <c r="D5067" s="13" t="n">
        <v>45849</v>
      </c>
      <c r="E5067" s="2" t="s">
        <v>128</v>
      </c>
      <c r="F5067" s="2" t="s">
        <v>119</v>
      </c>
      <c r="G5067" s="2" t="s">
        <v>115</v>
      </c>
    </row>
    <row r="5068" customFormat="false" ht="15" hidden="false" customHeight="false" outlineLevel="0" collapsed="false">
      <c r="A5068" s="2" t="s">
        <v>10234</v>
      </c>
      <c r="B5068" s="2" t="s">
        <v>2817</v>
      </c>
      <c r="C5068" s="2" t="s">
        <v>5168</v>
      </c>
      <c r="D5068" s="13" t="n">
        <v>45540</v>
      </c>
      <c r="E5068" s="2" t="s">
        <v>98</v>
      </c>
      <c r="F5068" s="2" t="s">
        <v>98</v>
      </c>
      <c r="G5068" s="2" t="s">
        <v>111</v>
      </c>
    </row>
    <row r="5069" customFormat="false" ht="15" hidden="false" customHeight="false" outlineLevel="0" collapsed="false">
      <c r="A5069" s="2" t="s">
        <v>10235</v>
      </c>
      <c r="B5069" s="2" t="s">
        <v>2559</v>
      </c>
      <c r="C5069" s="2" t="s">
        <v>5164</v>
      </c>
      <c r="D5069" s="13" t="n">
        <v>46037</v>
      </c>
      <c r="E5069" s="2" t="s">
        <v>98</v>
      </c>
      <c r="F5069" s="2" t="s">
        <v>98</v>
      </c>
      <c r="G5069" s="2" t="s">
        <v>136</v>
      </c>
    </row>
    <row r="5070" customFormat="false" ht="15" hidden="false" customHeight="false" outlineLevel="0" collapsed="false">
      <c r="A5070" s="2" t="s">
        <v>10236</v>
      </c>
      <c r="B5070" s="2" t="s">
        <v>2486</v>
      </c>
      <c r="C5070" s="2" t="s">
        <v>5172</v>
      </c>
      <c r="D5070" s="13" t="n">
        <v>45595</v>
      </c>
      <c r="E5070" s="2" t="s">
        <v>139</v>
      </c>
      <c r="F5070" s="2" t="s">
        <v>98</v>
      </c>
      <c r="G5070" s="2" t="s">
        <v>111</v>
      </c>
    </row>
    <row r="5071" customFormat="false" ht="15" hidden="false" customHeight="false" outlineLevel="0" collapsed="false">
      <c r="A5071" s="2" t="s">
        <v>10237</v>
      </c>
      <c r="B5071" s="2" t="s">
        <v>3452</v>
      </c>
      <c r="C5071" s="2" t="s">
        <v>5168</v>
      </c>
      <c r="D5071" s="13" t="n">
        <v>45770</v>
      </c>
      <c r="E5071" s="2" t="s">
        <v>128</v>
      </c>
      <c r="F5071" s="2" t="s">
        <v>98</v>
      </c>
      <c r="G5071" s="2" t="s">
        <v>142</v>
      </c>
    </row>
    <row r="5072" customFormat="false" ht="15" hidden="false" customHeight="false" outlineLevel="0" collapsed="false">
      <c r="A5072" s="2" t="s">
        <v>10238</v>
      </c>
      <c r="B5072" s="2" t="s">
        <v>5024</v>
      </c>
      <c r="C5072" s="2" t="s">
        <v>5190</v>
      </c>
      <c r="D5072" s="13" t="n">
        <v>45448</v>
      </c>
      <c r="E5072" s="2" t="s">
        <v>98</v>
      </c>
      <c r="F5072" s="2" t="s">
        <v>98</v>
      </c>
      <c r="G5072" s="2" t="s">
        <v>111</v>
      </c>
    </row>
    <row r="5073" customFormat="false" ht="15" hidden="false" customHeight="false" outlineLevel="0" collapsed="false">
      <c r="A5073" s="2" t="s">
        <v>10239</v>
      </c>
      <c r="B5073" s="2" t="s">
        <v>150</v>
      </c>
      <c r="C5073" s="2" t="s">
        <v>5168</v>
      </c>
      <c r="D5073" s="13" t="n">
        <v>46111</v>
      </c>
      <c r="E5073" s="2" t="s">
        <v>98</v>
      </c>
      <c r="F5073" s="2" t="s">
        <v>98</v>
      </c>
      <c r="G5073" s="2" t="s">
        <v>115</v>
      </c>
    </row>
    <row r="5074" customFormat="false" ht="15" hidden="false" customHeight="false" outlineLevel="0" collapsed="false">
      <c r="A5074" s="2" t="s">
        <v>10240</v>
      </c>
      <c r="B5074" s="2" t="s">
        <v>889</v>
      </c>
      <c r="C5074" s="2" t="s">
        <v>5168</v>
      </c>
      <c r="D5074" s="13" t="n">
        <v>45903</v>
      </c>
      <c r="E5074" s="2" t="s">
        <v>139</v>
      </c>
      <c r="F5074" s="2" t="s">
        <v>98</v>
      </c>
      <c r="G5074" s="2" t="s">
        <v>120</v>
      </c>
    </row>
    <row r="5075" customFormat="false" ht="15" hidden="false" customHeight="false" outlineLevel="0" collapsed="false">
      <c r="A5075" s="2" t="s">
        <v>10241</v>
      </c>
      <c r="B5075" s="2" t="s">
        <v>2407</v>
      </c>
      <c r="C5075" s="2" t="s">
        <v>5164</v>
      </c>
      <c r="D5075" s="13" t="n">
        <v>45429</v>
      </c>
      <c r="E5075" s="2" t="s">
        <v>98</v>
      </c>
      <c r="F5075" s="2" t="s">
        <v>141</v>
      </c>
      <c r="G5075" s="2" t="s">
        <v>124</v>
      </c>
    </row>
    <row r="5076" customFormat="false" ht="15" hidden="false" customHeight="false" outlineLevel="0" collapsed="false">
      <c r="A5076" s="2" t="s">
        <v>10242</v>
      </c>
      <c r="B5076" s="2" t="s">
        <v>3139</v>
      </c>
      <c r="C5076" s="2" t="s">
        <v>5166</v>
      </c>
      <c r="D5076" s="13" t="n">
        <v>46050</v>
      </c>
      <c r="E5076" s="2" t="s">
        <v>165</v>
      </c>
      <c r="F5076" s="2" t="s">
        <v>145</v>
      </c>
      <c r="G5076" s="2" t="s">
        <v>136</v>
      </c>
    </row>
    <row r="5077" customFormat="false" ht="15" hidden="false" customHeight="false" outlineLevel="0" collapsed="false">
      <c r="A5077" s="2" t="s">
        <v>10243</v>
      </c>
      <c r="B5077" s="2" t="s">
        <v>1791</v>
      </c>
      <c r="C5077" s="2" t="s">
        <v>5164</v>
      </c>
      <c r="D5077" s="13" t="n">
        <v>45685</v>
      </c>
      <c r="E5077" s="2" t="s">
        <v>98</v>
      </c>
      <c r="F5077" s="2" t="s">
        <v>108</v>
      </c>
      <c r="G5077" s="2" t="s">
        <v>142</v>
      </c>
    </row>
    <row r="5078" customFormat="false" ht="15" hidden="false" customHeight="false" outlineLevel="0" collapsed="false">
      <c r="A5078" s="2" t="s">
        <v>10244</v>
      </c>
      <c r="B5078" s="2" t="s">
        <v>2123</v>
      </c>
      <c r="C5078" s="2" t="s">
        <v>5164</v>
      </c>
      <c r="D5078" s="13" t="n">
        <v>45606</v>
      </c>
      <c r="E5078" s="2" t="s">
        <v>98</v>
      </c>
      <c r="F5078" s="2" t="s">
        <v>165</v>
      </c>
      <c r="G5078" s="2" t="s">
        <v>99</v>
      </c>
    </row>
    <row r="5079" customFormat="false" ht="15" hidden="false" customHeight="false" outlineLevel="0" collapsed="false">
      <c r="A5079" s="2" t="s">
        <v>10245</v>
      </c>
      <c r="B5079" s="2" t="s">
        <v>4841</v>
      </c>
      <c r="C5079" s="2" t="s">
        <v>5164</v>
      </c>
      <c r="D5079" s="13" t="n">
        <v>45604</v>
      </c>
      <c r="E5079" s="2" t="s">
        <v>98</v>
      </c>
      <c r="F5079" s="2" t="s">
        <v>163</v>
      </c>
      <c r="G5079" s="2" t="s">
        <v>111</v>
      </c>
    </row>
    <row r="5080" customFormat="false" ht="15" hidden="false" customHeight="false" outlineLevel="0" collapsed="false">
      <c r="A5080" s="2" t="s">
        <v>10246</v>
      </c>
      <c r="B5080" s="2" t="s">
        <v>1200</v>
      </c>
      <c r="C5080" s="2" t="s">
        <v>5168</v>
      </c>
      <c r="D5080" s="13" t="n">
        <v>45565</v>
      </c>
      <c r="E5080" s="2" t="s">
        <v>123</v>
      </c>
      <c r="F5080" s="2" t="s">
        <v>98</v>
      </c>
      <c r="G5080" s="2" t="s">
        <v>120</v>
      </c>
    </row>
    <row r="5081" customFormat="false" ht="15" hidden="false" customHeight="false" outlineLevel="0" collapsed="false">
      <c r="A5081" s="2" t="s">
        <v>10247</v>
      </c>
      <c r="B5081" s="2" t="s">
        <v>4910</v>
      </c>
      <c r="C5081" s="2" t="s">
        <v>5168</v>
      </c>
      <c r="D5081" s="13" t="n">
        <v>45801</v>
      </c>
      <c r="E5081" s="2" t="s">
        <v>163</v>
      </c>
      <c r="F5081" s="2" t="s">
        <v>98</v>
      </c>
      <c r="G5081" s="2" t="s">
        <v>142</v>
      </c>
    </row>
    <row r="5082" customFormat="false" ht="15" hidden="false" customHeight="false" outlineLevel="0" collapsed="false">
      <c r="A5082" s="2" t="s">
        <v>10248</v>
      </c>
      <c r="B5082" s="2" t="s">
        <v>4044</v>
      </c>
      <c r="C5082" s="2" t="s">
        <v>5168</v>
      </c>
      <c r="D5082" s="13" t="n">
        <v>45969</v>
      </c>
      <c r="E5082" s="2" t="s">
        <v>119</v>
      </c>
      <c r="F5082" s="2" t="s">
        <v>98</v>
      </c>
      <c r="G5082" s="2" t="s">
        <v>124</v>
      </c>
    </row>
    <row r="5083" customFormat="false" ht="15" hidden="false" customHeight="false" outlineLevel="0" collapsed="false">
      <c r="A5083" s="2" t="s">
        <v>10249</v>
      </c>
      <c r="B5083" s="2" t="s">
        <v>5112</v>
      </c>
      <c r="C5083" s="2" t="s">
        <v>5190</v>
      </c>
      <c r="D5083" s="13" t="n">
        <v>45612</v>
      </c>
      <c r="E5083" s="2" t="s">
        <v>98</v>
      </c>
      <c r="F5083" s="2" t="s">
        <v>98</v>
      </c>
      <c r="G5083" s="2" t="s">
        <v>111</v>
      </c>
    </row>
    <row r="5084" customFormat="false" ht="15" hidden="false" customHeight="false" outlineLevel="0" collapsed="false">
      <c r="A5084" s="2" t="s">
        <v>10250</v>
      </c>
      <c r="B5084" s="2" t="s">
        <v>4373</v>
      </c>
      <c r="C5084" s="2" t="s">
        <v>5190</v>
      </c>
      <c r="D5084" s="13" t="n">
        <v>45886</v>
      </c>
      <c r="E5084" s="2" t="s">
        <v>98</v>
      </c>
      <c r="F5084" s="2" t="s">
        <v>108</v>
      </c>
      <c r="G5084" s="2" t="s">
        <v>99</v>
      </c>
    </row>
    <row r="5085" customFormat="false" ht="15" hidden="false" customHeight="false" outlineLevel="0" collapsed="false">
      <c r="A5085" s="2" t="s">
        <v>10251</v>
      </c>
      <c r="B5085" s="2" t="s">
        <v>3763</v>
      </c>
      <c r="C5085" s="2" t="s">
        <v>5164</v>
      </c>
      <c r="D5085" s="13" t="n">
        <v>45858</v>
      </c>
      <c r="E5085" s="2" t="s">
        <v>98</v>
      </c>
      <c r="F5085" s="2" t="s">
        <v>98</v>
      </c>
      <c r="G5085" s="2" t="s">
        <v>130</v>
      </c>
    </row>
    <row r="5086" customFormat="false" ht="15" hidden="false" customHeight="false" outlineLevel="0" collapsed="false">
      <c r="A5086" s="2" t="s">
        <v>10252</v>
      </c>
      <c r="B5086" s="2" t="s">
        <v>2107</v>
      </c>
      <c r="C5086" s="2" t="s">
        <v>5164</v>
      </c>
      <c r="D5086" s="13" t="n">
        <v>45865</v>
      </c>
      <c r="E5086" s="2" t="s">
        <v>98</v>
      </c>
      <c r="F5086" s="2" t="s">
        <v>108</v>
      </c>
      <c r="G5086" s="2" t="s">
        <v>120</v>
      </c>
    </row>
    <row r="5087" customFormat="false" ht="15" hidden="false" customHeight="false" outlineLevel="0" collapsed="false">
      <c r="A5087" s="2" t="s">
        <v>10253</v>
      </c>
      <c r="B5087" s="2" t="s">
        <v>1239</v>
      </c>
      <c r="C5087" s="2" t="s">
        <v>5190</v>
      </c>
      <c r="D5087" s="13" t="n">
        <v>45659</v>
      </c>
      <c r="E5087" s="2" t="s">
        <v>98</v>
      </c>
      <c r="F5087" s="2" t="s">
        <v>108</v>
      </c>
      <c r="G5087" s="2" t="s">
        <v>142</v>
      </c>
    </row>
    <row r="5088" customFormat="false" ht="15" hidden="false" customHeight="false" outlineLevel="0" collapsed="false">
      <c r="A5088" s="2" t="s">
        <v>10254</v>
      </c>
      <c r="B5088" s="2" t="s">
        <v>1662</v>
      </c>
      <c r="C5088" s="2" t="s">
        <v>5166</v>
      </c>
      <c r="D5088" s="13" t="n">
        <v>45523</v>
      </c>
      <c r="E5088" s="2" t="s">
        <v>145</v>
      </c>
      <c r="F5088" s="2" t="s">
        <v>128</v>
      </c>
      <c r="G5088" s="2" t="s">
        <v>142</v>
      </c>
    </row>
    <row r="5089" customFormat="false" ht="15" hidden="false" customHeight="false" outlineLevel="0" collapsed="false">
      <c r="A5089" s="2" t="s">
        <v>10255</v>
      </c>
      <c r="B5089" s="2" t="s">
        <v>2820</v>
      </c>
      <c r="C5089" s="2" t="s">
        <v>5164</v>
      </c>
      <c r="D5089" s="13" t="n">
        <v>45945</v>
      </c>
      <c r="E5089" s="2" t="s">
        <v>98</v>
      </c>
      <c r="F5089" s="2" t="s">
        <v>98</v>
      </c>
      <c r="G5089" s="2" t="s">
        <v>115</v>
      </c>
    </row>
    <row r="5090" customFormat="false" ht="15" hidden="false" customHeight="false" outlineLevel="0" collapsed="false">
      <c r="A5090" s="2" t="s">
        <v>10256</v>
      </c>
      <c r="B5090" s="2" t="s">
        <v>4551</v>
      </c>
      <c r="C5090" s="2" t="s">
        <v>5168</v>
      </c>
      <c r="D5090" s="13" t="n">
        <v>45680</v>
      </c>
      <c r="E5090" s="2" t="s">
        <v>119</v>
      </c>
      <c r="F5090" s="2" t="s">
        <v>98</v>
      </c>
      <c r="G5090" s="2" t="s">
        <v>133</v>
      </c>
    </row>
    <row r="5091" customFormat="false" ht="15" hidden="false" customHeight="false" outlineLevel="0" collapsed="false">
      <c r="A5091" s="2" t="s">
        <v>10257</v>
      </c>
      <c r="B5091" s="2" t="s">
        <v>1645</v>
      </c>
      <c r="C5091" s="2" t="s">
        <v>5164</v>
      </c>
      <c r="D5091" s="13" t="n">
        <v>45512</v>
      </c>
      <c r="E5091" s="2" t="s">
        <v>98</v>
      </c>
      <c r="F5091" s="2" t="s">
        <v>128</v>
      </c>
      <c r="G5091" s="2" t="s">
        <v>142</v>
      </c>
    </row>
    <row r="5092" customFormat="false" ht="15" hidden="false" customHeight="false" outlineLevel="0" collapsed="false">
      <c r="A5092" s="2" t="s">
        <v>10258</v>
      </c>
      <c r="B5092" s="2" t="s">
        <v>892</v>
      </c>
      <c r="C5092" s="2" t="s">
        <v>5172</v>
      </c>
      <c r="D5092" s="13" t="n">
        <v>45910</v>
      </c>
      <c r="E5092" s="2" t="s">
        <v>98</v>
      </c>
      <c r="F5092" s="2" t="s">
        <v>98</v>
      </c>
      <c r="G5092" s="2" t="s">
        <v>115</v>
      </c>
    </row>
    <row r="5093" customFormat="false" ht="15" hidden="false" customHeight="false" outlineLevel="0" collapsed="false">
      <c r="A5093" s="2" t="s">
        <v>10259</v>
      </c>
      <c r="B5093" s="2" t="s">
        <v>1517</v>
      </c>
      <c r="C5093" s="2" t="s">
        <v>5166</v>
      </c>
      <c r="D5093" s="13" t="n">
        <v>45658</v>
      </c>
      <c r="E5093" s="2" t="s">
        <v>145</v>
      </c>
      <c r="F5093" s="2" t="s">
        <v>119</v>
      </c>
      <c r="G5093" s="2" t="s">
        <v>109</v>
      </c>
    </row>
    <row r="5094" customFormat="false" ht="15" hidden="false" customHeight="false" outlineLevel="0" collapsed="false">
      <c r="A5094" s="2" t="s">
        <v>10260</v>
      </c>
      <c r="B5094" s="2" t="s">
        <v>3963</v>
      </c>
      <c r="C5094" s="2" t="s">
        <v>5172</v>
      </c>
      <c r="D5094" s="13" t="n">
        <v>45442</v>
      </c>
      <c r="E5094" s="2" t="s">
        <v>98</v>
      </c>
      <c r="F5094" s="2" t="s">
        <v>98</v>
      </c>
      <c r="G5094" s="2" t="s">
        <v>99</v>
      </c>
    </row>
    <row r="5095" customFormat="false" ht="15" hidden="false" customHeight="false" outlineLevel="0" collapsed="false">
      <c r="A5095" s="2" t="s">
        <v>10261</v>
      </c>
      <c r="B5095" s="2" t="s">
        <v>2448</v>
      </c>
      <c r="C5095" s="2" t="s">
        <v>5172</v>
      </c>
      <c r="D5095" s="13" t="n">
        <v>46098</v>
      </c>
      <c r="E5095" s="2" t="s">
        <v>108</v>
      </c>
      <c r="F5095" s="2" t="s">
        <v>98</v>
      </c>
      <c r="G5095" s="2" t="s">
        <v>133</v>
      </c>
    </row>
    <row r="5096" customFormat="false" ht="15" hidden="false" customHeight="false" outlineLevel="0" collapsed="false">
      <c r="A5096" s="2" t="s">
        <v>10262</v>
      </c>
      <c r="B5096" s="2" t="s">
        <v>1398</v>
      </c>
      <c r="C5096" s="2" t="s">
        <v>5164</v>
      </c>
      <c r="D5096" s="13" t="n">
        <v>45699</v>
      </c>
      <c r="E5096" s="2" t="s">
        <v>98</v>
      </c>
      <c r="F5096" s="2" t="s">
        <v>98</v>
      </c>
      <c r="G5096" s="2" t="s">
        <v>99</v>
      </c>
    </row>
    <row r="5097" customFormat="false" ht="15" hidden="false" customHeight="false" outlineLevel="0" collapsed="false">
      <c r="A5097" s="2" t="s">
        <v>10263</v>
      </c>
      <c r="B5097" s="2" t="s">
        <v>5086</v>
      </c>
      <c r="C5097" s="2" t="s">
        <v>5190</v>
      </c>
      <c r="D5097" s="13" t="n">
        <v>45681</v>
      </c>
      <c r="E5097" s="2" t="s">
        <v>98</v>
      </c>
      <c r="F5097" s="2" t="s">
        <v>98</v>
      </c>
      <c r="G5097" s="2" t="s">
        <v>115</v>
      </c>
    </row>
    <row r="5098" customFormat="false" ht="15" hidden="false" customHeight="false" outlineLevel="0" collapsed="false">
      <c r="A5098" s="2" t="s">
        <v>10264</v>
      </c>
      <c r="B5098" s="2" t="s">
        <v>2404</v>
      </c>
      <c r="C5098" s="2" t="s">
        <v>5172</v>
      </c>
      <c r="D5098" s="13" t="n">
        <v>45680</v>
      </c>
      <c r="E5098" s="2" t="s">
        <v>128</v>
      </c>
      <c r="F5098" s="2" t="s">
        <v>98</v>
      </c>
      <c r="G5098" s="2" t="s">
        <v>133</v>
      </c>
    </row>
    <row r="5099" customFormat="false" ht="15" hidden="false" customHeight="false" outlineLevel="0" collapsed="false">
      <c r="A5099" s="2" t="s">
        <v>10265</v>
      </c>
      <c r="B5099" s="2" t="s">
        <v>1545</v>
      </c>
      <c r="C5099" s="2" t="s">
        <v>5190</v>
      </c>
      <c r="D5099" s="13" t="n">
        <v>45592</v>
      </c>
      <c r="E5099" s="2" t="s">
        <v>98</v>
      </c>
      <c r="F5099" s="2" t="s">
        <v>145</v>
      </c>
      <c r="G5099" s="2" t="s">
        <v>111</v>
      </c>
    </row>
    <row r="5100" customFormat="false" ht="15" hidden="false" customHeight="false" outlineLevel="0" collapsed="false">
      <c r="A5100" s="2" t="s">
        <v>10266</v>
      </c>
      <c r="B5100" s="2" t="s">
        <v>1037</v>
      </c>
      <c r="C5100" s="2" t="s">
        <v>5166</v>
      </c>
      <c r="D5100" s="13" t="n">
        <v>45931</v>
      </c>
      <c r="E5100" s="2" t="s">
        <v>98</v>
      </c>
      <c r="F5100" s="2" t="s">
        <v>141</v>
      </c>
      <c r="G5100" s="2" t="s">
        <v>136</v>
      </c>
    </row>
    <row r="5101" customFormat="false" ht="15" hidden="false" customHeight="false" outlineLevel="0" collapsed="false">
      <c r="A5101" s="2" t="s">
        <v>10267</v>
      </c>
      <c r="B5101" s="2" t="s">
        <v>4753</v>
      </c>
      <c r="C5101" s="2" t="s">
        <v>5190</v>
      </c>
      <c r="D5101" s="13" t="n">
        <v>45831</v>
      </c>
      <c r="E5101" s="2" t="s">
        <v>98</v>
      </c>
      <c r="F5101" s="2" t="s">
        <v>139</v>
      </c>
      <c r="G5101" s="2" t="s">
        <v>124</v>
      </c>
    </row>
    <row r="5102" customFormat="false" ht="15" hidden="false" customHeight="false" outlineLevel="0" collapsed="false">
      <c r="A5102" s="2" t="s">
        <v>10268</v>
      </c>
      <c r="B5102" s="2" t="s">
        <v>5006</v>
      </c>
      <c r="C5102" s="2" t="s">
        <v>5190</v>
      </c>
      <c r="D5102" s="13" t="n">
        <v>45940</v>
      </c>
      <c r="E5102" s="2" t="s">
        <v>98</v>
      </c>
      <c r="F5102" s="2" t="s">
        <v>98</v>
      </c>
      <c r="G5102" s="2" t="s">
        <v>130</v>
      </c>
    </row>
    <row r="5103" customFormat="false" ht="15" hidden="false" customHeight="false" outlineLevel="0" collapsed="false">
      <c r="A5103" s="2" t="s">
        <v>10269</v>
      </c>
      <c r="B5103" s="2" t="s">
        <v>785</v>
      </c>
      <c r="C5103" s="2" t="s">
        <v>5190</v>
      </c>
      <c r="D5103" s="13" t="n">
        <v>45750</v>
      </c>
      <c r="E5103" s="2" t="s">
        <v>98</v>
      </c>
      <c r="F5103" s="2" t="s">
        <v>98</v>
      </c>
      <c r="G5103" s="2" t="s">
        <v>111</v>
      </c>
    </row>
    <row r="5104" customFormat="false" ht="15" hidden="false" customHeight="false" outlineLevel="0" collapsed="false">
      <c r="A5104" s="2" t="s">
        <v>10270</v>
      </c>
      <c r="B5104" s="2" t="s">
        <v>1890</v>
      </c>
      <c r="C5104" s="2" t="s">
        <v>5164</v>
      </c>
      <c r="D5104" s="13" t="n">
        <v>45748</v>
      </c>
      <c r="E5104" s="2" t="s">
        <v>98</v>
      </c>
      <c r="F5104" s="2" t="s">
        <v>139</v>
      </c>
      <c r="G5104" s="2" t="s">
        <v>133</v>
      </c>
    </row>
    <row r="5105" customFormat="false" ht="15" hidden="false" customHeight="false" outlineLevel="0" collapsed="false">
      <c r="A5105" s="2" t="s">
        <v>10271</v>
      </c>
      <c r="B5105" s="2" t="s">
        <v>496</v>
      </c>
      <c r="C5105" s="2" t="s">
        <v>5168</v>
      </c>
      <c r="D5105" s="13" t="n">
        <v>45782</v>
      </c>
      <c r="E5105" s="2" t="s">
        <v>128</v>
      </c>
      <c r="F5105" s="2" t="s">
        <v>98</v>
      </c>
      <c r="G5105" s="2" t="s">
        <v>130</v>
      </c>
    </row>
    <row r="5106" customFormat="false" ht="15" hidden="false" customHeight="false" outlineLevel="0" collapsed="false">
      <c r="A5106" s="2" t="s">
        <v>10272</v>
      </c>
      <c r="B5106" s="2" t="s">
        <v>2737</v>
      </c>
      <c r="C5106" s="2" t="s">
        <v>5168</v>
      </c>
      <c r="D5106" s="13" t="n">
        <v>45995</v>
      </c>
      <c r="E5106" s="2" t="s">
        <v>98</v>
      </c>
      <c r="F5106" s="2" t="s">
        <v>98</v>
      </c>
      <c r="G5106" s="2" t="s">
        <v>133</v>
      </c>
    </row>
    <row r="5107" customFormat="false" ht="15" hidden="false" customHeight="false" outlineLevel="0" collapsed="false">
      <c r="A5107" s="2" t="s">
        <v>10273</v>
      </c>
      <c r="B5107" s="2" t="s">
        <v>1877</v>
      </c>
      <c r="C5107" s="2" t="s">
        <v>5168</v>
      </c>
      <c r="D5107" s="13" t="n">
        <v>45724</v>
      </c>
      <c r="E5107" s="2" t="s">
        <v>139</v>
      </c>
      <c r="F5107" s="2" t="s">
        <v>98</v>
      </c>
      <c r="G5107" s="2" t="s">
        <v>111</v>
      </c>
    </row>
    <row r="5108" customFormat="false" ht="15" hidden="false" customHeight="false" outlineLevel="0" collapsed="false">
      <c r="A5108" s="2" t="s">
        <v>10274</v>
      </c>
      <c r="B5108" s="2" t="s">
        <v>4871</v>
      </c>
      <c r="C5108" s="2" t="s">
        <v>5172</v>
      </c>
      <c r="D5108" s="13" t="n">
        <v>45676</v>
      </c>
      <c r="E5108" s="2" t="s">
        <v>141</v>
      </c>
      <c r="F5108" s="2" t="s">
        <v>98</v>
      </c>
      <c r="G5108" s="2" t="s">
        <v>99</v>
      </c>
    </row>
    <row r="5109" customFormat="false" ht="15" hidden="false" customHeight="false" outlineLevel="0" collapsed="false">
      <c r="A5109" s="2" t="s">
        <v>10275</v>
      </c>
      <c r="B5109" s="2" t="s">
        <v>187</v>
      </c>
      <c r="C5109" s="2" t="s">
        <v>5168</v>
      </c>
      <c r="D5109" s="13" t="n">
        <v>46070</v>
      </c>
      <c r="E5109" s="2" t="s">
        <v>139</v>
      </c>
      <c r="F5109" s="2" t="s">
        <v>98</v>
      </c>
      <c r="G5109" s="2" t="s">
        <v>109</v>
      </c>
    </row>
    <row r="5110" customFormat="false" ht="15" hidden="false" customHeight="false" outlineLevel="0" collapsed="false">
      <c r="A5110" s="2" t="s">
        <v>10276</v>
      </c>
      <c r="B5110" s="2" t="s">
        <v>3778</v>
      </c>
      <c r="C5110" s="2" t="s">
        <v>5168</v>
      </c>
      <c r="D5110" s="13" t="n">
        <v>45670</v>
      </c>
      <c r="E5110" s="2" t="s">
        <v>145</v>
      </c>
      <c r="F5110" s="2" t="s">
        <v>98</v>
      </c>
      <c r="G5110" s="2" t="s">
        <v>99</v>
      </c>
    </row>
    <row r="5111" customFormat="false" ht="15" hidden="false" customHeight="false" outlineLevel="0" collapsed="false">
      <c r="A5111" s="2" t="s">
        <v>10277</v>
      </c>
      <c r="B5111" s="2" t="s">
        <v>4141</v>
      </c>
      <c r="C5111" s="2" t="s">
        <v>5168</v>
      </c>
      <c r="D5111" s="13" t="n">
        <v>45830</v>
      </c>
      <c r="E5111" s="2" t="s">
        <v>119</v>
      </c>
      <c r="F5111" s="2" t="s">
        <v>98</v>
      </c>
      <c r="G5111" s="2" t="s">
        <v>136</v>
      </c>
    </row>
    <row r="5112" customFormat="false" ht="15" hidden="false" customHeight="false" outlineLevel="0" collapsed="false">
      <c r="A5112" s="2" t="s">
        <v>10278</v>
      </c>
      <c r="B5112" s="2" t="s">
        <v>4106</v>
      </c>
      <c r="C5112" s="2" t="s">
        <v>5164</v>
      </c>
      <c r="D5112" s="13" t="n">
        <v>46185</v>
      </c>
      <c r="E5112" s="2" t="s">
        <v>98</v>
      </c>
      <c r="F5112" s="2" t="s">
        <v>114</v>
      </c>
      <c r="G5112" s="2" t="s">
        <v>99</v>
      </c>
    </row>
    <row r="5113" customFormat="false" ht="15" hidden="false" customHeight="false" outlineLevel="0" collapsed="false">
      <c r="A5113" s="2" t="s">
        <v>10279</v>
      </c>
      <c r="B5113" s="2" t="s">
        <v>209</v>
      </c>
      <c r="C5113" s="2" t="s">
        <v>5164</v>
      </c>
      <c r="D5113" s="13" t="n">
        <v>45344</v>
      </c>
      <c r="E5113" s="2" t="s">
        <v>98</v>
      </c>
      <c r="F5113" s="2" t="s">
        <v>163</v>
      </c>
      <c r="G5113" s="2" t="s">
        <v>133</v>
      </c>
    </row>
    <row r="5114" customFormat="false" ht="15" hidden="false" customHeight="false" outlineLevel="0" collapsed="false">
      <c r="A5114" s="2" t="s">
        <v>10280</v>
      </c>
      <c r="B5114" s="2" t="s">
        <v>4990</v>
      </c>
      <c r="C5114" s="2" t="s">
        <v>5168</v>
      </c>
      <c r="D5114" s="13" t="n">
        <v>45757</v>
      </c>
      <c r="E5114" s="2" t="s">
        <v>98</v>
      </c>
      <c r="F5114" s="2" t="s">
        <v>98</v>
      </c>
      <c r="G5114" s="2" t="s">
        <v>142</v>
      </c>
    </row>
    <row r="5115" customFormat="false" ht="15" hidden="false" customHeight="false" outlineLevel="0" collapsed="false">
      <c r="A5115" s="2" t="s">
        <v>10281</v>
      </c>
      <c r="B5115" s="2" t="s">
        <v>4950</v>
      </c>
      <c r="C5115" s="2" t="s">
        <v>5164</v>
      </c>
      <c r="D5115" s="13" t="n">
        <v>46144</v>
      </c>
      <c r="E5115" s="2" t="s">
        <v>98</v>
      </c>
      <c r="F5115" s="2" t="s">
        <v>98</v>
      </c>
      <c r="G5115" s="2" t="s">
        <v>115</v>
      </c>
    </row>
    <row r="5116" customFormat="false" ht="15" hidden="false" customHeight="false" outlineLevel="0" collapsed="false">
      <c r="A5116" s="2" t="s">
        <v>10282</v>
      </c>
      <c r="B5116" s="2" t="s">
        <v>1357</v>
      </c>
      <c r="C5116" s="2" t="s">
        <v>5168</v>
      </c>
      <c r="D5116" s="13" t="n">
        <v>45905</v>
      </c>
      <c r="E5116" s="2" t="s">
        <v>108</v>
      </c>
      <c r="F5116" s="2" t="s">
        <v>98</v>
      </c>
      <c r="G5116" s="2" t="s">
        <v>133</v>
      </c>
    </row>
    <row r="5117" customFormat="false" ht="15" hidden="false" customHeight="false" outlineLevel="0" collapsed="false">
      <c r="A5117" s="2" t="s">
        <v>10283</v>
      </c>
      <c r="B5117" s="2" t="s">
        <v>3387</v>
      </c>
      <c r="C5117" s="2" t="s">
        <v>5190</v>
      </c>
      <c r="D5117" s="13" t="n">
        <v>45530</v>
      </c>
      <c r="E5117" s="2" t="s">
        <v>98</v>
      </c>
      <c r="F5117" s="2" t="s">
        <v>104</v>
      </c>
      <c r="G5117" s="2" t="s">
        <v>142</v>
      </c>
    </row>
    <row r="5118" customFormat="false" ht="15" hidden="false" customHeight="false" outlineLevel="0" collapsed="false">
      <c r="A5118" s="2" t="s">
        <v>10284</v>
      </c>
      <c r="B5118" s="2" t="s">
        <v>5002</v>
      </c>
      <c r="C5118" s="2" t="s">
        <v>5168</v>
      </c>
      <c r="D5118" s="13" t="n">
        <v>45783</v>
      </c>
      <c r="E5118" s="2" t="s">
        <v>98</v>
      </c>
      <c r="F5118" s="2" t="s">
        <v>98</v>
      </c>
      <c r="G5118" s="2" t="s">
        <v>120</v>
      </c>
    </row>
    <row r="5119" customFormat="false" ht="15" hidden="false" customHeight="false" outlineLevel="0" collapsed="false">
      <c r="A5119" s="2" t="s">
        <v>10285</v>
      </c>
      <c r="B5119" s="2" t="s">
        <v>5105</v>
      </c>
      <c r="C5119" s="2" t="s">
        <v>5172</v>
      </c>
      <c r="D5119" s="13" t="n">
        <v>45553</v>
      </c>
      <c r="E5119" s="2" t="s">
        <v>98</v>
      </c>
      <c r="F5119" s="2" t="s">
        <v>98</v>
      </c>
      <c r="G5119" s="2" t="s">
        <v>111</v>
      </c>
    </row>
    <row r="5120" customFormat="false" ht="15" hidden="false" customHeight="false" outlineLevel="0" collapsed="false">
      <c r="A5120" s="2" t="s">
        <v>10286</v>
      </c>
      <c r="B5120" s="2" t="s">
        <v>4248</v>
      </c>
      <c r="C5120" s="2" t="s">
        <v>5166</v>
      </c>
      <c r="D5120" s="13" t="n">
        <v>45776</v>
      </c>
      <c r="E5120" s="2" t="s">
        <v>141</v>
      </c>
      <c r="F5120" s="2" t="s">
        <v>98</v>
      </c>
      <c r="G5120" s="2" t="s">
        <v>124</v>
      </c>
    </row>
    <row r="5121" customFormat="false" ht="15" hidden="false" customHeight="false" outlineLevel="0" collapsed="false">
      <c r="A5121" s="2" t="s">
        <v>10287</v>
      </c>
      <c r="B5121" s="2" t="s">
        <v>4960</v>
      </c>
      <c r="C5121" s="2" t="s">
        <v>5190</v>
      </c>
      <c r="D5121" s="13" t="n">
        <v>45874</v>
      </c>
      <c r="E5121" s="2" t="s">
        <v>98</v>
      </c>
      <c r="F5121" s="2" t="s">
        <v>98</v>
      </c>
      <c r="G5121" s="2" t="s">
        <v>109</v>
      </c>
    </row>
    <row r="5122" customFormat="false" ht="15" hidden="false" customHeight="false" outlineLevel="0" collapsed="false">
      <c r="A5122" s="2" t="s">
        <v>10288</v>
      </c>
      <c r="B5122" s="2" t="s">
        <v>2990</v>
      </c>
      <c r="C5122" s="2" t="s">
        <v>5168</v>
      </c>
      <c r="D5122" s="13" t="n">
        <v>45576</v>
      </c>
      <c r="E5122" s="2" t="s">
        <v>108</v>
      </c>
      <c r="F5122" s="2" t="s">
        <v>98</v>
      </c>
      <c r="G5122" s="2" t="s">
        <v>136</v>
      </c>
    </row>
    <row r="5123" customFormat="false" ht="15" hidden="false" customHeight="false" outlineLevel="0" collapsed="false">
      <c r="A5123" s="2" t="s">
        <v>10289</v>
      </c>
      <c r="B5123" s="2" t="s">
        <v>5059</v>
      </c>
      <c r="C5123" s="2" t="s">
        <v>5190</v>
      </c>
      <c r="D5123" s="13" t="n">
        <v>45620</v>
      </c>
      <c r="E5123" s="2" t="s">
        <v>98</v>
      </c>
      <c r="F5123" s="2" t="s">
        <v>98</v>
      </c>
      <c r="G5123" s="2" t="s">
        <v>99</v>
      </c>
    </row>
    <row r="5124" customFormat="false" ht="15" hidden="false" customHeight="false" outlineLevel="0" collapsed="false">
      <c r="A5124" s="2" t="s">
        <v>10290</v>
      </c>
      <c r="B5124" s="2" t="s">
        <v>301</v>
      </c>
      <c r="C5124" s="2" t="s">
        <v>5166</v>
      </c>
      <c r="D5124" s="13" t="n">
        <v>45635</v>
      </c>
      <c r="E5124" s="2" t="s">
        <v>119</v>
      </c>
      <c r="F5124" s="2" t="s">
        <v>139</v>
      </c>
      <c r="G5124" s="2" t="s">
        <v>124</v>
      </c>
    </row>
    <row r="5125" customFormat="false" ht="15" hidden="false" customHeight="false" outlineLevel="0" collapsed="false">
      <c r="A5125" s="2" t="s">
        <v>10291</v>
      </c>
      <c r="B5125" s="2" t="s">
        <v>551</v>
      </c>
      <c r="C5125" s="2" t="s">
        <v>5164</v>
      </c>
      <c r="D5125" s="13" t="n">
        <v>45978</v>
      </c>
      <c r="E5125" s="2" t="s">
        <v>98</v>
      </c>
      <c r="F5125" s="2" t="s">
        <v>98</v>
      </c>
      <c r="G5125" s="2" t="s">
        <v>142</v>
      </c>
    </row>
    <row r="5126" customFormat="false" ht="15" hidden="false" customHeight="false" outlineLevel="0" collapsed="false">
      <c r="A5126" s="2" t="s">
        <v>10292</v>
      </c>
      <c r="B5126" s="2" t="s">
        <v>5045</v>
      </c>
      <c r="C5126" s="2" t="s">
        <v>5190</v>
      </c>
      <c r="D5126" s="13" t="n">
        <v>45663</v>
      </c>
      <c r="E5126" s="2" t="s">
        <v>98</v>
      </c>
      <c r="F5126" s="2" t="s">
        <v>98</v>
      </c>
      <c r="G5126" s="2" t="s">
        <v>133</v>
      </c>
    </row>
    <row r="5127" customFormat="false" ht="15" hidden="false" customHeight="false" outlineLevel="0" collapsed="false">
      <c r="A5127" s="2" t="s">
        <v>10293</v>
      </c>
      <c r="B5127" s="2" t="s">
        <v>3043</v>
      </c>
      <c r="C5127" s="2" t="s">
        <v>5168</v>
      </c>
      <c r="D5127" s="13" t="n">
        <v>45906</v>
      </c>
      <c r="E5127" s="2" t="s">
        <v>165</v>
      </c>
      <c r="F5127" s="2" t="s">
        <v>98</v>
      </c>
      <c r="G5127" s="2" t="s">
        <v>115</v>
      </c>
    </row>
    <row r="5128" customFormat="false" ht="15" hidden="false" customHeight="false" outlineLevel="0" collapsed="false">
      <c r="A5128" s="2" t="s">
        <v>10294</v>
      </c>
      <c r="B5128" s="2" t="s">
        <v>1504</v>
      </c>
      <c r="C5128" s="2" t="s">
        <v>5164</v>
      </c>
      <c r="D5128" s="13" t="n">
        <v>46044</v>
      </c>
      <c r="E5128" s="2" t="s">
        <v>98</v>
      </c>
      <c r="F5128" s="2" t="s">
        <v>119</v>
      </c>
      <c r="G5128" s="2" t="s">
        <v>99</v>
      </c>
    </row>
    <row r="5129" customFormat="false" ht="15" hidden="false" customHeight="false" outlineLevel="0" collapsed="false">
      <c r="A5129" s="2" t="s">
        <v>10295</v>
      </c>
      <c r="B5129" s="2" t="s">
        <v>495</v>
      </c>
      <c r="C5129" s="2" t="s">
        <v>5164</v>
      </c>
      <c r="D5129" s="13" t="n">
        <v>45828</v>
      </c>
      <c r="E5129" s="2" t="s">
        <v>98</v>
      </c>
      <c r="F5129" s="2" t="s">
        <v>98</v>
      </c>
      <c r="G5129" s="2" t="s">
        <v>136</v>
      </c>
    </row>
    <row r="5130" customFormat="false" ht="15" hidden="false" customHeight="false" outlineLevel="0" collapsed="false">
      <c r="A5130" s="2" t="s">
        <v>10296</v>
      </c>
      <c r="B5130" s="2" t="s">
        <v>4466</v>
      </c>
      <c r="C5130" s="2" t="s">
        <v>5190</v>
      </c>
      <c r="D5130" s="13" t="n">
        <v>45835</v>
      </c>
      <c r="E5130" s="2" t="s">
        <v>98</v>
      </c>
      <c r="F5130" s="2" t="s">
        <v>139</v>
      </c>
      <c r="G5130" s="2" t="s">
        <v>136</v>
      </c>
    </row>
    <row r="5131" customFormat="false" ht="15" hidden="false" customHeight="false" outlineLevel="0" collapsed="false">
      <c r="A5131" s="2" t="s">
        <v>10297</v>
      </c>
      <c r="B5131" s="2" t="s">
        <v>3190</v>
      </c>
      <c r="C5131" s="2" t="s">
        <v>5168</v>
      </c>
      <c r="D5131" s="13" t="n">
        <v>45855</v>
      </c>
      <c r="E5131" s="2" t="s">
        <v>128</v>
      </c>
      <c r="F5131" s="2" t="s">
        <v>98</v>
      </c>
      <c r="G5131" s="2" t="s">
        <v>133</v>
      </c>
    </row>
    <row r="5132" customFormat="false" ht="15" hidden="false" customHeight="false" outlineLevel="0" collapsed="false">
      <c r="A5132" s="2" t="s">
        <v>10298</v>
      </c>
      <c r="B5132" s="2" t="s">
        <v>907</v>
      </c>
      <c r="C5132" s="2" t="s">
        <v>5168</v>
      </c>
      <c r="D5132" s="13" t="n">
        <v>45922</v>
      </c>
      <c r="E5132" s="2" t="s">
        <v>119</v>
      </c>
      <c r="F5132" s="2" t="s">
        <v>98</v>
      </c>
      <c r="G5132" s="2" t="s">
        <v>136</v>
      </c>
    </row>
    <row r="5133" customFormat="false" ht="15" hidden="false" customHeight="false" outlineLevel="0" collapsed="false">
      <c r="A5133" s="2" t="s">
        <v>10299</v>
      </c>
      <c r="B5133" s="2" t="s">
        <v>938</v>
      </c>
      <c r="C5133" s="2" t="s">
        <v>5164</v>
      </c>
      <c r="D5133" s="13" t="n">
        <v>45687</v>
      </c>
      <c r="E5133" s="2" t="s">
        <v>98</v>
      </c>
      <c r="F5133" s="2" t="s">
        <v>165</v>
      </c>
      <c r="G5133" s="2" t="s">
        <v>99</v>
      </c>
    </row>
    <row r="5134" customFormat="false" ht="15" hidden="false" customHeight="false" outlineLevel="0" collapsed="false">
      <c r="A5134" s="2" t="s">
        <v>10300</v>
      </c>
      <c r="B5134" s="2" t="s">
        <v>4654</v>
      </c>
      <c r="C5134" s="2" t="s">
        <v>5164</v>
      </c>
      <c r="D5134" s="13" t="n">
        <v>45742</v>
      </c>
      <c r="E5134" s="2" t="s">
        <v>98</v>
      </c>
      <c r="F5134" s="2" t="s">
        <v>141</v>
      </c>
      <c r="G5134" s="2" t="s">
        <v>120</v>
      </c>
    </row>
    <row r="5135" customFormat="false" ht="15" hidden="false" customHeight="false" outlineLevel="0" collapsed="false">
      <c r="A5135" s="2" t="s">
        <v>10301</v>
      </c>
      <c r="B5135" s="2" t="s">
        <v>1417</v>
      </c>
      <c r="C5135" s="2" t="s">
        <v>5166</v>
      </c>
      <c r="D5135" s="13" t="n">
        <v>45942</v>
      </c>
      <c r="E5135" s="2" t="s">
        <v>119</v>
      </c>
      <c r="F5135" s="2" t="s">
        <v>128</v>
      </c>
      <c r="G5135" s="2" t="s">
        <v>109</v>
      </c>
    </row>
    <row r="5136" customFormat="false" ht="15" hidden="false" customHeight="false" outlineLevel="0" collapsed="false">
      <c r="A5136" s="2" t="s">
        <v>10302</v>
      </c>
      <c r="B5136" s="2" t="s">
        <v>272</v>
      </c>
      <c r="C5136" s="2" t="s">
        <v>5166</v>
      </c>
      <c r="D5136" s="13" t="n">
        <v>45854</v>
      </c>
      <c r="E5136" s="2" t="s">
        <v>128</v>
      </c>
      <c r="F5136" s="2" t="s">
        <v>108</v>
      </c>
      <c r="G5136" s="2" t="s">
        <v>99</v>
      </c>
    </row>
    <row r="5137" customFormat="false" ht="15" hidden="false" customHeight="false" outlineLevel="0" collapsed="false">
      <c r="A5137" s="2" t="s">
        <v>10303</v>
      </c>
      <c r="B5137" s="2" t="s">
        <v>2568</v>
      </c>
      <c r="C5137" s="2" t="s">
        <v>5164</v>
      </c>
      <c r="D5137" s="13" t="n">
        <v>45858</v>
      </c>
      <c r="E5137" s="2" t="s">
        <v>98</v>
      </c>
      <c r="F5137" s="2" t="s">
        <v>119</v>
      </c>
      <c r="G5137" s="2" t="s">
        <v>124</v>
      </c>
    </row>
    <row r="5138" customFormat="false" ht="15" hidden="false" customHeight="false" outlineLevel="0" collapsed="false">
      <c r="A5138" s="2" t="s">
        <v>10304</v>
      </c>
      <c r="B5138" s="2" t="s">
        <v>5104</v>
      </c>
      <c r="C5138" s="2" t="s">
        <v>5164</v>
      </c>
      <c r="D5138" s="13" t="n">
        <v>45882</v>
      </c>
      <c r="E5138" s="2" t="s">
        <v>98</v>
      </c>
      <c r="F5138" s="2" t="s">
        <v>98</v>
      </c>
      <c r="G5138" s="2" t="s">
        <v>124</v>
      </c>
    </row>
    <row r="5139" customFormat="false" ht="15" hidden="false" customHeight="false" outlineLevel="0" collapsed="false">
      <c r="A5139" s="2" t="s">
        <v>10305</v>
      </c>
      <c r="B5139" s="2" t="s">
        <v>2015</v>
      </c>
      <c r="C5139" s="2" t="s">
        <v>5168</v>
      </c>
      <c r="D5139" s="13" t="n">
        <v>45837</v>
      </c>
      <c r="E5139" s="2" t="s">
        <v>128</v>
      </c>
      <c r="F5139" s="2" t="s">
        <v>98</v>
      </c>
      <c r="G5139" s="2" t="s">
        <v>120</v>
      </c>
    </row>
    <row r="5140" customFormat="false" ht="15" hidden="false" customHeight="false" outlineLevel="0" collapsed="false">
      <c r="A5140" s="2" t="s">
        <v>10306</v>
      </c>
      <c r="B5140" s="2" t="s">
        <v>3814</v>
      </c>
      <c r="C5140" s="2" t="s">
        <v>5164</v>
      </c>
      <c r="D5140" s="13" t="n">
        <v>45744</v>
      </c>
      <c r="E5140" s="2" t="s">
        <v>98</v>
      </c>
      <c r="F5140" s="2" t="s">
        <v>114</v>
      </c>
      <c r="G5140" s="2" t="s">
        <v>109</v>
      </c>
    </row>
    <row r="5141" customFormat="false" ht="15" hidden="false" customHeight="false" outlineLevel="0" collapsed="false">
      <c r="A5141" s="2" t="s">
        <v>10307</v>
      </c>
      <c r="B5141" s="2" t="s">
        <v>3562</v>
      </c>
      <c r="C5141" s="2" t="s">
        <v>5164</v>
      </c>
      <c r="D5141" s="13" t="n">
        <v>45702</v>
      </c>
      <c r="E5141" s="2" t="s">
        <v>98</v>
      </c>
      <c r="F5141" s="2" t="s">
        <v>98</v>
      </c>
      <c r="G5141" s="2" t="s">
        <v>130</v>
      </c>
    </row>
    <row r="5142" customFormat="false" ht="15" hidden="false" customHeight="false" outlineLevel="0" collapsed="false">
      <c r="A5142" s="2" t="s">
        <v>10308</v>
      </c>
      <c r="B5142" s="2" t="s">
        <v>735</v>
      </c>
      <c r="C5142" s="2" t="s">
        <v>5168</v>
      </c>
      <c r="D5142" s="13" t="n">
        <v>45716</v>
      </c>
      <c r="E5142" s="2" t="s">
        <v>123</v>
      </c>
      <c r="F5142" s="2" t="s">
        <v>98</v>
      </c>
      <c r="G5142" s="2" t="s">
        <v>124</v>
      </c>
    </row>
    <row r="5143" customFormat="false" ht="15" hidden="false" customHeight="false" outlineLevel="0" collapsed="false">
      <c r="A5143" s="2" t="s">
        <v>10309</v>
      </c>
      <c r="B5143" s="2" t="s">
        <v>3558</v>
      </c>
      <c r="C5143" s="2" t="s">
        <v>5168</v>
      </c>
      <c r="D5143" s="13" t="n">
        <v>45648</v>
      </c>
      <c r="E5143" s="2" t="s">
        <v>128</v>
      </c>
      <c r="F5143" s="2" t="s">
        <v>98</v>
      </c>
      <c r="G5143" s="2" t="s">
        <v>99</v>
      </c>
    </row>
    <row r="5144" customFormat="false" ht="15" hidden="false" customHeight="false" outlineLevel="0" collapsed="false">
      <c r="A5144" s="2" t="s">
        <v>10310</v>
      </c>
      <c r="B5144" s="2" t="s">
        <v>3688</v>
      </c>
      <c r="C5144" s="2" t="s">
        <v>5168</v>
      </c>
      <c r="D5144" s="13" t="n">
        <v>45771</v>
      </c>
      <c r="E5144" s="2" t="s">
        <v>165</v>
      </c>
      <c r="F5144" s="2" t="s">
        <v>98</v>
      </c>
      <c r="G5144" s="2" t="s">
        <v>99</v>
      </c>
    </row>
    <row r="5145" customFormat="false" ht="15" hidden="false" customHeight="false" outlineLevel="0" collapsed="false">
      <c r="A5145" s="2" t="s">
        <v>10311</v>
      </c>
      <c r="B5145" s="2" t="s">
        <v>2405</v>
      </c>
      <c r="C5145" s="2" t="s">
        <v>5164</v>
      </c>
      <c r="D5145" s="13" t="n">
        <v>45689</v>
      </c>
      <c r="E5145" s="2" t="s">
        <v>98</v>
      </c>
      <c r="F5145" s="2" t="s">
        <v>98</v>
      </c>
      <c r="G5145" s="2" t="s">
        <v>120</v>
      </c>
    </row>
    <row r="5146" customFormat="false" ht="15" hidden="false" customHeight="false" outlineLevel="0" collapsed="false">
      <c r="A5146" s="2" t="s">
        <v>10312</v>
      </c>
      <c r="B5146" s="2" t="s">
        <v>2962</v>
      </c>
      <c r="C5146" s="2" t="s">
        <v>5168</v>
      </c>
      <c r="D5146" s="13" t="n">
        <v>45880</v>
      </c>
      <c r="E5146" s="2" t="s">
        <v>98</v>
      </c>
      <c r="F5146" s="2" t="s">
        <v>98</v>
      </c>
      <c r="G5146" s="2" t="s">
        <v>130</v>
      </c>
    </row>
    <row r="5147" customFormat="false" ht="15" hidden="false" customHeight="false" outlineLevel="0" collapsed="false">
      <c r="A5147" s="2" t="s">
        <v>10313</v>
      </c>
      <c r="B5147" s="2" t="s">
        <v>4980</v>
      </c>
      <c r="C5147" s="2" t="s">
        <v>5172</v>
      </c>
      <c r="D5147" s="13" t="n">
        <v>46121</v>
      </c>
      <c r="E5147" s="2" t="s">
        <v>98</v>
      </c>
      <c r="F5147" s="2" t="s">
        <v>98</v>
      </c>
      <c r="G5147" s="2" t="s">
        <v>130</v>
      </c>
    </row>
    <row r="5148" customFormat="false" ht="15" hidden="false" customHeight="false" outlineLevel="0" collapsed="false">
      <c r="A5148" s="2" t="s">
        <v>10314</v>
      </c>
      <c r="B5148" s="2" t="s">
        <v>5055</v>
      </c>
      <c r="C5148" s="2" t="s">
        <v>5172</v>
      </c>
      <c r="D5148" s="13" t="n">
        <v>45749</v>
      </c>
      <c r="E5148" s="2" t="s">
        <v>98</v>
      </c>
      <c r="F5148" s="2" t="s">
        <v>98</v>
      </c>
      <c r="G5148" s="2" t="s">
        <v>115</v>
      </c>
    </row>
    <row r="5149" customFormat="false" ht="15" hidden="false" customHeight="false" outlineLevel="0" collapsed="false">
      <c r="A5149" s="2" t="s">
        <v>10315</v>
      </c>
      <c r="B5149" s="2" t="s">
        <v>1851</v>
      </c>
      <c r="C5149" s="2" t="s">
        <v>5166</v>
      </c>
      <c r="D5149" s="13" t="n">
        <v>45359</v>
      </c>
      <c r="E5149" s="2" t="s">
        <v>114</v>
      </c>
      <c r="F5149" s="2" t="s">
        <v>141</v>
      </c>
      <c r="G5149" s="2" t="s">
        <v>130</v>
      </c>
    </row>
    <row r="5150" customFormat="false" ht="15" hidden="false" customHeight="false" outlineLevel="0" collapsed="false">
      <c r="A5150" s="2" t="s">
        <v>10316</v>
      </c>
      <c r="B5150" s="2" t="s">
        <v>5133</v>
      </c>
      <c r="C5150" s="2" t="s">
        <v>5172</v>
      </c>
      <c r="D5150" s="13" t="n">
        <v>45719</v>
      </c>
      <c r="E5150" s="2" t="s">
        <v>98</v>
      </c>
      <c r="F5150" s="2" t="s">
        <v>98</v>
      </c>
      <c r="G5150" s="2" t="s">
        <v>142</v>
      </c>
    </row>
    <row r="5151" customFormat="false" ht="15" hidden="false" customHeight="false" outlineLevel="0" collapsed="false">
      <c r="A5151" s="2" t="s">
        <v>10317</v>
      </c>
      <c r="B5151" s="2" t="s">
        <v>3944</v>
      </c>
      <c r="C5151" s="2" t="s">
        <v>5164</v>
      </c>
      <c r="D5151" s="13" t="n">
        <v>45658</v>
      </c>
      <c r="E5151" s="2" t="s">
        <v>98</v>
      </c>
      <c r="F5151" s="2" t="s">
        <v>108</v>
      </c>
      <c r="G5151" s="2" t="s">
        <v>130</v>
      </c>
    </row>
    <row r="5152" customFormat="false" ht="15" hidden="false" customHeight="false" outlineLevel="0" collapsed="false">
      <c r="A5152" s="2" t="s">
        <v>10318</v>
      </c>
      <c r="B5152" s="2" t="s">
        <v>4996</v>
      </c>
      <c r="C5152" s="2" t="s">
        <v>5172</v>
      </c>
      <c r="D5152" s="13" t="n">
        <v>45519</v>
      </c>
      <c r="E5152" s="2" t="s">
        <v>98</v>
      </c>
      <c r="F5152" s="2" t="s">
        <v>98</v>
      </c>
      <c r="G5152" s="2" t="s">
        <v>115</v>
      </c>
    </row>
    <row r="5153" customFormat="false" ht="15" hidden="false" customHeight="false" outlineLevel="0" collapsed="false">
      <c r="A5153" s="2" t="s">
        <v>10319</v>
      </c>
      <c r="B5153" s="2" t="s">
        <v>4480</v>
      </c>
      <c r="C5153" s="2" t="s">
        <v>5168</v>
      </c>
      <c r="D5153" s="13" t="n">
        <v>45728</v>
      </c>
      <c r="E5153" s="2" t="s">
        <v>141</v>
      </c>
      <c r="F5153" s="2" t="s">
        <v>98</v>
      </c>
      <c r="G5153" s="2" t="s">
        <v>136</v>
      </c>
    </row>
    <row r="5154" customFormat="false" ht="15" hidden="false" customHeight="false" outlineLevel="0" collapsed="false">
      <c r="A5154" s="2" t="s">
        <v>10320</v>
      </c>
      <c r="B5154" s="2" t="s">
        <v>3526</v>
      </c>
      <c r="C5154" s="2" t="s">
        <v>5168</v>
      </c>
      <c r="D5154" s="13" t="n">
        <v>45351</v>
      </c>
      <c r="E5154" s="2" t="s">
        <v>104</v>
      </c>
      <c r="F5154" s="2" t="s">
        <v>98</v>
      </c>
      <c r="G5154" s="2" t="s">
        <v>124</v>
      </c>
    </row>
    <row r="5155" customFormat="false" ht="15" hidden="false" customHeight="false" outlineLevel="0" collapsed="false">
      <c r="A5155" s="2" t="s">
        <v>10321</v>
      </c>
      <c r="B5155" s="2" t="s">
        <v>1723</v>
      </c>
      <c r="C5155" s="2" t="s">
        <v>5166</v>
      </c>
      <c r="D5155" s="13" t="n">
        <v>45474</v>
      </c>
      <c r="E5155" s="2" t="s">
        <v>139</v>
      </c>
      <c r="F5155" s="2" t="s">
        <v>163</v>
      </c>
      <c r="G5155" s="2" t="s">
        <v>111</v>
      </c>
    </row>
    <row r="5156" customFormat="false" ht="15" hidden="false" customHeight="false" outlineLevel="0" collapsed="false">
      <c r="A5156" s="2" t="s">
        <v>10322</v>
      </c>
      <c r="B5156" s="2" t="s">
        <v>3491</v>
      </c>
      <c r="C5156" s="2" t="s">
        <v>5190</v>
      </c>
      <c r="D5156" s="13" t="n">
        <v>45732</v>
      </c>
      <c r="E5156" s="2" t="s">
        <v>98</v>
      </c>
      <c r="F5156" s="2" t="s">
        <v>98</v>
      </c>
      <c r="G5156" s="2" t="s">
        <v>120</v>
      </c>
    </row>
    <row r="5157" customFormat="false" ht="15" hidden="false" customHeight="false" outlineLevel="0" collapsed="false">
      <c r="A5157" s="2" t="s">
        <v>10323</v>
      </c>
      <c r="B5157" s="2" t="s">
        <v>4486</v>
      </c>
      <c r="C5157" s="2" t="s">
        <v>5164</v>
      </c>
      <c r="D5157" s="13" t="n">
        <v>45568</v>
      </c>
      <c r="E5157" s="2" t="s">
        <v>98</v>
      </c>
      <c r="F5157" s="2" t="s">
        <v>165</v>
      </c>
      <c r="G5157" s="2" t="s">
        <v>120</v>
      </c>
    </row>
    <row r="5158" customFormat="false" ht="15" hidden="false" customHeight="false" outlineLevel="0" collapsed="false">
      <c r="A5158" s="2" t="s">
        <v>10324</v>
      </c>
      <c r="B5158" s="2" t="s">
        <v>1427</v>
      </c>
      <c r="C5158" s="2" t="s">
        <v>5166</v>
      </c>
      <c r="D5158" s="13" t="n">
        <v>45876</v>
      </c>
      <c r="E5158" s="2" t="s">
        <v>104</v>
      </c>
      <c r="F5158" s="2" t="s">
        <v>128</v>
      </c>
      <c r="G5158" s="2" t="s">
        <v>142</v>
      </c>
    </row>
    <row r="5159" customFormat="false" ht="15" hidden="false" customHeight="false" outlineLevel="0" collapsed="false">
      <c r="A5159" s="2" t="s">
        <v>10325</v>
      </c>
      <c r="B5159" s="2" t="s">
        <v>4950</v>
      </c>
      <c r="C5159" s="2" t="s">
        <v>5190</v>
      </c>
      <c r="D5159" s="13" t="n">
        <v>45768</v>
      </c>
      <c r="E5159" s="2" t="s">
        <v>98</v>
      </c>
      <c r="F5159" s="2" t="s">
        <v>98</v>
      </c>
      <c r="G5159" s="2" t="s">
        <v>120</v>
      </c>
    </row>
    <row r="5160" customFormat="false" ht="15" hidden="false" customHeight="false" outlineLevel="0" collapsed="false">
      <c r="A5160" s="2" t="s">
        <v>10326</v>
      </c>
      <c r="B5160" s="2" t="s">
        <v>880</v>
      </c>
      <c r="C5160" s="2" t="s">
        <v>5190</v>
      </c>
      <c r="D5160" s="13" t="n">
        <v>45630</v>
      </c>
      <c r="E5160" s="2" t="s">
        <v>98</v>
      </c>
      <c r="F5160" s="2" t="s">
        <v>141</v>
      </c>
      <c r="G5160" s="2" t="s">
        <v>124</v>
      </c>
    </row>
    <row r="5161" customFormat="false" ht="15" hidden="false" customHeight="false" outlineLevel="0" collapsed="false">
      <c r="A5161" s="2" t="s">
        <v>10327</v>
      </c>
      <c r="B5161" s="2" t="s">
        <v>5078</v>
      </c>
      <c r="C5161" s="2" t="s">
        <v>5172</v>
      </c>
      <c r="D5161" s="13" t="n">
        <v>45979</v>
      </c>
      <c r="E5161" s="2" t="s">
        <v>98</v>
      </c>
      <c r="F5161" s="2" t="s">
        <v>98</v>
      </c>
      <c r="G5161" s="2" t="s">
        <v>136</v>
      </c>
    </row>
    <row r="5162" customFormat="false" ht="15" hidden="false" customHeight="false" outlineLevel="0" collapsed="false">
      <c r="A5162" s="2" t="s">
        <v>10328</v>
      </c>
      <c r="B5162" s="2" t="s">
        <v>460</v>
      </c>
      <c r="C5162" s="2" t="s">
        <v>5164</v>
      </c>
      <c r="D5162" s="13" t="n">
        <v>45824</v>
      </c>
      <c r="E5162" s="2" t="s">
        <v>98</v>
      </c>
      <c r="F5162" s="2" t="s">
        <v>145</v>
      </c>
      <c r="G5162" s="2" t="s">
        <v>109</v>
      </c>
    </row>
    <row r="5163" customFormat="false" ht="15" hidden="false" customHeight="false" outlineLevel="0" collapsed="false">
      <c r="A5163" s="2" t="s">
        <v>10329</v>
      </c>
      <c r="B5163" s="2" t="s">
        <v>4501</v>
      </c>
      <c r="C5163" s="2" t="s">
        <v>5164</v>
      </c>
      <c r="D5163" s="13" t="n">
        <v>45848</v>
      </c>
      <c r="E5163" s="2" t="s">
        <v>98</v>
      </c>
      <c r="F5163" s="2" t="s">
        <v>165</v>
      </c>
      <c r="G5163" s="2" t="s">
        <v>133</v>
      </c>
    </row>
    <row r="5164" customFormat="false" ht="15" hidden="false" customHeight="false" outlineLevel="0" collapsed="false">
      <c r="A5164" s="2" t="s">
        <v>10330</v>
      </c>
      <c r="B5164" s="2" t="s">
        <v>2852</v>
      </c>
      <c r="C5164" s="2" t="s">
        <v>5190</v>
      </c>
      <c r="D5164" s="13" t="n">
        <v>45880</v>
      </c>
      <c r="E5164" s="2" t="s">
        <v>98</v>
      </c>
      <c r="F5164" s="2" t="s">
        <v>119</v>
      </c>
      <c r="G5164" s="2" t="s">
        <v>136</v>
      </c>
    </row>
    <row r="5165" customFormat="false" ht="15" hidden="false" customHeight="false" outlineLevel="0" collapsed="false">
      <c r="A5165" s="2" t="s">
        <v>10331</v>
      </c>
      <c r="B5165" s="2" t="s">
        <v>2178</v>
      </c>
      <c r="C5165" s="2" t="s">
        <v>5164</v>
      </c>
      <c r="D5165" s="13" t="n">
        <v>45474</v>
      </c>
      <c r="E5165" s="2" t="s">
        <v>98</v>
      </c>
      <c r="F5165" s="2" t="s">
        <v>119</v>
      </c>
      <c r="G5165" s="2" t="s">
        <v>136</v>
      </c>
    </row>
    <row r="5166" customFormat="false" ht="15" hidden="false" customHeight="false" outlineLevel="0" collapsed="false">
      <c r="A5166" s="2" t="s">
        <v>10332</v>
      </c>
      <c r="B5166" s="2" t="s">
        <v>3879</v>
      </c>
      <c r="C5166" s="2" t="s">
        <v>5166</v>
      </c>
      <c r="D5166" s="13" t="n">
        <v>45579</v>
      </c>
      <c r="E5166" s="2" t="s">
        <v>104</v>
      </c>
      <c r="F5166" s="2" t="s">
        <v>123</v>
      </c>
      <c r="G5166" s="2" t="s">
        <v>130</v>
      </c>
    </row>
    <row r="5167" customFormat="false" ht="15" hidden="false" customHeight="false" outlineLevel="0" collapsed="false">
      <c r="A5167" s="2" t="s">
        <v>10333</v>
      </c>
      <c r="B5167" s="2" t="s">
        <v>1291</v>
      </c>
      <c r="C5167" s="2" t="s">
        <v>5164</v>
      </c>
      <c r="D5167" s="13" t="n">
        <v>45600</v>
      </c>
      <c r="E5167" s="2" t="s">
        <v>98</v>
      </c>
      <c r="F5167" s="2" t="s">
        <v>141</v>
      </c>
      <c r="G5167" s="2" t="s">
        <v>130</v>
      </c>
    </row>
    <row r="5168" customFormat="false" ht="15" hidden="false" customHeight="false" outlineLevel="0" collapsed="false">
      <c r="A5168" s="2" t="s">
        <v>10334</v>
      </c>
      <c r="B5168" s="2" t="s">
        <v>3230</v>
      </c>
      <c r="C5168" s="2" t="s">
        <v>5172</v>
      </c>
      <c r="D5168" s="13" t="n">
        <v>45721</v>
      </c>
      <c r="E5168" s="2" t="s">
        <v>114</v>
      </c>
      <c r="F5168" s="2" t="s">
        <v>98</v>
      </c>
      <c r="G5168" s="2" t="s">
        <v>136</v>
      </c>
    </row>
    <row r="5169" customFormat="false" ht="15" hidden="false" customHeight="false" outlineLevel="0" collapsed="false">
      <c r="A5169" s="2" t="s">
        <v>10335</v>
      </c>
      <c r="B5169" s="2" t="s">
        <v>2537</v>
      </c>
      <c r="C5169" s="2" t="s">
        <v>5168</v>
      </c>
      <c r="D5169" s="13" t="n">
        <v>46017</v>
      </c>
      <c r="E5169" s="2" t="s">
        <v>163</v>
      </c>
      <c r="F5169" s="2" t="s">
        <v>98</v>
      </c>
      <c r="G5169" s="2" t="s">
        <v>120</v>
      </c>
    </row>
    <row r="5170" customFormat="false" ht="15" hidden="false" customHeight="false" outlineLevel="0" collapsed="false">
      <c r="A5170" s="2" t="s">
        <v>10336</v>
      </c>
      <c r="B5170" s="2" t="s">
        <v>3034</v>
      </c>
      <c r="C5170" s="2" t="s">
        <v>5164</v>
      </c>
      <c r="D5170" s="13" t="n">
        <v>45950</v>
      </c>
      <c r="E5170" s="2" t="s">
        <v>98</v>
      </c>
      <c r="F5170" s="2" t="s">
        <v>108</v>
      </c>
      <c r="G5170" s="2" t="s">
        <v>133</v>
      </c>
    </row>
    <row r="5171" customFormat="false" ht="15" hidden="false" customHeight="false" outlineLevel="0" collapsed="false">
      <c r="A5171" s="2" t="s">
        <v>10337</v>
      </c>
      <c r="B5171" s="2" t="s">
        <v>4302</v>
      </c>
      <c r="C5171" s="2" t="s">
        <v>5168</v>
      </c>
      <c r="D5171" s="13" t="n">
        <v>46152</v>
      </c>
      <c r="E5171" s="2" t="s">
        <v>123</v>
      </c>
      <c r="F5171" s="2" t="s">
        <v>98</v>
      </c>
      <c r="G5171" s="2" t="s">
        <v>142</v>
      </c>
    </row>
    <row r="5172" customFormat="false" ht="15" hidden="false" customHeight="false" outlineLevel="0" collapsed="false">
      <c r="A5172" s="2" t="s">
        <v>10338</v>
      </c>
      <c r="B5172" s="2" t="s">
        <v>4970</v>
      </c>
      <c r="C5172" s="2" t="s">
        <v>5190</v>
      </c>
      <c r="D5172" s="13" t="n">
        <v>45872</v>
      </c>
      <c r="E5172" s="2" t="s">
        <v>98</v>
      </c>
      <c r="F5172" s="2" t="s">
        <v>98</v>
      </c>
      <c r="G5172" s="2" t="s">
        <v>124</v>
      </c>
    </row>
    <row r="5173" customFormat="false" ht="15" hidden="false" customHeight="false" outlineLevel="0" collapsed="false">
      <c r="A5173" s="2" t="s">
        <v>10339</v>
      </c>
      <c r="B5173" s="2" t="s">
        <v>5120</v>
      </c>
      <c r="C5173" s="2" t="s">
        <v>5164</v>
      </c>
      <c r="D5173" s="13" t="n">
        <v>45768</v>
      </c>
      <c r="E5173" s="2" t="s">
        <v>98</v>
      </c>
      <c r="F5173" s="2" t="s">
        <v>98</v>
      </c>
      <c r="G5173" s="2" t="s">
        <v>111</v>
      </c>
    </row>
    <row r="5174" customFormat="false" ht="15" hidden="false" customHeight="false" outlineLevel="0" collapsed="false">
      <c r="A5174" s="2" t="s">
        <v>10340</v>
      </c>
      <c r="B5174" s="2" t="s">
        <v>4237</v>
      </c>
      <c r="C5174" s="2" t="s">
        <v>5164</v>
      </c>
      <c r="D5174" s="13" t="n">
        <v>45730</v>
      </c>
      <c r="E5174" s="2" t="s">
        <v>98</v>
      </c>
      <c r="F5174" s="2" t="s">
        <v>114</v>
      </c>
      <c r="G5174" s="2" t="s">
        <v>111</v>
      </c>
    </row>
    <row r="5175" customFormat="false" ht="15" hidden="false" customHeight="false" outlineLevel="0" collapsed="false">
      <c r="A5175" s="2" t="s">
        <v>10341</v>
      </c>
      <c r="B5175" s="2" t="s">
        <v>4846</v>
      </c>
      <c r="C5175" s="2" t="s">
        <v>5190</v>
      </c>
      <c r="D5175" s="13" t="n">
        <v>46057</v>
      </c>
      <c r="E5175" s="2" t="s">
        <v>98</v>
      </c>
      <c r="F5175" s="2" t="s">
        <v>145</v>
      </c>
      <c r="G5175" s="2" t="s">
        <v>109</v>
      </c>
    </row>
    <row r="5176" customFormat="false" ht="15" hidden="false" customHeight="false" outlineLevel="0" collapsed="false">
      <c r="A5176" s="2" t="s">
        <v>10342</v>
      </c>
      <c r="B5176" s="2" t="s">
        <v>2222</v>
      </c>
      <c r="C5176" s="2" t="s">
        <v>5166</v>
      </c>
      <c r="D5176" s="13" t="n">
        <v>45812</v>
      </c>
      <c r="E5176" s="2" t="s">
        <v>123</v>
      </c>
      <c r="F5176" s="2" t="s">
        <v>98</v>
      </c>
      <c r="G5176" s="2" t="s">
        <v>115</v>
      </c>
    </row>
    <row r="5177" customFormat="false" ht="15" hidden="false" customHeight="false" outlineLevel="0" collapsed="false">
      <c r="A5177" s="2" t="s">
        <v>10343</v>
      </c>
      <c r="B5177" s="2" t="s">
        <v>1534</v>
      </c>
      <c r="C5177" s="2" t="s">
        <v>5190</v>
      </c>
      <c r="D5177" s="13" t="n">
        <v>45813</v>
      </c>
      <c r="E5177" s="2" t="s">
        <v>98</v>
      </c>
      <c r="F5177" s="2" t="s">
        <v>165</v>
      </c>
      <c r="G5177" s="2" t="s">
        <v>142</v>
      </c>
    </row>
    <row r="5178" customFormat="false" ht="15" hidden="false" customHeight="false" outlineLevel="0" collapsed="false">
      <c r="A5178" s="2" t="s">
        <v>10344</v>
      </c>
      <c r="B5178" s="2" t="s">
        <v>4400</v>
      </c>
      <c r="C5178" s="2" t="s">
        <v>5172</v>
      </c>
      <c r="D5178" s="13" t="n">
        <v>45546</v>
      </c>
      <c r="E5178" s="2" t="s">
        <v>108</v>
      </c>
      <c r="F5178" s="2" t="s">
        <v>98</v>
      </c>
      <c r="G5178" s="2" t="s">
        <v>115</v>
      </c>
    </row>
    <row r="5179" customFormat="false" ht="15" hidden="false" customHeight="false" outlineLevel="0" collapsed="false">
      <c r="A5179" s="2" t="s">
        <v>10345</v>
      </c>
      <c r="B5179" s="2" t="s">
        <v>191</v>
      </c>
      <c r="C5179" s="2" t="s">
        <v>5168</v>
      </c>
      <c r="D5179" s="13" t="n">
        <v>45734</v>
      </c>
      <c r="E5179" s="2" t="s">
        <v>145</v>
      </c>
      <c r="F5179" s="2" t="s">
        <v>98</v>
      </c>
      <c r="G5179" s="2" t="s">
        <v>111</v>
      </c>
    </row>
    <row r="5180" customFormat="false" ht="15" hidden="false" customHeight="false" outlineLevel="0" collapsed="false">
      <c r="A5180" s="2" t="s">
        <v>10346</v>
      </c>
      <c r="B5180" s="2" t="s">
        <v>1442</v>
      </c>
      <c r="C5180" s="2" t="s">
        <v>5168</v>
      </c>
      <c r="D5180" s="13" t="n">
        <v>45963</v>
      </c>
      <c r="E5180" s="2" t="s">
        <v>114</v>
      </c>
      <c r="F5180" s="2" t="s">
        <v>98</v>
      </c>
      <c r="G5180" s="2" t="s">
        <v>124</v>
      </c>
    </row>
    <row r="5181" customFormat="false" ht="15" hidden="false" customHeight="false" outlineLevel="0" collapsed="false">
      <c r="A5181" s="2" t="s">
        <v>10347</v>
      </c>
      <c r="B5181" s="2" t="s">
        <v>5024</v>
      </c>
      <c r="C5181" s="2" t="s">
        <v>5172</v>
      </c>
      <c r="D5181" s="13" t="n">
        <v>45767</v>
      </c>
      <c r="E5181" s="2" t="s">
        <v>98</v>
      </c>
      <c r="F5181" s="2" t="s">
        <v>98</v>
      </c>
      <c r="G5181" s="2" t="s">
        <v>115</v>
      </c>
    </row>
    <row r="5182" customFormat="false" ht="15" hidden="false" customHeight="false" outlineLevel="0" collapsed="false">
      <c r="A5182" s="2" t="s">
        <v>10348</v>
      </c>
      <c r="B5182" s="2" t="s">
        <v>2656</v>
      </c>
      <c r="C5182" s="2" t="s">
        <v>5166</v>
      </c>
      <c r="D5182" s="13" t="n">
        <v>45780</v>
      </c>
      <c r="E5182" s="2" t="s">
        <v>119</v>
      </c>
      <c r="F5182" s="2" t="s">
        <v>145</v>
      </c>
      <c r="G5182" s="2" t="s">
        <v>120</v>
      </c>
    </row>
    <row r="5183" customFormat="false" ht="15" hidden="false" customHeight="false" outlineLevel="0" collapsed="false">
      <c r="A5183" s="2" t="s">
        <v>10349</v>
      </c>
      <c r="B5183" s="2" t="s">
        <v>492</v>
      </c>
      <c r="C5183" s="2" t="s">
        <v>5166</v>
      </c>
      <c r="D5183" s="13" t="n">
        <v>45814</v>
      </c>
      <c r="E5183" s="2" t="s">
        <v>108</v>
      </c>
      <c r="F5183" s="2" t="s">
        <v>139</v>
      </c>
      <c r="G5183" s="2" t="s">
        <v>111</v>
      </c>
    </row>
    <row r="5184" customFormat="false" ht="15" hidden="false" customHeight="false" outlineLevel="0" collapsed="false">
      <c r="A5184" s="2" t="s">
        <v>10350</v>
      </c>
      <c r="B5184" s="2" t="s">
        <v>5022</v>
      </c>
      <c r="C5184" s="2" t="s">
        <v>5166</v>
      </c>
      <c r="D5184" s="13" t="n">
        <v>45991</v>
      </c>
      <c r="E5184" s="2" t="s">
        <v>139</v>
      </c>
      <c r="F5184" s="2" t="s">
        <v>141</v>
      </c>
      <c r="G5184" s="2" t="s">
        <v>130</v>
      </c>
    </row>
    <row r="5185" customFormat="false" ht="15" hidden="false" customHeight="false" outlineLevel="0" collapsed="false">
      <c r="A5185" s="2" t="s">
        <v>10351</v>
      </c>
      <c r="B5185" s="2" t="s">
        <v>3742</v>
      </c>
      <c r="C5185" s="2" t="s">
        <v>5168</v>
      </c>
      <c r="D5185" s="13" t="n">
        <v>45909</v>
      </c>
      <c r="E5185" s="2" t="s">
        <v>141</v>
      </c>
      <c r="F5185" s="2" t="s">
        <v>98</v>
      </c>
      <c r="G5185" s="2" t="s">
        <v>109</v>
      </c>
    </row>
    <row r="5186" customFormat="false" ht="15" hidden="false" customHeight="false" outlineLevel="0" collapsed="false">
      <c r="A5186" s="2" t="s">
        <v>10352</v>
      </c>
      <c r="B5186" s="2" t="s">
        <v>5101</v>
      </c>
      <c r="C5186" s="2" t="s">
        <v>5164</v>
      </c>
      <c r="D5186" s="13" t="n">
        <v>45722</v>
      </c>
      <c r="E5186" s="2" t="s">
        <v>98</v>
      </c>
      <c r="F5186" s="2" t="s">
        <v>98</v>
      </c>
      <c r="G5186" s="2" t="s">
        <v>142</v>
      </c>
    </row>
    <row r="5187" customFormat="false" ht="15" hidden="false" customHeight="false" outlineLevel="0" collapsed="false">
      <c r="A5187" s="2" t="s">
        <v>10353</v>
      </c>
      <c r="B5187" s="2" t="s">
        <v>4010</v>
      </c>
      <c r="C5187" s="2" t="s">
        <v>5166</v>
      </c>
      <c r="D5187" s="13" t="n">
        <v>45767</v>
      </c>
      <c r="E5187" s="2" t="s">
        <v>119</v>
      </c>
      <c r="F5187" s="2" t="s">
        <v>128</v>
      </c>
      <c r="G5187" s="2" t="s">
        <v>120</v>
      </c>
    </row>
    <row r="5188" customFormat="false" ht="15" hidden="false" customHeight="false" outlineLevel="0" collapsed="false">
      <c r="A5188" s="2" t="s">
        <v>10354</v>
      </c>
      <c r="B5188" s="2" t="s">
        <v>3929</v>
      </c>
      <c r="C5188" s="2" t="s">
        <v>5166</v>
      </c>
      <c r="D5188" s="13" t="n">
        <v>46249</v>
      </c>
      <c r="E5188" s="2" t="s">
        <v>139</v>
      </c>
      <c r="F5188" s="2" t="s">
        <v>104</v>
      </c>
      <c r="G5188" s="2" t="s">
        <v>115</v>
      </c>
    </row>
    <row r="5189" customFormat="false" ht="15" hidden="false" customHeight="false" outlineLevel="0" collapsed="false">
      <c r="A5189" s="2" t="s">
        <v>10355</v>
      </c>
      <c r="B5189" s="2" t="s">
        <v>3644</v>
      </c>
      <c r="C5189" s="2" t="s">
        <v>5168</v>
      </c>
      <c r="D5189" s="13" t="n">
        <v>45981</v>
      </c>
      <c r="E5189" s="2" t="s">
        <v>163</v>
      </c>
      <c r="F5189" s="2" t="s">
        <v>98</v>
      </c>
      <c r="G5189" s="2" t="s">
        <v>99</v>
      </c>
    </row>
    <row r="5190" customFormat="false" ht="15" hidden="false" customHeight="false" outlineLevel="0" collapsed="false">
      <c r="A5190" s="2" t="s">
        <v>10356</v>
      </c>
      <c r="B5190" s="2" t="s">
        <v>2891</v>
      </c>
      <c r="C5190" s="2" t="s">
        <v>5168</v>
      </c>
      <c r="D5190" s="13" t="n">
        <v>46089</v>
      </c>
      <c r="E5190" s="2" t="s">
        <v>139</v>
      </c>
      <c r="F5190" s="2" t="s">
        <v>98</v>
      </c>
      <c r="G5190" s="2" t="s">
        <v>109</v>
      </c>
    </row>
    <row r="5191" customFormat="false" ht="15" hidden="false" customHeight="false" outlineLevel="0" collapsed="false">
      <c r="A5191" s="2" t="s">
        <v>10357</v>
      </c>
      <c r="B5191" s="2" t="s">
        <v>3095</v>
      </c>
      <c r="C5191" s="2" t="s">
        <v>5168</v>
      </c>
      <c r="D5191" s="13" t="n">
        <v>45858</v>
      </c>
      <c r="E5191" s="2" t="s">
        <v>119</v>
      </c>
      <c r="F5191" s="2" t="s">
        <v>98</v>
      </c>
      <c r="G5191" s="2" t="s">
        <v>130</v>
      </c>
    </row>
    <row r="5192" customFormat="false" ht="15" hidden="false" customHeight="false" outlineLevel="0" collapsed="false">
      <c r="A5192" s="2" t="s">
        <v>10358</v>
      </c>
      <c r="B5192" s="2" t="s">
        <v>2338</v>
      </c>
      <c r="C5192" s="2" t="s">
        <v>5164</v>
      </c>
      <c r="D5192" s="13" t="n">
        <v>45613</v>
      </c>
      <c r="E5192" s="2" t="s">
        <v>98</v>
      </c>
      <c r="F5192" s="2" t="s">
        <v>108</v>
      </c>
      <c r="G5192" s="2" t="s">
        <v>136</v>
      </c>
    </row>
    <row r="5193" customFormat="false" ht="15" hidden="false" customHeight="false" outlineLevel="0" collapsed="false">
      <c r="A5193" s="2" t="s">
        <v>10359</v>
      </c>
      <c r="B5193" s="2" t="s">
        <v>5009</v>
      </c>
      <c r="C5193" s="2" t="s">
        <v>5166</v>
      </c>
      <c r="D5193" s="13" t="n">
        <v>45578</v>
      </c>
      <c r="E5193" s="2" t="s">
        <v>141</v>
      </c>
      <c r="F5193" s="2" t="s">
        <v>114</v>
      </c>
      <c r="G5193" s="2" t="s">
        <v>130</v>
      </c>
    </row>
    <row r="5194" customFormat="false" ht="15" hidden="false" customHeight="false" outlineLevel="0" collapsed="false">
      <c r="A5194" s="2" t="s">
        <v>10360</v>
      </c>
      <c r="B5194" s="2" t="s">
        <v>2079</v>
      </c>
      <c r="C5194" s="2" t="s">
        <v>5166</v>
      </c>
      <c r="D5194" s="13" t="n">
        <v>46265</v>
      </c>
      <c r="E5194" s="2" t="s">
        <v>119</v>
      </c>
      <c r="F5194" s="2" t="s">
        <v>163</v>
      </c>
      <c r="G5194" s="2" t="s">
        <v>133</v>
      </c>
    </row>
    <row r="5195" customFormat="false" ht="15" hidden="false" customHeight="false" outlineLevel="0" collapsed="false">
      <c r="A5195" s="2" t="s">
        <v>10361</v>
      </c>
      <c r="B5195" s="2" t="s">
        <v>4327</v>
      </c>
      <c r="C5195" s="2" t="s">
        <v>5164</v>
      </c>
      <c r="D5195" s="13" t="n">
        <v>45930</v>
      </c>
      <c r="E5195" s="2" t="s">
        <v>98</v>
      </c>
      <c r="F5195" s="2" t="s">
        <v>119</v>
      </c>
      <c r="G5195" s="2" t="s">
        <v>120</v>
      </c>
    </row>
    <row r="5196" customFormat="false" ht="15" hidden="false" customHeight="false" outlineLevel="0" collapsed="false">
      <c r="A5196" s="2" t="s">
        <v>10362</v>
      </c>
      <c r="B5196" s="2" t="s">
        <v>3141</v>
      </c>
      <c r="C5196" s="2" t="s">
        <v>5190</v>
      </c>
      <c r="D5196" s="13" t="n">
        <v>45661</v>
      </c>
      <c r="E5196" s="2" t="s">
        <v>98</v>
      </c>
      <c r="F5196" s="2" t="s">
        <v>119</v>
      </c>
      <c r="G5196" s="2" t="s">
        <v>133</v>
      </c>
    </row>
    <row r="5197" customFormat="false" ht="15" hidden="false" customHeight="false" outlineLevel="0" collapsed="false">
      <c r="A5197" s="2" t="s">
        <v>10363</v>
      </c>
      <c r="B5197" s="2" t="s">
        <v>4974</v>
      </c>
      <c r="C5197" s="2" t="s">
        <v>5190</v>
      </c>
      <c r="D5197" s="13" t="n">
        <v>45802</v>
      </c>
      <c r="E5197" s="2" t="s">
        <v>98</v>
      </c>
      <c r="F5197" s="2" t="s">
        <v>98</v>
      </c>
      <c r="G5197" s="2" t="s">
        <v>136</v>
      </c>
    </row>
    <row r="5198" customFormat="false" ht="15" hidden="false" customHeight="false" outlineLevel="0" collapsed="false">
      <c r="A5198" s="2" t="s">
        <v>10364</v>
      </c>
      <c r="B5198" s="2" t="s">
        <v>1029</v>
      </c>
      <c r="C5198" s="2" t="s">
        <v>5168</v>
      </c>
      <c r="D5198" s="13" t="n">
        <v>45856</v>
      </c>
      <c r="E5198" s="2" t="s">
        <v>119</v>
      </c>
      <c r="F5198" s="2" t="s">
        <v>98</v>
      </c>
      <c r="G5198" s="2" t="s">
        <v>111</v>
      </c>
    </row>
    <row r="5199" customFormat="false" ht="15" hidden="false" customHeight="false" outlineLevel="0" collapsed="false">
      <c r="A5199" s="2" t="s">
        <v>10365</v>
      </c>
      <c r="B5199" s="2" t="s">
        <v>3117</v>
      </c>
      <c r="C5199" s="2" t="s">
        <v>5168</v>
      </c>
      <c r="D5199" s="13" t="n">
        <v>46141</v>
      </c>
      <c r="E5199" s="2" t="s">
        <v>139</v>
      </c>
      <c r="F5199" s="2" t="s">
        <v>98</v>
      </c>
      <c r="G5199" s="2" t="s">
        <v>130</v>
      </c>
    </row>
    <row r="5200" customFormat="false" ht="15" hidden="false" customHeight="false" outlineLevel="0" collapsed="false">
      <c r="A5200" s="2" t="s">
        <v>10366</v>
      </c>
      <c r="B5200" s="2" t="s">
        <v>3665</v>
      </c>
      <c r="C5200" s="2" t="s">
        <v>5172</v>
      </c>
      <c r="D5200" s="13" t="n">
        <v>45868</v>
      </c>
      <c r="E5200" s="2" t="s">
        <v>119</v>
      </c>
      <c r="F5200" s="2" t="s">
        <v>98</v>
      </c>
      <c r="G5200" s="2" t="s">
        <v>99</v>
      </c>
    </row>
    <row r="5201" customFormat="false" ht="15" hidden="false" customHeight="false" outlineLevel="0" collapsed="false">
      <c r="A5201" s="2" t="s">
        <v>10367</v>
      </c>
      <c r="B5201" s="2" t="s">
        <v>3230</v>
      </c>
      <c r="C5201" s="2" t="s">
        <v>5190</v>
      </c>
      <c r="D5201" s="13" t="n">
        <v>45895</v>
      </c>
      <c r="E5201" s="2" t="s">
        <v>98</v>
      </c>
      <c r="F5201" s="2" t="s">
        <v>114</v>
      </c>
      <c r="G5201" s="2" t="s">
        <v>111</v>
      </c>
    </row>
    <row r="5202" customFormat="false" ht="15" hidden="false" customHeight="false" outlineLevel="0" collapsed="false">
      <c r="A5202" s="2" t="s">
        <v>10368</v>
      </c>
      <c r="B5202" s="2" t="s">
        <v>3841</v>
      </c>
      <c r="C5202" s="2" t="s">
        <v>5164</v>
      </c>
      <c r="D5202" s="13" t="n">
        <v>45887</v>
      </c>
      <c r="E5202" s="2" t="s">
        <v>98</v>
      </c>
      <c r="F5202" s="2" t="s">
        <v>98</v>
      </c>
      <c r="G5202" s="2" t="s">
        <v>115</v>
      </c>
    </row>
    <row r="5203" customFormat="false" ht="15" hidden="false" customHeight="false" outlineLevel="0" collapsed="false">
      <c r="A5203" s="2" t="s">
        <v>10369</v>
      </c>
      <c r="B5203" s="2" t="s">
        <v>511</v>
      </c>
      <c r="C5203" s="2" t="s">
        <v>5168</v>
      </c>
      <c r="D5203" s="13" t="n">
        <v>45862</v>
      </c>
      <c r="E5203" s="2" t="s">
        <v>119</v>
      </c>
      <c r="F5203" s="2" t="s">
        <v>98</v>
      </c>
      <c r="G5203" s="2" t="s">
        <v>99</v>
      </c>
    </row>
    <row r="5204" customFormat="false" ht="15" hidden="false" customHeight="false" outlineLevel="0" collapsed="false">
      <c r="A5204" s="2" t="s">
        <v>10370</v>
      </c>
      <c r="B5204" s="2" t="s">
        <v>1023</v>
      </c>
      <c r="C5204" s="2" t="s">
        <v>5166</v>
      </c>
      <c r="D5204" s="13" t="n">
        <v>46271</v>
      </c>
      <c r="E5204" s="2" t="s">
        <v>114</v>
      </c>
      <c r="F5204" s="2" t="s">
        <v>163</v>
      </c>
      <c r="G5204" s="2" t="s">
        <v>124</v>
      </c>
    </row>
    <row r="5205" customFormat="false" ht="15" hidden="false" customHeight="false" outlineLevel="0" collapsed="false">
      <c r="A5205" s="2" t="s">
        <v>10371</v>
      </c>
      <c r="B5205" s="2" t="s">
        <v>3992</v>
      </c>
      <c r="C5205" s="2" t="s">
        <v>5164</v>
      </c>
      <c r="D5205" s="13" t="n">
        <v>45658</v>
      </c>
      <c r="E5205" s="2" t="s">
        <v>98</v>
      </c>
      <c r="F5205" s="2" t="s">
        <v>145</v>
      </c>
      <c r="G5205" s="2" t="s">
        <v>124</v>
      </c>
    </row>
    <row r="5206" customFormat="false" ht="15" hidden="false" customHeight="false" outlineLevel="0" collapsed="false">
      <c r="A5206" s="2" t="s">
        <v>10372</v>
      </c>
      <c r="B5206" s="2" t="s">
        <v>486</v>
      </c>
      <c r="C5206" s="2" t="s">
        <v>5168</v>
      </c>
      <c r="D5206" s="13" t="n">
        <v>46231</v>
      </c>
      <c r="E5206" s="2" t="s">
        <v>141</v>
      </c>
      <c r="F5206" s="2" t="s">
        <v>98</v>
      </c>
      <c r="G5206" s="2" t="s">
        <v>109</v>
      </c>
    </row>
    <row r="5207" customFormat="false" ht="15" hidden="false" customHeight="false" outlineLevel="0" collapsed="false">
      <c r="A5207" s="2" t="s">
        <v>10373</v>
      </c>
      <c r="B5207" s="2" t="s">
        <v>663</v>
      </c>
      <c r="C5207" s="2" t="s">
        <v>5168</v>
      </c>
      <c r="D5207" s="13" t="n">
        <v>45821</v>
      </c>
      <c r="E5207" s="2" t="s">
        <v>163</v>
      </c>
      <c r="F5207" s="2" t="s">
        <v>98</v>
      </c>
      <c r="G5207" s="2" t="s">
        <v>99</v>
      </c>
    </row>
    <row r="5208" customFormat="false" ht="15" hidden="false" customHeight="false" outlineLevel="0" collapsed="false">
      <c r="A5208" s="2" t="s">
        <v>10374</v>
      </c>
      <c r="B5208" s="2" t="s">
        <v>217</v>
      </c>
      <c r="C5208" s="2" t="s">
        <v>5166</v>
      </c>
      <c r="D5208" s="13" t="n">
        <v>45429</v>
      </c>
      <c r="E5208" s="2" t="s">
        <v>123</v>
      </c>
      <c r="F5208" s="2" t="s">
        <v>165</v>
      </c>
      <c r="G5208" s="2" t="s">
        <v>136</v>
      </c>
    </row>
    <row r="5209" customFormat="false" ht="15" hidden="false" customHeight="false" outlineLevel="0" collapsed="false">
      <c r="A5209" s="2" t="s">
        <v>10375</v>
      </c>
      <c r="B5209" s="2" t="s">
        <v>5115</v>
      </c>
      <c r="C5209" s="2" t="s">
        <v>5172</v>
      </c>
      <c r="D5209" s="13" t="n">
        <v>45971</v>
      </c>
      <c r="E5209" s="2" t="s">
        <v>98</v>
      </c>
      <c r="F5209" s="2" t="s">
        <v>98</v>
      </c>
      <c r="G5209" s="2" t="s">
        <v>124</v>
      </c>
    </row>
    <row r="5210" customFormat="false" ht="15" hidden="false" customHeight="false" outlineLevel="0" collapsed="false">
      <c r="A5210" s="2" t="s">
        <v>10376</v>
      </c>
      <c r="B5210" s="2" t="s">
        <v>2091</v>
      </c>
      <c r="C5210" s="2" t="s">
        <v>5166</v>
      </c>
      <c r="D5210" s="13" t="n">
        <v>46022</v>
      </c>
      <c r="E5210" s="2" t="s">
        <v>165</v>
      </c>
      <c r="F5210" s="2" t="s">
        <v>114</v>
      </c>
      <c r="G5210" s="2" t="s">
        <v>130</v>
      </c>
    </row>
    <row r="5211" customFormat="false" ht="15" hidden="false" customHeight="false" outlineLevel="0" collapsed="false">
      <c r="A5211" s="2" t="s">
        <v>10377</v>
      </c>
      <c r="B5211" s="2" t="s">
        <v>2779</v>
      </c>
      <c r="C5211" s="2" t="s">
        <v>5168</v>
      </c>
      <c r="D5211" s="13" t="n">
        <v>45929</v>
      </c>
      <c r="E5211" s="2" t="s">
        <v>119</v>
      </c>
      <c r="F5211" s="2" t="s">
        <v>98</v>
      </c>
      <c r="G5211" s="2" t="s">
        <v>99</v>
      </c>
    </row>
    <row r="5212" customFormat="false" ht="15" hidden="false" customHeight="false" outlineLevel="0" collapsed="false">
      <c r="A5212" s="2" t="s">
        <v>10378</v>
      </c>
      <c r="B5212" s="2" t="s">
        <v>4017</v>
      </c>
      <c r="C5212" s="2" t="s">
        <v>5166</v>
      </c>
      <c r="D5212" s="13" t="n">
        <v>45680</v>
      </c>
      <c r="E5212" s="2" t="s">
        <v>145</v>
      </c>
      <c r="F5212" s="2" t="s">
        <v>114</v>
      </c>
      <c r="G5212" s="2" t="s">
        <v>136</v>
      </c>
    </row>
    <row r="5213" customFormat="false" ht="15" hidden="false" customHeight="false" outlineLevel="0" collapsed="false">
      <c r="A5213" s="2" t="s">
        <v>10379</v>
      </c>
      <c r="B5213" s="2" t="s">
        <v>2171</v>
      </c>
      <c r="C5213" s="2" t="s">
        <v>5172</v>
      </c>
      <c r="D5213" s="13" t="n">
        <v>45829</v>
      </c>
      <c r="E5213" s="2" t="s">
        <v>139</v>
      </c>
      <c r="F5213" s="2" t="s">
        <v>98</v>
      </c>
      <c r="G5213" s="2" t="s">
        <v>124</v>
      </c>
    </row>
    <row r="5214" customFormat="false" ht="15" hidden="false" customHeight="false" outlineLevel="0" collapsed="false">
      <c r="A5214" s="2" t="s">
        <v>10380</v>
      </c>
      <c r="B5214" s="2" t="s">
        <v>2091</v>
      </c>
      <c r="C5214" s="2" t="s">
        <v>5172</v>
      </c>
      <c r="D5214" s="13" t="n">
        <v>45823</v>
      </c>
      <c r="E5214" s="2" t="s">
        <v>114</v>
      </c>
      <c r="F5214" s="2" t="s">
        <v>98</v>
      </c>
      <c r="G5214" s="2" t="s">
        <v>109</v>
      </c>
    </row>
    <row r="5215" customFormat="false" ht="15" hidden="false" customHeight="false" outlineLevel="0" collapsed="false">
      <c r="A5215" s="2" t="s">
        <v>10381</v>
      </c>
      <c r="B5215" s="2" t="s">
        <v>4027</v>
      </c>
      <c r="C5215" s="2" t="s">
        <v>5164</v>
      </c>
      <c r="D5215" s="13" t="n">
        <v>45384</v>
      </c>
      <c r="E5215" s="2" t="s">
        <v>98</v>
      </c>
      <c r="F5215" s="2" t="s">
        <v>123</v>
      </c>
      <c r="G5215" s="2" t="s">
        <v>130</v>
      </c>
    </row>
    <row r="5216" customFormat="false" ht="15" hidden="false" customHeight="false" outlineLevel="0" collapsed="false">
      <c r="A5216" s="2" t="s">
        <v>10382</v>
      </c>
      <c r="B5216" s="2" t="s">
        <v>2013</v>
      </c>
      <c r="C5216" s="2" t="s">
        <v>5168</v>
      </c>
      <c r="D5216" s="13" t="n">
        <v>46045</v>
      </c>
      <c r="E5216" s="2" t="s">
        <v>145</v>
      </c>
      <c r="F5216" s="2" t="s">
        <v>98</v>
      </c>
      <c r="G5216" s="2" t="s">
        <v>133</v>
      </c>
    </row>
    <row r="5217" customFormat="false" ht="15" hidden="false" customHeight="false" outlineLevel="0" collapsed="false">
      <c r="A5217" s="2" t="s">
        <v>10383</v>
      </c>
      <c r="B5217" s="2" t="s">
        <v>5023</v>
      </c>
      <c r="C5217" s="2" t="s">
        <v>5190</v>
      </c>
      <c r="D5217" s="13" t="n">
        <v>46001</v>
      </c>
      <c r="E5217" s="2" t="s">
        <v>98</v>
      </c>
      <c r="F5217" s="2" t="s">
        <v>98</v>
      </c>
      <c r="G5217" s="2" t="s">
        <v>109</v>
      </c>
    </row>
    <row r="5218" customFormat="false" ht="15" hidden="false" customHeight="false" outlineLevel="0" collapsed="false">
      <c r="A5218" s="2" t="s">
        <v>10384</v>
      </c>
      <c r="B5218" s="2" t="s">
        <v>4286</v>
      </c>
      <c r="C5218" s="2" t="s">
        <v>5164</v>
      </c>
      <c r="D5218" s="13" t="n">
        <v>45570</v>
      </c>
      <c r="E5218" s="2" t="s">
        <v>98</v>
      </c>
      <c r="F5218" s="2" t="s">
        <v>145</v>
      </c>
      <c r="G5218" s="2" t="s">
        <v>120</v>
      </c>
    </row>
    <row r="5219" customFormat="false" ht="15" hidden="false" customHeight="false" outlineLevel="0" collapsed="false">
      <c r="A5219" s="2" t="s">
        <v>10385</v>
      </c>
      <c r="B5219" s="2" t="s">
        <v>3672</v>
      </c>
      <c r="C5219" s="2" t="s">
        <v>5166</v>
      </c>
      <c r="D5219" s="13" t="n">
        <v>45970</v>
      </c>
      <c r="E5219" s="2" t="s">
        <v>123</v>
      </c>
      <c r="F5219" s="2" t="s">
        <v>98</v>
      </c>
      <c r="G5219" s="2" t="s">
        <v>130</v>
      </c>
    </row>
    <row r="5220" customFormat="false" ht="15" hidden="false" customHeight="false" outlineLevel="0" collapsed="false">
      <c r="A5220" s="2" t="s">
        <v>10386</v>
      </c>
      <c r="B5220" s="2" t="s">
        <v>800</v>
      </c>
      <c r="C5220" s="2" t="s">
        <v>5164</v>
      </c>
      <c r="D5220" s="13" t="n">
        <v>45787</v>
      </c>
      <c r="E5220" s="2" t="s">
        <v>98</v>
      </c>
      <c r="F5220" s="2" t="s">
        <v>98</v>
      </c>
      <c r="G5220" s="2" t="s">
        <v>111</v>
      </c>
    </row>
    <row r="5221" customFormat="false" ht="15" hidden="false" customHeight="false" outlineLevel="0" collapsed="false">
      <c r="A5221" s="2" t="s">
        <v>10387</v>
      </c>
      <c r="B5221" s="2" t="s">
        <v>2354</v>
      </c>
      <c r="C5221" s="2" t="s">
        <v>5172</v>
      </c>
      <c r="D5221" s="13" t="n">
        <v>46016</v>
      </c>
      <c r="E5221" s="2" t="s">
        <v>119</v>
      </c>
      <c r="F5221" s="2" t="s">
        <v>98</v>
      </c>
      <c r="G5221" s="2" t="s">
        <v>120</v>
      </c>
    </row>
    <row r="5222" customFormat="false" ht="15" hidden="false" customHeight="false" outlineLevel="0" collapsed="false">
      <c r="A5222" s="2" t="s">
        <v>10388</v>
      </c>
      <c r="B5222" s="2" t="s">
        <v>2947</v>
      </c>
      <c r="C5222" s="2" t="s">
        <v>5166</v>
      </c>
      <c r="D5222" s="13" t="n">
        <v>46082</v>
      </c>
      <c r="E5222" s="2" t="s">
        <v>128</v>
      </c>
      <c r="F5222" s="2" t="s">
        <v>108</v>
      </c>
      <c r="G5222" s="2" t="s">
        <v>136</v>
      </c>
    </row>
    <row r="5223" customFormat="false" ht="15" hidden="false" customHeight="false" outlineLevel="0" collapsed="false">
      <c r="A5223" s="2" t="s">
        <v>10389</v>
      </c>
      <c r="B5223" s="2" t="s">
        <v>639</v>
      </c>
      <c r="C5223" s="2" t="s">
        <v>5168</v>
      </c>
      <c r="D5223" s="13" t="n">
        <v>45818</v>
      </c>
      <c r="E5223" s="2" t="s">
        <v>163</v>
      </c>
      <c r="F5223" s="2" t="s">
        <v>98</v>
      </c>
      <c r="G5223" s="2" t="s">
        <v>136</v>
      </c>
    </row>
    <row r="5224" customFormat="false" ht="15" hidden="false" customHeight="false" outlineLevel="0" collapsed="false">
      <c r="A5224" s="2" t="s">
        <v>10390</v>
      </c>
      <c r="B5224" s="2" t="s">
        <v>582</v>
      </c>
      <c r="C5224" s="2" t="s">
        <v>5172</v>
      </c>
      <c r="D5224" s="13" t="n">
        <v>45815</v>
      </c>
      <c r="E5224" s="2" t="s">
        <v>108</v>
      </c>
      <c r="F5224" s="2" t="s">
        <v>98</v>
      </c>
      <c r="G5224" s="2" t="s">
        <v>115</v>
      </c>
    </row>
    <row r="5225" customFormat="false" ht="15" hidden="false" customHeight="false" outlineLevel="0" collapsed="false">
      <c r="A5225" s="2" t="s">
        <v>10391</v>
      </c>
      <c r="B5225" s="2" t="s">
        <v>168</v>
      </c>
      <c r="C5225" s="2" t="s">
        <v>5168</v>
      </c>
      <c r="D5225" s="13" t="n">
        <v>45908</v>
      </c>
      <c r="E5225" s="2" t="s">
        <v>119</v>
      </c>
      <c r="F5225" s="2" t="s">
        <v>98</v>
      </c>
      <c r="G5225" s="2" t="s">
        <v>115</v>
      </c>
    </row>
    <row r="5226" customFormat="false" ht="15" hidden="false" customHeight="false" outlineLevel="0" collapsed="false">
      <c r="A5226" s="2" t="s">
        <v>10392</v>
      </c>
      <c r="B5226" s="2" t="s">
        <v>1103</v>
      </c>
      <c r="C5226" s="2" t="s">
        <v>5164</v>
      </c>
      <c r="D5226" s="13" t="n">
        <v>45543</v>
      </c>
      <c r="E5226" s="2" t="s">
        <v>98</v>
      </c>
      <c r="F5226" s="2" t="s">
        <v>141</v>
      </c>
      <c r="G5226" s="2" t="s">
        <v>124</v>
      </c>
    </row>
    <row r="5227" customFormat="false" ht="15" hidden="false" customHeight="false" outlineLevel="0" collapsed="false">
      <c r="A5227" s="2" t="s">
        <v>10393</v>
      </c>
      <c r="B5227" s="2" t="s">
        <v>3278</v>
      </c>
      <c r="C5227" s="2" t="s">
        <v>5164</v>
      </c>
      <c r="D5227" s="13" t="n">
        <v>46015</v>
      </c>
      <c r="E5227" s="2" t="s">
        <v>98</v>
      </c>
      <c r="F5227" s="2" t="s">
        <v>165</v>
      </c>
      <c r="G5227" s="2" t="s">
        <v>130</v>
      </c>
    </row>
    <row r="5228" customFormat="false" ht="15" hidden="false" customHeight="false" outlineLevel="0" collapsed="false">
      <c r="A5228" s="2" t="s">
        <v>10394</v>
      </c>
      <c r="B5228" s="2" t="s">
        <v>176</v>
      </c>
      <c r="C5228" s="2" t="s">
        <v>5166</v>
      </c>
      <c r="D5228" s="13" t="n">
        <v>45436</v>
      </c>
      <c r="E5228" s="2" t="s">
        <v>123</v>
      </c>
      <c r="F5228" s="2" t="s">
        <v>145</v>
      </c>
      <c r="G5228" s="2" t="s">
        <v>136</v>
      </c>
    </row>
    <row r="5229" customFormat="false" ht="15" hidden="false" customHeight="false" outlineLevel="0" collapsed="false">
      <c r="A5229" s="2" t="s">
        <v>10395</v>
      </c>
      <c r="B5229" s="2" t="s">
        <v>1453</v>
      </c>
      <c r="C5229" s="2" t="s">
        <v>5190</v>
      </c>
      <c r="D5229" s="13" t="n">
        <v>45648</v>
      </c>
      <c r="E5229" s="2" t="s">
        <v>98</v>
      </c>
      <c r="F5229" s="2" t="s">
        <v>139</v>
      </c>
      <c r="G5229" s="2" t="s">
        <v>120</v>
      </c>
    </row>
    <row r="5230" customFormat="false" ht="15" hidden="false" customHeight="false" outlineLevel="0" collapsed="false">
      <c r="A5230" s="2" t="s">
        <v>10396</v>
      </c>
      <c r="B5230" s="2" t="s">
        <v>5064</v>
      </c>
      <c r="C5230" s="2" t="s">
        <v>5190</v>
      </c>
      <c r="D5230" s="13" t="n">
        <v>45754</v>
      </c>
      <c r="E5230" s="2" t="s">
        <v>98</v>
      </c>
      <c r="F5230" s="2" t="s">
        <v>98</v>
      </c>
      <c r="G5230" s="2" t="s">
        <v>109</v>
      </c>
    </row>
    <row r="5231" customFormat="false" ht="15" hidden="false" customHeight="false" outlineLevel="0" collapsed="false">
      <c r="A5231" s="2" t="s">
        <v>10397</v>
      </c>
      <c r="B5231" s="2" t="s">
        <v>2666</v>
      </c>
      <c r="C5231" s="2" t="s">
        <v>5168</v>
      </c>
      <c r="D5231" s="13" t="n">
        <v>45711</v>
      </c>
      <c r="E5231" s="2" t="s">
        <v>114</v>
      </c>
      <c r="F5231" s="2" t="s">
        <v>98</v>
      </c>
      <c r="G5231" s="2" t="s">
        <v>109</v>
      </c>
    </row>
    <row r="5232" customFormat="false" ht="15" hidden="false" customHeight="false" outlineLevel="0" collapsed="false">
      <c r="A5232" s="2" t="s">
        <v>10398</v>
      </c>
      <c r="B5232" s="2" t="s">
        <v>4992</v>
      </c>
      <c r="C5232" s="2" t="s">
        <v>5190</v>
      </c>
      <c r="D5232" s="13" t="n">
        <v>45790</v>
      </c>
      <c r="E5232" s="2" t="s">
        <v>98</v>
      </c>
      <c r="F5232" s="2" t="s">
        <v>98</v>
      </c>
      <c r="G5232" s="2" t="s">
        <v>109</v>
      </c>
    </row>
    <row r="5233" customFormat="false" ht="15" hidden="false" customHeight="false" outlineLevel="0" collapsed="false">
      <c r="A5233" s="2" t="s">
        <v>10399</v>
      </c>
      <c r="B5233" s="2" t="s">
        <v>4961</v>
      </c>
      <c r="C5233" s="2" t="s">
        <v>5190</v>
      </c>
      <c r="D5233" s="13" t="n">
        <v>45718</v>
      </c>
      <c r="E5233" s="2" t="s">
        <v>98</v>
      </c>
      <c r="F5233" s="2" t="s">
        <v>98</v>
      </c>
      <c r="G5233" s="2" t="s">
        <v>124</v>
      </c>
    </row>
    <row r="5234" customFormat="false" ht="15" hidden="false" customHeight="false" outlineLevel="0" collapsed="false">
      <c r="A5234" s="2" t="s">
        <v>10400</v>
      </c>
      <c r="B5234" s="2" t="s">
        <v>263</v>
      </c>
      <c r="C5234" s="2" t="s">
        <v>5164</v>
      </c>
      <c r="D5234" s="13" t="n">
        <v>45585</v>
      </c>
      <c r="E5234" s="2" t="s">
        <v>98</v>
      </c>
      <c r="F5234" s="2" t="s">
        <v>128</v>
      </c>
      <c r="G5234" s="2" t="s">
        <v>133</v>
      </c>
    </row>
    <row r="5235" customFormat="false" ht="15" hidden="false" customHeight="false" outlineLevel="0" collapsed="false">
      <c r="A5235" s="2" t="s">
        <v>10401</v>
      </c>
      <c r="B5235" s="2" t="s">
        <v>2814</v>
      </c>
      <c r="C5235" s="2" t="s">
        <v>5166</v>
      </c>
      <c r="D5235" s="13" t="n">
        <v>45786</v>
      </c>
      <c r="E5235" s="2" t="s">
        <v>139</v>
      </c>
      <c r="F5235" s="2" t="s">
        <v>98</v>
      </c>
      <c r="G5235" s="2" t="s">
        <v>120</v>
      </c>
    </row>
    <row r="5236" customFormat="false" ht="15" hidden="false" customHeight="false" outlineLevel="0" collapsed="false">
      <c r="A5236" s="2" t="s">
        <v>10402</v>
      </c>
      <c r="B5236" s="2" t="s">
        <v>5119</v>
      </c>
      <c r="C5236" s="2" t="s">
        <v>5172</v>
      </c>
      <c r="D5236" s="13" t="n">
        <v>45903</v>
      </c>
      <c r="E5236" s="2" t="s">
        <v>98</v>
      </c>
      <c r="F5236" s="2" t="s">
        <v>98</v>
      </c>
      <c r="G5236" s="2" t="s">
        <v>133</v>
      </c>
    </row>
    <row r="5237" customFormat="false" ht="15" hidden="false" customHeight="false" outlineLevel="0" collapsed="false">
      <c r="A5237" s="2" t="s">
        <v>10403</v>
      </c>
      <c r="B5237" s="2" t="s">
        <v>1909</v>
      </c>
      <c r="C5237" s="2" t="s">
        <v>5168</v>
      </c>
      <c r="D5237" s="13" t="n">
        <v>45572</v>
      </c>
      <c r="E5237" s="2" t="s">
        <v>114</v>
      </c>
      <c r="F5237" s="2" t="s">
        <v>98</v>
      </c>
      <c r="G5237" s="2" t="s">
        <v>120</v>
      </c>
    </row>
    <row r="5238" customFormat="false" ht="15" hidden="false" customHeight="false" outlineLevel="0" collapsed="false">
      <c r="A5238" s="2" t="s">
        <v>10404</v>
      </c>
      <c r="B5238" s="2" t="s">
        <v>5104</v>
      </c>
      <c r="C5238" s="2" t="s">
        <v>5172</v>
      </c>
      <c r="D5238" s="13" t="n">
        <v>45880</v>
      </c>
      <c r="E5238" s="2" t="s">
        <v>98</v>
      </c>
      <c r="F5238" s="2" t="s">
        <v>98</v>
      </c>
      <c r="G5238" s="2" t="s">
        <v>133</v>
      </c>
    </row>
    <row r="5239" customFormat="false" ht="15" hidden="false" customHeight="false" outlineLevel="0" collapsed="false">
      <c r="A5239" s="2" t="s">
        <v>10405</v>
      </c>
      <c r="B5239" s="2" t="s">
        <v>3995</v>
      </c>
      <c r="C5239" s="2" t="s">
        <v>5190</v>
      </c>
      <c r="D5239" s="13" t="n">
        <v>45436</v>
      </c>
      <c r="E5239" s="2" t="s">
        <v>98</v>
      </c>
      <c r="F5239" s="2" t="s">
        <v>119</v>
      </c>
      <c r="G5239" s="2" t="s">
        <v>99</v>
      </c>
    </row>
    <row r="5240" customFormat="false" ht="15" hidden="false" customHeight="false" outlineLevel="0" collapsed="false">
      <c r="A5240" s="2" t="s">
        <v>10406</v>
      </c>
      <c r="B5240" s="2" t="s">
        <v>4073</v>
      </c>
      <c r="C5240" s="2" t="s">
        <v>5168</v>
      </c>
      <c r="D5240" s="13" t="n">
        <v>45690</v>
      </c>
      <c r="E5240" s="2" t="s">
        <v>119</v>
      </c>
      <c r="F5240" s="2" t="s">
        <v>98</v>
      </c>
      <c r="G5240" s="2" t="s">
        <v>142</v>
      </c>
    </row>
    <row r="5241" customFormat="false" ht="15" hidden="false" customHeight="false" outlineLevel="0" collapsed="false">
      <c r="A5241" s="2" t="s">
        <v>10407</v>
      </c>
      <c r="B5241" s="2" t="s">
        <v>3608</v>
      </c>
      <c r="C5241" s="2" t="s">
        <v>5166</v>
      </c>
      <c r="D5241" s="13" t="n">
        <v>45677</v>
      </c>
      <c r="E5241" s="2" t="s">
        <v>139</v>
      </c>
      <c r="F5241" s="2" t="s">
        <v>119</v>
      </c>
      <c r="G5241" s="2" t="s">
        <v>99</v>
      </c>
    </row>
    <row r="5242" customFormat="false" ht="15" hidden="false" customHeight="false" outlineLevel="0" collapsed="false">
      <c r="A5242" s="2" t="s">
        <v>10408</v>
      </c>
      <c r="B5242" s="2" t="s">
        <v>4327</v>
      </c>
      <c r="C5242" s="2" t="s">
        <v>5190</v>
      </c>
      <c r="D5242" s="13" t="n">
        <v>45690</v>
      </c>
      <c r="E5242" s="2" t="s">
        <v>98</v>
      </c>
      <c r="F5242" s="2" t="s">
        <v>119</v>
      </c>
      <c r="G5242" s="2" t="s">
        <v>130</v>
      </c>
    </row>
    <row r="5243" customFormat="false" ht="15" hidden="false" customHeight="false" outlineLevel="0" collapsed="false">
      <c r="A5243" s="2" t="s">
        <v>10409</v>
      </c>
      <c r="B5243" s="2" t="s">
        <v>4952</v>
      </c>
      <c r="C5243" s="2" t="s">
        <v>5190</v>
      </c>
      <c r="D5243" s="13" t="n">
        <v>46193</v>
      </c>
      <c r="E5243" s="2" t="s">
        <v>98</v>
      </c>
      <c r="F5243" s="2" t="s">
        <v>98</v>
      </c>
      <c r="G5243" s="2" t="s">
        <v>109</v>
      </c>
    </row>
    <row r="5244" customFormat="false" ht="15" hidden="false" customHeight="false" outlineLevel="0" collapsed="false">
      <c r="A5244" s="2" t="s">
        <v>10410</v>
      </c>
      <c r="B5244" s="2" t="s">
        <v>787</v>
      </c>
      <c r="C5244" s="2" t="s">
        <v>5168</v>
      </c>
      <c r="D5244" s="13" t="n">
        <v>45762</v>
      </c>
      <c r="E5244" s="2" t="s">
        <v>163</v>
      </c>
      <c r="F5244" s="2" t="s">
        <v>98</v>
      </c>
      <c r="G5244" s="2" t="s">
        <v>124</v>
      </c>
    </row>
    <row r="5245" customFormat="false" ht="15" hidden="false" customHeight="false" outlineLevel="0" collapsed="false">
      <c r="A5245" s="2" t="s">
        <v>10411</v>
      </c>
      <c r="B5245" s="2" t="s">
        <v>3615</v>
      </c>
      <c r="C5245" s="2" t="s">
        <v>5190</v>
      </c>
      <c r="D5245" s="13" t="n">
        <v>46172</v>
      </c>
      <c r="E5245" s="2" t="s">
        <v>98</v>
      </c>
      <c r="F5245" s="2" t="s">
        <v>119</v>
      </c>
      <c r="G5245" s="2" t="s">
        <v>142</v>
      </c>
    </row>
    <row r="5246" customFormat="false" ht="15" hidden="false" customHeight="false" outlineLevel="0" collapsed="false">
      <c r="A5246" s="2" t="s">
        <v>10412</v>
      </c>
      <c r="B5246" s="2" t="s">
        <v>2775</v>
      </c>
      <c r="C5246" s="2" t="s">
        <v>5166</v>
      </c>
      <c r="D5246" s="13" t="n">
        <v>46226</v>
      </c>
      <c r="E5246" s="2" t="s">
        <v>165</v>
      </c>
      <c r="F5246" s="2" t="s">
        <v>104</v>
      </c>
      <c r="G5246" s="2" t="s">
        <v>120</v>
      </c>
    </row>
    <row r="5247" customFormat="false" ht="15" hidden="false" customHeight="false" outlineLevel="0" collapsed="false">
      <c r="A5247" s="2" t="s">
        <v>10413</v>
      </c>
      <c r="B5247" s="2" t="s">
        <v>662</v>
      </c>
      <c r="C5247" s="2" t="s">
        <v>5166</v>
      </c>
      <c r="D5247" s="13" t="n">
        <v>45538</v>
      </c>
      <c r="E5247" s="2" t="s">
        <v>108</v>
      </c>
      <c r="F5247" s="2" t="s">
        <v>163</v>
      </c>
      <c r="G5247" s="2" t="s">
        <v>99</v>
      </c>
    </row>
    <row r="5248" customFormat="false" ht="15" hidden="false" customHeight="false" outlineLevel="0" collapsed="false">
      <c r="A5248" s="2" t="s">
        <v>10414</v>
      </c>
      <c r="B5248" s="2" t="s">
        <v>379</v>
      </c>
      <c r="C5248" s="2" t="s">
        <v>5168</v>
      </c>
      <c r="D5248" s="13" t="n">
        <v>46104</v>
      </c>
      <c r="E5248" s="2" t="s">
        <v>145</v>
      </c>
      <c r="F5248" s="2" t="s">
        <v>98</v>
      </c>
      <c r="G5248" s="2" t="s">
        <v>109</v>
      </c>
    </row>
    <row r="5249" customFormat="false" ht="15" hidden="false" customHeight="false" outlineLevel="0" collapsed="false">
      <c r="A5249" s="2" t="s">
        <v>10415</v>
      </c>
      <c r="B5249" s="2" t="s">
        <v>3867</v>
      </c>
      <c r="C5249" s="2" t="s">
        <v>5168</v>
      </c>
      <c r="D5249" s="13" t="n">
        <v>45376</v>
      </c>
      <c r="E5249" s="2" t="s">
        <v>114</v>
      </c>
      <c r="F5249" s="2" t="s">
        <v>98</v>
      </c>
      <c r="G5249" s="2" t="s">
        <v>109</v>
      </c>
    </row>
    <row r="5250" customFormat="false" ht="15" hidden="false" customHeight="false" outlineLevel="0" collapsed="false">
      <c r="A5250" s="2" t="s">
        <v>10416</v>
      </c>
      <c r="B5250" s="2" t="s">
        <v>5072</v>
      </c>
      <c r="C5250" s="2" t="s">
        <v>5190</v>
      </c>
      <c r="D5250" s="13" t="n">
        <v>45512</v>
      </c>
      <c r="E5250" s="2" t="s">
        <v>98</v>
      </c>
      <c r="F5250" s="2" t="s">
        <v>98</v>
      </c>
      <c r="G5250" s="2" t="s">
        <v>133</v>
      </c>
    </row>
    <row r="5251" customFormat="false" ht="15" hidden="false" customHeight="false" outlineLevel="0" collapsed="false">
      <c r="A5251" s="2" t="s">
        <v>10417</v>
      </c>
      <c r="B5251" s="2" t="s">
        <v>3888</v>
      </c>
      <c r="C5251" s="2" t="s">
        <v>5166</v>
      </c>
      <c r="D5251" s="13" t="n">
        <v>46143</v>
      </c>
      <c r="E5251" s="2" t="s">
        <v>141</v>
      </c>
      <c r="F5251" s="2" t="s">
        <v>145</v>
      </c>
      <c r="G5251" s="2" t="s">
        <v>142</v>
      </c>
    </row>
    <row r="5252" customFormat="false" ht="15" hidden="false" customHeight="false" outlineLevel="0" collapsed="false">
      <c r="A5252" s="2" t="s">
        <v>10418</v>
      </c>
      <c r="B5252" s="2" t="s">
        <v>4456</v>
      </c>
      <c r="C5252" s="2" t="s">
        <v>5166</v>
      </c>
      <c r="D5252" s="13" t="n">
        <v>45915</v>
      </c>
      <c r="E5252" s="2" t="s">
        <v>163</v>
      </c>
      <c r="F5252" s="2" t="s">
        <v>165</v>
      </c>
      <c r="G5252" s="2" t="s">
        <v>133</v>
      </c>
    </row>
    <row r="5253" customFormat="false" ht="15" hidden="false" customHeight="false" outlineLevel="0" collapsed="false">
      <c r="A5253" s="2" t="s">
        <v>10419</v>
      </c>
      <c r="B5253" s="2" t="s">
        <v>4411</v>
      </c>
      <c r="C5253" s="2" t="s">
        <v>5164</v>
      </c>
      <c r="D5253" s="13" t="n">
        <v>45809</v>
      </c>
      <c r="E5253" s="2" t="s">
        <v>98</v>
      </c>
      <c r="F5253" s="2" t="s">
        <v>128</v>
      </c>
      <c r="G5253" s="2" t="s">
        <v>124</v>
      </c>
    </row>
    <row r="5254" customFormat="false" ht="15" hidden="false" customHeight="false" outlineLevel="0" collapsed="false">
      <c r="A5254" s="2" t="s">
        <v>10420</v>
      </c>
      <c r="B5254" s="2" t="s">
        <v>3803</v>
      </c>
      <c r="C5254" s="2" t="s">
        <v>5168</v>
      </c>
      <c r="D5254" s="13" t="n">
        <v>45428</v>
      </c>
      <c r="E5254" s="2" t="s">
        <v>98</v>
      </c>
      <c r="F5254" s="2" t="s">
        <v>98</v>
      </c>
      <c r="G5254" s="2" t="s">
        <v>120</v>
      </c>
    </row>
    <row r="5255" customFormat="false" ht="15" hidden="false" customHeight="false" outlineLevel="0" collapsed="false">
      <c r="A5255" s="2" t="s">
        <v>10421</v>
      </c>
      <c r="B5255" s="2" t="s">
        <v>3637</v>
      </c>
      <c r="C5255" s="2" t="s">
        <v>5164</v>
      </c>
      <c r="D5255" s="13" t="n">
        <v>45503</v>
      </c>
      <c r="E5255" s="2" t="s">
        <v>98</v>
      </c>
      <c r="F5255" s="2" t="s">
        <v>141</v>
      </c>
      <c r="G5255" s="2" t="s">
        <v>124</v>
      </c>
    </row>
    <row r="5256" customFormat="false" ht="15" hidden="false" customHeight="false" outlineLevel="0" collapsed="false">
      <c r="A5256" s="2" t="s">
        <v>10422</v>
      </c>
      <c r="B5256" s="2" t="s">
        <v>3169</v>
      </c>
      <c r="C5256" s="2" t="s">
        <v>5166</v>
      </c>
      <c r="D5256" s="13" t="n">
        <v>46142</v>
      </c>
      <c r="E5256" s="2" t="s">
        <v>145</v>
      </c>
      <c r="F5256" s="2" t="s">
        <v>108</v>
      </c>
      <c r="G5256" s="2" t="s">
        <v>99</v>
      </c>
    </row>
    <row r="5257" customFormat="false" ht="15" hidden="false" customHeight="false" outlineLevel="0" collapsed="false">
      <c r="A5257" s="2" t="s">
        <v>10423</v>
      </c>
      <c r="B5257" s="2" t="s">
        <v>2799</v>
      </c>
      <c r="C5257" s="2" t="s">
        <v>5190</v>
      </c>
      <c r="D5257" s="13" t="n">
        <v>45951</v>
      </c>
      <c r="E5257" s="2" t="s">
        <v>98</v>
      </c>
      <c r="F5257" s="2" t="s">
        <v>98</v>
      </c>
      <c r="G5257" s="2" t="s">
        <v>99</v>
      </c>
    </row>
    <row r="5258" customFormat="false" ht="15" hidden="false" customHeight="false" outlineLevel="0" collapsed="false">
      <c r="A5258" s="2" t="s">
        <v>10424</v>
      </c>
      <c r="B5258" s="2" t="s">
        <v>250</v>
      </c>
      <c r="C5258" s="2" t="s">
        <v>5164</v>
      </c>
      <c r="D5258" s="13" t="n">
        <v>45862</v>
      </c>
      <c r="E5258" s="2" t="s">
        <v>98</v>
      </c>
      <c r="F5258" s="2" t="s">
        <v>141</v>
      </c>
      <c r="G5258" s="2" t="s">
        <v>115</v>
      </c>
    </row>
    <row r="5259" customFormat="false" ht="15" hidden="false" customHeight="false" outlineLevel="0" collapsed="false">
      <c r="A5259" s="2" t="s">
        <v>10425</v>
      </c>
      <c r="B5259" s="2" t="s">
        <v>3317</v>
      </c>
      <c r="C5259" s="2" t="s">
        <v>5164</v>
      </c>
      <c r="D5259" s="13" t="n">
        <v>45722</v>
      </c>
      <c r="E5259" s="2" t="s">
        <v>98</v>
      </c>
      <c r="F5259" s="2" t="s">
        <v>141</v>
      </c>
      <c r="G5259" s="2" t="s">
        <v>124</v>
      </c>
    </row>
    <row r="5260" customFormat="false" ht="15" hidden="false" customHeight="false" outlineLevel="0" collapsed="false">
      <c r="A5260" s="2" t="s">
        <v>10426</v>
      </c>
      <c r="B5260" s="2" t="s">
        <v>2792</v>
      </c>
      <c r="C5260" s="2" t="s">
        <v>5166</v>
      </c>
      <c r="D5260" s="13" t="n">
        <v>45673</v>
      </c>
      <c r="E5260" s="2" t="s">
        <v>163</v>
      </c>
      <c r="F5260" s="2" t="s">
        <v>123</v>
      </c>
      <c r="G5260" s="2" t="s">
        <v>109</v>
      </c>
    </row>
    <row r="5261" customFormat="false" ht="15" hidden="false" customHeight="false" outlineLevel="0" collapsed="false">
      <c r="A5261" s="2" t="s">
        <v>10427</v>
      </c>
      <c r="B5261" s="2" t="s">
        <v>236</v>
      </c>
      <c r="C5261" s="2" t="s">
        <v>5164</v>
      </c>
      <c r="D5261" s="13" t="n">
        <v>45936</v>
      </c>
      <c r="E5261" s="2" t="s">
        <v>98</v>
      </c>
      <c r="F5261" s="2" t="s">
        <v>119</v>
      </c>
      <c r="G5261" s="2" t="s">
        <v>124</v>
      </c>
    </row>
    <row r="5262" customFormat="false" ht="15" hidden="false" customHeight="false" outlineLevel="0" collapsed="false">
      <c r="A5262" s="2" t="s">
        <v>10428</v>
      </c>
      <c r="B5262" s="2" t="s">
        <v>5107</v>
      </c>
      <c r="C5262" s="2" t="s">
        <v>5168</v>
      </c>
      <c r="D5262" s="13" t="n">
        <v>45576</v>
      </c>
      <c r="E5262" s="2" t="s">
        <v>98</v>
      </c>
      <c r="F5262" s="2" t="s">
        <v>98</v>
      </c>
      <c r="G5262" s="2" t="s">
        <v>130</v>
      </c>
    </row>
    <row r="5263" customFormat="false" ht="15" hidden="false" customHeight="false" outlineLevel="0" collapsed="false">
      <c r="A5263" s="2" t="s">
        <v>10429</v>
      </c>
      <c r="B5263" s="2" t="s">
        <v>1082</v>
      </c>
      <c r="C5263" s="2" t="s">
        <v>5164</v>
      </c>
      <c r="D5263" s="13" t="n">
        <v>45880</v>
      </c>
      <c r="E5263" s="2" t="s">
        <v>98</v>
      </c>
      <c r="F5263" s="2" t="s">
        <v>139</v>
      </c>
      <c r="G5263" s="2" t="s">
        <v>109</v>
      </c>
    </row>
    <row r="5264" customFormat="false" ht="15" hidden="false" customHeight="false" outlineLevel="0" collapsed="false">
      <c r="A5264" s="2" t="s">
        <v>10430</v>
      </c>
      <c r="B5264" s="2" t="s">
        <v>4712</v>
      </c>
      <c r="C5264" s="2" t="s">
        <v>5172</v>
      </c>
      <c r="D5264" s="13" t="n">
        <v>45967</v>
      </c>
      <c r="E5264" s="2" t="s">
        <v>123</v>
      </c>
      <c r="F5264" s="2" t="s">
        <v>98</v>
      </c>
      <c r="G5264" s="2" t="s">
        <v>120</v>
      </c>
    </row>
    <row r="5265" customFormat="false" ht="15" hidden="false" customHeight="false" outlineLevel="0" collapsed="false">
      <c r="A5265" s="2" t="s">
        <v>10431</v>
      </c>
      <c r="B5265" s="2" t="s">
        <v>232</v>
      </c>
      <c r="C5265" s="2" t="s">
        <v>5164</v>
      </c>
      <c r="D5265" s="13" t="n">
        <v>45803</v>
      </c>
      <c r="E5265" s="2" t="s">
        <v>98</v>
      </c>
      <c r="F5265" s="2" t="s">
        <v>98</v>
      </c>
      <c r="G5265" s="2" t="s">
        <v>124</v>
      </c>
    </row>
    <row r="5266" customFormat="false" ht="15" hidden="false" customHeight="false" outlineLevel="0" collapsed="false">
      <c r="A5266" s="2" t="s">
        <v>10432</v>
      </c>
      <c r="B5266" s="2" t="s">
        <v>4049</v>
      </c>
      <c r="C5266" s="2" t="s">
        <v>5190</v>
      </c>
      <c r="D5266" s="13" t="n">
        <v>46280</v>
      </c>
      <c r="E5266" s="2" t="s">
        <v>98</v>
      </c>
      <c r="F5266" s="2" t="s">
        <v>98</v>
      </c>
      <c r="G5266" s="2" t="s">
        <v>115</v>
      </c>
    </row>
    <row r="5267" customFormat="false" ht="15" hidden="false" customHeight="false" outlineLevel="0" collapsed="false">
      <c r="A5267" s="2" t="s">
        <v>10433</v>
      </c>
      <c r="B5267" s="2" t="s">
        <v>2900</v>
      </c>
      <c r="C5267" s="2" t="s">
        <v>5190</v>
      </c>
      <c r="D5267" s="13" t="n">
        <v>45534</v>
      </c>
      <c r="E5267" s="2" t="s">
        <v>98</v>
      </c>
      <c r="F5267" s="2" t="s">
        <v>139</v>
      </c>
      <c r="G5267" s="2" t="s">
        <v>130</v>
      </c>
    </row>
    <row r="5268" customFormat="false" ht="15" hidden="false" customHeight="false" outlineLevel="0" collapsed="false">
      <c r="A5268" s="2" t="s">
        <v>10434</v>
      </c>
      <c r="B5268" s="2" t="s">
        <v>1905</v>
      </c>
      <c r="C5268" s="2" t="s">
        <v>5172</v>
      </c>
      <c r="D5268" s="13" t="n">
        <v>45608</v>
      </c>
      <c r="E5268" s="2" t="s">
        <v>145</v>
      </c>
      <c r="F5268" s="2" t="s">
        <v>98</v>
      </c>
      <c r="G5268" s="2" t="s">
        <v>124</v>
      </c>
    </row>
    <row r="5269" customFormat="false" ht="15" hidden="false" customHeight="false" outlineLevel="0" collapsed="false">
      <c r="A5269" s="2" t="s">
        <v>10435</v>
      </c>
      <c r="B5269" s="2" t="s">
        <v>2610</v>
      </c>
      <c r="C5269" s="2" t="s">
        <v>5168</v>
      </c>
      <c r="D5269" s="13" t="n">
        <v>46002</v>
      </c>
      <c r="E5269" s="2" t="s">
        <v>165</v>
      </c>
      <c r="F5269" s="2" t="s">
        <v>98</v>
      </c>
      <c r="G5269" s="2" t="s">
        <v>142</v>
      </c>
    </row>
    <row r="5270" customFormat="false" ht="15" hidden="false" customHeight="false" outlineLevel="0" collapsed="false">
      <c r="A5270" s="2" t="s">
        <v>10436</v>
      </c>
      <c r="B5270" s="2" t="s">
        <v>1529</v>
      </c>
      <c r="C5270" s="2" t="s">
        <v>5172</v>
      </c>
      <c r="D5270" s="13" t="n">
        <v>45989</v>
      </c>
      <c r="E5270" s="2" t="s">
        <v>119</v>
      </c>
      <c r="F5270" s="2" t="s">
        <v>98</v>
      </c>
      <c r="G5270" s="2" t="s">
        <v>133</v>
      </c>
    </row>
    <row r="5271" customFormat="false" ht="15" hidden="false" customHeight="false" outlineLevel="0" collapsed="false">
      <c r="A5271" s="2" t="s">
        <v>10437</v>
      </c>
      <c r="B5271" s="2" t="s">
        <v>3558</v>
      </c>
      <c r="C5271" s="2" t="s">
        <v>5166</v>
      </c>
      <c r="D5271" s="13" t="n">
        <v>45628</v>
      </c>
      <c r="E5271" s="2" t="s">
        <v>108</v>
      </c>
      <c r="F5271" s="2" t="s">
        <v>145</v>
      </c>
      <c r="G5271" s="2" t="s">
        <v>109</v>
      </c>
    </row>
    <row r="5272" customFormat="false" ht="15" hidden="false" customHeight="false" outlineLevel="0" collapsed="false">
      <c r="A5272" s="2" t="s">
        <v>10438</v>
      </c>
      <c r="B5272" s="2" t="s">
        <v>4114</v>
      </c>
      <c r="C5272" s="2" t="s">
        <v>5164</v>
      </c>
      <c r="D5272" s="13" t="n">
        <v>45371</v>
      </c>
      <c r="E5272" s="2" t="s">
        <v>98</v>
      </c>
      <c r="F5272" s="2" t="s">
        <v>119</v>
      </c>
      <c r="G5272" s="2" t="s">
        <v>99</v>
      </c>
    </row>
    <row r="5273" customFormat="false" ht="15" hidden="false" customHeight="false" outlineLevel="0" collapsed="false">
      <c r="A5273" s="2" t="s">
        <v>10439</v>
      </c>
      <c r="B5273" s="2" t="s">
        <v>2516</v>
      </c>
      <c r="C5273" s="2" t="s">
        <v>5172</v>
      </c>
      <c r="D5273" s="13" t="n">
        <v>45724</v>
      </c>
      <c r="E5273" s="2" t="s">
        <v>165</v>
      </c>
      <c r="F5273" s="2" t="s">
        <v>98</v>
      </c>
      <c r="G5273" s="2" t="s">
        <v>130</v>
      </c>
    </row>
    <row r="5274" customFormat="false" ht="15" hidden="false" customHeight="false" outlineLevel="0" collapsed="false">
      <c r="A5274" s="2" t="s">
        <v>10440</v>
      </c>
      <c r="B5274" s="2" t="s">
        <v>1533</v>
      </c>
      <c r="C5274" s="2" t="s">
        <v>5166</v>
      </c>
      <c r="D5274" s="13" t="n">
        <v>45882</v>
      </c>
      <c r="E5274" s="2" t="s">
        <v>139</v>
      </c>
      <c r="F5274" s="2" t="s">
        <v>114</v>
      </c>
      <c r="G5274" s="2" t="s">
        <v>109</v>
      </c>
    </row>
    <row r="5275" customFormat="false" ht="15" hidden="false" customHeight="false" outlineLevel="0" collapsed="false">
      <c r="A5275" s="2" t="s">
        <v>10441</v>
      </c>
      <c r="B5275" s="2" t="s">
        <v>1127</v>
      </c>
      <c r="C5275" s="2" t="s">
        <v>5164</v>
      </c>
      <c r="D5275" s="13" t="n">
        <v>45772</v>
      </c>
      <c r="E5275" s="2" t="s">
        <v>98</v>
      </c>
      <c r="F5275" s="2" t="s">
        <v>139</v>
      </c>
      <c r="G5275" s="2" t="s">
        <v>130</v>
      </c>
    </row>
    <row r="5276" customFormat="false" ht="15" hidden="false" customHeight="false" outlineLevel="0" collapsed="false">
      <c r="A5276" s="2" t="s">
        <v>10442</v>
      </c>
      <c r="B5276" s="2" t="s">
        <v>4612</v>
      </c>
      <c r="C5276" s="2" t="s">
        <v>5172</v>
      </c>
      <c r="D5276" s="13" t="n">
        <v>45699</v>
      </c>
      <c r="E5276" s="2" t="s">
        <v>119</v>
      </c>
      <c r="F5276" s="2" t="s">
        <v>98</v>
      </c>
      <c r="G5276" s="2" t="s">
        <v>111</v>
      </c>
    </row>
    <row r="5277" customFormat="false" ht="15" hidden="false" customHeight="false" outlineLevel="0" collapsed="false">
      <c r="A5277" s="2" t="s">
        <v>10443</v>
      </c>
      <c r="B5277" s="2" t="s">
        <v>2599</v>
      </c>
      <c r="C5277" s="2" t="s">
        <v>5172</v>
      </c>
      <c r="D5277" s="13" t="n">
        <v>46084</v>
      </c>
      <c r="E5277" s="2" t="s">
        <v>165</v>
      </c>
      <c r="F5277" s="2" t="s">
        <v>98</v>
      </c>
      <c r="G5277" s="2" t="s">
        <v>130</v>
      </c>
    </row>
    <row r="5278" customFormat="false" ht="15" hidden="false" customHeight="false" outlineLevel="0" collapsed="false">
      <c r="A5278" s="2" t="s">
        <v>10444</v>
      </c>
      <c r="B5278" s="2" t="s">
        <v>4210</v>
      </c>
      <c r="C5278" s="2" t="s">
        <v>5164</v>
      </c>
      <c r="D5278" s="13" t="n">
        <v>45815</v>
      </c>
      <c r="E5278" s="2" t="s">
        <v>98</v>
      </c>
      <c r="F5278" s="2" t="s">
        <v>98</v>
      </c>
      <c r="G5278" s="2" t="s">
        <v>130</v>
      </c>
    </row>
    <row r="5279" customFormat="false" ht="15" hidden="false" customHeight="false" outlineLevel="0" collapsed="false">
      <c r="A5279" s="2" t="s">
        <v>10445</v>
      </c>
      <c r="B5279" s="2" t="s">
        <v>3027</v>
      </c>
      <c r="C5279" s="2" t="s">
        <v>5164</v>
      </c>
      <c r="D5279" s="13" t="n">
        <v>45843</v>
      </c>
      <c r="E5279" s="2" t="s">
        <v>98</v>
      </c>
      <c r="F5279" s="2" t="s">
        <v>108</v>
      </c>
      <c r="G5279" s="2" t="s">
        <v>130</v>
      </c>
    </row>
    <row r="5280" customFormat="false" ht="15" hidden="false" customHeight="false" outlineLevel="0" collapsed="false">
      <c r="A5280" s="2" t="s">
        <v>10446</v>
      </c>
      <c r="B5280" s="2" t="s">
        <v>3217</v>
      </c>
      <c r="C5280" s="2" t="s">
        <v>5172</v>
      </c>
      <c r="D5280" s="13" t="n">
        <v>45813</v>
      </c>
      <c r="E5280" s="2" t="s">
        <v>165</v>
      </c>
      <c r="F5280" s="2" t="s">
        <v>98</v>
      </c>
      <c r="G5280" s="2" t="s">
        <v>136</v>
      </c>
    </row>
    <row r="5281" customFormat="false" ht="15" hidden="false" customHeight="false" outlineLevel="0" collapsed="false">
      <c r="A5281" s="2" t="s">
        <v>10447</v>
      </c>
      <c r="B5281" s="2" t="s">
        <v>4679</v>
      </c>
      <c r="C5281" s="2" t="s">
        <v>5168</v>
      </c>
      <c r="D5281" s="13" t="n">
        <v>45959</v>
      </c>
      <c r="E5281" s="2" t="s">
        <v>98</v>
      </c>
      <c r="F5281" s="2" t="s">
        <v>98</v>
      </c>
      <c r="G5281" s="2" t="s">
        <v>136</v>
      </c>
    </row>
    <row r="5282" customFormat="false" ht="15" hidden="false" customHeight="false" outlineLevel="0" collapsed="false">
      <c r="A5282" s="2" t="s">
        <v>10448</v>
      </c>
      <c r="B5282" s="2" t="s">
        <v>1087</v>
      </c>
      <c r="C5282" s="2" t="s">
        <v>5190</v>
      </c>
      <c r="D5282" s="13" t="n">
        <v>45911</v>
      </c>
      <c r="E5282" s="2" t="s">
        <v>98</v>
      </c>
      <c r="F5282" s="2" t="s">
        <v>139</v>
      </c>
      <c r="G5282" s="2" t="s">
        <v>142</v>
      </c>
    </row>
    <row r="5283" customFormat="false" ht="15" hidden="false" customHeight="false" outlineLevel="0" collapsed="false">
      <c r="A5283" s="2" t="s">
        <v>10449</v>
      </c>
      <c r="B5283" s="2" t="s">
        <v>4909</v>
      </c>
      <c r="C5283" s="2" t="s">
        <v>5168</v>
      </c>
      <c r="D5283" s="13" t="n">
        <v>45998</v>
      </c>
      <c r="E5283" s="2" t="s">
        <v>98</v>
      </c>
      <c r="F5283" s="2" t="s">
        <v>98</v>
      </c>
      <c r="G5283" s="2" t="s">
        <v>124</v>
      </c>
    </row>
    <row r="5284" customFormat="false" ht="15" hidden="false" customHeight="false" outlineLevel="0" collapsed="false">
      <c r="A5284" s="2" t="s">
        <v>10450</v>
      </c>
      <c r="B5284" s="2" t="s">
        <v>1831</v>
      </c>
      <c r="C5284" s="2" t="s">
        <v>5190</v>
      </c>
      <c r="D5284" s="13" t="n">
        <v>45616</v>
      </c>
      <c r="E5284" s="2" t="s">
        <v>98</v>
      </c>
      <c r="F5284" s="2" t="s">
        <v>119</v>
      </c>
      <c r="G5284" s="2" t="s">
        <v>130</v>
      </c>
    </row>
    <row r="5285" customFormat="false" ht="15" hidden="false" customHeight="false" outlineLevel="0" collapsed="false">
      <c r="A5285" s="2" t="s">
        <v>10451</v>
      </c>
      <c r="B5285" s="2" t="s">
        <v>1913</v>
      </c>
      <c r="C5285" s="2" t="s">
        <v>5168</v>
      </c>
      <c r="D5285" s="13" t="n">
        <v>45662</v>
      </c>
      <c r="E5285" s="2" t="s">
        <v>114</v>
      </c>
      <c r="F5285" s="2" t="s">
        <v>98</v>
      </c>
      <c r="G5285" s="2" t="s">
        <v>130</v>
      </c>
    </row>
    <row r="5286" customFormat="false" ht="15" hidden="false" customHeight="false" outlineLevel="0" collapsed="false">
      <c r="A5286" s="2" t="s">
        <v>10452</v>
      </c>
      <c r="B5286" s="2" t="s">
        <v>1974</v>
      </c>
      <c r="C5286" s="2" t="s">
        <v>5166</v>
      </c>
      <c r="D5286" s="13" t="n">
        <v>45886</v>
      </c>
      <c r="E5286" s="2" t="s">
        <v>165</v>
      </c>
      <c r="F5286" s="2" t="s">
        <v>114</v>
      </c>
      <c r="G5286" s="2" t="s">
        <v>115</v>
      </c>
    </row>
    <row r="5287" customFormat="false" ht="15" hidden="false" customHeight="false" outlineLevel="0" collapsed="false">
      <c r="A5287" s="2" t="s">
        <v>10453</v>
      </c>
      <c r="B5287" s="2" t="s">
        <v>4255</v>
      </c>
      <c r="C5287" s="2" t="s">
        <v>5166</v>
      </c>
      <c r="D5287" s="13" t="n">
        <v>45985</v>
      </c>
      <c r="E5287" s="2" t="s">
        <v>108</v>
      </c>
      <c r="F5287" s="2" t="s">
        <v>163</v>
      </c>
      <c r="G5287" s="2" t="s">
        <v>130</v>
      </c>
    </row>
    <row r="5288" customFormat="false" ht="15" hidden="false" customHeight="false" outlineLevel="0" collapsed="false">
      <c r="A5288" s="2" t="s">
        <v>10454</v>
      </c>
      <c r="B5288" s="2" t="s">
        <v>2251</v>
      </c>
      <c r="C5288" s="2" t="s">
        <v>5164</v>
      </c>
      <c r="D5288" s="13" t="n">
        <v>46025</v>
      </c>
      <c r="E5288" s="2" t="s">
        <v>98</v>
      </c>
      <c r="F5288" s="2" t="s">
        <v>98</v>
      </c>
      <c r="G5288" s="2" t="s">
        <v>111</v>
      </c>
    </row>
    <row r="5289" customFormat="false" ht="15" hidden="false" customHeight="false" outlineLevel="0" collapsed="false">
      <c r="A5289" s="2" t="s">
        <v>10455</v>
      </c>
      <c r="B5289" s="2" t="s">
        <v>3899</v>
      </c>
      <c r="C5289" s="2" t="s">
        <v>5168</v>
      </c>
      <c r="D5289" s="13" t="n">
        <v>45632</v>
      </c>
      <c r="E5289" s="2" t="s">
        <v>119</v>
      </c>
      <c r="F5289" s="2" t="s">
        <v>98</v>
      </c>
      <c r="G5289" s="2" t="s">
        <v>130</v>
      </c>
    </row>
    <row r="5290" customFormat="false" ht="15" hidden="false" customHeight="false" outlineLevel="0" collapsed="false">
      <c r="A5290" s="2" t="s">
        <v>10456</v>
      </c>
      <c r="B5290" s="2" t="s">
        <v>5112</v>
      </c>
      <c r="C5290" s="2" t="s">
        <v>5172</v>
      </c>
      <c r="D5290" s="13" t="n">
        <v>45824</v>
      </c>
      <c r="E5290" s="2" t="s">
        <v>98</v>
      </c>
      <c r="F5290" s="2" t="s">
        <v>98</v>
      </c>
      <c r="G5290" s="2" t="s">
        <v>136</v>
      </c>
    </row>
    <row r="5291" customFormat="false" ht="15" hidden="false" customHeight="false" outlineLevel="0" collapsed="false">
      <c r="A5291" s="2" t="s">
        <v>10457</v>
      </c>
      <c r="B5291" s="2" t="s">
        <v>3893</v>
      </c>
      <c r="C5291" s="2" t="s">
        <v>5168</v>
      </c>
      <c r="D5291" s="13" t="n">
        <v>45687</v>
      </c>
      <c r="E5291" s="2" t="s">
        <v>98</v>
      </c>
      <c r="F5291" s="2" t="s">
        <v>98</v>
      </c>
      <c r="G5291" s="2" t="s">
        <v>142</v>
      </c>
    </row>
    <row r="5292" customFormat="false" ht="15" hidden="false" customHeight="false" outlineLevel="0" collapsed="false">
      <c r="A5292" s="2" t="s">
        <v>10458</v>
      </c>
      <c r="B5292" s="2" t="s">
        <v>1596</v>
      </c>
      <c r="C5292" s="2" t="s">
        <v>5164</v>
      </c>
      <c r="D5292" s="13" t="n">
        <v>45681</v>
      </c>
      <c r="E5292" s="2" t="s">
        <v>98</v>
      </c>
      <c r="F5292" s="2" t="s">
        <v>128</v>
      </c>
      <c r="G5292" s="2" t="s">
        <v>142</v>
      </c>
    </row>
    <row r="5293" customFormat="false" ht="15" hidden="false" customHeight="false" outlineLevel="0" collapsed="false">
      <c r="A5293" s="2" t="s">
        <v>10459</v>
      </c>
      <c r="B5293" s="2" t="s">
        <v>5011</v>
      </c>
      <c r="C5293" s="2" t="s">
        <v>5172</v>
      </c>
      <c r="D5293" s="13" t="n">
        <v>45769</v>
      </c>
      <c r="E5293" s="2" t="s">
        <v>98</v>
      </c>
      <c r="F5293" s="2" t="s">
        <v>98</v>
      </c>
      <c r="G5293" s="2" t="s">
        <v>142</v>
      </c>
    </row>
    <row r="5294" customFormat="false" ht="15" hidden="false" customHeight="false" outlineLevel="0" collapsed="false">
      <c r="A5294" s="2" t="s">
        <v>10460</v>
      </c>
      <c r="B5294" s="2" t="s">
        <v>268</v>
      </c>
      <c r="C5294" s="2" t="s">
        <v>5190</v>
      </c>
      <c r="D5294" s="13" t="n">
        <v>45886</v>
      </c>
      <c r="E5294" s="2" t="s">
        <v>98</v>
      </c>
      <c r="F5294" s="2" t="s">
        <v>119</v>
      </c>
      <c r="G5294" s="2" t="s">
        <v>136</v>
      </c>
    </row>
    <row r="5295" customFormat="false" ht="15" hidden="false" customHeight="false" outlineLevel="0" collapsed="false">
      <c r="A5295" s="2" t="s">
        <v>10461</v>
      </c>
      <c r="B5295" s="2" t="s">
        <v>134</v>
      </c>
      <c r="C5295" s="2" t="s">
        <v>5190</v>
      </c>
      <c r="D5295" s="13" t="n">
        <v>46081</v>
      </c>
      <c r="E5295" s="2" t="s">
        <v>98</v>
      </c>
      <c r="F5295" s="2" t="s">
        <v>128</v>
      </c>
      <c r="G5295" s="2" t="s">
        <v>133</v>
      </c>
    </row>
    <row r="5296" customFormat="false" ht="15" hidden="false" customHeight="false" outlineLevel="0" collapsed="false">
      <c r="A5296" s="2" t="s">
        <v>10462</v>
      </c>
      <c r="B5296" s="2" t="s">
        <v>1232</v>
      </c>
      <c r="C5296" s="2" t="s">
        <v>5168</v>
      </c>
      <c r="D5296" s="13" t="n">
        <v>46038</v>
      </c>
      <c r="E5296" s="2" t="s">
        <v>108</v>
      </c>
      <c r="F5296" s="2" t="s">
        <v>98</v>
      </c>
      <c r="G5296" s="2" t="s">
        <v>111</v>
      </c>
    </row>
    <row r="5297" customFormat="false" ht="15" hidden="false" customHeight="false" outlineLevel="0" collapsed="false">
      <c r="A5297" s="2" t="s">
        <v>10463</v>
      </c>
      <c r="B5297" s="2" t="s">
        <v>940</v>
      </c>
      <c r="C5297" s="2" t="s">
        <v>5168</v>
      </c>
      <c r="D5297" s="13" t="n">
        <v>45782</v>
      </c>
      <c r="E5297" s="2" t="s">
        <v>123</v>
      </c>
      <c r="F5297" s="2" t="s">
        <v>98</v>
      </c>
      <c r="G5297" s="2" t="s">
        <v>115</v>
      </c>
    </row>
    <row r="5298" customFormat="false" ht="15" hidden="false" customHeight="false" outlineLevel="0" collapsed="false">
      <c r="A5298" s="2" t="s">
        <v>10464</v>
      </c>
      <c r="B5298" s="2" t="s">
        <v>1955</v>
      </c>
      <c r="C5298" s="2" t="s">
        <v>5166</v>
      </c>
      <c r="D5298" s="13" t="n">
        <v>45868</v>
      </c>
      <c r="E5298" s="2" t="s">
        <v>139</v>
      </c>
      <c r="F5298" s="2" t="s">
        <v>108</v>
      </c>
      <c r="G5298" s="2" t="s">
        <v>130</v>
      </c>
    </row>
    <row r="5299" customFormat="false" ht="15" hidden="false" customHeight="false" outlineLevel="0" collapsed="false">
      <c r="A5299" s="2" t="s">
        <v>10465</v>
      </c>
      <c r="B5299" s="2" t="s">
        <v>4271</v>
      </c>
      <c r="C5299" s="2" t="s">
        <v>5166</v>
      </c>
      <c r="D5299" s="13" t="n">
        <v>46098</v>
      </c>
      <c r="E5299" s="2" t="s">
        <v>114</v>
      </c>
      <c r="F5299" s="2" t="s">
        <v>165</v>
      </c>
      <c r="G5299" s="2" t="s">
        <v>136</v>
      </c>
    </row>
    <row r="5300" customFormat="false" ht="15" hidden="false" customHeight="false" outlineLevel="0" collapsed="false">
      <c r="A5300" s="2" t="s">
        <v>10466</v>
      </c>
      <c r="B5300" s="2" t="s">
        <v>428</v>
      </c>
      <c r="C5300" s="2" t="s">
        <v>5190</v>
      </c>
      <c r="D5300" s="13" t="n">
        <v>46078</v>
      </c>
      <c r="E5300" s="2" t="s">
        <v>98</v>
      </c>
      <c r="F5300" s="2" t="s">
        <v>165</v>
      </c>
      <c r="G5300" s="2" t="s">
        <v>124</v>
      </c>
    </row>
    <row r="5301" customFormat="false" ht="15" hidden="false" customHeight="false" outlineLevel="0" collapsed="false">
      <c r="A5301" s="2" t="s">
        <v>10467</v>
      </c>
      <c r="B5301" s="2" t="s">
        <v>3160</v>
      </c>
      <c r="C5301" s="2" t="s">
        <v>5166</v>
      </c>
      <c r="D5301" s="13" t="n">
        <v>45938</v>
      </c>
      <c r="E5301" s="2" t="s">
        <v>163</v>
      </c>
      <c r="F5301" s="2" t="s">
        <v>141</v>
      </c>
      <c r="G5301" s="2" t="s">
        <v>115</v>
      </c>
    </row>
    <row r="5302" customFormat="false" ht="15" hidden="false" customHeight="false" outlineLevel="0" collapsed="false">
      <c r="A5302" s="2" t="s">
        <v>10468</v>
      </c>
      <c r="B5302" s="2" t="s">
        <v>692</v>
      </c>
      <c r="C5302" s="2" t="s">
        <v>5190</v>
      </c>
      <c r="D5302" s="13" t="n">
        <v>45683</v>
      </c>
      <c r="E5302" s="2" t="s">
        <v>98</v>
      </c>
      <c r="F5302" s="2" t="s">
        <v>119</v>
      </c>
      <c r="G5302" s="2" t="s">
        <v>120</v>
      </c>
    </row>
    <row r="5303" customFormat="false" ht="15" hidden="false" customHeight="false" outlineLevel="0" collapsed="false">
      <c r="A5303" s="2" t="s">
        <v>10469</v>
      </c>
      <c r="B5303" s="2" t="s">
        <v>3952</v>
      </c>
      <c r="C5303" s="2" t="s">
        <v>5166</v>
      </c>
      <c r="D5303" s="13" t="n">
        <v>46021</v>
      </c>
      <c r="E5303" s="2" t="s">
        <v>123</v>
      </c>
      <c r="F5303" s="2" t="s">
        <v>139</v>
      </c>
      <c r="G5303" s="2" t="s">
        <v>111</v>
      </c>
    </row>
    <row r="5304" customFormat="false" ht="15" hidden="false" customHeight="false" outlineLevel="0" collapsed="false">
      <c r="A5304" s="2" t="s">
        <v>10470</v>
      </c>
      <c r="B5304" s="2" t="s">
        <v>4689</v>
      </c>
      <c r="C5304" s="2" t="s">
        <v>5164</v>
      </c>
      <c r="D5304" s="13" t="n">
        <v>45837</v>
      </c>
      <c r="E5304" s="2" t="s">
        <v>98</v>
      </c>
      <c r="F5304" s="2" t="s">
        <v>114</v>
      </c>
      <c r="G5304" s="2" t="s">
        <v>133</v>
      </c>
    </row>
    <row r="5305" customFormat="false" ht="15" hidden="false" customHeight="false" outlineLevel="0" collapsed="false">
      <c r="A5305" s="2" t="s">
        <v>10471</v>
      </c>
      <c r="B5305" s="2" t="s">
        <v>4190</v>
      </c>
      <c r="C5305" s="2" t="s">
        <v>5166</v>
      </c>
      <c r="D5305" s="13" t="n">
        <v>45793</v>
      </c>
      <c r="E5305" s="2" t="s">
        <v>139</v>
      </c>
      <c r="F5305" s="2" t="s">
        <v>119</v>
      </c>
      <c r="G5305" s="2" t="s">
        <v>115</v>
      </c>
    </row>
    <row r="5306" customFormat="false" ht="15" hidden="false" customHeight="false" outlineLevel="0" collapsed="false">
      <c r="A5306" s="2" t="s">
        <v>10472</v>
      </c>
      <c r="B5306" s="2" t="s">
        <v>2048</v>
      </c>
      <c r="C5306" s="2" t="s">
        <v>5190</v>
      </c>
      <c r="D5306" s="13" t="n">
        <v>45748</v>
      </c>
      <c r="E5306" s="2" t="s">
        <v>98</v>
      </c>
      <c r="F5306" s="2" t="s">
        <v>98</v>
      </c>
      <c r="G5306" s="2" t="s">
        <v>120</v>
      </c>
    </row>
    <row r="5307" customFormat="false" ht="15" hidden="false" customHeight="false" outlineLevel="0" collapsed="false">
      <c r="A5307" s="2" t="s">
        <v>10473</v>
      </c>
      <c r="B5307" s="2" t="s">
        <v>3597</v>
      </c>
      <c r="C5307" s="2" t="s">
        <v>5166</v>
      </c>
      <c r="D5307" s="13" t="n">
        <v>45951</v>
      </c>
      <c r="E5307" s="2" t="s">
        <v>104</v>
      </c>
      <c r="F5307" s="2" t="s">
        <v>123</v>
      </c>
      <c r="G5307" s="2" t="s">
        <v>109</v>
      </c>
    </row>
    <row r="5308" customFormat="false" ht="15" hidden="false" customHeight="false" outlineLevel="0" collapsed="false">
      <c r="A5308" s="2" t="s">
        <v>10474</v>
      </c>
      <c r="B5308" s="2" t="s">
        <v>4505</v>
      </c>
      <c r="C5308" s="2" t="s">
        <v>5190</v>
      </c>
      <c r="D5308" s="13" t="n">
        <v>45797</v>
      </c>
      <c r="E5308" s="2" t="s">
        <v>98</v>
      </c>
      <c r="F5308" s="2" t="s">
        <v>128</v>
      </c>
      <c r="G5308" s="2" t="s">
        <v>109</v>
      </c>
    </row>
    <row r="5309" customFormat="false" ht="15" hidden="false" customHeight="false" outlineLevel="0" collapsed="false">
      <c r="A5309" s="2" t="s">
        <v>10475</v>
      </c>
      <c r="B5309" s="2" t="s">
        <v>850</v>
      </c>
      <c r="C5309" s="2" t="s">
        <v>5166</v>
      </c>
      <c r="D5309" s="13" t="n">
        <v>45612</v>
      </c>
      <c r="E5309" s="2" t="s">
        <v>128</v>
      </c>
      <c r="F5309" s="2" t="s">
        <v>114</v>
      </c>
      <c r="G5309" s="2" t="s">
        <v>115</v>
      </c>
    </row>
    <row r="5310" customFormat="false" ht="15" hidden="false" customHeight="false" outlineLevel="0" collapsed="false">
      <c r="A5310" s="2" t="s">
        <v>10476</v>
      </c>
      <c r="B5310" s="2" t="s">
        <v>3479</v>
      </c>
      <c r="C5310" s="2" t="s">
        <v>5164</v>
      </c>
      <c r="D5310" s="13" t="n">
        <v>46031</v>
      </c>
      <c r="E5310" s="2" t="s">
        <v>98</v>
      </c>
      <c r="F5310" s="2" t="s">
        <v>114</v>
      </c>
      <c r="G5310" s="2" t="s">
        <v>109</v>
      </c>
    </row>
    <row r="5311" customFormat="false" ht="15" hidden="false" customHeight="false" outlineLevel="0" collapsed="false">
      <c r="A5311" s="2" t="s">
        <v>10477</v>
      </c>
      <c r="B5311" s="2" t="s">
        <v>4546</v>
      </c>
      <c r="C5311" s="2" t="s">
        <v>5172</v>
      </c>
      <c r="D5311" s="13" t="n">
        <v>45418</v>
      </c>
      <c r="E5311" s="2" t="s">
        <v>119</v>
      </c>
      <c r="F5311" s="2" t="s">
        <v>98</v>
      </c>
      <c r="G5311" s="2" t="s">
        <v>115</v>
      </c>
    </row>
    <row r="5312" customFormat="false" ht="15" hidden="false" customHeight="false" outlineLevel="0" collapsed="false">
      <c r="A5312" s="2" t="s">
        <v>10478</v>
      </c>
      <c r="B5312" s="2" t="s">
        <v>2461</v>
      </c>
      <c r="C5312" s="2" t="s">
        <v>5172</v>
      </c>
      <c r="D5312" s="13" t="n">
        <v>45627</v>
      </c>
      <c r="E5312" s="2" t="s">
        <v>165</v>
      </c>
      <c r="F5312" s="2" t="s">
        <v>98</v>
      </c>
      <c r="G5312" s="2" t="s">
        <v>130</v>
      </c>
    </row>
    <row r="5313" customFormat="false" ht="15" hidden="false" customHeight="false" outlineLevel="0" collapsed="false">
      <c r="A5313" s="2" t="s">
        <v>10479</v>
      </c>
      <c r="B5313" s="2" t="s">
        <v>3358</v>
      </c>
      <c r="C5313" s="2" t="s">
        <v>5190</v>
      </c>
      <c r="D5313" s="13" t="n">
        <v>45838</v>
      </c>
      <c r="E5313" s="2" t="s">
        <v>98</v>
      </c>
      <c r="F5313" s="2" t="s">
        <v>119</v>
      </c>
      <c r="G5313" s="2" t="s">
        <v>115</v>
      </c>
    </row>
    <row r="5314" customFormat="false" ht="15" hidden="false" customHeight="false" outlineLevel="0" collapsed="false">
      <c r="A5314" s="2" t="s">
        <v>10480</v>
      </c>
      <c r="B5314" s="2" t="s">
        <v>4145</v>
      </c>
      <c r="C5314" s="2" t="s">
        <v>5166</v>
      </c>
      <c r="D5314" s="13" t="n">
        <v>46158</v>
      </c>
      <c r="E5314" s="2" t="s">
        <v>123</v>
      </c>
      <c r="F5314" s="2" t="s">
        <v>108</v>
      </c>
      <c r="G5314" s="2" t="s">
        <v>133</v>
      </c>
    </row>
    <row r="5315" customFormat="false" ht="15" hidden="false" customHeight="false" outlineLevel="0" collapsed="false">
      <c r="A5315" s="2" t="s">
        <v>10481</v>
      </c>
      <c r="B5315" s="2" t="s">
        <v>5024</v>
      </c>
      <c r="C5315" s="2" t="s">
        <v>5172</v>
      </c>
      <c r="D5315" s="13" t="n">
        <v>45679</v>
      </c>
      <c r="E5315" s="2" t="s">
        <v>98</v>
      </c>
      <c r="F5315" s="2" t="s">
        <v>98</v>
      </c>
      <c r="G5315" s="2" t="s">
        <v>136</v>
      </c>
    </row>
    <row r="5316" customFormat="false" ht="15" hidden="false" customHeight="false" outlineLevel="0" collapsed="false">
      <c r="A5316" s="2" t="s">
        <v>10482</v>
      </c>
      <c r="B5316" s="2" t="s">
        <v>2845</v>
      </c>
      <c r="C5316" s="2" t="s">
        <v>5172</v>
      </c>
      <c r="D5316" s="13" t="n">
        <v>45385</v>
      </c>
      <c r="E5316" s="2" t="s">
        <v>98</v>
      </c>
      <c r="F5316" s="2" t="s">
        <v>98</v>
      </c>
      <c r="G5316" s="2" t="s">
        <v>109</v>
      </c>
    </row>
    <row r="5317" customFormat="false" ht="15" hidden="false" customHeight="false" outlineLevel="0" collapsed="false">
      <c r="A5317" s="2" t="s">
        <v>10483</v>
      </c>
      <c r="B5317" s="2" t="s">
        <v>4916</v>
      </c>
      <c r="C5317" s="2" t="s">
        <v>5164</v>
      </c>
      <c r="D5317" s="13" t="n">
        <v>46014</v>
      </c>
      <c r="E5317" s="2" t="s">
        <v>98</v>
      </c>
      <c r="F5317" s="2" t="s">
        <v>119</v>
      </c>
      <c r="G5317" s="2" t="s">
        <v>99</v>
      </c>
    </row>
    <row r="5318" customFormat="false" ht="15" hidden="false" customHeight="false" outlineLevel="0" collapsed="false">
      <c r="A5318" s="2" t="s">
        <v>10484</v>
      </c>
      <c r="B5318" s="2" t="s">
        <v>1864</v>
      </c>
      <c r="C5318" s="2" t="s">
        <v>5164</v>
      </c>
      <c r="D5318" s="13" t="n">
        <v>45922</v>
      </c>
      <c r="E5318" s="2" t="s">
        <v>98</v>
      </c>
      <c r="F5318" s="2" t="s">
        <v>98</v>
      </c>
      <c r="G5318" s="2" t="s">
        <v>109</v>
      </c>
    </row>
    <row r="5319" customFormat="false" ht="15" hidden="false" customHeight="false" outlineLevel="0" collapsed="false">
      <c r="A5319" s="2" t="s">
        <v>10485</v>
      </c>
      <c r="B5319" s="2" t="s">
        <v>1743</v>
      </c>
      <c r="C5319" s="2" t="s">
        <v>5168</v>
      </c>
      <c r="D5319" s="13" t="n">
        <v>46036</v>
      </c>
      <c r="E5319" s="2" t="s">
        <v>104</v>
      </c>
      <c r="F5319" s="2" t="s">
        <v>98</v>
      </c>
      <c r="G5319" s="2" t="s">
        <v>111</v>
      </c>
    </row>
    <row r="5320" customFormat="false" ht="15" hidden="false" customHeight="false" outlineLevel="0" collapsed="false">
      <c r="A5320" s="2" t="s">
        <v>10486</v>
      </c>
      <c r="B5320" s="2" t="s">
        <v>3190</v>
      </c>
      <c r="C5320" s="2" t="s">
        <v>5190</v>
      </c>
      <c r="D5320" s="13" t="n">
        <v>45372</v>
      </c>
      <c r="E5320" s="2" t="s">
        <v>98</v>
      </c>
      <c r="F5320" s="2" t="s">
        <v>128</v>
      </c>
      <c r="G5320" s="2" t="s">
        <v>115</v>
      </c>
    </row>
    <row r="5321" customFormat="false" ht="15" hidden="false" customHeight="false" outlineLevel="0" collapsed="false">
      <c r="A5321" s="2" t="s">
        <v>10487</v>
      </c>
      <c r="B5321" s="2" t="s">
        <v>4965</v>
      </c>
      <c r="C5321" s="2" t="s">
        <v>5172</v>
      </c>
      <c r="D5321" s="13" t="n">
        <v>45738</v>
      </c>
      <c r="E5321" s="2" t="s">
        <v>98</v>
      </c>
      <c r="F5321" s="2" t="s">
        <v>98</v>
      </c>
      <c r="G5321" s="2" t="s">
        <v>124</v>
      </c>
    </row>
    <row r="5322" customFormat="false" ht="15" hidden="false" customHeight="false" outlineLevel="0" collapsed="false">
      <c r="A5322" s="2" t="s">
        <v>10488</v>
      </c>
      <c r="B5322" s="2" t="s">
        <v>1464</v>
      </c>
      <c r="C5322" s="2" t="s">
        <v>5164</v>
      </c>
      <c r="D5322" s="13" t="n">
        <v>45761</v>
      </c>
      <c r="E5322" s="2" t="s">
        <v>98</v>
      </c>
      <c r="F5322" s="2" t="s">
        <v>119</v>
      </c>
      <c r="G5322" s="2" t="s">
        <v>111</v>
      </c>
    </row>
    <row r="5323" customFormat="false" ht="15" hidden="false" customHeight="false" outlineLevel="0" collapsed="false">
      <c r="A5323" s="2" t="s">
        <v>10489</v>
      </c>
      <c r="B5323" s="2" t="s">
        <v>3140</v>
      </c>
      <c r="C5323" s="2" t="s">
        <v>5168</v>
      </c>
      <c r="D5323" s="13" t="n">
        <v>46029</v>
      </c>
      <c r="E5323" s="2" t="s">
        <v>119</v>
      </c>
      <c r="F5323" s="2" t="s">
        <v>98</v>
      </c>
      <c r="G5323" s="2" t="s">
        <v>142</v>
      </c>
    </row>
    <row r="5324" customFormat="false" ht="15" hidden="false" customHeight="false" outlineLevel="0" collapsed="false">
      <c r="A5324" s="2" t="s">
        <v>10490</v>
      </c>
      <c r="B5324" s="2" t="s">
        <v>4595</v>
      </c>
      <c r="C5324" s="2" t="s">
        <v>5166</v>
      </c>
      <c r="D5324" s="13" t="n">
        <v>46066</v>
      </c>
      <c r="E5324" s="2" t="s">
        <v>163</v>
      </c>
      <c r="F5324" s="2" t="s">
        <v>139</v>
      </c>
      <c r="G5324" s="2" t="s">
        <v>115</v>
      </c>
    </row>
    <row r="5325" customFormat="false" ht="15" hidden="false" customHeight="false" outlineLevel="0" collapsed="false">
      <c r="A5325" s="2" t="s">
        <v>10491</v>
      </c>
      <c r="B5325" s="2" t="s">
        <v>4260</v>
      </c>
      <c r="C5325" s="2" t="s">
        <v>5172</v>
      </c>
      <c r="D5325" s="13" t="n">
        <v>45775</v>
      </c>
      <c r="E5325" s="2" t="s">
        <v>145</v>
      </c>
      <c r="F5325" s="2" t="s">
        <v>98</v>
      </c>
      <c r="G5325" s="2" t="s">
        <v>136</v>
      </c>
    </row>
    <row r="5326" customFormat="false" ht="15" hidden="false" customHeight="false" outlineLevel="0" collapsed="false">
      <c r="A5326" s="2" t="s">
        <v>10492</v>
      </c>
      <c r="B5326" s="2" t="s">
        <v>1921</v>
      </c>
      <c r="C5326" s="2" t="s">
        <v>5164</v>
      </c>
      <c r="D5326" s="13" t="n">
        <v>45763</v>
      </c>
      <c r="E5326" s="2" t="s">
        <v>98</v>
      </c>
      <c r="F5326" s="2" t="s">
        <v>139</v>
      </c>
      <c r="G5326" s="2" t="s">
        <v>142</v>
      </c>
    </row>
    <row r="5327" customFormat="false" ht="15" hidden="false" customHeight="false" outlineLevel="0" collapsed="false">
      <c r="A5327" s="2" t="s">
        <v>10493</v>
      </c>
      <c r="B5327" s="2" t="s">
        <v>4877</v>
      </c>
      <c r="C5327" s="2" t="s">
        <v>5164</v>
      </c>
      <c r="D5327" s="13" t="n">
        <v>45836</v>
      </c>
      <c r="E5327" s="2" t="s">
        <v>98</v>
      </c>
      <c r="F5327" s="2" t="s">
        <v>119</v>
      </c>
      <c r="G5327" s="2" t="s">
        <v>115</v>
      </c>
    </row>
    <row r="5328" customFormat="false" ht="15" hidden="false" customHeight="false" outlineLevel="0" collapsed="false">
      <c r="A5328" s="2" t="s">
        <v>10494</v>
      </c>
      <c r="B5328" s="2" t="s">
        <v>1910</v>
      </c>
      <c r="C5328" s="2" t="s">
        <v>5164</v>
      </c>
      <c r="D5328" s="13" t="n">
        <v>45847</v>
      </c>
      <c r="E5328" s="2" t="s">
        <v>98</v>
      </c>
      <c r="F5328" s="2" t="s">
        <v>128</v>
      </c>
      <c r="G5328" s="2" t="s">
        <v>130</v>
      </c>
    </row>
    <row r="5329" customFormat="false" ht="15" hidden="false" customHeight="false" outlineLevel="0" collapsed="false">
      <c r="A5329" s="2" t="s">
        <v>10495</v>
      </c>
      <c r="B5329" s="2" t="s">
        <v>5057</v>
      </c>
      <c r="C5329" s="2" t="s">
        <v>5190</v>
      </c>
      <c r="D5329" s="13" t="n">
        <v>45926</v>
      </c>
      <c r="E5329" s="2" t="s">
        <v>98</v>
      </c>
      <c r="F5329" s="2" t="s">
        <v>98</v>
      </c>
      <c r="G5329" s="2" t="s">
        <v>109</v>
      </c>
    </row>
    <row r="5330" customFormat="false" ht="15" hidden="false" customHeight="false" outlineLevel="0" collapsed="false">
      <c r="A5330" s="2" t="s">
        <v>10496</v>
      </c>
      <c r="B5330" s="2" t="s">
        <v>1453</v>
      </c>
      <c r="C5330" s="2" t="s">
        <v>5168</v>
      </c>
      <c r="D5330" s="13" t="n">
        <v>45567</v>
      </c>
      <c r="E5330" s="2" t="s">
        <v>139</v>
      </c>
      <c r="F5330" s="2" t="s">
        <v>98</v>
      </c>
      <c r="G5330" s="2" t="s">
        <v>120</v>
      </c>
    </row>
    <row r="5331" customFormat="false" ht="15" hidden="false" customHeight="false" outlineLevel="0" collapsed="false">
      <c r="A5331" s="2" t="s">
        <v>10497</v>
      </c>
      <c r="B5331" s="2" t="s">
        <v>4969</v>
      </c>
      <c r="C5331" s="2" t="s">
        <v>5190</v>
      </c>
      <c r="D5331" s="13" t="n">
        <v>45329</v>
      </c>
      <c r="E5331" s="2" t="s">
        <v>98</v>
      </c>
      <c r="F5331" s="2" t="s">
        <v>98</v>
      </c>
      <c r="G5331" s="2" t="s">
        <v>111</v>
      </c>
    </row>
    <row r="5332" customFormat="false" ht="15" hidden="false" customHeight="false" outlineLevel="0" collapsed="false">
      <c r="A5332" s="2" t="s">
        <v>10498</v>
      </c>
      <c r="B5332" s="2" t="s">
        <v>3602</v>
      </c>
      <c r="C5332" s="2" t="s">
        <v>5190</v>
      </c>
      <c r="D5332" s="13" t="n">
        <v>45763</v>
      </c>
      <c r="E5332" s="2" t="s">
        <v>98</v>
      </c>
      <c r="F5332" s="2" t="s">
        <v>141</v>
      </c>
      <c r="G5332" s="2" t="s">
        <v>111</v>
      </c>
    </row>
    <row r="5333" customFormat="false" ht="15" hidden="false" customHeight="false" outlineLevel="0" collapsed="false">
      <c r="A5333" s="2" t="s">
        <v>10499</v>
      </c>
      <c r="B5333" s="2" t="s">
        <v>3497</v>
      </c>
      <c r="C5333" s="2" t="s">
        <v>5172</v>
      </c>
      <c r="D5333" s="13" t="n">
        <v>45680</v>
      </c>
      <c r="E5333" s="2" t="s">
        <v>139</v>
      </c>
      <c r="F5333" s="2" t="s">
        <v>98</v>
      </c>
      <c r="G5333" s="2" t="s">
        <v>115</v>
      </c>
    </row>
    <row r="5334" customFormat="false" ht="15" hidden="false" customHeight="false" outlineLevel="0" collapsed="false">
      <c r="A5334" s="2" t="s">
        <v>10500</v>
      </c>
      <c r="B5334" s="2" t="s">
        <v>5099</v>
      </c>
      <c r="C5334" s="2" t="s">
        <v>5190</v>
      </c>
      <c r="D5334" s="13" t="n">
        <v>45776</v>
      </c>
      <c r="E5334" s="2" t="s">
        <v>98</v>
      </c>
      <c r="F5334" s="2" t="s">
        <v>98</v>
      </c>
      <c r="G5334" s="2" t="s">
        <v>111</v>
      </c>
    </row>
    <row r="5335" customFormat="false" ht="15" hidden="false" customHeight="false" outlineLevel="0" collapsed="false">
      <c r="A5335" s="2" t="s">
        <v>10501</v>
      </c>
      <c r="B5335" s="2" t="s">
        <v>2032</v>
      </c>
      <c r="C5335" s="2" t="s">
        <v>5166</v>
      </c>
      <c r="D5335" s="13" t="n">
        <v>45899</v>
      </c>
      <c r="E5335" s="2" t="s">
        <v>163</v>
      </c>
      <c r="F5335" s="2" t="s">
        <v>141</v>
      </c>
      <c r="G5335" s="2" t="s">
        <v>124</v>
      </c>
    </row>
    <row r="5336" customFormat="false" ht="15" hidden="false" customHeight="false" outlineLevel="0" collapsed="false">
      <c r="A5336" s="2" t="s">
        <v>10502</v>
      </c>
      <c r="B5336" s="2" t="s">
        <v>2060</v>
      </c>
      <c r="C5336" s="2" t="s">
        <v>5164</v>
      </c>
      <c r="D5336" s="13" t="n">
        <v>46092</v>
      </c>
      <c r="E5336" s="2" t="s">
        <v>98</v>
      </c>
      <c r="F5336" s="2" t="s">
        <v>128</v>
      </c>
      <c r="G5336" s="2" t="s">
        <v>142</v>
      </c>
    </row>
    <row r="5337" customFormat="false" ht="15" hidden="false" customHeight="false" outlineLevel="0" collapsed="false">
      <c r="A5337" s="2" t="s">
        <v>10503</v>
      </c>
      <c r="B5337" s="2" t="s">
        <v>4917</v>
      </c>
      <c r="C5337" s="2" t="s">
        <v>5164</v>
      </c>
      <c r="D5337" s="13" t="n">
        <v>45801</v>
      </c>
      <c r="E5337" s="2" t="s">
        <v>98</v>
      </c>
      <c r="F5337" s="2" t="s">
        <v>145</v>
      </c>
      <c r="G5337" s="2" t="s">
        <v>142</v>
      </c>
    </row>
    <row r="5338" customFormat="false" ht="15" hidden="false" customHeight="false" outlineLevel="0" collapsed="false">
      <c r="A5338" s="2" t="s">
        <v>10504</v>
      </c>
      <c r="B5338" s="2" t="s">
        <v>3659</v>
      </c>
      <c r="C5338" s="2" t="s">
        <v>5164</v>
      </c>
      <c r="D5338" s="13" t="n">
        <v>45939</v>
      </c>
      <c r="E5338" s="2" t="s">
        <v>98</v>
      </c>
      <c r="F5338" s="2" t="s">
        <v>145</v>
      </c>
      <c r="G5338" s="2" t="s">
        <v>136</v>
      </c>
    </row>
    <row r="5339" customFormat="false" ht="15" hidden="false" customHeight="false" outlineLevel="0" collapsed="false">
      <c r="A5339" s="2" t="s">
        <v>10505</v>
      </c>
      <c r="B5339" s="2" t="s">
        <v>1181</v>
      </c>
      <c r="C5339" s="2" t="s">
        <v>5168</v>
      </c>
      <c r="D5339" s="13" t="n">
        <v>45613</v>
      </c>
      <c r="E5339" s="2" t="s">
        <v>104</v>
      </c>
      <c r="F5339" s="2" t="s">
        <v>98</v>
      </c>
      <c r="G5339" s="2" t="s">
        <v>142</v>
      </c>
    </row>
    <row r="5340" customFormat="false" ht="15" hidden="false" customHeight="false" outlineLevel="0" collapsed="false">
      <c r="A5340" s="2" t="s">
        <v>10506</v>
      </c>
      <c r="B5340" s="2" t="s">
        <v>4967</v>
      </c>
      <c r="C5340" s="2" t="s">
        <v>5172</v>
      </c>
      <c r="D5340" s="13" t="n">
        <v>45584</v>
      </c>
      <c r="E5340" s="2" t="s">
        <v>98</v>
      </c>
      <c r="F5340" s="2" t="s">
        <v>98</v>
      </c>
      <c r="G5340" s="2" t="s">
        <v>115</v>
      </c>
    </row>
    <row r="5341" customFormat="false" ht="15" hidden="false" customHeight="false" outlineLevel="0" collapsed="false">
      <c r="A5341" s="2" t="s">
        <v>10507</v>
      </c>
      <c r="B5341" s="2" t="s">
        <v>3824</v>
      </c>
      <c r="C5341" s="2" t="s">
        <v>5168</v>
      </c>
      <c r="D5341" s="13" t="n">
        <v>45666</v>
      </c>
      <c r="E5341" s="2" t="s">
        <v>123</v>
      </c>
      <c r="F5341" s="2" t="s">
        <v>98</v>
      </c>
      <c r="G5341" s="2" t="s">
        <v>130</v>
      </c>
    </row>
    <row r="5342" customFormat="false" ht="15" hidden="false" customHeight="false" outlineLevel="0" collapsed="false">
      <c r="A5342" s="2" t="s">
        <v>10508</v>
      </c>
      <c r="B5342" s="2" t="s">
        <v>5088</v>
      </c>
      <c r="C5342" s="2" t="s">
        <v>5172</v>
      </c>
      <c r="D5342" s="13" t="n">
        <v>46090</v>
      </c>
      <c r="E5342" s="2" t="s">
        <v>98</v>
      </c>
      <c r="F5342" s="2" t="s">
        <v>98</v>
      </c>
      <c r="G5342" s="2" t="s">
        <v>120</v>
      </c>
    </row>
    <row r="5343" customFormat="false" ht="15" hidden="false" customHeight="false" outlineLevel="0" collapsed="false">
      <c r="A5343" s="2" t="s">
        <v>10509</v>
      </c>
      <c r="B5343" s="2" t="s">
        <v>4186</v>
      </c>
      <c r="C5343" s="2" t="s">
        <v>5168</v>
      </c>
      <c r="D5343" s="13" t="n">
        <v>45689</v>
      </c>
      <c r="E5343" s="2" t="s">
        <v>108</v>
      </c>
      <c r="F5343" s="2" t="s">
        <v>98</v>
      </c>
      <c r="G5343" s="2" t="s">
        <v>99</v>
      </c>
    </row>
    <row r="5344" customFormat="false" ht="15" hidden="false" customHeight="false" outlineLevel="0" collapsed="false">
      <c r="A5344" s="2" t="s">
        <v>10510</v>
      </c>
      <c r="B5344" s="2" t="s">
        <v>3110</v>
      </c>
      <c r="C5344" s="2" t="s">
        <v>5168</v>
      </c>
      <c r="D5344" s="13" t="n">
        <v>45775</v>
      </c>
      <c r="E5344" s="2" t="s">
        <v>165</v>
      </c>
      <c r="F5344" s="2" t="s">
        <v>98</v>
      </c>
      <c r="G5344" s="2" t="s">
        <v>142</v>
      </c>
    </row>
    <row r="5345" customFormat="false" ht="15" hidden="false" customHeight="false" outlineLevel="0" collapsed="false">
      <c r="A5345" s="2" t="s">
        <v>10511</v>
      </c>
      <c r="B5345" s="2" t="s">
        <v>2039</v>
      </c>
      <c r="C5345" s="2" t="s">
        <v>5166</v>
      </c>
      <c r="D5345" s="13" t="n">
        <v>45709</v>
      </c>
      <c r="E5345" s="2" t="s">
        <v>108</v>
      </c>
      <c r="F5345" s="2" t="s">
        <v>139</v>
      </c>
      <c r="G5345" s="2" t="s">
        <v>130</v>
      </c>
    </row>
    <row r="5346" customFormat="false" ht="15" hidden="false" customHeight="false" outlineLevel="0" collapsed="false">
      <c r="A5346" s="2" t="s">
        <v>10512</v>
      </c>
      <c r="B5346" s="2" t="s">
        <v>2750</v>
      </c>
      <c r="C5346" s="2" t="s">
        <v>5164</v>
      </c>
      <c r="D5346" s="13" t="n">
        <v>45893</v>
      </c>
      <c r="E5346" s="2" t="s">
        <v>98</v>
      </c>
      <c r="F5346" s="2" t="s">
        <v>128</v>
      </c>
      <c r="G5346" s="2" t="s">
        <v>130</v>
      </c>
    </row>
    <row r="5347" customFormat="false" ht="15" hidden="false" customHeight="false" outlineLevel="0" collapsed="false">
      <c r="A5347" s="2" t="s">
        <v>10513</v>
      </c>
      <c r="B5347" s="2" t="s">
        <v>653</v>
      </c>
      <c r="C5347" s="2" t="s">
        <v>5168</v>
      </c>
      <c r="D5347" s="13" t="n">
        <v>45494</v>
      </c>
      <c r="E5347" s="2" t="s">
        <v>141</v>
      </c>
      <c r="F5347" s="2" t="s">
        <v>98</v>
      </c>
      <c r="G5347" s="2" t="s">
        <v>109</v>
      </c>
    </row>
    <row r="5348" customFormat="false" ht="15" hidden="false" customHeight="false" outlineLevel="0" collapsed="false">
      <c r="A5348" s="2" t="s">
        <v>10514</v>
      </c>
      <c r="B5348" s="2" t="s">
        <v>5102</v>
      </c>
      <c r="C5348" s="2" t="s">
        <v>5190</v>
      </c>
      <c r="D5348" s="13" t="n">
        <v>45662</v>
      </c>
      <c r="E5348" s="2" t="s">
        <v>98</v>
      </c>
      <c r="F5348" s="2" t="s">
        <v>98</v>
      </c>
      <c r="G5348" s="2" t="s">
        <v>99</v>
      </c>
    </row>
    <row r="5349" customFormat="false" ht="15" hidden="false" customHeight="false" outlineLevel="0" collapsed="false">
      <c r="A5349" s="2" t="s">
        <v>10515</v>
      </c>
      <c r="B5349" s="2" t="s">
        <v>5090</v>
      </c>
      <c r="C5349" s="2" t="s">
        <v>5172</v>
      </c>
      <c r="D5349" s="13" t="n">
        <v>45358</v>
      </c>
      <c r="E5349" s="2" t="s">
        <v>98</v>
      </c>
      <c r="F5349" s="2" t="s">
        <v>98</v>
      </c>
      <c r="G5349" s="2" t="s">
        <v>109</v>
      </c>
    </row>
    <row r="5350" customFormat="false" ht="15" hidden="false" customHeight="false" outlineLevel="0" collapsed="false">
      <c r="A5350" s="2" t="s">
        <v>10516</v>
      </c>
      <c r="B5350" s="2" t="s">
        <v>3176</v>
      </c>
      <c r="C5350" s="2" t="s">
        <v>5168</v>
      </c>
      <c r="D5350" s="13" t="n">
        <v>45626</v>
      </c>
      <c r="E5350" s="2" t="s">
        <v>98</v>
      </c>
      <c r="F5350" s="2" t="s">
        <v>98</v>
      </c>
      <c r="G5350" s="2" t="s">
        <v>115</v>
      </c>
    </row>
    <row r="5351" customFormat="false" ht="15" hidden="false" customHeight="false" outlineLevel="0" collapsed="false">
      <c r="A5351" s="2" t="s">
        <v>10517</v>
      </c>
      <c r="B5351" s="2" t="s">
        <v>1389</v>
      </c>
      <c r="C5351" s="2" t="s">
        <v>5168</v>
      </c>
      <c r="D5351" s="13" t="n">
        <v>46215</v>
      </c>
      <c r="E5351" s="2" t="s">
        <v>98</v>
      </c>
      <c r="F5351" s="2" t="s">
        <v>98</v>
      </c>
      <c r="G5351" s="2" t="s">
        <v>130</v>
      </c>
    </row>
    <row r="5352" customFormat="false" ht="15" hidden="false" customHeight="false" outlineLevel="0" collapsed="false">
      <c r="A5352" s="2" t="s">
        <v>10518</v>
      </c>
      <c r="B5352" s="2" t="s">
        <v>2007</v>
      </c>
      <c r="C5352" s="2" t="s">
        <v>5166</v>
      </c>
      <c r="D5352" s="13" t="n">
        <v>45759</v>
      </c>
      <c r="E5352" s="2" t="s">
        <v>123</v>
      </c>
      <c r="F5352" s="2" t="s">
        <v>139</v>
      </c>
      <c r="G5352" s="2" t="s">
        <v>115</v>
      </c>
    </row>
    <row r="5353" customFormat="false" ht="15" hidden="false" customHeight="false" outlineLevel="0" collapsed="false">
      <c r="A5353" s="2" t="s">
        <v>10519</v>
      </c>
      <c r="B5353" s="2" t="s">
        <v>2508</v>
      </c>
      <c r="C5353" s="2" t="s">
        <v>5166</v>
      </c>
      <c r="D5353" s="13" t="n">
        <v>45999</v>
      </c>
      <c r="E5353" s="2" t="s">
        <v>104</v>
      </c>
      <c r="F5353" s="2" t="s">
        <v>98</v>
      </c>
      <c r="G5353" s="2" t="s">
        <v>111</v>
      </c>
    </row>
    <row r="5354" customFormat="false" ht="15" hidden="false" customHeight="false" outlineLevel="0" collapsed="false">
      <c r="A5354" s="2" t="s">
        <v>10520</v>
      </c>
      <c r="B5354" s="2" t="s">
        <v>4680</v>
      </c>
      <c r="C5354" s="2" t="s">
        <v>5166</v>
      </c>
      <c r="D5354" s="13" t="n">
        <v>46004</v>
      </c>
      <c r="E5354" s="2" t="s">
        <v>128</v>
      </c>
      <c r="F5354" s="2" t="s">
        <v>163</v>
      </c>
      <c r="G5354" s="2" t="s">
        <v>133</v>
      </c>
    </row>
    <row r="5355" customFormat="false" ht="15" hidden="false" customHeight="false" outlineLevel="0" collapsed="false">
      <c r="A5355" s="2" t="s">
        <v>10521</v>
      </c>
      <c r="B5355" s="2" t="s">
        <v>1453</v>
      </c>
      <c r="C5355" s="2" t="s">
        <v>5190</v>
      </c>
      <c r="D5355" s="13" t="n">
        <v>45428</v>
      </c>
      <c r="E5355" s="2" t="s">
        <v>98</v>
      </c>
      <c r="F5355" s="2" t="s">
        <v>139</v>
      </c>
      <c r="G5355" s="2" t="s">
        <v>130</v>
      </c>
    </row>
    <row r="5356" customFormat="false" ht="15" hidden="false" customHeight="false" outlineLevel="0" collapsed="false">
      <c r="A5356" s="2" t="s">
        <v>10522</v>
      </c>
      <c r="B5356" s="2" t="s">
        <v>3859</v>
      </c>
      <c r="C5356" s="2" t="s">
        <v>5166</v>
      </c>
      <c r="D5356" s="13" t="n">
        <v>45502</v>
      </c>
      <c r="E5356" s="2" t="s">
        <v>165</v>
      </c>
      <c r="F5356" s="2" t="s">
        <v>119</v>
      </c>
      <c r="G5356" s="2" t="s">
        <v>124</v>
      </c>
    </row>
    <row r="5357" customFormat="false" ht="15" hidden="false" customHeight="false" outlineLevel="0" collapsed="false">
      <c r="A5357" s="2" t="s">
        <v>10523</v>
      </c>
      <c r="B5357" s="2" t="s">
        <v>3684</v>
      </c>
      <c r="C5357" s="2" t="s">
        <v>5168</v>
      </c>
      <c r="D5357" s="13" t="n">
        <v>46191</v>
      </c>
      <c r="E5357" s="2" t="s">
        <v>139</v>
      </c>
      <c r="F5357" s="2" t="s">
        <v>98</v>
      </c>
      <c r="G5357" s="2" t="s">
        <v>136</v>
      </c>
    </row>
    <row r="5358" customFormat="false" ht="15" hidden="false" customHeight="false" outlineLevel="0" collapsed="false">
      <c r="A5358" s="2" t="s">
        <v>10524</v>
      </c>
      <c r="B5358" s="2" t="s">
        <v>4383</v>
      </c>
      <c r="C5358" s="2" t="s">
        <v>5164</v>
      </c>
      <c r="D5358" s="13" t="n">
        <v>46076</v>
      </c>
      <c r="E5358" s="2" t="s">
        <v>98</v>
      </c>
      <c r="F5358" s="2" t="s">
        <v>119</v>
      </c>
      <c r="G5358" s="2" t="s">
        <v>120</v>
      </c>
    </row>
    <row r="5359" customFormat="false" ht="15" hidden="false" customHeight="false" outlineLevel="0" collapsed="false">
      <c r="A5359" s="2" t="s">
        <v>10525</v>
      </c>
      <c r="B5359" s="2" t="s">
        <v>2954</v>
      </c>
      <c r="C5359" s="2" t="s">
        <v>5168</v>
      </c>
      <c r="D5359" s="13" t="n">
        <v>45647</v>
      </c>
      <c r="E5359" s="2" t="s">
        <v>119</v>
      </c>
      <c r="F5359" s="2" t="s">
        <v>98</v>
      </c>
      <c r="G5359" s="2" t="s">
        <v>130</v>
      </c>
    </row>
    <row r="5360" customFormat="false" ht="15" hidden="false" customHeight="false" outlineLevel="0" collapsed="false">
      <c r="A5360" s="2" t="s">
        <v>10526</v>
      </c>
      <c r="B5360" s="2" t="s">
        <v>4881</v>
      </c>
      <c r="C5360" s="2" t="s">
        <v>5164</v>
      </c>
      <c r="D5360" s="13" t="n">
        <v>46010</v>
      </c>
      <c r="E5360" s="2" t="s">
        <v>98</v>
      </c>
      <c r="F5360" s="2" t="s">
        <v>119</v>
      </c>
      <c r="G5360" s="2" t="s">
        <v>99</v>
      </c>
    </row>
    <row r="5361" customFormat="false" ht="15" hidden="false" customHeight="false" outlineLevel="0" collapsed="false">
      <c r="A5361" s="2" t="s">
        <v>10527</v>
      </c>
      <c r="B5361" s="2" t="s">
        <v>5096</v>
      </c>
      <c r="C5361" s="2" t="s">
        <v>5190</v>
      </c>
      <c r="D5361" s="13" t="n">
        <v>45782</v>
      </c>
      <c r="E5361" s="2" t="s">
        <v>98</v>
      </c>
      <c r="F5361" s="2" t="s">
        <v>98</v>
      </c>
      <c r="G5361" s="2" t="s">
        <v>142</v>
      </c>
    </row>
    <row r="5362" customFormat="false" ht="15" hidden="false" customHeight="false" outlineLevel="0" collapsed="false">
      <c r="A5362" s="2" t="s">
        <v>10528</v>
      </c>
      <c r="B5362" s="2" t="s">
        <v>1404</v>
      </c>
      <c r="C5362" s="2" t="s">
        <v>5190</v>
      </c>
      <c r="D5362" s="13" t="n">
        <v>45496</v>
      </c>
      <c r="E5362" s="2" t="s">
        <v>98</v>
      </c>
      <c r="F5362" s="2" t="s">
        <v>98</v>
      </c>
      <c r="G5362" s="2" t="s">
        <v>130</v>
      </c>
    </row>
    <row r="5363" customFormat="false" ht="15" hidden="false" customHeight="false" outlineLevel="0" collapsed="false">
      <c r="A5363" s="2" t="s">
        <v>10529</v>
      </c>
      <c r="B5363" s="2" t="s">
        <v>4527</v>
      </c>
      <c r="C5363" s="2" t="s">
        <v>5168</v>
      </c>
      <c r="D5363" s="13" t="n">
        <v>45584</v>
      </c>
      <c r="E5363" s="2" t="s">
        <v>119</v>
      </c>
      <c r="F5363" s="2" t="s">
        <v>98</v>
      </c>
      <c r="G5363" s="2" t="s">
        <v>133</v>
      </c>
    </row>
    <row r="5364" customFormat="false" ht="15" hidden="false" customHeight="false" outlineLevel="0" collapsed="false">
      <c r="A5364" s="2" t="s">
        <v>10530</v>
      </c>
      <c r="B5364" s="2" t="s">
        <v>3065</v>
      </c>
      <c r="C5364" s="2" t="s">
        <v>5166</v>
      </c>
      <c r="D5364" s="13" t="n">
        <v>45896</v>
      </c>
      <c r="E5364" s="2" t="s">
        <v>141</v>
      </c>
      <c r="F5364" s="2" t="s">
        <v>119</v>
      </c>
      <c r="G5364" s="2" t="s">
        <v>142</v>
      </c>
    </row>
    <row r="5365" customFormat="false" ht="15" hidden="false" customHeight="false" outlineLevel="0" collapsed="false">
      <c r="A5365" s="2" t="s">
        <v>10531</v>
      </c>
      <c r="B5365" s="2" t="s">
        <v>4923</v>
      </c>
      <c r="C5365" s="2" t="s">
        <v>5164</v>
      </c>
      <c r="D5365" s="13" t="n">
        <v>45648</v>
      </c>
      <c r="E5365" s="2" t="s">
        <v>98</v>
      </c>
      <c r="F5365" s="2" t="s">
        <v>165</v>
      </c>
      <c r="G5365" s="2" t="s">
        <v>109</v>
      </c>
    </row>
    <row r="5366" customFormat="false" ht="15" hidden="false" customHeight="false" outlineLevel="0" collapsed="false">
      <c r="A5366" s="2" t="s">
        <v>10532</v>
      </c>
      <c r="B5366" s="2" t="s">
        <v>3727</v>
      </c>
      <c r="C5366" s="2" t="s">
        <v>5168</v>
      </c>
      <c r="D5366" s="13" t="n">
        <v>45641</v>
      </c>
      <c r="E5366" s="2" t="s">
        <v>123</v>
      </c>
      <c r="F5366" s="2" t="s">
        <v>98</v>
      </c>
      <c r="G5366" s="2" t="s">
        <v>130</v>
      </c>
    </row>
    <row r="5367" customFormat="false" ht="15" hidden="false" customHeight="false" outlineLevel="0" collapsed="false">
      <c r="A5367" s="2" t="s">
        <v>10533</v>
      </c>
      <c r="B5367" s="2" t="s">
        <v>5113</v>
      </c>
      <c r="C5367" s="2" t="s">
        <v>5190</v>
      </c>
      <c r="D5367" s="13" t="n">
        <v>45350</v>
      </c>
      <c r="E5367" s="2" t="s">
        <v>98</v>
      </c>
      <c r="F5367" s="2" t="s">
        <v>98</v>
      </c>
      <c r="G5367" s="2" t="s">
        <v>130</v>
      </c>
    </row>
    <row r="5368" customFormat="false" ht="15" hidden="false" customHeight="false" outlineLevel="0" collapsed="false">
      <c r="A5368" s="2" t="s">
        <v>10534</v>
      </c>
      <c r="B5368" s="2" t="s">
        <v>4400</v>
      </c>
      <c r="C5368" s="2" t="s">
        <v>5190</v>
      </c>
      <c r="D5368" s="13" t="n">
        <v>45510</v>
      </c>
      <c r="E5368" s="2" t="s">
        <v>98</v>
      </c>
      <c r="F5368" s="2" t="s">
        <v>108</v>
      </c>
      <c r="G5368" s="2" t="s">
        <v>111</v>
      </c>
    </row>
    <row r="5369" customFormat="false" ht="15" hidden="false" customHeight="false" outlineLevel="0" collapsed="false">
      <c r="A5369" s="2" t="s">
        <v>10535</v>
      </c>
      <c r="B5369" s="2" t="s">
        <v>1128</v>
      </c>
      <c r="C5369" s="2" t="s">
        <v>5190</v>
      </c>
      <c r="D5369" s="13" t="n">
        <v>46029</v>
      </c>
      <c r="E5369" s="2" t="s">
        <v>98</v>
      </c>
      <c r="F5369" s="2" t="s">
        <v>114</v>
      </c>
      <c r="G5369" s="2" t="s">
        <v>109</v>
      </c>
    </row>
    <row r="5370" customFormat="false" ht="15" hidden="false" customHeight="false" outlineLevel="0" collapsed="false">
      <c r="A5370" s="2" t="s">
        <v>10536</v>
      </c>
      <c r="B5370" s="2" t="s">
        <v>474</v>
      </c>
      <c r="C5370" s="2" t="s">
        <v>5168</v>
      </c>
      <c r="D5370" s="13" t="n">
        <v>45495</v>
      </c>
      <c r="E5370" s="2" t="s">
        <v>141</v>
      </c>
      <c r="F5370" s="2" t="s">
        <v>98</v>
      </c>
      <c r="G5370" s="2" t="s">
        <v>142</v>
      </c>
    </row>
    <row r="5371" customFormat="false" ht="15" hidden="false" customHeight="false" outlineLevel="0" collapsed="false">
      <c r="A5371" s="2" t="s">
        <v>10537</v>
      </c>
      <c r="B5371" s="2" t="s">
        <v>3702</v>
      </c>
      <c r="C5371" s="2" t="s">
        <v>5164</v>
      </c>
      <c r="D5371" s="13" t="n">
        <v>46109</v>
      </c>
      <c r="E5371" s="2" t="s">
        <v>98</v>
      </c>
      <c r="F5371" s="2" t="s">
        <v>114</v>
      </c>
      <c r="G5371" s="2" t="s">
        <v>120</v>
      </c>
    </row>
    <row r="5372" customFormat="false" ht="15" hidden="false" customHeight="false" outlineLevel="0" collapsed="false">
      <c r="A5372" s="2" t="s">
        <v>10538</v>
      </c>
      <c r="B5372" s="2" t="s">
        <v>1124</v>
      </c>
      <c r="C5372" s="2" t="s">
        <v>5164</v>
      </c>
      <c r="D5372" s="13" t="n">
        <v>46194</v>
      </c>
      <c r="E5372" s="2" t="s">
        <v>98</v>
      </c>
      <c r="F5372" s="2" t="s">
        <v>165</v>
      </c>
      <c r="G5372" s="2" t="s">
        <v>142</v>
      </c>
    </row>
    <row r="5373" customFormat="false" ht="15" hidden="false" customHeight="false" outlineLevel="0" collapsed="false">
      <c r="A5373" s="2" t="s">
        <v>10539</v>
      </c>
      <c r="B5373" s="2" t="s">
        <v>4313</v>
      </c>
      <c r="C5373" s="2" t="s">
        <v>5164</v>
      </c>
      <c r="D5373" s="13" t="n">
        <v>45664</v>
      </c>
      <c r="E5373" s="2" t="s">
        <v>98</v>
      </c>
      <c r="F5373" s="2" t="s">
        <v>108</v>
      </c>
      <c r="G5373" s="2" t="s">
        <v>99</v>
      </c>
    </row>
    <row r="5374" customFormat="false" ht="15" hidden="false" customHeight="false" outlineLevel="0" collapsed="false">
      <c r="A5374" s="2" t="s">
        <v>10540</v>
      </c>
      <c r="B5374" s="2" t="s">
        <v>5115</v>
      </c>
      <c r="C5374" s="2" t="s">
        <v>5168</v>
      </c>
      <c r="D5374" s="13" t="n">
        <v>45882</v>
      </c>
      <c r="E5374" s="2" t="s">
        <v>98</v>
      </c>
      <c r="F5374" s="2" t="s">
        <v>98</v>
      </c>
      <c r="G5374" s="2" t="s">
        <v>133</v>
      </c>
    </row>
    <row r="5375" customFormat="false" ht="15" hidden="false" customHeight="false" outlineLevel="0" collapsed="false">
      <c r="A5375" s="2" t="s">
        <v>10541</v>
      </c>
      <c r="B5375" s="2" t="s">
        <v>4983</v>
      </c>
      <c r="C5375" s="2" t="s">
        <v>5172</v>
      </c>
      <c r="D5375" s="13" t="n">
        <v>45977</v>
      </c>
      <c r="E5375" s="2" t="s">
        <v>98</v>
      </c>
      <c r="F5375" s="2" t="s">
        <v>98</v>
      </c>
      <c r="G5375" s="2" t="s">
        <v>133</v>
      </c>
    </row>
    <row r="5376" customFormat="false" ht="15" hidden="false" customHeight="false" outlineLevel="0" collapsed="false">
      <c r="A5376" s="2" t="s">
        <v>10542</v>
      </c>
      <c r="B5376" s="2" t="s">
        <v>4351</v>
      </c>
      <c r="C5376" s="2" t="s">
        <v>5190</v>
      </c>
      <c r="D5376" s="13" t="n">
        <v>45521</v>
      </c>
      <c r="E5376" s="2" t="s">
        <v>98</v>
      </c>
      <c r="F5376" s="2" t="s">
        <v>98</v>
      </c>
      <c r="G5376" s="2" t="s">
        <v>115</v>
      </c>
    </row>
    <row r="5377" customFormat="false" ht="15" hidden="false" customHeight="false" outlineLevel="0" collapsed="false">
      <c r="A5377" s="2" t="s">
        <v>10543</v>
      </c>
      <c r="B5377" s="2" t="s">
        <v>990</v>
      </c>
      <c r="C5377" s="2" t="s">
        <v>5164</v>
      </c>
      <c r="D5377" s="13" t="n">
        <v>45985</v>
      </c>
      <c r="E5377" s="2" t="s">
        <v>98</v>
      </c>
      <c r="F5377" s="2" t="s">
        <v>98</v>
      </c>
      <c r="G5377" s="2" t="s">
        <v>111</v>
      </c>
    </row>
    <row r="5378" customFormat="false" ht="15" hidden="false" customHeight="false" outlineLevel="0" collapsed="false">
      <c r="A5378" s="2" t="s">
        <v>10544</v>
      </c>
      <c r="B5378" s="2" t="s">
        <v>4910</v>
      </c>
      <c r="C5378" s="2" t="s">
        <v>5168</v>
      </c>
      <c r="D5378" s="13" t="n">
        <v>46209</v>
      </c>
      <c r="E5378" s="2" t="s">
        <v>163</v>
      </c>
      <c r="F5378" s="2" t="s">
        <v>98</v>
      </c>
      <c r="G5378" s="2" t="s">
        <v>109</v>
      </c>
    </row>
    <row r="5379" customFormat="false" ht="15" hidden="false" customHeight="false" outlineLevel="0" collapsed="false">
      <c r="A5379" s="2" t="s">
        <v>10545</v>
      </c>
      <c r="B5379" s="2" t="s">
        <v>3670</v>
      </c>
      <c r="C5379" s="2" t="s">
        <v>5166</v>
      </c>
      <c r="D5379" s="13" t="n">
        <v>45863</v>
      </c>
      <c r="E5379" s="2" t="s">
        <v>119</v>
      </c>
      <c r="F5379" s="2" t="s">
        <v>141</v>
      </c>
      <c r="G5379" s="2" t="s">
        <v>136</v>
      </c>
    </row>
    <row r="5380" customFormat="false" ht="15" hidden="false" customHeight="false" outlineLevel="0" collapsed="false">
      <c r="A5380" s="2" t="s">
        <v>10546</v>
      </c>
      <c r="B5380" s="2" t="s">
        <v>2759</v>
      </c>
      <c r="C5380" s="2" t="s">
        <v>5164</v>
      </c>
      <c r="D5380" s="13" t="n">
        <v>45587</v>
      </c>
      <c r="E5380" s="2" t="s">
        <v>98</v>
      </c>
      <c r="F5380" s="2" t="s">
        <v>119</v>
      </c>
      <c r="G5380" s="2" t="s">
        <v>124</v>
      </c>
    </row>
    <row r="5381" customFormat="false" ht="15" hidden="false" customHeight="false" outlineLevel="0" collapsed="false">
      <c r="A5381" s="2" t="s">
        <v>10547</v>
      </c>
      <c r="B5381" s="2" t="s">
        <v>4967</v>
      </c>
      <c r="C5381" s="2" t="s">
        <v>5172</v>
      </c>
      <c r="D5381" s="13" t="n">
        <v>45985</v>
      </c>
      <c r="E5381" s="2" t="s">
        <v>98</v>
      </c>
      <c r="F5381" s="2" t="s">
        <v>98</v>
      </c>
      <c r="G5381" s="2" t="s">
        <v>111</v>
      </c>
    </row>
    <row r="5382" customFormat="false" ht="15" hidden="false" customHeight="false" outlineLevel="0" collapsed="false">
      <c r="A5382" s="2" t="s">
        <v>10548</v>
      </c>
      <c r="B5382" s="2" t="s">
        <v>5010</v>
      </c>
      <c r="C5382" s="2" t="s">
        <v>5190</v>
      </c>
      <c r="D5382" s="13" t="n">
        <v>45356</v>
      </c>
      <c r="E5382" s="2" t="s">
        <v>98</v>
      </c>
      <c r="F5382" s="2" t="s">
        <v>98</v>
      </c>
      <c r="G5382" s="2" t="s">
        <v>133</v>
      </c>
    </row>
    <row r="5383" customFormat="false" ht="15" hidden="false" customHeight="false" outlineLevel="0" collapsed="false">
      <c r="A5383" s="2" t="s">
        <v>10549</v>
      </c>
      <c r="B5383" s="2" t="s">
        <v>949</v>
      </c>
      <c r="C5383" s="2" t="s">
        <v>5190</v>
      </c>
      <c r="D5383" s="13" t="n">
        <v>46118</v>
      </c>
      <c r="E5383" s="2" t="s">
        <v>98</v>
      </c>
      <c r="F5383" s="2" t="s">
        <v>119</v>
      </c>
      <c r="G5383" s="2" t="s">
        <v>142</v>
      </c>
    </row>
    <row r="5384" customFormat="false" ht="15" hidden="false" customHeight="false" outlineLevel="0" collapsed="false">
      <c r="A5384" s="2" t="s">
        <v>10550</v>
      </c>
      <c r="B5384" s="2" t="s">
        <v>3785</v>
      </c>
      <c r="C5384" s="2" t="s">
        <v>5164</v>
      </c>
      <c r="D5384" s="13" t="n">
        <v>46058</v>
      </c>
      <c r="E5384" s="2" t="s">
        <v>98</v>
      </c>
      <c r="F5384" s="2" t="s">
        <v>119</v>
      </c>
      <c r="G5384" s="2" t="s">
        <v>136</v>
      </c>
    </row>
    <row r="5385" customFormat="false" ht="15" hidden="false" customHeight="false" outlineLevel="0" collapsed="false">
      <c r="A5385" s="2" t="s">
        <v>10551</v>
      </c>
      <c r="B5385" s="2" t="s">
        <v>1572</v>
      </c>
      <c r="C5385" s="2" t="s">
        <v>5172</v>
      </c>
      <c r="D5385" s="13" t="n">
        <v>45486</v>
      </c>
      <c r="E5385" s="2" t="s">
        <v>104</v>
      </c>
      <c r="F5385" s="2" t="s">
        <v>98</v>
      </c>
      <c r="G5385" s="2" t="s">
        <v>136</v>
      </c>
    </row>
    <row r="5386" customFormat="false" ht="15" hidden="false" customHeight="false" outlineLevel="0" collapsed="false">
      <c r="A5386" s="2" t="s">
        <v>10552</v>
      </c>
      <c r="B5386" s="2" t="s">
        <v>4997</v>
      </c>
      <c r="C5386" s="2" t="s">
        <v>5190</v>
      </c>
      <c r="D5386" s="13" t="n">
        <v>46064</v>
      </c>
      <c r="E5386" s="2" t="s">
        <v>98</v>
      </c>
      <c r="F5386" s="2" t="s">
        <v>98</v>
      </c>
      <c r="G5386" s="2" t="s">
        <v>142</v>
      </c>
    </row>
    <row r="5387" customFormat="false" ht="15" hidden="false" customHeight="false" outlineLevel="0" collapsed="false">
      <c r="A5387" s="2" t="s">
        <v>10553</v>
      </c>
      <c r="B5387" s="2" t="s">
        <v>1871</v>
      </c>
      <c r="C5387" s="2" t="s">
        <v>5172</v>
      </c>
      <c r="D5387" s="13" t="n">
        <v>45712</v>
      </c>
      <c r="E5387" s="2" t="s">
        <v>104</v>
      </c>
      <c r="F5387" s="2" t="s">
        <v>98</v>
      </c>
      <c r="G5387" s="2" t="s">
        <v>99</v>
      </c>
    </row>
    <row r="5388" customFormat="false" ht="15" hidden="false" customHeight="false" outlineLevel="0" collapsed="false">
      <c r="A5388" s="2" t="s">
        <v>10554</v>
      </c>
      <c r="B5388" s="2" t="s">
        <v>4948</v>
      </c>
      <c r="C5388" s="2" t="s">
        <v>5190</v>
      </c>
      <c r="D5388" s="13" t="n">
        <v>45864</v>
      </c>
      <c r="E5388" s="2" t="s">
        <v>98</v>
      </c>
      <c r="F5388" s="2" t="s">
        <v>98</v>
      </c>
      <c r="G5388" s="2" t="s">
        <v>142</v>
      </c>
    </row>
    <row r="5389" customFormat="false" ht="15" hidden="false" customHeight="false" outlineLevel="0" collapsed="false">
      <c r="A5389" s="2" t="s">
        <v>10555</v>
      </c>
      <c r="B5389" s="2" t="s">
        <v>4048</v>
      </c>
      <c r="C5389" s="2" t="s">
        <v>5172</v>
      </c>
      <c r="D5389" s="13" t="n">
        <v>45770</v>
      </c>
      <c r="E5389" s="2" t="s">
        <v>128</v>
      </c>
      <c r="F5389" s="2" t="s">
        <v>98</v>
      </c>
      <c r="G5389" s="2" t="s">
        <v>142</v>
      </c>
    </row>
    <row r="5390" customFormat="false" ht="15" hidden="false" customHeight="false" outlineLevel="0" collapsed="false">
      <c r="A5390" s="2" t="s">
        <v>10556</v>
      </c>
      <c r="B5390" s="2" t="s">
        <v>2505</v>
      </c>
      <c r="C5390" s="2" t="s">
        <v>5168</v>
      </c>
      <c r="D5390" s="13" t="n">
        <v>45466</v>
      </c>
      <c r="E5390" s="2" t="s">
        <v>139</v>
      </c>
      <c r="F5390" s="2" t="s">
        <v>98</v>
      </c>
      <c r="G5390" s="2" t="s">
        <v>142</v>
      </c>
    </row>
    <row r="5391" customFormat="false" ht="15" hidden="false" customHeight="false" outlineLevel="0" collapsed="false">
      <c r="A5391" s="2" t="s">
        <v>10557</v>
      </c>
      <c r="B5391" s="2" t="s">
        <v>5129</v>
      </c>
      <c r="C5391" s="2" t="s">
        <v>5190</v>
      </c>
      <c r="D5391" s="13" t="n">
        <v>45595</v>
      </c>
      <c r="E5391" s="2" t="s">
        <v>98</v>
      </c>
      <c r="F5391" s="2" t="s">
        <v>98</v>
      </c>
      <c r="G5391" s="2" t="s">
        <v>124</v>
      </c>
    </row>
    <row r="5392" customFormat="false" ht="15" hidden="false" customHeight="false" outlineLevel="0" collapsed="false">
      <c r="A5392" s="2" t="s">
        <v>10558</v>
      </c>
      <c r="B5392" s="2" t="s">
        <v>2230</v>
      </c>
      <c r="C5392" s="2" t="s">
        <v>5168</v>
      </c>
      <c r="D5392" s="13" t="n">
        <v>45723</v>
      </c>
      <c r="E5392" s="2" t="s">
        <v>108</v>
      </c>
      <c r="F5392" s="2" t="s">
        <v>98</v>
      </c>
      <c r="G5392" s="2" t="s">
        <v>111</v>
      </c>
    </row>
    <row r="5393" customFormat="false" ht="15" hidden="false" customHeight="false" outlineLevel="0" collapsed="false">
      <c r="A5393" s="2" t="s">
        <v>10559</v>
      </c>
      <c r="B5393" s="2" t="s">
        <v>4013</v>
      </c>
      <c r="C5393" s="2" t="s">
        <v>5166</v>
      </c>
      <c r="D5393" s="13" t="n">
        <v>46085</v>
      </c>
      <c r="E5393" s="2" t="s">
        <v>139</v>
      </c>
      <c r="F5393" s="2" t="s">
        <v>104</v>
      </c>
      <c r="G5393" s="2" t="s">
        <v>136</v>
      </c>
    </row>
    <row r="5394" customFormat="false" ht="15" hidden="false" customHeight="false" outlineLevel="0" collapsed="false">
      <c r="A5394" s="2" t="s">
        <v>10560</v>
      </c>
      <c r="B5394" s="2" t="s">
        <v>5028</v>
      </c>
      <c r="C5394" s="2" t="s">
        <v>5166</v>
      </c>
      <c r="D5394" s="13" t="n">
        <v>45575</v>
      </c>
      <c r="E5394" s="2" t="s">
        <v>114</v>
      </c>
      <c r="F5394" s="2" t="s">
        <v>128</v>
      </c>
      <c r="G5394" s="2" t="s">
        <v>124</v>
      </c>
    </row>
    <row r="5395" customFormat="false" ht="15" hidden="false" customHeight="false" outlineLevel="0" collapsed="false">
      <c r="A5395" s="2" t="s">
        <v>10561</v>
      </c>
      <c r="B5395" s="2" t="s">
        <v>3652</v>
      </c>
      <c r="C5395" s="2" t="s">
        <v>5168</v>
      </c>
      <c r="D5395" s="13" t="n">
        <v>45527</v>
      </c>
      <c r="E5395" s="2" t="s">
        <v>114</v>
      </c>
      <c r="F5395" s="2" t="s">
        <v>98</v>
      </c>
      <c r="G5395" s="2" t="s">
        <v>130</v>
      </c>
    </row>
    <row r="5396" customFormat="false" ht="15" hidden="false" customHeight="false" outlineLevel="0" collapsed="false">
      <c r="A5396" s="2" t="s">
        <v>10562</v>
      </c>
      <c r="B5396" s="2" t="s">
        <v>4742</v>
      </c>
      <c r="C5396" s="2" t="s">
        <v>5166</v>
      </c>
      <c r="D5396" s="13" t="n">
        <v>45896</v>
      </c>
      <c r="E5396" s="2" t="s">
        <v>114</v>
      </c>
      <c r="F5396" s="2" t="s">
        <v>128</v>
      </c>
      <c r="G5396" s="2" t="s">
        <v>136</v>
      </c>
    </row>
    <row r="5397" customFormat="false" ht="15" hidden="false" customHeight="false" outlineLevel="0" collapsed="false">
      <c r="A5397" s="2" t="s">
        <v>10563</v>
      </c>
      <c r="B5397" s="2" t="s">
        <v>4673</v>
      </c>
      <c r="C5397" s="2" t="s">
        <v>5164</v>
      </c>
      <c r="D5397" s="13" t="n">
        <v>46114</v>
      </c>
      <c r="E5397" s="2" t="s">
        <v>98</v>
      </c>
      <c r="F5397" s="2" t="s">
        <v>119</v>
      </c>
      <c r="G5397" s="2" t="s">
        <v>136</v>
      </c>
    </row>
    <row r="5398" customFormat="false" ht="15" hidden="false" customHeight="false" outlineLevel="0" collapsed="false">
      <c r="A5398" s="2" t="s">
        <v>10564</v>
      </c>
      <c r="B5398" s="2" t="s">
        <v>1481</v>
      </c>
      <c r="C5398" s="2" t="s">
        <v>5172</v>
      </c>
      <c r="D5398" s="13" t="n">
        <v>45799</v>
      </c>
      <c r="E5398" s="2" t="s">
        <v>141</v>
      </c>
      <c r="F5398" s="2" t="s">
        <v>98</v>
      </c>
      <c r="G5398" s="2" t="s">
        <v>133</v>
      </c>
    </row>
    <row r="5399" customFormat="false" ht="15" hidden="false" customHeight="false" outlineLevel="0" collapsed="false">
      <c r="A5399" s="2" t="s">
        <v>10565</v>
      </c>
      <c r="B5399" s="2" t="s">
        <v>2405</v>
      </c>
      <c r="C5399" s="2" t="s">
        <v>5168</v>
      </c>
      <c r="D5399" s="13" t="n">
        <v>45926</v>
      </c>
      <c r="E5399" s="2" t="s">
        <v>98</v>
      </c>
      <c r="F5399" s="2" t="s">
        <v>98</v>
      </c>
      <c r="G5399" s="2" t="s">
        <v>99</v>
      </c>
    </row>
    <row r="5400" customFormat="false" ht="15" hidden="false" customHeight="false" outlineLevel="0" collapsed="false">
      <c r="A5400" s="2" t="s">
        <v>10566</v>
      </c>
      <c r="B5400" s="2" t="s">
        <v>4041</v>
      </c>
      <c r="C5400" s="2" t="s">
        <v>5172</v>
      </c>
      <c r="D5400" s="13" t="n">
        <v>45746</v>
      </c>
      <c r="E5400" s="2" t="s">
        <v>98</v>
      </c>
      <c r="F5400" s="2" t="s">
        <v>98</v>
      </c>
      <c r="G5400" s="2" t="s">
        <v>136</v>
      </c>
    </row>
    <row r="5401" customFormat="false" ht="15" hidden="false" customHeight="false" outlineLevel="0" collapsed="false">
      <c r="A5401" s="2" t="s">
        <v>10567</v>
      </c>
      <c r="B5401" s="2" t="s">
        <v>1285</v>
      </c>
      <c r="C5401" s="2" t="s">
        <v>5168</v>
      </c>
      <c r="D5401" s="13" t="n">
        <v>45999</v>
      </c>
      <c r="E5401" s="2" t="s">
        <v>145</v>
      </c>
      <c r="F5401" s="2" t="s">
        <v>98</v>
      </c>
      <c r="G5401" s="2" t="s">
        <v>115</v>
      </c>
    </row>
    <row r="5402" customFormat="false" ht="15" hidden="false" customHeight="false" outlineLevel="0" collapsed="false">
      <c r="A5402" s="2" t="s">
        <v>10568</v>
      </c>
      <c r="B5402" s="2" t="s">
        <v>4225</v>
      </c>
      <c r="C5402" s="2" t="s">
        <v>5164</v>
      </c>
      <c r="D5402" s="13" t="n">
        <v>46000</v>
      </c>
      <c r="E5402" s="2" t="s">
        <v>98</v>
      </c>
      <c r="F5402" s="2" t="s">
        <v>104</v>
      </c>
      <c r="G5402" s="2" t="s">
        <v>109</v>
      </c>
    </row>
    <row r="5403" customFormat="false" ht="15" hidden="false" customHeight="false" outlineLevel="0" collapsed="false">
      <c r="A5403" s="2" t="s">
        <v>10569</v>
      </c>
      <c r="B5403" s="2" t="s">
        <v>5094</v>
      </c>
      <c r="C5403" s="2" t="s">
        <v>5172</v>
      </c>
      <c r="D5403" s="13" t="n">
        <v>45702</v>
      </c>
      <c r="E5403" s="2" t="s">
        <v>98</v>
      </c>
      <c r="F5403" s="2" t="s">
        <v>98</v>
      </c>
      <c r="G5403" s="2" t="s">
        <v>111</v>
      </c>
    </row>
    <row r="5404" customFormat="false" ht="15" hidden="false" customHeight="false" outlineLevel="0" collapsed="false">
      <c r="A5404" s="2" t="s">
        <v>10570</v>
      </c>
      <c r="B5404" s="2" t="s">
        <v>596</v>
      </c>
      <c r="C5404" s="2" t="s">
        <v>5166</v>
      </c>
      <c r="D5404" s="13" t="n">
        <v>45590</v>
      </c>
      <c r="E5404" s="2" t="s">
        <v>119</v>
      </c>
      <c r="F5404" s="2" t="s">
        <v>141</v>
      </c>
      <c r="G5404" s="2" t="s">
        <v>136</v>
      </c>
    </row>
    <row r="5405" customFormat="false" ht="15" hidden="false" customHeight="false" outlineLevel="0" collapsed="false">
      <c r="A5405" s="2" t="s">
        <v>10571</v>
      </c>
      <c r="B5405" s="2" t="s">
        <v>4507</v>
      </c>
      <c r="C5405" s="2" t="s">
        <v>5166</v>
      </c>
      <c r="D5405" s="13" t="n">
        <v>45925</v>
      </c>
      <c r="E5405" s="2" t="s">
        <v>165</v>
      </c>
      <c r="F5405" s="2" t="s">
        <v>145</v>
      </c>
      <c r="G5405" s="2" t="s">
        <v>133</v>
      </c>
    </row>
    <row r="5406" customFormat="false" ht="15" hidden="false" customHeight="false" outlineLevel="0" collapsed="false">
      <c r="A5406" s="2" t="s">
        <v>10572</v>
      </c>
      <c r="B5406" s="2" t="s">
        <v>4414</v>
      </c>
      <c r="C5406" s="2" t="s">
        <v>5168</v>
      </c>
      <c r="D5406" s="13" t="n">
        <v>45603</v>
      </c>
      <c r="E5406" s="2" t="s">
        <v>98</v>
      </c>
      <c r="F5406" s="2" t="s">
        <v>98</v>
      </c>
      <c r="G5406" s="2" t="s">
        <v>111</v>
      </c>
    </row>
    <row r="5407" customFormat="false" ht="15" hidden="false" customHeight="false" outlineLevel="0" collapsed="false">
      <c r="A5407" s="2" t="s">
        <v>10573</v>
      </c>
      <c r="B5407" s="2" t="s">
        <v>5018</v>
      </c>
      <c r="C5407" s="2" t="s">
        <v>5190</v>
      </c>
      <c r="D5407" s="13" t="n">
        <v>45663</v>
      </c>
      <c r="E5407" s="2" t="s">
        <v>98</v>
      </c>
      <c r="F5407" s="2" t="s">
        <v>98</v>
      </c>
      <c r="G5407" s="2" t="s">
        <v>124</v>
      </c>
    </row>
    <row r="5408" customFormat="false" ht="15" hidden="false" customHeight="false" outlineLevel="0" collapsed="false">
      <c r="A5408" s="2" t="s">
        <v>10574</v>
      </c>
      <c r="B5408" s="2" t="s">
        <v>3444</v>
      </c>
      <c r="C5408" s="2" t="s">
        <v>5164</v>
      </c>
      <c r="D5408" s="13" t="n">
        <v>46082</v>
      </c>
      <c r="E5408" s="2" t="s">
        <v>98</v>
      </c>
      <c r="F5408" s="2" t="s">
        <v>139</v>
      </c>
      <c r="G5408" s="2" t="s">
        <v>99</v>
      </c>
    </row>
    <row r="5409" customFormat="false" ht="15" hidden="false" customHeight="false" outlineLevel="0" collapsed="false">
      <c r="A5409" s="2" t="s">
        <v>10575</v>
      </c>
      <c r="B5409" s="2" t="s">
        <v>800</v>
      </c>
      <c r="C5409" s="2" t="s">
        <v>5166</v>
      </c>
      <c r="D5409" s="13" t="n">
        <v>45658</v>
      </c>
      <c r="E5409" s="2" t="s">
        <v>108</v>
      </c>
      <c r="F5409" s="2" t="s">
        <v>123</v>
      </c>
      <c r="G5409" s="2" t="s">
        <v>136</v>
      </c>
    </row>
    <row r="5410" customFormat="false" ht="15" hidden="false" customHeight="false" outlineLevel="0" collapsed="false">
      <c r="A5410" s="2" t="s">
        <v>10576</v>
      </c>
      <c r="B5410" s="2" t="s">
        <v>1871</v>
      </c>
      <c r="C5410" s="2" t="s">
        <v>5172</v>
      </c>
      <c r="D5410" s="13" t="n">
        <v>45596</v>
      </c>
      <c r="E5410" s="2" t="s">
        <v>104</v>
      </c>
      <c r="F5410" s="2" t="s">
        <v>98</v>
      </c>
      <c r="G5410" s="2" t="s">
        <v>133</v>
      </c>
    </row>
    <row r="5411" customFormat="false" ht="15" hidden="false" customHeight="false" outlineLevel="0" collapsed="false">
      <c r="A5411" s="2" t="s">
        <v>10577</v>
      </c>
      <c r="B5411" s="2" t="s">
        <v>2292</v>
      </c>
      <c r="C5411" s="2" t="s">
        <v>5164</v>
      </c>
      <c r="D5411" s="13" t="n">
        <v>45874</v>
      </c>
      <c r="E5411" s="2" t="s">
        <v>98</v>
      </c>
      <c r="F5411" s="2" t="s">
        <v>119</v>
      </c>
      <c r="G5411" s="2" t="s">
        <v>124</v>
      </c>
    </row>
    <row r="5412" customFormat="false" ht="15" hidden="false" customHeight="false" outlineLevel="0" collapsed="false">
      <c r="A5412" s="2" t="s">
        <v>10578</v>
      </c>
      <c r="B5412" s="2" t="s">
        <v>5022</v>
      </c>
      <c r="C5412" s="2" t="s">
        <v>5172</v>
      </c>
      <c r="D5412" s="13" t="n">
        <v>45655</v>
      </c>
      <c r="E5412" s="2" t="s">
        <v>98</v>
      </c>
      <c r="F5412" s="2" t="s">
        <v>98</v>
      </c>
      <c r="G5412" s="2" t="s">
        <v>115</v>
      </c>
    </row>
    <row r="5413" customFormat="false" ht="15" hidden="false" customHeight="false" outlineLevel="0" collapsed="false">
      <c r="A5413" s="2" t="s">
        <v>10579</v>
      </c>
      <c r="B5413" s="2" t="s">
        <v>1188</v>
      </c>
      <c r="C5413" s="2" t="s">
        <v>5166</v>
      </c>
      <c r="D5413" s="13" t="n">
        <v>45803</v>
      </c>
      <c r="E5413" s="2" t="s">
        <v>163</v>
      </c>
      <c r="F5413" s="2" t="s">
        <v>141</v>
      </c>
      <c r="G5413" s="2" t="s">
        <v>142</v>
      </c>
    </row>
    <row r="5414" customFormat="false" ht="15" hidden="false" customHeight="false" outlineLevel="0" collapsed="false">
      <c r="A5414" s="2" t="s">
        <v>10580</v>
      </c>
      <c r="B5414" s="2" t="s">
        <v>5067</v>
      </c>
      <c r="C5414" s="2" t="s">
        <v>5168</v>
      </c>
      <c r="D5414" s="13" t="n">
        <v>45735</v>
      </c>
      <c r="E5414" s="2" t="s">
        <v>98</v>
      </c>
      <c r="F5414" s="2" t="s">
        <v>98</v>
      </c>
      <c r="G5414" s="2" t="s">
        <v>109</v>
      </c>
    </row>
    <row r="5415" customFormat="false" ht="15" hidden="false" customHeight="false" outlineLevel="0" collapsed="false">
      <c r="A5415" s="2" t="s">
        <v>10581</v>
      </c>
      <c r="B5415" s="2" t="s">
        <v>4578</v>
      </c>
      <c r="C5415" s="2" t="s">
        <v>5168</v>
      </c>
      <c r="D5415" s="13" t="n">
        <v>45571</v>
      </c>
      <c r="E5415" s="2" t="s">
        <v>104</v>
      </c>
      <c r="F5415" s="2" t="s">
        <v>98</v>
      </c>
      <c r="G5415" s="2" t="s">
        <v>111</v>
      </c>
    </row>
    <row r="5416" customFormat="false" ht="15" hidden="false" customHeight="false" outlineLevel="0" collapsed="false">
      <c r="A5416" s="2" t="s">
        <v>10582</v>
      </c>
      <c r="B5416" s="2" t="s">
        <v>3849</v>
      </c>
      <c r="C5416" s="2" t="s">
        <v>5172</v>
      </c>
      <c r="D5416" s="13" t="n">
        <v>45917</v>
      </c>
      <c r="E5416" s="2" t="s">
        <v>104</v>
      </c>
      <c r="F5416" s="2" t="s">
        <v>98</v>
      </c>
      <c r="G5416" s="2" t="s">
        <v>136</v>
      </c>
    </row>
    <row r="5417" customFormat="false" ht="15" hidden="false" customHeight="false" outlineLevel="0" collapsed="false">
      <c r="A5417" s="2" t="s">
        <v>10583</v>
      </c>
      <c r="B5417" s="2" t="s">
        <v>3710</v>
      </c>
      <c r="C5417" s="2" t="s">
        <v>5164</v>
      </c>
      <c r="D5417" s="13" t="n">
        <v>45804</v>
      </c>
      <c r="E5417" s="2" t="s">
        <v>98</v>
      </c>
      <c r="F5417" s="2" t="s">
        <v>98</v>
      </c>
      <c r="G5417" s="2" t="s">
        <v>124</v>
      </c>
    </row>
    <row r="5418" customFormat="false" ht="15" hidden="false" customHeight="false" outlineLevel="0" collapsed="false">
      <c r="A5418" s="2" t="s">
        <v>10584</v>
      </c>
      <c r="B5418" s="2" t="s">
        <v>2323</v>
      </c>
      <c r="C5418" s="2" t="s">
        <v>5164</v>
      </c>
      <c r="D5418" s="13" t="n">
        <v>45586</v>
      </c>
      <c r="E5418" s="2" t="s">
        <v>98</v>
      </c>
      <c r="F5418" s="2" t="s">
        <v>98</v>
      </c>
      <c r="G5418" s="2" t="s">
        <v>142</v>
      </c>
    </row>
    <row r="5419" customFormat="false" ht="15" hidden="false" customHeight="false" outlineLevel="0" collapsed="false">
      <c r="A5419" s="2" t="s">
        <v>10585</v>
      </c>
      <c r="B5419" s="2" t="s">
        <v>2761</v>
      </c>
      <c r="C5419" s="2" t="s">
        <v>5166</v>
      </c>
      <c r="D5419" s="13" t="n">
        <v>45813</v>
      </c>
      <c r="E5419" s="2" t="s">
        <v>98</v>
      </c>
      <c r="F5419" s="2" t="s">
        <v>108</v>
      </c>
      <c r="G5419" s="2" t="s">
        <v>136</v>
      </c>
    </row>
    <row r="5420" customFormat="false" ht="15" hidden="false" customHeight="false" outlineLevel="0" collapsed="false">
      <c r="A5420" s="2" t="s">
        <v>10586</v>
      </c>
      <c r="B5420" s="2" t="s">
        <v>300</v>
      </c>
      <c r="C5420" s="2" t="s">
        <v>5164</v>
      </c>
      <c r="D5420" s="13" t="n">
        <v>45744</v>
      </c>
      <c r="E5420" s="2" t="s">
        <v>98</v>
      </c>
      <c r="F5420" s="2" t="s">
        <v>114</v>
      </c>
      <c r="G5420" s="2" t="s">
        <v>136</v>
      </c>
    </row>
    <row r="5421" customFormat="false" ht="15" hidden="false" customHeight="false" outlineLevel="0" collapsed="false">
      <c r="A5421" s="2" t="s">
        <v>10587</v>
      </c>
      <c r="B5421" s="2" t="s">
        <v>4994</v>
      </c>
      <c r="C5421" s="2" t="s">
        <v>5172</v>
      </c>
      <c r="D5421" s="13" t="n">
        <v>45798</v>
      </c>
      <c r="E5421" s="2" t="s">
        <v>98</v>
      </c>
      <c r="F5421" s="2" t="s">
        <v>98</v>
      </c>
      <c r="G5421" s="2" t="s">
        <v>120</v>
      </c>
    </row>
    <row r="5422" customFormat="false" ht="15" hidden="false" customHeight="false" outlineLevel="0" collapsed="false">
      <c r="A5422" s="2" t="s">
        <v>10588</v>
      </c>
      <c r="B5422" s="2" t="s">
        <v>2332</v>
      </c>
      <c r="C5422" s="2" t="s">
        <v>5172</v>
      </c>
      <c r="D5422" s="13" t="n">
        <v>45418</v>
      </c>
      <c r="E5422" s="2" t="s">
        <v>98</v>
      </c>
      <c r="F5422" s="2" t="s">
        <v>98</v>
      </c>
      <c r="G5422" s="2" t="s">
        <v>115</v>
      </c>
    </row>
    <row r="5423" customFormat="false" ht="15" hidden="false" customHeight="false" outlineLevel="0" collapsed="false">
      <c r="A5423" s="2" t="s">
        <v>10589</v>
      </c>
      <c r="B5423" s="2" t="s">
        <v>1904</v>
      </c>
      <c r="C5423" s="2" t="s">
        <v>5166</v>
      </c>
      <c r="D5423" s="13" t="n">
        <v>45418</v>
      </c>
      <c r="E5423" s="2" t="s">
        <v>163</v>
      </c>
      <c r="F5423" s="2" t="s">
        <v>98</v>
      </c>
      <c r="G5423" s="2" t="s">
        <v>124</v>
      </c>
    </row>
    <row r="5424" customFormat="false" ht="15" hidden="false" customHeight="false" outlineLevel="0" collapsed="false">
      <c r="A5424" s="2" t="s">
        <v>10590</v>
      </c>
      <c r="B5424" s="2" t="s">
        <v>1928</v>
      </c>
      <c r="C5424" s="2" t="s">
        <v>5164</v>
      </c>
      <c r="D5424" s="13" t="n">
        <v>45638</v>
      </c>
      <c r="E5424" s="2" t="s">
        <v>98</v>
      </c>
      <c r="F5424" s="2" t="s">
        <v>123</v>
      </c>
      <c r="G5424" s="2" t="s">
        <v>99</v>
      </c>
    </row>
    <row r="5425" customFormat="false" ht="15" hidden="false" customHeight="false" outlineLevel="0" collapsed="false">
      <c r="A5425" s="2" t="s">
        <v>10591</v>
      </c>
      <c r="B5425" s="2" t="s">
        <v>5063</v>
      </c>
      <c r="C5425" s="2" t="s">
        <v>5164</v>
      </c>
      <c r="D5425" s="13" t="n">
        <v>46022</v>
      </c>
      <c r="E5425" s="2" t="s">
        <v>98</v>
      </c>
      <c r="F5425" s="2" t="s">
        <v>98</v>
      </c>
      <c r="G5425" s="2" t="s">
        <v>99</v>
      </c>
    </row>
    <row r="5426" customFormat="false" ht="15" hidden="false" customHeight="false" outlineLevel="0" collapsed="false">
      <c r="A5426" s="2" t="s">
        <v>10592</v>
      </c>
      <c r="B5426" s="2" t="s">
        <v>1303</v>
      </c>
      <c r="C5426" s="2" t="s">
        <v>5166</v>
      </c>
      <c r="D5426" s="13" t="n">
        <v>45901</v>
      </c>
      <c r="E5426" s="2" t="s">
        <v>123</v>
      </c>
      <c r="F5426" s="2" t="s">
        <v>165</v>
      </c>
      <c r="G5426" s="2" t="s">
        <v>115</v>
      </c>
    </row>
    <row r="5427" customFormat="false" ht="15" hidden="false" customHeight="false" outlineLevel="0" collapsed="false">
      <c r="A5427" s="2" t="s">
        <v>10593</v>
      </c>
      <c r="B5427" s="2" t="s">
        <v>1513</v>
      </c>
      <c r="C5427" s="2" t="s">
        <v>5164</v>
      </c>
      <c r="D5427" s="13" t="n">
        <v>45719</v>
      </c>
      <c r="E5427" s="2" t="s">
        <v>98</v>
      </c>
      <c r="F5427" s="2" t="s">
        <v>119</v>
      </c>
      <c r="G5427" s="2" t="s">
        <v>142</v>
      </c>
    </row>
    <row r="5428" customFormat="false" ht="15" hidden="false" customHeight="false" outlineLevel="0" collapsed="false">
      <c r="A5428" s="2" t="s">
        <v>10594</v>
      </c>
      <c r="B5428" s="2" t="s">
        <v>3821</v>
      </c>
      <c r="C5428" s="2" t="s">
        <v>5190</v>
      </c>
      <c r="D5428" s="13" t="n">
        <v>45796</v>
      </c>
      <c r="E5428" s="2" t="s">
        <v>98</v>
      </c>
      <c r="F5428" s="2" t="s">
        <v>119</v>
      </c>
      <c r="G5428" s="2" t="s">
        <v>142</v>
      </c>
    </row>
    <row r="5429" customFormat="false" ht="15" hidden="false" customHeight="false" outlineLevel="0" collapsed="false">
      <c r="A5429" s="2" t="s">
        <v>10595</v>
      </c>
      <c r="B5429" s="2" t="s">
        <v>2819</v>
      </c>
      <c r="C5429" s="2" t="s">
        <v>5172</v>
      </c>
      <c r="D5429" s="13" t="n">
        <v>45645</v>
      </c>
      <c r="E5429" s="2" t="s">
        <v>141</v>
      </c>
      <c r="F5429" s="2" t="s">
        <v>98</v>
      </c>
      <c r="G5429" s="2" t="s">
        <v>120</v>
      </c>
    </row>
    <row r="5430" customFormat="false" ht="15" hidden="false" customHeight="false" outlineLevel="0" collapsed="false">
      <c r="A5430" s="2" t="s">
        <v>10596</v>
      </c>
      <c r="B5430" s="2" t="s">
        <v>3781</v>
      </c>
      <c r="C5430" s="2" t="s">
        <v>5164</v>
      </c>
      <c r="D5430" s="13" t="n">
        <v>45821</v>
      </c>
      <c r="E5430" s="2" t="s">
        <v>98</v>
      </c>
      <c r="F5430" s="2" t="s">
        <v>98</v>
      </c>
      <c r="G5430" s="2" t="s">
        <v>120</v>
      </c>
    </row>
    <row r="5431" customFormat="false" ht="15" hidden="false" customHeight="false" outlineLevel="0" collapsed="false">
      <c r="A5431" s="2" t="s">
        <v>10597</v>
      </c>
      <c r="B5431" s="2" t="s">
        <v>428</v>
      </c>
      <c r="C5431" s="2" t="s">
        <v>5190</v>
      </c>
      <c r="D5431" s="13" t="n">
        <v>45630</v>
      </c>
      <c r="E5431" s="2" t="s">
        <v>98</v>
      </c>
      <c r="F5431" s="2" t="s">
        <v>165</v>
      </c>
      <c r="G5431" s="2" t="s">
        <v>142</v>
      </c>
    </row>
    <row r="5432" customFormat="false" ht="15" hidden="false" customHeight="false" outlineLevel="0" collapsed="false">
      <c r="A5432" s="2" t="s">
        <v>10598</v>
      </c>
      <c r="B5432" s="2" t="s">
        <v>4393</v>
      </c>
      <c r="C5432" s="2" t="s">
        <v>5190</v>
      </c>
      <c r="D5432" s="13" t="n">
        <v>46054</v>
      </c>
      <c r="E5432" s="2" t="s">
        <v>98</v>
      </c>
      <c r="F5432" s="2" t="s">
        <v>108</v>
      </c>
      <c r="G5432" s="2" t="s">
        <v>133</v>
      </c>
    </row>
    <row r="5433" customFormat="false" ht="15" hidden="false" customHeight="false" outlineLevel="0" collapsed="false">
      <c r="A5433" s="2" t="s">
        <v>10599</v>
      </c>
      <c r="B5433" s="2" t="s">
        <v>3487</v>
      </c>
      <c r="C5433" s="2" t="s">
        <v>5166</v>
      </c>
      <c r="D5433" s="13" t="n">
        <v>45579</v>
      </c>
      <c r="E5433" s="2" t="s">
        <v>104</v>
      </c>
      <c r="F5433" s="2" t="s">
        <v>139</v>
      </c>
      <c r="G5433" s="2" t="s">
        <v>124</v>
      </c>
    </row>
    <row r="5434" customFormat="false" ht="15" hidden="false" customHeight="false" outlineLevel="0" collapsed="false">
      <c r="A5434" s="2" t="s">
        <v>10600</v>
      </c>
      <c r="B5434" s="2" t="s">
        <v>1679</v>
      </c>
      <c r="C5434" s="2" t="s">
        <v>5166</v>
      </c>
      <c r="D5434" s="13" t="n">
        <v>45845</v>
      </c>
      <c r="E5434" s="2" t="s">
        <v>114</v>
      </c>
      <c r="F5434" s="2" t="s">
        <v>165</v>
      </c>
      <c r="G5434" s="2" t="s">
        <v>124</v>
      </c>
    </row>
    <row r="5435" customFormat="false" ht="15" hidden="false" customHeight="false" outlineLevel="0" collapsed="false">
      <c r="A5435" s="2" t="s">
        <v>10601</v>
      </c>
      <c r="B5435" s="2" t="s">
        <v>1022</v>
      </c>
      <c r="C5435" s="2" t="s">
        <v>5168</v>
      </c>
      <c r="D5435" s="13" t="n">
        <v>45788</v>
      </c>
      <c r="E5435" s="2" t="s">
        <v>114</v>
      </c>
      <c r="F5435" s="2" t="s">
        <v>98</v>
      </c>
      <c r="G5435" s="2" t="s">
        <v>133</v>
      </c>
    </row>
    <row r="5436" customFormat="false" ht="15" hidden="false" customHeight="false" outlineLevel="0" collapsed="false">
      <c r="A5436" s="2" t="s">
        <v>10602</v>
      </c>
      <c r="B5436" s="2" t="s">
        <v>1728</v>
      </c>
      <c r="C5436" s="2" t="s">
        <v>5164</v>
      </c>
      <c r="D5436" s="13" t="n">
        <v>45412</v>
      </c>
      <c r="E5436" s="2" t="s">
        <v>98</v>
      </c>
      <c r="F5436" s="2" t="s">
        <v>119</v>
      </c>
      <c r="G5436" s="2" t="s">
        <v>99</v>
      </c>
    </row>
    <row r="5437" customFormat="false" ht="15" hidden="false" customHeight="false" outlineLevel="0" collapsed="false">
      <c r="A5437" s="2" t="s">
        <v>10603</v>
      </c>
      <c r="B5437" s="2" t="s">
        <v>2198</v>
      </c>
      <c r="C5437" s="2" t="s">
        <v>5168</v>
      </c>
      <c r="D5437" s="13" t="n">
        <v>45497</v>
      </c>
      <c r="E5437" s="2" t="s">
        <v>104</v>
      </c>
      <c r="F5437" s="2" t="s">
        <v>98</v>
      </c>
      <c r="G5437" s="2" t="s">
        <v>130</v>
      </c>
    </row>
    <row r="5438" customFormat="false" ht="15" hidden="false" customHeight="false" outlineLevel="0" collapsed="false">
      <c r="A5438" s="2" t="s">
        <v>10604</v>
      </c>
      <c r="B5438" s="2" t="s">
        <v>4630</v>
      </c>
      <c r="C5438" s="2" t="s">
        <v>5166</v>
      </c>
      <c r="D5438" s="13" t="n">
        <v>45793</v>
      </c>
      <c r="E5438" s="2" t="s">
        <v>145</v>
      </c>
      <c r="F5438" s="2" t="s">
        <v>163</v>
      </c>
      <c r="G5438" s="2" t="s">
        <v>109</v>
      </c>
    </row>
    <row r="5439" customFormat="false" ht="15" hidden="false" customHeight="false" outlineLevel="0" collapsed="false">
      <c r="A5439" s="2" t="s">
        <v>10605</v>
      </c>
      <c r="B5439" s="2" t="s">
        <v>4612</v>
      </c>
      <c r="C5439" s="2" t="s">
        <v>5166</v>
      </c>
      <c r="D5439" s="13" t="n">
        <v>46088</v>
      </c>
      <c r="E5439" s="2" t="s">
        <v>128</v>
      </c>
      <c r="F5439" s="2" t="s">
        <v>141</v>
      </c>
      <c r="G5439" s="2" t="s">
        <v>130</v>
      </c>
    </row>
    <row r="5440" customFormat="false" ht="15" hidden="false" customHeight="false" outlineLevel="0" collapsed="false">
      <c r="A5440" s="2" t="s">
        <v>10606</v>
      </c>
      <c r="B5440" s="2" t="s">
        <v>5100</v>
      </c>
      <c r="C5440" s="2" t="s">
        <v>5190</v>
      </c>
      <c r="D5440" s="13" t="n">
        <v>45905</v>
      </c>
      <c r="E5440" s="2" t="s">
        <v>98</v>
      </c>
      <c r="F5440" s="2" t="s">
        <v>98</v>
      </c>
      <c r="G5440" s="2" t="s">
        <v>133</v>
      </c>
    </row>
    <row r="5441" customFormat="false" ht="15" hidden="false" customHeight="false" outlineLevel="0" collapsed="false">
      <c r="A5441" s="2" t="s">
        <v>10607</v>
      </c>
      <c r="B5441" s="2" t="s">
        <v>930</v>
      </c>
      <c r="C5441" s="2" t="s">
        <v>5172</v>
      </c>
      <c r="D5441" s="13" t="n">
        <v>46279</v>
      </c>
      <c r="E5441" s="2" t="s">
        <v>104</v>
      </c>
      <c r="F5441" s="2" t="s">
        <v>98</v>
      </c>
      <c r="G5441" s="2" t="s">
        <v>133</v>
      </c>
    </row>
    <row r="5442" customFormat="false" ht="15" hidden="false" customHeight="false" outlineLevel="0" collapsed="false">
      <c r="A5442" s="2" t="s">
        <v>10608</v>
      </c>
      <c r="B5442" s="2" t="s">
        <v>268</v>
      </c>
      <c r="C5442" s="2" t="s">
        <v>5190</v>
      </c>
      <c r="D5442" s="13" t="n">
        <v>45946</v>
      </c>
      <c r="E5442" s="2" t="s">
        <v>98</v>
      </c>
      <c r="F5442" s="2" t="s">
        <v>119</v>
      </c>
      <c r="G5442" s="2" t="s">
        <v>115</v>
      </c>
    </row>
    <row r="5443" customFormat="false" ht="15" hidden="false" customHeight="false" outlineLevel="0" collapsed="false">
      <c r="A5443" s="2" t="s">
        <v>10609</v>
      </c>
      <c r="B5443" s="2" t="s">
        <v>796</v>
      </c>
      <c r="C5443" s="2" t="s">
        <v>5172</v>
      </c>
      <c r="D5443" s="13" t="n">
        <v>45703</v>
      </c>
      <c r="E5443" s="2" t="s">
        <v>123</v>
      </c>
      <c r="F5443" s="2" t="s">
        <v>98</v>
      </c>
      <c r="G5443" s="2" t="s">
        <v>111</v>
      </c>
    </row>
    <row r="5444" customFormat="false" ht="15" hidden="false" customHeight="false" outlineLevel="0" collapsed="false">
      <c r="A5444" s="2" t="s">
        <v>10610</v>
      </c>
      <c r="B5444" s="2" t="s">
        <v>1403</v>
      </c>
      <c r="C5444" s="2" t="s">
        <v>5164</v>
      </c>
      <c r="D5444" s="13" t="n">
        <v>46134</v>
      </c>
      <c r="E5444" s="2" t="s">
        <v>98</v>
      </c>
      <c r="F5444" s="2" t="s">
        <v>108</v>
      </c>
      <c r="G5444" s="2" t="s">
        <v>136</v>
      </c>
    </row>
    <row r="5445" customFormat="false" ht="15" hidden="false" customHeight="false" outlineLevel="0" collapsed="false">
      <c r="A5445" s="2" t="s">
        <v>10611</v>
      </c>
      <c r="B5445" s="2" t="s">
        <v>1850</v>
      </c>
      <c r="C5445" s="2" t="s">
        <v>5166</v>
      </c>
      <c r="D5445" s="13" t="n">
        <v>46103</v>
      </c>
      <c r="E5445" s="2" t="s">
        <v>123</v>
      </c>
      <c r="F5445" s="2" t="s">
        <v>165</v>
      </c>
      <c r="G5445" s="2" t="s">
        <v>120</v>
      </c>
    </row>
    <row r="5446" customFormat="false" ht="15" hidden="false" customHeight="false" outlineLevel="0" collapsed="false">
      <c r="A5446" s="2" t="s">
        <v>10612</v>
      </c>
      <c r="B5446" s="2" t="s">
        <v>1257</v>
      </c>
      <c r="C5446" s="2" t="s">
        <v>5190</v>
      </c>
      <c r="D5446" s="13" t="n">
        <v>45802</v>
      </c>
      <c r="E5446" s="2" t="s">
        <v>98</v>
      </c>
      <c r="F5446" s="2" t="s">
        <v>104</v>
      </c>
      <c r="G5446" s="2" t="s">
        <v>124</v>
      </c>
    </row>
    <row r="5447" customFormat="false" ht="15" hidden="false" customHeight="false" outlineLevel="0" collapsed="false">
      <c r="A5447" s="2" t="s">
        <v>10613</v>
      </c>
      <c r="B5447" s="2" t="s">
        <v>2046</v>
      </c>
      <c r="C5447" s="2" t="s">
        <v>5168</v>
      </c>
      <c r="D5447" s="13" t="n">
        <v>46201</v>
      </c>
      <c r="E5447" s="2" t="s">
        <v>139</v>
      </c>
      <c r="F5447" s="2" t="s">
        <v>98</v>
      </c>
      <c r="G5447" s="2" t="s">
        <v>142</v>
      </c>
    </row>
    <row r="5448" customFormat="false" ht="15" hidden="false" customHeight="false" outlineLevel="0" collapsed="false">
      <c r="A5448" s="2" t="s">
        <v>10614</v>
      </c>
      <c r="B5448" s="2" t="s">
        <v>4871</v>
      </c>
      <c r="C5448" s="2" t="s">
        <v>5172</v>
      </c>
      <c r="D5448" s="13" t="n">
        <v>45803</v>
      </c>
      <c r="E5448" s="2" t="s">
        <v>141</v>
      </c>
      <c r="F5448" s="2" t="s">
        <v>98</v>
      </c>
      <c r="G5448" s="2" t="s">
        <v>115</v>
      </c>
    </row>
    <row r="5449" customFormat="false" ht="15" hidden="false" customHeight="false" outlineLevel="0" collapsed="false">
      <c r="A5449" s="2" t="s">
        <v>10615</v>
      </c>
      <c r="B5449" s="2" t="s">
        <v>2550</v>
      </c>
      <c r="C5449" s="2" t="s">
        <v>5164</v>
      </c>
      <c r="D5449" s="13" t="n">
        <v>45811</v>
      </c>
      <c r="E5449" s="2" t="s">
        <v>98</v>
      </c>
      <c r="F5449" s="2" t="s">
        <v>119</v>
      </c>
      <c r="G5449" s="2" t="s">
        <v>142</v>
      </c>
    </row>
    <row r="5450" customFormat="false" ht="15" hidden="false" customHeight="false" outlineLevel="0" collapsed="false">
      <c r="A5450" s="2" t="s">
        <v>10616</v>
      </c>
      <c r="B5450" s="2" t="s">
        <v>658</v>
      </c>
      <c r="C5450" s="2" t="s">
        <v>5168</v>
      </c>
      <c r="D5450" s="13" t="n">
        <v>45605</v>
      </c>
      <c r="E5450" s="2" t="s">
        <v>139</v>
      </c>
      <c r="F5450" s="2" t="s">
        <v>98</v>
      </c>
      <c r="G5450" s="2" t="s">
        <v>120</v>
      </c>
    </row>
    <row r="5451" customFormat="false" ht="15" hidden="false" customHeight="false" outlineLevel="0" collapsed="false">
      <c r="A5451" s="2" t="s">
        <v>10617</v>
      </c>
      <c r="B5451" s="2" t="s">
        <v>4572</v>
      </c>
      <c r="C5451" s="2" t="s">
        <v>5172</v>
      </c>
      <c r="D5451" s="13" t="n">
        <v>45826</v>
      </c>
      <c r="E5451" s="2" t="s">
        <v>119</v>
      </c>
      <c r="F5451" s="2" t="s">
        <v>98</v>
      </c>
      <c r="G5451" s="2" t="s">
        <v>99</v>
      </c>
    </row>
    <row r="5452" customFormat="false" ht="15" hidden="false" customHeight="false" outlineLevel="0" collapsed="false">
      <c r="A5452" s="2" t="s">
        <v>10618</v>
      </c>
      <c r="B5452" s="2" t="s">
        <v>647</v>
      </c>
      <c r="C5452" s="2" t="s">
        <v>5168</v>
      </c>
      <c r="D5452" s="13" t="n">
        <v>45523</v>
      </c>
      <c r="E5452" s="2" t="s">
        <v>114</v>
      </c>
      <c r="F5452" s="2" t="s">
        <v>98</v>
      </c>
      <c r="G5452" s="2" t="s">
        <v>130</v>
      </c>
    </row>
    <row r="5453" customFormat="false" ht="15" hidden="false" customHeight="false" outlineLevel="0" collapsed="false">
      <c r="A5453" s="2" t="s">
        <v>10619</v>
      </c>
      <c r="B5453" s="2" t="s">
        <v>4940</v>
      </c>
      <c r="C5453" s="2" t="s">
        <v>5190</v>
      </c>
      <c r="D5453" s="13" t="n">
        <v>46238</v>
      </c>
      <c r="E5453" s="2" t="s">
        <v>98</v>
      </c>
      <c r="F5453" s="2" t="s">
        <v>98</v>
      </c>
      <c r="G5453" s="2" t="s">
        <v>120</v>
      </c>
    </row>
    <row r="5454" customFormat="false" ht="15" hidden="false" customHeight="false" outlineLevel="0" collapsed="false">
      <c r="A5454" s="2" t="s">
        <v>10620</v>
      </c>
      <c r="B5454" s="2" t="s">
        <v>4801</v>
      </c>
      <c r="C5454" s="2" t="s">
        <v>5168</v>
      </c>
      <c r="D5454" s="13" t="n">
        <v>45756</v>
      </c>
      <c r="E5454" s="2" t="s">
        <v>98</v>
      </c>
      <c r="F5454" s="2" t="s">
        <v>98</v>
      </c>
      <c r="G5454" s="2" t="s">
        <v>115</v>
      </c>
    </row>
    <row r="5455" customFormat="false" ht="15" hidden="false" customHeight="false" outlineLevel="0" collapsed="false">
      <c r="A5455" s="2" t="s">
        <v>10621</v>
      </c>
      <c r="B5455" s="2" t="s">
        <v>2103</v>
      </c>
      <c r="C5455" s="2" t="s">
        <v>5166</v>
      </c>
      <c r="D5455" s="13" t="n">
        <v>45584</v>
      </c>
      <c r="E5455" s="2" t="s">
        <v>123</v>
      </c>
      <c r="F5455" s="2" t="s">
        <v>98</v>
      </c>
      <c r="G5455" s="2" t="s">
        <v>120</v>
      </c>
    </row>
    <row r="5456" customFormat="false" ht="15" hidden="false" customHeight="false" outlineLevel="0" collapsed="false">
      <c r="A5456" s="2" t="s">
        <v>10622</v>
      </c>
      <c r="B5456" s="2" t="s">
        <v>3615</v>
      </c>
      <c r="C5456" s="2" t="s">
        <v>5172</v>
      </c>
      <c r="D5456" s="13" t="n">
        <v>45863</v>
      </c>
      <c r="E5456" s="2" t="s">
        <v>119</v>
      </c>
      <c r="F5456" s="2" t="s">
        <v>98</v>
      </c>
      <c r="G5456" s="2" t="s">
        <v>136</v>
      </c>
    </row>
    <row r="5457" customFormat="false" ht="15" hidden="false" customHeight="false" outlineLevel="0" collapsed="false">
      <c r="A5457" s="2" t="s">
        <v>10623</v>
      </c>
      <c r="B5457" s="2" t="s">
        <v>1249</v>
      </c>
      <c r="C5457" s="2" t="s">
        <v>5190</v>
      </c>
      <c r="D5457" s="13" t="n">
        <v>45879</v>
      </c>
      <c r="E5457" s="2" t="s">
        <v>98</v>
      </c>
      <c r="F5457" s="2" t="s">
        <v>139</v>
      </c>
      <c r="G5457" s="2" t="s">
        <v>111</v>
      </c>
    </row>
    <row r="5458" customFormat="false" ht="15" hidden="false" customHeight="false" outlineLevel="0" collapsed="false">
      <c r="A5458" s="2" t="s">
        <v>10624</v>
      </c>
      <c r="B5458" s="2" t="s">
        <v>5089</v>
      </c>
      <c r="C5458" s="2" t="s">
        <v>5190</v>
      </c>
      <c r="D5458" s="13" t="n">
        <v>45621</v>
      </c>
      <c r="E5458" s="2" t="s">
        <v>98</v>
      </c>
      <c r="F5458" s="2" t="s">
        <v>98</v>
      </c>
      <c r="G5458" s="2" t="s">
        <v>124</v>
      </c>
    </row>
    <row r="5459" customFormat="false" ht="15" hidden="false" customHeight="false" outlineLevel="0" collapsed="false">
      <c r="A5459" s="2" t="s">
        <v>10625</v>
      </c>
      <c r="B5459" s="2" t="s">
        <v>3741</v>
      </c>
      <c r="C5459" s="2" t="s">
        <v>5190</v>
      </c>
      <c r="D5459" s="13" t="n">
        <v>45738</v>
      </c>
      <c r="E5459" s="2" t="s">
        <v>98</v>
      </c>
      <c r="F5459" s="2" t="s">
        <v>145</v>
      </c>
      <c r="G5459" s="2" t="s">
        <v>124</v>
      </c>
    </row>
    <row r="5460" customFormat="false" ht="15" hidden="false" customHeight="false" outlineLevel="0" collapsed="false">
      <c r="A5460" s="2" t="s">
        <v>10626</v>
      </c>
      <c r="B5460" s="2" t="s">
        <v>696</v>
      </c>
      <c r="C5460" s="2" t="s">
        <v>5164</v>
      </c>
      <c r="D5460" s="13" t="n">
        <v>45616</v>
      </c>
      <c r="E5460" s="2" t="s">
        <v>98</v>
      </c>
      <c r="F5460" s="2" t="s">
        <v>98</v>
      </c>
      <c r="G5460" s="2" t="s">
        <v>109</v>
      </c>
    </row>
    <row r="5461" customFormat="false" ht="15" hidden="false" customHeight="false" outlineLevel="0" collapsed="false">
      <c r="A5461" s="2" t="s">
        <v>10627</v>
      </c>
      <c r="B5461" s="2" t="s">
        <v>1439</v>
      </c>
      <c r="C5461" s="2" t="s">
        <v>5164</v>
      </c>
      <c r="D5461" s="13" t="n">
        <v>45824</v>
      </c>
      <c r="E5461" s="2" t="s">
        <v>98</v>
      </c>
      <c r="F5461" s="2" t="s">
        <v>128</v>
      </c>
      <c r="G5461" s="2" t="s">
        <v>133</v>
      </c>
    </row>
    <row r="5462" customFormat="false" ht="15" hidden="false" customHeight="false" outlineLevel="0" collapsed="false">
      <c r="A5462" s="2" t="s">
        <v>10628</v>
      </c>
      <c r="B5462" s="2" t="s">
        <v>5105</v>
      </c>
      <c r="C5462" s="2" t="s">
        <v>5190</v>
      </c>
      <c r="D5462" s="13" t="n">
        <v>45905</v>
      </c>
      <c r="E5462" s="2" t="s">
        <v>98</v>
      </c>
      <c r="F5462" s="2" t="s">
        <v>98</v>
      </c>
      <c r="G5462" s="2" t="s">
        <v>111</v>
      </c>
    </row>
    <row r="5463" customFormat="false" ht="15" hidden="false" customHeight="false" outlineLevel="0" collapsed="false">
      <c r="A5463" s="2" t="s">
        <v>10629</v>
      </c>
      <c r="B5463" s="2" t="s">
        <v>3234</v>
      </c>
      <c r="C5463" s="2" t="s">
        <v>5168</v>
      </c>
      <c r="D5463" s="13" t="n">
        <v>45793</v>
      </c>
      <c r="E5463" s="2" t="s">
        <v>165</v>
      </c>
      <c r="F5463" s="2" t="s">
        <v>98</v>
      </c>
      <c r="G5463" s="2" t="s">
        <v>99</v>
      </c>
    </row>
    <row r="5464" customFormat="false" ht="15" hidden="false" customHeight="false" outlineLevel="0" collapsed="false">
      <c r="A5464" s="2" t="s">
        <v>10630</v>
      </c>
      <c r="B5464" s="2" t="s">
        <v>4506</v>
      </c>
      <c r="C5464" s="2" t="s">
        <v>5164</v>
      </c>
      <c r="D5464" s="13" t="n">
        <v>45593</v>
      </c>
      <c r="E5464" s="2" t="s">
        <v>98</v>
      </c>
      <c r="F5464" s="2" t="s">
        <v>114</v>
      </c>
      <c r="G5464" s="2" t="s">
        <v>136</v>
      </c>
    </row>
    <row r="5465" customFormat="false" ht="15" hidden="false" customHeight="false" outlineLevel="0" collapsed="false">
      <c r="A5465" s="2" t="s">
        <v>10631</v>
      </c>
      <c r="B5465" s="2" t="s">
        <v>2362</v>
      </c>
      <c r="C5465" s="2" t="s">
        <v>5190</v>
      </c>
      <c r="D5465" s="13" t="n">
        <v>45797</v>
      </c>
      <c r="E5465" s="2" t="s">
        <v>98</v>
      </c>
      <c r="F5465" s="2" t="s">
        <v>139</v>
      </c>
      <c r="G5465" s="2" t="s">
        <v>133</v>
      </c>
    </row>
    <row r="5466" customFormat="false" ht="15" hidden="false" customHeight="false" outlineLevel="0" collapsed="false">
      <c r="A5466" s="2" t="s">
        <v>10632</v>
      </c>
      <c r="B5466" s="2" t="s">
        <v>4996</v>
      </c>
      <c r="C5466" s="2" t="s">
        <v>5164</v>
      </c>
      <c r="D5466" s="13" t="n">
        <v>45552</v>
      </c>
      <c r="E5466" s="2" t="s">
        <v>98</v>
      </c>
      <c r="F5466" s="2" t="s">
        <v>98</v>
      </c>
      <c r="G5466" s="2" t="s">
        <v>124</v>
      </c>
    </row>
    <row r="5467" customFormat="false" ht="15" hidden="false" customHeight="false" outlineLevel="0" collapsed="false">
      <c r="A5467" s="2" t="s">
        <v>10633</v>
      </c>
      <c r="B5467" s="2" t="s">
        <v>5066</v>
      </c>
      <c r="C5467" s="2" t="s">
        <v>5190</v>
      </c>
      <c r="D5467" s="13" t="n">
        <v>45772</v>
      </c>
      <c r="E5467" s="2" t="s">
        <v>98</v>
      </c>
      <c r="F5467" s="2" t="s">
        <v>98</v>
      </c>
      <c r="G5467" s="2" t="s">
        <v>130</v>
      </c>
    </row>
    <row r="5468" customFormat="false" ht="15" hidden="false" customHeight="false" outlineLevel="0" collapsed="false">
      <c r="A5468" s="2" t="s">
        <v>10634</v>
      </c>
      <c r="B5468" s="2" t="s">
        <v>1528</v>
      </c>
      <c r="C5468" s="2" t="s">
        <v>5172</v>
      </c>
      <c r="D5468" s="13" t="n">
        <v>45671</v>
      </c>
      <c r="E5468" s="2" t="s">
        <v>165</v>
      </c>
      <c r="F5468" s="2" t="s">
        <v>98</v>
      </c>
      <c r="G5468" s="2" t="s">
        <v>130</v>
      </c>
    </row>
    <row r="5469" customFormat="false" ht="15" hidden="false" customHeight="false" outlineLevel="0" collapsed="false">
      <c r="A5469" s="2" t="s">
        <v>10635</v>
      </c>
      <c r="B5469" s="2" t="s">
        <v>4960</v>
      </c>
      <c r="C5469" s="2" t="s">
        <v>5172</v>
      </c>
      <c r="D5469" s="13" t="n">
        <v>46007</v>
      </c>
      <c r="E5469" s="2" t="s">
        <v>98</v>
      </c>
      <c r="F5469" s="2" t="s">
        <v>98</v>
      </c>
      <c r="G5469" s="2" t="s">
        <v>99</v>
      </c>
    </row>
    <row r="5470" customFormat="false" ht="15" hidden="false" customHeight="false" outlineLevel="0" collapsed="false">
      <c r="A5470" s="2" t="s">
        <v>10636</v>
      </c>
      <c r="B5470" s="2" t="s">
        <v>1343</v>
      </c>
      <c r="C5470" s="2" t="s">
        <v>5168</v>
      </c>
      <c r="D5470" s="13" t="n">
        <v>45418</v>
      </c>
      <c r="E5470" s="2" t="s">
        <v>145</v>
      </c>
      <c r="F5470" s="2" t="s">
        <v>98</v>
      </c>
      <c r="G5470" s="2" t="s">
        <v>142</v>
      </c>
    </row>
    <row r="5471" customFormat="false" ht="15" hidden="false" customHeight="false" outlineLevel="0" collapsed="false">
      <c r="A5471" s="2" t="s">
        <v>10637</v>
      </c>
      <c r="B5471" s="2" t="s">
        <v>4846</v>
      </c>
      <c r="C5471" s="2" t="s">
        <v>5190</v>
      </c>
      <c r="D5471" s="13" t="n">
        <v>45389</v>
      </c>
      <c r="E5471" s="2" t="s">
        <v>98</v>
      </c>
      <c r="F5471" s="2" t="s">
        <v>145</v>
      </c>
      <c r="G5471" s="2" t="s">
        <v>109</v>
      </c>
    </row>
    <row r="5472" customFormat="false" ht="15" hidden="false" customHeight="false" outlineLevel="0" collapsed="false">
      <c r="A5472" s="2" t="s">
        <v>10638</v>
      </c>
      <c r="B5472" s="2" t="s">
        <v>1865</v>
      </c>
      <c r="C5472" s="2" t="s">
        <v>5190</v>
      </c>
      <c r="D5472" s="13" t="n">
        <v>45937</v>
      </c>
      <c r="E5472" s="2" t="s">
        <v>98</v>
      </c>
      <c r="F5472" s="2" t="s">
        <v>165</v>
      </c>
      <c r="G5472" s="2" t="s">
        <v>115</v>
      </c>
    </row>
    <row r="5473" customFormat="false" ht="15" hidden="false" customHeight="false" outlineLevel="0" collapsed="false">
      <c r="A5473" s="2" t="s">
        <v>10639</v>
      </c>
      <c r="B5473" s="2" t="s">
        <v>1556</v>
      </c>
      <c r="C5473" s="2" t="s">
        <v>5168</v>
      </c>
      <c r="D5473" s="13" t="n">
        <v>45452</v>
      </c>
      <c r="E5473" s="2" t="s">
        <v>141</v>
      </c>
      <c r="F5473" s="2" t="s">
        <v>98</v>
      </c>
      <c r="G5473" s="2" t="s">
        <v>124</v>
      </c>
    </row>
    <row r="5474" customFormat="false" ht="15" hidden="false" customHeight="false" outlineLevel="0" collapsed="false">
      <c r="A5474" s="2" t="s">
        <v>10640</v>
      </c>
      <c r="B5474" s="2" t="s">
        <v>4440</v>
      </c>
      <c r="C5474" s="2" t="s">
        <v>5190</v>
      </c>
      <c r="D5474" s="13" t="n">
        <v>45906</v>
      </c>
      <c r="E5474" s="2" t="s">
        <v>98</v>
      </c>
      <c r="F5474" s="2" t="s">
        <v>119</v>
      </c>
      <c r="G5474" s="2" t="s">
        <v>124</v>
      </c>
    </row>
    <row r="5475" customFormat="false" ht="15" hidden="false" customHeight="false" outlineLevel="0" collapsed="false">
      <c r="A5475" s="2" t="s">
        <v>10641</v>
      </c>
      <c r="B5475" s="2" t="s">
        <v>1000</v>
      </c>
      <c r="C5475" s="2" t="s">
        <v>5164</v>
      </c>
      <c r="D5475" s="13" t="n">
        <v>45724</v>
      </c>
      <c r="E5475" s="2" t="s">
        <v>98</v>
      </c>
      <c r="F5475" s="2" t="s">
        <v>98</v>
      </c>
      <c r="G5475" s="2" t="s">
        <v>142</v>
      </c>
    </row>
    <row r="5476" customFormat="false" ht="15" hidden="false" customHeight="false" outlineLevel="0" collapsed="false">
      <c r="A5476" s="2" t="s">
        <v>10642</v>
      </c>
      <c r="B5476" s="2" t="s">
        <v>2460</v>
      </c>
      <c r="C5476" s="2" t="s">
        <v>5168</v>
      </c>
      <c r="D5476" s="13" t="n">
        <v>45891</v>
      </c>
      <c r="E5476" s="2" t="s">
        <v>119</v>
      </c>
      <c r="F5476" s="2" t="s">
        <v>98</v>
      </c>
      <c r="G5476" s="2" t="s">
        <v>124</v>
      </c>
    </row>
    <row r="5477" customFormat="false" ht="15" hidden="false" customHeight="false" outlineLevel="0" collapsed="false">
      <c r="A5477" s="2" t="s">
        <v>10643</v>
      </c>
      <c r="B5477" s="2" t="s">
        <v>1223</v>
      </c>
      <c r="C5477" s="2" t="s">
        <v>5166</v>
      </c>
      <c r="D5477" s="13" t="n">
        <v>46258</v>
      </c>
      <c r="E5477" s="2" t="s">
        <v>139</v>
      </c>
      <c r="F5477" s="2" t="s">
        <v>98</v>
      </c>
      <c r="G5477" s="2" t="s">
        <v>130</v>
      </c>
    </row>
    <row r="5478" customFormat="false" ht="15" hidden="false" customHeight="false" outlineLevel="0" collapsed="false">
      <c r="A5478" s="2" t="s">
        <v>10644</v>
      </c>
      <c r="B5478" s="2" t="s">
        <v>4062</v>
      </c>
      <c r="C5478" s="2" t="s">
        <v>5172</v>
      </c>
      <c r="D5478" s="13" t="n">
        <v>45648</v>
      </c>
      <c r="E5478" s="2" t="s">
        <v>98</v>
      </c>
      <c r="F5478" s="2" t="s">
        <v>98</v>
      </c>
      <c r="G5478" s="2" t="s">
        <v>109</v>
      </c>
    </row>
    <row r="5479" customFormat="false" ht="15" hidden="false" customHeight="false" outlineLevel="0" collapsed="false">
      <c r="A5479" s="2" t="s">
        <v>10645</v>
      </c>
      <c r="B5479" s="2" t="s">
        <v>4514</v>
      </c>
      <c r="C5479" s="2" t="s">
        <v>5164</v>
      </c>
      <c r="D5479" s="13" t="n">
        <v>45852</v>
      </c>
      <c r="E5479" s="2" t="s">
        <v>98</v>
      </c>
      <c r="F5479" s="2" t="s">
        <v>119</v>
      </c>
      <c r="G5479" s="2" t="s">
        <v>142</v>
      </c>
    </row>
    <row r="5480" customFormat="false" ht="15" hidden="false" customHeight="false" outlineLevel="0" collapsed="false">
      <c r="A5480" s="2" t="s">
        <v>10646</v>
      </c>
      <c r="B5480" s="2" t="s">
        <v>1453</v>
      </c>
      <c r="C5480" s="2" t="s">
        <v>5190</v>
      </c>
      <c r="D5480" s="13" t="n">
        <v>45651</v>
      </c>
      <c r="E5480" s="2" t="s">
        <v>98</v>
      </c>
      <c r="F5480" s="2" t="s">
        <v>139</v>
      </c>
      <c r="G5480" s="2" t="s">
        <v>124</v>
      </c>
    </row>
    <row r="5481" customFormat="false" ht="15" hidden="false" customHeight="false" outlineLevel="0" collapsed="false">
      <c r="A5481" s="2" t="s">
        <v>10647</v>
      </c>
      <c r="B5481" s="2" t="s">
        <v>1637</v>
      </c>
      <c r="C5481" s="2" t="s">
        <v>5166</v>
      </c>
      <c r="D5481" s="13" t="n">
        <v>46054</v>
      </c>
      <c r="E5481" s="2" t="s">
        <v>163</v>
      </c>
      <c r="F5481" s="2" t="s">
        <v>98</v>
      </c>
      <c r="G5481" s="2" t="s">
        <v>124</v>
      </c>
    </row>
    <row r="5482" customFormat="false" ht="15" hidden="false" customHeight="false" outlineLevel="0" collapsed="false">
      <c r="A5482" s="2" t="s">
        <v>10648</v>
      </c>
      <c r="B5482" s="2" t="s">
        <v>712</v>
      </c>
      <c r="C5482" s="2" t="s">
        <v>5166</v>
      </c>
      <c r="D5482" s="13" t="n">
        <v>45728</v>
      </c>
      <c r="E5482" s="2" t="s">
        <v>165</v>
      </c>
      <c r="F5482" s="2" t="s">
        <v>123</v>
      </c>
      <c r="G5482" s="2" t="s">
        <v>142</v>
      </c>
    </row>
    <row r="5483" customFormat="false" ht="15" hidden="false" customHeight="false" outlineLevel="0" collapsed="false">
      <c r="A5483" s="2" t="s">
        <v>10649</v>
      </c>
      <c r="B5483" s="2" t="s">
        <v>3931</v>
      </c>
      <c r="C5483" s="2" t="s">
        <v>5168</v>
      </c>
      <c r="D5483" s="13" t="n">
        <v>45660</v>
      </c>
      <c r="E5483" s="2" t="s">
        <v>139</v>
      </c>
      <c r="F5483" s="2" t="s">
        <v>98</v>
      </c>
      <c r="G5483" s="2" t="s">
        <v>111</v>
      </c>
    </row>
    <row r="5484" customFormat="false" ht="15" hidden="false" customHeight="false" outlineLevel="0" collapsed="false">
      <c r="A5484" s="2" t="s">
        <v>10650</v>
      </c>
      <c r="B5484" s="2" t="s">
        <v>5018</v>
      </c>
      <c r="C5484" s="2" t="s">
        <v>5172</v>
      </c>
      <c r="D5484" s="13" t="n">
        <v>45954</v>
      </c>
      <c r="E5484" s="2" t="s">
        <v>98</v>
      </c>
      <c r="F5484" s="2" t="s">
        <v>98</v>
      </c>
      <c r="G5484" s="2" t="s">
        <v>133</v>
      </c>
    </row>
    <row r="5485" customFormat="false" ht="15" hidden="false" customHeight="false" outlineLevel="0" collapsed="false">
      <c r="A5485" s="2" t="s">
        <v>10651</v>
      </c>
      <c r="B5485" s="2" t="s">
        <v>1753</v>
      </c>
      <c r="C5485" s="2" t="s">
        <v>5190</v>
      </c>
      <c r="D5485" s="13" t="n">
        <v>46224</v>
      </c>
      <c r="E5485" s="2" t="s">
        <v>98</v>
      </c>
      <c r="F5485" s="2" t="s">
        <v>98</v>
      </c>
      <c r="G5485" s="2" t="s">
        <v>120</v>
      </c>
    </row>
    <row r="5486" customFormat="false" ht="15" hidden="false" customHeight="false" outlineLevel="0" collapsed="false">
      <c r="A5486" s="2" t="s">
        <v>10652</v>
      </c>
      <c r="B5486" s="2" t="s">
        <v>3567</v>
      </c>
      <c r="C5486" s="2" t="s">
        <v>5168</v>
      </c>
      <c r="D5486" s="13" t="n">
        <v>45674</v>
      </c>
      <c r="E5486" s="2" t="s">
        <v>139</v>
      </c>
      <c r="F5486" s="2" t="s">
        <v>98</v>
      </c>
      <c r="G5486" s="2" t="s">
        <v>124</v>
      </c>
    </row>
    <row r="5487" customFormat="false" ht="15" hidden="false" customHeight="false" outlineLevel="0" collapsed="false">
      <c r="A5487" s="2" t="s">
        <v>10653</v>
      </c>
      <c r="B5487" s="2" t="s">
        <v>2522</v>
      </c>
      <c r="C5487" s="2" t="s">
        <v>5166</v>
      </c>
      <c r="D5487" s="13" t="n">
        <v>46092</v>
      </c>
      <c r="E5487" s="2" t="s">
        <v>163</v>
      </c>
      <c r="F5487" s="2" t="s">
        <v>165</v>
      </c>
      <c r="G5487" s="2" t="s">
        <v>136</v>
      </c>
    </row>
    <row r="5488" customFormat="false" ht="15" hidden="false" customHeight="false" outlineLevel="0" collapsed="false">
      <c r="A5488" s="2" t="s">
        <v>10654</v>
      </c>
      <c r="B5488" s="2" t="s">
        <v>3072</v>
      </c>
      <c r="C5488" s="2" t="s">
        <v>5164</v>
      </c>
      <c r="D5488" s="13" t="n">
        <v>45391</v>
      </c>
      <c r="E5488" s="2" t="s">
        <v>98</v>
      </c>
      <c r="F5488" s="2" t="s">
        <v>119</v>
      </c>
      <c r="G5488" s="2" t="s">
        <v>120</v>
      </c>
    </row>
    <row r="5489" customFormat="false" ht="15" hidden="false" customHeight="false" outlineLevel="0" collapsed="false">
      <c r="A5489" s="2" t="s">
        <v>10655</v>
      </c>
      <c r="B5489" s="2" t="s">
        <v>522</v>
      </c>
      <c r="C5489" s="2" t="s">
        <v>5166</v>
      </c>
      <c r="D5489" s="13" t="n">
        <v>45699</v>
      </c>
      <c r="E5489" s="2" t="s">
        <v>123</v>
      </c>
      <c r="F5489" s="2" t="s">
        <v>119</v>
      </c>
      <c r="G5489" s="2" t="s">
        <v>115</v>
      </c>
    </row>
    <row r="5490" customFormat="false" ht="15" hidden="false" customHeight="false" outlineLevel="0" collapsed="false">
      <c r="A5490" s="2" t="s">
        <v>10656</v>
      </c>
      <c r="B5490" s="2" t="s">
        <v>3463</v>
      </c>
      <c r="C5490" s="2" t="s">
        <v>5168</v>
      </c>
      <c r="D5490" s="13" t="n">
        <v>45717</v>
      </c>
      <c r="E5490" s="2" t="s">
        <v>139</v>
      </c>
      <c r="F5490" s="2" t="s">
        <v>98</v>
      </c>
      <c r="G5490" s="2" t="s">
        <v>124</v>
      </c>
    </row>
    <row r="5491" customFormat="false" ht="15" hidden="false" customHeight="false" outlineLevel="0" collapsed="false">
      <c r="A5491" s="2" t="s">
        <v>10657</v>
      </c>
      <c r="B5491" s="2" t="s">
        <v>407</v>
      </c>
      <c r="C5491" s="2" t="s">
        <v>5190</v>
      </c>
      <c r="D5491" s="13" t="n">
        <v>45649</v>
      </c>
      <c r="E5491" s="2" t="s">
        <v>98</v>
      </c>
      <c r="F5491" s="2" t="s">
        <v>141</v>
      </c>
      <c r="G5491" s="2" t="s">
        <v>111</v>
      </c>
    </row>
    <row r="5492" customFormat="false" ht="15" hidden="false" customHeight="false" outlineLevel="0" collapsed="false">
      <c r="A5492" s="2" t="s">
        <v>10658</v>
      </c>
      <c r="B5492" s="2" t="s">
        <v>3113</v>
      </c>
      <c r="C5492" s="2" t="s">
        <v>5190</v>
      </c>
      <c r="D5492" s="13" t="n">
        <v>46057</v>
      </c>
      <c r="E5492" s="2" t="s">
        <v>98</v>
      </c>
      <c r="F5492" s="2" t="s">
        <v>165</v>
      </c>
      <c r="G5492" s="2" t="s">
        <v>130</v>
      </c>
    </row>
    <row r="5493" customFormat="false" ht="15" hidden="false" customHeight="false" outlineLevel="0" collapsed="false">
      <c r="A5493" s="2" t="s">
        <v>10659</v>
      </c>
      <c r="B5493" s="2" t="s">
        <v>5123</v>
      </c>
      <c r="C5493" s="2" t="s">
        <v>5168</v>
      </c>
      <c r="D5493" s="13" t="n">
        <v>45893</v>
      </c>
      <c r="E5493" s="2" t="s">
        <v>98</v>
      </c>
      <c r="F5493" s="2" t="s">
        <v>98</v>
      </c>
      <c r="G5493" s="2" t="s">
        <v>133</v>
      </c>
    </row>
    <row r="5494" customFormat="false" ht="15" hidden="false" customHeight="false" outlineLevel="0" collapsed="false">
      <c r="A5494" s="2" t="s">
        <v>10660</v>
      </c>
      <c r="B5494" s="2" t="s">
        <v>5016</v>
      </c>
      <c r="C5494" s="2" t="s">
        <v>5190</v>
      </c>
      <c r="D5494" s="13" t="n">
        <v>45913</v>
      </c>
      <c r="E5494" s="2" t="s">
        <v>98</v>
      </c>
      <c r="F5494" s="2" t="s">
        <v>98</v>
      </c>
      <c r="G5494" s="2" t="s">
        <v>120</v>
      </c>
    </row>
    <row r="5495" customFormat="false" ht="15" hidden="false" customHeight="false" outlineLevel="0" collapsed="false">
      <c r="A5495" s="2" t="s">
        <v>10661</v>
      </c>
      <c r="B5495" s="2" t="s">
        <v>5086</v>
      </c>
      <c r="C5495" s="2" t="s">
        <v>5172</v>
      </c>
      <c r="D5495" s="13" t="n">
        <v>46217</v>
      </c>
      <c r="E5495" s="2" t="s">
        <v>98</v>
      </c>
      <c r="F5495" s="2" t="s">
        <v>98</v>
      </c>
      <c r="G5495" s="2" t="s">
        <v>115</v>
      </c>
    </row>
    <row r="5496" customFormat="false" ht="15" hidden="false" customHeight="false" outlineLevel="0" collapsed="false">
      <c r="A5496" s="2" t="s">
        <v>10662</v>
      </c>
      <c r="B5496" s="2" t="s">
        <v>1143</v>
      </c>
      <c r="C5496" s="2" t="s">
        <v>5166</v>
      </c>
      <c r="D5496" s="13" t="n">
        <v>46231</v>
      </c>
      <c r="E5496" s="2" t="s">
        <v>145</v>
      </c>
      <c r="F5496" s="2" t="s">
        <v>108</v>
      </c>
      <c r="G5496" s="2" t="s">
        <v>99</v>
      </c>
    </row>
    <row r="5497" customFormat="false" ht="15" hidden="false" customHeight="false" outlineLevel="0" collapsed="false">
      <c r="A5497" s="2" t="s">
        <v>10663</v>
      </c>
      <c r="B5497" s="2" t="s">
        <v>5093</v>
      </c>
      <c r="C5497" s="2" t="s">
        <v>5190</v>
      </c>
      <c r="D5497" s="13" t="n">
        <v>45733</v>
      </c>
      <c r="E5497" s="2" t="s">
        <v>98</v>
      </c>
      <c r="F5497" s="2" t="s">
        <v>98</v>
      </c>
      <c r="G5497" s="2" t="s">
        <v>109</v>
      </c>
    </row>
    <row r="5498" customFormat="false" ht="15" hidden="false" customHeight="false" outlineLevel="0" collapsed="false">
      <c r="A5498" s="2" t="s">
        <v>10664</v>
      </c>
      <c r="B5498" s="2" t="s">
        <v>2167</v>
      </c>
      <c r="C5498" s="2" t="s">
        <v>5164</v>
      </c>
      <c r="D5498" s="13" t="n">
        <v>45853</v>
      </c>
      <c r="E5498" s="2" t="s">
        <v>98</v>
      </c>
      <c r="F5498" s="2" t="s">
        <v>139</v>
      </c>
      <c r="G5498" s="2" t="s">
        <v>111</v>
      </c>
    </row>
    <row r="5499" customFormat="false" ht="15" hidden="false" customHeight="false" outlineLevel="0" collapsed="false">
      <c r="A5499" s="2" t="s">
        <v>10665</v>
      </c>
      <c r="B5499" s="2" t="s">
        <v>2142</v>
      </c>
      <c r="C5499" s="2" t="s">
        <v>5164</v>
      </c>
      <c r="D5499" s="13" t="n">
        <v>45755</v>
      </c>
      <c r="E5499" s="2" t="s">
        <v>98</v>
      </c>
      <c r="F5499" s="2" t="s">
        <v>98</v>
      </c>
      <c r="G5499" s="2" t="s">
        <v>136</v>
      </c>
    </row>
    <row r="5500" customFormat="false" ht="15" hidden="false" customHeight="false" outlineLevel="0" collapsed="false">
      <c r="A5500" s="2" t="s">
        <v>10666</v>
      </c>
      <c r="B5500" s="2" t="s">
        <v>5112</v>
      </c>
      <c r="C5500" s="2" t="s">
        <v>5168</v>
      </c>
      <c r="D5500" s="13" t="n">
        <v>45632</v>
      </c>
      <c r="E5500" s="2" t="s">
        <v>98</v>
      </c>
      <c r="F5500" s="2" t="s">
        <v>98</v>
      </c>
      <c r="G5500" s="2" t="s">
        <v>111</v>
      </c>
    </row>
    <row r="5501" customFormat="false" ht="15" hidden="false" customHeight="false" outlineLevel="0" collapsed="false">
      <c r="A5501" s="2" t="s">
        <v>10667</v>
      </c>
      <c r="B5501" s="2" t="s">
        <v>4973</v>
      </c>
      <c r="C5501" s="2" t="s">
        <v>5190</v>
      </c>
      <c r="D5501" s="13" t="n">
        <v>45936</v>
      </c>
      <c r="E5501" s="2" t="s">
        <v>98</v>
      </c>
      <c r="F5501" s="2" t="s">
        <v>98</v>
      </c>
      <c r="G5501" s="2" t="s">
        <v>136</v>
      </c>
    </row>
    <row r="5502" customFormat="false" ht="15" hidden="false" customHeight="false" outlineLevel="0" collapsed="false">
      <c r="A5502" s="2" t="s">
        <v>10668</v>
      </c>
      <c r="B5502" s="2" t="s">
        <v>4274</v>
      </c>
      <c r="C5502" s="2" t="s">
        <v>5168</v>
      </c>
      <c r="D5502" s="13" t="n">
        <v>46024</v>
      </c>
      <c r="E5502" s="2" t="s">
        <v>98</v>
      </c>
      <c r="F5502" s="2" t="s">
        <v>98</v>
      </c>
      <c r="G5502" s="2" t="s">
        <v>130</v>
      </c>
    </row>
    <row r="5503" customFormat="false" ht="15" hidden="false" customHeight="false" outlineLevel="0" collapsed="false">
      <c r="A5503" s="2" t="s">
        <v>10669</v>
      </c>
      <c r="B5503" s="2" t="s">
        <v>5111</v>
      </c>
      <c r="C5503" s="2" t="s">
        <v>5190</v>
      </c>
      <c r="D5503" s="13" t="n">
        <v>46176</v>
      </c>
      <c r="E5503" s="2" t="s">
        <v>98</v>
      </c>
      <c r="F5503" s="2" t="s">
        <v>98</v>
      </c>
      <c r="G5503" s="2" t="s">
        <v>142</v>
      </c>
    </row>
    <row r="5504" customFormat="false" ht="15" hidden="false" customHeight="false" outlineLevel="0" collapsed="false">
      <c r="A5504" s="2" t="s">
        <v>10670</v>
      </c>
      <c r="B5504" s="2" t="s">
        <v>679</v>
      </c>
      <c r="C5504" s="2" t="s">
        <v>5166</v>
      </c>
      <c r="D5504" s="13" t="n">
        <v>45886</v>
      </c>
      <c r="E5504" s="2" t="s">
        <v>165</v>
      </c>
      <c r="F5504" s="2" t="s">
        <v>123</v>
      </c>
      <c r="G5504" s="2" t="s">
        <v>124</v>
      </c>
    </row>
    <row r="5505" customFormat="false" ht="15" hidden="false" customHeight="false" outlineLevel="0" collapsed="false">
      <c r="A5505" s="2" t="s">
        <v>10671</v>
      </c>
      <c r="B5505" s="2" t="s">
        <v>2330</v>
      </c>
      <c r="C5505" s="2" t="s">
        <v>5172</v>
      </c>
      <c r="D5505" s="13" t="n">
        <v>45884</v>
      </c>
      <c r="E5505" s="2" t="s">
        <v>114</v>
      </c>
      <c r="F5505" s="2" t="s">
        <v>98</v>
      </c>
      <c r="G5505" s="2" t="s">
        <v>136</v>
      </c>
    </row>
    <row r="5506" customFormat="false" ht="15" hidden="false" customHeight="false" outlineLevel="0" collapsed="false">
      <c r="A5506" s="2" t="s">
        <v>10672</v>
      </c>
      <c r="B5506" s="2" t="s">
        <v>2928</v>
      </c>
      <c r="C5506" s="2" t="s">
        <v>5168</v>
      </c>
      <c r="D5506" s="13" t="n">
        <v>45736</v>
      </c>
      <c r="E5506" s="2" t="s">
        <v>123</v>
      </c>
      <c r="F5506" s="2" t="s">
        <v>98</v>
      </c>
      <c r="G5506" s="2" t="s">
        <v>115</v>
      </c>
    </row>
    <row r="5507" customFormat="false" ht="15" hidden="false" customHeight="false" outlineLevel="0" collapsed="false">
      <c r="A5507" s="2" t="s">
        <v>10673</v>
      </c>
      <c r="B5507" s="2" t="s">
        <v>3828</v>
      </c>
      <c r="C5507" s="2" t="s">
        <v>5164</v>
      </c>
      <c r="D5507" s="13" t="n">
        <v>45996</v>
      </c>
      <c r="E5507" s="2" t="s">
        <v>98</v>
      </c>
      <c r="F5507" s="2" t="s">
        <v>108</v>
      </c>
      <c r="G5507" s="2" t="s">
        <v>115</v>
      </c>
    </row>
    <row r="5508" customFormat="false" ht="15" hidden="false" customHeight="false" outlineLevel="0" collapsed="false">
      <c r="A5508" s="2" t="s">
        <v>10674</v>
      </c>
      <c r="B5508" s="2" t="s">
        <v>3765</v>
      </c>
      <c r="C5508" s="2" t="s">
        <v>5164</v>
      </c>
      <c r="D5508" s="13" t="n">
        <v>46058</v>
      </c>
      <c r="E5508" s="2" t="s">
        <v>98</v>
      </c>
      <c r="F5508" s="2" t="s">
        <v>139</v>
      </c>
      <c r="G5508" s="2" t="s">
        <v>130</v>
      </c>
    </row>
    <row r="5509" customFormat="false" ht="15" hidden="false" customHeight="false" outlineLevel="0" collapsed="false">
      <c r="A5509" s="2" t="s">
        <v>10675</v>
      </c>
      <c r="B5509" s="2" t="s">
        <v>1529</v>
      </c>
      <c r="C5509" s="2" t="s">
        <v>5172</v>
      </c>
      <c r="D5509" s="13" t="n">
        <v>45874</v>
      </c>
      <c r="E5509" s="2" t="s">
        <v>119</v>
      </c>
      <c r="F5509" s="2" t="s">
        <v>98</v>
      </c>
      <c r="G5509" s="2" t="s">
        <v>142</v>
      </c>
    </row>
    <row r="5510" customFormat="false" ht="15" hidden="false" customHeight="false" outlineLevel="0" collapsed="false">
      <c r="A5510" s="2" t="s">
        <v>10676</v>
      </c>
      <c r="B5510" s="2" t="s">
        <v>5108</v>
      </c>
      <c r="C5510" s="2" t="s">
        <v>5190</v>
      </c>
      <c r="D5510" s="13" t="n">
        <v>45896</v>
      </c>
      <c r="E5510" s="2" t="s">
        <v>98</v>
      </c>
      <c r="F5510" s="2" t="s">
        <v>98</v>
      </c>
      <c r="G5510" s="2" t="s">
        <v>133</v>
      </c>
    </row>
    <row r="5511" customFormat="false" ht="15" hidden="false" customHeight="false" outlineLevel="0" collapsed="false">
      <c r="A5511" s="2" t="s">
        <v>10677</v>
      </c>
      <c r="B5511" s="2" t="s">
        <v>2946</v>
      </c>
      <c r="C5511" s="2" t="s">
        <v>5168</v>
      </c>
      <c r="D5511" s="13" t="n">
        <v>46061</v>
      </c>
      <c r="E5511" s="2" t="s">
        <v>163</v>
      </c>
      <c r="F5511" s="2" t="s">
        <v>98</v>
      </c>
      <c r="G5511" s="2" t="s">
        <v>120</v>
      </c>
    </row>
    <row r="5512" customFormat="false" ht="15" hidden="false" customHeight="false" outlineLevel="0" collapsed="false">
      <c r="A5512" s="2" t="s">
        <v>10678</v>
      </c>
      <c r="B5512" s="2" t="s">
        <v>4572</v>
      </c>
      <c r="C5512" s="2" t="s">
        <v>5190</v>
      </c>
      <c r="D5512" s="13" t="n">
        <v>46190</v>
      </c>
      <c r="E5512" s="2" t="s">
        <v>98</v>
      </c>
      <c r="F5512" s="2" t="s">
        <v>119</v>
      </c>
      <c r="G5512" s="2" t="s">
        <v>111</v>
      </c>
    </row>
    <row r="5513" customFormat="false" ht="15" hidden="false" customHeight="false" outlineLevel="0" collapsed="false">
      <c r="A5513" s="2" t="s">
        <v>10679</v>
      </c>
      <c r="B5513" s="2" t="s">
        <v>1008</v>
      </c>
      <c r="C5513" s="2" t="s">
        <v>5190</v>
      </c>
      <c r="D5513" s="13" t="n">
        <v>45661</v>
      </c>
      <c r="E5513" s="2" t="s">
        <v>98</v>
      </c>
      <c r="F5513" s="2" t="s">
        <v>123</v>
      </c>
      <c r="G5513" s="2" t="s">
        <v>133</v>
      </c>
    </row>
    <row r="5514" customFormat="false" ht="15" hidden="false" customHeight="false" outlineLevel="0" collapsed="false">
      <c r="A5514" s="2" t="s">
        <v>10680</v>
      </c>
      <c r="B5514" s="2" t="s">
        <v>4498</v>
      </c>
      <c r="C5514" s="2" t="s">
        <v>5168</v>
      </c>
      <c r="D5514" s="13" t="n">
        <v>45840</v>
      </c>
      <c r="E5514" s="2" t="s">
        <v>145</v>
      </c>
      <c r="F5514" s="2" t="s">
        <v>98</v>
      </c>
      <c r="G5514" s="2" t="s">
        <v>133</v>
      </c>
    </row>
    <row r="5515" customFormat="false" ht="15" hidden="false" customHeight="false" outlineLevel="0" collapsed="false">
      <c r="A5515" s="2" t="s">
        <v>10681</v>
      </c>
      <c r="B5515" s="2" t="s">
        <v>785</v>
      </c>
      <c r="C5515" s="2" t="s">
        <v>5190</v>
      </c>
      <c r="D5515" s="13" t="n">
        <v>46213</v>
      </c>
      <c r="E5515" s="2" t="s">
        <v>98</v>
      </c>
      <c r="F5515" s="2" t="s">
        <v>98</v>
      </c>
      <c r="G5515" s="2" t="s">
        <v>99</v>
      </c>
    </row>
    <row r="5516" customFormat="false" ht="15" hidden="false" customHeight="false" outlineLevel="0" collapsed="false">
      <c r="A5516" s="2" t="s">
        <v>10682</v>
      </c>
      <c r="B5516" s="2" t="s">
        <v>4924</v>
      </c>
      <c r="C5516" s="2" t="s">
        <v>5172</v>
      </c>
      <c r="D5516" s="13" t="n">
        <v>46136</v>
      </c>
      <c r="E5516" s="2" t="s">
        <v>98</v>
      </c>
      <c r="F5516" s="2" t="s">
        <v>98</v>
      </c>
      <c r="G5516" s="2" t="s">
        <v>130</v>
      </c>
    </row>
    <row r="5517" customFormat="false" ht="15" hidden="false" customHeight="false" outlineLevel="0" collapsed="false">
      <c r="A5517" s="2" t="s">
        <v>10683</v>
      </c>
      <c r="B5517" s="2" t="s">
        <v>4049</v>
      </c>
      <c r="C5517" s="2" t="s">
        <v>5166</v>
      </c>
      <c r="D5517" s="13" t="n">
        <v>45467</v>
      </c>
      <c r="E5517" s="2" t="s">
        <v>123</v>
      </c>
      <c r="F5517" s="2" t="s">
        <v>98</v>
      </c>
      <c r="G5517" s="2" t="s">
        <v>115</v>
      </c>
    </row>
    <row r="5518" customFormat="false" ht="15" hidden="false" customHeight="false" outlineLevel="0" collapsed="false">
      <c r="A5518" s="2" t="s">
        <v>10684</v>
      </c>
      <c r="B5518" s="2" t="s">
        <v>4462</v>
      </c>
      <c r="C5518" s="2" t="s">
        <v>5168</v>
      </c>
      <c r="D5518" s="13" t="n">
        <v>45830</v>
      </c>
      <c r="E5518" s="2" t="s">
        <v>141</v>
      </c>
      <c r="F5518" s="2" t="s">
        <v>98</v>
      </c>
      <c r="G5518" s="2" t="s">
        <v>115</v>
      </c>
    </row>
    <row r="5519" customFormat="false" ht="15" hidden="false" customHeight="false" outlineLevel="0" collapsed="false">
      <c r="A5519" s="2" t="s">
        <v>10685</v>
      </c>
      <c r="B5519" s="2" t="s">
        <v>3369</v>
      </c>
      <c r="C5519" s="2" t="s">
        <v>5166</v>
      </c>
      <c r="D5519" s="13" t="n">
        <v>45951</v>
      </c>
      <c r="E5519" s="2" t="s">
        <v>98</v>
      </c>
      <c r="F5519" s="2" t="s">
        <v>139</v>
      </c>
      <c r="G5519" s="2" t="s">
        <v>133</v>
      </c>
    </row>
    <row r="5520" customFormat="false" ht="15" hidden="false" customHeight="false" outlineLevel="0" collapsed="false">
      <c r="A5520" s="2" t="s">
        <v>10686</v>
      </c>
      <c r="B5520" s="2" t="s">
        <v>2525</v>
      </c>
      <c r="C5520" s="2" t="s">
        <v>5164</v>
      </c>
      <c r="D5520" s="13" t="n">
        <v>45481</v>
      </c>
      <c r="E5520" s="2" t="s">
        <v>98</v>
      </c>
      <c r="F5520" s="2" t="s">
        <v>123</v>
      </c>
      <c r="G5520" s="2" t="s">
        <v>142</v>
      </c>
    </row>
    <row r="5521" customFormat="false" ht="15" hidden="false" customHeight="false" outlineLevel="0" collapsed="false">
      <c r="A5521" s="2" t="s">
        <v>10687</v>
      </c>
      <c r="B5521" s="2" t="s">
        <v>1484</v>
      </c>
      <c r="C5521" s="2" t="s">
        <v>5172</v>
      </c>
      <c r="D5521" s="13" t="n">
        <v>45592</v>
      </c>
      <c r="E5521" s="2" t="s">
        <v>98</v>
      </c>
      <c r="F5521" s="2" t="s">
        <v>98</v>
      </c>
      <c r="G5521" s="2" t="s">
        <v>142</v>
      </c>
    </row>
    <row r="5522" customFormat="false" ht="15" hidden="false" customHeight="false" outlineLevel="0" collapsed="false">
      <c r="A5522" s="2" t="s">
        <v>10688</v>
      </c>
      <c r="B5522" s="2" t="s">
        <v>1240</v>
      </c>
      <c r="C5522" s="2" t="s">
        <v>5164</v>
      </c>
      <c r="D5522" s="13" t="n">
        <v>45484</v>
      </c>
      <c r="E5522" s="2" t="s">
        <v>98</v>
      </c>
      <c r="F5522" s="2" t="s">
        <v>165</v>
      </c>
      <c r="G5522" s="2" t="s">
        <v>136</v>
      </c>
    </row>
    <row r="5523" customFormat="false" ht="15" hidden="false" customHeight="false" outlineLevel="0" collapsed="false">
      <c r="A5523" s="2" t="s">
        <v>10689</v>
      </c>
      <c r="B5523" s="2" t="s">
        <v>4836</v>
      </c>
      <c r="C5523" s="2" t="s">
        <v>5166</v>
      </c>
      <c r="D5523" s="13" t="n">
        <v>46105</v>
      </c>
      <c r="E5523" s="2" t="s">
        <v>139</v>
      </c>
      <c r="F5523" s="2" t="s">
        <v>123</v>
      </c>
      <c r="G5523" s="2" t="s">
        <v>124</v>
      </c>
    </row>
    <row r="5524" customFormat="false" ht="15" hidden="false" customHeight="false" outlineLevel="0" collapsed="false">
      <c r="A5524" s="2" t="s">
        <v>10690</v>
      </c>
      <c r="B5524" s="2" t="s">
        <v>3849</v>
      </c>
      <c r="C5524" s="2" t="s">
        <v>5172</v>
      </c>
      <c r="D5524" s="13" t="n">
        <v>45322</v>
      </c>
      <c r="E5524" s="2" t="s">
        <v>104</v>
      </c>
      <c r="F5524" s="2" t="s">
        <v>98</v>
      </c>
      <c r="G5524" s="2" t="s">
        <v>124</v>
      </c>
    </row>
    <row r="5525" customFormat="false" ht="15" hidden="false" customHeight="false" outlineLevel="0" collapsed="false">
      <c r="A5525" s="2" t="s">
        <v>10691</v>
      </c>
      <c r="B5525" s="2" t="s">
        <v>5078</v>
      </c>
      <c r="C5525" s="2" t="s">
        <v>5190</v>
      </c>
      <c r="D5525" s="13" t="n">
        <v>45794</v>
      </c>
      <c r="E5525" s="2" t="s">
        <v>98</v>
      </c>
      <c r="F5525" s="2" t="s">
        <v>98</v>
      </c>
      <c r="G5525" s="2" t="s">
        <v>115</v>
      </c>
    </row>
    <row r="5526" customFormat="false" ht="15" hidden="false" customHeight="false" outlineLevel="0" collapsed="false">
      <c r="A5526" s="2" t="s">
        <v>10692</v>
      </c>
      <c r="B5526" s="2" t="s">
        <v>2048</v>
      </c>
      <c r="C5526" s="2" t="s">
        <v>5172</v>
      </c>
      <c r="D5526" s="13" t="n">
        <v>45645</v>
      </c>
      <c r="E5526" s="2" t="s">
        <v>98</v>
      </c>
      <c r="F5526" s="2" t="s">
        <v>98</v>
      </c>
      <c r="G5526" s="2" t="s">
        <v>124</v>
      </c>
    </row>
    <row r="5527" customFormat="false" ht="15" hidden="false" customHeight="false" outlineLevel="0" collapsed="false">
      <c r="A5527" s="2" t="s">
        <v>10693</v>
      </c>
      <c r="B5527" s="2" t="s">
        <v>1955</v>
      </c>
      <c r="C5527" s="2" t="s">
        <v>5164</v>
      </c>
      <c r="D5527" s="13" t="n">
        <v>45893</v>
      </c>
      <c r="E5527" s="2" t="s">
        <v>98</v>
      </c>
      <c r="F5527" s="2" t="s">
        <v>114</v>
      </c>
      <c r="G5527" s="2" t="s">
        <v>136</v>
      </c>
    </row>
    <row r="5528" customFormat="false" ht="15" hidden="false" customHeight="false" outlineLevel="0" collapsed="false">
      <c r="A5528" s="2" t="s">
        <v>10694</v>
      </c>
      <c r="B5528" s="2" t="s">
        <v>249</v>
      </c>
      <c r="C5528" s="2" t="s">
        <v>5172</v>
      </c>
      <c r="D5528" s="13" t="n">
        <v>45573</v>
      </c>
      <c r="E5528" s="2" t="s">
        <v>141</v>
      </c>
      <c r="F5528" s="2" t="s">
        <v>98</v>
      </c>
      <c r="G5528" s="2" t="s">
        <v>133</v>
      </c>
    </row>
    <row r="5529" customFormat="false" ht="15" hidden="false" customHeight="false" outlineLevel="0" collapsed="false">
      <c r="A5529" s="2" t="s">
        <v>10695</v>
      </c>
      <c r="B5529" s="2" t="s">
        <v>2782</v>
      </c>
      <c r="C5529" s="2" t="s">
        <v>5164</v>
      </c>
      <c r="D5529" s="13" t="n">
        <v>45582</v>
      </c>
      <c r="E5529" s="2" t="s">
        <v>98</v>
      </c>
      <c r="F5529" s="2" t="s">
        <v>98</v>
      </c>
      <c r="G5529" s="2" t="s">
        <v>115</v>
      </c>
    </row>
    <row r="5530" customFormat="false" ht="15" hidden="false" customHeight="false" outlineLevel="0" collapsed="false">
      <c r="A5530" s="2" t="s">
        <v>10696</v>
      </c>
      <c r="B5530" s="2" t="s">
        <v>472</v>
      </c>
      <c r="C5530" s="2" t="s">
        <v>5164</v>
      </c>
      <c r="D5530" s="13" t="n">
        <v>45741</v>
      </c>
      <c r="E5530" s="2" t="s">
        <v>98</v>
      </c>
      <c r="F5530" s="2" t="s">
        <v>128</v>
      </c>
      <c r="G5530" s="2" t="s">
        <v>115</v>
      </c>
    </row>
    <row r="5531" customFormat="false" ht="15" hidden="false" customHeight="false" outlineLevel="0" collapsed="false">
      <c r="A5531" s="2" t="s">
        <v>10697</v>
      </c>
      <c r="B5531" s="2" t="s">
        <v>906</v>
      </c>
      <c r="C5531" s="2" t="s">
        <v>5164</v>
      </c>
      <c r="D5531" s="13" t="n">
        <v>45792</v>
      </c>
      <c r="E5531" s="2" t="s">
        <v>98</v>
      </c>
      <c r="F5531" s="2" t="s">
        <v>165</v>
      </c>
      <c r="G5531" s="2" t="s">
        <v>109</v>
      </c>
    </row>
    <row r="5532" customFormat="false" ht="15" hidden="false" customHeight="false" outlineLevel="0" collapsed="false">
      <c r="A5532" s="2" t="s">
        <v>10698</v>
      </c>
      <c r="B5532" s="2" t="s">
        <v>3516</v>
      </c>
      <c r="C5532" s="2" t="s">
        <v>5190</v>
      </c>
      <c r="D5532" s="13" t="n">
        <v>45442</v>
      </c>
      <c r="E5532" s="2" t="s">
        <v>98</v>
      </c>
      <c r="F5532" s="2" t="s">
        <v>145</v>
      </c>
      <c r="G5532" s="2" t="s">
        <v>120</v>
      </c>
    </row>
    <row r="5533" customFormat="false" ht="15" hidden="false" customHeight="false" outlineLevel="0" collapsed="false">
      <c r="A5533" s="2" t="s">
        <v>10699</v>
      </c>
      <c r="B5533" s="2" t="s">
        <v>4989</v>
      </c>
      <c r="C5533" s="2" t="s">
        <v>5164</v>
      </c>
      <c r="D5533" s="13" t="n">
        <v>45905</v>
      </c>
      <c r="E5533" s="2" t="s">
        <v>98</v>
      </c>
      <c r="F5533" s="2" t="s">
        <v>98</v>
      </c>
      <c r="G5533" s="2" t="s">
        <v>130</v>
      </c>
    </row>
    <row r="5534" customFormat="false" ht="15" hidden="false" customHeight="false" outlineLevel="0" collapsed="false">
      <c r="A5534" s="2" t="s">
        <v>10700</v>
      </c>
      <c r="B5534" s="2" t="s">
        <v>2132</v>
      </c>
      <c r="C5534" s="2" t="s">
        <v>5190</v>
      </c>
      <c r="D5534" s="13" t="n">
        <v>45776</v>
      </c>
      <c r="E5534" s="2" t="s">
        <v>98</v>
      </c>
      <c r="F5534" s="2" t="s">
        <v>141</v>
      </c>
      <c r="G5534" s="2" t="s">
        <v>120</v>
      </c>
    </row>
    <row r="5535" customFormat="false" ht="15" hidden="false" customHeight="false" outlineLevel="0" collapsed="false">
      <c r="A5535" s="2" t="s">
        <v>10701</v>
      </c>
      <c r="B5535" s="2" t="s">
        <v>1527</v>
      </c>
      <c r="C5535" s="2" t="s">
        <v>5166</v>
      </c>
      <c r="D5535" s="13" t="n">
        <v>46044</v>
      </c>
      <c r="E5535" s="2" t="s">
        <v>145</v>
      </c>
      <c r="F5535" s="2" t="s">
        <v>98</v>
      </c>
      <c r="G5535" s="2" t="s">
        <v>115</v>
      </c>
    </row>
    <row r="5536" customFormat="false" ht="15" hidden="false" customHeight="false" outlineLevel="0" collapsed="false">
      <c r="A5536" s="2" t="s">
        <v>10702</v>
      </c>
      <c r="B5536" s="2" t="s">
        <v>4937</v>
      </c>
      <c r="C5536" s="2" t="s">
        <v>5168</v>
      </c>
      <c r="D5536" s="13" t="n">
        <v>45920</v>
      </c>
      <c r="E5536" s="2" t="s">
        <v>128</v>
      </c>
      <c r="F5536" s="2" t="s">
        <v>98</v>
      </c>
      <c r="G5536" s="2" t="s">
        <v>124</v>
      </c>
    </row>
    <row r="5537" customFormat="false" ht="15" hidden="false" customHeight="false" outlineLevel="0" collapsed="false">
      <c r="A5537" s="2" t="s">
        <v>10703</v>
      </c>
      <c r="B5537" s="2" t="s">
        <v>2335</v>
      </c>
      <c r="C5537" s="2" t="s">
        <v>5164</v>
      </c>
      <c r="D5537" s="13" t="n">
        <v>46079</v>
      </c>
      <c r="E5537" s="2" t="s">
        <v>98</v>
      </c>
      <c r="F5537" s="2" t="s">
        <v>98</v>
      </c>
      <c r="G5537" s="2" t="s">
        <v>136</v>
      </c>
    </row>
    <row r="5538" customFormat="false" ht="15" hidden="false" customHeight="false" outlineLevel="0" collapsed="false">
      <c r="A5538" s="2" t="s">
        <v>10704</v>
      </c>
      <c r="B5538" s="2" t="s">
        <v>4572</v>
      </c>
      <c r="C5538" s="2" t="s">
        <v>5190</v>
      </c>
      <c r="D5538" s="13" t="n">
        <v>45602</v>
      </c>
      <c r="E5538" s="2" t="s">
        <v>98</v>
      </c>
      <c r="F5538" s="2" t="s">
        <v>119</v>
      </c>
      <c r="G5538" s="2" t="s">
        <v>115</v>
      </c>
    </row>
    <row r="5539" customFormat="false" ht="15" hidden="false" customHeight="false" outlineLevel="0" collapsed="false">
      <c r="A5539" s="2" t="s">
        <v>10705</v>
      </c>
      <c r="B5539" s="2" t="s">
        <v>5024</v>
      </c>
      <c r="C5539" s="2" t="s">
        <v>5190</v>
      </c>
      <c r="D5539" s="13" t="n">
        <v>45765</v>
      </c>
      <c r="E5539" s="2" t="s">
        <v>98</v>
      </c>
      <c r="F5539" s="2" t="s">
        <v>98</v>
      </c>
      <c r="G5539" s="2" t="s">
        <v>124</v>
      </c>
    </row>
    <row r="5540" customFormat="false" ht="15" hidden="false" customHeight="false" outlineLevel="0" collapsed="false">
      <c r="A5540" s="2" t="s">
        <v>10706</v>
      </c>
      <c r="B5540" s="2" t="s">
        <v>4652</v>
      </c>
      <c r="C5540" s="2" t="s">
        <v>5164</v>
      </c>
      <c r="D5540" s="13" t="n">
        <v>45584</v>
      </c>
      <c r="E5540" s="2" t="s">
        <v>98</v>
      </c>
      <c r="F5540" s="2" t="s">
        <v>123</v>
      </c>
      <c r="G5540" s="2" t="s">
        <v>124</v>
      </c>
    </row>
    <row r="5541" customFormat="false" ht="15" hidden="false" customHeight="false" outlineLevel="0" collapsed="false">
      <c r="A5541" s="2" t="s">
        <v>10707</v>
      </c>
      <c r="B5541" s="2" t="s">
        <v>2852</v>
      </c>
      <c r="C5541" s="2" t="s">
        <v>5166</v>
      </c>
      <c r="D5541" s="13" t="n">
        <v>45814</v>
      </c>
      <c r="E5541" s="2" t="s">
        <v>114</v>
      </c>
      <c r="F5541" s="2" t="s">
        <v>145</v>
      </c>
      <c r="G5541" s="2" t="s">
        <v>111</v>
      </c>
    </row>
    <row r="5542" customFormat="false" ht="15" hidden="false" customHeight="false" outlineLevel="0" collapsed="false">
      <c r="A5542" s="2" t="s">
        <v>10708</v>
      </c>
      <c r="B5542" s="2" t="s">
        <v>1986</v>
      </c>
      <c r="C5542" s="2" t="s">
        <v>5168</v>
      </c>
      <c r="D5542" s="13" t="n">
        <v>45771</v>
      </c>
      <c r="E5542" s="2" t="s">
        <v>139</v>
      </c>
      <c r="F5542" s="2" t="s">
        <v>98</v>
      </c>
      <c r="G5542" s="2" t="s">
        <v>136</v>
      </c>
    </row>
    <row r="5543" customFormat="false" ht="15" hidden="false" customHeight="false" outlineLevel="0" collapsed="false">
      <c r="A5543" s="2" t="s">
        <v>10709</v>
      </c>
      <c r="B5543" s="2" t="s">
        <v>1665</v>
      </c>
      <c r="C5543" s="2" t="s">
        <v>5164</v>
      </c>
      <c r="D5543" s="13" t="n">
        <v>45738</v>
      </c>
      <c r="E5543" s="2" t="s">
        <v>98</v>
      </c>
      <c r="F5543" s="2" t="s">
        <v>141</v>
      </c>
      <c r="G5543" s="2" t="s">
        <v>109</v>
      </c>
    </row>
    <row r="5544" customFormat="false" ht="15" hidden="false" customHeight="false" outlineLevel="0" collapsed="false">
      <c r="A5544" s="2" t="s">
        <v>10710</v>
      </c>
      <c r="B5544" s="2" t="s">
        <v>408</v>
      </c>
      <c r="C5544" s="2" t="s">
        <v>5190</v>
      </c>
      <c r="D5544" s="13" t="n">
        <v>46098</v>
      </c>
      <c r="E5544" s="2" t="s">
        <v>98</v>
      </c>
      <c r="F5544" s="2" t="s">
        <v>119</v>
      </c>
      <c r="G5544" s="2" t="s">
        <v>130</v>
      </c>
    </row>
    <row r="5545" customFormat="false" ht="15" hidden="false" customHeight="false" outlineLevel="0" collapsed="false">
      <c r="A5545" s="2" t="s">
        <v>10711</v>
      </c>
      <c r="B5545" s="2" t="s">
        <v>2534</v>
      </c>
      <c r="C5545" s="2" t="s">
        <v>5168</v>
      </c>
      <c r="D5545" s="13" t="n">
        <v>45612</v>
      </c>
      <c r="E5545" s="2" t="s">
        <v>141</v>
      </c>
      <c r="F5545" s="2" t="s">
        <v>98</v>
      </c>
      <c r="G5545" s="2" t="s">
        <v>136</v>
      </c>
    </row>
    <row r="5546" customFormat="false" ht="15" hidden="false" customHeight="false" outlineLevel="0" collapsed="false">
      <c r="A5546" s="2" t="s">
        <v>10712</v>
      </c>
      <c r="B5546" s="2" t="s">
        <v>2855</v>
      </c>
      <c r="C5546" s="2" t="s">
        <v>5168</v>
      </c>
      <c r="D5546" s="13" t="n">
        <v>46159</v>
      </c>
      <c r="E5546" s="2" t="s">
        <v>139</v>
      </c>
      <c r="F5546" s="2" t="s">
        <v>98</v>
      </c>
      <c r="G5546" s="2" t="s">
        <v>133</v>
      </c>
    </row>
    <row r="5547" customFormat="false" ht="15" hidden="false" customHeight="false" outlineLevel="0" collapsed="false">
      <c r="A5547" s="2" t="s">
        <v>10713</v>
      </c>
      <c r="B5547" s="2" t="s">
        <v>2297</v>
      </c>
      <c r="C5547" s="2" t="s">
        <v>5164</v>
      </c>
      <c r="D5547" s="13" t="n">
        <v>45810</v>
      </c>
      <c r="E5547" s="2" t="s">
        <v>98</v>
      </c>
      <c r="F5547" s="2" t="s">
        <v>98</v>
      </c>
      <c r="G5547" s="2" t="s">
        <v>130</v>
      </c>
    </row>
    <row r="5548" customFormat="false" ht="15" hidden="false" customHeight="false" outlineLevel="0" collapsed="false">
      <c r="A5548" s="2" t="s">
        <v>10714</v>
      </c>
      <c r="B5548" s="2" t="s">
        <v>1528</v>
      </c>
      <c r="C5548" s="2" t="s">
        <v>5172</v>
      </c>
      <c r="D5548" s="13" t="n">
        <v>46188</v>
      </c>
      <c r="E5548" s="2" t="s">
        <v>165</v>
      </c>
      <c r="F5548" s="2" t="s">
        <v>98</v>
      </c>
      <c r="G5548" s="2" t="s">
        <v>124</v>
      </c>
    </row>
    <row r="5549" customFormat="false" ht="15" hidden="false" customHeight="false" outlineLevel="0" collapsed="false">
      <c r="A5549" s="2" t="s">
        <v>10715</v>
      </c>
      <c r="B5549" s="2" t="s">
        <v>2729</v>
      </c>
      <c r="C5549" s="2" t="s">
        <v>5164</v>
      </c>
      <c r="D5549" s="13" t="n">
        <v>46188</v>
      </c>
      <c r="E5549" s="2" t="s">
        <v>98</v>
      </c>
      <c r="F5549" s="2" t="s">
        <v>119</v>
      </c>
      <c r="G5549" s="2" t="s">
        <v>109</v>
      </c>
    </row>
    <row r="5550" customFormat="false" ht="15" hidden="false" customHeight="false" outlineLevel="0" collapsed="false">
      <c r="A5550" s="2" t="s">
        <v>10716</v>
      </c>
      <c r="B5550" s="2" t="s">
        <v>2086</v>
      </c>
      <c r="C5550" s="2" t="s">
        <v>5168</v>
      </c>
      <c r="D5550" s="13" t="n">
        <v>45661</v>
      </c>
      <c r="E5550" s="2" t="s">
        <v>98</v>
      </c>
      <c r="F5550" s="2" t="s">
        <v>98</v>
      </c>
      <c r="G5550" s="2" t="s">
        <v>130</v>
      </c>
    </row>
    <row r="5551" customFormat="false" ht="15" hidden="false" customHeight="false" outlineLevel="0" collapsed="false">
      <c r="A5551" s="2" t="s">
        <v>10717</v>
      </c>
      <c r="B5551" s="2" t="s">
        <v>2354</v>
      </c>
      <c r="C5551" s="2" t="s">
        <v>5190</v>
      </c>
      <c r="D5551" s="13" t="n">
        <v>45539</v>
      </c>
      <c r="E5551" s="2" t="s">
        <v>98</v>
      </c>
      <c r="F5551" s="2" t="s">
        <v>119</v>
      </c>
      <c r="G5551" s="2" t="s">
        <v>115</v>
      </c>
    </row>
    <row r="5552" customFormat="false" ht="15" hidden="false" customHeight="false" outlineLevel="0" collapsed="false">
      <c r="A5552" s="2" t="s">
        <v>10718</v>
      </c>
      <c r="B5552" s="2" t="s">
        <v>3260</v>
      </c>
      <c r="C5552" s="2" t="s">
        <v>5164</v>
      </c>
      <c r="D5552" s="13" t="n">
        <v>46128</v>
      </c>
      <c r="E5552" s="2" t="s">
        <v>98</v>
      </c>
      <c r="F5552" s="2" t="s">
        <v>104</v>
      </c>
      <c r="G5552" s="2" t="s">
        <v>142</v>
      </c>
    </row>
    <row r="5553" customFormat="false" ht="15" hidden="false" customHeight="false" outlineLevel="0" collapsed="false">
      <c r="A5553" s="2" t="s">
        <v>10719</v>
      </c>
      <c r="B5553" s="2" t="s">
        <v>3151</v>
      </c>
      <c r="C5553" s="2" t="s">
        <v>5168</v>
      </c>
      <c r="D5553" s="13" t="n">
        <v>45599</v>
      </c>
      <c r="E5553" s="2" t="s">
        <v>98</v>
      </c>
      <c r="F5553" s="2" t="s">
        <v>98</v>
      </c>
      <c r="G5553" s="2" t="s">
        <v>136</v>
      </c>
    </row>
    <row r="5554" customFormat="false" ht="15" hidden="false" customHeight="false" outlineLevel="0" collapsed="false">
      <c r="A5554" s="2" t="s">
        <v>10720</v>
      </c>
      <c r="B5554" s="2" t="s">
        <v>5024</v>
      </c>
      <c r="C5554" s="2" t="s">
        <v>5172</v>
      </c>
      <c r="D5554" s="13" t="n">
        <v>46034</v>
      </c>
      <c r="E5554" s="2" t="s">
        <v>98</v>
      </c>
      <c r="F5554" s="2" t="s">
        <v>98</v>
      </c>
      <c r="G5554" s="2" t="s">
        <v>130</v>
      </c>
    </row>
    <row r="5555" customFormat="false" ht="15" hidden="false" customHeight="false" outlineLevel="0" collapsed="false">
      <c r="A5555" s="2" t="s">
        <v>10721</v>
      </c>
      <c r="B5555" s="2" t="s">
        <v>3915</v>
      </c>
      <c r="C5555" s="2" t="s">
        <v>5164</v>
      </c>
      <c r="D5555" s="13" t="n">
        <v>45627</v>
      </c>
      <c r="E5555" s="2" t="s">
        <v>98</v>
      </c>
      <c r="F5555" s="2" t="s">
        <v>123</v>
      </c>
      <c r="G5555" s="2" t="s">
        <v>133</v>
      </c>
    </row>
    <row r="5556" customFormat="false" ht="15" hidden="false" customHeight="false" outlineLevel="0" collapsed="false">
      <c r="A5556" s="2" t="s">
        <v>10722</v>
      </c>
      <c r="B5556" s="2" t="s">
        <v>4957</v>
      </c>
      <c r="C5556" s="2" t="s">
        <v>5172</v>
      </c>
      <c r="D5556" s="13" t="n">
        <v>45660</v>
      </c>
      <c r="E5556" s="2" t="s">
        <v>98</v>
      </c>
      <c r="F5556" s="2" t="s">
        <v>98</v>
      </c>
      <c r="G5556" s="2" t="s">
        <v>109</v>
      </c>
    </row>
    <row r="5557" customFormat="false" ht="15" hidden="false" customHeight="false" outlineLevel="0" collapsed="false">
      <c r="A5557" s="2" t="s">
        <v>10723</v>
      </c>
      <c r="B5557" s="2" t="s">
        <v>261</v>
      </c>
      <c r="C5557" s="2" t="s">
        <v>5168</v>
      </c>
      <c r="D5557" s="13" t="n">
        <v>45653</v>
      </c>
      <c r="E5557" s="2" t="s">
        <v>141</v>
      </c>
      <c r="F5557" s="2" t="s">
        <v>98</v>
      </c>
      <c r="G5557" s="2" t="s">
        <v>115</v>
      </c>
    </row>
    <row r="5558" customFormat="false" ht="15" hidden="false" customHeight="false" outlineLevel="0" collapsed="false">
      <c r="A5558" s="2" t="s">
        <v>10724</v>
      </c>
      <c r="B5558" s="2" t="s">
        <v>624</v>
      </c>
      <c r="C5558" s="2" t="s">
        <v>5168</v>
      </c>
      <c r="D5558" s="13" t="n">
        <v>45720</v>
      </c>
      <c r="E5558" s="2" t="s">
        <v>165</v>
      </c>
      <c r="F5558" s="2" t="s">
        <v>98</v>
      </c>
      <c r="G5558" s="2" t="s">
        <v>120</v>
      </c>
    </row>
    <row r="5559" customFormat="false" ht="15" hidden="false" customHeight="false" outlineLevel="0" collapsed="false">
      <c r="A5559" s="2" t="s">
        <v>10725</v>
      </c>
      <c r="B5559" s="2" t="s">
        <v>1701</v>
      </c>
      <c r="C5559" s="2" t="s">
        <v>5190</v>
      </c>
      <c r="D5559" s="13" t="n">
        <v>45810</v>
      </c>
      <c r="E5559" s="2" t="s">
        <v>98</v>
      </c>
      <c r="F5559" s="2" t="s">
        <v>119</v>
      </c>
      <c r="G5559" s="2" t="s">
        <v>130</v>
      </c>
    </row>
    <row r="5560" customFormat="false" ht="15" hidden="false" customHeight="false" outlineLevel="0" collapsed="false">
      <c r="A5560" s="2" t="s">
        <v>10726</v>
      </c>
      <c r="B5560" s="2" t="s">
        <v>239</v>
      </c>
      <c r="C5560" s="2" t="s">
        <v>5166</v>
      </c>
      <c r="D5560" s="13" t="n">
        <v>45963</v>
      </c>
      <c r="E5560" s="2" t="s">
        <v>163</v>
      </c>
      <c r="F5560" s="2" t="s">
        <v>128</v>
      </c>
      <c r="G5560" s="2" t="s">
        <v>142</v>
      </c>
    </row>
    <row r="5561" customFormat="false" ht="15" hidden="false" customHeight="false" outlineLevel="0" collapsed="false">
      <c r="A5561" s="2" t="s">
        <v>10727</v>
      </c>
      <c r="B5561" s="2" t="s">
        <v>4629</v>
      </c>
      <c r="C5561" s="2" t="s">
        <v>5164</v>
      </c>
      <c r="D5561" s="13" t="n">
        <v>45964</v>
      </c>
      <c r="E5561" s="2" t="s">
        <v>98</v>
      </c>
      <c r="F5561" s="2" t="s">
        <v>141</v>
      </c>
      <c r="G5561" s="2" t="s">
        <v>120</v>
      </c>
    </row>
    <row r="5562" customFormat="false" ht="15" hidden="false" customHeight="false" outlineLevel="0" collapsed="false">
      <c r="A5562" s="2" t="s">
        <v>10728</v>
      </c>
      <c r="B5562" s="2" t="s">
        <v>5134</v>
      </c>
      <c r="C5562" s="2" t="s">
        <v>5164</v>
      </c>
      <c r="D5562" s="13" t="n">
        <v>45710</v>
      </c>
      <c r="E5562" s="2" t="s">
        <v>98</v>
      </c>
      <c r="F5562" s="2" t="s">
        <v>98</v>
      </c>
      <c r="G5562" s="2" t="s">
        <v>136</v>
      </c>
    </row>
    <row r="5563" customFormat="false" ht="15" hidden="false" customHeight="false" outlineLevel="0" collapsed="false">
      <c r="A5563" s="2" t="s">
        <v>10729</v>
      </c>
      <c r="B5563" s="2" t="s">
        <v>1540</v>
      </c>
      <c r="C5563" s="2" t="s">
        <v>5164</v>
      </c>
      <c r="D5563" s="13" t="n">
        <v>46001</v>
      </c>
      <c r="E5563" s="2" t="s">
        <v>98</v>
      </c>
      <c r="F5563" s="2" t="s">
        <v>119</v>
      </c>
      <c r="G5563" s="2" t="s">
        <v>136</v>
      </c>
    </row>
    <row r="5564" customFormat="false" ht="15" hidden="false" customHeight="false" outlineLevel="0" collapsed="false">
      <c r="A5564" s="2" t="s">
        <v>10730</v>
      </c>
      <c r="B5564" s="2" t="s">
        <v>5081</v>
      </c>
      <c r="C5564" s="2" t="s">
        <v>5190</v>
      </c>
      <c r="D5564" s="13" t="n">
        <v>45921</v>
      </c>
      <c r="E5564" s="2" t="s">
        <v>98</v>
      </c>
      <c r="F5564" s="2" t="s">
        <v>98</v>
      </c>
      <c r="G5564" s="2" t="s">
        <v>120</v>
      </c>
    </row>
    <row r="5565" customFormat="false" ht="15" hidden="false" customHeight="false" outlineLevel="0" collapsed="false">
      <c r="A5565" s="2" t="s">
        <v>10731</v>
      </c>
      <c r="B5565" s="2" t="s">
        <v>4585</v>
      </c>
      <c r="C5565" s="2" t="s">
        <v>5190</v>
      </c>
      <c r="D5565" s="13" t="n">
        <v>46226</v>
      </c>
      <c r="E5565" s="2" t="s">
        <v>98</v>
      </c>
      <c r="F5565" s="2" t="s">
        <v>104</v>
      </c>
      <c r="G5565" s="2" t="s">
        <v>120</v>
      </c>
    </row>
    <row r="5566" customFormat="false" ht="15" hidden="false" customHeight="false" outlineLevel="0" collapsed="false">
      <c r="A5566" s="2" t="s">
        <v>10732</v>
      </c>
      <c r="B5566" s="2" t="s">
        <v>978</v>
      </c>
      <c r="C5566" s="2" t="s">
        <v>5166</v>
      </c>
      <c r="D5566" s="13" t="n">
        <v>45941</v>
      </c>
      <c r="E5566" s="2" t="s">
        <v>139</v>
      </c>
      <c r="F5566" s="2" t="s">
        <v>128</v>
      </c>
      <c r="G5566" s="2" t="s">
        <v>136</v>
      </c>
    </row>
    <row r="5567" customFormat="false" ht="15" hidden="false" customHeight="false" outlineLevel="0" collapsed="false">
      <c r="A5567" s="2" t="s">
        <v>10733</v>
      </c>
      <c r="B5567" s="2" t="s">
        <v>4108</v>
      </c>
      <c r="C5567" s="2" t="s">
        <v>5190</v>
      </c>
      <c r="D5567" s="13" t="n">
        <v>45413</v>
      </c>
      <c r="E5567" s="2" t="s">
        <v>98</v>
      </c>
      <c r="F5567" s="2" t="s">
        <v>139</v>
      </c>
      <c r="G5567" s="2" t="s">
        <v>115</v>
      </c>
    </row>
    <row r="5568" customFormat="false" ht="15" hidden="false" customHeight="false" outlineLevel="0" collapsed="false">
      <c r="A5568" s="2" t="s">
        <v>10734</v>
      </c>
      <c r="B5568" s="2" t="s">
        <v>307</v>
      </c>
      <c r="C5568" s="2" t="s">
        <v>5166</v>
      </c>
      <c r="D5568" s="13" t="n">
        <v>45810</v>
      </c>
      <c r="E5568" s="2" t="s">
        <v>163</v>
      </c>
      <c r="F5568" s="2" t="s">
        <v>114</v>
      </c>
      <c r="G5568" s="2" t="s">
        <v>115</v>
      </c>
    </row>
    <row r="5569" customFormat="false" ht="15" hidden="false" customHeight="false" outlineLevel="0" collapsed="false">
      <c r="A5569" s="2" t="s">
        <v>10735</v>
      </c>
      <c r="B5569" s="2" t="s">
        <v>549</v>
      </c>
      <c r="C5569" s="2" t="s">
        <v>5172</v>
      </c>
      <c r="D5569" s="13" t="n">
        <v>45459</v>
      </c>
      <c r="E5569" s="2" t="s">
        <v>123</v>
      </c>
      <c r="F5569" s="2" t="s">
        <v>98</v>
      </c>
      <c r="G5569" s="2" t="s">
        <v>136</v>
      </c>
    </row>
    <row r="5570" customFormat="false" ht="15" hidden="false" customHeight="false" outlineLevel="0" collapsed="false">
      <c r="A5570" s="2" t="s">
        <v>10736</v>
      </c>
      <c r="B5570" s="2" t="s">
        <v>235</v>
      </c>
      <c r="C5570" s="2" t="s">
        <v>5164</v>
      </c>
      <c r="D5570" s="13" t="n">
        <v>46023</v>
      </c>
      <c r="E5570" s="2" t="s">
        <v>98</v>
      </c>
      <c r="F5570" s="2" t="s">
        <v>123</v>
      </c>
      <c r="G5570" s="2" t="s">
        <v>142</v>
      </c>
    </row>
    <row r="5571" customFormat="false" ht="15" hidden="false" customHeight="false" outlineLevel="0" collapsed="false">
      <c r="A5571" s="2" t="s">
        <v>10737</v>
      </c>
      <c r="B5571" s="2" t="s">
        <v>539</v>
      </c>
      <c r="C5571" s="2" t="s">
        <v>5164</v>
      </c>
      <c r="D5571" s="13" t="n">
        <v>45453</v>
      </c>
      <c r="E5571" s="2" t="s">
        <v>98</v>
      </c>
      <c r="F5571" s="2" t="s">
        <v>98</v>
      </c>
      <c r="G5571" s="2" t="s">
        <v>115</v>
      </c>
    </row>
    <row r="5572" customFormat="false" ht="15" hidden="false" customHeight="false" outlineLevel="0" collapsed="false">
      <c r="A5572" s="2" t="s">
        <v>10738</v>
      </c>
      <c r="B5572" s="2" t="s">
        <v>5085</v>
      </c>
      <c r="C5572" s="2" t="s">
        <v>5190</v>
      </c>
      <c r="D5572" s="13" t="n">
        <v>45587</v>
      </c>
      <c r="E5572" s="2" t="s">
        <v>98</v>
      </c>
      <c r="F5572" s="2" t="s">
        <v>98</v>
      </c>
      <c r="G5572" s="2" t="s">
        <v>136</v>
      </c>
    </row>
    <row r="5573" customFormat="false" ht="15" hidden="false" customHeight="false" outlineLevel="0" collapsed="false">
      <c r="A5573" s="2" t="s">
        <v>10739</v>
      </c>
      <c r="B5573" s="2" t="s">
        <v>4593</v>
      </c>
      <c r="C5573" s="2" t="s">
        <v>5164</v>
      </c>
      <c r="D5573" s="13" t="n">
        <v>46025</v>
      </c>
      <c r="E5573" s="2" t="s">
        <v>98</v>
      </c>
      <c r="F5573" s="2" t="s">
        <v>98</v>
      </c>
      <c r="G5573" s="2" t="s">
        <v>130</v>
      </c>
    </row>
    <row r="5574" customFormat="false" ht="15" hidden="false" customHeight="false" outlineLevel="0" collapsed="false">
      <c r="A5574" s="2" t="s">
        <v>10740</v>
      </c>
      <c r="B5574" s="2" t="s">
        <v>998</v>
      </c>
      <c r="C5574" s="2" t="s">
        <v>5166</v>
      </c>
      <c r="D5574" s="13" t="n">
        <v>46072</v>
      </c>
      <c r="E5574" s="2" t="s">
        <v>141</v>
      </c>
      <c r="F5574" s="2" t="s">
        <v>119</v>
      </c>
      <c r="G5574" s="2" t="s">
        <v>142</v>
      </c>
    </row>
    <row r="5575" customFormat="false" ht="15" hidden="false" customHeight="false" outlineLevel="0" collapsed="false">
      <c r="A5575" s="2" t="s">
        <v>10741</v>
      </c>
      <c r="B5575" s="2" t="s">
        <v>4893</v>
      </c>
      <c r="C5575" s="2" t="s">
        <v>5168</v>
      </c>
      <c r="D5575" s="13" t="n">
        <v>46024</v>
      </c>
      <c r="E5575" s="2" t="s">
        <v>145</v>
      </c>
      <c r="F5575" s="2" t="s">
        <v>98</v>
      </c>
      <c r="G5575" s="2" t="s">
        <v>120</v>
      </c>
    </row>
    <row r="5576" customFormat="false" ht="15" hidden="false" customHeight="false" outlineLevel="0" collapsed="false">
      <c r="A5576" s="2" t="s">
        <v>10742</v>
      </c>
      <c r="B5576" s="2" t="s">
        <v>590</v>
      </c>
      <c r="C5576" s="2" t="s">
        <v>5168</v>
      </c>
      <c r="D5576" s="13" t="n">
        <v>45987</v>
      </c>
      <c r="E5576" s="2" t="s">
        <v>114</v>
      </c>
      <c r="F5576" s="2" t="s">
        <v>98</v>
      </c>
      <c r="G5576" s="2" t="s">
        <v>120</v>
      </c>
    </row>
    <row r="5577" customFormat="false" ht="15" hidden="false" customHeight="false" outlineLevel="0" collapsed="false">
      <c r="A5577" s="2" t="s">
        <v>10743</v>
      </c>
      <c r="B5577" s="2" t="s">
        <v>2442</v>
      </c>
      <c r="C5577" s="2" t="s">
        <v>5164</v>
      </c>
      <c r="D5577" s="13" t="n">
        <v>46045</v>
      </c>
      <c r="E5577" s="2" t="s">
        <v>98</v>
      </c>
      <c r="F5577" s="2" t="s">
        <v>98</v>
      </c>
      <c r="G5577" s="2" t="s">
        <v>124</v>
      </c>
    </row>
    <row r="5578" customFormat="false" ht="15" hidden="false" customHeight="false" outlineLevel="0" collapsed="false">
      <c r="A5578" s="2" t="s">
        <v>10744</v>
      </c>
      <c r="B5578" s="2" t="s">
        <v>3141</v>
      </c>
      <c r="C5578" s="2" t="s">
        <v>5168</v>
      </c>
      <c r="D5578" s="13" t="n">
        <v>45728</v>
      </c>
      <c r="E5578" s="2" t="s">
        <v>119</v>
      </c>
      <c r="F5578" s="2" t="s">
        <v>98</v>
      </c>
      <c r="G5578" s="2" t="s">
        <v>133</v>
      </c>
    </row>
    <row r="5579" customFormat="false" ht="15" hidden="false" customHeight="false" outlineLevel="0" collapsed="false">
      <c r="A5579" s="2" t="s">
        <v>10745</v>
      </c>
      <c r="B5579" s="2" t="s">
        <v>542</v>
      </c>
      <c r="C5579" s="2" t="s">
        <v>5166</v>
      </c>
      <c r="D5579" s="13" t="n">
        <v>46150</v>
      </c>
      <c r="E5579" s="2" t="s">
        <v>145</v>
      </c>
      <c r="F5579" s="2" t="s">
        <v>128</v>
      </c>
      <c r="G5579" s="2" t="s">
        <v>142</v>
      </c>
    </row>
    <row r="5580" customFormat="false" ht="15" hidden="false" customHeight="false" outlineLevel="0" collapsed="false">
      <c r="A5580" s="2" t="s">
        <v>10746</v>
      </c>
      <c r="B5580" s="2" t="s">
        <v>2616</v>
      </c>
      <c r="C5580" s="2" t="s">
        <v>5168</v>
      </c>
      <c r="D5580" s="13" t="n">
        <v>45578</v>
      </c>
      <c r="E5580" s="2" t="s">
        <v>104</v>
      </c>
      <c r="F5580" s="2" t="s">
        <v>98</v>
      </c>
      <c r="G5580" s="2" t="s">
        <v>115</v>
      </c>
    </row>
    <row r="5581" customFormat="false" ht="15" hidden="false" customHeight="false" outlineLevel="0" collapsed="false">
      <c r="A5581" s="2" t="s">
        <v>10747</v>
      </c>
      <c r="B5581" s="2" t="s">
        <v>5013</v>
      </c>
      <c r="C5581" s="2" t="s">
        <v>5172</v>
      </c>
      <c r="D5581" s="13" t="n">
        <v>46040</v>
      </c>
      <c r="E5581" s="2" t="s">
        <v>98</v>
      </c>
      <c r="F5581" s="2" t="s">
        <v>98</v>
      </c>
      <c r="G5581" s="2" t="s">
        <v>99</v>
      </c>
    </row>
    <row r="5582" customFormat="false" ht="15" hidden="false" customHeight="false" outlineLevel="0" collapsed="false">
      <c r="A5582" s="2" t="s">
        <v>10748</v>
      </c>
      <c r="B5582" s="2" t="s">
        <v>1770</v>
      </c>
      <c r="C5582" s="2" t="s">
        <v>5166</v>
      </c>
      <c r="D5582" s="13" t="n">
        <v>45634</v>
      </c>
      <c r="E5582" s="2" t="s">
        <v>139</v>
      </c>
      <c r="F5582" s="2" t="s">
        <v>104</v>
      </c>
      <c r="G5582" s="2" t="s">
        <v>142</v>
      </c>
    </row>
    <row r="5583" customFormat="false" ht="15" hidden="false" customHeight="false" outlineLevel="0" collapsed="false">
      <c r="A5583" s="2" t="s">
        <v>10749</v>
      </c>
      <c r="B5583" s="2" t="s">
        <v>5110</v>
      </c>
      <c r="C5583" s="2" t="s">
        <v>5190</v>
      </c>
      <c r="D5583" s="13" t="n">
        <v>45816</v>
      </c>
      <c r="E5583" s="2" t="s">
        <v>98</v>
      </c>
      <c r="F5583" s="2" t="s">
        <v>98</v>
      </c>
      <c r="G5583" s="2" t="s">
        <v>111</v>
      </c>
    </row>
    <row r="5584" customFormat="false" ht="15" hidden="false" customHeight="false" outlineLevel="0" collapsed="false">
      <c r="A5584" s="2" t="s">
        <v>10750</v>
      </c>
      <c r="B5584" s="2" t="s">
        <v>2222</v>
      </c>
      <c r="C5584" s="2" t="s">
        <v>5168</v>
      </c>
      <c r="D5584" s="13" t="n">
        <v>45980</v>
      </c>
      <c r="E5584" s="2" t="s">
        <v>139</v>
      </c>
      <c r="F5584" s="2" t="s">
        <v>98</v>
      </c>
      <c r="G5584" s="2" t="s">
        <v>120</v>
      </c>
    </row>
    <row r="5585" customFormat="false" ht="15" hidden="false" customHeight="false" outlineLevel="0" collapsed="false">
      <c r="A5585" s="2" t="s">
        <v>10751</v>
      </c>
      <c r="B5585" s="2" t="s">
        <v>2313</v>
      </c>
      <c r="C5585" s="2" t="s">
        <v>5164</v>
      </c>
      <c r="D5585" s="13" t="n">
        <v>46025</v>
      </c>
      <c r="E5585" s="2" t="s">
        <v>98</v>
      </c>
      <c r="F5585" s="2" t="s">
        <v>163</v>
      </c>
      <c r="G5585" s="2" t="s">
        <v>109</v>
      </c>
    </row>
    <row r="5586" customFormat="false" ht="15" hidden="false" customHeight="false" outlineLevel="0" collapsed="false">
      <c r="A5586" s="2" t="s">
        <v>10752</v>
      </c>
      <c r="B5586" s="2" t="s">
        <v>3399</v>
      </c>
      <c r="C5586" s="2" t="s">
        <v>5172</v>
      </c>
      <c r="D5586" s="13" t="n">
        <v>45750</v>
      </c>
      <c r="E5586" s="2" t="s">
        <v>119</v>
      </c>
      <c r="F5586" s="2" t="s">
        <v>98</v>
      </c>
      <c r="G5586" s="2" t="s">
        <v>109</v>
      </c>
    </row>
    <row r="5587" customFormat="false" ht="15" hidden="false" customHeight="false" outlineLevel="0" collapsed="false">
      <c r="A5587" s="2" t="s">
        <v>10753</v>
      </c>
      <c r="B5587" s="2" t="s">
        <v>5047</v>
      </c>
      <c r="C5587" s="2" t="s">
        <v>5166</v>
      </c>
      <c r="D5587" s="13" t="n">
        <v>45663</v>
      </c>
      <c r="E5587" s="2" t="s">
        <v>108</v>
      </c>
      <c r="F5587" s="2" t="s">
        <v>104</v>
      </c>
      <c r="G5587" s="2" t="s">
        <v>115</v>
      </c>
    </row>
    <row r="5588" customFormat="false" ht="15" hidden="false" customHeight="false" outlineLevel="0" collapsed="false">
      <c r="A5588" s="2" t="s">
        <v>10754</v>
      </c>
      <c r="B5588" s="2" t="s">
        <v>5060</v>
      </c>
      <c r="C5588" s="2" t="s">
        <v>5172</v>
      </c>
      <c r="D5588" s="13" t="n">
        <v>45863</v>
      </c>
      <c r="E5588" s="2" t="s">
        <v>98</v>
      </c>
      <c r="F5588" s="2" t="s">
        <v>98</v>
      </c>
      <c r="G5588" s="2" t="s">
        <v>136</v>
      </c>
    </row>
    <row r="5589" customFormat="false" ht="15" hidden="false" customHeight="false" outlineLevel="0" collapsed="false">
      <c r="A5589" s="2" t="s">
        <v>10755</v>
      </c>
      <c r="B5589" s="2" t="s">
        <v>2529</v>
      </c>
      <c r="C5589" s="2" t="s">
        <v>5164</v>
      </c>
      <c r="D5589" s="13" t="n">
        <v>45632</v>
      </c>
      <c r="E5589" s="2" t="s">
        <v>98</v>
      </c>
      <c r="F5589" s="2" t="s">
        <v>123</v>
      </c>
      <c r="G5589" s="2" t="s">
        <v>142</v>
      </c>
    </row>
    <row r="5590" customFormat="false" ht="15" hidden="false" customHeight="false" outlineLevel="0" collapsed="false">
      <c r="A5590" s="2" t="s">
        <v>10756</v>
      </c>
      <c r="B5590" s="2" t="s">
        <v>5125</v>
      </c>
      <c r="C5590" s="2" t="s">
        <v>5172</v>
      </c>
      <c r="D5590" s="13" t="n">
        <v>45479</v>
      </c>
      <c r="E5590" s="2" t="s">
        <v>98</v>
      </c>
      <c r="F5590" s="2" t="s">
        <v>98</v>
      </c>
      <c r="G5590" s="2" t="s">
        <v>136</v>
      </c>
    </row>
    <row r="5591" customFormat="false" ht="15" hidden="false" customHeight="false" outlineLevel="0" collapsed="false">
      <c r="A5591" s="2" t="s">
        <v>10757</v>
      </c>
      <c r="B5591" s="2" t="s">
        <v>349</v>
      </c>
      <c r="C5591" s="2" t="s">
        <v>5166</v>
      </c>
      <c r="D5591" s="13" t="n">
        <v>45779</v>
      </c>
      <c r="E5591" s="2" t="s">
        <v>123</v>
      </c>
      <c r="F5591" s="2" t="s">
        <v>165</v>
      </c>
      <c r="G5591" s="2" t="s">
        <v>136</v>
      </c>
    </row>
    <row r="5592" customFormat="false" ht="15" hidden="false" customHeight="false" outlineLevel="0" collapsed="false">
      <c r="A5592" s="2" t="s">
        <v>10758</v>
      </c>
      <c r="B5592" s="2" t="s">
        <v>2139</v>
      </c>
      <c r="C5592" s="2" t="s">
        <v>5164</v>
      </c>
      <c r="D5592" s="13" t="n">
        <v>45367</v>
      </c>
      <c r="E5592" s="2" t="s">
        <v>98</v>
      </c>
      <c r="F5592" s="2" t="s">
        <v>123</v>
      </c>
      <c r="G5592" s="2" t="s">
        <v>109</v>
      </c>
    </row>
    <row r="5593" customFormat="false" ht="15" hidden="false" customHeight="false" outlineLevel="0" collapsed="false">
      <c r="A5593" s="2" t="s">
        <v>10759</v>
      </c>
      <c r="B5593" s="2" t="s">
        <v>1902</v>
      </c>
      <c r="C5593" s="2" t="s">
        <v>5164</v>
      </c>
      <c r="D5593" s="13" t="n">
        <v>46113</v>
      </c>
      <c r="E5593" s="2" t="s">
        <v>98</v>
      </c>
      <c r="F5593" s="2" t="s">
        <v>145</v>
      </c>
      <c r="G5593" s="2" t="s">
        <v>136</v>
      </c>
    </row>
    <row r="5594" customFormat="false" ht="15" hidden="false" customHeight="false" outlineLevel="0" collapsed="false">
      <c r="A5594" s="2" t="s">
        <v>10760</v>
      </c>
      <c r="B5594" s="2" t="s">
        <v>247</v>
      </c>
      <c r="C5594" s="2" t="s">
        <v>5166</v>
      </c>
      <c r="D5594" s="13" t="n">
        <v>46022</v>
      </c>
      <c r="E5594" s="2" t="s">
        <v>141</v>
      </c>
      <c r="F5594" s="2" t="s">
        <v>108</v>
      </c>
      <c r="G5594" s="2" t="s">
        <v>133</v>
      </c>
    </row>
    <row r="5595" customFormat="false" ht="15" hidden="false" customHeight="false" outlineLevel="0" collapsed="false">
      <c r="A5595" s="2" t="s">
        <v>10761</v>
      </c>
      <c r="B5595" s="2" t="s">
        <v>3004</v>
      </c>
      <c r="C5595" s="2" t="s">
        <v>5164</v>
      </c>
      <c r="D5595" s="13" t="n">
        <v>45800</v>
      </c>
      <c r="E5595" s="2" t="s">
        <v>98</v>
      </c>
      <c r="F5595" s="2" t="s">
        <v>119</v>
      </c>
      <c r="G5595" s="2" t="s">
        <v>142</v>
      </c>
    </row>
    <row r="5596" customFormat="false" ht="15" hidden="false" customHeight="false" outlineLevel="0" collapsed="false">
      <c r="A5596" s="2" t="s">
        <v>10762</v>
      </c>
      <c r="B5596" s="2" t="s">
        <v>4643</v>
      </c>
      <c r="C5596" s="2" t="s">
        <v>5168</v>
      </c>
      <c r="D5596" s="13" t="n">
        <v>45956</v>
      </c>
      <c r="E5596" s="2" t="s">
        <v>163</v>
      </c>
      <c r="F5596" s="2" t="s">
        <v>98</v>
      </c>
      <c r="G5596" s="2" t="s">
        <v>142</v>
      </c>
    </row>
    <row r="5597" customFormat="false" ht="15" hidden="false" customHeight="false" outlineLevel="0" collapsed="false">
      <c r="A5597" s="2" t="s">
        <v>10763</v>
      </c>
      <c r="B5597" s="2" t="s">
        <v>5111</v>
      </c>
      <c r="C5597" s="2" t="s">
        <v>5190</v>
      </c>
      <c r="D5597" s="13" t="n">
        <v>46005</v>
      </c>
      <c r="E5597" s="2" t="s">
        <v>98</v>
      </c>
      <c r="F5597" s="2" t="s">
        <v>98</v>
      </c>
      <c r="G5597" s="2" t="s">
        <v>115</v>
      </c>
    </row>
    <row r="5598" customFormat="false" ht="15" hidden="false" customHeight="false" outlineLevel="0" collapsed="false">
      <c r="A5598" s="2" t="s">
        <v>10764</v>
      </c>
      <c r="B5598" s="2" t="s">
        <v>4959</v>
      </c>
      <c r="C5598" s="2" t="s">
        <v>5190</v>
      </c>
      <c r="D5598" s="13" t="n">
        <v>45808</v>
      </c>
      <c r="E5598" s="2" t="s">
        <v>98</v>
      </c>
      <c r="F5598" s="2" t="s">
        <v>98</v>
      </c>
      <c r="G5598" s="2" t="s">
        <v>99</v>
      </c>
    </row>
    <row r="5599" customFormat="false" ht="15" hidden="false" customHeight="false" outlineLevel="0" collapsed="false">
      <c r="A5599" s="2" t="s">
        <v>10765</v>
      </c>
      <c r="B5599" s="2" t="s">
        <v>2426</v>
      </c>
      <c r="C5599" s="2" t="s">
        <v>5164</v>
      </c>
      <c r="D5599" s="13" t="n">
        <v>45770</v>
      </c>
      <c r="E5599" s="2" t="s">
        <v>98</v>
      </c>
      <c r="F5599" s="2" t="s">
        <v>119</v>
      </c>
      <c r="G5599" s="2" t="s">
        <v>133</v>
      </c>
    </row>
    <row r="5600" customFormat="false" ht="15" hidden="false" customHeight="false" outlineLevel="0" collapsed="false">
      <c r="A5600" s="2" t="s">
        <v>10766</v>
      </c>
      <c r="B5600" s="2" t="s">
        <v>4850</v>
      </c>
      <c r="C5600" s="2" t="s">
        <v>5166</v>
      </c>
      <c r="D5600" s="13" t="n">
        <v>45632</v>
      </c>
      <c r="E5600" s="2" t="s">
        <v>98</v>
      </c>
      <c r="F5600" s="2" t="s">
        <v>141</v>
      </c>
      <c r="G5600" s="2" t="s">
        <v>124</v>
      </c>
    </row>
    <row r="5601" customFormat="false" ht="15" hidden="false" customHeight="false" outlineLevel="0" collapsed="false">
      <c r="A5601" s="2" t="s">
        <v>10767</v>
      </c>
      <c r="B5601" s="2" t="s">
        <v>4998</v>
      </c>
      <c r="C5601" s="2" t="s">
        <v>5172</v>
      </c>
      <c r="D5601" s="13" t="n">
        <v>45875</v>
      </c>
      <c r="E5601" s="2" t="s">
        <v>98</v>
      </c>
      <c r="F5601" s="2" t="s">
        <v>98</v>
      </c>
      <c r="G5601" s="2" t="s">
        <v>124</v>
      </c>
    </row>
    <row r="5602" customFormat="false" ht="15" hidden="false" customHeight="false" outlineLevel="0" collapsed="false">
      <c r="A5602" s="2" t="s">
        <v>10768</v>
      </c>
      <c r="B5602" s="2" t="s">
        <v>2969</v>
      </c>
      <c r="C5602" s="2" t="s">
        <v>5164</v>
      </c>
      <c r="D5602" s="13" t="n">
        <v>45889</v>
      </c>
      <c r="E5602" s="2" t="s">
        <v>98</v>
      </c>
      <c r="F5602" s="2" t="s">
        <v>119</v>
      </c>
      <c r="G5602" s="2" t="s">
        <v>99</v>
      </c>
    </row>
    <row r="5603" customFormat="false" ht="15" hidden="false" customHeight="false" outlineLevel="0" collapsed="false">
      <c r="A5603" s="2" t="s">
        <v>10769</v>
      </c>
      <c r="B5603" s="2" t="s">
        <v>1347</v>
      </c>
      <c r="C5603" s="2" t="s">
        <v>5190</v>
      </c>
      <c r="D5603" s="13" t="n">
        <v>45828</v>
      </c>
      <c r="E5603" s="2" t="s">
        <v>98</v>
      </c>
      <c r="F5603" s="2" t="s">
        <v>165</v>
      </c>
      <c r="G5603" s="2" t="s">
        <v>111</v>
      </c>
    </row>
    <row r="5604" customFormat="false" ht="15" hidden="false" customHeight="false" outlineLevel="0" collapsed="false">
      <c r="A5604" s="2" t="s">
        <v>10770</v>
      </c>
      <c r="B5604" s="2" t="s">
        <v>2613</v>
      </c>
      <c r="C5604" s="2" t="s">
        <v>5168</v>
      </c>
      <c r="D5604" s="13" t="n">
        <v>45883</v>
      </c>
      <c r="E5604" s="2" t="s">
        <v>165</v>
      </c>
      <c r="F5604" s="2" t="s">
        <v>98</v>
      </c>
      <c r="G5604" s="2" t="s">
        <v>142</v>
      </c>
    </row>
    <row r="5605" customFormat="false" ht="15" hidden="false" customHeight="false" outlineLevel="0" collapsed="false">
      <c r="A5605" s="2" t="s">
        <v>10771</v>
      </c>
      <c r="B5605" s="2" t="s">
        <v>976</v>
      </c>
      <c r="C5605" s="2" t="s">
        <v>5166</v>
      </c>
      <c r="D5605" s="13" t="n">
        <v>45931</v>
      </c>
      <c r="E5605" s="2" t="s">
        <v>165</v>
      </c>
      <c r="F5605" s="2" t="s">
        <v>139</v>
      </c>
      <c r="G5605" s="2" t="s">
        <v>115</v>
      </c>
    </row>
    <row r="5606" customFormat="false" ht="15" hidden="false" customHeight="false" outlineLevel="0" collapsed="false">
      <c r="A5606" s="2" t="s">
        <v>10772</v>
      </c>
      <c r="B5606" s="2" t="s">
        <v>1766</v>
      </c>
      <c r="C5606" s="2" t="s">
        <v>5168</v>
      </c>
      <c r="D5606" s="13" t="n">
        <v>46036</v>
      </c>
      <c r="E5606" s="2" t="s">
        <v>98</v>
      </c>
      <c r="F5606" s="2" t="s">
        <v>98</v>
      </c>
      <c r="G5606" s="2" t="s">
        <v>115</v>
      </c>
    </row>
    <row r="5607" customFormat="false" ht="15" hidden="false" customHeight="false" outlineLevel="0" collapsed="false">
      <c r="A5607" s="2" t="s">
        <v>10773</v>
      </c>
      <c r="B5607" s="2" t="s">
        <v>2529</v>
      </c>
      <c r="C5607" s="2" t="s">
        <v>5164</v>
      </c>
      <c r="D5607" s="13" t="n">
        <v>45892</v>
      </c>
      <c r="E5607" s="2" t="s">
        <v>98</v>
      </c>
      <c r="F5607" s="2" t="s">
        <v>123</v>
      </c>
      <c r="G5607" s="2" t="s">
        <v>124</v>
      </c>
    </row>
    <row r="5608" customFormat="false" ht="15" hidden="false" customHeight="false" outlineLevel="0" collapsed="false">
      <c r="A5608" s="2" t="s">
        <v>10774</v>
      </c>
      <c r="B5608" s="2" t="s">
        <v>1769</v>
      </c>
      <c r="C5608" s="2" t="s">
        <v>5164</v>
      </c>
      <c r="D5608" s="13" t="n">
        <v>45917</v>
      </c>
      <c r="E5608" s="2" t="s">
        <v>98</v>
      </c>
      <c r="F5608" s="2" t="s">
        <v>139</v>
      </c>
      <c r="G5608" s="2" t="s">
        <v>124</v>
      </c>
    </row>
    <row r="5609" customFormat="false" ht="15" hidden="false" customHeight="false" outlineLevel="0" collapsed="false">
      <c r="A5609" s="2" t="s">
        <v>10775</v>
      </c>
      <c r="B5609" s="2" t="s">
        <v>2014</v>
      </c>
      <c r="C5609" s="2" t="s">
        <v>5168</v>
      </c>
      <c r="D5609" s="13" t="n">
        <v>45572</v>
      </c>
      <c r="E5609" s="2" t="s">
        <v>108</v>
      </c>
      <c r="F5609" s="2" t="s">
        <v>98</v>
      </c>
      <c r="G5609" s="2" t="s">
        <v>99</v>
      </c>
    </row>
    <row r="5610" customFormat="false" ht="15" hidden="false" customHeight="false" outlineLevel="0" collapsed="false">
      <c r="A5610" s="2" t="s">
        <v>10776</v>
      </c>
      <c r="B5610" s="2" t="s">
        <v>2330</v>
      </c>
      <c r="C5610" s="2" t="s">
        <v>5172</v>
      </c>
      <c r="D5610" s="13" t="n">
        <v>45932</v>
      </c>
      <c r="E5610" s="2" t="s">
        <v>114</v>
      </c>
      <c r="F5610" s="2" t="s">
        <v>98</v>
      </c>
      <c r="G5610" s="2" t="s">
        <v>136</v>
      </c>
    </row>
    <row r="5611" customFormat="false" ht="15" hidden="false" customHeight="false" outlineLevel="0" collapsed="false">
      <c r="A5611" s="2" t="s">
        <v>10777</v>
      </c>
      <c r="B5611" s="2" t="s">
        <v>2758</v>
      </c>
      <c r="C5611" s="2" t="s">
        <v>5168</v>
      </c>
      <c r="D5611" s="13" t="n">
        <v>45664</v>
      </c>
      <c r="E5611" s="2" t="s">
        <v>98</v>
      </c>
      <c r="F5611" s="2" t="s">
        <v>98</v>
      </c>
      <c r="G5611" s="2" t="s">
        <v>120</v>
      </c>
    </row>
    <row r="5612" customFormat="false" ht="15" hidden="false" customHeight="false" outlineLevel="0" collapsed="false">
      <c r="A5612" s="2" t="s">
        <v>10778</v>
      </c>
      <c r="B5612" s="2" t="s">
        <v>1285</v>
      </c>
      <c r="C5612" s="2" t="s">
        <v>5164</v>
      </c>
      <c r="D5612" s="13" t="n">
        <v>45504</v>
      </c>
      <c r="E5612" s="2" t="s">
        <v>98</v>
      </c>
      <c r="F5612" s="2" t="s">
        <v>145</v>
      </c>
      <c r="G5612" s="2" t="s">
        <v>115</v>
      </c>
    </row>
    <row r="5613" customFormat="false" ht="15" hidden="false" customHeight="false" outlineLevel="0" collapsed="false">
      <c r="A5613" s="2" t="s">
        <v>10779</v>
      </c>
      <c r="B5613" s="2" t="s">
        <v>218</v>
      </c>
      <c r="C5613" s="2" t="s">
        <v>5168</v>
      </c>
      <c r="D5613" s="13" t="n">
        <v>46041</v>
      </c>
      <c r="E5613" s="2" t="s">
        <v>119</v>
      </c>
      <c r="F5613" s="2" t="s">
        <v>98</v>
      </c>
      <c r="G5613" s="2" t="s">
        <v>120</v>
      </c>
    </row>
    <row r="5614" customFormat="false" ht="15" hidden="false" customHeight="false" outlineLevel="0" collapsed="false">
      <c r="A5614" s="2" t="s">
        <v>10780</v>
      </c>
      <c r="B5614" s="2" t="s">
        <v>5131</v>
      </c>
      <c r="C5614" s="2" t="s">
        <v>5190</v>
      </c>
      <c r="D5614" s="13" t="n">
        <v>46039</v>
      </c>
      <c r="E5614" s="2" t="s">
        <v>98</v>
      </c>
      <c r="F5614" s="2" t="s">
        <v>98</v>
      </c>
      <c r="G5614" s="2" t="s">
        <v>115</v>
      </c>
    </row>
    <row r="5615" customFormat="false" ht="15" hidden="false" customHeight="false" outlineLevel="0" collapsed="false">
      <c r="A5615" s="2" t="s">
        <v>10781</v>
      </c>
      <c r="B5615" s="2" t="s">
        <v>3591</v>
      </c>
      <c r="C5615" s="2" t="s">
        <v>5168</v>
      </c>
      <c r="D5615" s="13" t="n">
        <v>45513</v>
      </c>
      <c r="E5615" s="2" t="s">
        <v>139</v>
      </c>
      <c r="F5615" s="2" t="s">
        <v>98</v>
      </c>
      <c r="G5615" s="2" t="s">
        <v>136</v>
      </c>
    </row>
    <row r="5616" customFormat="false" ht="15" hidden="false" customHeight="false" outlineLevel="0" collapsed="false">
      <c r="A5616" s="2" t="s">
        <v>10782</v>
      </c>
      <c r="B5616" s="2" t="s">
        <v>2589</v>
      </c>
      <c r="C5616" s="2" t="s">
        <v>5166</v>
      </c>
      <c r="D5616" s="13" t="n">
        <v>45757</v>
      </c>
      <c r="E5616" s="2" t="s">
        <v>108</v>
      </c>
      <c r="F5616" s="2" t="s">
        <v>128</v>
      </c>
      <c r="G5616" s="2" t="s">
        <v>136</v>
      </c>
    </row>
    <row r="5617" customFormat="false" ht="15" hidden="false" customHeight="false" outlineLevel="0" collapsed="false">
      <c r="A5617" s="2" t="s">
        <v>10783</v>
      </c>
      <c r="B5617" s="2" t="s">
        <v>4175</v>
      </c>
      <c r="C5617" s="2" t="s">
        <v>5166</v>
      </c>
      <c r="D5617" s="13" t="n">
        <v>46020</v>
      </c>
      <c r="E5617" s="2" t="s">
        <v>145</v>
      </c>
      <c r="F5617" s="2" t="s">
        <v>104</v>
      </c>
      <c r="G5617" s="2" t="s">
        <v>130</v>
      </c>
    </row>
    <row r="5618" customFormat="false" ht="15" hidden="false" customHeight="false" outlineLevel="0" collapsed="false">
      <c r="A5618" s="2" t="s">
        <v>10784</v>
      </c>
      <c r="B5618" s="2" t="s">
        <v>1426</v>
      </c>
      <c r="C5618" s="2" t="s">
        <v>5166</v>
      </c>
      <c r="D5618" s="13" t="n">
        <v>45800</v>
      </c>
      <c r="E5618" s="2" t="s">
        <v>104</v>
      </c>
      <c r="F5618" s="2" t="s">
        <v>165</v>
      </c>
      <c r="G5618" s="2" t="s">
        <v>109</v>
      </c>
    </row>
    <row r="5619" customFormat="false" ht="15" hidden="false" customHeight="false" outlineLevel="0" collapsed="false">
      <c r="A5619" s="2" t="s">
        <v>10785</v>
      </c>
      <c r="B5619" s="2" t="s">
        <v>1760</v>
      </c>
      <c r="C5619" s="2" t="s">
        <v>5164</v>
      </c>
      <c r="D5619" s="13" t="n">
        <v>46010</v>
      </c>
      <c r="E5619" s="2" t="s">
        <v>98</v>
      </c>
      <c r="F5619" s="2" t="s">
        <v>123</v>
      </c>
      <c r="G5619" s="2" t="s">
        <v>124</v>
      </c>
    </row>
    <row r="5620" customFormat="false" ht="15" hidden="false" customHeight="false" outlineLevel="0" collapsed="false">
      <c r="A5620" s="2" t="s">
        <v>10786</v>
      </c>
      <c r="B5620" s="2" t="s">
        <v>4664</v>
      </c>
      <c r="C5620" s="2" t="s">
        <v>5166</v>
      </c>
      <c r="D5620" s="13" t="n">
        <v>46081</v>
      </c>
      <c r="E5620" s="2" t="s">
        <v>123</v>
      </c>
      <c r="F5620" s="2" t="s">
        <v>145</v>
      </c>
      <c r="G5620" s="2" t="s">
        <v>130</v>
      </c>
    </row>
    <row r="5621" customFormat="false" ht="15" hidden="false" customHeight="false" outlineLevel="0" collapsed="false">
      <c r="A5621" s="2" t="s">
        <v>10787</v>
      </c>
      <c r="B5621" s="2" t="s">
        <v>5051</v>
      </c>
      <c r="C5621" s="2" t="s">
        <v>5190</v>
      </c>
      <c r="D5621" s="13" t="n">
        <v>45974</v>
      </c>
      <c r="E5621" s="2" t="s">
        <v>98</v>
      </c>
      <c r="F5621" s="2" t="s">
        <v>98</v>
      </c>
      <c r="G5621" s="2" t="s">
        <v>115</v>
      </c>
    </row>
    <row r="5622" customFormat="false" ht="15" hidden="false" customHeight="false" outlineLevel="0" collapsed="false">
      <c r="A5622" s="2" t="s">
        <v>10788</v>
      </c>
      <c r="B5622" s="2" t="s">
        <v>4693</v>
      </c>
      <c r="C5622" s="2" t="s">
        <v>5168</v>
      </c>
      <c r="D5622" s="13" t="n">
        <v>45807</v>
      </c>
      <c r="E5622" s="2" t="s">
        <v>165</v>
      </c>
      <c r="F5622" s="2" t="s">
        <v>98</v>
      </c>
      <c r="G5622" s="2" t="s">
        <v>109</v>
      </c>
    </row>
    <row r="5623" customFormat="false" ht="15" hidden="false" customHeight="false" outlineLevel="0" collapsed="false">
      <c r="A5623" s="2" t="s">
        <v>10789</v>
      </c>
      <c r="B5623" s="2" t="s">
        <v>3401</v>
      </c>
      <c r="C5623" s="2" t="s">
        <v>5166</v>
      </c>
      <c r="D5623" s="13" t="n">
        <v>45721</v>
      </c>
      <c r="E5623" s="2" t="s">
        <v>123</v>
      </c>
      <c r="F5623" s="2" t="s">
        <v>139</v>
      </c>
      <c r="G5623" s="2" t="s">
        <v>99</v>
      </c>
    </row>
    <row r="5624" customFormat="false" ht="15" hidden="false" customHeight="false" outlineLevel="0" collapsed="false">
      <c r="A5624" s="2" t="s">
        <v>10790</v>
      </c>
      <c r="B5624" s="2" t="s">
        <v>2775</v>
      </c>
      <c r="C5624" s="2" t="s">
        <v>5172</v>
      </c>
      <c r="D5624" s="13" t="n">
        <v>46062</v>
      </c>
      <c r="E5624" s="2" t="s">
        <v>123</v>
      </c>
      <c r="F5624" s="2" t="s">
        <v>98</v>
      </c>
      <c r="G5624" s="2" t="s">
        <v>136</v>
      </c>
    </row>
    <row r="5625" customFormat="false" ht="15" hidden="false" customHeight="false" outlineLevel="0" collapsed="false">
      <c r="A5625" s="2" t="s">
        <v>10791</v>
      </c>
      <c r="B5625" s="2" t="s">
        <v>4992</v>
      </c>
      <c r="C5625" s="2" t="s">
        <v>5172</v>
      </c>
      <c r="D5625" s="13" t="n">
        <v>45534</v>
      </c>
      <c r="E5625" s="2" t="s">
        <v>98</v>
      </c>
      <c r="F5625" s="2" t="s">
        <v>98</v>
      </c>
      <c r="G5625" s="2" t="s">
        <v>99</v>
      </c>
    </row>
    <row r="5626" customFormat="false" ht="15" hidden="false" customHeight="false" outlineLevel="0" collapsed="false">
      <c r="A5626" s="2" t="s">
        <v>10792</v>
      </c>
      <c r="B5626" s="2" t="s">
        <v>2883</v>
      </c>
      <c r="C5626" s="2" t="s">
        <v>5164</v>
      </c>
      <c r="D5626" s="13" t="n">
        <v>45990</v>
      </c>
      <c r="E5626" s="2" t="s">
        <v>98</v>
      </c>
      <c r="F5626" s="2" t="s">
        <v>98</v>
      </c>
      <c r="G5626" s="2" t="s">
        <v>142</v>
      </c>
    </row>
    <row r="5627" customFormat="false" ht="15" hidden="false" customHeight="false" outlineLevel="0" collapsed="false">
      <c r="A5627" s="2" t="s">
        <v>10793</v>
      </c>
      <c r="B5627" s="2" t="s">
        <v>1622</v>
      </c>
      <c r="C5627" s="2" t="s">
        <v>5172</v>
      </c>
      <c r="D5627" s="13" t="n">
        <v>45487</v>
      </c>
      <c r="E5627" s="2" t="s">
        <v>145</v>
      </c>
      <c r="F5627" s="2" t="s">
        <v>98</v>
      </c>
      <c r="G5627" s="2" t="s">
        <v>99</v>
      </c>
    </row>
    <row r="5628" customFormat="false" ht="15" hidden="false" customHeight="false" outlineLevel="0" collapsed="false">
      <c r="A5628" s="2" t="s">
        <v>10794</v>
      </c>
      <c r="B5628" s="2" t="s">
        <v>678</v>
      </c>
      <c r="C5628" s="2" t="s">
        <v>5190</v>
      </c>
      <c r="D5628" s="13" t="n">
        <v>45688</v>
      </c>
      <c r="E5628" s="2" t="s">
        <v>98</v>
      </c>
      <c r="F5628" s="2" t="s">
        <v>119</v>
      </c>
      <c r="G5628" s="2" t="s">
        <v>130</v>
      </c>
    </row>
    <row r="5629" customFormat="false" ht="15" hidden="false" customHeight="false" outlineLevel="0" collapsed="false">
      <c r="A5629" s="2" t="s">
        <v>10795</v>
      </c>
      <c r="B5629" s="2" t="s">
        <v>4100</v>
      </c>
      <c r="C5629" s="2" t="s">
        <v>5168</v>
      </c>
      <c r="D5629" s="13" t="n">
        <v>46200</v>
      </c>
      <c r="E5629" s="2" t="s">
        <v>119</v>
      </c>
      <c r="F5629" s="2" t="s">
        <v>98</v>
      </c>
      <c r="G5629" s="2" t="s">
        <v>142</v>
      </c>
    </row>
    <row r="5630" customFormat="false" ht="15" hidden="false" customHeight="false" outlineLevel="0" collapsed="false">
      <c r="A5630" s="2" t="s">
        <v>10796</v>
      </c>
      <c r="B5630" s="2" t="s">
        <v>2061</v>
      </c>
      <c r="C5630" s="2" t="s">
        <v>5168</v>
      </c>
      <c r="D5630" s="13" t="n">
        <v>45964</v>
      </c>
      <c r="E5630" s="2" t="s">
        <v>123</v>
      </c>
      <c r="F5630" s="2" t="s">
        <v>98</v>
      </c>
      <c r="G5630" s="2" t="s">
        <v>142</v>
      </c>
    </row>
    <row r="5631" customFormat="false" ht="15" hidden="false" customHeight="false" outlineLevel="0" collapsed="false">
      <c r="A5631" s="2" t="s">
        <v>10797</v>
      </c>
      <c r="B5631" s="2" t="s">
        <v>1656</v>
      </c>
      <c r="C5631" s="2" t="s">
        <v>5166</v>
      </c>
      <c r="D5631" s="13" t="n">
        <v>45550</v>
      </c>
      <c r="E5631" s="2" t="s">
        <v>163</v>
      </c>
      <c r="F5631" s="2" t="s">
        <v>165</v>
      </c>
      <c r="G5631" s="2" t="s">
        <v>124</v>
      </c>
    </row>
    <row r="5632" customFormat="false" ht="15" hidden="false" customHeight="false" outlineLevel="0" collapsed="false">
      <c r="A5632" s="2" t="s">
        <v>10798</v>
      </c>
      <c r="B5632" s="2" t="s">
        <v>5028</v>
      </c>
      <c r="C5632" s="2" t="s">
        <v>5172</v>
      </c>
      <c r="D5632" s="13" t="n">
        <v>45907</v>
      </c>
      <c r="E5632" s="2" t="s">
        <v>98</v>
      </c>
      <c r="F5632" s="2" t="s">
        <v>98</v>
      </c>
      <c r="G5632" s="2" t="s">
        <v>133</v>
      </c>
    </row>
    <row r="5633" customFormat="false" ht="15" hidden="false" customHeight="false" outlineLevel="0" collapsed="false">
      <c r="A5633" s="2" t="s">
        <v>10799</v>
      </c>
      <c r="B5633" s="2" t="s">
        <v>3114</v>
      </c>
      <c r="C5633" s="2" t="s">
        <v>5164</v>
      </c>
      <c r="D5633" s="13" t="n">
        <v>45775</v>
      </c>
      <c r="E5633" s="2" t="s">
        <v>98</v>
      </c>
      <c r="F5633" s="2" t="s">
        <v>119</v>
      </c>
      <c r="G5633" s="2" t="s">
        <v>120</v>
      </c>
    </row>
    <row r="5634" customFormat="false" ht="15" hidden="false" customHeight="false" outlineLevel="0" collapsed="false">
      <c r="A5634" s="2" t="s">
        <v>10800</v>
      </c>
      <c r="B5634" s="2" t="s">
        <v>2583</v>
      </c>
      <c r="C5634" s="2" t="s">
        <v>5190</v>
      </c>
      <c r="D5634" s="13" t="n">
        <v>45602</v>
      </c>
      <c r="E5634" s="2" t="s">
        <v>98</v>
      </c>
      <c r="F5634" s="2" t="s">
        <v>163</v>
      </c>
      <c r="G5634" s="2" t="s">
        <v>130</v>
      </c>
    </row>
    <row r="5635" customFormat="false" ht="15" hidden="false" customHeight="false" outlineLevel="0" collapsed="false">
      <c r="A5635" s="2" t="s">
        <v>10801</v>
      </c>
      <c r="B5635" s="2" t="s">
        <v>5009</v>
      </c>
      <c r="C5635" s="2" t="s">
        <v>5190</v>
      </c>
      <c r="D5635" s="13" t="n">
        <v>45743</v>
      </c>
      <c r="E5635" s="2" t="s">
        <v>98</v>
      </c>
      <c r="F5635" s="2" t="s">
        <v>98</v>
      </c>
      <c r="G5635" s="2" t="s">
        <v>142</v>
      </c>
    </row>
    <row r="5636" customFormat="false" ht="15" hidden="false" customHeight="false" outlineLevel="0" collapsed="false">
      <c r="A5636" s="2" t="s">
        <v>10802</v>
      </c>
      <c r="B5636" s="2" t="s">
        <v>2296</v>
      </c>
      <c r="C5636" s="2" t="s">
        <v>5166</v>
      </c>
      <c r="D5636" s="13" t="n">
        <v>45542</v>
      </c>
      <c r="E5636" s="2" t="s">
        <v>165</v>
      </c>
      <c r="F5636" s="2" t="s">
        <v>119</v>
      </c>
      <c r="G5636" s="2" t="s">
        <v>136</v>
      </c>
    </row>
    <row r="5637" customFormat="false" ht="15" hidden="false" customHeight="false" outlineLevel="0" collapsed="false">
      <c r="A5637" s="2" t="s">
        <v>10803</v>
      </c>
      <c r="B5637" s="2" t="s">
        <v>288</v>
      </c>
      <c r="C5637" s="2" t="s">
        <v>5166</v>
      </c>
      <c r="D5637" s="13" t="n">
        <v>45894</v>
      </c>
      <c r="E5637" s="2" t="s">
        <v>128</v>
      </c>
      <c r="F5637" s="2" t="s">
        <v>108</v>
      </c>
      <c r="G5637" s="2" t="s">
        <v>115</v>
      </c>
    </row>
    <row r="5638" customFormat="false" ht="15" hidden="false" customHeight="false" outlineLevel="0" collapsed="false">
      <c r="A5638" s="2" t="s">
        <v>10804</v>
      </c>
      <c r="B5638" s="2" t="s">
        <v>4608</v>
      </c>
      <c r="C5638" s="2" t="s">
        <v>5168</v>
      </c>
      <c r="D5638" s="13" t="n">
        <v>46130</v>
      </c>
      <c r="E5638" s="2" t="s">
        <v>165</v>
      </c>
      <c r="F5638" s="2" t="s">
        <v>98</v>
      </c>
      <c r="G5638" s="2" t="s">
        <v>120</v>
      </c>
    </row>
    <row r="5639" customFormat="false" ht="15" hidden="false" customHeight="false" outlineLevel="0" collapsed="false">
      <c r="A5639" s="2" t="s">
        <v>10805</v>
      </c>
      <c r="B5639" s="2" t="s">
        <v>2840</v>
      </c>
      <c r="C5639" s="2" t="s">
        <v>5164</v>
      </c>
      <c r="D5639" s="13" t="n">
        <v>45438</v>
      </c>
      <c r="E5639" s="2" t="s">
        <v>98</v>
      </c>
      <c r="F5639" s="2" t="s">
        <v>139</v>
      </c>
      <c r="G5639" s="2" t="s">
        <v>130</v>
      </c>
    </row>
    <row r="5640" customFormat="false" ht="15" hidden="false" customHeight="false" outlineLevel="0" collapsed="false">
      <c r="A5640" s="2" t="s">
        <v>10806</v>
      </c>
      <c r="B5640" s="2" t="s">
        <v>1047</v>
      </c>
      <c r="C5640" s="2" t="s">
        <v>5168</v>
      </c>
      <c r="D5640" s="13" t="n">
        <v>45510</v>
      </c>
      <c r="E5640" s="2" t="s">
        <v>139</v>
      </c>
      <c r="F5640" s="2" t="s">
        <v>98</v>
      </c>
      <c r="G5640" s="2" t="s">
        <v>130</v>
      </c>
    </row>
    <row r="5641" customFormat="false" ht="15" hidden="false" customHeight="false" outlineLevel="0" collapsed="false">
      <c r="A5641" s="2" t="s">
        <v>10807</v>
      </c>
      <c r="B5641" s="2" t="s">
        <v>5073</v>
      </c>
      <c r="C5641" s="2" t="s">
        <v>5172</v>
      </c>
      <c r="D5641" s="13" t="n">
        <v>46021</v>
      </c>
      <c r="E5641" s="2" t="s">
        <v>98</v>
      </c>
      <c r="F5641" s="2" t="s">
        <v>98</v>
      </c>
      <c r="G5641" s="2" t="s">
        <v>136</v>
      </c>
    </row>
    <row r="5642" customFormat="false" ht="15" hidden="false" customHeight="false" outlineLevel="0" collapsed="false">
      <c r="A5642" s="2" t="s">
        <v>10808</v>
      </c>
      <c r="B5642" s="2" t="s">
        <v>1087</v>
      </c>
      <c r="C5642" s="2" t="s">
        <v>5168</v>
      </c>
      <c r="D5642" s="13" t="n">
        <v>45715</v>
      </c>
      <c r="E5642" s="2" t="s">
        <v>139</v>
      </c>
      <c r="F5642" s="2" t="s">
        <v>98</v>
      </c>
      <c r="G5642" s="2" t="s">
        <v>111</v>
      </c>
    </row>
    <row r="5643" customFormat="false" ht="15" hidden="false" customHeight="false" outlineLevel="0" collapsed="false">
      <c r="A5643" s="2" t="s">
        <v>10809</v>
      </c>
      <c r="B5643" s="2" t="s">
        <v>2753</v>
      </c>
      <c r="C5643" s="2" t="s">
        <v>5164</v>
      </c>
      <c r="D5643" s="13" t="n">
        <v>45781</v>
      </c>
      <c r="E5643" s="2" t="s">
        <v>98</v>
      </c>
      <c r="F5643" s="2" t="s">
        <v>119</v>
      </c>
      <c r="G5643" s="2" t="s">
        <v>111</v>
      </c>
    </row>
    <row r="5644" customFormat="false" ht="15" hidden="false" customHeight="false" outlineLevel="0" collapsed="false">
      <c r="A5644" s="2" t="s">
        <v>10810</v>
      </c>
      <c r="B5644" s="2" t="s">
        <v>557</v>
      </c>
      <c r="C5644" s="2" t="s">
        <v>5172</v>
      </c>
      <c r="D5644" s="13" t="n">
        <v>45650</v>
      </c>
      <c r="E5644" s="2" t="s">
        <v>98</v>
      </c>
      <c r="F5644" s="2" t="s">
        <v>98</v>
      </c>
      <c r="G5644" s="2" t="s">
        <v>111</v>
      </c>
    </row>
    <row r="5645" customFormat="false" ht="15" hidden="false" customHeight="false" outlineLevel="0" collapsed="false">
      <c r="A5645" s="2" t="s">
        <v>10811</v>
      </c>
      <c r="B5645" s="2" t="s">
        <v>1046</v>
      </c>
      <c r="C5645" s="2" t="s">
        <v>5164</v>
      </c>
      <c r="D5645" s="13" t="n">
        <v>45505</v>
      </c>
      <c r="E5645" s="2" t="s">
        <v>98</v>
      </c>
      <c r="F5645" s="2" t="s">
        <v>128</v>
      </c>
      <c r="G5645" s="2" t="s">
        <v>124</v>
      </c>
    </row>
    <row r="5646" customFormat="false" ht="15" hidden="false" customHeight="false" outlineLevel="0" collapsed="false">
      <c r="A5646" s="2" t="s">
        <v>10812</v>
      </c>
      <c r="B5646" s="2" t="s">
        <v>1233</v>
      </c>
      <c r="C5646" s="2" t="s">
        <v>5168</v>
      </c>
      <c r="D5646" s="13" t="n">
        <v>46092</v>
      </c>
      <c r="E5646" s="2" t="s">
        <v>119</v>
      </c>
      <c r="F5646" s="2" t="s">
        <v>98</v>
      </c>
      <c r="G5646" s="2" t="s">
        <v>111</v>
      </c>
    </row>
    <row r="5647" customFormat="false" ht="15" hidden="false" customHeight="false" outlineLevel="0" collapsed="false">
      <c r="A5647" s="2" t="s">
        <v>10813</v>
      </c>
      <c r="B5647" s="2" t="s">
        <v>638</v>
      </c>
      <c r="C5647" s="2" t="s">
        <v>5164</v>
      </c>
      <c r="D5647" s="13" t="n">
        <v>45612</v>
      </c>
      <c r="E5647" s="2" t="s">
        <v>98</v>
      </c>
      <c r="F5647" s="2" t="s">
        <v>165</v>
      </c>
      <c r="G5647" s="2" t="s">
        <v>120</v>
      </c>
    </row>
    <row r="5648" customFormat="false" ht="15" hidden="false" customHeight="false" outlineLevel="0" collapsed="false">
      <c r="A5648" s="2" t="s">
        <v>10814</v>
      </c>
      <c r="B5648" s="2" t="s">
        <v>5101</v>
      </c>
      <c r="C5648" s="2" t="s">
        <v>5172</v>
      </c>
      <c r="D5648" s="13" t="n">
        <v>46145</v>
      </c>
      <c r="E5648" s="2" t="s">
        <v>98</v>
      </c>
      <c r="F5648" s="2" t="s">
        <v>98</v>
      </c>
      <c r="G5648" s="2" t="s">
        <v>120</v>
      </c>
    </row>
    <row r="5649" customFormat="false" ht="15" hidden="false" customHeight="false" outlineLevel="0" collapsed="false">
      <c r="A5649" s="2" t="s">
        <v>10815</v>
      </c>
      <c r="B5649" s="2" t="s">
        <v>4689</v>
      </c>
      <c r="C5649" s="2" t="s">
        <v>5164</v>
      </c>
      <c r="D5649" s="13" t="n">
        <v>45917</v>
      </c>
      <c r="E5649" s="2" t="s">
        <v>98</v>
      </c>
      <c r="F5649" s="2" t="s">
        <v>114</v>
      </c>
      <c r="G5649" s="2" t="s">
        <v>111</v>
      </c>
    </row>
    <row r="5650" customFormat="false" ht="15" hidden="false" customHeight="false" outlineLevel="0" collapsed="false">
      <c r="A5650" s="2" t="s">
        <v>10816</v>
      </c>
      <c r="B5650" s="2" t="s">
        <v>4705</v>
      </c>
      <c r="C5650" s="2" t="s">
        <v>5166</v>
      </c>
      <c r="D5650" s="13" t="n">
        <v>45845</v>
      </c>
      <c r="E5650" s="2" t="s">
        <v>119</v>
      </c>
      <c r="F5650" s="2" t="s">
        <v>141</v>
      </c>
      <c r="G5650" s="2" t="s">
        <v>99</v>
      </c>
    </row>
    <row r="5651" customFormat="false" ht="15" hidden="false" customHeight="false" outlineLevel="0" collapsed="false">
      <c r="A5651" s="2" t="s">
        <v>10817</v>
      </c>
      <c r="B5651" s="2" t="s">
        <v>641</v>
      </c>
      <c r="C5651" s="2" t="s">
        <v>5168</v>
      </c>
      <c r="D5651" s="13" t="n">
        <v>45744</v>
      </c>
      <c r="E5651" s="2" t="s">
        <v>139</v>
      </c>
      <c r="F5651" s="2" t="s">
        <v>98</v>
      </c>
      <c r="G5651" s="2" t="s">
        <v>99</v>
      </c>
    </row>
    <row r="5652" customFormat="false" ht="15" hidden="false" customHeight="false" outlineLevel="0" collapsed="false">
      <c r="A5652" s="2" t="s">
        <v>10818</v>
      </c>
      <c r="B5652" s="2" t="s">
        <v>4964</v>
      </c>
      <c r="C5652" s="2" t="s">
        <v>5172</v>
      </c>
      <c r="D5652" s="13" t="n">
        <v>46242</v>
      </c>
      <c r="E5652" s="2" t="s">
        <v>98</v>
      </c>
      <c r="F5652" s="2" t="s">
        <v>98</v>
      </c>
      <c r="G5652" s="2" t="s">
        <v>124</v>
      </c>
    </row>
    <row r="5653" customFormat="false" ht="15" hidden="false" customHeight="false" outlineLevel="0" collapsed="false">
      <c r="A5653" s="2" t="s">
        <v>10819</v>
      </c>
      <c r="B5653" s="2" t="s">
        <v>1019</v>
      </c>
      <c r="C5653" s="2" t="s">
        <v>5166</v>
      </c>
      <c r="D5653" s="13" t="n">
        <v>45952</v>
      </c>
      <c r="E5653" s="2" t="s">
        <v>141</v>
      </c>
      <c r="F5653" s="2" t="s">
        <v>139</v>
      </c>
      <c r="G5653" s="2" t="s">
        <v>109</v>
      </c>
    </row>
    <row r="5654" customFormat="false" ht="15" hidden="false" customHeight="false" outlineLevel="0" collapsed="false">
      <c r="A5654" s="2" t="s">
        <v>10820</v>
      </c>
      <c r="B5654" s="2" t="s">
        <v>2707</v>
      </c>
      <c r="C5654" s="2" t="s">
        <v>5164</v>
      </c>
      <c r="D5654" s="13" t="n">
        <v>45893</v>
      </c>
      <c r="E5654" s="2" t="s">
        <v>98</v>
      </c>
      <c r="F5654" s="2" t="s">
        <v>139</v>
      </c>
      <c r="G5654" s="2" t="s">
        <v>124</v>
      </c>
    </row>
    <row r="5655" customFormat="false" ht="15" hidden="false" customHeight="false" outlineLevel="0" collapsed="false">
      <c r="A5655" s="2" t="s">
        <v>10821</v>
      </c>
      <c r="B5655" s="2" t="s">
        <v>3221</v>
      </c>
      <c r="C5655" s="2" t="s">
        <v>5164</v>
      </c>
      <c r="D5655" s="13" t="n">
        <v>45991</v>
      </c>
      <c r="E5655" s="2" t="s">
        <v>98</v>
      </c>
      <c r="F5655" s="2" t="s">
        <v>114</v>
      </c>
      <c r="G5655" s="2" t="s">
        <v>142</v>
      </c>
    </row>
    <row r="5656" customFormat="false" ht="15" hidden="false" customHeight="false" outlineLevel="0" collapsed="false">
      <c r="A5656" s="2" t="s">
        <v>10822</v>
      </c>
      <c r="B5656" s="2" t="s">
        <v>3343</v>
      </c>
      <c r="C5656" s="2" t="s">
        <v>5168</v>
      </c>
      <c r="D5656" s="13" t="n">
        <v>45656</v>
      </c>
      <c r="E5656" s="2" t="s">
        <v>139</v>
      </c>
      <c r="F5656" s="2" t="s">
        <v>98</v>
      </c>
      <c r="G5656" s="2" t="s">
        <v>133</v>
      </c>
    </row>
    <row r="5657" customFormat="false" ht="15" hidden="false" customHeight="false" outlineLevel="0" collapsed="false">
      <c r="A5657" s="2" t="s">
        <v>10823</v>
      </c>
      <c r="B5657" s="2" t="s">
        <v>3250</v>
      </c>
      <c r="C5657" s="2" t="s">
        <v>5190</v>
      </c>
      <c r="D5657" s="13" t="n">
        <v>45583</v>
      </c>
      <c r="E5657" s="2" t="s">
        <v>98</v>
      </c>
      <c r="F5657" s="2" t="s">
        <v>128</v>
      </c>
      <c r="G5657" s="2" t="s">
        <v>136</v>
      </c>
    </row>
    <row r="5658" customFormat="false" ht="15" hidden="false" customHeight="false" outlineLevel="0" collapsed="false">
      <c r="A5658" s="2" t="s">
        <v>10824</v>
      </c>
      <c r="B5658" s="2" t="s">
        <v>5061</v>
      </c>
      <c r="C5658" s="2" t="s">
        <v>5172</v>
      </c>
      <c r="D5658" s="13" t="n">
        <v>45650</v>
      </c>
      <c r="E5658" s="2" t="s">
        <v>98</v>
      </c>
      <c r="F5658" s="2" t="s">
        <v>98</v>
      </c>
      <c r="G5658" s="2" t="s">
        <v>136</v>
      </c>
    </row>
    <row r="5659" customFormat="false" ht="15" hidden="false" customHeight="false" outlineLevel="0" collapsed="false">
      <c r="A5659" s="2" t="s">
        <v>10825</v>
      </c>
      <c r="B5659" s="2" t="s">
        <v>3012</v>
      </c>
      <c r="C5659" s="2" t="s">
        <v>5168</v>
      </c>
      <c r="D5659" s="13" t="n">
        <v>45969</v>
      </c>
      <c r="E5659" s="2" t="s">
        <v>139</v>
      </c>
      <c r="F5659" s="2" t="s">
        <v>98</v>
      </c>
      <c r="G5659" s="2" t="s">
        <v>115</v>
      </c>
    </row>
    <row r="5660" customFormat="false" ht="15" hidden="false" customHeight="false" outlineLevel="0" collapsed="false">
      <c r="A5660" s="2" t="s">
        <v>10826</v>
      </c>
      <c r="B5660" s="2" t="s">
        <v>441</v>
      </c>
      <c r="C5660" s="2" t="s">
        <v>5172</v>
      </c>
      <c r="D5660" s="13" t="n">
        <v>45814</v>
      </c>
      <c r="E5660" s="2" t="s">
        <v>108</v>
      </c>
      <c r="F5660" s="2" t="s">
        <v>98</v>
      </c>
      <c r="G5660" s="2" t="s">
        <v>115</v>
      </c>
    </row>
    <row r="5661" customFormat="false" ht="15" hidden="false" customHeight="false" outlineLevel="0" collapsed="false">
      <c r="A5661" s="2" t="s">
        <v>10827</v>
      </c>
      <c r="B5661" s="2" t="s">
        <v>160</v>
      </c>
      <c r="C5661" s="2" t="s">
        <v>5164</v>
      </c>
      <c r="D5661" s="13" t="n">
        <v>46045</v>
      </c>
      <c r="E5661" s="2" t="s">
        <v>98</v>
      </c>
      <c r="F5661" s="2" t="s">
        <v>123</v>
      </c>
      <c r="G5661" s="2" t="s">
        <v>124</v>
      </c>
    </row>
    <row r="5662" customFormat="false" ht="15" hidden="false" customHeight="false" outlineLevel="0" collapsed="false">
      <c r="A5662" s="2" t="s">
        <v>10828</v>
      </c>
      <c r="B5662" s="2" t="s">
        <v>4518</v>
      </c>
      <c r="C5662" s="2" t="s">
        <v>5168</v>
      </c>
      <c r="D5662" s="13" t="n">
        <v>46157</v>
      </c>
      <c r="E5662" s="2" t="s">
        <v>119</v>
      </c>
      <c r="F5662" s="2" t="s">
        <v>98</v>
      </c>
      <c r="G5662" s="2" t="s">
        <v>130</v>
      </c>
    </row>
    <row r="5663" customFormat="false" ht="15" hidden="false" customHeight="false" outlineLevel="0" collapsed="false">
      <c r="A5663" s="2" t="s">
        <v>10829</v>
      </c>
      <c r="B5663" s="2" t="s">
        <v>4512</v>
      </c>
      <c r="C5663" s="2" t="s">
        <v>5190</v>
      </c>
      <c r="D5663" s="13" t="n">
        <v>45935</v>
      </c>
      <c r="E5663" s="2" t="s">
        <v>98</v>
      </c>
      <c r="F5663" s="2" t="s">
        <v>108</v>
      </c>
      <c r="G5663" s="2" t="s">
        <v>133</v>
      </c>
    </row>
    <row r="5664" customFormat="false" ht="15" hidden="false" customHeight="false" outlineLevel="0" collapsed="false">
      <c r="A5664" s="2" t="s">
        <v>10830</v>
      </c>
      <c r="B5664" s="2" t="s">
        <v>2509</v>
      </c>
      <c r="C5664" s="2" t="s">
        <v>5164</v>
      </c>
      <c r="D5664" s="13" t="n">
        <v>45850</v>
      </c>
      <c r="E5664" s="2" t="s">
        <v>98</v>
      </c>
      <c r="F5664" s="2" t="s">
        <v>119</v>
      </c>
      <c r="G5664" s="2" t="s">
        <v>133</v>
      </c>
    </row>
    <row r="5665" customFormat="false" ht="15" hidden="false" customHeight="false" outlineLevel="0" collapsed="false">
      <c r="A5665" s="2" t="s">
        <v>10831</v>
      </c>
      <c r="B5665" s="2" t="s">
        <v>3565</v>
      </c>
      <c r="C5665" s="2" t="s">
        <v>5190</v>
      </c>
      <c r="D5665" s="13" t="n">
        <v>45798</v>
      </c>
      <c r="E5665" s="2" t="s">
        <v>98</v>
      </c>
      <c r="F5665" s="2" t="s">
        <v>128</v>
      </c>
      <c r="G5665" s="2" t="s">
        <v>130</v>
      </c>
    </row>
    <row r="5666" customFormat="false" ht="15" hidden="false" customHeight="false" outlineLevel="0" collapsed="false">
      <c r="A5666" s="2" t="s">
        <v>10832</v>
      </c>
      <c r="B5666" s="2" t="s">
        <v>2311</v>
      </c>
      <c r="C5666" s="2" t="s">
        <v>5164</v>
      </c>
      <c r="D5666" s="13" t="n">
        <v>45669</v>
      </c>
      <c r="E5666" s="2" t="s">
        <v>98</v>
      </c>
      <c r="F5666" s="2" t="s">
        <v>114</v>
      </c>
      <c r="G5666" s="2" t="s">
        <v>115</v>
      </c>
    </row>
    <row r="5667" customFormat="false" ht="15" hidden="false" customHeight="false" outlineLevel="0" collapsed="false">
      <c r="A5667" s="2" t="s">
        <v>10833</v>
      </c>
      <c r="B5667" s="2" t="s">
        <v>5016</v>
      </c>
      <c r="C5667" s="2" t="s">
        <v>5164</v>
      </c>
      <c r="D5667" s="13" t="n">
        <v>45981</v>
      </c>
      <c r="E5667" s="2" t="s">
        <v>98</v>
      </c>
      <c r="F5667" s="2" t="s">
        <v>98</v>
      </c>
      <c r="G5667" s="2" t="s">
        <v>111</v>
      </c>
    </row>
    <row r="5668" customFormat="false" ht="15" hidden="false" customHeight="false" outlineLevel="0" collapsed="false">
      <c r="A5668" s="2" t="s">
        <v>10834</v>
      </c>
      <c r="B5668" s="2" t="s">
        <v>3250</v>
      </c>
      <c r="C5668" s="2" t="s">
        <v>5190</v>
      </c>
      <c r="D5668" s="13" t="n">
        <v>45568</v>
      </c>
      <c r="E5668" s="2" t="s">
        <v>98</v>
      </c>
      <c r="F5668" s="2" t="s">
        <v>128</v>
      </c>
      <c r="G5668" s="2" t="s">
        <v>115</v>
      </c>
    </row>
    <row r="5669" customFormat="false" ht="15" hidden="false" customHeight="false" outlineLevel="0" collapsed="false">
      <c r="A5669" s="2" t="s">
        <v>10835</v>
      </c>
      <c r="B5669" s="2" t="s">
        <v>4231</v>
      </c>
      <c r="C5669" s="2" t="s">
        <v>5166</v>
      </c>
      <c r="D5669" s="13" t="n">
        <v>45691</v>
      </c>
      <c r="E5669" s="2" t="s">
        <v>104</v>
      </c>
      <c r="F5669" s="2" t="s">
        <v>145</v>
      </c>
      <c r="G5669" s="2" t="s">
        <v>120</v>
      </c>
    </row>
    <row r="5670" customFormat="false" ht="15" hidden="false" customHeight="false" outlineLevel="0" collapsed="false">
      <c r="A5670" s="2" t="s">
        <v>10836</v>
      </c>
      <c r="B5670" s="2" t="s">
        <v>1675</v>
      </c>
      <c r="C5670" s="2" t="s">
        <v>5190</v>
      </c>
      <c r="D5670" s="13" t="n">
        <v>45571</v>
      </c>
      <c r="E5670" s="2" t="s">
        <v>98</v>
      </c>
      <c r="F5670" s="2" t="s">
        <v>98</v>
      </c>
      <c r="G5670" s="2" t="s">
        <v>136</v>
      </c>
    </row>
    <row r="5671" customFormat="false" ht="15" hidden="false" customHeight="false" outlineLevel="0" collapsed="false">
      <c r="A5671" s="2" t="s">
        <v>10837</v>
      </c>
      <c r="B5671" s="2" t="s">
        <v>5088</v>
      </c>
      <c r="C5671" s="2" t="s">
        <v>5190</v>
      </c>
      <c r="D5671" s="13" t="n">
        <v>45623</v>
      </c>
      <c r="E5671" s="2" t="s">
        <v>98</v>
      </c>
      <c r="F5671" s="2" t="s">
        <v>98</v>
      </c>
      <c r="G5671" s="2" t="s">
        <v>124</v>
      </c>
    </row>
    <row r="5672" customFormat="false" ht="15" hidden="false" customHeight="false" outlineLevel="0" collapsed="false">
      <c r="A5672" s="2" t="s">
        <v>10838</v>
      </c>
      <c r="B5672" s="2" t="s">
        <v>1066</v>
      </c>
      <c r="C5672" s="2" t="s">
        <v>5164</v>
      </c>
      <c r="D5672" s="13" t="n">
        <v>45708</v>
      </c>
      <c r="E5672" s="2" t="s">
        <v>98</v>
      </c>
      <c r="F5672" s="2" t="s">
        <v>128</v>
      </c>
      <c r="G5672" s="2" t="s">
        <v>115</v>
      </c>
    </row>
    <row r="5673" customFormat="false" ht="15" hidden="false" customHeight="false" outlineLevel="0" collapsed="false">
      <c r="A5673" s="2" t="s">
        <v>10839</v>
      </c>
      <c r="B5673" s="2" t="s">
        <v>2688</v>
      </c>
      <c r="C5673" s="2" t="s">
        <v>5168</v>
      </c>
      <c r="D5673" s="13" t="n">
        <v>45915</v>
      </c>
      <c r="E5673" s="2" t="s">
        <v>165</v>
      </c>
      <c r="F5673" s="2" t="s">
        <v>98</v>
      </c>
      <c r="G5673" s="2" t="s">
        <v>130</v>
      </c>
    </row>
    <row r="5674" customFormat="false" ht="15" hidden="false" customHeight="false" outlineLevel="0" collapsed="false">
      <c r="A5674" s="2" t="s">
        <v>10840</v>
      </c>
      <c r="B5674" s="2" t="s">
        <v>4930</v>
      </c>
      <c r="C5674" s="2" t="s">
        <v>5164</v>
      </c>
      <c r="D5674" s="13" t="n">
        <v>45914</v>
      </c>
      <c r="E5674" s="2" t="s">
        <v>98</v>
      </c>
      <c r="F5674" s="2" t="s">
        <v>139</v>
      </c>
      <c r="G5674" s="2" t="s">
        <v>142</v>
      </c>
    </row>
    <row r="5675" customFormat="false" ht="15" hidden="false" customHeight="false" outlineLevel="0" collapsed="false">
      <c r="A5675" s="2" t="s">
        <v>10841</v>
      </c>
      <c r="B5675" s="2" t="s">
        <v>1080</v>
      </c>
      <c r="C5675" s="2" t="s">
        <v>5164</v>
      </c>
      <c r="D5675" s="13" t="n">
        <v>45423</v>
      </c>
      <c r="E5675" s="2" t="s">
        <v>98</v>
      </c>
      <c r="F5675" s="2" t="s">
        <v>139</v>
      </c>
      <c r="G5675" s="2" t="s">
        <v>124</v>
      </c>
    </row>
    <row r="5676" customFormat="false" ht="15" hidden="false" customHeight="false" outlineLevel="0" collapsed="false">
      <c r="A5676" s="2" t="s">
        <v>10842</v>
      </c>
      <c r="B5676" s="2" t="s">
        <v>246</v>
      </c>
      <c r="C5676" s="2" t="s">
        <v>5166</v>
      </c>
      <c r="D5676" s="13" t="n">
        <v>45905</v>
      </c>
      <c r="E5676" s="2" t="s">
        <v>119</v>
      </c>
      <c r="F5676" s="2" t="s">
        <v>139</v>
      </c>
      <c r="G5676" s="2" t="s">
        <v>109</v>
      </c>
    </row>
    <row r="5677" customFormat="false" ht="15" hidden="false" customHeight="false" outlineLevel="0" collapsed="false">
      <c r="A5677" s="2" t="s">
        <v>10843</v>
      </c>
      <c r="B5677" s="2" t="s">
        <v>4991</v>
      </c>
      <c r="C5677" s="2" t="s">
        <v>5172</v>
      </c>
      <c r="D5677" s="13" t="n">
        <v>46072</v>
      </c>
      <c r="E5677" s="2" t="s">
        <v>98</v>
      </c>
      <c r="F5677" s="2" t="s">
        <v>98</v>
      </c>
      <c r="G5677" s="2" t="s">
        <v>120</v>
      </c>
    </row>
    <row r="5678" customFormat="false" ht="15" hidden="false" customHeight="false" outlineLevel="0" collapsed="false">
      <c r="A5678" s="2" t="s">
        <v>10844</v>
      </c>
      <c r="B5678" s="2" t="s">
        <v>1302</v>
      </c>
      <c r="C5678" s="2" t="s">
        <v>5164</v>
      </c>
      <c r="D5678" s="13" t="n">
        <v>45698</v>
      </c>
      <c r="E5678" s="2" t="s">
        <v>98</v>
      </c>
      <c r="F5678" s="2" t="s">
        <v>123</v>
      </c>
      <c r="G5678" s="2" t="s">
        <v>111</v>
      </c>
    </row>
    <row r="5679" customFormat="false" ht="15" hidden="false" customHeight="false" outlineLevel="0" collapsed="false">
      <c r="A5679" s="2" t="s">
        <v>10845</v>
      </c>
      <c r="B5679" s="2" t="s">
        <v>1606</v>
      </c>
      <c r="C5679" s="2" t="s">
        <v>5164</v>
      </c>
      <c r="D5679" s="13" t="n">
        <v>45914</v>
      </c>
      <c r="E5679" s="2" t="s">
        <v>98</v>
      </c>
      <c r="F5679" s="2" t="s">
        <v>98</v>
      </c>
      <c r="G5679" s="2" t="s">
        <v>124</v>
      </c>
    </row>
    <row r="5680" customFormat="false" ht="15" hidden="false" customHeight="false" outlineLevel="0" collapsed="false">
      <c r="A5680" s="2" t="s">
        <v>10846</v>
      </c>
      <c r="B5680" s="2" t="s">
        <v>985</v>
      </c>
      <c r="C5680" s="2" t="s">
        <v>5164</v>
      </c>
      <c r="D5680" s="13" t="n">
        <v>45583</v>
      </c>
      <c r="E5680" s="2" t="s">
        <v>98</v>
      </c>
      <c r="F5680" s="2" t="s">
        <v>119</v>
      </c>
      <c r="G5680" s="2" t="s">
        <v>115</v>
      </c>
    </row>
    <row r="5681" customFormat="false" ht="15" hidden="false" customHeight="false" outlineLevel="0" collapsed="false">
      <c r="A5681" s="2" t="s">
        <v>10847</v>
      </c>
      <c r="B5681" s="2" t="s">
        <v>5039</v>
      </c>
      <c r="C5681" s="2" t="s">
        <v>5164</v>
      </c>
      <c r="D5681" s="13" t="n">
        <v>46249</v>
      </c>
      <c r="E5681" s="2" t="s">
        <v>98</v>
      </c>
      <c r="F5681" s="2" t="s">
        <v>98</v>
      </c>
      <c r="G5681" s="2" t="s">
        <v>99</v>
      </c>
    </row>
    <row r="5682" customFormat="false" ht="15" hidden="false" customHeight="false" outlineLevel="0" collapsed="false">
      <c r="A5682" s="2" t="s">
        <v>10848</v>
      </c>
      <c r="B5682" s="2" t="s">
        <v>5084</v>
      </c>
      <c r="C5682" s="2" t="s">
        <v>5190</v>
      </c>
      <c r="D5682" s="13" t="n">
        <v>45690</v>
      </c>
      <c r="E5682" s="2" t="s">
        <v>98</v>
      </c>
      <c r="F5682" s="2" t="s">
        <v>98</v>
      </c>
      <c r="G5682" s="2" t="s">
        <v>124</v>
      </c>
    </row>
    <row r="5683" customFormat="false" ht="15" hidden="false" customHeight="false" outlineLevel="0" collapsed="false">
      <c r="A5683" s="2" t="s">
        <v>10849</v>
      </c>
      <c r="B5683" s="2" t="s">
        <v>2016</v>
      </c>
      <c r="C5683" s="2" t="s">
        <v>5164</v>
      </c>
      <c r="D5683" s="13" t="n">
        <v>46082</v>
      </c>
      <c r="E5683" s="2" t="s">
        <v>98</v>
      </c>
      <c r="F5683" s="2" t="s">
        <v>119</v>
      </c>
      <c r="G5683" s="2" t="s">
        <v>130</v>
      </c>
    </row>
    <row r="5684" customFormat="false" ht="15" hidden="false" customHeight="false" outlineLevel="0" collapsed="false">
      <c r="A5684" s="2" t="s">
        <v>10850</v>
      </c>
      <c r="B5684" s="2" t="s">
        <v>4563</v>
      </c>
      <c r="C5684" s="2" t="s">
        <v>5166</v>
      </c>
      <c r="D5684" s="13" t="n">
        <v>45525</v>
      </c>
      <c r="E5684" s="2" t="s">
        <v>165</v>
      </c>
      <c r="F5684" s="2" t="s">
        <v>145</v>
      </c>
      <c r="G5684" s="2" t="s">
        <v>130</v>
      </c>
    </row>
    <row r="5685" customFormat="false" ht="15" hidden="false" customHeight="false" outlineLevel="0" collapsed="false">
      <c r="A5685" s="2" t="s">
        <v>10851</v>
      </c>
      <c r="B5685" s="2" t="s">
        <v>364</v>
      </c>
      <c r="C5685" s="2" t="s">
        <v>5164</v>
      </c>
      <c r="D5685" s="13" t="n">
        <v>45742</v>
      </c>
      <c r="E5685" s="2" t="s">
        <v>98</v>
      </c>
      <c r="F5685" s="2" t="s">
        <v>114</v>
      </c>
      <c r="G5685" s="2" t="s">
        <v>120</v>
      </c>
    </row>
    <row r="5686" customFormat="false" ht="15" hidden="false" customHeight="false" outlineLevel="0" collapsed="false">
      <c r="A5686" s="2" t="s">
        <v>10852</v>
      </c>
      <c r="B5686" s="2" t="s">
        <v>3386</v>
      </c>
      <c r="C5686" s="2" t="s">
        <v>5168</v>
      </c>
      <c r="D5686" s="13" t="n">
        <v>45907</v>
      </c>
      <c r="E5686" s="2" t="s">
        <v>108</v>
      </c>
      <c r="F5686" s="2" t="s">
        <v>98</v>
      </c>
      <c r="G5686" s="2" t="s">
        <v>133</v>
      </c>
    </row>
    <row r="5687" customFormat="false" ht="15" hidden="false" customHeight="false" outlineLevel="0" collapsed="false">
      <c r="A5687" s="2" t="s">
        <v>10853</v>
      </c>
      <c r="B5687" s="2" t="s">
        <v>359</v>
      </c>
      <c r="C5687" s="2" t="s">
        <v>5164</v>
      </c>
      <c r="D5687" s="13" t="n">
        <v>45932</v>
      </c>
      <c r="E5687" s="2" t="s">
        <v>98</v>
      </c>
      <c r="F5687" s="2" t="s">
        <v>98</v>
      </c>
      <c r="G5687" s="2" t="s">
        <v>124</v>
      </c>
    </row>
    <row r="5688" customFormat="false" ht="15" hidden="false" customHeight="false" outlineLevel="0" collapsed="false">
      <c r="A5688" s="2" t="s">
        <v>10854</v>
      </c>
      <c r="B5688" s="2" t="s">
        <v>4301</v>
      </c>
      <c r="C5688" s="2" t="s">
        <v>5164</v>
      </c>
      <c r="D5688" s="13" t="n">
        <v>45898</v>
      </c>
      <c r="E5688" s="2" t="s">
        <v>98</v>
      </c>
      <c r="F5688" s="2" t="s">
        <v>114</v>
      </c>
      <c r="G5688" s="2" t="s">
        <v>99</v>
      </c>
    </row>
    <row r="5689" customFormat="false" ht="15" hidden="false" customHeight="false" outlineLevel="0" collapsed="false">
      <c r="A5689" s="2" t="s">
        <v>10855</v>
      </c>
      <c r="B5689" s="2" t="s">
        <v>3539</v>
      </c>
      <c r="C5689" s="2" t="s">
        <v>5166</v>
      </c>
      <c r="D5689" s="13" t="n">
        <v>46065</v>
      </c>
      <c r="E5689" s="2" t="s">
        <v>128</v>
      </c>
      <c r="F5689" s="2" t="s">
        <v>165</v>
      </c>
      <c r="G5689" s="2" t="s">
        <v>133</v>
      </c>
    </row>
    <row r="5690" customFormat="false" ht="15" hidden="false" customHeight="false" outlineLevel="0" collapsed="false">
      <c r="A5690" s="2" t="s">
        <v>10856</v>
      </c>
      <c r="B5690" s="2" t="s">
        <v>4696</v>
      </c>
      <c r="C5690" s="2" t="s">
        <v>5164</v>
      </c>
      <c r="D5690" s="13" t="n">
        <v>45552</v>
      </c>
      <c r="E5690" s="2" t="s">
        <v>98</v>
      </c>
      <c r="F5690" s="2" t="s">
        <v>139</v>
      </c>
      <c r="G5690" s="2" t="s">
        <v>133</v>
      </c>
    </row>
    <row r="5691" customFormat="false" ht="15" hidden="false" customHeight="false" outlineLevel="0" collapsed="false">
      <c r="A5691" s="2" t="s">
        <v>10857</v>
      </c>
      <c r="B5691" s="2" t="s">
        <v>5064</v>
      </c>
      <c r="C5691" s="2" t="s">
        <v>5172</v>
      </c>
      <c r="D5691" s="13" t="n">
        <v>46169</v>
      </c>
      <c r="E5691" s="2" t="s">
        <v>98</v>
      </c>
      <c r="F5691" s="2" t="s">
        <v>98</v>
      </c>
      <c r="G5691" s="2" t="s">
        <v>133</v>
      </c>
    </row>
    <row r="5692" customFormat="false" ht="15" hidden="false" customHeight="false" outlineLevel="0" collapsed="false">
      <c r="A5692" s="2" t="s">
        <v>10858</v>
      </c>
      <c r="B5692" s="2" t="s">
        <v>4987</v>
      </c>
      <c r="C5692" s="2" t="s">
        <v>5190</v>
      </c>
      <c r="D5692" s="13" t="n">
        <v>45652</v>
      </c>
      <c r="E5692" s="2" t="s">
        <v>98</v>
      </c>
      <c r="F5692" s="2" t="s">
        <v>98</v>
      </c>
      <c r="G5692" s="2" t="s">
        <v>142</v>
      </c>
    </row>
    <row r="5693" customFormat="false" ht="15" hidden="false" customHeight="false" outlineLevel="0" collapsed="false">
      <c r="A5693" s="2" t="s">
        <v>10859</v>
      </c>
      <c r="B5693" s="2" t="s">
        <v>4113</v>
      </c>
      <c r="C5693" s="2" t="s">
        <v>5168</v>
      </c>
      <c r="D5693" s="13" t="n">
        <v>45554</v>
      </c>
      <c r="E5693" s="2" t="s">
        <v>128</v>
      </c>
      <c r="F5693" s="2" t="s">
        <v>98</v>
      </c>
      <c r="G5693" s="2" t="s">
        <v>136</v>
      </c>
    </row>
    <row r="5694" customFormat="false" ht="15" hidden="false" customHeight="false" outlineLevel="0" collapsed="false">
      <c r="A5694" s="2" t="s">
        <v>10860</v>
      </c>
      <c r="B5694" s="2" t="s">
        <v>1719</v>
      </c>
      <c r="C5694" s="2" t="s">
        <v>5168</v>
      </c>
      <c r="D5694" s="13" t="n">
        <v>45856</v>
      </c>
      <c r="E5694" s="2" t="s">
        <v>139</v>
      </c>
      <c r="F5694" s="2" t="s">
        <v>98</v>
      </c>
      <c r="G5694" s="2" t="s">
        <v>99</v>
      </c>
    </row>
    <row r="5695" customFormat="false" ht="15" hidden="false" customHeight="false" outlineLevel="0" collapsed="false">
      <c r="A5695" s="2" t="s">
        <v>10861</v>
      </c>
      <c r="B5695" s="2" t="s">
        <v>939</v>
      </c>
      <c r="C5695" s="2" t="s">
        <v>5168</v>
      </c>
      <c r="D5695" s="13" t="n">
        <v>45680</v>
      </c>
      <c r="E5695" s="2" t="s">
        <v>119</v>
      </c>
      <c r="F5695" s="2" t="s">
        <v>98</v>
      </c>
      <c r="G5695" s="2" t="s">
        <v>142</v>
      </c>
    </row>
    <row r="5696" customFormat="false" ht="15" hidden="false" customHeight="false" outlineLevel="0" collapsed="false">
      <c r="A5696" s="2" t="s">
        <v>10862</v>
      </c>
      <c r="B5696" s="2" t="s">
        <v>1054</v>
      </c>
      <c r="C5696" s="2" t="s">
        <v>5190</v>
      </c>
      <c r="D5696" s="13" t="n">
        <v>45880</v>
      </c>
      <c r="E5696" s="2" t="s">
        <v>98</v>
      </c>
      <c r="F5696" s="2" t="s">
        <v>141</v>
      </c>
      <c r="G5696" s="2" t="s">
        <v>142</v>
      </c>
    </row>
    <row r="5697" customFormat="false" ht="15" hidden="false" customHeight="false" outlineLevel="0" collapsed="false">
      <c r="A5697" s="2" t="s">
        <v>10863</v>
      </c>
      <c r="B5697" s="2" t="s">
        <v>4463</v>
      </c>
      <c r="C5697" s="2" t="s">
        <v>5164</v>
      </c>
      <c r="D5697" s="13" t="n">
        <v>45655</v>
      </c>
      <c r="E5697" s="2" t="s">
        <v>98</v>
      </c>
      <c r="F5697" s="2" t="s">
        <v>98</v>
      </c>
      <c r="G5697" s="2" t="s">
        <v>99</v>
      </c>
    </row>
    <row r="5698" customFormat="false" ht="15" hidden="false" customHeight="false" outlineLevel="0" collapsed="false">
      <c r="A5698" s="2" t="s">
        <v>10864</v>
      </c>
      <c r="B5698" s="2" t="s">
        <v>5041</v>
      </c>
      <c r="C5698" s="2" t="s">
        <v>5172</v>
      </c>
      <c r="D5698" s="13" t="n">
        <v>45753</v>
      </c>
      <c r="E5698" s="2" t="s">
        <v>98</v>
      </c>
      <c r="F5698" s="2" t="s">
        <v>98</v>
      </c>
      <c r="G5698" s="2" t="s">
        <v>142</v>
      </c>
    </row>
    <row r="5699" customFormat="false" ht="15" hidden="false" customHeight="false" outlineLevel="0" collapsed="false">
      <c r="A5699" s="2" t="s">
        <v>10865</v>
      </c>
      <c r="B5699" s="2" t="s">
        <v>3460</v>
      </c>
      <c r="C5699" s="2" t="s">
        <v>5172</v>
      </c>
      <c r="D5699" s="13" t="n">
        <v>46009</v>
      </c>
      <c r="E5699" s="2" t="s">
        <v>98</v>
      </c>
      <c r="F5699" s="2" t="s">
        <v>98</v>
      </c>
      <c r="G5699" s="2" t="s">
        <v>133</v>
      </c>
    </row>
    <row r="5700" customFormat="false" ht="15" hidden="false" customHeight="false" outlineLevel="0" collapsed="false">
      <c r="A5700" s="2" t="s">
        <v>10866</v>
      </c>
      <c r="B5700" s="2" t="s">
        <v>4957</v>
      </c>
      <c r="C5700" s="2" t="s">
        <v>5190</v>
      </c>
      <c r="D5700" s="13" t="n">
        <v>45748</v>
      </c>
      <c r="E5700" s="2" t="s">
        <v>98</v>
      </c>
      <c r="F5700" s="2" t="s">
        <v>98</v>
      </c>
      <c r="G5700" s="2" t="s">
        <v>130</v>
      </c>
    </row>
    <row r="5701" customFormat="false" ht="15" hidden="false" customHeight="false" outlineLevel="0" collapsed="false">
      <c r="A5701" s="2" t="s">
        <v>10867</v>
      </c>
      <c r="B5701" s="2" t="s">
        <v>3148</v>
      </c>
      <c r="C5701" s="2" t="s">
        <v>5168</v>
      </c>
      <c r="D5701" s="13" t="n">
        <v>45507</v>
      </c>
      <c r="E5701" s="2" t="s">
        <v>165</v>
      </c>
      <c r="F5701" s="2" t="s">
        <v>98</v>
      </c>
      <c r="G5701" s="2" t="s">
        <v>133</v>
      </c>
    </row>
    <row r="5702" customFormat="false" ht="15" hidden="false" customHeight="false" outlineLevel="0" collapsed="false">
      <c r="A5702" s="2" t="s">
        <v>10868</v>
      </c>
      <c r="B5702" s="2" t="s">
        <v>1306</v>
      </c>
      <c r="C5702" s="2" t="s">
        <v>5168</v>
      </c>
      <c r="D5702" s="13" t="n">
        <v>45787</v>
      </c>
      <c r="E5702" s="2" t="s">
        <v>165</v>
      </c>
      <c r="F5702" s="2" t="s">
        <v>98</v>
      </c>
      <c r="G5702" s="2" t="s">
        <v>124</v>
      </c>
    </row>
    <row r="5703" customFormat="false" ht="15" hidden="false" customHeight="false" outlineLevel="0" collapsed="false">
      <c r="A5703" s="2" t="s">
        <v>10869</v>
      </c>
      <c r="B5703" s="2" t="s">
        <v>3099</v>
      </c>
      <c r="C5703" s="2" t="s">
        <v>5164</v>
      </c>
      <c r="D5703" s="13" t="n">
        <v>45722</v>
      </c>
      <c r="E5703" s="2" t="s">
        <v>98</v>
      </c>
      <c r="F5703" s="2" t="s">
        <v>104</v>
      </c>
      <c r="G5703" s="2" t="s">
        <v>136</v>
      </c>
    </row>
    <row r="5704" customFormat="false" ht="15" hidden="false" customHeight="false" outlineLevel="0" collapsed="false">
      <c r="A5704" s="2" t="s">
        <v>10870</v>
      </c>
      <c r="B5704" s="2" t="s">
        <v>2448</v>
      </c>
      <c r="C5704" s="2" t="s">
        <v>5172</v>
      </c>
      <c r="D5704" s="13" t="n">
        <v>45890</v>
      </c>
      <c r="E5704" s="2" t="s">
        <v>108</v>
      </c>
      <c r="F5704" s="2" t="s">
        <v>98</v>
      </c>
      <c r="G5704" s="2" t="s">
        <v>133</v>
      </c>
    </row>
    <row r="5705" customFormat="false" ht="15" hidden="false" customHeight="false" outlineLevel="0" collapsed="false">
      <c r="A5705" s="2" t="s">
        <v>10871</v>
      </c>
      <c r="B5705" s="2" t="s">
        <v>1911</v>
      </c>
      <c r="C5705" s="2" t="s">
        <v>5164</v>
      </c>
      <c r="D5705" s="13" t="n">
        <v>46037</v>
      </c>
      <c r="E5705" s="2" t="s">
        <v>98</v>
      </c>
      <c r="F5705" s="2" t="s">
        <v>145</v>
      </c>
      <c r="G5705" s="2" t="s">
        <v>109</v>
      </c>
    </row>
    <row r="5706" customFormat="false" ht="15" hidden="false" customHeight="false" outlineLevel="0" collapsed="false">
      <c r="A5706" s="2" t="s">
        <v>10872</v>
      </c>
      <c r="B5706" s="2" t="s">
        <v>2322</v>
      </c>
      <c r="C5706" s="2" t="s">
        <v>5168</v>
      </c>
      <c r="D5706" s="13" t="n">
        <v>45626</v>
      </c>
      <c r="E5706" s="2" t="s">
        <v>98</v>
      </c>
      <c r="F5706" s="2" t="s">
        <v>98</v>
      </c>
      <c r="G5706" s="2" t="s">
        <v>111</v>
      </c>
    </row>
    <row r="5707" customFormat="false" ht="15" hidden="false" customHeight="false" outlineLevel="0" collapsed="false">
      <c r="A5707" s="2" t="s">
        <v>10873</v>
      </c>
      <c r="B5707" s="2" t="s">
        <v>5012</v>
      </c>
      <c r="C5707" s="2" t="s">
        <v>5168</v>
      </c>
      <c r="D5707" s="13" t="n">
        <v>46132</v>
      </c>
      <c r="E5707" s="2" t="s">
        <v>98</v>
      </c>
      <c r="F5707" s="2" t="s">
        <v>98</v>
      </c>
      <c r="G5707" s="2" t="s">
        <v>130</v>
      </c>
    </row>
    <row r="5708" customFormat="false" ht="15" hidden="false" customHeight="false" outlineLevel="0" collapsed="false">
      <c r="A5708" s="2" t="s">
        <v>10874</v>
      </c>
      <c r="B5708" s="2" t="s">
        <v>4984</v>
      </c>
      <c r="C5708" s="2" t="s">
        <v>5190</v>
      </c>
      <c r="D5708" s="13" t="n">
        <v>45592</v>
      </c>
      <c r="E5708" s="2" t="s">
        <v>98</v>
      </c>
      <c r="F5708" s="2" t="s">
        <v>98</v>
      </c>
      <c r="G5708" s="2" t="s">
        <v>124</v>
      </c>
    </row>
    <row r="5709" customFormat="false" ht="15" hidden="false" customHeight="false" outlineLevel="0" collapsed="false">
      <c r="A5709" s="2" t="s">
        <v>10875</v>
      </c>
      <c r="B5709" s="2" t="s">
        <v>4033</v>
      </c>
      <c r="C5709" s="2" t="s">
        <v>5190</v>
      </c>
      <c r="D5709" s="13" t="n">
        <v>45968</v>
      </c>
      <c r="E5709" s="2" t="s">
        <v>98</v>
      </c>
      <c r="F5709" s="2" t="s">
        <v>145</v>
      </c>
      <c r="G5709" s="2" t="s">
        <v>120</v>
      </c>
    </row>
    <row r="5710" customFormat="false" ht="15" hidden="false" customHeight="false" outlineLevel="0" collapsed="false">
      <c r="A5710" s="2" t="s">
        <v>10876</v>
      </c>
      <c r="B5710" s="2" t="s">
        <v>1326</v>
      </c>
      <c r="C5710" s="2" t="s">
        <v>5166</v>
      </c>
      <c r="D5710" s="13" t="n">
        <v>45801</v>
      </c>
      <c r="E5710" s="2" t="s">
        <v>128</v>
      </c>
      <c r="F5710" s="2" t="s">
        <v>104</v>
      </c>
      <c r="G5710" s="2" t="s">
        <v>124</v>
      </c>
    </row>
    <row r="5711" customFormat="false" ht="15" hidden="false" customHeight="false" outlineLevel="0" collapsed="false">
      <c r="A5711" s="2" t="s">
        <v>10877</v>
      </c>
      <c r="B5711" s="2" t="s">
        <v>134</v>
      </c>
      <c r="C5711" s="2" t="s">
        <v>5190</v>
      </c>
      <c r="D5711" s="13" t="n">
        <v>46074</v>
      </c>
      <c r="E5711" s="2" t="s">
        <v>98</v>
      </c>
      <c r="F5711" s="2" t="s">
        <v>128</v>
      </c>
      <c r="G5711" s="2" t="s">
        <v>142</v>
      </c>
    </row>
    <row r="5712" customFormat="false" ht="15" hidden="false" customHeight="false" outlineLevel="0" collapsed="false">
      <c r="A5712" s="2" t="s">
        <v>10878</v>
      </c>
      <c r="B5712" s="2" t="s">
        <v>1341</v>
      </c>
      <c r="C5712" s="2" t="s">
        <v>5166</v>
      </c>
      <c r="D5712" s="13" t="n">
        <v>45835</v>
      </c>
      <c r="E5712" s="2" t="s">
        <v>165</v>
      </c>
      <c r="F5712" s="2" t="s">
        <v>145</v>
      </c>
      <c r="G5712" s="2" t="s">
        <v>142</v>
      </c>
    </row>
    <row r="5713" customFormat="false" ht="15" hidden="false" customHeight="false" outlineLevel="0" collapsed="false">
      <c r="A5713" s="2" t="s">
        <v>10879</v>
      </c>
      <c r="B5713" s="2" t="s">
        <v>4942</v>
      </c>
      <c r="C5713" s="2" t="s">
        <v>5172</v>
      </c>
      <c r="D5713" s="13" t="n">
        <v>45454</v>
      </c>
      <c r="E5713" s="2" t="s">
        <v>98</v>
      </c>
      <c r="F5713" s="2" t="s">
        <v>98</v>
      </c>
      <c r="G5713" s="2" t="s">
        <v>120</v>
      </c>
    </row>
    <row r="5714" customFormat="false" ht="15" hidden="false" customHeight="false" outlineLevel="0" collapsed="false">
      <c r="A5714" s="2" t="s">
        <v>10880</v>
      </c>
      <c r="B5714" s="2" t="s">
        <v>2630</v>
      </c>
      <c r="C5714" s="2" t="s">
        <v>5164</v>
      </c>
      <c r="D5714" s="13" t="n">
        <v>45687</v>
      </c>
      <c r="E5714" s="2" t="s">
        <v>98</v>
      </c>
      <c r="F5714" s="2" t="s">
        <v>139</v>
      </c>
      <c r="G5714" s="2" t="s">
        <v>136</v>
      </c>
    </row>
    <row r="5715" customFormat="false" ht="15" hidden="false" customHeight="false" outlineLevel="0" collapsed="false">
      <c r="A5715" s="2" t="s">
        <v>10881</v>
      </c>
      <c r="B5715" s="2" t="s">
        <v>318</v>
      </c>
      <c r="C5715" s="2" t="s">
        <v>5168</v>
      </c>
      <c r="D5715" s="13" t="n">
        <v>46004</v>
      </c>
      <c r="E5715" s="2" t="s">
        <v>98</v>
      </c>
      <c r="F5715" s="2" t="s">
        <v>98</v>
      </c>
      <c r="G5715" s="2" t="s">
        <v>136</v>
      </c>
    </row>
    <row r="5716" customFormat="false" ht="15" hidden="false" customHeight="false" outlineLevel="0" collapsed="false">
      <c r="A5716" s="2" t="s">
        <v>10882</v>
      </c>
      <c r="B5716" s="2" t="s">
        <v>2901</v>
      </c>
      <c r="C5716" s="2" t="s">
        <v>5168</v>
      </c>
      <c r="D5716" s="13" t="n">
        <v>46061</v>
      </c>
      <c r="E5716" s="2" t="s">
        <v>108</v>
      </c>
      <c r="F5716" s="2" t="s">
        <v>98</v>
      </c>
      <c r="G5716" s="2" t="s">
        <v>142</v>
      </c>
    </row>
    <row r="5717" customFormat="false" ht="15" hidden="false" customHeight="false" outlineLevel="0" collapsed="false">
      <c r="A5717" s="2" t="s">
        <v>10883</v>
      </c>
      <c r="B5717" s="2" t="s">
        <v>4585</v>
      </c>
      <c r="C5717" s="2" t="s">
        <v>5190</v>
      </c>
      <c r="D5717" s="13" t="n">
        <v>45800</v>
      </c>
      <c r="E5717" s="2" t="s">
        <v>98</v>
      </c>
      <c r="F5717" s="2" t="s">
        <v>104</v>
      </c>
      <c r="G5717" s="2" t="s">
        <v>133</v>
      </c>
    </row>
    <row r="5718" customFormat="false" ht="15" hidden="false" customHeight="false" outlineLevel="0" collapsed="false">
      <c r="A5718" s="2" t="s">
        <v>10884</v>
      </c>
      <c r="B5718" s="2" t="s">
        <v>2502</v>
      </c>
      <c r="C5718" s="2" t="s">
        <v>5164</v>
      </c>
      <c r="D5718" s="13" t="n">
        <v>45804</v>
      </c>
      <c r="E5718" s="2" t="s">
        <v>98</v>
      </c>
      <c r="F5718" s="2" t="s">
        <v>108</v>
      </c>
      <c r="G5718" s="2" t="s">
        <v>130</v>
      </c>
    </row>
    <row r="5719" customFormat="false" ht="15" hidden="false" customHeight="false" outlineLevel="0" collapsed="false">
      <c r="A5719" s="2" t="s">
        <v>10885</v>
      </c>
      <c r="B5719" s="2" t="s">
        <v>706</v>
      </c>
      <c r="C5719" s="2" t="s">
        <v>5190</v>
      </c>
      <c r="D5719" s="13" t="n">
        <v>45610</v>
      </c>
      <c r="E5719" s="2" t="s">
        <v>98</v>
      </c>
      <c r="F5719" s="2" t="s">
        <v>114</v>
      </c>
      <c r="G5719" s="2" t="s">
        <v>120</v>
      </c>
    </row>
    <row r="5720" customFormat="false" ht="15" hidden="false" customHeight="false" outlineLevel="0" collapsed="false">
      <c r="A5720" s="2" t="s">
        <v>10886</v>
      </c>
      <c r="B5720" s="2" t="s">
        <v>5051</v>
      </c>
      <c r="C5720" s="2" t="s">
        <v>5190</v>
      </c>
      <c r="D5720" s="13" t="n">
        <v>46098</v>
      </c>
      <c r="E5720" s="2" t="s">
        <v>98</v>
      </c>
      <c r="F5720" s="2" t="s">
        <v>98</v>
      </c>
      <c r="G5720" s="2" t="s">
        <v>124</v>
      </c>
    </row>
    <row r="5721" customFormat="false" ht="15" hidden="false" customHeight="false" outlineLevel="0" collapsed="false">
      <c r="A5721" s="2" t="s">
        <v>10887</v>
      </c>
      <c r="B5721" s="2" t="s">
        <v>2257</v>
      </c>
      <c r="C5721" s="2" t="s">
        <v>5168</v>
      </c>
      <c r="D5721" s="13" t="n">
        <v>45926</v>
      </c>
      <c r="E5721" s="2" t="s">
        <v>104</v>
      </c>
      <c r="F5721" s="2" t="s">
        <v>98</v>
      </c>
      <c r="G5721" s="2" t="s">
        <v>115</v>
      </c>
    </row>
    <row r="5722" customFormat="false" ht="15" hidden="false" customHeight="false" outlineLevel="0" collapsed="false">
      <c r="A5722" s="2" t="s">
        <v>10888</v>
      </c>
      <c r="B5722" s="2" t="s">
        <v>1582</v>
      </c>
      <c r="C5722" s="2" t="s">
        <v>5164</v>
      </c>
      <c r="D5722" s="13" t="n">
        <v>45709</v>
      </c>
      <c r="E5722" s="2" t="s">
        <v>98</v>
      </c>
      <c r="F5722" s="2" t="s">
        <v>141</v>
      </c>
      <c r="G5722" s="2" t="s">
        <v>130</v>
      </c>
    </row>
    <row r="5723" customFormat="false" ht="15" hidden="false" customHeight="false" outlineLevel="0" collapsed="false">
      <c r="A5723" s="2" t="s">
        <v>10889</v>
      </c>
      <c r="B5723" s="2" t="s">
        <v>950</v>
      </c>
      <c r="C5723" s="2" t="s">
        <v>5164</v>
      </c>
      <c r="D5723" s="13" t="n">
        <v>45832</v>
      </c>
      <c r="E5723" s="2" t="s">
        <v>98</v>
      </c>
      <c r="F5723" s="2" t="s">
        <v>165</v>
      </c>
      <c r="G5723" s="2" t="s">
        <v>124</v>
      </c>
    </row>
    <row r="5724" customFormat="false" ht="15" hidden="false" customHeight="false" outlineLevel="0" collapsed="false">
      <c r="A5724" s="2" t="s">
        <v>10890</v>
      </c>
      <c r="B5724" s="2" t="s">
        <v>2548</v>
      </c>
      <c r="C5724" s="2" t="s">
        <v>5166</v>
      </c>
      <c r="D5724" s="13" t="n">
        <v>45976</v>
      </c>
      <c r="E5724" s="2" t="s">
        <v>141</v>
      </c>
      <c r="F5724" s="2" t="s">
        <v>128</v>
      </c>
      <c r="G5724" s="2" t="s">
        <v>124</v>
      </c>
    </row>
    <row r="5725" customFormat="false" ht="15" hidden="false" customHeight="false" outlineLevel="0" collapsed="false">
      <c r="A5725" s="2" t="s">
        <v>10891</v>
      </c>
      <c r="B5725" s="2" t="s">
        <v>4766</v>
      </c>
      <c r="C5725" s="2" t="s">
        <v>5164</v>
      </c>
      <c r="D5725" s="13" t="n">
        <v>45761</v>
      </c>
      <c r="E5725" s="2" t="s">
        <v>98</v>
      </c>
      <c r="F5725" s="2" t="s">
        <v>163</v>
      </c>
      <c r="G5725" s="2" t="s">
        <v>99</v>
      </c>
    </row>
    <row r="5726" customFormat="false" ht="15" hidden="false" customHeight="false" outlineLevel="0" collapsed="false">
      <c r="A5726" s="2" t="s">
        <v>10892</v>
      </c>
      <c r="B5726" s="2" t="s">
        <v>4990</v>
      </c>
      <c r="C5726" s="2" t="s">
        <v>5172</v>
      </c>
      <c r="D5726" s="13" t="n">
        <v>46048</v>
      </c>
      <c r="E5726" s="2" t="s">
        <v>98</v>
      </c>
      <c r="F5726" s="2" t="s">
        <v>98</v>
      </c>
      <c r="G5726" s="2" t="s">
        <v>111</v>
      </c>
    </row>
    <row r="5727" customFormat="false" ht="15" hidden="false" customHeight="false" outlineLevel="0" collapsed="false">
      <c r="A5727" s="2" t="s">
        <v>10893</v>
      </c>
      <c r="B5727" s="2" t="s">
        <v>5132</v>
      </c>
      <c r="C5727" s="2" t="s">
        <v>5172</v>
      </c>
      <c r="D5727" s="13" t="n">
        <v>45390</v>
      </c>
      <c r="E5727" s="2" t="s">
        <v>98</v>
      </c>
      <c r="F5727" s="2" t="s">
        <v>98</v>
      </c>
      <c r="G5727" s="2" t="s">
        <v>115</v>
      </c>
    </row>
    <row r="5728" customFormat="false" ht="15" hidden="false" customHeight="false" outlineLevel="0" collapsed="false">
      <c r="A5728" s="2" t="s">
        <v>10894</v>
      </c>
      <c r="B5728" s="2" t="s">
        <v>3639</v>
      </c>
      <c r="C5728" s="2" t="s">
        <v>5164</v>
      </c>
      <c r="D5728" s="13" t="n">
        <v>45999</v>
      </c>
      <c r="E5728" s="2" t="s">
        <v>98</v>
      </c>
      <c r="F5728" s="2" t="s">
        <v>119</v>
      </c>
      <c r="G5728" s="2" t="s">
        <v>124</v>
      </c>
    </row>
    <row r="5729" customFormat="false" ht="15" hidden="false" customHeight="false" outlineLevel="0" collapsed="false">
      <c r="A5729" s="2" t="s">
        <v>10895</v>
      </c>
      <c r="B5729" s="2" t="s">
        <v>3119</v>
      </c>
      <c r="C5729" s="2" t="s">
        <v>5190</v>
      </c>
      <c r="D5729" s="13" t="n">
        <v>45868</v>
      </c>
      <c r="E5729" s="2" t="s">
        <v>98</v>
      </c>
      <c r="F5729" s="2" t="s">
        <v>98</v>
      </c>
      <c r="G5729" s="2" t="s">
        <v>99</v>
      </c>
    </row>
    <row r="5730" customFormat="false" ht="15" hidden="false" customHeight="false" outlineLevel="0" collapsed="false">
      <c r="A5730" s="2" t="s">
        <v>10896</v>
      </c>
      <c r="B5730" s="2" t="s">
        <v>2286</v>
      </c>
      <c r="C5730" s="2" t="s">
        <v>5164</v>
      </c>
      <c r="D5730" s="13" t="n">
        <v>45664</v>
      </c>
      <c r="E5730" s="2" t="s">
        <v>98</v>
      </c>
      <c r="F5730" s="2" t="s">
        <v>119</v>
      </c>
      <c r="G5730" s="2" t="s">
        <v>133</v>
      </c>
    </row>
    <row r="5731" customFormat="false" ht="15" hidden="false" customHeight="false" outlineLevel="0" collapsed="false">
      <c r="A5731" s="2" t="s">
        <v>10897</v>
      </c>
      <c r="B5731" s="2" t="s">
        <v>796</v>
      </c>
      <c r="C5731" s="2" t="s">
        <v>5190</v>
      </c>
      <c r="D5731" s="13" t="n">
        <v>45879</v>
      </c>
      <c r="E5731" s="2" t="s">
        <v>98</v>
      </c>
      <c r="F5731" s="2" t="s">
        <v>123</v>
      </c>
      <c r="G5731" s="2" t="s">
        <v>124</v>
      </c>
    </row>
    <row r="5732" customFormat="false" ht="15" hidden="false" customHeight="false" outlineLevel="0" collapsed="false">
      <c r="A5732" s="2" t="s">
        <v>10898</v>
      </c>
      <c r="B5732" s="2" t="s">
        <v>598</v>
      </c>
      <c r="C5732" s="2" t="s">
        <v>5168</v>
      </c>
      <c r="D5732" s="13" t="n">
        <v>45743</v>
      </c>
      <c r="E5732" s="2" t="s">
        <v>165</v>
      </c>
      <c r="F5732" s="2" t="s">
        <v>98</v>
      </c>
      <c r="G5732" s="2" t="s">
        <v>124</v>
      </c>
    </row>
    <row r="5733" customFormat="false" ht="15" hidden="false" customHeight="false" outlineLevel="0" collapsed="false">
      <c r="A5733" s="2" t="s">
        <v>10899</v>
      </c>
      <c r="B5733" s="2" t="s">
        <v>549</v>
      </c>
      <c r="C5733" s="2" t="s">
        <v>5168</v>
      </c>
      <c r="D5733" s="13" t="n">
        <v>45790</v>
      </c>
      <c r="E5733" s="2" t="s">
        <v>123</v>
      </c>
      <c r="F5733" s="2" t="s">
        <v>98</v>
      </c>
      <c r="G5733" s="2" t="s">
        <v>136</v>
      </c>
    </row>
    <row r="5734" customFormat="false" ht="15" hidden="false" customHeight="false" outlineLevel="0" collapsed="false">
      <c r="A5734" s="2" t="s">
        <v>10900</v>
      </c>
      <c r="B5734" s="2" t="s">
        <v>4951</v>
      </c>
      <c r="C5734" s="2" t="s">
        <v>5172</v>
      </c>
      <c r="D5734" s="13" t="n">
        <v>45771</v>
      </c>
      <c r="E5734" s="2" t="s">
        <v>98</v>
      </c>
      <c r="F5734" s="2" t="s">
        <v>98</v>
      </c>
      <c r="G5734" s="2" t="s">
        <v>109</v>
      </c>
    </row>
    <row r="5735" customFormat="false" ht="15" hidden="false" customHeight="false" outlineLevel="0" collapsed="false">
      <c r="A5735" s="2" t="s">
        <v>10901</v>
      </c>
      <c r="B5735" s="2" t="s">
        <v>2140</v>
      </c>
      <c r="C5735" s="2" t="s">
        <v>5164</v>
      </c>
      <c r="D5735" s="13" t="n">
        <v>45644</v>
      </c>
      <c r="E5735" s="2" t="s">
        <v>98</v>
      </c>
      <c r="F5735" s="2" t="s">
        <v>139</v>
      </c>
      <c r="G5735" s="2" t="s">
        <v>111</v>
      </c>
    </row>
    <row r="5736" customFormat="false" ht="15" hidden="false" customHeight="false" outlineLevel="0" collapsed="false">
      <c r="A5736" s="2" t="s">
        <v>10902</v>
      </c>
      <c r="B5736" s="2" t="s">
        <v>1078</v>
      </c>
      <c r="C5736" s="2" t="s">
        <v>5164</v>
      </c>
      <c r="D5736" s="13" t="n">
        <v>45970</v>
      </c>
      <c r="E5736" s="2" t="s">
        <v>98</v>
      </c>
      <c r="F5736" s="2" t="s">
        <v>165</v>
      </c>
      <c r="G5736" s="2" t="s">
        <v>124</v>
      </c>
    </row>
    <row r="5737" customFormat="false" ht="15" hidden="false" customHeight="false" outlineLevel="0" collapsed="false">
      <c r="A5737" s="2" t="s">
        <v>10903</v>
      </c>
      <c r="B5737" s="2" t="s">
        <v>4893</v>
      </c>
      <c r="C5737" s="2" t="s">
        <v>5164</v>
      </c>
      <c r="D5737" s="13" t="n">
        <v>45614</v>
      </c>
      <c r="E5737" s="2" t="s">
        <v>98</v>
      </c>
      <c r="F5737" s="2" t="s">
        <v>145</v>
      </c>
      <c r="G5737" s="2" t="s">
        <v>133</v>
      </c>
    </row>
    <row r="5738" customFormat="false" ht="15" hidden="false" customHeight="false" outlineLevel="0" collapsed="false">
      <c r="A5738" s="2" t="s">
        <v>10904</v>
      </c>
      <c r="B5738" s="2" t="s">
        <v>4368</v>
      </c>
      <c r="C5738" s="2" t="s">
        <v>5172</v>
      </c>
      <c r="D5738" s="13" t="n">
        <v>45757</v>
      </c>
      <c r="E5738" s="2" t="s">
        <v>141</v>
      </c>
      <c r="F5738" s="2" t="s">
        <v>98</v>
      </c>
      <c r="G5738" s="2" t="s">
        <v>130</v>
      </c>
    </row>
    <row r="5739" customFormat="false" ht="15" hidden="false" customHeight="false" outlineLevel="0" collapsed="false">
      <c r="A5739" s="2" t="s">
        <v>10905</v>
      </c>
      <c r="B5739" s="2" t="s">
        <v>4973</v>
      </c>
      <c r="C5739" s="2" t="s">
        <v>5190</v>
      </c>
      <c r="D5739" s="13" t="n">
        <v>45844</v>
      </c>
      <c r="E5739" s="2" t="s">
        <v>98</v>
      </c>
      <c r="F5739" s="2" t="s">
        <v>98</v>
      </c>
      <c r="G5739" s="2" t="s">
        <v>99</v>
      </c>
    </row>
    <row r="5740" customFormat="false" ht="15" hidden="false" customHeight="false" outlineLevel="0" collapsed="false">
      <c r="A5740" s="2" t="s">
        <v>10906</v>
      </c>
      <c r="B5740" s="2" t="s">
        <v>2228</v>
      </c>
      <c r="C5740" s="2" t="s">
        <v>5166</v>
      </c>
      <c r="D5740" s="13" t="n">
        <v>45865</v>
      </c>
      <c r="E5740" s="2" t="s">
        <v>123</v>
      </c>
      <c r="F5740" s="2" t="s">
        <v>165</v>
      </c>
      <c r="G5740" s="2" t="s">
        <v>120</v>
      </c>
    </row>
    <row r="5741" customFormat="false" ht="15" hidden="false" customHeight="false" outlineLevel="0" collapsed="false">
      <c r="A5741" s="2" t="s">
        <v>10907</v>
      </c>
      <c r="B5741" s="2" t="s">
        <v>3325</v>
      </c>
      <c r="C5741" s="2" t="s">
        <v>5168</v>
      </c>
      <c r="D5741" s="13" t="n">
        <v>45638</v>
      </c>
      <c r="E5741" s="2" t="s">
        <v>128</v>
      </c>
      <c r="F5741" s="2" t="s">
        <v>98</v>
      </c>
      <c r="G5741" s="2" t="s">
        <v>142</v>
      </c>
    </row>
    <row r="5742" customFormat="false" ht="15" hidden="false" customHeight="false" outlineLevel="0" collapsed="false">
      <c r="A5742" s="2" t="s">
        <v>10908</v>
      </c>
      <c r="B5742" s="2" t="s">
        <v>4703</v>
      </c>
      <c r="C5742" s="2" t="s">
        <v>5190</v>
      </c>
      <c r="D5742" s="13" t="n">
        <v>45452</v>
      </c>
      <c r="E5742" s="2" t="s">
        <v>98</v>
      </c>
      <c r="F5742" s="2" t="s">
        <v>98</v>
      </c>
      <c r="G5742" s="2" t="s">
        <v>124</v>
      </c>
    </row>
    <row r="5743" customFormat="false" ht="15" hidden="false" customHeight="false" outlineLevel="0" collapsed="false">
      <c r="A5743" s="2" t="s">
        <v>10909</v>
      </c>
      <c r="B5743" s="2" t="s">
        <v>112</v>
      </c>
      <c r="C5743" s="2" t="s">
        <v>5164</v>
      </c>
      <c r="D5743" s="13" t="n">
        <v>46069</v>
      </c>
      <c r="E5743" s="2" t="s">
        <v>98</v>
      </c>
      <c r="F5743" s="2" t="s">
        <v>114</v>
      </c>
      <c r="G5743" s="2" t="s">
        <v>133</v>
      </c>
    </row>
    <row r="5744" customFormat="false" ht="15" hidden="false" customHeight="false" outlineLevel="0" collapsed="false">
      <c r="A5744" s="2" t="s">
        <v>10910</v>
      </c>
      <c r="B5744" s="2" t="s">
        <v>913</v>
      </c>
      <c r="C5744" s="2" t="s">
        <v>5166</v>
      </c>
      <c r="D5744" s="13" t="n">
        <v>46180</v>
      </c>
      <c r="E5744" s="2" t="s">
        <v>104</v>
      </c>
      <c r="F5744" s="2" t="s">
        <v>145</v>
      </c>
      <c r="G5744" s="2" t="s">
        <v>99</v>
      </c>
    </row>
    <row r="5745" customFormat="false" ht="15" hidden="false" customHeight="false" outlineLevel="0" collapsed="false">
      <c r="A5745" s="2" t="s">
        <v>10911</v>
      </c>
      <c r="B5745" s="2" t="s">
        <v>662</v>
      </c>
      <c r="C5745" s="2" t="s">
        <v>5164</v>
      </c>
      <c r="D5745" s="13" t="n">
        <v>45862</v>
      </c>
      <c r="E5745" s="2" t="s">
        <v>98</v>
      </c>
      <c r="F5745" s="2" t="s">
        <v>119</v>
      </c>
      <c r="G5745" s="2" t="s">
        <v>133</v>
      </c>
    </row>
    <row r="5746" customFormat="false" ht="15" hidden="false" customHeight="false" outlineLevel="0" collapsed="false">
      <c r="A5746" s="2" t="s">
        <v>10912</v>
      </c>
      <c r="B5746" s="2" t="s">
        <v>4443</v>
      </c>
      <c r="C5746" s="2" t="s">
        <v>5164</v>
      </c>
      <c r="D5746" s="13" t="n">
        <v>45742</v>
      </c>
      <c r="E5746" s="2" t="s">
        <v>98</v>
      </c>
      <c r="F5746" s="2" t="s">
        <v>104</v>
      </c>
      <c r="G5746" s="2" t="s">
        <v>111</v>
      </c>
    </row>
    <row r="5747" customFormat="false" ht="15" hidden="false" customHeight="false" outlineLevel="0" collapsed="false">
      <c r="A5747" s="2" t="s">
        <v>10913</v>
      </c>
      <c r="B5747" s="2" t="s">
        <v>823</v>
      </c>
      <c r="C5747" s="2" t="s">
        <v>5190</v>
      </c>
      <c r="D5747" s="13" t="n">
        <v>45777</v>
      </c>
      <c r="E5747" s="2" t="s">
        <v>98</v>
      </c>
      <c r="F5747" s="2" t="s">
        <v>119</v>
      </c>
      <c r="G5747" s="2" t="s">
        <v>111</v>
      </c>
    </row>
    <row r="5748" customFormat="false" ht="15" hidden="false" customHeight="false" outlineLevel="0" collapsed="false">
      <c r="A5748" s="2" t="s">
        <v>10914</v>
      </c>
      <c r="B5748" s="2" t="s">
        <v>3136</v>
      </c>
      <c r="C5748" s="2" t="s">
        <v>5168</v>
      </c>
      <c r="D5748" s="13" t="n">
        <v>45967</v>
      </c>
      <c r="E5748" s="2" t="s">
        <v>139</v>
      </c>
      <c r="F5748" s="2" t="s">
        <v>98</v>
      </c>
      <c r="G5748" s="2" t="s">
        <v>136</v>
      </c>
    </row>
    <row r="5749" customFormat="false" ht="15" hidden="false" customHeight="false" outlineLevel="0" collapsed="false">
      <c r="A5749" s="2" t="s">
        <v>10915</v>
      </c>
      <c r="B5749" s="2" t="s">
        <v>3113</v>
      </c>
      <c r="C5749" s="2" t="s">
        <v>5166</v>
      </c>
      <c r="D5749" s="13" t="n">
        <v>45802</v>
      </c>
      <c r="E5749" s="2" t="s">
        <v>123</v>
      </c>
      <c r="F5749" s="2" t="s">
        <v>165</v>
      </c>
      <c r="G5749" s="2" t="s">
        <v>120</v>
      </c>
    </row>
    <row r="5750" customFormat="false" ht="15" hidden="false" customHeight="false" outlineLevel="0" collapsed="false">
      <c r="A5750" s="2" t="s">
        <v>10916</v>
      </c>
      <c r="B5750" s="2" t="s">
        <v>2552</v>
      </c>
      <c r="C5750" s="2" t="s">
        <v>5166</v>
      </c>
      <c r="D5750" s="13" t="n">
        <v>46124</v>
      </c>
      <c r="E5750" s="2" t="s">
        <v>128</v>
      </c>
      <c r="F5750" s="2" t="s">
        <v>123</v>
      </c>
      <c r="G5750" s="2" t="s">
        <v>124</v>
      </c>
    </row>
    <row r="5751" customFormat="false" ht="15" hidden="false" customHeight="false" outlineLevel="0" collapsed="false">
      <c r="A5751" s="2" t="s">
        <v>10917</v>
      </c>
      <c r="B5751" s="2" t="s">
        <v>610</v>
      </c>
      <c r="C5751" s="2" t="s">
        <v>5164</v>
      </c>
      <c r="D5751" s="13" t="n">
        <v>45503</v>
      </c>
      <c r="E5751" s="2" t="s">
        <v>98</v>
      </c>
      <c r="F5751" s="2" t="s">
        <v>108</v>
      </c>
      <c r="G5751" s="2" t="s">
        <v>133</v>
      </c>
    </row>
    <row r="5752" customFormat="false" ht="15" hidden="false" customHeight="false" outlineLevel="0" collapsed="false">
      <c r="A5752" s="2" t="s">
        <v>10918</v>
      </c>
      <c r="B5752" s="2" t="s">
        <v>4505</v>
      </c>
      <c r="C5752" s="2" t="s">
        <v>5166</v>
      </c>
      <c r="D5752" s="13" t="n">
        <v>45771</v>
      </c>
      <c r="E5752" s="2" t="s">
        <v>141</v>
      </c>
      <c r="F5752" s="2" t="s">
        <v>145</v>
      </c>
      <c r="G5752" s="2" t="s">
        <v>130</v>
      </c>
    </row>
    <row r="5753" customFormat="false" ht="15" hidden="false" customHeight="false" outlineLevel="0" collapsed="false">
      <c r="A5753" s="2" t="s">
        <v>10919</v>
      </c>
      <c r="B5753" s="2" t="s">
        <v>724</v>
      </c>
      <c r="C5753" s="2" t="s">
        <v>5168</v>
      </c>
      <c r="D5753" s="13" t="n">
        <v>45842</v>
      </c>
      <c r="E5753" s="2" t="s">
        <v>141</v>
      </c>
      <c r="F5753" s="2" t="s">
        <v>98</v>
      </c>
      <c r="G5753" s="2" t="s">
        <v>142</v>
      </c>
    </row>
    <row r="5754" customFormat="false" ht="15" hidden="false" customHeight="false" outlineLevel="0" collapsed="false">
      <c r="A5754" s="2" t="s">
        <v>10920</v>
      </c>
      <c r="B5754" s="2" t="s">
        <v>1671</v>
      </c>
      <c r="C5754" s="2" t="s">
        <v>5164</v>
      </c>
      <c r="D5754" s="13" t="n">
        <v>45474</v>
      </c>
      <c r="E5754" s="2" t="s">
        <v>98</v>
      </c>
      <c r="F5754" s="2" t="s">
        <v>119</v>
      </c>
      <c r="G5754" s="2" t="s">
        <v>111</v>
      </c>
    </row>
    <row r="5755" customFormat="false" ht="15" hidden="false" customHeight="false" outlineLevel="0" collapsed="false">
      <c r="A5755" s="2" t="s">
        <v>10921</v>
      </c>
      <c r="B5755" s="2" t="s">
        <v>2803</v>
      </c>
      <c r="C5755" s="2" t="s">
        <v>5164</v>
      </c>
      <c r="D5755" s="13" t="n">
        <v>45844</v>
      </c>
      <c r="E5755" s="2" t="s">
        <v>98</v>
      </c>
      <c r="F5755" s="2" t="s">
        <v>98</v>
      </c>
      <c r="G5755" s="2" t="s">
        <v>109</v>
      </c>
    </row>
    <row r="5756" customFormat="false" ht="15" hidden="false" customHeight="false" outlineLevel="0" collapsed="false">
      <c r="A5756" s="2" t="s">
        <v>10922</v>
      </c>
      <c r="B5756" s="2" t="s">
        <v>4970</v>
      </c>
      <c r="C5756" s="2" t="s">
        <v>5168</v>
      </c>
      <c r="D5756" s="13" t="n">
        <v>45741</v>
      </c>
      <c r="E5756" s="2" t="s">
        <v>98</v>
      </c>
      <c r="F5756" s="2" t="s">
        <v>98</v>
      </c>
      <c r="G5756" s="2" t="s">
        <v>109</v>
      </c>
    </row>
    <row r="5757" customFormat="false" ht="15" hidden="false" customHeight="false" outlineLevel="0" collapsed="false">
      <c r="A5757" s="2" t="s">
        <v>10923</v>
      </c>
      <c r="B5757" s="2" t="s">
        <v>4033</v>
      </c>
      <c r="C5757" s="2" t="s">
        <v>5172</v>
      </c>
      <c r="D5757" s="13" t="n">
        <v>45842</v>
      </c>
      <c r="E5757" s="2" t="s">
        <v>145</v>
      </c>
      <c r="F5757" s="2" t="s">
        <v>98</v>
      </c>
      <c r="G5757" s="2" t="s">
        <v>111</v>
      </c>
    </row>
    <row r="5758" customFormat="false" ht="15" hidden="false" customHeight="false" outlineLevel="0" collapsed="false">
      <c r="A5758" s="2" t="s">
        <v>10924</v>
      </c>
      <c r="B5758" s="2" t="s">
        <v>1684</v>
      </c>
      <c r="C5758" s="2" t="s">
        <v>5190</v>
      </c>
      <c r="D5758" s="13" t="n">
        <v>46058</v>
      </c>
      <c r="E5758" s="2" t="s">
        <v>98</v>
      </c>
      <c r="F5758" s="2" t="s">
        <v>141</v>
      </c>
      <c r="G5758" s="2" t="s">
        <v>124</v>
      </c>
    </row>
    <row r="5759" customFormat="false" ht="15" hidden="false" customHeight="false" outlineLevel="0" collapsed="false">
      <c r="A5759" s="2" t="s">
        <v>10925</v>
      </c>
      <c r="B5759" s="2" t="s">
        <v>5021</v>
      </c>
      <c r="C5759" s="2" t="s">
        <v>5164</v>
      </c>
      <c r="D5759" s="13" t="n">
        <v>45663</v>
      </c>
      <c r="E5759" s="2" t="s">
        <v>98</v>
      </c>
      <c r="F5759" s="2" t="s">
        <v>98</v>
      </c>
      <c r="G5759" s="2" t="s">
        <v>142</v>
      </c>
    </row>
    <row r="5760" customFormat="false" ht="15" hidden="false" customHeight="false" outlineLevel="0" collapsed="false">
      <c r="A5760" s="2" t="s">
        <v>10926</v>
      </c>
      <c r="B5760" s="2" t="s">
        <v>2164</v>
      </c>
      <c r="C5760" s="2" t="s">
        <v>5164</v>
      </c>
      <c r="D5760" s="13" t="n">
        <v>45937</v>
      </c>
      <c r="E5760" s="2" t="s">
        <v>98</v>
      </c>
      <c r="F5760" s="2" t="s">
        <v>98</v>
      </c>
      <c r="G5760" s="2" t="s">
        <v>115</v>
      </c>
    </row>
    <row r="5761" customFormat="false" ht="15" hidden="false" customHeight="false" outlineLevel="0" collapsed="false">
      <c r="A5761" s="2" t="s">
        <v>10927</v>
      </c>
      <c r="B5761" s="2" t="s">
        <v>3047</v>
      </c>
      <c r="C5761" s="2" t="s">
        <v>5166</v>
      </c>
      <c r="D5761" s="13" t="n">
        <v>45872</v>
      </c>
      <c r="E5761" s="2" t="s">
        <v>123</v>
      </c>
      <c r="F5761" s="2" t="s">
        <v>108</v>
      </c>
      <c r="G5761" s="2" t="s">
        <v>136</v>
      </c>
    </row>
    <row r="5762" customFormat="false" ht="15" hidden="false" customHeight="false" outlineLevel="0" collapsed="false">
      <c r="A5762" s="2" t="s">
        <v>10928</v>
      </c>
      <c r="B5762" s="2" t="s">
        <v>2517</v>
      </c>
      <c r="C5762" s="2" t="s">
        <v>5168</v>
      </c>
      <c r="D5762" s="13" t="n">
        <v>45705</v>
      </c>
      <c r="E5762" s="2" t="s">
        <v>163</v>
      </c>
      <c r="F5762" s="2" t="s">
        <v>98</v>
      </c>
      <c r="G5762" s="2" t="s">
        <v>136</v>
      </c>
    </row>
    <row r="5763" customFormat="false" ht="15" hidden="false" customHeight="false" outlineLevel="0" collapsed="false">
      <c r="A5763" s="2" t="s">
        <v>10929</v>
      </c>
      <c r="B5763" s="2" t="s">
        <v>1029</v>
      </c>
      <c r="C5763" s="2" t="s">
        <v>5168</v>
      </c>
      <c r="D5763" s="13" t="n">
        <v>45676</v>
      </c>
      <c r="E5763" s="2" t="s">
        <v>119</v>
      </c>
      <c r="F5763" s="2" t="s">
        <v>98</v>
      </c>
      <c r="G5763" s="2" t="s">
        <v>133</v>
      </c>
    </row>
    <row r="5764" customFormat="false" ht="15" hidden="false" customHeight="false" outlineLevel="0" collapsed="false">
      <c r="A5764" s="2" t="s">
        <v>10930</v>
      </c>
      <c r="B5764" s="2" t="s">
        <v>4984</v>
      </c>
      <c r="C5764" s="2" t="s">
        <v>5190</v>
      </c>
      <c r="D5764" s="13" t="n">
        <v>46107</v>
      </c>
      <c r="E5764" s="2" t="s">
        <v>98</v>
      </c>
      <c r="F5764" s="2" t="s">
        <v>98</v>
      </c>
      <c r="G5764" s="2" t="s">
        <v>120</v>
      </c>
    </row>
    <row r="5765" customFormat="false" ht="15" hidden="false" customHeight="false" outlineLevel="0" collapsed="false">
      <c r="A5765" s="2" t="s">
        <v>10931</v>
      </c>
      <c r="B5765" s="2" t="s">
        <v>4711</v>
      </c>
      <c r="C5765" s="2" t="s">
        <v>5168</v>
      </c>
      <c r="D5765" s="13" t="n">
        <v>46070</v>
      </c>
      <c r="E5765" s="2" t="s">
        <v>141</v>
      </c>
      <c r="F5765" s="2" t="s">
        <v>98</v>
      </c>
      <c r="G5765" s="2" t="s">
        <v>124</v>
      </c>
    </row>
    <row r="5766" customFormat="false" ht="15" hidden="false" customHeight="false" outlineLevel="0" collapsed="false">
      <c r="A5766" s="2" t="s">
        <v>10932</v>
      </c>
      <c r="B5766" s="2" t="s">
        <v>5104</v>
      </c>
      <c r="C5766" s="2" t="s">
        <v>5190</v>
      </c>
      <c r="D5766" s="13" t="n">
        <v>45868</v>
      </c>
      <c r="E5766" s="2" t="s">
        <v>98</v>
      </c>
      <c r="F5766" s="2" t="s">
        <v>98</v>
      </c>
      <c r="G5766" s="2" t="s">
        <v>136</v>
      </c>
    </row>
    <row r="5767" customFormat="false" ht="15" hidden="false" customHeight="false" outlineLevel="0" collapsed="false">
      <c r="A5767" s="2" t="s">
        <v>10933</v>
      </c>
      <c r="B5767" s="2" t="s">
        <v>2277</v>
      </c>
      <c r="C5767" s="2" t="s">
        <v>5164</v>
      </c>
      <c r="D5767" s="13" t="n">
        <v>45444</v>
      </c>
      <c r="E5767" s="2" t="s">
        <v>98</v>
      </c>
      <c r="F5767" s="2" t="s">
        <v>98</v>
      </c>
      <c r="G5767" s="2" t="s">
        <v>124</v>
      </c>
    </row>
    <row r="5768" customFormat="false" ht="15" hidden="false" customHeight="false" outlineLevel="0" collapsed="false">
      <c r="A5768" s="2" t="s">
        <v>10934</v>
      </c>
      <c r="B5768" s="2" t="s">
        <v>876</v>
      </c>
      <c r="C5768" s="2" t="s">
        <v>5166</v>
      </c>
      <c r="D5768" s="13" t="n">
        <v>45794</v>
      </c>
      <c r="E5768" s="2" t="s">
        <v>165</v>
      </c>
      <c r="F5768" s="2" t="s">
        <v>104</v>
      </c>
      <c r="G5768" s="2" t="s">
        <v>130</v>
      </c>
    </row>
    <row r="5769" customFormat="false" ht="15" hidden="false" customHeight="false" outlineLevel="0" collapsed="false">
      <c r="A5769" s="2" t="s">
        <v>10935</v>
      </c>
      <c r="B5769" s="2" t="s">
        <v>1876</v>
      </c>
      <c r="C5769" s="2" t="s">
        <v>5166</v>
      </c>
      <c r="D5769" s="13" t="n">
        <v>45578</v>
      </c>
      <c r="E5769" s="2" t="s">
        <v>139</v>
      </c>
      <c r="F5769" s="2" t="s">
        <v>165</v>
      </c>
      <c r="G5769" s="2" t="s">
        <v>136</v>
      </c>
    </row>
    <row r="5770" customFormat="false" ht="15" hidden="false" customHeight="false" outlineLevel="0" collapsed="false">
      <c r="A5770" s="2" t="s">
        <v>10936</v>
      </c>
      <c r="B5770" s="2" t="s">
        <v>4559</v>
      </c>
      <c r="C5770" s="2" t="s">
        <v>5164</v>
      </c>
      <c r="D5770" s="13" t="n">
        <v>45709</v>
      </c>
      <c r="E5770" s="2" t="s">
        <v>98</v>
      </c>
      <c r="F5770" s="2" t="s">
        <v>119</v>
      </c>
      <c r="G5770" s="2" t="s">
        <v>124</v>
      </c>
    </row>
    <row r="5771" customFormat="false" ht="15" hidden="false" customHeight="false" outlineLevel="0" collapsed="false">
      <c r="A5771" s="2" t="s">
        <v>10937</v>
      </c>
      <c r="B5771" s="2" t="s">
        <v>1199</v>
      </c>
      <c r="C5771" s="2" t="s">
        <v>5164</v>
      </c>
      <c r="D5771" s="13" t="n">
        <v>45835</v>
      </c>
      <c r="E5771" s="2" t="s">
        <v>98</v>
      </c>
      <c r="F5771" s="2" t="s">
        <v>98</v>
      </c>
      <c r="G5771" s="2" t="s">
        <v>99</v>
      </c>
    </row>
    <row r="5772" customFormat="false" ht="15" hidden="false" customHeight="false" outlineLevel="0" collapsed="false">
      <c r="A5772" s="2" t="s">
        <v>10938</v>
      </c>
      <c r="B5772" s="2" t="s">
        <v>2768</v>
      </c>
      <c r="C5772" s="2" t="s">
        <v>5168</v>
      </c>
      <c r="D5772" s="13" t="n">
        <v>45893</v>
      </c>
      <c r="E5772" s="2" t="s">
        <v>123</v>
      </c>
      <c r="F5772" s="2" t="s">
        <v>98</v>
      </c>
      <c r="G5772" s="2" t="s">
        <v>142</v>
      </c>
    </row>
    <row r="5773" customFormat="false" ht="15" hidden="false" customHeight="false" outlineLevel="0" collapsed="false">
      <c r="A5773" s="2" t="s">
        <v>10939</v>
      </c>
      <c r="B5773" s="2" t="s">
        <v>1736</v>
      </c>
      <c r="C5773" s="2" t="s">
        <v>5166</v>
      </c>
      <c r="D5773" s="13" t="n">
        <v>45624</v>
      </c>
      <c r="E5773" s="2" t="s">
        <v>165</v>
      </c>
      <c r="F5773" s="2" t="s">
        <v>139</v>
      </c>
      <c r="G5773" s="2" t="s">
        <v>136</v>
      </c>
    </row>
    <row r="5774" customFormat="false" ht="15" hidden="false" customHeight="false" outlineLevel="0" collapsed="false">
      <c r="A5774" s="2" t="s">
        <v>10940</v>
      </c>
      <c r="B5774" s="2" t="s">
        <v>3924</v>
      </c>
      <c r="C5774" s="2" t="s">
        <v>5166</v>
      </c>
      <c r="D5774" s="13" t="n">
        <v>45387</v>
      </c>
      <c r="E5774" s="2" t="s">
        <v>139</v>
      </c>
      <c r="F5774" s="2" t="s">
        <v>165</v>
      </c>
      <c r="G5774" s="2" t="s">
        <v>111</v>
      </c>
    </row>
    <row r="5775" customFormat="false" ht="15" hidden="false" customHeight="false" outlineLevel="0" collapsed="false">
      <c r="A5775" s="2" t="s">
        <v>10941</v>
      </c>
      <c r="B5775" s="2" t="s">
        <v>1165</v>
      </c>
      <c r="C5775" s="2" t="s">
        <v>5168</v>
      </c>
      <c r="D5775" s="13" t="n">
        <v>45670</v>
      </c>
      <c r="E5775" s="2" t="s">
        <v>141</v>
      </c>
      <c r="F5775" s="2" t="s">
        <v>98</v>
      </c>
      <c r="G5775" s="2" t="s">
        <v>136</v>
      </c>
    </row>
    <row r="5776" customFormat="false" ht="15" hidden="false" customHeight="false" outlineLevel="0" collapsed="false">
      <c r="A5776" s="2" t="s">
        <v>10942</v>
      </c>
      <c r="B5776" s="2" t="s">
        <v>760</v>
      </c>
      <c r="C5776" s="2" t="s">
        <v>5168</v>
      </c>
      <c r="D5776" s="13" t="n">
        <v>45707</v>
      </c>
      <c r="E5776" s="2" t="s">
        <v>119</v>
      </c>
      <c r="F5776" s="2" t="s">
        <v>98</v>
      </c>
      <c r="G5776" s="2" t="s">
        <v>130</v>
      </c>
    </row>
    <row r="5777" customFormat="false" ht="15" hidden="false" customHeight="false" outlineLevel="0" collapsed="false">
      <c r="A5777" s="2" t="s">
        <v>10943</v>
      </c>
      <c r="B5777" s="2" t="s">
        <v>5064</v>
      </c>
      <c r="C5777" s="2" t="s">
        <v>5190</v>
      </c>
      <c r="D5777" s="13" t="n">
        <v>45934</v>
      </c>
      <c r="E5777" s="2" t="s">
        <v>98</v>
      </c>
      <c r="F5777" s="2" t="s">
        <v>98</v>
      </c>
      <c r="G5777" s="2" t="s">
        <v>136</v>
      </c>
    </row>
    <row r="5778" customFormat="false" ht="15" hidden="false" customHeight="false" outlineLevel="0" collapsed="false">
      <c r="A5778" s="2" t="s">
        <v>10944</v>
      </c>
      <c r="B5778" s="2" t="s">
        <v>1379</v>
      </c>
      <c r="C5778" s="2" t="s">
        <v>5190</v>
      </c>
      <c r="D5778" s="13" t="n">
        <v>45792</v>
      </c>
      <c r="E5778" s="2" t="s">
        <v>98</v>
      </c>
      <c r="F5778" s="2" t="s">
        <v>104</v>
      </c>
      <c r="G5778" s="2" t="s">
        <v>124</v>
      </c>
    </row>
    <row r="5779" customFormat="false" ht="15" hidden="false" customHeight="false" outlineLevel="0" collapsed="false">
      <c r="A5779" s="2" t="s">
        <v>10945</v>
      </c>
      <c r="B5779" s="2" t="s">
        <v>4798</v>
      </c>
      <c r="C5779" s="2" t="s">
        <v>5166</v>
      </c>
      <c r="D5779" s="13" t="n">
        <v>45910</v>
      </c>
      <c r="E5779" s="2" t="s">
        <v>108</v>
      </c>
      <c r="F5779" s="2" t="s">
        <v>145</v>
      </c>
      <c r="G5779" s="2" t="s">
        <v>109</v>
      </c>
    </row>
    <row r="5780" customFormat="false" ht="15" hidden="false" customHeight="false" outlineLevel="0" collapsed="false">
      <c r="A5780" s="2" t="s">
        <v>10946</v>
      </c>
      <c r="B5780" s="2" t="s">
        <v>4954</v>
      </c>
      <c r="C5780" s="2" t="s">
        <v>5172</v>
      </c>
      <c r="D5780" s="13" t="n">
        <v>45461</v>
      </c>
      <c r="E5780" s="2" t="s">
        <v>98</v>
      </c>
      <c r="F5780" s="2" t="s">
        <v>98</v>
      </c>
      <c r="G5780" s="2" t="s">
        <v>142</v>
      </c>
    </row>
    <row r="5781" customFormat="false" ht="15" hidden="false" customHeight="false" outlineLevel="0" collapsed="false">
      <c r="A5781" s="2" t="s">
        <v>10947</v>
      </c>
      <c r="B5781" s="2" t="s">
        <v>4948</v>
      </c>
      <c r="C5781" s="2" t="s">
        <v>5190</v>
      </c>
      <c r="D5781" s="13" t="n">
        <v>46003</v>
      </c>
      <c r="E5781" s="2" t="s">
        <v>98</v>
      </c>
      <c r="F5781" s="2" t="s">
        <v>98</v>
      </c>
      <c r="G5781" s="2" t="s">
        <v>124</v>
      </c>
    </row>
    <row r="5782" customFormat="false" ht="15" hidden="false" customHeight="false" outlineLevel="0" collapsed="false">
      <c r="A5782" s="2" t="s">
        <v>10948</v>
      </c>
      <c r="B5782" s="2" t="s">
        <v>3383</v>
      </c>
      <c r="C5782" s="2" t="s">
        <v>5172</v>
      </c>
      <c r="D5782" s="13" t="n">
        <v>45760</v>
      </c>
      <c r="E5782" s="2" t="s">
        <v>114</v>
      </c>
      <c r="F5782" s="2" t="s">
        <v>98</v>
      </c>
      <c r="G5782" s="2" t="s">
        <v>124</v>
      </c>
    </row>
    <row r="5783" customFormat="false" ht="15" hidden="false" customHeight="false" outlineLevel="0" collapsed="false">
      <c r="A5783" s="2" t="s">
        <v>10949</v>
      </c>
      <c r="B5783" s="2" t="s">
        <v>3261</v>
      </c>
      <c r="C5783" s="2" t="s">
        <v>5164</v>
      </c>
      <c r="D5783" s="13" t="n">
        <v>45774</v>
      </c>
      <c r="E5783" s="2" t="s">
        <v>98</v>
      </c>
      <c r="F5783" s="2" t="s">
        <v>139</v>
      </c>
      <c r="G5783" s="2" t="s">
        <v>136</v>
      </c>
    </row>
    <row r="5784" customFormat="false" ht="15" hidden="false" customHeight="false" outlineLevel="0" collapsed="false">
      <c r="A5784" s="2" t="s">
        <v>10950</v>
      </c>
      <c r="B5784" s="2" t="s">
        <v>3540</v>
      </c>
      <c r="C5784" s="2" t="s">
        <v>5166</v>
      </c>
      <c r="D5784" s="13" t="n">
        <v>46251</v>
      </c>
      <c r="E5784" s="2" t="s">
        <v>141</v>
      </c>
      <c r="F5784" s="2" t="s">
        <v>165</v>
      </c>
      <c r="G5784" s="2" t="s">
        <v>136</v>
      </c>
    </row>
    <row r="5785" customFormat="false" ht="15" hidden="false" customHeight="false" outlineLevel="0" collapsed="false">
      <c r="A5785" s="2" t="s">
        <v>10951</v>
      </c>
      <c r="B5785" s="2" t="s">
        <v>1488</v>
      </c>
      <c r="C5785" s="2" t="s">
        <v>5164</v>
      </c>
      <c r="D5785" s="13" t="n">
        <v>46048</v>
      </c>
      <c r="E5785" s="2" t="s">
        <v>98</v>
      </c>
      <c r="F5785" s="2" t="s">
        <v>128</v>
      </c>
      <c r="G5785" s="2" t="s">
        <v>115</v>
      </c>
    </row>
    <row r="5786" customFormat="false" ht="15" hidden="false" customHeight="false" outlineLevel="0" collapsed="false">
      <c r="A5786" s="2" t="s">
        <v>10952</v>
      </c>
      <c r="B5786" s="2" t="s">
        <v>4158</v>
      </c>
      <c r="C5786" s="2" t="s">
        <v>5166</v>
      </c>
      <c r="D5786" s="13" t="n">
        <v>45685</v>
      </c>
      <c r="E5786" s="2" t="s">
        <v>98</v>
      </c>
      <c r="F5786" s="2" t="s">
        <v>114</v>
      </c>
      <c r="G5786" s="2" t="s">
        <v>133</v>
      </c>
    </row>
    <row r="5787" customFormat="false" ht="15" hidden="false" customHeight="false" outlineLevel="0" collapsed="false">
      <c r="A5787" s="2" t="s">
        <v>10953</v>
      </c>
      <c r="B5787" s="2" t="s">
        <v>3209</v>
      </c>
      <c r="C5787" s="2" t="s">
        <v>5168</v>
      </c>
      <c r="D5787" s="13" t="n">
        <v>45623</v>
      </c>
      <c r="E5787" s="2" t="s">
        <v>98</v>
      </c>
      <c r="F5787" s="2" t="s">
        <v>98</v>
      </c>
      <c r="G5787" s="2" t="s">
        <v>142</v>
      </c>
    </row>
    <row r="5788" customFormat="false" ht="15" hidden="false" customHeight="false" outlineLevel="0" collapsed="false">
      <c r="A5788" s="2" t="s">
        <v>10954</v>
      </c>
      <c r="B5788" s="2" t="s">
        <v>622</v>
      </c>
      <c r="C5788" s="2" t="s">
        <v>5168</v>
      </c>
      <c r="D5788" s="13" t="n">
        <v>45790</v>
      </c>
      <c r="E5788" s="2" t="s">
        <v>119</v>
      </c>
      <c r="F5788" s="2" t="s">
        <v>98</v>
      </c>
      <c r="G5788" s="2" t="s">
        <v>130</v>
      </c>
    </row>
    <row r="5789" customFormat="false" ht="15" hidden="false" customHeight="false" outlineLevel="0" collapsed="false">
      <c r="A5789" s="2" t="s">
        <v>10955</v>
      </c>
      <c r="B5789" s="2" t="s">
        <v>4033</v>
      </c>
      <c r="C5789" s="2" t="s">
        <v>5166</v>
      </c>
      <c r="D5789" s="13" t="n">
        <v>45646</v>
      </c>
      <c r="E5789" s="2" t="s">
        <v>145</v>
      </c>
      <c r="F5789" s="2" t="s">
        <v>123</v>
      </c>
      <c r="G5789" s="2" t="s">
        <v>120</v>
      </c>
    </row>
    <row r="5790" customFormat="false" ht="15" hidden="false" customHeight="false" outlineLevel="0" collapsed="false">
      <c r="A5790" s="2" t="s">
        <v>10956</v>
      </c>
      <c r="B5790" s="2" t="s">
        <v>5024</v>
      </c>
      <c r="C5790" s="2" t="s">
        <v>5190</v>
      </c>
      <c r="D5790" s="13" t="n">
        <v>45860</v>
      </c>
      <c r="E5790" s="2" t="s">
        <v>98</v>
      </c>
      <c r="F5790" s="2" t="s">
        <v>98</v>
      </c>
      <c r="G5790" s="2" t="s">
        <v>124</v>
      </c>
    </row>
    <row r="5791" customFormat="false" ht="15" hidden="false" customHeight="false" outlineLevel="0" collapsed="false">
      <c r="A5791" s="2" t="s">
        <v>10957</v>
      </c>
      <c r="B5791" s="2" t="s">
        <v>500</v>
      </c>
      <c r="C5791" s="2" t="s">
        <v>5168</v>
      </c>
      <c r="D5791" s="13" t="n">
        <v>45846</v>
      </c>
      <c r="E5791" s="2" t="s">
        <v>145</v>
      </c>
      <c r="F5791" s="2" t="s">
        <v>98</v>
      </c>
      <c r="G5791" s="2" t="s">
        <v>130</v>
      </c>
    </row>
    <row r="5792" customFormat="false" ht="15" hidden="false" customHeight="false" outlineLevel="0" collapsed="false">
      <c r="A5792" s="2" t="s">
        <v>10958</v>
      </c>
      <c r="B5792" s="2" t="s">
        <v>2142</v>
      </c>
      <c r="C5792" s="2" t="s">
        <v>5168</v>
      </c>
      <c r="D5792" s="13" t="n">
        <v>46128</v>
      </c>
      <c r="E5792" s="2" t="s">
        <v>98</v>
      </c>
      <c r="F5792" s="2" t="s">
        <v>98</v>
      </c>
      <c r="G5792" s="2" t="s">
        <v>111</v>
      </c>
    </row>
    <row r="5793" customFormat="false" ht="15" hidden="false" customHeight="false" outlineLevel="0" collapsed="false">
      <c r="A5793" s="2" t="s">
        <v>10959</v>
      </c>
      <c r="B5793" s="2" t="s">
        <v>2247</v>
      </c>
      <c r="C5793" s="2" t="s">
        <v>5168</v>
      </c>
      <c r="D5793" s="13" t="n">
        <v>45525</v>
      </c>
      <c r="E5793" s="2" t="s">
        <v>98</v>
      </c>
      <c r="F5793" s="2" t="s">
        <v>98</v>
      </c>
      <c r="G5793" s="2" t="s">
        <v>109</v>
      </c>
    </row>
    <row r="5794" customFormat="false" ht="15" hidden="false" customHeight="false" outlineLevel="0" collapsed="false">
      <c r="A5794" s="2" t="s">
        <v>10960</v>
      </c>
      <c r="B5794" s="2" t="s">
        <v>3671</v>
      </c>
      <c r="C5794" s="2" t="s">
        <v>5190</v>
      </c>
      <c r="D5794" s="13" t="n">
        <v>46055</v>
      </c>
      <c r="E5794" s="2" t="s">
        <v>98</v>
      </c>
      <c r="F5794" s="2" t="s">
        <v>108</v>
      </c>
      <c r="G5794" s="2" t="s">
        <v>133</v>
      </c>
    </row>
    <row r="5795" customFormat="false" ht="15" hidden="false" customHeight="false" outlineLevel="0" collapsed="false">
      <c r="A5795" s="2" t="s">
        <v>10961</v>
      </c>
      <c r="B5795" s="2" t="s">
        <v>2574</v>
      </c>
      <c r="C5795" s="2" t="s">
        <v>5168</v>
      </c>
      <c r="D5795" s="13" t="n">
        <v>46124</v>
      </c>
      <c r="E5795" s="2" t="s">
        <v>119</v>
      </c>
      <c r="F5795" s="2" t="s">
        <v>98</v>
      </c>
      <c r="G5795" s="2" t="s">
        <v>142</v>
      </c>
    </row>
    <row r="5796" customFormat="false" ht="15" hidden="false" customHeight="false" outlineLevel="0" collapsed="false">
      <c r="A5796" s="2" t="s">
        <v>10962</v>
      </c>
      <c r="B5796" s="2" t="s">
        <v>857</v>
      </c>
      <c r="C5796" s="2" t="s">
        <v>5166</v>
      </c>
      <c r="D5796" s="13" t="n">
        <v>45412</v>
      </c>
      <c r="E5796" s="2" t="s">
        <v>139</v>
      </c>
      <c r="F5796" s="2" t="s">
        <v>104</v>
      </c>
      <c r="G5796" s="2" t="s">
        <v>115</v>
      </c>
    </row>
    <row r="5797" customFormat="false" ht="15" hidden="false" customHeight="false" outlineLevel="0" collapsed="false">
      <c r="A5797" s="2" t="s">
        <v>10963</v>
      </c>
      <c r="B5797" s="2" t="s">
        <v>2625</v>
      </c>
      <c r="C5797" s="2" t="s">
        <v>5166</v>
      </c>
      <c r="D5797" s="13" t="n">
        <v>45657</v>
      </c>
      <c r="E5797" s="2" t="s">
        <v>114</v>
      </c>
      <c r="F5797" s="2" t="s">
        <v>145</v>
      </c>
      <c r="G5797" s="2" t="s">
        <v>115</v>
      </c>
    </row>
    <row r="5798" customFormat="false" ht="15" hidden="false" customHeight="false" outlineLevel="0" collapsed="false">
      <c r="A5798" s="2" t="s">
        <v>10964</v>
      </c>
      <c r="B5798" s="2" t="s">
        <v>5090</v>
      </c>
      <c r="C5798" s="2" t="s">
        <v>5190</v>
      </c>
      <c r="D5798" s="13" t="n">
        <v>45771</v>
      </c>
      <c r="E5798" s="2" t="s">
        <v>98</v>
      </c>
      <c r="F5798" s="2" t="s">
        <v>98</v>
      </c>
      <c r="G5798" s="2" t="s">
        <v>130</v>
      </c>
    </row>
    <row r="5799" customFormat="false" ht="15" hidden="false" customHeight="false" outlineLevel="0" collapsed="false">
      <c r="A5799" s="2" t="s">
        <v>10965</v>
      </c>
      <c r="B5799" s="2" t="s">
        <v>2887</v>
      </c>
      <c r="C5799" s="2" t="s">
        <v>5164</v>
      </c>
      <c r="D5799" s="13" t="n">
        <v>45723</v>
      </c>
      <c r="E5799" s="2" t="s">
        <v>98</v>
      </c>
      <c r="F5799" s="2" t="s">
        <v>98</v>
      </c>
      <c r="G5799" s="2" t="s">
        <v>111</v>
      </c>
    </row>
    <row r="5800" customFormat="false" ht="15" hidden="false" customHeight="false" outlineLevel="0" collapsed="false">
      <c r="A5800" s="2" t="s">
        <v>10966</v>
      </c>
      <c r="B5800" s="2" t="s">
        <v>2981</v>
      </c>
      <c r="C5800" s="2" t="s">
        <v>5164</v>
      </c>
      <c r="D5800" s="13" t="n">
        <v>45738</v>
      </c>
      <c r="E5800" s="2" t="s">
        <v>98</v>
      </c>
      <c r="F5800" s="2" t="s">
        <v>119</v>
      </c>
      <c r="G5800" s="2" t="s">
        <v>115</v>
      </c>
    </row>
    <row r="5801" customFormat="false" ht="15" hidden="false" customHeight="false" outlineLevel="0" collapsed="false">
      <c r="A5801" s="2" t="s">
        <v>10967</v>
      </c>
      <c r="B5801" s="2" t="s">
        <v>782</v>
      </c>
      <c r="C5801" s="2" t="s">
        <v>5164</v>
      </c>
      <c r="D5801" s="13" t="n">
        <v>45857</v>
      </c>
      <c r="E5801" s="2" t="s">
        <v>98</v>
      </c>
      <c r="F5801" s="2" t="s">
        <v>139</v>
      </c>
      <c r="G5801" s="2" t="s">
        <v>120</v>
      </c>
    </row>
    <row r="5802" customFormat="false" ht="15" hidden="false" customHeight="false" outlineLevel="0" collapsed="false">
      <c r="A5802" s="2" t="s">
        <v>10968</v>
      </c>
      <c r="B5802" s="2" t="s">
        <v>289</v>
      </c>
      <c r="C5802" s="2" t="s">
        <v>5166</v>
      </c>
      <c r="D5802" s="13" t="n">
        <v>46205</v>
      </c>
      <c r="E5802" s="2" t="s">
        <v>128</v>
      </c>
      <c r="F5802" s="2" t="s">
        <v>141</v>
      </c>
      <c r="G5802" s="2" t="s">
        <v>136</v>
      </c>
    </row>
    <row r="5803" customFormat="false" ht="15" hidden="false" customHeight="false" outlineLevel="0" collapsed="false">
      <c r="A5803" s="2" t="s">
        <v>10969</v>
      </c>
      <c r="B5803" s="2" t="s">
        <v>3308</v>
      </c>
      <c r="C5803" s="2" t="s">
        <v>5166</v>
      </c>
      <c r="D5803" s="13" t="n">
        <v>45807</v>
      </c>
      <c r="E5803" s="2" t="s">
        <v>128</v>
      </c>
      <c r="F5803" s="2" t="s">
        <v>98</v>
      </c>
      <c r="G5803" s="2" t="s">
        <v>133</v>
      </c>
    </row>
    <row r="5804" customFormat="false" ht="15" hidden="false" customHeight="false" outlineLevel="0" collapsed="false">
      <c r="A5804" s="2" t="s">
        <v>10970</v>
      </c>
      <c r="B5804" s="2" t="s">
        <v>4400</v>
      </c>
      <c r="C5804" s="2" t="s">
        <v>5172</v>
      </c>
      <c r="D5804" s="13" t="n">
        <v>46152</v>
      </c>
      <c r="E5804" s="2" t="s">
        <v>108</v>
      </c>
      <c r="F5804" s="2" t="s">
        <v>98</v>
      </c>
      <c r="G5804" s="2" t="s">
        <v>130</v>
      </c>
    </row>
    <row r="5805" customFormat="false" ht="15" hidden="false" customHeight="false" outlineLevel="0" collapsed="false">
      <c r="A5805" s="2" t="s">
        <v>10971</v>
      </c>
      <c r="B5805" s="2" t="s">
        <v>4749</v>
      </c>
      <c r="C5805" s="2" t="s">
        <v>5164</v>
      </c>
      <c r="D5805" s="13" t="n">
        <v>45986</v>
      </c>
      <c r="E5805" s="2" t="s">
        <v>98</v>
      </c>
      <c r="F5805" s="2" t="s">
        <v>141</v>
      </c>
      <c r="G5805" s="2" t="s">
        <v>133</v>
      </c>
    </row>
    <row r="5806" customFormat="false" ht="15" hidden="false" customHeight="false" outlineLevel="0" collapsed="false">
      <c r="A5806" s="2" t="s">
        <v>10972</v>
      </c>
      <c r="B5806" s="2" t="s">
        <v>1684</v>
      </c>
      <c r="C5806" s="2" t="s">
        <v>5190</v>
      </c>
      <c r="D5806" s="13" t="n">
        <v>45816</v>
      </c>
      <c r="E5806" s="2" t="s">
        <v>98</v>
      </c>
      <c r="F5806" s="2" t="s">
        <v>141</v>
      </c>
      <c r="G5806" s="2" t="s">
        <v>130</v>
      </c>
    </row>
    <row r="5807" customFormat="false" ht="15" hidden="false" customHeight="false" outlineLevel="0" collapsed="false">
      <c r="A5807" s="2" t="s">
        <v>10973</v>
      </c>
      <c r="B5807" s="2" t="s">
        <v>792</v>
      </c>
      <c r="C5807" s="2" t="s">
        <v>5166</v>
      </c>
      <c r="D5807" s="13" t="n">
        <v>45571</v>
      </c>
      <c r="E5807" s="2" t="s">
        <v>163</v>
      </c>
      <c r="F5807" s="2" t="s">
        <v>128</v>
      </c>
      <c r="G5807" s="2" t="s">
        <v>99</v>
      </c>
    </row>
    <row r="5808" customFormat="false" ht="15" hidden="false" customHeight="false" outlineLevel="0" collapsed="false">
      <c r="A5808" s="2" t="s">
        <v>10974</v>
      </c>
      <c r="B5808" s="2" t="s">
        <v>4572</v>
      </c>
      <c r="C5808" s="2" t="s">
        <v>5172</v>
      </c>
      <c r="D5808" s="13" t="n">
        <v>45944</v>
      </c>
      <c r="E5808" s="2" t="s">
        <v>119</v>
      </c>
      <c r="F5808" s="2" t="s">
        <v>98</v>
      </c>
      <c r="G5808" s="2" t="s">
        <v>142</v>
      </c>
    </row>
    <row r="5809" customFormat="false" ht="15" hidden="false" customHeight="false" outlineLevel="0" collapsed="false">
      <c r="A5809" s="2" t="s">
        <v>10975</v>
      </c>
      <c r="B5809" s="2" t="s">
        <v>922</v>
      </c>
      <c r="C5809" s="2" t="s">
        <v>5168</v>
      </c>
      <c r="D5809" s="13" t="n">
        <v>45606</v>
      </c>
      <c r="E5809" s="2" t="s">
        <v>108</v>
      </c>
      <c r="F5809" s="2" t="s">
        <v>98</v>
      </c>
      <c r="G5809" s="2" t="s">
        <v>124</v>
      </c>
    </row>
    <row r="5810" customFormat="false" ht="15" hidden="false" customHeight="false" outlineLevel="0" collapsed="false">
      <c r="A5810" s="2" t="s">
        <v>10976</v>
      </c>
      <c r="B5810" s="2" t="s">
        <v>1481</v>
      </c>
      <c r="C5810" s="2" t="s">
        <v>5190</v>
      </c>
      <c r="D5810" s="13" t="n">
        <v>45803</v>
      </c>
      <c r="E5810" s="2" t="s">
        <v>98</v>
      </c>
      <c r="F5810" s="2" t="s">
        <v>141</v>
      </c>
      <c r="G5810" s="2" t="s">
        <v>142</v>
      </c>
    </row>
    <row r="5811" customFormat="false" ht="15" hidden="false" customHeight="false" outlineLevel="0" collapsed="false">
      <c r="A5811" s="2" t="s">
        <v>10977</v>
      </c>
      <c r="B5811" s="2" t="s">
        <v>355</v>
      </c>
      <c r="C5811" s="2" t="s">
        <v>5172</v>
      </c>
      <c r="D5811" s="13" t="n">
        <v>45402</v>
      </c>
      <c r="E5811" s="2" t="s">
        <v>139</v>
      </c>
      <c r="F5811" s="2" t="s">
        <v>98</v>
      </c>
      <c r="G5811" s="2" t="s">
        <v>133</v>
      </c>
    </row>
    <row r="5812" customFormat="false" ht="15" hidden="false" customHeight="false" outlineLevel="0" collapsed="false">
      <c r="A5812" s="2" t="s">
        <v>10978</v>
      </c>
      <c r="B5812" s="2" t="s">
        <v>4712</v>
      </c>
      <c r="C5812" s="2" t="s">
        <v>5190</v>
      </c>
      <c r="D5812" s="13" t="n">
        <v>45973</v>
      </c>
      <c r="E5812" s="2" t="s">
        <v>98</v>
      </c>
      <c r="F5812" s="2" t="s">
        <v>123</v>
      </c>
      <c r="G5812" s="2" t="s">
        <v>111</v>
      </c>
    </row>
    <row r="5813" customFormat="false" ht="15" hidden="false" customHeight="false" outlineLevel="0" collapsed="false">
      <c r="A5813" s="2" t="s">
        <v>10979</v>
      </c>
      <c r="B5813" s="2" t="s">
        <v>2332</v>
      </c>
      <c r="C5813" s="2" t="s">
        <v>5190</v>
      </c>
      <c r="D5813" s="13" t="n">
        <v>45630</v>
      </c>
      <c r="E5813" s="2" t="s">
        <v>98</v>
      </c>
      <c r="F5813" s="2" t="s">
        <v>98</v>
      </c>
      <c r="G5813" s="2" t="s">
        <v>133</v>
      </c>
    </row>
    <row r="5814" customFormat="false" ht="15" hidden="false" customHeight="false" outlineLevel="0" collapsed="false">
      <c r="A5814" s="2" t="s">
        <v>10980</v>
      </c>
      <c r="B5814" s="2" t="s">
        <v>3177</v>
      </c>
      <c r="C5814" s="2" t="s">
        <v>5168</v>
      </c>
      <c r="D5814" s="13" t="n">
        <v>45472</v>
      </c>
      <c r="E5814" s="2" t="s">
        <v>139</v>
      </c>
      <c r="F5814" s="2" t="s">
        <v>98</v>
      </c>
      <c r="G5814" s="2" t="s">
        <v>133</v>
      </c>
    </row>
    <row r="5815" customFormat="false" ht="15" hidden="false" customHeight="false" outlineLevel="0" collapsed="false">
      <c r="A5815" s="2" t="s">
        <v>10981</v>
      </c>
      <c r="B5815" s="2" t="s">
        <v>4272</v>
      </c>
      <c r="C5815" s="2" t="s">
        <v>5166</v>
      </c>
      <c r="D5815" s="13" t="n">
        <v>45803</v>
      </c>
      <c r="E5815" s="2" t="s">
        <v>114</v>
      </c>
      <c r="F5815" s="2" t="s">
        <v>139</v>
      </c>
      <c r="G5815" s="2" t="s">
        <v>124</v>
      </c>
    </row>
    <row r="5816" customFormat="false" ht="15" hidden="false" customHeight="false" outlineLevel="0" collapsed="false">
      <c r="A5816" s="2" t="s">
        <v>10982</v>
      </c>
      <c r="B5816" s="2" t="s">
        <v>1079</v>
      </c>
      <c r="C5816" s="2" t="s">
        <v>5168</v>
      </c>
      <c r="D5816" s="13" t="n">
        <v>45436</v>
      </c>
      <c r="E5816" s="2" t="s">
        <v>119</v>
      </c>
      <c r="F5816" s="2" t="s">
        <v>98</v>
      </c>
      <c r="G5816" s="2" t="s">
        <v>111</v>
      </c>
    </row>
    <row r="5817" customFormat="false" ht="15" hidden="false" customHeight="false" outlineLevel="0" collapsed="false">
      <c r="A5817" s="2" t="s">
        <v>10983</v>
      </c>
      <c r="B5817" s="2" t="s">
        <v>4608</v>
      </c>
      <c r="C5817" s="2" t="s">
        <v>5168</v>
      </c>
      <c r="D5817" s="13" t="n">
        <v>45996</v>
      </c>
      <c r="E5817" s="2" t="s">
        <v>165</v>
      </c>
      <c r="F5817" s="2" t="s">
        <v>98</v>
      </c>
      <c r="G5817" s="2" t="s">
        <v>142</v>
      </c>
    </row>
    <row r="5818" customFormat="false" ht="15" hidden="false" customHeight="false" outlineLevel="0" collapsed="false">
      <c r="A5818" s="2" t="s">
        <v>10984</v>
      </c>
      <c r="B5818" s="2" t="s">
        <v>4517</v>
      </c>
      <c r="C5818" s="2" t="s">
        <v>5164</v>
      </c>
      <c r="D5818" s="13" t="n">
        <v>45376</v>
      </c>
      <c r="E5818" s="2" t="s">
        <v>98</v>
      </c>
      <c r="F5818" s="2" t="s">
        <v>108</v>
      </c>
      <c r="G5818" s="2" t="s">
        <v>130</v>
      </c>
    </row>
    <row r="5819" customFormat="false" ht="15" hidden="false" customHeight="false" outlineLevel="0" collapsed="false">
      <c r="A5819" s="2" t="s">
        <v>10985</v>
      </c>
      <c r="B5819" s="2" t="s">
        <v>3713</v>
      </c>
      <c r="C5819" s="2" t="s">
        <v>5164</v>
      </c>
      <c r="D5819" s="13" t="n">
        <v>46003</v>
      </c>
      <c r="E5819" s="2" t="s">
        <v>98</v>
      </c>
      <c r="F5819" s="2" t="s">
        <v>123</v>
      </c>
      <c r="G5819" s="2" t="s">
        <v>136</v>
      </c>
    </row>
    <row r="5820" customFormat="false" ht="15" hidden="false" customHeight="false" outlineLevel="0" collapsed="false">
      <c r="A5820" s="2" t="s">
        <v>10986</v>
      </c>
      <c r="B5820" s="2" t="s">
        <v>4505</v>
      </c>
      <c r="C5820" s="2" t="s">
        <v>5190</v>
      </c>
      <c r="D5820" s="13" t="n">
        <v>45837</v>
      </c>
      <c r="E5820" s="2" t="s">
        <v>98</v>
      </c>
      <c r="F5820" s="2" t="s">
        <v>128</v>
      </c>
      <c r="G5820" s="2" t="s">
        <v>124</v>
      </c>
    </row>
    <row r="5821" customFormat="false" ht="15" hidden="false" customHeight="false" outlineLevel="0" collapsed="false">
      <c r="A5821" s="2" t="s">
        <v>10987</v>
      </c>
      <c r="B5821" s="2" t="s">
        <v>4998</v>
      </c>
      <c r="C5821" s="2" t="s">
        <v>5172</v>
      </c>
      <c r="D5821" s="13" t="n">
        <v>45538</v>
      </c>
      <c r="E5821" s="2" t="s">
        <v>98</v>
      </c>
      <c r="F5821" s="2" t="s">
        <v>98</v>
      </c>
      <c r="G5821" s="2" t="s">
        <v>130</v>
      </c>
    </row>
    <row r="5822" customFormat="false" ht="15" hidden="false" customHeight="false" outlineLevel="0" collapsed="false">
      <c r="A5822" s="2" t="s">
        <v>10988</v>
      </c>
      <c r="B5822" s="2" t="s">
        <v>4098</v>
      </c>
      <c r="C5822" s="2" t="s">
        <v>5164</v>
      </c>
      <c r="D5822" s="13" t="n">
        <v>45517</v>
      </c>
      <c r="E5822" s="2" t="s">
        <v>98</v>
      </c>
      <c r="F5822" s="2" t="s">
        <v>98</v>
      </c>
      <c r="G5822" s="2" t="s">
        <v>133</v>
      </c>
    </row>
    <row r="5823" customFormat="false" ht="15" hidden="false" customHeight="false" outlineLevel="0" collapsed="false">
      <c r="A5823" s="2" t="s">
        <v>10989</v>
      </c>
      <c r="B5823" s="2" t="s">
        <v>2565</v>
      </c>
      <c r="C5823" s="2" t="s">
        <v>5166</v>
      </c>
      <c r="D5823" s="13" t="n">
        <v>45975</v>
      </c>
      <c r="E5823" s="2" t="s">
        <v>98</v>
      </c>
      <c r="F5823" s="2" t="s">
        <v>119</v>
      </c>
      <c r="G5823" s="2" t="s">
        <v>142</v>
      </c>
    </row>
    <row r="5824" customFormat="false" ht="15" hidden="false" customHeight="false" outlineLevel="0" collapsed="false">
      <c r="A5824" s="2" t="s">
        <v>10990</v>
      </c>
      <c r="B5824" s="2" t="s">
        <v>2460</v>
      </c>
      <c r="C5824" s="2" t="s">
        <v>5168</v>
      </c>
      <c r="D5824" s="13" t="n">
        <v>45414</v>
      </c>
      <c r="E5824" s="2" t="s">
        <v>119</v>
      </c>
      <c r="F5824" s="2" t="s">
        <v>98</v>
      </c>
      <c r="G5824" s="2" t="s">
        <v>133</v>
      </c>
    </row>
    <row r="5825" customFormat="false" ht="15" hidden="false" customHeight="false" outlineLevel="0" collapsed="false">
      <c r="A5825" s="2" t="s">
        <v>10991</v>
      </c>
      <c r="B5825" s="2" t="s">
        <v>2924</v>
      </c>
      <c r="C5825" s="2" t="s">
        <v>5164</v>
      </c>
      <c r="D5825" s="13" t="n">
        <v>45861</v>
      </c>
      <c r="E5825" s="2" t="s">
        <v>98</v>
      </c>
      <c r="F5825" s="2" t="s">
        <v>98</v>
      </c>
      <c r="G5825" s="2" t="s">
        <v>120</v>
      </c>
    </row>
    <row r="5826" customFormat="false" ht="15" hidden="false" customHeight="false" outlineLevel="0" collapsed="false">
      <c r="A5826" s="2" t="s">
        <v>10992</v>
      </c>
      <c r="B5826" s="2" t="s">
        <v>518</v>
      </c>
      <c r="C5826" s="2" t="s">
        <v>5190</v>
      </c>
      <c r="D5826" s="13" t="n">
        <v>45469</v>
      </c>
      <c r="E5826" s="2" t="s">
        <v>98</v>
      </c>
      <c r="F5826" s="2" t="s">
        <v>141</v>
      </c>
      <c r="G5826" s="2" t="s">
        <v>111</v>
      </c>
    </row>
    <row r="5827" customFormat="false" ht="15" hidden="false" customHeight="false" outlineLevel="0" collapsed="false">
      <c r="A5827" s="2" t="s">
        <v>10993</v>
      </c>
      <c r="B5827" s="2" t="s">
        <v>2709</v>
      </c>
      <c r="C5827" s="2" t="s">
        <v>5164</v>
      </c>
      <c r="D5827" s="13" t="n">
        <v>45616</v>
      </c>
      <c r="E5827" s="2" t="s">
        <v>98</v>
      </c>
      <c r="F5827" s="2" t="s">
        <v>119</v>
      </c>
      <c r="G5827" s="2" t="s">
        <v>124</v>
      </c>
    </row>
    <row r="5828" customFormat="false" ht="15" hidden="false" customHeight="false" outlineLevel="0" collapsed="false">
      <c r="A5828" s="2" t="s">
        <v>10994</v>
      </c>
      <c r="B5828" s="2" t="s">
        <v>1238</v>
      </c>
      <c r="C5828" s="2" t="s">
        <v>5168</v>
      </c>
      <c r="D5828" s="13" t="n">
        <v>45936</v>
      </c>
      <c r="E5828" s="2" t="s">
        <v>119</v>
      </c>
      <c r="F5828" s="2" t="s">
        <v>98</v>
      </c>
      <c r="G5828" s="2" t="s">
        <v>111</v>
      </c>
    </row>
    <row r="5829" customFormat="false" ht="15" hidden="false" customHeight="false" outlineLevel="0" collapsed="false">
      <c r="A5829" s="2" t="s">
        <v>10995</v>
      </c>
      <c r="B5829" s="2" t="s">
        <v>4534</v>
      </c>
      <c r="C5829" s="2" t="s">
        <v>5172</v>
      </c>
      <c r="D5829" s="13" t="n">
        <v>45758</v>
      </c>
      <c r="E5829" s="2" t="s">
        <v>98</v>
      </c>
      <c r="F5829" s="2" t="s">
        <v>98</v>
      </c>
      <c r="G5829" s="2" t="s">
        <v>130</v>
      </c>
    </row>
    <row r="5830" customFormat="false" ht="15" hidden="false" customHeight="false" outlineLevel="0" collapsed="false">
      <c r="A5830" s="2" t="s">
        <v>10996</v>
      </c>
      <c r="B5830" s="2" t="s">
        <v>1769</v>
      </c>
      <c r="C5830" s="2" t="s">
        <v>5168</v>
      </c>
      <c r="D5830" s="13" t="n">
        <v>45467</v>
      </c>
      <c r="E5830" s="2" t="s">
        <v>139</v>
      </c>
      <c r="F5830" s="2" t="s">
        <v>98</v>
      </c>
      <c r="G5830" s="2" t="s">
        <v>111</v>
      </c>
    </row>
    <row r="5831" customFormat="false" ht="15" hidden="false" customHeight="false" outlineLevel="0" collapsed="false">
      <c r="A5831" s="2" t="s">
        <v>10997</v>
      </c>
      <c r="B5831" s="2" t="s">
        <v>1584</v>
      </c>
      <c r="C5831" s="2" t="s">
        <v>5166</v>
      </c>
      <c r="D5831" s="13" t="n">
        <v>45861</v>
      </c>
      <c r="E5831" s="2" t="s">
        <v>165</v>
      </c>
      <c r="F5831" s="2" t="s">
        <v>98</v>
      </c>
      <c r="G5831" s="2" t="s">
        <v>109</v>
      </c>
    </row>
    <row r="5832" customFormat="false" ht="15" hidden="false" customHeight="false" outlineLevel="0" collapsed="false">
      <c r="A5832" s="2" t="s">
        <v>10998</v>
      </c>
      <c r="B5832" s="2" t="s">
        <v>1340</v>
      </c>
      <c r="C5832" s="2" t="s">
        <v>5190</v>
      </c>
      <c r="D5832" s="13" t="n">
        <v>46071</v>
      </c>
      <c r="E5832" s="2" t="s">
        <v>98</v>
      </c>
      <c r="F5832" s="2" t="s">
        <v>163</v>
      </c>
      <c r="G5832" s="2" t="s">
        <v>111</v>
      </c>
    </row>
    <row r="5833" customFormat="false" ht="15" hidden="false" customHeight="false" outlineLevel="0" collapsed="false">
      <c r="A5833" s="2" t="s">
        <v>10999</v>
      </c>
      <c r="B5833" s="2" t="s">
        <v>3166</v>
      </c>
      <c r="C5833" s="2" t="s">
        <v>5190</v>
      </c>
      <c r="D5833" s="13" t="n">
        <v>45648</v>
      </c>
      <c r="E5833" s="2" t="s">
        <v>98</v>
      </c>
      <c r="F5833" s="2" t="s">
        <v>98</v>
      </c>
      <c r="G5833" s="2" t="s">
        <v>124</v>
      </c>
    </row>
    <row r="5834" customFormat="false" ht="15" hidden="false" customHeight="false" outlineLevel="0" collapsed="false">
      <c r="A5834" s="2" t="s">
        <v>11000</v>
      </c>
      <c r="B5834" s="2" t="s">
        <v>3426</v>
      </c>
      <c r="C5834" s="2" t="s">
        <v>5168</v>
      </c>
      <c r="D5834" s="13" t="n">
        <v>45865</v>
      </c>
      <c r="E5834" s="2" t="s">
        <v>98</v>
      </c>
      <c r="F5834" s="2" t="s">
        <v>98</v>
      </c>
      <c r="G5834" s="2" t="s">
        <v>120</v>
      </c>
    </row>
    <row r="5835" customFormat="false" ht="15" hidden="false" customHeight="false" outlineLevel="0" collapsed="false">
      <c r="A5835" s="2" t="s">
        <v>11001</v>
      </c>
      <c r="B5835" s="2" t="s">
        <v>3383</v>
      </c>
      <c r="C5835" s="2" t="s">
        <v>5166</v>
      </c>
      <c r="D5835" s="13" t="n">
        <v>45921</v>
      </c>
      <c r="E5835" s="2" t="s">
        <v>123</v>
      </c>
      <c r="F5835" s="2" t="s">
        <v>98</v>
      </c>
      <c r="G5835" s="2" t="s">
        <v>124</v>
      </c>
    </row>
    <row r="5836" customFormat="false" ht="15" hidden="false" customHeight="false" outlineLevel="0" collapsed="false">
      <c r="A5836" s="2" t="s">
        <v>11002</v>
      </c>
      <c r="B5836" s="2" t="s">
        <v>293</v>
      </c>
      <c r="C5836" s="2" t="s">
        <v>5164</v>
      </c>
      <c r="D5836" s="13" t="n">
        <v>45690</v>
      </c>
      <c r="E5836" s="2" t="s">
        <v>98</v>
      </c>
      <c r="F5836" s="2" t="s">
        <v>104</v>
      </c>
      <c r="G5836" s="2" t="s">
        <v>111</v>
      </c>
    </row>
    <row r="5837" customFormat="false" ht="15" hidden="false" customHeight="false" outlineLevel="0" collapsed="false">
      <c r="A5837" s="2" t="s">
        <v>11003</v>
      </c>
      <c r="B5837" s="2" t="s">
        <v>3197</v>
      </c>
      <c r="C5837" s="2" t="s">
        <v>5166</v>
      </c>
      <c r="D5837" s="13" t="n">
        <v>45898</v>
      </c>
      <c r="E5837" s="2" t="s">
        <v>104</v>
      </c>
      <c r="F5837" s="2" t="s">
        <v>123</v>
      </c>
      <c r="G5837" s="2" t="s">
        <v>133</v>
      </c>
    </row>
    <row r="5838" customFormat="false" ht="15" hidden="false" customHeight="false" outlineLevel="0" collapsed="false">
      <c r="A5838" s="2" t="s">
        <v>11004</v>
      </c>
      <c r="B5838" s="2" t="s">
        <v>1977</v>
      </c>
      <c r="C5838" s="2" t="s">
        <v>5164</v>
      </c>
      <c r="D5838" s="13" t="n">
        <v>45712</v>
      </c>
      <c r="E5838" s="2" t="s">
        <v>98</v>
      </c>
      <c r="F5838" s="2" t="s">
        <v>98</v>
      </c>
      <c r="G5838" s="2" t="s">
        <v>136</v>
      </c>
    </row>
    <row r="5839" customFormat="false" ht="15" hidden="false" customHeight="false" outlineLevel="0" collapsed="false">
      <c r="A5839" s="2" t="s">
        <v>11005</v>
      </c>
      <c r="B5839" s="2" t="s">
        <v>3781</v>
      </c>
      <c r="C5839" s="2" t="s">
        <v>5172</v>
      </c>
      <c r="D5839" s="13" t="n">
        <v>45738</v>
      </c>
      <c r="E5839" s="2" t="s">
        <v>98</v>
      </c>
      <c r="F5839" s="2" t="s">
        <v>98</v>
      </c>
      <c r="G5839" s="2" t="s">
        <v>136</v>
      </c>
    </row>
    <row r="5840" customFormat="false" ht="15" hidden="false" customHeight="false" outlineLevel="0" collapsed="false">
      <c r="A5840" s="2" t="s">
        <v>11006</v>
      </c>
      <c r="B5840" s="2" t="s">
        <v>4393</v>
      </c>
      <c r="C5840" s="2" t="s">
        <v>5164</v>
      </c>
      <c r="D5840" s="13" t="n">
        <v>46048</v>
      </c>
      <c r="E5840" s="2" t="s">
        <v>98</v>
      </c>
      <c r="F5840" s="2" t="s">
        <v>108</v>
      </c>
      <c r="G5840" s="2" t="s">
        <v>99</v>
      </c>
    </row>
    <row r="5841" customFormat="false" ht="15" hidden="false" customHeight="false" outlineLevel="0" collapsed="false">
      <c r="A5841" s="2" t="s">
        <v>11007</v>
      </c>
      <c r="B5841" s="2" t="s">
        <v>4688</v>
      </c>
      <c r="C5841" s="2" t="s">
        <v>5164</v>
      </c>
      <c r="D5841" s="13" t="n">
        <v>46052</v>
      </c>
      <c r="E5841" s="2" t="s">
        <v>98</v>
      </c>
      <c r="F5841" s="2" t="s">
        <v>139</v>
      </c>
      <c r="G5841" s="2" t="s">
        <v>109</v>
      </c>
    </row>
    <row r="5842" customFormat="false" ht="15" hidden="false" customHeight="false" outlineLevel="0" collapsed="false">
      <c r="A5842" s="2" t="s">
        <v>11008</v>
      </c>
      <c r="B5842" s="2" t="s">
        <v>5030</v>
      </c>
      <c r="C5842" s="2" t="s">
        <v>5190</v>
      </c>
      <c r="D5842" s="13" t="n">
        <v>45994</v>
      </c>
      <c r="E5842" s="2" t="s">
        <v>98</v>
      </c>
      <c r="F5842" s="2" t="s">
        <v>98</v>
      </c>
      <c r="G5842" s="2" t="s">
        <v>136</v>
      </c>
    </row>
    <row r="5843" customFormat="false" ht="15" hidden="false" customHeight="false" outlineLevel="0" collapsed="false">
      <c r="A5843" s="2" t="s">
        <v>11009</v>
      </c>
      <c r="B5843" s="2" t="s">
        <v>4344</v>
      </c>
      <c r="C5843" s="2" t="s">
        <v>5172</v>
      </c>
      <c r="D5843" s="13" t="n">
        <v>45884</v>
      </c>
      <c r="E5843" s="2" t="s">
        <v>139</v>
      </c>
      <c r="F5843" s="2" t="s">
        <v>98</v>
      </c>
      <c r="G5843" s="2" t="s">
        <v>124</v>
      </c>
    </row>
    <row r="5844" customFormat="false" ht="15" hidden="false" customHeight="false" outlineLevel="0" collapsed="false">
      <c r="A5844" s="2" t="s">
        <v>11010</v>
      </c>
      <c r="B5844" s="2" t="s">
        <v>1622</v>
      </c>
      <c r="C5844" s="2" t="s">
        <v>5172</v>
      </c>
      <c r="D5844" s="13" t="n">
        <v>45970</v>
      </c>
      <c r="E5844" s="2" t="s">
        <v>145</v>
      </c>
      <c r="F5844" s="2" t="s">
        <v>98</v>
      </c>
      <c r="G5844" s="2" t="s">
        <v>111</v>
      </c>
    </row>
    <row r="5845" customFormat="false" ht="15" hidden="false" customHeight="false" outlineLevel="0" collapsed="false">
      <c r="A5845" s="2" t="s">
        <v>11011</v>
      </c>
      <c r="B5845" s="2" t="s">
        <v>3807</v>
      </c>
      <c r="C5845" s="2" t="s">
        <v>5164</v>
      </c>
      <c r="D5845" s="13" t="n">
        <v>46016</v>
      </c>
      <c r="E5845" s="2" t="s">
        <v>98</v>
      </c>
      <c r="F5845" s="2" t="s">
        <v>98</v>
      </c>
      <c r="G5845" s="2" t="s">
        <v>115</v>
      </c>
    </row>
    <row r="5846" customFormat="false" ht="15" hidden="false" customHeight="false" outlineLevel="0" collapsed="false">
      <c r="A5846" s="2" t="s">
        <v>11012</v>
      </c>
      <c r="B5846" s="2" t="s">
        <v>783</v>
      </c>
      <c r="C5846" s="2" t="s">
        <v>5164</v>
      </c>
      <c r="D5846" s="13" t="n">
        <v>45465</v>
      </c>
      <c r="E5846" s="2" t="s">
        <v>98</v>
      </c>
      <c r="F5846" s="2" t="s">
        <v>98</v>
      </c>
      <c r="G5846" s="2" t="s">
        <v>142</v>
      </c>
    </row>
    <row r="5847" customFormat="false" ht="15" hidden="false" customHeight="false" outlineLevel="0" collapsed="false">
      <c r="A5847" s="2" t="s">
        <v>11013</v>
      </c>
      <c r="B5847" s="2" t="s">
        <v>4951</v>
      </c>
      <c r="C5847" s="2" t="s">
        <v>5190</v>
      </c>
      <c r="D5847" s="13" t="n">
        <v>45679</v>
      </c>
      <c r="E5847" s="2" t="s">
        <v>98</v>
      </c>
      <c r="F5847" s="2" t="s">
        <v>98</v>
      </c>
      <c r="G5847" s="2" t="s">
        <v>99</v>
      </c>
    </row>
    <row r="5848" customFormat="false" ht="15" hidden="false" customHeight="false" outlineLevel="0" collapsed="false">
      <c r="A5848" s="2" t="s">
        <v>11014</v>
      </c>
      <c r="B5848" s="2" t="s">
        <v>4710</v>
      </c>
      <c r="C5848" s="2" t="s">
        <v>5190</v>
      </c>
      <c r="D5848" s="13" t="n">
        <v>45782</v>
      </c>
      <c r="E5848" s="2" t="s">
        <v>98</v>
      </c>
      <c r="F5848" s="2" t="s">
        <v>108</v>
      </c>
      <c r="G5848" s="2" t="s">
        <v>142</v>
      </c>
    </row>
    <row r="5849" customFormat="false" ht="15" hidden="false" customHeight="false" outlineLevel="0" collapsed="false">
      <c r="A5849" s="2" t="s">
        <v>11015</v>
      </c>
      <c r="B5849" s="2" t="s">
        <v>1031</v>
      </c>
      <c r="C5849" s="2" t="s">
        <v>5164</v>
      </c>
      <c r="D5849" s="13" t="n">
        <v>45584</v>
      </c>
      <c r="E5849" s="2" t="s">
        <v>98</v>
      </c>
      <c r="F5849" s="2" t="s">
        <v>163</v>
      </c>
      <c r="G5849" s="2" t="s">
        <v>111</v>
      </c>
    </row>
    <row r="5850" customFormat="false" ht="15" hidden="false" customHeight="false" outlineLevel="0" collapsed="false">
      <c r="A5850" s="2" t="s">
        <v>11016</v>
      </c>
      <c r="B5850" s="2" t="s">
        <v>4593</v>
      </c>
      <c r="C5850" s="2" t="s">
        <v>5164</v>
      </c>
      <c r="D5850" s="13" t="n">
        <v>45492</v>
      </c>
      <c r="E5850" s="2" t="s">
        <v>98</v>
      </c>
      <c r="F5850" s="2" t="s">
        <v>98</v>
      </c>
      <c r="G5850" s="2" t="s">
        <v>133</v>
      </c>
    </row>
    <row r="5851" customFormat="false" ht="15" hidden="false" customHeight="false" outlineLevel="0" collapsed="false">
      <c r="A5851" s="2" t="s">
        <v>11017</v>
      </c>
      <c r="B5851" s="2" t="s">
        <v>4216</v>
      </c>
      <c r="C5851" s="2" t="s">
        <v>5172</v>
      </c>
      <c r="D5851" s="13" t="n">
        <v>45535</v>
      </c>
      <c r="E5851" s="2" t="s">
        <v>128</v>
      </c>
      <c r="F5851" s="2" t="s">
        <v>98</v>
      </c>
      <c r="G5851" s="2" t="s">
        <v>136</v>
      </c>
    </row>
    <row r="5852" customFormat="false" ht="15" hidden="false" customHeight="false" outlineLevel="0" collapsed="false">
      <c r="A5852" s="2" t="s">
        <v>11018</v>
      </c>
      <c r="B5852" s="2" t="s">
        <v>273</v>
      </c>
      <c r="C5852" s="2" t="s">
        <v>5190</v>
      </c>
      <c r="D5852" s="13" t="n">
        <v>45556</v>
      </c>
      <c r="E5852" s="2" t="s">
        <v>98</v>
      </c>
      <c r="F5852" s="2" t="s">
        <v>128</v>
      </c>
      <c r="G5852" s="2" t="s">
        <v>111</v>
      </c>
    </row>
    <row r="5853" customFormat="false" ht="15" hidden="false" customHeight="false" outlineLevel="0" collapsed="false">
      <c r="A5853" s="2" t="s">
        <v>11019</v>
      </c>
      <c r="B5853" s="2" t="s">
        <v>5118</v>
      </c>
      <c r="C5853" s="2" t="s">
        <v>5190</v>
      </c>
      <c r="D5853" s="13" t="n">
        <v>46005</v>
      </c>
      <c r="E5853" s="2" t="s">
        <v>98</v>
      </c>
      <c r="F5853" s="2" t="s">
        <v>98</v>
      </c>
      <c r="G5853" s="2" t="s">
        <v>99</v>
      </c>
    </row>
    <row r="5854" customFormat="false" ht="15" hidden="false" customHeight="false" outlineLevel="0" collapsed="false">
      <c r="A5854" s="2" t="s">
        <v>11020</v>
      </c>
      <c r="B5854" s="2" t="s">
        <v>3879</v>
      </c>
      <c r="C5854" s="2" t="s">
        <v>5166</v>
      </c>
      <c r="D5854" s="13" t="n">
        <v>45499</v>
      </c>
      <c r="E5854" s="2" t="s">
        <v>139</v>
      </c>
      <c r="F5854" s="2" t="s">
        <v>165</v>
      </c>
      <c r="G5854" s="2" t="s">
        <v>124</v>
      </c>
    </row>
    <row r="5855" customFormat="false" ht="15" hidden="false" customHeight="false" outlineLevel="0" collapsed="false">
      <c r="A5855" s="2" t="s">
        <v>11021</v>
      </c>
      <c r="B5855" s="2" t="s">
        <v>2672</v>
      </c>
      <c r="C5855" s="2" t="s">
        <v>5168</v>
      </c>
      <c r="D5855" s="13" t="n">
        <v>45971</v>
      </c>
      <c r="E5855" s="2" t="s">
        <v>119</v>
      </c>
      <c r="F5855" s="2" t="s">
        <v>98</v>
      </c>
      <c r="G5855" s="2" t="s">
        <v>120</v>
      </c>
    </row>
    <row r="5856" customFormat="false" ht="15" hidden="false" customHeight="false" outlineLevel="0" collapsed="false">
      <c r="A5856" s="2" t="s">
        <v>11022</v>
      </c>
      <c r="B5856" s="2" t="s">
        <v>1467</v>
      </c>
      <c r="C5856" s="2" t="s">
        <v>5164</v>
      </c>
      <c r="D5856" s="13" t="n">
        <v>46178</v>
      </c>
      <c r="E5856" s="2" t="s">
        <v>98</v>
      </c>
      <c r="F5856" s="2" t="s">
        <v>123</v>
      </c>
      <c r="G5856" s="2" t="s">
        <v>133</v>
      </c>
    </row>
    <row r="5857" customFormat="false" ht="15" hidden="false" customHeight="false" outlineLevel="0" collapsed="false">
      <c r="A5857" s="2" t="s">
        <v>11023</v>
      </c>
      <c r="B5857" s="2" t="s">
        <v>4595</v>
      </c>
      <c r="C5857" s="2" t="s">
        <v>5172</v>
      </c>
      <c r="D5857" s="13" t="n">
        <v>45722</v>
      </c>
      <c r="E5857" s="2" t="s">
        <v>114</v>
      </c>
      <c r="F5857" s="2" t="s">
        <v>98</v>
      </c>
      <c r="G5857" s="2" t="s">
        <v>130</v>
      </c>
    </row>
    <row r="5858" customFormat="false" ht="15" hidden="false" customHeight="false" outlineLevel="0" collapsed="false">
      <c r="A5858" s="2" t="s">
        <v>11024</v>
      </c>
      <c r="B5858" s="2" t="s">
        <v>2516</v>
      </c>
      <c r="C5858" s="2" t="s">
        <v>5190</v>
      </c>
      <c r="D5858" s="13" t="n">
        <v>45609</v>
      </c>
      <c r="E5858" s="2" t="s">
        <v>98</v>
      </c>
      <c r="F5858" s="2" t="s">
        <v>165</v>
      </c>
      <c r="G5858" s="2" t="s">
        <v>130</v>
      </c>
    </row>
    <row r="5859" customFormat="false" ht="15" hidden="false" customHeight="false" outlineLevel="0" collapsed="false">
      <c r="A5859" s="2" t="s">
        <v>11025</v>
      </c>
      <c r="B5859" s="2" t="s">
        <v>1299</v>
      </c>
      <c r="C5859" s="2" t="s">
        <v>5172</v>
      </c>
      <c r="D5859" s="13" t="n">
        <v>45813</v>
      </c>
      <c r="E5859" s="2" t="s">
        <v>145</v>
      </c>
      <c r="F5859" s="2" t="s">
        <v>98</v>
      </c>
      <c r="G5859" s="2" t="s">
        <v>136</v>
      </c>
    </row>
    <row r="5860" customFormat="false" ht="15" hidden="false" customHeight="false" outlineLevel="0" collapsed="false">
      <c r="A5860" s="2" t="s">
        <v>11026</v>
      </c>
      <c r="B5860" s="2" t="s">
        <v>4294</v>
      </c>
      <c r="C5860" s="2" t="s">
        <v>5172</v>
      </c>
      <c r="D5860" s="13" t="n">
        <v>45706</v>
      </c>
      <c r="E5860" s="2" t="s">
        <v>163</v>
      </c>
      <c r="F5860" s="2" t="s">
        <v>98</v>
      </c>
      <c r="G5860" s="2" t="s">
        <v>120</v>
      </c>
    </row>
    <row r="5861" customFormat="false" ht="15" hidden="false" customHeight="false" outlineLevel="0" collapsed="false">
      <c r="A5861" s="2" t="s">
        <v>11027</v>
      </c>
      <c r="B5861" s="2" t="s">
        <v>1481</v>
      </c>
      <c r="C5861" s="2" t="s">
        <v>5172</v>
      </c>
      <c r="D5861" s="13" t="n">
        <v>45891</v>
      </c>
      <c r="E5861" s="2" t="s">
        <v>141</v>
      </c>
      <c r="F5861" s="2" t="s">
        <v>98</v>
      </c>
      <c r="G5861" s="2" t="s">
        <v>133</v>
      </c>
    </row>
    <row r="5862" customFormat="false" ht="15" hidden="false" customHeight="false" outlineLevel="0" collapsed="false">
      <c r="A5862" s="2" t="s">
        <v>11028</v>
      </c>
      <c r="B5862" s="2" t="s">
        <v>2080</v>
      </c>
      <c r="C5862" s="2" t="s">
        <v>5168</v>
      </c>
      <c r="D5862" s="13" t="n">
        <v>45841</v>
      </c>
      <c r="E5862" s="2" t="s">
        <v>98</v>
      </c>
      <c r="F5862" s="2" t="s">
        <v>98</v>
      </c>
      <c r="G5862" s="2" t="s">
        <v>120</v>
      </c>
    </row>
    <row r="5863" customFormat="false" ht="15" hidden="false" customHeight="false" outlineLevel="0" collapsed="false">
      <c r="A5863" s="2" t="s">
        <v>11029</v>
      </c>
      <c r="B5863" s="2" t="s">
        <v>5032</v>
      </c>
      <c r="C5863" s="2" t="s">
        <v>5190</v>
      </c>
      <c r="D5863" s="13" t="n">
        <v>45651</v>
      </c>
      <c r="E5863" s="2" t="s">
        <v>98</v>
      </c>
      <c r="F5863" s="2" t="s">
        <v>98</v>
      </c>
      <c r="G5863" s="2" t="s">
        <v>99</v>
      </c>
    </row>
    <row r="5864" customFormat="false" ht="15" hidden="false" customHeight="false" outlineLevel="0" collapsed="false">
      <c r="A5864" s="2" t="s">
        <v>11030</v>
      </c>
      <c r="B5864" s="2" t="s">
        <v>1299</v>
      </c>
      <c r="C5864" s="2" t="s">
        <v>5190</v>
      </c>
      <c r="D5864" s="13" t="n">
        <v>45693</v>
      </c>
      <c r="E5864" s="2" t="s">
        <v>98</v>
      </c>
      <c r="F5864" s="2" t="s">
        <v>145</v>
      </c>
      <c r="G5864" s="2" t="s">
        <v>99</v>
      </c>
    </row>
    <row r="5865" customFormat="false" ht="15" hidden="false" customHeight="false" outlineLevel="0" collapsed="false">
      <c r="A5865" s="2" t="s">
        <v>11031</v>
      </c>
      <c r="B5865" s="2" t="s">
        <v>5087</v>
      </c>
      <c r="C5865" s="2" t="s">
        <v>5172</v>
      </c>
      <c r="D5865" s="13" t="n">
        <v>45697</v>
      </c>
      <c r="E5865" s="2" t="s">
        <v>98</v>
      </c>
      <c r="F5865" s="2" t="s">
        <v>98</v>
      </c>
      <c r="G5865" s="2" t="s">
        <v>115</v>
      </c>
    </row>
    <row r="5866" customFormat="false" ht="15" hidden="false" customHeight="false" outlineLevel="0" collapsed="false">
      <c r="A5866" s="2" t="s">
        <v>11032</v>
      </c>
      <c r="B5866" s="2" t="s">
        <v>3340</v>
      </c>
      <c r="C5866" s="2" t="s">
        <v>5168</v>
      </c>
      <c r="D5866" s="13" t="n">
        <v>45808</v>
      </c>
      <c r="E5866" s="2" t="s">
        <v>108</v>
      </c>
      <c r="F5866" s="2" t="s">
        <v>98</v>
      </c>
      <c r="G5866" s="2" t="s">
        <v>111</v>
      </c>
    </row>
    <row r="5867" customFormat="false" ht="15" hidden="false" customHeight="false" outlineLevel="0" collapsed="false">
      <c r="A5867" s="2" t="s">
        <v>11033</v>
      </c>
      <c r="B5867" s="2" t="s">
        <v>5041</v>
      </c>
      <c r="C5867" s="2" t="s">
        <v>5172</v>
      </c>
      <c r="D5867" s="13" t="n">
        <v>45870</v>
      </c>
      <c r="E5867" s="2" t="s">
        <v>98</v>
      </c>
      <c r="F5867" s="2" t="s">
        <v>98</v>
      </c>
      <c r="G5867" s="2" t="s">
        <v>130</v>
      </c>
    </row>
    <row r="5868" customFormat="false" ht="15" hidden="false" customHeight="false" outlineLevel="0" collapsed="false">
      <c r="A5868" s="2" t="s">
        <v>11034</v>
      </c>
      <c r="B5868" s="2" t="s">
        <v>3348</v>
      </c>
      <c r="C5868" s="2" t="s">
        <v>5166</v>
      </c>
      <c r="D5868" s="13" t="n">
        <v>45717</v>
      </c>
      <c r="E5868" s="2" t="s">
        <v>123</v>
      </c>
      <c r="F5868" s="2" t="s">
        <v>114</v>
      </c>
      <c r="G5868" s="2" t="s">
        <v>111</v>
      </c>
    </row>
    <row r="5869" customFormat="false" ht="15" hidden="false" customHeight="false" outlineLevel="0" collapsed="false">
      <c r="A5869" s="2" t="s">
        <v>11035</v>
      </c>
      <c r="B5869" s="2" t="s">
        <v>5039</v>
      </c>
      <c r="C5869" s="2" t="s">
        <v>5190</v>
      </c>
      <c r="D5869" s="13" t="n">
        <v>45843</v>
      </c>
      <c r="E5869" s="2" t="s">
        <v>98</v>
      </c>
      <c r="F5869" s="2" t="s">
        <v>98</v>
      </c>
      <c r="G5869" s="2" t="s">
        <v>124</v>
      </c>
    </row>
    <row r="5870" customFormat="false" ht="15" hidden="false" customHeight="false" outlineLevel="0" collapsed="false">
      <c r="A5870" s="2" t="s">
        <v>11036</v>
      </c>
      <c r="B5870" s="2" t="s">
        <v>492</v>
      </c>
      <c r="C5870" s="2" t="s">
        <v>5166</v>
      </c>
      <c r="D5870" s="13" t="n">
        <v>45512</v>
      </c>
      <c r="E5870" s="2" t="s">
        <v>141</v>
      </c>
      <c r="F5870" s="2" t="s">
        <v>108</v>
      </c>
      <c r="G5870" s="2" t="s">
        <v>111</v>
      </c>
    </row>
    <row r="5871" customFormat="false" ht="15" hidden="false" customHeight="false" outlineLevel="0" collapsed="false">
      <c r="A5871" s="2" t="s">
        <v>11037</v>
      </c>
      <c r="B5871" s="2" t="s">
        <v>5009</v>
      </c>
      <c r="C5871" s="2" t="s">
        <v>5172</v>
      </c>
      <c r="D5871" s="13" t="n">
        <v>46027</v>
      </c>
      <c r="E5871" s="2" t="s">
        <v>98</v>
      </c>
      <c r="F5871" s="2" t="s">
        <v>98</v>
      </c>
      <c r="G5871" s="2" t="s">
        <v>130</v>
      </c>
    </row>
    <row r="5872" customFormat="false" ht="15" hidden="false" customHeight="false" outlineLevel="0" collapsed="false">
      <c r="A5872" s="2" t="s">
        <v>11038</v>
      </c>
      <c r="B5872" s="2" t="s">
        <v>928</v>
      </c>
      <c r="C5872" s="2" t="s">
        <v>5164</v>
      </c>
      <c r="D5872" s="13" t="n">
        <v>45594</v>
      </c>
      <c r="E5872" s="2" t="s">
        <v>98</v>
      </c>
      <c r="F5872" s="2" t="s">
        <v>98</v>
      </c>
      <c r="G5872" s="2" t="s">
        <v>142</v>
      </c>
    </row>
    <row r="5873" customFormat="false" ht="15" hidden="false" customHeight="false" outlineLevel="0" collapsed="false">
      <c r="A5873" s="2" t="s">
        <v>11039</v>
      </c>
      <c r="B5873" s="2" t="s">
        <v>2461</v>
      </c>
      <c r="C5873" s="2" t="s">
        <v>5168</v>
      </c>
      <c r="D5873" s="13" t="n">
        <v>45638</v>
      </c>
      <c r="E5873" s="2" t="s">
        <v>165</v>
      </c>
      <c r="F5873" s="2" t="s">
        <v>98</v>
      </c>
      <c r="G5873" s="2" t="s">
        <v>120</v>
      </c>
    </row>
    <row r="5874" customFormat="false" ht="15" hidden="false" customHeight="false" outlineLevel="0" collapsed="false">
      <c r="A5874" s="2" t="s">
        <v>11040</v>
      </c>
      <c r="B5874" s="2" t="s">
        <v>4631</v>
      </c>
      <c r="C5874" s="2" t="s">
        <v>5166</v>
      </c>
      <c r="D5874" s="13" t="n">
        <v>45975</v>
      </c>
      <c r="E5874" s="2" t="s">
        <v>98</v>
      </c>
      <c r="F5874" s="2" t="s">
        <v>123</v>
      </c>
      <c r="G5874" s="2" t="s">
        <v>130</v>
      </c>
    </row>
    <row r="5875" customFormat="false" ht="15" hidden="false" customHeight="false" outlineLevel="0" collapsed="false">
      <c r="A5875" s="2" t="s">
        <v>11041</v>
      </c>
      <c r="B5875" s="2" t="s">
        <v>762</v>
      </c>
      <c r="C5875" s="2" t="s">
        <v>5164</v>
      </c>
      <c r="D5875" s="13" t="n">
        <v>45992</v>
      </c>
      <c r="E5875" s="2" t="s">
        <v>98</v>
      </c>
      <c r="F5875" s="2" t="s">
        <v>108</v>
      </c>
      <c r="G5875" s="2" t="s">
        <v>120</v>
      </c>
    </row>
    <row r="5876" customFormat="false" ht="15" hidden="false" customHeight="false" outlineLevel="0" collapsed="false">
      <c r="A5876" s="2" t="s">
        <v>11042</v>
      </c>
      <c r="B5876" s="2" t="s">
        <v>1486</v>
      </c>
      <c r="C5876" s="2" t="s">
        <v>5164</v>
      </c>
      <c r="D5876" s="13" t="n">
        <v>45871</v>
      </c>
      <c r="E5876" s="2" t="s">
        <v>98</v>
      </c>
      <c r="F5876" s="2" t="s">
        <v>165</v>
      </c>
      <c r="G5876" s="2" t="s">
        <v>142</v>
      </c>
    </row>
    <row r="5877" customFormat="false" ht="15" hidden="false" customHeight="false" outlineLevel="0" collapsed="false">
      <c r="A5877" s="2" t="s">
        <v>11043</v>
      </c>
      <c r="B5877" s="2" t="s">
        <v>1008</v>
      </c>
      <c r="C5877" s="2" t="s">
        <v>5164</v>
      </c>
      <c r="D5877" s="13" t="n">
        <v>45954</v>
      </c>
      <c r="E5877" s="2" t="s">
        <v>98</v>
      </c>
      <c r="F5877" s="2" t="s">
        <v>123</v>
      </c>
      <c r="G5877" s="2" t="s">
        <v>99</v>
      </c>
    </row>
    <row r="5878" customFormat="false" ht="15" hidden="false" customHeight="false" outlineLevel="0" collapsed="false">
      <c r="A5878" s="2" t="s">
        <v>11044</v>
      </c>
      <c r="B5878" s="2" t="s">
        <v>2660</v>
      </c>
      <c r="C5878" s="2" t="s">
        <v>5166</v>
      </c>
      <c r="D5878" s="13" t="n">
        <v>45642</v>
      </c>
      <c r="E5878" s="2" t="s">
        <v>128</v>
      </c>
      <c r="F5878" s="2" t="s">
        <v>139</v>
      </c>
      <c r="G5878" s="2" t="s">
        <v>111</v>
      </c>
    </row>
    <row r="5879" customFormat="false" ht="15" hidden="false" customHeight="false" outlineLevel="0" collapsed="false">
      <c r="A5879" s="2" t="s">
        <v>11045</v>
      </c>
      <c r="B5879" s="2" t="s">
        <v>4327</v>
      </c>
      <c r="C5879" s="2" t="s">
        <v>5190</v>
      </c>
      <c r="D5879" s="13" t="n">
        <v>46043</v>
      </c>
      <c r="E5879" s="2" t="s">
        <v>98</v>
      </c>
      <c r="F5879" s="2" t="s">
        <v>119</v>
      </c>
      <c r="G5879" s="2" t="s">
        <v>109</v>
      </c>
    </row>
    <row r="5880" customFormat="false" ht="15" hidden="false" customHeight="false" outlineLevel="0" collapsed="false">
      <c r="A5880" s="2" t="s">
        <v>11046</v>
      </c>
      <c r="B5880" s="2" t="s">
        <v>1999</v>
      </c>
      <c r="C5880" s="2" t="s">
        <v>5166</v>
      </c>
      <c r="D5880" s="13" t="n">
        <v>45838</v>
      </c>
      <c r="E5880" s="2" t="s">
        <v>163</v>
      </c>
      <c r="F5880" s="2" t="s">
        <v>165</v>
      </c>
      <c r="G5880" s="2" t="s">
        <v>130</v>
      </c>
    </row>
    <row r="5881" customFormat="false" ht="15" hidden="false" customHeight="false" outlineLevel="0" collapsed="false">
      <c r="A5881" s="2" t="s">
        <v>11047</v>
      </c>
      <c r="B5881" s="2" t="s">
        <v>1190</v>
      </c>
      <c r="C5881" s="2" t="s">
        <v>5164</v>
      </c>
      <c r="D5881" s="13" t="n">
        <v>45586</v>
      </c>
      <c r="E5881" s="2" t="s">
        <v>98</v>
      </c>
      <c r="F5881" s="2" t="s">
        <v>108</v>
      </c>
      <c r="G5881" s="2" t="s">
        <v>136</v>
      </c>
    </row>
    <row r="5882" customFormat="false" ht="15" hidden="false" customHeight="false" outlineLevel="0" collapsed="false">
      <c r="A5882" s="2" t="s">
        <v>11048</v>
      </c>
      <c r="B5882" s="2" t="s">
        <v>1914</v>
      </c>
      <c r="C5882" s="2" t="s">
        <v>5166</v>
      </c>
      <c r="D5882" s="13" t="n">
        <v>46107</v>
      </c>
      <c r="E5882" s="2" t="s">
        <v>141</v>
      </c>
      <c r="F5882" s="2" t="s">
        <v>163</v>
      </c>
      <c r="G5882" s="2" t="s">
        <v>111</v>
      </c>
    </row>
    <row r="5883" customFormat="false" ht="15" hidden="false" customHeight="false" outlineLevel="0" collapsed="false">
      <c r="A5883" s="2" t="s">
        <v>11049</v>
      </c>
      <c r="B5883" s="2" t="s">
        <v>4595</v>
      </c>
      <c r="C5883" s="2" t="s">
        <v>5190</v>
      </c>
      <c r="D5883" s="13" t="n">
        <v>45972</v>
      </c>
      <c r="E5883" s="2" t="s">
        <v>98</v>
      </c>
      <c r="F5883" s="2" t="s">
        <v>114</v>
      </c>
      <c r="G5883" s="2" t="s">
        <v>133</v>
      </c>
    </row>
    <row r="5884" customFormat="false" ht="15" hidden="false" customHeight="false" outlineLevel="0" collapsed="false">
      <c r="A5884" s="2" t="s">
        <v>11050</v>
      </c>
      <c r="B5884" s="2" t="s">
        <v>2327</v>
      </c>
      <c r="C5884" s="2" t="s">
        <v>5168</v>
      </c>
      <c r="D5884" s="13" t="n">
        <v>45598</v>
      </c>
      <c r="E5884" s="2" t="s">
        <v>108</v>
      </c>
      <c r="F5884" s="2" t="s">
        <v>98</v>
      </c>
      <c r="G5884" s="2" t="s">
        <v>142</v>
      </c>
    </row>
    <row r="5885" customFormat="false" ht="15" hidden="false" customHeight="false" outlineLevel="0" collapsed="false">
      <c r="A5885" s="2" t="s">
        <v>11051</v>
      </c>
      <c r="B5885" s="2" t="s">
        <v>781</v>
      </c>
      <c r="C5885" s="2" t="s">
        <v>5168</v>
      </c>
      <c r="D5885" s="13" t="n">
        <v>45697</v>
      </c>
      <c r="E5885" s="2" t="s">
        <v>98</v>
      </c>
      <c r="F5885" s="2" t="s">
        <v>98</v>
      </c>
      <c r="G5885" s="2" t="s">
        <v>111</v>
      </c>
    </row>
    <row r="5886" customFormat="false" ht="15" hidden="false" customHeight="false" outlineLevel="0" collapsed="false">
      <c r="A5886" s="2" t="s">
        <v>11052</v>
      </c>
      <c r="B5886" s="2" t="s">
        <v>5091</v>
      </c>
      <c r="C5886" s="2" t="s">
        <v>5164</v>
      </c>
      <c r="D5886" s="13" t="n">
        <v>45732</v>
      </c>
      <c r="E5886" s="2" t="s">
        <v>98</v>
      </c>
      <c r="F5886" s="2" t="s">
        <v>98</v>
      </c>
      <c r="G5886" s="2" t="s">
        <v>142</v>
      </c>
    </row>
    <row r="5887" customFormat="false" ht="15" hidden="false" customHeight="false" outlineLevel="0" collapsed="false">
      <c r="A5887" s="2" t="s">
        <v>11053</v>
      </c>
      <c r="B5887" s="2" t="s">
        <v>2315</v>
      </c>
      <c r="C5887" s="2" t="s">
        <v>5164</v>
      </c>
      <c r="D5887" s="13" t="n">
        <v>45749</v>
      </c>
      <c r="E5887" s="2" t="s">
        <v>98</v>
      </c>
      <c r="F5887" s="2" t="s">
        <v>141</v>
      </c>
      <c r="G5887" s="2" t="s">
        <v>136</v>
      </c>
    </row>
    <row r="5888" customFormat="false" ht="15" hidden="false" customHeight="false" outlineLevel="0" collapsed="false">
      <c r="A5888" s="2" t="s">
        <v>11054</v>
      </c>
      <c r="B5888" s="2" t="s">
        <v>4531</v>
      </c>
      <c r="C5888" s="2" t="s">
        <v>5168</v>
      </c>
      <c r="D5888" s="13" t="n">
        <v>45850</v>
      </c>
      <c r="E5888" s="2" t="s">
        <v>98</v>
      </c>
      <c r="F5888" s="2" t="s">
        <v>98</v>
      </c>
      <c r="G5888" s="2" t="s">
        <v>115</v>
      </c>
    </row>
    <row r="5889" customFormat="false" ht="15" hidden="false" customHeight="false" outlineLevel="0" collapsed="false">
      <c r="A5889" s="2" t="s">
        <v>11055</v>
      </c>
      <c r="B5889" s="2" t="s">
        <v>1042</v>
      </c>
      <c r="C5889" s="2" t="s">
        <v>5168</v>
      </c>
      <c r="D5889" s="13" t="n">
        <v>45404</v>
      </c>
      <c r="E5889" s="2" t="s">
        <v>139</v>
      </c>
      <c r="F5889" s="2" t="s">
        <v>98</v>
      </c>
      <c r="G5889" s="2" t="s">
        <v>109</v>
      </c>
    </row>
    <row r="5890" customFormat="false" ht="15" hidden="false" customHeight="false" outlineLevel="0" collapsed="false">
      <c r="A5890" s="2" t="s">
        <v>11056</v>
      </c>
      <c r="B5890" s="2" t="s">
        <v>5005</v>
      </c>
      <c r="C5890" s="2" t="s">
        <v>5190</v>
      </c>
      <c r="D5890" s="13" t="n">
        <v>46106</v>
      </c>
      <c r="E5890" s="2" t="s">
        <v>98</v>
      </c>
      <c r="F5890" s="2" t="s">
        <v>98</v>
      </c>
      <c r="G5890" s="2" t="s">
        <v>120</v>
      </c>
    </row>
    <row r="5891" customFormat="false" ht="15" hidden="false" customHeight="false" outlineLevel="0" collapsed="false">
      <c r="A5891" s="2" t="s">
        <v>11057</v>
      </c>
      <c r="B5891" s="2" t="s">
        <v>5047</v>
      </c>
      <c r="C5891" s="2" t="s">
        <v>5190</v>
      </c>
      <c r="D5891" s="13" t="n">
        <v>45999</v>
      </c>
      <c r="E5891" s="2" t="s">
        <v>98</v>
      </c>
      <c r="F5891" s="2" t="s">
        <v>98</v>
      </c>
      <c r="G5891" s="2" t="s">
        <v>109</v>
      </c>
    </row>
    <row r="5892" customFormat="false" ht="15" hidden="false" customHeight="false" outlineLevel="0" collapsed="false">
      <c r="A5892" s="2" t="s">
        <v>11058</v>
      </c>
      <c r="B5892" s="2" t="s">
        <v>2314</v>
      </c>
      <c r="C5892" s="2" t="s">
        <v>5166</v>
      </c>
      <c r="D5892" s="13" t="n">
        <v>45374</v>
      </c>
      <c r="E5892" s="2" t="s">
        <v>114</v>
      </c>
      <c r="F5892" s="2" t="s">
        <v>108</v>
      </c>
      <c r="G5892" s="2" t="s">
        <v>136</v>
      </c>
    </row>
    <row r="5893" customFormat="false" ht="15" hidden="false" customHeight="false" outlineLevel="0" collapsed="false">
      <c r="A5893" s="2" t="s">
        <v>11059</v>
      </c>
      <c r="B5893" s="2" t="s">
        <v>3540</v>
      </c>
      <c r="C5893" s="2" t="s">
        <v>5164</v>
      </c>
      <c r="D5893" s="13" t="n">
        <v>46122</v>
      </c>
      <c r="E5893" s="2" t="s">
        <v>98</v>
      </c>
      <c r="F5893" s="2" t="s">
        <v>139</v>
      </c>
      <c r="G5893" s="2" t="s">
        <v>142</v>
      </c>
    </row>
    <row r="5894" customFormat="false" ht="15" hidden="false" customHeight="false" outlineLevel="0" collapsed="false">
      <c r="A5894" s="2" t="s">
        <v>11060</v>
      </c>
      <c r="B5894" s="2" t="s">
        <v>2599</v>
      </c>
      <c r="C5894" s="2" t="s">
        <v>5190</v>
      </c>
      <c r="D5894" s="13" t="n">
        <v>46036</v>
      </c>
      <c r="E5894" s="2" t="s">
        <v>98</v>
      </c>
      <c r="F5894" s="2" t="s">
        <v>165</v>
      </c>
      <c r="G5894" s="2" t="s">
        <v>99</v>
      </c>
    </row>
    <row r="5895" customFormat="false" ht="15" hidden="false" customHeight="false" outlineLevel="0" collapsed="false">
      <c r="A5895" s="2" t="s">
        <v>11061</v>
      </c>
      <c r="B5895" s="2" t="s">
        <v>2715</v>
      </c>
      <c r="C5895" s="2" t="s">
        <v>5168</v>
      </c>
      <c r="D5895" s="13" t="n">
        <v>45995</v>
      </c>
      <c r="E5895" s="2" t="s">
        <v>141</v>
      </c>
      <c r="F5895" s="2" t="s">
        <v>98</v>
      </c>
      <c r="G5895" s="2" t="s">
        <v>99</v>
      </c>
    </row>
    <row r="5896" customFormat="false" ht="15" hidden="false" customHeight="false" outlineLevel="0" collapsed="false">
      <c r="A5896" s="2" t="s">
        <v>11062</v>
      </c>
      <c r="B5896" s="2" t="s">
        <v>2726</v>
      </c>
      <c r="C5896" s="2" t="s">
        <v>5164</v>
      </c>
      <c r="D5896" s="13" t="n">
        <v>45729</v>
      </c>
      <c r="E5896" s="2" t="s">
        <v>98</v>
      </c>
      <c r="F5896" s="2" t="s">
        <v>139</v>
      </c>
      <c r="G5896" s="2" t="s">
        <v>130</v>
      </c>
    </row>
    <row r="5897" customFormat="false" ht="15" hidden="false" customHeight="false" outlineLevel="0" collapsed="false">
      <c r="A5897" s="2" t="s">
        <v>11063</v>
      </c>
      <c r="B5897" s="2" t="s">
        <v>1166</v>
      </c>
      <c r="C5897" s="2" t="s">
        <v>5166</v>
      </c>
      <c r="D5897" s="13" t="n">
        <v>45726</v>
      </c>
      <c r="E5897" s="2" t="s">
        <v>145</v>
      </c>
      <c r="F5897" s="2" t="s">
        <v>141</v>
      </c>
      <c r="G5897" s="2" t="s">
        <v>99</v>
      </c>
    </row>
    <row r="5898" customFormat="false" ht="15" hidden="false" customHeight="false" outlineLevel="0" collapsed="false">
      <c r="A5898" s="2" t="s">
        <v>11064</v>
      </c>
      <c r="B5898" s="2" t="s">
        <v>5137</v>
      </c>
      <c r="C5898" s="2" t="s">
        <v>5190</v>
      </c>
      <c r="D5898" s="13" t="n">
        <v>45567</v>
      </c>
      <c r="E5898" s="2" t="s">
        <v>98</v>
      </c>
      <c r="F5898" s="2" t="s">
        <v>98</v>
      </c>
      <c r="G5898" s="2" t="s">
        <v>142</v>
      </c>
    </row>
    <row r="5899" customFormat="false" ht="15" hidden="false" customHeight="false" outlineLevel="0" collapsed="false">
      <c r="A5899" s="2" t="s">
        <v>11065</v>
      </c>
      <c r="B5899" s="2" t="s">
        <v>4393</v>
      </c>
      <c r="C5899" s="2" t="s">
        <v>5164</v>
      </c>
      <c r="D5899" s="13" t="n">
        <v>45794</v>
      </c>
      <c r="E5899" s="2" t="s">
        <v>98</v>
      </c>
      <c r="F5899" s="2" t="s">
        <v>108</v>
      </c>
      <c r="G5899" s="2" t="s">
        <v>142</v>
      </c>
    </row>
    <row r="5900" customFormat="false" ht="15" hidden="false" customHeight="false" outlineLevel="0" collapsed="false">
      <c r="A5900" s="2" t="s">
        <v>11066</v>
      </c>
      <c r="B5900" s="2" t="s">
        <v>223</v>
      </c>
      <c r="C5900" s="2" t="s">
        <v>5168</v>
      </c>
      <c r="D5900" s="13" t="n">
        <v>45978</v>
      </c>
      <c r="E5900" s="2" t="s">
        <v>141</v>
      </c>
      <c r="F5900" s="2" t="s">
        <v>98</v>
      </c>
      <c r="G5900" s="2" t="s">
        <v>124</v>
      </c>
    </row>
    <row r="5901" customFormat="false" ht="15" hidden="false" customHeight="false" outlineLevel="0" collapsed="false">
      <c r="A5901" s="2" t="s">
        <v>11067</v>
      </c>
      <c r="B5901" s="2" t="s">
        <v>1551</v>
      </c>
      <c r="C5901" s="2" t="s">
        <v>5166</v>
      </c>
      <c r="D5901" s="13" t="n">
        <v>45897</v>
      </c>
      <c r="E5901" s="2" t="s">
        <v>145</v>
      </c>
      <c r="F5901" s="2" t="s">
        <v>163</v>
      </c>
      <c r="G5901" s="2" t="s">
        <v>109</v>
      </c>
    </row>
    <row r="5902" customFormat="false" ht="15" hidden="false" customHeight="false" outlineLevel="0" collapsed="false">
      <c r="A5902" s="2" t="s">
        <v>11068</v>
      </c>
      <c r="B5902" s="2" t="s">
        <v>1513</v>
      </c>
      <c r="C5902" s="2" t="s">
        <v>5168</v>
      </c>
      <c r="D5902" s="13" t="n">
        <v>45852</v>
      </c>
      <c r="E5902" s="2" t="s">
        <v>119</v>
      </c>
      <c r="F5902" s="2" t="s">
        <v>98</v>
      </c>
      <c r="G5902" s="2" t="s">
        <v>115</v>
      </c>
    </row>
    <row r="5903" customFormat="false" ht="15" hidden="false" customHeight="false" outlineLevel="0" collapsed="false">
      <c r="A5903" s="2" t="s">
        <v>11069</v>
      </c>
      <c r="B5903" s="2" t="s">
        <v>2551</v>
      </c>
      <c r="C5903" s="2" t="s">
        <v>5168</v>
      </c>
      <c r="D5903" s="13" t="n">
        <v>45829</v>
      </c>
      <c r="E5903" s="2" t="s">
        <v>98</v>
      </c>
      <c r="F5903" s="2" t="s">
        <v>98</v>
      </c>
      <c r="G5903" s="2" t="s">
        <v>99</v>
      </c>
    </row>
    <row r="5904" customFormat="false" ht="15" hidden="false" customHeight="false" outlineLevel="0" collapsed="false">
      <c r="A5904" s="2" t="s">
        <v>11070</v>
      </c>
      <c r="B5904" s="2" t="s">
        <v>3175</v>
      </c>
      <c r="C5904" s="2" t="s">
        <v>5164</v>
      </c>
      <c r="D5904" s="13" t="n">
        <v>45926</v>
      </c>
      <c r="E5904" s="2" t="s">
        <v>98</v>
      </c>
      <c r="F5904" s="2" t="s">
        <v>165</v>
      </c>
      <c r="G5904" s="2" t="s">
        <v>124</v>
      </c>
    </row>
    <row r="5905" customFormat="false" ht="15" hidden="false" customHeight="false" outlineLevel="0" collapsed="false">
      <c r="A5905" s="2" t="s">
        <v>11071</v>
      </c>
      <c r="B5905" s="2" t="s">
        <v>1669</v>
      </c>
      <c r="C5905" s="2" t="s">
        <v>5168</v>
      </c>
      <c r="D5905" s="13" t="n">
        <v>45764</v>
      </c>
      <c r="E5905" s="2" t="s">
        <v>98</v>
      </c>
      <c r="F5905" s="2" t="s">
        <v>98</v>
      </c>
      <c r="G5905" s="2" t="s">
        <v>109</v>
      </c>
    </row>
    <row r="5906" customFormat="false" ht="15" hidden="false" customHeight="false" outlineLevel="0" collapsed="false">
      <c r="A5906" s="2" t="s">
        <v>11072</v>
      </c>
      <c r="B5906" s="2" t="s">
        <v>3207</v>
      </c>
      <c r="C5906" s="2" t="s">
        <v>5166</v>
      </c>
      <c r="D5906" s="13" t="n">
        <v>45356</v>
      </c>
      <c r="E5906" s="2" t="s">
        <v>141</v>
      </c>
      <c r="F5906" s="2" t="s">
        <v>163</v>
      </c>
      <c r="G5906" s="2" t="s">
        <v>115</v>
      </c>
    </row>
    <row r="5907" customFormat="false" ht="15" hidden="false" customHeight="false" outlineLevel="0" collapsed="false">
      <c r="A5907" s="2" t="s">
        <v>11073</v>
      </c>
      <c r="B5907" s="2" t="s">
        <v>387</v>
      </c>
      <c r="C5907" s="2" t="s">
        <v>5164</v>
      </c>
      <c r="D5907" s="13" t="n">
        <v>45859</v>
      </c>
      <c r="E5907" s="2" t="s">
        <v>98</v>
      </c>
      <c r="F5907" s="2" t="s">
        <v>98</v>
      </c>
      <c r="G5907" s="2" t="s">
        <v>111</v>
      </c>
    </row>
    <row r="5908" customFormat="false" ht="15" hidden="false" customHeight="false" outlineLevel="0" collapsed="false">
      <c r="A5908" s="2" t="s">
        <v>11074</v>
      </c>
      <c r="B5908" s="2" t="s">
        <v>4876</v>
      </c>
      <c r="C5908" s="2" t="s">
        <v>5172</v>
      </c>
      <c r="D5908" s="13" t="n">
        <v>46103</v>
      </c>
      <c r="E5908" s="2" t="s">
        <v>119</v>
      </c>
      <c r="F5908" s="2" t="s">
        <v>98</v>
      </c>
      <c r="G5908" s="2" t="s">
        <v>111</v>
      </c>
    </row>
    <row r="5909" customFormat="false" ht="15" hidden="false" customHeight="false" outlineLevel="0" collapsed="false">
      <c r="A5909" s="2" t="s">
        <v>11075</v>
      </c>
      <c r="B5909" s="2" t="s">
        <v>5080</v>
      </c>
      <c r="C5909" s="2" t="s">
        <v>5190</v>
      </c>
      <c r="D5909" s="13" t="n">
        <v>45578</v>
      </c>
      <c r="E5909" s="2" t="s">
        <v>98</v>
      </c>
      <c r="F5909" s="2" t="s">
        <v>98</v>
      </c>
      <c r="G5909" s="2" t="s">
        <v>120</v>
      </c>
    </row>
    <row r="5910" customFormat="false" ht="15" hidden="false" customHeight="false" outlineLevel="0" collapsed="false">
      <c r="A5910" s="2" t="s">
        <v>11076</v>
      </c>
      <c r="B5910" s="2" t="s">
        <v>4830</v>
      </c>
      <c r="C5910" s="2" t="s">
        <v>5168</v>
      </c>
      <c r="D5910" s="13" t="n">
        <v>45804</v>
      </c>
      <c r="E5910" s="2" t="s">
        <v>163</v>
      </c>
      <c r="F5910" s="2" t="s">
        <v>98</v>
      </c>
      <c r="G5910" s="2" t="s">
        <v>130</v>
      </c>
    </row>
    <row r="5911" customFormat="false" ht="15" hidden="false" customHeight="false" outlineLevel="0" collapsed="false">
      <c r="A5911" s="2" t="s">
        <v>11077</v>
      </c>
      <c r="B5911" s="2" t="s">
        <v>340</v>
      </c>
      <c r="C5911" s="2" t="s">
        <v>5168</v>
      </c>
      <c r="D5911" s="13" t="n">
        <v>45665</v>
      </c>
      <c r="E5911" s="2" t="s">
        <v>98</v>
      </c>
      <c r="F5911" s="2" t="s">
        <v>98</v>
      </c>
      <c r="G5911" s="2" t="s">
        <v>120</v>
      </c>
    </row>
    <row r="5912" customFormat="false" ht="15" hidden="false" customHeight="false" outlineLevel="0" collapsed="false">
      <c r="A5912" s="2" t="s">
        <v>11078</v>
      </c>
      <c r="B5912" s="2" t="s">
        <v>4801</v>
      </c>
      <c r="C5912" s="2" t="s">
        <v>5164</v>
      </c>
      <c r="D5912" s="13" t="n">
        <v>45877</v>
      </c>
      <c r="E5912" s="2" t="s">
        <v>98</v>
      </c>
      <c r="F5912" s="2" t="s">
        <v>98</v>
      </c>
      <c r="G5912" s="2" t="s">
        <v>133</v>
      </c>
    </row>
    <row r="5913" customFormat="false" ht="15" hidden="false" customHeight="false" outlineLevel="0" collapsed="false">
      <c r="A5913" s="2" t="s">
        <v>11079</v>
      </c>
      <c r="B5913" s="2" t="s">
        <v>1016</v>
      </c>
      <c r="C5913" s="2" t="s">
        <v>5190</v>
      </c>
      <c r="D5913" s="13" t="n">
        <v>45365</v>
      </c>
      <c r="E5913" s="2" t="s">
        <v>98</v>
      </c>
      <c r="F5913" s="2" t="s">
        <v>139</v>
      </c>
      <c r="G5913" s="2" t="s">
        <v>115</v>
      </c>
    </row>
    <row r="5914" customFormat="false" ht="15" hidden="false" customHeight="false" outlineLevel="0" collapsed="false">
      <c r="A5914" s="2" t="s">
        <v>11080</v>
      </c>
      <c r="B5914" s="2" t="s">
        <v>4999</v>
      </c>
      <c r="C5914" s="2" t="s">
        <v>5190</v>
      </c>
      <c r="D5914" s="13" t="n">
        <v>46124</v>
      </c>
      <c r="E5914" s="2" t="s">
        <v>98</v>
      </c>
      <c r="F5914" s="2" t="s">
        <v>98</v>
      </c>
      <c r="G5914" s="2" t="s">
        <v>136</v>
      </c>
    </row>
    <row r="5915" customFormat="false" ht="15" hidden="false" customHeight="false" outlineLevel="0" collapsed="false">
      <c r="A5915" s="2" t="s">
        <v>11081</v>
      </c>
      <c r="B5915" s="2" t="s">
        <v>1743</v>
      </c>
      <c r="C5915" s="2" t="s">
        <v>5164</v>
      </c>
      <c r="D5915" s="13" t="n">
        <v>45454</v>
      </c>
      <c r="E5915" s="2" t="s">
        <v>98</v>
      </c>
      <c r="F5915" s="2" t="s">
        <v>104</v>
      </c>
      <c r="G5915" s="2" t="s">
        <v>142</v>
      </c>
    </row>
    <row r="5916" customFormat="false" ht="15" hidden="false" customHeight="false" outlineLevel="0" collapsed="false">
      <c r="A5916" s="2" t="s">
        <v>11082</v>
      </c>
      <c r="B5916" s="2" t="s">
        <v>2048</v>
      </c>
      <c r="C5916" s="2" t="s">
        <v>5190</v>
      </c>
      <c r="D5916" s="13" t="n">
        <v>45560</v>
      </c>
      <c r="E5916" s="2" t="s">
        <v>98</v>
      </c>
      <c r="F5916" s="2" t="s">
        <v>98</v>
      </c>
      <c r="G5916" s="2" t="s">
        <v>133</v>
      </c>
    </row>
    <row r="5917" customFormat="false" ht="15" hidden="false" customHeight="false" outlineLevel="0" collapsed="false">
      <c r="A5917" s="2" t="s">
        <v>11083</v>
      </c>
      <c r="B5917" s="2" t="s">
        <v>4548</v>
      </c>
      <c r="C5917" s="2" t="s">
        <v>5164</v>
      </c>
      <c r="D5917" s="13" t="n">
        <v>45828</v>
      </c>
      <c r="E5917" s="2" t="s">
        <v>98</v>
      </c>
      <c r="F5917" s="2" t="s">
        <v>98</v>
      </c>
      <c r="G5917" s="2" t="s">
        <v>130</v>
      </c>
    </row>
    <row r="5918" customFormat="false" ht="15" hidden="false" customHeight="false" outlineLevel="0" collapsed="false">
      <c r="A5918" s="2" t="s">
        <v>11084</v>
      </c>
      <c r="B5918" s="2" t="s">
        <v>3480</v>
      </c>
      <c r="C5918" s="2" t="s">
        <v>5168</v>
      </c>
      <c r="D5918" s="13" t="n">
        <v>45761</v>
      </c>
      <c r="E5918" s="2" t="s">
        <v>98</v>
      </c>
      <c r="F5918" s="2" t="s">
        <v>98</v>
      </c>
      <c r="G5918" s="2" t="s">
        <v>130</v>
      </c>
    </row>
    <row r="5919" customFormat="false" ht="15" hidden="false" customHeight="false" outlineLevel="0" collapsed="false">
      <c r="A5919" s="2" t="s">
        <v>11085</v>
      </c>
      <c r="B5919" s="2" t="s">
        <v>1783</v>
      </c>
      <c r="C5919" s="2" t="s">
        <v>5168</v>
      </c>
      <c r="D5919" s="13" t="n">
        <v>46178</v>
      </c>
      <c r="E5919" s="2" t="s">
        <v>119</v>
      </c>
      <c r="F5919" s="2" t="s">
        <v>98</v>
      </c>
      <c r="G5919" s="2" t="s">
        <v>109</v>
      </c>
    </row>
    <row r="5920" customFormat="false" ht="15" hidden="false" customHeight="false" outlineLevel="0" collapsed="false">
      <c r="A5920" s="2" t="s">
        <v>11086</v>
      </c>
      <c r="B5920" s="2" t="s">
        <v>1102</v>
      </c>
      <c r="C5920" s="2" t="s">
        <v>5190</v>
      </c>
      <c r="D5920" s="13" t="n">
        <v>46049</v>
      </c>
      <c r="E5920" s="2" t="s">
        <v>98</v>
      </c>
      <c r="F5920" s="2" t="s">
        <v>119</v>
      </c>
      <c r="G5920" s="2" t="s">
        <v>133</v>
      </c>
    </row>
    <row r="5921" customFormat="false" ht="15" hidden="false" customHeight="false" outlineLevel="0" collapsed="false">
      <c r="A5921" s="2" t="s">
        <v>11087</v>
      </c>
      <c r="B5921" s="2" t="s">
        <v>5043</v>
      </c>
      <c r="C5921" s="2" t="s">
        <v>5172</v>
      </c>
      <c r="D5921" s="13" t="n">
        <v>45998</v>
      </c>
      <c r="E5921" s="2" t="s">
        <v>98</v>
      </c>
      <c r="F5921" s="2" t="s">
        <v>98</v>
      </c>
      <c r="G5921" s="2" t="s">
        <v>115</v>
      </c>
    </row>
    <row r="5922" customFormat="false" ht="15" hidden="false" customHeight="false" outlineLevel="0" collapsed="false">
      <c r="A5922" s="2" t="s">
        <v>11088</v>
      </c>
      <c r="B5922" s="2" t="s">
        <v>808</v>
      </c>
      <c r="C5922" s="2" t="s">
        <v>5164</v>
      </c>
      <c r="D5922" s="13" t="n">
        <v>45854</v>
      </c>
      <c r="E5922" s="2" t="s">
        <v>98</v>
      </c>
      <c r="F5922" s="2" t="s">
        <v>139</v>
      </c>
      <c r="G5922" s="2" t="s">
        <v>109</v>
      </c>
    </row>
    <row r="5923" customFormat="false" ht="15" hidden="false" customHeight="false" outlineLevel="0" collapsed="false">
      <c r="A5923" s="2" t="s">
        <v>11089</v>
      </c>
      <c r="B5923" s="2" t="s">
        <v>3420</v>
      </c>
      <c r="C5923" s="2" t="s">
        <v>5164</v>
      </c>
      <c r="D5923" s="13" t="n">
        <v>45421</v>
      </c>
      <c r="E5923" s="2" t="s">
        <v>98</v>
      </c>
      <c r="F5923" s="2" t="s">
        <v>119</v>
      </c>
      <c r="G5923" s="2" t="s">
        <v>99</v>
      </c>
    </row>
    <row r="5924" customFormat="false" ht="15" hidden="false" customHeight="false" outlineLevel="0" collapsed="false">
      <c r="A5924" s="2" t="s">
        <v>11090</v>
      </c>
      <c r="B5924" s="2" t="s">
        <v>590</v>
      </c>
      <c r="C5924" s="2" t="s">
        <v>5168</v>
      </c>
      <c r="D5924" s="13" t="n">
        <v>45664</v>
      </c>
      <c r="E5924" s="2" t="s">
        <v>114</v>
      </c>
      <c r="F5924" s="2" t="s">
        <v>98</v>
      </c>
      <c r="G5924" s="2" t="s">
        <v>133</v>
      </c>
    </row>
    <row r="5925" customFormat="false" ht="15" hidden="false" customHeight="false" outlineLevel="0" collapsed="false">
      <c r="A5925" s="2" t="s">
        <v>11091</v>
      </c>
      <c r="B5925" s="2" t="s">
        <v>2621</v>
      </c>
      <c r="C5925" s="2" t="s">
        <v>5168</v>
      </c>
      <c r="D5925" s="13" t="n">
        <v>45914</v>
      </c>
      <c r="E5925" s="2" t="s">
        <v>98</v>
      </c>
      <c r="F5925" s="2" t="s">
        <v>98</v>
      </c>
      <c r="G5925" s="2" t="s">
        <v>109</v>
      </c>
    </row>
    <row r="5926" customFormat="false" ht="15" hidden="false" customHeight="false" outlineLevel="0" collapsed="false">
      <c r="A5926" s="2" t="s">
        <v>11092</v>
      </c>
      <c r="B5926" s="2" t="s">
        <v>3257</v>
      </c>
      <c r="C5926" s="2" t="s">
        <v>5164</v>
      </c>
      <c r="D5926" s="13" t="n">
        <v>45952</v>
      </c>
      <c r="E5926" s="2" t="s">
        <v>98</v>
      </c>
      <c r="F5926" s="2" t="s">
        <v>165</v>
      </c>
      <c r="G5926" s="2" t="s">
        <v>109</v>
      </c>
    </row>
    <row r="5927" customFormat="false" ht="15" hidden="false" customHeight="false" outlineLevel="0" collapsed="false">
      <c r="A5927" s="2" t="s">
        <v>11093</v>
      </c>
      <c r="B5927" s="2" t="s">
        <v>679</v>
      </c>
      <c r="C5927" s="2" t="s">
        <v>5168</v>
      </c>
      <c r="D5927" s="13" t="n">
        <v>45926</v>
      </c>
      <c r="E5927" s="2" t="s">
        <v>98</v>
      </c>
      <c r="F5927" s="2" t="s">
        <v>98</v>
      </c>
      <c r="G5927" s="2" t="s">
        <v>136</v>
      </c>
    </row>
    <row r="5928" customFormat="false" ht="15" hidden="false" customHeight="false" outlineLevel="0" collapsed="false">
      <c r="A5928" s="2" t="s">
        <v>11094</v>
      </c>
      <c r="B5928" s="2" t="s">
        <v>254</v>
      </c>
      <c r="C5928" s="2" t="s">
        <v>5168</v>
      </c>
      <c r="D5928" s="13" t="n">
        <v>45863</v>
      </c>
      <c r="E5928" s="2" t="s">
        <v>119</v>
      </c>
      <c r="F5928" s="2" t="s">
        <v>98</v>
      </c>
      <c r="G5928" s="2" t="s">
        <v>136</v>
      </c>
    </row>
    <row r="5929" customFormat="false" ht="15" hidden="false" customHeight="false" outlineLevel="0" collapsed="false">
      <c r="A5929" s="2" t="s">
        <v>11095</v>
      </c>
      <c r="B5929" s="2" t="s">
        <v>1745</v>
      </c>
      <c r="C5929" s="2" t="s">
        <v>5172</v>
      </c>
      <c r="D5929" s="13" t="n">
        <v>45874</v>
      </c>
      <c r="E5929" s="2" t="s">
        <v>98</v>
      </c>
      <c r="F5929" s="2" t="s">
        <v>98</v>
      </c>
      <c r="G5929" s="2" t="s">
        <v>136</v>
      </c>
    </row>
    <row r="5930" customFormat="false" ht="15" hidden="false" customHeight="false" outlineLevel="0" collapsed="false">
      <c r="A5930" s="2" t="s">
        <v>11096</v>
      </c>
      <c r="B5930" s="2" t="s">
        <v>3495</v>
      </c>
      <c r="C5930" s="2" t="s">
        <v>5164</v>
      </c>
      <c r="D5930" s="13" t="n">
        <v>45968</v>
      </c>
      <c r="E5930" s="2" t="s">
        <v>98</v>
      </c>
      <c r="F5930" s="2" t="s">
        <v>145</v>
      </c>
      <c r="G5930" s="2" t="s">
        <v>142</v>
      </c>
    </row>
    <row r="5931" customFormat="false" ht="15" hidden="false" customHeight="false" outlineLevel="0" collapsed="false">
      <c r="A5931" s="2" t="s">
        <v>11097</v>
      </c>
      <c r="B5931" s="2" t="s">
        <v>892</v>
      </c>
      <c r="C5931" s="2" t="s">
        <v>5172</v>
      </c>
      <c r="D5931" s="13" t="n">
        <v>45873</v>
      </c>
      <c r="E5931" s="2" t="s">
        <v>98</v>
      </c>
      <c r="F5931" s="2" t="s">
        <v>98</v>
      </c>
      <c r="G5931" s="2" t="s">
        <v>130</v>
      </c>
    </row>
    <row r="5932" customFormat="false" ht="15" hidden="false" customHeight="false" outlineLevel="0" collapsed="false">
      <c r="A5932" s="2" t="s">
        <v>11098</v>
      </c>
      <c r="B5932" s="2" t="s">
        <v>408</v>
      </c>
      <c r="C5932" s="2" t="s">
        <v>5168</v>
      </c>
      <c r="D5932" s="13" t="n">
        <v>45657</v>
      </c>
      <c r="E5932" s="2" t="s">
        <v>119</v>
      </c>
      <c r="F5932" s="2" t="s">
        <v>98</v>
      </c>
      <c r="G5932" s="2" t="s">
        <v>109</v>
      </c>
    </row>
    <row r="5933" customFormat="false" ht="15" hidden="false" customHeight="false" outlineLevel="0" collapsed="false">
      <c r="A5933" s="2" t="s">
        <v>11099</v>
      </c>
      <c r="B5933" s="2" t="s">
        <v>3644</v>
      </c>
      <c r="C5933" s="2" t="s">
        <v>5164</v>
      </c>
      <c r="D5933" s="13" t="n">
        <v>45660</v>
      </c>
      <c r="E5933" s="2" t="s">
        <v>98</v>
      </c>
      <c r="F5933" s="2" t="s">
        <v>163</v>
      </c>
      <c r="G5933" s="2" t="s">
        <v>120</v>
      </c>
    </row>
    <row r="5934" customFormat="false" ht="15" hidden="false" customHeight="false" outlineLevel="0" collapsed="false">
      <c r="A5934" s="2" t="s">
        <v>11100</v>
      </c>
      <c r="B5934" s="2" t="s">
        <v>4864</v>
      </c>
      <c r="C5934" s="2" t="s">
        <v>5164</v>
      </c>
      <c r="D5934" s="13" t="n">
        <v>45832</v>
      </c>
      <c r="E5934" s="2" t="s">
        <v>98</v>
      </c>
      <c r="F5934" s="2" t="s">
        <v>119</v>
      </c>
      <c r="G5934" s="2" t="s">
        <v>115</v>
      </c>
    </row>
    <row r="5935" customFormat="false" ht="15" hidden="false" customHeight="false" outlineLevel="0" collapsed="false">
      <c r="A5935" s="2" t="s">
        <v>11101</v>
      </c>
      <c r="B5935" s="2" t="s">
        <v>2666</v>
      </c>
      <c r="C5935" s="2" t="s">
        <v>5164</v>
      </c>
      <c r="D5935" s="13" t="n">
        <v>45433</v>
      </c>
      <c r="E5935" s="2" t="s">
        <v>98</v>
      </c>
      <c r="F5935" s="2" t="s">
        <v>114</v>
      </c>
      <c r="G5935" s="2" t="s">
        <v>142</v>
      </c>
    </row>
    <row r="5936" customFormat="false" ht="15" hidden="false" customHeight="false" outlineLevel="0" collapsed="false">
      <c r="A5936" s="2" t="s">
        <v>11102</v>
      </c>
      <c r="B5936" s="2" t="s">
        <v>5004</v>
      </c>
      <c r="C5936" s="2" t="s">
        <v>5172</v>
      </c>
      <c r="D5936" s="13" t="n">
        <v>45656</v>
      </c>
      <c r="E5936" s="2" t="s">
        <v>98</v>
      </c>
      <c r="F5936" s="2" t="s">
        <v>98</v>
      </c>
      <c r="G5936" s="2" t="s">
        <v>124</v>
      </c>
    </row>
    <row r="5937" customFormat="false" ht="15" hidden="false" customHeight="false" outlineLevel="0" collapsed="false">
      <c r="A5937" s="2" t="s">
        <v>11103</v>
      </c>
      <c r="B5937" s="2" t="s">
        <v>4067</v>
      </c>
      <c r="C5937" s="2" t="s">
        <v>5172</v>
      </c>
      <c r="D5937" s="13" t="n">
        <v>45838</v>
      </c>
      <c r="E5937" s="2" t="s">
        <v>123</v>
      </c>
      <c r="F5937" s="2" t="s">
        <v>98</v>
      </c>
      <c r="G5937" s="2" t="s">
        <v>99</v>
      </c>
    </row>
    <row r="5938" customFormat="false" ht="15" hidden="false" customHeight="false" outlineLevel="0" collapsed="false">
      <c r="A5938" s="2" t="s">
        <v>11104</v>
      </c>
      <c r="B5938" s="2" t="s">
        <v>1934</v>
      </c>
      <c r="C5938" s="2" t="s">
        <v>5166</v>
      </c>
      <c r="D5938" s="13" t="n">
        <v>45471</v>
      </c>
      <c r="E5938" s="2" t="s">
        <v>141</v>
      </c>
      <c r="F5938" s="2" t="s">
        <v>104</v>
      </c>
      <c r="G5938" s="2" t="s">
        <v>109</v>
      </c>
    </row>
    <row r="5939" customFormat="false" ht="15" hidden="false" customHeight="false" outlineLevel="0" collapsed="false">
      <c r="A5939" s="2" t="s">
        <v>11105</v>
      </c>
      <c r="B5939" s="2" t="s">
        <v>2130</v>
      </c>
      <c r="C5939" s="2" t="s">
        <v>5164</v>
      </c>
      <c r="D5939" s="13" t="n">
        <v>45524</v>
      </c>
      <c r="E5939" s="2" t="s">
        <v>98</v>
      </c>
      <c r="F5939" s="2" t="s">
        <v>98</v>
      </c>
      <c r="G5939" s="2" t="s">
        <v>124</v>
      </c>
    </row>
    <row r="5940" customFormat="false" ht="15" hidden="false" customHeight="false" outlineLevel="0" collapsed="false">
      <c r="A5940" s="2" t="s">
        <v>11106</v>
      </c>
      <c r="B5940" s="2" t="s">
        <v>5095</v>
      </c>
      <c r="C5940" s="2" t="s">
        <v>5190</v>
      </c>
      <c r="D5940" s="13" t="n">
        <v>46022</v>
      </c>
      <c r="E5940" s="2" t="s">
        <v>98</v>
      </c>
      <c r="F5940" s="2" t="s">
        <v>98</v>
      </c>
      <c r="G5940" s="2" t="s">
        <v>99</v>
      </c>
    </row>
    <row r="5941" customFormat="false" ht="15" hidden="false" customHeight="false" outlineLevel="0" collapsed="false">
      <c r="A5941" s="2" t="s">
        <v>11107</v>
      </c>
      <c r="B5941" s="2" t="s">
        <v>143</v>
      </c>
      <c r="C5941" s="2" t="s">
        <v>5164</v>
      </c>
      <c r="D5941" s="13" t="n">
        <v>45754</v>
      </c>
      <c r="E5941" s="2" t="s">
        <v>98</v>
      </c>
      <c r="F5941" s="2" t="s">
        <v>114</v>
      </c>
      <c r="G5941" s="2" t="s">
        <v>124</v>
      </c>
    </row>
    <row r="5942" customFormat="false" ht="15" hidden="false" customHeight="false" outlineLevel="0" collapsed="false">
      <c r="A5942" s="2" t="s">
        <v>11108</v>
      </c>
      <c r="B5942" s="2" t="s">
        <v>5122</v>
      </c>
      <c r="C5942" s="2" t="s">
        <v>5190</v>
      </c>
      <c r="D5942" s="13" t="n">
        <v>46168</v>
      </c>
      <c r="E5942" s="2" t="s">
        <v>98</v>
      </c>
      <c r="F5942" s="2" t="s">
        <v>98</v>
      </c>
      <c r="G5942" s="2" t="s">
        <v>142</v>
      </c>
    </row>
    <row r="5943" customFormat="false" ht="15" hidden="false" customHeight="false" outlineLevel="0" collapsed="false">
      <c r="A5943" s="2" t="s">
        <v>11109</v>
      </c>
      <c r="B5943" s="2" t="s">
        <v>341</v>
      </c>
      <c r="C5943" s="2" t="s">
        <v>5168</v>
      </c>
      <c r="D5943" s="13" t="n">
        <v>45904</v>
      </c>
      <c r="E5943" s="2" t="s">
        <v>139</v>
      </c>
      <c r="F5943" s="2" t="s">
        <v>98</v>
      </c>
      <c r="G5943" s="2" t="s">
        <v>136</v>
      </c>
    </row>
    <row r="5944" customFormat="false" ht="15" hidden="false" customHeight="false" outlineLevel="0" collapsed="false">
      <c r="A5944" s="2" t="s">
        <v>11110</v>
      </c>
      <c r="B5944" s="2" t="s">
        <v>5102</v>
      </c>
      <c r="C5944" s="2" t="s">
        <v>5172</v>
      </c>
      <c r="D5944" s="13" t="n">
        <v>45402</v>
      </c>
      <c r="E5944" s="2" t="s">
        <v>98</v>
      </c>
      <c r="F5944" s="2" t="s">
        <v>98</v>
      </c>
      <c r="G5944" s="2" t="s">
        <v>120</v>
      </c>
    </row>
    <row r="5945" customFormat="false" ht="15" hidden="false" customHeight="false" outlineLevel="0" collapsed="false">
      <c r="A5945" s="2" t="s">
        <v>11111</v>
      </c>
      <c r="B5945" s="2" t="s">
        <v>4066</v>
      </c>
      <c r="C5945" s="2" t="s">
        <v>5172</v>
      </c>
      <c r="D5945" s="13" t="n">
        <v>45924</v>
      </c>
      <c r="E5945" s="2" t="s">
        <v>108</v>
      </c>
      <c r="F5945" s="2" t="s">
        <v>98</v>
      </c>
      <c r="G5945" s="2" t="s">
        <v>109</v>
      </c>
    </row>
    <row r="5946" customFormat="false" ht="15" hidden="false" customHeight="false" outlineLevel="0" collapsed="false">
      <c r="A5946" s="2" t="s">
        <v>11112</v>
      </c>
      <c r="B5946" s="2" t="s">
        <v>5106</v>
      </c>
      <c r="C5946" s="2" t="s">
        <v>5190</v>
      </c>
      <c r="D5946" s="13" t="n">
        <v>46114</v>
      </c>
      <c r="E5946" s="2" t="s">
        <v>98</v>
      </c>
      <c r="F5946" s="2" t="s">
        <v>98</v>
      </c>
      <c r="G5946" s="2" t="s">
        <v>142</v>
      </c>
    </row>
    <row r="5947" customFormat="false" ht="15" hidden="false" customHeight="false" outlineLevel="0" collapsed="false">
      <c r="A5947" s="2" t="s">
        <v>11113</v>
      </c>
      <c r="B5947" s="2" t="s">
        <v>5048</v>
      </c>
      <c r="C5947" s="2" t="s">
        <v>5190</v>
      </c>
      <c r="D5947" s="13" t="n">
        <v>45772</v>
      </c>
      <c r="E5947" s="2" t="s">
        <v>98</v>
      </c>
      <c r="F5947" s="2" t="s">
        <v>98</v>
      </c>
      <c r="G5947" s="2" t="s">
        <v>130</v>
      </c>
    </row>
    <row r="5948" customFormat="false" ht="15" hidden="false" customHeight="false" outlineLevel="0" collapsed="false">
      <c r="A5948" s="2" t="s">
        <v>11114</v>
      </c>
      <c r="B5948" s="2" t="s">
        <v>518</v>
      </c>
      <c r="C5948" s="2" t="s">
        <v>5190</v>
      </c>
      <c r="D5948" s="13" t="n">
        <v>45615</v>
      </c>
      <c r="E5948" s="2" t="s">
        <v>98</v>
      </c>
      <c r="F5948" s="2" t="s">
        <v>141</v>
      </c>
      <c r="G5948" s="2" t="s">
        <v>133</v>
      </c>
    </row>
    <row r="5949" customFormat="false" ht="15" hidden="false" customHeight="false" outlineLevel="0" collapsed="false">
      <c r="A5949" s="2" t="s">
        <v>11115</v>
      </c>
      <c r="B5949" s="2" t="s">
        <v>5082</v>
      </c>
      <c r="C5949" s="2" t="s">
        <v>5172</v>
      </c>
      <c r="D5949" s="13" t="n">
        <v>45645</v>
      </c>
      <c r="E5949" s="2" t="s">
        <v>98</v>
      </c>
      <c r="F5949" s="2" t="s">
        <v>98</v>
      </c>
      <c r="G5949" s="2" t="s">
        <v>124</v>
      </c>
    </row>
    <row r="5950" customFormat="false" ht="15" hidden="false" customHeight="false" outlineLevel="0" collapsed="false">
      <c r="A5950" s="2" t="s">
        <v>11116</v>
      </c>
      <c r="B5950" s="2" t="s">
        <v>3067</v>
      </c>
      <c r="C5950" s="2" t="s">
        <v>5164</v>
      </c>
      <c r="D5950" s="13" t="n">
        <v>45970</v>
      </c>
      <c r="E5950" s="2" t="s">
        <v>98</v>
      </c>
      <c r="F5950" s="2" t="s">
        <v>119</v>
      </c>
      <c r="G5950" s="2" t="s">
        <v>130</v>
      </c>
    </row>
    <row r="5951" customFormat="false" ht="15" hidden="false" customHeight="false" outlineLevel="0" collapsed="false">
      <c r="A5951" s="2" t="s">
        <v>11117</v>
      </c>
      <c r="B5951" s="2" t="s">
        <v>1898</v>
      </c>
      <c r="C5951" s="2" t="s">
        <v>5164</v>
      </c>
      <c r="D5951" s="13" t="n">
        <v>45917</v>
      </c>
      <c r="E5951" s="2" t="s">
        <v>98</v>
      </c>
      <c r="F5951" s="2" t="s">
        <v>123</v>
      </c>
      <c r="G5951" s="2" t="s">
        <v>142</v>
      </c>
    </row>
    <row r="5952" customFormat="false" ht="15" hidden="false" customHeight="false" outlineLevel="0" collapsed="false">
      <c r="A5952" s="2" t="s">
        <v>11118</v>
      </c>
      <c r="B5952" s="2" t="s">
        <v>823</v>
      </c>
      <c r="C5952" s="2" t="s">
        <v>5190</v>
      </c>
      <c r="D5952" s="13" t="n">
        <v>45779</v>
      </c>
      <c r="E5952" s="2" t="s">
        <v>98</v>
      </c>
      <c r="F5952" s="2" t="s">
        <v>119</v>
      </c>
      <c r="G5952" s="2" t="s">
        <v>124</v>
      </c>
    </row>
    <row r="5953" customFormat="false" ht="15" hidden="false" customHeight="false" outlineLevel="0" collapsed="false">
      <c r="A5953" s="2" t="s">
        <v>11119</v>
      </c>
      <c r="B5953" s="2" t="s">
        <v>2468</v>
      </c>
      <c r="C5953" s="2" t="s">
        <v>5166</v>
      </c>
      <c r="D5953" s="13" t="n">
        <v>45701</v>
      </c>
      <c r="E5953" s="2" t="s">
        <v>108</v>
      </c>
      <c r="F5953" s="2" t="s">
        <v>145</v>
      </c>
      <c r="G5953" s="2" t="s">
        <v>111</v>
      </c>
    </row>
    <row r="5954" customFormat="false" ht="15" hidden="false" customHeight="false" outlineLevel="0" collapsed="false">
      <c r="A5954" s="2" t="s">
        <v>11120</v>
      </c>
      <c r="B5954" s="2" t="s">
        <v>673</v>
      </c>
      <c r="C5954" s="2" t="s">
        <v>5164</v>
      </c>
      <c r="D5954" s="13" t="n">
        <v>45619</v>
      </c>
      <c r="E5954" s="2" t="s">
        <v>98</v>
      </c>
      <c r="F5954" s="2" t="s">
        <v>145</v>
      </c>
      <c r="G5954" s="2" t="s">
        <v>142</v>
      </c>
    </row>
    <row r="5955" customFormat="false" ht="15" hidden="false" customHeight="false" outlineLevel="0" collapsed="false">
      <c r="A5955" s="2" t="s">
        <v>11121</v>
      </c>
      <c r="B5955" s="2" t="s">
        <v>5021</v>
      </c>
      <c r="C5955" s="2" t="s">
        <v>5164</v>
      </c>
      <c r="D5955" s="13" t="n">
        <v>45410</v>
      </c>
      <c r="E5955" s="2" t="s">
        <v>98</v>
      </c>
      <c r="F5955" s="2" t="s">
        <v>98</v>
      </c>
      <c r="G5955" s="2" t="s">
        <v>142</v>
      </c>
    </row>
    <row r="5956" customFormat="false" ht="15" hidden="false" customHeight="false" outlineLevel="0" collapsed="false">
      <c r="A5956" s="2" t="s">
        <v>11122</v>
      </c>
      <c r="B5956" s="2" t="s">
        <v>4627</v>
      </c>
      <c r="C5956" s="2" t="s">
        <v>5172</v>
      </c>
      <c r="D5956" s="13" t="n">
        <v>45517</v>
      </c>
      <c r="E5956" s="2" t="s">
        <v>165</v>
      </c>
      <c r="F5956" s="2" t="s">
        <v>98</v>
      </c>
      <c r="G5956" s="2" t="s">
        <v>130</v>
      </c>
    </row>
    <row r="5957" customFormat="false" ht="15" hidden="false" customHeight="false" outlineLevel="0" collapsed="false">
      <c r="A5957" s="2" t="s">
        <v>11123</v>
      </c>
      <c r="B5957" s="2" t="s">
        <v>5083</v>
      </c>
      <c r="C5957" s="2" t="s">
        <v>5190</v>
      </c>
      <c r="D5957" s="13" t="n">
        <v>46154</v>
      </c>
      <c r="E5957" s="2" t="s">
        <v>98</v>
      </c>
      <c r="F5957" s="2" t="s">
        <v>98</v>
      </c>
      <c r="G5957" s="2" t="s">
        <v>133</v>
      </c>
    </row>
    <row r="5958" customFormat="false" ht="15" hidden="false" customHeight="false" outlineLevel="0" collapsed="false">
      <c r="A5958" s="2" t="s">
        <v>11124</v>
      </c>
      <c r="B5958" s="2" t="s">
        <v>766</v>
      </c>
      <c r="C5958" s="2" t="s">
        <v>5168</v>
      </c>
      <c r="D5958" s="13" t="n">
        <v>45463</v>
      </c>
      <c r="E5958" s="2" t="s">
        <v>145</v>
      </c>
      <c r="F5958" s="2" t="s">
        <v>98</v>
      </c>
      <c r="G5958" s="2" t="s">
        <v>111</v>
      </c>
    </row>
    <row r="5959" customFormat="false" ht="15" hidden="false" customHeight="false" outlineLevel="0" collapsed="false">
      <c r="A5959" s="2" t="s">
        <v>11125</v>
      </c>
      <c r="B5959" s="2" t="s">
        <v>3382</v>
      </c>
      <c r="C5959" s="2" t="s">
        <v>5164</v>
      </c>
      <c r="D5959" s="13" t="n">
        <v>46051</v>
      </c>
      <c r="E5959" s="2" t="s">
        <v>98</v>
      </c>
      <c r="F5959" s="2" t="s">
        <v>139</v>
      </c>
      <c r="G5959" s="2" t="s">
        <v>120</v>
      </c>
    </row>
    <row r="5960" customFormat="false" ht="15" hidden="false" customHeight="false" outlineLevel="0" collapsed="false">
      <c r="A5960" s="2" t="s">
        <v>11126</v>
      </c>
      <c r="B5960" s="2" t="s">
        <v>190</v>
      </c>
      <c r="C5960" s="2" t="s">
        <v>5166</v>
      </c>
      <c r="D5960" s="13" t="n">
        <v>45920</v>
      </c>
      <c r="E5960" s="2" t="s">
        <v>139</v>
      </c>
      <c r="F5960" s="2" t="s">
        <v>141</v>
      </c>
      <c r="G5960" s="2" t="s">
        <v>124</v>
      </c>
    </row>
    <row r="5961" customFormat="false" ht="15" hidden="false" customHeight="false" outlineLevel="0" collapsed="false">
      <c r="A5961" s="2" t="s">
        <v>11127</v>
      </c>
      <c r="B5961" s="2" t="s">
        <v>1197</v>
      </c>
      <c r="C5961" s="2" t="s">
        <v>5164</v>
      </c>
      <c r="D5961" s="13" t="n">
        <v>45788</v>
      </c>
      <c r="E5961" s="2" t="s">
        <v>98</v>
      </c>
      <c r="F5961" s="2" t="s">
        <v>123</v>
      </c>
      <c r="G5961" s="2" t="s">
        <v>142</v>
      </c>
    </row>
    <row r="5962" customFormat="false" ht="15" hidden="false" customHeight="false" outlineLevel="0" collapsed="false">
      <c r="A5962" s="2" t="s">
        <v>11128</v>
      </c>
      <c r="B5962" s="2" t="s">
        <v>2125</v>
      </c>
      <c r="C5962" s="2" t="s">
        <v>5168</v>
      </c>
      <c r="D5962" s="13" t="n">
        <v>46154</v>
      </c>
      <c r="E5962" s="2" t="s">
        <v>98</v>
      </c>
      <c r="F5962" s="2" t="s">
        <v>98</v>
      </c>
      <c r="G5962" s="2" t="s">
        <v>115</v>
      </c>
    </row>
    <row r="5963" customFormat="false" ht="15" hidden="false" customHeight="false" outlineLevel="0" collapsed="false">
      <c r="A5963" s="2" t="s">
        <v>11129</v>
      </c>
      <c r="B5963" s="2" t="s">
        <v>2817</v>
      </c>
      <c r="C5963" s="2" t="s">
        <v>5168</v>
      </c>
      <c r="D5963" s="13" t="n">
        <v>45924</v>
      </c>
      <c r="E5963" s="2" t="s">
        <v>98</v>
      </c>
      <c r="F5963" s="2" t="s">
        <v>98</v>
      </c>
      <c r="G5963" s="2" t="s">
        <v>111</v>
      </c>
    </row>
    <row r="5964" customFormat="false" ht="15" hidden="false" customHeight="false" outlineLevel="0" collapsed="false">
      <c r="A5964" s="2" t="s">
        <v>11130</v>
      </c>
      <c r="B5964" s="2" t="s">
        <v>718</v>
      </c>
      <c r="C5964" s="2" t="s">
        <v>5166</v>
      </c>
      <c r="D5964" s="13" t="n">
        <v>45939</v>
      </c>
      <c r="E5964" s="2" t="s">
        <v>98</v>
      </c>
      <c r="F5964" s="2" t="s">
        <v>141</v>
      </c>
      <c r="G5964" s="2" t="s">
        <v>130</v>
      </c>
    </row>
    <row r="5965" customFormat="false" ht="15" hidden="false" customHeight="false" outlineLevel="0" collapsed="false">
      <c r="A5965" s="2" t="s">
        <v>11131</v>
      </c>
      <c r="B5965" s="2" t="s">
        <v>651</v>
      </c>
      <c r="C5965" s="2" t="s">
        <v>5166</v>
      </c>
      <c r="D5965" s="13" t="n">
        <v>45909</v>
      </c>
      <c r="E5965" s="2" t="s">
        <v>165</v>
      </c>
      <c r="F5965" s="2" t="s">
        <v>163</v>
      </c>
      <c r="G5965" s="2" t="s">
        <v>120</v>
      </c>
    </row>
    <row r="5966" customFormat="false" ht="15" hidden="false" customHeight="false" outlineLevel="0" collapsed="false">
      <c r="A5966" s="2" t="s">
        <v>11132</v>
      </c>
      <c r="B5966" s="2" t="s">
        <v>706</v>
      </c>
      <c r="C5966" s="2" t="s">
        <v>5190</v>
      </c>
      <c r="D5966" s="13" t="n">
        <v>46282</v>
      </c>
      <c r="E5966" s="2" t="s">
        <v>98</v>
      </c>
      <c r="F5966" s="2" t="s">
        <v>114</v>
      </c>
      <c r="G5966" s="2" t="s">
        <v>99</v>
      </c>
    </row>
    <row r="5967" customFormat="false" ht="15" hidden="false" customHeight="false" outlineLevel="0" collapsed="false">
      <c r="A5967" s="2" t="s">
        <v>11133</v>
      </c>
      <c r="B5967" s="2" t="s">
        <v>2737</v>
      </c>
      <c r="C5967" s="2" t="s">
        <v>5168</v>
      </c>
      <c r="D5967" s="13" t="n">
        <v>45755</v>
      </c>
      <c r="E5967" s="2" t="s">
        <v>98</v>
      </c>
      <c r="F5967" s="2" t="s">
        <v>98</v>
      </c>
      <c r="G5967" s="2" t="s">
        <v>120</v>
      </c>
    </row>
    <row r="5968" customFormat="false" ht="15" hidden="false" customHeight="false" outlineLevel="0" collapsed="false">
      <c r="A5968" s="2" t="s">
        <v>11134</v>
      </c>
      <c r="B5968" s="2" t="s">
        <v>4460</v>
      </c>
      <c r="C5968" s="2" t="s">
        <v>5190</v>
      </c>
      <c r="D5968" s="13" t="n">
        <v>45768</v>
      </c>
      <c r="E5968" s="2" t="s">
        <v>98</v>
      </c>
      <c r="F5968" s="2" t="s">
        <v>139</v>
      </c>
      <c r="G5968" s="2" t="s">
        <v>136</v>
      </c>
    </row>
    <row r="5969" customFormat="false" ht="15" hidden="false" customHeight="false" outlineLevel="0" collapsed="false">
      <c r="A5969" s="2" t="s">
        <v>11135</v>
      </c>
      <c r="B5969" s="2" t="s">
        <v>2601</v>
      </c>
      <c r="C5969" s="2" t="s">
        <v>5168</v>
      </c>
      <c r="D5969" s="13" t="n">
        <v>46109</v>
      </c>
      <c r="E5969" s="2" t="s">
        <v>139</v>
      </c>
      <c r="F5969" s="2" t="s">
        <v>98</v>
      </c>
      <c r="G5969" s="2" t="s">
        <v>142</v>
      </c>
    </row>
    <row r="5970" customFormat="false" ht="15" hidden="false" customHeight="false" outlineLevel="0" collapsed="false">
      <c r="A5970" s="2" t="s">
        <v>11136</v>
      </c>
      <c r="B5970" s="2" t="s">
        <v>3636</v>
      </c>
      <c r="C5970" s="2" t="s">
        <v>5172</v>
      </c>
      <c r="D5970" s="13" t="n">
        <v>45893</v>
      </c>
      <c r="E5970" s="2" t="s">
        <v>114</v>
      </c>
      <c r="F5970" s="2" t="s">
        <v>98</v>
      </c>
      <c r="G5970" s="2" t="s">
        <v>120</v>
      </c>
    </row>
    <row r="5971" customFormat="false" ht="15" hidden="false" customHeight="false" outlineLevel="0" collapsed="false">
      <c r="A5971" s="2" t="s">
        <v>11137</v>
      </c>
      <c r="B5971" s="2" t="s">
        <v>905</v>
      </c>
      <c r="C5971" s="2" t="s">
        <v>5166</v>
      </c>
      <c r="D5971" s="13" t="n">
        <v>45619</v>
      </c>
      <c r="E5971" s="2" t="s">
        <v>119</v>
      </c>
      <c r="F5971" s="2" t="s">
        <v>141</v>
      </c>
      <c r="G5971" s="2" t="s">
        <v>136</v>
      </c>
    </row>
    <row r="5972" customFormat="false" ht="15" hidden="false" customHeight="false" outlineLevel="0" collapsed="false">
      <c r="A5972" s="2" t="s">
        <v>11138</v>
      </c>
      <c r="B5972" s="2" t="s">
        <v>5133</v>
      </c>
      <c r="C5972" s="2" t="s">
        <v>5172</v>
      </c>
      <c r="D5972" s="13" t="n">
        <v>46095</v>
      </c>
      <c r="E5972" s="2" t="s">
        <v>98</v>
      </c>
      <c r="F5972" s="2" t="s">
        <v>98</v>
      </c>
      <c r="G5972" s="2" t="s">
        <v>115</v>
      </c>
    </row>
    <row r="5973" customFormat="false" ht="15" hidden="false" customHeight="false" outlineLevel="0" collapsed="false">
      <c r="A5973" s="2" t="s">
        <v>11139</v>
      </c>
      <c r="B5973" s="2" t="s">
        <v>1250</v>
      </c>
      <c r="C5973" s="2" t="s">
        <v>5190</v>
      </c>
      <c r="D5973" s="13" t="n">
        <v>45760</v>
      </c>
      <c r="E5973" s="2" t="s">
        <v>98</v>
      </c>
      <c r="F5973" s="2" t="s">
        <v>98</v>
      </c>
      <c r="G5973" s="2" t="s">
        <v>124</v>
      </c>
    </row>
    <row r="5974" customFormat="false" ht="15" hidden="false" customHeight="false" outlineLevel="0" collapsed="false">
      <c r="A5974" s="2" t="s">
        <v>11140</v>
      </c>
      <c r="B5974" s="2" t="s">
        <v>3565</v>
      </c>
      <c r="C5974" s="2" t="s">
        <v>5190</v>
      </c>
      <c r="D5974" s="13" t="n">
        <v>45891</v>
      </c>
      <c r="E5974" s="2" t="s">
        <v>98</v>
      </c>
      <c r="F5974" s="2" t="s">
        <v>128</v>
      </c>
      <c r="G5974" s="2" t="s">
        <v>124</v>
      </c>
    </row>
    <row r="5975" customFormat="false" ht="15" hidden="false" customHeight="false" outlineLevel="0" collapsed="false">
      <c r="A5975" s="2" t="s">
        <v>11141</v>
      </c>
      <c r="B5975" s="2" t="s">
        <v>4641</v>
      </c>
      <c r="C5975" s="2" t="s">
        <v>5190</v>
      </c>
      <c r="D5975" s="13" t="n">
        <v>46142</v>
      </c>
      <c r="E5975" s="2" t="s">
        <v>98</v>
      </c>
      <c r="F5975" s="2" t="s">
        <v>98</v>
      </c>
      <c r="G5975" s="2" t="s">
        <v>111</v>
      </c>
    </row>
    <row r="5976" customFormat="false" ht="15" hidden="false" customHeight="false" outlineLevel="0" collapsed="false">
      <c r="A5976" s="2" t="s">
        <v>11142</v>
      </c>
      <c r="B5976" s="2" t="s">
        <v>3637</v>
      </c>
      <c r="C5976" s="2" t="s">
        <v>5168</v>
      </c>
      <c r="D5976" s="13" t="n">
        <v>45863</v>
      </c>
      <c r="E5976" s="2" t="s">
        <v>141</v>
      </c>
      <c r="F5976" s="2" t="s">
        <v>98</v>
      </c>
      <c r="G5976" s="2" t="s">
        <v>124</v>
      </c>
    </row>
    <row r="5977" customFormat="false" ht="15" hidden="false" customHeight="false" outlineLevel="0" collapsed="false">
      <c r="A5977" s="2" t="s">
        <v>11143</v>
      </c>
      <c r="B5977" s="2" t="s">
        <v>492</v>
      </c>
      <c r="C5977" s="2" t="s">
        <v>5190</v>
      </c>
      <c r="D5977" s="13" t="n">
        <v>46226</v>
      </c>
      <c r="E5977" s="2" t="s">
        <v>98</v>
      </c>
      <c r="F5977" s="2" t="s">
        <v>98</v>
      </c>
      <c r="G5977" s="2" t="s">
        <v>130</v>
      </c>
    </row>
    <row r="5978" customFormat="false" ht="15" hidden="false" customHeight="false" outlineLevel="0" collapsed="false">
      <c r="A5978" s="2" t="s">
        <v>11144</v>
      </c>
      <c r="B5978" s="2" t="s">
        <v>1113</v>
      </c>
      <c r="C5978" s="2" t="s">
        <v>5164</v>
      </c>
      <c r="D5978" s="13" t="n">
        <v>45747</v>
      </c>
      <c r="E5978" s="2" t="s">
        <v>98</v>
      </c>
      <c r="F5978" s="2" t="s">
        <v>119</v>
      </c>
      <c r="G5978" s="2" t="s">
        <v>136</v>
      </c>
    </row>
    <row r="5979" customFormat="false" ht="15" hidden="false" customHeight="false" outlineLevel="0" collapsed="false">
      <c r="A5979" s="2" t="s">
        <v>11145</v>
      </c>
      <c r="B5979" s="2" t="s">
        <v>2134</v>
      </c>
      <c r="C5979" s="2" t="s">
        <v>5164</v>
      </c>
      <c r="D5979" s="13" t="n">
        <v>45799</v>
      </c>
      <c r="E5979" s="2" t="s">
        <v>98</v>
      </c>
      <c r="F5979" s="2" t="s">
        <v>119</v>
      </c>
      <c r="G5979" s="2" t="s">
        <v>120</v>
      </c>
    </row>
    <row r="5980" customFormat="false" ht="15" hidden="false" customHeight="false" outlineLevel="0" collapsed="false">
      <c r="A5980" s="2" t="s">
        <v>11146</v>
      </c>
      <c r="B5980" s="2" t="s">
        <v>479</v>
      </c>
      <c r="C5980" s="2" t="s">
        <v>5164</v>
      </c>
      <c r="D5980" s="13" t="n">
        <v>45679</v>
      </c>
      <c r="E5980" s="2" t="s">
        <v>98</v>
      </c>
      <c r="F5980" s="2" t="s">
        <v>98</v>
      </c>
      <c r="G5980" s="2" t="s">
        <v>124</v>
      </c>
    </row>
    <row r="5981" customFormat="false" ht="15" hidden="false" customHeight="false" outlineLevel="0" collapsed="false">
      <c r="A5981" s="2" t="s">
        <v>11147</v>
      </c>
      <c r="B5981" s="2" t="s">
        <v>5052</v>
      </c>
      <c r="C5981" s="2" t="s">
        <v>5172</v>
      </c>
      <c r="D5981" s="13" t="n">
        <v>45791</v>
      </c>
      <c r="E5981" s="2" t="s">
        <v>98</v>
      </c>
      <c r="F5981" s="2" t="s">
        <v>98</v>
      </c>
      <c r="G5981" s="2" t="s">
        <v>133</v>
      </c>
    </row>
    <row r="5982" customFormat="false" ht="15" hidden="false" customHeight="false" outlineLevel="0" collapsed="false">
      <c r="A5982" s="2" t="s">
        <v>11148</v>
      </c>
      <c r="B5982" s="2" t="s">
        <v>2636</v>
      </c>
      <c r="C5982" s="2" t="s">
        <v>5166</v>
      </c>
      <c r="D5982" s="13" t="n">
        <v>45643</v>
      </c>
      <c r="E5982" s="2" t="s">
        <v>119</v>
      </c>
      <c r="F5982" s="2" t="s">
        <v>98</v>
      </c>
      <c r="G5982" s="2" t="s">
        <v>142</v>
      </c>
    </row>
    <row r="5983" customFormat="false" ht="15" hidden="false" customHeight="false" outlineLevel="0" collapsed="false">
      <c r="A5983" s="2" t="s">
        <v>11149</v>
      </c>
      <c r="B5983" s="2" t="s">
        <v>3057</v>
      </c>
      <c r="C5983" s="2" t="s">
        <v>5164</v>
      </c>
      <c r="D5983" s="13" t="n">
        <v>45793</v>
      </c>
      <c r="E5983" s="2" t="s">
        <v>98</v>
      </c>
      <c r="F5983" s="2" t="s">
        <v>165</v>
      </c>
      <c r="G5983" s="2" t="s">
        <v>111</v>
      </c>
    </row>
    <row r="5984" customFormat="false" ht="15" hidden="false" customHeight="false" outlineLevel="0" collapsed="false">
      <c r="A5984" s="2" t="s">
        <v>11150</v>
      </c>
      <c r="B5984" s="2" t="s">
        <v>4550</v>
      </c>
      <c r="C5984" s="2" t="s">
        <v>5164</v>
      </c>
      <c r="D5984" s="13" t="n">
        <v>45631</v>
      </c>
      <c r="E5984" s="2" t="s">
        <v>98</v>
      </c>
      <c r="F5984" s="2" t="s">
        <v>119</v>
      </c>
      <c r="G5984" s="2" t="s">
        <v>111</v>
      </c>
    </row>
    <row r="5985" customFormat="false" ht="15" hidden="false" customHeight="false" outlineLevel="0" collapsed="false">
      <c r="A5985" s="2" t="s">
        <v>11151</v>
      </c>
      <c r="B5985" s="2" t="s">
        <v>303</v>
      </c>
      <c r="C5985" s="2" t="s">
        <v>5166</v>
      </c>
      <c r="D5985" s="13" t="n">
        <v>45950</v>
      </c>
      <c r="E5985" s="2" t="s">
        <v>104</v>
      </c>
      <c r="F5985" s="2" t="s">
        <v>139</v>
      </c>
      <c r="G5985" s="2" t="s">
        <v>99</v>
      </c>
    </row>
    <row r="5986" customFormat="false" ht="15" hidden="false" customHeight="false" outlineLevel="0" collapsed="false">
      <c r="A5986" s="2" t="s">
        <v>11152</v>
      </c>
      <c r="B5986" s="2" t="s">
        <v>2510</v>
      </c>
      <c r="C5986" s="2" t="s">
        <v>5168</v>
      </c>
      <c r="D5986" s="13" t="n">
        <v>46106</v>
      </c>
      <c r="E5986" s="2" t="s">
        <v>119</v>
      </c>
      <c r="F5986" s="2" t="s">
        <v>98</v>
      </c>
      <c r="G5986" s="2" t="s">
        <v>115</v>
      </c>
    </row>
    <row r="5987" customFormat="false" ht="15" hidden="false" customHeight="false" outlineLevel="0" collapsed="false">
      <c r="A5987" s="2" t="s">
        <v>11153</v>
      </c>
      <c r="B5987" s="2" t="s">
        <v>1750</v>
      </c>
      <c r="C5987" s="2" t="s">
        <v>5164</v>
      </c>
      <c r="D5987" s="13" t="n">
        <v>46208</v>
      </c>
      <c r="E5987" s="2" t="s">
        <v>98</v>
      </c>
      <c r="F5987" s="2" t="s">
        <v>128</v>
      </c>
      <c r="G5987" s="2" t="s">
        <v>115</v>
      </c>
    </row>
    <row r="5988" customFormat="false" ht="15" hidden="false" customHeight="false" outlineLevel="0" collapsed="false">
      <c r="A5988" s="2" t="s">
        <v>11154</v>
      </c>
      <c r="B5988" s="2" t="s">
        <v>5038</v>
      </c>
      <c r="C5988" s="2" t="s">
        <v>5190</v>
      </c>
      <c r="D5988" s="13" t="n">
        <v>46248</v>
      </c>
      <c r="E5988" s="2" t="s">
        <v>98</v>
      </c>
      <c r="F5988" s="2" t="s">
        <v>98</v>
      </c>
      <c r="G5988" s="2" t="s">
        <v>133</v>
      </c>
    </row>
    <row r="5989" customFormat="false" ht="15" hidden="false" customHeight="false" outlineLevel="0" collapsed="false">
      <c r="A5989" s="2" t="s">
        <v>11155</v>
      </c>
      <c r="B5989" s="2" t="s">
        <v>2183</v>
      </c>
      <c r="C5989" s="2" t="s">
        <v>5166</v>
      </c>
      <c r="D5989" s="13" t="n">
        <v>45666</v>
      </c>
      <c r="E5989" s="2" t="s">
        <v>163</v>
      </c>
      <c r="F5989" s="2" t="s">
        <v>141</v>
      </c>
      <c r="G5989" s="2" t="s">
        <v>133</v>
      </c>
    </row>
    <row r="5990" customFormat="false" ht="15" hidden="false" customHeight="false" outlineLevel="0" collapsed="false">
      <c r="A5990" s="2" t="s">
        <v>11156</v>
      </c>
      <c r="B5990" s="2" t="s">
        <v>808</v>
      </c>
      <c r="C5990" s="2" t="s">
        <v>5168</v>
      </c>
      <c r="D5990" s="13" t="n">
        <v>45639</v>
      </c>
      <c r="E5990" s="2" t="s">
        <v>139</v>
      </c>
      <c r="F5990" s="2" t="s">
        <v>98</v>
      </c>
      <c r="G5990" s="2" t="s">
        <v>133</v>
      </c>
    </row>
    <row r="5991" customFormat="false" ht="15" hidden="false" customHeight="false" outlineLevel="0" collapsed="false">
      <c r="A5991" s="2" t="s">
        <v>11157</v>
      </c>
      <c r="B5991" s="2" t="s">
        <v>2237</v>
      </c>
      <c r="C5991" s="2" t="s">
        <v>5190</v>
      </c>
      <c r="D5991" s="13" t="n">
        <v>46174</v>
      </c>
      <c r="E5991" s="2" t="s">
        <v>98</v>
      </c>
      <c r="F5991" s="2" t="s">
        <v>145</v>
      </c>
      <c r="G5991" s="2" t="s">
        <v>109</v>
      </c>
    </row>
    <row r="5992" customFormat="false" ht="15" hidden="false" customHeight="false" outlineLevel="0" collapsed="false">
      <c r="A5992" s="2" t="s">
        <v>11158</v>
      </c>
      <c r="B5992" s="2" t="s">
        <v>3962</v>
      </c>
      <c r="C5992" s="2" t="s">
        <v>5166</v>
      </c>
      <c r="D5992" s="13" t="n">
        <v>45552</v>
      </c>
      <c r="E5992" s="2" t="s">
        <v>104</v>
      </c>
      <c r="F5992" s="2" t="s">
        <v>119</v>
      </c>
      <c r="G5992" s="2" t="s">
        <v>142</v>
      </c>
    </row>
    <row r="5993" customFormat="false" ht="15" hidden="false" customHeight="false" outlineLevel="0" collapsed="false">
      <c r="A5993" s="2" t="s">
        <v>11159</v>
      </c>
      <c r="B5993" s="2" t="s">
        <v>2705</v>
      </c>
      <c r="C5993" s="2" t="s">
        <v>5166</v>
      </c>
      <c r="D5993" s="13" t="n">
        <v>45638</v>
      </c>
      <c r="E5993" s="2" t="s">
        <v>163</v>
      </c>
      <c r="F5993" s="2" t="s">
        <v>128</v>
      </c>
      <c r="G5993" s="2" t="s">
        <v>99</v>
      </c>
    </row>
    <row r="5994" customFormat="false" ht="15" hidden="false" customHeight="false" outlineLevel="0" collapsed="false">
      <c r="A5994" s="2" t="s">
        <v>11160</v>
      </c>
      <c r="B5994" s="2" t="s">
        <v>2775</v>
      </c>
      <c r="C5994" s="2" t="s">
        <v>5172</v>
      </c>
      <c r="D5994" s="13" t="n">
        <v>45888</v>
      </c>
      <c r="E5994" s="2" t="s">
        <v>123</v>
      </c>
      <c r="F5994" s="2" t="s">
        <v>98</v>
      </c>
      <c r="G5994" s="2" t="s">
        <v>109</v>
      </c>
    </row>
    <row r="5995" customFormat="false" ht="15" hidden="false" customHeight="false" outlineLevel="0" collapsed="false">
      <c r="A5995" s="2" t="s">
        <v>11161</v>
      </c>
      <c r="B5995" s="2" t="s">
        <v>3232</v>
      </c>
      <c r="C5995" s="2" t="s">
        <v>5172</v>
      </c>
      <c r="D5995" s="13" t="n">
        <v>45449</v>
      </c>
      <c r="E5995" s="2" t="s">
        <v>104</v>
      </c>
      <c r="F5995" s="2" t="s">
        <v>98</v>
      </c>
      <c r="G5995" s="2" t="s">
        <v>120</v>
      </c>
    </row>
    <row r="5996" customFormat="false" ht="15" hidden="false" customHeight="false" outlineLevel="0" collapsed="false">
      <c r="A5996" s="2" t="s">
        <v>11162</v>
      </c>
      <c r="B5996" s="2" t="s">
        <v>3805</v>
      </c>
      <c r="C5996" s="2" t="s">
        <v>5168</v>
      </c>
      <c r="D5996" s="13" t="n">
        <v>45918</v>
      </c>
      <c r="E5996" s="2" t="s">
        <v>119</v>
      </c>
      <c r="F5996" s="2" t="s">
        <v>98</v>
      </c>
      <c r="G5996" s="2" t="s">
        <v>120</v>
      </c>
    </row>
    <row r="5997" customFormat="false" ht="15" hidden="false" customHeight="false" outlineLevel="0" collapsed="false">
      <c r="A5997" s="2" t="s">
        <v>11163</v>
      </c>
      <c r="B5997" s="2" t="s">
        <v>4110</v>
      </c>
      <c r="C5997" s="2" t="s">
        <v>5168</v>
      </c>
      <c r="D5997" s="13" t="n">
        <v>45508</v>
      </c>
      <c r="E5997" s="2" t="s">
        <v>98</v>
      </c>
      <c r="F5997" s="2" t="s">
        <v>98</v>
      </c>
      <c r="G5997" s="2" t="s">
        <v>109</v>
      </c>
    </row>
    <row r="5998" customFormat="false" ht="15" hidden="false" customHeight="false" outlineLevel="0" collapsed="false">
      <c r="A5998" s="2" t="s">
        <v>11164</v>
      </c>
      <c r="B5998" s="2" t="s">
        <v>3454</v>
      </c>
      <c r="C5998" s="2" t="s">
        <v>5164</v>
      </c>
      <c r="D5998" s="13" t="n">
        <v>45879</v>
      </c>
      <c r="E5998" s="2" t="s">
        <v>98</v>
      </c>
      <c r="F5998" s="2" t="s">
        <v>98</v>
      </c>
      <c r="G5998" s="2" t="s">
        <v>130</v>
      </c>
    </row>
    <row r="5999" customFormat="false" ht="15" hidden="false" customHeight="false" outlineLevel="0" collapsed="false">
      <c r="A5999" s="2" t="s">
        <v>11165</v>
      </c>
      <c r="B5999" s="2" t="s">
        <v>4454</v>
      </c>
      <c r="C5999" s="2" t="s">
        <v>5164</v>
      </c>
      <c r="D5999" s="13" t="n">
        <v>45703</v>
      </c>
      <c r="E5999" s="2" t="s">
        <v>98</v>
      </c>
      <c r="F5999" s="2" t="s">
        <v>98</v>
      </c>
      <c r="G5999" s="2" t="s">
        <v>124</v>
      </c>
    </row>
    <row r="6000" customFormat="false" ht="15" hidden="false" customHeight="false" outlineLevel="0" collapsed="false">
      <c r="A6000" s="2" t="s">
        <v>11166</v>
      </c>
      <c r="B6000" s="2" t="s">
        <v>1016</v>
      </c>
      <c r="C6000" s="2" t="s">
        <v>5168</v>
      </c>
      <c r="D6000" s="13" t="n">
        <v>45906</v>
      </c>
      <c r="E6000" s="2" t="s">
        <v>139</v>
      </c>
      <c r="F6000" s="2" t="s">
        <v>98</v>
      </c>
      <c r="G6000" s="2" t="s">
        <v>111</v>
      </c>
    </row>
    <row r="6001" customFormat="false" ht="15" hidden="false" customHeight="false" outlineLevel="0" collapsed="false">
      <c r="A6001" s="2" t="s">
        <v>11167</v>
      </c>
      <c r="B6001" s="2" t="s">
        <v>478</v>
      </c>
      <c r="C6001" s="2" t="s">
        <v>5166</v>
      </c>
      <c r="D6001" s="13" t="n">
        <v>46024</v>
      </c>
      <c r="E6001" s="2" t="s">
        <v>98</v>
      </c>
      <c r="F6001" s="2" t="s">
        <v>141</v>
      </c>
      <c r="G6001" s="2" t="s">
        <v>133</v>
      </c>
    </row>
    <row r="6002" customFormat="false" ht="15" hidden="false" customHeight="false" outlineLevel="0" collapsed="false">
      <c r="A6002" s="2" t="s">
        <v>11168</v>
      </c>
      <c r="B6002" s="2" t="s">
        <v>4925</v>
      </c>
      <c r="C6002" s="2" t="s">
        <v>5164</v>
      </c>
      <c r="D6002" s="13" t="n">
        <v>45786</v>
      </c>
      <c r="E6002" s="2" t="s">
        <v>98</v>
      </c>
      <c r="F6002" s="2" t="s">
        <v>123</v>
      </c>
      <c r="G6002" s="2" t="s">
        <v>133</v>
      </c>
    </row>
    <row r="6003" customFormat="false" ht="15" hidden="false" customHeight="false" outlineLevel="0" collapsed="false">
      <c r="A6003" s="2" t="s">
        <v>11169</v>
      </c>
      <c r="B6003" s="2" t="s">
        <v>3694</v>
      </c>
      <c r="C6003" s="2" t="s">
        <v>5168</v>
      </c>
      <c r="D6003" s="13" t="n">
        <v>46158</v>
      </c>
      <c r="E6003" s="2" t="s">
        <v>119</v>
      </c>
      <c r="F6003" s="2" t="s">
        <v>98</v>
      </c>
      <c r="G6003" s="2" t="s">
        <v>133</v>
      </c>
    </row>
    <row r="6004" customFormat="false" ht="15" hidden="false" customHeight="false" outlineLevel="0" collapsed="false">
      <c r="A6004" s="2" t="s">
        <v>11170</v>
      </c>
      <c r="B6004" s="2" t="s">
        <v>5093</v>
      </c>
      <c r="C6004" s="2" t="s">
        <v>5172</v>
      </c>
      <c r="D6004" s="13" t="n">
        <v>45466</v>
      </c>
      <c r="E6004" s="2" t="s">
        <v>98</v>
      </c>
      <c r="F6004" s="2" t="s">
        <v>98</v>
      </c>
      <c r="G6004" s="2" t="s">
        <v>111</v>
      </c>
    </row>
    <row r="6005" customFormat="false" ht="15" hidden="false" customHeight="false" outlineLevel="0" collapsed="false">
      <c r="A6005" s="2" t="s">
        <v>11171</v>
      </c>
      <c r="B6005" s="2" t="s">
        <v>4941</v>
      </c>
      <c r="C6005" s="2" t="s">
        <v>5190</v>
      </c>
      <c r="D6005" s="13" t="n">
        <v>45811</v>
      </c>
      <c r="E6005" s="2" t="s">
        <v>98</v>
      </c>
      <c r="F6005" s="2" t="s">
        <v>98</v>
      </c>
      <c r="G6005" s="2" t="s">
        <v>115</v>
      </c>
    </row>
    <row r="6006" customFormat="false" ht="15" hidden="false" customHeight="false" outlineLevel="0" collapsed="false">
      <c r="A6006" s="2" t="s">
        <v>11172</v>
      </c>
      <c r="B6006" s="2" t="s">
        <v>851</v>
      </c>
      <c r="C6006" s="2" t="s">
        <v>5190</v>
      </c>
      <c r="D6006" s="13" t="n">
        <v>45949</v>
      </c>
      <c r="E6006" s="2" t="s">
        <v>98</v>
      </c>
      <c r="F6006" s="2" t="s">
        <v>165</v>
      </c>
      <c r="G6006" s="2" t="s">
        <v>124</v>
      </c>
    </row>
    <row r="6007" customFormat="false" ht="15" hidden="false" customHeight="false" outlineLevel="0" collapsed="false">
      <c r="A6007" s="2" t="s">
        <v>11173</v>
      </c>
      <c r="B6007" s="2" t="s">
        <v>1592</v>
      </c>
      <c r="C6007" s="2" t="s">
        <v>5168</v>
      </c>
      <c r="D6007" s="13" t="n">
        <v>45800</v>
      </c>
      <c r="E6007" s="2" t="s">
        <v>165</v>
      </c>
      <c r="F6007" s="2" t="s">
        <v>98</v>
      </c>
      <c r="G6007" s="2" t="s">
        <v>133</v>
      </c>
    </row>
    <row r="6008" customFormat="false" ht="15" hidden="false" customHeight="false" outlineLevel="0" collapsed="false">
      <c r="A6008" s="2" t="s">
        <v>11174</v>
      </c>
      <c r="B6008" s="2" t="s">
        <v>5008</v>
      </c>
      <c r="C6008" s="2" t="s">
        <v>5172</v>
      </c>
      <c r="D6008" s="13" t="n">
        <v>46106</v>
      </c>
      <c r="E6008" s="2" t="s">
        <v>98</v>
      </c>
      <c r="F6008" s="2" t="s">
        <v>98</v>
      </c>
      <c r="G6008" s="2" t="s">
        <v>115</v>
      </c>
    </row>
    <row r="6009" customFormat="false" ht="15" hidden="false" customHeight="false" outlineLevel="0" collapsed="false">
      <c r="A6009" s="2" t="s">
        <v>11175</v>
      </c>
      <c r="B6009" s="2" t="s">
        <v>3212</v>
      </c>
      <c r="C6009" s="2" t="s">
        <v>5166</v>
      </c>
      <c r="D6009" s="13" t="n">
        <v>46074</v>
      </c>
      <c r="E6009" s="2" t="s">
        <v>104</v>
      </c>
      <c r="F6009" s="2" t="s">
        <v>114</v>
      </c>
      <c r="G6009" s="2" t="s">
        <v>99</v>
      </c>
    </row>
    <row r="6010" customFormat="false" ht="15" hidden="false" customHeight="false" outlineLevel="0" collapsed="false">
      <c r="A6010" s="2" t="s">
        <v>11176</v>
      </c>
      <c r="B6010" s="2" t="s">
        <v>3634</v>
      </c>
      <c r="C6010" s="2" t="s">
        <v>5164</v>
      </c>
      <c r="D6010" s="13" t="n">
        <v>46026</v>
      </c>
      <c r="E6010" s="2" t="s">
        <v>98</v>
      </c>
      <c r="F6010" s="2" t="s">
        <v>139</v>
      </c>
      <c r="G6010" s="2" t="s">
        <v>142</v>
      </c>
    </row>
    <row r="6011" customFormat="false" ht="15" hidden="false" customHeight="false" outlineLevel="0" collapsed="false">
      <c r="A6011" s="2" t="s">
        <v>11177</v>
      </c>
      <c r="B6011" s="2" t="s">
        <v>5134</v>
      </c>
      <c r="C6011" s="2" t="s">
        <v>5190</v>
      </c>
      <c r="D6011" s="13" t="n">
        <v>46009</v>
      </c>
      <c r="E6011" s="2" t="s">
        <v>98</v>
      </c>
      <c r="F6011" s="2" t="s">
        <v>98</v>
      </c>
      <c r="G6011" s="2" t="s">
        <v>99</v>
      </c>
    </row>
    <row r="6012" customFormat="false" ht="15" hidden="false" customHeight="false" outlineLevel="0" collapsed="false">
      <c r="A6012" s="2" t="s">
        <v>11178</v>
      </c>
      <c r="B6012" s="2" t="s">
        <v>906</v>
      </c>
      <c r="C6012" s="2" t="s">
        <v>5164</v>
      </c>
      <c r="D6012" s="13" t="n">
        <v>45627</v>
      </c>
      <c r="E6012" s="2" t="s">
        <v>98</v>
      </c>
      <c r="F6012" s="2" t="s">
        <v>165</v>
      </c>
      <c r="G6012" s="2" t="s">
        <v>115</v>
      </c>
    </row>
    <row r="6013" customFormat="false" ht="15" hidden="false" customHeight="false" outlineLevel="0" collapsed="false">
      <c r="A6013" s="2" t="s">
        <v>11179</v>
      </c>
      <c r="B6013" s="2" t="s">
        <v>1484</v>
      </c>
      <c r="C6013" s="2" t="s">
        <v>5172</v>
      </c>
      <c r="D6013" s="13" t="n">
        <v>45584</v>
      </c>
      <c r="E6013" s="2" t="s">
        <v>98</v>
      </c>
      <c r="F6013" s="2" t="s">
        <v>98</v>
      </c>
      <c r="G6013" s="2" t="s">
        <v>115</v>
      </c>
    </row>
    <row r="6014" customFormat="false" ht="15" hidden="false" customHeight="false" outlineLevel="0" collapsed="false">
      <c r="A6014" s="2" t="s">
        <v>11180</v>
      </c>
      <c r="B6014" s="2" t="s">
        <v>1750</v>
      </c>
      <c r="C6014" s="2" t="s">
        <v>5166</v>
      </c>
      <c r="D6014" s="13" t="n">
        <v>45806</v>
      </c>
      <c r="E6014" s="2" t="s">
        <v>165</v>
      </c>
      <c r="F6014" s="2" t="s">
        <v>141</v>
      </c>
      <c r="G6014" s="2" t="s">
        <v>133</v>
      </c>
    </row>
    <row r="6015" customFormat="false" ht="15" hidden="false" customHeight="false" outlineLevel="0" collapsed="false">
      <c r="A6015" s="2" t="s">
        <v>11181</v>
      </c>
      <c r="B6015" s="2" t="s">
        <v>5000</v>
      </c>
      <c r="C6015" s="2" t="s">
        <v>5190</v>
      </c>
      <c r="D6015" s="13" t="n">
        <v>46055</v>
      </c>
      <c r="E6015" s="2" t="s">
        <v>98</v>
      </c>
      <c r="F6015" s="2" t="s">
        <v>98</v>
      </c>
      <c r="G6015" s="2" t="s">
        <v>124</v>
      </c>
    </row>
    <row r="6016" customFormat="false" ht="15" hidden="false" customHeight="false" outlineLevel="0" collapsed="false">
      <c r="A6016" s="2" t="s">
        <v>11182</v>
      </c>
      <c r="B6016" s="2" t="s">
        <v>526</v>
      </c>
      <c r="C6016" s="2" t="s">
        <v>5168</v>
      </c>
      <c r="D6016" s="13" t="n">
        <v>45706</v>
      </c>
      <c r="E6016" s="2" t="s">
        <v>98</v>
      </c>
      <c r="F6016" s="2" t="s">
        <v>98</v>
      </c>
      <c r="G6016" s="2" t="s">
        <v>136</v>
      </c>
    </row>
    <row r="6017" customFormat="false" ht="15" hidden="false" customHeight="false" outlineLevel="0" collapsed="false">
      <c r="A6017" s="2" t="s">
        <v>11183</v>
      </c>
      <c r="B6017" s="2" t="s">
        <v>2583</v>
      </c>
      <c r="C6017" s="2" t="s">
        <v>5190</v>
      </c>
      <c r="D6017" s="13" t="n">
        <v>45825</v>
      </c>
      <c r="E6017" s="2" t="s">
        <v>98</v>
      </c>
      <c r="F6017" s="2" t="s">
        <v>163</v>
      </c>
      <c r="G6017" s="2" t="s">
        <v>115</v>
      </c>
    </row>
    <row r="6018" customFormat="false" ht="15" hidden="false" customHeight="false" outlineLevel="0" collapsed="false">
      <c r="A6018" s="2" t="s">
        <v>11184</v>
      </c>
      <c r="B6018" s="2" t="s">
        <v>1340</v>
      </c>
      <c r="C6018" s="2" t="s">
        <v>5172</v>
      </c>
      <c r="D6018" s="13" t="n">
        <v>45735</v>
      </c>
      <c r="E6018" s="2" t="s">
        <v>163</v>
      </c>
      <c r="F6018" s="2" t="s">
        <v>98</v>
      </c>
      <c r="G6018" s="2" t="s">
        <v>111</v>
      </c>
    </row>
    <row r="6019" customFormat="false" ht="15" hidden="false" customHeight="false" outlineLevel="0" collapsed="false">
      <c r="A6019" s="2" t="s">
        <v>11185</v>
      </c>
      <c r="B6019" s="2" t="s">
        <v>723</v>
      </c>
      <c r="C6019" s="2" t="s">
        <v>5190</v>
      </c>
      <c r="D6019" s="13" t="n">
        <v>45940</v>
      </c>
      <c r="E6019" s="2" t="s">
        <v>98</v>
      </c>
      <c r="F6019" s="2" t="s">
        <v>98</v>
      </c>
      <c r="G6019" s="2" t="s">
        <v>130</v>
      </c>
    </row>
    <row r="6020" customFormat="false" ht="15" hidden="false" customHeight="false" outlineLevel="0" collapsed="false">
      <c r="A6020" s="2" t="s">
        <v>11186</v>
      </c>
      <c r="B6020" s="2" t="s">
        <v>884</v>
      </c>
      <c r="C6020" s="2" t="s">
        <v>5166</v>
      </c>
      <c r="D6020" s="13" t="n">
        <v>45747</v>
      </c>
      <c r="E6020" s="2" t="s">
        <v>141</v>
      </c>
      <c r="F6020" s="2" t="s">
        <v>104</v>
      </c>
      <c r="G6020" s="2" t="s">
        <v>109</v>
      </c>
    </row>
    <row r="6021" customFormat="false" ht="15" hidden="false" customHeight="false" outlineLevel="0" collapsed="false">
      <c r="A6021" s="2" t="s">
        <v>11187</v>
      </c>
      <c r="B6021" s="2" t="s">
        <v>4945</v>
      </c>
      <c r="C6021" s="2" t="s">
        <v>5172</v>
      </c>
      <c r="D6021" s="13" t="n">
        <v>45685</v>
      </c>
      <c r="E6021" s="2" t="s">
        <v>98</v>
      </c>
      <c r="F6021" s="2" t="s">
        <v>98</v>
      </c>
      <c r="G6021" s="2" t="s">
        <v>130</v>
      </c>
    </row>
    <row r="6022" customFormat="false" ht="15" hidden="false" customHeight="false" outlineLevel="0" collapsed="false">
      <c r="A6022" s="2" t="s">
        <v>11188</v>
      </c>
      <c r="B6022" s="2" t="s">
        <v>3959</v>
      </c>
      <c r="C6022" s="2" t="s">
        <v>5172</v>
      </c>
      <c r="D6022" s="13" t="n">
        <v>46064</v>
      </c>
      <c r="E6022" s="2" t="s">
        <v>108</v>
      </c>
      <c r="F6022" s="2" t="s">
        <v>98</v>
      </c>
      <c r="G6022" s="2" t="s">
        <v>130</v>
      </c>
    </row>
    <row r="6023" customFormat="false" ht="15" hidden="false" customHeight="false" outlineLevel="0" collapsed="false">
      <c r="A6023" s="2" t="s">
        <v>11189</v>
      </c>
      <c r="B6023" s="2" t="s">
        <v>1265</v>
      </c>
      <c r="C6023" s="2" t="s">
        <v>5166</v>
      </c>
      <c r="D6023" s="13" t="n">
        <v>45496</v>
      </c>
      <c r="E6023" s="2" t="s">
        <v>145</v>
      </c>
      <c r="F6023" s="2" t="s">
        <v>123</v>
      </c>
      <c r="G6023" s="2" t="s">
        <v>111</v>
      </c>
    </row>
    <row r="6024" customFormat="false" ht="15" hidden="false" customHeight="false" outlineLevel="0" collapsed="false">
      <c r="A6024" s="2" t="s">
        <v>11190</v>
      </c>
      <c r="B6024" s="2" t="s">
        <v>4208</v>
      </c>
      <c r="C6024" s="2" t="s">
        <v>5166</v>
      </c>
      <c r="D6024" s="13" t="n">
        <v>45518</v>
      </c>
      <c r="E6024" s="2" t="s">
        <v>165</v>
      </c>
      <c r="F6024" s="2" t="s">
        <v>123</v>
      </c>
      <c r="G6024" s="2" t="s">
        <v>99</v>
      </c>
    </row>
    <row r="6025" customFormat="false" ht="15" hidden="false" customHeight="false" outlineLevel="0" collapsed="false">
      <c r="A6025" s="2" t="s">
        <v>11191</v>
      </c>
      <c r="B6025" s="2" t="s">
        <v>4388</v>
      </c>
      <c r="C6025" s="2" t="s">
        <v>5164</v>
      </c>
      <c r="D6025" s="13" t="n">
        <v>45941</v>
      </c>
      <c r="E6025" s="2" t="s">
        <v>98</v>
      </c>
      <c r="F6025" s="2" t="s">
        <v>98</v>
      </c>
      <c r="G6025" s="2" t="s">
        <v>120</v>
      </c>
    </row>
    <row r="6026" customFormat="false" ht="15" hidden="false" customHeight="false" outlineLevel="0" collapsed="false">
      <c r="A6026" s="2" t="s">
        <v>11192</v>
      </c>
      <c r="B6026" s="2" t="s">
        <v>4401</v>
      </c>
      <c r="C6026" s="2" t="s">
        <v>5164</v>
      </c>
      <c r="D6026" s="13" t="n">
        <v>45770</v>
      </c>
      <c r="E6026" s="2" t="s">
        <v>98</v>
      </c>
      <c r="F6026" s="2" t="s">
        <v>119</v>
      </c>
      <c r="G6026" s="2" t="s">
        <v>136</v>
      </c>
    </row>
    <row r="6027" customFormat="false" ht="15" hidden="false" customHeight="false" outlineLevel="0" collapsed="false">
      <c r="A6027" s="2" t="s">
        <v>11193</v>
      </c>
      <c r="B6027" s="2" t="s">
        <v>5133</v>
      </c>
      <c r="C6027" s="2" t="s">
        <v>5172</v>
      </c>
      <c r="D6027" s="13" t="n">
        <v>45625</v>
      </c>
      <c r="E6027" s="2" t="s">
        <v>98</v>
      </c>
      <c r="F6027" s="2" t="s">
        <v>98</v>
      </c>
      <c r="G6027" s="2" t="s">
        <v>99</v>
      </c>
    </row>
    <row r="6028" customFormat="false" ht="15" hidden="false" customHeight="false" outlineLevel="0" collapsed="false">
      <c r="A6028" s="2" t="s">
        <v>11194</v>
      </c>
      <c r="B6028" s="2" t="s">
        <v>1650</v>
      </c>
      <c r="C6028" s="2" t="s">
        <v>5164</v>
      </c>
      <c r="D6028" s="13" t="n">
        <v>45357</v>
      </c>
      <c r="E6028" s="2" t="s">
        <v>98</v>
      </c>
      <c r="F6028" s="2" t="s">
        <v>98</v>
      </c>
      <c r="G6028" s="2" t="s">
        <v>120</v>
      </c>
    </row>
    <row r="6029" customFormat="false" ht="15" hidden="false" customHeight="false" outlineLevel="0" collapsed="false">
      <c r="A6029" s="2" t="s">
        <v>11195</v>
      </c>
      <c r="B6029" s="2" t="s">
        <v>3788</v>
      </c>
      <c r="C6029" s="2" t="s">
        <v>5164</v>
      </c>
      <c r="D6029" s="13" t="n">
        <v>45743</v>
      </c>
      <c r="E6029" s="2" t="s">
        <v>98</v>
      </c>
      <c r="F6029" s="2" t="s">
        <v>104</v>
      </c>
      <c r="G6029" s="2" t="s">
        <v>142</v>
      </c>
    </row>
    <row r="6030" customFormat="false" ht="15" hidden="false" customHeight="false" outlineLevel="0" collapsed="false">
      <c r="A6030" s="2" t="s">
        <v>11196</v>
      </c>
      <c r="B6030" s="2" t="s">
        <v>2674</v>
      </c>
      <c r="C6030" s="2" t="s">
        <v>5164</v>
      </c>
      <c r="D6030" s="13" t="n">
        <v>45881</v>
      </c>
      <c r="E6030" s="2" t="s">
        <v>98</v>
      </c>
      <c r="F6030" s="2" t="s">
        <v>114</v>
      </c>
      <c r="G6030" s="2" t="s">
        <v>115</v>
      </c>
    </row>
    <row r="6031" customFormat="false" ht="15" hidden="false" customHeight="false" outlineLevel="0" collapsed="false">
      <c r="A6031" s="2" t="s">
        <v>11197</v>
      </c>
      <c r="B6031" s="2" t="s">
        <v>5046</v>
      </c>
      <c r="C6031" s="2" t="s">
        <v>5172</v>
      </c>
      <c r="D6031" s="13" t="n">
        <v>45706</v>
      </c>
      <c r="E6031" s="2" t="s">
        <v>98</v>
      </c>
      <c r="F6031" s="2" t="s">
        <v>98</v>
      </c>
      <c r="G6031" s="2" t="s">
        <v>130</v>
      </c>
    </row>
    <row r="6032" customFormat="false" ht="15" hidden="false" customHeight="false" outlineLevel="0" collapsed="false">
      <c r="A6032" s="2" t="s">
        <v>11198</v>
      </c>
      <c r="B6032" s="2" t="s">
        <v>3250</v>
      </c>
      <c r="C6032" s="2" t="s">
        <v>5190</v>
      </c>
      <c r="D6032" s="13" t="n">
        <v>45823</v>
      </c>
      <c r="E6032" s="2" t="s">
        <v>98</v>
      </c>
      <c r="F6032" s="2" t="s">
        <v>128</v>
      </c>
      <c r="G6032" s="2" t="s">
        <v>115</v>
      </c>
    </row>
    <row r="6033" customFormat="false" ht="15" hidden="false" customHeight="false" outlineLevel="0" collapsed="false">
      <c r="A6033" s="2" t="s">
        <v>11199</v>
      </c>
      <c r="B6033" s="2" t="s">
        <v>4999</v>
      </c>
      <c r="C6033" s="2" t="s">
        <v>5190</v>
      </c>
      <c r="D6033" s="13" t="n">
        <v>45590</v>
      </c>
      <c r="E6033" s="2" t="s">
        <v>98</v>
      </c>
      <c r="F6033" s="2" t="s">
        <v>98</v>
      </c>
      <c r="G6033" s="2" t="s">
        <v>130</v>
      </c>
    </row>
    <row r="6034" customFormat="false" ht="15" hidden="false" customHeight="false" outlineLevel="0" collapsed="false">
      <c r="A6034" s="2" t="s">
        <v>11200</v>
      </c>
      <c r="B6034" s="2" t="s">
        <v>4938</v>
      </c>
      <c r="C6034" s="2" t="s">
        <v>5172</v>
      </c>
      <c r="D6034" s="13" t="n">
        <v>45816</v>
      </c>
      <c r="E6034" s="2" t="s">
        <v>98</v>
      </c>
      <c r="F6034" s="2" t="s">
        <v>98</v>
      </c>
      <c r="G6034" s="2" t="s">
        <v>133</v>
      </c>
    </row>
    <row r="6035" customFormat="false" ht="15" hidden="false" customHeight="false" outlineLevel="0" collapsed="false">
      <c r="A6035" s="2" t="s">
        <v>11201</v>
      </c>
      <c r="B6035" s="2" t="s">
        <v>5049</v>
      </c>
      <c r="C6035" s="2" t="s">
        <v>5190</v>
      </c>
      <c r="D6035" s="13" t="n">
        <v>45652</v>
      </c>
      <c r="E6035" s="2" t="s">
        <v>98</v>
      </c>
      <c r="F6035" s="2" t="s">
        <v>98</v>
      </c>
      <c r="G6035" s="2" t="s">
        <v>142</v>
      </c>
    </row>
    <row r="6036" customFormat="false" ht="15" hidden="false" customHeight="false" outlineLevel="0" collapsed="false">
      <c r="A6036" s="2" t="s">
        <v>11202</v>
      </c>
      <c r="B6036" s="2" t="s">
        <v>440</v>
      </c>
      <c r="C6036" s="2" t="s">
        <v>5164</v>
      </c>
      <c r="D6036" s="13" t="n">
        <v>45513</v>
      </c>
      <c r="E6036" s="2" t="s">
        <v>98</v>
      </c>
      <c r="F6036" s="2" t="s">
        <v>123</v>
      </c>
      <c r="G6036" s="2" t="s">
        <v>124</v>
      </c>
    </row>
    <row r="6037" customFormat="false" ht="15" hidden="false" customHeight="false" outlineLevel="0" collapsed="false">
      <c r="A6037" s="2" t="s">
        <v>11203</v>
      </c>
      <c r="B6037" s="2" t="s">
        <v>3381</v>
      </c>
      <c r="C6037" s="2" t="s">
        <v>5164</v>
      </c>
      <c r="D6037" s="13" t="n">
        <v>46064</v>
      </c>
      <c r="E6037" s="2" t="s">
        <v>98</v>
      </c>
      <c r="F6037" s="2" t="s">
        <v>108</v>
      </c>
      <c r="G6037" s="2" t="s">
        <v>111</v>
      </c>
    </row>
    <row r="6038" customFormat="false" ht="15" hidden="false" customHeight="false" outlineLevel="0" collapsed="false">
      <c r="A6038" s="2" t="s">
        <v>11204</v>
      </c>
      <c r="B6038" s="2" t="s">
        <v>3486</v>
      </c>
      <c r="C6038" s="2" t="s">
        <v>5172</v>
      </c>
      <c r="D6038" s="13" t="n">
        <v>45608</v>
      </c>
      <c r="E6038" s="2" t="s">
        <v>104</v>
      </c>
      <c r="F6038" s="2" t="s">
        <v>98</v>
      </c>
      <c r="G6038" s="2" t="s">
        <v>115</v>
      </c>
    </row>
    <row r="6039" customFormat="false" ht="15" hidden="false" customHeight="false" outlineLevel="0" collapsed="false">
      <c r="A6039" s="2" t="s">
        <v>11205</v>
      </c>
      <c r="B6039" s="2" t="s">
        <v>1011</v>
      </c>
      <c r="C6039" s="2" t="s">
        <v>5168</v>
      </c>
      <c r="D6039" s="13" t="n">
        <v>45720</v>
      </c>
      <c r="E6039" s="2" t="s">
        <v>165</v>
      </c>
      <c r="F6039" s="2" t="s">
        <v>98</v>
      </c>
      <c r="G6039" s="2" t="s">
        <v>142</v>
      </c>
    </row>
    <row r="6040" customFormat="false" ht="15" hidden="false" customHeight="false" outlineLevel="0" collapsed="false">
      <c r="A6040" s="2" t="s">
        <v>11206</v>
      </c>
      <c r="B6040" s="2" t="s">
        <v>2291</v>
      </c>
      <c r="C6040" s="2" t="s">
        <v>5164</v>
      </c>
      <c r="D6040" s="13" t="n">
        <v>45882</v>
      </c>
      <c r="E6040" s="2" t="s">
        <v>98</v>
      </c>
      <c r="F6040" s="2" t="s">
        <v>119</v>
      </c>
      <c r="G6040" s="2" t="s">
        <v>136</v>
      </c>
    </row>
    <row r="6041" customFormat="false" ht="15" hidden="false" customHeight="false" outlineLevel="0" collapsed="false">
      <c r="A6041" s="2" t="s">
        <v>11207</v>
      </c>
      <c r="B6041" s="2" t="s">
        <v>2522</v>
      </c>
      <c r="C6041" s="2" t="s">
        <v>5166</v>
      </c>
      <c r="D6041" s="13" t="n">
        <v>45507</v>
      </c>
      <c r="E6041" s="2" t="s">
        <v>141</v>
      </c>
      <c r="F6041" s="2" t="s">
        <v>114</v>
      </c>
      <c r="G6041" s="2" t="s">
        <v>136</v>
      </c>
    </row>
    <row r="6042" customFormat="false" ht="15" hidden="false" customHeight="false" outlineLevel="0" collapsed="false">
      <c r="A6042" s="2" t="s">
        <v>11208</v>
      </c>
      <c r="B6042" s="2" t="s">
        <v>5134</v>
      </c>
      <c r="C6042" s="2" t="s">
        <v>5164</v>
      </c>
      <c r="D6042" s="13" t="n">
        <v>45445</v>
      </c>
      <c r="E6042" s="2" t="s">
        <v>98</v>
      </c>
      <c r="F6042" s="2" t="s">
        <v>98</v>
      </c>
      <c r="G6042" s="2" t="s">
        <v>111</v>
      </c>
    </row>
    <row r="6043" customFormat="false" ht="15" hidden="false" customHeight="false" outlineLevel="0" collapsed="false">
      <c r="A6043" s="2" t="s">
        <v>11209</v>
      </c>
      <c r="B6043" s="2" t="s">
        <v>4074</v>
      </c>
      <c r="C6043" s="2" t="s">
        <v>5168</v>
      </c>
      <c r="D6043" s="13" t="n">
        <v>45767</v>
      </c>
      <c r="E6043" s="2" t="s">
        <v>108</v>
      </c>
      <c r="F6043" s="2" t="s">
        <v>98</v>
      </c>
      <c r="G6043" s="2" t="s">
        <v>142</v>
      </c>
    </row>
    <row r="6044" customFormat="false" ht="15" hidden="false" customHeight="false" outlineLevel="0" collapsed="false">
      <c r="A6044" s="2" t="s">
        <v>11210</v>
      </c>
      <c r="B6044" s="2" t="s">
        <v>1939</v>
      </c>
      <c r="C6044" s="2" t="s">
        <v>5168</v>
      </c>
      <c r="D6044" s="13" t="n">
        <v>45714</v>
      </c>
      <c r="E6044" s="2" t="s">
        <v>98</v>
      </c>
      <c r="F6044" s="2" t="s">
        <v>98</v>
      </c>
      <c r="G6044" s="2" t="s">
        <v>99</v>
      </c>
    </row>
    <row r="6045" customFormat="false" ht="15" hidden="false" customHeight="false" outlineLevel="0" collapsed="false">
      <c r="A6045" s="2" t="s">
        <v>11211</v>
      </c>
      <c r="B6045" s="2" t="s">
        <v>4295</v>
      </c>
      <c r="C6045" s="2" t="s">
        <v>5164</v>
      </c>
      <c r="D6045" s="13" t="n">
        <v>46185</v>
      </c>
      <c r="E6045" s="2" t="s">
        <v>98</v>
      </c>
      <c r="F6045" s="2" t="s">
        <v>119</v>
      </c>
      <c r="G6045" s="2" t="s">
        <v>120</v>
      </c>
    </row>
    <row r="6046" customFormat="false" ht="15" hidden="false" customHeight="false" outlineLevel="0" collapsed="false">
      <c r="A6046" s="2" t="s">
        <v>11212</v>
      </c>
      <c r="B6046" s="2" t="s">
        <v>4987</v>
      </c>
      <c r="C6046" s="2" t="s">
        <v>5190</v>
      </c>
      <c r="D6046" s="13" t="n">
        <v>45523</v>
      </c>
      <c r="E6046" s="2" t="s">
        <v>98</v>
      </c>
      <c r="F6046" s="2" t="s">
        <v>98</v>
      </c>
      <c r="G6046" s="2" t="s">
        <v>115</v>
      </c>
    </row>
    <row r="6047" customFormat="false" ht="15" hidden="false" customHeight="false" outlineLevel="0" collapsed="false">
      <c r="A6047" s="2" t="s">
        <v>11213</v>
      </c>
      <c r="B6047" s="2" t="s">
        <v>4013</v>
      </c>
      <c r="C6047" s="2" t="s">
        <v>5166</v>
      </c>
      <c r="D6047" s="13" t="n">
        <v>45776</v>
      </c>
      <c r="E6047" s="2" t="s">
        <v>119</v>
      </c>
      <c r="F6047" s="2" t="s">
        <v>139</v>
      </c>
      <c r="G6047" s="2" t="s">
        <v>124</v>
      </c>
    </row>
    <row r="6048" customFormat="false" ht="15" hidden="false" customHeight="false" outlineLevel="0" collapsed="false">
      <c r="A6048" s="2" t="s">
        <v>11214</v>
      </c>
      <c r="B6048" s="2" t="s">
        <v>1355</v>
      </c>
      <c r="C6048" s="2" t="s">
        <v>5172</v>
      </c>
      <c r="D6048" s="13" t="n">
        <v>45795</v>
      </c>
      <c r="E6048" s="2" t="s">
        <v>98</v>
      </c>
      <c r="F6048" s="2" t="s">
        <v>98</v>
      </c>
      <c r="G6048" s="2" t="s">
        <v>109</v>
      </c>
    </row>
    <row r="6049" customFormat="false" ht="15" hidden="false" customHeight="false" outlineLevel="0" collapsed="false">
      <c r="A6049" s="2" t="s">
        <v>11215</v>
      </c>
      <c r="B6049" s="2" t="s">
        <v>4560</v>
      </c>
      <c r="C6049" s="2" t="s">
        <v>5164</v>
      </c>
      <c r="D6049" s="13" t="n">
        <v>45917</v>
      </c>
      <c r="E6049" s="2" t="s">
        <v>98</v>
      </c>
      <c r="F6049" s="2" t="s">
        <v>165</v>
      </c>
      <c r="G6049" s="2" t="s">
        <v>130</v>
      </c>
    </row>
    <row r="6050" customFormat="false" ht="15" hidden="false" customHeight="false" outlineLevel="0" collapsed="false">
      <c r="A6050" s="2" t="s">
        <v>11216</v>
      </c>
      <c r="B6050" s="2" t="s">
        <v>5048</v>
      </c>
      <c r="C6050" s="2" t="s">
        <v>5190</v>
      </c>
      <c r="D6050" s="13" t="n">
        <v>45644</v>
      </c>
      <c r="E6050" s="2" t="s">
        <v>98</v>
      </c>
      <c r="F6050" s="2" t="s">
        <v>98</v>
      </c>
      <c r="G6050" s="2" t="s">
        <v>133</v>
      </c>
    </row>
    <row r="6051" customFormat="false" ht="15" hidden="false" customHeight="false" outlineLevel="0" collapsed="false">
      <c r="A6051" s="2" t="s">
        <v>11217</v>
      </c>
      <c r="B6051" s="2" t="s">
        <v>3119</v>
      </c>
      <c r="C6051" s="2" t="s">
        <v>5164</v>
      </c>
      <c r="D6051" s="13" t="n">
        <v>45715</v>
      </c>
      <c r="E6051" s="2" t="s">
        <v>98</v>
      </c>
      <c r="F6051" s="2" t="s">
        <v>98</v>
      </c>
      <c r="G6051" s="2" t="s">
        <v>124</v>
      </c>
    </row>
    <row r="6052" customFormat="false" ht="15" hidden="false" customHeight="false" outlineLevel="0" collapsed="false">
      <c r="A6052" s="2" t="s">
        <v>11218</v>
      </c>
      <c r="B6052" s="2" t="s">
        <v>5040</v>
      </c>
      <c r="C6052" s="2" t="s">
        <v>5172</v>
      </c>
      <c r="D6052" s="13" t="n">
        <v>45775</v>
      </c>
      <c r="E6052" s="2" t="s">
        <v>98</v>
      </c>
      <c r="F6052" s="2" t="s">
        <v>98</v>
      </c>
      <c r="G6052" s="2" t="s">
        <v>120</v>
      </c>
    </row>
    <row r="6053" customFormat="false" ht="15" hidden="false" customHeight="false" outlineLevel="0" collapsed="false">
      <c r="A6053" s="2" t="s">
        <v>11219</v>
      </c>
      <c r="B6053" s="2" t="s">
        <v>3052</v>
      </c>
      <c r="C6053" s="2" t="s">
        <v>5164</v>
      </c>
      <c r="D6053" s="13" t="n">
        <v>45713</v>
      </c>
      <c r="E6053" s="2" t="s">
        <v>98</v>
      </c>
      <c r="F6053" s="2" t="s">
        <v>139</v>
      </c>
      <c r="G6053" s="2" t="s">
        <v>115</v>
      </c>
    </row>
    <row r="6054" customFormat="false" ht="15" hidden="false" customHeight="false" outlineLevel="0" collapsed="false">
      <c r="A6054" s="2" t="s">
        <v>11220</v>
      </c>
      <c r="B6054" s="2" t="s">
        <v>1398</v>
      </c>
      <c r="C6054" s="2" t="s">
        <v>5164</v>
      </c>
      <c r="D6054" s="13" t="n">
        <v>46095</v>
      </c>
      <c r="E6054" s="2" t="s">
        <v>98</v>
      </c>
      <c r="F6054" s="2" t="s">
        <v>98</v>
      </c>
      <c r="G6054" s="2" t="s">
        <v>111</v>
      </c>
    </row>
    <row r="6055" customFormat="false" ht="15" hidden="false" customHeight="false" outlineLevel="0" collapsed="false">
      <c r="A6055" s="2" t="s">
        <v>11221</v>
      </c>
      <c r="B6055" s="2" t="s">
        <v>951</v>
      </c>
      <c r="C6055" s="2" t="s">
        <v>5166</v>
      </c>
      <c r="D6055" s="13" t="n">
        <v>45778</v>
      </c>
      <c r="E6055" s="2" t="s">
        <v>163</v>
      </c>
      <c r="F6055" s="2" t="s">
        <v>128</v>
      </c>
      <c r="G6055" s="2" t="s">
        <v>136</v>
      </c>
    </row>
    <row r="6056" customFormat="false" ht="15" hidden="false" customHeight="false" outlineLevel="0" collapsed="false">
      <c r="A6056" s="2" t="s">
        <v>11222</v>
      </c>
      <c r="B6056" s="2" t="s">
        <v>1548</v>
      </c>
      <c r="C6056" s="2" t="s">
        <v>5164</v>
      </c>
      <c r="D6056" s="13" t="n">
        <v>45818</v>
      </c>
      <c r="E6056" s="2" t="s">
        <v>98</v>
      </c>
      <c r="F6056" s="2" t="s">
        <v>98</v>
      </c>
      <c r="G6056" s="2" t="s">
        <v>130</v>
      </c>
    </row>
    <row r="6057" customFormat="false" ht="15" hidden="false" customHeight="false" outlineLevel="0" collapsed="false">
      <c r="A6057" s="2" t="s">
        <v>11223</v>
      </c>
      <c r="B6057" s="2" t="s">
        <v>2942</v>
      </c>
      <c r="C6057" s="2" t="s">
        <v>5168</v>
      </c>
      <c r="D6057" s="13" t="n">
        <v>45909</v>
      </c>
      <c r="E6057" s="2" t="s">
        <v>141</v>
      </c>
      <c r="F6057" s="2" t="s">
        <v>98</v>
      </c>
      <c r="G6057" s="2" t="s">
        <v>111</v>
      </c>
    </row>
    <row r="6058" customFormat="false" ht="15" hidden="false" customHeight="false" outlineLevel="0" collapsed="false">
      <c r="A6058" s="2" t="s">
        <v>11224</v>
      </c>
      <c r="B6058" s="2" t="s">
        <v>4978</v>
      </c>
      <c r="C6058" s="2" t="s">
        <v>5164</v>
      </c>
      <c r="D6058" s="13" t="n">
        <v>45666</v>
      </c>
      <c r="E6058" s="2" t="s">
        <v>98</v>
      </c>
      <c r="F6058" s="2" t="s">
        <v>98</v>
      </c>
      <c r="G6058" s="2" t="s">
        <v>130</v>
      </c>
    </row>
    <row r="6059" customFormat="false" ht="15" hidden="false" customHeight="false" outlineLevel="0" collapsed="false">
      <c r="A6059" s="2" t="s">
        <v>11225</v>
      </c>
      <c r="B6059" s="2" t="s">
        <v>4517</v>
      </c>
      <c r="C6059" s="2" t="s">
        <v>5190</v>
      </c>
      <c r="D6059" s="13" t="n">
        <v>45649</v>
      </c>
      <c r="E6059" s="2" t="s">
        <v>98</v>
      </c>
      <c r="F6059" s="2" t="s">
        <v>108</v>
      </c>
      <c r="G6059" s="2" t="s">
        <v>142</v>
      </c>
    </row>
    <row r="6060" customFormat="false" ht="15" hidden="false" customHeight="false" outlineLevel="0" collapsed="false">
      <c r="A6060" s="2" t="s">
        <v>11226</v>
      </c>
      <c r="B6060" s="2" t="s">
        <v>4321</v>
      </c>
      <c r="C6060" s="2" t="s">
        <v>5164</v>
      </c>
      <c r="D6060" s="13" t="n">
        <v>45839</v>
      </c>
      <c r="E6060" s="2" t="s">
        <v>98</v>
      </c>
      <c r="F6060" s="2" t="s">
        <v>165</v>
      </c>
      <c r="G6060" s="2" t="s">
        <v>130</v>
      </c>
    </row>
    <row r="6061" customFormat="false" ht="15" hidden="false" customHeight="false" outlineLevel="0" collapsed="false">
      <c r="A6061" s="2" t="s">
        <v>11227</v>
      </c>
      <c r="B6061" s="2" t="s">
        <v>2614</v>
      </c>
      <c r="C6061" s="2" t="s">
        <v>5164</v>
      </c>
      <c r="D6061" s="13" t="n">
        <v>45424</v>
      </c>
      <c r="E6061" s="2" t="s">
        <v>98</v>
      </c>
      <c r="F6061" s="2" t="s">
        <v>139</v>
      </c>
      <c r="G6061" s="2" t="s">
        <v>115</v>
      </c>
    </row>
    <row r="6062" customFormat="false" ht="15" hidden="false" customHeight="false" outlineLevel="0" collapsed="false">
      <c r="A6062" s="2" t="s">
        <v>11228</v>
      </c>
      <c r="B6062" s="2" t="s">
        <v>4960</v>
      </c>
      <c r="C6062" s="2" t="s">
        <v>5190</v>
      </c>
      <c r="D6062" s="13" t="n">
        <v>45745</v>
      </c>
      <c r="E6062" s="2" t="s">
        <v>98</v>
      </c>
      <c r="F6062" s="2" t="s">
        <v>98</v>
      </c>
      <c r="G6062" s="2" t="s">
        <v>109</v>
      </c>
    </row>
    <row r="6063" customFormat="false" ht="15" hidden="false" customHeight="false" outlineLevel="0" collapsed="false">
      <c r="A6063" s="2" t="s">
        <v>11229</v>
      </c>
      <c r="B6063" s="2" t="s">
        <v>3302</v>
      </c>
      <c r="C6063" s="2" t="s">
        <v>5164</v>
      </c>
      <c r="D6063" s="13" t="n">
        <v>45403</v>
      </c>
      <c r="E6063" s="2" t="s">
        <v>98</v>
      </c>
      <c r="F6063" s="2" t="s">
        <v>119</v>
      </c>
      <c r="G6063" s="2" t="s">
        <v>99</v>
      </c>
    </row>
    <row r="6064" customFormat="false" ht="15" hidden="false" customHeight="false" outlineLevel="0" collapsed="false">
      <c r="A6064" s="2" t="s">
        <v>11230</v>
      </c>
      <c r="B6064" s="2" t="s">
        <v>1844</v>
      </c>
      <c r="C6064" s="2" t="s">
        <v>5168</v>
      </c>
      <c r="D6064" s="13" t="n">
        <v>46095</v>
      </c>
      <c r="E6064" s="2" t="s">
        <v>98</v>
      </c>
      <c r="F6064" s="2" t="s">
        <v>98</v>
      </c>
      <c r="G6064" s="2" t="s">
        <v>124</v>
      </c>
    </row>
    <row r="6065" customFormat="false" ht="15" hidden="false" customHeight="false" outlineLevel="0" collapsed="false">
      <c r="A6065" s="2" t="s">
        <v>11231</v>
      </c>
      <c r="B6065" s="2" t="s">
        <v>4322</v>
      </c>
      <c r="C6065" s="2" t="s">
        <v>5164</v>
      </c>
      <c r="D6065" s="13" t="n">
        <v>45826</v>
      </c>
      <c r="E6065" s="2" t="s">
        <v>98</v>
      </c>
      <c r="F6065" s="2" t="s">
        <v>145</v>
      </c>
      <c r="G6065" s="2" t="s">
        <v>99</v>
      </c>
    </row>
    <row r="6066" customFormat="false" ht="15" hidden="false" customHeight="false" outlineLevel="0" collapsed="false">
      <c r="A6066" s="2" t="s">
        <v>11232</v>
      </c>
      <c r="B6066" s="2" t="s">
        <v>5043</v>
      </c>
      <c r="C6066" s="2" t="s">
        <v>5172</v>
      </c>
      <c r="D6066" s="13" t="n">
        <v>45840</v>
      </c>
      <c r="E6066" s="2" t="s">
        <v>98</v>
      </c>
      <c r="F6066" s="2" t="s">
        <v>98</v>
      </c>
      <c r="G6066" s="2" t="s">
        <v>99</v>
      </c>
    </row>
    <row r="6067" customFormat="false" ht="15" hidden="false" customHeight="false" outlineLevel="0" collapsed="false">
      <c r="A6067" s="2" t="s">
        <v>11233</v>
      </c>
      <c r="B6067" s="2" t="s">
        <v>1600</v>
      </c>
      <c r="C6067" s="2" t="s">
        <v>5166</v>
      </c>
      <c r="D6067" s="13" t="n">
        <v>45332</v>
      </c>
      <c r="E6067" s="2" t="s">
        <v>128</v>
      </c>
      <c r="F6067" s="2" t="s">
        <v>141</v>
      </c>
      <c r="G6067" s="2" t="s">
        <v>120</v>
      </c>
    </row>
    <row r="6068" customFormat="false" ht="15" hidden="false" customHeight="false" outlineLevel="0" collapsed="false">
      <c r="A6068" s="2" t="s">
        <v>11234</v>
      </c>
      <c r="B6068" s="2" t="s">
        <v>5095</v>
      </c>
      <c r="C6068" s="2" t="s">
        <v>5190</v>
      </c>
      <c r="D6068" s="13" t="n">
        <v>45894</v>
      </c>
      <c r="E6068" s="2" t="s">
        <v>98</v>
      </c>
      <c r="F6068" s="2" t="s">
        <v>98</v>
      </c>
      <c r="G6068" s="2" t="s">
        <v>115</v>
      </c>
    </row>
    <row r="6069" customFormat="false" ht="15" hidden="false" customHeight="false" outlineLevel="0" collapsed="false">
      <c r="A6069" s="2" t="s">
        <v>11235</v>
      </c>
      <c r="B6069" s="2" t="s">
        <v>4534</v>
      </c>
      <c r="C6069" s="2" t="s">
        <v>5164</v>
      </c>
      <c r="D6069" s="13" t="n">
        <v>46084</v>
      </c>
      <c r="E6069" s="2" t="s">
        <v>98</v>
      </c>
      <c r="F6069" s="2" t="s">
        <v>98</v>
      </c>
      <c r="G6069" s="2" t="s">
        <v>115</v>
      </c>
    </row>
    <row r="6070" customFormat="false" ht="15" hidden="false" customHeight="false" outlineLevel="0" collapsed="false">
      <c r="A6070" s="2" t="s">
        <v>11236</v>
      </c>
      <c r="B6070" s="2" t="s">
        <v>2969</v>
      </c>
      <c r="C6070" s="2" t="s">
        <v>5168</v>
      </c>
      <c r="D6070" s="13" t="n">
        <v>45647</v>
      </c>
      <c r="E6070" s="2" t="s">
        <v>119</v>
      </c>
      <c r="F6070" s="2" t="s">
        <v>98</v>
      </c>
      <c r="G6070" s="2" t="s">
        <v>120</v>
      </c>
    </row>
    <row r="6071" customFormat="false" ht="15" hidden="false" customHeight="false" outlineLevel="0" collapsed="false">
      <c r="A6071" s="2" t="s">
        <v>11237</v>
      </c>
      <c r="B6071" s="2" t="s">
        <v>1699</v>
      </c>
      <c r="C6071" s="2" t="s">
        <v>5168</v>
      </c>
      <c r="D6071" s="13" t="n">
        <v>45511</v>
      </c>
      <c r="E6071" s="2" t="s">
        <v>119</v>
      </c>
      <c r="F6071" s="2" t="s">
        <v>98</v>
      </c>
      <c r="G6071" s="2" t="s">
        <v>133</v>
      </c>
    </row>
    <row r="6072" customFormat="false" ht="15" hidden="false" customHeight="false" outlineLevel="0" collapsed="false">
      <c r="A6072" s="2" t="s">
        <v>11238</v>
      </c>
      <c r="B6072" s="2" t="s">
        <v>2314</v>
      </c>
      <c r="C6072" s="2" t="s">
        <v>5168</v>
      </c>
      <c r="D6072" s="13" t="n">
        <v>45810</v>
      </c>
      <c r="E6072" s="2" t="s">
        <v>98</v>
      </c>
      <c r="F6072" s="2" t="s">
        <v>98</v>
      </c>
      <c r="G6072" s="2" t="s">
        <v>109</v>
      </c>
    </row>
    <row r="6073" customFormat="false" ht="15" hidden="false" customHeight="false" outlineLevel="0" collapsed="false">
      <c r="A6073" s="2" t="s">
        <v>11239</v>
      </c>
      <c r="B6073" s="2" t="s">
        <v>637</v>
      </c>
      <c r="C6073" s="2" t="s">
        <v>5164</v>
      </c>
      <c r="D6073" s="13" t="n">
        <v>45838</v>
      </c>
      <c r="E6073" s="2" t="s">
        <v>98</v>
      </c>
      <c r="F6073" s="2" t="s">
        <v>98</v>
      </c>
      <c r="G6073" s="2" t="s">
        <v>142</v>
      </c>
    </row>
    <row r="6074" customFormat="false" ht="15" hidden="false" customHeight="false" outlineLevel="0" collapsed="false">
      <c r="A6074" s="2" t="s">
        <v>11240</v>
      </c>
      <c r="B6074" s="2" t="s">
        <v>2558</v>
      </c>
      <c r="C6074" s="2" t="s">
        <v>5166</v>
      </c>
      <c r="D6074" s="13" t="n">
        <v>45923</v>
      </c>
      <c r="E6074" s="2" t="s">
        <v>108</v>
      </c>
      <c r="F6074" s="2" t="s">
        <v>165</v>
      </c>
      <c r="G6074" s="2" t="s">
        <v>115</v>
      </c>
    </row>
    <row r="6075" customFormat="false" ht="15" hidden="false" customHeight="false" outlineLevel="0" collapsed="false">
      <c r="A6075" s="2" t="s">
        <v>11241</v>
      </c>
      <c r="B6075" s="2" t="s">
        <v>441</v>
      </c>
      <c r="C6075" s="2" t="s">
        <v>5172</v>
      </c>
      <c r="D6075" s="13" t="n">
        <v>45664</v>
      </c>
      <c r="E6075" s="2" t="s">
        <v>108</v>
      </c>
      <c r="F6075" s="2" t="s">
        <v>98</v>
      </c>
      <c r="G6075" s="2" t="s">
        <v>115</v>
      </c>
    </row>
    <row r="6076" customFormat="false" ht="15" hidden="false" customHeight="false" outlineLevel="0" collapsed="false">
      <c r="A6076" s="2" t="s">
        <v>11242</v>
      </c>
      <c r="B6076" s="2" t="s">
        <v>4230</v>
      </c>
      <c r="C6076" s="2" t="s">
        <v>5168</v>
      </c>
      <c r="D6076" s="13" t="n">
        <v>45875</v>
      </c>
      <c r="E6076" s="2" t="s">
        <v>119</v>
      </c>
      <c r="F6076" s="2" t="s">
        <v>98</v>
      </c>
      <c r="G6076" s="2" t="s">
        <v>124</v>
      </c>
    </row>
    <row r="6077" customFormat="false" ht="15" hidden="false" customHeight="false" outlineLevel="0" collapsed="false">
      <c r="A6077" s="2" t="s">
        <v>11243</v>
      </c>
      <c r="B6077" s="2" t="s">
        <v>3807</v>
      </c>
      <c r="C6077" s="2" t="s">
        <v>5168</v>
      </c>
      <c r="D6077" s="13" t="n">
        <v>45607</v>
      </c>
      <c r="E6077" s="2" t="s">
        <v>98</v>
      </c>
      <c r="F6077" s="2" t="s">
        <v>98</v>
      </c>
      <c r="G6077" s="2" t="s">
        <v>142</v>
      </c>
    </row>
    <row r="6078" customFormat="false" ht="15" hidden="false" customHeight="false" outlineLevel="0" collapsed="false">
      <c r="A6078" s="2" t="s">
        <v>11244</v>
      </c>
      <c r="B6078" s="2" t="s">
        <v>5094</v>
      </c>
      <c r="C6078" s="2" t="s">
        <v>5190</v>
      </c>
      <c r="D6078" s="13" t="n">
        <v>45895</v>
      </c>
      <c r="E6078" s="2" t="s">
        <v>98</v>
      </c>
      <c r="F6078" s="2" t="s">
        <v>98</v>
      </c>
      <c r="G6078" s="2" t="s">
        <v>124</v>
      </c>
    </row>
    <row r="6079" customFormat="false" ht="15" hidden="false" customHeight="false" outlineLevel="0" collapsed="false">
      <c r="A6079" s="2" t="s">
        <v>11245</v>
      </c>
      <c r="B6079" s="2" t="s">
        <v>5054</v>
      </c>
      <c r="C6079" s="2" t="s">
        <v>5172</v>
      </c>
      <c r="D6079" s="13" t="n">
        <v>45922</v>
      </c>
      <c r="E6079" s="2" t="s">
        <v>98</v>
      </c>
      <c r="F6079" s="2" t="s">
        <v>98</v>
      </c>
      <c r="G6079" s="2" t="s">
        <v>142</v>
      </c>
    </row>
    <row r="6080" customFormat="false" ht="15" hidden="false" customHeight="false" outlineLevel="0" collapsed="false">
      <c r="A6080" s="2" t="s">
        <v>11246</v>
      </c>
      <c r="B6080" s="2" t="s">
        <v>412</v>
      </c>
      <c r="C6080" s="2" t="s">
        <v>5166</v>
      </c>
      <c r="D6080" s="13" t="n">
        <v>45959</v>
      </c>
      <c r="E6080" s="2" t="s">
        <v>104</v>
      </c>
      <c r="F6080" s="2" t="s">
        <v>163</v>
      </c>
      <c r="G6080" s="2" t="s">
        <v>115</v>
      </c>
    </row>
    <row r="6081" customFormat="false" ht="15" hidden="false" customHeight="false" outlineLevel="0" collapsed="false">
      <c r="A6081" s="2" t="s">
        <v>11247</v>
      </c>
      <c r="B6081" s="2" t="s">
        <v>1857</v>
      </c>
      <c r="C6081" s="2" t="s">
        <v>5190</v>
      </c>
      <c r="D6081" s="13" t="n">
        <v>46042</v>
      </c>
      <c r="E6081" s="2" t="s">
        <v>98</v>
      </c>
      <c r="F6081" s="2" t="s">
        <v>104</v>
      </c>
      <c r="G6081" s="2" t="s">
        <v>130</v>
      </c>
    </row>
    <row r="6082" customFormat="false" ht="15" hidden="false" customHeight="false" outlineLevel="0" collapsed="false">
      <c r="A6082" s="2" t="s">
        <v>11248</v>
      </c>
      <c r="B6082" s="2" t="s">
        <v>2390</v>
      </c>
      <c r="C6082" s="2" t="s">
        <v>5164</v>
      </c>
      <c r="D6082" s="13" t="n">
        <v>45625</v>
      </c>
      <c r="E6082" s="2" t="s">
        <v>98</v>
      </c>
      <c r="F6082" s="2" t="s">
        <v>119</v>
      </c>
      <c r="G6082" s="2" t="s">
        <v>99</v>
      </c>
    </row>
    <row r="6083" customFormat="false" ht="15" hidden="false" customHeight="false" outlineLevel="0" collapsed="false">
      <c r="A6083" s="2" t="s">
        <v>11249</v>
      </c>
      <c r="B6083" s="2" t="s">
        <v>4962</v>
      </c>
      <c r="C6083" s="2" t="s">
        <v>5190</v>
      </c>
      <c r="D6083" s="13" t="n">
        <v>45779</v>
      </c>
      <c r="E6083" s="2" t="s">
        <v>98</v>
      </c>
      <c r="F6083" s="2" t="s">
        <v>98</v>
      </c>
      <c r="G6083" s="2" t="s">
        <v>115</v>
      </c>
    </row>
    <row r="6084" customFormat="false" ht="15" hidden="false" customHeight="false" outlineLevel="0" collapsed="false">
      <c r="A6084" s="2" t="s">
        <v>11250</v>
      </c>
      <c r="B6084" s="2" t="s">
        <v>2044</v>
      </c>
      <c r="C6084" s="2" t="s">
        <v>5166</v>
      </c>
      <c r="D6084" s="13" t="n">
        <v>45889</v>
      </c>
      <c r="E6084" s="2" t="s">
        <v>139</v>
      </c>
      <c r="F6084" s="2" t="s">
        <v>119</v>
      </c>
      <c r="G6084" s="2" t="s">
        <v>99</v>
      </c>
    </row>
    <row r="6085" customFormat="false" ht="15" hidden="false" customHeight="false" outlineLevel="0" collapsed="false">
      <c r="A6085" s="2" t="s">
        <v>11251</v>
      </c>
      <c r="B6085" s="2" t="s">
        <v>1087</v>
      </c>
      <c r="C6085" s="2" t="s">
        <v>5172</v>
      </c>
      <c r="D6085" s="13" t="n">
        <v>46144</v>
      </c>
      <c r="E6085" s="2" t="s">
        <v>139</v>
      </c>
      <c r="F6085" s="2" t="s">
        <v>98</v>
      </c>
      <c r="G6085" s="2" t="s">
        <v>99</v>
      </c>
    </row>
    <row r="6086" customFormat="false" ht="15" hidden="false" customHeight="false" outlineLevel="0" collapsed="false">
      <c r="A6086" s="2" t="s">
        <v>11252</v>
      </c>
      <c r="B6086" s="2" t="s">
        <v>3665</v>
      </c>
      <c r="C6086" s="2" t="s">
        <v>5172</v>
      </c>
      <c r="D6086" s="13" t="n">
        <v>45878</v>
      </c>
      <c r="E6086" s="2" t="s">
        <v>119</v>
      </c>
      <c r="F6086" s="2" t="s">
        <v>98</v>
      </c>
      <c r="G6086" s="2" t="s">
        <v>111</v>
      </c>
    </row>
    <row r="6087" customFormat="false" ht="15" hidden="false" customHeight="false" outlineLevel="0" collapsed="false">
      <c r="A6087" s="2" t="s">
        <v>11253</v>
      </c>
      <c r="B6087" s="2" t="s">
        <v>1692</v>
      </c>
      <c r="C6087" s="2" t="s">
        <v>5164</v>
      </c>
      <c r="D6087" s="13" t="n">
        <v>45768</v>
      </c>
      <c r="E6087" s="2" t="s">
        <v>98</v>
      </c>
      <c r="F6087" s="2" t="s">
        <v>163</v>
      </c>
      <c r="G6087" s="2" t="s">
        <v>142</v>
      </c>
    </row>
    <row r="6088" customFormat="false" ht="15" hidden="false" customHeight="false" outlineLevel="0" collapsed="false">
      <c r="A6088" s="2" t="s">
        <v>11254</v>
      </c>
      <c r="B6088" s="2" t="s">
        <v>1267</v>
      </c>
      <c r="C6088" s="2" t="s">
        <v>5164</v>
      </c>
      <c r="D6088" s="13" t="n">
        <v>45981</v>
      </c>
      <c r="E6088" s="2" t="s">
        <v>98</v>
      </c>
      <c r="F6088" s="2" t="s">
        <v>98</v>
      </c>
      <c r="G6088" s="2" t="s">
        <v>111</v>
      </c>
    </row>
    <row r="6089" customFormat="false" ht="15" hidden="false" customHeight="false" outlineLevel="0" collapsed="false">
      <c r="A6089" s="2" t="s">
        <v>11255</v>
      </c>
      <c r="B6089" s="2" t="s">
        <v>4572</v>
      </c>
      <c r="C6089" s="2" t="s">
        <v>5190</v>
      </c>
      <c r="D6089" s="13" t="n">
        <v>46054</v>
      </c>
      <c r="E6089" s="2" t="s">
        <v>98</v>
      </c>
      <c r="F6089" s="2" t="s">
        <v>119</v>
      </c>
      <c r="G6089" s="2" t="s">
        <v>111</v>
      </c>
    </row>
    <row r="6090" customFormat="false" ht="15" hidden="false" customHeight="false" outlineLevel="0" collapsed="false">
      <c r="A6090" s="2" t="s">
        <v>11256</v>
      </c>
      <c r="B6090" s="2" t="s">
        <v>4954</v>
      </c>
      <c r="C6090" s="2" t="s">
        <v>5190</v>
      </c>
      <c r="D6090" s="13" t="n">
        <v>45705</v>
      </c>
      <c r="E6090" s="2" t="s">
        <v>98</v>
      </c>
      <c r="F6090" s="2" t="s">
        <v>98</v>
      </c>
      <c r="G6090" s="2" t="s">
        <v>124</v>
      </c>
    </row>
    <row r="6091" customFormat="false" ht="15" hidden="false" customHeight="false" outlineLevel="0" collapsed="false">
      <c r="A6091" s="2" t="s">
        <v>11257</v>
      </c>
      <c r="B6091" s="2" t="s">
        <v>1927</v>
      </c>
      <c r="C6091" s="2" t="s">
        <v>5172</v>
      </c>
      <c r="D6091" s="13" t="n">
        <v>45572</v>
      </c>
      <c r="E6091" s="2" t="s">
        <v>165</v>
      </c>
      <c r="F6091" s="2" t="s">
        <v>98</v>
      </c>
      <c r="G6091" s="2" t="s">
        <v>120</v>
      </c>
    </row>
    <row r="6092" customFormat="false" ht="15" hidden="false" customHeight="false" outlineLevel="0" collapsed="false">
      <c r="A6092" s="2" t="s">
        <v>11258</v>
      </c>
      <c r="B6092" s="2" t="s">
        <v>4041</v>
      </c>
      <c r="C6092" s="2" t="s">
        <v>5164</v>
      </c>
      <c r="D6092" s="13" t="n">
        <v>45951</v>
      </c>
      <c r="E6092" s="2" t="s">
        <v>98</v>
      </c>
      <c r="F6092" s="2" t="s">
        <v>98</v>
      </c>
      <c r="G6092" s="2" t="s">
        <v>136</v>
      </c>
    </row>
    <row r="6093" customFormat="false" ht="15" hidden="false" customHeight="false" outlineLevel="0" collapsed="false">
      <c r="A6093" s="2" t="s">
        <v>11259</v>
      </c>
      <c r="B6093" s="2" t="s">
        <v>1251</v>
      </c>
      <c r="C6093" s="2" t="s">
        <v>5168</v>
      </c>
      <c r="D6093" s="13" t="n">
        <v>45910</v>
      </c>
      <c r="E6093" s="2" t="s">
        <v>128</v>
      </c>
      <c r="F6093" s="2" t="s">
        <v>98</v>
      </c>
      <c r="G6093" s="2" t="s">
        <v>142</v>
      </c>
    </row>
    <row r="6094" customFormat="false" ht="15" hidden="false" customHeight="false" outlineLevel="0" collapsed="false">
      <c r="A6094" s="2" t="s">
        <v>11260</v>
      </c>
      <c r="B6094" s="2" t="s">
        <v>2849</v>
      </c>
      <c r="C6094" s="2" t="s">
        <v>5166</v>
      </c>
      <c r="D6094" s="13" t="n">
        <v>45806</v>
      </c>
      <c r="E6094" s="2" t="s">
        <v>98</v>
      </c>
      <c r="F6094" s="2" t="s">
        <v>141</v>
      </c>
      <c r="G6094" s="2" t="s">
        <v>133</v>
      </c>
    </row>
    <row r="6095" customFormat="false" ht="15" hidden="false" customHeight="false" outlineLevel="0" collapsed="false">
      <c r="A6095" s="2" t="s">
        <v>11261</v>
      </c>
      <c r="B6095" s="2" t="s">
        <v>4409</v>
      </c>
      <c r="C6095" s="2" t="s">
        <v>5168</v>
      </c>
      <c r="D6095" s="13" t="n">
        <v>46045</v>
      </c>
      <c r="E6095" s="2" t="s">
        <v>119</v>
      </c>
      <c r="F6095" s="2" t="s">
        <v>98</v>
      </c>
      <c r="G6095" s="2" t="s">
        <v>99</v>
      </c>
    </row>
    <row r="6096" customFormat="false" ht="15" hidden="false" customHeight="false" outlineLevel="0" collapsed="false">
      <c r="A6096" s="2" t="s">
        <v>11262</v>
      </c>
      <c r="B6096" s="2" t="s">
        <v>3849</v>
      </c>
      <c r="C6096" s="2" t="s">
        <v>5190</v>
      </c>
      <c r="D6096" s="13" t="n">
        <v>45964</v>
      </c>
      <c r="E6096" s="2" t="s">
        <v>98</v>
      </c>
      <c r="F6096" s="2" t="s">
        <v>104</v>
      </c>
      <c r="G6096" s="2" t="s">
        <v>115</v>
      </c>
    </row>
    <row r="6097" customFormat="false" ht="15" hidden="false" customHeight="false" outlineLevel="0" collapsed="false">
      <c r="A6097" s="2" t="s">
        <v>11263</v>
      </c>
      <c r="B6097" s="2" t="s">
        <v>3031</v>
      </c>
      <c r="C6097" s="2" t="s">
        <v>5164</v>
      </c>
      <c r="D6097" s="13" t="n">
        <v>45887</v>
      </c>
      <c r="E6097" s="2" t="s">
        <v>98</v>
      </c>
      <c r="F6097" s="2" t="s">
        <v>98</v>
      </c>
      <c r="G6097" s="2" t="s">
        <v>99</v>
      </c>
    </row>
    <row r="6098" customFormat="false" ht="15" hidden="false" customHeight="false" outlineLevel="0" collapsed="false">
      <c r="A6098" s="2" t="s">
        <v>11264</v>
      </c>
      <c r="B6098" s="2" t="s">
        <v>1346</v>
      </c>
      <c r="C6098" s="2" t="s">
        <v>5166</v>
      </c>
      <c r="D6098" s="13" t="n">
        <v>46098</v>
      </c>
      <c r="E6098" s="2" t="s">
        <v>165</v>
      </c>
      <c r="F6098" s="2" t="s">
        <v>128</v>
      </c>
      <c r="G6098" s="2" t="s">
        <v>120</v>
      </c>
    </row>
    <row r="6099" customFormat="false" ht="15" hidden="false" customHeight="false" outlineLevel="0" collapsed="false">
      <c r="A6099" s="2" t="s">
        <v>11265</v>
      </c>
      <c r="B6099" s="2" t="s">
        <v>2073</v>
      </c>
      <c r="C6099" s="2" t="s">
        <v>5166</v>
      </c>
      <c r="D6099" s="13" t="n">
        <v>45605</v>
      </c>
      <c r="E6099" s="2" t="s">
        <v>108</v>
      </c>
      <c r="F6099" s="2" t="s">
        <v>123</v>
      </c>
      <c r="G6099" s="2" t="s">
        <v>115</v>
      </c>
    </row>
    <row r="6100" customFormat="false" ht="15" hidden="false" customHeight="false" outlineLevel="0" collapsed="false">
      <c r="A6100" s="2" t="s">
        <v>11266</v>
      </c>
      <c r="B6100" s="2" t="s">
        <v>4534</v>
      </c>
      <c r="C6100" s="2" t="s">
        <v>5172</v>
      </c>
      <c r="D6100" s="13" t="n">
        <v>45607</v>
      </c>
      <c r="E6100" s="2" t="s">
        <v>98</v>
      </c>
      <c r="F6100" s="2" t="s">
        <v>98</v>
      </c>
      <c r="G6100" s="2" t="s">
        <v>115</v>
      </c>
    </row>
    <row r="6101" customFormat="false" ht="15" hidden="false" customHeight="false" outlineLevel="0" collapsed="false">
      <c r="A6101" s="2" t="s">
        <v>11267</v>
      </c>
      <c r="B6101" s="2" t="s">
        <v>5107</v>
      </c>
      <c r="C6101" s="2" t="s">
        <v>5190</v>
      </c>
      <c r="D6101" s="13" t="n">
        <v>45611</v>
      </c>
      <c r="E6101" s="2" t="s">
        <v>98</v>
      </c>
      <c r="F6101" s="2" t="s">
        <v>98</v>
      </c>
      <c r="G6101" s="2" t="s">
        <v>115</v>
      </c>
    </row>
    <row r="6102" customFormat="false" ht="15" hidden="false" customHeight="false" outlineLevel="0" collapsed="false">
      <c r="A6102" s="2" t="s">
        <v>11268</v>
      </c>
      <c r="B6102" s="2" t="s">
        <v>1753</v>
      </c>
      <c r="C6102" s="2" t="s">
        <v>5190</v>
      </c>
      <c r="D6102" s="13" t="n">
        <v>45602</v>
      </c>
      <c r="E6102" s="2" t="s">
        <v>98</v>
      </c>
      <c r="F6102" s="2" t="s">
        <v>98</v>
      </c>
      <c r="G6102" s="2" t="s">
        <v>136</v>
      </c>
    </row>
    <row r="6103" customFormat="false" ht="15" hidden="false" customHeight="false" outlineLevel="0" collapsed="false">
      <c r="A6103" s="2" t="s">
        <v>11269</v>
      </c>
      <c r="B6103" s="2" t="s">
        <v>4621</v>
      </c>
      <c r="C6103" s="2" t="s">
        <v>5168</v>
      </c>
      <c r="D6103" s="13" t="n">
        <v>45678</v>
      </c>
      <c r="E6103" s="2" t="s">
        <v>139</v>
      </c>
      <c r="F6103" s="2" t="s">
        <v>98</v>
      </c>
      <c r="G6103" s="2" t="s">
        <v>136</v>
      </c>
    </row>
    <row r="6104" customFormat="false" ht="15" hidden="false" customHeight="false" outlineLevel="0" collapsed="false">
      <c r="A6104" s="2" t="s">
        <v>11270</v>
      </c>
      <c r="B6104" s="2" t="s">
        <v>3048</v>
      </c>
      <c r="C6104" s="2" t="s">
        <v>5164</v>
      </c>
      <c r="D6104" s="13" t="n">
        <v>45627</v>
      </c>
      <c r="E6104" s="2" t="s">
        <v>98</v>
      </c>
      <c r="F6104" s="2" t="s">
        <v>139</v>
      </c>
      <c r="G6104" s="2" t="s">
        <v>109</v>
      </c>
    </row>
    <row r="6105" customFormat="false" ht="15" hidden="false" customHeight="false" outlineLevel="0" collapsed="false">
      <c r="A6105" s="2" t="s">
        <v>11271</v>
      </c>
      <c r="B6105" s="2" t="s">
        <v>1653</v>
      </c>
      <c r="C6105" s="2" t="s">
        <v>5164</v>
      </c>
      <c r="D6105" s="13" t="n">
        <v>46004</v>
      </c>
      <c r="E6105" s="2" t="s">
        <v>98</v>
      </c>
      <c r="F6105" s="2" t="s">
        <v>119</v>
      </c>
      <c r="G6105" s="2" t="s">
        <v>111</v>
      </c>
    </row>
    <row r="6106" customFormat="false" ht="15" hidden="false" customHeight="false" outlineLevel="0" collapsed="false">
      <c r="A6106" s="2" t="s">
        <v>11272</v>
      </c>
      <c r="B6106" s="2" t="s">
        <v>5094</v>
      </c>
      <c r="C6106" s="2" t="s">
        <v>5172</v>
      </c>
      <c r="D6106" s="13" t="n">
        <v>45988</v>
      </c>
      <c r="E6106" s="2" t="s">
        <v>98</v>
      </c>
      <c r="F6106" s="2" t="s">
        <v>98</v>
      </c>
      <c r="G6106" s="2" t="s">
        <v>115</v>
      </c>
    </row>
    <row r="6107" customFormat="false" ht="15" hidden="false" customHeight="false" outlineLevel="0" collapsed="false">
      <c r="A6107" s="2" t="s">
        <v>11273</v>
      </c>
      <c r="B6107" s="2" t="s">
        <v>4180</v>
      </c>
      <c r="C6107" s="2" t="s">
        <v>5166</v>
      </c>
      <c r="D6107" s="13" t="n">
        <v>45594</v>
      </c>
      <c r="E6107" s="2" t="s">
        <v>139</v>
      </c>
      <c r="F6107" s="2" t="s">
        <v>128</v>
      </c>
      <c r="G6107" s="2" t="s">
        <v>133</v>
      </c>
    </row>
    <row r="6108" customFormat="false" ht="15" hidden="false" customHeight="false" outlineLevel="0" collapsed="false">
      <c r="A6108" s="2" t="s">
        <v>11274</v>
      </c>
      <c r="B6108" s="2" t="s">
        <v>3969</v>
      </c>
      <c r="C6108" s="2" t="s">
        <v>5164</v>
      </c>
      <c r="D6108" s="13" t="n">
        <v>45773</v>
      </c>
      <c r="E6108" s="2" t="s">
        <v>98</v>
      </c>
      <c r="F6108" s="2" t="s">
        <v>139</v>
      </c>
      <c r="G6108" s="2" t="s">
        <v>136</v>
      </c>
    </row>
    <row r="6109" customFormat="false" ht="15" hidden="false" customHeight="false" outlineLevel="0" collapsed="false">
      <c r="A6109" s="2" t="s">
        <v>11275</v>
      </c>
      <c r="B6109" s="2" t="s">
        <v>4499</v>
      </c>
      <c r="C6109" s="2" t="s">
        <v>5164</v>
      </c>
      <c r="D6109" s="13" t="n">
        <v>45982</v>
      </c>
      <c r="E6109" s="2" t="s">
        <v>98</v>
      </c>
      <c r="F6109" s="2" t="s">
        <v>165</v>
      </c>
      <c r="G6109" s="2" t="s">
        <v>109</v>
      </c>
    </row>
    <row r="6110" customFormat="false" ht="15" hidden="false" customHeight="false" outlineLevel="0" collapsed="false">
      <c r="A6110" s="2" t="s">
        <v>11276</v>
      </c>
      <c r="B6110" s="2" t="s">
        <v>4143</v>
      </c>
      <c r="C6110" s="2" t="s">
        <v>5168</v>
      </c>
      <c r="D6110" s="13" t="n">
        <v>46257</v>
      </c>
      <c r="E6110" s="2" t="s">
        <v>139</v>
      </c>
      <c r="F6110" s="2" t="s">
        <v>98</v>
      </c>
      <c r="G6110" s="2" t="s">
        <v>115</v>
      </c>
    </row>
    <row r="6111" customFormat="false" ht="15" hidden="false" customHeight="false" outlineLevel="0" collapsed="false">
      <c r="A6111" s="2" t="s">
        <v>11277</v>
      </c>
      <c r="B6111" s="2" t="s">
        <v>1370</v>
      </c>
      <c r="C6111" s="2" t="s">
        <v>5166</v>
      </c>
      <c r="D6111" s="13" t="n">
        <v>45728</v>
      </c>
      <c r="E6111" s="2" t="s">
        <v>141</v>
      </c>
      <c r="F6111" s="2" t="s">
        <v>163</v>
      </c>
      <c r="G6111" s="2" t="s">
        <v>124</v>
      </c>
    </row>
    <row r="6112" customFormat="false" ht="15" hidden="false" customHeight="false" outlineLevel="0" collapsed="false">
      <c r="A6112" s="2" t="s">
        <v>11278</v>
      </c>
      <c r="B6112" s="2" t="s">
        <v>4704</v>
      </c>
      <c r="C6112" s="2" t="s">
        <v>5168</v>
      </c>
      <c r="D6112" s="13" t="n">
        <v>45678</v>
      </c>
      <c r="E6112" s="2" t="s">
        <v>119</v>
      </c>
      <c r="F6112" s="2" t="s">
        <v>98</v>
      </c>
      <c r="G6112" s="2" t="s">
        <v>115</v>
      </c>
    </row>
    <row r="6113" customFormat="false" ht="15" hidden="false" customHeight="false" outlineLevel="0" collapsed="false">
      <c r="A6113" s="2" t="s">
        <v>11279</v>
      </c>
      <c r="B6113" s="2" t="s">
        <v>5123</v>
      </c>
      <c r="C6113" s="2" t="s">
        <v>5190</v>
      </c>
      <c r="D6113" s="13" t="n">
        <v>45799</v>
      </c>
      <c r="E6113" s="2" t="s">
        <v>98</v>
      </c>
      <c r="F6113" s="2" t="s">
        <v>98</v>
      </c>
      <c r="G6113" s="2" t="s">
        <v>124</v>
      </c>
    </row>
    <row r="6114" customFormat="false" ht="15" hidden="false" customHeight="false" outlineLevel="0" collapsed="false">
      <c r="A6114" s="2" t="s">
        <v>11280</v>
      </c>
      <c r="B6114" s="2" t="s">
        <v>3155</v>
      </c>
      <c r="C6114" s="2" t="s">
        <v>5168</v>
      </c>
      <c r="D6114" s="13" t="n">
        <v>45852</v>
      </c>
      <c r="E6114" s="2" t="s">
        <v>114</v>
      </c>
      <c r="F6114" s="2" t="s">
        <v>98</v>
      </c>
      <c r="G6114" s="2" t="s">
        <v>111</v>
      </c>
    </row>
    <row r="6115" customFormat="false" ht="15" hidden="false" customHeight="false" outlineLevel="0" collapsed="false">
      <c r="A6115" s="2" t="s">
        <v>11281</v>
      </c>
      <c r="B6115" s="2" t="s">
        <v>4872</v>
      </c>
      <c r="C6115" s="2" t="s">
        <v>5168</v>
      </c>
      <c r="D6115" s="13" t="n">
        <v>45652</v>
      </c>
      <c r="E6115" s="2" t="s">
        <v>139</v>
      </c>
      <c r="F6115" s="2" t="s">
        <v>98</v>
      </c>
      <c r="G6115" s="2" t="s">
        <v>142</v>
      </c>
    </row>
    <row r="6116" customFormat="false" ht="15" hidden="false" customHeight="false" outlineLevel="0" collapsed="false">
      <c r="A6116" s="2" t="s">
        <v>11282</v>
      </c>
      <c r="B6116" s="2" t="s">
        <v>5111</v>
      </c>
      <c r="C6116" s="2" t="s">
        <v>5172</v>
      </c>
      <c r="D6116" s="13" t="n">
        <v>45405</v>
      </c>
      <c r="E6116" s="2" t="s">
        <v>98</v>
      </c>
      <c r="F6116" s="2" t="s">
        <v>98</v>
      </c>
      <c r="G6116" s="2" t="s">
        <v>130</v>
      </c>
    </row>
    <row r="6117" customFormat="false" ht="15" hidden="false" customHeight="false" outlineLevel="0" collapsed="false">
      <c r="A6117" s="2" t="s">
        <v>11283</v>
      </c>
      <c r="B6117" s="2" t="s">
        <v>4980</v>
      </c>
      <c r="C6117" s="2" t="s">
        <v>5190</v>
      </c>
      <c r="D6117" s="13" t="n">
        <v>45983</v>
      </c>
      <c r="E6117" s="2" t="s">
        <v>98</v>
      </c>
      <c r="F6117" s="2" t="s">
        <v>98</v>
      </c>
      <c r="G6117" s="2" t="s">
        <v>111</v>
      </c>
    </row>
    <row r="6118" customFormat="false" ht="15" hidden="false" customHeight="false" outlineLevel="0" collapsed="false">
      <c r="A6118" s="2" t="s">
        <v>11284</v>
      </c>
      <c r="B6118" s="2" t="s">
        <v>3594</v>
      </c>
      <c r="C6118" s="2" t="s">
        <v>5164</v>
      </c>
      <c r="D6118" s="13" t="n">
        <v>45567</v>
      </c>
      <c r="E6118" s="2" t="s">
        <v>98</v>
      </c>
      <c r="F6118" s="2" t="s">
        <v>114</v>
      </c>
      <c r="G6118" s="2" t="s">
        <v>99</v>
      </c>
    </row>
    <row r="6119" customFormat="false" ht="15" hidden="false" customHeight="false" outlineLevel="0" collapsed="false">
      <c r="A6119" s="2" t="s">
        <v>11285</v>
      </c>
      <c r="B6119" s="2" t="s">
        <v>4963</v>
      </c>
      <c r="C6119" s="2" t="s">
        <v>5190</v>
      </c>
      <c r="D6119" s="13" t="n">
        <v>45530</v>
      </c>
      <c r="E6119" s="2" t="s">
        <v>98</v>
      </c>
      <c r="F6119" s="2" t="s">
        <v>98</v>
      </c>
      <c r="G6119" s="2" t="s">
        <v>124</v>
      </c>
    </row>
    <row r="6120" customFormat="false" ht="15" hidden="false" customHeight="false" outlineLevel="0" collapsed="false">
      <c r="A6120" s="2" t="s">
        <v>11286</v>
      </c>
      <c r="B6120" s="2" t="s">
        <v>1023</v>
      </c>
      <c r="C6120" s="2" t="s">
        <v>5164</v>
      </c>
      <c r="D6120" s="13" t="n">
        <v>45803</v>
      </c>
      <c r="E6120" s="2" t="s">
        <v>98</v>
      </c>
      <c r="F6120" s="2" t="s">
        <v>165</v>
      </c>
      <c r="G6120" s="2" t="s">
        <v>109</v>
      </c>
    </row>
    <row r="6121" customFormat="false" ht="15" hidden="false" customHeight="false" outlineLevel="0" collapsed="false">
      <c r="A6121" s="2" t="s">
        <v>11287</v>
      </c>
      <c r="B6121" s="2" t="s">
        <v>5042</v>
      </c>
      <c r="C6121" s="2" t="s">
        <v>5190</v>
      </c>
      <c r="D6121" s="13" t="n">
        <v>46086</v>
      </c>
      <c r="E6121" s="2" t="s">
        <v>98</v>
      </c>
      <c r="F6121" s="2" t="s">
        <v>98</v>
      </c>
      <c r="G6121" s="2" t="s">
        <v>120</v>
      </c>
    </row>
    <row r="6122" customFormat="false" ht="15" hidden="false" customHeight="false" outlineLevel="0" collapsed="false">
      <c r="A6122" s="2" t="s">
        <v>11288</v>
      </c>
      <c r="B6122" s="2" t="s">
        <v>4730</v>
      </c>
      <c r="C6122" s="2" t="s">
        <v>5190</v>
      </c>
      <c r="D6122" s="13" t="n">
        <v>45700</v>
      </c>
      <c r="E6122" s="2" t="s">
        <v>98</v>
      </c>
      <c r="F6122" s="2" t="s">
        <v>165</v>
      </c>
      <c r="G6122" s="2" t="s">
        <v>120</v>
      </c>
    </row>
    <row r="6123" customFormat="false" ht="15" hidden="false" customHeight="false" outlineLevel="0" collapsed="false">
      <c r="A6123" s="2" t="s">
        <v>11289</v>
      </c>
      <c r="B6123" s="2" t="s">
        <v>3358</v>
      </c>
      <c r="C6123" s="2" t="s">
        <v>5172</v>
      </c>
      <c r="D6123" s="13" t="n">
        <v>45897</v>
      </c>
      <c r="E6123" s="2" t="s">
        <v>119</v>
      </c>
      <c r="F6123" s="2" t="s">
        <v>98</v>
      </c>
      <c r="G6123" s="2" t="s">
        <v>99</v>
      </c>
    </row>
    <row r="6124" customFormat="false" ht="15" hidden="false" customHeight="false" outlineLevel="0" collapsed="false">
      <c r="A6124" s="2" t="s">
        <v>11290</v>
      </c>
      <c r="B6124" s="2" t="s">
        <v>3534</v>
      </c>
      <c r="C6124" s="2" t="s">
        <v>5168</v>
      </c>
      <c r="D6124" s="13" t="n">
        <v>45368</v>
      </c>
      <c r="E6124" s="2" t="s">
        <v>141</v>
      </c>
      <c r="F6124" s="2" t="s">
        <v>98</v>
      </c>
      <c r="G6124" s="2" t="s">
        <v>136</v>
      </c>
    </row>
    <row r="6125" customFormat="false" ht="15" hidden="false" customHeight="false" outlineLevel="0" collapsed="false">
      <c r="A6125" s="2" t="s">
        <v>11291</v>
      </c>
      <c r="B6125" s="2" t="s">
        <v>1297</v>
      </c>
      <c r="C6125" s="2" t="s">
        <v>5166</v>
      </c>
      <c r="D6125" s="13" t="n">
        <v>45494</v>
      </c>
      <c r="E6125" s="2" t="s">
        <v>108</v>
      </c>
      <c r="F6125" s="2" t="s">
        <v>141</v>
      </c>
      <c r="G6125" s="2" t="s">
        <v>133</v>
      </c>
    </row>
    <row r="6126" customFormat="false" ht="15" hidden="false" customHeight="false" outlineLevel="0" collapsed="false">
      <c r="A6126" s="2" t="s">
        <v>11292</v>
      </c>
      <c r="B6126" s="2" t="s">
        <v>4730</v>
      </c>
      <c r="C6126" s="2" t="s">
        <v>5190</v>
      </c>
      <c r="D6126" s="13" t="n">
        <v>45751</v>
      </c>
      <c r="E6126" s="2" t="s">
        <v>98</v>
      </c>
      <c r="F6126" s="2" t="s">
        <v>165</v>
      </c>
      <c r="G6126" s="2" t="s">
        <v>115</v>
      </c>
    </row>
    <row r="6127" customFormat="false" ht="15" hidden="false" customHeight="false" outlineLevel="0" collapsed="false">
      <c r="A6127" s="2" t="s">
        <v>11293</v>
      </c>
      <c r="B6127" s="2" t="s">
        <v>1987</v>
      </c>
      <c r="C6127" s="2" t="s">
        <v>5168</v>
      </c>
      <c r="D6127" s="13" t="n">
        <v>45681</v>
      </c>
      <c r="E6127" s="2" t="s">
        <v>141</v>
      </c>
      <c r="F6127" s="2" t="s">
        <v>98</v>
      </c>
      <c r="G6127" s="2" t="s">
        <v>130</v>
      </c>
    </row>
    <row r="6128" customFormat="false" ht="15" hidden="false" customHeight="false" outlineLevel="0" collapsed="false">
      <c r="A6128" s="2" t="s">
        <v>11294</v>
      </c>
      <c r="B6128" s="2" t="s">
        <v>5054</v>
      </c>
      <c r="C6128" s="2" t="s">
        <v>5190</v>
      </c>
      <c r="D6128" s="13" t="n">
        <v>45791</v>
      </c>
      <c r="E6128" s="2" t="s">
        <v>98</v>
      </c>
      <c r="F6128" s="2" t="s">
        <v>98</v>
      </c>
      <c r="G6128" s="2" t="s">
        <v>124</v>
      </c>
    </row>
    <row r="6129" customFormat="false" ht="15" hidden="false" customHeight="false" outlineLevel="0" collapsed="false">
      <c r="A6129" s="2" t="s">
        <v>11295</v>
      </c>
      <c r="B6129" s="2" t="s">
        <v>2623</v>
      </c>
      <c r="C6129" s="2" t="s">
        <v>5190</v>
      </c>
      <c r="D6129" s="13" t="n">
        <v>46239</v>
      </c>
      <c r="E6129" s="2" t="s">
        <v>98</v>
      </c>
      <c r="F6129" s="2" t="s">
        <v>104</v>
      </c>
      <c r="G6129" s="2" t="s">
        <v>109</v>
      </c>
    </row>
    <row r="6130" customFormat="false" ht="15" hidden="false" customHeight="false" outlineLevel="0" collapsed="false">
      <c r="A6130" s="2" t="s">
        <v>11296</v>
      </c>
      <c r="B6130" s="2" t="s">
        <v>4698</v>
      </c>
      <c r="C6130" s="2" t="s">
        <v>5164</v>
      </c>
      <c r="D6130" s="13" t="n">
        <v>45678</v>
      </c>
      <c r="E6130" s="2" t="s">
        <v>98</v>
      </c>
      <c r="F6130" s="2" t="s">
        <v>119</v>
      </c>
      <c r="G6130" s="2" t="s">
        <v>109</v>
      </c>
    </row>
    <row r="6131" customFormat="false" ht="15" hidden="false" customHeight="false" outlineLevel="0" collapsed="false">
      <c r="A6131" s="2" t="s">
        <v>11297</v>
      </c>
      <c r="B6131" s="2" t="s">
        <v>2762</v>
      </c>
      <c r="C6131" s="2" t="s">
        <v>5164</v>
      </c>
      <c r="D6131" s="13" t="n">
        <v>45900</v>
      </c>
      <c r="E6131" s="2" t="s">
        <v>98</v>
      </c>
      <c r="F6131" s="2" t="s">
        <v>145</v>
      </c>
      <c r="G6131" s="2" t="s">
        <v>124</v>
      </c>
    </row>
    <row r="6132" customFormat="false" ht="15" hidden="false" customHeight="false" outlineLevel="0" collapsed="false">
      <c r="A6132" s="2" t="s">
        <v>11298</v>
      </c>
      <c r="B6132" s="2" t="s">
        <v>1963</v>
      </c>
      <c r="C6132" s="2" t="s">
        <v>5166</v>
      </c>
      <c r="D6132" s="13" t="n">
        <v>45728</v>
      </c>
      <c r="E6132" s="2" t="s">
        <v>128</v>
      </c>
      <c r="F6132" s="2" t="s">
        <v>98</v>
      </c>
      <c r="G6132" s="2" t="s">
        <v>99</v>
      </c>
    </row>
    <row r="6133" customFormat="false" ht="15" hidden="false" customHeight="false" outlineLevel="0" collapsed="false">
      <c r="A6133" s="2" t="s">
        <v>11299</v>
      </c>
      <c r="B6133" s="2" t="s">
        <v>2561</v>
      </c>
      <c r="C6133" s="2" t="s">
        <v>5164</v>
      </c>
      <c r="D6133" s="13" t="n">
        <v>45498</v>
      </c>
      <c r="E6133" s="2" t="s">
        <v>98</v>
      </c>
      <c r="F6133" s="2" t="s">
        <v>119</v>
      </c>
      <c r="G6133" s="2" t="s">
        <v>130</v>
      </c>
    </row>
    <row r="6134" customFormat="false" ht="15" hidden="false" customHeight="false" outlineLevel="0" collapsed="false">
      <c r="A6134" s="2" t="s">
        <v>11300</v>
      </c>
      <c r="B6134" s="2" t="s">
        <v>2361</v>
      </c>
      <c r="C6134" s="2" t="s">
        <v>5168</v>
      </c>
      <c r="D6134" s="13" t="n">
        <v>45852</v>
      </c>
      <c r="E6134" s="2" t="s">
        <v>119</v>
      </c>
      <c r="F6134" s="2" t="s">
        <v>98</v>
      </c>
      <c r="G6134" s="2" t="s">
        <v>99</v>
      </c>
    </row>
    <row r="6135" customFormat="false" ht="15" hidden="false" customHeight="false" outlineLevel="0" collapsed="false">
      <c r="A6135" s="2" t="s">
        <v>11301</v>
      </c>
      <c r="B6135" s="2" t="s">
        <v>1498</v>
      </c>
      <c r="C6135" s="2" t="s">
        <v>5190</v>
      </c>
      <c r="D6135" s="13" t="n">
        <v>45561</v>
      </c>
      <c r="E6135" s="2" t="s">
        <v>98</v>
      </c>
      <c r="F6135" s="2" t="s">
        <v>119</v>
      </c>
      <c r="G6135" s="2" t="s">
        <v>124</v>
      </c>
    </row>
    <row r="6136" customFormat="false" ht="15" hidden="false" customHeight="false" outlineLevel="0" collapsed="false">
      <c r="A6136" s="2" t="s">
        <v>11302</v>
      </c>
      <c r="B6136" s="2" t="s">
        <v>4599</v>
      </c>
      <c r="C6136" s="2" t="s">
        <v>5168</v>
      </c>
      <c r="D6136" s="13" t="n">
        <v>45942</v>
      </c>
      <c r="E6136" s="2" t="s">
        <v>104</v>
      </c>
      <c r="F6136" s="2" t="s">
        <v>98</v>
      </c>
      <c r="G6136" s="2" t="s">
        <v>130</v>
      </c>
    </row>
    <row r="6137" customFormat="false" ht="15" hidden="false" customHeight="false" outlineLevel="0" collapsed="false">
      <c r="A6137" s="2" t="s">
        <v>11303</v>
      </c>
      <c r="B6137" s="2" t="s">
        <v>3218</v>
      </c>
      <c r="C6137" s="2" t="s">
        <v>5166</v>
      </c>
      <c r="D6137" s="13" t="n">
        <v>45488</v>
      </c>
      <c r="E6137" s="2" t="s">
        <v>104</v>
      </c>
      <c r="F6137" s="2" t="s">
        <v>119</v>
      </c>
      <c r="G6137" s="2" t="s">
        <v>99</v>
      </c>
    </row>
    <row r="6138" customFormat="false" ht="15" hidden="false" customHeight="false" outlineLevel="0" collapsed="false">
      <c r="A6138" s="2" t="s">
        <v>11304</v>
      </c>
      <c r="B6138" s="2" t="s">
        <v>4414</v>
      </c>
      <c r="C6138" s="2" t="s">
        <v>5168</v>
      </c>
      <c r="D6138" s="13" t="n">
        <v>45858</v>
      </c>
      <c r="E6138" s="2" t="s">
        <v>98</v>
      </c>
      <c r="F6138" s="2" t="s">
        <v>98</v>
      </c>
      <c r="G6138" s="2" t="s">
        <v>109</v>
      </c>
    </row>
    <row r="6139" customFormat="false" ht="15" hidden="false" customHeight="false" outlineLevel="0" collapsed="false">
      <c r="A6139" s="2" t="s">
        <v>11305</v>
      </c>
      <c r="B6139" s="2" t="s">
        <v>4432</v>
      </c>
      <c r="C6139" s="2" t="s">
        <v>5166</v>
      </c>
      <c r="D6139" s="13" t="n">
        <v>45857</v>
      </c>
      <c r="E6139" s="2" t="s">
        <v>128</v>
      </c>
      <c r="F6139" s="2" t="s">
        <v>165</v>
      </c>
      <c r="G6139" s="2" t="s">
        <v>142</v>
      </c>
    </row>
    <row r="6140" customFormat="false" ht="15" hidden="false" customHeight="false" outlineLevel="0" collapsed="false">
      <c r="A6140" s="2" t="s">
        <v>11306</v>
      </c>
      <c r="B6140" s="2" t="s">
        <v>3959</v>
      </c>
      <c r="C6140" s="2" t="s">
        <v>5190</v>
      </c>
      <c r="D6140" s="13" t="n">
        <v>45672</v>
      </c>
      <c r="E6140" s="2" t="s">
        <v>98</v>
      </c>
      <c r="F6140" s="2" t="s">
        <v>108</v>
      </c>
      <c r="G6140" s="2" t="s">
        <v>136</v>
      </c>
    </row>
    <row r="6141" customFormat="false" ht="15" hidden="false" customHeight="false" outlineLevel="0" collapsed="false">
      <c r="A6141" s="2" t="s">
        <v>11307</v>
      </c>
      <c r="B6141" s="2" t="s">
        <v>4270</v>
      </c>
      <c r="C6141" s="2" t="s">
        <v>5164</v>
      </c>
      <c r="D6141" s="13" t="n">
        <v>45897</v>
      </c>
      <c r="E6141" s="2" t="s">
        <v>98</v>
      </c>
      <c r="F6141" s="2" t="s">
        <v>104</v>
      </c>
      <c r="G6141" s="2" t="s">
        <v>120</v>
      </c>
    </row>
    <row r="6142" customFormat="false" ht="15" hidden="false" customHeight="false" outlineLevel="0" collapsed="false">
      <c r="A6142" s="2" t="s">
        <v>11308</v>
      </c>
      <c r="B6142" s="2" t="s">
        <v>5125</v>
      </c>
      <c r="C6142" s="2" t="s">
        <v>5172</v>
      </c>
      <c r="D6142" s="13" t="n">
        <v>45841</v>
      </c>
      <c r="E6142" s="2" t="s">
        <v>98</v>
      </c>
      <c r="F6142" s="2" t="s">
        <v>98</v>
      </c>
      <c r="G6142" s="2" t="s">
        <v>130</v>
      </c>
    </row>
    <row r="6143" customFormat="false" ht="15" hidden="false" customHeight="false" outlineLevel="0" collapsed="false">
      <c r="A6143" s="2" t="s">
        <v>11309</v>
      </c>
      <c r="B6143" s="2" t="s">
        <v>5074</v>
      </c>
      <c r="C6143" s="2" t="s">
        <v>5190</v>
      </c>
      <c r="D6143" s="13" t="n">
        <v>45924</v>
      </c>
      <c r="E6143" s="2" t="s">
        <v>98</v>
      </c>
      <c r="F6143" s="2" t="s">
        <v>98</v>
      </c>
      <c r="G6143" s="2" t="s">
        <v>120</v>
      </c>
    </row>
    <row r="6144" customFormat="false" ht="15" hidden="false" customHeight="false" outlineLevel="0" collapsed="false">
      <c r="A6144" s="2" t="s">
        <v>11310</v>
      </c>
      <c r="B6144" s="2" t="s">
        <v>5004</v>
      </c>
      <c r="C6144" s="2" t="s">
        <v>5190</v>
      </c>
      <c r="D6144" s="13" t="n">
        <v>45808</v>
      </c>
      <c r="E6144" s="2" t="s">
        <v>98</v>
      </c>
      <c r="F6144" s="2" t="s">
        <v>98</v>
      </c>
      <c r="G6144" s="2" t="s">
        <v>115</v>
      </c>
    </row>
    <row r="6145" customFormat="false" ht="15" hidden="false" customHeight="false" outlineLevel="0" collapsed="false">
      <c r="A6145" s="2" t="s">
        <v>11311</v>
      </c>
      <c r="B6145" s="2" t="s">
        <v>265</v>
      </c>
      <c r="C6145" s="2" t="s">
        <v>5164</v>
      </c>
      <c r="D6145" s="13" t="n">
        <v>45938</v>
      </c>
      <c r="E6145" s="2" t="s">
        <v>98</v>
      </c>
      <c r="F6145" s="2" t="s">
        <v>119</v>
      </c>
      <c r="G6145" s="2" t="s">
        <v>124</v>
      </c>
    </row>
    <row r="6146" customFormat="false" ht="15" hidden="false" customHeight="false" outlineLevel="0" collapsed="false">
      <c r="A6146" s="2" t="s">
        <v>11312</v>
      </c>
      <c r="B6146" s="2" t="s">
        <v>1938</v>
      </c>
      <c r="C6146" s="2" t="s">
        <v>5190</v>
      </c>
      <c r="D6146" s="13" t="n">
        <v>45692</v>
      </c>
      <c r="E6146" s="2" t="s">
        <v>98</v>
      </c>
      <c r="F6146" s="2" t="s">
        <v>139</v>
      </c>
      <c r="G6146" s="2" t="s">
        <v>111</v>
      </c>
    </row>
    <row r="6147" customFormat="false" ht="15" hidden="false" customHeight="false" outlineLevel="0" collapsed="false">
      <c r="A6147" s="2" t="s">
        <v>11313</v>
      </c>
      <c r="B6147" s="2" t="s">
        <v>5072</v>
      </c>
      <c r="C6147" s="2" t="s">
        <v>5164</v>
      </c>
      <c r="D6147" s="13" t="n">
        <v>45774</v>
      </c>
      <c r="E6147" s="2" t="s">
        <v>98</v>
      </c>
      <c r="F6147" s="2" t="s">
        <v>98</v>
      </c>
      <c r="G6147" s="2" t="s">
        <v>130</v>
      </c>
    </row>
    <row r="6148" customFormat="false" ht="15" hidden="false" customHeight="false" outlineLevel="0" collapsed="false">
      <c r="A6148" s="2" t="s">
        <v>11314</v>
      </c>
      <c r="B6148" s="2" t="s">
        <v>2767</v>
      </c>
      <c r="C6148" s="2" t="s">
        <v>5168</v>
      </c>
      <c r="D6148" s="13" t="n">
        <v>45589</v>
      </c>
      <c r="E6148" s="2" t="s">
        <v>108</v>
      </c>
      <c r="F6148" s="2" t="s">
        <v>98</v>
      </c>
      <c r="G6148" s="2" t="s">
        <v>130</v>
      </c>
    </row>
    <row r="6149" customFormat="false" ht="15" hidden="false" customHeight="false" outlineLevel="0" collapsed="false">
      <c r="A6149" s="2" t="s">
        <v>11315</v>
      </c>
      <c r="B6149" s="2" t="s">
        <v>3166</v>
      </c>
      <c r="C6149" s="2" t="s">
        <v>5190</v>
      </c>
      <c r="D6149" s="13" t="n">
        <v>45710</v>
      </c>
      <c r="E6149" s="2" t="s">
        <v>98</v>
      </c>
      <c r="F6149" s="2" t="s">
        <v>98</v>
      </c>
      <c r="G6149" s="2" t="s">
        <v>99</v>
      </c>
    </row>
    <row r="6150" customFormat="false" ht="15" hidden="false" customHeight="false" outlineLevel="0" collapsed="false">
      <c r="A6150" s="2" t="s">
        <v>11316</v>
      </c>
      <c r="B6150" s="2" t="s">
        <v>2581</v>
      </c>
      <c r="C6150" s="2" t="s">
        <v>5168</v>
      </c>
      <c r="D6150" s="13" t="n">
        <v>45862</v>
      </c>
      <c r="E6150" s="2" t="s">
        <v>139</v>
      </c>
      <c r="F6150" s="2" t="s">
        <v>98</v>
      </c>
      <c r="G6150" s="2" t="s">
        <v>133</v>
      </c>
    </row>
    <row r="6151" customFormat="false" ht="15" hidden="false" customHeight="false" outlineLevel="0" collapsed="false">
      <c r="A6151" s="2" t="s">
        <v>11317</v>
      </c>
      <c r="B6151" s="2" t="s">
        <v>1250</v>
      </c>
      <c r="C6151" s="2" t="s">
        <v>5190</v>
      </c>
      <c r="D6151" s="13" t="n">
        <v>45850</v>
      </c>
      <c r="E6151" s="2" t="s">
        <v>98</v>
      </c>
      <c r="F6151" s="2" t="s">
        <v>98</v>
      </c>
      <c r="G6151" s="2" t="s">
        <v>99</v>
      </c>
    </row>
    <row r="6152" customFormat="false" ht="15" hidden="false" customHeight="false" outlineLevel="0" collapsed="false">
      <c r="A6152" s="2" t="s">
        <v>11318</v>
      </c>
      <c r="B6152" s="2" t="s">
        <v>5003</v>
      </c>
      <c r="C6152" s="2" t="s">
        <v>5190</v>
      </c>
      <c r="D6152" s="13" t="n">
        <v>46122</v>
      </c>
      <c r="E6152" s="2" t="s">
        <v>98</v>
      </c>
      <c r="F6152" s="2" t="s">
        <v>98</v>
      </c>
      <c r="G6152" s="2" t="s">
        <v>115</v>
      </c>
    </row>
    <row r="6153" customFormat="false" ht="15" hidden="false" customHeight="false" outlineLevel="0" collapsed="false">
      <c r="A6153" s="2" t="s">
        <v>11319</v>
      </c>
      <c r="B6153" s="2" t="s">
        <v>1830</v>
      </c>
      <c r="C6153" s="2" t="s">
        <v>5164</v>
      </c>
      <c r="D6153" s="13" t="n">
        <v>45424</v>
      </c>
      <c r="E6153" s="2" t="s">
        <v>98</v>
      </c>
      <c r="F6153" s="2" t="s">
        <v>145</v>
      </c>
      <c r="G6153" s="2" t="s">
        <v>120</v>
      </c>
    </row>
    <row r="6154" customFormat="false" ht="15" hidden="false" customHeight="false" outlineLevel="0" collapsed="false">
      <c r="A6154" s="2" t="s">
        <v>11320</v>
      </c>
      <c r="B6154" s="2" t="s">
        <v>1278</v>
      </c>
      <c r="C6154" s="2" t="s">
        <v>5164</v>
      </c>
      <c r="D6154" s="13" t="n">
        <v>46015</v>
      </c>
      <c r="E6154" s="2" t="s">
        <v>98</v>
      </c>
      <c r="F6154" s="2" t="s">
        <v>98</v>
      </c>
      <c r="G6154" s="2" t="s">
        <v>133</v>
      </c>
    </row>
    <row r="6155" customFormat="false" ht="15" hidden="false" customHeight="false" outlineLevel="0" collapsed="false">
      <c r="A6155" s="2" t="s">
        <v>11321</v>
      </c>
      <c r="B6155" s="2" t="s">
        <v>4152</v>
      </c>
      <c r="C6155" s="2" t="s">
        <v>5190</v>
      </c>
      <c r="D6155" s="13" t="n">
        <v>45729</v>
      </c>
      <c r="E6155" s="2" t="s">
        <v>98</v>
      </c>
      <c r="F6155" s="2" t="s">
        <v>165</v>
      </c>
      <c r="G6155" s="2" t="s">
        <v>124</v>
      </c>
    </row>
    <row r="6156" customFormat="false" ht="15" hidden="false" customHeight="false" outlineLevel="0" collapsed="false">
      <c r="A6156" s="2" t="s">
        <v>11322</v>
      </c>
      <c r="B6156" s="2" t="s">
        <v>4067</v>
      </c>
      <c r="C6156" s="2" t="s">
        <v>5166</v>
      </c>
      <c r="D6156" s="13" t="n">
        <v>46195</v>
      </c>
      <c r="E6156" s="2" t="s">
        <v>123</v>
      </c>
      <c r="F6156" s="2" t="s">
        <v>139</v>
      </c>
      <c r="G6156" s="2" t="s">
        <v>130</v>
      </c>
    </row>
    <row r="6157" customFormat="false" ht="15" hidden="false" customHeight="false" outlineLevel="0" collapsed="false">
      <c r="A6157" s="2" t="s">
        <v>11323</v>
      </c>
      <c r="B6157" s="2" t="s">
        <v>4392</v>
      </c>
      <c r="C6157" s="2" t="s">
        <v>5168</v>
      </c>
      <c r="D6157" s="13" t="n">
        <v>46091</v>
      </c>
      <c r="E6157" s="2" t="s">
        <v>119</v>
      </c>
      <c r="F6157" s="2" t="s">
        <v>98</v>
      </c>
      <c r="G6157" s="2" t="s">
        <v>130</v>
      </c>
    </row>
    <row r="6158" customFormat="false" ht="15" hidden="false" customHeight="false" outlineLevel="0" collapsed="false">
      <c r="A6158" s="2" t="s">
        <v>11324</v>
      </c>
      <c r="B6158" s="2" t="s">
        <v>2912</v>
      </c>
      <c r="C6158" s="2" t="s">
        <v>5190</v>
      </c>
      <c r="D6158" s="13" t="n">
        <v>45778</v>
      </c>
      <c r="E6158" s="2" t="s">
        <v>98</v>
      </c>
      <c r="F6158" s="2" t="s">
        <v>98</v>
      </c>
      <c r="G6158" s="2" t="s">
        <v>136</v>
      </c>
    </row>
    <row r="6159" customFormat="false" ht="15" hidden="false" customHeight="false" outlineLevel="0" collapsed="false">
      <c r="A6159" s="2" t="s">
        <v>11325</v>
      </c>
      <c r="B6159" s="2" t="s">
        <v>2776</v>
      </c>
      <c r="C6159" s="2" t="s">
        <v>5168</v>
      </c>
      <c r="D6159" s="13" t="n">
        <v>45785</v>
      </c>
      <c r="E6159" s="2" t="s">
        <v>119</v>
      </c>
      <c r="F6159" s="2" t="s">
        <v>98</v>
      </c>
      <c r="G6159" s="2" t="s">
        <v>124</v>
      </c>
    </row>
    <row r="6160" customFormat="false" ht="15" hidden="false" customHeight="false" outlineLevel="0" collapsed="false">
      <c r="A6160" s="2" t="s">
        <v>11326</v>
      </c>
      <c r="B6160" s="2" t="s">
        <v>4703</v>
      </c>
      <c r="C6160" s="2" t="s">
        <v>5190</v>
      </c>
      <c r="D6160" s="13" t="n">
        <v>45786</v>
      </c>
      <c r="E6160" s="2" t="s">
        <v>98</v>
      </c>
      <c r="F6160" s="2" t="s">
        <v>98</v>
      </c>
      <c r="G6160" s="2" t="s">
        <v>133</v>
      </c>
    </row>
    <row r="6161" customFormat="false" ht="15" hidden="false" customHeight="false" outlineLevel="0" collapsed="false">
      <c r="A6161" s="2" t="s">
        <v>11327</v>
      </c>
      <c r="B6161" s="2" t="s">
        <v>5135</v>
      </c>
      <c r="C6161" s="2" t="s">
        <v>5190</v>
      </c>
      <c r="D6161" s="13" t="n">
        <v>45582</v>
      </c>
      <c r="E6161" s="2" t="s">
        <v>98</v>
      </c>
      <c r="F6161" s="2" t="s">
        <v>98</v>
      </c>
      <c r="G6161" s="2" t="s">
        <v>124</v>
      </c>
    </row>
    <row r="6162" customFormat="false" ht="15" hidden="false" customHeight="false" outlineLevel="0" collapsed="false">
      <c r="A6162" s="2" t="s">
        <v>11328</v>
      </c>
      <c r="B6162" s="2" t="s">
        <v>785</v>
      </c>
      <c r="C6162" s="2" t="s">
        <v>5190</v>
      </c>
      <c r="D6162" s="13" t="n">
        <v>45818</v>
      </c>
      <c r="E6162" s="2" t="s">
        <v>98</v>
      </c>
      <c r="F6162" s="2" t="s">
        <v>98</v>
      </c>
      <c r="G6162" s="2" t="s">
        <v>142</v>
      </c>
    </row>
    <row r="6163" customFormat="false" ht="15" hidden="false" customHeight="false" outlineLevel="0" collapsed="false">
      <c r="A6163" s="2" t="s">
        <v>11329</v>
      </c>
      <c r="B6163" s="2" t="s">
        <v>472</v>
      </c>
      <c r="C6163" s="2" t="s">
        <v>5166</v>
      </c>
      <c r="D6163" s="13" t="n">
        <v>45801</v>
      </c>
      <c r="E6163" s="2" t="s">
        <v>141</v>
      </c>
      <c r="F6163" s="2" t="s">
        <v>108</v>
      </c>
      <c r="G6163" s="2" t="s">
        <v>109</v>
      </c>
    </row>
    <row r="6164" customFormat="false" ht="15" hidden="false" customHeight="false" outlineLevel="0" collapsed="false">
      <c r="A6164" s="2" t="s">
        <v>11330</v>
      </c>
      <c r="B6164" s="2" t="s">
        <v>3070</v>
      </c>
      <c r="C6164" s="2" t="s">
        <v>5168</v>
      </c>
      <c r="D6164" s="13" t="n">
        <v>46105</v>
      </c>
      <c r="E6164" s="2" t="s">
        <v>139</v>
      </c>
      <c r="F6164" s="2" t="s">
        <v>98</v>
      </c>
      <c r="G6164" s="2" t="s">
        <v>124</v>
      </c>
    </row>
    <row r="6165" customFormat="false" ht="15" hidden="false" customHeight="false" outlineLevel="0" collapsed="false">
      <c r="A6165" s="2" t="s">
        <v>11331</v>
      </c>
      <c r="B6165" s="2" t="s">
        <v>4991</v>
      </c>
      <c r="C6165" s="2" t="s">
        <v>5172</v>
      </c>
      <c r="D6165" s="13" t="n">
        <v>46019</v>
      </c>
      <c r="E6165" s="2" t="s">
        <v>98</v>
      </c>
      <c r="F6165" s="2" t="s">
        <v>98</v>
      </c>
      <c r="G6165" s="2" t="s">
        <v>124</v>
      </c>
    </row>
    <row r="6166" customFormat="false" ht="15" hidden="false" customHeight="false" outlineLevel="0" collapsed="false">
      <c r="A6166" s="2" t="s">
        <v>11332</v>
      </c>
      <c r="B6166" s="2" t="s">
        <v>3096</v>
      </c>
      <c r="C6166" s="2" t="s">
        <v>5172</v>
      </c>
      <c r="D6166" s="13" t="n">
        <v>45812</v>
      </c>
      <c r="E6166" s="2" t="s">
        <v>119</v>
      </c>
      <c r="F6166" s="2" t="s">
        <v>98</v>
      </c>
      <c r="G6166" s="2" t="s">
        <v>99</v>
      </c>
    </row>
    <row r="6167" customFormat="false" ht="15" hidden="false" customHeight="false" outlineLevel="0" collapsed="false">
      <c r="A6167" s="2" t="s">
        <v>11333</v>
      </c>
      <c r="B6167" s="2" t="s">
        <v>1754</v>
      </c>
      <c r="C6167" s="2" t="s">
        <v>5166</v>
      </c>
      <c r="D6167" s="13" t="n">
        <v>45738</v>
      </c>
      <c r="E6167" s="2" t="s">
        <v>98</v>
      </c>
      <c r="F6167" s="2" t="s">
        <v>128</v>
      </c>
      <c r="G6167" s="2" t="s">
        <v>130</v>
      </c>
    </row>
    <row r="6168" customFormat="false" ht="15" hidden="false" customHeight="false" outlineLevel="0" collapsed="false">
      <c r="A6168" s="2" t="s">
        <v>11334</v>
      </c>
      <c r="B6168" s="2" t="s">
        <v>140</v>
      </c>
      <c r="C6168" s="2" t="s">
        <v>5164</v>
      </c>
      <c r="D6168" s="13" t="n">
        <v>46087</v>
      </c>
      <c r="E6168" s="2" t="s">
        <v>98</v>
      </c>
      <c r="F6168" s="2" t="s">
        <v>141</v>
      </c>
      <c r="G6168" s="2" t="s">
        <v>109</v>
      </c>
    </row>
    <row r="6169" customFormat="false" ht="15" hidden="false" customHeight="false" outlineLevel="0" collapsed="false">
      <c r="A6169" s="2" t="s">
        <v>11335</v>
      </c>
      <c r="B6169" s="2" t="s">
        <v>3486</v>
      </c>
      <c r="C6169" s="2" t="s">
        <v>5172</v>
      </c>
      <c r="D6169" s="13" t="n">
        <v>45402</v>
      </c>
      <c r="E6169" s="2" t="s">
        <v>104</v>
      </c>
      <c r="F6169" s="2" t="s">
        <v>98</v>
      </c>
      <c r="G6169" s="2" t="s">
        <v>109</v>
      </c>
    </row>
    <row r="6170" customFormat="false" ht="15" hidden="false" customHeight="false" outlineLevel="0" collapsed="false">
      <c r="A6170" s="2" t="s">
        <v>11336</v>
      </c>
      <c r="B6170" s="2" t="s">
        <v>1126</v>
      </c>
      <c r="C6170" s="2" t="s">
        <v>5164</v>
      </c>
      <c r="D6170" s="13" t="n">
        <v>45511</v>
      </c>
      <c r="E6170" s="2" t="s">
        <v>98</v>
      </c>
      <c r="F6170" s="2" t="s">
        <v>119</v>
      </c>
      <c r="G6170" s="2" t="s">
        <v>133</v>
      </c>
    </row>
    <row r="6171" customFormat="false" ht="15" hidden="false" customHeight="false" outlineLevel="0" collapsed="false">
      <c r="A6171" s="2" t="s">
        <v>11337</v>
      </c>
      <c r="B6171" s="2" t="s">
        <v>4243</v>
      </c>
      <c r="C6171" s="2" t="s">
        <v>5190</v>
      </c>
      <c r="D6171" s="13" t="n">
        <v>45673</v>
      </c>
      <c r="E6171" s="2" t="s">
        <v>98</v>
      </c>
      <c r="F6171" s="2" t="s">
        <v>139</v>
      </c>
      <c r="G6171" s="2" t="s">
        <v>120</v>
      </c>
    </row>
    <row r="6172" customFormat="false" ht="15" hidden="false" customHeight="false" outlineLevel="0" collapsed="false">
      <c r="A6172" s="2" t="s">
        <v>11338</v>
      </c>
      <c r="B6172" s="2" t="s">
        <v>3829</v>
      </c>
      <c r="C6172" s="2" t="s">
        <v>5164</v>
      </c>
      <c r="D6172" s="13" t="n">
        <v>45660</v>
      </c>
      <c r="E6172" s="2" t="s">
        <v>98</v>
      </c>
      <c r="F6172" s="2" t="s">
        <v>119</v>
      </c>
      <c r="G6172" s="2" t="s">
        <v>120</v>
      </c>
    </row>
    <row r="6173" customFormat="false" ht="15" hidden="false" customHeight="false" outlineLevel="0" collapsed="false">
      <c r="A6173" s="2" t="s">
        <v>11339</v>
      </c>
      <c r="B6173" s="2" t="s">
        <v>2665</v>
      </c>
      <c r="C6173" s="2" t="s">
        <v>5166</v>
      </c>
      <c r="D6173" s="13" t="n">
        <v>45424</v>
      </c>
      <c r="E6173" s="2" t="s">
        <v>104</v>
      </c>
      <c r="F6173" s="2" t="s">
        <v>141</v>
      </c>
      <c r="G6173" s="2" t="s">
        <v>136</v>
      </c>
    </row>
    <row r="6174" customFormat="false" ht="15" hidden="false" customHeight="false" outlineLevel="0" collapsed="false">
      <c r="A6174" s="2" t="s">
        <v>11340</v>
      </c>
      <c r="B6174" s="2" t="s">
        <v>2615</v>
      </c>
      <c r="C6174" s="2" t="s">
        <v>5164</v>
      </c>
      <c r="D6174" s="13" t="n">
        <v>45560</v>
      </c>
      <c r="E6174" s="2" t="s">
        <v>98</v>
      </c>
      <c r="F6174" s="2" t="s">
        <v>98</v>
      </c>
      <c r="G6174" s="2" t="s">
        <v>115</v>
      </c>
    </row>
    <row r="6175" customFormat="false" ht="15" hidden="false" customHeight="false" outlineLevel="0" collapsed="false">
      <c r="A6175" s="2" t="s">
        <v>11341</v>
      </c>
      <c r="B6175" s="2" t="s">
        <v>2734</v>
      </c>
      <c r="C6175" s="2" t="s">
        <v>5164</v>
      </c>
      <c r="D6175" s="13" t="n">
        <v>45947</v>
      </c>
      <c r="E6175" s="2" t="s">
        <v>98</v>
      </c>
      <c r="F6175" s="2" t="s">
        <v>123</v>
      </c>
      <c r="G6175" s="2" t="s">
        <v>109</v>
      </c>
    </row>
    <row r="6176" customFormat="false" ht="15" hidden="false" customHeight="false" outlineLevel="0" collapsed="false">
      <c r="A6176" s="2" t="s">
        <v>11342</v>
      </c>
      <c r="B6176" s="2" t="s">
        <v>345</v>
      </c>
      <c r="C6176" s="2" t="s">
        <v>5168</v>
      </c>
      <c r="D6176" s="13" t="n">
        <v>45730</v>
      </c>
      <c r="E6176" s="2" t="s">
        <v>141</v>
      </c>
      <c r="F6176" s="2" t="s">
        <v>98</v>
      </c>
      <c r="G6176" s="2" t="s">
        <v>142</v>
      </c>
    </row>
    <row r="6177" customFormat="false" ht="15" hidden="false" customHeight="false" outlineLevel="0" collapsed="false">
      <c r="A6177" s="2" t="s">
        <v>11343</v>
      </c>
      <c r="B6177" s="2" t="s">
        <v>5054</v>
      </c>
      <c r="C6177" s="2" t="s">
        <v>5172</v>
      </c>
      <c r="D6177" s="13" t="n">
        <v>46011</v>
      </c>
      <c r="E6177" s="2" t="s">
        <v>98</v>
      </c>
      <c r="F6177" s="2" t="s">
        <v>98</v>
      </c>
      <c r="G6177" s="2" t="s">
        <v>120</v>
      </c>
    </row>
    <row r="6178" customFormat="false" ht="15" hidden="false" customHeight="false" outlineLevel="0" collapsed="false">
      <c r="A6178" s="2" t="s">
        <v>11344</v>
      </c>
      <c r="B6178" s="2" t="s">
        <v>4313</v>
      </c>
      <c r="C6178" s="2" t="s">
        <v>5164</v>
      </c>
      <c r="D6178" s="13" t="n">
        <v>46064</v>
      </c>
      <c r="E6178" s="2" t="s">
        <v>98</v>
      </c>
      <c r="F6178" s="2" t="s">
        <v>108</v>
      </c>
      <c r="G6178" s="2" t="s">
        <v>136</v>
      </c>
    </row>
    <row r="6179" customFormat="false" ht="15" hidden="false" customHeight="false" outlineLevel="0" collapsed="false">
      <c r="A6179" s="2" t="s">
        <v>11345</v>
      </c>
      <c r="B6179" s="2" t="s">
        <v>1066</v>
      </c>
      <c r="C6179" s="2" t="s">
        <v>5164</v>
      </c>
      <c r="D6179" s="13" t="n">
        <v>45883</v>
      </c>
      <c r="E6179" s="2" t="s">
        <v>98</v>
      </c>
      <c r="F6179" s="2" t="s">
        <v>128</v>
      </c>
      <c r="G6179" s="2" t="s">
        <v>136</v>
      </c>
    </row>
    <row r="6180" customFormat="false" ht="15" hidden="false" customHeight="false" outlineLevel="0" collapsed="false">
      <c r="A6180" s="2" t="s">
        <v>11346</v>
      </c>
      <c r="B6180" s="2" t="s">
        <v>1318</v>
      </c>
      <c r="C6180" s="2" t="s">
        <v>5164</v>
      </c>
      <c r="D6180" s="13" t="n">
        <v>46157</v>
      </c>
      <c r="E6180" s="2" t="s">
        <v>98</v>
      </c>
      <c r="F6180" s="2" t="s">
        <v>98</v>
      </c>
      <c r="G6180" s="2" t="s">
        <v>130</v>
      </c>
    </row>
    <row r="6181" customFormat="false" ht="15" hidden="false" customHeight="false" outlineLevel="0" collapsed="false">
      <c r="A6181" s="2" t="s">
        <v>11347</v>
      </c>
      <c r="B6181" s="2" t="s">
        <v>4260</v>
      </c>
      <c r="C6181" s="2" t="s">
        <v>5172</v>
      </c>
      <c r="D6181" s="13" t="n">
        <v>46092</v>
      </c>
      <c r="E6181" s="2" t="s">
        <v>145</v>
      </c>
      <c r="F6181" s="2" t="s">
        <v>98</v>
      </c>
      <c r="G6181" s="2" t="s">
        <v>136</v>
      </c>
    </row>
    <row r="6182" customFormat="false" ht="15" hidden="false" customHeight="false" outlineLevel="0" collapsed="false">
      <c r="A6182" s="2" t="s">
        <v>11348</v>
      </c>
      <c r="B6182" s="2" t="s">
        <v>3354</v>
      </c>
      <c r="C6182" s="2" t="s">
        <v>5168</v>
      </c>
      <c r="D6182" s="13" t="n">
        <v>45303</v>
      </c>
      <c r="E6182" s="2" t="s">
        <v>119</v>
      </c>
      <c r="F6182" s="2" t="s">
        <v>98</v>
      </c>
      <c r="G6182" s="2" t="s">
        <v>115</v>
      </c>
    </row>
    <row r="6183" customFormat="false" ht="15" hidden="false" customHeight="false" outlineLevel="0" collapsed="false">
      <c r="A6183" s="2" t="s">
        <v>11349</v>
      </c>
      <c r="B6183" s="2" t="s">
        <v>1507</v>
      </c>
      <c r="C6183" s="2" t="s">
        <v>5168</v>
      </c>
      <c r="D6183" s="13" t="n">
        <v>46149</v>
      </c>
      <c r="E6183" s="2" t="s">
        <v>104</v>
      </c>
      <c r="F6183" s="2" t="s">
        <v>98</v>
      </c>
      <c r="G6183" s="2" t="s">
        <v>136</v>
      </c>
    </row>
    <row r="6184" customFormat="false" ht="15" hidden="false" customHeight="false" outlineLevel="0" collapsed="false">
      <c r="A6184" s="2" t="s">
        <v>11350</v>
      </c>
      <c r="B6184" s="2" t="s">
        <v>4577</v>
      </c>
      <c r="C6184" s="2" t="s">
        <v>5164</v>
      </c>
      <c r="D6184" s="13" t="n">
        <v>45802</v>
      </c>
      <c r="E6184" s="2" t="s">
        <v>98</v>
      </c>
      <c r="F6184" s="2" t="s">
        <v>119</v>
      </c>
      <c r="G6184" s="2" t="s">
        <v>99</v>
      </c>
    </row>
    <row r="6185" customFormat="false" ht="15" hidden="false" customHeight="false" outlineLevel="0" collapsed="false">
      <c r="A6185" s="2" t="s">
        <v>11351</v>
      </c>
      <c r="B6185" s="2" t="s">
        <v>834</v>
      </c>
      <c r="C6185" s="2" t="s">
        <v>5164</v>
      </c>
      <c r="D6185" s="13" t="n">
        <v>45795</v>
      </c>
      <c r="E6185" s="2" t="s">
        <v>98</v>
      </c>
      <c r="F6185" s="2" t="s">
        <v>119</v>
      </c>
      <c r="G6185" s="2" t="s">
        <v>130</v>
      </c>
    </row>
    <row r="6186" customFormat="false" ht="15" hidden="false" customHeight="false" outlineLevel="0" collapsed="false">
      <c r="A6186" s="2" t="s">
        <v>11352</v>
      </c>
      <c r="B6186" s="2" t="s">
        <v>1246</v>
      </c>
      <c r="C6186" s="2" t="s">
        <v>5190</v>
      </c>
      <c r="D6186" s="13" t="n">
        <v>45795</v>
      </c>
      <c r="E6186" s="2" t="s">
        <v>98</v>
      </c>
      <c r="F6186" s="2" t="s">
        <v>128</v>
      </c>
      <c r="G6186" s="2" t="s">
        <v>115</v>
      </c>
    </row>
    <row r="6187" customFormat="false" ht="15" hidden="false" customHeight="false" outlineLevel="0" collapsed="false">
      <c r="A6187" s="2" t="s">
        <v>11353</v>
      </c>
      <c r="B6187" s="2" t="s">
        <v>5114</v>
      </c>
      <c r="C6187" s="2" t="s">
        <v>5190</v>
      </c>
      <c r="D6187" s="13" t="n">
        <v>45540</v>
      </c>
      <c r="E6187" s="2" t="s">
        <v>98</v>
      </c>
      <c r="F6187" s="2" t="s">
        <v>98</v>
      </c>
      <c r="G6187" s="2" t="s">
        <v>99</v>
      </c>
    </row>
    <row r="6188" customFormat="false" ht="15" hidden="false" customHeight="false" outlineLevel="0" collapsed="false">
      <c r="A6188" s="2" t="s">
        <v>11354</v>
      </c>
      <c r="B6188" s="2" t="s">
        <v>3742</v>
      </c>
      <c r="C6188" s="2" t="s">
        <v>5166</v>
      </c>
      <c r="D6188" s="13" t="n">
        <v>46069</v>
      </c>
      <c r="E6188" s="2" t="s">
        <v>145</v>
      </c>
      <c r="F6188" s="2" t="s">
        <v>128</v>
      </c>
      <c r="G6188" s="2" t="s">
        <v>136</v>
      </c>
    </row>
    <row r="6189" customFormat="false" ht="15" hidden="false" customHeight="false" outlineLevel="0" collapsed="false">
      <c r="A6189" s="2" t="s">
        <v>11355</v>
      </c>
      <c r="B6189" s="2" t="s">
        <v>1631</v>
      </c>
      <c r="C6189" s="2" t="s">
        <v>5164</v>
      </c>
      <c r="D6189" s="13" t="n">
        <v>45775</v>
      </c>
      <c r="E6189" s="2" t="s">
        <v>98</v>
      </c>
      <c r="F6189" s="2" t="s">
        <v>104</v>
      </c>
      <c r="G6189" s="2" t="s">
        <v>130</v>
      </c>
    </row>
    <row r="6190" customFormat="false" ht="15" hidden="false" customHeight="false" outlineLevel="0" collapsed="false">
      <c r="A6190" s="2" t="s">
        <v>11356</v>
      </c>
      <c r="B6190" s="2" t="s">
        <v>5094</v>
      </c>
      <c r="C6190" s="2" t="s">
        <v>5172</v>
      </c>
      <c r="D6190" s="13" t="n">
        <v>45622</v>
      </c>
      <c r="E6190" s="2" t="s">
        <v>98</v>
      </c>
      <c r="F6190" s="2" t="s">
        <v>98</v>
      </c>
      <c r="G6190" s="2" t="s">
        <v>136</v>
      </c>
    </row>
    <row r="6191" customFormat="false" ht="15" hidden="false" customHeight="false" outlineLevel="0" collapsed="false">
      <c r="A6191" s="2" t="s">
        <v>11357</v>
      </c>
      <c r="B6191" s="2" t="s">
        <v>247</v>
      </c>
      <c r="C6191" s="2" t="s">
        <v>5190</v>
      </c>
      <c r="D6191" s="13" t="n">
        <v>45452</v>
      </c>
      <c r="E6191" s="2" t="s">
        <v>98</v>
      </c>
      <c r="F6191" s="2" t="s">
        <v>119</v>
      </c>
      <c r="G6191" s="2" t="s">
        <v>109</v>
      </c>
    </row>
    <row r="6192" customFormat="false" ht="15" hidden="false" customHeight="false" outlineLevel="0" collapsed="false">
      <c r="A6192" s="2" t="s">
        <v>11358</v>
      </c>
      <c r="B6192" s="2" t="s">
        <v>5058</v>
      </c>
      <c r="C6192" s="2" t="s">
        <v>5172</v>
      </c>
      <c r="D6192" s="13" t="n">
        <v>45717</v>
      </c>
      <c r="E6192" s="2" t="s">
        <v>98</v>
      </c>
      <c r="F6192" s="2" t="s">
        <v>98</v>
      </c>
      <c r="G6192" s="2" t="s">
        <v>99</v>
      </c>
    </row>
    <row r="6193" customFormat="false" ht="15" hidden="false" customHeight="false" outlineLevel="0" collapsed="false">
      <c r="A6193" s="2" t="s">
        <v>11359</v>
      </c>
      <c r="B6193" s="2" t="s">
        <v>418</v>
      </c>
      <c r="C6193" s="2" t="s">
        <v>5172</v>
      </c>
      <c r="D6193" s="13" t="n">
        <v>46043</v>
      </c>
      <c r="E6193" s="2" t="s">
        <v>139</v>
      </c>
      <c r="F6193" s="2" t="s">
        <v>98</v>
      </c>
      <c r="G6193" s="2" t="s">
        <v>133</v>
      </c>
    </row>
    <row r="6194" customFormat="false" ht="15" hidden="false" customHeight="false" outlineLevel="0" collapsed="false">
      <c r="A6194" s="2" t="s">
        <v>11360</v>
      </c>
      <c r="B6194" s="2" t="s">
        <v>1056</v>
      </c>
      <c r="C6194" s="2" t="s">
        <v>5168</v>
      </c>
      <c r="D6194" s="13" t="n">
        <v>45965</v>
      </c>
      <c r="E6194" s="2" t="s">
        <v>98</v>
      </c>
      <c r="F6194" s="2" t="s">
        <v>98</v>
      </c>
      <c r="G6194" s="2" t="s">
        <v>130</v>
      </c>
    </row>
    <row r="6195" customFormat="false" ht="15" hidden="false" customHeight="false" outlineLevel="0" collapsed="false">
      <c r="A6195" s="2" t="s">
        <v>11361</v>
      </c>
      <c r="B6195" s="2" t="s">
        <v>1874</v>
      </c>
      <c r="C6195" s="2" t="s">
        <v>5166</v>
      </c>
      <c r="D6195" s="13" t="n">
        <v>45797</v>
      </c>
      <c r="E6195" s="2" t="s">
        <v>108</v>
      </c>
      <c r="F6195" s="2" t="s">
        <v>141</v>
      </c>
      <c r="G6195" s="2" t="s">
        <v>109</v>
      </c>
    </row>
    <row r="6196" customFormat="false" ht="15" hidden="false" customHeight="false" outlineLevel="0" collapsed="false">
      <c r="A6196" s="2" t="s">
        <v>11362</v>
      </c>
      <c r="B6196" s="2" t="s">
        <v>3763</v>
      </c>
      <c r="C6196" s="2" t="s">
        <v>5166</v>
      </c>
      <c r="D6196" s="13" t="n">
        <v>45849</v>
      </c>
      <c r="E6196" s="2" t="s">
        <v>104</v>
      </c>
      <c r="F6196" s="2" t="s">
        <v>163</v>
      </c>
      <c r="G6196" s="2" t="s">
        <v>111</v>
      </c>
    </row>
    <row r="6197" customFormat="false" ht="15" hidden="false" customHeight="false" outlineLevel="0" collapsed="false">
      <c r="A6197" s="2" t="s">
        <v>11363</v>
      </c>
      <c r="B6197" s="2" t="s">
        <v>3304</v>
      </c>
      <c r="C6197" s="2" t="s">
        <v>5166</v>
      </c>
      <c r="D6197" s="13" t="n">
        <v>45935</v>
      </c>
      <c r="E6197" s="2" t="s">
        <v>123</v>
      </c>
      <c r="F6197" s="2" t="s">
        <v>163</v>
      </c>
      <c r="G6197" s="2" t="s">
        <v>142</v>
      </c>
    </row>
    <row r="6198" customFormat="false" ht="15" hidden="false" customHeight="false" outlineLevel="0" collapsed="false">
      <c r="A6198" s="2" t="s">
        <v>11364</v>
      </c>
      <c r="B6198" s="2" t="s">
        <v>788</v>
      </c>
      <c r="C6198" s="2" t="s">
        <v>5164</v>
      </c>
      <c r="D6198" s="13" t="n">
        <v>45753</v>
      </c>
      <c r="E6198" s="2" t="s">
        <v>98</v>
      </c>
      <c r="F6198" s="2" t="s">
        <v>165</v>
      </c>
      <c r="G6198" s="2" t="s">
        <v>109</v>
      </c>
    </row>
    <row r="6199" customFormat="false" ht="15" hidden="false" customHeight="false" outlineLevel="0" collapsed="false">
      <c r="A6199" s="2" t="s">
        <v>11365</v>
      </c>
      <c r="B6199" s="2" t="s">
        <v>3357</v>
      </c>
      <c r="C6199" s="2" t="s">
        <v>5168</v>
      </c>
      <c r="D6199" s="13" t="n">
        <v>45896</v>
      </c>
      <c r="E6199" s="2" t="s">
        <v>98</v>
      </c>
      <c r="F6199" s="2" t="s">
        <v>98</v>
      </c>
      <c r="G6199" s="2" t="s">
        <v>133</v>
      </c>
    </row>
    <row r="6200" customFormat="false" ht="15" hidden="false" customHeight="false" outlineLevel="0" collapsed="false">
      <c r="A6200" s="2" t="s">
        <v>11366</v>
      </c>
      <c r="B6200" s="2" t="s">
        <v>3663</v>
      </c>
      <c r="C6200" s="2" t="s">
        <v>5164</v>
      </c>
      <c r="D6200" s="13" t="n">
        <v>45632</v>
      </c>
      <c r="E6200" s="2" t="s">
        <v>98</v>
      </c>
      <c r="F6200" s="2" t="s">
        <v>98</v>
      </c>
      <c r="G6200" s="2" t="s">
        <v>142</v>
      </c>
    </row>
    <row r="6201" customFormat="false" ht="15" hidden="false" customHeight="false" outlineLevel="0" collapsed="false">
      <c r="A6201" s="2" t="s">
        <v>11367</v>
      </c>
      <c r="B6201" s="2" t="s">
        <v>1249</v>
      </c>
      <c r="C6201" s="2" t="s">
        <v>5166</v>
      </c>
      <c r="D6201" s="13" t="n">
        <v>45802</v>
      </c>
      <c r="E6201" s="2" t="s">
        <v>145</v>
      </c>
      <c r="F6201" s="2" t="s">
        <v>128</v>
      </c>
      <c r="G6201" s="2" t="s">
        <v>111</v>
      </c>
    </row>
    <row r="6202" customFormat="false" ht="15" hidden="false" customHeight="false" outlineLevel="0" collapsed="false">
      <c r="A6202" s="2" t="s">
        <v>11368</v>
      </c>
      <c r="B6202" s="2" t="s">
        <v>1362</v>
      </c>
      <c r="C6202" s="2" t="s">
        <v>5168</v>
      </c>
      <c r="D6202" s="13" t="n">
        <v>45681</v>
      </c>
      <c r="E6202" s="2" t="s">
        <v>163</v>
      </c>
      <c r="F6202" s="2" t="s">
        <v>98</v>
      </c>
      <c r="G6202" s="2" t="s">
        <v>130</v>
      </c>
    </row>
    <row r="6203" customFormat="false" ht="15" hidden="false" customHeight="false" outlineLevel="0" collapsed="false">
      <c r="A6203" s="2" t="s">
        <v>11369</v>
      </c>
      <c r="B6203" s="2" t="s">
        <v>4285</v>
      </c>
      <c r="C6203" s="2" t="s">
        <v>5166</v>
      </c>
      <c r="D6203" s="13" t="n">
        <v>45743</v>
      </c>
      <c r="E6203" s="2" t="s">
        <v>141</v>
      </c>
      <c r="F6203" s="2" t="s">
        <v>119</v>
      </c>
      <c r="G6203" s="2" t="s">
        <v>115</v>
      </c>
    </row>
    <row r="6204" customFormat="false" ht="15" hidden="false" customHeight="false" outlineLevel="0" collapsed="false">
      <c r="A6204" s="2" t="s">
        <v>11370</v>
      </c>
      <c r="B6204" s="2" t="s">
        <v>3665</v>
      </c>
      <c r="C6204" s="2" t="s">
        <v>5172</v>
      </c>
      <c r="D6204" s="13" t="n">
        <v>45631</v>
      </c>
      <c r="E6204" s="2" t="s">
        <v>119</v>
      </c>
      <c r="F6204" s="2" t="s">
        <v>98</v>
      </c>
      <c r="G6204" s="2" t="s">
        <v>111</v>
      </c>
    </row>
    <row r="6205" customFormat="false" ht="15" hidden="false" customHeight="false" outlineLevel="0" collapsed="false">
      <c r="A6205" s="2" t="s">
        <v>11371</v>
      </c>
      <c r="B6205" s="2" t="s">
        <v>2560</v>
      </c>
      <c r="C6205" s="2" t="s">
        <v>5190</v>
      </c>
      <c r="D6205" s="13" t="n">
        <v>45910</v>
      </c>
      <c r="E6205" s="2" t="s">
        <v>98</v>
      </c>
      <c r="F6205" s="2" t="s">
        <v>98</v>
      </c>
      <c r="G6205" s="2" t="s">
        <v>109</v>
      </c>
    </row>
    <row r="6206" customFormat="false" ht="15" hidden="false" customHeight="false" outlineLevel="0" collapsed="false">
      <c r="A6206" s="2" t="s">
        <v>11372</v>
      </c>
      <c r="B6206" s="2" t="s">
        <v>2591</v>
      </c>
      <c r="C6206" s="2" t="s">
        <v>5168</v>
      </c>
      <c r="D6206" s="13" t="n">
        <v>45417</v>
      </c>
      <c r="E6206" s="2" t="s">
        <v>98</v>
      </c>
      <c r="F6206" s="2" t="s">
        <v>98</v>
      </c>
      <c r="G6206" s="2" t="s">
        <v>99</v>
      </c>
    </row>
    <row r="6207" customFormat="false" ht="15" hidden="false" customHeight="false" outlineLevel="0" collapsed="false">
      <c r="A6207" s="2" t="s">
        <v>11373</v>
      </c>
      <c r="B6207" s="2" t="s">
        <v>5034</v>
      </c>
      <c r="C6207" s="2" t="s">
        <v>5172</v>
      </c>
      <c r="D6207" s="13" t="n">
        <v>45533</v>
      </c>
      <c r="E6207" s="2" t="s">
        <v>98</v>
      </c>
      <c r="F6207" s="2" t="s">
        <v>98</v>
      </c>
      <c r="G6207" s="2" t="s">
        <v>130</v>
      </c>
    </row>
    <row r="6208" customFormat="false" ht="15" hidden="false" customHeight="false" outlineLevel="0" collapsed="false">
      <c r="A6208" s="2" t="s">
        <v>11374</v>
      </c>
      <c r="B6208" s="2" t="s">
        <v>1770</v>
      </c>
      <c r="C6208" s="2" t="s">
        <v>5164</v>
      </c>
      <c r="D6208" s="13" t="n">
        <v>45541</v>
      </c>
      <c r="E6208" s="2" t="s">
        <v>98</v>
      </c>
      <c r="F6208" s="2" t="s">
        <v>98</v>
      </c>
      <c r="G6208" s="2" t="s">
        <v>109</v>
      </c>
    </row>
    <row r="6209" customFormat="false" ht="15" hidden="false" customHeight="false" outlineLevel="0" collapsed="false">
      <c r="A6209" s="2" t="s">
        <v>11375</v>
      </c>
      <c r="B6209" s="2" t="s">
        <v>2661</v>
      </c>
      <c r="C6209" s="2" t="s">
        <v>5164</v>
      </c>
      <c r="D6209" s="13" t="n">
        <v>45784</v>
      </c>
      <c r="E6209" s="2" t="s">
        <v>98</v>
      </c>
      <c r="F6209" s="2" t="s">
        <v>139</v>
      </c>
      <c r="G6209" s="2" t="s">
        <v>133</v>
      </c>
    </row>
    <row r="6210" customFormat="false" ht="15" hidden="false" customHeight="false" outlineLevel="0" collapsed="false">
      <c r="A6210" s="2" t="s">
        <v>11376</v>
      </c>
      <c r="B6210" s="2" t="s">
        <v>391</v>
      </c>
      <c r="C6210" s="2" t="s">
        <v>5190</v>
      </c>
      <c r="D6210" s="13" t="n">
        <v>46046</v>
      </c>
      <c r="E6210" s="2" t="s">
        <v>98</v>
      </c>
      <c r="F6210" s="2" t="s">
        <v>119</v>
      </c>
      <c r="G6210" s="2" t="s">
        <v>115</v>
      </c>
    </row>
    <row r="6211" customFormat="false" ht="15" hidden="false" customHeight="false" outlineLevel="0" collapsed="false">
      <c r="A6211" s="2" t="s">
        <v>11377</v>
      </c>
      <c r="B6211" s="2" t="s">
        <v>2808</v>
      </c>
      <c r="C6211" s="2" t="s">
        <v>5168</v>
      </c>
      <c r="D6211" s="13" t="n">
        <v>45706</v>
      </c>
      <c r="E6211" s="2" t="s">
        <v>119</v>
      </c>
      <c r="F6211" s="2" t="s">
        <v>98</v>
      </c>
      <c r="G6211" s="2" t="s">
        <v>109</v>
      </c>
    </row>
    <row r="6212" customFormat="false" ht="15" hidden="false" customHeight="false" outlineLevel="0" collapsed="false">
      <c r="A6212" s="2" t="s">
        <v>11378</v>
      </c>
      <c r="B6212" s="2" t="s">
        <v>4107</v>
      </c>
      <c r="C6212" s="2" t="s">
        <v>5164</v>
      </c>
      <c r="D6212" s="13" t="n">
        <v>46141</v>
      </c>
      <c r="E6212" s="2" t="s">
        <v>98</v>
      </c>
      <c r="F6212" s="2" t="s">
        <v>145</v>
      </c>
      <c r="G6212" s="2" t="s">
        <v>142</v>
      </c>
    </row>
    <row r="6213" customFormat="false" ht="15" hidden="false" customHeight="false" outlineLevel="0" collapsed="false">
      <c r="A6213" s="2" t="s">
        <v>11379</v>
      </c>
      <c r="B6213" s="2" t="s">
        <v>5023</v>
      </c>
      <c r="C6213" s="2" t="s">
        <v>5172</v>
      </c>
      <c r="D6213" s="13" t="n">
        <v>45591</v>
      </c>
      <c r="E6213" s="2" t="s">
        <v>98</v>
      </c>
      <c r="F6213" s="2" t="s">
        <v>98</v>
      </c>
      <c r="G6213" s="2" t="s">
        <v>133</v>
      </c>
    </row>
    <row r="6214" customFormat="false" ht="15" hidden="false" customHeight="false" outlineLevel="0" collapsed="false">
      <c r="A6214" s="2" t="s">
        <v>11380</v>
      </c>
      <c r="B6214" s="2" t="s">
        <v>186</v>
      </c>
      <c r="C6214" s="2" t="s">
        <v>5164</v>
      </c>
      <c r="D6214" s="13" t="n">
        <v>46163</v>
      </c>
      <c r="E6214" s="2" t="s">
        <v>98</v>
      </c>
      <c r="F6214" s="2" t="s">
        <v>98</v>
      </c>
      <c r="G6214" s="2" t="s">
        <v>99</v>
      </c>
    </row>
    <row r="6215" customFormat="false" ht="15" hidden="false" customHeight="false" outlineLevel="0" collapsed="false">
      <c r="A6215" s="2" t="s">
        <v>11381</v>
      </c>
      <c r="B6215" s="2" t="s">
        <v>1442</v>
      </c>
      <c r="C6215" s="2" t="s">
        <v>5166</v>
      </c>
      <c r="D6215" s="13" t="n">
        <v>45860</v>
      </c>
      <c r="E6215" s="2" t="s">
        <v>98</v>
      </c>
      <c r="F6215" s="2" t="s">
        <v>128</v>
      </c>
      <c r="G6215" s="2" t="s">
        <v>136</v>
      </c>
    </row>
    <row r="6216" customFormat="false" ht="15" hidden="false" customHeight="false" outlineLevel="0" collapsed="false">
      <c r="A6216" s="2" t="s">
        <v>11382</v>
      </c>
      <c r="B6216" s="2" t="s">
        <v>1365</v>
      </c>
      <c r="C6216" s="2" t="s">
        <v>5166</v>
      </c>
      <c r="D6216" s="13" t="n">
        <v>45767</v>
      </c>
      <c r="E6216" s="2" t="s">
        <v>165</v>
      </c>
      <c r="F6216" s="2" t="s">
        <v>163</v>
      </c>
      <c r="G6216" s="2" t="s">
        <v>133</v>
      </c>
    </row>
    <row r="6217" customFormat="false" ht="15" hidden="false" customHeight="false" outlineLevel="0" collapsed="false">
      <c r="A6217" s="2" t="s">
        <v>11383</v>
      </c>
      <c r="B6217" s="2" t="s">
        <v>3964</v>
      </c>
      <c r="C6217" s="2" t="s">
        <v>5168</v>
      </c>
      <c r="D6217" s="13" t="n">
        <v>45756</v>
      </c>
      <c r="E6217" s="2" t="s">
        <v>165</v>
      </c>
      <c r="F6217" s="2" t="s">
        <v>98</v>
      </c>
      <c r="G6217" s="2" t="s">
        <v>133</v>
      </c>
    </row>
    <row r="6218" customFormat="false" ht="15" hidden="false" customHeight="false" outlineLevel="0" collapsed="false">
      <c r="A6218" s="2" t="s">
        <v>11384</v>
      </c>
      <c r="B6218" s="2" t="s">
        <v>4410</v>
      </c>
      <c r="C6218" s="2" t="s">
        <v>5168</v>
      </c>
      <c r="D6218" s="13" t="n">
        <v>45725</v>
      </c>
      <c r="E6218" s="2" t="s">
        <v>114</v>
      </c>
      <c r="F6218" s="2" t="s">
        <v>98</v>
      </c>
      <c r="G6218" s="2" t="s">
        <v>130</v>
      </c>
    </row>
    <row r="6219" customFormat="false" ht="15" hidden="false" customHeight="false" outlineLevel="0" collapsed="false">
      <c r="A6219" s="2" t="s">
        <v>11385</v>
      </c>
      <c r="B6219" s="2" t="s">
        <v>1337</v>
      </c>
      <c r="C6219" s="2" t="s">
        <v>5168</v>
      </c>
      <c r="D6219" s="13" t="n">
        <v>45859</v>
      </c>
      <c r="E6219" s="2" t="s">
        <v>114</v>
      </c>
      <c r="F6219" s="2" t="s">
        <v>98</v>
      </c>
      <c r="G6219" s="2" t="s">
        <v>99</v>
      </c>
    </row>
    <row r="6220" customFormat="false" ht="15" hidden="false" customHeight="false" outlineLevel="0" collapsed="false">
      <c r="A6220" s="2" t="s">
        <v>11386</v>
      </c>
      <c r="B6220" s="2" t="s">
        <v>188</v>
      </c>
      <c r="C6220" s="2" t="s">
        <v>5172</v>
      </c>
      <c r="D6220" s="13" t="n">
        <v>45619</v>
      </c>
      <c r="E6220" s="2" t="s">
        <v>98</v>
      </c>
      <c r="F6220" s="2" t="s">
        <v>98</v>
      </c>
      <c r="G6220" s="2" t="s">
        <v>142</v>
      </c>
    </row>
    <row r="6221" customFormat="false" ht="15" hidden="false" customHeight="false" outlineLevel="0" collapsed="false">
      <c r="A6221" s="2" t="s">
        <v>11387</v>
      </c>
      <c r="B6221" s="2" t="s">
        <v>366</v>
      </c>
      <c r="C6221" s="2" t="s">
        <v>5172</v>
      </c>
      <c r="D6221" s="13" t="n">
        <v>45530</v>
      </c>
      <c r="E6221" s="2" t="s">
        <v>128</v>
      </c>
      <c r="F6221" s="2" t="s">
        <v>98</v>
      </c>
      <c r="G6221" s="2" t="s">
        <v>115</v>
      </c>
    </row>
    <row r="6222" customFormat="false" ht="15" hidden="false" customHeight="false" outlineLevel="0" collapsed="false">
      <c r="A6222" s="2" t="s">
        <v>11388</v>
      </c>
      <c r="B6222" s="2" t="s">
        <v>5008</v>
      </c>
      <c r="C6222" s="2" t="s">
        <v>5190</v>
      </c>
      <c r="D6222" s="13" t="n">
        <v>45857</v>
      </c>
      <c r="E6222" s="2" t="s">
        <v>98</v>
      </c>
      <c r="F6222" s="2" t="s">
        <v>98</v>
      </c>
      <c r="G6222" s="2" t="s">
        <v>130</v>
      </c>
    </row>
    <row r="6223" customFormat="false" ht="15" hidden="false" customHeight="false" outlineLevel="0" collapsed="false">
      <c r="A6223" s="2" t="s">
        <v>11389</v>
      </c>
      <c r="B6223" s="2" t="s">
        <v>4804</v>
      </c>
      <c r="C6223" s="2" t="s">
        <v>5168</v>
      </c>
      <c r="D6223" s="13" t="n">
        <v>45997</v>
      </c>
      <c r="E6223" s="2" t="s">
        <v>128</v>
      </c>
      <c r="F6223" s="2" t="s">
        <v>98</v>
      </c>
      <c r="G6223" s="2" t="s">
        <v>99</v>
      </c>
    </row>
    <row r="6224" customFormat="false" ht="15" hidden="false" customHeight="false" outlineLevel="0" collapsed="false">
      <c r="A6224" s="2" t="s">
        <v>11390</v>
      </c>
      <c r="B6224" s="2" t="s">
        <v>770</v>
      </c>
      <c r="C6224" s="2" t="s">
        <v>5166</v>
      </c>
      <c r="D6224" s="13" t="n">
        <v>45788</v>
      </c>
      <c r="E6224" s="2" t="s">
        <v>123</v>
      </c>
      <c r="F6224" s="2" t="s">
        <v>119</v>
      </c>
      <c r="G6224" s="2" t="s">
        <v>111</v>
      </c>
    </row>
    <row r="6225" customFormat="false" ht="15" hidden="false" customHeight="false" outlineLevel="0" collapsed="false">
      <c r="A6225" s="2" t="s">
        <v>11391</v>
      </c>
      <c r="B6225" s="2" t="s">
        <v>4534</v>
      </c>
      <c r="C6225" s="2" t="s">
        <v>5172</v>
      </c>
      <c r="D6225" s="13" t="n">
        <v>46020</v>
      </c>
      <c r="E6225" s="2" t="s">
        <v>98</v>
      </c>
      <c r="F6225" s="2" t="s">
        <v>98</v>
      </c>
      <c r="G6225" s="2" t="s">
        <v>136</v>
      </c>
    </row>
    <row r="6226" customFormat="false" ht="15" hidden="false" customHeight="false" outlineLevel="0" collapsed="false">
      <c r="A6226" s="2" t="s">
        <v>11392</v>
      </c>
      <c r="B6226" s="2" t="s">
        <v>1059</v>
      </c>
      <c r="C6226" s="2" t="s">
        <v>5164</v>
      </c>
      <c r="D6226" s="13" t="n">
        <v>46045</v>
      </c>
      <c r="E6226" s="2" t="s">
        <v>98</v>
      </c>
      <c r="F6226" s="2" t="s">
        <v>128</v>
      </c>
      <c r="G6226" s="2" t="s">
        <v>99</v>
      </c>
    </row>
    <row r="6227" customFormat="false" ht="15" hidden="false" customHeight="false" outlineLevel="0" collapsed="false">
      <c r="A6227" s="2" t="s">
        <v>11393</v>
      </c>
      <c r="B6227" s="2" t="s">
        <v>5125</v>
      </c>
      <c r="C6227" s="2" t="s">
        <v>5172</v>
      </c>
      <c r="D6227" s="13" t="n">
        <v>46187</v>
      </c>
      <c r="E6227" s="2" t="s">
        <v>98</v>
      </c>
      <c r="F6227" s="2" t="s">
        <v>98</v>
      </c>
      <c r="G6227" s="2" t="s">
        <v>124</v>
      </c>
    </row>
    <row r="6228" customFormat="false" ht="15" hidden="false" customHeight="false" outlineLevel="0" collapsed="false">
      <c r="A6228" s="2" t="s">
        <v>11394</v>
      </c>
      <c r="B6228" s="2" t="s">
        <v>2152</v>
      </c>
      <c r="C6228" s="2" t="s">
        <v>5164</v>
      </c>
      <c r="D6228" s="13" t="n">
        <v>45460</v>
      </c>
      <c r="E6228" s="2" t="s">
        <v>98</v>
      </c>
      <c r="F6228" s="2" t="s">
        <v>119</v>
      </c>
      <c r="G6228" s="2" t="s">
        <v>109</v>
      </c>
    </row>
    <row r="6229" customFormat="false" ht="15" hidden="false" customHeight="false" outlineLevel="0" collapsed="false">
      <c r="A6229" s="2" t="s">
        <v>11395</v>
      </c>
      <c r="B6229" s="2" t="s">
        <v>1087</v>
      </c>
      <c r="C6229" s="2" t="s">
        <v>5190</v>
      </c>
      <c r="D6229" s="13" t="n">
        <v>45733</v>
      </c>
      <c r="E6229" s="2" t="s">
        <v>98</v>
      </c>
      <c r="F6229" s="2" t="s">
        <v>139</v>
      </c>
      <c r="G6229" s="2" t="s">
        <v>136</v>
      </c>
    </row>
    <row r="6230" customFormat="false" ht="15" hidden="false" customHeight="false" outlineLevel="0" collapsed="false">
      <c r="A6230" s="2" t="s">
        <v>11396</v>
      </c>
      <c r="B6230" s="2" t="s">
        <v>814</v>
      </c>
      <c r="C6230" s="2" t="s">
        <v>5164</v>
      </c>
      <c r="D6230" s="13" t="n">
        <v>45687</v>
      </c>
      <c r="E6230" s="2" t="s">
        <v>98</v>
      </c>
      <c r="F6230" s="2" t="s">
        <v>119</v>
      </c>
      <c r="G6230" s="2" t="s">
        <v>115</v>
      </c>
    </row>
    <row r="6231" customFormat="false" ht="15" hidden="false" customHeight="false" outlineLevel="0" collapsed="false">
      <c r="A6231" s="2" t="s">
        <v>11397</v>
      </c>
      <c r="B6231" s="2" t="s">
        <v>4952</v>
      </c>
      <c r="C6231" s="2" t="s">
        <v>5190</v>
      </c>
      <c r="D6231" s="13" t="n">
        <v>45955</v>
      </c>
      <c r="E6231" s="2" t="s">
        <v>98</v>
      </c>
      <c r="F6231" s="2" t="s">
        <v>98</v>
      </c>
      <c r="G6231" s="2" t="s">
        <v>136</v>
      </c>
    </row>
    <row r="6232" customFormat="false" ht="15" hidden="false" customHeight="false" outlineLevel="0" collapsed="false">
      <c r="A6232" s="2" t="s">
        <v>11398</v>
      </c>
      <c r="B6232" s="2" t="s">
        <v>4306</v>
      </c>
      <c r="C6232" s="2" t="s">
        <v>5190</v>
      </c>
      <c r="D6232" s="13" t="n">
        <v>46077</v>
      </c>
      <c r="E6232" s="2" t="s">
        <v>98</v>
      </c>
      <c r="F6232" s="2" t="s">
        <v>104</v>
      </c>
      <c r="G6232" s="2" t="s">
        <v>109</v>
      </c>
    </row>
    <row r="6233" customFormat="false" ht="15" hidden="false" customHeight="false" outlineLevel="0" collapsed="false">
      <c r="A6233" s="2" t="s">
        <v>11399</v>
      </c>
      <c r="B6233" s="2" t="s">
        <v>299</v>
      </c>
      <c r="C6233" s="2" t="s">
        <v>5164</v>
      </c>
      <c r="D6233" s="13" t="n">
        <v>45781</v>
      </c>
      <c r="E6233" s="2" t="s">
        <v>98</v>
      </c>
      <c r="F6233" s="2" t="s">
        <v>139</v>
      </c>
      <c r="G6233" s="2" t="s">
        <v>115</v>
      </c>
    </row>
    <row r="6234" customFormat="false" ht="15" hidden="false" customHeight="false" outlineLevel="0" collapsed="false">
      <c r="A6234" s="2" t="s">
        <v>11400</v>
      </c>
      <c r="B6234" s="2" t="s">
        <v>246</v>
      </c>
      <c r="C6234" s="2" t="s">
        <v>5168</v>
      </c>
      <c r="D6234" s="13" t="n">
        <v>45552</v>
      </c>
      <c r="E6234" s="2" t="s">
        <v>119</v>
      </c>
      <c r="F6234" s="2" t="s">
        <v>98</v>
      </c>
      <c r="G6234" s="2" t="s">
        <v>136</v>
      </c>
    </row>
    <row r="6235" customFormat="false" ht="15" hidden="false" customHeight="false" outlineLevel="0" collapsed="false">
      <c r="A6235" s="2" t="s">
        <v>11401</v>
      </c>
      <c r="B6235" s="2" t="s">
        <v>2911</v>
      </c>
      <c r="C6235" s="2" t="s">
        <v>5166</v>
      </c>
      <c r="D6235" s="13" t="n">
        <v>45463</v>
      </c>
      <c r="E6235" s="2" t="s">
        <v>145</v>
      </c>
      <c r="F6235" s="2" t="s">
        <v>114</v>
      </c>
      <c r="G6235" s="2" t="s">
        <v>120</v>
      </c>
    </row>
    <row r="6236" customFormat="false" ht="15" hidden="false" customHeight="false" outlineLevel="0" collapsed="false">
      <c r="A6236" s="2" t="s">
        <v>11402</v>
      </c>
      <c r="B6236" s="2" t="s">
        <v>5074</v>
      </c>
      <c r="C6236" s="2" t="s">
        <v>5190</v>
      </c>
      <c r="D6236" s="13" t="n">
        <v>45806</v>
      </c>
      <c r="E6236" s="2" t="s">
        <v>98</v>
      </c>
      <c r="F6236" s="2" t="s">
        <v>98</v>
      </c>
      <c r="G6236" s="2" t="s">
        <v>133</v>
      </c>
    </row>
    <row r="6237" customFormat="false" ht="15" hidden="false" customHeight="false" outlineLevel="0" collapsed="false">
      <c r="A6237" s="2" t="s">
        <v>11403</v>
      </c>
      <c r="B6237" s="2" t="s">
        <v>1348</v>
      </c>
      <c r="C6237" s="2" t="s">
        <v>5166</v>
      </c>
      <c r="D6237" s="13" t="n">
        <v>45647</v>
      </c>
      <c r="E6237" s="2" t="s">
        <v>145</v>
      </c>
      <c r="F6237" s="2" t="s">
        <v>119</v>
      </c>
      <c r="G6237" s="2" t="s">
        <v>133</v>
      </c>
    </row>
    <row r="6238" customFormat="false" ht="15" hidden="false" customHeight="false" outlineLevel="0" collapsed="false">
      <c r="A6238" s="2" t="s">
        <v>11404</v>
      </c>
      <c r="B6238" s="2" t="s">
        <v>5031</v>
      </c>
      <c r="C6238" s="2" t="s">
        <v>5190</v>
      </c>
      <c r="D6238" s="13" t="n">
        <v>46009</v>
      </c>
      <c r="E6238" s="2" t="s">
        <v>98</v>
      </c>
      <c r="F6238" s="2" t="s">
        <v>98</v>
      </c>
      <c r="G6238" s="2" t="s">
        <v>142</v>
      </c>
    </row>
    <row r="6239" customFormat="false" ht="15" hidden="false" customHeight="false" outlineLevel="0" collapsed="false">
      <c r="A6239" s="2" t="s">
        <v>11405</v>
      </c>
      <c r="B6239" s="2" t="s">
        <v>5095</v>
      </c>
      <c r="C6239" s="2" t="s">
        <v>5190</v>
      </c>
      <c r="D6239" s="13" t="n">
        <v>45538</v>
      </c>
      <c r="E6239" s="2" t="s">
        <v>98</v>
      </c>
      <c r="F6239" s="2" t="s">
        <v>98</v>
      </c>
      <c r="G6239" s="2" t="s">
        <v>111</v>
      </c>
    </row>
    <row r="6240" customFormat="false" ht="15" hidden="false" customHeight="false" outlineLevel="0" collapsed="false">
      <c r="A6240" s="2" t="s">
        <v>11406</v>
      </c>
      <c r="B6240" s="2" t="s">
        <v>2362</v>
      </c>
      <c r="C6240" s="2" t="s">
        <v>5164</v>
      </c>
      <c r="D6240" s="13" t="n">
        <v>45592</v>
      </c>
      <c r="E6240" s="2" t="s">
        <v>98</v>
      </c>
      <c r="F6240" s="2" t="s">
        <v>139</v>
      </c>
      <c r="G6240" s="2" t="s">
        <v>124</v>
      </c>
    </row>
    <row r="6241" customFormat="false" ht="15" hidden="false" customHeight="false" outlineLevel="0" collapsed="false">
      <c r="A6241" s="2" t="s">
        <v>11407</v>
      </c>
      <c r="B6241" s="2" t="s">
        <v>815</v>
      </c>
      <c r="C6241" s="2" t="s">
        <v>5164</v>
      </c>
      <c r="D6241" s="13" t="n">
        <v>45782</v>
      </c>
      <c r="E6241" s="2" t="s">
        <v>98</v>
      </c>
      <c r="F6241" s="2" t="s">
        <v>108</v>
      </c>
      <c r="G6241" s="2" t="s">
        <v>120</v>
      </c>
    </row>
    <row r="6242" customFormat="false" ht="15" hidden="false" customHeight="false" outlineLevel="0" collapsed="false">
      <c r="A6242" s="2" t="s">
        <v>11408</v>
      </c>
      <c r="B6242" s="2" t="s">
        <v>1572</v>
      </c>
      <c r="C6242" s="2" t="s">
        <v>5190</v>
      </c>
      <c r="D6242" s="13" t="n">
        <v>45765</v>
      </c>
      <c r="E6242" s="2" t="s">
        <v>98</v>
      </c>
      <c r="F6242" s="2" t="s">
        <v>104</v>
      </c>
      <c r="G6242" s="2" t="s">
        <v>133</v>
      </c>
    </row>
    <row r="6243" customFormat="false" ht="15" hidden="false" customHeight="false" outlineLevel="0" collapsed="false">
      <c r="A6243" s="2" t="s">
        <v>11409</v>
      </c>
      <c r="B6243" s="2" t="s">
        <v>1016</v>
      </c>
      <c r="C6243" s="2" t="s">
        <v>5172</v>
      </c>
      <c r="D6243" s="13" t="n">
        <v>45725</v>
      </c>
      <c r="E6243" s="2" t="s">
        <v>139</v>
      </c>
      <c r="F6243" s="2" t="s">
        <v>98</v>
      </c>
      <c r="G6243" s="2" t="s">
        <v>120</v>
      </c>
    </row>
    <row r="6244" customFormat="false" ht="15" hidden="false" customHeight="false" outlineLevel="0" collapsed="false">
      <c r="A6244" s="2" t="s">
        <v>11410</v>
      </c>
      <c r="B6244" s="2" t="s">
        <v>2999</v>
      </c>
      <c r="C6244" s="2" t="s">
        <v>5166</v>
      </c>
      <c r="D6244" s="13" t="n">
        <v>46082</v>
      </c>
      <c r="E6244" s="2" t="s">
        <v>163</v>
      </c>
      <c r="F6244" s="2" t="s">
        <v>141</v>
      </c>
      <c r="G6244" s="2" t="s">
        <v>124</v>
      </c>
    </row>
    <row r="6245" customFormat="false" ht="15" hidden="false" customHeight="false" outlineLevel="0" collapsed="false">
      <c r="A6245" s="2" t="s">
        <v>11411</v>
      </c>
      <c r="B6245" s="2" t="s">
        <v>5008</v>
      </c>
      <c r="C6245" s="2" t="s">
        <v>5190</v>
      </c>
      <c r="D6245" s="13" t="n">
        <v>46119</v>
      </c>
      <c r="E6245" s="2" t="s">
        <v>98</v>
      </c>
      <c r="F6245" s="2" t="s">
        <v>98</v>
      </c>
      <c r="G6245" s="2" t="s">
        <v>130</v>
      </c>
    </row>
    <row r="6246" customFormat="false" ht="15" hidden="false" customHeight="false" outlineLevel="0" collapsed="false">
      <c r="A6246" s="2" t="s">
        <v>11412</v>
      </c>
      <c r="B6246" s="2" t="s">
        <v>4614</v>
      </c>
      <c r="C6246" s="2" t="s">
        <v>5164</v>
      </c>
      <c r="D6246" s="13" t="n">
        <v>45829</v>
      </c>
      <c r="E6246" s="2" t="s">
        <v>98</v>
      </c>
      <c r="F6246" s="2" t="s">
        <v>128</v>
      </c>
      <c r="G6246" s="2" t="s">
        <v>99</v>
      </c>
    </row>
    <row r="6247" customFormat="false" ht="15" hidden="false" customHeight="false" outlineLevel="0" collapsed="false">
      <c r="A6247" s="2" t="s">
        <v>11413</v>
      </c>
      <c r="B6247" s="2" t="s">
        <v>2070</v>
      </c>
      <c r="C6247" s="2" t="s">
        <v>5166</v>
      </c>
      <c r="D6247" s="13" t="n">
        <v>45949</v>
      </c>
      <c r="E6247" s="2" t="s">
        <v>108</v>
      </c>
      <c r="F6247" s="2" t="s">
        <v>119</v>
      </c>
      <c r="G6247" s="2" t="s">
        <v>120</v>
      </c>
    </row>
    <row r="6248" customFormat="false" ht="15" hidden="false" customHeight="false" outlineLevel="0" collapsed="false">
      <c r="A6248" s="2" t="s">
        <v>11414</v>
      </c>
      <c r="B6248" s="2" t="s">
        <v>1962</v>
      </c>
      <c r="C6248" s="2" t="s">
        <v>5164</v>
      </c>
      <c r="D6248" s="13" t="n">
        <v>45532</v>
      </c>
      <c r="E6248" s="2" t="s">
        <v>98</v>
      </c>
      <c r="F6248" s="2" t="s">
        <v>141</v>
      </c>
      <c r="G6248" s="2" t="s">
        <v>120</v>
      </c>
    </row>
    <row r="6249" customFormat="false" ht="15" hidden="false" customHeight="false" outlineLevel="0" collapsed="false">
      <c r="A6249" s="2" t="s">
        <v>11415</v>
      </c>
      <c r="B6249" s="2" t="s">
        <v>1552</v>
      </c>
      <c r="C6249" s="2" t="s">
        <v>5164</v>
      </c>
      <c r="D6249" s="13" t="n">
        <v>45914</v>
      </c>
      <c r="E6249" s="2" t="s">
        <v>98</v>
      </c>
      <c r="F6249" s="2" t="s">
        <v>104</v>
      </c>
      <c r="G6249" s="2" t="s">
        <v>111</v>
      </c>
    </row>
    <row r="6250" customFormat="false" ht="15" hidden="false" customHeight="false" outlineLevel="0" collapsed="false">
      <c r="A6250" s="2" t="s">
        <v>11416</v>
      </c>
      <c r="B6250" s="2" t="s">
        <v>1918</v>
      </c>
      <c r="C6250" s="2" t="s">
        <v>5164</v>
      </c>
      <c r="D6250" s="13" t="n">
        <v>46165</v>
      </c>
      <c r="E6250" s="2" t="s">
        <v>98</v>
      </c>
      <c r="F6250" s="2" t="s">
        <v>123</v>
      </c>
      <c r="G6250" s="2" t="s">
        <v>136</v>
      </c>
    </row>
    <row r="6251" customFormat="false" ht="15" hidden="false" customHeight="false" outlineLevel="0" collapsed="false">
      <c r="A6251" s="2" t="s">
        <v>11417</v>
      </c>
      <c r="B6251" s="2" t="s">
        <v>3141</v>
      </c>
      <c r="C6251" s="2" t="s">
        <v>5190</v>
      </c>
      <c r="D6251" s="13" t="n">
        <v>45924</v>
      </c>
      <c r="E6251" s="2" t="s">
        <v>98</v>
      </c>
      <c r="F6251" s="2" t="s">
        <v>119</v>
      </c>
      <c r="G6251" s="2" t="s">
        <v>111</v>
      </c>
    </row>
    <row r="6252" customFormat="false" ht="15" hidden="false" customHeight="false" outlineLevel="0" collapsed="false">
      <c r="A6252" s="2" t="s">
        <v>11418</v>
      </c>
      <c r="B6252" s="2" t="s">
        <v>2430</v>
      </c>
      <c r="C6252" s="2" t="s">
        <v>5172</v>
      </c>
      <c r="D6252" s="13" t="n">
        <v>45516</v>
      </c>
      <c r="E6252" s="2" t="s">
        <v>108</v>
      </c>
      <c r="F6252" s="2" t="s">
        <v>98</v>
      </c>
      <c r="G6252" s="2" t="s">
        <v>115</v>
      </c>
    </row>
    <row r="6253" customFormat="false" ht="15" hidden="false" customHeight="false" outlineLevel="0" collapsed="false">
      <c r="A6253" s="2" t="s">
        <v>11419</v>
      </c>
      <c r="B6253" s="2" t="s">
        <v>4690</v>
      </c>
      <c r="C6253" s="2" t="s">
        <v>5166</v>
      </c>
      <c r="D6253" s="13" t="n">
        <v>45937</v>
      </c>
      <c r="E6253" s="2" t="s">
        <v>165</v>
      </c>
      <c r="F6253" s="2" t="s">
        <v>98</v>
      </c>
      <c r="G6253" s="2" t="s">
        <v>133</v>
      </c>
    </row>
    <row r="6254" customFormat="false" ht="15" hidden="false" customHeight="false" outlineLevel="0" collapsed="false">
      <c r="A6254" s="2" t="s">
        <v>11420</v>
      </c>
      <c r="B6254" s="2" t="s">
        <v>4771</v>
      </c>
      <c r="C6254" s="2" t="s">
        <v>5168</v>
      </c>
      <c r="D6254" s="13" t="n">
        <v>45954</v>
      </c>
      <c r="E6254" s="2" t="s">
        <v>128</v>
      </c>
      <c r="F6254" s="2" t="s">
        <v>98</v>
      </c>
      <c r="G6254" s="2" t="s">
        <v>99</v>
      </c>
    </row>
    <row r="6255" customFormat="false" ht="15" hidden="false" customHeight="false" outlineLevel="0" collapsed="false">
      <c r="A6255" s="2" t="s">
        <v>11421</v>
      </c>
      <c r="B6255" s="2" t="s">
        <v>2750</v>
      </c>
      <c r="C6255" s="2" t="s">
        <v>5164</v>
      </c>
      <c r="D6255" s="13" t="n">
        <v>45974</v>
      </c>
      <c r="E6255" s="2" t="s">
        <v>98</v>
      </c>
      <c r="F6255" s="2" t="s">
        <v>128</v>
      </c>
      <c r="G6255" s="2" t="s">
        <v>142</v>
      </c>
    </row>
    <row r="6256" customFormat="false" ht="15" hidden="false" customHeight="false" outlineLevel="0" collapsed="false">
      <c r="A6256" s="2" t="s">
        <v>11422</v>
      </c>
      <c r="B6256" s="2" t="s">
        <v>330</v>
      </c>
      <c r="C6256" s="2" t="s">
        <v>5168</v>
      </c>
      <c r="D6256" s="13" t="n">
        <v>46154</v>
      </c>
      <c r="E6256" s="2" t="s">
        <v>128</v>
      </c>
      <c r="F6256" s="2" t="s">
        <v>98</v>
      </c>
      <c r="G6256" s="2" t="s">
        <v>111</v>
      </c>
    </row>
    <row r="6257" customFormat="false" ht="15" hidden="false" customHeight="false" outlineLevel="0" collapsed="false">
      <c r="A6257" s="2" t="s">
        <v>11423</v>
      </c>
      <c r="B6257" s="2" t="s">
        <v>4111</v>
      </c>
      <c r="C6257" s="2" t="s">
        <v>5168</v>
      </c>
      <c r="D6257" s="13" t="n">
        <v>46216</v>
      </c>
      <c r="E6257" s="2" t="s">
        <v>98</v>
      </c>
      <c r="F6257" s="2" t="s">
        <v>98</v>
      </c>
      <c r="G6257" s="2" t="s">
        <v>142</v>
      </c>
    </row>
    <row r="6258" customFormat="false" ht="15" hidden="false" customHeight="false" outlineLevel="0" collapsed="false">
      <c r="A6258" s="2" t="s">
        <v>11424</v>
      </c>
      <c r="B6258" s="2" t="s">
        <v>4954</v>
      </c>
      <c r="C6258" s="2" t="s">
        <v>5172</v>
      </c>
      <c r="D6258" s="13" t="n">
        <v>46035</v>
      </c>
      <c r="E6258" s="2" t="s">
        <v>98</v>
      </c>
      <c r="F6258" s="2" t="s">
        <v>98</v>
      </c>
      <c r="G6258" s="2" t="s">
        <v>111</v>
      </c>
    </row>
    <row r="6259" customFormat="false" ht="15" hidden="false" customHeight="false" outlineLevel="0" collapsed="false">
      <c r="A6259" s="2" t="s">
        <v>11425</v>
      </c>
      <c r="B6259" s="2" t="s">
        <v>4595</v>
      </c>
      <c r="C6259" s="2" t="s">
        <v>5190</v>
      </c>
      <c r="D6259" s="13" t="n">
        <v>45887</v>
      </c>
      <c r="E6259" s="2" t="s">
        <v>98</v>
      </c>
      <c r="F6259" s="2" t="s">
        <v>114</v>
      </c>
      <c r="G6259" s="2" t="s">
        <v>111</v>
      </c>
    </row>
    <row r="6260" customFormat="false" ht="15" hidden="false" customHeight="false" outlineLevel="0" collapsed="false">
      <c r="A6260" s="2" t="s">
        <v>11426</v>
      </c>
      <c r="B6260" s="2" t="s">
        <v>4460</v>
      </c>
      <c r="C6260" s="2" t="s">
        <v>5190</v>
      </c>
      <c r="D6260" s="13" t="n">
        <v>45971</v>
      </c>
      <c r="E6260" s="2" t="s">
        <v>98</v>
      </c>
      <c r="F6260" s="2" t="s">
        <v>139</v>
      </c>
      <c r="G6260" s="2" t="s">
        <v>130</v>
      </c>
    </row>
    <row r="6261" customFormat="false" ht="15" hidden="false" customHeight="false" outlineLevel="0" collapsed="false">
      <c r="A6261" s="2" t="s">
        <v>11427</v>
      </c>
      <c r="B6261" s="2" t="s">
        <v>5024</v>
      </c>
      <c r="C6261" s="2" t="s">
        <v>5172</v>
      </c>
      <c r="D6261" s="13" t="n">
        <v>45740</v>
      </c>
      <c r="E6261" s="2" t="s">
        <v>98</v>
      </c>
      <c r="F6261" s="2" t="s">
        <v>98</v>
      </c>
      <c r="G6261" s="2" t="s">
        <v>136</v>
      </c>
    </row>
    <row r="6262" customFormat="false" ht="15" hidden="false" customHeight="false" outlineLevel="0" collapsed="false">
      <c r="A6262" s="2" t="s">
        <v>11428</v>
      </c>
      <c r="B6262" s="2" t="s">
        <v>1813</v>
      </c>
      <c r="C6262" s="2" t="s">
        <v>5164</v>
      </c>
      <c r="D6262" s="13" t="n">
        <v>45494</v>
      </c>
      <c r="E6262" s="2" t="s">
        <v>98</v>
      </c>
      <c r="F6262" s="2" t="s">
        <v>98</v>
      </c>
      <c r="G6262" s="2" t="s">
        <v>115</v>
      </c>
    </row>
    <row r="6263" customFormat="false" ht="15" hidden="false" customHeight="false" outlineLevel="0" collapsed="false">
      <c r="A6263" s="2" t="s">
        <v>11429</v>
      </c>
      <c r="B6263" s="2" t="s">
        <v>3196</v>
      </c>
      <c r="C6263" s="2" t="s">
        <v>5172</v>
      </c>
      <c r="D6263" s="13" t="n">
        <v>46050</v>
      </c>
      <c r="E6263" s="2" t="s">
        <v>119</v>
      </c>
      <c r="F6263" s="2" t="s">
        <v>98</v>
      </c>
      <c r="G6263" s="2" t="s">
        <v>130</v>
      </c>
    </row>
    <row r="6264" customFormat="false" ht="15" hidden="false" customHeight="false" outlineLevel="0" collapsed="false">
      <c r="A6264" s="2" t="s">
        <v>11430</v>
      </c>
      <c r="B6264" s="2" t="s">
        <v>5121</v>
      </c>
      <c r="C6264" s="2" t="s">
        <v>5172</v>
      </c>
      <c r="D6264" s="13" t="n">
        <v>45637</v>
      </c>
      <c r="E6264" s="2" t="s">
        <v>98</v>
      </c>
      <c r="F6264" s="2" t="s">
        <v>98</v>
      </c>
      <c r="G6264" s="2" t="s">
        <v>120</v>
      </c>
    </row>
    <row r="6265" customFormat="false" ht="15" hidden="false" customHeight="false" outlineLevel="0" collapsed="false">
      <c r="A6265" s="2" t="s">
        <v>11431</v>
      </c>
      <c r="B6265" s="2" t="s">
        <v>1999</v>
      </c>
      <c r="C6265" s="2" t="s">
        <v>5164</v>
      </c>
      <c r="D6265" s="13" t="n">
        <v>45864</v>
      </c>
      <c r="E6265" s="2" t="s">
        <v>98</v>
      </c>
      <c r="F6265" s="2" t="s">
        <v>139</v>
      </c>
      <c r="G6265" s="2" t="s">
        <v>111</v>
      </c>
    </row>
    <row r="6266" customFormat="false" ht="15" hidden="false" customHeight="false" outlineLevel="0" collapsed="false">
      <c r="A6266" s="2" t="s">
        <v>11432</v>
      </c>
      <c r="B6266" s="2" t="s">
        <v>1861</v>
      </c>
      <c r="C6266" s="2" t="s">
        <v>5164</v>
      </c>
      <c r="D6266" s="13" t="n">
        <v>46168</v>
      </c>
      <c r="E6266" s="2" t="s">
        <v>98</v>
      </c>
      <c r="F6266" s="2" t="s">
        <v>141</v>
      </c>
      <c r="G6266" s="2" t="s">
        <v>133</v>
      </c>
    </row>
    <row r="6267" customFormat="false" ht="15" hidden="false" customHeight="false" outlineLevel="0" collapsed="false">
      <c r="A6267" s="2" t="s">
        <v>11433</v>
      </c>
      <c r="B6267" s="2" t="s">
        <v>1755</v>
      </c>
      <c r="C6267" s="2" t="s">
        <v>5166</v>
      </c>
      <c r="D6267" s="13" t="n">
        <v>45483</v>
      </c>
      <c r="E6267" s="2" t="s">
        <v>98</v>
      </c>
      <c r="F6267" s="2" t="s">
        <v>139</v>
      </c>
      <c r="G6267" s="2" t="s">
        <v>99</v>
      </c>
    </row>
    <row r="6268" customFormat="false" ht="15" hidden="false" customHeight="false" outlineLevel="0" collapsed="false">
      <c r="A6268" s="2" t="s">
        <v>11434</v>
      </c>
      <c r="B6268" s="2" t="s">
        <v>1662</v>
      </c>
      <c r="C6268" s="2" t="s">
        <v>5166</v>
      </c>
      <c r="D6268" s="13" t="n">
        <v>46086</v>
      </c>
      <c r="E6268" s="2" t="s">
        <v>139</v>
      </c>
      <c r="F6268" s="2" t="s">
        <v>114</v>
      </c>
      <c r="G6268" s="2" t="s">
        <v>124</v>
      </c>
    </row>
    <row r="6269" customFormat="false" ht="15" hidden="false" customHeight="false" outlineLevel="0" collapsed="false">
      <c r="A6269" s="2" t="s">
        <v>11435</v>
      </c>
      <c r="B6269" s="2" t="s">
        <v>5062</v>
      </c>
      <c r="C6269" s="2" t="s">
        <v>5172</v>
      </c>
      <c r="D6269" s="13" t="n">
        <v>45640</v>
      </c>
      <c r="E6269" s="2" t="s">
        <v>98</v>
      </c>
      <c r="F6269" s="2" t="s">
        <v>98</v>
      </c>
      <c r="G6269" s="2" t="s">
        <v>142</v>
      </c>
    </row>
    <row r="6270" customFormat="false" ht="15" hidden="false" customHeight="false" outlineLevel="0" collapsed="false">
      <c r="A6270" s="2" t="s">
        <v>11436</v>
      </c>
      <c r="B6270" s="2" t="s">
        <v>788</v>
      </c>
      <c r="C6270" s="2" t="s">
        <v>5168</v>
      </c>
      <c r="D6270" s="13" t="n">
        <v>46169</v>
      </c>
      <c r="E6270" s="2" t="s">
        <v>165</v>
      </c>
      <c r="F6270" s="2" t="s">
        <v>98</v>
      </c>
      <c r="G6270" s="2" t="s">
        <v>99</v>
      </c>
    </row>
    <row r="6271" customFormat="false" ht="15" hidden="false" customHeight="false" outlineLevel="0" collapsed="false">
      <c r="A6271" s="2" t="s">
        <v>11437</v>
      </c>
      <c r="B6271" s="2" t="s">
        <v>4500</v>
      </c>
      <c r="C6271" s="2" t="s">
        <v>5190</v>
      </c>
      <c r="D6271" s="13" t="n">
        <v>45935</v>
      </c>
      <c r="E6271" s="2" t="s">
        <v>98</v>
      </c>
      <c r="F6271" s="2" t="s">
        <v>128</v>
      </c>
      <c r="G6271" s="2" t="s">
        <v>99</v>
      </c>
    </row>
    <row r="6272" customFormat="false" ht="15" hidden="false" customHeight="false" outlineLevel="0" collapsed="false">
      <c r="A6272" s="2" t="s">
        <v>11438</v>
      </c>
      <c r="B6272" s="2" t="s">
        <v>4103</v>
      </c>
      <c r="C6272" s="2" t="s">
        <v>5164</v>
      </c>
      <c r="D6272" s="13" t="n">
        <v>46171</v>
      </c>
      <c r="E6272" s="2" t="s">
        <v>98</v>
      </c>
      <c r="F6272" s="2" t="s">
        <v>139</v>
      </c>
      <c r="G6272" s="2" t="s">
        <v>124</v>
      </c>
    </row>
    <row r="6273" customFormat="false" ht="15" hidden="false" customHeight="false" outlineLevel="0" collapsed="false">
      <c r="A6273" s="2" t="s">
        <v>11439</v>
      </c>
      <c r="B6273" s="2" t="s">
        <v>1162</v>
      </c>
      <c r="C6273" s="2" t="s">
        <v>5166</v>
      </c>
      <c r="D6273" s="13" t="n">
        <v>46138</v>
      </c>
      <c r="E6273" s="2" t="s">
        <v>139</v>
      </c>
      <c r="F6273" s="2" t="s">
        <v>104</v>
      </c>
      <c r="G6273" s="2" t="s">
        <v>136</v>
      </c>
    </row>
    <row r="6274" customFormat="false" ht="15" hidden="false" customHeight="false" outlineLevel="0" collapsed="false">
      <c r="A6274" s="2" t="s">
        <v>11440</v>
      </c>
      <c r="B6274" s="2" t="s">
        <v>4712</v>
      </c>
      <c r="C6274" s="2" t="s">
        <v>5190</v>
      </c>
      <c r="D6274" s="13" t="n">
        <v>45532</v>
      </c>
      <c r="E6274" s="2" t="s">
        <v>98</v>
      </c>
      <c r="F6274" s="2" t="s">
        <v>123</v>
      </c>
      <c r="G6274" s="2" t="s">
        <v>130</v>
      </c>
    </row>
    <row r="6275" customFormat="false" ht="15" hidden="false" customHeight="false" outlineLevel="0" collapsed="false">
      <c r="A6275" s="2" t="s">
        <v>11441</v>
      </c>
      <c r="B6275" s="2" t="s">
        <v>4373</v>
      </c>
      <c r="C6275" s="2" t="s">
        <v>5168</v>
      </c>
      <c r="D6275" s="13" t="n">
        <v>45854</v>
      </c>
      <c r="E6275" s="2" t="s">
        <v>108</v>
      </c>
      <c r="F6275" s="2" t="s">
        <v>98</v>
      </c>
      <c r="G6275" s="2" t="s">
        <v>99</v>
      </c>
    </row>
    <row r="6276" customFormat="false" ht="15" hidden="false" customHeight="false" outlineLevel="0" collapsed="false">
      <c r="A6276" s="2" t="s">
        <v>11442</v>
      </c>
      <c r="B6276" s="2" t="s">
        <v>541</v>
      </c>
      <c r="C6276" s="2" t="s">
        <v>5164</v>
      </c>
      <c r="D6276" s="13" t="n">
        <v>45630</v>
      </c>
      <c r="E6276" s="2" t="s">
        <v>98</v>
      </c>
      <c r="F6276" s="2" t="s">
        <v>128</v>
      </c>
      <c r="G6276" s="2" t="s">
        <v>130</v>
      </c>
    </row>
    <row r="6277" customFormat="false" ht="15" hidden="false" customHeight="false" outlineLevel="0" collapsed="false">
      <c r="A6277" s="2" t="s">
        <v>11443</v>
      </c>
      <c r="B6277" s="2" t="s">
        <v>4945</v>
      </c>
      <c r="C6277" s="2" t="s">
        <v>5190</v>
      </c>
      <c r="D6277" s="13" t="n">
        <v>45519</v>
      </c>
      <c r="E6277" s="2" t="s">
        <v>98</v>
      </c>
      <c r="F6277" s="2" t="s">
        <v>98</v>
      </c>
      <c r="G6277" s="2" t="s">
        <v>133</v>
      </c>
    </row>
    <row r="6278" customFormat="false" ht="15" hidden="false" customHeight="false" outlineLevel="0" collapsed="false">
      <c r="A6278" s="2" t="s">
        <v>11444</v>
      </c>
      <c r="B6278" s="2" t="s">
        <v>395</v>
      </c>
      <c r="C6278" s="2" t="s">
        <v>5164</v>
      </c>
      <c r="D6278" s="13" t="n">
        <v>45638</v>
      </c>
      <c r="E6278" s="2" t="s">
        <v>98</v>
      </c>
      <c r="F6278" s="2" t="s">
        <v>123</v>
      </c>
      <c r="G6278" s="2" t="s">
        <v>136</v>
      </c>
    </row>
    <row r="6279" customFormat="false" ht="15" hidden="false" customHeight="false" outlineLevel="0" collapsed="false">
      <c r="A6279" s="2" t="s">
        <v>11445</v>
      </c>
      <c r="B6279" s="2" t="s">
        <v>376</v>
      </c>
      <c r="C6279" s="2" t="s">
        <v>5166</v>
      </c>
      <c r="D6279" s="13" t="n">
        <v>45797</v>
      </c>
      <c r="E6279" s="2" t="s">
        <v>114</v>
      </c>
      <c r="F6279" s="2" t="s">
        <v>123</v>
      </c>
      <c r="G6279" s="2" t="s">
        <v>124</v>
      </c>
    </row>
    <row r="6280" customFormat="false" ht="15" hidden="false" customHeight="false" outlineLevel="0" collapsed="false">
      <c r="A6280" s="2" t="s">
        <v>11446</v>
      </c>
      <c r="B6280" s="2" t="s">
        <v>5073</v>
      </c>
      <c r="C6280" s="2" t="s">
        <v>5172</v>
      </c>
      <c r="D6280" s="13" t="n">
        <v>45484</v>
      </c>
      <c r="E6280" s="2" t="s">
        <v>98</v>
      </c>
      <c r="F6280" s="2" t="s">
        <v>98</v>
      </c>
      <c r="G6280" s="2" t="s">
        <v>115</v>
      </c>
    </row>
    <row r="6281" customFormat="false" ht="15" hidden="false" customHeight="false" outlineLevel="0" collapsed="false">
      <c r="A6281" s="2" t="s">
        <v>11447</v>
      </c>
      <c r="B6281" s="2" t="s">
        <v>144</v>
      </c>
      <c r="C6281" s="2" t="s">
        <v>5168</v>
      </c>
      <c r="D6281" s="13" t="n">
        <v>45775</v>
      </c>
      <c r="E6281" s="2" t="s">
        <v>145</v>
      </c>
      <c r="F6281" s="2" t="s">
        <v>98</v>
      </c>
      <c r="G6281" s="2" t="s">
        <v>130</v>
      </c>
    </row>
    <row r="6282" customFormat="false" ht="15" hidden="false" customHeight="false" outlineLevel="0" collapsed="false">
      <c r="A6282" s="2" t="s">
        <v>11448</v>
      </c>
      <c r="B6282" s="2" t="s">
        <v>3990</v>
      </c>
      <c r="C6282" s="2" t="s">
        <v>5164</v>
      </c>
      <c r="D6282" s="13" t="n">
        <v>45856</v>
      </c>
      <c r="E6282" s="2" t="s">
        <v>98</v>
      </c>
      <c r="F6282" s="2" t="s">
        <v>114</v>
      </c>
      <c r="G6282" s="2" t="s">
        <v>109</v>
      </c>
    </row>
    <row r="6283" customFormat="false" ht="15" hidden="false" customHeight="false" outlineLevel="0" collapsed="false">
      <c r="A6283" s="2" t="s">
        <v>11449</v>
      </c>
      <c r="B6283" s="2" t="s">
        <v>5037</v>
      </c>
      <c r="C6283" s="2" t="s">
        <v>5190</v>
      </c>
      <c r="D6283" s="13" t="n">
        <v>46000</v>
      </c>
      <c r="E6283" s="2" t="s">
        <v>98</v>
      </c>
      <c r="F6283" s="2" t="s">
        <v>98</v>
      </c>
      <c r="G6283" s="2" t="s">
        <v>124</v>
      </c>
    </row>
    <row r="6284" customFormat="false" ht="15" hidden="false" customHeight="false" outlineLevel="0" collapsed="false">
      <c r="A6284" s="2" t="s">
        <v>11450</v>
      </c>
      <c r="B6284" s="2" t="s">
        <v>149</v>
      </c>
      <c r="C6284" s="2" t="s">
        <v>5168</v>
      </c>
      <c r="D6284" s="13" t="n">
        <v>45877</v>
      </c>
      <c r="E6284" s="2" t="s">
        <v>139</v>
      </c>
      <c r="F6284" s="2" t="s">
        <v>98</v>
      </c>
      <c r="G6284" s="2" t="s">
        <v>142</v>
      </c>
    </row>
    <row r="6285" customFormat="false" ht="15" hidden="false" customHeight="false" outlineLevel="0" collapsed="false">
      <c r="A6285" s="2" t="s">
        <v>11451</v>
      </c>
      <c r="B6285" s="2" t="s">
        <v>1908</v>
      </c>
      <c r="C6285" s="2" t="s">
        <v>5164</v>
      </c>
      <c r="D6285" s="13" t="n">
        <v>45494</v>
      </c>
      <c r="E6285" s="2" t="s">
        <v>98</v>
      </c>
      <c r="F6285" s="2" t="s">
        <v>104</v>
      </c>
      <c r="G6285" s="2" t="s">
        <v>133</v>
      </c>
    </row>
    <row r="6286" customFormat="false" ht="15" hidden="false" customHeight="false" outlineLevel="0" collapsed="false">
      <c r="A6286" s="2" t="s">
        <v>11452</v>
      </c>
      <c r="B6286" s="2" t="s">
        <v>4272</v>
      </c>
      <c r="C6286" s="2" t="s">
        <v>5168</v>
      </c>
      <c r="D6286" s="13" t="n">
        <v>46110</v>
      </c>
      <c r="E6286" s="2" t="s">
        <v>98</v>
      </c>
      <c r="F6286" s="2" t="s">
        <v>98</v>
      </c>
      <c r="G6286" s="2" t="s">
        <v>136</v>
      </c>
    </row>
    <row r="6287" customFormat="false" ht="15" hidden="false" customHeight="false" outlineLevel="0" collapsed="false">
      <c r="A6287" s="2" t="s">
        <v>11453</v>
      </c>
      <c r="B6287" s="2" t="s">
        <v>3441</v>
      </c>
      <c r="C6287" s="2" t="s">
        <v>5164</v>
      </c>
      <c r="D6287" s="13" t="n">
        <v>45324</v>
      </c>
      <c r="E6287" s="2" t="s">
        <v>98</v>
      </c>
      <c r="F6287" s="2" t="s">
        <v>104</v>
      </c>
      <c r="G6287" s="2" t="s">
        <v>111</v>
      </c>
    </row>
    <row r="6288" customFormat="false" ht="15" hidden="false" customHeight="false" outlineLevel="0" collapsed="false">
      <c r="A6288" s="2" t="s">
        <v>11454</v>
      </c>
      <c r="B6288" s="2" t="s">
        <v>5088</v>
      </c>
      <c r="C6288" s="2" t="s">
        <v>5172</v>
      </c>
      <c r="D6288" s="13" t="n">
        <v>45496</v>
      </c>
      <c r="E6288" s="2" t="s">
        <v>98</v>
      </c>
      <c r="F6288" s="2" t="s">
        <v>98</v>
      </c>
      <c r="G6288" s="2" t="s">
        <v>124</v>
      </c>
    </row>
    <row r="6289" customFormat="false" ht="15" hidden="false" customHeight="false" outlineLevel="0" collapsed="false">
      <c r="A6289" s="2" t="s">
        <v>11455</v>
      </c>
      <c r="B6289" s="2" t="s">
        <v>4808</v>
      </c>
      <c r="C6289" s="2" t="s">
        <v>5172</v>
      </c>
      <c r="D6289" s="13" t="n">
        <v>45589</v>
      </c>
      <c r="E6289" s="2" t="s">
        <v>145</v>
      </c>
      <c r="F6289" s="2" t="s">
        <v>98</v>
      </c>
      <c r="G6289" s="2" t="s">
        <v>99</v>
      </c>
    </row>
    <row r="6290" customFormat="false" ht="15" hidden="false" customHeight="false" outlineLevel="0" collapsed="false">
      <c r="A6290" s="2" t="s">
        <v>11456</v>
      </c>
      <c r="B6290" s="2" t="s">
        <v>1442</v>
      </c>
      <c r="C6290" s="2" t="s">
        <v>5166</v>
      </c>
      <c r="D6290" s="13" t="n">
        <v>45793</v>
      </c>
      <c r="E6290" s="2" t="s">
        <v>98</v>
      </c>
      <c r="F6290" s="2" t="s">
        <v>139</v>
      </c>
      <c r="G6290" s="2" t="s">
        <v>133</v>
      </c>
    </row>
    <row r="6291" customFormat="false" ht="15" hidden="false" customHeight="false" outlineLevel="0" collapsed="false">
      <c r="A6291" s="2" t="s">
        <v>11457</v>
      </c>
      <c r="B6291" s="2" t="s">
        <v>5037</v>
      </c>
      <c r="C6291" s="2" t="s">
        <v>5172</v>
      </c>
      <c r="D6291" s="13" t="n">
        <v>46219</v>
      </c>
      <c r="E6291" s="2" t="s">
        <v>98</v>
      </c>
      <c r="F6291" s="2" t="s">
        <v>98</v>
      </c>
      <c r="G6291" s="2" t="s">
        <v>109</v>
      </c>
    </row>
    <row r="6292" customFormat="false" ht="15" hidden="false" customHeight="false" outlineLevel="0" collapsed="false">
      <c r="A6292" s="2" t="s">
        <v>11458</v>
      </c>
      <c r="B6292" s="2" t="s">
        <v>4710</v>
      </c>
      <c r="C6292" s="2" t="s">
        <v>5172</v>
      </c>
      <c r="D6292" s="13" t="n">
        <v>45952</v>
      </c>
      <c r="E6292" s="2" t="s">
        <v>108</v>
      </c>
      <c r="F6292" s="2" t="s">
        <v>98</v>
      </c>
      <c r="G6292" s="2" t="s">
        <v>111</v>
      </c>
    </row>
    <row r="6293" customFormat="false" ht="15" hidden="false" customHeight="false" outlineLevel="0" collapsed="false">
      <c r="A6293" s="2" t="s">
        <v>11459</v>
      </c>
      <c r="B6293" s="2" t="s">
        <v>416</v>
      </c>
      <c r="C6293" s="2" t="s">
        <v>5166</v>
      </c>
      <c r="D6293" s="13" t="n">
        <v>45963</v>
      </c>
      <c r="E6293" s="2" t="s">
        <v>141</v>
      </c>
      <c r="F6293" s="2" t="s">
        <v>123</v>
      </c>
      <c r="G6293" s="2" t="s">
        <v>142</v>
      </c>
    </row>
    <row r="6294" customFormat="false" ht="15" hidden="false" customHeight="false" outlineLevel="0" collapsed="false">
      <c r="A6294" s="2" t="s">
        <v>11460</v>
      </c>
      <c r="B6294" s="2" t="s">
        <v>2415</v>
      </c>
      <c r="C6294" s="2" t="s">
        <v>5168</v>
      </c>
      <c r="D6294" s="13" t="n">
        <v>45629</v>
      </c>
      <c r="E6294" s="2" t="s">
        <v>119</v>
      </c>
      <c r="F6294" s="2" t="s">
        <v>98</v>
      </c>
      <c r="G6294" s="2" t="s">
        <v>142</v>
      </c>
    </row>
    <row r="6295" customFormat="false" ht="15" hidden="false" customHeight="false" outlineLevel="0" collapsed="false">
      <c r="A6295" s="2" t="s">
        <v>11461</v>
      </c>
      <c r="B6295" s="2" t="s">
        <v>687</v>
      </c>
      <c r="C6295" s="2" t="s">
        <v>5164</v>
      </c>
      <c r="D6295" s="13" t="n">
        <v>45869</v>
      </c>
      <c r="E6295" s="2" t="s">
        <v>98</v>
      </c>
      <c r="F6295" s="2" t="s">
        <v>108</v>
      </c>
      <c r="G6295" s="2" t="s">
        <v>120</v>
      </c>
    </row>
    <row r="6296" customFormat="false" ht="15" hidden="false" customHeight="false" outlineLevel="0" collapsed="false">
      <c r="A6296" s="2" t="s">
        <v>11462</v>
      </c>
      <c r="B6296" s="2" t="s">
        <v>2965</v>
      </c>
      <c r="C6296" s="2" t="s">
        <v>5166</v>
      </c>
      <c r="D6296" s="13" t="n">
        <v>45906</v>
      </c>
      <c r="E6296" s="2" t="s">
        <v>119</v>
      </c>
      <c r="F6296" s="2" t="s">
        <v>139</v>
      </c>
      <c r="G6296" s="2" t="s">
        <v>136</v>
      </c>
    </row>
    <row r="6297" customFormat="false" ht="15" hidden="false" customHeight="false" outlineLevel="0" collapsed="false">
      <c r="A6297" s="2" t="s">
        <v>11463</v>
      </c>
      <c r="B6297" s="2" t="s">
        <v>2147</v>
      </c>
      <c r="C6297" s="2" t="s">
        <v>5168</v>
      </c>
      <c r="D6297" s="13" t="n">
        <v>46141</v>
      </c>
      <c r="E6297" s="2" t="s">
        <v>119</v>
      </c>
      <c r="F6297" s="2" t="s">
        <v>98</v>
      </c>
      <c r="G6297" s="2" t="s">
        <v>133</v>
      </c>
    </row>
    <row r="6298" customFormat="false" ht="15" hidden="false" customHeight="false" outlineLevel="0" collapsed="false">
      <c r="A6298" s="2" t="s">
        <v>11464</v>
      </c>
      <c r="B6298" s="2" t="s">
        <v>2542</v>
      </c>
      <c r="C6298" s="2" t="s">
        <v>5168</v>
      </c>
      <c r="D6298" s="13" t="n">
        <v>45904</v>
      </c>
      <c r="E6298" s="2" t="s">
        <v>119</v>
      </c>
      <c r="F6298" s="2" t="s">
        <v>98</v>
      </c>
      <c r="G6298" s="2" t="s">
        <v>115</v>
      </c>
    </row>
    <row r="6299" customFormat="false" ht="15" hidden="false" customHeight="false" outlineLevel="0" collapsed="false">
      <c r="A6299" s="2" t="s">
        <v>11465</v>
      </c>
      <c r="B6299" s="2" t="s">
        <v>3665</v>
      </c>
      <c r="C6299" s="2" t="s">
        <v>5190</v>
      </c>
      <c r="D6299" s="13" t="n">
        <v>45729</v>
      </c>
      <c r="E6299" s="2" t="s">
        <v>98</v>
      </c>
      <c r="F6299" s="2" t="s">
        <v>119</v>
      </c>
      <c r="G6299" s="2" t="s">
        <v>133</v>
      </c>
    </row>
    <row r="6300" customFormat="false" ht="15" hidden="false" customHeight="false" outlineLevel="0" collapsed="false">
      <c r="A6300" s="2" t="s">
        <v>11466</v>
      </c>
      <c r="B6300" s="2" t="s">
        <v>4049</v>
      </c>
      <c r="C6300" s="2" t="s">
        <v>5172</v>
      </c>
      <c r="D6300" s="13" t="n">
        <v>45716</v>
      </c>
      <c r="E6300" s="2" t="s">
        <v>98</v>
      </c>
      <c r="F6300" s="2" t="s">
        <v>98</v>
      </c>
      <c r="G6300" s="2" t="s">
        <v>130</v>
      </c>
    </row>
    <row r="6301" customFormat="false" ht="15" hidden="false" customHeight="false" outlineLevel="0" collapsed="false">
      <c r="A6301" s="2" t="s">
        <v>11467</v>
      </c>
      <c r="B6301" s="2" t="s">
        <v>923</v>
      </c>
      <c r="C6301" s="2" t="s">
        <v>5164</v>
      </c>
      <c r="D6301" s="13" t="n">
        <v>45546</v>
      </c>
      <c r="E6301" s="2" t="s">
        <v>98</v>
      </c>
      <c r="F6301" s="2" t="s">
        <v>163</v>
      </c>
      <c r="G6301" s="2" t="s">
        <v>130</v>
      </c>
    </row>
    <row r="6302" customFormat="false" ht="15" hidden="false" customHeight="false" outlineLevel="0" collapsed="false">
      <c r="A6302" s="2" t="s">
        <v>11468</v>
      </c>
      <c r="B6302" s="2" t="s">
        <v>2678</v>
      </c>
      <c r="C6302" s="2" t="s">
        <v>5164</v>
      </c>
      <c r="D6302" s="13" t="n">
        <v>45600</v>
      </c>
      <c r="E6302" s="2" t="s">
        <v>98</v>
      </c>
      <c r="F6302" s="2" t="s">
        <v>123</v>
      </c>
      <c r="G6302" s="2" t="s">
        <v>124</v>
      </c>
    </row>
    <row r="6303" customFormat="false" ht="15" hidden="false" customHeight="false" outlineLevel="0" collapsed="false">
      <c r="A6303" s="2" t="s">
        <v>11469</v>
      </c>
      <c r="B6303" s="2" t="s">
        <v>4365</v>
      </c>
      <c r="C6303" s="2" t="s">
        <v>5164</v>
      </c>
      <c r="D6303" s="13" t="n">
        <v>45708</v>
      </c>
      <c r="E6303" s="2" t="s">
        <v>98</v>
      </c>
      <c r="F6303" s="2" t="s">
        <v>98</v>
      </c>
      <c r="G6303" s="2" t="s">
        <v>124</v>
      </c>
    </row>
    <row r="6304" customFormat="false" ht="15" hidden="false" customHeight="false" outlineLevel="0" collapsed="false">
      <c r="A6304" s="2" t="s">
        <v>11470</v>
      </c>
      <c r="B6304" s="2" t="s">
        <v>4292</v>
      </c>
      <c r="C6304" s="2" t="s">
        <v>5168</v>
      </c>
      <c r="D6304" s="13" t="n">
        <v>45863</v>
      </c>
      <c r="E6304" s="2" t="s">
        <v>104</v>
      </c>
      <c r="F6304" s="2" t="s">
        <v>98</v>
      </c>
      <c r="G6304" s="2" t="s">
        <v>120</v>
      </c>
    </row>
    <row r="6305" customFormat="false" ht="15" hidden="false" customHeight="false" outlineLevel="0" collapsed="false">
      <c r="A6305" s="2" t="s">
        <v>11471</v>
      </c>
      <c r="B6305" s="2" t="s">
        <v>4504</v>
      </c>
      <c r="C6305" s="2" t="s">
        <v>5168</v>
      </c>
      <c r="D6305" s="13" t="n">
        <v>45710</v>
      </c>
      <c r="E6305" s="2" t="s">
        <v>119</v>
      </c>
      <c r="F6305" s="2" t="s">
        <v>98</v>
      </c>
      <c r="G6305" s="2" t="s">
        <v>111</v>
      </c>
    </row>
    <row r="6306" customFormat="false" ht="15" hidden="false" customHeight="false" outlineLevel="0" collapsed="false">
      <c r="A6306" s="2" t="s">
        <v>11472</v>
      </c>
      <c r="B6306" s="2" t="s">
        <v>5052</v>
      </c>
      <c r="C6306" s="2" t="s">
        <v>5172</v>
      </c>
      <c r="D6306" s="13" t="n">
        <v>45865</v>
      </c>
      <c r="E6306" s="2" t="s">
        <v>98</v>
      </c>
      <c r="F6306" s="2" t="s">
        <v>98</v>
      </c>
      <c r="G6306" s="2" t="s">
        <v>130</v>
      </c>
    </row>
    <row r="6307" customFormat="false" ht="15" hidden="false" customHeight="false" outlineLevel="0" collapsed="false">
      <c r="A6307" s="2" t="s">
        <v>11473</v>
      </c>
      <c r="B6307" s="2" t="s">
        <v>1959</v>
      </c>
      <c r="C6307" s="2" t="s">
        <v>5172</v>
      </c>
      <c r="D6307" s="13" t="n">
        <v>45883</v>
      </c>
      <c r="E6307" s="2" t="s">
        <v>108</v>
      </c>
      <c r="F6307" s="2" t="s">
        <v>98</v>
      </c>
      <c r="G6307" s="2" t="s">
        <v>142</v>
      </c>
    </row>
    <row r="6308" customFormat="false" ht="15" hidden="false" customHeight="false" outlineLevel="0" collapsed="false">
      <c r="A6308" s="2" t="s">
        <v>11474</v>
      </c>
      <c r="B6308" s="2" t="s">
        <v>1054</v>
      </c>
      <c r="C6308" s="2" t="s">
        <v>5172</v>
      </c>
      <c r="D6308" s="13" t="n">
        <v>46187</v>
      </c>
      <c r="E6308" s="2" t="s">
        <v>141</v>
      </c>
      <c r="F6308" s="2" t="s">
        <v>98</v>
      </c>
      <c r="G6308" s="2" t="s">
        <v>111</v>
      </c>
    </row>
    <row r="6309" customFormat="false" ht="15" hidden="false" customHeight="false" outlineLevel="0" collapsed="false">
      <c r="A6309" s="2" t="s">
        <v>11475</v>
      </c>
      <c r="B6309" s="2" t="s">
        <v>1257</v>
      </c>
      <c r="C6309" s="2" t="s">
        <v>5172</v>
      </c>
      <c r="D6309" s="13" t="n">
        <v>45685</v>
      </c>
      <c r="E6309" s="2" t="s">
        <v>104</v>
      </c>
      <c r="F6309" s="2" t="s">
        <v>98</v>
      </c>
      <c r="G6309" s="2" t="s">
        <v>120</v>
      </c>
    </row>
    <row r="6310" customFormat="false" ht="15" hidden="false" customHeight="false" outlineLevel="0" collapsed="false">
      <c r="A6310" s="2" t="s">
        <v>11476</v>
      </c>
      <c r="B6310" s="2" t="s">
        <v>4359</v>
      </c>
      <c r="C6310" s="2" t="s">
        <v>5164</v>
      </c>
      <c r="D6310" s="13" t="n">
        <v>46032</v>
      </c>
      <c r="E6310" s="2" t="s">
        <v>98</v>
      </c>
      <c r="F6310" s="2" t="s">
        <v>163</v>
      </c>
      <c r="G6310" s="2" t="s">
        <v>142</v>
      </c>
    </row>
    <row r="6311" customFormat="false" ht="15" hidden="false" customHeight="false" outlineLevel="0" collapsed="false">
      <c r="A6311" s="2" t="s">
        <v>11477</v>
      </c>
      <c r="B6311" s="2" t="s">
        <v>5059</v>
      </c>
      <c r="C6311" s="2" t="s">
        <v>5190</v>
      </c>
      <c r="D6311" s="13" t="n">
        <v>46026</v>
      </c>
      <c r="E6311" s="2" t="s">
        <v>98</v>
      </c>
      <c r="F6311" s="2" t="s">
        <v>98</v>
      </c>
      <c r="G6311" s="2" t="s">
        <v>111</v>
      </c>
    </row>
    <row r="6312" customFormat="false" ht="15" hidden="false" customHeight="false" outlineLevel="0" collapsed="false">
      <c r="A6312" s="2" t="s">
        <v>11478</v>
      </c>
      <c r="B6312" s="2" t="s">
        <v>4492</v>
      </c>
      <c r="C6312" s="2" t="s">
        <v>5164</v>
      </c>
      <c r="D6312" s="13" t="n">
        <v>45836</v>
      </c>
      <c r="E6312" s="2" t="s">
        <v>98</v>
      </c>
      <c r="F6312" s="2" t="s">
        <v>98</v>
      </c>
      <c r="G6312" s="2" t="s">
        <v>115</v>
      </c>
    </row>
    <row r="6313" customFormat="false" ht="15" hidden="false" customHeight="false" outlineLevel="0" collapsed="false">
      <c r="A6313" s="2" t="s">
        <v>11479</v>
      </c>
      <c r="B6313" s="2" t="s">
        <v>1340</v>
      </c>
      <c r="C6313" s="2" t="s">
        <v>5172</v>
      </c>
      <c r="D6313" s="13" t="n">
        <v>45967</v>
      </c>
      <c r="E6313" s="2" t="s">
        <v>163</v>
      </c>
      <c r="F6313" s="2" t="s">
        <v>98</v>
      </c>
      <c r="G6313" s="2" t="s">
        <v>142</v>
      </c>
    </row>
    <row r="6314" customFormat="false" ht="15" hidden="false" customHeight="false" outlineLevel="0" collapsed="false">
      <c r="A6314" s="2" t="s">
        <v>11480</v>
      </c>
      <c r="B6314" s="2" t="s">
        <v>1008</v>
      </c>
      <c r="C6314" s="2" t="s">
        <v>5172</v>
      </c>
      <c r="D6314" s="13" t="n">
        <v>45501</v>
      </c>
      <c r="E6314" s="2" t="s">
        <v>123</v>
      </c>
      <c r="F6314" s="2" t="s">
        <v>98</v>
      </c>
      <c r="G6314" s="2" t="s">
        <v>120</v>
      </c>
    </row>
    <row r="6315" customFormat="false" ht="15" hidden="false" customHeight="false" outlineLevel="0" collapsed="false">
      <c r="A6315" s="2" t="s">
        <v>11481</v>
      </c>
      <c r="B6315" s="2" t="s">
        <v>5132</v>
      </c>
      <c r="C6315" s="2" t="s">
        <v>5172</v>
      </c>
      <c r="D6315" s="13" t="n">
        <v>45697</v>
      </c>
      <c r="E6315" s="2" t="s">
        <v>98</v>
      </c>
      <c r="F6315" s="2" t="s">
        <v>98</v>
      </c>
      <c r="G6315" s="2" t="s">
        <v>136</v>
      </c>
    </row>
    <row r="6316" customFormat="false" ht="15" hidden="false" customHeight="false" outlineLevel="0" collapsed="false">
      <c r="A6316" s="2" t="s">
        <v>11482</v>
      </c>
      <c r="B6316" s="2" t="s">
        <v>2715</v>
      </c>
      <c r="C6316" s="2" t="s">
        <v>5164</v>
      </c>
      <c r="D6316" s="13" t="n">
        <v>45971</v>
      </c>
      <c r="E6316" s="2" t="s">
        <v>98</v>
      </c>
      <c r="F6316" s="2" t="s">
        <v>141</v>
      </c>
      <c r="G6316" s="2" t="s">
        <v>136</v>
      </c>
    </row>
    <row r="6317" customFormat="false" ht="15" hidden="false" customHeight="false" outlineLevel="0" collapsed="false">
      <c r="A6317" s="2" t="s">
        <v>11483</v>
      </c>
      <c r="B6317" s="2" t="s">
        <v>3809</v>
      </c>
      <c r="C6317" s="2" t="s">
        <v>5168</v>
      </c>
      <c r="D6317" s="13" t="n">
        <v>45940</v>
      </c>
      <c r="E6317" s="2" t="s">
        <v>141</v>
      </c>
      <c r="F6317" s="2" t="s">
        <v>98</v>
      </c>
      <c r="G6317" s="2" t="s">
        <v>142</v>
      </c>
    </row>
    <row r="6318" customFormat="false" ht="15" hidden="false" customHeight="false" outlineLevel="0" collapsed="false">
      <c r="A6318" s="2" t="s">
        <v>11484</v>
      </c>
      <c r="B6318" s="2" t="s">
        <v>321</v>
      </c>
      <c r="C6318" s="2" t="s">
        <v>5164</v>
      </c>
      <c r="D6318" s="13" t="n">
        <v>45567</v>
      </c>
      <c r="E6318" s="2" t="s">
        <v>98</v>
      </c>
      <c r="F6318" s="2" t="s">
        <v>98</v>
      </c>
      <c r="G6318" s="2" t="s">
        <v>111</v>
      </c>
    </row>
    <row r="6319" customFormat="false" ht="15" hidden="false" customHeight="false" outlineLevel="0" collapsed="false">
      <c r="A6319" s="2" t="s">
        <v>11485</v>
      </c>
      <c r="B6319" s="2" t="s">
        <v>3399</v>
      </c>
      <c r="C6319" s="2" t="s">
        <v>5190</v>
      </c>
      <c r="D6319" s="13" t="n">
        <v>45776</v>
      </c>
      <c r="E6319" s="2" t="s">
        <v>98</v>
      </c>
      <c r="F6319" s="2" t="s">
        <v>119</v>
      </c>
      <c r="G6319" s="2" t="s">
        <v>124</v>
      </c>
    </row>
    <row r="6320" customFormat="false" ht="15" hidden="false" customHeight="false" outlineLevel="0" collapsed="false">
      <c r="A6320" s="2" t="s">
        <v>11486</v>
      </c>
      <c r="B6320" s="2" t="s">
        <v>4662</v>
      </c>
      <c r="C6320" s="2" t="s">
        <v>5190</v>
      </c>
      <c r="D6320" s="13" t="n">
        <v>45546</v>
      </c>
      <c r="E6320" s="2" t="s">
        <v>98</v>
      </c>
      <c r="F6320" s="2" t="s">
        <v>139</v>
      </c>
      <c r="G6320" s="2" t="s">
        <v>130</v>
      </c>
    </row>
    <row r="6321" customFormat="false" ht="15" hidden="false" customHeight="false" outlineLevel="0" collapsed="false">
      <c r="A6321" s="2" t="s">
        <v>11487</v>
      </c>
      <c r="B6321" s="2" t="s">
        <v>2386</v>
      </c>
      <c r="C6321" s="2" t="s">
        <v>5164</v>
      </c>
      <c r="D6321" s="13" t="n">
        <v>45356</v>
      </c>
      <c r="E6321" s="2" t="s">
        <v>98</v>
      </c>
      <c r="F6321" s="2" t="s">
        <v>108</v>
      </c>
      <c r="G6321" s="2" t="s">
        <v>115</v>
      </c>
    </row>
    <row r="6322" customFormat="false" ht="15" hidden="false" customHeight="false" outlineLevel="0" collapsed="false">
      <c r="A6322" s="2" t="s">
        <v>11488</v>
      </c>
      <c r="B6322" s="2" t="s">
        <v>1871</v>
      </c>
      <c r="C6322" s="2" t="s">
        <v>5190</v>
      </c>
      <c r="D6322" s="13" t="n">
        <v>45550</v>
      </c>
      <c r="E6322" s="2" t="s">
        <v>98</v>
      </c>
      <c r="F6322" s="2" t="s">
        <v>104</v>
      </c>
      <c r="G6322" s="2" t="s">
        <v>115</v>
      </c>
    </row>
    <row r="6323" customFormat="false" ht="15" hidden="false" customHeight="false" outlineLevel="0" collapsed="false">
      <c r="A6323" s="2" t="s">
        <v>11489</v>
      </c>
      <c r="B6323" s="2" t="s">
        <v>428</v>
      </c>
      <c r="C6323" s="2" t="s">
        <v>5172</v>
      </c>
      <c r="D6323" s="13" t="n">
        <v>45857</v>
      </c>
      <c r="E6323" s="2" t="s">
        <v>165</v>
      </c>
      <c r="F6323" s="2" t="s">
        <v>98</v>
      </c>
      <c r="G6323" s="2" t="s">
        <v>109</v>
      </c>
    </row>
    <row r="6324" customFormat="false" ht="15" hidden="false" customHeight="false" outlineLevel="0" collapsed="false">
      <c r="A6324" s="2" t="s">
        <v>11490</v>
      </c>
      <c r="B6324" s="2" t="s">
        <v>4299</v>
      </c>
      <c r="C6324" s="2" t="s">
        <v>5164</v>
      </c>
      <c r="D6324" s="13" t="n">
        <v>45989</v>
      </c>
      <c r="E6324" s="2" t="s">
        <v>98</v>
      </c>
      <c r="F6324" s="2" t="s">
        <v>139</v>
      </c>
      <c r="G6324" s="2" t="s">
        <v>109</v>
      </c>
    </row>
    <row r="6325" customFormat="false" ht="15" hidden="false" customHeight="false" outlineLevel="0" collapsed="false">
      <c r="A6325" s="2" t="s">
        <v>11491</v>
      </c>
      <c r="B6325" s="2" t="s">
        <v>5043</v>
      </c>
      <c r="C6325" s="2" t="s">
        <v>5164</v>
      </c>
      <c r="D6325" s="13" t="n">
        <v>45784</v>
      </c>
      <c r="E6325" s="2" t="s">
        <v>98</v>
      </c>
      <c r="F6325" s="2" t="s">
        <v>98</v>
      </c>
      <c r="G6325" s="2" t="s">
        <v>120</v>
      </c>
    </row>
    <row r="6326" customFormat="false" ht="15" hidden="false" customHeight="false" outlineLevel="0" collapsed="false">
      <c r="A6326" s="2" t="s">
        <v>11492</v>
      </c>
      <c r="B6326" s="2" t="s">
        <v>2564</v>
      </c>
      <c r="C6326" s="2" t="s">
        <v>5168</v>
      </c>
      <c r="D6326" s="13" t="n">
        <v>45560</v>
      </c>
      <c r="E6326" s="2" t="s">
        <v>119</v>
      </c>
      <c r="F6326" s="2" t="s">
        <v>98</v>
      </c>
      <c r="G6326" s="2" t="s">
        <v>133</v>
      </c>
    </row>
    <row r="6327" customFormat="false" ht="15" hidden="false" customHeight="false" outlineLevel="0" collapsed="false">
      <c r="A6327" s="2" t="s">
        <v>11493</v>
      </c>
      <c r="B6327" s="2" t="s">
        <v>4996</v>
      </c>
      <c r="C6327" s="2" t="s">
        <v>5190</v>
      </c>
      <c r="D6327" s="13" t="n">
        <v>45621</v>
      </c>
      <c r="E6327" s="2" t="s">
        <v>98</v>
      </c>
      <c r="F6327" s="2" t="s">
        <v>98</v>
      </c>
      <c r="G6327" s="2" t="s">
        <v>142</v>
      </c>
    </row>
    <row r="6328" customFormat="false" ht="15" hidden="false" customHeight="false" outlineLevel="0" collapsed="false">
      <c r="A6328" s="2" t="s">
        <v>11494</v>
      </c>
      <c r="B6328" s="2" t="s">
        <v>3060</v>
      </c>
      <c r="C6328" s="2" t="s">
        <v>5164</v>
      </c>
      <c r="D6328" s="13" t="n">
        <v>45756</v>
      </c>
      <c r="E6328" s="2" t="s">
        <v>98</v>
      </c>
      <c r="F6328" s="2" t="s">
        <v>114</v>
      </c>
      <c r="G6328" s="2" t="s">
        <v>115</v>
      </c>
    </row>
    <row r="6329" customFormat="false" ht="15" hidden="false" customHeight="false" outlineLevel="0" collapsed="false">
      <c r="A6329" s="2" t="s">
        <v>11495</v>
      </c>
      <c r="B6329" s="2" t="s">
        <v>1557</v>
      </c>
      <c r="C6329" s="2" t="s">
        <v>5164</v>
      </c>
      <c r="D6329" s="13" t="n">
        <v>45873</v>
      </c>
      <c r="E6329" s="2" t="s">
        <v>98</v>
      </c>
      <c r="F6329" s="2" t="s">
        <v>119</v>
      </c>
      <c r="G6329" s="2" t="s">
        <v>109</v>
      </c>
    </row>
    <row r="6330" customFormat="false" ht="15" hidden="false" customHeight="false" outlineLevel="0" collapsed="false">
      <c r="A6330" s="2" t="s">
        <v>11496</v>
      </c>
      <c r="B6330" s="2" t="s">
        <v>2682</v>
      </c>
      <c r="C6330" s="2" t="s">
        <v>5164</v>
      </c>
      <c r="D6330" s="13" t="n">
        <v>45375</v>
      </c>
      <c r="E6330" s="2" t="s">
        <v>98</v>
      </c>
      <c r="F6330" s="2" t="s">
        <v>98</v>
      </c>
      <c r="G6330" s="2" t="s">
        <v>99</v>
      </c>
    </row>
    <row r="6331" customFormat="false" ht="15" hidden="false" customHeight="false" outlineLevel="0" collapsed="false">
      <c r="A6331" s="2" t="s">
        <v>11497</v>
      </c>
      <c r="B6331" s="2" t="s">
        <v>3693</v>
      </c>
      <c r="C6331" s="2" t="s">
        <v>5168</v>
      </c>
      <c r="D6331" s="13" t="n">
        <v>46107</v>
      </c>
      <c r="E6331" s="2" t="s">
        <v>119</v>
      </c>
      <c r="F6331" s="2" t="s">
        <v>98</v>
      </c>
      <c r="G6331" s="2" t="s">
        <v>115</v>
      </c>
    </row>
    <row r="6332" customFormat="false" ht="15" hidden="false" customHeight="false" outlineLevel="0" collapsed="false">
      <c r="A6332" s="2" t="s">
        <v>11498</v>
      </c>
      <c r="B6332" s="2" t="s">
        <v>3963</v>
      </c>
      <c r="C6332" s="2" t="s">
        <v>5190</v>
      </c>
      <c r="D6332" s="13" t="n">
        <v>45784</v>
      </c>
      <c r="E6332" s="2" t="s">
        <v>98</v>
      </c>
      <c r="F6332" s="2" t="s">
        <v>98</v>
      </c>
      <c r="G6332" s="2" t="s">
        <v>115</v>
      </c>
    </row>
    <row r="6333" customFormat="false" ht="15" hidden="false" customHeight="false" outlineLevel="0" collapsed="false">
      <c r="A6333" s="2" t="s">
        <v>11499</v>
      </c>
      <c r="B6333" s="2" t="s">
        <v>3453</v>
      </c>
      <c r="C6333" s="2" t="s">
        <v>5166</v>
      </c>
      <c r="D6333" s="13" t="n">
        <v>45959</v>
      </c>
      <c r="E6333" s="2" t="s">
        <v>119</v>
      </c>
      <c r="F6333" s="2" t="s">
        <v>163</v>
      </c>
      <c r="G6333" s="2" t="s">
        <v>120</v>
      </c>
    </row>
    <row r="6334" customFormat="false" ht="15" hidden="false" customHeight="false" outlineLevel="0" collapsed="false">
      <c r="A6334" s="2" t="s">
        <v>11500</v>
      </c>
      <c r="B6334" s="2" t="s">
        <v>2422</v>
      </c>
      <c r="C6334" s="2" t="s">
        <v>5166</v>
      </c>
      <c r="D6334" s="13" t="n">
        <v>45504</v>
      </c>
      <c r="E6334" s="2" t="s">
        <v>145</v>
      </c>
      <c r="F6334" s="2" t="s">
        <v>165</v>
      </c>
      <c r="G6334" s="2" t="s">
        <v>109</v>
      </c>
    </row>
    <row r="6335" customFormat="false" ht="15" hidden="false" customHeight="false" outlineLevel="0" collapsed="false">
      <c r="A6335" s="2" t="s">
        <v>11501</v>
      </c>
      <c r="B6335" s="2" t="s">
        <v>4623</v>
      </c>
      <c r="C6335" s="2" t="s">
        <v>5168</v>
      </c>
      <c r="D6335" s="13" t="n">
        <v>45775</v>
      </c>
      <c r="E6335" s="2" t="s">
        <v>139</v>
      </c>
      <c r="F6335" s="2" t="s">
        <v>98</v>
      </c>
      <c r="G6335" s="2" t="s">
        <v>130</v>
      </c>
    </row>
    <row r="6336" customFormat="false" ht="15" hidden="false" customHeight="false" outlineLevel="0" collapsed="false">
      <c r="A6336" s="2" t="s">
        <v>11502</v>
      </c>
      <c r="B6336" s="2" t="s">
        <v>4009</v>
      </c>
      <c r="C6336" s="2" t="s">
        <v>5164</v>
      </c>
      <c r="D6336" s="13" t="n">
        <v>46026</v>
      </c>
      <c r="E6336" s="2" t="s">
        <v>98</v>
      </c>
      <c r="F6336" s="2" t="s">
        <v>98</v>
      </c>
      <c r="G6336" s="2" t="s">
        <v>124</v>
      </c>
    </row>
    <row r="6337" customFormat="false" ht="15" hidden="false" customHeight="false" outlineLevel="0" collapsed="false">
      <c r="A6337" s="2" t="s">
        <v>11503</v>
      </c>
      <c r="B6337" s="2" t="s">
        <v>5004</v>
      </c>
      <c r="C6337" s="2" t="s">
        <v>5172</v>
      </c>
      <c r="D6337" s="13" t="n">
        <v>45920</v>
      </c>
      <c r="E6337" s="2" t="s">
        <v>98</v>
      </c>
      <c r="F6337" s="2" t="s">
        <v>98</v>
      </c>
      <c r="G6337" s="2" t="s">
        <v>115</v>
      </c>
    </row>
    <row r="6338" customFormat="false" ht="15" hidden="false" customHeight="false" outlineLevel="0" collapsed="false">
      <c r="A6338" s="2" t="s">
        <v>11504</v>
      </c>
      <c r="B6338" s="2" t="s">
        <v>4179</v>
      </c>
      <c r="C6338" s="2" t="s">
        <v>5172</v>
      </c>
      <c r="D6338" s="13" t="n">
        <v>45710</v>
      </c>
      <c r="E6338" s="2" t="s">
        <v>128</v>
      </c>
      <c r="F6338" s="2" t="s">
        <v>98</v>
      </c>
      <c r="G6338" s="2" t="s">
        <v>136</v>
      </c>
    </row>
    <row r="6339" customFormat="false" ht="15" hidden="false" customHeight="false" outlineLevel="0" collapsed="false">
      <c r="A6339" s="2" t="s">
        <v>11505</v>
      </c>
      <c r="B6339" s="2" t="s">
        <v>3286</v>
      </c>
      <c r="C6339" s="2" t="s">
        <v>5164</v>
      </c>
      <c r="D6339" s="13" t="n">
        <v>45669</v>
      </c>
      <c r="E6339" s="2" t="s">
        <v>98</v>
      </c>
      <c r="F6339" s="2" t="s">
        <v>119</v>
      </c>
      <c r="G6339" s="2" t="s">
        <v>133</v>
      </c>
    </row>
    <row r="6340" customFormat="false" ht="15" hidden="false" customHeight="false" outlineLevel="0" collapsed="false">
      <c r="A6340" s="2" t="s">
        <v>11506</v>
      </c>
      <c r="B6340" s="2" t="s">
        <v>5099</v>
      </c>
      <c r="C6340" s="2" t="s">
        <v>5172</v>
      </c>
      <c r="D6340" s="13" t="n">
        <v>45896</v>
      </c>
      <c r="E6340" s="2" t="s">
        <v>98</v>
      </c>
      <c r="F6340" s="2" t="s">
        <v>98</v>
      </c>
      <c r="G6340" s="2" t="s">
        <v>111</v>
      </c>
    </row>
    <row r="6341" customFormat="false" ht="15" hidden="false" customHeight="false" outlineLevel="0" collapsed="false">
      <c r="A6341" s="2" t="s">
        <v>11507</v>
      </c>
      <c r="B6341" s="2" t="s">
        <v>2743</v>
      </c>
      <c r="C6341" s="2" t="s">
        <v>5164</v>
      </c>
      <c r="D6341" s="13" t="n">
        <v>45622</v>
      </c>
      <c r="E6341" s="2" t="s">
        <v>98</v>
      </c>
      <c r="F6341" s="2" t="s">
        <v>123</v>
      </c>
      <c r="G6341" s="2" t="s">
        <v>136</v>
      </c>
    </row>
    <row r="6342" customFormat="false" ht="15" hidden="false" customHeight="false" outlineLevel="0" collapsed="false">
      <c r="A6342" s="2" t="s">
        <v>11508</v>
      </c>
      <c r="B6342" s="2" t="s">
        <v>3560</v>
      </c>
      <c r="C6342" s="2" t="s">
        <v>5164</v>
      </c>
      <c r="D6342" s="13" t="n">
        <v>45605</v>
      </c>
      <c r="E6342" s="2" t="s">
        <v>98</v>
      </c>
      <c r="F6342" s="2" t="s">
        <v>119</v>
      </c>
      <c r="G6342" s="2" t="s">
        <v>142</v>
      </c>
    </row>
    <row r="6343" customFormat="false" ht="15" hidden="false" customHeight="false" outlineLevel="0" collapsed="false">
      <c r="A6343" s="2" t="s">
        <v>11509</v>
      </c>
      <c r="B6343" s="2" t="s">
        <v>2414</v>
      </c>
      <c r="C6343" s="2" t="s">
        <v>5166</v>
      </c>
      <c r="D6343" s="13" t="n">
        <v>46202</v>
      </c>
      <c r="E6343" s="2" t="s">
        <v>104</v>
      </c>
      <c r="F6343" s="2" t="s">
        <v>119</v>
      </c>
      <c r="G6343" s="2" t="s">
        <v>120</v>
      </c>
    </row>
    <row r="6344" customFormat="false" ht="15" hidden="false" customHeight="false" outlineLevel="0" collapsed="false">
      <c r="A6344" s="2" t="s">
        <v>11510</v>
      </c>
      <c r="B6344" s="2" t="s">
        <v>1987</v>
      </c>
      <c r="C6344" s="2" t="s">
        <v>5168</v>
      </c>
      <c r="D6344" s="13" t="n">
        <v>45523</v>
      </c>
      <c r="E6344" s="2" t="s">
        <v>141</v>
      </c>
      <c r="F6344" s="2" t="s">
        <v>98</v>
      </c>
      <c r="G6344" s="2" t="s">
        <v>115</v>
      </c>
    </row>
    <row r="6345" customFormat="false" ht="15" hidden="false" customHeight="false" outlineLevel="0" collapsed="false">
      <c r="A6345" s="2" t="s">
        <v>11511</v>
      </c>
      <c r="B6345" s="2" t="s">
        <v>4572</v>
      </c>
      <c r="C6345" s="2" t="s">
        <v>5164</v>
      </c>
      <c r="D6345" s="13" t="n">
        <v>45597</v>
      </c>
      <c r="E6345" s="2" t="s">
        <v>98</v>
      </c>
      <c r="F6345" s="2" t="s">
        <v>119</v>
      </c>
      <c r="G6345" s="2" t="s">
        <v>115</v>
      </c>
    </row>
    <row r="6346" customFormat="false" ht="15" hidden="false" customHeight="false" outlineLevel="0" collapsed="false">
      <c r="A6346" s="2" t="s">
        <v>11512</v>
      </c>
      <c r="B6346" s="2" t="s">
        <v>3564</v>
      </c>
      <c r="C6346" s="2" t="s">
        <v>5168</v>
      </c>
      <c r="D6346" s="13" t="n">
        <v>45777</v>
      </c>
      <c r="E6346" s="2" t="s">
        <v>108</v>
      </c>
      <c r="F6346" s="2" t="s">
        <v>98</v>
      </c>
      <c r="G6346" s="2" t="s">
        <v>109</v>
      </c>
    </row>
    <row r="6347" customFormat="false" ht="15" hidden="false" customHeight="false" outlineLevel="0" collapsed="false">
      <c r="A6347" s="2" t="s">
        <v>11513</v>
      </c>
      <c r="B6347" s="2" t="s">
        <v>2708</v>
      </c>
      <c r="C6347" s="2" t="s">
        <v>5190</v>
      </c>
      <c r="D6347" s="13" t="n">
        <v>46048</v>
      </c>
      <c r="E6347" s="2" t="s">
        <v>98</v>
      </c>
      <c r="F6347" s="2" t="s">
        <v>114</v>
      </c>
      <c r="G6347" s="2" t="s">
        <v>142</v>
      </c>
    </row>
    <row r="6348" customFormat="false" ht="15" hidden="false" customHeight="false" outlineLevel="0" collapsed="false">
      <c r="A6348" s="2" t="s">
        <v>11514</v>
      </c>
      <c r="B6348" s="2" t="s">
        <v>4741</v>
      </c>
      <c r="C6348" s="2" t="s">
        <v>5168</v>
      </c>
      <c r="D6348" s="13" t="n">
        <v>45682</v>
      </c>
      <c r="E6348" s="2" t="s">
        <v>128</v>
      </c>
      <c r="F6348" s="2" t="s">
        <v>98</v>
      </c>
      <c r="G6348" s="2" t="s">
        <v>142</v>
      </c>
    </row>
    <row r="6349" customFormat="false" ht="15" hidden="false" customHeight="false" outlineLevel="0" collapsed="false">
      <c r="A6349" s="2" t="s">
        <v>11515</v>
      </c>
      <c r="B6349" s="2" t="s">
        <v>3646</v>
      </c>
      <c r="C6349" s="2" t="s">
        <v>5172</v>
      </c>
      <c r="D6349" s="13" t="n">
        <v>45886</v>
      </c>
      <c r="E6349" s="2" t="s">
        <v>119</v>
      </c>
      <c r="F6349" s="2" t="s">
        <v>98</v>
      </c>
      <c r="G6349" s="2" t="s">
        <v>109</v>
      </c>
    </row>
    <row r="6350" customFormat="false" ht="15" hidden="false" customHeight="false" outlineLevel="0" collapsed="false">
      <c r="A6350" s="2" t="s">
        <v>11516</v>
      </c>
      <c r="B6350" s="2" t="s">
        <v>2910</v>
      </c>
      <c r="C6350" s="2" t="s">
        <v>5168</v>
      </c>
      <c r="D6350" s="13" t="n">
        <v>45941</v>
      </c>
      <c r="E6350" s="2" t="s">
        <v>98</v>
      </c>
      <c r="F6350" s="2" t="s">
        <v>98</v>
      </c>
      <c r="G6350" s="2" t="s">
        <v>136</v>
      </c>
    </row>
    <row r="6351" customFormat="false" ht="15" hidden="false" customHeight="false" outlineLevel="0" collapsed="false">
      <c r="A6351" s="2" t="s">
        <v>11517</v>
      </c>
      <c r="B6351" s="2" t="s">
        <v>4941</v>
      </c>
      <c r="C6351" s="2" t="s">
        <v>5190</v>
      </c>
      <c r="D6351" s="13" t="n">
        <v>46114</v>
      </c>
      <c r="E6351" s="2" t="s">
        <v>98</v>
      </c>
      <c r="F6351" s="2" t="s">
        <v>98</v>
      </c>
      <c r="G6351" s="2" t="s">
        <v>99</v>
      </c>
    </row>
    <row r="6352" customFormat="false" ht="15" hidden="false" customHeight="false" outlineLevel="0" collapsed="false">
      <c r="A6352" s="2" t="s">
        <v>11518</v>
      </c>
      <c r="B6352" s="2" t="s">
        <v>3149</v>
      </c>
      <c r="C6352" s="2" t="s">
        <v>5168</v>
      </c>
      <c r="D6352" s="13" t="n">
        <v>45670</v>
      </c>
      <c r="E6352" s="2" t="s">
        <v>98</v>
      </c>
      <c r="F6352" s="2" t="s">
        <v>98</v>
      </c>
      <c r="G6352" s="2" t="s">
        <v>142</v>
      </c>
    </row>
    <row r="6353" customFormat="false" ht="15" hidden="false" customHeight="false" outlineLevel="0" collapsed="false">
      <c r="A6353" s="2" t="s">
        <v>11519</v>
      </c>
      <c r="B6353" s="2" t="s">
        <v>3651</v>
      </c>
      <c r="C6353" s="2" t="s">
        <v>5168</v>
      </c>
      <c r="D6353" s="13" t="n">
        <v>45541</v>
      </c>
      <c r="E6353" s="2" t="s">
        <v>119</v>
      </c>
      <c r="F6353" s="2" t="s">
        <v>98</v>
      </c>
      <c r="G6353" s="2" t="s">
        <v>109</v>
      </c>
    </row>
    <row r="6354" customFormat="false" ht="15" hidden="false" customHeight="false" outlineLevel="0" collapsed="false">
      <c r="A6354" s="2" t="s">
        <v>11520</v>
      </c>
      <c r="B6354" s="2" t="s">
        <v>4585</v>
      </c>
      <c r="C6354" s="2" t="s">
        <v>5190</v>
      </c>
      <c r="D6354" s="13" t="n">
        <v>46128</v>
      </c>
      <c r="E6354" s="2" t="s">
        <v>98</v>
      </c>
      <c r="F6354" s="2" t="s">
        <v>104</v>
      </c>
      <c r="G6354" s="2" t="s">
        <v>133</v>
      </c>
    </row>
    <row r="6355" customFormat="false" ht="15" hidden="false" customHeight="false" outlineLevel="0" collapsed="false">
      <c r="A6355" s="2" t="s">
        <v>11521</v>
      </c>
      <c r="B6355" s="2" t="s">
        <v>4620</v>
      </c>
      <c r="C6355" s="2" t="s">
        <v>5164</v>
      </c>
      <c r="D6355" s="13" t="n">
        <v>45588</v>
      </c>
      <c r="E6355" s="2" t="s">
        <v>98</v>
      </c>
      <c r="F6355" s="2" t="s">
        <v>114</v>
      </c>
      <c r="G6355" s="2" t="s">
        <v>124</v>
      </c>
    </row>
    <row r="6356" customFormat="false" ht="15" hidden="false" customHeight="false" outlineLevel="0" collapsed="false">
      <c r="A6356" s="2" t="s">
        <v>11522</v>
      </c>
      <c r="B6356" s="2" t="s">
        <v>4256</v>
      </c>
      <c r="C6356" s="2" t="s">
        <v>5168</v>
      </c>
      <c r="D6356" s="13" t="n">
        <v>45759</v>
      </c>
      <c r="E6356" s="2" t="s">
        <v>98</v>
      </c>
      <c r="F6356" s="2" t="s">
        <v>98</v>
      </c>
      <c r="G6356" s="2" t="s">
        <v>115</v>
      </c>
    </row>
    <row r="6357" customFormat="false" ht="15" hidden="false" customHeight="false" outlineLevel="0" collapsed="false">
      <c r="A6357" s="2" t="s">
        <v>11523</v>
      </c>
      <c r="B6357" s="2" t="s">
        <v>2091</v>
      </c>
      <c r="C6357" s="2" t="s">
        <v>5172</v>
      </c>
      <c r="D6357" s="13" t="n">
        <v>45898</v>
      </c>
      <c r="E6357" s="2" t="s">
        <v>114</v>
      </c>
      <c r="F6357" s="2" t="s">
        <v>98</v>
      </c>
      <c r="G6357" s="2" t="s">
        <v>133</v>
      </c>
    </row>
    <row r="6358" customFormat="false" ht="15" hidden="false" customHeight="false" outlineLevel="0" collapsed="false">
      <c r="A6358" s="2" t="s">
        <v>11524</v>
      </c>
      <c r="B6358" s="2" t="s">
        <v>5003</v>
      </c>
      <c r="C6358" s="2" t="s">
        <v>5172</v>
      </c>
      <c r="D6358" s="13" t="n">
        <v>45597</v>
      </c>
      <c r="E6358" s="2" t="s">
        <v>98</v>
      </c>
      <c r="F6358" s="2" t="s">
        <v>98</v>
      </c>
      <c r="G6358" s="2" t="s">
        <v>142</v>
      </c>
    </row>
    <row r="6359" customFormat="false" ht="15" hidden="false" customHeight="false" outlineLevel="0" collapsed="false">
      <c r="A6359" s="2" t="s">
        <v>11525</v>
      </c>
      <c r="B6359" s="2" t="s">
        <v>1415</v>
      </c>
      <c r="C6359" s="2" t="s">
        <v>5164</v>
      </c>
      <c r="D6359" s="13" t="n">
        <v>45922</v>
      </c>
      <c r="E6359" s="2" t="s">
        <v>98</v>
      </c>
      <c r="F6359" s="2" t="s">
        <v>123</v>
      </c>
      <c r="G6359" s="2" t="s">
        <v>120</v>
      </c>
    </row>
    <row r="6360" customFormat="false" ht="15" hidden="false" customHeight="false" outlineLevel="0" collapsed="false">
      <c r="A6360" s="2" t="s">
        <v>11526</v>
      </c>
      <c r="B6360" s="2" t="s">
        <v>4130</v>
      </c>
      <c r="C6360" s="2" t="s">
        <v>5172</v>
      </c>
      <c r="D6360" s="13" t="n">
        <v>45911</v>
      </c>
      <c r="E6360" s="2" t="s">
        <v>139</v>
      </c>
      <c r="F6360" s="2" t="s">
        <v>98</v>
      </c>
      <c r="G6360" s="2" t="s">
        <v>111</v>
      </c>
    </row>
    <row r="6361" customFormat="false" ht="15" hidden="false" customHeight="false" outlineLevel="0" collapsed="false">
      <c r="A6361" s="2" t="s">
        <v>11527</v>
      </c>
      <c r="B6361" s="2" t="s">
        <v>2823</v>
      </c>
      <c r="C6361" s="2" t="s">
        <v>5164</v>
      </c>
      <c r="D6361" s="13" t="n">
        <v>45836</v>
      </c>
      <c r="E6361" s="2" t="s">
        <v>98</v>
      </c>
      <c r="F6361" s="2" t="s">
        <v>165</v>
      </c>
      <c r="G6361" s="2" t="s">
        <v>130</v>
      </c>
    </row>
    <row r="6362" customFormat="false" ht="15" hidden="false" customHeight="false" outlineLevel="0" collapsed="false">
      <c r="A6362" s="2" t="s">
        <v>11528</v>
      </c>
      <c r="B6362" s="2" t="s">
        <v>3316</v>
      </c>
      <c r="C6362" s="2" t="s">
        <v>5166</v>
      </c>
      <c r="D6362" s="13" t="n">
        <v>45841</v>
      </c>
      <c r="E6362" s="2" t="s">
        <v>98</v>
      </c>
      <c r="F6362" s="2" t="s">
        <v>145</v>
      </c>
      <c r="G6362" s="2" t="s">
        <v>133</v>
      </c>
    </row>
    <row r="6363" customFormat="false" ht="15" hidden="false" customHeight="false" outlineLevel="0" collapsed="false">
      <c r="A6363" s="2" t="s">
        <v>11529</v>
      </c>
      <c r="B6363" s="2" t="s">
        <v>4924</v>
      </c>
      <c r="C6363" s="2" t="s">
        <v>5172</v>
      </c>
      <c r="D6363" s="13" t="n">
        <v>45673</v>
      </c>
      <c r="E6363" s="2" t="s">
        <v>98</v>
      </c>
      <c r="F6363" s="2" t="s">
        <v>98</v>
      </c>
      <c r="G6363" s="2" t="s">
        <v>99</v>
      </c>
    </row>
    <row r="6364" customFormat="false" ht="15" hidden="false" customHeight="false" outlineLevel="0" collapsed="false">
      <c r="A6364" s="2" t="s">
        <v>11530</v>
      </c>
      <c r="B6364" s="2" t="s">
        <v>4289</v>
      </c>
      <c r="C6364" s="2" t="s">
        <v>5166</v>
      </c>
      <c r="D6364" s="13" t="n">
        <v>45687</v>
      </c>
      <c r="E6364" s="2" t="s">
        <v>145</v>
      </c>
      <c r="F6364" s="2" t="s">
        <v>114</v>
      </c>
      <c r="G6364" s="2" t="s">
        <v>133</v>
      </c>
    </row>
    <row r="6365" customFormat="false" ht="15" hidden="false" customHeight="false" outlineLevel="0" collapsed="false">
      <c r="A6365" s="2" t="s">
        <v>11531</v>
      </c>
      <c r="B6365" s="2" t="s">
        <v>4360</v>
      </c>
      <c r="C6365" s="2" t="s">
        <v>5164</v>
      </c>
      <c r="D6365" s="13" t="n">
        <v>45442</v>
      </c>
      <c r="E6365" s="2" t="s">
        <v>98</v>
      </c>
      <c r="F6365" s="2" t="s">
        <v>139</v>
      </c>
      <c r="G6365" s="2" t="s">
        <v>142</v>
      </c>
    </row>
    <row r="6366" customFormat="false" ht="15" hidden="false" customHeight="false" outlineLevel="0" collapsed="false">
      <c r="A6366" s="2" t="s">
        <v>11532</v>
      </c>
      <c r="B6366" s="2" t="s">
        <v>252</v>
      </c>
      <c r="C6366" s="2" t="s">
        <v>5166</v>
      </c>
      <c r="D6366" s="13" t="n">
        <v>45727</v>
      </c>
      <c r="E6366" s="2" t="s">
        <v>145</v>
      </c>
      <c r="F6366" s="2" t="s">
        <v>108</v>
      </c>
      <c r="G6366" s="2" t="s">
        <v>111</v>
      </c>
    </row>
    <row r="6367" customFormat="false" ht="15" hidden="false" customHeight="false" outlineLevel="0" collapsed="false">
      <c r="A6367" s="2" t="s">
        <v>11533</v>
      </c>
      <c r="B6367" s="2" t="s">
        <v>326</v>
      </c>
      <c r="C6367" s="2" t="s">
        <v>5168</v>
      </c>
      <c r="D6367" s="13" t="n">
        <v>45915</v>
      </c>
      <c r="E6367" s="2" t="s">
        <v>119</v>
      </c>
      <c r="F6367" s="2" t="s">
        <v>98</v>
      </c>
      <c r="G6367" s="2" t="s">
        <v>111</v>
      </c>
    </row>
    <row r="6368" customFormat="false" ht="15" hidden="false" customHeight="false" outlineLevel="0" collapsed="false">
      <c r="A6368" s="2" t="s">
        <v>11534</v>
      </c>
      <c r="B6368" s="2" t="s">
        <v>2457</v>
      </c>
      <c r="C6368" s="2" t="s">
        <v>5164</v>
      </c>
      <c r="D6368" s="13" t="n">
        <v>46003</v>
      </c>
      <c r="E6368" s="2" t="s">
        <v>98</v>
      </c>
      <c r="F6368" s="2" t="s">
        <v>98</v>
      </c>
      <c r="G6368" s="2" t="s">
        <v>124</v>
      </c>
    </row>
    <row r="6369" customFormat="false" ht="15" hidden="false" customHeight="false" outlineLevel="0" collapsed="false">
      <c r="A6369" s="2" t="s">
        <v>11535</v>
      </c>
      <c r="B6369" s="2" t="s">
        <v>2756</v>
      </c>
      <c r="C6369" s="2" t="s">
        <v>5164</v>
      </c>
      <c r="D6369" s="13" t="n">
        <v>45459</v>
      </c>
      <c r="E6369" s="2" t="s">
        <v>98</v>
      </c>
      <c r="F6369" s="2" t="s">
        <v>145</v>
      </c>
      <c r="G6369" s="2" t="s">
        <v>133</v>
      </c>
    </row>
    <row r="6370" customFormat="false" ht="15" hidden="false" customHeight="false" outlineLevel="0" collapsed="false">
      <c r="A6370" s="2" t="s">
        <v>11536</v>
      </c>
      <c r="B6370" s="2" t="s">
        <v>5061</v>
      </c>
      <c r="C6370" s="2" t="s">
        <v>5190</v>
      </c>
      <c r="D6370" s="13" t="n">
        <v>45738</v>
      </c>
      <c r="E6370" s="2" t="s">
        <v>98</v>
      </c>
      <c r="F6370" s="2" t="s">
        <v>98</v>
      </c>
      <c r="G6370" s="2" t="s">
        <v>133</v>
      </c>
    </row>
    <row r="6371" customFormat="false" ht="15" hidden="false" customHeight="false" outlineLevel="0" collapsed="false">
      <c r="A6371" s="2" t="s">
        <v>11537</v>
      </c>
      <c r="B6371" s="2" t="s">
        <v>251</v>
      </c>
      <c r="C6371" s="2" t="s">
        <v>5168</v>
      </c>
      <c r="D6371" s="13" t="n">
        <v>45770</v>
      </c>
      <c r="E6371" s="2" t="s">
        <v>128</v>
      </c>
      <c r="F6371" s="2" t="s">
        <v>98</v>
      </c>
      <c r="G6371" s="2" t="s">
        <v>120</v>
      </c>
    </row>
    <row r="6372" customFormat="false" ht="15" hidden="false" customHeight="false" outlineLevel="0" collapsed="false">
      <c r="A6372" s="2" t="s">
        <v>11538</v>
      </c>
      <c r="B6372" s="2" t="s">
        <v>3682</v>
      </c>
      <c r="C6372" s="2" t="s">
        <v>5166</v>
      </c>
      <c r="D6372" s="13" t="n">
        <v>45675</v>
      </c>
      <c r="E6372" s="2" t="s">
        <v>114</v>
      </c>
      <c r="F6372" s="2" t="s">
        <v>128</v>
      </c>
      <c r="G6372" s="2" t="s">
        <v>136</v>
      </c>
    </row>
    <row r="6373" customFormat="false" ht="15" hidden="false" customHeight="false" outlineLevel="0" collapsed="false">
      <c r="A6373" s="2" t="s">
        <v>11539</v>
      </c>
      <c r="B6373" s="2" t="s">
        <v>2802</v>
      </c>
      <c r="C6373" s="2" t="s">
        <v>5168</v>
      </c>
      <c r="D6373" s="13" t="n">
        <v>45837</v>
      </c>
      <c r="E6373" s="2" t="s">
        <v>98</v>
      </c>
      <c r="F6373" s="2" t="s">
        <v>98</v>
      </c>
      <c r="G6373" s="2" t="s">
        <v>109</v>
      </c>
    </row>
    <row r="6374" customFormat="false" ht="15" hidden="false" customHeight="false" outlineLevel="0" collapsed="false">
      <c r="A6374" s="2" t="s">
        <v>11540</v>
      </c>
      <c r="B6374" s="2" t="s">
        <v>1268</v>
      </c>
      <c r="C6374" s="2" t="s">
        <v>5168</v>
      </c>
      <c r="D6374" s="13" t="n">
        <v>45998</v>
      </c>
      <c r="E6374" s="2" t="s">
        <v>123</v>
      </c>
      <c r="F6374" s="2" t="s">
        <v>98</v>
      </c>
      <c r="G6374" s="2" t="s">
        <v>142</v>
      </c>
    </row>
    <row r="6375" customFormat="false" ht="15" hidden="false" customHeight="false" outlineLevel="0" collapsed="false">
      <c r="A6375" s="2" t="s">
        <v>11541</v>
      </c>
      <c r="B6375" s="2" t="s">
        <v>4102</v>
      </c>
      <c r="C6375" s="2" t="s">
        <v>5168</v>
      </c>
      <c r="D6375" s="13" t="n">
        <v>46060</v>
      </c>
      <c r="E6375" s="2" t="s">
        <v>104</v>
      </c>
      <c r="F6375" s="2" t="s">
        <v>98</v>
      </c>
      <c r="G6375" s="2" t="s">
        <v>109</v>
      </c>
    </row>
    <row r="6376" customFormat="false" ht="15" hidden="false" customHeight="false" outlineLevel="0" collapsed="false">
      <c r="A6376" s="2" t="s">
        <v>11542</v>
      </c>
      <c r="B6376" s="2" t="s">
        <v>2852</v>
      </c>
      <c r="C6376" s="2" t="s">
        <v>5166</v>
      </c>
      <c r="D6376" s="13" t="n">
        <v>45702</v>
      </c>
      <c r="E6376" s="2" t="s">
        <v>165</v>
      </c>
      <c r="F6376" s="2" t="s">
        <v>123</v>
      </c>
      <c r="G6376" s="2" t="s">
        <v>109</v>
      </c>
    </row>
    <row r="6377" customFormat="false" ht="15" hidden="false" customHeight="false" outlineLevel="0" collapsed="false">
      <c r="A6377" s="2" t="s">
        <v>11543</v>
      </c>
      <c r="B6377" s="2" t="s">
        <v>1897</v>
      </c>
      <c r="C6377" s="2" t="s">
        <v>5168</v>
      </c>
      <c r="D6377" s="13" t="n">
        <v>45853</v>
      </c>
      <c r="E6377" s="2" t="s">
        <v>119</v>
      </c>
      <c r="F6377" s="2" t="s">
        <v>98</v>
      </c>
      <c r="G6377" s="2" t="s">
        <v>130</v>
      </c>
    </row>
    <row r="6378" customFormat="false" ht="15" hidden="false" customHeight="false" outlineLevel="0" collapsed="false">
      <c r="A6378" s="2" t="s">
        <v>11544</v>
      </c>
      <c r="B6378" s="2" t="s">
        <v>4612</v>
      </c>
      <c r="C6378" s="2" t="s">
        <v>5172</v>
      </c>
      <c r="D6378" s="13" t="n">
        <v>45846</v>
      </c>
      <c r="E6378" s="2" t="s">
        <v>119</v>
      </c>
      <c r="F6378" s="2" t="s">
        <v>98</v>
      </c>
      <c r="G6378" s="2" t="s">
        <v>124</v>
      </c>
    </row>
    <row r="6379" customFormat="false" ht="15" hidden="false" customHeight="false" outlineLevel="0" collapsed="false">
      <c r="A6379" s="2" t="s">
        <v>11545</v>
      </c>
      <c r="B6379" s="2" t="s">
        <v>3753</v>
      </c>
      <c r="C6379" s="2" t="s">
        <v>5164</v>
      </c>
      <c r="D6379" s="13" t="n">
        <v>46113</v>
      </c>
      <c r="E6379" s="2" t="s">
        <v>98</v>
      </c>
      <c r="F6379" s="2" t="s">
        <v>98</v>
      </c>
      <c r="G6379" s="2" t="s">
        <v>136</v>
      </c>
    </row>
    <row r="6380" customFormat="false" ht="15" hidden="false" customHeight="false" outlineLevel="0" collapsed="false">
      <c r="A6380" s="2" t="s">
        <v>11546</v>
      </c>
      <c r="B6380" s="2" t="s">
        <v>3492</v>
      </c>
      <c r="C6380" s="2" t="s">
        <v>5168</v>
      </c>
      <c r="D6380" s="13" t="n">
        <v>45756</v>
      </c>
      <c r="E6380" s="2" t="s">
        <v>119</v>
      </c>
      <c r="F6380" s="2" t="s">
        <v>98</v>
      </c>
      <c r="G6380" s="2" t="s">
        <v>99</v>
      </c>
    </row>
    <row r="6381" customFormat="false" ht="15" hidden="false" customHeight="false" outlineLevel="0" collapsed="false">
      <c r="A6381" s="2" t="s">
        <v>11547</v>
      </c>
      <c r="B6381" s="2" t="s">
        <v>1239</v>
      </c>
      <c r="C6381" s="2" t="s">
        <v>5190</v>
      </c>
      <c r="D6381" s="13" t="n">
        <v>45915</v>
      </c>
      <c r="E6381" s="2" t="s">
        <v>98</v>
      </c>
      <c r="F6381" s="2" t="s">
        <v>108</v>
      </c>
      <c r="G6381" s="2" t="s">
        <v>120</v>
      </c>
    </row>
    <row r="6382" customFormat="false" ht="15" hidden="false" customHeight="false" outlineLevel="0" collapsed="false">
      <c r="A6382" s="2" t="s">
        <v>11548</v>
      </c>
      <c r="B6382" s="2" t="s">
        <v>5057</v>
      </c>
      <c r="C6382" s="2" t="s">
        <v>5190</v>
      </c>
      <c r="D6382" s="13" t="n">
        <v>46118</v>
      </c>
      <c r="E6382" s="2" t="s">
        <v>98</v>
      </c>
      <c r="F6382" s="2" t="s">
        <v>98</v>
      </c>
      <c r="G6382" s="2" t="s">
        <v>115</v>
      </c>
    </row>
    <row r="6383" customFormat="false" ht="15" hidden="false" customHeight="false" outlineLevel="0" collapsed="false">
      <c r="A6383" s="2" t="s">
        <v>11549</v>
      </c>
      <c r="B6383" s="2" t="s">
        <v>4067</v>
      </c>
      <c r="C6383" s="2" t="s">
        <v>5190</v>
      </c>
      <c r="D6383" s="13" t="n">
        <v>45532</v>
      </c>
      <c r="E6383" s="2" t="s">
        <v>98</v>
      </c>
      <c r="F6383" s="2" t="s">
        <v>123</v>
      </c>
      <c r="G6383" s="2" t="s">
        <v>136</v>
      </c>
    </row>
    <row r="6384" customFormat="false" ht="15" hidden="false" customHeight="false" outlineLevel="0" collapsed="false">
      <c r="A6384" s="2" t="s">
        <v>11550</v>
      </c>
      <c r="B6384" s="2" t="s">
        <v>167</v>
      </c>
      <c r="C6384" s="2" t="s">
        <v>5168</v>
      </c>
      <c r="D6384" s="13" t="n">
        <v>45744</v>
      </c>
      <c r="E6384" s="2" t="s">
        <v>119</v>
      </c>
      <c r="F6384" s="2" t="s">
        <v>98</v>
      </c>
      <c r="G6384" s="2" t="s">
        <v>136</v>
      </c>
    </row>
    <row r="6385" customFormat="false" ht="15" hidden="false" customHeight="false" outlineLevel="0" collapsed="false">
      <c r="A6385" s="2" t="s">
        <v>11551</v>
      </c>
      <c r="B6385" s="2" t="s">
        <v>5133</v>
      </c>
      <c r="C6385" s="2" t="s">
        <v>5172</v>
      </c>
      <c r="D6385" s="13" t="n">
        <v>45834</v>
      </c>
      <c r="E6385" s="2" t="s">
        <v>98</v>
      </c>
      <c r="F6385" s="2" t="s">
        <v>98</v>
      </c>
      <c r="G6385" s="2" t="s">
        <v>142</v>
      </c>
    </row>
    <row r="6386" customFormat="false" ht="15" hidden="false" customHeight="false" outlineLevel="0" collapsed="false">
      <c r="A6386" s="2" t="s">
        <v>11552</v>
      </c>
      <c r="B6386" s="2" t="s">
        <v>787</v>
      </c>
      <c r="C6386" s="2" t="s">
        <v>5166</v>
      </c>
      <c r="D6386" s="13" t="n">
        <v>45941</v>
      </c>
      <c r="E6386" s="2" t="s">
        <v>123</v>
      </c>
      <c r="F6386" s="2" t="s">
        <v>128</v>
      </c>
      <c r="G6386" s="2" t="s">
        <v>136</v>
      </c>
    </row>
    <row r="6387" customFormat="false" ht="15" hidden="false" customHeight="false" outlineLevel="0" collapsed="false">
      <c r="A6387" s="2" t="s">
        <v>11553</v>
      </c>
      <c r="B6387" s="2" t="s">
        <v>4746</v>
      </c>
      <c r="C6387" s="2" t="s">
        <v>5168</v>
      </c>
      <c r="D6387" s="13" t="n">
        <v>45636</v>
      </c>
      <c r="E6387" s="2" t="s">
        <v>98</v>
      </c>
      <c r="F6387" s="2" t="s">
        <v>98</v>
      </c>
      <c r="G6387" s="2" t="s">
        <v>109</v>
      </c>
    </row>
    <row r="6388" customFormat="false" ht="15" hidden="false" customHeight="false" outlineLevel="0" collapsed="false">
      <c r="A6388" s="2" t="s">
        <v>11554</v>
      </c>
      <c r="B6388" s="2" t="s">
        <v>4942</v>
      </c>
      <c r="C6388" s="2" t="s">
        <v>5172</v>
      </c>
      <c r="D6388" s="13" t="n">
        <v>45527</v>
      </c>
      <c r="E6388" s="2" t="s">
        <v>98</v>
      </c>
      <c r="F6388" s="2" t="s">
        <v>98</v>
      </c>
      <c r="G6388" s="2" t="s">
        <v>136</v>
      </c>
    </row>
    <row r="6389" customFormat="false" ht="15" hidden="false" customHeight="false" outlineLevel="0" collapsed="false">
      <c r="A6389" s="2" t="s">
        <v>11555</v>
      </c>
      <c r="B6389" s="2" t="s">
        <v>5034</v>
      </c>
      <c r="C6389" s="2" t="s">
        <v>5172</v>
      </c>
      <c r="D6389" s="13" t="n">
        <v>45923</v>
      </c>
      <c r="E6389" s="2" t="s">
        <v>98</v>
      </c>
      <c r="F6389" s="2" t="s">
        <v>98</v>
      </c>
      <c r="G6389" s="2" t="s">
        <v>142</v>
      </c>
    </row>
    <row r="6390" customFormat="false" ht="15" hidden="false" customHeight="false" outlineLevel="0" collapsed="false">
      <c r="A6390" s="2" t="s">
        <v>11556</v>
      </c>
      <c r="B6390" s="2" t="s">
        <v>371</v>
      </c>
      <c r="C6390" s="2" t="s">
        <v>5164</v>
      </c>
      <c r="D6390" s="13" t="n">
        <v>46059</v>
      </c>
      <c r="E6390" s="2" t="s">
        <v>98</v>
      </c>
      <c r="F6390" s="2" t="s">
        <v>119</v>
      </c>
      <c r="G6390" s="2" t="s">
        <v>142</v>
      </c>
    </row>
    <row r="6391" customFormat="false" ht="15" hidden="false" customHeight="false" outlineLevel="0" collapsed="false">
      <c r="A6391" s="2" t="s">
        <v>11557</v>
      </c>
      <c r="B6391" s="2" t="s">
        <v>4513</v>
      </c>
      <c r="C6391" s="2" t="s">
        <v>5168</v>
      </c>
      <c r="D6391" s="13" t="n">
        <v>45523</v>
      </c>
      <c r="E6391" s="2" t="s">
        <v>139</v>
      </c>
      <c r="F6391" s="2" t="s">
        <v>98</v>
      </c>
      <c r="G6391" s="2" t="s">
        <v>111</v>
      </c>
    </row>
    <row r="6392" customFormat="false" ht="15" hidden="false" customHeight="false" outlineLevel="0" collapsed="false">
      <c r="A6392" s="2" t="s">
        <v>11558</v>
      </c>
      <c r="B6392" s="2" t="s">
        <v>4373</v>
      </c>
      <c r="C6392" s="2" t="s">
        <v>5172</v>
      </c>
      <c r="D6392" s="13" t="n">
        <v>45626</v>
      </c>
      <c r="E6392" s="2" t="s">
        <v>108</v>
      </c>
      <c r="F6392" s="2" t="s">
        <v>98</v>
      </c>
      <c r="G6392" s="2" t="s">
        <v>124</v>
      </c>
    </row>
    <row r="6393" customFormat="false" ht="15" hidden="false" customHeight="false" outlineLevel="0" collapsed="false">
      <c r="A6393" s="2" t="s">
        <v>11559</v>
      </c>
      <c r="B6393" s="2" t="s">
        <v>5093</v>
      </c>
      <c r="C6393" s="2" t="s">
        <v>5190</v>
      </c>
      <c r="D6393" s="13" t="n">
        <v>45777</v>
      </c>
      <c r="E6393" s="2" t="s">
        <v>98</v>
      </c>
      <c r="F6393" s="2" t="s">
        <v>98</v>
      </c>
      <c r="G6393" s="2" t="s">
        <v>109</v>
      </c>
    </row>
    <row r="6394" customFormat="false" ht="15" hidden="false" customHeight="false" outlineLevel="0" collapsed="false">
      <c r="A6394" s="2" t="s">
        <v>11560</v>
      </c>
      <c r="B6394" s="2" t="s">
        <v>4376</v>
      </c>
      <c r="C6394" s="2" t="s">
        <v>5166</v>
      </c>
      <c r="D6394" s="13" t="n">
        <v>45751</v>
      </c>
      <c r="E6394" s="2" t="s">
        <v>114</v>
      </c>
      <c r="F6394" s="2" t="s">
        <v>141</v>
      </c>
      <c r="G6394" s="2" t="s">
        <v>133</v>
      </c>
    </row>
    <row r="6395" customFormat="false" ht="15" hidden="false" customHeight="false" outlineLevel="0" collapsed="false">
      <c r="A6395" s="2" t="s">
        <v>11561</v>
      </c>
      <c r="B6395" s="2" t="s">
        <v>3992</v>
      </c>
      <c r="C6395" s="2" t="s">
        <v>5164</v>
      </c>
      <c r="D6395" s="13" t="n">
        <v>45448</v>
      </c>
      <c r="E6395" s="2" t="s">
        <v>98</v>
      </c>
      <c r="F6395" s="2" t="s">
        <v>145</v>
      </c>
      <c r="G6395" s="2" t="s">
        <v>120</v>
      </c>
    </row>
    <row r="6396" customFormat="false" ht="15" hidden="false" customHeight="false" outlineLevel="0" collapsed="false">
      <c r="A6396" s="2" t="s">
        <v>11562</v>
      </c>
      <c r="B6396" s="2" t="s">
        <v>4928</v>
      </c>
      <c r="C6396" s="2" t="s">
        <v>5164</v>
      </c>
      <c r="D6396" s="13" t="n">
        <v>45630</v>
      </c>
      <c r="E6396" s="2" t="s">
        <v>98</v>
      </c>
      <c r="F6396" s="2" t="s">
        <v>128</v>
      </c>
      <c r="G6396" s="2" t="s">
        <v>130</v>
      </c>
    </row>
    <row r="6397" customFormat="false" ht="15" hidden="false" customHeight="false" outlineLevel="0" collapsed="false">
      <c r="A6397" s="2" t="s">
        <v>11563</v>
      </c>
      <c r="B6397" s="2" t="s">
        <v>4176</v>
      </c>
      <c r="C6397" s="2" t="s">
        <v>5166</v>
      </c>
      <c r="D6397" s="13" t="n">
        <v>45697</v>
      </c>
      <c r="E6397" s="2" t="s">
        <v>141</v>
      </c>
      <c r="F6397" s="2" t="s">
        <v>139</v>
      </c>
      <c r="G6397" s="2" t="s">
        <v>120</v>
      </c>
    </row>
    <row r="6398" customFormat="false" ht="15" hidden="false" customHeight="false" outlineLevel="0" collapsed="false">
      <c r="A6398" s="2" t="s">
        <v>11564</v>
      </c>
      <c r="B6398" s="2" t="s">
        <v>4500</v>
      </c>
      <c r="C6398" s="2" t="s">
        <v>5172</v>
      </c>
      <c r="D6398" s="13" t="n">
        <v>46000</v>
      </c>
      <c r="E6398" s="2" t="s">
        <v>128</v>
      </c>
      <c r="F6398" s="2" t="s">
        <v>98</v>
      </c>
      <c r="G6398" s="2" t="s">
        <v>99</v>
      </c>
    </row>
    <row r="6399" customFormat="false" ht="15" hidden="false" customHeight="false" outlineLevel="0" collapsed="false">
      <c r="A6399" s="2" t="s">
        <v>11565</v>
      </c>
      <c r="B6399" s="2" t="s">
        <v>1534</v>
      </c>
      <c r="C6399" s="2" t="s">
        <v>5172</v>
      </c>
      <c r="D6399" s="13" t="n">
        <v>45750</v>
      </c>
      <c r="E6399" s="2" t="s">
        <v>165</v>
      </c>
      <c r="F6399" s="2" t="s">
        <v>98</v>
      </c>
      <c r="G6399" s="2" t="s">
        <v>133</v>
      </c>
    </row>
    <row r="6400" customFormat="false" ht="15" hidden="false" customHeight="false" outlineLevel="0" collapsed="false">
      <c r="A6400" s="2" t="s">
        <v>11566</v>
      </c>
      <c r="B6400" s="2" t="s">
        <v>5021</v>
      </c>
      <c r="C6400" s="2" t="s">
        <v>5168</v>
      </c>
      <c r="D6400" s="13" t="n">
        <v>45902</v>
      </c>
      <c r="E6400" s="2" t="s">
        <v>98</v>
      </c>
      <c r="F6400" s="2" t="s">
        <v>98</v>
      </c>
      <c r="G6400" s="2" t="s">
        <v>124</v>
      </c>
    </row>
    <row r="6401" customFormat="false" ht="15" hidden="false" customHeight="false" outlineLevel="0" collapsed="false">
      <c r="A6401" s="2" t="s">
        <v>11567</v>
      </c>
      <c r="B6401" s="2" t="s">
        <v>2898</v>
      </c>
      <c r="C6401" s="2" t="s">
        <v>5166</v>
      </c>
      <c r="D6401" s="13" t="n">
        <v>45688</v>
      </c>
      <c r="E6401" s="2" t="s">
        <v>139</v>
      </c>
      <c r="F6401" s="2" t="s">
        <v>141</v>
      </c>
      <c r="G6401" s="2" t="s">
        <v>142</v>
      </c>
    </row>
    <row r="6402" customFormat="false" ht="15" hidden="false" customHeight="false" outlineLevel="0" collapsed="false">
      <c r="A6402" s="2" t="s">
        <v>11568</v>
      </c>
      <c r="B6402" s="2" t="s">
        <v>851</v>
      </c>
      <c r="C6402" s="2" t="s">
        <v>5172</v>
      </c>
      <c r="D6402" s="13" t="n">
        <v>45960</v>
      </c>
      <c r="E6402" s="2" t="s">
        <v>165</v>
      </c>
      <c r="F6402" s="2" t="s">
        <v>98</v>
      </c>
      <c r="G6402" s="2" t="s">
        <v>124</v>
      </c>
    </row>
    <row r="6403" customFormat="false" ht="15" hidden="false" customHeight="false" outlineLevel="0" collapsed="false">
      <c r="A6403" s="2" t="s">
        <v>11569</v>
      </c>
      <c r="B6403" s="2" t="s">
        <v>5082</v>
      </c>
      <c r="C6403" s="2" t="s">
        <v>5190</v>
      </c>
      <c r="D6403" s="13" t="n">
        <v>45540</v>
      </c>
      <c r="E6403" s="2" t="s">
        <v>98</v>
      </c>
      <c r="F6403" s="2" t="s">
        <v>98</v>
      </c>
      <c r="G6403" s="2" t="s">
        <v>130</v>
      </c>
    </row>
    <row r="6404" customFormat="false" ht="15" hidden="false" customHeight="false" outlineLevel="0" collapsed="false">
      <c r="A6404" s="2" t="s">
        <v>11570</v>
      </c>
      <c r="B6404" s="2" t="s">
        <v>5098</v>
      </c>
      <c r="C6404" s="2" t="s">
        <v>5164</v>
      </c>
      <c r="D6404" s="13" t="n">
        <v>46045</v>
      </c>
      <c r="E6404" s="2" t="s">
        <v>98</v>
      </c>
      <c r="F6404" s="2" t="s">
        <v>98</v>
      </c>
      <c r="G6404" s="2" t="s">
        <v>99</v>
      </c>
    </row>
    <row r="6405" customFormat="false" ht="15" hidden="false" customHeight="false" outlineLevel="0" collapsed="false">
      <c r="A6405" s="2" t="s">
        <v>11571</v>
      </c>
      <c r="B6405" s="2" t="s">
        <v>1539</v>
      </c>
      <c r="C6405" s="2" t="s">
        <v>5166</v>
      </c>
      <c r="D6405" s="13" t="n">
        <v>45627</v>
      </c>
      <c r="E6405" s="2" t="s">
        <v>123</v>
      </c>
      <c r="F6405" s="2" t="s">
        <v>165</v>
      </c>
      <c r="G6405" s="2" t="s">
        <v>109</v>
      </c>
    </row>
    <row r="6406" customFormat="false" ht="15" hidden="false" customHeight="false" outlineLevel="0" collapsed="false">
      <c r="A6406" s="2" t="s">
        <v>11572</v>
      </c>
      <c r="B6406" s="2" t="s">
        <v>2538</v>
      </c>
      <c r="C6406" s="2" t="s">
        <v>5190</v>
      </c>
      <c r="D6406" s="13" t="n">
        <v>45885</v>
      </c>
      <c r="E6406" s="2" t="s">
        <v>98</v>
      </c>
      <c r="F6406" s="2" t="s">
        <v>139</v>
      </c>
      <c r="G6406" s="2" t="s">
        <v>99</v>
      </c>
    </row>
    <row r="6407" customFormat="false" ht="15" hidden="false" customHeight="false" outlineLevel="0" collapsed="false">
      <c r="A6407" s="2" t="s">
        <v>11573</v>
      </c>
      <c r="B6407" s="2" t="s">
        <v>5118</v>
      </c>
      <c r="C6407" s="2" t="s">
        <v>5190</v>
      </c>
      <c r="D6407" s="13" t="n">
        <v>46117</v>
      </c>
      <c r="E6407" s="2" t="s">
        <v>98</v>
      </c>
      <c r="F6407" s="2" t="s">
        <v>98</v>
      </c>
      <c r="G6407" s="2" t="s">
        <v>99</v>
      </c>
    </row>
    <row r="6408" customFormat="false" ht="15" hidden="false" customHeight="false" outlineLevel="0" collapsed="false">
      <c r="A6408" s="2" t="s">
        <v>11574</v>
      </c>
      <c r="B6408" s="2" t="s">
        <v>5075</v>
      </c>
      <c r="C6408" s="2" t="s">
        <v>5190</v>
      </c>
      <c r="D6408" s="13" t="n">
        <v>45782</v>
      </c>
      <c r="E6408" s="2" t="s">
        <v>98</v>
      </c>
      <c r="F6408" s="2" t="s">
        <v>98</v>
      </c>
      <c r="G6408" s="2" t="s">
        <v>109</v>
      </c>
    </row>
    <row r="6409" customFormat="false" ht="15" hidden="false" customHeight="false" outlineLevel="0" collapsed="false">
      <c r="A6409" s="2" t="s">
        <v>11575</v>
      </c>
      <c r="B6409" s="2" t="s">
        <v>587</v>
      </c>
      <c r="C6409" s="2" t="s">
        <v>5166</v>
      </c>
      <c r="D6409" s="13" t="n">
        <v>45873</v>
      </c>
      <c r="E6409" s="2" t="s">
        <v>108</v>
      </c>
      <c r="F6409" s="2" t="s">
        <v>145</v>
      </c>
      <c r="G6409" s="2" t="s">
        <v>142</v>
      </c>
    </row>
    <row r="6410" customFormat="false" ht="15" hidden="false" customHeight="false" outlineLevel="0" collapsed="false">
      <c r="A6410" s="2" t="s">
        <v>11576</v>
      </c>
      <c r="B6410" s="2" t="s">
        <v>4995</v>
      </c>
      <c r="C6410" s="2" t="s">
        <v>5190</v>
      </c>
      <c r="D6410" s="13" t="n">
        <v>45655</v>
      </c>
      <c r="E6410" s="2" t="s">
        <v>98</v>
      </c>
      <c r="F6410" s="2" t="s">
        <v>98</v>
      </c>
      <c r="G6410" s="2" t="s">
        <v>136</v>
      </c>
    </row>
    <row r="6411" customFormat="false" ht="15" hidden="false" customHeight="false" outlineLevel="0" collapsed="false">
      <c r="A6411" s="2" t="s">
        <v>11577</v>
      </c>
      <c r="B6411" s="2" t="s">
        <v>4663</v>
      </c>
      <c r="C6411" s="2" t="s">
        <v>5164</v>
      </c>
      <c r="D6411" s="13" t="n">
        <v>45863</v>
      </c>
      <c r="E6411" s="2" t="s">
        <v>98</v>
      </c>
      <c r="F6411" s="2" t="s">
        <v>114</v>
      </c>
      <c r="G6411" s="2" t="s">
        <v>130</v>
      </c>
    </row>
    <row r="6412" customFormat="false" ht="15" hidden="false" customHeight="false" outlineLevel="0" collapsed="false">
      <c r="A6412" s="2" t="s">
        <v>11578</v>
      </c>
      <c r="B6412" s="2" t="s">
        <v>5048</v>
      </c>
      <c r="C6412" s="2" t="s">
        <v>5172</v>
      </c>
      <c r="D6412" s="13" t="n">
        <v>45880</v>
      </c>
      <c r="E6412" s="2" t="s">
        <v>98</v>
      </c>
      <c r="F6412" s="2" t="s">
        <v>98</v>
      </c>
      <c r="G6412" s="2" t="s">
        <v>120</v>
      </c>
    </row>
    <row r="6413" customFormat="false" ht="15" hidden="false" customHeight="false" outlineLevel="0" collapsed="false">
      <c r="A6413" s="2" t="s">
        <v>11579</v>
      </c>
      <c r="B6413" s="2" t="s">
        <v>279</v>
      </c>
      <c r="C6413" s="2" t="s">
        <v>5166</v>
      </c>
      <c r="D6413" s="13" t="n">
        <v>45976</v>
      </c>
      <c r="E6413" s="2" t="s">
        <v>141</v>
      </c>
      <c r="F6413" s="2" t="s">
        <v>145</v>
      </c>
      <c r="G6413" s="2" t="s">
        <v>111</v>
      </c>
    </row>
    <row r="6414" customFormat="false" ht="15" hidden="false" customHeight="false" outlineLevel="0" collapsed="false">
      <c r="A6414" s="2" t="s">
        <v>11580</v>
      </c>
      <c r="B6414" s="2" t="s">
        <v>4180</v>
      </c>
      <c r="C6414" s="2" t="s">
        <v>5164</v>
      </c>
      <c r="D6414" s="13" t="n">
        <v>45607</v>
      </c>
      <c r="E6414" s="2" t="s">
        <v>98</v>
      </c>
      <c r="F6414" s="2" t="s">
        <v>98</v>
      </c>
      <c r="G6414" s="2" t="s">
        <v>115</v>
      </c>
    </row>
    <row r="6415" customFormat="false" ht="15" hidden="false" customHeight="false" outlineLevel="0" collapsed="false">
      <c r="A6415" s="2" t="s">
        <v>11581</v>
      </c>
      <c r="B6415" s="2" t="s">
        <v>5054</v>
      </c>
      <c r="C6415" s="2" t="s">
        <v>5172</v>
      </c>
      <c r="D6415" s="13" t="n">
        <v>45910</v>
      </c>
      <c r="E6415" s="2" t="s">
        <v>98</v>
      </c>
      <c r="F6415" s="2" t="s">
        <v>98</v>
      </c>
      <c r="G6415" s="2" t="s">
        <v>120</v>
      </c>
    </row>
    <row r="6416" customFormat="false" ht="15" hidden="false" customHeight="false" outlineLevel="0" collapsed="false">
      <c r="A6416" s="2" t="s">
        <v>11582</v>
      </c>
      <c r="B6416" s="2" t="s">
        <v>3196</v>
      </c>
      <c r="C6416" s="2" t="s">
        <v>5172</v>
      </c>
      <c r="D6416" s="13" t="n">
        <v>45962</v>
      </c>
      <c r="E6416" s="2" t="s">
        <v>119</v>
      </c>
      <c r="F6416" s="2" t="s">
        <v>98</v>
      </c>
      <c r="G6416" s="2" t="s">
        <v>124</v>
      </c>
    </row>
    <row r="6417" customFormat="false" ht="15" hidden="false" customHeight="false" outlineLevel="0" collapsed="false">
      <c r="A6417" s="2" t="s">
        <v>11583</v>
      </c>
      <c r="B6417" s="2" t="s">
        <v>4479</v>
      </c>
      <c r="C6417" s="2" t="s">
        <v>5166</v>
      </c>
      <c r="D6417" s="13" t="n">
        <v>45927</v>
      </c>
      <c r="E6417" s="2" t="s">
        <v>114</v>
      </c>
      <c r="F6417" s="2" t="s">
        <v>128</v>
      </c>
      <c r="G6417" s="2" t="s">
        <v>133</v>
      </c>
    </row>
    <row r="6418" customFormat="false" ht="15" hidden="false" customHeight="false" outlineLevel="0" collapsed="false">
      <c r="A6418" s="2" t="s">
        <v>11584</v>
      </c>
      <c r="B6418" s="2" t="s">
        <v>4194</v>
      </c>
      <c r="C6418" s="2" t="s">
        <v>5166</v>
      </c>
      <c r="D6418" s="13" t="n">
        <v>45919</v>
      </c>
      <c r="E6418" s="2" t="s">
        <v>123</v>
      </c>
      <c r="F6418" s="2" t="s">
        <v>114</v>
      </c>
      <c r="G6418" s="2" t="s">
        <v>115</v>
      </c>
    </row>
    <row r="6419" customFormat="false" ht="15" hidden="false" customHeight="false" outlineLevel="0" collapsed="false">
      <c r="A6419" s="2" t="s">
        <v>11585</v>
      </c>
      <c r="B6419" s="2" t="s">
        <v>4952</v>
      </c>
      <c r="C6419" s="2" t="s">
        <v>5190</v>
      </c>
      <c r="D6419" s="13" t="n">
        <v>45705</v>
      </c>
      <c r="E6419" s="2" t="s">
        <v>98</v>
      </c>
      <c r="F6419" s="2" t="s">
        <v>98</v>
      </c>
      <c r="G6419" s="2" t="s">
        <v>109</v>
      </c>
    </row>
    <row r="6420" customFormat="false" ht="15" hidden="false" customHeight="false" outlineLevel="0" collapsed="false">
      <c r="A6420" s="2" t="s">
        <v>11586</v>
      </c>
      <c r="B6420" s="2" t="s">
        <v>4197</v>
      </c>
      <c r="C6420" s="2" t="s">
        <v>5166</v>
      </c>
      <c r="D6420" s="13" t="n">
        <v>45718</v>
      </c>
      <c r="E6420" s="2" t="s">
        <v>98</v>
      </c>
      <c r="F6420" s="2" t="s">
        <v>128</v>
      </c>
      <c r="G6420" s="2" t="s">
        <v>109</v>
      </c>
    </row>
    <row r="6421" customFormat="false" ht="15" hidden="false" customHeight="false" outlineLevel="0" collapsed="false">
      <c r="A6421" s="2" t="s">
        <v>11587</v>
      </c>
      <c r="B6421" s="2" t="s">
        <v>4188</v>
      </c>
      <c r="C6421" s="2" t="s">
        <v>5166</v>
      </c>
      <c r="D6421" s="13" t="n">
        <v>45692</v>
      </c>
      <c r="E6421" s="2" t="s">
        <v>165</v>
      </c>
      <c r="F6421" s="2" t="s">
        <v>128</v>
      </c>
      <c r="G6421" s="2" t="s">
        <v>136</v>
      </c>
    </row>
    <row r="6422" customFormat="false" ht="15" hidden="false" customHeight="false" outlineLevel="0" collapsed="false">
      <c r="A6422" s="2" t="s">
        <v>11588</v>
      </c>
      <c r="B6422" s="2" t="s">
        <v>4406</v>
      </c>
      <c r="C6422" s="2" t="s">
        <v>5172</v>
      </c>
      <c r="D6422" s="13" t="n">
        <v>45750</v>
      </c>
      <c r="E6422" s="2" t="s">
        <v>119</v>
      </c>
      <c r="F6422" s="2" t="s">
        <v>98</v>
      </c>
      <c r="G6422" s="2" t="s">
        <v>109</v>
      </c>
    </row>
    <row r="6423" customFormat="false" ht="15" hidden="false" customHeight="false" outlineLevel="0" collapsed="false">
      <c r="A6423" s="2" t="s">
        <v>11589</v>
      </c>
      <c r="B6423" s="2" t="s">
        <v>3579</v>
      </c>
      <c r="C6423" s="2" t="s">
        <v>5190</v>
      </c>
      <c r="D6423" s="13" t="n">
        <v>45982</v>
      </c>
      <c r="E6423" s="2" t="s">
        <v>98</v>
      </c>
      <c r="F6423" s="2" t="s">
        <v>98</v>
      </c>
      <c r="G6423" s="2" t="s">
        <v>111</v>
      </c>
    </row>
    <row r="6424" customFormat="false" ht="15" hidden="false" customHeight="false" outlineLevel="0" collapsed="false">
      <c r="A6424" s="2" t="s">
        <v>11590</v>
      </c>
      <c r="B6424" s="2" t="s">
        <v>877</v>
      </c>
      <c r="C6424" s="2" t="s">
        <v>5164</v>
      </c>
      <c r="D6424" s="13" t="n">
        <v>45845</v>
      </c>
      <c r="E6424" s="2" t="s">
        <v>98</v>
      </c>
      <c r="F6424" s="2" t="s">
        <v>98</v>
      </c>
      <c r="G6424" s="2" t="s">
        <v>130</v>
      </c>
    </row>
    <row r="6425" customFormat="false" ht="15" hidden="false" customHeight="false" outlineLevel="0" collapsed="false">
      <c r="A6425" s="2" t="s">
        <v>11591</v>
      </c>
      <c r="B6425" s="2" t="s">
        <v>2346</v>
      </c>
      <c r="C6425" s="2" t="s">
        <v>5168</v>
      </c>
      <c r="D6425" s="13" t="n">
        <v>46078</v>
      </c>
      <c r="E6425" s="2" t="s">
        <v>139</v>
      </c>
      <c r="F6425" s="2" t="s">
        <v>98</v>
      </c>
      <c r="G6425" s="2" t="s">
        <v>111</v>
      </c>
    </row>
    <row r="6426" customFormat="false" ht="15" hidden="false" customHeight="false" outlineLevel="0" collapsed="false">
      <c r="A6426" s="2" t="s">
        <v>11592</v>
      </c>
      <c r="B6426" s="2" t="s">
        <v>1289</v>
      </c>
      <c r="C6426" s="2" t="s">
        <v>5166</v>
      </c>
      <c r="D6426" s="13" t="n">
        <v>45738</v>
      </c>
      <c r="E6426" s="2" t="s">
        <v>141</v>
      </c>
      <c r="F6426" s="2" t="s">
        <v>123</v>
      </c>
      <c r="G6426" s="2" t="s">
        <v>120</v>
      </c>
    </row>
    <row r="6427" customFormat="false" ht="15" hidden="false" customHeight="false" outlineLevel="0" collapsed="false">
      <c r="A6427" s="2" t="s">
        <v>11593</v>
      </c>
      <c r="B6427" s="2" t="s">
        <v>4566</v>
      </c>
      <c r="C6427" s="2" t="s">
        <v>5164</v>
      </c>
      <c r="D6427" s="13" t="n">
        <v>45871</v>
      </c>
      <c r="E6427" s="2" t="s">
        <v>98</v>
      </c>
      <c r="F6427" s="2" t="s">
        <v>123</v>
      </c>
      <c r="G6427" s="2" t="s">
        <v>115</v>
      </c>
    </row>
    <row r="6428" customFormat="false" ht="15" hidden="false" customHeight="false" outlineLevel="0" collapsed="false">
      <c r="A6428" s="2" t="s">
        <v>11594</v>
      </c>
      <c r="B6428" s="2" t="s">
        <v>2562</v>
      </c>
      <c r="C6428" s="2" t="s">
        <v>5190</v>
      </c>
      <c r="D6428" s="13" t="n">
        <v>45451</v>
      </c>
      <c r="E6428" s="2" t="s">
        <v>98</v>
      </c>
      <c r="F6428" s="2" t="s">
        <v>114</v>
      </c>
      <c r="G6428" s="2" t="s">
        <v>130</v>
      </c>
    </row>
    <row r="6429" customFormat="false" ht="15" hidden="false" customHeight="false" outlineLevel="0" collapsed="false">
      <c r="A6429" s="2" t="s">
        <v>11595</v>
      </c>
      <c r="B6429" s="2" t="s">
        <v>3840</v>
      </c>
      <c r="C6429" s="2" t="s">
        <v>5164</v>
      </c>
      <c r="D6429" s="13" t="n">
        <v>45937</v>
      </c>
      <c r="E6429" s="2" t="s">
        <v>98</v>
      </c>
      <c r="F6429" s="2" t="s">
        <v>114</v>
      </c>
      <c r="G6429" s="2" t="s">
        <v>115</v>
      </c>
    </row>
    <row r="6430" customFormat="false" ht="15" hidden="false" customHeight="false" outlineLevel="0" collapsed="false">
      <c r="A6430" s="2" t="s">
        <v>11596</v>
      </c>
      <c r="B6430" s="2" t="s">
        <v>2513</v>
      </c>
      <c r="C6430" s="2" t="s">
        <v>5168</v>
      </c>
      <c r="D6430" s="13" t="n">
        <v>46063</v>
      </c>
      <c r="E6430" s="2" t="s">
        <v>119</v>
      </c>
      <c r="F6430" s="2" t="s">
        <v>98</v>
      </c>
      <c r="G6430" s="2" t="s">
        <v>136</v>
      </c>
    </row>
    <row r="6431" customFormat="false" ht="15" hidden="false" customHeight="false" outlineLevel="0" collapsed="false">
      <c r="A6431" s="2" t="s">
        <v>11597</v>
      </c>
      <c r="B6431" s="2" t="s">
        <v>4225</v>
      </c>
      <c r="C6431" s="2" t="s">
        <v>5168</v>
      </c>
      <c r="D6431" s="13" t="n">
        <v>45996</v>
      </c>
      <c r="E6431" s="2" t="s">
        <v>104</v>
      </c>
      <c r="F6431" s="2" t="s">
        <v>98</v>
      </c>
      <c r="G6431" s="2" t="s">
        <v>136</v>
      </c>
    </row>
    <row r="6432" customFormat="false" ht="15" hidden="false" customHeight="false" outlineLevel="0" collapsed="false">
      <c r="A6432" s="2" t="s">
        <v>11598</v>
      </c>
      <c r="B6432" s="2" t="s">
        <v>3787</v>
      </c>
      <c r="C6432" s="2" t="s">
        <v>5166</v>
      </c>
      <c r="D6432" s="13" t="n">
        <v>46218</v>
      </c>
      <c r="E6432" s="2" t="s">
        <v>98</v>
      </c>
      <c r="F6432" s="2" t="s">
        <v>108</v>
      </c>
      <c r="G6432" s="2" t="s">
        <v>124</v>
      </c>
    </row>
    <row r="6433" customFormat="false" ht="15" hidden="false" customHeight="false" outlineLevel="0" collapsed="false">
      <c r="A6433" s="2" t="s">
        <v>11599</v>
      </c>
      <c r="B6433" s="2" t="s">
        <v>3472</v>
      </c>
      <c r="C6433" s="2" t="s">
        <v>5164</v>
      </c>
      <c r="D6433" s="13" t="n">
        <v>45893</v>
      </c>
      <c r="E6433" s="2" t="s">
        <v>98</v>
      </c>
      <c r="F6433" s="2" t="s">
        <v>139</v>
      </c>
      <c r="G6433" s="2" t="s">
        <v>111</v>
      </c>
    </row>
    <row r="6434" customFormat="false" ht="15" hidden="false" customHeight="false" outlineLevel="0" collapsed="false">
      <c r="A6434" s="2" t="s">
        <v>11600</v>
      </c>
      <c r="B6434" s="2" t="s">
        <v>5119</v>
      </c>
      <c r="C6434" s="2" t="s">
        <v>5190</v>
      </c>
      <c r="D6434" s="13" t="n">
        <v>45386</v>
      </c>
      <c r="E6434" s="2" t="s">
        <v>98</v>
      </c>
      <c r="F6434" s="2" t="s">
        <v>98</v>
      </c>
      <c r="G6434" s="2" t="s">
        <v>115</v>
      </c>
    </row>
    <row r="6435" customFormat="false" ht="15" hidden="false" customHeight="false" outlineLevel="0" collapsed="false">
      <c r="A6435" s="2" t="s">
        <v>11601</v>
      </c>
      <c r="B6435" s="2" t="s">
        <v>3109</v>
      </c>
      <c r="C6435" s="2" t="s">
        <v>5168</v>
      </c>
      <c r="D6435" s="13" t="n">
        <v>45879</v>
      </c>
      <c r="E6435" s="2" t="s">
        <v>104</v>
      </c>
      <c r="F6435" s="2" t="s">
        <v>98</v>
      </c>
      <c r="G6435" s="2" t="s">
        <v>111</v>
      </c>
    </row>
    <row r="6436" customFormat="false" ht="15" hidden="false" customHeight="false" outlineLevel="0" collapsed="false">
      <c r="A6436" s="2" t="s">
        <v>11602</v>
      </c>
      <c r="B6436" s="2" t="s">
        <v>1704</v>
      </c>
      <c r="C6436" s="2" t="s">
        <v>5166</v>
      </c>
      <c r="D6436" s="13" t="n">
        <v>45722</v>
      </c>
      <c r="E6436" s="2" t="s">
        <v>139</v>
      </c>
      <c r="F6436" s="2" t="s">
        <v>98</v>
      </c>
      <c r="G6436" s="2" t="s">
        <v>136</v>
      </c>
    </row>
    <row r="6437" customFormat="false" ht="15" hidden="false" customHeight="false" outlineLevel="0" collapsed="false">
      <c r="A6437" s="2" t="s">
        <v>11603</v>
      </c>
      <c r="B6437" s="2" t="s">
        <v>5030</v>
      </c>
      <c r="C6437" s="2" t="s">
        <v>5172</v>
      </c>
      <c r="D6437" s="13" t="n">
        <v>45964</v>
      </c>
      <c r="E6437" s="2" t="s">
        <v>98</v>
      </c>
      <c r="F6437" s="2" t="s">
        <v>98</v>
      </c>
      <c r="G6437" s="2" t="s">
        <v>109</v>
      </c>
    </row>
    <row r="6438" customFormat="false" ht="15" hidden="false" customHeight="false" outlineLevel="0" collapsed="false">
      <c r="A6438" s="2" t="s">
        <v>11604</v>
      </c>
      <c r="B6438" s="2" t="s">
        <v>3395</v>
      </c>
      <c r="C6438" s="2" t="s">
        <v>5190</v>
      </c>
      <c r="D6438" s="13" t="n">
        <v>45709</v>
      </c>
      <c r="E6438" s="2" t="s">
        <v>98</v>
      </c>
      <c r="F6438" s="2" t="s">
        <v>98</v>
      </c>
      <c r="G6438" s="2" t="s">
        <v>120</v>
      </c>
    </row>
    <row r="6439" customFormat="false" ht="15" hidden="false" customHeight="false" outlineLevel="0" collapsed="false">
      <c r="A6439" s="2" t="s">
        <v>11605</v>
      </c>
      <c r="B6439" s="2" t="s">
        <v>5048</v>
      </c>
      <c r="C6439" s="2" t="s">
        <v>5190</v>
      </c>
      <c r="D6439" s="13" t="n">
        <v>46066</v>
      </c>
      <c r="E6439" s="2" t="s">
        <v>98</v>
      </c>
      <c r="F6439" s="2" t="s">
        <v>98</v>
      </c>
      <c r="G6439" s="2" t="s">
        <v>99</v>
      </c>
    </row>
    <row r="6440" customFormat="false" ht="15" hidden="false" customHeight="false" outlineLevel="0" collapsed="false">
      <c r="A6440" s="2" t="s">
        <v>11606</v>
      </c>
      <c r="B6440" s="2" t="s">
        <v>2964</v>
      </c>
      <c r="C6440" s="2" t="s">
        <v>5164</v>
      </c>
      <c r="D6440" s="13" t="n">
        <v>45661</v>
      </c>
      <c r="E6440" s="2" t="s">
        <v>98</v>
      </c>
      <c r="F6440" s="2" t="s">
        <v>141</v>
      </c>
      <c r="G6440" s="2" t="s">
        <v>115</v>
      </c>
    </row>
    <row r="6441" customFormat="false" ht="15" hidden="false" customHeight="false" outlineLevel="0" collapsed="false">
      <c r="A6441" s="2" t="s">
        <v>11607</v>
      </c>
      <c r="B6441" s="2" t="s">
        <v>1874</v>
      </c>
      <c r="C6441" s="2" t="s">
        <v>5164</v>
      </c>
      <c r="D6441" s="13" t="n">
        <v>46040</v>
      </c>
      <c r="E6441" s="2" t="s">
        <v>98</v>
      </c>
      <c r="F6441" s="2" t="s">
        <v>119</v>
      </c>
      <c r="G6441" s="2" t="s">
        <v>136</v>
      </c>
    </row>
    <row r="6442" customFormat="false" ht="15" hidden="false" customHeight="false" outlineLevel="0" collapsed="false">
      <c r="A6442" s="2" t="s">
        <v>11608</v>
      </c>
      <c r="B6442" s="2" t="s">
        <v>4993</v>
      </c>
      <c r="C6442" s="2" t="s">
        <v>5168</v>
      </c>
      <c r="D6442" s="13" t="n">
        <v>45652</v>
      </c>
      <c r="E6442" s="2" t="s">
        <v>98</v>
      </c>
      <c r="F6442" s="2" t="s">
        <v>98</v>
      </c>
      <c r="G6442" s="2" t="s">
        <v>109</v>
      </c>
    </row>
    <row r="6443" customFormat="false" ht="15" hidden="false" customHeight="false" outlineLevel="0" collapsed="false">
      <c r="A6443" s="2" t="s">
        <v>11609</v>
      </c>
      <c r="B6443" s="2" t="s">
        <v>4929</v>
      </c>
      <c r="C6443" s="2" t="s">
        <v>5168</v>
      </c>
      <c r="D6443" s="13" t="n">
        <v>45900</v>
      </c>
      <c r="E6443" s="2" t="s">
        <v>104</v>
      </c>
      <c r="F6443" s="2" t="s">
        <v>98</v>
      </c>
      <c r="G6443" s="2" t="s">
        <v>124</v>
      </c>
    </row>
    <row r="6444" customFormat="false" ht="15" hidden="false" customHeight="false" outlineLevel="0" collapsed="false">
      <c r="A6444" s="2" t="s">
        <v>11610</v>
      </c>
      <c r="B6444" s="2" t="s">
        <v>1831</v>
      </c>
      <c r="C6444" s="2" t="s">
        <v>5190</v>
      </c>
      <c r="D6444" s="13" t="n">
        <v>45577</v>
      </c>
      <c r="E6444" s="2" t="s">
        <v>98</v>
      </c>
      <c r="F6444" s="2" t="s">
        <v>119</v>
      </c>
      <c r="G6444" s="2" t="s">
        <v>142</v>
      </c>
    </row>
    <row r="6445" customFormat="false" ht="15" hidden="false" customHeight="false" outlineLevel="0" collapsed="false">
      <c r="A6445" s="2" t="s">
        <v>11611</v>
      </c>
      <c r="B6445" s="2" t="s">
        <v>1159</v>
      </c>
      <c r="C6445" s="2" t="s">
        <v>5172</v>
      </c>
      <c r="D6445" s="13" t="n">
        <v>45840</v>
      </c>
      <c r="E6445" s="2" t="s">
        <v>98</v>
      </c>
      <c r="F6445" s="2" t="s">
        <v>98</v>
      </c>
      <c r="G6445" s="2" t="s">
        <v>124</v>
      </c>
    </row>
    <row r="6446" customFormat="false" ht="15" hidden="false" customHeight="false" outlineLevel="0" collapsed="false">
      <c r="A6446" s="2" t="s">
        <v>11612</v>
      </c>
      <c r="B6446" s="2" t="s">
        <v>3385</v>
      </c>
      <c r="C6446" s="2" t="s">
        <v>5168</v>
      </c>
      <c r="D6446" s="13" t="n">
        <v>45494</v>
      </c>
      <c r="E6446" s="2" t="s">
        <v>104</v>
      </c>
      <c r="F6446" s="2" t="s">
        <v>98</v>
      </c>
      <c r="G6446" s="2" t="s">
        <v>111</v>
      </c>
    </row>
    <row r="6447" customFormat="false" ht="15" hidden="false" customHeight="false" outlineLevel="0" collapsed="false">
      <c r="A6447" s="2" t="s">
        <v>11613</v>
      </c>
      <c r="B6447" s="2" t="s">
        <v>4303</v>
      </c>
      <c r="C6447" s="2" t="s">
        <v>5166</v>
      </c>
      <c r="D6447" s="13" t="n">
        <v>45999</v>
      </c>
      <c r="E6447" s="2" t="s">
        <v>104</v>
      </c>
      <c r="F6447" s="2" t="s">
        <v>141</v>
      </c>
      <c r="G6447" s="2" t="s">
        <v>130</v>
      </c>
    </row>
    <row r="6448" customFormat="false" ht="15" hidden="false" customHeight="false" outlineLevel="0" collapsed="false">
      <c r="A6448" s="2" t="s">
        <v>11614</v>
      </c>
      <c r="B6448" s="2" t="s">
        <v>1008</v>
      </c>
      <c r="C6448" s="2" t="s">
        <v>5190</v>
      </c>
      <c r="D6448" s="13" t="n">
        <v>45832</v>
      </c>
      <c r="E6448" s="2" t="s">
        <v>98</v>
      </c>
      <c r="F6448" s="2" t="s">
        <v>123</v>
      </c>
      <c r="G6448" s="2" t="s">
        <v>115</v>
      </c>
    </row>
    <row r="6449" customFormat="false" ht="15" hidden="false" customHeight="false" outlineLevel="0" collapsed="false">
      <c r="A6449" s="2" t="s">
        <v>11615</v>
      </c>
      <c r="B6449" s="2" t="s">
        <v>5085</v>
      </c>
      <c r="C6449" s="2" t="s">
        <v>5168</v>
      </c>
      <c r="D6449" s="13" t="n">
        <v>45987</v>
      </c>
      <c r="E6449" s="2" t="s">
        <v>98</v>
      </c>
      <c r="F6449" s="2" t="s">
        <v>98</v>
      </c>
      <c r="G6449" s="2" t="s">
        <v>136</v>
      </c>
    </row>
    <row r="6450" customFormat="false" ht="15" hidden="false" customHeight="false" outlineLevel="0" collapsed="false">
      <c r="A6450" s="2" t="s">
        <v>11616</v>
      </c>
      <c r="B6450" s="2" t="s">
        <v>4846</v>
      </c>
      <c r="C6450" s="2" t="s">
        <v>5172</v>
      </c>
      <c r="D6450" s="13" t="n">
        <v>45652</v>
      </c>
      <c r="E6450" s="2" t="s">
        <v>145</v>
      </c>
      <c r="F6450" s="2" t="s">
        <v>98</v>
      </c>
      <c r="G6450" s="2" t="s">
        <v>115</v>
      </c>
    </row>
    <row r="6451" customFormat="false" ht="15" hidden="false" customHeight="false" outlineLevel="0" collapsed="false">
      <c r="A6451" s="2" t="s">
        <v>11617</v>
      </c>
      <c r="B6451" s="2" t="s">
        <v>2654</v>
      </c>
      <c r="C6451" s="2" t="s">
        <v>5168</v>
      </c>
      <c r="D6451" s="13" t="n">
        <v>45792</v>
      </c>
      <c r="E6451" s="2" t="s">
        <v>141</v>
      </c>
      <c r="F6451" s="2" t="s">
        <v>98</v>
      </c>
      <c r="G6451" s="2" t="s">
        <v>109</v>
      </c>
    </row>
    <row r="6452" customFormat="false" ht="15" hidden="false" customHeight="false" outlineLevel="0" collapsed="false">
      <c r="A6452" s="2" t="s">
        <v>11618</v>
      </c>
      <c r="B6452" s="2" t="s">
        <v>1891</v>
      </c>
      <c r="C6452" s="2" t="s">
        <v>5168</v>
      </c>
      <c r="D6452" s="13" t="n">
        <v>45423</v>
      </c>
      <c r="E6452" s="2" t="s">
        <v>114</v>
      </c>
      <c r="F6452" s="2" t="s">
        <v>98</v>
      </c>
      <c r="G6452" s="2" t="s">
        <v>133</v>
      </c>
    </row>
    <row r="6453" customFormat="false" ht="15" hidden="false" customHeight="false" outlineLevel="0" collapsed="false">
      <c r="A6453" s="2" t="s">
        <v>11619</v>
      </c>
      <c r="B6453" s="2" t="s">
        <v>4549</v>
      </c>
      <c r="C6453" s="2" t="s">
        <v>5168</v>
      </c>
      <c r="D6453" s="13" t="n">
        <v>45911</v>
      </c>
      <c r="E6453" s="2" t="s">
        <v>98</v>
      </c>
      <c r="F6453" s="2" t="s">
        <v>98</v>
      </c>
      <c r="G6453" s="2" t="s">
        <v>109</v>
      </c>
    </row>
    <row r="6454" customFormat="false" ht="15" hidden="false" customHeight="false" outlineLevel="0" collapsed="false">
      <c r="A6454" s="2" t="s">
        <v>11620</v>
      </c>
      <c r="B6454" s="2" t="s">
        <v>4808</v>
      </c>
      <c r="C6454" s="2" t="s">
        <v>5190</v>
      </c>
      <c r="D6454" s="13" t="n">
        <v>45888</v>
      </c>
      <c r="E6454" s="2" t="s">
        <v>98</v>
      </c>
      <c r="F6454" s="2" t="s">
        <v>145</v>
      </c>
      <c r="G6454" s="2" t="s">
        <v>109</v>
      </c>
    </row>
    <row r="6455" customFormat="false" ht="15" hidden="false" customHeight="false" outlineLevel="0" collapsed="false">
      <c r="A6455" s="2" t="s">
        <v>11621</v>
      </c>
      <c r="B6455" s="2" t="s">
        <v>4286</v>
      </c>
      <c r="C6455" s="2" t="s">
        <v>5164</v>
      </c>
      <c r="D6455" s="13" t="n">
        <v>45838</v>
      </c>
      <c r="E6455" s="2" t="s">
        <v>98</v>
      </c>
      <c r="F6455" s="2" t="s">
        <v>145</v>
      </c>
      <c r="G6455" s="2" t="s">
        <v>109</v>
      </c>
    </row>
    <row r="6456" customFormat="false" ht="15" hidden="false" customHeight="false" outlineLevel="0" collapsed="false">
      <c r="A6456" s="2" t="s">
        <v>11622</v>
      </c>
      <c r="B6456" s="2" t="s">
        <v>3706</v>
      </c>
      <c r="C6456" s="2" t="s">
        <v>5164</v>
      </c>
      <c r="D6456" s="13" t="n">
        <v>46043</v>
      </c>
      <c r="E6456" s="2" t="s">
        <v>98</v>
      </c>
      <c r="F6456" s="2" t="s">
        <v>98</v>
      </c>
      <c r="G6456" s="2" t="s">
        <v>120</v>
      </c>
    </row>
    <row r="6457" customFormat="false" ht="15" hidden="false" customHeight="false" outlineLevel="0" collapsed="false">
      <c r="A6457" s="2" t="s">
        <v>11623</v>
      </c>
      <c r="B6457" s="2" t="s">
        <v>4130</v>
      </c>
      <c r="C6457" s="2" t="s">
        <v>5190</v>
      </c>
      <c r="D6457" s="13" t="n">
        <v>46041</v>
      </c>
      <c r="E6457" s="2" t="s">
        <v>98</v>
      </c>
      <c r="F6457" s="2" t="s">
        <v>139</v>
      </c>
      <c r="G6457" s="2" t="s">
        <v>136</v>
      </c>
    </row>
    <row r="6458" customFormat="false" ht="15" hidden="false" customHeight="false" outlineLevel="0" collapsed="false">
      <c r="A6458" s="2" t="s">
        <v>11624</v>
      </c>
      <c r="B6458" s="2" t="s">
        <v>4011</v>
      </c>
      <c r="C6458" s="2" t="s">
        <v>5168</v>
      </c>
      <c r="D6458" s="13" t="n">
        <v>45516</v>
      </c>
      <c r="E6458" s="2" t="s">
        <v>108</v>
      </c>
      <c r="F6458" s="2" t="s">
        <v>98</v>
      </c>
      <c r="G6458" s="2" t="s">
        <v>124</v>
      </c>
    </row>
    <row r="6459" customFormat="false" ht="15" hidden="false" customHeight="false" outlineLevel="0" collapsed="false">
      <c r="A6459" s="2" t="s">
        <v>11625</v>
      </c>
      <c r="B6459" s="2" t="s">
        <v>1103</v>
      </c>
      <c r="C6459" s="2" t="s">
        <v>5166</v>
      </c>
      <c r="D6459" s="13" t="n">
        <v>45898</v>
      </c>
      <c r="E6459" s="2" t="s">
        <v>114</v>
      </c>
      <c r="F6459" s="2" t="s">
        <v>163</v>
      </c>
      <c r="G6459" s="2" t="s">
        <v>136</v>
      </c>
    </row>
    <row r="6460" customFormat="false" ht="15" hidden="false" customHeight="false" outlineLevel="0" collapsed="false">
      <c r="A6460" s="2" t="s">
        <v>11626</v>
      </c>
      <c r="B6460" s="2" t="s">
        <v>3092</v>
      </c>
      <c r="C6460" s="2" t="s">
        <v>5168</v>
      </c>
      <c r="D6460" s="13" t="n">
        <v>45791</v>
      </c>
      <c r="E6460" s="2" t="s">
        <v>114</v>
      </c>
      <c r="F6460" s="2" t="s">
        <v>98</v>
      </c>
      <c r="G6460" s="2" t="s">
        <v>136</v>
      </c>
    </row>
    <row r="6461" customFormat="false" ht="15" hidden="false" customHeight="false" outlineLevel="0" collapsed="false">
      <c r="A6461" s="2" t="s">
        <v>11627</v>
      </c>
      <c r="B6461" s="2" t="s">
        <v>1963</v>
      </c>
      <c r="C6461" s="2" t="s">
        <v>5168</v>
      </c>
      <c r="D6461" s="13" t="n">
        <v>45391</v>
      </c>
      <c r="E6461" s="2" t="s">
        <v>98</v>
      </c>
      <c r="F6461" s="2" t="s">
        <v>98</v>
      </c>
      <c r="G6461" s="2" t="s">
        <v>130</v>
      </c>
    </row>
    <row r="6462" customFormat="false" ht="15" hidden="false" customHeight="false" outlineLevel="0" collapsed="false">
      <c r="A6462" s="2" t="s">
        <v>11628</v>
      </c>
      <c r="B6462" s="2" t="s">
        <v>1404</v>
      </c>
      <c r="C6462" s="2" t="s">
        <v>5164</v>
      </c>
      <c r="D6462" s="13" t="n">
        <v>45889</v>
      </c>
      <c r="E6462" s="2" t="s">
        <v>98</v>
      </c>
      <c r="F6462" s="2" t="s">
        <v>98</v>
      </c>
      <c r="G6462" s="2" t="s">
        <v>130</v>
      </c>
    </row>
    <row r="6463" customFormat="false" ht="15" hidden="false" customHeight="false" outlineLevel="0" collapsed="false">
      <c r="A6463" s="2" t="s">
        <v>11629</v>
      </c>
      <c r="B6463" s="2" t="s">
        <v>2760</v>
      </c>
      <c r="C6463" s="2" t="s">
        <v>5168</v>
      </c>
      <c r="D6463" s="13" t="n">
        <v>45579</v>
      </c>
      <c r="E6463" s="2" t="s">
        <v>165</v>
      </c>
      <c r="F6463" s="2" t="s">
        <v>98</v>
      </c>
      <c r="G6463" s="2" t="s">
        <v>115</v>
      </c>
    </row>
    <row r="6464" customFormat="false" ht="15" hidden="false" customHeight="false" outlineLevel="0" collapsed="false">
      <c r="A6464" s="2" t="s">
        <v>11630</v>
      </c>
      <c r="B6464" s="2" t="s">
        <v>2625</v>
      </c>
      <c r="C6464" s="2" t="s">
        <v>5190</v>
      </c>
      <c r="D6464" s="13" t="n">
        <v>46163</v>
      </c>
      <c r="E6464" s="2" t="s">
        <v>98</v>
      </c>
      <c r="F6464" s="2" t="s">
        <v>128</v>
      </c>
      <c r="G6464" s="2" t="s">
        <v>120</v>
      </c>
    </row>
    <row r="6465" customFormat="false" ht="15" hidden="false" customHeight="false" outlineLevel="0" collapsed="false">
      <c r="A6465" s="2" t="s">
        <v>11631</v>
      </c>
      <c r="B6465" s="2" t="s">
        <v>1707</v>
      </c>
      <c r="C6465" s="2" t="s">
        <v>5166</v>
      </c>
      <c r="D6465" s="13" t="n">
        <v>45800</v>
      </c>
      <c r="E6465" s="2" t="s">
        <v>141</v>
      </c>
      <c r="F6465" s="2" t="s">
        <v>119</v>
      </c>
      <c r="G6465" s="2" t="s">
        <v>111</v>
      </c>
    </row>
    <row r="6466" customFormat="false" ht="15" hidden="false" customHeight="false" outlineLevel="0" collapsed="false">
      <c r="A6466" s="2" t="s">
        <v>11632</v>
      </c>
      <c r="B6466" s="2" t="s">
        <v>1128</v>
      </c>
      <c r="C6466" s="2" t="s">
        <v>5164</v>
      </c>
      <c r="D6466" s="13" t="n">
        <v>45829</v>
      </c>
      <c r="E6466" s="2" t="s">
        <v>98</v>
      </c>
      <c r="F6466" s="2" t="s">
        <v>114</v>
      </c>
      <c r="G6466" s="2" t="s">
        <v>115</v>
      </c>
    </row>
    <row r="6467" customFormat="false" ht="15" hidden="false" customHeight="false" outlineLevel="0" collapsed="false">
      <c r="A6467" s="2" t="s">
        <v>11633</v>
      </c>
      <c r="B6467" s="2" t="s">
        <v>2168</v>
      </c>
      <c r="C6467" s="2" t="s">
        <v>5164</v>
      </c>
      <c r="D6467" s="13" t="n">
        <v>46173</v>
      </c>
      <c r="E6467" s="2" t="s">
        <v>98</v>
      </c>
      <c r="F6467" s="2" t="s">
        <v>128</v>
      </c>
      <c r="G6467" s="2" t="s">
        <v>142</v>
      </c>
    </row>
    <row r="6468" customFormat="false" ht="15" hidden="false" customHeight="false" outlineLevel="0" collapsed="false">
      <c r="A6468" s="2" t="s">
        <v>11634</v>
      </c>
      <c r="B6468" s="2" t="s">
        <v>2034</v>
      </c>
      <c r="C6468" s="2" t="s">
        <v>5168</v>
      </c>
      <c r="D6468" s="13" t="n">
        <v>45733</v>
      </c>
      <c r="E6468" s="2" t="s">
        <v>108</v>
      </c>
      <c r="F6468" s="2" t="s">
        <v>98</v>
      </c>
      <c r="G6468" s="2" t="s">
        <v>142</v>
      </c>
    </row>
    <row r="6469" customFormat="false" ht="15" hidden="false" customHeight="false" outlineLevel="0" collapsed="false">
      <c r="A6469" s="2" t="s">
        <v>11635</v>
      </c>
      <c r="B6469" s="2" t="s">
        <v>4598</v>
      </c>
      <c r="C6469" s="2" t="s">
        <v>5164</v>
      </c>
      <c r="D6469" s="13" t="n">
        <v>46230</v>
      </c>
      <c r="E6469" s="2" t="s">
        <v>98</v>
      </c>
      <c r="F6469" s="2" t="s">
        <v>139</v>
      </c>
      <c r="G6469" s="2" t="s">
        <v>136</v>
      </c>
    </row>
    <row r="6470" customFormat="false" ht="15" hidden="false" customHeight="false" outlineLevel="0" collapsed="false">
      <c r="A6470" s="2" t="s">
        <v>11636</v>
      </c>
      <c r="B6470" s="2" t="s">
        <v>997</v>
      </c>
      <c r="C6470" s="2" t="s">
        <v>5164</v>
      </c>
      <c r="D6470" s="13" t="n">
        <v>45854</v>
      </c>
      <c r="E6470" s="2" t="s">
        <v>98</v>
      </c>
      <c r="F6470" s="2" t="s">
        <v>119</v>
      </c>
      <c r="G6470" s="2" t="s">
        <v>124</v>
      </c>
    </row>
    <row r="6471" customFormat="false" ht="15" hidden="false" customHeight="false" outlineLevel="0" collapsed="false">
      <c r="A6471" s="2" t="s">
        <v>11637</v>
      </c>
      <c r="B6471" s="2" t="s">
        <v>2573</v>
      </c>
      <c r="C6471" s="2" t="s">
        <v>5172</v>
      </c>
      <c r="D6471" s="13" t="n">
        <v>46113</v>
      </c>
      <c r="E6471" s="2" t="s">
        <v>108</v>
      </c>
      <c r="F6471" s="2" t="s">
        <v>98</v>
      </c>
      <c r="G6471" s="2" t="s">
        <v>130</v>
      </c>
    </row>
    <row r="6472" customFormat="false" ht="15" hidden="false" customHeight="false" outlineLevel="0" collapsed="false">
      <c r="A6472" s="2" t="s">
        <v>11638</v>
      </c>
      <c r="B6472" s="2" t="s">
        <v>4019</v>
      </c>
      <c r="C6472" s="2" t="s">
        <v>5166</v>
      </c>
      <c r="D6472" s="13" t="n">
        <v>45720</v>
      </c>
      <c r="E6472" s="2" t="s">
        <v>108</v>
      </c>
      <c r="F6472" s="2" t="s">
        <v>145</v>
      </c>
      <c r="G6472" s="2" t="s">
        <v>133</v>
      </c>
    </row>
    <row r="6473" customFormat="false" ht="15" hidden="false" customHeight="false" outlineLevel="0" collapsed="false">
      <c r="A6473" s="2" t="s">
        <v>11639</v>
      </c>
      <c r="B6473" s="2" t="s">
        <v>3519</v>
      </c>
      <c r="C6473" s="2" t="s">
        <v>5164</v>
      </c>
      <c r="D6473" s="13" t="n">
        <v>45771</v>
      </c>
      <c r="E6473" s="2" t="s">
        <v>98</v>
      </c>
      <c r="F6473" s="2" t="s">
        <v>139</v>
      </c>
      <c r="G6473" s="2" t="s">
        <v>99</v>
      </c>
    </row>
    <row r="6474" customFormat="false" ht="15" hidden="false" customHeight="false" outlineLevel="0" collapsed="false">
      <c r="A6474" s="2" t="s">
        <v>11640</v>
      </c>
      <c r="B6474" s="2" t="s">
        <v>3814</v>
      </c>
      <c r="C6474" s="2" t="s">
        <v>5168</v>
      </c>
      <c r="D6474" s="13" t="n">
        <v>45615</v>
      </c>
      <c r="E6474" s="2" t="s">
        <v>114</v>
      </c>
      <c r="F6474" s="2" t="s">
        <v>98</v>
      </c>
      <c r="G6474" s="2" t="s">
        <v>109</v>
      </c>
    </row>
    <row r="6475" customFormat="false" ht="15" hidden="false" customHeight="false" outlineLevel="0" collapsed="false">
      <c r="A6475" s="2" t="s">
        <v>11641</v>
      </c>
      <c r="B6475" s="2" t="s">
        <v>2456</v>
      </c>
      <c r="C6475" s="2" t="s">
        <v>5164</v>
      </c>
      <c r="D6475" s="13" t="n">
        <v>45468</v>
      </c>
      <c r="E6475" s="2" t="s">
        <v>98</v>
      </c>
      <c r="F6475" s="2" t="s">
        <v>108</v>
      </c>
      <c r="G6475" s="2" t="s">
        <v>115</v>
      </c>
    </row>
    <row r="6476" customFormat="false" ht="15" hidden="false" customHeight="false" outlineLevel="0" collapsed="false">
      <c r="A6476" s="2" t="s">
        <v>11642</v>
      </c>
      <c r="B6476" s="2" t="s">
        <v>5088</v>
      </c>
      <c r="C6476" s="2" t="s">
        <v>5164</v>
      </c>
      <c r="D6476" s="13" t="n">
        <v>45716</v>
      </c>
      <c r="E6476" s="2" t="s">
        <v>98</v>
      </c>
      <c r="F6476" s="2" t="s">
        <v>98</v>
      </c>
      <c r="G6476" s="2" t="s">
        <v>115</v>
      </c>
    </row>
    <row r="6477" customFormat="false" ht="15" hidden="false" customHeight="false" outlineLevel="0" collapsed="false">
      <c r="A6477" s="2" t="s">
        <v>11643</v>
      </c>
      <c r="B6477" s="2" t="s">
        <v>4951</v>
      </c>
      <c r="C6477" s="2" t="s">
        <v>5190</v>
      </c>
      <c r="D6477" s="13" t="n">
        <v>45667</v>
      </c>
      <c r="E6477" s="2" t="s">
        <v>98</v>
      </c>
      <c r="F6477" s="2" t="s">
        <v>98</v>
      </c>
      <c r="G6477" s="2" t="s">
        <v>130</v>
      </c>
    </row>
    <row r="6478" customFormat="false" ht="15" hidden="false" customHeight="false" outlineLevel="0" collapsed="false">
      <c r="A6478" s="2" t="s">
        <v>11644</v>
      </c>
      <c r="B6478" s="2" t="s">
        <v>4992</v>
      </c>
      <c r="C6478" s="2" t="s">
        <v>5190</v>
      </c>
      <c r="D6478" s="13" t="n">
        <v>45878</v>
      </c>
      <c r="E6478" s="2" t="s">
        <v>98</v>
      </c>
      <c r="F6478" s="2" t="s">
        <v>98</v>
      </c>
      <c r="G6478" s="2" t="s">
        <v>142</v>
      </c>
    </row>
    <row r="6479" customFormat="false" ht="15" hidden="false" customHeight="false" outlineLevel="0" collapsed="false">
      <c r="A6479" s="2" t="s">
        <v>11645</v>
      </c>
      <c r="B6479" s="2" t="s">
        <v>4572</v>
      </c>
      <c r="C6479" s="2" t="s">
        <v>5190</v>
      </c>
      <c r="D6479" s="13" t="n">
        <v>45462</v>
      </c>
      <c r="E6479" s="2" t="s">
        <v>98</v>
      </c>
      <c r="F6479" s="2" t="s">
        <v>119</v>
      </c>
      <c r="G6479" s="2" t="s">
        <v>130</v>
      </c>
    </row>
    <row r="6480" customFormat="false" ht="15" hidden="false" customHeight="false" outlineLevel="0" collapsed="false">
      <c r="A6480" s="2" t="s">
        <v>11646</v>
      </c>
      <c r="B6480" s="2" t="s">
        <v>1919</v>
      </c>
      <c r="C6480" s="2" t="s">
        <v>5166</v>
      </c>
      <c r="D6480" s="13" t="n">
        <v>45821</v>
      </c>
      <c r="E6480" s="2" t="s">
        <v>145</v>
      </c>
      <c r="F6480" s="2" t="s">
        <v>104</v>
      </c>
      <c r="G6480" s="2" t="s">
        <v>109</v>
      </c>
    </row>
    <row r="6481" customFormat="false" ht="15" hidden="false" customHeight="false" outlineLevel="0" collapsed="false">
      <c r="A6481" s="2" t="s">
        <v>11647</v>
      </c>
      <c r="B6481" s="2" t="s">
        <v>3983</v>
      </c>
      <c r="C6481" s="2" t="s">
        <v>5164</v>
      </c>
      <c r="D6481" s="13" t="n">
        <v>46038</v>
      </c>
      <c r="E6481" s="2" t="s">
        <v>98</v>
      </c>
      <c r="F6481" s="2" t="s">
        <v>119</v>
      </c>
      <c r="G6481" s="2" t="s">
        <v>142</v>
      </c>
    </row>
    <row r="6482" customFormat="false" ht="15" hidden="false" customHeight="false" outlineLevel="0" collapsed="false">
      <c r="A6482" s="2" t="s">
        <v>11648</v>
      </c>
      <c r="B6482" s="2" t="s">
        <v>1812</v>
      </c>
      <c r="C6482" s="2" t="s">
        <v>5164</v>
      </c>
      <c r="D6482" s="13" t="n">
        <v>45873</v>
      </c>
      <c r="E6482" s="2" t="s">
        <v>98</v>
      </c>
      <c r="F6482" s="2" t="s">
        <v>98</v>
      </c>
      <c r="G6482" s="2" t="s">
        <v>142</v>
      </c>
    </row>
    <row r="6483" customFormat="false" ht="15" hidden="false" customHeight="false" outlineLevel="0" collapsed="false">
      <c r="A6483" s="2" t="s">
        <v>11649</v>
      </c>
      <c r="B6483" s="2" t="s">
        <v>2950</v>
      </c>
      <c r="C6483" s="2" t="s">
        <v>5166</v>
      </c>
      <c r="D6483" s="13" t="n">
        <v>45694</v>
      </c>
      <c r="E6483" s="2" t="s">
        <v>119</v>
      </c>
      <c r="F6483" s="2" t="s">
        <v>128</v>
      </c>
      <c r="G6483" s="2" t="s">
        <v>133</v>
      </c>
    </row>
    <row r="6484" customFormat="false" ht="15" hidden="false" customHeight="false" outlineLevel="0" collapsed="false">
      <c r="A6484" s="2" t="s">
        <v>11650</v>
      </c>
      <c r="B6484" s="2" t="s">
        <v>4060</v>
      </c>
      <c r="C6484" s="2" t="s">
        <v>5164</v>
      </c>
      <c r="D6484" s="13" t="n">
        <v>45584</v>
      </c>
      <c r="E6484" s="2" t="s">
        <v>98</v>
      </c>
      <c r="F6484" s="2" t="s">
        <v>119</v>
      </c>
      <c r="G6484" s="2" t="s">
        <v>136</v>
      </c>
    </row>
    <row r="6485" customFormat="false" ht="15" hidden="false" customHeight="false" outlineLevel="0" collapsed="false">
      <c r="A6485" s="2" t="s">
        <v>11651</v>
      </c>
      <c r="B6485" s="2" t="s">
        <v>3457</v>
      </c>
      <c r="C6485" s="2" t="s">
        <v>5164</v>
      </c>
      <c r="D6485" s="13" t="n">
        <v>45979</v>
      </c>
      <c r="E6485" s="2" t="s">
        <v>98</v>
      </c>
      <c r="F6485" s="2" t="s">
        <v>98</v>
      </c>
      <c r="G6485" s="2" t="s">
        <v>130</v>
      </c>
    </row>
    <row r="6486" customFormat="false" ht="15" hidden="false" customHeight="false" outlineLevel="0" collapsed="false">
      <c r="A6486" s="2" t="s">
        <v>11652</v>
      </c>
      <c r="B6486" s="2" t="s">
        <v>1354</v>
      </c>
      <c r="C6486" s="2" t="s">
        <v>5164</v>
      </c>
      <c r="D6486" s="13" t="n">
        <v>45458</v>
      </c>
      <c r="E6486" s="2" t="s">
        <v>98</v>
      </c>
      <c r="F6486" s="2" t="s">
        <v>145</v>
      </c>
      <c r="G6486" s="2" t="s">
        <v>109</v>
      </c>
    </row>
    <row r="6487" customFormat="false" ht="15" hidden="false" customHeight="false" outlineLevel="0" collapsed="false">
      <c r="A6487" s="2" t="s">
        <v>11653</v>
      </c>
      <c r="B6487" s="2" t="s">
        <v>1106</v>
      </c>
      <c r="C6487" s="2" t="s">
        <v>5172</v>
      </c>
      <c r="D6487" s="13" t="n">
        <v>46181</v>
      </c>
      <c r="E6487" s="2" t="s">
        <v>119</v>
      </c>
      <c r="F6487" s="2" t="s">
        <v>98</v>
      </c>
      <c r="G6487" s="2" t="s">
        <v>124</v>
      </c>
    </row>
    <row r="6488" customFormat="false" ht="15" hidden="false" customHeight="false" outlineLevel="0" collapsed="false">
      <c r="A6488" s="2" t="s">
        <v>11654</v>
      </c>
      <c r="B6488" s="2" t="s">
        <v>1250</v>
      </c>
      <c r="C6488" s="2" t="s">
        <v>5190</v>
      </c>
      <c r="D6488" s="13" t="n">
        <v>45705</v>
      </c>
      <c r="E6488" s="2" t="s">
        <v>98</v>
      </c>
      <c r="F6488" s="2" t="s">
        <v>98</v>
      </c>
      <c r="G6488" s="2" t="s">
        <v>120</v>
      </c>
    </row>
    <row r="6489" customFormat="false" ht="15" hidden="false" customHeight="false" outlineLevel="0" collapsed="false">
      <c r="A6489" s="2" t="s">
        <v>11655</v>
      </c>
      <c r="B6489" s="2" t="s">
        <v>4808</v>
      </c>
      <c r="C6489" s="2" t="s">
        <v>5190</v>
      </c>
      <c r="D6489" s="13" t="n">
        <v>45830</v>
      </c>
      <c r="E6489" s="2" t="s">
        <v>98</v>
      </c>
      <c r="F6489" s="2" t="s">
        <v>145</v>
      </c>
      <c r="G6489" s="2" t="s">
        <v>133</v>
      </c>
    </row>
    <row r="6490" customFormat="false" ht="15" hidden="false" customHeight="false" outlineLevel="0" collapsed="false">
      <c r="A6490" s="2" t="s">
        <v>11656</v>
      </c>
      <c r="B6490" s="2" t="s">
        <v>2231</v>
      </c>
      <c r="C6490" s="2" t="s">
        <v>5164</v>
      </c>
      <c r="D6490" s="13" t="n">
        <v>45917</v>
      </c>
      <c r="E6490" s="2" t="s">
        <v>98</v>
      </c>
      <c r="F6490" s="2" t="s">
        <v>119</v>
      </c>
      <c r="G6490" s="2" t="s">
        <v>109</v>
      </c>
    </row>
    <row r="6491" customFormat="false" ht="15" hidden="false" customHeight="false" outlineLevel="0" collapsed="false">
      <c r="A6491" s="2" t="s">
        <v>11657</v>
      </c>
      <c r="B6491" s="2" t="s">
        <v>3575</v>
      </c>
      <c r="C6491" s="2" t="s">
        <v>5168</v>
      </c>
      <c r="D6491" s="13" t="n">
        <v>46034</v>
      </c>
      <c r="E6491" s="2" t="s">
        <v>145</v>
      </c>
      <c r="F6491" s="2" t="s">
        <v>98</v>
      </c>
      <c r="G6491" s="2" t="s">
        <v>130</v>
      </c>
    </row>
    <row r="6492" customFormat="false" ht="15" hidden="false" customHeight="false" outlineLevel="0" collapsed="false">
      <c r="A6492" s="2" t="s">
        <v>11658</v>
      </c>
      <c r="B6492" s="2" t="s">
        <v>3594</v>
      </c>
      <c r="C6492" s="2" t="s">
        <v>5166</v>
      </c>
      <c r="D6492" s="13" t="n">
        <v>45692</v>
      </c>
      <c r="E6492" s="2" t="s">
        <v>114</v>
      </c>
      <c r="F6492" s="2" t="s">
        <v>119</v>
      </c>
      <c r="G6492" s="2" t="s">
        <v>130</v>
      </c>
    </row>
    <row r="6493" customFormat="false" ht="15" hidden="false" customHeight="false" outlineLevel="0" collapsed="false">
      <c r="A6493" s="2" t="s">
        <v>11659</v>
      </c>
      <c r="B6493" s="2" t="s">
        <v>5024</v>
      </c>
      <c r="C6493" s="2" t="s">
        <v>5172</v>
      </c>
      <c r="D6493" s="13" t="n">
        <v>45348</v>
      </c>
      <c r="E6493" s="2" t="s">
        <v>98</v>
      </c>
      <c r="F6493" s="2" t="s">
        <v>98</v>
      </c>
      <c r="G6493" s="2" t="s">
        <v>142</v>
      </c>
    </row>
    <row r="6494" customFormat="false" ht="15" hidden="false" customHeight="false" outlineLevel="0" collapsed="false">
      <c r="A6494" s="2" t="s">
        <v>11660</v>
      </c>
      <c r="B6494" s="2" t="s">
        <v>3119</v>
      </c>
      <c r="C6494" s="2" t="s">
        <v>5190</v>
      </c>
      <c r="D6494" s="13" t="n">
        <v>45542</v>
      </c>
      <c r="E6494" s="2" t="s">
        <v>98</v>
      </c>
      <c r="F6494" s="2" t="s">
        <v>98</v>
      </c>
      <c r="G6494" s="2" t="s">
        <v>120</v>
      </c>
    </row>
    <row r="6495" customFormat="false" ht="15" hidden="false" customHeight="false" outlineLevel="0" collapsed="false">
      <c r="A6495" s="2" t="s">
        <v>11661</v>
      </c>
      <c r="B6495" s="2" t="s">
        <v>2707</v>
      </c>
      <c r="C6495" s="2" t="s">
        <v>5166</v>
      </c>
      <c r="D6495" s="13" t="n">
        <v>45557</v>
      </c>
      <c r="E6495" s="2" t="s">
        <v>114</v>
      </c>
      <c r="F6495" s="2" t="s">
        <v>145</v>
      </c>
      <c r="G6495" s="2" t="s">
        <v>142</v>
      </c>
    </row>
    <row r="6496" customFormat="false" ht="15" hidden="false" customHeight="false" outlineLevel="0" collapsed="false">
      <c r="A6496" s="2" t="s">
        <v>11662</v>
      </c>
      <c r="B6496" s="2" t="s">
        <v>1022</v>
      </c>
      <c r="C6496" s="2" t="s">
        <v>5166</v>
      </c>
      <c r="D6496" s="13" t="n">
        <v>46177</v>
      </c>
      <c r="E6496" s="2" t="s">
        <v>163</v>
      </c>
      <c r="F6496" s="2" t="s">
        <v>139</v>
      </c>
      <c r="G6496" s="2" t="s">
        <v>120</v>
      </c>
    </row>
    <row r="6497" customFormat="false" ht="15" hidden="false" customHeight="false" outlineLevel="0" collapsed="false">
      <c r="A6497" s="2" t="s">
        <v>11663</v>
      </c>
      <c r="B6497" s="2" t="s">
        <v>4421</v>
      </c>
      <c r="C6497" s="2" t="s">
        <v>5164</v>
      </c>
      <c r="D6497" s="13" t="n">
        <v>46152</v>
      </c>
      <c r="E6497" s="2" t="s">
        <v>98</v>
      </c>
      <c r="F6497" s="2" t="s">
        <v>128</v>
      </c>
      <c r="G6497" s="2" t="s">
        <v>130</v>
      </c>
    </row>
    <row r="6498" customFormat="false" ht="15" hidden="false" customHeight="false" outlineLevel="0" collapsed="false">
      <c r="A6498" s="2" t="s">
        <v>11664</v>
      </c>
      <c r="B6498" s="2" t="s">
        <v>4550</v>
      </c>
      <c r="C6498" s="2" t="s">
        <v>5164</v>
      </c>
      <c r="D6498" s="13" t="n">
        <v>46050</v>
      </c>
      <c r="E6498" s="2" t="s">
        <v>98</v>
      </c>
      <c r="F6498" s="2" t="s">
        <v>119</v>
      </c>
      <c r="G6498" s="2" t="s">
        <v>124</v>
      </c>
    </row>
    <row r="6499" customFormat="false" ht="15" hidden="false" customHeight="false" outlineLevel="0" collapsed="false">
      <c r="A6499" s="2" t="s">
        <v>11665</v>
      </c>
      <c r="B6499" s="2" t="s">
        <v>4229</v>
      </c>
      <c r="C6499" s="2" t="s">
        <v>5166</v>
      </c>
      <c r="D6499" s="13" t="n">
        <v>45797</v>
      </c>
      <c r="E6499" s="2" t="s">
        <v>98</v>
      </c>
      <c r="F6499" s="2" t="s">
        <v>128</v>
      </c>
      <c r="G6499" s="2" t="s">
        <v>136</v>
      </c>
    </row>
    <row r="6500" customFormat="false" ht="15" hidden="false" customHeight="false" outlineLevel="0" collapsed="false">
      <c r="A6500" s="2" t="s">
        <v>11666</v>
      </c>
      <c r="B6500" s="2" t="s">
        <v>2084</v>
      </c>
      <c r="C6500" s="2" t="s">
        <v>5166</v>
      </c>
      <c r="D6500" s="13" t="n">
        <v>46116</v>
      </c>
      <c r="E6500" s="2" t="s">
        <v>145</v>
      </c>
      <c r="F6500" s="2" t="s">
        <v>139</v>
      </c>
      <c r="G6500" s="2" t="s">
        <v>115</v>
      </c>
    </row>
    <row r="6501" customFormat="false" ht="15" hidden="false" customHeight="false" outlineLevel="0" collapsed="false">
      <c r="A6501" s="2" t="s">
        <v>11667</v>
      </c>
      <c r="B6501" s="2" t="s">
        <v>1329</v>
      </c>
      <c r="C6501" s="2" t="s">
        <v>5164</v>
      </c>
      <c r="D6501" s="13" t="n">
        <v>45542</v>
      </c>
      <c r="E6501" s="2" t="s">
        <v>98</v>
      </c>
      <c r="F6501" s="2" t="s">
        <v>119</v>
      </c>
      <c r="G6501" s="2" t="s">
        <v>136</v>
      </c>
    </row>
    <row r="6502" customFormat="false" ht="15" hidden="false" customHeight="false" outlineLevel="0" collapsed="false">
      <c r="A6502" s="2" t="s">
        <v>11668</v>
      </c>
      <c r="B6502" s="2" t="s">
        <v>3008</v>
      </c>
      <c r="C6502" s="2" t="s">
        <v>5164</v>
      </c>
      <c r="D6502" s="13" t="n">
        <v>46118</v>
      </c>
      <c r="E6502" s="2" t="s">
        <v>98</v>
      </c>
      <c r="F6502" s="2" t="s">
        <v>139</v>
      </c>
      <c r="G6502" s="2" t="s">
        <v>133</v>
      </c>
    </row>
    <row r="6503" customFormat="false" ht="15" hidden="false" customHeight="false" outlineLevel="0" collapsed="false">
      <c r="A6503" s="2" t="s">
        <v>11669</v>
      </c>
      <c r="B6503" s="2" t="s">
        <v>4447</v>
      </c>
      <c r="C6503" s="2" t="s">
        <v>5164</v>
      </c>
      <c r="D6503" s="13" t="n">
        <v>45689</v>
      </c>
      <c r="E6503" s="2" t="s">
        <v>98</v>
      </c>
      <c r="F6503" s="2" t="s">
        <v>119</v>
      </c>
      <c r="G6503" s="2" t="s">
        <v>142</v>
      </c>
    </row>
    <row r="6504" customFormat="false" ht="15" hidden="false" customHeight="false" outlineLevel="0" collapsed="false">
      <c r="A6504" s="2" t="s">
        <v>11670</v>
      </c>
      <c r="B6504" s="2" t="s">
        <v>1030</v>
      </c>
      <c r="C6504" s="2" t="s">
        <v>5168</v>
      </c>
      <c r="D6504" s="13" t="n">
        <v>45835</v>
      </c>
      <c r="E6504" s="2" t="s">
        <v>119</v>
      </c>
      <c r="F6504" s="2" t="s">
        <v>98</v>
      </c>
      <c r="G6504" s="2" t="s">
        <v>115</v>
      </c>
    </row>
    <row r="6505" customFormat="false" ht="15" hidden="false" customHeight="false" outlineLevel="0" collapsed="false">
      <c r="A6505" s="2" t="s">
        <v>11671</v>
      </c>
      <c r="B6505" s="2" t="s">
        <v>1453</v>
      </c>
      <c r="C6505" s="2" t="s">
        <v>5172</v>
      </c>
      <c r="D6505" s="13" t="n">
        <v>45706</v>
      </c>
      <c r="E6505" s="2" t="s">
        <v>139</v>
      </c>
      <c r="F6505" s="2" t="s">
        <v>98</v>
      </c>
      <c r="G6505" s="2" t="s">
        <v>142</v>
      </c>
    </row>
    <row r="6506" customFormat="false" ht="15" hidden="false" customHeight="false" outlineLevel="0" collapsed="false">
      <c r="A6506" s="2" t="s">
        <v>11672</v>
      </c>
      <c r="B6506" s="2" t="s">
        <v>5054</v>
      </c>
      <c r="C6506" s="2" t="s">
        <v>5168</v>
      </c>
      <c r="D6506" s="13" t="n">
        <v>45511</v>
      </c>
      <c r="E6506" s="2" t="s">
        <v>98</v>
      </c>
      <c r="F6506" s="2" t="s">
        <v>98</v>
      </c>
      <c r="G6506" s="2" t="s">
        <v>99</v>
      </c>
    </row>
    <row r="6507" customFormat="false" ht="15" hidden="false" customHeight="false" outlineLevel="0" collapsed="false">
      <c r="A6507" s="2" t="s">
        <v>11673</v>
      </c>
      <c r="B6507" s="2" t="s">
        <v>2646</v>
      </c>
      <c r="C6507" s="2" t="s">
        <v>5164</v>
      </c>
      <c r="D6507" s="13" t="n">
        <v>45529</v>
      </c>
      <c r="E6507" s="2" t="s">
        <v>98</v>
      </c>
      <c r="F6507" s="2" t="s">
        <v>139</v>
      </c>
      <c r="G6507" s="2" t="s">
        <v>111</v>
      </c>
    </row>
    <row r="6508" customFormat="false" ht="15" hidden="false" customHeight="false" outlineLevel="0" collapsed="false">
      <c r="A6508" s="2" t="s">
        <v>11674</v>
      </c>
      <c r="B6508" s="2" t="s">
        <v>1871</v>
      </c>
      <c r="C6508" s="2" t="s">
        <v>5190</v>
      </c>
      <c r="D6508" s="13" t="n">
        <v>45551</v>
      </c>
      <c r="E6508" s="2" t="s">
        <v>98</v>
      </c>
      <c r="F6508" s="2" t="s">
        <v>104</v>
      </c>
      <c r="G6508" s="2" t="s">
        <v>133</v>
      </c>
    </row>
    <row r="6509" customFormat="false" ht="15" hidden="false" customHeight="false" outlineLevel="0" collapsed="false">
      <c r="A6509" s="2" t="s">
        <v>11675</v>
      </c>
      <c r="B6509" s="2" t="s">
        <v>4066</v>
      </c>
      <c r="C6509" s="2" t="s">
        <v>5168</v>
      </c>
      <c r="D6509" s="13" t="n">
        <v>46084</v>
      </c>
      <c r="E6509" s="2" t="s">
        <v>108</v>
      </c>
      <c r="F6509" s="2" t="s">
        <v>98</v>
      </c>
      <c r="G6509" s="2" t="s">
        <v>142</v>
      </c>
    </row>
    <row r="6510" customFormat="false" ht="15" hidden="false" customHeight="false" outlineLevel="0" collapsed="false">
      <c r="A6510" s="2" t="s">
        <v>11676</v>
      </c>
      <c r="B6510" s="2" t="s">
        <v>4712</v>
      </c>
      <c r="C6510" s="2" t="s">
        <v>5190</v>
      </c>
      <c r="D6510" s="13" t="n">
        <v>45921</v>
      </c>
      <c r="E6510" s="2" t="s">
        <v>98</v>
      </c>
      <c r="F6510" s="2" t="s">
        <v>123</v>
      </c>
      <c r="G6510" s="2" t="s">
        <v>130</v>
      </c>
    </row>
    <row r="6511" customFormat="false" ht="15" hidden="false" customHeight="false" outlineLevel="0" collapsed="false">
      <c r="A6511" s="2" t="s">
        <v>11677</v>
      </c>
      <c r="B6511" s="2" t="s">
        <v>1804</v>
      </c>
      <c r="C6511" s="2" t="s">
        <v>5168</v>
      </c>
      <c r="D6511" s="13" t="n">
        <v>45776</v>
      </c>
      <c r="E6511" s="2" t="s">
        <v>119</v>
      </c>
      <c r="F6511" s="2" t="s">
        <v>98</v>
      </c>
      <c r="G6511" s="2" t="s">
        <v>130</v>
      </c>
    </row>
    <row r="6512" customFormat="false" ht="15" hidden="false" customHeight="false" outlineLevel="0" collapsed="false">
      <c r="A6512" s="2" t="s">
        <v>11678</v>
      </c>
      <c r="B6512" s="2" t="s">
        <v>5029</v>
      </c>
      <c r="C6512" s="2" t="s">
        <v>5190</v>
      </c>
      <c r="D6512" s="13" t="n">
        <v>45671</v>
      </c>
      <c r="E6512" s="2" t="s">
        <v>98</v>
      </c>
      <c r="F6512" s="2" t="s">
        <v>98</v>
      </c>
      <c r="G6512" s="2" t="s">
        <v>111</v>
      </c>
    </row>
    <row r="6513" customFormat="false" ht="15" hidden="false" customHeight="false" outlineLevel="0" collapsed="false">
      <c r="A6513" s="2" t="s">
        <v>11679</v>
      </c>
      <c r="B6513" s="2" t="s">
        <v>3469</v>
      </c>
      <c r="C6513" s="2" t="s">
        <v>5166</v>
      </c>
      <c r="D6513" s="13" t="n">
        <v>46162</v>
      </c>
      <c r="E6513" s="2" t="s">
        <v>163</v>
      </c>
      <c r="F6513" s="2" t="s">
        <v>128</v>
      </c>
      <c r="G6513" s="2" t="s">
        <v>120</v>
      </c>
    </row>
    <row r="6514" customFormat="false" ht="15" hidden="false" customHeight="false" outlineLevel="0" collapsed="false">
      <c r="A6514" s="2" t="s">
        <v>11680</v>
      </c>
      <c r="B6514" s="2" t="s">
        <v>1054</v>
      </c>
      <c r="C6514" s="2" t="s">
        <v>5190</v>
      </c>
      <c r="D6514" s="13" t="n">
        <v>45948</v>
      </c>
      <c r="E6514" s="2" t="s">
        <v>98</v>
      </c>
      <c r="F6514" s="2" t="s">
        <v>141</v>
      </c>
      <c r="G6514" s="2" t="s">
        <v>142</v>
      </c>
    </row>
    <row r="6515" customFormat="false" ht="15" hidden="false" customHeight="false" outlineLevel="0" collapsed="false">
      <c r="A6515" s="2" t="s">
        <v>11681</v>
      </c>
      <c r="B6515" s="2" t="s">
        <v>4977</v>
      </c>
      <c r="C6515" s="2" t="s">
        <v>5190</v>
      </c>
      <c r="D6515" s="13" t="n">
        <v>45520</v>
      </c>
      <c r="E6515" s="2" t="s">
        <v>98</v>
      </c>
      <c r="F6515" s="2" t="s">
        <v>98</v>
      </c>
      <c r="G6515" s="2" t="s">
        <v>124</v>
      </c>
    </row>
    <row r="6516" customFormat="false" ht="15" hidden="false" customHeight="false" outlineLevel="0" collapsed="false">
      <c r="A6516" s="2" t="s">
        <v>11682</v>
      </c>
      <c r="B6516" s="2" t="s">
        <v>4948</v>
      </c>
      <c r="C6516" s="2" t="s">
        <v>5172</v>
      </c>
      <c r="D6516" s="13" t="n">
        <v>45857</v>
      </c>
      <c r="E6516" s="2" t="s">
        <v>98</v>
      </c>
      <c r="F6516" s="2" t="s">
        <v>98</v>
      </c>
      <c r="G6516" s="2" t="s">
        <v>133</v>
      </c>
    </row>
    <row r="6517" customFormat="false" ht="15" hidden="false" customHeight="false" outlineLevel="0" collapsed="false">
      <c r="A6517" s="2" t="s">
        <v>11683</v>
      </c>
      <c r="B6517" s="2" t="s">
        <v>2001</v>
      </c>
      <c r="C6517" s="2" t="s">
        <v>5164</v>
      </c>
      <c r="D6517" s="13" t="n">
        <v>45846</v>
      </c>
      <c r="E6517" s="2" t="s">
        <v>98</v>
      </c>
      <c r="F6517" s="2" t="s">
        <v>141</v>
      </c>
      <c r="G6517" s="2" t="s">
        <v>111</v>
      </c>
    </row>
    <row r="6518" customFormat="false" ht="15" hidden="false" customHeight="false" outlineLevel="0" collapsed="false">
      <c r="A6518" s="2" t="s">
        <v>11684</v>
      </c>
      <c r="B6518" s="2" t="s">
        <v>4412</v>
      </c>
      <c r="C6518" s="2" t="s">
        <v>5190</v>
      </c>
      <c r="D6518" s="13" t="n">
        <v>45428</v>
      </c>
      <c r="E6518" s="2" t="s">
        <v>98</v>
      </c>
      <c r="F6518" s="2" t="s">
        <v>141</v>
      </c>
      <c r="G6518" s="2" t="s">
        <v>136</v>
      </c>
    </row>
    <row r="6519" customFormat="false" ht="15" hidden="false" customHeight="false" outlineLevel="0" collapsed="false">
      <c r="A6519" s="2" t="s">
        <v>11685</v>
      </c>
      <c r="B6519" s="2" t="s">
        <v>385</v>
      </c>
      <c r="C6519" s="2" t="s">
        <v>5164</v>
      </c>
      <c r="D6519" s="13" t="n">
        <v>46100</v>
      </c>
      <c r="E6519" s="2" t="s">
        <v>98</v>
      </c>
      <c r="F6519" s="2" t="s">
        <v>145</v>
      </c>
      <c r="G6519" s="2" t="s">
        <v>120</v>
      </c>
    </row>
    <row r="6520" customFormat="false" ht="15" hidden="false" customHeight="false" outlineLevel="0" collapsed="false">
      <c r="A6520" s="2" t="s">
        <v>11686</v>
      </c>
      <c r="B6520" s="2" t="s">
        <v>3094</v>
      </c>
      <c r="C6520" s="2" t="s">
        <v>5168</v>
      </c>
      <c r="D6520" s="13" t="n">
        <v>46014</v>
      </c>
      <c r="E6520" s="2" t="s">
        <v>98</v>
      </c>
      <c r="F6520" s="2" t="s">
        <v>98</v>
      </c>
      <c r="G6520" s="2" t="s">
        <v>120</v>
      </c>
    </row>
    <row r="6521" customFormat="false" ht="15" hidden="false" customHeight="false" outlineLevel="0" collapsed="false">
      <c r="A6521" s="2" t="s">
        <v>11687</v>
      </c>
      <c r="B6521" s="2" t="s">
        <v>4500</v>
      </c>
      <c r="C6521" s="2" t="s">
        <v>5164</v>
      </c>
      <c r="D6521" s="13" t="n">
        <v>45913</v>
      </c>
      <c r="E6521" s="2" t="s">
        <v>98</v>
      </c>
      <c r="F6521" s="2" t="s">
        <v>128</v>
      </c>
      <c r="G6521" s="2" t="s">
        <v>120</v>
      </c>
    </row>
    <row r="6522" customFormat="false" ht="15" hidden="false" customHeight="false" outlineLevel="0" collapsed="false">
      <c r="A6522" s="2" t="s">
        <v>11688</v>
      </c>
      <c r="B6522" s="2" t="s">
        <v>642</v>
      </c>
      <c r="C6522" s="2" t="s">
        <v>5166</v>
      </c>
      <c r="D6522" s="13" t="n">
        <v>45842</v>
      </c>
      <c r="E6522" s="2" t="s">
        <v>119</v>
      </c>
      <c r="F6522" s="2" t="s">
        <v>98</v>
      </c>
      <c r="G6522" s="2" t="s">
        <v>124</v>
      </c>
    </row>
    <row r="6523" customFormat="false" ht="15" hidden="false" customHeight="false" outlineLevel="0" collapsed="false">
      <c r="A6523" s="2" t="s">
        <v>11689</v>
      </c>
      <c r="B6523" s="2" t="s">
        <v>4924</v>
      </c>
      <c r="C6523" s="2" t="s">
        <v>5190</v>
      </c>
      <c r="D6523" s="13" t="n">
        <v>45796</v>
      </c>
      <c r="E6523" s="2" t="s">
        <v>98</v>
      </c>
      <c r="F6523" s="2" t="s">
        <v>98</v>
      </c>
      <c r="G6523" s="2" t="s">
        <v>133</v>
      </c>
    </row>
    <row r="6524" customFormat="false" ht="15" hidden="false" customHeight="false" outlineLevel="0" collapsed="false">
      <c r="A6524" s="2" t="s">
        <v>11690</v>
      </c>
      <c r="B6524" s="2" t="s">
        <v>1658</v>
      </c>
      <c r="C6524" s="2" t="s">
        <v>5164</v>
      </c>
      <c r="D6524" s="13" t="n">
        <v>45865</v>
      </c>
      <c r="E6524" s="2" t="s">
        <v>98</v>
      </c>
      <c r="F6524" s="2" t="s">
        <v>98</v>
      </c>
      <c r="G6524" s="2" t="s">
        <v>109</v>
      </c>
    </row>
    <row r="6525" customFormat="false" ht="15" hidden="false" customHeight="false" outlineLevel="0" collapsed="false">
      <c r="A6525" s="2" t="s">
        <v>11691</v>
      </c>
      <c r="B6525" s="2" t="s">
        <v>3091</v>
      </c>
      <c r="C6525" s="2" t="s">
        <v>5168</v>
      </c>
      <c r="D6525" s="13" t="n">
        <v>45797</v>
      </c>
      <c r="E6525" s="2" t="s">
        <v>128</v>
      </c>
      <c r="F6525" s="2" t="s">
        <v>98</v>
      </c>
      <c r="G6525" s="2" t="s">
        <v>115</v>
      </c>
    </row>
    <row r="6526" customFormat="false" ht="15" hidden="false" customHeight="false" outlineLevel="0" collapsed="false">
      <c r="A6526" s="2" t="s">
        <v>11692</v>
      </c>
      <c r="B6526" s="2" t="s">
        <v>4956</v>
      </c>
      <c r="C6526" s="2" t="s">
        <v>5190</v>
      </c>
      <c r="D6526" s="13" t="n">
        <v>45745</v>
      </c>
      <c r="E6526" s="2" t="s">
        <v>98</v>
      </c>
      <c r="F6526" s="2" t="s">
        <v>98</v>
      </c>
      <c r="G6526" s="2" t="s">
        <v>136</v>
      </c>
    </row>
    <row r="6527" customFormat="false" ht="15" hidden="false" customHeight="false" outlineLevel="0" collapsed="false">
      <c r="A6527" s="2" t="s">
        <v>11693</v>
      </c>
      <c r="B6527" s="2" t="s">
        <v>1383</v>
      </c>
      <c r="C6527" s="2" t="s">
        <v>5168</v>
      </c>
      <c r="D6527" s="13" t="n">
        <v>45905</v>
      </c>
      <c r="E6527" s="2" t="s">
        <v>98</v>
      </c>
      <c r="F6527" s="2" t="s">
        <v>98</v>
      </c>
      <c r="G6527" s="2" t="s">
        <v>124</v>
      </c>
    </row>
    <row r="6528" customFormat="false" ht="15" hidden="false" customHeight="false" outlineLevel="0" collapsed="false">
      <c r="A6528" s="2" t="s">
        <v>11694</v>
      </c>
      <c r="B6528" s="2" t="s">
        <v>1200</v>
      </c>
      <c r="C6528" s="2" t="s">
        <v>5168</v>
      </c>
      <c r="D6528" s="13" t="n">
        <v>46035</v>
      </c>
      <c r="E6528" s="2" t="s">
        <v>123</v>
      </c>
      <c r="F6528" s="2" t="s">
        <v>98</v>
      </c>
      <c r="G6528" s="2" t="s">
        <v>133</v>
      </c>
    </row>
    <row r="6529" customFormat="false" ht="15" hidden="false" customHeight="false" outlineLevel="0" collapsed="false">
      <c r="A6529" s="2" t="s">
        <v>11695</v>
      </c>
      <c r="B6529" s="2" t="s">
        <v>4890</v>
      </c>
      <c r="C6529" s="2" t="s">
        <v>5168</v>
      </c>
      <c r="D6529" s="13" t="n">
        <v>45971</v>
      </c>
      <c r="E6529" s="2" t="s">
        <v>119</v>
      </c>
      <c r="F6529" s="2" t="s">
        <v>98</v>
      </c>
      <c r="G6529" s="2" t="s">
        <v>109</v>
      </c>
    </row>
    <row r="6530" customFormat="false" ht="15" hidden="false" customHeight="false" outlineLevel="0" collapsed="false">
      <c r="A6530" s="2" t="s">
        <v>11696</v>
      </c>
      <c r="B6530" s="2" t="s">
        <v>4534</v>
      </c>
      <c r="C6530" s="2" t="s">
        <v>5168</v>
      </c>
      <c r="D6530" s="13" t="n">
        <v>45809</v>
      </c>
      <c r="E6530" s="2" t="s">
        <v>98</v>
      </c>
      <c r="F6530" s="2" t="s">
        <v>98</v>
      </c>
      <c r="G6530" s="2" t="s">
        <v>99</v>
      </c>
    </row>
    <row r="6531" customFormat="false" ht="15" hidden="false" customHeight="false" outlineLevel="0" collapsed="false">
      <c r="A6531" s="2" t="s">
        <v>11697</v>
      </c>
      <c r="B6531" s="2" t="s">
        <v>5090</v>
      </c>
      <c r="C6531" s="2" t="s">
        <v>5190</v>
      </c>
      <c r="D6531" s="13" t="n">
        <v>45622</v>
      </c>
      <c r="E6531" s="2" t="s">
        <v>98</v>
      </c>
      <c r="F6531" s="2" t="s">
        <v>98</v>
      </c>
      <c r="G6531" s="2" t="s">
        <v>120</v>
      </c>
    </row>
    <row r="6532" customFormat="false" ht="15" hidden="false" customHeight="false" outlineLevel="0" collapsed="false">
      <c r="A6532" s="2" t="s">
        <v>11698</v>
      </c>
      <c r="B6532" s="2" t="s">
        <v>5046</v>
      </c>
      <c r="C6532" s="2" t="s">
        <v>5164</v>
      </c>
      <c r="D6532" s="13" t="n">
        <v>45740</v>
      </c>
      <c r="E6532" s="2" t="s">
        <v>98</v>
      </c>
      <c r="F6532" s="2" t="s">
        <v>98</v>
      </c>
      <c r="G6532" s="2" t="s">
        <v>136</v>
      </c>
    </row>
    <row r="6533" customFormat="false" ht="15" hidden="false" customHeight="false" outlineLevel="0" collapsed="false">
      <c r="A6533" s="2" t="s">
        <v>11699</v>
      </c>
      <c r="B6533" s="2" t="s">
        <v>1675</v>
      </c>
      <c r="C6533" s="2" t="s">
        <v>5166</v>
      </c>
      <c r="D6533" s="13" t="n">
        <v>46068</v>
      </c>
      <c r="E6533" s="2" t="s">
        <v>114</v>
      </c>
      <c r="F6533" s="2" t="s">
        <v>98</v>
      </c>
      <c r="G6533" s="2" t="s">
        <v>111</v>
      </c>
    </row>
    <row r="6534" customFormat="false" ht="15" hidden="false" customHeight="false" outlineLevel="0" collapsed="false">
      <c r="A6534" s="2" t="s">
        <v>11700</v>
      </c>
      <c r="B6534" s="2" t="s">
        <v>3338</v>
      </c>
      <c r="C6534" s="2" t="s">
        <v>5168</v>
      </c>
      <c r="D6534" s="13" t="n">
        <v>45939</v>
      </c>
      <c r="E6534" s="2" t="s">
        <v>98</v>
      </c>
      <c r="F6534" s="2" t="s">
        <v>98</v>
      </c>
      <c r="G6534" s="2" t="s">
        <v>124</v>
      </c>
    </row>
    <row r="6535" customFormat="false" ht="15" hidden="false" customHeight="false" outlineLevel="0" collapsed="false">
      <c r="A6535" s="2" t="s">
        <v>11701</v>
      </c>
      <c r="B6535" s="2" t="s">
        <v>3879</v>
      </c>
      <c r="C6535" s="2" t="s">
        <v>5164</v>
      </c>
      <c r="D6535" s="13" t="n">
        <v>45716</v>
      </c>
      <c r="E6535" s="2" t="s">
        <v>98</v>
      </c>
      <c r="F6535" s="2" t="s">
        <v>123</v>
      </c>
      <c r="G6535" s="2" t="s">
        <v>109</v>
      </c>
    </row>
    <row r="6536" customFormat="false" ht="15" hidden="false" customHeight="false" outlineLevel="0" collapsed="false">
      <c r="A6536" s="2" t="s">
        <v>11702</v>
      </c>
      <c r="B6536" s="2" t="s">
        <v>1338</v>
      </c>
      <c r="C6536" s="2" t="s">
        <v>5168</v>
      </c>
      <c r="D6536" s="13" t="n">
        <v>46078</v>
      </c>
      <c r="E6536" s="2" t="s">
        <v>104</v>
      </c>
      <c r="F6536" s="2" t="s">
        <v>98</v>
      </c>
      <c r="G6536" s="2" t="s">
        <v>130</v>
      </c>
    </row>
    <row r="6537" customFormat="false" ht="15" hidden="false" customHeight="false" outlineLevel="0" collapsed="false">
      <c r="A6537" s="2" t="s">
        <v>11703</v>
      </c>
      <c r="B6537" s="2" t="s">
        <v>2614</v>
      </c>
      <c r="C6537" s="2" t="s">
        <v>5164</v>
      </c>
      <c r="D6537" s="13" t="n">
        <v>46085</v>
      </c>
      <c r="E6537" s="2" t="s">
        <v>98</v>
      </c>
      <c r="F6537" s="2" t="s">
        <v>139</v>
      </c>
      <c r="G6537" s="2" t="s">
        <v>99</v>
      </c>
    </row>
    <row r="6538" customFormat="false" ht="15" hidden="false" customHeight="false" outlineLevel="0" collapsed="false">
      <c r="A6538" s="2" t="s">
        <v>11704</v>
      </c>
      <c r="B6538" s="2" t="s">
        <v>4998</v>
      </c>
      <c r="C6538" s="2" t="s">
        <v>5190</v>
      </c>
      <c r="D6538" s="13" t="n">
        <v>45807</v>
      </c>
      <c r="E6538" s="2" t="s">
        <v>98</v>
      </c>
      <c r="F6538" s="2" t="s">
        <v>98</v>
      </c>
      <c r="G6538" s="2" t="s">
        <v>136</v>
      </c>
    </row>
    <row r="6539" customFormat="false" ht="15" hidden="false" customHeight="false" outlineLevel="0" collapsed="false">
      <c r="A6539" s="2" t="s">
        <v>11705</v>
      </c>
      <c r="B6539" s="2" t="s">
        <v>2815</v>
      </c>
      <c r="C6539" s="2" t="s">
        <v>5164</v>
      </c>
      <c r="D6539" s="13" t="n">
        <v>45779</v>
      </c>
      <c r="E6539" s="2" t="s">
        <v>98</v>
      </c>
      <c r="F6539" s="2" t="s">
        <v>128</v>
      </c>
      <c r="G6539" s="2" t="s">
        <v>124</v>
      </c>
    </row>
    <row r="6540" customFormat="false" ht="15" hidden="false" customHeight="false" outlineLevel="0" collapsed="false">
      <c r="A6540" s="2" t="s">
        <v>11706</v>
      </c>
      <c r="B6540" s="2" t="s">
        <v>4676</v>
      </c>
      <c r="C6540" s="2" t="s">
        <v>5166</v>
      </c>
      <c r="D6540" s="13" t="n">
        <v>45846</v>
      </c>
      <c r="E6540" s="2" t="s">
        <v>141</v>
      </c>
      <c r="F6540" s="2" t="s">
        <v>104</v>
      </c>
      <c r="G6540" s="2" t="s">
        <v>124</v>
      </c>
    </row>
    <row r="6541" customFormat="false" ht="15" hidden="false" customHeight="false" outlineLevel="0" collapsed="false">
      <c r="A6541" s="2" t="s">
        <v>11707</v>
      </c>
      <c r="B6541" s="2" t="s">
        <v>1379</v>
      </c>
      <c r="C6541" s="2" t="s">
        <v>5172</v>
      </c>
      <c r="D6541" s="13" t="n">
        <v>45715</v>
      </c>
      <c r="E6541" s="2" t="s">
        <v>104</v>
      </c>
      <c r="F6541" s="2" t="s">
        <v>98</v>
      </c>
      <c r="G6541" s="2" t="s">
        <v>136</v>
      </c>
    </row>
    <row r="6542" customFormat="false" ht="15" hidden="false" customHeight="false" outlineLevel="0" collapsed="false">
      <c r="A6542" s="2" t="s">
        <v>11708</v>
      </c>
      <c r="B6542" s="2" t="s">
        <v>3586</v>
      </c>
      <c r="C6542" s="2" t="s">
        <v>5166</v>
      </c>
      <c r="D6542" s="13" t="n">
        <v>45503</v>
      </c>
      <c r="E6542" s="2" t="s">
        <v>165</v>
      </c>
      <c r="F6542" s="2" t="s">
        <v>108</v>
      </c>
      <c r="G6542" s="2" t="s">
        <v>115</v>
      </c>
    </row>
    <row r="6543" customFormat="false" ht="15" hidden="false" customHeight="false" outlineLevel="0" collapsed="false">
      <c r="A6543" s="2" t="s">
        <v>11709</v>
      </c>
      <c r="B6543" s="2" t="s">
        <v>4630</v>
      </c>
      <c r="C6543" s="2" t="s">
        <v>5166</v>
      </c>
      <c r="D6543" s="13" t="n">
        <v>45729</v>
      </c>
      <c r="E6543" s="2" t="s">
        <v>141</v>
      </c>
      <c r="F6543" s="2" t="s">
        <v>163</v>
      </c>
      <c r="G6543" s="2" t="s">
        <v>142</v>
      </c>
    </row>
    <row r="6544" customFormat="false" ht="15" hidden="false" customHeight="false" outlineLevel="0" collapsed="false">
      <c r="A6544" s="2" t="s">
        <v>11710</v>
      </c>
      <c r="B6544" s="2" t="s">
        <v>5118</v>
      </c>
      <c r="C6544" s="2" t="s">
        <v>5172</v>
      </c>
      <c r="D6544" s="13" t="n">
        <v>45834</v>
      </c>
      <c r="E6544" s="2" t="s">
        <v>98</v>
      </c>
      <c r="F6544" s="2" t="s">
        <v>98</v>
      </c>
      <c r="G6544" s="2" t="s">
        <v>99</v>
      </c>
    </row>
    <row r="6545" customFormat="false" ht="15" hidden="false" customHeight="false" outlineLevel="0" collapsed="false">
      <c r="A6545" s="2" t="s">
        <v>11711</v>
      </c>
      <c r="B6545" s="2" t="s">
        <v>2434</v>
      </c>
      <c r="C6545" s="2" t="s">
        <v>5164</v>
      </c>
      <c r="D6545" s="13" t="n">
        <v>45715</v>
      </c>
      <c r="E6545" s="2" t="s">
        <v>98</v>
      </c>
      <c r="F6545" s="2" t="s">
        <v>119</v>
      </c>
      <c r="G6545" s="2" t="s">
        <v>109</v>
      </c>
    </row>
    <row r="6546" customFormat="false" ht="15" hidden="false" customHeight="false" outlineLevel="0" collapsed="false">
      <c r="A6546" s="2" t="s">
        <v>11712</v>
      </c>
      <c r="B6546" s="2" t="s">
        <v>1836</v>
      </c>
      <c r="C6546" s="2" t="s">
        <v>5168</v>
      </c>
      <c r="D6546" s="13" t="n">
        <v>46009</v>
      </c>
      <c r="E6546" s="2" t="s">
        <v>98</v>
      </c>
      <c r="F6546" s="2" t="s">
        <v>98</v>
      </c>
      <c r="G6546" s="2" t="s">
        <v>130</v>
      </c>
    </row>
    <row r="6547" customFormat="false" ht="15" hidden="false" customHeight="false" outlineLevel="0" collapsed="false">
      <c r="A6547" s="2" t="s">
        <v>11713</v>
      </c>
      <c r="B6547" s="2" t="s">
        <v>1481</v>
      </c>
      <c r="C6547" s="2" t="s">
        <v>5190</v>
      </c>
      <c r="D6547" s="13" t="n">
        <v>45530</v>
      </c>
      <c r="E6547" s="2" t="s">
        <v>98</v>
      </c>
      <c r="F6547" s="2" t="s">
        <v>141</v>
      </c>
      <c r="G6547" s="2" t="s">
        <v>120</v>
      </c>
    </row>
    <row r="6548" customFormat="false" ht="15" hidden="false" customHeight="false" outlineLevel="0" collapsed="false">
      <c r="A6548" s="2" t="s">
        <v>11714</v>
      </c>
      <c r="B6548" s="2" t="s">
        <v>723</v>
      </c>
      <c r="C6548" s="2" t="s">
        <v>5172</v>
      </c>
      <c r="D6548" s="13" t="n">
        <v>46103</v>
      </c>
      <c r="E6548" s="2" t="s">
        <v>98</v>
      </c>
      <c r="F6548" s="2" t="s">
        <v>98</v>
      </c>
      <c r="G6548" s="2" t="s">
        <v>142</v>
      </c>
    </row>
    <row r="6549" customFormat="false" ht="15" hidden="false" customHeight="false" outlineLevel="0" collapsed="false">
      <c r="A6549" s="2" t="s">
        <v>11715</v>
      </c>
      <c r="B6549" s="2" t="s">
        <v>3156</v>
      </c>
      <c r="C6549" s="2" t="s">
        <v>5164</v>
      </c>
      <c r="D6549" s="13" t="n">
        <v>45715</v>
      </c>
      <c r="E6549" s="2" t="s">
        <v>98</v>
      </c>
      <c r="F6549" s="2" t="s">
        <v>119</v>
      </c>
      <c r="G6549" s="2" t="s">
        <v>111</v>
      </c>
    </row>
    <row r="6550" customFormat="false" ht="15" hidden="false" customHeight="false" outlineLevel="0" collapsed="false">
      <c r="A6550" s="2" t="s">
        <v>11716</v>
      </c>
      <c r="B6550" s="2" t="s">
        <v>5013</v>
      </c>
      <c r="C6550" s="2" t="s">
        <v>5190</v>
      </c>
      <c r="D6550" s="13" t="n">
        <v>45924</v>
      </c>
      <c r="E6550" s="2" t="s">
        <v>98</v>
      </c>
      <c r="F6550" s="2" t="s">
        <v>98</v>
      </c>
      <c r="G6550" s="2" t="s">
        <v>115</v>
      </c>
    </row>
    <row r="6551" customFormat="false" ht="15" hidden="false" customHeight="false" outlineLevel="0" collapsed="false">
      <c r="A6551" s="2" t="s">
        <v>11717</v>
      </c>
      <c r="B6551" s="2" t="s">
        <v>2156</v>
      </c>
      <c r="C6551" s="2" t="s">
        <v>5164</v>
      </c>
      <c r="D6551" s="13" t="n">
        <v>45979</v>
      </c>
      <c r="E6551" s="2" t="s">
        <v>98</v>
      </c>
      <c r="F6551" s="2" t="s">
        <v>139</v>
      </c>
      <c r="G6551" s="2" t="s">
        <v>142</v>
      </c>
    </row>
    <row r="6552" customFormat="false" ht="15" hidden="false" customHeight="false" outlineLevel="0" collapsed="false">
      <c r="A6552" s="2" t="s">
        <v>11718</v>
      </c>
      <c r="B6552" s="2" t="s">
        <v>2645</v>
      </c>
      <c r="C6552" s="2" t="s">
        <v>5164</v>
      </c>
      <c r="D6552" s="13" t="n">
        <v>45581</v>
      </c>
      <c r="E6552" s="2" t="s">
        <v>98</v>
      </c>
      <c r="F6552" s="2" t="s">
        <v>139</v>
      </c>
      <c r="G6552" s="2" t="s">
        <v>115</v>
      </c>
    </row>
    <row r="6553" customFormat="false" ht="15" hidden="false" customHeight="false" outlineLevel="0" collapsed="false">
      <c r="A6553" s="2" t="s">
        <v>11719</v>
      </c>
      <c r="B6553" s="2" t="s">
        <v>4549</v>
      </c>
      <c r="C6553" s="2" t="s">
        <v>5166</v>
      </c>
      <c r="D6553" s="13" t="n">
        <v>45733</v>
      </c>
      <c r="E6553" s="2" t="s">
        <v>145</v>
      </c>
      <c r="F6553" s="2" t="s">
        <v>114</v>
      </c>
      <c r="G6553" s="2" t="s">
        <v>142</v>
      </c>
    </row>
    <row r="6554" customFormat="false" ht="15" hidden="false" customHeight="false" outlineLevel="0" collapsed="false">
      <c r="A6554" s="2" t="s">
        <v>11720</v>
      </c>
      <c r="B6554" s="2" t="s">
        <v>3516</v>
      </c>
      <c r="C6554" s="2" t="s">
        <v>5166</v>
      </c>
      <c r="D6554" s="13" t="n">
        <v>45722</v>
      </c>
      <c r="E6554" s="2" t="s">
        <v>141</v>
      </c>
      <c r="F6554" s="2" t="s">
        <v>108</v>
      </c>
      <c r="G6554" s="2" t="s">
        <v>120</v>
      </c>
    </row>
    <row r="6555" customFormat="false" ht="15" hidden="false" customHeight="false" outlineLevel="0" collapsed="false">
      <c r="A6555" s="2" t="s">
        <v>11721</v>
      </c>
      <c r="B6555" s="2" t="s">
        <v>1871</v>
      </c>
      <c r="C6555" s="2" t="s">
        <v>5172</v>
      </c>
      <c r="D6555" s="13" t="n">
        <v>45717</v>
      </c>
      <c r="E6555" s="2" t="s">
        <v>104</v>
      </c>
      <c r="F6555" s="2" t="s">
        <v>98</v>
      </c>
      <c r="G6555" s="2" t="s">
        <v>120</v>
      </c>
    </row>
    <row r="6556" customFormat="false" ht="15" hidden="false" customHeight="false" outlineLevel="0" collapsed="false">
      <c r="A6556" s="2" t="s">
        <v>11722</v>
      </c>
      <c r="B6556" s="2" t="s">
        <v>4175</v>
      </c>
      <c r="C6556" s="2" t="s">
        <v>5164</v>
      </c>
      <c r="D6556" s="13" t="n">
        <v>45608</v>
      </c>
      <c r="E6556" s="2" t="s">
        <v>98</v>
      </c>
      <c r="F6556" s="2" t="s">
        <v>141</v>
      </c>
      <c r="G6556" s="2" t="s">
        <v>124</v>
      </c>
    </row>
    <row r="6557" customFormat="false" ht="15" hidden="false" customHeight="false" outlineLevel="0" collapsed="false">
      <c r="A6557" s="2" t="s">
        <v>11723</v>
      </c>
      <c r="B6557" s="2" t="s">
        <v>2274</v>
      </c>
      <c r="C6557" s="2" t="s">
        <v>5168</v>
      </c>
      <c r="D6557" s="13" t="n">
        <v>45474</v>
      </c>
      <c r="E6557" s="2" t="s">
        <v>165</v>
      </c>
      <c r="F6557" s="2" t="s">
        <v>98</v>
      </c>
      <c r="G6557" s="2" t="s">
        <v>120</v>
      </c>
    </row>
    <row r="6558" customFormat="false" ht="15" hidden="false" customHeight="false" outlineLevel="0" collapsed="false">
      <c r="A6558" s="2" t="s">
        <v>11724</v>
      </c>
      <c r="B6558" s="2" t="s">
        <v>5007</v>
      </c>
      <c r="C6558" s="2" t="s">
        <v>5190</v>
      </c>
      <c r="D6558" s="13" t="n">
        <v>45893</v>
      </c>
      <c r="E6558" s="2" t="s">
        <v>98</v>
      </c>
      <c r="F6558" s="2" t="s">
        <v>98</v>
      </c>
      <c r="G6558" s="2" t="s">
        <v>111</v>
      </c>
    </row>
    <row r="6559" customFormat="false" ht="15" hidden="false" customHeight="false" outlineLevel="0" collapsed="false">
      <c r="A6559" s="2" t="s">
        <v>11725</v>
      </c>
      <c r="B6559" s="2" t="s">
        <v>4066</v>
      </c>
      <c r="C6559" s="2" t="s">
        <v>5172</v>
      </c>
      <c r="D6559" s="13" t="n">
        <v>45774</v>
      </c>
      <c r="E6559" s="2" t="s">
        <v>108</v>
      </c>
      <c r="F6559" s="2" t="s">
        <v>98</v>
      </c>
      <c r="G6559" s="2" t="s">
        <v>124</v>
      </c>
    </row>
    <row r="6560" customFormat="false" ht="15" hidden="false" customHeight="false" outlineLevel="0" collapsed="false">
      <c r="A6560" s="2" t="s">
        <v>11726</v>
      </c>
      <c r="B6560" s="2" t="s">
        <v>927</v>
      </c>
      <c r="C6560" s="2" t="s">
        <v>5164</v>
      </c>
      <c r="D6560" s="13" t="n">
        <v>45590</v>
      </c>
      <c r="E6560" s="2" t="s">
        <v>98</v>
      </c>
      <c r="F6560" s="2" t="s">
        <v>104</v>
      </c>
      <c r="G6560" s="2" t="s">
        <v>136</v>
      </c>
    </row>
    <row r="6561" customFormat="false" ht="15" hidden="false" customHeight="false" outlineLevel="0" collapsed="false">
      <c r="A6561" s="2" t="s">
        <v>11727</v>
      </c>
      <c r="B6561" s="2" t="s">
        <v>3151</v>
      </c>
      <c r="C6561" s="2" t="s">
        <v>5164</v>
      </c>
      <c r="D6561" s="13" t="n">
        <v>46069</v>
      </c>
      <c r="E6561" s="2" t="s">
        <v>98</v>
      </c>
      <c r="F6561" s="2" t="s">
        <v>98</v>
      </c>
      <c r="G6561" s="2" t="s">
        <v>120</v>
      </c>
    </row>
    <row r="6562" customFormat="false" ht="15" hidden="false" customHeight="false" outlineLevel="0" collapsed="false">
      <c r="A6562" s="2" t="s">
        <v>11728</v>
      </c>
      <c r="B6562" s="2" t="s">
        <v>4101</v>
      </c>
      <c r="C6562" s="2" t="s">
        <v>5168</v>
      </c>
      <c r="D6562" s="13" t="n">
        <v>45418</v>
      </c>
      <c r="E6562" s="2" t="s">
        <v>114</v>
      </c>
      <c r="F6562" s="2" t="s">
        <v>98</v>
      </c>
      <c r="G6562" s="2" t="s">
        <v>142</v>
      </c>
    </row>
    <row r="6563" customFormat="false" ht="15" hidden="false" customHeight="false" outlineLevel="0" collapsed="false">
      <c r="A6563" s="2" t="s">
        <v>11729</v>
      </c>
      <c r="B6563" s="2" t="s">
        <v>4769</v>
      </c>
      <c r="C6563" s="2" t="s">
        <v>5168</v>
      </c>
      <c r="D6563" s="13" t="n">
        <v>45928</v>
      </c>
      <c r="E6563" s="2" t="s">
        <v>114</v>
      </c>
      <c r="F6563" s="2" t="s">
        <v>98</v>
      </c>
      <c r="G6563" s="2" t="s">
        <v>111</v>
      </c>
    </row>
    <row r="6564" customFormat="false" ht="15" hidden="false" customHeight="false" outlineLevel="0" collapsed="false">
      <c r="A6564" s="2" t="s">
        <v>11730</v>
      </c>
      <c r="B6564" s="2" t="s">
        <v>673</v>
      </c>
      <c r="C6564" s="2" t="s">
        <v>5164</v>
      </c>
      <c r="D6564" s="13" t="n">
        <v>46224</v>
      </c>
      <c r="E6564" s="2" t="s">
        <v>98</v>
      </c>
      <c r="F6564" s="2" t="s">
        <v>145</v>
      </c>
      <c r="G6564" s="2" t="s">
        <v>115</v>
      </c>
    </row>
    <row r="6565" customFormat="false" ht="15" hidden="false" customHeight="false" outlineLevel="0" collapsed="false">
      <c r="A6565" s="2" t="s">
        <v>11731</v>
      </c>
      <c r="B6565" s="2" t="s">
        <v>4993</v>
      </c>
      <c r="C6565" s="2" t="s">
        <v>5172</v>
      </c>
      <c r="D6565" s="13" t="n">
        <v>45767</v>
      </c>
      <c r="E6565" s="2" t="s">
        <v>98</v>
      </c>
      <c r="F6565" s="2" t="s">
        <v>98</v>
      </c>
      <c r="G6565" s="2" t="s">
        <v>111</v>
      </c>
    </row>
    <row r="6566" customFormat="false" ht="15" hidden="false" customHeight="false" outlineLevel="0" collapsed="false">
      <c r="A6566" s="2" t="s">
        <v>11732</v>
      </c>
      <c r="B6566" s="2" t="s">
        <v>4020</v>
      </c>
      <c r="C6566" s="2" t="s">
        <v>5164</v>
      </c>
      <c r="D6566" s="13" t="n">
        <v>45627</v>
      </c>
      <c r="E6566" s="2" t="s">
        <v>98</v>
      </c>
      <c r="F6566" s="2" t="s">
        <v>128</v>
      </c>
      <c r="G6566" s="2" t="s">
        <v>115</v>
      </c>
    </row>
    <row r="6567" customFormat="false" ht="15" hidden="false" customHeight="false" outlineLevel="0" collapsed="false">
      <c r="A6567" s="2" t="s">
        <v>11733</v>
      </c>
      <c r="B6567" s="2" t="s">
        <v>3997</v>
      </c>
      <c r="C6567" s="2" t="s">
        <v>5164</v>
      </c>
      <c r="D6567" s="13" t="n">
        <v>45857</v>
      </c>
      <c r="E6567" s="2" t="s">
        <v>98</v>
      </c>
      <c r="F6567" s="2" t="s">
        <v>119</v>
      </c>
      <c r="G6567" s="2" t="s">
        <v>142</v>
      </c>
    </row>
    <row r="6568" customFormat="false" ht="15" hidden="false" customHeight="false" outlineLevel="0" collapsed="false">
      <c r="A6568" s="2" t="s">
        <v>11734</v>
      </c>
      <c r="B6568" s="2" t="s">
        <v>334</v>
      </c>
      <c r="C6568" s="2" t="s">
        <v>5164</v>
      </c>
      <c r="D6568" s="13" t="n">
        <v>45974</v>
      </c>
      <c r="E6568" s="2" t="s">
        <v>98</v>
      </c>
      <c r="F6568" s="2" t="s">
        <v>98</v>
      </c>
      <c r="G6568" s="2" t="s">
        <v>115</v>
      </c>
    </row>
    <row r="6569" customFormat="false" ht="15" hidden="false" customHeight="false" outlineLevel="0" collapsed="false">
      <c r="A6569" s="2" t="s">
        <v>11735</v>
      </c>
      <c r="B6569" s="2" t="s">
        <v>4089</v>
      </c>
      <c r="C6569" s="2" t="s">
        <v>5166</v>
      </c>
      <c r="D6569" s="13" t="n">
        <v>45720</v>
      </c>
      <c r="E6569" s="2" t="s">
        <v>119</v>
      </c>
      <c r="F6569" s="2" t="s">
        <v>163</v>
      </c>
      <c r="G6569" s="2" t="s">
        <v>133</v>
      </c>
    </row>
    <row r="6570" customFormat="false" ht="15" hidden="false" customHeight="false" outlineLevel="0" collapsed="false">
      <c r="A6570" s="2" t="s">
        <v>11736</v>
      </c>
      <c r="B6570" s="2" t="s">
        <v>5097</v>
      </c>
      <c r="C6570" s="2" t="s">
        <v>5172</v>
      </c>
      <c r="D6570" s="13" t="n">
        <v>45627</v>
      </c>
      <c r="E6570" s="2" t="s">
        <v>98</v>
      </c>
      <c r="F6570" s="2" t="s">
        <v>98</v>
      </c>
      <c r="G6570" s="2" t="s">
        <v>120</v>
      </c>
    </row>
    <row r="6571" customFormat="false" ht="15" hidden="false" customHeight="false" outlineLevel="0" collapsed="false">
      <c r="A6571" s="2" t="s">
        <v>11737</v>
      </c>
      <c r="B6571" s="2" t="s">
        <v>895</v>
      </c>
      <c r="C6571" s="2" t="s">
        <v>5166</v>
      </c>
      <c r="D6571" s="13" t="n">
        <v>46108</v>
      </c>
      <c r="E6571" s="2" t="s">
        <v>104</v>
      </c>
      <c r="F6571" s="2" t="s">
        <v>128</v>
      </c>
      <c r="G6571" s="2" t="s">
        <v>133</v>
      </c>
    </row>
    <row r="6572" customFormat="false" ht="15" hidden="false" customHeight="false" outlineLevel="0" collapsed="false">
      <c r="A6572" s="2" t="s">
        <v>11738</v>
      </c>
      <c r="B6572" s="2" t="s">
        <v>2048</v>
      </c>
      <c r="C6572" s="2" t="s">
        <v>5190</v>
      </c>
      <c r="D6572" s="13" t="n">
        <v>45799</v>
      </c>
      <c r="E6572" s="2" t="s">
        <v>98</v>
      </c>
      <c r="F6572" s="2" t="s">
        <v>98</v>
      </c>
      <c r="G6572" s="2" t="s">
        <v>115</v>
      </c>
    </row>
    <row r="6573" customFormat="false" ht="15" hidden="false" customHeight="false" outlineLevel="0" collapsed="false">
      <c r="A6573" s="2" t="s">
        <v>11739</v>
      </c>
      <c r="B6573" s="2" t="s">
        <v>2583</v>
      </c>
      <c r="C6573" s="2" t="s">
        <v>5166</v>
      </c>
      <c r="D6573" s="13" t="n">
        <v>45821</v>
      </c>
      <c r="E6573" s="2" t="s">
        <v>139</v>
      </c>
      <c r="F6573" s="2" t="s">
        <v>98</v>
      </c>
      <c r="G6573" s="2" t="s">
        <v>120</v>
      </c>
    </row>
    <row r="6574" customFormat="false" ht="15" hidden="false" customHeight="false" outlineLevel="0" collapsed="false">
      <c r="A6574" s="2" t="s">
        <v>11740</v>
      </c>
      <c r="B6574" s="2" t="s">
        <v>1600</v>
      </c>
      <c r="C6574" s="2" t="s">
        <v>5164</v>
      </c>
      <c r="D6574" s="13" t="n">
        <v>45521</v>
      </c>
      <c r="E6574" s="2" t="s">
        <v>98</v>
      </c>
      <c r="F6574" s="2" t="s">
        <v>104</v>
      </c>
      <c r="G6574" s="2" t="s">
        <v>142</v>
      </c>
    </row>
    <row r="6575" customFormat="false" ht="15" hidden="false" customHeight="false" outlineLevel="0" collapsed="false">
      <c r="A6575" s="2" t="s">
        <v>11741</v>
      </c>
      <c r="B6575" s="2" t="s">
        <v>4981</v>
      </c>
      <c r="C6575" s="2" t="s">
        <v>5172</v>
      </c>
      <c r="D6575" s="13" t="n">
        <v>45686</v>
      </c>
      <c r="E6575" s="2" t="s">
        <v>98</v>
      </c>
      <c r="F6575" s="2" t="s">
        <v>98</v>
      </c>
      <c r="G6575" s="2" t="s">
        <v>142</v>
      </c>
    </row>
    <row r="6576" customFormat="false" ht="15" hidden="false" customHeight="false" outlineLevel="0" collapsed="false">
      <c r="A6576" s="2" t="s">
        <v>11742</v>
      </c>
      <c r="B6576" s="2" t="s">
        <v>2468</v>
      </c>
      <c r="C6576" s="2" t="s">
        <v>5168</v>
      </c>
      <c r="D6576" s="13" t="n">
        <v>46238</v>
      </c>
      <c r="E6576" s="2" t="s">
        <v>98</v>
      </c>
      <c r="F6576" s="2" t="s">
        <v>98</v>
      </c>
      <c r="G6576" s="2" t="s">
        <v>111</v>
      </c>
    </row>
    <row r="6577" customFormat="false" ht="15" hidden="false" customHeight="false" outlineLevel="0" collapsed="false">
      <c r="A6577" s="2" t="s">
        <v>11743</v>
      </c>
      <c r="B6577" s="2" t="s">
        <v>3484</v>
      </c>
      <c r="C6577" s="2" t="s">
        <v>5166</v>
      </c>
      <c r="D6577" s="13" t="n">
        <v>45577</v>
      </c>
      <c r="E6577" s="2" t="s">
        <v>104</v>
      </c>
      <c r="F6577" s="2" t="s">
        <v>123</v>
      </c>
      <c r="G6577" s="2" t="s">
        <v>130</v>
      </c>
    </row>
    <row r="6578" customFormat="false" ht="15" hidden="false" customHeight="false" outlineLevel="0" collapsed="false">
      <c r="A6578" s="2" t="s">
        <v>11744</v>
      </c>
      <c r="B6578" s="2" t="s">
        <v>1224</v>
      </c>
      <c r="C6578" s="2" t="s">
        <v>5166</v>
      </c>
      <c r="D6578" s="13" t="n">
        <v>45497</v>
      </c>
      <c r="E6578" s="2" t="s">
        <v>114</v>
      </c>
      <c r="F6578" s="2" t="s">
        <v>163</v>
      </c>
      <c r="G6578" s="2" t="s">
        <v>109</v>
      </c>
    </row>
    <row r="6579" customFormat="false" ht="15" hidden="false" customHeight="false" outlineLevel="0" collapsed="false">
      <c r="A6579" s="2" t="s">
        <v>11745</v>
      </c>
      <c r="B6579" s="2" t="s">
        <v>4993</v>
      </c>
      <c r="C6579" s="2" t="s">
        <v>5190</v>
      </c>
      <c r="D6579" s="13" t="n">
        <v>45687</v>
      </c>
      <c r="E6579" s="2" t="s">
        <v>98</v>
      </c>
      <c r="F6579" s="2" t="s">
        <v>98</v>
      </c>
      <c r="G6579" s="2" t="s">
        <v>130</v>
      </c>
    </row>
    <row r="6580" customFormat="false" ht="15" hidden="false" customHeight="false" outlineLevel="0" collapsed="false">
      <c r="A6580" s="2" t="s">
        <v>11746</v>
      </c>
      <c r="B6580" s="2" t="s">
        <v>2295</v>
      </c>
      <c r="C6580" s="2" t="s">
        <v>5168</v>
      </c>
      <c r="D6580" s="13" t="n">
        <v>45533</v>
      </c>
      <c r="E6580" s="2" t="s">
        <v>123</v>
      </c>
      <c r="F6580" s="2" t="s">
        <v>98</v>
      </c>
      <c r="G6580" s="2" t="s">
        <v>115</v>
      </c>
    </row>
    <row r="6581" customFormat="false" ht="15" hidden="false" customHeight="false" outlineLevel="0" collapsed="false">
      <c r="A6581" s="2" t="s">
        <v>11747</v>
      </c>
      <c r="B6581" s="2" t="s">
        <v>5030</v>
      </c>
      <c r="C6581" s="2" t="s">
        <v>5190</v>
      </c>
      <c r="D6581" s="13" t="n">
        <v>45620</v>
      </c>
      <c r="E6581" s="2" t="s">
        <v>98</v>
      </c>
      <c r="F6581" s="2" t="s">
        <v>98</v>
      </c>
      <c r="G6581" s="2" t="s">
        <v>109</v>
      </c>
    </row>
    <row r="6582" customFormat="false" ht="15" hidden="false" customHeight="false" outlineLevel="0" collapsed="false">
      <c r="A6582" s="2" t="s">
        <v>11748</v>
      </c>
      <c r="B6582" s="2" t="s">
        <v>2668</v>
      </c>
      <c r="C6582" s="2" t="s">
        <v>5168</v>
      </c>
      <c r="D6582" s="13" t="n">
        <v>45901</v>
      </c>
      <c r="E6582" s="2" t="s">
        <v>98</v>
      </c>
      <c r="F6582" s="2" t="s">
        <v>98</v>
      </c>
      <c r="G6582" s="2" t="s">
        <v>130</v>
      </c>
    </row>
    <row r="6583" customFormat="false" ht="15" hidden="false" customHeight="false" outlineLevel="0" collapsed="false">
      <c r="A6583" s="2" t="s">
        <v>11749</v>
      </c>
      <c r="B6583" s="2" t="s">
        <v>3245</v>
      </c>
      <c r="C6583" s="2" t="s">
        <v>5164</v>
      </c>
      <c r="D6583" s="13" t="n">
        <v>45502</v>
      </c>
      <c r="E6583" s="2" t="s">
        <v>98</v>
      </c>
      <c r="F6583" s="2" t="s">
        <v>141</v>
      </c>
      <c r="G6583" s="2" t="s">
        <v>111</v>
      </c>
    </row>
    <row r="6584" customFormat="false" ht="15" hidden="false" customHeight="false" outlineLevel="0" collapsed="false">
      <c r="A6584" s="2" t="s">
        <v>11750</v>
      </c>
      <c r="B6584" s="2" t="s">
        <v>2149</v>
      </c>
      <c r="C6584" s="2" t="s">
        <v>5168</v>
      </c>
      <c r="D6584" s="13" t="n">
        <v>45808</v>
      </c>
      <c r="E6584" s="2" t="s">
        <v>139</v>
      </c>
      <c r="F6584" s="2" t="s">
        <v>98</v>
      </c>
      <c r="G6584" s="2" t="s">
        <v>120</v>
      </c>
    </row>
    <row r="6585" customFormat="false" ht="15" hidden="false" customHeight="false" outlineLevel="0" collapsed="false">
      <c r="A6585" s="2" t="s">
        <v>11751</v>
      </c>
      <c r="B6585" s="2" t="s">
        <v>4951</v>
      </c>
      <c r="C6585" s="2" t="s">
        <v>5190</v>
      </c>
      <c r="D6585" s="13" t="n">
        <v>45676</v>
      </c>
      <c r="E6585" s="2" t="s">
        <v>98</v>
      </c>
      <c r="F6585" s="2" t="s">
        <v>98</v>
      </c>
      <c r="G6585" s="2" t="s">
        <v>142</v>
      </c>
    </row>
    <row r="6586" customFormat="false" ht="15" hidden="false" customHeight="false" outlineLevel="0" collapsed="false">
      <c r="A6586" s="2" t="s">
        <v>11752</v>
      </c>
      <c r="B6586" s="2" t="s">
        <v>1852</v>
      </c>
      <c r="C6586" s="2" t="s">
        <v>5166</v>
      </c>
      <c r="D6586" s="13" t="n">
        <v>45863</v>
      </c>
      <c r="E6586" s="2" t="s">
        <v>108</v>
      </c>
      <c r="F6586" s="2" t="s">
        <v>123</v>
      </c>
      <c r="G6586" s="2" t="s">
        <v>130</v>
      </c>
    </row>
    <row r="6587" customFormat="false" ht="15" hidden="false" customHeight="false" outlineLevel="0" collapsed="false">
      <c r="A6587" s="2" t="s">
        <v>11753</v>
      </c>
      <c r="B6587" s="2" t="s">
        <v>2547</v>
      </c>
      <c r="C6587" s="2" t="s">
        <v>5168</v>
      </c>
      <c r="D6587" s="13" t="n">
        <v>45782</v>
      </c>
      <c r="E6587" s="2" t="s">
        <v>119</v>
      </c>
      <c r="F6587" s="2" t="s">
        <v>98</v>
      </c>
      <c r="G6587" s="2" t="s">
        <v>99</v>
      </c>
    </row>
    <row r="6588" customFormat="false" ht="15" hidden="false" customHeight="false" outlineLevel="0" collapsed="false">
      <c r="A6588" s="2" t="s">
        <v>11754</v>
      </c>
      <c r="B6588" s="2" t="s">
        <v>3613</v>
      </c>
      <c r="C6588" s="2" t="s">
        <v>5168</v>
      </c>
      <c r="D6588" s="13" t="n">
        <v>45696</v>
      </c>
      <c r="E6588" s="2" t="s">
        <v>119</v>
      </c>
      <c r="F6588" s="2" t="s">
        <v>98</v>
      </c>
      <c r="G6588" s="2" t="s">
        <v>99</v>
      </c>
    </row>
    <row r="6589" customFormat="false" ht="15" hidden="false" customHeight="false" outlineLevel="0" collapsed="false">
      <c r="A6589" s="2" t="s">
        <v>11755</v>
      </c>
      <c r="B6589" s="2" t="s">
        <v>182</v>
      </c>
      <c r="C6589" s="2" t="s">
        <v>5168</v>
      </c>
      <c r="D6589" s="13" t="n">
        <v>46030</v>
      </c>
      <c r="E6589" s="2" t="s">
        <v>98</v>
      </c>
      <c r="F6589" s="2" t="s">
        <v>98</v>
      </c>
      <c r="G6589" s="2" t="s">
        <v>124</v>
      </c>
    </row>
    <row r="6590" customFormat="false" ht="15" hidden="false" customHeight="false" outlineLevel="0" collapsed="false">
      <c r="A6590" s="2" t="s">
        <v>11756</v>
      </c>
      <c r="B6590" s="2" t="s">
        <v>1572</v>
      </c>
      <c r="C6590" s="2" t="s">
        <v>5190</v>
      </c>
      <c r="D6590" s="13" t="n">
        <v>45615</v>
      </c>
      <c r="E6590" s="2" t="s">
        <v>98</v>
      </c>
      <c r="F6590" s="2" t="s">
        <v>104</v>
      </c>
      <c r="G6590" s="2" t="s">
        <v>124</v>
      </c>
    </row>
    <row r="6591" customFormat="false" ht="15" hidden="false" customHeight="false" outlineLevel="0" collapsed="false">
      <c r="A6591" s="2" t="s">
        <v>11757</v>
      </c>
      <c r="B6591" s="2" t="s">
        <v>2756</v>
      </c>
      <c r="C6591" s="2" t="s">
        <v>5190</v>
      </c>
      <c r="D6591" s="13" t="n">
        <v>45527</v>
      </c>
      <c r="E6591" s="2" t="s">
        <v>98</v>
      </c>
      <c r="F6591" s="2" t="s">
        <v>145</v>
      </c>
      <c r="G6591" s="2" t="s">
        <v>124</v>
      </c>
    </row>
    <row r="6592" customFormat="false" ht="15" hidden="false" customHeight="false" outlineLevel="0" collapsed="false">
      <c r="A6592" s="2" t="s">
        <v>11758</v>
      </c>
      <c r="B6592" s="2" t="s">
        <v>2002</v>
      </c>
      <c r="C6592" s="2" t="s">
        <v>5164</v>
      </c>
      <c r="D6592" s="13" t="n">
        <v>45918</v>
      </c>
      <c r="E6592" s="2" t="s">
        <v>98</v>
      </c>
      <c r="F6592" s="2" t="s">
        <v>128</v>
      </c>
      <c r="G6592" s="2" t="s">
        <v>136</v>
      </c>
    </row>
    <row r="6593" customFormat="false" ht="15" hidden="false" customHeight="false" outlineLevel="0" collapsed="false">
      <c r="A6593" s="2" t="s">
        <v>11759</v>
      </c>
      <c r="B6593" s="2" t="s">
        <v>1986</v>
      </c>
      <c r="C6593" s="2" t="s">
        <v>5168</v>
      </c>
      <c r="D6593" s="13" t="n">
        <v>45522</v>
      </c>
      <c r="E6593" s="2" t="s">
        <v>139</v>
      </c>
      <c r="F6593" s="2" t="s">
        <v>98</v>
      </c>
      <c r="G6593" s="2" t="s">
        <v>115</v>
      </c>
    </row>
    <row r="6594" customFormat="false" ht="15" hidden="false" customHeight="false" outlineLevel="0" collapsed="false">
      <c r="A6594" s="2" t="s">
        <v>11760</v>
      </c>
      <c r="B6594" s="2" t="s">
        <v>4437</v>
      </c>
      <c r="C6594" s="2" t="s">
        <v>5166</v>
      </c>
      <c r="D6594" s="13" t="n">
        <v>45643</v>
      </c>
      <c r="E6594" s="2" t="s">
        <v>141</v>
      </c>
      <c r="F6594" s="2" t="s">
        <v>98</v>
      </c>
      <c r="G6594" s="2" t="s">
        <v>142</v>
      </c>
    </row>
    <row r="6595" customFormat="false" ht="15" hidden="false" customHeight="false" outlineLevel="0" collapsed="false">
      <c r="A6595" s="2" t="s">
        <v>11761</v>
      </c>
      <c r="B6595" s="2" t="s">
        <v>2828</v>
      </c>
      <c r="C6595" s="2" t="s">
        <v>5164</v>
      </c>
      <c r="D6595" s="13" t="n">
        <v>45863</v>
      </c>
      <c r="E6595" s="2" t="s">
        <v>98</v>
      </c>
      <c r="F6595" s="2" t="s">
        <v>98</v>
      </c>
      <c r="G6595" s="2" t="s">
        <v>111</v>
      </c>
    </row>
    <row r="6596" customFormat="false" ht="15" hidden="false" customHeight="false" outlineLevel="0" collapsed="false">
      <c r="A6596" s="2" t="s">
        <v>11762</v>
      </c>
      <c r="B6596" s="2" t="s">
        <v>5072</v>
      </c>
      <c r="C6596" s="2" t="s">
        <v>5190</v>
      </c>
      <c r="D6596" s="13" t="n">
        <v>45742</v>
      </c>
      <c r="E6596" s="2" t="s">
        <v>98</v>
      </c>
      <c r="F6596" s="2" t="s">
        <v>98</v>
      </c>
      <c r="G6596" s="2" t="s">
        <v>142</v>
      </c>
    </row>
    <row r="6597" customFormat="false" ht="15" hidden="false" customHeight="false" outlineLevel="0" collapsed="false">
      <c r="A6597" s="2" t="s">
        <v>11763</v>
      </c>
      <c r="B6597" s="2" t="s">
        <v>2752</v>
      </c>
      <c r="C6597" s="2" t="s">
        <v>5168</v>
      </c>
      <c r="D6597" s="13" t="n">
        <v>45578</v>
      </c>
      <c r="E6597" s="2" t="s">
        <v>141</v>
      </c>
      <c r="F6597" s="2" t="s">
        <v>98</v>
      </c>
      <c r="G6597" s="2" t="s">
        <v>99</v>
      </c>
    </row>
    <row r="6598" customFormat="false" ht="15" hidden="false" customHeight="false" outlineLevel="0" collapsed="false">
      <c r="A6598" s="2" t="s">
        <v>11764</v>
      </c>
      <c r="B6598" s="2" t="s">
        <v>4992</v>
      </c>
      <c r="C6598" s="2" t="s">
        <v>5190</v>
      </c>
      <c r="D6598" s="13" t="n">
        <v>45922</v>
      </c>
      <c r="E6598" s="2" t="s">
        <v>98</v>
      </c>
      <c r="F6598" s="2" t="s">
        <v>98</v>
      </c>
      <c r="G6598" s="2" t="s">
        <v>130</v>
      </c>
    </row>
    <row r="6599" customFormat="false" ht="15" hidden="false" customHeight="false" outlineLevel="0" collapsed="false">
      <c r="A6599" s="2" t="s">
        <v>11765</v>
      </c>
      <c r="B6599" s="2" t="s">
        <v>1545</v>
      </c>
      <c r="C6599" s="2" t="s">
        <v>5190</v>
      </c>
      <c r="D6599" s="13" t="n">
        <v>45534</v>
      </c>
      <c r="E6599" s="2" t="s">
        <v>98</v>
      </c>
      <c r="F6599" s="2" t="s">
        <v>145</v>
      </c>
      <c r="G6599" s="2" t="s">
        <v>111</v>
      </c>
    </row>
    <row r="6600" customFormat="false" ht="15" hidden="false" customHeight="false" outlineLevel="0" collapsed="false">
      <c r="A6600" s="2" t="s">
        <v>11766</v>
      </c>
      <c r="B6600" s="2" t="s">
        <v>5113</v>
      </c>
      <c r="C6600" s="2" t="s">
        <v>5172</v>
      </c>
      <c r="D6600" s="13" t="n">
        <v>45433</v>
      </c>
      <c r="E6600" s="2" t="s">
        <v>98</v>
      </c>
      <c r="F6600" s="2" t="s">
        <v>98</v>
      </c>
      <c r="G6600" s="2" t="s">
        <v>130</v>
      </c>
    </row>
    <row r="6601" customFormat="false" ht="15" hidden="false" customHeight="false" outlineLevel="0" collapsed="false">
      <c r="A6601" s="2" t="s">
        <v>11767</v>
      </c>
      <c r="B6601" s="2" t="s">
        <v>4291</v>
      </c>
      <c r="C6601" s="2" t="s">
        <v>5168</v>
      </c>
      <c r="D6601" s="13" t="n">
        <v>45479</v>
      </c>
      <c r="E6601" s="2" t="s">
        <v>108</v>
      </c>
      <c r="F6601" s="2" t="s">
        <v>98</v>
      </c>
      <c r="G6601" s="2" t="s">
        <v>115</v>
      </c>
    </row>
    <row r="6602" customFormat="false" ht="15" hidden="false" customHeight="false" outlineLevel="0" collapsed="false">
      <c r="A6602" s="2" t="s">
        <v>11768</v>
      </c>
      <c r="B6602" s="2" t="s">
        <v>788</v>
      </c>
      <c r="C6602" s="2" t="s">
        <v>5166</v>
      </c>
      <c r="D6602" s="13" t="n">
        <v>46015</v>
      </c>
      <c r="E6602" s="2" t="s">
        <v>119</v>
      </c>
      <c r="F6602" s="2" t="s">
        <v>123</v>
      </c>
      <c r="G6602" s="2" t="s">
        <v>130</v>
      </c>
    </row>
    <row r="6603" customFormat="false" ht="15" hidden="false" customHeight="false" outlineLevel="0" collapsed="false">
      <c r="A6603" s="2" t="s">
        <v>11769</v>
      </c>
      <c r="B6603" s="2" t="s">
        <v>1529</v>
      </c>
      <c r="C6603" s="2" t="s">
        <v>5172</v>
      </c>
      <c r="D6603" s="13" t="n">
        <v>46171</v>
      </c>
      <c r="E6603" s="2" t="s">
        <v>119</v>
      </c>
      <c r="F6603" s="2" t="s">
        <v>98</v>
      </c>
      <c r="G6603" s="2" t="s">
        <v>111</v>
      </c>
    </row>
    <row r="6604" customFormat="false" ht="15" hidden="false" customHeight="false" outlineLevel="0" collapsed="false">
      <c r="A6604" s="2" t="s">
        <v>11770</v>
      </c>
      <c r="B6604" s="2" t="s">
        <v>2627</v>
      </c>
      <c r="C6604" s="2" t="s">
        <v>5166</v>
      </c>
      <c r="D6604" s="13" t="n">
        <v>45882</v>
      </c>
      <c r="E6604" s="2" t="s">
        <v>98</v>
      </c>
      <c r="F6604" s="2" t="s">
        <v>141</v>
      </c>
      <c r="G6604" s="2" t="s">
        <v>130</v>
      </c>
    </row>
    <row r="6605" customFormat="false" ht="15" hidden="false" customHeight="false" outlineLevel="0" collapsed="false">
      <c r="A6605" s="2" t="s">
        <v>11771</v>
      </c>
      <c r="B6605" s="2" t="s">
        <v>2056</v>
      </c>
      <c r="C6605" s="2" t="s">
        <v>5164</v>
      </c>
      <c r="D6605" s="13" t="n">
        <v>45672</v>
      </c>
      <c r="E6605" s="2" t="s">
        <v>98</v>
      </c>
      <c r="F6605" s="2" t="s">
        <v>98</v>
      </c>
      <c r="G6605" s="2" t="s">
        <v>99</v>
      </c>
    </row>
    <row r="6606" customFormat="false" ht="15" hidden="false" customHeight="false" outlineLevel="0" collapsed="false">
      <c r="A6606" s="2" t="s">
        <v>11772</v>
      </c>
      <c r="B6606" s="2" t="s">
        <v>4425</v>
      </c>
      <c r="C6606" s="2" t="s">
        <v>5166</v>
      </c>
      <c r="D6606" s="13" t="n">
        <v>45921</v>
      </c>
      <c r="E6606" s="2" t="s">
        <v>165</v>
      </c>
      <c r="F6606" s="2" t="s">
        <v>141</v>
      </c>
      <c r="G6606" s="2" t="s">
        <v>130</v>
      </c>
    </row>
    <row r="6607" customFormat="false" ht="15" hidden="false" customHeight="false" outlineLevel="0" collapsed="false">
      <c r="A6607" s="2" t="s">
        <v>11773</v>
      </c>
      <c r="B6607" s="2" t="s">
        <v>4511</v>
      </c>
      <c r="C6607" s="2" t="s">
        <v>5166</v>
      </c>
      <c r="D6607" s="13" t="n">
        <v>46113</v>
      </c>
      <c r="E6607" s="2" t="s">
        <v>123</v>
      </c>
      <c r="F6607" s="2" t="s">
        <v>145</v>
      </c>
      <c r="G6607" s="2" t="s">
        <v>115</v>
      </c>
    </row>
    <row r="6608" customFormat="false" ht="15" hidden="false" customHeight="false" outlineLevel="0" collapsed="false">
      <c r="A6608" s="2" t="s">
        <v>11774</v>
      </c>
      <c r="B6608" s="2" t="s">
        <v>4512</v>
      </c>
      <c r="C6608" s="2" t="s">
        <v>5190</v>
      </c>
      <c r="D6608" s="13" t="n">
        <v>45721</v>
      </c>
      <c r="E6608" s="2" t="s">
        <v>98</v>
      </c>
      <c r="F6608" s="2" t="s">
        <v>108</v>
      </c>
      <c r="G6608" s="2" t="s">
        <v>115</v>
      </c>
    </row>
    <row r="6609" customFormat="false" ht="15" hidden="false" customHeight="false" outlineLevel="0" collapsed="false">
      <c r="A6609" s="2" t="s">
        <v>11775</v>
      </c>
      <c r="B6609" s="2" t="s">
        <v>2739</v>
      </c>
      <c r="C6609" s="2" t="s">
        <v>5164</v>
      </c>
      <c r="D6609" s="13" t="n">
        <v>45986</v>
      </c>
      <c r="E6609" s="2" t="s">
        <v>98</v>
      </c>
      <c r="F6609" s="2" t="s">
        <v>163</v>
      </c>
      <c r="G6609" s="2" t="s">
        <v>136</v>
      </c>
    </row>
    <row r="6610" customFormat="false" ht="15" hidden="false" customHeight="false" outlineLevel="0" collapsed="false">
      <c r="A6610" s="2" t="s">
        <v>11776</v>
      </c>
      <c r="B6610" s="2" t="s">
        <v>4952</v>
      </c>
      <c r="C6610" s="2" t="s">
        <v>5172</v>
      </c>
      <c r="D6610" s="13" t="n">
        <v>45513</v>
      </c>
      <c r="E6610" s="2" t="s">
        <v>98</v>
      </c>
      <c r="F6610" s="2" t="s">
        <v>98</v>
      </c>
      <c r="G6610" s="2" t="s">
        <v>133</v>
      </c>
    </row>
    <row r="6611" customFormat="false" ht="15" hidden="false" customHeight="false" outlineLevel="0" collapsed="false">
      <c r="A6611" s="2" t="s">
        <v>11777</v>
      </c>
      <c r="B6611" s="2" t="s">
        <v>4066</v>
      </c>
      <c r="C6611" s="2" t="s">
        <v>5190</v>
      </c>
      <c r="D6611" s="13" t="n">
        <v>46144</v>
      </c>
      <c r="E6611" s="2" t="s">
        <v>98</v>
      </c>
      <c r="F6611" s="2" t="s">
        <v>108</v>
      </c>
      <c r="G6611" s="2" t="s">
        <v>133</v>
      </c>
    </row>
    <row r="6612" customFormat="false" ht="15" hidden="false" customHeight="false" outlineLevel="0" collapsed="false">
      <c r="A6612" s="2" t="s">
        <v>11778</v>
      </c>
      <c r="B6612" s="2" t="s">
        <v>5005</v>
      </c>
      <c r="C6612" s="2" t="s">
        <v>5164</v>
      </c>
      <c r="D6612" s="13" t="n">
        <v>45946</v>
      </c>
      <c r="E6612" s="2" t="s">
        <v>98</v>
      </c>
      <c r="F6612" s="2" t="s">
        <v>98</v>
      </c>
      <c r="G6612" s="2" t="s">
        <v>130</v>
      </c>
    </row>
    <row r="6613" customFormat="false" ht="15" hidden="false" customHeight="false" outlineLevel="0" collapsed="false">
      <c r="A6613" s="2" t="s">
        <v>11779</v>
      </c>
      <c r="B6613" s="2" t="s">
        <v>2973</v>
      </c>
      <c r="C6613" s="2" t="s">
        <v>5168</v>
      </c>
      <c r="D6613" s="13" t="n">
        <v>45485</v>
      </c>
      <c r="E6613" s="2" t="s">
        <v>139</v>
      </c>
      <c r="F6613" s="2" t="s">
        <v>98</v>
      </c>
      <c r="G6613" s="2" t="s">
        <v>115</v>
      </c>
    </row>
    <row r="6614" customFormat="false" ht="15" hidden="false" customHeight="false" outlineLevel="0" collapsed="false">
      <c r="A6614" s="2" t="s">
        <v>11780</v>
      </c>
      <c r="B6614" s="2" t="s">
        <v>2989</v>
      </c>
      <c r="C6614" s="2" t="s">
        <v>5190</v>
      </c>
      <c r="D6614" s="13" t="n">
        <v>46008</v>
      </c>
      <c r="E6614" s="2" t="s">
        <v>98</v>
      </c>
      <c r="F6614" s="2" t="s">
        <v>114</v>
      </c>
      <c r="G6614" s="2" t="s">
        <v>111</v>
      </c>
    </row>
    <row r="6615" customFormat="false" ht="15" hidden="false" customHeight="false" outlineLevel="0" collapsed="false">
      <c r="A6615" s="2" t="s">
        <v>11781</v>
      </c>
      <c r="B6615" s="2" t="s">
        <v>4942</v>
      </c>
      <c r="C6615" s="2" t="s">
        <v>5168</v>
      </c>
      <c r="D6615" s="13" t="n">
        <v>46060</v>
      </c>
      <c r="E6615" s="2" t="s">
        <v>98</v>
      </c>
      <c r="F6615" s="2" t="s">
        <v>98</v>
      </c>
      <c r="G6615" s="2" t="s">
        <v>109</v>
      </c>
    </row>
    <row r="6616" customFormat="false" ht="15" hidden="false" customHeight="false" outlineLevel="0" collapsed="false">
      <c r="A6616" s="2" t="s">
        <v>11782</v>
      </c>
      <c r="B6616" s="2" t="s">
        <v>4642</v>
      </c>
      <c r="C6616" s="2" t="s">
        <v>5166</v>
      </c>
      <c r="D6616" s="13" t="n">
        <v>45659</v>
      </c>
      <c r="E6616" s="2" t="s">
        <v>139</v>
      </c>
      <c r="F6616" s="2" t="s">
        <v>163</v>
      </c>
      <c r="G6616" s="2" t="s">
        <v>142</v>
      </c>
    </row>
    <row r="6617" customFormat="false" ht="15" hidden="false" customHeight="false" outlineLevel="0" collapsed="false">
      <c r="A6617" s="2" t="s">
        <v>11783</v>
      </c>
      <c r="B6617" s="2" t="s">
        <v>4988</v>
      </c>
      <c r="C6617" s="2" t="s">
        <v>5190</v>
      </c>
      <c r="D6617" s="13" t="n">
        <v>45668</v>
      </c>
      <c r="E6617" s="2" t="s">
        <v>98</v>
      </c>
      <c r="F6617" s="2" t="s">
        <v>98</v>
      </c>
      <c r="G6617" s="2" t="s">
        <v>115</v>
      </c>
    </row>
    <row r="6618" customFormat="false" ht="15" hidden="false" customHeight="false" outlineLevel="0" collapsed="false">
      <c r="A6618" s="2" t="s">
        <v>11784</v>
      </c>
      <c r="B6618" s="2" t="s">
        <v>3799</v>
      </c>
      <c r="C6618" s="2" t="s">
        <v>5164</v>
      </c>
      <c r="D6618" s="13" t="n">
        <v>45510</v>
      </c>
      <c r="E6618" s="2" t="s">
        <v>98</v>
      </c>
      <c r="F6618" s="2" t="s">
        <v>163</v>
      </c>
      <c r="G6618" s="2" t="s">
        <v>136</v>
      </c>
    </row>
    <row r="6619" customFormat="false" ht="15" hidden="false" customHeight="false" outlineLevel="0" collapsed="false">
      <c r="A6619" s="2" t="s">
        <v>11785</v>
      </c>
      <c r="B6619" s="2" t="s">
        <v>2976</v>
      </c>
      <c r="C6619" s="2" t="s">
        <v>5164</v>
      </c>
      <c r="D6619" s="13" t="n">
        <v>45757</v>
      </c>
      <c r="E6619" s="2" t="s">
        <v>98</v>
      </c>
      <c r="F6619" s="2" t="s">
        <v>119</v>
      </c>
      <c r="G6619" s="2" t="s">
        <v>133</v>
      </c>
    </row>
    <row r="6620" customFormat="false" ht="15" hidden="false" customHeight="false" outlineLevel="0" collapsed="false">
      <c r="A6620" s="2" t="s">
        <v>11786</v>
      </c>
      <c r="B6620" s="2" t="s">
        <v>4422</v>
      </c>
      <c r="C6620" s="2" t="s">
        <v>5166</v>
      </c>
      <c r="D6620" s="13" t="n">
        <v>45873</v>
      </c>
      <c r="E6620" s="2" t="s">
        <v>123</v>
      </c>
      <c r="F6620" s="2" t="s">
        <v>98</v>
      </c>
      <c r="G6620" s="2" t="s">
        <v>111</v>
      </c>
    </row>
    <row r="6621" customFormat="false" ht="15" hidden="false" customHeight="false" outlineLevel="0" collapsed="false">
      <c r="A6621" s="2" t="s">
        <v>11787</v>
      </c>
      <c r="B6621" s="2" t="s">
        <v>4214</v>
      </c>
      <c r="C6621" s="2" t="s">
        <v>5168</v>
      </c>
      <c r="D6621" s="13" t="n">
        <v>46169</v>
      </c>
      <c r="E6621" s="2" t="s">
        <v>98</v>
      </c>
      <c r="F6621" s="2" t="s">
        <v>98</v>
      </c>
      <c r="G6621" s="2" t="s">
        <v>109</v>
      </c>
    </row>
    <row r="6622" customFormat="false" ht="15" hidden="false" customHeight="false" outlineLevel="0" collapsed="false">
      <c r="A6622" s="2" t="s">
        <v>11788</v>
      </c>
      <c r="B6622" s="2" t="s">
        <v>1810</v>
      </c>
      <c r="C6622" s="2" t="s">
        <v>5168</v>
      </c>
      <c r="D6622" s="13" t="n">
        <v>45892</v>
      </c>
      <c r="E6622" s="2" t="s">
        <v>119</v>
      </c>
      <c r="F6622" s="2" t="s">
        <v>98</v>
      </c>
      <c r="G6622" s="2" t="s">
        <v>115</v>
      </c>
    </row>
    <row r="6623" customFormat="false" ht="15" hidden="false" customHeight="false" outlineLevel="0" collapsed="false">
      <c r="A6623" s="2" t="s">
        <v>11789</v>
      </c>
      <c r="B6623" s="2" t="s">
        <v>5042</v>
      </c>
      <c r="C6623" s="2" t="s">
        <v>5172</v>
      </c>
      <c r="D6623" s="13" t="n">
        <v>45610</v>
      </c>
      <c r="E6623" s="2" t="s">
        <v>98</v>
      </c>
      <c r="F6623" s="2" t="s">
        <v>98</v>
      </c>
      <c r="G6623" s="2" t="s">
        <v>136</v>
      </c>
    </row>
    <row r="6624" customFormat="false" ht="15" hidden="false" customHeight="false" outlineLevel="0" collapsed="false">
      <c r="A6624" s="2" t="s">
        <v>11790</v>
      </c>
      <c r="B6624" s="2" t="s">
        <v>4179</v>
      </c>
      <c r="C6624" s="2" t="s">
        <v>5190</v>
      </c>
      <c r="D6624" s="13" t="n">
        <v>46009</v>
      </c>
      <c r="E6624" s="2" t="s">
        <v>98</v>
      </c>
      <c r="F6624" s="2" t="s">
        <v>128</v>
      </c>
      <c r="G6624" s="2" t="s">
        <v>115</v>
      </c>
    </row>
    <row r="6625" customFormat="false" ht="15" hidden="false" customHeight="false" outlineLevel="0" collapsed="false">
      <c r="A6625" s="2" t="s">
        <v>11791</v>
      </c>
      <c r="B6625" s="2" t="s">
        <v>1347</v>
      </c>
      <c r="C6625" s="2" t="s">
        <v>5172</v>
      </c>
      <c r="D6625" s="13" t="n">
        <v>45826</v>
      </c>
      <c r="E6625" s="2" t="s">
        <v>165</v>
      </c>
      <c r="F6625" s="2" t="s">
        <v>98</v>
      </c>
      <c r="G6625" s="2" t="s">
        <v>133</v>
      </c>
    </row>
    <row r="6626" customFormat="false" ht="15" hidden="false" customHeight="false" outlineLevel="0" collapsed="false">
      <c r="A6626" s="2" t="s">
        <v>11792</v>
      </c>
      <c r="B6626" s="2" t="s">
        <v>459</v>
      </c>
      <c r="C6626" s="2" t="s">
        <v>5164</v>
      </c>
      <c r="D6626" s="13" t="n">
        <v>45693</v>
      </c>
      <c r="E6626" s="2" t="s">
        <v>98</v>
      </c>
      <c r="F6626" s="2" t="s">
        <v>128</v>
      </c>
      <c r="G6626" s="2" t="s">
        <v>130</v>
      </c>
    </row>
    <row r="6627" customFormat="false" ht="15" hidden="false" customHeight="false" outlineLevel="0" collapsed="false">
      <c r="A6627" s="2" t="s">
        <v>11793</v>
      </c>
      <c r="B6627" s="2" t="s">
        <v>3573</v>
      </c>
      <c r="C6627" s="2" t="s">
        <v>5166</v>
      </c>
      <c r="D6627" s="13" t="n">
        <v>45666</v>
      </c>
      <c r="E6627" s="2" t="s">
        <v>145</v>
      </c>
      <c r="F6627" s="2" t="s">
        <v>108</v>
      </c>
      <c r="G6627" s="2" t="s">
        <v>120</v>
      </c>
    </row>
    <row r="6628" customFormat="false" ht="15" hidden="false" customHeight="false" outlineLevel="0" collapsed="false">
      <c r="A6628" s="2" t="s">
        <v>11794</v>
      </c>
      <c r="B6628" s="2" t="s">
        <v>5081</v>
      </c>
      <c r="C6628" s="2" t="s">
        <v>5172</v>
      </c>
      <c r="D6628" s="13" t="n">
        <v>45780</v>
      </c>
      <c r="E6628" s="2" t="s">
        <v>98</v>
      </c>
      <c r="F6628" s="2" t="s">
        <v>98</v>
      </c>
      <c r="G6628" s="2" t="s">
        <v>142</v>
      </c>
    </row>
    <row r="6629" customFormat="false" ht="15" hidden="false" customHeight="false" outlineLevel="0" collapsed="false">
      <c r="A6629" s="2" t="s">
        <v>11795</v>
      </c>
      <c r="B6629" s="2" t="s">
        <v>1763</v>
      </c>
      <c r="C6629" s="2" t="s">
        <v>5172</v>
      </c>
      <c r="D6629" s="13" t="n">
        <v>45765</v>
      </c>
      <c r="E6629" s="2" t="s">
        <v>119</v>
      </c>
      <c r="F6629" s="2" t="s">
        <v>98</v>
      </c>
      <c r="G6629" s="2" t="s">
        <v>142</v>
      </c>
    </row>
    <row r="6630" customFormat="false" ht="15" hidden="false" customHeight="false" outlineLevel="0" collapsed="false">
      <c r="A6630" s="2" t="s">
        <v>11796</v>
      </c>
      <c r="B6630" s="2" t="s">
        <v>4941</v>
      </c>
      <c r="C6630" s="2" t="s">
        <v>5190</v>
      </c>
      <c r="D6630" s="13" t="n">
        <v>45591</v>
      </c>
      <c r="E6630" s="2" t="s">
        <v>98</v>
      </c>
      <c r="F6630" s="2" t="s">
        <v>98</v>
      </c>
      <c r="G6630" s="2" t="s">
        <v>130</v>
      </c>
    </row>
    <row r="6631" customFormat="false" ht="15" hidden="false" customHeight="false" outlineLevel="0" collapsed="false">
      <c r="A6631" s="2" t="s">
        <v>11797</v>
      </c>
      <c r="B6631" s="2" t="s">
        <v>2358</v>
      </c>
      <c r="C6631" s="2" t="s">
        <v>5164</v>
      </c>
      <c r="D6631" s="13" t="n">
        <v>45848</v>
      </c>
      <c r="E6631" s="2" t="s">
        <v>98</v>
      </c>
      <c r="F6631" s="2" t="s">
        <v>128</v>
      </c>
      <c r="G6631" s="2" t="s">
        <v>133</v>
      </c>
    </row>
    <row r="6632" customFormat="false" ht="15" hidden="false" customHeight="false" outlineLevel="0" collapsed="false">
      <c r="A6632" s="2" t="s">
        <v>11798</v>
      </c>
      <c r="B6632" s="2" t="s">
        <v>3142</v>
      </c>
      <c r="C6632" s="2" t="s">
        <v>5166</v>
      </c>
      <c r="D6632" s="13" t="n">
        <v>45770</v>
      </c>
      <c r="E6632" s="2" t="s">
        <v>165</v>
      </c>
      <c r="F6632" s="2" t="s">
        <v>145</v>
      </c>
      <c r="G6632" s="2" t="s">
        <v>120</v>
      </c>
    </row>
    <row r="6633" customFormat="false" ht="15" hidden="false" customHeight="false" outlineLevel="0" collapsed="false">
      <c r="A6633" s="2" t="s">
        <v>11799</v>
      </c>
      <c r="B6633" s="2" t="s">
        <v>781</v>
      </c>
      <c r="C6633" s="2" t="s">
        <v>5166</v>
      </c>
      <c r="D6633" s="13" t="n">
        <v>45728</v>
      </c>
      <c r="E6633" s="2" t="s">
        <v>128</v>
      </c>
      <c r="F6633" s="2" t="s">
        <v>141</v>
      </c>
      <c r="G6633" s="2" t="s">
        <v>109</v>
      </c>
    </row>
    <row r="6634" customFormat="false" ht="15" hidden="false" customHeight="false" outlineLevel="0" collapsed="false">
      <c r="A6634" s="2" t="s">
        <v>11800</v>
      </c>
      <c r="B6634" s="2" t="s">
        <v>1997</v>
      </c>
      <c r="C6634" s="2" t="s">
        <v>5190</v>
      </c>
      <c r="D6634" s="13" t="n">
        <v>45626</v>
      </c>
      <c r="E6634" s="2" t="s">
        <v>98</v>
      </c>
      <c r="F6634" s="2" t="s">
        <v>119</v>
      </c>
      <c r="G6634" s="2" t="s">
        <v>130</v>
      </c>
    </row>
    <row r="6635" customFormat="false" ht="15" hidden="false" customHeight="false" outlineLevel="0" collapsed="false">
      <c r="A6635" s="2" t="s">
        <v>11801</v>
      </c>
      <c r="B6635" s="2" t="s">
        <v>690</v>
      </c>
      <c r="C6635" s="2" t="s">
        <v>5164</v>
      </c>
      <c r="D6635" s="13" t="n">
        <v>45481</v>
      </c>
      <c r="E6635" s="2" t="s">
        <v>98</v>
      </c>
      <c r="F6635" s="2" t="s">
        <v>123</v>
      </c>
      <c r="G6635" s="2" t="s">
        <v>133</v>
      </c>
    </row>
    <row r="6636" customFormat="false" ht="15" hidden="false" customHeight="false" outlineLevel="0" collapsed="false">
      <c r="A6636" s="2" t="s">
        <v>11802</v>
      </c>
      <c r="B6636" s="2" t="s">
        <v>795</v>
      </c>
      <c r="C6636" s="2" t="s">
        <v>5164</v>
      </c>
      <c r="D6636" s="13" t="n">
        <v>45436</v>
      </c>
      <c r="E6636" s="2" t="s">
        <v>98</v>
      </c>
      <c r="F6636" s="2" t="s">
        <v>98</v>
      </c>
      <c r="G6636" s="2" t="s">
        <v>99</v>
      </c>
    </row>
    <row r="6637" customFormat="false" ht="15" hidden="false" customHeight="false" outlineLevel="0" collapsed="false">
      <c r="A6637" s="2" t="s">
        <v>11803</v>
      </c>
      <c r="B6637" s="2" t="s">
        <v>4951</v>
      </c>
      <c r="C6637" s="2" t="s">
        <v>5166</v>
      </c>
      <c r="D6637" s="13" t="n">
        <v>45943</v>
      </c>
      <c r="E6637" s="2" t="s">
        <v>123</v>
      </c>
      <c r="F6637" s="2" t="s">
        <v>145</v>
      </c>
      <c r="G6637" s="2" t="s">
        <v>142</v>
      </c>
    </row>
    <row r="6638" customFormat="false" ht="15" hidden="false" customHeight="false" outlineLevel="0" collapsed="false">
      <c r="A6638" s="2" t="s">
        <v>11804</v>
      </c>
      <c r="B6638" s="2" t="s">
        <v>2151</v>
      </c>
      <c r="C6638" s="2" t="s">
        <v>5172</v>
      </c>
      <c r="D6638" s="13" t="n">
        <v>45992</v>
      </c>
      <c r="E6638" s="2" t="s">
        <v>139</v>
      </c>
      <c r="F6638" s="2" t="s">
        <v>98</v>
      </c>
      <c r="G6638" s="2" t="s">
        <v>133</v>
      </c>
    </row>
    <row r="6639" customFormat="false" ht="15" hidden="false" customHeight="false" outlineLevel="0" collapsed="false">
      <c r="A6639" s="2" t="s">
        <v>11805</v>
      </c>
      <c r="B6639" s="2" t="s">
        <v>1262</v>
      </c>
      <c r="C6639" s="2" t="s">
        <v>5168</v>
      </c>
      <c r="D6639" s="13" t="n">
        <v>45652</v>
      </c>
      <c r="E6639" s="2" t="s">
        <v>98</v>
      </c>
      <c r="F6639" s="2" t="s">
        <v>98</v>
      </c>
      <c r="G6639" s="2" t="s">
        <v>109</v>
      </c>
    </row>
    <row r="6640" customFormat="false" ht="15" hidden="false" customHeight="false" outlineLevel="0" collapsed="false">
      <c r="A6640" s="2" t="s">
        <v>11806</v>
      </c>
      <c r="B6640" s="2" t="s">
        <v>2901</v>
      </c>
      <c r="C6640" s="2" t="s">
        <v>5164</v>
      </c>
      <c r="D6640" s="13" t="n">
        <v>45940</v>
      </c>
      <c r="E6640" s="2" t="s">
        <v>98</v>
      </c>
      <c r="F6640" s="2" t="s">
        <v>108</v>
      </c>
      <c r="G6640" s="2" t="s">
        <v>142</v>
      </c>
    </row>
    <row r="6641" customFormat="false" ht="15" hidden="false" customHeight="false" outlineLevel="0" collapsed="false">
      <c r="A6641" s="2" t="s">
        <v>11807</v>
      </c>
      <c r="B6641" s="2" t="s">
        <v>3097</v>
      </c>
      <c r="C6641" s="2" t="s">
        <v>5164</v>
      </c>
      <c r="D6641" s="13" t="n">
        <v>46043</v>
      </c>
      <c r="E6641" s="2" t="s">
        <v>98</v>
      </c>
      <c r="F6641" s="2" t="s">
        <v>119</v>
      </c>
      <c r="G6641" s="2" t="s">
        <v>120</v>
      </c>
    </row>
    <row r="6642" customFormat="false" ht="15" hidden="false" customHeight="false" outlineLevel="0" collapsed="false">
      <c r="A6642" s="2" t="s">
        <v>11808</v>
      </c>
      <c r="B6642" s="2" t="s">
        <v>4746</v>
      </c>
      <c r="C6642" s="2" t="s">
        <v>5168</v>
      </c>
      <c r="D6642" s="13" t="n">
        <v>45383</v>
      </c>
      <c r="E6642" s="2" t="s">
        <v>98</v>
      </c>
      <c r="F6642" s="2" t="s">
        <v>98</v>
      </c>
      <c r="G6642" s="2" t="s">
        <v>133</v>
      </c>
    </row>
    <row r="6643" customFormat="false" ht="15" hidden="false" customHeight="false" outlineLevel="0" collapsed="false">
      <c r="A6643" s="2" t="s">
        <v>11809</v>
      </c>
      <c r="B6643" s="2" t="s">
        <v>3878</v>
      </c>
      <c r="C6643" s="2" t="s">
        <v>5190</v>
      </c>
      <c r="D6643" s="13" t="n">
        <v>45709</v>
      </c>
      <c r="E6643" s="2" t="s">
        <v>98</v>
      </c>
      <c r="F6643" s="2" t="s">
        <v>163</v>
      </c>
      <c r="G6643" s="2" t="s">
        <v>99</v>
      </c>
    </row>
    <row r="6644" customFormat="false" ht="15" hidden="false" customHeight="false" outlineLevel="0" collapsed="false">
      <c r="A6644" s="2" t="s">
        <v>11810</v>
      </c>
      <c r="B6644" s="2" t="s">
        <v>1060</v>
      </c>
      <c r="C6644" s="2" t="s">
        <v>5190</v>
      </c>
      <c r="D6644" s="13" t="n">
        <v>46016</v>
      </c>
      <c r="E6644" s="2" t="s">
        <v>98</v>
      </c>
      <c r="F6644" s="2" t="s">
        <v>141</v>
      </c>
      <c r="G6644" s="2" t="s">
        <v>124</v>
      </c>
    </row>
    <row r="6645" customFormat="false" ht="15" hidden="false" customHeight="false" outlineLevel="0" collapsed="false">
      <c r="A6645" s="2" t="s">
        <v>11811</v>
      </c>
      <c r="B6645" s="2" t="s">
        <v>901</v>
      </c>
      <c r="C6645" s="2" t="s">
        <v>5164</v>
      </c>
      <c r="D6645" s="13" t="n">
        <v>45973</v>
      </c>
      <c r="E6645" s="2" t="s">
        <v>98</v>
      </c>
      <c r="F6645" s="2" t="s">
        <v>119</v>
      </c>
      <c r="G6645" s="2" t="s">
        <v>124</v>
      </c>
    </row>
    <row r="6646" customFormat="false" ht="15" hidden="false" customHeight="false" outlineLevel="0" collapsed="false">
      <c r="A6646" s="2" t="s">
        <v>11812</v>
      </c>
      <c r="B6646" s="2" t="s">
        <v>4863</v>
      </c>
      <c r="C6646" s="2" t="s">
        <v>5168</v>
      </c>
      <c r="D6646" s="13" t="n">
        <v>45342</v>
      </c>
      <c r="E6646" s="2" t="s">
        <v>119</v>
      </c>
      <c r="F6646" s="2" t="s">
        <v>98</v>
      </c>
      <c r="G6646" s="2" t="s">
        <v>136</v>
      </c>
    </row>
    <row r="6647" customFormat="false" ht="15" hidden="false" customHeight="false" outlineLevel="0" collapsed="false">
      <c r="A6647" s="2" t="s">
        <v>11813</v>
      </c>
      <c r="B6647" s="2" t="s">
        <v>4060</v>
      </c>
      <c r="C6647" s="2" t="s">
        <v>5164</v>
      </c>
      <c r="D6647" s="13" t="n">
        <v>45558</v>
      </c>
      <c r="E6647" s="2" t="s">
        <v>98</v>
      </c>
      <c r="F6647" s="2" t="s">
        <v>119</v>
      </c>
      <c r="G6647" s="2" t="s">
        <v>109</v>
      </c>
    </row>
    <row r="6648" customFormat="false" ht="15" hidden="false" customHeight="false" outlineLevel="0" collapsed="false">
      <c r="A6648" s="2" t="s">
        <v>11814</v>
      </c>
      <c r="B6648" s="2" t="s">
        <v>4946</v>
      </c>
      <c r="C6648" s="2" t="s">
        <v>5190</v>
      </c>
      <c r="D6648" s="13" t="n">
        <v>46165</v>
      </c>
      <c r="E6648" s="2" t="s">
        <v>98</v>
      </c>
      <c r="F6648" s="2" t="s">
        <v>98</v>
      </c>
      <c r="G6648" s="2" t="s">
        <v>111</v>
      </c>
    </row>
    <row r="6649" customFormat="false" ht="15" hidden="false" customHeight="false" outlineLevel="0" collapsed="false">
      <c r="A6649" s="2" t="s">
        <v>11815</v>
      </c>
      <c r="B6649" s="2" t="s">
        <v>1380</v>
      </c>
      <c r="C6649" s="2" t="s">
        <v>5168</v>
      </c>
      <c r="D6649" s="13" t="n">
        <v>45805</v>
      </c>
      <c r="E6649" s="2" t="s">
        <v>163</v>
      </c>
      <c r="F6649" s="2" t="s">
        <v>98</v>
      </c>
      <c r="G6649" s="2" t="s">
        <v>111</v>
      </c>
    </row>
    <row r="6650" customFormat="false" ht="15" hidden="false" customHeight="false" outlineLevel="0" collapsed="false">
      <c r="A6650" s="2" t="s">
        <v>11816</v>
      </c>
      <c r="B6650" s="2" t="s">
        <v>4673</v>
      </c>
      <c r="C6650" s="2" t="s">
        <v>5164</v>
      </c>
      <c r="D6650" s="13" t="n">
        <v>45476</v>
      </c>
      <c r="E6650" s="2" t="s">
        <v>98</v>
      </c>
      <c r="F6650" s="2" t="s">
        <v>119</v>
      </c>
      <c r="G6650" s="2" t="s">
        <v>109</v>
      </c>
    </row>
    <row r="6651" customFormat="false" ht="15" hidden="false" customHeight="false" outlineLevel="0" collapsed="false">
      <c r="A6651" s="2" t="s">
        <v>11817</v>
      </c>
      <c r="B6651" s="2" t="s">
        <v>4532</v>
      </c>
      <c r="C6651" s="2" t="s">
        <v>5168</v>
      </c>
      <c r="D6651" s="13" t="n">
        <v>46249</v>
      </c>
      <c r="E6651" s="2" t="s">
        <v>165</v>
      </c>
      <c r="F6651" s="2" t="s">
        <v>98</v>
      </c>
      <c r="G6651" s="2" t="s">
        <v>99</v>
      </c>
    </row>
    <row r="6652" customFormat="false" ht="15" hidden="false" customHeight="false" outlineLevel="0" collapsed="false">
      <c r="A6652" s="2" t="s">
        <v>11818</v>
      </c>
      <c r="B6652" s="2" t="s">
        <v>3974</v>
      </c>
      <c r="C6652" s="2" t="s">
        <v>5168</v>
      </c>
      <c r="D6652" s="13" t="n">
        <v>45722</v>
      </c>
      <c r="E6652" s="2" t="s">
        <v>98</v>
      </c>
      <c r="F6652" s="2" t="s">
        <v>98</v>
      </c>
      <c r="G6652" s="2" t="s">
        <v>111</v>
      </c>
    </row>
    <row r="6653" customFormat="false" ht="15" hidden="false" customHeight="false" outlineLevel="0" collapsed="false">
      <c r="A6653" s="2" t="s">
        <v>11819</v>
      </c>
      <c r="B6653" s="2" t="s">
        <v>4973</v>
      </c>
      <c r="C6653" s="2" t="s">
        <v>5172</v>
      </c>
      <c r="D6653" s="13" t="n">
        <v>45782</v>
      </c>
      <c r="E6653" s="2" t="s">
        <v>98</v>
      </c>
      <c r="F6653" s="2" t="s">
        <v>98</v>
      </c>
      <c r="G6653" s="2" t="s">
        <v>133</v>
      </c>
    </row>
    <row r="6654" customFormat="false" ht="15" hidden="false" customHeight="false" outlineLevel="0" collapsed="false">
      <c r="A6654" s="2" t="s">
        <v>11820</v>
      </c>
      <c r="B6654" s="2" t="s">
        <v>4456</v>
      </c>
      <c r="C6654" s="2" t="s">
        <v>5164</v>
      </c>
      <c r="D6654" s="13" t="n">
        <v>45945</v>
      </c>
      <c r="E6654" s="2" t="s">
        <v>98</v>
      </c>
      <c r="F6654" s="2" t="s">
        <v>119</v>
      </c>
      <c r="G6654" s="2" t="s">
        <v>111</v>
      </c>
    </row>
    <row r="6655" customFormat="false" ht="15" hidden="false" customHeight="false" outlineLevel="0" collapsed="false">
      <c r="A6655" s="2" t="s">
        <v>11821</v>
      </c>
      <c r="B6655" s="2" t="s">
        <v>1712</v>
      </c>
      <c r="C6655" s="2" t="s">
        <v>5172</v>
      </c>
      <c r="D6655" s="13" t="n">
        <v>45919</v>
      </c>
      <c r="E6655" s="2" t="s">
        <v>98</v>
      </c>
      <c r="F6655" s="2" t="s">
        <v>98</v>
      </c>
      <c r="G6655" s="2" t="s">
        <v>115</v>
      </c>
    </row>
    <row r="6656" customFormat="false" ht="15" hidden="false" customHeight="false" outlineLevel="0" collapsed="false">
      <c r="A6656" s="2" t="s">
        <v>11822</v>
      </c>
      <c r="B6656" s="2" t="s">
        <v>3676</v>
      </c>
      <c r="C6656" s="2" t="s">
        <v>5168</v>
      </c>
      <c r="D6656" s="13" t="n">
        <v>45905</v>
      </c>
      <c r="E6656" s="2" t="s">
        <v>108</v>
      </c>
      <c r="F6656" s="2" t="s">
        <v>98</v>
      </c>
      <c r="G6656" s="2" t="s">
        <v>133</v>
      </c>
    </row>
    <row r="6657" customFormat="false" ht="15" hidden="false" customHeight="false" outlineLevel="0" collapsed="false">
      <c r="A6657" s="2" t="s">
        <v>11823</v>
      </c>
      <c r="B6657" s="2" t="s">
        <v>583</v>
      </c>
      <c r="C6657" s="2" t="s">
        <v>5168</v>
      </c>
      <c r="D6657" s="13" t="n">
        <v>45469</v>
      </c>
      <c r="E6657" s="2" t="s">
        <v>98</v>
      </c>
      <c r="F6657" s="2" t="s">
        <v>98</v>
      </c>
      <c r="G6657" s="2" t="s">
        <v>99</v>
      </c>
    </row>
    <row r="6658" customFormat="false" ht="15" hidden="false" customHeight="false" outlineLevel="0" collapsed="false">
      <c r="A6658" s="2" t="s">
        <v>11824</v>
      </c>
      <c r="B6658" s="2" t="s">
        <v>3363</v>
      </c>
      <c r="C6658" s="2" t="s">
        <v>5164</v>
      </c>
      <c r="D6658" s="13" t="n">
        <v>45969</v>
      </c>
      <c r="E6658" s="2" t="s">
        <v>98</v>
      </c>
      <c r="F6658" s="2" t="s">
        <v>165</v>
      </c>
      <c r="G6658" s="2" t="s">
        <v>99</v>
      </c>
    </row>
    <row r="6659" customFormat="false" ht="15" hidden="false" customHeight="false" outlineLevel="0" collapsed="false">
      <c r="A6659" s="2" t="s">
        <v>11825</v>
      </c>
      <c r="B6659" s="2" t="s">
        <v>4945</v>
      </c>
      <c r="C6659" s="2" t="s">
        <v>5190</v>
      </c>
      <c r="D6659" s="13" t="n">
        <v>45474</v>
      </c>
      <c r="E6659" s="2" t="s">
        <v>98</v>
      </c>
      <c r="F6659" s="2" t="s">
        <v>98</v>
      </c>
      <c r="G6659" s="2" t="s">
        <v>142</v>
      </c>
    </row>
    <row r="6660" customFormat="false" ht="15" hidden="false" customHeight="false" outlineLevel="0" collapsed="false">
      <c r="A6660" s="2" t="s">
        <v>11826</v>
      </c>
      <c r="B6660" s="2" t="s">
        <v>4575</v>
      </c>
      <c r="C6660" s="2" t="s">
        <v>5168</v>
      </c>
      <c r="D6660" s="13" t="n">
        <v>45960</v>
      </c>
      <c r="E6660" s="2" t="s">
        <v>128</v>
      </c>
      <c r="F6660" s="2" t="s">
        <v>98</v>
      </c>
      <c r="G6660" s="2" t="s">
        <v>115</v>
      </c>
    </row>
    <row r="6661" customFormat="false" ht="15" hidden="false" customHeight="false" outlineLevel="0" collapsed="false">
      <c r="A6661" s="2" t="s">
        <v>11827</v>
      </c>
      <c r="B6661" s="2" t="s">
        <v>1930</v>
      </c>
      <c r="C6661" s="2" t="s">
        <v>5168</v>
      </c>
      <c r="D6661" s="13" t="n">
        <v>45909</v>
      </c>
      <c r="E6661" s="2" t="s">
        <v>139</v>
      </c>
      <c r="F6661" s="2" t="s">
        <v>98</v>
      </c>
      <c r="G6661" s="2" t="s">
        <v>99</v>
      </c>
    </row>
    <row r="6662" customFormat="false" ht="15" hidden="false" customHeight="false" outlineLevel="0" collapsed="false">
      <c r="A6662" s="2" t="s">
        <v>11828</v>
      </c>
      <c r="B6662" s="2" t="s">
        <v>1069</v>
      </c>
      <c r="C6662" s="2" t="s">
        <v>5164</v>
      </c>
      <c r="D6662" s="13" t="n">
        <v>45690</v>
      </c>
      <c r="E6662" s="2" t="s">
        <v>98</v>
      </c>
      <c r="F6662" s="2" t="s">
        <v>128</v>
      </c>
      <c r="G6662" s="2" t="s">
        <v>142</v>
      </c>
    </row>
    <row r="6663" customFormat="false" ht="15" hidden="false" customHeight="false" outlineLevel="0" collapsed="false">
      <c r="A6663" s="2" t="s">
        <v>11829</v>
      </c>
      <c r="B6663" s="2" t="s">
        <v>854</v>
      </c>
      <c r="C6663" s="2" t="s">
        <v>5166</v>
      </c>
      <c r="D6663" s="13" t="n">
        <v>45812</v>
      </c>
      <c r="E6663" s="2" t="s">
        <v>145</v>
      </c>
      <c r="F6663" s="2" t="s">
        <v>123</v>
      </c>
      <c r="G6663" s="2" t="s">
        <v>124</v>
      </c>
    </row>
    <row r="6664" customFormat="false" ht="15" hidden="false" customHeight="false" outlineLevel="0" collapsed="false">
      <c r="A6664" s="2" t="s">
        <v>11830</v>
      </c>
      <c r="B6664" s="2" t="s">
        <v>1159</v>
      </c>
      <c r="C6664" s="2" t="s">
        <v>5172</v>
      </c>
      <c r="D6664" s="13" t="n">
        <v>45629</v>
      </c>
      <c r="E6664" s="2" t="s">
        <v>98</v>
      </c>
      <c r="F6664" s="2" t="s">
        <v>98</v>
      </c>
      <c r="G6664" s="2" t="s">
        <v>111</v>
      </c>
    </row>
    <row r="6665" customFormat="false" ht="15" hidden="false" customHeight="false" outlineLevel="0" collapsed="false">
      <c r="A6665" s="2" t="s">
        <v>11831</v>
      </c>
      <c r="B6665" s="2" t="s">
        <v>2235</v>
      </c>
      <c r="C6665" s="2" t="s">
        <v>5164</v>
      </c>
      <c r="D6665" s="13" t="n">
        <v>45553</v>
      </c>
      <c r="E6665" s="2" t="s">
        <v>98</v>
      </c>
      <c r="F6665" s="2" t="s">
        <v>141</v>
      </c>
      <c r="G6665" s="2" t="s">
        <v>115</v>
      </c>
    </row>
    <row r="6666" customFormat="false" ht="15" hidden="false" customHeight="false" outlineLevel="0" collapsed="false">
      <c r="A6666" s="2" t="s">
        <v>11832</v>
      </c>
      <c r="B6666" s="2" t="s">
        <v>2539</v>
      </c>
      <c r="C6666" s="2" t="s">
        <v>5164</v>
      </c>
      <c r="D6666" s="13" t="n">
        <v>45656</v>
      </c>
      <c r="E6666" s="2" t="s">
        <v>98</v>
      </c>
      <c r="F6666" s="2" t="s">
        <v>114</v>
      </c>
      <c r="G6666" s="2" t="s">
        <v>115</v>
      </c>
    </row>
    <row r="6667" customFormat="false" ht="15" hidden="false" customHeight="false" outlineLevel="0" collapsed="false">
      <c r="A6667" s="2" t="s">
        <v>11833</v>
      </c>
      <c r="B6667" s="2" t="s">
        <v>604</v>
      </c>
      <c r="C6667" s="2" t="s">
        <v>5166</v>
      </c>
      <c r="D6667" s="13" t="n">
        <v>45592</v>
      </c>
      <c r="E6667" s="2" t="s">
        <v>128</v>
      </c>
      <c r="F6667" s="2" t="s">
        <v>119</v>
      </c>
      <c r="G6667" s="2" t="s">
        <v>115</v>
      </c>
    </row>
    <row r="6668" customFormat="false" ht="15" hidden="false" customHeight="false" outlineLevel="0" collapsed="false">
      <c r="A6668" s="2" t="s">
        <v>11834</v>
      </c>
      <c r="B6668" s="2" t="s">
        <v>1943</v>
      </c>
      <c r="C6668" s="2" t="s">
        <v>5172</v>
      </c>
      <c r="D6668" s="13" t="n">
        <v>45418</v>
      </c>
      <c r="E6668" s="2" t="s">
        <v>141</v>
      </c>
      <c r="F6668" s="2" t="s">
        <v>98</v>
      </c>
      <c r="G6668" s="2" t="s">
        <v>99</v>
      </c>
    </row>
    <row r="6669" customFormat="false" ht="15" hidden="false" customHeight="false" outlineLevel="0" collapsed="false">
      <c r="A6669" s="2" t="s">
        <v>11835</v>
      </c>
      <c r="B6669" s="2" t="s">
        <v>235</v>
      </c>
      <c r="C6669" s="2" t="s">
        <v>5164</v>
      </c>
      <c r="D6669" s="13" t="n">
        <v>46125</v>
      </c>
      <c r="E6669" s="2" t="s">
        <v>98</v>
      </c>
      <c r="F6669" s="2" t="s">
        <v>123</v>
      </c>
      <c r="G6669" s="2" t="s">
        <v>111</v>
      </c>
    </row>
    <row r="6670" customFormat="false" ht="15" hidden="false" customHeight="false" outlineLevel="0" collapsed="false">
      <c r="A6670" s="2" t="s">
        <v>11836</v>
      </c>
      <c r="B6670" s="2" t="s">
        <v>1871</v>
      </c>
      <c r="C6670" s="2" t="s">
        <v>5172</v>
      </c>
      <c r="D6670" s="13" t="n">
        <v>45992</v>
      </c>
      <c r="E6670" s="2" t="s">
        <v>104</v>
      </c>
      <c r="F6670" s="2" t="s">
        <v>98</v>
      </c>
      <c r="G6670" s="2" t="s">
        <v>109</v>
      </c>
    </row>
    <row r="6671" customFormat="false" ht="15" hidden="false" customHeight="false" outlineLevel="0" collapsed="false">
      <c r="A6671" s="2" t="s">
        <v>11837</v>
      </c>
      <c r="B6671" s="2" t="s">
        <v>4959</v>
      </c>
      <c r="C6671" s="2" t="s">
        <v>5172</v>
      </c>
      <c r="D6671" s="13" t="n">
        <v>46252</v>
      </c>
      <c r="E6671" s="2" t="s">
        <v>98</v>
      </c>
      <c r="F6671" s="2" t="s">
        <v>98</v>
      </c>
      <c r="G6671" s="2" t="s">
        <v>109</v>
      </c>
    </row>
    <row r="6672" customFormat="false" ht="15" hidden="false" customHeight="false" outlineLevel="0" collapsed="false">
      <c r="A6672" s="2" t="s">
        <v>11838</v>
      </c>
      <c r="B6672" s="2" t="s">
        <v>2430</v>
      </c>
      <c r="C6672" s="2" t="s">
        <v>5172</v>
      </c>
      <c r="D6672" s="13" t="n">
        <v>45468</v>
      </c>
      <c r="E6672" s="2" t="s">
        <v>108</v>
      </c>
      <c r="F6672" s="2" t="s">
        <v>98</v>
      </c>
      <c r="G6672" s="2" t="s">
        <v>99</v>
      </c>
    </row>
    <row r="6673" customFormat="false" ht="15" hidden="false" customHeight="false" outlineLevel="0" collapsed="false">
      <c r="A6673" s="2" t="s">
        <v>11839</v>
      </c>
      <c r="B6673" s="2" t="s">
        <v>3807</v>
      </c>
      <c r="C6673" s="2" t="s">
        <v>5164</v>
      </c>
      <c r="D6673" s="13" t="n">
        <v>46050</v>
      </c>
      <c r="E6673" s="2" t="s">
        <v>98</v>
      </c>
      <c r="F6673" s="2" t="s">
        <v>98</v>
      </c>
      <c r="G6673" s="2" t="s">
        <v>130</v>
      </c>
    </row>
    <row r="6674" customFormat="false" ht="15" hidden="false" customHeight="false" outlineLevel="0" collapsed="false">
      <c r="A6674" s="2" t="s">
        <v>11840</v>
      </c>
      <c r="B6674" s="2" t="s">
        <v>595</v>
      </c>
      <c r="C6674" s="2" t="s">
        <v>5166</v>
      </c>
      <c r="D6674" s="13" t="n">
        <v>45655</v>
      </c>
      <c r="E6674" s="2" t="s">
        <v>141</v>
      </c>
      <c r="F6674" s="2" t="s">
        <v>123</v>
      </c>
      <c r="G6674" s="2" t="s">
        <v>130</v>
      </c>
    </row>
    <row r="6675" customFormat="false" ht="15" hidden="false" customHeight="false" outlineLevel="0" collapsed="false">
      <c r="A6675" s="2" t="s">
        <v>11841</v>
      </c>
      <c r="B6675" s="2" t="s">
        <v>3067</v>
      </c>
      <c r="C6675" s="2" t="s">
        <v>5164</v>
      </c>
      <c r="D6675" s="13" t="n">
        <v>45784</v>
      </c>
      <c r="E6675" s="2" t="s">
        <v>98</v>
      </c>
      <c r="F6675" s="2" t="s">
        <v>119</v>
      </c>
      <c r="G6675" s="2" t="s">
        <v>115</v>
      </c>
    </row>
    <row r="6676" customFormat="false" ht="15" hidden="false" customHeight="false" outlineLevel="0" collapsed="false">
      <c r="A6676" s="2" t="s">
        <v>11842</v>
      </c>
      <c r="B6676" s="2" t="s">
        <v>5023</v>
      </c>
      <c r="C6676" s="2" t="s">
        <v>5172</v>
      </c>
      <c r="D6676" s="13" t="n">
        <v>45573</v>
      </c>
      <c r="E6676" s="2" t="s">
        <v>98</v>
      </c>
      <c r="F6676" s="2" t="s">
        <v>98</v>
      </c>
      <c r="G6676" s="2" t="s">
        <v>124</v>
      </c>
    </row>
    <row r="6677" customFormat="false" ht="15" hidden="false" customHeight="false" outlineLevel="0" collapsed="false">
      <c r="A6677" s="2" t="s">
        <v>11843</v>
      </c>
      <c r="B6677" s="2" t="s">
        <v>2216</v>
      </c>
      <c r="C6677" s="2" t="s">
        <v>5166</v>
      </c>
      <c r="D6677" s="13" t="n">
        <v>45637</v>
      </c>
      <c r="E6677" s="2" t="s">
        <v>108</v>
      </c>
      <c r="F6677" s="2" t="s">
        <v>145</v>
      </c>
      <c r="G6677" s="2" t="s">
        <v>124</v>
      </c>
    </row>
    <row r="6678" customFormat="false" ht="15" hidden="false" customHeight="false" outlineLevel="0" collapsed="false">
      <c r="A6678" s="2" t="s">
        <v>11844</v>
      </c>
      <c r="B6678" s="2" t="s">
        <v>4351</v>
      </c>
      <c r="C6678" s="2" t="s">
        <v>5190</v>
      </c>
      <c r="D6678" s="13" t="n">
        <v>45917</v>
      </c>
      <c r="E6678" s="2" t="s">
        <v>98</v>
      </c>
      <c r="F6678" s="2" t="s">
        <v>98</v>
      </c>
      <c r="G6678" s="2" t="s">
        <v>133</v>
      </c>
    </row>
    <row r="6679" customFormat="false" ht="15" hidden="false" customHeight="false" outlineLevel="0" collapsed="false">
      <c r="A6679" s="2" t="s">
        <v>11845</v>
      </c>
      <c r="B6679" s="2" t="s">
        <v>1287</v>
      </c>
      <c r="C6679" s="2" t="s">
        <v>5164</v>
      </c>
      <c r="D6679" s="13" t="n">
        <v>46071</v>
      </c>
      <c r="E6679" s="2" t="s">
        <v>98</v>
      </c>
      <c r="F6679" s="2" t="s">
        <v>123</v>
      </c>
      <c r="G6679" s="2" t="s">
        <v>99</v>
      </c>
    </row>
    <row r="6680" customFormat="false" ht="15" hidden="false" customHeight="false" outlineLevel="0" collapsed="false">
      <c r="A6680" s="2" t="s">
        <v>11846</v>
      </c>
      <c r="B6680" s="2" t="s">
        <v>1510</v>
      </c>
      <c r="C6680" s="2" t="s">
        <v>5164</v>
      </c>
      <c r="D6680" s="13" t="n">
        <v>45810</v>
      </c>
      <c r="E6680" s="2" t="s">
        <v>98</v>
      </c>
      <c r="F6680" s="2" t="s">
        <v>114</v>
      </c>
      <c r="G6680" s="2" t="s">
        <v>115</v>
      </c>
    </row>
    <row r="6681" customFormat="false" ht="15" hidden="false" customHeight="false" outlineLevel="0" collapsed="false">
      <c r="A6681" s="2" t="s">
        <v>11847</v>
      </c>
      <c r="B6681" s="2" t="s">
        <v>1800</v>
      </c>
      <c r="C6681" s="2" t="s">
        <v>5190</v>
      </c>
      <c r="D6681" s="13" t="n">
        <v>45647</v>
      </c>
      <c r="E6681" s="2" t="s">
        <v>98</v>
      </c>
      <c r="F6681" s="2" t="s">
        <v>119</v>
      </c>
      <c r="G6681" s="2" t="s">
        <v>136</v>
      </c>
    </row>
    <row r="6682" customFormat="false" ht="15" hidden="false" customHeight="false" outlineLevel="0" collapsed="false">
      <c r="A6682" s="2" t="s">
        <v>11848</v>
      </c>
      <c r="B6682" s="2" t="s">
        <v>3540</v>
      </c>
      <c r="C6682" s="2" t="s">
        <v>5164</v>
      </c>
      <c r="D6682" s="13" t="n">
        <v>45923</v>
      </c>
      <c r="E6682" s="2" t="s">
        <v>98</v>
      </c>
      <c r="F6682" s="2" t="s">
        <v>139</v>
      </c>
      <c r="G6682" s="2" t="s">
        <v>120</v>
      </c>
    </row>
    <row r="6683" customFormat="false" ht="15" hidden="false" customHeight="false" outlineLevel="0" collapsed="false">
      <c r="A6683" s="2" t="s">
        <v>11849</v>
      </c>
      <c r="B6683" s="2" t="s">
        <v>2486</v>
      </c>
      <c r="C6683" s="2" t="s">
        <v>5164</v>
      </c>
      <c r="D6683" s="13" t="n">
        <v>45718</v>
      </c>
      <c r="E6683" s="2" t="s">
        <v>98</v>
      </c>
      <c r="F6683" s="2" t="s">
        <v>139</v>
      </c>
      <c r="G6683" s="2" t="s">
        <v>120</v>
      </c>
    </row>
    <row r="6684" customFormat="false" ht="15" hidden="false" customHeight="false" outlineLevel="0" collapsed="false">
      <c r="A6684" s="2" t="s">
        <v>11850</v>
      </c>
      <c r="B6684" s="2" t="s">
        <v>4352</v>
      </c>
      <c r="C6684" s="2" t="s">
        <v>5164</v>
      </c>
      <c r="D6684" s="13" t="n">
        <v>45440</v>
      </c>
      <c r="E6684" s="2" t="s">
        <v>98</v>
      </c>
      <c r="F6684" s="2" t="s">
        <v>163</v>
      </c>
      <c r="G6684" s="2" t="s">
        <v>130</v>
      </c>
    </row>
    <row r="6685" customFormat="false" ht="15" hidden="false" customHeight="false" outlineLevel="0" collapsed="false">
      <c r="A6685" s="2" t="s">
        <v>11851</v>
      </c>
      <c r="B6685" s="2" t="s">
        <v>863</v>
      </c>
      <c r="C6685" s="2" t="s">
        <v>5168</v>
      </c>
      <c r="D6685" s="13" t="n">
        <v>46144</v>
      </c>
      <c r="E6685" s="2" t="s">
        <v>119</v>
      </c>
      <c r="F6685" s="2" t="s">
        <v>98</v>
      </c>
      <c r="G6685" s="2" t="s">
        <v>133</v>
      </c>
    </row>
    <row r="6686" customFormat="false" ht="15" hidden="false" customHeight="false" outlineLevel="0" collapsed="false">
      <c r="A6686" s="2" t="s">
        <v>11852</v>
      </c>
      <c r="B6686" s="2" t="s">
        <v>5029</v>
      </c>
      <c r="C6686" s="2" t="s">
        <v>5190</v>
      </c>
      <c r="D6686" s="13" t="n">
        <v>45829</v>
      </c>
      <c r="E6686" s="2" t="s">
        <v>98</v>
      </c>
      <c r="F6686" s="2" t="s">
        <v>98</v>
      </c>
      <c r="G6686" s="2" t="s">
        <v>109</v>
      </c>
    </row>
    <row r="6687" customFormat="false" ht="15" hidden="false" customHeight="false" outlineLevel="0" collapsed="false">
      <c r="A6687" s="2" t="s">
        <v>11853</v>
      </c>
      <c r="B6687" s="2" t="s">
        <v>641</v>
      </c>
      <c r="C6687" s="2" t="s">
        <v>5166</v>
      </c>
      <c r="D6687" s="13" t="n">
        <v>45599</v>
      </c>
      <c r="E6687" s="2" t="s">
        <v>108</v>
      </c>
      <c r="F6687" s="2" t="s">
        <v>98</v>
      </c>
      <c r="G6687" s="2" t="s">
        <v>115</v>
      </c>
    </row>
    <row r="6688" customFormat="false" ht="15" hidden="false" customHeight="false" outlineLevel="0" collapsed="false">
      <c r="A6688" s="2" t="s">
        <v>11854</v>
      </c>
      <c r="B6688" s="2" t="s">
        <v>1751</v>
      </c>
      <c r="C6688" s="2" t="s">
        <v>5166</v>
      </c>
      <c r="D6688" s="13" t="n">
        <v>46030</v>
      </c>
      <c r="E6688" s="2" t="s">
        <v>98</v>
      </c>
      <c r="F6688" s="2" t="s">
        <v>163</v>
      </c>
      <c r="G6688" s="2" t="s">
        <v>136</v>
      </c>
    </row>
    <row r="6689" customFormat="false" ht="15" hidden="false" customHeight="false" outlineLevel="0" collapsed="false">
      <c r="A6689" s="2" t="s">
        <v>11855</v>
      </c>
      <c r="B6689" s="2" t="s">
        <v>4984</v>
      </c>
      <c r="C6689" s="2" t="s">
        <v>5190</v>
      </c>
      <c r="D6689" s="13" t="n">
        <v>45636</v>
      </c>
      <c r="E6689" s="2" t="s">
        <v>98</v>
      </c>
      <c r="F6689" s="2" t="s">
        <v>98</v>
      </c>
      <c r="G6689" s="2" t="s">
        <v>115</v>
      </c>
    </row>
    <row r="6690" customFormat="false" ht="15" hidden="false" customHeight="false" outlineLevel="0" collapsed="false">
      <c r="A6690" s="2" t="s">
        <v>11856</v>
      </c>
      <c r="B6690" s="2" t="s">
        <v>4947</v>
      </c>
      <c r="C6690" s="2" t="s">
        <v>5190</v>
      </c>
      <c r="D6690" s="13" t="n">
        <v>46160</v>
      </c>
      <c r="E6690" s="2" t="s">
        <v>98</v>
      </c>
      <c r="F6690" s="2" t="s">
        <v>98</v>
      </c>
      <c r="G6690" s="2" t="s">
        <v>99</v>
      </c>
    </row>
    <row r="6691" customFormat="false" ht="15" hidden="false" customHeight="false" outlineLevel="0" collapsed="false">
      <c r="A6691" s="2" t="s">
        <v>11857</v>
      </c>
      <c r="B6691" s="2" t="s">
        <v>1871</v>
      </c>
      <c r="C6691" s="2" t="s">
        <v>5172</v>
      </c>
      <c r="D6691" s="13" t="n">
        <v>45736</v>
      </c>
      <c r="E6691" s="2" t="s">
        <v>104</v>
      </c>
      <c r="F6691" s="2" t="s">
        <v>98</v>
      </c>
      <c r="G6691" s="2" t="s">
        <v>133</v>
      </c>
    </row>
    <row r="6692" customFormat="false" ht="15" hidden="false" customHeight="false" outlineLevel="0" collapsed="false">
      <c r="A6692" s="2" t="s">
        <v>11858</v>
      </c>
      <c r="B6692" s="2" t="s">
        <v>3926</v>
      </c>
      <c r="C6692" s="2" t="s">
        <v>5164</v>
      </c>
      <c r="D6692" s="13" t="n">
        <v>45879</v>
      </c>
      <c r="E6692" s="2" t="s">
        <v>98</v>
      </c>
      <c r="F6692" s="2" t="s">
        <v>123</v>
      </c>
      <c r="G6692" s="2" t="s">
        <v>133</v>
      </c>
    </row>
    <row r="6693" customFormat="false" ht="15" hidden="false" customHeight="false" outlineLevel="0" collapsed="false">
      <c r="A6693" s="2" t="s">
        <v>11859</v>
      </c>
      <c r="B6693" s="2" t="s">
        <v>492</v>
      </c>
      <c r="C6693" s="2" t="s">
        <v>5168</v>
      </c>
      <c r="D6693" s="13" t="n">
        <v>46147</v>
      </c>
      <c r="E6693" s="2" t="s">
        <v>98</v>
      </c>
      <c r="F6693" s="2" t="s">
        <v>98</v>
      </c>
      <c r="G6693" s="2" t="s">
        <v>130</v>
      </c>
    </row>
    <row r="6694" customFormat="false" ht="15" hidden="false" customHeight="false" outlineLevel="0" collapsed="false">
      <c r="A6694" s="2" t="s">
        <v>11860</v>
      </c>
      <c r="B6694" s="2" t="s">
        <v>2900</v>
      </c>
      <c r="C6694" s="2" t="s">
        <v>5190</v>
      </c>
      <c r="D6694" s="13" t="n">
        <v>45775</v>
      </c>
      <c r="E6694" s="2" t="s">
        <v>98</v>
      </c>
      <c r="F6694" s="2" t="s">
        <v>139</v>
      </c>
      <c r="G6694" s="2" t="s">
        <v>115</v>
      </c>
    </row>
    <row r="6695" customFormat="false" ht="15" hidden="false" customHeight="false" outlineLevel="0" collapsed="false">
      <c r="A6695" s="2" t="s">
        <v>11861</v>
      </c>
      <c r="B6695" s="2" t="s">
        <v>3585</v>
      </c>
      <c r="C6695" s="2" t="s">
        <v>5190</v>
      </c>
      <c r="D6695" s="13" t="n">
        <v>45336</v>
      </c>
      <c r="E6695" s="2" t="s">
        <v>98</v>
      </c>
      <c r="F6695" s="2" t="s">
        <v>108</v>
      </c>
      <c r="G6695" s="2" t="s">
        <v>133</v>
      </c>
    </row>
    <row r="6696" customFormat="false" ht="15" hidden="false" customHeight="false" outlineLevel="0" collapsed="false">
      <c r="A6696" s="2" t="s">
        <v>11862</v>
      </c>
      <c r="B6696" s="2" t="s">
        <v>3223</v>
      </c>
      <c r="C6696" s="2" t="s">
        <v>5164</v>
      </c>
      <c r="D6696" s="13" t="n">
        <v>46040</v>
      </c>
      <c r="E6696" s="2" t="s">
        <v>98</v>
      </c>
      <c r="F6696" s="2" t="s">
        <v>139</v>
      </c>
      <c r="G6696" s="2" t="s">
        <v>136</v>
      </c>
    </row>
    <row r="6697" customFormat="false" ht="15" hidden="false" customHeight="false" outlineLevel="0" collapsed="false">
      <c r="A6697" s="2" t="s">
        <v>11863</v>
      </c>
      <c r="B6697" s="2" t="s">
        <v>2962</v>
      </c>
      <c r="C6697" s="2" t="s">
        <v>5168</v>
      </c>
      <c r="D6697" s="13" t="n">
        <v>45842</v>
      </c>
      <c r="E6697" s="2" t="s">
        <v>98</v>
      </c>
      <c r="F6697" s="2" t="s">
        <v>98</v>
      </c>
      <c r="G6697" s="2" t="s">
        <v>124</v>
      </c>
    </row>
    <row r="6698" customFormat="false" ht="15" hidden="false" customHeight="false" outlineLevel="0" collapsed="false">
      <c r="A6698" s="2" t="s">
        <v>11864</v>
      </c>
      <c r="B6698" s="2" t="s">
        <v>3274</v>
      </c>
      <c r="C6698" s="2" t="s">
        <v>5166</v>
      </c>
      <c r="D6698" s="13" t="n">
        <v>46039</v>
      </c>
      <c r="E6698" s="2" t="s">
        <v>128</v>
      </c>
      <c r="F6698" s="2" t="s">
        <v>163</v>
      </c>
      <c r="G6698" s="2" t="s">
        <v>115</v>
      </c>
    </row>
    <row r="6699" customFormat="false" ht="15" hidden="false" customHeight="false" outlineLevel="0" collapsed="false">
      <c r="A6699" s="2" t="s">
        <v>11865</v>
      </c>
      <c r="B6699" s="2" t="s">
        <v>968</v>
      </c>
      <c r="C6699" s="2" t="s">
        <v>5164</v>
      </c>
      <c r="D6699" s="13" t="n">
        <v>46060</v>
      </c>
      <c r="E6699" s="2" t="s">
        <v>98</v>
      </c>
      <c r="F6699" s="2" t="s">
        <v>119</v>
      </c>
      <c r="G6699" s="2" t="s">
        <v>99</v>
      </c>
    </row>
    <row r="6700" customFormat="false" ht="15" hidden="false" customHeight="false" outlineLevel="0" collapsed="false">
      <c r="A6700" s="2" t="s">
        <v>11866</v>
      </c>
      <c r="B6700" s="2" t="s">
        <v>4456</v>
      </c>
      <c r="C6700" s="2" t="s">
        <v>5164</v>
      </c>
      <c r="D6700" s="13" t="n">
        <v>45518</v>
      </c>
      <c r="E6700" s="2" t="s">
        <v>98</v>
      </c>
      <c r="F6700" s="2" t="s">
        <v>119</v>
      </c>
      <c r="G6700" s="2" t="s">
        <v>99</v>
      </c>
    </row>
    <row r="6701" customFormat="false" ht="15" hidden="false" customHeight="false" outlineLevel="0" collapsed="false">
      <c r="A6701" s="2" t="s">
        <v>11867</v>
      </c>
      <c r="B6701" s="2" t="s">
        <v>1246</v>
      </c>
      <c r="C6701" s="2" t="s">
        <v>5164</v>
      </c>
      <c r="D6701" s="13" t="n">
        <v>46047</v>
      </c>
      <c r="E6701" s="2" t="s">
        <v>98</v>
      </c>
      <c r="F6701" s="2" t="s">
        <v>128</v>
      </c>
      <c r="G6701" s="2" t="s">
        <v>120</v>
      </c>
    </row>
    <row r="6702" customFormat="false" ht="15" hidden="false" customHeight="false" outlineLevel="0" collapsed="false">
      <c r="A6702" s="2" t="s">
        <v>11868</v>
      </c>
      <c r="B6702" s="2" t="s">
        <v>5119</v>
      </c>
      <c r="C6702" s="2" t="s">
        <v>5172</v>
      </c>
      <c r="D6702" s="13" t="n">
        <v>45595</v>
      </c>
      <c r="E6702" s="2" t="s">
        <v>98</v>
      </c>
      <c r="F6702" s="2" t="s">
        <v>98</v>
      </c>
      <c r="G6702" s="2" t="s">
        <v>124</v>
      </c>
    </row>
    <row r="6703" customFormat="false" ht="15" hidden="false" customHeight="false" outlineLevel="0" collapsed="false">
      <c r="A6703" s="2" t="s">
        <v>11869</v>
      </c>
      <c r="B6703" s="2" t="s">
        <v>1219</v>
      </c>
      <c r="C6703" s="2" t="s">
        <v>5168</v>
      </c>
      <c r="D6703" s="13" t="n">
        <v>46250</v>
      </c>
      <c r="E6703" s="2" t="s">
        <v>119</v>
      </c>
      <c r="F6703" s="2" t="s">
        <v>98</v>
      </c>
      <c r="G6703" s="2" t="s">
        <v>142</v>
      </c>
    </row>
    <row r="6704" customFormat="false" ht="15" hidden="false" customHeight="false" outlineLevel="0" collapsed="false">
      <c r="A6704" s="2" t="s">
        <v>11870</v>
      </c>
      <c r="B6704" s="2" t="s">
        <v>5119</v>
      </c>
      <c r="C6704" s="2" t="s">
        <v>5190</v>
      </c>
      <c r="D6704" s="13" t="n">
        <v>45840</v>
      </c>
      <c r="E6704" s="2" t="s">
        <v>98</v>
      </c>
      <c r="F6704" s="2" t="s">
        <v>98</v>
      </c>
      <c r="G6704" s="2" t="s">
        <v>120</v>
      </c>
    </row>
    <row r="6705" customFormat="false" ht="15" hidden="false" customHeight="false" outlineLevel="0" collapsed="false">
      <c r="A6705" s="2" t="s">
        <v>11871</v>
      </c>
      <c r="B6705" s="2" t="s">
        <v>2361</v>
      </c>
      <c r="C6705" s="2" t="s">
        <v>5168</v>
      </c>
      <c r="D6705" s="13" t="n">
        <v>45788</v>
      </c>
      <c r="E6705" s="2" t="s">
        <v>119</v>
      </c>
      <c r="F6705" s="2" t="s">
        <v>98</v>
      </c>
      <c r="G6705" s="2" t="s">
        <v>133</v>
      </c>
    </row>
    <row r="6706" customFormat="false" ht="15" hidden="false" customHeight="false" outlineLevel="0" collapsed="false">
      <c r="A6706" s="2" t="s">
        <v>11872</v>
      </c>
      <c r="B6706" s="2" t="s">
        <v>2430</v>
      </c>
      <c r="C6706" s="2" t="s">
        <v>5172</v>
      </c>
      <c r="D6706" s="13" t="n">
        <v>45501</v>
      </c>
      <c r="E6706" s="2" t="s">
        <v>108</v>
      </c>
      <c r="F6706" s="2" t="s">
        <v>98</v>
      </c>
      <c r="G6706" s="2" t="s">
        <v>142</v>
      </c>
    </row>
    <row r="6707" customFormat="false" ht="15" hidden="false" customHeight="false" outlineLevel="0" collapsed="false">
      <c r="A6707" s="2" t="s">
        <v>11873</v>
      </c>
      <c r="B6707" s="2" t="s">
        <v>949</v>
      </c>
      <c r="C6707" s="2" t="s">
        <v>5164</v>
      </c>
      <c r="D6707" s="13" t="n">
        <v>45916</v>
      </c>
      <c r="E6707" s="2" t="s">
        <v>98</v>
      </c>
      <c r="F6707" s="2" t="s">
        <v>119</v>
      </c>
      <c r="G6707" s="2" t="s">
        <v>120</v>
      </c>
    </row>
    <row r="6708" customFormat="false" ht="15" hidden="false" customHeight="false" outlineLevel="0" collapsed="false">
      <c r="A6708" s="2" t="s">
        <v>11874</v>
      </c>
      <c r="B6708" s="2" t="s">
        <v>5123</v>
      </c>
      <c r="C6708" s="2" t="s">
        <v>5190</v>
      </c>
      <c r="D6708" s="13" t="n">
        <v>45748</v>
      </c>
      <c r="E6708" s="2" t="s">
        <v>98</v>
      </c>
      <c r="F6708" s="2" t="s">
        <v>98</v>
      </c>
      <c r="G6708" s="2" t="s">
        <v>136</v>
      </c>
    </row>
    <row r="6709" customFormat="false" ht="15" hidden="false" customHeight="false" outlineLevel="0" collapsed="false">
      <c r="A6709" s="2" t="s">
        <v>11875</v>
      </c>
      <c r="B6709" s="2" t="s">
        <v>1534</v>
      </c>
      <c r="C6709" s="2" t="s">
        <v>5172</v>
      </c>
      <c r="D6709" s="13" t="n">
        <v>45702</v>
      </c>
      <c r="E6709" s="2" t="s">
        <v>165</v>
      </c>
      <c r="F6709" s="2" t="s">
        <v>98</v>
      </c>
      <c r="G6709" s="2" t="s">
        <v>133</v>
      </c>
    </row>
    <row r="6710" customFormat="false" ht="15" hidden="false" customHeight="false" outlineLevel="0" collapsed="false">
      <c r="A6710" s="2" t="s">
        <v>11876</v>
      </c>
      <c r="B6710" s="2" t="s">
        <v>5039</v>
      </c>
      <c r="C6710" s="2" t="s">
        <v>5172</v>
      </c>
      <c r="D6710" s="13" t="n">
        <v>45935</v>
      </c>
      <c r="E6710" s="2" t="s">
        <v>98</v>
      </c>
      <c r="F6710" s="2" t="s">
        <v>98</v>
      </c>
      <c r="G6710" s="2" t="s">
        <v>133</v>
      </c>
    </row>
    <row r="6711" customFormat="false" ht="15" hidden="false" customHeight="false" outlineLevel="0" collapsed="false">
      <c r="A6711" s="2" t="s">
        <v>11877</v>
      </c>
      <c r="B6711" s="2" t="s">
        <v>930</v>
      </c>
      <c r="C6711" s="2" t="s">
        <v>5190</v>
      </c>
      <c r="D6711" s="13" t="n">
        <v>46127</v>
      </c>
      <c r="E6711" s="2" t="s">
        <v>98</v>
      </c>
      <c r="F6711" s="2" t="s">
        <v>104</v>
      </c>
      <c r="G6711" s="2" t="s">
        <v>130</v>
      </c>
    </row>
    <row r="6712" customFormat="false" ht="15" hidden="false" customHeight="false" outlineLevel="0" collapsed="false">
      <c r="A6712" s="2" t="s">
        <v>11878</v>
      </c>
      <c r="B6712" s="2" t="s">
        <v>3846</v>
      </c>
      <c r="C6712" s="2" t="s">
        <v>5164</v>
      </c>
      <c r="D6712" s="13" t="n">
        <v>45814</v>
      </c>
      <c r="E6712" s="2" t="s">
        <v>98</v>
      </c>
      <c r="F6712" s="2" t="s">
        <v>139</v>
      </c>
      <c r="G6712" s="2" t="s">
        <v>120</v>
      </c>
    </row>
    <row r="6713" customFormat="false" ht="15" hidden="false" customHeight="false" outlineLevel="0" collapsed="false">
      <c r="A6713" s="2" t="s">
        <v>11879</v>
      </c>
      <c r="B6713" s="2" t="s">
        <v>3989</v>
      </c>
      <c r="C6713" s="2" t="s">
        <v>5166</v>
      </c>
      <c r="D6713" s="13" t="n">
        <v>45488</v>
      </c>
      <c r="E6713" s="2" t="s">
        <v>128</v>
      </c>
      <c r="F6713" s="2" t="s">
        <v>119</v>
      </c>
      <c r="G6713" s="2" t="s">
        <v>124</v>
      </c>
    </row>
    <row r="6714" customFormat="false" ht="15" hidden="false" customHeight="false" outlineLevel="0" collapsed="false">
      <c r="A6714" s="2" t="s">
        <v>11880</v>
      </c>
      <c r="B6714" s="2" t="s">
        <v>4980</v>
      </c>
      <c r="C6714" s="2" t="s">
        <v>5172</v>
      </c>
      <c r="D6714" s="13" t="n">
        <v>45846</v>
      </c>
      <c r="E6714" s="2" t="s">
        <v>98</v>
      </c>
      <c r="F6714" s="2" t="s">
        <v>98</v>
      </c>
      <c r="G6714" s="2" t="s">
        <v>133</v>
      </c>
    </row>
    <row r="6715" customFormat="false" ht="15" hidden="false" customHeight="false" outlineLevel="0" collapsed="false">
      <c r="A6715" s="2" t="s">
        <v>11881</v>
      </c>
      <c r="B6715" s="2" t="s">
        <v>5019</v>
      </c>
      <c r="C6715" s="2" t="s">
        <v>5190</v>
      </c>
      <c r="D6715" s="13" t="n">
        <v>45581</v>
      </c>
      <c r="E6715" s="2" t="s">
        <v>98</v>
      </c>
      <c r="F6715" s="2" t="s">
        <v>98</v>
      </c>
      <c r="G6715" s="2" t="s">
        <v>111</v>
      </c>
    </row>
    <row r="6716" customFormat="false" ht="15" hidden="false" customHeight="false" outlineLevel="0" collapsed="false">
      <c r="A6716" s="2" t="s">
        <v>11882</v>
      </c>
      <c r="B6716" s="2" t="s">
        <v>1615</v>
      </c>
      <c r="C6716" s="2" t="s">
        <v>5166</v>
      </c>
      <c r="D6716" s="13" t="n">
        <v>45624</v>
      </c>
      <c r="E6716" s="2" t="s">
        <v>141</v>
      </c>
      <c r="F6716" s="2" t="s">
        <v>128</v>
      </c>
      <c r="G6716" s="2" t="s">
        <v>120</v>
      </c>
    </row>
    <row r="6717" customFormat="false" ht="15" hidden="false" customHeight="false" outlineLevel="0" collapsed="false">
      <c r="A6717" s="2" t="s">
        <v>11883</v>
      </c>
      <c r="B6717" s="2" t="s">
        <v>3659</v>
      </c>
      <c r="C6717" s="2" t="s">
        <v>5166</v>
      </c>
      <c r="D6717" s="13" t="n">
        <v>45700</v>
      </c>
      <c r="E6717" s="2" t="s">
        <v>139</v>
      </c>
      <c r="F6717" s="2" t="s">
        <v>104</v>
      </c>
      <c r="G6717" s="2" t="s">
        <v>142</v>
      </c>
    </row>
    <row r="6718" customFormat="false" ht="15" hidden="false" customHeight="false" outlineLevel="0" collapsed="false">
      <c r="A6718" s="2" t="s">
        <v>11884</v>
      </c>
      <c r="B6718" s="2" t="s">
        <v>4945</v>
      </c>
      <c r="C6718" s="2" t="s">
        <v>5172</v>
      </c>
      <c r="D6718" s="13" t="n">
        <v>45481</v>
      </c>
      <c r="E6718" s="2" t="s">
        <v>98</v>
      </c>
      <c r="F6718" s="2" t="s">
        <v>98</v>
      </c>
      <c r="G6718" s="2" t="s">
        <v>130</v>
      </c>
    </row>
    <row r="6719" customFormat="false" ht="15" hidden="false" customHeight="false" outlineLevel="0" collapsed="false">
      <c r="A6719" s="2" t="s">
        <v>11885</v>
      </c>
      <c r="B6719" s="2" t="s">
        <v>5035</v>
      </c>
      <c r="C6719" s="2" t="s">
        <v>5190</v>
      </c>
      <c r="D6719" s="13" t="n">
        <v>45409</v>
      </c>
      <c r="E6719" s="2" t="s">
        <v>98</v>
      </c>
      <c r="F6719" s="2" t="s">
        <v>98</v>
      </c>
      <c r="G6719" s="2" t="s">
        <v>142</v>
      </c>
    </row>
    <row r="6720" customFormat="false" ht="15" hidden="false" customHeight="false" outlineLevel="0" collapsed="false">
      <c r="A6720" s="2" t="s">
        <v>11886</v>
      </c>
      <c r="B6720" s="2" t="s">
        <v>229</v>
      </c>
      <c r="C6720" s="2" t="s">
        <v>5164</v>
      </c>
      <c r="D6720" s="13" t="n">
        <v>45641</v>
      </c>
      <c r="E6720" s="2" t="s">
        <v>98</v>
      </c>
      <c r="F6720" s="2" t="s">
        <v>119</v>
      </c>
      <c r="G6720" s="2" t="s">
        <v>120</v>
      </c>
    </row>
    <row r="6721" customFormat="false" ht="15" hidden="false" customHeight="false" outlineLevel="0" collapsed="false">
      <c r="A6721" s="2" t="s">
        <v>11887</v>
      </c>
      <c r="B6721" s="2" t="s">
        <v>2819</v>
      </c>
      <c r="C6721" s="2" t="s">
        <v>5168</v>
      </c>
      <c r="D6721" s="13" t="n">
        <v>46147</v>
      </c>
      <c r="E6721" s="2" t="s">
        <v>141</v>
      </c>
      <c r="F6721" s="2" t="s">
        <v>98</v>
      </c>
      <c r="G6721" s="2" t="s">
        <v>136</v>
      </c>
    </row>
    <row r="6722" customFormat="false" ht="15" hidden="false" customHeight="false" outlineLevel="0" collapsed="false">
      <c r="A6722" s="2" t="s">
        <v>11888</v>
      </c>
      <c r="B6722" s="2" t="s">
        <v>1619</v>
      </c>
      <c r="C6722" s="2" t="s">
        <v>5166</v>
      </c>
      <c r="D6722" s="13" t="n">
        <v>45629</v>
      </c>
      <c r="E6722" s="2" t="s">
        <v>128</v>
      </c>
      <c r="F6722" s="2" t="s">
        <v>114</v>
      </c>
      <c r="G6722" s="2" t="s">
        <v>111</v>
      </c>
    </row>
    <row r="6723" customFormat="false" ht="15" hidden="false" customHeight="false" outlineLevel="0" collapsed="false">
      <c r="A6723" s="2" t="s">
        <v>11889</v>
      </c>
      <c r="B6723" s="2" t="s">
        <v>3827</v>
      </c>
      <c r="C6723" s="2" t="s">
        <v>5166</v>
      </c>
      <c r="D6723" s="13" t="n">
        <v>46080</v>
      </c>
      <c r="E6723" s="2" t="s">
        <v>163</v>
      </c>
      <c r="F6723" s="2" t="s">
        <v>123</v>
      </c>
      <c r="G6723" s="2" t="s">
        <v>133</v>
      </c>
    </row>
    <row r="6724" customFormat="false" ht="15" hidden="false" customHeight="false" outlineLevel="0" collapsed="false">
      <c r="A6724" s="2" t="s">
        <v>11890</v>
      </c>
      <c r="B6724" s="2" t="s">
        <v>2977</v>
      </c>
      <c r="C6724" s="2" t="s">
        <v>5164</v>
      </c>
      <c r="D6724" s="13" t="n">
        <v>46068</v>
      </c>
      <c r="E6724" s="2" t="s">
        <v>98</v>
      </c>
      <c r="F6724" s="2" t="s">
        <v>145</v>
      </c>
      <c r="G6724" s="2" t="s">
        <v>124</v>
      </c>
    </row>
    <row r="6725" customFormat="false" ht="15" hidden="false" customHeight="false" outlineLevel="0" collapsed="false">
      <c r="A6725" s="2" t="s">
        <v>11891</v>
      </c>
      <c r="B6725" s="2" t="s">
        <v>3516</v>
      </c>
      <c r="C6725" s="2" t="s">
        <v>5190</v>
      </c>
      <c r="D6725" s="13" t="n">
        <v>45701</v>
      </c>
      <c r="E6725" s="2" t="s">
        <v>98</v>
      </c>
      <c r="F6725" s="2" t="s">
        <v>145</v>
      </c>
      <c r="G6725" s="2" t="s">
        <v>109</v>
      </c>
    </row>
    <row r="6726" customFormat="false" ht="15" hidden="false" customHeight="false" outlineLevel="0" collapsed="false">
      <c r="A6726" s="2" t="s">
        <v>11892</v>
      </c>
      <c r="B6726" s="2" t="s">
        <v>2894</v>
      </c>
      <c r="C6726" s="2" t="s">
        <v>5166</v>
      </c>
      <c r="D6726" s="13" t="n">
        <v>45811</v>
      </c>
      <c r="E6726" s="2" t="s">
        <v>104</v>
      </c>
      <c r="F6726" s="2" t="s">
        <v>165</v>
      </c>
      <c r="G6726" s="2" t="s">
        <v>130</v>
      </c>
    </row>
    <row r="6727" customFormat="false" ht="15" hidden="false" customHeight="false" outlineLevel="0" collapsed="false">
      <c r="A6727" s="2" t="s">
        <v>11893</v>
      </c>
      <c r="B6727" s="2" t="s">
        <v>4990</v>
      </c>
      <c r="C6727" s="2" t="s">
        <v>5172</v>
      </c>
      <c r="D6727" s="13" t="n">
        <v>45635</v>
      </c>
      <c r="E6727" s="2" t="s">
        <v>98</v>
      </c>
      <c r="F6727" s="2" t="s">
        <v>98</v>
      </c>
      <c r="G6727" s="2" t="s">
        <v>115</v>
      </c>
    </row>
    <row r="6728" customFormat="false" ht="15" hidden="false" customHeight="false" outlineLevel="0" collapsed="false">
      <c r="A6728" s="2" t="s">
        <v>11894</v>
      </c>
      <c r="B6728" s="2" t="s">
        <v>2556</v>
      </c>
      <c r="C6728" s="2" t="s">
        <v>5168</v>
      </c>
      <c r="D6728" s="13" t="n">
        <v>46057</v>
      </c>
      <c r="E6728" s="2" t="s">
        <v>119</v>
      </c>
      <c r="F6728" s="2" t="s">
        <v>98</v>
      </c>
      <c r="G6728" s="2" t="s">
        <v>133</v>
      </c>
    </row>
    <row r="6729" customFormat="false" ht="15" hidden="false" customHeight="false" outlineLevel="0" collapsed="false">
      <c r="A6729" s="2" t="s">
        <v>11895</v>
      </c>
      <c r="B6729" s="2" t="s">
        <v>3970</v>
      </c>
      <c r="C6729" s="2" t="s">
        <v>5164</v>
      </c>
      <c r="D6729" s="13" t="n">
        <v>45914</v>
      </c>
      <c r="E6729" s="2" t="s">
        <v>98</v>
      </c>
      <c r="F6729" s="2" t="s">
        <v>98</v>
      </c>
      <c r="G6729" s="2" t="s">
        <v>115</v>
      </c>
    </row>
    <row r="6730" customFormat="false" ht="15" hidden="false" customHeight="false" outlineLevel="0" collapsed="false">
      <c r="A6730" s="2" t="s">
        <v>11896</v>
      </c>
      <c r="B6730" s="2" t="s">
        <v>1572</v>
      </c>
      <c r="C6730" s="2" t="s">
        <v>5172</v>
      </c>
      <c r="D6730" s="13" t="n">
        <v>45653</v>
      </c>
      <c r="E6730" s="2" t="s">
        <v>104</v>
      </c>
      <c r="F6730" s="2" t="s">
        <v>98</v>
      </c>
      <c r="G6730" s="2" t="s">
        <v>142</v>
      </c>
    </row>
    <row r="6731" customFormat="false" ht="15" hidden="false" customHeight="false" outlineLevel="0" collapsed="false">
      <c r="A6731" s="2" t="s">
        <v>11897</v>
      </c>
      <c r="B6731" s="2" t="s">
        <v>1342</v>
      </c>
      <c r="C6731" s="2" t="s">
        <v>5190</v>
      </c>
      <c r="D6731" s="13" t="n">
        <v>45851</v>
      </c>
      <c r="E6731" s="2" t="s">
        <v>98</v>
      </c>
      <c r="F6731" s="2" t="s">
        <v>119</v>
      </c>
      <c r="G6731" s="2" t="s">
        <v>124</v>
      </c>
    </row>
    <row r="6732" customFormat="false" ht="15" hidden="false" customHeight="false" outlineLevel="0" collapsed="false">
      <c r="A6732" s="2" t="s">
        <v>11898</v>
      </c>
      <c r="B6732" s="2" t="s">
        <v>1030</v>
      </c>
      <c r="C6732" s="2" t="s">
        <v>5166</v>
      </c>
      <c r="D6732" s="13" t="n">
        <v>45925</v>
      </c>
      <c r="E6732" s="2" t="s">
        <v>119</v>
      </c>
      <c r="F6732" s="2" t="s">
        <v>145</v>
      </c>
      <c r="G6732" s="2" t="s">
        <v>130</v>
      </c>
    </row>
    <row r="6733" customFormat="false" ht="15" hidden="false" customHeight="false" outlineLevel="0" collapsed="false">
      <c r="A6733" s="2" t="s">
        <v>11899</v>
      </c>
      <c r="B6733" s="2" t="s">
        <v>3602</v>
      </c>
      <c r="C6733" s="2" t="s">
        <v>5172</v>
      </c>
      <c r="D6733" s="13" t="n">
        <v>45602</v>
      </c>
      <c r="E6733" s="2" t="s">
        <v>141</v>
      </c>
      <c r="F6733" s="2" t="s">
        <v>98</v>
      </c>
      <c r="G6733" s="2" t="s">
        <v>142</v>
      </c>
    </row>
    <row r="6734" customFormat="false" ht="15" hidden="false" customHeight="false" outlineLevel="0" collapsed="false">
      <c r="A6734" s="2" t="s">
        <v>11900</v>
      </c>
      <c r="B6734" s="2" t="s">
        <v>2089</v>
      </c>
      <c r="C6734" s="2" t="s">
        <v>5164</v>
      </c>
      <c r="D6734" s="13" t="n">
        <v>45795</v>
      </c>
      <c r="E6734" s="2" t="s">
        <v>98</v>
      </c>
      <c r="F6734" s="2" t="s">
        <v>139</v>
      </c>
      <c r="G6734" s="2" t="s">
        <v>124</v>
      </c>
    </row>
    <row r="6735" customFormat="false" ht="15" hidden="false" customHeight="false" outlineLevel="0" collapsed="false">
      <c r="A6735" s="2" t="s">
        <v>11901</v>
      </c>
      <c r="B6735" s="2" t="s">
        <v>4238</v>
      </c>
      <c r="C6735" s="2" t="s">
        <v>5168</v>
      </c>
      <c r="D6735" s="13" t="n">
        <v>45821</v>
      </c>
      <c r="E6735" s="2" t="s">
        <v>165</v>
      </c>
      <c r="F6735" s="2" t="s">
        <v>98</v>
      </c>
      <c r="G6735" s="2" t="s">
        <v>115</v>
      </c>
    </row>
    <row r="6736" customFormat="false" ht="15" hidden="false" customHeight="false" outlineLevel="0" collapsed="false">
      <c r="A6736" s="2" t="s">
        <v>11902</v>
      </c>
      <c r="B6736" s="2" t="s">
        <v>4204</v>
      </c>
      <c r="C6736" s="2" t="s">
        <v>5164</v>
      </c>
      <c r="D6736" s="13" t="n">
        <v>45858</v>
      </c>
      <c r="E6736" s="2" t="s">
        <v>98</v>
      </c>
      <c r="F6736" s="2" t="s">
        <v>128</v>
      </c>
      <c r="G6736" s="2" t="s">
        <v>111</v>
      </c>
    </row>
    <row r="6737" customFormat="false" ht="15" hidden="false" customHeight="false" outlineLevel="0" collapsed="false">
      <c r="A6737" s="2" t="s">
        <v>11903</v>
      </c>
      <c r="B6737" s="2" t="s">
        <v>1694</v>
      </c>
      <c r="C6737" s="2" t="s">
        <v>5190</v>
      </c>
      <c r="D6737" s="13" t="n">
        <v>45833</v>
      </c>
      <c r="E6737" s="2" t="s">
        <v>98</v>
      </c>
      <c r="F6737" s="2" t="s">
        <v>114</v>
      </c>
      <c r="G6737" s="2" t="s">
        <v>115</v>
      </c>
    </row>
    <row r="6738" customFormat="false" ht="15" hidden="false" customHeight="false" outlineLevel="0" collapsed="false">
      <c r="A6738" s="2" t="s">
        <v>11904</v>
      </c>
      <c r="B6738" s="2" t="s">
        <v>803</v>
      </c>
      <c r="C6738" s="2" t="s">
        <v>5166</v>
      </c>
      <c r="D6738" s="13" t="n">
        <v>45745</v>
      </c>
      <c r="E6738" s="2" t="s">
        <v>104</v>
      </c>
      <c r="F6738" s="2" t="s">
        <v>139</v>
      </c>
      <c r="G6738" s="2" t="s">
        <v>124</v>
      </c>
    </row>
    <row r="6739" customFormat="false" ht="15" hidden="false" customHeight="false" outlineLevel="0" collapsed="false">
      <c r="A6739" s="2" t="s">
        <v>11905</v>
      </c>
      <c r="B6739" s="2" t="s">
        <v>2505</v>
      </c>
      <c r="C6739" s="2" t="s">
        <v>5166</v>
      </c>
      <c r="D6739" s="13" t="n">
        <v>45469</v>
      </c>
      <c r="E6739" s="2" t="s">
        <v>145</v>
      </c>
      <c r="F6739" s="2" t="s">
        <v>98</v>
      </c>
      <c r="G6739" s="2" t="s">
        <v>136</v>
      </c>
    </row>
    <row r="6740" customFormat="false" ht="15" hidden="false" customHeight="false" outlineLevel="0" collapsed="false">
      <c r="A6740" s="2" t="s">
        <v>11906</v>
      </c>
      <c r="B6740" s="2" t="s">
        <v>1871</v>
      </c>
      <c r="C6740" s="2" t="s">
        <v>5172</v>
      </c>
      <c r="D6740" s="13" t="n">
        <v>46091</v>
      </c>
      <c r="E6740" s="2" t="s">
        <v>104</v>
      </c>
      <c r="F6740" s="2" t="s">
        <v>98</v>
      </c>
      <c r="G6740" s="2" t="s">
        <v>136</v>
      </c>
    </row>
    <row r="6741" customFormat="false" ht="15" hidden="false" customHeight="false" outlineLevel="0" collapsed="false">
      <c r="A6741" s="2" t="s">
        <v>11907</v>
      </c>
      <c r="B6741" s="2" t="s">
        <v>918</v>
      </c>
      <c r="C6741" s="2" t="s">
        <v>5164</v>
      </c>
      <c r="D6741" s="13" t="n">
        <v>46162</v>
      </c>
      <c r="E6741" s="2" t="s">
        <v>98</v>
      </c>
      <c r="F6741" s="2" t="s">
        <v>98</v>
      </c>
      <c r="G6741" s="2" t="s">
        <v>124</v>
      </c>
    </row>
    <row r="6742" customFormat="false" ht="15" hidden="false" customHeight="false" outlineLevel="0" collapsed="false">
      <c r="A6742" s="2" t="s">
        <v>11908</v>
      </c>
      <c r="B6742" s="2" t="s">
        <v>2244</v>
      </c>
      <c r="C6742" s="2" t="s">
        <v>5164</v>
      </c>
      <c r="D6742" s="13" t="n">
        <v>45873</v>
      </c>
      <c r="E6742" s="2" t="s">
        <v>98</v>
      </c>
      <c r="F6742" s="2" t="s">
        <v>98</v>
      </c>
      <c r="G6742" s="2" t="s">
        <v>109</v>
      </c>
    </row>
    <row r="6743" customFormat="false" ht="15" hidden="false" customHeight="false" outlineLevel="0" collapsed="false">
      <c r="A6743" s="2" t="s">
        <v>11909</v>
      </c>
      <c r="B6743" s="2" t="s">
        <v>1849</v>
      </c>
      <c r="C6743" s="2" t="s">
        <v>5168</v>
      </c>
      <c r="D6743" s="13" t="n">
        <v>45613</v>
      </c>
      <c r="E6743" s="2" t="s">
        <v>145</v>
      </c>
      <c r="F6743" s="2" t="s">
        <v>98</v>
      </c>
      <c r="G6743" s="2" t="s">
        <v>115</v>
      </c>
    </row>
    <row r="6744" customFormat="false" ht="15" hidden="false" customHeight="false" outlineLevel="0" collapsed="false">
      <c r="A6744" s="2" t="s">
        <v>11910</v>
      </c>
      <c r="B6744" s="2" t="s">
        <v>2004</v>
      </c>
      <c r="C6744" s="2" t="s">
        <v>5166</v>
      </c>
      <c r="D6744" s="13" t="n">
        <v>45712</v>
      </c>
      <c r="E6744" s="2" t="s">
        <v>145</v>
      </c>
      <c r="F6744" s="2" t="s">
        <v>123</v>
      </c>
      <c r="G6744" s="2" t="s">
        <v>124</v>
      </c>
    </row>
    <row r="6745" customFormat="false" ht="15" hidden="false" customHeight="false" outlineLevel="0" collapsed="false">
      <c r="A6745" s="2" t="s">
        <v>11911</v>
      </c>
      <c r="B6745" s="2" t="s">
        <v>1397</v>
      </c>
      <c r="C6745" s="2" t="s">
        <v>5166</v>
      </c>
      <c r="D6745" s="13" t="n">
        <v>45447</v>
      </c>
      <c r="E6745" s="2" t="s">
        <v>128</v>
      </c>
      <c r="F6745" s="2" t="s">
        <v>108</v>
      </c>
      <c r="G6745" s="2" t="s">
        <v>133</v>
      </c>
    </row>
    <row r="6746" customFormat="false" ht="15" hidden="false" customHeight="false" outlineLevel="0" collapsed="false">
      <c r="A6746" s="2" t="s">
        <v>11912</v>
      </c>
      <c r="B6746" s="2" t="s">
        <v>5110</v>
      </c>
      <c r="C6746" s="2" t="s">
        <v>5164</v>
      </c>
      <c r="D6746" s="13" t="n">
        <v>45579</v>
      </c>
      <c r="E6746" s="2" t="s">
        <v>98</v>
      </c>
      <c r="F6746" s="2" t="s">
        <v>98</v>
      </c>
      <c r="G6746" s="2" t="s">
        <v>142</v>
      </c>
    </row>
    <row r="6747" customFormat="false" ht="15" hidden="false" customHeight="false" outlineLevel="0" collapsed="false">
      <c r="A6747" s="2" t="s">
        <v>11913</v>
      </c>
      <c r="B6747" s="2" t="s">
        <v>4457</v>
      </c>
      <c r="C6747" s="2" t="s">
        <v>5164</v>
      </c>
      <c r="D6747" s="13" t="n">
        <v>45620</v>
      </c>
      <c r="E6747" s="2" t="s">
        <v>98</v>
      </c>
      <c r="F6747" s="2" t="s">
        <v>98</v>
      </c>
      <c r="G6747" s="2" t="s">
        <v>124</v>
      </c>
    </row>
    <row r="6748" customFormat="false" ht="15" hidden="false" customHeight="false" outlineLevel="0" collapsed="false">
      <c r="A6748" s="2" t="s">
        <v>11914</v>
      </c>
      <c r="B6748" s="2" t="s">
        <v>5087</v>
      </c>
      <c r="C6748" s="2" t="s">
        <v>5172</v>
      </c>
      <c r="D6748" s="13" t="n">
        <v>46030</v>
      </c>
      <c r="E6748" s="2" t="s">
        <v>98</v>
      </c>
      <c r="F6748" s="2" t="s">
        <v>98</v>
      </c>
      <c r="G6748" s="2" t="s">
        <v>136</v>
      </c>
    </row>
    <row r="6749" customFormat="false" ht="15" hidden="false" customHeight="false" outlineLevel="0" collapsed="false">
      <c r="A6749" s="2" t="s">
        <v>11915</v>
      </c>
      <c r="B6749" s="2" t="s">
        <v>4493</v>
      </c>
      <c r="C6749" s="2" t="s">
        <v>5168</v>
      </c>
      <c r="D6749" s="13" t="n">
        <v>45659</v>
      </c>
      <c r="E6749" s="2" t="s">
        <v>108</v>
      </c>
      <c r="F6749" s="2" t="s">
        <v>98</v>
      </c>
      <c r="G6749" s="2" t="s">
        <v>136</v>
      </c>
    </row>
    <row r="6750" customFormat="false" ht="15" hidden="false" customHeight="false" outlineLevel="0" collapsed="false">
      <c r="A6750" s="2" t="s">
        <v>11916</v>
      </c>
      <c r="B6750" s="2" t="s">
        <v>5016</v>
      </c>
      <c r="C6750" s="2" t="s">
        <v>5172</v>
      </c>
      <c r="D6750" s="13" t="n">
        <v>45698</v>
      </c>
      <c r="E6750" s="2" t="s">
        <v>98</v>
      </c>
      <c r="F6750" s="2" t="s">
        <v>98</v>
      </c>
      <c r="G6750" s="2" t="s">
        <v>99</v>
      </c>
    </row>
    <row r="6751" customFormat="false" ht="15" hidden="false" customHeight="false" outlineLevel="0" collapsed="false">
      <c r="A6751" s="2" t="s">
        <v>11917</v>
      </c>
      <c r="B6751" s="2" t="s">
        <v>4816</v>
      </c>
      <c r="C6751" s="2" t="s">
        <v>5168</v>
      </c>
      <c r="D6751" s="13" t="n">
        <v>45629</v>
      </c>
      <c r="E6751" s="2" t="s">
        <v>98</v>
      </c>
      <c r="F6751" s="2" t="s">
        <v>98</v>
      </c>
      <c r="G6751" s="2" t="s">
        <v>142</v>
      </c>
    </row>
    <row r="6752" customFormat="false" ht="15" hidden="false" customHeight="false" outlineLevel="0" collapsed="false">
      <c r="A6752" s="2" t="s">
        <v>11918</v>
      </c>
      <c r="B6752" s="2" t="s">
        <v>5132</v>
      </c>
      <c r="C6752" s="2" t="s">
        <v>5190</v>
      </c>
      <c r="D6752" s="13" t="n">
        <v>45317</v>
      </c>
      <c r="E6752" s="2" t="s">
        <v>98</v>
      </c>
      <c r="F6752" s="2" t="s">
        <v>98</v>
      </c>
      <c r="G6752" s="2" t="s">
        <v>124</v>
      </c>
    </row>
    <row r="6753" customFormat="false" ht="15" hidden="false" customHeight="false" outlineLevel="0" collapsed="false">
      <c r="A6753" s="2" t="s">
        <v>11919</v>
      </c>
      <c r="B6753" s="2" t="s">
        <v>4805</v>
      </c>
      <c r="C6753" s="2" t="s">
        <v>5166</v>
      </c>
      <c r="D6753" s="13" t="n">
        <v>45916</v>
      </c>
      <c r="E6753" s="2" t="s">
        <v>139</v>
      </c>
      <c r="F6753" s="2" t="s">
        <v>98</v>
      </c>
      <c r="G6753" s="2" t="s">
        <v>142</v>
      </c>
    </row>
    <row r="6754" customFormat="false" ht="15" hidden="false" customHeight="false" outlineLevel="0" collapsed="false">
      <c r="A6754" s="2" t="s">
        <v>11920</v>
      </c>
      <c r="B6754" s="2" t="s">
        <v>1679</v>
      </c>
      <c r="C6754" s="2" t="s">
        <v>5164</v>
      </c>
      <c r="D6754" s="13" t="n">
        <v>45886</v>
      </c>
      <c r="E6754" s="2" t="s">
        <v>98</v>
      </c>
      <c r="F6754" s="2" t="s">
        <v>98</v>
      </c>
      <c r="G6754" s="2" t="s">
        <v>133</v>
      </c>
    </row>
    <row r="6755" customFormat="false" ht="15" hidden="false" customHeight="false" outlineLevel="0" collapsed="false">
      <c r="A6755" s="2" t="s">
        <v>11921</v>
      </c>
      <c r="B6755" s="2" t="s">
        <v>2623</v>
      </c>
      <c r="C6755" s="2" t="s">
        <v>5190</v>
      </c>
      <c r="D6755" s="13" t="n">
        <v>45570</v>
      </c>
      <c r="E6755" s="2" t="s">
        <v>98</v>
      </c>
      <c r="F6755" s="2" t="s">
        <v>104</v>
      </c>
      <c r="G6755" s="2" t="s">
        <v>130</v>
      </c>
    </row>
    <row r="6756" customFormat="false" ht="15" hidden="false" customHeight="false" outlineLevel="0" collapsed="false">
      <c r="A6756" s="2" t="s">
        <v>11922</v>
      </c>
      <c r="B6756" s="2" t="s">
        <v>2879</v>
      </c>
      <c r="C6756" s="2" t="s">
        <v>5166</v>
      </c>
      <c r="D6756" s="13" t="n">
        <v>45828</v>
      </c>
      <c r="E6756" s="2" t="s">
        <v>123</v>
      </c>
      <c r="F6756" s="2" t="s">
        <v>119</v>
      </c>
      <c r="G6756" s="2" t="s">
        <v>115</v>
      </c>
    </row>
    <row r="6757" customFormat="false" ht="15" hidden="false" customHeight="false" outlineLevel="0" collapsed="false">
      <c r="A6757" s="2" t="s">
        <v>11923</v>
      </c>
      <c r="B6757" s="2" t="s">
        <v>1865</v>
      </c>
      <c r="C6757" s="2" t="s">
        <v>5190</v>
      </c>
      <c r="D6757" s="13" t="n">
        <v>45547</v>
      </c>
      <c r="E6757" s="2" t="s">
        <v>98</v>
      </c>
      <c r="F6757" s="2" t="s">
        <v>165</v>
      </c>
      <c r="G6757" s="2" t="s">
        <v>120</v>
      </c>
    </row>
    <row r="6758" customFormat="false" ht="15" hidden="false" customHeight="false" outlineLevel="0" collapsed="false">
      <c r="A6758" s="2" t="s">
        <v>11924</v>
      </c>
      <c r="B6758" s="2" t="s">
        <v>4843</v>
      </c>
      <c r="C6758" s="2" t="s">
        <v>5168</v>
      </c>
      <c r="D6758" s="13" t="n">
        <v>45676</v>
      </c>
      <c r="E6758" s="2" t="s">
        <v>98</v>
      </c>
      <c r="F6758" s="2" t="s">
        <v>98</v>
      </c>
      <c r="G6758" s="2" t="s">
        <v>130</v>
      </c>
    </row>
    <row r="6759" customFormat="false" ht="15" hidden="false" customHeight="false" outlineLevel="0" collapsed="false">
      <c r="A6759" s="2" t="s">
        <v>11925</v>
      </c>
      <c r="B6759" s="2" t="s">
        <v>2545</v>
      </c>
      <c r="C6759" s="2" t="s">
        <v>5168</v>
      </c>
      <c r="D6759" s="13" t="n">
        <v>45983</v>
      </c>
      <c r="E6759" s="2" t="s">
        <v>108</v>
      </c>
      <c r="F6759" s="2" t="s">
        <v>98</v>
      </c>
      <c r="G6759" s="2" t="s">
        <v>99</v>
      </c>
    </row>
    <row r="6760" customFormat="false" ht="15" hidden="false" customHeight="false" outlineLevel="0" collapsed="false">
      <c r="A6760" s="2" t="s">
        <v>11926</v>
      </c>
      <c r="B6760" s="2" t="s">
        <v>4999</v>
      </c>
      <c r="C6760" s="2" t="s">
        <v>5168</v>
      </c>
      <c r="D6760" s="13" t="n">
        <v>45849</v>
      </c>
      <c r="E6760" s="2" t="s">
        <v>98</v>
      </c>
      <c r="F6760" s="2" t="s">
        <v>98</v>
      </c>
      <c r="G6760" s="2" t="s">
        <v>136</v>
      </c>
    </row>
    <row r="6761" customFormat="false" ht="15" hidden="false" customHeight="false" outlineLevel="0" collapsed="false">
      <c r="A6761" s="2" t="s">
        <v>11927</v>
      </c>
      <c r="B6761" s="2" t="s">
        <v>1734</v>
      </c>
      <c r="C6761" s="2" t="s">
        <v>5164</v>
      </c>
      <c r="D6761" s="13" t="n">
        <v>45746</v>
      </c>
      <c r="E6761" s="2" t="s">
        <v>98</v>
      </c>
      <c r="F6761" s="2" t="s">
        <v>128</v>
      </c>
      <c r="G6761" s="2" t="s">
        <v>99</v>
      </c>
    </row>
    <row r="6762" customFormat="false" ht="15" hidden="false" customHeight="false" outlineLevel="0" collapsed="false">
      <c r="A6762" s="2" t="s">
        <v>11928</v>
      </c>
      <c r="B6762" s="2" t="s">
        <v>2146</v>
      </c>
      <c r="C6762" s="2" t="s">
        <v>5164</v>
      </c>
      <c r="D6762" s="13" t="n">
        <v>45546</v>
      </c>
      <c r="E6762" s="2" t="s">
        <v>98</v>
      </c>
      <c r="F6762" s="2" t="s">
        <v>139</v>
      </c>
      <c r="G6762" s="2" t="s">
        <v>99</v>
      </c>
    </row>
    <row r="6763" customFormat="false" ht="15" hidden="false" customHeight="false" outlineLevel="0" collapsed="false">
      <c r="A6763" s="2" t="s">
        <v>11929</v>
      </c>
      <c r="B6763" s="2" t="s">
        <v>2151</v>
      </c>
      <c r="C6763" s="2" t="s">
        <v>5168</v>
      </c>
      <c r="D6763" s="13" t="n">
        <v>45686</v>
      </c>
      <c r="E6763" s="2" t="s">
        <v>139</v>
      </c>
      <c r="F6763" s="2" t="s">
        <v>98</v>
      </c>
      <c r="G6763" s="2" t="s">
        <v>124</v>
      </c>
    </row>
    <row r="6764" customFormat="false" ht="15" hidden="false" customHeight="false" outlineLevel="0" collapsed="false">
      <c r="A6764" s="2" t="s">
        <v>11930</v>
      </c>
      <c r="B6764" s="2" t="s">
        <v>3570</v>
      </c>
      <c r="C6764" s="2" t="s">
        <v>5168</v>
      </c>
      <c r="D6764" s="13" t="n">
        <v>45682</v>
      </c>
      <c r="E6764" s="2" t="s">
        <v>139</v>
      </c>
      <c r="F6764" s="2" t="s">
        <v>98</v>
      </c>
      <c r="G6764" s="2" t="s">
        <v>133</v>
      </c>
    </row>
    <row r="6765" customFormat="false" ht="15" hidden="false" customHeight="false" outlineLevel="0" collapsed="false">
      <c r="A6765" s="2" t="s">
        <v>11931</v>
      </c>
      <c r="B6765" s="2" t="s">
        <v>1804</v>
      </c>
      <c r="C6765" s="2" t="s">
        <v>5164</v>
      </c>
      <c r="D6765" s="13" t="n">
        <v>45611</v>
      </c>
      <c r="E6765" s="2" t="s">
        <v>98</v>
      </c>
      <c r="F6765" s="2" t="s">
        <v>119</v>
      </c>
      <c r="G6765" s="2" t="s">
        <v>124</v>
      </c>
    </row>
    <row r="6766" customFormat="false" ht="15" hidden="false" customHeight="false" outlineLevel="0" collapsed="false">
      <c r="A6766" s="2" t="s">
        <v>11932</v>
      </c>
      <c r="B6766" s="2" t="s">
        <v>3244</v>
      </c>
      <c r="C6766" s="2" t="s">
        <v>5166</v>
      </c>
      <c r="D6766" s="13" t="n">
        <v>46038</v>
      </c>
      <c r="E6766" s="2" t="s">
        <v>98</v>
      </c>
      <c r="F6766" s="2" t="s">
        <v>108</v>
      </c>
      <c r="G6766" s="2" t="s">
        <v>115</v>
      </c>
    </row>
    <row r="6767" customFormat="false" ht="15" hidden="false" customHeight="false" outlineLevel="0" collapsed="false">
      <c r="A6767" s="2" t="s">
        <v>11933</v>
      </c>
      <c r="B6767" s="2" t="s">
        <v>3608</v>
      </c>
      <c r="C6767" s="2" t="s">
        <v>5164</v>
      </c>
      <c r="D6767" s="13" t="n">
        <v>45539</v>
      </c>
      <c r="E6767" s="2" t="s">
        <v>98</v>
      </c>
      <c r="F6767" s="2" t="s">
        <v>114</v>
      </c>
      <c r="G6767" s="2" t="s">
        <v>142</v>
      </c>
    </row>
    <row r="6768" customFormat="false" ht="15" hidden="false" customHeight="false" outlineLevel="0" collapsed="false">
      <c r="A6768" s="2" t="s">
        <v>11934</v>
      </c>
      <c r="B6768" s="2" t="s">
        <v>3864</v>
      </c>
      <c r="C6768" s="2" t="s">
        <v>5164</v>
      </c>
      <c r="D6768" s="13" t="n">
        <v>45928</v>
      </c>
      <c r="E6768" s="2" t="s">
        <v>98</v>
      </c>
      <c r="F6768" s="2" t="s">
        <v>98</v>
      </c>
      <c r="G6768" s="2" t="s">
        <v>109</v>
      </c>
    </row>
    <row r="6769" customFormat="false" ht="15" hidden="false" customHeight="false" outlineLevel="0" collapsed="false">
      <c r="A6769" s="2" t="s">
        <v>11935</v>
      </c>
      <c r="B6769" s="2" t="s">
        <v>4033</v>
      </c>
      <c r="C6769" s="2" t="s">
        <v>5190</v>
      </c>
      <c r="D6769" s="13" t="n">
        <v>45840</v>
      </c>
      <c r="E6769" s="2" t="s">
        <v>98</v>
      </c>
      <c r="F6769" s="2" t="s">
        <v>145</v>
      </c>
      <c r="G6769" s="2" t="s">
        <v>99</v>
      </c>
    </row>
    <row r="6770" customFormat="false" ht="15" hidden="false" customHeight="false" outlineLevel="0" collapsed="false">
      <c r="A6770" s="2" t="s">
        <v>11936</v>
      </c>
      <c r="B6770" s="2" t="s">
        <v>4712</v>
      </c>
      <c r="C6770" s="2" t="s">
        <v>5164</v>
      </c>
      <c r="D6770" s="13" t="n">
        <v>45674</v>
      </c>
      <c r="E6770" s="2" t="s">
        <v>98</v>
      </c>
      <c r="F6770" s="2" t="s">
        <v>123</v>
      </c>
      <c r="G6770" s="2" t="s">
        <v>133</v>
      </c>
    </row>
    <row r="6771" customFormat="false" ht="15" hidden="false" customHeight="false" outlineLevel="0" collapsed="false">
      <c r="A6771" s="2" t="s">
        <v>11937</v>
      </c>
      <c r="B6771" s="2" t="s">
        <v>5111</v>
      </c>
      <c r="C6771" s="2" t="s">
        <v>5190</v>
      </c>
      <c r="D6771" s="13" t="n">
        <v>45553</v>
      </c>
      <c r="E6771" s="2" t="s">
        <v>98</v>
      </c>
      <c r="F6771" s="2" t="s">
        <v>98</v>
      </c>
      <c r="G6771" s="2" t="s">
        <v>142</v>
      </c>
    </row>
    <row r="6772" customFormat="false" ht="15" hidden="false" customHeight="false" outlineLevel="0" collapsed="false">
      <c r="A6772" s="2" t="s">
        <v>11938</v>
      </c>
      <c r="B6772" s="2" t="s">
        <v>3834</v>
      </c>
      <c r="C6772" s="2" t="s">
        <v>5166</v>
      </c>
      <c r="D6772" s="13" t="n">
        <v>45442</v>
      </c>
      <c r="E6772" s="2" t="s">
        <v>108</v>
      </c>
      <c r="F6772" s="2" t="s">
        <v>145</v>
      </c>
      <c r="G6772" s="2" t="s">
        <v>111</v>
      </c>
    </row>
    <row r="6773" customFormat="false" ht="15" hidden="false" customHeight="false" outlineLevel="0" collapsed="false">
      <c r="A6773" s="2" t="s">
        <v>11939</v>
      </c>
      <c r="B6773" s="2" t="s">
        <v>4105</v>
      </c>
      <c r="C6773" s="2" t="s">
        <v>5166</v>
      </c>
      <c r="D6773" s="13" t="n">
        <v>45823</v>
      </c>
      <c r="E6773" s="2" t="s">
        <v>165</v>
      </c>
      <c r="F6773" s="2" t="s">
        <v>145</v>
      </c>
      <c r="G6773" s="2" t="s">
        <v>111</v>
      </c>
    </row>
    <row r="6774" customFormat="false" ht="15" hidden="false" customHeight="false" outlineLevel="0" collapsed="false">
      <c r="A6774" s="2" t="s">
        <v>11940</v>
      </c>
      <c r="B6774" s="2" t="s">
        <v>1008</v>
      </c>
      <c r="C6774" s="2" t="s">
        <v>5190</v>
      </c>
      <c r="D6774" s="13" t="n">
        <v>45888</v>
      </c>
      <c r="E6774" s="2" t="s">
        <v>98</v>
      </c>
      <c r="F6774" s="2" t="s">
        <v>123</v>
      </c>
      <c r="G6774" s="2" t="s">
        <v>109</v>
      </c>
    </row>
    <row r="6775" customFormat="false" ht="15" hidden="false" customHeight="false" outlineLevel="0" collapsed="false">
      <c r="A6775" s="2" t="s">
        <v>11941</v>
      </c>
      <c r="B6775" s="2" t="s">
        <v>4116</v>
      </c>
      <c r="C6775" s="2" t="s">
        <v>5164</v>
      </c>
      <c r="D6775" s="13" t="n">
        <v>45653</v>
      </c>
      <c r="E6775" s="2" t="s">
        <v>98</v>
      </c>
      <c r="F6775" s="2" t="s">
        <v>104</v>
      </c>
      <c r="G6775" s="2" t="s">
        <v>133</v>
      </c>
    </row>
    <row r="6776" customFormat="false" ht="15" hidden="false" customHeight="false" outlineLevel="0" collapsed="false">
      <c r="A6776" s="2" t="s">
        <v>11942</v>
      </c>
      <c r="B6776" s="2" t="s">
        <v>2700</v>
      </c>
      <c r="C6776" s="2" t="s">
        <v>5172</v>
      </c>
      <c r="D6776" s="13" t="n">
        <v>45903</v>
      </c>
      <c r="E6776" s="2" t="s">
        <v>123</v>
      </c>
      <c r="F6776" s="2" t="s">
        <v>98</v>
      </c>
      <c r="G6776" s="2" t="s">
        <v>111</v>
      </c>
    </row>
    <row r="6777" customFormat="false" ht="15" hidden="false" customHeight="false" outlineLevel="0" collapsed="false">
      <c r="A6777" s="2" t="s">
        <v>11943</v>
      </c>
      <c r="B6777" s="2" t="s">
        <v>4041</v>
      </c>
      <c r="C6777" s="2" t="s">
        <v>5190</v>
      </c>
      <c r="D6777" s="13" t="n">
        <v>45796</v>
      </c>
      <c r="E6777" s="2" t="s">
        <v>98</v>
      </c>
      <c r="F6777" s="2" t="s">
        <v>98</v>
      </c>
      <c r="G6777" s="2" t="s">
        <v>109</v>
      </c>
    </row>
    <row r="6778" customFormat="false" ht="15" hidden="false" customHeight="false" outlineLevel="0" collapsed="false">
      <c r="A6778" s="2" t="s">
        <v>11944</v>
      </c>
      <c r="B6778" s="2" t="s">
        <v>1231</v>
      </c>
      <c r="C6778" s="2" t="s">
        <v>5172</v>
      </c>
      <c r="D6778" s="13" t="n">
        <v>45727</v>
      </c>
      <c r="E6778" s="2" t="s">
        <v>163</v>
      </c>
      <c r="F6778" s="2" t="s">
        <v>98</v>
      </c>
      <c r="G6778" s="2" t="s">
        <v>136</v>
      </c>
    </row>
    <row r="6779" customFormat="false" ht="15" hidden="false" customHeight="false" outlineLevel="0" collapsed="false">
      <c r="A6779" s="2" t="s">
        <v>11945</v>
      </c>
      <c r="B6779" s="2" t="s">
        <v>823</v>
      </c>
      <c r="C6779" s="2" t="s">
        <v>5190</v>
      </c>
      <c r="D6779" s="13" t="n">
        <v>45765</v>
      </c>
      <c r="E6779" s="2" t="s">
        <v>98</v>
      </c>
      <c r="F6779" s="2" t="s">
        <v>119</v>
      </c>
      <c r="G6779" s="2" t="s">
        <v>130</v>
      </c>
    </row>
    <row r="6780" customFormat="false" ht="15" hidden="false" customHeight="false" outlineLevel="0" collapsed="false">
      <c r="A6780" s="2" t="s">
        <v>11946</v>
      </c>
      <c r="B6780" s="2" t="s">
        <v>4718</v>
      </c>
      <c r="C6780" s="2" t="s">
        <v>5166</v>
      </c>
      <c r="D6780" s="13" t="n">
        <v>45478</v>
      </c>
      <c r="E6780" s="2" t="s">
        <v>128</v>
      </c>
      <c r="F6780" s="2" t="s">
        <v>119</v>
      </c>
      <c r="G6780" s="2" t="s">
        <v>120</v>
      </c>
    </row>
    <row r="6781" customFormat="false" ht="15" hidden="false" customHeight="false" outlineLevel="0" collapsed="false">
      <c r="A6781" s="2" t="s">
        <v>11947</v>
      </c>
      <c r="B6781" s="2" t="s">
        <v>5051</v>
      </c>
      <c r="C6781" s="2" t="s">
        <v>5172</v>
      </c>
      <c r="D6781" s="13" t="n">
        <v>45789</v>
      </c>
      <c r="E6781" s="2" t="s">
        <v>98</v>
      </c>
      <c r="F6781" s="2" t="s">
        <v>98</v>
      </c>
      <c r="G6781" s="2" t="s">
        <v>111</v>
      </c>
    </row>
    <row r="6782" customFormat="false" ht="15" hidden="false" customHeight="false" outlineLevel="0" collapsed="false">
      <c r="A6782" s="2" t="s">
        <v>11948</v>
      </c>
      <c r="B6782" s="2" t="s">
        <v>3832</v>
      </c>
      <c r="C6782" s="2" t="s">
        <v>5172</v>
      </c>
      <c r="D6782" s="13" t="n">
        <v>45712</v>
      </c>
      <c r="E6782" s="2" t="s">
        <v>128</v>
      </c>
      <c r="F6782" s="2" t="s">
        <v>98</v>
      </c>
      <c r="G6782" s="2" t="s">
        <v>133</v>
      </c>
    </row>
    <row r="6783" customFormat="false" ht="15" hidden="false" customHeight="false" outlineLevel="0" collapsed="false">
      <c r="A6783" s="2" t="s">
        <v>11949</v>
      </c>
      <c r="B6783" s="2" t="s">
        <v>3358</v>
      </c>
      <c r="C6783" s="2" t="s">
        <v>5172</v>
      </c>
      <c r="D6783" s="13" t="n">
        <v>45568</v>
      </c>
      <c r="E6783" s="2" t="s">
        <v>119</v>
      </c>
      <c r="F6783" s="2" t="s">
        <v>98</v>
      </c>
      <c r="G6783" s="2" t="s">
        <v>111</v>
      </c>
    </row>
    <row r="6784" customFormat="false" ht="15" hidden="false" customHeight="false" outlineLevel="0" collapsed="false">
      <c r="A6784" s="2" t="s">
        <v>11950</v>
      </c>
      <c r="B6784" s="2" t="s">
        <v>487</v>
      </c>
      <c r="C6784" s="2" t="s">
        <v>5166</v>
      </c>
      <c r="D6784" s="13" t="n">
        <v>46037</v>
      </c>
      <c r="E6784" s="2" t="s">
        <v>165</v>
      </c>
      <c r="F6784" s="2" t="s">
        <v>123</v>
      </c>
      <c r="G6784" s="2" t="s">
        <v>124</v>
      </c>
    </row>
    <row r="6785" customFormat="false" ht="15" hidden="false" customHeight="false" outlineLevel="0" collapsed="false">
      <c r="A6785" s="2" t="s">
        <v>11951</v>
      </c>
      <c r="B6785" s="2" t="s">
        <v>3166</v>
      </c>
      <c r="C6785" s="2" t="s">
        <v>5166</v>
      </c>
      <c r="D6785" s="13" t="n">
        <v>45709</v>
      </c>
      <c r="E6785" s="2" t="s">
        <v>141</v>
      </c>
      <c r="F6785" s="2" t="s">
        <v>119</v>
      </c>
      <c r="G6785" s="2" t="s">
        <v>109</v>
      </c>
    </row>
    <row r="6786" customFormat="false" ht="15" hidden="false" customHeight="false" outlineLevel="0" collapsed="false">
      <c r="A6786" s="2" t="s">
        <v>11952</v>
      </c>
      <c r="B6786" s="2" t="s">
        <v>1376</v>
      </c>
      <c r="C6786" s="2" t="s">
        <v>5164</v>
      </c>
      <c r="D6786" s="13" t="n">
        <v>45827</v>
      </c>
      <c r="E6786" s="2" t="s">
        <v>98</v>
      </c>
      <c r="F6786" s="2" t="s">
        <v>119</v>
      </c>
      <c r="G6786" s="2" t="s">
        <v>115</v>
      </c>
    </row>
    <row r="6787" customFormat="false" ht="15" hidden="false" customHeight="false" outlineLevel="0" collapsed="false">
      <c r="A6787" s="2" t="s">
        <v>11953</v>
      </c>
      <c r="B6787" s="2" t="s">
        <v>1347</v>
      </c>
      <c r="C6787" s="2" t="s">
        <v>5172</v>
      </c>
      <c r="D6787" s="13" t="n">
        <v>45680</v>
      </c>
      <c r="E6787" s="2" t="s">
        <v>165</v>
      </c>
      <c r="F6787" s="2" t="s">
        <v>98</v>
      </c>
      <c r="G6787" s="2" t="s">
        <v>99</v>
      </c>
    </row>
    <row r="6788" customFormat="false" ht="15" hidden="false" customHeight="false" outlineLevel="0" collapsed="false">
      <c r="A6788" s="2" t="s">
        <v>11954</v>
      </c>
      <c r="B6788" s="2" t="s">
        <v>3466</v>
      </c>
      <c r="C6788" s="2" t="s">
        <v>5164</v>
      </c>
      <c r="D6788" s="13" t="n">
        <v>46139</v>
      </c>
      <c r="E6788" s="2" t="s">
        <v>98</v>
      </c>
      <c r="F6788" s="2" t="s">
        <v>108</v>
      </c>
      <c r="G6788" s="2" t="s">
        <v>120</v>
      </c>
    </row>
    <row r="6789" customFormat="false" ht="15" hidden="false" customHeight="false" outlineLevel="0" collapsed="false">
      <c r="A6789" s="2" t="s">
        <v>11955</v>
      </c>
      <c r="B6789" s="2" t="s">
        <v>202</v>
      </c>
      <c r="C6789" s="2" t="s">
        <v>5166</v>
      </c>
      <c r="D6789" s="13" t="n">
        <v>46134</v>
      </c>
      <c r="E6789" s="2" t="s">
        <v>139</v>
      </c>
      <c r="F6789" s="2" t="s">
        <v>104</v>
      </c>
      <c r="G6789" s="2" t="s">
        <v>109</v>
      </c>
    </row>
    <row r="6790" customFormat="false" ht="15" hidden="false" customHeight="false" outlineLevel="0" collapsed="false">
      <c r="A6790" s="2" t="s">
        <v>11956</v>
      </c>
      <c r="B6790" s="2" t="s">
        <v>2496</v>
      </c>
      <c r="C6790" s="2" t="s">
        <v>5168</v>
      </c>
      <c r="D6790" s="13" t="n">
        <v>45997</v>
      </c>
      <c r="E6790" s="2" t="s">
        <v>98</v>
      </c>
      <c r="F6790" s="2" t="s">
        <v>98</v>
      </c>
      <c r="G6790" s="2" t="s">
        <v>99</v>
      </c>
    </row>
    <row r="6791" customFormat="false" ht="15" hidden="false" customHeight="false" outlineLevel="0" collapsed="false">
      <c r="A6791" s="2" t="s">
        <v>11957</v>
      </c>
      <c r="B6791" s="2" t="s">
        <v>741</v>
      </c>
      <c r="C6791" s="2" t="s">
        <v>5164</v>
      </c>
      <c r="D6791" s="13" t="n">
        <v>46043</v>
      </c>
      <c r="E6791" s="2" t="s">
        <v>98</v>
      </c>
      <c r="F6791" s="2" t="s">
        <v>163</v>
      </c>
      <c r="G6791" s="2" t="s">
        <v>111</v>
      </c>
    </row>
    <row r="6792" customFormat="false" ht="15" hidden="false" customHeight="false" outlineLevel="0" collapsed="false">
      <c r="A6792" s="2" t="s">
        <v>11958</v>
      </c>
      <c r="B6792" s="2" t="s">
        <v>2708</v>
      </c>
      <c r="C6792" s="2" t="s">
        <v>5190</v>
      </c>
      <c r="D6792" s="13" t="n">
        <v>45971</v>
      </c>
      <c r="E6792" s="2" t="s">
        <v>98</v>
      </c>
      <c r="F6792" s="2" t="s">
        <v>114</v>
      </c>
      <c r="G6792" s="2" t="s">
        <v>99</v>
      </c>
    </row>
    <row r="6793" customFormat="false" ht="15" hidden="false" customHeight="false" outlineLevel="0" collapsed="false">
      <c r="A6793" s="2" t="s">
        <v>11959</v>
      </c>
      <c r="B6793" s="2" t="s">
        <v>4826</v>
      </c>
      <c r="C6793" s="2" t="s">
        <v>5166</v>
      </c>
      <c r="D6793" s="13" t="n">
        <v>45572</v>
      </c>
      <c r="E6793" s="2" t="s">
        <v>163</v>
      </c>
      <c r="F6793" s="2" t="s">
        <v>104</v>
      </c>
      <c r="G6793" s="2" t="s">
        <v>99</v>
      </c>
    </row>
    <row r="6794" customFormat="false" ht="15" hidden="false" customHeight="false" outlineLevel="0" collapsed="false">
      <c r="A6794" s="2" t="s">
        <v>11960</v>
      </c>
      <c r="B6794" s="2" t="s">
        <v>4992</v>
      </c>
      <c r="C6794" s="2" t="s">
        <v>5168</v>
      </c>
      <c r="D6794" s="13" t="n">
        <v>46088</v>
      </c>
      <c r="E6794" s="2" t="s">
        <v>98</v>
      </c>
      <c r="F6794" s="2" t="s">
        <v>98</v>
      </c>
      <c r="G6794" s="2" t="s">
        <v>120</v>
      </c>
    </row>
    <row r="6795" customFormat="false" ht="15" hidden="false" customHeight="false" outlineLevel="0" collapsed="false">
      <c r="A6795" s="2" t="s">
        <v>11961</v>
      </c>
      <c r="B6795" s="2" t="s">
        <v>1269</v>
      </c>
      <c r="C6795" s="2" t="s">
        <v>5168</v>
      </c>
      <c r="D6795" s="13" t="n">
        <v>45919</v>
      </c>
      <c r="E6795" s="2" t="s">
        <v>139</v>
      </c>
      <c r="F6795" s="2" t="s">
        <v>98</v>
      </c>
      <c r="G6795" s="2" t="s">
        <v>99</v>
      </c>
    </row>
    <row r="6796" customFormat="false" ht="15" hidden="false" customHeight="false" outlineLevel="0" collapsed="false">
      <c r="A6796" s="2" t="s">
        <v>11962</v>
      </c>
      <c r="B6796" s="2" t="s">
        <v>3754</v>
      </c>
      <c r="C6796" s="2" t="s">
        <v>5172</v>
      </c>
      <c r="D6796" s="13" t="n">
        <v>45601</v>
      </c>
      <c r="E6796" s="2" t="s">
        <v>98</v>
      </c>
      <c r="F6796" s="2" t="s">
        <v>98</v>
      </c>
      <c r="G6796" s="2" t="s">
        <v>136</v>
      </c>
    </row>
    <row r="6797" customFormat="false" ht="15" hidden="false" customHeight="false" outlineLevel="0" collapsed="false">
      <c r="A6797" s="2" t="s">
        <v>11963</v>
      </c>
      <c r="B6797" s="2" t="s">
        <v>2771</v>
      </c>
      <c r="C6797" s="2" t="s">
        <v>5166</v>
      </c>
      <c r="D6797" s="13" t="n">
        <v>46178</v>
      </c>
      <c r="E6797" s="2" t="s">
        <v>108</v>
      </c>
      <c r="F6797" s="2" t="s">
        <v>163</v>
      </c>
      <c r="G6797" s="2" t="s">
        <v>133</v>
      </c>
    </row>
    <row r="6798" customFormat="false" ht="15" hidden="false" customHeight="false" outlineLevel="0" collapsed="false">
      <c r="A6798" s="2" t="s">
        <v>11964</v>
      </c>
      <c r="B6798" s="2" t="s">
        <v>5028</v>
      </c>
      <c r="C6798" s="2" t="s">
        <v>5190</v>
      </c>
      <c r="D6798" s="13" t="n">
        <v>45954</v>
      </c>
      <c r="E6798" s="2" t="s">
        <v>98</v>
      </c>
      <c r="F6798" s="2" t="s">
        <v>98</v>
      </c>
      <c r="G6798" s="2" t="s">
        <v>109</v>
      </c>
    </row>
    <row r="6799" customFormat="false" ht="15" hidden="false" customHeight="false" outlineLevel="0" collapsed="false">
      <c r="A6799" s="2" t="s">
        <v>11965</v>
      </c>
      <c r="B6799" s="2" t="s">
        <v>4046</v>
      </c>
      <c r="C6799" s="2" t="s">
        <v>5166</v>
      </c>
      <c r="D6799" s="13" t="n">
        <v>45842</v>
      </c>
      <c r="E6799" s="2" t="s">
        <v>108</v>
      </c>
      <c r="F6799" s="2" t="s">
        <v>128</v>
      </c>
      <c r="G6799" s="2" t="s">
        <v>130</v>
      </c>
    </row>
    <row r="6800" customFormat="false" ht="15" hidden="false" customHeight="false" outlineLevel="0" collapsed="false">
      <c r="A6800" s="2" t="s">
        <v>11966</v>
      </c>
      <c r="B6800" s="2" t="s">
        <v>4019</v>
      </c>
      <c r="C6800" s="2" t="s">
        <v>5166</v>
      </c>
      <c r="D6800" s="13" t="n">
        <v>45822</v>
      </c>
      <c r="E6800" s="2" t="s">
        <v>123</v>
      </c>
      <c r="F6800" s="2" t="s">
        <v>165</v>
      </c>
      <c r="G6800" s="2" t="s">
        <v>133</v>
      </c>
    </row>
    <row r="6801" customFormat="false" ht="15" hidden="false" customHeight="false" outlineLevel="0" collapsed="false">
      <c r="A6801" s="2" t="s">
        <v>11967</v>
      </c>
      <c r="B6801" s="2" t="s">
        <v>2353</v>
      </c>
      <c r="C6801" s="2" t="s">
        <v>5166</v>
      </c>
      <c r="D6801" s="13" t="n">
        <v>45763</v>
      </c>
      <c r="E6801" s="2" t="s">
        <v>145</v>
      </c>
      <c r="F6801" s="2" t="s">
        <v>119</v>
      </c>
      <c r="G6801" s="2" t="s">
        <v>111</v>
      </c>
    </row>
    <row r="6802" customFormat="false" ht="15" hidden="false" customHeight="false" outlineLevel="0" collapsed="false">
      <c r="A6802" s="2" t="s">
        <v>11968</v>
      </c>
      <c r="B6802" s="2" t="s">
        <v>3134</v>
      </c>
      <c r="C6802" s="2" t="s">
        <v>5164</v>
      </c>
      <c r="D6802" s="13" t="n">
        <v>45768</v>
      </c>
      <c r="E6802" s="2" t="s">
        <v>98</v>
      </c>
      <c r="F6802" s="2" t="s">
        <v>163</v>
      </c>
      <c r="G6802" s="2" t="s">
        <v>120</v>
      </c>
    </row>
    <row r="6803" customFormat="false" ht="15" hidden="false" customHeight="false" outlineLevel="0" collapsed="false">
      <c r="A6803" s="2" t="s">
        <v>11969</v>
      </c>
      <c r="B6803" s="2" t="s">
        <v>5059</v>
      </c>
      <c r="C6803" s="2" t="s">
        <v>5190</v>
      </c>
      <c r="D6803" s="13" t="n">
        <v>45565</v>
      </c>
      <c r="E6803" s="2" t="s">
        <v>98</v>
      </c>
      <c r="F6803" s="2" t="s">
        <v>98</v>
      </c>
      <c r="G6803" s="2" t="s">
        <v>130</v>
      </c>
    </row>
    <row r="6804" customFormat="false" ht="15" hidden="false" customHeight="false" outlineLevel="0" collapsed="false">
      <c r="A6804" s="2" t="s">
        <v>11970</v>
      </c>
      <c r="B6804" s="2" t="s">
        <v>2583</v>
      </c>
      <c r="C6804" s="2" t="s">
        <v>5172</v>
      </c>
      <c r="D6804" s="13" t="n">
        <v>45830</v>
      </c>
      <c r="E6804" s="2" t="s">
        <v>163</v>
      </c>
      <c r="F6804" s="2" t="s">
        <v>98</v>
      </c>
      <c r="G6804" s="2" t="s">
        <v>120</v>
      </c>
    </row>
    <row r="6805" customFormat="false" ht="15" hidden="false" customHeight="false" outlineLevel="0" collapsed="false">
      <c r="A6805" s="2" t="s">
        <v>11971</v>
      </c>
      <c r="B6805" s="2" t="s">
        <v>4999</v>
      </c>
      <c r="C6805" s="2" t="s">
        <v>5190</v>
      </c>
      <c r="D6805" s="13" t="n">
        <v>45626</v>
      </c>
      <c r="E6805" s="2" t="s">
        <v>98</v>
      </c>
      <c r="F6805" s="2" t="s">
        <v>98</v>
      </c>
      <c r="G6805" s="2" t="s">
        <v>142</v>
      </c>
    </row>
    <row r="6806" customFormat="false" ht="15" hidden="false" customHeight="false" outlineLevel="0" collapsed="false">
      <c r="A6806" s="2" t="s">
        <v>11972</v>
      </c>
      <c r="B6806" s="2" t="s">
        <v>5029</v>
      </c>
      <c r="C6806" s="2" t="s">
        <v>5190</v>
      </c>
      <c r="D6806" s="13" t="n">
        <v>45814</v>
      </c>
      <c r="E6806" s="2" t="s">
        <v>98</v>
      </c>
      <c r="F6806" s="2" t="s">
        <v>98</v>
      </c>
      <c r="G6806" s="2" t="s">
        <v>115</v>
      </c>
    </row>
    <row r="6807" customFormat="false" ht="15" hidden="false" customHeight="false" outlineLevel="0" collapsed="false">
      <c r="A6807" s="2" t="s">
        <v>11973</v>
      </c>
      <c r="B6807" s="2" t="s">
        <v>5033</v>
      </c>
      <c r="C6807" s="2" t="s">
        <v>5190</v>
      </c>
      <c r="D6807" s="13" t="n">
        <v>45658</v>
      </c>
      <c r="E6807" s="2" t="s">
        <v>98</v>
      </c>
      <c r="F6807" s="2" t="s">
        <v>98</v>
      </c>
      <c r="G6807" s="2" t="s">
        <v>111</v>
      </c>
    </row>
    <row r="6808" customFormat="false" ht="15" hidden="false" customHeight="false" outlineLevel="0" collapsed="false">
      <c r="A6808" s="2" t="s">
        <v>11974</v>
      </c>
      <c r="B6808" s="2" t="s">
        <v>5113</v>
      </c>
      <c r="C6808" s="2" t="s">
        <v>5190</v>
      </c>
      <c r="D6808" s="13" t="n">
        <v>45826</v>
      </c>
      <c r="E6808" s="2" t="s">
        <v>98</v>
      </c>
      <c r="F6808" s="2" t="s">
        <v>98</v>
      </c>
      <c r="G6808" s="2" t="s">
        <v>124</v>
      </c>
    </row>
    <row r="6809" customFormat="false" ht="15" hidden="false" customHeight="false" outlineLevel="0" collapsed="false">
      <c r="A6809" s="2" t="s">
        <v>11975</v>
      </c>
      <c r="B6809" s="2" t="s">
        <v>4995</v>
      </c>
      <c r="C6809" s="2" t="s">
        <v>5172</v>
      </c>
      <c r="D6809" s="13" t="n">
        <v>46014</v>
      </c>
      <c r="E6809" s="2" t="s">
        <v>98</v>
      </c>
      <c r="F6809" s="2" t="s">
        <v>98</v>
      </c>
      <c r="G6809" s="2" t="s">
        <v>120</v>
      </c>
    </row>
    <row r="6810" customFormat="false" ht="15" hidden="false" customHeight="false" outlineLevel="0" collapsed="false">
      <c r="A6810" s="2" t="s">
        <v>11976</v>
      </c>
      <c r="B6810" s="2" t="s">
        <v>3250</v>
      </c>
      <c r="C6810" s="2" t="s">
        <v>5190</v>
      </c>
      <c r="D6810" s="13" t="n">
        <v>45757</v>
      </c>
      <c r="E6810" s="2" t="s">
        <v>98</v>
      </c>
      <c r="F6810" s="2" t="s">
        <v>128</v>
      </c>
      <c r="G6810" s="2" t="s">
        <v>111</v>
      </c>
    </row>
    <row r="6811" customFormat="false" ht="15" hidden="false" customHeight="false" outlineLevel="0" collapsed="false">
      <c r="A6811" s="2" t="s">
        <v>11977</v>
      </c>
      <c r="B6811" s="2" t="s">
        <v>635</v>
      </c>
      <c r="C6811" s="2" t="s">
        <v>5168</v>
      </c>
      <c r="D6811" s="13" t="n">
        <v>45871</v>
      </c>
      <c r="E6811" s="2" t="s">
        <v>139</v>
      </c>
      <c r="F6811" s="2" t="s">
        <v>98</v>
      </c>
      <c r="G6811" s="2" t="s">
        <v>136</v>
      </c>
    </row>
    <row r="6812" customFormat="false" ht="15" hidden="false" customHeight="false" outlineLevel="0" collapsed="false">
      <c r="A6812" s="2" t="s">
        <v>11978</v>
      </c>
      <c r="B6812" s="2" t="s">
        <v>1054</v>
      </c>
      <c r="C6812" s="2" t="s">
        <v>5164</v>
      </c>
      <c r="D6812" s="13" t="n">
        <v>45864</v>
      </c>
      <c r="E6812" s="2" t="s">
        <v>98</v>
      </c>
      <c r="F6812" s="2" t="s">
        <v>141</v>
      </c>
      <c r="G6812" s="2" t="s">
        <v>124</v>
      </c>
    </row>
    <row r="6813" customFormat="false" ht="15" hidden="false" customHeight="false" outlineLevel="0" collapsed="false">
      <c r="A6813" s="2" t="s">
        <v>11979</v>
      </c>
      <c r="B6813" s="2" t="s">
        <v>545</v>
      </c>
      <c r="C6813" s="2" t="s">
        <v>5164</v>
      </c>
      <c r="D6813" s="13" t="n">
        <v>45398</v>
      </c>
      <c r="E6813" s="2" t="s">
        <v>98</v>
      </c>
      <c r="F6813" s="2" t="s">
        <v>165</v>
      </c>
      <c r="G6813" s="2" t="s">
        <v>142</v>
      </c>
    </row>
    <row r="6814" customFormat="false" ht="15" hidden="false" customHeight="false" outlineLevel="0" collapsed="false">
      <c r="A6814" s="2" t="s">
        <v>11980</v>
      </c>
      <c r="B6814" s="2" t="s">
        <v>5074</v>
      </c>
      <c r="C6814" s="2" t="s">
        <v>5190</v>
      </c>
      <c r="D6814" s="13" t="n">
        <v>45671</v>
      </c>
      <c r="E6814" s="2" t="s">
        <v>98</v>
      </c>
      <c r="F6814" s="2" t="s">
        <v>98</v>
      </c>
      <c r="G6814" s="2" t="s">
        <v>136</v>
      </c>
    </row>
    <row r="6815" customFormat="false" ht="15" hidden="false" customHeight="false" outlineLevel="0" collapsed="false">
      <c r="A6815" s="2" t="s">
        <v>11981</v>
      </c>
      <c r="B6815" s="2" t="s">
        <v>3682</v>
      </c>
      <c r="C6815" s="2" t="s">
        <v>5164</v>
      </c>
      <c r="D6815" s="13" t="n">
        <v>45556</v>
      </c>
      <c r="E6815" s="2" t="s">
        <v>98</v>
      </c>
      <c r="F6815" s="2" t="s">
        <v>98</v>
      </c>
      <c r="G6815" s="2" t="s">
        <v>109</v>
      </c>
    </row>
    <row r="6816" customFormat="false" ht="15" hidden="false" customHeight="false" outlineLevel="0" collapsed="false">
      <c r="A6816" s="2" t="s">
        <v>11982</v>
      </c>
      <c r="B6816" s="2" t="s">
        <v>2604</v>
      </c>
      <c r="C6816" s="2" t="s">
        <v>5190</v>
      </c>
      <c r="D6816" s="13" t="n">
        <v>45299</v>
      </c>
      <c r="E6816" s="2" t="s">
        <v>98</v>
      </c>
      <c r="F6816" s="2" t="s">
        <v>165</v>
      </c>
      <c r="G6816" s="2" t="s">
        <v>136</v>
      </c>
    </row>
    <row r="6817" customFormat="false" ht="15" hidden="false" customHeight="false" outlineLevel="0" collapsed="false">
      <c r="A6817" s="2" t="s">
        <v>11983</v>
      </c>
      <c r="B6817" s="2" t="s">
        <v>2005</v>
      </c>
      <c r="C6817" s="2" t="s">
        <v>5166</v>
      </c>
      <c r="D6817" s="13" t="n">
        <v>46057</v>
      </c>
      <c r="E6817" s="2" t="s">
        <v>128</v>
      </c>
      <c r="F6817" s="2" t="s">
        <v>139</v>
      </c>
      <c r="G6817" s="2" t="s">
        <v>109</v>
      </c>
    </row>
    <row r="6818" customFormat="false" ht="15" hidden="false" customHeight="false" outlineLevel="0" collapsed="false">
      <c r="A6818" s="2" t="s">
        <v>11984</v>
      </c>
      <c r="B6818" s="2" t="s">
        <v>2616</v>
      </c>
      <c r="C6818" s="2" t="s">
        <v>5168</v>
      </c>
      <c r="D6818" s="13" t="n">
        <v>45571</v>
      </c>
      <c r="E6818" s="2" t="s">
        <v>104</v>
      </c>
      <c r="F6818" s="2" t="s">
        <v>98</v>
      </c>
      <c r="G6818" s="2" t="s">
        <v>109</v>
      </c>
    </row>
    <row r="6819" customFormat="false" ht="15" hidden="false" customHeight="false" outlineLevel="0" collapsed="false">
      <c r="A6819" s="2" t="s">
        <v>11985</v>
      </c>
      <c r="B6819" s="2" t="s">
        <v>3022</v>
      </c>
      <c r="C6819" s="2" t="s">
        <v>5164</v>
      </c>
      <c r="D6819" s="13" t="n">
        <v>45747</v>
      </c>
      <c r="E6819" s="2" t="s">
        <v>98</v>
      </c>
      <c r="F6819" s="2" t="s">
        <v>119</v>
      </c>
      <c r="G6819" s="2" t="s">
        <v>124</v>
      </c>
    </row>
    <row r="6820" customFormat="false" ht="15" hidden="false" customHeight="false" outlineLevel="0" collapsed="false">
      <c r="A6820" s="2" t="s">
        <v>11986</v>
      </c>
      <c r="B6820" s="2" t="s">
        <v>299</v>
      </c>
      <c r="C6820" s="2" t="s">
        <v>5168</v>
      </c>
      <c r="D6820" s="13" t="n">
        <v>45698</v>
      </c>
      <c r="E6820" s="2" t="s">
        <v>139</v>
      </c>
      <c r="F6820" s="2" t="s">
        <v>98</v>
      </c>
      <c r="G6820" s="2" t="s">
        <v>130</v>
      </c>
    </row>
    <row r="6821" customFormat="false" ht="15" hidden="false" customHeight="false" outlineLevel="0" collapsed="false">
      <c r="A6821" s="2" t="s">
        <v>11987</v>
      </c>
      <c r="B6821" s="2" t="s">
        <v>1305</v>
      </c>
      <c r="C6821" s="2" t="s">
        <v>5164</v>
      </c>
      <c r="D6821" s="13" t="n">
        <v>45996</v>
      </c>
      <c r="E6821" s="2" t="s">
        <v>98</v>
      </c>
      <c r="F6821" s="2" t="s">
        <v>114</v>
      </c>
      <c r="G6821" s="2" t="s">
        <v>136</v>
      </c>
    </row>
    <row r="6822" customFormat="false" ht="15" hidden="false" customHeight="false" outlineLevel="0" collapsed="false">
      <c r="A6822" s="2" t="s">
        <v>11988</v>
      </c>
      <c r="B6822" s="2" t="s">
        <v>3950</v>
      </c>
      <c r="C6822" s="2" t="s">
        <v>5164</v>
      </c>
      <c r="D6822" s="13" t="n">
        <v>45837</v>
      </c>
      <c r="E6822" s="2" t="s">
        <v>98</v>
      </c>
      <c r="F6822" s="2" t="s">
        <v>141</v>
      </c>
      <c r="G6822" s="2" t="s">
        <v>115</v>
      </c>
    </row>
    <row r="6823" customFormat="false" ht="15" hidden="false" customHeight="false" outlineLevel="0" collapsed="false">
      <c r="A6823" s="2" t="s">
        <v>11989</v>
      </c>
      <c r="B6823" s="2" t="s">
        <v>2486</v>
      </c>
      <c r="C6823" s="2" t="s">
        <v>5190</v>
      </c>
      <c r="D6823" s="13" t="n">
        <v>45743</v>
      </c>
      <c r="E6823" s="2" t="s">
        <v>98</v>
      </c>
      <c r="F6823" s="2" t="s">
        <v>139</v>
      </c>
      <c r="G6823" s="2" t="s">
        <v>124</v>
      </c>
    </row>
    <row r="6824" customFormat="false" ht="15" hidden="false" customHeight="false" outlineLevel="0" collapsed="false">
      <c r="A6824" s="2" t="s">
        <v>11990</v>
      </c>
      <c r="B6824" s="2" t="s">
        <v>5107</v>
      </c>
      <c r="C6824" s="2" t="s">
        <v>5172</v>
      </c>
      <c r="D6824" s="13" t="n">
        <v>45709</v>
      </c>
      <c r="E6824" s="2" t="s">
        <v>98</v>
      </c>
      <c r="F6824" s="2" t="s">
        <v>98</v>
      </c>
      <c r="G6824" s="2" t="s">
        <v>120</v>
      </c>
    </row>
    <row r="6825" customFormat="false" ht="15" hidden="false" customHeight="false" outlineLevel="0" collapsed="false">
      <c r="A6825" s="2" t="s">
        <v>11991</v>
      </c>
      <c r="B6825" s="2" t="s">
        <v>1549</v>
      </c>
      <c r="C6825" s="2" t="s">
        <v>5164</v>
      </c>
      <c r="D6825" s="13" t="n">
        <v>45566</v>
      </c>
      <c r="E6825" s="2" t="s">
        <v>98</v>
      </c>
      <c r="F6825" s="2" t="s">
        <v>108</v>
      </c>
      <c r="G6825" s="2" t="s">
        <v>136</v>
      </c>
    </row>
    <row r="6826" customFormat="false" ht="15" hidden="false" customHeight="false" outlineLevel="0" collapsed="false">
      <c r="A6826" s="2" t="s">
        <v>11992</v>
      </c>
      <c r="B6826" s="2" t="s">
        <v>4974</v>
      </c>
      <c r="C6826" s="2" t="s">
        <v>5172</v>
      </c>
      <c r="D6826" s="13" t="n">
        <v>45817</v>
      </c>
      <c r="E6826" s="2" t="s">
        <v>98</v>
      </c>
      <c r="F6826" s="2" t="s">
        <v>98</v>
      </c>
      <c r="G6826" s="2" t="s">
        <v>111</v>
      </c>
    </row>
    <row r="6827" customFormat="false" ht="15" hidden="false" customHeight="false" outlineLevel="0" collapsed="false">
      <c r="A6827" s="2" t="s">
        <v>11993</v>
      </c>
      <c r="B6827" s="2" t="s">
        <v>5134</v>
      </c>
      <c r="C6827" s="2" t="s">
        <v>5190</v>
      </c>
      <c r="D6827" s="13" t="n">
        <v>45855</v>
      </c>
      <c r="E6827" s="2" t="s">
        <v>98</v>
      </c>
      <c r="F6827" s="2" t="s">
        <v>98</v>
      </c>
      <c r="G6827" s="2" t="s">
        <v>136</v>
      </c>
    </row>
    <row r="6828" customFormat="false" ht="15" hidden="false" customHeight="false" outlineLevel="0" collapsed="false">
      <c r="A6828" s="2" t="s">
        <v>11994</v>
      </c>
      <c r="B6828" s="2" t="s">
        <v>5053</v>
      </c>
      <c r="C6828" s="2" t="s">
        <v>5172</v>
      </c>
      <c r="D6828" s="13" t="n">
        <v>45888</v>
      </c>
      <c r="E6828" s="2" t="s">
        <v>98</v>
      </c>
      <c r="F6828" s="2" t="s">
        <v>98</v>
      </c>
      <c r="G6828" s="2" t="s">
        <v>142</v>
      </c>
    </row>
    <row r="6829" customFormat="false" ht="15" hidden="false" customHeight="false" outlineLevel="0" collapsed="false">
      <c r="A6829" s="2" t="s">
        <v>11995</v>
      </c>
      <c r="B6829" s="2" t="s">
        <v>153</v>
      </c>
      <c r="C6829" s="2" t="s">
        <v>5172</v>
      </c>
      <c r="D6829" s="13" t="n">
        <v>45803</v>
      </c>
      <c r="E6829" s="2" t="s">
        <v>119</v>
      </c>
      <c r="F6829" s="2" t="s">
        <v>98</v>
      </c>
      <c r="G6829" s="2" t="s">
        <v>109</v>
      </c>
    </row>
    <row r="6830" customFormat="false" ht="15" hidden="false" customHeight="false" outlineLevel="0" collapsed="false">
      <c r="A6830" s="2" t="s">
        <v>11996</v>
      </c>
      <c r="B6830" s="2" t="s">
        <v>4935</v>
      </c>
      <c r="C6830" s="2" t="s">
        <v>5172</v>
      </c>
      <c r="D6830" s="13" t="n">
        <v>45937</v>
      </c>
      <c r="E6830" s="2" t="s">
        <v>108</v>
      </c>
      <c r="F6830" s="2" t="s">
        <v>98</v>
      </c>
      <c r="G6830" s="2" t="s">
        <v>109</v>
      </c>
    </row>
    <row r="6831" customFormat="false" ht="15" hidden="false" customHeight="false" outlineLevel="0" collapsed="false">
      <c r="A6831" s="2" t="s">
        <v>11997</v>
      </c>
      <c r="B6831" s="2" t="s">
        <v>495</v>
      </c>
      <c r="C6831" s="2" t="s">
        <v>5166</v>
      </c>
      <c r="D6831" s="13" t="n">
        <v>46240</v>
      </c>
      <c r="E6831" s="2" t="s">
        <v>141</v>
      </c>
      <c r="F6831" s="2" t="s">
        <v>119</v>
      </c>
      <c r="G6831" s="2" t="s">
        <v>130</v>
      </c>
    </row>
    <row r="6832" customFormat="false" ht="15" hidden="false" customHeight="false" outlineLevel="0" collapsed="false">
      <c r="A6832" s="2" t="s">
        <v>11998</v>
      </c>
      <c r="B6832" s="2" t="s">
        <v>4420</v>
      </c>
      <c r="C6832" s="2" t="s">
        <v>5168</v>
      </c>
      <c r="D6832" s="13" t="n">
        <v>45804</v>
      </c>
      <c r="E6832" s="2" t="s">
        <v>108</v>
      </c>
      <c r="F6832" s="2" t="s">
        <v>98</v>
      </c>
      <c r="G6832" s="2" t="s">
        <v>99</v>
      </c>
    </row>
    <row r="6833" customFormat="false" ht="15" hidden="false" customHeight="false" outlineLevel="0" collapsed="false">
      <c r="A6833" s="2" t="s">
        <v>11999</v>
      </c>
      <c r="B6833" s="2" t="s">
        <v>702</v>
      </c>
      <c r="C6833" s="2" t="s">
        <v>5166</v>
      </c>
      <c r="D6833" s="13" t="n">
        <v>45953</v>
      </c>
      <c r="E6833" s="2" t="s">
        <v>139</v>
      </c>
      <c r="F6833" s="2" t="s">
        <v>98</v>
      </c>
      <c r="G6833" s="2" t="s">
        <v>115</v>
      </c>
    </row>
    <row r="6834" customFormat="false" ht="15" hidden="false" customHeight="false" outlineLevel="0" collapsed="false">
      <c r="A6834" s="2" t="s">
        <v>12000</v>
      </c>
      <c r="B6834" s="2" t="s">
        <v>1453</v>
      </c>
      <c r="C6834" s="2" t="s">
        <v>5172</v>
      </c>
      <c r="D6834" s="13" t="n">
        <v>45703</v>
      </c>
      <c r="E6834" s="2" t="s">
        <v>139</v>
      </c>
      <c r="F6834" s="2" t="s">
        <v>98</v>
      </c>
      <c r="G6834" s="2" t="s">
        <v>130</v>
      </c>
    </row>
    <row r="6835" customFormat="false" ht="15" hidden="false" customHeight="false" outlineLevel="0" collapsed="false">
      <c r="A6835" s="2" t="s">
        <v>12001</v>
      </c>
      <c r="B6835" s="2" t="s">
        <v>4961</v>
      </c>
      <c r="C6835" s="2" t="s">
        <v>5172</v>
      </c>
      <c r="D6835" s="13" t="n">
        <v>45486</v>
      </c>
      <c r="E6835" s="2" t="s">
        <v>98</v>
      </c>
      <c r="F6835" s="2" t="s">
        <v>98</v>
      </c>
      <c r="G6835" s="2" t="s">
        <v>142</v>
      </c>
    </row>
    <row r="6836" customFormat="false" ht="15" hidden="false" customHeight="false" outlineLevel="0" collapsed="false">
      <c r="A6836" s="2" t="s">
        <v>12002</v>
      </c>
      <c r="B6836" s="2" t="s">
        <v>4776</v>
      </c>
      <c r="C6836" s="2" t="s">
        <v>5168</v>
      </c>
      <c r="D6836" s="13" t="n">
        <v>45711</v>
      </c>
      <c r="E6836" s="2" t="s">
        <v>139</v>
      </c>
      <c r="F6836" s="2" t="s">
        <v>98</v>
      </c>
      <c r="G6836" s="2" t="s">
        <v>120</v>
      </c>
    </row>
    <row r="6837" customFormat="false" ht="15" hidden="false" customHeight="false" outlineLevel="0" collapsed="false">
      <c r="A6837" s="2" t="s">
        <v>12003</v>
      </c>
      <c r="B6837" s="2" t="s">
        <v>3765</v>
      </c>
      <c r="C6837" s="2" t="s">
        <v>5168</v>
      </c>
      <c r="D6837" s="13" t="n">
        <v>46222</v>
      </c>
      <c r="E6837" s="2" t="s">
        <v>139</v>
      </c>
      <c r="F6837" s="2" t="s">
        <v>98</v>
      </c>
      <c r="G6837" s="2" t="s">
        <v>142</v>
      </c>
    </row>
    <row r="6838" customFormat="false" ht="15" hidden="false" customHeight="false" outlineLevel="0" collapsed="false">
      <c r="A6838" s="2" t="s">
        <v>12004</v>
      </c>
      <c r="B6838" s="2" t="s">
        <v>4544</v>
      </c>
      <c r="C6838" s="2" t="s">
        <v>5164</v>
      </c>
      <c r="D6838" s="13" t="n">
        <v>45711</v>
      </c>
      <c r="E6838" s="2" t="s">
        <v>98</v>
      </c>
      <c r="F6838" s="2" t="s">
        <v>163</v>
      </c>
      <c r="G6838" s="2" t="s">
        <v>99</v>
      </c>
    </row>
    <row r="6839" customFormat="false" ht="15" hidden="false" customHeight="false" outlineLevel="0" collapsed="false">
      <c r="A6839" s="2" t="s">
        <v>12005</v>
      </c>
      <c r="B6839" s="2" t="s">
        <v>4760</v>
      </c>
      <c r="C6839" s="2" t="s">
        <v>5168</v>
      </c>
      <c r="D6839" s="13" t="n">
        <v>45783</v>
      </c>
      <c r="E6839" s="2" t="s">
        <v>98</v>
      </c>
      <c r="F6839" s="2" t="s">
        <v>98</v>
      </c>
      <c r="G6839" s="2" t="s">
        <v>115</v>
      </c>
    </row>
    <row r="6840" customFormat="false" ht="15" hidden="false" customHeight="false" outlineLevel="0" collapsed="false">
      <c r="A6840" s="2" t="s">
        <v>12006</v>
      </c>
      <c r="B6840" s="2" t="s">
        <v>3506</v>
      </c>
      <c r="C6840" s="2" t="s">
        <v>5166</v>
      </c>
      <c r="D6840" s="13" t="n">
        <v>45537</v>
      </c>
      <c r="E6840" s="2" t="s">
        <v>128</v>
      </c>
      <c r="F6840" s="2" t="s">
        <v>123</v>
      </c>
      <c r="G6840" s="2" t="s">
        <v>124</v>
      </c>
    </row>
    <row r="6841" customFormat="false" ht="15" hidden="false" customHeight="false" outlineLevel="0" collapsed="false">
      <c r="A6841" s="2" t="s">
        <v>12007</v>
      </c>
      <c r="B6841" s="2" t="s">
        <v>1498</v>
      </c>
      <c r="C6841" s="2" t="s">
        <v>5172</v>
      </c>
      <c r="D6841" s="13" t="n">
        <v>45608</v>
      </c>
      <c r="E6841" s="2" t="s">
        <v>119</v>
      </c>
      <c r="F6841" s="2" t="s">
        <v>98</v>
      </c>
      <c r="G6841" s="2" t="s">
        <v>133</v>
      </c>
    </row>
    <row r="6842" customFormat="false" ht="15" hidden="false" customHeight="false" outlineLevel="0" collapsed="false">
      <c r="A6842" s="2" t="s">
        <v>12008</v>
      </c>
      <c r="B6842" s="2" t="s">
        <v>4993</v>
      </c>
      <c r="C6842" s="2" t="s">
        <v>5190</v>
      </c>
      <c r="D6842" s="13" t="n">
        <v>45735</v>
      </c>
      <c r="E6842" s="2" t="s">
        <v>98</v>
      </c>
      <c r="F6842" s="2" t="s">
        <v>98</v>
      </c>
      <c r="G6842" s="2" t="s">
        <v>115</v>
      </c>
    </row>
    <row r="6843" customFormat="false" ht="15" hidden="false" customHeight="false" outlineLevel="0" collapsed="false">
      <c r="A6843" s="2" t="s">
        <v>12009</v>
      </c>
      <c r="B6843" s="2" t="s">
        <v>3794</v>
      </c>
      <c r="C6843" s="2" t="s">
        <v>5166</v>
      </c>
      <c r="D6843" s="13" t="n">
        <v>45825</v>
      </c>
      <c r="E6843" s="2" t="s">
        <v>104</v>
      </c>
      <c r="F6843" s="2" t="s">
        <v>98</v>
      </c>
      <c r="G6843" s="2" t="s">
        <v>124</v>
      </c>
    </row>
    <row r="6844" customFormat="false" ht="15" hidden="false" customHeight="false" outlineLevel="0" collapsed="false">
      <c r="A6844" s="2" t="s">
        <v>12010</v>
      </c>
      <c r="B6844" s="2" t="s">
        <v>4216</v>
      </c>
      <c r="C6844" s="2" t="s">
        <v>5168</v>
      </c>
      <c r="D6844" s="13" t="n">
        <v>45876</v>
      </c>
      <c r="E6844" s="2" t="s">
        <v>128</v>
      </c>
      <c r="F6844" s="2" t="s">
        <v>98</v>
      </c>
      <c r="G6844" s="2" t="s">
        <v>109</v>
      </c>
    </row>
    <row r="6845" customFormat="false" ht="15" hidden="false" customHeight="false" outlineLevel="0" collapsed="false">
      <c r="A6845" s="2" t="s">
        <v>12011</v>
      </c>
      <c r="B6845" s="2" t="s">
        <v>579</v>
      </c>
      <c r="C6845" s="2" t="s">
        <v>5166</v>
      </c>
      <c r="D6845" s="13" t="n">
        <v>45851</v>
      </c>
      <c r="E6845" s="2" t="s">
        <v>141</v>
      </c>
      <c r="F6845" s="2" t="s">
        <v>139</v>
      </c>
      <c r="G6845" s="2" t="s">
        <v>111</v>
      </c>
    </row>
    <row r="6846" customFormat="false" ht="15" hidden="false" customHeight="false" outlineLevel="0" collapsed="false">
      <c r="A6846" s="2" t="s">
        <v>12012</v>
      </c>
      <c r="B6846" s="2" t="s">
        <v>414</v>
      </c>
      <c r="C6846" s="2" t="s">
        <v>5168</v>
      </c>
      <c r="D6846" s="13" t="n">
        <v>45821</v>
      </c>
      <c r="E6846" s="2" t="s">
        <v>165</v>
      </c>
      <c r="F6846" s="2" t="s">
        <v>98</v>
      </c>
      <c r="G6846" s="2" t="s">
        <v>133</v>
      </c>
    </row>
    <row r="6847" customFormat="false" ht="15" hidden="false" customHeight="false" outlineLevel="0" collapsed="false">
      <c r="A6847" s="2" t="s">
        <v>12013</v>
      </c>
      <c r="B6847" s="2" t="s">
        <v>1299</v>
      </c>
      <c r="C6847" s="2" t="s">
        <v>5190</v>
      </c>
      <c r="D6847" s="13" t="n">
        <v>45799</v>
      </c>
      <c r="E6847" s="2" t="s">
        <v>98</v>
      </c>
      <c r="F6847" s="2" t="s">
        <v>145</v>
      </c>
      <c r="G6847" s="2" t="s">
        <v>120</v>
      </c>
    </row>
    <row r="6848" customFormat="false" ht="15" hidden="false" customHeight="false" outlineLevel="0" collapsed="false">
      <c r="A6848" s="2" t="s">
        <v>12014</v>
      </c>
      <c r="B6848" s="2" t="s">
        <v>4745</v>
      </c>
      <c r="C6848" s="2" t="s">
        <v>5166</v>
      </c>
      <c r="D6848" s="13" t="n">
        <v>45545</v>
      </c>
      <c r="E6848" s="2" t="s">
        <v>108</v>
      </c>
      <c r="F6848" s="2" t="s">
        <v>114</v>
      </c>
      <c r="G6848" s="2" t="s">
        <v>115</v>
      </c>
    </row>
    <row r="6849" customFormat="false" ht="15" hidden="false" customHeight="false" outlineLevel="0" collapsed="false">
      <c r="A6849" s="2" t="s">
        <v>12015</v>
      </c>
      <c r="B6849" s="2" t="s">
        <v>515</v>
      </c>
      <c r="C6849" s="2" t="s">
        <v>5168</v>
      </c>
      <c r="D6849" s="13" t="n">
        <v>45861</v>
      </c>
      <c r="E6849" s="2" t="s">
        <v>119</v>
      </c>
      <c r="F6849" s="2" t="s">
        <v>98</v>
      </c>
      <c r="G6849" s="2" t="s">
        <v>130</v>
      </c>
    </row>
    <row r="6850" customFormat="false" ht="15" hidden="false" customHeight="false" outlineLevel="0" collapsed="false">
      <c r="A6850" s="2" t="s">
        <v>12016</v>
      </c>
      <c r="B6850" s="2" t="s">
        <v>5071</v>
      </c>
      <c r="C6850" s="2" t="s">
        <v>5172</v>
      </c>
      <c r="D6850" s="13" t="n">
        <v>45739</v>
      </c>
      <c r="E6850" s="2" t="s">
        <v>98</v>
      </c>
      <c r="F6850" s="2" t="s">
        <v>98</v>
      </c>
      <c r="G6850" s="2" t="s">
        <v>136</v>
      </c>
    </row>
    <row r="6851" customFormat="false" ht="15" hidden="false" customHeight="false" outlineLevel="0" collapsed="false">
      <c r="A6851" s="2" t="s">
        <v>12017</v>
      </c>
      <c r="B6851" s="2" t="s">
        <v>2048</v>
      </c>
      <c r="C6851" s="2" t="s">
        <v>5190</v>
      </c>
      <c r="D6851" s="13" t="n">
        <v>45746</v>
      </c>
      <c r="E6851" s="2" t="s">
        <v>98</v>
      </c>
      <c r="F6851" s="2" t="s">
        <v>98</v>
      </c>
      <c r="G6851" s="2" t="s">
        <v>130</v>
      </c>
    </row>
    <row r="6852" customFormat="false" ht="15" hidden="false" customHeight="false" outlineLevel="0" collapsed="false">
      <c r="A6852" s="2" t="s">
        <v>12018</v>
      </c>
      <c r="B6852" s="2" t="s">
        <v>2793</v>
      </c>
      <c r="C6852" s="2" t="s">
        <v>5166</v>
      </c>
      <c r="D6852" s="13" t="n">
        <v>45675</v>
      </c>
      <c r="E6852" s="2" t="s">
        <v>128</v>
      </c>
      <c r="F6852" s="2" t="s">
        <v>98</v>
      </c>
      <c r="G6852" s="2" t="s">
        <v>142</v>
      </c>
    </row>
    <row r="6853" customFormat="false" ht="15" hidden="false" customHeight="false" outlineLevel="0" collapsed="false">
      <c r="A6853" s="2" t="s">
        <v>12019</v>
      </c>
      <c r="B6853" s="2" t="s">
        <v>1999</v>
      </c>
      <c r="C6853" s="2" t="s">
        <v>5166</v>
      </c>
      <c r="D6853" s="13" t="n">
        <v>45652</v>
      </c>
      <c r="E6853" s="2" t="s">
        <v>141</v>
      </c>
      <c r="F6853" s="2" t="s">
        <v>165</v>
      </c>
      <c r="G6853" s="2" t="s">
        <v>133</v>
      </c>
    </row>
    <row r="6854" customFormat="false" ht="15" hidden="false" customHeight="false" outlineLevel="0" collapsed="false">
      <c r="A6854" s="2" t="s">
        <v>12020</v>
      </c>
      <c r="B6854" s="2" t="s">
        <v>3365</v>
      </c>
      <c r="C6854" s="2" t="s">
        <v>5164</v>
      </c>
      <c r="D6854" s="13" t="n">
        <v>46054</v>
      </c>
      <c r="E6854" s="2" t="s">
        <v>98</v>
      </c>
      <c r="F6854" s="2" t="s">
        <v>98</v>
      </c>
      <c r="G6854" s="2" t="s">
        <v>109</v>
      </c>
    </row>
    <row r="6855" customFormat="false" ht="15" hidden="false" customHeight="false" outlineLevel="0" collapsed="false">
      <c r="A6855" s="2" t="s">
        <v>12021</v>
      </c>
      <c r="B6855" s="2" t="s">
        <v>1139</v>
      </c>
      <c r="C6855" s="2" t="s">
        <v>5164</v>
      </c>
      <c r="D6855" s="13" t="n">
        <v>45864</v>
      </c>
      <c r="E6855" s="2" t="s">
        <v>98</v>
      </c>
      <c r="F6855" s="2" t="s">
        <v>119</v>
      </c>
      <c r="G6855" s="2" t="s">
        <v>120</v>
      </c>
    </row>
    <row r="6856" customFormat="false" ht="15" hidden="false" customHeight="false" outlineLevel="0" collapsed="false">
      <c r="A6856" s="2" t="s">
        <v>12022</v>
      </c>
      <c r="B6856" s="2" t="s">
        <v>2645</v>
      </c>
      <c r="C6856" s="2" t="s">
        <v>5164</v>
      </c>
      <c r="D6856" s="13" t="n">
        <v>45746</v>
      </c>
      <c r="E6856" s="2" t="s">
        <v>98</v>
      </c>
      <c r="F6856" s="2" t="s">
        <v>139</v>
      </c>
      <c r="G6856" s="2" t="s">
        <v>142</v>
      </c>
    </row>
    <row r="6857" customFormat="false" ht="15" hidden="false" customHeight="false" outlineLevel="0" collapsed="false">
      <c r="A6857" s="2" t="s">
        <v>12023</v>
      </c>
      <c r="B6857" s="2" t="s">
        <v>4978</v>
      </c>
      <c r="C6857" s="2" t="s">
        <v>5190</v>
      </c>
      <c r="D6857" s="13" t="n">
        <v>45895</v>
      </c>
      <c r="E6857" s="2" t="s">
        <v>98</v>
      </c>
      <c r="F6857" s="2" t="s">
        <v>98</v>
      </c>
      <c r="G6857" s="2" t="s">
        <v>111</v>
      </c>
    </row>
    <row r="6858" customFormat="false" ht="15" hidden="false" customHeight="false" outlineLevel="0" collapsed="false">
      <c r="A6858" s="2" t="s">
        <v>12024</v>
      </c>
      <c r="B6858" s="2" t="s">
        <v>4777</v>
      </c>
      <c r="C6858" s="2" t="s">
        <v>5168</v>
      </c>
      <c r="D6858" s="13" t="n">
        <v>45811</v>
      </c>
      <c r="E6858" s="2" t="s">
        <v>114</v>
      </c>
      <c r="F6858" s="2" t="s">
        <v>98</v>
      </c>
      <c r="G6858" s="2" t="s">
        <v>136</v>
      </c>
    </row>
    <row r="6859" customFormat="false" ht="15" hidden="false" customHeight="false" outlineLevel="0" collapsed="false">
      <c r="A6859" s="2" t="s">
        <v>12025</v>
      </c>
      <c r="B6859" s="2" t="s">
        <v>3550</v>
      </c>
      <c r="C6859" s="2" t="s">
        <v>5168</v>
      </c>
      <c r="D6859" s="13" t="n">
        <v>46126</v>
      </c>
      <c r="E6859" s="2" t="s">
        <v>139</v>
      </c>
      <c r="F6859" s="2" t="s">
        <v>98</v>
      </c>
      <c r="G6859" s="2" t="s">
        <v>130</v>
      </c>
    </row>
    <row r="6860" customFormat="false" ht="15" hidden="false" customHeight="false" outlineLevel="0" collapsed="false">
      <c r="A6860" s="2" t="s">
        <v>12026</v>
      </c>
      <c r="B6860" s="2" t="s">
        <v>1476</v>
      </c>
      <c r="C6860" s="2" t="s">
        <v>5190</v>
      </c>
      <c r="D6860" s="13" t="n">
        <v>45675</v>
      </c>
      <c r="E6860" s="2" t="s">
        <v>98</v>
      </c>
      <c r="F6860" s="2" t="s">
        <v>104</v>
      </c>
      <c r="G6860" s="2" t="s">
        <v>99</v>
      </c>
    </row>
    <row r="6861" customFormat="false" ht="15" hidden="false" customHeight="false" outlineLevel="0" collapsed="false">
      <c r="A6861" s="2" t="s">
        <v>12027</v>
      </c>
      <c r="B6861" s="2" t="s">
        <v>4934</v>
      </c>
      <c r="C6861" s="2" t="s">
        <v>5168</v>
      </c>
      <c r="D6861" s="13" t="n">
        <v>46143</v>
      </c>
      <c r="E6861" s="2" t="s">
        <v>98</v>
      </c>
      <c r="F6861" s="2" t="s">
        <v>98</v>
      </c>
      <c r="G6861" s="2" t="s">
        <v>120</v>
      </c>
    </row>
    <row r="6862" customFormat="false" ht="15" hidden="false" customHeight="false" outlineLevel="0" collapsed="false">
      <c r="A6862" s="2" t="s">
        <v>12028</v>
      </c>
      <c r="B6862" s="2" t="s">
        <v>2343</v>
      </c>
      <c r="C6862" s="2" t="s">
        <v>5166</v>
      </c>
      <c r="D6862" s="13" t="n">
        <v>45786</v>
      </c>
      <c r="E6862" s="2" t="s">
        <v>104</v>
      </c>
      <c r="F6862" s="2" t="s">
        <v>114</v>
      </c>
      <c r="G6862" s="2" t="s">
        <v>99</v>
      </c>
    </row>
    <row r="6863" customFormat="false" ht="15" hidden="false" customHeight="false" outlineLevel="0" collapsed="false">
      <c r="A6863" s="2" t="s">
        <v>12029</v>
      </c>
      <c r="B6863" s="2" t="s">
        <v>565</v>
      </c>
      <c r="C6863" s="2" t="s">
        <v>5164</v>
      </c>
      <c r="D6863" s="13" t="n">
        <v>45744</v>
      </c>
      <c r="E6863" s="2" t="s">
        <v>98</v>
      </c>
      <c r="F6863" s="2" t="s">
        <v>98</v>
      </c>
      <c r="G6863" s="2" t="s">
        <v>142</v>
      </c>
    </row>
    <row r="6864" customFormat="false" ht="15" hidden="false" customHeight="false" outlineLevel="0" collapsed="false">
      <c r="A6864" s="2" t="s">
        <v>12030</v>
      </c>
      <c r="B6864" s="2" t="s">
        <v>4952</v>
      </c>
      <c r="C6864" s="2" t="s">
        <v>5172</v>
      </c>
      <c r="D6864" s="13" t="n">
        <v>45677</v>
      </c>
      <c r="E6864" s="2" t="s">
        <v>98</v>
      </c>
      <c r="F6864" s="2" t="s">
        <v>98</v>
      </c>
      <c r="G6864" s="2" t="s">
        <v>133</v>
      </c>
    </row>
    <row r="6865" customFormat="false" ht="15" hidden="false" customHeight="false" outlineLevel="0" collapsed="false">
      <c r="A6865" s="2" t="s">
        <v>12031</v>
      </c>
      <c r="B6865" s="2" t="s">
        <v>2800</v>
      </c>
      <c r="C6865" s="2" t="s">
        <v>5172</v>
      </c>
      <c r="D6865" s="13" t="n">
        <v>45497</v>
      </c>
      <c r="E6865" s="2" t="s">
        <v>145</v>
      </c>
      <c r="F6865" s="2" t="s">
        <v>98</v>
      </c>
      <c r="G6865" s="2" t="s">
        <v>99</v>
      </c>
    </row>
    <row r="6866" customFormat="false" ht="15" hidden="false" customHeight="false" outlineLevel="0" collapsed="false">
      <c r="A6866" s="2" t="s">
        <v>12032</v>
      </c>
      <c r="B6866" s="2" t="s">
        <v>446</v>
      </c>
      <c r="C6866" s="2" t="s">
        <v>5168</v>
      </c>
      <c r="D6866" s="13" t="n">
        <v>45313</v>
      </c>
      <c r="E6866" s="2" t="s">
        <v>139</v>
      </c>
      <c r="F6866" s="2" t="s">
        <v>98</v>
      </c>
      <c r="G6866" s="2" t="s">
        <v>111</v>
      </c>
    </row>
    <row r="6867" customFormat="false" ht="15" hidden="false" customHeight="false" outlineLevel="0" collapsed="false">
      <c r="A6867" s="2" t="s">
        <v>12033</v>
      </c>
      <c r="B6867" s="2" t="s">
        <v>3115</v>
      </c>
      <c r="C6867" s="2" t="s">
        <v>5168</v>
      </c>
      <c r="D6867" s="13" t="n">
        <v>45554</v>
      </c>
      <c r="E6867" s="2" t="s">
        <v>98</v>
      </c>
      <c r="F6867" s="2" t="s">
        <v>98</v>
      </c>
      <c r="G6867" s="2" t="s">
        <v>130</v>
      </c>
    </row>
    <row r="6868" customFormat="false" ht="15" hidden="false" customHeight="false" outlineLevel="0" collapsed="false">
      <c r="A6868" s="2" t="s">
        <v>12034</v>
      </c>
      <c r="B6868" s="2" t="s">
        <v>4571</v>
      </c>
      <c r="C6868" s="2" t="s">
        <v>5164</v>
      </c>
      <c r="D6868" s="13" t="n">
        <v>45607</v>
      </c>
      <c r="E6868" s="2" t="s">
        <v>98</v>
      </c>
      <c r="F6868" s="2" t="s">
        <v>165</v>
      </c>
      <c r="G6868" s="2" t="s">
        <v>142</v>
      </c>
    </row>
    <row r="6869" customFormat="false" ht="15" hidden="false" customHeight="false" outlineLevel="0" collapsed="false">
      <c r="A6869" s="2" t="s">
        <v>12035</v>
      </c>
      <c r="B6869" s="2" t="s">
        <v>2673</v>
      </c>
      <c r="C6869" s="2" t="s">
        <v>5164</v>
      </c>
      <c r="D6869" s="13" t="n">
        <v>45730</v>
      </c>
      <c r="E6869" s="2" t="s">
        <v>98</v>
      </c>
      <c r="F6869" s="2" t="s">
        <v>98</v>
      </c>
      <c r="G6869" s="2" t="s">
        <v>120</v>
      </c>
    </row>
    <row r="6870" customFormat="false" ht="15" hidden="false" customHeight="false" outlineLevel="0" collapsed="false">
      <c r="A6870" s="2" t="s">
        <v>12036</v>
      </c>
      <c r="B6870" s="2" t="s">
        <v>2049</v>
      </c>
      <c r="C6870" s="2" t="s">
        <v>5168</v>
      </c>
      <c r="D6870" s="13" t="n">
        <v>45624</v>
      </c>
      <c r="E6870" s="2" t="s">
        <v>165</v>
      </c>
      <c r="F6870" s="2" t="s">
        <v>98</v>
      </c>
      <c r="G6870" s="2" t="s">
        <v>124</v>
      </c>
    </row>
    <row r="6871" customFormat="false" ht="15" hidden="false" customHeight="false" outlineLevel="0" collapsed="false">
      <c r="A6871" s="2" t="s">
        <v>12037</v>
      </c>
      <c r="B6871" s="2" t="s">
        <v>2800</v>
      </c>
      <c r="C6871" s="2" t="s">
        <v>5190</v>
      </c>
      <c r="D6871" s="13" t="n">
        <v>45751</v>
      </c>
      <c r="E6871" s="2" t="s">
        <v>98</v>
      </c>
      <c r="F6871" s="2" t="s">
        <v>145</v>
      </c>
      <c r="G6871" s="2" t="s">
        <v>115</v>
      </c>
    </row>
    <row r="6872" customFormat="false" ht="15" hidden="false" customHeight="false" outlineLevel="0" collapsed="false">
      <c r="A6872" s="2" t="s">
        <v>12038</v>
      </c>
      <c r="B6872" s="2" t="s">
        <v>249</v>
      </c>
      <c r="C6872" s="2" t="s">
        <v>5172</v>
      </c>
      <c r="D6872" s="13" t="n">
        <v>45522</v>
      </c>
      <c r="E6872" s="2" t="s">
        <v>141</v>
      </c>
      <c r="F6872" s="2" t="s">
        <v>98</v>
      </c>
      <c r="G6872" s="2" t="s">
        <v>130</v>
      </c>
    </row>
    <row r="6873" customFormat="false" ht="15" hidden="false" customHeight="false" outlineLevel="0" collapsed="false">
      <c r="A6873" s="2" t="s">
        <v>12039</v>
      </c>
      <c r="B6873" s="2" t="s">
        <v>5078</v>
      </c>
      <c r="C6873" s="2" t="s">
        <v>5172</v>
      </c>
      <c r="D6873" s="13" t="n">
        <v>45909</v>
      </c>
      <c r="E6873" s="2" t="s">
        <v>98</v>
      </c>
      <c r="F6873" s="2" t="s">
        <v>98</v>
      </c>
      <c r="G6873" s="2" t="s">
        <v>124</v>
      </c>
    </row>
    <row r="6874" customFormat="false" ht="15" hidden="false" customHeight="false" outlineLevel="0" collapsed="false">
      <c r="A6874" s="2" t="s">
        <v>12040</v>
      </c>
      <c r="B6874" s="2" t="s">
        <v>4585</v>
      </c>
      <c r="C6874" s="2" t="s">
        <v>5190</v>
      </c>
      <c r="D6874" s="13" t="n">
        <v>46159</v>
      </c>
      <c r="E6874" s="2" t="s">
        <v>98</v>
      </c>
      <c r="F6874" s="2" t="s">
        <v>104</v>
      </c>
      <c r="G6874" s="2" t="s">
        <v>109</v>
      </c>
    </row>
    <row r="6875" customFormat="false" ht="15" hidden="false" customHeight="false" outlineLevel="0" collapsed="false">
      <c r="A6875" s="2" t="s">
        <v>12041</v>
      </c>
      <c r="B6875" s="2" t="s">
        <v>2482</v>
      </c>
      <c r="C6875" s="2" t="s">
        <v>5168</v>
      </c>
      <c r="D6875" s="13" t="n">
        <v>45811</v>
      </c>
      <c r="E6875" s="2" t="s">
        <v>98</v>
      </c>
      <c r="F6875" s="2" t="s">
        <v>98</v>
      </c>
      <c r="G6875" s="2" t="s">
        <v>136</v>
      </c>
    </row>
    <row r="6876" customFormat="false" ht="15" hidden="false" customHeight="false" outlineLevel="0" collapsed="false">
      <c r="A6876" s="2" t="s">
        <v>12042</v>
      </c>
      <c r="B6876" s="2" t="s">
        <v>5008</v>
      </c>
      <c r="C6876" s="2" t="s">
        <v>5190</v>
      </c>
      <c r="D6876" s="13" t="n">
        <v>45921</v>
      </c>
      <c r="E6876" s="2" t="s">
        <v>98</v>
      </c>
      <c r="F6876" s="2" t="s">
        <v>98</v>
      </c>
      <c r="G6876" s="2" t="s">
        <v>115</v>
      </c>
    </row>
    <row r="6877" customFormat="false" ht="15" hidden="false" customHeight="false" outlineLevel="0" collapsed="false">
      <c r="A6877" s="2" t="s">
        <v>12043</v>
      </c>
      <c r="B6877" s="2" t="s">
        <v>1377</v>
      </c>
      <c r="C6877" s="2" t="s">
        <v>5172</v>
      </c>
      <c r="D6877" s="13" t="n">
        <v>45823</v>
      </c>
      <c r="E6877" s="2" t="s">
        <v>119</v>
      </c>
      <c r="F6877" s="2" t="s">
        <v>98</v>
      </c>
      <c r="G6877" s="2" t="s">
        <v>115</v>
      </c>
    </row>
    <row r="6878" customFormat="false" ht="15" hidden="false" customHeight="false" outlineLevel="0" collapsed="false">
      <c r="A6878" s="2" t="s">
        <v>12044</v>
      </c>
      <c r="B6878" s="2" t="s">
        <v>4076</v>
      </c>
      <c r="C6878" s="2" t="s">
        <v>5168</v>
      </c>
      <c r="D6878" s="13" t="n">
        <v>45681</v>
      </c>
      <c r="E6878" s="2" t="s">
        <v>165</v>
      </c>
      <c r="F6878" s="2" t="s">
        <v>98</v>
      </c>
      <c r="G6878" s="2" t="s">
        <v>133</v>
      </c>
    </row>
    <row r="6879" customFormat="false" ht="15" hidden="false" customHeight="false" outlineLevel="0" collapsed="false">
      <c r="A6879" s="2" t="s">
        <v>12045</v>
      </c>
      <c r="B6879" s="2" t="s">
        <v>3515</v>
      </c>
      <c r="C6879" s="2" t="s">
        <v>5164</v>
      </c>
      <c r="D6879" s="13" t="n">
        <v>46054</v>
      </c>
      <c r="E6879" s="2" t="s">
        <v>98</v>
      </c>
      <c r="F6879" s="2" t="s">
        <v>123</v>
      </c>
      <c r="G6879" s="2" t="s">
        <v>124</v>
      </c>
    </row>
    <row r="6880" customFormat="false" ht="15" hidden="false" customHeight="false" outlineLevel="0" collapsed="false">
      <c r="A6880" s="2" t="s">
        <v>12046</v>
      </c>
      <c r="B6880" s="2" t="s">
        <v>1491</v>
      </c>
      <c r="C6880" s="2" t="s">
        <v>5166</v>
      </c>
      <c r="D6880" s="13" t="n">
        <v>45868</v>
      </c>
      <c r="E6880" s="2" t="s">
        <v>141</v>
      </c>
      <c r="F6880" s="2" t="s">
        <v>145</v>
      </c>
      <c r="G6880" s="2" t="s">
        <v>99</v>
      </c>
    </row>
    <row r="6881" customFormat="false" ht="15" hidden="false" customHeight="false" outlineLevel="0" collapsed="false">
      <c r="A6881" s="2" t="s">
        <v>12047</v>
      </c>
      <c r="B6881" s="2" t="s">
        <v>2398</v>
      </c>
      <c r="C6881" s="2" t="s">
        <v>5164</v>
      </c>
      <c r="D6881" s="13" t="n">
        <v>45920</v>
      </c>
      <c r="E6881" s="2" t="s">
        <v>98</v>
      </c>
      <c r="F6881" s="2" t="s">
        <v>128</v>
      </c>
      <c r="G6881" s="2" t="s">
        <v>136</v>
      </c>
    </row>
    <row r="6882" customFormat="false" ht="15" hidden="false" customHeight="false" outlineLevel="0" collapsed="false">
      <c r="A6882" s="2" t="s">
        <v>12048</v>
      </c>
      <c r="B6882" s="2" t="s">
        <v>2372</v>
      </c>
      <c r="C6882" s="2" t="s">
        <v>5168</v>
      </c>
      <c r="D6882" s="13" t="n">
        <v>45951</v>
      </c>
      <c r="E6882" s="2" t="s">
        <v>98</v>
      </c>
      <c r="F6882" s="2" t="s">
        <v>98</v>
      </c>
      <c r="G6882" s="2" t="s">
        <v>136</v>
      </c>
    </row>
    <row r="6883" customFormat="false" ht="15" hidden="false" customHeight="false" outlineLevel="0" collapsed="false">
      <c r="A6883" s="2" t="s">
        <v>12049</v>
      </c>
      <c r="B6883" s="2" t="s">
        <v>176</v>
      </c>
      <c r="C6883" s="2" t="s">
        <v>5164</v>
      </c>
      <c r="D6883" s="13" t="n">
        <v>45741</v>
      </c>
      <c r="E6883" s="2" t="s">
        <v>98</v>
      </c>
      <c r="F6883" s="2" t="s">
        <v>108</v>
      </c>
      <c r="G6883" s="2" t="s">
        <v>124</v>
      </c>
    </row>
    <row r="6884" customFormat="false" ht="15" hidden="false" customHeight="false" outlineLevel="0" collapsed="false">
      <c r="A6884" s="2" t="s">
        <v>12050</v>
      </c>
      <c r="B6884" s="2" t="s">
        <v>921</v>
      </c>
      <c r="C6884" s="2" t="s">
        <v>5168</v>
      </c>
      <c r="D6884" s="13" t="n">
        <v>45839</v>
      </c>
      <c r="E6884" s="2" t="s">
        <v>165</v>
      </c>
      <c r="F6884" s="2" t="s">
        <v>98</v>
      </c>
      <c r="G6884" s="2" t="s">
        <v>142</v>
      </c>
    </row>
    <row r="6885" customFormat="false" ht="15" hidden="false" customHeight="false" outlineLevel="0" collapsed="false">
      <c r="A6885" s="2" t="s">
        <v>12051</v>
      </c>
      <c r="B6885" s="2" t="s">
        <v>1355</v>
      </c>
      <c r="C6885" s="2" t="s">
        <v>5172</v>
      </c>
      <c r="D6885" s="13" t="n">
        <v>45426</v>
      </c>
      <c r="E6885" s="2" t="s">
        <v>98</v>
      </c>
      <c r="F6885" s="2" t="s">
        <v>98</v>
      </c>
      <c r="G6885" s="2" t="s">
        <v>142</v>
      </c>
    </row>
    <row r="6886" customFormat="false" ht="15" hidden="false" customHeight="false" outlineLevel="0" collapsed="false">
      <c r="A6886" s="2" t="s">
        <v>12052</v>
      </c>
      <c r="B6886" s="2" t="s">
        <v>1021</v>
      </c>
      <c r="C6886" s="2" t="s">
        <v>5164</v>
      </c>
      <c r="D6886" s="13" t="n">
        <v>46032</v>
      </c>
      <c r="E6886" s="2" t="s">
        <v>98</v>
      </c>
      <c r="F6886" s="2" t="s">
        <v>141</v>
      </c>
      <c r="G6886" s="2" t="s">
        <v>115</v>
      </c>
    </row>
    <row r="6887" customFormat="false" ht="15" hidden="false" customHeight="false" outlineLevel="0" collapsed="false">
      <c r="A6887" s="2" t="s">
        <v>12053</v>
      </c>
      <c r="B6887" s="2" t="s">
        <v>1554</v>
      </c>
      <c r="C6887" s="2" t="s">
        <v>5190</v>
      </c>
      <c r="D6887" s="13" t="n">
        <v>46051</v>
      </c>
      <c r="E6887" s="2" t="s">
        <v>98</v>
      </c>
      <c r="F6887" s="2" t="s">
        <v>108</v>
      </c>
      <c r="G6887" s="2" t="s">
        <v>136</v>
      </c>
    </row>
    <row r="6888" customFormat="false" ht="15" hidden="false" customHeight="false" outlineLevel="0" collapsed="false">
      <c r="A6888" s="2" t="s">
        <v>12054</v>
      </c>
      <c r="B6888" s="2" t="s">
        <v>3190</v>
      </c>
      <c r="C6888" s="2" t="s">
        <v>5190</v>
      </c>
      <c r="D6888" s="13" t="n">
        <v>45942</v>
      </c>
      <c r="E6888" s="2" t="s">
        <v>98</v>
      </c>
      <c r="F6888" s="2" t="s">
        <v>128</v>
      </c>
      <c r="G6888" s="2" t="s">
        <v>109</v>
      </c>
    </row>
    <row r="6889" customFormat="false" ht="15" hidden="false" customHeight="false" outlineLevel="0" collapsed="false">
      <c r="A6889" s="2" t="s">
        <v>12055</v>
      </c>
      <c r="B6889" s="2" t="s">
        <v>5004</v>
      </c>
      <c r="C6889" s="2" t="s">
        <v>5164</v>
      </c>
      <c r="D6889" s="13" t="n">
        <v>45920</v>
      </c>
      <c r="E6889" s="2" t="s">
        <v>98</v>
      </c>
      <c r="F6889" s="2" t="s">
        <v>98</v>
      </c>
      <c r="G6889" s="2" t="s">
        <v>136</v>
      </c>
    </row>
    <row r="6890" customFormat="false" ht="15" hidden="false" customHeight="false" outlineLevel="0" collapsed="false">
      <c r="A6890" s="2" t="s">
        <v>12056</v>
      </c>
      <c r="B6890" s="2" t="s">
        <v>5009</v>
      </c>
      <c r="C6890" s="2" t="s">
        <v>5190</v>
      </c>
      <c r="D6890" s="13" t="n">
        <v>45638</v>
      </c>
      <c r="E6890" s="2" t="s">
        <v>98</v>
      </c>
      <c r="F6890" s="2" t="s">
        <v>98</v>
      </c>
      <c r="G6890" s="2" t="s">
        <v>111</v>
      </c>
    </row>
    <row r="6891" customFormat="false" ht="15" hidden="false" customHeight="false" outlineLevel="0" collapsed="false">
      <c r="A6891" s="2" t="s">
        <v>12057</v>
      </c>
      <c r="B6891" s="2" t="s">
        <v>4058</v>
      </c>
      <c r="C6891" s="2" t="s">
        <v>5164</v>
      </c>
      <c r="D6891" s="13" t="n">
        <v>45946</v>
      </c>
      <c r="E6891" s="2" t="s">
        <v>98</v>
      </c>
      <c r="F6891" s="2" t="s">
        <v>141</v>
      </c>
      <c r="G6891" s="2" t="s">
        <v>136</v>
      </c>
    </row>
    <row r="6892" customFormat="false" ht="15" hidden="false" customHeight="false" outlineLevel="0" collapsed="false">
      <c r="A6892" s="2" t="s">
        <v>12058</v>
      </c>
      <c r="B6892" s="2" t="s">
        <v>4945</v>
      </c>
      <c r="C6892" s="2" t="s">
        <v>5172</v>
      </c>
      <c r="D6892" s="13" t="n">
        <v>45562</v>
      </c>
      <c r="E6892" s="2" t="s">
        <v>98</v>
      </c>
      <c r="F6892" s="2" t="s">
        <v>98</v>
      </c>
      <c r="G6892" s="2" t="s">
        <v>142</v>
      </c>
    </row>
    <row r="6893" customFormat="false" ht="15" hidden="false" customHeight="false" outlineLevel="0" collapsed="false">
      <c r="A6893" s="2" t="s">
        <v>12059</v>
      </c>
      <c r="B6893" s="2" t="s">
        <v>2830</v>
      </c>
      <c r="C6893" s="2" t="s">
        <v>5164</v>
      </c>
      <c r="D6893" s="13" t="n">
        <v>45754</v>
      </c>
      <c r="E6893" s="2" t="s">
        <v>98</v>
      </c>
      <c r="F6893" s="2" t="s">
        <v>139</v>
      </c>
      <c r="G6893" s="2" t="s">
        <v>115</v>
      </c>
    </row>
    <row r="6894" customFormat="false" ht="15" hidden="false" customHeight="false" outlineLevel="0" collapsed="false">
      <c r="A6894" s="2" t="s">
        <v>12060</v>
      </c>
      <c r="B6894" s="2" t="s">
        <v>4749</v>
      </c>
      <c r="C6894" s="2" t="s">
        <v>5164</v>
      </c>
      <c r="D6894" s="13" t="n">
        <v>45842</v>
      </c>
      <c r="E6894" s="2" t="s">
        <v>98</v>
      </c>
      <c r="F6894" s="2" t="s">
        <v>141</v>
      </c>
      <c r="G6894" s="2" t="s">
        <v>99</v>
      </c>
    </row>
    <row r="6895" customFormat="false" ht="15" hidden="false" customHeight="false" outlineLevel="0" collapsed="false">
      <c r="A6895" s="2" t="s">
        <v>12061</v>
      </c>
      <c r="B6895" s="2" t="s">
        <v>3113</v>
      </c>
      <c r="C6895" s="2" t="s">
        <v>5172</v>
      </c>
      <c r="D6895" s="13" t="n">
        <v>46048</v>
      </c>
      <c r="E6895" s="2" t="s">
        <v>165</v>
      </c>
      <c r="F6895" s="2" t="s">
        <v>98</v>
      </c>
      <c r="G6895" s="2" t="s">
        <v>111</v>
      </c>
    </row>
    <row r="6896" customFormat="false" ht="15" hidden="false" customHeight="false" outlineLevel="0" collapsed="false">
      <c r="A6896" s="2" t="s">
        <v>12062</v>
      </c>
      <c r="B6896" s="2" t="s">
        <v>3773</v>
      </c>
      <c r="C6896" s="2" t="s">
        <v>5190</v>
      </c>
      <c r="D6896" s="13" t="n">
        <v>45818</v>
      </c>
      <c r="E6896" s="2" t="s">
        <v>98</v>
      </c>
      <c r="F6896" s="2" t="s">
        <v>98</v>
      </c>
      <c r="G6896" s="2" t="s">
        <v>133</v>
      </c>
    </row>
    <row r="6897" customFormat="false" ht="15" hidden="false" customHeight="false" outlineLevel="0" collapsed="false">
      <c r="A6897" s="2" t="s">
        <v>12063</v>
      </c>
      <c r="B6897" s="2" t="s">
        <v>4991</v>
      </c>
      <c r="C6897" s="2" t="s">
        <v>5168</v>
      </c>
      <c r="D6897" s="13" t="n">
        <v>45988</v>
      </c>
      <c r="E6897" s="2" t="s">
        <v>98</v>
      </c>
      <c r="F6897" s="2" t="s">
        <v>98</v>
      </c>
      <c r="G6897" s="2" t="s">
        <v>109</v>
      </c>
    </row>
    <row r="6898" customFormat="false" ht="15" hidden="false" customHeight="false" outlineLevel="0" collapsed="false">
      <c r="A6898" s="2" t="s">
        <v>12064</v>
      </c>
      <c r="B6898" s="2" t="s">
        <v>1184</v>
      </c>
      <c r="C6898" s="2" t="s">
        <v>5164</v>
      </c>
      <c r="D6898" s="13" t="n">
        <v>45893</v>
      </c>
      <c r="E6898" s="2" t="s">
        <v>98</v>
      </c>
      <c r="F6898" s="2" t="s">
        <v>114</v>
      </c>
      <c r="G6898" s="2" t="s">
        <v>142</v>
      </c>
    </row>
    <row r="6899" customFormat="false" ht="15" hidden="false" customHeight="false" outlineLevel="0" collapsed="false">
      <c r="A6899" s="2" t="s">
        <v>12065</v>
      </c>
      <c r="B6899" s="2" t="s">
        <v>4989</v>
      </c>
      <c r="C6899" s="2" t="s">
        <v>5172</v>
      </c>
      <c r="D6899" s="13" t="n">
        <v>46159</v>
      </c>
      <c r="E6899" s="2" t="s">
        <v>98</v>
      </c>
      <c r="F6899" s="2" t="s">
        <v>98</v>
      </c>
      <c r="G6899" s="2" t="s">
        <v>115</v>
      </c>
    </row>
    <row r="6900" customFormat="false" ht="15" hidden="false" customHeight="false" outlineLevel="0" collapsed="false">
      <c r="A6900" s="2" t="s">
        <v>12066</v>
      </c>
      <c r="B6900" s="2" t="s">
        <v>3469</v>
      </c>
      <c r="C6900" s="2" t="s">
        <v>5164</v>
      </c>
      <c r="D6900" s="13" t="n">
        <v>45870</v>
      </c>
      <c r="E6900" s="2" t="s">
        <v>98</v>
      </c>
      <c r="F6900" s="2" t="s">
        <v>98</v>
      </c>
      <c r="G6900" s="2" t="s">
        <v>99</v>
      </c>
    </row>
    <row r="6901" customFormat="false" ht="15" hidden="false" customHeight="false" outlineLevel="0" collapsed="false">
      <c r="A6901" s="2" t="s">
        <v>12067</v>
      </c>
      <c r="B6901" s="2" t="s">
        <v>2775</v>
      </c>
      <c r="C6901" s="2" t="s">
        <v>5190</v>
      </c>
      <c r="D6901" s="13" t="n">
        <v>45345</v>
      </c>
      <c r="E6901" s="2" t="s">
        <v>98</v>
      </c>
      <c r="F6901" s="2" t="s">
        <v>123</v>
      </c>
      <c r="G6901" s="2" t="s">
        <v>124</v>
      </c>
    </row>
    <row r="6902" customFormat="false" ht="15" hidden="false" customHeight="false" outlineLevel="0" collapsed="false">
      <c r="A6902" s="2" t="s">
        <v>12068</v>
      </c>
      <c r="B6902" s="2" t="s">
        <v>453</v>
      </c>
      <c r="C6902" s="2" t="s">
        <v>5164</v>
      </c>
      <c r="D6902" s="13" t="n">
        <v>45524</v>
      </c>
      <c r="E6902" s="2" t="s">
        <v>98</v>
      </c>
      <c r="F6902" s="2" t="s">
        <v>114</v>
      </c>
      <c r="G6902" s="2" t="s">
        <v>109</v>
      </c>
    </row>
    <row r="6903" customFormat="false" ht="15" hidden="false" customHeight="false" outlineLevel="0" collapsed="false">
      <c r="A6903" s="2" t="s">
        <v>12069</v>
      </c>
      <c r="B6903" s="2" t="s">
        <v>3147</v>
      </c>
      <c r="C6903" s="2" t="s">
        <v>5164</v>
      </c>
      <c r="D6903" s="13" t="n">
        <v>45871</v>
      </c>
      <c r="E6903" s="2" t="s">
        <v>98</v>
      </c>
      <c r="F6903" s="2" t="s">
        <v>139</v>
      </c>
      <c r="G6903" s="2" t="s">
        <v>130</v>
      </c>
    </row>
    <row r="6904" customFormat="false" ht="15" hidden="false" customHeight="false" outlineLevel="0" collapsed="false">
      <c r="A6904" s="2" t="s">
        <v>12070</v>
      </c>
      <c r="B6904" s="2" t="s">
        <v>826</v>
      </c>
      <c r="C6904" s="2" t="s">
        <v>5168</v>
      </c>
      <c r="D6904" s="13" t="n">
        <v>45747</v>
      </c>
      <c r="E6904" s="2" t="s">
        <v>139</v>
      </c>
      <c r="F6904" s="2" t="s">
        <v>98</v>
      </c>
      <c r="G6904" s="2" t="s">
        <v>109</v>
      </c>
    </row>
    <row r="6905" customFormat="false" ht="15" hidden="false" customHeight="false" outlineLevel="0" collapsed="false">
      <c r="A6905" s="2" t="s">
        <v>12071</v>
      </c>
      <c r="B6905" s="2" t="s">
        <v>2746</v>
      </c>
      <c r="C6905" s="2" t="s">
        <v>5164</v>
      </c>
      <c r="D6905" s="13" t="n">
        <v>45527</v>
      </c>
      <c r="E6905" s="2" t="s">
        <v>98</v>
      </c>
      <c r="F6905" s="2" t="s">
        <v>108</v>
      </c>
      <c r="G6905" s="2" t="s">
        <v>133</v>
      </c>
    </row>
    <row r="6906" customFormat="false" ht="15" hidden="false" customHeight="false" outlineLevel="0" collapsed="false">
      <c r="A6906" s="2" t="s">
        <v>12072</v>
      </c>
      <c r="B6906" s="2" t="s">
        <v>5041</v>
      </c>
      <c r="C6906" s="2" t="s">
        <v>5172</v>
      </c>
      <c r="D6906" s="13" t="n">
        <v>45516</v>
      </c>
      <c r="E6906" s="2" t="s">
        <v>98</v>
      </c>
      <c r="F6906" s="2" t="s">
        <v>98</v>
      </c>
      <c r="G6906" s="2" t="s">
        <v>115</v>
      </c>
    </row>
    <row r="6907" customFormat="false" ht="15" hidden="false" customHeight="false" outlineLevel="0" collapsed="false">
      <c r="A6907" s="2" t="s">
        <v>12073</v>
      </c>
      <c r="B6907" s="2" t="s">
        <v>2604</v>
      </c>
      <c r="C6907" s="2" t="s">
        <v>5190</v>
      </c>
      <c r="D6907" s="13" t="n">
        <v>46004</v>
      </c>
      <c r="E6907" s="2" t="s">
        <v>98</v>
      </c>
      <c r="F6907" s="2" t="s">
        <v>165</v>
      </c>
      <c r="G6907" s="2" t="s">
        <v>133</v>
      </c>
    </row>
    <row r="6908" customFormat="false" ht="15" hidden="false" customHeight="false" outlineLevel="0" collapsed="false">
      <c r="A6908" s="2" t="s">
        <v>12074</v>
      </c>
      <c r="B6908" s="2" t="s">
        <v>351</v>
      </c>
      <c r="C6908" s="2" t="s">
        <v>5168</v>
      </c>
      <c r="D6908" s="13" t="n">
        <v>45544</v>
      </c>
      <c r="E6908" s="2" t="s">
        <v>114</v>
      </c>
      <c r="F6908" s="2" t="s">
        <v>98</v>
      </c>
      <c r="G6908" s="2" t="s">
        <v>115</v>
      </c>
    </row>
    <row r="6909" customFormat="false" ht="15" hidden="false" customHeight="false" outlineLevel="0" collapsed="false">
      <c r="A6909" s="2" t="s">
        <v>12075</v>
      </c>
      <c r="B6909" s="2" t="s">
        <v>4456</v>
      </c>
      <c r="C6909" s="2" t="s">
        <v>5168</v>
      </c>
      <c r="D6909" s="13" t="n">
        <v>45598</v>
      </c>
      <c r="E6909" s="2" t="s">
        <v>119</v>
      </c>
      <c r="F6909" s="2" t="s">
        <v>98</v>
      </c>
      <c r="G6909" s="2" t="s">
        <v>136</v>
      </c>
    </row>
    <row r="6910" customFormat="false" ht="15" hidden="false" customHeight="false" outlineLevel="0" collapsed="false">
      <c r="A6910" s="2" t="s">
        <v>12076</v>
      </c>
      <c r="B6910" s="2" t="s">
        <v>978</v>
      </c>
      <c r="C6910" s="2" t="s">
        <v>5166</v>
      </c>
      <c r="D6910" s="13" t="n">
        <v>45445</v>
      </c>
      <c r="E6910" s="2" t="s">
        <v>128</v>
      </c>
      <c r="F6910" s="2" t="s">
        <v>165</v>
      </c>
      <c r="G6910" s="2" t="s">
        <v>109</v>
      </c>
    </row>
    <row r="6911" customFormat="false" ht="15" hidden="false" customHeight="false" outlineLevel="0" collapsed="false">
      <c r="A6911" s="2" t="s">
        <v>12077</v>
      </c>
      <c r="B6911" s="2" t="s">
        <v>3437</v>
      </c>
      <c r="C6911" s="2" t="s">
        <v>5164</v>
      </c>
      <c r="D6911" s="13" t="n">
        <v>45641</v>
      </c>
      <c r="E6911" s="2" t="s">
        <v>98</v>
      </c>
      <c r="F6911" s="2" t="s">
        <v>165</v>
      </c>
      <c r="G6911" s="2" t="s">
        <v>99</v>
      </c>
    </row>
    <row r="6912" customFormat="false" ht="15" hidden="false" customHeight="false" outlineLevel="0" collapsed="false">
      <c r="A6912" s="2" t="s">
        <v>12078</v>
      </c>
      <c r="B6912" s="2" t="s">
        <v>4517</v>
      </c>
      <c r="C6912" s="2" t="s">
        <v>5190</v>
      </c>
      <c r="D6912" s="13" t="n">
        <v>46204</v>
      </c>
      <c r="E6912" s="2" t="s">
        <v>98</v>
      </c>
      <c r="F6912" s="2" t="s">
        <v>108</v>
      </c>
      <c r="G6912" s="2" t="s">
        <v>111</v>
      </c>
    </row>
    <row r="6913" customFormat="false" ht="15" hidden="false" customHeight="false" outlineLevel="0" collapsed="false">
      <c r="A6913" s="2" t="s">
        <v>12079</v>
      </c>
      <c r="B6913" s="2" t="s">
        <v>3202</v>
      </c>
      <c r="C6913" s="2" t="s">
        <v>5166</v>
      </c>
      <c r="D6913" s="13" t="n">
        <v>45840</v>
      </c>
      <c r="E6913" s="2" t="s">
        <v>141</v>
      </c>
      <c r="F6913" s="2" t="s">
        <v>139</v>
      </c>
      <c r="G6913" s="2" t="s">
        <v>142</v>
      </c>
    </row>
    <row r="6914" customFormat="false" ht="15" hidden="false" customHeight="false" outlineLevel="0" collapsed="false">
      <c r="A6914" s="2" t="s">
        <v>12080</v>
      </c>
      <c r="B6914" s="2" t="s">
        <v>3426</v>
      </c>
      <c r="C6914" s="2" t="s">
        <v>5164</v>
      </c>
      <c r="D6914" s="13" t="n">
        <v>45557</v>
      </c>
      <c r="E6914" s="2" t="s">
        <v>98</v>
      </c>
      <c r="F6914" s="2" t="s">
        <v>98</v>
      </c>
      <c r="G6914" s="2" t="s">
        <v>124</v>
      </c>
    </row>
    <row r="6915" customFormat="false" ht="15" hidden="false" customHeight="false" outlineLevel="0" collapsed="false">
      <c r="A6915" s="2" t="s">
        <v>12081</v>
      </c>
      <c r="B6915" s="2" t="s">
        <v>3636</v>
      </c>
      <c r="C6915" s="2" t="s">
        <v>5172</v>
      </c>
      <c r="D6915" s="13" t="n">
        <v>45854</v>
      </c>
      <c r="E6915" s="2" t="s">
        <v>114</v>
      </c>
      <c r="F6915" s="2" t="s">
        <v>98</v>
      </c>
      <c r="G6915" s="2" t="s">
        <v>120</v>
      </c>
    </row>
    <row r="6916" customFormat="false" ht="15" hidden="false" customHeight="false" outlineLevel="0" collapsed="false">
      <c r="A6916" s="2" t="s">
        <v>12082</v>
      </c>
      <c r="B6916" s="2" t="s">
        <v>479</v>
      </c>
      <c r="C6916" s="2" t="s">
        <v>5166</v>
      </c>
      <c r="D6916" s="13" t="n">
        <v>45563</v>
      </c>
      <c r="E6916" s="2" t="s">
        <v>104</v>
      </c>
      <c r="F6916" s="2" t="s">
        <v>114</v>
      </c>
      <c r="G6916" s="2" t="s">
        <v>133</v>
      </c>
    </row>
    <row r="6917" customFormat="false" ht="15" hidden="false" customHeight="false" outlineLevel="0" collapsed="false">
      <c r="A6917" s="2" t="s">
        <v>12083</v>
      </c>
      <c r="B6917" s="2" t="s">
        <v>4673</v>
      </c>
      <c r="C6917" s="2" t="s">
        <v>5166</v>
      </c>
      <c r="D6917" s="13" t="n">
        <v>45351</v>
      </c>
      <c r="E6917" s="2" t="s">
        <v>139</v>
      </c>
      <c r="F6917" s="2" t="s">
        <v>141</v>
      </c>
      <c r="G6917" s="2" t="s">
        <v>133</v>
      </c>
    </row>
    <row r="6918" customFormat="false" ht="15" hidden="false" customHeight="false" outlineLevel="0" collapsed="false">
      <c r="A6918" s="2" t="s">
        <v>12084</v>
      </c>
      <c r="B6918" s="2" t="s">
        <v>391</v>
      </c>
      <c r="C6918" s="2" t="s">
        <v>5190</v>
      </c>
      <c r="D6918" s="13" t="n">
        <v>45968</v>
      </c>
      <c r="E6918" s="2" t="s">
        <v>98</v>
      </c>
      <c r="F6918" s="2" t="s">
        <v>119</v>
      </c>
      <c r="G6918" s="2" t="s">
        <v>136</v>
      </c>
    </row>
    <row r="6919" customFormat="false" ht="15" hidden="false" customHeight="false" outlineLevel="0" collapsed="false">
      <c r="A6919" s="2" t="s">
        <v>12085</v>
      </c>
      <c r="B6919" s="2" t="s">
        <v>3979</v>
      </c>
      <c r="C6919" s="2" t="s">
        <v>5164</v>
      </c>
      <c r="D6919" s="13" t="n">
        <v>45447</v>
      </c>
      <c r="E6919" s="2" t="s">
        <v>98</v>
      </c>
      <c r="F6919" s="2" t="s">
        <v>128</v>
      </c>
      <c r="G6919" s="2" t="s">
        <v>111</v>
      </c>
    </row>
    <row r="6920" customFormat="false" ht="15" hidden="false" customHeight="false" outlineLevel="0" collapsed="false">
      <c r="A6920" s="2" t="s">
        <v>12086</v>
      </c>
      <c r="B6920" s="2" t="s">
        <v>482</v>
      </c>
      <c r="C6920" s="2" t="s">
        <v>5168</v>
      </c>
      <c r="D6920" s="13" t="n">
        <v>45371</v>
      </c>
      <c r="E6920" s="2" t="s">
        <v>139</v>
      </c>
      <c r="F6920" s="2" t="s">
        <v>98</v>
      </c>
      <c r="G6920" s="2" t="s">
        <v>130</v>
      </c>
    </row>
    <row r="6921" customFormat="false" ht="15" hidden="false" customHeight="false" outlineLevel="0" collapsed="false">
      <c r="A6921" s="2" t="s">
        <v>12087</v>
      </c>
      <c r="B6921" s="2" t="s">
        <v>535</v>
      </c>
      <c r="C6921" s="2" t="s">
        <v>5164</v>
      </c>
      <c r="D6921" s="13" t="n">
        <v>45733</v>
      </c>
      <c r="E6921" s="2" t="s">
        <v>98</v>
      </c>
      <c r="F6921" s="2" t="s">
        <v>119</v>
      </c>
      <c r="G6921" s="2" t="s">
        <v>133</v>
      </c>
    </row>
    <row r="6922" customFormat="false" ht="15" hidden="false" customHeight="false" outlineLevel="0" collapsed="false">
      <c r="A6922" s="2" t="s">
        <v>12088</v>
      </c>
      <c r="B6922" s="2" t="s">
        <v>887</v>
      </c>
      <c r="C6922" s="2" t="s">
        <v>5164</v>
      </c>
      <c r="D6922" s="13" t="n">
        <v>46040</v>
      </c>
      <c r="E6922" s="2" t="s">
        <v>98</v>
      </c>
      <c r="F6922" s="2" t="s">
        <v>145</v>
      </c>
      <c r="G6922" s="2" t="s">
        <v>109</v>
      </c>
    </row>
    <row r="6923" customFormat="false" ht="15" hidden="false" customHeight="false" outlineLevel="0" collapsed="false">
      <c r="A6923" s="2" t="s">
        <v>12089</v>
      </c>
      <c r="B6923" s="2" t="s">
        <v>1971</v>
      </c>
      <c r="C6923" s="2" t="s">
        <v>5164</v>
      </c>
      <c r="D6923" s="13" t="n">
        <v>46140</v>
      </c>
      <c r="E6923" s="2" t="s">
        <v>98</v>
      </c>
      <c r="F6923" s="2" t="s">
        <v>98</v>
      </c>
      <c r="G6923" s="2" t="s">
        <v>109</v>
      </c>
    </row>
    <row r="6924" customFormat="false" ht="15" hidden="false" customHeight="false" outlineLevel="0" collapsed="false">
      <c r="A6924" s="2" t="s">
        <v>12090</v>
      </c>
      <c r="B6924" s="2" t="s">
        <v>5110</v>
      </c>
      <c r="C6924" s="2" t="s">
        <v>5190</v>
      </c>
      <c r="D6924" s="13" t="n">
        <v>46130</v>
      </c>
      <c r="E6924" s="2" t="s">
        <v>98</v>
      </c>
      <c r="F6924" s="2" t="s">
        <v>98</v>
      </c>
      <c r="G6924" s="2" t="s">
        <v>120</v>
      </c>
    </row>
    <row r="6925" customFormat="false" ht="15" hidden="false" customHeight="false" outlineLevel="0" collapsed="false">
      <c r="A6925" s="2" t="s">
        <v>12091</v>
      </c>
      <c r="B6925" s="2" t="s">
        <v>4805</v>
      </c>
      <c r="C6925" s="2" t="s">
        <v>5166</v>
      </c>
      <c r="D6925" s="13" t="n">
        <v>45584</v>
      </c>
      <c r="E6925" s="2" t="s">
        <v>165</v>
      </c>
      <c r="F6925" s="2" t="s">
        <v>104</v>
      </c>
      <c r="G6925" s="2" t="s">
        <v>133</v>
      </c>
    </row>
    <row r="6926" customFormat="false" ht="15" hidden="false" customHeight="false" outlineLevel="0" collapsed="false">
      <c r="A6926" s="2" t="s">
        <v>12092</v>
      </c>
      <c r="B6926" s="2" t="s">
        <v>2162</v>
      </c>
      <c r="C6926" s="2" t="s">
        <v>5172</v>
      </c>
      <c r="D6926" s="13" t="n">
        <v>45792</v>
      </c>
      <c r="E6926" s="2" t="s">
        <v>119</v>
      </c>
      <c r="F6926" s="2" t="s">
        <v>98</v>
      </c>
      <c r="G6926" s="2" t="s">
        <v>111</v>
      </c>
    </row>
    <row r="6927" customFormat="false" ht="15" hidden="false" customHeight="false" outlineLevel="0" collapsed="false">
      <c r="A6927" s="2" t="s">
        <v>12093</v>
      </c>
      <c r="B6927" s="2" t="s">
        <v>2444</v>
      </c>
      <c r="C6927" s="2" t="s">
        <v>5164</v>
      </c>
      <c r="D6927" s="13" t="n">
        <v>45765</v>
      </c>
      <c r="E6927" s="2" t="s">
        <v>98</v>
      </c>
      <c r="F6927" s="2" t="s">
        <v>98</v>
      </c>
      <c r="G6927" s="2" t="s">
        <v>99</v>
      </c>
    </row>
    <row r="6928" customFormat="false" ht="15" hidden="false" customHeight="false" outlineLevel="0" collapsed="false">
      <c r="A6928" s="2" t="s">
        <v>12094</v>
      </c>
      <c r="B6928" s="2" t="s">
        <v>4909</v>
      </c>
      <c r="C6928" s="2" t="s">
        <v>5166</v>
      </c>
      <c r="D6928" s="13" t="n">
        <v>45809</v>
      </c>
      <c r="E6928" s="2" t="s">
        <v>128</v>
      </c>
      <c r="F6928" s="2" t="s">
        <v>145</v>
      </c>
      <c r="G6928" s="2" t="s">
        <v>120</v>
      </c>
    </row>
    <row r="6929" customFormat="false" ht="15" hidden="false" customHeight="false" outlineLevel="0" collapsed="false">
      <c r="A6929" s="2" t="s">
        <v>12095</v>
      </c>
      <c r="B6929" s="2" t="s">
        <v>3579</v>
      </c>
      <c r="C6929" s="2" t="s">
        <v>5166</v>
      </c>
      <c r="D6929" s="13" t="n">
        <v>45709</v>
      </c>
      <c r="E6929" s="2" t="s">
        <v>139</v>
      </c>
      <c r="F6929" s="2" t="s">
        <v>98</v>
      </c>
      <c r="G6929" s="2" t="s">
        <v>99</v>
      </c>
    </row>
    <row r="6930" customFormat="false" ht="15" hidden="false" customHeight="false" outlineLevel="0" collapsed="false">
      <c r="A6930" s="2" t="s">
        <v>12096</v>
      </c>
      <c r="B6930" s="2" t="s">
        <v>4100</v>
      </c>
      <c r="C6930" s="2" t="s">
        <v>5164</v>
      </c>
      <c r="D6930" s="13" t="n">
        <v>45561</v>
      </c>
      <c r="E6930" s="2" t="s">
        <v>98</v>
      </c>
      <c r="F6930" s="2" t="s">
        <v>119</v>
      </c>
      <c r="G6930" s="2" t="s">
        <v>115</v>
      </c>
    </row>
    <row r="6931" customFormat="false" ht="15" hidden="false" customHeight="false" outlineLevel="0" collapsed="false">
      <c r="A6931" s="2" t="s">
        <v>12097</v>
      </c>
      <c r="B6931" s="2" t="s">
        <v>202</v>
      </c>
      <c r="C6931" s="2" t="s">
        <v>5164</v>
      </c>
      <c r="D6931" s="13" t="n">
        <v>45812</v>
      </c>
      <c r="E6931" s="2" t="s">
        <v>98</v>
      </c>
      <c r="F6931" s="2" t="s">
        <v>145</v>
      </c>
      <c r="G6931" s="2" t="s">
        <v>99</v>
      </c>
    </row>
    <row r="6932" customFormat="false" ht="15" hidden="false" customHeight="false" outlineLevel="0" collapsed="false">
      <c r="A6932" s="2" t="s">
        <v>12098</v>
      </c>
      <c r="B6932" s="2" t="s">
        <v>1572</v>
      </c>
      <c r="C6932" s="2" t="s">
        <v>5172</v>
      </c>
      <c r="D6932" s="13" t="n">
        <v>46062</v>
      </c>
      <c r="E6932" s="2" t="s">
        <v>104</v>
      </c>
      <c r="F6932" s="2" t="s">
        <v>98</v>
      </c>
      <c r="G6932" s="2" t="s">
        <v>124</v>
      </c>
    </row>
    <row r="6933" customFormat="false" ht="15" hidden="false" customHeight="false" outlineLevel="0" collapsed="false">
      <c r="A6933" s="2" t="s">
        <v>12099</v>
      </c>
      <c r="B6933" s="2" t="s">
        <v>5090</v>
      </c>
      <c r="C6933" s="2" t="s">
        <v>5164</v>
      </c>
      <c r="D6933" s="13" t="n">
        <v>46003</v>
      </c>
      <c r="E6933" s="2" t="s">
        <v>98</v>
      </c>
      <c r="F6933" s="2" t="s">
        <v>98</v>
      </c>
      <c r="G6933" s="2" t="s">
        <v>130</v>
      </c>
    </row>
    <row r="6934" customFormat="false" ht="15" hidden="false" customHeight="false" outlineLevel="0" collapsed="false">
      <c r="A6934" s="2" t="s">
        <v>12100</v>
      </c>
      <c r="B6934" s="2" t="s">
        <v>3602</v>
      </c>
      <c r="C6934" s="2" t="s">
        <v>5172</v>
      </c>
      <c r="D6934" s="13" t="n">
        <v>45559</v>
      </c>
      <c r="E6934" s="2" t="s">
        <v>141</v>
      </c>
      <c r="F6934" s="2" t="s">
        <v>98</v>
      </c>
      <c r="G6934" s="2" t="s">
        <v>111</v>
      </c>
    </row>
    <row r="6935" customFormat="false" ht="15" hidden="false" customHeight="false" outlineLevel="0" collapsed="false">
      <c r="A6935" s="2" t="s">
        <v>12101</v>
      </c>
      <c r="B6935" s="2" t="s">
        <v>5031</v>
      </c>
      <c r="C6935" s="2" t="s">
        <v>5190</v>
      </c>
      <c r="D6935" s="13" t="n">
        <v>45924</v>
      </c>
      <c r="E6935" s="2" t="s">
        <v>98</v>
      </c>
      <c r="F6935" s="2" t="s">
        <v>98</v>
      </c>
      <c r="G6935" s="2" t="s">
        <v>136</v>
      </c>
    </row>
    <row r="6936" customFormat="false" ht="15" hidden="false" customHeight="false" outlineLevel="0" collapsed="false">
      <c r="A6936" s="2" t="s">
        <v>12102</v>
      </c>
      <c r="B6936" s="2" t="s">
        <v>4194</v>
      </c>
      <c r="C6936" s="2" t="s">
        <v>5164</v>
      </c>
      <c r="D6936" s="13" t="n">
        <v>45655</v>
      </c>
      <c r="E6936" s="2" t="s">
        <v>98</v>
      </c>
      <c r="F6936" s="2" t="s">
        <v>119</v>
      </c>
      <c r="G6936" s="2" t="s">
        <v>130</v>
      </c>
    </row>
    <row r="6937" customFormat="false" ht="15" hidden="false" customHeight="false" outlineLevel="0" collapsed="false">
      <c r="A6937" s="2" t="s">
        <v>12103</v>
      </c>
      <c r="B6937" s="2" t="s">
        <v>5042</v>
      </c>
      <c r="C6937" s="2" t="s">
        <v>5190</v>
      </c>
      <c r="D6937" s="13" t="n">
        <v>45846</v>
      </c>
      <c r="E6937" s="2" t="s">
        <v>98</v>
      </c>
      <c r="F6937" s="2" t="s">
        <v>98</v>
      </c>
      <c r="G6937" s="2" t="s">
        <v>115</v>
      </c>
    </row>
    <row r="6938" customFormat="false" ht="15" hidden="false" customHeight="false" outlineLevel="0" collapsed="false">
      <c r="A6938" s="2" t="s">
        <v>12104</v>
      </c>
      <c r="B6938" s="2" t="s">
        <v>1664</v>
      </c>
      <c r="C6938" s="2" t="s">
        <v>5166</v>
      </c>
      <c r="D6938" s="13" t="n">
        <v>45979</v>
      </c>
      <c r="E6938" s="2" t="s">
        <v>114</v>
      </c>
      <c r="F6938" s="2" t="s">
        <v>119</v>
      </c>
      <c r="G6938" s="2" t="s">
        <v>142</v>
      </c>
    </row>
    <row r="6939" customFormat="false" ht="15" hidden="false" customHeight="false" outlineLevel="0" collapsed="false">
      <c r="A6939" s="2" t="s">
        <v>12105</v>
      </c>
      <c r="B6939" s="2" t="s">
        <v>5042</v>
      </c>
      <c r="C6939" s="2" t="s">
        <v>5172</v>
      </c>
      <c r="D6939" s="13" t="n">
        <v>45845</v>
      </c>
      <c r="E6939" s="2" t="s">
        <v>98</v>
      </c>
      <c r="F6939" s="2" t="s">
        <v>98</v>
      </c>
      <c r="G6939" s="2" t="s">
        <v>111</v>
      </c>
    </row>
    <row r="6940" customFormat="false" ht="15" hidden="false" customHeight="false" outlineLevel="0" collapsed="false">
      <c r="A6940" s="2" t="s">
        <v>12106</v>
      </c>
      <c r="B6940" s="2" t="s">
        <v>4943</v>
      </c>
      <c r="C6940" s="2" t="s">
        <v>5172</v>
      </c>
      <c r="D6940" s="13" t="n">
        <v>45913</v>
      </c>
      <c r="E6940" s="2" t="s">
        <v>98</v>
      </c>
      <c r="F6940" s="2" t="s">
        <v>98</v>
      </c>
      <c r="G6940" s="2" t="s">
        <v>142</v>
      </c>
    </row>
    <row r="6941" customFormat="false" ht="15" hidden="false" customHeight="false" outlineLevel="0" collapsed="false">
      <c r="A6941" s="2" t="s">
        <v>12107</v>
      </c>
      <c r="B6941" s="2" t="s">
        <v>646</v>
      </c>
      <c r="C6941" s="2" t="s">
        <v>5164</v>
      </c>
      <c r="D6941" s="13" t="n">
        <v>45766</v>
      </c>
      <c r="E6941" s="2" t="s">
        <v>98</v>
      </c>
      <c r="F6941" s="2" t="s">
        <v>165</v>
      </c>
      <c r="G6941" s="2" t="s">
        <v>99</v>
      </c>
    </row>
    <row r="6942" customFormat="false" ht="15" hidden="false" customHeight="false" outlineLevel="0" collapsed="false">
      <c r="A6942" s="2" t="s">
        <v>12108</v>
      </c>
      <c r="B6942" s="2" t="s">
        <v>5073</v>
      </c>
      <c r="C6942" s="2" t="s">
        <v>5190</v>
      </c>
      <c r="D6942" s="13" t="n">
        <v>45607</v>
      </c>
      <c r="E6942" s="2" t="s">
        <v>98</v>
      </c>
      <c r="F6942" s="2" t="s">
        <v>98</v>
      </c>
      <c r="G6942" s="2" t="s">
        <v>99</v>
      </c>
    </row>
    <row r="6943" customFormat="false" ht="15" hidden="false" customHeight="false" outlineLevel="0" collapsed="false">
      <c r="A6943" s="2" t="s">
        <v>12109</v>
      </c>
      <c r="B6943" s="2" t="s">
        <v>2590</v>
      </c>
      <c r="C6943" s="2" t="s">
        <v>5164</v>
      </c>
      <c r="D6943" s="13" t="n">
        <v>45845</v>
      </c>
      <c r="E6943" s="2" t="s">
        <v>98</v>
      </c>
      <c r="F6943" s="2" t="s">
        <v>139</v>
      </c>
      <c r="G6943" s="2" t="s">
        <v>109</v>
      </c>
    </row>
    <row r="6944" customFormat="false" ht="15" hidden="false" customHeight="false" outlineLevel="0" collapsed="false">
      <c r="A6944" s="2" t="s">
        <v>12110</v>
      </c>
      <c r="B6944" s="2" t="s">
        <v>4466</v>
      </c>
      <c r="C6944" s="2" t="s">
        <v>5190</v>
      </c>
      <c r="D6944" s="13" t="n">
        <v>45692</v>
      </c>
      <c r="E6944" s="2" t="s">
        <v>98</v>
      </c>
      <c r="F6944" s="2" t="s">
        <v>139</v>
      </c>
      <c r="G6944" s="2" t="s">
        <v>120</v>
      </c>
    </row>
    <row r="6945" customFormat="false" ht="15" hidden="false" customHeight="false" outlineLevel="0" collapsed="false">
      <c r="A6945" s="2" t="s">
        <v>12111</v>
      </c>
      <c r="B6945" s="2" t="s">
        <v>5080</v>
      </c>
      <c r="C6945" s="2" t="s">
        <v>5166</v>
      </c>
      <c r="D6945" s="13" t="n">
        <v>46063</v>
      </c>
      <c r="E6945" s="2" t="s">
        <v>108</v>
      </c>
      <c r="F6945" s="2" t="s">
        <v>128</v>
      </c>
      <c r="G6945" s="2" t="s">
        <v>109</v>
      </c>
    </row>
    <row r="6946" customFormat="false" ht="15" hidden="false" customHeight="false" outlineLevel="0" collapsed="false">
      <c r="A6946" s="2" t="s">
        <v>12112</v>
      </c>
      <c r="B6946" s="2" t="s">
        <v>1896</v>
      </c>
      <c r="C6946" s="2" t="s">
        <v>5172</v>
      </c>
      <c r="D6946" s="13" t="n">
        <v>45889</v>
      </c>
      <c r="E6946" s="2" t="s">
        <v>163</v>
      </c>
      <c r="F6946" s="2" t="s">
        <v>98</v>
      </c>
      <c r="G6946" s="2" t="s">
        <v>124</v>
      </c>
    </row>
    <row r="6947" customFormat="false" ht="15" hidden="false" customHeight="false" outlineLevel="0" collapsed="false">
      <c r="A6947" s="2" t="s">
        <v>12113</v>
      </c>
      <c r="B6947" s="2" t="s">
        <v>3556</v>
      </c>
      <c r="C6947" s="2" t="s">
        <v>5168</v>
      </c>
      <c r="D6947" s="13" t="n">
        <v>45537</v>
      </c>
      <c r="E6947" s="2" t="s">
        <v>139</v>
      </c>
      <c r="F6947" s="2" t="s">
        <v>98</v>
      </c>
      <c r="G6947" s="2" t="s">
        <v>111</v>
      </c>
    </row>
    <row r="6948" customFormat="false" ht="15" hidden="false" customHeight="false" outlineLevel="0" collapsed="false">
      <c r="A6948" s="2" t="s">
        <v>12114</v>
      </c>
      <c r="B6948" s="2" t="s">
        <v>174</v>
      </c>
      <c r="C6948" s="2" t="s">
        <v>5164</v>
      </c>
      <c r="D6948" s="13" t="n">
        <v>45696</v>
      </c>
      <c r="E6948" s="2" t="s">
        <v>98</v>
      </c>
      <c r="F6948" s="2" t="s">
        <v>119</v>
      </c>
      <c r="G6948" s="2" t="s">
        <v>124</v>
      </c>
    </row>
    <row r="6949" customFormat="false" ht="15" hidden="false" customHeight="false" outlineLevel="0" collapsed="false">
      <c r="A6949" s="2" t="s">
        <v>12115</v>
      </c>
      <c r="B6949" s="2" t="s">
        <v>3826</v>
      </c>
      <c r="C6949" s="2" t="s">
        <v>5164</v>
      </c>
      <c r="D6949" s="13" t="n">
        <v>45566</v>
      </c>
      <c r="E6949" s="2" t="s">
        <v>98</v>
      </c>
      <c r="F6949" s="2" t="s">
        <v>145</v>
      </c>
      <c r="G6949" s="2" t="s">
        <v>133</v>
      </c>
    </row>
    <row r="6950" customFormat="false" ht="15" hidden="false" customHeight="false" outlineLevel="0" collapsed="false">
      <c r="A6950" s="2" t="s">
        <v>12116</v>
      </c>
      <c r="B6950" s="2" t="s">
        <v>1871</v>
      </c>
      <c r="C6950" s="2" t="s">
        <v>5190</v>
      </c>
      <c r="D6950" s="13" t="n">
        <v>45634</v>
      </c>
      <c r="E6950" s="2" t="s">
        <v>98</v>
      </c>
      <c r="F6950" s="2" t="s">
        <v>104</v>
      </c>
      <c r="G6950" s="2" t="s">
        <v>133</v>
      </c>
    </row>
    <row r="6951" customFormat="false" ht="15" hidden="false" customHeight="false" outlineLevel="0" collapsed="false">
      <c r="A6951" s="2" t="s">
        <v>12117</v>
      </c>
      <c r="B6951" s="2" t="s">
        <v>2461</v>
      </c>
      <c r="C6951" s="2" t="s">
        <v>5168</v>
      </c>
      <c r="D6951" s="13" t="n">
        <v>46151</v>
      </c>
      <c r="E6951" s="2" t="s">
        <v>165</v>
      </c>
      <c r="F6951" s="2" t="s">
        <v>98</v>
      </c>
      <c r="G6951" s="2" t="s">
        <v>109</v>
      </c>
    </row>
    <row r="6952" customFormat="false" ht="15" hidden="false" customHeight="false" outlineLevel="0" collapsed="false">
      <c r="A6952" s="2" t="s">
        <v>12118</v>
      </c>
      <c r="B6952" s="2" t="s">
        <v>3657</v>
      </c>
      <c r="C6952" s="2" t="s">
        <v>5166</v>
      </c>
      <c r="D6952" s="13" t="n">
        <v>45940</v>
      </c>
      <c r="E6952" s="2" t="s">
        <v>108</v>
      </c>
      <c r="F6952" s="2" t="s">
        <v>104</v>
      </c>
      <c r="G6952" s="2" t="s">
        <v>120</v>
      </c>
    </row>
    <row r="6953" customFormat="false" ht="15" hidden="false" customHeight="false" outlineLevel="0" collapsed="false">
      <c r="A6953" s="2" t="s">
        <v>12119</v>
      </c>
      <c r="B6953" s="2" t="s">
        <v>904</v>
      </c>
      <c r="C6953" s="2" t="s">
        <v>5166</v>
      </c>
      <c r="D6953" s="13" t="n">
        <v>45849</v>
      </c>
      <c r="E6953" s="2" t="s">
        <v>141</v>
      </c>
      <c r="F6953" s="2" t="s">
        <v>114</v>
      </c>
      <c r="G6953" s="2" t="s">
        <v>111</v>
      </c>
    </row>
    <row r="6954" customFormat="false" ht="15" hidden="false" customHeight="false" outlineLevel="0" collapsed="false">
      <c r="A6954" s="2" t="s">
        <v>12120</v>
      </c>
      <c r="B6954" s="2" t="s">
        <v>4990</v>
      </c>
      <c r="C6954" s="2" t="s">
        <v>5172</v>
      </c>
      <c r="D6954" s="13" t="n">
        <v>45378</v>
      </c>
      <c r="E6954" s="2" t="s">
        <v>98</v>
      </c>
      <c r="F6954" s="2" t="s">
        <v>98</v>
      </c>
      <c r="G6954" s="2" t="s">
        <v>133</v>
      </c>
    </row>
    <row r="6955" customFormat="false" ht="15" hidden="false" customHeight="false" outlineLevel="0" collapsed="false">
      <c r="A6955" s="2" t="s">
        <v>12121</v>
      </c>
      <c r="B6955" s="2" t="s">
        <v>667</v>
      </c>
      <c r="C6955" s="2" t="s">
        <v>5164</v>
      </c>
      <c r="D6955" s="13" t="n">
        <v>45736</v>
      </c>
      <c r="E6955" s="2" t="s">
        <v>98</v>
      </c>
      <c r="F6955" s="2" t="s">
        <v>145</v>
      </c>
      <c r="G6955" s="2" t="s">
        <v>109</v>
      </c>
    </row>
    <row r="6956" customFormat="false" ht="15" hidden="false" customHeight="false" outlineLevel="0" collapsed="false">
      <c r="A6956" s="2" t="s">
        <v>12122</v>
      </c>
      <c r="B6956" s="2" t="s">
        <v>3383</v>
      </c>
      <c r="C6956" s="2" t="s">
        <v>5172</v>
      </c>
      <c r="D6956" s="13" t="n">
        <v>45586</v>
      </c>
      <c r="E6956" s="2" t="s">
        <v>114</v>
      </c>
      <c r="F6956" s="2" t="s">
        <v>98</v>
      </c>
      <c r="G6956" s="2" t="s">
        <v>136</v>
      </c>
    </row>
    <row r="6957" customFormat="false" ht="15" hidden="false" customHeight="false" outlineLevel="0" collapsed="false">
      <c r="A6957" s="2" t="s">
        <v>12123</v>
      </c>
      <c r="B6957" s="2" t="s">
        <v>413</v>
      </c>
      <c r="C6957" s="2" t="s">
        <v>5166</v>
      </c>
      <c r="D6957" s="13" t="n">
        <v>46031</v>
      </c>
      <c r="E6957" s="2" t="s">
        <v>145</v>
      </c>
      <c r="F6957" s="2" t="s">
        <v>141</v>
      </c>
      <c r="G6957" s="2" t="s">
        <v>142</v>
      </c>
    </row>
    <row r="6958" customFormat="false" ht="15" hidden="false" customHeight="false" outlineLevel="0" collapsed="false">
      <c r="A6958" s="2" t="s">
        <v>12124</v>
      </c>
      <c r="B6958" s="2" t="s">
        <v>1250</v>
      </c>
      <c r="C6958" s="2" t="s">
        <v>5190</v>
      </c>
      <c r="D6958" s="13" t="n">
        <v>45789</v>
      </c>
      <c r="E6958" s="2" t="s">
        <v>98</v>
      </c>
      <c r="F6958" s="2" t="s">
        <v>98</v>
      </c>
      <c r="G6958" s="2" t="s">
        <v>99</v>
      </c>
    </row>
    <row r="6959" customFormat="false" ht="15" hidden="false" customHeight="false" outlineLevel="0" collapsed="false">
      <c r="A6959" s="2" t="s">
        <v>12125</v>
      </c>
      <c r="B6959" s="2" t="s">
        <v>1531</v>
      </c>
      <c r="C6959" s="2" t="s">
        <v>5166</v>
      </c>
      <c r="D6959" s="13" t="n">
        <v>45727</v>
      </c>
      <c r="E6959" s="2" t="s">
        <v>165</v>
      </c>
      <c r="F6959" s="2" t="s">
        <v>114</v>
      </c>
      <c r="G6959" s="2" t="s">
        <v>136</v>
      </c>
    </row>
    <row r="6960" customFormat="false" ht="15" hidden="false" customHeight="false" outlineLevel="0" collapsed="false">
      <c r="A6960" s="2" t="s">
        <v>12126</v>
      </c>
      <c r="B6960" s="2" t="s">
        <v>2852</v>
      </c>
      <c r="C6960" s="2" t="s">
        <v>5190</v>
      </c>
      <c r="D6960" s="13" t="n">
        <v>45799</v>
      </c>
      <c r="E6960" s="2" t="s">
        <v>98</v>
      </c>
      <c r="F6960" s="2" t="s">
        <v>119</v>
      </c>
      <c r="G6960" s="2" t="s">
        <v>136</v>
      </c>
    </row>
    <row r="6961" customFormat="false" ht="15" hidden="false" customHeight="false" outlineLevel="0" collapsed="false">
      <c r="A6961" s="2" t="s">
        <v>12127</v>
      </c>
      <c r="B6961" s="2" t="s">
        <v>2172</v>
      </c>
      <c r="C6961" s="2" t="s">
        <v>5164</v>
      </c>
      <c r="D6961" s="13" t="n">
        <v>45753</v>
      </c>
      <c r="E6961" s="2" t="s">
        <v>98</v>
      </c>
      <c r="F6961" s="2" t="s">
        <v>108</v>
      </c>
      <c r="G6961" s="2" t="s">
        <v>115</v>
      </c>
    </row>
    <row r="6962" customFormat="false" ht="15" hidden="false" customHeight="false" outlineLevel="0" collapsed="false">
      <c r="A6962" s="2" t="s">
        <v>12128</v>
      </c>
      <c r="B6962" s="2" t="s">
        <v>4935</v>
      </c>
      <c r="C6962" s="2" t="s">
        <v>5172</v>
      </c>
      <c r="D6962" s="13" t="n">
        <v>45634</v>
      </c>
      <c r="E6962" s="2" t="s">
        <v>108</v>
      </c>
      <c r="F6962" s="2" t="s">
        <v>98</v>
      </c>
      <c r="G6962" s="2" t="s">
        <v>130</v>
      </c>
    </row>
    <row r="6963" customFormat="false" ht="15" hidden="false" customHeight="false" outlineLevel="0" collapsed="false">
      <c r="A6963" s="2" t="s">
        <v>12129</v>
      </c>
      <c r="B6963" s="2" t="s">
        <v>2373</v>
      </c>
      <c r="C6963" s="2" t="s">
        <v>5166</v>
      </c>
      <c r="D6963" s="13" t="n">
        <v>45781</v>
      </c>
      <c r="E6963" s="2" t="s">
        <v>123</v>
      </c>
      <c r="F6963" s="2" t="s">
        <v>141</v>
      </c>
      <c r="G6963" s="2" t="s">
        <v>99</v>
      </c>
    </row>
    <row r="6964" customFormat="false" ht="15" hidden="false" customHeight="false" outlineLevel="0" collapsed="false">
      <c r="A6964" s="2" t="s">
        <v>12130</v>
      </c>
      <c r="B6964" s="2" t="s">
        <v>3507</v>
      </c>
      <c r="C6964" s="2" t="s">
        <v>5166</v>
      </c>
      <c r="D6964" s="13" t="n">
        <v>45855</v>
      </c>
      <c r="E6964" s="2" t="s">
        <v>123</v>
      </c>
      <c r="F6964" s="2" t="s">
        <v>145</v>
      </c>
      <c r="G6964" s="2" t="s">
        <v>109</v>
      </c>
    </row>
    <row r="6965" customFormat="false" ht="15" hidden="false" customHeight="false" outlineLevel="0" collapsed="false">
      <c r="A6965" s="2" t="s">
        <v>12131</v>
      </c>
      <c r="B6965" s="2" t="s">
        <v>1220</v>
      </c>
      <c r="C6965" s="2" t="s">
        <v>5166</v>
      </c>
      <c r="D6965" s="13" t="n">
        <v>45660</v>
      </c>
      <c r="E6965" s="2" t="s">
        <v>141</v>
      </c>
      <c r="F6965" s="2" t="s">
        <v>98</v>
      </c>
      <c r="G6965" s="2" t="s">
        <v>142</v>
      </c>
    </row>
    <row r="6966" customFormat="false" ht="15" hidden="false" customHeight="false" outlineLevel="0" collapsed="false">
      <c r="A6966" s="2" t="s">
        <v>12132</v>
      </c>
      <c r="B6966" s="2" t="s">
        <v>980</v>
      </c>
      <c r="C6966" s="2" t="s">
        <v>5172</v>
      </c>
      <c r="D6966" s="13" t="n">
        <v>45789</v>
      </c>
      <c r="E6966" s="2" t="s">
        <v>163</v>
      </c>
      <c r="F6966" s="2" t="s">
        <v>98</v>
      </c>
      <c r="G6966" s="2" t="s">
        <v>133</v>
      </c>
    </row>
    <row r="6967" customFormat="false" ht="15" hidden="false" customHeight="false" outlineLevel="0" collapsed="false">
      <c r="A6967" s="2" t="s">
        <v>12133</v>
      </c>
      <c r="B6967" s="2" t="s">
        <v>1063</v>
      </c>
      <c r="C6967" s="2" t="s">
        <v>5164</v>
      </c>
      <c r="D6967" s="13" t="n">
        <v>46097</v>
      </c>
      <c r="E6967" s="2" t="s">
        <v>98</v>
      </c>
      <c r="F6967" s="2" t="s">
        <v>108</v>
      </c>
      <c r="G6967" s="2" t="s">
        <v>111</v>
      </c>
    </row>
    <row r="6968" customFormat="false" ht="15" hidden="false" customHeight="false" outlineLevel="0" collapsed="false">
      <c r="A6968" s="2" t="s">
        <v>12134</v>
      </c>
      <c r="B6968" s="2" t="s">
        <v>4597</v>
      </c>
      <c r="C6968" s="2" t="s">
        <v>5164</v>
      </c>
      <c r="D6968" s="13" t="n">
        <v>45699</v>
      </c>
      <c r="E6968" s="2" t="s">
        <v>98</v>
      </c>
      <c r="F6968" s="2" t="s">
        <v>104</v>
      </c>
      <c r="G6968" s="2" t="s">
        <v>133</v>
      </c>
    </row>
    <row r="6969" customFormat="false" ht="15" hidden="false" customHeight="false" outlineLevel="0" collapsed="false">
      <c r="A6969" s="2" t="s">
        <v>12135</v>
      </c>
      <c r="B6969" s="2" t="s">
        <v>256</v>
      </c>
      <c r="C6969" s="2" t="s">
        <v>5172</v>
      </c>
      <c r="D6969" s="13" t="n">
        <v>45758</v>
      </c>
      <c r="E6969" s="2" t="s">
        <v>165</v>
      </c>
      <c r="F6969" s="2" t="s">
        <v>98</v>
      </c>
      <c r="G6969" s="2" t="s">
        <v>136</v>
      </c>
    </row>
    <row r="6970" customFormat="false" ht="15" hidden="false" customHeight="false" outlineLevel="0" collapsed="false">
      <c r="A6970" s="2" t="s">
        <v>12136</v>
      </c>
      <c r="B6970" s="2" t="s">
        <v>3700</v>
      </c>
      <c r="C6970" s="2" t="s">
        <v>5168</v>
      </c>
      <c r="D6970" s="13" t="n">
        <v>45880</v>
      </c>
      <c r="E6970" s="2" t="s">
        <v>119</v>
      </c>
      <c r="F6970" s="2" t="s">
        <v>98</v>
      </c>
      <c r="G6970" s="2" t="s">
        <v>133</v>
      </c>
    </row>
    <row r="6971" customFormat="false" ht="15" hidden="false" customHeight="false" outlineLevel="0" collapsed="false">
      <c r="A6971" s="2" t="s">
        <v>12137</v>
      </c>
      <c r="B6971" s="2" t="s">
        <v>1075</v>
      </c>
      <c r="C6971" s="2" t="s">
        <v>5164</v>
      </c>
      <c r="D6971" s="13" t="n">
        <v>45991</v>
      </c>
      <c r="E6971" s="2" t="s">
        <v>98</v>
      </c>
      <c r="F6971" s="2" t="s">
        <v>119</v>
      </c>
      <c r="G6971" s="2" t="s">
        <v>124</v>
      </c>
    </row>
    <row r="6972" customFormat="false" ht="15" hidden="false" customHeight="false" outlineLevel="0" collapsed="false">
      <c r="A6972" s="2" t="s">
        <v>12138</v>
      </c>
      <c r="B6972" s="2" t="s">
        <v>4379</v>
      </c>
      <c r="C6972" s="2" t="s">
        <v>5166</v>
      </c>
      <c r="D6972" s="13" t="n">
        <v>45757</v>
      </c>
      <c r="E6972" s="2" t="s">
        <v>128</v>
      </c>
      <c r="F6972" s="2" t="s">
        <v>108</v>
      </c>
      <c r="G6972" s="2" t="s">
        <v>120</v>
      </c>
    </row>
    <row r="6973" customFormat="false" ht="15" hidden="false" customHeight="false" outlineLevel="0" collapsed="false">
      <c r="A6973" s="2" t="s">
        <v>12139</v>
      </c>
      <c r="B6973" s="2" t="s">
        <v>1938</v>
      </c>
      <c r="C6973" s="2" t="s">
        <v>5190</v>
      </c>
      <c r="D6973" s="13" t="n">
        <v>45700</v>
      </c>
      <c r="E6973" s="2" t="s">
        <v>98</v>
      </c>
      <c r="F6973" s="2" t="s">
        <v>139</v>
      </c>
      <c r="G6973" s="2" t="s">
        <v>120</v>
      </c>
    </row>
    <row r="6974" customFormat="false" ht="15" hidden="false" customHeight="false" outlineLevel="0" collapsed="false">
      <c r="A6974" s="2" t="s">
        <v>12140</v>
      </c>
      <c r="B6974" s="2" t="s">
        <v>1696</v>
      </c>
      <c r="C6974" s="2" t="s">
        <v>5164</v>
      </c>
      <c r="D6974" s="13" t="n">
        <v>45674</v>
      </c>
      <c r="E6974" s="2" t="s">
        <v>98</v>
      </c>
      <c r="F6974" s="2" t="s">
        <v>145</v>
      </c>
      <c r="G6974" s="2" t="s">
        <v>120</v>
      </c>
    </row>
    <row r="6975" customFormat="false" ht="15" hidden="false" customHeight="false" outlineLevel="0" collapsed="false">
      <c r="A6975" s="2" t="s">
        <v>12141</v>
      </c>
      <c r="B6975" s="2" t="s">
        <v>723</v>
      </c>
      <c r="C6975" s="2" t="s">
        <v>5190</v>
      </c>
      <c r="D6975" s="13" t="n">
        <v>45840</v>
      </c>
      <c r="E6975" s="2" t="s">
        <v>98</v>
      </c>
      <c r="F6975" s="2" t="s">
        <v>98</v>
      </c>
      <c r="G6975" s="2" t="s">
        <v>120</v>
      </c>
    </row>
    <row r="6976" customFormat="false" ht="15" hidden="false" customHeight="false" outlineLevel="0" collapsed="false">
      <c r="A6976" s="2" t="s">
        <v>12142</v>
      </c>
      <c r="B6976" s="2" t="s">
        <v>5005</v>
      </c>
      <c r="C6976" s="2" t="s">
        <v>5164</v>
      </c>
      <c r="D6976" s="13" t="n">
        <v>45956</v>
      </c>
      <c r="E6976" s="2" t="s">
        <v>98</v>
      </c>
      <c r="F6976" s="2" t="s">
        <v>98</v>
      </c>
      <c r="G6976" s="2" t="s">
        <v>136</v>
      </c>
    </row>
    <row r="6977" customFormat="false" ht="15" hidden="false" customHeight="false" outlineLevel="0" collapsed="false">
      <c r="A6977" s="2" t="s">
        <v>12143</v>
      </c>
      <c r="B6977" s="2" t="s">
        <v>3683</v>
      </c>
      <c r="C6977" s="2" t="s">
        <v>5166</v>
      </c>
      <c r="D6977" s="13" t="n">
        <v>46188</v>
      </c>
      <c r="E6977" s="2" t="s">
        <v>163</v>
      </c>
      <c r="F6977" s="2" t="s">
        <v>141</v>
      </c>
      <c r="G6977" s="2" t="s">
        <v>115</v>
      </c>
    </row>
    <row r="6978" customFormat="false" ht="15" hidden="false" customHeight="false" outlineLevel="0" collapsed="false">
      <c r="A6978" s="2" t="s">
        <v>12144</v>
      </c>
      <c r="B6978" s="2" t="s">
        <v>2017</v>
      </c>
      <c r="C6978" s="2" t="s">
        <v>5164</v>
      </c>
      <c r="D6978" s="13" t="n">
        <v>46039</v>
      </c>
      <c r="E6978" s="2" t="s">
        <v>98</v>
      </c>
      <c r="F6978" s="2" t="s">
        <v>114</v>
      </c>
      <c r="G6978" s="2" t="s">
        <v>136</v>
      </c>
    </row>
    <row r="6979" customFormat="false" ht="15" hidden="false" customHeight="false" outlineLevel="0" collapsed="false">
      <c r="A6979" s="2" t="s">
        <v>12145</v>
      </c>
      <c r="B6979" s="2" t="s">
        <v>2345</v>
      </c>
      <c r="C6979" s="2" t="s">
        <v>5164</v>
      </c>
      <c r="D6979" s="13" t="n">
        <v>45739</v>
      </c>
      <c r="E6979" s="2" t="s">
        <v>98</v>
      </c>
      <c r="F6979" s="2" t="s">
        <v>128</v>
      </c>
      <c r="G6979" s="2" t="s">
        <v>109</v>
      </c>
    </row>
    <row r="6980" customFormat="false" ht="15" hidden="false" customHeight="false" outlineLevel="0" collapsed="false">
      <c r="A6980" s="2" t="s">
        <v>12146</v>
      </c>
      <c r="B6980" s="2" t="s">
        <v>759</v>
      </c>
      <c r="C6980" s="2" t="s">
        <v>5172</v>
      </c>
      <c r="D6980" s="13" t="n">
        <v>45828</v>
      </c>
      <c r="E6980" s="2" t="s">
        <v>119</v>
      </c>
      <c r="F6980" s="2" t="s">
        <v>98</v>
      </c>
      <c r="G6980" s="2" t="s">
        <v>124</v>
      </c>
    </row>
    <row r="6981" customFormat="false" ht="15" hidden="false" customHeight="false" outlineLevel="0" collapsed="false">
      <c r="A6981" s="2" t="s">
        <v>12147</v>
      </c>
      <c r="B6981" s="2" t="s">
        <v>4903</v>
      </c>
      <c r="C6981" s="2" t="s">
        <v>5168</v>
      </c>
      <c r="D6981" s="13" t="n">
        <v>45883</v>
      </c>
      <c r="E6981" s="2" t="s">
        <v>141</v>
      </c>
      <c r="F6981" s="2" t="s">
        <v>98</v>
      </c>
      <c r="G6981" s="2" t="s">
        <v>120</v>
      </c>
    </row>
    <row r="6982" customFormat="false" ht="15" hidden="false" customHeight="false" outlineLevel="0" collapsed="false">
      <c r="A6982" s="2" t="s">
        <v>12148</v>
      </c>
      <c r="B6982" s="2" t="s">
        <v>796</v>
      </c>
      <c r="C6982" s="2" t="s">
        <v>5172</v>
      </c>
      <c r="D6982" s="13" t="n">
        <v>46074</v>
      </c>
      <c r="E6982" s="2" t="s">
        <v>123</v>
      </c>
      <c r="F6982" s="2" t="s">
        <v>98</v>
      </c>
      <c r="G6982" s="2" t="s">
        <v>130</v>
      </c>
    </row>
    <row r="6983" customFormat="false" ht="15" hidden="false" customHeight="false" outlineLevel="0" collapsed="false">
      <c r="A6983" s="2" t="s">
        <v>12149</v>
      </c>
      <c r="B6983" s="2" t="s">
        <v>4956</v>
      </c>
      <c r="C6983" s="2" t="s">
        <v>5190</v>
      </c>
      <c r="D6983" s="13" t="n">
        <v>45496</v>
      </c>
      <c r="E6983" s="2" t="s">
        <v>98</v>
      </c>
      <c r="F6983" s="2" t="s">
        <v>98</v>
      </c>
      <c r="G6983" s="2" t="s">
        <v>124</v>
      </c>
    </row>
    <row r="6984" customFormat="false" ht="15" hidden="false" customHeight="false" outlineLevel="0" collapsed="false">
      <c r="A6984" s="2" t="s">
        <v>12150</v>
      </c>
      <c r="B6984" s="2" t="s">
        <v>4636</v>
      </c>
      <c r="C6984" s="2" t="s">
        <v>5164</v>
      </c>
      <c r="D6984" s="13" t="n">
        <v>45829</v>
      </c>
      <c r="E6984" s="2" t="s">
        <v>98</v>
      </c>
      <c r="F6984" s="2" t="s">
        <v>104</v>
      </c>
      <c r="G6984" s="2" t="s">
        <v>124</v>
      </c>
    </row>
    <row r="6985" customFormat="false" ht="15" hidden="false" customHeight="false" outlineLevel="0" collapsed="false">
      <c r="A6985" s="2" t="s">
        <v>12151</v>
      </c>
      <c r="B6985" s="2" t="s">
        <v>5027</v>
      </c>
      <c r="C6985" s="2" t="s">
        <v>5172</v>
      </c>
      <c r="D6985" s="13" t="n">
        <v>45548</v>
      </c>
      <c r="E6985" s="2" t="s">
        <v>98</v>
      </c>
      <c r="F6985" s="2" t="s">
        <v>98</v>
      </c>
      <c r="G6985" s="2" t="s">
        <v>115</v>
      </c>
    </row>
    <row r="6986" customFormat="false" ht="15" hidden="false" customHeight="false" outlineLevel="0" collapsed="false">
      <c r="A6986" s="2" t="s">
        <v>12152</v>
      </c>
      <c r="B6986" s="2" t="s">
        <v>1701</v>
      </c>
      <c r="C6986" s="2" t="s">
        <v>5190</v>
      </c>
      <c r="D6986" s="13" t="n">
        <v>45945</v>
      </c>
      <c r="E6986" s="2" t="s">
        <v>98</v>
      </c>
      <c r="F6986" s="2" t="s">
        <v>119</v>
      </c>
      <c r="G6986" s="2" t="s">
        <v>136</v>
      </c>
    </row>
    <row r="6987" customFormat="false" ht="15" hidden="false" customHeight="false" outlineLevel="0" collapsed="false">
      <c r="A6987" s="2" t="s">
        <v>12153</v>
      </c>
      <c r="B6987" s="2" t="s">
        <v>1566</v>
      </c>
      <c r="C6987" s="2" t="s">
        <v>5166</v>
      </c>
      <c r="D6987" s="13" t="n">
        <v>45627</v>
      </c>
      <c r="E6987" s="2" t="s">
        <v>163</v>
      </c>
      <c r="F6987" s="2" t="s">
        <v>128</v>
      </c>
      <c r="G6987" s="2" t="s">
        <v>120</v>
      </c>
    </row>
    <row r="6988" customFormat="false" ht="15" hidden="false" customHeight="false" outlineLevel="0" collapsed="false">
      <c r="A6988" s="2" t="s">
        <v>12154</v>
      </c>
      <c r="B6988" s="2" t="s">
        <v>1694</v>
      </c>
      <c r="C6988" s="2" t="s">
        <v>5190</v>
      </c>
      <c r="D6988" s="13" t="n">
        <v>45887</v>
      </c>
      <c r="E6988" s="2" t="s">
        <v>98</v>
      </c>
      <c r="F6988" s="2" t="s">
        <v>114</v>
      </c>
      <c r="G6988" s="2" t="s">
        <v>120</v>
      </c>
    </row>
    <row r="6989" customFormat="false" ht="15" hidden="false" customHeight="false" outlineLevel="0" collapsed="false">
      <c r="A6989" s="2" t="s">
        <v>12155</v>
      </c>
      <c r="B6989" s="2" t="s">
        <v>3999</v>
      </c>
      <c r="C6989" s="2" t="s">
        <v>5168</v>
      </c>
      <c r="D6989" s="13" t="n">
        <v>45875</v>
      </c>
      <c r="E6989" s="2" t="s">
        <v>98</v>
      </c>
      <c r="F6989" s="2" t="s">
        <v>98</v>
      </c>
      <c r="G6989" s="2" t="s">
        <v>120</v>
      </c>
    </row>
    <row r="6990" customFormat="false" ht="15" hidden="false" customHeight="false" outlineLevel="0" collapsed="false">
      <c r="A6990" s="2" t="s">
        <v>12156</v>
      </c>
      <c r="B6990" s="2" t="s">
        <v>3029</v>
      </c>
      <c r="C6990" s="2" t="s">
        <v>5166</v>
      </c>
      <c r="D6990" s="13" t="n">
        <v>45419</v>
      </c>
      <c r="E6990" s="2" t="s">
        <v>108</v>
      </c>
      <c r="F6990" s="2" t="s">
        <v>139</v>
      </c>
      <c r="G6990" s="2" t="s">
        <v>99</v>
      </c>
    </row>
    <row r="6991" customFormat="false" ht="15" hidden="false" customHeight="false" outlineLevel="0" collapsed="false">
      <c r="A6991" s="2" t="s">
        <v>12157</v>
      </c>
      <c r="B6991" s="2" t="s">
        <v>1397</v>
      </c>
      <c r="C6991" s="2" t="s">
        <v>5166</v>
      </c>
      <c r="D6991" s="13" t="n">
        <v>45885</v>
      </c>
      <c r="E6991" s="2" t="s">
        <v>139</v>
      </c>
      <c r="F6991" s="2" t="s">
        <v>128</v>
      </c>
      <c r="G6991" s="2" t="s">
        <v>99</v>
      </c>
    </row>
    <row r="6992" customFormat="false" ht="15" hidden="false" customHeight="false" outlineLevel="0" collapsed="false">
      <c r="A6992" s="2" t="s">
        <v>12158</v>
      </c>
      <c r="B6992" s="2" t="s">
        <v>2620</v>
      </c>
      <c r="C6992" s="2" t="s">
        <v>5164</v>
      </c>
      <c r="D6992" s="13" t="n">
        <v>45677</v>
      </c>
      <c r="E6992" s="2" t="s">
        <v>98</v>
      </c>
      <c r="F6992" s="2" t="s">
        <v>98</v>
      </c>
      <c r="G6992" s="2" t="s">
        <v>99</v>
      </c>
    </row>
    <row r="6993" customFormat="false" ht="15" hidden="false" customHeight="false" outlineLevel="0" collapsed="false">
      <c r="A6993" s="2" t="s">
        <v>12159</v>
      </c>
      <c r="B6993" s="2" t="s">
        <v>5087</v>
      </c>
      <c r="C6993" s="2" t="s">
        <v>5190</v>
      </c>
      <c r="D6993" s="13" t="n">
        <v>45736</v>
      </c>
      <c r="E6993" s="2" t="s">
        <v>98</v>
      </c>
      <c r="F6993" s="2" t="s">
        <v>98</v>
      </c>
      <c r="G6993" s="2" t="s">
        <v>136</v>
      </c>
    </row>
    <row r="6994" customFormat="false" ht="15" hidden="false" customHeight="false" outlineLevel="0" collapsed="false">
      <c r="A6994" s="2" t="s">
        <v>12160</v>
      </c>
      <c r="B6994" s="2" t="s">
        <v>3559</v>
      </c>
      <c r="C6994" s="2" t="s">
        <v>5164</v>
      </c>
      <c r="D6994" s="13" t="n">
        <v>45967</v>
      </c>
      <c r="E6994" s="2" t="s">
        <v>98</v>
      </c>
      <c r="F6994" s="2" t="s">
        <v>98</v>
      </c>
      <c r="G6994" s="2" t="s">
        <v>124</v>
      </c>
    </row>
    <row r="6995" customFormat="false" ht="15" hidden="false" customHeight="false" outlineLevel="0" collapsed="false">
      <c r="A6995" s="2" t="s">
        <v>12161</v>
      </c>
      <c r="B6995" s="2" t="s">
        <v>5094</v>
      </c>
      <c r="C6995" s="2" t="s">
        <v>5190</v>
      </c>
      <c r="D6995" s="13" t="n">
        <v>46018</v>
      </c>
      <c r="E6995" s="2" t="s">
        <v>98</v>
      </c>
      <c r="F6995" s="2" t="s">
        <v>98</v>
      </c>
      <c r="G6995" s="2" t="s">
        <v>130</v>
      </c>
    </row>
    <row r="6996" customFormat="false" ht="15" hidden="false" customHeight="false" outlineLevel="0" collapsed="false">
      <c r="A6996" s="2" t="s">
        <v>12162</v>
      </c>
      <c r="B6996" s="2" t="s">
        <v>3060</v>
      </c>
      <c r="C6996" s="2" t="s">
        <v>5166</v>
      </c>
      <c r="D6996" s="13" t="n">
        <v>45863</v>
      </c>
      <c r="E6996" s="2" t="s">
        <v>104</v>
      </c>
      <c r="F6996" s="2" t="s">
        <v>108</v>
      </c>
      <c r="G6996" s="2" t="s">
        <v>142</v>
      </c>
    </row>
    <row r="6997" customFormat="false" ht="15" hidden="false" customHeight="false" outlineLevel="0" collapsed="false">
      <c r="A6997" s="2" t="s">
        <v>12163</v>
      </c>
      <c r="B6997" s="2" t="s">
        <v>3067</v>
      </c>
      <c r="C6997" s="2" t="s">
        <v>5168</v>
      </c>
      <c r="D6997" s="13" t="n">
        <v>45813</v>
      </c>
      <c r="E6997" s="2" t="s">
        <v>119</v>
      </c>
      <c r="F6997" s="2" t="s">
        <v>98</v>
      </c>
      <c r="G6997" s="2" t="s">
        <v>109</v>
      </c>
    </row>
    <row r="6998" customFormat="false" ht="15" hidden="false" customHeight="false" outlineLevel="0" collapsed="false">
      <c r="A6998" s="2" t="s">
        <v>12164</v>
      </c>
      <c r="B6998" s="2" t="s">
        <v>2436</v>
      </c>
      <c r="C6998" s="2" t="s">
        <v>5166</v>
      </c>
      <c r="D6998" s="13" t="n">
        <v>45736</v>
      </c>
      <c r="E6998" s="2" t="s">
        <v>108</v>
      </c>
      <c r="F6998" s="2" t="s">
        <v>119</v>
      </c>
      <c r="G6998" s="2" t="s">
        <v>120</v>
      </c>
    </row>
    <row r="6999" customFormat="false" ht="15" hidden="false" customHeight="false" outlineLevel="0" collapsed="false">
      <c r="A6999" s="2" t="s">
        <v>12165</v>
      </c>
      <c r="B6999" s="2" t="s">
        <v>1623</v>
      </c>
      <c r="C6999" s="2" t="s">
        <v>5164</v>
      </c>
      <c r="D6999" s="13" t="n">
        <v>45720</v>
      </c>
      <c r="E6999" s="2" t="s">
        <v>98</v>
      </c>
      <c r="F6999" s="2" t="s">
        <v>104</v>
      </c>
      <c r="G6999" s="2" t="s">
        <v>111</v>
      </c>
    </row>
    <row r="7000" customFormat="false" ht="15" hidden="false" customHeight="false" outlineLevel="0" collapsed="false">
      <c r="A7000" s="2" t="s">
        <v>12166</v>
      </c>
      <c r="B7000" s="2" t="s">
        <v>2387</v>
      </c>
      <c r="C7000" s="2" t="s">
        <v>5164</v>
      </c>
      <c r="D7000" s="13" t="n">
        <v>45857</v>
      </c>
      <c r="E7000" s="2" t="s">
        <v>98</v>
      </c>
      <c r="F7000" s="2" t="s">
        <v>98</v>
      </c>
      <c r="G7000" s="2" t="s">
        <v>130</v>
      </c>
    </row>
    <row r="7001" customFormat="false" ht="15" hidden="false" customHeight="false" outlineLevel="0" collapsed="false">
      <c r="A7001" s="2" t="s">
        <v>12167</v>
      </c>
      <c r="B7001" s="2" t="s">
        <v>2900</v>
      </c>
      <c r="C7001" s="2" t="s">
        <v>5172</v>
      </c>
      <c r="D7001" s="13" t="n">
        <v>45370</v>
      </c>
      <c r="E7001" s="2" t="s">
        <v>139</v>
      </c>
      <c r="F7001" s="2" t="s">
        <v>98</v>
      </c>
      <c r="G7001" s="2" t="s">
        <v>136</v>
      </c>
    </row>
    <row r="7002" customFormat="false" ht="15" hidden="false" customHeight="false" outlineLevel="0" collapsed="false">
      <c r="A7002" s="2" t="s">
        <v>12168</v>
      </c>
      <c r="B7002" s="2" t="s">
        <v>4266</v>
      </c>
      <c r="C7002" s="2" t="s">
        <v>5166</v>
      </c>
      <c r="D7002" s="13" t="n">
        <v>45659</v>
      </c>
      <c r="E7002" s="2" t="s">
        <v>145</v>
      </c>
      <c r="F7002" s="2" t="s">
        <v>139</v>
      </c>
      <c r="G7002" s="2" t="s">
        <v>124</v>
      </c>
    </row>
    <row r="7003" customFormat="false" ht="15" hidden="false" customHeight="false" outlineLevel="0" collapsed="false">
      <c r="A7003" s="2" t="s">
        <v>12169</v>
      </c>
      <c r="B7003" s="2" t="s">
        <v>5054</v>
      </c>
      <c r="C7003" s="2" t="s">
        <v>5190</v>
      </c>
      <c r="D7003" s="13" t="n">
        <v>45999</v>
      </c>
      <c r="E7003" s="2" t="s">
        <v>98</v>
      </c>
      <c r="F7003" s="2" t="s">
        <v>98</v>
      </c>
      <c r="G7003" s="2" t="s">
        <v>136</v>
      </c>
    </row>
    <row r="7004" customFormat="false" ht="15" hidden="false" customHeight="false" outlineLevel="0" collapsed="false">
      <c r="A7004" s="2" t="s">
        <v>12170</v>
      </c>
      <c r="B7004" s="2" t="s">
        <v>674</v>
      </c>
      <c r="C7004" s="2" t="s">
        <v>5166</v>
      </c>
      <c r="D7004" s="13" t="n">
        <v>45576</v>
      </c>
      <c r="E7004" s="2" t="s">
        <v>141</v>
      </c>
      <c r="F7004" s="2" t="s">
        <v>108</v>
      </c>
      <c r="G7004" s="2" t="s">
        <v>142</v>
      </c>
    </row>
    <row r="7005" customFormat="false" ht="15" hidden="false" customHeight="false" outlineLevel="0" collapsed="false">
      <c r="A7005" s="2" t="s">
        <v>12171</v>
      </c>
      <c r="B7005" s="2" t="s">
        <v>5043</v>
      </c>
      <c r="C7005" s="2" t="s">
        <v>5172</v>
      </c>
      <c r="D7005" s="13" t="n">
        <v>45687</v>
      </c>
      <c r="E7005" s="2" t="s">
        <v>98</v>
      </c>
      <c r="F7005" s="2" t="s">
        <v>98</v>
      </c>
      <c r="G7005" s="2" t="s">
        <v>115</v>
      </c>
    </row>
    <row r="7006" customFormat="false" ht="15" hidden="false" customHeight="false" outlineLevel="0" collapsed="false">
      <c r="A7006" s="2" t="s">
        <v>12172</v>
      </c>
      <c r="B7006" s="2" t="s">
        <v>173</v>
      </c>
      <c r="C7006" s="2" t="s">
        <v>5164</v>
      </c>
      <c r="D7006" s="13" t="n">
        <v>45786</v>
      </c>
      <c r="E7006" s="2" t="s">
        <v>98</v>
      </c>
      <c r="F7006" s="2" t="s">
        <v>128</v>
      </c>
      <c r="G7006" s="2" t="s">
        <v>130</v>
      </c>
    </row>
    <row r="7007" customFormat="false" ht="15" hidden="false" customHeight="false" outlineLevel="0" collapsed="false">
      <c r="A7007" s="2" t="s">
        <v>12173</v>
      </c>
      <c r="B7007" s="2" t="s">
        <v>3016</v>
      </c>
      <c r="C7007" s="2" t="s">
        <v>5168</v>
      </c>
      <c r="D7007" s="13" t="n">
        <v>45603</v>
      </c>
      <c r="E7007" s="2" t="s">
        <v>119</v>
      </c>
      <c r="F7007" s="2" t="s">
        <v>98</v>
      </c>
      <c r="G7007" s="2" t="s">
        <v>136</v>
      </c>
    </row>
    <row r="7008" customFormat="false" ht="15" hidden="false" customHeight="false" outlineLevel="0" collapsed="false">
      <c r="A7008" s="2" t="s">
        <v>12174</v>
      </c>
      <c r="B7008" s="2" t="s">
        <v>3946</v>
      </c>
      <c r="C7008" s="2" t="s">
        <v>5164</v>
      </c>
      <c r="D7008" s="13" t="n">
        <v>45883</v>
      </c>
      <c r="E7008" s="2" t="s">
        <v>98</v>
      </c>
      <c r="F7008" s="2" t="s">
        <v>123</v>
      </c>
      <c r="G7008" s="2" t="s">
        <v>124</v>
      </c>
    </row>
    <row r="7009" customFormat="false" ht="15" hidden="false" customHeight="false" outlineLevel="0" collapsed="false">
      <c r="A7009" s="2" t="s">
        <v>12175</v>
      </c>
      <c r="B7009" s="2" t="s">
        <v>525</v>
      </c>
      <c r="C7009" s="2" t="s">
        <v>5166</v>
      </c>
      <c r="D7009" s="13" t="n">
        <v>45731</v>
      </c>
      <c r="E7009" s="2" t="s">
        <v>139</v>
      </c>
      <c r="F7009" s="2" t="s">
        <v>163</v>
      </c>
      <c r="G7009" s="2" t="s">
        <v>111</v>
      </c>
    </row>
    <row r="7010" customFormat="false" ht="15" hidden="false" customHeight="false" outlineLevel="0" collapsed="false">
      <c r="A7010" s="2" t="s">
        <v>12176</v>
      </c>
      <c r="B7010" s="2" t="s">
        <v>3209</v>
      </c>
      <c r="C7010" s="2" t="s">
        <v>5164</v>
      </c>
      <c r="D7010" s="13" t="n">
        <v>45844</v>
      </c>
      <c r="E7010" s="2" t="s">
        <v>98</v>
      </c>
      <c r="F7010" s="2" t="s">
        <v>98</v>
      </c>
      <c r="G7010" s="2" t="s">
        <v>115</v>
      </c>
    </row>
    <row r="7011" customFormat="false" ht="15" hidden="false" customHeight="false" outlineLevel="0" collapsed="false">
      <c r="A7011" s="2" t="s">
        <v>12177</v>
      </c>
      <c r="B7011" s="2" t="s">
        <v>623</v>
      </c>
      <c r="C7011" s="2" t="s">
        <v>5166</v>
      </c>
      <c r="D7011" s="13" t="n">
        <v>45752</v>
      </c>
      <c r="E7011" s="2" t="s">
        <v>108</v>
      </c>
      <c r="F7011" s="2" t="s">
        <v>165</v>
      </c>
      <c r="G7011" s="2" t="s">
        <v>109</v>
      </c>
    </row>
    <row r="7012" customFormat="false" ht="15" hidden="false" customHeight="false" outlineLevel="0" collapsed="false">
      <c r="A7012" s="2" t="s">
        <v>12178</v>
      </c>
      <c r="B7012" s="2" t="s">
        <v>2554</v>
      </c>
      <c r="C7012" s="2" t="s">
        <v>5168</v>
      </c>
      <c r="D7012" s="13" t="n">
        <v>45857</v>
      </c>
      <c r="E7012" s="2" t="s">
        <v>119</v>
      </c>
      <c r="F7012" s="2" t="s">
        <v>98</v>
      </c>
      <c r="G7012" s="2" t="s">
        <v>133</v>
      </c>
    </row>
    <row r="7013" customFormat="false" ht="15" hidden="false" customHeight="false" outlineLevel="0" collapsed="false">
      <c r="A7013" s="2" t="s">
        <v>12179</v>
      </c>
      <c r="B7013" s="2" t="s">
        <v>1029</v>
      </c>
      <c r="C7013" s="2" t="s">
        <v>5164</v>
      </c>
      <c r="D7013" s="13" t="n">
        <v>45733</v>
      </c>
      <c r="E7013" s="2" t="s">
        <v>98</v>
      </c>
      <c r="F7013" s="2" t="s">
        <v>119</v>
      </c>
      <c r="G7013" s="2" t="s">
        <v>124</v>
      </c>
    </row>
    <row r="7014" customFormat="false" ht="15" hidden="false" customHeight="false" outlineLevel="0" collapsed="false">
      <c r="A7014" s="2" t="s">
        <v>12180</v>
      </c>
      <c r="B7014" s="2" t="s">
        <v>4326</v>
      </c>
      <c r="C7014" s="2" t="s">
        <v>5166</v>
      </c>
      <c r="D7014" s="13" t="n">
        <v>45600</v>
      </c>
      <c r="E7014" s="2" t="s">
        <v>128</v>
      </c>
      <c r="F7014" s="2" t="s">
        <v>108</v>
      </c>
      <c r="G7014" s="2" t="s">
        <v>136</v>
      </c>
    </row>
    <row r="7015" customFormat="false" ht="15" hidden="false" customHeight="false" outlineLevel="0" collapsed="false">
      <c r="A7015" s="2" t="s">
        <v>12181</v>
      </c>
      <c r="B7015" s="2" t="s">
        <v>4990</v>
      </c>
      <c r="C7015" s="2" t="s">
        <v>5172</v>
      </c>
      <c r="D7015" s="13" t="n">
        <v>45807</v>
      </c>
      <c r="E7015" s="2" t="s">
        <v>98</v>
      </c>
      <c r="F7015" s="2" t="s">
        <v>98</v>
      </c>
      <c r="G7015" s="2" t="s">
        <v>111</v>
      </c>
    </row>
    <row r="7016" customFormat="false" ht="15" hidden="false" customHeight="false" outlineLevel="0" collapsed="false">
      <c r="A7016" s="2" t="s">
        <v>12182</v>
      </c>
      <c r="B7016" s="2" t="s">
        <v>5046</v>
      </c>
      <c r="C7016" s="2" t="s">
        <v>5190</v>
      </c>
      <c r="D7016" s="13" t="n">
        <v>45632</v>
      </c>
      <c r="E7016" s="2" t="s">
        <v>98</v>
      </c>
      <c r="F7016" s="2" t="s">
        <v>98</v>
      </c>
      <c r="G7016" s="2" t="s">
        <v>124</v>
      </c>
    </row>
    <row r="7017" customFormat="false" ht="15" hidden="false" customHeight="false" outlineLevel="0" collapsed="false">
      <c r="A7017" s="2" t="s">
        <v>12183</v>
      </c>
      <c r="B7017" s="2" t="s">
        <v>4216</v>
      </c>
      <c r="C7017" s="2" t="s">
        <v>5190</v>
      </c>
      <c r="D7017" s="13" t="n">
        <v>46109</v>
      </c>
      <c r="E7017" s="2" t="s">
        <v>98</v>
      </c>
      <c r="F7017" s="2" t="s">
        <v>128</v>
      </c>
      <c r="G7017" s="2" t="s">
        <v>99</v>
      </c>
    </row>
    <row r="7018" customFormat="false" ht="15" hidden="false" customHeight="false" outlineLevel="0" collapsed="false">
      <c r="A7018" s="2" t="s">
        <v>12184</v>
      </c>
      <c r="B7018" s="2" t="s">
        <v>4749</v>
      </c>
      <c r="C7018" s="2" t="s">
        <v>5166</v>
      </c>
      <c r="D7018" s="13" t="n">
        <v>46282</v>
      </c>
      <c r="E7018" s="2" t="s">
        <v>104</v>
      </c>
      <c r="F7018" s="2" t="s">
        <v>98</v>
      </c>
      <c r="G7018" s="2" t="s">
        <v>120</v>
      </c>
    </row>
    <row r="7019" customFormat="false" ht="15" hidden="false" customHeight="false" outlineLevel="0" collapsed="false">
      <c r="A7019" s="2" t="s">
        <v>12185</v>
      </c>
      <c r="B7019" s="2" t="s">
        <v>2753</v>
      </c>
      <c r="C7019" s="2" t="s">
        <v>5168</v>
      </c>
      <c r="D7019" s="13" t="n">
        <v>45568</v>
      </c>
      <c r="E7019" s="2" t="s">
        <v>119</v>
      </c>
      <c r="F7019" s="2" t="s">
        <v>98</v>
      </c>
      <c r="G7019" s="2" t="s">
        <v>130</v>
      </c>
    </row>
    <row r="7020" customFormat="false" ht="15" hidden="false" customHeight="false" outlineLevel="0" collapsed="false">
      <c r="A7020" s="2" t="s">
        <v>12186</v>
      </c>
      <c r="B7020" s="2" t="s">
        <v>3091</v>
      </c>
      <c r="C7020" s="2" t="s">
        <v>5166</v>
      </c>
      <c r="D7020" s="13" t="n">
        <v>45649</v>
      </c>
      <c r="E7020" s="2" t="s">
        <v>114</v>
      </c>
      <c r="F7020" s="2" t="s">
        <v>98</v>
      </c>
      <c r="G7020" s="2" t="s">
        <v>120</v>
      </c>
    </row>
    <row r="7021" customFormat="false" ht="15" hidden="false" customHeight="false" outlineLevel="0" collapsed="false">
      <c r="A7021" s="2" t="s">
        <v>12187</v>
      </c>
      <c r="B7021" s="2" t="s">
        <v>3641</v>
      </c>
      <c r="C7021" s="2" t="s">
        <v>5166</v>
      </c>
      <c r="D7021" s="13" t="n">
        <v>45619</v>
      </c>
      <c r="E7021" s="2" t="s">
        <v>123</v>
      </c>
      <c r="F7021" s="2" t="s">
        <v>128</v>
      </c>
      <c r="G7021" s="2" t="s">
        <v>109</v>
      </c>
    </row>
    <row r="7022" customFormat="false" ht="15" hidden="false" customHeight="false" outlineLevel="0" collapsed="false">
      <c r="A7022" s="2" t="s">
        <v>12188</v>
      </c>
      <c r="B7022" s="2" t="s">
        <v>497</v>
      </c>
      <c r="C7022" s="2" t="s">
        <v>5190</v>
      </c>
      <c r="D7022" s="13" t="n">
        <v>46105</v>
      </c>
      <c r="E7022" s="2" t="s">
        <v>98</v>
      </c>
      <c r="F7022" s="2" t="s">
        <v>165</v>
      </c>
      <c r="G7022" s="2" t="s">
        <v>136</v>
      </c>
    </row>
    <row r="7023" customFormat="false" ht="15" hidden="false" customHeight="false" outlineLevel="0" collapsed="false">
      <c r="A7023" s="2" t="s">
        <v>12189</v>
      </c>
      <c r="B7023" s="2" t="s">
        <v>3177</v>
      </c>
      <c r="C7023" s="2" t="s">
        <v>5164</v>
      </c>
      <c r="D7023" s="13" t="n">
        <v>45622</v>
      </c>
      <c r="E7023" s="2" t="s">
        <v>98</v>
      </c>
      <c r="F7023" s="2" t="s">
        <v>139</v>
      </c>
      <c r="G7023" s="2" t="s">
        <v>99</v>
      </c>
    </row>
    <row r="7024" customFormat="false" ht="15" hidden="false" customHeight="false" outlineLevel="0" collapsed="false">
      <c r="A7024" s="2" t="s">
        <v>12190</v>
      </c>
      <c r="B7024" s="2" t="s">
        <v>3744</v>
      </c>
      <c r="C7024" s="2" t="s">
        <v>5190</v>
      </c>
      <c r="D7024" s="13" t="n">
        <v>45785</v>
      </c>
      <c r="E7024" s="2" t="s">
        <v>98</v>
      </c>
      <c r="F7024" s="2" t="s">
        <v>119</v>
      </c>
      <c r="G7024" s="2" t="s">
        <v>111</v>
      </c>
    </row>
    <row r="7025" customFormat="false" ht="15" hidden="false" customHeight="false" outlineLevel="0" collapsed="false">
      <c r="A7025" s="2" t="s">
        <v>12191</v>
      </c>
      <c r="B7025" s="2" t="s">
        <v>1633</v>
      </c>
      <c r="C7025" s="2" t="s">
        <v>5164</v>
      </c>
      <c r="D7025" s="13" t="n">
        <v>45754</v>
      </c>
      <c r="E7025" s="2" t="s">
        <v>98</v>
      </c>
      <c r="F7025" s="2" t="s">
        <v>98</v>
      </c>
      <c r="G7025" s="2" t="s">
        <v>111</v>
      </c>
    </row>
    <row r="7026" customFormat="false" ht="15" hidden="false" customHeight="false" outlineLevel="0" collapsed="false">
      <c r="A7026" s="2" t="s">
        <v>12192</v>
      </c>
      <c r="B7026" s="2" t="s">
        <v>1259</v>
      </c>
      <c r="C7026" s="2" t="s">
        <v>5168</v>
      </c>
      <c r="D7026" s="13" t="n">
        <v>45963</v>
      </c>
      <c r="E7026" s="2" t="s">
        <v>139</v>
      </c>
      <c r="F7026" s="2" t="s">
        <v>98</v>
      </c>
      <c r="G7026" s="2" t="s">
        <v>130</v>
      </c>
    </row>
    <row r="7027" customFormat="false" ht="15" hidden="false" customHeight="false" outlineLevel="0" collapsed="false">
      <c r="A7027" s="2" t="s">
        <v>12193</v>
      </c>
      <c r="B7027" s="2" t="s">
        <v>1034</v>
      </c>
      <c r="C7027" s="2" t="s">
        <v>5164</v>
      </c>
      <c r="D7027" s="13" t="n">
        <v>45693</v>
      </c>
      <c r="E7027" s="2" t="s">
        <v>98</v>
      </c>
      <c r="F7027" s="2" t="s">
        <v>108</v>
      </c>
      <c r="G7027" s="2" t="s">
        <v>99</v>
      </c>
    </row>
    <row r="7028" customFormat="false" ht="15" hidden="false" customHeight="false" outlineLevel="0" collapsed="false">
      <c r="A7028" s="2" t="s">
        <v>12194</v>
      </c>
      <c r="B7028" s="2" t="s">
        <v>2032</v>
      </c>
      <c r="C7028" s="2" t="s">
        <v>5164</v>
      </c>
      <c r="D7028" s="13" t="n">
        <v>45758</v>
      </c>
      <c r="E7028" s="2" t="s">
        <v>98</v>
      </c>
      <c r="F7028" s="2" t="s">
        <v>119</v>
      </c>
      <c r="G7028" s="2" t="s">
        <v>115</v>
      </c>
    </row>
    <row r="7029" customFormat="false" ht="15" hidden="false" customHeight="false" outlineLevel="0" collapsed="false">
      <c r="A7029" s="2" t="s">
        <v>12195</v>
      </c>
      <c r="B7029" s="2" t="s">
        <v>5068</v>
      </c>
      <c r="C7029" s="2" t="s">
        <v>5172</v>
      </c>
      <c r="D7029" s="13" t="n">
        <v>45765</v>
      </c>
      <c r="E7029" s="2" t="s">
        <v>98</v>
      </c>
      <c r="F7029" s="2" t="s">
        <v>98</v>
      </c>
      <c r="G7029" s="2" t="s">
        <v>136</v>
      </c>
    </row>
    <row r="7030" customFormat="false" ht="15" hidden="false" customHeight="false" outlineLevel="0" collapsed="false">
      <c r="A7030" s="2" t="s">
        <v>12196</v>
      </c>
      <c r="B7030" s="2" t="s">
        <v>4303</v>
      </c>
      <c r="C7030" s="2" t="s">
        <v>5190</v>
      </c>
      <c r="D7030" s="13" t="n">
        <v>45799</v>
      </c>
      <c r="E7030" s="2" t="s">
        <v>98</v>
      </c>
      <c r="F7030" s="2" t="s">
        <v>165</v>
      </c>
      <c r="G7030" s="2" t="s">
        <v>99</v>
      </c>
    </row>
    <row r="7031" customFormat="false" ht="15" hidden="false" customHeight="false" outlineLevel="0" collapsed="false">
      <c r="A7031" s="2" t="s">
        <v>12197</v>
      </c>
      <c r="B7031" s="2" t="s">
        <v>5105</v>
      </c>
      <c r="C7031" s="2" t="s">
        <v>5172</v>
      </c>
      <c r="D7031" s="13" t="n">
        <v>46004</v>
      </c>
      <c r="E7031" s="2" t="s">
        <v>98</v>
      </c>
      <c r="F7031" s="2" t="s">
        <v>98</v>
      </c>
      <c r="G7031" s="2" t="s">
        <v>130</v>
      </c>
    </row>
    <row r="7032" customFormat="false" ht="15" hidden="false" customHeight="false" outlineLevel="0" collapsed="false">
      <c r="A7032" s="2" t="s">
        <v>12198</v>
      </c>
      <c r="B7032" s="2" t="s">
        <v>1684</v>
      </c>
      <c r="C7032" s="2" t="s">
        <v>5172</v>
      </c>
      <c r="D7032" s="13" t="n">
        <v>46131</v>
      </c>
      <c r="E7032" s="2" t="s">
        <v>141</v>
      </c>
      <c r="F7032" s="2" t="s">
        <v>98</v>
      </c>
      <c r="G7032" s="2" t="s">
        <v>124</v>
      </c>
    </row>
    <row r="7033" customFormat="false" ht="15" hidden="false" customHeight="false" outlineLevel="0" collapsed="false">
      <c r="A7033" s="2" t="s">
        <v>12199</v>
      </c>
      <c r="B7033" s="2" t="s">
        <v>5033</v>
      </c>
      <c r="C7033" s="2" t="s">
        <v>5172</v>
      </c>
      <c r="D7033" s="13" t="n">
        <v>45993</v>
      </c>
      <c r="E7033" s="2" t="s">
        <v>98</v>
      </c>
      <c r="F7033" s="2" t="s">
        <v>98</v>
      </c>
      <c r="G7033" s="2" t="s">
        <v>120</v>
      </c>
    </row>
    <row r="7034" customFormat="false" ht="15" hidden="false" customHeight="false" outlineLevel="0" collapsed="false">
      <c r="A7034" s="2" t="s">
        <v>12200</v>
      </c>
      <c r="B7034" s="2" t="s">
        <v>5130</v>
      </c>
      <c r="C7034" s="2" t="s">
        <v>5190</v>
      </c>
      <c r="D7034" s="13" t="n">
        <v>45666</v>
      </c>
      <c r="E7034" s="2" t="s">
        <v>98</v>
      </c>
      <c r="F7034" s="2" t="s">
        <v>98</v>
      </c>
      <c r="G7034" s="2" t="s">
        <v>130</v>
      </c>
    </row>
    <row r="7035" customFormat="false" ht="15" hidden="false" customHeight="false" outlineLevel="0" collapsed="false">
      <c r="A7035" s="2" t="s">
        <v>12201</v>
      </c>
      <c r="B7035" s="2" t="s">
        <v>5107</v>
      </c>
      <c r="C7035" s="2" t="s">
        <v>5190</v>
      </c>
      <c r="D7035" s="13" t="n">
        <v>45637</v>
      </c>
      <c r="E7035" s="2" t="s">
        <v>98</v>
      </c>
      <c r="F7035" s="2" t="s">
        <v>98</v>
      </c>
      <c r="G7035" s="2" t="s">
        <v>111</v>
      </c>
    </row>
    <row r="7036" customFormat="false" ht="15" hidden="false" customHeight="false" outlineLevel="0" collapsed="false">
      <c r="A7036" s="2" t="s">
        <v>12202</v>
      </c>
      <c r="B7036" s="2" t="s">
        <v>3626</v>
      </c>
      <c r="C7036" s="2" t="s">
        <v>5168</v>
      </c>
      <c r="D7036" s="13" t="n">
        <v>45576</v>
      </c>
      <c r="E7036" s="2" t="s">
        <v>98</v>
      </c>
      <c r="F7036" s="2" t="s">
        <v>98</v>
      </c>
      <c r="G7036" s="2" t="s">
        <v>136</v>
      </c>
    </row>
    <row r="7037" customFormat="false" ht="15" hidden="false" customHeight="false" outlineLevel="0" collapsed="false">
      <c r="A7037" s="2" t="s">
        <v>12203</v>
      </c>
      <c r="B7037" s="2" t="s">
        <v>5089</v>
      </c>
      <c r="C7037" s="2" t="s">
        <v>5172</v>
      </c>
      <c r="D7037" s="13" t="n">
        <v>45751</v>
      </c>
      <c r="E7037" s="2" t="s">
        <v>98</v>
      </c>
      <c r="F7037" s="2" t="s">
        <v>98</v>
      </c>
      <c r="G7037" s="2" t="s">
        <v>115</v>
      </c>
    </row>
    <row r="7038" customFormat="false" ht="15" hidden="false" customHeight="false" outlineLevel="0" collapsed="false">
      <c r="A7038" s="2" t="s">
        <v>12204</v>
      </c>
      <c r="B7038" s="2" t="s">
        <v>2840</v>
      </c>
      <c r="C7038" s="2" t="s">
        <v>5166</v>
      </c>
      <c r="D7038" s="13" t="n">
        <v>45883</v>
      </c>
      <c r="E7038" s="2" t="s">
        <v>123</v>
      </c>
      <c r="F7038" s="2" t="s">
        <v>145</v>
      </c>
      <c r="G7038" s="2" t="s">
        <v>99</v>
      </c>
    </row>
    <row r="7039" customFormat="false" ht="15" hidden="false" customHeight="false" outlineLevel="0" collapsed="false">
      <c r="A7039" s="2" t="s">
        <v>12205</v>
      </c>
      <c r="B7039" s="2" t="s">
        <v>4479</v>
      </c>
      <c r="C7039" s="2" t="s">
        <v>5168</v>
      </c>
      <c r="D7039" s="13" t="n">
        <v>45835</v>
      </c>
      <c r="E7039" s="2" t="s">
        <v>98</v>
      </c>
      <c r="F7039" s="2" t="s">
        <v>98</v>
      </c>
      <c r="G7039" s="2" t="s">
        <v>136</v>
      </c>
    </row>
    <row r="7040" customFormat="false" ht="15" hidden="false" customHeight="false" outlineLevel="0" collapsed="false">
      <c r="A7040" s="2" t="s">
        <v>12206</v>
      </c>
      <c r="B7040" s="2" t="s">
        <v>5137</v>
      </c>
      <c r="C7040" s="2" t="s">
        <v>5190</v>
      </c>
      <c r="D7040" s="13" t="n">
        <v>45495</v>
      </c>
      <c r="E7040" s="2" t="s">
        <v>98</v>
      </c>
      <c r="F7040" s="2" t="s">
        <v>98</v>
      </c>
      <c r="G7040" s="2" t="s">
        <v>111</v>
      </c>
    </row>
    <row r="7041" customFormat="false" ht="15" hidden="false" customHeight="false" outlineLevel="0" collapsed="false">
      <c r="A7041" s="2" t="s">
        <v>12207</v>
      </c>
      <c r="B7041" s="2" t="s">
        <v>4730</v>
      </c>
      <c r="C7041" s="2" t="s">
        <v>5190</v>
      </c>
      <c r="D7041" s="13" t="n">
        <v>45990</v>
      </c>
      <c r="E7041" s="2" t="s">
        <v>98</v>
      </c>
      <c r="F7041" s="2" t="s">
        <v>165</v>
      </c>
      <c r="G7041" s="2" t="s">
        <v>120</v>
      </c>
    </row>
    <row r="7042" customFormat="false" ht="15" hidden="false" customHeight="false" outlineLevel="0" collapsed="false">
      <c r="A7042" s="2" t="s">
        <v>12208</v>
      </c>
      <c r="B7042" s="2" t="s">
        <v>3427</v>
      </c>
      <c r="C7042" s="2" t="s">
        <v>5172</v>
      </c>
      <c r="D7042" s="13" t="n">
        <v>46041</v>
      </c>
      <c r="E7042" s="2" t="s">
        <v>119</v>
      </c>
      <c r="F7042" s="2" t="s">
        <v>98</v>
      </c>
      <c r="G7042" s="2" t="s">
        <v>111</v>
      </c>
    </row>
    <row r="7043" customFormat="false" ht="15" hidden="false" customHeight="false" outlineLevel="0" collapsed="false">
      <c r="A7043" s="2" t="s">
        <v>12209</v>
      </c>
      <c r="B7043" s="2" t="s">
        <v>1102</v>
      </c>
      <c r="C7043" s="2" t="s">
        <v>5190</v>
      </c>
      <c r="D7043" s="13" t="n">
        <v>45699</v>
      </c>
      <c r="E7043" s="2" t="s">
        <v>98</v>
      </c>
      <c r="F7043" s="2" t="s">
        <v>119</v>
      </c>
      <c r="G7043" s="2" t="s">
        <v>133</v>
      </c>
    </row>
    <row r="7044" customFormat="false" ht="15" hidden="false" customHeight="false" outlineLevel="0" collapsed="false">
      <c r="A7044" s="2" t="s">
        <v>12210</v>
      </c>
      <c r="B7044" s="2" t="s">
        <v>4956</v>
      </c>
      <c r="C7044" s="2" t="s">
        <v>5172</v>
      </c>
      <c r="D7044" s="13" t="n">
        <v>45948</v>
      </c>
      <c r="E7044" s="2" t="s">
        <v>98</v>
      </c>
      <c r="F7044" s="2" t="s">
        <v>98</v>
      </c>
      <c r="G7044" s="2" t="s">
        <v>99</v>
      </c>
    </row>
    <row r="7045" customFormat="false" ht="15" hidden="false" customHeight="false" outlineLevel="0" collapsed="false">
      <c r="A7045" s="2" t="s">
        <v>12211</v>
      </c>
      <c r="B7045" s="2" t="s">
        <v>2935</v>
      </c>
      <c r="C7045" s="2" t="s">
        <v>5166</v>
      </c>
      <c r="D7045" s="13" t="n">
        <v>45779</v>
      </c>
      <c r="E7045" s="2" t="s">
        <v>128</v>
      </c>
      <c r="F7045" s="2" t="s">
        <v>145</v>
      </c>
      <c r="G7045" s="2" t="s">
        <v>120</v>
      </c>
    </row>
    <row r="7046" customFormat="false" ht="15" hidden="false" customHeight="false" outlineLevel="0" collapsed="false">
      <c r="A7046" s="2" t="s">
        <v>12212</v>
      </c>
      <c r="B7046" s="2" t="s">
        <v>4731</v>
      </c>
      <c r="C7046" s="2" t="s">
        <v>5168</v>
      </c>
      <c r="D7046" s="13" t="n">
        <v>45451</v>
      </c>
      <c r="E7046" s="2" t="s">
        <v>128</v>
      </c>
      <c r="F7046" s="2" t="s">
        <v>98</v>
      </c>
      <c r="G7046" s="2" t="s">
        <v>136</v>
      </c>
    </row>
    <row r="7047" customFormat="false" ht="15" hidden="false" customHeight="false" outlineLevel="0" collapsed="false">
      <c r="A7047" s="2" t="s">
        <v>12213</v>
      </c>
      <c r="B7047" s="2" t="s">
        <v>5016</v>
      </c>
      <c r="C7047" s="2" t="s">
        <v>5190</v>
      </c>
      <c r="D7047" s="13" t="n">
        <v>46080</v>
      </c>
      <c r="E7047" s="2" t="s">
        <v>98</v>
      </c>
      <c r="F7047" s="2" t="s">
        <v>98</v>
      </c>
      <c r="G7047" s="2" t="s">
        <v>136</v>
      </c>
    </row>
    <row r="7048" customFormat="false" ht="15" hidden="false" customHeight="false" outlineLevel="0" collapsed="false">
      <c r="A7048" s="2" t="s">
        <v>12214</v>
      </c>
      <c r="B7048" s="2" t="s">
        <v>1840</v>
      </c>
      <c r="C7048" s="2" t="s">
        <v>5164</v>
      </c>
      <c r="D7048" s="13" t="n">
        <v>45965</v>
      </c>
      <c r="E7048" s="2" t="s">
        <v>98</v>
      </c>
      <c r="F7048" s="2" t="s">
        <v>98</v>
      </c>
      <c r="G7048" s="2" t="s">
        <v>142</v>
      </c>
    </row>
    <row r="7049" customFormat="false" ht="15" hidden="false" customHeight="false" outlineLevel="0" collapsed="false">
      <c r="A7049" s="2" t="s">
        <v>12215</v>
      </c>
      <c r="B7049" s="2" t="s">
        <v>1267</v>
      </c>
      <c r="C7049" s="2" t="s">
        <v>5164</v>
      </c>
      <c r="D7049" s="13" t="n">
        <v>45961</v>
      </c>
      <c r="E7049" s="2" t="s">
        <v>98</v>
      </c>
      <c r="F7049" s="2" t="s">
        <v>98</v>
      </c>
      <c r="G7049" s="2" t="s">
        <v>99</v>
      </c>
    </row>
    <row r="7050" customFormat="false" ht="15" hidden="false" customHeight="false" outlineLevel="0" collapsed="false">
      <c r="A7050" s="2" t="s">
        <v>12216</v>
      </c>
      <c r="B7050" s="2" t="s">
        <v>5132</v>
      </c>
      <c r="C7050" s="2" t="s">
        <v>5172</v>
      </c>
      <c r="D7050" s="13" t="n">
        <v>45556</v>
      </c>
      <c r="E7050" s="2" t="s">
        <v>98</v>
      </c>
      <c r="F7050" s="2" t="s">
        <v>98</v>
      </c>
      <c r="G7050" s="2" t="s">
        <v>99</v>
      </c>
    </row>
    <row r="7051" customFormat="false" ht="15" hidden="false" customHeight="false" outlineLevel="0" collapsed="false">
      <c r="A7051" s="2" t="s">
        <v>12217</v>
      </c>
      <c r="B7051" s="2" t="s">
        <v>2927</v>
      </c>
      <c r="C7051" s="2" t="s">
        <v>5168</v>
      </c>
      <c r="D7051" s="13" t="n">
        <v>45785</v>
      </c>
      <c r="E7051" s="2" t="s">
        <v>165</v>
      </c>
      <c r="F7051" s="2" t="s">
        <v>98</v>
      </c>
      <c r="G7051" s="2" t="s">
        <v>124</v>
      </c>
    </row>
    <row r="7052" customFormat="false" ht="15" hidden="false" customHeight="false" outlineLevel="0" collapsed="false">
      <c r="A7052" s="2" t="s">
        <v>12218</v>
      </c>
      <c r="B7052" s="2" t="s">
        <v>3198</v>
      </c>
      <c r="C7052" s="2" t="s">
        <v>5164</v>
      </c>
      <c r="D7052" s="13" t="n">
        <v>46099</v>
      </c>
      <c r="E7052" s="2" t="s">
        <v>98</v>
      </c>
      <c r="F7052" s="2" t="s">
        <v>123</v>
      </c>
      <c r="G7052" s="2" t="s">
        <v>133</v>
      </c>
    </row>
    <row r="7053" customFormat="false" ht="15" hidden="false" customHeight="false" outlineLevel="0" collapsed="false">
      <c r="A7053" s="2" t="s">
        <v>12219</v>
      </c>
      <c r="B7053" s="2" t="s">
        <v>529</v>
      </c>
      <c r="C7053" s="2" t="s">
        <v>5164</v>
      </c>
      <c r="D7053" s="13" t="n">
        <v>45598</v>
      </c>
      <c r="E7053" s="2" t="s">
        <v>98</v>
      </c>
      <c r="F7053" s="2" t="s">
        <v>163</v>
      </c>
      <c r="G7053" s="2" t="s">
        <v>142</v>
      </c>
    </row>
    <row r="7054" customFormat="false" ht="15" hidden="false" customHeight="false" outlineLevel="0" collapsed="false">
      <c r="A7054" s="2" t="s">
        <v>12220</v>
      </c>
      <c r="B7054" s="2" t="s">
        <v>633</v>
      </c>
      <c r="C7054" s="2" t="s">
        <v>5164</v>
      </c>
      <c r="D7054" s="13" t="n">
        <v>45747</v>
      </c>
      <c r="E7054" s="2" t="s">
        <v>98</v>
      </c>
      <c r="F7054" s="2" t="s">
        <v>165</v>
      </c>
      <c r="G7054" s="2" t="s">
        <v>133</v>
      </c>
    </row>
    <row r="7055" customFormat="false" ht="15" hidden="false" customHeight="false" outlineLevel="0" collapsed="false">
      <c r="A7055" s="2" t="s">
        <v>12221</v>
      </c>
      <c r="B7055" s="2" t="s">
        <v>3665</v>
      </c>
      <c r="C7055" s="2" t="s">
        <v>5172</v>
      </c>
      <c r="D7055" s="13" t="n">
        <v>45869</v>
      </c>
      <c r="E7055" s="2" t="s">
        <v>119</v>
      </c>
      <c r="F7055" s="2" t="s">
        <v>98</v>
      </c>
      <c r="G7055" s="2" t="s">
        <v>111</v>
      </c>
    </row>
    <row r="7056" customFormat="false" ht="15" hidden="false" customHeight="false" outlineLevel="0" collapsed="false">
      <c r="A7056" s="2" t="s">
        <v>12222</v>
      </c>
      <c r="B7056" s="2" t="s">
        <v>4873</v>
      </c>
      <c r="C7056" s="2" t="s">
        <v>5168</v>
      </c>
      <c r="D7056" s="13" t="n">
        <v>45676</v>
      </c>
      <c r="E7056" s="2" t="s">
        <v>139</v>
      </c>
      <c r="F7056" s="2" t="s">
        <v>98</v>
      </c>
      <c r="G7056" s="2" t="s">
        <v>111</v>
      </c>
    </row>
    <row r="7057" customFormat="false" ht="15" hidden="false" customHeight="false" outlineLevel="0" collapsed="false">
      <c r="A7057" s="2" t="s">
        <v>12223</v>
      </c>
      <c r="B7057" s="2" t="s">
        <v>3959</v>
      </c>
      <c r="C7057" s="2" t="s">
        <v>5190</v>
      </c>
      <c r="D7057" s="13" t="n">
        <v>45677</v>
      </c>
      <c r="E7057" s="2" t="s">
        <v>98</v>
      </c>
      <c r="F7057" s="2" t="s">
        <v>108</v>
      </c>
      <c r="G7057" s="2" t="s">
        <v>124</v>
      </c>
    </row>
    <row r="7058" customFormat="false" ht="15" hidden="false" customHeight="false" outlineLevel="0" collapsed="false">
      <c r="A7058" s="2" t="s">
        <v>12224</v>
      </c>
      <c r="B7058" s="2" t="s">
        <v>497</v>
      </c>
      <c r="C7058" s="2" t="s">
        <v>5164</v>
      </c>
      <c r="D7058" s="13" t="n">
        <v>46052</v>
      </c>
      <c r="E7058" s="2" t="s">
        <v>98</v>
      </c>
      <c r="F7058" s="2" t="s">
        <v>165</v>
      </c>
      <c r="G7058" s="2" t="s">
        <v>136</v>
      </c>
    </row>
    <row r="7059" customFormat="false" ht="15" hidden="false" customHeight="false" outlineLevel="0" collapsed="false">
      <c r="A7059" s="2" t="s">
        <v>12225</v>
      </c>
      <c r="B7059" s="2" t="s">
        <v>4725</v>
      </c>
      <c r="C7059" s="2" t="s">
        <v>5164</v>
      </c>
      <c r="D7059" s="13" t="n">
        <v>45956</v>
      </c>
      <c r="E7059" s="2" t="s">
        <v>98</v>
      </c>
      <c r="F7059" s="2" t="s">
        <v>119</v>
      </c>
      <c r="G7059" s="2" t="s">
        <v>111</v>
      </c>
    </row>
    <row r="7060" customFormat="false" ht="15" hidden="false" customHeight="false" outlineLevel="0" collapsed="false">
      <c r="A7060" s="2" t="s">
        <v>12226</v>
      </c>
      <c r="B7060" s="2" t="s">
        <v>3230</v>
      </c>
      <c r="C7060" s="2" t="s">
        <v>5172</v>
      </c>
      <c r="D7060" s="13" t="n">
        <v>45842</v>
      </c>
      <c r="E7060" s="2" t="s">
        <v>114</v>
      </c>
      <c r="F7060" s="2" t="s">
        <v>98</v>
      </c>
      <c r="G7060" s="2" t="s">
        <v>115</v>
      </c>
    </row>
    <row r="7061" customFormat="false" ht="15" hidden="false" customHeight="false" outlineLevel="0" collapsed="false">
      <c r="A7061" s="2" t="s">
        <v>12227</v>
      </c>
      <c r="B7061" s="2" t="s">
        <v>968</v>
      </c>
      <c r="C7061" s="2" t="s">
        <v>5164</v>
      </c>
      <c r="D7061" s="13" t="n">
        <v>45908</v>
      </c>
      <c r="E7061" s="2" t="s">
        <v>98</v>
      </c>
      <c r="F7061" s="2" t="s">
        <v>119</v>
      </c>
      <c r="G7061" s="2" t="s">
        <v>111</v>
      </c>
    </row>
    <row r="7062" customFormat="false" ht="15" hidden="false" customHeight="false" outlineLevel="0" collapsed="false">
      <c r="A7062" s="2" t="s">
        <v>12228</v>
      </c>
      <c r="B7062" s="2" t="s">
        <v>5131</v>
      </c>
      <c r="C7062" s="2" t="s">
        <v>5190</v>
      </c>
      <c r="D7062" s="13" t="n">
        <v>45781</v>
      </c>
      <c r="E7062" s="2" t="s">
        <v>98</v>
      </c>
      <c r="F7062" s="2" t="s">
        <v>98</v>
      </c>
      <c r="G7062" s="2" t="s">
        <v>136</v>
      </c>
    </row>
    <row r="7063" customFormat="false" ht="15" hidden="false" customHeight="false" outlineLevel="0" collapsed="false">
      <c r="A7063" s="2" t="s">
        <v>12229</v>
      </c>
      <c r="B7063" s="2" t="s">
        <v>3369</v>
      </c>
      <c r="C7063" s="2" t="s">
        <v>5166</v>
      </c>
      <c r="D7063" s="13" t="n">
        <v>45773</v>
      </c>
      <c r="E7063" s="2" t="s">
        <v>145</v>
      </c>
      <c r="F7063" s="2" t="s">
        <v>108</v>
      </c>
      <c r="G7063" s="2" t="s">
        <v>133</v>
      </c>
    </row>
    <row r="7064" customFormat="false" ht="15" hidden="false" customHeight="false" outlineLevel="0" collapsed="false">
      <c r="A7064" s="2" t="s">
        <v>12230</v>
      </c>
      <c r="B7064" s="2" t="s">
        <v>4995</v>
      </c>
      <c r="C7064" s="2" t="s">
        <v>5172</v>
      </c>
      <c r="D7064" s="13" t="n">
        <v>45943</v>
      </c>
      <c r="E7064" s="2" t="s">
        <v>98</v>
      </c>
      <c r="F7064" s="2" t="s">
        <v>98</v>
      </c>
      <c r="G7064" s="2" t="s">
        <v>115</v>
      </c>
    </row>
    <row r="7065" customFormat="false" ht="15" hidden="false" customHeight="false" outlineLevel="0" collapsed="false">
      <c r="A7065" s="2" t="s">
        <v>12231</v>
      </c>
      <c r="B7065" s="2" t="s">
        <v>4968</v>
      </c>
      <c r="C7065" s="2" t="s">
        <v>5166</v>
      </c>
      <c r="D7065" s="13" t="n">
        <v>46167</v>
      </c>
      <c r="E7065" s="2" t="s">
        <v>139</v>
      </c>
      <c r="F7065" s="2" t="s">
        <v>128</v>
      </c>
      <c r="G7065" s="2" t="s">
        <v>130</v>
      </c>
    </row>
    <row r="7066" customFormat="false" ht="15" hidden="false" customHeight="false" outlineLevel="0" collapsed="false">
      <c r="A7066" s="2" t="s">
        <v>12232</v>
      </c>
      <c r="B7066" s="2" t="s">
        <v>3992</v>
      </c>
      <c r="C7066" s="2" t="s">
        <v>5164</v>
      </c>
      <c r="D7066" s="13" t="n">
        <v>45813</v>
      </c>
      <c r="E7066" s="2" t="s">
        <v>98</v>
      </c>
      <c r="F7066" s="2" t="s">
        <v>145</v>
      </c>
      <c r="G7066" s="2" t="s">
        <v>99</v>
      </c>
    </row>
    <row r="7067" customFormat="false" ht="15" hidden="false" customHeight="false" outlineLevel="0" collapsed="false">
      <c r="A7067" s="2" t="s">
        <v>12233</v>
      </c>
      <c r="B7067" s="2" t="s">
        <v>4027</v>
      </c>
      <c r="C7067" s="2" t="s">
        <v>5190</v>
      </c>
      <c r="D7067" s="13" t="n">
        <v>45954</v>
      </c>
      <c r="E7067" s="2" t="s">
        <v>98</v>
      </c>
      <c r="F7067" s="2" t="s">
        <v>123</v>
      </c>
      <c r="G7067" s="2" t="s">
        <v>120</v>
      </c>
    </row>
    <row r="7068" customFormat="false" ht="15" hidden="false" customHeight="false" outlineLevel="0" collapsed="false">
      <c r="A7068" s="2" t="s">
        <v>12234</v>
      </c>
      <c r="B7068" s="2" t="s">
        <v>4703</v>
      </c>
      <c r="C7068" s="2" t="s">
        <v>5172</v>
      </c>
      <c r="D7068" s="13" t="n">
        <v>45302</v>
      </c>
      <c r="E7068" s="2" t="s">
        <v>98</v>
      </c>
      <c r="F7068" s="2" t="s">
        <v>98</v>
      </c>
      <c r="G7068" s="2" t="s">
        <v>133</v>
      </c>
    </row>
    <row r="7069" customFormat="false" ht="15" hidden="false" customHeight="false" outlineLevel="0" collapsed="false">
      <c r="A7069" s="2" t="s">
        <v>12235</v>
      </c>
      <c r="B7069" s="2" t="s">
        <v>344</v>
      </c>
      <c r="C7069" s="2" t="s">
        <v>5164</v>
      </c>
      <c r="D7069" s="13" t="n">
        <v>45693</v>
      </c>
      <c r="E7069" s="2" t="s">
        <v>98</v>
      </c>
      <c r="F7069" s="2" t="s">
        <v>165</v>
      </c>
      <c r="G7069" s="2" t="s">
        <v>142</v>
      </c>
    </row>
    <row r="7070" customFormat="false" ht="15" hidden="false" customHeight="false" outlineLevel="0" collapsed="false">
      <c r="A7070" s="2" t="s">
        <v>12236</v>
      </c>
      <c r="B7070" s="2" t="s">
        <v>3757</v>
      </c>
      <c r="C7070" s="2" t="s">
        <v>5164</v>
      </c>
      <c r="D7070" s="13" t="n">
        <v>45993</v>
      </c>
      <c r="E7070" s="2" t="s">
        <v>98</v>
      </c>
      <c r="F7070" s="2" t="s">
        <v>145</v>
      </c>
      <c r="G7070" s="2" t="s">
        <v>124</v>
      </c>
    </row>
    <row r="7071" customFormat="false" ht="15" hidden="false" customHeight="false" outlineLevel="0" collapsed="false">
      <c r="A7071" s="2" t="s">
        <v>12237</v>
      </c>
      <c r="B7071" s="2" t="s">
        <v>3531</v>
      </c>
      <c r="C7071" s="2" t="s">
        <v>5164</v>
      </c>
      <c r="D7071" s="13" t="n">
        <v>45941</v>
      </c>
      <c r="E7071" s="2" t="s">
        <v>98</v>
      </c>
      <c r="F7071" s="2" t="s">
        <v>165</v>
      </c>
      <c r="G7071" s="2" t="s">
        <v>111</v>
      </c>
    </row>
    <row r="7072" customFormat="false" ht="15" hidden="false" customHeight="false" outlineLevel="0" collapsed="false">
      <c r="A7072" s="2" t="s">
        <v>12238</v>
      </c>
      <c r="B7072" s="2" t="s">
        <v>753</v>
      </c>
      <c r="C7072" s="2" t="s">
        <v>5164</v>
      </c>
      <c r="D7072" s="13" t="n">
        <v>45649</v>
      </c>
      <c r="E7072" s="2" t="s">
        <v>98</v>
      </c>
      <c r="F7072" s="2" t="s">
        <v>114</v>
      </c>
      <c r="G7072" s="2" t="s">
        <v>136</v>
      </c>
    </row>
    <row r="7073" customFormat="false" ht="15" hidden="false" customHeight="false" outlineLevel="0" collapsed="false">
      <c r="A7073" s="2" t="s">
        <v>12239</v>
      </c>
      <c r="B7073" s="2" t="s">
        <v>1134</v>
      </c>
      <c r="C7073" s="2" t="s">
        <v>5164</v>
      </c>
      <c r="D7073" s="13" t="n">
        <v>45516</v>
      </c>
      <c r="E7073" s="2" t="s">
        <v>98</v>
      </c>
      <c r="F7073" s="2" t="s">
        <v>128</v>
      </c>
      <c r="G7073" s="2" t="s">
        <v>111</v>
      </c>
    </row>
    <row r="7074" customFormat="false" ht="15" hidden="false" customHeight="false" outlineLevel="0" collapsed="false">
      <c r="A7074" s="2" t="s">
        <v>12240</v>
      </c>
      <c r="B7074" s="2" t="s">
        <v>3017</v>
      </c>
      <c r="C7074" s="2" t="s">
        <v>5164</v>
      </c>
      <c r="D7074" s="13" t="n">
        <v>45716</v>
      </c>
      <c r="E7074" s="2" t="s">
        <v>98</v>
      </c>
      <c r="F7074" s="2" t="s">
        <v>163</v>
      </c>
      <c r="G7074" s="2" t="s">
        <v>115</v>
      </c>
    </row>
    <row r="7075" customFormat="false" ht="15" hidden="false" customHeight="false" outlineLevel="0" collapsed="false">
      <c r="A7075" s="2" t="s">
        <v>12241</v>
      </c>
      <c r="B7075" s="2" t="s">
        <v>4327</v>
      </c>
      <c r="C7075" s="2" t="s">
        <v>5190</v>
      </c>
      <c r="D7075" s="13" t="n">
        <v>45656</v>
      </c>
      <c r="E7075" s="2" t="s">
        <v>98</v>
      </c>
      <c r="F7075" s="2" t="s">
        <v>119</v>
      </c>
      <c r="G7075" s="2" t="s">
        <v>142</v>
      </c>
    </row>
    <row r="7076" customFormat="false" ht="15" hidden="false" customHeight="false" outlineLevel="0" collapsed="false">
      <c r="A7076" s="2" t="s">
        <v>12242</v>
      </c>
      <c r="B7076" s="2" t="s">
        <v>656</v>
      </c>
      <c r="C7076" s="2" t="s">
        <v>5164</v>
      </c>
      <c r="D7076" s="13" t="n">
        <v>45329</v>
      </c>
      <c r="E7076" s="2" t="s">
        <v>98</v>
      </c>
      <c r="F7076" s="2" t="s">
        <v>139</v>
      </c>
      <c r="G7076" s="2" t="s">
        <v>133</v>
      </c>
    </row>
    <row r="7077" customFormat="false" ht="15" hidden="false" customHeight="false" outlineLevel="0" collapsed="false">
      <c r="A7077" s="2" t="s">
        <v>12243</v>
      </c>
      <c r="B7077" s="2" t="s">
        <v>4989</v>
      </c>
      <c r="C7077" s="2" t="s">
        <v>5190</v>
      </c>
      <c r="D7077" s="13" t="n">
        <v>45819</v>
      </c>
      <c r="E7077" s="2" t="s">
        <v>98</v>
      </c>
      <c r="F7077" s="2" t="s">
        <v>98</v>
      </c>
      <c r="G7077" s="2" t="s">
        <v>109</v>
      </c>
    </row>
    <row r="7078" customFormat="false" ht="15" hidden="false" customHeight="false" outlineLevel="0" collapsed="false">
      <c r="A7078" s="2" t="s">
        <v>12244</v>
      </c>
      <c r="B7078" s="2" t="s">
        <v>4978</v>
      </c>
      <c r="C7078" s="2" t="s">
        <v>5190</v>
      </c>
      <c r="D7078" s="13" t="n">
        <v>45823</v>
      </c>
      <c r="E7078" s="2" t="s">
        <v>98</v>
      </c>
      <c r="F7078" s="2" t="s">
        <v>98</v>
      </c>
      <c r="G7078" s="2" t="s">
        <v>111</v>
      </c>
    </row>
    <row r="7079" customFormat="false" ht="15" hidden="false" customHeight="false" outlineLevel="0" collapsed="false">
      <c r="A7079" s="2" t="s">
        <v>12245</v>
      </c>
      <c r="B7079" s="2" t="s">
        <v>5121</v>
      </c>
      <c r="C7079" s="2" t="s">
        <v>5166</v>
      </c>
      <c r="D7079" s="13" t="n">
        <v>45529</v>
      </c>
      <c r="E7079" s="2" t="s">
        <v>123</v>
      </c>
      <c r="F7079" s="2" t="s">
        <v>108</v>
      </c>
      <c r="G7079" s="2" t="s">
        <v>120</v>
      </c>
    </row>
    <row r="7080" customFormat="false" ht="15" hidden="false" customHeight="false" outlineLevel="0" collapsed="false">
      <c r="A7080" s="2" t="s">
        <v>12246</v>
      </c>
      <c r="B7080" s="2" t="s">
        <v>3771</v>
      </c>
      <c r="C7080" s="2" t="s">
        <v>5168</v>
      </c>
      <c r="D7080" s="13" t="n">
        <v>45904</v>
      </c>
      <c r="E7080" s="2" t="s">
        <v>119</v>
      </c>
      <c r="F7080" s="2" t="s">
        <v>98</v>
      </c>
      <c r="G7080" s="2" t="s">
        <v>130</v>
      </c>
    </row>
    <row r="7081" customFormat="false" ht="15" hidden="false" customHeight="false" outlineLevel="0" collapsed="false">
      <c r="A7081" s="2" t="s">
        <v>12247</v>
      </c>
      <c r="B7081" s="2" t="s">
        <v>3694</v>
      </c>
      <c r="C7081" s="2" t="s">
        <v>5164</v>
      </c>
      <c r="D7081" s="13" t="n">
        <v>45826</v>
      </c>
      <c r="E7081" s="2" t="s">
        <v>98</v>
      </c>
      <c r="F7081" s="2" t="s">
        <v>119</v>
      </c>
      <c r="G7081" s="2" t="s">
        <v>111</v>
      </c>
    </row>
    <row r="7082" customFormat="false" ht="15" hidden="false" customHeight="false" outlineLevel="0" collapsed="false">
      <c r="A7082" s="2" t="s">
        <v>12248</v>
      </c>
      <c r="B7082" s="2" t="s">
        <v>2921</v>
      </c>
      <c r="C7082" s="2" t="s">
        <v>5168</v>
      </c>
      <c r="D7082" s="13" t="n">
        <v>45913</v>
      </c>
      <c r="E7082" s="2" t="s">
        <v>114</v>
      </c>
      <c r="F7082" s="2" t="s">
        <v>98</v>
      </c>
      <c r="G7082" s="2" t="s">
        <v>124</v>
      </c>
    </row>
    <row r="7083" customFormat="false" ht="15" hidden="false" customHeight="false" outlineLevel="0" collapsed="false">
      <c r="A7083" s="2" t="s">
        <v>12249</v>
      </c>
      <c r="B7083" s="2" t="s">
        <v>3824</v>
      </c>
      <c r="C7083" s="2" t="s">
        <v>5166</v>
      </c>
      <c r="D7083" s="13" t="n">
        <v>45611</v>
      </c>
      <c r="E7083" s="2" t="s">
        <v>139</v>
      </c>
      <c r="F7083" s="2" t="s">
        <v>114</v>
      </c>
      <c r="G7083" s="2" t="s">
        <v>120</v>
      </c>
    </row>
    <row r="7084" customFormat="false" ht="15" hidden="false" customHeight="false" outlineLevel="0" collapsed="false">
      <c r="A7084" s="2" t="s">
        <v>12250</v>
      </c>
      <c r="B7084" s="2" t="s">
        <v>706</v>
      </c>
      <c r="C7084" s="2" t="s">
        <v>5172</v>
      </c>
      <c r="D7084" s="13" t="n">
        <v>45910</v>
      </c>
      <c r="E7084" s="2" t="s">
        <v>114</v>
      </c>
      <c r="F7084" s="2" t="s">
        <v>98</v>
      </c>
      <c r="G7084" s="2" t="s">
        <v>130</v>
      </c>
    </row>
    <row r="7085" customFormat="false" ht="15" hidden="false" customHeight="false" outlineLevel="0" collapsed="false">
      <c r="A7085" s="2" t="s">
        <v>12251</v>
      </c>
      <c r="B7085" s="2" t="s">
        <v>4163</v>
      </c>
      <c r="C7085" s="2" t="s">
        <v>5166</v>
      </c>
      <c r="D7085" s="13" t="n">
        <v>45461</v>
      </c>
      <c r="E7085" s="2" t="s">
        <v>128</v>
      </c>
      <c r="F7085" s="2" t="s">
        <v>119</v>
      </c>
      <c r="G7085" s="2" t="s">
        <v>115</v>
      </c>
    </row>
    <row r="7086" customFormat="false" ht="15" hidden="false" customHeight="false" outlineLevel="0" collapsed="false">
      <c r="A7086" s="2" t="s">
        <v>12252</v>
      </c>
      <c r="B7086" s="2" t="s">
        <v>4114</v>
      </c>
      <c r="C7086" s="2" t="s">
        <v>5164</v>
      </c>
      <c r="D7086" s="13" t="n">
        <v>45818</v>
      </c>
      <c r="E7086" s="2" t="s">
        <v>98</v>
      </c>
      <c r="F7086" s="2" t="s">
        <v>119</v>
      </c>
      <c r="G7086" s="2" t="s">
        <v>109</v>
      </c>
    </row>
    <row r="7087" customFormat="false" ht="15" hidden="false" customHeight="false" outlineLevel="0" collapsed="false">
      <c r="A7087" s="2" t="s">
        <v>12253</v>
      </c>
      <c r="B7087" s="2" t="s">
        <v>1155</v>
      </c>
      <c r="C7087" s="2" t="s">
        <v>5164</v>
      </c>
      <c r="D7087" s="13" t="n">
        <v>45823</v>
      </c>
      <c r="E7087" s="2" t="s">
        <v>98</v>
      </c>
      <c r="F7087" s="2" t="s">
        <v>98</v>
      </c>
      <c r="G7087" s="2" t="s">
        <v>109</v>
      </c>
    </row>
    <row r="7088" customFormat="false" ht="15" hidden="false" customHeight="false" outlineLevel="0" collapsed="false">
      <c r="A7088" s="2" t="s">
        <v>12254</v>
      </c>
      <c r="B7088" s="2" t="s">
        <v>3994</v>
      </c>
      <c r="C7088" s="2" t="s">
        <v>5168</v>
      </c>
      <c r="D7088" s="13" t="n">
        <v>45492</v>
      </c>
      <c r="E7088" s="2" t="s">
        <v>145</v>
      </c>
      <c r="F7088" s="2" t="s">
        <v>98</v>
      </c>
      <c r="G7088" s="2" t="s">
        <v>124</v>
      </c>
    </row>
    <row r="7089" customFormat="false" ht="15" hidden="false" customHeight="false" outlineLevel="0" collapsed="false">
      <c r="A7089" s="2" t="s">
        <v>12255</v>
      </c>
      <c r="B7089" s="2" t="s">
        <v>4453</v>
      </c>
      <c r="C7089" s="2" t="s">
        <v>5166</v>
      </c>
      <c r="D7089" s="13" t="n">
        <v>45808</v>
      </c>
      <c r="E7089" s="2" t="s">
        <v>104</v>
      </c>
      <c r="F7089" s="2" t="s">
        <v>165</v>
      </c>
      <c r="G7089" s="2" t="s">
        <v>130</v>
      </c>
    </row>
    <row r="7090" customFormat="false" ht="15" hidden="false" customHeight="false" outlineLevel="0" collapsed="false">
      <c r="A7090" s="2" t="s">
        <v>12256</v>
      </c>
      <c r="B7090" s="2" t="s">
        <v>4549</v>
      </c>
      <c r="C7090" s="2" t="s">
        <v>5166</v>
      </c>
      <c r="D7090" s="13" t="n">
        <v>45830</v>
      </c>
      <c r="E7090" s="2" t="s">
        <v>165</v>
      </c>
      <c r="F7090" s="2" t="s">
        <v>114</v>
      </c>
      <c r="G7090" s="2" t="s">
        <v>109</v>
      </c>
    </row>
    <row r="7091" customFormat="false" ht="15" hidden="false" customHeight="false" outlineLevel="0" collapsed="false">
      <c r="A7091" s="2" t="s">
        <v>12257</v>
      </c>
      <c r="B7091" s="2" t="s">
        <v>4616</v>
      </c>
      <c r="C7091" s="2" t="s">
        <v>5168</v>
      </c>
      <c r="D7091" s="13" t="n">
        <v>45772</v>
      </c>
      <c r="E7091" s="2" t="s">
        <v>145</v>
      </c>
      <c r="F7091" s="2" t="s">
        <v>98</v>
      </c>
      <c r="G7091" s="2" t="s">
        <v>120</v>
      </c>
    </row>
    <row r="7092" customFormat="false" ht="15" hidden="false" customHeight="false" outlineLevel="0" collapsed="false">
      <c r="A7092" s="2" t="s">
        <v>12258</v>
      </c>
      <c r="B7092" s="2" t="s">
        <v>3009</v>
      </c>
      <c r="C7092" s="2" t="s">
        <v>5166</v>
      </c>
      <c r="D7092" s="13" t="n">
        <v>45501</v>
      </c>
      <c r="E7092" s="2" t="s">
        <v>119</v>
      </c>
      <c r="F7092" s="2" t="s">
        <v>114</v>
      </c>
      <c r="G7092" s="2" t="s">
        <v>111</v>
      </c>
    </row>
    <row r="7093" customFormat="false" ht="15" hidden="false" customHeight="false" outlineLevel="0" collapsed="false">
      <c r="A7093" s="2" t="s">
        <v>12259</v>
      </c>
      <c r="B7093" s="2" t="s">
        <v>3980</v>
      </c>
      <c r="C7093" s="2" t="s">
        <v>5166</v>
      </c>
      <c r="D7093" s="13" t="n">
        <v>45705</v>
      </c>
      <c r="E7093" s="2" t="s">
        <v>114</v>
      </c>
      <c r="F7093" s="2" t="s">
        <v>119</v>
      </c>
      <c r="G7093" s="2" t="s">
        <v>115</v>
      </c>
    </row>
    <row r="7094" customFormat="false" ht="15" hidden="false" customHeight="false" outlineLevel="0" collapsed="false">
      <c r="A7094" s="2" t="s">
        <v>12260</v>
      </c>
      <c r="B7094" s="2" t="s">
        <v>5056</v>
      </c>
      <c r="C7094" s="2" t="s">
        <v>5190</v>
      </c>
      <c r="D7094" s="13" t="n">
        <v>45819</v>
      </c>
      <c r="E7094" s="2" t="s">
        <v>98</v>
      </c>
      <c r="F7094" s="2" t="s">
        <v>98</v>
      </c>
      <c r="G7094" s="2" t="s">
        <v>99</v>
      </c>
    </row>
    <row r="7095" customFormat="false" ht="15" hidden="false" customHeight="false" outlineLevel="0" collapsed="false">
      <c r="A7095" s="2" t="s">
        <v>12261</v>
      </c>
      <c r="B7095" s="2" t="s">
        <v>121</v>
      </c>
      <c r="C7095" s="2" t="s">
        <v>5166</v>
      </c>
      <c r="D7095" s="13" t="n">
        <v>46251</v>
      </c>
      <c r="E7095" s="2" t="s">
        <v>108</v>
      </c>
      <c r="F7095" s="2" t="s">
        <v>114</v>
      </c>
      <c r="G7095" s="2" t="s">
        <v>142</v>
      </c>
    </row>
    <row r="7096" customFormat="false" ht="15" hidden="false" customHeight="false" outlineLevel="0" collapsed="false">
      <c r="A7096" s="2" t="s">
        <v>12262</v>
      </c>
      <c r="B7096" s="2" t="s">
        <v>1250</v>
      </c>
      <c r="C7096" s="2" t="s">
        <v>5190</v>
      </c>
      <c r="D7096" s="13" t="n">
        <v>45851</v>
      </c>
      <c r="E7096" s="2" t="s">
        <v>98</v>
      </c>
      <c r="F7096" s="2" t="s">
        <v>98</v>
      </c>
      <c r="G7096" s="2" t="s">
        <v>142</v>
      </c>
    </row>
    <row r="7097" customFormat="false" ht="15" hidden="false" customHeight="false" outlineLevel="0" collapsed="false">
      <c r="A7097" s="2" t="s">
        <v>12263</v>
      </c>
      <c r="B7097" s="2" t="s">
        <v>4987</v>
      </c>
      <c r="C7097" s="2" t="s">
        <v>5190</v>
      </c>
      <c r="D7097" s="13" t="n">
        <v>45539</v>
      </c>
      <c r="E7097" s="2" t="s">
        <v>98</v>
      </c>
      <c r="F7097" s="2" t="s">
        <v>98</v>
      </c>
      <c r="G7097" s="2" t="s">
        <v>120</v>
      </c>
    </row>
    <row r="7098" customFormat="false" ht="15" hidden="false" customHeight="false" outlineLevel="0" collapsed="false">
      <c r="A7098" s="2" t="s">
        <v>12264</v>
      </c>
      <c r="B7098" s="2" t="s">
        <v>2487</v>
      </c>
      <c r="C7098" s="2" t="s">
        <v>5164</v>
      </c>
      <c r="D7098" s="13" t="n">
        <v>45711</v>
      </c>
      <c r="E7098" s="2" t="s">
        <v>98</v>
      </c>
      <c r="F7098" s="2" t="s">
        <v>141</v>
      </c>
      <c r="G7098" s="2" t="s">
        <v>115</v>
      </c>
    </row>
    <row r="7099" customFormat="false" ht="15" hidden="false" customHeight="false" outlineLevel="0" collapsed="false">
      <c r="A7099" s="2" t="s">
        <v>12265</v>
      </c>
      <c r="B7099" s="2" t="s">
        <v>2900</v>
      </c>
      <c r="C7099" s="2" t="s">
        <v>5190</v>
      </c>
      <c r="D7099" s="13" t="n">
        <v>45913</v>
      </c>
      <c r="E7099" s="2" t="s">
        <v>98</v>
      </c>
      <c r="F7099" s="2" t="s">
        <v>139</v>
      </c>
      <c r="G7099" s="2" t="s">
        <v>124</v>
      </c>
    </row>
    <row r="7100" customFormat="false" ht="15" hidden="false" customHeight="false" outlineLevel="0" collapsed="false">
      <c r="A7100" s="2" t="s">
        <v>12266</v>
      </c>
      <c r="B7100" s="2" t="s">
        <v>1622</v>
      </c>
      <c r="C7100" s="2" t="s">
        <v>5172</v>
      </c>
      <c r="D7100" s="13" t="n">
        <v>45957</v>
      </c>
      <c r="E7100" s="2" t="s">
        <v>145</v>
      </c>
      <c r="F7100" s="2" t="s">
        <v>98</v>
      </c>
      <c r="G7100" s="2" t="s">
        <v>130</v>
      </c>
    </row>
    <row r="7101" customFormat="false" ht="15" hidden="false" customHeight="false" outlineLevel="0" collapsed="false">
      <c r="A7101" s="2" t="s">
        <v>12267</v>
      </c>
      <c r="B7101" s="2" t="s">
        <v>5096</v>
      </c>
      <c r="C7101" s="2" t="s">
        <v>5172</v>
      </c>
      <c r="D7101" s="13" t="n">
        <v>45854</v>
      </c>
      <c r="E7101" s="2" t="s">
        <v>98</v>
      </c>
      <c r="F7101" s="2" t="s">
        <v>98</v>
      </c>
      <c r="G7101" s="2" t="s">
        <v>142</v>
      </c>
    </row>
    <row r="7102" customFormat="false" ht="15" hidden="false" customHeight="false" outlineLevel="0" collapsed="false">
      <c r="A7102" s="2" t="s">
        <v>12268</v>
      </c>
      <c r="B7102" s="2" t="s">
        <v>4950</v>
      </c>
      <c r="C7102" s="2" t="s">
        <v>5190</v>
      </c>
      <c r="D7102" s="13" t="n">
        <v>46217</v>
      </c>
      <c r="E7102" s="2" t="s">
        <v>98</v>
      </c>
      <c r="F7102" s="2" t="s">
        <v>98</v>
      </c>
      <c r="G7102" s="2" t="s">
        <v>142</v>
      </c>
    </row>
    <row r="7103" customFormat="false" ht="15" hidden="false" customHeight="false" outlineLevel="0" collapsed="false">
      <c r="A7103" s="2" t="s">
        <v>12269</v>
      </c>
      <c r="B7103" s="2" t="s">
        <v>5067</v>
      </c>
      <c r="C7103" s="2" t="s">
        <v>5190</v>
      </c>
      <c r="D7103" s="13" t="n">
        <v>46101</v>
      </c>
      <c r="E7103" s="2" t="s">
        <v>98</v>
      </c>
      <c r="F7103" s="2" t="s">
        <v>98</v>
      </c>
      <c r="G7103" s="2" t="s">
        <v>99</v>
      </c>
    </row>
    <row r="7104" customFormat="false" ht="15" hidden="false" customHeight="false" outlineLevel="0" collapsed="false">
      <c r="A7104" s="2" t="s">
        <v>12270</v>
      </c>
      <c r="B7104" s="2" t="s">
        <v>4321</v>
      </c>
      <c r="C7104" s="2" t="s">
        <v>5166</v>
      </c>
      <c r="D7104" s="13" t="n">
        <v>45994</v>
      </c>
      <c r="E7104" s="2" t="s">
        <v>128</v>
      </c>
      <c r="F7104" s="2" t="s">
        <v>139</v>
      </c>
      <c r="G7104" s="2" t="s">
        <v>130</v>
      </c>
    </row>
    <row r="7105" customFormat="false" ht="15" hidden="false" customHeight="false" outlineLevel="0" collapsed="false">
      <c r="A7105" s="2" t="s">
        <v>12271</v>
      </c>
      <c r="B7105" s="2" t="s">
        <v>2516</v>
      </c>
      <c r="C7105" s="2" t="s">
        <v>5190</v>
      </c>
      <c r="D7105" s="13" t="n">
        <v>45640</v>
      </c>
      <c r="E7105" s="2" t="s">
        <v>98</v>
      </c>
      <c r="F7105" s="2" t="s">
        <v>165</v>
      </c>
      <c r="G7105" s="2" t="s">
        <v>136</v>
      </c>
    </row>
    <row r="7106" customFormat="false" ht="15" hidden="false" customHeight="false" outlineLevel="0" collapsed="false">
      <c r="A7106" s="2" t="s">
        <v>12272</v>
      </c>
      <c r="B7106" s="2" t="s">
        <v>4953</v>
      </c>
      <c r="C7106" s="2" t="s">
        <v>5190</v>
      </c>
      <c r="D7106" s="13" t="n">
        <v>45752</v>
      </c>
      <c r="E7106" s="2" t="s">
        <v>98</v>
      </c>
      <c r="F7106" s="2" t="s">
        <v>98</v>
      </c>
      <c r="G7106" s="2" t="s">
        <v>109</v>
      </c>
    </row>
    <row r="7107" customFormat="false" ht="15" hidden="false" customHeight="false" outlineLevel="0" collapsed="false">
      <c r="A7107" s="2" t="s">
        <v>12273</v>
      </c>
      <c r="B7107" s="2" t="s">
        <v>4142</v>
      </c>
      <c r="C7107" s="2" t="s">
        <v>5164</v>
      </c>
      <c r="D7107" s="13" t="n">
        <v>45536</v>
      </c>
      <c r="E7107" s="2" t="s">
        <v>98</v>
      </c>
      <c r="F7107" s="2" t="s">
        <v>139</v>
      </c>
      <c r="G7107" s="2" t="s">
        <v>133</v>
      </c>
    </row>
    <row r="7108" customFormat="false" ht="15" hidden="false" customHeight="false" outlineLevel="0" collapsed="false">
      <c r="A7108" s="2" t="s">
        <v>12274</v>
      </c>
      <c r="B7108" s="2" t="s">
        <v>4632</v>
      </c>
      <c r="C7108" s="2" t="s">
        <v>5166</v>
      </c>
      <c r="D7108" s="13" t="n">
        <v>46153</v>
      </c>
      <c r="E7108" s="2" t="s">
        <v>145</v>
      </c>
      <c r="F7108" s="2" t="s">
        <v>119</v>
      </c>
      <c r="G7108" s="2" t="s">
        <v>124</v>
      </c>
    </row>
    <row r="7109" customFormat="false" ht="15" hidden="false" customHeight="false" outlineLevel="0" collapsed="false">
      <c r="A7109" s="2" t="s">
        <v>12275</v>
      </c>
      <c r="B7109" s="2" t="s">
        <v>4987</v>
      </c>
      <c r="C7109" s="2" t="s">
        <v>5166</v>
      </c>
      <c r="D7109" s="13" t="n">
        <v>45741</v>
      </c>
      <c r="E7109" s="2" t="s">
        <v>128</v>
      </c>
      <c r="F7109" s="2" t="s">
        <v>145</v>
      </c>
      <c r="G7109" s="2" t="s">
        <v>130</v>
      </c>
    </row>
    <row r="7110" customFormat="false" ht="15" hidden="false" customHeight="false" outlineLevel="0" collapsed="false">
      <c r="A7110" s="2" t="s">
        <v>12276</v>
      </c>
      <c r="B7110" s="2" t="s">
        <v>5104</v>
      </c>
      <c r="C7110" s="2" t="s">
        <v>5166</v>
      </c>
      <c r="D7110" s="13" t="n">
        <v>45978</v>
      </c>
      <c r="E7110" s="2" t="s">
        <v>128</v>
      </c>
      <c r="F7110" s="2" t="s">
        <v>139</v>
      </c>
      <c r="G7110" s="2" t="s">
        <v>133</v>
      </c>
    </row>
    <row r="7111" customFormat="false" ht="15" hidden="false" customHeight="false" outlineLevel="0" collapsed="false">
      <c r="A7111" s="2" t="s">
        <v>12277</v>
      </c>
      <c r="B7111" s="2" t="s">
        <v>1106</v>
      </c>
      <c r="C7111" s="2" t="s">
        <v>5190</v>
      </c>
      <c r="D7111" s="13" t="n">
        <v>45692</v>
      </c>
      <c r="E7111" s="2" t="s">
        <v>98</v>
      </c>
      <c r="F7111" s="2" t="s">
        <v>119</v>
      </c>
      <c r="G7111" s="2" t="s">
        <v>133</v>
      </c>
    </row>
    <row r="7112" customFormat="false" ht="15" hidden="false" customHeight="false" outlineLevel="0" collapsed="false">
      <c r="A7112" s="2" t="s">
        <v>12278</v>
      </c>
      <c r="B7112" s="2" t="s">
        <v>3961</v>
      </c>
      <c r="C7112" s="2" t="s">
        <v>5168</v>
      </c>
      <c r="D7112" s="13" t="n">
        <v>46100</v>
      </c>
      <c r="E7112" s="2" t="s">
        <v>98</v>
      </c>
      <c r="F7112" s="2" t="s">
        <v>98</v>
      </c>
      <c r="G7112" s="2" t="s">
        <v>115</v>
      </c>
    </row>
    <row r="7113" customFormat="false" ht="15" hidden="false" customHeight="false" outlineLevel="0" collapsed="false">
      <c r="A7113" s="2" t="s">
        <v>12279</v>
      </c>
      <c r="B7113" s="2" t="s">
        <v>3145</v>
      </c>
      <c r="C7113" s="2" t="s">
        <v>5164</v>
      </c>
      <c r="D7113" s="13" t="n">
        <v>45984</v>
      </c>
      <c r="E7113" s="2" t="s">
        <v>98</v>
      </c>
      <c r="F7113" s="2" t="s">
        <v>108</v>
      </c>
      <c r="G7113" s="2" t="s">
        <v>120</v>
      </c>
    </row>
    <row r="7114" customFormat="false" ht="15" hidden="false" customHeight="false" outlineLevel="0" collapsed="false">
      <c r="A7114" s="2" t="s">
        <v>12280</v>
      </c>
      <c r="B7114" s="2" t="s">
        <v>3962</v>
      </c>
      <c r="C7114" s="2" t="s">
        <v>5164</v>
      </c>
      <c r="D7114" s="13" t="n">
        <v>45520</v>
      </c>
      <c r="E7114" s="2" t="s">
        <v>98</v>
      </c>
      <c r="F7114" s="2" t="s">
        <v>165</v>
      </c>
      <c r="G7114" s="2" t="s">
        <v>130</v>
      </c>
    </row>
    <row r="7115" customFormat="false" ht="15" hidden="false" customHeight="false" outlineLevel="0" collapsed="false">
      <c r="A7115" s="2" t="s">
        <v>12281</v>
      </c>
      <c r="B7115" s="2" t="s">
        <v>5103</v>
      </c>
      <c r="C7115" s="2" t="s">
        <v>5190</v>
      </c>
      <c r="D7115" s="13" t="n">
        <v>46124</v>
      </c>
      <c r="E7115" s="2" t="s">
        <v>98</v>
      </c>
      <c r="F7115" s="2" t="s">
        <v>98</v>
      </c>
      <c r="G7115" s="2" t="s">
        <v>133</v>
      </c>
    </row>
    <row r="7116" customFormat="false" ht="15" hidden="false" customHeight="false" outlineLevel="0" collapsed="false">
      <c r="A7116" s="2" t="s">
        <v>12282</v>
      </c>
      <c r="B7116" s="2" t="s">
        <v>2939</v>
      </c>
      <c r="C7116" s="2" t="s">
        <v>5164</v>
      </c>
      <c r="D7116" s="13" t="n">
        <v>45941</v>
      </c>
      <c r="E7116" s="2" t="s">
        <v>98</v>
      </c>
      <c r="F7116" s="2" t="s">
        <v>98</v>
      </c>
      <c r="G7116" s="2" t="s">
        <v>142</v>
      </c>
    </row>
    <row r="7117" customFormat="false" ht="15" hidden="false" customHeight="false" outlineLevel="0" collapsed="false">
      <c r="A7117" s="2" t="s">
        <v>12283</v>
      </c>
      <c r="B7117" s="2" t="s">
        <v>4957</v>
      </c>
      <c r="C7117" s="2" t="s">
        <v>5190</v>
      </c>
      <c r="D7117" s="13" t="n">
        <v>46098</v>
      </c>
      <c r="E7117" s="2" t="s">
        <v>98</v>
      </c>
      <c r="F7117" s="2" t="s">
        <v>98</v>
      </c>
      <c r="G7117" s="2" t="s">
        <v>136</v>
      </c>
    </row>
    <row r="7118" customFormat="false" ht="15" hidden="false" customHeight="false" outlineLevel="0" collapsed="false">
      <c r="A7118" s="2" t="s">
        <v>12284</v>
      </c>
      <c r="B7118" s="2" t="s">
        <v>1290</v>
      </c>
      <c r="C7118" s="2" t="s">
        <v>5166</v>
      </c>
      <c r="D7118" s="13" t="n">
        <v>45491</v>
      </c>
      <c r="E7118" s="2" t="s">
        <v>108</v>
      </c>
      <c r="F7118" s="2" t="s">
        <v>128</v>
      </c>
      <c r="G7118" s="2" t="s">
        <v>99</v>
      </c>
    </row>
    <row r="7119" customFormat="false" ht="15" hidden="false" customHeight="false" outlineLevel="0" collapsed="false">
      <c r="A7119" s="2" t="s">
        <v>12285</v>
      </c>
      <c r="B7119" s="2" t="s">
        <v>2997</v>
      </c>
      <c r="C7119" s="2" t="s">
        <v>5190</v>
      </c>
      <c r="D7119" s="13" t="n">
        <v>46182</v>
      </c>
      <c r="E7119" s="2" t="s">
        <v>98</v>
      </c>
      <c r="F7119" s="2" t="s">
        <v>98</v>
      </c>
      <c r="G7119" s="2" t="s">
        <v>136</v>
      </c>
    </row>
    <row r="7120" customFormat="false" ht="15" hidden="false" customHeight="false" outlineLevel="0" collapsed="false">
      <c r="A7120" s="2" t="s">
        <v>12286</v>
      </c>
      <c r="B7120" s="2" t="s">
        <v>5125</v>
      </c>
      <c r="C7120" s="2" t="s">
        <v>5172</v>
      </c>
      <c r="D7120" s="13" t="n">
        <v>46065</v>
      </c>
      <c r="E7120" s="2" t="s">
        <v>98</v>
      </c>
      <c r="F7120" s="2" t="s">
        <v>98</v>
      </c>
      <c r="G7120" s="2" t="s">
        <v>111</v>
      </c>
    </row>
    <row r="7121" customFormat="false" ht="15" hidden="false" customHeight="false" outlineLevel="0" collapsed="false">
      <c r="A7121" s="2" t="s">
        <v>12287</v>
      </c>
      <c r="B7121" s="2" t="s">
        <v>1202</v>
      </c>
      <c r="C7121" s="2" t="s">
        <v>5168</v>
      </c>
      <c r="D7121" s="13" t="n">
        <v>46006</v>
      </c>
      <c r="E7121" s="2" t="s">
        <v>128</v>
      </c>
      <c r="F7121" s="2" t="s">
        <v>98</v>
      </c>
      <c r="G7121" s="2" t="s">
        <v>142</v>
      </c>
    </row>
    <row r="7122" customFormat="false" ht="15" hidden="false" customHeight="false" outlineLevel="0" collapsed="false">
      <c r="A7122" s="2" t="s">
        <v>12288</v>
      </c>
      <c r="B7122" s="2" t="s">
        <v>1008</v>
      </c>
      <c r="C7122" s="2" t="s">
        <v>5166</v>
      </c>
      <c r="D7122" s="13" t="n">
        <v>45610</v>
      </c>
      <c r="E7122" s="2" t="s">
        <v>165</v>
      </c>
      <c r="F7122" s="2" t="s">
        <v>163</v>
      </c>
      <c r="G7122" s="2" t="s">
        <v>99</v>
      </c>
    </row>
    <row r="7123" customFormat="false" ht="15" hidden="false" customHeight="false" outlineLevel="0" collapsed="false">
      <c r="A7123" s="2" t="s">
        <v>12289</v>
      </c>
      <c r="B7123" s="2" t="s">
        <v>5060</v>
      </c>
      <c r="C7123" s="2" t="s">
        <v>5172</v>
      </c>
      <c r="D7123" s="13" t="n">
        <v>45881</v>
      </c>
      <c r="E7123" s="2" t="s">
        <v>98</v>
      </c>
      <c r="F7123" s="2" t="s">
        <v>98</v>
      </c>
      <c r="G7123" s="2" t="s">
        <v>111</v>
      </c>
    </row>
    <row r="7124" customFormat="false" ht="15" hidden="false" customHeight="false" outlineLevel="0" collapsed="false">
      <c r="A7124" s="2" t="s">
        <v>12290</v>
      </c>
      <c r="B7124" s="2" t="s">
        <v>5054</v>
      </c>
      <c r="C7124" s="2" t="s">
        <v>5190</v>
      </c>
      <c r="D7124" s="13" t="n">
        <v>45807</v>
      </c>
      <c r="E7124" s="2" t="s">
        <v>98</v>
      </c>
      <c r="F7124" s="2" t="s">
        <v>98</v>
      </c>
      <c r="G7124" s="2" t="s">
        <v>130</v>
      </c>
    </row>
    <row r="7125" customFormat="false" ht="15" hidden="false" customHeight="false" outlineLevel="0" collapsed="false">
      <c r="A7125" s="2" t="s">
        <v>12291</v>
      </c>
      <c r="B7125" s="2" t="s">
        <v>4784</v>
      </c>
      <c r="C7125" s="2" t="s">
        <v>5164</v>
      </c>
      <c r="D7125" s="13" t="n">
        <v>45989</v>
      </c>
      <c r="E7125" s="2" t="s">
        <v>98</v>
      </c>
      <c r="F7125" s="2" t="s">
        <v>98</v>
      </c>
      <c r="G7125" s="2" t="s">
        <v>111</v>
      </c>
    </row>
    <row r="7126" customFormat="false" ht="15" hidden="false" customHeight="false" outlineLevel="0" collapsed="false">
      <c r="A7126" s="2" t="s">
        <v>12292</v>
      </c>
      <c r="B7126" s="2" t="s">
        <v>1903</v>
      </c>
      <c r="C7126" s="2" t="s">
        <v>5168</v>
      </c>
      <c r="D7126" s="13" t="n">
        <v>45726</v>
      </c>
      <c r="E7126" s="2" t="s">
        <v>98</v>
      </c>
      <c r="F7126" s="2" t="s">
        <v>98</v>
      </c>
      <c r="G7126" s="2" t="s">
        <v>142</v>
      </c>
    </row>
    <row r="7127" customFormat="false" ht="15" hidden="false" customHeight="false" outlineLevel="0" collapsed="false">
      <c r="A7127" s="2" t="s">
        <v>12293</v>
      </c>
      <c r="B7127" s="2" t="s">
        <v>1159</v>
      </c>
      <c r="C7127" s="2" t="s">
        <v>5190</v>
      </c>
      <c r="D7127" s="13" t="n">
        <v>45604</v>
      </c>
      <c r="E7127" s="2" t="s">
        <v>98</v>
      </c>
      <c r="F7127" s="2" t="s">
        <v>98</v>
      </c>
      <c r="G7127" s="2" t="s">
        <v>109</v>
      </c>
    </row>
    <row r="7128" customFormat="false" ht="15" hidden="false" customHeight="false" outlineLevel="0" collapsed="false">
      <c r="A7128" s="2" t="s">
        <v>12294</v>
      </c>
      <c r="B7128" s="2" t="s">
        <v>5044</v>
      </c>
      <c r="C7128" s="2" t="s">
        <v>5168</v>
      </c>
      <c r="D7128" s="13" t="n">
        <v>45586</v>
      </c>
      <c r="E7128" s="2" t="s">
        <v>98</v>
      </c>
      <c r="F7128" s="2" t="s">
        <v>98</v>
      </c>
      <c r="G7128" s="2" t="s">
        <v>124</v>
      </c>
    </row>
    <row r="7129" customFormat="false" ht="15" hidden="false" customHeight="false" outlineLevel="0" collapsed="false">
      <c r="A7129" s="2" t="s">
        <v>12295</v>
      </c>
      <c r="B7129" s="2" t="s">
        <v>4330</v>
      </c>
      <c r="C7129" s="2" t="s">
        <v>5166</v>
      </c>
      <c r="D7129" s="13" t="n">
        <v>45972</v>
      </c>
      <c r="E7129" s="2" t="s">
        <v>114</v>
      </c>
      <c r="F7129" s="2" t="s">
        <v>128</v>
      </c>
      <c r="G7129" s="2" t="s">
        <v>142</v>
      </c>
    </row>
    <row r="7130" customFormat="false" ht="15" hidden="false" customHeight="false" outlineLevel="0" collapsed="false">
      <c r="A7130" s="2" t="s">
        <v>12296</v>
      </c>
      <c r="B7130" s="2" t="s">
        <v>4152</v>
      </c>
      <c r="C7130" s="2" t="s">
        <v>5164</v>
      </c>
      <c r="D7130" s="13" t="n">
        <v>46287</v>
      </c>
      <c r="E7130" s="2" t="s">
        <v>98</v>
      </c>
      <c r="F7130" s="2" t="s">
        <v>165</v>
      </c>
      <c r="G7130" s="2" t="s">
        <v>136</v>
      </c>
    </row>
    <row r="7131" customFormat="false" ht="15" hidden="false" customHeight="false" outlineLevel="0" collapsed="false">
      <c r="A7131" s="2" t="s">
        <v>12297</v>
      </c>
      <c r="B7131" s="2" t="s">
        <v>5061</v>
      </c>
      <c r="C7131" s="2" t="s">
        <v>5190</v>
      </c>
      <c r="D7131" s="13" t="n">
        <v>45510</v>
      </c>
      <c r="E7131" s="2" t="s">
        <v>98</v>
      </c>
      <c r="F7131" s="2" t="s">
        <v>98</v>
      </c>
      <c r="G7131" s="2" t="s">
        <v>133</v>
      </c>
    </row>
    <row r="7132" customFormat="false" ht="15" hidden="false" customHeight="false" outlineLevel="0" collapsed="false">
      <c r="A7132" s="2" t="s">
        <v>12298</v>
      </c>
      <c r="B7132" s="2" t="s">
        <v>1900</v>
      </c>
      <c r="C7132" s="2" t="s">
        <v>5166</v>
      </c>
      <c r="D7132" s="13" t="n">
        <v>45496</v>
      </c>
      <c r="E7132" s="2" t="s">
        <v>114</v>
      </c>
      <c r="F7132" s="2" t="s">
        <v>119</v>
      </c>
      <c r="G7132" s="2" t="s">
        <v>124</v>
      </c>
    </row>
    <row r="7133" customFormat="false" ht="15" hidden="false" customHeight="false" outlineLevel="0" collapsed="false">
      <c r="A7133" s="2" t="s">
        <v>12299</v>
      </c>
      <c r="B7133" s="2" t="s">
        <v>5095</v>
      </c>
      <c r="C7133" s="2" t="s">
        <v>5172</v>
      </c>
      <c r="D7133" s="13" t="n">
        <v>45858</v>
      </c>
      <c r="E7133" s="2" t="s">
        <v>98</v>
      </c>
      <c r="F7133" s="2" t="s">
        <v>98</v>
      </c>
      <c r="G7133" s="2" t="s">
        <v>109</v>
      </c>
    </row>
    <row r="7134" customFormat="false" ht="15" hidden="false" customHeight="false" outlineLevel="0" collapsed="false">
      <c r="A7134" s="2" t="s">
        <v>12300</v>
      </c>
      <c r="B7134" s="2" t="s">
        <v>2900</v>
      </c>
      <c r="C7134" s="2" t="s">
        <v>5190</v>
      </c>
      <c r="D7134" s="13" t="n">
        <v>45591</v>
      </c>
      <c r="E7134" s="2" t="s">
        <v>98</v>
      </c>
      <c r="F7134" s="2" t="s">
        <v>139</v>
      </c>
      <c r="G7134" s="2" t="s">
        <v>120</v>
      </c>
    </row>
    <row r="7135" customFormat="false" ht="15" hidden="false" customHeight="false" outlineLevel="0" collapsed="false">
      <c r="A7135" s="2" t="s">
        <v>12301</v>
      </c>
      <c r="B7135" s="2" t="s">
        <v>3568</v>
      </c>
      <c r="C7135" s="2" t="s">
        <v>5190</v>
      </c>
      <c r="D7135" s="13" t="n">
        <v>46112</v>
      </c>
      <c r="E7135" s="2" t="s">
        <v>98</v>
      </c>
      <c r="F7135" s="2" t="s">
        <v>108</v>
      </c>
      <c r="G7135" s="2" t="s">
        <v>115</v>
      </c>
    </row>
    <row r="7136" customFormat="false" ht="15" hidden="false" customHeight="false" outlineLevel="0" collapsed="false">
      <c r="A7136" s="2" t="s">
        <v>12302</v>
      </c>
      <c r="B7136" s="2" t="s">
        <v>2586</v>
      </c>
      <c r="C7136" s="2" t="s">
        <v>5190</v>
      </c>
      <c r="D7136" s="13" t="n">
        <v>45570</v>
      </c>
      <c r="E7136" s="2" t="s">
        <v>98</v>
      </c>
      <c r="F7136" s="2" t="s">
        <v>98</v>
      </c>
      <c r="G7136" s="2" t="s">
        <v>115</v>
      </c>
    </row>
    <row r="7137" customFormat="false" ht="15" hidden="false" customHeight="false" outlineLevel="0" collapsed="false">
      <c r="A7137" s="2" t="s">
        <v>12303</v>
      </c>
      <c r="B7137" s="2" t="s">
        <v>3706</v>
      </c>
      <c r="C7137" s="2" t="s">
        <v>5164</v>
      </c>
      <c r="D7137" s="13" t="n">
        <v>45748</v>
      </c>
      <c r="E7137" s="2" t="s">
        <v>98</v>
      </c>
      <c r="F7137" s="2" t="s">
        <v>98</v>
      </c>
      <c r="G7137" s="2" t="s">
        <v>111</v>
      </c>
    </row>
    <row r="7138" customFormat="false" ht="15" hidden="false" customHeight="false" outlineLevel="0" collapsed="false">
      <c r="A7138" s="2" t="s">
        <v>12304</v>
      </c>
      <c r="B7138" s="2" t="s">
        <v>2179</v>
      </c>
      <c r="C7138" s="2" t="s">
        <v>5166</v>
      </c>
      <c r="D7138" s="13" t="n">
        <v>45430</v>
      </c>
      <c r="E7138" s="2" t="s">
        <v>119</v>
      </c>
      <c r="F7138" s="2" t="s">
        <v>114</v>
      </c>
      <c r="G7138" s="2" t="s">
        <v>120</v>
      </c>
    </row>
    <row r="7139" customFormat="false" ht="15" hidden="false" customHeight="false" outlineLevel="0" collapsed="false">
      <c r="A7139" s="2" t="s">
        <v>12305</v>
      </c>
      <c r="B7139" s="2" t="s">
        <v>978</v>
      </c>
      <c r="C7139" s="2" t="s">
        <v>5168</v>
      </c>
      <c r="D7139" s="13" t="n">
        <v>45563</v>
      </c>
      <c r="E7139" s="2" t="s">
        <v>98</v>
      </c>
      <c r="F7139" s="2" t="s">
        <v>98</v>
      </c>
      <c r="G7139" s="2" t="s">
        <v>133</v>
      </c>
    </row>
    <row r="7140" customFormat="false" ht="15" hidden="false" customHeight="false" outlineLevel="0" collapsed="false">
      <c r="A7140" s="2" t="s">
        <v>12306</v>
      </c>
      <c r="B7140" s="2" t="s">
        <v>4406</v>
      </c>
      <c r="C7140" s="2" t="s">
        <v>5190</v>
      </c>
      <c r="D7140" s="13" t="n">
        <v>45752</v>
      </c>
      <c r="E7140" s="2" t="s">
        <v>98</v>
      </c>
      <c r="F7140" s="2" t="s">
        <v>119</v>
      </c>
      <c r="G7140" s="2" t="s">
        <v>124</v>
      </c>
    </row>
    <row r="7141" customFormat="false" ht="15" hidden="false" customHeight="false" outlineLevel="0" collapsed="false">
      <c r="A7141" s="2" t="s">
        <v>12307</v>
      </c>
      <c r="B7141" s="2" t="s">
        <v>1974</v>
      </c>
      <c r="C7141" s="2" t="s">
        <v>5164</v>
      </c>
      <c r="D7141" s="13" t="n">
        <v>45614</v>
      </c>
      <c r="E7141" s="2" t="s">
        <v>98</v>
      </c>
      <c r="F7141" s="2" t="s">
        <v>139</v>
      </c>
      <c r="G7141" s="2" t="s">
        <v>133</v>
      </c>
    </row>
    <row r="7142" customFormat="false" ht="15" hidden="false" customHeight="false" outlineLevel="0" collapsed="false">
      <c r="A7142" s="2" t="s">
        <v>12308</v>
      </c>
      <c r="B7142" s="2" t="s">
        <v>3671</v>
      </c>
      <c r="C7142" s="2" t="s">
        <v>5190</v>
      </c>
      <c r="D7142" s="13" t="n">
        <v>45944</v>
      </c>
      <c r="E7142" s="2" t="s">
        <v>98</v>
      </c>
      <c r="F7142" s="2" t="s">
        <v>108</v>
      </c>
      <c r="G7142" s="2" t="s">
        <v>109</v>
      </c>
    </row>
    <row r="7143" customFormat="false" ht="15" hidden="false" customHeight="false" outlineLevel="0" collapsed="false">
      <c r="A7143" s="2" t="s">
        <v>12309</v>
      </c>
      <c r="B7143" s="2" t="s">
        <v>3038</v>
      </c>
      <c r="C7143" s="2" t="s">
        <v>5190</v>
      </c>
      <c r="D7143" s="13" t="n">
        <v>45891</v>
      </c>
      <c r="E7143" s="2" t="s">
        <v>98</v>
      </c>
      <c r="F7143" s="2" t="s">
        <v>119</v>
      </c>
      <c r="G7143" s="2" t="s">
        <v>130</v>
      </c>
    </row>
    <row r="7144" customFormat="false" ht="15" hidden="false" customHeight="false" outlineLevel="0" collapsed="false">
      <c r="A7144" s="2" t="s">
        <v>12310</v>
      </c>
      <c r="B7144" s="2" t="s">
        <v>2143</v>
      </c>
      <c r="C7144" s="2" t="s">
        <v>5164</v>
      </c>
      <c r="D7144" s="13" t="n">
        <v>45873</v>
      </c>
      <c r="E7144" s="2" t="s">
        <v>98</v>
      </c>
      <c r="F7144" s="2" t="s">
        <v>139</v>
      </c>
      <c r="G7144" s="2" t="s">
        <v>99</v>
      </c>
    </row>
    <row r="7145" customFormat="false" ht="15" hidden="false" customHeight="false" outlineLevel="0" collapsed="false">
      <c r="A7145" s="2" t="s">
        <v>12311</v>
      </c>
      <c r="B7145" s="2" t="s">
        <v>946</v>
      </c>
      <c r="C7145" s="2" t="s">
        <v>5164</v>
      </c>
      <c r="D7145" s="13" t="n">
        <v>45755</v>
      </c>
      <c r="E7145" s="2" t="s">
        <v>98</v>
      </c>
      <c r="F7145" s="2" t="s">
        <v>139</v>
      </c>
      <c r="G7145" s="2" t="s">
        <v>142</v>
      </c>
    </row>
    <row r="7146" customFormat="false" ht="15" hidden="false" customHeight="false" outlineLevel="0" collapsed="false">
      <c r="A7146" s="2" t="s">
        <v>12312</v>
      </c>
      <c r="B7146" s="2" t="s">
        <v>4387</v>
      </c>
      <c r="C7146" s="2" t="s">
        <v>5164</v>
      </c>
      <c r="D7146" s="13" t="n">
        <v>46085</v>
      </c>
      <c r="E7146" s="2" t="s">
        <v>98</v>
      </c>
      <c r="F7146" s="2" t="s">
        <v>119</v>
      </c>
      <c r="G7146" s="2" t="s">
        <v>142</v>
      </c>
    </row>
    <row r="7147" customFormat="false" ht="15" hidden="false" customHeight="false" outlineLevel="0" collapsed="false">
      <c r="A7147" s="2" t="s">
        <v>12313</v>
      </c>
      <c r="B7147" s="2" t="s">
        <v>1471</v>
      </c>
      <c r="C7147" s="2" t="s">
        <v>5164</v>
      </c>
      <c r="D7147" s="13" t="n">
        <v>45934</v>
      </c>
      <c r="E7147" s="2" t="s">
        <v>98</v>
      </c>
      <c r="F7147" s="2" t="s">
        <v>139</v>
      </c>
      <c r="G7147" s="2" t="s">
        <v>120</v>
      </c>
    </row>
    <row r="7148" customFormat="false" ht="15" hidden="false" customHeight="false" outlineLevel="0" collapsed="false">
      <c r="A7148" s="2" t="s">
        <v>12314</v>
      </c>
      <c r="B7148" s="2" t="s">
        <v>1352</v>
      </c>
      <c r="C7148" s="2" t="s">
        <v>5166</v>
      </c>
      <c r="D7148" s="13" t="n">
        <v>45693</v>
      </c>
      <c r="E7148" s="2" t="s">
        <v>145</v>
      </c>
      <c r="F7148" s="2" t="s">
        <v>139</v>
      </c>
      <c r="G7148" s="2" t="s">
        <v>99</v>
      </c>
    </row>
    <row r="7149" customFormat="false" ht="15" hidden="false" customHeight="false" outlineLevel="0" collapsed="false">
      <c r="A7149" s="2" t="s">
        <v>12315</v>
      </c>
      <c r="B7149" s="2" t="s">
        <v>4951</v>
      </c>
      <c r="C7149" s="2" t="s">
        <v>5166</v>
      </c>
      <c r="D7149" s="13" t="n">
        <v>45569</v>
      </c>
      <c r="E7149" s="2" t="s">
        <v>108</v>
      </c>
      <c r="F7149" s="2" t="s">
        <v>128</v>
      </c>
      <c r="G7149" s="2" t="s">
        <v>99</v>
      </c>
    </row>
    <row r="7150" customFormat="false" ht="15" hidden="false" customHeight="false" outlineLevel="0" collapsed="false">
      <c r="A7150" s="2" t="s">
        <v>12316</v>
      </c>
      <c r="B7150" s="2" t="s">
        <v>4999</v>
      </c>
      <c r="C7150" s="2" t="s">
        <v>5172</v>
      </c>
      <c r="D7150" s="13" t="n">
        <v>45714</v>
      </c>
      <c r="E7150" s="2" t="s">
        <v>98</v>
      </c>
      <c r="F7150" s="2" t="s">
        <v>98</v>
      </c>
      <c r="G7150" s="2" t="s">
        <v>133</v>
      </c>
    </row>
    <row r="7151" customFormat="false" ht="15" hidden="false" customHeight="false" outlineLevel="0" collapsed="false">
      <c r="A7151" s="2" t="s">
        <v>12317</v>
      </c>
      <c r="B7151" s="2" t="s">
        <v>2903</v>
      </c>
      <c r="C7151" s="2" t="s">
        <v>5164</v>
      </c>
      <c r="D7151" s="13" t="n">
        <v>45568</v>
      </c>
      <c r="E7151" s="2" t="s">
        <v>98</v>
      </c>
      <c r="F7151" s="2" t="s">
        <v>98</v>
      </c>
      <c r="G7151" s="2" t="s">
        <v>130</v>
      </c>
    </row>
    <row r="7152" customFormat="false" ht="15" hidden="false" customHeight="false" outlineLevel="0" collapsed="false">
      <c r="A7152" s="2" t="s">
        <v>12318</v>
      </c>
      <c r="B7152" s="2" t="s">
        <v>4216</v>
      </c>
      <c r="C7152" s="2" t="s">
        <v>5190</v>
      </c>
      <c r="D7152" s="13" t="n">
        <v>45808</v>
      </c>
      <c r="E7152" s="2" t="s">
        <v>98</v>
      </c>
      <c r="F7152" s="2" t="s">
        <v>128</v>
      </c>
      <c r="G7152" s="2" t="s">
        <v>130</v>
      </c>
    </row>
    <row r="7153" customFormat="false" ht="15" hidden="false" customHeight="false" outlineLevel="0" collapsed="false">
      <c r="A7153" s="2" t="s">
        <v>12319</v>
      </c>
      <c r="B7153" s="2" t="s">
        <v>662</v>
      </c>
      <c r="C7153" s="2" t="s">
        <v>5164</v>
      </c>
      <c r="D7153" s="13" t="n">
        <v>46091</v>
      </c>
      <c r="E7153" s="2" t="s">
        <v>98</v>
      </c>
      <c r="F7153" s="2" t="s">
        <v>119</v>
      </c>
      <c r="G7153" s="2" t="s">
        <v>109</v>
      </c>
    </row>
    <row r="7154" customFormat="false" ht="15" hidden="false" customHeight="false" outlineLevel="0" collapsed="false">
      <c r="A7154" s="2" t="s">
        <v>12320</v>
      </c>
      <c r="B7154" s="2" t="s">
        <v>1880</v>
      </c>
      <c r="C7154" s="2" t="s">
        <v>5164</v>
      </c>
      <c r="D7154" s="13" t="n">
        <v>45801</v>
      </c>
      <c r="E7154" s="2" t="s">
        <v>98</v>
      </c>
      <c r="F7154" s="2" t="s">
        <v>108</v>
      </c>
      <c r="G7154" s="2" t="s">
        <v>109</v>
      </c>
    </row>
    <row r="7155" customFormat="false" ht="15" hidden="false" customHeight="false" outlineLevel="0" collapsed="false">
      <c r="A7155" s="2" t="s">
        <v>12321</v>
      </c>
      <c r="B7155" s="2" t="s">
        <v>2186</v>
      </c>
      <c r="C7155" s="2" t="s">
        <v>5164</v>
      </c>
      <c r="D7155" s="13" t="n">
        <v>45865</v>
      </c>
      <c r="E7155" s="2" t="s">
        <v>98</v>
      </c>
      <c r="F7155" s="2" t="s">
        <v>98</v>
      </c>
      <c r="G7155" s="2" t="s">
        <v>136</v>
      </c>
    </row>
    <row r="7156" customFormat="false" ht="15" hidden="false" customHeight="false" outlineLevel="0" collapsed="false">
      <c r="A7156" s="2" t="s">
        <v>12322</v>
      </c>
      <c r="B7156" s="2" t="s">
        <v>3950</v>
      </c>
      <c r="C7156" s="2" t="s">
        <v>5166</v>
      </c>
      <c r="D7156" s="13" t="n">
        <v>45635</v>
      </c>
      <c r="E7156" s="2" t="s">
        <v>114</v>
      </c>
      <c r="F7156" s="2" t="s">
        <v>119</v>
      </c>
      <c r="G7156" s="2" t="s">
        <v>142</v>
      </c>
    </row>
    <row r="7157" customFormat="false" ht="15" hidden="false" customHeight="false" outlineLevel="0" collapsed="false">
      <c r="A7157" s="2" t="s">
        <v>12323</v>
      </c>
      <c r="B7157" s="2" t="s">
        <v>1377</v>
      </c>
      <c r="C7157" s="2" t="s">
        <v>5190</v>
      </c>
      <c r="D7157" s="13" t="n">
        <v>45896</v>
      </c>
      <c r="E7157" s="2" t="s">
        <v>98</v>
      </c>
      <c r="F7157" s="2" t="s">
        <v>119</v>
      </c>
      <c r="G7157" s="2" t="s">
        <v>99</v>
      </c>
    </row>
    <row r="7158" customFormat="false" ht="15" hidden="false" customHeight="false" outlineLevel="0" collapsed="false">
      <c r="A7158" s="2" t="s">
        <v>12324</v>
      </c>
      <c r="B7158" s="2" t="s">
        <v>3579</v>
      </c>
      <c r="C7158" s="2" t="s">
        <v>5172</v>
      </c>
      <c r="D7158" s="13" t="n">
        <v>45969</v>
      </c>
      <c r="E7158" s="2" t="s">
        <v>98</v>
      </c>
      <c r="F7158" s="2" t="s">
        <v>98</v>
      </c>
      <c r="G7158" s="2" t="s">
        <v>130</v>
      </c>
    </row>
    <row r="7159" customFormat="false" ht="15" hidden="false" customHeight="false" outlineLevel="0" collapsed="false">
      <c r="A7159" s="2" t="s">
        <v>12325</v>
      </c>
      <c r="B7159" s="2" t="s">
        <v>3288</v>
      </c>
      <c r="C7159" s="2" t="s">
        <v>5164</v>
      </c>
      <c r="D7159" s="13" t="n">
        <v>45644</v>
      </c>
      <c r="E7159" s="2" t="s">
        <v>98</v>
      </c>
      <c r="F7159" s="2" t="s">
        <v>104</v>
      </c>
      <c r="G7159" s="2" t="s">
        <v>109</v>
      </c>
    </row>
    <row r="7160" customFormat="false" ht="15" hidden="false" customHeight="false" outlineLevel="0" collapsed="false">
      <c r="A7160" s="2" t="s">
        <v>12326</v>
      </c>
      <c r="B7160" s="2" t="s">
        <v>2077</v>
      </c>
      <c r="C7160" s="2" t="s">
        <v>5166</v>
      </c>
      <c r="D7160" s="13" t="n">
        <v>45841</v>
      </c>
      <c r="E7160" s="2" t="s">
        <v>165</v>
      </c>
      <c r="F7160" s="2" t="s">
        <v>141</v>
      </c>
      <c r="G7160" s="2" t="s">
        <v>109</v>
      </c>
    </row>
    <row r="7161" customFormat="false" ht="15" hidden="false" customHeight="false" outlineLevel="0" collapsed="false">
      <c r="A7161" s="2" t="s">
        <v>12327</v>
      </c>
      <c r="B7161" s="2" t="s">
        <v>2996</v>
      </c>
      <c r="C7161" s="2" t="s">
        <v>5168</v>
      </c>
      <c r="D7161" s="13" t="n">
        <v>46073</v>
      </c>
      <c r="E7161" s="2" t="s">
        <v>119</v>
      </c>
      <c r="F7161" s="2" t="s">
        <v>98</v>
      </c>
      <c r="G7161" s="2" t="s">
        <v>136</v>
      </c>
    </row>
    <row r="7162" customFormat="false" ht="15" hidden="false" customHeight="false" outlineLevel="0" collapsed="false">
      <c r="A7162" s="2" t="s">
        <v>12328</v>
      </c>
      <c r="B7162" s="2" t="s">
        <v>3919</v>
      </c>
      <c r="C7162" s="2" t="s">
        <v>5164</v>
      </c>
      <c r="D7162" s="13" t="n">
        <v>45585</v>
      </c>
      <c r="E7162" s="2" t="s">
        <v>98</v>
      </c>
      <c r="F7162" s="2" t="s">
        <v>114</v>
      </c>
      <c r="G7162" s="2" t="s">
        <v>130</v>
      </c>
    </row>
    <row r="7163" customFormat="false" ht="15" hidden="false" customHeight="false" outlineLevel="0" collapsed="false">
      <c r="A7163" s="2" t="s">
        <v>12329</v>
      </c>
      <c r="B7163" s="2" t="s">
        <v>1763</v>
      </c>
      <c r="C7163" s="2" t="s">
        <v>5190</v>
      </c>
      <c r="D7163" s="13" t="n">
        <v>46218</v>
      </c>
      <c r="E7163" s="2" t="s">
        <v>98</v>
      </c>
      <c r="F7163" s="2" t="s">
        <v>119</v>
      </c>
      <c r="G7163" s="2" t="s">
        <v>124</v>
      </c>
    </row>
    <row r="7164" customFormat="false" ht="15" hidden="false" customHeight="false" outlineLevel="0" collapsed="false">
      <c r="A7164" s="2" t="s">
        <v>12330</v>
      </c>
      <c r="B7164" s="2" t="s">
        <v>5130</v>
      </c>
      <c r="C7164" s="2" t="s">
        <v>5190</v>
      </c>
      <c r="D7164" s="13" t="n">
        <v>45815</v>
      </c>
      <c r="E7164" s="2" t="s">
        <v>98</v>
      </c>
      <c r="F7164" s="2" t="s">
        <v>98</v>
      </c>
      <c r="G7164" s="2" t="s">
        <v>111</v>
      </c>
    </row>
    <row r="7165" customFormat="false" ht="15" hidden="false" customHeight="false" outlineLevel="0" collapsed="false">
      <c r="A7165" s="2" t="s">
        <v>12331</v>
      </c>
      <c r="B7165" s="2" t="s">
        <v>2904</v>
      </c>
      <c r="C7165" s="2" t="s">
        <v>5164</v>
      </c>
      <c r="D7165" s="13" t="n">
        <v>45911</v>
      </c>
      <c r="E7165" s="2" t="s">
        <v>98</v>
      </c>
      <c r="F7165" s="2" t="s">
        <v>104</v>
      </c>
      <c r="G7165" s="2" t="s">
        <v>111</v>
      </c>
    </row>
    <row r="7166" customFormat="false" ht="15" hidden="false" customHeight="false" outlineLevel="0" collapsed="false">
      <c r="A7166" s="2" t="s">
        <v>12332</v>
      </c>
      <c r="B7166" s="2" t="s">
        <v>3669</v>
      </c>
      <c r="C7166" s="2" t="s">
        <v>5164</v>
      </c>
      <c r="D7166" s="13" t="n">
        <v>45663</v>
      </c>
      <c r="E7166" s="2" t="s">
        <v>98</v>
      </c>
      <c r="F7166" s="2" t="s">
        <v>98</v>
      </c>
      <c r="G7166" s="2" t="s">
        <v>109</v>
      </c>
    </row>
    <row r="7167" customFormat="false" ht="15" hidden="false" customHeight="false" outlineLevel="0" collapsed="false">
      <c r="A7167" s="2" t="s">
        <v>12333</v>
      </c>
      <c r="B7167" s="2" t="s">
        <v>4514</v>
      </c>
      <c r="C7167" s="2" t="s">
        <v>5166</v>
      </c>
      <c r="D7167" s="13" t="n">
        <v>45890</v>
      </c>
      <c r="E7167" s="2" t="s">
        <v>165</v>
      </c>
      <c r="F7167" s="2" t="s">
        <v>108</v>
      </c>
      <c r="G7167" s="2" t="s">
        <v>142</v>
      </c>
    </row>
    <row r="7168" customFormat="false" ht="15" hidden="false" customHeight="false" outlineLevel="0" collapsed="false">
      <c r="A7168" s="2" t="s">
        <v>12334</v>
      </c>
      <c r="B7168" s="2" t="s">
        <v>798</v>
      </c>
      <c r="C7168" s="2" t="s">
        <v>5166</v>
      </c>
      <c r="D7168" s="13" t="n">
        <v>45888</v>
      </c>
      <c r="E7168" s="2" t="s">
        <v>98</v>
      </c>
      <c r="F7168" s="2" t="s">
        <v>119</v>
      </c>
      <c r="G7168" s="2" t="s">
        <v>124</v>
      </c>
    </row>
    <row r="7169" customFormat="false" ht="15" hidden="false" customHeight="false" outlineLevel="0" collapsed="false">
      <c r="A7169" s="2" t="s">
        <v>12335</v>
      </c>
      <c r="B7169" s="2" t="s">
        <v>533</v>
      </c>
      <c r="C7169" s="2" t="s">
        <v>5164</v>
      </c>
      <c r="D7169" s="13" t="n">
        <v>45601</v>
      </c>
      <c r="E7169" s="2" t="s">
        <v>98</v>
      </c>
      <c r="F7169" s="2" t="s">
        <v>114</v>
      </c>
      <c r="G7169" s="2" t="s">
        <v>142</v>
      </c>
    </row>
    <row r="7170" customFormat="false" ht="15" hidden="false" customHeight="false" outlineLevel="0" collapsed="false">
      <c r="A7170" s="2" t="s">
        <v>12336</v>
      </c>
      <c r="B7170" s="2" t="s">
        <v>4790</v>
      </c>
      <c r="C7170" s="2" t="s">
        <v>5164</v>
      </c>
      <c r="D7170" s="13" t="n">
        <v>45756</v>
      </c>
      <c r="E7170" s="2" t="s">
        <v>98</v>
      </c>
      <c r="F7170" s="2" t="s">
        <v>165</v>
      </c>
      <c r="G7170" s="2" t="s">
        <v>133</v>
      </c>
    </row>
    <row r="7171" customFormat="false" ht="15" hidden="false" customHeight="false" outlineLevel="0" collapsed="false">
      <c r="A7171" s="2" t="s">
        <v>12337</v>
      </c>
      <c r="B7171" s="2" t="s">
        <v>3399</v>
      </c>
      <c r="C7171" s="2" t="s">
        <v>5172</v>
      </c>
      <c r="D7171" s="13" t="n">
        <v>45858</v>
      </c>
      <c r="E7171" s="2" t="s">
        <v>119</v>
      </c>
      <c r="F7171" s="2" t="s">
        <v>98</v>
      </c>
      <c r="G7171" s="2" t="s">
        <v>115</v>
      </c>
    </row>
    <row r="7172" customFormat="false" ht="15" hidden="false" customHeight="false" outlineLevel="0" collapsed="false">
      <c r="A7172" s="2" t="s">
        <v>12338</v>
      </c>
      <c r="B7172" s="2" t="s">
        <v>917</v>
      </c>
      <c r="C7172" s="2" t="s">
        <v>5164</v>
      </c>
      <c r="D7172" s="13" t="n">
        <v>45375</v>
      </c>
      <c r="E7172" s="2" t="s">
        <v>98</v>
      </c>
      <c r="F7172" s="2" t="s">
        <v>123</v>
      </c>
      <c r="G7172" s="2" t="s">
        <v>124</v>
      </c>
    </row>
    <row r="7173" customFormat="false" ht="15" hidden="false" customHeight="false" outlineLevel="0" collapsed="false">
      <c r="A7173" s="2" t="s">
        <v>12339</v>
      </c>
      <c r="B7173" s="2" t="s">
        <v>1675</v>
      </c>
      <c r="C7173" s="2" t="s">
        <v>5190</v>
      </c>
      <c r="D7173" s="13" t="n">
        <v>45601</v>
      </c>
      <c r="E7173" s="2" t="s">
        <v>98</v>
      </c>
      <c r="F7173" s="2" t="s">
        <v>98</v>
      </c>
      <c r="G7173" s="2" t="s">
        <v>130</v>
      </c>
    </row>
    <row r="7174" customFormat="false" ht="15" hidden="false" customHeight="false" outlineLevel="0" collapsed="false">
      <c r="A7174" s="2" t="s">
        <v>12340</v>
      </c>
      <c r="B7174" s="2" t="s">
        <v>977</v>
      </c>
      <c r="C7174" s="2" t="s">
        <v>5190</v>
      </c>
      <c r="D7174" s="13" t="n">
        <v>45594</v>
      </c>
      <c r="E7174" s="2" t="s">
        <v>98</v>
      </c>
      <c r="F7174" s="2" t="s">
        <v>128</v>
      </c>
      <c r="G7174" s="2" t="s">
        <v>99</v>
      </c>
    </row>
    <row r="7175" customFormat="false" ht="15" hidden="false" customHeight="false" outlineLevel="0" collapsed="false">
      <c r="A7175" s="2" t="s">
        <v>12341</v>
      </c>
      <c r="B7175" s="2" t="s">
        <v>2987</v>
      </c>
      <c r="C7175" s="2" t="s">
        <v>5164</v>
      </c>
      <c r="D7175" s="13" t="n">
        <v>45723</v>
      </c>
      <c r="E7175" s="2" t="s">
        <v>98</v>
      </c>
      <c r="F7175" s="2" t="s">
        <v>98</v>
      </c>
      <c r="G7175" s="2" t="s">
        <v>136</v>
      </c>
    </row>
    <row r="7176" customFormat="false" ht="15" hidden="false" customHeight="false" outlineLevel="0" collapsed="false">
      <c r="A7176" s="2" t="s">
        <v>12342</v>
      </c>
      <c r="B7176" s="2" t="s">
        <v>1159</v>
      </c>
      <c r="C7176" s="2" t="s">
        <v>5172</v>
      </c>
      <c r="D7176" s="13" t="n">
        <v>45973</v>
      </c>
      <c r="E7176" s="2" t="s">
        <v>98</v>
      </c>
      <c r="F7176" s="2" t="s">
        <v>98</v>
      </c>
      <c r="G7176" s="2" t="s">
        <v>130</v>
      </c>
    </row>
    <row r="7177" customFormat="false" ht="15" hidden="false" customHeight="false" outlineLevel="0" collapsed="false">
      <c r="A7177" s="2" t="s">
        <v>12343</v>
      </c>
      <c r="B7177" s="2" t="s">
        <v>1911</v>
      </c>
      <c r="C7177" s="2" t="s">
        <v>5164</v>
      </c>
      <c r="D7177" s="13" t="n">
        <v>45708</v>
      </c>
      <c r="E7177" s="2" t="s">
        <v>98</v>
      </c>
      <c r="F7177" s="2" t="s">
        <v>145</v>
      </c>
      <c r="G7177" s="2" t="s">
        <v>115</v>
      </c>
    </row>
    <row r="7178" customFormat="false" ht="15" hidden="false" customHeight="false" outlineLevel="0" collapsed="false">
      <c r="A7178" s="2" t="s">
        <v>12344</v>
      </c>
      <c r="B7178" s="2" t="s">
        <v>2181</v>
      </c>
      <c r="C7178" s="2" t="s">
        <v>5166</v>
      </c>
      <c r="D7178" s="13" t="n">
        <v>45817</v>
      </c>
      <c r="E7178" s="2" t="s">
        <v>114</v>
      </c>
      <c r="F7178" s="2" t="s">
        <v>104</v>
      </c>
      <c r="G7178" s="2" t="s">
        <v>130</v>
      </c>
    </row>
    <row r="7179" customFormat="false" ht="15" hidden="false" customHeight="false" outlineLevel="0" collapsed="false">
      <c r="A7179" s="2" t="s">
        <v>12345</v>
      </c>
      <c r="B7179" s="2" t="s">
        <v>2756</v>
      </c>
      <c r="C7179" s="2" t="s">
        <v>5190</v>
      </c>
      <c r="D7179" s="13" t="n">
        <v>45899</v>
      </c>
      <c r="E7179" s="2" t="s">
        <v>98</v>
      </c>
      <c r="F7179" s="2" t="s">
        <v>145</v>
      </c>
      <c r="G7179" s="2" t="s">
        <v>111</v>
      </c>
    </row>
    <row r="7180" customFormat="false" ht="15" hidden="false" customHeight="false" outlineLevel="0" collapsed="false">
      <c r="A7180" s="2" t="s">
        <v>12346</v>
      </c>
      <c r="B7180" s="2" t="s">
        <v>3580</v>
      </c>
      <c r="C7180" s="2" t="s">
        <v>5166</v>
      </c>
      <c r="D7180" s="13" t="n">
        <v>45740</v>
      </c>
      <c r="E7180" s="2" t="s">
        <v>128</v>
      </c>
      <c r="F7180" s="2" t="s">
        <v>145</v>
      </c>
      <c r="G7180" s="2" t="s">
        <v>133</v>
      </c>
    </row>
    <row r="7181" customFormat="false" ht="15" hidden="false" customHeight="false" outlineLevel="0" collapsed="false">
      <c r="A7181" s="2" t="s">
        <v>12347</v>
      </c>
      <c r="B7181" s="2" t="s">
        <v>1404</v>
      </c>
      <c r="C7181" s="2" t="s">
        <v>5190</v>
      </c>
      <c r="D7181" s="13" t="n">
        <v>46131</v>
      </c>
      <c r="E7181" s="2" t="s">
        <v>98</v>
      </c>
      <c r="F7181" s="2" t="s">
        <v>98</v>
      </c>
      <c r="G7181" s="2" t="s">
        <v>99</v>
      </c>
    </row>
    <row r="7182" customFormat="false" ht="15" hidden="false" customHeight="false" outlineLevel="0" collapsed="false">
      <c r="A7182" s="2" t="s">
        <v>12348</v>
      </c>
      <c r="B7182" s="2" t="s">
        <v>4422</v>
      </c>
      <c r="C7182" s="2" t="s">
        <v>5166</v>
      </c>
      <c r="D7182" s="13" t="n">
        <v>45320</v>
      </c>
      <c r="E7182" s="2" t="s">
        <v>163</v>
      </c>
      <c r="F7182" s="2" t="s">
        <v>165</v>
      </c>
      <c r="G7182" s="2" t="s">
        <v>136</v>
      </c>
    </row>
    <row r="7183" customFormat="false" ht="15" hidden="false" customHeight="false" outlineLevel="0" collapsed="false">
      <c r="A7183" s="2" t="s">
        <v>12349</v>
      </c>
      <c r="B7183" s="2" t="s">
        <v>2432</v>
      </c>
      <c r="C7183" s="2" t="s">
        <v>5164</v>
      </c>
      <c r="D7183" s="13" t="n">
        <v>45893</v>
      </c>
      <c r="E7183" s="2" t="s">
        <v>98</v>
      </c>
      <c r="F7183" s="2" t="s">
        <v>123</v>
      </c>
      <c r="G7183" s="2" t="s">
        <v>130</v>
      </c>
    </row>
    <row r="7184" customFormat="false" ht="15" hidden="false" customHeight="false" outlineLevel="0" collapsed="false">
      <c r="A7184" s="2" t="s">
        <v>12350</v>
      </c>
      <c r="B7184" s="2" t="s">
        <v>1317</v>
      </c>
      <c r="C7184" s="2" t="s">
        <v>5164</v>
      </c>
      <c r="D7184" s="13" t="n">
        <v>45922</v>
      </c>
      <c r="E7184" s="2" t="s">
        <v>98</v>
      </c>
      <c r="F7184" s="2" t="s">
        <v>114</v>
      </c>
      <c r="G7184" s="2" t="s">
        <v>142</v>
      </c>
    </row>
    <row r="7185" customFormat="false" ht="15" hidden="false" customHeight="false" outlineLevel="0" collapsed="false">
      <c r="A7185" s="2" t="s">
        <v>12351</v>
      </c>
      <c r="B7185" s="2" t="s">
        <v>586</v>
      </c>
      <c r="C7185" s="2" t="s">
        <v>5166</v>
      </c>
      <c r="D7185" s="13" t="n">
        <v>45723</v>
      </c>
      <c r="E7185" s="2" t="s">
        <v>128</v>
      </c>
      <c r="F7185" s="2" t="s">
        <v>165</v>
      </c>
      <c r="G7185" s="2" t="s">
        <v>133</v>
      </c>
    </row>
    <row r="7186" customFormat="false" ht="15" hidden="false" customHeight="false" outlineLevel="0" collapsed="false">
      <c r="A7186" s="2" t="s">
        <v>12352</v>
      </c>
      <c r="B7186" s="2" t="s">
        <v>2708</v>
      </c>
      <c r="C7186" s="2" t="s">
        <v>5190</v>
      </c>
      <c r="D7186" s="13" t="n">
        <v>45792</v>
      </c>
      <c r="E7186" s="2" t="s">
        <v>98</v>
      </c>
      <c r="F7186" s="2" t="s">
        <v>114</v>
      </c>
      <c r="G7186" s="2" t="s">
        <v>142</v>
      </c>
    </row>
    <row r="7187" customFormat="false" ht="15" hidden="false" customHeight="false" outlineLevel="0" collapsed="false">
      <c r="A7187" s="2" t="s">
        <v>12353</v>
      </c>
      <c r="B7187" s="2" t="s">
        <v>3570</v>
      </c>
      <c r="C7187" s="2" t="s">
        <v>5166</v>
      </c>
      <c r="D7187" s="13" t="n">
        <v>45834</v>
      </c>
      <c r="E7187" s="2" t="s">
        <v>141</v>
      </c>
      <c r="F7187" s="2" t="s">
        <v>98</v>
      </c>
      <c r="G7187" s="2" t="s">
        <v>124</v>
      </c>
    </row>
    <row r="7188" customFormat="false" ht="15" hidden="false" customHeight="false" outlineLevel="0" collapsed="false">
      <c r="A7188" s="2" t="s">
        <v>12354</v>
      </c>
      <c r="B7188" s="2" t="s">
        <v>580</v>
      </c>
      <c r="C7188" s="2" t="s">
        <v>5166</v>
      </c>
      <c r="D7188" s="13" t="n">
        <v>46125</v>
      </c>
      <c r="E7188" s="2" t="s">
        <v>165</v>
      </c>
      <c r="F7188" s="2" t="s">
        <v>141</v>
      </c>
      <c r="G7188" s="2" t="s">
        <v>142</v>
      </c>
    </row>
    <row r="7189" customFormat="false" ht="15" hidden="false" customHeight="false" outlineLevel="0" collapsed="false">
      <c r="A7189" s="2" t="s">
        <v>12355</v>
      </c>
      <c r="B7189" s="2" t="s">
        <v>3809</v>
      </c>
      <c r="C7189" s="2" t="s">
        <v>5168</v>
      </c>
      <c r="D7189" s="13" t="n">
        <v>46263</v>
      </c>
      <c r="E7189" s="2" t="s">
        <v>141</v>
      </c>
      <c r="F7189" s="2" t="s">
        <v>98</v>
      </c>
      <c r="G7189" s="2" t="s">
        <v>136</v>
      </c>
    </row>
    <row r="7190" customFormat="false" ht="15" hidden="false" customHeight="false" outlineLevel="0" collapsed="false">
      <c r="A7190" s="2" t="s">
        <v>12356</v>
      </c>
      <c r="B7190" s="2" t="s">
        <v>1384</v>
      </c>
      <c r="C7190" s="2" t="s">
        <v>5164</v>
      </c>
      <c r="D7190" s="13" t="n">
        <v>45913</v>
      </c>
      <c r="E7190" s="2" t="s">
        <v>98</v>
      </c>
      <c r="F7190" s="2" t="s">
        <v>108</v>
      </c>
      <c r="G7190" s="2" t="s">
        <v>109</v>
      </c>
    </row>
    <row r="7191" customFormat="false" ht="15" hidden="false" customHeight="false" outlineLevel="0" collapsed="false">
      <c r="A7191" s="2" t="s">
        <v>12357</v>
      </c>
      <c r="B7191" s="2" t="s">
        <v>1074</v>
      </c>
      <c r="C7191" s="2" t="s">
        <v>5164</v>
      </c>
      <c r="D7191" s="13" t="n">
        <v>45565</v>
      </c>
      <c r="E7191" s="2" t="s">
        <v>98</v>
      </c>
      <c r="F7191" s="2" t="s">
        <v>119</v>
      </c>
      <c r="G7191" s="2" t="s">
        <v>124</v>
      </c>
    </row>
    <row r="7192" customFormat="false" ht="15" hidden="false" customHeight="false" outlineLevel="0" collapsed="false">
      <c r="A7192" s="2" t="s">
        <v>12358</v>
      </c>
      <c r="B7192" s="2" t="s">
        <v>3646</v>
      </c>
      <c r="C7192" s="2" t="s">
        <v>5172</v>
      </c>
      <c r="D7192" s="13" t="n">
        <v>45878</v>
      </c>
      <c r="E7192" s="2" t="s">
        <v>119</v>
      </c>
      <c r="F7192" s="2" t="s">
        <v>98</v>
      </c>
      <c r="G7192" s="2" t="s">
        <v>111</v>
      </c>
    </row>
    <row r="7193" customFormat="false" ht="15" hidden="false" customHeight="false" outlineLevel="0" collapsed="false">
      <c r="A7193" s="2" t="s">
        <v>12359</v>
      </c>
      <c r="B7193" s="2" t="s">
        <v>3585</v>
      </c>
      <c r="C7193" s="2" t="s">
        <v>5172</v>
      </c>
      <c r="D7193" s="13" t="n">
        <v>45663</v>
      </c>
      <c r="E7193" s="2" t="s">
        <v>108</v>
      </c>
      <c r="F7193" s="2" t="s">
        <v>98</v>
      </c>
      <c r="G7193" s="2" t="s">
        <v>109</v>
      </c>
    </row>
    <row r="7194" customFormat="false" ht="15" hidden="false" customHeight="false" outlineLevel="0" collapsed="false">
      <c r="A7194" s="2" t="s">
        <v>12360</v>
      </c>
      <c r="B7194" s="2" t="s">
        <v>2733</v>
      </c>
      <c r="C7194" s="2" t="s">
        <v>5166</v>
      </c>
      <c r="D7194" s="13" t="n">
        <v>45754</v>
      </c>
      <c r="E7194" s="2" t="s">
        <v>108</v>
      </c>
      <c r="F7194" s="2" t="s">
        <v>128</v>
      </c>
      <c r="G7194" s="2" t="s">
        <v>142</v>
      </c>
    </row>
    <row r="7195" customFormat="false" ht="15" hidden="false" customHeight="false" outlineLevel="0" collapsed="false">
      <c r="A7195" s="2" t="s">
        <v>12361</v>
      </c>
      <c r="B7195" s="2" t="s">
        <v>1263</v>
      </c>
      <c r="C7195" s="2" t="s">
        <v>5166</v>
      </c>
      <c r="D7195" s="13" t="n">
        <v>45822</v>
      </c>
      <c r="E7195" s="2" t="s">
        <v>108</v>
      </c>
      <c r="F7195" s="2" t="s">
        <v>128</v>
      </c>
      <c r="G7195" s="2" t="s">
        <v>115</v>
      </c>
    </row>
    <row r="7196" customFormat="false" ht="15" hidden="false" customHeight="false" outlineLevel="0" collapsed="false">
      <c r="A7196" s="2" t="s">
        <v>12362</v>
      </c>
      <c r="B7196" s="2" t="s">
        <v>2065</v>
      </c>
      <c r="C7196" s="2" t="s">
        <v>5164</v>
      </c>
      <c r="D7196" s="13" t="n">
        <v>45906</v>
      </c>
      <c r="E7196" s="2" t="s">
        <v>98</v>
      </c>
      <c r="F7196" s="2" t="s">
        <v>119</v>
      </c>
      <c r="G7196" s="2" t="s">
        <v>99</v>
      </c>
    </row>
    <row r="7197" customFormat="false" ht="15" hidden="false" customHeight="false" outlineLevel="0" collapsed="false">
      <c r="A7197" s="2" t="s">
        <v>12363</v>
      </c>
      <c r="B7197" s="2" t="s">
        <v>343</v>
      </c>
      <c r="C7197" s="2" t="s">
        <v>5166</v>
      </c>
      <c r="D7197" s="13" t="n">
        <v>45515</v>
      </c>
      <c r="E7197" s="2" t="s">
        <v>128</v>
      </c>
      <c r="F7197" s="2" t="s">
        <v>165</v>
      </c>
      <c r="G7197" s="2" t="s">
        <v>115</v>
      </c>
    </row>
    <row r="7198" customFormat="false" ht="15" hidden="false" customHeight="false" outlineLevel="0" collapsed="false">
      <c r="A7198" s="2" t="s">
        <v>12364</v>
      </c>
      <c r="B7198" s="2" t="s">
        <v>1201</v>
      </c>
      <c r="C7198" s="2" t="s">
        <v>5166</v>
      </c>
      <c r="D7198" s="13" t="n">
        <v>45763</v>
      </c>
      <c r="E7198" s="2" t="s">
        <v>128</v>
      </c>
      <c r="F7198" s="2" t="s">
        <v>98</v>
      </c>
      <c r="G7198" s="2" t="s">
        <v>99</v>
      </c>
    </row>
    <row r="7199" customFormat="false" ht="15" hidden="false" customHeight="false" outlineLevel="0" collapsed="false">
      <c r="A7199" s="2" t="s">
        <v>12365</v>
      </c>
      <c r="B7199" s="2" t="s">
        <v>5100</v>
      </c>
      <c r="C7199" s="2" t="s">
        <v>5190</v>
      </c>
      <c r="D7199" s="13" t="n">
        <v>45633</v>
      </c>
      <c r="E7199" s="2" t="s">
        <v>98</v>
      </c>
      <c r="F7199" s="2" t="s">
        <v>98</v>
      </c>
      <c r="G7199" s="2" t="s">
        <v>120</v>
      </c>
    </row>
    <row r="7200" customFormat="false" ht="15" hidden="false" customHeight="false" outlineLevel="0" collapsed="false">
      <c r="A7200" s="2" t="s">
        <v>12366</v>
      </c>
      <c r="B7200" s="2" t="s">
        <v>977</v>
      </c>
      <c r="C7200" s="2" t="s">
        <v>5172</v>
      </c>
      <c r="D7200" s="13" t="n">
        <v>45567</v>
      </c>
      <c r="E7200" s="2" t="s">
        <v>128</v>
      </c>
      <c r="F7200" s="2" t="s">
        <v>98</v>
      </c>
      <c r="G7200" s="2" t="s">
        <v>142</v>
      </c>
    </row>
    <row r="7201" customFormat="false" ht="15" hidden="false" customHeight="false" outlineLevel="0" collapsed="false">
      <c r="A7201" s="2" t="s">
        <v>12367</v>
      </c>
      <c r="B7201" s="2" t="s">
        <v>1259</v>
      </c>
      <c r="C7201" s="2" t="s">
        <v>5164</v>
      </c>
      <c r="D7201" s="13" t="n">
        <v>45626</v>
      </c>
      <c r="E7201" s="2" t="s">
        <v>98</v>
      </c>
      <c r="F7201" s="2" t="s">
        <v>139</v>
      </c>
      <c r="G7201" s="2" t="s">
        <v>111</v>
      </c>
    </row>
    <row r="7202" customFormat="false" ht="15" hidden="false" customHeight="false" outlineLevel="0" collapsed="false">
      <c r="A7202" s="2" t="s">
        <v>12368</v>
      </c>
      <c r="B7202" s="2" t="s">
        <v>5128</v>
      </c>
      <c r="C7202" s="2" t="s">
        <v>5172</v>
      </c>
      <c r="D7202" s="13" t="n">
        <v>45854</v>
      </c>
      <c r="E7202" s="2" t="s">
        <v>98</v>
      </c>
      <c r="F7202" s="2" t="s">
        <v>98</v>
      </c>
      <c r="G7202" s="2" t="s">
        <v>130</v>
      </c>
    </row>
    <row r="7203" customFormat="false" ht="15" hidden="false" customHeight="false" outlineLevel="0" collapsed="false">
      <c r="A7203" s="2" t="s">
        <v>12369</v>
      </c>
      <c r="B7203" s="2" t="s">
        <v>851</v>
      </c>
      <c r="C7203" s="2" t="s">
        <v>5190</v>
      </c>
      <c r="D7203" s="13" t="n">
        <v>45662</v>
      </c>
      <c r="E7203" s="2" t="s">
        <v>98</v>
      </c>
      <c r="F7203" s="2" t="s">
        <v>165</v>
      </c>
      <c r="G7203" s="2" t="s">
        <v>130</v>
      </c>
    </row>
    <row r="7204" customFormat="false" ht="15" hidden="false" customHeight="false" outlineLevel="0" collapsed="false">
      <c r="A7204" s="2" t="s">
        <v>12370</v>
      </c>
      <c r="B7204" s="2" t="s">
        <v>1483</v>
      </c>
      <c r="C7204" s="2" t="s">
        <v>5164</v>
      </c>
      <c r="D7204" s="13" t="n">
        <v>45958</v>
      </c>
      <c r="E7204" s="2" t="s">
        <v>98</v>
      </c>
      <c r="F7204" s="2" t="s">
        <v>119</v>
      </c>
      <c r="G7204" s="2" t="s">
        <v>124</v>
      </c>
    </row>
    <row r="7205" customFormat="false" ht="15" hidden="false" customHeight="false" outlineLevel="0" collapsed="false">
      <c r="A7205" s="2" t="s">
        <v>12371</v>
      </c>
      <c r="B7205" s="2" t="s">
        <v>2890</v>
      </c>
      <c r="C7205" s="2" t="s">
        <v>5166</v>
      </c>
      <c r="D7205" s="13" t="n">
        <v>45782</v>
      </c>
      <c r="E7205" s="2" t="s">
        <v>123</v>
      </c>
      <c r="F7205" s="2" t="s">
        <v>104</v>
      </c>
      <c r="G7205" s="2" t="s">
        <v>111</v>
      </c>
    </row>
    <row r="7206" customFormat="false" ht="15" hidden="false" customHeight="false" outlineLevel="0" collapsed="false">
      <c r="A7206" s="2" t="s">
        <v>12372</v>
      </c>
      <c r="B7206" s="2" t="s">
        <v>2332</v>
      </c>
      <c r="C7206" s="2" t="s">
        <v>5168</v>
      </c>
      <c r="D7206" s="13" t="n">
        <v>45544</v>
      </c>
      <c r="E7206" s="2" t="s">
        <v>98</v>
      </c>
      <c r="F7206" s="2" t="s">
        <v>98</v>
      </c>
      <c r="G7206" s="2" t="s">
        <v>115</v>
      </c>
    </row>
    <row r="7207" customFormat="false" ht="15" hidden="false" customHeight="false" outlineLevel="0" collapsed="false">
      <c r="A7207" s="2" t="s">
        <v>12373</v>
      </c>
      <c r="B7207" s="2" t="s">
        <v>262</v>
      </c>
      <c r="C7207" s="2" t="s">
        <v>5190</v>
      </c>
      <c r="D7207" s="13" t="n">
        <v>45672</v>
      </c>
      <c r="E7207" s="2" t="s">
        <v>98</v>
      </c>
      <c r="F7207" s="2" t="s">
        <v>119</v>
      </c>
      <c r="G7207" s="2" t="s">
        <v>130</v>
      </c>
    </row>
    <row r="7208" customFormat="false" ht="15" hidden="false" customHeight="false" outlineLevel="0" collapsed="false">
      <c r="A7208" s="2" t="s">
        <v>12374</v>
      </c>
      <c r="B7208" s="2" t="s">
        <v>4460</v>
      </c>
      <c r="C7208" s="2" t="s">
        <v>5164</v>
      </c>
      <c r="D7208" s="13" t="n">
        <v>46154</v>
      </c>
      <c r="E7208" s="2" t="s">
        <v>98</v>
      </c>
      <c r="F7208" s="2" t="s">
        <v>139</v>
      </c>
      <c r="G7208" s="2" t="s">
        <v>130</v>
      </c>
    </row>
    <row r="7209" customFormat="false" ht="15" hidden="false" customHeight="false" outlineLevel="0" collapsed="false">
      <c r="A7209" s="2" t="s">
        <v>12375</v>
      </c>
      <c r="B7209" s="2" t="s">
        <v>2997</v>
      </c>
      <c r="C7209" s="2" t="s">
        <v>5164</v>
      </c>
      <c r="D7209" s="13" t="n">
        <v>45947</v>
      </c>
      <c r="E7209" s="2" t="s">
        <v>98</v>
      </c>
      <c r="F7209" s="2" t="s">
        <v>98</v>
      </c>
      <c r="G7209" s="2" t="s">
        <v>142</v>
      </c>
    </row>
    <row r="7210" customFormat="false" ht="15" hidden="false" customHeight="false" outlineLevel="0" collapsed="false">
      <c r="A7210" s="2" t="s">
        <v>12376</v>
      </c>
      <c r="B7210" s="2" t="s">
        <v>4583</v>
      </c>
      <c r="C7210" s="2" t="s">
        <v>5164</v>
      </c>
      <c r="D7210" s="13" t="n">
        <v>45887</v>
      </c>
      <c r="E7210" s="2" t="s">
        <v>98</v>
      </c>
      <c r="F7210" s="2" t="s">
        <v>104</v>
      </c>
      <c r="G7210" s="2" t="s">
        <v>115</v>
      </c>
    </row>
    <row r="7211" customFormat="false" ht="15" hidden="false" customHeight="false" outlineLevel="0" collapsed="false">
      <c r="A7211" s="2" t="s">
        <v>12377</v>
      </c>
      <c r="B7211" s="2" t="s">
        <v>209</v>
      </c>
      <c r="C7211" s="2" t="s">
        <v>5168</v>
      </c>
      <c r="D7211" s="13" t="n">
        <v>45577</v>
      </c>
      <c r="E7211" s="2" t="s">
        <v>163</v>
      </c>
      <c r="F7211" s="2" t="s">
        <v>98</v>
      </c>
      <c r="G7211" s="2" t="s">
        <v>99</v>
      </c>
    </row>
    <row r="7212" customFormat="false" ht="15" hidden="false" customHeight="false" outlineLevel="0" collapsed="false">
      <c r="A7212" s="2" t="s">
        <v>12378</v>
      </c>
      <c r="B7212" s="2" t="s">
        <v>3159</v>
      </c>
      <c r="C7212" s="2" t="s">
        <v>5164</v>
      </c>
      <c r="D7212" s="13" t="n">
        <v>45834</v>
      </c>
      <c r="E7212" s="2" t="s">
        <v>98</v>
      </c>
      <c r="F7212" s="2" t="s">
        <v>98</v>
      </c>
      <c r="G7212" s="2" t="s">
        <v>115</v>
      </c>
    </row>
    <row r="7213" customFormat="false" ht="15" hidden="false" customHeight="false" outlineLevel="0" collapsed="false">
      <c r="A7213" s="2" t="s">
        <v>12379</v>
      </c>
      <c r="B7213" s="2" t="s">
        <v>2457</v>
      </c>
      <c r="C7213" s="2" t="s">
        <v>5164</v>
      </c>
      <c r="D7213" s="13" t="n">
        <v>45758</v>
      </c>
      <c r="E7213" s="2" t="s">
        <v>98</v>
      </c>
      <c r="F7213" s="2" t="s">
        <v>98</v>
      </c>
      <c r="G7213" s="2" t="s">
        <v>133</v>
      </c>
    </row>
    <row r="7214" customFormat="false" ht="15" hidden="false" customHeight="false" outlineLevel="0" collapsed="false">
      <c r="A7214" s="2" t="s">
        <v>12380</v>
      </c>
      <c r="B7214" s="2" t="s">
        <v>1779</v>
      </c>
      <c r="C7214" s="2" t="s">
        <v>5190</v>
      </c>
      <c r="D7214" s="13" t="n">
        <v>45590</v>
      </c>
      <c r="E7214" s="2" t="s">
        <v>98</v>
      </c>
      <c r="F7214" s="2" t="s">
        <v>141</v>
      </c>
      <c r="G7214" s="2" t="s">
        <v>142</v>
      </c>
    </row>
    <row r="7215" customFormat="false" ht="15" hidden="false" customHeight="false" outlineLevel="0" collapsed="false">
      <c r="A7215" s="2" t="s">
        <v>12381</v>
      </c>
      <c r="B7215" s="2" t="s">
        <v>2215</v>
      </c>
      <c r="C7215" s="2" t="s">
        <v>5164</v>
      </c>
      <c r="D7215" s="13" t="n">
        <v>45791</v>
      </c>
      <c r="E7215" s="2" t="s">
        <v>98</v>
      </c>
      <c r="F7215" s="2" t="s">
        <v>119</v>
      </c>
      <c r="G7215" s="2" t="s">
        <v>142</v>
      </c>
    </row>
    <row r="7216" customFormat="false" ht="15" hidden="false" customHeight="false" outlineLevel="0" collapsed="false">
      <c r="A7216" s="2" t="s">
        <v>12382</v>
      </c>
      <c r="B7216" s="2" t="s">
        <v>692</v>
      </c>
      <c r="C7216" s="2" t="s">
        <v>5172</v>
      </c>
      <c r="D7216" s="13" t="n">
        <v>45798</v>
      </c>
      <c r="E7216" s="2" t="s">
        <v>119</v>
      </c>
      <c r="F7216" s="2" t="s">
        <v>98</v>
      </c>
      <c r="G7216" s="2" t="s">
        <v>115</v>
      </c>
    </row>
    <row r="7217" customFormat="false" ht="15" hidden="false" customHeight="false" outlineLevel="0" collapsed="false">
      <c r="A7217" s="2" t="s">
        <v>12383</v>
      </c>
      <c r="B7217" s="2" t="s">
        <v>1938</v>
      </c>
      <c r="C7217" s="2" t="s">
        <v>5190</v>
      </c>
      <c r="D7217" s="13" t="n">
        <v>46078</v>
      </c>
      <c r="E7217" s="2" t="s">
        <v>98</v>
      </c>
      <c r="F7217" s="2" t="s">
        <v>139</v>
      </c>
      <c r="G7217" s="2" t="s">
        <v>120</v>
      </c>
    </row>
    <row r="7218" customFormat="false" ht="15" hidden="false" customHeight="false" outlineLevel="0" collapsed="false">
      <c r="A7218" s="2" t="s">
        <v>12384</v>
      </c>
      <c r="B7218" s="2" t="s">
        <v>835</v>
      </c>
      <c r="C7218" s="2" t="s">
        <v>5164</v>
      </c>
      <c r="D7218" s="13" t="n">
        <v>45924</v>
      </c>
      <c r="E7218" s="2" t="s">
        <v>98</v>
      </c>
      <c r="F7218" s="2" t="s">
        <v>98</v>
      </c>
      <c r="G7218" s="2" t="s">
        <v>124</v>
      </c>
    </row>
    <row r="7219" customFormat="false" ht="15" hidden="false" customHeight="false" outlineLevel="0" collapsed="false">
      <c r="A7219" s="2" t="s">
        <v>12385</v>
      </c>
      <c r="B7219" s="2" t="s">
        <v>5095</v>
      </c>
      <c r="C7219" s="2" t="s">
        <v>5190</v>
      </c>
      <c r="D7219" s="13" t="n">
        <v>45903</v>
      </c>
      <c r="E7219" s="2" t="s">
        <v>98</v>
      </c>
      <c r="F7219" s="2" t="s">
        <v>98</v>
      </c>
      <c r="G7219" s="2" t="s">
        <v>142</v>
      </c>
    </row>
    <row r="7220" customFormat="false" ht="15" hidden="false" customHeight="false" outlineLevel="0" collapsed="false">
      <c r="A7220" s="2" t="s">
        <v>12386</v>
      </c>
      <c r="B7220" s="2" t="s">
        <v>4987</v>
      </c>
      <c r="C7220" s="2" t="s">
        <v>5190</v>
      </c>
      <c r="D7220" s="13" t="n">
        <v>45876</v>
      </c>
      <c r="E7220" s="2" t="s">
        <v>98</v>
      </c>
      <c r="F7220" s="2" t="s">
        <v>98</v>
      </c>
      <c r="G7220" s="2" t="s">
        <v>111</v>
      </c>
    </row>
    <row r="7221" customFormat="false" ht="15" hidden="false" customHeight="false" outlineLevel="0" collapsed="false">
      <c r="A7221" s="2" t="s">
        <v>12387</v>
      </c>
      <c r="B7221" s="2" t="s">
        <v>1389</v>
      </c>
      <c r="C7221" s="2" t="s">
        <v>5166</v>
      </c>
      <c r="D7221" s="13" t="n">
        <v>46078</v>
      </c>
      <c r="E7221" s="2" t="s">
        <v>114</v>
      </c>
      <c r="F7221" s="2" t="s">
        <v>128</v>
      </c>
      <c r="G7221" s="2" t="s">
        <v>99</v>
      </c>
    </row>
    <row r="7222" customFormat="false" ht="15" hidden="false" customHeight="false" outlineLevel="0" collapsed="false">
      <c r="A7222" s="2" t="s">
        <v>12388</v>
      </c>
      <c r="B7222" s="2" t="s">
        <v>3917</v>
      </c>
      <c r="C7222" s="2" t="s">
        <v>5168</v>
      </c>
      <c r="D7222" s="13" t="n">
        <v>45530</v>
      </c>
      <c r="E7222" s="2" t="s">
        <v>139</v>
      </c>
      <c r="F7222" s="2" t="s">
        <v>98</v>
      </c>
      <c r="G7222" s="2" t="s">
        <v>133</v>
      </c>
    </row>
    <row r="7223" customFormat="false" ht="15" hidden="false" customHeight="false" outlineLevel="0" collapsed="false">
      <c r="A7223" s="2" t="s">
        <v>12389</v>
      </c>
      <c r="B7223" s="2" t="s">
        <v>4956</v>
      </c>
      <c r="C7223" s="2" t="s">
        <v>5190</v>
      </c>
      <c r="D7223" s="13" t="n">
        <v>45446</v>
      </c>
      <c r="E7223" s="2" t="s">
        <v>98</v>
      </c>
      <c r="F7223" s="2" t="s">
        <v>98</v>
      </c>
      <c r="G7223" s="2" t="s">
        <v>120</v>
      </c>
    </row>
    <row r="7224" customFormat="false" ht="15" hidden="false" customHeight="false" outlineLevel="0" collapsed="false">
      <c r="A7224" s="2" t="s">
        <v>12390</v>
      </c>
      <c r="B7224" s="2" t="s">
        <v>2651</v>
      </c>
      <c r="C7224" s="2" t="s">
        <v>5166</v>
      </c>
      <c r="D7224" s="13" t="n">
        <v>45573</v>
      </c>
      <c r="E7224" s="2" t="s">
        <v>114</v>
      </c>
      <c r="F7224" s="2" t="s">
        <v>98</v>
      </c>
      <c r="G7224" s="2" t="s">
        <v>142</v>
      </c>
    </row>
    <row r="7225" customFormat="false" ht="15" hidden="false" customHeight="false" outlineLevel="0" collapsed="false">
      <c r="A7225" s="2" t="s">
        <v>12391</v>
      </c>
      <c r="B7225" s="2" t="s">
        <v>5136</v>
      </c>
      <c r="C7225" s="2" t="s">
        <v>5190</v>
      </c>
      <c r="D7225" s="13" t="n">
        <v>45413</v>
      </c>
      <c r="E7225" s="2" t="s">
        <v>98</v>
      </c>
      <c r="F7225" s="2" t="s">
        <v>98</v>
      </c>
      <c r="G7225" s="2" t="s">
        <v>120</v>
      </c>
    </row>
    <row r="7226" customFormat="false" ht="15" hidden="false" customHeight="false" outlineLevel="0" collapsed="false">
      <c r="A7226" s="2" t="s">
        <v>12392</v>
      </c>
      <c r="B7226" s="2" t="s">
        <v>1532</v>
      </c>
      <c r="C7226" s="2" t="s">
        <v>5168</v>
      </c>
      <c r="D7226" s="13" t="n">
        <v>45943</v>
      </c>
      <c r="E7226" s="2" t="s">
        <v>98</v>
      </c>
      <c r="F7226" s="2" t="s">
        <v>98</v>
      </c>
      <c r="G7226" s="2" t="s">
        <v>111</v>
      </c>
    </row>
    <row r="7227" customFormat="false" ht="15" hidden="false" customHeight="false" outlineLevel="0" collapsed="false">
      <c r="A7227" s="2" t="s">
        <v>12393</v>
      </c>
      <c r="B7227" s="2" t="s">
        <v>4808</v>
      </c>
      <c r="C7227" s="2" t="s">
        <v>5172</v>
      </c>
      <c r="D7227" s="13" t="n">
        <v>45731</v>
      </c>
      <c r="E7227" s="2" t="s">
        <v>145</v>
      </c>
      <c r="F7227" s="2" t="s">
        <v>98</v>
      </c>
      <c r="G7227" s="2" t="s">
        <v>130</v>
      </c>
    </row>
    <row r="7228" customFormat="false" ht="15" hidden="false" customHeight="false" outlineLevel="0" collapsed="false">
      <c r="A7228" s="2" t="s">
        <v>12394</v>
      </c>
      <c r="B7228" s="2" t="s">
        <v>4343</v>
      </c>
      <c r="C7228" s="2" t="s">
        <v>5166</v>
      </c>
      <c r="D7228" s="13" t="n">
        <v>45811</v>
      </c>
      <c r="E7228" s="2" t="s">
        <v>114</v>
      </c>
      <c r="F7228" s="2" t="s">
        <v>139</v>
      </c>
      <c r="G7228" s="2" t="s">
        <v>120</v>
      </c>
    </row>
    <row r="7229" customFormat="false" ht="15" hidden="false" customHeight="false" outlineLevel="0" collapsed="false">
      <c r="A7229" s="2" t="s">
        <v>12395</v>
      </c>
      <c r="B7229" s="2" t="s">
        <v>3511</v>
      </c>
      <c r="C7229" s="2" t="s">
        <v>5168</v>
      </c>
      <c r="D7229" s="13" t="n">
        <v>45666</v>
      </c>
      <c r="E7229" s="2" t="s">
        <v>128</v>
      </c>
      <c r="F7229" s="2" t="s">
        <v>98</v>
      </c>
      <c r="G7229" s="2" t="s">
        <v>115</v>
      </c>
    </row>
    <row r="7230" customFormat="false" ht="15" hidden="false" customHeight="false" outlineLevel="0" collapsed="false">
      <c r="A7230" s="2" t="s">
        <v>12396</v>
      </c>
      <c r="B7230" s="2" t="s">
        <v>2171</v>
      </c>
      <c r="C7230" s="2" t="s">
        <v>5168</v>
      </c>
      <c r="D7230" s="13" t="n">
        <v>45412</v>
      </c>
      <c r="E7230" s="2" t="s">
        <v>139</v>
      </c>
      <c r="F7230" s="2" t="s">
        <v>98</v>
      </c>
      <c r="G7230" s="2" t="s">
        <v>124</v>
      </c>
    </row>
    <row r="7231" customFormat="false" ht="15" hidden="false" customHeight="false" outlineLevel="0" collapsed="false">
      <c r="A7231" s="2" t="s">
        <v>12397</v>
      </c>
      <c r="B7231" s="2" t="s">
        <v>1938</v>
      </c>
      <c r="C7231" s="2" t="s">
        <v>5168</v>
      </c>
      <c r="D7231" s="13" t="n">
        <v>45969</v>
      </c>
      <c r="E7231" s="2" t="s">
        <v>139</v>
      </c>
      <c r="F7231" s="2" t="s">
        <v>98</v>
      </c>
      <c r="G7231" s="2" t="s">
        <v>115</v>
      </c>
    </row>
    <row r="7232" customFormat="false" ht="15" hidden="false" customHeight="false" outlineLevel="0" collapsed="false">
      <c r="A7232" s="2" t="s">
        <v>12398</v>
      </c>
      <c r="B7232" s="2" t="s">
        <v>2055</v>
      </c>
      <c r="C7232" s="2" t="s">
        <v>5166</v>
      </c>
      <c r="D7232" s="13" t="n">
        <v>45790</v>
      </c>
      <c r="E7232" s="2" t="s">
        <v>114</v>
      </c>
      <c r="F7232" s="2" t="s">
        <v>119</v>
      </c>
      <c r="G7232" s="2" t="s">
        <v>111</v>
      </c>
    </row>
    <row r="7233" customFormat="false" ht="15" hidden="false" customHeight="false" outlineLevel="0" collapsed="false">
      <c r="A7233" s="2" t="s">
        <v>12399</v>
      </c>
      <c r="B7233" s="2" t="s">
        <v>3733</v>
      </c>
      <c r="C7233" s="2" t="s">
        <v>5172</v>
      </c>
      <c r="D7233" s="13" t="n">
        <v>45944</v>
      </c>
      <c r="E7233" s="2" t="s">
        <v>145</v>
      </c>
      <c r="F7233" s="2" t="s">
        <v>98</v>
      </c>
      <c r="G7233" s="2" t="s">
        <v>124</v>
      </c>
    </row>
    <row r="7234" customFormat="false" ht="15" hidden="false" customHeight="false" outlineLevel="0" collapsed="false">
      <c r="A7234" s="2" t="s">
        <v>12400</v>
      </c>
      <c r="B7234" s="2" t="s">
        <v>2082</v>
      </c>
      <c r="C7234" s="2" t="s">
        <v>5166</v>
      </c>
      <c r="D7234" s="13" t="n">
        <v>45917</v>
      </c>
      <c r="E7234" s="2" t="s">
        <v>114</v>
      </c>
      <c r="F7234" s="2" t="s">
        <v>141</v>
      </c>
      <c r="G7234" s="2" t="s">
        <v>109</v>
      </c>
    </row>
    <row r="7235" customFormat="false" ht="15" hidden="false" customHeight="false" outlineLevel="0" collapsed="false">
      <c r="A7235" s="2" t="s">
        <v>12401</v>
      </c>
      <c r="B7235" s="2" t="s">
        <v>849</v>
      </c>
      <c r="C7235" s="2" t="s">
        <v>5168</v>
      </c>
      <c r="D7235" s="13" t="n">
        <v>45787</v>
      </c>
      <c r="E7235" s="2" t="s">
        <v>104</v>
      </c>
      <c r="F7235" s="2" t="s">
        <v>98</v>
      </c>
      <c r="G7235" s="2" t="s">
        <v>99</v>
      </c>
    </row>
    <row r="7236" customFormat="false" ht="15" hidden="false" customHeight="false" outlineLevel="0" collapsed="false">
      <c r="A7236" s="2" t="s">
        <v>12402</v>
      </c>
      <c r="B7236" s="2" t="s">
        <v>5064</v>
      </c>
      <c r="C7236" s="2" t="s">
        <v>5190</v>
      </c>
      <c r="D7236" s="13" t="n">
        <v>45712</v>
      </c>
      <c r="E7236" s="2" t="s">
        <v>98</v>
      </c>
      <c r="F7236" s="2" t="s">
        <v>98</v>
      </c>
      <c r="G7236" s="2" t="s">
        <v>124</v>
      </c>
    </row>
    <row r="7237" customFormat="false" ht="15" hidden="false" customHeight="false" outlineLevel="0" collapsed="false">
      <c r="A7237" s="2" t="s">
        <v>12403</v>
      </c>
      <c r="B7237" s="2" t="s">
        <v>4222</v>
      </c>
      <c r="C7237" s="2" t="s">
        <v>5168</v>
      </c>
      <c r="D7237" s="13" t="n">
        <v>45883</v>
      </c>
      <c r="E7237" s="2" t="s">
        <v>128</v>
      </c>
      <c r="F7237" s="2" t="s">
        <v>98</v>
      </c>
      <c r="G7237" s="2" t="s">
        <v>136</v>
      </c>
    </row>
    <row r="7238" customFormat="false" ht="15" hidden="false" customHeight="false" outlineLevel="0" collapsed="false">
      <c r="A7238" s="2" t="s">
        <v>12404</v>
      </c>
      <c r="B7238" s="2" t="s">
        <v>4286</v>
      </c>
      <c r="C7238" s="2" t="s">
        <v>5168</v>
      </c>
      <c r="D7238" s="13" t="n">
        <v>45886</v>
      </c>
      <c r="E7238" s="2" t="s">
        <v>145</v>
      </c>
      <c r="F7238" s="2" t="s">
        <v>98</v>
      </c>
      <c r="G7238" s="2" t="s">
        <v>120</v>
      </c>
    </row>
    <row r="7239" customFormat="false" ht="15" hidden="false" customHeight="false" outlineLevel="0" collapsed="false">
      <c r="A7239" s="2" t="s">
        <v>12405</v>
      </c>
      <c r="B7239" s="2" t="s">
        <v>4876</v>
      </c>
      <c r="C7239" s="2" t="s">
        <v>5190</v>
      </c>
      <c r="D7239" s="13" t="n">
        <v>46031</v>
      </c>
      <c r="E7239" s="2" t="s">
        <v>98</v>
      </c>
      <c r="F7239" s="2" t="s">
        <v>119</v>
      </c>
      <c r="G7239" s="2" t="s">
        <v>130</v>
      </c>
    </row>
    <row r="7240" customFormat="false" ht="15" hidden="false" customHeight="false" outlineLevel="0" collapsed="false">
      <c r="A7240" s="2" t="s">
        <v>12406</v>
      </c>
      <c r="B7240" s="2" t="s">
        <v>5085</v>
      </c>
      <c r="C7240" s="2" t="s">
        <v>5190</v>
      </c>
      <c r="D7240" s="13" t="n">
        <v>46017</v>
      </c>
      <c r="E7240" s="2" t="s">
        <v>98</v>
      </c>
      <c r="F7240" s="2" t="s">
        <v>98</v>
      </c>
      <c r="G7240" s="2" t="s">
        <v>111</v>
      </c>
    </row>
    <row r="7241" customFormat="false" ht="15" hidden="false" customHeight="false" outlineLevel="0" collapsed="false">
      <c r="A7241" s="2" t="s">
        <v>12407</v>
      </c>
      <c r="B7241" s="2" t="s">
        <v>3572</v>
      </c>
      <c r="C7241" s="2" t="s">
        <v>5168</v>
      </c>
      <c r="D7241" s="13" t="n">
        <v>45621</v>
      </c>
      <c r="E7241" s="2" t="s">
        <v>98</v>
      </c>
      <c r="F7241" s="2" t="s">
        <v>98</v>
      </c>
      <c r="G7241" s="2" t="s">
        <v>120</v>
      </c>
    </row>
    <row r="7242" customFormat="false" ht="15" hidden="false" customHeight="false" outlineLevel="0" collapsed="false">
      <c r="A7242" s="2" t="s">
        <v>12408</v>
      </c>
      <c r="B7242" s="2" t="s">
        <v>1871</v>
      </c>
      <c r="C7242" s="2" t="s">
        <v>5190</v>
      </c>
      <c r="D7242" s="13" t="n">
        <v>45609</v>
      </c>
      <c r="E7242" s="2" t="s">
        <v>98</v>
      </c>
      <c r="F7242" s="2" t="s">
        <v>104</v>
      </c>
      <c r="G7242" s="2" t="s">
        <v>130</v>
      </c>
    </row>
    <row r="7243" customFormat="false" ht="15" hidden="false" customHeight="false" outlineLevel="0" collapsed="false">
      <c r="A7243" s="2" t="s">
        <v>12409</v>
      </c>
      <c r="B7243" s="2" t="s">
        <v>509</v>
      </c>
      <c r="C7243" s="2" t="s">
        <v>5164</v>
      </c>
      <c r="D7243" s="13" t="n">
        <v>45892</v>
      </c>
      <c r="E7243" s="2" t="s">
        <v>98</v>
      </c>
      <c r="F7243" s="2" t="s">
        <v>98</v>
      </c>
      <c r="G7243" s="2" t="s">
        <v>142</v>
      </c>
    </row>
    <row r="7244" customFormat="false" ht="15" hidden="false" customHeight="false" outlineLevel="0" collapsed="false">
      <c r="A7244" s="2" t="s">
        <v>12410</v>
      </c>
      <c r="B7244" s="2" t="s">
        <v>4662</v>
      </c>
      <c r="C7244" s="2" t="s">
        <v>5172</v>
      </c>
      <c r="D7244" s="13" t="n">
        <v>46127</v>
      </c>
      <c r="E7244" s="2" t="s">
        <v>139</v>
      </c>
      <c r="F7244" s="2" t="s">
        <v>98</v>
      </c>
      <c r="G7244" s="2" t="s">
        <v>130</v>
      </c>
    </row>
    <row r="7245" customFormat="false" ht="15" hidden="false" customHeight="false" outlineLevel="0" collapsed="false">
      <c r="A7245" s="2" t="s">
        <v>12411</v>
      </c>
      <c r="B7245" s="2" t="s">
        <v>5112</v>
      </c>
      <c r="C7245" s="2" t="s">
        <v>5190</v>
      </c>
      <c r="D7245" s="13" t="n">
        <v>45912</v>
      </c>
      <c r="E7245" s="2" t="s">
        <v>98</v>
      </c>
      <c r="F7245" s="2" t="s">
        <v>98</v>
      </c>
      <c r="G7245" s="2" t="s">
        <v>124</v>
      </c>
    </row>
    <row r="7246" customFormat="false" ht="15" hidden="false" customHeight="false" outlineLevel="0" collapsed="false">
      <c r="A7246" s="2" t="s">
        <v>12412</v>
      </c>
      <c r="B7246" s="2" t="s">
        <v>3166</v>
      </c>
      <c r="C7246" s="2" t="s">
        <v>5172</v>
      </c>
      <c r="D7246" s="13" t="n">
        <v>45755</v>
      </c>
      <c r="E7246" s="2" t="s">
        <v>98</v>
      </c>
      <c r="F7246" s="2" t="s">
        <v>98</v>
      </c>
      <c r="G7246" s="2" t="s">
        <v>120</v>
      </c>
    </row>
    <row r="7247" customFormat="false" ht="15" hidden="false" customHeight="false" outlineLevel="0" collapsed="false">
      <c r="A7247" s="2" t="s">
        <v>12413</v>
      </c>
      <c r="B7247" s="2" t="s">
        <v>2727</v>
      </c>
      <c r="C7247" s="2" t="s">
        <v>5164</v>
      </c>
      <c r="D7247" s="13" t="n">
        <v>45762</v>
      </c>
      <c r="E7247" s="2" t="s">
        <v>98</v>
      </c>
      <c r="F7247" s="2" t="s">
        <v>139</v>
      </c>
      <c r="G7247" s="2" t="s">
        <v>115</v>
      </c>
    </row>
    <row r="7248" customFormat="false" ht="15" hidden="false" customHeight="false" outlineLevel="0" collapsed="false">
      <c r="A7248" s="2" t="s">
        <v>12414</v>
      </c>
      <c r="B7248" s="2" t="s">
        <v>4979</v>
      </c>
      <c r="C7248" s="2" t="s">
        <v>5172</v>
      </c>
      <c r="D7248" s="13" t="n">
        <v>45827</v>
      </c>
      <c r="E7248" s="2" t="s">
        <v>98</v>
      </c>
      <c r="F7248" s="2" t="s">
        <v>98</v>
      </c>
      <c r="G7248" s="2" t="s">
        <v>115</v>
      </c>
    </row>
    <row r="7249" customFormat="false" ht="15" hidden="false" customHeight="false" outlineLevel="0" collapsed="false">
      <c r="A7249" s="2" t="s">
        <v>12415</v>
      </c>
      <c r="B7249" s="2" t="s">
        <v>2785</v>
      </c>
      <c r="C7249" s="2" t="s">
        <v>5168</v>
      </c>
      <c r="D7249" s="13" t="n">
        <v>45730</v>
      </c>
      <c r="E7249" s="2" t="s">
        <v>119</v>
      </c>
      <c r="F7249" s="2" t="s">
        <v>98</v>
      </c>
      <c r="G7249" s="2" t="s">
        <v>130</v>
      </c>
    </row>
    <row r="7250" customFormat="false" ht="15" hidden="false" customHeight="false" outlineLevel="0" collapsed="false">
      <c r="A7250" s="2" t="s">
        <v>12416</v>
      </c>
      <c r="B7250" s="2" t="s">
        <v>4986</v>
      </c>
      <c r="C7250" s="2" t="s">
        <v>5164</v>
      </c>
      <c r="D7250" s="13" t="n">
        <v>45677</v>
      </c>
      <c r="E7250" s="2" t="s">
        <v>98</v>
      </c>
      <c r="F7250" s="2" t="s">
        <v>98</v>
      </c>
      <c r="G7250" s="2" t="s">
        <v>120</v>
      </c>
    </row>
    <row r="7251" customFormat="false" ht="15" hidden="false" customHeight="false" outlineLevel="0" collapsed="false">
      <c r="A7251" s="2" t="s">
        <v>12417</v>
      </c>
      <c r="B7251" s="2" t="s">
        <v>2966</v>
      </c>
      <c r="C7251" s="2" t="s">
        <v>5164</v>
      </c>
      <c r="D7251" s="13" t="n">
        <v>45538</v>
      </c>
      <c r="E7251" s="2" t="s">
        <v>98</v>
      </c>
      <c r="F7251" s="2" t="s">
        <v>141</v>
      </c>
      <c r="G7251" s="2" t="s">
        <v>109</v>
      </c>
    </row>
    <row r="7252" customFormat="false" ht="15" hidden="false" customHeight="false" outlineLevel="0" collapsed="false">
      <c r="A7252" s="2" t="s">
        <v>12418</v>
      </c>
      <c r="B7252" s="2" t="s">
        <v>3846</v>
      </c>
      <c r="C7252" s="2" t="s">
        <v>5190</v>
      </c>
      <c r="D7252" s="13" t="n">
        <v>45692</v>
      </c>
      <c r="E7252" s="2" t="s">
        <v>98</v>
      </c>
      <c r="F7252" s="2" t="s">
        <v>139</v>
      </c>
      <c r="G7252" s="2" t="s">
        <v>136</v>
      </c>
    </row>
    <row r="7253" customFormat="false" ht="15" hidden="false" customHeight="false" outlineLevel="0" collapsed="false">
      <c r="A7253" s="2" t="s">
        <v>12419</v>
      </c>
      <c r="B7253" s="2" t="s">
        <v>5132</v>
      </c>
      <c r="C7253" s="2" t="s">
        <v>5190</v>
      </c>
      <c r="D7253" s="13" t="n">
        <v>45616</v>
      </c>
      <c r="E7253" s="2" t="s">
        <v>98</v>
      </c>
      <c r="F7253" s="2" t="s">
        <v>98</v>
      </c>
      <c r="G7253" s="2" t="s">
        <v>99</v>
      </c>
    </row>
    <row r="7254" customFormat="false" ht="15" hidden="false" customHeight="false" outlineLevel="0" collapsed="false">
      <c r="A7254" s="2" t="s">
        <v>12420</v>
      </c>
      <c r="B7254" s="2" t="s">
        <v>3491</v>
      </c>
      <c r="C7254" s="2" t="s">
        <v>5172</v>
      </c>
      <c r="D7254" s="13" t="n">
        <v>46057</v>
      </c>
      <c r="E7254" s="2" t="s">
        <v>98</v>
      </c>
      <c r="F7254" s="2" t="s">
        <v>98</v>
      </c>
      <c r="G7254" s="2" t="s">
        <v>142</v>
      </c>
    </row>
    <row r="7255" customFormat="false" ht="15" hidden="false" customHeight="false" outlineLevel="0" collapsed="false">
      <c r="A7255" s="2" t="s">
        <v>12421</v>
      </c>
      <c r="B7255" s="2" t="s">
        <v>470</v>
      </c>
      <c r="C7255" s="2" t="s">
        <v>5166</v>
      </c>
      <c r="D7255" s="13" t="n">
        <v>45671</v>
      </c>
      <c r="E7255" s="2" t="s">
        <v>108</v>
      </c>
      <c r="F7255" s="2" t="s">
        <v>139</v>
      </c>
      <c r="G7255" s="2" t="s">
        <v>120</v>
      </c>
    </row>
    <row r="7256" customFormat="false" ht="15" hidden="false" customHeight="false" outlineLevel="0" collapsed="false">
      <c r="A7256" s="2" t="s">
        <v>12422</v>
      </c>
      <c r="B7256" s="2" t="s">
        <v>2628</v>
      </c>
      <c r="C7256" s="2" t="s">
        <v>5164</v>
      </c>
      <c r="D7256" s="13" t="n">
        <v>45947</v>
      </c>
      <c r="E7256" s="2" t="s">
        <v>98</v>
      </c>
      <c r="F7256" s="2" t="s">
        <v>139</v>
      </c>
      <c r="G7256" s="2" t="s">
        <v>142</v>
      </c>
    </row>
    <row r="7257" customFormat="false" ht="15" hidden="false" customHeight="false" outlineLevel="0" collapsed="false">
      <c r="A7257" s="2" t="s">
        <v>12423</v>
      </c>
      <c r="B7257" s="2" t="s">
        <v>4220</v>
      </c>
      <c r="C7257" s="2" t="s">
        <v>5168</v>
      </c>
      <c r="D7257" s="13" t="n">
        <v>45667</v>
      </c>
      <c r="E7257" s="2" t="s">
        <v>98</v>
      </c>
      <c r="F7257" s="2" t="s">
        <v>98</v>
      </c>
      <c r="G7257" s="2" t="s">
        <v>111</v>
      </c>
    </row>
    <row r="7258" customFormat="false" ht="15" hidden="false" customHeight="false" outlineLevel="0" collapsed="false">
      <c r="A7258" s="2" t="s">
        <v>12424</v>
      </c>
      <c r="B7258" s="2" t="s">
        <v>5098</v>
      </c>
      <c r="C7258" s="2" t="s">
        <v>5164</v>
      </c>
      <c r="D7258" s="13" t="n">
        <v>45866</v>
      </c>
      <c r="E7258" s="2" t="s">
        <v>98</v>
      </c>
      <c r="F7258" s="2" t="s">
        <v>98</v>
      </c>
      <c r="G7258" s="2" t="s">
        <v>130</v>
      </c>
    </row>
    <row r="7259" customFormat="false" ht="15" hidden="false" customHeight="false" outlineLevel="0" collapsed="false">
      <c r="A7259" s="2" t="s">
        <v>12425</v>
      </c>
      <c r="B7259" s="2" t="s">
        <v>3292</v>
      </c>
      <c r="C7259" s="2" t="s">
        <v>5164</v>
      </c>
      <c r="D7259" s="13" t="n">
        <v>45442</v>
      </c>
      <c r="E7259" s="2" t="s">
        <v>98</v>
      </c>
      <c r="F7259" s="2" t="s">
        <v>119</v>
      </c>
      <c r="G7259" s="2" t="s">
        <v>109</v>
      </c>
    </row>
    <row r="7260" customFormat="false" ht="15" hidden="false" customHeight="false" outlineLevel="0" collapsed="false">
      <c r="A7260" s="2" t="s">
        <v>12426</v>
      </c>
      <c r="B7260" s="2" t="s">
        <v>1701</v>
      </c>
      <c r="C7260" s="2" t="s">
        <v>5172</v>
      </c>
      <c r="D7260" s="13" t="n">
        <v>45990</v>
      </c>
      <c r="E7260" s="2" t="s">
        <v>119</v>
      </c>
      <c r="F7260" s="2" t="s">
        <v>98</v>
      </c>
      <c r="G7260" s="2" t="s">
        <v>142</v>
      </c>
    </row>
    <row r="7261" customFormat="false" ht="15" hidden="false" customHeight="false" outlineLevel="0" collapsed="false">
      <c r="A7261" s="2" t="s">
        <v>12427</v>
      </c>
      <c r="B7261" s="2" t="s">
        <v>679</v>
      </c>
      <c r="C7261" s="2" t="s">
        <v>5166</v>
      </c>
      <c r="D7261" s="13" t="n">
        <v>46011</v>
      </c>
      <c r="E7261" s="2" t="s">
        <v>119</v>
      </c>
      <c r="F7261" s="2" t="s">
        <v>104</v>
      </c>
      <c r="G7261" s="2" t="s">
        <v>109</v>
      </c>
    </row>
    <row r="7262" customFormat="false" ht="15" hidden="false" customHeight="false" outlineLevel="0" collapsed="false">
      <c r="A7262" s="2" t="s">
        <v>12428</v>
      </c>
      <c r="B7262" s="2" t="s">
        <v>3192</v>
      </c>
      <c r="C7262" s="2" t="s">
        <v>5166</v>
      </c>
      <c r="D7262" s="13" t="n">
        <v>45524</v>
      </c>
      <c r="E7262" s="2" t="s">
        <v>98</v>
      </c>
      <c r="F7262" s="2" t="s">
        <v>165</v>
      </c>
      <c r="G7262" s="2" t="s">
        <v>130</v>
      </c>
    </row>
    <row r="7263" customFormat="false" ht="15" hidden="false" customHeight="false" outlineLevel="0" collapsed="false">
      <c r="A7263" s="2" t="s">
        <v>12429</v>
      </c>
      <c r="B7263" s="2" t="s">
        <v>4935</v>
      </c>
      <c r="C7263" s="2" t="s">
        <v>5168</v>
      </c>
      <c r="D7263" s="13" t="n">
        <v>45761</v>
      </c>
      <c r="E7263" s="2" t="s">
        <v>108</v>
      </c>
      <c r="F7263" s="2" t="s">
        <v>98</v>
      </c>
      <c r="G7263" s="2" t="s">
        <v>109</v>
      </c>
    </row>
    <row r="7264" customFormat="false" ht="15" hidden="false" customHeight="false" outlineLevel="0" collapsed="false">
      <c r="A7264" s="2" t="s">
        <v>12430</v>
      </c>
      <c r="B7264" s="2" t="s">
        <v>5076</v>
      </c>
      <c r="C7264" s="2" t="s">
        <v>5190</v>
      </c>
      <c r="D7264" s="13" t="n">
        <v>46015</v>
      </c>
      <c r="E7264" s="2" t="s">
        <v>98</v>
      </c>
      <c r="F7264" s="2" t="s">
        <v>98</v>
      </c>
      <c r="G7264" s="2" t="s">
        <v>136</v>
      </c>
    </row>
    <row r="7265" customFormat="false" ht="15" hidden="false" customHeight="false" outlineLevel="0" collapsed="false">
      <c r="A7265" s="2" t="s">
        <v>12431</v>
      </c>
      <c r="B7265" s="2" t="s">
        <v>442</v>
      </c>
      <c r="C7265" s="2" t="s">
        <v>5168</v>
      </c>
      <c r="D7265" s="13" t="n">
        <v>45939</v>
      </c>
      <c r="E7265" s="2" t="s">
        <v>114</v>
      </c>
      <c r="F7265" s="2" t="s">
        <v>98</v>
      </c>
      <c r="G7265" s="2" t="s">
        <v>130</v>
      </c>
    </row>
    <row r="7266" customFormat="false" ht="15" hidden="false" customHeight="false" outlineLevel="0" collapsed="false">
      <c r="A7266" s="2" t="s">
        <v>12432</v>
      </c>
      <c r="B7266" s="2" t="s">
        <v>2680</v>
      </c>
      <c r="C7266" s="2" t="s">
        <v>5166</v>
      </c>
      <c r="D7266" s="13" t="n">
        <v>45849</v>
      </c>
      <c r="E7266" s="2" t="s">
        <v>128</v>
      </c>
      <c r="F7266" s="2" t="s">
        <v>163</v>
      </c>
      <c r="G7266" s="2" t="s">
        <v>115</v>
      </c>
    </row>
    <row r="7267" customFormat="false" ht="15" hidden="false" customHeight="false" outlineLevel="0" collapsed="false">
      <c r="A7267" s="2" t="s">
        <v>12433</v>
      </c>
      <c r="B7267" s="2" t="s">
        <v>1461</v>
      </c>
      <c r="C7267" s="2" t="s">
        <v>5190</v>
      </c>
      <c r="D7267" s="13" t="n">
        <v>45862</v>
      </c>
      <c r="E7267" s="2" t="s">
        <v>98</v>
      </c>
      <c r="F7267" s="2" t="s">
        <v>139</v>
      </c>
      <c r="G7267" s="2" t="s">
        <v>111</v>
      </c>
    </row>
    <row r="7268" customFormat="false" ht="15" hidden="false" customHeight="false" outlineLevel="0" collapsed="false">
      <c r="A7268" s="2" t="s">
        <v>12434</v>
      </c>
      <c r="B7268" s="2" t="s">
        <v>1818</v>
      </c>
      <c r="C7268" s="2" t="s">
        <v>5166</v>
      </c>
      <c r="D7268" s="13" t="n">
        <v>45975</v>
      </c>
      <c r="E7268" s="2" t="s">
        <v>98</v>
      </c>
      <c r="F7268" s="2" t="s">
        <v>163</v>
      </c>
      <c r="G7268" s="2" t="s">
        <v>124</v>
      </c>
    </row>
    <row r="7269" customFormat="false" ht="15" hidden="false" customHeight="false" outlineLevel="0" collapsed="false">
      <c r="A7269" s="2" t="s">
        <v>12435</v>
      </c>
      <c r="B7269" s="2" t="s">
        <v>785</v>
      </c>
      <c r="C7269" s="2" t="s">
        <v>5172</v>
      </c>
      <c r="D7269" s="13" t="n">
        <v>45772</v>
      </c>
      <c r="E7269" s="2" t="s">
        <v>98</v>
      </c>
      <c r="F7269" s="2" t="s">
        <v>98</v>
      </c>
      <c r="G7269" s="2" t="s">
        <v>124</v>
      </c>
    </row>
    <row r="7270" customFormat="false" ht="15" hidden="false" customHeight="false" outlineLevel="0" collapsed="false">
      <c r="A7270" s="2" t="s">
        <v>12436</v>
      </c>
      <c r="B7270" s="2" t="s">
        <v>1624</v>
      </c>
      <c r="C7270" s="2" t="s">
        <v>5164</v>
      </c>
      <c r="D7270" s="13" t="n">
        <v>45926</v>
      </c>
      <c r="E7270" s="2" t="s">
        <v>98</v>
      </c>
      <c r="F7270" s="2" t="s">
        <v>108</v>
      </c>
      <c r="G7270" s="2" t="s">
        <v>133</v>
      </c>
    </row>
    <row r="7271" customFormat="false" ht="15" hidden="false" customHeight="false" outlineLevel="0" collapsed="false">
      <c r="A7271" s="2" t="s">
        <v>12437</v>
      </c>
      <c r="B7271" s="2" t="s">
        <v>5017</v>
      </c>
      <c r="C7271" s="2" t="s">
        <v>5190</v>
      </c>
      <c r="D7271" s="13" t="n">
        <v>46275</v>
      </c>
      <c r="E7271" s="2" t="s">
        <v>98</v>
      </c>
      <c r="F7271" s="2" t="s">
        <v>98</v>
      </c>
      <c r="G7271" s="2" t="s">
        <v>124</v>
      </c>
    </row>
    <row r="7272" customFormat="false" ht="15" hidden="false" customHeight="false" outlineLevel="0" collapsed="false">
      <c r="A7272" s="2" t="s">
        <v>12438</v>
      </c>
      <c r="B7272" s="2" t="s">
        <v>648</v>
      </c>
      <c r="C7272" s="2" t="s">
        <v>5166</v>
      </c>
      <c r="D7272" s="13" t="n">
        <v>45719</v>
      </c>
      <c r="E7272" s="2" t="s">
        <v>123</v>
      </c>
      <c r="F7272" s="2" t="s">
        <v>104</v>
      </c>
      <c r="G7272" s="2" t="s">
        <v>99</v>
      </c>
    </row>
    <row r="7273" customFormat="false" ht="15" hidden="false" customHeight="false" outlineLevel="0" collapsed="false">
      <c r="A7273" s="2" t="s">
        <v>12439</v>
      </c>
      <c r="B7273" s="2" t="s">
        <v>1417</v>
      </c>
      <c r="C7273" s="2" t="s">
        <v>5172</v>
      </c>
      <c r="D7273" s="13" t="n">
        <v>45790</v>
      </c>
      <c r="E7273" s="2" t="s">
        <v>123</v>
      </c>
      <c r="F7273" s="2" t="s">
        <v>98</v>
      </c>
      <c r="G7273" s="2" t="s">
        <v>111</v>
      </c>
    </row>
    <row r="7274" customFormat="false" ht="15" hidden="false" customHeight="false" outlineLevel="0" collapsed="false">
      <c r="A7274" s="2" t="s">
        <v>12440</v>
      </c>
      <c r="B7274" s="2" t="s">
        <v>3059</v>
      </c>
      <c r="C7274" s="2" t="s">
        <v>5168</v>
      </c>
      <c r="D7274" s="13" t="n">
        <v>45731</v>
      </c>
      <c r="E7274" s="2" t="s">
        <v>119</v>
      </c>
      <c r="F7274" s="2" t="s">
        <v>98</v>
      </c>
      <c r="G7274" s="2" t="s">
        <v>136</v>
      </c>
    </row>
    <row r="7275" customFormat="false" ht="15" hidden="false" customHeight="false" outlineLevel="0" collapsed="false">
      <c r="A7275" s="2" t="s">
        <v>12441</v>
      </c>
      <c r="B7275" s="2" t="s">
        <v>5104</v>
      </c>
      <c r="C7275" s="2" t="s">
        <v>5172</v>
      </c>
      <c r="D7275" s="13" t="n">
        <v>45621</v>
      </c>
      <c r="E7275" s="2" t="s">
        <v>98</v>
      </c>
      <c r="F7275" s="2" t="s">
        <v>98</v>
      </c>
      <c r="G7275" s="2" t="s">
        <v>111</v>
      </c>
    </row>
    <row r="7276" customFormat="false" ht="15" hidden="false" customHeight="false" outlineLevel="0" collapsed="false">
      <c r="A7276" s="2" t="s">
        <v>12442</v>
      </c>
      <c r="B7276" s="2" t="s">
        <v>4523</v>
      </c>
      <c r="C7276" s="2" t="s">
        <v>5164</v>
      </c>
      <c r="D7276" s="13" t="n">
        <v>45489</v>
      </c>
      <c r="E7276" s="2" t="s">
        <v>98</v>
      </c>
      <c r="F7276" s="2" t="s">
        <v>141</v>
      </c>
      <c r="G7276" s="2" t="s">
        <v>124</v>
      </c>
    </row>
    <row r="7277" customFormat="false" ht="15" hidden="false" customHeight="false" outlineLevel="0" collapsed="false">
      <c r="A7277" s="2" t="s">
        <v>12443</v>
      </c>
      <c r="B7277" s="2" t="s">
        <v>2658</v>
      </c>
      <c r="C7277" s="2" t="s">
        <v>5168</v>
      </c>
      <c r="D7277" s="13" t="n">
        <v>46078</v>
      </c>
      <c r="E7277" s="2" t="s">
        <v>108</v>
      </c>
      <c r="F7277" s="2" t="s">
        <v>98</v>
      </c>
      <c r="G7277" s="2" t="s">
        <v>111</v>
      </c>
    </row>
    <row r="7278" customFormat="false" ht="15" hidden="false" customHeight="false" outlineLevel="0" collapsed="false">
      <c r="A7278" s="2" t="s">
        <v>12444</v>
      </c>
      <c r="B7278" s="2" t="s">
        <v>2727</v>
      </c>
      <c r="C7278" s="2" t="s">
        <v>5168</v>
      </c>
      <c r="D7278" s="13" t="n">
        <v>45920</v>
      </c>
      <c r="E7278" s="2" t="s">
        <v>139</v>
      </c>
      <c r="F7278" s="2" t="s">
        <v>98</v>
      </c>
      <c r="G7278" s="2" t="s">
        <v>136</v>
      </c>
    </row>
    <row r="7279" customFormat="false" ht="15" hidden="false" customHeight="false" outlineLevel="0" collapsed="false">
      <c r="A7279" s="2" t="s">
        <v>12445</v>
      </c>
      <c r="B7279" s="2" t="s">
        <v>1779</v>
      </c>
      <c r="C7279" s="2" t="s">
        <v>5168</v>
      </c>
      <c r="D7279" s="13" t="n">
        <v>45664</v>
      </c>
      <c r="E7279" s="2" t="s">
        <v>141</v>
      </c>
      <c r="F7279" s="2" t="s">
        <v>98</v>
      </c>
      <c r="G7279" s="2" t="s">
        <v>124</v>
      </c>
    </row>
    <row r="7280" customFormat="false" ht="15" hidden="false" customHeight="false" outlineLevel="0" collapsed="false">
      <c r="A7280" s="2" t="s">
        <v>12446</v>
      </c>
      <c r="B7280" s="2" t="s">
        <v>3038</v>
      </c>
      <c r="C7280" s="2" t="s">
        <v>5190</v>
      </c>
      <c r="D7280" s="13" t="n">
        <v>46121</v>
      </c>
      <c r="E7280" s="2" t="s">
        <v>98</v>
      </c>
      <c r="F7280" s="2" t="s">
        <v>119</v>
      </c>
      <c r="G7280" s="2" t="s">
        <v>109</v>
      </c>
    </row>
    <row r="7281" customFormat="false" ht="15" hidden="false" customHeight="false" outlineLevel="0" collapsed="false">
      <c r="A7281" s="2" t="s">
        <v>12447</v>
      </c>
      <c r="B7281" s="2" t="s">
        <v>766</v>
      </c>
      <c r="C7281" s="2" t="s">
        <v>5168</v>
      </c>
      <c r="D7281" s="13" t="n">
        <v>45460</v>
      </c>
      <c r="E7281" s="2" t="s">
        <v>145</v>
      </c>
      <c r="F7281" s="2" t="s">
        <v>98</v>
      </c>
      <c r="G7281" s="2" t="s">
        <v>99</v>
      </c>
    </row>
    <row r="7282" customFormat="false" ht="15" hidden="false" customHeight="false" outlineLevel="0" collapsed="false">
      <c r="A7282" s="2" t="s">
        <v>12448</v>
      </c>
      <c r="B7282" s="2" t="s">
        <v>2197</v>
      </c>
      <c r="C7282" s="2" t="s">
        <v>5166</v>
      </c>
      <c r="D7282" s="13" t="n">
        <v>45717</v>
      </c>
      <c r="E7282" s="2" t="s">
        <v>141</v>
      </c>
      <c r="F7282" s="2" t="s">
        <v>123</v>
      </c>
      <c r="G7282" s="2" t="s">
        <v>99</v>
      </c>
    </row>
    <row r="7283" customFormat="false" ht="15" hidden="false" customHeight="false" outlineLevel="0" collapsed="false">
      <c r="A7283" s="2" t="s">
        <v>12449</v>
      </c>
      <c r="B7283" s="2" t="s">
        <v>3579</v>
      </c>
      <c r="C7283" s="2" t="s">
        <v>5172</v>
      </c>
      <c r="D7283" s="13" t="n">
        <v>45557</v>
      </c>
      <c r="E7283" s="2" t="s">
        <v>98</v>
      </c>
      <c r="F7283" s="2" t="s">
        <v>98</v>
      </c>
      <c r="G7283" s="2" t="s">
        <v>115</v>
      </c>
    </row>
    <row r="7284" customFormat="false" ht="15" hidden="false" customHeight="false" outlineLevel="0" collapsed="false">
      <c r="A7284" s="2" t="s">
        <v>12450</v>
      </c>
      <c r="B7284" s="2" t="s">
        <v>3846</v>
      </c>
      <c r="C7284" s="2" t="s">
        <v>5190</v>
      </c>
      <c r="D7284" s="13" t="n">
        <v>45838</v>
      </c>
      <c r="E7284" s="2" t="s">
        <v>98</v>
      </c>
      <c r="F7284" s="2" t="s">
        <v>139</v>
      </c>
      <c r="G7284" s="2" t="s">
        <v>109</v>
      </c>
    </row>
    <row r="7285" customFormat="false" ht="15" hidden="false" customHeight="false" outlineLevel="0" collapsed="false">
      <c r="A7285" s="2" t="s">
        <v>12451</v>
      </c>
      <c r="B7285" s="2" t="s">
        <v>4977</v>
      </c>
      <c r="C7285" s="2" t="s">
        <v>5190</v>
      </c>
      <c r="D7285" s="13" t="n">
        <v>46247</v>
      </c>
      <c r="E7285" s="2" t="s">
        <v>98</v>
      </c>
      <c r="F7285" s="2" t="s">
        <v>98</v>
      </c>
      <c r="G7285" s="2" t="s">
        <v>136</v>
      </c>
    </row>
    <row r="7286" customFormat="false" ht="15" hidden="false" customHeight="false" outlineLevel="0" collapsed="false">
      <c r="A7286" s="2" t="s">
        <v>12452</v>
      </c>
      <c r="B7286" s="2" t="s">
        <v>4393</v>
      </c>
      <c r="C7286" s="2" t="s">
        <v>5164</v>
      </c>
      <c r="D7286" s="13" t="n">
        <v>45882</v>
      </c>
      <c r="E7286" s="2" t="s">
        <v>98</v>
      </c>
      <c r="F7286" s="2" t="s">
        <v>108</v>
      </c>
      <c r="G7286" s="2" t="s">
        <v>109</v>
      </c>
    </row>
    <row r="7287" customFormat="false" ht="15" hidden="false" customHeight="false" outlineLevel="0" collapsed="false">
      <c r="A7287" s="2" t="s">
        <v>12453</v>
      </c>
      <c r="B7287" s="2" t="s">
        <v>2962</v>
      </c>
      <c r="C7287" s="2" t="s">
        <v>5164</v>
      </c>
      <c r="D7287" s="13" t="n">
        <v>45929</v>
      </c>
      <c r="E7287" s="2" t="s">
        <v>98</v>
      </c>
      <c r="F7287" s="2" t="s">
        <v>98</v>
      </c>
      <c r="G7287" s="2" t="s">
        <v>142</v>
      </c>
    </row>
    <row r="7288" customFormat="false" ht="15" hidden="false" customHeight="false" outlineLevel="0" collapsed="false">
      <c r="A7288" s="2" t="s">
        <v>12454</v>
      </c>
      <c r="B7288" s="2" t="s">
        <v>4219</v>
      </c>
      <c r="C7288" s="2" t="s">
        <v>5168</v>
      </c>
      <c r="D7288" s="13" t="n">
        <v>45379</v>
      </c>
      <c r="E7288" s="2" t="s">
        <v>145</v>
      </c>
      <c r="F7288" s="2" t="s">
        <v>98</v>
      </c>
      <c r="G7288" s="2" t="s">
        <v>115</v>
      </c>
    </row>
    <row r="7289" customFormat="false" ht="15" hidden="false" customHeight="false" outlineLevel="0" collapsed="false">
      <c r="A7289" s="2" t="s">
        <v>12455</v>
      </c>
      <c r="B7289" s="2" t="s">
        <v>4002</v>
      </c>
      <c r="C7289" s="2" t="s">
        <v>5166</v>
      </c>
      <c r="D7289" s="13" t="n">
        <v>46111</v>
      </c>
      <c r="E7289" s="2" t="s">
        <v>139</v>
      </c>
      <c r="F7289" s="2" t="s">
        <v>128</v>
      </c>
      <c r="G7289" s="2" t="s">
        <v>136</v>
      </c>
    </row>
    <row r="7290" customFormat="false" ht="15" hidden="false" customHeight="false" outlineLevel="0" collapsed="false">
      <c r="A7290" s="2" t="s">
        <v>12456</v>
      </c>
      <c r="B7290" s="2" t="s">
        <v>5120</v>
      </c>
      <c r="C7290" s="2" t="s">
        <v>5190</v>
      </c>
      <c r="D7290" s="13" t="n">
        <v>45555</v>
      </c>
      <c r="E7290" s="2" t="s">
        <v>98</v>
      </c>
      <c r="F7290" s="2" t="s">
        <v>98</v>
      </c>
      <c r="G7290" s="2" t="s">
        <v>109</v>
      </c>
    </row>
    <row r="7291" customFormat="false" ht="15" hidden="false" customHeight="false" outlineLevel="0" collapsed="false">
      <c r="A7291" s="2" t="s">
        <v>12457</v>
      </c>
      <c r="B7291" s="2" t="s">
        <v>2924</v>
      </c>
      <c r="C7291" s="2" t="s">
        <v>5168</v>
      </c>
      <c r="D7291" s="13" t="n">
        <v>45903</v>
      </c>
      <c r="E7291" s="2" t="s">
        <v>98</v>
      </c>
      <c r="F7291" s="2" t="s">
        <v>98</v>
      </c>
      <c r="G7291" s="2" t="s">
        <v>120</v>
      </c>
    </row>
    <row r="7292" customFormat="false" ht="15" hidden="false" customHeight="false" outlineLevel="0" collapsed="false">
      <c r="A7292" s="2" t="s">
        <v>12458</v>
      </c>
      <c r="B7292" s="2" t="s">
        <v>3984</v>
      </c>
      <c r="C7292" s="2" t="s">
        <v>5166</v>
      </c>
      <c r="D7292" s="13" t="n">
        <v>45505</v>
      </c>
      <c r="E7292" s="2" t="s">
        <v>139</v>
      </c>
      <c r="F7292" s="2" t="s">
        <v>165</v>
      </c>
      <c r="G7292" s="2" t="s">
        <v>115</v>
      </c>
    </row>
    <row r="7293" customFormat="false" ht="15" hidden="false" customHeight="false" outlineLevel="0" collapsed="false">
      <c r="A7293" s="2" t="s">
        <v>12459</v>
      </c>
      <c r="B7293" s="2" t="s">
        <v>4399</v>
      </c>
      <c r="C7293" s="2" t="s">
        <v>5164</v>
      </c>
      <c r="D7293" s="13" t="n">
        <v>45622</v>
      </c>
      <c r="E7293" s="2" t="s">
        <v>98</v>
      </c>
      <c r="F7293" s="2" t="s">
        <v>98</v>
      </c>
      <c r="G7293" s="2" t="s">
        <v>124</v>
      </c>
    </row>
    <row r="7294" customFormat="false" ht="15" hidden="false" customHeight="false" outlineLevel="0" collapsed="false">
      <c r="A7294" s="2" t="s">
        <v>12460</v>
      </c>
      <c r="B7294" s="2" t="s">
        <v>3842</v>
      </c>
      <c r="C7294" s="2" t="s">
        <v>5164</v>
      </c>
      <c r="D7294" s="13" t="n">
        <v>45725</v>
      </c>
      <c r="E7294" s="2" t="s">
        <v>98</v>
      </c>
      <c r="F7294" s="2" t="s">
        <v>98</v>
      </c>
      <c r="G7294" s="2" t="s">
        <v>111</v>
      </c>
    </row>
    <row r="7295" customFormat="false" ht="15" hidden="false" customHeight="false" outlineLevel="0" collapsed="false">
      <c r="A7295" s="2" t="s">
        <v>12461</v>
      </c>
      <c r="B7295" s="2" t="s">
        <v>550</v>
      </c>
      <c r="C7295" s="2" t="s">
        <v>5164</v>
      </c>
      <c r="D7295" s="13" t="n">
        <v>45830</v>
      </c>
      <c r="E7295" s="2" t="s">
        <v>98</v>
      </c>
      <c r="F7295" s="2" t="s">
        <v>114</v>
      </c>
      <c r="G7295" s="2" t="s">
        <v>120</v>
      </c>
    </row>
    <row r="7296" customFormat="false" ht="15" hidden="false" customHeight="false" outlineLevel="0" collapsed="false">
      <c r="A7296" s="2" t="s">
        <v>12462</v>
      </c>
      <c r="B7296" s="2" t="s">
        <v>1281</v>
      </c>
      <c r="C7296" s="2" t="s">
        <v>5164</v>
      </c>
      <c r="D7296" s="13" t="n">
        <v>46241</v>
      </c>
      <c r="E7296" s="2" t="s">
        <v>98</v>
      </c>
      <c r="F7296" s="2" t="s">
        <v>145</v>
      </c>
      <c r="G7296" s="2" t="s">
        <v>120</v>
      </c>
    </row>
    <row r="7297" customFormat="false" ht="15" hidden="false" customHeight="false" outlineLevel="0" collapsed="false">
      <c r="A7297" s="2" t="s">
        <v>12463</v>
      </c>
      <c r="B7297" s="2" t="s">
        <v>2448</v>
      </c>
      <c r="C7297" s="2" t="s">
        <v>5172</v>
      </c>
      <c r="D7297" s="13" t="n">
        <v>45669</v>
      </c>
      <c r="E7297" s="2" t="s">
        <v>108</v>
      </c>
      <c r="F7297" s="2" t="s">
        <v>98</v>
      </c>
      <c r="G7297" s="2" t="s">
        <v>120</v>
      </c>
    </row>
    <row r="7298" customFormat="false" ht="15" hidden="false" customHeight="false" outlineLevel="0" collapsed="false">
      <c r="A7298" s="2" t="s">
        <v>12464</v>
      </c>
      <c r="B7298" s="2" t="s">
        <v>3103</v>
      </c>
      <c r="C7298" s="2" t="s">
        <v>5168</v>
      </c>
      <c r="D7298" s="13" t="n">
        <v>45511</v>
      </c>
      <c r="E7298" s="2" t="s">
        <v>139</v>
      </c>
      <c r="F7298" s="2" t="s">
        <v>98</v>
      </c>
      <c r="G7298" s="2" t="s">
        <v>133</v>
      </c>
    </row>
    <row r="7299" customFormat="false" ht="15" hidden="false" customHeight="false" outlineLevel="0" collapsed="false">
      <c r="A7299" s="2" t="s">
        <v>12465</v>
      </c>
      <c r="B7299" s="2" t="s">
        <v>2179</v>
      </c>
      <c r="C7299" s="2" t="s">
        <v>5168</v>
      </c>
      <c r="D7299" s="13" t="n">
        <v>45675</v>
      </c>
      <c r="E7299" s="2" t="s">
        <v>139</v>
      </c>
      <c r="F7299" s="2" t="s">
        <v>98</v>
      </c>
      <c r="G7299" s="2" t="s">
        <v>133</v>
      </c>
    </row>
    <row r="7300" customFormat="false" ht="15" hidden="false" customHeight="false" outlineLevel="0" collapsed="false">
      <c r="A7300" s="2" t="s">
        <v>12466</v>
      </c>
      <c r="B7300" s="2" t="s">
        <v>1342</v>
      </c>
      <c r="C7300" s="2" t="s">
        <v>5172</v>
      </c>
      <c r="D7300" s="13" t="n">
        <v>45615</v>
      </c>
      <c r="E7300" s="2" t="s">
        <v>119</v>
      </c>
      <c r="F7300" s="2" t="s">
        <v>98</v>
      </c>
      <c r="G7300" s="2" t="s">
        <v>124</v>
      </c>
    </row>
    <row r="7301" customFormat="false" ht="15" hidden="false" customHeight="false" outlineLevel="0" collapsed="false">
      <c r="A7301" s="2" t="s">
        <v>12467</v>
      </c>
      <c r="B7301" s="2" t="s">
        <v>3486</v>
      </c>
      <c r="C7301" s="2" t="s">
        <v>5164</v>
      </c>
      <c r="D7301" s="13" t="n">
        <v>45712</v>
      </c>
      <c r="E7301" s="2" t="s">
        <v>98</v>
      </c>
      <c r="F7301" s="2" t="s">
        <v>104</v>
      </c>
      <c r="G7301" s="2" t="s">
        <v>109</v>
      </c>
    </row>
    <row r="7302" customFormat="false" ht="15" hidden="false" customHeight="false" outlineLevel="0" collapsed="false">
      <c r="A7302" s="2" t="s">
        <v>12468</v>
      </c>
      <c r="B7302" s="2" t="s">
        <v>1761</v>
      </c>
      <c r="C7302" s="2" t="s">
        <v>5168</v>
      </c>
      <c r="D7302" s="13" t="n">
        <v>45791</v>
      </c>
      <c r="E7302" s="2" t="s">
        <v>114</v>
      </c>
      <c r="F7302" s="2" t="s">
        <v>98</v>
      </c>
      <c r="G7302" s="2" t="s">
        <v>120</v>
      </c>
    </row>
    <row r="7303" customFormat="false" ht="15" hidden="false" customHeight="false" outlineLevel="0" collapsed="false">
      <c r="A7303" s="2" t="s">
        <v>12469</v>
      </c>
      <c r="B7303" s="2" t="s">
        <v>5035</v>
      </c>
      <c r="C7303" s="2" t="s">
        <v>5190</v>
      </c>
      <c r="D7303" s="13" t="n">
        <v>45574</v>
      </c>
      <c r="E7303" s="2" t="s">
        <v>98</v>
      </c>
      <c r="F7303" s="2" t="s">
        <v>98</v>
      </c>
      <c r="G7303" s="2" t="s">
        <v>111</v>
      </c>
    </row>
    <row r="7304" customFormat="false" ht="15" hidden="false" customHeight="false" outlineLevel="0" collapsed="false">
      <c r="A7304" s="2" t="s">
        <v>12470</v>
      </c>
      <c r="B7304" s="2" t="s">
        <v>1394</v>
      </c>
      <c r="C7304" s="2" t="s">
        <v>5164</v>
      </c>
      <c r="D7304" s="13" t="n">
        <v>45878</v>
      </c>
      <c r="E7304" s="2" t="s">
        <v>98</v>
      </c>
      <c r="F7304" s="2" t="s">
        <v>119</v>
      </c>
      <c r="G7304" s="2" t="s">
        <v>99</v>
      </c>
    </row>
    <row r="7305" customFormat="false" ht="15" hidden="false" customHeight="false" outlineLevel="0" collapsed="false">
      <c r="A7305" s="2" t="s">
        <v>12471</v>
      </c>
      <c r="B7305" s="2" t="s">
        <v>2432</v>
      </c>
      <c r="C7305" s="2" t="s">
        <v>5172</v>
      </c>
      <c r="D7305" s="13" t="n">
        <v>45612</v>
      </c>
      <c r="E7305" s="2" t="s">
        <v>123</v>
      </c>
      <c r="F7305" s="2" t="s">
        <v>98</v>
      </c>
      <c r="G7305" s="2" t="s">
        <v>133</v>
      </c>
    </row>
    <row r="7306" customFormat="false" ht="15" hidden="false" customHeight="false" outlineLevel="0" collapsed="false">
      <c r="A7306" s="2" t="s">
        <v>12472</v>
      </c>
      <c r="B7306" s="2" t="s">
        <v>4627</v>
      </c>
      <c r="C7306" s="2" t="s">
        <v>5190</v>
      </c>
      <c r="D7306" s="13" t="n">
        <v>45876</v>
      </c>
      <c r="E7306" s="2" t="s">
        <v>98</v>
      </c>
      <c r="F7306" s="2" t="s">
        <v>165</v>
      </c>
      <c r="G7306" s="2" t="s">
        <v>130</v>
      </c>
    </row>
    <row r="7307" customFormat="false" ht="15" hidden="false" customHeight="false" outlineLevel="0" collapsed="false">
      <c r="A7307" s="2" t="s">
        <v>12473</v>
      </c>
      <c r="B7307" s="2" t="s">
        <v>4288</v>
      </c>
      <c r="C7307" s="2" t="s">
        <v>5164</v>
      </c>
      <c r="D7307" s="13" t="n">
        <v>46274</v>
      </c>
      <c r="E7307" s="2" t="s">
        <v>98</v>
      </c>
      <c r="F7307" s="2" t="s">
        <v>114</v>
      </c>
      <c r="G7307" s="2" t="s">
        <v>130</v>
      </c>
    </row>
    <row r="7308" customFormat="false" ht="15" hidden="false" customHeight="false" outlineLevel="0" collapsed="false">
      <c r="A7308" s="2" t="s">
        <v>12474</v>
      </c>
      <c r="B7308" s="2" t="s">
        <v>4846</v>
      </c>
      <c r="C7308" s="2" t="s">
        <v>5190</v>
      </c>
      <c r="D7308" s="13" t="n">
        <v>45906</v>
      </c>
      <c r="E7308" s="2" t="s">
        <v>98</v>
      </c>
      <c r="F7308" s="2" t="s">
        <v>145</v>
      </c>
      <c r="G7308" s="2" t="s">
        <v>124</v>
      </c>
    </row>
    <row r="7309" customFormat="false" ht="15" hidden="false" customHeight="false" outlineLevel="0" collapsed="false">
      <c r="A7309" s="2" t="s">
        <v>12475</v>
      </c>
      <c r="B7309" s="2" t="s">
        <v>4125</v>
      </c>
      <c r="C7309" s="2" t="s">
        <v>5172</v>
      </c>
      <c r="D7309" s="13" t="n">
        <v>45761</v>
      </c>
      <c r="E7309" s="2" t="s">
        <v>98</v>
      </c>
      <c r="F7309" s="2" t="s">
        <v>98</v>
      </c>
      <c r="G7309" s="2" t="s">
        <v>120</v>
      </c>
    </row>
    <row r="7310" customFormat="false" ht="15" hidden="false" customHeight="false" outlineLevel="0" collapsed="false">
      <c r="A7310" s="2" t="s">
        <v>12476</v>
      </c>
      <c r="B7310" s="2" t="s">
        <v>4097</v>
      </c>
      <c r="C7310" s="2" t="s">
        <v>5166</v>
      </c>
      <c r="D7310" s="13" t="n">
        <v>45783</v>
      </c>
      <c r="E7310" s="2" t="s">
        <v>114</v>
      </c>
      <c r="F7310" s="2" t="s">
        <v>104</v>
      </c>
      <c r="G7310" s="2" t="s">
        <v>109</v>
      </c>
    </row>
    <row r="7311" customFormat="false" ht="15" hidden="false" customHeight="false" outlineLevel="0" collapsed="false">
      <c r="A7311" s="2" t="s">
        <v>12477</v>
      </c>
      <c r="B7311" s="2" t="s">
        <v>3467</v>
      </c>
      <c r="C7311" s="2" t="s">
        <v>5166</v>
      </c>
      <c r="D7311" s="13" t="n">
        <v>45894</v>
      </c>
      <c r="E7311" s="2" t="s">
        <v>114</v>
      </c>
      <c r="F7311" s="2" t="s">
        <v>141</v>
      </c>
      <c r="G7311" s="2" t="s">
        <v>124</v>
      </c>
    </row>
    <row r="7312" customFormat="false" ht="15" hidden="false" customHeight="false" outlineLevel="0" collapsed="false">
      <c r="A7312" s="2" t="s">
        <v>12478</v>
      </c>
      <c r="B7312" s="2" t="s">
        <v>1055</v>
      </c>
      <c r="C7312" s="2" t="s">
        <v>5164</v>
      </c>
      <c r="D7312" s="13" t="n">
        <v>46018</v>
      </c>
      <c r="E7312" s="2" t="s">
        <v>98</v>
      </c>
      <c r="F7312" s="2" t="s">
        <v>128</v>
      </c>
      <c r="G7312" s="2" t="s">
        <v>120</v>
      </c>
    </row>
    <row r="7313" customFormat="false" ht="15" hidden="false" customHeight="false" outlineLevel="0" collapsed="false">
      <c r="A7313" s="2" t="s">
        <v>12479</v>
      </c>
      <c r="B7313" s="2" t="s">
        <v>4710</v>
      </c>
      <c r="C7313" s="2" t="s">
        <v>5172</v>
      </c>
      <c r="D7313" s="13" t="n">
        <v>46229</v>
      </c>
      <c r="E7313" s="2" t="s">
        <v>108</v>
      </c>
      <c r="F7313" s="2" t="s">
        <v>98</v>
      </c>
      <c r="G7313" s="2" t="s">
        <v>133</v>
      </c>
    </row>
    <row r="7314" customFormat="false" ht="15" hidden="false" customHeight="false" outlineLevel="0" collapsed="false">
      <c r="A7314" s="2" t="s">
        <v>12480</v>
      </c>
      <c r="B7314" s="2" t="s">
        <v>3082</v>
      </c>
      <c r="C7314" s="2" t="s">
        <v>5164</v>
      </c>
      <c r="D7314" s="13" t="n">
        <v>45893</v>
      </c>
      <c r="E7314" s="2" t="s">
        <v>98</v>
      </c>
      <c r="F7314" s="2" t="s">
        <v>139</v>
      </c>
      <c r="G7314" s="2" t="s">
        <v>133</v>
      </c>
    </row>
    <row r="7315" customFormat="false" ht="15" hidden="false" customHeight="false" outlineLevel="0" collapsed="false">
      <c r="A7315" s="2" t="s">
        <v>12481</v>
      </c>
      <c r="B7315" s="2" t="s">
        <v>811</v>
      </c>
      <c r="C7315" s="2" t="s">
        <v>5168</v>
      </c>
      <c r="D7315" s="13" t="n">
        <v>45663</v>
      </c>
      <c r="E7315" s="2" t="s">
        <v>119</v>
      </c>
      <c r="F7315" s="2" t="s">
        <v>98</v>
      </c>
      <c r="G7315" s="2" t="s">
        <v>115</v>
      </c>
    </row>
    <row r="7316" customFormat="false" ht="15" hidden="false" customHeight="false" outlineLevel="0" collapsed="false">
      <c r="A7316" s="2" t="s">
        <v>12482</v>
      </c>
      <c r="B7316" s="2" t="s">
        <v>5122</v>
      </c>
      <c r="C7316" s="2" t="s">
        <v>5190</v>
      </c>
      <c r="D7316" s="13" t="n">
        <v>45855</v>
      </c>
      <c r="E7316" s="2" t="s">
        <v>98</v>
      </c>
      <c r="F7316" s="2" t="s">
        <v>98</v>
      </c>
      <c r="G7316" s="2" t="s">
        <v>124</v>
      </c>
    </row>
    <row r="7317" customFormat="false" ht="15" hidden="false" customHeight="false" outlineLevel="0" collapsed="false">
      <c r="A7317" s="2" t="s">
        <v>12483</v>
      </c>
      <c r="B7317" s="2" t="s">
        <v>3981</v>
      </c>
      <c r="C7317" s="2" t="s">
        <v>5168</v>
      </c>
      <c r="D7317" s="13" t="n">
        <v>46036</v>
      </c>
      <c r="E7317" s="2" t="s">
        <v>139</v>
      </c>
      <c r="F7317" s="2" t="s">
        <v>98</v>
      </c>
      <c r="G7317" s="2" t="s">
        <v>130</v>
      </c>
    </row>
    <row r="7318" customFormat="false" ht="15" hidden="false" customHeight="false" outlineLevel="0" collapsed="false">
      <c r="A7318" s="2" t="s">
        <v>12484</v>
      </c>
      <c r="B7318" s="2" t="s">
        <v>1400</v>
      </c>
      <c r="C7318" s="2" t="s">
        <v>5166</v>
      </c>
      <c r="D7318" s="13" t="n">
        <v>45860</v>
      </c>
      <c r="E7318" s="2" t="s">
        <v>108</v>
      </c>
      <c r="F7318" s="2" t="s">
        <v>98</v>
      </c>
      <c r="G7318" s="2" t="s">
        <v>142</v>
      </c>
    </row>
    <row r="7319" customFormat="false" ht="15" hidden="false" customHeight="false" outlineLevel="0" collapsed="false">
      <c r="A7319" s="2" t="s">
        <v>12485</v>
      </c>
      <c r="B7319" s="2" t="s">
        <v>2314</v>
      </c>
      <c r="C7319" s="2" t="s">
        <v>5166</v>
      </c>
      <c r="D7319" s="13" t="n">
        <v>46229</v>
      </c>
      <c r="E7319" s="2" t="s">
        <v>163</v>
      </c>
      <c r="F7319" s="2" t="s">
        <v>119</v>
      </c>
      <c r="G7319" s="2" t="s">
        <v>115</v>
      </c>
    </row>
    <row r="7320" customFormat="false" ht="15" hidden="false" customHeight="false" outlineLevel="0" collapsed="false">
      <c r="A7320" s="2" t="s">
        <v>12486</v>
      </c>
      <c r="B7320" s="2" t="s">
        <v>2487</v>
      </c>
      <c r="C7320" s="2" t="s">
        <v>5166</v>
      </c>
      <c r="D7320" s="13" t="n">
        <v>45646</v>
      </c>
      <c r="E7320" s="2" t="s">
        <v>128</v>
      </c>
      <c r="F7320" s="2" t="s">
        <v>98</v>
      </c>
      <c r="G7320" s="2" t="s">
        <v>130</v>
      </c>
    </row>
    <row r="7321" customFormat="false" ht="15" hidden="false" customHeight="false" outlineLevel="0" collapsed="false">
      <c r="A7321" s="2" t="s">
        <v>12487</v>
      </c>
      <c r="B7321" s="2" t="s">
        <v>4940</v>
      </c>
      <c r="C7321" s="2" t="s">
        <v>5172</v>
      </c>
      <c r="D7321" s="13" t="n">
        <v>45859</v>
      </c>
      <c r="E7321" s="2" t="s">
        <v>98</v>
      </c>
      <c r="F7321" s="2" t="s">
        <v>98</v>
      </c>
      <c r="G7321" s="2" t="s">
        <v>133</v>
      </c>
    </row>
    <row r="7322" customFormat="false" ht="15" hidden="false" customHeight="false" outlineLevel="0" collapsed="false">
      <c r="A7322" s="2" t="s">
        <v>12488</v>
      </c>
      <c r="B7322" s="2" t="s">
        <v>5074</v>
      </c>
      <c r="C7322" s="2" t="s">
        <v>5172</v>
      </c>
      <c r="D7322" s="13" t="n">
        <v>45504</v>
      </c>
      <c r="E7322" s="2" t="s">
        <v>98</v>
      </c>
      <c r="F7322" s="2" t="s">
        <v>98</v>
      </c>
      <c r="G7322" s="2" t="s">
        <v>115</v>
      </c>
    </row>
    <row r="7323" customFormat="false" ht="15" hidden="false" customHeight="false" outlineLevel="0" collapsed="false">
      <c r="A7323" s="2" t="s">
        <v>12489</v>
      </c>
      <c r="B7323" s="2" t="s">
        <v>2666</v>
      </c>
      <c r="C7323" s="2" t="s">
        <v>5168</v>
      </c>
      <c r="D7323" s="13" t="n">
        <v>45864</v>
      </c>
      <c r="E7323" s="2" t="s">
        <v>114</v>
      </c>
      <c r="F7323" s="2" t="s">
        <v>98</v>
      </c>
      <c r="G7323" s="2" t="s">
        <v>124</v>
      </c>
    </row>
    <row r="7324" customFormat="false" ht="15" hidden="false" customHeight="false" outlineLevel="0" collapsed="false">
      <c r="A7324" s="2" t="s">
        <v>12490</v>
      </c>
      <c r="B7324" s="2" t="s">
        <v>1461</v>
      </c>
      <c r="C7324" s="2" t="s">
        <v>5172</v>
      </c>
      <c r="D7324" s="13" t="n">
        <v>45828</v>
      </c>
      <c r="E7324" s="2" t="s">
        <v>139</v>
      </c>
      <c r="F7324" s="2" t="s">
        <v>98</v>
      </c>
      <c r="G7324" s="2" t="s">
        <v>124</v>
      </c>
    </row>
    <row r="7325" customFormat="false" ht="15" hidden="false" customHeight="false" outlineLevel="0" collapsed="false">
      <c r="A7325" s="2" t="s">
        <v>12491</v>
      </c>
      <c r="B7325" s="2" t="s">
        <v>5138</v>
      </c>
      <c r="C7325" s="2" t="s">
        <v>5190</v>
      </c>
      <c r="D7325" s="13" t="n">
        <v>45803</v>
      </c>
      <c r="E7325" s="2" t="s">
        <v>98</v>
      </c>
      <c r="F7325" s="2" t="s">
        <v>98</v>
      </c>
      <c r="G7325" s="2" t="s">
        <v>142</v>
      </c>
    </row>
    <row r="7326" customFormat="false" ht="15" hidden="false" customHeight="false" outlineLevel="0" collapsed="false">
      <c r="A7326" s="2" t="s">
        <v>12492</v>
      </c>
      <c r="B7326" s="2" t="s">
        <v>2477</v>
      </c>
      <c r="C7326" s="2" t="s">
        <v>5168</v>
      </c>
      <c r="D7326" s="13" t="n">
        <v>45865</v>
      </c>
      <c r="E7326" s="2" t="s">
        <v>119</v>
      </c>
      <c r="F7326" s="2" t="s">
        <v>98</v>
      </c>
      <c r="G7326" s="2" t="s">
        <v>99</v>
      </c>
    </row>
    <row r="7327" customFormat="false" ht="15" hidden="false" customHeight="false" outlineLevel="0" collapsed="false">
      <c r="A7327" s="2" t="s">
        <v>12493</v>
      </c>
      <c r="B7327" s="2" t="s">
        <v>4301</v>
      </c>
      <c r="C7327" s="2" t="s">
        <v>5166</v>
      </c>
      <c r="D7327" s="13" t="n">
        <v>45626</v>
      </c>
      <c r="E7327" s="2" t="s">
        <v>165</v>
      </c>
      <c r="F7327" s="2" t="s">
        <v>128</v>
      </c>
      <c r="G7327" s="2" t="s">
        <v>124</v>
      </c>
    </row>
    <row r="7328" customFormat="false" ht="15" hidden="false" customHeight="false" outlineLevel="0" collapsed="false">
      <c r="A7328" s="2" t="s">
        <v>12494</v>
      </c>
      <c r="B7328" s="2" t="s">
        <v>933</v>
      </c>
      <c r="C7328" s="2" t="s">
        <v>5164</v>
      </c>
      <c r="D7328" s="13" t="n">
        <v>45527</v>
      </c>
      <c r="E7328" s="2" t="s">
        <v>98</v>
      </c>
      <c r="F7328" s="2" t="s">
        <v>139</v>
      </c>
      <c r="G7328" s="2" t="s">
        <v>142</v>
      </c>
    </row>
    <row r="7329" customFormat="false" ht="15" hidden="false" customHeight="false" outlineLevel="0" collapsed="false">
      <c r="A7329" s="2" t="s">
        <v>12495</v>
      </c>
      <c r="B7329" s="2" t="s">
        <v>687</v>
      </c>
      <c r="C7329" s="2" t="s">
        <v>5166</v>
      </c>
      <c r="D7329" s="13" t="n">
        <v>45603</v>
      </c>
      <c r="E7329" s="2" t="s">
        <v>104</v>
      </c>
      <c r="F7329" s="2" t="s">
        <v>128</v>
      </c>
      <c r="G7329" s="2" t="s">
        <v>136</v>
      </c>
    </row>
    <row r="7330" customFormat="false" ht="15" hidden="false" customHeight="false" outlineLevel="0" collapsed="false">
      <c r="A7330" s="2" t="s">
        <v>12496</v>
      </c>
      <c r="B7330" s="2" t="s">
        <v>248</v>
      </c>
      <c r="C7330" s="2" t="s">
        <v>5164</v>
      </c>
      <c r="D7330" s="13" t="n">
        <v>45558</v>
      </c>
      <c r="E7330" s="2" t="s">
        <v>98</v>
      </c>
      <c r="F7330" s="2" t="s">
        <v>141</v>
      </c>
      <c r="G7330" s="2" t="s">
        <v>115</v>
      </c>
    </row>
    <row r="7331" customFormat="false" ht="15" hidden="false" customHeight="false" outlineLevel="0" collapsed="false">
      <c r="A7331" s="2" t="s">
        <v>12497</v>
      </c>
      <c r="B7331" s="2" t="s">
        <v>4548</v>
      </c>
      <c r="C7331" s="2" t="s">
        <v>5168</v>
      </c>
      <c r="D7331" s="13" t="n">
        <v>45558</v>
      </c>
      <c r="E7331" s="2" t="s">
        <v>98</v>
      </c>
      <c r="F7331" s="2" t="s">
        <v>98</v>
      </c>
      <c r="G7331" s="2" t="s">
        <v>124</v>
      </c>
    </row>
    <row r="7332" customFormat="false" ht="15" hidden="false" customHeight="false" outlineLevel="0" collapsed="false">
      <c r="A7332" s="2" t="s">
        <v>12498</v>
      </c>
      <c r="B7332" s="2" t="s">
        <v>4730</v>
      </c>
      <c r="C7332" s="2" t="s">
        <v>5172</v>
      </c>
      <c r="D7332" s="13" t="n">
        <v>45974</v>
      </c>
      <c r="E7332" s="2" t="s">
        <v>165</v>
      </c>
      <c r="F7332" s="2" t="s">
        <v>98</v>
      </c>
      <c r="G7332" s="2" t="s">
        <v>109</v>
      </c>
    </row>
    <row r="7333" customFormat="false" ht="15" hidden="false" customHeight="false" outlineLevel="0" collapsed="false">
      <c r="A7333" s="2" t="s">
        <v>12499</v>
      </c>
      <c r="B7333" s="2" t="s">
        <v>4163</v>
      </c>
      <c r="C7333" s="2" t="s">
        <v>5168</v>
      </c>
      <c r="D7333" s="13" t="n">
        <v>45714</v>
      </c>
      <c r="E7333" s="2" t="s">
        <v>119</v>
      </c>
      <c r="F7333" s="2" t="s">
        <v>98</v>
      </c>
      <c r="G7333" s="2" t="s">
        <v>111</v>
      </c>
    </row>
    <row r="7334" customFormat="false" ht="15" hidden="false" customHeight="false" outlineLevel="0" collapsed="false">
      <c r="A7334" s="2" t="s">
        <v>12500</v>
      </c>
      <c r="B7334" s="2" t="s">
        <v>2338</v>
      </c>
      <c r="C7334" s="2" t="s">
        <v>5168</v>
      </c>
      <c r="D7334" s="13" t="n">
        <v>45749</v>
      </c>
      <c r="E7334" s="2" t="s">
        <v>108</v>
      </c>
      <c r="F7334" s="2" t="s">
        <v>98</v>
      </c>
      <c r="G7334" s="2" t="s">
        <v>142</v>
      </c>
    </row>
    <row r="7335" customFormat="false" ht="15" hidden="false" customHeight="false" outlineLevel="0" collapsed="false">
      <c r="A7335" s="2" t="s">
        <v>12501</v>
      </c>
      <c r="B7335" s="2" t="s">
        <v>5109</v>
      </c>
      <c r="C7335" s="2" t="s">
        <v>5190</v>
      </c>
      <c r="D7335" s="13" t="n">
        <v>45899</v>
      </c>
      <c r="E7335" s="2" t="s">
        <v>98</v>
      </c>
      <c r="F7335" s="2" t="s">
        <v>98</v>
      </c>
      <c r="G7335" s="2" t="s">
        <v>109</v>
      </c>
    </row>
    <row r="7336" customFormat="false" ht="15" hidden="false" customHeight="false" outlineLevel="0" collapsed="false">
      <c r="A7336" s="2" t="s">
        <v>12502</v>
      </c>
      <c r="B7336" s="2" t="s">
        <v>2433</v>
      </c>
      <c r="C7336" s="2" t="s">
        <v>5166</v>
      </c>
      <c r="D7336" s="13" t="n">
        <v>45747</v>
      </c>
      <c r="E7336" s="2" t="s">
        <v>119</v>
      </c>
      <c r="F7336" s="2" t="s">
        <v>123</v>
      </c>
      <c r="G7336" s="2" t="s">
        <v>133</v>
      </c>
    </row>
    <row r="7337" customFormat="false" ht="15" hidden="false" customHeight="false" outlineLevel="0" collapsed="false">
      <c r="A7337" s="2" t="s">
        <v>12503</v>
      </c>
      <c r="B7337" s="2" t="s">
        <v>4945</v>
      </c>
      <c r="C7337" s="2" t="s">
        <v>5190</v>
      </c>
      <c r="D7337" s="13" t="n">
        <v>45872</v>
      </c>
      <c r="E7337" s="2" t="s">
        <v>98</v>
      </c>
      <c r="F7337" s="2" t="s">
        <v>98</v>
      </c>
      <c r="G7337" s="2" t="s">
        <v>120</v>
      </c>
    </row>
    <row r="7338" customFormat="false" ht="15" hidden="false" customHeight="false" outlineLevel="0" collapsed="false">
      <c r="A7338" s="2" t="s">
        <v>12504</v>
      </c>
      <c r="B7338" s="2" t="s">
        <v>2912</v>
      </c>
      <c r="C7338" s="2" t="s">
        <v>5190</v>
      </c>
      <c r="D7338" s="13" t="n">
        <v>45442</v>
      </c>
      <c r="E7338" s="2" t="s">
        <v>98</v>
      </c>
      <c r="F7338" s="2" t="s">
        <v>98</v>
      </c>
      <c r="G7338" s="2" t="s">
        <v>111</v>
      </c>
    </row>
    <row r="7339" customFormat="false" ht="15" hidden="false" customHeight="false" outlineLevel="0" collapsed="false">
      <c r="A7339" s="2" t="s">
        <v>12505</v>
      </c>
      <c r="B7339" s="2" t="s">
        <v>759</v>
      </c>
      <c r="C7339" s="2" t="s">
        <v>5190</v>
      </c>
      <c r="D7339" s="13" t="n">
        <v>46156</v>
      </c>
      <c r="E7339" s="2" t="s">
        <v>98</v>
      </c>
      <c r="F7339" s="2" t="s">
        <v>119</v>
      </c>
      <c r="G7339" s="2" t="s">
        <v>120</v>
      </c>
    </row>
    <row r="7340" customFormat="false" ht="15" hidden="false" customHeight="false" outlineLevel="0" collapsed="false">
      <c r="A7340" s="2" t="s">
        <v>12506</v>
      </c>
      <c r="B7340" s="2" t="s">
        <v>1007</v>
      </c>
      <c r="C7340" s="2" t="s">
        <v>5190</v>
      </c>
      <c r="D7340" s="13" t="n">
        <v>46221</v>
      </c>
      <c r="E7340" s="2" t="s">
        <v>98</v>
      </c>
      <c r="F7340" s="2" t="s">
        <v>119</v>
      </c>
      <c r="G7340" s="2" t="s">
        <v>111</v>
      </c>
    </row>
    <row r="7341" customFormat="false" ht="15" hidden="false" customHeight="false" outlineLevel="0" collapsed="false">
      <c r="A7341" s="2" t="s">
        <v>12507</v>
      </c>
      <c r="B7341" s="2" t="s">
        <v>3232</v>
      </c>
      <c r="C7341" s="2" t="s">
        <v>5190</v>
      </c>
      <c r="D7341" s="13" t="n">
        <v>46104</v>
      </c>
      <c r="E7341" s="2" t="s">
        <v>98</v>
      </c>
      <c r="F7341" s="2" t="s">
        <v>104</v>
      </c>
      <c r="G7341" s="2" t="s">
        <v>124</v>
      </c>
    </row>
    <row r="7342" customFormat="false" ht="15" hidden="false" customHeight="false" outlineLevel="0" collapsed="false">
      <c r="A7342" s="2" t="s">
        <v>12508</v>
      </c>
      <c r="B7342" s="2" t="s">
        <v>1864</v>
      </c>
      <c r="C7342" s="2" t="s">
        <v>5168</v>
      </c>
      <c r="D7342" s="13" t="n">
        <v>45867</v>
      </c>
      <c r="E7342" s="2" t="s">
        <v>98</v>
      </c>
      <c r="F7342" s="2" t="s">
        <v>98</v>
      </c>
      <c r="G7342" s="2" t="s">
        <v>142</v>
      </c>
    </row>
    <row r="7343" customFormat="false" ht="15" hidden="false" customHeight="false" outlineLevel="0" collapsed="false">
      <c r="A7343" s="2" t="s">
        <v>12509</v>
      </c>
      <c r="B7343" s="2" t="s">
        <v>4688</v>
      </c>
      <c r="C7343" s="2" t="s">
        <v>5164</v>
      </c>
      <c r="D7343" s="13" t="n">
        <v>45967</v>
      </c>
      <c r="E7343" s="2" t="s">
        <v>98</v>
      </c>
      <c r="F7343" s="2" t="s">
        <v>139</v>
      </c>
      <c r="G7343" s="2" t="s">
        <v>124</v>
      </c>
    </row>
    <row r="7344" customFormat="false" ht="15" hidden="false" customHeight="false" outlineLevel="0" collapsed="false">
      <c r="A7344" s="2" t="s">
        <v>12510</v>
      </c>
      <c r="B7344" s="2" t="s">
        <v>4500</v>
      </c>
      <c r="C7344" s="2" t="s">
        <v>5190</v>
      </c>
      <c r="D7344" s="13" t="n">
        <v>45610</v>
      </c>
      <c r="E7344" s="2" t="s">
        <v>98</v>
      </c>
      <c r="F7344" s="2" t="s">
        <v>128</v>
      </c>
      <c r="G7344" s="2" t="s">
        <v>124</v>
      </c>
    </row>
    <row r="7345" customFormat="false" ht="15" hidden="false" customHeight="false" outlineLevel="0" collapsed="false">
      <c r="A7345" s="2" t="s">
        <v>12511</v>
      </c>
      <c r="B7345" s="2" t="s">
        <v>5077</v>
      </c>
      <c r="C7345" s="2" t="s">
        <v>5172</v>
      </c>
      <c r="D7345" s="13" t="n">
        <v>45936</v>
      </c>
      <c r="E7345" s="2" t="s">
        <v>98</v>
      </c>
      <c r="F7345" s="2" t="s">
        <v>98</v>
      </c>
      <c r="G7345" s="2" t="s">
        <v>124</v>
      </c>
    </row>
    <row r="7346" customFormat="false" ht="15" hidden="false" customHeight="false" outlineLevel="0" collapsed="false">
      <c r="A7346" s="2" t="s">
        <v>12512</v>
      </c>
      <c r="B7346" s="2" t="s">
        <v>3888</v>
      </c>
      <c r="C7346" s="2" t="s">
        <v>5168</v>
      </c>
      <c r="D7346" s="13" t="n">
        <v>45627</v>
      </c>
      <c r="E7346" s="2" t="s">
        <v>128</v>
      </c>
      <c r="F7346" s="2" t="s">
        <v>98</v>
      </c>
      <c r="G7346" s="2" t="s">
        <v>120</v>
      </c>
    </row>
    <row r="7347" customFormat="false" ht="15" hidden="false" customHeight="false" outlineLevel="0" collapsed="false">
      <c r="A7347" s="2" t="s">
        <v>12513</v>
      </c>
      <c r="B7347" s="2" t="s">
        <v>923</v>
      </c>
      <c r="C7347" s="2" t="s">
        <v>5166</v>
      </c>
      <c r="D7347" s="13" t="n">
        <v>45925</v>
      </c>
      <c r="E7347" s="2" t="s">
        <v>114</v>
      </c>
      <c r="F7347" s="2" t="s">
        <v>98</v>
      </c>
      <c r="G7347" s="2" t="s">
        <v>99</v>
      </c>
    </row>
    <row r="7348" customFormat="false" ht="15" hidden="false" customHeight="false" outlineLevel="0" collapsed="false">
      <c r="A7348" s="2" t="s">
        <v>12514</v>
      </c>
      <c r="B7348" s="2" t="s">
        <v>2280</v>
      </c>
      <c r="C7348" s="2" t="s">
        <v>5164</v>
      </c>
      <c r="D7348" s="13" t="n">
        <v>45777</v>
      </c>
      <c r="E7348" s="2" t="s">
        <v>98</v>
      </c>
      <c r="F7348" s="2" t="s">
        <v>114</v>
      </c>
      <c r="G7348" s="2" t="s">
        <v>109</v>
      </c>
    </row>
    <row r="7349" customFormat="false" ht="15" hidden="false" customHeight="false" outlineLevel="0" collapsed="false">
      <c r="A7349" s="2" t="s">
        <v>12515</v>
      </c>
      <c r="B7349" s="2" t="s">
        <v>2306</v>
      </c>
      <c r="C7349" s="2" t="s">
        <v>5164</v>
      </c>
      <c r="D7349" s="13" t="n">
        <v>45605</v>
      </c>
      <c r="E7349" s="2" t="s">
        <v>98</v>
      </c>
      <c r="F7349" s="2" t="s">
        <v>98</v>
      </c>
      <c r="G7349" s="2" t="s">
        <v>133</v>
      </c>
    </row>
    <row r="7350" customFormat="false" ht="15" hidden="false" customHeight="false" outlineLevel="0" collapsed="false">
      <c r="A7350" s="2" t="s">
        <v>12516</v>
      </c>
      <c r="B7350" s="2" t="s">
        <v>5037</v>
      </c>
      <c r="C7350" s="2" t="s">
        <v>5172</v>
      </c>
      <c r="D7350" s="13" t="n">
        <v>46004</v>
      </c>
      <c r="E7350" s="2" t="s">
        <v>98</v>
      </c>
      <c r="F7350" s="2" t="s">
        <v>98</v>
      </c>
      <c r="G7350" s="2" t="s">
        <v>124</v>
      </c>
    </row>
    <row r="7351" customFormat="false" ht="15" hidden="false" customHeight="false" outlineLevel="0" collapsed="false">
      <c r="A7351" s="2" t="s">
        <v>12517</v>
      </c>
      <c r="B7351" s="2" t="s">
        <v>252</v>
      </c>
      <c r="C7351" s="2" t="s">
        <v>5164</v>
      </c>
      <c r="D7351" s="13" t="n">
        <v>46110</v>
      </c>
      <c r="E7351" s="2" t="s">
        <v>98</v>
      </c>
      <c r="F7351" s="2" t="s">
        <v>104</v>
      </c>
      <c r="G7351" s="2" t="s">
        <v>142</v>
      </c>
    </row>
    <row r="7352" customFormat="false" ht="15" hidden="false" customHeight="false" outlineLevel="0" collapsed="false">
      <c r="A7352" s="2" t="s">
        <v>12518</v>
      </c>
      <c r="B7352" s="2" t="s">
        <v>1753</v>
      </c>
      <c r="C7352" s="2" t="s">
        <v>5172</v>
      </c>
      <c r="D7352" s="13" t="n">
        <v>45757</v>
      </c>
      <c r="E7352" s="2" t="s">
        <v>98</v>
      </c>
      <c r="F7352" s="2" t="s">
        <v>98</v>
      </c>
      <c r="G7352" s="2" t="s">
        <v>99</v>
      </c>
    </row>
    <row r="7353" customFormat="false" ht="15" hidden="false" customHeight="false" outlineLevel="0" collapsed="false">
      <c r="A7353" s="2" t="s">
        <v>12519</v>
      </c>
      <c r="B7353" s="2" t="s">
        <v>4979</v>
      </c>
      <c r="C7353" s="2" t="s">
        <v>5190</v>
      </c>
      <c r="D7353" s="13" t="n">
        <v>45843</v>
      </c>
      <c r="E7353" s="2" t="s">
        <v>98</v>
      </c>
      <c r="F7353" s="2" t="s">
        <v>98</v>
      </c>
      <c r="G7353" s="2" t="s">
        <v>136</v>
      </c>
    </row>
    <row r="7354" customFormat="false" ht="15" hidden="false" customHeight="false" outlineLevel="0" collapsed="false">
      <c r="A7354" s="2" t="s">
        <v>12520</v>
      </c>
      <c r="B7354" s="2" t="s">
        <v>977</v>
      </c>
      <c r="C7354" s="2" t="s">
        <v>5172</v>
      </c>
      <c r="D7354" s="13" t="n">
        <v>45814</v>
      </c>
      <c r="E7354" s="2" t="s">
        <v>128</v>
      </c>
      <c r="F7354" s="2" t="s">
        <v>98</v>
      </c>
      <c r="G7354" s="2" t="s">
        <v>99</v>
      </c>
    </row>
    <row r="7355" customFormat="false" ht="15" hidden="false" customHeight="false" outlineLevel="0" collapsed="false">
      <c r="A7355" s="2" t="s">
        <v>12521</v>
      </c>
      <c r="B7355" s="2" t="s">
        <v>2225</v>
      </c>
      <c r="C7355" s="2" t="s">
        <v>5190</v>
      </c>
      <c r="D7355" s="13" t="n">
        <v>45857</v>
      </c>
      <c r="E7355" s="2" t="s">
        <v>98</v>
      </c>
      <c r="F7355" s="2" t="s">
        <v>114</v>
      </c>
      <c r="G7355" s="2" t="s">
        <v>120</v>
      </c>
    </row>
    <row r="7356" customFormat="false" ht="15" hidden="false" customHeight="false" outlineLevel="0" collapsed="false">
      <c r="A7356" s="2" t="s">
        <v>12522</v>
      </c>
      <c r="B7356" s="2" t="s">
        <v>4993</v>
      </c>
      <c r="C7356" s="2" t="s">
        <v>5172</v>
      </c>
      <c r="D7356" s="13" t="n">
        <v>45659</v>
      </c>
      <c r="E7356" s="2" t="s">
        <v>98</v>
      </c>
      <c r="F7356" s="2" t="s">
        <v>98</v>
      </c>
      <c r="G7356" s="2" t="s">
        <v>111</v>
      </c>
    </row>
    <row r="7357" customFormat="false" ht="15" hidden="false" customHeight="false" outlineLevel="0" collapsed="false">
      <c r="A7357" s="2" t="s">
        <v>12523</v>
      </c>
      <c r="B7357" s="2" t="s">
        <v>150</v>
      </c>
      <c r="C7357" s="2" t="s">
        <v>5172</v>
      </c>
      <c r="D7357" s="13" t="n">
        <v>45786</v>
      </c>
      <c r="E7357" s="2" t="s">
        <v>98</v>
      </c>
      <c r="F7357" s="2" t="s">
        <v>98</v>
      </c>
      <c r="G7357" s="2" t="s">
        <v>124</v>
      </c>
    </row>
    <row r="7358" customFormat="false" ht="15" hidden="false" customHeight="false" outlineLevel="0" collapsed="false">
      <c r="A7358" s="2" t="s">
        <v>12524</v>
      </c>
      <c r="B7358" s="2" t="s">
        <v>5029</v>
      </c>
      <c r="C7358" s="2" t="s">
        <v>5190</v>
      </c>
      <c r="D7358" s="13" t="n">
        <v>45576</v>
      </c>
      <c r="E7358" s="2" t="s">
        <v>98</v>
      </c>
      <c r="F7358" s="2" t="s">
        <v>98</v>
      </c>
      <c r="G7358" s="2" t="s">
        <v>133</v>
      </c>
    </row>
    <row r="7359" customFormat="false" ht="15" hidden="false" customHeight="false" outlineLevel="0" collapsed="false">
      <c r="A7359" s="2" t="s">
        <v>12525</v>
      </c>
      <c r="B7359" s="2" t="s">
        <v>3047</v>
      </c>
      <c r="C7359" s="2" t="s">
        <v>5172</v>
      </c>
      <c r="D7359" s="13" t="n">
        <v>45859</v>
      </c>
      <c r="E7359" s="2" t="s">
        <v>145</v>
      </c>
      <c r="F7359" s="2" t="s">
        <v>98</v>
      </c>
      <c r="G7359" s="2" t="s">
        <v>99</v>
      </c>
    </row>
    <row r="7360" customFormat="false" ht="15" hidden="false" customHeight="false" outlineLevel="0" collapsed="false">
      <c r="A7360" s="2" t="s">
        <v>12526</v>
      </c>
      <c r="B7360" s="2" t="s">
        <v>3855</v>
      </c>
      <c r="C7360" s="2" t="s">
        <v>5164</v>
      </c>
      <c r="D7360" s="13" t="n">
        <v>45584</v>
      </c>
      <c r="E7360" s="2" t="s">
        <v>98</v>
      </c>
      <c r="F7360" s="2" t="s">
        <v>104</v>
      </c>
      <c r="G7360" s="2" t="s">
        <v>109</v>
      </c>
    </row>
    <row r="7361" customFormat="false" ht="15" hidden="false" customHeight="false" outlineLevel="0" collapsed="false">
      <c r="A7361" s="2" t="s">
        <v>12527</v>
      </c>
      <c r="B7361" s="2" t="s">
        <v>3190</v>
      </c>
      <c r="C7361" s="2" t="s">
        <v>5190</v>
      </c>
      <c r="D7361" s="13" t="n">
        <v>45777</v>
      </c>
      <c r="E7361" s="2" t="s">
        <v>98</v>
      </c>
      <c r="F7361" s="2" t="s">
        <v>128</v>
      </c>
      <c r="G7361" s="2" t="s">
        <v>136</v>
      </c>
    </row>
    <row r="7362" customFormat="false" ht="15" hidden="false" customHeight="false" outlineLevel="0" collapsed="false">
      <c r="A7362" s="2" t="s">
        <v>12528</v>
      </c>
      <c r="B7362" s="2" t="s">
        <v>4718</v>
      </c>
      <c r="C7362" s="2" t="s">
        <v>5164</v>
      </c>
      <c r="D7362" s="13" t="n">
        <v>45856</v>
      </c>
      <c r="E7362" s="2" t="s">
        <v>98</v>
      </c>
      <c r="F7362" s="2" t="s">
        <v>139</v>
      </c>
      <c r="G7362" s="2" t="s">
        <v>124</v>
      </c>
    </row>
    <row r="7363" customFormat="false" ht="15" hidden="false" customHeight="false" outlineLevel="0" collapsed="false">
      <c r="A7363" s="2" t="s">
        <v>12529</v>
      </c>
      <c r="B7363" s="2" t="s">
        <v>1063</v>
      </c>
      <c r="C7363" s="2" t="s">
        <v>5164</v>
      </c>
      <c r="D7363" s="13" t="n">
        <v>45691</v>
      </c>
      <c r="E7363" s="2" t="s">
        <v>98</v>
      </c>
      <c r="F7363" s="2" t="s">
        <v>108</v>
      </c>
      <c r="G7363" s="2" t="s">
        <v>120</v>
      </c>
    </row>
    <row r="7364" customFormat="false" ht="15" hidden="false" customHeight="false" outlineLevel="0" collapsed="false">
      <c r="A7364" s="2" t="s">
        <v>12530</v>
      </c>
      <c r="B7364" s="2" t="s">
        <v>4380</v>
      </c>
      <c r="C7364" s="2" t="s">
        <v>5164</v>
      </c>
      <c r="D7364" s="13" t="n">
        <v>45866</v>
      </c>
      <c r="E7364" s="2" t="s">
        <v>98</v>
      </c>
      <c r="F7364" s="2" t="s">
        <v>163</v>
      </c>
      <c r="G7364" s="2" t="s">
        <v>130</v>
      </c>
    </row>
    <row r="7365" customFormat="false" ht="15" hidden="false" customHeight="false" outlineLevel="0" collapsed="false">
      <c r="A7365" s="2" t="s">
        <v>12531</v>
      </c>
      <c r="B7365" s="2" t="s">
        <v>4953</v>
      </c>
      <c r="C7365" s="2" t="s">
        <v>5166</v>
      </c>
      <c r="D7365" s="13" t="n">
        <v>45592</v>
      </c>
      <c r="E7365" s="2" t="s">
        <v>139</v>
      </c>
      <c r="F7365" s="2" t="s">
        <v>108</v>
      </c>
      <c r="G7365" s="2" t="s">
        <v>136</v>
      </c>
    </row>
    <row r="7366" customFormat="false" ht="15" hidden="false" customHeight="false" outlineLevel="0" collapsed="false">
      <c r="A7366" s="2" t="s">
        <v>12532</v>
      </c>
      <c r="B7366" s="2" t="s">
        <v>951</v>
      </c>
      <c r="C7366" s="2" t="s">
        <v>5164</v>
      </c>
      <c r="D7366" s="13" t="n">
        <v>45881</v>
      </c>
      <c r="E7366" s="2" t="s">
        <v>98</v>
      </c>
      <c r="F7366" s="2" t="s">
        <v>141</v>
      </c>
      <c r="G7366" s="2" t="s">
        <v>136</v>
      </c>
    </row>
    <row r="7367" customFormat="false" ht="15" hidden="false" customHeight="false" outlineLevel="0" collapsed="false">
      <c r="A7367" s="2" t="s">
        <v>12533</v>
      </c>
      <c r="B7367" s="2" t="s">
        <v>4996</v>
      </c>
      <c r="C7367" s="2" t="s">
        <v>5172</v>
      </c>
      <c r="D7367" s="13" t="n">
        <v>45956</v>
      </c>
      <c r="E7367" s="2" t="s">
        <v>98</v>
      </c>
      <c r="F7367" s="2" t="s">
        <v>98</v>
      </c>
      <c r="G7367" s="2" t="s">
        <v>130</v>
      </c>
    </row>
    <row r="7368" customFormat="false" ht="15" hidden="false" customHeight="false" outlineLevel="0" collapsed="false">
      <c r="A7368" s="2" t="s">
        <v>12534</v>
      </c>
      <c r="B7368" s="2" t="s">
        <v>3631</v>
      </c>
      <c r="C7368" s="2" t="s">
        <v>5168</v>
      </c>
      <c r="D7368" s="13" t="n">
        <v>46143</v>
      </c>
      <c r="E7368" s="2" t="s">
        <v>139</v>
      </c>
      <c r="F7368" s="2" t="s">
        <v>98</v>
      </c>
      <c r="G7368" s="2" t="s">
        <v>111</v>
      </c>
    </row>
    <row r="7369" customFormat="false" ht="15" hidden="false" customHeight="false" outlineLevel="0" collapsed="false">
      <c r="A7369" s="2" t="s">
        <v>12535</v>
      </c>
      <c r="B7369" s="2" t="s">
        <v>1595</v>
      </c>
      <c r="C7369" s="2" t="s">
        <v>5168</v>
      </c>
      <c r="D7369" s="13" t="n">
        <v>45757</v>
      </c>
      <c r="E7369" s="2" t="s">
        <v>98</v>
      </c>
      <c r="F7369" s="2" t="s">
        <v>98</v>
      </c>
      <c r="G7369" s="2" t="s">
        <v>99</v>
      </c>
    </row>
    <row r="7370" customFormat="false" ht="15" hidden="false" customHeight="false" outlineLevel="0" collapsed="false">
      <c r="A7370" s="2" t="s">
        <v>12536</v>
      </c>
      <c r="B7370" s="2" t="s">
        <v>1915</v>
      </c>
      <c r="C7370" s="2" t="s">
        <v>5166</v>
      </c>
      <c r="D7370" s="13" t="n">
        <v>45870</v>
      </c>
      <c r="E7370" s="2" t="s">
        <v>104</v>
      </c>
      <c r="F7370" s="2" t="s">
        <v>163</v>
      </c>
      <c r="G7370" s="2" t="s">
        <v>111</v>
      </c>
    </row>
    <row r="7371" customFormat="false" ht="15" hidden="false" customHeight="false" outlineLevel="0" collapsed="false">
      <c r="A7371" s="2" t="s">
        <v>12537</v>
      </c>
      <c r="B7371" s="2" t="s">
        <v>4329</v>
      </c>
      <c r="C7371" s="2" t="s">
        <v>5166</v>
      </c>
      <c r="D7371" s="13" t="n">
        <v>46084</v>
      </c>
      <c r="E7371" s="2" t="s">
        <v>104</v>
      </c>
      <c r="F7371" s="2" t="s">
        <v>123</v>
      </c>
      <c r="G7371" s="2" t="s">
        <v>130</v>
      </c>
    </row>
    <row r="7372" customFormat="false" ht="15" hidden="false" customHeight="false" outlineLevel="0" collapsed="false">
      <c r="A7372" s="2" t="s">
        <v>12538</v>
      </c>
      <c r="B7372" s="2" t="s">
        <v>1263</v>
      </c>
      <c r="C7372" s="2" t="s">
        <v>5166</v>
      </c>
      <c r="D7372" s="13" t="n">
        <v>45810</v>
      </c>
      <c r="E7372" s="2" t="s">
        <v>104</v>
      </c>
      <c r="F7372" s="2" t="s">
        <v>119</v>
      </c>
      <c r="G7372" s="2" t="s">
        <v>124</v>
      </c>
    </row>
    <row r="7373" customFormat="false" ht="15" hidden="false" customHeight="false" outlineLevel="0" collapsed="false">
      <c r="A7373" s="2" t="s">
        <v>12539</v>
      </c>
      <c r="B7373" s="2" t="s">
        <v>3858</v>
      </c>
      <c r="C7373" s="2" t="s">
        <v>5168</v>
      </c>
      <c r="D7373" s="13" t="n">
        <v>46077</v>
      </c>
      <c r="E7373" s="2" t="s">
        <v>119</v>
      </c>
      <c r="F7373" s="2" t="s">
        <v>98</v>
      </c>
      <c r="G7373" s="2" t="s">
        <v>115</v>
      </c>
    </row>
    <row r="7374" customFormat="false" ht="15" hidden="false" customHeight="false" outlineLevel="0" collapsed="false">
      <c r="A7374" s="2" t="s">
        <v>12540</v>
      </c>
      <c r="B7374" s="2" t="s">
        <v>1008</v>
      </c>
      <c r="C7374" s="2" t="s">
        <v>5172</v>
      </c>
      <c r="D7374" s="13" t="n">
        <v>45809</v>
      </c>
      <c r="E7374" s="2" t="s">
        <v>123</v>
      </c>
      <c r="F7374" s="2" t="s">
        <v>98</v>
      </c>
      <c r="G7374" s="2" t="s">
        <v>99</v>
      </c>
    </row>
    <row r="7375" customFormat="false" ht="15" hidden="false" customHeight="false" outlineLevel="0" collapsed="false">
      <c r="A7375" s="2" t="s">
        <v>12541</v>
      </c>
      <c r="B7375" s="2" t="s">
        <v>4972</v>
      </c>
      <c r="C7375" s="2" t="s">
        <v>5190</v>
      </c>
      <c r="D7375" s="13" t="n">
        <v>46091</v>
      </c>
      <c r="E7375" s="2" t="s">
        <v>98</v>
      </c>
      <c r="F7375" s="2" t="s">
        <v>98</v>
      </c>
      <c r="G7375" s="2" t="s">
        <v>130</v>
      </c>
    </row>
    <row r="7376" customFormat="false" ht="15" hidden="false" customHeight="false" outlineLevel="0" collapsed="false">
      <c r="A7376" s="2" t="s">
        <v>12542</v>
      </c>
      <c r="B7376" s="2" t="s">
        <v>2625</v>
      </c>
      <c r="C7376" s="2" t="s">
        <v>5190</v>
      </c>
      <c r="D7376" s="13" t="n">
        <v>45760</v>
      </c>
      <c r="E7376" s="2" t="s">
        <v>98</v>
      </c>
      <c r="F7376" s="2" t="s">
        <v>128</v>
      </c>
      <c r="G7376" s="2" t="s">
        <v>99</v>
      </c>
    </row>
    <row r="7377" customFormat="false" ht="15" hidden="false" customHeight="false" outlineLevel="0" collapsed="false">
      <c r="A7377" s="2" t="s">
        <v>12543</v>
      </c>
      <c r="B7377" s="2" t="s">
        <v>4460</v>
      </c>
      <c r="C7377" s="2" t="s">
        <v>5190</v>
      </c>
      <c r="D7377" s="13" t="n">
        <v>45461</v>
      </c>
      <c r="E7377" s="2" t="s">
        <v>98</v>
      </c>
      <c r="F7377" s="2" t="s">
        <v>139</v>
      </c>
      <c r="G7377" s="2" t="s">
        <v>136</v>
      </c>
    </row>
    <row r="7378" customFormat="false" ht="15" hidden="false" customHeight="false" outlineLevel="0" collapsed="false">
      <c r="A7378" s="2" t="s">
        <v>12544</v>
      </c>
      <c r="B7378" s="2" t="s">
        <v>4050</v>
      </c>
      <c r="C7378" s="2" t="s">
        <v>5168</v>
      </c>
      <c r="D7378" s="13" t="n">
        <v>45849</v>
      </c>
      <c r="E7378" s="2" t="s">
        <v>139</v>
      </c>
      <c r="F7378" s="2" t="s">
        <v>98</v>
      </c>
      <c r="G7378" s="2" t="s">
        <v>120</v>
      </c>
    </row>
    <row r="7379" customFormat="false" ht="15" hidden="false" customHeight="false" outlineLevel="0" collapsed="false">
      <c r="A7379" s="2" t="s">
        <v>12545</v>
      </c>
      <c r="B7379" s="2" t="s">
        <v>4982</v>
      </c>
      <c r="C7379" s="2" t="s">
        <v>5164</v>
      </c>
      <c r="D7379" s="13" t="n">
        <v>46142</v>
      </c>
      <c r="E7379" s="2" t="s">
        <v>98</v>
      </c>
      <c r="F7379" s="2" t="s">
        <v>98</v>
      </c>
      <c r="G7379" s="2" t="s">
        <v>130</v>
      </c>
    </row>
    <row r="7380" customFormat="false" ht="15" hidden="false" customHeight="false" outlineLevel="0" collapsed="false">
      <c r="A7380" s="2" t="s">
        <v>12546</v>
      </c>
      <c r="B7380" s="2" t="s">
        <v>4436</v>
      </c>
      <c r="C7380" s="2" t="s">
        <v>5164</v>
      </c>
      <c r="D7380" s="13" t="n">
        <v>45510</v>
      </c>
      <c r="E7380" s="2" t="s">
        <v>98</v>
      </c>
      <c r="F7380" s="2" t="s">
        <v>163</v>
      </c>
      <c r="G7380" s="2" t="s">
        <v>130</v>
      </c>
    </row>
    <row r="7381" customFormat="false" ht="15" hidden="false" customHeight="false" outlineLevel="0" collapsed="false">
      <c r="A7381" s="2" t="s">
        <v>12547</v>
      </c>
      <c r="B7381" s="2" t="s">
        <v>2331</v>
      </c>
      <c r="C7381" s="2" t="s">
        <v>5168</v>
      </c>
      <c r="D7381" s="13" t="n">
        <v>45921</v>
      </c>
      <c r="E7381" s="2" t="s">
        <v>98</v>
      </c>
      <c r="F7381" s="2" t="s">
        <v>98</v>
      </c>
      <c r="G7381" s="2" t="s">
        <v>130</v>
      </c>
    </row>
    <row r="7382" customFormat="false" ht="15" hidden="false" customHeight="false" outlineLevel="0" collapsed="false">
      <c r="A7382" s="2" t="s">
        <v>12548</v>
      </c>
      <c r="B7382" s="2" t="s">
        <v>918</v>
      </c>
      <c r="C7382" s="2" t="s">
        <v>5164</v>
      </c>
      <c r="D7382" s="13" t="n">
        <v>45511</v>
      </c>
      <c r="E7382" s="2" t="s">
        <v>98</v>
      </c>
      <c r="F7382" s="2" t="s">
        <v>98</v>
      </c>
      <c r="G7382" s="2" t="s">
        <v>130</v>
      </c>
    </row>
    <row r="7383" customFormat="false" ht="15" hidden="false" customHeight="false" outlineLevel="0" collapsed="false">
      <c r="A7383" s="2" t="s">
        <v>12549</v>
      </c>
      <c r="B7383" s="2" t="s">
        <v>1734</v>
      </c>
      <c r="C7383" s="2" t="s">
        <v>5164</v>
      </c>
      <c r="D7383" s="13" t="n">
        <v>45930</v>
      </c>
      <c r="E7383" s="2" t="s">
        <v>98</v>
      </c>
      <c r="F7383" s="2" t="s">
        <v>128</v>
      </c>
      <c r="G7383" s="2" t="s">
        <v>120</v>
      </c>
    </row>
    <row r="7384" customFormat="false" ht="15" hidden="false" customHeight="false" outlineLevel="0" collapsed="false">
      <c r="A7384" s="2" t="s">
        <v>12550</v>
      </c>
      <c r="B7384" s="2" t="s">
        <v>1806</v>
      </c>
      <c r="C7384" s="2" t="s">
        <v>5168</v>
      </c>
      <c r="D7384" s="13" t="n">
        <v>46044</v>
      </c>
      <c r="E7384" s="2" t="s">
        <v>139</v>
      </c>
      <c r="F7384" s="2" t="s">
        <v>98</v>
      </c>
      <c r="G7384" s="2" t="s">
        <v>120</v>
      </c>
    </row>
    <row r="7385" customFormat="false" ht="15" hidden="false" customHeight="false" outlineLevel="0" collapsed="false">
      <c r="A7385" s="2" t="s">
        <v>12551</v>
      </c>
      <c r="B7385" s="2" t="s">
        <v>3242</v>
      </c>
      <c r="C7385" s="2" t="s">
        <v>5166</v>
      </c>
      <c r="D7385" s="13" t="n">
        <v>45709</v>
      </c>
      <c r="E7385" s="2" t="s">
        <v>165</v>
      </c>
      <c r="F7385" s="2" t="s">
        <v>163</v>
      </c>
      <c r="G7385" s="2" t="s">
        <v>99</v>
      </c>
    </row>
    <row r="7386" customFormat="false" ht="15" hidden="false" customHeight="false" outlineLevel="0" collapsed="false">
      <c r="A7386" s="2" t="s">
        <v>12552</v>
      </c>
      <c r="B7386" s="2" t="s">
        <v>2900</v>
      </c>
      <c r="C7386" s="2" t="s">
        <v>5190</v>
      </c>
      <c r="D7386" s="13" t="n">
        <v>45516</v>
      </c>
      <c r="E7386" s="2" t="s">
        <v>98</v>
      </c>
      <c r="F7386" s="2" t="s">
        <v>139</v>
      </c>
      <c r="G7386" s="2" t="s">
        <v>109</v>
      </c>
    </row>
    <row r="7387" customFormat="false" ht="15" hidden="false" customHeight="false" outlineLevel="0" collapsed="false">
      <c r="A7387" s="2" t="s">
        <v>12553</v>
      </c>
      <c r="B7387" s="2" t="s">
        <v>1231</v>
      </c>
      <c r="C7387" s="2" t="s">
        <v>5190</v>
      </c>
      <c r="D7387" s="13" t="n">
        <v>45614</v>
      </c>
      <c r="E7387" s="2" t="s">
        <v>98</v>
      </c>
      <c r="F7387" s="2" t="s">
        <v>163</v>
      </c>
      <c r="G7387" s="2" t="s">
        <v>142</v>
      </c>
    </row>
    <row r="7388" customFormat="false" ht="15" hidden="false" customHeight="false" outlineLevel="0" collapsed="false">
      <c r="A7388" s="2" t="s">
        <v>12554</v>
      </c>
      <c r="B7388" s="2" t="s">
        <v>326</v>
      </c>
      <c r="C7388" s="2" t="s">
        <v>5168</v>
      </c>
      <c r="D7388" s="13" t="n">
        <v>45377</v>
      </c>
      <c r="E7388" s="2" t="s">
        <v>119</v>
      </c>
      <c r="F7388" s="2" t="s">
        <v>98</v>
      </c>
      <c r="G7388" s="2" t="s">
        <v>120</v>
      </c>
    </row>
    <row r="7389" customFormat="false" ht="15" hidden="false" customHeight="false" outlineLevel="0" collapsed="false">
      <c r="A7389" s="2" t="s">
        <v>12555</v>
      </c>
      <c r="B7389" s="2" t="s">
        <v>1959</v>
      </c>
      <c r="C7389" s="2" t="s">
        <v>5172</v>
      </c>
      <c r="D7389" s="13" t="n">
        <v>46180</v>
      </c>
      <c r="E7389" s="2" t="s">
        <v>108</v>
      </c>
      <c r="F7389" s="2" t="s">
        <v>98</v>
      </c>
      <c r="G7389" s="2" t="s">
        <v>115</v>
      </c>
    </row>
    <row r="7390" customFormat="false" ht="15" hidden="false" customHeight="false" outlineLevel="0" collapsed="false">
      <c r="A7390" s="2" t="s">
        <v>12556</v>
      </c>
      <c r="B7390" s="2" t="s">
        <v>4587</v>
      </c>
      <c r="C7390" s="2" t="s">
        <v>5164</v>
      </c>
      <c r="D7390" s="13" t="n">
        <v>45530</v>
      </c>
      <c r="E7390" s="2" t="s">
        <v>98</v>
      </c>
      <c r="F7390" s="2" t="s">
        <v>119</v>
      </c>
      <c r="G7390" s="2" t="s">
        <v>120</v>
      </c>
    </row>
    <row r="7391" customFormat="false" ht="15" hidden="false" customHeight="false" outlineLevel="0" collapsed="false">
      <c r="A7391" s="2" t="s">
        <v>12557</v>
      </c>
      <c r="B7391" s="2" t="s">
        <v>1190</v>
      </c>
      <c r="C7391" s="2" t="s">
        <v>5164</v>
      </c>
      <c r="D7391" s="13" t="n">
        <v>46140</v>
      </c>
      <c r="E7391" s="2" t="s">
        <v>98</v>
      </c>
      <c r="F7391" s="2" t="s">
        <v>108</v>
      </c>
      <c r="G7391" s="2" t="s">
        <v>133</v>
      </c>
    </row>
    <row r="7392" customFormat="false" ht="15" hidden="false" customHeight="false" outlineLevel="0" collapsed="false">
      <c r="A7392" s="2" t="s">
        <v>12558</v>
      </c>
      <c r="B7392" s="2" t="s">
        <v>4995</v>
      </c>
      <c r="C7392" s="2" t="s">
        <v>5172</v>
      </c>
      <c r="D7392" s="13" t="n">
        <v>45797</v>
      </c>
      <c r="E7392" s="2" t="s">
        <v>98</v>
      </c>
      <c r="F7392" s="2" t="s">
        <v>98</v>
      </c>
      <c r="G7392" s="2" t="s">
        <v>124</v>
      </c>
    </row>
    <row r="7393" customFormat="false" ht="15" hidden="false" customHeight="false" outlineLevel="0" collapsed="false">
      <c r="A7393" s="2" t="s">
        <v>12559</v>
      </c>
      <c r="B7393" s="2" t="s">
        <v>613</v>
      </c>
      <c r="C7393" s="2" t="s">
        <v>5164</v>
      </c>
      <c r="D7393" s="13" t="n">
        <v>46141</v>
      </c>
      <c r="E7393" s="2" t="s">
        <v>98</v>
      </c>
      <c r="F7393" s="2" t="s">
        <v>104</v>
      </c>
      <c r="G7393" s="2" t="s">
        <v>109</v>
      </c>
    </row>
    <row r="7394" customFormat="false" ht="15" hidden="false" customHeight="false" outlineLevel="0" collapsed="false">
      <c r="A7394" s="2" t="s">
        <v>12560</v>
      </c>
      <c r="B7394" s="2" t="s">
        <v>5057</v>
      </c>
      <c r="C7394" s="2" t="s">
        <v>5172</v>
      </c>
      <c r="D7394" s="13" t="n">
        <v>46079</v>
      </c>
      <c r="E7394" s="2" t="s">
        <v>98</v>
      </c>
      <c r="F7394" s="2" t="s">
        <v>98</v>
      </c>
      <c r="G7394" s="2" t="s">
        <v>99</v>
      </c>
    </row>
    <row r="7395" customFormat="false" ht="15" hidden="false" customHeight="false" outlineLevel="0" collapsed="false">
      <c r="A7395" s="2" t="s">
        <v>12561</v>
      </c>
      <c r="B7395" s="2" t="s">
        <v>1387</v>
      </c>
      <c r="C7395" s="2" t="s">
        <v>5164</v>
      </c>
      <c r="D7395" s="13" t="n">
        <v>45552</v>
      </c>
      <c r="E7395" s="2" t="s">
        <v>98</v>
      </c>
      <c r="F7395" s="2" t="s">
        <v>141</v>
      </c>
      <c r="G7395" s="2" t="s">
        <v>124</v>
      </c>
    </row>
    <row r="7396" customFormat="false" ht="15" hidden="false" customHeight="false" outlineLevel="0" collapsed="false">
      <c r="A7396" s="2" t="s">
        <v>12562</v>
      </c>
      <c r="B7396" s="2" t="s">
        <v>3317</v>
      </c>
      <c r="C7396" s="2" t="s">
        <v>5166</v>
      </c>
      <c r="D7396" s="13" t="n">
        <v>45884</v>
      </c>
      <c r="E7396" s="2" t="s">
        <v>128</v>
      </c>
      <c r="F7396" s="2" t="s">
        <v>145</v>
      </c>
      <c r="G7396" s="2" t="s">
        <v>115</v>
      </c>
    </row>
    <row r="7397" customFormat="false" ht="15" hidden="false" customHeight="false" outlineLevel="0" collapsed="false">
      <c r="A7397" s="2" t="s">
        <v>12563</v>
      </c>
      <c r="B7397" s="2" t="s">
        <v>3098</v>
      </c>
      <c r="C7397" s="2" t="s">
        <v>5164</v>
      </c>
      <c r="D7397" s="13" t="n">
        <v>45906</v>
      </c>
      <c r="E7397" s="2" t="s">
        <v>98</v>
      </c>
      <c r="F7397" s="2" t="s">
        <v>114</v>
      </c>
      <c r="G7397" s="2" t="s">
        <v>99</v>
      </c>
    </row>
    <row r="7398" customFormat="false" ht="15" hidden="false" customHeight="false" outlineLevel="0" collapsed="false">
      <c r="A7398" s="2" t="s">
        <v>12564</v>
      </c>
      <c r="B7398" s="2" t="s">
        <v>5093</v>
      </c>
      <c r="C7398" s="2" t="s">
        <v>5172</v>
      </c>
      <c r="D7398" s="13" t="n">
        <v>45587</v>
      </c>
      <c r="E7398" s="2" t="s">
        <v>98</v>
      </c>
      <c r="F7398" s="2" t="s">
        <v>98</v>
      </c>
      <c r="G7398" s="2" t="s">
        <v>111</v>
      </c>
    </row>
    <row r="7399" customFormat="false" ht="15" hidden="false" customHeight="false" outlineLevel="0" collapsed="false">
      <c r="A7399" s="2" t="s">
        <v>12565</v>
      </c>
      <c r="B7399" s="2" t="s">
        <v>2995</v>
      </c>
      <c r="C7399" s="2" t="s">
        <v>5168</v>
      </c>
      <c r="D7399" s="13" t="n">
        <v>46065</v>
      </c>
      <c r="E7399" s="2" t="s">
        <v>165</v>
      </c>
      <c r="F7399" s="2" t="s">
        <v>98</v>
      </c>
      <c r="G7399" s="2" t="s">
        <v>142</v>
      </c>
    </row>
    <row r="7400" customFormat="false" ht="15" hidden="false" customHeight="false" outlineLevel="0" collapsed="false">
      <c r="A7400" s="2" t="s">
        <v>12566</v>
      </c>
      <c r="B7400" s="2" t="s">
        <v>4991</v>
      </c>
      <c r="C7400" s="2" t="s">
        <v>5164</v>
      </c>
      <c r="D7400" s="13" t="n">
        <v>45892</v>
      </c>
      <c r="E7400" s="2" t="s">
        <v>98</v>
      </c>
      <c r="F7400" s="2" t="s">
        <v>98</v>
      </c>
      <c r="G7400" s="2" t="s">
        <v>111</v>
      </c>
    </row>
    <row r="7401" customFormat="false" ht="15" hidden="false" customHeight="false" outlineLevel="0" collapsed="false">
      <c r="A7401" s="2" t="s">
        <v>12567</v>
      </c>
      <c r="B7401" s="2" t="s">
        <v>1355</v>
      </c>
      <c r="C7401" s="2" t="s">
        <v>5172</v>
      </c>
      <c r="D7401" s="13" t="n">
        <v>46235</v>
      </c>
      <c r="E7401" s="2" t="s">
        <v>98</v>
      </c>
      <c r="F7401" s="2" t="s">
        <v>98</v>
      </c>
      <c r="G7401" s="2" t="s">
        <v>124</v>
      </c>
    </row>
    <row r="7402" customFormat="false" ht="15" hidden="false" customHeight="false" outlineLevel="0" collapsed="false">
      <c r="A7402" s="2" t="s">
        <v>12568</v>
      </c>
      <c r="B7402" s="2" t="s">
        <v>1500</v>
      </c>
      <c r="C7402" s="2" t="s">
        <v>5168</v>
      </c>
      <c r="D7402" s="13" t="n">
        <v>45835</v>
      </c>
      <c r="E7402" s="2" t="s">
        <v>141</v>
      </c>
      <c r="F7402" s="2" t="s">
        <v>98</v>
      </c>
      <c r="G7402" s="2" t="s">
        <v>142</v>
      </c>
    </row>
    <row r="7403" customFormat="false" ht="15" hidden="false" customHeight="false" outlineLevel="0" collapsed="false">
      <c r="A7403" s="2" t="s">
        <v>12569</v>
      </c>
      <c r="B7403" s="2" t="s">
        <v>2573</v>
      </c>
      <c r="C7403" s="2" t="s">
        <v>5190</v>
      </c>
      <c r="D7403" s="13" t="n">
        <v>45471</v>
      </c>
      <c r="E7403" s="2" t="s">
        <v>98</v>
      </c>
      <c r="F7403" s="2" t="s">
        <v>108</v>
      </c>
      <c r="G7403" s="2" t="s">
        <v>115</v>
      </c>
    </row>
    <row r="7404" customFormat="false" ht="15" hidden="false" customHeight="false" outlineLevel="0" collapsed="false">
      <c r="A7404" s="2" t="s">
        <v>12570</v>
      </c>
      <c r="B7404" s="2" t="s">
        <v>3744</v>
      </c>
      <c r="C7404" s="2" t="s">
        <v>5190</v>
      </c>
      <c r="D7404" s="13" t="n">
        <v>46023</v>
      </c>
      <c r="E7404" s="2" t="s">
        <v>98</v>
      </c>
      <c r="F7404" s="2" t="s">
        <v>119</v>
      </c>
      <c r="G7404" s="2" t="s">
        <v>136</v>
      </c>
    </row>
    <row r="7405" customFormat="false" ht="15" hidden="false" customHeight="false" outlineLevel="0" collapsed="false">
      <c r="A7405" s="2" t="s">
        <v>12571</v>
      </c>
      <c r="B7405" s="2" t="s">
        <v>2500</v>
      </c>
      <c r="C7405" s="2" t="s">
        <v>5166</v>
      </c>
      <c r="D7405" s="13" t="n">
        <v>46159</v>
      </c>
      <c r="E7405" s="2" t="s">
        <v>165</v>
      </c>
      <c r="F7405" s="2" t="s">
        <v>114</v>
      </c>
      <c r="G7405" s="2" t="s">
        <v>99</v>
      </c>
    </row>
    <row r="7406" customFormat="false" ht="15" hidden="false" customHeight="false" outlineLevel="0" collapsed="false">
      <c r="A7406" s="2" t="s">
        <v>12572</v>
      </c>
      <c r="B7406" s="2" t="s">
        <v>279</v>
      </c>
      <c r="C7406" s="2" t="s">
        <v>5168</v>
      </c>
      <c r="D7406" s="13" t="n">
        <v>46064</v>
      </c>
      <c r="E7406" s="2" t="s">
        <v>165</v>
      </c>
      <c r="F7406" s="2" t="s">
        <v>98</v>
      </c>
      <c r="G7406" s="2" t="s">
        <v>120</v>
      </c>
    </row>
    <row r="7407" customFormat="false" ht="15" hidden="false" customHeight="false" outlineLevel="0" collapsed="false">
      <c r="A7407" s="2" t="s">
        <v>12573</v>
      </c>
      <c r="B7407" s="2" t="s">
        <v>3646</v>
      </c>
      <c r="C7407" s="2" t="s">
        <v>5172</v>
      </c>
      <c r="D7407" s="13" t="n">
        <v>46208</v>
      </c>
      <c r="E7407" s="2" t="s">
        <v>119</v>
      </c>
      <c r="F7407" s="2" t="s">
        <v>98</v>
      </c>
      <c r="G7407" s="2" t="s">
        <v>99</v>
      </c>
    </row>
    <row r="7408" customFormat="false" ht="15" hidden="false" customHeight="false" outlineLevel="0" collapsed="false">
      <c r="A7408" s="2" t="s">
        <v>12574</v>
      </c>
      <c r="B7408" s="2" t="s">
        <v>4093</v>
      </c>
      <c r="C7408" s="2" t="s">
        <v>5168</v>
      </c>
      <c r="D7408" s="13" t="n">
        <v>45848</v>
      </c>
      <c r="E7408" s="2" t="s">
        <v>165</v>
      </c>
      <c r="F7408" s="2" t="s">
        <v>98</v>
      </c>
      <c r="G7408" s="2" t="s">
        <v>133</v>
      </c>
    </row>
    <row r="7409" customFormat="false" ht="15" hidden="false" customHeight="false" outlineLevel="0" collapsed="false">
      <c r="A7409" s="2" t="s">
        <v>12575</v>
      </c>
      <c r="B7409" s="2" t="s">
        <v>5056</v>
      </c>
      <c r="C7409" s="2" t="s">
        <v>5190</v>
      </c>
      <c r="D7409" s="13" t="n">
        <v>45781</v>
      </c>
      <c r="E7409" s="2" t="s">
        <v>98</v>
      </c>
      <c r="F7409" s="2" t="s">
        <v>98</v>
      </c>
      <c r="G7409" s="2" t="s">
        <v>136</v>
      </c>
    </row>
    <row r="7410" customFormat="false" ht="15" hidden="false" customHeight="false" outlineLevel="0" collapsed="false">
      <c r="A7410" s="2" t="s">
        <v>12576</v>
      </c>
      <c r="B7410" s="2" t="s">
        <v>1040</v>
      </c>
      <c r="C7410" s="2" t="s">
        <v>5168</v>
      </c>
      <c r="D7410" s="13" t="n">
        <v>45541</v>
      </c>
      <c r="E7410" s="2" t="s">
        <v>119</v>
      </c>
      <c r="F7410" s="2" t="s">
        <v>98</v>
      </c>
      <c r="G7410" s="2" t="s">
        <v>133</v>
      </c>
    </row>
    <row r="7411" customFormat="false" ht="15" hidden="false" customHeight="false" outlineLevel="0" collapsed="false">
      <c r="A7411" s="2" t="s">
        <v>12577</v>
      </c>
      <c r="B7411" s="2" t="s">
        <v>5073</v>
      </c>
      <c r="C7411" s="2" t="s">
        <v>5190</v>
      </c>
      <c r="D7411" s="13" t="n">
        <v>45771</v>
      </c>
      <c r="E7411" s="2" t="s">
        <v>98</v>
      </c>
      <c r="F7411" s="2" t="s">
        <v>98</v>
      </c>
      <c r="G7411" s="2" t="s">
        <v>115</v>
      </c>
    </row>
    <row r="7412" customFormat="false" ht="15" hidden="false" customHeight="false" outlineLevel="0" collapsed="false">
      <c r="A7412" s="2" t="s">
        <v>12578</v>
      </c>
      <c r="B7412" s="2" t="s">
        <v>2756</v>
      </c>
      <c r="C7412" s="2" t="s">
        <v>5172</v>
      </c>
      <c r="D7412" s="13" t="n">
        <v>46097</v>
      </c>
      <c r="E7412" s="2" t="s">
        <v>145</v>
      </c>
      <c r="F7412" s="2" t="s">
        <v>98</v>
      </c>
      <c r="G7412" s="2" t="s">
        <v>120</v>
      </c>
    </row>
    <row r="7413" customFormat="false" ht="15" hidden="false" customHeight="false" outlineLevel="0" collapsed="false">
      <c r="A7413" s="2" t="s">
        <v>12579</v>
      </c>
      <c r="B7413" s="2" t="s">
        <v>2808</v>
      </c>
      <c r="C7413" s="2" t="s">
        <v>5164</v>
      </c>
      <c r="D7413" s="13" t="n">
        <v>45780</v>
      </c>
      <c r="E7413" s="2" t="s">
        <v>98</v>
      </c>
      <c r="F7413" s="2" t="s">
        <v>119</v>
      </c>
      <c r="G7413" s="2" t="s">
        <v>133</v>
      </c>
    </row>
    <row r="7414" customFormat="false" ht="15" hidden="false" customHeight="false" outlineLevel="0" collapsed="false">
      <c r="A7414" s="2" t="s">
        <v>12580</v>
      </c>
      <c r="B7414" s="2" t="s">
        <v>694</v>
      </c>
      <c r="C7414" s="2" t="s">
        <v>5164</v>
      </c>
      <c r="D7414" s="13" t="n">
        <v>45957</v>
      </c>
      <c r="E7414" s="2" t="s">
        <v>98</v>
      </c>
      <c r="F7414" s="2" t="s">
        <v>98</v>
      </c>
      <c r="G7414" s="2" t="s">
        <v>120</v>
      </c>
    </row>
    <row r="7415" customFormat="false" ht="15" hidden="false" customHeight="false" outlineLevel="0" collapsed="false">
      <c r="A7415" s="2" t="s">
        <v>12581</v>
      </c>
      <c r="B7415" s="2" t="s">
        <v>2445</v>
      </c>
      <c r="C7415" s="2" t="s">
        <v>5166</v>
      </c>
      <c r="D7415" s="13" t="n">
        <v>45702</v>
      </c>
      <c r="E7415" s="2" t="s">
        <v>141</v>
      </c>
      <c r="F7415" s="2" t="s">
        <v>165</v>
      </c>
      <c r="G7415" s="2" t="s">
        <v>115</v>
      </c>
    </row>
    <row r="7416" customFormat="false" ht="15" hidden="false" customHeight="false" outlineLevel="0" collapsed="false">
      <c r="A7416" s="2" t="s">
        <v>12582</v>
      </c>
      <c r="B7416" s="2" t="s">
        <v>939</v>
      </c>
      <c r="C7416" s="2" t="s">
        <v>5164</v>
      </c>
      <c r="D7416" s="13" t="n">
        <v>45610</v>
      </c>
      <c r="E7416" s="2" t="s">
        <v>98</v>
      </c>
      <c r="F7416" s="2" t="s">
        <v>119</v>
      </c>
      <c r="G7416" s="2" t="s">
        <v>115</v>
      </c>
    </row>
    <row r="7417" customFormat="false" ht="15" hidden="false" customHeight="false" outlineLevel="0" collapsed="false">
      <c r="A7417" s="2" t="s">
        <v>12583</v>
      </c>
      <c r="B7417" s="2" t="s">
        <v>4148</v>
      </c>
      <c r="C7417" s="2" t="s">
        <v>5164</v>
      </c>
      <c r="D7417" s="13" t="n">
        <v>45964</v>
      </c>
      <c r="E7417" s="2" t="s">
        <v>98</v>
      </c>
      <c r="F7417" s="2" t="s">
        <v>108</v>
      </c>
      <c r="G7417" s="2" t="s">
        <v>133</v>
      </c>
    </row>
    <row r="7418" customFormat="false" ht="15" hidden="false" customHeight="false" outlineLevel="0" collapsed="false">
      <c r="A7418" s="2" t="s">
        <v>12584</v>
      </c>
      <c r="B7418" s="2" t="s">
        <v>980</v>
      </c>
      <c r="C7418" s="2" t="s">
        <v>5172</v>
      </c>
      <c r="D7418" s="13" t="n">
        <v>46114</v>
      </c>
      <c r="E7418" s="2" t="s">
        <v>163</v>
      </c>
      <c r="F7418" s="2" t="s">
        <v>98</v>
      </c>
      <c r="G7418" s="2" t="s">
        <v>124</v>
      </c>
    </row>
    <row r="7419" customFormat="false" ht="15" hidden="false" customHeight="false" outlineLevel="0" collapsed="false">
      <c r="A7419" s="2" t="s">
        <v>12585</v>
      </c>
      <c r="B7419" s="2" t="s">
        <v>424</v>
      </c>
      <c r="C7419" s="2" t="s">
        <v>5190</v>
      </c>
      <c r="D7419" s="13" t="n">
        <v>45591</v>
      </c>
      <c r="E7419" s="2" t="s">
        <v>98</v>
      </c>
      <c r="F7419" s="2" t="s">
        <v>98</v>
      </c>
      <c r="G7419" s="2" t="s">
        <v>136</v>
      </c>
    </row>
    <row r="7420" customFormat="false" ht="15" hidden="false" customHeight="false" outlineLevel="0" collapsed="false">
      <c r="A7420" s="2" t="s">
        <v>12586</v>
      </c>
      <c r="B7420" s="2" t="s">
        <v>1008</v>
      </c>
      <c r="C7420" s="2" t="s">
        <v>5172</v>
      </c>
      <c r="D7420" s="13" t="n">
        <v>45596</v>
      </c>
      <c r="E7420" s="2" t="s">
        <v>123</v>
      </c>
      <c r="F7420" s="2" t="s">
        <v>98</v>
      </c>
      <c r="G7420" s="2" t="s">
        <v>111</v>
      </c>
    </row>
    <row r="7421" customFormat="false" ht="15" hidden="false" customHeight="false" outlineLevel="0" collapsed="false">
      <c r="A7421" s="2" t="s">
        <v>12587</v>
      </c>
      <c r="B7421" s="2" t="s">
        <v>1082</v>
      </c>
      <c r="C7421" s="2" t="s">
        <v>5166</v>
      </c>
      <c r="D7421" s="13" t="n">
        <v>45464</v>
      </c>
      <c r="E7421" s="2" t="s">
        <v>145</v>
      </c>
      <c r="F7421" s="2" t="s">
        <v>119</v>
      </c>
      <c r="G7421" s="2" t="s">
        <v>120</v>
      </c>
    </row>
    <row r="7422" customFormat="false" ht="15" hidden="false" customHeight="false" outlineLevel="0" collapsed="false">
      <c r="A7422" s="2" t="s">
        <v>12588</v>
      </c>
      <c r="B7422" s="2" t="s">
        <v>3334</v>
      </c>
      <c r="C7422" s="2" t="s">
        <v>5164</v>
      </c>
      <c r="D7422" s="13" t="n">
        <v>45440</v>
      </c>
      <c r="E7422" s="2" t="s">
        <v>98</v>
      </c>
      <c r="F7422" s="2" t="s">
        <v>98</v>
      </c>
      <c r="G7422" s="2" t="s">
        <v>115</v>
      </c>
    </row>
    <row r="7423" customFormat="false" ht="15" hidden="false" customHeight="false" outlineLevel="0" collapsed="false">
      <c r="A7423" s="2" t="s">
        <v>12589</v>
      </c>
      <c r="B7423" s="2" t="s">
        <v>5012</v>
      </c>
      <c r="C7423" s="2" t="s">
        <v>5190</v>
      </c>
      <c r="D7423" s="13" t="n">
        <v>45889</v>
      </c>
      <c r="E7423" s="2" t="s">
        <v>98</v>
      </c>
      <c r="F7423" s="2" t="s">
        <v>98</v>
      </c>
      <c r="G7423" s="2" t="s">
        <v>115</v>
      </c>
    </row>
    <row r="7424" customFormat="false" ht="15" hidden="false" customHeight="false" outlineLevel="0" collapsed="false">
      <c r="A7424" s="2" t="s">
        <v>12590</v>
      </c>
      <c r="B7424" s="2" t="s">
        <v>1008</v>
      </c>
      <c r="C7424" s="2" t="s">
        <v>5172</v>
      </c>
      <c r="D7424" s="13" t="n">
        <v>45899</v>
      </c>
      <c r="E7424" s="2" t="s">
        <v>123</v>
      </c>
      <c r="F7424" s="2" t="s">
        <v>98</v>
      </c>
      <c r="G7424" s="2" t="s">
        <v>124</v>
      </c>
    </row>
    <row r="7425" customFormat="false" ht="15" hidden="false" customHeight="false" outlineLevel="0" collapsed="false">
      <c r="A7425" s="2" t="s">
        <v>12591</v>
      </c>
      <c r="B7425" s="2" t="s">
        <v>1281</v>
      </c>
      <c r="C7425" s="2" t="s">
        <v>5164</v>
      </c>
      <c r="D7425" s="13" t="n">
        <v>46087</v>
      </c>
      <c r="E7425" s="2" t="s">
        <v>98</v>
      </c>
      <c r="F7425" s="2" t="s">
        <v>145</v>
      </c>
      <c r="G7425" s="2" t="s">
        <v>99</v>
      </c>
    </row>
    <row r="7426" customFormat="false" ht="15" hidden="false" customHeight="false" outlineLevel="0" collapsed="false">
      <c r="A7426" s="2" t="s">
        <v>12592</v>
      </c>
      <c r="B7426" s="2" t="s">
        <v>3878</v>
      </c>
      <c r="C7426" s="2" t="s">
        <v>5190</v>
      </c>
      <c r="D7426" s="13" t="n">
        <v>45709</v>
      </c>
      <c r="E7426" s="2" t="s">
        <v>98</v>
      </c>
      <c r="F7426" s="2" t="s">
        <v>163</v>
      </c>
      <c r="G7426" s="2" t="s">
        <v>99</v>
      </c>
    </row>
    <row r="7427" customFormat="false" ht="15" hidden="false" customHeight="false" outlineLevel="0" collapsed="false">
      <c r="A7427" s="2" t="s">
        <v>12593</v>
      </c>
      <c r="B7427" s="2" t="s">
        <v>2184</v>
      </c>
      <c r="C7427" s="2" t="s">
        <v>5164</v>
      </c>
      <c r="D7427" s="13" t="n">
        <v>45877</v>
      </c>
      <c r="E7427" s="2" t="s">
        <v>98</v>
      </c>
      <c r="F7427" s="2" t="s">
        <v>119</v>
      </c>
      <c r="G7427" s="2" t="s">
        <v>115</v>
      </c>
    </row>
    <row r="7428" customFormat="false" ht="15" hidden="false" customHeight="false" outlineLevel="0" collapsed="false">
      <c r="A7428" s="2" t="s">
        <v>12594</v>
      </c>
      <c r="B7428" s="2" t="s">
        <v>4185</v>
      </c>
      <c r="C7428" s="2" t="s">
        <v>5166</v>
      </c>
      <c r="D7428" s="13" t="n">
        <v>46287</v>
      </c>
      <c r="E7428" s="2" t="s">
        <v>114</v>
      </c>
      <c r="F7428" s="2" t="s">
        <v>123</v>
      </c>
      <c r="G7428" s="2" t="s">
        <v>136</v>
      </c>
    </row>
    <row r="7429" customFormat="false" ht="15" hidden="false" customHeight="false" outlineLevel="0" collapsed="false">
      <c r="A7429" s="2" t="s">
        <v>12595</v>
      </c>
      <c r="B7429" s="2" t="s">
        <v>1577</v>
      </c>
      <c r="C7429" s="2" t="s">
        <v>5164</v>
      </c>
      <c r="D7429" s="13" t="n">
        <v>45836</v>
      </c>
      <c r="E7429" s="2" t="s">
        <v>98</v>
      </c>
      <c r="F7429" s="2" t="s">
        <v>98</v>
      </c>
      <c r="G7429" s="2" t="s">
        <v>136</v>
      </c>
    </row>
    <row r="7430" customFormat="false" ht="15" hidden="false" customHeight="false" outlineLevel="0" collapsed="false">
      <c r="A7430" s="2" t="s">
        <v>12596</v>
      </c>
      <c r="B7430" s="2" t="s">
        <v>4568</v>
      </c>
      <c r="C7430" s="2" t="s">
        <v>5166</v>
      </c>
      <c r="D7430" s="13" t="n">
        <v>45904</v>
      </c>
      <c r="E7430" s="2" t="s">
        <v>141</v>
      </c>
      <c r="F7430" s="2" t="s">
        <v>119</v>
      </c>
      <c r="G7430" s="2" t="s">
        <v>142</v>
      </c>
    </row>
    <row r="7431" customFormat="false" ht="15" hidden="false" customHeight="false" outlineLevel="0" collapsed="false">
      <c r="A7431" s="2" t="s">
        <v>12597</v>
      </c>
      <c r="B7431" s="2" t="s">
        <v>375</v>
      </c>
      <c r="C7431" s="2" t="s">
        <v>5164</v>
      </c>
      <c r="D7431" s="13" t="n">
        <v>46183</v>
      </c>
      <c r="E7431" s="2" t="s">
        <v>98</v>
      </c>
      <c r="F7431" s="2" t="s">
        <v>165</v>
      </c>
      <c r="G7431" s="2" t="s">
        <v>130</v>
      </c>
    </row>
    <row r="7432" customFormat="false" ht="15" hidden="false" customHeight="false" outlineLevel="0" collapsed="false">
      <c r="A7432" s="2" t="s">
        <v>12598</v>
      </c>
      <c r="B7432" s="2" t="s">
        <v>1194</v>
      </c>
      <c r="C7432" s="2" t="s">
        <v>5168</v>
      </c>
      <c r="D7432" s="13" t="n">
        <v>45965</v>
      </c>
      <c r="E7432" s="2" t="s">
        <v>108</v>
      </c>
      <c r="F7432" s="2" t="s">
        <v>98</v>
      </c>
      <c r="G7432" s="2" t="s">
        <v>142</v>
      </c>
    </row>
    <row r="7433" customFormat="false" ht="15" hidden="false" customHeight="false" outlineLevel="0" collapsed="false">
      <c r="A7433" s="2" t="s">
        <v>12599</v>
      </c>
      <c r="B7433" s="2" t="s">
        <v>5134</v>
      </c>
      <c r="C7433" s="2" t="s">
        <v>5168</v>
      </c>
      <c r="D7433" s="13" t="n">
        <v>45670</v>
      </c>
      <c r="E7433" s="2" t="s">
        <v>98</v>
      </c>
      <c r="F7433" s="2" t="s">
        <v>98</v>
      </c>
      <c r="G7433" s="2" t="s">
        <v>115</v>
      </c>
    </row>
    <row r="7434" customFormat="false" ht="15" hidden="false" customHeight="false" outlineLevel="0" collapsed="false">
      <c r="A7434" s="2" t="s">
        <v>12600</v>
      </c>
      <c r="B7434" s="2" t="s">
        <v>1299</v>
      </c>
      <c r="C7434" s="2" t="s">
        <v>5164</v>
      </c>
      <c r="D7434" s="13" t="n">
        <v>45772</v>
      </c>
      <c r="E7434" s="2" t="s">
        <v>98</v>
      </c>
      <c r="F7434" s="2" t="s">
        <v>145</v>
      </c>
      <c r="G7434" s="2" t="s">
        <v>130</v>
      </c>
    </row>
    <row r="7435" customFormat="false" ht="15" hidden="false" customHeight="false" outlineLevel="0" collapsed="false">
      <c r="A7435" s="2" t="s">
        <v>12601</v>
      </c>
      <c r="B7435" s="2" t="s">
        <v>1946</v>
      </c>
      <c r="C7435" s="2" t="s">
        <v>5164</v>
      </c>
      <c r="D7435" s="13" t="n">
        <v>45603</v>
      </c>
      <c r="E7435" s="2" t="s">
        <v>98</v>
      </c>
      <c r="F7435" s="2" t="s">
        <v>128</v>
      </c>
      <c r="G7435" s="2" t="s">
        <v>115</v>
      </c>
    </row>
    <row r="7436" customFormat="false" ht="15" hidden="false" customHeight="false" outlineLevel="0" collapsed="false">
      <c r="A7436" s="2" t="s">
        <v>12602</v>
      </c>
      <c r="B7436" s="2" t="s">
        <v>4530</v>
      </c>
      <c r="C7436" s="2" t="s">
        <v>5168</v>
      </c>
      <c r="D7436" s="13" t="n">
        <v>46068</v>
      </c>
      <c r="E7436" s="2" t="s">
        <v>98</v>
      </c>
      <c r="F7436" s="2" t="s">
        <v>98</v>
      </c>
      <c r="G7436" s="2" t="s">
        <v>99</v>
      </c>
    </row>
    <row r="7437" customFormat="false" ht="15" hidden="false" customHeight="false" outlineLevel="0" collapsed="false">
      <c r="A7437" s="2" t="s">
        <v>12603</v>
      </c>
      <c r="B7437" s="2" t="s">
        <v>5128</v>
      </c>
      <c r="C7437" s="2" t="s">
        <v>5172</v>
      </c>
      <c r="D7437" s="13" t="n">
        <v>45522</v>
      </c>
      <c r="E7437" s="2" t="s">
        <v>98</v>
      </c>
      <c r="F7437" s="2" t="s">
        <v>98</v>
      </c>
      <c r="G7437" s="2" t="s">
        <v>115</v>
      </c>
    </row>
    <row r="7438" customFormat="false" ht="15" hidden="false" customHeight="false" outlineLevel="0" collapsed="false">
      <c r="A7438" s="2" t="s">
        <v>12604</v>
      </c>
      <c r="B7438" s="2" t="s">
        <v>1218</v>
      </c>
      <c r="C7438" s="2" t="s">
        <v>5168</v>
      </c>
      <c r="D7438" s="13" t="n">
        <v>46156</v>
      </c>
      <c r="E7438" s="2" t="s">
        <v>163</v>
      </c>
      <c r="F7438" s="2" t="s">
        <v>98</v>
      </c>
      <c r="G7438" s="2" t="s">
        <v>142</v>
      </c>
    </row>
    <row r="7439" customFormat="false" ht="15" hidden="false" customHeight="false" outlineLevel="0" collapsed="false">
      <c r="A7439" s="2" t="s">
        <v>12605</v>
      </c>
      <c r="B7439" s="2" t="s">
        <v>2863</v>
      </c>
      <c r="C7439" s="2" t="s">
        <v>5168</v>
      </c>
      <c r="D7439" s="13" t="n">
        <v>45752</v>
      </c>
      <c r="E7439" s="2" t="s">
        <v>98</v>
      </c>
      <c r="F7439" s="2" t="s">
        <v>98</v>
      </c>
      <c r="G7439" s="2" t="s">
        <v>142</v>
      </c>
    </row>
    <row r="7440" customFormat="false" ht="15" hidden="false" customHeight="false" outlineLevel="0" collapsed="false">
      <c r="A7440" s="2" t="s">
        <v>12606</v>
      </c>
      <c r="B7440" s="2" t="s">
        <v>1229</v>
      </c>
      <c r="C7440" s="2" t="s">
        <v>5166</v>
      </c>
      <c r="D7440" s="13" t="n">
        <v>45598</v>
      </c>
      <c r="E7440" s="2" t="s">
        <v>98</v>
      </c>
      <c r="F7440" s="2" t="s">
        <v>119</v>
      </c>
      <c r="G7440" s="2" t="s">
        <v>130</v>
      </c>
    </row>
    <row r="7441" customFormat="false" ht="15" hidden="false" customHeight="false" outlineLevel="0" collapsed="false">
      <c r="A7441" s="2" t="s">
        <v>12607</v>
      </c>
      <c r="B7441" s="2" t="s">
        <v>5068</v>
      </c>
      <c r="C7441" s="2" t="s">
        <v>5190</v>
      </c>
      <c r="D7441" s="13" t="n">
        <v>45690</v>
      </c>
      <c r="E7441" s="2" t="s">
        <v>98</v>
      </c>
      <c r="F7441" s="2" t="s">
        <v>98</v>
      </c>
      <c r="G7441" s="2" t="s">
        <v>111</v>
      </c>
    </row>
    <row r="7442" customFormat="false" ht="15" hidden="false" customHeight="false" outlineLevel="0" collapsed="false">
      <c r="A7442" s="2" t="s">
        <v>12608</v>
      </c>
      <c r="B7442" s="2" t="s">
        <v>3023</v>
      </c>
      <c r="C7442" s="2" t="s">
        <v>5164</v>
      </c>
      <c r="D7442" s="13" t="n">
        <v>45677</v>
      </c>
      <c r="E7442" s="2" t="s">
        <v>98</v>
      </c>
      <c r="F7442" s="2" t="s">
        <v>108</v>
      </c>
      <c r="G7442" s="2" t="s">
        <v>133</v>
      </c>
    </row>
    <row r="7443" customFormat="false" ht="15" hidden="false" customHeight="false" outlineLevel="0" collapsed="false">
      <c r="A7443" s="2" t="s">
        <v>12609</v>
      </c>
      <c r="B7443" s="2" t="s">
        <v>3230</v>
      </c>
      <c r="C7443" s="2" t="s">
        <v>5172</v>
      </c>
      <c r="D7443" s="13" t="n">
        <v>45476</v>
      </c>
      <c r="E7443" s="2" t="s">
        <v>114</v>
      </c>
      <c r="F7443" s="2" t="s">
        <v>98</v>
      </c>
      <c r="G7443" s="2" t="s">
        <v>124</v>
      </c>
    </row>
    <row r="7444" customFormat="false" ht="15" hidden="false" customHeight="false" outlineLevel="0" collapsed="false">
      <c r="A7444" s="2" t="s">
        <v>12610</v>
      </c>
      <c r="B7444" s="2" t="s">
        <v>4605</v>
      </c>
      <c r="C7444" s="2" t="s">
        <v>5164</v>
      </c>
      <c r="D7444" s="13" t="n">
        <v>45606</v>
      </c>
      <c r="E7444" s="2" t="s">
        <v>98</v>
      </c>
      <c r="F7444" s="2" t="s">
        <v>139</v>
      </c>
      <c r="G7444" s="2" t="s">
        <v>99</v>
      </c>
    </row>
    <row r="7445" customFormat="false" ht="15" hidden="false" customHeight="false" outlineLevel="0" collapsed="false">
      <c r="A7445" s="2" t="s">
        <v>12611</v>
      </c>
      <c r="B7445" s="2" t="s">
        <v>2214</v>
      </c>
      <c r="C7445" s="2" t="s">
        <v>5164</v>
      </c>
      <c r="D7445" s="13" t="n">
        <v>45834</v>
      </c>
      <c r="E7445" s="2" t="s">
        <v>98</v>
      </c>
      <c r="F7445" s="2" t="s">
        <v>165</v>
      </c>
      <c r="G7445" s="2" t="s">
        <v>133</v>
      </c>
    </row>
    <row r="7446" customFormat="false" ht="15" hidden="false" customHeight="false" outlineLevel="0" collapsed="false">
      <c r="A7446" s="2" t="s">
        <v>12612</v>
      </c>
      <c r="B7446" s="2" t="s">
        <v>4964</v>
      </c>
      <c r="C7446" s="2" t="s">
        <v>5190</v>
      </c>
      <c r="D7446" s="13" t="n">
        <v>45989</v>
      </c>
      <c r="E7446" s="2" t="s">
        <v>98</v>
      </c>
      <c r="F7446" s="2" t="s">
        <v>98</v>
      </c>
      <c r="G7446" s="2" t="s">
        <v>111</v>
      </c>
    </row>
    <row r="7447" customFormat="false" ht="15" hidden="false" customHeight="false" outlineLevel="0" collapsed="false">
      <c r="A7447" s="2" t="s">
        <v>12613</v>
      </c>
      <c r="B7447" s="2" t="s">
        <v>3568</v>
      </c>
      <c r="C7447" s="2" t="s">
        <v>5190</v>
      </c>
      <c r="D7447" s="13" t="n">
        <v>45848</v>
      </c>
      <c r="E7447" s="2" t="s">
        <v>98</v>
      </c>
      <c r="F7447" s="2" t="s">
        <v>108</v>
      </c>
      <c r="G7447" s="2" t="s">
        <v>99</v>
      </c>
    </row>
    <row r="7448" customFormat="false" ht="15" hidden="false" customHeight="false" outlineLevel="0" collapsed="false">
      <c r="A7448" s="2" t="s">
        <v>12614</v>
      </c>
      <c r="B7448" s="2" t="s">
        <v>4866</v>
      </c>
      <c r="C7448" s="2" t="s">
        <v>5164</v>
      </c>
      <c r="D7448" s="13" t="n">
        <v>45888</v>
      </c>
      <c r="E7448" s="2" t="s">
        <v>98</v>
      </c>
      <c r="F7448" s="2" t="s">
        <v>139</v>
      </c>
      <c r="G7448" s="2" t="s">
        <v>142</v>
      </c>
    </row>
    <row r="7449" customFormat="false" ht="15" hidden="false" customHeight="false" outlineLevel="0" collapsed="false">
      <c r="A7449" s="2" t="s">
        <v>12615</v>
      </c>
      <c r="B7449" s="2" t="s">
        <v>1554</v>
      </c>
      <c r="C7449" s="2" t="s">
        <v>5172</v>
      </c>
      <c r="D7449" s="13" t="n">
        <v>46134</v>
      </c>
      <c r="E7449" s="2" t="s">
        <v>108</v>
      </c>
      <c r="F7449" s="2" t="s">
        <v>98</v>
      </c>
      <c r="G7449" s="2" t="s">
        <v>136</v>
      </c>
    </row>
    <row r="7450" customFormat="false" ht="15" hidden="false" customHeight="false" outlineLevel="0" collapsed="false">
      <c r="A7450" s="2" t="s">
        <v>12616</v>
      </c>
      <c r="B7450" s="2" t="s">
        <v>2793</v>
      </c>
      <c r="C7450" s="2" t="s">
        <v>5168</v>
      </c>
      <c r="D7450" s="13" t="n">
        <v>45624</v>
      </c>
      <c r="E7450" s="2" t="s">
        <v>139</v>
      </c>
      <c r="F7450" s="2" t="s">
        <v>98</v>
      </c>
      <c r="G7450" s="2" t="s">
        <v>111</v>
      </c>
    </row>
    <row r="7451" customFormat="false" ht="15" hidden="false" customHeight="false" outlineLevel="0" collapsed="false">
      <c r="A7451" s="2" t="s">
        <v>12617</v>
      </c>
      <c r="B7451" s="2" t="s">
        <v>4489</v>
      </c>
      <c r="C7451" s="2" t="s">
        <v>5164</v>
      </c>
      <c r="D7451" s="13" t="n">
        <v>45726</v>
      </c>
      <c r="E7451" s="2" t="s">
        <v>98</v>
      </c>
      <c r="F7451" s="2" t="s">
        <v>98</v>
      </c>
      <c r="G7451" s="2" t="s">
        <v>136</v>
      </c>
    </row>
    <row r="7452" customFormat="false" ht="15" hidden="false" customHeight="false" outlineLevel="0" collapsed="false">
      <c r="A7452" s="2" t="s">
        <v>12618</v>
      </c>
      <c r="B7452" s="2" t="s">
        <v>1604</v>
      </c>
      <c r="C7452" s="2" t="s">
        <v>5164</v>
      </c>
      <c r="D7452" s="13" t="n">
        <v>45954</v>
      </c>
      <c r="E7452" s="2" t="s">
        <v>98</v>
      </c>
      <c r="F7452" s="2" t="s">
        <v>98</v>
      </c>
      <c r="G7452" s="2" t="s">
        <v>111</v>
      </c>
    </row>
    <row r="7453" customFormat="false" ht="15" hidden="false" customHeight="false" outlineLevel="0" collapsed="false">
      <c r="A7453" s="2" t="s">
        <v>12619</v>
      </c>
      <c r="B7453" s="2" t="s">
        <v>2487</v>
      </c>
      <c r="C7453" s="2" t="s">
        <v>5168</v>
      </c>
      <c r="D7453" s="13" t="n">
        <v>45568</v>
      </c>
      <c r="E7453" s="2" t="s">
        <v>141</v>
      </c>
      <c r="F7453" s="2" t="s">
        <v>98</v>
      </c>
      <c r="G7453" s="2" t="s">
        <v>133</v>
      </c>
    </row>
    <row r="7454" customFormat="false" ht="15" hidden="false" customHeight="false" outlineLevel="0" collapsed="false">
      <c r="A7454" s="2" t="s">
        <v>12620</v>
      </c>
      <c r="B7454" s="2" t="s">
        <v>3535</v>
      </c>
      <c r="C7454" s="2" t="s">
        <v>5190</v>
      </c>
      <c r="D7454" s="13" t="n">
        <v>45842</v>
      </c>
      <c r="E7454" s="2" t="s">
        <v>98</v>
      </c>
      <c r="F7454" s="2" t="s">
        <v>119</v>
      </c>
      <c r="G7454" s="2" t="s">
        <v>124</v>
      </c>
    </row>
    <row r="7455" customFormat="false" ht="15" hidden="false" customHeight="false" outlineLevel="0" collapsed="false">
      <c r="A7455" s="2" t="s">
        <v>12621</v>
      </c>
      <c r="B7455" s="2" t="s">
        <v>5063</v>
      </c>
      <c r="C7455" s="2" t="s">
        <v>5164</v>
      </c>
      <c r="D7455" s="13" t="n">
        <v>45534</v>
      </c>
      <c r="E7455" s="2" t="s">
        <v>98</v>
      </c>
      <c r="F7455" s="2" t="s">
        <v>98</v>
      </c>
      <c r="G7455" s="2" t="s">
        <v>111</v>
      </c>
    </row>
    <row r="7456" customFormat="false" ht="15" hidden="false" customHeight="false" outlineLevel="0" collapsed="false">
      <c r="A7456" s="2" t="s">
        <v>12622</v>
      </c>
      <c r="B7456" s="2" t="s">
        <v>225</v>
      </c>
      <c r="C7456" s="2" t="s">
        <v>5164</v>
      </c>
      <c r="D7456" s="13" t="n">
        <v>45832</v>
      </c>
      <c r="E7456" s="2" t="s">
        <v>98</v>
      </c>
      <c r="F7456" s="2" t="s">
        <v>119</v>
      </c>
      <c r="G7456" s="2" t="s">
        <v>136</v>
      </c>
    </row>
    <row r="7457" customFormat="false" ht="15" hidden="false" customHeight="false" outlineLevel="0" collapsed="false">
      <c r="A7457" s="2" t="s">
        <v>12623</v>
      </c>
      <c r="B7457" s="2" t="s">
        <v>1258</v>
      </c>
      <c r="C7457" s="2" t="s">
        <v>5166</v>
      </c>
      <c r="D7457" s="13" t="n">
        <v>45635</v>
      </c>
      <c r="E7457" s="2" t="s">
        <v>141</v>
      </c>
      <c r="F7457" s="2" t="s">
        <v>128</v>
      </c>
      <c r="G7457" s="2" t="s">
        <v>130</v>
      </c>
    </row>
    <row r="7458" customFormat="false" ht="15" hidden="false" customHeight="false" outlineLevel="0" collapsed="false">
      <c r="A7458" s="2" t="s">
        <v>12624</v>
      </c>
      <c r="B7458" s="2" t="s">
        <v>510</v>
      </c>
      <c r="C7458" s="2" t="s">
        <v>5164</v>
      </c>
      <c r="D7458" s="13" t="n">
        <v>45705</v>
      </c>
      <c r="E7458" s="2" t="s">
        <v>98</v>
      </c>
      <c r="F7458" s="2" t="s">
        <v>98</v>
      </c>
      <c r="G7458" s="2" t="s">
        <v>111</v>
      </c>
    </row>
    <row r="7459" customFormat="false" ht="15" hidden="false" customHeight="false" outlineLevel="0" collapsed="false">
      <c r="A7459" s="2" t="s">
        <v>12625</v>
      </c>
      <c r="B7459" s="2" t="s">
        <v>5035</v>
      </c>
      <c r="C7459" s="2" t="s">
        <v>5190</v>
      </c>
      <c r="D7459" s="13" t="n">
        <v>45911</v>
      </c>
      <c r="E7459" s="2" t="s">
        <v>98</v>
      </c>
      <c r="F7459" s="2" t="s">
        <v>98</v>
      </c>
      <c r="G7459" s="2" t="s">
        <v>133</v>
      </c>
    </row>
    <row r="7460" customFormat="false" ht="15" hidden="false" customHeight="false" outlineLevel="0" collapsed="false">
      <c r="A7460" s="2" t="s">
        <v>12626</v>
      </c>
      <c r="B7460" s="2" t="s">
        <v>5091</v>
      </c>
      <c r="C7460" s="2" t="s">
        <v>5172</v>
      </c>
      <c r="D7460" s="13" t="n">
        <v>45421</v>
      </c>
      <c r="E7460" s="2" t="s">
        <v>98</v>
      </c>
      <c r="F7460" s="2" t="s">
        <v>98</v>
      </c>
      <c r="G7460" s="2" t="s">
        <v>120</v>
      </c>
    </row>
    <row r="7461" customFormat="false" ht="15" hidden="false" customHeight="false" outlineLevel="0" collapsed="false">
      <c r="A7461" s="2" t="s">
        <v>12627</v>
      </c>
      <c r="B7461" s="2" t="s">
        <v>3069</v>
      </c>
      <c r="C7461" s="2" t="s">
        <v>5168</v>
      </c>
      <c r="D7461" s="13" t="n">
        <v>45753</v>
      </c>
      <c r="E7461" s="2" t="s">
        <v>108</v>
      </c>
      <c r="F7461" s="2" t="s">
        <v>98</v>
      </c>
      <c r="G7461" s="2" t="s">
        <v>111</v>
      </c>
    </row>
    <row r="7462" customFormat="false" ht="15" hidden="false" customHeight="false" outlineLevel="0" collapsed="false">
      <c r="A7462" s="2" t="s">
        <v>12628</v>
      </c>
      <c r="B7462" s="2" t="s">
        <v>3188</v>
      </c>
      <c r="C7462" s="2" t="s">
        <v>5164</v>
      </c>
      <c r="D7462" s="13" t="n">
        <v>46151</v>
      </c>
      <c r="E7462" s="2" t="s">
        <v>98</v>
      </c>
      <c r="F7462" s="2" t="s">
        <v>163</v>
      </c>
      <c r="G7462" s="2" t="s">
        <v>109</v>
      </c>
    </row>
    <row r="7463" customFormat="false" ht="15" hidden="false" customHeight="false" outlineLevel="0" collapsed="false">
      <c r="A7463" s="2" t="s">
        <v>12629</v>
      </c>
      <c r="B7463" s="2" t="s">
        <v>2136</v>
      </c>
      <c r="C7463" s="2" t="s">
        <v>5164</v>
      </c>
      <c r="D7463" s="13" t="n">
        <v>45725</v>
      </c>
      <c r="E7463" s="2" t="s">
        <v>98</v>
      </c>
      <c r="F7463" s="2" t="s">
        <v>141</v>
      </c>
      <c r="G7463" s="2" t="s">
        <v>99</v>
      </c>
    </row>
    <row r="7464" customFormat="false" ht="15" hidden="false" customHeight="false" outlineLevel="0" collapsed="false">
      <c r="A7464" s="2" t="s">
        <v>12630</v>
      </c>
      <c r="B7464" s="2" t="s">
        <v>3611</v>
      </c>
      <c r="C7464" s="2" t="s">
        <v>5164</v>
      </c>
      <c r="D7464" s="13" t="n">
        <v>45792</v>
      </c>
      <c r="E7464" s="2" t="s">
        <v>98</v>
      </c>
      <c r="F7464" s="2" t="s">
        <v>145</v>
      </c>
      <c r="G7464" s="2" t="s">
        <v>99</v>
      </c>
    </row>
    <row r="7465" customFormat="false" ht="15" hidden="false" customHeight="false" outlineLevel="0" collapsed="false">
      <c r="A7465" s="2" t="s">
        <v>12631</v>
      </c>
      <c r="B7465" s="2" t="s">
        <v>2392</v>
      </c>
      <c r="C7465" s="2" t="s">
        <v>5164</v>
      </c>
      <c r="D7465" s="13" t="n">
        <v>45932</v>
      </c>
      <c r="E7465" s="2" t="s">
        <v>98</v>
      </c>
      <c r="F7465" s="2" t="s">
        <v>98</v>
      </c>
      <c r="G7465" s="2" t="s">
        <v>99</v>
      </c>
    </row>
    <row r="7466" customFormat="false" ht="15" hidden="false" customHeight="false" outlineLevel="0" collapsed="false">
      <c r="A7466" s="2" t="s">
        <v>12632</v>
      </c>
      <c r="B7466" s="2" t="s">
        <v>2361</v>
      </c>
      <c r="C7466" s="2" t="s">
        <v>5166</v>
      </c>
      <c r="D7466" s="13" t="n">
        <v>46081</v>
      </c>
      <c r="E7466" s="2" t="s">
        <v>98</v>
      </c>
      <c r="F7466" s="2" t="s">
        <v>108</v>
      </c>
      <c r="G7466" s="2" t="s">
        <v>124</v>
      </c>
    </row>
    <row r="7467" customFormat="false" ht="15" hidden="false" customHeight="false" outlineLevel="0" collapsed="false">
      <c r="A7467" s="2" t="s">
        <v>12633</v>
      </c>
      <c r="B7467" s="2" t="s">
        <v>4077</v>
      </c>
      <c r="C7467" s="2" t="s">
        <v>5166</v>
      </c>
      <c r="D7467" s="13" t="n">
        <v>45444</v>
      </c>
      <c r="E7467" s="2" t="s">
        <v>119</v>
      </c>
      <c r="F7467" s="2" t="s">
        <v>123</v>
      </c>
      <c r="G7467" s="2" t="s">
        <v>130</v>
      </c>
    </row>
    <row r="7468" customFormat="false" ht="15" hidden="false" customHeight="false" outlineLevel="0" collapsed="false">
      <c r="A7468" s="2" t="s">
        <v>12634</v>
      </c>
      <c r="B7468" s="2" t="s">
        <v>4062</v>
      </c>
      <c r="C7468" s="2" t="s">
        <v>5190</v>
      </c>
      <c r="D7468" s="13" t="n">
        <v>45835</v>
      </c>
      <c r="E7468" s="2" t="s">
        <v>98</v>
      </c>
      <c r="F7468" s="2" t="s">
        <v>98</v>
      </c>
      <c r="G7468" s="2" t="s">
        <v>130</v>
      </c>
    </row>
    <row r="7469" customFormat="false" ht="15" hidden="false" customHeight="false" outlineLevel="0" collapsed="false">
      <c r="A7469" s="2" t="s">
        <v>12635</v>
      </c>
      <c r="B7469" s="2" t="s">
        <v>4849</v>
      </c>
      <c r="C7469" s="2" t="s">
        <v>5168</v>
      </c>
      <c r="D7469" s="13" t="n">
        <v>45904</v>
      </c>
      <c r="E7469" s="2" t="s">
        <v>123</v>
      </c>
      <c r="F7469" s="2" t="s">
        <v>98</v>
      </c>
      <c r="G7469" s="2" t="s">
        <v>130</v>
      </c>
    </row>
    <row r="7470" customFormat="false" ht="15" hidden="false" customHeight="false" outlineLevel="0" collapsed="false">
      <c r="A7470" s="2" t="s">
        <v>12636</v>
      </c>
      <c r="B7470" s="2" t="s">
        <v>680</v>
      </c>
      <c r="C7470" s="2" t="s">
        <v>5164</v>
      </c>
      <c r="D7470" s="13" t="n">
        <v>45891</v>
      </c>
      <c r="E7470" s="2" t="s">
        <v>98</v>
      </c>
      <c r="F7470" s="2" t="s">
        <v>128</v>
      </c>
      <c r="G7470" s="2" t="s">
        <v>130</v>
      </c>
    </row>
    <row r="7471" customFormat="false" ht="15" hidden="false" customHeight="false" outlineLevel="0" collapsed="false">
      <c r="A7471" s="2" t="s">
        <v>12637</v>
      </c>
      <c r="B7471" s="2" t="s">
        <v>3645</v>
      </c>
      <c r="C7471" s="2" t="s">
        <v>5168</v>
      </c>
      <c r="D7471" s="13" t="n">
        <v>45779</v>
      </c>
      <c r="E7471" s="2" t="s">
        <v>141</v>
      </c>
      <c r="F7471" s="2" t="s">
        <v>98</v>
      </c>
      <c r="G7471" s="2" t="s">
        <v>130</v>
      </c>
    </row>
    <row r="7472" customFormat="false" ht="15" hidden="false" customHeight="false" outlineLevel="0" collapsed="false">
      <c r="A7472" s="2" t="s">
        <v>12638</v>
      </c>
      <c r="B7472" s="2" t="s">
        <v>5064</v>
      </c>
      <c r="C7472" s="2" t="s">
        <v>5172</v>
      </c>
      <c r="D7472" s="13" t="n">
        <v>45764</v>
      </c>
      <c r="E7472" s="2" t="s">
        <v>98</v>
      </c>
      <c r="F7472" s="2" t="s">
        <v>98</v>
      </c>
      <c r="G7472" s="2" t="s">
        <v>109</v>
      </c>
    </row>
    <row r="7473" customFormat="false" ht="15" hidden="false" customHeight="false" outlineLevel="0" collapsed="false">
      <c r="A7473" s="2" t="s">
        <v>12639</v>
      </c>
      <c r="B7473" s="2" t="s">
        <v>5124</v>
      </c>
      <c r="C7473" s="2" t="s">
        <v>5172</v>
      </c>
      <c r="D7473" s="13" t="n">
        <v>45811</v>
      </c>
      <c r="E7473" s="2" t="s">
        <v>98</v>
      </c>
      <c r="F7473" s="2" t="s">
        <v>98</v>
      </c>
      <c r="G7473" s="2" t="s">
        <v>136</v>
      </c>
    </row>
    <row r="7474" customFormat="false" ht="15" hidden="false" customHeight="false" outlineLevel="0" collapsed="false">
      <c r="A7474" s="2" t="s">
        <v>12640</v>
      </c>
      <c r="B7474" s="2" t="s">
        <v>5139</v>
      </c>
      <c r="C7474" s="2" t="s">
        <v>5190</v>
      </c>
      <c r="D7474" s="13" t="n">
        <v>45539</v>
      </c>
      <c r="E7474" s="2" t="s">
        <v>98</v>
      </c>
      <c r="F7474" s="2" t="s">
        <v>98</v>
      </c>
      <c r="G7474" s="2" t="s">
        <v>115</v>
      </c>
    </row>
    <row r="7475" customFormat="false" ht="15" hidden="false" customHeight="false" outlineLevel="0" collapsed="false">
      <c r="A7475" s="2" t="s">
        <v>12641</v>
      </c>
      <c r="B7475" s="2" t="s">
        <v>2121</v>
      </c>
      <c r="C7475" s="2" t="s">
        <v>5168</v>
      </c>
      <c r="D7475" s="13" t="n">
        <v>45861</v>
      </c>
      <c r="E7475" s="2" t="s">
        <v>114</v>
      </c>
      <c r="F7475" s="2" t="s">
        <v>98</v>
      </c>
      <c r="G7475" s="2" t="s">
        <v>136</v>
      </c>
    </row>
    <row r="7476" customFormat="false" ht="15" hidden="false" customHeight="false" outlineLevel="0" collapsed="false">
      <c r="A7476" s="2" t="s">
        <v>12642</v>
      </c>
      <c r="B7476" s="2" t="s">
        <v>1923</v>
      </c>
      <c r="C7476" s="2" t="s">
        <v>5168</v>
      </c>
      <c r="D7476" s="13" t="n">
        <v>45603</v>
      </c>
      <c r="E7476" s="2" t="s">
        <v>108</v>
      </c>
      <c r="F7476" s="2" t="s">
        <v>98</v>
      </c>
      <c r="G7476" s="2" t="s">
        <v>142</v>
      </c>
    </row>
    <row r="7477" customFormat="false" ht="15" hidden="false" customHeight="false" outlineLevel="0" collapsed="false">
      <c r="A7477" s="2" t="s">
        <v>12643</v>
      </c>
      <c r="B7477" s="2" t="s">
        <v>4996</v>
      </c>
      <c r="C7477" s="2" t="s">
        <v>5172</v>
      </c>
      <c r="D7477" s="13" t="n">
        <v>45955</v>
      </c>
      <c r="E7477" s="2" t="s">
        <v>98</v>
      </c>
      <c r="F7477" s="2" t="s">
        <v>98</v>
      </c>
      <c r="G7477" s="2" t="s">
        <v>120</v>
      </c>
    </row>
    <row r="7478" customFormat="false" ht="15" hidden="false" customHeight="false" outlineLevel="0" collapsed="false">
      <c r="A7478" s="2" t="s">
        <v>12644</v>
      </c>
      <c r="B7478" s="2" t="s">
        <v>3544</v>
      </c>
      <c r="C7478" s="2" t="s">
        <v>5164</v>
      </c>
      <c r="D7478" s="13" t="n">
        <v>45414</v>
      </c>
      <c r="E7478" s="2" t="s">
        <v>98</v>
      </c>
      <c r="F7478" s="2" t="s">
        <v>119</v>
      </c>
      <c r="G7478" s="2" t="s">
        <v>109</v>
      </c>
    </row>
    <row r="7479" customFormat="false" ht="15" hidden="false" customHeight="false" outlineLevel="0" collapsed="false">
      <c r="A7479" s="2" t="s">
        <v>12645</v>
      </c>
      <c r="B7479" s="2" t="s">
        <v>1199</v>
      </c>
      <c r="C7479" s="2" t="s">
        <v>5164</v>
      </c>
      <c r="D7479" s="13" t="n">
        <v>46162</v>
      </c>
      <c r="E7479" s="2" t="s">
        <v>98</v>
      </c>
      <c r="F7479" s="2" t="s">
        <v>98</v>
      </c>
      <c r="G7479" s="2" t="s">
        <v>99</v>
      </c>
    </row>
    <row r="7480" customFormat="false" ht="15" hidden="false" customHeight="false" outlineLevel="0" collapsed="false">
      <c r="A7480" s="2" t="s">
        <v>12646</v>
      </c>
      <c r="B7480" s="2" t="s">
        <v>795</v>
      </c>
      <c r="C7480" s="2" t="s">
        <v>5190</v>
      </c>
      <c r="D7480" s="13" t="n">
        <v>46270</v>
      </c>
      <c r="E7480" s="2" t="s">
        <v>98</v>
      </c>
      <c r="F7480" s="2" t="s">
        <v>98</v>
      </c>
      <c r="G7480" s="2" t="s">
        <v>111</v>
      </c>
    </row>
    <row r="7481" customFormat="false" ht="15" hidden="false" customHeight="false" outlineLevel="0" collapsed="false">
      <c r="A7481" s="2" t="s">
        <v>12647</v>
      </c>
      <c r="B7481" s="2" t="s">
        <v>4871</v>
      </c>
      <c r="C7481" s="2" t="s">
        <v>5172</v>
      </c>
      <c r="D7481" s="13" t="n">
        <v>46135</v>
      </c>
      <c r="E7481" s="2" t="s">
        <v>141</v>
      </c>
      <c r="F7481" s="2" t="s">
        <v>98</v>
      </c>
      <c r="G7481" s="2" t="s">
        <v>124</v>
      </c>
    </row>
    <row r="7482" customFormat="false" ht="15" hidden="false" customHeight="false" outlineLevel="0" collapsed="false">
      <c r="A7482" s="2" t="s">
        <v>12648</v>
      </c>
      <c r="B7482" s="2" t="s">
        <v>2743</v>
      </c>
      <c r="C7482" s="2" t="s">
        <v>5164</v>
      </c>
      <c r="D7482" s="13" t="n">
        <v>45552</v>
      </c>
      <c r="E7482" s="2" t="s">
        <v>98</v>
      </c>
      <c r="F7482" s="2" t="s">
        <v>123</v>
      </c>
      <c r="G7482" s="2" t="s">
        <v>133</v>
      </c>
    </row>
    <row r="7483" customFormat="false" ht="15" hidden="false" customHeight="false" outlineLevel="0" collapsed="false">
      <c r="A7483" s="2" t="s">
        <v>12649</v>
      </c>
      <c r="B7483" s="2" t="s">
        <v>723</v>
      </c>
      <c r="C7483" s="2" t="s">
        <v>5190</v>
      </c>
      <c r="D7483" s="13" t="n">
        <v>45705</v>
      </c>
      <c r="E7483" s="2" t="s">
        <v>98</v>
      </c>
      <c r="F7483" s="2" t="s">
        <v>98</v>
      </c>
      <c r="G7483" s="2" t="s">
        <v>133</v>
      </c>
    </row>
    <row r="7484" customFormat="false" ht="15" hidden="false" customHeight="false" outlineLevel="0" collapsed="false">
      <c r="A7484" s="2" t="s">
        <v>12650</v>
      </c>
      <c r="B7484" s="2" t="s">
        <v>3506</v>
      </c>
      <c r="C7484" s="2" t="s">
        <v>5166</v>
      </c>
      <c r="D7484" s="13" t="n">
        <v>46204</v>
      </c>
      <c r="E7484" s="2" t="s">
        <v>98</v>
      </c>
      <c r="F7484" s="2" t="s">
        <v>119</v>
      </c>
      <c r="G7484" s="2" t="s">
        <v>136</v>
      </c>
    </row>
    <row r="7485" customFormat="false" ht="15" hidden="false" customHeight="false" outlineLevel="0" collapsed="false">
      <c r="A7485" s="2" t="s">
        <v>12651</v>
      </c>
      <c r="B7485" s="2" t="s">
        <v>4640</v>
      </c>
      <c r="C7485" s="2" t="s">
        <v>5168</v>
      </c>
      <c r="D7485" s="13" t="n">
        <v>45546</v>
      </c>
      <c r="E7485" s="2" t="s">
        <v>165</v>
      </c>
      <c r="F7485" s="2" t="s">
        <v>98</v>
      </c>
      <c r="G7485" s="2" t="s">
        <v>111</v>
      </c>
    </row>
    <row r="7486" customFormat="false" ht="15" hidden="false" customHeight="false" outlineLevel="0" collapsed="false">
      <c r="A7486" s="2" t="s">
        <v>12652</v>
      </c>
      <c r="B7486" s="2" t="s">
        <v>1694</v>
      </c>
      <c r="C7486" s="2" t="s">
        <v>5190</v>
      </c>
      <c r="D7486" s="13" t="n">
        <v>45670</v>
      </c>
      <c r="E7486" s="2" t="s">
        <v>98</v>
      </c>
      <c r="F7486" s="2" t="s">
        <v>114</v>
      </c>
      <c r="G7486" s="2" t="s">
        <v>124</v>
      </c>
    </row>
    <row r="7487" customFormat="false" ht="15" hidden="false" customHeight="false" outlineLevel="0" collapsed="false">
      <c r="A7487" s="2" t="s">
        <v>12653</v>
      </c>
      <c r="B7487" s="2" t="s">
        <v>2799</v>
      </c>
      <c r="C7487" s="2" t="s">
        <v>5190</v>
      </c>
      <c r="D7487" s="13" t="n">
        <v>46007</v>
      </c>
      <c r="E7487" s="2" t="s">
        <v>98</v>
      </c>
      <c r="F7487" s="2" t="s">
        <v>98</v>
      </c>
      <c r="G7487" s="2" t="s">
        <v>111</v>
      </c>
    </row>
    <row r="7488" customFormat="false" ht="15" hidden="false" customHeight="false" outlineLevel="0" collapsed="false">
      <c r="A7488" s="2" t="s">
        <v>12654</v>
      </c>
      <c r="B7488" s="2" t="s">
        <v>3957</v>
      </c>
      <c r="C7488" s="2" t="s">
        <v>5168</v>
      </c>
      <c r="D7488" s="13" t="n">
        <v>46047</v>
      </c>
      <c r="E7488" s="2" t="s">
        <v>108</v>
      </c>
      <c r="F7488" s="2" t="s">
        <v>98</v>
      </c>
      <c r="G7488" s="2" t="s">
        <v>109</v>
      </c>
    </row>
    <row r="7489" customFormat="false" ht="15" hidden="false" customHeight="false" outlineLevel="0" collapsed="false">
      <c r="A7489" s="2" t="s">
        <v>12655</v>
      </c>
      <c r="B7489" s="2" t="s">
        <v>3438</v>
      </c>
      <c r="C7489" s="2" t="s">
        <v>5166</v>
      </c>
      <c r="D7489" s="13" t="n">
        <v>46090</v>
      </c>
      <c r="E7489" s="2" t="s">
        <v>114</v>
      </c>
      <c r="F7489" s="2" t="s">
        <v>139</v>
      </c>
      <c r="G7489" s="2" t="s">
        <v>115</v>
      </c>
    </row>
    <row r="7490" customFormat="false" ht="15" hidden="false" customHeight="false" outlineLevel="0" collapsed="false">
      <c r="A7490" s="2" t="s">
        <v>12656</v>
      </c>
      <c r="B7490" s="2" t="s">
        <v>4993</v>
      </c>
      <c r="C7490" s="2" t="s">
        <v>5190</v>
      </c>
      <c r="D7490" s="13" t="n">
        <v>45398</v>
      </c>
      <c r="E7490" s="2" t="s">
        <v>98</v>
      </c>
      <c r="F7490" s="2" t="s">
        <v>98</v>
      </c>
      <c r="G7490" s="2" t="s">
        <v>115</v>
      </c>
    </row>
    <row r="7491" customFormat="false" ht="15" hidden="false" customHeight="false" outlineLevel="0" collapsed="false">
      <c r="A7491" s="2" t="s">
        <v>12657</v>
      </c>
      <c r="B7491" s="2" t="s">
        <v>2516</v>
      </c>
      <c r="C7491" s="2" t="s">
        <v>5190</v>
      </c>
      <c r="D7491" s="13" t="n">
        <v>46157</v>
      </c>
      <c r="E7491" s="2" t="s">
        <v>98</v>
      </c>
      <c r="F7491" s="2" t="s">
        <v>165</v>
      </c>
      <c r="G7491" s="2" t="s">
        <v>111</v>
      </c>
    </row>
    <row r="7492" customFormat="false" ht="15" hidden="false" customHeight="false" outlineLevel="0" collapsed="false">
      <c r="A7492" s="2" t="s">
        <v>12658</v>
      </c>
      <c r="B7492" s="2" t="s">
        <v>1155</v>
      </c>
      <c r="C7492" s="2" t="s">
        <v>5168</v>
      </c>
      <c r="D7492" s="13" t="n">
        <v>45800</v>
      </c>
      <c r="E7492" s="2" t="s">
        <v>98</v>
      </c>
      <c r="F7492" s="2" t="s">
        <v>98</v>
      </c>
      <c r="G7492" s="2" t="s">
        <v>133</v>
      </c>
    </row>
    <row r="7493" customFormat="false" ht="15" hidden="false" customHeight="false" outlineLevel="0" collapsed="false">
      <c r="A7493" s="2" t="s">
        <v>12659</v>
      </c>
      <c r="B7493" s="2" t="s">
        <v>1106</v>
      </c>
      <c r="C7493" s="2" t="s">
        <v>5190</v>
      </c>
      <c r="D7493" s="13" t="n">
        <v>45998</v>
      </c>
      <c r="E7493" s="2" t="s">
        <v>98</v>
      </c>
      <c r="F7493" s="2" t="s">
        <v>119</v>
      </c>
      <c r="G7493" s="2" t="s">
        <v>99</v>
      </c>
    </row>
    <row r="7494" customFormat="false" ht="15" hidden="false" customHeight="false" outlineLevel="0" collapsed="false">
      <c r="A7494" s="2" t="s">
        <v>12660</v>
      </c>
      <c r="B7494" s="2" t="s">
        <v>789</v>
      </c>
      <c r="C7494" s="2" t="s">
        <v>5168</v>
      </c>
      <c r="D7494" s="13" t="n">
        <v>45683</v>
      </c>
      <c r="E7494" s="2" t="s">
        <v>119</v>
      </c>
      <c r="F7494" s="2" t="s">
        <v>98</v>
      </c>
      <c r="G7494" s="2" t="s">
        <v>130</v>
      </c>
    </row>
    <row r="7495" customFormat="false" ht="15" hidden="false" customHeight="false" outlineLevel="0" collapsed="false">
      <c r="A7495" s="2" t="s">
        <v>12661</v>
      </c>
      <c r="B7495" s="2" t="s">
        <v>2559</v>
      </c>
      <c r="C7495" s="2" t="s">
        <v>5166</v>
      </c>
      <c r="D7495" s="13" t="n">
        <v>46224</v>
      </c>
      <c r="E7495" s="2" t="s">
        <v>123</v>
      </c>
      <c r="F7495" s="2" t="s">
        <v>128</v>
      </c>
      <c r="G7495" s="2" t="s">
        <v>111</v>
      </c>
    </row>
    <row r="7496" customFormat="false" ht="15" hidden="false" customHeight="false" outlineLevel="0" collapsed="false">
      <c r="A7496" s="2" t="s">
        <v>12662</v>
      </c>
      <c r="B7496" s="2" t="s">
        <v>1378</v>
      </c>
      <c r="C7496" s="2" t="s">
        <v>5166</v>
      </c>
      <c r="D7496" s="13" t="n">
        <v>45843</v>
      </c>
      <c r="E7496" s="2" t="s">
        <v>165</v>
      </c>
      <c r="F7496" s="2" t="s">
        <v>141</v>
      </c>
      <c r="G7496" s="2" t="s">
        <v>124</v>
      </c>
    </row>
    <row r="7497" customFormat="false" ht="15" hidden="false" customHeight="false" outlineLevel="0" collapsed="false">
      <c r="A7497" s="2" t="s">
        <v>12663</v>
      </c>
      <c r="B7497" s="2" t="s">
        <v>2673</v>
      </c>
      <c r="C7497" s="2" t="s">
        <v>5166</v>
      </c>
      <c r="D7497" s="13" t="n">
        <v>45968</v>
      </c>
      <c r="E7497" s="2" t="s">
        <v>114</v>
      </c>
      <c r="F7497" s="2" t="s">
        <v>165</v>
      </c>
      <c r="G7497" s="2" t="s">
        <v>136</v>
      </c>
    </row>
    <row r="7498" customFormat="false" ht="15" hidden="false" customHeight="false" outlineLevel="0" collapsed="false">
      <c r="A7498" s="2" t="s">
        <v>12664</v>
      </c>
      <c r="B7498" s="2" t="s">
        <v>939</v>
      </c>
      <c r="C7498" s="2" t="s">
        <v>5164</v>
      </c>
      <c r="D7498" s="13" t="n">
        <v>45898</v>
      </c>
      <c r="E7498" s="2" t="s">
        <v>98</v>
      </c>
      <c r="F7498" s="2" t="s">
        <v>119</v>
      </c>
      <c r="G7498" s="2" t="s">
        <v>142</v>
      </c>
    </row>
    <row r="7499" customFormat="false" ht="15" hidden="false" customHeight="false" outlineLevel="0" collapsed="false">
      <c r="A7499" s="2" t="s">
        <v>12665</v>
      </c>
      <c r="B7499" s="2" t="s">
        <v>2238</v>
      </c>
      <c r="C7499" s="2" t="s">
        <v>5164</v>
      </c>
      <c r="D7499" s="13" t="n">
        <v>45602</v>
      </c>
      <c r="E7499" s="2" t="s">
        <v>98</v>
      </c>
      <c r="F7499" s="2" t="s">
        <v>98</v>
      </c>
      <c r="G7499" s="2" t="s">
        <v>136</v>
      </c>
    </row>
    <row r="7500" customFormat="false" ht="15" hidden="false" customHeight="false" outlineLevel="0" collapsed="false">
      <c r="A7500" s="2" t="s">
        <v>12666</v>
      </c>
      <c r="B7500" s="2" t="s">
        <v>4585</v>
      </c>
      <c r="C7500" s="2" t="s">
        <v>5190</v>
      </c>
      <c r="D7500" s="13" t="n">
        <v>45481</v>
      </c>
      <c r="E7500" s="2" t="s">
        <v>98</v>
      </c>
      <c r="F7500" s="2" t="s">
        <v>104</v>
      </c>
      <c r="G7500" s="2" t="s">
        <v>133</v>
      </c>
    </row>
    <row r="7501" customFormat="false" ht="15" hidden="false" customHeight="false" outlineLevel="0" collapsed="false">
      <c r="A7501" s="2" t="s">
        <v>12667</v>
      </c>
      <c r="B7501" s="2" t="s">
        <v>5029</v>
      </c>
      <c r="C7501" s="2" t="s">
        <v>5190</v>
      </c>
      <c r="D7501" s="13" t="n">
        <v>45882</v>
      </c>
      <c r="E7501" s="2" t="s">
        <v>98</v>
      </c>
      <c r="F7501" s="2" t="s">
        <v>98</v>
      </c>
      <c r="G7501" s="2" t="s">
        <v>115</v>
      </c>
    </row>
    <row r="7502" customFormat="false" ht="15" hidden="false" customHeight="false" outlineLevel="0" collapsed="false">
      <c r="A7502" s="2" t="s">
        <v>12668</v>
      </c>
      <c r="B7502" s="2" t="s">
        <v>5091</v>
      </c>
      <c r="C7502" s="2" t="s">
        <v>5190</v>
      </c>
      <c r="D7502" s="13" t="n">
        <v>45963</v>
      </c>
      <c r="E7502" s="2" t="s">
        <v>98</v>
      </c>
      <c r="F7502" s="2" t="s">
        <v>98</v>
      </c>
      <c r="G7502" s="2" t="s">
        <v>120</v>
      </c>
    </row>
    <row r="7503" customFormat="false" ht="15" hidden="false" customHeight="false" outlineLevel="0" collapsed="false">
      <c r="A7503" s="2" t="s">
        <v>12669</v>
      </c>
      <c r="B7503" s="2" t="s">
        <v>2053</v>
      </c>
      <c r="C7503" s="2" t="s">
        <v>5164</v>
      </c>
      <c r="D7503" s="13" t="n">
        <v>45929</v>
      </c>
      <c r="E7503" s="2" t="s">
        <v>98</v>
      </c>
      <c r="F7503" s="2" t="s">
        <v>108</v>
      </c>
      <c r="G7503" s="2" t="s">
        <v>120</v>
      </c>
    </row>
    <row r="7504" customFormat="false" ht="15" hidden="false" customHeight="false" outlineLevel="0" collapsed="false">
      <c r="A7504" s="2" t="s">
        <v>12670</v>
      </c>
      <c r="B7504" s="2" t="s">
        <v>5111</v>
      </c>
      <c r="C7504" s="2" t="s">
        <v>5190</v>
      </c>
      <c r="D7504" s="13" t="n">
        <v>45973</v>
      </c>
      <c r="E7504" s="2" t="s">
        <v>98</v>
      </c>
      <c r="F7504" s="2" t="s">
        <v>98</v>
      </c>
      <c r="G7504" s="2" t="s">
        <v>142</v>
      </c>
    </row>
    <row r="7505" customFormat="false" ht="15" hidden="false" customHeight="false" outlineLevel="0" collapsed="false">
      <c r="A7505" s="2" t="s">
        <v>12671</v>
      </c>
      <c r="B7505" s="2" t="s">
        <v>154</v>
      </c>
      <c r="C7505" s="2" t="s">
        <v>5168</v>
      </c>
      <c r="D7505" s="13" t="n">
        <v>45598</v>
      </c>
      <c r="E7505" s="2" t="s">
        <v>98</v>
      </c>
      <c r="F7505" s="2" t="s">
        <v>98</v>
      </c>
      <c r="G7505" s="2" t="s">
        <v>120</v>
      </c>
    </row>
    <row r="7506" customFormat="false" ht="15" hidden="false" customHeight="false" outlineLevel="0" collapsed="false">
      <c r="A7506" s="2" t="s">
        <v>12672</v>
      </c>
      <c r="B7506" s="2" t="s">
        <v>1997</v>
      </c>
      <c r="C7506" s="2" t="s">
        <v>5190</v>
      </c>
      <c r="D7506" s="13" t="n">
        <v>45873</v>
      </c>
      <c r="E7506" s="2" t="s">
        <v>98</v>
      </c>
      <c r="F7506" s="2" t="s">
        <v>119</v>
      </c>
      <c r="G7506" s="2" t="s">
        <v>120</v>
      </c>
    </row>
    <row r="7507" customFormat="false" ht="15" hidden="false" customHeight="false" outlineLevel="0" collapsed="false">
      <c r="A7507" s="2" t="s">
        <v>12673</v>
      </c>
      <c r="B7507" s="2" t="s">
        <v>3741</v>
      </c>
      <c r="C7507" s="2" t="s">
        <v>5190</v>
      </c>
      <c r="D7507" s="13" t="n">
        <v>45843</v>
      </c>
      <c r="E7507" s="2" t="s">
        <v>98</v>
      </c>
      <c r="F7507" s="2" t="s">
        <v>145</v>
      </c>
      <c r="G7507" s="2" t="s">
        <v>120</v>
      </c>
    </row>
    <row r="7508" customFormat="false" ht="15" hidden="false" customHeight="false" outlineLevel="0" collapsed="false">
      <c r="A7508" s="2" t="s">
        <v>12674</v>
      </c>
      <c r="B7508" s="2" t="s">
        <v>3751</v>
      </c>
      <c r="C7508" s="2" t="s">
        <v>5166</v>
      </c>
      <c r="D7508" s="13" t="n">
        <v>45944</v>
      </c>
      <c r="E7508" s="2" t="s">
        <v>104</v>
      </c>
      <c r="F7508" s="2" t="s">
        <v>128</v>
      </c>
      <c r="G7508" s="2" t="s">
        <v>136</v>
      </c>
    </row>
    <row r="7509" customFormat="false" ht="15" hidden="false" customHeight="false" outlineLevel="0" collapsed="false">
      <c r="A7509" s="2" t="s">
        <v>12675</v>
      </c>
      <c r="B7509" s="2" t="s">
        <v>3884</v>
      </c>
      <c r="C7509" s="2" t="s">
        <v>5164</v>
      </c>
      <c r="D7509" s="13" t="n">
        <v>45936</v>
      </c>
      <c r="E7509" s="2" t="s">
        <v>98</v>
      </c>
      <c r="F7509" s="2" t="s">
        <v>123</v>
      </c>
      <c r="G7509" s="2" t="s">
        <v>99</v>
      </c>
    </row>
    <row r="7510" customFormat="false" ht="15" hidden="false" customHeight="false" outlineLevel="0" collapsed="false">
      <c r="A7510" s="2" t="s">
        <v>12676</v>
      </c>
      <c r="B7510" s="2" t="s">
        <v>4487</v>
      </c>
      <c r="C7510" s="2" t="s">
        <v>5164</v>
      </c>
      <c r="D7510" s="13" t="n">
        <v>45647</v>
      </c>
      <c r="E7510" s="2" t="s">
        <v>98</v>
      </c>
      <c r="F7510" s="2" t="s">
        <v>119</v>
      </c>
      <c r="G7510" s="2" t="s">
        <v>115</v>
      </c>
    </row>
    <row r="7511" customFormat="false" ht="15" hidden="false" customHeight="false" outlineLevel="0" collapsed="false">
      <c r="A7511" s="2" t="s">
        <v>12677</v>
      </c>
      <c r="B7511" s="2" t="s">
        <v>4950</v>
      </c>
      <c r="C7511" s="2" t="s">
        <v>5172</v>
      </c>
      <c r="D7511" s="13" t="n">
        <v>45787</v>
      </c>
      <c r="E7511" s="2" t="s">
        <v>98</v>
      </c>
      <c r="F7511" s="2" t="s">
        <v>98</v>
      </c>
      <c r="G7511" s="2" t="s">
        <v>109</v>
      </c>
    </row>
    <row r="7512" customFormat="false" ht="15" hidden="false" customHeight="false" outlineLevel="0" collapsed="false">
      <c r="A7512" s="2" t="s">
        <v>12678</v>
      </c>
      <c r="B7512" s="2" t="s">
        <v>4308</v>
      </c>
      <c r="C7512" s="2" t="s">
        <v>5164</v>
      </c>
      <c r="D7512" s="13" t="n">
        <v>46232</v>
      </c>
      <c r="E7512" s="2" t="s">
        <v>98</v>
      </c>
      <c r="F7512" s="2" t="s">
        <v>104</v>
      </c>
      <c r="G7512" s="2" t="s">
        <v>133</v>
      </c>
    </row>
    <row r="7513" customFormat="false" ht="15" hidden="false" customHeight="false" outlineLevel="0" collapsed="false">
      <c r="A7513" s="2" t="s">
        <v>12679</v>
      </c>
      <c r="B7513" s="2" t="s">
        <v>2333</v>
      </c>
      <c r="C7513" s="2" t="s">
        <v>5164</v>
      </c>
      <c r="D7513" s="13" t="n">
        <v>45650</v>
      </c>
      <c r="E7513" s="2" t="s">
        <v>98</v>
      </c>
      <c r="F7513" s="2" t="s">
        <v>165</v>
      </c>
      <c r="G7513" s="2" t="s">
        <v>133</v>
      </c>
    </row>
    <row r="7514" customFormat="false" ht="15" hidden="false" customHeight="false" outlineLevel="0" collapsed="false">
      <c r="A7514" s="2" t="s">
        <v>12680</v>
      </c>
      <c r="B7514" s="2" t="s">
        <v>4830</v>
      </c>
      <c r="C7514" s="2" t="s">
        <v>5168</v>
      </c>
      <c r="D7514" s="13" t="n">
        <v>45467</v>
      </c>
      <c r="E7514" s="2" t="s">
        <v>163</v>
      </c>
      <c r="F7514" s="2" t="s">
        <v>98</v>
      </c>
      <c r="G7514" s="2" t="s">
        <v>130</v>
      </c>
    </row>
    <row r="7515" customFormat="false" ht="15" hidden="false" customHeight="false" outlineLevel="0" collapsed="false">
      <c r="A7515" s="2" t="s">
        <v>12681</v>
      </c>
      <c r="B7515" s="2" t="s">
        <v>739</v>
      </c>
      <c r="C7515" s="2" t="s">
        <v>5164</v>
      </c>
      <c r="D7515" s="13" t="n">
        <v>46178</v>
      </c>
      <c r="E7515" s="2" t="s">
        <v>98</v>
      </c>
      <c r="F7515" s="2" t="s">
        <v>98</v>
      </c>
      <c r="G7515" s="2" t="s">
        <v>115</v>
      </c>
    </row>
    <row r="7516" customFormat="false" ht="15" hidden="false" customHeight="false" outlineLevel="0" collapsed="false">
      <c r="A7516" s="2" t="s">
        <v>12682</v>
      </c>
      <c r="B7516" s="2" t="s">
        <v>4954</v>
      </c>
      <c r="C7516" s="2" t="s">
        <v>5172</v>
      </c>
      <c r="D7516" s="13" t="n">
        <v>45453</v>
      </c>
      <c r="E7516" s="2" t="s">
        <v>98</v>
      </c>
      <c r="F7516" s="2" t="s">
        <v>98</v>
      </c>
      <c r="G7516" s="2" t="s">
        <v>136</v>
      </c>
    </row>
    <row r="7517" customFormat="false" ht="15" hidden="false" customHeight="false" outlineLevel="0" collapsed="false">
      <c r="A7517" s="2" t="s">
        <v>12683</v>
      </c>
      <c r="B7517" s="2" t="s">
        <v>2775</v>
      </c>
      <c r="C7517" s="2" t="s">
        <v>5172</v>
      </c>
      <c r="D7517" s="13" t="n">
        <v>46072</v>
      </c>
      <c r="E7517" s="2" t="s">
        <v>123</v>
      </c>
      <c r="F7517" s="2" t="s">
        <v>98</v>
      </c>
      <c r="G7517" s="2" t="s">
        <v>130</v>
      </c>
    </row>
    <row r="7518" customFormat="false" ht="15" hidden="false" customHeight="false" outlineLevel="0" collapsed="false">
      <c r="A7518" s="2" t="s">
        <v>12684</v>
      </c>
      <c r="B7518" s="2" t="s">
        <v>211</v>
      </c>
      <c r="C7518" s="2" t="s">
        <v>5164</v>
      </c>
      <c r="D7518" s="13" t="n">
        <v>46025</v>
      </c>
      <c r="E7518" s="2" t="s">
        <v>98</v>
      </c>
      <c r="F7518" s="2" t="s">
        <v>139</v>
      </c>
      <c r="G7518" s="2" t="s">
        <v>109</v>
      </c>
    </row>
    <row r="7519" customFormat="false" ht="15" hidden="false" customHeight="false" outlineLevel="0" collapsed="false">
      <c r="A7519" s="2" t="s">
        <v>12685</v>
      </c>
      <c r="B7519" s="2" t="s">
        <v>4807</v>
      </c>
      <c r="C7519" s="2" t="s">
        <v>5168</v>
      </c>
      <c r="D7519" s="13" t="n">
        <v>45768</v>
      </c>
      <c r="E7519" s="2" t="s">
        <v>163</v>
      </c>
      <c r="F7519" s="2" t="s">
        <v>98</v>
      </c>
      <c r="G7519" s="2" t="s">
        <v>124</v>
      </c>
    </row>
    <row r="7520" customFormat="false" ht="15" hidden="false" customHeight="false" outlineLevel="0" collapsed="false">
      <c r="A7520" s="2" t="s">
        <v>12686</v>
      </c>
      <c r="B7520" s="2" t="s">
        <v>2826</v>
      </c>
      <c r="C7520" s="2" t="s">
        <v>5168</v>
      </c>
      <c r="D7520" s="13" t="n">
        <v>45864</v>
      </c>
      <c r="E7520" s="2" t="s">
        <v>141</v>
      </c>
      <c r="F7520" s="2" t="s">
        <v>98</v>
      </c>
      <c r="G7520" s="2" t="s">
        <v>120</v>
      </c>
    </row>
    <row r="7521" customFormat="false" ht="15" hidden="false" customHeight="false" outlineLevel="0" collapsed="false">
      <c r="A7521" s="2" t="s">
        <v>12687</v>
      </c>
      <c r="B7521" s="2" t="s">
        <v>3460</v>
      </c>
      <c r="C7521" s="2" t="s">
        <v>5190</v>
      </c>
      <c r="D7521" s="13" t="n">
        <v>45709</v>
      </c>
      <c r="E7521" s="2" t="s">
        <v>98</v>
      </c>
      <c r="F7521" s="2" t="s">
        <v>98</v>
      </c>
      <c r="G7521" s="2" t="s">
        <v>99</v>
      </c>
    </row>
    <row r="7522" customFormat="false" ht="15" hidden="false" customHeight="false" outlineLevel="0" collapsed="false">
      <c r="A7522" s="2" t="s">
        <v>12688</v>
      </c>
      <c r="B7522" s="2" t="s">
        <v>1506</v>
      </c>
      <c r="C7522" s="2" t="s">
        <v>5168</v>
      </c>
      <c r="D7522" s="13" t="n">
        <v>45970</v>
      </c>
      <c r="E7522" s="2" t="s">
        <v>165</v>
      </c>
      <c r="F7522" s="2" t="s">
        <v>98</v>
      </c>
      <c r="G7522" s="2" t="s">
        <v>130</v>
      </c>
    </row>
    <row r="7523" customFormat="false" ht="15" hidden="false" customHeight="false" outlineLevel="0" collapsed="false">
      <c r="A7523" s="2" t="s">
        <v>12689</v>
      </c>
      <c r="B7523" s="2" t="s">
        <v>5050</v>
      </c>
      <c r="C7523" s="2" t="s">
        <v>5190</v>
      </c>
      <c r="D7523" s="13" t="n">
        <v>45360</v>
      </c>
      <c r="E7523" s="2" t="s">
        <v>98</v>
      </c>
      <c r="F7523" s="2" t="s">
        <v>98</v>
      </c>
      <c r="G7523" s="2" t="s">
        <v>99</v>
      </c>
    </row>
    <row r="7524" customFormat="false" ht="15" hidden="false" customHeight="false" outlineLevel="0" collapsed="false">
      <c r="A7524" s="2" t="s">
        <v>12690</v>
      </c>
      <c r="B7524" s="2" t="s">
        <v>2900</v>
      </c>
      <c r="C7524" s="2" t="s">
        <v>5172</v>
      </c>
      <c r="D7524" s="13" t="n">
        <v>45683</v>
      </c>
      <c r="E7524" s="2" t="s">
        <v>139</v>
      </c>
      <c r="F7524" s="2" t="s">
        <v>98</v>
      </c>
      <c r="G7524" s="2" t="s">
        <v>109</v>
      </c>
    </row>
    <row r="7525" customFormat="false" ht="15" hidden="false" customHeight="false" outlineLevel="0" collapsed="false">
      <c r="A7525" s="2" t="s">
        <v>12691</v>
      </c>
      <c r="B7525" s="2" t="s">
        <v>2071</v>
      </c>
      <c r="C7525" s="2" t="s">
        <v>5166</v>
      </c>
      <c r="D7525" s="13" t="n">
        <v>45792</v>
      </c>
      <c r="E7525" s="2" t="s">
        <v>108</v>
      </c>
      <c r="F7525" s="2" t="s">
        <v>104</v>
      </c>
      <c r="G7525" s="2" t="s">
        <v>130</v>
      </c>
    </row>
    <row r="7526" customFormat="false" ht="15" hidden="false" customHeight="false" outlineLevel="0" collapsed="false">
      <c r="A7526" s="2" t="s">
        <v>12692</v>
      </c>
      <c r="B7526" s="2" t="s">
        <v>5000</v>
      </c>
      <c r="C7526" s="2" t="s">
        <v>5164</v>
      </c>
      <c r="D7526" s="13" t="n">
        <v>45706</v>
      </c>
      <c r="E7526" s="2" t="s">
        <v>98</v>
      </c>
      <c r="F7526" s="2" t="s">
        <v>98</v>
      </c>
      <c r="G7526" s="2" t="s">
        <v>136</v>
      </c>
    </row>
    <row r="7527" customFormat="false" ht="15" hidden="false" customHeight="false" outlineLevel="0" collapsed="false">
      <c r="A7527" s="2" t="s">
        <v>12693</v>
      </c>
      <c r="B7527" s="2" t="s">
        <v>348</v>
      </c>
      <c r="C7527" s="2" t="s">
        <v>5168</v>
      </c>
      <c r="D7527" s="13" t="n">
        <v>46111</v>
      </c>
      <c r="E7527" s="2" t="s">
        <v>98</v>
      </c>
      <c r="F7527" s="2" t="s">
        <v>98</v>
      </c>
      <c r="G7527" s="2" t="s">
        <v>142</v>
      </c>
    </row>
    <row r="7528" customFormat="false" ht="15" hidden="false" customHeight="false" outlineLevel="0" collapsed="false">
      <c r="A7528" s="2" t="s">
        <v>12694</v>
      </c>
      <c r="B7528" s="2" t="s">
        <v>5133</v>
      </c>
      <c r="C7528" s="2" t="s">
        <v>5172</v>
      </c>
      <c r="D7528" s="13" t="n">
        <v>45449</v>
      </c>
      <c r="E7528" s="2" t="s">
        <v>98</v>
      </c>
      <c r="F7528" s="2" t="s">
        <v>98</v>
      </c>
      <c r="G7528" s="2" t="s">
        <v>124</v>
      </c>
    </row>
    <row r="7529" customFormat="false" ht="15" hidden="false" customHeight="false" outlineLevel="0" collapsed="false">
      <c r="A7529" s="2" t="s">
        <v>12695</v>
      </c>
      <c r="B7529" s="2" t="s">
        <v>2687</v>
      </c>
      <c r="C7529" s="2" t="s">
        <v>5166</v>
      </c>
      <c r="D7529" s="13" t="n">
        <v>46075</v>
      </c>
      <c r="E7529" s="2" t="s">
        <v>141</v>
      </c>
      <c r="F7529" s="2" t="s">
        <v>139</v>
      </c>
      <c r="G7529" s="2" t="s">
        <v>111</v>
      </c>
    </row>
    <row r="7530" customFormat="false" ht="15" hidden="false" customHeight="false" outlineLevel="0" collapsed="false">
      <c r="A7530" s="2" t="s">
        <v>12696</v>
      </c>
      <c r="B7530" s="2" t="s">
        <v>5090</v>
      </c>
      <c r="C7530" s="2" t="s">
        <v>5168</v>
      </c>
      <c r="D7530" s="13" t="n">
        <v>45943</v>
      </c>
      <c r="E7530" s="2" t="s">
        <v>98</v>
      </c>
      <c r="F7530" s="2" t="s">
        <v>98</v>
      </c>
      <c r="G7530" s="2" t="s">
        <v>130</v>
      </c>
    </row>
    <row r="7531" customFormat="false" ht="15" hidden="false" customHeight="false" outlineLevel="0" collapsed="false">
      <c r="A7531" s="2" t="s">
        <v>12697</v>
      </c>
      <c r="B7531" s="2" t="s">
        <v>4414</v>
      </c>
      <c r="C7531" s="2" t="s">
        <v>5190</v>
      </c>
      <c r="D7531" s="13" t="n">
        <v>45363</v>
      </c>
      <c r="E7531" s="2" t="s">
        <v>98</v>
      </c>
      <c r="F7531" s="2" t="s">
        <v>98</v>
      </c>
      <c r="G7531" s="2" t="s">
        <v>109</v>
      </c>
    </row>
    <row r="7532" customFormat="false" ht="15" hidden="false" customHeight="false" outlineLevel="0" collapsed="false">
      <c r="A7532" s="2" t="s">
        <v>12698</v>
      </c>
      <c r="B7532" s="2" t="s">
        <v>1379</v>
      </c>
      <c r="C7532" s="2" t="s">
        <v>5172</v>
      </c>
      <c r="D7532" s="13" t="n">
        <v>46101</v>
      </c>
      <c r="E7532" s="2" t="s">
        <v>104</v>
      </c>
      <c r="F7532" s="2" t="s">
        <v>98</v>
      </c>
      <c r="G7532" s="2" t="s">
        <v>109</v>
      </c>
    </row>
    <row r="7533" customFormat="false" ht="15" hidden="false" customHeight="false" outlineLevel="0" collapsed="false">
      <c r="A7533" s="2" t="s">
        <v>12699</v>
      </c>
      <c r="B7533" s="2" t="s">
        <v>780</v>
      </c>
      <c r="C7533" s="2" t="s">
        <v>5164</v>
      </c>
      <c r="D7533" s="13" t="n">
        <v>45943</v>
      </c>
      <c r="E7533" s="2" t="s">
        <v>98</v>
      </c>
      <c r="F7533" s="2" t="s">
        <v>163</v>
      </c>
      <c r="G7533" s="2" t="s">
        <v>109</v>
      </c>
    </row>
    <row r="7534" customFormat="false" ht="15" hidden="false" customHeight="false" outlineLevel="0" collapsed="false">
      <c r="A7534" s="2" t="s">
        <v>12700</v>
      </c>
      <c r="B7534" s="2" t="s">
        <v>2331</v>
      </c>
      <c r="C7534" s="2" t="s">
        <v>5164</v>
      </c>
      <c r="D7534" s="13" t="n">
        <v>45628</v>
      </c>
      <c r="E7534" s="2" t="s">
        <v>98</v>
      </c>
      <c r="F7534" s="2" t="s">
        <v>98</v>
      </c>
      <c r="G7534" s="2" t="s">
        <v>99</v>
      </c>
    </row>
    <row r="7535" customFormat="false" ht="15" hidden="false" customHeight="false" outlineLevel="0" collapsed="false">
      <c r="A7535" s="2" t="s">
        <v>12701</v>
      </c>
      <c r="B7535" s="2" t="s">
        <v>5038</v>
      </c>
      <c r="C7535" s="2" t="s">
        <v>5190</v>
      </c>
      <c r="D7535" s="13" t="n">
        <v>45657</v>
      </c>
      <c r="E7535" s="2" t="s">
        <v>98</v>
      </c>
      <c r="F7535" s="2" t="s">
        <v>98</v>
      </c>
      <c r="G7535" s="2" t="s">
        <v>142</v>
      </c>
    </row>
    <row r="7536" customFormat="false" ht="15" hidden="false" customHeight="false" outlineLevel="0" collapsed="false">
      <c r="A7536" s="2" t="s">
        <v>12702</v>
      </c>
      <c r="B7536" s="2" t="s">
        <v>5031</v>
      </c>
      <c r="C7536" s="2" t="s">
        <v>5172</v>
      </c>
      <c r="D7536" s="13" t="n">
        <v>46185</v>
      </c>
      <c r="E7536" s="2" t="s">
        <v>98</v>
      </c>
      <c r="F7536" s="2" t="s">
        <v>98</v>
      </c>
      <c r="G7536" s="2" t="s">
        <v>109</v>
      </c>
    </row>
    <row r="7537" customFormat="false" ht="15" hidden="false" customHeight="false" outlineLevel="0" collapsed="false">
      <c r="A7537" s="2" t="s">
        <v>12703</v>
      </c>
      <c r="B7537" s="2" t="s">
        <v>2041</v>
      </c>
      <c r="C7537" s="2" t="s">
        <v>5166</v>
      </c>
      <c r="D7537" s="13" t="n">
        <v>45745</v>
      </c>
      <c r="E7537" s="2" t="s">
        <v>145</v>
      </c>
      <c r="F7537" s="2" t="s">
        <v>163</v>
      </c>
      <c r="G7537" s="2" t="s">
        <v>130</v>
      </c>
    </row>
    <row r="7538" customFormat="false" ht="15" hidden="false" customHeight="false" outlineLevel="0" collapsed="false">
      <c r="A7538" s="2" t="s">
        <v>12704</v>
      </c>
      <c r="B7538" s="2" t="s">
        <v>4635</v>
      </c>
      <c r="C7538" s="2" t="s">
        <v>5164</v>
      </c>
      <c r="D7538" s="13" t="n">
        <v>45727</v>
      </c>
      <c r="E7538" s="2" t="s">
        <v>98</v>
      </c>
      <c r="F7538" s="2" t="s">
        <v>139</v>
      </c>
      <c r="G7538" s="2" t="s">
        <v>115</v>
      </c>
    </row>
    <row r="7539" customFormat="false" ht="15" hidden="false" customHeight="false" outlineLevel="0" collapsed="false">
      <c r="A7539" s="2" t="s">
        <v>12705</v>
      </c>
      <c r="B7539" s="2" t="s">
        <v>4948</v>
      </c>
      <c r="C7539" s="2" t="s">
        <v>5172</v>
      </c>
      <c r="D7539" s="13" t="n">
        <v>45875</v>
      </c>
      <c r="E7539" s="2" t="s">
        <v>98</v>
      </c>
      <c r="F7539" s="2" t="s">
        <v>98</v>
      </c>
      <c r="G7539" s="2" t="s">
        <v>109</v>
      </c>
    </row>
    <row r="7540" customFormat="false" ht="15" hidden="false" customHeight="false" outlineLevel="0" collapsed="false">
      <c r="A7540" s="2" t="s">
        <v>12706</v>
      </c>
      <c r="B7540" s="2" t="s">
        <v>4128</v>
      </c>
      <c r="C7540" s="2" t="s">
        <v>5168</v>
      </c>
      <c r="D7540" s="13" t="n">
        <v>45552</v>
      </c>
      <c r="E7540" s="2" t="s">
        <v>98</v>
      </c>
      <c r="F7540" s="2" t="s">
        <v>98</v>
      </c>
      <c r="G7540" s="2" t="s">
        <v>111</v>
      </c>
    </row>
    <row r="7541" customFormat="false" ht="15" hidden="false" customHeight="false" outlineLevel="0" collapsed="false">
      <c r="A7541" s="2" t="s">
        <v>12707</v>
      </c>
      <c r="B7541" s="2" t="s">
        <v>283</v>
      </c>
      <c r="C7541" s="2" t="s">
        <v>5168</v>
      </c>
      <c r="D7541" s="13" t="n">
        <v>45768</v>
      </c>
      <c r="E7541" s="2" t="s">
        <v>165</v>
      </c>
      <c r="F7541" s="2" t="s">
        <v>98</v>
      </c>
      <c r="G7541" s="2" t="s">
        <v>130</v>
      </c>
    </row>
    <row r="7542" customFormat="false" ht="15" hidden="false" customHeight="false" outlineLevel="0" collapsed="false">
      <c r="A7542" s="2" t="s">
        <v>12708</v>
      </c>
      <c r="B7542" s="2" t="s">
        <v>3263</v>
      </c>
      <c r="C7542" s="2" t="s">
        <v>5168</v>
      </c>
      <c r="D7542" s="13" t="n">
        <v>45479</v>
      </c>
      <c r="E7542" s="2" t="s">
        <v>98</v>
      </c>
      <c r="F7542" s="2" t="s">
        <v>98</v>
      </c>
      <c r="G7542" s="2" t="s">
        <v>124</v>
      </c>
    </row>
    <row r="7543" customFormat="false" ht="15" hidden="false" customHeight="false" outlineLevel="0" collapsed="false">
      <c r="A7543" s="2" t="s">
        <v>12709</v>
      </c>
      <c r="B7543" s="2" t="s">
        <v>4460</v>
      </c>
      <c r="C7543" s="2" t="s">
        <v>5172</v>
      </c>
      <c r="D7543" s="13" t="n">
        <v>45463</v>
      </c>
      <c r="E7543" s="2" t="s">
        <v>139</v>
      </c>
      <c r="F7543" s="2" t="s">
        <v>98</v>
      </c>
      <c r="G7543" s="2" t="s">
        <v>133</v>
      </c>
    </row>
    <row r="7544" customFormat="false" ht="15" hidden="false" customHeight="false" outlineLevel="0" collapsed="false">
      <c r="A7544" s="2" t="s">
        <v>12710</v>
      </c>
      <c r="B7544" s="2" t="s">
        <v>1456</v>
      </c>
      <c r="C7544" s="2" t="s">
        <v>5166</v>
      </c>
      <c r="D7544" s="13" t="n">
        <v>45826</v>
      </c>
      <c r="E7544" s="2" t="s">
        <v>123</v>
      </c>
      <c r="F7544" s="2" t="s">
        <v>141</v>
      </c>
      <c r="G7544" s="2" t="s">
        <v>124</v>
      </c>
    </row>
    <row r="7545" customFormat="false" ht="15" hidden="false" customHeight="false" outlineLevel="0" collapsed="false">
      <c r="A7545" s="2" t="s">
        <v>12711</v>
      </c>
      <c r="B7545" s="2" t="s">
        <v>1468</v>
      </c>
      <c r="C7545" s="2" t="s">
        <v>5168</v>
      </c>
      <c r="D7545" s="13" t="n">
        <v>45733</v>
      </c>
      <c r="E7545" s="2" t="s">
        <v>114</v>
      </c>
      <c r="F7545" s="2" t="s">
        <v>98</v>
      </c>
      <c r="G7545" s="2" t="s">
        <v>99</v>
      </c>
    </row>
    <row r="7546" customFormat="false" ht="15" hidden="false" customHeight="false" outlineLevel="0" collapsed="false">
      <c r="A7546" s="2" t="s">
        <v>12712</v>
      </c>
      <c r="B7546" s="2" t="s">
        <v>4151</v>
      </c>
      <c r="C7546" s="2" t="s">
        <v>5166</v>
      </c>
      <c r="D7546" s="13" t="n">
        <v>45553</v>
      </c>
      <c r="E7546" s="2" t="s">
        <v>165</v>
      </c>
      <c r="F7546" s="2" t="s">
        <v>139</v>
      </c>
      <c r="G7546" s="2" t="s">
        <v>111</v>
      </c>
    </row>
    <row r="7547" customFormat="false" ht="15" hidden="false" customHeight="false" outlineLevel="0" collapsed="false">
      <c r="A7547" s="2" t="s">
        <v>12713</v>
      </c>
      <c r="B7547" s="2" t="s">
        <v>2424</v>
      </c>
      <c r="C7547" s="2" t="s">
        <v>5166</v>
      </c>
      <c r="D7547" s="13" t="n">
        <v>45999</v>
      </c>
      <c r="E7547" s="2" t="s">
        <v>104</v>
      </c>
      <c r="F7547" s="2" t="s">
        <v>145</v>
      </c>
      <c r="G7547" s="2" t="s">
        <v>130</v>
      </c>
    </row>
    <row r="7548" customFormat="false" ht="15" hidden="false" customHeight="false" outlineLevel="0" collapsed="false">
      <c r="A7548" s="2" t="s">
        <v>12714</v>
      </c>
      <c r="B7548" s="2" t="s">
        <v>2597</v>
      </c>
      <c r="C7548" s="2" t="s">
        <v>5164</v>
      </c>
      <c r="D7548" s="13" t="n">
        <v>45701</v>
      </c>
      <c r="E7548" s="2" t="s">
        <v>98</v>
      </c>
      <c r="F7548" s="2" t="s">
        <v>98</v>
      </c>
      <c r="G7548" s="2" t="s">
        <v>99</v>
      </c>
    </row>
    <row r="7549" customFormat="false" ht="15" hidden="false" customHeight="false" outlineLevel="0" collapsed="false">
      <c r="A7549" s="2" t="s">
        <v>12715</v>
      </c>
      <c r="B7549" s="2" t="s">
        <v>3774</v>
      </c>
      <c r="C7549" s="2" t="s">
        <v>5164</v>
      </c>
      <c r="D7549" s="13" t="n">
        <v>45590</v>
      </c>
      <c r="E7549" s="2" t="s">
        <v>98</v>
      </c>
      <c r="F7549" s="2" t="s">
        <v>165</v>
      </c>
      <c r="G7549" s="2" t="s">
        <v>115</v>
      </c>
    </row>
    <row r="7550" customFormat="false" ht="15" hidden="false" customHeight="false" outlineLevel="0" collapsed="false">
      <c r="A7550" s="2" t="s">
        <v>12716</v>
      </c>
      <c r="B7550" s="2" t="s">
        <v>592</v>
      </c>
      <c r="C7550" s="2" t="s">
        <v>5164</v>
      </c>
      <c r="D7550" s="13" t="n">
        <v>45860</v>
      </c>
      <c r="E7550" s="2" t="s">
        <v>98</v>
      </c>
      <c r="F7550" s="2" t="s">
        <v>139</v>
      </c>
      <c r="G7550" s="2" t="s">
        <v>124</v>
      </c>
    </row>
    <row r="7551" customFormat="false" ht="15" hidden="false" customHeight="false" outlineLevel="0" collapsed="false">
      <c r="A7551" s="2" t="s">
        <v>12717</v>
      </c>
      <c r="B7551" s="2" t="s">
        <v>3524</v>
      </c>
      <c r="C7551" s="2" t="s">
        <v>5166</v>
      </c>
      <c r="D7551" s="13" t="n">
        <v>45889</v>
      </c>
      <c r="E7551" s="2" t="s">
        <v>163</v>
      </c>
      <c r="F7551" s="2" t="s">
        <v>123</v>
      </c>
      <c r="G7551" s="2" t="s">
        <v>99</v>
      </c>
    </row>
    <row r="7552" customFormat="false" ht="15" hidden="false" customHeight="false" outlineLevel="0" collapsed="false">
      <c r="A7552" s="2" t="s">
        <v>12718</v>
      </c>
      <c r="B7552" s="2" t="s">
        <v>186</v>
      </c>
      <c r="C7552" s="2" t="s">
        <v>5164</v>
      </c>
      <c r="D7552" s="13" t="n">
        <v>45800</v>
      </c>
      <c r="E7552" s="2" t="s">
        <v>98</v>
      </c>
      <c r="F7552" s="2" t="s">
        <v>98</v>
      </c>
      <c r="G7552" s="2" t="s">
        <v>136</v>
      </c>
    </row>
    <row r="7553" customFormat="false" ht="15" hidden="false" customHeight="false" outlineLevel="0" collapsed="false">
      <c r="A7553" s="2" t="s">
        <v>12719</v>
      </c>
      <c r="B7553" s="2" t="s">
        <v>3891</v>
      </c>
      <c r="C7553" s="2" t="s">
        <v>5166</v>
      </c>
      <c r="D7553" s="13" t="n">
        <v>45813</v>
      </c>
      <c r="E7553" s="2" t="s">
        <v>119</v>
      </c>
      <c r="F7553" s="2" t="s">
        <v>104</v>
      </c>
      <c r="G7553" s="2" t="s">
        <v>99</v>
      </c>
    </row>
    <row r="7554" customFormat="false" ht="15" hidden="false" customHeight="false" outlineLevel="0" collapsed="false">
      <c r="A7554" s="2" t="s">
        <v>12720</v>
      </c>
      <c r="B7554" s="2" t="s">
        <v>4588</v>
      </c>
      <c r="C7554" s="2" t="s">
        <v>5166</v>
      </c>
      <c r="D7554" s="13" t="n">
        <v>45568</v>
      </c>
      <c r="E7554" s="2" t="s">
        <v>123</v>
      </c>
      <c r="F7554" s="2" t="s">
        <v>139</v>
      </c>
      <c r="G7554" s="2" t="s">
        <v>111</v>
      </c>
    </row>
    <row r="7555" customFormat="false" ht="15" hidden="false" customHeight="false" outlineLevel="0" collapsed="false">
      <c r="A7555" s="2" t="s">
        <v>12721</v>
      </c>
      <c r="B7555" s="2" t="s">
        <v>1825</v>
      </c>
      <c r="C7555" s="2" t="s">
        <v>5166</v>
      </c>
      <c r="D7555" s="13" t="n">
        <v>45564</v>
      </c>
      <c r="E7555" s="2" t="s">
        <v>141</v>
      </c>
      <c r="F7555" s="2" t="s">
        <v>165</v>
      </c>
      <c r="G7555" s="2" t="s">
        <v>99</v>
      </c>
    </row>
    <row r="7556" customFormat="false" ht="15" hidden="false" customHeight="false" outlineLevel="0" collapsed="false">
      <c r="A7556" s="2" t="s">
        <v>12722</v>
      </c>
      <c r="B7556" s="2" t="s">
        <v>902</v>
      </c>
      <c r="C7556" s="2" t="s">
        <v>5168</v>
      </c>
      <c r="D7556" s="13" t="n">
        <v>45759</v>
      </c>
      <c r="E7556" s="2" t="s">
        <v>165</v>
      </c>
      <c r="F7556" s="2" t="s">
        <v>98</v>
      </c>
      <c r="G7556" s="2" t="s">
        <v>109</v>
      </c>
    </row>
    <row r="7557" customFormat="false" ht="15" hidden="false" customHeight="false" outlineLevel="0" collapsed="false">
      <c r="A7557" s="2" t="s">
        <v>12723</v>
      </c>
      <c r="B7557" s="2" t="s">
        <v>3469</v>
      </c>
      <c r="C7557" s="2" t="s">
        <v>5164</v>
      </c>
      <c r="D7557" s="13" t="n">
        <v>45781</v>
      </c>
      <c r="E7557" s="2" t="s">
        <v>98</v>
      </c>
      <c r="F7557" s="2" t="s">
        <v>98</v>
      </c>
      <c r="G7557" s="2" t="s">
        <v>136</v>
      </c>
    </row>
    <row r="7558" customFormat="false" ht="15" hidden="false" customHeight="false" outlineLevel="0" collapsed="false">
      <c r="A7558" s="2" t="s">
        <v>12724</v>
      </c>
      <c r="B7558" s="2" t="s">
        <v>4158</v>
      </c>
      <c r="C7558" s="2" t="s">
        <v>5166</v>
      </c>
      <c r="D7558" s="13" t="n">
        <v>45859</v>
      </c>
      <c r="E7558" s="2" t="s">
        <v>114</v>
      </c>
      <c r="F7558" s="2" t="s">
        <v>104</v>
      </c>
      <c r="G7558" s="2" t="s">
        <v>124</v>
      </c>
    </row>
    <row r="7559" customFormat="false" ht="15" hidden="false" customHeight="false" outlineLevel="0" collapsed="false">
      <c r="A7559" s="2" t="s">
        <v>12725</v>
      </c>
      <c r="B7559" s="2" t="s">
        <v>889</v>
      </c>
      <c r="C7559" s="2" t="s">
        <v>5164</v>
      </c>
      <c r="D7559" s="13" t="n">
        <v>45959</v>
      </c>
      <c r="E7559" s="2" t="s">
        <v>98</v>
      </c>
      <c r="F7559" s="2" t="s">
        <v>139</v>
      </c>
      <c r="G7559" s="2" t="s">
        <v>115</v>
      </c>
    </row>
    <row r="7560" customFormat="false" ht="15" hidden="false" customHeight="false" outlineLevel="0" collapsed="false">
      <c r="A7560" s="2" t="s">
        <v>12726</v>
      </c>
      <c r="B7560" s="2" t="s">
        <v>880</v>
      </c>
      <c r="C7560" s="2" t="s">
        <v>5190</v>
      </c>
      <c r="D7560" s="13" t="n">
        <v>45523</v>
      </c>
      <c r="E7560" s="2" t="s">
        <v>98</v>
      </c>
      <c r="F7560" s="2" t="s">
        <v>141</v>
      </c>
      <c r="G7560" s="2" t="s">
        <v>142</v>
      </c>
    </row>
    <row r="7561" customFormat="false" ht="15" hidden="false" customHeight="false" outlineLevel="0" collapsed="false">
      <c r="A7561" s="2" t="s">
        <v>12727</v>
      </c>
      <c r="B7561" s="2" t="s">
        <v>400</v>
      </c>
      <c r="C7561" s="2" t="s">
        <v>5166</v>
      </c>
      <c r="D7561" s="13" t="n">
        <v>46029</v>
      </c>
      <c r="E7561" s="2" t="s">
        <v>119</v>
      </c>
      <c r="F7561" s="2" t="s">
        <v>114</v>
      </c>
      <c r="G7561" s="2" t="s">
        <v>130</v>
      </c>
    </row>
    <row r="7562" customFormat="false" ht="15" hidden="false" customHeight="false" outlineLevel="0" collapsed="false">
      <c r="A7562" s="2" t="s">
        <v>12728</v>
      </c>
      <c r="B7562" s="2" t="s">
        <v>471</v>
      </c>
      <c r="C7562" s="2" t="s">
        <v>5166</v>
      </c>
      <c r="D7562" s="13" t="n">
        <v>45563</v>
      </c>
      <c r="E7562" s="2" t="s">
        <v>141</v>
      </c>
      <c r="F7562" s="2" t="s">
        <v>163</v>
      </c>
      <c r="G7562" s="2" t="s">
        <v>120</v>
      </c>
    </row>
    <row r="7563" customFormat="false" ht="15" hidden="false" customHeight="false" outlineLevel="0" collapsed="false">
      <c r="A7563" s="2" t="s">
        <v>12729</v>
      </c>
      <c r="B7563" s="2" t="s">
        <v>4196</v>
      </c>
      <c r="C7563" s="2" t="s">
        <v>5164</v>
      </c>
      <c r="D7563" s="13" t="n">
        <v>45559</v>
      </c>
      <c r="E7563" s="2" t="s">
        <v>98</v>
      </c>
      <c r="F7563" s="2" t="s">
        <v>108</v>
      </c>
      <c r="G7563" s="2" t="s">
        <v>109</v>
      </c>
    </row>
    <row r="7564" customFormat="false" ht="15" hidden="false" customHeight="false" outlineLevel="0" collapsed="false">
      <c r="A7564" s="2" t="s">
        <v>12730</v>
      </c>
      <c r="B7564" s="2" t="s">
        <v>2340</v>
      </c>
      <c r="C7564" s="2" t="s">
        <v>5164</v>
      </c>
      <c r="D7564" s="13" t="n">
        <v>45419</v>
      </c>
      <c r="E7564" s="2" t="s">
        <v>98</v>
      </c>
      <c r="F7564" s="2" t="s">
        <v>119</v>
      </c>
      <c r="G7564" s="2" t="s">
        <v>130</v>
      </c>
    </row>
    <row r="7565" customFormat="false" ht="15" hidden="false" customHeight="false" outlineLevel="0" collapsed="false">
      <c r="A7565" s="2" t="s">
        <v>12731</v>
      </c>
      <c r="B7565" s="2" t="s">
        <v>1598</v>
      </c>
      <c r="C7565" s="2" t="s">
        <v>5166</v>
      </c>
      <c r="D7565" s="13" t="n">
        <v>46016</v>
      </c>
      <c r="E7565" s="2" t="s">
        <v>119</v>
      </c>
      <c r="F7565" s="2" t="s">
        <v>128</v>
      </c>
      <c r="G7565" s="2" t="s">
        <v>111</v>
      </c>
    </row>
    <row r="7566" customFormat="false" ht="15" hidden="false" customHeight="false" outlineLevel="0" collapsed="false">
      <c r="A7566" s="2" t="s">
        <v>12732</v>
      </c>
      <c r="B7566" s="2" t="s">
        <v>3883</v>
      </c>
      <c r="C7566" s="2" t="s">
        <v>5164</v>
      </c>
      <c r="D7566" s="13" t="n">
        <v>45674</v>
      </c>
      <c r="E7566" s="2" t="s">
        <v>98</v>
      </c>
      <c r="F7566" s="2" t="s">
        <v>104</v>
      </c>
      <c r="G7566" s="2" t="s">
        <v>109</v>
      </c>
    </row>
    <row r="7567" customFormat="false" ht="15" hidden="false" customHeight="false" outlineLevel="0" collapsed="false">
      <c r="A7567" s="2" t="s">
        <v>12733</v>
      </c>
      <c r="B7567" s="2" t="s">
        <v>1284</v>
      </c>
      <c r="C7567" s="2" t="s">
        <v>5166</v>
      </c>
      <c r="D7567" s="13" t="n">
        <v>45887</v>
      </c>
      <c r="E7567" s="2" t="s">
        <v>128</v>
      </c>
      <c r="F7567" s="2" t="s">
        <v>165</v>
      </c>
      <c r="G7567" s="2" t="s">
        <v>133</v>
      </c>
    </row>
    <row r="7568" customFormat="false" ht="15" hidden="false" customHeight="false" outlineLevel="0" collapsed="false">
      <c r="A7568" s="2" t="s">
        <v>12734</v>
      </c>
      <c r="B7568" s="2" t="s">
        <v>1050</v>
      </c>
      <c r="C7568" s="2" t="s">
        <v>5166</v>
      </c>
      <c r="D7568" s="13" t="n">
        <v>45585</v>
      </c>
      <c r="E7568" s="2" t="s">
        <v>128</v>
      </c>
      <c r="F7568" s="2" t="s">
        <v>139</v>
      </c>
      <c r="G7568" s="2" t="s">
        <v>133</v>
      </c>
    </row>
    <row r="7569" customFormat="false" ht="15" hidden="false" customHeight="false" outlineLevel="0" collapsed="false">
      <c r="A7569" s="2" t="s">
        <v>12735</v>
      </c>
      <c r="B7569" s="2" t="s">
        <v>5054</v>
      </c>
      <c r="C7569" s="2" t="s">
        <v>5190</v>
      </c>
      <c r="D7569" s="13" t="n">
        <v>45772</v>
      </c>
      <c r="E7569" s="2" t="s">
        <v>98</v>
      </c>
      <c r="F7569" s="2" t="s">
        <v>98</v>
      </c>
      <c r="G7569" s="2" t="s">
        <v>142</v>
      </c>
    </row>
    <row r="7570" customFormat="false" ht="15" hidden="false" customHeight="false" outlineLevel="0" collapsed="false">
      <c r="A7570" s="2" t="s">
        <v>12736</v>
      </c>
      <c r="B7570" s="2" t="s">
        <v>4515</v>
      </c>
      <c r="C7570" s="2" t="s">
        <v>5166</v>
      </c>
      <c r="D7570" s="13" t="n">
        <v>46010</v>
      </c>
      <c r="E7570" s="2" t="s">
        <v>123</v>
      </c>
      <c r="F7570" s="2" t="s">
        <v>139</v>
      </c>
      <c r="G7570" s="2" t="s">
        <v>130</v>
      </c>
    </row>
    <row r="7571" customFormat="false" ht="15" hidden="false" customHeight="false" outlineLevel="0" collapsed="false">
      <c r="A7571" s="2" t="s">
        <v>12737</v>
      </c>
      <c r="B7571" s="2" t="s">
        <v>220</v>
      </c>
      <c r="C7571" s="2" t="s">
        <v>5190</v>
      </c>
      <c r="D7571" s="13" t="n">
        <v>45966</v>
      </c>
      <c r="E7571" s="2" t="s">
        <v>98</v>
      </c>
      <c r="F7571" s="2" t="s">
        <v>98</v>
      </c>
      <c r="G7571" s="2" t="s">
        <v>109</v>
      </c>
    </row>
    <row r="7572" customFormat="false" ht="15" hidden="false" customHeight="false" outlineLevel="0" collapsed="false">
      <c r="A7572" s="2" t="s">
        <v>12738</v>
      </c>
      <c r="B7572" s="2" t="s">
        <v>5036</v>
      </c>
      <c r="C7572" s="2" t="s">
        <v>5166</v>
      </c>
      <c r="D7572" s="13" t="n">
        <v>45613</v>
      </c>
      <c r="E7572" s="2" t="s">
        <v>141</v>
      </c>
      <c r="F7572" s="2" t="s">
        <v>145</v>
      </c>
      <c r="G7572" s="2" t="s">
        <v>124</v>
      </c>
    </row>
    <row r="7573" customFormat="false" ht="15" hidden="false" customHeight="false" outlineLevel="0" collapsed="false">
      <c r="A7573" s="2" t="s">
        <v>12739</v>
      </c>
      <c r="B7573" s="2" t="s">
        <v>4042</v>
      </c>
      <c r="C7573" s="2" t="s">
        <v>5166</v>
      </c>
      <c r="D7573" s="13" t="n">
        <v>45525</v>
      </c>
      <c r="E7573" s="2" t="s">
        <v>139</v>
      </c>
      <c r="F7573" s="2" t="s">
        <v>165</v>
      </c>
      <c r="G7573" s="2" t="s">
        <v>120</v>
      </c>
    </row>
    <row r="7574" customFormat="false" ht="15" hidden="false" customHeight="false" outlineLevel="0" collapsed="false">
      <c r="A7574" s="2" t="s">
        <v>12740</v>
      </c>
      <c r="B7574" s="2" t="s">
        <v>5105</v>
      </c>
      <c r="C7574" s="2" t="s">
        <v>5172</v>
      </c>
      <c r="D7574" s="13" t="n">
        <v>45792</v>
      </c>
      <c r="E7574" s="2" t="s">
        <v>98</v>
      </c>
      <c r="F7574" s="2" t="s">
        <v>98</v>
      </c>
      <c r="G7574" s="2" t="s">
        <v>142</v>
      </c>
    </row>
    <row r="7575" customFormat="false" ht="15" hidden="false" customHeight="false" outlineLevel="0" collapsed="false">
      <c r="A7575" s="2" t="s">
        <v>12741</v>
      </c>
      <c r="B7575" s="2" t="s">
        <v>4400</v>
      </c>
      <c r="C7575" s="2" t="s">
        <v>5190</v>
      </c>
      <c r="D7575" s="13" t="n">
        <v>46084</v>
      </c>
      <c r="E7575" s="2" t="s">
        <v>98</v>
      </c>
      <c r="F7575" s="2" t="s">
        <v>108</v>
      </c>
      <c r="G7575" s="2" t="s">
        <v>111</v>
      </c>
    </row>
    <row r="7576" customFormat="false" ht="15" hidden="false" customHeight="false" outlineLevel="0" collapsed="false">
      <c r="A7576" s="2" t="s">
        <v>12742</v>
      </c>
      <c r="B7576" s="2" t="s">
        <v>2298</v>
      </c>
      <c r="C7576" s="2" t="s">
        <v>5172</v>
      </c>
      <c r="D7576" s="13" t="n">
        <v>46149</v>
      </c>
      <c r="E7576" s="2" t="s">
        <v>165</v>
      </c>
      <c r="F7576" s="2" t="s">
        <v>98</v>
      </c>
      <c r="G7576" s="2" t="s">
        <v>142</v>
      </c>
    </row>
    <row r="7577" customFormat="false" ht="15" hidden="false" customHeight="false" outlineLevel="0" collapsed="false">
      <c r="A7577" s="2" t="s">
        <v>12743</v>
      </c>
      <c r="B7577" s="2" t="s">
        <v>2550</v>
      </c>
      <c r="C7577" s="2" t="s">
        <v>5164</v>
      </c>
      <c r="D7577" s="13" t="n">
        <v>45948</v>
      </c>
      <c r="E7577" s="2" t="s">
        <v>98</v>
      </c>
      <c r="F7577" s="2" t="s">
        <v>119</v>
      </c>
      <c r="G7577" s="2" t="s">
        <v>111</v>
      </c>
    </row>
    <row r="7578" customFormat="false" ht="15" hidden="false" customHeight="false" outlineLevel="0" collapsed="false">
      <c r="A7578" s="2" t="s">
        <v>12744</v>
      </c>
      <c r="B7578" s="2" t="s">
        <v>4993</v>
      </c>
      <c r="C7578" s="2" t="s">
        <v>5168</v>
      </c>
      <c r="D7578" s="13" t="n">
        <v>45770</v>
      </c>
      <c r="E7578" s="2" t="s">
        <v>98</v>
      </c>
      <c r="F7578" s="2" t="s">
        <v>98</v>
      </c>
      <c r="G7578" s="2" t="s">
        <v>109</v>
      </c>
    </row>
    <row r="7579" customFormat="false" ht="15" hidden="false" customHeight="false" outlineLevel="0" collapsed="false">
      <c r="A7579" s="2" t="s">
        <v>12745</v>
      </c>
      <c r="B7579" s="2" t="s">
        <v>2201</v>
      </c>
      <c r="C7579" s="2" t="s">
        <v>5166</v>
      </c>
      <c r="D7579" s="13" t="n">
        <v>45945</v>
      </c>
      <c r="E7579" s="2" t="s">
        <v>145</v>
      </c>
      <c r="F7579" s="2" t="s">
        <v>128</v>
      </c>
      <c r="G7579" s="2" t="s">
        <v>142</v>
      </c>
    </row>
    <row r="7580" customFormat="false" ht="15" hidden="false" customHeight="false" outlineLevel="0" collapsed="false">
      <c r="A7580" s="2" t="s">
        <v>12746</v>
      </c>
      <c r="B7580" s="2" t="s">
        <v>1096</v>
      </c>
      <c r="C7580" s="2" t="s">
        <v>5168</v>
      </c>
      <c r="D7580" s="13" t="n">
        <v>45792</v>
      </c>
      <c r="E7580" s="2" t="s">
        <v>119</v>
      </c>
      <c r="F7580" s="2" t="s">
        <v>98</v>
      </c>
      <c r="G7580" s="2" t="s">
        <v>142</v>
      </c>
    </row>
    <row r="7581" customFormat="false" ht="15" hidden="false" customHeight="false" outlineLevel="0" collapsed="false">
      <c r="A7581" s="2" t="s">
        <v>12747</v>
      </c>
      <c r="B7581" s="2" t="s">
        <v>134</v>
      </c>
      <c r="C7581" s="2" t="s">
        <v>5190</v>
      </c>
      <c r="D7581" s="13" t="n">
        <v>45596</v>
      </c>
      <c r="E7581" s="2" t="s">
        <v>98</v>
      </c>
      <c r="F7581" s="2" t="s">
        <v>128</v>
      </c>
      <c r="G7581" s="2" t="s">
        <v>111</v>
      </c>
    </row>
    <row r="7582" customFormat="false" ht="15" hidden="false" customHeight="false" outlineLevel="0" collapsed="false">
      <c r="A7582" s="2" t="s">
        <v>12748</v>
      </c>
      <c r="B7582" s="2" t="s">
        <v>2150</v>
      </c>
      <c r="C7582" s="2" t="s">
        <v>5168</v>
      </c>
      <c r="D7582" s="13" t="n">
        <v>46086</v>
      </c>
      <c r="E7582" s="2" t="s">
        <v>128</v>
      </c>
      <c r="F7582" s="2" t="s">
        <v>98</v>
      </c>
      <c r="G7582" s="2" t="s">
        <v>136</v>
      </c>
    </row>
    <row r="7583" customFormat="false" ht="15" hidden="false" customHeight="false" outlineLevel="0" collapsed="false">
      <c r="A7583" s="2" t="s">
        <v>12749</v>
      </c>
      <c r="B7583" s="2" t="s">
        <v>550</v>
      </c>
      <c r="C7583" s="2" t="s">
        <v>5166</v>
      </c>
      <c r="D7583" s="13" t="n">
        <v>45970</v>
      </c>
      <c r="E7583" s="2" t="s">
        <v>119</v>
      </c>
      <c r="F7583" s="2" t="s">
        <v>163</v>
      </c>
      <c r="G7583" s="2" t="s">
        <v>111</v>
      </c>
    </row>
    <row r="7584" customFormat="false" ht="15" hidden="false" customHeight="false" outlineLevel="0" collapsed="false">
      <c r="A7584" s="2" t="s">
        <v>12750</v>
      </c>
      <c r="B7584" s="2" t="s">
        <v>221</v>
      </c>
      <c r="C7584" s="2" t="s">
        <v>5164</v>
      </c>
      <c r="D7584" s="13" t="n">
        <v>45682</v>
      </c>
      <c r="E7584" s="2" t="s">
        <v>98</v>
      </c>
      <c r="F7584" s="2" t="s">
        <v>119</v>
      </c>
      <c r="G7584" s="2" t="s">
        <v>115</v>
      </c>
    </row>
    <row r="7585" customFormat="false" ht="15" hidden="false" customHeight="false" outlineLevel="0" collapsed="false">
      <c r="A7585" s="2" t="s">
        <v>12751</v>
      </c>
      <c r="B7585" s="2" t="s">
        <v>812</v>
      </c>
      <c r="C7585" s="2" t="s">
        <v>5164</v>
      </c>
      <c r="D7585" s="13" t="n">
        <v>45848</v>
      </c>
      <c r="E7585" s="2" t="s">
        <v>98</v>
      </c>
      <c r="F7585" s="2" t="s">
        <v>139</v>
      </c>
      <c r="G7585" s="2" t="s">
        <v>133</v>
      </c>
    </row>
    <row r="7586" customFormat="false" ht="15" hidden="false" customHeight="false" outlineLevel="0" collapsed="false">
      <c r="A7586" s="2" t="s">
        <v>12752</v>
      </c>
      <c r="B7586" s="2" t="s">
        <v>1858</v>
      </c>
      <c r="C7586" s="2" t="s">
        <v>5164</v>
      </c>
      <c r="D7586" s="13" t="n">
        <v>45934</v>
      </c>
      <c r="E7586" s="2" t="s">
        <v>98</v>
      </c>
      <c r="F7586" s="2" t="s">
        <v>98</v>
      </c>
      <c r="G7586" s="2" t="s">
        <v>99</v>
      </c>
    </row>
    <row r="7587" customFormat="false" ht="15" hidden="false" customHeight="false" outlineLevel="0" collapsed="false">
      <c r="A7587" s="2" t="s">
        <v>12753</v>
      </c>
      <c r="B7587" s="2" t="s">
        <v>5071</v>
      </c>
      <c r="C7587" s="2" t="s">
        <v>5190</v>
      </c>
      <c r="D7587" s="13" t="n">
        <v>45792</v>
      </c>
      <c r="E7587" s="2" t="s">
        <v>98</v>
      </c>
      <c r="F7587" s="2" t="s">
        <v>98</v>
      </c>
      <c r="G7587" s="2" t="s">
        <v>120</v>
      </c>
    </row>
    <row r="7588" customFormat="false" ht="15" hidden="false" customHeight="false" outlineLevel="0" collapsed="false">
      <c r="A7588" s="2" t="s">
        <v>12754</v>
      </c>
      <c r="B7588" s="2" t="s">
        <v>5056</v>
      </c>
      <c r="C7588" s="2" t="s">
        <v>5190</v>
      </c>
      <c r="D7588" s="13" t="n">
        <v>45732</v>
      </c>
      <c r="E7588" s="2" t="s">
        <v>98</v>
      </c>
      <c r="F7588" s="2" t="s">
        <v>98</v>
      </c>
      <c r="G7588" s="2" t="s">
        <v>99</v>
      </c>
    </row>
    <row r="7589" customFormat="false" ht="15" hidden="false" customHeight="false" outlineLevel="0" collapsed="false">
      <c r="A7589" s="2" t="s">
        <v>12755</v>
      </c>
      <c r="B7589" s="2" t="s">
        <v>2573</v>
      </c>
      <c r="C7589" s="2" t="s">
        <v>5172</v>
      </c>
      <c r="D7589" s="13" t="n">
        <v>45566</v>
      </c>
      <c r="E7589" s="2" t="s">
        <v>108</v>
      </c>
      <c r="F7589" s="2" t="s">
        <v>98</v>
      </c>
      <c r="G7589" s="2" t="s">
        <v>124</v>
      </c>
    </row>
    <row r="7590" customFormat="false" ht="15" hidden="false" customHeight="false" outlineLevel="0" collapsed="false">
      <c r="A7590" s="2" t="s">
        <v>12756</v>
      </c>
      <c r="B7590" s="2" t="s">
        <v>3232</v>
      </c>
      <c r="C7590" s="2" t="s">
        <v>5166</v>
      </c>
      <c r="D7590" s="13" t="n">
        <v>45714</v>
      </c>
      <c r="E7590" s="2" t="s">
        <v>165</v>
      </c>
      <c r="F7590" s="2" t="s">
        <v>108</v>
      </c>
      <c r="G7590" s="2" t="s">
        <v>136</v>
      </c>
    </row>
    <row r="7591" customFormat="false" ht="15" hidden="false" customHeight="false" outlineLevel="0" collapsed="false">
      <c r="A7591" s="2" t="s">
        <v>12757</v>
      </c>
      <c r="B7591" s="2" t="s">
        <v>4191</v>
      </c>
      <c r="C7591" s="2" t="s">
        <v>5168</v>
      </c>
      <c r="D7591" s="13" t="n">
        <v>45611</v>
      </c>
      <c r="E7591" s="2" t="s">
        <v>139</v>
      </c>
      <c r="F7591" s="2" t="s">
        <v>98</v>
      </c>
      <c r="G7591" s="2" t="s">
        <v>130</v>
      </c>
    </row>
    <row r="7592" customFormat="false" ht="15" hidden="false" customHeight="false" outlineLevel="0" collapsed="false">
      <c r="A7592" s="2" t="s">
        <v>12758</v>
      </c>
      <c r="B7592" s="2" t="s">
        <v>2599</v>
      </c>
      <c r="C7592" s="2" t="s">
        <v>5172</v>
      </c>
      <c r="D7592" s="13" t="n">
        <v>45664</v>
      </c>
      <c r="E7592" s="2" t="s">
        <v>165</v>
      </c>
      <c r="F7592" s="2" t="s">
        <v>98</v>
      </c>
      <c r="G7592" s="2" t="s">
        <v>115</v>
      </c>
    </row>
    <row r="7593" customFormat="false" ht="15" hidden="false" customHeight="false" outlineLevel="0" collapsed="false">
      <c r="A7593" s="2" t="s">
        <v>12759</v>
      </c>
      <c r="B7593" s="2" t="s">
        <v>1440</v>
      </c>
      <c r="C7593" s="2" t="s">
        <v>5164</v>
      </c>
      <c r="D7593" s="13" t="n">
        <v>45897</v>
      </c>
      <c r="E7593" s="2" t="s">
        <v>98</v>
      </c>
      <c r="F7593" s="2" t="s">
        <v>98</v>
      </c>
      <c r="G7593" s="2" t="s">
        <v>124</v>
      </c>
    </row>
    <row r="7594" customFormat="false" ht="15" hidden="false" customHeight="false" outlineLevel="0" collapsed="false">
      <c r="A7594" s="2" t="s">
        <v>12760</v>
      </c>
      <c r="B7594" s="2" t="s">
        <v>5130</v>
      </c>
      <c r="C7594" s="2" t="s">
        <v>5190</v>
      </c>
      <c r="D7594" s="13" t="n">
        <v>46202</v>
      </c>
      <c r="E7594" s="2" t="s">
        <v>98</v>
      </c>
      <c r="F7594" s="2" t="s">
        <v>98</v>
      </c>
      <c r="G7594" s="2" t="s">
        <v>142</v>
      </c>
    </row>
    <row r="7595" customFormat="false" ht="15" hidden="false" customHeight="false" outlineLevel="0" collapsed="false">
      <c r="A7595" s="2" t="s">
        <v>12761</v>
      </c>
      <c r="B7595" s="2" t="s">
        <v>2494</v>
      </c>
      <c r="C7595" s="2" t="s">
        <v>5168</v>
      </c>
      <c r="D7595" s="13" t="n">
        <v>45998</v>
      </c>
      <c r="E7595" s="2" t="s">
        <v>163</v>
      </c>
      <c r="F7595" s="2" t="s">
        <v>98</v>
      </c>
      <c r="G7595" s="2" t="s">
        <v>109</v>
      </c>
    </row>
    <row r="7596" customFormat="false" ht="15" hidden="false" customHeight="false" outlineLevel="0" collapsed="false">
      <c r="A7596" s="2" t="s">
        <v>12762</v>
      </c>
      <c r="B7596" s="2" t="s">
        <v>871</v>
      </c>
      <c r="C7596" s="2" t="s">
        <v>5164</v>
      </c>
      <c r="D7596" s="13" t="n">
        <v>45865</v>
      </c>
      <c r="E7596" s="2" t="s">
        <v>98</v>
      </c>
      <c r="F7596" s="2" t="s">
        <v>98</v>
      </c>
      <c r="G7596" s="2" t="s">
        <v>99</v>
      </c>
    </row>
    <row r="7597" customFormat="false" ht="15" hidden="false" customHeight="false" outlineLevel="0" collapsed="false">
      <c r="A7597" s="2" t="s">
        <v>12763</v>
      </c>
      <c r="B7597" s="2" t="s">
        <v>2779</v>
      </c>
      <c r="C7597" s="2" t="s">
        <v>5164</v>
      </c>
      <c r="D7597" s="13" t="n">
        <v>45807</v>
      </c>
      <c r="E7597" s="2" t="s">
        <v>98</v>
      </c>
      <c r="F7597" s="2" t="s">
        <v>119</v>
      </c>
      <c r="G7597" s="2" t="s">
        <v>115</v>
      </c>
    </row>
    <row r="7598" customFormat="false" ht="15" hidden="false" customHeight="false" outlineLevel="0" collapsed="false">
      <c r="A7598" s="2" t="s">
        <v>12764</v>
      </c>
      <c r="B7598" s="2" t="s">
        <v>3667</v>
      </c>
      <c r="C7598" s="2" t="s">
        <v>5168</v>
      </c>
      <c r="D7598" s="13" t="n">
        <v>45811</v>
      </c>
      <c r="E7598" s="2" t="s">
        <v>119</v>
      </c>
      <c r="F7598" s="2" t="s">
        <v>98</v>
      </c>
      <c r="G7598" s="2" t="s">
        <v>130</v>
      </c>
    </row>
    <row r="7599" customFormat="false" ht="15" hidden="false" customHeight="false" outlineLevel="0" collapsed="false">
      <c r="A7599" s="2" t="s">
        <v>12765</v>
      </c>
      <c r="B7599" s="2" t="s">
        <v>4712</v>
      </c>
      <c r="C7599" s="2" t="s">
        <v>5172</v>
      </c>
      <c r="D7599" s="13" t="n">
        <v>45885</v>
      </c>
      <c r="E7599" s="2" t="s">
        <v>123</v>
      </c>
      <c r="F7599" s="2" t="s">
        <v>98</v>
      </c>
      <c r="G7599" s="2" t="s">
        <v>130</v>
      </c>
    </row>
    <row r="7600" customFormat="false" ht="15" hidden="false" customHeight="false" outlineLevel="0" collapsed="false">
      <c r="A7600" s="2" t="s">
        <v>12766</v>
      </c>
      <c r="B7600" s="2" t="s">
        <v>4981</v>
      </c>
      <c r="C7600" s="2" t="s">
        <v>5190</v>
      </c>
      <c r="D7600" s="13" t="n">
        <v>45615</v>
      </c>
      <c r="E7600" s="2" t="s">
        <v>98</v>
      </c>
      <c r="F7600" s="2" t="s">
        <v>98</v>
      </c>
      <c r="G7600" s="2" t="s">
        <v>115</v>
      </c>
    </row>
    <row r="7601" customFormat="false" ht="15" hidden="false" customHeight="false" outlineLevel="0" collapsed="false">
      <c r="A7601" s="2" t="s">
        <v>12767</v>
      </c>
      <c r="B7601" s="2" t="s">
        <v>2151</v>
      </c>
      <c r="C7601" s="2" t="s">
        <v>5190</v>
      </c>
      <c r="D7601" s="13" t="n">
        <v>45747</v>
      </c>
      <c r="E7601" s="2" t="s">
        <v>98</v>
      </c>
      <c r="F7601" s="2" t="s">
        <v>139</v>
      </c>
      <c r="G7601" s="2" t="s">
        <v>109</v>
      </c>
    </row>
    <row r="7602" customFormat="false" ht="15" hidden="false" customHeight="false" outlineLevel="0" collapsed="false">
      <c r="A7602" s="2" t="s">
        <v>12768</v>
      </c>
      <c r="B7602" s="2" t="s">
        <v>472</v>
      </c>
      <c r="C7602" s="2" t="s">
        <v>5168</v>
      </c>
      <c r="D7602" s="13" t="n">
        <v>45602</v>
      </c>
      <c r="E7602" s="2" t="s">
        <v>128</v>
      </c>
      <c r="F7602" s="2" t="s">
        <v>98</v>
      </c>
      <c r="G7602" s="2" t="s">
        <v>111</v>
      </c>
    </row>
    <row r="7603" customFormat="false" ht="15" hidden="false" customHeight="false" outlineLevel="0" collapsed="false">
      <c r="A7603" s="2" t="s">
        <v>12769</v>
      </c>
      <c r="B7603" s="2" t="s">
        <v>3806</v>
      </c>
      <c r="C7603" s="2" t="s">
        <v>5190</v>
      </c>
      <c r="D7603" s="13" t="n">
        <v>45465</v>
      </c>
      <c r="E7603" s="2" t="s">
        <v>98</v>
      </c>
      <c r="F7603" s="2" t="s">
        <v>119</v>
      </c>
      <c r="G7603" s="2" t="s">
        <v>99</v>
      </c>
    </row>
    <row r="7604" customFormat="false" ht="15" hidden="false" customHeight="false" outlineLevel="0" collapsed="false">
      <c r="A7604" s="2" t="s">
        <v>12770</v>
      </c>
      <c r="B7604" s="2" t="s">
        <v>1701</v>
      </c>
      <c r="C7604" s="2" t="s">
        <v>5172</v>
      </c>
      <c r="D7604" s="13" t="n">
        <v>45824</v>
      </c>
      <c r="E7604" s="2" t="s">
        <v>119</v>
      </c>
      <c r="F7604" s="2" t="s">
        <v>98</v>
      </c>
      <c r="G7604" s="2" t="s">
        <v>133</v>
      </c>
    </row>
    <row r="7605" customFormat="false" ht="15" hidden="false" customHeight="false" outlineLevel="0" collapsed="false">
      <c r="A7605" s="2" t="s">
        <v>12771</v>
      </c>
      <c r="B7605" s="2" t="s">
        <v>5052</v>
      </c>
      <c r="C7605" s="2" t="s">
        <v>5190</v>
      </c>
      <c r="D7605" s="13" t="n">
        <v>46070</v>
      </c>
      <c r="E7605" s="2" t="s">
        <v>98</v>
      </c>
      <c r="F7605" s="2" t="s">
        <v>98</v>
      </c>
      <c r="G7605" s="2" t="s">
        <v>124</v>
      </c>
    </row>
    <row r="7606" customFormat="false" ht="15" hidden="false" customHeight="false" outlineLevel="0" collapsed="false">
      <c r="A7606" s="2" t="s">
        <v>12772</v>
      </c>
      <c r="B7606" s="2" t="s">
        <v>3834</v>
      </c>
      <c r="C7606" s="2" t="s">
        <v>5166</v>
      </c>
      <c r="D7606" s="13" t="n">
        <v>46029</v>
      </c>
      <c r="E7606" s="2" t="s">
        <v>145</v>
      </c>
      <c r="F7606" s="2" t="s">
        <v>119</v>
      </c>
      <c r="G7606" s="2" t="s">
        <v>136</v>
      </c>
    </row>
    <row r="7607" customFormat="false" ht="15" hidden="false" customHeight="false" outlineLevel="0" collapsed="false">
      <c r="A7607" s="2" t="s">
        <v>12773</v>
      </c>
      <c r="B7607" s="2" t="s">
        <v>1617</v>
      </c>
      <c r="C7607" s="2" t="s">
        <v>5166</v>
      </c>
      <c r="D7607" s="13" t="n">
        <v>46032</v>
      </c>
      <c r="E7607" s="2" t="s">
        <v>163</v>
      </c>
      <c r="F7607" s="2" t="s">
        <v>139</v>
      </c>
      <c r="G7607" s="2" t="s">
        <v>136</v>
      </c>
    </row>
    <row r="7608" customFormat="false" ht="15" hidden="false" customHeight="false" outlineLevel="0" collapsed="false">
      <c r="A7608" s="2" t="s">
        <v>12774</v>
      </c>
      <c r="B7608" s="2" t="s">
        <v>3369</v>
      </c>
      <c r="C7608" s="2" t="s">
        <v>5166</v>
      </c>
      <c r="D7608" s="13" t="n">
        <v>45804</v>
      </c>
      <c r="E7608" s="2" t="s">
        <v>145</v>
      </c>
      <c r="F7608" s="2" t="s">
        <v>141</v>
      </c>
      <c r="G7608" s="2" t="s">
        <v>115</v>
      </c>
    </row>
    <row r="7609" customFormat="false" ht="15" hidden="false" customHeight="false" outlineLevel="0" collapsed="false">
      <c r="A7609" s="2" t="s">
        <v>12775</v>
      </c>
      <c r="B7609" s="2" t="s">
        <v>3119</v>
      </c>
      <c r="C7609" s="2" t="s">
        <v>5172</v>
      </c>
      <c r="D7609" s="13" t="n">
        <v>45472</v>
      </c>
      <c r="E7609" s="2" t="s">
        <v>98</v>
      </c>
      <c r="F7609" s="2" t="s">
        <v>98</v>
      </c>
      <c r="G7609" s="2" t="s">
        <v>109</v>
      </c>
    </row>
    <row r="7610" customFormat="false" ht="15" hidden="false" customHeight="false" outlineLevel="0" collapsed="false">
      <c r="A7610" s="2" t="s">
        <v>12776</v>
      </c>
      <c r="B7610" s="2" t="s">
        <v>2315</v>
      </c>
      <c r="C7610" s="2" t="s">
        <v>5166</v>
      </c>
      <c r="D7610" s="13" t="n">
        <v>46220</v>
      </c>
      <c r="E7610" s="2" t="s">
        <v>141</v>
      </c>
      <c r="F7610" s="2" t="s">
        <v>123</v>
      </c>
      <c r="G7610" s="2" t="s">
        <v>115</v>
      </c>
    </row>
    <row r="7611" customFormat="false" ht="15" hidden="false" customHeight="false" outlineLevel="0" collapsed="false">
      <c r="A7611" s="2" t="s">
        <v>12777</v>
      </c>
      <c r="B7611" s="2" t="s">
        <v>2580</v>
      </c>
      <c r="C7611" s="2" t="s">
        <v>5168</v>
      </c>
      <c r="D7611" s="13" t="n">
        <v>45756</v>
      </c>
      <c r="E7611" s="2" t="s">
        <v>119</v>
      </c>
      <c r="F7611" s="2" t="s">
        <v>98</v>
      </c>
      <c r="G7611" s="2" t="s">
        <v>99</v>
      </c>
    </row>
    <row r="7612" customFormat="false" ht="15" hidden="false" customHeight="false" outlineLevel="0" collapsed="false">
      <c r="A7612" s="2" t="s">
        <v>12778</v>
      </c>
      <c r="B7612" s="2" t="s">
        <v>948</v>
      </c>
      <c r="C7612" s="2" t="s">
        <v>5166</v>
      </c>
      <c r="D7612" s="13" t="n">
        <v>45695</v>
      </c>
      <c r="E7612" s="2" t="s">
        <v>119</v>
      </c>
      <c r="F7612" s="2" t="s">
        <v>145</v>
      </c>
      <c r="G7612" s="2" t="s">
        <v>133</v>
      </c>
    </row>
    <row r="7613" customFormat="false" ht="15" hidden="false" customHeight="false" outlineLevel="0" collapsed="false">
      <c r="A7613" s="2" t="s">
        <v>12779</v>
      </c>
      <c r="B7613" s="2" t="s">
        <v>985</v>
      </c>
      <c r="C7613" s="2" t="s">
        <v>5190</v>
      </c>
      <c r="D7613" s="13" t="n">
        <v>45642</v>
      </c>
      <c r="E7613" s="2" t="s">
        <v>98</v>
      </c>
      <c r="F7613" s="2" t="s">
        <v>119</v>
      </c>
      <c r="G7613" s="2" t="s">
        <v>111</v>
      </c>
    </row>
    <row r="7614" customFormat="false" ht="15" hidden="false" customHeight="false" outlineLevel="0" collapsed="false">
      <c r="A7614" s="2" t="s">
        <v>12780</v>
      </c>
      <c r="B7614" s="2" t="s">
        <v>2580</v>
      </c>
      <c r="C7614" s="2" t="s">
        <v>5168</v>
      </c>
      <c r="D7614" s="13" t="n">
        <v>45599</v>
      </c>
      <c r="E7614" s="2" t="s">
        <v>119</v>
      </c>
      <c r="F7614" s="2" t="s">
        <v>98</v>
      </c>
      <c r="G7614" s="2" t="s">
        <v>99</v>
      </c>
    </row>
    <row r="7615" customFormat="false" ht="15" hidden="false" customHeight="false" outlineLevel="0" collapsed="false">
      <c r="A7615" s="2" t="s">
        <v>12781</v>
      </c>
      <c r="B7615" s="2" t="s">
        <v>5025</v>
      </c>
      <c r="C7615" s="2" t="s">
        <v>5190</v>
      </c>
      <c r="D7615" s="13" t="n">
        <v>45498</v>
      </c>
      <c r="E7615" s="2" t="s">
        <v>98</v>
      </c>
      <c r="F7615" s="2" t="s">
        <v>98</v>
      </c>
      <c r="G7615" s="2" t="s">
        <v>99</v>
      </c>
    </row>
    <row r="7616" customFormat="false" ht="15" hidden="false" customHeight="false" outlineLevel="0" collapsed="false">
      <c r="A7616" s="2" t="s">
        <v>12782</v>
      </c>
      <c r="B7616" s="2" t="s">
        <v>2091</v>
      </c>
      <c r="C7616" s="2" t="s">
        <v>5190</v>
      </c>
      <c r="D7616" s="13" t="n">
        <v>45924</v>
      </c>
      <c r="E7616" s="2" t="s">
        <v>98</v>
      </c>
      <c r="F7616" s="2" t="s">
        <v>114</v>
      </c>
      <c r="G7616" s="2" t="s">
        <v>130</v>
      </c>
    </row>
    <row r="7617" customFormat="false" ht="15" hidden="false" customHeight="false" outlineLevel="0" collapsed="false">
      <c r="A7617" s="2" t="s">
        <v>12783</v>
      </c>
      <c r="B7617" s="2" t="s">
        <v>3604</v>
      </c>
      <c r="C7617" s="2" t="s">
        <v>5168</v>
      </c>
      <c r="D7617" s="13" t="n">
        <v>45905</v>
      </c>
      <c r="E7617" s="2" t="s">
        <v>104</v>
      </c>
      <c r="F7617" s="2" t="s">
        <v>98</v>
      </c>
      <c r="G7617" s="2" t="s">
        <v>133</v>
      </c>
    </row>
    <row r="7618" customFormat="false" ht="15" hidden="false" customHeight="false" outlineLevel="0" collapsed="false">
      <c r="A7618" s="2" t="s">
        <v>12784</v>
      </c>
      <c r="B7618" s="2" t="s">
        <v>1112</v>
      </c>
      <c r="C7618" s="2" t="s">
        <v>5164</v>
      </c>
      <c r="D7618" s="13" t="n">
        <v>45664</v>
      </c>
      <c r="E7618" s="2" t="s">
        <v>98</v>
      </c>
      <c r="F7618" s="2" t="s">
        <v>145</v>
      </c>
      <c r="G7618" s="2" t="s">
        <v>99</v>
      </c>
    </row>
    <row r="7619" customFormat="false" ht="15" hidden="false" customHeight="false" outlineLevel="0" collapsed="false">
      <c r="A7619" s="2" t="s">
        <v>12785</v>
      </c>
      <c r="B7619" s="2" t="s">
        <v>4940</v>
      </c>
      <c r="C7619" s="2" t="s">
        <v>5190</v>
      </c>
      <c r="D7619" s="13" t="n">
        <v>46131</v>
      </c>
      <c r="E7619" s="2" t="s">
        <v>98</v>
      </c>
      <c r="F7619" s="2" t="s">
        <v>98</v>
      </c>
      <c r="G7619" s="2" t="s">
        <v>124</v>
      </c>
    </row>
    <row r="7620" customFormat="false" ht="15" hidden="false" customHeight="false" outlineLevel="0" collapsed="false">
      <c r="A7620" s="2" t="s">
        <v>12786</v>
      </c>
      <c r="B7620" s="2" t="s">
        <v>4993</v>
      </c>
      <c r="C7620" s="2" t="s">
        <v>5190</v>
      </c>
      <c r="D7620" s="13" t="n">
        <v>45906</v>
      </c>
      <c r="E7620" s="2" t="s">
        <v>98</v>
      </c>
      <c r="F7620" s="2" t="s">
        <v>98</v>
      </c>
      <c r="G7620" s="2" t="s">
        <v>111</v>
      </c>
    </row>
    <row r="7621" customFormat="false" ht="15" hidden="false" customHeight="false" outlineLevel="0" collapsed="false">
      <c r="A7621" s="2" t="s">
        <v>12787</v>
      </c>
      <c r="B7621" s="2" t="s">
        <v>4458</v>
      </c>
      <c r="C7621" s="2" t="s">
        <v>5168</v>
      </c>
      <c r="D7621" s="13" t="n">
        <v>45985</v>
      </c>
      <c r="E7621" s="2" t="s">
        <v>98</v>
      </c>
      <c r="F7621" s="2" t="s">
        <v>98</v>
      </c>
      <c r="G7621" s="2" t="s">
        <v>124</v>
      </c>
    </row>
    <row r="7622" customFormat="false" ht="15" hidden="false" customHeight="false" outlineLevel="0" collapsed="false">
      <c r="A7622" s="2" t="s">
        <v>12788</v>
      </c>
      <c r="B7622" s="2" t="s">
        <v>2399</v>
      </c>
      <c r="C7622" s="2" t="s">
        <v>5168</v>
      </c>
      <c r="D7622" s="13" t="n">
        <v>45347</v>
      </c>
      <c r="E7622" s="2" t="s">
        <v>139</v>
      </c>
      <c r="F7622" s="2" t="s">
        <v>98</v>
      </c>
      <c r="G7622" s="2" t="s">
        <v>133</v>
      </c>
    </row>
    <row r="7623" customFormat="false" ht="15" hidden="false" customHeight="false" outlineLevel="0" collapsed="false">
      <c r="A7623" s="2" t="s">
        <v>12789</v>
      </c>
      <c r="B7623" s="2" t="s">
        <v>3211</v>
      </c>
      <c r="C7623" s="2" t="s">
        <v>5168</v>
      </c>
      <c r="D7623" s="13" t="n">
        <v>45414</v>
      </c>
      <c r="E7623" s="2" t="s">
        <v>141</v>
      </c>
      <c r="F7623" s="2" t="s">
        <v>98</v>
      </c>
      <c r="G7623" s="2" t="s">
        <v>130</v>
      </c>
    </row>
    <row r="7624" customFormat="false" ht="15" hidden="false" customHeight="false" outlineLevel="0" collapsed="false">
      <c r="A7624" s="2" t="s">
        <v>12790</v>
      </c>
      <c r="B7624" s="2" t="s">
        <v>5014</v>
      </c>
      <c r="C7624" s="2" t="s">
        <v>5172</v>
      </c>
      <c r="D7624" s="13" t="n">
        <v>45509</v>
      </c>
      <c r="E7624" s="2" t="s">
        <v>98</v>
      </c>
      <c r="F7624" s="2" t="s">
        <v>98</v>
      </c>
      <c r="G7624" s="2" t="s">
        <v>109</v>
      </c>
    </row>
    <row r="7625" customFormat="false" ht="15" hidden="false" customHeight="false" outlineLevel="0" collapsed="false">
      <c r="A7625" s="2" t="s">
        <v>12791</v>
      </c>
      <c r="B7625" s="2" t="s">
        <v>4985</v>
      </c>
      <c r="C7625" s="2" t="s">
        <v>5172</v>
      </c>
      <c r="D7625" s="13" t="n">
        <v>45654</v>
      </c>
      <c r="E7625" s="2" t="s">
        <v>98</v>
      </c>
      <c r="F7625" s="2" t="s">
        <v>98</v>
      </c>
      <c r="G7625" s="2" t="s">
        <v>130</v>
      </c>
    </row>
    <row r="7626" customFormat="false" ht="15" hidden="false" customHeight="false" outlineLevel="0" collapsed="false">
      <c r="A7626" s="2" t="s">
        <v>12792</v>
      </c>
      <c r="B7626" s="2" t="s">
        <v>1753</v>
      </c>
      <c r="C7626" s="2" t="s">
        <v>5164</v>
      </c>
      <c r="D7626" s="13" t="n">
        <v>45821</v>
      </c>
      <c r="E7626" s="2" t="s">
        <v>98</v>
      </c>
      <c r="F7626" s="2" t="s">
        <v>98</v>
      </c>
      <c r="G7626" s="2" t="s">
        <v>136</v>
      </c>
    </row>
    <row r="7627" customFormat="false" ht="15" hidden="false" customHeight="false" outlineLevel="0" collapsed="false">
      <c r="A7627" s="2" t="s">
        <v>12793</v>
      </c>
      <c r="B7627" s="2" t="s">
        <v>2799</v>
      </c>
      <c r="C7627" s="2" t="s">
        <v>5190</v>
      </c>
      <c r="D7627" s="13" t="n">
        <v>45917</v>
      </c>
      <c r="E7627" s="2" t="s">
        <v>98</v>
      </c>
      <c r="F7627" s="2" t="s">
        <v>98</v>
      </c>
      <c r="G7627" s="2" t="s">
        <v>142</v>
      </c>
    </row>
    <row r="7628" customFormat="false" ht="15" hidden="false" customHeight="false" outlineLevel="0" collapsed="false">
      <c r="A7628" s="2" t="s">
        <v>12794</v>
      </c>
      <c r="B7628" s="2" t="s">
        <v>1098</v>
      </c>
      <c r="C7628" s="2" t="s">
        <v>5164</v>
      </c>
      <c r="D7628" s="13" t="n">
        <v>45552</v>
      </c>
      <c r="E7628" s="2" t="s">
        <v>98</v>
      </c>
      <c r="F7628" s="2" t="s">
        <v>119</v>
      </c>
      <c r="G7628" s="2" t="s">
        <v>130</v>
      </c>
    </row>
    <row r="7629" customFormat="false" ht="15" hidden="false" customHeight="false" outlineLevel="0" collapsed="false">
      <c r="A7629" s="2" t="s">
        <v>12795</v>
      </c>
      <c r="B7629" s="2" t="s">
        <v>4123</v>
      </c>
      <c r="C7629" s="2" t="s">
        <v>5164</v>
      </c>
      <c r="D7629" s="13" t="n">
        <v>45740</v>
      </c>
      <c r="E7629" s="2" t="s">
        <v>98</v>
      </c>
      <c r="F7629" s="2" t="s">
        <v>163</v>
      </c>
      <c r="G7629" s="2" t="s">
        <v>111</v>
      </c>
    </row>
    <row r="7630" customFormat="false" ht="15" hidden="false" customHeight="false" outlineLevel="0" collapsed="false">
      <c r="A7630" s="2" t="s">
        <v>12796</v>
      </c>
      <c r="B7630" s="2" t="s">
        <v>4805</v>
      </c>
      <c r="C7630" s="2" t="s">
        <v>5164</v>
      </c>
      <c r="D7630" s="13" t="n">
        <v>45419</v>
      </c>
      <c r="E7630" s="2" t="s">
        <v>98</v>
      </c>
      <c r="F7630" s="2" t="s">
        <v>108</v>
      </c>
      <c r="G7630" s="2" t="s">
        <v>124</v>
      </c>
    </row>
    <row r="7631" customFormat="false" ht="15" hidden="false" customHeight="false" outlineLevel="0" collapsed="false">
      <c r="A7631" s="2" t="s">
        <v>12797</v>
      </c>
      <c r="B7631" s="2" t="s">
        <v>3806</v>
      </c>
      <c r="C7631" s="2" t="s">
        <v>5172</v>
      </c>
      <c r="D7631" s="13" t="n">
        <v>45825</v>
      </c>
      <c r="E7631" s="2" t="s">
        <v>119</v>
      </c>
      <c r="F7631" s="2" t="s">
        <v>98</v>
      </c>
      <c r="G7631" s="2" t="s">
        <v>115</v>
      </c>
    </row>
    <row r="7632" customFormat="false" ht="15" hidden="false" customHeight="false" outlineLevel="0" collapsed="false">
      <c r="A7632" s="2" t="s">
        <v>12798</v>
      </c>
      <c r="B7632" s="2" t="s">
        <v>1727</v>
      </c>
      <c r="C7632" s="2" t="s">
        <v>5168</v>
      </c>
      <c r="D7632" s="13" t="n">
        <v>45748</v>
      </c>
      <c r="E7632" s="2" t="s">
        <v>165</v>
      </c>
      <c r="F7632" s="2" t="s">
        <v>98</v>
      </c>
      <c r="G7632" s="2" t="s">
        <v>142</v>
      </c>
    </row>
    <row r="7633" customFormat="false" ht="15" hidden="false" customHeight="false" outlineLevel="0" collapsed="false">
      <c r="A7633" s="2" t="s">
        <v>12799</v>
      </c>
      <c r="B7633" s="2" t="s">
        <v>134</v>
      </c>
      <c r="C7633" s="2" t="s">
        <v>5172</v>
      </c>
      <c r="D7633" s="13" t="n">
        <v>45940</v>
      </c>
      <c r="E7633" s="2" t="s">
        <v>128</v>
      </c>
      <c r="F7633" s="2" t="s">
        <v>98</v>
      </c>
      <c r="G7633" s="2" t="s">
        <v>133</v>
      </c>
    </row>
    <row r="7634" customFormat="false" ht="15" hidden="false" customHeight="false" outlineLevel="0" collapsed="false">
      <c r="A7634" s="2" t="s">
        <v>12800</v>
      </c>
      <c r="B7634" s="2" t="s">
        <v>1569</v>
      </c>
      <c r="C7634" s="2" t="s">
        <v>5164</v>
      </c>
      <c r="D7634" s="13" t="n">
        <v>45724</v>
      </c>
      <c r="E7634" s="2" t="s">
        <v>98</v>
      </c>
      <c r="F7634" s="2" t="s">
        <v>165</v>
      </c>
      <c r="G7634" s="2" t="s">
        <v>133</v>
      </c>
    </row>
    <row r="7635" customFormat="false" ht="15" hidden="false" customHeight="false" outlineLevel="0" collapsed="false">
      <c r="A7635" s="2" t="s">
        <v>12801</v>
      </c>
      <c r="B7635" s="2" t="s">
        <v>5074</v>
      </c>
      <c r="C7635" s="2" t="s">
        <v>5172</v>
      </c>
      <c r="D7635" s="13" t="n">
        <v>45948</v>
      </c>
      <c r="E7635" s="2" t="s">
        <v>98</v>
      </c>
      <c r="F7635" s="2" t="s">
        <v>98</v>
      </c>
      <c r="G7635" s="2" t="s">
        <v>120</v>
      </c>
    </row>
    <row r="7636" customFormat="false" ht="15" hidden="false" customHeight="false" outlineLevel="0" collapsed="false">
      <c r="A7636" s="2" t="s">
        <v>12802</v>
      </c>
      <c r="B7636" s="2" t="s">
        <v>5109</v>
      </c>
      <c r="C7636" s="2" t="s">
        <v>5190</v>
      </c>
      <c r="D7636" s="13" t="n">
        <v>46092</v>
      </c>
      <c r="E7636" s="2" t="s">
        <v>98</v>
      </c>
      <c r="F7636" s="2" t="s">
        <v>98</v>
      </c>
      <c r="G7636" s="2" t="s">
        <v>109</v>
      </c>
    </row>
    <row r="7637" customFormat="false" ht="15" hidden="false" customHeight="false" outlineLevel="0" collapsed="false">
      <c r="A7637" s="2" t="s">
        <v>12803</v>
      </c>
      <c r="B7637" s="2" t="s">
        <v>1856</v>
      </c>
      <c r="C7637" s="2" t="s">
        <v>5164</v>
      </c>
      <c r="D7637" s="13" t="n">
        <v>45942</v>
      </c>
      <c r="E7637" s="2" t="s">
        <v>98</v>
      </c>
      <c r="F7637" s="2" t="s">
        <v>119</v>
      </c>
      <c r="G7637" s="2" t="s">
        <v>133</v>
      </c>
    </row>
    <row r="7638" customFormat="false" ht="15" hidden="false" customHeight="false" outlineLevel="0" collapsed="false">
      <c r="A7638" s="2" t="s">
        <v>12804</v>
      </c>
      <c r="B7638" s="2" t="s">
        <v>5003</v>
      </c>
      <c r="C7638" s="2" t="s">
        <v>5190</v>
      </c>
      <c r="D7638" s="13" t="n">
        <v>45766</v>
      </c>
      <c r="E7638" s="2" t="s">
        <v>98</v>
      </c>
      <c r="F7638" s="2" t="s">
        <v>98</v>
      </c>
      <c r="G7638" s="2" t="s">
        <v>120</v>
      </c>
    </row>
    <row r="7639" customFormat="false" ht="15" hidden="false" customHeight="false" outlineLevel="0" collapsed="false">
      <c r="A7639" s="2" t="s">
        <v>12805</v>
      </c>
      <c r="B7639" s="2" t="s">
        <v>4146</v>
      </c>
      <c r="C7639" s="2" t="s">
        <v>5164</v>
      </c>
      <c r="D7639" s="13" t="n">
        <v>45677</v>
      </c>
      <c r="E7639" s="2" t="s">
        <v>98</v>
      </c>
      <c r="F7639" s="2" t="s">
        <v>139</v>
      </c>
      <c r="G7639" s="2" t="s">
        <v>124</v>
      </c>
    </row>
    <row r="7640" customFormat="false" ht="15" hidden="false" customHeight="false" outlineLevel="0" collapsed="false">
      <c r="A7640" s="2" t="s">
        <v>12806</v>
      </c>
      <c r="B7640" s="2" t="s">
        <v>1896</v>
      </c>
      <c r="C7640" s="2" t="s">
        <v>5190</v>
      </c>
      <c r="D7640" s="13" t="n">
        <v>45814</v>
      </c>
      <c r="E7640" s="2" t="s">
        <v>98</v>
      </c>
      <c r="F7640" s="2" t="s">
        <v>163</v>
      </c>
      <c r="G7640" s="2" t="s">
        <v>111</v>
      </c>
    </row>
    <row r="7641" customFormat="false" ht="15" hidden="false" customHeight="false" outlineLevel="0" collapsed="false">
      <c r="A7641" s="2" t="s">
        <v>12807</v>
      </c>
      <c r="B7641" s="2" t="s">
        <v>4801</v>
      </c>
      <c r="C7641" s="2" t="s">
        <v>5168</v>
      </c>
      <c r="D7641" s="13" t="n">
        <v>45812</v>
      </c>
      <c r="E7641" s="2" t="s">
        <v>98</v>
      </c>
      <c r="F7641" s="2" t="s">
        <v>98</v>
      </c>
      <c r="G7641" s="2" t="s">
        <v>124</v>
      </c>
    </row>
    <row r="7642" customFormat="false" ht="15" hidden="false" customHeight="false" outlineLevel="0" collapsed="false">
      <c r="A7642" s="2" t="s">
        <v>12808</v>
      </c>
      <c r="B7642" s="2" t="s">
        <v>3500</v>
      </c>
      <c r="C7642" s="2" t="s">
        <v>5168</v>
      </c>
      <c r="D7642" s="13" t="n">
        <v>45688</v>
      </c>
      <c r="E7642" s="2" t="s">
        <v>128</v>
      </c>
      <c r="F7642" s="2" t="s">
        <v>98</v>
      </c>
      <c r="G7642" s="2" t="s">
        <v>133</v>
      </c>
    </row>
    <row r="7643" customFormat="false" ht="15" hidden="false" customHeight="false" outlineLevel="0" collapsed="false">
      <c r="A7643" s="2" t="s">
        <v>12809</v>
      </c>
      <c r="B7643" s="2" t="s">
        <v>1498</v>
      </c>
      <c r="C7643" s="2" t="s">
        <v>5164</v>
      </c>
      <c r="D7643" s="13" t="n">
        <v>45694</v>
      </c>
      <c r="E7643" s="2" t="s">
        <v>98</v>
      </c>
      <c r="F7643" s="2" t="s">
        <v>119</v>
      </c>
      <c r="G7643" s="2" t="s">
        <v>111</v>
      </c>
    </row>
    <row r="7644" customFormat="false" ht="15" hidden="false" customHeight="false" outlineLevel="0" collapsed="false">
      <c r="A7644" s="2" t="s">
        <v>12810</v>
      </c>
      <c r="B7644" s="2" t="s">
        <v>3232</v>
      </c>
      <c r="C7644" s="2" t="s">
        <v>5190</v>
      </c>
      <c r="D7644" s="13" t="n">
        <v>45388</v>
      </c>
      <c r="E7644" s="2" t="s">
        <v>98</v>
      </c>
      <c r="F7644" s="2" t="s">
        <v>104</v>
      </c>
      <c r="G7644" s="2" t="s">
        <v>136</v>
      </c>
    </row>
    <row r="7645" customFormat="false" ht="15" hidden="false" customHeight="false" outlineLevel="0" collapsed="false">
      <c r="A7645" s="2" t="s">
        <v>12811</v>
      </c>
      <c r="B7645" s="2" t="s">
        <v>1976</v>
      </c>
      <c r="C7645" s="2" t="s">
        <v>5164</v>
      </c>
      <c r="D7645" s="13" t="n">
        <v>45903</v>
      </c>
      <c r="E7645" s="2" t="s">
        <v>98</v>
      </c>
      <c r="F7645" s="2" t="s">
        <v>119</v>
      </c>
      <c r="G7645" s="2" t="s">
        <v>120</v>
      </c>
    </row>
    <row r="7646" customFormat="false" ht="15" hidden="false" customHeight="false" outlineLevel="0" collapsed="false">
      <c r="A7646" s="2" t="s">
        <v>12812</v>
      </c>
      <c r="B7646" s="2" t="s">
        <v>2462</v>
      </c>
      <c r="C7646" s="2" t="s">
        <v>5164</v>
      </c>
      <c r="D7646" s="13" t="n">
        <v>45544</v>
      </c>
      <c r="E7646" s="2" t="s">
        <v>98</v>
      </c>
      <c r="F7646" s="2" t="s">
        <v>104</v>
      </c>
      <c r="G7646" s="2" t="s">
        <v>142</v>
      </c>
    </row>
    <row r="7647" customFormat="false" ht="15" hidden="false" customHeight="false" outlineLevel="0" collapsed="false">
      <c r="A7647" s="2" t="s">
        <v>12813</v>
      </c>
      <c r="B7647" s="2" t="s">
        <v>999</v>
      </c>
      <c r="C7647" s="2" t="s">
        <v>5166</v>
      </c>
      <c r="D7647" s="13" t="n">
        <v>45968</v>
      </c>
      <c r="E7647" s="2" t="s">
        <v>123</v>
      </c>
      <c r="F7647" s="2" t="s">
        <v>98</v>
      </c>
      <c r="G7647" s="2" t="s">
        <v>115</v>
      </c>
    </row>
    <row r="7648" customFormat="false" ht="15" hidden="false" customHeight="false" outlineLevel="0" collapsed="false">
      <c r="A7648" s="2" t="s">
        <v>12814</v>
      </c>
      <c r="B7648" s="2" t="s">
        <v>4179</v>
      </c>
      <c r="C7648" s="2" t="s">
        <v>5168</v>
      </c>
      <c r="D7648" s="13" t="n">
        <v>45974</v>
      </c>
      <c r="E7648" s="2" t="s">
        <v>128</v>
      </c>
      <c r="F7648" s="2" t="s">
        <v>98</v>
      </c>
      <c r="G7648" s="2" t="s">
        <v>99</v>
      </c>
    </row>
    <row r="7649" customFormat="false" ht="15" hidden="false" customHeight="false" outlineLevel="0" collapsed="false">
      <c r="A7649" s="2" t="s">
        <v>12815</v>
      </c>
      <c r="B7649" s="2" t="s">
        <v>1897</v>
      </c>
      <c r="C7649" s="2" t="s">
        <v>5164</v>
      </c>
      <c r="D7649" s="13" t="n">
        <v>45924</v>
      </c>
      <c r="E7649" s="2" t="s">
        <v>98</v>
      </c>
      <c r="F7649" s="2" t="s">
        <v>119</v>
      </c>
      <c r="G7649" s="2" t="s">
        <v>133</v>
      </c>
    </row>
    <row r="7650" customFormat="false" ht="15" hidden="false" customHeight="false" outlineLevel="0" collapsed="false">
      <c r="A7650" s="2" t="s">
        <v>12816</v>
      </c>
      <c r="B7650" s="2" t="s">
        <v>1632</v>
      </c>
      <c r="C7650" s="2" t="s">
        <v>5168</v>
      </c>
      <c r="D7650" s="13" t="n">
        <v>45963</v>
      </c>
      <c r="E7650" s="2" t="s">
        <v>123</v>
      </c>
      <c r="F7650" s="2" t="s">
        <v>98</v>
      </c>
      <c r="G7650" s="2" t="s">
        <v>120</v>
      </c>
    </row>
    <row r="7651" customFormat="false" ht="15" hidden="false" customHeight="false" outlineLevel="0" collapsed="false">
      <c r="A7651" s="2" t="s">
        <v>12817</v>
      </c>
      <c r="B7651" s="2" t="s">
        <v>1393</v>
      </c>
      <c r="C7651" s="2" t="s">
        <v>5168</v>
      </c>
      <c r="D7651" s="13" t="n">
        <v>46016</v>
      </c>
      <c r="E7651" s="2" t="s">
        <v>98</v>
      </c>
      <c r="F7651" s="2" t="s">
        <v>98</v>
      </c>
      <c r="G7651" s="2" t="s">
        <v>130</v>
      </c>
    </row>
    <row r="7652" customFormat="false" ht="15" hidden="false" customHeight="false" outlineLevel="0" collapsed="false">
      <c r="A7652" s="2" t="s">
        <v>12818</v>
      </c>
      <c r="B7652" s="2" t="s">
        <v>5101</v>
      </c>
      <c r="C7652" s="2" t="s">
        <v>5190</v>
      </c>
      <c r="D7652" s="13" t="n">
        <v>45776</v>
      </c>
      <c r="E7652" s="2" t="s">
        <v>98</v>
      </c>
      <c r="F7652" s="2" t="s">
        <v>98</v>
      </c>
      <c r="G7652" s="2" t="s">
        <v>142</v>
      </c>
    </row>
    <row r="7653" customFormat="false" ht="15" hidden="false" customHeight="false" outlineLevel="0" collapsed="false">
      <c r="A7653" s="2" t="s">
        <v>12819</v>
      </c>
      <c r="B7653" s="2" t="s">
        <v>5031</v>
      </c>
      <c r="C7653" s="2" t="s">
        <v>5164</v>
      </c>
      <c r="D7653" s="13" t="n">
        <v>45740</v>
      </c>
      <c r="E7653" s="2" t="s">
        <v>98</v>
      </c>
      <c r="F7653" s="2" t="s">
        <v>98</v>
      </c>
      <c r="G7653" s="2" t="s">
        <v>111</v>
      </c>
    </row>
    <row r="7654" customFormat="false" ht="15" hidden="false" customHeight="false" outlineLevel="0" collapsed="false">
      <c r="A7654" s="2" t="s">
        <v>12820</v>
      </c>
      <c r="B7654" s="2" t="s">
        <v>792</v>
      </c>
      <c r="C7654" s="2" t="s">
        <v>5168</v>
      </c>
      <c r="D7654" s="13" t="n">
        <v>45685</v>
      </c>
      <c r="E7654" s="2" t="s">
        <v>98</v>
      </c>
      <c r="F7654" s="2" t="s">
        <v>98</v>
      </c>
      <c r="G7654" s="2" t="s">
        <v>130</v>
      </c>
    </row>
    <row r="7655" customFormat="false" ht="15" hidden="false" customHeight="false" outlineLevel="0" collapsed="false">
      <c r="A7655" s="2" t="s">
        <v>12821</v>
      </c>
      <c r="B7655" s="2" t="s">
        <v>3393</v>
      </c>
      <c r="C7655" s="2" t="s">
        <v>5164</v>
      </c>
      <c r="D7655" s="13" t="n">
        <v>45691</v>
      </c>
      <c r="E7655" s="2" t="s">
        <v>98</v>
      </c>
      <c r="F7655" s="2" t="s">
        <v>119</v>
      </c>
      <c r="G7655" s="2" t="s">
        <v>130</v>
      </c>
    </row>
    <row r="7656" customFormat="false" ht="15" hidden="false" customHeight="false" outlineLevel="0" collapsed="false">
      <c r="A7656" s="2" t="s">
        <v>12822</v>
      </c>
      <c r="B7656" s="2" t="s">
        <v>4010</v>
      </c>
      <c r="C7656" s="2" t="s">
        <v>5166</v>
      </c>
      <c r="D7656" s="13" t="n">
        <v>46155</v>
      </c>
      <c r="E7656" s="2" t="s">
        <v>104</v>
      </c>
      <c r="F7656" s="2" t="s">
        <v>163</v>
      </c>
      <c r="G7656" s="2" t="s">
        <v>111</v>
      </c>
    </row>
    <row r="7657" customFormat="false" ht="15" hidden="false" customHeight="false" outlineLevel="0" collapsed="false">
      <c r="A7657" s="2" t="s">
        <v>12823</v>
      </c>
      <c r="B7657" s="2" t="s">
        <v>5029</v>
      </c>
      <c r="C7657" s="2" t="s">
        <v>5190</v>
      </c>
      <c r="D7657" s="13" t="n">
        <v>46198</v>
      </c>
      <c r="E7657" s="2" t="s">
        <v>98</v>
      </c>
      <c r="F7657" s="2" t="s">
        <v>98</v>
      </c>
      <c r="G7657" s="2" t="s">
        <v>130</v>
      </c>
    </row>
    <row r="7658" customFormat="false" ht="15" hidden="false" customHeight="false" outlineLevel="0" collapsed="false">
      <c r="A7658" s="2" t="s">
        <v>12824</v>
      </c>
      <c r="B7658" s="2" t="s">
        <v>1415</v>
      </c>
      <c r="C7658" s="2" t="s">
        <v>5164</v>
      </c>
      <c r="D7658" s="13" t="n">
        <v>45836</v>
      </c>
      <c r="E7658" s="2" t="s">
        <v>98</v>
      </c>
      <c r="F7658" s="2" t="s">
        <v>123</v>
      </c>
      <c r="G7658" s="2" t="s">
        <v>120</v>
      </c>
    </row>
    <row r="7659" customFormat="false" ht="15" hidden="false" customHeight="false" outlineLevel="0" collapsed="false">
      <c r="A7659" s="2" t="s">
        <v>12825</v>
      </c>
      <c r="B7659" s="2" t="s">
        <v>4154</v>
      </c>
      <c r="C7659" s="2" t="s">
        <v>5168</v>
      </c>
      <c r="D7659" s="13" t="n">
        <v>46038</v>
      </c>
      <c r="E7659" s="2" t="s">
        <v>123</v>
      </c>
      <c r="F7659" s="2" t="s">
        <v>98</v>
      </c>
      <c r="G7659" s="2" t="s">
        <v>136</v>
      </c>
    </row>
    <row r="7660" customFormat="false" ht="15" hidden="false" customHeight="false" outlineLevel="0" collapsed="false">
      <c r="A7660" s="2" t="s">
        <v>12826</v>
      </c>
      <c r="B7660" s="2" t="s">
        <v>1249</v>
      </c>
      <c r="C7660" s="2" t="s">
        <v>5166</v>
      </c>
      <c r="D7660" s="13" t="n">
        <v>45513</v>
      </c>
      <c r="E7660" s="2" t="s">
        <v>108</v>
      </c>
      <c r="F7660" s="2" t="s">
        <v>145</v>
      </c>
      <c r="G7660" s="2" t="s">
        <v>115</v>
      </c>
    </row>
    <row r="7661" customFormat="false" ht="15" hidden="false" customHeight="false" outlineLevel="0" collapsed="false">
      <c r="A7661" s="2" t="s">
        <v>12827</v>
      </c>
      <c r="B7661" s="2" t="s">
        <v>3556</v>
      </c>
      <c r="C7661" s="2" t="s">
        <v>5172</v>
      </c>
      <c r="D7661" s="13" t="n">
        <v>45835</v>
      </c>
      <c r="E7661" s="2" t="s">
        <v>139</v>
      </c>
      <c r="F7661" s="2" t="s">
        <v>98</v>
      </c>
      <c r="G7661" s="2" t="s">
        <v>136</v>
      </c>
    </row>
    <row r="7662" customFormat="false" ht="15" hidden="false" customHeight="false" outlineLevel="0" collapsed="false">
      <c r="A7662" s="2" t="s">
        <v>12828</v>
      </c>
      <c r="B7662" s="2" t="s">
        <v>5061</v>
      </c>
      <c r="C7662" s="2" t="s">
        <v>5164</v>
      </c>
      <c r="D7662" s="13" t="n">
        <v>45891</v>
      </c>
      <c r="E7662" s="2" t="s">
        <v>98</v>
      </c>
      <c r="F7662" s="2" t="s">
        <v>98</v>
      </c>
      <c r="G7662" s="2" t="s">
        <v>130</v>
      </c>
    </row>
    <row r="7663" customFormat="false" ht="15" hidden="false" customHeight="false" outlineLevel="0" collapsed="false">
      <c r="A7663" s="2" t="s">
        <v>12829</v>
      </c>
      <c r="B7663" s="2" t="s">
        <v>3625</v>
      </c>
      <c r="C7663" s="2" t="s">
        <v>5164</v>
      </c>
      <c r="D7663" s="13" t="n">
        <v>45687</v>
      </c>
      <c r="E7663" s="2" t="s">
        <v>98</v>
      </c>
      <c r="F7663" s="2" t="s">
        <v>139</v>
      </c>
      <c r="G7663" s="2" t="s">
        <v>136</v>
      </c>
    </row>
    <row r="7664" customFormat="false" ht="15" hidden="false" customHeight="false" outlineLevel="0" collapsed="false">
      <c r="A7664" s="2" t="s">
        <v>12830</v>
      </c>
      <c r="B7664" s="2" t="s">
        <v>2325</v>
      </c>
      <c r="C7664" s="2" t="s">
        <v>5164</v>
      </c>
      <c r="D7664" s="13" t="n">
        <v>45825</v>
      </c>
      <c r="E7664" s="2" t="s">
        <v>98</v>
      </c>
      <c r="F7664" s="2" t="s">
        <v>114</v>
      </c>
      <c r="G7664" s="2" t="s">
        <v>136</v>
      </c>
    </row>
    <row r="7665" customFormat="false" ht="15" hidden="false" customHeight="false" outlineLevel="0" collapsed="false">
      <c r="A7665" s="2" t="s">
        <v>12831</v>
      </c>
      <c r="B7665" s="2" t="s">
        <v>4990</v>
      </c>
      <c r="C7665" s="2" t="s">
        <v>5172</v>
      </c>
      <c r="D7665" s="13" t="n">
        <v>45437</v>
      </c>
      <c r="E7665" s="2" t="s">
        <v>98</v>
      </c>
      <c r="F7665" s="2" t="s">
        <v>98</v>
      </c>
      <c r="G7665" s="2" t="s">
        <v>133</v>
      </c>
    </row>
    <row r="7666" customFormat="false" ht="15" hidden="false" customHeight="false" outlineLevel="0" collapsed="false">
      <c r="A7666" s="2" t="s">
        <v>12832</v>
      </c>
      <c r="B7666" s="2" t="s">
        <v>1648</v>
      </c>
      <c r="C7666" s="2" t="s">
        <v>5164</v>
      </c>
      <c r="D7666" s="13" t="n">
        <v>46127</v>
      </c>
      <c r="E7666" s="2" t="s">
        <v>98</v>
      </c>
      <c r="F7666" s="2" t="s">
        <v>119</v>
      </c>
      <c r="G7666" s="2" t="s">
        <v>111</v>
      </c>
    </row>
    <row r="7667" customFormat="false" ht="15" hidden="false" customHeight="false" outlineLevel="0" collapsed="false">
      <c r="A7667" s="2" t="s">
        <v>12833</v>
      </c>
      <c r="B7667" s="2" t="s">
        <v>4294</v>
      </c>
      <c r="C7667" s="2" t="s">
        <v>5190</v>
      </c>
      <c r="D7667" s="13" t="n">
        <v>46082</v>
      </c>
      <c r="E7667" s="2" t="s">
        <v>98</v>
      </c>
      <c r="F7667" s="2" t="s">
        <v>163</v>
      </c>
      <c r="G7667" s="2" t="s">
        <v>133</v>
      </c>
    </row>
    <row r="7668" customFormat="false" ht="15" hidden="false" customHeight="false" outlineLevel="0" collapsed="false">
      <c r="A7668" s="2" t="s">
        <v>12834</v>
      </c>
      <c r="B7668" s="2" t="s">
        <v>640</v>
      </c>
      <c r="C7668" s="2" t="s">
        <v>5164</v>
      </c>
      <c r="D7668" s="13" t="n">
        <v>45987</v>
      </c>
      <c r="E7668" s="2" t="s">
        <v>98</v>
      </c>
      <c r="F7668" s="2" t="s">
        <v>98</v>
      </c>
      <c r="G7668" s="2" t="s">
        <v>111</v>
      </c>
    </row>
    <row r="7669" customFormat="false" ht="15" hidden="false" customHeight="false" outlineLevel="0" collapsed="false">
      <c r="A7669" s="2" t="s">
        <v>12835</v>
      </c>
      <c r="B7669" s="2" t="s">
        <v>796</v>
      </c>
      <c r="C7669" s="2" t="s">
        <v>5190</v>
      </c>
      <c r="D7669" s="13" t="n">
        <v>45691</v>
      </c>
      <c r="E7669" s="2" t="s">
        <v>98</v>
      </c>
      <c r="F7669" s="2" t="s">
        <v>123</v>
      </c>
      <c r="G7669" s="2" t="s">
        <v>111</v>
      </c>
    </row>
    <row r="7670" customFormat="false" ht="15" hidden="false" customHeight="false" outlineLevel="0" collapsed="false">
      <c r="A7670" s="2" t="s">
        <v>12836</v>
      </c>
      <c r="B7670" s="2" t="s">
        <v>642</v>
      </c>
      <c r="C7670" s="2" t="s">
        <v>5166</v>
      </c>
      <c r="D7670" s="13" t="n">
        <v>45554</v>
      </c>
      <c r="E7670" s="2" t="s">
        <v>114</v>
      </c>
      <c r="F7670" s="2" t="s">
        <v>119</v>
      </c>
      <c r="G7670" s="2" t="s">
        <v>120</v>
      </c>
    </row>
    <row r="7671" customFormat="false" ht="15" hidden="false" customHeight="false" outlineLevel="0" collapsed="false">
      <c r="A7671" s="2" t="s">
        <v>12837</v>
      </c>
      <c r="B7671" s="2" t="s">
        <v>5042</v>
      </c>
      <c r="C7671" s="2" t="s">
        <v>5190</v>
      </c>
      <c r="D7671" s="13" t="n">
        <v>45501</v>
      </c>
      <c r="E7671" s="2" t="s">
        <v>98</v>
      </c>
      <c r="F7671" s="2" t="s">
        <v>98</v>
      </c>
      <c r="G7671" s="2" t="s">
        <v>133</v>
      </c>
    </row>
    <row r="7672" customFormat="false" ht="15" hidden="false" customHeight="false" outlineLevel="0" collapsed="false">
      <c r="A7672" s="2" t="s">
        <v>12838</v>
      </c>
      <c r="B7672" s="2" t="s">
        <v>1087</v>
      </c>
      <c r="C7672" s="2" t="s">
        <v>5190</v>
      </c>
      <c r="D7672" s="13" t="n">
        <v>45672</v>
      </c>
      <c r="E7672" s="2" t="s">
        <v>98</v>
      </c>
      <c r="F7672" s="2" t="s">
        <v>139</v>
      </c>
      <c r="G7672" s="2" t="s">
        <v>111</v>
      </c>
    </row>
    <row r="7673" customFormat="false" ht="15" hidden="false" customHeight="false" outlineLevel="0" collapsed="false">
      <c r="A7673" s="2" t="s">
        <v>12839</v>
      </c>
      <c r="B7673" s="2" t="s">
        <v>5068</v>
      </c>
      <c r="C7673" s="2" t="s">
        <v>5190</v>
      </c>
      <c r="D7673" s="13" t="n">
        <v>45585</v>
      </c>
      <c r="E7673" s="2" t="s">
        <v>98</v>
      </c>
      <c r="F7673" s="2" t="s">
        <v>98</v>
      </c>
      <c r="G7673" s="2" t="s">
        <v>99</v>
      </c>
    </row>
    <row r="7674" customFormat="false" ht="15" hidden="false" customHeight="false" outlineLevel="0" collapsed="false">
      <c r="A7674" s="2" t="s">
        <v>12840</v>
      </c>
      <c r="B7674" s="2" t="s">
        <v>4334</v>
      </c>
      <c r="C7674" s="2" t="s">
        <v>5164</v>
      </c>
      <c r="D7674" s="13" t="n">
        <v>45687</v>
      </c>
      <c r="E7674" s="2" t="s">
        <v>98</v>
      </c>
      <c r="F7674" s="2" t="s">
        <v>98</v>
      </c>
      <c r="G7674" s="2" t="s">
        <v>133</v>
      </c>
    </row>
    <row r="7675" customFormat="false" ht="15" hidden="false" customHeight="false" outlineLevel="0" collapsed="false">
      <c r="A7675" s="2" t="s">
        <v>12841</v>
      </c>
      <c r="B7675" s="2" t="s">
        <v>3665</v>
      </c>
      <c r="C7675" s="2" t="s">
        <v>5190</v>
      </c>
      <c r="D7675" s="13" t="n">
        <v>45610</v>
      </c>
      <c r="E7675" s="2" t="s">
        <v>98</v>
      </c>
      <c r="F7675" s="2" t="s">
        <v>119</v>
      </c>
      <c r="G7675" s="2" t="s">
        <v>115</v>
      </c>
    </row>
    <row r="7676" customFormat="false" ht="15" hidden="false" customHeight="false" outlineLevel="0" collapsed="false">
      <c r="A7676" s="2" t="s">
        <v>12842</v>
      </c>
      <c r="B7676" s="2" t="s">
        <v>1299</v>
      </c>
      <c r="C7676" s="2" t="s">
        <v>5172</v>
      </c>
      <c r="D7676" s="13" t="n">
        <v>46091</v>
      </c>
      <c r="E7676" s="2" t="s">
        <v>145</v>
      </c>
      <c r="F7676" s="2" t="s">
        <v>98</v>
      </c>
      <c r="G7676" s="2" t="s">
        <v>142</v>
      </c>
    </row>
    <row r="7677" customFormat="false" ht="15" hidden="false" customHeight="false" outlineLevel="0" collapsed="false">
      <c r="A7677" s="2" t="s">
        <v>12843</v>
      </c>
      <c r="B7677" s="2" t="s">
        <v>5132</v>
      </c>
      <c r="C7677" s="2" t="s">
        <v>5172</v>
      </c>
      <c r="D7677" s="13" t="n">
        <v>45464</v>
      </c>
      <c r="E7677" s="2" t="s">
        <v>98</v>
      </c>
      <c r="F7677" s="2" t="s">
        <v>98</v>
      </c>
      <c r="G7677" s="2" t="s">
        <v>99</v>
      </c>
    </row>
    <row r="7678" customFormat="false" ht="15" hidden="false" customHeight="false" outlineLevel="0" collapsed="false">
      <c r="A7678" s="2" t="s">
        <v>12844</v>
      </c>
      <c r="B7678" s="2" t="s">
        <v>468</v>
      </c>
      <c r="C7678" s="2" t="s">
        <v>5172</v>
      </c>
      <c r="D7678" s="13" t="n">
        <v>45770</v>
      </c>
      <c r="E7678" s="2" t="s">
        <v>119</v>
      </c>
      <c r="F7678" s="2" t="s">
        <v>98</v>
      </c>
      <c r="G7678" s="2" t="s">
        <v>99</v>
      </c>
    </row>
    <row r="7679" customFormat="false" ht="15" hidden="false" customHeight="false" outlineLevel="0" collapsed="false">
      <c r="A7679" s="2" t="s">
        <v>12845</v>
      </c>
      <c r="B7679" s="2" t="s">
        <v>4666</v>
      </c>
      <c r="C7679" s="2" t="s">
        <v>5168</v>
      </c>
      <c r="D7679" s="13" t="n">
        <v>45355</v>
      </c>
      <c r="E7679" s="2" t="s">
        <v>139</v>
      </c>
      <c r="F7679" s="2" t="s">
        <v>98</v>
      </c>
      <c r="G7679" s="2" t="s">
        <v>111</v>
      </c>
    </row>
    <row r="7680" customFormat="false" ht="15" hidden="false" customHeight="false" outlineLevel="0" collapsed="false">
      <c r="A7680" s="2" t="s">
        <v>12846</v>
      </c>
      <c r="B7680" s="2" t="s">
        <v>4961</v>
      </c>
      <c r="C7680" s="2" t="s">
        <v>5190</v>
      </c>
      <c r="D7680" s="13" t="n">
        <v>46060</v>
      </c>
      <c r="E7680" s="2" t="s">
        <v>98</v>
      </c>
      <c r="F7680" s="2" t="s">
        <v>98</v>
      </c>
      <c r="G7680" s="2" t="s">
        <v>109</v>
      </c>
    </row>
    <row r="7681" customFormat="false" ht="15" hidden="false" customHeight="false" outlineLevel="0" collapsed="false">
      <c r="A7681" s="2" t="s">
        <v>12847</v>
      </c>
      <c r="B7681" s="2" t="s">
        <v>3230</v>
      </c>
      <c r="C7681" s="2" t="s">
        <v>5164</v>
      </c>
      <c r="D7681" s="13" t="n">
        <v>45664</v>
      </c>
      <c r="E7681" s="2" t="s">
        <v>98</v>
      </c>
      <c r="F7681" s="2" t="s">
        <v>114</v>
      </c>
      <c r="G7681" s="2" t="s">
        <v>130</v>
      </c>
    </row>
    <row r="7682" customFormat="false" ht="15" hidden="false" customHeight="false" outlineLevel="0" collapsed="false">
      <c r="A7682" s="2" t="s">
        <v>12848</v>
      </c>
      <c r="B7682" s="2" t="s">
        <v>3754</v>
      </c>
      <c r="C7682" s="2" t="s">
        <v>5172</v>
      </c>
      <c r="D7682" s="13" t="n">
        <v>45836</v>
      </c>
      <c r="E7682" s="2" t="s">
        <v>98</v>
      </c>
      <c r="F7682" s="2" t="s">
        <v>98</v>
      </c>
      <c r="G7682" s="2" t="s">
        <v>136</v>
      </c>
    </row>
    <row r="7683" customFormat="false" ht="15" hidden="false" customHeight="false" outlineLevel="0" collapsed="false">
      <c r="A7683" s="2" t="s">
        <v>12849</v>
      </c>
      <c r="B7683" s="2" t="s">
        <v>2070</v>
      </c>
      <c r="C7683" s="2" t="s">
        <v>5168</v>
      </c>
      <c r="D7683" s="13" t="n">
        <v>45564</v>
      </c>
      <c r="E7683" s="2" t="s">
        <v>98</v>
      </c>
      <c r="F7683" s="2" t="s">
        <v>98</v>
      </c>
      <c r="G7683" s="2" t="s">
        <v>130</v>
      </c>
    </row>
    <row r="7684" customFormat="false" ht="15" hidden="false" customHeight="false" outlineLevel="0" collapsed="false">
      <c r="A7684" s="2" t="s">
        <v>12850</v>
      </c>
      <c r="B7684" s="2" t="s">
        <v>3383</v>
      </c>
      <c r="C7684" s="2" t="s">
        <v>5190</v>
      </c>
      <c r="D7684" s="13" t="n">
        <v>45755</v>
      </c>
      <c r="E7684" s="2" t="s">
        <v>98</v>
      </c>
      <c r="F7684" s="2" t="s">
        <v>114</v>
      </c>
      <c r="G7684" s="2" t="s">
        <v>124</v>
      </c>
    </row>
    <row r="7685" customFormat="false" ht="15" hidden="false" customHeight="false" outlineLevel="0" collapsed="false">
      <c r="A7685" s="2" t="s">
        <v>12851</v>
      </c>
      <c r="B7685" s="2" t="s">
        <v>3532</v>
      </c>
      <c r="C7685" s="2" t="s">
        <v>5164</v>
      </c>
      <c r="D7685" s="13" t="n">
        <v>45809</v>
      </c>
      <c r="E7685" s="2" t="s">
        <v>98</v>
      </c>
      <c r="F7685" s="2" t="s">
        <v>119</v>
      </c>
      <c r="G7685" s="2" t="s">
        <v>120</v>
      </c>
    </row>
    <row r="7686" customFormat="false" ht="15" hidden="false" customHeight="false" outlineLevel="0" collapsed="false">
      <c r="A7686" s="2" t="s">
        <v>12852</v>
      </c>
      <c r="B7686" s="2" t="s">
        <v>4500</v>
      </c>
      <c r="C7686" s="2" t="s">
        <v>5190</v>
      </c>
      <c r="D7686" s="13" t="n">
        <v>45519</v>
      </c>
      <c r="E7686" s="2" t="s">
        <v>98</v>
      </c>
      <c r="F7686" s="2" t="s">
        <v>128</v>
      </c>
      <c r="G7686" s="2" t="s">
        <v>109</v>
      </c>
    </row>
    <row r="7687" customFormat="false" ht="15" hidden="false" customHeight="false" outlineLevel="0" collapsed="false">
      <c r="A7687" s="2" t="s">
        <v>12853</v>
      </c>
      <c r="B7687" s="2" t="s">
        <v>3247</v>
      </c>
      <c r="C7687" s="2" t="s">
        <v>5168</v>
      </c>
      <c r="D7687" s="13" t="n">
        <v>46024</v>
      </c>
      <c r="E7687" s="2" t="s">
        <v>163</v>
      </c>
      <c r="F7687" s="2" t="s">
        <v>98</v>
      </c>
      <c r="G7687" s="2" t="s">
        <v>115</v>
      </c>
    </row>
    <row r="7688" customFormat="false" ht="15" hidden="false" customHeight="false" outlineLevel="0" collapsed="false">
      <c r="A7688" s="2" t="s">
        <v>12854</v>
      </c>
      <c r="B7688" s="2" t="s">
        <v>2269</v>
      </c>
      <c r="C7688" s="2" t="s">
        <v>5164</v>
      </c>
      <c r="D7688" s="13" t="n">
        <v>45960</v>
      </c>
      <c r="E7688" s="2" t="s">
        <v>98</v>
      </c>
      <c r="F7688" s="2" t="s">
        <v>108</v>
      </c>
      <c r="G7688" s="2" t="s">
        <v>111</v>
      </c>
    </row>
    <row r="7689" customFormat="false" ht="15" hidden="false" customHeight="false" outlineLevel="0" collapsed="false">
      <c r="A7689" s="2" t="s">
        <v>12855</v>
      </c>
      <c r="B7689" s="2" t="s">
        <v>967</v>
      </c>
      <c r="C7689" s="2" t="s">
        <v>5190</v>
      </c>
      <c r="D7689" s="13" t="n">
        <v>45940</v>
      </c>
      <c r="E7689" s="2" t="s">
        <v>98</v>
      </c>
      <c r="F7689" s="2" t="s">
        <v>108</v>
      </c>
      <c r="G7689" s="2" t="s">
        <v>124</v>
      </c>
    </row>
    <row r="7690" customFormat="false" ht="15" hidden="false" customHeight="false" outlineLevel="0" collapsed="false">
      <c r="A7690" s="2" t="s">
        <v>12856</v>
      </c>
      <c r="B7690" s="2" t="s">
        <v>3488</v>
      </c>
      <c r="C7690" s="2" t="s">
        <v>5168</v>
      </c>
      <c r="D7690" s="13" t="n">
        <v>45978</v>
      </c>
      <c r="E7690" s="2" t="s">
        <v>98</v>
      </c>
      <c r="F7690" s="2" t="s">
        <v>98</v>
      </c>
      <c r="G7690" s="2" t="s">
        <v>99</v>
      </c>
    </row>
    <row r="7691" customFormat="false" ht="15" hidden="false" customHeight="false" outlineLevel="0" collapsed="false">
      <c r="A7691" s="2" t="s">
        <v>12857</v>
      </c>
      <c r="B7691" s="2" t="s">
        <v>350</v>
      </c>
      <c r="C7691" s="2" t="s">
        <v>5164</v>
      </c>
      <c r="D7691" s="13" t="n">
        <v>45742</v>
      </c>
      <c r="E7691" s="2" t="s">
        <v>98</v>
      </c>
      <c r="F7691" s="2" t="s">
        <v>119</v>
      </c>
      <c r="G7691" s="2" t="s">
        <v>111</v>
      </c>
    </row>
    <row r="7692" customFormat="false" ht="15" hidden="false" customHeight="false" outlineLevel="0" collapsed="false">
      <c r="A7692" s="2" t="s">
        <v>12858</v>
      </c>
      <c r="B7692" s="2" t="s">
        <v>5026</v>
      </c>
      <c r="C7692" s="2" t="s">
        <v>5172</v>
      </c>
      <c r="D7692" s="13" t="n">
        <v>45628</v>
      </c>
      <c r="E7692" s="2" t="s">
        <v>98</v>
      </c>
      <c r="F7692" s="2" t="s">
        <v>98</v>
      </c>
      <c r="G7692" s="2" t="s">
        <v>99</v>
      </c>
    </row>
    <row r="7693" customFormat="false" ht="15" hidden="false" customHeight="false" outlineLevel="0" collapsed="false">
      <c r="A7693" s="2" t="s">
        <v>12859</v>
      </c>
      <c r="B7693" s="2" t="s">
        <v>2171</v>
      </c>
      <c r="C7693" s="2" t="s">
        <v>5172</v>
      </c>
      <c r="D7693" s="13" t="n">
        <v>45788</v>
      </c>
      <c r="E7693" s="2" t="s">
        <v>139</v>
      </c>
      <c r="F7693" s="2" t="s">
        <v>98</v>
      </c>
      <c r="G7693" s="2" t="s">
        <v>99</v>
      </c>
    </row>
    <row r="7694" customFormat="false" ht="15" hidden="false" customHeight="false" outlineLevel="0" collapsed="false">
      <c r="A7694" s="2" t="s">
        <v>12860</v>
      </c>
      <c r="B7694" s="2" t="s">
        <v>3604</v>
      </c>
      <c r="C7694" s="2" t="s">
        <v>5168</v>
      </c>
      <c r="D7694" s="13" t="n">
        <v>45809</v>
      </c>
      <c r="E7694" s="2" t="s">
        <v>104</v>
      </c>
      <c r="F7694" s="2" t="s">
        <v>98</v>
      </c>
      <c r="G7694" s="2" t="s">
        <v>115</v>
      </c>
    </row>
    <row r="7695" customFormat="false" ht="15" hidden="false" customHeight="false" outlineLevel="0" collapsed="false">
      <c r="A7695" s="2" t="s">
        <v>12861</v>
      </c>
      <c r="B7695" s="2" t="s">
        <v>5068</v>
      </c>
      <c r="C7695" s="2" t="s">
        <v>5172</v>
      </c>
      <c r="D7695" s="13" t="n">
        <v>46109</v>
      </c>
      <c r="E7695" s="2" t="s">
        <v>98</v>
      </c>
      <c r="F7695" s="2" t="s">
        <v>98</v>
      </c>
      <c r="G7695" s="2" t="s">
        <v>115</v>
      </c>
    </row>
    <row r="7696" customFormat="false" ht="15" hidden="false" customHeight="false" outlineLevel="0" collapsed="false">
      <c r="A7696" s="2" t="s">
        <v>12862</v>
      </c>
      <c r="B7696" s="2" t="s">
        <v>4106</v>
      </c>
      <c r="C7696" s="2" t="s">
        <v>5168</v>
      </c>
      <c r="D7696" s="13" t="n">
        <v>46048</v>
      </c>
      <c r="E7696" s="2" t="s">
        <v>114</v>
      </c>
      <c r="F7696" s="2" t="s">
        <v>98</v>
      </c>
      <c r="G7696" s="2" t="s">
        <v>142</v>
      </c>
    </row>
    <row r="7697" customFormat="false" ht="15" hidden="false" customHeight="false" outlineLevel="0" collapsed="false">
      <c r="A7697" s="2" t="s">
        <v>12863</v>
      </c>
      <c r="B7697" s="2" t="s">
        <v>4595</v>
      </c>
      <c r="C7697" s="2" t="s">
        <v>5172</v>
      </c>
      <c r="D7697" s="13" t="n">
        <v>45958</v>
      </c>
      <c r="E7697" s="2" t="s">
        <v>114</v>
      </c>
      <c r="F7697" s="2" t="s">
        <v>98</v>
      </c>
      <c r="G7697" s="2" t="s">
        <v>99</v>
      </c>
    </row>
    <row r="7698" customFormat="false" ht="15" hidden="false" customHeight="false" outlineLevel="0" collapsed="false">
      <c r="A7698" s="2" t="s">
        <v>12864</v>
      </c>
      <c r="B7698" s="2" t="s">
        <v>4504</v>
      </c>
      <c r="C7698" s="2" t="s">
        <v>5164</v>
      </c>
      <c r="D7698" s="13" t="n">
        <v>45897</v>
      </c>
      <c r="E7698" s="2" t="s">
        <v>98</v>
      </c>
      <c r="F7698" s="2" t="s">
        <v>119</v>
      </c>
      <c r="G7698" s="2" t="s">
        <v>111</v>
      </c>
    </row>
    <row r="7699" customFormat="false" ht="15" hidden="false" customHeight="false" outlineLevel="0" collapsed="false">
      <c r="A7699" s="2" t="s">
        <v>12865</v>
      </c>
      <c r="B7699" s="2" t="s">
        <v>659</v>
      </c>
      <c r="C7699" s="2" t="s">
        <v>5164</v>
      </c>
      <c r="D7699" s="13" t="n">
        <v>45993</v>
      </c>
      <c r="E7699" s="2" t="s">
        <v>98</v>
      </c>
      <c r="F7699" s="2" t="s">
        <v>114</v>
      </c>
      <c r="G7699" s="2" t="s">
        <v>109</v>
      </c>
    </row>
    <row r="7700" customFormat="false" ht="15" hidden="false" customHeight="false" outlineLevel="0" collapsed="false">
      <c r="A7700" s="2" t="s">
        <v>12866</v>
      </c>
      <c r="B7700" s="2" t="s">
        <v>3067</v>
      </c>
      <c r="C7700" s="2" t="s">
        <v>5166</v>
      </c>
      <c r="D7700" s="13" t="n">
        <v>46132</v>
      </c>
      <c r="E7700" s="2" t="s">
        <v>165</v>
      </c>
      <c r="F7700" s="2" t="s">
        <v>108</v>
      </c>
      <c r="G7700" s="2" t="s">
        <v>130</v>
      </c>
    </row>
    <row r="7701" customFormat="false" ht="15" hidden="false" customHeight="false" outlineLevel="0" collapsed="false">
      <c r="A7701" s="2" t="s">
        <v>12867</v>
      </c>
      <c r="B7701" s="2" t="s">
        <v>1865</v>
      </c>
      <c r="C7701" s="2" t="s">
        <v>5190</v>
      </c>
      <c r="D7701" s="13" t="n">
        <v>45729</v>
      </c>
      <c r="E7701" s="2" t="s">
        <v>98</v>
      </c>
      <c r="F7701" s="2" t="s">
        <v>165</v>
      </c>
      <c r="G7701" s="2" t="s">
        <v>111</v>
      </c>
    </row>
    <row r="7702" customFormat="false" ht="15" hidden="false" customHeight="false" outlineLevel="0" collapsed="false">
      <c r="A7702" s="2" t="s">
        <v>12868</v>
      </c>
      <c r="B7702" s="2" t="s">
        <v>1017</v>
      </c>
      <c r="C7702" s="2" t="s">
        <v>5190</v>
      </c>
      <c r="D7702" s="13" t="n">
        <v>45487</v>
      </c>
      <c r="E7702" s="2" t="s">
        <v>98</v>
      </c>
      <c r="F7702" s="2" t="s">
        <v>98</v>
      </c>
      <c r="G7702" s="2" t="s">
        <v>120</v>
      </c>
    </row>
    <row r="7703" customFormat="false" ht="15" hidden="false" customHeight="false" outlineLevel="0" collapsed="false">
      <c r="A7703" s="2" t="s">
        <v>12869</v>
      </c>
      <c r="B7703" s="2" t="s">
        <v>593</v>
      </c>
      <c r="C7703" s="2" t="s">
        <v>5168</v>
      </c>
      <c r="D7703" s="13" t="n">
        <v>45697</v>
      </c>
      <c r="E7703" s="2" t="s">
        <v>98</v>
      </c>
      <c r="F7703" s="2" t="s">
        <v>98</v>
      </c>
      <c r="G7703" s="2" t="s">
        <v>111</v>
      </c>
    </row>
    <row r="7704" customFormat="false" ht="15" hidden="false" customHeight="false" outlineLevel="0" collapsed="false">
      <c r="A7704" s="2" t="s">
        <v>12870</v>
      </c>
      <c r="B7704" s="2" t="s">
        <v>1603</v>
      </c>
      <c r="C7704" s="2" t="s">
        <v>5164</v>
      </c>
      <c r="D7704" s="13" t="n">
        <v>45581</v>
      </c>
      <c r="E7704" s="2" t="s">
        <v>98</v>
      </c>
      <c r="F7704" s="2" t="s">
        <v>119</v>
      </c>
      <c r="G7704" s="2" t="s">
        <v>115</v>
      </c>
    </row>
    <row r="7705" customFormat="false" ht="15" hidden="false" customHeight="false" outlineLevel="0" collapsed="false">
      <c r="A7705" s="2" t="s">
        <v>12871</v>
      </c>
      <c r="B7705" s="2" t="s">
        <v>1688</v>
      </c>
      <c r="C7705" s="2" t="s">
        <v>5168</v>
      </c>
      <c r="D7705" s="13" t="n">
        <v>46249</v>
      </c>
      <c r="E7705" s="2" t="s">
        <v>119</v>
      </c>
      <c r="F7705" s="2" t="s">
        <v>98</v>
      </c>
      <c r="G7705" s="2" t="s">
        <v>120</v>
      </c>
    </row>
    <row r="7706" customFormat="false" ht="15" hidden="false" customHeight="false" outlineLevel="0" collapsed="false">
      <c r="A7706" s="2" t="s">
        <v>12872</v>
      </c>
      <c r="B7706" s="2" t="s">
        <v>1016</v>
      </c>
      <c r="C7706" s="2" t="s">
        <v>5172</v>
      </c>
      <c r="D7706" s="13" t="n">
        <v>46201</v>
      </c>
      <c r="E7706" s="2" t="s">
        <v>139</v>
      </c>
      <c r="F7706" s="2" t="s">
        <v>98</v>
      </c>
      <c r="G7706" s="2" t="s">
        <v>130</v>
      </c>
    </row>
    <row r="7707" customFormat="false" ht="15" hidden="false" customHeight="false" outlineLevel="0" collapsed="false">
      <c r="A7707" s="2" t="s">
        <v>12873</v>
      </c>
      <c r="B7707" s="2" t="s">
        <v>3785</v>
      </c>
      <c r="C7707" s="2" t="s">
        <v>5164</v>
      </c>
      <c r="D7707" s="13" t="n">
        <v>45963</v>
      </c>
      <c r="E7707" s="2" t="s">
        <v>98</v>
      </c>
      <c r="F7707" s="2" t="s">
        <v>119</v>
      </c>
      <c r="G7707" s="2" t="s">
        <v>142</v>
      </c>
    </row>
    <row r="7708" customFormat="false" ht="15" hidden="false" customHeight="false" outlineLevel="0" collapsed="false">
      <c r="A7708" s="2" t="s">
        <v>12874</v>
      </c>
      <c r="B7708" s="2" t="s">
        <v>1998</v>
      </c>
      <c r="C7708" s="2" t="s">
        <v>5164</v>
      </c>
      <c r="D7708" s="13" t="n">
        <v>45455</v>
      </c>
      <c r="E7708" s="2" t="s">
        <v>98</v>
      </c>
      <c r="F7708" s="2" t="s">
        <v>114</v>
      </c>
      <c r="G7708" s="2" t="s">
        <v>136</v>
      </c>
    </row>
    <row r="7709" customFormat="false" ht="15" hidden="false" customHeight="false" outlineLevel="0" collapsed="false">
      <c r="A7709" s="2" t="s">
        <v>12875</v>
      </c>
      <c r="B7709" s="2" t="s">
        <v>476</v>
      </c>
      <c r="C7709" s="2" t="s">
        <v>5190</v>
      </c>
      <c r="D7709" s="13" t="n">
        <v>46195</v>
      </c>
      <c r="E7709" s="2" t="s">
        <v>98</v>
      </c>
      <c r="F7709" s="2" t="s">
        <v>98</v>
      </c>
      <c r="G7709" s="2" t="s">
        <v>130</v>
      </c>
    </row>
    <row r="7710" customFormat="false" ht="15" hidden="false" customHeight="false" outlineLevel="0" collapsed="false">
      <c r="A7710" s="2" t="s">
        <v>12876</v>
      </c>
      <c r="B7710" s="2" t="s">
        <v>1910</v>
      </c>
      <c r="C7710" s="2" t="s">
        <v>5164</v>
      </c>
      <c r="D7710" s="13" t="n">
        <v>45762</v>
      </c>
      <c r="E7710" s="2" t="s">
        <v>98</v>
      </c>
      <c r="F7710" s="2" t="s">
        <v>128</v>
      </c>
      <c r="G7710" s="2" t="s">
        <v>142</v>
      </c>
    </row>
    <row r="7711" customFormat="false" ht="15" hidden="false" customHeight="false" outlineLevel="0" collapsed="false">
      <c r="A7711" s="2" t="s">
        <v>12877</v>
      </c>
      <c r="B7711" s="2" t="s">
        <v>4388</v>
      </c>
      <c r="C7711" s="2" t="s">
        <v>5164</v>
      </c>
      <c r="D7711" s="13" t="n">
        <v>45868</v>
      </c>
      <c r="E7711" s="2" t="s">
        <v>98</v>
      </c>
      <c r="F7711" s="2" t="s">
        <v>98</v>
      </c>
      <c r="G7711" s="2" t="s">
        <v>111</v>
      </c>
    </row>
    <row r="7712" customFormat="false" ht="15" hidden="false" customHeight="false" outlineLevel="0" collapsed="false">
      <c r="A7712" s="2" t="s">
        <v>12878</v>
      </c>
      <c r="B7712" s="2" t="s">
        <v>4974</v>
      </c>
      <c r="C7712" s="2" t="s">
        <v>5190</v>
      </c>
      <c r="D7712" s="13" t="n">
        <v>45648</v>
      </c>
      <c r="E7712" s="2" t="s">
        <v>98</v>
      </c>
      <c r="F7712" s="2" t="s">
        <v>98</v>
      </c>
      <c r="G7712" s="2" t="s">
        <v>111</v>
      </c>
    </row>
    <row r="7713" customFormat="false" ht="15" hidden="false" customHeight="false" outlineLevel="0" collapsed="false">
      <c r="A7713" s="2" t="s">
        <v>12879</v>
      </c>
      <c r="B7713" s="2" t="s">
        <v>4589</v>
      </c>
      <c r="C7713" s="2" t="s">
        <v>5164</v>
      </c>
      <c r="D7713" s="13" t="n">
        <v>45946</v>
      </c>
      <c r="E7713" s="2" t="s">
        <v>98</v>
      </c>
      <c r="F7713" s="2" t="s">
        <v>119</v>
      </c>
      <c r="G7713" s="2" t="s">
        <v>115</v>
      </c>
    </row>
    <row r="7714" customFormat="false" ht="15" hidden="false" customHeight="false" outlineLevel="0" collapsed="false">
      <c r="A7714" s="2" t="s">
        <v>12880</v>
      </c>
      <c r="B7714" s="2" t="s">
        <v>513</v>
      </c>
      <c r="C7714" s="2" t="s">
        <v>5164</v>
      </c>
      <c r="D7714" s="13" t="n">
        <v>45954</v>
      </c>
      <c r="E7714" s="2" t="s">
        <v>98</v>
      </c>
      <c r="F7714" s="2" t="s">
        <v>163</v>
      </c>
      <c r="G7714" s="2" t="s">
        <v>136</v>
      </c>
    </row>
    <row r="7715" customFormat="false" ht="15" hidden="false" customHeight="false" outlineLevel="0" collapsed="false">
      <c r="A7715" s="2" t="s">
        <v>12881</v>
      </c>
      <c r="B7715" s="2" t="s">
        <v>2562</v>
      </c>
      <c r="C7715" s="2" t="s">
        <v>5190</v>
      </c>
      <c r="D7715" s="13" t="n">
        <v>46199</v>
      </c>
      <c r="E7715" s="2" t="s">
        <v>98</v>
      </c>
      <c r="F7715" s="2" t="s">
        <v>114</v>
      </c>
      <c r="G7715" s="2" t="s">
        <v>115</v>
      </c>
    </row>
    <row r="7716" customFormat="false" ht="15" hidden="false" customHeight="false" outlineLevel="0" collapsed="false">
      <c r="A7716" s="2" t="s">
        <v>12882</v>
      </c>
      <c r="B7716" s="2" t="s">
        <v>2947</v>
      </c>
      <c r="C7716" s="2" t="s">
        <v>5164</v>
      </c>
      <c r="D7716" s="13" t="n">
        <v>45429</v>
      </c>
      <c r="E7716" s="2" t="s">
        <v>98</v>
      </c>
      <c r="F7716" s="2" t="s">
        <v>123</v>
      </c>
      <c r="G7716" s="2" t="s">
        <v>109</v>
      </c>
    </row>
    <row r="7717" customFormat="false" ht="15" hidden="false" customHeight="false" outlineLevel="0" collapsed="false">
      <c r="A7717" s="2" t="s">
        <v>12883</v>
      </c>
      <c r="B7717" s="2" t="s">
        <v>952</v>
      </c>
      <c r="C7717" s="2" t="s">
        <v>5166</v>
      </c>
      <c r="D7717" s="13" t="n">
        <v>45448</v>
      </c>
      <c r="E7717" s="2" t="s">
        <v>114</v>
      </c>
      <c r="F7717" s="2" t="s">
        <v>104</v>
      </c>
      <c r="G7717" s="2" t="s">
        <v>130</v>
      </c>
    </row>
    <row r="7718" customFormat="false" ht="15" hidden="false" customHeight="false" outlineLevel="0" collapsed="false">
      <c r="A7718" s="2" t="s">
        <v>12884</v>
      </c>
      <c r="B7718" s="2" t="s">
        <v>4960</v>
      </c>
      <c r="C7718" s="2" t="s">
        <v>5172</v>
      </c>
      <c r="D7718" s="13" t="n">
        <v>45830</v>
      </c>
      <c r="E7718" s="2" t="s">
        <v>98</v>
      </c>
      <c r="F7718" s="2" t="s">
        <v>98</v>
      </c>
      <c r="G7718" s="2" t="s">
        <v>133</v>
      </c>
    </row>
    <row r="7719" customFormat="false" ht="15" hidden="false" customHeight="false" outlineLevel="0" collapsed="false">
      <c r="A7719" s="2" t="s">
        <v>12885</v>
      </c>
      <c r="B7719" s="2" t="s">
        <v>5121</v>
      </c>
      <c r="C7719" s="2" t="s">
        <v>5172</v>
      </c>
      <c r="D7719" s="13" t="n">
        <v>45838</v>
      </c>
      <c r="E7719" s="2" t="s">
        <v>98</v>
      </c>
      <c r="F7719" s="2" t="s">
        <v>98</v>
      </c>
      <c r="G7719" s="2" t="s">
        <v>111</v>
      </c>
    </row>
    <row r="7720" customFormat="false" ht="15" hidden="false" customHeight="false" outlineLevel="0" collapsed="false">
      <c r="A7720" s="2" t="s">
        <v>12886</v>
      </c>
      <c r="B7720" s="2" t="s">
        <v>4960</v>
      </c>
      <c r="C7720" s="2" t="s">
        <v>5190</v>
      </c>
      <c r="D7720" s="13" t="n">
        <v>46030</v>
      </c>
      <c r="E7720" s="2" t="s">
        <v>98</v>
      </c>
      <c r="F7720" s="2" t="s">
        <v>98</v>
      </c>
      <c r="G7720" s="2" t="s">
        <v>109</v>
      </c>
    </row>
    <row r="7721" customFormat="false" ht="15" hidden="false" customHeight="false" outlineLevel="0" collapsed="false">
      <c r="A7721" s="2" t="s">
        <v>12887</v>
      </c>
      <c r="B7721" s="2" t="s">
        <v>4953</v>
      </c>
      <c r="C7721" s="2" t="s">
        <v>5172</v>
      </c>
      <c r="D7721" s="13" t="n">
        <v>45984</v>
      </c>
      <c r="E7721" s="2" t="s">
        <v>98</v>
      </c>
      <c r="F7721" s="2" t="s">
        <v>98</v>
      </c>
      <c r="G7721" s="2" t="s">
        <v>142</v>
      </c>
    </row>
    <row r="7722" customFormat="false" ht="15" hidden="false" customHeight="false" outlineLevel="0" collapsed="false">
      <c r="A7722" s="2" t="s">
        <v>12888</v>
      </c>
      <c r="B7722" s="2" t="s">
        <v>2162</v>
      </c>
      <c r="C7722" s="2" t="s">
        <v>5172</v>
      </c>
      <c r="D7722" s="13" t="n">
        <v>45599</v>
      </c>
      <c r="E7722" s="2" t="s">
        <v>119</v>
      </c>
      <c r="F7722" s="2" t="s">
        <v>98</v>
      </c>
      <c r="G7722" s="2" t="s">
        <v>115</v>
      </c>
    </row>
    <row r="7723" customFormat="false" ht="15" hidden="false" customHeight="false" outlineLevel="0" collapsed="false">
      <c r="A7723" s="2" t="s">
        <v>12889</v>
      </c>
      <c r="B7723" s="2" t="s">
        <v>3568</v>
      </c>
      <c r="C7723" s="2" t="s">
        <v>5190</v>
      </c>
      <c r="D7723" s="13" t="n">
        <v>46157</v>
      </c>
      <c r="E7723" s="2" t="s">
        <v>98</v>
      </c>
      <c r="F7723" s="2" t="s">
        <v>108</v>
      </c>
      <c r="G7723" s="2" t="s">
        <v>99</v>
      </c>
    </row>
    <row r="7724" customFormat="false" ht="15" hidden="false" customHeight="false" outlineLevel="0" collapsed="false">
      <c r="A7724" s="2" t="s">
        <v>12890</v>
      </c>
      <c r="B7724" s="2" t="s">
        <v>4519</v>
      </c>
      <c r="C7724" s="2" t="s">
        <v>5164</v>
      </c>
      <c r="D7724" s="13" t="n">
        <v>45713</v>
      </c>
      <c r="E7724" s="2" t="s">
        <v>98</v>
      </c>
      <c r="F7724" s="2" t="s">
        <v>139</v>
      </c>
      <c r="G7724" s="2" t="s">
        <v>136</v>
      </c>
    </row>
    <row r="7725" customFormat="false" ht="15" hidden="false" customHeight="false" outlineLevel="0" collapsed="false">
      <c r="A7725" s="2" t="s">
        <v>12891</v>
      </c>
      <c r="B7725" s="2" t="s">
        <v>1172</v>
      </c>
      <c r="C7725" s="2" t="s">
        <v>5164</v>
      </c>
      <c r="D7725" s="13" t="n">
        <v>45473</v>
      </c>
      <c r="E7725" s="2" t="s">
        <v>98</v>
      </c>
      <c r="F7725" s="2" t="s">
        <v>98</v>
      </c>
      <c r="G7725" s="2" t="s">
        <v>142</v>
      </c>
    </row>
    <row r="7726" customFormat="false" ht="15" hidden="false" customHeight="false" outlineLevel="0" collapsed="false">
      <c r="A7726" s="2" t="s">
        <v>12892</v>
      </c>
      <c r="B7726" s="2" t="s">
        <v>4974</v>
      </c>
      <c r="C7726" s="2" t="s">
        <v>5190</v>
      </c>
      <c r="D7726" s="13" t="n">
        <v>45616</v>
      </c>
      <c r="E7726" s="2" t="s">
        <v>98</v>
      </c>
      <c r="F7726" s="2" t="s">
        <v>98</v>
      </c>
      <c r="G7726" s="2" t="s">
        <v>136</v>
      </c>
    </row>
    <row r="7727" customFormat="false" ht="15" hidden="false" customHeight="false" outlineLevel="0" collapsed="false">
      <c r="A7727" s="2" t="s">
        <v>12893</v>
      </c>
      <c r="B7727" s="2" t="s">
        <v>655</v>
      </c>
      <c r="C7727" s="2" t="s">
        <v>5168</v>
      </c>
      <c r="D7727" s="13" t="n">
        <v>45662</v>
      </c>
      <c r="E7727" s="2" t="s">
        <v>114</v>
      </c>
      <c r="F7727" s="2" t="s">
        <v>98</v>
      </c>
      <c r="G7727" s="2" t="s">
        <v>115</v>
      </c>
    </row>
    <row r="7728" customFormat="false" ht="15" hidden="false" customHeight="false" outlineLevel="0" collapsed="false">
      <c r="A7728" s="2" t="s">
        <v>12894</v>
      </c>
      <c r="B7728" s="2" t="s">
        <v>3390</v>
      </c>
      <c r="C7728" s="2" t="s">
        <v>5168</v>
      </c>
      <c r="D7728" s="13" t="n">
        <v>45650</v>
      </c>
      <c r="E7728" s="2" t="s">
        <v>98</v>
      </c>
      <c r="F7728" s="2" t="s">
        <v>98</v>
      </c>
      <c r="G7728" s="2" t="s">
        <v>111</v>
      </c>
    </row>
    <row r="7729" customFormat="false" ht="15" hidden="false" customHeight="false" outlineLevel="0" collapsed="false">
      <c r="A7729" s="2" t="s">
        <v>12895</v>
      </c>
      <c r="B7729" s="2" t="s">
        <v>1674</v>
      </c>
      <c r="C7729" s="2" t="s">
        <v>5168</v>
      </c>
      <c r="D7729" s="13" t="n">
        <v>46071</v>
      </c>
      <c r="E7729" s="2" t="s">
        <v>128</v>
      </c>
      <c r="F7729" s="2" t="s">
        <v>98</v>
      </c>
      <c r="G7729" s="2" t="s">
        <v>109</v>
      </c>
    </row>
    <row r="7730" customFormat="false" ht="15" hidden="false" customHeight="false" outlineLevel="0" collapsed="false">
      <c r="A7730" s="2" t="s">
        <v>12896</v>
      </c>
      <c r="B7730" s="2" t="s">
        <v>2762</v>
      </c>
      <c r="C7730" s="2" t="s">
        <v>5166</v>
      </c>
      <c r="D7730" s="13" t="n">
        <v>45644</v>
      </c>
      <c r="E7730" s="2" t="s">
        <v>141</v>
      </c>
      <c r="F7730" s="2" t="s">
        <v>163</v>
      </c>
      <c r="G7730" s="2" t="s">
        <v>99</v>
      </c>
    </row>
    <row r="7731" customFormat="false" ht="15" hidden="false" customHeight="false" outlineLevel="0" collapsed="false">
      <c r="A7731" s="2" t="s">
        <v>12897</v>
      </c>
      <c r="B7731" s="2" t="s">
        <v>5087</v>
      </c>
      <c r="C7731" s="2" t="s">
        <v>5190</v>
      </c>
      <c r="D7731" s="13" t="n">
        <v>45865</v>
      </c>
      <c r="E7731" s="2" t="s">
        <v>98</v>
      </c>
      <c r="F7731" s="2" t="s">
        <v>98</v>
      </c>
      <c r="G7731" s="2" t="s">
        <v>111</v>
      </c>
    </row>
    <row r="7732" customFormat="false" ht="15" hidden="false" customHeight="false" outlineLevel="0" collapsed="false">
      <c r="A7732" s="2" t="s">
        <v>12898</v>
      </c>
      <c r="B7732" s="2" t="s">
        <v>3803</v>
      </c>
      <c r="C7732" s="2" t="s">
        <v>5166</v>
      </c>
      <c r="D7732" s="13" t="n">
        <v>45846</v>
      </c>
      <c r="E7732" s="2" t="s">
        <v>163</v>
      </c>
      <c r="F7732" s="2" t="s">
        <v>145</v>
      </c>
      <c r="G7732" s="2" t="s">
        <v>133</v>
      </c>
    </row>
    <row r="7733" customFormat="false" ht="15" hidden="false" customHeight="false" outlineLevel="0" collapsed="false">
      <c r="A7733" s="2" t="s">
        <v>12899</v>
      </c>
      <c r="B7733" s="2" t="s">
        <v>2061</v>
      </c>
      <c r="C7733" s="2" t="s">
        <v>5164</v>
      </c>
      <c r="D7733" s="13" t="n">
        <v>45812</v>
      </c>
      <c r="E7733" s="2" t="s">
        <v>98</v>
      </c>
      <c r="F7733" s="2" t="s">
        <v>123</v>
      </c>
      <c r="G7733" s="2" t="s">
        <v>120</v>
      </c>
    </row>
    <row r="7734" customFormat="false" ht="15" hidden="false" customHeight="false" outlineLevel="0" collapsed="false">
      <c r="A7734" s="2" t="s">
        <v>12900</v>
      </c>
      <c r="B7734" s="2" t="s">
        <v>2601</v>
      </c>
      <c r="C7734" s="2" t="s">
        <v>5168</v>
      </c>
      <c r="D7734" s="13" t="n">
        <v>45590</v>
      </c>
      <c r="E7734" s="2" t="s">
        <v>139</v>
      </c>
      <c r="F7734" s="2" t="s">
        <v>98</v>
      </c>
      <c r="G7734" s="2" t="s">
        <v>111</v>
      </c>
    </row>
    <row r="7735" customFormat="false" ht="15" hidden="false" customHeight="false" outlineLevel="0" collapsed="false">
      <c r="A7735" s="2" t="s">
        <v>12901</v>
      </c>
      <c r="B7735" s="2" t="s">
        <v>2237</v>
      </c>
      <c r="C7735" s="2" t="s">
        <v>5190</v>
      </c>
      <c r="D7735" s="13" t="n">
        <v>45872</v>
      </c>
      <c r="E7735" s="2" t="s">
        <v>98</v>
      </c>
      <c r="F7735" s="2" t="s">
        <v>145</v>
      </c>
      <c r="G7735" s="2" t="s">
        <v>115</v>
      </c>
    </row>
    <row r="7736" customFormat="false" ht="15" hidden="false" customHeight="false" outlineLevel="0" collapsed="false">
      <c r="A7736" s="2" t="s">
        <v>12902</v>
      </c>
      <c r="B7736" s="2" t="s">
        <v>872</v>
      </c>
      <c r="C7736" s="2" t="s">
        <v>5168</v>
      </c>
      <c r="D7736" s="13" t="n">
        <v>46044</v>
      </c>
      <c r="E7736" s="2" t="s">
        <v>98</v>
      </c>
      <c r="F7736" s="2" t="s">
        <v>98</v>
      </c>
      <c r="G7736" s="2" t="s">
        <v>111</v>
      </c>
    </row>
    <row r="7737" customFormat="false" ht="15" hidden="false" customHeight="false" outlineLevel="0" collapsed="false">
      <c r="A7737" s="2" t="s">
        <v>12903</v>
      </c>
      <c r="B7737" s="2" t="s">
        <v>1745</v>
      </c>
      <c r="C7737" s="2" t="s">
        <v>5172</v>
      </c>
      <c r="D7737" s="13" t="n">
        <v>46102</v>
      </c>
      <c r="E7737" s="2" t="s">
        <v>98</v>
      </c>
      <c r="F7737" s="2" t="s">
        <v>98</v>
      </c>
      <c r="G7737" s="2" t="s">
        <v>124</v>
      </c>
    </row>
    <row r="7738" customFormat="false" ht="15" hidden="false" customHeight="false" outlineLevel="0" collapsed="false">
      <c r="A7738" s="2" t="s">
        <v>12904</v>
      </c>
      <c r="B7738" s="2" t="s">
        <v>5135</v>
      </c>
      <c r="C7738" s="2" t="s">
        <v>5190</v>
      </c>
      <c r="D7738" s="13" t="n">
        <v>45760</v>
      </c>
      <c r="E7738" s="2" t="s">
        <v>98</v>
      </c>
      <c r="F7738" s="2" t="s">
        <v>98</v>
      </c>
      <c r="G7738" s="2" t="s">
        <v>111</v>
      </c>
    </row>
    <row r="7739" customFormat="false" ht="15" hidden="false" customHeight="false" outlineLevel="0" collapsed="false">
      <c r="A7739" s="2" t="s">
        <v>12905</v>
      </c>
      <c r="B7739" s="2" t="s">
        <v>1936</v>
      </c>
      <c r="C7739" s="2" t="s">
        <v>5168</v>
      </c>
      <c r="D7739" s="13" t="n">
        <v>45754</v>
      </c>
      <c r="E7739" s="2" t="s">
        <v>123</v>
      </c>
      <c r="F7739" s="2" t="s">
        <v>98</v>
      </c>
      <c r="G7739" s="2" t="s">
        <v>115</v>
      </c>
    </row>
    <row r="7740" customFormat="false" ht="15" hidden="false" customHeight="false" outlineLevel="0" collapsed="false">
      <c r="A7740" s="2" t="s">
        <v>12906</v>
      </c>
      <c r="B7740" s="2" t="s">
        <v>5016</v>
      </c>
      <c r="C7740" s="2" t="s">
        <v>5172</v>
      </c>
      <c r="D7740" s="13" t="n">
        <v>45355</v>
      </c>
      <c r="E7740" s="2" t="s">
        <v>98</v>
      </c>
      <c r="F7740" s="2" t="s">
        <v>98</v>
      </c>
      <c r="G7740" s="2" t="s">
        <v>111</v>
      </c>
    </row>
    <row r="7741" customFormat="false" ht="15" hidden="false" customHeight="false" outlineLevel="0" collapsed="false">
      <c r="A7741" s="2" t="s">
        <v>12907</v>
      </c>
      <c r="B7741" s="2" t="s">
        <v>2885</v>
      </c>
      <c r="C7741" s="2" t="s">
        <v>5164</v>
      </c>
      <c r="D7741" s="13" t="n">
        <v>45827</v>
      </c>
      <c r="E7741" s="2" t="s">
        <v>98</v>
      </c>
      <c r="F7741" s="2" t="s">
        <v>163</v>
      </c>
      <c r="G7741" s="2" t="s">
        <v>142</v>
      </c>
    </row>
    <row r="7742" customFormat="false" ht="15" hidden="false" customHeight="false" outlineLevel="0" collapsed="false">
      <c r="A7742" s="2" t="s">
        <v>12908</v>
      </c>
      <c r="B7742" s="2" t="s">
        <v>4991</v>
      </c>
      <c r="C7742" s="2" t="s">
        <v>5164</v>
      </c>
      <c r="D7742" s="13" t="n">
        <v>45468</v>
      </c>
      <c r="E7742" s="2" t="s">
        <v>98</v>
      </c>
      <c r="F7742" s="2" t="s">
        <v>98</v>
      </c>
      <c r="G7742" s="2" t="s">
        <v>109</v>
      </c>
    </row>
    <row r="7743" customFormat="false" ht="15" hidden="false" customHeight="false" outlineLevel="0" collapsed="false">
      <c r="A7743" s="2" t="s">
        <v>12909</v>
      </c>
      <c r="B7743" s="2" t="s">
        <v>3162</v>
      </c>
      <c r="C7743" s="2" t="s">
        <v>5166</v>
      </c>
      <c r="D7743" s="13" t="n">
        <v>46027</v>
      </c>
      <c r="E7743" s="2" t="s">
        <v>165</v>
      </c>
      <c r="F7743" s="2" t="s">
        <v>128</v>
      </c>
      <c r="G7743" s="2" t="s">
        <v>136</v>
      </c>
    </row>
    <row r="7744" customFormat="false" ht="15" hidden="false" customHeight="false" outlineLevel="0" collapsed="false">
      <c r="A7744" s="2" t="s">
        <v>12910</v>
      </c>
      <c r="B7744" s="2" t="s">
        <v>3995</v>
      </c>
      <c r="C7744" s="2" t="s">
        <v>5172</v>
      </c>
      <c r="D7744" s="13" t="n">
        <v>46054</v>
      </c>
      <c r="E7744" s="2" t="s">
        <v>119</v>
      </c>
      <c r="F7744" s="2" t="s">
        <v>98</v>
      </c>
      <c r="G7744" s="2" t="s">
        <v>111</v>
      </c>
    </row>
    <row r="7745" customFormat="false" ht="15" hidden="false" customHeight="false" outlineLevel="0" collapsed="false">
      <c r="A7745" s="2" t="s">
        <v>12911</v>
      </c>
      <c r="B7745" s="2" t="s">
        <v>696</v>
      </c>
      <c r="C7745" s="2" t="s">
        <v>5164</v>
      </c>
      <c r="D7745" s="13" t="n">
        <v>45660</v>
      </c>
      <c r="E7745" s="2" t="s">
        <v>98</v>
      </c>
      <c r="F7745" s="2" t="s">
        <v>98</v>
      </c>
      <c r="G7745" s="2" t="s">
        <v>109</v>
      </c>
    </row>
    <row r="7746" customFormat="false" ht="15" hidden="false" customHeight="false" outlineLevel="0" collapsed="false">
      <c r="A7746" s="2" t="s">
        <v>12912</v>
      </c>
      <c r="B7746" s="2" t="s">
        <v>5067</v>
      </c>
      <c r="C7746" s="2" t="s">
        <v>5190</v>
      </c>
      <c r="D7746" s="13" t="n">
        <v>45696</v>
      </c>
      <c r="E7746" s="2" t="s">
        <v>98</v>
      </c>
      <c r="F7746" s="2" t="s">
        <v>98</v>
      </c>
      <c r="G7746" s="2" t="s">
        <v>136</v>
      </c>
    </row>
    <row r="7747" customFormat="false" ht="15" hidden="false" customHeight="false" outlineLevel="0" collapsed="false">
      <c r="A7747" s="2" t="s">
        <v>12913</v>
      </c>
      <c r="B7747" s="2" t="s">
        <v>4964</v>
      </c>
      <c r="C7747" s="2" t="s">
        <v>5172</v>
      </c>
      <c r="D7747" s="13" t="n">
        <v>45667</v>
      </c>
      <c r="E7747" s="2" t="s">
        <v>98</v>
      </c>
      <c r="F7747" s="2" t="s">
        <v>98</v>
      </c>
      <c r="G7747" s="2" t="s">
        <v>130</v>
      </c>
    </row>
    <row r="7748" customFormat="false" ht="15" hidden="false" customHeight="false" outlineLevel="0" collapsed="false">
      <c r="A7748" s="2" t="s">
        <v>12914</v>
      </c>
      <c r="B7748" s="2" t="s">
        <v>1286</v>
      </c>
      <c r="C7748" s="2" t="s">
        <v>5166</v>
      </c>
      <c r="D7748" s="13" t="n">
        <v>45888</v>
      </c>
      <c r="E7748" s="2" t="s">
        <v>114</v>
      </c>
      <c r="F7748" s="2" t="s">
        <v>108</v>
      </c>
      <c r="G7748" s="2" t="s">
        <v>124</v>
      </c>
    </row>
    <row r="7749" customFormat="false" ht="15" hidden="false" customHeight="false" outlineLevel="0" collapsed="false">
      <c r="A7749" s="2" t="s">
        <v>12915</v>
      </c>
      <c r="B7749" s="2" t="s">
        <v>1144</v>
      </c>
      <c r="C7749" s="2" t="s">
        <v>5166</v>
      </c>
      <c r="D7749" s="13" t="n">
        <v>46185</v>
      </c>
      <c r="E7749" s="2" t="s">
        <v>104</v>
      </c>
      <c r="F7749" s="2" t="s">
        <v>108</v>
      </c>
      <c r="G7749" s="2" t="s">
        <v>111</v>
      </c>
    </row>
    <row r="7750" customFormat="false" ht="15" hidden="false" customHeight="false" outlineLevel="0" collapsed="false">
      <c r="A7750" s="2" t="s">
        <v>12916</v>
      </c>
      <c r="B7750" s="2" t="s">
        <v>1680</v>
      </c>
      <c r="C7750" s="2" t="s">
        <v>5168</v>
      </c>
      <c r="D7750" s="13" t="n">
        <v>45504</v>
      </c>
      <c r="E7750" s="2" t="s">
        <v>98</v>
      </c>
      <c r="F7750" s="2" t="s">
        <v>98</v>
      </c>
      <c r="G7750" s="2" t="s">
        <v>136</v>
      </c>
    </row>
    <row r="7751" customFormat="false" ht="15" hidden="false" customHeight="false" outlineLevel="0" collapsed="false">
      <c r="A7751" s="2" t="s">
        <v>12917</v>
      </c>
      <c r="B7751" s="2" t="s">
        <v>4152</v>
      </c>
      <c r="C7751" s="2" t="s">
        <v>5172</v>
      </c>
      <c r="D7751" s="13" t="n">
        <v>45981</v>
      </c>
      <c r="E7751" s="2" t="s">
        <v>165</v>
      </c>
      <c r="F7751" s="2" t="s">
        <v>98</v>
      </c>
      <c r="G7751" s="2" t="s">
        <v>133</v>
      </c>
    </row>
    <row r="7752" customFormat="false" ht="15" hidden="false" customHeight="false" outlineLevel="0" collapsed="false">
      <c r="A7752" s="2" t="s">
        <v>12918</v>
      </c>
      <c r="B7752" s="2" t="s">
        <v>4067</v>
      </c>
      <c r="C7752" s="2" t="s">
        <v>5172</v>
      </c>
      <c r="D7752" s="13" t="n">
        <v>46031</v>
      </c>
      <c r="E7752" s="2" t="s">
        <v>123</v>
      </c>
      <c r="F7752" s="2" t="s">
        <v>98</v>
      </c>
      <c r="G7752" s="2" t="s">
        <v>120</v>
      </c>
    </row>
    <row r="7753" customFormat="false" ht="15" hidden="false" customHeight="false" outlineLevel="0" collapsed="false">
      <c r="A7753" s="2" t="s">
        <v>12919</v>
      </c>
      <c r="B7753" s="2" t="s">
        <v>4980</v>
      </c>
      <c r="C7753" s="2" t="s">
        <v>5172</v>
      </c>
      <c r="D7753" s="13" t="n">
        <v>45742</v>
      </c>
      <c r="E7753" s="2" t="s">
        <v>98</v>
      </c>
      <c r="F7753" s="2" t="s">
        <v>98</v>
      </c>
      <c r="G7753" s="2" t="s">
        <v>120</v>
      </c>
    </row>
    <row r="7754" customFormat="false" ht="15" hidden="false" customHeight="false" outlineLevel="0" collapsed="false">
      <c r="A7754" s="2" t="s">
        <v>12920</v>
      </c>
      <c r="B7754" s="2" t="s">
        <v>3866</v>
      </c>
      <c r="C7754" s="2" t="s">
        <v>5166</v>
      </c>
      <c r="D7754" s="13" t="n">
        <v>45929</v>
      </c>
      <c r="E7754" s="2" t="s">
        <v>145</v>
      </c>
      <c r="F7754" s="2" t="s">
        <v>123</v>
      </c>
      <c r="G7754" s="2" t="s">
        <v>115</v>
      </c>
    </row>
    <row r="7755" customFormat="false" ht="15" hidden="false" customHeight="false" outlineLevel="0" collapsed="false">
      <c r="A7755" s="2" t="s">
        <v>12921</v>
      </c>
      <c r="B7755" s="2" t="s">
        <v>3250</v>
      </c>
      <c r="C7755" s="2" t="s">
        <v>5190</v>
      </c>
      <c r="D7755" s="13" t="n">
        <v>45646</v>
      </c>
      <c r="E7755" s="2" t="s">
        <v>98</v>
      </c>
      <c r="F7755" s="2" t="s">
        <v>128</v>
      </c>
      <c r="G7755" s="2" t="s">
        <v>136</v>
      </c>
    </row>
    <row r="7756" customFormat="false" ht="15" hidden="false" customHeight="false" outlineLevel="0" collapsed="false">
      <c r="A7756" s="2" t="s">
        <v>12922</v>
      </c>
      <c r="B7756" s="2" t="s">
        <v>2774</v>
      </c>
      <c r="C7756" s="2" t="s">
        <v>5166</v>
      </c>
      <c r="D7756" s="13" t="n">
        <v>45866</v>
      </c>
      <c r="E7756" s="2" t="s">
        <v>114</v>
      </c>
      <c r="F7756" s="2" t="s">
        <v>163</v>
      </c>
      <c r="G7756" s="2" t="s">
        <v>136</v>
      </c>
    </row>
    <row r="7757" customFormat="false" ht="15" hidden="false" customHeight="false" outlineLevel="0" collapsed="false">
      <c r="A7757" s="2" t="s">
        <v>12923</v>
      </c>
      <c r="B7757" s="2" t="s">
        <v>2315</v>
      </c>
      <c r="C7757" s="2" t="s">
        <v>5164</v>
      </c>
      <c r="D7757" s="13" t="n">
        <v>45630</v>
      </c>
      <c r="E7757" s="2" t="s">
        <v>98</v>
      </c>
      <c r="F7757" s="2" t="s">
        <v>141</v>
      </c>
      <c r="G7757" s="2" t="s">
        <v>120</v>
      </c>
    </row>
    <row r="7758" customFormat="false" ht="15" hidden="false" customHeight="false" outlineLevel="0" collapsed="false">
      <c r="A7758" s="2" t="s">
        <v>12924</v>
      </c>
      <c r="B7758" s="2" t="s">
        <v>4964</v>
      </c>
      <c r="C7758" s="2" t="s">
        <v>5190</v>
      </c>
      <c r="D7758" s="13" t="n">
        <v>45772</v>
      </c>
      <c r="E7758" s="2" t="s">
        <v>98</v>
      </c>
      <c r="F7758" s="2" t="s">
        <v>98</v>
      </c>
      <c r="G7758" s="2" t="s">
        <v>136</v>
      </c>
    </row>
    <row r="7759" customFormat="false" ht="15" hidden="false" customHeight="false" outlineLevel="0" collapsed="false">
      <c r="A7759" s="2" t="s">
        <v>12925</v>
      </c>
      <c r="B7759" s="2" t="s">
        <v>2305</v>
      </c>
      <c r="C7759" s="2" t="s">
        <v>5164</v>
      </c>
      <c r="D7759" s="13" t="n">
        <v>46039</v>
      </c>
      <c r="E7759" s="2" t="s">
        <v>98</v>
      </c>
      <c r="F7759" s="2" t="s">
        <v>98</v>
      </c>
      <c r="G7759" s="2" t="s">
        <v>115</v>
      </c>
    </row>
    <row r="7760" customFormat="false" ht="15" hidden="false" customHeight="false" outlineLevel="0" collapsed="false">
      <c r="A7760" s="2" t="s">
        <v>12926</v>
      </c>
      <c r="B7760" s="2" t="s">
        <v>1483</v>
      </c>
      <c r="C7760" s="2" t="s">
        <v>5164</v>
      </c>
      <c r="D7760" s="13" t="n">
        <v>45653</v>
      </c>
      <c r="E7760" s="2" t="s">
        <v>98</v>
      </c>
      <c r="F7760" s="2" t="s">
        <v>119</v>
      </c>
      <c r="G7760" s="2" t="s">
        <v>120</v>
      </c>
    </row>
    <row r="7761" customFormat="false" ht="15" hidden="false" customHeight="false" outlineLevel="0" collapsed="false">
      <c r="A7761" s="2" t="s">
        <v>12927</v>
      </c>
      <c r="B7761" s="2" t="s">
        <v>3741</v>
      </c>
      <c r="C7761" s="2" t="s">
        <v>5190</v>
      </c>
      <c r="D7761" s="13" t="n">
        <v>45924</v>
      </c>
      <c r="E7761" s="2" t="s">
        <v>98</v>
      </c>
      <c r="F7761" s="2" t="s">
        <v>145</v>
      </c>
      <c r="G7761" s="2" t="s">
        <v>136</v>
      </c>
    </row>
    <row r="7762" customFormat="false" ht="15" hidden="false" customHeight="false" outlineLevel="0" collapsed="false">
      <c r="A7762" s="2" t="s">
        <v>12928</v>
      </c>
      <c r="B7762" s="2" t="s">
        <v>5052</v>
      </c>
      <c r="C7762" s="2" t="s">
        <v>5190</v>
      </c>
      <c r="D7762" s="13" t="n">
        <v>46286</v>
      </c>
      <c r="E7762" s="2" t="s">
        <v>98</v>
      </c>
      <c r="F7762" s="2" t="s">
        <v>98</v>
      </c>
      <c r="G7762" s="2" t="s">
        <v>120</v>
      </c>
    </row>
    <row r="7763" customFormat="false" ht="15" hidden="false" customHeight="false" outlineLevel="0" collapsed="false">
      <c r="A7763" s="2" t="s">
        <v>12929</v>
      </c>
      <c r="B7763" s="2" t="s">
        <v>3220</v>
      </c>
      <c r="C7763" s="2" t="s">
        <v>5164</v>
      </c>
      <c r="D7763" s="13" t="n">
        <v>45661</v>
      </c>
      <c r="E7763" s="2" t="s">
        <v>98</v>
      </c>
      <c r="F7763" s="2" t="s">
        <v>119</v>
      </c>
      <c r="G7763" s="2" t="s">
        <v>115</v>
      </c>
    </row>
    <row r="7764" customFormat="false" ht="15" hidden="false" customHeight="false" outlineLevel="0" collapsed="false">
      <c r="A7764" s="2" t="s">
        <v>12930</v>
      </c>
      <c r="B7764" s="2" t="s">
        <v>4680</v>
      </c>
      <c r="C7764" s="2" t="s">
        <v>5168</v>
      </c>
      <c r="D7764" s="13" t="n">
        <v>46026</v>
      </c>
      <c r="E7764" s="2" t="s">
        <v>139</v>
      </c>
      <c r="F7764" s="2" t="s">
        <v>98</v>
      </c>
      <c r="G7764" s="2" t="s">
        <v>120</v>
      </c>
    </row>
    <row r="7765" customFormat="false" ht="15" hidden="false" customHeight="false" outlineLevel="0" collapsed="false">
      <c r="A7765" s="2" t="s">
        <v>12931</v>
      </c>
      <c r="B7765" s="2" t="s">
        <v>4364</v>
      </c>
      <c r="C7765" s="2" t="s">
        <v>5168</v>
      </c>
      <c r="D7765" s="13" t="n">
        <v>45367</v>
      </c>
      <c r="E7765" s="2" t="s">
        <v>98</v>
      </c>
      <c r="F7765" s="2" t="s">
        <v>98</v>
      </c>
      <c r="G7765" s="2" t="s">
        <v>133</v>
      </c>
    </row>
    <row r="7766" customFormat="false" ht="15" hidden="false" customHeight="false" outlineLevel="0" collapsed="false">
      <c r="A7766" s="2" t="s">
        <v>12932</v>
      </c>
      <c r="B7766" s="2" t="s">
        <v>1718</v>
      </c>
      <c r="C7766" s="2" t="s">
        <v>5164</v>
      </c>
      <c r="D7766" s="13" t="n">
        <v>46033</v>
      </c>
      <c r="E7766" s="2" t="s">
        <v>98</v>
      </c>
      <c r="F7766" s="2" t="s">
        <v>108</v>
      </c>
      <c r="G7766" s="2" t="s">
        <v>111</v>
      </c>
    </row>
    <row r="7767" customFormat="false" ht="15" hidden="false" customHeight="false" outlineLevel="0" collapsed="false">
      <c r="A7767" s="2" t="s">
        <v>12933</v>
      </c>
      <c r="B7767" s="2" t="s">
        <v>3882</v>
      </c>
      <c r="C7767" s="2" t="s">
        <v>5168</v>
      </c>
      <c r="D7767" s="13" t="n">
        <v>45803</v>
      </c>
      <c r="E7767" s="2" t="s">
        <v>163</v>
      </c>
      <c r="F7767" s="2" t="s">
        <v>98</v>
      </c>
      <c r="G7767" s="2" t="s">
        <v>111</v>
      </c>
    </row>
    <row r="7768" customFormat="false" ht="15" hidden="false" customHeight="false" outlineLevel="0" collapsed="false">
      <c r="A7768" s="2" t="s">
        <v>12934</v>
      </c>
      <c r="B7768" s="2" t="s">
        <v>3779</v>
      </c>
      <c r="C7768" s="2" t="s">
        <v>5168</v>
      </c>
      <c r="D7768" s="13" t="n">
        <v>45769</v>
      </c>
      <c r="E7768" s="2" t="s">
        <v>114</v>
      </c>
      <c r="F7768" s="2" t="s">
        <v>98</v>
      </c>
      <c r="G7768" s="2" t="s">
        <v>99</v>
      </c>
    </row>
    <row r="7769" customFormat="false" ht="15" hidden="false" customHeight="false" outlineLevel="0" collapsed="false">
      <c r="A7769" s="2" t="s">
        <v>12935</v>
      </c>
      <c r="B7769" s="2" t="s">
        <v>1039</v>
      </c>
      <c r="C7769" s="2" t="s">
        <v>5166</v>
      </c>
      <c r="D7769" s="13" t="n">
        <v>45904</v>
      </c>
      <c r="E7769" s="2" t="s">
        <v>114</v>
      </c>
      <c r="F7769" s="2" t="s">
        <v>163</v>
      </c>
      <c r="G7769" s="2" t="s">
        <v>142</v>
      </c>
    </row>
    <row r="7770" customFormat="false" ht="15" hidden="false" customHeight="false" outlineLevel="0" collapsed="false">
      <c r="A7770" s="2" t="s">
        <v>12936</v>
      </c>
      <c r="B7770" s="2" t="s">
        <v>4142</v>
      </c>
      <c r="C7770" s="2" t="s">
        <v>5164</v>
      </c>
      <c r="D7770" s="13" t="n">
        <v>45806</v>
      </c>
      <c r="E7770" s="2" t="s">
        <v>98</v>
      </c>
      <c r="F7770" s="2" t="s">
        <v>139</v>
      </c>
      <c r="G7770" s="2" t="s">
        <v>99</v>
      </c>
    </row>
    <row r="7771" customFormat="false" ht="15" hidden="false" customHeight="false" outlineLevel="0" collapsed="false">
      <c r="A7771" s="2" t="s">
        <v>12937</v>
      </c>
      <c r="B7771" s="2" t="s">
        <v>3641</v>
      </c>
      <c r="C7771" s="2" t="s">
        <v>5164</v>
      </c>
      <c r="D7771" s="13" t="n">
        <v>46252</v>
      </c>
      <c r="E7771" s="2" t="s">
        <v>98</v>
      </c>
      <c r="F7771" s="2" t="s">
        <v>98</v>
      </c>
      <c r="G7771" s="2" t="s">
        <v>130</v>
      </c>
    </row>
    <row r="7772" customFormat="false" ht="15" hidden="false" customHeight="false" outlineLevel="0" collapsed="false">
      <c r="A7772" s="2" t="s">
        <v>12938</v>
      </c>
      <c r="B7772" s="2" t="s">
        <v>4964</v>
      </c>
      <c r="C7772" s="2" t="s">
        <v>5190</v>
      </c>
      <c r="D7772" s="13" t="n">
        <v>45627</v>
      </c>
      <c r="E7772" s="2" t="s">
        <v>98</v>
      </c>
      <c r="F7772" s="2" t="s">
        <v>98</v>
      </c>
      <c r="G7772" s="2" t="s">
        <v>130</v>
      </c>
    </row>
    <row r="7773" customFormat="false" ht="15" hidden="false" customHeight="false" outlineLevel="0" collapsed="false">
      <c r="A7773" s="2" t="s">
        <v>12939</v>
      </c>
      <c r="B7773" s="2" t="s">
        <v>3481</v>
      </c>
      <c r="C7773" s="2" t="s">
        <v>5166</v>
      </c>
      <c r="D7773" s="13" t="n">
        <v>46156</v>
      </c>
      <c r="E7773" s="2" t="s">
        <v>119</v>
      </c>
      <c r="F7773" s="2" t="s">
        <v>123</v>
      </c>
      <c r="G7773" s="2" t="s">
        <v>124</v>
      </c>
    </row>
    <row r="7774" customFormat="false" ht="15" hidden="false" customHeight="false" outlineLevel="0" collapsed="false">
      <c r="A7774" s="2" t="s">
        <v>12940</v>
      </c>
      <c r="B7774" s="2" t="s">
        <v>2364</v>
      </c>
      <c r="C7774" s="2" t="s">
        <v>5168</v>
      </c>
      <c r="D7774" s="13" t="n">
        <v>45637</v>
      </c>
      <c r="E7774" s="2" t="s">
        <v>98</v>
      </c>
      <c r="F7774" s="2" t="s">
        <v>98</v>
      </c>
      <c r="G7774" s="2" t="s">
        <v>136</v>
      </c>
    </row>
    <row r="7775" customFormat="false" ht="15" hidden="false" customHeight="false" outlineLevel="0" collapsed="false">
      <c r="A7775" s="2" t="s">
        <v>12941</v>
      </c>
      <c r="B7775" s="2" t="s">
        <v>782</v>
      </c>
      <c r="C7775" s="2" t="s">
        <v>5168</v>
      </c>
      <c r="D7775" s="13" t="n">
        <v>45748</v>
      </c>
      <c r="E7775" s="2" t="s">
        <v>139</v>
      </c>
      <c r="F7775" s="2" t="s">
        <v>98</v>
      </c>
      <c r="G7775" s="2" t="s">
        <v>115</v>
      </c>
    </row>
    <row r="7776" customFormat="false" ht="15" hidden="false" customHeight="false" outlineLevel="0" collapsed="false">
      <c r="A7776" s="2" t="s">
        <v>12942</v>
      </c>
      <c r="B7776" s="2" t="s">
        <v>3083</v>
      </c>
      <c r="C7776" s="2" t="s">
        <v>5168</v>
      </c>
      <c r="D7776" s="13" t="n">
        <v>45922</v>
      </c>
      <c r="E7776" s="2" t="s">
        <v>119</v>
      </c>
      <c r="F7776" s="2" t="s">
        <v>98</v>
      </c>
      <c r="G7776" s="2" t="s">
        <v>136</v>
      </c>
    </row>
    <row r="7777" customFormat="false" ht="15" hidden="false" customHeight="false" outlineLevel="0" collapsed="false">
      <c r="A7777" s="2" t="s">
        <v>12943</v>
      </c>
      <c r="B7777" s="2" t="s">
        <v>4306</v>
      </c>
      <c r="C7777" s="2" t="s">
        <v>5190</v>
      </c>
      <c r="D7777" s="13" t="n">
        <v>46042</v>
      </c>
      <c r="E7777" s="2" t="s">
        <v>98</v>
      </c>
      <c r="F7777" s="2" t="s">
        <v>104</v>
      </c>
      <c r="G7777" s="2" t="s">
        <v>142</v>
      </c>
    </row>
    <row r="7778" customFormat="false" ht="15" hidden="false" customHeight="false" outlineLevel="0" collapsed="false">
      <c r="A7778" s="2" t="s">
        <v>12944</v>
      </c>
      <c r="B7778" s="2" t="s">
        <v>4152</v>
      </c>
      <c r="C7778" s="2" t="s">
        <v>5172</v>
      </c>
      <c r="D7778" s="13" t="n">
        <v>46025</v>
      </c>
      <c r="E7778" s="2" t="s">
        <v>165</v>
      </c>
      <c r="F7778" s="2" t="s">
        <v>98</v>
      </c>
      <c r="G7778" s="2" t="s">
        <v>130</v>
      </c>
    </row>
    <row r="7779" customFormat="false" ht="15" hidden="false" customHeight="false" outlineLevel="0" collapsed="false">
      <c r="A7779" s="2" t="s">
        <v>12945</v>
      </c>
      <c r="B7779" s="2" t="s">
        <v>4114</v>
      </c>
      <c r="C7779" s="2" t="s">
        <v>5168</v>
      </c>
      <c r="D7779" s="13" t="n">
        <v>45789</v>
      </c>
      <c r="E7779" s="2" t="s">
        <v>119</v>
      </c>
      <c r="F7779" s="2" t="s">
        <v>98</v>
      </c>
      <c r="G7779" s="2" t="s">
        <v>115</v>
      </c>
    </row>
    <row r="7780" customFormat="false" ht="15" hidden="false" customHeight="false" outlineLevel="0" collapsed="false">
      <c r="A7780" s="2" t="s">
        <v>12946</v>
      </c>
      <c r="B7780" s="2" t="s">
        <v>4412</v>
      </c>
      <c r="C7780" s="2" t="s">
        <v>5190</v>
      </c>
      <c r="D7780" s="13" t="n">
        <v>46188</v>
      </c>
      <c r="E7780" s="2" t="s">
        <v>98</v>
      </c>
      <c r="F7780" s="2" t="s">
        <v>141</v>
      </c>
      <c r="G7780" s="2" t="s">
        <v>111</v>
      </c>
    </row>
    <row r="7781" customFormat="false" ht="15" hidden="false" customHeight="false" outlineLevel="0" collapsed="false">
      <c r="A7781" s="2" t="s">
        <v>12947</v>
      </c>
      <c r="B7781" s="2" t="s">
        <v>3733</v>
      </c>
      <c r="C7781" s="2" t="s">
        <v>5190</v>
      </c>
      <c r="D7781" s="13" t="n">
        <v>45411</v>
      </c>
      <c r="E7781" s="2" t="s">
        <v>98</v>
      </c>
      <c r="F7781" s="2" t="s">
        <v>145</v>
      </c>
      <c r="G7781" s="2" t="s">
        <v>142</v>
      </c>
    </row>
    <row r="7782" customFormat="false" ht="15" hidden="false" customHeight="false" outlineLevel="0" collapsed="false">
      <c r="A7782" s="2" t="s">
        <v>12948</v>
      </c>
      <c r="B7782" s="2" t="s">
        <v>134</v>
      </c>
      <c r="C7782" s="2" t="s">
        <v>5190</v>
      </c>
      <c r="D7782" s="13" t="n">
        <v>45899</v>
      </c>
      <c r="E7782" s="2" t="s">
        <v>98</v>
      </c>
      <c r="F7782" s="2" t="s">
        <v>128</v>
      </c>
      <c r="G7782" s="2" t="s">
        <v>99</v>
      </c>
    </row>
    <row r="7783" customFormat="false" ht="15" hidden="false" customHeight="false" outlineLevel="0" collapsed="false">
      <c r="A7783" s="2" t="s">
        <v>12949</v>
      </c>
      <c r="B7783" s="2" t="s">
        <v>3038</v>
      </c>
      <c r="C7783" s="2" t="s">
        <v>5172</v>
      </c>
      <c r="D7783" s="13" t="n">
        <v>45833</v>
      </c>
      <c r="E7783" s="2" t="s">
        <v>119</v>
      </c>
      <c r="F7783" s="2" t="s">
        <v>98</v>
      </c>
      <c r="G7783" s="2" t="s">
        <v>133</v>
      </c>
    </row>
    <row r="7784" customFormat="false" ht="15" hidden="false" customHeight="false" outlineLevel="0" collapsed="false">
      <c r="A7784" s="2" t="s">
        <v>12950</v>
      </c>
      <c r="B7784" s="2" t="s">
        <v>4946</v>
      </c>
      <c r="C7784" s="2" t="s">
        <v>5172</v>
      </c>
      <c r="D7784" s="13" t="n">
        <v>46264</v>
      </c>
      <c r="E7784" s="2" t="s">
        <v>98</v>
      </c>
      <c r="F7784" s="2" t="s">
        <v>98</v>
      </c>
      <c r="G7784" s="2" t="s">
        <v>99</v>
      </c>
    </row>
    <row r="7785" customFormat="false" ht="15" hidden="false" customHeight="false" outlineLevel="0" collapsed="false">
      <c r="A7785" s="2" t="s">
        <v>12951</v>
      </c>
      <c r="B7785" s="2" t="s">
        <v>4247</v>
      </c>
      <c r="C7785" s="2" t="s">
        <v>5164</v>
      </c>
      <c r="D7785" s="13" t="n">
        <v>45469</v>
      </c>
      <c r="E7785" s="2" t="s">
        <v>98</v>
      </c>
      <c r="F7785" s="2" t="s">
        <v>128</v>
      </c>
      <c r="G7785" s="2" t="s">
        <v>136</v>
      </c>
    </row>
    <row r="7786" customFormat="false" ht="15" hidden="false" customHeight="false" outlineLevel="0" collapsed="false">
      <c r="A7786" s="2" t="s">
        <v>12952</v>
      </c>
      <c r="B7786" s="2" t="s">
        <v>5073</v>
      </c>
      <c r="C7786" s="2" t="s">
        <v>5172</v>
      </c>
      <c r="D7786" s="13" t="n">
        <v>45836</v>
      </c>
      <c r="E7786" s="2" t="s">
        <v>98</v>
      </c>
      <c r="F7786" s="2" t="s">
        <v>98</v>
      </c>
      <c r="G7786" s="2" t="s">
        <v>133</v>
      </c>
    </row>
    <row r="7787" customFormat="false" ht="15" hidden="false" customHeight="false" outlineLevel="0" collapsed="false">
      <c r="A7787" s="2" t="s">
        <v>12953</v>
      </c>
      <c r="B7787" s="2" t="s">
        <v>475</v>
      </c>
      <c r="C7787" s="2" t="s">
        <v>5164</v>
      </c>
      <c r="D7787" s="13" t="n">
        <v>45973</v>
      </c>
      <c r="E7787" s="2" t="s">
        <v>98</v>
      </c>
      <c r="F7787" s="2" t="s">
        <v>104</v>
      </c>
      <c r="G7787" s="2" t="s">
        <v>136</v>
      </c>
    </row>
    <row r="7788" customFormat="false" ht="15" hidden="false" customHeight="false" outlineLevel="0" collapsed="false">
      <c r="A7788" s="2" t="s">
        <v>12954</v>
      </c>
      <c r="B7788" s="2" t="s">
        <v>3449</v>
      </c>
      <c r="C7788" s="2" t="s">
        <v>5166</v>
      </c>
      <c r="D7788" s="13" t="n">
        <v>45935</v>
      </c>
      <c r="E7788" s="2" t="s">
        <v>114</v>
      </c>
      <c r="F7788" s="2" t="s">
        <v>123</v>
      </c>
      <c r="G7788" s="2" t="s">
        <v>120</v>
      </c>
    </row>
    <row r="7789" customFormat="false" ht="15" hidden="false" customHeight="false" outlineLevel="0" collapsed="false">
      <c r="A7789" s="2" t="s">
        <v>12955</v>
      </c>
      <c r="B7789" s="2" t="s">
        <v>2978</v>
      </c>
      <c r="C7789" s="2" t="s">
        <v>5168</v>
      </c>
      <c r="D7789" s="13" t="n">
        <v>45865</v>
      </c>
      <c r="E7789" s="2" t="s">
        <v>119</v>
      </c>
      <c r="F7789" s="2" t="s">
        <v>98</v>
      </c>
      <c r="G7789" s="2" t="s">
        <v>111</v>
      </c>
    </row>
    <row r="7790" customFormat="false" ht="15" hidden="false" customHeight="false" outlineLevel="0" collapsed="false">
      <c r="A7790" s="2" t="s">
        <v>12956</v>
      </c>
      <c r="B7790" s="2" t="s">
        <v>2738</v>
      </c>
      <c r="C7790" s="2" t="s">
        <v>5164</v>
      </c>
      <c r="D7790" s="13" t="n">
        <v>45453</v>
      </c>
      <c r="E7790" s="2" t="s">
        <v>98</v>
      </c>
      <c r="F7790" s="2" t="s">
        <v>145</v>
      </c>
      <c r="G7790" s="2" t="s">
        <v>136</v>
      </c>
    </row>
    <row r="7791" customFormat="false" ht="15" hidden="false" customHeight="false" outlineLevel="0" collapsed="false">
      <c r="A7791" s="2" t="s">
        <v>12957</v>
      </c>
      <c r="B7791" s="2" t="s">
        <v>4351</v>
      </c>
      <c r="C7791" s="2" t="s">
        <v>5172</v>
      </c>
      <c r="D7791" s="13" t="n">
        <v>45439</v>
      </c>
      <c r="E7791" s="2" t="s">
        <v>98</v>
      </c>
      <c r="F7791" s="2" t="s">
        <v>98</v>
      </c>
      <c r="G7791" s="2" t="s">
        <v>120</v>
      </c>
    </row>
    <row r="7792" customFormat="false" ht="15" hidden="false" customHeight="false" outlineLevel="0" collapsed="false">
      <c r="A7792" s="2" t="s">
        <v>12958</v>
      </c>
      <c r="B7792" s="2" t="s">
        <v>5032</v>
      </c>
      <c r="C7792" s="2" t="s">
        <v>5164</v>
      </c>
      <c r="D7792" s="13" t="n">
        <v>45708</v>
      </c>
      <c r="E7792" s="2" t="s">
        <v>98</v>
      </c>
      <c r="F7792" s="2" t="s">
        <v>98</v>
      </c>
      <c r="G7792" s="2" t="s">
        <v>111</v>
      </c>
    </row>
    <row r="7793" customFormat="false" ht="15" hidden="false" customHeight="false" outlineLevel="0" collapsed="false">
      <c r="A7793" s="2" t="s">
        <v>12959</v>
      </c>
      <c r="B7793" s="2" t="s">
        <v>1159</v>
      </c>
      <c r="C7793" s="2" t="s">
        <v>5164</v>
      </c>
      <c r="D7793" s="13" t="n">
        <v>45856</v>
      </c>
      <c r="E7793" s="2" t="s">
        <v>98</v>
      </c>
      <c r="F7793" s="2" t="s">
        <v>98</v>
      </c>
      <c r="G7793" s="2" t="s">
        <v>109</v>
      </c>
    </row>
    <row r="7794" customFormat="false" ht="15" hidden="false" customHeight="false" outlineLevel="0" collapsed="false">
      <c r="A7794" s="2" t="s">
        <v>12960</v>
      </c>
      <c r="B7794" s="2" t="s">
        <v>5078</v>
      </c>
      <c r="C7794" s="2" t="s">
        <v>5190</v>
      </c>
      <c r="D7794" s="13" t="n">
        <v>45544</v>
      </c>
      <c r="E7794" s="2" t="s">
        <v>98</v>
      </c>
      <c r="F7794" s="2" t="s">
        <v>98</v>
      </c>
      <c r="G7794" s="2" t="s">
        <v>130</v>
      </c>
    </row>
    <row r="7795" customFormat="false" ht="15" hidden="false" customHeight="false" outlineLevel="0" collapsed="false">
      <c r="A7795" s="2" t="s">
        <v>12961</v>
      </c>
      <c r="B7795" s="2" t="s">
        <v>2092</v>
      </c>
      <c r="C7795" s="2" t="s">
        <v>5166</v>
      </c>
      <c r="D7795" s="13" t="n">
        <v>45590</v>
      </c>
      <c r="E7795" s="2" t="s">
        <v>108</v>
      </c>
      <c r="F7795" s="2" t="s">
        <v>104</v>
      </c>
      <c r="G7795" s="2" t="s">
        <v>115</v>
      </c>
    </row>
    <row r="7796" customFormat="false" ht="15" hidden="false" customHeight="false" outlineLevel="0" collapsed="false">
      <c r="A7796" s="2" t="s">
        <v>12962</v>
      </c>
      <c r="B7796" s="2" t="s">
        <v>3929</v>
      </c>
      <c r="C7796" s="2" t="s">
        <v>5172</v>
      </c>
      <c r="D7796" s="13" t="n">
        <v>45500</v>
      </c>
      <c r="E7796" s="2" t="s">
        <v>119</v>
      </c>
      <c r="F7796" s="2" t="s">
        <v>98</v>
      </c>
      <c r="G7796" s="2" t="s">
        <v>99</v>
      </c>
    </row>
    <row r="7797" customFormat="false" ht="15" hidden="false" customHeight="false" outlineLevel="0" collapsed="false">
      <c r="A7797" s="2" t="s">
        <v>12963</v>
      </c>
      <c r="B7797" s="2" t="s">
        <v>2756</v>
      </c>
      <c r="C7797" s="2" t="s">
        <v>5190</v>
      </c>
      <c r="D7797" s="13" t="n">
        <v>45512</v>
      </c>
      <c r="E7797" s="2" t="s">
        <v>98</v>
      </c>
      <c r="F7797" s="2" t="s">
        <v>145</v>
      </c>
      <c r="G7797" s="2" t="s">
        <v>115</v>
      </c>
    </row>
    <row r="7798" customFormat="false" ht="15" hidden="false" customHeight="false" outlineLevel="0" collapsed="false">
      <c r="A7798" s="2" t="s">
        <v>12964</v>
      </c>
      <c r="B7798" s="2" t="s">
        <v>5076</v>
      </c>
      <c r="C7798" s="2" t="s">
        <v>5172</v>
      </c>
      <c r="D7798" s="13" t="n">
        <v>45724</v>
      </c>
      <c r="E7798" s="2" t="s">
        <v>98</v>
      </c>
      <c r="F7798" s="2" t="s">
        <v>98</v>
      </c>
      <c r="G7798" s="2" t="s">
        <v>130</v>
      </c>
    </row>
    <row r="7799" customFormat="false" ht="15" hidden="false" customHeight="false" outlineLevel="0" collapsed="false">
      <c r="A7799" s="2" t="s">
        <v>12965</v>
      </c>
      <c r="B7799" s="2" t="s">
        <v>5134</v>
      </c>
      <c r="C7799" s="2" t="s">
        <v>5190</v>
      </c>
      <c r="D7799" s="13" t="n">
        <v>45720</v>
      </c>
      <c r="E7799" s="2" t="s">
        <v>98</v>
      </c>
      <c r="F7799" s="2" t="s">
        <v>98</v>
      </c>
      <c r="G7799" s="2" t="s">
        <v>130</v>
      </c>
    </row>
    <row r="7800" customFormat="false" ht="15" hidden="false" customHeight="false" outlineLevel="0" collapsed="false">
      <c r="A7800" s="2" t="s">
        <v>12966</v>
      </c>
      <c r="B7800" s="2" t="s">
        <v>903</v>
      </c>
      <c r="C7800" s="2" t="s">
        <v>5168</v>
      </c>
      <c r="D7800" s="13" t="n">
        <v>45506</v>
      </c>
      <c r="E7800" s="2" t="s">
        <v>98</v>
      </c>
      <c r="F7800" s="2" t="s">
        <v>98</v>
      </c>
      <c r="G7800" s="2" t="s">
        <v>120</v>
      </c>
    </row>
    <row r="7801" customFormat="false" ht="15" hidden="false" customHeight="false" outlineLevel="0" collapsed="false">
      <c r="A7801" s="2" t="s">
        <v>12967</v>
      </c>
      <c r="B7801" s="2" t="s">
        <v>5126</v>
      </c>
      <c r="C7801" s="2" t="s">
        <v>5166</v>
      </c>
      <c r="D7801" s="13" t="n">
        <v>45538</v>
      </c>
      <c r="E7801" s="2" t="s">
        <v>98</v>
      </c>
      <c r="F7801" s="2" t="s">
        <v>139</v>
      </c>
      <c r="G7801" s="2" t="s">
        <v>133</v>
      </c>
    </row>
    <row r="7802" customFormat="false" ht="15" hidden="false" customHeight="false" outlineLevel="0" collapsed="false">
      <c r="A7802" s="2" t="s">
        <v>12968</v>
      </c>
      <c r="B7802" s="2" t="s">
        <v>4583</v>
      </c>
      <c r="C7802" s="2" t="s">
        <v>5166</v>
      </c>
      <c r="D7802" s="13" t="n">
        <v>45874</v>
      </c>
      <c r="E7802" s="2" t="s">
        <v>165</v>
      </c>
      <c r="F7802" s="2" t="s">
        <v>119</v>
      </c>
      <c r="G7802" s="2" t="s">
        <v>142</v>
      </c>
    </row>
    <row r="7803" customFormat="false" ht="15" hidden="false" customHeight="false" outlineLevel="0" collapsed="false">
      <c r="A7803" s="2" t="s">
        <v>12969</v>
      </c>
      <c r="B7803" s="2" t="s">
        <v>5003</v>
      </c>
      <c r="C7803" s="2" t="s">
        <v>5172</v>
      </c>
      <c r="D7803" s="13" t="n">
        <v>46146</v>
      </c>
      <c r="E7803" s="2" t="s">
        <v>98</v>
      </c>
      <c r="F7803" s="2" t="s">
        <v>98</v>
      </c>
      <c r="G7803" s="2" t="s">
        <v>130</v>
      </c>
    </row>
    <row r="7804" customFormat="false" ht="15" hidden="false" customHeight="false" outlineLevel="0" collapsed="false">
      <c r="A7804" s="2" t="s">
        <v>12970</v>
      </c>
      <c r="B7804" s="2" t="s">
        <v>2646</v>
      </c>
      <c r="C7804" s="2" t="s">
        <v>5164</v>
      </c>
      <c r="D7804" s="13" t="n">
        <v>45930</v>
      </c>
      <c r="E7804" s="2" t="s">
        <v>98</v>
      </c>
      <c r="F7804" s="2" t="s">
        <v>139</v>
      </c>
      <c r="G7804" s="2" t="s">
        <v>111</v>
      </c>
    </row>
    <row r="7805" customFormat="false" ht="15" hidden="false" customHeight="false" outlineLevel="0" collapsed="false">
      <c r="A7805" s="2" t="s">
        <v>12971</v>
      </c>
      <c r="B7805" s="2" t="s">
        <v>1340</v>
      </c>
      <c r="C7805" s="2" t="s">
        <v>5190</v>
      </c>
      <c r="D7805" s="13" t="n">
        <v>45943</v>
      </c>
      <c r="E7805" s="2" t="s">
        <v>98</v>
      </c>
      <c r="F7805" s="2" t="s">
        <v>163</v>
      </c>
      <c r="G7805" s="2" t="s">
        <v>142</v>
      </c>
    </row>
    <row r="7806" customFormat="false" ht="15" hidden="false" customHeight="false" outlineLevel="0" collapsed="false">
      <c r="A7806" s="2" t="s">
        <v>12972</v>
      </c>
      <c r="B7806" s="2" t="s">
        <v>202</v>
      </c>
      <c r="C7806" s="2" t="s">
        <v>5164</v>
      </c>
      <c r="D7806" s="13" t="n">
        <v>45673</v>
      </c>
      <c r="E7806" s="2" t="s">
        <v>98</v>
      </c>
      <c r="F7806" s="2" t="s">
        <v>145</v>
      </c>
      <c r="G7806" s="2" t="s">
        <v>109</v>
      </c>
    </row>
    <row r="7807" customFormat="false" ht="15" hidden="false" customHeight="false" outlineLevel="0" collapsed="false">
      <c r="A7807" s="2" t="s">
        <v>12973</v>
      </c>
      <c r="B7807" s="2" t="s">
        <v>1571</v>
      </c>
      <c r="C7807" s="2" t="s">
        <v>5164</v>
      </c>
      <c r="D7807" s="13" t="n">
        <v>45799</v>
      </c>
      <c r="E7807" s="2" t="s">
        <v>98</v>
      </c>
      <c r="F7807" s="2" t="s">
        <v>114</v>
      </c>
      <c r="G7807" s="2" t="s">
        <v>120</v>
      </c>
    </row>
    <row r="7808" customFormat="false" ht="15" hidden="false" customHeight="false" outlineLevel="0" collapsed="false">
      <c r="A7808" s="2" t="s">
        <v>12974</v>
      </c>
      <c r="B7808" s="2" t="s">
        <v>4471</v>
      </c>
      <c r="C7808" s="2" t="s">
        <v>5164</v>
      </c>
      <c r="D7808" s="13" t="n">
        <v>45543</v>
      </c>
      <c r="E7808" s="2" t="s">
        <v>98</v>
      </c>
      <c r="F7808" s="2" t="s">
        <v>145</v>
      </c>
      <c r="G7808" s="2" t="s">
        <v>109</v>
      </c>
    </row>
    <row r="7809" customFormat="false" ht="15" hidden="false" customHeight="false" outlineLevel="0" collapsed="false">
      <c r="A7809" s="2" t="s">
        <v>12975</v>
      </c>
      <c r="B7809" s="2" t="s">
        <v>1828</v>
      </c>
      <c r="C7809" s="2" t="s">
        <v>5168</v>
      </c>
      <c r="D7809" s="13" t="n">
        <v>45877</v>
      </c>
      <c r="E7809" s="2" t="s">
        <v>98</v>
      </c>
      <c r="F7809" s="2" t="s">
        <v>98</v>
      </c>
      <c r="G7809" s="2" t="s">
        <v>133</v>
      </c>
    </row>
    <row r="7810" customFormat="false" ht="15" hidden="false" customHeight="false" outlineLevel="0" collapsed="false">
      <c r="A7810" s="2" t="s">
        <v>12976</v>
      </c>
      <c r="B7810" s="2" t="s">
        <v>548</v>
      </c>
      <c r="C7810" s="2" t="s">
        <v>5164</v>
      </c>
      <c r="D7810" s="13" t="n">
        <v>45423</v>
      </c>
      <c r="E7810" s="2" t="s">
        <v>98</v>
      </c>
      <c r="F7810" s="2" t="s">
        <v>139</v>
      </c>
      <c r="G7810" s="2" t="s">
        <v>136</v>
      </c>
    </row>
    <row r="7811" customFormat="false" ht="15" hidden="false" customHeight="false" outlineLevel="0" collapsed="false">
      <c r="A7811" s="2" t="s">
        <v>12977</v>
      </c>
      <c r="B7811" s="2" t="s">
        <v>5050</v>
      </c>
      <c r="C7811" s="2" t="s">
        <v>5168</v>
      </c>
      <c r="D7811" s="13" t="n">
        <v>46153</v>
      </c>
      <c r="E7811" s="2" t="s">
        <v>98</v>
      </c>
      <c r="F7811" s="2" t="s">
        <v>98</v>
      </c>
      <c r="G7811" s="2" t="s">
        <v>142</v>
      </c>
    </row>
    <row r="7812" customFormat="false" ht="15" hidden="false" customHeight="false" outlineLevel="0" collapsed="false">
      <c r="A7812" s="2" t="s">
        <v>12978</v>
      </c>
      <c r="B7812" s="2" t="s">
        <v>1871</v>
      </c>
      <c r="C7812" s="2" t="s">
        <v>5172</v>
      </c>
      <c r="D7812" s="13" t="n">
        <v>45859</v>
      </c>
      <c r="E7812" s="2" t="s">
        <v>104</v>
      </c>
      <c r="F7812" s="2" t="s">
        <v>98</v>
      </c>
      <c r="G7812" s="2" t="s">
        <v>109</v>
      </c>
    </row>
    <row r="7813" customFormat="false" ht="15" hidden="false" customHeight="false" outlineLevel="0" collapsed="false">
      <c r="A7813" s="2" t="s">
        <v>12979</v>
      </c>
      <c r="B7813" s="2" t="s">
        <v>2441</v>
      </c>
      <c r="C7813" s="2" t="s">
        <v>5164</v>
      </c>
      <c r="D7813" s="13" t="n">
        <v>46086</v>
      </c>
      <c r="E7813" s="2" t="s">
        <v>98</v>
      </c>
      <c r="F7813" s="2" t="s">
        <v>145</v>
      </c>
      <c r="G7813" s="2" t="s">
        <v>136</v>
      </c>
    </row>
    <row r="7814" customFormat="false" ht="15" hidden="false" customHeight="false" outlineLevel="0" collapsed="false">
      <c r="A7814" s="2" t="s">
        <v>12980</v>
      </c>
      <c r="B7814" s="2" t="s">
        <v>1914</v>
      </c>
      <c r="C7814" s="2" t="s">
        <v>5168</v>
      </c>
      <c r="D7814" s="13" t="n">
        <v>45534</v>
      </c>
      <c r="E7814" s="2" t="s">
        <v>119</v>
      </c>
      <c r="F7814" s="2" t="s">
        <v>98</v>
      </c>
      <c r="G7814" s="2" t="s">
        <v>111</v>
      </c>
    </row>
    <row r="7815" customFormat="false" ht="15" hidden="false" customHeight="false" outlineLevel="0" collapsed="false">
      <c r="A7815" s="2" t="s">
        <v>12981</v>
      </c>
      <c r="B7815" s="2" t="s">
        <v>4162</v>
      </c>
      <c r="C7815" s="2" t="s">
        <v>5190</v>
      </c>
      <c r="D7815" s="13" t="n">
        <v>45616</v>
      </c>
      <c r="E7815" s="2" t="s">
        <v>98</v>
      </c>
      <c r="F7815" s="2" t="s">
        <v>119</v>
      </c>
      <c r="G7815" s="2" t="s">
        <v>136</v>
      </c>
    </row>
    <row r="7816" customFormat="false" ht="15" hidden="false" customHeight="false" outlineLevel="0" collapsed="false">
      <c r="A7816" s="2" t="s">
        <v>12982</v>
      </c>
      <c r="B7816" s="2" t="s">
        <v>977</v>
      </c>
      <c r="C7816" s="2" t="s">
        <v>5190</v>
      </c>
      <c r="D7816" s="13" t="n">
        <v>45750</v>
      </c>
      <c r="E7816" s="2" t="s">
        <v>98</v>
      </c>
      <c r="F7816" s="2" t="s">
        <v>128</v>
      </c>
      <c r="G7816" s="2" t="s">
        <v>120</v>
      </c>
    </row>
    <row r="7817" customFormat="false" ht="15" hidden="false" customHeight="false" outlineLevel="0" collapsed="false">
      <c r="A7817" s="2" t="s">
        <v>12983</v>
      </c>
      <c r="B7817" s="2" t="s">
        <v>749</v>
      </c>
      <c r="C7817" s="2" t="s">
        <v>5164</v>
      </c>
      <c r="D7817" s="13" t="n">
        <v>45694</v>
      </c>
      <c r="E7817" s="2" t="s">
        <v>98</v>
      </c>
      <c r="F7817" s="2" t="s">
        <v>98</v>
      </c>
      <c r="G7817" s="2" t="s">
        <v>99</v>
      </c>
    </row>
    <row r="7818" customFormat="false" ht="15" hidden="false" customHeight="false" outlineLevel="0" collapsed="false">
      <c r="A7818" s="2" t="s">
        <v>12984</v>
      </c>
      <c r="B7818" s="2" t="s">
        <v>456</v>
      </c>
      <c r="C7818" s="2" t="s">
        <v>5164</v>
      </c>
      <c r="D7818" s="13" t="n">
        <v>45810</v>
      </c>
      <c r="E7818" s="2" t="s">
        <v>98</v>
      </c>
      <c r="F7818" s="2" t="s">
        <v>114</v>
      </c>
      <c r="G7818" s="2" t="s">
        <v>120</v>
      </c>
    </row>
    <row r="7819" customFormat="false" ht="15" hidden="false" customHeight="false" outlineLevel="0" collapsed="false">
      <c r="A7819" s="2" t="s">
        <v>12985</v>
      </c>
      <c r="B7819" s="2" t="s">
        <v>5049</v>
      </c>
      <c r="C7819" s="2" t="s">
        <v>5172</v>
      </c>
      <c r="D7819" s="13" t="n">
        <v>45783</v>
      </c>
      <c r="E7819" s="2" t="s">
        <v>98</v>
      </c>
      <c r="F7819" s="2" t="s">
        <v>98</v>
      </c>
      <c r="G7819" s="2" t="s">
        <v>120</v>
      </c>
    </row>
    <row r="7820" customFormat="false" ht="15" hidden="false" customHeight="false" outlineLevel="0" collapsed="false">
      <c r="A7820" s="2" t="s">
        <v>12986</v>
      </c>
      <c r="B7820" s="2" t="s">
        <v>4850</v>
      </c>
      <c r="C7820" s="2" t="s">
        <v>5164</v>
      </c>
      <c r="D7820" s="13" t="n">
        <v>45680</v>
      </c>
      <c r="E7820" s="2" t="s">
        <v>98</v>
      </c>
      <c r="F7820" s="2" t="s">
        <v>128</v>
      </c>
      <c r="G7820" s="2" t="s">
        <v>115</v>
      </c>
    </row>
    <row r="7821" customFormat="false" ht="15" hidden="false" customHeight="false" outlineLevel="0" collapsed="false">
      <c r="A7821" s="2" t="s">
        <v>12987</v>
      </c>
      <c r="B7821" s="2" t="s">
        <v>4984</v>
      </c>
      <c r="C7821" s="2" t="s">
        <v>5190</v>
      </c>
      <c r="D7821" s="13" t="n">
        <v>45613</v>
      </c>
      <c r="E7821" s="2" t="s">
        <v>98</v>
      </c>
      <c r="F7821" s="2" t="s">
        <v>98</v>
      </c>
      <c r="G7821" s="2" t="s">
        <v>120</v>
      </c>
    </row>
    <row r="7822" customFormat="false" ht="15" hidden="false" customHeight="false" outlineLevel="0" collapsed="false">
      <c r="A7822" s="2" t="s">
        <v>12988</v>
      </c>
      <c r="B7822" s="2" t="s">
        <v>996</v>
      </c>
      <c r="C7822" s="2" t="s">
        <v>5164</v>
      </c>
      <c r="D7822" s="13" t="n">
        <v>45859</v>
      </c>
      <c r="E7822" s="2" t="s">
        <v>98</v>
      </c>
      <c r="F7822" s="2" t="s">
        <v>98</v>
      </c>
      <c r="G7822" s="2" t="s">
        <v>133</v>
      </c>
    </row>
    <row r="7823" customFormat="false" ht="15" hidden="false" customHeight="false" outlineLevel="0" collapsed="false">
      <c r="A7823" s="2" t="s">
        <v>12989</v>
      </c>
      <c r="B7823" s="2" t="s">
        <v>711</v>
      </c>
      <c r="C7823" s="2" t="s">
        <v>5172</v>
      </c>
      <c r="D7823" s="13" t="n">
        <v>45926</v>
      </c>
      <c r="E7823" s="2" t="s">
        <v>104</v>
      </c>
      <c r="F7823" s="2" t="s">
        <v>98</v>
      </c>
      <c r="G7823" s="2" t="s">
        <v>99</v>
      </c>
    </row>
    <row r="7824" customFormat="false" ht="15" hidden="false" customHeight="false" outlineLevel="0" collapsed="false">
      <c r="A7824" s="2" t="s">
        <v>12990</v>
      </c>
      <c r="B7824" s="2" t="s">
        <v>4301</v>
      </c>
      <c r="C7824" s="2" t="s">
        <v>5164</v>
      </c>
      <c r="D7824" s="13" t="n">
        <v>45683</v>
      </c>
      <c r="E7824" s="2" t="s">
        <v>98</v>
      </c>
      <c r="F7824" s="2" t="s">
        <v>114</v>
      </c>
      <c r="G7824" s="2" t="s">
        <v>142</v>
      </c>
    </row>
    <row r="7825" customFormat="false" ht="15" hidden="false" customHeight="false" outlineLevel="0" collapsed="false">
      <c r="A7825" s="2" t="s">
        <v>12991</v>
      </c>
      <c r="B7825" s="2" t="s">
        <v>1159</v>
      </c>
      <c r="C7825" s="2" t="s">
        <v>5172</v>
      </c>
      <c r="D7825" s="13" t="n">
        <v>45767</v>
      </c>
      <c r="E7825" s="2" t="s">
        <v>98</v>
      </c>
      <c r="F7825" s="2" t="s">
        <v>98</v>
      </c>
      <c r="G7825" s="2" t="s">
        <v>115</v>
      </c>
    </row>
    <row r="7826" customFormat="false" ht="15" hidden="false" customHeight="false" outlineLevel="0" collapsed="false">
      <c r="A7826" s="2" t="s">
        <v>12992</v>
      </c>
      <c r="B7826" s="2" t="s">
        <v>3563</v>
      </c>
      <c r="C7826" s="2" t="s">
        <v>5166</v>
      </c>
      <c r="D7826" s="13" t="n">
        <v>45789</v>
      </c>
      <c r="E7826" s="2" t="s">
        <v>139</v>
      </c>
      <c r="F7826" s="2" t="s">
        <v>114</v>
      </c>
      <c r="G7826" s="2" t="s">
        <v>120</v>
      </c>
    </row>
    <row r="7827" customFormat="false" ht="15" hidden="false" customHeight="false" outlineLevel="0" collapsed="false">
      <c r="A7827" s="2" t="s">
        <v>12993</v>
      </c>
      <c r="B7827" s="2" t="s">
        <v>2332</v>
      </c>
      <c r="C7827" s="2" t="s">
        <v>5172</v>
      </c>
      <c r="D7827" s="13" t="n">
        <v>45703</v>
      </c>
      <c r="E7827" s="2" t="s">
        <v>98</v>
      </c>
      <c r="F7827" s="2" t="s">
        <v>98</v>
      </c>
      <c r="G7827" s="2" t="s">
        <v>124</v>
      </c>
    </row>
    <row r="7828" customFormat="false" ht="15" hidden="false" customHeight="false" outlineLevel="0" collapsed="false">
      <c r="A7828" s="2" t="s">
        <v>12994</v>
      </c>
      <c r="B7828" s="2" t="s">
        <v>1476</v>
      </c>
      <c r="C7828" s="2" t="s">
        <v>5168</v>
      </c>
      <c r="D7828" s="13" t="n">
        <v>46021</v>
      </c>
      <c r="E7828" s="2" t="s">
        <v>104</v>
      </c>
      <c r="F7828" s="2" t="s">
        <v>98</v>
      </c>
      <c r="G7828" s="2" t="s">
        <v>120</v>
      </c>
    </row>
    <row r="7829" customFormat="false" ht="15" hidden="false" customHeight="false" outlineLevel="0" collapsed="false">
      <c r="A7829" s="2" t="s">
        <v>12995</v>
      </c>
      <c r="B7829" s="2" t="s">
        <v>3173</v>
      </c>
      <c r="C7829" s="2" t="s">
        <v>5164</v>
      </c>
      <c r="D7829" s="13" t="n">
        <v>46032</v>
      </c>
      <c r="E7829" s="2" t="s">
        <v>98</v>
      </c>
      <c r="F7829" s="2" t="s">
        <v>114</v>
      </c>
      <c r="G7829" s="2" t="s">
        <v>133</v>
      </c>
    </row>
    <row r="7830" customFormat="false" ht="15" hidden="false" customHeight="false" outlineLevel="0" collapsed="false">
      <c r="A7830" s="2" t="s">
        <v>12996</v>
      </c>
      <c r="B7830" s="2" t="s">
        <v>1164</v>
      </c>
      <c r="C7830" s="2" t="s">
        <v>5168</v>
      </c>
      <c r="D7830" s="13" t="n">
        <v>45917</v>
      </c>
      <c r="E7830" s="2" t="s">
        <v>165</v>
      </c>
      <c r="F7830" s="2" t="s">
        <v>98</v>
      </c>
      <c r="G7830" s="2" t="s">
        <v>115</v>
      </c>
    </row>
    <row r="7831" customFormat="false" ht="15" hidden="false" customHeight="false" outlineLevel="0" collapsed="false">
      <c r="A7831" s="2" t="s">
        <v>12997</v>
      </c>
      <c r="B7831" s="2" t="s">
        <v>3890</v>
      </c>
      <c r="C7831" s="2" t="s">
        <v>5168</v>
      </c>
      <c r="D7831" s="13" t="n">
        <v>45660</v>
      </c>
      <c r="E7831" s="2" t="s">
        <v>98</v>
      </c>
      <c r="F7831" s="2" t="s">
        <v>98</v>
      </c>
      <c r="G7831" s="2" t="s">
        <v>130</v>
      </c>
    </row>
    <row r="7832" customFormat="false" ht="15" hidden="false" customHeight="false" outlineLevel="0" collapsed="false">
      <c r="A7832" s="2" t="s">
        <v>12998</v>
      </c>
      <c r="B7832" s="2" t="s">
        <v>4067</v>
      </c>
      <c r="C7832" s="2" t="s">
        <v>5172</v>
      </c>
      <c r="D7832" s="13" t="n">
        <v>45761</v>
      </c>
      <c r="E7832" s="2" t="s">
        <v>123</v>
      </c>
      <c r="F7832" s="2" t="s">
        <v>98</v>
      </c>
      <c r="G7832" s="2" t="s">
        <v>120</v>
      </c>
    </row>
    <row r="7833" customFormat="false" ht="15" hidden="false" customHeight="false" outlineLevel="0" collapsed="false">
      <c r="A7833" s="2" t="s">
        <v>12999</v>
      </c>
      <c r="B7833" s="2" t="s">
        <v>5032</v>
      </c>
      <c r="C7833" s="2" t="s">
        <v>5172</v>
      </c>
      <c r="D7833" s="13" t="n">
        <v>46184</v>
      </c>
      <c r="E7833" s="2" t="s">
        <v>98</v>
      </c>
      <c r="F7833" s="2" t="s">
        <v>98</v>
      </c>
      <c r="G7833" s="2" t="s">
        <v>124</v>
      </c>
    </row>
    <row r="7834" customFormat="false" ht="15" hidden="false" customHeight="false" outlineLevel="0" collapsed="false">
      <c r="A7834" s="2" t="s">
        <v>13000</v>
      </c>
      <c r="B7834" s="2" t="s">
        <v>2756</v>
      </c>
      <c r="C7834" s="2" t="s">
        <v>5190</v>
      </c>
      <c r="D7834" s="13" t="n">
        <v>46056</v>
      </c>
      <c r="E7834" s="2" t="s">
        <v>98</v>
      </c>
      <c r="F7834" s="2" t="s">
        <v>145</v>
      </c>
      <c r="G7834" s="2" t="s">
        <v>99</v>
      </c>
    </row>
    <row r="7835" customFormat="false" ht="15" hidden="false" customHeight="false" outlineLevel="0" collapsed="false">
      <c r="A7835" s="2" t="s">
        <v>13001</v>
      </c>
      <c r="B7835" s="2" t="s">
        <v>5012</v>
      </c>
      <c r="C7835" s="2" t="s">
        <v>5190</v>
      </c>
      <c r="D7835" s="13" t="n">
        <v>46106</v>
      </c>
      <c r="E7835" s="2" t="s">
        <v>98</v>
      </c>
      <c r="F7835" s="2" t="s">
        <v>98</v>
      </c>
      <c r="G7835" s="2" t="s">
        <v>124</v>
      </c>
    </row>
    <row r="7836" customFormat="false" ht="15" hidden="false" customHeight="false" outlineLevel="0" collapsed="false">
      <c r="A7836" s="2" t="s">
        <v>13002</v>
      </c>
      <c r="B7836" s="2" t="s">
        <v>2745</v>
      </c>
      <c r="C7836" s="2" t="s">
        <v>5164</v>
      </c>
      <c r="D7836" s="13" t="n">
        <v>45663</v>
      </c>
      <c r="E7836" s="2" t="s">
        <v>98</v>
      </c>
      <c r="F7836" s="2" t="s">
        <v>139</v>
      </c>
      <c r="G7836" s="2" t="s">
        <v>124</v>
      </c>
    </row>
    <row r="7837" customFormat="false" ht="15" hidden="false" customHeight="false" outlineLevel="0" collapsed="false">
      <c r="A7837" s="2" t="s">
        <v>13003</v>
      </c>
      <c r="B7837" s="2" t="s">
        <v>705</v>
      </c>
      <c r="C7837" s="2" t="s">
        <v>5168</v>
      </c>
      <c r="D7837" s="13" t="n">
        <v>45776</v>
      </c>
      <c r="E7837" s="2" t="s">
        <v>119</v>
      </c>
      <c r="F7837" s="2" t="s">
        <v>98</v>
      </c>
      <c r="G7837" s="2" t="s">
        <v>120</v>
      </c>
    </row>
    <row r="7838" customFormat="false" ht="15" hidden="false" customHeight="false" outlineLevel="0" collapsed="false">
      <c r="A7838" s="2" t="s">
        <v>13004</v>
      </c>
      <c r="B7838" s="2" t="s">
        <v>2574</v>
      </c>
      <c r="C7838" s="2" t="s">
        <v>5168</v>
      </c>
      <c r="D7838" s="13" t="n">
        <v>45951</v>
      </c>
      <c r="E7838" s="2" t="s">
        <v>119</v>
      </c>
      <c r="F7838" s="2" t="s">
        <v>98</v>
      </c>
      <c r="G7838" s="2" t="s">
        <v>133</v>
      </c>
    </row>
    <row r="7839" customFormat="false" ht="15" hidden="false" customHeight="false" outlineLevel="0" collapsed="false">
      <c r="A7839" s="2" t="s">
        <v>13005</v>
      </c>
      <c r="B7839" s="2" t="s">
        <v>2102</v>
      </c>
      <c r="C7839" s="2" t="s">
        <v>5164</v>
      </c>
      <c r="D7839" s="13" t="n">
        <v>45828</v>
      </c>
      <c r="E7839" s="2" t="s">
        <v>98</v>
      </c>
      <c r="F7839" s="2" t="s">
        <v>128</v>
      </c>
      <c r="G7839" s="2" t="s">
        <v>130</v>
      </c>
    </row>
    <row r="7840" customFormat="false" ht="15" hidden="false" customHeight="false" outlineLevel="0" collapsed="false">
      <c r="A7840" s="2" t="s">
        <v>13006</v>
      </c>
      <c r="B7840" s="2" t="s">
        <v>4505</v>
      </c>
      <c r="C7840" s="2" t="s">
        <v>5172</v>
      </c>
      <c r="D7840" s="13" t="n">
        <v>45992</v>
      </c>
      <c r="E7840" s="2" t="s">
        <v>128</v>
      </c>
      <c r="F7840" s="2" t="s">
        <v>98</v>
      </c>
      <c r="G7840" s="2" t="s">
        <v>120</v>
      </c>
    </row>
    <row r="7841" customFormat="false" ht="15" hidden="false" customHeight="false" outlineLevel="0" collapsed="false">
      <c r="A7841" s="2" t="s">
        <v>13007</v>
      </c>
      <c r="B7841" s="2" t="s">
        <v>601</v>
      </c>
      <c r="C7841" s="2" t="s">
        <v>5164</v>
      </c>
      <c r="D7841" s="13" t="n">
        <v>45888</v>
      </c>
      <c r="E7841" s="2" t="s">
        <v>98</v>
      </c>
      <c r="F7841" s="2" t="s">
        <v>104</v>
      </c>
      <c r="G7841" s="2" t="s">
        <v>99</v>
      </c>
    </row>
    <row r="7842" customFormat="false" ht="15" hidden="false" customHeight="false" outlineLevel="0" collapsed="false">
      <c r="A7842" s="2" t="s">
        <v>13008</v>
      </c>
      <c r="B7842" s="2" t="s">
        <v>4545</v>
      </c>
      <c r="C7842" s="2" t="s">
        <v>5166</v>
      </c>
      <c r="D7842" s="13" t="n">
        <v>46120</v>
      </c>
      <c r="E7842" s="2" t="s">
        <v>139</v>
      </c>
      <c r="F7842" s="2" t="s">
        <v>128</v>
      </c>
      <c r="G7842" s="2" t="s">
        <v>120</v>
      </c>
    </row>
    <row r="7843" customFormat="false" ht="15" hidden="false" customHeight="false" outlineLevel="0" collapsed="false">
      <c r="A7843" s="2" t="s">
        <v>13009</v>
      </c>
      <c r="B7843" s="2" t="s">
        <v>455</v>
      </c>
      <c r="C7843" s="2" t="s">
        <v>5166</v>
      </c>
      <c r="D7843" s="13" t="n">
        <v>45885</v>
      </c>
      <c r="E7843" s="2" t="s">
        <v>104</v>
      </c>
      <c r="F7843" s="2" t="s">
        <v>128</v>
      </c>
      <c r="G7843" s="2" t="s">
        <v>133</v>
      </c>
    </row>
    <row r="7844" customFormat="false" ht="15" hidden="false" customHeight="false" outlineLevel="0" collapsed="false">
      <c r="A7844" s="2" t="s">
        <v>13010</v>
      </c>
      <c r="B7844" s="2" t="s">
        <v>3918</v>
      </c>
      <c r="C7844" s="2" t="s">
        <v>5164</v>
      </c>
      <c r="D7844" s="13" t="n">
        <v>45576</v>
      </c>
      <c r="E7844" s="2" t="s">
        <v>98</v>
      </c>
      <c r="F7844" s="2" t="s">
        <v>119</v>
      </c>
      <c r="G7844" s="2" t="s">
        <v>130</v>
      </c>
    </row>
    <row r="7845" customFormat="false" ht="15" hidden="false" customHeight="false" outlineLevel="0" collapsed="false">
      <c r="A7845" s="2" t="s">
        <v>13011</v>
      </c>
      <c r="B7845" s="2" t="s">
        <v>585</v>
      </c>
      <c r="C7845" s="2" t="s">
        <v>5168</v>
      </c>
      <c r="D7845" s="13" t="n">
        <v>45572</v>
      </c>
      <c r="E7845" s="2" t="s">
        <v>145</v>
      </c>
      <c r="F7845" s="2" t="s">
        <v>98</v>
      </c>
      <c r="G7845" s="2" t="s">
        <v>136</v>
      </c>
    </row>
    <row r="7846" customFormat="false" ht="15" hidden="false" customHeight="false" outlineLevel="0" collapsed="false">
      <c r="A7846" s="2" t="s">
        <v>13012</v>
      </c>
      <c r="B7846" s="2" t="s">
        <v>524</v>
      </c>
      <c r="C7846" s="2" t="s">
        <v>5166</v>
      </c>
      <c r="D7846" s="13" t="n">
        <v>45895</v>
      </c>
      <c r="E7846" s="2" t="s">
        <v>123</v>
      </c>
      <c r="F7846" s="2" t="s">
        <v>163</v>
      </c>
      <c r="G7846" s="2" t="s">
        <v>109</v>
      </c>
    </row>
    <row r="7847" customFormat="false" ht="15" hidden="false" customHeight="false" outlineLevel="0" collapsed="false">
      <c r="A7847" s="2" t="s">
        <v>13013</v>
      </c>
      <c r="B7847" s="2" t="s">
        <v>327</v>
      </c>
      <c r="C7847" s="2" t="s">
        <v>5168</v>
      </c>
      <c r="D7847" s="13" t="n">
        <v>46123</v>
      </c>
      <c r="E7847" s="2" t="s">
        <v>128</v>
      </c>
      <c r="F7847" s="2" t="s">
        <v>98</v>
      </c>
      <c r="G7847" s="2" t="s">
        <v>115</v>
      </c>
    </row>
    <row r="7848" customFormat="false" ht="15" hidden="false" customHeight="false" outlineLevel="0" collapsed="false">
      <c r="A7848" s="2" t="s">
        <v>13014</v>
      </c>
      <c r="B7848" s="2" t="s">
        <v>4386</v>
      </c>
      <c r="C7848" s="2" t="s">
        <v>5166</v>
      </c>
      <c r="D7848" s="13" t="n">
        <v>45610</v>
      </c>
      <c r="E7848" s="2" t="s">
        <v>163</v>
      </c>
      <c r="F7848" s="2" t="s">
        <v>123</v>
      </c>
      <c r="G7848" s="2" t="s">
        <v>130</v>
      </c>
    </row>
    <row r="7849" customFormat="false" ht="15" hidden="false" customHeight="false" outlineLevel="0" collapsed="false">
      <c r="A7849" s="2" t="s">
        <v>13015</v>
      </c>
      <c r="B7849" s="2" t="s">
        <v>4513</v>
      </c>
      <c r="C7849" s="2" t="s">
        <v>5168</v>
      </c>
      <c r="D7849" s="13" t="n">
        <v>45753</v>
      </c>
      <c r="E7849" s="2" t="s">
        <v>139</v>
      </c>
      <c r="F7849" s="2" t="s">
        <v>98</v>
      </c>
      <c r="G7849" s="2" t="s">
        <v>142</v>
      </c>
    </row>
    <row r="7850" customFormat="false" ht="15" hidden="false" customHeight="false" outlineLevel="0" collapsed="false">
      <c r="A7850" s="2" t="s">
        <v>13016</v>
      </c>
      <c r="B7850" s="2" t="s">
        <v>4422</v>
      </c>
      <c r="C7850" s="2" t="s">
        <v>5168</v>
      </c>
      <c r="D7850" s="13" t="n">
        <v>45356</v>
      </c>
      <c r="E7850" s="2" t="s">
        <v>119</v>
      </c>
      <c r="F7850" s="2" t="s">
        <v>98</v>
      </c>
      <c r="G7850" s="2" t="s">
        <v>133</v>
      </c>
    </row>
    <row r="7851" customFormat="false" ht="15" hidden="false" customHeight="false" outlineLevel="0" collapsed="false">
      <c r="A7851" s="2" t="s">
        <v>13017</v>
      </c>
      <c r="B7851" s="2" t="s">
        <v>5137</v>
      </c>
      <c r="C7851" s="2" t="s">
        <v>5166</v>
      </c>
      <c r="D7851" s="13" t="n">
        <v>45902</v>
      </c>
      <c r="E7851" s="2" t="s">
        <v>104</v>
      </c>
      <c r="F7851" s="2" t="s">
        <v>123</v>
      </c>
      <c r="G7851" s="2" t="s">
        <v>142</v>
      </c>
    </row>
    <row r="7852" customFormat="false" ht="15" hidden="false" customHeight="false" outlineLevel="0" collapsed="false">
      <c r="A7852" s="2" t="s">
        <v>13018</v>
      </c>
      <c r="B7852" s="2" t="s">
        <v>4303</v>
      </c>
      <c r="C7852" s="2" t="s">
        <v>5190</v>
      </c>
      <c r="D7852" s="13" t="n">
        <v>45764</v>
      </c>
      <c r="E7852" s="2" t="s">
        <v>98</v>
      </c>
      <c r="F7852" s="2" t="s">
        <v>165</v>
      </c>
      <c r="G7852" s="2" t="s">
        <v>124</v>
      </c>
    </row>
    <row r="7853" customFormat="false" ht="15" hidden="false" customHeight="false" outlineLevel="0" collapsed="false">
      <c r="A7853" s="2" t="s">
        <v>13019</v>
      </c>
      <c r="B7853" s="2" t="s">
        <v>2873</v>
      </c>
      <c r="C7853" s="2" t="s">
        <v>5168</v>
      </c>
      <c r="D7853" s="13" t="n">
        <v>46004</v>
      </c>
      <c r="E7853" s="2" t="s">
        <v>119</v>
      </c>
      <c r="F7853" s="2" t="s">
        <v>98</v>
      </c>
      <c r="G7853" s="2" t="s">
        <v>109</v>
      </c>
    </row>
    <row r="7854" customFormat="false" ht="15" hidden="false" customHeight="false" outlineLevel="0" collapsed="false">
      <c r="A7854" s="2" t="s">
        <v>13020</v>
      </c>
      <c r="B7854" s="2" t="s">
        <v>2348</v>
      </c>
      <c r="C7854" s="2" t="s">
        <v>5168</v>
      </c>
      <c r="D7854" s="13" t="n">
        <v>45873</v>
      </c>
      <c r="E7854" s="2" t="s">
        <v>98</v>
      </c>
      <c r="F7854" s="2" t="s">
        <v>98</v>
      </c>
      <c r="G7854" s="2" t="s">
        <v>133</v>
      </c>
    </row>
    <row r="7855" customFormat="false" ht="15" hidden="false" customHeight="false" outlineLevel="0" collapsed="false">
      <c r="A7855" s="2" t="s">
        <v>13021</v>
      </c>
      <c r="B7855" s="2" t="s">
        <v>4130</v>
      </c>
      <c r="C7855" s="2" t="s">
        <v>5190</v>
      </c>
      <c r="D7855" s="13" t="n">
        <v>45799</v>
      </c>
      <c r="E7855" s="2" t="s">
        <v>98</v>
      </c>
      <c r="F7855" s="2" t="s">
        <v>139</v>
      </c>
      <c r="G7855" s="2" t="s">
        <v>136</v>
      </c>
    </row>
    <row r="7856" customFormat="false" ht="15" hidden="false" customHeight="false" outlineLevel="0" collapsed="false">
      <c r="A7856" s="2" t="s">
        <v>13022</v>
      </c>
      <c r="B7856" s="2" t="s">
        <v>4971</v>
      </c>
      <c r="C7856" s="2" t="s">
        <v>5172</v>
      </c>
      <c r="D7856" s="13" t="n">
        <v>45807</v>
      </c>
      <c r="E7856" s="2" t="s">
        <v>98</v>
      </c>
      <c r="F7856" s="2" t="s">
        <v>98</v>
      </c>
      <c r="G7856" s="2" t="s">
        <v>115</v>
      </c>
    </row>
    <row r="7857" customFormat="false" ht="15" hidden="false" customHeight="false" outlineLevel="0" collapsed="false">
      <c r="A7857" s="2" t="s">
        <v>13023</v>
      </c>
      <c r="B7857" s="2" t="s">
        <v>1424</v>
      </c>
      <c r="C7857" s="2" t="s">
        <v>5166</v>
      </c>
      <c r="D7857" s="13" t="n">
        <v>45941</v>
      </c>
      <c r="E7857" s="2" t="s">
        <v>123</v>
      </c>
      <c r="F7857" s="2" t="s">
        <v>128</v>
      </c>
      <c r="G7857" s="2" t="s">
        <v>124</v>
      </c>
    </row>
    <row r="7858" customFormat="false" ht="15" hidden="false" customHeight="false" outlineLevel="0" collapsed="false">
      <c r="A7858" s="2" t="s">
        <v>13024</v>
      </c>
      <c r="B7858" s="2" t="s">
        <v>4877</v>
      </c>
      <c r="C7858" s="2" t="s">
        <v>5166</v>
      </c>
      <c r="D7858" s="13" t="n">
        <v>46302</v>
      </c>
      <c r="E7858" s="2" t="s">
        <v>145</v>
      </c>
      <c r="F7858" s="2" t="s">
        <v>104</v>
      </c>
      <c r="G7858" s="2" t="s">
        <v>130</v>
      </c>
    </row>
    <row r="7859" customFormat="false" ht="15" hidden="false" customHeight="false" outlineLevel="0" collapsed="false">
      <c r="A7859" s="2" t="s">
        <v>13025</v>
      </c>
      <c r="B7859" s="2" t="s">
        <v>5114</v>
      </c>
      <c r="C7859" s="2" t="s">
        <v>5190</v>
      </c>
      <c r="D7859" s="13" t="n">
        <v>45842</v>
      </c>
      <c r="E7859" s="2" t="s">
        <v>98</v>
      </c>
      <c r="F7859" s="2" t="s">
        <v>98</v>
      </c>
      <c r="G7859" s="2" t="s">
        <v>133</v>
      </c>
    </row>
    <row r="7860" customFormat="false" ht="15" hidden="false" customHeight="false" outlineLevel="0" collapsed="false">
      <c r="A7860" s="2" t="s">
        <v>13026</v>
      </c>
      <c r="B7860" s="2" t="s">
        <v>2671</v>
      </c>
      <c r="C7860" s="2" t="s">
        <v>5168</v>
      </c>
      <c r="D7860" s="13" t="n">
        <v>45773</v>
      </c>
      <c r="E7860" s="2" t="s">
        <v>108</v>
      </c>
      <c r="F7860" s="2" t="s">
        <v>98</v>
      </c>
      <c r="G7860" s="2" t="s">
        <v>120</v>
      </c>
    </row>
    <row r="7861" customFormat="false" ht="15" hidden="false" customHeight="false" outlineLevel="0" collapsed="false">
      <c r="A7861" s="2" t="s">
        <v>13027</v>
      </c>
      <c r="B7861" s="2" t="s">
        <v>346</v>
      </c>
      <c r="C7861" s="2" t="s">
        <v>5166</v>
      </c>
      <c r="D7861" s="13" t="n">
        <v>46003</v>
      </c>
      <c r="E7861" s="2" t="s">
        <v>108</v>
      </c>
      <c r="F7861" s="2" t="s">
        <v>141</v>
      </c>
      <c r="G7861" s="2" t="s">
        <v>136</v>
      </c>
    </row>
    <row r="7862" customFormat="false" ht="15" hidden="false" customHeight="false" outlineLevel="0" collapsed="false">
      <c r="A7862" s="2" t="s">
        <v>13028</v>
      </c>
      <c r="B7862" s="2" t="s">
        <v>4414</v>
      </c>
      <c r="C7862" s="2" t="s">
        <v>5190</v>
      </c>
      <c r="D7862" s="13" t="n">
        <v>46063</v>
      </c>
      <c r="E7862" s="2" t="s">
        <v>98</v>
      </c>
      <c r="F7862" s="2" t="s">
        <v>98</v>
      </c>
      <c r="G7862" s="2" t="s">
        <v>133</v>
      </c>
    </row>
    <row r="7863" customFormat="false" ht="15" hidden="false" customHeight="false" outlineLevel="0" collapsed="false">
      <c r="A7863" s="2" t="s">
        <v>13029</v>
      </c>
      <c r="B7863" s="2" t="s">
        <v>2681</v>
      </c>
      <c r="C7863" s="2" t="s">
        <v>5166</v>
      </c>
      <c r="D7863" s="13" t="n">
        <v>45763</v>
      </c>
      <c r="E7863" s="2" t="s">
        <v>145</v>
      </c>
      <c r="F7863" s="2" t="s">
        <v>104</v>
      </c>
      <c r="G7863" s="2" t="s">
        <v>136</v>
      </c>
    </row>
    <row r="7864" customFormat="false" ht="15" hidden="false" customHeight="false" outlineLevel="0" collapsed="false">
      <c r="A7864" s="2" t="s">
        <v>13030</v>
      </c>
      <c r="B7864" s="2" t="s">
        <v>5079</v>
      </c>
      <c r="C7864" s="2" t="s">
        <v>5172</v>
      </c>
      <c r="D7864" s="13" t="n">
        <v>46098</v>
      </c>
      <c r="E7864" s="2" t="s">
        <v>98</v>
      </c>
      <c r="F7864" s="2" t="s">
        <v>98</v>
      </c>
      <c r="G7864" s="2" t="s">
        <v>115</v>
      </c>
    </row>
    <row r="7865" customFormat="false" ht="15" hidden="false" customHeight="false" outlineLevel="0" collapsed="false">
      <c r="A7865" s="2" t="s">
        <v>13031</v>
      </c>
      <c r="B7865" s="2" t="s">
        <v>4484</v>
      </c>
      <c r="C7865" s="2" t="s">
        <v>5168</v>
      </c>
      <c r="D7865" s="13" t="n">
        <v>45807</v>
      </c>
      <c r="E7865" s="2" t="s">
        <v>119</v>
      </c>
      <c r="F7865" s="2" t="s">
        <v>98</v>
      </c>
      <c r="G7865" s="2" t="s">
        <v>130</v>
      </c>
    </row>
    <row r="7866" customFormat="false" ht="15" hidden="false" customHeight="false" outlineLevel="0" collapsed="false">
      <c r="A7866" s="2" t="s">
        <v>13032</v>
      </c>
      <c r="B7866" s="2" t="s">
        <v>3005</v>
      </c>
      <c r="C7866" s="2" t="s">
        <v>5166</v>
      </c>
      <c r="D7866" s="13" t="n">
        <v>45796</v>
      </c>
      <c r="E7866" s="2" t="s">
        <v>141</v>
      </c>
      <c r="F7866" s="2" t="s">
        <v>98</v>
      </c>
      <c r="G7866" s="2" t="s">
        <v>130</v>
      </c>
    </row>
    <row r="7867" customFormat="false" ht="15" hidden="false" customHeight="false" outlineLevel="0" collapsed="false">
      <c r="A7867" s="2" t="s">
        <v>13033</v>
      </c>
      <c r="B7867" s="2" t="s">
        <v>1999</v>
      </c>
      <c r="C7867" s="2" t="s">
        <v>5166</v>
      </c>
      <c r="D7867" s="13" t="n">
        <v>46243</v>
      </c>
      <c r="E7867" s="2" t="s">
        <v>145</v>
      </c>
      <c r="F7867" s="2" t="s">
        <v>123</v>
      </c>
      <c r="G7867" s="2" t="s">
        <v>99</v>
      </c>
    </row>
    <row r="7868" customFormat="false" ht="15" hidden="false" customHeight="false" outlineLevel="0" collapsed="false">
      <c r="A7868" s="2" t="s">
        <v>13034</v>
      </c>
      <c r="B7868" s="2" t="s">
        <v>4970</v>
      </c>
      <c r="C7868" s="2" t="s">
        <v>5190</v>
      </c>
      <c r="D7868" s="13" t="n">
        <v>45398</v>
      </c>
      <c r="E7868" s="2" t="s">
        <v>98</v>
      </c>
      <c r="F7868" s="2" t="s">
        <v>98</v>
      </c>
      <c r="G7868" s="2" t="s">
        <v>124</v>
      </c>
    </row>
    <row r="7869" customFormat="false" ht="15" hidden="false" customHeight="false" outlineLevel="0" collapsed="false">
      <c r="A7869" s="2" t="s">
        <v>13035</v>
      </c>
      <c r="B7869" s="2" t="s">
        <v>5109</v>
      </c>
      <c r="C7869" s="2" t="s">
        <v>5172</v>
      </c>
      <c r="D7869" s="13" t="n">
        <v>45521</v>
      </c>
      <c r="E7869" s="2" t="s">
        <v>98</v>
      </c>
      <c r="F7869" s="2" t="s">
        <v>98</v>
      </c>
      <c r="G7869" s="2" t="s">
        <v>142</v>
      </c>
    </row>
    <row r="7870" customFormat="false" ht="15" hidden="false" customHeight="false" outlineLevel="0" collapsed="false">
      <c r="A7870" s="2" t="s">
        <v>13036</v>
      </c>
      <c r="B7870" s="2" t="s">
        <v>4466</v>
      </c>
      <c r="C7870" s="2" t="s">
        <v>5168</v>
      </c>
      <c r="D7870" s="13" t="n">
        <v>46074</v>
      </c>
      <c r="E7870" s="2" t="s">
        <v>139</v>
      </c>
      <c r="F7870" s="2" t="s">
        <v>98</v>
      </c>
      <c r="G7870" s="2" t="s">
        <v>133</v>
      </c>
    </row>
    <row r="7871" customFormat="false" ht="15" hidden="false" customHeight="false" outlineLevel="0" collapsed="false">
      <c r="A7871" s="2" t="s">
        <v>13037</v>
      </c>
      <c r="B7871" s="2" t="s">
        <v>502</v>
      </c>
      <c r="C7871" s="2" t="s">
        <v>5168</v>
      </c>
      <c r="D7871" s="13" t="n">
        <v>46021</v>
      </c>
      <c r="E7871" s="2" t="s">
        <v>98</v>
      </c>
      <c r="F7871" s="2" t="s">
        <v>98</v>
      </c>
      <c r="G7871" s="2" t="s">
        <v>115</v>
      </c>
    </row>
    <row r="7872" customFormat="false" ht="15" hidden="false" customHeight="false" outlineLevel="0" collapsed="false">
      <c r="A7872" s="2" t="s">
        <v>13038</v>
      </c>
      <c r="B7872" s="2" t="s">
        <v>3033</v>
      </c>
      <c r="C7872" s="2" t="s">
        <v>5168</v>
      </c>
      <c r="D7872" s="13" t="n">
        <v>45574</v>
      </c>
      <c r="E7872" s="2" t="s">
        <v>114</v>
      </c>
      <c r="F7872" s="2" t="s">
        <v>98</v>
      </c>
      <c r="G7872" s="2" t="s">
        <v>130</v>
      </c>
    </row>
    <row r="7873" customFormat="false" ht="15" hidden="false" customHeight="false" outlineLevel="0" collapsed="false">
      <c r="A7873" s="2" t="s">
        <v>13039</v>
      </c>
      <c r="B7873" s="2" t="s">
        <v>4662</v>
      </c>
      <c r="C7873" s="2" t="s">
        <v>5172</v>
      </c>
      <c r="D7873" s="13" t="n">
        <v>46093</v>
      </c>
      <c r="E7873" s="2" t="s">
        <v>139</v>
      </c>
      <c r="F7873" s="2" t="s">
        <v>98</v>
      </c>
      <c r="G7873" s="2" t="s">
        <v>136</v>
      </c>
    </row>
    <row r="7874" customFormat="false" ht="15" hidden="false" customHeight="false" outlineLevel="0" collapsed="false">
      <c r="A7874" s="2" t="s">
        <v>13040</v>
      </c>
      <c r="B7874" s="2" t="s">
        <v>5133</v>
      </c>
      <c r="C7874" s="2" t="s">
        <v>5172</v>
      </c>
      <c r="D7874" s="13" t="n">
        <v>45862</v>
      </c>
      <c r="E7874" s="2" t="s">
        <v>98</v>
      </c>
      <c r="F7874" s="2" t="s">
        <v>98</v>
      </c>
      <c r="G7874" s="2" t="s">
        <v>133</v>
      </c>
    </row>
    <row r="7875" customFormat="false" ht="15" hidden="false" customHeight="false" outlineLevel="0" collapsed="false">
      <c r="A7875" s="2" t="s">
        <v>13041</v>
      </c>
      <c r="B7875" s="2" t="s">
        <v>3805</v>
      </c>
      <c r="C7875" s="2" t="s">
        <v>5164</v>
      </c>
      <c r="D7875" s="13" t="n">
        <v>45949</v>
      </c>
      <c r="E7875" s="2" t="s">
        <v>98</v>
      </c>
      <c r="F7875" s="2" t="s">
        <v>119</v>
      </c>
      <c r="G7875" s="2" t="s">
        <v>111</v>
      </c>
    </row>
    <row r="7876" customFormat="false" ht="15" hidden="false" customHeight="false" outlineLevel="0" collapsed="false">
      <c r="A7876" s="2" t="s">
        <v>13042</v>
      </c>
      <c r="B7876" s="2" t="s">
        <v>1007</v>
      </c>
      <c r="C7876" s="2" t="s">
        <v>5172</v>
      </c>
      <c r="D7876" s="13" t="n">
        <v>45450</v>
      </c>
      <c r="E7876" s="2" t="s">
        <v>119</v>
      </c>
      <c r="F7876" s="2" t="s">
        <v>98</v>
      </c>
      <c r="G7876" s="2" t="s">
        <v>130</v>
      </c>
    </row>
    <row r="7877" customFormat="false" ht="15" hidden="false" customHeight="false" outlineLevel="0" collapsed="false">
      <c r="A7877" s="2" t="s">
        <v>13043</v>
      </c>
      <c r="B7877" s="2" t="s">
        <v>467</v>
      </c>
      <c r="C7877" s="2" t="s">
        <v>5164</v>
      </c>
      <c r="D7877" s="13" t="n">
        <v>45730</v>
      </c>
      <c r="E7877" s="2" t="s">
        <v>98</v>
      </c>
      <c r="F7877" s="2" t="s">
        <v>119</v>
      </c>
      <c r="G7877" s="2" t="s">
        <v>99</v>
      </c>
    </row>
    <row r="7878" customFormat="false" ht="15" hidden="false" customHeight="false" outlineLevel="0" collapsed="false">
      <c r="A7878" s="2" t="s">
        <v>13044</v>
      </c>
      <c r="B7878" s="2" t="s">
        <v>2338</v>
      </c>
      <c r="C7878" s="2" t="s">
        <v>5172</v>
      </c>
      <c r="D7878" s="13" t="n">
        <v>45520</v>
      </c>
      <c r="E7878" s="2" t="s">
        <v>108</v>
      </c>
      <c r="F7878" s="2" t="s">
        <v>98</v>
      </c>
      <c r="G7878" s="2" t="s">
        <v>136</v>
      </c>
    </row>
    <row r="7879" customFormat="false" ht="15" hidden="false" customHeight="false" outlineLevel="0" collapsed="false">
      <c r="A7879" s="2" t="s">
        <v>13045</v>
      </c>
      <c r="B7879" s="2" t="s">
        <v>3520</v>
      </c>
      <c r="C7879" s="2" t="s">
        <v>5164</v>
      </c>
      <c r="D7879" s="13" t="n">
        <v>46131</v>
      </c>
      <c r="E7879" s="2" t="s">
        <v>98</v>
      </c>
      <c r="F7879" s="2" t="s">
        <v>139</v>
      </c>
      <c r="G7879" s="2" t="s">
        <v>124</v>
      </c>
    </row>
    <row r="7880" customFormat="false" ht="15" hidden="false" customHeight="false" outlineLevel="0" collapsed="false">
      <c r="A7880" s="2" t="s">
        <v>13046</v>
      </c>
      <c r="B7880" s="2" t="s">
        <v>1379</v>
      </c>
      <c r="C7880" s="2" t="s">
        <v>5172</v>
      </c>
      <c r="D7880" s="13" t="n">
        <v>45491</v>
      </c>
      <c r="E7880" s="2" t="s">
        <v>104</v>
      </c>
      <c r="F7880" s="2" t="s">
        <v>98</v>
      </c>
      <c r="G7880" s="2" t="s">
        <v>133</v>
      </c>
    </row>
    <row r="7881" customFormat="false" ht="15" hidden="false" customHeight="false" outlineLevel="0" collapsed="false">
      <c r="A7881" s="2" t="s">
        <v>13047</v>
      </c>
      <c r="B7881" s="2" t="s">
        <v>1750</v>
      </c>
      <c r="C7881" s="2" t="s">
        <v>5166</v>
      </c>
      <c r="D7881" s="13" t="n">
        <v>45748</v>
      </c>
      <c r="E7881" s="2" t="s">
        <v>104</v>
      </c>
      <c r="F7881" s="2" t="s">
        <v>119</v>
      </c>
      <c r="G7881" s="2" t="s">
        <v>142</v>
      </c>
    </row>
    <row r="7882" customFormat="false" ht="15" hidden="false" customHeight="false" outlineLevel="0" collapsed="false">
      <c r="A7882" s="2" t="s">
        <v>13048</v>
      </c>
      <c r="B7882" s="2" t="s">
        <v>1220</v>
      </c>
      <c r="C7882" s="2" t="s">
        <v>5164</v>
      </c>
      <c r="D7882" s="13" t="n">
        <v>45872</v>
      </c>
      <c r="E7882" s="2" t="s">
        <v>98</v>
      </c>
      <c r="F7882" s="2" t="s">
        <v>104</v>
      </c>
      <c r="G7882" s="2" t="s">
        <v>133</v>
      </c>
    </row>
    <row r="7883" customFormat="false" ht="15" hidden="false" customHeight="false" outlineLevel="0" collapsed="false">
      <c r="A7883" s="2" t="s">
        <v>13049</v>
      </c>
      <c r="B7883" s="2" t="s">
        <v>2391</v>
      </c>
      <c r="C7883" s="2" t="s">
        <v>5164</v>
      </c>
      <c r="D7883" s="13" t="n">
        <v>46166</v>
      </c>
      <c r="E7883" s="2" t="s">
        <v>98</v>
      </c>
      <c r="F7883" s="2" t="s">
        <v>98</v>
      </c>
      <c r="G7883" s="2" t="s">
        <v>115</v>
      </c>
    </row>
    <row r="7884" customFormat="false" ht="15" hidden="false" customHeight="false" outlineLevel="0" collapsed="false">
      <c r="A7884" s="2" t="s">
        <v>13050</v>
      </c>
      <c r="B7884" s="2" t="s">
        <v>1389</v>
      </c>
      <c r="C7884" s="2" t="s">
        <v>5166</v>
      </c>
      <c r="D7884" s="13" t="n">
        <v>46192</v>
      </c>
      <c r="E7884" s="2" t="s">
        <v>104</v>
      </c>
      <c r="F7884" s="2" t="s">
        <v>108</v>
      </c>
      <c r="G7884" s="2" t="s">
        <v>120</v>
      </c>
    </row>
    <row r="7885" customFormat="false" ht="15" hidden="false" customHeight="false" outlineLevel="0" collapsed="false">
      <c r="A7885" s="2" t="s">
        <v>13051</v>
      </c>
      <c r="B7885" s="2" t="s">
        <v>1825</v>
      </c>
      <c r="C7885" s="2" t="s">
        <v>5168</v>
      </c>
      <c r="D7885" s="13" t="n">
        <v>45640</v>
      </c>
      <c r="E7885" s="2" t="s">
        <v>119</v>
      </c>
      <c r="F7885" s="2" t="s">
        <v>98</v>
      </c>
      <c r="G7885" s="2" t="s">
        <v>109</v>
      </c>
    </row>
    <row r="7886" customFormat="false" ht="15" hidden="false" customHeight="false" outlineLevel="0" collapsed="false">
      <c r="A7886" s="2" t="s">
        <v>13052</v>
      </c>
      <c r="B7886" s="2" t="s">
        <v>1453</v>
      </c>
      <c r="C7886" s="2" t="s">
        <v>5172</v>
      </c>
      <c r="D7886" s="13" t="n">
        <v>46170</v>
      </c>
      <c r="E7886" s="2" t="s">
        <v>139</v>
      </c>
      <c r="F7886" s="2" t="s">
        <v>98</v>
      </c>
      <c r="G7886" s="2" t="s">
        <v>111</v>
      </c>
    </row>
    <row r="7887" customFormat="false" ht="15" hidden="false" customHeight="false" outlineLevel="0" collapsed="false">
      <c r="A7887" s="2" t="s">
        <v>13053</v>
      </c>
      <c r="B7887" s="2" t="s">
        <v>4941</v>
      </c>
      <c r="C7887" s="2" t="s">
        <v>5190</v>
      </c>
      <c r="D7887" s="13" t="n">
        <v>45958</v>
      </c>
      <c r="E7887" s="2" t="s">
        <v>98</v>
      </c>
      <c r="F7887" s="2" t="s">
        <v>98</v>
      </c>
      <c r="G7887" s="2" t="s">
        <v>109</v>
      </c>
    </row>
    <row r="7888" customFormat="false" ht="15" hidden="false" customHeight="false" outlineLevel="0" collapsed="false">
      <c r="A7888" s="2" t="s">
        <v>13054</v>
      </c>
      <c r="B7888" s="2" t="s">
        <v>3940</v>
      </c>
      <c r="C7888" s="2" t="s">
        <v>5164</v>
      </c>
      <c r="D7888" s="13" t="n">
        <v>45615</v>
      </c>
      <c r="E7888" s="2" t="s">
        <v>98</v>
      </c>
      <c r="F7888" s="2" t="s">
        <v>163</v>
      </c>
      <c r="G7888" s="2" t="s">
        <v>111</v>
      </c>
    </row>
    <row r="7889" customFormat="false" ht="15" hidden="false" customHeight="false" outlineLevel="0" collapsed="false">
      <c r="A7889" s="2" t="s">
        <v>13055</v>
      </c>
      <c r="B7889" s="2" t="s">
        <v>4591</v>
      </c>
      <c r="C7889" s="2" t="s">
        <v>5164</v>
      </c>
      <c r="D7889" s="13" t="n">
        <v>46026</v>
      </c>
      <c r="E7889" s="2" t="s">
        <v>98</v>
      </c>
      <c r="F7889" s="2" t="s">
        <v>119</v>
      </c>
      <c r="G7889" s="2" t="s">
        <v>115</v>
      </c>
    </row>
    <row r="7890" customFormat="false" ht="15" hidden="false" customHeight="false" outlineLevel="0" collapsed="false">
      <c r="A7890" s="2" t="s">
        <v>13056</v>
      </c>
      <c r="B7890" s="2" t="s">
        <v>3166</v>
      </c>
      <c r="C7890" s="2" t="s">
        <v>5172</v>
      </c>
      <c r="D7890" s="13" t="n">
        <v>45618</v>
      </c>
      <c r="E7890" s="2" t="s">
        <v>98</v>
      </c>
      <c r="F7890" s="2" t="s">
        <v>98</v>
      </c>
      <c r="G7890" s="2" t="s">
        <v>115</v>
      </c>
    </row>
    <row r="7891" customFormat="false" ht="15" hidden="false" customHeight="false" outlineLevel="0" collapsed="false">
      <c r="A7891" s="2" t="s">
        <v>13057</v>
      </c>
      <c r="B7891" s="2" t="s">
        <v>977</v>
      </c>
      <c r="C7891" s="2" t="s">
        <v>5164</v>
      </c>
      <c r="D7891" s="13" t="n">
        <v>46151</v>
      </c>
      <c r="E7891" s="2" t="s">
        <v>98</v>
      </c>
      <c r="F7891" s="2" t="s">
        <v>128</v>
      </c>
      <c r="G7891" s="2" t="s">
        <v>99</v>
      </c>
    </row>
    <row r="7892" customFormat="false" ht="15" hidden="false" customHeight="false" outlineLevel="0" collapsed="false">
      <c r="A7892" s="2" t="s">
        <v>13058</v>
      </c>
      <c r="B7892" s="2" t="s">
        <v>943</v>
      </c>
      <c r="C7892" s="2" t="s">
        <v>5164</v>
      </c>
      <c r="D7892" s="13" t="n">
        <v>46201</v>
      </c>
      <c r="E7892" s="2" t="s">
        <v>98</v>
      </c>
      <c r="F7892" s="2" t="s">
        <v>141</v>
      </c>
      <c r="G7892" s="2" t="s">
        <v>99</v>
      </c>
    </row>
    <row r="7893" customFormat="false" ht="15" hidden="false" customHeight="false" outlineLevel="0" collapsed="false">
      <c r="A7893" s="2" t="s">
        <v>13059</v>
      </c>
      <c r="B7893" s="2" t="s">
        <v>4488</v>
      </c>
      <c r="C7893" s="2" t="s">
        <v>5164</v>
      </c>
      <c r="D7893" s="13" t="n">
        <v>46104</v>
      </c>
      <c r="E7893" s="2" t="s">
        <v>98</v>
      </c>
      <c r="F7893" s="2" t="s">
        <v>98</v>
      </c>
      <c r="G7893" s="2" t="s">
        <v>130</v>
      </c>
    </row>
    <row r="7894" customFormat="false" ht="15" hidden="false" customHeight="false" outlineLevel="0" collapsed="false">
      <c r="A7894" s="2" t="s">
        <v>13060</v>
      </c>
      <c r="B7894" s="2" t="s">
        <v>4067</v>
      </c>
      <c r="C7894" s="2" t="s">
        <v>5190</v>
      </c>
      <c r="D7894" s="13" t="n">
        <v>45439</v>
      </c>
      <c r="E7894" s="2" t="s">
        <v>98</v>
      </c>
      <c r="F7894" s="2" t="s">
        <v>123</v>
      </c>
      <c r="G7894" s="2" t="s">
        <v>111</v>
      </c>
    </row>
    <row r="7895" customFormat="false" ht="15" hidden="false" customHeight="false" outlineLevel="0" collapsed="false">
      <c r="A7895" s="2" t="s">
        <v>13061</v>
      </c>
      <c r="B7895" s="2" t="s">
        <v>3294</v>
      </c>
      <c r="C7895" s="2" t="s">
        <v>5168</v>
      </c>
      <c r="D7895" s="13" t="n">
        <v>45794</v>
      </c>
      <c r="E7895" s="2" t="s">
        <v>98</v>
      </c>
      <c r="F7895" s="2" t="s">
        <v>98</v>
      </c>
      <c r="G7895" s="2" t="s">
        <v>109</v>
      </c>
    </row>
    <row r="7896" customFormat="false" ht="15" hidden="false" customHeight="false" outlineLevel="0" collapsed="false">
      <c r="A7896" s="2" t="s">
        <v>13062</v>
      </c>
      <c r="B7896" s="2" t="s">
        <v>214</v>
      </c>
      <c r="C7896" s="2" t="s">
        <v>5164</v>
      </c>
      <c r="D7896" s="13" t="n">
        <v>45900</v>
      </c>
      <c r="E7896" s="2" t="s">
        <v>98</v>
      </c>
      <c r="F7896" s="2" t="s">
        <v>141</v>
      </c>
      <c r="G7896" s="2" t="s">
        <v>142</v>
      </c>
    </row>
    <row r="7897" customFormat="false" ht="15" hidden="false" customHeight="false" outlineLevel="0" collapsed="false">
      <c r="A7897" s="2" t="s">
        <v>13063</v>
      </c>
      <c r="B7897" s="2" t="s">
        <v>1800</v>
      </c>
      <c r="C7897" s="2" t="s">
        <v>5172</v>
      </c>
      <c r="D7897" s="13" t="n">
        <v>45697</v>
      </c>
      <c r="E7897" s="2" t="s">
        <v>119</v>
      </c>
      <c r="F7897" s="2" t="s">
        <v>98</v>
      </c>
      <c r="G7897" s="2" t="s">
        <v>120</v>
      </c>
    </row>
    <row r="7898" customFormat="false" ht="15" hidden="false" customHeight="false" outlineLevel="0" collapsed="false">
      <c r="A7898" s="2" t="s">
        <v>13064</v>
      </c>
      <c r="B7898" s="2" t="s">
        <v>2059</v>
      </c>
      <c r="C7898" s="2" t="s">
        <v>5190</v>
      </c>
      <c r="D7898" s="13" t="n">
        <v>46022</v>
      </c>
      <c r="E7898" s="2" t="s">
        <v>98</v>
      </c>
      <c r="F7898" s="2" t="s">
        <v>139</v>
      </c>
      <c r="G7898" s="2" t="s">
        <v>136</v>
      </c>
    </row>
    <row r="7899" customFormat="false" ht="15" hidden="false" customHeight="false" outlineLevel="0" collapsed="false">
      <c r="A7899" s="2" t="s">
        <v>13065</v>
      </c>
      <c r="B7899" s="2" t="s">
        <v>2069</v>
      </c>
      <c r="C7899" s="2" t="s">
        <v>5166</v>
      </c>
      <c r="D7899" s="13" t="n">
        <v>46054</v>
      </c>
      <c r="E7899" s="2" t="s">
        <v>139</v>
      </c>
      <c r="F7899" s="2" t="s">
        <v>163</v>
      </c>
      <c r="G7899" s="2" t="s">
        <v>142</v>
      </c>
    </row>
    <row r="7900" customFormat="false" ht="15" hidden="false" customHeight="false" outlineLevel="0" collapsed="false">
      <c r="A7900" s="2" t="s">
        <v>13066</v>
      </c>
      <c r="B7900" s="2" t="s">
        <v>2873</v>
      </c>
      <c r="C7900" s="2" t="s">
        <v>5164</v>
      </c>
      <c r="D7900" s="13" t="n">
        <v>45381</v>
      </c>
      <c r="E7900" s="2" t="s">
        <v>98</v>
      </c>
      <c r="F7900" s="2" t="s">
        <v>119</v>
      </c>
      <c r="G7900" s="2" t="s">
        <v>115</v>
      </c>
    </row>
    <row r="7901" customFormat="false" ht="15" hidden="false" customHeight="false" outlineLevel="0" collapsed="false">
      <c r="A7901" s="2" t="s">
        <v>13067</v>
      </c>
      <c r="B7901" s="2" t="s">
        <v>5085</v>
      </c>
      <c r="C7901" s="2" t="s">
        <v>5190</v>
      </c>
      <c r="D7901" s="13" t="n">
        <v>46167</v>
      </c>
      <c r="E7901" s="2" t="s">
        <v>98</v>
      </c>
      <c r="F7901" s="2" t="s">
        <v>98</v>
      </c>
      <c r="G7901" s="2" t="s">
        <v>130</v>
      </c>
    </row>
    <row r="7902" customFormat="false" ht="15" hidden="false" customHeight="false" outlineLevel="0" collapsed="false">
      <c r="A7902" s="2" t="s">
        <v>13068</v>
      </c>
      <c r="B7902" s="2" t="s">
        <v>873</v>
      </c>
      <c r="C7902" s="2" t="s">
        <v>5168</v>
      </c>
      <c r="D7902" s="13" t="n">
        <v>45875</v>
      </c>
      <c r="E7902" s="2" t="s">
        <v>98</v>
      </c>
      <c r="F7902" s="2" t="s">
        <v>98</v>
      </c>
      <c r="G7902" s="2" t="s">
        <v>109</v>
      </c>
    </row>
    <row r="7903" customFormat="false" ht="15" hidden="false" customHeight="false" outlineLevel="0" collapsed="false">
      <c r="A7903" s="2" t="s">
        <v>13069</v>
      </c>
      <c r="B7903" s="2" t="s">
        <v>1920</v>
      </c>
      <c r="C7903" s="2" t="s">
        <v>5164</v>
      </c>
      <c r="D7903" s="13" t="n">
        <v>45723</v>
      </c>
      <c r="E7903" s="2" t="s">
        <v>98</v>
      </c>
      <c r="F7903" s="2" t="s">
        <v>139</v>
      </c>
      <c r="G7903" s="2" t="s">
        <v>99</v>
      </c>
    </row>
    <row r="7904" customFormat="false" ht="15" hidden="false" customHeight="false" outlineLevel="0" collapsed="false">
      <c r="A7904" s="2" t="s">
        <v>13070</v>
      </c>
      <c r="B7904" s="2" t="s">
        <v>4435</v>
      </c>
      <c r="C7904" s="2" t="s">
        <v>5166</v>
      </c>
      <c r="D7904" s="13" t="n">
        <v>45674</v>
      </c>
      <c r="E7904" s="2" t="s">
        <v>108</v>
      </c>
      <c r="F7904" s="2" t="s">
        <v>119</v>
      </c>
      <c r="G7904" s="2" t="s">
        <v>111</v>
      </c>
    </row>
    <row r="7905" customFormat="false" ht="15" hidden="false" customHeight="false" outlineLevel="0" collapsed="false">
      <c r="A7905" s="2" t="s">
        <v>13071</v>
      </c>
      <c r="B7905" s="2" t="s">
        <v>2119</v>
      </c>
      <c r="C7905" s="2" t="s">
        <v>5168</v>
      </c>
      <c r="D7905" s="13" t="n">
        <v>45714</v>
      </c>
      <c r="E7905" s="2" t="s">
        <v>98</v>
      </c>
      <c r="F7905" s="2" t="s">
        <v>98</v>
      </c>
      <c r="G7905" s="2" t="s">
        <v>130</v>
      </c>
    </row>
    <row r="7906" customFormat="false" ht="15" hidden="false" customHeight="false" outlineLevel="0" collapsed="false">
      <c r="A7906" s="2" t="s">
        <v>13072</v>
      </c>
      <c r="B7906" s="2" t="s">
        <v>4400</v>
      </c>
      <c r="C7906" s="2" t="s">
        <v>5172</v>
      </c>
      <c r="D7906" s="13" t="n">
        <v>45880</v>
      </c>
      <c r="E7906" s="2" t="s">
        <v>108</v>
      </c>
      <c r="F7906" s="2" t="s">
        <v>98</v>
      </c>
      <c r="G7906" s="2" t="s">
        <v>99</v>
      </c>
    </row>
    <row r="7907" customFormat="false" ht="15" hidden="false" customHeight="false" outlineLevel="0" collapsed="false">
      <c r="A7907" s="2" t="s">
        <v>13073</v>
      </c>
      <c r="B7907" s="2" t="s">
        <v>4064</v>
      </c>
      <c r="C7907" s="2" t="s">
        <v>5166</v>
      </c>
      <c r="D7907" s="13" t="n">
        <v>45996</v>
      </c>
      <c r="E7907" s="2" t="s">
        <v>119</v>
      </c>
      <c r="F7907" s="2" t="s">
        <v>165</v>
      </c>
      <c r="G7907" s="2" t="s">
        <v>133</v>
      </c>
    </row>
    <row r="7908" customFormat="false" ht="15" hidden="false" customHeight="false" outlineLevel="0" collapsed="false">
      <c r="A7908" s="2" t="s">
        <v>13074</v>
      </c>
      <c r="B7908" s="2" t="s">
        <v>2323</v>
      </c>
      <c r="C7908" s="2" t="s">
        <v>5168</v>
      </c>
      <c r="D7908" s="13" t="n">
        <v>45800</v>
      </c>
      <c r="E7908" s="2" t="s">
        <v>98</v>
      </c>
      <c r="F7908" s="2" t="s">
        <v>98</v>
      </c>
      <c r="G7908" s="2" t="s">
        <v>124</v>
      </c>
    </row>
    <row r="7909" customFormat="false" ht="15" hidden="false" customHeight="false" outlineLevel="0" collapsed="false">
      <c r="A7909" s="2" t="s">
        <v>13075</v>
      </c>
      <c r="B7909" s="2" t="s">
        <v>2063</v>
      </c>
      <c r="C7909" s="2" t="s">
        <v>5166</v>
      </c>
      <c r="D7909" s="13" t="n">
        <v>45964</v>
      </c>
      <c r="E7909" s="2" t="s">
        <v>114</v>
      </c>
      <c r="F7909" s="2" t="s">
        <v>119</v>
      </c>
      <c r="G7909" s="2" t="s">
        <v>142</v>
      </c>
    </row>
    <row r="7910" customFormat="false" ht="15" hidden="false" customHeight="false" outlineLevel="0" collapsed="false">
      <c r="A7910" s="2" t="s">
        <v>13076</v>
      </c>
      <c r="B7910" s="2" t="s">
        <v>2966</v>
      </c>
      <c r="C7910" s="2" t="s">
        <v>5166</v>
      </c>
      <c r="D7910" s="13" t="n">
        <v>45651</v>
      </c>
      <c r="E7910" s="2" t="s">
        <v>128</v>
      </c>
      <c r="F7910" s="2" t="s">
        <v>141</v>
      </c>
      <c r="G7910" s="2" t="s">
        <v>109</v>
      </c>
    </row>
    <row r="7911" customFormat="false" ht="15" hidden="false" customHeight="false" outlineLevel="0" collapsed="false">
      <c r="A7911" s="2" t="s">
        <v>13077</v>
      </c>
      <c r="B7911" s="2" t="s">
        <v>1694</v>
      </c>
      <c r="C7911" s="2" t="s">
        <v>5190</v>
      </c>
      <c r="D7911" s="13" t="n">
        <v>45783</v>
      </c>
      <c r="E7911" s="2" t="s">
        <v>98</v>
      </c>
      <c r="F7911" s="2" t="s">
        <v>114</v>
      </c>
      <c r="G7911" s="2" t="s">
        <v>136</v>
      </c>
    </row>
    <row r="7912" customFormat="false" ht="15" hidden="false" customHeight="false" outlineLevel="0" collapsed="false">
      <c r="A7912" s="2" t="s">
        <v>13078</v>
      </c>
      <c r="B7912" s="2" t="s">
        <v>2338</v>
      </c>
      <c r="C7912" s="2" t="s">
        <v>5190</v>
      </c>
      <c r="D7912" s="13" t="n">
        <v>46090</v>
      </c>
      <c r="E7912" s="2" t="s">
        <v>98</v>
      </c>
      <c r="F7912" s="2" t="s">
        <v>108</v>
      </c>
      <c r="G7912" s="2" t="s">
        <v>111</v>
      </c>
    </row>
    <row r="7913" customFormat="false" ht="15" hidden="false" customHeight="false" outlineLevel="0" collapsed="false">
      <c r="A7913" s="2" t="s">
        <v>13079</v>
      </c>
      <c r="B7913" s="2" t="s">
        <v>1763</v>
      </c>
      <c r="C7913" s="2" t="s">
        <v>5172</v>
      </c>
      <c r="D7913" s="13" t="n">
        <v>45490</v>
      </c>
      <c r="E7913" s="2" t="s">
        <v>119</v>
      </c>
      <c r="F7913" s="2" t="s">
        <v>98</v>
      </c>
      <c r="G7913" s="2" t="s">
        <v>133</v>
      </c>
    </row>
    <row r="7914" customFormat="false" ht="15" hidden="false" customHeight="false" outlineLevel="0" collapsed="false">
      <c r="A7914" s="2" t="s">
        <v>13080</v>
      </c>
      <c r="B7914" s="2" t="s">
        <v>3565</v>
      </c>
      <c r="C7914" s="2" t="s">
        <v>5172</v>
      </c>
      <c r="D7914" s="13" t="n">
        <v>45836</v>
      </c>
      <c r="E7914" s="2" t="s">
        <v>128</v>
      </c>
      <c r="F7914" s="2" t="s">
        <v>98</v>
      </c>
      <c r="G7914" s="2" t="s">
        <v>120</v>
      </c>
    </row>
    <row r="7915" customFormat="false" ht="15" hidden="false" customHeight="false" outlineLevel="0" collapsed="false">
      <c r="A7915" s="2" t="s">
        <v>13081</v>
      </c>
      <c r="B7915" s="2" t="s">
        <v>1184</v>
      </c>
      <c r="C7915" s="2" t="s">
        <v>5164</v>
      </c>
      <c r="D7915" s="13" t="n">
        <v>45814</v>
      </c>
      <c r="E7915" s="2" t="s">
        <v>98</v>
      </c>
      <c r="F7915" s="2" t="s">
        <v>114</v>
      </c>
      <c r="G7915" s="2" t="s">
        <v>115</v>
      </c>
    </row>
    <row r="7916" customFormat="false" ht="15" hidden="false" customHeight="false" outlineLevel="0" collapsed="false">
      <c r="A7916" s="2" t="s">
        <v>13082</v>
      </c>
      <c r="B7916" s="2" t="s">
        <v>4970</v>
      </c>
      <c r="C7916" s="2" t="s">
        <v>5172</v>
      </c>
      <c r="D7916" s="13" t="n">
        <v>46104</v>
      </c>
      <c r="E7916" s="2" t="s">
        <v>98</v>
      </c>
      <c r="F7916" s="2" t="s">
        <v>98</v>
      </c>
      <c r="G7916" s="2" t="s">
        <v>124</v>
      </c>
    </row>
    <row r="7917" customFormat="false" ht="15" hidden="false" customHeight="false" outlineLevel="0" collapsed="false">
      <c r="A7917" s="2" t="s">
        <v>13083</v>
      </c>
      <c r="B7917" s="2" t="s">
        <v>5139</v>
      </c>
      <c r="C7917" s="2" t="s">
        <v>5172</v>
      </c>
      <c r="D7917" s="13" t="n">
        <v>45638</v>
      </c>
      <c r="E7917" s="2" t="s">
        <v>98</v>
      </c>
      <c r="F7917" s="2" t="s">
        <v>98</v>
      </c>
      <c r="G7917" s="2" t="s">
        <v>111</v>
      </c>
    </row>
    <row r="7918" customFormat="false" ht="15" hidden="false" customHeight="false" outlineLevel="0" collapsed="false">
      <c r="A7918" s="2" t="s">
        <v>13084</v>
      </c>
      <c r="B7918" s="2" t="s">
        <v>449</v>
      </c>
      <c r="C7918" s="2" t="s">
        <v>5190</v>
      </c>
      <c r="D7918" s="13" t="n">
        <v>45659</v>
      </c>
      <c r="E7918" s="2" t="s">
        <v>98</v>
      </c>
      <c r="F7918" s="2" t="s">
        <v>165</v>
      </c>
      <c r="G7918" s="2" t="s">
        <v>99</v>
      </c>
    </row>
    <row r="7919" customFormat="false" ht="15" hidden="false" customHeight="false" outlineLevel="0" collapsed="false">
      <c r="A7919" s="2" t="s">
        <v>13085</v>
      </c>
      <c r="B7919" s="2" t="s">
        <v>627</v>
      </c>
      <c r="C7919" s="2" t="s">
        <v>5168</v>
      </c>
      <c r="D7919" s="13" t="n">
        <v>45972</v>
      </c>
      <c r="E7919" s="2" t="s">
        <v>139</v>
      </c>
      <c r="F7919" s="2" t="s">
        <v>98</v>
      </c>
      <c r="G7919" s="2" t="s">
        <v>111</v>
      </c>
    </row>
    <row r="7920" customFormat="false" ht="15" hidden="false" customHeight="false" outlineLevel="0" collapsed="false">
      <c r="A7920" s="2" t="s">
        <v>13086</v>
      </c>
      <c r="B7920" s="2" t="s">
        <v>1144</v>
      </c>
      <c r="C7920" s="2" t="s">
        <v>5168</v>
      </c>
      <c r="D7920" s="13" t="n">
        <v>45660</v>
      </c>
      <c r="E7920" s="2" t="s">
        <v>119</v>
      </c>
      <c r="F7920" s="2" t="s">
        <v>98</v>
      </c>
      <c r="G7920" s="2" t="s">
        <v>142</v>
      </c>
    </row>
    <row r="7921" customFormat="false" ht="15" hidden="false" customHeight="false" outlineLevel="0" collapsed="false">
      <c r="A7921" s="2" t="s">
        <v>13087</v>
      </c>
      <c r="B7921" s="2" t="s">
        <v>2796</v>
      </c>
      <c r="C7921" s="2" t="s">
        <v>5166</v>
      </c>
      <c r="D7921" s="13" t="n">
        <v>45898</v>
      </c>
      <c r="E7921" s="2" t="s">
        <v>98</v>
      </c>
      <c r="F7921" s="2" t="s">
        <v>119</v>
      </c>
      <c r="G7921" s="2" t="s">
        <v>142</v>
      </c>
    </row>
    <row r="7922" customFormat="false" ht="15" hidden="false" customHeight="false" outlineLevel="0" collapsed="false">
      <c r="A7922" s="2" t="s">
        <v>13088</v>
      </c>
      <c r="B7922" s="2" t="s">
        <v>2852</v>
      </c>
      <c r="C7922" s="2" t="s">
        <v>5190</v>
      </c>
      <c r="D7922" s="13" t="n">
        <v>45854</v>
      </c>
      <c r="E7922" s="2" t="s">
        <v>98</v>
      </c>
      <c r="F7922" s="2" t="s">
        <v>119</v>
      </c>
      <c r="G7922" s="2" t="s">
        <v>124</v>
      </c>
    </row>
    <row r="7923" customFormat="false" ht="15" hidden="false" customHeight="false" outlineLevel="0" collapsed="false">
      <c r="A7923" s="2" t="s">
        <v>13089</v>
      </c>
      <c r="B7923" s="2" t="s">
        <v>692</v>
      </c>
      <c r="C7923" s="2" t="s">
        <v>5172</v>
      </c>
      <c r="D7923" s="13" t="n">
        <v>46041</v>
      </c>
      <c r="E7923" s="2" t="s">
        <v>119</v>
      </c>
      <c r="F7923" s="2" t="s">
        <v>98</v>
      </c>
      <c r="G7923" s="2" t="s">
        <v>99</v>
      </c>
    </row>
    <row r="7924" customFormat="false" ht="15" hidden="false" customHeight="false" outlineLevel="0" collapsed="false">
      <c r="A7924" s="2" t="s">
        <v>13090</v>
      </c>
      <c r="B7924" s="2" t="s">
        <v>735</v>
      </c>
      <c r="C7924" s="2" t="s">
        <v>5166</v>
      </c>
      <c r="D7924" s="13" t="n">
        <v>45699</v>
      </c>
      <c r="E7924" s="2" t="s">
        <v>145</v>
      </c>
      <c r="F7924" s="2" t="s">
        <v>128</v>
      </c>
      <c r="G7924" s="2" t="s">
        <v>142</v>
      </c>
    </row>
    <row r="7925" customFormat="false" ht="15" hidden="false" customHeight="false" outlineLevel="0" collapsed="false">
      <c r="A7925" s="2" t="s">
        <v>13091</v>
      </c>
      <c r="B7925" s="2" t="s">
        <v>2204</v>
      </c>
      <c r="C7925" s="2" t="s">
        <v>5168</v>
      </c>
      <c r="D7925" s="13" t="n">
        <v>45979</v>
      </c>
      <c r="E7925" s="2" t="s">
        <v>119</v>
      </c>
      <c r="F7925" s="2" t="s">
        <v>98</v>
      </c>
      <c r="G7925" s="2" t="s">
        <v>111</v>
      </c>
    </row>
    <row r="7926" customFormat="false" ht="15" hidden="false" customHeight="false" outlineLevel="0" collapsed="false">
      <c r="A7926" s="2" t="s">
        <v>13092</v>
      </c>
      <c r="B7926" s="2" t="s">
        <v>4620</v>
      </c>
      <c r="C7926" s="2" t="s">
        <v>5166</v>
      </c>
      <c r="D7926" s="13" t="n">
        <v>45934</v>
      </c>
      <c r="E7926" s="2" t="s">
        <v>145</v>
      </c>
      <c r="F7926" s="2" t="s">
        <v>108</v>
      </c>
      <c r="G7926" s="2" t="s">
        <v>133</v>
      </c>
    </row>
    <row r="7927" customFormat="false" ht="15" hidden="false" customHeight="false" outlineLevel="0" collapsed="false">
      <c r="A7927" s="2" t="s">
        <v>13093</v>
      </c>
      <c r="B7927" s="2" t="s">
        <v>3241</v>
      </c>
      <c r="C7927" s="2" t="s">
        <v>5166</v>
      </c>
      <c r="D7927" s="13" t="n">
        <v>45945</v>
      </c>
      <c r="E7927" s="2" t="s">
        <v>139</v>
      </c>
      <c r="F7927" s="2" t="s">
        <v>119</v>
      </c>
      <c r="G7927" s="2" t="s">
        <v>136</v>
      </c>
    </row>
    <row r="7928" customFormat="false" ht="15" hidden="false" customHeight="false" outlineLevel="0" collapsed="false">
      <c r="A7928" s="2" t="s">
        <v>13094</v>
      </c>
      <c r="B7928" s="2" t="s">
        <v>4136</v>
      </c>
      <c r="C7928" s="2" t="s">
        <v>5166</v>
      </c>
      <c r="D7928" s="13" t="n">
        <v>46160</v>
      </c>
      <c r="E7928" s="2" t="s">
        <v>108</v>
      </c>
      <c r="F7928" s="2" t="s">
        <v>104</v>
      </c>
      <c r="G7928" s="2" t="s">
        <v>99</v>
      </c>
    </row>
    <row r="7929" customFormat="false" ht="15" hidden="false" customHeight="false" outlineLevel="0" collapsed="false">
      <c r="A7929" s="2" t="s">
        <v>13095</v>
      </c>
      <c r="B7929" s="2" t="s">
        <v>5125</v>
      </c>
      <c r="C7929" s="2" t="s">
        <v>5172</v>
      </c>
      <c r="D7929" s="13" t="n">
        <v>45922</v>
      </c>
      <c r="E7929" s="2" t="s">
        <v>98</v>
      </c>
      <c r="F7929" s="2" t="s">
        <v>98</v>
      </c>
      <c r="G7929" s="2" t="s">
        <v>115</v>
      </c>
    </row>
    <row r="7930" customFormat="false" ht="15" hidden="false" customHeight="false" outlineLevel="0" collapsed="false">
      <c r="A7930" s="2" t="s">
        <v>13096</v>
      </c>
      <c r="B7930" s="2" t="s">
        <v>2579</v>
      </c>
      <c r="C7930" s="2" t="s">
        <v>5164</v>
      </c>
      <c r="D7930" s="13" t="n">
        <v>46206</v>
      </c>
      <c r="E7930" s="2" t="s">
        <v>98</v>
      </c>
      <c r="F7930" s="2" t="s">
        <v>139</v>
      </c>
      <c r="G7930" s="2" t="s">
        <v>130</v>
      </c>
    </row>
    <row r="7931" customFormat="false" ht="15" hidden="false" customHeight="false" outlineLevel="0" collapsed="false">
      <c r="A7931" s="2" t="s">
        <v>13097</v>
      </c>
      <c r="B7931" s="2" t="s">
        <v>1921</v>
      </c>
      <c r="C7931" s="2" t="s">
        <v>5190</v>
      </c>
      <c r="D7931" s="13" t="n">
        <v>46123</v>
      </c>
      <c r="E7931" s="2" t="s">
        <v>98</v>
      </c>
      <c r="F7931" s="2" t="s">
        <v>139</v>
      </c>
      <c r="G7931" s="2" t="s">
        <v>124</v>
      </c>
    </row>
    <row r="7932" customFormat="false" ht="15" hidden="false" customHeight="false" outlineLevel="0" collapsed="false">
      <c r="A7932" s="2" t="s">
        <v>13098</v>
      </c>
      <c r="B7932" s="2" t="s">
        <v>4966</v>
      </c>
      <c r="C7932" s="2" t="s">
        <v>5190</v>
      </c>
      <c r="D7932" s="13" t="n">
        <v>45953</v>
      </c>
      <c r="E7932" s="2" t="s">
        <v>98</v>
      </c>
      <c r="F7932" s="2" t="s">
        <v>98</v>
      </c>
      <c r="G7932" s="2" t="s">
        <v>99</v>
      </c>
    </row>
    <row r="7933" customFormat="false" ht="15" hidden="false" customHeight="false" outlineLevel="0" collapsed="false">
      <c r="A7933" s="2" t="s">
        <v>13099</v>
      </c>
      <c r="B7933" s="2" t="s">
        <v>5103</v>
      </c>
      <c r="C7933" s="2" t="s">
        <v>5164</v>
      </c>
      <c r="D7933" s="13" t="n">
        <v>45373</v>
      </c>
      <c r="E7933" s="2" t="s">
        <v>98</v>
      </c>
      <c r="F7933" s="2" t="s">
        <v>98</v>
      </c>
      <c r="G7933" s="2" t="s">
        <v>111</v>
      </c>
    </row>
    <row r="7934" customFormat="false" ht="15" hidden="false" customHeight="false" outlineLevel="0" collapsed="false">
      <c r="A7934" s="2" t="s">
        <v>13100</v>
      </c>
      <c r="B7934" s="2" t="s">
        <v>4324</v>
      </c>
      <c r="C7934" s="2" t="s">
        <v>5168</v>
      </c>
      <c r="D7934" s="13" t="n">
        <v>45765</v>
      </c>
      <c r="E7934" s="2" t="s">
        <v>98</v>
      </c>
      <c r="F7934" s="2" t="s">
        <v>98</v>
      </c>
      <c r="G7934" s="2" t="s">
        <v>111</v>
      </c>
    </row>
    <row r="7935" customFormat="false" ht="15" hidden="false" customHeight="false" outlineLevel="0" collapsed="false">
      <c r="A7935" s="2" t="s">
        <v>13101</v>
      </c>
      <c r="B7935" s="2" t="s">
        <v>4411</v>
      </c>
      <c r="C7935" s="2" t="s">
        <v>5164</v>
      </c>
      <c r="D7935" s="13" t="n">
        <v>45723</v>
      </c>
      <c r="E7935" s="2" t="s">
        <v>98</v>
      </c>
      <c r="F7935" s="2" t="s">
        <v>128</v>
      </c>
      <c r="G7935" s="2" t="s">
        <v>120</v>
      </c>
    </row>
    <row r="7936" customFormat="false" ht="15" hidden="false" customHeight="false" outlineLevel="0" collapsed="false">
      <c r="A7936" s="2" t="s">
        <v>13102</v>
      </c>
      <c r="B7936" s="2" t="s">
        <v>1605</v>
      </c>
      <c r="C7936" s="2" t="s">
        <v>5164</v>
      </c>
      <c r="D7936" s="13" t="n">
        <v>45633</v>
      </c>
      <c r="E7936" s="2" t="s">
        <v>98</v>
      </c>
      <c r="F7936" s="2" t="s">
        <v>139</v>
      </c>
      <c r="G7936" s="2" t="s">
        <v>115</v>
      </c>
    </row>
    <row r="7937" customFormat="false" ht="15" hidden="false" customHeight="false" outlineLevel="0" collapsed="false">
      <c r="A7937" s="2" t="s">
        <v>13103</v>
      </c>
      <c r="B7937" s="2" t="s">
        <v>3050</v>
      </c>
      <c r="C7937" s="2" t="s">
        <v>5164</v>
      </c>
      <c r="D7937" s="13" t="n">
        <v>45506</v>
      </c>
      <c r="E7937" s="2" t="s">
        <v>98</v>
      </c>
      <c r="F7937" s="2" t="s">
        <v>145</v>
      </c>
      <c r="G7937" s="2" t="s">
        <v>109</v>
      </c>
    </row>
    <row r="7938" customFormat="false" ht="15" hidden="false" customHeight="false" outlineLevel="0" collapsed="false">
      <c r="A7938" s="2" t="s">
        <v>13104</v>
      </c>
      <c r="B7938" s="2" t="s">
        <v>785</v>
      </c>
      <c r="C7938" s="2" t="s">
        <v>5190</v>
      </c>
      <c r="D7938" s="13" t="n">
        <v>45781</v>
      </c>
      <c r="E7938" s="2" t="s">
        <v>98</v>
      </c>
      <c r="F7938" s="2" t="s">
        <v>98</v>
      </c>
      <c r="G7938" s="2" t="s">
        <v>124</v>
      </c>
    </row>
    <row r="7939" customFormat="false" ht="15" hidden="false" customHeight="false" outlineLevel="0" collapsed="false">
      <c r="A7939" s="2" t="s">
        <v>13105</v>
      </c>
      <c r="B7939" s="2" t="s">
        <v>3929</v>
      </c>
      <c r="C7939" s="2" t="s">
        <v>5190</v>
      </c>
      <c r="D7939" s="13" t="n">
        <v>45521</v>
      </c>
      <c r="E7939" s="2" t="s">
        <v>98</v>
      </c>
      <c r="F7939" s="2" t="s">
        <v>119</v>
      </c>
      <c r="G7939" s="2" t="s">
        <v>120</v>
      </c>
    </row>
    <row r="7940" customFormat="false" ht="15" hidden="false" customHeight="false" outlineLevel="0" collapsed="false">
      <c r="A7940" s="2" t="s">
        <v>13106</v>
      </c>
      <c r="B7940" s="2" t="s">
        <v>1188</v>
      </c>
      <c r="C7940" s="2" t="s">
        <v>5164</v>
      </c>
      <c r="D7940" s="13" t="n">
        <v>45699</v>
      </c>
      <c r="E7940" s="2" t="s">
        <v>98</v>
      </c>
      <c r="F7940" s="2" t="s">
        <v>141</v>
      </c>
      <c r="G7940" s="2" t="s">
        <v>109</v>
      </c>
    </row>
    <row r="7941" customFormat="false" ht="15" hidden="false" customHeight="false" outlineLevel="0" collapsed="false">
      <c r="A7941" s="2" t="s">
        <v>13107</v>
      </c>
      <c r="B7941" s="2" t="s">
        <v>4971</v>
      </c>
      <c r="C7941" s="2" t="s">
        <v>5164</v>
      </c>
      <c r="D7941" s="13" t="n">
        <v>46129</v>
      </c>
      <c r="E7941" s="2" t="s">
        <v>98</v>
      </c>
      <c r="F7941" s="2" t="s">
        <v>98</v>
      </c>
      <c r="G7941" s="2" t="s">
        <v>136</v>
      </c>
    </row>
    <row r="7942" customFormat="false" ht="15" hidden="false" customHeight="false" outlineLevel="0" collapsed="false">
      <c r="A7942" s="2" t="s">
        <v>13108</v>
      </c>
      <c r="B7942" s="2" t="s">
        <v>1065</v>
      </c>
      <c r="C7942" s="2" t="s">
        <v>5166</v>
      </c>
      <c r="D7942" s="13" t="n">
        <v>45666</v>
      </c>
      <c r="E7942" s="2" t="s">
        <v>163</v>
      </c>
      <c r="F7942" s="2" t="s">
        <v>165</v>
      </c>
      <c r="G7942" s="2" t="s">
        <v>111</v>
      </c>
    </row>
    <row r="7943" customFormat="false" ht="15" hidden="false" customHeight="false" outlineLevel="0" collapsed="false">
      <c r="A7943" s="2" t="s">
        <v>13109</v>
      </c>
      <c r="B7943" s="2" t="s">
        <v>4033</v>
      </c>
      <c r="C7943" s="2" t="s">
        <v>5190</v>
      </c>
      <c r="D7943" s="13" t="n">
        <v>45615</v>
      </c>
      <c r="E7943" s="2" t="s">
        <v>98</v>
      </c>
      <c r="F7943" s="2" t="s">
        <v>145</v>
      </c>
      <c r="G7943" s="2" t="s">
        <v>124</v>
      </c>
    </row>
    <row r="7944" customFormat="false" ht="15" hidden="false" customHeight="false" outlineLevel="0" collapsed="false">
      <c r="A7944" s="2" t="s">
        <v>13110</v>
      </c>
      <c r="B7944" s="2" t="s">
        <v>4736</v>
      </c>
      <c r="C7944" s="2" t="s">
        <v>5168</v>
      </c>
      <c r="D7944" s="13" t="n">
        <v>45974</v>
      </c>
      <c r="E7944" s="2" t="s">
        <v>145</v>
      </c>
      <c r="F7944" s="2" t="s">
        <v>98</v>
      </c>
      <c r="G7944" s="2" t="s">
        <v>99</v>
      </c>
    </row>
    <row r="7945" customFormat="false" ht="15" hidden="false" customHeight="false" outlineLevel="0" collapsed="false">
      <c r="A7945" s="2" t="s">
        <v>13111</v>
      </c>
      <c r="B7945" s="2" t="s">
        <v>4849</v>
      </c>
      <c r="C7945" s="2" t="s">
        <v>5164</v>
      </c>
      <c r="D7945" s="13" t="n">
        <v>45620</v>
      </c>
      <c r="E7945" s="2" t="s">
        <v>98</v>
      </c>
      <c r="F7945" s="2" t="s">
        <v>123</v>
      </c>
      <c r="G7945" s="2" t="s">
        <v>130</v>
      </c>
    </row>
    <row r="7946" customFormat="false" ht="15" hidden="false" customHeight="false" outlineLevel="0" collapsed="false">
      <c r="A7946" s="2" t="s">
        <v>13112</v>
      </c>
      <c r="B7946" s="2" t="s">
        <v>1276</v>
      </c>
      <c r="C7946" s="2" t="s">
        <v>5166</v>
      </c>
      <c r="D7946" s="13" t="n">
        <v>45903</v>
      </c>
      <c r="E7946" s="2" t="s">
        <v>141</v>
      </c>
      <c r="F7946" s="2" t="s">
        <v>139</v>
      </c>
      <c r="G7946" s="2" t="s">
        <v>109</v>
      </c>
    </row>
    <row r="7947" customFormat="false" ht="15" hidden="false" customHeight="false" outlineLevel="0" collapsed="false">
      <c r="A7947" s="2" t="s">
        <v>13113</v>
      </c>
      <c r="B7947" s="2" t="s">
        <v>247</v>
      </c>
      <c r="C7947" s="2" t="s">
        <v>5190</v>
      </c>
      <c r="D7947" s="13" t="n">
        <v>46203</v>
      </c>
      <c r="E7947" s="2" t="s">
        <v>98</v>
      </c>
      <c r="F7947" s="2" t="s">
        <v>119</v>
      </c>
      <c r="G7947" s="2" t="s">
        <v>109</v>
      </c>
    </row>
    <row r="7948" customFormat="false" ht="15" hidden="false" customHeight="false" outlineLevel="0" collapsed="false">
      <c r="A7948" s="2" t="s">
        <v>13114</v>
      </c>
      <c r="B7948" s="2" t="s">
        <v>2819</v>
      </c>
      <c r="C7948" s="2" t="s">
        <v>5190</v>
      </c>
      <c r="D7948" s="13" t="n">
        <v>45775</v>
      </c>
      <c r="E7948" s="2" t="s">
        <v>98</v>
      </c>
      <c r="F7948" s="2" t="s">
        <v>141</v>
      </c>
      <c r="G7948" s="2" t="s">
        <v>111</v>
      </c>
    </row>
    <row r="7949" customFormat="false" ht="15" hidden="false" customHeight="false" outlineLevel="0" collapsed="false">
      <c r="A7949" s="2" t="s">
        <v>13115</v>
      </c>
      <c r="B7949" s="2" t="s">
        <v>3751</v>
      </c>
      <c r="C7949" s="2" t="s">
        <v>5164</v>
      </c>
      <c r="D7949" s="13" t="n">
        <v>46148</v>
      </c>
      <c r="E7949" s="2" t="s">
        <v>98</v>
      </c>
      <c r="F7949" s="2" t="s">
        <v>98</v>
      </c>
      <c r="G7949" s="2" t="s">
        <v>142</v>
      </c>
    </row>
    <row r="7950" customFormat="false" ht="15" hidden="false" customHeight="false" outlineLevel="0" collapsed="false">
      <c r="A7950" s="2" t="s">
        <v>13116</v>
      </c>
      <c r="B7950" s="2" t="s">
        <v>3853</v>
      </c>
      <c r="C7950" s="2" t="s">
        <v>5168</v>
      </c>
      <c r="D7950" s="13" t="n">
        <v>45958</v>
      </c>
      <c r="E7950" s="2" t="s">
        <v>98</v>
      </c>
      <c r="F7950" s="2" t="s">
        <v>98</v>
      </c>
      <c r="G7950" s="2" t="s">
        <v>111</v>
      </c>
    </row>
    <row r="7951" customFormat="false" ht="15" hidden="false" customHeight="false" outlineLevel="0" collapsed="false">
      <c r="A7951" s="2" t="s">
        <v>13117</v>
      </c>
      <c r="B7951" s="2" t="s">
        <v>2038</v>
      </c>
      <c r="C7951" s="2" t="s">
        <v>5164</v>
      </c>
      <c r="D7951" s="13" t="n">
        <v>45325</v>
      </c>
      <c r="E7951" s="2" t="s">
        <v>98</v>
      </c>
      <c r="F7951" s="2" t="s">
        <v>98</v>
      </c>
      <c r="G7951" s="2" t="s">
        <v>136</v>
      </c>
    </row>
    <row r="7952" customFormat="false" ht="15" hidden="false" customHeight="false" outlineLevel="0" collapsed="false">
      <c r="A7952" s="2" t="s">
        <v>13118</v>
      </c>
      <c r="B7952" s="2" t="s">
        <v>4440</v>
      </c>
      <c r="C7952" s="2" t="s">
        <v>5190</v>
      </c>
      <c r="D7952" s="13" t="n">
        <v>45984</v>
      </c>
      <c r="E7952" s="2" t="s">
        <v>98</v>
      </c>
      <c r="F7952" s="2" t="s">
        <v>119</v>
      </c>
      <c r="G7952" s="2" t="s">
        <v>124</v>
      </c>
    </row>
    <row r="7953" customFormat="false" ht="15" hidden="false" customHeight="false" outlineLevel="0" collapsed="false">
      <c r="A7953" s="2" t="s">
        <v>13119</v>
      </c>
      <c r="B7953" s="2" t="s">
        <v>5031</v>
      </c>
      <c r="C7953" s="2" t="s">
        <v>5190</v>
      </c>
      <c r="D7953" s="13" t="n">
        <v>45497</v>
      </c>
      <c r="E7953" s="2" t="s">
        <v>98</v>
      </c>
      <c r="F7953" s="2" t="s">
        <v>98</v>
      </c>
      <c r="G7953" s="2" t="s">
        <v>115</v>
      </c>
    </row>
    <row r="7954" customFormat="false" ht="15" hidden="false" customHeight="false" outlineLevel="0" collapsed="false">
      <c r="A7954" s="2" t="s">
        <v>13120</v>
      </c>
      <c r="B7954" s="2" t="s">
        <v>1691</v>
      </c>
      <c r="C7954" s="2" t="s">
        <v>5164</v>
      </c>
      <c r="D7954" s="13" t="n">
        <v>45803</v>
      </c>
      <c r="E7954" s="2" t="s">
        <v>98</v>
      </c>
      <c r="F7954" s="2" t="s">
        <v>128</v>
      </c>
      <c r="G7954" s="2" t="s">
        <v>124</v>
      </c>
    </row>
    <row r="7955" customFormat="false" ht="15" hidden="false" customHeight="false" outlineLevel="0" collapsed="false">
      <c r="A7955" s="2" t="s">
        <v>13121</v>
      </c>
      <c r="B7955" s="2" t="s">
        <v>3205</v>
      </c>
      <c r="C7955" s="2" t="s">
        <v>5168</v>
      </c>
      <c r="D7955" s="13" t="n">
        <v>45694</v>
      </c>
      <c r="E7955" s="2" t="s">
        <v>165</v>
      </c>
      <c r="F7955" s="2" t="s">
        <v>98</v>
      </c>
      <c r="G7955" s="2" t="s">
        <v>133</v>
      </c>
    </row>
    <row r="7956" customFormat="false" ht="15" hidden="false" customHeight="false" outlineLevel="0" collapsed="false">
      <c r="A7956" s="2" t="s">
        <v>13122</v>
      </c>
      <c r="B7956" s="2" t="s">
        <v>2866</v>
      </c>
      <c r="C7956" s="2" t="s">
        <v>5164</v>
      </c>
      <c r="D7956" s="13" t="n">
        <v>45802</v>
      </c>
      <c r="E7956" s="2" t="s">
        <v>98</v>
      </c>
      <c r="F7956" s="2" t="s">
        <v>165</v>
      </c>
      <c r="G7956" s="2" t="s">
        <v>130</v>
      </c>
    </row>
    <row r="7957" customFormat="false" ht="15" hidden="false" customHeight="false" outlineLevel="0" collapsed="false">
      <c r="A7957" s="2" t="s">
        <v>13123</v>
      </c>
      <c r="B7957" s="2" t="s">
        <v>5105</v>
      </c>
      <c r="C7957" s="2" t="s">
        <v>5172</v>
      </c>
      <c r="D7957" s="13" t="n">
        <v>45799</v>
      </c>
      <c r="E7957" s="2" t="s">
        <v>98</v>
      </c>
      <c r="F7957" s="2" t="s">
        <v>98</v>
      </c>
      <c r="G7957" s="2" t="s">
        <v>115</v>
      </c>
    </row>
    <row r="7958" customFormat="false" ht="15" hidden="false" customHeight="false" outlineLevel="0" collapsed="false">
      <c r="A7958" s="2" t="s">
        <v>13124</v>
      </c>
      <c r="B7958" s="2" t="s">
        <v>1290</v>
      </c>
      <c r="C7958" s="2" t="s">
        <v>5164</v>
      </c>
      <c r="D7958" s="13" t="n">
        <v>46070</v>
      </c>
      <c r="E7958" s="2" t="s">
        <v>98</v>
      </c>
      <c r="F7958" s="2" t="s">
        <v>119</v>
      </c>
      <c r="G7958" s="2" t="s">
        <v>109</v>
      </c>
    </row>
    <row r="7959" customFormat="false" ht="15" hidden="false" customHeight="false" outlineLevel="0" collapsed="false">
      <c r="A7959" s="2" t="s">
        <v>13125</v>
      </c>
      <c r="B7959" s="2" t="s">
        <v>5042</v>
      </c>
      <c r="C7959" s="2" t="s">
        <v>5190</v>
      </c>
      <c r="D7959" s="13" t="n">
        <v>45754</v>
      </c>
      <c r="E7959" s="2" t="s">
        <v>98</v>
      </c>
      <c r="F7959" s="2" t="s">
        <v>98</v>
      </c>
      <c r="G7959" s="2" t="s">
        <v>109</v>
      </c>
    </row>
    <row r="7960" customFormat="false" ht="15" hidden="false" customHeight="false" outlineLevel="0" collapsed="false">
      <c r="A7960" s="2" t="s">
        <v>13126</v>
      </c>
      <c r="B7960" s="2" t="s">
        <v>3615</v>
      </c>
      <c r="C7960" s="2" t="s">
        <v>5164</v>
      </c>
      <c r="D7960" s="13" t="n">
        <v>45967</v>
      </c>
      <c r="E7960" s="2" t="s">
        <v>98</v>
      </c>
      <c r="F7960" s="2" t="s">
        <v>119</v>
      </c>
      <c r="G7960" s="2" t="s">
        <v>120</v>
      </c>
    </row>
    <row r="7961" customFormat="false" ht="15" hidden="false" customHeight="false" outlineLevel="0" collapsed="false">
      <c r="A7961" s="2" t="s">
        <v>13127</v>
      </c>
      <c r="B7961" s="2" t="s">
        <v>2331</v>
      </c>
      <c r="C7961" s="2" t="s">
        <v>5168</v>
      </c>
      <c r="D7961" s="13" t="n">
        <v>45710</v>
      </c>
      <c r="E7961" s="2" t="s">
        <v>98</v>
      </c>
      <c r="F7961" s="2" t="s">
        <v>98</v>
      </c>
      <c r="G7961" s="2" t="s">
        <v>109</v>
      </c>
    </row>
    <row r="7962" customFormat="false" ht="15" hidden="false" customHeight="false" outlineLevel="0" collapsed="false">
      <c r="A7962" s="2" t="s">
        <v>13128</v>
      </c>
      <c r="B7962" s="2" t="s">
        <v>378</v>
      </c>
      <c r="C7962" s="2" t="s">
        <v>5166</v>
      </c>
      <c r="D7962" s="13" t="n">
        <v>45506</v>
      </c>
      <c r="E7962" s="2" t="s">
        <v>128</v>
      </c>
      <c r="F7962" s="2" t="s">
        <v>108</v>
      </c>
      <c r="G7962" s="2" t="s">
        <v>124</v>
      </c>
    </row>
    <row r="7963" customFormat="false" ht="15" hidden="false" customHeight="false" outlineLevel="0" collapsed="false">
      <c r="A7963" s="2" t="s">
        <v>13129</v>
      </c>
      <c r="B7963" s="2" t="s">
        <v>1101</v>
      </c>
      <c r="C7963" s="2" t="s">
        <v>5166</v>
      </c>
      <c r="D7963" s="13" t="n">
        <v>45907</v>
      </c>
      <c r="E7963" s="2" t="s">
        <v>123</v>
      </c>
      <c r="F7963" s="2" t="s">
        <v>108</v>
      </c>
      <c r="G7963" s="2" t="s">
        <v>109</v>
      </c>
    </row>
    <row r="7964" customFormat="false" ht="15" hidden="false" customHeight="false" outlineLevel="0" collapsed="false">
      <c r="A7964" s="2" t="s">
        <v>13130</v>
      </c>
      <c r="B7964" s="2" t="s">
        <v>1159</v>
      </c>
      <c r="C7964" s="2" t="s">
        <v>5190</v>
      </c>
      <c r="D7964" s="13" t="n">
        <v>45567</v>
      </c>
      <c r="E7964" s="2" t="s">
        <v>98</v>
      </c>
      <c r="F7964" s="2" t="s">
        <v>98</v>
      </c>
      <c r="G7964" s="2" t="s">
        <v>130</v>
      </c>
    </row>
    <row r="7965" customFormat="false" ht="15" hidden="false" customHeight="false" outlineLevel="0" collapsed="false">
      <c r="A7965" s="2" t="s">
        <v>13131</v>
      </c>
      <c r="B7965" s="2" t="s">
        <v>2312</v>
      </c>
      <c r="C7965" s="2" t="s">
        <v>5166</v>
      </c>
      <c r="D7965" s="13" t="n">
        <v>45792</v>
      </c>
      <c r="E7965" s="2" t="s">
        <v>114</v>
      </c>
      <c r="F7965" s="2" t="s">
        <v>108</v>
      </c>
      <c r="G7965" s="2" t="s">
        <v>115</v>
      </c>
    </row>
    <row r="7966" customFormat="false" ht="15" hidden="false" customHeight="false" outlineLevel="0" collapsed="false">
      <c r="A7966" s="2" t="s">
        <v>13132</v>
      </c>
      <c r="B7966" s="2" t="s">
        <v>934</v>
      </c>
      <c r="C7966" s="2" t="s">
        <v>5166</v>
      </c>
      <c r="D7966" s="13" t="n">
        <v>45769</v>
      </c>
      <c r="E7966" s="2" t="s">
        <v>119</v>
      </c>
      <c r="F7966" s="2" t="s">
        <v>163</v>
      </c>
      <c r="G7966" s="2" t="s">
        <v>133</v>
      </c>
    </row>
    <row r="7967" customFormat="false" ht="15" hidden="false" customHeight="false" outlineLevel="0" collapsed="false">
      <c r="A7967" s="2" t="s">
        <v>13133</v>
      </c>
      <c r="B7967" s="2" t="s">
        <v>495</v>
      </c>
      <c r="C7967" s="2" t="s">
        <v>5166</v>
      </c>
      <c r="D7967" s="13" t="n">
        <v>46053</v>
      </c>
      <c r="E7967" s="2" t="s">
        <v>104</v>
      </c>
      <c r="F7967" s="2" t="s">
        <v>114</v>
      </c>
      <c r="G7967" s="2" t="s">
        <v>124</v>
      </c>
    </row>
    <row r="7968" customFormat="false" ht="15" hidden="false" customHeight="false" outlineLevel="0" collapsed="false">
      <c r="A7968" s="2" t="s">
        <v>13134</v>
      </c>
      <c r="B7968" s="2" t="s">
        <v>3701</v>
      </c>
      <c r="C7968" s="2" t="s">
        <v>5164</v>
      </c>
      <c r="D7968" s="13" t="n">
        <v>45762</v>
      </c>
      <c r="E7968" s="2" t="s">
        <v>98</v>
      </c>
      <c r="F7968" s="2" t="s">
        <v>128</v>
      </c>
      <c r="G7968" s="2" t="s">
        <v>115</v>
      </c>
    </row>
    <row r="7969" customFormat="false" ht="15" hidden="false" customHeight="false" outlineLevel="0" collapsed="false">
      <c r="A7969" s="2" t="s">
        <v>13135</v>
      </c>
      <c r="B7969" s="2" t="s">
        <v>5002</v>
      </c>
      <c r="C7969" s="2" t="s">
        <v>5190</v>
      </c>
      <c r="D7969" s="13" t="n">
        <v>46118</v>
      </c>
      <c r="E7969" s="2" t="s">
        <v>98</v>
      </c>
      <c r="F7969" s="2" t="s">
        <v>98</v>
      </c>
      <c r="G7969" s="2" t="s">
        <v>109</v>
      </c>
    </row>
    <row r="7970" customFormat="false" ht="15" hidden="false" customHeight="false" outlineLevel="0" collapsed="false">
      <c r="A7970" s="2" t="s">
        <v>13136</v>
      </c>
      <c r="B7970" s="2" t="s">
        <v>3258</v>
      </c>
      <c r="C7970" s="2" t="s">
        <v>5164</v>
      </c>
      <c r="D7970" s="13" t="n">
        <v>45730</v>
      </c>
      <c r="E7970" s="2" t="s">
        <v>98</v>
      </c>
      <c r="F7970" s="2" t="s">
        <v>98</v>
      </c>
      <c r="G7970" s="2" t="s">
        <v>111</v>
      </c>
    </row>
    <row r="7971" customFormat="false" ht="15" hidden="false" customHeight="false" outlineLevel="0" collapsed="false">
      <c r="A7971" s="2" t="s">
        <v>13137</v>
      </c>
      <c r="B7971" s="2" t="s">
        <v>4298</v>
      </c>
      <c r="C7971" s="2" t="s">
        <v>5164</v>
      </c>
      <c r="D7971" s="13" t="n">
        <v>46129</v>
      </c>
      <c r="E7971" s="2" t="s">
        <v>98</v>
      </c>
      <c r="F7971" s="2" t="s">
        <v>139</v>
      </c>
      <c r="G7971" s="2" t="s">
        <v>120</v>
      </c>
    </row>
    <row r="7972" customFormat="false" ht="15" hidden="false" customHeight="false" outlineLevel="0" collapsed="false">
      <c r="A7972" s="2" t="s">
        <v>13138</v>
      </c>
      <c r="B7972" s="2" t="s">
        <v>235</v>
      </c>
      <c r="C7972" s="2" t="s">
        <v>5166</v>
      </c>
      <c r="D7972" s="13" t="n">
        <v>45477</v>
      </c>
      <c r="E7972" s="2" t="s">
        <v>141</v>
      </c>
      <c r="F7972" s="2" t="s">
        <v>165</v>
      </c>
      <c r="G7972" s="2" t="s">
        <v>120</v>
      </c>
    </row>
    <row r="7973" customFormat="false" ht="15" hidden="false" customHeight="false" outlineLevel="0" collapsed="false">
      <c r="A7973" s="2" t="s">
        <v>13139</v>
      </c>
      <c r="B7973" s="2" t="s">
        <v>3910</v>
      </c>
      <c r="C7973" s="2" t="s">
        <v>5164</v>
      </c>
      <c r="D7973" s="13" t="n">
        <v>45906</v>
      </c>
      <c r="E7973" s="2" t="s">
        <v>98</v>
      </c>
      <c r="F7973" s="2" t="s">
        <v>98</v>
      </c>
      <c r="G7973" s="2" t="s">
        <v>99</v>
      </c>
    </row>
    <row r="7974" customFormat="false" ht="15" hidden="false" customHeight="false" outlineLevel="0" collapsed="false">
      <c r="A7974" s="2" t="s">
        <v>13140</v>
      </c>
      <c r="B7974" s="2" t="s">
        <v>3634</v>
      </c>
      <c r="C7974" s="2" t="s">
        <v>5168</v>
      </c>
      <c r="D7974" s="13" t="n">
        <v>45854</v>
      </c>
      <c r="E7974" s="2" t="s">
        <v>139</v>
      </c>
      <c r="F7974" s="2" t="s">
        <v>98</v>
      </c>
      <c r="G7974" s="2" t="s">
        <v>115</v>
      </c>
    </row>
    <row r="7975" customFormat="false" ht="15" hidden="false" customHeight="false" outlineLevel="0" collapsed="false">
      <c r="A7975" s="2" t="s">
        <v>13141</v>
      </c>
      <c r="B7975" s="2" t="s">
        <v>4714</v>
      </c>
      <c r="C7975" s="2" t="s">
        <v>5164</v>
      </c>
      <c r="D7975" s="13" t="n">
        <v>45629</v>
      </c>
      <c r="E7975" s="2" t="s">
        <v>98</v>
      </c>
      <c r="F7975" s="2" t="s">
        <v>119</v>
      </c>
      <c r="G7975" s="2" t="s">
        <v>133</v>
      </c>
    </row>
    <row r="7976" customFormat="false" ht="15" hidden="false" customHeight="false" outlineLevel="0" collapsed="false">
      <c r="A7976" s="2" t="s">
        <v>13142</v>
      </c>
      <c r="B7976" s="2" t="s">
        <v>2645</v>
      </c>
      <c r="C7976" s="2" t="s">
        <v>5164</v>
      </c>
      <c r="D7976" s="13" t="n">
        <v>46035</v>
      </c>
      <c r="E7976" s="2" t="s">
        <v>98</v>
      </c>
      <c r="F7976" s="2" t="s">
        <v>139</v>
      </c>
      <c r="G7976" s="2" t="s">
        <v>111</v>
      </c>
    </row>
    <row r="7977" customFormat="false" ht="15" hidden="false" customHeight="false" outlineLevel="0" collapsed="false">
      <c r="A7977" s="2" t="s">
        <v>13143</v>
      </c>
      <c r="B7977" s="2" t="s">
        <v>5060</v>
      </c>
      <c r="C7977" s="2" t="s">
        <v>5172</v>
      </c>
      <c r="D7977" s="13" t="n">
        <v>45800</v>
      </c>
      <c r="E7977" s="2" t="s">
        <v>98</v>
      </c>
      <c r="F7977" s="2" t="s">
        <v>98</v>
      </c>
      <c r="G7977" s="2" t="s">
        <v>111</v>
      </c>
    </row>
    <row r="7978" customFormat="false" ht="15" hidden="false" customHeight="false" outlineLevel="0" collapsed="false">
      <c r="A7978" s="2" t="s">
        <v>13144</v>
      </c>
      <c r="B7978" s="2" t="s">
        <v>1622</v>
      </c>
      <c r="C7978" s="2" t="s">
        <v>5190</v>
      </c>
      <c r="D7978" s="13" t="n">
        <v>45999</v>
      </c>
      <c r="E7978" s="2" t="s">
        <v>98</v>
      </c>
      <c r="F7978" s="2" t="s">
        <v>145</v>
      </c>
      <c r="G7978" s="2" t="s">
        <v>124</v>
      </c>
    </row>
    <row r="7979" customFormat="false" ht="15" hidden="false" customHeight="false" outlineLevel="0" collapsed="false">
      <c r="A7979" s="2" t="s">
        <v>13145</v>
      </c>
      <c r="B7979" s="2" t="s">
        <v>4546</v>
      </c>
      <c r="C7979" s="2" t="s">
        <v>5172</v>
      </c>
      <c r="D7979" s="13" t="n">
        <v>46235</v>
      </c>
      <c r="E7979" s="2" t="s">
        <v>119</v>
      </c>
      <c r="F7979" s="2" t="s">
        <v>98</v>
      </c>
      <c r="G7979" s="2" t="s">
        <v>136</v>
      </c>
    </row>
    <row r="7980" customFormat="false" ht="15" hidden="false" customHeight="false" outlineLevel="0" collapsed="false">
      <c r="A7980" s="2" t="s">
        <v>13146</v>
      </c>
      <c r="B7980" s="2" t="s">
        <v>4972</v>
      </c>
      <c r="C7980" s="2" t="s">
        <v>5190</v>
      </c>
      <c r="D7980" s="13" t="n">
        <v>46063</v>
      </c>
      <c r="E7980" s="2" t="s">
        <v>98</v>
      </c>
      <c r="F7980" s="2" t="s">
        <v>98</v>
      </c>
      <c r="G7980" s="2" t="s">
        <v>109</v>
      </c>
    </row>
    <row r="7981" customFormat="false" ht="15" hidden="false" customHeight="false" outlineLevel="0" collapsed="false">
      <c r="A7981" s="2" t="s">
        <v>13147</v>
      </c>
      <c r="B7981" s="2" t="s">
        <v>1753</v>
      </c>
      <c r="C7981" s="2" t="s">
        <v>5190</v>
      </c>
      <c r="D7981" s="13" t="n">
        <v>45807</v>
      </c>
      <c r="E7981" s="2" t="s">
        <v>98</v>
      </c>
      <c r="F7981" s="2" t="s">
        <v>98</v>
      </c>
      <c r="G7981" s="2" t="s">
        <v>109</v>
      </c>
    </row>
    <row r="7982" customFormat="false" ht="15" hidden="false" customHeight="false" outlineLevel="0" collapsed="false">
      <c r="A7982" s="2" t="s">
        <v>13148</v>
      </c>
      <c r="B7982" s="2" t="s">
        <v>1101</v>
      </c>
      <c r="C7982" s="2" t="s">
        <v>5166</v>
      </c>
      <c r="D7982" s="13" t="n">
        <v>45734</v>
      </c>
      <c r="E7982" s="2" t="s">
        <v>141</v>
      </c>
      <c r="F7982" s="2" t="s">
        <v>145</v>
      </c>
      <c r="G7982" s="2" t="s">
        <v>130</v>
      </c>
    </row>
    <row r="7983" customFormat="false" ht="15" hidden="false" customHeight="false" outlineLevel="0" collapsed="false">
      <c r="A7983" s="2" t="s">
        <v>13149</v>
      </c>
      <c r="B7983" s="2" t="s">
        <v>1753</v>
      </c>
      <c r="C7983" s="2" t="s">
        <v>5172</v>
      </c>
      <c r="D7983" s="13" t="n">
        <v>46030</v>
      </c>
      <c r="E7983" s="2" t="s">
        <v>98</v>
      </c>
      <c r="F7983" s="2" t="s">
        <v>98</v>
      </c>
      <c r="G7983" s="2" t="s">
        <v>115</v>
      </c>
    </row>
    <row r="7984" customFormat="false" ht="15" hidden="false" customHeight="false" outlineLevel="0" collapsed="false">
      <c r="A7984" s="2" t="s">
        <v>13150</v>
      </c>
      <c r="B7984" s="2" t="s">
        <v>1481</v>
      </c>
      <c r="C7984" s="2" t="s">
        <v>5190</v>
      </c>
      <c r="D7984" s="13" t="n">
        <v>45676</v>
      </c>
      <c r="E7984" s="2" t="s">
        <v>98</v>
      </c>
      <c r="F7984" s="2" t="s">
        <v>141</v>
      </c>
      <c r="G7984" s="2" t="s">
        <v>99</v>
      </c>
    </row>
    <row r="7985" customFormat="false" ht="15" hidden="false" customHeight="false" outlineLevel="0" collapsed="false">
      <c r="A7985" s="2" t="s">
        <v>13151</v>
      </c>
      <c r="B7985" s="2" t="s">
        <v>1495</v>
      </c>
      <c r="C7985" s="2" t="s">
        <v>5164</v>
      </c>
      <c r="D7985" s="13" t="n">
        <v>45845</v>
      </c>
      <c r="E7985" s="2" t="s">
        <v>98</v>
      </c>
      <c r="F7985" s="2" t="s">
        <v>114</v>
      </c>
      <c r="G7985" s="2" t="s">
        <v>136</v>
      </c>
    </row>
    <row r="7986" customFormat="false" ht="15" hidden="false" customHeight="false" outlineLevel="0" collapsed="false">
      <c r="A7986" s="2" t="s">
        <v>13152</v>
      </c>
      <c r="B7986" s="2" t="s">
        <v>2874</v>
      </c>
      <c r="C7986" s="2" t="s">
        <v>5164</v>
      </c>
      <c r="D7986" s="13" t="n">
        <v>45624</v>
      </c>
      <c r="E7986" s="2" t="s">
        <v>98</v>
      </c>
      <c r="F7986" s="2" t="s">
        <v>104</v>
      </c>
      <c r="G7986" s="2" t="s">
        <v>142</v>
      </c>
    </row>
    <row r="7987" customFormat="false" ht="15" hidden="false" customHeight="false" outlineLevel="0" collapsed="false">
      <c r="A7987" s="2" t="s">
        <v>13153</v>
      </c>
      <c r="B7987" s="2" t="s">
        <v>1960</v>
      </c>
      <c r="C7987" s="2" t="s">
        <v>5168</v>
      </c>
      <c r="D7987" s="13" t="n">
        <v>46023</v>
      </c>
      <c r="E7987" s="2" t="s">
        <v>98</v>
      </c>
      <c r="F7987" s="2" t="s">
        <v>98</v>
      </c>
      <c r="G7987" s="2" t="s">
        <v>136</v>
      </c>
    </row>
    <row r="7988" customFormat="false" ht="15" hidden="false" customHeight="false" outlineLevel="0" collapsed="false">
      <c r="A7988" s="2" t="s">
        <v>13154</v>
      </c>
      <c r="B7988" s="2" t="s">
        <v>2773</v>
      </c>
      <c r="C7988" s="2" t="s">
        <v>5168</v>
      </c>
      <c r="D7988" s="13" t="n">
        <v>46154</v>
      </c>
      <c r="E7988" s="2" t="s">
        <v>139</v>
      </c>
      <c r="F7988" s="2" t="s">
        <v>98</v>
      </c>
      <c r="G7988" s="2" t="s">
        <v>124</v>
      </c>
    </row>
    <row r="7989" customFormat="false" ht="15" hidden="false" customHeight="false" outlineLevel="0" collapsed="false">
      <c r="A7989" s="2" t="s">
        <v>13155</v>
      </c>
      <c r="B7989" s="2" t="s">
        <v>1626</v>
      </c>
      <c r="C7989" s="2" t="s">
        <v>5168</v>
      </c>
      <c r="D7989" s="13" t="n">
        <v>45773</v>
      </c>
      <c r="E7989" s="2" t="s">
        <v>98</v>
      </c>
      <c r="F7989" s="2" t="s">
        <v>98</v>
      </c>
      <c r="G7989" s="2" t="s">
        <v>130</v>
      </c>
    </row>
    <row r="7990" customFormat="false" ht="15" hidden="false" customHeight="false" outlineLevel="0" collapsed="false">
      <c r="A7990" s="2" t="s">
        <v>13156</v>
      </c>
      <c r="B7990" s="2" t="s">
        <v>5083</v>
      </c>
      <c r="C7990" s="2" t="s">
        <v>5190</v>
      </c>
      <c r="D7990" s="13" t="n">
        <v>45629</v>
      </c>
      <c r="E7990" s="2" t="s">
        <v>98</v>
      </c>
      <c r="F7990" s="2" t="s">
        <v>98</v>
      </c>
      <c r="G7990" s="2" t="s">
        <v>109</v>
      </c>
    </row>
    <row r="7991" customFormat="false" ht="15" hidden="false" customHeight="false" outlineLevel="0" collapsed="false">
      <c r="A7991" s="2" t="s">
        <v>13157</v>
      </c>
      <c r="B7991" s="2" t="s">
        <v>2494</v>
      </c>
      <c r="C7991" s="2" t="s">
        <v>5164</v>
      </c>
      <c r="D7991" s="13" t="n">
        <v>46034</v>
      </c>
      <c r="E7991" s="2" t="s">
        <v>98</v>
      </c>
      <c r="F7991" s="2" t="s">
        <v>163</v>
      </c>
      <c r="G7991" s="2" t="s">
        <v>120</v>
      </c>
    </row>
    <row r="7992" customFormat="false" ht="15" hidden="false" customHeight="false" outlineLevel="0" collapsed="false">
      <c r="A7992" s="2" t="s">
        <v>13158</v>
      </c>
      <c r="B7992" s="2" t="s">
        <v>3003</v>
      </c>
      <c r="C7992" s="2" t="s">
        <v>5172</v>
      </c>
      <c r="D7992" s="13" t="n">
        <v>45462</v>
      </c>
      <c r="E7992" s="2" t="s">
        <v>119</v>
      </c>
      <c r="F7992" s="2" t="s">
        <v>98</v>
      </c>
      <c r="G7992" s="2" t="s">
        <v>120</v>
      </c>
    </row>
    <row r="7993" customFormat="false" ht="15" hidden="false" customHeight="false" outlineLevel="0" collapsed="false">
      <c r="A7993" s="2" t="s">
        <v>13159</v>
      </c>
      <c r="B7993" s="2" t="s">
        <v>4967</v>
      </c>
      <c r="C7993" s="2" t="s">
        <v>5190</v>
      </c>
      <c r="D7993" s="13" t="n">
        <v>45941</v>
      </c>
      <c r="E7993" s="2" t="s">
        <v>98</v>
      </c>
      <c r="F7993" s="2" t="s">
        <v>98</v>
      </c>
      <c r="G7993" s="2" t="s">
        <v>133</v>
      </c>
    </row>
    <row r="7994" customFormat="false" ht="15" hidden="false" customHeight="false" outlineLevel="0" collapsed="false">
      <c r="A7994" s="2" t="s">
        <v>13160</v>
      </c>
      <c r="B7994" s="2" t="s">
        <v>4480</v>
      </c>
      <c r="C7994" s="2" t="s">
        <v>5166</v>
      </c>
      <c r="D7994" s="13" t="n">
        <v>45587</v>
      </c>
      <c r="E7994" s="2" t="s">
        <v>139</v>
      </c>
      <c r="F7994" s="2" t="s">
        <v>114</v>
      </c>
      <c r="G7994" s="2" t="s">
        <v>120</v>
      </c>
    </row>
    <row r="7995" customFormat="false" ht="15" hidden="false" customHeight="false" outlineLevel="0" collapsed="false">
      <c r="A7995" s="2" t="s">
        <v>13161</v>
      </c>
      <c r="B7995" s="2" t="s">
        <v>4629</v>
      </c>
      <c r="C7995" s="2" t="s">
        <v>5166</v>
      </c>
      <c r="D7995" s="13" t="n">
        <v>45614</v>
      </c>
      <c r="E7995" s="2" t="s">
        <v>165</v>
      </c>
      <c r="F7995" s="2" t="s">
        <v>123</v>
      </c>
      <c r="G7995" s="2" t="s">
        <v>142</v>
      </c>
    </row>
    <row r="7996" customFormat="false" ht="15" hidden="false" customHeight="false" outlineLevel="0" collapsed="false">
      <c r="A7996" s="2" t="s">
        <v>13162</v>
      </c>
      <c r="B7996" s="2" t="s">
        <v>4120</v>
      </c>
      <c r="C7996" s="2" t="s">
        <v>5168</v>
      </c>
      <c r="D7996" s="13" t="n">
        <v>45517</v>
      </c>
      <c r="E7996" s="2" t="s">
        <v>98</v>
      </c>
      <c r="F7996" s="2" t="s">
        <v>98</v>
      </c>
      <c r="G7996" s="2" t="s">
        <v>111</v>
      </c>
    </row>
    <row r="7997" customFormat="false" ht="15" hidden="false" customHeight="false" outlineLevel="0" collapsed="false">
      <c r="A7997" s="2" t="s">
        <v>13163</v>
      </c>
      <c r="B7997" s="2" t="s">
        <v>3857</v>
      </c>
      <c r="C7997" s="2" t="s">
        <v>5168</v>
      </c>
      <c r="D7997" s="13" t="n">
        <v>45678</v>
      </c>
      <c r="E7997" s="2" t="s">
        <v>119</v>
      </c>
      <c r="F7997" s="2" t="s">
        <v>98</v>
      </c>
      <c r="G7997" s="2" t="s">
        <v>120</v>
      </c>
    </row>
    <row r="7998" customFormat="false" ht="15" hidden="false" customHeight="false" outlineLevel="0" collapsed="false">
      <c r="A7998" s="2" t="s">
        <v>13164</v>
      </c>
      <c r="B7998" s="2" t="s">
        <v>452</v>
      </c>
      <c r="C7998" s="2" t="s">
        <v>5164</v>
      </c>
      <c r="D7998" s="13" t="n">
        <v>46056</v>
      </c>
      <c r="E7998" s="2" t="s">
        <v>98</v>
      </c>
      <c r="F7998" s="2" t="s">
        <v>139</v>
      </c>
      <c r="G7998" s="2" t="s">
        <v>99</v>
      </c>
    </row>
    <row r="7999" customFormat="false" ht="15" hidden="false" customHeight="false" outlineLevel="0" collapsed="false">
      <c r="A7999" s="2" t="s">
        <v>13165</v>
      </c>
      <c r="B7999" s="2" t="s">
        <v>3244</v>
      </c>
      <c r="C7999" s="2" t="s">
        <v>5168</v>
      </c>
      <c r="D7999" s="13" t="n">
        <v>45470</v>
      </c>
      <c r="E7999" s="2" t="s">
        <v>141</v>
      </c>
      <c r="F7999" s="2" t="s">
        <v>98</v>
      </c>
      <c r="G7999" s="2" t="s">
        <v>109</v>
      </c>
    </row>
    <row r="8000" customFormat="false" ht="15" hidden="false" customHeight="false" outlineLevel="0" collapsed="false">
      <c r="A8000" s="2" t="s">
        <v>13166</v>
      </c>
      <c r="B8000" s="2" t="s">
        <v>3272</v>
      </c>
      <c r="C8000" s="2" t="s">
        <v>5164</v>
      </c>
      <c r="D8000" s="13" t="n">
        <v>45861</v>
      </c>
      <c r="E8000" s="2" t="s">
        <v>98</v>
      </c>
      <c r="F8000" s="2" t="s">
        <v>145</v>
      </c>
      <c r="G8000" s="2" t="s">
        <v>130</v>
      </c>
    </row>
    <row r="8001" customFormat="false" ht="15" hidden="false" customHeight="false" outlineLevel="0" collapsed="false">
      <c r="A8001" s="2" t="s">
        <v>13167</v>
      </c>
      <c r="B8001" s="2" t="s">
        <v>2988</v>
      </c>
      <c r="C8001" s="2" t="s">
        <v>5166</v>
      </c>
      <c r="D8001" s="13" t="n">
        <v>45655</v>
      </c>
      <c r="E8001" s="2" t="s">
        <v>98</v>
      </c>
      <c r="F8001" s="2" t="s">
        <v>123</v>
      </c>
      <c r="G8001" s="2" t="s">
        <v>111</v>
      </c>
    </row>
    <row r="8002" customFormat="false" ht="15" hidden="false" customHeight="false" outlineLevel="0" collapsed="false">
      <c r="A8002" s="2" t="s">
        <v>13168</v>
      </c>
      <c r="B8002" s="2" t="s">
        <v>1378</v>
      </c>
      <c r="C8002" s="2" t="s">
        <v>5166</v>
      </c>
      <c r="D8002" s="13" t="n">
        <v>45726</v>
      </c>
      <c r="E8002" s="2" t="s">
        <v>165</v>
      </c>
      <c r="F8002" s="2" t="s">
        <v>139</v>
      </c>
      <c r="G8002" s="2" t="s">
        <v>130</v>
      </c>
    </row>
    <row r="8003" customFormat="false" ht="15" hidden="false" customHeight="false" outlineLevel="0" collapsed="false">
      <c r="A8003" s="2" t="s">
        <v>13169</v>
      </c>
      <c r="B8003" s="2" t="s">
        <v>4947</v>
      </c>
      <c r="C8003" s="2" t="s">
        <v>5172</v>
      </c>
      <c r="D8003" s="13" t="n">
        <v>45794</v>
      </c>
      <c r="E8003" s="2" t="s">
        <v>98</v>
      </c>
      <c r="F8003" s="2" t="s">
        <v>98</v>
      </c>
      <c r="G8003" s="2" t="s">
        <v>142</v>
      </c>
    </row>
    <row r="8004" customFormat="false" ht="15" hidden="false" customHeight="false" outlineLevel="0" collapsed="false">
      <c r="A8004" s="2" t="s">
        <v>13170</v>
      </c>
      <c r="B8004" s="2" t="s">
        <v>4694</v>
      </c>
      <c r="C8004" s="2" t="s">
        <v>5166</v>
      </c>
      <c r="D8004" s="13" t="n">
        <v>45750</v>
      </c>
      <c r="E8004" s="2" t="s">
        <v>139</v>
      </c>
      <c r="F8004" s="2" t="s">
        <v>145</v>
      </c>
      <c r="G8004" s="2" t="s">
        <v>124</v>
      </c>
    </row>
    <row r="8005" customFormat="false" ht="15" hidden="false" customHeight="false" outlineLevel="0" collapsed="false">
      <c r="A8005" s="2" t="s">
        <v>13171</v>
      </c>
      <c r="B8005" s="2" t="s">
        <v>4970</v>
      </c>
      <c r="C8005" s="2" t="s">
        <v>5172</v>
      </c>
      <c r="D8005" s="13" t="n">
        <v>45946</v>
      </c>
      <c r="E8005" s="2" t="s">
        <v>98</v>
      </c>
      <c r="F8005" s="2" t="s">
        <v>98</v>
      </c>
      <c r="G8005" s="2" t="s">
        <v>142</v>
      </c>
    </row>
    <row r="8006" customFormat="false" ht="15" hidden="false" customHeight="false" outlineLevel="0" collapsed="false">
      <c r="A8006" s="2" t="s">
        <v>13172</v>
      </c>
      <c r="B8006" s="2" t="s">
        <v>5091</v>
      </c>
      <c r="C8006" s="2" t="s">
        <v>5172</v>
      </c>
      <c r="D8006" s="13" t="n">
        <v>46136</v>
      </c>
      <c r="E8006" s="2" t="s">
        <v>98</v>
      </c>
      <c r="F8006" s="2" t="s">
        <v>98</v>
      </c>
      <c r="G8006" s="2" t="s">
        <v>130</v>
      </c>
    </row>
    <row r="8007" customFormat="false" ht="15" hidden="false" customHeight="false" outlineLevel="0" collapsed="false">
      <c r="A8007" s="2" t="s">
        <v>13173</v>
      </c>
      <c r="B8007" s="2" t="s">
        <v>4284</v>
      </c>
      <c r="C8007" s="2" t="s">
        <v>5164</v>
      </c>
      <c r="D8007" s="13" t="n">
        <v>45774</v>
      </c>
      <c r="E8007" s="2" t="s">
        <v>98</v>
      </c>
      <c r="F8007" s="2" t="s">
        <v>139</v>
      </c>
      <c r="G8007" s="2" t="s">
        <v>142</v>
      </c>
    </row>
    <row r="8008" customFormat="false" ht="15" hidden="false" customHeight="false" outlineLevel="0" collapsed="false">
      <c r="A8008" s="2" t="s">
        <v>13174</v>
      </c>
      <c r="B8008" s="2" t="s">
        <v>3389</v>
      </c>
      <c r="C8008" s="2" t="s">
        <v>5166</v>
      </c>
      <c r="D8008" s="13" t="n">
        <v>45574</v>
      </c>
      <c r="E8008" s="2" t="s">
        <v>163</v>
      </c>
      <c r="F8008" s="2" t="s">
        <v>104</v>
      </c>
      <c r="G8008" s="2" t="s">
        <v>142</v>
      </c>
    </row>
    <row r="8009" customFormat="false" ht="15" hidden="false" customHeight="false" outlineLevel="0" collapsed="false">
      <c r="A8009" s="2" t="s">
        <v>13175</v>
      </c>
      <c r="B8009" s="2" t="s">
        <v>3460</v>
      </c>
      <c r="C8009" s="2" t="s">
        <v>5172</v>
      </c>
      <c r="D8009" s="13" t="n">
        <v>46007</v>
      </c>
      <c r="E8009" s="2" t="s">
        <v>98</v>
      </c>
      <c r="F8009" s="2" t="s">
        <v>98</v>
      </c>
      <c r="G8009" s="2" t="s">
        <v>99</v>
      </c>
    </row>
    <row r="8010" customFormat="false" ht="15" hidden="false" customHeight="false" outlineLevel="0" collapsed="false">
      <c r="A8010" s="2" t="s">
        <v>13176</v>
      </c>
      <c r="B8010" s="2" t="s">
        <v>3239</v>
      </c>
      <c r="C8010" s="2" t="s">
        <v>5166</v>
      </c>
      <c r="D8010" s="13" t="n">
        <v>45577</v>
      </c>
      <c r="E8010" s="2" t="s">
        <v>104</v>
      </c>
      <c r="F8010" s="2" t="s">
        <v>98</v>
      </c>
      <c r="G8010" s="2" t="s">
        <v>120</v>
      </c>
    </row>
    <row r="8011" customFormat="false" ht="15" hidden="false" customHeight="false" outlineLevel="0" collapsed="false">
      <c r="A8011" s="2" t="s">
        <v>13177</v>
      </c>
      <c r="B8011" s="2" t="s">
        <v>4013</v>
      </c>
      <c r="C8011" s="2" t="s">
        <v>5164</v>
      </c>
      <c r="D8011" s="13" t="n">
        <v>46053</v>
      </c>
      <c r="E8011" s="2" t="s">
        <v>98</v>
      </c>
      <c r="F8011" s="2" t="s">
        <v>123</v>
      </c>
      <c r="G8011" s="2" t="s">
        <v>109</v>
      </c>
    </row>
    <row r="8012" customFormat="false" ht="15" hidden="false" customHeight="false" outlineLevel="0" collapsed="false">
      <c r="A8012" s="2" t="s">
        <v>13178</v>
      </c>
      <c r="B8012" s="2" t="s">
        <v>5001</v>
      </c>
      <c r="C8012" s="2" t="s">
        <v>5190</v>
      </c>
      <c r="D8012" s="13" t="n">
        <v>45497</v>
      </c>
      <c r="E8012" s="2" t="s">
        <v>98</v>
      </c>
      <c r="F8012" s="2" t="s">
        <v>98</v>
      </c>
      <c r="G8012" s="2" t="s">
        <v>133</v>
      </c>
    </row>
    <row r="8013" customFormat="false" ht="15" hidden="false" customHeight="false" outlineLevel="0" collapsed="false">
      <c r="A8013" s="2" t="s">
        <v>13179</v>
      </c>
      <c r="B8013" s="2" t="s">
        <v>790</v>
      </c>
      <c r="C8013" s="2" t="s">
        <v>5168</v>
      </c>
      <c r="D8013" s="13" t="n">
        <v>45899</v>
      </c>
      <c r="E8013" s="2" t="s">
        <v>98</v>
      </c>
      <c r="F8013" s="2" t="s">
        <v>98</v>
      </c>
      <c r="G8013" s="2" t="s">
        <v>111</v>
      </c>
    </row>
    <row r="8014" customFormat="false" ht="15" hidden="false" customHeight="false" outlineLevel="0" collapsed="false">
      <c r="A8014" s="2" t="s">
        <v>13180</v>
      </c>
      <c r="B8014" s="2" t="s">
        <v>3313</v>
      </c>
      <c r="C8014" s="2" t="s">
        <v>5168</v>
      </c>
      <c r="D8014" s="13" t="n">
        <v>45342</v>
      </c>
      <c r="E8014" s="2" t="s">
        <v>98</v>
      </c>
      <c r="F8014" s="2" t="s">
        <v>98</v>
      </c>
      <c r="G8014" s="2" t="s">
        <v>130</v>
      </c>
    </row>
    <row r="8015" customFormat="false" ht="15" hidden="false" customHeight="false" outlineLevel="0" collapsed="false">
      <c r="A8015" s="2" t="s">
        <v>13181</v>
      </c>
      <c r="B8015" s="2" t="s">
        <v>4036</v>
      </c>
      <c r="C8015" s="2" t="s">
        <v>5164</v>
      </c>
      <c r="D8015" s="13" t="n">
        <v>46173</v>
      </c>
      <c r="E8015" s="2" t="s">
        <v>98</v>
      </c>
      <c r="F8015" s="2" t="s">
        <v>119</v>
      </c>
      <c r="G8015" s="2" t="s">
        <v>130</v>
      </c>
    </row>
    <row r="8016" customFormat="false" ht="15" hidden="false" customHeight="false" outlineLevel="0" collapsed="false">
      <c r="A8016" s="2" t="s">
        <v>13182</v>
      </c>
      <c r="B8016" s="2" t="s">
        <v>1155</v>
      </c>
      <c r="C8016" s="2" t="s">
        <v>5164</v>
      </c>
      <c r="D8016" s="13" t="n">
        <v>45966</v>
      </c>
      <c r="E8016" s="2" t="s">
        <v>98</v>
      </c>
      <c r="F8016" s="2" t="s">
        <v>98</v>
      </c>
      <c r="G8016" s="2" t="s">
        <v>111</v>
      </c>
    </row>
    <row r="8017" customFormat="false" ht="15" hidden="false" customHeight="false" outlineLevel="0" collapsed="false">
      <c r="A8017" s="2" t="s">
        <v>13183</v>
      </c>
      <c r="B8017" s="2" t="s">
        <v>4550</v>
      </c>
      <c r="C8017" s="2" t="s">
        <v>5164</v>
      </c>
      <c r="D8017" s="13" t="n">
        <v>45791</v>
      </c>
      <c r="E8017" s="2" t="s">
        <v>98</v>
      </c>
      <c r="F8017" s="2" t="s">
        <v>119</v>
      </c>
      <c r="G8017" s="2" t="s">
        <v>142</v>
      </c>
    </row>
    <row r="8018" customFormat="false" ht="15" hidden="false" customHeight="false" outlineLevel="0" collapsed="false">
      <c r="A8018" s="2" t="s">
        <v>13184</v>
      </c>
      <c r="B8018" s="2" t="s">
        <v>206</v>
      </c>
      <c r="C8018" s="2" t="s">
        <v>5164</v>
      </c>
      <c r="D8018" s="13" t="n">
        <v>46044</v>
      </c>
      <c r="E8018" s="2" t="s">
        <v>98</v>
      </c>
      <c r="F8018" s="2" t="s">
        <v>139</v>
      </c>
      <c r="G8018" s="2" t="s">
        <v>99</v>
      </c>
    </row>
    <row r="8019" customFormat="false" ht="15" hidden="false" customHeight="false" outlineLevel="0" collapsed="false">
      <c r="A8019" s="2" t="s">
        <v>13185</v>
      </c>
      <c r="B8019" s="2" t="s">
        <v>180</v>
      </c>
      <c r="C8019" s="2" t="s">
        <v>5166</v>
      </c>
      <c r="D8019" s="13" t="n">
        <v>46013</v>
      </c>
      <c r="E8019" s="2" t="s">
        <v>108</v>
      </c>
      <c r="F8019" s="2" t="s">
        <v>165</v>
      </c>
      <c r="G8019" s="2" t="s">
        <v>99</v>
      </c>
    </row>
    <row r="8020" customFormat="false" ht="15" hidden="false" customHeight="false" outlineLevel="0" collapsed="false">
      <c r="A8020" s="2" t="s">
        <v>13186</v>
      </c>
      <c r="B8020" s="2" t="s">
        <v>4033</v>
      </c>
      <c r="C8020" s="2" t="s">
        <v>5190</v>
      </c>
      <c r="D8020" s="13" t="n">
        <v>46146</v>
      </c>
      <c r="E8020" s="2" t="s">
        <v>98</v>
      </c>
      <c r="F8020" s="2" t="s">
        <v>145</v>
      </c>
      <c r="G8020" s="2" t="s">
        <v>99</v>
      </c>
    </row>
    <row r="8021" customFormat="false" ht="15" hidden="false" customHeight="false" outlineLevel="0" collapsed="false">
      <c r="A8021" s="2" t="s">
        <v>13187</v>
      </c>
      <c r="B8021" s="2" t="s">
        <v>1605</v>
      </c>
      <c r="C8021" s="2" t="s">
        <v>5168</v>
      </c>
      <c r="D8021" s="13" t="n">
        <v>45735</v>
      </c>
      <c r="E8021" s="2" t="s">
        <v>139</v>
      </c>
      <c r="F8021" s="2" t="s">
        <v>98</v>
      </c>
      <c r="G8021" s="2" t="s">
        <v>120</v>
      </c>
    </row>
    <row r="8022" customFormat="false" ht="15" hidden="false" customHeight="false" outlineLevel="0" collapsed="false">
      <c r="A8022" s="2" t="s">
        <v>13188</v>
      </c>
      <c r="B8022" s="2" t="s">
        <v>2223</v>
      </c>
      <c r="C8022" s="2" t="s">
        <v>5168</v>
      </c>
      <c r="D8022" s="13" t="n">
        <v>45913</v>
      </c>
      <c r="E8022" s="2" t="s">
        <v>165</v>
      </c>
      <c r="F8022" s="2" t="s">
        <v>98</v>
      </c>
      <c r="G8022" s="2" t="s">
        <v>99</v>
      </c>
    </row>
    <row r="8023" customFormat="false" ht="15" hidden="false" customHeight="false" outlineLevel="0" collapsed="false">
      <c r="A8023" s="2" t="s">
        <v>13189</v>
      </c>
      <c r="B8023" s="2" t="s">
        <v>5112</v>
      </c>
      <c r="C8023" s="2" t="s">
        <v>5172</v>
      </c>
      <c r="D8023" s="13" t="n">
        <v>45723</v>
      </c>
      <c r="E8023" s="2" t="s">
        <v>98</v>
      </c>
      <c r="F8023" s="2" t="s">
        <v>98</v>
      </c>
      <c r="G8023" s="2" t="s">
        <v>136</v>
      </c>
    </row>
    <row r="8024" customFormat="false" ht="15" hidden="false" customHeight="false" outlineLevel="0" collapsed="false">
      <c r="A8024" s="2" t="s">
        <v>13190</v>
      </c>
      <c r="B8024" s="2" t="s">
        <v>4876</v>
      </c>
      <c r="C8024" s="2" t="s">
        <v>5190</v>
      </c>
      <c r="D8024" s="13" t="n">
        <v>45866</v>
      </c>
      <c r="E8024" s="2" t="s">
        <v>98</v>
      </c>
      <c r="F8024" s="2" t="s">
        <v>119</v>
      </c>
      <c r="G8024" s="2" t="s">
        <v>124</v>
      </c>
    </row>
    <row r="8025" customFormat="false" ht="15" hidden="false" customHeight="false" outlineLevel="0" collapsed="false">
      <c r="A8025" s="2" t="s">
        <v>13191</v>
      </c>
      <c r="B8025" s="2" t="s">
        <v>3893</v>
      </c>
      <c r="C8025" s="2" t="s">
        <v>5164</v>
      </c>
      <c r="D8025" s="13" t="n">
        <v>46008</v>
      </c>
      <c r="E8025" s="2" t="s">
        <v>98</v>
      </c>
      <c r="F8025" s="2" t="s">
        <v>98</v>
      </c>
      <c r="G8025" s="2" t="s">
        <v>130</v>
      </c>
    </row>
    <row r="8026" customFormat="false" ht="15" hidden="false" customHeight="false" outlineLevel="0" collapsed="false">
      <c r="A8026" s="2" t="s">
        <v>13192</v>
      </c>
      <c r="B8026" s="2" t="s">
        <v>2965</v>
      </c>
      <c r="C8026" s="2" t="s">
        <v>5190</v>
      </c>
      <c r="D8026" s="13" t="n">
        <v>45875</v>
      </c>
      <c r="E8026" s="2" t="s">
        <v>98</v>
      </c>
      <c r="F8026" s="2" t="s">
        <v>119</v>
      </c>
      <c r="G8026" s="2" t="s">
        <v>111</v>
      </c>
    </row>
    <row r="8027" customFormat="false" ht="15" hidden="false" customHeight="false" outlineLevel="0" collapsed="false">
      <c r="A8027" s="2" t="s">
        <v>13193</v>
      </c>
      <c r="B8027" s="2" t="s">
        <v>1852</v>
      </c>
      <c r="C8027" s="2" t="s">
        <v>5164</v>
      </c>
      <c r="D8027" s="13" t="n">
        <v>46110</v>
      </c>
      <c r="E8027" s="2" t="s">
        <v>98</v>
      </c>
      <c r="F8027" s="2" t="s">
        <v>141</v>
      </c>
      <c r="G8027" s="2" t="s">
        <v>130</v>
      </c>
    </row>
    <row r="8028" customFormat="false" ht="15" hidden="false" customHeight="false" outlineLevel="0" collapsed="false">
      <c r="A8028" s="2" t="s">
        <v>13194</v>
      </c>
      <c r="B8028" s="2" t="s">
        <v>5019</v>
      </c>
      <c r="C8028" s="2" t="s">
        <v>5190</v>
      </c>
      <c r="D8028" s="13" t="n">
        <v>45814</v>
      </c>
      <c r="E8028" s="2" t="s">
        <v>98</v>
      </c>
      <c r="F8028" s="2" t="s">
        <v>98</v>
      </c>
      <c r="G8028" s="2" t="s">
        <v>136</v>
      </c>
    </row>
    <row r="8029" customFormat="false" ht="15" hidden="false" customHeight="false" outlineLevel="0" collapsed="false">
      <c r="A8029" s="2" t="s">
        <v>13195</v>
      </c>
      <c r="B8029" s="2" t="s">
        <v>501</v>
      </c>
      <c r="C8029" s="2" t="s">
        <v>5164</v>
      </c>
      <c r="D8029" s="13" t="n">
        <v>45976</v>
      </c>
      <c r="E8029" s="2" t="s">
        <v>98</v>
      </c>
      <c r="F8029" s="2" t="s">
        <v>119</v>
      </c>
      <c r="G8029" s="2" t="s">
        <v>124</v>
      </c>
    </row>
    <row r="8030" customFormat="false" ht="15" hidden="false" customHeight="false" outlineLevel="0" collapsed="false">
      <c r="A8030" s="2" t="s">
        <v>13196</v>
      </c>
      <c r="B8030" s="2" t="s">
        <v>1819</v>
      </c>
      <c r="C8030" s="2" t="s">
        <v>5168</v>
      </c>
      <c r="D8030" s="13" t="n">
        <v>45898</v>
      </c>
      <c r="E8030" s="2" t="s">
        <v>98</v>
      </c>
      <c r="F8030" s="2" t="s">
        <v>98</v>
      </c>
      <c r="G8030" s="2" t="s">
        <v>124</v>
      </c>
    </row>
    <row r="8031" customFormat="false" ht="15" hidden="false" customHeight="false" outlineLevel="0" collapsed="false">
      <c r="A8031" s="2" t="s">
        <v>13197</v>
      </c>
      <c r="B8031" s="2" t="s">
        <v>2282</v>
      </c>
      <c r="C8031" s="2" t="s">
        <v>5168</v>
      </c>
      <c r="D8031" s="13" t="n">
        <v>45923</v>
      </c>
      <c r="E8031" s="2" t="s">
        <v>123</v>
      </c>
      <c r="F8031" s="2" t="s">
        <v>98</v>
      </c>
      <c r="G8031" s="2" t="s">
        <v>133</v>
      </c>
    </row>
    <row r="8032" customFormat="false" ht="15" hidden="false" customHeight="false" outlineLevel="0" collapsed="false">
      <c r="A8032" s="2" t="s">
        <v>13198</v>
      </c>
      <c r="B8032" s="2" t="s">
        <v>1426</v>
      </c>
      <c r="C8032" s="2" t="s">
        <v>5164</v>
      </c>
      <c r="D8032" s="13" t="n">
        <v>45997</v>
      </c>
      <c r="E8032" s="2" t="s">
        <v>98</v>
      </c>
      <c r="F8032" s="2" t="s">
        <v>139</v>
      </c>
      <c r="G8032" s="2" t="s">
        <v>111</v>
      </c>
    </row>
    <row r="8033" customFormat="false" ht="15" hidden="false" customHeight="false" outlineLevel="0" collapsed="false">
      <c r="A8033" s="2" t="s">
        <v>13199</v>
      </c>
      <c r="B8033" s="2" t="s">
        <v>4373</v>
      </c>
      <c r="C8033" s="2" t="s">
        <v>5190</v>
      </c>
      <c r="D8033" s="13" t="n">
        <v>45658</v>
      </c>
      <c r="E8033" s="2" t="s">
        <v>98</v>
      </c>
      <c r="F8033" s="2" t="s">
        <v>108</v>
      </c>
      <c r="G8033" s="2" t="s">
        <v>142</v>
      </c>
    </row>
    <row r="8034" customFormat="false" ht="15" hidden="false" customHeight="false" outlineLevel="0" collapsed="false">
      <c r="A8034" s="2" t="s">
        <v>13200</v>
      </c>
      <c r="B8034" s="2" t="s">
        <v>3437</v>
      </c>
      <c r="C8034" s="2" t="s">
        <v>5168</v>
      </c>
      <c r="D8034" s="13" t="n">
        <v>45753</v>
      </c>
      <c r="E8034" s="2" t="s">
        <v>165</v>
      </c>
      <c r="F8034" s="2" t="s">
        <v>98</v>
      </c>
      <c r="G8034" s="2" t="s">
        <v>142</v>
      </c>
    </row>
    <row r="8035" customFormat="false" ht="15" hidden="false" customHeight="false" outlineLevel="0" collapsed="false">
      <c r="A8035" s="2" t="s">
        <v>13201</v>
      </c>
      <c r="B8035" s="2" t="s">
        <v>4108</v>
      </c>
      <c r="C8035" s="2" t="s">
        <v>5190</v>
      </c>
      <c r="D8035" s="13" t="n">
        <v>46019</v>
      </c>
      <c r="E8035" s="2" t="s">
        <v>98</v>
      </c>
      <c r="F8035" s="2" t="s">
        <v>139</v>
      </c>
      <c r="G8035" s="2" t="s">
        <v>99</v>
      </c>
    </row>
    <row r="8036" customFormat="false" ht="15" hidden="false" customHeight="false" outlineLevel="0" collapsed="false">
      <c r="A8036" s="2" t="s">
        <v>13202</v>
      </c>
      <c r="B8036" s="2" t="s">
        <v>1677</v>
      </c>
      <c r="C8036" s="2" t="s">
        <v>5166</v>
      </c>
      <c r="D8036" s="13" t="n">
        <v>45618</v>
      </c>
      <c r="E8036" s="2" t="s">
        <v>119</v>
      </c>
      <c r="F8036" s="2" t="s">
        <v>163</v>
      </c>
      <c r="G8036" s="2" t="s">
        <v>109</v>
      </c>
    </row>
    <row r="8037" customFormat="false" ht="15" hidden="false" customHeight="false" outlineLevel="0" collapsed="false">
      <c r="A8037" s="2" t="s">
        <v>13203</v>
      </c>
      <c r="B8037" s="2" t="s">
        <v>4888</v>
      </c>
      <c r="C8037" s="2" t="s">
        <v>5164</v>
      </c>
      <c r="D8037" s="13" t="n">
        <v>46076</v>
      </c>
      <c r="E8037" s="2" t="s">
        <v>98</v>
      </c>
      <c r="F8037" s="2" t="s">
        <v>119</v>
      </c>
      <c r="G8037" s="2" t="s">
        <v>115</v>
      </c>
    </row>
    <row r="8038" customFormat="false" ht="15" hidden="false" customHeight="false" outlineLevel="0" collapsed="false">
      <c r="A8038" s="2" t="s">
        <v>13204</v>
      </c>
      <c r="B8038" s="2" t="s">
        <v>4958</v>
      </c>
      <c r="C8038" s="2" t="s">
        <v>5172</v>
      </c>
      <c r="D8038" s="13" t="n">
        <v>45858</v>
      </c>
      <c r="E8038" s="2" t="s">
        <v>98</v>
      </c>
      <c r="F8038" s="2" t="s">
        <v>98</v>
      </c>
      <c r="G8038" s="2" t="s">
        <v>111</v>
      </c>
    </row>
    <row r="8039" customFormat="false" ht="15" hidden="false" customHeight="false" outlineLevel="0" collapsed="false">
      <c r="A8039" s="2" t="s">
        <v>13205</v>
      </c>
      <c r="B8039" s="2" t="s">
        <v>569</v>
      </c>
      <c r="C8039" s="2" t="s">
        <v>5168</v>
      </c>
      <c r="D8039" s="13" t="n">
        <v>45609</v>
      </c>
      <c r="E8039" s="2" t="s">
        <v>139</v>
      </c>
      <c r="F8039" s="2" t="s">
        <v>98</v>
      </c>
      <c r="G8039" s="2" t="s">
        <v>133</v>
      </c>
    </row>
    <row r="8040" customFormat="false" ht="15" hidden="false" customHeight="false" outlineLevel="0" collapsed="false">
      <c r="A8040" s="2" t="s">
        <v>13206</v>
      </c>
      <c r="B8040" s="2" t="s">
        <v>1166</v>
      </c>
      <c r="C8040" s="2" t="s">
        <v>5164</v>
      </c>
      <c r="D8040" s="13" t="n">
        <v>45770</v>
      </c>
      <c r="E8040" s="2" t="s">
        <v>98</v>
      </c>
      <c r="F8040" s="2" t="s">
        <v>128</v>
      </c>
      <c r="G8040" s="2" t="s">
        <v>99</v>
      </c>
    </row>
    <row r="8041" customFormat="false" ht="15" hidden="false" customHeight="false" outlineLevel="0" collapsed="false">
      <c r="A8041" s="2" t="s">
        <v>13207</v>
      </c>
      <c r="B8041" s="2" t="s">
        <v>2461</v>
      </c>
      <c r="C8041" s="2" t="s">
        <v>5190</v>
      </c>
      <c r="D8041" s="13" t="n">
        <v>45929</v>
      </c>
      <c r="E8041" s="2" t="s">
        <v>98</v>
      </c>
      <c r="F8041" s="2" t="s">
        <v>165</v>
      </c>
      <c r="G8041" s="2" t="s">
        <v>115</v>
      </c>
    </row>
    <row r="8042" customFormat="false" ht="15" hidden="false" customHeight="false" outlineLevel="0" collapsed="false">
      <c r="A8042" s="2" t="s">
        <v>13208</v>
      </c>
      <c r="B8042" s="2" t="s">
        <v>2222</v>
      </c>
      <c r="C8042" s="2" t="s">
        <v>5164</v>
      </c>
      <c r="D8042" s="13" t="n">
        <v>45704</v>
      </c>
      <c r="E8042" s="2" t="s">
        <v>98</v>
      </c>
      <c r="F8042" s="2" t="s">
        <v>139</v>
      </c>
      <c r="G8042" s="2" t="s">
        <v>111</v>
      </c>
    </row>
    <row r="8043" customFormat="false" ht="15" hidden="false" customHeight="false" outlineLevel="0" collapsed="false">
      <c r="A8043" s="2" t="s">
        <v>13209</v>
      </c>
      <c r="B8043" s="2" t="s">
        <v>3625</v>
      </c>
      <c r="C8043" s="2" t="s">
        <v>5166</v>
      </c>
      <c r="D8043" s="13" t="n">
        <v>45939</v>
      </c>
      <c r="E8043" s="2" t="s">
        <v>104</v>
      </c>
      <c r="F8043" s="2" t="s">
        <v>145</v>
      </c>
      <c r="G8043" s="2" t="s">
        <v>99</v>
      </c>
    </row>
    <row r="8044" customFormat="false" ht="15" hidden="false" customHeight="false" outlineLevel="0" collapsed="false">
      <c r="A8044" s="2" t="s">
        <v>13210</v>
      </c>
      <c r="B8044" s="2" t="s">
        <v>459</v>
      </c>
      <c r="C8044" s="2" t="s">
        <v>5168</v>
      </c>
      <c r="D8044" s="13" t="n">
        <v>45820</v>
      </c>
      <c r="E8044" s="2" t="s">
        <v>128</v>
      </c>
      <c r="F8044" s="2" t="s">
        <v>98</v>
      </c>
      <c r="G8044" s="2" t="s">
        <v>115</v>
      </c>
    </row>
    <row r="8045" customFormat="false" ht="15" hidden="false" customHeight="false" outlineLevel="0" collapsed="false">
      <c r="A8045" s="2" t="s">
        <v>13211</v>
      </c>
      <c r="B8045" s="2" t="s">
        <v>3253</v>
      </c>
      <c r="C8045" s="2" t="s">
        <v>5164</v>
      </c>
      <c r="D8045" s="13" t="n">
        <v>45765</v>
      </c>
      <c r="E8045" s="2" t="s">
        <v>98</v>
      </c>
      <c r="F8045" s="2" t="s">
        <v>163</v>
      </c>
      <c r="G8045" s="2" t="s">
        <v>109</v>
      </c>
    </row>
    <row r="8046" customFormat="false" ht="15" hidden="false" customHeight="false" outlineLevel="0" collapsed="false">
      <c r="A8046" s="2" t="s">
        <v>13212</v>
      </c>
      <c r="B8046" s="2" t="s">
        <v>732</v>
      </c>
      <c r="C8046" s="2" t="s">
        <v>5164</v>
      </c>
      <c r="D8046" s="13" t="n">
        <v>45772</v>
      </c>
      <c r="E8046" s="2" t="s">
        <v>98</v>
      </c>
      <c r="F8046" s="2" t="s">
        <v>123</v>
      </c>
      <c r="G8046" s="2" t="s">
        <v>136</v>
      </c>
    </row>
    <row r="8047" customFormat="false" ht="15" hidden="false" customHeight="false" outlineLevel="0" collapsed="false">
      <c r="A8047" s="2" t="s">
        <v>13213</v>
      </c>
      <c r="B8047" s="2" t="s">
        <v>892</v>
      </c>
      <c r="C8047" s="2" t="s">
        <v>5190</v>
      </c>
      <c r="D8047" s="13" t="n">
        <v>45980</v>
      </c>
      <c r="E8047" s="2" t="s">
        <v>98</v>
      </c>
      <c r="F8047" s="2" t="s">
        <v>98</v>
      </c>
      <c r="G8047" s="2" t="s">
        <v>130</v>
      </c>
    </row>
    <row r="8048" customFormat="false" ht="15" hidden="false" customHeight="false" outlineLevel="0" collapsed="false">
      <c r="A8048" s="2" t="s">
        <v>13214</v>
      </c>
      <c r="B8048" s="2" t="s">
        <v>5097</v>
      </c>
      <c r="C8048" s="2" t="s">
        <v>5172</v>
      </c>
      <c r="D8048" s="13" t="n">
        <v>45668</v>
      </c>
      <c r="E8048" s="2" t="s">
        <v>98</v>
      </c>
      <c r="F8048" s="2" t="s">
        <v>98</v>
      </c>
      <c r="G8048" s="2" t="s">
        <v>99</v>
      </c>
    </row>
    <row r="8049" customFormat="false" ht="15" hidden="false" customHeight="false" outlineLevel="0" collapsed="false">
      <c r="A8049" s="2" t="s">
        <v>13215</v>
      </c>
      <c r="B8049" s="2" t="s">
        <v>4733</v>
      </c>
      <c r="C8049" s="2" t="s">
        <v>5168</v>
      </c>
      <c r="D8049" s="13" t="n">
        <v>45745</v>
      </c>
      <c r="E8049" s="2" t="s">
        <v>119</v>
      </c>
      <c r="F8049" s="2" t="s">
        <v>98</v>
      </c>
      <c r="G8049" s="2" t="s">
        <v>142</v>
      </c>
    </row>
    <row r="8050" customFormat="false" ht="15" hidden="false" customHeight="false" outlineLevel="0" collapsed="false">
      <c r="A8050" s="2" t="s">
        <v>13216</v>
      </c>
      <c r="B8050" s="2" t="s">
        <v>334</v>
      </c>
      <c r="C8050" s="2" t="s">
        <v>5166</v>
      </c>
      <c r="D8050" s="13" t="n">
        <v>46009</v>
      </c>
      <c r="E8050" s="2" t="s">
        <v>104</v>
      </c>
      <c r="F8050" s="2" t="s">
        <v>119</v>
      </c>
      <c r="G8050" s="2" t="s">
        <v>120</v>
      </c>
    </row>
    <row r="8051" customFormat="false" ht="15" hidden="false" customHeight="false" outlineLevel="0" collapsed="false">
      <c r="A8051" s="2" t="s">
        <v>13217</v>
      </c>
      <c r="B8051" s="2" t="s">
        <v>3356</v>
      </c>
      <c r="C8051" s="2" t="s">
        <v>5164</v>
      </c>
      <c r="D8051" s="13" t="n">
        <v>45431</v>
      </c>
      <c r="E8051" s="2" t="s">
        <v>98</v>
      </c>
      <c r="F8051" s="2" t="s">
        <v>128</v>
      </c>
      <c r="G8051" s="2" t="s">
        <v>136</v>
      </c>
    </row>
    <row r="8052" customFormat="false" ht="15" hidden="false" customHeight="false" outlineLevel="0" collapsed="false">
      <c r="A8052" s="2" t="s">
        <v>13218</v>
      </c>
      <c r="B8052" s="2" t="s">
        <v>3490</v>
      </c>
      <c r="C8052" s="2" t="s">
        <v>5166</v>
      </c>
      <c r="D8052" s="13" t="n">
        <v>45759</v>
      </c>
      <c r="E8052" s="2" t="s">
        <v>139</v>
      </c>
      <c r="F8052" s="2" t="s">
        <v>104</v>
      </c>
      <c r="G8052" s="2" t="s">
        <v>120</v>
      </c>
    </row>
    <row r="8053" customFormat="false" ht="15" hidden="false" customHeight="false" outlineLevel="0" collapsed="false">
      <c r="A8053" s="2" t="s">
        <v>13219</v>
      </c>
      <c r="B8053" s="2" t="s">
        <v>2238</v>
      </c>
      <c r="C8053" s="2" t="s">
        <v>5164</v>
      </c>
      <c r="D8053" s="13" t="n">
        <v>46008</v>
      </c>
      <c r="E8053" s="2" t="s">
        <v>98</v>
      </c>
      <c r="F8053" s="2" t="s">
        <v>98</v>
      </c>
      <c r="G8053" s="2" t="s">
        <v>136</v>
      </c>
    </row>
    <row r="8054" customFormat="false" ht="15" hidden="false" customHeight="false" outlineLevel="0" collapsed="false">
      <c r="A8054" s="2" t="s">
        <v>13220</v>
      </c>
      <c r="B8054" s="2" t="s">
        <v>5071</v>
      </c>
      <c r="C8054" s="2" t="s">
        <v>5190</v>
      </c>
      <c r="D8054" s="13" t="n">
        <v>46025</v>
      </c>
      <c r="E8054" s="2" t="s">
        <v>98</v>
      </c>
      <c r="F8054" s="2" t="s">
        <v>98</v>
      </c>
      <c r="G8054" s="2" t="s">
        <v>124</v>
      </c>
    </row>
    <row r="8055" customFormat="false" ht="15" hidden="false" customHeight="false" outlineLevel="0" collapsed="false">
      <c r="A8055" s="2" t="s">
        <v>13221</v>
      </c>
      <c r="B8055" s="2" t="s">
        <v>5122</v>
      </c>
      <c r="C8055" s="2" t="s">
        <v>5172</v>
      </c>
      <c r="D8055" s="13" t="n">
        <v>46094</v>
      </c>
      <c r="E8055" s="2" t="s">
        <v>98</v>
      </c>
      <c r="F8055" s="2" t="s">
        <v>98</v>
      </c>
      <c r="G8055" s="2" t="s">
        <v>111</v>
      </c>
    </row>
    <row r="8056" customFormat="false" ht="15" hidden="false" customHeight="false" outlineLevel="0" collapsed="false">
      <c r="A8056" s="2" t="s">
        <v>13222</v>
      </c>
      <c r="B8056" s="2" t="s">
        <v>3831</v>
      </c>
      <c r="C8056" s="2" t="s">
        <v>5168</v>
      </c>
      <c r="D8056" s="13" t="n">
        <v>46060</v>
      </c>
      <c r="E8056" s="2" t="s">
        <v>98</v>
      </c>
      <c r="F8056" s="2" t="s">
        <v>98</v>
      </c>
      <c r="G8056" s="2" t="s">
        <v>136</v>
      </c>
    </row>
    <row r="8057" customFormat="false" ht="15" hidden="false" customHeight="false" outlineLevel="0" collapsed="false">
      <c r="A8057" s="2" t="s">
        <v>13223</v>
      </c>
      <c r="B8057" s="2" t="s">
        <v>4726</v>
      </c>
      <c r="C8057" s="2" t="s">
        <v>5168</v>
      </c>
      <c r="D8057" s="13" t="n">
        <v>45732</v>
      </c>
      <c r="E8057" s="2" t="s">
        <v>119</v>
      </c>
      <c r="F8057" s="2" t="s">
        <v>98</v>
      </c>
      <c r="G8057" s="2" t="s">
        <v>120</v>
      </c>
    </row>
    <row r="8058" customFormat="false" ht="15" hidden="false" customHeight="false" outlineLevel="0" collapsed="false">
      <c r="A8058" s="2" t="s">
        <v>13224</v>
      </c>
      <c r="B8058" s="2" t="s">
        <v>3563</v>
      </c>
      <c r="C8058" s="2" t="s">
        <v>5166</v>
      </c>
      <c r="D8058" s="13" t="n">
        <v>45691</v>
      </c>
      <c r="E8058" s="2" t="s">
        <v>139</v>
      </c>
      <c r="F8058" s="2" t="s">
        <v>98</v>
      </c>
      <c r="G8058" s="2" t="s">
        <v>111</v>
      </c>
    </row>
    <row r="8059" customFormat="false" ht="15" hidden="false" customHeight="false" outlineLevel="0" collapsed="false">
      <c r="A8059" s="2" t="s">
        <v>13225</v>
      </c>
      <c r="B8059" s="2" t="s">
        <v>876</v>
      </c>
      <c r="C8059" s="2" t="s">
        <v>5166</v>
      </c>
      <c r="D8059" s="13" t="n">
        <v>45816</v>
      </c>
      <c r="E8059" s="2" t="s">
        <v>163</v>
      </c>
      <c r="F8059" s="2" t="s">
        <v>141</v>
      </c>
      <c r="G8059" s="2" t="s">
        <v>109</v>
      </c>
    </row>
    <row r="8060" customFormat="false" ht="15" hidden="false" customHeight="false" outlineLevel="0" collapsed="false">
      <c r="A8060" s="2" t="s">
        <v>13226</v>
      </c>
      <c r="B8060" s="2" t="s">
        <v>295</v>
      </c>
      <c r="C8060" s="2" t="s">
        <v>5164</v>
      </c>
      <c r="D8060" s="13" t="n">
        <v>45821</v>
      </c>
      <c r="E8060" s="2" t="s">
        <v>98</v>
      </c>
      <c r="F8060" s="2" t="s">
        <v>139</v>
      </c>
      <c r="G8060" s="2" t="s">
        <v>130</v>
      </c>
    </row>
    <row r="8061" customFormat="false" ht="15" hidden="false" customHeight="false" outlineLevel="0" collapsed="false">
      <c r="A8061" s="2" t="s">
        <v>13227</v>
      </c>
      <c r="B8061" s="2" t="s">
        <v>3320</v>
      </c>
      <c r="C8061" s="2" t="s">
        <v>5164</v>
      </c>
      <c r="D8061" s="13" t="n">
        <v>45951</v>
      </c>
      <c r="E8061" s="2" t="s">
        <v>98</v>
      </c>
      <c r="F8061" s="2" t="s">
        <v>114</v>
      </c>
      <c r="G8061" s="2" t="s">
        <v>115</v>
      </c>
    </row>
    <row r="8062" customFormat="false" ht="15" hidden="false" customHeight="false" outlineLevel="0" collapsed="false">
      <c r="A8062" s="2" t="s">
        <v>13228</v>
      </c>
      <c r="B8062" s="2" t="s">
        <v>3113</v>
      </c>
      <c r="C8062" s="2" t="s">
        <v>5190</v>
      </c>
      <c r="D8062" s="13" t="n">
        <v>45772</v>
      </c>
      <c r="E8062" s="2" t="s">
        <v>98</v>
      </c>
      <c r="F8062" s="2" t="s">
        <v>165</v>
      </c>
      <c r="G8062" s="2" t="s">
        <v>120</v>
      </c>
    </row>
    <row r="8063" customFormat="false" ht="15" hidden="false" customHeight="false" outlineLevel="0" collapsed="false">
      <c r="A8063" s="2" t="s">
        <v>13229</v>
      </c>
      <c r="B8063" s="2" t="s">
        <v>3774</v>
      </c>
      <c r="C8063" s="2" t="s">
        <v>5166</v>
      </c>
      <c r="D8063" s="13" t="n">
        <v>45589</v>
      </c>
      <c r="E8063" s="2" t="s">
        <v>104</v>
      </c>
      <c r="F8063" s="2" t="s">
        <v>163</v>
      </c>
      <c r="G8063" s="2" t="s">
        <v>124</v>
      </c>
    </row>
    <row r="8064" customFormat="false" ht="15" hidden="false" customHeight="false" outlineLevel="0" collapsed="false">
      <c r="A8064" s="2" t="s">
        <v>13230</v>
      </c>
      <c r="B8064" s="2" t="s">
        <v>2573</v>
      </c>
      <c r="C8064" s="2" t="s">
        <v>5190</v>
      </c>
      <c r="D8064" s="13" t="n">
        <v>45928</v>
      </c>
      <c r="E8064" s="2" t="s">
        <v>98</v>
      </c>
      <c r="F8064" s="2" t="s">
        <v>108</v>
      </c>
      <c r="G8064" s="2" t="s">
        <v>130</v>
      </c>
    </row>
    <row r="8065" customFormat="false" ht="15" hidden="false" customHeight="false" outlineLevel="0" collapsed="false">
      <c r="A8065" s="2" t="s">
        <v>13231</v>
      </c>
      <c r="B8065" s="2" t="s">
        <v>4956</v>
      </c>
      <c r="C8065" s="2" t="s">
        <v>5190</v>
      </c>
      <c r="D8065" s="13" t="n">
        <v>46175</v>
      </c>
      <c r="E8065" s="2" t="s">
        <v>98</v>
      </c>
      <c r="F8065" s="2" t="s">
        <v>98</v>
      </c>
      <c r="G8065" s="2" t="s">
        <v>109</v>
      </c>
    </row>
    <row r="8066" customFormat="false" ht="15" hidden="false" customHeight="false" outlineLevel="0" collapsed="false">
      <c r="A8066" s="2" t="s">
        <v>13232</v>
      </c>
      <c r="B8066" s="2" t="s">
        <v>1872</v>
      </c>
      <c r="C8066" s="2" t="s">
        <v>5166</v>
      </c>
      <c r="D8066" s="13" t="n">
        <v>45696</v>
      </c>
      <c r="E8066" s="2" t="s">
        <v>108</v>
      </c>
      <c r="F8066" s="2" t="s">
        <v>98</v>
      </c>
      <c r="G8066" s="2" t="s">
        <v>111</v>
      </c>
    </row>
    <row r="8067" customFormat="false" ht="15" hidden="false" customHeight="false" outlineLevel="0" collapsed="false">
      <c r="A8067" s="2" t="s">
        <v>13233</v>
      </c>
      <c r="B8067" s="2" t="s">
        <v>3959</v>
      </c>
      <c r="C8067" s="2" t="s">
        <v>5172</v>
      </c>
      <c r="D8067" s="13" t="n">
        <v>45863</v>
      </c>
      <c r="E8067" s="2" t="s">
        <v>108</v>
      </c>
      <c r="F8067" s="2" t="s">
        <v>98</v>
      </c>
      <c r="G8067" s="2" t="s">
        <v>130</v>
      </c>
    </row>
    <row r="8068" customFormat="false" ht="15" hidden="false" customHeight="false" outlineLevel="0" collapsed="false">
      <c r="A8068" s="2" t="s">
        <v>13234</v>
      </c>
      <c r="B8068" s="2" t="s">
        <v>3832</v>
      </c>
      <c r="C8068" s="2" t="s">
        <v>5190</v>
      </c>
      <c r="D8068" s="13" t="n">
        <v>45712</v>
      </c>
      <c r="E8068" s="2" t="s">
        <v>98</v>
      </c>
      <c r="F8068" s="2" t="s">
        <v>128</v>
      </c>
      <c r="G8068" s="2" t="s">
        <v>133</v>
      </c>
    </row>
    <row r="8069" customFormat="false" ht="15" hidden="false" customHeight="false" outlineLevel="0" collapsed="false">
      <c r="A8069" s="2" t="s">
        <v>13235</v>
      </c>
      <c r="B8069" s="2" t="s">
        <v>5080</v>
      </c>
      <c r="C8069" s="2" t="s">
        <v>5172</v>
      </c>
      <c r="D8069" s="13" t="n">
        <v>45659</v>
      </c>
      <c r="E8069" s="2" t="s">
        <v>98</v>
      </c>
      <c r="F8069" s="2" t="s">
        <v>98</v>
      </c>
      <c r="G8069" s="2" t="s">
        <v>133</v>
      </c>
    </row>
    <row r="8070" customFormat="false" ht="15" hidden="false" customHeight="false" outlineLevel="0" collapsed="false">
      <c r="A8070" s="2" t="s">
        <v>13236</v>
      </c>
      <c r="B8070" s="2" t="s">
        <v>658</v>
      </c>
      <c r="C8070" s="2" t="s">
        <v>5168</v>
      </c>
      <c r="D8070" s="13" t="n">
        <v>45729</v>
      </c>
      <c r="E8070" s="2" t="s">
        <v>139</v>
      </c>
      <c r="F8070" s="2" t="s">
        <v>98</v>
      </c>
      <c r="G8070" s="2" t="s">
        <v>136</v>
      </c>
    </row>
    <row r="8071" customFormat="false" ht="15" hidden="false" customHeight="false" outlineLevel="0" collapsed="false">
      <c r="A8071" s="2" t="s">
        <v>13237</v>
      </c>
      <c r="B8071" s="2" t="s">
        <v>4961</v>
      </c>
      <c r="C8071" s="2" t="s">
        <v>5190</v>
      </c>
      <c r="D8071" s="13" t="n">
        <v>45602</v>
      </c>
      <c r="E8071" s="2" t="s">
        <v>98</v>
      </c>
      <c r="F8071" s="2" t="s">
        <v>98</v>
      </c>
      <c r="G8071" s="2" t="s">
        <v>130</v>
      </c>
    </row>
    <row r="8072" customFormat="false" ht="15" hidden="false" customHeight="false" outlineLevel="0" collapsed="false">
      <c r="A8072" s="2" t="s">
        <v>13238</v>
      </c>
      <c r="B8072" s="2" t="s">
        <v>1215</v>
      </c>
      <c r="C8072" s="2" t="s">
        <v>5164</v>
      </c>
      <c r="D8072" s="13" t="n">
        <v>46188</v>
      </c>
      <c r="E8072" s="2" t="s">
        <v>98</v>
      </c>
      <c r="F8072" s="2" t="s">
        <v>108</v>
      </c>
      <c r="G8072" s="2" t="s">
        <v>124</v>
      </c>
    </row>
    <row r="8073" customFormat="false" ht="15" hidden="false" customHeight="false" outlineLevel="0" collapsed="false">
      <c r="A8073" s="2" t="s">
        <v>13239</v>
      </c>
      <c r="B8073" s="2" t="s">
        <v>2850</v>
      </c>
      <c r="C8073" s="2" t="s">
        <v>5166</v>
      </c>
      <c r="D8073" s="13" t="n">
        <v>46146</v>
      </c>
      <c r="E8073" s="2" t="s">
        <v>119</v>
      </c>
      <c r="F8073" s="2" t="s">
        <v>165</v>
      </c>
      <c r="G8073" s="2" t="s">
        <v>115</v>
      </c>
    </row>
    <row r="8074" customFormat="false" ht="15" hidden="false" customHeight="false" outlineLevel="0" collapsed="false">
      <c r="A8074" s="2" t="s">
        <v>13240</v>
      </c>
      <c r="B8074" s="2" t="s">
        <v>3369</v>
      </c>
      <c r="C8074" s="2" t="s">
        <v>5166</v>
      </c>
      <c r="D8074" s="13" t="n">
        <v>46020</v>
      </c>
      <c r="E8074" s="2" t="s">
        <v>128</v>
      </c>
      <c r="F8074" s="2" t="s">
        <v>163</v>
      </c>
      <c r="G8074" s="2" t="s">
        <v>111</v>
      </c>
    </row>
    <row r="8075" customFormat="false" ht="15" hidden="false" customHeight="false" outlineLevel="0" collapsed="false">
      <c r="A8075" s="2" t="s">
        <v>13241</v>
      </c>
      <c r="B8075" s="2" t="s">
        <v>3218</v>
      </c>
      <c r="C8075" s="2" t="s">
        <v>5166</v>
      </c>
      <c r="D8075" s="13" t="n">
        <v>45483</v>
      </c>
      <c r="E8075" s="2" t="s">
        <v>165</v>
      </c>
      <c r="F8075" s="2" t="s">
        <v>108</v>
      </c>
      <c r="G8075" s="2" t="s">
        <v>136</v>
      </c>
    </row>
    <row r="8076" customFormat="false" ht="15" hidden="false" customHeight="false" outlineLevel="0" collapsed="false">
      <c r="A8076" s="2" t="s">
        <v>13242</v>
      </c>
      <c r="B8076" s="2" t="s">
        <v>476</v>
      </c>
      <c r="C8076" s="2" t="s">
        <v>5190</v>
      </c>
      <c r="D8076" s="13" t="n">
        <v>45485</v>
      </c>
      <c r="E8076" s="2" t="s">
        <v>98</v>
      </c>
      <c r="F8076" s="2" t="s">
        <v>98</v>
      </c>
      <c r="G8076" s="2" t="s">
        <v>130</v>
      </c>
    </row>
    <row r="8077" customFormat="false" ht="15" hidden="false" customHeight="false" outlineLevel="0" collapsed="false">
      <c r="A8077" s="2" t="s">
        <v>13243</v>
      </c>
      <c r="B8077" s="2" t="s">
        <v>2306</v>
      </c>
      <c r="C8077" s="2" t="s">
        <v>5164</v>
      </c>
      <c r="D8077" s="13" t="n">
        <v>45667</v>
      </c>
      <c r="E8077" s="2" t="s">
        <v>98</v>
      </c>
      <c r="F8077" s="2" t="s">
        <v>98</v>
      </c>
      <c r="G8077" s="2" t="s">
        <v>124</v>
      </c>
    </row>
    <row r="8078" customFormat="false" ht="15" hidden="false" customHeight="false" outlineLevel="0" collapsed="false">
      <c r="A8078" s="2" t="s">
        <v>13244</v>
      </c>
      <c r="B8078" s="2" t="s">
        <v>557</v>
      </c>
      <c r="C8078" s="2" t="s">
        <v>5172</v>
      </c>
      <c r="D8078" s="13" t="n">
        <v>45890</v>
      </c>
      <c r="E8078" s="2" t="s">
        <v>98</v>
      </c>
      <c r="F8078" s="2" t="s">
        <v>98</v>
      </c>
      <c r="G8078" s="2" t="s">
        <v>133</v>
      </c>
    </row>
    <row r="8079" customFormat="false" ht="15" hidden="false" customHeight="false" outlineLevel="0" collapsed="false">
      <c r="A8079" s="2" t="s">
        <v>13245</v>
      </c>
      <c r="B8079" s="2" t="s">
        <v>5117</v>
      </c>
      <c r="C8079" s="2" t="s">
        <v>5172</v>
      </c>
      <c r="D8079" s="13" t="n">
        <v>45401</v>
      </c>
      <c r="E8079" s="2" t="s">
        <v>98</v>
      </c>
      <c r="F8079" s="2" t="s">
        <v>98</v>
      </c>
      <c r="G8079" s="2" t="s">
        <v>133</v>
      </c>
    </row>
    <row r="8080" customFormat="false" ht="15" hidden="false" customHeight="false" outlineLevel="0" collapsed="false">
      <c r="A8080" s="2" t="s">
        <v>13246</v>
      </c>
      <c r="B8080" s="2" t="s">
        <v>5069</v>
      </c>
      <c r="C8080" s="2" t="s">
        <v>5190</v>
      </c>
      <c r="D8080" s="13" t="n">
        <v>45393</v>
      </c>
      <c r="E8080" s="2" t="s">
        <v>98</v>
      </c>
      <c r="F8080" s="2" t="s">
        <v>98</v>
      </c>
      <c r="G8080" s="2" t="s">
        <v>130</v>
      </c>
    </row>
    <row r="8081" customFormat="false" ht="15" hidden="false" customHeight="false" outlineLevel="0" collapsed="false">
      <c r="A8081" s="2" t="s">
        <v>13247</v>
      </c>
      <c r="B8081" s="2" t="s">
        <v>192</v>
      </c>
      <c r="C8081" s="2" t="s">
        <v>5166</v>
      </c>
      <c r="D8081" s="13" t="n">
        <v>45798</v>
      </c>
      <c r="E8081" s="2" t="s">
        <v>141</v>
      </c>
      <c r="F8081" s="2" t="s">
        <v>114</v>
      </c>
      <c r="G8081" s="2" t="s">
        <v>124</v>
      </c>
    </row>
    <row r="8082" customFormat="false" ht="15" hidden="false" customHeight="false" outlineLevel="0" collapsed="false">
      <c r="A8082" s="2" t="s">
        <v>13248</v>
      </c>
      <c r="B8082" s="2" t="s">
        <v>4992</v>
      </c>
      <c r="C8082" s="2" t="s">
        <v>5172</v>
      </c>
      <c r="D8082" s="13" t="n">
        <v>45818</v>
      </c>
      <c r="E8082" s="2" t="s">
        <v>98</v>
      </c>
      <c r="F8082" s="2" t="s">
        <v>98</v>
      </c>
      <c r="G8082" s="2" t="s">
        <v>142</v>
      </c>
    </row>
    <row r="8083" customFormat="false" ht="15" hidden="false" customHeight="false" outlineLevel="0" collapsed="false">
      <c r="A8083" s="2" t="s">
        <v>13249</v>
      </c>
      <c r="B8083" s="2" t="s">
        <v>3374</v>
      </c>
      <c r="C8083" s="2" t="s">
        <v>5166</v>
      </c>
      <c r="D8083" s="13" t="n">
        <v>45821</v>
      </c>
      <c r="E8083" s="2" t="s">
        <v>141</v>
      </c>
      <c r="F8083" s="2" t="s">
        <v>139</v>
      </c>
      <c r="G8083" s="2" t="s">
        <v>109</v>
      </c>
    </row>
    <row r="8084" customFormat="false" ht="15" hidden="false" customHeight="false" outlineLevel="0" collapsed="false">
      <c r="A8084" s="2" t="s">
        <v>13250</v>
      </c>
      <c r="B8084" s="2" t="s">
        <v>637</v>
      </c>
      <c r="C8084" s="2" t="s">
        <v>5168</v>
      </c>
      <c r="D8084" s="13" t="n">
        <v>45737</v>
      </c>
      <c r="E8084" s="2" t="s">
        <v>98</v>
      </c>
      <c r="F8084" s="2" t="s">
        <v>98</v>
      </c>
      <c r="G8084" s="2" t="s">
        <v>124</v>
      </c>
    </row>
    <row r="8085" customFormat="false" ht="15" hidden="false" customHeight="false" outlineLevel="0" collapsed="false">
      <c r="A8085" s="2" t="s">
        <v>13251</v>
      </c>
      <c r="B8085" s="2" t="s">
        <v>3974</v>
      </c>
      <c r="C8085" s="2" t="s">
        <v>5166</v>
      </c>
      <c r="D8085" s="13" t="n">
        <v>45859</v>
      </c>
      <c r="E8085" s="2" t="s">
        <v>165</v>
      </c>
      <c r="F8085" s="2" t="s">
        <v>104</v>
      </c>
      <c r="G8085" s="2" t="s">
        <v>124</v>
      </c>
    </row>
    <row r="8086" customFormat="false" ht="15" hidden="false" customHeight="false" outlineLevel="0" collapsed="false">
      <c r="A8086" s="2" t="s">
        <v>13252</v>
      </c>
      <c r="B8086" s="2" t="s">
        <v>4662</v>
      </c>
      <c r="C8086" s="2" t="s">
        <v>5172</v>
      </c>
      <c r="D8086" s="13" t="n">
        <v>46060</v>
      </c>
      <c r="E8086" s="2" t="s">
        <v>139</v>
      </c>
      <c r="F8086" s="2" t="s">
        <v>98</v>
      </c>
      <c r="G8086" s="2" t="s">
        <v>133</v>
      </c>
    </row>
    <row r="8087" customFormat="false" ht="15" hidden="false" customHeight="false" outlineLevel="0" collapsed="false">
      <c r="A8087" s="2" t="s">
        <v>13253</v>
      </c>
      <c r="B8087" s="2" t="s">
        <v>1938</v>
      </c>
      <c r="C8087" s="2" t="s">
        <v>5164</v>
      </c>
      <c r="D8087" s="13" t="n">
        <v>46122</v>
      </c>
      <c r="E8087" s="2" t="s">
        <v>98</v>
      </c>
      <c r="F8087" s="2" t="s">
        <v>139</v>
      </c>
      <c r="G8087" s="2" t="s">
        <v>130</v>
      </c>
    </row>
    <row r="8088" customFormat="false" ht="15" hidden="false" customHeight="false" outlineLevel="0" collapsed="false">
      <c r="A8088" s="2" t="s">
        <v>13254</v>
      </c>
      <c r="B8088" s="2" t="s">
        <v>1080</v>
      </c>
      <c r="C8088" s="2" t="s">
        <v>5168</v>
      </c>
      <c r="D8088" s="13" t="n">
        <v>45842</v>
      </c>
      <c r="E8088" s="2" t="s">
        <v>139</v>
      </c>
      <c r="F8088" s="2" t="s">
        <v>98</v>
      </c>
      <c r="G8088" s="2" t="s">
        <v>136</v>
      </c>
    </row>
    <row r="8089" customFormat="false" ht="15" hidden="false" customHeight="false" outlineLevel="0" collapsed="false">
      <c r="A8089" s="2" t="s">
        <v>13255</v>
      </c>
      <c r="B8089" s="2" t="s">
        <v>948</v>
      </c>
      <c r="C8089" s="2" t="s">
        <v>5164</v>
      </c>
      <c r="D8089" s="13" t="n">
        <v>45965</v>
      </c>
      <c r="E8089" s="2" t="s">
        <v>98</v>
      </c>
      <c r="F8089" s="2" t="s">
        <v>145</v>
      </c>
      <c r="G8089" s="2" t="s">
        <v>124</v>
      </c>
    </row>
    <row r="8090" customFormat="false" ht="15" hidden="false" customHeight="false" outlineLevel="0" collapsed="false">
      <c r="A8090" s="2" t="s">
        <v>13256</v>
      </c>
      <c r="B8090" s="2" t="s">
        <v>3387</v>
      </c>
      <c r="C8090" s="2" t="s">
        <v>5190</v>
      </c>
      <c r="D8090" s="13" t="n">
        <v>45852</v>
      </c>
      <c r="E8090" s="2" t="s">
        <v>98</v>
      </c>
      <c r="F8090" s="2" t="s">
        <v>104</v>
      </c>
      <c r="G8090" s="2" t="s">
        <v>133</v>
      </c>
    </row>
    <row r="8091" customFormat="false" ht="15" hidden="false" customHeight="false" outlineLevel="0" collapsed="false">
      <c r="A8091" s="2" t="s">
        <v>13257</v>
      </c>
      <c r="B8091" s="2" t="s">
        <v>2332</v>
      </c>
      <c r="C8091" s="2" t="s">
        <v>5190</v>
      </c>
      <c r="D8091" s="13" t="n">
        <v>45499</v>
      </c>
      <c r="E8091" s="2" t="s">
        <v>98</v>
      </c>
      <c r="F8091" s="2" t="s">
        <v>98</v>
      </c>
      <c r="G8091" s="2" t="s">
        <v>130</v>
      </c>
    </row>
    <row r="8092" customFormat="false" ht="15" hidden="false" customHeight="false" outlineLevel="0" collapsed="false">
      <c r="A8092" s="2" t="s">
        <v>13258</v>
      </c>
      <c r="B8092" s="2" t="s">
        <v>1571</v>
      </c>
      <c r="C8092" s="2" t="s">
        <v>5166</v>
      </c>
      <c r="D8092" s="13" t="n">
        <v>45831</v>
      </c>
      <c r="E8092" s="2" t="s">
        <v>98</v>
      </c>
      <c r="F8092" s="2" t="s">
        <v>145</v>
      </c>
      <c r="G8092" s="2" t="s">
        <v>124</v>
      </c>
    </row>
    <row r="8093" customFormat="false" ht="15" hidden="false" customHeight="false" outlineLevel="0" collapsed="false">
      <c r="A8093" s="2" t="s">
        <v>13259</v>
      </c>
      <c r="B8093" s="2" t="s">
        <v>3630</v>
      </c>
      <c r="C8093" s="2" t="s">
        <v>5166</v>
      </c>
      <c r="D8093" s="13" t="n">
        <v>45703</v>
      </c>
      <c r="E8093" s="2" t="s">
        <v>141</v>
      </c>
      <c r="F8093" s="2" t="s">
        <v>145</v>
      </c>
      <c r="G8093" s="2" t="s">
        <v>115</v>
      </c>
    </row>
    <row r="8094" customFormat="false" ht="15" hidden="false" customHeight="false" outlineLevel="0" collapsed="false">
      <c r="A8094" s="2" t="s">
        <v>13260</v>
      </c>
      <c r="B8094" s="2" t="s">
        <v>3586</v>
      </c>
      <c r="C8094" s="2" t="s">
        <v>5164</v>
      </c>
      <c r="D8094" s="13" t="n">
        <v>45590</v>
      </c>
      <c r="E8094" s="2" t="s">
        <v>98</v>
      </c>
      <c r="F8094" s="2" t="s">
        <v>141</v>
      </c>
      <c r="G8094" s="2" t="s">
        <v>109</v>
      </c>
    </row>
    <row r="8095" customFormat="false" ht="15" hidden="false" customHeight="false" outlineLevel="0" collapsed="false">
      <c r="A8095" s="2" t="s">
        <v>13261</v>
      </c>
      <c r="B8095" s="2" t="s">
        <v>3806</v>
      </c>
      <c r="C8095" s="2" t="s">
        <v>5172</v>
      </c>
      <c r="D8095" s="13" t="n">
        <v>46040</v>
      </c>
      <c r="E8095" s="2" t="s">
        <v>119</v>
      </c>
      <c r="F8095" s="2" t="s">
        <v>98</v>
      </c>
      <c r="G8095" s="2" t="s">
        <v>111</v>
      </c>
    </row>
    <row r="8096" customFormat="false" ht="15" hidden="false" customHeight="false" outlineLevel="0" collapsed="false">
      <c r="A8096" s="2" t="s">
        <v>13262</v>
      </c>
      <c r="B8096" s="2" t="s">
        <v>706</v>
      </c>
      <c r="C8096" s="2" t="s">
        <v>5190</v>
      </c>
      <c r="D8096" s="13" t="n">
        <v>46259</v>
      </c>
      <c r="E8096" s="2" t="s">
        <v>98</v>
      </c>
      <c r="F8096" s="2" t="s">
        <v>114</v>
      </c>
      <c r="G8096" s="2" t="s">
        <v>111</v>
      </c>
    </row>
    <row r="8097" customFormat="false" ht="15" hidden="false" customHeight="false" outlineLevel="0" collapsed="false">
      <c r="A8097" s="2" t="s">
        <v>13263</v>
      </c>
      <c r="B8097" s="2" t="s">
        <v>4414</v>
      </c>
      <c r="C8097" s="2" t="s">
        <v>5190</v>
      </c>
      <c r="D8097" s="13" t="n">
        <v>45848</v>
      </c>
      <c r="E8097" s="2" t="s">
        <v>98</v>
      </c>
      <c r="F8097" s="2" t="s">
        <v>98</v>
      </c>
      <c r="G8097" s="2" t="s">
        <v>133</v>
      </c>
    </row>
    <row r="8098" customFormat="false" ht="15" hidden="false" customHeight="false" outlineLevel="0" collapsed="false">
      <c r="A8098" s="2" t="s">
        <v>13264</v>
      </c>
      <c r="B8098" s="2" t="s">
        <v>514</v>
      </c>
      <c r="C8098" s="2" t="s">
        <v>5166</v>
      </c>
      <c r="D8098" s="13" t="n">
        <v>45789</v>
      </c>
      <c r="E8098" s="2" t="s">
        <v>114</v>
      </c>
      <c r="F8098" s="2" t="s">
        <v>104</v>
      </c>
      <c r="G8098" s="2" t="s">
        <v>120</v>
      </c>
    </row>
    <row r="8099" customFormat="false" ht="15" hidden="false" customHeight="false" outlineLevel="0" collapsed="false">
      <c r="A8099" s="2" t="s">
        <v>13265</v>
      </c>
      <c r="B8099" s="2" t="s">
        <v>1152</v>
      </c>
      <c r="C8099" s="2" t="s">
        <v>5164</v>
      </c>
      <c r="D8099" s="13" t="n">
        <v>45783</v>
      </c>
      <c r="E8099" s="2" t="s">
        <v>98</v>
      </c>
      <c r="F8099" s="2" t="s">
        <v>128</v>
      </c>
      <c r="G8099" s="2" t="s">
        <v>130</v>
      </c>
    </row>
    <row r="8100" customFormat="false" ht="15" hidden="false" customHeight="false" outlineLevel="0" collapsed="false">
      <c r="A8100" s="2" t="s">
        <v>13266</v>
      </c>
      <c r="B8100" s="2" t="s">
        <v>4940</v>
      </c>
      <c r="C8100" s="2" t="s">
        <v>5172</v>
      </c>
      <c r="D8100" s="13" t="n">
        <v>46133</v>
      </c>
      <c r="E8100" s="2" t="s">
        <v>98</v>
      </c>
      <c r="F8100" s="2" t="s">
        <v>98</v>
      </c>
      <c r="G8100" s="2" t="s">
        <v>142</v>
      </c>
    </row>
    <row r="8101" customFormat="false" ht="15" hidden="false" customHeight="false" outlineLevel="0" collapsed="false">
      <c r="A8101" s="2" t="s">
        <v>13267</v>
      </c>
      <c r="B8101" s="2" t="s">
        <v>2332</v>
      </c>
      <c r="C8101" s="2" t="s">
        <v>5190</v>
      </c>
      <c r="D8101" s="13" t="n">
        <v>45691</v>
      </c>
      <c r="E8101" s="2" t="s">
        <v>98</v>
      </c>
      <c r="F8101" s="2" t="s">
        <v>98</v>
      </c>
      <c r="G8101" s="2" t="s">
        <v>111</v>
      </c>
    </row>
    <row r="8102" customFormat="false" ht="15" hidden="false" customHeight="false" outlineLevel="0" collapsed="false">
      <c r="A8102" s="2" t="s">
        <v>13268</v>
      </c>
      <c r="B8102" s="2" t="s">
        <v>4987</v>
      </c>
      <c r="C8102" s="2" t="s">
        <v>5172</v>
      </c>
      <c r="D8102" s="13" t="n">
        <v>46184</v>
      </c>
      <c r="E8102" s="2" t="s">
        <v>98</v>
      </c>
      <c r="F8102" s="2" t="s">
        <v>98</v>
      </c>
      <c r="G8102" s="2" t="s">
        <v>124</v>
      </c>
    </row>
    <row r="8103" customFormat="false" ht="15" hidden="false" customHeight="false" outlineLevel="0" collapsed="false">
      <c r="A8103" s="2" t="s">
        <v>13269</v>
      </c>
      <c r="B8103" s="2" t="s">
        <v>3336</v>
      </c>
      <c r="C8103" s="2" t="s">
        <v>5168</v>
      </c>
      <c r="D8103" s="13" t="n">
        <v>45854</v>
      </c>
      <c r="E8103" s="2" t="s">
        <v>104</v>
      </c>
      <c r="F8103" s="2" t="s">
        <v>98</v>
      </c>
      <c r="G8103" s="2" t="s">
        <v>133</v>
      </c>
    </row>
    <row r="8104" customFormat="false" ht="15" hidden="false" customHeight="false" outlineLevel="0" collapsed="false">
      <c r="A8104" s="2" t="s">
        <v>13270</v>
      </c>
      <c r="B8104" s="2" t="s">
        <v>2819</v>
      </c>
      <c r="C8104" s="2" t="s">
        <v>5190</v>
      </c>
      <c r="D8104" s="13" t="n">
        <v>45942</v>
      </c>
      <c r="E8104" s="2" t="s">
        <v>98</v>
      </c>
      <c r="F8104" s="2" t="s">
        <v>141</v>
      </c>
      <c r="G8104" s="2" t="s">
        <v>115</v>
      </c>
    </row>
    <row r="8105" customFormat="false" ht="15" hidden="false" customHeight="false" outlineLevel="0" collapsed="false">
      <c r="A8105" s="2" t="s">
        <v>13271</v>
      </c>
      <c r="B8105" s="2" t="s">
        <v>2456</v>
      </c>
      <c r="C8105" s="2" t="s">
        <v>5168</v>
      </c>
      <c r="D8105" s="13" t="n">
        <v>46078</v>
      </c>
      <c r="E8105" s="2" t="s">
        <v>108</v>
      </c>
      <c r="F8105" s="2" t="s">
        <v>98</v>
      </c>
      <c r="G8105" s="2" t="s">
        <v>124</v>
      </c>
    </row>
    <row r="8106" customFormat="false" ht="15" hidden="false" customHeight="false" outlineLevel="0" collapsed="false">
      <c r="A8106" s="2" t="s">
        <v>13272</v>
      </c>
      <c r="B8106" s="2" t="s">
        <v>4951</v>
      </c>
      <c r="C8106" s="2" t="s">
        <v>5190</v>
      </c>
      <c r="D8106" s="13" t="n">
        <v>45556</v>
      </c>
      <c r="E8106" s="2" t="s">
        <v>98</v>
      </c>
      <c r="F8106" s="2" t="s">
        <v>98</v>
      </c>
      <c r="G8106" s="2" t="s">
        <v>115</v>
      </c>
    </row>
    <row r="8107" customFormat="false" ht="15" hidden="false" customHeight="false" outlineLevel="0" collapsed="false">
      <c r="A8107" s="2" t="s">
        <v>13273</v>
      </c>
      <c r="B8107" s="2" t="s">
        <v>1106</v>
      </c>
      <c r="C8107" s="2" t="s">
        <v>5190</v>
      </c>
      <c r="D8107" s="13" t="n">
        <v>45815</v>
      </c>
      <c r="E8107" s="2" t="s">
        <v>98</v>
      </c>
      <c r="F8107" s="2" t="s">
        <v>119</v>
      </c>
      <c r="G8107" s="2" t="s">
        <v>133</v>
      </c>
    </row>
    <row r="8108" customFormat="false" ht="15" hidden="false" customHeight="false" outlineLevel="0" collapsed="false">
      <c r="A8108" s="2" t="s">
        <v>13274</v>
      </c>
      <c r="B8108" s="2" t="s">
        <v>423</v>
      </c>
      <c r="C8108" s="2" t="s">
        <v>5166</v>
      </c>
      <c r="D8108" s="13" t="n">
        <v>45829</v>
      </c>
      <c r="E8108" s="2" t="s">
        <v>145</v>
      </c>
      <c r="F8108" s="2" t="s">
        <v>104</v>
      </c>
      <c r="G8108" s="2" t="s">
        <v>136</v>
      </c>
    </row>
    <row r="8109" customFormat="false" ht="15" hidden="false" customHeight="false" outlineLevel="0" collapsed="false">
      <c r="A8109" s="2" t="s">
        <v>13275</v>
      </c>
      <c r="B8109" s="2" t="s">
        <v>2064</v>
      </c>
      <c r="C8109" s="2" t="s">
        <v>5164</v>
      </c>
      <c r="D8109" s="13" t="n">
        <v>46101</v>
      </c>
      <c r="E8109" s="2" t="s">
        <v>98</v>
      </c>
      <c r="F8109" s="2" t="s">
        <v>98</v>
      </c>
      <c r="G8109" s="2" t="s">
        <v>115</v>
      </c>
    </row>
    <row r="8110" customFormat="false" ht="15" hidden="false" customHeight="false" outlineLevel="0" collapsed="false">
      <c r="A8110" s="2" t="s">
        <v>13276</v>
      </c>
      <c r="B8110" s="2" t="s">
        <v>2662</v>
      </c>
      <c r="C8110" s="2" t="s">
        <v>5164</v>
      </c>
      <c r="D8110" s="13" t="n">
        <v>46118</v>
      </c>
      <c r="E8110" s="2" t="s">
        <v>98</v>
      </c>
      <c r="F8110" s="2" t="s">
        <v>123</v>
      </c>
      <c r="G8110" s="2" t="s">
        <v>109</v>
      </c>
    </row>
    <row r="8111" customFormat="false" ht="15" hidden="false" customHeight="false" outlineLevel="0" collapsed="false">
      <c r="A8111" s="2" t="s">
        <v>13277</v>
      </c>
      <c r="B8111" s="2" t="s">
        <v>944</v>
      </c>
      <c r="C8111" s="2" t="s">
        <v>5168</v>
      </c>
      <c r="D8111" s="13" t="n">
        <v>45567</v>
      </c>
      <c r="E8111" s="2" t="s">
        <v>114</v>
      </c>
      <c r="F8111" s="2" t="s">
        <v>98</v>
      </c>
      <c r="G8111" s="2" t="s">
        <v>109</v>
      </c>
    </row>
    <row r="8112" customFormat="false" ht="15" hidden="false" customHeight="false" outlineLevel="0" collapsed="false">
      <c r="A8112" s="2" t="s">
        <v>13278</v>
      </c>
      <c r="B8112" s="2" t="s">
        <v>4097</v>
      </c>
      <c r="C8112" s="2" t="s">
        <v>5166</v>
      </c>
      <c r="D8112" s="13" t="n">
        <v>45799</v>
      </c>
      <c r="E8112" s="2" t="s">
        <v>128</v>
      </c>
      <c r="F8112" s="2" t="s">
        <v>104</v>
      </c>
      <c r="G8112" s="2" t="s">
        <v>115</v>
      </c>
    </row>
    <row r="8113" customFormat="false" ht="15" hidden="false" customHeight="false" outlineLevel="0" collapsed="false">
      <c r="A8113" s="2" t="s">
        <v>13279</v>
      </c>
      <c r="B8113" s="2" t="s">
        <v>3071</v>
      </c>
      <c r="C8113" s="2" t="s">
        <v>5168</v>
      </c>
      <c r="D8113" s="13" t="n">
        <v>45753</v>
      </c>
      <c r="E8113" s="2" t="s">
        <v>119</v>
      </c>
      <c r="F8113" s="2" t="s">
        <v>98</v>
      </c>
      <c r="G8113" s="2" t="s">
        <v>99</v>
      </c>
    </row>
    <row r="8114" customFormat="false" ht="15" hidden="false" customHeight="false" outlineLevel="0" collapsed="false">
      <c r="A8114" s="2" t="s">
        <v>13280</v>
      </c>
      <c r="B8114" s="2" t="s">
        <v>5052</v>
      </c>
      <c r="C8114" s="2" t="s">
        <v>5190</v>
      </c>
      <c r="D8114" s="13" t="n">
        <v>45378</v>
      </c>
      <c r="E8114" s="2" t="s">
        <v>98</v>
      </c>
      <c r="F8114" s="2" t="s">
        <v>98</v>
      </c>
      <c r="G8114" s="2" t="s">
        <v>99</v>
      </c>
    </row>
    <row r="8115" customFormat="false" ht="15" hidden="false" customHeight="false" outlineLevel="0" collapsed="false">
      <c r="A8115" s="2" t="s">
        <v>13281</v>
      </c>
      <c r="B8115" s="2" t="s">
        <v>4351</v>
      </c>
      <c r="C8115" s="2" t="s">
        <v>5190</v>
      </c>
      <c r="D8115" s="13" t="n">
        <v>45672</v>
      </c>
      <c r="E8115" s="2" t="s">
        <v>98</v>
      </c>
      <c r="F8115" s="2" t="s">
        <v>98</v>
      </c>
      <c r="G8115" s="2" t="s">
        <v>136</v>
      </c>
    </row>
    <row r="8116" customFormat="false" ht="15" hidden="false" customHeight="false" outlineLevel="0" collapsed="false">
      <c r="A8116" s="2" t="s">
        <v>13282</v>
      </c>
      <c r="B8116" s="2" t="s">
        <v>2555</v>
      </c>
      <c r="C8116" s="2" t="s">
        <v>5168</v>
      </c>
      <c r="D8116" s="13" t="n">
        <v>45647</v>
      </c>
      <c r="E8116" s="2" t="s">
        <v>139</v>
      </c>
      <c r="F8116" s="2" t="s">
        <v>98</v>
      </c>
      <c r="G8116" s="2" t="s">
        <v>109</v>
      </c>
    </row>
    <row r="8117" customFormat="false" ht="15" hidden="false" customHeight="false" outlineLevel="0" collapsed="false">
      <c r="A8117" s="2" t="s">
        <v>13283</v>
      </c>
      <c r="B8117" s="2" t="s">
        <v>3567</v>
      </c>
      <c r="C8117" s="2" t="s">
        <v>5164</v>
      </c>
      <c r="D8117" s="13" t="n">
        <v>45662</v>
      </c>
      <c r="E8117" s="2" t="s">
        <v>98</v>
      </c>
      <c r="F8117" s="2" t="s">
        <v>139</v>
      </c>
      <c r="G8117" s="2" t="s">
        <v>99</v>
      </c>
    </row>
    <row r="8118" customFormat="false" ht="15" hidden="false" customHeight="false" outlineLevel="0" collapsed="false">
      <c r="A8118" s="2" t="s">
        <v>13284</v>
      </c>
      <c r="B8118" s="2" t="s">
        <v>461</v>
      </c>
      <c r="C8118" s="2" t="s">
        <v>5164</v>
      </c>
      <c r="D8118" s="13" t="n">
        <v>45635</v>
      </c>
      <c r="E8118" s="2" t="s">
        <v>98</v>
      </c>
      <c r="F8118" s="2" t="s">
        <v>114</v>
      </c>
      <c r="G8118" s="2" t="s">
        <v>109</v>
      </c>
    </row>
    <row r="8119" customFormat="false" ht="15" hidden="false" customHeight="false" outlineLevel="0" collapsed="false">
      <c r="A8119" s="2" t="s">
        <v>13285</v>
      </c>
      <c r="B8119" s="2" t="s">
        <v>3030</v>
      </c>
      <c r="C8119" s="2" t="s">
        <v>5166</v>
      </c>
      <c r="D8119" s="13" t="n">
        <v>45522</v>
      </c>
      <c r="E8119" s="2" t="s">
        <v>114</v>
      </c>
      <c r="F8119" s="2" t="s">
        <v>123</v>
      </c>
      <c r="G8119" s="2" t="s">
        <v>130</v>
      </c>
    </row>
    <row r="8120" customFormat="false" ht="15" hidden="false" customHeight="false" outlineLevel="0" collapsed="false">
      <c r="A8120" s="2" t="s">
        <v>13286</v>
      </c>
      <c r="B8120" s="2" t="s">
        <v>2126</v>
      </c>
      <c r="C8120" s="2" t="s">
        <v>5168</v>
      </c>
      <c r="D8120" s="13" t="n">
        <v>45979</v>
      </c>
      <c r="E8120" s="2" t="s">
        <v>165</v>
      </c>
      <c r="F8120" s="2" t="s">
        <v>98</v>
      </c>
      <c r="G8120" s="2" t="s">
        <v>130</v>
      </c>
    </row>
    <row r="8121" customFormat="false" ht="15" hidden="false" customHeight="false" outlineLevel="0" collapsed="false">
      <c r="A8121" s="2" t="s">
        <v>13287</v>
      </c>
      <c r="B8121" s="2" t="s">
        <v>5059</v>
      </c>
      <c r="C8121" s="2" t="s">
        <v>5190</v>
      </c>
      <c r="D8121" s="13" t="n">
        <v>45877</v>
      </c>
      <c r="E8121" s="2" t="s">
        <v>98</v>
      </c>
      <c r="F8121" s="2" t="s">
        <v>98</v>
      </c>
      <c r="G8121" s="2" t="s">
        <v>115</v>
      </c>
    </row>
    <row r="8122" customFormat="false" ht="15" hidden="false" customHeight="false" outlineLevel="0" collapsed="false">
      <c r="A8122" s="2" t="s">
        <v>13288</v>
      </c>
      <c r="B8122" s="2" t="s">
        <v>4762</v>
      </c>
      <c r="C8122" s="2" t="s">
        <v>5168</v>
      </c>
      <c r="D8122" s="13" t="n">
        <v>45686</v>
      </c>
      <c r="E8122" s="2" t="s">
        <v>145</v>
      </c>
      <c r="F8122" s="2" t="s">
        <v>98</v>
      </c>
      <c r="G8122" s="2" t="s">
        <v>99</v>
      </c>
    </row>
    <row r="8123" customFormat="false" ht="15" hidden="false" customHeight="false" outlineLevel="0" collapsed="false">
      <c r="A8123" s="2" t="s">
        <v>13289</v>
      </c>
      <c r="B8123" s="2" t="s">
        <v>1690</v>
      </c>
      <c r="C8123" s="2" t="s">
        <v>5166</v>
      </c>
      <c r="D8123" s="13" t="n">
        <v>45881</v>
      </c>
      <c r="E8123" s="2" t="s">
        <v>104</v>
      </c>
      <c r="F8123" s="2" t="s">
        <v>163</v>
      </c>
      <c r="G8123" s="2" t="s">
        <v>99</v>
      </c>
    </row>
    <row r="8124" customFormat="false" ht="15" hidden="false" customHeight="false" outlineLevel="0" collapsed="false">
      <c r="A8124" s="2" t="s">
        <v>13290</v>
      </c>
      <c r="B8124" s="2" t="s">
        <v>823</v>
      </c>
      <c r="C8124" s="2" t="s">
        <v>5172</v>
      </c>
      <c r="D8124" s="13" t="n">
        <v>45683</v>
      </c>
      <c r="E8124" s="2" t="s">
        <v>119</v>
      </c>
      <c r="F8124" s="2" t="s">
        <v>98</v>
      </c>
      <c r="G8124" s="2" t="s">
        <v>99</v>
      </c>
    </row>
    <row r="8125" customFormat="false" ht="15" hidden="false" customHeight="false" outlineLevel="0" collapsed="false">
      <c r="A8125" s="2" t="s">
        <v>13291</v>
      </c>
      <c r="B8125" s="2" t="s">
        <v>2873</v>
      </c>
      <c r="C8125" s="2" t="s">
        <v>5168</v>
      </c>
      <c r="D8125" s="13" t="n">
        <v>45789</v>
      </c>
      <c r="E8125" s="2" t="s">
        <v>119</v>
      </c>
      <c r="F8125" s="2" t="s">
        <v>98</v>
      </c>
      <c r="G8125" s="2" t="s">
        <v>120</v>
      </c>
    </row>
    <row r="8126" customFormat="false" ht="15" hidden="false" customHeight="false" outlineLevel="0" collapsed="false">
      <c r="A8126" s="2" t="s">
        <v>13292</v>
      </c>
      <c r="B8126" s="2" t="s">
        <v>337</v>
      </c>
      <c r="C8126" s="2" t="s">
        <v>5166</v>
      </c>
      <c r="D8126" s="13" t="n">
        <v>45673</v>
      </c>
      <c r="E8126" s="2" t="s">
        <v>139</v>
      </c>
      <c r="F8126" s="2" t="s">
        <v>108</v>
      </c>
      <c r="G8126" s="2" t="s">
        <v>142</v>
      </c>
    </row>
    <row r="8127" customFormat="false" ht="15" hidden="false" customHeight="false" outlineLevel="0" collapsed="false">
      <c r="A8127" s="2" t="s">
        <v>13293</v>
      </c>
      <c r="B8127" s="2" t="s">
        <v>2502</v>
      </c>
      <c r="C8127" s="2" t="s">
        <v>5164</v>
      </c>
      <c r="D8127" s="13" t="n">
        <v>45609</v>
      </c>
      <c r="E8127" s="2" t="s">
        <v>98</v>
      </c>
      <c r="F8127" s="2" t="s">
        <v>108</v>
      </c>
      <c r="G8127" s="2" t="s">
        <v>136</v>
      </c>
    </row>
    <row r="8128" customFormat="false" ht="15" hidden="false" customHeight="false" outlineLevel="0" collapsed="false">
      <c r="A8128" s="2" t="s">
        <v>13294</v>
      </c>
      <c r="B8128" s="2" t="s">
        <v>2359</v>
      </c>
      <c r="C8128" s="2" t="s">
        <v>5168</v>
      </c>
      <c r="D8128" s="13" t="n">
        <v>45814</v>
      </c>
      <c r="E8128" s="2" t="s">
        <v>139</v>
      </c>
      <c r="F8128" s="2" t="s">
        <v>98</v>
      </c>
      <c r="G8128" s="2" t="s">
        <v>136</v>
      </c>
    </row>
    <row r="8129" customFormat="false" ht="15" hidden="false" customHeight="false" outlineLevel="0" collapsed="false">
      <c r="A8129" s="2" t="s">
        <v>13295</v>
      </c>
      <c r="B8129" s="2" t="s">
        <v>5089</v>
      </c>
      <c r="C8129" s="2" t="s">
        <v>5172</v>
      </c>
      <c r="D8129" s="13" t="n">
        <v>45789</v>
      </c>
      <c r="E8129" s="2" t="s">
        <v>98</v>
      </c>
      <c r="F8129" s="2" t="s">
        <v>98</v>
      </c>
      <c r="G8129" s="2" t="s">
        <v>142</v>
      </c>
    </row>
    <row r="8130" customFormat="false" ht="15" hidden="false" customHeight="false" outlineLevel="0" collapsed="false">
      <c r="A8130" s="2" t="s">
        <v>13296</v>
      </c>
      <c r="B8130" s="2" t="s">
        <v>4682</v>
      </c>
      <c r="C8130" s="2" t="s">
        <v>5166</v>
      </c>
      <c r="D8130" s="13" t="n">
        <v>45831</v>
      </c>
      <c r="E8130" s="2" t="s">
        <v>104</v>
      </c>
      <c r="F8130" s="2" t="s">
        <v>128</v>
      </c>
      <c r="G8130" s="2" t="s">
        <v>109</v>
      </c>
    </row>
    <row r="8131" customFormat="false" ht="15" hidden="false" customHeight="false" outlineLevel="0" collapsed="false">
      <c r="A8131" s="2" t="s">
        <v>13297</v>
      </c>
      <c r="B8131" s="2" t="s">
        <v>3012</v>
      </c>
      <c r="C8131" s="2" t="s">
        <v>5164</v>
      </c>
      <c r="D8131" s="13" t="n">
        <v>46004</v>
      </c>
      <c r="E8131" s="2" t="s">
        <v>98</v>
      </c>
      <c r="F8131" s="2" t="s">
        <v>139</v>
      </c>
      <c r="G8131" s="2" t="s">
        <v>136</v>
      </c>
    </row>
    <row r="8132" customFormat="false" ht="15" hidden="false" customHeight="false" outlineLevel="0" collapsed="false">
      <c r="A8132" s="2" t="s">
        <v>13298</v>
      </c>
      <c r="B8132" s="2" t="s">
        <v>4707</v>
      </c>
      <c r="C8132" s="2" t="s">
        <v>5168</v>
      </c>
      <c r="D8132" s="13" t="n">
        <v>45941</v>
      </c>
      <c r="E8132" s="2" t="s">
        <v>119</v>
      </c>
      <c r="F8132" s="2" t="s">
        <v>98</v>
      </c>
      <c r="G8132" s="2" t="s">
        <v>115</v>
      </c>
    </row>
    <row r="8133" customFormat="false" ht="15" hidden="false" customHeight="false" outlineLevel="0" collapsed="false">
      <c r="A8133" s="2" t="s">
        <v>13299</v>
      </c>
      <c r="B8133" s="2" t="s">
        <v>3341</v>
      </c>
      <c r="C8133" s="2" t="s">
        <v>5166</v>
      </c>
      <c r="D8133" s="13" t="n">
        <v>46243</v>
      </c>
      <c r="E8133" s="2" t="s">
        <v>123</v>
      </c>
      <c r="F8133" s="2" t="s">
        <v>98</v>
      </c>
      <c r="G8133" s="2" t="s">
        <v>111</v>
      </c>
    </row>
    <row r="8134" customFormat="false" ht="15" hidden="false" customHeight="false" outlineLevel="0" collapsed="false">
      <c r="A8134" s="2" t="s">
        <v>13300</v>
      </c>
      <c r="B8134" s="2" t="s">
        <v>2857</v>
      </c>
      <c r="C8134" s="2" t="s">
        <v>5164</v>
      </c>
      <c r="D8134" s="13" t="n">
        <v>45994</v>
      </c>
      <c r="E8134" s="2" t="s">
        <v>98</v>
      </c>
      <c r="F8134" s="2" t="s">
        <v>104</v>
      </c>
      <c r="G8134" s="2" t="s">
        <v>124</v>
      </c>
    </row>
    <row r="8135" customFormat="false" ht="15" hidden="false" customHeight="false" outlineLevel="0" collapsed="false">
      <c r="A8135" s="2" t="s">
        <v>13301</v>
      </c>
      <c r="B8135" s="2" t="s">
        <v>3910</v>
      </c>
      <c r="C8135" s="2" t="s">
        <v>5166</v>
      </c>
      <c r="D8135" s="13" t="n">
        <v>45676</v>
      </c>
      <c r="E8135" s="2" t="s">
        <v>141</v>
      </c>
      <c r="F8135" s="2" t="s">
        <v>123</v>
      </c>
      <c r="G8135" s="2" t="s">
        <v>115</v>
      </c>
    </row>
    <row r="8136" customFormat="false" ht="15" hidden="false" customHeight="false" outlineLevel="0" collapsed="false">
      <c r="A8136" s="2" t="s">
        <v>13302</v>
      </c>
      <c r="B8136" s="2" t="s">
        <v>1959</v>
      </c>
      <c r="C8136" s="2" t="s">
        <v>5190</v>
      </c>
      <c r="D8136" s="13" t="n">
        <v>46031</v>
      </c>
      <c r="E8136" s="2" t="s">
        <v>98</v>
      </c>
      <c r="F8136" s="2" t="s">
        <v>108</v>
      </c>
      <c r="G8136" s="2" t="s">
        <v>115</v>
      </c>
    </row>
    <row r="8137" customFormat="false" ht="15" hidden="false" customHeight="false" outlineLevel="0" collapsed="false">
      <c r="A8137" s="2" t="s">
        <v>13303</v>
      </c>
      <c r="B8137" s="2" t="s">
        <v>1650</v>
      </c>
      <c r="C8137" s="2" t="s">
        <v>5168</v>
      </c>
      <c r="D8137" s="13" t="n">
        <v>46136</v>
      </c>
      <c r="E8137" s="2" t="s">
        <v>98</v>
      </c>
      <c r="F8137" s="2" t="s">
        <v>98</v>
      </c>
      <c r="G8137" s="2" t="s">
        <v>136</v>
      </c>
    </row>
    <row r="8138" customFormat="false" ht="15" hidden="false" customHeight="false" outlineLevel="0" collapsed="false">
      <c r="A8138" s="2" t="s">
        <v>13304</v>
      </c>
      <c r="B8138" s="2" t="s">
        <v>851</v>
      </c>
      <c r="C8138" s="2" t="s">
        <v>5190</v>
      </c>
      <c r="D8138" s="13" t="n">
        <v>45784</v>
      </c>
      <c r="E8138" s="2" t="s">
        <v>98</v>
      </c>
      <c r="F8138" s="2" t="s">
        <v>165</v>
      </c>
      <c r="G8138" s="2" t="s">
        <v>111</v>
      </c>
    </row>
    <row r="8139" customFormat="false" ht="15" hidden="false" customHeight="false" outlineLevel="0" collapsed="false">
      <c r="A8139" s="2" t="s">
        <v>13305</v>
      </c>
      <c r="B8139" s="2" t="s">
        <v>4973</v>
      </c>
      <c r="C8139" s="2" t="s">
        <v>5190</v>
      </c>
      <c r="D8139" s="13" t="n">
        <v>45717</v>
      </c>
      <c r="E8139" s="2" t="s">
        <v>98</v>
      </c>
      <c r="F8139" s="2" t="s">
        <v>98</v>
      </c>
      <c r="G8139" s="2" t="s">
        <v>115</v>
      </c>
    </row>
    <row r="8140" customFormat="false" ht="15" hidden="false" customHeight="false" outlineLevel="0" collapsed="false">
      <c r="A8140" s="2" t="s">
        <v>13306</v>
      </c>
      <c r="B8140" s="2" t="s">
        <v>4750</v>
      </c>
      <c r="C8140" s="2" t="s">
        <v>5168</v>
      </c>
      <c r="D8140" s="13" t="n">
        <v>45631</v>
      </c>
      <c r="E8140" s="2" t="s">
        <v>114</v>
      </c>
      <c r="F8140" s="2" t="s">
        <v>98</v>
      </c>
      <c r="G8140" s="2" t="s">
        <v>109</v>
      </c>
    </row>
    <row r="8141" customFormat="false" ht="15" hidden="false" customHeight="false" outlineLevel="0" collapsed="false">
      <c r="A8141" s="2" t="s">
        <v>13307</v>
      </c>
      <c r="B8141" s="2" t="s">
        <v>4813</v>
      </c>
      <c r="C8141" s="2" t="s">
        <v>5164</v>
      </c>
      <c r="D8141" s="13" t="n">
        <v>45739</v>
      </c>
      <c r="E8141" s="2" t="s">
        <v>98</v>
      </c>
      <c r="F8141" s="2" t="s">
        <v>145</v>
      </c>
      <c r="G8141" s="2" t="s">
        <v>133</v>
      </c>
    </row>
    <row r="8142" customFormat="false" ht="15" hidden="false" customHeight="false" outlineLevel="0" collapsed="false">
      <c r="A8142" s="2" t="s">
        <v>13308</v>
      </c>
      <c r="B8142" s="2" t="s">
        <v>2538</v>
      </c>
      <c r="C8142" s="2" t="s">
        <v>5172</v>
      </c>
      <c r="D8142" s="13" t="n">
        <v>45522</v>
      </c>
      <c r="E8142" s="2" t="s">
        <v>139</v>
      </c>
      <c r="F8142" s="2" t="s">
        <v>98</v>
      </c>
      <c r="G8142" s="2" t="s">
        <v>142</v>
      </c>
    </row>
    <row r="8143" customFormat="false" ht="15" hidden="false" customHeight="false" outlineLevel="0" collapsed="false">
      <c r="A8143" s="2" t="s">
        <v>13309</v>
      </c>
      <c r="B8143" s="2" t="s">
        <v>5057</v>
      </c>
      <c r="C8143" s="2" t="s">
        <v>5190</v>
      </c>
      <c r="D8143" s="13" t="n">
        <v>46086</v>
      </c>
      <c r="E8143" s="2" t="s">
        <v>98</v>
      </c>
      <c r="F8143" s="2" t="s">
        <v>98</v>
      </c>
      <c r="G8143" s="2" t="s">
        <v>142</v>
      </c>
    </row>
    <row r="8144" customFormat="false" ht="15" hidden="false" customHeight="false" outlineLevel="0" collapsed="false">
      <c r="A8144" s="2" t="s">
        <v>13310</v>
      </c>
      <c r="B8144" s="2" t="s">
        <v>2745</v>
      </c>
      <c r="C8144" s="2" t="s">
        <v>5164</v>
      </c>
      <c r="D8144" s="13" t="n">
        <v>46035</v>
      </c>
      <c r="E8144" s="2" t="s">
        <v>98</v>
      </c>
      <c r="F8144" s="2" t="s">
        <v>139</v>
      </c>
      <c r="G8144" s="2" t="s">
        <v>142</v>
      </c>
    </row>
    <row r="8145" customFormat="false" ht="15" hidden="false" customHeight="false" outlineLevel="0" collapsed="false">
      <c r="A8145" s="2" t="s">
        <v>13311</v>
      </c>
      <c r="B8145" s="2" t="s">
        <v>4020</v>
      </c>
      <c r="C8145" s="2" t="s">
        <v>5164</v>
      </c>
      <c r="D8145" s="13" t="n">
        <v>45615</v>
      </c>
      <c r="E8145" s="2" t="s">
        <v>98</v>
      </c>
      <c r="F8145" s="2" t="s">
        <v>128</v>
      </c>
      <c r="G8145" s="2" t="s">
        <v>109</v>
      </c>
    </row>
    <row r="8146" customFormat="false" ht="15" hidden="false" customHeight="false" outlineLevel="0" collapsed="false">
      <c r="A8146" s="2" t="s">
        <v>13312</v>
      </c>
      <c r="B8146" s="2" t="s">
        <v>5052</v>
      </c>
      <c r="C8146" s="2" t="s">
        <v>5172</v>
      </c>
      <c r="D8146" s="13" t="n">
        <v>45857</v>
      </c>
      <c r="E8146" s="2" t="s">
        <v>98</v>
      </c>
      <c r="F8146" s="2" t="s">
        <v>98</v>
      </c>
      <c r="G8146" s="2" t="s">
        <v>120</v>
      </c>
    </row>
    <row r="8147" customFormat="false" ht="15" hidden="false" customHeight="false" outlineLevel="0" collapsed="false">
      <c r="A8147" s="2" t="s">
        <v>13313</v>
      </c>
      <c r="B8147" s="2" t="s">
        <v>1528</v>
      </c>
      <c r="C8147" s="2" t="s">
        <v>5172</v>
      </c>
      <c r="D8147" s="13" t="n">
        <v>46030</v>
      </c>
      <c r="E8147" s="2" t="s">
        <v>165</v>
      </c>
      <c r="F8147" s="2" t="s">
        <v>98</v>
      </c>
      <c r="G8147" s="2" t="s">
        <v>115</v>
      </c>
    </row>
    <row r="8148" customFormat="false" ht="15" hidden="false" customHeight="false" outlineLevel="0" collapsed="false">
      <c r="A8148" s="2" t="s">
        <v>13314</v>
      </c>
      <c r="B8148" s="2" t="s">
        <v>915</v>
      </c>
      <c r="C8148" s="2" t="s">
        <v>5164</v>
      </c>
      <c r="D8148" s="13" t="n">
        <v>45706</v>
      </c>
      <c r="E8148" s="2" t="s">
        <v>98</v>
      </c>
      <c r="F8148" s="2" t="s">
        <v>114</v>
      </c>
      <c r="G8148" s="2" t="s">
        <v>109</v>
      </c>
    </row>
    <row r="8149" customFormat="false" ht="15" hidden="false" customHeight="false" outlineLevel="0" collapsed="false">
      <c r="A8149" s="2" t="s">
        <v>13315</v>
      </c>
      <c r="B8149" s="2" t="s">
        <v>4490</v>
      </c>
      <c r="C8149" s="2" t="s">
        <v>5164</v>
      </c>
      <c r="D8149" s="13" t="n">
        <v>45861</v>
      </c>
      <c r="E8149" s="2" t="s">
        <v>98</v>
      </c>
      <c r="F8149" s="2" t="s">
        <v>119</v>
      </c>
      <c r="G8149" s="2" t="s">
        <v>133</v>
      </c>
    </row>
    <row r="8150" customFormat="false" ht="15" hidden="false" customHeight="false" outlineLevel="0" collapsed="false">
      <c r="A8150" s="2" t="s">
        <v>13316</v>
      </c>
      <c r="B8150" s="2" t="s">
        <v>2330</v>
      </c>
      <c r="C8150" s="2" t="s">
        <v>5172</v>
      </c>
      <c r="D8150" s="13" t="n">
        <v>46222</v>
      </c>
      <c r="E8150" s="2" t="s">
        <v>114</v>
      </c>
      <c r="F8150" s="2" t="s">
        <v>98</v>
      </c>
      <c r="G8150" s="2" t="s">
        <v>111</v>
      </c>
    </row>
    <row r="8151" customFormat="false" ht="15" hidden="false" customHeight="false" outlineLevel="0" collapsed="false">
      <c r="A8151" s="2" t="s">
        <v>13317</v>
      </c>
      <c r="B8151" s="2" t="s">
        <v>2358</v>
      </c>
      <c r="C8151" s="2" t="s">
        <v>5168</v>
      </c>
      <c r="D8151" s="13" t="n">
        <v>46009</v>
      </c>
      <c r="E8151" s="2" t="s">
        <v>128</v>
      </c>
      <c r="F8151" s="2" t="s">
        <v>98</v>
      </c>
      <c r="G8151" s="2" t="s">
        <v>111</v>
      </c>
    </row>
    <row r="8152" customFormat="false" ht="15" hidden="false" customHeight="false" outlineLevel="0" collapsed="false">
      <c r="A8152" s="2" t="s">
        <v>13318</v>
      </c>
      <c r="B8152" s="2" t="s">
        <v>1165</v>
      </c>
      <c r="C8152" s="2" t="s">
        <v>5164</v>
      </c>
      <c r="D8152" s="13" t="n">
        <v>45878</v>
      </c>
      <c r="E8152" s="2" t="s">
        <v>98</v>
      </c>
      <c r="F8152" s="2" t="s">
        <v>141</v>
      </c>
      <c r="G8152" s="2" t="s">
        <v>130</v>
      </c>
    </row>
    <row r="8153" customFormat="false" ht="15" hidden="false" customHeight="false" outlineLevel="0" collapsed="false">
      <c r="A8153" s="2" t="s">
        <v>13319</v>
      </c>
      <c r="B8153" s="2" t="s">
        <v>262</v>
      </c>
      <c r="C8153" s="2" t="s">
        <v>5172</v>
      </c>
      <c r="D8153" s="13" t="n">
        <v>45735</v>
      </c>
      <c r="E8153" s="2" t="s">
        <v>119</v>
      </c>
      <c r="F8153" s="2" t="s">
        <v>98</v>
      </c>
      <c r="G8153" s="2" t="s">
        <v>115</v>
      </c>
    </row>
    <row r="8154" customFormat="false" ht="15" hidden="false" customHeight="false" outlineLevel="0" collapsed="false">
      <c r="A8154" s="2" t="s">
        <v>13320</v>
      </c>
      <c r="B8154" s="2" t="s">
        <v>273</v>
      </c>
      <c r="C8154" s="2" t="s">
        <v>5190</v>
      </c>
      <c r="D8154" s="13" t="n">
        <v>45855</v>
      </c>
      <c r="E8154" s="2" t="s">
        <v>98</v>
      </c>
      <c r="F8154" s="2" t="s">
        <v>128</v>
      </c>
      <c r="G8154" s="2" t="s">
        <v>115</v>
      </c>
    </row>
    <row r="8155" customFormat="false" ht="15" hidden="false" customHeight="false" outlineLevel="0" collapsed="false">
      <c r="A8155" s="2" t="s">
        <v>13321</v>
      </c>
      <c r="B8155" s="2" t="s">
        <v>2896</v>
      </c>
      <c r="C8155" s="2" t="s">
        <v>5164</v>
      </c>
      <c r="D8155" s="13" t="n">
        <v>45520</v>
      </c>
      <c r="E8155" s="2" t="s">
        <v>98</v>
      </c>
      <c r="F8155" s="2" t="s">
        <v>165</v>
      </c>
      <c r="G8155" s="2" t="s">
        <v>130</v>
      </c>
    </row>
    <row r="8156" customFormat="false" ht="15" hidden="false" customHeight="false" outlineLevel="0" collapsed="false">
      <c r="A8156" s="2" t="s">
        <v>13322</v>
      </c>
      <c r="B8156" s="2" t="s">
        <v>3079</v>
      </c>
      <c r="C8156" s="2" t="s">
        <v>5166</v>
      </c>
      <c r="D8156" s="13" t="n">
        <v>45458</v>
      </c>
      <c r="E8156" s="2" t="s">
        <v>139</v>
      </c>
      <c r="F8156" s="2" t="s">
        <v>114</v>
      </c>
      <c r="G8156" s="2" t="s">
        <v>99</v>
      </c>
    </row>
    <row r="8157" customFormat="false" ht="15" hidden="false" customHeight="false" outlineLevel="0" collapsed="false">
      <c r="A8157" s="2" t="s">
        <v>13323</v>
      </c>
      <c r="B8157" s="2" t="s">
        <v>5132</v>
      </c>
      <c r="C8157" s="2" t="s">
        <v>5190</v>
      </c>
      <c r="D8157" s="13" t="n">
        <v>45976</v>
      </c>
      <c r="E8157" s="2" t="s">
        <v>98</v>
      </c>
      <c r="F8157" s="2" t="s">
        <v>98</v>
      </c>
      <c r="G8157" s="2" t="s">
        <v>109</v>
      </c>
    </row>
    <row r="8158" customFormat="false" ht="15" hidden="false" customHeight="false" outlineLevel="0" collapsed="false">
      <c r="A8158" s="2" t="s">
        <v>13324</v>
      </c>
      <c r="B8158" s="2" t="s">
        <v>3455</v>
      </c>
      <c r="C8158" s="2" t="s">
        <v>5164</v>
      </c>
      <c r="D8158" s="13" t="n">
        <v>45839</v>
      </c>
      <c r="E8158" s="2" t="s">
        <v>98</v>
      </c>
      <c r="F8158" s="2" t="s">
        <v>141</v>
      </c>
      <c r="G8158" s="2" t="s">
        <v>133</v>
      </c>
    </row>
    <row r="8159" customFormat="false" ht="15" hidden="false" customHeight="false" outlineLevel="0" collapsed="false">
      <c r="A8159" s="2" t="s">
        <v>13325</v>
      </c>
      <c r="B8159" s="2" t="s">
        <v>442</v>
      </c>
      <c r="C8159" s="2" t="s">
        <v>5168</v>
      </c>
      <c r="D8159" s="13" t="n">
        <v>45843</v>
      </c>
      <c r="E8159" s="2" t="s">
        <v>114</v>
      </c>
      <c r="F8159" s="2" t="s">
        <v>98</v>
      </c>
      <c r="G8159" s="2" t="s">
        <v>124</v>
      </c>
    </row>
    <row r="8160" customFormat="false" ht="15" hidden="false" customHeight="false" outlineLevel="0" collapsed="false">
      <c r="A8160" s="2" t="s">
        <v>13326</v>
      </c>
      <c r="B8160" s="2" t="s">
        <v>3491</v>
      </c>
      <c r="C8160" s="2" t="s">
        <v>5172</v>
      </c>
      <c r="D8160" s="13" t="n">
        <v>45667</v>
      </c>
      <c r="E8160" s="2" t="s">
        <v>98</v>
      </c>
      <c r="F8160" s="2" t="s">
        <v>98</v>
      </c>
      <c r="G8160" s="2" t="s">
        <v>142</v>
      </c>
    </row>
    <row r="8161" customFormat="false" ht="15" hidden="false" customHeight="false" outlineLevel="0" collapsed="false">
      <c r="A8161" s="2" t="s">
        <v>13327</v>
      </c>
      <c r="B8161" s="2" t="s">
        <v>4945</v>
      </c>
      <c r="C8161" s="2" t="s">
        <v>5164</v>
      </c>
      <c r="D8161" s="13" t="n">
        <v>46136</v>
      </c>
      <c r="E8161" s="2" t="s">
        <v>98</v>
      </c>
      <c r="F8161" s="2" t="s">
        <v>98</v>
      </c>
      <c r="G8161" s="2" t="s">
        <v>120</v>
      </c>
    </row>
    <row r="8162" customFormat="false" ht="15" hidden="false" customHeight="false" outlineLevel="0" collapsed="false">
      <c r="A8162" s="2" t="s">
        <v>13328</v>
      </c>
      <c r="B8162" s="2" t="s">
        <v>4414</v>
      </c>
      <c r="C8162" s="2" t="s">
        <v>5190</v>
      </c>
      <c r="D8162" s="13" t="n">
        <v>45906</v>
      </c>
      <c r="E8162" s="2" t="s">
        <v>98</v>
      </c>
      <c r="F8162" s="2" t="s">
        <v>98</v>
      </c>
      <c r="G8162" s="2" t="s">
        <v>142</v>
      </c>
    </row>
    <row r="8163" customFormat="false" ht="15" hidden="false" customHeight="false" outlineLevel="0" collapsed="false">
      <c r="A8163" s="2" t="s">
        <v>13329</v>
      </c>
      <c r="B8163" s="2" t="s">
        <v>658</v>
      </c>
      <c r="C8163" s="2" t="s">
        <v>5166</v>
      </c>
      <c r="D8163" s="13" t="n">
        <v>45971</v>
      </c>
      <c r="E8163" s="2" t="s">
        <v>119</v>
      </c>
      <c r="F8163" s="2" t="s">
        <v>123</v>
      </c>
      <c r="G8163" s="2" t="s">
        <v>124</v>
      </c>
    </row>
    <row r="8164" customFormat="false" ht="15" hidden="false" customHeight="false" outlineLevel="0" collapsed="false">
      <c r="A8164" s="2" t="s">
        <v>13330</v>
      </c>
      <c r="B8164" s="2" t="s">
        <v>3822</v>
      </c>
      <c r="C8164" s="2" t="s">
        <v>5164</v>
      </c>
      <c r="D8164" s="13" t="n">
        <v>46007</v>
      </c>
      <c r="E8164" s="2" t="s">
        <v>98</v>
      </c>
      <c r="F8164" s="2" t="s">
        <v>98</v>
      </c>
      <c r="G8164" s="2" t="s">
        <v>109</v>
      </c>
    </row>
    <row r="8165" customFormat="false" ht="15" hidden="false" customHeight="false" outlineLevel="0" collapsed="false">
      <c r="A8165" s="2" t="s">
        <v>13331</v>
      </c>
      <c r="B8165" s="2" t="s">
        <v>3671</v>
      </c>
      <c r="C8165" s="2" t="s">
        <v>5172</v>
      </c>
      <c r="D8165" s="13" t="n">
        <v>45864</v>
      </c>
      <c r="E8165" s="2" t="s">
        <v>108</v>
      </c>
      <c r="F8165" s="2" t="s">
        <v>98</v>
      </c>
      <c r="G8165" s="2" t="s">
        <v>142</v>
      </c>
    </row>
    <row r="8166" customFormat="false" ht="15" hidden="false" customHeight="false" outlineLevel="0" collapsed="false">
      <c r="A8166" s="2" t="s">
        <v>13332</v>
      </c>
      <c r="B8166" s="2" t="s">
        <v>5028</v>
      </c>
      <c r="C8166" s="2" t="s">
        <v>5172</v>
      </c>
      <c r="D8166" s="13" t="n">
        <v>46222</v>
      </c>
      <c r="E8166" s="2" t="s">
        <v>98</v>
      </c>
      <c r="F8166" s="2" t="s">
        <v>98</v>
      </c>
      <c r="G8166" s="2" t="s">
        <v>111</v>
      </c>
    </row>
    <row r="8167" customFormat="false" ht="15" hidden="false" customHeight="false" outlineLevel="0" collapsed="false">
      <c r="A8167" s="2" t="s">
        <v>13333</v>
      </c>
      <c r="B8167" s="2" t="s">
        <v>1745</v>
      </c>
      <c r="C8167" s="2" t="s">
        <v>5190</v>
      </c>
      <c r="D8167" s="13" t="n">
        <v>45997</v>
      </c>
      <c r="E8167" s="2" t="s">
        <v>98</v>
      </c>
      <c r="F8167" s="2" t="s">
        <v>98</v>
      </c>
      <c r="G8167" s="2" t="s">
        <v>120</v>
      </c>
    </row>
    <row r="8168" customFormat="false" ht="15" hidden="false" customHeight="false" outlineLevel="0" collapsed="false">
      <c r="A8168" s="2" t="s">
        <v>13334</v>
      </c>
      <c r="B8168" s="2" t="s">
        <v>2048</v>
      </c>
      <c r="C8168" s="2" t="s">
        <v>5168</v>
      </c>
      <c r="D8168" s="13" t="n">
        <v>45811</v>
      </c>
      <c r="E8168" s="2" t="s">
        <v>98</v>
      </c>
      <c r="F8168" s="2" t="s">
        <v>98</v>
      </c>
      <c r="G8168" s="2" t="s">
        <v>124</v>
      </c>
    </row>
    <row r="8169" customFormat="false" ht="15" hidden="false" customHeight="false" outlineLevel="0" collapsed="false">
      <c r="A8169" s="2" t="s">
        <v>13335</v>
      </c>
      <c r="B8169" s="2" t="s">
        <v>2060</v>
      </c>
      <c r="C8169" s="2" t="s">
        <v>5164</v>
      </c>
      <c r="D8169" s="13" t="n">
        <v>46029</v>
      </c>
      <c r="E8169" s="2" t="s">
        <v>98</v>
      </c>
      <c r="F8169" s="2" t="s">
        <v>128</v>
      </c>
      <c r="G8169" s="2" t="s">
        <v>111</v>
      </c>
    </row>
    <row r="8170" customFormat="false" ht="15" hidden="false" customHeight="false" outlineLevel="0" collapsed="false">
      <c r="A8170" s="2" t="s">
        <v>13336</v>
      </c>
      <c r="B8170" s="2" t="s">
        <v>4057</v>
      </c>
      <c r="C8170" s="2" t="s">
        <v>5164</v>
      </c>
      <c r="D8170" s="13" t="n">
        <v>45507</v>
      </c>
      <c r="E8170" s="2" t="s">
        <v>98</v>
      </c>
      <c r="F8170" s="2" t="s">
        <v>165</v>
      </c>
      <c r="G8170" s="2" t="s">
        <v>136</v>
      </c>
    </row>
    <row r="8171" customFormat="false" ht="15" hidden="false" customHeight="false" outlineLevel="0" collapsed="false">
      <c r="A8171" s="2" t="s">
        <v>13337</v>
      </c>
      <c r="B8171" s="2" t="s">
        <v>1847</v>
      </c>
      <c r="C8171" s="2" t="s">
        <v>5164</v>
      </c>
      <c r="D8171" s="13" t="n">
        <v>45992</v>
      </c>
      <c r="E8171" s="2" t="s">
        <v>98</v>
      </c>
      <c r="F8171" s="2" t="s">
        <v>114</v>
      </c>
      <c r="G8171" s="2" t="s">
        <v>133</v>
      </c>
    </row>
    <row r="8172" customFormat="false" ht="15" hidden="false" customHeight="false" outlineLevel="0" collapsed="false">
      <c r="A8172" s="2" t="s">
        <v>13338</v>
      </c>
      <c r="B8172" s="2" t="s">
        <v>3806</v>
      </c>
      <c r="C8172" s="2" t="s">
        <v>5190</v>
      </c>
      <c r="D8172" s="13" t="n">
        <v>45858</v>
      </c>
      <c r="E8172" s="2" t="s">
        <v>98</v>
      </c>
      <c r="F8172" s="2" t="s">
        <v>119</v>
      </c>
      <c r="G8172" s="2" t="s">
        <v>142</v>
      </c>
    </row>
    <row r="8173" customFormat="false" ht="15" hidden="false" customHeight="false" outlineLevel="0" collapsed="false">
      <c r="A8173" s="2" t="s">
        <v>13339</v>
      </c>
      <c r="B8173" s="2" t="s">
        <v>4662</v>
      </c>
      <c r="C8173" s="2" t="s">
        <v>5190</v>
      </c>
      <c r="D8173" s="13" t="n">
        <v>45441</v>
      </c>
      <c r="E8173" s="2" t="s">
        <v>98</v>
      </c>
      <c r="F8173" s="2" t="s">
        <v>139</v>
      </c>
      <c r="G8173" s="2" t="s">
        <v>115</v>
      </c>
    </row>
    <row r="8174" customFormat="false" ht="15" hidden="false" customHeight="false" outlineLevel="0" collapsed="false">
      <c r="A8174" s="2" t="s">
        <v>13340</v>
      </c>
      <c r="B8174" s="2" t="s">
        <v>4979</v>
      </c>
      <c r="C8174" s="2" t="s">
        <v>5190</v>
      </c>
      <c r="D8174" s="13" t="n">
        <v>45797</v>
      </c>
      <c r="E8174" s="2" t="s">
        <v>98</v>
      </c>
      <c r="F8174" s="2" t="s">
        <v>98</v>
      </c>
      <c r="G8174" s="2" t="s">
        <v>142</v>
      </c>
    </row>
    <row r="8175" customFormat="false" ht="15" hidden="false" customHeight="false" outlineLevel="0" collapsed="false">
      <c r="A8175" s="2" t="s">
        <v>13341</v>
      </c>
      <c r="B8175" s="2" t="s">
        <v>795</v>
      </c>
      <c r="C8175" s="2" t="s">
        <v>5166</v>
      </c>
      <c r="D8175" s="13" t="n">
        <v>45741</v>
      </c>
      <c r="E8175" s="2" t="s">
        <v>104</v>
      </c>
      <c r="F8175" s="2" t="s">
        <v>141</v>
      </c>
      <c r="G8175" s="2" t="s">
        <v>120</v>
      </c>
    </row>
    <row r="8176" customFormat="false" ht="15" hidden="false" customHeight="false" outlineLevel="0" collapsed="false">
      <c r="A8176" s="2" t="s">
        <v>13342</v>
      </c>
      <c r="B8176" s="2" t="s">
        <v>4027</v>
      </c>
      <c r="C8176" s="2" t="s">
        <v>5172</v>
      </c>
      <c r="D8176" s="13" t="n">
        <v>45536</v>
      </c>
      <c r="E8176" s="2" t="s">
        <v>123</v>
      </c>
      <c r="F8176" s="2" t="s">
        <v>98</v>
      </c>
      <c r="G8176" s="2" t="s">
        <v>130</v>
      </c>
    </row>
    <row r="8177" customFormat="false" ht="15" hidden="false" customHeight="false" outlineLevel="0" collapsed="false">
      <c r="A8177" s="2" t="s">
        <v>13343</v>
      </c>
      <c r="B8177" s="2" t="s">
        <v>5074</v>
      </c>
      <c r="C8177" s="2" t="s">
        <v>5172</v>
      </c>
      <c r="D8177" s="13" t="n">
        <v>46131</v>
      </c>
      <c r="E8177" s="2" t="s">
        <v>98</v>
      </c>
      <c r="F8177" s="2" t="s">
        <v>98</v>
      </c>
      <c r="G8177" s="2" t="s">
        <v>130</v>
      </c>
    </row>
    <row r="8178" customFormat="false" ht="15" hidden="false" customHeight="false" outlineLevel="0" collapsed="false">
      <c r="A8178" s="2" t="s">
        <v>13344</v>
      </c>
      <c r="B8178" s="2" t="s">
        <v>2044</v>
      </c>
      <c r="C8178" s="2" t="s">
        <v>5164</v>
      </c>
      <c r="D8178" s="13" t="n">
        <v>45600</v>
      </c>
      <c r="E8178" s="2" t="s">
        <v>98</v>
      </c>
      <c r="F8178" s="2" t="s">
        <v>123</v>
      </c>
      <c r="G8178" s="2" t="s">
        <v>142</v>
      </c>
    </row>
    <row r="8179" customFormat="false" ht="15" hidden="false" customHeight="false" outlineLevel="0" collapsed="false">
      <c r="A8179" s="2" t="s">
        <v>13345</v>
      </c>
      <c r="B8179" s="2" t="s">
        <v>3978</v>
      </c>
      <c r="C8179" s="2" t="s">
        <v>5164</v>
      </c>
      <c r="D8179" s="13" t="n">
        <v>45902</v>
      </c>
      <c r="E8179" s="2" t="s">
        <v>98</v>
      </c>
      <c r="F8179" s="2" t="s">
        <v>145</v>
      </c>
      <c r="G8179" s="2" t="s">
        <v>99</v>
      </c>
    </row>
    <row r="8180" customFormat="false" ht="15" hidden="false" customHeight="false" outlineLevel="0" collapsed="false">
      <c r="A8180" s="2" t="s">
        <v>13346</v>
      </c>
      <c r="B8180" s="2" t="s">
        <v>4327</v>
      </c>
      <c r="C8180" s="2" t="s">
        <v>5172</v>
      </c>
      <c r="D8180" s="13" t="n">
        <v>45610</v>
      </c>
      <c r="E8180" s="2" t="s">
        <v>119</v>
      </c>
      <c r="F8180" s="2" t="s">
        <v>98</v>
      </c>
      <c r="G8180" s="2" t="s">
        <v>142</v>
      </c>
    </row>
    <row r="8181" customFormat="false" ht="15" hidden="false" customHeight="false" outlineLevel="0" collapsed="false">
      <c r="A8181" s="2" t="s">
        <v>13347</v>
      </c>
      <c r="B8181" s="2" t="s">
        <v>355</v>
      </c>
      <c r="C8181" s="2" t="s">
        <v>5172</v>
      </c>
      <c r="D8181" s="13" t="n">
        <v>45767</v>
      </c>
      <c r="E8181" s="2" t="s">
        <v>139</v>
      </c>
      <c r="F8181" s="2" t="s">
        <v>98</v>
      </c>
      <c r="G8181" s="2" t="s">
        <v>142</v>
      </c>
    </row>
    <row r="8182" customFormat="false" ht="15" hidden="false" customHeight="false" outlineLevel="0" collapsed="false">
      <c r="A8182" s="2" t="s">
        <v>13348</v>
      </c>
      <c r="B8182" s="2" t="s">
        <v>4246</v>
      </c>
      <c r="C8182" s="2" t="s">
        <v>5164</v>
      </c>
      <c r="D8182" s="13" t="n">
        <v>45852</v>
      </c>
      <c r="E8182" s="2" t="s">
        <v>98</v>
      </c>
      <c r="F8182" s="2" t="s">
        <v>98</v>
      </c>
      <c r="G8182" s="2" t="s">
        <v>142</v>
      </c>
    </row>
    <row r="8183" customFormat="false" ht="15" hidden="false" customHeight="false" outlineLevel="0" collapsed="false">
      <c r="A8183" s="2" t="s">
        <v>13349</v>
      </c>
      <c r="B8183" s="2" t="s">
        <v>4982</v>
      </c>
      <c r="C8183" s="2" t="s">
        <v>5168</v>
      </c>
      <c r="D8183" s="13" t="n">
        <v>45685</v>
      </c>
      <c r="E8183" s="2" t="s">
        <v>98</v>
      </c>
      <c r="F8183" s="2" t="s">
        <v>98</v>
      </c>
      <c r="G8183" s="2" t="s">
        <v>109</v>
      </c>
    </row>
    <row r="8184" customFormat="false" ht="15" hidden="false" customHeight="false" outlineLevel="0" collapsed="false">
      <c r="A8184" s="2" t="s">
        <v>13350</v>
      </c>
      <c r="B8184" s="2" t="s">
        <v>3216</v>
      </c>
      <c r="C8184" s="2" t="s">
        <v>5166</v>
      </c>
      <c r="D8184" s="13" t="n">
        <v>45707</v>
      </c>
      <c r="E8184" s="2" t="s">
        <v>114</v>
      </c>
      <c r="F8184" s="2" t="s">
        <v>165</v>
      </c>
      <c r="G8184" s="2" t="s">
        <v>136</v>
      </c>
    </row>
    <row r="8185" customFormat="false" ht="15" hidden="false" customHeight="false" outlineLevel="0" collapsed="false">
      <c r="A8185" s="2" t="s">
        <v>13351</v>
      </c>
      <c r="B8185" s="2" t="s">
        <v>4241</v>
      </c>
      <c r="C8185" s="2" t="s">
        <v>5166</v>
      </c>
      <c r="D8185" s="13" t="n">
        <v>45350</v>
      </c>
      <c r="E8185" s="2" t="s">
        <v>139</v>
      </c>
      <c r="F8185" s="2" t="s">
        <v>145</v>
      </c>
      <c r="G8185" s="2" t="s">
        <v>142</v>
      </c>
    </row>
    <row r="8186" customFormat="false" ht="15" hidden="false" customHeight="false" outlineLevel="0" collapsed="false">
      <c r="A8186" s="2" t="s">
        <v>13352</v>
      </c>
      <c r="B8186" s="2" t="s">
        <v>4534</v>
      </c>
      <c r="C8186" s="2" t="s">
        <v>5172</v>
      </c>
      <c r="D8186" s="13" t="n">
        <v>45759</v>
      </c>
      <c r="E8186" s="2" t="s">
        <v>98</v>
      </c>
      <c r="F8186" s="2" t="s">
        <v>98</v>
      </c>
      <c r="G8186" s="2" t="s">
        <v>124</v>
      </c>
    </row>
    <row r="8187" customFormat="false" ht="15" hidden="false" customHeight="false" outlineLevel="0" collapsed="false">
      <c r="A8187" s="2" t="s">
        <v>13353</v>
      </c>
      <c r="B8187" s="2" t="s">
        <v>1058</v>
      </c>
      <c r="C8187" s="2" t="s">
        <v>5164</v>
      </c>
      <c r="D8187" s="13" t="n">
        <v>45749</v>
      </c>
      <c r="E8187" s="2" t="s">
        <v>98</v>
      </c>
      <c r="F8187" s="2" t="s">
        <v>104</v>
      </c>
      <c r="G8187" s="2" t="s">
        <v>120</v>
      </c>
    </row>
    <row r="8188" customFormat="false" ht="15" hidden="false" customHeight="false" outlineLevel="0" collapsed="false">
      <c r="A8188" s="2" t="s">
        <v>13354</v>
      </c>
      <c r="B8188" s="2" t="s">
        <v>591</v>
      </c>
      <c r="C8188" s="2" t="s">
        <v>5168</v>
      </c>
      <c r="D8188" s="13" t="n">
        <v>46024</v>
      </c>
      <c r="E8188" s="2" t="s">
        <v>163</v>
      </c>
      <c r="F8188" s="2" t="s">
        <v>98</v>
      </c>
      <c r="G8188" s="2" t="s">
        <v>99</v>
      </c>
    </row>
    <row r="8189" customFormat="false" ht="15" hidden="false" customHeight="false" outlineLevel="0" collapsed="false">
      <c r="A8189" s="2" t="s">
        <v>13355</v>
      </c>
      <c r="B8189" s="2" t="s">
        <v>1304</v>
      </c>
      <c r="C8189" s="2" t="s">
        <v>5168</v>
      </c>
      <c r="D8189" s="13" t="n">
        <v>45653</v>
      </c>
      <c r="E8189" s="2" t="s">
        <v>108</v>
      </c>
      <c r="F8189" s="2" t="s">
        <v>98</v>
      </c>
      <c r="G8189" s="2" t="s">
        <v>99</v>
      </c>
    </row>
    <row r="8190" customFormat="false" ht="15" hidden="false" customHeight="false" outlineLevel="0" collapsed="false">
      <c r="A8190" s="2" t="s">
        <v>13356</v>
      </c>
      <c r="B8190" s="2" t="s">
        <v>4377</v>
      </c>
      <c r="C8190" s="2" t="s">
        <v>5168</v>
      </c>
      <c r="D8190" s="13" t="n">
        <v>46070</v>
      </c>
      <c r="E8190" s="2" t="s">
        <v>119</v>
      </c>
      <c r="F8190" s="2" t="s">
        <v>98</v>
      </c>
      <c r="G8190" s="2" t="s">
        <v>142</v>
      </c>
    </row>
    <row r="8191" customFormat="false" ht="15" hidden="false" customHeight="false" outlineLevel="0" collapsed="false">
      <c r="A8191" s="2" t="s">
        <v>13357</v>
      </c>
      <c r="B8191" s="2" t="s">
        <v>4947</v>
      </c>
      <c r="C8191" s="2" t="s">
        <v>5190</v>
      </c>
      <c r="D8191" s="13" t="n">
        <v>45429</v>
      </c>
      <c r="E8191" s="2" t="s">
        <v>98</v>
      </c>
      <c r="F8191" s="2" t="s">
        <v>98</v>
      </c>
      <c r="G8191" s="2" t="s">
        <v>115</v>
      </c>
    </row>
    <row r="8192" customFormat="false" ht="15" hidden="false" customHeight="false" outlineLevel="0" collapsed="false">
      <c r="A8192" s="2" t="s">
        <v>13358</v>
      </c>
      <c r="B8192" s="2" t="s">
        <v>4292</v>
      </c>
      <c r="C8192" s="2" t="s">
        <v>5166</v>
      </c>
      <c r="D8192" s="13" t="n">
        <v>45696</v>
      </c>
      <c r="E8192" s="2" t="s">
        <v>141</v>
      </c>
      <c r="F8192" s="2" t="s">
        <v>165</v>
      </c>
      <c r="G8192" s="2" t="s">
        <v>99</v>
      </c>
    </row>
    <row r="8193" customFormat="false" ht="15" hidden="false" customHeight="false" outlineLevel="0" collapsed="false">
      <c r="A8193" s="2" t="s">
        <v>13359</v>
      </c>
      <c r="B8193" s="2" t="s">
        <v>2138</v>
      </c>
      <c r="C8193" s="2" t="s">
        <v>5164</v>
      </c>
      <c r="D8193" s="13" t="n">
        <v>46065</v>
      </c>
      <c r="E8193" s="2" t="s">
        <v>98</v>
      </c>
      <c r="F8193" s="2" t="s">
        <v>119</v>
      </c>
      <c r="G8193" s="2" t="s">
        <v>124</v>
      </c>
    </row>
    <row r="8194" customFormat="false" ht="15" hidden="false" customHeight="false" outlineLevel="0" collapsed="false">
      <c r="A8194" s="2" t="s">
        <v>13360</v>
      </c>
      <c r="B8194" s="2" t="s">
        <v>1454</v>
      </c>
      <c r="C8194" s="2" t="s">
        <v>5166</v>
      </c>
      <c r="D8194" s="13" t="n">
        <v>46019</v>
      </c>
      <c r="E8194" s="2" t="s">
        <v>128</v>
      </c>
      <c r="F8194" s="2" t="s">
        <v>141</v>
      </c>
      <c r="G8194" s="2" t="s">
        <v>99</v>
      </c>
    </row>
    <row r="8195" customFormat="false" ht="15" hidden="false" customHeight="false" outlineLevel="0" collapsed="false">
      <c r="A8195" s="2" t="s">
        <v>13361</v>
      </c>
      <c r="B8195" s="2" t="s">
        <v>796</v>
      </c>
      <c r="C8195" s="2" t="s">
        <v>5166</v>
      </c>
      <c r="D8195" s="13" t="n">
        <v>45349</v>
      </c>
      <c r="E8195" s="2" t="s">
        <v>108</v>
      </c>
      <c r="F8195" s="2" t="s">
        <v>114</v>
      </c>
      <c r="G8195" s="2" t="s">
        <v>115</v>
      </c>
    </row>
    <row r="8196" customFormat="false" ht="15" hidden="false" customHeight="false" outlineLevel="0" collapsed="false">
      <c r="A8196" s="2" t="s">
        <v>13362</v>
      </c>
      <c r="B8196" s="2" t="s">
        <v>2486</v>
      </c>
      <c r="C8196" s="2" t="s">
        <v>5164</v>
      </c>
      <c r="D8196" s="13" t="n">
        <v>45717</v>
      </c>
      <c r="E8196" s="2" t="s">
        <v>98</v>
      </c>
      <c r="F8196" s="2" t="s">
        <v>139</v>
      </c>
      <c r="G8196" s="2" t="s">
        <v>124</v>
      </c>
    </row>
    <row r="8197" customFormat="false" ht="15" hidden="false" customHeight="false" outlineLevel="0" collapsed="false">
      <c r="A8197" s="2" t="s">
        <v>13363</v>
      </c>
      <c r="B8197" s="2" t="s">
        <v>1413</v>
      </c>
      <c r="C8197" s="2" t="s">
        <v>5166</v>
      </c>
      <c r="D8197" s="13" t="n">
        <v>45964</v>
      </c>
      <c r="E8197" s="2" t="s">
        <v>128</v>
      </c>
      <c r="F8197" s="2" t="s">
        <v>108</v>
      </c>
      <c r="G8197" s="2" t="s">
        <v>120</v>
      </c>
    </row>
    <row r="8198" customFormat="false" ht="15" hidden="false" customHeight="false" outlineLevel="0" collapsed="false">
      <c r="A8198" s="2" t="s">
        <v>13364</v>
      </c>
      <c r="B8198" s="2" t="s">
        <v>5008</v>
      </c>
      <c r="C8198" s="2" t="s">
        <v>5190</v>
      </c>
      <c r="D8198" s="13" t="n">
        <v>45759</v>
      </c>
      <c r="E8198" s="2" t="s">
        <v>98</v>
      </c>
      <c r="F8198" s="2" t="s">
        <v>98</v>
      </c>
      <c r="G8198" s="2" t="s">
        <v>142</v>
      </c>
    </row>
    <row r="8199" customFormat="false" ht="15" hidden="false" customHeight="false" outlineLevel="0" collapsed="false">
      <c r="A8199" s="2" t="s">
        <v>13365</v>
      </c>
      <c r="B8199" s="2" t="s">
        <v>4035</v>
      </c>
      <c r="C8199" s="2" t="s">
        <v>5168</v>
      </c>
      <c r="D8199" s="13" t="n">
        <v>45818</v>
      </c>
      <c r="E8199" s="2" t="s">
        <v>98</v>
      </c>
      <c r="F8199" s="2" t="s">
        <v>98</v>
      </c>
      <c r="G8199" s="2" t="s">
        <v>99</v>
      </c>
    </row>
    <row r="8200" customFormat="false" ht="15" hidden="false" customHeight="false" outlineLevel="0" collapsed="false">
      <c r="A8200" s="2" t="s">
        <v>13366</v>
      </c>
      <c r="B8200" s="2" t="s">
        <v>3794</v>
      </c>
      <c r="C8200" s="2" t="s">
        <v>5168</v>
      </c>
      <c r="D8200" s="13" t="n">
        <v>46024</v>
      </c>
      <c r="E8200" s="2" t="s">
        <v>119</v>
      </c>
      <c r="F8200" s="2" t="s">
        <v>98</v>
      </c>
      <c r="G8200" s="2" t="s">
        <v>136</v>
      </c>
    </row>
    <row r="8201" customFormat="false" ht="15" hidden="false" customHeight="false" outlineLevel="0" collapsed="false">
      <c r="A8201" s="2" t="s">
        <v>13367</v>
      </c>
      <c r="B8201" s="2" t="s">
        <v>4015</v>
      </c>
      <c r="C8201" s="2" t="s">
        <v>5168</v>
      </c>
      <c r="D8201" s="13" t="n">
        <v>45828</v>
      </c>
      <c r="E8201" s="2" t="s">
        <v>108</v>
      </c>
      <c r="F8201" s="2" t="s">
        <v>98</v>
      </c>
      <c r="G8201" s="2" t="s">
        <v>124</v>
      </c>
    </row>
    <row r="8202" customFormat="false" ht="15" hidden="false" customHeight="false" outlineLevel="0" collapsed="false">
      <c r="A8202" s="2" t="s">
        <v>13368</v>
      </c>
      <c r="B8202" s="2" t="s">
        <v>3316</v>
      </c>
      <c r="C8202" s="2" t="s">
        <v>5164</v>
      </c>
      <c r="D8202" s="13" t="n">
        <v>45624</v>
      </c>
      <c r="E8202" s="2" t="s">
        <v>98</v>
      </c>
      <c r="F8202" s="2" t="s">
        <v>98</v>
      </c>
      <c r="G8202" s="2" t="s">
        <v>124</v>
      </c>
    </row>
    <row r="8203" customFormat="false" ht="15" hidden="false" customHeight="false" outlineLevel="0" collapsed="false">
      <c r="A8203" s="2" t="s">
        <v>13369</v>
      </c>
      <c r="B8203" s="2" t="s">
        <v>5088</v>
      </c>
      <c r="C8203" s="2" t="s">
        <v>5164</v>
      </c>
      <c r="D8203" s="13" t="n">
        <v>45741</v>
      </c>
      <c r="E8203" s="2" t="s">
        <v>98</v>
      </c>
      <c r="F8203" s="2" t="s">
        <v>98</v>
      </c>
      <c r="G8203" s="2" t="s">
        <v>136</v>
      </c>
    </row>
    <row r="8204" customFormat="false" ht="15" hidden="false" customHeight="false" outlineLevel="0" collapsed="false">
      <c r="A8204" s="2" t="s">
        <v>13370</v>
      </c>
      <c r="B8204" s="2" t="s">
        <v>1106</v>
      </c>
      <c r="C8204" s="2" t="s">
        <v>5172</v>
      </c>
      <c r="D8204" s="13" t="n">
        <v>45513</v>
      </c>
      <c r="E8204" s="2" t="s">
        <v>119</v>
      </c>
      <c r="F8204" s="2" t="s">
        <v>98</v>
      </c>
      <c r="G8204" s="2" t="s">
        <v>109</v>
      </c>
    </row>
    <row r="8205" customFormat="false" ht="15" hidden="false" customHeight="false" outlineLevel="0" collapsed="false">
      <c r="A8205" s="2" t="s">
        <v>13371</v>
      </c>
      <c r="B8205" s="2" t="s">
        <v>3166</v>
      </c>
      <c r="C8205" s="2" t="s">
        <v>5172</v>
      </c>
      <c r="D8205" s="13" t="n">
        <v>45886</v>
      </c>
      <c r="E8205" s="2" t="s">
        <v>98</v>
      </c>
      <c r="F8205" s="2" t="s">
        <v>98</v>
      </c>
      <c r="G8205" s="2" t="s">
        <v>130</v>
      </c>
    </row>
    <row r="8206" customFormat="false" ht="15" hidden="false" customHeight="false" outlineLevel="0" collapsed="false">
      <c r="A8206" s="2" t="s">
        <v>13372</v>
      </c>
      <c r="B8206" s="2" t="s">
        <v>4967</v>
      </c>
      <c r="C8206" s="2" t="s">
        <v>5190</v>
      </c>
      <c r="D8206" s="13" t="n">
        <v>45430</v>
      </c>
      <c r="E8206" s="2" t="s">
        <v>98</v>
      </c>
      <c r="F8206" s="2" t="s">
        <v>98</v>
      </c>
      <c r="G8206" s="2" t="s">
        <v>109</v>
      </c>
    </row>
    <row r="8207" customFormat="false" ht="15" hidden="false" customHeight="false" outlineLevel="0" collapsed="false">
      <c r="A8207" s="2" t="s">
        <v>13373</v>
      </c>
      <c r="B8207" s="2" t="s">
        <v>5118</v>
      </c>
      <c r="C8207" s="2" t="s">
        <v>5190</v>
      </c>
      <c r="D8207" s="13" t="n">
        <v>46220</v>
      </c>
      <c r="E8207" s="2" t="s">
        <v>98</v>
      </c>
      <c r="F8207" s="2" t="s">
        <v>98</v>
      </c>
      <c r="G8207" s="2" t="s">
        <v>99</v>
      </c>
    </row>
    <row r="8208" customFormat="false" ht="15" hidden="false" customHeight="false" outlineLevel="0" collapsed="false">
      <c r="A8208" s="2" t="s">
        <v>13374</v>
      </c>
      <c r="B8208" s="2" t="s">
        <v>4928</v>
      </c>
      <c r="C8208" s="2" t="s">
        <v>5166</v>
      </c>
      <c r="D8208" s="13" t="n">
        <v>45511</v>
      </c>
      <c r="E8208" s="2" t="s">
        <v>165</v>
      </c>
      <c r="F8208" s="2" t="s">
        <v>114</v>
      </c>
      <c r="G8208" s="2" t="s">
        <v>130</v>
      </c>
    </row>
    <row r="8209" customFormat="false" ht="15" hidden="false" customHeight="false" outlineLevel="0" collapsed="false">
      <c r="A8209" s="2" t="s">
        <v>13375</v>
      </c>
      <c r="B8209" s="2" t="s">
        <v>4108</v>
      </c>
      <c r="C8209" s="2" t="s">
        <v>5172</v>
      </c>
      <c r="D8209" s="13" t="n">
        <v>45877</v>
      </c>
      <c r="E8209" s="2" t="s">
        <v>139</v>
      </c>
      <c r="F8209" s="2" t="s">
        <v>98</v>
      </c>
      <c r="G8209" s="2" t="s">
        <v>130</v>
      </c>
    </row>
    <row r="8210" customFormat="false" ht="15" hidden="false" customHeight="false" outlineLevel="0" collapsed="false">
      <c r="A8210" s="2" t="s">
        <v>13376</v>
      </c>
      <c r="B8210" s="2" t="s">
        <v>4884</v>
      </c>
      <c r="C8210" s="2" t="s">
        <v>5172</v>
      </c>
      <c r="D8210" s="13" t="n">
        <v>46167</v>
      </c>
      <c r="E8210" s="2" t="s">
        <v>108</v>
      </c>
      <c r="F8210" s="2" t="s">
        <v>98</v>
      </c>
      <c r="G8210" s="2" t="s">
        <v>130</v>
      </c>
    </row>
    <row r="8211" customFormat="false" ht="15" hidden="false" customHeight="false" outlineLevel="0" collapsed="false">
      <c r="A8211" s="2" t="s">
        <v>13377</v>
      </c>
      <c r="B8211" s="2" t="s">
        <v>4963</v>
      </c>
      <c r="C8211" s="2" t="s">
        <v>5172</v>
      </c>
      <c r="D8211" s="13" t="n">
        <v>45595</v>
      </c>
      <c r="E8211" s="2" t="s">
        <v>98</v>
      </c>
      <c r="F8211" s="2" t="s">
        <v>98</v>
      </c>
      <c r="G8211" s="2" t="s">
        <v>99</v>
      </c>
    </row>
    <row r="8212" customFormat="false" ht="15" hidden="false" customHeight="false" outlineLevel="0" collapsed="false">
      <c r="A8212" s="2" t="s">
        <v>13378</v>
      </c>
      <c r="B8212" s="2" t="s">
        <v>3717</v>
      </c>
      <c r="C8212" s="2" t="s">
        <v>5164</v>
      </c>
      <c r="D8212" s="13" t="n">
        <v>46175</v>
      </c>
      <c r="E8212" s="2" t="s">
        <v>98</v>
      </c>
      <c r="F8212" s="2" t="s">
        <v>114</v>
      </c>
      <c r="G8212" s="2" t="s">
        <v>136</v>
      </c>
    </row>
    <row r="8213" customFormat="false" ht="15" hidden="false" customHeight="false" outlineLevel="0" collapsed="false">
      <c r="A8213" s="2" t="s">
        <v>13379</v>
      </c>
      <c r="B8213" s="2" t="s">
        <v>3166</v>
      </c>
      <c r="C8213" s="2" t="s">
        <v>5190</v>
      </c>
      <c r="D8213" s="13" t="n">
        <v>45804</v>
      </c>
      <c r="E8213" s="2" t="s">
        <v>98</v>
      </c>
      <c r="F8213" s="2" t="s">
        <v>98</v>
      </c>
      <c r="G8213" s="2" t="s">
        <v>136</v>
      </c>
    </row>
    <row r="8214" customFormat="false" ht="15" hidden="false" customHeight="false" outlineLevel="0" collapsed="false">
      <c r="A8214" s="2" t="s">
        <v>13380</v>
      </c>
      <c r="B8214" s="2" t="s">
        <v>274</v>
      </c>
      <c r="C8214" s="2" t="s">
        <v>5168</v>
      </c>
      <c r="D8214" s="13" t="n">
        <v>45707</v>
      </c>
      <c r="E8214" s="2" t="s">
        <v>139</v>
      </c>
      <c r="F8214" s="2" t="s">
        <v>98</v>
      </c>
      <c r="G8214" s="2" t="s">
        <v>99</v>
      </c>
    </row>
    <row r="8215" customFormat="false" ht="15" hidden="false" customHeight="false" outlineLevel="0" collapsed="false">
      <c r="A8215" s="2" t="s">
        <v>13381</v>
      </c>
      <c r="B8215" s="2" t="s">
        <v>2589</v>
      </c>
      <c r="C8215" s="2" t="s">
        <v>5166</v>
      </c>
      <c r="D8215" s="13" t="n">
        <v>45842</v>
      </c>
      <c r="E8215" s="2" t="s">
        <v>163</v>
      </c>
      <c r="F8215" s="2" t="s">
        <v>128</v>
      </c>
      <c r="G8215" s="2" t="s">
        <v>142</v>
      </c>
    </row>
    <row r="8216" customFormat="false" ht="15" hidden="false" customHeight="false" outlineLevel="0" collapsed="false">
      <c r="A8216" s="2" t="s">
        <v>13382</v>
      </c>
      <c r="B8216" s="2" t="s">
        <v>3164</v>
      </c>
      <c r="C8216" s="2" t="s">
        <v>5164</v>
      </c>
      <c r="D8216" s="13" t="n">
        <v>45535</v>
      </c>
      <c r="E8216" s="2" t="s">
        <v>98</v>
      </c>
      <c r="F8216" s="2" t="s">
        <v>123</v>
      </c>
      <c r="G8216" s="2" t="s">
        <v>111</v>
      </c>
    </row>
    <row r="8217" customFormat="false" ht="15" hidden="false" customHeight="false" outlineLevel="0" collapsed="false">
      <c r="A8217" s="2" t="s">
        <v>13383</v>
      </c>
      <c r="B8217" s="2" t="s">
        <v>4330</v>
      </c>
      <c r="C8217" s="2" t="s">
        <v>5168</v>
      </c>
      <c r="D8217" s="13" t="n">
        <v>45438</v>
      </c>
      <c r="E8217" s="2" t="s">
        <v>141</v>
      </c>
      <c r="F8217" s="2" t="s">
        <v>98</v>
      </c>
      <c r="G8217" s="2" t="s">
        <v>124</v>
      </c>
    </row>
    <row r="8218" customFormat="false" ht="15" hidden="false" customHeight="false" outlineLevel="0" collapsed="false">
      <c r="A8218" s="2" t="s">
        <v>13384</v>
      </c>
      <c r="B8218" s="2" t="s">
        <v>3087</v>
      </c>
      <c r="C8218" s="2" t="s">
        <v>5164</v>
      </c>
      <c r="D8218" s="13" t="n">
        <v>45821</v>
      </c>
      <c r="E8218" s="2" t="s">
        <v>98</v>
      </c>
      <c r="F8218" s="2" t="s">
        <v>139</v>
      </c>
      <c r="G8218" s="2" t="s">
        <v>130</v>
      </c>
    </row>
    <row r="8219" customFormat="false" ht="15" hidden="false" customHeight="false" outlineLevel="0" collapsed="false">
      <c r="A8219" s="2" t="s">
        <v>13385</v>
      </c>
      <c r="B8219" s="2" t="s">
        <v>645</v>
      </c>
      <c r="C8219" s="2" t="s">
        <v>5164</v>
      </c>
      <c r="D8219" s="13" t="n">
        <v>45966</v>
      </c>
      <c r="E8219" s="2" t="s">
        <v>98</v>
      </c>
      <c r="F8219" s="2" t="s">
        <v>98</v>
      </c>
      <c r="G8219" s="2" t="s">
        <v>130</v>
      </c>
    </row>
    <row r="8220" customFormat="false" ht="15" hidden="false" customHeight="false" outlineLevel="0" collapsed="false">
      <c r="A8220" s="2" t="s">
        <v>13386</v>
      </c>
      <c r="B8220" s="2" t="s">
        <v>921</v>
      </c>
      <c r="C8220" s="2" t="s">
        <v>5166</v>
      </c>
      <c r="D8220" s="13" t="n">
        <v>45656</v>
      </c>
      <c r="E8220" s="2" t="s">
        <v>123</v>
      </c>
      <c r="F8220" s="2" t="s">
        <v>98</v>
      </c>
      <c r="G8220" s="2" t="s">
        <v>142</v>
      </c>
    </row>
    <row r="8221" customFormat="false" ht="15" hidden="false" customHeight="false" outlineLevel="0" collapsed="false">
      <c r="A8221" s="2" t="s">
        <v>13387</v>
      </c>
      <c r="B8221" s="2" t="s">
        <v>5068</v>
      </c>
      <c r="C8221" s="2" t="s">
        <v>5172</v>
      </c>
      <c r="D8221" s="13" t="n">
        <v>45447</v>
      </c>
      <c r="E8221" s="2" t="s">
        <v>98</v>
      </c>
      <c r="F8221" s="2" t="s">
        <v>98</v>
      </c>
      <c r="G8221" s="2" t="s">
        <v>111</v>
      </c>
    </row>
    <row r="8222" customFormat="false" ht="15" hidden="false" customHeight="false" outlineLevel="0" collapsed="false">
      <c r="A8222" s="2" t="s">
        <v>13388</v>
      </c>
      <c r="B8222" s="2" t="s">
        <v>1533</v>
      </c>
      <c r="C8222" s="2" t="s">
        <v>5166</v>
      </c>
      <c r="D8222" s="13" t="n">
        <v>45901</v>
      </c>
      <c r="E8222" s="2" t="s">
        <v>145</v>
      </c>
      <c r="F8222" s="2" t="s">
        <v>114</v>
      </c>
      <c r="G8222" s="2" t="s">
        <v>115</v>
      </c>
    </row>
    <row r="8223" customFormat="false" ht="15" hidden="false" customHeight="false" outlineLevel="0" collapsed="false">
      <c r="A8223" s="2" t="s">
        <v>13389</v>
      </c>
      <c r="B8223" s="2" t="s">
        <v>2590</v>
      </c>
      <c r="C8223" s="2" t="s">
        <v>5168</v>
      </c>
      <c r="D8223" s="13" t="n">
        <v>46076</v>
      </c>
      <c r="E8223" s="2" t="s">
        <v>139</v>
      </c>
      <c r="F8223" s="2" t="s">
        <v>98</v>
      </c>
      <c r="G8223" s="2" t="s">
        <v>136</v>
      </c>
    </row>
    <row r="8224" customFormat="false" ht="15" hidden="false" customHeight="false" outlineLevel="0" collapsed="false">
      <c r="A8224" s="2" t="s">
        <v>13390</v>
      </c>
      <c r="B8224" s="2" t="s">
        <v>262</v>
      </c>
      <c r="C8224" s="2" t="s">
        <v>5190</v>
      </c>
      <c r="D8224" s="13" t="n">
        <v>45949</v>
      </c>
      <c r="E8224" s="2" t="s">
        <v>98</v>
      </c>
      <c r="F8224" s="2" t="s">
        <v>119</v>
      </c>
      <c r="G8224" s="2" t="s">
        <v>124</v>
      </c>
    </row>
    <row r="8225" customFormat="false" ht="15" hidden="false" customHeight="false" outlineLevel="0" collapsed="false">
      <c r="A8225" s="2" t="s">
        <v>13391</v>
      </c>
      <c r="B8225" s="2" t="s">
        <v>2173</v>
      </c>
      <c r="C8225" s="2" t="s">
        <v>5164</v>
      </c>
      <c r="D8225" s="13" t="n">
        <v>46034</v>
      </c>
      <c r="E8225" s="2" t="s">
        <v>98</v>
      </c>
      <c r="F8225" s="2" t="s">
        <v>98</v>
      </c>
      <c r="G8225" s="2" t="s">
        <v>133</v>
      </c>
    </row>
    <row r="8226" customFormat="false" ht="15" hidden="false" customHeight="false" outlineLevel="0" collapsed="false">
      <c r="A8226" s="2" t="s">
        <v>13392</v>
      </c>
      <c r="B8226" s="2" t="s">
        <v>5055</v>
      </c>
      <c r="C8226" s="2" t="s">
        <v>5172</v>
      </c>
      <c r="D8226" s="13" t="n">
        <v>45592</v>
      </c>
      <c r="E8226" s="2" t="s">
        <v>98</v>
      </c>
      <c r="F8226" s="2" t="s">
        <v>98</v>
      </c>
      <c r="G8226" s="2" t="s">
        <v>136</v>
      </c>
    </row>
    <row r="8227" customFormat="false" ht="15" hidden="false" customHeight="false" outlineLevel="0" collapsed="false">
      <c r="A8227" s="2" t="s">
        <v>13393</v>
      </c>
      <c r="B8227" s="2" t="s">
        <v>222</v>
      </c>
      <c r="C8227" s="2" t="s">
        <v>5166</v>
      </c>
      <c r="D8227" s="13" t="n">
        <v>45819</v>
      </c>
      <c r="E8227" s="2" t="s">
        <v>104</v>
      </c>
      <c r="F8227" s="2" t="s">
        <v>139</v>
      </c>
      <c r="G8227" s="2" t="s">
        <v>115</v>
      </c>
    </row>
    <row r="8228" customFormat="false" ht="15" hidden="false" customHeight="false" outlineLevel="0" collapsed="false">
      <c r="A8228" s="2" t="s">
        <v>13394</v>
      </c>
      <c r="B8228" s="2" t="s">
        <v>4414</v>
      </c>
      <c r="C8228" s="2" t="s">
        <v>5190</v>
      </c>
      <c r="D8228" s="13" t="n">
        <v>45830</v>
      </c>
      <c r="E8228" s="2" t="s">
        <v>98</v>
      </c>
      <c r="F8228" s="2" t="s">
        <v>98</v>
      </c>
      <c r="G8228" s="2" t="s">
        <v>120</v>
      </c>
    </row>
    <row r="8229" customFormat="false" ht="15" hidden="false" customHeight="false" outlineLevel="0" collapsed="false">
      <c r="A8229" s="2" t="s">
        <v>13395</v>
      </c>
      <c r="B8229" s="2" t="s">
        <v>4984</v>
      </c>
      <c r="C8229" s="2" t="s">
        <v>5190</v>
      </c>
      <c r="D8229" s="13" t="n">
        <v>46114</v>
      </c>
      <c r="E8229" s="2" t="s">
        <v>98</v>
      </c>
      <c r="F8229" s="2" t="s">
        <v>98</v>
      </c>
      <c r="G8229" s="2" t="s">
        <v>120</v>
      </c>
    </row>
    <row r="8230" customFormat="false" ht="15" hidden="false" customHeight="false" outlineLevel="0" collapsed="false">
      <c r="A8230" s="2" t="s">
        <v>13396</v>
      </c>
      <c r="B8230" s="2" t="s">
        <v>2567</v>
      </c>
      <c r="C8230" s="2" t="s">
        <v>5168</v>
      </c>
      <c r="D8230" s="13" t="n">
        <v>45899</v>
      </c>
      <c r="E8230" s="2" t="s">
        <v>104</v>
      </c>
      <c r="F8230" s="2" t="s">
        <v>98</v>
      </c>
      <c r="G8230" s="2" t="s">
        <v>120</v>
      </c>
    </row>
    <row r="8231" customFormat="false" ht="15" hidden="false" customHeight="false" outlineLevel="0" collapsed="false">
      <c r="A8231" s="2" t="s">
        <v>13397</v>
      </c>
      <c r="B8231" s="2" t="s">
        <v>549</v>
      </c>
      <c r="C8231" s="2" t="s">
        <v>5190</v>
      </c>
      <c r="D8231" s="13" t="n">
        <v>45550</v>
      </c>
      <c r="E8231" s="2" t="s">
        <v>98</v>
      </c>
      <c r="F8231" s="2" t="s">
        <v>123</v>
      </c>
      <c r="G8231" s="2" t="s">
        <v>120</v>
      </c>
    </row>
    <row r="8232" customFormat="false" ht="15" hidden="false" customHeight="false" outlineLevel="0" collapsed="false">
      <c r="A8232" s="2" t="s">
        <v>13398</v>
      </c>
      <c r="B8232" s="2" t="s">
        <v>3249</v>
      </c>
      <c r="C8232" s="2" t="s">
        <v>5164</v>
      </c>
      <c r="D8232" s="13" t="n">
        <v>45951</v>
      </c>
      <c r="E8232" s="2" t="s">
        <v>98</v>
      </c>
      <c r="F8232" s="2" t="s">
        <v>139</v>
      </c>
      <c r="G8232" s="2" t="s">
        <v>99</v>
      </c>
    </row>
    <row r="8233" customFormat="false" ht="15" hidden="false" customHeight="false" outlineLevel="0" collapsed="false">
      <c r="A8233" s="2" t="s">
        <v>13399</v>
      </c>
      <c r="B8233" s="2" t="s">
        <v>236</v>
      </c>
      <c r="C8233" s="2" t="s">
        <v>5166</v>
      </c>
      <c r="D8233" s="13" t="n">
        <v>46047</v>
      </c>
      <c r="E8233" s="2" t="s">
        <v>98</v>
      </c>
      <c r="F8233" s="2" t="s">
        <v>163</v>
      </c>
      <c r="G8233" s="2" t="s">
        <v>130</v>
      </c>
    </row>
    <row r="8234" customFormat="false" ht="15" hidden="false" customHeight="false" outlineLevel="0" collapsed="false">
      <c r="A8234" s="2" t="s">
        <v>13400</v>
      </c>
      <c r="B8234" s="2" t="s">
        <v>5056</v>
      </c>
      <c r="C8234" s="2" t="s">
        <v>5190</v>
      </c>
      <c r="D8234" s="13" t="n">
        <v>45509</v>
      </c>
      <c r="E8234" s="2" t="s">
        <v>98</v>
      </c>
      <c r="F8234" s="2" t="s">
        <v>98</v>
      </c>
      <c r="G8234" s="2" t="s">
        <v>130</v>
      </c>
    </row>
    <row r="8235" customFormat="false" ht="15" hidden="false" customHeight="false" outlineLevel="0" collapsed="false">
      <c r="A8235" s="2" t="s">
        <v>13401</v>
      </c>
      <c r="B8235" s="2" t="s">
        <v>4534</v>
      </c>
      <c r="C8235" s="2" t="s">
        <v>5190</v>
      </c>
      <c r="D8235" s="13" t="n">
        <v>45896</v>
      </c>
      <c r="E8235" s="2" t="s">
        <v>98</v>
      </c>
      <c r="F8235" s="2" t="s">
        <v>98</v>
      </c>
      <c r="G8235" s="2" t="s">
        <v>109</v>
      </c>
    </row>
    <row r="8236" customFormat="false" ht="15" hidden="false" customHeight="false" outlineLevel="0" collapsed="false">
      <c r="A8236" s="2" t="s">
        <v>13402</v>
      </c>
      <c r="B8236" s="2" t="s">
        <v>3543</v>
      </c>
      <c r="C8236" s="2" t="s">
        <v>5164</v>
      </c>
      <c r="D8236" s="13" t="n">
        <v>45716</v>
      </c>
      <c r="E8236" s="2" t="s">
        <v>98</v>
      </c>
      <c r="F8236" s="2" t="s">
        <v>119</v>
      </c>
      <c r="G8236" s="2" t="s">
        <v>142</v>
      </c>
    </row>
    <row r="8237" customFormat="false" ht="15" hidden="false" customHeight="false" outlineLevel="0" collapsed="false">
      <c r="A8237" s="2" t="s">
        <v>13403</v>
      </c>
      <c r="B8237" s="2" t="s">
        <v>1744</v>
      </c>
      <c r="C8237" s="2" t="s">
        <v>5164</v>
      </c>
      <c r="D8237" s="13" t="n">
        <v>45866</v>
      </c>
      <c r="E8237" s="2" t="s">
        <v>98</v>
      </c>
      <c r="F8237" s="2" t="s">
        <v>98</v>
      </c>
      <c r="G8237" s="2" t="s">
        <v>124</v>
      </c>
    </row>
    <row r="8238" customFormat="false" ht="15" hidden="false" customHeight="false" outlineLevel="0" collapsed="false">
      <c r="A8238" s="2" t="s">
        <v>13404</v>
      </c>
      <c r="B8238" s="2" t="s">
        <v>4755</v>
      </c>
      <c r="C8238" s="2" t="s">
        <v>5164</v>
      </c>
      <c r="D8238" s="13" t="n">
        <v>45782</v>
      </c>
      <c r="E8238" s="2" t="s">
        <v>98</v>
      </c>
      <c r="F8238" s="2" t="s">
        <v>98</v>
      </c>
      <c r="G8238" s="2" t="s">
        <v>133</v>
      </c>
    </row>
    <row r="8239" customFormat="false" ht="15" hidden="false" customHeight="false" outlineLevel="0" collapsed="false">
      <c r="A8239" s="2" t="s">
        <v>13405</v>
      </c>
      <c r="B8239" s="2" t="s">
        <v>4289</v>
      </c>
      <c r="C8239" s="2" t="s">
        <v>5164</v>
      </c>
      <c r="D8239" s="13" t="n">
        <v>45748</v>
      </c>
      <c r="E8239" s="2" t="s">
        <v>98</v>
      </c>
      <c r="F8239" s="2" t="s">
        <v>98</v>
      </c>
      <c r="G8239" s="2" t="s">
        <v>124</v>
      </c>
    </row>
    <row r="8240" customFormat="false" ht="15" hidden="false" customHeight="false" outlineLevel="0" collapsed="false">
      <c r="A8240" s="2" t="s">
        <v>13406</v>
      </c>
      <c r="B8240" s="2" t="s">
        <v>4093</v>
      </c>
      <c r="C8240" s="2" t="s">
        <v>5164</v>
      </c>
      <c r="D8240" s="13" t="n">
        <v>45797</v>
      </c>
      <c r="E8240" s="2" t="s">
        <v>98</v>
      </c>
      <c r="F8240" s="2" t="s">
        <v>165</v>
      </c>
      <c r="G8240" s="2" t="s">
        <v>136</v>
      </c>
    </row>
    <row r="8241" customFormat="false" ht="15" hidden="false" customHeight="false" outlineLevel="0" collapsed="false">
      <c r="A8241" s="2" t="s">
        <v>13407</v>
      </c>
      <c r="B8241" s="2" t="s">
        <v>1668</v>
      </c>
      <c r="C8241" s="2" t="s">
        <v>5168</v>
      </c>
      <c r="D8241" s="13" t="n">
        <v>45717</v>
      </c>
      <c r="E8241" s="2" t="s">
        <v>98</v>
      </c>
      <c r="F8241" s="2" t="s">
        <v>98</v>
      </c>
      <c r="G8241" s="2" t="s">
        <v>142</v>
      </c>
    </row>
    <row r="8242" customFormat="false" ht="15" hidden="false" customHeight="false" outlineLevel="0" collapsed="false">
      <c r="A8242" s="2" t="s">
        <v>13408</v>
      </c>
      <c r="B8242" s="2" t="s">
        <v>2941</v>
      </c>
      <c r="C8242" s="2" t="s">
        <v>5166</v>
      </c>
      <c r="D8242" s="13" t="n">
        <v>45457</v>
      </c>
      <c r="E8242" s="2" t="s">
        <v>139</v>
      </c>
      <c r="F8242" s="2" t="s">
        <v>145</v>
      </c>
      <c r="G8242" s="2" t="s">
        <v>136</v>
      </c>
    </row>
    <row r="8243" customFormat="false" ht="15" hidden="false" customHeight="false" outlineLevel="0" collapsed="false">
      <c r="A8243" s="2" t="s">
        <v>13409</v>
      </c>
      <c r="B8243" s="2" t="s">
        <v>5113</v>
      </c>
      <c r="C8243" s="2" t="s">
        <v>5168</v>
      </c>
      <c r="D8243" s="13" t="n">
        <v>46089</v>
      </c>
      <c r="E8243" s="2" t="s">
        <v>98</v>
      </c>
      <c r="F8243" s="2" t="s">
        <v>98</v>
      </c>
      <c r="G8243" s="2" t="s">
        <v>120</v>
      </c>
    </row>
    <row r="8244" customFormat="false" ht="15" hidden="false" customHeight="false" outlineLevel="0" collapsed="false">
      <c r="A8244" s="2" t="s">
        <v>13410</v>
      </c>
      <c r="B8244" s="2" t="s">
        <v>3158</v>
      </c>
      <c r="C8244" s="2" t="s">
        <v>5166</v>
      </c>
      <c r="D8244" s="13" t="n">
        <v>45689</v>
      </c>
      <c r="E8244" s="2" t="s">
        <v>145</v>
      </c>
      <c r="F8244" s="2" t="s">
        <v>128</v>
      </c>
      <c r="G8244" s="2" t="s">
        <v>142</v>
      </c>
    </row>
    <row r="8245" customFormat="false" ht="15" hidden="false" customHeight="false" outlineLevel="0" collapsed="false">
      <c r="A8245" s="2" t="s">
        <v>13411</v>
      </c>
      <c r="B8245" s="2" t="s">
        <v>1005</v>
      </c>
      <c r="C8245" s="2" t="s">
        <v>5168</v>
      </c>
      <c r="D8245" s="13" t="n">
        <v>45816</v>
      </c>
      <c r="E8245" s="2" t="s">
        <v>128</v>
      </c>
      <c r="F8245" s="2" t="s">
        <v>98</v>
      </c>
      <c r="G8245" s="2" t="s">
        <v>133</v>
      </c>
    </row>
    <row r="8246" customFormat="false" ht="15" hidden="false" customHeight="false" outlineLevel="0" collapsed="false">
      <c r="A8246" s="2" t="s">
        <v>13412</v>
      </c>
      <c r="B8246" s="2" t="s">
        <v>1016</v>
      </c>
      <c r="C8246" s="2" t="s">
        <v>5168</v>
      </c>
      <c r="D8246" s="13" t="n">
        <v>46017</v>
      </c>
      <c r="E8246" s="2" t="s">
        <v>139</v>
      </c>
      <c r="F8246" s="2" t="s">
        <v>98</v>
      </c>
      <c r="G8246" s="2" t="s">
        <v>130</v>
      </c>
    </row>
    <row r="8247" customFormat="false" ht="15" hidden="false" customHeight="false" outlineLevel="0" collapsed="false">
      <c r="A8247" s="2" t="s">
        <v>13413</v>
      </c>
      <c r="B8247" s="2" t="s">
        <v>2463</v>
      </c>
      <c r="C8247" s="2" t="s">
        <v>5168</v>
      </c>
      <c r="D8247" s="13" t="n">
        <v>46093</v>
      </c>
      <c r="E8247" s="2" t="s">
        <v>141</v>
      </c>
      <c r="F8247" s="2" t="s">
        <v>98</v>
      </c>
      <c r="G8247" s="2" t="s">
        <v>109</v>
      </c>
    </row>
    <row r="8248" customFormat="false" ht="15" hidden="false" customHeight="false" outlineLevel="0" collapsed="false">
      <c r="A8248" s="2" t="s">
        <v>13414</v>
      </c>
      <c r="B8248" s="2" t="s">
        <v>1593</v>
      </c>
      <c r="C8248" s="2" t="s">
        <v>5168</v>
      </c>
      <c r="D8248" s="13" t="n">
        <v>45375</v>
      </c>
      <c r="E8248" s="2" t="s">
        <v>145</v>
      </c>
      <c r="F8248" s="2" t="s">
        <v>98</v>
      </c>
      <c r="G8248" s="2" t="s">
        <v>142</v>
      </c>
    </row>
    <row r="8249" customFormat="false" ht="15" hidden="false" customHeight="false" outlineLevel="0" collapsed="false">
      <c r="A8249" s="2" t="s">
        <v>13415</v>
      </c>
      <c r="B8249" s="2" t="s">
        <v>4700</v>
      </c>
      <c r="C8249" s="2" t="s">
        <v>5164</v>
      </c>
      <c r="D8249" s="13" t="n">
        <v>45572</v>
      </c>
      <c r="E8249" s="2" t="s">
        <v>98</v>
      </c>
      <c r="F8249" s="2" t="s">
        <v>98</v>
      </c>
      <c r="G8249" s="2" t="s">
        <v>115</v>
      </c>
    </row>
    <row r="8250" customFormat="false" ht="15" hidden="false" customHeight="false" outlineLevel="0" collapsed="false">
      <c r="A8250" s="2" t="s">
        <v>13416</v>
      </c>
      <c r="B8250" s="2" t="s">
        <v>1924</v>
      </c>
      <c r="C8250" s="2" t="s">
        <v>5168</v>
      </c>
      <c r="D8250" s="13" t="n">
        <v>45611</v>
      </c>
      <c r="E8250" s="2" t="s">
        <v>119</v>
      </c>
      <c r="F8250" s="2" t="s">
        <v>98</v>
      </c>
      <c r="G8250" s="2" t="s">
        <v>133</v>
      </c>
    </row>
    <row r="8251" customFormat="false" ht="15" hidden="false" customHeight="false" outlineLevel="0" collapsed="false">
      <c r="A8251" s="2" t="s">
        <v>13417</v>
      </c>
      <c r="B8251" s="2" t="s">
        <v>614</v>
      </c>
      <c r="C8251" s="2" t="s">
        <v>5164</v>
      </c>
      <c r="D8251" s="13" t="n">
        <v>45600</v>
      </c>
      <c r="E8251" s="2" t="s">
        <v>98</v>
      </c>
      <c r="F8251" s="2" t="s">
        <v>128</v>
      </c>
      <c r="G8251" s="2" t="s">
        <v>111</v>
      </c>
    </row>
    <row r="8252" customFormat="false" ht="15" hidden="false" customHeight="false" outlineLevel="0" collapsed="false">
      <c r="A8252" s="2" t="s">
        <v>13418</v>
      </c>
      <c r="B8252" s="2" t="s">
        <v>2791</v>
      </c>
      <c r="C8252" s="2" t="s">
        <v>5190</v>
      </c>
      <c r="D8252" s="13" t="n">
        <v>45638</v>
      </c>
      <c r="E8252" s="2" t="s">
        <v>98</v>
      </c>
      <c r="F8252" s="2" t="s">
        <v>145</v>
      </c>
      <c r="G8252" s="2" t="s">
        <v>124</v>
      </c>
    </row>
    <row r="8253" customFormat="false" ht="15" hidden="false" customHeight="false" outlineLevel="0" collapsed="false">
      <c r="A8253" s="2" t="s">
        <v>13419</v>
      </c>
      <c r="B8253" s="2" t="s">
        <v>1003</v>
      </c>
      <c r="C8253" s="2" t="s">
        <v>5164</v>
      </c>
      <c r="D8253" s="13" t="n">
        <v>45770</v>
      </c>
      <c r="E8253" s="2" t="s">
        <v>98</v>
      </c>
      <c r="F8253" s="2" t="s">
        <v>165</v>
      </c>
      <c r="G8253" s="2" t="s">
        <v>111</v>
      </c>
    </row>
    <row r="8254" customFormat="false" ht="15" hidden="false" customHeight="false" outlineLevel="0" collapsed="false">
      <c r="A8254" s="2" t="s">
        <v>13420</v>
      </c>
      <c r="B8254" s="2" t="s">
        <v>3929</v>
      </c>
      <c r="C8254" s="2" t="s">
        <v>5190</v>
      </c>
      <c r="D8254" s="13" t="n">
        <v>45823</v>
      </c>
      <c r="E8254" s="2" t="s">
        <v>98</v>
      </c>
      <c r="F8254" s="2" t="s">
        <v>119</v>
      </c>
      <c r="G8254" s="2" t="s">
        <v>99</v>
      </c>
    </row>
    <row r="8255" customFormat="false" ht="15" hidden="false" customHeight="false" outlineLevel="0" collapsed="false">
      <c r="A8255" s="2" t="s">
        <v>13421</v>
      </c>
      <c r="B8255" s="2" t="s">
        <v>2950</v>
      </c>
      <c r="C8255" s="2" t="s">
        <v>5166</v>
      </c>
      <c r="D8255" s="13" t="n">
        <v>45884</v>
      </c>
      <c r="E8255" s="2" t="s">
        <v>104</v>
      </c>
      <c r="F8255" s="2" t="s">
        <v>165</v>
      </c>
      <c r="G8255" s="2" t="s">
        <v>130</v>
      </c>
    </row>
    <row r="8256" customFormat="false" ht="15" hidden="false" customHeight="false" outlineLevel="0" collapsed="false">
      <c r="A8256" s="2" t="s">
        <v>13422</v>
      </c>
      <c r="B8256" s="2" t="s">
        <v>2359</v>
      </c>
      <c r="C8256" s="2" t="s">
        <v>5168</v>
      </c>
      <c r="D8256" s="13" t="n">
        <v>45609</v>
      </c>
      <c r="E8256" s="2" t="s">
        <v>139</v>
      </c>
      <c r="F8256" s="2" t="s">
        <v>98</v>
      </c>
      <c r="G8256" s="2" t="s">
        <v>142</v>
      </c>
    </row>
    <row r="8257" customFormat="false" ht="15" hidden="false" customHeight="false" outlineLevel="0" collapsed="false">
      <c r="A8257" s="2" t="s">
        <v>13423</v>
      </c>
      <c r="B8257" s="2" t="s">
        <v>3579</v>
      </c>
      <c r="C8257" s="2" t="s">
        <v>5190</v>
      </c>
      <c r="D8257" s="13" t="n">
        <v>45672</v>
      </c>
      <c r="E8257" s="2" t="s">
        <v>98</v>
      </c>
      <c r="F8257" s="2" t="s">
        <v>98</v>
      </c>
      <c r="G8257" s="2" t="s">
        <v>130</v>
      </c>
    </row>
    <row r="8258" customFormat="false" ht="15" hidden="false" customHeight="false" outlineLevel="0" collapsed="false">
      <c r="A8258" s="2" t="s">
        <v>13424</v>
      </c>
      <c r="B8258" s="2" t="s">
        <v>691</v>
      </c>
      <c r="C8258" s="2" t="s">
        <v>5166</v>
      </c>
      <c r="D8258" s="13" t="n">
        <v>45603</v>
      </c>
      <c r="E8258" s="2" t="s">
        <v>98</v>
      </c>
      <c r="F8258" s="2" t="s">
        <v>141</v>
      </c>
      <c r="G8258" s="2" t="s">
        <v>120</v>
      </c>
    </row>
    <row r="8259" customFormat="false" ht="15" hidden="false" customHeight="false" outlineLevel="0" collapsed="false">
      <c r="A8259" s="2" t="s">
        <v>13425</v>
      </c>
      <c r="B8259" s="2" t="s">
        <v>5057</v>
      </c>
      <c r="C8259" s="2" t="s">
        <v>5172</v>
      </c>
      <c r="D8259" s="13" t="n">
        <v>45942</v>
      </c>
      <c r="E8259" s="2" t="s">
        <v>98</v>
      </c>
      <c r="F8259" s="2" t="s">
        <v>98</v>
      </c>
      <c r="G8259" s="2" t="s">
        <v>109</v>
      </c>
    </row>
    <row r="8260" customFormat="false" ht="15" hidden="false" customHeight="false" outlineLevel="0" collapsed="false">
      <c r="A8260" s="2" t="s">
        <v>13426</v>
      </c>
      <c r="B8260" s="2" t="s">
        <v>5098</v>
      </c>
      <c r="C8260" s="2" t="s">
        <v>5190</v>
      </c>
      <c r="D8260" s="13" t="n">
        <v>45642</v>
      </c>
      <c r="E8260" s="2" t="s">
        <v>98</v>
      </c>
      <c r="F8260" s="2" t="s">
        <v>98</v>
      </c>
      <c r="G8260" s="2" t="s">
        <v>130</v>
      </c>
    </row>
    <row r="8261" customFormat="false" ht="15" hidden="false" customHeight="false" outlineLevel="0" collapsed="false">
      <c r="A8261" s="2" t="s">
        <v>13427</v>
      </c>
      <c r="B8261" s="2" t="s">
        <v>4769</v>
      </c>
      <c r="C8261" s="2" t="s">
        <v>5166</v>
      </c>
      <c r="D8261" s="13" t="n">
        <v>45864</v>
      </c>
      <c r="E8261" s="2" t="s">
        <v>104</v>
      </c>
      <c r="F8261" s="2" t="s">
        <v>98</v>
      </c>
      <c r="G8261" s="2" t="s">
        <v>111</v>
      </c>
    </row>
    <row r="8262" customFormat="false" ht="15" hidden="false" customHeight="false" outlineLevel="0" collapsed="false">
      <c r="A8262" s="2" t="s">
        <v>13428</v>
      </c>
      <c r="B8262" s="2" t="s">
        <v>2589</v>
      </c>
      <c r="C8262" s="2" t="s">
        <v>5168</v>
      </c>
      <c r="D8262" s="13" t="n">
        <v>45968</v>
      </c>
      <c r="E8262" s="2" t="s">
        <v>104</v>
      </c>
      <c r="F8262" s="2" t="s">
        <v>98</v>
      </c>
      <c r="G8262" s="2" t="s">
        <v>133</v>
      </c>
    </row>
    <row r="8263" customFormat="false" ht="15" hidden="false" customHeight="false" outlineLevel="0" collapsed="false">
      <c r="A8263" s="2" t="s">
        <v>13429</v>
      </c>
      <c r="B8263" s="2" t="s">
        <v>4788</v>
      </c>
      <c r="C8263" s="2" t="s">
        <v>5164</v>
      </c>
      <c r="D8263" s="13" t="n">
        <v>46148</v>
      </c>
      <c r="E8263" s="2" t="s">
        <v>98</v>
      </c>
      <c r="F8263" s="2" t="s">
        <v>145</v>
      </c>
      <c r="G8263" s="2" t="s">
        <v>124</v>
      </c>
    </row>
    <row r="8264" customFormat="false" ht="15" hidden="false" customHeight="false" outlineLevel="0" collapsed="false">
      <c r="A8264" s="2" t="s">
        <v>13430</v>
      </c>
      <c r="B8264" s="2" t="s">
        <v>4237</v>
      </c>
      <c r="C8264" s="2" t="s">
        <v>5166</v>
      </c>
      <c r="D8264" s="13" t="n">
        <v>45663</v>
      </c>
      <c r="E8264" s="2" t="s">
        <v>128</v>
      </c>
      <c r="F8264" s="2" t="s">
        <v>98</v>
      </c>
      <c r="G8264" s="2" t="s">
        <v>115</v>
      </c>
    </row>
    <row r="8265" customFormat="false" ht="15" hidden="false" customHeight="false" outlineLevel="0" collapsed="false">
      <c r="A8265" s="2" t="s">
        <v>13431</v>
      </c>
      <c r="B8265" s="2" t="s">
        <v>678</v>
      </c>
      <c r="C8265" s="2" t="s">
        <v>5172</v>
      </c>
      <c r="D8265" s="13" t="n">
        <v>45705</v>
      </c>
      <c r="E8265" s="2" t="s">
        <v>119</v>
      </c>
      <c r="F8265" s="2" t="s">
        <v>98</v>
      </c>
      <c r="G8265" s="2" t="s">
        <v>133</v>
      </c>
    </row>
    <row r="8266" customFormat="false" ht="15" hidden="false" customHeight="false" outlineLevel="0" collapsed="false">
      <c r="A8266" s="2" t="s">
        <v>13432</v>
      </c>
      <c r="B8266" s="2" t="s">
        <v>5024</v>
      </c>
      <c r="C8266" s="2" t="s">
        <v>5172</v>
      </c>
      <c r="D8266" s="13" t="n">
        <v>46049</v>
      </c>
      <c r="E8266" s="2" t="s">
        <v>98</v>
      </c>
      <c r="F8266" s="2" t="s">
        <v>98</v>
      </c>
      <c r="G8266" s="2" t="s">
        <v>130</v>
      </c>
    </row>
    <row r="8267" customFormat="false" ht="15" hidden="false" customHeight="false" outlineLevel="0" collapsed="false">
      <c r="A8267" s="2" t="s">
        <v>13433</v>
      </c>
      <c r="B8267" s="2" t="s">
        <v>1932</v>
      </c>
      <c r="C8267" s="2" t="s">
        <v>5166</v>
      </c>
      <c r="D8267" s="13" t="n">
        <v>45896</v>
      </c>
      <c r="E8267" s="2" t="s">
        <v>98</v>
      </c>
      <c r="F8267" s="2" t="s">
        <v>119</v>
      </c>
      <c r="G8267" s="2" t="s">
        <v>142</v>
      </c>
    </row>
    <row r="8268" customFormat="false" ht="15" hidden="false" customHeight="false" outlineLevel="0" collapsed="false">
      <c r="A8268" s="2" t="s">
        <v>13434</v>
      </c>
      <c r="B8268" s="2" t="s">
        <v>5006</v>
      </c>
      <c r="C8268" s="2" t="s">
        <v>5172</v>
      </c>
      <c r="D8268" s="13" t="n">
        <v>46141</v>
      </c>
      <c r="E8268" s="2" t="s">
        <v>98</v>
      </c>
      <c r="F8268" s="2" t="s">
        <v>98</v>
      </c>
      <c r="G8268" s="2" t="s">
        <v>136</v>
      </c>
    </row>
    <row r="8269" customFormat="false" ht="15" hidden="false" customHeight="false" outlineLevel="0" collapsed="false">
      <c r="A8269" s="2" t="s">
        <v>13435</v>
      </c>
      <c r="B8269" s="2" t="s">
        <v>2432</v>
      </c>
      <c r="C8269" s="2" t="s">
        <v>5172</v>
      </c>
      <c r="D8269" s="13" t="n">
        <v>45499</v>
      </c>
      <c r="E8269" s="2" t="s">
        <v>123</v>
      </c>
      <c r="F8269" s="2" t="s">
        <v>98</v>
      </c>
      <c r="G8269" s="2" t="s">
        <v>120</v>
      </c>
    </row>
    <row r="8270" customFormat="false" ht="15" hidden="false" customHeight="false" outlineLevel="0" collapsed="false">
      <c r="A8270" s="2" t="s">
        <v>13436</v>
      </c>
      <c r="B8270" s="2" t="s">
        <v>804</v>
      </c>
      <c r="C8270" s="2" t="s">
        <v>5166</v>
      </c>
      <c r="D8270" s="13" t="n">
        <v>45713</v>
      </c>
      <c r="E8270" s="2" t="s">
        <v>163</v>
      </c>
      <c r="F8270" s="2" t="s">
        <v>114</v>
      </c>
      <c r="G8270" s="2" t="s">
        <v>111</v>
      </c>
    </row>
    <row r="8271" customFormat="false" ht="15" hidden="false" customHeight="false" outlineLevel="0" collapsed="false">
      <c r="A8271" s="2" t="s">
        <v>13437</v>
      </c>
      <c r="B8271" s="2" t="s">
        <v>5110</v>
      </c>
      <c r="C8271" s="2" t="s">
        <v>5190</v>
      </c>
      <c r="D8271" s="13" t="n">
        <v>45643</v>
      </c>
      <c r="E8271" s="2" t="s">
        <v>98</v>
      </c>
      <c r="F8271" s="2" t="s">
        <v>98</v>
      </c>
      <c r="G8271" s="2" t="s">
        <v>142</v>
      </c>
    </row>
    <row r="8272" customFormat="false" ht="15" hidden="false" customHeight="false" outlineLevel="0" collapsed="false">
      <c r="A8272" s="2" t="s">
        <v>13438</v>
      </c>
      <c r="B8272" s="2" t="s">
        <v>4627</v>
      </c>
      <c r="C8272" s="2" t="s">
        <v>5172</v>
      </c>
      <c r="D8272" s="13" t="n">
        <v>45968</v>
      </c>
      <c r="E8272" s="2" t="s">
        <v>165</v>
      </c>
      <c r="F8272" s="2" t="s">
        <v>98</v>
      </c>
      <c r="G8272" s="2" t="s">
        <v>124</v>
      </c>
    </row>
    <row r="8273" customFormat="false" ht="15" hidden="false" customHeight="false" outlineLevel="0" collapsed="false">
      <c r="A8273" s="2" t="s">
        <v>13439</v>
      </c>
      <c r="B8273" s="2" t="s">
        <v>1119</v>
      </c>
      <c r="C8273" s="2" t="s">
        <v>5164</v>
      </c>
      <c r="D8273" s="13" t="n">
        <v>45802</v>
      </c>
      <c r="E8273" s="2" t="s">
        <v>98</v>
      </c>
      <c r="F8273" s="2" t="s">
        <v>128</v>
      </c>
      <c r="G8273" s="2" t="s">
        <v>142</v>
      </c>
    </row>
    <row r="8274" customFormat="false" ht="15" hidden="false" customHeight="false" outlineLevel="0" collapsed="false">
      <c r="A8274" s="2" t="s">
        <v>13440</v>
      </c>
      <c r="B8274" s="2" t="s">
        <v>418</v>
      </c>
      <c r="C8274" s="2" t="s">
        <v>5190</v>
      </c>
      <c r="D8274" s="13" t="n">
        <v>45805</v>
      </c>
      <c r="E8274" s="2" t="s">
        <v>98</v>
      </c>
      <c r="F8274" s="2" t="s">
        <v>139</v>
      </c>
      <c r="G8274" s="2" t="s">
        <v>111</v>
      </c>
    </row>
    <row r="8275" customFormat="false" ht="15" hidden="false" customHeight="false" outlineLevel="0" collapsed="false">
      <c r="A8275" s="2" t="s">
        <v>13441</v>
      </c>
      <c r="B8275" s="2" t="s">
        <v>2115</v>
      </c>
      <c r="C8275" s="2" t="s">
        <v>5168</v>
      </c>
      <c r="D8275" s="13" t="n">
        <v>45715</v>
      </c>
      <c r="E8275" s="2" t="s">
        <v>119</v>
      </c>
      <c r="F8275" s="2" t="s">
        <v>98</v>
      </c>
      <c r="G8275" s="2" t="s">
        <v>130</v>
      </c>
    </row>
    <row r="8276" customFormat="false" ht="15" hidden="false" customHeight="false" outlineLevel="0" collapsed="false">
      <c r="A8276" s="2" t="s">
        <v>13442</v>
      </c>
      <c r="B8276" s="2" t="s">
        <v>3812</v>
      </c>
      <c r="C8276" s="2" t="s">
        <v>5172</v>
      </c>
      <c r="D8276" s="13" t="n">
        <v>45828</v>
      </c>
      <c r="E8276" s="2" t="s">
        <v>128</v>
      </c>
      <c r="F8276" s="2" t="s">
        <v>98</v>
      </c>
      <c r="G8276" s="2" t="s">
        <v>120</v>
      </c>
    </row>
    <row r="8277" customFormat="false" ht="15" hidden="false" customHeight="false" outlineLevel="0" collapsed="false">
      <c r="A8277" s="2" t="s">
        <v>13443</v>
      </c>
      <c r="B8277" s="2" t="s">
        <v>2911</v>
      </c>
      <c r="C8277" s="2" t="s">
        <v>5164</v>
      </c>
      <c r="D8277" s="13" t="n">
        <v>46134</v>
      </c>
      <c r="E8277" s="2" t="s">
        <v>98</v>
      </c>
      <c r="F8277" s="2" t="s">
        <v>165</v>
      </c>
      <c r="G8277" s="2" t="s">
        <v>109</v>
      </c>
    </row>
    <row r="8278" customFormat="false" ht="15" hidden="false" customHeight="false" outlineLevel="0" collapsed="false">
      <c r="A8278" s="2" t="s">
        <v>13444</v>
      </c>
      <c r="B8278" s="2" t="s">
        <v>3929</v>
      </c>
      <c r="C8278" s="2" t="s">
        <v>5190</v>
      </c>
      <c r="D8278" s="13" t="n">
        <v>45921</v>
      </c>
      <c r="E8278" s="2" t="s">
        <v>98</v>
      </c>
      <c r="F8278" s="2" t="s">
        <v>119</v>
      </c>
      <c r="G8278" s="2" t="s">
        <v>120</v>
      </c>
    </row>
    <row r="8279" customFormat="false" ht="15" hidden="false" customHeight="false" outlineLevel="0" collapsed="false">
      <c r="A8279" s="2" t="s">
        <v>13445</v>
      </c>
      <c r="B8279" s="2" t="s">
        <v>2962</v>
      </c>
      <c r="C8279" s="2" t="s">
        <v>5168</v>
      </c>
      <c r="D8279" s="13" t="n">
        <v>46031</v>
      </c>
      <c r="E8279" s="2" t="s">
        <v>98</v>
      </c>
      <c r="F8279" s="2" t="s">
        <v>98</v>
      </c>
      <c r="G8279" s="2" t="s">
        <v>133</v>
      </c>
    </row>
    <row r="8280" customFormat="false" ht="15" hidden="false" customHeight="false" outlineLevel="0" collapsed="false">
      <c r="A8280" s="2" t="s">
        <v>13446</v>
      </c>
      <c r="B8280" s="2" t="s">
        <v>2964</v>
      </c>
      <c r="C8280" s="2" t="s">
        <v>5168</v>
      </c>
      <c r="D8280" s="13" t="n">
        <v>46109</v>
      </c>
      <c r="E8280" s="2" t="s">
        <v>141</v>
      </c>
      <c r="F8280" s="2" t="s">
        <v>98</v>
      </c>
      <c r="G8280" s="2" t="s">
        <v>130</v>
      </c>
    </row>
    <row r="8281" customFormat="false" ht="15" hidden="false" customHeight="false" outlineLevel="0" collapsed="false">
      <c r="A8281" s="2" t="s">
        <v>13447</v>
      </c>
      <c r="B8281" s="2" t="s">
        <v>481</v>
      </c>
      <c r="C8281" s="2" t="s">
        <v>5166</v>
      </c>
      <c r="D8281" s="13" t="n">
        <v>45628</v>
      </c>
      <c r="E8281" s="2" t="s">
        <v>163</v>
      </c>
      <c r="F8281" s="2" t="s">
        <v>141</v>
      </c>
      <c r="G8281" s="2" t="s">
        <v>115</v>
      </c>
    </row>
    <row r="8282" customFormat="false" ht="15" hidden="false" customHeight="false" outlineLevel="0" collapsed="false">
      <c r="A8282" s="2" t="s">
        <v>13448</v>
      </c>
      <c r="B8282" s="2" t="s">
        <v>4198</v>
      </c>
      <c r="C8282" s="2" t="s">
        <v>5168</v>
      </c>
      <c r="D8282" s="13" t="n">
        <v>45716</v>
      </c>
      <c r="E8282" s="2" t="s">
        <v>108</v>
      </c>
      <c r="F8282" s="2" t="s">
        <v>98</v>
      </c>
      <c r="G8282" s="2" t="s">
        <v>111</v>
      </c>
    </row>
    <row r="8283" customFormat="false" ht="15" hidden="false" customHeight="false" outlineLevel="0" collapsed="false">
      <c r="A8283" s="2" t="s">
        <v>13449</v>
      </c>
      <c r="B8283" s="2" t="s">
        <v>5021</v>
      </c>
      <c r="C8283" s="2" t="s">
        <v>5190</v>
      </c>
      <c r="D8283" s="13" t="n">
        <v>45825</v>
      </c>
      <c r="E8283" s="2" t="s">
        <v>98</v>
      </c>
      <c r="F8283" s="2" t="s">
        <v>98</v>
      </c>
      <c r="G8283" s="2" t="s">
        <v>130</v>
      </c>
    </row>
    <row r="8284" customFormat="false" ht="15" hidden="false" customHeight="false" outlineLevel="0" collapsed="false">
      <c r="A8284" s="2" t="s">
        <v>13450</v>
      </c>
      <c r="B8284" s="2" t="s">
        <v>3353</v>
      </c>
      <c r="C8284" s="2" t="s">
        <v>5166</v>
      </c>
      <c r="D8284" s="13" t="n">
        <v>46072</v>
      </c>
      <c r="E8284" s="2" t="s">
        <v>145</v>
      </c>
      <c r="F8284" s="2" t="s">
        <v>128</v>
      </c>
      <c r="G8284" s="2" t="s">
        <v>109</v>
      </c>
    </row>
    <row r="8285" customFormat="false" ht="15" hidden="false" customHeight="false" outlineLevel="0" collapsed="false">
      <c r="A8285" s="2" t="s">
        <v>13451</v>
      </c>
      <c r="B8285" s="2" t="s">
        <v>465</v>
      </c>
      <c r="C8285" s="2" t="s">
        <v>5164</v>
      </c>
      <c r="D8285" s="13" t="n">
        <v>45580</v>
      </c>
      <c r="E8285" s="2" t="s">
        <v>98</v>
      </c>
      <c r="F8285" s="2" t="s">
        <v>108</v>
      </c>
      <c r="G8285" s="2" t="s">
        <v>109</v>
      </c>
    </row>
    <row r="8286" customFormat="false" ht="15" hidden="false" customHeight="false" outlineLevel="0" collapsed="false">
      <c r="A8286" s="2" t="s">
        <v>13452</v>
      </c>
      <c r="B8286" s="2" t="s">
        <v>4971</v>
      </c>
      <c r="C8286" s="2" t="s">
        <v>5190</v>
      </c>
      <c r="D8286" s="13" t="n">
        <v>45812</v>
      </c>
      <c r="E8286" s="2" t="s">
        <v>98</v>
      </c>
      <c r="F8286" s="2" t="s">
        <v>98</v>
      </c>
      <c r="G8286" s="2" t="s">
        <v>136</v>
      </c>
    </row>
    <row r="8287" customFormat="false" ht="15" hidden="false" customHeight="false" outlineLevel="0" collapsed="false">
      <c r="A8287" s="2" t="s">
        <v>13453</v>
      </c>
      <c r="B8287" s="2" t="s">
        <v>1945</v>
      </c>
      <c r="C8287" s="2" t="s">
        <v>5164</v>
      </c>
      <c r="D8287" s="13" t="n">
        <v>45925</v>
      </c>
      <c r="E8287" s="2" t="s">
        <v>98</v>
      </c>
      <c r="F8287" s="2" t="s">
        <v>119</v>
      </c>
      <c r="G8287" s="2" t="s">
        <v>111</v>
      </c>
    </row>
    <row r="8288" customFormat="false" ht="15" hidden="false" customHeight="false" outlineLevel="0" collapsed="false">
      <c r="A8288" s="2" t="s">
        <v>13454</v>
      </c>
      <c r="B8288" s="2" t="s">
        <v>4994</v>
      </c>
      <c r="C8288" s="2" t="s">
        <v>5190</v>
      </c>
      <c r="D8288" s="13" t="n">
        <v>46083</v>
      </c>
      <c r="E8288" s="2" t="s">
        <v>98</v>
      </c>
      <c r="F8288" s="2" t="s">
        <v>98</v>
      </c>
      <c r="G8288" s="2" t="s">
        <v>109</v>
      </c>
    </row>
    <row r="8289" customFormat="false" ht="15" hidden="false" customHeight="false" outlineLevel="0" collapsed="false">
      <c r="A8289" s="2" t="s">
        <v>13455</v>
      </c>
      <c r="B8289" s="2" t="s">
        <v>2265</v>
      </c>
      <c r="C8289" s="2" t="s">
        <v>5164</v>
      </c>
      <c r="D8289" s="13" t="n">
        <v>46203</v>
      </c>
      <c r="E8289" s="2" t="s">
        <v>98</v>
      </c>
      <c r="F8289" s="2" t="s">
        <v>123</v>
      </c>
      <c r="G8289" s="2" t="s">
        <v>142</v>
      </c>
    </row>
    <row r="8290" customFormat="false" ht="15" hidden="false" customHeight="false" outlineLevel="0" collapsed="false">
      <c r="A8290" s="2" t="s">
        <v>13456</v>
      </c>
      <c r="B8290" s="2" t="s">
        <v>4066</v>
      </c>
      <c r="C8290" s="2" t="s">
        <v>5172</v>
      </c>
      <c r="D8290" s="13" t="n">
        <v>45839</v>
      </c>
      <c r="E8290" s="2" t="s">
        <v>108</v>
      </c>
      <c r="F8290" s="2" t="s">
        <v>98</v>
      </c>
      <c r="G8290" s="2" t="s">
        <v>111</v>
      </c>
    </row>
    <row r="8291" customFormat="false" ht="15" hidden="false" customHeight="false" outlineLevel="0" collapsed="false">
      <c r="A8291" s="2" t="s">
        <v>13457</v>
      </c>
      <c r="B8291" s="2" t="s">
        <v>4966</v>
      </c>
      <c r="C8291" s="2" t="s">
        <v>5166</v>
      </c>
      <c r="D8291" s="13" t="n">
        <v>46248</v>
      </c>
      <c r="E8291" s="2" t="s">
        <v>139</v>
      </c>
      <c r="F8291" s="2" t="s">
        <v>104</v>
      </c>
      <c r="G8291" s="2" t="s">
        <v>120</v>
      </c>
    </row>
    <row r="8292" customFormat="false" ht="15" hidden="false" customHeight="false" outlineLevel="0" collapsed="false">
      <c r="A8292" s="2" t="s">
        <v>13458</v>
      </c>
      <c r="B8292" s="2" t="s">
        <v>3697</v>
      </c>
      <c r="C8292" s="2" t="s">
        <v>5166</v>
      </c>
      <c r="D8292" s="13" t="n">
        <v>45536</v>
      </c>
      <c r="E8292" s="2" t="s">
        <v>128</v>
      </c>
      <c r="F8292" s="2" t="s">
        <v>163</v>
      </c>
      <c r="G8292" s="2" t="s">
        <v>124</v>
      </c>
    </row>
    <row r="8293" customFormat="false" ht="15" hidden="false" customHeight="false" outlineLevel="0" collapsed="false">
      <c r="A8293" s="2" t="s">
        <v>13459</v>
      </c>
      <c r="B8293" s="2" t="s">
        <v>3672</v>
      </c>
      <c r="C8293" s="2" t="s">
        <v>5164</v>
      </c>
      <c r="D8293" s="13" t="n">
        <v>45846</v>
      </c>
      <c r="E8293" s="2" t="s">
        <v>98</v>
      </c>
      <c r="F8293" s="2" t="s">
        <v>128</v>
      </c>
      <c r="G8293" s="2" t="s">
        <v>130</v>
      </c>
    </row>
    <row r="8294" customFormat="false" ht="15" hidden="false" customHeight="false" outlineLevel="0" collapsed="false">
      <c r="A8294" s="2" t="s">
        <v>13460</v>
      </c>
      <c r="B8294" s="2" t="s">
        <v>5067</v>
      </c>
      <c r="C8294" s="2" t="s">
        <v>5172</v>
      </c>
      <c r="D8294" s="13" t="n">
        <v>45381</v>
      </c>
      <c r="E8294" s="2" t="s">
        <v>98</v>
      </c>
      <c r="F8294" s="2" t="s">
        <v>98</v>
      </c>
      <c r="G8294" s="2" t="s">
        <v>99</v>
      </c>
    </row>
    <row r="8295" customFormat="false" ht="15" hidden="false" customHeight="false" outlineLevel="0" collapsed="false">
      <c r="A8295" s="2" t="s">
        <v>13461</v>
      </c>
      <c r="B8295" s="2" t="s">
        <v>4703</v>
      </c>
      <c r="C8295" s="2" t="s">
        <v>5190</v>
      </c>
      <c r="D8295" s="13" t="n">
        <v>45830</v>
      </c>
      <c r="E8295" s="2" t="s">
        <v>98</v>
      </c>
      <c r="F8295" s="2" t="s">
        <v>98</v>
      </c>
      <c r="G8295" s="2" t="s">
        <v>99</v>
      </c>
    </row>
    <row r="8296" customFormat="false" ht="15" hidden="false" customHeight="false" outlineLevel="0" collapsed="false">
      <c r="A8296" s="2" t="s">
        <v>13462</v>
      </c>
      <c r="B8296" s="2" t="s">
        <v>715</v>
      </c>
      <c r="C8296" s="2" t="s">
        <v>5164</v>
      </c>
      <c r="D8296" s="13" t="n">
        <v>45875</v>
      </c>
      <c r="E8296" s="2" t="s">
        <v>98</v>
      </c>
      <c r="F8296" s="2" t="s">
        <v>139</v>
      </c>
      <c r="G8296" s="2" t="s">
        <v>130</v>
      </c>
    </row>
    <row r="8297" customFormat="false" ht="15" hidden="false" customHeight="false" outlineLevel="0" collapsed="false">
      <c r="A8297" s="2" t="s">
        <v>13463</v>
      </c>
      <c r="B8297" s="2" t="s">
        <v>2338</v>
      </c>
      <c r="C8297" s="2" t="s">
        <v>5172</v>
      </c>
      <c r="D8297" s="13" t="n">
        <v>46239</v>
      </c>
      <c r="E8297" s="2" t="s">
        <v>108</v>
      </c>
      <c r="F8297" s="2" t="s">
        <v>98</v>
      </c>
      <c r="G8297" s="2" t="s">
        <v>115</v>
      </c>
    </row>
    <row r="8298" customFormat="false" ht="15" hidden="false" customHeight="false" outlineLevel="0" collapsed="false">
      <c r="A8298" s="2" t="s">
        <v>13464</v>
      </c>
      <c r="B8298" s="2" t="s">
        <v>1650</v>
      </c>
      <c r="C8298" s="2" t="s">
        <v>5168</v>
      </c>
      <c r="D8298" s="13" t="n">
        <v>45760</v>
      </c>
      <c r="E8298" s="2" t="s">
        <v>98</v>
      </c>
      <c r="F8298" s="2" t="s">
        <v>98</v>
      </c>
      <c r="G8298" s="2" t="s">
        <v>136</v>
      </c>
    </row>
    <row r="8299" customFormat="false" ht="15" hidden="false" customHeight="false" outlineLevel="0" collapsed="false">
      <c r="A8299" s="2" t="s">
        <v>13465</v>
      </c>
      <c r="B8299" s="2" t="s">
        <v>735</v>
      </c>
      <c r="C8299" s="2" t="s">
        <v>5168</v>
      </c>
      <c r="D8299" s="13" t="n">
        <v>45793</v>
      </c>
      <c r="E8299" s="2" t="s">
        <v>123</v>
      </c>
      <c r="F8299" s="2" t="s">
        <v>98</v>
      </c>
      <c r="G8299" s="2" t="s">
        <v>99</v>
      </c>
    </row>
    <row r="8300" customFormat="false" ht="15" hidden="false" customHeight="false" outlineLevel="0" collapsed="false">
      <c r="A8300" s="2" t="s">
        <v>13466</v>
      </c>
      <c r="B8300" s="2" t="s">
        <v>1246</v>
      </c>
      <c r="C8300" s="2" t="s">
        <v>5166</v>
      </c>
      <c r="D8300" s="13" t="n">
        <v>45520</v>
      </c>
      <c r="E8300" s="2" t="s">
        <v>119</v>
      </c>
      <c r="F8300" s="2" t="s">
        <v>145</v>
      </c>
      <c r="G8300" s="2" t="s">
        <v>111</v>
      </c>
    </row>
    <row r="8301" customFormat="false" ht="15" hidden="false" customHeight="false" outlineLevel="0" collapsed="false">
      <c r="A8301" s="2" t="s">
        <v>13467</v>
      </c>
      <c r="B8301" s="2" t="s">
        <v>3072</v>
      </c>
      <c r="C8301" s="2" t="s">
        <v>5168</v>
      </c>
      <c r="D8301" s="13" t="n">
        <v>45569</v>
      </c>
      <c r="E8301" s="2" t="s">
        <v>119</v>
      </c>
      <c r="F8301" s="2" t="s">
        <v>98</v>
      </c>
      <c r="G8301" s="2" t="s">
        <v>142</v>
      </c>
    </row>
    <row r="8302" customFormat="false" ht="15" hidden="false" customHeight="false" outlineLevel="0" collapsed="false">
      <c r="A8302" s="2" t="s">
        <v>13468</v>
      </c>
      <c r="B8302" s="2" t="s">
        <v>3346</v>
      </c>
      <c r="C8302" s="2" t="s">
        <v>5168</v>
      </c>
      <c r="D8302" s="13" t="n">
        <v>45571</v>
      </c>
      <c r="E8302" s="2" t="s">
        <v>165</v>
      </c>
      <c r="F8302" s="2" t="s">
        <v>98</v>
      </c>
      <c r="G8302" s="2" t="s">
        <v>136</v>
      </c>
    </row>
    <row r="8303" customFormat="false" ht="15" hidden="false" customHeight="false" outlineLevel="0" collapsed="false">
      <c r="A8303" s="2" t="s">
        <v>13469</v>
      </c>
      <c r="B8303" s="2" t="s">
        <v>2948</v>
      </c>
      <c r="C8303" s="2" t="s">
        <v>5166</v>
      </c>
      <c r="D8303" s="13" t="n">
        <v>45522</v>
      </c>
      <c r="E8303" s="2" t="s">
        <v>163</v>
      </c>
      <c r="F8303" s="2" t="s">
        <v>145</v>
      </c>
      <c r="G8303" s="2" t="s">
        <v>111</v>
      </c>
    </row>
    <row r="8304" customFormat="false" ht="15" hidden="false" customHeight="false" outlineLevel="0" collapsed="false">
      <c r="A8304" s="2" t="s">
        <v>13470</v>
      </c>
      <c r="B8304" s="2" t="s">
        <v>3556</v>
      </c>
      <c r="C8304" s="2" t="s">
        <v>5190</v>
      </c>
      <c r="D8304" s="13" t="n">
        <v>46017</v>
      </c>
      <c r="E8304" s="2" t="s">
        <v>98</v>
      </c>
      <c r="F8304" s="2" t="s">
        <v>139</v>
      </c>
      <c r="G8304" s="2" t="s">
        <v>120</v>
      </c>
    </row>
    <row r="8305" customFormat="false" ht="15" hidden="false" customHeight="false" outlineLevel="0" collapsed="false">
      <c r="A8305" s="2" t="s">
        <v>13471</v>
      </c>
      <c r="B8305" s="2" t="s">
        <v>446</v>
      </c>
      <c r="C8305" s="2" t="s">
        <v>5168</v>
      </c>
      <c r="D8305" s="13" t="n">
        <v>45456</v>
      </c>
      <c r="E8305" s="2" t="s">
        <v>139</v>
      </c>
      <c r="F8305" s="2" t="s">
        <v>98</v>
      </c>
      <c r="G8305" s="2" t="s">
        <v>115</v>
      </c>
    </row>
    <row r="8306" customFormat="false" ht="15" hidden="false" customHeight="false" outlineLevel="0" collapsed="false">
      <c r="A8306" s="2" t="s">
        <v>13472</v>
      </c>
      <c r="B8306" s="2" t="s">
        <v>1507</v>
      </c>
      <c r="C8306" s="2" t="s">
        <v>5164</v>
      </c>
      <c r="D8306" s="13" t="n">
        <v>45918</v>
      </c>
      <c r="E8306" s="2" t="s">
        <v>98</v>
      </c>
      <c r="F8306" s="2" t="s">
        <v>104</v>
      </c>
      <c r="G8306" s="2" t="s">
        <v>115</v>
      </c>
    </row>
    <row r="8307" customFormat="false" ht="15" hidden="false" customHeight="false" outlineLevel="0" collapsed="false">
      <c r="A8307" s="2" t="s">
        <v>13473</v>
      </c>
      <c r="B8307" s="2" t="s">
        <v>4552</v>
      </c>
      <c r="C8307" s="2" t="s">
        <v>5168</v>
      </c>
      <c r="D8307" s="13" t="n">
        <v>46035</v>
      </c>
      <c r="E8307" s="2" t="s">
        <v>108</v>
      </c>
      <c r="F8307" s="2" t="s">
        <v>98</v>
      </c>
      <c r="G8307" s="2" t="s">
        <v>99</v>
      </c>
    </row>
    <row r="8308" customFormat="false" ht="15" hidden="false" customHeight="false" outlineLevel="0" collapsed="false">
      <c r="A8308" s="2" t="s">
        <v>13474</v>
      </c>
      <c r="B8308" s="2" t="s">
        <v>3786</v>
      </c>
      <c r="C8308" s="2" t="s">
        <v>5190</v>
      </c>
      <c r="D8308" s="13" t="n">
        <v>46077</v>
      </c>
      <c r="E8308" s="2" t="s">
        <v>98</v>
      </c>
      <c r="F8308" s="2" t="s">
        <v>98</v>
      </c>
      <c r="G8308" s="2" t="s">
        <v>115</v>
      </c>
    </row>
    <row r="8309" customFormat="false" ht="15" hidden="false" customHeight="false" outlineLevel="0" collapsed="false">
      <c r="A8309" s="2" t="s">
        <v>13475</v>
      </c>
      <c r="B8309" s="2" t="s">
        <v>1396</v>
      </c>
      <c r="C8309" s="2" t="s">
        <v>5190</v>
      </c>
      <c r="D8309" s="13" t="n">
        <v>45808</v>
      </c>
      <c r="E8309" s="2" t="s">
        <v>98</v>
      </c>
      <c r="F8309" s="2" t="s">
        <v>98</v>
      </c>
      <c r="G8309" s="2" t="s">
        <v>124</v>
      </c>
    </row>
    <row r="8310" customFormat="false" ht="15" hidden="false" customHeight="false" outlineLevel="0" collapsed="false">
      <c r="A8310" s="2" t="s">
        <v>13476</v>
      </c>
      <c r="B8310" s="2" t="s">
        <v>1292</v>
      </c>
      <c r="C8310" s="2" t="s">
        <v>5166</v>
      </c>
      <c r="D8310" s="13" t="n">
        <v>45785</v>
      </c>
      <c r="E8310" s="2" t="s">
        <v>119</v>
      </c>
      <c r="F8310" s="2" t="s">
        <v>141</v>
      </c>
      <c r="G8310" s="2" t="s">
        <v>99</v>
      </c>
    </row>
    <row r="8311" customFormat="false" ht="15" hidden="false" customHeight="false" outlineLevel="0" collapsed="false">
      <c r="A8311" s="2" t="s">
        <v>13477</v>
      </c>
      <c r="B8311" s="2" t="s">
        <v>2637</v>
      </c>
      <c r="C8311" s="2" t="s">
        <v>5168</v>
      </c>
      <c r="D8311" s="13" t="n">
        <v>45815</v>
      </c>
      <c r="E8311" s="2" t="s">
        <v>114</v>
      </c>
      <c r="F8311" s="2" t="s">
        <v>98</v>
      </c>
      <c r="G8311" s="2" t="s">
        <v>130</v>
      </c>
    </row>
    <row r="8312" customFormat="false" ht="15" hidden="false" customHeight="false" outlineLevel="0" collapsed="false">
      <c r="A8312" s="2" t="s">
        <v>13478</v>
      </c>
      <c r="B8312" s="2" t="s">
        <v>4605</v>
      </c>
      <c r="C8312" s="2" t="s">
        <v>5164</v>
      </c>
      <c r="D8312" s="13" t="n">
        <v>45777</v>
      </c>
      <c r="E8312" s="2" t="s">
        <v>98</v>
      </c>
      <c r="F8312" s="2" t="s">
        <v>139</v>
      </c>
      <c r="G8312" s="2" t="s">
        <v>99</v>
      </c>
    </row>
    <row r="8313" customFormat="false" ht="15" hidden="false" customHeight="false" outlineLevel="0" collapsed="false">
      <c r="A8313" s="2" t="s">
        <v>13479</v>
      </c>
      <c r="B8313" s="2" t="s">
        <v>2519</v>
      </c>
      <c r="C8313" s="2" t="s">
        <v>5164</v>
      </c>
      <c r="D8313" s="13" t="n">
        <v>45552</v>
      </c>
      <c r="E8313" s="2" t="s">
        <v>98</v>
      </c>
      <c r="F8313" s="2" t="s">
        <v>98</v>
      </c>
      <c r="G8313" s="2" t="s">
        <v>142</v>
      </c>
    </row>
    <row r="8314" customFormat="false" ht="15" hidden="false" customHeight="false" outlineLevel="0" collapsed="false">
      <c r="A8314" s="2" t="s">
        <v>13480</v>
      </c>
      <c r="B8314" s="2" t="s">
        <v>4881</v>
      </c>
      <c r="C8314" s="2" t="s">
        <v>5168</v>
      </c>
      <c r="D8314" s="13" t="n">
        <v>46090</v>
      </c>
      <c r="E8314" s="2" t="s">
        <v>119</v>
      </c>
      <c r="F8314" s="2" t="s">
        <v>98</v>
      </c>
      <c r="G8314" s="2" t="s">
        <v>142</v>
      </c>
    </row>
    <row r="8315" customFormat="false" ht="15" hidden="false" customHeight="false" outlineLevel="0" collapsed="false">
      <c r="A8315" s="2" t="s">
        <v>13481</v>
      </c>
      <c r="B8315" s="2" t="s">
        <v>3296</v>
      </c>
      <c r="C8315" s="2" t="s">
        <v>5168</v>
      </c>
      <c r="D8315" s="13" t="n">
        <v>45776</v>
      </c>
      <c r="E8315" s="2" t="s">
        <v>141</v>
      </c>
      <c r="F8315" s="2" t="s">
        <v>98</v>
      </c>
      <c r="G8315" s="2" t="s">
        <v>124</v>
      </c>
    </row>
    <row r="8316" customFormat="false" ht="15" hidden="false" customHeight="false" outlineLevel="0" collapsed="false">
      <c r="A8316" s="2" t="s">
        <v>13482</v>
      </c>
      <c r="B8316" s="2" t="s">
        <v>821</v>
      </c>
      <c r="C8316" s="2" t="s">
        <v>5168</v>
      </c>
      <c r="D8316" s="13" t="n">
        <v>46105</v>
      </c>
      <c r="E8316" s="2" t="s">
        <v>108</v>
      </c>
      <c r="F8316" s="2" t="s">
        <v>98</v>
      </c>
      <c r="G8316" s="2" t="s">
        <v>99</v>
      </c>
    </row>
    <row r="8317" customFormat="false" ht="15" hidden="false" customHeight="false" outlineLevel="0" collapsed="false">
      <c r="A8317" s="2" t="s">
        <v>13483</v>
      </c>
      <c r="B8317" s="2" t="s">
        <v>2077</v>
      </c>
      <c r="C8317" s="2" t="s">
        <v>5166</v>
      </c>
      <c r="D8317" s="13" t="n">
        <v>45412</v>
      </c>
      <c r="E8317" s="2" t="s">
        <v>98</v>
      </c>
      <c r="F8317" s="2" t="s">
        <v>163</v>
      </c>
      <c r="G8317" s="2" t="s">
        <v>142</v>
      </c>
    </row>
    <row r="8318" customFormat="false" ht="15" hidden="false" customHeight="false" outlineLevel="0" collapsed="false">
      <c r="A8318" s="2" t="s">
        <v>13484</v>
      </c>
      <c r="B8318" s="2" t="s">
        <v>4214</v>
      </c>
      <c r="C8318" s="2" t="s">
        <v>5166</v>
      </c>
      <c r="D8318" s="13" t="n">
        <v>45860</v>
      </c>
      <c r="E8318" s="2" t="s">
        <v>104</v>
      </c>
      <c r="F8318" s="2" t="s">
        <v>163</v>
      </c>
      <c r="G8318" s="2" t="s">
        <v>109</v>
      </c>
    </row>
    <row r="8319" customFormat="false" ht="15" hidden="false" customHeight="false" outlineLevel="0" collapsed="false">
      <c r="A8319" s="2" t="s">
        <v>13485</v>
      </c>
      <c r="B8319" s="2" t="s">
        <v>3159</v>
      </c>
      <c r="C8319" s="2" t="s">
        <v>5168</v>
      </c>
      <c r="D8319" s="13" t="n">
        <v>46056</v>
      </c>
      <c r="E8319" s="2" t="s">
        <v>98</v>
      </c>
      <c r="F8319" s="2" t="s">
        <v>98</v>
      </c>
      <c r="G8319" s="2" t="s">
        <v>142</v>
      </c>
    </row>
    <row r="8320" customFormat="false" ht="15" hidden="false" customHeight="false" outlineLevel="0" collapsed="false">
      <c r="A8320" s="2" t="s">
        <v>13486</v>
      </c>
      <c r="B8320" s="2" t="s">
        <v>5058</v>
      </c>
      <c r="C8320" s="2" t="s">
        <v>5190</v>
      </c>
      <c r="D8320" s="13" t="n">
        <v>45880</v>
      </c>
      <c r="E8320" s="2" t="s">
        <v>98</v>
      </c>
      <c r="F8320" s="2" t="s">
        <v>98</v>
      </c>
      <c r="G8320" s="2" t="s">
        <v>136</v>
      </c>
    </row>
    <row r="8321" customFormat="false" ht="15" hidden="false" customHeight="false" outlineLevel="0" collapsed="false">
      <c r="A8321" s="2" t="s">
        <v>13487</v>
      </c>
      <c r="B8321" s="2" t="s">
        <v>1797</v>
      </c>
      <c r="C8321" s="2" t="s">
        <v>5164</v>
      </c>
      <c r="D8321" s="13" t="n">
        <v>45741</v>
      </c>
      <c r="E8321" s="2" t="s">
        <v>98</v>
      </c>
      <c r="F8321" s="2" t="s">
        <v>108</v>
      </c>
      <c r="G8321" s="2" t="s">
        <v>130</v>
      </c>
    </row>
    <row r="8322" customFormat="false" ht="15" hidden="false" customHeight="false" outlineLevel="0" collapsed="false">
      <c r="A8322" s="2" t="s">
        <v>13488</v>
      </c>
      <c r="B8322" s="2" t="s">
        <v>2143</v>
      </c>
      <c r="C8322" s="2" t="s">
        <v>5166</v>
      </c>
      <c r="D8322" s="13" t="n">
        <v>45527</v>
      </c>
      <c r="E8322" s="2" t="s">
        <v>145</v>
      </c>
      <c r="F8322" s="2" t="s">
        <v>119</v>
      </c>
      <c r="G8322" s="2" t="s">
        <v>130</v>
      </c>
    </row>
    <row r="8323" customFormat="false" ht="15" hidden="false" customHeight="false" outlineLevel="0" collapsed="false">
      <c r="A8323" s="2" t="s">
        <v>13489</v>
      </c>
      <c r="B8323" s="2" t="s">
        <v>1712</v>
      </c>
      <c r="C8323" s="2" t="s">
        <v>5190</v>
      </c>
      <c r="D8323" s="13" t="n">
        <v>46042</v>
      </c>
      <c r="E8323" s="2" t="s">
        <v>98</v>
      </c>
      <c r="F8323" s="2" t="s">
        <v>98</v>
      </c>
      <c r="G8323" s="2" t="s">
        <v>136</v>
      </c>
    </row>
    <row r="8324" customFormat="false" ht="15" hidden="false" customHeight="false" outlineLevel="0" collapsed="false">
      <c r="A8324" s="2" t="s">
        <v>13490</v>
      </c>
      <c r="B8324" s="2" t="s">
        <v>653</v>
      </c>
      <c r="C8324" s="2" t="s">
        <v>5164</v>
      </c>
      <c r="D8324" s="13" t="n">
        <v>45647</v>
      </c>
      <c r="E8324" s="2" t="s">
        <v>98</v>
      </c>
      <c r="F8324" s="2" t="s">
        <v>141</v>
      </c>
      <c r="G8324" s="2" t="s">
        <v>130</v>
      </c>
    </row>
    <row r="8325" customFormat="false" ht="15" hidden="false" customHeight="false" outlineLevel="0" collapsed="false">
      <c r="A8325" s="2" t="s">
        <v>13491</v>
      </c>
      <c r="B8325" s="2" t="s">
        <v>2475</v>
      </c>
      <c r="C8325" s="2" t="s">
        <v>5168</v>
      </c>
      <c r="D8325" s="13" t="n">
        <v>45597</v>
      </c>
      <c r="E8325" s="2" t="s">
        <v>123</v>
      </c>
      <c r="F8325" s="2" t="s">
        <v>98</v>
      </c>
      <c r="G8325" s="2" t="s">
        <v>115</v>
      </c>
    </row>
    <row r="8326" customFormat="false" ht="15" hidden="false" customHeight="false" outlineLevel="0" collapsed="false">
      <c r="A8326" s="2" t="s">
        <v>13492</v>
      </c>
      <c r="B8326" s="2" t="s">
        <v>2354</v>
      </c>
      <c r="C8326" s="2" t="s">
        <v>5172</v>
      </c>
      <c r="D8326" s="13" t="n">
        <v>45961</v>
      </c>
      <c r="E8326" s="2" t="s">
        <v>119</v>
      </c>
      <c r="F8326" s="2" t="s">
        <v>98</v>
      </c>
      <c r="G8326" s="2" t="s">
        <v>124</v>
      </c>
    </row>
    <row r="8327" customFormat="false" ht="15" hidden="false" customHeight="false" outlineLevel="0" collapsed="false">
      <c r="A8327" s="2" t="s">
        <v>13493</v>
      </c>
      <c r="B8327" s="2" t="s">
        <v>2800</v>
      </c>
      <c r="C8327" s="2" t="s">
        <v>5190</v>
      </c>
      <c r="D8327" s="13" t="n">
        <v>45566</v>
      </c>
      <c r="E8327" s="2" t="s">
        <v>98</v>
      </c>
      <c r="F8327" s="2" t="s">
        <v>145</v>
      </c>
      <c r="G8327" s="2" t="s">
        <v>142</v>
      </c>
    </row>
    <row r="8328" customFormat="false" ht="15" hidden="false" customHeight="false" outlineLevel="0" collapsed="false">
      <c r="A8328" s="2" t="s">
        <v>13494</v>
      </c>
      <c r="B8328" s="2" t="s">
        <v>4967</v>
      </c>
      <c r="C8328" s="2" t="s">
        <v>5168</v>
      </c>
      <c r="D8328" s="13" t="n">
        <v>45813</v>
      </c>
      <c r="E8328" s="2" t="s">
        <v>98</v>
      </c>
      <c r="F8328" s="2" t="s">
        <v>98</v>
      </c>
      <c r="G8328" s="2" t="s">
        <v>109</v>
      </c>
    </row>
    <row r="8329" customFormat="false" ht="15" hidden="false" customHeight="false" outlineLevel="0" collapsed="false">
      <c r="A8329" s="2" t="s">
        <v>13495</v>
      </c>
      <c r="B8329" s="2" t="s">
        <v>338</v>
      </c>
      <c r="C8329" s="2" t="s">
        <v>5164</v>
      </c>
      <c r="D8329" s="13" t="n">
        <v>45689</v>
      </c>
      <c r="E8329" s="2" t="s">
        <v>98</v>
      </c>
      <c r="F8329" s="2" t="s">
        <v>139</v>
      </c>
      <c r="G8329" s="2" t="s">
        <v>130</v>
      </c>
    </row>
    <row r="8330" customFormat="false" ht="15" hidden="false" customHeight="false" outlineLevel="0" collapsed="false">
      <c r="A8330" s="2" t="s">
        <v>13496</v>
      </c>
      <c r="B8330" s="2" t="s">
        <v>3842</v>
      </c>
      <c r="C8330" s="2" t="s">
        <v>5166</v>
      </c>
      <c r="D8330" s="13" t="n">
        <v>45816</v>
      </c>
      <c r="E8330" s="2" t="s">
        <v>108</v>
      </c>
      <c r="F8330" s="2" t="s">
        <v>123</v>
      </c>
      <c r="G8330" s="2" t="s">
        <v>136</v>
      </c>
    </row>
    <row r="8331" customFormat="false" ht="15" hidden="false" customHeight="false" outlineLevel="0" collapsed="false">
      <c r="A8331" s="2" t="s">
        <v>13497</v>
      </c>
      <c r="B8331" s="2" t="s">
        <v>1607</v>
      </c>
      <c r="C8331" s="2" t="s">
        <v>5164</v>
      </c>
      <c r="D8331" s="13" t="n">
        <v>46094</v>
      </c>
      <c r="E8331" s="2" t="s">
        <v>98</v>
      </c>
      <c r="F8331" s="2" t="s">
        <v>163</v>
      </c>
      <c r="G8331" s="2" t="s">
        <v>120</v>
      </c>
    </row>
    <row r="8332" customFormat="false" ht="15" hidden="false" customHeight="false" outlineLevel="0" collapsed="false">
      <c r="A8332" s="2" t="s">
        <v>13498</v>
      </c>
      <c r="B8332" s="2" t="s">
        <v>4257</v>
      </c>
      <c r="C8332" s="2" t="s">
        <v>5164</v>
      </c>
      <c r="D8332" s="13" t="n">
        <v>45741</v>
      </c>
      <c r="E8332" s="2" t="s">
        <v>98</v>
      </c>
      <c r="F8332" s="2" t="s">
        <v>163</v>
      </c>
      <c r="G8332" s="2" t="s">
        <v>130</v>
      </c>
    </row>
    <row r="8333" customFormat="false" ht="15" hidden="false" customHeight="false" outlineLevel="0" collapsed="false">
      <c r="A8333" s="2" t="s">
        <v>13499</v>
      </c>
      <c r="B8333" s="2" t="s">
        <v>5134</v>
      </c>
      <c r="C8333" s="2" t="s">
        <v>5190</v>
      </c>
      <c r="D8333" s="13" t="n">
        <v>45576</v>
      </c>
      <c r="E8333" s="2" t="s">
        <v>98</v>
      </c>
      <c r="F8333" s="2" t="s">
        <v>98</v>
      </c>
      <c r="G8333" s="2" t="s">
        <v>99</v>
      </c>
    </row>
    <row r="8334" customFormat="false" ht="15" hidden="false" customHeight="false" outlineLevel="0" collapsed="false">
      <c r="A8334" s="2" t="s">
        <v>13500</v>
      </c>
      <c r="B8334" s="2" t="s">
        <v>2580</v>
      </c>
      <c r="C8334" s="2" t="s">
        <v>5164</v>
      </c>
      <c r="D8334" s="13" t="n">
        <v>45558</v>
      </c>
      <c r="E8334" s="2" t="s">
        <v>98</v>
      </c>
      <c r="F8334" s="2" t="s">
        <v>119</v>
      </c>
      <c r="G8334" s="2" t="s">
        <v>142</v>
      </c>
    </row>
    <row r="8335" customFormat="false" ht="15" hidden="false" customHeight="false" outlineLevel="0" collapsed="false">
      <c r="A8335" s="2" t="s">
        <v>13501</v>
      </c>
      <c r="B8335" s="2" t="s">
        <v>1627</v>
      </c>
      <c r="C8335" s="2" t="s">
        <v>5168</v>
      </c>
      <c r="D8335" s="13" t="n">
        <v>46170</v>
      </c>
      <c r="E8335" s="2" t="s">
        <v>163</v>
      </c>
      <c r="F8335" s="2" t="s">
        <v>98</v>
      </c>
      <c r="G8335" s="2" t="s">
        <v>124</v>
      </c>
    </row>
    <row r="8336" customFormat="false" ht="15" hidden="false" customHeight="false" outlineLevel="0" collapsed="false">
      <c r="A8336" s="2" t="s">
        <v>13502</v>
      </c>
      <c r="B8336" s="2" t="s">
        <v>5069</v>
      </c>
      <c r="C8336" s="2" t="s">
        <v>5172</v>
      </c>
      <c r="D8336" s="13" t="n">
        <v>46103</v>
      </c>
      <c r="E8336" s="2" t="s">
        <v>98</v>
      </c>
      <c r="F8336" s="2" t="s">
        <v>98</v>
      </c>
      <c r="G8336" s="2" t="s">
        <v>124</v>
      </c>
    </row>
    <row r="8337" customFormat="false" ht="15" hidden="false" customHeight="false" outlineLevel="0" collapsed="false">
      <c r="A8337" s="2" t="s">
        <v>13503</v>
      </c>
      <c r="B8337" s="2" t="s">
        <v>4953</v>
      </c>
      <c r="C8337" s="2" t="s">
        <v>5190</v>
      </c>
      <c r="D8337" s="13" t="n">
        <v>46156</v>
      </c>
      <c r="E8337" s="2" t="s">
        <v>98</v>
      </c>
      <c r="F8337" s="2" t="s">
        <v>98</v>
      </c>
      <c r="G8337" s="2" t="s">
        <v>142</v>
      </c>
    </row>
    <row r="8338" customFormat="false" ht="15" hidden="false" customHeight="false" outlineLevel="0" collapsed="false">
      <c r="A8338" s="2" t="s">
        <v>13504</v>
      </c>
      <c r="B8338" s="2" t="s">
        <v>200</v>
      </c>
      <c r="C8338" s="2" t="s">
        <v>5164</v>
      </c>
      <c r="D8338" s="13" t="n">
        <v>45971</v>
      </c>
      <c r="E8338" s="2" t="s">
        <v>98</v>
      </c>
      <c r="F8338" s="2" t="s">
        <v>145</v>
      </c>
      <c r="G8338" s="2" t="s">
        <v>109</v>
      </c>
    </row>
    <row r="8339" customFormat="false" ht="15" hidden="false" customHeight="false" outlineLevel="0" collapsed="false">
      <c r="A8339" s="2" t="s">
        <v>13505</v>
      </c>
      <c r="B8339" s="2" t="s">
        <v>3535</v>
      </c>
      <c r="C8339" s="2" t="s">
        <v>5190</v>
      </c>
      <c r="D8339" s="13" t="n">
        <v>45603</v>
      </c>
      <c r="E8339" s="2" t="s">
        <v>98</v>
      </c>
      <c r="F8339" s="2" t="s">
        <v>119</v>
      </c>
      <c r="G8339" s="2" t="s">
        <v>130</v>
      </c>
    </row>
    <row r="8340" customFormat="false" ht="15" hidden="false" customHeight="false" outlineLevel="0" collapsed="false">
      <c r="A8340" s="2" t="s">
        <v>13506</v>
      </c>
      <c r="B8340" s="2" t="s">
        <v>3585</v>
      </c>
      <c r="C8340" s="2" t="s">
        <v>5190</v>
      </c>
      <c r="D8340" s="13" t="n">
        <v>46102</v>
      </c>
      <c r="E8340" s="2" t="s">
        <v>98</v>
      </c>
      <c r="F8340" s="2" t="s">
        <v>108</v>
      </c>
      <c r="G8340" s="2" t="s">
        <v>124</v>
      </c>
    </row>
    <row r="8341" customFormat="false" ht="15" hidden="false" customHeight="false" outlineLevel="0" collapsed="false">
      <c r="A8341" s="2" t="s">
        <v>13507</v>
      </c>
      <c r="B8341" s="2" t="s">
        <v>5136</v>
      </c>
      <c r="C8341" s="2" t="s">
        <v>5190</v>
      </c>
      <c r="D8341" s="13" t="n">
        <v>46154</v>
      </c>
      <c r="E8341" s="2" t="s">
        <v>98</v>
      </c>
      <c r="F8341" s="2" t="s">
        <v>98</v>
      </c>
      <c r="G8341" s="2" t="s">
        <v>109</v>
      </c>
    </row>
    <row r="8342" customFormat="false" ht="15" hidden="false" customHeight="false" outlineLevel="0" collapsed="false">
      <c r="A8342" s="2" t="s">
        <v>13508</v>
      </c>
      <c r="B8342" s="2" t="s">
        <v>4850</v>
      </c>
      <c r="C8342" s="2" t="s">
        <v>5168</v>
      </c>
      <c r="D8342" s="13" t="n">
        <v>45712</v>
      </c>
      <c r="E8342" s="2" t="s">
        <v>128</v>
      </c>
      <c r="F8342" s="2" t="s">
        <v>98</v>
      </c>
      <c r="G8342" s="2" t="s">
        <v>130</v>
      </c>
    </row>
    <row r="8343" customFormat="false" ht="15" hidden="false" customHeight="false" outlineLevel="0" collapsed="false">
      <c r="A8343" s="2" t="s">
        <v>13509</v>
      </c>
      <c r="B8343" s="2" t="s">
        <v>3237</v>
      </c>
      <c r="C8343" s="2" t="s">
        <v>5168</v>
      </c>
      <c r="D8343" s="13" t="n">
        <v>45530</v>
      </c>
      <c r="E8343" s="2" t="s">
        <v>163</v>
      </c>
      <c r="F8343" s="2" t="s">
        <v>98</v>
      </c>
      <c r="G8343" s="2" t="s">
        <v>136</v>
      </c>
    </row>
    <row r="8344" customFormat="false" ht="15" hidden="false" customHeight="false" outlineLevel="0" collapsed="false">
      <c r="A8344" s="2" t="s">
        <v>13510</v>
      </c>
      <c r="B8344" s="2" t="s">
        <v>1563</v>
      </c>
      <c r="C8344" s="2" t="s">
        <v>5190</v>
      </c>
      <c r="D8344" s="13" t="n">
        <v>45966</v>
      </c>
      <c r="E8344" s="2" t="s">
        <v>98</v>
      </c>
      <c r="F8344" s="2" t="s">
        <v>104</v>
      </c>
      <c r="G8344" s="2" t="s">
        <v>109</v>
      </c>
    </row>
    <row r="8345" customFormat="false" ht="15" hidden="false" customHeight="false" outlineLevel="0" collapsed="false">
      <c r="A8345" s="2" t="s">
        <v>13511</v>
      </c>
      <c r="B8345" s="2" t="s">
        <v>342</v>
      </c>
      <c r="C8345" s="2" t="s">
        <v>5166</v>
      </c>
      <c r="D8345" s="13" t="n">
        <v>45395</v>
      </c>
      <c r="E8345" s="2" t="s">
        <v>165</v>
      </c>
      <c r="F8345" s="2" t="s">
        <v>98</v>
      </c>
      <c r="G8345" s="2" t="s">
        <v>133</v>
      </c>
    </row>
    <row r="8346" customFormat="false" ht="15" hidden="false" customHeight="false" outlineLevel="0" collapsed="false">
      <c r="A8346" s="2" t="s">
        <v>13512</v>
      </c>
      <c r="B8346" s="2" t="s">
        <v>4705</v>
      </c>
      <c r="C8346" s="2" t="s">
        <v>5164</v>
      </c>
      <c r="D8346" s="13" t="n">
        <v>45959</v>
      </c>
      <c r="E8346" s="2" t="s">
        <v>98</v>
      </c>
      <c r="F8346" s="2" t="s">
        <v>165</v>
      </c>
      <c r="G8346" s="2" t="s">
        <v>124</v>
      </c>
    </row>
    <row r="8347" customFormat="false" ht="15" hidden="false" customHeight="false" outlineLevel="0" collapsed="false">
      <c r="A8347" s="2" t="s">
        <v>13513</v>
      </c>
      <c r="B8347" s="2" t="s">
        <v>3995</v>
      </c>
      <c r="C8347" s="2" t="s">
        <v>5172</v>
      </c>
      <c r="D8347" s="13" t="n">
        <v>46020</v>
      </c>
      <c r="E8347" s="2" t="s">
        <v>119</v>
      </c>
      <c r="F8347" s="2" t="s">
        <v>98</v>
      </c>
      <c r="G8347" s="2" t="s">
        <v>130</v>
      </c>
    </row>
    <row r="8348" customFormat="false" ht="15" hidden="false" customHeight="false" outlineLevel="0" collapsed="false">
      <c r="A8348" s="2" t="s">
        <v>13514</v>
      </c>
      <c r="B8348" s="2" t="s">
        <v>5130</v>
      </c>
      <c r="C8348" s="2" t="s">
        <v>5190</v>
      </c>
      <c r="D8348" s="13" t="n">
        <v>45868</v>
      </c>
      <c r="E8348" s="2" t="s">
        <v>98</v>
      </c>
      <c r="F8348" s="2" t="s">
        <v>98</v>
      </c>
      <c r="G8348" s="2" t="s">
        <v>142</v>
      </c>
    </row>
    <row r="8349" customFormat="false" ht="15" hidden="false" customHeight="false" outlineLevel="0" collapsed="false">
      <c r="A8349" s="2" t="s">
        <v>13515</v>
      </c>
      <c r="B8349" s="2" t="s">
        <v>198</v>
      </c>
      <c r="C8349" s="2" t="s">
        <v>5164</v>
      </c>
      <c r="D8349" s="13" t="n">
        <v>45757</v>
      </c>
      <c r="E8349" s="2" t="s">
        <v>98</v>
      </c>
      <c r="F8349" s="2" t="s">
        <v>104</v>
      </c>
      <c r="G8349" s="2" t="s">
        <v>130</v>
      </c>
    </row>
    <row r="8350" customFormat="false" ht="15" hidden="false" customHeight="false" outlineLevel="0" collapsed="false">
      <c r="A8350" s="2" t="s">
        <v>13516</v>
      </c>
      <c r="B8350" s="2" t="s">
        <v>3141</v>
      </c>
      <c r="C8350" s="2" t="s">
        <v>5190</v>
      </c>
      <c r="D8350" s="13" t="n">
        <v>45782</v>
      </c>
      <c r="E8350" s="2" t="s">
        <v>98</v>
      </c>
      <c r="F8350" s="2" t="s">
        <v>119</v>
      </c>
      <c r="G8350" s="2" t="s">
        <v>133</v>
      </c>
    </row>
    <row r="8351" customFormat="false" ht="15" hidden="false" customHeight="false" outlineLevel="0" collapsed="false">
      <c r="A8351" s="2" t="s">
        <v>13517</v>
      </c>
      <c r="B8351" s="2" t="s">
        <v>3728</v>
      </c>
      <c r="C8351" s="2" t="s">
        <v>5166</v>
      </c>
      <c r="D8351" s="13" t="n">
        <v>45871</v>
      </c>
      <c r="E8351" s="2" t="s">
        <v>104</v>
      </c>
      <c r="F8351" s="2" t="s">
        <v>114</v>
      </c>
      <c r="G8351" s="2" t="s">
        <v>142</v>
      </c>
    </row>
    <row r="8352" customFormat="false" ht="15" hidden="false" customHeight="false" outlineLevel="0" collapsed="false">
      <c r="A8352" s="2" t="s">
        <v>13518</v>
      </c>
      <c r="B8352" s="2" t="s">
        <v>3780</v>
      </c>
      <c r="C8352" s="2" t="s">
        <v>5164</v>
      </c>
      <c r="D8352" s="13" t="n">
        <v>45456</v>
      </c>
      <c r="E8352" s="2" t="s">
        <v>98</v>
      </c>
      <c r="F8352" s="2" t="s">
        <v>119</v>
      </c>
      <c r="G8352" s="2" t="s">
        <v>133</v>
      </c>
    </row>
    <row r="8353" customFormat="false" ht="15" hidden="false" customHeight="false" outlineLevel="0" collapsed="false">
      <c r="A8353" s="2" t="s">
        <v>13519</v>
      </c>
      <c r="B8353" s="2" t="s">
        <v>4045</v>
      </c>
      <c r="C8353" s="2" t="s">
        <v>5168</v>
      </c>
      <c r="D8353" s="13" t="n">
        <v>46030</v>
      </c>
      <c r="E8353" s="2" t="s">
        <v>98</v>
      </c>
      <c r="F8353" s="2" t="s">
        <v>98</v>
      </c>
      <c r="G8353" s="2" t="s">
        <v>136</v>
      </c>
    </row>
    <row r="8354" customFormat="false" ht="15" hidden="false" customHeight="false" outlineLevel="0" collapsed="false">
      <c r="A8354" s="2" t="s">
        <v>13520</v>
      </c>
      <c r="B8354" s="2" t="s">
        <v>993</v>
      </c>
      <c r="C8354" s="2" t="s">
        <v>5168</v>
      </c>
      <c r="D8354" s="13" t="n">
        <v>45465</v>
      </c>
      <c r="E8354" s="2" t="s">
        <v>139</v>
      </c>
      <c r="F8354" s="2" t="s">
        <v>98</v>
      </c>
      <c r="G8354" s="2" t="s">
        <v>115</v>
      </c>
    </row>
    <row r="8355" customFormat="false" ht="15" hidden="false" customHeight="false" outlineLevel="0" collapsed="false">
      <c r="A8355" s="2" t="s">
        <v>13521</v>
      </c>
      <c r="B8355" s="2" t="s">
        <v>1325</v>
      </c>
      <c r="C8355" s="2" t="s">
        <v>5168</v>
      </c>
      <c r="D8355" s="13" t="n">
        <v>45898</v>
      </c>
      <c r="E8355" s="2" t="s">
        <v>98</v>
      </c>
      <c r="F8355" s="2" t="s">
        <v>98</v>
      </c>
      <c r="G8355" s="2" t="s">
        <v>120</v>
      </c>
    </row>
    <row r="8356" customFormat="false" ht="15" hidden="false" customHeight="false" outlineLevel="0" collapsed="false">
      <c r="A8356" s="2" t="s">
        <v>13522</v>
      </c>
      <c r="B8356" s="2" t="s">
        <v>1930</v>
      </c>
      <c r="C8356" s="2" t="s">
        <v>5168</v>
      </c>
      <c r="D8356" s="13" t="n">
        <v>45833</v>
      </c>
      <c r="E8356" s="2" t="s">
        <v>139</v>
      </c>
      <c r="F8356" s="2" t="s">
        <v>98</v>
      </c>
      <c r="G8356" s="2" t="s">
        <v>133</v>
      </c>
    </row>
    <row r="8357" customFormat="false" ht="15" hidden="false" customHeight="false" outlineLevel="0" collapsed="false">
      <c r="A8357" s="2" t="s">
        <v>13523</v>
      </c>
      <c r="B8357" s="2" t="s">
        <v>4977</v>
      </c>
      <c r="C8357" s="2" t="s">
        <v>5172</v>
      </c>
      <c r="D8357" s="13" t="n">
        <v>45610</v>
      </c>
      <c r="E8357" s="2" t="s">
        <v>98</v>
      </c>
      <c r="F8357" s="2" t="s">
        <v>98</v>
      </c>
      <c r="G8357" s="2" t="s">
        <v>109</v>
      </c>
    </row>
    <row r="8358" customFormat="false" ht="15" hidden="false" customHeight="false" outlineLevel="0" collapsed="false">
      <c r="A8358" s="2" t="s">
        <v>13524</v>
      </c>
      <c r="B8358" s="2" t="s">
        <v>3816</v>
      </c>
      <c r="C8358" s="2" t="s">
        <v>5164</v>
      </c>
      <c r="D8358" s="13" t="n">
        <v>45946</v>
      </c>
      <c r="E8358" s="2" t="s">
        <v>98</v>
      </c>
      <c r="F8358" s="2" t="s">
        <v>98</v>
      </c>
      <c r="G8358" s="2" t="s">
        <v>115</v>
      </c>
    </row>
    <row r="8359" customFormat="false" ht="15" hidden="false" customHeight="false" outlineLevel="0" collapsed="false">
      <c r="A8359" s="2" t="s">
        <v>13525</v>
      </c>
      <c r="B8359" s="2" t="s">
        <v>4996</v>
      </c>
      <c r="C8359" s="2" t="s">
        <v>5190</v>
      </c>
      <c r="D8359" s="13" t="n">
        <v>45360</v>
      </c>
      <c r="E8359" s="2" t="s">
        <v>98</v>
      </c>
      <c r="F8359" s="2" t="s">
        <v>98</v>
      </c>
      <c r="G8359" s="2" t="s">
        <v>136</v>
      </c>
    </row>
    <row r="8360" customFormat="false" ht="15" hidden="false" customHeight="false" outlineLevel="0" collapsed="false">
      <c r="A8360" s="2" t="s">
        <v>13526</v>
      </c>
      <c r="B8360" s="2" t="s">
        <v>3251</v>
      </c>
      <c r="C8360" s="2" t="s">
        <v>5164</v>
      </c>
      <c r="D8360" s="13" t="n">
        <v>45726</v>
      </c>
      <c r="E8360" s="2" t="s">
        <v>98</v>
      </c>
      <c r="F8360" s="2" t="s">
        <v>141</v>
      </c>
      <c r="G8360" s="2" t="s">
        <v>130</v>
      </c>
    </row>
    <row r="8361" customFormat="false" ht="15" hidden="false" customHeight="false" outlineLevel="0" collapsed="false">
      <c r="A8361" s="2" t="s">
        <v>13527</v>
      </c>
      <c r="B8361" s="2" t="s">
        <v>3352</v>
      </c>
      <c r="C8361" s="2" t="s">
        <v>5164</v>
      </c>
      <c r="D8361" s="13" t="n">
        <v>46004</v>
      </c>
      <c r="E8361" s="2" t="s">
        <v>98</v>
      </c>
      <c r="F8361" s="2" t="s">
        <v>128</v>
      </c>
      <c r="G8361" s="2" t="s">
        <v>120</v>
      </c>
    </row>
    <row r="8362" customFormat="false" ht="15" hidden="false" customHeight="false" outlineLevel="0" collapsed="false">
      <c r="A8362" s="2" t="s">
        <v>13528</v>
      </c>
      <c r="B8362" s="2" t="s">
        <v>3747</v>
      </c>
      <c r="C8362" s="2" t="s">
        <v>5164</v>
      </c>
      <c r="D8362" s="13" t="n">
        <v>45523</v>
      </c>
      <c r="E8362" s="2" t="s">
        <v>98</v>
      </c>
      <c r="F8362" s="2" t="s">
        <v>128</v>
      </c>
      <c r="G8362" s="2" t="s">
        <v>142</v>
      </c>
    </row>
    <row r="8363" customFormat="false" ht="15" hidden="false" customHeight="false" outlineLevel="0" collapsed="false">
      <c r="A8363" s="2" t="s">
        <v>13529</v>
      </c>
      <c r="B8363" s="2" t="s">
        <v>2444</v>
      </c>
      <c r="C8363" s="2" t="s">
        <v>5164</v>
      </c>
      <c r="D8363" s="13" t="n">
        <v>45448</v>
      </c>
      <c r="E8363" s="2" t="s">
        <v>98</v>
      </c>
      <c r="F8363" s="2" t="s">
        <v>98</v>
      </c>
      <c r="G8363" s="2" t="s">
        <v>133</v>
      </c>
    </row>
    <row r="8364" customFormat="false" ht="15" hidden="false" customHeight="false" outlineLevel="0" collapsed="false">
      <c r="A8364" s="2" t="s">
        <v>13530</v>
      </c>
      <c r="B8364" s="2" t="s">
        <v>1545</v>
      </c>
      <c r="C8364" s="2" t="s">
        <v>5190</v>
      </c>
      <c r="D8364" s="13" t="n">
        <v>45745</v>
      </c>
      <c r="E8364" s="2" t="s">
        <v>98</v>
      </c>
      <c r="F8364" s="2" t="s">
        <v>145</v>
      </c>
      <c r="G8364" s="2" t="s">
        <v>133</v>
      </c>
    </row>
    <row r="8365" customFormat="false" ht="15" hidden="false" customHeight="false" outlineLevel="0" collapsed="false">
      <c r="A8365" s="2" t="s">
        <v>13531</v>
      </c>
      <c r="B8365" s="2" t="s">
        <v>1990</v>
      </c>
      <c r="C8365" s="2" t="s">
        <v>5168</v>
      </c>
      <c r="D8365" s="13" t="n">
        <v>46076</v>
      </c>
      <c r="E8365" s="2" t="s">
        <v>119</v>
      </c>
      <c r="F8365" s="2" t="s">
        <v>98</v>
      </c>
      <c r="G8365" s="2" t="s">
        <v>111</v>
      </c>
    </row>
    <row r="8366" customFormat="false" ht="15" hidden="false" customHeight="false" outlineLevel="0" collapsed="false">
      <c r="A8366" s="2" t="s">
        <v>13532</v>
      </c>
      <c r="B8366" s="2" t="s">
        <v>554</v>
      </c>
      <c r="C8366" s="2" t="s">
        <v>5166</v>
      </c>
      <c r="D8366" s="13" t="n">
        <v>46072</v>
      </c>
      <c r="E8366" s="2" t="s">
        <v>114</v>
      </c>
      <c r="F8366" s="2" t="s">
        <v>128</v>
      </c>
      <c r="G8366" s="2" t="s">
        <v>115</v>
      </c>
    </row>
    <row r="8367" customFormat="false" ht="15" hidden="false" customHeight="false" outlineLevel="0" collapsed="false">
      <c r="A8367" s="2" t="s">
        <v>13533</v>
      </c>
      <c r="B8367" s="2" t="s">
        <v>3001</v>
      </c>
      <c r="C8367" s="2" t="s">
        <v>5164</v>
      </c>
      <c r="D8367" s="13" t="n">
        <v>45730</v>
      </c>
      <c r="E8367" s="2" t="s">
        <v>98</v>
      </c>
      <c r="F8367" s="2" t="s">
        <v>98</v>
      </c>
      <c r="G8367" s="2" t="s">
        <v>109</v>
      </c>
    </row>
    <row r="8368" customFormat="false" ht="15" hidden="false" customHeight="false" outlineLevel="0" collapsed="false">
      <c r="A8368" s="2" t="s">
        <v>13534</v>
      </c>
      <c r="B8368" s="2" t="s">
        <v>1649</v>
      </c>
      <c r="C8368" s="2" t="s">
        <v>5166</v>
      </c>
      <c r="D8368" s="13" t="n">
        <v>45735</v>
      </c>
      <c r="E8368" s="2" t="s">
        <v>98</v>
      </c>
      <c r="F8368" s="2" t="s">
        <v>104</v>
      </c>
      <c r="G8368" s="2" t="s">
        <v>99</v>
      </c>
    </row>
    <row r="8369" customFormat="false" ht="15" hidden="false" customHeight="false" outlineLevel="0" collapsed="false">
      <c r="A8369" s="2" t="s">
        <v>13535</v>
      </c>
      <c r="B8369" s="2" t="s">
        <v>5110</v>
      </c>
      <c r="C8369" s="2" t="s">
        <v>5164</v>
      </c>
      <c r="D8369" s="13" t="n">
        <v>45643</v>
      </c>
      <c r="E8369" s="2" t="s">
        <v>98</v>
      </c>
      <c r="F8369" s="2" t="s">
        <v>98</v>
      </c>
      <c r="G8369" s="2" t="s">
        <v>109</v>
      </c>
    </row>
    <row r="8370" customFormat="false" ht="15" hidden="false" customHeight="false" outlineLevel="0" collapsed="false">
      <c r="A8370" s="2" t="s">
        <v>13536</v>
      </c>
      <c r="B8370" s="2" t="s">
        <v>3662</v>
      </c>
      <c r="C8370" s="2" t="s">
        <v>5168</v>
      </c>
      <c r="D8370" s="13" t="n">
        <v>45730</v>
      </c>
      <c r="E8370" s="2" t="s">
        <v>108</v>
      </c>
      <c r="F8370" s="2" t="s">
        <v>98</v>
      </c>
      <c r="G8370" s="2" t="s">
        <v>124</v>
      </c>
    </row>
    <row r="8371" customFormat="false" ht="15" hidden="false" customHeight="false" outlineLevel="0" collapsed="false">
      <c r="A8371" s="2" t="s">
        <v>13537</v>
      </c>
      <c r="B8371" s="2" t="s">
        <v>5018</v>
      </c>
      <c r="C8371" s="2" t="s">
        <v>5172</v>
      </c>
      <c r="D8371" s="13" t="n">
        <v>45702</v>
      </c>
      <c r="E8371" s="2" t="s">
        <v>98</v>
      </c>
      <c r="F8371" s="2" t="s">
        <v>98</v>
      </c>
      <c r="G8371" s="2" t="s">
        <v>115</v>
      </c>
    </row>
    <row r="8372" customFormat="false" ht="15" hidden="false" customHeight="false" outlineLevel="0" collapsed="false">
      <c r="A8372" s="2" t="s">
        <v>13538</v>
      </c>
      <c r="B8372" s="2" t="s">
        <v>1805</v>
      </c>
      <c r="C8372" s="2" t="s">
        <v>5166</v>
      </c>
      <c r="D8372" s="13" t="n">
        <v>45699</v>
      </c>
      <c r="E8372" s="2" t="s">
        <v>163</v>
      </c>
      <c r="F8372" s="2" t="s">
        <v>145</v>
      </c>
      <c r="G8372" s="2" t="s">
        <v>130</v>
      </c>
    </row>
    <row r="8373" customFormat="false" ht="15" hidden="false" customHeight="false" outlineLevel="0" collapsed="false">
      <c r="A8373" s="2" t="s">
        <v>13539</v>
      </c>
      <c r="B8373" s="2" t="s">
        <v>772</v>
      </c>
      <c r="C8373" s="2" t="s">
        <v>5168</v>
      </c>
      <c r="D8373" s="13" t="n">
        <v>45667</v>
      </c>
      <c r="E8373" s="2" t="s">
        <v>119</v>
      </c>
      <c r="F8373" s="2" t="s">
        <v>98</v>
      </c>
      <c r="G8373" s="2" t="s">
        <v>115</v>
      </c>
    </row>
    <row r="8374" customFormat="false" ht="15" hidden="false" customHeight="false" outlineLevel="0" collapsed="false">
      <c r="A8374" s="2" t="s">
        <v>13540</v>
      </c>
      <c r="B8374" s="2" t="s">
        <v>4066</v>
      </c>
      <c r="C8374" s="2" t="s">
        <v>5172</v>
      </c>
      <c r="D8374" s="13" t="n">
        <v>45972</v>
      </c>
      <c r="E8374" s="2" t="s">
        <v>108</v>
      </c>
      <c r="F8374" s="2" t="s">
        <v>98</v>
      </c>
      <c r="G8374" s="2" t="s">
        <v>109</v>
      </c>
    </row>
    <row r="8375" customFormat="false" ht="15" hidden="false" customHeight="false" outlineLevel="0" collapsed="false">
      <c r="A8375" s="2" t="s">
        <v>13541</v>
      </c>
      <c r="B8375" s="2" t="s">
        <v>2900</v>
      </c>
      <c r="C8375" s="2" t="s">
        <v>5190</v>
      </c>
      <c r="D8375" s="13" t="n">
        <v>45729</v>
      </c>
      <c r="E8375" s="2" t="s">
        <v>98</v>
      </c>
      <c r="F8375" s="2" t="s">
        <v>139</v>
      </c>
      <c r="G8375" s="2" t="s">
        <v>133</v>
      </c>
    </row>
    <row r="8376" customFormat="false" ht="15" hidden="false" customHeight="false" outlineLevel="0" collapsed="false">
      <c r="A8376" s="2" t="s">
        <v>13542</v>
      </c>
      <c r="B8376" s="2" t="s">
        <v>1954</v>
      </c>
      <c r="C8376" s="2" t="s">
        <v>5164</v>
      </c>
      <c r="D8376" s="13" t="n">
        <v>46059</v>
      </c>
      <c r="E8376" s="2" t="s">
        <v>98</v>
      </c>
      <c r="F8376" s="2" t="s">
        <v>145</v>
      </c>
      <c r="G8376" s="2" t="s">
        <v>109</v>
      </c>
    </row>
    <row r="8377" customFormat="false" ht="15" hidden="false" customHeight="false" outlineLevel="0" collapsed="false">
      <c r="A8377" s="2" t="s">
        <v>13543</v>
      </c>
      <c r="B8377" s="2" t="s">
        <v>5121</v>
      </c>
      <c r="C8377" s="2" t="s">
        <v>5172</v>
      </c>
      <c r="D8377" s="13" t="n">
        <v>46115</v>
      </c>
      <c r="E8377" s="2" t="s">
        <v>98</v>
      </c>
      <c r="F8377" s="2" t="s">
        <v>98</v>
      </c>
      <c r="G8377" s="2" t="s">
        <v>120</v>
      </c>
    </row>
    <row r="8378" customFormat="false" ht="15" hidden="false" customHeight="false" outlineLevel="0" collapsed="false">
      <c r="A8378" s="2" t="s">
        <v>13544</v>
      </c>
      <c r="B8378" s="2" t="s">
        <v>757</v>
      </c>
      <c r="C8378" s="2" t="s">
        <v>5168</v>
      </c>
      <c r="D8378" s="13" t="n">
        <v>45609</v>
      </c>
      <c r="E8378" s="2" t="s">
        <v>108</v>
      </c>
      <c r="F8378" s="2" t="s">
        <v>98</v>
      </c>
      <c r="G8378" s="2" t="s">
        <v>130</v>
      </c>
    </row>
    <row r="8379" customFormat="false" ht="15" hidden="false" customHeight="false" outlineLevel="0" collapsed="false">
      <c r="A8379" s="2" t="s">
        <v>13545</v>
      </c>
      <c r="B8379" s="2" t="s">
        <v>5019</v>
      </c>
      <c r="C8379" s="2" t="s">
        <v>5172</v>
      </c>
      <c r="D8379" s="13" t="n">
        <v>46058</v>
      </c>
      <c r="E8379" s="2" t="s">
        <v>98</v>
      </c>
      <c r="F8379" s="2" t="s">
        <v>98</v>
      </c>
      <c r="G8379" s="2" t="s">
        <v>130</v>
      </c>
    </row>
    <row r="8380" customFormat="false" ht="15" hidden="false" customHeight="false" outlineLevel="0" collapsed="false">
      <c r="A8380" s="2" t="s">
        <v>13546</v>
      </c>
      <c r="B8380" s="2" t="s">
        <v>3071</v>
      </c>
      <c r="C8380" s="2" t="s">
        <v>5166</v>
      </c>
      <c r="D8380" s="13" t="n">
        <v>45889</v>
      </c>
      <c r="E8380" s="2" t="s">
        <v>128</v>
      </c>
      <c r="F8380" s="2" t="s">
        <v>123</v>
      </c>
      <c r="G8380" s="2" t="s">
        <v>99</v>
      </c>
    </row>
    <row r="8381" customFormat="false" ht="15" hidden="false" customHeight="false" outlineLevel="0" collapsed="false">
      <c r="A8381" s="2" t="s">
        <v>13547</v>
      </c>
      <c r="B8381" s="2" t="s">
        <v>1492</v>
      </c>
      <c r="C8381" s="2" t="s">
        <v>5164</v>
      </c>
      <c r="D8381" s="13" t="n">
        <v>45871</v>
      </c>
      <c r="E8381" s="2" t="s">
        <v>98</v>
      </c>
      <c r="F8381" s="2" t="s">
        <v>139</v>
      </c>
      <c r="G8381" s="2" t="s">
        <v>111</v>
      </c>
    </row>
    <row r="8382" customFormat="false" ht="15" hidden="false" customHeight="false" outlineLevel="0" collapsed="false">
      <c r="A8382" s="2" t="s">
        <v>13548</v>
      </c>
      <c r="B8382" s="2" t="s">
        <v>4974</v>
      </c>
      <c r="C8382" s="2" t="s">
        <v>5190</v>
      </c>
      <c r="D8382" s="13" t="n">
        <v>45968</v>
      </c>
      <c r="E8382" s="2" t="s">
        <v>98</v>
      </c>
      <c r="F8382" s="2" t="s">
        <v>98</v>
      </c>
      <c r="G8382" s="2" t="s">
        <v>124</v>
      </c>
    </row>
    <row r="8383" customFormat="false" ht="15" hidden="false" customHeight="false" outlineLevel="0" collapsed="false">
      <c r="A8383" s="2" t="s">
        <v>13549</v>
      </c>
      <c r="B8383" s="2" t="s">
        <v>5075</v>
      </c>
      <c r="C8383" s="2" t="s">
        <v>5166</v>
      </c>
      <c r="D8383" s="13" t="n">
        <v>45491</v>
      </c>
      <c r="E8383" s="2" t="s">
        <v>98</v>
      </c>
      <c r="F8383" s="2" t="s">
        <v>123</v>
      </c>
      <c r="G8383" s="2" t="s">
        <v>142</v>
      </c>
    </row>
    <row r="8384" customFormat="false" ht="15" hidden="false" customHeight="false" outlineLevel="0" collapsed="false">
      <c r="A8384" s="2" t="s">
        <v>13550</v>
      </c>
      <c r="B8384" s="2" t="s">
        <v>4820</v>
      </c>
      <c r="C8384" s="2" t="s">
        <v>5166</v>
      </c>
      <c r="D8384" s="13" t="n">
        <v>45725</v>
      </c>
      <c r="E8384" s="2" t="s">
        <v>141</v>
      </c>
      <c r="F8384" s="2" t="s">
        <v>98</v>
      </c>
      <c r="G8384" s="2" t="s">
        <v>130</v>
      </c>
    </row>
    <row r="8385" customFormat="false" ht="15" hidden="false" customHeight="false" outlineLevel="0" collapsed="false">
      <c r="A8385" s="2" t="s">
        <v>13551</v>
      </c>
      <c r="B8385" s="2" t="s">
        <v>4716</v>
      </c>
      <c r="C8385" s="2" t="s">
        <v>5168</v>
      </c>
      <c r="D8385" s="13" t="n">
        <v>46120</v>
      </c>
      <c r="E8385" s="2" t="s">
        <v>119</v>
      </c>
      <c r="F8385" s="2" t="s">
        <v>98</v>
      </c>
      <c r="G8385" s="2" t="s">
        <v>133</v>
      </c>
    </row>
    <row r="8386" customFormat="false" ht="15" hidden="false" customHeight="false" outlineLevel="0" collapsed="false">
      <c r="A8386" s="2" t="s">
        <v>13552</v>
      </c>
      <c r="B8386" s="2" t="s">
        <v>441</v>
      </c>
      <c r="C8386" s="2" t="s">
        <v>5190</v>
      </c>
      <c r="D8386" s="13" t="n">
        <v>45819</v>
      </c>
      <c r="E8386" s="2" t="s">
        <v>98</v>
      </c>
      <c r="F8386" s="2" t="s">
        <v>108</v>
      </c>
      <c r="G8386" s="2" t="s">
        <v>142</v>
      </c>
    </row>
    <row r="8387" customFormat="false" ht="15" hidden="false" customHeight="false" outlineLevel="0" collapsed="false">
      <c r="A8387" s="2" t="s">
        <v>13553</v>
      </c>
      <c r="B8387" s="2" t="s">
        <v>4856</v>
      </c>
      <c r="C8387" s="2" t="s">
        <v>5164</v>
      </c>
      <c r="D8387" s="13" t="n">
        <v>45482</v>
      </c>
      <c r="E8387" s="2" t="s">
        <v>98</v>
      </c>
      <c r="F8387" s="2" t="s">
        <v>114</v>
      </c>
      <c r="G8387" s="2" t="s">
        <v>136</v>
      </c>
    </row>
    <row r="8388" customFormat="false" ht="15" hidden="false" customHeight="false" outlineLevel="0" collapsed="false">
      <c r="A8388" s="2" t="s">
        <v>13554</v>
      </c>
      <c r="B8388" s="2" t="s">
        <v>4057</v>
      </c>
      <c r="C8388" s="2" t="s">
        <v>5166</v>
      </c>
      <c r="D8388" s="13" t="n">
        <v>46016</v>
      </c>
      <c r="E8388" s="2" t="s">
        <v>128</v>
      </c>
      <c r="F8388" s="2" t="s">
        <v>145</v>
      </c>
      <c r="G8388" s="2" t="s">
        <v>136</v>
      </c>
    </row>
    <row r="8389" customFormat="false" ht="15" hidden="false" customHeight="false" outlineLevel="0" collapsed="false">
      <c r="A8389" s="2" t="s">
        <v>13555</v>
      </c>
      <c r="B8389" s="2" t="s">
        <v>4233</v>
      </c>
      <c r="C8389" s="2" t="s">
        <v>5166</v>
      </c>
      <c r="D8389" s="13" t="n">
        <v>45751</v>
      </c>
      <c r="E8389" s="2" t="s">
        <v>108</v>
      </c>
      <c r="F8389" s="2" t="s">
        <v>141</v>
      </c>
      <c r="G8389" s="2" t="s">
        <v>109</v>
      </c>
    </row>
    <row r="8390" customFormat="false" ht="15" hidden="false" customHeight="false" outlineLevel="0" collapsed="false">
      <c r="A8390" s="2" t="s">
        <v>13556</v>
      </c>
      <c r="B8390" s="2" t="s">
        <v>2090</v>
      </c>
      <c r="C8390" s="2" t="s">
        <v>5168</v>
      </c>
      <c r="D8390" s="13" t="n">
        <v>45772</v>
      </c>
      <c r="E8390" s="2" t="s">
        <v>119</v>
      </c>
      <c r="F8390" s="2" t="s">
        <v>98</v>
      </c>
      <c r="G8390" s="2" t="s">
        <v>130</v>
      </c>
    </row>
    <row r="8391" customFormat="false" ht="15" hidden="false" customHeight="false" outlineLevel="0" collapsed="false">
      <c r="A8391" s="2" t="s">
        <v>13557</v>
      </c>
      <c r="B8391" s="2" t="s">
        <v>438</v>
      </c>
      <c r="C8391" s="2" t="s">
        <v>5164</v>
      </c>
      <c r="D8391" s="13" t="n">
        <v>45839</v>
      </c>
      <c r="E8391" s="2" t="s">
        <v>98</v>
      </c>
      <c r="F8391" s="2" t="s">
        <v>128</v>
      </c>
      <c r="G8391" s="2" t="s">
        <v>136</v>
      </c>
    </row>
    <row r="8392" customFormat="false" ht="15" hidden="false" customHeight="false" outlineLevel="0" collapsed="false">
      <c r="A8392" s="2" t="s">
        <v>13558</v>
      </c>
      <c r="B8392" s="2" t="s">
        <v>2022</v>
      </c>
      <c r="C8392" s="2" t="s">
        <v>5168</v>
      </c>
      <c r="D8392" s="13" t="n">
        <v>45831</v>
      </c>
      <c r="E8392" s="2" t="s">
        <v>123</v>
      </c>
      <c r="F8392" s="2" t="s">
        <v>98</v>
      </c>
      <c r="G8392" s="2" t="s">
        <v>142</v>
      </c>
    </row>
    <row r="8393" customFormat="false" ht="15" hidden="false" customHeight="false" outlineLevel="0" collapsed="false">
      <c r="A8393" s="2" t="s">
        <v>13559</v>
      </c>
      <c r="B8393" s="2" t="s">
        <v>1403</v>
      </c>
      <c r="C8393" s="2" t="s">
        <v>5168</v>
      </c>
      <c r="D8393" s="13" t="n">
        <v>45574</v>
      </c>
      <c r="E8393" s="2" t="s">
        <v>108</v>
      </c>
      <c r="F8393" s="2" t="s">
        <v>98</v>
      </c>
      <c r="G8393" s="2" t="s">
        <v>111</v>
      </c>
    </row>
    <row r="8394" customFormat="false" ht="15" hidden="false" customHeight="false" outlineLevel="0" collapsed="false">
      <c r="A8394" s="2" t="s">
        <v>13560</v>
      </c>
      <c r="B8394" s="2" t="s">
        <v>4973</v>
      </c>
      <c r="C8394" s="2" t="s">
        <v>5190</v>
      </c>
      <c r="D8394" s="13" t="n">
        <v>45574</v>
      </c>
      <c r="E8394" s="2" t="s">
        <v>98</v>
      </c>
      <c r="F8394" s="2" t="s">
        <v>98</v>
      </c>
      <c r="G8394" s="2" t="s">
        <v>142</v>
      </c>
    </row>
    <row r="8395" customFormat="false" ht="15" hidden="false" customHeight="false" outlineLevel="0" collapsed="false">
      <c r="A8395" s="2" t="s">
        <v>13561</v>
      </c>
      <c r="B8395" s="2" t="s">
        <v>1634</v>
      </c>
      <c r="C8395" s="2" t="s">
        <v>5168</v>
      </c>
      <c r="D8395" s="13" t="n">
        <v>45913</v>
      </c>
      <c r="E8395" s="2" t="s">
        <v>108</v>
      </c>
      <c r="F8395" s="2" t="s">
        <v>98</v>
      </c>
      <c r="G8395" s="2" t="s">
        <v>111</v>
      </c>
    </row>
    <row r="8396" customFormat="false" ht="15" hidden="false" customHeight="false" outlineLevel="0" collapsed="false">
      <c r="A8396" s="2" t="s">
        <v>13562</v>
      </c>
      <c r="B8396" s="2" t="s">
        <v>5062</v>
      </c>
      <c r="C8396" s="2" t="s">
        <v>5172</v>
      </c>
      <c r="D8396" s="13" t="n">
        <v>45464</v>
      </c>
      <c r="E8396" s="2" t="s">
        <v>98</v>
      </c>
      <c r="F8396" s="2" t="s">
        <v>98</v>
      </c>
      <c r="G8396" s="2" t="s">
        <v>99</v>
      </c>
    </row>
    <row r="8397" customFormat="false" ht="15" hidden="false" customHeight="false" outlineLevel="0" collapsed="false">
      <c r="A8397" s="2" t="s">
        <v>13563</v>
      </c>
      <c r="B8397" s="2" t="s">
        <v>5061</v>
      </c>
      <c r="C8397" s="2" t="s">
        <v>5190</v>
      </c>
      <c r="D8397" s="13" t="n">
        <v>45888</v>
      </c>
      <c r="E8397" s="2" t="s">
        <v>98</v>
      </c>
      <c r="F8397" s="2" t="s">
        <v>98</v>
      </c>
      <c r="G8397" s="2" t="s">
        <v>130</v>
      </c>
    </row>
    <row r="8398" customFormat="false" ht="15" hidden="false" customHeight="false" outlineLevel="0" collapsed="false">
      <c r="A8398" s="2" t="s">
        <v>13564</v>
      </c>
      <c r="B8398" s="2" t="s">
        <v>1481</v>
      </c>
      <c r="C8398" s="2" t="s">
        <v>5190</v>
      </c>
      <c r="D8398" s="13" t="n">
        <v>45720</v>
      </c>
      <c r="E8398" s="2" t="s">
        <v>98</v>
      </c>
      <c r="F8398" s="2" t="s">
        <v>141</v>
      </c>
      <c r="G8398" s="2" t="s">
        <v>99</v>
      </c>
    </row>
    <row r="8399" customFormat="false" ht="15" hidden="false" customHeight="false" outlineLevel="0" collapsed="false">
      <c r="A8399" s="2" t="s">
        <v>13565</v>
      </c>
      <c r="B8399" s="2" t="s">
        <v>804</v>
      </c>
      <c r="C8399" s="2" t="s">
        <v>5164</v>
      </c>
      <c r="D8399" s="13" t="n">
        <v>45617</v>
      </c>
      <c r="E8399" s="2" t="s">
        <v>98</v>
      </c>
      <c r="F8399" s="2" t="s">
        <v>108</v>
      </c>
      <c r="G8399" s="2" t="s">
        <v>130</v>
      </c>
    </row>
    <row r="8400" customFormat="false" ht="15" hidden="false" customHeight="false" outlineLevel="0" collapsed="false">
      <c r="A8400" s="2" t="s">
        <v>13566</v>
      </c>
      <c r="B8400" s="2" t="s">
        <v>528</v>
      </c>
      <c r="C8400" s="2" t="s">
        <v>5164</v>
      </c>
      <c r="D8400" s="13" t="n">
        <v>45804</v>
      </c>
      <c r="E8400" s="2" t="s">
        <v>98</v>
      </c>
      <c r="F8400" s="2" t="s">
        <v>98</v>
      </c>
      <c r="G8400" s="2" t="s">
        <v>133</v>
      </c>
    </row>
    <row r="8401" customFormat="false" ht="15" hidden="false" customHeight="false" outlineLevel="0" collapsed="false">
      <c r="A8401" s="2" t="s">
        <v>13567</v>
      </c>
      <c r="B8401" s="2" t="s">
        <v>1728</v>
      </c>
      <c r="C8401" s="2" t="s">
        <v>5166</v>
      </c>
      <c r="D8401" s="13" t="n">
        <v>45765</v>
      </c>
      <c r="E8401" s="2" t="s">
        <v>114</v>
      </c>
      <c r="F8401" s="2" t="s">
        <v>108</v>
      </c>
      <c r="G8401" s="2" t="s">
        <v>115</v>
      </c>
    </row>
    <row r="8402" customFormat="false" ht="15" hidden="false" customHeight="false" outlineLevel="0" collapsed="false">
      <c r="A8402" s="2" t="s">
        <v>13568</v>
      </c>
      <c r="B8402" s="2" t="s">
        <v>2196</v>
      </c>
      <c r="C8402" s="2" t="s">
        <v>5168</v>
      </c>
      <c r="D8402" s="13" t="n">
        <v>45563</v>
      </c>
      <c r="E8402" s="2" t="s">
        <v>145</v>
      </c>
      <c r="F8402" s="2" t="s">
        <v>98</v>
      </c>
      <c r="G8402" s="2" t="s">
        <v>136</v>
      </c>
    </row>
    <row r="8403" customFormat="false" ht="15" hidden="false" customHeight="false" outlineLevel="0" collapsed="false">
      <c r="A8403" s="2" t="s">
        <v>13569</v>
      </c>
      <c r="B8403" s="2" t="s">
        <v>5019</v>
      </c>
      <c r="C8403" s="2" t="s">
        <v>5190</v>
      </c>
      <c r="D8403" s="13" t="n">
        <v>45913</v>
      </c>
      <c r="E8403" s="2" t="s">
        <v>98</v>
      </c>
      <c r="F8403" s="2" t="s">
        <v>98</v>
      </c>
      <c r="G8403" s="2" t="s">
        <v>111</v>
      </c>
    </row>
    <row r="8404" customFormat="false" ht="15" hidden="false" customHeight="false" outlineLevel="0" collapsed="false">
      <c r="A8404" s="2" t="s">
        <v>13570</v>
      </c>
      <c r="B8404" s="2" t="s">
        <v>1524</v>
      </c>
      <c r="C8404" s="2" t="s">
        <v>5164</v>
      </c>
      <c r="D8404" s="13" t="n">
        <v>45725</v>
      </c>
      <c r="E8404" s="2" t="s">
        <v>98</v>
      </c>
      <c r="F8404" s="2" t="s">
        <v>139</v>
      </c>
      <c r="G8404" s="2" t="s">
        <v>142</v>
      </c>
    </row>
    <row r="8405" customFormat="false" ht="15" hidden="false" customHeight="false" outlineLevel="0" collapsed="false">
      <c r="A8405" s="2" t="s">
        <v>13571</v>
      </c>
      <c r="B8405" s="2" t="s">
        <v>2283</v>
      </c>
      <c r="C8405" s="2" t="s">
        <v>5168</v>
      </c>
      <c r="D8405" s="13" t="n">
        <v>46189</v>
      </c>
      <c r="E8405" s="2" t="s">
        <v>104</v>
      </c>
      <c r="F8405" s="2" t="s">
        <v>98</v>
      </c>
      <c r="G8405" s="2" t="s">
        <v>133</v>
      </c>
    </row>
    <row r="8406" customFormat="false" ht="15" hidden="false" customHeight="false" outlineLevel="0" collapsed="false">
      <c r="A8406" s="2" t="s">
        <v>13572</v>
      </c>
      <c r="B8406" s="2" t="s">
        <v>1959</v>
      </c>
      <c r="C8406" s="2" t="s">
        <v>5166</v>
      </c>
      <c r="D8406" s="13" t="n">
        <v>45788</v>
      </c>
      <c r="E8406" s="2" t="s">
        <v>114</v>
      </c>
      <c r="F8406" s="2" t="s">
        <v>165</v>
      </c>
      <c r="G8406" s="2" t="s">
        <v>136</v>
      </c>
    </row>
    <row r="8407" customFormat="false" ht="15" hidden="false" customHeight="false" outlineLevel="0" collapsed="false">
      <c r="A8407" s="2" t="s">
        <v>13573</v>
      </c>
      <c r="B8407" s="2" t="s">
        <v>1466</v>
      </c>
      <c r="C8407" s="2" t="s">
        <v>5168</v>
      </c>
      <c r="D8407" s="13" t="n">
        <v>45938</v>
      </c>
      <c r="E8407" s="2" t="s">
        <v>128</v>
      </c>
      <c r="F8407" s="2" t="s">
        <v>98</v>
      </c>
      <c r="G8407" s="2" t="s">
        <v>130</v>
      </c>
    </row>
    <row r="8408" customFormat="false" ht="15" hidden="false" customHeight="false" outlineLevel="0" collapsed="false">
      <c r="A8408" s="2" t="s">
        <v>13574</v>
      </c>
      <c r="B8408" s="2" t="s">
        <v>5009</v>
      </c>
      <c r="C8408" s="2" t="s">
        <v>5164</v>
      </c>
      <c r="D8408" s="13" t="n">
        <v>45903</v>
      </c>
      <c r="E8408" s="2" t="s">
        <v>98</v>
      </c>
      <c r="F8408" s="2" t="s">
        <v>98</v>
      </c>
      <c r="G8408" s="2" t="s">
        <v>99</v>
      </c>
    </row>
    <row r="8409" customFormat="false" ht="15" hidden="false" customHeight="false" outlineLevel="0" collapsed="false">
      <c r="A8409" s="2" t="s">
        <v>13575</v>
      </c>
      <c r="B8409" s="2" t="s">
        <v>268</v>
      </c>
      <c r="C8409" s="2" t="s">
        <v>5190</v>
      </c>
      <c r="D8409" s="13" t="n">
        <v>45712</v>
      </c>
      <c r="E8409" s="2" t="s">
        <v>98</v>
      </c>
      <c r="F8409" s="2" t="s">
        <v>119</v>
      </c>
      <c r="G8409" s="2" t="s">
        <v>109</v>
      </c>
    </row>
    <row r="8410" customFormat="false" ht="15" hidden="false" customHeight="false" outlineLevel="0" collapsed="false">
      <c r="A8410" s="2" t="s">
        <v>13576</v>
      </c>
      <c r="B8410" s="2" t="s">
        <v>2625</v>
      </c>
      <c r="C8410" s="2" t="s">
        <v>5172</v>
      </c>
      <c r="D8410" s="13" t="n">
        <v>45363</v>
      </c>
      <c r="E8410" s="2" t="s">
        <v>128</v>
      </c>
      <c r="F8410" s="2" t="s">
        <v>98</v>
      </c>
      <c r="G8410" s="2" t="s">
        <v>109</v>
      </c>
    </row>
    <row r="8411" customFormat="false" ht="15" hidden="false" customHeight="false" outlineLevel="0" collapsed="false">
      <c r="A8411" s="2" t="s">
        <v>13577</v>
      </c>
      <c r="B8411" s="2" t="s">
        <v>3769</v>
      </c>
      <c r="C8411" s="2" t="s">
        <v>5166</v>
      </c>
      <c r="D8411" s="13" t="n">
        <v>45387</v>
      </c>
      <c r="E8411" s="2" t="s">
        <v>123</v>
      </c>
      <c r="F8411" s="2" t="s">
        <v>119</v>
      </c>
      <c r="G8411" s="2" t="s">
        <v>115</v>
      </c>
    </row>
    <row r="8412" customFormat="false" ht="15" hidden="false" customHeight="false" outlineLevel="0" collapsed="false">
      <c r="A8412" s="2" t="s">
        <v>13578</v>
      </c>
      <c r="B8412" s="2" t="s">
        <v>4195</v>
      </c>
      <c r="C8412" s="2" t="s">
        <v>5168</v>
      </c>
      <c r="D8412" s="13" t="n">
        <v>45831</v>
      </c>
      <c r="E8412" s="2" t="s">
        <v>165</v>
      </c>
      <c r="F8412" s="2" t="s">
        <v>98</v>
      </c>
      <c r="G8412" s="2" t="s">
        <v>130</v>
      </c>
    </row>
    <row r="8413" customFormat="false" ht="15" hidden="false" customHeight="false" outlineLevel="0" collapsed="false">
      <c r="A8413" s="2" t="s">
        <v>13579</v>
      </c>
      <c r="B8413" s="2" t="s">
        <v>5104</v>
      </c>
      <c r="C8413" s="2" t="s">
        <v>5172</v>
      </c>
      <c r="D8413" s="13" t="n">
        <v>45821</v>
      </c>
      <c r="E8413" s="2" t="s">
        <v>98</v>
      </c>
      <c r="F8413" s="2" t="s">
        <v>98</v>
      </c>
      <c r="G8413" s="2" t="s">
        <v>111</v>
      </c>
    </row>
    <row r="8414" customFormat="false" ht="15" hidden="false" customHeight="false" outlineLevel="0" collapsed="false">
      <c r="A8414" s="2" t="s">
        <v>13580</v>
      </c>
      <c r="B8414" s="2" t="s">
        <v>1125</v>
      </c>
      <c r="C8414" s="2" t="s">
        <v>5166</v>
      </c>
      <c r="D8414" s="13" t="n">
        <v>45865</v>
      </c>
      <c r="E8414" s="2" t="s">
        <v>165</v>
      </c>
      <c r="F8414" s="2" t="s">
        <v>108</v>
      </c>
      <c r="G8414" s="2" t="s">
        <v>115</v>
      </c>
    </row>
    <row r="8415" customFormat="false" ht="15" hidden="false" customHeight="false" outlineLevel="0" collapsed="false">
      <c r="A8415" s="2" t="s">
        <v>13581</v>
      </c>
      <c r="B8415" s="2" t="s">
        <v>2599</v>
      </c>
      <c r="C8415" s="2" t="s">
        <v>5172</v>
      </c>
      <c r="D8415" s="13" t="n">
        <v>45985</v>
      </c>
      <c r="E8415" s="2" t="s">
        <v>165</v>
      </c>
      <c r="F8415" s="2" t="s">
        <v>98</v>
      </c>
      <c r="G8415" s="2" t="s">
        <v>130</v>
      </c>
    </row>
    <row r="8416" customFormat="false" ht="15" hidden="false" customHeight="false" outlineLevel="0" collapsed="false">
      <c r="A8416" s="2" t="s">
        <v>13582</v>
      </c>
      <c r="B8416" s="2" t="s">
        <v>4313</v>
      </c>
      <c r="C8416" s="2" t="s">
        <v>5164</v>
      </c>
      <c r="D8416" s="13" t="n">
        <v>46107</v>
      </c>
      <c r="E8416" s="2" t="s">
        <v>98</v>
      </c>
      <c r="F8416" s="2" t="s">
        <v>108</v>
      </c>
      <c r="G8416" s="2" t="s">
        <v>120</v>
      </c>
    </row>
    <row r="8417" customFormat="false" ht="15" hidden="false" customHeight="false" outlineLevel="0" collapsed="false">
      <c r="A8417" s="2" t="s">
        <v>13583</v>
      </c>
      <c r="B8417" s="2" t="s">
        <v>2852</v>
      </c>
      <c r="C8417" s="2" t="s">
        <v>5172</v>
      </c>
      <c r="D8417" s="13" t="n">
        <v>45607</v>
      </c>
      <c r="E8417" s="2" t="s">
        <v>119</v>
      </c>
      <c r="F8417" s="2" t="s">
        <v>98</v>
      </c>
      <c r="G8417" s="2" t="s">
        <v>120</v>
      </c>
    </row>
    <row r="8418" customFormat="false" ht="15" hidden="false" customHeight="false" outlineLevel="0" collapsed="false">
      <c r="A8418" s="2" t="s">
        <v>13584</v>
      </c>
      <c r="B8418" s="2" t="s">
        <v>4027</v>
      </c>
      <c r="C8418" s="2" t="s">
        <v>5172</v>
      </c>
      <c r="D8418" s="13" t="n">
        <v>46094</v>
      </c>
      <c r="E8418" s="2" t="s">
        <v>123</v>
      </c>
      <c r="F8418" s="2" t="s">
        <v>98</v>
      </c>
      <c r="G8418" s="2" t="s">
        <v>120</v>
      </c>
    </row>
    <row r="8419" customFormat="false" ht="15" hidden="false" customHeight="false" outlineLevel="0" collapsed="false">
      <c r="A8419" s="2" t="s">
        <v>13585</v>
      </c>
      <c r="B8419" s="2" t="s">
        <v>3795</v>
      </c>
      <c r="C8419" s="2" t="s">
        <v>5164</v>
      </c>
      <c r="D8419" s="13" t="n">
        <v>45583</v>
      </c>
      <c r="E8419" s="2" t="s">
        <v>98</v>
      </c>
      <c r="F8419" s="2" t="s">
        <v>119</v>
      </c>
      <c r="G8419" s="2" t="s">
        <v>130</v>
      </c>
    </row>
    <row r="8420" customFormat="false" ht="15" hidden="false" customHeight="false" outlineLevel="0" collapsed="false">
      <c r="A8420" s="2" t="s">
        <v>13586</v>
      </c>
      <c r="B8420" s="2" t="s">
        <v>3951</v>
      </c>
      <c r="C8420" s="2" t="s">
        <v>5168</v>
      </c>
      <c r="D8420" s="13" t="n">
        <v>45955</v>
      </c>
      <c r="E8420" s="2" t="s">
        <v>108</v>
      </c>
      <c r="F8420" s="2" t="s">
        <v>98</v>
      </c>
      <c r="G8420" s="2" t="s">
        <v>99</v>
      </c>
    </row>
    <row r="8421" customFormat="false" ht="15" hidden="false" customHeight="false" outlineLevel="0" collapsed="false">
      <c r="A8421" s="2" t="s">
        <v>13587</v>
      </c>
      <c r="B8421" s="2" t="s">
        <v>4957</v>
      </c>
      <c r="C8421" s="2" t="s">
        <v>5190</v>
      </c>
      <c r="D8421" s="13" t="n">
        <v>45627</v>
      </c>
      <c r="E8421" s="2" t="s">
        <v>98</v>
      </c>
      <c r="F8421" s="2" t="s">
        <v>98</v>
      </c>
      <c r="G8421" s="2" t="s">
        <v>130</v>
      </c>
    </row>
    <row r="8422" customFormat="false" ht="15" hidden="false" customHeight="false" outlineLevel="0" collapsed="false">
      <c r="A8422" s="2" t="s">
        <v>13588</v>
      </c>
      <c r="B8422" s="2" t="s">
        <v>4977</v>
      </c>
      <c r="C8422" s="2" t="s">
        <v>5172</v>
      </c>
      <c r="D8422" s="13" t="n">
        <v>45943</v>
      </c>
      <c r="E8422" s="2" t="s">
        <v>98</v>
      </c>
      <c r="F8422" s="2" t="s">
        <v>98</v>
      </c>
      <c r="G8422" s="2" t="s">
        <v>142</v>
      </c>
    </row>
    <row r="8423" customFormat="false" ht="15" hidden="false" customHeight="false" outlineLevel="0" collapsed="false">
      <c r="A8423" s="2" t="s">
        <v>13589</v>
      </c>
      <c r="B8423" s="2" t="s">
        <v>1684</v>
      </c>
      <c r="C8423" s="2" t="s">
        <v>5172</v>
      </c>
      <c r="D8423" s="13" t="n">
        <v>45488</v>
      </c>
      <c r="E8423" s="2" t="s">
        <v>141</v>
      </c>
      <c r="F8423" s="2" t="s">
        <v>98</v>
      </c>
      <c r="G8423" s="2" t="s">
        <v>133</v>
      </c>
    </row>
    <row r="8424" customFormat="false" ht="15" hidden="false" customHeight="false" outlineLevel="0" collapsed="false">
      <c r="A8424" s="2" t="s">
        <v>13590</v>
      </c>
      <c r="B8424" s="2" t="s">
        <v>3245</v>
      </c>
      <c r="C8424" s="2" t="s">
        <v>5164</v>
      </c>
      <c r="D8424" s="13" t="n">
        <v>45953</v>
      </c>
      <c r="E8424" s="2" t="s">
        <v>98</v>
      </c>
      <c r="F8424" s="2" t="s">
        <v>141</v>
      </c>
      <c r="G8424" s="2" t="s">
        <v>111</v>
      </c>
    </row>
    <row r="8425" customFormat="false" ht="15" hidden="false" customHeight="false" outlineLevel="0" collapsed="false">
      <c r="A8425" s="2" t="s">
        <v>13591</v>
      </c>
      <c r="B8425" s="2" t="s">
        <v>4135</v>
      </c>
      <c r="C8425" s="2" t="s">
        <v>5166</v>
      </c>
      <c r="D8425" s="13" t="n">
        <v>46234</v>
      </c>
      <c r="E8425" s="2" t="s">
        <v>108</v>
      </c>
      <c r="F8425" s="2" t="s">
        <v>165</v>
      </c>
      <c r="G8425" s="2" t="s">
        <v>115</v>
      </c>
    </row>
    <row r="8426" customFormat="false" ht="15" hidden="false" customHeight="false" outlineLevel="0" collapsed="false">
      <c r="A8426" s="2" t="s">
        <v>13592</v>
      </c>
      <c r="B8426" s="2" t="s">
        <v>1483</v>
      </c>
      <c r="C8426" s="2" t="s">
        <v>5164</v>
      </c>
      <c r="D8426" s="13" t="n">
        <v>45556</v>
      </c>
      <c r="E8426" s="2" t="s">
        <v>98</v>
      </c>
      <c r="F8426" s="2" t="s">
        <v>119</v>
      </c>
      <c r="G8426" s="2" t="s">
        <v>109</v>
      </c>
    </row>
    <row r="8427" customFormat="false" ht="15" hidden="false" customHeight="false" outlineLevel="0" collapsed="false">
      <c r="A8427" s="2" t="s">
        <v>13593</v>
      </c>
      <c r="B8427" s="2" t="s">
        <v>2158</v>
      </c>
      <c r="C8427" s="2" t="s">
        <v>5168</v>
      </c>
      <c r="D8427" s="13" t="n">
        <v>45865</v>
      </c>
      <c r="E8427" s="2" t="s">
        <v>98</v>
      </c>
      <c r="F8427" s="2" t="s">
        <v>98</v>
      </c>
      <c r="G8427" s="2" t="s">
        <v>133</v>
      </c>
    </row>
    <row r="8428" customFormat="false" ht="15" hidden="false" customHeight="false" outlineLevel="0" collapsed="false">
      <c r="A8428" s="2" t="s">
        <v>13594</v>
      </c>
      <c r="B8428" s="2" t="s">
        <v>4975</v>
      </c>
      <c r="C8428" s="2" t="s">
        <v>5190</v>
      </c>
      <c r="D8428" s="13" t="n">
        <v>46106</v>
      </c>
      <c r="E8428" s="2" t="s">
        <v>98</v>
      </c>
      <c r="F8428" s="2" t="s">
        <v>98</v>
      </c>
      <c r="G8428" s="2" t="s">
        <v>115</v>
      </c>
    </row>
    <row r="8429" customFormat="false" ht="15" hidden="false" customHeight="false" outlineLevel="0" collapsed="false">
      <c r="A8429" s="2" t="s">
        <v>13595</v>
      </c>
      <c r="B8429" s="2" t="s">
        <v>4768</v>
      </c>
      <c r="C8429" s="2" t="s">
        <v>5168</v>
      </c>
      <c r="D8429" s="13" t="n">
        <v>45522</v>
      </c>
      <c r="E8429" s="2" t="s">
        <v>119</v>
      </c>
      <c r="F8429" s="2" t="s">
        <v>98</v>
      </c>
      <c r="G8429" s="2" t="s">
        <v>111</v>
      </c>
    </row>
    <row r="8430" customFormat="false" ht="15" hidden="false" customHeight="false" outlineLevel="0" collapsed="false">
      <c r="A8430" s="2" t="s">
        <v>13596</v>
      </c>
      <c r="B8430" s="2" t="s">
        <v>4797</v>
      </c>
      <c r="C8430" s="2" t="s">
        <v>5168</v>
      </c>
      <c r="D8430" s="13" t="n">
        <v>45743</v>
      </c>
      <c r="E8430" s="2" t="s">
        <v>114</v>
      </c>
      <c r="F8430" s="2" t="s">
        <v>98</v>
      </c>
      <c r="G8430" s="2" t="s">
        <v>133</v>
      </c>
    </row>
    <row r="8431" customFormat="false" ht="15" hidden="false" customHeight="false" outlineLevel="0" collapsed="false">
      <c r="A8431" s="2" t="s">
        <v>13597</v>
      </c>
      <c r="B8431" s="2" t="s">
        <v>2497</v>
      </c>
      <c r="C8431" s="2" t="s">
        <v>5164</v>
      </c>
      <c r="D8431" s="13" t="n">
        <v>46233</v>
      </c>
      <c r="E8431" s="2" t="s">
        <v>98</v>
      </c>
      <c r="F8431" s="2" t="s">
        <v>98</v>
      </c>
      <c r="G8431" s="2" t="s">
        <v>99</v>
      </c>
    </row>
    <row r="8432" customFormat="false" ht="15" hidden="false" customHeight="false" outlineLevel="0" collapsed="false">
      <c r="A8432" s="2" t="s">
        <v>13598</v>
      </c>
      <c r="B8432" s="2" t="s">
        <v>4949</v>
      </c>
      <c r="C8432" s="2" t="s">
        <v>5190</v>
      </c>
      <c r="D8432" s="13" t="n">
        <v>45832</v>
      </c>
      <c r="E8432" s="2" t="s">
        <v>98</v>
      </c>
      <c r="F8432" s="2" t="s">
        <v>98</v>
      </c>
      <c r="G8432" s="2" t="s">
        <v>109</v>
      </c>
    </row>
    <row r="8433" customFormat="false" ht="15" hidden="false" customHeight="false" outlineLevel="0" collapsed="false">
      <c r="A8433" s="2" t="s">
        <v>13599</v>
      </c>
      <c r="B8433" s="2" t="s">
        <v>3892</v>
      </c>
      <c r="C8433" s="2" t="s">
        <v>5166</v>
      </c>
      <c r="D8433" s="13" t="n">
        <v>45657</v>
      </c>
      <c r="E8433" s="2" t="s">
        <v>123</v>
      </c>
      <c r="F8433" s="2" t="s">
        <v>145</v>
      </c>
      <c r="G8433" s="2" t="s">
        <v>109</v>
      </c>
    </row>
    <row r="8434" customFormat="false" ht="15" hidden="false" customHeight="false" outlineLevel="0" collapsed="false">
      <c r="A8434" s="2" t="s">
        <v>13600</v>
      </c>
      <c r="B8434" s="2" t="s">
        <v>3430</v>
      </c>
      <c r="C8434" s="2" t="s">
        <v>5168</v>
      </c>
      <c r="D8434" s="13" t="n">
        <v>45799</v>
      </c>
      <c r="E8434" s="2" t="s">
        <v>165</v>
      </c>
      <c r="F8434" s="2" t="s">
        <v>98</v>
      </c>
      <c r="G8434" s="2" t="s">
        <v>120</v>
      </c>
    </row>
    <row r="8435" customFormat="false" ht="15" hidden="false" customHeight="false" outlineLevel="0" collapsed="false">
      <c r="A8435" s="2" t="s">
        <v>13601</v>
      </c>
      <c r="B8435" s="2" t="s">
        <v>2488</v>
      </c>
      <c r="C8435" s="2" t="s">
        <v>5166</v>
      </c>
      <c r="D8435" s="13" t="n">
        <v>45877</v>
      </c>
      <c r="E8435" s="2" t="s">
        <v>104</v>
      </c>
      <c r="F8435" s="2" t="s">
        <v>141</v>
      </c>
      <c r="G8435" s="2" t="s">
        <v>109</v>
      </c>
    </row>
    <row r="8436" customFormat="false" ht="15" hidden="false" customHeight="false" outlineLevel="0" collapsed="false">
      <c r="A8436" s="2" t="s">
        <v>13602</v>
      </c>
      <c r="B8436" s="2" t="s">
        <v>4732</v>
      </c>
      <c r="C8436" s="2" t="s">
        <v>5166</v>
      </c>
      <c r="D8436" s="13" t="n">
        <v>45851</v>
      </c>
      <c r="E8436" s="2" t="s">
        <v>114</v>
      </c>
      <c r="F8436" s="2" t="s">
        <v>98</v>
      </c>
      <c r="G8436" s="2" t="s">
        <v>130</v>
      </c>
    </row>
    <row r="8437" customFormat="false" ht="15" hidden="false" customHeight="false" outlineLevel="0" collapsed="false">
      <c r="A8437" s="2" t="s">
        <v>13603</v>
      </c>
      <c r="B8437" s="2" t="s">
        <v>581</v>
      </c>
      <c r="C8437" s="2" t="s">
        <v>5166</v>
      </c>
      <c r="D8437" s="13" t="n">
        <v>45703</v>
      </c>
      <c r="E8437" s="2" t="s">
        <v>104</v>
      </c>
      <c r="F8437" s="2" t="s">
        <v>119</v>
      </c>
      <c r="G8437" s="2" t="s">
        <v>136</v>
      </c>
    </row>
    <row r="8438" customFormat="false" ht="15" hidden="false" customHeight="false" outlineLevel="0" collapsed="false">
      <c r="A8438" s="2" t="s">
        <v>13604</v>
      </c>
      <c r="B8438" s="2" t="s">
        <v>5013</v>
      </c>
      <c r="C8438" s="2" t="s">
        <v>5190</v>
      </c>
      <c r="D8438" s="13" t="n">
        <v>45681</v>
      </c>
      <c r="E8438" s="2" t="s">
        <v>98</v>
      </c>
      <c r="F8438" s="2" t="s">
        <v>98</v>
      </c>
      <c r="G8438" s="2" t="s">
        <v>133</v>
      </c>
    </row>
    <row r="8439" customFormat="false" ht="15" hidden="false" customHeight="false" outlineLevel="0" collapsed="false">
      <c r="A8439" s="2" t="s">
        <v>13605</v>
      </c>
      <c r="B8439" s="2" t="s">
        <v>3043</v>
      </c>
      <c r="C8439" s="2" t="s">
        <v>5164</v>
      </c>
      <c r="D8439" s="13" t="n">
        <v>45884</v>
      </c>
      <c r="E8439" s="2" t="s">
        <v>98</v>
      </c>
      <c r="F8439" s="2" t="s">
        <v>165</v>
      </c>
      <c r="G8439" s="2" t="s">
        <v>115</v>
      </c>
    </row>
    <row r="8440" customFormat="false" ht="15" hidden="false" customHeight="false" outlineLevel="0" collapsed="false">
      <c r="A8440" s="2" t="s">
        <v>13606</v>
      </c>
      <c r="B8440" s="2" t="s">
        <v>2446</v>
      </c>
      <c r="C8440" s="2" t="s">
        <v>5168</v>
      </c>
      <c r="D8440" s="13" t="n">
        <v>45901</v>
      </c>
      <c r="E8440" s="2" t="s">
        <v>119</v>
      </c>
      <c r="F8440" s="2" t="s">
        <v>98</v>
      </c>
      <c r="G8440" s="2" t="s">
        <v>136</v>
      </c>
    </row>
    <row r="8441" customFormat="false" ht="15" hidden="false" customHeight="false" outlineLevel="0" collapsed="false">
      <c r="A8441" s="2" t="s">
        <v>13607</v>
      </c>
      <c r="B8441" s="2" t="s">
        <v>4802</v>
      </c>
      <c r="C8441" s="2" t="s">
        <v>5166</v>
      </c>
      <c r="D8441" s="13" t="n">
        <v>45508</v>
      </c>
      <c r="E8441" s="2" t="s">
        <v>141</v>
      </c>
      <c r="F8441" s="2" t="s">
        <v>123</v>
      </c>
      <c r="G8441" s="2" t="s">
        <v>124</v>
      </c>
    </row>
    <row r="8442" customFormat="false" ht="15" hidden="false" customHeight="false" outlineLevel="0" collapsed="false">
      <c r="A8442" s="2" t="s">
        <v>13608</v>
      </c>
      <c r="B8442" s="2" t="s">
        <v>1270</v>
      </c>
      <c r="C8442" s="2" t="s">
        <v>5168</v>
      </c>
      <c r="D8442" s="13" t="n">
        <v>46225</v>
      </c>
      <c r="E8442" s="2" t="s">
        <v>98</v>
      </c>
      <c r="F8442" s="2" t="s">
        <v>98</v>
      </c>
      <c r="G8442" s="2" t="s">
        <v>115</v>
      </c>
    </row>
    <row r="8443" customFormat="false" ht="15" hidden="false" customHeight="false" outlineLevel="0" collapsed="false">
      <c r="A8443" s="2" t="s">
        <v>13609</v>
      </c>
      <c r="B8443" s="2" t="s">
        <v>3239</v>
      </c>
      <c r="C8443" s="2" t="s">
        <v>5166</v>
      </c>
      <c r="D8443" s="13" t="n">
        <v>45866</v>
      </c>
      <c r="E8443" s="2" t="s">
        <v>98</v>
      </c>
      <c r="F8443" s="2" t="s">
        <v>141</v>
      </c>
      <c r="G8443" s="2" t="s">
        <v>120</v>
      </c>
    </row>
    <row r="8444" customFormat="false" ht="15" hidden="false" customHeight="false" outlineLevel="0" collapsed="false">
      <c r="A8444" s="2" t="s">
        <v>13610</v>
      </c>
      <c r="B8444" s="2" t="s">
        <v>1280</v>
      </c>
      <c r="C8444" s="2" t="s">
        <v>5164</v>
      </c>
      <c r="D8444" s="13" t="n">
        <v>45738</v>
      </c>
      <c r="E8444" s="2" t="s">
        <v>98</v>
      </c>
      <c r="F8444" s="2" t="s">
        <v>104</v>
      </c>
      <c r="G8444" s="2" t="s">
        <v>142</v>
      </c>
    </row>
    <row r="8445" customFormat="false" ht="15" hidden="false" customHeight="false" outlineLevel="0" collapsed="false">
      <c r="A8445" s="2" t="s">
        <v>13611</v>
      </c>
      <c r="B8445" s="2" t="s">
        <v>4870</v>
      </c>
      <c r="C8445" s="2" t="s">
        <v>5172</v>
      </c>
      <c r="D8445" s="13" t="n">
        <v>45780</v>
      </c>
      <c r="E8445" s="2" t="s">
        <v>141</v>
      </c>
      <c r="F8445" s="2" t="s">
        <v>98</v>
      </c>
      <c r="G8445" s="2" t="s">
        <v>130</v>
      </c>
    </row>
    <row r="8446" customFormat="false" ht="15" hidden="false" customHeight="false" outlineLevel="0" collapsed="false">
      <c r="A8446" s="2" t="s">
        <v>13612</v>
      </c>
      <c r="B8446" s="2" t="s">
        <v>5110</v>
      </c>
      <c r="C8446" s="2" t="s">
        <v>5190</v>
      </c>
      <c r="D8446" s="13" t="n">
        <v>45483</v>
      </c>
      <c r="E8446" s="2" t="s">
        <v>98</v>
      </c>
      <c r="F8446" s="2" t="s">
        <v>98</v>
      </c>
      <c r="G8446" s="2" t="s">
        <v>111</v>
      </c>
    </row>
    <row r="8447" customFormat="false" ht="15" hidden="false" customHeight="false" outlineLevel="0" collapsed="false">
      <c r="A8447" s="2" t="s">
        <v>13613</v>
      </c>
      <c r="B8447" s="2" t="s">
        <v>1938</v>
      </c>
      <c r="C8447" s="2" t="s">
        <v>5168</v>
      </c>
      <c r="D8447" s="13" t="n">
        <v>45543</v>
      </c>
      <c r="E8447" s="2" t="s">
        <v>139</v>
      </c>
      <c r="F8447" s="2" t="s">
        <v>98</v>
      </c>
      <c r="G8447" s="2" t="s">
        <v>130</v>
      </c>
    </row>
    <row r="8448" customFormat="false" ht="15" hidden="false" customHeight="false" outlineLevel="0" collapsed="false">
      <c r="A8448" s="2" t="s">
        <v>13614</v>
      </c>
      <c r="B8448" s="2" t="s">
        <v>2307</v>
      </c>
      <c r="C8448" s="2" t="s">
        <v>5164</v>
      </c>
      <c r="D8448" s="13" t="n">
        <v>45979</v>
      </c>
      <c r="E8448" s="2" t="s">
        <v>98</v>
      </c>
      <c r="F8448" s="2" t="s">
        <v>104</v>
      </c>
      <c r="G8448" s="2" t="s">
        <v>124</v>
      </c>
    </row>
    <row r="8449" customFormat="false" ht="15" hidden="false" customHeight="false" outlineLevel="0" collapsed="false">
      <c r="A8449" s="2" t="s">
        <v>13615</v>
      </c>
      <c r="B8449" s="2" t="s">
        <v>3627</v>
      </c>
      <c r="C8449" s="2" t="s">
        <v>5168</v>
      </c>
      <c r="D8449" s="13" t="n">
        <v>45436</v>
      </c>
      <c r="E8449" s="2" t="s">
        <v>141</v>
      </c>
      <c r="F8449" s="2" t="s">
        <v>98</v>
      </c>
      <c r="G8449" s="2" t="s">
        <v>136</v>
      </c>
    </row>
    <row r="8450" customFormat="false" ht="15" hidden="false" customHeight="false" outlineLevel="0" collapsed="false">
      <c r="A8450" s="2" t="s">
        <v>13616</v>
      </c>
      <c r="B8450" s="2" t="s">
        <v>5063</v>
      </c>
      <c r="C8450" s="2" t="s">
        <v>5190</v>
      </c>
      <c r="D8450" s="13" t="n">
        <v>45446</v>
      </c>
      <c r="E8450" s="2" t="s">
        <v>98</v>
      </c>
      <c r="F8450" s="2" t="s">
        <v>98</v>
      </c>
      <c r="G8450" s="2" t="s">
        <v>99</v>
      </c>
    </row>
    <row r="8451" customFormat="false" ht="15" hidden="false" customHeight="false" outlineLevel="0" collapsed="false">
      <c r="A8451" s="2" t="s">
        <v>13617</v>
      </c>
      <c r="B8451" s="2" t="s">
        <v>3844</v>
      </c>
      <c r="C8451" s="2" t="s">
        <v>5164</v>
      </c>
      <c r="D8451" s="13" t="n">
        <v>46078</v>
      </c>
      <c r="E8451" s="2" t="s">
        <v>98</v>
      </c>
      <c r="F8451" s="2" t="s">
        <v>139</v>
      </c>
      <c r="G8451" s="2" t="s">
        <v>136</v>
      </c>
    </row>
    <row r="8452" customFormat="false" ht="15" hidden="false" customHeight="false" outlineLevel="0" collapsed="false">
      <c r="A8452" s="2" t="s">
        <v>13618</v>
      </c>
      <c r="B8452" s="2" t="s">
        <v>1065</v>
      </c>
      <c r="C8452" s="2" t="s">
        <v>5164</v>
      </c>
      <c r="D8452" s="13" t="n">
        <v>46034</v>
      </c>
      <c r="E8452" s="2" t="s">
        <v>98</v>
      </c>
      <c r="F8452" s="2" t="s">
        <v>145</v>
      </c>
      <c r="G8452" s="2" t="s">
        <v>124</v>
      </c>
    </row>
    <row r="8453" customFormat="false" ht="15" hidden="false" customHeight="false" outlineLevel="0" collapsed="false">
      <c r="A8453" s="2" t="s">
        <v>13619</v>
      </c>
      <c r="B8453" s="2" t="s">
        <v>2997</v>
      </c>
      <c r="C8453" s="2" t="s">
        <v>5190</v>
      </c>
      <c r="D8453" s="13" t="n">
        <v>45625</v>
      </c>
      <c r="E8453" s="2" t="s">
        <v>98</v>
      </c>
      <c r="F8453" s="2" t="s">
        <v>98</v>
      </c>
      <c r="G8453" s="2" t="s">
        <v>115</v>
      </c>
    </row>
    <row r="8454" customFormat="false" ht="15" hidden="false" customHeight="false" outlineLevel="0" collapsed="false">
      <c r="A8454" s="2" t="s">
        <v>13620</v>
      </c>
      <c r="B8454" s="2" t="s">
        <v>4996</v>
      </c>
      <c r="C8454" s="2" t="s">
        <v>5168</v>
      </c>
      <c r="D8454" s="13" t="n">
        <v>45978</v>
      </c>
      <c r="E8454" s="2" t="s">
        <v>98</v>
      </c>
      <c r="F8454" s="2" t="s">
        <v>98</v>
      </c>
      <c r="G8454" s="2" t="s">
        <v>133</v>
      </c>
    </row>
    <row r="8455" customFormat="false" ht="15" hidden="false" customHeight="false" outlineLevel="0" collapsed="false">
      <c r="A8455" s="2" t="s">
        <v>13621</v>
      </c>
      <c r="B8455" s="2" t="s">
        <v>3662</v>
      </c>
      <c r="C8455" s="2" t="s">
        <v>5166</v>
      </c>
      <c r="D8455" s="13" t="n">
        <v>45725</v>
      </c>
      <c r="E8455" s="2" t="s">
        <v>145</v>
      </c>
      <c r="F8455" s="2" t="s">
        <v>98</v>
      </c>
      <c r="G8455" s="2" t="s">
        <v>133</v>
      </c>
    </row>
    <row r="8456" customFormat="false" ht="15" hidden="false" customHeight="false" outlineLevel="0" collapsed="false">
      <c r="A8456" s="2" t="s">
        <v>13622</v>
      </c>
      <c r="B8456" s="2" t="s">
        <v>2969</v>
      </c>
      <c r="C8456" s="2" t="s">
        <v>5168</v>
      </c>
      <c r="D8456" s="13" t="n">
        <v>45754</v>
      </c>
      <c r="E8456" s="2" t="s">
        <v>119</v>
      </c>
      <c r="F8456" s="2" t="s">
        <v>98</v>
      </c>
      <c r="G8456" s="2" t="s">
        <v>120</v>
      </c>
    </row>
    <row r="8457" customFormat="false" ht="15" hidden="false" customHeight="false" outlineLevel="0" collapsed="false">
      <c r="A8457" s="2" t="s">
        <v>13623</v>
      </c>
      <c r="B8457" s="2" t="s">
        <v>4412</v>
      </c>
      <c r="C8457" s="2" t="s">
        <v>5168</v>
      </c>
      <c r="D8457" s="13" t="n">
        <v>46106</v>
      </c>
      <c r="E8457" s="2" t="s">
        <v>141</v>
      </c>
      <c r="F8457" s="2" t="s">
        <v>98</v>
      </c>
      <c r="G8457" s="2" t="s">
        <v>124</v>
      </c>
    </row>
    <row r="8458" customFormat="false" ht="15" hidden="false" customHeight="false" outlineLevel="0" collapsed="false">
      <c r="A8458" s="2" t="s">
        <v>13624</v>
      </c>
      <c r="B8458" s="2" t="s">
        <v>5086</v>
      </c>
      <c r="C8458" s="2" t="s">
        <v>5190</v>
      </c>
      <c r="D8458" s="13" t="n">
        <v>45459</v>
      </c>
      <c r="E8458" s="2" t="s">
        <v>98</v>
      </c>
      <c r="F8458" s="2" t="s">
        <v>98</v>
      </c>
      <c r="G8458" s="2" t="s">
        <v>142</v>
      </c>
    </row>
    <row r="8459" customFormat="false" ht="15" hidden="false" customHeight="false" outlineLevel="0" collapsed="false">
      <c r="A8459" s="2" t="s">
        <v>13625</v>
      </c>
      <c r="B8459" s="2" t="s">
        <v>4015</v>
      </c>
      <c r="C8459" s="2" t="s">
        <v>5168</v>
      </c>
      <c r="D8459" s="13" t="n">
        <v>45817</v>
      </c>
      <c r="E8459" s="2" t="s">
        <v>108</v>
      </c>
      <c r="F8459" s="2" t="s">
        <v>98</v>
      </c>
      <c r="G8459" s="2" t="s">
        <v>115</v>
      </c>
    </row>
    <row r="8460" customFormat="false" ht="15" hidden="false" customHeight="false" outlineLevel="0" collapsed="false">
      <c r="A8460" s="2" t="s">
        <v>13626</v>
      </c>
      <c r="B8460" s="2" t="s">
        <v>5112</v>
      </c>
      <c r="C8460" s="2" t="s">
        <v>5190</v>
      </c>
      <c r="D8460" s="13" t="n">
        <v>45527</v>
      </c>
      <c r="E8460" s="2" t="s">
        <v>98</v>
      </c>
      <c r="F8460" s="2" t="s">
        <v>98</v>
      </c>
      <c r="G8460" s="2" t="s">
        <v>111</v>
      </c>
    </row>
    <row r="8461" customFormat="false" ht="15" hidden="false" customHeight="false" outlineLevel="0" collapsed="false">
      <c r="A8461" s="2" t="s">
        <v>13627</v>
      </c>
      <c r="B8461" s="2" t="s">
        <v>2107</v>
      </c>
      <c r="C8461" s="2" t="s">
        <v>5168</v>
      </c>
      <c r="D8461" s="13" t="n">
        <v>45891</v>
      </c>
      <c r="E8461" s="2" t="s">
        <v>108</v>
      </c>
      <c r="F8461" s="2" t="s">
        <v>98</v>
      </c>
      <c r="G8461" s="2" t="s">
        <v>124</v>
      </c>
    </row>
    <row r="8462" customFormat="false" ht="15" hidden="false" customHeight="false" outlineLevel="0" collapsed="false">
      <c r="A8462" s="2" t="s">
        <v>13628</v>
      </c>
      <c r="B8462" s="2" t="s">
        <v>404</v>
      </c>
      <c r="C8462" s="2" t="s">
        <v>5166</v>
      </c>
      <c r="D8462" s="13" t="n">
        <v>45722</v>
      </c>
      <c r="E8462" s="2" t="s">
        <v>165</v>
      </c>
      <c r="F8462" s="2" t="s">
        <v>128</v>
      </c>
      <c r="G8462" s="2" t="s">
        <v>109</v>
      </c>
    </row>
    <row r="8463" customFormat="false" ht="15" hidden="false" customHeight="false" outlineLevel="0" collapsed="false">
      <c r="A8463" s="2" t="s">
        <v>13629</v>
      </c>
      <c r="B8463" s="2" t="s">
        <v>3099</v>
      </c>
      <c r="C8463" s="2" t="s">
        <v>5168</v>
      </c>
      <c r="D8463" s="13" t="n">
        <v>45395</v>
      </c>
      <c r="E8463" s="2" t="s">
        <v>104</v>
      </c>
      <c r="F8463" s="2" t="s">
        <v>98</v>
      </c>
      <c r="G8463" s="2" t="s">
        <v>142</v>
      </c>
    </row>
    <row r="8464" customFormat="false" ht="15" hidden="false" customHeight="false" outlineLevel="0" collapsed="false">
      <c r="A8464" s="2" t="s">
        <v>13630</v>
      </c>
      <c r="B8464" s="2" t="s">
        <v>3791</v>
      </c>
      <c r="C8464" s="2" t="s">
        <v>5164</v>
      </c>
      <c r="D8464" s="13" t="n">
        <v>45888</v>
      </c>
      <c r="E8464" s="2" t="s">
        <v>98</v>
      </c>
      <c r="F8464" s="2" t="s">
        <v>139</v>
      </c>
      <c r="G8464" s="2" t="s">
        <v>115</v>
      </c>
    </row>
    <row r="8465" customFormat="false" ht="15" hidden="false" customHeight="false" outlineLevel="0" collapsed="false">
      <c r="A8465" s="2" t="s">
        <v>13631</v>
      </c>
      <c r="B8465" s="2" t="s">
        <v>4610</v>
      </c>
      <c r="C8465" s="2" t="s">
        <v>5168</v>
      </c>
      <c r="D8465" s="13" t="n">
        <v>45788</v>
      </c>
      <c r="E8465" s="2" t="s">
        <v>165</v>
      </c>
      <c r="F8465" s="2" t="s">
        <v>98</v>
      </c>
      <c r="G8465" s="2" t="s">
        <v>133</v>
      </c>
    </row>
    <row r="8466" customFormat="false" ht="15" hidden="false" customHeight="false" outlineLevel="0" collapsed="false">
      <c r="A8466" s="2" t="s">
        <v>13632</v>
      </c>
      <c r="B8466" s="2" t="s">
        <v>1562</v>
      </c>
      <c r="C8466" s="2" t="s">
        <v>5164</v>
      </c>
      <c r="D8466" s="13" t="n">
        <v>46208</v>
      </c>
      <c r="E8466" s="2" t="s">
        <v>98</v>
      </c>
      <c r="F8466" s="2" t="s">
        <v>104</v>
      </c>
      <c r="G8466" s="2" t="s">
        <v>130</v>
      </c>
    </row>
    <row r="8467" customFormat="false" ht="15" hidden="false" customHeight="false" outlineLevel="0" collapsed="false">
      <c r="A8467" s="2" t="s">
        <v>13633</v>
      </c>
      <c r="B8467" s="2" t="s">
        <v>2187</v>
      </c>
      <c r="C8467" s="2" t="s">
        <v>5168</v>
      </c>
      <c r="D8467" s="13" t="n">
        <v>46248</v>
      </c>
      <c r="E8467" s="2" t="s">
        <v>98</v>
      </c>
      <c r="F8467" s="2" t="s">
        <v>98</v>
      </c>
      <c r="G8467" s="2" t="s">
        <v>130</v>
      </c>
    </row>
    <row r="8468" customFormat="false" ht="15" hidden="false" customHeight="false" outlineLevel="0" collapsed="false">
      <c r="A8468" s="2" t="s">
        <v>13634</v>
      </c>
      <c r="B8468" s="2" t="s">
        <v>366</v>
      </c>
      <c r="C8468" s="2" t="s">
        <v>5172</v>
      </c>
      <c r="D8468" s="13" t="n">
        <v>45400</v>
      </c>
      <c r="E8468" s="2" t="s">
        <v>128</v>
      </c>
      <c r="F8468" s="2" t="s">
        <v>98</v>
      </c>
      <c r="G8468" s="2" t="s">
        <v>120</v>
      </c>
    </row>
    <row r="8469" customFormat="false" ht="15" hidden="false" customHeight="false" outlineLevel="0" collapsed="false">
      <c r="A8469" s="2" t="s">
        <v>13635</v>
      </c>
      <c r="B8469" s="2" t="s">
        <v>699</v>
      </c>
      <c r="C8469" s="2" t="s">
        <v>5168</v>
      </c>
      <c r="D8469" s="13" t="n">
        <v>46028</v>
      </c>
      <c r="E8469" s="2" t="s">
        <v>98</v>
      </c>
      <c r="F8469" s="2" t="s">
        <v>98</v>
      </c>
      <c r="G8469" s="2" t="s">
        <v>115</v>
      </c>
    </row>
    <row r="8470" customFormat="false" ht="15" hidden="false" customHeight="false" outlineLevel="0" collapsed="false">
      <c r="A8470" s="2" t="s">
        <v>13636</v>
      </c>
      <c r="B8470" s="2" t="s">
        <v>2589</v>
      </c>
      <c r="C8470" s="2" t="s">
        <v>5166</v>
      </c>
      <c r="D8470" s="13" t="n">
        <v>45434</v>
      </c>
      <c r="E8470" s="2" t="s">
        <v>163</v>
      </c>
      <c r="F8470" s="2" t="s">
        <v>114</v>
      </c>
      <c r="G8470" s="2" t="s">
        <v>136</v>
      </c>
    </row>
    <row r="8471" customFormat="false" ht="15" hidden="false" customHeight="false" outlineLevel="0" collapsed="false">
      <c r="A8471" s="2" t="s">
        <v>13637</v>
      </c>
      <c r="B8471" s="2" t="s">
        <v>4562</v>
      </c>
      <c r="C8471" s="2" t="s">
        <v>5164</v>
      </c>
      <c r="D8471" s="13" t="n">
        <v>45616</v>
      </c>
      <c r="E8471" s="2" t="s">
        <v>98</v>
      </c>
      <c r="F8471" s="2" t="s">
        <v>119</v>
      </c>
      <c r="G8471" s="2" t="s">
        <v>142</v>
      </c>
    </row>
    <row r="8472" customFormat="false" ht="15" hidden="false" customHeight="false" outlineLevel="0" collapsed="false">
      <c r="A8472" s="2" t="s">
        <v>13638</v>
      </c>
      <c r="B8472" s="2" t="s">
        <v>1694</v>
      </c>
      <c r="C8472" s="2" t="s">
        <v>5168</v>
      </c>
      <c r="D8472" s="13" t="n">
        <v>46050</v>
      </c>
      <c r="E8472" s="2" t="s">
        <v>114</v>
      </c>
      <c r="F8472" s="2" t="s">
        <v>98</v>
      </c>
      <c r="G8472" s="2" t="s">
        <v>136</v>
      </c>
    </row>
    <row r="8473" customFormat="false" ht="15" hidden="false" customHeight="false" outlineLevel="0" collapsed="false">
      <c r="A8473" s="2" t="s">
        <v>13639</v>
      </c>
      <c r="B8473" s="2" t="s">
        <v>3360</v>
      </c>
      <c r="C8473" s="2" t="s">
        <v>5164</v>
      </c>
      <c r="D8473" s="13" t="n">
        <v>45930</v>
      </c>
      <c r="E8473" s="2" t="s">
        <v>98</v>
      </c>
      <c r="F8473" s="2" t="s">
        <v>163</v>
      </c>
      <c r="G8473" s="2" t="s">
        <v>111</v>
      </c>
    </row>
    <row r="8474" customFormat="false" ht="15" hidden="false" customHeight="false" outlineLevel="0" collapsed="false">
      <c r="A8474" s="2" t="s">
        <v>13640</v>
      </c>
      <c r="B8474" s="2" t="s">
        <v>4867</v>
      </c>
      <c r="C8474" s="2" t="s">
        <v>5166</v>
      </c>
      <c r="D8474" s="13" t="n">
        <v>45672</v>
      </c>
      <c r="E8474" s="2" t="s">
        <v>128</v>
      </c>
      <c r="F8474" s="2" t="s">
        <v>98</v>
      </c>
      <c r="G8474" s="2" t="s">
        <v>99</v>
      </c>
    </row>
    <row r="8475" customFormat="false" ht="15" hidden="false" customHeight="false" outlineLevel="0" collapsed="false">
      <c r="A8475" s="2" t="s">
        <v>13641</v>
      </c>
      <c r="B8475" s="2" t="s">
        <v>1224</v>
      </c>
      <c r="C8475" s="2" t="s">
        <v>5168</v>
      </c>
      <c r="D8475" s="13" t="n">
        <v>45868</v>
      </c>
      <c r="E8475" s="2" t="s">
        <v>98</v>
      </c>
      <c r="F8475" s="2" t="s">
        <v>98</v>
      </c>
      <c r="G8475" s="2" t="s">
        <v>109</v>
      </c>
    </row>
    <row r="8476" customFormat="false" ht="15" hidden="false" customHeight="false" outlineLevel="0" collapsed="false">
      <c r="A8476" s="2" t="s">
        <v>13642</v>
      </c>
      <c r="B8476" s="2" t="s">
        <v>1342</v>
      </c>
      <c r="C8476" s="2" t="s">
        <v>5172</v>
      </c>
      <c r="D8476" s="13" t="n">
        <v>45490</v>
      </c>
      <c r="E8476" s="2" t="s">
        <v>119</v>
      </c>
      <c r="F8476" s="2" t="s">
        <v>98</v>
      </c>
      <c r="G8476" s="2" t="s">
        <v>124</v>
      </c>
    </row>
    <row r="8477" customFormat="false" ht="15" hidden="false" customHeight="false" outlineLevel="0" collapsed="false">
      <c r="A8477" s="2" t="s">
        <v>13643</v>
      </c>
      <c r="B8477" s="2" t="s">
        <v>4537</v>
      </c>
      <c r="C8477" s="2" t="s">
        <v>5168</v>
      </c>
      <c r="D8477" s="13" t="n">
        <v>45567</v>
      </c>
      <c r="E8477" s="2" t="s">
        <v>98</v>
      </c>
      <c r="F8477" s="2" t="s">
        <v>98</v>
      </c>
      <c r="G8477" s="2" t="s">
        <v>115</v>
      </c>
    </row>
    <row r="8478" customFormat="false" ht="15" hidden="false" customHeight="false" outlineLevel="0" collapsed="false">
      <c r="A8478" s="2" t="s">
        <v>13644</v>
      </c>
      <c r="B8478" s="2" t="s">
        <v>1763</v>
      </c>
      <c r="C8478" s="2" t="s">
        <v>5190</v>
      </c>
      <c r="D8478" s="13" t="n">
        <v>45454</v>
      </c>
      <c r="E8478" s="2" t="s">
        <v>98</v>
      </c>
      <c r="F8478" s="2" t="s">
        <v>119</v>
      </c>
      <c r="G8478" s="2" t="s">
        <v>111</v>
      </c>
    </row>
    <row r="8479" customFormat="false" ht="15" hidden="false" customHeight="false" outlineLevel="0" collapsed="false">
      <c r="A8479" s="2" t="s">
        <v>13645</v>
      </c>
      <c r="B8479" s="2" t="s">
        <v>2100</v>
      </c>
      <c r="C8479" s="2" t="s">
        <v>5164</v>
      </c>
      <c r="D8479" s="13" t="n">
        <v>46070</v>
      </c>
      <c r="E8479" s="2" t="s">
        <v>98</v>
      </c>
      <c r="F8479" s="2" t="s">
        <v>114</v>
      </c>
      <c r="G8479" s="2" t="s">
        <v>136</v>
      </c>
    </row>
    <row r="8480" customFormat="false" ht="15" hidden="false" customHeight="false" outlineLevel="0" collapsed="false">
      <c r="A8480" s="2" t="s">
        <v>13646</v>
      </c>
      <c r="B8480" s="2" t="s">
        <v>1753</v>
      </c>
      <c r="C8480" s="2" t="s">
        <v>5172</v>
      </c>
      <c r="D8480" s="13" t="n">
        <v>45674</v>
      </c>
      <c r="E8480" s="2" t="s">
        <v>98</v>
      </c>
      <c r="F8480" s="2" t="s">
        <v>98</v>
      </c>
      <c r="G8480" s="2" t="s">
        <v>99</v>
      </c>
    </row>
    <row r="8481" customFormat="false" ht="15" hidden="false" customHeight="false" outlineLevel="0" collapsed="false">
      <c r="A8481" s="2" t="s">
        <v>13647</v>
      </c>
      <c r="B8481" s="2" t="s">
        <v>5112</v>
      </c>
      <c r="C8481" s="2" t="s">
        <v>5190</v>
      </c>
      <c r="D8481" s="13" t="n">
        <v>45757</v>
      </c>
      <c r="E8481" s="2" t="s">
        <v>98</v>
      </c>
      <c r="F8481" s="2" t="s">
        <v>98</v>
      </c>
      <c r="G8481" s="2" t="s">
        <v>99</v>
      </c>
    </row>
    <row r="8482" customFormat="false" ht="15" hidden="false" customHeight="false" outlineLevel="0" collapsed="false">
      <c r="A8482" s="2" t="s">
        <v>13648</v>
      </c>
      <c r="B8482" s="2" t="s">
        <v>4780</v>
      </c>
      <c r="C8482" s="2" t="s">
        <v>5166</v>
      </c>
      <c r="D8482" s="13" t="n">
        <v>45877</v>
      </c>
      <c r="E8482" s="2" t="s">
        <v>145</v>
      </c>
      <c r="F8482" s="2" t="s">
        <v>98</v>
      </c>
      <c r="G8482" s="2" t="s">
        <v>124</v>
      </c>
    </row>
    <row r="8483" customFormat="false" ht="15" hidden="false" customHeight="false" outlineLevel="0" collapsed="false">
      <c r="A8483" s="2" t="s">
        <v>13649</v>
      </c>
      <c r="B8483" s="2" t="s">
        <v>4981</v>
      </c>
      <c r="C8483" s="2" t="s">
        <v>5168</v>
      </c>
      <c r="D8483" s="13" t="n">
        <v>45849</v>
      </c>
      <c r="E8483" s="2" t="s">
        <v>98</v>
      </c>
      <c r="F8483" s="2" t="s">
        <v>98</v>
      </c>
      <c r="G8483" s="2" t="s">
        <v>111</v>
      </c>
    </row>
    <row r="8484" customFormat="false" ht="15" hidden="false" customHeight="false" outlineLevel="0" collapsed="false">
      <c r="A8484" s="2" t="s">
        <v>13650</v>
      </c>
      <c r="B8484" s="2" t="s">
        <v>4767</v>
      </c>
      <c r="C8484" s="2" t="s">
        <v>5168</v>
      </c>
      <c r="D8484" s="13" t="n">
        <v>45576</v>
      </c>
      <c r="E8484" s="2" t="s">
        <v>119</v>
      </c>
      <c r="F8484" s="2" t="s">
        <v>98</v>
      </c>
      <c r="G8484" s="2" t="s">
        <v>136</v>
      </c>
    </row>
    <row r="8485" customFormat="false" ht="15" hidden="false" customHeight="false" outlineLevel="0" collapsed="false">
      <c r="A8485" s="2" t="s">
        <v>13651</v>
      </c>
      <c r="B8485" s="2" t="s">
        <v>3196</v>
      </c>
      <c r="C8485" s="2" t="s">
        <v>5190</v>
      </c>
      <c r="D8485" s="13" t="n">
        <v>45728</v>
      </c>
      <c r="E8485" s="2" t="s">
        <v>98</v>
      </c>
      <c r="F8485" s="2" t="s">
        <v>119</v>
      </c>
      <c r="G8485" s="2" t="s">
        <v>142</v>
      </c>
    </row>
    <row r="8486" customFormat="false" ht="15" hidden="false" customHeight="false" outlineLevel="0" collapsed="false">
      <c r="A8486" s="2" t="s">
        <v>13652</v>
      </c>
      <c r="B8486" s="2" t="s">
        <v>2989</v>
      </c>
      <c r="C8486" s="2" t="s">
        <v>5168</v>
      </c>
      <c r="D8486" s="13" t="n">
        <v>45463</v>
      </c>
      <c r="E8486" s="2" t="s">
        <v>114</v>
      </c>
      <c r="F8486" s="2" t="s">
        <v>98</v>
      </c>
      <c r="G8486" s="2" t="s">
        <v>133</v>
      </c>
    </row>
    <row r="8487" customFormat="false" ht="15" hidden="false" customHeight="false" outlineLevel="0" collapsed="false">
      <c r="A8487" s="2" t="s">
        <v>13653</v>
      </c>
      <c r="B8487" s="2" t="s">
        <v>5062</v>
      </c>
      <c r="C8487" s="2" t="s">
        <v>5172</v>
      </c>
      <c r="D8487" s="13" t="n">
        <v>45666</v>
      </c>
      <c r="E8487" s="2" t="s">
        <v>98</v>
      </c>
      <c r="F8487" s="2" t="s">
        <v>98</v>
      </c>
      <c r="G8487" s="2" t="s">
        <v>109</v>
      </c>
    </row>
    <row r="8488" customFormat="false" ht="15" hidden="false" customHeight="false" outlineLevel="0" collapsed="false">
      <c r="A8488" s="2" t="s">
        <v>13654</v>
      </c>
      <c r="B8488" s="2" t="s">
        <v>1044</v>
      </c>
      <c r="C8488" s="2" t="s">
        <v>5168</v>
      </c>
      <c r="D8488" s="13" t="n">
        <v>45874</v>
      </c>
      <c r="E8488" s="2" t="s">
        <v>98</v>
      </c>
      <c r="F8488" s="2" t="s">
        <v>98</v>
      </c>
      <c r="G8488" s="2" t="s">
        <v>111</v>
      </c>
    </row>
    <row r="8489" customFormat="false" ht="15" hidden="false" customHeight="false" outlineLevel="0" collapsed="false">
      <c r="A8489" s="2" t="s">
        <v>13655</v>
      </c>
      <c r="B8489" s="2" t="s">
        <v>823</v>
      </c>
      <c r="C8489" s="2" t="s">
        <v>5190</v>
      </c>
      <c r="D8489" s="13" t="n">
        <v>45751</v>
      </c>
      <c r="E8489" s="2" t="s">
        <v>98</v>
      </c>
      <c r="F8489" s="2" t="s">
        <v>119</v>
      </c>
      <c r="G8489" s="2" t="s">
        <v>133</v>
      </c>
    </row>
    <row r="8490" customFormat="false" ht="15" hidden="false" customHeight="false" outlineLevel="0" collapsed="false">
      <c r="A8490" s="2" t="s">
        <v>13656</v>
      </c>
      <c r="B8490" s="2" t="s">
        <v>2440</v>
      </c>
      <c r="C8490" s="2" t="s">
        <v>5164</v>
      </c>
      <c r="D8490" s="13" t="n">
        <v>45806</v>
      </c>
      <c r="E8490" s="2" t="s">
        <v>98</v>
      </c>
      <c r="F8490" s="2" t="s">
        <v>139</v>
      </c>
      <c r="G8490" s="2" t="s">
        <v>115</v>
      </c>
    </row>
    <row r="8491" customFormat="false" ht="15" hidden="false" customHeight="false" outlineLevel="0" collapsed="false">
      <c r="A8491" s="2" t="s">
        <v>13657</v>
      </c>
      <c r="B8491" s="2" t="s">
        <v>4690</v>
      </c>
      <c r="C8491" s="2" t="s">
        <v>5172</v>
      </c>
      <c r="D8491" s="13" t="n">
        <v>46026</v>
      </c>
      <c r="E8491" s="2" t="s">
        <v>98</v>
      </c>
      <c r="F8491" s="2" t="s">
        <v>98</v>
      </c>
      <c r="G8491" s="2" t="s">
        <v>142</v>
      </c>
    </row>
    <row r="8492" customFormat="false" ht="15" hidden="false" customHeight="false" outlineLevel="0" collapsed="false">
      <c r="A8492" s="2" t="s">
        <v>13658</v>
      </c>
      <c r="B8492" s="2" t="s">
        <v>1635</v>
      </c>
      <c r="C8492" s="2" t="s">
        <v>5164</v>
      </c>
      <c r="D8492" s="13" t="n">
        <v>45443</v>
      </c>
      <c r="E8492" s="2" t="s">
        <v>98</v>
      </c>
      <c r="F8492" s="2" t="s">
        <v>141</v>
      </c>
      <c r="G8492" s="2" t="s">
        <v>111</v>
      </c>
    </row>
    <row r="8493" customFormat="false" ht="15" hidden="false" customHeight="false" outlineLevel="0" collapsed="false">
      <c r="A8493" s="2" t="s">
        <v>13659</v>
      </c>
      <c r="B8493" s="2" t="s">
        <v>3065</v>
      </c>
      <c r="C8493" s="2" t="s">
        <v>5164</v>
      </c>
      <c r="D8493" s="13" t="n">
        <v>45790</v>
      </c>
      <c r="E8493" s="2" t="s">
        <v>98</v>
      </c>
      <c r="F8493" s="2" t="s">
        <v>119</v>
      </c>
      <c r="G8493" s="2" t="s">
        <v>115</v>
      </c>
    </row>
    <row r="8494" customFormat="false" ht="15" hidden="false" customHeight="false" outlineLevel="0" collapsed="false">
      <c r="A8494" s="2" t="s">
        <v>13660</v>
      </c>
      <c r="B8494" s="2" t="s">
        <v>1588</v>
      </c>
      <c r="C8494" s="2" t="s">
        <v>5164</v>
      </c>
      <c r="D8494" s="13" t="n">
        <v>45694</v>
      </c>
      <c r="E8494" s="2" t="s">
        <v>98</v>
      </c>
      <c r="F8494" s="2" t="s">
        <v>119</v>
      </c>
      <c r="G8494" s="2" t="s">
        <v>109</v>
      </c>
    </row>
    <row r="8495" customFormat="false" ht="15" hidden="false" customHeight="false" outlineLevel="0" collapsed="false">
      <c r="A8495" s="2" t="s">
        <v>13661</v>
      </c>
      <c r="B8495" s="2" t="s">
        <v>1107</v>
      </c>
      <c r="C8495" s="2" t="s">
        <v>5166</v>
      </c>
      <c r="D8495" s="13" t="n">
        <v>45926</v>
      </c>
      <c r="E8495" s="2" t="s">
        <v>141</v>
      </c>
      <c r="F8495" s="2" t="s">
        <v>139</v>
      </c>
      <c r="G8495" s="2" t="s">
        <v>124</v>
      </c>
    </row>
    <row r="8496" customFormat="false" ht="15" hidden="false" customHeight="false" outlineLevel="0" collapsed="false">
      <c r="A8496" s="2" t="s">
        <v>13662</v>
      </c>
      <c r="B8496" s="2" t="s">
        <v>1040</v>
      </c>
      <c r="C8496" s="2" t="s">
        <v>5164</v>
      </c>
      <c r="D8496" s="13" t="n">
        <v>45514</v>
      </c>
      <c r="E8496" s="2" t="s">
        <v>98</v>
      </c>
      <c r="F8496" s="2" t="s">
        <v>119</v>
      </c>
      <c r="G8496" s="2" t="s">
        <v>124</v>
      </c>
    </row>
    <row r="8497" customFormat="false" ht="15" hidden="false" customHeight="false" outlineLevel="0" collapsed="false">
      <c r="A8497" s="2" t="s">
        <v>13663</v>
      </c>
      <c r="B8497" s="2" t="s">
        <v>3102</v>
      </c>
      <c r="C8497" s="2" t="s">
        <v>5168</v>
      </c>
      <c r="D8497" s="13" t="n">
        <v>45515</v>
      </c>
      <c r="E8497" s="2" t="s">
        <v>114</v>
      </c>
      <c r="F8497" s="2" t="s">
        <v>98</v>
      </c>
      <c r="G8497" s="2" t="s">
        <v>109</v>
      </c>
    </row>
    <row r="8498" customFormat="false" ht="15" hidden="false" customHeight="false" outlineLevel="0" collapsed="false">
      <c r="A8498" s="2" t="s">
        <v>13664</v>
      </c>
      <c r="B8498" s="2" t="s">
        <v>630</v>
      </c>
      <c r="C8498" s="2" t="s">
        <v>5168</v>
      </c>
      <c r="D8498" s="13" t="n">
        <v>45939</v>
      </c>
      <c r="E8498" s="2" t="s">
        <v>165</v>
      </c>
      <c r="F8498" s="2" t="s">
        <v>98</v>
      </c>
      <c r="G8498" s="2" t="s">
        <v>130</v>
      </c>
    </row>
    <row r="8499" customFormat="false" ht="15" hidden="false" customHeight="false" outlineLevel="0" collapsed="false">
      <c r="A8499" s="2" t="s">
        <v>13665</v>
      </c>
      <c r="B8499" s="2" t="s">
        <v>775</v>
      </c>
      <c r="C8499" s="2" t="s">
        <v>5168</v>
      </c>
      <c r="D8499" s="13" t="n">
        <v>45561</v>
      </c>
      <c r="E8499" s="2" t="s">
        <v>98</v>
      </c>
      <c r="F8499" s="2" t="s">
        <v>98</v>
      </c>
      <c r="G8499" s="2" t="s">
        <v>109</v>
      </c>
    </row>
    <row r="8500" customFormat="false" ht="15" hidden="false" customHeight="false" outlineLevel="0" collapsed="false">
      <c r="A8500" s="2" t="s">
        <v>13666</v>
      </c>
      <c r="B8500" s="2" t="s">
        <v>3692</v>
      </c>
      <c r="C8500" s="2" t="s">
        <v>5190</v>
      </c>
      <c r="D8500" s="13" t="n">
        <v>45765</v>
      </c>
      <c r="E8500" s="2" t="s">
        <v>98</v>
      </c>
      <c r="F8500" s="2" t="s">
        <v>114</v>
      </c>
      <c r="G8500" s="2" t="s">
        <v>136</v>
      </c>
    </row>
    <row r="8501" customFormat="false" ht="15" hidden="false" customHeight="false" outlineLevel="0" collapsed="false">
      <c r="A8501" s="2" t="s">
        <v>13667</v>
      </c>
      <c r="B8501" s="2" t="s">
        <v>985</v>
      </c>
      <c r="C8501" s="2" t="s">
        <v>5190</v>
      </c>
      <c r="D8501" s="13" t="n">
        <v>45711</v>
      </c>
      <c r="E8501" s="2" t="s">
        <v>98</v>
      </c>
      <c r="F8501" s="2" t="s">
        <v>119</v>
      </c>
      <c r="G8501" s="2" t="s">
        <v>120</v>
      </c>
    </row>
    <row r="8502" customFormat="false" ht="15" hidden="false" customHeight="false" outlineLevel="0" collapsed="false">
      <c r="A8502" s="2" t="s">
        <v>13668</v>
      </c>
      <c r="B8502" s="2" t="s">
        <v>2328</v>
      </c>
      <c r="C8502" s="2" t="s">
        <v>5164</v>
      </c>
      <c r="D8502" s="13" t="n">
        <v>45623</v>
      </c>
      <c r="E8502" s="2" t="s">
        <v>98</v>
      </c>
      <c r="F8502" s="2" t="s">
        <v>141</v>
      </c>
      <c r="G8502" s="2" t="s">
        <v>111</v>
      </c>
    </row>
    <row r="8503" customFormat="false" ht="15" hidden="false" customHeight="false" outlineLevel="0" collapsed="false">
      <c r="A8503" s="2" t="s">
        <v>13669</v>
      </c>
      <c r="B8503" s="2" t="s">
        <v>979</v>
      </c>
      <c r="C8503" s="2" t="s">
        <v>5164</v>
      </c>
      <c r="D8503" s="13" t="n">
        <v>45690</v>
      </c>
      <c r="E8503" s="2" t="s">
        <v>98</v>
      </c>
      <c r="F8503" s="2" t="s">
        <v>145</v>
      </c>
      <c r="G8503" s="2" t="s">
        <v>130</v>
      </c>
    </row>
    <row r="8504" customFormat="false" ht="15" hidden="false" customHeight="false" outlineLevel="0" collapsed="false">
      <c r="A8504" s="2" t="s">
        <v>13670</v>
      </c>
      <c r="B8504" s="2" t="s">
        <v>1404</v>
      </c>
      <c r="C8504" s="2" t="s">
        <v>5172</v>
      </c>
      <c r="D8504" s="13" t="n">
        <v>45931</v>
      </c>
      <c r="E8504" s="2" t="s">
        <v>98</v>
      </c>
      <c r="F8504" s="2" t="s">
        <v>98</v>
      </c>
      <c r="G8504" s="2" t="s">
        <v>109</v>
      </c>
    </row>
    <row r="8505" customFormat="false" ht="15" hidden="false" customHeight="false" outlineLevel="0" collapsed="false">
      <c r="A8505" s="2" t="s">
        <v>13671</v>
      </c>
      <c r="B8505" s="2" t="s">
        <v>3497</v>
      </c>
      <c r="C8505" s="2" t="s">
        <v>5190</v>
      </c>
      <c r="D8505" s="13" t="n">
        <v>45616</v>
      </c>
      <c r="E8505" s="2" t="s">
        <v>98</v>
      </c>
      <c r="F8505" s="2" t="s">
        <v>139</v>
      </c>
      <c r="G8505" s="2" t="s">
        <v>130</v>
      </c>
    </row>
    <row r="8506" customFormat="false" ht="15" hidden="false" customHeight="false" outlineLevel="0" collapsed="false">
      <c r="A8506" s="2" t="s">
        <v>13672</v>
      </c>
      <c r="B8506" s="2" t="s">
        <v>882</v>
      </c>
      <c r="C8506" s="2" t="s">
        <v>5168</v>
      </c>
      <c r="D8506" s="13" t="n">
        <v>45975</v>
      </c>
      <c r="E8506" s="2" t="s">
        <v>98</v>
      </c>
      <c r="F8506" s="2" t="s">
        <v>98</v>
      </c>
      <c r="G8506" s="2" t="s">
        <v>142</v>
      </c>
    </row>
    <row r="8507" customFormat="false" ht="15" hidden="false" customHeight="false" outlineLevel="0" collapsed="false">
      <c r="A8507" s="2" t="s">
        <v>13673</v>
      </c>
      <c r="B8507" s="2" t="s">
        <v>1087</v>
      </c>
      <c r="C8507" s="2" t="s">
        <v>5172</v>
      </c>
      <c r="D8507" s="13" t="n">
        <v>45798</v>
      </c>
      <c r="E8507" s="2" t="s">
        <v>139</v>
      </c>
      <c r="F8507" s="2" t="s">
        <v>98</v>
      </c>
      <c r="G8507" s="2" t="s">
        <v>124</v>
      </c>
    </row>
    <row r="8508" customFormat="false" ht="15" hidden="false" customHeight="false" outlineLevel="0" collapsed="false">
      <c r="A8508" s="2" t="s">
        <v>13674</v>
      </c>
      <c r="B8508" s="2" t="s">
        <v>5071</v>
      </c>
      <c r="C8508" s="2" t="s">
        <v>5190</v>
      </c>
      <c r="D8508" s="13" t="n">
        <v>45587</v>
      </c>
      <c r="E8508" s="2" t="s">
        <v>98</v>
      </c>
      <c r="F8508" s="2" t="s">
        <v>98</v>
      </c>
      <c r="G8508" s="2" t="s">
        <v>111</v>
      </c>
    </row>
    <row r="8509" customFormat="false" ht="15" hidden="false" customHeight="false" outlineLevel="0" collapsed="false">
      <c r="A8509" s="2" t="s">
        <v>13675</v>
      </c>
      <c r="B8509" s="2" t="s">
        <v>3015</v>
      </c>
      <c r="C8509" s="2" t="s">
        <v>5168</v>
      </c>
      <c r="D8509" s="13" t="n">
        <v>46024</v>
      </c>
      <c r="E8509" s="2" t="s">
        <v>128</v>
      </c>
      <c r="F8509" s="2" t="s">
        <v>98</v>
      </c>
      <c r="G8509" s="2" t="s">
        <v>111</v>
      </c>
    </row>
    <row r="8510" customFormat="false" ht="15" hidden="false" customHeight="false" outlineLevel="0" collapsed="false">
      <c r="A8510" s="2" t="s">
        <v>13676</v>
      </c>
      <c r="B8510" s="2" t="s">
        <v>5124</v>
      </c>
      <c r="C8510" s="2" t="s">
        <v>5172</v>
      </c>
      <c r="D8510" s="13" t="n">
        <v>45568</v>
      </c>
      <c r="E8510" s="2" t="s">
        <v>98</v>
      </c>
      <c r="F8510" s="2" t="s">
        <v>98</v>
      </c>
      <c r="G8510" s="2" t="s">
        <v>124</v>
      </c>
    </row>
    <row r="8511" customFormat="false" ht="15" hidden="false" customHeight="false" outlineLevel="0" collapsed="false">
      <c r="A8511" s="2" t="s">
        <v>13677</v>
      </c>
      <c r="B8511" s="2" t="s">
        <v>1706</v>
      </c>
      <c r="C8511" s="2" t="s">
        <v>5168</v>
      </c>
      <c r="D8511" s="13" t="n">
        <v>45629</v>
      </c>
      <c r="E8511" s="2" t="s">
        <v>165</v>
      </c>
      <c r="F8511" s="2" t="s">
        <v>98</v>
      </c>
      <c r="G8511" s="2" t="s">
        <v>99</v>
      </c>
    </row>
    <row r="8512" customFormat="false" ht="15" hidden="false" customHeight="false" outlineLevel="0" collapsed="false">
      <c r="A8512" s="2" t="s">
        <v>13678</v>
      </c>
      <c r="B8512" s="2" t="s">
        <v>3834</v>
      </c>
      <c r="C8512" s="2" t="s">
        <v>5168</v>
      </c>
      <c r="D8512" s="13" t="n">
        <v>45610</v>
      </c>
      <c r="E8512" s="2" t="s">
        <v>114</v>
      </c>
      <c r="F8512" s="2" t="s">
        <v>98</v>
      </c>
      <c r="G8512" s="2" t="s">
        <v>115</v>
      </c>
    </row>
    <row r="8513" customFormat="false" ht="15" hidden="false" customHeight="false" outlineLevel="0" collapsed="false">
      <c r="A8513" s="2" t="s">
        <v>13679</v>
      </c>
      <c r="B8513" s="2" t="s">
        <v>3333</v>
      </c>
      <c r="C8513" s="2" t="s">
        <v>5166</v>
      </c>
      <c r="D8513" s="13" t="n">
        <v>46222</v>
      </c>
      <c r="E8513" s="2" t="s">
        <v>98</v>
      </c>
      <c r="F8513" s="2" t="s">
        <v>119</v>
      </c>
      <c r="G8513" s="2" t="s">
        <v>130</v>
      </c>
    </row>
    <row r="8514" customFormat="false" ht="15" hidden="false" customHeight="false" outlineLevel="0" collapsed="false">
      <c r="A8514" s="2" t="s">
        <v>13680</v>
      </c>
      <c r="B8514" s="2" t="s">
        <v>4412</v>
      </c>
      <c r="C8514" s="2" t="s">
        <v>5190</v>
      </c>
      <c r="D8514" s="13" t="n">
        <v>45907</v>
      </c>
      <c r="E8514" s="2" t="s">
        <v>98</v>
      </c>
      <c r="F8514" s="2" t="s">
        <v>141</v>
      </c>
      <c r="G8514" s="2" t="s">
        <v>109</v>
      </c>
    </row>
    <row r="8515" customFormat="false" ht="15" hidden="false" customHeight="false" outlineLevel="0" collapsed="false">
      <c r="A8515" s="2" t="s">
        <v>13681</v>
      </c>
      <c r="B8515" s="2" t="s">
        <v>4975</v>
      </c>
      <c r="C8515" s="2" t="s">
        <v>5168</v>
      </c>
      <c r="D8515" s="13" t="n">
        <v>45741</v>
      </c>
      <c r="E8515" s="2" t="s">
        <v>98</v>
      </c>
      <c r="F8515" s="2" t="s">
        <v>98</v>
      </c>
      <c r="G8515" s="2" t="s">
        <v>124</v>
      </c>
    </row>
    <row r="8516" customFormat="false" ht="15" hidden="false" customHeight="false" outlineLevel="0" collapsed="false">
      <c r="A8516" s="2" t="s">
        <v>13682</v>
      </c>
      <c r="B8516" s="2" t="s">
        <v>4956</v>
      </c>
      <c r="C8516" s="2" t="s">
        <v>5172</v>
      </c>
      <c r="D8516" s="13" t="n">
        <v>45637</v>
      </c>
      <c r="E8516" s="2" t="s">
        <v>98</v>
      </c>
      <c r="F8516" s="2" t="s">
        <v>98</v>
      </c>
      <c r="G8516" s="2" t="s">
        <v>130</v>
      </c>
    </row>
    <row r="8517" customFormat="false" ht="15" hidden="false" customHeight="false" outlineLevel="0" collapsed="false">
      <c r="A8517" s="2" t="s">
        <v>13683</v>
      </c>
      <c r="B8517" s="2" t="s">
        <v>4222</v>
      </c>
      <c r="C8517" s="2" t="s">
        <v>5166</v>
      </c>
      <c r="D8517" s="13" t="n">
        <v>46161</v>
      </c>
      <c r="E8517" s="2" t="s">
        <v>123</v>
      </c>
      <c r="F8517" s="2" t="s">
        <v>139</v>
      </c>
      <c r="G8517" s="2" t="s">
        <v>124</v>
      </c>
    </row>
    <row r="8518" customFormat="false" ht="15" hidden="false" customHeight="false" outlineLevel="0" collapsed="false">
      <c r="A8518" s="2" t="s">
        <v>13684</v>
      </c>
      <c r="B8518" s="2" t="s">
        <v>4049</v>
      </c>
      <c r="C8518" s="2" t="s">
        <v>5190</v>
      </c>
      <c r="D8518" s="13" t="n">
        <v>45451</v>
      </c>
      <c r="E8518" s="2" t="s">
        <v>98</v>
      </c>
      <c r="F8518" s="2" t="s">
        <v>98</v>
      </c>
      <c r="G8518" s="2" t="s">
        <v>115</v>
      </c>
    </row>
    <row r="8519" customFormat="false" ht="15" hidden="false" customHeight="false" outlineLevel="0" collapsed="false">
      <c r="A8519" s="2" t="s">
        <v>13685</v>
      </c>
      <c r="B8519" s="2" t="s">
        <v>3849</v>
      </c>
      <c r="C8519" s="2" t="s">
        <v>5190</v>
      </c>
      <c r="D8519" s="13" t="n">
        <v>45868</v>
      </c>
      <c r="E8519" s="2" t="s">
        <v>98</v>
      </c>
      <c r="F8519" s="2" t="s">
        <v>104</v>
      </c>
      <c r="G8519" s="2" t="s">
        <v>130</v>
      </c>
    </row>
    <row r="8520" customFormat="false" ht="15" hidden="false" customHeight="false" outlineLevel="0" collapsed="false">
      <c r="A8520" s="2" t="s">
        <v>13686</v>
      </c>
      <c r="B8520" s="2" t="s">
        <v>1818</v>
      </c>
      <c r="C8520" s="2" t="s">
        <v>5166</v>
      </c>
      <c r="D8520" s="13" t="n">
        <v>45818</v>
      </c>
      <c r="E8520" s="2" t="s">
        <v>163</v>
      </c>
      <c r="F8520" s="2" t="s">
        <v>114</v>
      </c>
      <c r="G8520" s="2" t="s">
        <v>142</v>
      </c>
    </row>
    <row r="8521" customFormat="false" ht="15" hidden="false" customHeight="false" outlineLevel="0" collapsed="false">
      <c r="A8521" s="2" t="s">
        <v>13687</v>
      </c>
      <c r="B8521" s="2" t="s">
        <v>4941</v>
      </c>
      <c r="C8521" s="2" t="s">
        <v>5190</v>
      </c>
      <c r="D8521" s="13" t="n">
        <v>45789</v>
      </c>
      <c r="E8521" s="2" t="s">
        <v>98</v>
      </c>
      <c r="F8521" s="2" t="s">
        <v>98</v>
      </c>
      <c r="G8521" s="2" t="s">
        <v>99</v>
      </c>
    </row>
    <row r="8522" customFormat="false" ht="15" hidden="false" customHeight="false" outlineLevel="0" collapsed="false">
      <c r="A8522" s="2" t="s">
        <v>13688</v>
      </c>
      <c r="B8522" s="2" t="s">
        <v>4733</v>
      </c>
      <c r="C8522" s="2" t="s">
        <v>5164</v>
      </c>
      <c r="D8522" s="13" t="n">
        <v>45636</v>
      </c>
      <c r="E8522" s="2" t="s">
        <v>98</v>
      </c>
      <c r="F8522" s="2" t="s">
        <v>119</v>
      </c>
      <c r="G8522" s="2" t="s">
        <v>130</v>
      </c>
    </row>
    <row r="8523" customFormat="false" ht="15" hidden="false" customHeight="false" outlineLevel="0" collapsed="false">
      <c r="A8523" s="2" t="s">
        <v>13689</v>
      </c>
      <c r="B8523" s="2" t="s">
        <v>2965</v>
      </c>
      <c r="C8523" s="2" t="s">
        <v>5166</v>
      </c>
      <c r="D8523" s="13" t="n">
        <v>45858</v>
      </c>
      <c r="E8523" s="2" t="s">
        <v>141</v>
      </c>
      <c r="F8523" s="2" t="s">
        <v>104</v>
      </c>
      <c r="G8523" s="2" t="s">
        <v>142</v>
      </c>
    </row>
    <row r="8524" customFormat="false" ht="15" hidden="false" customHeight="false" outlineLevel="0" collapsed="false">
      <c r="A8524" s="2" t="s">
        <v>13690</v>
      </c>
      <c r="B8524" s="2" t="s">
        <v>2824</v>
      </c>
      <c r="C8524" s="2" t="s">
        <v>5166</v>
      </c>
      <c r="D8524" s="13" t="n">
        <v>45920</v>
      </c>
      <c r="E8524" s="2" t="s">
        <v>108</v>
      </c>
      <c r="F8524" s="2" t="s">
        <v>165</v>
      </c>
      <c r="G8524" s="2" t="s">
        <v>99</v>
      </c>
    </row>
    <row r="8525" customFormat="false" ht="15" hidden="false" customHeight="false" outlineLevel="0" collapsed="false">
      <c r="A8525" s="2" t="s">
        <v>13691</v>
      </c>
      <c r="B8525" s="2" t="s">
        <v>1250</v>
      </c>
      <c r="C8525" s="2" t="s">
        <v>5172</v>
      </c>
      <c r="D8525" s="13" t="n">
        <v>45811</v>
      </c>
      <c r="E8525" s="2" t="s">
        <v>98</v>
      </c>
      <c r="F8525" s="2" t="s">
        <v>98</v>
      </c>
      <c r="G8525" s="2" t="s">
        <v>111</v>
      </c>
    </row>
    <row r="8526" customFormat="false" ht="15" hidden="false" customHeight="false" outlineLevel="0" collapsed="false">
      <c r="A8526" s="2" t="s">
        <v>13692</v>
      </c>
      <c r="B8526" s="2" t="s">
        <v>5096</v>
      </c>
      <c r="C8526" s="2" t="s">
        <v>5172</v>
      </c>
      <c r="D8526" s="13" t="n">
        <v>45632</v>
      </c>
      <c r="E8526" s="2" t="s">
        <v>98</v>
      </c>
      <c r="F8526" s="2" t="s">
        <v>98</v>
      </c>
      <c r="G8526" s="2" t="s">
        <v>133</v>
      </c>
    </row>
    <row r="8527" customFormat="false" ht="15" hidden="false" customHeight="false" outlineLevel="0" collapsed="false">
      <c r="A8527" s="2" t="s">
        <v>13693</v>
      </c>
      <c r="B8527" s="2" t="s">
        <v>3449</v>
      </c>
      <c r="C8527" s="2" t="s">
        <v>5166</v>
      </c>
      <c r="D8527" s="13" t="n">
        <v>45760</v>
      </c>
      <c r="E8527" s="2" t="s">
        <v>104</v>
      </c>
      <c r="F8527" s="2" t="s">
        <v>123</v>
      </c>
      <c r="G8527" s="2" t="s">
        <v>142</v>
      </c>
    </row>
    <row r="8528" customFormat="false" ht="15" hidden="false" customHeight="false" outlineLevel="0" collapsed="false">
      <c r="A8528" s="2" t="s">
        <v>13694</v>
      </c>
      <c r="B8528" s="2" t="s">
        <v>1478</v>
      </c>
      <c r="C8528" s="2" t="s">
        <v>5164</v>
      </c>
      <c r="D8528" s="13" t="n">
        <v>46080</v>
      </c>
      <c r="E8528" s="2" t="s">
        <v>98</v>
      </c>
      <c r="F8528" s="2" t="s">
        <v>98</v>
      </c>
      <c r="G8528" s="2" t="s">
        <v>99</v>
      </c>
    </row>
    <row r="8529" customFormat="false" ht="15" hidden="false" customHeight="false" outlineLevel="0" collapsed="false">
      <c r="A8529" s="2" t="s">
        <v>13695</v>
      </c>
      <c r="B8529" s="2" t="s">
        <v>5001</v>
      </c>
      <c r="C8529" s="2" t="s">
        <v>5168</v>
      </c>
      <c r="D8529" s="13" t="n">
        <v>45814</v>
      </c>
      <c r="E8529" s="2" t="s">
        <v>98</v>
      </c>
      <c r="F8529" s="2" t="s">
        <v>98</v>
      </c>
      <c r="G8529" s="2" t="s">
        <v>124</v>
      </c>
    </row>
    <row r="8530" customFormat="false" ht="15" hidden="false" customHeight="false" outlineLevel="0" collapsed="false">
      <c r="A8530" s="2" t="s">
        <v>13696</v>
      </c>
      <c r="B8530" s="2" t="s">
        <v>3731</v>
      </c>
      <c r="C8530" s="2" t="s">
        <v>5166</v>
      </c>
      <c r="D8530" s="13" t="n">
        <v>45949</v>
      </c>
      <c r="E8530" s="2" t="s">
        <v>123</v>
      </c>
      <c r="F8530" s="2" t="s">
        <v>165</v>
      </c>
      <c r="G8530" s="2" t="s">
        <v>124</v>
      </c>
    </row>
    <row r="8531" customFormat="false" ht="15" hidden="false" customHeight="false" outlineLevel="0" collapsed="false">
      <c r="A8531" s="2" t="s">
        <v>13697</v>
      </c>
      <c r="B8531" s="2" t="s">
        <v>3773</v>
      </c>
      <c r="C8531" s="2" t="s">
        <v>5166</v>
      </c>
      <c r="D8531" s="13" t="n">
        <v>45766</v>
      </c>
      <c r="E8531" s="2" t="s">
        <v>119</v>
      </c>
      <c r="F8531" s="2" t="s">
        <v>108</v>
      </c>
      <c r="G8531" s="2" t="s">
        <v>124</v>
      </c>
    </row>
    <row r="8532" customFormat="false" ht="15" hidden="false" customHeight="false" outlineLevel="0" collapsed="false">
      <c r="A8532" s="2" t="s">
        <v>13698</v>
      </c>
      <c r="B8532" s="2" t="s">
        <v>3371</v>
      </c>
      <c r="C8532" s="2" t="s">
        <v>5166</v>
      </c>
      <c r="D8532" s="13" t="n">
        <v>46199</v>
      </c>
      <c r="E8532" s="2" t="s">
        <v>163</v>
      </c>
      <c r="F8532" s="2" t="s">
        <v>114</v>
      </c>
      <c r="G8532" s="2" t="s">
        <v>111</v>
      </c>
    </row>
    <row r="8533" customFormat="false" ht="15" hidden="false" customHeight="false" outlineLevel="0" collapsed="false">
      <c r="A8533" s="2" t="s">
        <v>13699</v>
      </c>
      <c r="B8533" s="2" t="s">
        <v>2358</v>
      </c>
      <c r="C8533" s="2" t="s">
        <v>5168</v>
      </c>
      <c r="D8533" s="13" t="n">
        <v>46130</v>
      </c>
      <c r="E8533" s="2" t="s">
        <v>128</v>
      </c>
      <c r="F8533" s="2" t="s">
        <v>98</v>
      </c>
      <c r="G8533" s="2" t="s">
        <v>99</v>
      </c>
    </row>
    <row r="8534" customFormat="false" ht="15" hidden="false" customHeight="false" outlineLevel="0" collapsed="false">
      <c r="A8534" s="2" t="s">
        <v>13700</v>
      </c>
      <c r="B8534" s="2" t="s">
        <v>465</v>
      </c>
      <c r="C8534" s="2" t="s">
        <v>5168</v>
      </c>
      <c r="D8534" s="13" t="n">
        <v>46246</v>
      </c>
      <c r="E8534" s="2" t="s">
        <v>108</v>
      </c>
      <c r="F8534" s="2" t="s">
        <v>98</v>
      </c>
      <c r="G8534" s="2" t="s">
        <v>130</v>
      </c>
    </row>
    <row r="8535" customFormat="false" ht="15" hidden="false" customHeight="false" outlineLevel="0" collapsed="false">
      <c r="A8535" s="2" t="s">
        <v>13701</v>
      </c>
      <c r="B8535" s="2" t="s">
        <v>2283</v>
      </c>
      <c r="C8535" s="2" t="s">
        <v>5166</v>
      </c>
      <c r="D8535" s="13" t="n">
        <v>45330</v>
      </c>
      <c r="E8535" s="2" t="s">
        <v>104</v>
      </c>
      <c r="F8535" s="2" t="s">
        <v>108</v>
      </c>
      <c r="G8535" s="2" t="s">
        <v>120</v>
      </c>
    </row>
    <row r="8536" customFormat="false" ht="15" hidden="false" customHeight="false" outlineLevel="0" collapsed="false">
      <c r="A8536" s="2" t="s">
        <v>13702</v>
      </c>
      <c r="B8536" s="2" t="s">
        <v>4546</v>
      </c>
      <c r="C8536" s="2" t="s">
        <v>5190</v>
      </c>
      <c r="D8536" s="13" t="n">
        <v>45853</v>
      </c>
      <c r="E8536" s="2" t="s">
        <v>98</v>
      </c>
      <c r="F8536" s="2" t="s">
        <v>119</v>
      </c>
      <c r="G8536" s="2" t="s">
        <v>99</v>
      </c>
    </row>
    <row r="8537" customFormat="false" ht="15" hidden="false" customHeight="false" outlineLevel="0" collapsed="false">
      <c r="A8537" s="2" t="s">
        <v>13703</v>
      </c>
      <c r="B8537" s="2" t="s">
        <v>2683</v>
      </c>
      <c r="C8537" s="2" t="s">
        <v>5168</v>
      </c>
      <c r="D8537" s="13" t="n">
        <v>46068</v>
      </c>
      <c r="E8537" s="2" t="s">
        <v>114</v>
      </c>
      <c r="F8537" s="2" t="s">
        <v>98</v>
      </c>
      <c r="G8537" s="2" t="s">
        <v>111</v>
      </c>
    </row>
    <row r="8538" customFormat="false" ht="15" hidden="false" customHeight="false" outlineLevel="0" collapsed="false">
      <c r="A8538" s="2" t="s">
        <v>13704</v>
      </c>
      <c r="B8538" s="2" t="s">
        <v>1164</v>
      </c>
      <c r="C8538" s="2" t="s">
        <v>5166</v>
      </c>
      <c r="D8538" s="13" t="n">
        <v>45791</v>
      </c>
      <c r="E8538" s="2" t="s">
        <v>104</v>
      </c>
      <c r="F8538" s="2" t="s">
        <v>145</v>
      </c>
      <c r="G8538" s="2" t="s">
        <v>124</v>
      </c>
    </row>
    <row r="8539" customFormat="false" ht="15" hidden="false" customHeight="false" outlineLevel="0" collapsed="false">
      <c r="A8539" s="2" t="s">
        <v>13705</v>
      </c>
      <c r="B8539" s="2" t="s">
        <v>3444</v>
      </c>
      <c r="C8539" s="2" t="s">
        <v>5164</v>
      </c>
      <c r="D8539" s="13" t="n">
        <v>45812</v>
      </c>
      <c r="E8539" s="2" t="s">
        <v>98</v>
      </c>
      <c r="F8539" s="2" t="s">
        <v>139</v>
      </c>
      <c r="G8539" s="2" t="s">
        <v>130</v>
      </c>
    </row>
    <row r="8540" customFormat="false" ht="15" hidden="false" customHeight="false" outlineLevel="0" collapsed="false">
      <c r="A8540" s="2" t="s">
        <v>13706</v>
      </c>
      <c r="B8540" s="2" t="s">
        <v>1299</v>
      </c>
      <c r="C8540" s="2" t="s">
        <v>5172</v>
      </c>
      <c r="D8540" s="13" t="n">
        <v>45891</v>
      </c>
      <c r="E8540" s="2" t="s">
        <v>145</v>
      </c>
      <c r="F8540" s="2" t="s">
        <v>98</v>
      </c>
      <c r="G8540" s="2" t="s">
        <v>142</v>
      </c>
    </row>
    <row r="8541" customFormat="false" ht="15" hidden="false" customHeight="false" outlineLevel="0" collapsed="false">
      <c r="A8541" s="2" t="s">
        <v>13707</v>
      </c>
      <c r="B8541" s="2" t="s">
        <v>2708</v>
      </c>
      <c r="C8541" s="2" t="s">
        <v>5190</v>
      </c>
      <c r="D8541" s="13" t="n">
        <v>45832</v>
      </c>
      <c r="E8541" s="2" t="s">
        <v>98</v>
      </c>
      <c r="F8541" s="2" t="s">
        <v>114</v>
      </c>
      <c r="G8541" s="2" t="s">
        <v>130</v>
      </c>
    </row>
    <row r="8542" customFormat="false" ht="15" hidden="false" customHeight="false" outlineLevel="0" collapsed="false">
      <c r="A8542" s="2" t="s">
        <v>13708</v>
      </c>
      <c r="B8542" s="2" t="s">
        <v>1824</v>
      </c>
      <c r="C8542" s="2" t="s">
        <v>5168</v>
      </c>
      <c r="D8542" s="13" t="n">
        <v>45855</v>
      </c>
      <c r="E8542" s="2" t="s">
        <v>98</v>
      </c>
      <c r="F8542" s="2" t="s">
        <v>98</v>
      </c>
      <c r="G8542" s="2" t="s">
        <v>115</v>
      </c>
    </row>
    <row r="8543" customFormat="false" ht="15" hidden="false" customHeight="false" outlineLevel="0" collapsed="false">
      <c r="A8543" s="2" t="s">
        <v>13709</v>
      </c>
      <c r="B8543" s="2" t="s">
        <v>3166</v>
      </c>
      <c r="C8543" s="2" t="s">
        <v>5190</v>
      </c>
      <c r="D8543" s="13" t="n">
        <v>45768</v>
      </c>
      <c r="E8543" s="2" t="s">
        <v>98</v>
      </c>
      <c r="F8543" s="2" t="s">
        <v>98</v>
      </c>
      <c r="G8543" s="2" t="s">
        <v>130</v>
      </c>
    </row>
    <row r="8544" customFormat="false" ht="15" hidden="false" customHeight="false" outlineLevel="0" collapsed="false">
      <c r="A8544" s="2" t="s">
        <v>13710</v>
      </c>
      <c r="B8544" s="2" t="s">
        <v>3383</v>
      </c>
      <c r="C8544" s="2" t="s">
        <v>5172</v>
      </c>
      <c r="D8544" s="13" t="n">
        <v>46015</v>
      </c>
      <c r="E8544" s="2" t="s">
        <v>114</v>
      </c>
      <c r="F8544" s="2" t="s">
        <v>98</v>
      </c>
      <c r="G8544" s="2" t="s">
        <v>99</v>
      </c>
    </row>
    <row r="8545" customFormat="false" ht="15" hidden="false" customHeight="false" outlineLevel="0" collapsed="false">
      <c r="A8545" s="2" t="s">
        <v>13711</v>
      </c>
      <c r="B8545" s="2" t="s">
        <v>5052</v>
      </c>
      <c r="C8545" s="2" t="s">
        <v>5190</v>
      </c>
      <c r="D8545" s="13" t="n">
        <v>46019</v>
      </c>
      <c r="E8545" s="2" t="s">
        <v>98</v>
      </c>
      <c r="F8545" s="2" t="s">
        <v>98</v>
      </c>
      <c r="G8545" s="2" t="s">
        <v>99</v>
      </c>
    </row>
    <row r="8546" customFormat="false" ht="15" hidden="false" customHeight="false" outlineLevel="0" collapsed="false">
      <c r="A8546" s="2" t="s">
        <v>13712</v>
      </c>
      <c r="B8546" s="2" t="s">
        <v>1231</v>
      </c>
      <c r="C8546" s="2" t="s">
        <v>5190</v>
      </c>
      <c r="D8546" s="13" t="n">
        <v>45698</v>
      </c>
      <c r="E8546" s="2" t="s">
        <v>98</v>
      </c>
      <c r="F8546" s="2" t="s">
        <v>163</v>
      </c>
      <c r="G8546" s="2" t="s">
        <v>120</v>
      </c>
    </row>
    <row r="8547" customFormat="false" ht="15" hidden="false" customHeight="false" outlineLevel="0" collapsed="false">
      <c r="A8547" s="2" t="s">
        <v>13713</v>
      </c>
      <c r="B8547" s="2" t="s">
        <v>549</v>
      </c>
      <c r="C8547" s="2" t="s">
        <v>5172</v>
      </c>
      <c r="D8547" s="13" t="n">
        <v>46033</v>
      </c>
      <c r="E8547" s="2" t="s">
        <v>123</v>
      </c>
      <c r="F8547" s="2" t="s">
        <v>98</v>
      </c>
      <c r="G8547" s="2" t="s">
        <v>136</v>
      </c>
    </row>
    <row r="8548" customFormat="false" ht="15" hidden="false" customHeight="false" outlineLevel="0" collapsed="false">
      <c r="A8548" s="2" t="s">
        <v>13714</v>
      </c>
      <c r="B8548" s="2" t="s">
        <v>428</v>
      </c>
      <c r="C8548" s="2" t="s">
        <v>5164</v>
      </c>
      <c r="D8548" s="13" t="n">
        <v>45430</v>
      </c>
      <c r="E8548" s="2" t="s">
        <v>98</v>
      </c>
      <c r="F8548" s="2" t="s">
        <v>165</v>
      </c>
      <c r="G8548" s="2" t="s">
        <v>130</v>
      </c>
    </row>
    <row r="8549" customFormat="false" ht="15" hidden="false" customHeight="false" outlineLevel="0" collapsed="false">
      <c r="A8549" s="2" t="s">
        <v>13715</v>
      </c>
      <c r="B8549" s="2" t="s">
        <v>355</v>
      </c>
      <c r="C8549" s="2" t="s">
        <v>5172</v>
      </c>
      <c r="D8549" s="13" t="n">
        <v>45965</v>
      </c>
      <c r="E8549" s="2" t="s">
        <v>139</v>
      </c>
      <c r="F8549" s="2" t="s">
        <v>98</v>
      </c>
      <c r="G8549" s="2" t="s">
        <v>111</v>
      </c>
    </row>
    <row r="8550" customFormat="false" ht="15" hidden="false" customHeight="false" outlineLevel="0" collapsed="false">
      <c r="A8550" s="2" t="s">
        <v>13716</v>
      </c>
      <c r="B8550" s="2" t="s">
        <v>1038</v>
      </c>
      <c r="C8550" s="2" t="s">
        <v>5164</v>
      </c>
      <c r="D8550" s="13" t="n">
        <v>45592</v>
      </c>
      <c r="E8550" s="2" t="s">
        <v>98</v>
      </c>
      <c r="F8550" s="2" t="s">
        <v>141</v>
      </c>
      <c r="G8550" s="2" t="s">
        <v>136</v>
      </c>
    </row>
    <row r="8551" customFormat="false" ht="15" hidden="false" customHeight="false" outlineLevel="0" collapsed="false">
      <c r="A8551" s="2" t="s">
        <v>13717</v>
      </c>
      <c r="B8551" s="2" t="s">
        <v>871</v>
      </c>
      <c r="C8551" s="2" t="s">
        <v>5164</v>
      </c>
      <c r="D8551" s="13" t="n">
        <v>45457</v>
      </c>
      <c r="E8551" s="2" t="s">
        <v>98</v>
      </c>
      <c r="F8551" s="2" t="s">
        <v>98</v>
      </c>
      <c r="G8551" s="2" t="s">
        <v>142</v>
      </c>
    </row>
    <row r="8552" customFormat="false" ht="15" hidden="false" customHeight="false" outlineLevel="0" collapsed="false">
      <c r="A8552" s="2" t="s">
        <v>13718</v>
      </c>
      <c r="B8552" s="2" t="s">
        <v>518</v>
      </c>
      <c r="C8552" s="2" t="s">
        <v>5164</v>
      </c>
      <c r="D8552" s="13" t="n">
        <v>45772</v>
      </c>
      <c r="E8552" s="2" t="s">
        <v>98</v>
      </c>
      <c r="F8552" s="2" t="s">
        <v>141</v>
      </c>
      <c r="G8552" s="2" t="s">
        <v>115</v>
      </c>
    </row>
    <row r="8553" customFormat="false" ht="15" hidden="false" customHeight="false" outlineLevel="0" collapsed="false">
      <c r="A8553" s="2" t="s">
        <v>13719</v>
      </c>
      <c r="B8553" s="2" t="s">
        <v>5139</v>
      </c>
      <c r="C8553" s="2" t="s">
        <v>5166</v>
      </c>
      <c r="D8553" s="13" t="n">
        <v>45994</v>
      </c>
      <c r="E8553" s="2" t="s">
        <v>163</v>
      </c>
      <c r="F8553" s="2" t="s">
        <v>108</v>
      </c>
      <c r="G8553" s="2" t="s">
        <v>109</v>
      </c>
    </row>
    <row r="8554" customFormat="false" ht="15" hidden="false" customHeight="false" outlineLevel="0" collapsed="false">
      <c r="A8554" s="2" t="s">
        <v>13720</v>
      </c>
      <c r="B8554" s="2" t="s">
        <v>2162</v>
      </c>
      <c r="C8554" s="2" t="s">
        <v>5190</v>
      </c>
      <c r="D8554" s="13" t="n">
        <v>45737</v>
      </c>
      <c r="E8554" s="2" t="s">
        <v>98</v>
      </c>
      <c r="F8554" s="2" t="s">
        <v>119</v>
      </c>
      <c r="G8554" s="2" t="s">
        <v>115</v>
      </c>
    </row>
    <row r="8555" customFormat="false" ht="15" hidden="false" customHeight="false" outlineLevel="0" collapsed="false">
      <c r="A8555" s="2" t="s">
        <v>13721</v>
      </c>
      <c r="B8555" s="2" t="s">
        <v>3516</v>
      </c>
      <c r="C8555" s="2" t="s">
        <v>5172</v>
      </c>
      <c r="D8555" s="13" t="n">
        <v>46280</v>
      </c>
      <c r="E8555" s="2" t="s">
        <v>145</v>
      </c>
      <c r="F8555" s="2" t="s">
        <v>98</v>
      </c>
      <c r="G8555" s="2" t="s">
        <v>124</v>
      </c>
    </row>
    <row r="8556" customFormat="false" ht="15" hidden="false" customHeight="false" outlineLevel="0" collapsed="false">
      <c r="A8556" s="2" t="s">
        <v>13722</v>
      </c>
      <c r="B8556" s="2" t="s">
        <v>426</v>
      </c>
      <c r="C8556" s="2" t="s">
        <v>5168</v>
      </c>
      <c r="D8556" s="13" t="n">
        <v>45800</v>
      </c>
      <c r="E8556" s="2" t="s">
        <v>98</v>
      </c>
      <c r="F8556" s="2" t="s">
        <v>98</v>
      </c>
      <c r="G8556" s="2" t="s">
        <v>133</v>
      </c>
    </row>
    <row r="8557" customFormat="false" ht="15" hidden="false" customHeight="false" outlineLevel="0" collapsed="false">
      <c r="A8557" s="2" t="s">
        <v>13723</v>
      </c>
      <c r="B8557" s="2" t="s">
        <v>3395</v>
      </c>
      <c r="C8557" s="2" t="s">
        <v>5172</v>
      </c>
      <c r="D8557" s="13" t="n">
        <v>45631</v>
      </c>
      <c r="E8557" s="2" t="s">
        <v>98</v>
      </c>
      <c r="F8557" s="2" t="s">
        <v>98</v>
      </c>
      <c r="G8557" s="2" t="s">
        <v>142</v>
      </c>
    </row>
    <row r="8558" customFormat="false" ht="15" hidden="false" customHeight="false" outlineLevel="0" collapsed="false">
      <c r="A8558" s="2" t="s">
        <v>13724</v>
      </c>
      <c r="B8558" s="2" t="s">
        <v>2001</v>
      </c>
      <c r="C8558" s="2" t="s">
        <v>5166</v>
      </c>
      <c r="D8558" s="13" t="n">
        <v>45928</v>
      </c>
      <c r="E8558" s="2" t="s">
        <v>108</v>
      </c>
      <c r="F8558" s="2" t="s">
        <v>141</v>
      </c>
      <c r="G8558" s="2" t="s">
        <v>99</v>
      </c>
    </row>
    <row r="8559" customFormat="false" ht="15" hidden="false" customHeight="false" outlineLevel="0" collapsed="false">
      <c r="A8559" s="2" t="s">
        <v>13725</v>
      </c>
      <c r="B8559" s="2" t="s">
        <v>5032</v>
      </c>
      <c r="C8559" s="2" t="s">
        <v>5190</v>
      </c>
      <c r="D8559" s="13" t="n">
        <v>45786</v>
      </c>
      <c r="E8559" s="2" t="s">
        <v>98</v>
      </c>
      <c r="F8559" s="2" t="s">
        <v>98</v>
      </c>
      <c r="G8559" s="2" t="s">
        <v>120</v>
      </c>
    </row>
    <row r="8560" customFormat="false" ht="15" hidden="false" customHeight="false" outlineLevel="0" collapsed="false">
      <c r="A8560" s="2" t="s">
        <v>13726</v>
      </c>
      <c r="B8560" s="2" t="s">
        <v>4955</v>
      </c>
      <c r="C8560" s="2" t="s">
        <v>5172</v>
      </c>
      <c r="D8560" s="13" t="n">
        <v>45798</v>
      </c>
      <c r="E8560" s="2" t="s">
        <v>98</v>
      </c>
      <c r="F8560" s="2" t="s">
        <v>98</v>
      </c>
      <c r="G8560" s="2" t="s">
        <v>136</v>
      </c>
    </row>
    <row r="8561" customFormat="false" ht="15" hidden="false" customHeight="false" outlineLevel="0" collapsed="false">
      <c r="A8561" s="2" t="s">
        <v>13727</v>
      </c>
      <c r="B8561" s="2" t="s">
        <v>175</v>
      </c>
      <c r="C8561" s="2" t="s">
        <v>5168</v>
      </c>
      <c r="D8561" s="13" t="n">
        <v>45770</v>
      </c>
      <c r="E8561" s="2" t="s">
        <v>123</v>
      </c>
      <c r="F8561" s="2" t="s">
        <v>98</v>
      </c>
      <c r="G8561" s="2" t="s">
        <v>115</v>
      </c>
    </row>
    <row r="8562" customFormat="false" ht="15" hidden="false" customHeight="false" outlineLevel="0" collapsed="false">
      <c r="A8562" s="2" t="s">
        <v>13728</v>
      </c>
      <c r="B8562" s="2" t="s">
        <v>4420</v>
      </c>
      <c r="C8562" s="2" t="s">
        <v>5166</v>
      </c>
      <c r="D8562" s="13" t="n">
        <v>45963</v>
      </c>
      <c r="E8562" s="2" t="s">
        <v>145</v>
      </c>
      <c r="F8562" s="2" t="s">
        <v>123</v>
      </c>
      <c r="G8562" s="2" t="s">
        <v>111</v>
      </c>
    </row>
    <row r="8563" customFormat="false" ht="15" hidden="false" customHeight="false" outlineLevel="0" collapsed="false">
      <c r="A8563" s="2" t="s">
        <v>13729</v>
      </c>
      <c r="B8563" s="2" t="s">
        <v>1033</v>
      </c>
      <c r="C8563" s="2" t="s">
        <v>5166</v>
      </c>
      <c r="D8563" s="13" t="n">
        <v>45923</v>
      </c>
      <c r="E8563" s="2" t="s">
        <v>119</v>
      </c>
      <c r="F8563" s="2" t="s">
        <v>128</v>
      </c>
      <c r="G8563" s="2" t="s">
        <v>115</v>
      </c>
    </row>
    <row r="8564" customFormat="false" ht="15" hidden="false" customHeight="false" outlineLevel="0" collapsed="false">
      <c r="A8564" s="2" t="s">
        <v>13730</v>
      </c>
      <c r="B8564" s="2" t="s">
        <v>2886</v>
      </c>
      <c r="C8564" s="2" t="s">
        <v>5164</v>
      </c>
      <c r="D8564" s="13" t="n">
        <v>46160</v>
      </c>
      <c r="E8564" s="2" t="s">
        <v>98</v>
      </c>
      <c r="F8564" s="2" t="s">
        <v>104</v>
      </c>
      <c r="G8564" s="2" t="s">
        <v>130</v>
      </c>
    </row>
    <row r="8565" customFormat="false" ht="15" hidden="false" customHeight="false" outlineLevel="0" collapsed="false">
      <c r="A8565" s="2" t="s">
        <v>13731</v>
      </c>
      <c r="B8565" s="2" t="s">
        <v>819</v>
      </c>
      <c r="C8565" s="2" t="s">
        <v>5168</v>
      </c>
      <c r="D8565" s="13" t="n">
        <v>45670</v>
      </c>
      <c r="E8565" s="2" t="s">
        <v>145</v>
      </c>
      <c r="F8565" s="2" t="s">
        <v>98</v>
      </c>
      <c r="G8565" s="2" t="s">
        <v>136</v>
      </c>
    </row>
    <row r="8566" customFormat="false" ht="15" hidden="false" customHeight="false" outlineLevel="0" collapsed="false">
      <c r="A8566" s="2" t="s">
        <v>13732</v>
      </c>
      <c r="B8566" s="2" t="s">
        <v>1917</v>
      </c>
      <c r="C8566" s="2" t="s">
        <v>5190</v>
      </c>
      <c r="D8566" s="13" t="n">
        <v>45944</v>
      </c>
      <c r="E8566" s="2" t="s">
        <v>98</v>
      </c>
      <c r="F8566" s="2" t="s">
        <v>163</v>
      </c>
      <c r="G8566" s="2" t="s">
        <v>142</v>
      </c>
    </row>
    <row r="8567" customFormat="false" ht="15" hidden="false" customHeight="false" outlineLevel="0" collapsed="false">
      <c r="A8567" s="2" t="s">
        <v>13733</v>
      </c>
      <c r="B8567" s="2" t="s">
        <v>1864</v>
      </c>
      <c r="C8567" s="2" t="s">
        <v>5168</v>
      </c>
      <c r="D8567" s="13" t="n">
        <v>46203</v>
      </c>
      <c r="E8567" s="2" t="s">
        <v>98</v>
      </c>
      <c r="F8567" s="2" t="s">
        <v>98</v>
      </c>
      <c r="G8567" s="2" t="s">
        <v>115</v>
      </c>
    </row>
    <row r="8568" customFormat="false" ht="15" hidden="false" customHeight="false" outlineLevel="0" collapsed="false">
      <c r="A8568" s="2" t="s">
        <v>13734</v>
      </c>
      <c r="B8568" s="2" t="s">
        <v>2791</v>
      </c>
      <c r="C8568" s="2" t="s">
        <v>5190</v>
      </c>
      <c r="D8568" s="13" t="n">
        <v>45611</v>
      </c>
      <c r="E8568" s="2" t="s">
        <v>98</v>
      </c>
      <c r="F8568" s="2" t="s">
        <v>145</v>
      </c>
      <c r="G8568" s="2" t="s">
        <v>115</v>
      </c>
    </row>
    <row r="8569" customFormat="false" ht="15" hidden="false" customHeight="false" outlineLevel="0" collapsed="false">
      <c r="A8569" s="2" t="s">
        <v>13735</v>
      </c>
      <c r="B8569" s="2" t="s">
        <v>4676</v>
      </c>
      <c r="C8569" s="2" t="s">
        <v>5164</v>
      </c>
      <c r="D8569" s="13" t="n">
        <v>45872</v>
      </c>
      <c r="E8569" s="2" t="s">
        <v>98</v>
      </c>
      <c r="F8569" s="2" t="s">
        <v>98</v>
      </c>
      <c r="G8569" s="2" t="s">
        <v>142</v>
      </c>
    </row>
    <row r="8570" customFormat="false" ht="15" hidden="false" customHeight="false" outlineLevel="0" collapsed="false">
      <c r="A8570" s="2" t="s">
        <v>13736</v>
      </c>
      <c r="B8570" s="2" t="s">
        <v>4212</v>
      </c>
      <c r="C8570" s="2" t="s">
        <v>5164</v>
      </c>
      <c r="D8570" s="13" t="n">
        <v>46090</v>
      </c>
      <c r="E8570" s="2" t="s">
        <v>98</v>
      </c>
      <c r="F8570" s="2" t="s">
        <v>119</v>
      </c>
      <c r="G8570" s="2" t="s">
        <v>109</v>
      </c>
    </row>
    <row r="8571" customFormat="false" ht="15" hidden="false" customHeight="false" outlineLevel="0" collapsed="false">
      <c r="A8571" s="2" t="s">
        <v>13737</v>
      </c>
      <c r="B8571" s="2" t="s">
        <v>2113</v>
      </c>
      <c r="C8571" s="2" t="s">
        <v>5166</v>
      </c>
      <c r="D8571" s="13" t="n">
        <v>45982</v>
      </c>
      <c r="E8571" s="2" t="s">
        <v>145</v>
      </c>
      <c r="F8571" s="2" t="s">
        <v>119</v>
      </c>
      <c r="G8571" s="2" t="s">
        <v>136</v>
      </c>
    </row>
    <row r="8572" customFormat="false" ht="15" hidden="false" customHeight="false" outlineLevel="0" collapsed="false">
      <c r="A8572" s="2" t="s">
        <v>13738</v>
      </c>
      <c r="B8572" s="2" t="s">
        <v>5009</v>
      </c>
      <c r="C8572" s="2" t="s">
        <v>5172</v>
      </c>
      <c r="D8572" s="13" t="n">
        <v>46123</v>
      </c>
      <c r="E8572" s="2" t="s">
        <v>98</v>
      </c>
      <c r="F8572" s="2" t="s">
        <v>98</v>
      </c>
      <c r="G8572" s="2" t="s">
        <v>142</v>
      </c>
    </row>
    <row r="8573" customFormat="false" ht="15" hidden="false" customHeight="false" outlineLevel="0" collapsed="false">
      <c r="A8573" s="2" t="s">
        <v>13739</v>
      </c>
      <c r="B8573" s="2" t="s">
        <v>1159</v>
      </c>
      <c r="C8573" s="2" t="s">
        <v>5172</v>
      </c>
      <c r="D8573" s="13" t="n">
        <v>45807</v>
      </c>
      <c r="E8573" s="2" t="s">
        <v>98</v>
      </c>
      <c r="F8573" s="2" t="s">
        <v>98</v>
      </c>
      <c r="G8573" s="2" t="s">
        <v>136</v>
      </c>
    </row>
    <row r="8574" customFormat="false" ht="15" hidden="false" customHeight="false" outlineLevel="0" collapsed="false">
      <c r="A8574" s="2" t="s">
        <v>13740</v>
      </c>
      <c r="B8574" s="2" t="s">
        <v>5048</v>
      </c>
      <c r="C8574" s="2" t="s">
        <v>5190</v>
      </c>
      <c r="D8574" s="13" t="n">
        <v>45931</v>
      </c>
      <c r="E8574" s="2" t="s">
        <v>98</v>
      </c>
      <c r="F8574" s="2" t="s">
        <v>98</v>
      </c>
      <c r="G8574" s="2" t="s">
        <v>115</v>
      </c>
    </row>
    <row r="8575" customFormat="false" ht="15" hidden="false" customHeight="false" outlineLevel="0" collapsed="false">
      <c r="A8575" s="2" t="s">
        <v>13741</v>
      </c>
      <c r="B8575" s="2" t="s">
        <v>2237</v>
      </c>
      <c r="C8575" s="2" t="s">
        <v>5172</v>
      </c>
      <c r="D8575" s="13" t="n">
        <v>46229</v>
      </c>
      <c r="E8575" s="2" t="s">
        <v>145</v>
      </c>
      <c r="F8575" s="2" t="s">
        <v>98</v>
      </c>
      <c r="G8575" s="2" t="s">
        <v>109</v>
      </c>
    </row>
    <row r="8576" customFormat="false" ht="15" hidden="false" customHeight="false" outlineLevel="0" collapsed="false">
      <c r="A8576" s="2" t="s">
        <v>13742</v>
      </c>
      <c r="B8576" s="2" t="s">
        <v>4223</v>
      </c>
      <c r="C8576" s="2" t="s">
        <v>5168</v>
      </c>
      <c r="D8576" s="13" t="n">
        <v>45794</v>
      </c>
      <c r="E8576" s="2" t="s">
        <v>98</v>
      </c>
      <c r="F8576" s="2" t="s">
        <v>98</v>
      </c>
      <c r="G8576" s="2" t="s">
        <v>124</v>
      </c>
    </row>
    <row r="8577" customFormat="false" ht="15" hidden="false" customHeight="false" outlineLevel="0" collapsed="false">
      <c r="A8577" s="2" t="s">
        <v>13743</v>
      </c>
      <c r="B8577" s="2" t="s">
        <v>1479</v>
      </c>
      <c r="C8577" s="2" t="s">
        <v>5166</v>
      </c>
      <c r="D8577" s="13" t="n">
        <v>46014</v>
      </c>
      <c r="E8577" s="2" t="s">
        <v>165</v>
      </c>
      <c r="F8577" s="2" t="s">
        <v>104</v>
      </c>
      <c r="G8577" s="2" t="s">
        <v>124</v>
      </c>
    </row>
    <row r="8578" customFormat="false" ht="15" hidden="false" customHeight="false" outlineLevel="0" collapsed="false">
      <c r="A8578" s="2" t="s">
        <v>13744</v>
      </c>
      <c r="B8578" s="2" t="s">
        <v>5101</v>
      </c>
      <c r="C8578" s="2" t="s">
        <v>5172</v>
      </c>
      <c r="D8578" s="13" t="n">
        <v>45441</v>
      </c>
      <c r="E8578" s="2" t="s">
        <v>98</v>
      </c>
      <c r="F8578" s="2" t="s">
        <v>98</v>
      </c>
      <c r="G8578" s="2" t="s">
        <v>115</v>
      </c>
    </row>
    <row r="8579" customFormat="false" ht="15" hidden="false" customHeight="false" outlineLevel="0" collapsed="false">
      <c r="A8579" s="2" t="s">
        <v>13745</v>
      </c>
      <c r="B8579" s="2" t="s">
        <v>3497</v>
      </c>
      <c r="C8579" s="2" t="s">
        <v>5172</v>
      </c>
      <c r="D8579" s="13" t="n">
        <v>46011</v>
      </c>
      <c r="E8579" s="2" t="s">
        <v>139</v>
      </c>
      <c r="F8579" s="2" t="s">
        <v>98</v>
      </c>
      <c r="G8579" s="2" t="s">
        <v>130</v>
      </c>
    </row>
    <row r="8580" customFormat="false" ht="15" hidden="false" customHeight="false" outlineLevel="0" collapsed="false">
      <c r="A8580" s="2" t="s">
        <v>13746</v>
      </c>
      <c r="B8580" s="2" t="s">
        <v>2740</v>
      </c>
      <c r="C8580" s="2" t="s">
        <v>5164</v>
      </c>
      <c r="D8580" s="13" t="n">
        <v>45661</v>
      </c>
      <c r="E8580" s="2" t="s">
        <v>98</v>
      </c>
      <c r="F8580" s="2" t="s">
        <v>114</v>
      </c>
      <c r="G8580" s="2" t="s">
        <v>133</v>
      </c>
    </row>
    <row r="8581" customFormat="false" ht="15" hidden="false" customHeight="false" outlineLevel="0" collapsed="false">
      <c r="A8581" s="2" t="s">
        <v>13747</v>
      </c>
      <c r="B8581" s="2" t="s">
        <v>4908</v>
      </c>
      <c r="C8581" s="2" t="s">
        <v>5166</v>
      </c>
      <c r="D8581" s="13" t="n">
        <v>45756</v>
      </c>
      <c r="E8581" s="2" t="s">
        <v>119</v>
      </c>
      <c r="F8581" s="2" t="s">
        <v>145</v>
      </c>
      <c r="G8581" s="2" t="s">
        <v>130</v>
      </c>
    </row>
    <row r="8582" customFormat="false" ht="15" hidden="false" customHeight="false" outlineLevel="0" collapsed="false">
      <c r="A8582" s="2" t="s">
        <v>13748</v>
      </c>
      <c r="B8582" s="2" t="s">
        <v>2430</v>
      </c>
      <c r="C8582" s="2" t="s">
        <v>5166</v>
      </c>
      <c r="D8582" s="13" t="n">
        <v>45852</v>
      </c>
      <c r="E8582" s="2" t="s">
        <v>145</v>
      </c>
      <c r="F8582" s="2" t="s">
        <v>119</v>
      </c>
      <c r="G8582" s="2" t="s">
        <v>142</v>
      </c>
    </row>
    <row r="8583" customFormat="false" ht="15" hidden="false" customHeight="false" outlineLevel="0" collapsed="false">
      <c r="A8583" s="2" t="s">
        <v>13749</v>
      </c>
      <c r="B8583" s="2" t="s">
        <v>164</v>
      </c>
      <c r="C8583" s="2" t="s">
        <v>5166</v>
      </c>
      <c r="D8583" s="13" t="n">
        <v>45537</v>
      </c>
      <c r="E8583" s="2" t="s">
        <v>163</v>
      </c>
      <c r="F8583" s="2" t="s">
        <v>98</v>
      </c>
      <c r="G8583" s="2" t="s">
        <v>99</v>
      </c>
    </row>
    <row r="8584" customFormat="false" ht="15" hidden="false" customHeight="false" outlineLevel="0" collapsed="false">
      <c r="A8584" s="2" t="s">
        <v>13750</v>
      </c>
      <c r="B8584" s="2" t="s">
        <v>4844</v>
      </c>
      <c r="C8584" s="2" t="s">
        <v>5166</v>
      </c>
      <c r="D8584" s="13" t="n">
        <v>45773</v>
      </c>
      <c r="E8584" s="2" t="s">
        <v>123</v>
      </c>
      <c r="F8584" s="2" t="s">
        <v>128</v>
      </c>
      <c r="G8584" s="2" t="s">
        <v>111</v>
      </c>
    </row>
    <row r="8585" customFormat="false" ht="15" hidden="false" customHeight="false" outlineLevel="0" collapsed="false">
      <c r="A8585" s="2" t="s">
        <v>13751</v>
      </c>
      <c r="B8585" s="2" t="s">
        <v>2358</v>
      </c>
      <c r="C8585" s="2" t="s">
        <v>5168</v>
      </c>
      <c r="D8585" s="13" t="n">
        <v>45632</v>
      </c>
      <c r="E8585" s="2" t="s">
        <v>128</v>
      </c>
      <c r="F8585" s="2" t="s">
        <v>98</v>
      </c>
      <c r="G8585" s="2" t="s">
        <v>109</v>
      </c>
    </row>
    <row r="8586" customFormat="false" ht="15" hidden="false" customHeight="false" outlineLevel="0" collapsed="false">
      <c r="A8586" s="2" t="s">
        <v>13752</v>
      </c>
      <c r="B8586" s="2" t="s">
        <v>4953</v>
      </c>
      <c r="C8586" s="2" t="s">
        <v>5172</v>
      </c>
      <c r="D8586" s="13" t="n">
        <v>45939</v>
      </c>
      <c r="E8586" s="2" t="s">
        <v>98</v>
      </c>
      <c r="F8586" s="2" t="s">
        <v>98</v>
      </c>
      <c r="G8586" s="2" t="s">
        <v>115</v>
      </c>
    </row>
    <row r="8587" customFormat="false" ht="15" hidden="false" customHeight="false" outlineLevel="0" collapsed="false">
      <c r="A8587" s="2" t="s">
        <v>13753</v>
      </c>
      <c r="B8587" s="2" t="s">
        <v>3959</v>
      </c>
      <c r="C8587" s="2" t="s">
        <v>5164</v>
      </c>
      <c r="D8587" s="13" t="n">
        <v>45899</v>
      </c>
      <c r="E8587" s="2" t="s">
        <v>98</v>
      </c>
      <c r="F8587" s="2" t="s">
        <v>108</v>
      </c>
      <c r="G8587" s="2" t="s">
        <v>133</v>
      </c>
    </row>
    <row r="8588" customFormat="false" ht="15" hidden="false" customHeight="false" outlineLevel="0" collapsed="false">
      <c r="A8588" s="2" t="s">
        <v>13754</v>
      </c>
      <c r="B8588" s="2" t="s">
        <v>4773</v>
      </c>
      <c r="C8588" s="2" t="s">
        <v>5166</v>
      </c>
      <c r="D8588" s="13" t="n">
        <v>45725</v>
      </c>
      <c r="E8588" s="2" t="s">
        <v>119</v>
      </c>
      <c r="F8588" s="2" t="s">
        <v>108</v>
      </c>
      <c r="G8588" s="2" t="s">
        <v>136</v>
      </c>
    </row>
    <row r="8589" customFormat="false" ht="15" hidden="false" customHeight="false" outlineLevel="0" collapsed="false">
      <c r="A8589" s="2" t="s">
        <v>13755</v>
      </c>
      <c r="B8589" s="2" t="s">
        <v>2677</v>
      </c>
      <c r="C8589" s="2" t="s">
        <v>5168</v>
      </c>
      <c r="D8589" s="13" t="n">
        <v>45878</v>
      </c>
      <c r="E8589" s="2" t="s">
        <v>163</v>
      </c>
      <c r="F8589" s="2" t="s">
        <v>98</v>
      </c>
      <c r="G8589" s="2" t="s">
        <v>115</v>
      </c>
    </row>
    <row r="8590" customFormat="false" ht="15" hidden="false" customHeight="false" outlineLevel="0" collapsed="false">
      <c r="A8590" s="2" t="s">
        <v>13756</v>
      </c>
      <c r="B8590" s="2" t="s">
        <v>2429</v>
      </c>
      <c r="C8590" s="2" t="s">
        <v>5164</v>
      </c>
      <c r="D8590" s="13" t="n">
        <v>45664</v>
      </c>
      <c r="E8590" s="2" t="s">
        <v>98</v>
      </c>
      <c r="F8590" s="2" t="s">
        <v>119</v>
      </c>
      <c r="G8590" s="2" t="s">
        <v>109</v>
      </c>
    </row>
    <row r="8591" customFormat="false" ht="15" hidden="false" customHeight="false" outlineLevel="0" collapsed="false">
      <c r="A8591" s="2" t="s">
        <v>13757</v>
      </c>
      <c r="B8591" s="2" t="s">
        <v>1379</v>
      </c>
      <c r="C8591" s="2" t="s">
        <v>5172</v>
      </c>
      <c r="D8591" s="13" t="n">
        <v>45812</v>
      </c>
      <c r="E8591" s="2" t="s">
        <v>104</v>
      </c>
      <c r="F8591" s="2" t="s">
        <v>98</v>
      </c>
      <c r="G8591" s="2" t="s">
        <v>99</v>
      </c>
    </row>
    <row r="8592" customFormat="false" ht="15" hidden="false" customHeight="false" outlineLevel="0" collapsed="false">
      <c r="A8592" s="2" t="s">
        <v>13758</v>
      </c>
      <c r="B8592" s="2" t="s">
        <v>3167</v>
      </c>
      <c r="C8592" s="2" t="s">
        <v>5166</v>
      </c>
      <c r="D8592" s="13" t="n">
        <v>45584</v>
      </c>
      <c r="E8592" s="2" t="s">
        <v>139</v>
      </c>
      <c r="F8592" s="2" t="s">
        <v>141</v>
      </c>
      <c r="G8592" s="2" t="s">
        <v>124</v>
      </c>
    </row>
    <row r="8593" customFormat="false" ht="15" hidden="false" customHeight="false" outlineLevel="0" collapsed="false">
      <c r="A8593" s="2" t="s">
        <v>13759</v>
      </c>
      <c r="B8593" s="2" t="s">
        <v>2482</v>
      </c>
      <c r="C8593" s="2" t="s">
        <v>5164</v>
      </c>
      <c r="D8593" s="13" t="n">
        <v>46195</v>
      </c>
      <c r="E8593" s="2" t="s">
        <v>98</v>
      </c>
      <c r="F8593" s="2" t="s">
        <v>98</v>
      </c>
      <c r="G8593" s="2" t="s">
        <v>136</v>
      </c>
    </row>
    <row r="8594" customFormat="false" ht="15" hidden="false" customHeight="false" outlineLevel="0" collapsed="false">
      <c r="A8594" s="2" t="s">
        <v>13760</v>
      </c>
      <c r="B8594" s="2" t="s">
        <v>5104</v>
      </c>
      <c r="C8594" s="2" t="s">
        <v>5190</v>
      </c>
      <c r="D8594" s="13" t="n">
        <v>45835</v>
      </c>
      <c r="E8594" s="2" t="s">
        <v>98</v>
      </c>
      <c r="F8594" s="2" t="s">
        <v>98</v>
      </c>
      <c r="G8594" s="2" t="s">
        <v>109</v>
      </c>
    </row>
    <row r="8595" customFormat="false" ht="15" hidden="false" customHeight="false" outlineLevel="0" collapsed="false">
      <c r="A8595" s="2" t="s">
        <v>13761</v>
      </c>
      <c r="B8595" s="2" t="s">
        <v>2988</v>
      </c>
      <c r="C8595" s="2" t="s">
        <v>5164</v>
      </c>
      <c r="D8595" s="13" t="n">
        <v>45817</v>
      </c>
      <c r="E8595" s="2" t="s">
        <v>98</v>
      </c>
      <c r="F8595" s="2" t="s">
        <v>139</v>
      </c>
      <c r="G8595" s="2" t="s">
        <v>109</v>
      </c>
    </row>
    <row r="8596" customFormat="false" ht="15" hidden="false" customHeight="false" outlineLevel="0" collapsed="false">
      <c r="A8596" s="2" t="s">
        <v>13762</v>
      </c>
      <c r="B8596" s="2" t="s">
        <v>5053</v>
      </c>
      <c r="C8596" s="2" t="s">
        <v>5164</v>
      </c>
      <c r="D8596" s="13" t="n">
        <v>45838</v>
      </c>
      <c r="E8596" s="2" t="s">
        <v>98</v>
      </c>
      <c r="F8596" s="2" t="s">
        <v>98</v>
      </c>
      <c r="G8596" s="2" t="s">
        <v>133</v>
      </c>
    </row>
    <row r="8597" customFormat="false" ht="15" hidden="false" customHeight="false" outlineLevel="0" collapsed="false">
      <c r="A8597" s="2" t="s">
        <v>13763</v>
      </c>
      <c r="B8597" s="2" t="s">
        <v>5131</v>
      </c>
      <c r="C8597" s="2" t="s">
        <v>5190</v>
      </c>
      <c r="D8597" s="13" t="n">
        <v>45789</v>
      </c>
      <c r="E8597" s="2" t="s">
        <v>98</v>
      </c>
      <c r="F8597" s="2" t="s">
        <v>98</v>
      </c>
      <c r="G8597" s="2" t="s">
        <v>130</v>
      </c>
    </row>
    <row r="8598" customFormat="false" ht="15" hidden="false" customHeight="false" outlineLevel="0" collapsed="false">
      <c r="A8598" s="2" t="s">
        <v>13764</v>
      </c>
      <c r="B8598" s="2" t="s">
        <v>4186</v>
      </c>
      <c r="C8598" s="2" t="s">
        <v>5164</v>
      </c>
      <c r="D8598" s="13" t="n">
        <v>45556</v>
      </c>
      <c r="E8598" s="2" t="s">
        <v>98</v>
      </c>
      <c r="F8598" s="2" t="s">
        <v>108</v>
      </c>
      <c r="G8598" s="2" t="s">
        <v>109</v>
      </c>
    </row>
    <row r="8599" customFormat="false" ht="15" hidden="false" customHeight="false" outlineLevel="0" collapsed="false">
      <c r="A8599" s="2" t="s">
        <v>13765</v>
      </c>
      <c r="B8599" s="2" t="s">
        <v>2428</v>
      </c>
      <c r="C8599" s="2" t="s">
        <v>5164</v>
      </c>
      <c r="D8599" s="13" t="n">
        <v>45957</v>
      </c>
      <c r="E8599" s="2" t="s">
        <v>98</v>
      </c>
      <c r="F8599" s="2" t="s">
        <v>119</v>
      </c>
      <c r="G8599" s="2" t="s">
        <v>133</v>
      </c>
    </row>
    <row r="8600" customFormat="false" ht="15" hidden="false" customHeight="false" outlineLevel="0" collapsed="false">
      <c r="A8600" s="2" t="s">
        <v>13766</v>
      </c>
      <c r="B8600" s="2" t="s">
        <v>3939</v>
      </c>
      <c r="C8600" s="2" t="s">
        <v>5164</v>
      </c>
      <c r="D8600" s="13" t="n">
        <v>45810</v>
      </c>
      <c r="E8600" s="2" t="s">
        <v>98</v>
      </c>
      <c r="F8600" s="2" t="s">
        <v>119</v>
      </c>
      <c r="G8600" s="2" t="s">
        <v>109</v>
      </c>
    </row>
    <row r="8601" customFormat="false" ht="15" hidden="false" customHeight="false" outlineLevel="0" collapsed="false">
      <c r="A8601" s="2" t="s">
        <v>13767</v>
      </c>
      <c r="B8601" s="2" t="s">
        <v>1932</v>
      </c>
      <c r="C8601" s="2" t="s">
        <v>5168</v>
      </c>
      <c r="D8601" s="13" t="n">
        <v>45406</v>
      </c>
      <c r="E8601" s="2" t="s">
        <v>114</v>
      </c>
      <c r="F8601" s="2" t="s">
        <v>98</v>
      </c>
      <c r="G8601" s="2" t="s">
        <v>136</v>
      </c>
    </row>
    <row r="8602" customFormat="false" ht="15" hidden="false" customHeight="false" outlineLevel="0" collapsed="false">
      <c r="A8602" s="2" t="s">
        <v>13768</v>
      </c>
      <c r="B8602" s="2" t="s">
        <v>4958</v>
      </c>
      <c r="C8602" s="2" t="s">
        <v>5168</v>
      </c>
      <c r="D8602" s="13" t="n">
        <v>45829</v>
      </c>
      <c r="E8602" s="2" t="s">
        <v>98</v>
      </c>
      <c r="F8602" s="2" t="s">
        <v>98</v>
      </c>
      <c r="G8602" s="2" t="s">
        <v>99</v>
      </c>
    </row>
    <row r="8603" customFormat="false" ht="15" hidden="false" customHeight="false" outlineLevel="0" collapsed="false">
      <c r="A8603" s="2" t="s">
        <v>13769</v>
      </c>
      <c r="B8603" s="2" t="s">
        <v>2729</v>
      </c>
      <c r="C8603" s="2" t="s">
        <v>5166</v>
      </c>
      <c r="D8603" s="13" t="n">
        <v>45795</v>
      </c>
      <c r="E8603" s="2" t="s">
        <v>139</v>
      </c>
      <c r="F8603" s="2" t="s">
        <v>141</v>
      </c>
      <c r="G8603" s="2" t="s">
        <v>115</v>
      </c>
    </row>
    <row r="8604" customFormat="false" ht="15" hidden="false" customHeight="false" outlineLevel="0" collapsed="false">
      <c r="A8604" s="2" t="s">
        <v>13770</v>
      </c>
      <c r="B8604" s="2" t="s">
        <v>5014</v>
      </c>
      <c r="C8604" s="2" t="s">
        <v>5164</v>
      </c>
      <c r="D8604" s="13" t="n">
        <v>45575</v>
      </c>
      <c r="E8604" s="2" t="s">
        <v>98</v>
      </c>
      <c r="F8604" s="2" t="s">
        <v>98</v>
      </c>
      <c r="G8604" s="2" t="s">
        <v>99</v>
      </c>
    </row>
    <row r="8605" customFormat="false" ht="15" hidden="false" customHeight="false" outlineLevel="0" collapsed="false">
      <c r="A8605" s="2" t="s">
        <v>13771</v>
      </c>
      <c r="B8605" s="2" t="s">
        <v>4267</v>
      </c>
      <c r="C8605" s="2" t="s">
        <v>5166</v>
      </c>
      <c r="D8605" s="13" t="n">
        <v>45662</v>
      </c>
      <c r="E8605" s="2" t="s">
        <v>128</v>
      </c>
      <c r="F8605" s="2" t="s">
        <v>165</v>
      </c>
      <c r="G8605" s="2" t="s">
        <v>136</v>
      </c>
    </row>
    <row r="8606" customFormat="false" ht="15" hidden="false" customHeight="false" outlineLevel="0" collapsed="false">
      <c r="A8606" s="2" t="s">
        <v>13772</v>
      </c>
      <c r="B8606" s="2" t="s">
        <v>441</v>
      </c>
      <c r="C8606" s="2" t="s">
        <v>5190</v>
      </c>
      <c r="D8606" s="13" t="n">
        <v>45953</v>
      </c>
      <c r="E8606" s="2" t="s">
        <v>98</v>
      </c>
      <c r="F8606" s="2" t="s">
        <v>108</v>
      </c>
      <c r="G8606" s="2" t="s">
        <v>120</v>
      </c>
    </row>
    <row r="8607" customFormat="false" ht="15" hidden="false" customHeight="false" outlineLevel="0" collapsed="false">
      <c r="A8607" s="2" t="s">
        <v>13773</v>
      </c>
      <c r="B8607" s="2" t="s">
        <v>2237</v>
      </c>
      <c r="C8607" s="2" t="s">
        <v>5166</v>
      </c>
      <c r="D8607" s="13" t="n">
        <v>45405</v>
      </c>
      <c r="E8607" s="2" t="s">
        <v>165</v>
      </c>
      <c r="F8607" s="2" t="s">
        <v>145</v>
      </c>
      <c r="G8607" s="2" t="s">
        <v>120</v>
      </c>
    </row>
    <row r="8608" customFormat="false" ht="15" hidden="false" customHeight="false" outlineLevel="0" collapsed="false">
      <c r="A8608" s="2" t="s">
        <v>13774</v>
      </c>
      <c r="B8608" s="2" t="s">
        <v>1258</v>
      </c>
      <c r="C8608" s="2" t="s">
        <v>5168</v>
      </c>
      <c r="D8608" s="13" t="n">
        <v>45928</v>
      </c>
      <c r="E8608" s="2" t="s">
        <v>139</v>
      </c>
      <c r="F8608" s="2" t="s">
        <v>98</v>
      </c>
      <c r="G8608" s="2" t="s">
        <v>111</v>
      </c>
    </row>
    <row r="8609" customFormat="false" ht="15" hidden="false" customHeight="false" outlineLevel="0" collapsed="false">
      <c r="A8609" s="2" t="s">
        <v>13775</v>
      </c>
      <c r="B8609" s="2" t="s">
        <v>2519</v>
      </c>
      <c r="C8609" s="2" t="s">
        <v>5164</v>
      </c>
      <c r="D8609" s="13" t="n">
        <v>45481</v>
      </c>
      <c r="E8609" s="2" t="s">
        <v>98</v>
      </c>
      <c r="F8609" s="2" t="s">
        <v>98</v>
      </c>
      <c r="G8609" s="2" t="s">
        <v>99</v>
      </c>
    </row>
    <row r="8610" customFormat="false" ht="15" hidden="false" customHeight="false" outlineLevel="0" collapsed="false">
      <c r="A8610" s="2" t="s">
        <v>13776</v>
      </c>
      <c r="B8610" s="2" t="s">
        <v>498</v>
      </c>
      <c r="C8610" s="2" t="s">
        <v>5164</v>
      </c>
      <c r="D8610" s="13" t="n">
        <v>45957</v>
      </c>
      <c r="E8610" s="2" t="s">
        <v>98</v>
      </c>
      <c r="F8610" s="2" t="s">
        <v>119</v>
      </c>
      <c r="G8610" s="2" t="s">
        <v>142</v>
      </c>
    </row>
    <row r="8611" customFormat="false" ht="15" hidden="false" customHeight="false" outlineLevel="0" collapsed="false">
      <c r="A8611" s="2" t="s">
        <v>13777</v>
      </c>
      <c r="B8611" s="2" t="s">
        <v>4071</v>
      </c>
      <c r="C8611" s="2" t="s">
        <v>5172</v>
      </c>
      <c r="D8611" s="13" t="n">
        <v>46140</v>
      </c>
      <c r="E8611" s="2" t="s">
        <v>119</v>
      </c>
      <c r="F8611" s="2" t="s">
        <v>98</v>
      </c>
      <c r="G8611" s="2" t="s">
        <v>111</v>
      </c>
    </row>
    <row r="8612" customFormat="false" ht="15" hidden="false" customHeight="false" outlineLevel="0" collapsed="false">
      <c r="A8612" s="2" t="s">
        <v>13778</v>
      </c>
      <c r="B8612" s="2" t="s">
        <v>4327</v>
      </c>
      <c r="C8612" s="2" t="s">
        <v>5172</v>
      </c>
      <c r="D8612" s="13" t="n">
        <v>46019</v>
      </c>
      <c r="E8612" s="2" t="s">
        <v>119</v>
      </c>
      <c r="F8612" s="2" t="s">
        <v>98</v>
      </c>
      <c r="G8612" s="2" t="s">
        <v>142</v>
      </c>
    </row>
    <row r="8613" customFormat="false" ht="15" hidden="false" customHeight="false" outlineLevel="0" collapsed="false">
      <c r="A8613" s="2" t="s">
        <v>13779</v>
      </c>
      <c r="B8613" s="2" t="s">
        <v>2084</v>
      </c>
      <c r="C8613" s="2" t="s">
        <v>5166</v>
      </c>
      <c r="D8613" s="13" t="n">
        <v>45905</v>
      </c>
      <c r="E8613" s="2" t="s">
        <v>141</v>
      </c>
      <c r="F8613" s="2" t="s">
        <v>163</v>
      </c>
      <c r="G8613" s="2" t="s">
        <v>111</v>
      </c>
    </row>
    <row r="8614" customFormat="false" ht="15" hidden="false" customHeight="false" outlineLevel="0" collapsed="false">
      <c r="A8614" s="2" t="s">
        <v>13780</v>
      </c>
      <c r="B8614" s="2" t="s">
        <v>1441</v>
      </c>
      <c r="C8614" s="2" t="s">
        <v>5168</v>
      </c>
      <c r="D8614" s="13" t="n">
        <v>45743</v>
      </c>
      <c r="E8614" s="2" t="s">
        <v>119</v>
      </c>
      <c r="F8614" s="2" t="s">
        <v>98</v>
      </c>
      <c r="G8614" s="2" t="s">
        <v>136</v>
      </c>
    </row>
    <row r="8615" customFormat="false" ht="15" hidden="false" customHeight="false" outlineLevel="0" collapsed="false">
      <c r="A8615" s="2" t="s">
        <v>13781</v>
      </c>
      <c r="B8615" s="2" t="s">
        <v>795</v>
      </c>
      <c r="C8615" s="2" t="s">
        <v>5172</v>
      </c>
      <c r="D8615" s="13" t="n">
        <v>45500</v>
      </c>
      <c r="E8615" s="2" t="s">
        <v>98</v>
      </c>
      <c r="F8615" s="2" t="s">
        <v>98</v>
      </c>
      <c r="G8615" s="2" t="s">
        <v>124</v>
      </c>
    </row>
    <row r="8616" customFormat="false" ht="15" hidden="false" customHeight="false" outlineLevel="0" collapsed="false">
      <c r="A8616" s="2" t="s">
        <v>13782</v>
      </c>
      <c r="B8616" s="2" t="s">
        <v>1959</v>
      </c>
      <c r="C8616" s="2" t="s">
        <v>5172</v>
      </c>
      <c r="D8616" s="13" t="n">
        <v>45962</v>
      </c>
      <c r="E8616" s="2" t="s">
        <v>108</v>
      </c>
      <c r="F8616" s="2" t="s">
        <v>98</v>
      </c>
      <c r="G8616" s="2" t="s">
        <v>133</v>
      </c>
    </row>
    <row r="8617" customFormat="false" ht="15" hidden="false" customHeight="false" outlineLevel="0" collapsed="false">
      <c r="A8617" s="2" t="s">
        <v>13783</v>
      </c>
      <c r="B8617" s="2" t="s">
        <v>1436</v>
      </c>
      <c r="C8617" s="2" t="s">
        <v>5168</v>
      </c>
      <c r="D8617" s="13" t="n">
        <v>45731</v>
      </c>
      <c r="E8617" s="2" t="s">
        <v>98</v>
      </c>
      <c r="F8617" s="2" t="s">
        <v>98</v>
      </c>
      <c r="G8617" s="2" t="s">
        <v>111</v>
      </c>
    </row>
    <row r="8618" customFormat="false" ht="15" hidden="false" customHeight="false" outlineLevel="0" collapsed="false">
      <c r="A8618" s="2" t="s">
        <v>13784</v>
      </c>
      <c r="B8618" s="2" t="s">
        <v>1878</v>
      </c>
      <c r="C8618" s="2" t="s">
        <v>5166</v>
      </c>
      <c r="D8618" s="13" t="n">
        <v>45469</v>
      </c>
      <c r="E8618" s="2" t="s">
        <v>98</v>
      </c>
      <c r="F8618" s="2" t="s">
        <v>128</v>
      </c>
      <c r="G8618" s="2" t="s">
        <v>133</v>
      </c>
    </row>
    <row r="8619" customFormat="false" ht="15" hidden="false" customHeight="false" outlineLevel="0" collapsed="false">
      <c r="A8619" s="2" t="s">
        <v>13785</v>
      </c>
      <c r="B8619" s="2" t="s">
        <v>5081</v>
      </c>
      <c r="C8619" s="2" t="s">
        <v>5190</v>
      </c>
      <c r="D8619" s="13" t="n">
        <v>45929</v>
      </c>
      <c r="E8619" s="2" t="s">
        <v>98</v>
      </c>
      <c r="F8619" s="2" t="s">
        <v>98</v>
      </c>
      <c r="G8619" s="2" t="s">
        <v>120</v>
      </c>
    </row>
    <row r="8620" customFormat="false" ht="15" hidden="false" customHeight="false" outlineLevel="0" collapsed="false">
      <c r="A8620" s="2" t="s">
        <v>13786</v>
      </c>
      <c r="B8620" s="2" t="s">
        <v>4546</v>
      </c>
      <c r="C8620" s="2" t="s">
        <v>5190</v>
      </c>
      <c r="D8620" s="13" t="n">
        <v>46158</v>
      </c>
      <c r="E8620" s="2" t="s">
        <v>98</v>
      </c>
      <c r="F8620" s="2" t="s">
        <v>119</v>
      </c>
      <c r="G8620" s="2" t="s">
        <v>111</v>
      </c>
    </row>
    <row r="8621" customFormat="false" ht="15" hidden="false" customHeight="false" outlineLevel="0" collapsed="false">
      <c r="A8621" s="2" t="s">
        <v>13787</v>
      </c>
      <c r="B8621" s="2" t="s">
        <v>2144</v>
      </c>
      <c r="C8621" s="2" t="s">
        <v>5166</v>
      </c>
      <c r="D8621" s="13" t="n">
        <v>45927</v>
      </c>
      <c r="E8621" s="2" t="s">
        <v>114</v>
      </c>
      <c r="F8621" s="2" t="s">
        <v>163</v>
      </c>
      <c r="G8621" s="2" t="s">
        <v>115</v>
      </c>
    </row>
    <row r="8622" customFormat="false" ht="15" hidden="false" customHeight="false" outlineLevel="0" collapsed="false">
      <c r="A8622" s="2" t="s">
        <v>13788</v>
      </c>
      <c r="B8622" s="2" t="s">
        <v>3611</v>
      </c>
      <c r="C8622" s="2" t="s">
        <v>5164</v>
      </c>
      <c r="D8622" s="13" t="n">
        <v>45690</v>
      </c>
      <c r="E8622" s="2" t="s">
        <v>98</v>
      </c>
      <c r="F8622" s="2" t="s">
        <v>145</v>
      </c>
      <c r="G8622" s="2" t="s">
        <v>99</v>
      </c>
    </row>
    <row r="8623" customFormat="false" ht="15" hidden="false" customHeight="false" outlineLevel="0" collapsed="false">
      <c r="A8623" s="2" t="s">
        <v>13789</v>
      </c>
      <c r="B8623" s="2" t="s">
        <v>2229</v>
      </c>
      <c r="C8623" s="2" t="s">
        <v>5166</v>
      </c>
      <c r="D8623" s="13" t="n">
        <v>46004</v>
      </c>
      <c r="E8623" s="2" t="s">
        <v>145</v>
      </c>
      <c r="F8623" s="2" t="s">
        <v>119</v>
      </c>
      <c r="G8623" s="2" t="s">
        <v>111</v>
      </c>
    </row>
    <row r="8624" customFormat="false" ht="15" hidden="false" customHeight="false" outlineLevel="0" collapsed="false">
      <c r="A8624" s="2" t="s">
        <v>13790</v>
      </c>
      <c r="B8624" s="2" t="s">
        <v>4634</v>
      </c>
      <c r="C8624" s="2" t="s">
        <v>5164</v>
      </c>
      <c r="D8624" s="13" t="n">
        <v>45980</v>
      </c>
      <c r="E8624" s="2" t="s">
        <v>98</v>
      </c>
      <c r="F8624" s="2" t="s">
        <v>123</v>
      </c>
      <c r="G8624" s="2" t="s">
        <v>133</v>
      </c>
    </row>
    <row r="8625" customFormat="false" ht="15" hidden="false" customHeight="false" outlineLevel="0" collapsed="false">
      <c r="A8625" s="2" t="s">
        <v>13791</v>
      </c>
      <c r="B8625" s="2" t="s">
        <v>518</v>
      </c>
      <c r="C8625" s="2" t="s">
        <v>5172</v>
      </c>
      <c r="D8625" s="13" t="n">
        <v>45792</v>
      </c>
      <c r="E8625" s="2" t="s">
        <v>141</v>
      </c>
      <c r="F8625" s="2" t="s">
        <v>98</v>
      </c>
      <c r="G8625" s="2" t="s">
        <v>142</v>
      </c>
    </row>
    <row r="8626" customFormat="false" ht="15" hidden="false" customHeight="false" outlineLevel="0" collapsed="false">
      <c r="A8626" s="2" t="s">
        <v>13792</v>
      </c>
      <c r="B8626" s="2" t="s">
        <v>5080</v>
      </c>
      <c r="C8626" s="2" t="s">
        <v>5190</v>
      </c>
      <c r="D8626" s="13" t="n">
        <v>46053</v>
      </c>
      <c r="E8626" s="2" t="s">
        <v>98</v>
      </c>
      <c r="F8626" s="2" t="s">
        <v>98</v>
      </c>
      <c r="G8626" s="2" t="s">
        <v>136</v>
      </c>
    </row>
    <row r="8627" customFormat="false" ht="15" hidden="false" customHeight="false" outlineLevel="0" collapsed="false">
      <c r="A8627" s="2" t="s">
        <v>13793</v>
      </c>
      <c r="B8627" s="2" t="s">
        <v>2985</v>
      </c>
      <c r="C8627" s="2" t="s">
        <v>5164</v>
      </c>
      <c r="D8627" s="13" t="n">
        <v>45808</v>
      </c>
      <c r="E8627" s="2" t="s">
        <v>98</v>
      </c>
      <c r="F8627" s="2" t="s">
        <v>139</v>
      </c>
      <c r="G8627" s="2" t="s">
        <v>115</v>
      </c>
    </row>
    <row r="8628" customFormat="false" ht="15" hidden="false" customHeight="false" outlineLevel="0" collapsed="false">
      <c r="A8628" s="2" t="s">
        <v>13794</v>
      </c>
      <c r="B8628" s="2" t="s">
        <v>654</v>
      </c>
      <c r="C8628" s="2" t="s">
        <v>5164</v>
      </c>
      <c r="D8628" s="13" t="n">
        <v>45964</v>
      </c>
      <c r="E8628" s="2" t="s">
        <v>98</v>
      </c>
      <c r="F8628" s="2" t="s">
        <v>98</v>
      </c>
      <c r="G8628" s="2" t="s">
        <v>142</v>
      </c>
    </row>
    <row r="8629" customFormat="false" ht="15" hidden="false" customHeight="false" outlineLevel="0" collapsed="false">
      <c r="A8629" s="2" t="s">
        <v>13795</v>
      </c>
      <c r="B8629" s="2" t="s">
        <v>5116</v>
      </c>
      <c r="C8629" s="2" t="s">
        <v>5190</v>
      </c>
      <c r="D8629" s="13" t="n">
        <v>45839</v>
      </c>
      <c r="E8629" s="2" t="s">
        <v>98</v>
      </c>
      <c r="F8629" s="2" t="s">
        <v>98</v>
      </c>
      <c r="G8629" s="2" t="s">
        <v>133</v>
      </c>
    </row>
    <row r="8630" customFormat="false" ht="15" hidden="false" customHeight="false" outlineLevel="0" collapsed="false">
      <c r="A8630" s="2" t="s">
        <v>13796</v>
      </c>
      <c r="B8630" s="2" t="s">
        <v>1872</v>
      </c>
      <c r="C8630" s="2" t="s">
        <v>5164</v>
      </c>
      <c r="D8630" s="13" t="n">
        <v>46000</v>
      </c>
      <c r="E8630" s="2" t="s">
        <v>98</v>
      </c>
      <c r="F8630" s="2" t="s">
        <v>128</v>
      </c>
      <c r="G8630" s="2" t="s">
        <v>142</v>
      </c>
    </row>
    <row r="8631" customFormat="false" ht="15" hidden="false" customHeight="false" outlineLevel="0" collapsed="false">
      <c r="A8631" s="2" t="s">
        <v>13797</v>
      </c>
      <c r="B8631" s="2" t="s">
        <v>3166</v>
      </c>
      <c r="C8631" s="2" t="s">
        <v>5190</v>
      </c>
      <c r="D8631" s="13" t="n">
        <v>46034</v>
      </c>
      <c r="E8631" s="2" t="s">
        <v>98</v>
      </c>
      <c r="F8631" s="2" t="s">
        <v>98</v>
      </c>
      <c r="G8631" s="2" t="s">
        <v>124</v>
      </c>
    </row>
    <row r="8632" customFormat="false" ht="15" hidden="false" customHeight="false" outlineLevel="0" collapsed="false">
      <c r="A8632" s="2" t="s">
        <v>13798</v>
      </c>
      <c r="B8632" s="2" t="s">
        <v>4513</v>
      </c>
      <c r="C8632" s="2" t="s">
        <v>5168</v>
      </c>
      <c r="D8632" s="13" t="n">
        <v>45500</v>
      </c>
      <c r="E8632" s="2" t="s">
        <v>139</v>
      </c>
      <c r="F8632" s="2" t="s">
        <v>98</v>
      </c>
      <c r="G8632" s="2" t="s">
        <v>109</v>
      </c>
    </row>
    <row r="8633" customFormat="false" ht="15" hidden="false" customHeight="false" outlineLevel="0" collapsed="false">
      <c r="A8633" s="2" t="s">
        <v>13799</v>
      </c>
      <c r="B8633" s="2" t="s">
        <v>3671</v>
      </c>
      <c r="C8633" s="2" t="s">
        <v>5190</v>
      </c>
      <c r="D8633" s="13" t="n">
        <v>45955</v>
      </c>
      <c r="E8633" s="2" t="s">
        <v>98</v>
      </c>
      <c r="F8633" s="2" t="s">
        <v>108</v>
      </c>
      <c r="G8633" s="2" t="s">
        <v>142</v>
      </c>
    </row>
    <row r="8634" customFormat="false" ht="15" hidden="false" customHeight="false" outlineLevel="0" collapsed="false">
      <c r="A8634" s="2" t="s">
        <v>13800</v>
      </c>
      <c r="B8634" s="2" t="s">
        <v>3277</v>
      </c>
      <c r="C8634" s="2" t="s">
        <v>5164</v>
      </c>
      <c r="D8634" s="13" t="n">
        <v>45661</v>
      </c>
      <c r="E8634" s="2" t="s">
        <v>98</v>
      </c>
      <c r="F8634" s="2" t="s">
        <v>119</v>
      </c>
      <c r="G8634" s="2" t="s">
        <v>115</v>
      </c>
    </row>
    <row r="8635" customFormat="false" ht="15" hidden="false" customHeight="false" outlineLevel="0" collapsed="false">
      <c r="A8635" s="2" t="s">
        <v>13801</v>
      </c>
      <c r="B8635" s="2" t="s">
        <v>1832</v>
      </c>
      <c r="C8635" s="2" t="s">
        <v>5168</v>
      </c>
      <c r="D8635" s="13" t="n">
        <v>45525</v>
      </c>
      <c r="E8635" s="2" t="s">
        <v>139</v>
      </c>
      <c r="F8635" s="2" t="s">
        <v>98</v>
      </c>
      <c r="G8635" s="2" t="s">
        <v>115</v>
      </c>
    </row>
    <row r="8636" customFormat="false" ht="15" hidden="false" customHeight="false" outlineLevel="0" collapsed="false">
      <c r="A8636" s="2" t="s">
        <v>13802</v>
      </c>
      <c r="B8636" s="2" t="s">
        <v>4547</v>
      </c>
      <c r="C8636" s="2" t="s">
        <v>5164</v>
      </c>
      <c r="D8636" s="13" t="n">
        <v>45563</v>
      </c>
      <c r="E8636" s="2" t="s">
        <v>98</v>
      </c>
      <c r="F8636" s="2" t="s">
        <v>165</v>
      </c>
      <c r="G8636" s="2" t="s">
        <v>115</v>
      </c>
    </row>
    <row r="8637" customFormat="false" ht="15" hidden="false" customHeight="false" outlineLevel="0" collapsed="false">
      <c r="A8637" s="2" t="s">
        <v>13803</v>
      </c>
      <c r="B8637" s="2" t="s">
        <v>2401</v>
      </c>
      <c r="C8637" s="2" t="s">
        <v>5164</v>
      </c>
      <c r="D8637" s="13" t="n">
        <v>46044</v>
      </c>
      <c r="E8637" s="2" t="s">
        <v>98</v>
      </c>
      <c r="F8637" s="2" t="s">
        <v>98</v>
      </c>
      <c r="G8637" s="2" t="s">
        <v>124</v>
      </c>
    </row>
    <row r="8638" customFormat="false" ht="15" hidden="false" customHeight="false" outlineLevel="0" collapsed="false">
      <c r="A8638" s="2" t="s">
        <v>13804</v>
      </c>
      <c r="B8638" s="2" t="s">
        <v>977</v>
      </c>
      <c r="C8638" s="2" t="s">
        <v>5172</v>
      </c>
      <c r="D8638" s="13" t="n">
        <v>46184</v>
      </c>
      <c r="E8638" s="2" t="s">
        <v>128</v>
      </c>
      <c r="F8638" s="2" t="s">
        <v>98</v>
      </c>
      <c r="G8638" s="2" t="s">
        <v>99</v>
      </c>
    </row>
    <row r="8639" customFormat="false" ht="15" hidden="false" customHeight="false" outlineLevel="0" collapsed="false">
      <c r="A8639" s="2" t="s">
        <v>13805</v>
      </c>
      <c r="B8639" s="2" t="s">
        <v>2572</v>
      </c>
      <c r="C8639" s="2" t="s">
        <v>5164</v>
      </c>
      <c r="D8639" s="13" t="n">
        <v>45514</v>
      </c>
      <c r="E8639" s="2" t="s">
        <v>98</v>
      </c>
      <c r="F8639" s="2" t="s">
        <v>165</v>
      </c>
      <c r="G8639" s="2" t="s">
        <v>115</v>
      </c>
    </row>
    <row r="8640" customFormat="false" ht="15" hidden="false" customHeight="false" outlineLevel="0" collapsed="false">
      <c r="A8640" s="2" t="s">
        <v>13806</v>
      </c>
      <c r="B8640" s="2" t="s">
        <v>5064</v>
      </c>
      <c r="C8640" s="2" t="s">
        <v>5168</v>
      </c>
      <c r="D8640" s="13" t="n">
        <v>45791</v>
      </c>
      <c r="E8640" s="2" t="s">
        <v>98</v>
      </c>
      <c r="F8640" s="2" t="s">
        <v>98</v>
      </c>
      <c r="G8640" s="2" t="s">
        <v>115</v>
      </c>
    </row>
    <row r="8641" customFormat="false" ht="15" hidden="false" customHeight="false" outlineLevel="0" collapsed="false">
      <c r="A8641" s="2" t="s">
        <v>13807</v>
      </c>
      <c r="B8641" s="2" t="s">
        <v>3460</v>
      </c>
      <c r="C8641" s="2" t="s">
        <v>5172</v>
      </c>
      <c r="D8641" s="13" t="n">
        <v>45408</v>
      </c>
      <c r="E8641" s="2" t="s">
        <v>98</v>
      </c>
      <c r="F8641" s="2" t="s">
        <v>98</v>
      </c>
      <c r="G8641" s="2" t="s">
        <v>120</v>
      </c>
    </row>
    <row r="8642" customFormat="false" ht="15" hidden="false" customHeight="false" outlineLevel="0" collapsed="false">
      <c r="A8642" s="2" t="s">
        <v>13808</v>
      </c>
      <c r="B8642" s="2" t="s">
        <v>3159</v>
      </c>
      <c r="C8642" s="2" t="s">
        <v>5168</v>
      </c>
      <c r="D8642" s="13" t="n">
        <v>45910</v>
      </c>
      <c r="E8642" s="2" t="s">
        <v>98</v>
      </c>
      <c r="F8642" s="2" t="s">
        <v>98</v>
      </c>
      <c r="G8642" s="2" t="s">
        <v>133</v>
      </c>
    </row>
    <row r="8643" customFormat="false" ht="15" hidden="false" customHeight="false" outlineLevel="0" collapsed="false">
      <c r="A8643" s="2" t="s">
        <v>13809</v>
      </c>
      <c r="B8643" s="2" t="s">
        <v>952</v>
      </c>
      <c r="C8643" s="2" t="s">
        <v>5164</v>
      </c>
      <c r="D8643" s="13" t="n">
        <v>45631</v>
      </c>
      <c r="E8643" s="2" t="s">
        <v>98</v>
      </c>
      <c r="F8643" s="2" t="s">
        <v>128</v>
      </c>
      <c r="G8643" s="2" t="s">
        <v>136</v>
      </c>
    </row>
    <row r="8644" customFormat="false" ht="15" hidden="false" customHeight="false" outlineLevel="0" collapsed="false">
      <c r="A8644" s="2" t="s">
        <v>13810</v>
      </c>
      <c r="B8644" s="2" t="s">
        <v>2095</v>
      </c>
      <c r="C8644" s="2" t="s">
        <v>5166</v>
      </c>
      <c r="D8644" s="13" t="n">
        <v>45682</v>
      </c>
      <c r="E8644" s="2" t="s">
        <v>128</v>
      </c>
      <c r="F8644" s="2" t="s">
        <v>123</v>
      </c>
      <c r="G8644" s="2" t="s">
        <v>142</v>
      </c>
    </row>
    <row r="8645" customFormat="false" ht="15" hidden="false" customHeight="false" outlineLevel="0" collapsed="false">
      <c r="A8645" s="2" t="s">
        <v>13811</v>
      </c>
      <c r="B8645" s="2" t="s">
        <v>2301</v>
      </c>
      <c r="C8645" s="2" t="s">
        <v>5166</v>
      </c>
      <c r="D8645" s="13" t="n">
        <v>45805</v>
      </c>
      <c r="E8645" s="2" t="s">
        <v>139</v>
      </c>
      <c r="F8645" s="2" t="s">
        <v>123</v>
      </c>
      <c r="G8645" s="2" t="s">
        <v>115</v>
      </c>
    </row>
    <row r="8646" customFormat="false" ht="15" hidden="false" customHeight="false" outlineLevel="0" collapsed="false">
      <c r="A8646" s="2" t="s">
        <v>13812</v>
      </c>
      <c r="B8646" s="2" t="s">
        <v>2688</v>
      </c>
      <c r="C8646" s="2" t="s">
        <v>5164</v>
      </c>
      <c r="D8646" s="13" t="n">
        <v>45976</v>
      </c>
      <c r="E8646" s="2" t="s">
        <v>98</v>
      </c>
      <c r="F8646" s="2" t="s">
        <v>165</v>
      </c>
      <c r="G8646" s="2" t="s">
        <v>133</v>
      </c>
    </row>
    <row r="8647" customFormat="false" ht="15" hidden="false" customHeight="false" outlineLevel="0" collapsed="false">
      <c r="A8647" s="2" t="s">
        <v>13813</v>
      </c>
      <c r="B8647" s="2" t="s">
        <v>4958</v>
      </c>
      <c r="C8647" s="2" t="s">
        <v>5190</v>
      </c>
      <c r="D8647" s="13" t="n">
        <v>45346</v>
      </c>
      <c r="E8647" s="2" t="s">
        <v>98</v>
      </c>
      <c r="F8647" s="2" t="s">
        <v>98</v>
      </c>
      <c r="G8647" s="2" t="s">
        <v>115</v>
      </c>
    </row>
    <row r="8648" customFormat="false" ht="15" hidden="false" customHeight="false" outlineLevel="0" collapsed="false">
      <c r="A8648" s="2" t="s">
        <v>13814</v>
      </c>
      <c r="B8648" s="2" t="s">
        <v>2742</v>
      </c>
      <c r="C8648" s="2" t="s">
        <v>5164</v>
      </c>
      <c r="D8648" s="13" t="n">
        <v>45416</v>
      </c>
      <c r="E8648" s="2" t="s">
        <v>98</v>
      </c>
      <c r="F8648" s="2" t="s">
        <v>98</v>
      </c>
      <c r="G8648" s="2" t="s">
        <v>109</v>
      </c>
    </row>
    <row r="8649" customFormat="false" ht="15" hidden="false" customHeight="false" outlineLevel="0" collapsed="false">
      <c r="A8649" s="2" t="s">
        <v>13815</v>
      </c>
      <c r="B8649" s="2" t="s">
        <v>4466</v>
      </c>
      <c r="C8649" s="2" t="s">
        <v>5172</v>
      </c>
      <c r="D8649" s="13" t="n">
        <v>45560</v>
      </c>
      <c r="E8649" s="2" t="s">
        <v>139</v>
      </c>
      <c r="F8649" s="2" t="s">
        <v>98</v>
      </c>
      <c r="G8649" s="2" t="s">
        <v>111</v>
      </c>
    </row>
    <row r="8650" customFormat="false" ht="15" hidden="false" customHeight="false" outlineLevel="0" collapsed="false">
      <c r="A8650" s="2" t="s">
        <v>13816</v>
      </c>
      <c r="B8650" s="2" t="s">
        <v>2653</v>
      </c>
      <c r="C8650" s="2" t="s">
        <v>5166</v>
      </c>
      <c r="D8650" s="13" t="n">
        <v>45781</v>
      </c>
      <c r="E8650" s="2" t="s">
        <v>123</v>
      </c>
      <c r="F8650" s="2" t="s">
        <v>141</v>
      </c>
      <c r="G8650" s="2" t="s">
        <v>133</v>
      </c>
    </row>
    <row r="8651" customFormat="false" ht="15" hidden="false" customHeight="false" outlineLevel="0" collapsed="false">
      <c r="A8651" s="2" t="s">
        <v>13817</v>
      </c>
      <c r="B8651" s="2" t="s">
        <v>2461</v>
      </c>
      <c r="C8651" s="2" t="s">
        <v>5190</v>
      </c>
      <c r="D8651" s="13" t="n">
        <v>45760</v>
      </c>
      <c r="E8651" s="2" t="s">
        <v>98</v>
      </c>
      <c r="F8651" s="2" t="s">
        <v>165</v>
      </c>
      <c r="G8651" s="2" t="s">
        <v>99</v>
      </c>
    </row>
    <row r="8652" customFormat="false" ht="15" hidden="false" customHeight="false" outlineLevel="0" collapsed="false">
      <c r="A8652" s="2" t="s">
        <v>13818</v>
      </c>
      <c r="B8652" s="2" t="s">
        <v>3682</v>
      </c>
      <c r="C8652" s="2" t="s">
        <v>5164</v>
      </c>
      <c r="D8652" s="13" t="n">
        <v>45791</v>
      </c>
      <c r="E8652" s="2" t="s">
        <v>98</v>
      </c>
      <c r="F8652" s="2" t="s">
        <v>98</v>
      </c>
      <c r="G8652" s="2" t="s">
        <v>109</v>
      </c>
    </row>
    <row r="8653" customFormat="false" ht="15" hidden="false" customHeight="false" outlineLevel="0" collapsed="false">
      <c r="A8653" s="2" t="s">
        <v>13819</v>
      </c>
      <c r="B8653" s="2" t="s">
        <v>4663</v>
      </c>
      <c r="C8653" s="2" t="s">
        <v>5166</v>
      </c>
      <c r="D8653" s="13" t="n">
        <v>46099</v>
      </c>
      <c r="E8653" s="2" t="s">
        <v>104</v>
      </c>
      <c r="F8653" s="2" t="s">
        <v>114</v>
      </c>
      <c r="G8653" s="2" t="s">
        <v>99</v>
      </c>
    </row>
    <row r="8654" customFormat="false" ht="15" hidden="false" customHeight="false" outlineLevel="0" collapsed="false">
      <c r="A8654" s="2" t="s">
        <v>13820</v>
      </c>
      <c r="B8654" s="2" t="s">
        <v>851</v>
      </c>
      <c r="C8654" s="2" t="s">
        <v>5190</v>
      </c>
      <c r="D8654" s="13" t="n">
        <v>45867</v>
      </c>
      <c r="E8654" s="2" t="s">
        <v>98</v>
      </c>
      <c r="F8654" s="2" t="s">
        <v>165</v>
      </c>
      <c r="G8654" s="2" t="s">
        <v>142</v>
      </c>
    </row>
    <row r="8655" customFormat="false" ht="15" hidden="false" customHeight="false" outlineLevel="0" collapsed="false">
      <c r="A8655" s="2" t="s">
        <v>13821</v>
      </c>
      <c r="B8655" s="2" t="s">
        <v>2160</v>
      </c>
      <c r="C8655" s="2" t="s">
        <v>5168</v>
      </c>
      <c r="D8655" s="13" t="n">
        <v>45783</v>
      </c>
      <c r="E8655" s="2" t="s">
        <v>98</v>
      </c>
      <c r="F8655" s="2" t="s">
        <v>98</v>
      </c>
      <c r="G8655" s="2" t="s">
        <v>120</v>
      </c>
    </row>
    <row r="8656" customFormat="false" ht="15" hidden="false" customHeight="false" outlineLevel="0" collapsed="false">
      <c r="A8656" s="2" t="s">
        <v>13822</v>
      </c>
      <c r="B8656" s="2" t="s">
        <v>3648</v>
      </c>
      <c r="C8656" s="2" t="s">
        <v>5168</v>
      </c>
      <c r="D8656" s="13" t="n">
        <v>45585</v>
      </c>
      <c r="E8656" s="2" t="s">
        <v>139</v>
      </c>
      <c r="F8656" s="2" t="s">
        <v>98</v>
      </c>
      <c r="G8656" s="2" t="s">
        <v>124</v>
      </c>
    </row>
    <row r="8657" customFormat="false" ht="15" hidden="false" customHeight="false" outlineLevel="0" collapsed="false">
      <c r="A8657" s="2" t="s">
        <v>13823</v>
      </c>
      <c r="B8657" s="2" t="s">
        <v>3893</v>
      </c>
      <c r="C8657" s="2" t="s">
        <v>5164</v>
      </c>
      <c r="D8657" s="13" t="n">
        <v>45796</v>
      </c>
      <c r="E8657" s="2" t="s">
        <v>98</v>
      </c>
      <c r="F8657" s="2" t="s">
        <v>98</v>
      </c>
      <c r="G8657" s="2" t="s">
        <v>109</v>
      </c>
    </row>
    <row r="8658" customFormat="false" ht="15" hidden="false" customHeight="false" outlineLevel="0" collapsed="false">
      <c r="A8658" s="2" t="s">
        <v>13824</v>
      </c>
      <c r="B8658" s="2" t="s">
        <v>2443</v>
      </c>
      <c r="C8658" s="2" t="s">
        <v>5168</v>
      </c>
      <c r="D8658" s="13" t="n">
        <v>45662</v>
      </c>
      <c r="E8658" s="2" t="s">
        <v>98</v>
      </c>
      <c r="F8658" s="2" t="s">
        <v>98</v>
      </c>
      <c r="G8658" s="2" t="s">
        <v>142</v>
      </c>
    </row>
    <row r="8659" customFormat="false" ht="15" hidden="false" customHeight="false" outlineLevel="0" collapsed="false">
      <c r="A8659" s="2" t="s">
        <v>13825</v>
      </c>
      <c r="B8659" s="2" t="s">
        <v>2997</v>
      </c>
      <c r="C8659" s="2" t="s">
        <v>5190</v>
      </c>
      <c r="D8659" s="13" t="n">
        <v>45621</v>
      </c>
      <c r="E8659" s="2" t="s">
        <v>98</v>
      </c>
      <c r="F8659" s="2" t="s">
        <v>98</v>
      </c>
      <c r="G8659" s="2" t="s">
        <v>120</v>
      </c>
    </row>
    <row r="8660" customFormat="false" ht="15" hidden="false" customHeight="false" outlineLevel="0" collapsed="false">
      <c r="A8660" s="2" t="s">
        <v>13826</v>
      </c>
      <c r="B8660" s="2" t="s">
        <v>5094</v>
      </c>
      <c r="C8660" s="2" t="s">
        <v>5172</v>
      </c>
      <c r="D8660" s="13" t="n">
        <v>45422</v>
      </c>
      <c r="E8660" s="2" t="s">
        <v>98</v>
      </c>
      <c r="F8660" s="2" t="s">
        <v>98</v>
      </c>
      <c r="G8660" s="2" t="s">
        <v>120</v>
      </c>
    </row>
    <row r="8661" customFormat="false" ht="15" hidden="false" customHeight="false" outlineLevel="0" collapsed="false">
      <c r="A8661" s="2" t="s">
        <v>13827</v>
      </c>
      <c r="B8661" s="2" t="s">
        <v>2645</v>
      </c>
      <c r="C8661" s="2" t="s">
        <v>5164</v>
      </c>
      <c r="D8661" s="13" t="n">
        <v>45806</v>
      </c>
      <c r="E8661" s="2" t="s">
        <v>98</v>
      </c>
      <c r="F8661" s="2" t="s">
        <v>139</v>
      </c>
      <c r="G8661" s="2" t="s">
        <v>124</v>
      </c>
    </row>
    <row r="8662" customFormat="false" ht="15" hidden="false" customHeight="false" outlineLevel="0" collapsed="false">
      <c r="A8662" s="2" t="s">
        <v>13828</v>
      </c>
      <c r="B8662" s="2" t="s">
        <v>763</v>
      </c>
      <c r="C8662" s="2" t="s">
        <v>5164</v>
      </c>
      <c r="D8662" s="13" t="n">
        <v>45832</v>
      </c>
      <c r="E8662" s="2" t="s">
        <v>98</v>
      </c>
      <c r="F8662" s="2" t="s">
        <v>98</v>
      </c>
      <c r="G8662" s="2" t="s">
        <v>142</v>
      </c>
    </row>
    <row r="8663" customFormat="false" ht="15" hidden="false" customHeight="false" outlineLevel="0" collapsed="false">
      <c r="A8663" s="2" t="s">
        <v>13829</v>
      </c>
      <c r="B8663" s="2" t="s">
        <v>5122</v>
      </c>
      <c r="C8663" s="2" t="s">
        <v>5172</v>
      </c>
      <c r="D8663" s="13" t="n">
        <v>45682</v>
      </c>
      <c r="E8663" s="2" t="s">
        <v>98</v>
      </c>
      <c r="F8663" s="2" t="s">
        <v>98</v>
      </c>
      <c r="G8663" s="2" t="s">
        <v>124</v>
      </c>
    </row>
    <row r="8664" customFormat="false" ht="15" hidden="false" customHeight="false" outlineLevel="0" collapsed="false">
      <c r="A8664" s="2" t="s">
        <v>13830</v>
      </c>
      <c r="B8664" s="2" t="s">
        <v>4612</v>
      </c>
      <c r="C8664" s="2" t="s">
        <v>5168</v>
      </c>
      <c r="D8664" s="13" t="n">
        <v>45780</v>
      </c>
      <c r="E8664" s="2" t="s">
        <v>119</v>
      </c>
      <c r="F8664" s="2" t="s">
        <v>98</v>
      </c>
      <c r="G8664" s="2" t="s">
        <v>120</v>
      </c>
    </row>
    <row r="8665" customFormat="false" ht="15" hidden="false" customHeight="false" outlineLevel="0" collapsed="false">
      <c r="A8665" s="2" t="s">
        <v>13831</v>
      </c>
      <c r="B8665" s="2" t="s">
        <v>5107</v>
      </c>
      <c r="C8665" s="2" t="s">
        <v>5166</v>
      </c>
      <c r="D8665" s="13" t="n">
        <v>45736</v>
      </c>
      <c r="E8665" s="2" t="s">
        <v>108</v>
      </c>
      <c r="F8665" s="2" t="s">
        <v>141</v>
      </c>
      <c r="G8665" s="2" t="s">
        <v>130</v>
      </c>
    </row>
    <row r="8666" customFormat="false" ht="15" hidden="false" customHeight="false" outlineLevel="0" collapsed="false">
      <c r="A8666" s="2" t="s">
        <v>13832</v>
      </c>
      <c r="B8666" s="2" t="s">
        <v>665</v>
      </c>
      <c r="C8666" s="2" t="s">
        <v>5166</v>
      </c>
      <c r="D8666" s="13" t="n">
        <v>45676</v>
      </c>
      <c r="E8666" s="2" t="s">
        <v>123</v>
      </c>
      <c r="F8666" s="2" t="s">
        <v>114</v>
      </c>
      <c r="G8666" s="2" t="s">
        <v>133</v>
      </c>
    </row>
    <row r="8667" customFormat="false" ht="15" hidden="false" customHeight="false" outlineLevel="0" collapsed="false">
      <c r="A8667" s="2" t="s">
        <v>13833</v>
      </c>
      <c r="B8667" s="2" t="s">
        <v>5002</v>
      </c>
      <c r="C8667" s="2" t="s">
        <v>5190</v>
      </c>
      <c r="D8667" s="13" t="n">
        <v>45737</v>
      </c>
      <c r="E8667" s="2" t="s">
        <v>98</v>
      </c>
      <c r="F8667" s="2" t="s">
        <v>98</v>
      </c>
      <c r="G8667" s="2" t="s">
        <v>111</v>
      </c>
    </row>
    <row r="8668" customFormat="false" ht="15" hidden="false" customHeight="false" outlineLevel="0" collapsed="false">
      <c r="A8668" s="2" t="s">
        <v>13834</v>
      </c>
      <c r="B8668" s="2" t="s">
        <v>386</v>
      </c>
      <c r="C8668" s="2" t="s">
        <v>5168</v>
      </c>
      <c r="D8668" s="13" t="n">
        <v>45878</v>
      </c>
      <c r="E8668" s="2" t="s">
        <v>145</v>
      </c>
      <c r="F8668" s="2" t="s">
        <v>98</v>
      </c>
      <c r="G8668" s="2" t="s">
        <v>142</v>
      </c>
    </row>
    <row r="8669" customFormat="false" ht="15" hidden="false" customHeight="false" outlineLevel="0" collapsed="false">
      <c r="A8669" s="2" t="s">
        <v>13835</v>
      </c>
      <c r="B8669" s="2" t="s">
        <v>4945</v>
      </c>
      <c r="C8669" s="2" t="s">
        <v>5172</v>
      </c>
      <c r="D8669" s="13" t="n">
        <v>45613</v>
      </c>
      <c r="E8669" s="2" t="s">
        <v>98</v>
      </c>
      <c r="F8669" s="2" t="s">
        <v>98</v>
      </c>
      <c r="G8669" s="2" t="s">
        <v>130</v>
      </c>
    </row>
    <row r="8670" customFormat="false" ht="15" hidden="false" customHeight="false" outlineLevel="0" collapsed="false">
      <c r="A8670" s="2" t="s">
        <v>13836</v>
      </c>
      <c r="B8670" s="2" t="s">
        <v>3117</v>
      </c>
      <c r="C8670" s="2" t="s">
        <v>5166</v>
      </c>
      <c r="D8670" s="13" t="n">
        <v>45777</v>
      </c>
      <c r="E8670" s="2" t="s">
        <v>165</v>
      </c>
      <c r="F8670" s="2" t="s">
        <v>114</v>
      </c>
      <c r="G8670" s="2" t="s">
        <v>111</v>
      </c>
    </row>
    <row r="8671" customFormat="false" ht="15" hidden="false" customHeight="false" outlineLevel="0" collapsed="false">
      <c r="A8671" s="2" t="s">
        <v>13837</v>
      </c>
      <c r="B8671" s="2" t="s">
        <v>3407</v>
      </c>
      <c r="C8671" s="2" t="s">
        <v>5164</v>
      </c>
      <c r="D8671" s="13" t="n">
        <v>45953</v>
      </c>
      <c r="E8671" s="2" t="s">
        <v>98</v>
      </c>
      <c r="F8671" s="2" t="s">
        <v>165</v>
      </c>
      <c r="G8671" s="2" t="s">
        <v>111</v>
      </c>
    </row>
    <row r="8672" customFormat="false" ht="15" hidden="false" customHeight="false" outlineLevel="0" collapsed="false">
      <c r="A8672" s="2" t="s">
        <v>13838</v>
      </c>
      <c r="B8672" s="2" t="s">
        <v>4394</v>
      </c>
      <c r="C8672" s="2" t="s">
        <v>5166</v>
      </c>
      <c r="D8672" s="13" t="n">
        <v>46123</v>
      </c>
      <c r="E8672" s="2" t="s">
        <v>104</v>
      </c>
      <c r="F8672" s="2" t="s">
        <v>98</v>
      </c>
      <c r="G8672" s="2" t="s">
        <v>124</v>
      </c>
    </row>
    <row r="8673" customFormat="false" ht="15" hidden="false" customHeight="false" outlineLevel="0" collapsed="false">
      <c r="A8673" s="2" t="s">
        <v>13839</v>
      </c>
      <c r="B8673" s="2" t="s">
        <v>5098</v>
      </c>
      <c r="C8673" s="2" t="s">
        <v>5172</v>
      </c>
      <c r="D8673" s="13" t="n">
        <v>45583</v>
      </c>
      <c r="E8673" s="2" t="s">
        <v>98</v>
      </c>
      <c r="F8673" s="2" t="s">
        <v>98</v>
      </c>
      <c r="G8673" s="2" t="s">
        <v>133</v>
      </c>
    </row>
    <row r="8674" customFormat="false" ht="15" hidden="false" customHeight="false" outlineLevel="0" collapsed="false">
      <c r="A8674" s="2" t="s">
        <v>13840</v>
      </c>
      <c r="B8674" s="2" t="s">
        <v>1201</v>
      </c>
      <c r="C8674" s="2" t="s">
        <v>5164</v>
      </c>
      <c r="D8674" s="13" t="n">
        <v>46203</v>
      </c>
      <c r="E8674" s="2" t="s">
        <v>98</v>
      </c>
      <c r="F8674" s="2" t="s">
        <v>108</v>
      </c>
      <c r="G8674" s="2" t="s">
        <v>142</v>
      </c>
    </row>
    <row r="8675" customFormat="false" ht="15" hidden="false" customHeight="false" outlineLevel="0" collapsed="false">
      <c r="A8675" s="2" t="s">
        <v>13841</v>
      </c>
      <c r="B8675" s="2" t="s">
        <v>1592</v>
      </c>
      <c r="C8675" s="2" t="s">
        <v>5164</v>
      </c>
      <c r="D8675" s="13" t="n">
        <v>46092</v>
      </c>
      <c r="E8675" s="2" t="s">
        <v>98</v>
      </c>
      <c r="F8675" s="2" t="s">
        <v>165</v>
      </c>
      <c r="G8675" s="2" t="s">
        <v>133</v>
      </c>
    </row>
    <row r="8676" customFormat="false" ht="15" hidden="false" customHeight="false" outlineLevel="0" collapsed="false">
      <c r="A8676" s="2" t="s">
        <v>13842</v>
      </c>
      <c r="B8676" s="2" t="s">
        <v>5084</v>
      </c>
      <c r="C8676" s="2" t="s">
        <v>5172</v>
      </c>
      <c r="D8676" s="13" t="n">
        <v>45365</v>
      </c>
      <c r="E8676" s="2" t="s">
        <v>98</v>
      </c>
      <c r="F8676" s="2" t="s">
        <v>98</v>
      </c>
      <c r="G8676" s="2" t="s">
        <v>109</v>
      </c>
    </row>
    <row r="8677" customFormat="false" ht="15" hidden="false" customHeight="false" outlineLevel="0" collapsed="false">
      <c r="A8677" s="2" t="s">
        <v>13843</v>
      </c>
      <c r="B8677" s="2" t="s">
        <v>2542</v>
      </c>
      <c r="C8677" s="2" t="s">
        <v>5164</v>
      </c>
      <c r="D8677" s="13" t="n">
        <v>45307</v>
      </c>
      <c r="E8677" s="2" t="s">
        <v>98</v>
      </c>
      <c r="F8677" s="2" t="s">
        <v>119</v>
      </c>
      <c r="G8677" s="2" t="s">
        <v>111</v>
      </c>
    </row>
    <row r="8678" customFormat="false" ht="15" hidden="false" customHeight="false" outlineLevel="0" collapsed="false">
      <c r="A8678" s="2" t="s">
        <v>13844</v>
      </c>
      <c r="B8678" s="2" t="s">
        <v>5019</v>
      </c>
      <c r="C8678" s="2" t="s">
        <v>5172</v>
      </c>
      <c r="D8678" s="13" t="n">
        <v>45506</v>
      </c>
      <c r="E8678" s="2" t="s">
        <v>98</v>
      </c>
      <c r="F8678" s="2" t="s">
        <v>98</v>
      </c>
      <c r="G8678" s="2" t="s">
        <v>142</v>
      </c>
    </row>
    <row r="8679" customFormat="false" ht="15" hidden="false" customHeight="false" outlineLevel="0" collapsed="false">
      <c r="A8679" s="2" t="s">
        <v>13845</v>
      </c>
      <c r="B8679" s="2" t="s">
        <v>5008</v>
      </c>
      <c r="C8679" s="2" t="s">
        <v>5172</v>
      </c>
      <c r="D8679" s="13" t="n">
        <v>45544</v>
      </c>
      <c r="E8679" s="2" t="s">
        <v>98</v>
      </c>
      <c r="F8679" s="2" t="s">
        <v>98</v>
      </c>
      <c r="G8679" s="2" t="s">
        <v>115</v>
      </c>
    </row>
    <row r="8680" customFormat="false" ht="15" hidden="false" customHeight="false" outlineLevel="0" collapsed="false">
      <c r="A8680" s="2" t="s">
        <v>13846</v>
      </c>
      <c r="B8680" s="2" t="s">
        <v>3237</v>
      </c>
      <c r="C8680" s="2" t="s">
        <v>5168</v>
      </c>
      <c r="D8680" s="13" t="n">
        <v>46073</v>
      </c>
      <c r="E8680" s="2" t="s">
        <v>163</v>
      </c>
      <c r="F8680" s="2" t="s">
        <v>98</v>
      </c>
      <c r="G8680" s="2" t="s">
        <v>120</v>
      </c>
    </row>
    <row r="8681" customFormat="false" ht="15" hidden="false" customHeight="false" outlineLevel="0" collapsed="false">
      <c r="A8681" s="2" t="s">
        <v>13847</v>
      </c>
      <c r="B8681" s="2" t="s">
        <v>5042</v>
      </c>
      <c r="C8681" s="2" t="s">
        <v>5172</v>
      </c>
      <c r="D8681" s="13" t="n">
        <v>45776</v>
      </c>
      <c r="E8681" s="2" t="s">
        <v>98</v>
      </c>
      <c r="F8681" s="2" t="s">
        <v>98</v>
      </c>
      <c r="G8681" s="2" t="s">
        <v>124</v>
      </c>
    </row>
    <row r="8682" customFormat="false" ht="15" hidden="false" customHeight="false" outlineLevel="0" collapsed="false">
      <c r="A8682" s="2" t="s">
        <v>13848</v>
      </c>
      <c r="B8682" s="2" t="s">
        <v>3003</v>
      </c>
      <c r="C8682" s="2" t="s">
        <v>5190</v>
      </c>
      <c r="D8682" s="13" t="n">
        <v>45753</v>
      </c>
      <c r="E8682" s="2" t="s">
        <v>98</v>
      </c>
      <c r="F8682" s="2" t="s">
        <v>119</v>
      </c>
      <c r="G8682" s="2" t="s">
        <v>142</v>
      </c>
    </row>
    <row r="8683" customFormat="false" ht="15" hidden="false" customHeight="false" outlineLevel="0" collapsed="false">
      <c r="A8683" s="2" t="s">
        <v>13849</v>
      </c>
      <c r="B8683" s="2" t="s">
        <v>1703</v>
      </c>
      <c r="C8683" s="2" t="s">
        <v>5164</v>
      </c>
      <c r="D8683" s="13" t="n">
        <v>45925</v>
      </c>
      <c r="E8683" s="2" t="s">
        <v>98</v>
      </c>
      <c r="F8683" s="2" t="s">
        <v>108</v>
      </c>
      <c r="G8683" s="2" t="s">
        <v>133</v>
      </c>
    </row>
    <row r="8684" customFormat="false" ht="15" hidden="false" customHeight="false" outlineLevel="0" collapsed="false">
      <c r="A8684" s="2" t="s">
        <v>13850</v>
      </c>
      <c r="B8684" s="2" t="s">
        <v>4906</v>
      </c>
      <c r="C8684" s="2" t="s">
        <v>5164</v>
      </c>
      <c r="D8684" s="13" t="n">
        <v>45627</v>
      </c>
      <c r="E8684" s="2" t="s">
        <v>98</v>
      </c>
      <c r="F8684" s="2" t="s">
        <v>128</v>
      </c>
      <c r="G8684" s="2" t="s">
        <v>120</v>
      </c>
    </row>
    <row r="8685" customFormat="false" ht="15" hidden="false" customHeight="false" outlineLevel="0" collapsed="false">
      <c r="A8685" s="2" t="s">
        <v>13851</v>
      </c>
      <c r="B8685" s="2" t="s">
        <v>1800</v>
      </c>
      <c r="C8685" s="2" t="s">
        <v>5172</v>
      </c>
      <c r="D8685" s="13" t="n">
        <v>45625</v>
      </c>
      <c r="E8685" s="2" t="s">
        <v>119</v>
      </c>
      <c r="F8685" s="2" t="s">
        <v>98</v>
      </c>
      <c r="G8685" s="2" t="s">
        <v>99</v>
      </c>
    </row>
    <row r="8686" customFormat="false" ht="15" hidden="false" customHeight="false" outlineLevel="0" collapsed="false">
      <c r="A8686" s="2" t="s">
        <v>13852</v>
      </c>
      <c r="B8686" s="2" t="s">
        <v>3119</v>
      </c>
      <c r="C8686" s="2" t="s">
        <v>5166</v>
      </c>
      <c r="D8686" s="13" t="n">
        <v>45802</v>
      </c>
      <c r="E8686" s="2" t="s">
        <v>128</v>
      </c>
      <c r="F8686" s="2" t="s">
        <v>123</v>
      </c>
      <c r="G8686" s="2" t="s">
        <v>111</v>
      </c>
    </row>
    <row r="8687" customFormat="false" ht="15" hidden="false" customHeight="false" outlineLevel="0" collapsed="false">
      <c r="A8687" s="2" t="s">
        <v>13853</v>
      </c>
      <c r="B8687" s="2" t="s">
        <v>4130</v>
      </c>
      <c r="C8687" s="2" t="s">
        <v>5190</v>
      </c>
      <c r="D8687" s="13" t="n">
        <v>45928</v>
      </c>
      <c r="E8687" s="2" t="s">
        <v>98</v>
      </c>
      <c r="F8687" s="2" t="s">
        <v>139</v>
      </c>
      <c r="G8687" s="2" t="s">
        <v>120</v>
      </c>
    </row>
    <row r="8688" customFormat="false" ht="15" hidden="false" customHeight="false" outlineLevel="0" collapsed="false">
      <c r="A8688" s="2" t="s">
        <v>13854</v>
      </c>
      <c r="B8688" s="2" t="s">
        <v>3723</v>
      </c>
      <c r="C8688" s="2" t="s">
        <v>5164</v>
      </c>
      <c r="D8688" s="13" t="n">
        <v>46014</v>
      </c>
      <c r="E8688" s="2" t="s">
        <v>98</v>
      </c>
      <c r="F8688" s="2" t="s">
        <v>114</v>
      </c>
      <c r="G8688" s="2" t="s">
        <v>120</v>
      </c>
    </row>
    <row r="8689" customFormat="false" ht="15" hidden="false" customHeight="false" outlineLevel="0" collapsed="false">
      <c r="A8689" s="2" t="s">
        <v>13855</v>
      </c>
      <c r="B8689" s="2" t="s">
        <v>2240</v>
      </c>
      <c r="C8689" s="2" t="s">
        <v>5168</v>
      </c>
      <c r="D8689" s="13" t="n">
        <v>45910</v>
      </c>
      <c r="E8689" s="2" t="s">
        <v>98</v>
      </c>
      <c r="F8689" s="2" t="s">
        <v>98</v>
      </c>
      <c r="G8689" s="2" t="s">
        <v>115</v>
      </c>
    </row>
    <row r="8690" customFormat="false" ht="15" hidden="false" customHeight="false" outlineLevel="0" collapsed="false">
      <c r="A8690" s="2" t="s">
        <v>13856</v>
      </c>
      <c r="B8690" s="2" t="s">
        <v>1023</v>
      </c>
      <c r="C8690" s="2" t="s">
        <v>5168</v>
      </c>
      <c r="D8690" s="13" t="n">
        <v>45353</v>
      </c>
      <c r="E8690" s="2" t="s">
        <v>165</v>
      </c>
      <c r="F8690" s="2" t="s">
        <v>98</v>
      </c>
      <c r="G8690" s="2" t="s">
        <v>124</v>
      </c>
    </row>
    <row r="8691" customFormat="false" ht="15" hidden="false" customHeight="false" outlineLevel="0" collapsed="false">
      <c r="A8691" s="2" t="s">
        <v>13857</v>
      </c>
      <c r="B8691" s="2" t="s">
        <v>426</v>
      </c>
      <c r="C8691" s="2" t="s">
        <v>5168</v>
      </c>
      <c r="D8691" s="13" t="n">
        <v>45392</v>
      </c>
      <c r="E8691" s="2" t="s">
        <v>98</v>
      </c>
      <c r="F8691" s="2" t="s">
        <v>98</v>
      </c>
      <c r="G8691" s="2" t="s">
        <v>109</v>
      </c>
    </row>
    <row r="8692" customFormat="false" ht="15" hidden="false" customHeight="false" outlineLevel="0" collapsed="false">
      <c r="A8692" s="2" t="s">
        <v>13858</v>
      </c>
      <c r="B8692" s="2" t="s">
        <v>693</v>
      </c>
      <c r="C8692" s="2" t="s">
        <v>5164</v>
      </c>
      <c r="D8692" s="13" t="n">
        <v>45986</v>
      </c>
      <c r="E8692" s="2" t="s">
        <v>98</v>
      </c>
      <c r="F8692" s="2" t="s">
        <v>119</v>
      </c>
      <c r="G8692" s="2" t="s">
        <v>133</v>
      </c>
    </row>
    <row r="8693" customFormat="false" ht="15" hidden="false" customHeight="false" outlineLevel="0" collapsed="false">
      <c r="A8693" s="2" t="s">
        <v>13859</v>
      </c>
      <c r="B8693" s="2" t="s">
        <v>1318</v>
      </c>
      <c r="C8693" s="2" t="s">
        <v>5168</v>
      </c>
      <c r="D8693" s="13" t="n">
        <v>45427</v>
      </c>
      <c r="E8693" s="2" t="s">
        <v>98</v>
      </c>
      <c r="F8693" s="2" t="s">
        <v>98</v>
      </c>
      <c r="G8693" s="2" t="s">
        <v>120</v>
      </c>
    </row>
    <row r="8694" customFormat="false" ht="15" hidden="false" customHeight="false" outlineLevel="0" collapsed="false">
      <c r="A8694" s="2" t="s">
        <v>13860</v>
      </c>
      <c r="B8694" s="2" t="s">
        <v>796</v>
      </c>
      <c r="C8694" s="2" t="s">
        <v>5190</v>
      </c>
      <c r="D8694" s="13" t="n">
        <v>45352</v>
      </c>
      <c r="E8694" s="2" t="s">
        <v>98</v>
      </c>
      <c r="F8694" s="2" t="s">
        <v>123</v>
      </c>
      <c r="G8694" s="2" t="s">
        <v>115</v>
      </c>
    </row>
    <row r="8695" customFormat="false" ht="15" hidden="false" customHeight="false" outlineLevel="0" collapsed="false">
      <c r="A8695" s="2" t="s">
        <v>13861</v>
      </c>
      <c r="B8695" s="2" t="s">
        <v>759</v>
      </c>
      <c r="C8695" s="2" t="s">
        <v>5190</v>
      </c>
      <c r="D8695" s="13" t="n">
        <v>45510</v>
      </c>
      <c r="E8695" s="2" t="s">
        <v>98</v>
      </c>
      <c r="F8695" s="2" t="s">
        <v>119</v>
      </c>
      <c r="G8695" s="2" t="s">
        <v>111</v>
      </c>
    </row>
    <row r="8696" customFormat="false" ht="15" hidden="false" customHeight="false" outlineLevel="0" collapsed="false">
      <c r="A8696" s="2" t="s">
        <v>13862</v>
      </c>
      <c r="B8696" s="2" t="s">
        <v>1066</v>
      </c>
      <c r="C8696" s="2" t="s">
        <v>5164</v>
      </c>
      <c r="D8696" s="13" t="n">
        <v>45898</v>
      </c>
      <c r="E8696" s="2" t="s">
        <v>98</v>
      </c>
      <c r="F8696" s="2" t="s">
        <v>128</v>
      </c>
      <c r="G8696" s="2" t="s">
        <v>130</v>
      </c>
    </row>
    <row r="8697" customFormat="false" ht="15" hidden="false" customHeight="false" outlineLevel="0" collapsed="false">
      <c r="A8697" s="2" t="s">
        <v>13863</v>
      </c>
      <c r="B8697" s="2" t="s">
        <v>4933</v>
      </c>
      <c r="C8697" s="2" t="s">
        <v>5166</v>
      </c>
      <c r="D8697" s="13" t="n">
        <v>45773</v>
      </c>
      <c r="E8697" s="2" t="s">
        <v>114</v>
      </c>
      <c r="F8697" s="2" t="s">
        <v>108</v>
      </c>
      <c r="G8697" s="2" t="s">
        <v>133</v>
      </c>
    </row>
    <row r="8698" customFormat="false" ht="15" hidden="false" customHeight="false" outlineLevel="0" collapsed="false">
      <c r="A8698" s="2" t="s">
        <v>13864</v>
      </c>
      <c r="B8698" s="2" t="s">
        <v>1005</v>
      </c>
      <c r="C8698" s="2" t="s">
        <v>5164</v>
      </c>
      <c r="D8698" s="13" t="n">
        <v>45494</v>
      </c>
      <c r="E8698" s="2" t="s">
        <v>98</v>
      </c>
      <c r="F8698" s="2" t="s">
        <v>128</v>
      </c>
      <c r="G8698" s="2" t="s">
        <v>136</v>
      </c>
    </row>
    <row r="8699" customFormat="false" ht="15" hidden="false" customHeight="false" outlineLevel="0" collapsed="false">
      <c r="A8699" s="2" t="s">
        <v>13865</v>
      </c>
      <c r="B8699" s="2" t="s">
        <v>155</v>
      </c>
      <c r="C8699" s="2" t="s">
        <v>5168</v>
      </c>
      <c r="D8699" s="13" t="n">
        <v>45638</v>
      </c>
      <c r="E8699" s="2" t="s">
        <v>123</v>
      </c>
      <c r="F8699" s="2" t="s">
        <v>98</v>
      </c>
      <c r="G8699" s="2" t="s">
        <v>130</v>
      </c>
    </row>
    <row r="8700" customFormat="false" ht="15" hidden="false" customHeight="false" outlineLevel="0" collapsed="false">
      <c r="A8700" s="2" t="s">
        <v>13866</v>
      </c>
      <c r="B8700" s="2" t="s">
        <v>4016</v>
      </c>
      <c r="C8700" s="2" t="s">
        <v>5168</v>
      </c>
      <c r="D8700" s="13" t="n">
        <v>45632</v>
      </c>
      <c r="E8700" s="2" t="s">
        <v>128</v>
      </c>
      <c r="F8700" s="2" t="s">
        <v>98</v>
      </c>
      <c r="G8700" s="2" t="s">
        <v>136</v>
      </c>
    </row>
    <row r="8701" customFormat="false" ht="15" hidden="false" customHeight="false" outlineLevel="0" collapsed="false">
      <c r="A8701" s="2" t="s">
        <v>13867</v>
      </c>
      <c r="B8701" s="2" t="s">
        <v>1576</v>
      </c>
      <c r="C8701" s="2" t="s">
        <v>5168</v>
      </c>
      <c r="D8701" s="13" t="n">
        <v>46020</v>
      </c>
      <c r="E8701" s="2" t="s">
        <v>98</v>
      </c>
      <c r="F8701" s="2" t="s">
        <v>98</v>
      </c>
      <c r="G8701" s="2" t="s">
        <v>99</v>
      </c>
    </row>
    <row r="8702" customFormat="false" ht="15" hidden="false" customHeight="false" outlineLevel="0" collapsed="false">
      <c r="A8702" s="2" t="s">
        <v>13868</v>
      </c>
      <c r="B8702" s="2" t="s">
        <v>1089</v>
      </c>
      <c r="C8702" s="2" t="s">
        <v>5168</v>
      </c>
      <c r="D8702" s="13" t="n">
        <v>45843</v>
      </c>
      <c r="E8702" s="2" t="s">
        <v>165</v>
      </c>
      <c r="F8702" s="2" t="s">
        <v>98</v>
      </c>
      <c r="G8702" s="2" t="s">
        <v>142</v>
      </c>
    </row>
    <row r="8703" customFormat="false" ht="15" hidden="false" customHeight="false" outlineLevel="0" collapsed="false">
      <c r="A8703" s="2" t="s">
        <v>13869</v>
      </c>
      <c r="B8703" s="2" t="s">
        <v>1181</v>
      </c>
      <c r="C8703" s="2" t="s">
        <v>5164</v>
      </c>
      <c r="D8703" s="13" t="n">
        <v>45581</v>
      </c>
      <c r="E8703" s="2" t="s">
        <v>98</v>
      </c>
      <c r="F8703" s="2" t="s">
        <v>104</v>
      </c>
      <c r="G8703" s="2" t="s">
        <v>115</v>
      </c>
    </row>
    <row r="8704" customFormat="false" ht="15" hidden="false" customHeight="false" outlineLevel="0" collapsed="false">
      <c r="A8704" s="2" t="s">
        <v>13870</v>
      </c>
      <c r="B8704" s="2" t="s">
        <v>2866</v>
      </c>
      <c r="C8704" s="2" t="s">
        <v>5168</v>
      </c>
      <c r="D8704" s="13" t="n">
        <v>45440</v>
      </c>
      <c r="E8704" s="2" t="s">
        <v>165</v>
      </c>
      <c r="F8704" s="2" t="s">
        <v>98</v>
      </c>
      <c r="G8704" s="2" t="s">
        <v>130</v>
      </c>
    </row>
    <row r="8705" customFormat="false" ht="15" hidden="false" customHeight="false" outlineLevel="0" collapsed="false">
      <c r="A8705" s="2" t="s">
        <v>13871</v>
      </c>
      <c r="B8705" s="2" t="s">
        <v>4057</v>
      </c>
      <c r="C8705" s="2" t="s">
        <v>5164</v>
      </c>
      <c r="D8705" s="13" t="n">
        <v>45874</v>
      </c>
      <c r="E8705" s="2" t="s">
        <v>98</v>
      </c>
      <c r="F8705" s="2" t="s">
        <v>165</v>
      </c>
      <c r="G8705" s="2" t="s">
        <v>136</v>
      </c>
    </row>
    <row r="8706" customFormat="false" ht="15" hidden="false" customHeight="false" outlineLevel="0" collapsed="false">
      <c r="A8706" s="2" t="s">
        <v>13872</v>
      </c>
      <c r="B8706" s="2" t="s">
        <v>4984</v>
      </c>
      <c r="C8706" s="2" t="s">
        <v>5190</v>
      </c>
      <c r="D8706" s="13" t="n">
        <v>45720</v>
      </c>
      <c r="E8706" s="2" t="s">
        <v>98</v>
      </c>
      <c r="F8706" s="2" t="s">
        <v>98</v>
      </c>
      <c r="G8706" s="2" t="s">
        <v>124</v>
      </c>
    </row>
    <row r="8707" customFormat="false" ht="15" hidden="false" customHeight="false" outlineLevel="0" collapsed="false">
      <c r="A8707" s="2" t="s">
        <v>13873</v>
      </c>
      <c r="B8707" s="2" t="s">
        <v>2560</v>
      </c>
      <c r="C8707" s="2" t="s">
        <v>5172</v>
      </c>
      <c r="D8707" s="13" t="n">
        <v>45854</v>
      </c>
      <c r="E8707" s="2" t="s">
        <v>98</v>
      </c>
      <c r="F8707" s="2" t="s">
        <v>98</v>
      </c>
      <c r="G8707" s="2" t="s">
        <v>136</v>
      </c>
    </row>
    <row r="8708" customFormat="false" ht="15" hidden="false" customHeight="false" outlineLevel="0" collapsed="false">
      <c r="A8708" s="2" t="s">
        <v>13874</v>
      </c>
      <c r="B8708" s="2" t="s">
        <v>3761</v>
      </c>
      <c r="C8708" s="2" t="s">
        <v>5168</v>
      </c>
      <c r="D8708" s="13" t="n">
        <v>45993</v>
      </c>
      <c r="E8708" s="2" t="s">
        <v>145</v>
      </c>
      <c r="F8708" s="2" t="s">
        <v>98</v>
      </c>
      <c r="G8708" s="2" t="s">
        <v>130</v>
      </c>
    </row>
    <row r="8709" customFormat="false" ht="15" hidden="false" customHeight="false" outlineLevel="0" collapsed="false">
      <c r="A8709" s="2" t="s">
        <v>13875</v>
      </c>
      <c r="B8709" s="2" t="s">
        <v>1109</v>
      </c>
      <c r="C8709" s="2" t="s">
        <v>5164</v>
      </c>
      <c r="D8709" s="13" t="n">
        <v>45657</v>
      </c>
      <c r="E8709" s="2" t="s">
        <v>98</v>
      </c>
      <c r="F8709" s="2" t="s">
        <v>108</v>
      </c>
      <c r="G8709" s="2" t="s">
        <v>133</v>
      </c>
    </row>
    <row r="8710" customFormat="false" ht="15" hidden="false" customHeight="false" outlineLevel="0" collapsed="false">
      <c r="A8710" s="2" t="s">
        <v>13876</v>
      </c>
      <c r="B8710" s="2" t="s">
        <v>1574</v>
      </c>
      <c r="C8710" s="2" t="s">
        <v>5168</v>
      </c>
      <c r="D8710" s="13" t="n">
        <v>45375</v>
      </c>
      <c r="E8710" s="2" t="s">
        <v>119</v>
      </c>
      <c r="F8710" s="2" t="s">
        <v>98</v>
      </c>
      <c r="G8710" s="2" t="s">
        <v>109</v>
      </c>
    </row>
    <row r="8711" customFormat="false" ht="15" hidden="false" customHeight="false" outlineLevel="0" collapsed="false">
      <c r="A8711" s="2" t="s">
        <v>13877</v>
      </c>
      <c r="B8711" s="2" t="s">
        <v>2935</v>
      </c>
      <c r="C8711" s="2" t="s">
        <v>5172</v>
      </c>
      <c r="D8711" s="13" t="n">
        <v>45923</v>
      </c>
      <c r="E8711" s="2" t="s">
        <v>119</v>
      </c>
      <c r="F8711" s="2" t="s">
        <v>98</v>
      </c>
      <c r="G8711" s="2" t="s">
        <v>142</v>
      </c>
    </row>
    <row r="8712" customFormat="false" ht="15" hidden="false" customHeight="false" outlineLevel="0" collapsed="false">
      <c r="A8712" s="2" t="s">
        <v>13878</v>
      </c>
      <c r="B8712" s="2" t="s">
        <v>1582</v>
      </c>
      <c r="C8712" s="2" t="s">
        <v>5168</v>
      </c>
      <c r="D8712" s="13" t="n">
        <v>45944</v>
      </c>
      <c r="E8712" s="2" t="s">
        <v>141</v>
      </c>
      <c r="F8712" s="2" t="s">
        <v>98</v>
      </c>
      <c r="G8712" s="2" t="s">
        <v>109</v>
      </c>
    </row>
    <row r="8713" customFormat="false" ht="15" hidden="false" customHeight="false" outlineLevel="0" collapsed="false">
      <c r="A8713" s="2" t="s">
        <v>13879</v>
      </c>
      <c r="B8713" s="2" t="s">
        <v>3348</v>
      </c>
      <c r="C8713" s="2" t="s">
        <v>5164</v>
      </c>
      <c r="D8713" s="13" t="n">
        <v>45705</v>
      </c>
      <c r="E8713" s="2" t="s">
        <v>98</v>
      </c>
      <c r="F8713" s="2" t="s">
        <v>141</v>
      </c>
      <c r="G8713" s="2" t="s">
        <v>130</v>
      </c>
    </row>
    <row r="8714" customFormat="false" ht="15" hidden="false" customHeight="false" outlineLevel="0" collapsed="false">
      <c r="A8714" s="2" t="s">
        <v>13880</v>
      </c>
      <c r="B8714" s="2" t="s">
        <v>5001</v>
      </c>
      <c r="C8714" s="2" t="s">
        <v>5190</v>
      </c>
      <c r="D8714" s="13" t="n">
        <v>45826</v>
      </c>
      <c r="E8714" s="2" t="s">
        <v>98</v>
      </c>
      <c r="F8714" s="2" t="s">
        <v>98</v>
      </c>
      <c r="G8714" s="2" t="s">
        <v>120</v>
      </c>
    </row>
    <row r="8715" customFormat="false" ht="15" hidden="false" customHeight="false" outlineLevel="0" collapsed="false">
      <c r="A8715" s="2" t="s">
        <v>13881</v>
      </c>
      <c r="B8715" s="2" t="s">
        <v>2241</v>
      </c>
      <c r="C8715" s="2" t="s">
        <v>5166</v>
      </c>
      <c r="D8715" s="13" t="n">
        <v>45415</v>
      </c>
      <c r="E8715" s="2" t="s">
        <v>108</v>
      </c>
      <c r="F8715" s="2" t="s">
        <v>114</v>
      </c>
      <c r="G8715" s="2" t="s">
        <v>111</v>
      </c>
    </row>
    <row r="8716" customFormat="false" ht="15" hidden="false" customHeight="false" outlineLevel="0" collapsed="false">
      <c r="A8716" s="2" t="s">
        <v>13882</v>
      </c>
      <c r="B8716" s="2" t="s">
        <v>933</v>
      </c>
      <c r="C8716" s="2" t="s">
        <v>5166</v>
      </c>
      <c r="D8716" s="13" t="n">
        <v>45933</v>
      </c>
      <c r="E8716" s="2" t="s">
        <v>119</v>
      </c>
      <c r="F8716" s="2" t="s">
        <v>128</v>
      </c>
      <c r="G8716" s="2" t="s">
        <v>109</v>
      </c>
    </row>
    <row r="8717" customFormat="false" ht="15" hidden="false" customHeight="false" outlineLevel="0" collapsed="false">
      <c r="A8717" s="2" t="s">
        <v>13883</v>
      </c>
      <c r="B8717" s="2" t="s">
        <v>3715</v>
      </c>
      <c r="C8717" s="2" t="s">
        <v>5168</v>
      </c>
      <c r="D8717" s="13" t="n">
        <v>45528</v>
      </c>
      <c r="E8717" s="2" t="s">
        <v>141</v>
      </c>
      <c r="F8717" s="2" t="s">
        <v>98</v>
      </c>
      <c r="G8717" s="2" t="s">
        <v>130</v>
      </c>
    </row>
    <row r="8718" customFormat="false" ht="15" hidden="false" customHeight="false" outlineLevel="0" collapsed="false">
      <c r="A8718" s="2" t="s">
        <v>13884</v>
      </c>
      <c r="B8718" s="2" t="s">
        <v>1486</v>
      </c>
      <c r="C8718" s="2" t="s">
        <v>5168</v>
      </c>
      <c r="D8718" s="13" t="n">
        <v>45401</v>
      </c>
      <c r="E8718" s="2" t="s">
        <v>165</v>
      </c>
      <c r="F8718" s="2" t="s">
        <v>98</v>
      </c>
      <c r="G8718" s="2" t="s">
        <v>109</v>
      </c>
    </row>
    <row r="8719" customFormat="false" ht="15" hidden="false" customHeight="false" outlineLevel="0" collapsed="false">
      <c r="A8719" s="2" t="s">
        <v>13885</v>
      </c>
      <c r="B8719" s="2" t="s">
        <v>4299</v>
      </c>
      <c r="C8719" s="2" t="s">
        <v>5164</v>
      </c>
      <c r="D8719" s="13" t="n">
        <v>45612</v>
      </c>
      <c r="E8719" s="2" t="s">
        <v>98</v>
      </c>
      <c r="F8719" s="2" t="s">
        <v>139</v>
      </c>
      <c r="G8719" s="2" t="s">
        <v>109</v>
      </c>
    </row>
    <row r="8720" customFormat="false" ht="15" hidden="false" customHeight="false" outlineLevel="0" collapsed="false">
      <c r="A8720" s="2" t="s">
        <v>13886</v>
      </c>
      <c r="B8720" s="2" t="s">
        <v>3930</v>
      </c>
      <c r="C8720" s="2" t="s">
        <v>5168</v>
      </c>
      <c r="D8720" s="13" t="n">
        <v>45761</v>
      </c>
      <c r="E8720" s="2" t="s">
        <v>123</v>
      </c>
      <c r="F8720" s="2" t="s">
        <v>98</v>
      </c>
      <c r="G8720" s="2" t="s">
        <v>130</v>
      </c>
    </row>
    <row r="8721" customFormat="false" ht="15" hidden="false" customHeight="false" outlineLevel="0" collapsed="false">
      <c r="A8721" s="2" t="s">
        <v>13887</v>
      </c>
      <c r="B8721" s="2" t="s">
        <v>2953</v>
      </c>
      <c r="C8721" s="2" t="s">
        <v>5164</v>
      </c>
      <c r="D8721" s="13" t="n">
        <v>45690</v>
      </c>
      <c r="E8721" s="2" t="s">
        <v>98</v>
      </c>
      <c r="F8721" s="2" t="s">
        <v>123</v>
      </c>
      <c r="G8721" s="2" t="s">
        <v>133</v>
      </c>
    </row>
    <row r="8722" customFormat="false" ht="15" hidden="false" customHeight="false" outlineLevel="0" collapsed="false">
      <c r="A8722" s="2" t="s">
        <v>13888</v>
      </c>
      <c r="B8722" s="2" t="s">
        <v>5104</v>
      </c>
      <c r="C8722" s="2" t="s">
        <v>5190</v>
      </c>
      <c r="D8722" s="13" t="n">
        <v>46085</v>
      </c>
      <c r="E8722" s="2" t="s">
        <v>98</v>
      </c>
      <c r="F8722" s="2" t="s">
        <v>98</v>
      </c>
      <c r="G8722" s="2" t="s">
        <v>115</v>
      </c>
    </row>
    <row r="8723" customFormat="false" ht="15" hidden="false" customHeight="false" outlineLevel="0" collapsed="false">
      <c r="A8723" s="2" t="s">
        <v>13889</v>
      </c>
      <c r="B8723" s="2" t="s">
        <v>3645</v>
      </c>
      <c r="C8723" s="2" t="s">
        <v>5164</v>
      </c>
      <c r="D8723" s="13" t="n">
        <v>45427</v>
      </c>
      <c r="E8723" s="2" t="s">
        <v>98</v>
      </c>
      <c r="F8723" s="2" t="s">
        <v>141</v>
      </c>
      <c r="G8723" s="2" t="s">
        <v>111</v>
      </c>
    </row>
    <row r="8724" customFormat="false" ht="15" hidden="false" customHeight="false" outlineLevel="0" collapsed="false">
      <c r="A8724" s="2" t="s">
        <v>13890</v>
      </c>
      <c r="B8724" s="2" t="s">
        <v>760</v>
      </c>
      <c r="C8724" s="2" t="s">
        <v>5168</v>
      </c>
      <c r="D8724" s="13" t="n">
        <v>46059</v>
      </c>
      <c r="E8724" s="2" t="s">
        <v>119</v>
      </c>
      <c r="F8724" s="2" t="s">
        <v>98</v>
      </c>
      <c r="G8724" s="2" t="s">
        <v>109</v>
      </c>
    </row>
    <row r="8725" customFormat="false" ht="15" hidden="false" customHeight="false" outlineLevel="0" collapsed="false">
      <c r="A8725" s="2" t="s">
        <v>13891</v>
      </c>
      <c r="B8725" s="2" t="s">
        <v>5079</v>
      </c>
      <c r="C8725" s="2" t="s">
        <v>5164</v>
      </c>
      <c r="D8725" s="13" t="n">
        <v>45909</v>
      </c>
      <c r="E8725" s="2" t="s">
        <v>98</v>
      </c>
      <c r="F8725" s="2" t="s">
        <v>98</v>
      </c>
      <c r="G8725" s="2" t="s">
        <v>124</v>
      </c>
    </row>
    <row r="8726" customFormat="false" ht="15" hidden="false" customHeight="false" outlineLevel="0" collapsed="false">
      <c r="A8726" s="2" t="s">
        <v>13892</v>
      </c>
      <c r="B8726" s="2" t="s">
        <v>5056</v>
      </c>
      <c r="C8726" s="2" t="s">
        <v>5172</v>
      </c>
      <c r="D8726" s="13" t="n">
        <v>45882</v>
      </c>
      <c r="E8726" s="2" t="s">
        <v>98</v>
      </c>
      <c r="F8726" s="2" t="s">
        <v>98</v>
      </c>
      <c r="G8726" s="2" t="s">
        <v>130</v>
      </c>
    </row>
    <row r="8727" customFormat="false" ht="15" hidden="false" customHeight="false" outlineLevel="0" collapsed="false">
      <c r="A8727" s="2" t="s">
        <v>13893</v>
      </c>
      <c r="B8727" s="2" t="s">
        <v>2225</v>
      </c>
      <c r="C8727" s="2" t="s">
        <v>5172</v>
      </c>
      <c r="D8727" s="13" t="n">
        <v>45770</v>
      </c>
      <c r="E8727" s="2" t="s">
        <v>114</v>
      </c>
      <c r="F8727" s="2" t="s">
        <v>98</v>
      </c>
      <c r="G8727" s="2" t="s">
        <v>99</v>
      </c>
    </row>
    <row r="8728" customFormat="false" ht="15" hidden="false" customHeight="false" outlineLevel="0" collapsed="false">
      <c r="A8728" s="2" t="s">
        <v>13894</v>
      </c>
      <c r="B8728" s="2" t="s">
        <v>2576</v>
      </c>
      <c r="C8728" s="2" t="s">
        <v>5164</v>
      </c>
      <c r="D8728" s="13" t="n">
        <v>45800</v>
      </c>
      <c r="E8728" s="2" t="s">
        <v>98</v>
      </c>
      <c r="F8728" s="2" t="s">
        <v>108</v>
      </c>
      <c r="G8728" s="2" t="s">
        <v>111</v>
      </c>
    </row>
    <row r="8729" customFormat="false" ht="15" hidden="false" customHeight="false" outlineLevel="0" collapsed="false">
      <c r="A8729" s="2" t="s">
        <v>13895</v>
      </c>
      <c r="B8729" s="2" t="s">
        <v>2323</v>
      </c>
      <c r="C8729" s="2" t="s">
        <v>5164</v>
      </c>
      <c r="D8729" s="13" t="n">
        <v>45885</v>
      </c>
      <c r="E8729" s="2" t="s">
        <v>98</v>
      </c>
      <c r="F8729" s="2" t="s">
        <v>98</v>
      </c>
      <c r="G8729" s="2" t="s">
        <v>133</v>
      </c>
    </row>
    <row r="8730" customFormat="false" ht="15" hidden="false" customHeight="false" outlineLevel="0" collapsed="false">
      <c r="A8730" s="2" t="s">
        <v>13896</v>
      </c>
      <c r="B8730" s="2" t="s">
        <v>4235</v>
      </c>
      <c r="C8730" s="2" t="s">
        <v>5164</v>
      </c>
      <c r="D8730" s="13" t="n">
        <v>45973</v>
      </c>
      <c r="E8730" s="2" t="s">
        <v>98</v>
      </c>
      <c r="F8730" s="2" t="s">
        <v>139</v>
      </c>
      <c r="G8730" s="2" t="s">
        <v>111</v>
      </c>
    </row>
    <row r="8731" customFormat="false" ht="15" hidden="false" customHeight="false" outlineLevel="0" collapsed="false">
      <c r="A8731" s="2" t="s">
        <v>13897</v>
      </c>
      <c r="B8731" s="2" t="s">
        <v>1771</v>
      </c>
      <c r="C8731" s="2" t="s">
        <v>5166</v>
      </c>
      <c r="D8731" s="13" t="n">
        <v>46109</v>
      </c>
      <c r="E8731" s="2" t="s">
        <v>165</v>
      </c>
      <c r="F8731" s="2" t="s">
        <v>139</v>
      </c>
      <c r="G8731" s="2" t="s">
        <v>111</v>
      </c>
    </row>
    <row r="8732" customFormat="false" ht="15" hidden="false" customHeight="false" outlineLevel="0" collapsed="false">
      <c r="A8732" s="2" t="s">
        <v>13898</v>
      </c>
      <c r="B8732" s="2" t="s">
        <v>4962</v>
      </c>
      <c r="C8732" s="2" t="s">
        <v>5172</v>
      </c>
      <c r="D8732" s="13" t="n">
        <v>45833</v>
      </c>
      <c r="E8732" s="2" t="s">
        <v>98</v>
      </c>
      <c r="F8732" s="2" t="s">
        <v>98</v>
      </c>
      <c r="G8732" s="2" t="s">
        <v>115</v>
      </c>
    </row>
    <row r="8733" customFormat="false" ht="15" hidden="false" customHeight="false" outlineLevel="0" collapsed="false">
      <c r="A8733" s="2" t="s">
        <v>13899</v>
      </c>
      <c r="B8733" s="2" t="s">
        <v>4035</v>
      </c>
      <c r="C8733" s="2" t="s">
        <v>5166</v>
      </c>
      <c r="D8733" s="13" t="n">
        <v>45435</v>
      </c>
      <c r="E8733" s="2" t="s">
        <v>163</v>
      </c>
      <c r="F8733" s="2" t="s">
        <v>108</v>
      </c>
      <c r="G8733" s="2" t="s">
        <v>142</v>
      </c>
    </row>
    <row r="8734" customFormat="false" ht="15" hidden="false" customHeight="false" outlineLevel="0" collapsed="false">
      <c r="A8734" s="2" t="s">
        <v>13900</v>
      </c>
      <c r="B8734" s="2" t="s">
        <v>725</v>
      </c>
      <c r="C8734" s="2" t="s">
        <v>5168</v>
      </c>
      <c r="D8734" s="13" t="n">
        <v>45977</v>
      </c>
      <c r="E8734" s="2" t="s">
        <v>114</v>
      </c>
      <c r="F8734" s="2" t="s">
        <v>98</v>
      </c>
      <c r="G8734" s="2" t="s">
        <v>99</v>
      </c>
    </row>
    <row r="8735" customFormat="false" ht="15" hidden="false" customHeight="false" outlineLevel="0" collapsed="false">
      <c r="A8735" s="2" t="s">
        <v>13901</v>
      </c>
      <c r="B8735" s="2" t="s">
        <v>2045</v>
      </c>
      <c r="C8735" s="2" t="s">
        <v>5166</v>
      </c>
      <c r="D8735" s="13" t="n">
        <v>45829</v>
      </c>
      <c r="E8735" s="2" t="s">
        <v>139</v>
      </c>
      <c r="F8735" s="2" t="s">
        <v>123</v>
      </c>
      <c r="G8735" s="2" t="s">
        <v>120</v>
      </c>
    </row>
    <row r="8736" customFormat="false" ht="15" hidden="false" customHeight="false" outlineLevel="0" collapsed="false">
      <c r="A8736" s="2" t="s">
        <v>13902</v>
      </c>
      <c r="B8736" s="2" t="s">
        <v>4403</v>
      </c>
      <c r="C8736" s="2" t="s">
        <v>5164</v>
      </c>
      <c r="D8736" s="13" t="n">
        <v>45530</v>
      </c>
      <c r="E8736" s="2" t="s">
        <v>98</v>
      </c>
      <c r="F8736" s="2" t="s">
        <v>163</v>
      </c>
      <c r="G8736" s="2" t="s">
        <v>115</v>
      </c>
    </row>
    <row r="8737" customFormat="false" ht="15" hidden="false" customHeight="false" outlineLevel="0" collapsed="false">
      <c r="A8737" s="2" t="s">
        <v>13903</v>
      </c>
      <c r="B8737" s="2" t="s">
        <v>577</v>
      </c>
      <c r="C8737" s="2" t="s">
        <v>5164</v>
      </c>
      <c r="D8737" s="13" t="n">
        <v>45552</v>
      </c>
      <c r="E8737" s="2" t="s">
        <v>98</v>
      </c>
      <c r="F8737" s="2" t="s">
        <v>108</v>
      </c>
      <c r="G8737" s="2" t="s">
        <v>111</v>
      </c>
    </row>
    <row r="8738" customFormat="false" ht="15" hidden="false" customHeight="false" outlineLevel="0" collapsed="false">
      <c r="A8738" s="2" t="s">
        <v>13904</v>
      </c>
      <c r="B8738" s="2" t="s">
        <v>1997</v>
      </c>
      <c r="C8738" s="2" t="s">
        <v>5190</v>
      </c>
      <c r="D8738" s="13" t="n">
        <v>45907</v>
      </c>
      <c r="E8738" s="2" t="s">
        <v>98</v>
      </c>
      <c r="F8738" s="2" t="s">
        <v>119</v>
      </c>
      <c r="G8738" s="2" t="s">
        <v>136</v>
      </c>
    </row>
    <row r="8739" customFormat="false" ht="15" hidden="false" customHeight="false" outlineLevel="0" collapsed="false">
      <c r="A8739" s="2" t="s">
        <v>13905</v>
      </c>
      <c r="B8739" s="2" t="s">
        <v>3556</v>
      </c>
      <c r="C8739" s="2" t="s">
        <v>5172</v>
      </c>
      <c r="D8739" s="13" t="n">
        <v>45597</v>
      </c>
      <c r="E8739" s="2" t="s">
        <v>139</v>
      </c>
      <c r="F8739" s="2" t="s">
        <v>98</v>
      </c>
      <c r="G8739" s="2" t="s">
        <v>99</v>
      </c>
    </row>
    <row r="8740" customFormat="false" ht="15" hidden="false" customHeight="false" outlineLevel="0" collapsed="false">
      <c r="A8740" s="2" t="s">
        <v>13906</v>
      </c>
      <c r="B8740" s="2" t="s">
        <v>4880</v>
      </c>
      <c r="C8740" s="2" t="s">
        <v>5168</v>
      </c>
      <c r="D8740" s="13" t="n">
        <v>45715</v>
      </c>
      <c r="E8740" s="2" t="s">
        <v>119</v>
      </c>
      <c r="F8740" s="2" t="s">
        <v>98</v>
      </c>
      <c r="G8740" s="2" t="s">
        <v>115</v>
      </c>
    </row>
    <row r="8741" customFormat="false" ht="15" hidden="false" customHeight="false" outlineLevel="0" collapsed="false">
      <c r="A8741" s="2" t="s">
        <v>13907</v>
      </c>
      <c r="B8741" s="2" t="s">
        <v>5013</v>
      </c>
      <c r="C8741" s="2" t="s">
        <v>5190</v>
      </c>
      <c r="D8741" s="13" t="n">
        <v>45682</v>
      </c>
      <c r="E8741" s="2" t="s">
        <v>98</v>
      </c>
      <c r="F8741" s="2" t="s">
        <v>98</v>
      </c>
      <c r="G8741" s="2" t="s">
        <v>124</v>
      </c>
    </row>
    <row r="8742" customFormat="false" ht="15" hidden="false" customHeight="false" outlineLevel="0" collapsed="false">
      <c r="A8742" s="2" t="s">
        <v>13908</v>
      </c>
      <c r="B8742" s="2" t="s">
        <v>3655</v>
      </c>
      <c r="C8742" s="2" t="s">
        <v>5164</v>
      </c>
      <c r="D8742" s="13" t="n">
        <v>45779</v>
      </c>
      <c r="E8742" s="2" t="s">
        <v>98</v>
      </c>
      <c r="F8742" s="2" t="s">
        <v>141</v>
      </c>
      <c r="G8742" s="2" t="s">
        <v>99</v>
      </c>
    </row>
    <row r="8743" customFormat="false" ht="15" hidden="false" customHeight="false" outlineLevel="0" collapsed="false">
      <c r="A8743" s="2" t="s">
        <v>13909</v>
      </c>
      <c r="B8743" s="2" t="s">
        <v>5066</v>
      </c>
      <c r="C8743" s="2" t="s">
        <v>5190</v>
      </c>
      <c r="D8743" s="13" t="n">
        <v>45908</v>
      </c>
      <c r="E8743" s="2" t="s">
        <v>98</v>
      </c>
      <c r="F8743" s="2" t="s">
        <v>98</v>
      </c>
      <c r="G8743" s="2" t="s">
        <v>130</v>
      </c>
    </row>
    <row r="8744" customFormat="false" ht="15" hidden="false" customHeight="false" outlineLevel="0" collapsed="false">
      <c r="A8744" s="2" t="s">
        <v>13910</v>
      </c>
      <c r="B8744" s="2" t="s">
        <v>346</v>
      </c>
      <c r="C8744" s="2" t="s">
        <v>5164</v>
      </c>
      <c r="D8744" s="13" t="n">
        <v>45792</v>
      </c>
      <c r="E8744" s="2" t="s">
        <v>98</v>
      </c>
      <c r="F8744" s="2" t="s">
        <v>139</v>
      </c>
      <c r="G8744" s="2" t="s">
        <v>124</v>
      </c>
    </row>
    <row r="8745" customFormat="false" ht="15" hidden="false" customHeight="false" outlineLevel="0" collapsed="false">
      <c r="A8745" s="2" t="s">
        <v>13911</v>
      </c>
      <c r="B8745" s="2" t="s">
        <v>5095</v>
      </c>
      <c r="C8745" s="2" t="s">
        <v>5190</v>
      </c>
      <c r="D8745" s="13" t="n">
        <v>45808</v>
      </c>
      <c r="E8745" s="2" t="s">
        <v>98</v>
      </c>
      <c r="F8745" s="2" t="s">
        <v>98</v>
      </c>
      <c r="G8745" s="2" t="s">
        <v>142</v>
      </c>
    </row>
    <row r="8746" customFormat="false" ht="15" hidden="false" customHeight="false" outlineLevel="0" collapsed="false">
      <c r="A8746" s="2" t="s">
        <v>13912</v>
      </c>
      <c r="B8746" s="2" t="s">
        <v>1924</v>
      </c>
      <c r="C8746" s="2" t="s">
        <v>5168</v>
      </c>
      <c r="D8746" s="13" t="n">
        <v>45489</v>
      </c>
      <c r="E8746" s="2" t="s">
        <v>119</v>
      </c>
      <c r="F8746" s="2" t="s">
        <v>98</v>
      </c>
      <c r="G8746" s="2" t="s">
        <v>142</v>
      </c>
    </row>
    <row r="8747" customFormat="false" ht="15" hidden="false" customHeight="false" outlineLevel="0" collapsed="false">
      <c r="A8747" s="2" t="s">
        <v>13913</v>
      </c>
      <c r="B8747" s="2" t="s">
        <v>787</v>
      </c>
      <c r="C8747" s="2" t="s">
        <v>5168</v>
      </c>
      <c r="D8747" s="13" t="n">
        <v>45923</v>
      </c>
      <c r="E8747" s="2" t="s">
        <v>163</v>
      </c>
      <c r="F8747" s="2" t="s">
        <v>98</v>
      </c>
      <c r="G8747" s="2" t="s">
        <v>115</v>
      </c>
    </row>
    <row r="8748" customFormat="false" ht="15" hidden="false" customHeight="false" outlineLevel="0" collapsed="false">
      <c r="A8748" s="2" t="s">
        <v>13914</v>
      </c>
      <c r="B8748" s="2" t="s">
        <v>255</v>
      </c>
      <c r="C8748" s="2" t="s">
        <v>5168</v>
      </c>
      <c r="D8748" s="13" t="n">
        <v>45957</v>
      </c>
      <c r="E8748" s="2" t="s">
        <v>139</v>
      </c>
      <c r="F8748" s="2" t="s">
        <v>98</v>
      </c>
      <c r="G8748" s="2" t="s">
        <v>120</v>
      </c>
    </row>
    <row r="8749" customFormat="false" ht="15" hidden="false" customHeight="false" outlineLevel="0" collapsed="false">
      <c r="A8749" s="2" t="s">
        <v>13915</v>
      </c>
      <c r="B8749" s="2" t="s">
        <v>3576</v>
      </c>
      <c r="C8749" s="2" t="s">
        <v>5164</v>
      </c>
      <c r="D8749" s="13" t="n">
        <v>45356</v>
      </c>
      <c r="E8749" s="2" t="s">
        <v>98</v>
      </c>
      <c r="F8749" s="2" t="s">
        <v>98</v>
      </c>
      <c r="G8749" s="2" t="s">
        <v>115</v>
      </c>
    </row>
    <row r="8750" customFormat="false" ht="15" hidden="false" customHeight="false" outlineLevel="0" collapsed="false">
      <c r="A8750" s="2" t="s">
        <v>13916</v>
      </c>
      <c r="B8750" s="2" t="s">
        <v>1048</v>
      </c>
      <c r="C8750" s="2" t="s">
        <v>5168</v>
      </c>
      <c r="D8750" s="13" t="n">
        <v>45717</v>
      </c>
      <c r="E8750" s="2" t="s">
        <v>119</v>
      </c>
      <c r="F8750" s="2" t="s">
        <v>98</v>
      </c>
      <c r="G8750" s="2" t="s">
        <v>111</v>
      </c>
    </row>
    <row r="8751" customFormat="false" ht="15" hidden="false" customHeight="false" outlineLevel="0" collapsed="false">
      <c r="A8751" s="2" t="s">
        <v>13917</v>
      </c>
      <c r="B8751" s="2" t="s">
        <v>4989</v>
      </c>
      <c r="C8751" s="2" t="s">
        <v>5190</v>
      </c>
      <c r="D8751" s="13" t="n">
        <v>45813</v>
      </c>
      <c r="E8751" s="2" t="s">
        <v>98</v>
      </c>
      <c r="F8751" s="2" t="s">
        <v>98</v>
      </c>
      <c r="G8751" s="2" t="s">
        <v>124</v>
      </c>
    </row>
    <row r="8752" customFormat="false" ht="15" hidden="false" customHeight="false" outlineLevel="0" collapsed="false">
      <c r="A8752" s="2" t="s">
        <v>13918</v>
      </c>
      <c r="B8752" s="2" t="s">
        <v>3062</v>
      </c>
      <c r="C8752" s="2" t="s">
        <v>5166</v>
      </c>
      <c r="D8752" s="13" t="n">
        <v>45980</v>
      </c>
      <c r="E8752" s="2" t="s">
        <v>123</v>
      </c>
      <c r="F8752" s="2" t="s">
        <v>141</v>
      </c>
      <c r="G8752" s="2" t="s">
        <v>115</v>
      </c>
    </row>
    <row r="8753" customFormat="false" ht="15" hidden="false" customHeight="false" outlineLevel="0" collapsed="false">
      <c r="A8753" s="2" t="s">
        <v>13919</v>
      </c>
      <c r="B8753" s="2" t="s">
        <v>705</v>
      </c>
      <c r="C8753" s="2" t="s">
        <v>5166</v>
      </c>
      <c r="D8753" s="13" t="n">
        <v>46056</v>
      </c>
      <c r="E8753" s="2" t="s">
        <v>98</v>
      </c>
      <c r="F8753" s="2" t="s">
        <v>163</v>
      </c>
      <c r="G8753" s="2" t="s">
        <v>124</v>
      </c>
    </row>
    <row r="8754" customFormat="false" ht="15" hidden="false" customHeight="false" outlineLevel="0" collapsed="false">
      <c r="A8754" s="2" t="s">
        <v>13920</v>
      </c>
      <c r="B8754" s="2" t="s">
        <v>5084</v>
      </c>
      <c r="C8754" s="2" t="s">
        <v>5164</v>
      </c>
      <c r="D8754" s="13" t="n">
        <v>45887</v>
      </c>
      <c r="E8754" s="2" t="s">
        <v>98</v>
      </c>
      <c r="F8754" s="2" t="s">
        <v>98</v>
      </c>
      <c r="G8754" s="2" t="s">
        <v>130</v>
      </c>
    </row>
    <row r="8755" customFormat="false" ht="15" hidden="false" customHeight="false" outlineLevel="0" collapsed="false">
      <c r="A8755" s="2" t="s">
        <v>13921</v>
      </c>
      <c r="B8755" s="2" t="s">
        <v>1992</v>
      </c>
      <c r="C8755" s="2" t="s">
        <v>5166</v>
      </c>
      <c r="D8755" s="13" t="n">
        <v>45602</v>
      </c>
      <c r="E8755" s="2" t="s">
        <v>141</v>
      </c>
      <c r="F8755" s="2" t="s">
        <v>123</v>
      </c>
      <c r="G8755" s="2" t="s">
        <v>142</v>
      </c>
    </row>
    <row r="8756" customFormat="false" ht="15" hidden="false" customHeight="false" outlineLevel="0" collapsed="false">
      <c r="A8756" s="2" t="s">
        <v>13922</v>
      </c>
      <c r="B8756" s="2" t="s">
        <v>2856</v>
      </c>
      <c r="C8756" s="2" t="s">
        <v>5164</v>
      </c>
      <c r="D8756" s="13" t="n">
        <v>45809</v>
      </c>
      <c r="E8756" s="2" t="s">
        <v>98</v>
      </c>
      <c r="F8756" s="2" t="s">
        <v>104</v>
      </c>
      <c r="G8756" s="2" t="s">
        <v>120</v>
      </c>
    </row>
    <row r="8757" customFormat="false" ht="15" hidden="false" customHeight="false" outlineLevel="0" collapsed="false">
      <c r="A8757" s="2" t="s">
        <v>13923</v>
      </c>
      <c r="B8757" s="2" t="s">
        <v>4291</v>
      </c>
      <c r="C8757" s="2" t="s">
        <v>5164</v>
      </c>
      <c r="D8757" s="13" t="n">
        <v>46007</v>
      </c>
      <c r="E8757" s="2" t="s">
        <v>98</v>
      </c>
      <c r="F8757" s="2" t="s">
        <v>108</v>
      </c>
      <c r="G8757" s="2" t="s">
        <v>136</v>
      </c>
    </row>
    <row r="8758" customFormat="false" ht="15" hidden="false" customHeight="false" outlineLevel="0" collapsed="false">
      <c r="A8758" s="2" t="s">
        <v>13924</v>
      </c>
      <c r="B8758" s="2" t="s">
        <v>4545</v>
      </c>
      <c r="C8758" s="2" t="s">
        <v>5164</v>
      </c>
      <c r="D8758" s="13" t="n">
        <v>45704</v>
      </c>
      <c r="E8758" s="2" t="s">
        <v>98</v>
      </c>
      <c r="F8758" s="2" t="s">
        <v>114</v>
      </c>
      <c r="G8758" s="2" t="s">
        <v>136</v>
      </c>
    </row>
    <row r="8759" customFormat="false" ht="15" hidden="false" customHeight="false" outlineLevel="0" collapsed="false">
      <c r="A8759" s="2" t="s">
        <v>13925</v>
      </c>
      <c r="B8759" s="2" t="s">
        <v>5135</v>
      </c>
      <c r="C8759" s="2" t="s">
        <v>5172</v>
      </c>
      <c r="D8759" s="13" t="n">
        <v>45665</v>
      </c>
      <c r="E8759" s="2" t="s">
        <v>98</v>
      </c>
      <c r="F8759" s="2" t="s">
        <v>98</v>
      </c>
      <c r="G8759" s="2" t="s">
        <v>130</v>
      </c>
    </row>
    <row r="8760" customFormat="false" ht="15" hidden="false" customHeight="false" outlineLevel="0" collapsed="false">
      <c r="A8760" s="2" t="s">
        <v>13926</v>
      </c>
      <c r="B8760" s="2" t="s">
        <v>538</v>
      </c>
      <c r="C8760" s="2" t="s">
        <v>5168</v>
      </c>
      <c r="D8760" s="13" t="n">
        <v>45526</v>
      </c>
      <c r="E8760" s="2" t="s">
        <v>119</v>
      </c>
      <c r="F8760" s="2" t="s">
        <v>98</v>
      </c>
      <c r="G8760" s="2" t="s">
        <v>142</v>
      </c>
    </row>
    <row r="8761" customFormat="false" ht="15" hidden="false" customHeight="false" outlineLevel="0" collapsed="false">
      <c r="A8761" s="2" t="s">
        <v>13927</v>
      </c>
      <c r="B8761" s="2" t="s">
        <v>1821</v>
      </c>
      <c r="C8761" s="2" t="s">
        <v>5168</v>
      </c>
      <c r="D8761" s="13" t="n">
        <v>45568</v>
      </c>
      <c r="E8761" s="2" t="s">
        <v>108</v>
      </c>
      <c r="F8761" s="2" t="s">
        <v>98</v>
      </c>
      <c r="G8761" s="2" t="s">
        <v>136</v>
      </c>
    </row>
    <row r="8762" customFormat="false" ht="15" hidden="false" customHeight="false" outlineLevel="0" collapsed="false">
      <c r="A8762" s="2" t="s">
        <v>13928</v>
      </c>
      <c r="B8762" s="2" t="s">
        <v>2689</v>
      </c>
      <c r="C8762" s="2" t="s">
        <v>5164</v>
      </c>
      <c r="D8762" s="13" t="n">
        <v>45902</v>
      </c>
      <c r="E8762" s="2" t="s">
        <v>98</v>
      </c>
      <c r="F8762" s="2" t="s">
        <v>98</v>
      </c>
      <c r="G8762" s="2" t="s">
        <v>115</v>
      </c>
    </row>
    <row r="8763" customFormat="false" ht="15" hidden="false" customHeight="false" outlineLevel="0" collapsed="false">
      <c r="A8763" s="2" t="s">
        <v>13929</v>
      </c>
      <c r="B8763" s="2" t="s">
        <v>4943</v>
      </c>
      <c r="C8763" s="2" t="s">
        <v>5164</v>
      </c>
      <c r="D8763" s="13" t="n">
        <v>45886</v>
      </c>
      <c r="E8763" s="2" t="s">
        <v>98</v>
      </c>
      <c r="F8763" s="2" t="s">
        <v>98</v>
      </c>
      <c r="G8763" s="2" t="s">
        <v>124</v>
      </c>
    </row>
    <row r="8764" customFormat="false" ht="15" hidden="false" customHeight="false" outlineLevel="0" collapsed="false">
      <c r="A8764" s="2" t="s">
        <v>13930</v>
      </c>
      <c r="B8764" s="2" t="s">
        <v>5005</v>
      </c>
      <c r="C8764" s="2" t="s">
        <v>5164</v>
      </c>
      <c r="D8764" s="13" t="n">
        <v>45739</v>
      </c>
      <c r="E8764" s="2" t="s">
        <v>98</v>
      </c>
      <c r="F8764" s="2" t="s">
        <v>98</v>
      </c>
      <c r="G8764" s="2" t="s">
        <v>136</v>
      </c>
    </row>
    <row r="8765" customFormat="false" ht="15" hidden="false" customHeight="false" outlineLevel="0" collapsed="false">
      <c r="A8765" s="2" t="s">
        <v>13931</v>
      </c>
      <c r="B8765" s="2" t="s">
        <v>1696</v>
      </c>
      <c r="C8765" s="2" t="s">
        <v>5166</v>
      </c>
      <c r="D8765" s="13" t="n">
        <v>45728</v>
      </c>
      <c r="E8765" s="2" t="s">
        <v>119</v>
      </c>
      <c r="F8765" s="2" t="s">
        <v>139</v>
      </c>
      <c r="G8765" s="2" t="s">
        <v>120</v>
      </c>
    </row>
    <row r="8766" customFormat="false" ht="15" hidden="false" customHeight="false" outlineLevel="0" collapsed="false">
      <c r="A8766" s="2" t="s">
        <v>13932</v>
      </c>
      <c r="B8766" s="2" t="s">
        <v>2304</v>
      </c>
      <c r="C8766" s="2" t="s">
        <v>5164</v>
      </c>
      <c r="D8766" s="13" t="n">
        <v>46065</v>
      </c>
      <c r="E8766" s="2" t="s">
        <v>98</v>
      </c>
      <c r="F8766" s="2" t="s">
        <v>119</v>
      </c>
      <c r="G8766" s="2" t="s">
        <v>136</v>
      </c>
    </row>
    <row r="8767" customFormat="false" ht="15" hidden="false" customHeight="false" outlineLevel="0" collapsed="false">
      <c r="A8767" s="2" t="s">
        <v>13933</v>
      </c>
      <c r="B8767" s="2" t="s">
        <v>1059</v>
      </c>
      <c r="C8767" s="2" t="s">
        <v>5168</v>
      </c>
      <c r="D8767" s="13" t="n">
        <v>45661</v>
      </c>
      <c r="E8767" s="2" t="s">
        <v>128</v>
      </c>
      <c r="F8767" s="2" t="s">
        <v>98</v>
      </c>
      <c r="G8767" s="2" t="s">
        <v>136</v>
      </c>
    </row>
    <row r="8768" customFormat="false" ht="15" hidden="false" customHeight="false" outlineLevel="0" collapsed="false">
      <c r="A8768" s="2" t="s">
        <v>13934</v>
      </c>
      <c r="B8768" s="2" t="s">
        <v>4860</v>
      </c>
      <c r="C8768" s="2" t="s">
        <v>5164</v>
      </c>
      <c r="D8768" s="13" t="n">
        <v>45850</v>
      </c>
      <c r="E8768" s="2" t="s">
        <v>98</v>
      </c>
      <c r="F8768" s="2" t="s">
        <v>119</v>
      </c>
      <c r="G8768" s="2" t="s">
        <v>130</v>
      </c>
    </row>
    <row r="8769" customFormat="false" ht="15" hidden="false" customHeight="false" outlineLevel="0" collapsed="false">
      <c r="A8769" s="2" t="s">
        <v>13935</v>
      </c>
      <c r="B8769" s="2" t="s">
        <v>4627</v>
      </c>
      <c r="C8769" s="2" t="s">
        <v>5190</v>
      </c>
      <c r="D8769" s="13" t="n">
        <v>45651</v>
      </c>
      <c r="E8769" s="2" t="s">
        <v>98</v>
      </c>
      <c r="F8769" s="2" t="s">
        <v>165</v>
      </c>
      <c r="G8769" s="2" t="s">
        <v>109</v>
      </c>
    </row>
    <row r="8770" customFormat="false" ht="15" hidden="false" customHeight="false" outlineLevel="0" collapsed="false">
      <c r="A8770" s="2" t="s">
        <v>13936</v>
      </c>
      <c r="B8770" s="2" t="s">
        <v>980</v>
      </c>
      <c r="C8770" s="2" t="s">
        <v>5190</v>
      </c>
      <c r="D8770" s="13" t="n">
        <v>46100</v>
      </c>
      <c r="E8770" s="2" t="s">
        <v>98</v>
      </c>
      <c r="F8770" s="2" t="s">
        <v>163</v>
      </c>
      <c r="G8770" s="2" t="s">
        <v>142</v>
      </c>
    </row>
    <row r="8771" customFormat="false" ht="15" hidden="false" customHeight="false" outlineLevel="0" collapsed="false">
      <c r="A8771" s="2" t="s">
        <v>13937</v>
      </c>
      <c r="B8771" s="2" t="s">
        <v>2775</v>
      </c>
      <c r="C8771" s="2" t="s">
        <v>5190</v>
      </c>
      <c r="D8771" s="13" t="n">
        <v>45547</v>
      </c>
      <c r="E8771" s="2" t="s">
        <v>98</v>
      </c>
      <c r="F8771" s="2" t="s">
        <v>123</v>
      </c>
      <c r="G8771" s="2" t="s">
        <v>133</v>
      </c>
    </row>
    <row r="8772" customFormat="false" ht="15" hidden="false" customHeight="false" outlineLevel="0" collapsed="false">
      <c r="A8772" s="2" t="s">
        <v>13938</v>
      </c>
      <c r="B8772" s="2" t="s">
        <v>4544</v>
      </c>
      <c r="C8772" s="2" t="s">
        <v>5164</v>
      </c>
      <c r="D8772" s="13" t="n">
        <v>45884</v>
      </c>
      <c r="E8772" s="2" t="s">
        <v>98</v>
      </c>
      <c r="F8772" s="2" t="s">
        <v>163</v>
      </c>
      <c r="G8772" s="2" t="s">
        <v>109</v>
      </c>
    </row>
    <row r="8773" customFormat="false" ht="15" hidden="false" customHeight="false" outlineLevel="0" collapsed="false">
      <c r="A8773" s="2" t="s">
        <v>13939</v>
      </c>
      <c r="B8773" s="2" t="s">
        <v>3132</v>
      </c>
      <c r="C8773" s="2" t="s">
        <v>5164</v>
      </c>
      <c r="D8773" s="13" t="n">
        <v>45874</v>
      </c>
      <c r="E8773" s="2" t="s">
        <v>98</v>
      </c>
      <c r="F8773" s="2" t="s">
        <v>141</v>
      </c>
      <c r="G8773" s="2" t="s">
        <v>115</v>
      </c>
    </row>
    <row r="8774" customFormat="false" ht="15" hidden="false" customHeight="false" outlineLevel="0" collapsed="false">
      <c r="A8774" s="2" t="s">
        <v>13940</v>
      </c>
      <c r="B8774" s="2" t="s">
        <v>3217</v>
      </c>
      <c r="C8774" s="2" t="s">
        <v>5168</v>
      </c>
      <c r="D8774" s="13" t="n">
        <v>45721</v>
      </c>
      <c r="E8774" s="2" t="s">
        <v>165</v>
      </c>
      <c r="F8774" s="2" t="s">
        <v>98</v>
      </c>
      <c r="G8774" s="2" t="s">
        <v>99</v>
      </c>
    </row>
    <row r="8775" customFormat="false" ht="15" hidden="false" customHeight="false" outlineLevel="0" collapsed="false">
      <c r="A8775" s="2" t="s">
        <v>13941</v>
      </c>
      <c r="B8775" s="2" t="s">
        <v>5048</v>
      </c>
      <c r="C8775" s="2" t="s">
        <v>5190</v>
      </c>
      <c r="D8775" s="13" t="n">
        <v>45598</v>
      </c>
      <c r="E8775" s="2" t="s">
        <v>98</v>
      </c>
      <c r="F8775" s="2" t="s">
        <v>98</v>
      </c>
      <c r="G8775" s="2" t="s">
        <v>99</v>
      </c>
    </row>
    <row r="8776" customFormat="false" ht="15" hidden="false" customHeight="false" outlineLevel="0" collapsed="false">
      <c r="A8776" s="2" t="s">
        <v>13942</v>
      </c>
      <c r="B8776" s="2" t="s">
        <v>1406</v>
      </c>
      <c r="C8776" s="2" t="s">
        <v>5164</v>
      </c>
      <c r="D8776" s="13" t="n">
        <v>46004</v>
      </c>
      <c r="E8776" s="2" t="s">
        <v>98</v>
      </c>
      <c r="F8776" s="2" t="s">
        <v>139</v>
      </c>
      <c r="G8776" s="2" t="s">
        <v>109</v>
      </c>
    </row>
    <row r="8777" customFormat="false" ht="15" hidden="false" customHeight="false" outlineLevel="0" collapsed="false">
      <c r="A8777" s="2" t="s">
        <v>13943</v>
      </c>
      <c r="B8777" s="2" t="s">
        <v>2329</v>
      </c>
      <c r="C8777" s="2" t="s">
        <v>5164</v>
      </c>
      <c r="D8777" s="13" t="n">
        <v>45912</v>
      </c>
      <c r="E8777" s="2" t="s">
        <v>98</v>
      </c>
      <c r="F8777" s="2" t="s">
        <v>163</v>
      </c>
      <c r="G8777" s="2" t="s">
        <v>111</v>
      </c>
    </row>
    <row r="8778" customFormat="false" ht="15" hidden="false" customHeight="false" outlineLevel="0" collapsed="false">
      <c r="A8778" s="2" t="s">
        <v>13944</v>
      </c>
      <c r="B8778" s="2" t="s">
        <v>2787</v>
      </c>
      <c r="C8778" s="2" t="s">
        <v>5168</v>
      </c>
      <c r="D8778" s="13" t="n">
        <v>45786</v>
      </c>
      <c r="E8778" s="2" t="s">
        <v>98</v>
      </c>
      <c r="F8778" s="2" t="s">
        <v>98</v>
      </c>
      <c r="G8778" s="2" t="s">
        <v>115</v>
      </c>
    </row>
    <row r="8779" customFormat="false" ht="15" hidden="false" customHeight="false" outlineLevel="0" collapsed="false">
      <c r="A8779" s="2" t="s">
        <v>13945</v>
      </c>
      <c r="B8779" s="2" t="s">
        <v>4880</v>
      </c>
      <c r="C8779" s="2" t="s">
        <v>5168</v>
      </c>
      <c r="D8779" s="13" t="n">
        <v>45595</v>
      </c>
      <c r="E8779" s="2" t="s">
        <v>119</v>
      </c>
      <c r="F8779" s="2" t="s">
        <v>98</v>
      </c>
      <c r="G8779" s="2" t="s">
        <v>130</v>
      </c>
    </row>
    <row r="8780" customFormat="false" ht="15" hidden="false" customHeight="false" outlineLevel="0" collapsed="false">
      <c r="A8780" s="2" t="s">
        <v>13946</v>
      </c>
      <c r="B8780" s="2" t="s">
        <v>1003</v>
      </c>
      <c r="C8780" s="2" t="s">
        <v>5166</v>
      </c>
      <c r="D8780" s="13" t="n">
        <v>45704</v>
      </c>
      <c r="E8780" s="2" t="s">
        <v>104</v>
      </c>
      <c r="F8780" s="2" t="s">
        <v>128</v>
      </c>
      <c r="G8780" s="2" t="s">
        <v>130</v>
      </c>
    </row>
    <row r="8781" customFormat="false" ht="15" hidden="false" customHeight="false" outlineLevel="0" collapsed="false">
      <c r="A8781" s="2" t="s">
        <v>13947</v>
      </c>
      <c r="B8781" s="2" t="s">
        <v>1611</v>
      </c>
      <c r="C8781" s="2" t="s">
        <v>5166</v>
      </c>
      <c r="D8781" s="13" t="n">
        <v>45772</v>
      </c>
      <c r="E8781" s="2" t="s">
        <v>104</v>
      </c>
      <c r="F8781" s="2" t="s">
        <v>119</v>
      </c>
      <c r="G8781" s="2" t="s">
        <v>115</v>
      </c>
    </row>
    <row r="8782" customFormat="false" ht="15" hidden="false" customHeight="false" outlineLevel="0" collapsed="false">
      <c r="A8782" s="2" t="s">
        <v>13948</v>
      </c>
      <c r="B8782" s="2" t="s">
        <v>1231</v>
      </c>
      <c r="C8782" s="2" t="s">
        <v>5172</v>
      </c>
      <c r="D8782" s="13" t="n">
        <v>45665</v>
      </c>
      <c r="E8782" s="2" t="s">
        <v>163</v>
      </c>
      <c r="F8782" s="2" t="s">
        <v>98</v>
      </c>
      <c r="G8782" s="2" t="s">
        <v>130</v>
      </c>
    </row>
    <row r="8783" customFormat="false" ht="15" hidden="false" customHeight="false" outlineLevel="0" collapsed="false">
      <c r="A8783" s="2" t="s">
        <v>13949</v>
      </c>
      <c r="B8783" s="2" t="s">
        <v>1362</v>
      </c>
      <c r="C8783" s="2" t="s">
        <v>5168</v>
      </c>
      <c r="D8783" s="13" t="n">
        <v>46228</v>
      </c>
      <c r="E8783" s="2" t="s">
        <v>163</v>
      </c>
      <c r="F8783" s="2" t="s">
        <v>98</v>
      </c>
      <c r="G8783" s="2" t="s">
        <v>133</v>
      </c>
    </row>
    <row r="8784" customFormat="false" ht="15" hidden="false" customHeight="false" outlineLevel="0" collapsed="false">
      <c r="A8784" s="2" t="s">
        <v>13950</v>
      </c>
      <c r="B8784" s="2" t="s">
        <v>3809</v>
      </c>
      <c r="C8784" s="2" t="s">
        <v>5164</v>
      </c>
      <c r="D8784" s="13" t="n">
        <v>45552</v>
      </c>
      <c r="E8784" s="2" t="s">
        <v>98</v>
      </c>
      <c r="F8784" s="2" t="s">
        <v>141</v>
      </c>
      <c r="G8784" s="2" t="s">
        <v>130</v>
      </c>
    </row>
    <row r="8785" customFormat="false" ht="15" hidden="false" customHeight="false" outlineLevel="0" collapsed="false">
      <c r="A8785" s="2" t="s">
        <v>13951</v>
      </c>
      <c r="B8785" s="2" t="s">
        <v>4681</v>
      </c>
      <c r="C8785" s="2" t="s">
        <v>5164</v>
      </c>
      <c r="D8785" s="13" t="n">
        <v>45809</v>
      </c>
      <c r="E8785" s="2" t="s">
        <v>98</v>
      </c>
      <c r="F8785" s="2" t="s">
        <v>119</v>
      </c>
      <c r="G8785" s="2" t="s">
        <v>130</v>
      </c>
    </row>
    <row r="8786" customFormat="false" ht="15" hidden="false" customHeight="false" outlineLevel="0" collapsed="false">
      <c r="A8786" s="2" t="s">
        <v>13952</v>
      </c>
      <c r="B8786" s="2" t="s">
        <v>3655</v>
      </c>
      <c r="C8786" s="2" t="s">
        <v>5168</v>
      </c>
      <c r="D8786" s="13" t="n">
        <v>45505</v>
      </c>
      <c r="E8786" s="2" t="s">
        <v>141</v>
      </c>
      <c r="F8786" s="2" t="s">
        <v>98</v>
      </c>
      <c r="G8786" s="2" t="s">
        <v>136</v>
      </c>
    </row>
    <row r="8787" customFormat="false" ht="15" hidden="false" customHeight="false" outlineLevel="0" collapsed="false">
      <c r="A8787" s="2" t="s">
        <v>13953</v>
      </c>
      <c r="B8787" s="2" t="s">
        <v>1538</v>
      </c>
      <c r="C8787" s="2" t="s">
        <v>5166</v>
      </c>
      <c r="D8787" s="13" t="n">
        <v>45987</v>
      </c>
      <c r="E8787" s="2" t="s">
        <v>139</v>
      </c>
      <c r="F8787" s="2" t="s">
        <v>165</v>
      </c>
      <c r="G8787" s="2" t="s">
        <v>99</v>
      </c>
    </row>
    <row r="8788" customFormat="false" ht="15" hidden="false" customHeight="false" outlineLevel="0" collapsed="false">
      <c r="A8788" s="2" t="s">
        <v>13954</v>
      </c>
      <c r="B8788" s="2" t="s">
        <v>5050</v>
      </c>
      <c r="C8788" s="2" t="s">
        <v>5166</v>
      </c>
      <c r="D8788" s="13" t="n">
        <v>45974</v>
      </c>
      <c r="E8788" s="2" t="s">
        <v>108</v>
      </c>
      <c r="F8788" s="2" t="s">
        <v>98</v>
      </c>
      <c r="G8788" s="2" t="s">
        <v>120</v>
      </c>
    </row>
    <row r="8789" customFormat="false" ht="15" hidden="false" customHeight="false" outlineLevel="0" collapsed="false">
      <c r="A8789" s="2" t="s">
        <v>13955</v>
      </c>
      <c r="B8789" s="2" t="s">
        <v>4951</v>
      </c>
      <c r="C8789" s="2" t="s">
        <v>5172</v>
      </c>
      <c r="D8789" s="13" t="n">
        <v>46019</v>
      </c>
      <c r="E8789" s="2" t="s">
        <v>98</v>
      </c>
      <c r="F8789" s="2" t="s">
        <v>98</v>
      </c>
      <c r="G8789" s="2" t="s">
        <v>115</v>
      </c>
    </row>
    <row r="8790" customFormat="false" ht="15" hidden="false" customHeight="false" outlineLevel="0" collapsed="false">
      <c r="A8790" s="2" t="s">
        <v>13956</v>
      </c>
      <c r="B8790" s="2" t="s">
        <v>397</v>
      </c>
      <c r="C8790" s="2" t="s">
        <v>5168</v>
      </c>
      <c r="D8790" s="13" t="n">
        <v>46031</v>
      </c>
      <c r="E8790" s="2" t="s">
        <v>119</v>
      </c>
      <c r="F8790" s="2" t="s">
        <v>98</v>
      </c>
      <c r="G8790" s="2" t="s">
        <v>99</v>
      </c>
    </row>
    <row r="8791" customFormat="false" ht="15" hidden="false" customHeight="false" outlineLevel="0" collapsed="false">
      <c r="A8791" s="2" t="s">
        <v>13957</v>
      </c>
      <c r="B8791" s="2" t="s">
        <v>1384</v>
      </c>
      <c r="C8791" s="2" t="s">
        <v>5168</v>
      </c>
      <c r="D8791" s="13" t="n">
        <v>45843</v>
      </c>
      <c r="E8791" s="2" t="s">
        <v>108</v>
      </c>
      <c r="F8791" s="2" t="s">
        <v>98</v>
      </c>
      <c r="G8791" s="2" t="s">
        <v>99</v>
      </c>
    </row>
    <row r="8792" customFormat="false" ht="15" hidden="false" customHeight="false" outlineLevel="0" collapsed="false">
      <c r="A8792" s="2" t="s">
        <v>13958</v>
      </c>
      <c r="B8792" s="2" t="s">
        <v>2008</v>
      </c>
      <c r="C8792" s="2" t="s">
        <v>5168</v>
      </c>
      <c r="D8792" s="13" t="n">
        <v>46173</v>
      </c>
      <c r="E8792" s="2" t="s">
        <v>98</v>
      </c>
      <c r="F8792" s="2" t="s">
        <v>98</v>
      </c>
      <c r="G8792" s="2" t="s">
        <v>130</v>
      </c>
    </row>
    <row r="8793" customFormat="false" ht="15" hidden="false" customHeight="false" outlineLevel="0" collapsed="false">
      <c r="A8793" s="2" t="s">
        <v>13959</v>
      </c>
      <c r="B8793" s="2" t="s">
        <v>4883</v>
      </c>
      <c r="C8793" s="2" t="s">
        <v>5164</v>
      </c>
      <c r="D8793" s="13" t="n">
        <v>45911</v>
      </c>
      <c r="E8793" s="2" t="s">
        <v>98</v>
      </c>
      <c r="F8793" s="2" t="s">
        <v>98</v>
      </c>
      <c r="G8793" s="2" t="s">
        <v>115</v>
      </c>
    </row>
    <row r="8794" customFormat="false" ht="15" hidden="false" customHeight="false" outlineLevel="0" collapsed="false">
      <c r="A8794" s="2" t="s">
        <v>13960</v>
      </c>
      <c r="B8794" s="2" t="s">
        <v>5120</v>
      </c>
      <c r="C8794" s="2" t="s">
        <v>5164</v>
      </c>
      <c r="D8794" s="13" t="n">
        <v>45806</v>
      </c>
      <c r="E8794" s="2" t="s">
        <v>98</v>
      </c>
      <c r="F8794" s="2" t="s">
        <v>98</v>
      </c>
      <c r="G8794" s="2" t="s">
        <v>142</v>
      </c>
    </row>
    <row r="8795" customFormat="false" ht="15" hidden="false" customHeight="false" outlineLevel="0" collapsed="false">
      <c r="A8795" s="2" t="s">
        <v>13961</v>
      </c>
      <c r="B8795" s="2" t="s">
        <v>1687</v>
      </c>
      <c r="C8795" s="2" t="s">
        <v>5168</v>
      </c>
      <c r="D8795" s="13" t="n">
        <v>45829</v>
      </c>
      <c r="E8795" s="2" t="s">
        <v>119</v>
      </c>
      <c r="F8795" s="2" t="s">
        <v>98</v>
      </c>
      <c r="G8795" s="2" t="s">
        <v>130</v>
      </c>
    </row>
    <row r="8796" customFormat="false" ht="15" hidden="false" customHeight="false" outlineLevel="0" collapsed="false">
      <c r="A8796" s="2" t="s">
        <v>13962</v>
      </c>
      <c r="B8796" s="2" t="s">
        <v>3674</v>
      </c>
      <c r="C8796" s="2" t="s">
        <v>5168</v>
      </c>
      <c r="D8796" s="13" t="n">
        <v>45839</v>
      </c>
      <c r="E8796" s="2" t="s">
        <v>98</v>
      </c>
      <c r="F8796" s="2" t="s">
        <v>98</v>
      </c>
      <c r="G8796" s="2" t="s">
        <v>111</v>
      </c>
    </row>
    <row r="8797" customFormat="false" ht="15" hidden="false" customHeight="false" outlineLevel="0" collapsed="false">
      <c r="A8797" s="2" t="s">
        <v>13963</v>
      </c>
      <c r="B8797" s="2" t="s">
        <v>2092</v>
      </c>
      <c r="C8797" s="2" t="s">
        <v>5168</v>
      </c>
      <c r="D8797" s="13" t="n">
        <v>45812</v>
      </c>
      <c r="E8797" s="2" t="s">
        <v>119</v>
      </c>
      <c r="F8797" s="2" t="s">
        <v>98</v>
      </c>
      <c r="G8797" s="2" t="s">
        <v>111</v>
      </c>
    </row>
    <row r="8798" customFormat="false" ht="15" hidden="false" customHeight="false" outlineLevel="0" collapsed="false">
      <c r="A8798" s="2" t="s">
        <v>13964</v>
      </c>
      <c r="B8798" s="2" t="s">
        <v>3383</v>
      </c>
      <c r="C8798" s="2" t="s">
        <v>5172</v>
      </c>
      <c r="D8798" s="13" t="n">
        <v>46194</v>
      </c>
      <c r="E8798" s="2" t="s">
        <v>114</v>
      </c>
      <c r="F8798" s="2" t="s">
        <v>98</v>
      </c>
      <c r="G8798" s="2" t="s">
        <v>124</v>
      </c>
    </row>
    <row r="8799" customFormat="false" ht="15" hidden="false" customHeight="false" outlineLevel="0" collapsed="false">
      <c r="A8799" s="2" t="s">
        <v>13965</v>
      </c>
      <c r="B8799" s="2" t="s">
        <v>4130</v>
      </c>
      <c r="C8799" s="2" t="s">
        <v>5190</v>
      </c>
      <c r="D8799" s="13" t="n">
        <v>45939</v>
      </c>
      <c r="E8799" s="2" t="s">
        <v>98</v>
      </c>
      <c r="F8799" s="2" t="s">
        <v>139</v>
      </c>
      <c r="G8799" s="2" t="s">
        <v>120</v>
      </c>
    </row>
    <row r="8800" customFormat="false" ht="15" hidden="false" customHeight="false" outlineLevel="0" collapsed="false">
      <c r="A8800" s="2" t="s">
        <v>13966</v>
      </c>
      <c r="B8800" s="2" t="s">
        <v>1087</v>
      </c>
      <c r="C8800" s="2" t="s">
        <v>5172</v>
      </c>
      <c r="D8800" s="13" t="n">
        <v>46102</v>
      </c>
      <c r="E8800" s="2" t="s">
        <v>139</v>
      </c>
      <c r="F8800" s="2" t="s">
        <v>98</v>
      </c>
      <c r="G8800" s="2" t="s">
        <v>133</v>
      </c>
    </row>
    <row r="8801" customFormat="false" ht="15" hidden="false" customHeight="false" outlineLevel="0" collapsed="false">
      <c r="A8801" s="2" t="s">
        <v>13967</v>
      </c>
      <c r="B8801" s="2" t="s">
        <v>4058</v>
      </c>
      <c r="C8801" s="2" t="s">
        <v>5164</v>
      </c>
      <c r="D8801" s="13" t="n">
        <v>45739</v>
      </c>
      <c r="E8801" s="2" t="s">
        <v>98</v>
      </c>
      <c r="F8801" s="2" t="s">
        <v>141</v>
      </c>
      <c r="G8801" s="2" t="s">
        <v>142</v>
      </c>
    </row>
    <row r="8802" customFormat="false" ht="15" hidden="false" customHeight="false" outlineLevel="0" collapsed="false">
      <c r="A8802" s="2" t="s">
        <v>13968</v>
      </c>
      <c r="B8802" s="2" t="s">
        <v>5011</v>
      </c>
      <c r="C8802" s="2" t="s">
        <v>5190</v>
      </c>
      <c r="D8802" s="13" t="n">
        <v>46079</v>
      </c>
      <c r="E8802" s="2" t="s">
        <v>98</v>
      </c>
      <c r="F8802" s="2" t="s">
        <v>98</v>
      </c>
      <c r="G8802" s="2" t="s">
        <v>130</v>
      </c>
    </row>
    <row r="8803" customFormat="false" ht="15" hidden="false" customHeight="false" outlineLevel="0" collapsed="false">
      <c r="A8803" s="2" t="s">
        <v>13969</v>
      </c>
      <c r="B8803" s="2" t="s">
        <v>3126</v>
      </c>
      <c r="C8803" s="2" t="s">
        <v>5190</v>
      </c>
      <c r="D8803" s="13" t="n">
        <v>45940</v>
      </c>
      <c r="E8803" s="2" t="s">
        <v>98</v>
      </c>
      <c r="F8803" s="2" t="s">
        <v>145</v>
      </c>
      <c r="G8803" s="2" t="s">
        <v>136</v>
      </c>
    </row>
    <row r="8804" customFormat="false" ht="15" hidden="false" customHeight="false" outlineLevel="0" collapsed="false">
      <c r="A8804" s="2" t="s">
        <v>13970</v>
      </c>
      <c r="B8804" s="2" t="s">
        <v>4994</v>
      </c>
      <c r="C8804" s="2" t="s">
        <v>5172</v>
      </c>
      <c r="D8804" s="13" t="n">
        <v>46121</v>
      </c>
      <c r="E8804" s="2" t="s">
        <v>98</v>
      </c>
      <c r="F8804" s="2" t="s">
        <v>98</v>
      </c>
      <c r="G8804" s="2" t="s">
        <v>111</v>
      </c>
    </row>
    <row r="8805" customFormat="false" ht="15" hidden="false" customHeight="false" outlineLevel="0" collapsed="false">
      <c r="A8805" s="2" t="s">
        <v>13971</v>
      </c>
      <c r="B8805" s="2" t="s">
        <v>4696</v>
      </c>
      <c r="C8805" s="2" t="s">
        <v>5164</v>
      </c>
      <c r="D8805" s="13" t="n">
        <v>45773</v>
      </c>
      <c r="E8805" s="2" t="s">
        <v>98</v>
      </c>
      <c r="F8805" s="2" t="s">
        <v>139</v>
      </c>
      <c r="G8805" s="2" t="s">
        <v>115</v>
      </c>
    </row>
    <row r="8806" customFormat="false" ht="15" hidden="false" customHeight="false" outlineLevel="0" collapsed="false">
      <c r="A8806" s="2" t="s">
        <v>13972</v>
      </c>
      <c r="B8806" s="2" t="s">
        <v>4959</v>
      </c>
      <c r="C8806" s="2" t="s">
        <v>5172</v>
      </c>
      <c r="D8806" s="13" t="n">
        <v>45676</v>
      </c>
      <c r="E8806" s="2" t="s">
        <v>98</v>
      </c>
      <c r="F8806" s="2" t="s">
        <v>98</v>
      </c>
      <c r="G8806" s="2" t="s">
        <v>142</v>
      </c>
    </row>
    <row r="8807" customFormat="false" ht="15" hidden="false" customHeight="false" outlineLevel="0" collapsed="false">
      <c r="A8807" s="2" t="s">
        <v>13973</v>
      </c>
      <c r="B8807" s="2" t="s">
        <v>3715</v>
      </c>
      <c r="C8807" s="2" t="s">
        <v>5164</v>
      </c>
      <c r="D8807" s="13" t="n">
        <v>45784</v>
      </c>
      <c r="E8807" s="2" t="s">
        <v>98</v>
      </c>
      <c r="F8807" s="2" t="s">
        <v>141</v>
      </c>
      <c r="G8807" s="2" t="s">
        <v>120</v>
      </c>
    </row>
    <row r="8808" customFormat="false" ht="15" hidden="false" customHeight="false" outlineLevel="0" collapsed="false">
      <c r="A8808" s="2" t="s">
        <v>13974</v>
      </c>
      <c r="B8808" s="2" t="s">
        <v>3012</v>
      </c>
      <c r="C8808" s="2" t="s">
        <v>5164</v>
      </c>
      <c r="D8808" s="13" t="n">
        <v>45889</v>
      </c>
      <c r="E8808" s="2" t="s">
        <v>98</v>
      </c>
      <c r="F8808" s="2" t="s">
        <v>139</v>
      </c>
      <c r="G8808" s="2" t="s">
        <v>136</v>
      </c>
    </row>
    <row r="8809" customFormat="false" ht="15" hidden="false" customHeight="false" outlineLevel="0" collapsed="false">
      <c r="A8809" s="2" t="s">
        <v>13975</v>
      </c>
      <c r="B8809" s="2" t="s">
        <v>500</v>
      </c>
      <c r="C8809" s="2" t="s">
        <v>5168</v>
      </c>
      <c r="D8809" s="13" t="n">
        <v>46123</v>
      </c>
      <c r="E8809" s="2" t="s">
        <v>145</v>
      </c>
      <c r="F8809" s="2" t="s">
        <v>98</v>
      </c>
      <c r="G8809" s="2" t="s">
        <v>115</v>
      </c>
    </row>
    <row r="8810" customFormat="false" ht="15" hidden="false" customHeight="false" outlineLevel="0" collapsed="false">
      <c r="A8810" s="2" t="s">
        <v>13976</v>
      </c>
      <c r="B8810" s="2" t="s">
        <v>5110</v>
      </c>
      <c r="C8810" s="2" t="s">
        <v>5172</v>
      </c>
      <c r="D8810" s="13" t="n">
        <v>45926</v>
      </c>
      <c r="E8810" s="2" t="s">
        <v>98</v>
      </c>
      <c r="F8810" s="2" t="s">
        <v>98</v>
      </c>
      <c r="G8810" s="2" t="s">
        <v>142</v>
      </c>
    </row>
    <row r="8811" customFormat="false" ht="15" hidden="false" customHeight="false" outlineLevel="0" collapsed="false">
      <c r="A8811" s="2" t="s">
        <v>13977</v>
      </c>
      <c r="B8811" s="2" t="s">
        <v>1828</v>
      </c>
      <c r="C8811" s="2" t="s">
        <v>5166</v>
      </c>
      <c r="D8811" s="13" t="n">
        <v>46004</v>
      </c>
      <c r="E8811" s="2" t="s">
        <v>139</v>
      </c>
      <c r="F8811" s="2" t="s">
        <v>104</v>
      </c>
      <c r="G8811" s="2" t="s">
        <v>120</v>
      </c>
    </row>
    <row r="8812" customFormat="false" ht="15" hidden="false" customHeight="false" outlineLevel="0" collapsed="false">
      <c r="A8812" s="2" t="s">
        <v>13978</v>
      </c>
      <c r="B8812" s="2" t="s">
        <v>4704</v>
      </c>
      <c r="C8812" s="2" t="s">
        <v>5168</v>
      </c>
      <c r="D8812" s="13" t="n">
        <v>45869</v>
      </c>
      <c r="E8812" s="2" t="s">
        <v>119</v>
      </c>
      <c r="F8812" s="2" t="s">
        <v>98</v>
      </c>
      <c r="G8812" s="2" t="s">
        <v>124</v>
      </c>
    </row>
    <row r="8813" customFormat="false" ht="15" hidden="false" customHeight="false" outlineLevel="0" collapsed="false">
      <c r="A8813" s="2" t="s">
        <v>13979</v>
      </c>
      <c r="B8813" s="2" t="s">
        <v>2077</v>
      </c>
      <c r="C8813" s="2" t="s">
        <v>5164</v>
      </c>
      <c r="D8813" s="13" t="n">
        <v>45807</v>
      </c>
      <c r="E8813" s="2" t="s">
        <v>98</v>
      </c>
      <c r="F8813" s="2" t="s">
        <v>119</v>
      </c>
      <c r="G8813" s="2" t="s">
        <v>99</v>
      </c>
    </row>
    <row r="8814" customFormat="false" ht="15" hidden="false" customHeight="false" outlineLevel="0" collapsed="false">
      <c r="A8814" s="2" t="s">
        <v>13980</v>
      </c>
      <c r="B8814" s="2" t="s">
        <v>2332</v>
      </c>
      <c r="C8814" s="2" t="s">
        <v>5190</v>
      </c>
      <c r="D8814" s="13" t="n">
        <v>45758</v>
      </c>
      <c r="E8814" s="2" t="s">
        <v>98</v>
      </c>
      <c r="F8814" s="2" t="s">
        <v>98</v>
      </c>
      <c r="G8814" s="2" t="s">
        <v>136</v>
      </c>
    </row>
    <row r="8815" customFormat="false" ht="15" hidden="false" customHeight="false" outlineLevel="0" collapsed="false">
      <c r="A8815" s="2" t="s">
        <v>13981</v>
      </c>
      <c r="B8815" s="2" t="s">
        <v>5096</v>
      </c>
      <c r="C8815" s="2" t="s">
        <v>5172</v>
      </c>
      <c r="D8815" s="13" t="n">
        <v>45615</v>
      </c>
      <c r="E8815" s="2" t="s">
        <v>98</v>
      </c>
      <c r="F8815" s="2" t="s">
        <v>98</v>
      </c>
      <c r="G8815" s="2" t="s">
        <v>109</v>
      </c>
    </row>
    <row r="8816" customFormat="false" ht="15" hidden="false" customHeight="false" outlineLevel="0" collapsed="false">
      <c r="A8816" s="2" t="s">
        <v>13982</v>
      </c>
      <c r="B8816" s="2" t="s">
        <v>5068</v>
      </c>
      <c r="C8816" s="2" t="s">
        <v>5190</v>
      </c>
      <c r="D8816" s="13" t="n">
        <v>46034</v>
      </c>
      <c r="E8816" s="2" t="s">
        <v>98</v>
      </c>
      <c r="F8816" s="2" t="s">
        <v>98</v>
      </c>
      <c r="G8816" s="2" t="s">
        <v>133</v>
      </c>
    </row>
    <row r="8817" customFormat="false" ht="15" hidden="false" customHeight="false" outlineLevel="0" collapsed="false">
      <c r="A8817" s="2" t="s">
        <v>13983</v>
      </c>
      <c r="B8817" s="2" t="s">
        <v>221</v>
      </c>
      <c r="C8817" s="2" t="s">
        <v>5164</v>
      </c>
      <c r="D8817" s="13" t="n">
        <v>45917</v>
      </c>
      <c r="E8817" s="2" t="s">
        <v>98</v>
      </c>
      <c r="F8817" s="2" t="s">
        <v>119</v>
      </c>
      <c r="G8817" s="2" t="s">
        <v>136</v>
      </c>
    </row>
    <row r="8818" customFormat="false" ht="15" hidden="false" customHeight="false" outlineLevel="0" collapsed="false">
      <c r="A8818" s="2" t="s">
        <v>13984</v>
      </c>
      <c r="B8818" s="2" t="s">
        <v>2907</v>
      </c>
      <c r="C8818" s="2" t="s">
        <v>5166</v>
      </c>
      <c r="D8818" s="13" t="n">
        <v>45947</v>
      </c>
      <c r="E8818" s="2" t="s">
        <v>163</v>
      </c>
      <c r="F8818" s="2" t="s">
        <v>108</v>
      </c>
      <c r="G8818" s="2" t="s">
        <v>115</v>
      </c>
    </row>
    <row r="8819" customFormat="false" ht="15" hidden="false" customHeight="false" outlineLevel="0" collapsed="false">
      <c r="A8819" s="2" t="s">
        <v>13985</v>
      </c>
      <c r="B8819" s="2" t="s">
        <v>2676</v>
      </c>
      <c r="C8819" s="2" t="s">
        <v>5164</v>
      </c>
      <c r="D8819" s="13" t="n">
        <v>45958</v>
      </c>
      <c r="E8819" s="2" t="s">
        <v>98</v>
      </c>
      <c r="F8819" s="2" t="s">
        <v>123</v>
      </c>
      <c r="G8819" s="2" t="s">
        <v>124</v>
      </c>
    </row>
    <row r="8820" customFormat="false" ht="15" hidden="false" customHeight="false" outlineLevel="0" collapsed="false">
      <c r="A8820" s="2" t="s">
        <v>13986</v>
      </c>
      <c r="B8820" s="2" t="s">
        <v>3999</v>
      </c>
      <c r="C8820" s="2" t="s">
        <v>5166</v>
      </c>
      <c r="D8820" s="13" t="n">
        <v>45957</v>
      </c>
      <c r="E8820" s="2" t="s">
        <v>163</v>
      </c>
      <c r="F8820" s="2" t="s">
        <v>165</v>
      </c>
      <c r="G8820" s="2" t="s">
        <v>133</v>
      </c>
    </row>
    <row r="8821" customFormat="false" ht="15" hidden="false" customHeight="false" outlineLevel="0" collapsed="false">
      <c r="A8821" s="2" t="s">
        <v>13987</v>
      </c>
      <c r="B8821" s="2" t="s">
        <v>2828</v>
      </c>
      <c r="C8821" s="2" t="s">
        <v>5166</v>
      </c>
      <c r="D8821" s="13" t="n">
        <v>45453</v>
      </c>
      <c r="E8821" s="2" t="s">
        <v>163</v>
      </c>
      <c r="F8821" s="2" t="s">
        <v>165</v>
      </c>
      <c r="G8821" s="2" t="s">
        <v>124</v>
      </c>
    </row>
    <row r="8822" customFormat="false" ht="15" hidden="false" customHeight="false" outlineLevel="0" collapsed="false">
      <c r="A8822" s="2" t="s">
        <v>13988</v>
      </c>
      <c r="B8822" s="2" t="s">
        <v>5136</v>
      </c>
      <c r="C8822" s="2" t="s">
        <v>5190</v>
      </c>
      <c r="D8822" s="13" t="n">
        <v>45796</v>
      </c>
      <c r="E8822" s="2" t="s">
        <v>98</v>
      </c>
      <c r="F8822" s="2" t="s">
        <v>98</v>
      </c>
      <c r="G8822" s="2" t="s">
        <v>133</v>
      </c>
    </row>
    <row r="8823" customFormat="false" ht="15" hidden="false" customHeight="false" outlineLevel="0" collapsed="false">
      <c r="A8823" s="2" t="s">
        <v>13989</v>
      </c>
      <c r="B8823" s="2" t="s">
        <v>5023</v>
      </c>
      <c r="C8823" s="2" t="s">
        <v>5190</v>
      </c>
      <c r="D8823" s="13" t="n">
        <v>45745</v>
      </c>
      <c r="E8823" s="2" t="s">
        <v>98</v>
      </c>
      <c r="F8823" s="2" t="s">
        <v>98</v>
      </c>
      <c r="G8823" s="2" t="s">
        <v>109</v>
      </c>
    </row>
    <row r="8824" customFormat="false" ht="15" hidden="false" customHeight="false" outlineLevel="0" collapsed="false">
      <c r="A8824" s="2" t="s">
        <v>13990</v>
      </c>
      <c r="B8824" s="2" t="s">
        <v>3773</v>
      </c>
      <c r="C8824" s="2" t="s">
        <v>5172</v>
      </c>
      <c r="D8824" s="13" t="n">
        <v>45652</v>
      </c>
      <c r="E8824" s="2" t="s">
        <v>98</v>
      </c>
      <c r="F8824" s="2" t="s">
        <v>98</v>
      </c>
      <c r="G8824" s="2" t="s">
        <v>136</v>
      </c>
    </row>
    <row r="8825" customFormat="false" ht="15" hidden="false" customHeight="false" outlineLevel="0" collapsed="false">
      <c r="A8825" s="2" t="s">
        <v>13991</v>
      </c>
      <c r="B8825" s="2" t="s">
        <v>828</v>
      </c>
      <c r="C8825" s="2" t="s">
        <v>5164</v>
      </c>
      <c r="D8825" s="13" t="n">
        <v>45878</v>
      </c>
      <c r="E8825" s="2" t="s">
        <v>98</v>
      </c>
      <c r="F8825" s="2" t="s">
        <v>119</v>
      </c>
      <c r="G8825" s="2" t="s">
        <v>130</v>
      </c>
    </row>
    <row r="8826" customFormat="false" ht="15" hidden="false" customHeight="false" outlineLevel="0" collapsed="false">
      <c r="A8826" s="2" t="s">
        <v>13992</v>
      </c>
      <c r="B8826" s="2" t="s">
        <v>1685</v>
      </c>
      <c r="C8826" s="2" t="s">
        <v>5164</v>
      </c>
      <c r="D8826" s="13" t="n">
        <v>45869</v>
      </c>
      <c r="E8826" s="2" t="s">
        <v>98</v>
      </c>
      <c r="F8826" s="2" t="s">
        <v>165</v>
      </c>
      <c r="G8826" s="2" t="s">
        <v>124</v>
      </c>
    </row>
    <row r="8827" customFormat="false" ht="15" hidden="false" customHeight="false" outlineLevel="0" collapsed="false">
      <c r="A8827" s="2" t="s">
        <v>13993</v>
      </c>
      <c r="B8827" s="2" t="s">
        <v>831</v>
      </c>
      <c r="C8827" s="2" t="s">
        <v>5164</v>
      </c>
      <c r="D8827" s="13" t="n">
        <v>45759</v>
      </c>
      <c r="E8827" s="2" t="s">
        <v>98</v>
      </c>
      <c r="F8827" s="2" t="s">
        <v>108</v>
      </c>
      <c r="G8827" s="2" t="s">
        <v>133</v>
      </c>
    </row>
    <row r="8828" customFormat="false" ht="15" hidden="false" customHeight="false" outlineLevel="0" collapsed="false">
      <c r="A8828" s="2" t="s">
        <v>13994</v>
      </c>
      <c r="B8828" s="2" t="s">
        <v>4212</v>
      </c>
      <c r="C8828" s="2" t="s">
        <v>5168</v>
      </c>
      <c r="D8828" s="13" t="n">
        <v>45719</v>
      </c>
      <c r="E8828" s="2" t="s">
        <v>119</v>
      </c>
      <c r="F8828" s="2" t="s">
        <v>98</v>
      </c>
      <c r="G8828" s="2" t="s">
        <v>109</v>
      </c>
    </row>
    <row r="8829" customFormat="false" ht="15" hidden="false" customHeight="false" outlineLevel="0" collapsed="false">
      <c r="A8829" s="2" t="s">
        <v>13995</v>
      </c>
      <c r="B8829" s="2" t="s">
        <v>585</v>
      </c>
      <c r="C8829" s="2" t="s">
        <v>5168</v>
      </c>
      <c r="D8829" s="13" t="n">
        <v>46288</v>
      </c>
      <c r="E8829" s="2" t="s">
        <v>145</v>
      </c>
      <c r="F8829" s="2" t="s">
        <v>98</v>
      </c>
      <c r="G8829" s="2" t="s">
        <v>99</v>
      </c>
    </row>
    <row r="8830" customFormat="false" ht="15" hidden="false" customHeight="false" outlineLevel="0" collapsed="false">
      <c r="A8830" s="2" t="s">
        <v>13996</v>
      </c>
      <c r="B8830" s="2" t="s">
        <v>241</v>
      </c>
      <c r="C8830" s="2" t="s">
        <v>5164</v>
      </c>
      <c r="D8830" s="13" t="n">
        <v>45867</v>
      </c>
      <c r="E8830" s="2" t="s">
        <v>98</v>
      </c>
      <c r="F8830" s="2" t="s">
        <v>114</v>
      </c>
      <c r="G8830" s="2" t="s">
        <v>99</v>
      </c>
    </row>
    <row r="8831" customFormat="false" ht="15" hidden="false" customHeight="false" outlineLevel="0" collapsed="false">
      <c r="A8831" s="2" t="s">
        <v>13997</v>
      </c>
      <c r="B8831" s="2" t="s">
        <v>4957</v>
      </c>
      <c r="C8831" s="2" t="s">
        <v>5190</v>
      </c>
      <c r="D8831" s="13" t="n">
        <v>45808</v>
      </c>
      <c r="E8831" s="2" t="s">
        <v>98</v>
      </c>
      <c r="F8831" s="2" t="s">
        <v>98</v>
      </c>
      <c r="G8831" s="2" t="s">
        <v>109</v>
      </c>
    </row>
    <row r="8832" customFormat="false" ht="15" hidden="false" customHeight="false" outlineLevel="0" collapsed="false">
      <c r="A8832" s="2" t="s">
        <v>13998</v>
      </c>
      <c r="B8832" s="2" t="s">
        <v>2326</v>
      </c>
      <c r="C8832" s="2" t="s">
        <v>5164</v>
      </c>
      <c r="D8832" s="13" t="n">
        <v>45690</v>
      </c>
      <c r="E8832" s="2" t="s">
        <v>98</v>
      </c>
      <c r="F8832" s="2" t="s">
        <v>165</v>
      </c>
      <c r="G8832" s="2" t="s">
        <v>124</v>
      </c>
    </row>
    <row r="8833" customFormat="false" ht="15" hidden="false" customHeight="false" outlineLevel="0" collapsed="false">
      <c r="A8833" s="2" t="s">
        <v>13999</v>
      </c>
      <c r="B8833" s="2" t="s">
        <v>696</v>
      </c>
      <c r="C8833" s="2" t="s">
        <v>5166</v>
      </c>
      <c r="D8833" s="13" t="n">
        <v>45726</v>
      </c>
      <c r="E8833" s="2" t="s">
        <v>123</v>
      </c>
      <c r="F8833" s="2" t="s">
        <v>145</v>
      </c>
      <c r="G8833" s="2" t="s">
        <v>109</v>
      </c>
    </row>
    <row r="8834" customFormat="false" ht="15" hidden="false" customHeight="false" outlineLevel="0" collapsed="false">
      <c r="A8834" s="2" t="s">
        <v>14000</v>
      </c>
      <c r="B8834" s="2" t="s">
        <v>3834</v>
      </c>
      <c r="C8834" s="2" t="s">
        <v>5164</v>
      </c>
      <c r="D8834" s="13" t="n">
        <v>45780</v>
      </c>
      <c r="E8834" s="2" t="s">
        <v>98</v>
      </c>
      <c r="F8834" s="2" t="s">
        <v>114</v>
      </c>
      <c r="G8834" s="2" t="s">
        <v>124</v>
      </c>
    </row>
    <row r="8835" customFormat="false" ht="15" hidden="false" customHeight="false" outlineLevel="0" collapsed="false">
      <c r="A8835" s="2" t="s">
        <v>14001</v>
      </c>
      <c r="B8835" s="2" t="s">
        <v>1706</v>
      </c>
      <c r="C8835" s="2" t="s">
        <v>5168</v>
      </c>
      <c r="D8835" s="13" t="n">
        <v>46145</v>
      </c>
      <c r="E8835" s="2" t="s">
        <v>165</v>
      </c>
      <c r="F8835" s="2" t="s">
        <v>98</v>
      </c>
      <c r="G8835" s="2" t="s">
        <v>109</v>
      </c>
    </row>
    <row r="8836" customFormat="false" ht="15" hidden="false" customHeight="false" outlineLevel="0" collapsed="false">
      <c r="A8836" s="2" t="s">
        <v>14002</v>
      </c>
      <c r="B8836" s="2" t="s">
        <v>1164</v>
      </c>
      <c r="C8836" s="2" t="s">
        <v>5164</v>
      </c>
      <c r="D8836" s="13" t="n">
        <v>45695</v>
      </c>
      <c r="E8836" s="2" t="s">
        <v>98</v>
      </c>
      <c r="F8836" s="2" t="s">
        <v>165</v>
      </c>
      <c r="G8836" s="2" t="s">
        <v>133</v>
      </c>
    </row>
    <row r="8837" customFormat="false" ht="15" hidden="false" customHeight="false" outlineLevel="0" collapsed="false">
      <c r="A8837" s="2" t="s">
        <v>14003</v>
      </c>
      <c r="B8837" s="2" t="s">
        <v>2708</v>
      </c>
      <c r="C8837" s="2" t="s">
        <v>5190</v>
      </c>
      <c r="D8837" s="13" t="n">
        <v>45977</v>
      </c>
      <c r="E8837" s="2" t="s">
        <v>98</v>
      </c>
      <c r="F8837" s="2" t="s">
        <v>114</v>
      </c>
      <c r="G8837" s="2" t="s">
        <v>142</v>
      </c>
    </row>
    <row r="8838" customFormat="false" ht="15" hidden="false" customHeight="false" outlineLevel="0" collapsed="false">
      <c r="A8838" s="2" t="s">
        <v>14004</v>
      </c>
      <c r="B8838" s="2" t="s">
        <v>3155</v>
      </c>
      <c r="C8838" s="2" t="s">
        <v>5164</v>
      </c>
      <c r="D8838" s="13" t="n">
        <v>45531</v>
      </c>
      <c r="E8838" s="2" t="s">
        <v>98</v>
      </c>
      <c r="F8838" s="2" t="s">
        <v>114</v>
      </c>
      <c r="G8838" s="2" t="s">
        <v>115</v>
      </c>
    </row>
    <row r="8839" customFormat="false" ht="15" hidden="false" customHeight="false" outlineLevel="0" collapsed="false">
      <c r="A8839" s="2" t="s">
        <v>14005</v>
      </c>
      <c r="B8839" s="2" t="s">
        <v>3579</v>
      </c>
      <c r="C8839" s="2" t="s">
        <v>5172</v>
      </c>
      <c r="D8839" s="13" t="n">
        <v>45977</v>
      </c>
      <c r="E8839" s="2" t="s">
        <v>98</v>
      </c>
      <c r="F8839" s="2" t="s">
        <v>98</v>
      </c>
      <c r="G8839" s="2" t="s">
        <v>109</v>
      </c>
    </row>
    <row r="8840" customFormat="false" ht="15" hidden="false" customHeight="false" outlineLevel="0" collapsed="false">
      <c r="A8840" s="2" t="s">
        <v>14006</v>
      </c>
      <c r="B8840" s="2" t="s">
        <v>4730</v>
      </c>
      <c r="C8840" s="2" t="s">
        <v>5164</v>
      </c>
      <c r="D8840" s="13" t="n">
        <v>45853</v>
      </c>
      <c r="E8840" s="2" t="s">
        <v>98</v>
      </c>
      <c r="F8840" s="2" t="s">
        <v>165</v>
      </c>
      <c r="G8840" s="2" t="s">
        <v>133</v>
      </c>
    </row>
    <row r="8841" customFormat="false" ht="15" hidden="false" customHeight="false" outlineLevel="0" collapsed="false">
      <c r="A8841" s="2" t="s">
        <v>14007</v>
      </c>
      <c r="B8841" s="2" t="s">
        <v>3789</v>
      </c>
      <c r="C8841" s="2" t="s">
        <v>5166</v>
      </c>
      <c r="D8841" s="13" t="n">
        <v>45868</v>
      </c>
      <c r="E8841" s="2" t="s">
        <v>141</v>
      </c>
      <c r="F8841" s="2" t="s">
        <v>123</v>
      </c>
      <c r="G8841" s="2" t="s">
        <v>130</v>
      </c>
    </row>
    <row r="8842" customFormat="false" ht="15" hidden="false" customHeight="false" outlineLevel="0" collapsed="false">
      <c r="A8842" s="2" t="s">
        <v>14008</v>
      </c>
      <c r="B8842" s="2" t="s">
        <v>3400</v>
      </c>
      <c r="C8842" s="2" t="s">
        <v>5166</v>
      </c>
      <c r="D8842" s="13" t="n">
        <v>45743</v>
      </c>
      <c r="E8842" s="2" t="s">
        <v>104</v>
      </c>
      <c r="F8842" s="2" t="s">
        <v>98</v>
      </c>
      <c r="G8842" s="2" t="s">
        <v>120</v>
      </c>
    </row>
    <row r="8843" customFormat="false" ht="15" hidden="false" customHeight="false" outlineLevel="0" collapsed="false">
      <c r="A8843" s="2" t="s">
        <v>14009</v>
      </c>
      <c r="B8843" s="2" t="s">
        <v>2397</v>
      </c>
      <c r="C8843" s="2" t="s">
        <v>5168</v>
      </c>
      <c r="D8843" s="13" t="n">
        <v>45611</v>
      </c>
      <c r="E8843" s="2" t="s">
        <v>119</v>
      </c>
      <c r="F8843" s="2" t="s">
        <v>98</v>
      </c>
      <c r="G8843" s="2" t="s">
        <v>120</v>
      </c>
    </row>
    <row r="8844" customFormat="false" ht="15" hidden="false" customHeight="false" outlineLevel="0" collapsed="false">
      <c r="A8844" s="2" t="s">
        <v>14010</v>
      </c>
      <c r="B8844" s="2" t="s">
        <v>4368</v>
      </c>
      <c r="C8844" s="2" t="s">
        <v>5168</v>
      </c>
      <c r="D8844" s="13" t="n">
        <v>45793</v>
      </c>
      <c r="E8844" s="2" t="s">
        <v>141</v>
      </c>
      <c r="F8844" s="2" t="s">
        <v>98</v>
      </c>
      <c r="G8844" s="2" t="s">
        <v>136</v>
      </c>
    </row>
    <row r="8845" customFormat="false" ht="15" hidden="false" customHeight="false" outlineLevel="0" collapsed="false">
      <c r="A8845" s="2" t="s">
        <v>14011</v>
      </c>
      <c r="B8845" s="2" t="s">
        <v>4612</v>
      </c>
      <c r="C8845" s="2" t="s">
        <v>5164</v>
      </c>
      <c r="D8845" s="13" t="n">
        <v>45769</v>
      </c>
      <c r="E8845" s="2" t="s">
        <v>98</v>
      </c>
      <c r="F8845" s="2" t="s">
        <v>119</v>
      </c>
      <c r="G8845" s="2" t="s">
        <v>133</v>
      </c>
    </row>
    <row r="8846" customFormat="false" ht="15" hidden="false" customHeight="false" outlineLevel="0" collapsed="false">
      <c r="A8846" s="2" t="s">
        <v>14012</v>
      </c>
      <c r="B8846" s="2" t="s">
        <v>1453</v>
      </c>
      <c r="C8846" s="2" t="s">
        <v>5172</v>
      </c>
      <c r="D8846" s="13" t="n">
        <v>45959</v>
      </c>
      <c r="E8846" s="2" t="s">
        <v>139</v>
      </c>
      <c r="F8846" s="2" t="s">
        <v>98</v>
      </c>
      <c r="G8846" s="2" t="s">
        <v>142</v>
      </c>
    </row>
    <row r="8847" customFormat="false" ht="15" hidden="false" customHeight="false" outlineLevel="0" collapsed="false">
      <c r="A8847" s="2" t="s">
        <v>14013</v>
      </c>
      <c r="B8847" s="2" t="s">
        <v>4314</v>
      </c>
      <c r="C8847" s="2" t="s">
        <v>5166</v>
      </c>
      <c r="D8847" s="13" t="n">
        <v>45779</v>
      </c>
      <c r="E8847" s="2" t="s">
        <v>119</v>
      </c>
      <c r="F8847" s="2" t="s">
        <v>128</v>
      </c>
      <c r="G8847" s="2" t="s">
        <v>109</v>
      </c>
    </row>
    <row r="8848" customFormat="false" ht="15" hidden="false" customHeight="false" outlineLevel="0" collapsed="false">
      <c r="A8848" s="2" t="s">
        <v>14014</v>
      </c>
      <c r="B8848" s="2" t="s">
        <v>4460</v>
      </c>
      <c r="C8848" s="2" t="s">
        <v>5168</v>
      </c>
      <c r="D8848" s="13" t="n">
        <v>45680</v>
      </c>
      <c r="E8848" s="2" t="s">
        <v>139</v>
      </c>
      <c r="F8848" s="2" t="s">
        <v>98</v>
      </c>
      <c r="G8848" s="2" t="s">
        <v>130</v>
      </c>
    </row>
    <row r="8849" customFormat="false" ht="15" hidden="false" customHeight="false" outlineLevel="0" collapsed="false">
      <c r="A8849" s="2" t="s">
        <v>14015</v>
      </c>
      <c r="B8849" s="2" t="s">
        <v>5036</v>
      </c>
      <c r="C8849" s="2" t="s">
        <v>5190</v>
      </c>
      <c r="D8849" s="13" t="n">
        <v>45848</v>
      </c>
      <c r="E8849" s="2" t="s">
        <v>98</v>
      </c>
      <c r="F8849" s="2" t="s">
        <v>98</v>
      </c>
      <c r="G8849" s="2" t="s">
        <v>142</v>
      </c>
    </row>
    <row r="8850" customFormat="false" ht="15" hidden="false" customHeight="false" outlineLevel="0" collapsed="false">
      <c r="A8850" s="2" t="s">
        <v>14016</v>
      </c>
      <c r="B8850" s="2" t="s">
        <v>996</v>
      </c>
      <c r="C8850" s="2" t="s">
        <v>5168</v>
      </c>
      <c r="D8850" s="13" t="n">
        <v>45792</v>
      </c>
      <c r="E8850" s="2" t="s">
        <v>98</v>
      </c>
      <c r="F8850" s="2" t="s">
        <v>98</v>
      </c>
      <c r="G8850" s="2" t="s">
        <v>109</v>
      </c>
    </row>
    <row r="8851" customFormat="false" ht="15" hidden="false" customHeight="false" outlineLevel="0" collapsed="false">
      <c r="A8851" s="2" t="s">
        <v>14017</v>
      </c>
      <c r="B8851" s="2" t="s">
        <v>4130</v>
      </c>
      <c r="C8851" s="2" t="s">
        <v>5190</v>
      </c>
      <c r="D8851" s="13" t="n">
        <v>45680</v>
      </c>
      <c r="E8851" s="2" t="s">
        <v>98</v>
      </c>
      <c r="F8851" s="2" t="s">
        <v>139</v>
      </c>
      <c r="G8851" s="2" t="s">
        <v>115</v>
      </c>
    </row>
    <row r="8852" customFormat="false" ht="15" hidden="false" customHeight="false" outlineLevel="0" collapsed="false">
      <c r="A8852" s="2" t="s">
        <v>14018</v>
      </c>
      <c r="B8852" s="2" t="s">
        <v>4712</v>
      </c>
      <c r="C8852" s="2" t="s">
        <v>5190</v>
      </c>
      <c r="D8852" s="13" t="n">
        <v>45855</v>
      </c>
      <c r="E8852" s="2" t="s">
        <v>98</v>
      </c>
      <c r="F8852" s="2" t="s">
        <v>123</v>
      </c>
      <c r="G8852" s="2" t="s">
        <v>109</v>
      </c>
    </row>
    <row r="8853" customFormat="false" ht="15" hidden="false" customHeight="false" outlineLevel="0" collapsed="false">
      <c r="A8853" s="2" t="s">
        <v>14019</v>
      </c>
      <c r="B8853" s="2" t="s">
        <v>3076</v>
      </c>
      <c r="C8853" s="2" t="s">
        <v>5164</v>
      </c>
      <c r="D8853" s="13" t="n">
        <v>46054</v>
      </c>
      <c r="E8853" s="2" t="s">
        <v>98</v>
      </c>
      <c r="F8853" s="2" t="s">
        <v>119</v>
      </c>
      <c r="G8853" s="2" t="s">
        <v>136</v>
      </c>
    </row>
    <row r="8854" customFormat="false" ht="15" hidden="false" customHeight="false" outlineLevel="0" collapsed="false">
      <c r="A8854" s="2" t="s">
        <v>14020</v>
      </c>
      <c r="B8854" s="2" t="s">
        <v>3773</v>
      </c>
      <c r="C8854" s="2" t="s">
        <v>5190</v>
      </c>
      <c r="D8854" s="13" t="n">
        <v>45446</v>
      </c>
      <c r="E8854" s="2" t="s">
        <v>98</v>
      </c>
      <c r="F8854" s="2" t="s">
        <v>98</v>
      </c>
      <c r="G8854" s="2" t="s">
        <v>111</v>
      </c>
    </row>
    <row r="8855" customFormat="false" ht="15" hidden="false" customHeight="false" outlineLevel="0" collapsed="false">
      <c r="A8855" s="2" t="s">
        <v>14021</v>
      </c>
      <c r="B8855" s="2" t="s">
        <v>505</v>
      </c>
      <c r="C8855" s="2" t="s">
        <v>5164</v>
      </c>
      <c r="D8855" s="13" t="n">
        <v>45574</v>
      </c>
      <c r="E8855" s="2" t="s">
        <v>98</v>
      </c>
      <c r="F8855" s="2" t="s">
        <v>119</v>
      </c>
      <c r="G8855" s="2" t="s">
        <v>136</v>
      </c>
    </row>
    <row r="8856" customFormat="false" ht="15" hidden="false" customHeight="false" outlineLevel="0" collapsed="false">
      <c r="A8856" s="2" t="s">
        <v>14022</v>
      </c>
      <c r="B8856" s="2" t="s">
        <v>4961</v>
      </c>
      <c r="C8856" s="2" t="s">
        <v>5190</v>
      </c>
      <c r="D8856" s="13" t="n">
        <v>45972</v>
      </c>
      <c r="E8856" s="2" t="s">
        <v>98</v>
      </c>
      <c r="F8856" s="2" t="s">
        <v>98</v>
      </c>
      <c r="G8856" s="2" t="s">
        <v>109</v>
      </c>
    </row>
    <row r="8857" customFormat="false" ht="15" hidden="false" customHeight="false" outlineLevel="0" collapsed="false">
      <c r="A8857" s="2" t="s">
        <v>14023</v>
      </c>
      <c r="B8857" s="2" t="s">
        <v>3121</v>
      </c>
      <c r="C8857" s="2" t="s">
        <v>5166</v>
      </c>
      <c r="D8857" s="13" t="n">
        <v>46177</v>
      </c>
      <c r="E8857" s="2" t="s">
        <v>98</v>
      </c>
      <c r="F8857" s="2" t="s">
        <v>145</v>
      </c>
      <c r="G8857" s="2" t="s">
        <v>120</v>
      </c>
    </row>
    <row r="8858" customFormat="false" ht="15" hidden="false" customHeight="false" outlineLevel="0" collapsed="false">
      <c r="A8858" s="2" t="s">
        <v>14024</v>
      </c>
      <c r="B8858" s="2" t="s">
        <v>2004</v>
      </c>
      <c r="C8858" s="2" t="s">
        <v>5164</v>
      </c>
      <c r="D8858" s="13" t="n">
        <v>46013</v>
      </c>
      <c r="E8858" s="2" t="s">
        <v>98</v>
      </c>
      <c r="F8858" s="2" t="s">
        <v>98</v>
      </c>
      <c r="G8858" s="2" t="s">
        <v>133</v>
      </c>
    </row>
    <row r="8859" customFormat="false" ht="15" hidden="false" customHeight="false" outlineLevel="0" collapsed="false">
      <c r="A8859" s="2" t="s">
        <v>14025</v>
      </c>
      <c r="B8859" s="2" t="s">
        <v>5113</v>
      </c>
      <c r="C8859" s="2" t="s">
        <v>5190</v>
      </c>
      <c r="D8859" s="13" t="n">
        <v>45755</v>
      </c>
      <c r="E8859" s="2" t="s">
        <v>98</v>
      </c>
      <c r="F8859" s="2" t="s">
        <v>98</v>
      </c>
      <c r="G8859" s="2" t="s">
        <v>130</v>
      </c>
    </row>
    <row r="8860" customFormat="false" ht="15" hidden="false" customHeight="false" outlineLevel="0" collapsed="false">
      <c r="A8860" s="2" t="s">
        <v>14026</v>
      </c>
      <c r="B8860" s="2" t="s">
        <v>1111</v>
      </c>
      <c r="C8860" s="2" t="s">
        <v>5166</v>
      </c>
      <c r="D8860" s="13" t="n">
        <v>45931</v>
      </c>
      <c r="E8860" s="2" t="s">
        <v>104</v>
      </c>
      <c r="F8860" s="2" t="s">
        <v>145</v>
      </c>
      <c r="G8860" s="2" t="s">
        <v>124</v>
      </c>
    </row>
    <row r="8861" customFormat="false" ht="15" hidden="false" customHeight="false" outlineLevel="0" collapsed="false">
      <c r="A8861" s="2" t="s">
        <v>14027</v>
      </c>
      <c r="B8861" s="2" t="s">
        <v>1404</v>
      </c>
      <c r="C8861" s="2" t="s">
        <v>5190</v>
      </c>
      <c r="D8861" s="13" t="n">
        <v>45824</v>
      </c>
      <c r="E8861" s="2" t="s">
        <v>98</v>
      </c>
      <c r="F8861" s="2" t="s">
        <v>98</v>
      </c>
      <c r="G8861" s="2" t="s">
        <v>109</v>
      </c>
    </row>
    <row r="8862" customFormat="false" ht="15" hidden="false" customHeight="false" outlineLevel="0" collapsed="false">
      <c r="A8862" s="2" t="s">
        <v>14028</v>
      </c>
      <c r="B8862" s="2" t="s">
        <v>5052</v>
      </c>
      <c r="C8862" s="2" t="s">
        <v>5172</v>
      </c>
      <c r="D8862" s="13" t="n">
        <v>45460</v>
      </c>
      <c r="E8862" s="2" t="s">
        <v>98</v>
      </c>
      <c r="F8862" s="2" t="s">
        <v>98</v>
      </c>
      <c r="G8862" s="2" t="s">
        <v>111</v>
      </c>
    </row>
    <row r="8863" customFormat="false" ht="15" hidden="false" customHeight="false" outlineLevel="0" collapsed="false">
      <c r="A8863" s="2" t="s">
        <v>14029</v>
      </c>
      <c r="B8863" s="2" t="s">
        <v>1274</v>
      </c>
      <c r="C8863" s="2" t="s">
        <v>5166</v>
      </c>
      <c r="D8863" s="13" t="n">
        <v>45876</v>
      </c>
      <c r="E8863" s="2" t="s">
        <v>165</v>
      </c>
      <c r="F8863" s="2" t="s">
        <v>163</v>
      </c>
      <c r="G8863" s="2" t="s">
        <v>133</v>
      </c>
    </row>
    <row r="8864" customFormat="false" ht="15" hidden="false" customHeight="false" outlineLevel="0" collapsed="false">
      <c r="A8864" s="2" t="s">
        <v>14030</v>
      </c>
      <c r="B8864" s="2" t="s">
        <v>4979</v>
      </c>
      <c r="C8864" s="2" t="s">
        <v>5172</v>
      </c>
      <c r="D8864" s="13" t="n">
        <v>45627</v>
      </c>
      <c r="E8864" s="2" t="s">
        <v>98</v>
      </c>
      <c r="F8864" s="2" t="s">
        <v>98</v>
      </c>
      <c r="G8864" s="2" t="s">
        <v>109</v>
      </c>
    </row>
    <row r="8865" customFormat="false" ht="15" hidden="false" customHeight="false" outlineLevel="0" collapsed="false">
      <c r="A8865" s="2" t="s">
        <v>14031</v>
      </c>
      <c r="B8865" s="2" t="s">
        <v>5096</v>
      </c>
      <c r="C8865" s="2" t="s">
        <v>5190</v>
      </c>
      <c r="D8865" s="13" t="n">
        <v>45848</v>
      </c>
      <c r="E8865" s="2" t="s">
        <v>98</v>
      </c>
      <c r="F8865" s="2" t="s">
        <v>98</v>
      </c>
      <c r="G8865" s="2" t="s">
        <v>142</v>
      </c>
    </row>
    <row r="8866" customFormat="false" ht="15" hidden="false" customHeight="false" outlineLevel="0" collapsed="false">
      <c r="A8866" s="2" t="s">
        <v>14032</v>
      </c>
      <c r="B8866" s="2" t="s">
        <v>561</v>
      </c>
      <c r="C8866" s="2" t="s">
        <v>5164</v>
      </c>
      <c r="D8866" s="13" t="n">
        <v>45903</v>
      </c>
      <c r="E8866" s="2" t="s">
        <v>98</v>
      </c>
      <c r="F8866" s="2" t="s">
        <v>98</v>
      </c>
      <c r="G8866" s="2" t="s">
        <v>115</v>
      </c>
    </row>
    <row r="8867" customFormat="false" ht="15" hidden="false" customHeight="false" outlineLevel="0" collapsed="false">
      <c r="A8867" s="2" t="s">
        <v>14033</v>
      </c>
      <c r="B8867" s="2" t="s">
        <v>2964</v>
      </c>
      <c r="C8867" s="2" t="s">
        <v>5164</v>
      </c>
      <c r="D8867" s="13" t="n">
        <v>45847</v>
      </c>
      <c r="E8867" s="2" t="s">
        <v>98</v>
      </c>
      <c r="F8867" s="2" t="s">
        <v>141</v>
      </c>
      <c r="G8867" s="2" t="s">
        <v>142</v>
      </c>
    </row>
    <row r="8868" customFormat="false" ht="15" hidden="false" customHeight="false" outlineLevel="0" collapsed="false">
      <c r="A8868" s="2" t="s">
        <v>14034</v>
      </c>
      <c r="B8868" s="2" t="s">
        <v>1868</v>
      </c>
      <c r="C8868" s="2" t="s">
        <v>5168</v>
      </c>
      <c r="D8868" s="13" t="n">
        <v>46030</v>
      </c>
      <c r="E8868" s="2" t="s">
        <v>145</v>
      </c>
      <c r="F8868" s="2" t="s">
        <v>98</v>
      </c>
      <c r="G8868" s="2" t="s">
        <v>109</v>
      </c>
    </row>
    <row r="8869" customFormat="false" ht="15" hidden="false" customHeight="false" outlineLevel="0" collapsed="false">
      <c r="A8869" s="2" t="s">
        <v>14035</v>
      </c>
      <c r="B8869" s="2" t="s">
        <v>2583</v>
      </c>
      <c r="C8869" s="2" t="s">
        <v>5168</v>
      </c>
      <c r="D8869" s="13" t="n">
        <v>45600</v>
      </c>
      <c r="E8869" s="2" t="s">
        <v>163</v>
      </c>
      <c r="F8869" s="2" t="s">
        <v>98</v>
      </c>
      <c r="G8869" s="2" t="s">
        <v>142</v>
      </c>
    </row>
    <row r="8870" customFormat="false" ht="15" hidden="false" customHeight="false" outlineLevel="0" collapsed="false">
      <c r="A8870" s="2" t="s">
        <v>14036</v>
      </c>
      <c r="B8870" s="2" t="s">
        <v>3162</v>
      </c>
      <c r="C8870" s="2" t="s">
        <v>5164</v>
      </c>
      <c r="D8870" s="13" t="n">
        <v>45822</v>
      </c>
      <c r="E8870" s="2" t="s">
        <v>98</v>
      </c>
      <c r="F8870" s="2" t="s">
        <v>145</v>
      </c>
      <c r="G8870" s="2" t="s">
        <v>124</v>
      </c>
    </row>
    <row r="8871" customFormat="false" ht="15" hidden="false" customHeight="false" outlineLevel="0" collapsed="false">
      <c r="A8871" s="2" t="s">
        <v>14037</v>
      </c>
      <c r="B8871" s="2" t="s">
        <v>692</v>
      </c>
      <c r="C8871" s="2" t="s">
        <v>5172</v>
      </c>
      <c r="D8871" s="13" t="n">
        <v>45861</v>
      </c>
      <c r="E8871" s="2" t="s">
        <v>119</v>
      </c>
      <c r="F8871" s="2" t="s">
        <v>98</v>
      </c>
      <c r="G8871" s="2" t="s">
        <v>133</v>
      </c>
    </row>
    <row r="8872" customFormat="false" ht="15" hidden="false" customHeight="false" outlineLevel="0" collapsed="false">
      <c r="A8872" s="2" t="s">
        <v>14038</v>
      </c>
      <c r="B8872" s="2" t="s">
        <v>2001</v>
      </c>
      <c r="C8872" s="2" t="s">
        <v>5164</v>
      </c>
      <c r="D8872" s="13" t="n">
        <v>45459</v>
      </c>
      <c r="E8872" s="2" t="s">
        <v>98</v>
      </c>
      <c r="F8872" s="2" t="s">
        <v>141</v>
      </c>
      <c r="G8872" s="2" t="s">
        <v>99</v>
      </c>
    </row>
    <row r="8873" customFormat="false" ht="15" hidden="false" customHeight="false" outlineLevel="0" collapsed="false">
      <c r="A8873" s="2" t="s">
        <v>14039</v>
      </c>
      <c r="B8873" s="2" t="s">
        <v>3844</v>
      </c>
      <c r="C8873" s="2" t="s">
        <v>5164</v>
      </c>
      <c r="D8873" s="13" t="n">
        <v>45394</v>
      </c>
      <c r="E8873" s="2" t="s">
        <v>98</v>
      </c>
      <c r="F8873" s="2" t="s">
        <v>139</v>
      </c>
      <c r="G8873" s="2" t="s">
        <v>109</v>
      </c>
    </row>
    <row r="8874" customFormat="false" ht="15" hidden="false" customHeight="false" outlineLevel="0" collapsed="false">
      <c r="A8874" s="2" t="s">
        <v>14040</v>
      </c>
      <c r="B8874" s="2" t="s">
        <v>710</v>
      </c>
      <c r="C8874" s="2" t="s">
        <v>5164</v>
      </c>
      <c r="D8874" s="13" t="n">
        <v>45819</v>
      </c>
      <c r="E8874" s="2" t="s">
        <v>98</v>
      </c>
      <c r="F8874" s="2" t="s">
        <v>119</v>
      </c>
      <c r="G8874" s="2" t="s">
        <v>109</v>
      </c>
    </row>
    <row r="8875" customFormat="false" ht="15" hidden="false" customHeight="false" outlineLevel="0" collapsed="false">
      <c r="A8875" s="2" t="s">
        <v>14041</v>
      </c>
      <c r="B8875" s="2" t="s">
        <v>602</v>
      </c>
      <c r="C8875" s="2" t="s">
        <v>5168</v>
      </c>
      <c r="D8875" s="13" t="n">
        <v>45921</v>
      </c>
      <c r="E8875" s="2" t="s">
        <v>163</v>
      </c>
      <c r="F8875" s="2" t="s">
        <v>98</v>
      </c>
      <c r="G8875" s="2" t="s">
        <v>133</v>
      </c>
    </row>
    <row r="8876" customFormat="false" ht="15" hidden="false" customHeight="false" outlineLevel="0" collapsed="false">
      <c r="A8876" s="2" t="s">
        <v>14042</v>
      </c>
      <c r="B8876" s="2" t="s">
        <v>197</v>
      </c>
      <c r="C8876" s="2" t="s">
        <v>5166</v>
      </c>
      <c r="D8876" s="13" t="n">
        <v>45723</v>
      </c>
      <c r="E8876" s="2" t="s">
        <v>128</v>
      </c>
      <c r="F8876" s="2" t="s">
        <v>141</v>
      </c>
      <c r="G8876" s="2" t="s">
        <v>109</v>
      </c>
    </row>
    <row r="8877" customFormat="false" ht="15" hidden="false" customHeight="false" outlineLevel="0" collapsed="false">
      <c r="A8877" s="2" t="s">
        <v>14043</v>
      </c>
      <c r="B8877" s="2" t="s">
        <v>5030</v>
      </c>
      <c r="C8877" s="2" t="s">
        <v>5172</v>
      </c>
      <c r="D8877" s="13" t="n">
        <v>45428</v>
      </c>
      <c r="E8877" s="2" t="s">
        <v>98</v>
      </c>
      <c r="F8877" s="2" t="s">
        <v>98</v>
      </c>
      <c r="G8877" s="2" t="s">
        <v>99</v>
      </c>
    </row>
    <row r="8878" customFormat="false" ht="15" hidden="false" customHeight="false" outlineLevel="0" collapsed="false">
      <c r="A8878" s="2" t="s">
        <v>14044</v>
      </c>
      <c r="B8878" s="2" t="s">
        <v>2708</v>
      </c>
      <c r="C8878" s="2" t="s">
        <v>5190</v>
      </c>
      <c r="D8878" s="13" t="n">
        <v>45830</v>
      </c>
      <c r="E8878" s="2" t="s">
        <v>98</v>
      </c>
      <c r="F8878" s="2" t="s">
        <v>114</v>
      </c>
      <c r="G8878" s="2" t="s">
        <v>109</v>
      </c>
    </row>
    <row r="8879" customFormat="false" ht="15" hidden="false" customHeight="false" outlineLevel="0" collapsed="false">
      <c r="A8879" s="2" t="s">
        <v>14045</v>
      </c>
      <c r="B8879" s="2" t="s">
        <v>1316</v>
      </c>
      <c r="C8879" s="2" t="s">
        <v>5164</v>
      </c>
      <c r="D8879" s="13" t="n">
        <v>45747</v>
      </c>
      <c r="E8879" s="2" t="s">
        <v>98</v>
      </c>
      <c r="F8879" s="2" t="s">
        <v>165</v>
      </c>
      <c r="G8879" s="2" t="s">
        <v>120</v>
      </c>
    </row>
    <row r="8880" customFormat="false" ht="15" hidden="false" customHeight="false" outlineLevel="0" collapsed="false">
      <c r="A8880" s="2" t="s">
        <v>14046</v>
      </c>
      <c r="B8880" s="2" t="s">
        <v>4028</v>
      </c>
      <c r="C8880" s="2" t="s">
        <v>5168</v>
      </c>
      <c r="D8880" s="13" t="n">
        <v>45584</v>
      </c>
      <c r="E8880" s="2" t="s">
        <v>98</v>
      </c>
      <c r="F8880" s="2" t="s">
        <v>98</v>
      </c>
      <c r="G8880" s="2" t="s">
        <v>133</v>
      </c>
    </row>
    <row r="8881" customFormat="false" ht="15" hidden="false" customHeight="false" outlineLevel="0" collapsed="false">
      <c r="A8881" s="2" t="s">
        <v>14047</v>
      </c>
      <c r="B8881" s="2" t="s">
        <v>2183</v>
      </c>
      <c r="C8881" s="2" t="s">
        <v>5164</v>
      </c>
      <c r="D8881" s="13" t="n">
        <v>46055</v>
      </c>
      <c r="E8881" s="2" t="s">
        <v>98</v>
      </c>
      <c r="F8881" s="2" t="s">
        <v>123</v>
      </c>
      <c r="G8881" s="2" t="s">
        <v>142</v>
      </c>
    </row>
    <row r="8882" customFormat="false" ht="15" hidden="false" customHeight="false" outlineLevel="0" collapsed="false">
      <c r="A8882" s="2" t="s">
        <v>14048</v>
      </c>
      <c r="B8882" s="2" t="s">
        <v>3702</v>
      </c>
      <c r="C8882" s="2" t="s">
        <v>5166</v>
      </c>
      <c r="D8882" s="13" t="n">
        <v>45808</v>
      </c>
      <c r="E8882" s="2" t="s">
        <v>139</v>
      </c>
      <c r="F8882" s="2" t="s">
        <v>104</v>
      </c>
      <c r="G8882" s="2" t="s">
        <v>109</v>
      </c>
    </row>
    <row r="8883" customFormat="false" ht="15" hidden="false" customHeight="false" outlineLevel="0" collapsed="false">
      <c r="A8883" s="2" t="s">
        <v>14049</v>
      </c>
      <c r="B8883" s="2" t="s">
        <v>3179</v>
      </c>
      <c r="C8883" s="2" t="s">
        <v>5166</v>
      </c>
      <c r="D8883" s="13" t="n">
        <v>45629</v>
      </c>
      <c r="E8883" s="2" t="s">
        <v>128</v>
      </c>
      <c r="F8883" s="2" t="s">
        <v>141</v>
      </c>
      <c r="G8883" s="2" t="s">
        <v>142</v>
      </c>
    </row>
    <row r="8884" customFormat="false" ht="15" hidden="false" customHeight="false" outlineLevel="0" collapsed="false">
      <c r="A8884" s="2" t="s">
        <v>14050</v>
      </c>
      <c r="B8884" s="2" t="s">
        <v>4546</v>
      </c>
      <c r="C8884" s="2" t="s">
        <v>5172</v>
      </c>
      <c r="D8884" s="13" t="n">
        <v>45963</v>
      </c>
      <c r="E8884" s="2" t="s">
        <v>119</v>
      </c>
      <c r="F8884" s="2" t="s">
        <v>98</v>
      </c>
      <c r="G8884" s="2" t="s">
        <v>136</v>
      </c>
    </row>
    <row r="8885" customFormat="false" ht="15" hidden="false" customHeight="false" outlineLevel="0" collapsed="false">
      <c r="A8885" s="2" t="s">
        <v>14051</v>
      </c>
      <c r="B8885" s="2" t="s">
        <v>553</v>
      </c>
      <c r="C8885" s="2" t="s">
        <v>5166</v>
      </c>
      <c r="D8885" s="13" t="n">
        <v>45551</v>
      </c>
      <c r="E8885" s="2" t="s">
        <v>139</v>
      </c>
      <c r="F8885" s="2" t="s">
        <v>165</v>
      </c>
      <c r="G8885" s="2" t="s">
        <v>133</v>
      </c>
    </row>
    <row r="8886" customFormat="false" ht="15" hidden="false" customHeight="false" outlineLevel="0" collapsed="false">
      <c r="A8886" s="2" t="s">
        <v>14052</v>
      </c>
      <c r="B8886" s="2" t="s">
        <v>3483</v>
      </c>
      <c r="C8886" s="2" t="s">
        <v>5164</v>
      </c>
      <c r="D8886" s="13" t="n">
        <v>46251</v>
      </c>
      <c r="E8886" s="2" t="s">
        <v>98</v>
      </c>
      <c r="F8886" s="2" t="s">
        <v>119</v>
      </c>
      <c r="G8886" s="2" t="s">
        <v>124</v>
      </c>
    </row>
    <row r="8887" customFormat="false" ht="15" hidden="false" customHeight="false" outlineLevel="0" collapsed="false">
      <c r="A8887" s="2" t="s">
        <v>14053</v>
      </c>
      <c r="B8887" s="2" t="s">
        <v>5099</v>
      </c>
      <c r="C8887" s="2" t="s">
        <v>5190</v>
      </c>
      <c r="D8887" s="13" t="n">
        <v>45394</v>
      </c>
      <c r="E8887" s="2" t="s">
        <v>98</v>
      </c>
      <c r="F8887" s="2" t="s">
        <v>98</v>
      </c>
      <c r="G8887" s="2" t="s">
        <v>115</v>
      </c>
    </row>
    <row r="8888" customFormat="false" ht="15" hidden="false" customHeight="false" outlineLevel="0" collapsed="false">
      <c r="A8888" s="2" t="s">
        <v>14054</v>
      </c>
      <c r="B8888" s="2" t="s">
        <v>209</v>
      </c>
      <c r="C8888" s="2" t="s">
        <v>5164</v>
      </c>
      <c r="D8888" s="13" t="n">
        <v>45740</v>
      </c>
      <c r="E8888" s="2" t="s">
        <v>98</v>
      </c>
      <c r="F8888" s="2" t="s">
        <v>163</v>
      </c>
      <c r="G8888" s="2" t="s">
        <v>109</v>
      </c>
    </row>
    <row r="8889" customFormat="false" ht="15" hidden="false" customHeight="false" outlineLevel="0" collapsed="false">
      <c r="A8889" s="2" t="s">
        <v>14055</v>
      </c>
      <c r="B8889" s="2" t="s">
        <v>5089</v>
      </c>
      <c r="C8889" s="2" t="s">
        <v>5168</v>
      </c>
      <c r="D8889" s="13" t="n">
        <v>45938</v>
      </c>
      <c r="E8889" s="2" t="s">
        <v>98</v>
      </c>
      <c r="F8889" s="2" t="s">
        <v>98</v>
      </c>
      <c r="G8889" s="2" t="s">
        <v>130</v>
      </c>
    </row>
    <row r="8890" customFormat="false" ht="15" hidden="false" customHeight="false" outlineLevel="0" collapsed="false">
      <c r="A8890" s="2" t="s">
        <v>14056</v>
      </c>
      <c r="B8890" s="2" t="s">
        <v>4595</v>
      </c>
      <c r="C8890" s="2" t="s">
        <v>5164</v>
      </c>
      <c r="D8890" s="13" t="n">
        <v>45947</v>
      </c>
      <c r="E8890" s="2" t="s">
        <v>98</v>
      </c>
      <c r="F8890" s="2" t="s">
        <v>114</v>
      </c>
      <c r="G8890" s="2" t="s">
        <v>142</v>
      </c>
    </row>
    <row r="8891" customFormat="false" ht="15" hidden="false" customHeight="false" outlineLevel="0" collapsed="false">
      <c r="A8891" s="2" t="s">
        <v>14057</v>
      </c>
      <c r="B8891" s="2" t="s">
        <v>5092</v>
      </c>
      <c r="C8891" s="2" t="s">
        <v>5190</v>
      </c>
      <c r="D8891" s="13" t="n">
        <v>45788</v>
      </c>
      <c r="E8891" s="2" t="s">
        <v>98</v>
      </c>
      <c r="F8891" s="2" t="s">
        <v>98</v>
      </c>
      <c r="G8891" s="2" t="s">
        <v>109</v>
      </c>
    </row>
    <row r="8892" customFormat="false" ht="15" hidden="false" customHeight="false" outlineLevel="0" collapsed="false">
      <c r="A8892" s="2" t="s">
        <v>14058</v>
      </c>
      <c r="B8892" s="2" t="s">
        <v>879</v>
      </c>
      <c r="C8892" s="2" t="s">
        <v>5164</v>
      </c>
      <c r="D8892" s="13" t="n">
        <v>45783</v>
      </c>
      <c r="E8892" s="2" t="s">
        <v>98</v>
      </c>
      <c r="F8892" s="2" t="s">
        <v>119</v>
      </c>
      <c r="G8892" s="2" t="s">
        <v>111</v>
      </c>
    </row>
    <row r="8893" customFormat="false" ht="15" hidden="false" customHeight="false" outlineLevel="0" collapsed="false">
      <c r="A8893" s="2" t="s">
        <v>14059</v>
      </c>
      <c r="B8893" s="2" t="s">
        <v>2113</v>
      </c>
      <c r="C8893" s="2" t="s">
        <v>5164</v>
      </c>
      <c r="D8893" s="13" t="n">
        <v>46072</v>
      </c>
      <c r="E8893" s="2" t="s">
        <v>98</v>
      </c>
      <c r="F8893" s="2" t="s">
        <v>141</v>
      </c>
      <c r="G8893" s="2" t="s">
        <v>130</v>
      </c>
    </row>
    <row r="8894" customFormat="false" ht="15" hidden="false" customHeight="false" outlineLevel="0" collapsed="false">
      <c r="A8894" s="2" t="s">
        <v>14060</v>
      </c>
      <c r="B8894" s="2" t="s">
        <v>4884</v>
      </c>
      <c r="C8894" s="2" t="s">
        <v>5190</v>
      </c>
      <c r="D8894" s="13" t="n">
        <v>45682</v>
      </c>
      <c r="E8894" s="2" t="s">
        <v>98</v>
      </c>
      <c r="F8894" s="2" t="s">
        <v>108</v>
      </c>
      <c r="G8894" s="2" t="s">
        <v>120</v>
      </c>
    </row>
    <row r="8895" customFormat="false" ht="15" hidden="false" customHeight="false" outlineLevel="0" collapsed="false">
      <c r="A8895" s="2" t="s">
        <v>14061</v>
      </c>
      <c r="B8895" s="2" t="s">
        <v>4343</v>
      </c>
      <c r="C8895" s="2" t="s">
        <v>5168</v>
      </c>
      <c r="D8895" s="13" t="n">
        <v>45486</v>
      </c>
      <c r="E8895" s="2" t="s">
        <v>165</v>
      </c>
      <c r="F8895" s="2" t="s">
        <v>98</v>
      </c>
      <c r="G8895" s="2" t="s">
        <v>124</v>
      </c>
    </row>
    <row r="8896" customFormat="false" ht="15" hidden="false" customHeight="false" outlineLevel="0" collapsed="false">
      <c r="A8896" s="2" t="s">
        <v>14062</v>
      </c>
      <c r="B8896" s="2" t="s">
        <v>4388</v>
      </c>
      <c r="C8896" s="2" t="s">
        <v>5168</v>
      </c>
      <c r="D8896" s="13" t="n">
        <v>45604</v>
      </c>
      <c r="E8896" s="2" t="s">
        <v>98</v>
      </c>
      <c r="F8896" s="2" t="s">
        <v>98</v>
      </c>
      <c r="G8896" s="2" t="s">
        <v>130</v>
      </c>
    </row>
    <row r="8897" customFormat="false" ht="15" hidden="false" customHeight="false" outlineLevel="0" collapsed="false">
      <c r="A8897" s="2" t="s">
        <v>14063</v>
      </c>
      <c r="B8897" s="2" t="s">
        <v>2386</v>
      </c>
      <c r="C8897" s="2" t="s">
        <v>5166</v>
      </c>
      <c r="D8897" s="13" t="n">
        <v>45874</v>
      </c>
      <c r="E8897" s="2" t="s">
        <v>114</v>
      </c>
      <c r="F8897" s="2" t="s">
        <v>108</v>
      </c>
      <c r="G8897" s="2" t="s">
        <v>111</v>
      </c>
    </row>
    <row r="8898" customFormat="false" ht="15" hidden="false" customHeight="false" outlineLevel="0" collapsed="false">
      <c r="A8898" s="2" t="s">
        <v>14064</v>
      </c>
      <c r="B8898" s="2" t="s">
        <v>2951</v>
      </c>
      <c r="C8898" s="2" t="s">
        <v>5168</v>
      </c>
      <c r="D8898" s="13" t="n">
        <v>45471</v>
      </c>
      <c r="E8898" s="2" t="s">
        <v>114</v>
      </c>
      <c r="F8898" s="2" t="s">
        <v>98</v>
      </c>
      <c r="G8898" s="2" t="s">
        <v>120</v>
      </c>
    </row>
    <row r="8899" customFormat="false" ht="15" hidden="false" customHeight="false" outlineLevel="0" collapsed="false">
      <c r="A8899" s="2" t="s">
        <v>14065</v>
      </c>
      <c r="B8899" s="2" t="s">
        <v>5054</v>
      </c>
      <c r="C8899" s="2" t="s">
        <v>5164</v>
      </c>
      <c r="D8899" s="13" t="n">
        <v>45495</v>
      </c>
      <c r="E8899" s="2" t="s">
        <v>98</v>
      </c>
      <c r="F8899" s="2" t="s">
        <v>98</v>
      </c>
      <c r="G8899" s="2" t="s">
        <v>133</v>
      </c>
    </row>
    <row r="8900" customFormat="false" ht="15" hidden="false" customHeight="false" outlineLevel="0" collapsed="false">
      <c r="A8900" s="2" t="s">
        <v>14066</v>
      </c>
      <c r="B8900" s="2" t="s">
        <v>1129</v>
      </c>
      <c r="C8900" s="2" t="s">
        <v>5164</v>
      </c>
      <c r="D8900" s="13" t="n">
        <v>45574</v>
      </c>
      <c r="E8900" s="2" t="s">
        <v>98</v>
      </c>
      <c r="F8900" s="2" t="s">
        <v>123</v>
      </c>
      <c r="G8900" s="2" t="s">
        <v>142</v>
      </c>
    </row>
    <row r="8901" customFormat="false" ht="15" hidden="false" customHeight="false" outlineLevel="0" collapsed="false">
      <c r="A8901" s="2" t="s">
        <v>14067</v>
      </c>
      <c r="B8901" s="2" t="s">
        <v>775</v>
      </c>
      <c r="C8901" s="2" t="s">
        <v>5166</v>
      </c>
      <c r="D8901" s="13" t="n">
        <v>45966</v>
      </c>
      <c r="E8901" s="2" t="s">
        <v>98</v>
      </c>
      <c r="F8901" s="2" t="s">
        <v>145</v>
      </c>
      <c r="G8901" s="2" t="s">
        <v>130</v>
      </c>
    </row>
    <row r="8902" customFormat="false" ht="15" hidden="false" customHeight="false" outlineLevel="0" collapsed="false">
      <c r="A8902" s="2" t="s">
        <v>14068</v>
      </c>
      <c r="B8902" s="2" t="s">
        <v>5034</v>
      </c>
      <c r="C8902" s="2" t="s">
        <v>5190</v>
      </c>
      <c r="D8902" s="13" t="n">
        <v>46087</v>
      </c>
      <c r="E8902" s="2" t="s">
        <v>98</v>
      </c>
      <c r="F8902" s="2" t="s">
        <v>98</v>
      </c>
      <c r="G8902" s="2" t="s">
        <v>109</v>
      </c>
    </row>
    <row r="8903" customFormat="false" ht="15" hidden="false" customHeight="false" outlineLevel="0" collapsed="false">
      <c r="A8903" s="2" t="s">
        <v>14069</v>
      </c>
      <c r="B8903" s="2" t="s">
        <v>3535</v>
      </c>
      <c r="C8903" s="2" t="s">
        <v>5190</v>
      </c>
      <c r="D8903" s="13" t="n">
        <v>45697</v>
      </c>
      <c r="E8903" s="2" t="s">
        <v>98</v>
      </c>
      <c r="F8903" s="2" t="s">
        <v>119</v>
      </c>
      <c r="G8903" s="2" t="s">
        <v>115</v>
      </c>
    </row>
    <row r="8904" customFormat="false" ht="15" hidden="false" customHeight="false" outlineLevel="0" collapsed="false">
      <c r="A8904" s="2" t="s">
        <v>14070</v>
      </c>
      <c r="B8904" s="2" t="s">
        <v>4466</v>
      </c>
      <c r="C8904" s="2" t="s">
        <v>5168</v>
      </c>
      <c r="D8904" s="13" t="n">
        <v>45832</v>
      </c>
      <c r="E8904" s="2" t="s">
        <v>139</v>
      </c>
      <c r="F8904" s="2" t="s">
        <v>98</v>
      </c>
      <c r="G8904" s="2" t="s">
        <v>120</v>
      </c>
    </row>
    <row r="8905" customFormat="false" ht="15" hidden="false" customHeight="false" outlineLevel="0" collapsed="false">
      <c r="A8905" s="2" t="s">
        <v>14071</v>
      </c>
      <c r="B8905" s="2" t="s">
        <v>1780</v>
      </c>
      <c r="C8905" s="2" t="s">
        <v>5168</v>
      </c>
      <c r="D8905" s="13" t="n">
        <v>45672</v>
      </c>
      <c r="E8905" s="2" t="s">
        <v>114</v>
      </c>
      <c r="F8905" s="2" t="s">
        <v>98</v>
      </c>
      <c r="G8905" s="2" t="s">
        <v>136</v>
      </c>
    </row>
    <row r="8906" customFormat="false" ht="15" hidden="false" customHeight="false" outlineLevel="0" collapsed="false">
      <c r="A8906" s="2" t="s">
        <v>14072</v>
      </c>
      <c r="B8906" s="2" t="s">
        <v>3291</v>
      </c>
      <c r="C8906" s="2" t="s">
        <v>5168</v>
      </c>
      <c r="D8906" s="13" t="n">
        <v>46055</v>
      </c>
      <c r="E8906" s="2" t="s">
        <v>98</v>
      </c>
      <c r="F8906" s="2" t="s">
        <v>98</v>
      </c>
      <c r="G8906" s="2" t="s">
        <v>115</v>
      </c>
    </row>
    <row r="8907" customFormat="false" ht="15" hidden="false" customHeight="false" outlineLevel="0" collapsed="false">
      <c r="A8907" s="2" t="s">
        <v>14073</v>
      </c>
      <c r="B8907" s="2" t="s">
        <v>1324</v>
      </c>
      <c r="C8907" s="2" t="s">
        <v>5168</v>
      </c>
      <c r="D8907" s="13" t="n">
        <v>45834</v>
      </c>
      <c r="E8907" s="2" t="s">
        <v>108</v>
      </c>
      <c r="F8907" s="2" t="s">
        <v>98</v>
      </c>
      <c r="G8907" s="2" t="s">
        <v>120</v>
      </c>
    </row>
    <row r="8908" customFormat="false" ht="15" hidden="false" customHeight="false" outlineLevel="0" collapsed="false">
      <c r="A8908" s="2" t="s">
        <v>14074</v>
      </c>
      <c r="B8908" s="2" t="s">
        <v>841</v>
      </c>
      <c r="C8908" s="2" t="s">
        <v>5166</v>
      </c>
      <c r="D8908" s="13" t="n">
        <v>45729</v>
      </c>
      <c r="E8908" s="2" t="s">
        <v>98</v>
      </c>
      <c r="F8908" s="2" t="s">
        <v>114</v>
      </c>
      <c r="G8908" s="2" t="s">
        <v>109</v>
      </c>
    </row>
    <row r="8909" customFormat="false" ht="15" hidden="false" customHeight="false" outlineLevel="0" collapsed="false">
      <c r="A8909" s="2" t="s">
        <v>14075</v>
      </c>
      <c r="B8909" s="2" t="s">
        <v>4973</v>
      </c>
      <c r="C8909" s="2" t="s">
        <v>5190</v>
      </c>
      <c r="D8909" s="13" t="n">
        <v>46024</v>
      </c>
      <c r="E8909" s="2" t="s">
        <v>98</v>
      </c>
      <c r="F8909" s="2" t="s">
        <v>98</v>
      </c>
      <c r="G8909" s="2" t="s">
        <v>99</v>
      </c>
    </row>
    <row r="8910" customFormat="false" ht="15" hidden="false" customHeight="false" outlineLevel="0" collapsed="false">
      <c r="A8910" s="2" t="s">
        <v>14076</v>
      </c>
      <c r="B8910" s="2" t="s">
        <v>3853</v>
      </c>
      <c r="C8910" s="2" t="s">
        <v>5168</v>
      </c>
      <c r="D8910" s="13" t="n">
        <v>45866</v>
      </c>
      <c r="E8910" s="2" t="s">
        <v>98</v>
      </c>
      <c r="F8910" s="2" t="s">
        <v>98</v>
      </c>
      <c r="G8910" s="2" t="s">
        <v>124</v>
      </c>
    </row>
    <row r="8911" customFormat="false" ht="15" hidden="false" customHeight="false" outlineLevel="0" collapsed="false">
      <c r="A8911" s="2" t="s">
        <v>14077</v>
      </c>
      <c r="B8911" s="2" t="s">
        <v>4402</v>
      </c>
      <c r="C8911" s="2" t="s">
        <v>5168</v>
      </c>
      <c r="D8911" s="13" t="n">
        <v>45483</v>
      </c>
      <c r="E8911" s="2" t="s">
        <v>98</v>
      </c>
      <c r="F8911" s="2" t="s">
        <v>98</v>
      </c>
      <c r="G8911" s="2" t="s">
        <v>130</v>
      </c>
    </row>
    <row r="8912" customFormat="false" ht="15" hidden="false" customHeight="false" outlineLevel="0" collapsed="false">
      <c r="A8912" s="2" t="s">
        <v>14078</v>
      </c>
      <c r="B8912" s="2" t="s">
        <v>188</v>
      </c>
      <c r="C8912" s="2" t="s">
        <v>5168</v>
      </c>
      <c r="D8912" s="13" t="n">
        <v>45535</v>
      </c>
      <c r="E8912" s="2" t="s">
        <v>98</v>
      </c>
      <c r="F8912" s="2" t="s">
        <v>98</v>
      </c>
      <c r="G8912" s="2" t="s">
        <v>136</v>
      </c>
    </row>
    <row r="8913" customFormat="false" ht="15" hidden="false" customHeight="false" outlineLevel="0" collapsed="false">
      <c r="A8913" s="2" t="s">
        <v>14079</v>
      </c>
      <c r="B8913" s="2" t="s">
        <v>4353</v>
      </c>
      <c r="C8913" s="2" t="s">
        <v>5166</v>
      </c>
      <c r="D8913" s="13" t="n">
        <v>45517</v>
      </c>
      <c r="E8913" s="2" t="s">
        <v>145</v>
      </c>
      <c r="F8913" s="2" t="s">
        <v>139</v>
      </c>
      <c r="G8913" s="2" t="s">
        <v>142</v>
      </c>
    </row>
    <row r="8914" customFormat="false" ht="15" hidden="false" customHeight="false" outlineLevel="0" collapsed="false">
      <c r="A8914" s="2" t="s">
        <v>14080</v>
      </c>
      <c r="B8914" s="2" t="s">
        <v>1737</v>
      </c>
      <c r="C8914" s="2" t="s">
        <v>5168</v>
      </c>
      <c r="D8914" s="13" t="n">
        <v>45664</v>
      </c>
      <c r="E8914" s="2" t="s">
        <v>141</v>
      </c>
      <c r="F8914" s="2" t="s">
        <v>98</v>
      </c>
      <c r="G8914" s="2" t="s">
        <v>136</v>
      </c>
    </row>
    <row r="8915" customFormat="false" ht="15" hidden="false" customHeight="false" outlineLevel="0" collapsed="false">
      <c r="A8915" s="2" t="s">
        <v>14081</v>
      </c>
      <c r="B8915" s="2" t="s">
        <v>5065</v>
      </c>
      <c r="C8915" s="2" t="s">
        <v>5172</v>
      </c>
      <c r="D8915" s="13" t="n">
        <v>45746</v>
      </c>
      <c r="E8915" s="2" t="s">
        <v>98</v>
      </c>
      <c r="F8915" s="2" t="s">
        <v>98</v>
      </c>
      <c r="G8915" s="2" t="s">
        <v>99</v>
      </c>
    </row>
    <row r="8916" customFormat="false" ht="15" hidden="false" customHeight="false" outlineLevel="0" collapsed="false">
      <c r="A8916" s="2" t="s">
        <v>14082</v>
      </c>
      <c r="B8916" s="2" t="s">
        <v>4430</v>
      </c>
      <c r="C8916" s="2" t="s">
        <v>5164</v>
      </c>
      <c r="D8916" s="13" t="n">
        <v>45643</v>
      </c>
      <c r="E8916" s="2" t="s">
        <v>98</v>
      </c>
      <c r="F8916" s="2" t="s">
        <v>98</v>
      </c>
      <c r="G8916" s="2" t="s">
        <v>130</v>
      </c>
    </row>
    <row r="8917" customFormat="false" ht="15" hidden="false" customHeight="false" outlineLevel="0" collapsed="false">
      <c r="A8917" s="2" t="s">
        <v>14083</v>
      </c>
      <c r="B8917" s="2" t="s">
        <v>1871</v>
      </c>
      <c r="C8917" s="2" t="s">
        <v>5164</v>
      </c>
      <c r="D8917" s="13" t="n">
        <v>45870</v>
      </c>
      <c r="E8917" s="2" t="s">
        <v>98</v>
      </c>
      <c r="F8917" s="2" t="s">
        <v>104</v>
      </c>
      <c r="G8917" s="2" t="s">
        <v>133</v>
      </c>
    </row>
    <row r="8918" customFormat="false" ht="15" hidden="false" customHeight="false" outlineLevel="0" collapsed="false">
      <c r="A8918" s="2" t="s">
        <v>14084</v>
      </c>
      <c r="B8918" s="2" t="s">
        <v>4033</v>
      </c>
      <c r="C8918" s="2" t="s">
        <v>5172</v>
      </c>
      <c r="D8918" s="13" t="n">
        <v>45892</v>
      </c>
      <c r="E8918" s="2" t="s">
        <v>145</v>
      </c>
      <c r="F8918" s="2" t="s">
        <v>98</v>
      </c>
      <c r="G8918" s="2" t="s">
        <v>142</v>
      </c>
    </row>
    <row r="8919" customFormat="false" ht="15" hidden="false" customHeight="false" outlineLevel="0" collapsed="false">
      <c r="A8919" s="2" t="s">
        <v>14085</v>
      </c>
      <c r="B8919" s="2" t="s">
        <v>1919</v>
      </c>
      <c r="C8919" s="2" t="s">
        <v>5166</v>
      </c>
      <c r="D8919" s="13" t="n">
        <v>45689</v>
      </c>
      <c r="E8919" s="2" t="s">
        <v>98</v>
      </c>
      <c r="F8919" s="2" t="s">
        <v>119</v>
      </c>
      <c r="G8919" s="2" t="s">
        <v>142</v>
      </c>
    </row>
    <row r="8920" customFormat="false" ht="15" hidden="false" customHeight="false" outlineLevel="0" collapsed="false">
      <c r="A8920" s="2" t="s">
        <v>14086</v>
      </c>
      <c r="B8920" s="2" t="s">
        <v>509</v>
      </c>
      <c r="C8920" s="2" t="s">
        <v>5164</v>
      </c>
      <c r="D8920" s="13" t="n">
        <v>46000</v>
      </c>
      <c r="E8920" s="2" t="s">
        <v>98</v>
      </c>
      <c r="F8920" s="2" t="s">
        <v>98</v>
      </c>
      <c r="G8920" s="2" t="s">
        <v>109</v>
      </c>
    </row>
    <row r="8921" customFormat="false" ht="15" hidden="false" customHeight="false" outlineLevel="0" collapsed="false">
      <c r="A8921" s="2" t="s">
        <v>14087</v>
      </c>
      <c r="B8921" s="2" t="s">
        <v>4876</v>
      </c>
      <c r="C8921" s="2" t="s">
        <v>5190</v>
      </c>
      <c r="D8921" s="13" t="n">
        <v>45802</v>
      </c>
      <c r="E8921" s="2" t="s">
        <v>98</v>
      </c>
      <c r="F8921" s="2" t="s">
        <v>119</v>
      </c>
      <c r="G8921" s="2" t="s">
        <v>124</v>
      </c>
    </row>
    <row r="8922" customFormat="false" ht="15" hidden="false" customHeight="false" outlineLevel="0" collapsed="false">
      <c r="A8922" s="2" t="s">
        <v>14088</v>
      </c>
      <c r="B8922" s="2" t="s">
        <v>2842</v>
      </c>
      <c r="C8922" s="2" t="s">
        <v>5164</v>
      </c>
      <c r="D8922" s="13" t="n">
        <v>45753</v>
      </c>
      <c r="E8922" s="2" t="s">
        <v>98</v>
      </c>
      <c r="F8922" s="2" t="s">
        <v>145</v>
      </c>
      <c r="G8922" s="2" t="s">
        <v>124</v>
      </c>
    </row>
    <row r="8923" customFormat="false" ht="15" hidden="false" customHeight="false" outlineLevel="0" collapsed="false">
      <c r="A8923" s="2" t="s">
        <v>14089</v>
      </c>
      <c r="B8923" s="2" t="s">
        <v>5100</v>
      </c>
      <c r="C8923" s="2" t="s">
        <v>5172</v>
      </c>
      <c r="D8923" s="13" t="n">
        <v>45826</v>
      </c>
      <c r="E8923" s="2" t="s">
        <v>98</v>
      </c>
      <c r="F8923" s="2" t="s">
        <v>98</v>
      </c>
      <c r="G8923" s="2" t="s">
        <v>99</v>
      </c>
    </row>
    <row r="8924" customFormat="false" ht="15" hidden="false" customHeight="false" outlineLevel="0" collapsed="false">
      <c r="A8924" s="2" t="s">
        <v>14090</v>
      </c>
      <c r="B8924" s="2" t="s">
        <v>3505</v>
      </c>
      <c r="C8924" s="2" t="s">
        <v>5166</v>
      </c>
      <c r="D8924" s="13" t="n">
        <v>45857</v>
      </c>
      <c r="E8924" s="2" t="s">
        <v>108</v>
      </c>
      <c r="F8924" s="2" t="s">
        <v>163</v>
      </c>
      <c r="G8924" s="2" t="s">
        <v>111</v>
      </c>
    </row>
    <row r="8925" customFormat="false" ht="15" hidden="false" customHeight="false" outlineLevel="0" collapsed="false">
      <c r="A8925" s="2" t="s">
        <v>14091</v>
      </c>
      <c r="B8925" s="2" t="s">
        <v>1107</v>
      </c>
      <c r="C8925" s="2" t="s">
        <v>5166</v>
      </c>
      <c r="D8925" s="13" t="n">
        <v>45961</v>
      </c>
      <c r="E8925" s="2" t="s">
        <v>104</v>
      </c>
      <c r="F8925" s="2" t="s">
        <v>108</v>
      </c>
      <c r="G8925" s="2" t="s">
        <v>136</v>
      </c>
    </row>
    <row r="8926" customFormat="false" ht="15" hidden="false" customHeight="false" outlineLevel="0" collapsed="false">
      <c r="A8926" s="2" t="s">
        <v>14092</v>
      </c>
      <c r="B8926" s="2" t="s">
        <v>950</v>
      </c>
      <c r="C8926" s="2" t="s">
        <v>5164</v>
      </c>
      <c r="D8926" s="13" t="n">
        <v>46000</v>
      </c>
      <c r="E8926" s="2" t="s">
        <v>98</v>
      </c>
      <c r="F8926" s="2" t="s">
        <v>165</v>
      </c>
      <c r="G8926" s="2" t="s">
        <v>120</v>
      </c>
    </row>
    <row r="8927" customFormat="false" ht="15" hidden="false" customHeight="false" outlineLevel="0" collapsed="false">
      <c r="A8927" s="2" t="s">
        <v>14093</v>
      </c>
      <c r="B8927" s="2" t="s">
        <v>1824</v>
      </c>
      <c r="C8927" s="2" t="s">
        <v>5190</v>
      </c>
      <c r="D8927" s="13" t="n">
        <v>45668</v>
      </c>
      <c r="E8927" s="2" t="s">
        <v>98</v>
      </c>
      <c r="F8927" s="2" t="s">
        <v>98</v>
      </c>
      <c r="G8927" s="2" t="s">
        <v>136</v>
      </c>
    </row>
    <row r="8928" customFormat="false" ht="15" hidden="false" customHeight="false" outlineLevel="0" collapsed="false">
      <c r="A8928" s="2" t="s">
        <v>14094</v>
      </c>
      <c r="B8928" s="2" t="s">
        <v>3403</v>
      </c>
      <c r="C8928" s="2" t="s">
        <v>5164</v>
      </c>
      <c r="D8928" s="13" t="n">
        <v>45650</v>
      </c>
      <c r="E8928" s="2" t="s">
        <v>98</v>
      </c>
      <c r="F8928" s="2" t="s">
        <v>119</v>
      </c>
      <c r="G8928" s="2" t="s">
        <v>142</v>
      </c>
    </row>
    <row r="8929" customFormat="false" ht="15" hidden="false" customHeight="false" outlineLevel="0" collapsed="false">
      <c r="A8929" s="2" t="s">
        <v>14095</v>
      </c>
      <c r="B8929" s="2" t="s">
        <v>1847</v>
      </c>
      <c r="C8929" s="2" t="s">
        <v>5164</v>
      </c>
      <c r="D8929" s="13" t="n">
        <v>45629</v>
      </c>
      <c r="E8929" s="2" t="s">
        <v>98</v>
      </c>
      <c r="F8929" s="2" t="s">
        <v>114</v>
      </c>
      <c r="G8929" s="2" t="s">
        <v>111</v>
      </c>
    </row>
    <row r="8930" customFormat="false" ht="15" hidden="false" customHeight="false" outlineLevel="0" collapsed="false">
      <c r="A8930" s="2" t="s">
        <v>14096</v>
      </c>
      <c r="B8930" s="2" t="s">
        <v>760</v>
      </c>
      <c r="C8930" s="2" t="s">
        <v>5164</v>
      </c>
      <c r="D8930" s="13" t="n">
        <v>45798</v>
      </c>
      <c r="E8930" s="2" t="s">
        <v>98</v>
      </c>
      <c r="F8930" s="2" t="s">
        <v>119</v>
      </c>
      <c r="G8930" s="2" t="s">
        <v>124</v>
      </c>
    </row>
    <row r="8931" customFormat="false" ht="15" hidden="false" customHeight="false" outlineLevel="0" collapsed="false">
      <c r="A8931" s="2" t="s">
        <v>14097</v>
      </c>
      <c r="B8931" s="2" t="s">
        <v>2284</v>
      </c>
      <c r="C8931" s="2" t="s">
        <v>5166</v>
      </c>
      <c r="D8931" s="13" t="n">
        <v>45844</v>
      </c>
      <c r="E8931" s="2" t="s">
        <v>163</v>
      </c>
      <c r="F8931" s="2" t="s">
        <v>104</v>
      </c>
      <c r="G8931" s="2" t="s">
        <v>130</v>
      </c>
    </row>
    <row r="8932" customFormat="false" ht="15" hidden="false" customHeight="false" outlineLevel="0" collapsed="false">
      <c r="A8932" s="2" t="s">
        <v>14098</v>
      </c>
      <c r="B8932" s="2" t="s">
        <v>3190</v>
      </c>
      <c r="C8932" s="2" t="s">
        <v>5190</v>
      </c>
      <c r="D8932" s="13" t="n">
        <v>45823</v>
      </c>
      <c r="E8932" s="2" t="s">
        <v>98</v>
      </c>
      <c r="F8932" s="2" t="s">
        <v>128</v>
      </c>
      <c r="G8932" s="2" t="s">
        <v>111</v>
      </c>
    </row>
    <row r="8933" customFormat="false" ht="15" hidden="false" customHeight="false" outlineLevel="0" collapsed="false">
      <c r="A8933" s="2" t="s">
        <v>14099</v>
      </c>
      <c r="B8933" s="2" t="s">
        <v>2338</v>
      </c>
      <c r="C8933" s="2" t="s">
        <v>5168</v>
      </c>
      <c r="D8933" s="13" t="n">
        <v>45814</v>
      </c>
      <c r="E8933" s="2" t="s">
        <v>108</v>
      </c>
      <c r="F8933" s="2" t="s">
        <v>98</v>
      </c>
      <c r="G8933" s="2" t="s">
        <v>133</v>
      </c>
    </row>
    <row r="8934" customFormat="false" ht="15" hidden="false" customHeight="false" outlineLevel="0" collapsed="false">
      <c r="A8934" s="2" t="s">
        <v>14100</v>
      </c>
      <c r="B8934" s="2" t="s">
        <v>1274</v>
      </c>
      <c r="C8934" s="2" t="s">
        <v>5164</v>
      </c>
      <c r="D8934" s="13" t="n">
        <v>45664</v>
      </c>
      <c r="E8934" s="2" t="s">
        <v>98</v>
      </c>
      <c r="F8934" s="2" t="s">
        <v>139</v>
      </c>
      <c r="G8934" s="2" t="s">
        <v>142</v>
      </c>
    </row>
    <row r="8935" customFormat="false" ht="15" hidden="false" customHeight="false" outlineLevel="0" collapsed="false">
      <c r="A8935" s="2" t="s">
        <v>14101</v>
      </c>
      <c r="B8935" s="2" t="s">
        <v>3203</v>
      </c>
      <c r="C8935" s="2" t="s">
        <v>5166</v>
      </c>
      <c r="D8935" s="13" t="n">
        <v>45987</v>
      </c>
      <c r="E8935" s="2" t="s">
        <v>145</v>
      </c>
      <c r="F8935" s="2" t="s">
        <v>119</v>
      </c>
      <c r="G8935" s="2" t="s">
        <v>120</v>
      </c>
    </row>
    <row r="8936" customFormat="false" ht="15" hidden="false" customHeight="false" outlineLevel="0" collapsed="false">
      <c r="A8936" s="2" t="s">
        <v>14102</v>
      </c>
      <c r="B8936" s="2" t="s">
        <v>4735</v>
      </c>
      <c r="C8936" s="2" t="s">
        <v>5168</v>
      </c>
      <c r="D8936" s="13" t="n">
        <v>46037</v>
      </c>
      <c r="E8936" s="2" t="s">
        <v>119</v>
      </c>
      <c r="F8936" s="2" t="s">
        <v>98</v>
      </c>
      <c r="G8936" s="2" t="s">
        <v>124</v>
      </c>
    </row>
    <row r="8937" customFormat="false" ht="15" hidden="false" customHeight="false" outlineLevel="0" collapsed="false">
      <c r="A8937" s="2" t="s">
        <v>14103</v>
      </c>
      <c r="B8937" s="2" t="s">
        <v>5018</v>
      </c>
      <c r="C8937" s="2" t="s">
        <v>5190</v>
      </c>
      <c r="D8937" s="13" t="n">
        <v>45781</v>
      </c>
      <c r="E8937" s="2" t="s">
        <v>98</v>
      </c>
      <c r="F8937" s="2" t="s">
        <v>98</v>
      </c>
      <c r="G8937" s="2" t="s">
        <v>136</v>
      </c>
    </row>
    <row r="8938" customFormat="false" ht="15" hidden="false" customHeight="false" outlineLevel="0" collapsed="false">
      <c r="A8938" s="2" t="s">
        <v>14104</v>
      </c>
      <c r="B8938" s="2" t="s">
        <v>2629</v>
      </c>
      <c r="C8938" s="2" t="s">
        <v>5168</v>
      </c>
      <c r="D8938" s="13" t="n">
        <v>45935</v>
      </c>
      <c r="E8938" s="2" t="s">
        <v>119</v>
      </c>
      <c r="F8938" s="2" t="s">
        <v>98</v>
      </c>
      <c r="G8938" s="2" t="s">
        <v>136</v>
      </c>
    </row>
    <row r="8939" customFormat="false" ht="15" hidden="false" customHeight="false" outlineLevel="0" collapsed="false">
      <c r="A8939" s="2" t="s">
        <v>14105</v>
      </c>
      <c r="B8939" s="2" t="s">
        <v>2396</v>
      </c>
      <c r="C8939" s="2" t="s">
        <v>5164</v>
      </c>
      <c r="D8939" s="13" t="n">
        <v>46083</v>
      </c>
      <c r="E8939" s="2" t="s">
        <v>98</v>
      </c>
      <c r="F8939" s="2" t="s">
        <v>145</v>
      </c>
      <c r="G8939" s="2" t="s">
        <v>124</v>
      </c>
    </row>
    <row r="8940" customFormat="false" ht="15" hidden="false" customHeight="false" outlineLevel="0" collapsed="false">
      <c r="A8940" s="2" t="s">
        <v>14106</v>
      </c>
      <c r="B8940" s="2" t="s">
        <v>2181</v>
      </c>
      <c r="C8940" s="2" t="s">
        <v>5164</v>
      </c>
      <c r="D8940" s="13" t="n">
        <v>45794</v>
      </c>
      <c r="E8940" s="2" t="s">
        <v>98</v>
      </c>
      <c r="F8940" s="2" t="s">
        <v>119</v>
      </c>
      <c r="G8940" s="2" t="s">
        <v>124</v>
      </c>
    </row>
    <row r="8941" customFormat="false" ht="15" hidden="false" customHeight="false" outlineLevel="0" collapsed="false">
      <c r="A8941" s="2" t="s">
        <v>14107</v>
      </c>
      <c r="B8941" s="2" t="s">
        <v>3954</v>
      </c>
      <c r="C8941" s="2" t="s">
        <v>5166</v>
      </c>
      <c r="D8941" s="13" t="n">
        <v>45560</v>
      </c>
      <c r="E8941" s="2" t="s">
        <v>139</v>
      </c>
      <c r="F8941" s="2" t="s">
        <v>165</v>
      </c>
      <c r="G8941" s="2" t="s">
        <v>120</v>
      </c>
    </row>
    <row r="8942" customFormat="false" ht="15" hidden="false" customHeight="false" outlineLevel="0" collapsed="false">
      <c r="A8942" s="2" t="s">
        <v>14108</v>
      </c>
      <c r="B8942" s="2" t="s">
        <v>678</v>
      </c>
      <c r="C8942" s="2" t="s">
        <v>5190</v>
      </c>
      <c r="D8942" s="13" t="n">
        <v>45710</v>
      </c>
      <c r="E8942" s="2" t="s">
        <v>98</v>
      </c>
      <c r="F8942" s="2" t="s">
        <v>119</v>
      </c>
      <c r="G8942" s="2" t="s">
        <v>111</v>
      </c>
    </row>
    <row r="8943" customFormat="false" ht="15" hidden="false" customHeight="false" outlineLevel="0" collapsed="false">
      <c r="A8943" s="2" t="s">
        <v>14109</v>
      </c>
      <c r="B8943" s="2" t="s">
        <v>796</v>
      </c>
      <c r="C8943" s="2" t="s">
        <v>5190</v>
      </c>
      <c r="D8943" s="13" t="n">
        <v>45719</v>
      </c>
      <c r="E8943" s="2" t="s">
        <v>98</v>
      </c>
      <c r="F8943" s="2" t="s">
        <v>123</v>
      </c>
      <c r="G8943" s="2" t="s">
        <v>109</v>
      </c>
    </row>
    <row r="8944" customFormat="false" ht="15" hidden="false" customHeight="false" outlineLevel="0" collapsed="false">
      <c r="A8944" s="2" t="s">
        <v>14110</v>
      </c>
      <c r="B8944" s="2" t="s">
        <v>5042</v>
      </c>
      <c r="C8944" s="2" t="s">
        <v>5172</v>
      </c>
      <c r="D8944" s="13" t="n">
        <v>45631</v>
      </c>
      <c r="E8944" s="2" t="s">
        <v>98</v>
      </c>
      <c r="F8944" s="2" t="s">
        <v>98</v>
      </c>
      <c r="G8944" s="2" t="s">
        <v>99</v>
      </c>
    </row>
    <row r="8945" customFormat="false" ht="15" hidden="false" customHeight="false" outlineLevel="0" collapsed="false">
      <c r="A8945" s="2" t="s">
        <v>14111</v>
      </c>
      <c r="B8945" s="2" t="s">
        <v>1977</v>
      </c>
      <c r="C8945" s="2" t="s">
        <v>5166</v>
      </c>
      <c r="D8945" s="13" t="n">
        <v>45977</v>
      </c>
      <c r="E8945" s="2" t="s">
        <v>165</v>
      </c>
      <c r="F8945" s="2" t="s">
        <v>108</v>
      </c>
      <c r="G8945" s="2" t="s">
        <v>133</v>
      </c>
    </row>
    <row r="8946" customFormat="false" ht="15" hidden="false" customHeight="false" outlineLevel="0" collapsed="false">
      <c r="A8946" s="2" t="s">
        <v>14112</v>
      </c>
      <c r="B8946" s="2" t="s">
        <v>966</v>
      </c>
      <c r="C8946" s="2" t="s">
        <v>5166</v>
      </c>
      <c r="D8946" s="13" t="n">
        <v>45903</v>
      </c>
      <c r="E8946" s="2" t="s">
        <v>165</v>
      </c>
      <c r="F8946" s="2" t="s">
        <v>145</v>
      </c>
      <c r="G8946" s="2" t="s">
        <v>99</v>
      </c>
    </row>
    <row r="8947" customFormat="false" ht="15" hidden="false" customHeight="false" outlineLevel="0" collapsed="false">
      <c r="A8947" s="2" t="s">
        <v>14113</v>
      </c>
      <c r="B8947" s="2" t="s">
        <v>4612</v>
      </c>
      <c r="C8947" s="2" t="s">
        <v>5172</v>
      </c>
      <c r="D8947" s="13" t="n">
        <v>45939</v>
      </c>
      <c r="E8947" s="2" t="s">
        <v>119</v>
      </c>
      <c r="F8947" s="2" t="s">
        <v>98</v>
      </c>
      <c r="G8947" s="2" t="s">
        <v>120</v>
      </c>
    </row>
    <row r="8948" customFormat="false" ht="15" hidden="false" customHeight="false" outlineLevel="0" collapsed="false">
      <c r="A8948" s="2" t="s">
        <v>14114</v>
      </c>
      <c r="B8948" s="2" t="s">
        <v>1471</v>
      </c>
      <c r="C8948" s="2" t="s">
        <v>5168</v>
      </c>
      <c r="D8948" s="13" t="n">
        <v>45692</v>
      </c>
      <c r="E8948" s="2" t="s">
        <v>139</v>
      </c>
      <c r="F8948" s="2" t="s">
        <v>98</v>
      </c>
      <c r="G8948" s="2" t="s">
        <v>133</v>
      </c>
    </row>
    <row r="8949" customFormat="false" ht="15" hidden="false" customHeight="false" outlineLevel="0" collapsed="false">
      <c r="A8949" s="2" t="s">
        <v>14115</v>
      </c>
      <c r="B8949" s="2" t="s">
        <v>4155</v>
      </c>
      <c r="C8949" s="2" t="s">
        <v>5168</v>
      </c>
      <c r="D8949" s="13" t="n">
        <v>46047</v>
      </c>
      <c r="E8949" s="2" t="s">
        <v>141</v>
      </c>
      <c r="F8949" s="2" t="s">
        <v>98</v>
      </c>
      <c r="G8949" s="2" t="s">
        <v>136</v>
      </c>
    </row>
    <row r="8950" customFormat="false" ht="15" hidden="false" customHeight="false" outlineLevel="0" collapsed="false">
      <c r="A8950" s="2" t="s">
        <v>14116</v>
      </c>
      <c r="B8950" s="2" t="s">
        <v>1542</v>
      </c>
      <c r="C8950" s="2" t="s">
        <v>5164</v>
      </c>
      <c r="D8950" s="13" t="n">
        <v>45774</v>
      </c>
      <c r="E8950" s="2" t="s">
        <v>98</v>
      </c>
      <c r="F8950" s="2" t="s">
        <v>123</v>
      </c>
      <c r="G8950" s="2" t="s">
        <v>142</v>
      </c>
    </row>
    <row r="8951" customFormat="false" ht="15" hidden="false" customHeight="false" outlineLevel="0" collapsed="false">
      <c r="A8951" s="2" t="s">
        <v>14117</v>
      </c>
      <c r="B8951" s="2" t="s">
        <v>5033</v>
      </c>
      <c r="C8951" s="2" t="s">
        <v>5172</v>
      </c>
      <c r="D8951" s="13" t="n">
        <v>46060</v>
      </c>
      <c r="E8951" s="2" t="s">
        <v>98</v>
      </c>
      <c r="F8951" s="2" t="s">
        <v>98</v>
      </c>
      <c r="G8951" s="2" t="s">
        <v>120</v>
      </c>
    </row>
    <row r="8952" customFormat="false" ht="15" hidden="false" customHeight="false" outlineLevel="0" collapsed="false">
      <c r="A8952" s="2" t="s">
        <v>14118</v>
      </c>
      <c r="B8952" s="2" t="s">
        <v>4228</v>
      </c>
      <c r="C8952" s="2" t="s">
        <v>5166</v>
      </c>
      <c r="D8952" s="13" t="n">
        <v>46030</v>
      </c>
      <c r="E8952" s="2" t="s">
        <v>108</v>
      </c>
      <c r="F8952" s="2" t="s">
        <v>163</v>
      </c>
      <c r="G8952" s="2" t="s">
        <v>130</v>
      </c>
    </row>
    <row r="8953" customFormat="false" ht="15" hidden="false" customHeight="false" outlineLevel="0" collapsed="false">
      <c r="A8953" s="2" t="s">
        <v>14119</v>
      </c>
      <c r="B8953" s="2" t="s">
        <v>326</v>
      </c>
      <c r="C8953" s="2" t="s">
        <v>5166</v>
      </c>
      <c r="D8953" s="13" t="n">
        <v>46279</v>
      </c>
      <c r="E8953" s="2" t="s">
        <v>165</v>
      </c>
      <c r="F8953" s="2" t="s">
        <v>123</v>
      </c>
      <c r="G8953" s="2" t="s">
        <v>136</v>
      </c>
    </row>
    <row r="8954" customFormat="false" ht="15" hidden="false" customHeight="false" outlineLevel="0" collapsed="false">
      <c r="A8954" s="2" t="s">
        <v>14120</v>
      </c>
      <c r="B8954" s="2" t="s">
        <v>2103</v>
      </c>
      <c r="C8954" s="2" t="s">
        <v>5164</v>
      </c>
      <c r="D8954" s="13" t="n">
        <v>46015</v>
      </c>
      <c r="E8954" s="2" t="s">
        <v>98</v>
      </c>
      <c r="F8954" s="2" t="s">
        <v>165</v>
      </c>
      <c r="G8954" s="2" t="s">
        <v>120</v>
      </c>
    </row>
    <row r="8955" customFormat="false" ht="15" hidden="false" customHeight="false" outlineLevel="0" collapsed="false">
      <c r="A8955" s="2" t="s">
        <v>14121</v>
      </c>
      <c r="B8955" s="2" t="s">
        <v>640</v>
      </c>
      <c r="C8955" s="2" t="s">
        <v>5168</v>
      </c>
      <c r="D8955" s="13" t="n">
        <v>45657</v>
      </c>
      <c r="E8955" s="2" t="s">
        <v>98</v>
      </c>
      <c r="F8955" s="2" t="s">
        <v>98</v>
      </c>
      <c r="G8955" s="2" t="s">
        <v>124</v>
      </c>
    </row>
    <row r="8956" customFormat="false" ht="15" hidden="false" customHeight="false" outlineLevel="0" collapsed="false">
      <c r="A8956" s="2" t="s">
        <v>14122</v>
      </c>
      <c r="B8956" s="2" t="s">
        <v>5023</v>
      </c>
      <c r="C8956" s="2" t="s">
        <v>5172</v>
      </c>
      <c r="D8956" s="13" t="n">
        <v>45995</v>
      </c>
      <c r="E8956" s="2" t="s">
        <v>98</v>
      </c>
      <c r="F8956" s="2" t="s">
        <v>98</v>
      </c>
      <c r="G8956" s="2" t="s">
        <v>120</v>
      </c>
    </row>
    <row r="8957" customFormat="false" ht="15" hidden="false" customHeight="false" outlineLevel="0" collapsed="false">
      <c r="A8957" s="2" t="s">
        <v>14123</v>
      </c>
      <c r="B8957" s="2" t="s">
        <v>4951</v>
      </c>
      <c r="C8957" s="2" t="s">
        <v>5172</v>
      </c>
      <c r="D8957" s="13" t="n">
        <v>45800</v>
      </c>
      <c r="E8957" s="2" t="s">
        <v>98</v>
      </c>
      <c r="F8957" s="2" t="s">
        <v>98</v>
      </c>
      <c r="G8957" s="2" t="s">
        <v>111</v>
      </c>
    </row>
    <row r="8958" customFormat="false" ht="15" hidden="false" customHeight="false" outlineLevel="0" collapsed="false">
      <c r="A8958" s="2" t="s">
        <v>14124</v>
      </c>
      <c r="B8958" s="2" t="s">
        <v>907</v>
      </c>
      <c r="C8958" s="2" t="s">
        <v>5166</v>
      </c>
      <c r="D8958" s="13" t="n">
        <v>45739</v>
      </c>
      <c r="E8958" s="2" t="s">
        <v>141</v>
      </c>
      <c r="F8958" s="2" t="s">
        <v>128</v>
      </c>
      <c r="G8958" s="2" t="s">
        <v>120</v>
      </c>
    </row>
    <row r="8959" customFormat="false" ht="15" hidden="false" customHeight="false" outlineLevel="0" collapsed="false">
      <c r="A8959" s="2" t="s">
        <v>14125</v>
      </c>
      <c r="B8959" s="2" t="s">
        <v>188</v>
      </c>
      <c r="C8959" s="2" t="s">
        <v>5166</v>
      </c>
      <c r="D8959" s="13" t="n">
        <v>45592</v>
      </c>
      <c r="E8959" s="2" t="s">
        <v>98</v>
      </c>
      <c r="F8959" s="2" t="s">
        <v>119</v>
      </c>
      <c r="G8959" s="2" t="s">
        <v>130</v>
      </c>
    </row>
    <row r="8960" customFormat="false" ht="15" hidden="false" customHeight="false" outlineLevel="0" collapsed="false">
      <c r="A8960" s="2" t="s">
        <v>14126</v>
      </c>
      <c r="B8960" s="2" t="s">
        <v>1312</v>
      </c>
      <c r="C8960" s="2" t="s">
        <v>5164</v>
      </c>
      <c r="D8960" s="13" t="n">
        <v>45686</v>
      </c>
      <c r="E8960" s="2" t="s">
        <v>98</v>
      </c>
      <c r="F8960" s="2" t="s">
        <v>119</v>
      </c>
      <c r="G8960" s="2" t="s">
        <v>142</v>
      </c>
    </row>
    <row r="8961" customFormat="false" ht="15" hidden="false" customHeight="false" outlineLevel="0" collapsed="false">
      <c r="A8961" s="2" t="s">
        <v>14127</v>
      </c>
      <c r="B8961" s="2" t="s">
        <v>4561</v>
      </c>
      <c r="C8961" s="2" t="s">
        <v>5172</v>
      </c>
      <c r="D8961" s="13" t="n">
        <v>46000</v>
      </c>
      <c r="E8961" s="2" t="s">
        <v>128</v>
      </c>
      <c r="F8961" s="2" t="s">
        <v>98</v>
      </c>
      <c r="G8961" s="2" t="s">
        <v>136</v>
      </c>
    </row>
    <row r="8962" customFormat="false" ht="15" hidden="false" customHeight="false" outlineLevel="0" collapsed="false">
      <c r="A8962" s="2" t="s">
        <v>14128</v>
      </c>
      <c r="B8962" s="2" t="s">
        <v>4285</v>
      </c>
      <c r="C8962" s="2" t="s">
        <v>5164</v>
      </c>
      <c r="D8962" s="13" t="n">
        <v>46181</v>
      </c>
      <c r="E8962" s="2" t="s">
        <v>98</v>
      </c>
      <c r="F8962" s="2" t="s">
        <v>145</v>
      </c>
      <c r="G8962" s="2" t="s">
        <v>99</v>
      </c>
    </row>
    <row r="8963" customFormat="false" ht="15" hidden="false" customHeight="false" outlineLevel="0" collapsed="false">
      <c r="A8963" s="2" t="s">
        <v>14129</v>
      </c>
      <c r="B8963" s="2" t="s">
        <v>5135</v>
      </c>
      <c r="C8963" s="2" t="s">
        <v>5190</v>
      </c>
      <c r="D8963" s="13" t="n">
        <v>45626</v>
      </c>
      <c r="E8963" s="2" t="s">
        <v>98</v>
      </c>
      <c r="F8963" s="2" t="s">
        <v>98</v>
      </c>
      <c r="G8963" s="2" t="s">
        <v>109</v>
      </c>
    </row>
    <row r="8964" customFormat="false" ht="15" hidden="false" customHeight="false" outlineLevel="0" collapsed="false">
      <c r="A8964" s="2" t="s">
        <v>14130</v>
      </c>
      <c r="B8964" s="2" t="s">
        <v>2913</v>
      </c>
      <c r="C8964" s="2" t="s">
        <v>5164</v>
      </c>
      <c r="D8964" s="13" t="n">
        <v>46100</v>
      </c>
      <c r="E8964" s="2" t="s">
        <v>98</v>
      </c>
      <c r="F8964" s="2" t="s">
        <v>128</v>
      </c>
      <c r="G8964" s="2" t="s">
        <v>124</v>
      </c>
    </row>
    <row r="8965" customFormat="false" ht="15" hidden="false" customHeight="false" outlineLevel="0" collapsed="false">
      <c r="A8965" s="2" t="s">
        <v>14131</v>
      </c>
      <c r="B8965" s="2" t="s">
        <v>3806</v>
      </c>
      <c r="C8965" s="2" t="s">
        <v>5190</v>
      </c>
      <c r="D8965" s="13" t="n">
        <v>45371</v>
      </c>
      <c r="E8965" s="2" t="s">
        <v>98</v>
      </c>
      <c r="F8965" s="2" t="s">
        <v>119</v>
      </c>
      <c r="G8965" s="2" t="s">
        <v>130</v>
      </c>
    </row>
    <row r="8966" customFormat="false" ht="15" hidden="false" customHeight="false" outlineLevel="0" collapsed="false">
      <c r="A8966" s="2" t="s">
        <v>14132</v>
      </c>
      <c r="B8966" s="2" t="s">
        <v>3467</v>
      </c>
      <c r="C8966" s="2" t="s">
        <v>5164</v>
      </c>
      <c r="D8966" s="13" t="n">
        <v>45600</v>
      </c>
      <c r="E8966" s="2" t="s">
        <v>98</v>
      </c>
      <c r="F8966" s="2" t="s">
        <v>98</v>
      </c>
      <c r="G8966" s="2" t="s">
        <v>133</v>
      </c>
    </row>
    <row r="8967" customFormat="false" ht="15" hidden="false" customHeight="false" outlineLevel="0" collapsed="false">
      <c r="A8967" s="2" t="s">
        <v>14133</v>
      </c>
      <c r="B8967" s="2" t="s">
        <v>4792</v>
      </c>
      <c r="C8967" s="2" t="s">
        <v>5168</v>
      </c>
      <c r="D8967" s="13" t="n">
        <v>45933</v>
      </c>
      <c r="E8967" s="2" t="s">
        <v>139</v>
      </c>
      <c r="F8967" s="2" t="s">
        <v>98</v>
      </c>
      <c r="G8967" s="2" t="s">
        <v>120</v>
      </c>
    </row>
    <row r="8968" customFormat="false" ht="15" hidden="false" customHeight="false" outlineLevel="0" collapsed="false">
      <c r="A8968" s="2" t="s">
        <v>14134</v>
      </c>
      <c r="B8968" s="2" t="s">
        <v>4834</v>
      </c>
      <c r="C8968" s="2" t="s">
        <v>5168</v>
      </c>
      <c r="D8968" s="13" t="n">
        <v>46029</v>
      </c>
      <c r="E8968" s="2" t="s">
        <v>119</v>
      </c>
      <c r="F8968" s="2" t="s">
        <v>98</v>
      </c>
      <c r="G8968" s="2" t="s">
        <v>142</v>
      </c>
    </row>
    <row r="8969" customFormat="false" ht="15" hidden="false" customHeight="false" outlineLevel="0" collapsed="false">
      <c r="A8969" s="2" t="s">
        <v>14135</v>
      </c>
      <c r="B8969" s="2" t="s">
        <v>3705</v>
      </c>
      <c r="C8969" s="2" t="s">
        <v>5164</v>
      </c>
      <c r="D8969" s="13" t="n">
        <v>45807</v>
      </c>
      <c r="E8969" s="2" t="s">
        <v>98</v>
      </c>
      <c r="F8969" s="2" t="s">
        <v>114</v>
      </c>
      <c r="G8969" s="2" t="s">
        <v>99</v>
      </c>
    </row>
    <row r="8970" customFormat="false" ht="15" hidden="false" customHeight="false" outlineLevel="0" collapsed="false">
      <c r="A8970" s="2" t="s">
        <v>14136</v>
      </c>
      <c r="B8970" s="2" t="s">
        <v>4865</v>
      </c>
      <c r="C8970" s="2" t="s">
        <v>5168</v>
      </c>
      <c r="D8970" s="13" t="n">
        <v>46189</v>
      </c>
      <c r="E8970" s="2" t="s">
        <v>163</v>
      </c>
      <c r="F8970" s="2" t="s">
        <v>98</v>
      </c>
      <c r="G8970" s="2" t="s">
        <v>99</v>
      </c>
    </row>
    <row r="8971" customFormat="false" ht="15" hidden="false" customHeight="false" outlineLevel="0" collapsed="false">
      <c r="A8971" s="2" t="s">
        <v>14137</v>
      </c>
      <c r="B8971" s="2" t="s">
        <v>4596</v>
      </c>
      <c r="C8971" s="2" t="s">
        <v>5164</v>
      </c>
      <c r="D8971" s="13" t="n">
        <v>46184</v>
      </c>
      <c r="E8971" s="2" t="s">
        <v>98</v>
      </c>
      <c r="F8971" s="2" t="s">
        <v>98</v>
      </c>
      <c r="G8971" s="2" t="s">
        <v>115</v>
      </c>
    </row>
    <row r="8972" customFormat="false" ht="15" hidden="false" customHeight="false" outlineLevel="0" collapsed="false">
      <c r="A8972" s="2" t="s">
        <v>14138</v>
      </c>
      <c r="B8972" s="2" t="s">
        <v>526</v>
      </c>
      <c r="C8972" s="2" t="s">
        <v>5168</v>
      </c>
      <c r="D8972" s="13" t="n">
        <v>46071</v>
      </c>
      <c r="E8972" s="2" t="s">
        <v>98</v>
      </c>
      <c r="F8972" s="2" t="s">
        <v>98</v>
      </c>
      <c r="G8972" s="2" t="s">
        <v>133</v>
      </c>
    </row>
    <row r="8973" customFormat="false" ht="15" hidden="false" customHeight="false" outlineLevel="0" collapsed="false">
      <c r="A8973" s="2" t="s">
        <v>14139</v>
      </c>
      <c r="B8973" s="2" t="s">
        <v>5124</v>
      </c>
      <c r="C8973" s="2" t="s">
        <v>5172</v>
      </c>
      <c r="D8973" s="13" t="n">
        <v>46154</v>
      </c>
      <c r="E8973" s="2" t="s">
        <v>98</v>
      </c>
      <c r="F8973" s="2" t="s">
        <v>98</v>
      </c>
      <c r="G8973" s="2" t="s">
        <v>120</v>
      </c>
    </row>
    <row r="8974" customFormat="false" ht="15" hidden="false" customHeight="false" outlineLevel="0" collapsed="false">
      <c r="A8974" s="2" t="s">
        <v>14140</v>
      </c>
      <c r="B8974" s="2" t="s">
        <v>480</v>
      </c>
      <c r="C8974" s="2" t="s">
        <v>5168</v>
      </c>
      <c r="D8974" s="13" t="n">
        <v>45890</v>
      </c>
      <c r="E8974" s="2" t="s">
        <v>104</v>
      </c>
      <c r="F8974" s="2" t="s">
        <v>98</v>
      </c>
      <c r="G8974" s="2" t="s">
        <v>115</v>
      </c>
    </row>
    <row r="8975" customFormat="false" ht="15" hidden="false" customHeight="false" outlineLevel="0" collapsed="false">
      <c r="A8975" s="2" t="s">
        <v>14141</v>
      </c>
      <c r="B8975" s="2" t="s">
        <v>3951</v>
      </c>
      <c r="C8975" s="2" t="s">
        <v>5164</v>
      </c>
      <c r="D8975" s="13" t="n">
        <v>46060</v>
      </c>
      <c r="E8975" s="2" t="s">
        <v>98</v>
      </c>
      <c r="F8975" s="2" t="s">
        <v>108</v>
      </c>
      <c r="G8975" s="2" t="s">
        <v>99</v>
      </c>
    </row>
    <row r="8976" customFormat="false" ht="15" hidden="false" customHeight="false" outlineLevel="0" collapsed="false">
      <c r="A8976" s="2" t="s">
        <v>14142</v>
      </c>
      <c r="B8976" s="2" t="s">
        <v>3859</v>
      </c>
      <c r="C8976" s="2" t="s">
        <v>5168</v>
      </c>
      <c r="D8976" s="13" t="n">
        <v>45844</v>
      </c>
      <c r="E8976" s="2" t="s">
        <v>128</v>
      </c>
      <c r="F8976" s="2" t="s">
        <v>98</v>
      </c>
      <c r="G8976" s="2" t="s">
        <v>111</v>
      </c>
    </row>
    <row r="8977" customFormat="false" ht="15" hidden="false" customHeight="false" outlineLevel="0" collapsed="false">
      <c r="A8977" s="2" t="s">
        <v>14143</v>
      </c>
      <c r="B8977" s="2" t="s">
        <v>4358</v>
      </c>
      <c r="C8977" s="2" t="s">
        <v>5164</v>
      </c>
      <c r="D8977" s="13" t="n">
        <v>45999</v>
      </c>
      <c r="E8977" s="2" t="s">
        <v>98</v>
      </c>
      <c r="F8977" s="2" t="s">
        <v>128</v>
      </c>
      <c r="G8977" s="2" t="s">
        <v>130</v>
      </c>
    </row>
    <row r="8978" customFormat="false" ht="15" hidden="false" customHeight="false" outlineLevel="0" collapsed="false">
      <c r="A8978" s="2" t="s">
        <v>14144</v>
      </c>
      <c r="B8978" s="2" t="s">
        <v>2912</v>
      </c>
      <c r="C8978" s="2" t="s">
        <v>5168</v>
      </c>
      <c r="D8978" s="13" t="n">
        <v>45753</v>
      </c>
      <c r="E8978" s="2" t="s">
        <v>98</v>
      </c>
      <c r="F8978" s="2" t="s">
        <v>98</v>
      </c>
      <c r="G8978" s="2" t="s">
        <v>133</v>
      </c>
    </row>
    <row r="8979" customFormat="false" ht="15" hidden="false" customHeight="false" outlineLevel="0" collapsed="false">
      <c r="A8979" s="2" t="s">
        <v>14145</v>
      </c>
      <c r="B8979" s="2" t="s">
        <v>4991</v>
      </c>
      <c r="C8979" s="2" t="s">
        <v>5190</v>
      </c>
      <c r="D8979" s="13" t="n">
        <v>45791</v>
      </c>
      <c r="E8979" s="2" t="s">
        <v>98</v>
      </c>
      <c r="F8979" s="2" t="s">
        <v>98</v>
      </c>
      <c r="G8979" s="2" t="s">
        <v>120</v>
      </c>
    </row>
    <row r="8980" customFormat="false" ht="15" hidden="false" customHeight="false" outlineLevel="0" collapsed="false">
      <c r="A8980" s="2" t="s">
        <v>14146</v>
      </c>
      <c r="B8980" s="2" t="s">
        <v>3232</v>
      </c>
      <c r="C8980" s="2" t="s">
        <v>5166</v>
      </c>
      <c r="D8980" s="13" t="n">
        <v>46030</v>
      </c>
      <c r="E8980" s="2" t="s">
        <v>114</v>
      </c>
      <c r="F8980" s="2" t="s">
        <v>145</v>
      </c>
      <c r="G8980" s="2" t="s">
        <v>130</v>
      </c>
    </row>
    <row r="8981" customFormat="false" ht="15" hidden="false" customHeight="false" outlineLevel="0" collapsed="false">
      <c r="A8981" s="2" t="s">
        <v>14147</v>
      </c>
      <c r="B8981" s="2" t="s">
        <v>434</v>
      </c>
      <c r="C8981" s="2" t="s">
        <v>5164</v>
      </c>
      <c r="D8981" s="13" t="n">
        <v>45725</v>
      </c>
      <c r="E8981" s="2" t="s">
        <v>98</v>
      </c>
      <c r="F8981" s="2" t="s">
        <v>141</v>
      </c>
      <c r="G8981" s="2" t="s">
        <v>133</v>
      </c>
    </row>
    <row r="8982" customFormat="false" ht="15" hidden="false" customHeight="false" outlineLevel="0" collapsed="false">
      <c r="A8982" s="2" t="s">
        <v>14148</v>
      </c>
      <c r="B8982" s="2" t="s">
        <v>4264</v>
      </c>
      <c r="C8982" s="2" t="s">
        <v>5166</v>
      </c>
      <c r="D8982" s="13" t="n">
        <v>45626</v>
      </c>
      <c r="E8982" s="2" t="s">
        <v>141</v>
      </c>
      <c r="F8982" s="2" t="s">
        <v>104</v>
      </c>
      <c r="G8982" s="2" t="s">
        <v>133</v>
      </c>
    </row>
    <row r="8983" customFormat="false" ht="15" hidden="false" customHeight="false" outlineLevel="0" collapsed="false">
      <c r="A8983" s="2" t="s">
        <v>14149</v>
      </c>
      <c r="B8983" s="2" t="s">
        <v>5099</v>
      </c>
      <c r="C8983" s="2" t="s">
        <v>5190</v>
      </c>
      <c r="D8983" s="13" t="n">
        <v>45625</v>
      </c>
      <c r="E8983" s="2" t="s">
        <v>98</v>
      </c>
      <c r="F8983" s="2" t="s">
        <v>98</v>
      </c>
      <c r="G8983" s="2" t="s">
        <v>136</v>
      </c>
    </row>
    <row r="8984" customFormat="false" ht="15" hidden="false" customHeight="false" outlineLevel="0" collapsed="false">
      <c r="A8984" s="2" t="s">
        <v>14150</v>
      </c>
      <c r="B8984" s="2" t="s">
        <v>3401</v>
      </c>
      <c r="C8984" s="2" t="s">
        <v>5164</v>
      </c>
      <c r="D8984" s="13" t="n">
        <v>45445</v>
      </c>
      <c r="E8984" s="2" t="s">
        <v>98</v>
      </c>
      <c r="F8984" s="2" t="s">
        <v>104</v>
      </c>
      <c r="G8984" s="2" t="s">
        <v>133</v>
      </c>
    </row>
    <row r="8985" customFormat="false" ht="15" hidden="false" customHeight="false" outlineLevel="0" collapsed="false">
      <c r="A8985" s="2" t="s">
        <v>14151</v>
      </c>
      <c r="B8985" s="2" t="s">
        <v>3914</v>
      </c>
      <c r="C8985" s="2" t="s">
        <v>5166</v>
      </c>
      <c r="D8985" s="13" t="n">
        <v>46111</v>
      </c>
      <c r="E8985" s="2" t="s">
        <v>119</v>
      </c>
      <c r="F8985" s="2" t="s">
        <v>141</v>
      </c>
      <c r="G8985" s="2" t="s">
        <v>120</v>
      </c>
    </row>
    <row r="8986" customFormat="false" ht="15" hidden="false" customHeight="false" outlineLevel="0" collapsed="false">
      <c r="A8986" s="2" t="s">
        <v>14152</v>
      </c>
      <c r="B8986" s="2" t="s">
        <v>4467</v>
      </c>
      <c r="C8986" s="2" t="s">
        <v>5164</v>
      </c>
      <c r="D8986" s="13" t="n">
        <v>45453</v>
      </c>
      <c r="E8986" s="2" t="s">
        <v>98</v>
      </c>
      <c r="F8986" s="2" t="s">
        <v>165</v>
      </c>
      <c r="G8986" s="2" t="s">
        <v>120</v>
      </c>
    </row>
    <row r="8987" customFormat="false" ht="15" hidden="false" customHeight="false" outlineLevel="0" collapsed="false">
      <c r="A8987" s="2" t="s">
        <v>14153</v>
      </c>
      <c r="B8987" s="2" t="s">
        <v>2338</v>
      </c>
      <c r="C8987" s="2" t="s">
        <v>5172</v>
      </c>
      <c r="D8987" s="13" t="n">
        <v>45852</v>
      </c>
      <c r="E8987" s="2" t="s">
        <v>108</v>
      </c>
      <c r="F8987" s="2" t="s">
        <v>98</v>
      </c>
      <c r="G8987" s="2" t="s">
        <v>136</v>
      </c>
    </row>
    <row r="8988" customFormat="false" ht="15" hidden="false" customHeight="false" outlineLevel="0" collapsed="false">
      <c r="A8988" s="2" t="s">
        <v>14154</v>
      </c>
      <c r="B8988" s="2" t="s">
        <v>1545</v>
      </c>
      <c r="C8988" s="2" t="s">
        <v>5190</v>
      </c>
      <c r="D8988" s="13" t="n">
        <v>46151</v>
      </c>
      <c r="E8988" s="2" t="s">
        <v>98</v>
      </c>
      <c r="F8988" s="2" t="s">
        <v>145</v>
      </c>
      <c r="G8988" s="2" t="s">
        <v>130</v>
      </c>
    </row>
    <row r="8989" customFormat="false" ht="15" hidden="false" customHeight="false" outlineLevel="0" collapsed="false">
      <c r="A8989" s="2" t="s">
        <v>14155</v>
      </c>
      <c r="B8989" s="2" t="s">
        <v>4176</v>
      </c>
      <c r="C8989" s="2" t="s">
        <v>5166</v>
      </c>
      <c r="D8989" s="13" t="n">
        <v>45822</v>
      </c>
      <c r="E8989" s="2" t="s">
        <v>114</v>
      </c>
      <c r="F8989" s="2" t="s">
        <v>123</v>
      </c>
      <c r="G8989" s="2" t="s">
        <v>136</v>
      </c>
    </row>
    <row r="8990" customFormat="false" ht="15" hidden="false" customHeight="false" outlineLevel="0" collapsed="false">
      <c r="A8990" s="2" t="s">
        <v>14156</v>
      </c>
      <c r="B8990" s="2" t="s">
        <v>2520</v>
      </c>
      <c r="C8990" s="2" t="s">
        <v>5168</v>
      </c>
      <c r="D8990" s="13" t="n">
        <v>45797</v>
      </c>
      <c r="E8990" s="2" t="s">
        <v>139</v>
      </c>
      <c r="F8990" s="2" t="s">
        <v>98</v>
      </c>
      <c r="G8990" s="2" t="s">
        <v>109</v>
      </c>
    </row>
    <row r="8991" customFormat="false" ht="15" hidden="false" customHeight="false" outlineLevel="0" collapsed="false">
      <c r="A8991" s="2" t="s">
        <v>14157</v>
      </c>
      <c r="B8991" s="2" t="s">
        <v>823</v>
      </c>
      <c r="C8991" s="2" t="s">
        <v>5190</v>
      </c>
      <c r="D8991" s="13" t="n">
        <v>46251</v>
      </c>
      <c r="E8991" s="2" t="s">
        <v>98</v>
      </c>
      <c r="F8991" s="2" t="s">
        <v>119</v>
      </c>
      <c r="G8991" s="2" t="s">
        <v>142</v>
      </c>
    </row>
    <row r="8992" customFormat="false" ht="15" hidden="false" customHeight="false" outlineLevel="0" collapsed="false">
      <c r="A8992" s="2" t="s">
        <v>14158</v>
      </c>
      <c r="B8992" s="2" t="s">
        <v>3476</v>
      </c>
      <c r="C8992" s="2" t="s">
        <v>5164</v>
      </c>
      <c r="D8992" s="13" t="n">
        <v>45730</v>
      </c>
      <c r="E8992" s="2" t="s">
        <v>98</v>
      </c>
      <c r="F8992" s="2" t="s">
        <v>139</v>
      </c>
      <c r="G8992" s="2" t="s">
        <v>130</v>
      </c>
    </row>
    <row r="8993" customFormat="false" ht="15" hidden="false" customHeight="false" outlineLevel="0" collapsed="false">
      <c r="A8993" s="2" t="s">
        <v>14159</v>
      </c>
      <c r="B8993" s="2" t="s">
        <v>1728</v>
      </c>
      <c r="C8993" s="2" t="s">
        <v>5166</v>
      </c>
      <c r="D8993" s="13" t="n">
        <v>45703</v>
      </c>
      <c r="E8993" s="2" t="s">
        <v>114</v>
      </c>
      <c r="F8993" s="2" t="s">
        <v>163</v>
      </c>
      <c r="G8993" s="2" t="s">
        <v>99</v>
      </c>
    </row>
    <row r="8994" customFormat="false" ht="15" hidden="false" customHeight="false" outlineLevel="0" collapsed="false">
      <c r="A8994" s="2" t="s">
        <v>14160</v>
      </c>
      <c r="B8994" s="2" t="s">
        <v>5098</v>
      </c>
      <c r="C8994" s="2" t="s">
        <v>5190</v>
      </c>
      <c r="D8994" s="13" t="n">
        <v>45655</v>
      </c>
      <c r="E8994" s="2" t="s">
        <v>98</v>
      </c>
      <c r="F8994" s="2" t="s">
        <v>98</v>
      </c>
      <c r="G8994" s="2" t="s">
        <v>109</v>
      </c>
    </row>
    <row r="8995" customFormat="false" ht="15" hidden="false" customHeight="false" outlineLevel="0" collapsed="false">
      <c r="A8995" s="2" t="s">
        <v>14161</v>
      </c>
      <c r="B8995" s="2" t="s">
        <v>4557</v>
      </c>
      <c r="C8995" s="2" t="s">
        <v>5168</v>
      </c>
      <c r="D8995" s="13" t="n">
        <v>45581</v>
      </c>
      <c r="E8995" s="2" t="s">
        <v>104</v>
      </c>
      <c r="F8995" s="2" t="s">
        <v>98</v>
      </c>
      <c r="G8995" s="2" t="s">
        <v>111</v>
      </c>
    </row>
    <row r="8996" customFormat="false" ht="15" hidden="false" customHeight="false" outlineLevel="0" collapsed="false">
      <c r="A8996" s="2" t="s">
        <v>14162</v>
      </c>
      <c r="B8996" s="2" t="s">
        <v>1484</v>
      </c>
      <c r="C8996" s="2" t="s">
        <v>5172</v>
      </c>
      <c r="D8996" s="13" t="n">
        <v>45632</v>
      </c>
      <c r="E8996" s="2" t="s">
        <v>98</v>
      </c>
      <c r="F8996" s="2" t="s">
        <v>98</v>
      </c>
      <c r="G8996" s="2" t="s">
        <v>111</v>
      </c>
    </row>
    <row r="8997" customFormat="false" ht="15" hidden="false" customHeight="false" outlineLevel="0" collapsed="false">
      <c r="A8997" s="2" t="s">
        <v>14163</v>
      </c>
      <c r="B8997" s="2" t="s">
        <v>2272</v>
      </c>
      <c r="C8997" s="2" t="s">
        <v>5164</v>
      </c>
      <c r="D8997" s="13" t="n">
        <v>46119</v>
      </c>
      <c r="E8997" s="2" t="s">
        <v>98</v>
      </c>
      <c r="F8997" s="2" t="s">
        <v>98</v>
      </c>
      <c r="G8997" s="2" t="s">
        <v>124</v>
      </c>
    </row>
    <row r="8998" customFormat="false" ht="15" hidden="false" customHeight="false" outlineLevel="0" collapsed="false">
      <c r="A8998" s="2" t="s">
        <v>14164</v>
      </c>
      <c r="B8998" s="2" t="s">
        <v>2839</v>
      </c>
      <c r="C8998" s="2" t="s">
        <v>5164</v>
      </c>
      <c r="D8998" s="13" t="n">
        <v>45620</v>
      </c>
      <c r="E8998" s="2" t="s">
        <v>98</v>
      </c>
      <c r="F8998" s="2" t="s">
        <v>98</v>
      </c>
      <c r="G8998" s="2" t="s">
        <v>133</v>
      </c>
    </row>
    <row r="8999" customFormat="false" ht="15" hidden="false" customHeight="false" outlineLevel="0" collapsed="false">
      <c r="A8999" s="2" t="s">
        <v>14165</v>
      </c>
      <c r="B8999" s="2" t="s">
        <v>3167</v>
      </c>
      <c r="C8999" s="2" t="s">
        <v>5166</v>
      </c>
      <c r="D8999" s="13" t="n">
        <v>45671</v>
      </c>
      <c r="E8999" s="2" t="s">
        <v>119</v>
      </c>
      <c r="F8999" s="2" t="s">
        <v>145</v>
      </c>
      <c r="G8999" s="2" t="s">
        <v>130</v>
      </c>
    </row>
    <row r="9000" customFormat="false" ht="15" hidden="false" customHeight="false" outlineLevel="0" collapsed="false">
      <c r="A9000" s="2" t="s">
        <v>14166</v>
      </c>
      <c r="B9000" s="2" t="s">
        <v>3931</v>
      </c>
      <c r="C9000" s="2" t="s">
        <v>5168</v>
      </c>
      <c r="D9000" s="13" t="n">
        <v>45908</v>
      </c>
      <c r="E9000" s="2" t="s">
        <v>139</v>
      </c>
      <c r="F9000" s="2" t="s">
        <v>98</v>
      </c>
      <c r="G9000" s="2" t="s">
        <v>133</v>
      </c>
    </row>
    <row r="9001" customFormat="false" ht="15" hidden="false" customHeight="false" outlineLevel="0" collapsed="false">
      <c r="A9001" s="2" t="s">
        <v>14167</v>
      </c>
      <c r="B9001" s="2" t="s">
        <v>371</v>
      </c>
      <c r="C9001" s="2" t="s">
        <v>5166</v>
      </c>
      <c r="D9001" s="13" t="n">
        <v>46059</v>
      </c>
      <c r="E9001" s="2" t="s">
        <v>114</v>
      </c>
      <c r="F9001" s="2" t="s">
        <v>163</v>
      </c>
      <c r="G9001" s="2" t="s">
        <v>130</v>
      </c>
    </row>
    <row r="9002" customFormat="false" ht="15" hidden="false" customHeight="false" outlineLevel="0" collapsed="false">
      <c r="A9002" s="2" t="s">
        <v>14168</v>
      </c>
      <c r="B9002" s="2" t="s">
        <v>2332</v>
      </c>
      <c r="C9002" s="2" t="s">
        <v>5172</v>
      </c>
      <c r="D9002" s="13" t="n">
        <v>45623</v>
      </c>
      <c r="E9002" s="2" t="s">
        <v>98</v>
      </c>
      <c r="F9002" s="2" t="s">
        <v>98</v>
      </c>
      <c r="G9002" s="2" t="s">
        <v>120</v>
      </c>
    </row>
    <row r="9003" customFormat="false" ht="15" hidden="false" customHeight="false" outlineLevel="0" collapsed="false">
      <c r="A9003" s="2" t="s">
        <v>14169</v>
      </c>
      <c r="B9003" s="2" t="s">
        <v>4372</v>
      </c>
      <c r="C9003" s="2" t="s">
        <v>5168</v>
      </c>
      <c r="D9003" s="13" t="n">
        <v>46190</v>
      </c>
      <c r="E9003" s="2" t="s">
        <v>114</v>
      </c>
      <c r="F9003" s="2" t="s">
        <v>98</v>
      </c>
      <c r="G9003" s="2" t="s">
        <v>142</v>
      </c>
    </row>
    <row r="9004" customFormat="false" ht="15" hidden="false" customHeight="false" outlineLevel="0" collapsed="false">
      <c r="A9004" s="2" t="s">
        <v>14170</v>
      </c>
      <c r="B9004" s="2" t="s">
        <v>2154</v>
      </c>
      <c r="C9004" s="2" t="s">
        <v>5166</v>
      </c>
      <c r="D9004" s="13" t="n">
        <v>45857</v>
      </c>
      <c r="E9004" s="2" t="s">
        <v>139</v>
      </c>
      <c r="F9004" s="2" t="s">
        <v>98</v>
      </c>
      <c r="G9004" s="2" t="s">
        <v>120</v>
      </c>
    </row>
    <row r="9005" customFormat="false" ht="15" hidden="false" customHeight="false" outlineLevel="0" collapsed="false">
      <c r="A9005" s="2" t="s">
        <v>14171</v>
      </c>
      <c r="B9005" s="2" t="s">
        <v>1616</v>
      </c>
      <c r="C9005" s="2" t="s">
        <v>5168</v>
      </c>
      <c r="D9005" s="13" t="n">
        <v>46142</v>
      </c>
      <c r="E9005" s="2" t="s">
        <v>165</v>
      </c>
      <c r="F9005" s="2" t="s">
        <v>98</v>
      </c>
      <c r="G9005" s="2" t="s">
        <v>120</v>
      </c>
    </row>
    <row r="9006" customFormat="false" ht="15" hidden="false" customHeight="false" outlineLevel="0" collapsed="false">
      <c r="A9006" s="2" t="s">
        <v>14172</v>
      </c>
      <c r="B9006" s="2" t="s">
        <v>3658</v>
      </c>
      <c r="C9006" s="2" t="s">
        <v>5164</v>
      </c>
      <c r="D9006" s="13" t="n">
        <v>46153</v>
      </c>
      <c r="E9006" s="2" t="s">
        <v>98</v>
      </c>
      <c r="F9006" s="2" t="s">
        <v>141</v>
      </c>
      <c r="G9006" s="2" t="s">
        <v>99</v>
      </c>
    </row>
    <row r="9007" customFormat="false" ht="15" hidden="false" customHeight="false" outlineLevel="0" collapsed="false">
      <c r="A9007" s="2" t="s">
        <v>14173</v>
      </c>
      <c r="B9007" s="2" t="s">
        <v>4521</v>
      </c>
      <c r="C9007" s="2" t="s">
        <v>5168</v>
      </c>
      <c r="D9007" s="13" t="n">
        <v>45657</v>
      </c>
      <c r="E9007" s="2" t="s">
        <v>119</v>
      </c>
      <c r="F9007" s="2" t="s">
        <v>98</v>
      </c>
      <c r="G9007" s="2" t="s">
        <v>109</v>
      </c>
    </row>
    <row r="9008" customFormat="false" ht="15" hidden="false" customHeight="false" outlineLevel="0" collapsed="false">
      <c r="A9008" s="2" t="s">
        <v>14174</v>
      </c>
      <c r="B9008" s="2" t="s">
        <v>4724</v>
      </c>
      <c r="C9008" s="2" t="s">
        <v>5168</v>
      </c>
      <c r="D9008" s="13" t="n">
        <v>45719</v>
      </c>
      <c r="E9008" s="2" t="s">
        <v>139</v>
      </c>
      <c r="F9008" s="2" t="s">
        <v>98</v>
      </c>
      <c r="G9008" s="2" t="s">
        <v>130</v>
      </c>
    </row>
    <row r="9009" customFormat="false" ht="15" hidden="false" customHeight="false" outlineLevel="0" collapsed="false">
      <c r="A9009" s="2" t="s">
        <v>14175</v>
      </c>
      <c r="B9009" s="2" t="s">
        <v>4294</v>
      </c>
      <c r="C9009" s="2" t="s">
        <v>5172</v>
      </c>
      <c r="D9009" s="13" t="n">
        <v>45887</v>
      </c>
      <c r="E9009" s="2" t="s">
        <v>163</v>
      </c>
      <c r="F9009" s="2" t="s">
        <v>98</v>
      </c>
      <c r="G9009" s="2" t="s">
        <v>142</v>
      </c>
    </row>
    <row r="9010" customFormat="false" ht="15" hidden="false" customHeight="false" outlineLevel="0" collapsed="false">
      <c r="A9010" s="2" t="s">
        <v>14176</v>
      </c>
      <c r="B9010" s="2" t="s">
        <v>3961</v>
      </c>
      <c r="C9010" s="2" t="s">
        <v>5164</v>
      </c>
      <c r="D9010" s="13" t="n">
        <v>45572</v>
      </c>
      <c r="E9010" s="2" t="s">
        <v>98</v>
      </c>
      <c r="F9010" s="2" t="s">
        <v>98</v>
      </c>
      <c r="G9010" s="2" t="s">
        <v>99</v>
      </c>
    </row>
    <row r="9011" customFormat="false" ht="15" hidden="false" customHeight="false" outlineLevel="0" collapsed="false">
      <c r="A9011" s="2" t="s">
        <v>14177</v>
      </c>
      <c r="B9011" s="2" t="s">
        <v>5092</v>
      </c>
      <c r="C9011" s="2" t="s">
        <v>5190</v>
      </c>
      <c r="D9011" s="13" t="n">
        <v>45566</v>
      </c>
      <c r="E9011" s="2" t="s">
        <v>98</v>
      </c>
      <c r="F9011" s="2" t="s">
        <v>98</v>
      </c>
      <c r="G9011" s="2" t="s">
        <v>109</v>
      </c>
    </row>
    <row r="9012" customFormat="false" ht="15" hidden="false" customHeight="false" outlineLevel="0" collapsed="false">
      <c r="A9012" s="2" t="s">
        <v>14178</v>
      </c>
      <c r="B9012" s="2" t="s">
        <v>790</v>
      </c>
      <c r="C9012" s="2" t="s">
        <v>5168</v>
      </c>
      <c r="D9012" s="13" t="n">
        <v>45702</v>
      </c>
      <c r="E9012" s="2" t="s">
        <v>98</v>
      </c>
      <c r="F9012" s="2" t="s">
        <v>98</v>
      </c>
      <c r="G9012" s="2" t="s">
        <v>120</v>
      </c>
    </row>
    <row r="9013" customFormat="false" ht="15" hidden="false" customHeight="false" outlineLevel="0" collapsed="false">
      <c r="A9013" s="2" t="s">
        <v>14179</v>
      </c>
      <c r="B9013" s="2" t="s">
        <v>2003</v>
      </c>
      <c r="C9013" s="2" t="s">
        <v>5168</v>
      </c>
      <c r="D9013" s="13" t="n">
        <v>45840</v>
      </c>
      <c r="E9013" s="2" t="s">
        <v>119</v>
      </c>
      <c r="F9013" s="2" t="s">
        <v>98</v>
      </c>
      <c r="G9013" s="2" t="s">
        <v>136</v>
      </c>
    </row>
    <row r="9014" customFormat="false" ht="15" hidden="false" customHeight="false" outlineLevel="0" collapsed="false">
      <c r="A9014" s="2" t="s">
        <v>14180</v>
      </c>
      <c r="B9014" s="2" t="s">
        <v>152</v>
      </c>
      <c r="C9014" s="2" t="s">
        <v>5168</v>
      </c>
      <c r="D9014" s="13" t="n">
        <v>45763</v>
      </c>
      <c r="E9014" s="2" t="s">
        <v>141</v>
      </c>
      <c r="F9014" s="2" t="s">
        <v>98</v>
      </c>
      <c r="G9014" s="2" t="s">
        <v>120</v>
      </c>
    </row>
    <row r="9015" customFormat="false" ht="15" hidden="false" customHeight="false" outlineLevel="0" collapsed="false">
      <c r="A9015" s="2" t="s">
        <v>14181</v>
      </c>
      <c r="B9015" s="2" t="s">
        <v>4344</v>
      </c>
      <c r="C9015" s="2" t="s">
        <v>5172</v>
      </c>
      <c r="D9015" s="13" t="n">
        <v>45821</v>
      </c>
      <c r="E9015" s="2" t="s">
        <v>139</v>
      </c>
      <c r="F9015" s="2" t="s">
        <v>98</v>
      </c>
      <c r="G9015" s="2" t="s">
        <v>111</v>
      </c>
    </row>
    <row r="9016" customFormat="false" ht="15" hidden="false" customHeight="false" outlineLevel="0" collapsed="false">
      <c r="A9016" s="2" t="s">
        <v>14182</v>
      </c>
      <c r="B9016" s="2" t="s">
        <v>1269</v>
      </c>
      <c r="C9016" s="2" t="s">
        <v>5164</v>
      </c>
      <c r="D9016" s="13" t="n">
        <v>45586</v>
      </c>
      <c r="E9016" s="2" t="s">
        <v>98</v>
      </c>
      <c r="F9016" s="2" t="s">
        <v>139</v>
      </c>
      <c r="G9016" s="2" t="s">
        <v>99</v>
      </c>
    </row>
    <row r="9017" customFormat="false" ht="15" hidden="false" customHeight="false" outlineLevel="0" collapsed="false">
      <c r="A9017" s="2" t="s">
        <v>14183</v>
      </c>
      <c r="B9017" s="2" t="s">
        <v>4763</v>
      </c>
      <c r="C9017" s="2" t="s">
        <v>5168</v>
      </c>
      <c r="D9017" s="13" t="n">
        <v>45851</v>
      </c>
      <c r="E9017" s="2" t="s">
        <v>98</v>
      </c>
      <c r="F9017" s="2" t="s">
        <v>98</v>
      </c>
      <c r="G9017" s="2" t="s">
        <v>124</v>
      </c>
    </row>
    <row r="9018" customFormat="false" ht="15" hidden="false" customHeight="false" outlineLevel="0" collapsed="false">
      <c r="A9018" s="2" t="s">
        <v>14184</v>
      </c>
      <c r="B9018" s="2" t="s">
        <v>1753</v>
      </c>
      <c r="C9018" s="2" t="s">
        <v>5172</v>
      </c>
      <c r="D9018" s="13" t="n">
        <v>45622</v>
      </c>
      <c r="E9018" s="2" t="s">
        <v>98</v>
      </c>
      <c r="F9018" s="2" t="s">
        <v>98</v>
      </c>
      <c r="G9018" s="2" t="s">
        <v>142</v>
      </c>
    </row>
    <row r="9019" customFormat="false" ht="15" hidden="false" customHeight="false" outlineLevel="0" collapsed="false">
      <c r="A9019" s="2" t="s">
        <v>14185</v>
      </c>
      <c r="B9019" s="2" t="s">
        <v>4945</v>
      </c>
      <c r="C9019" s="2" t="s">
        <v>5190</v>
      </c>
      <c r="D9019" s="13" t="n">
        <v>45882</v>
      </c>
      <c r="E9019" s="2" t="s">
        <v>98</v>
      </c>
      <c r="F9019" s="2" t="s">
        <v>98</v>
      </c>
      <c r="G9019" s="2" t="s">
        <v>133</v>
      </c>
    </row>
    <row r="9020" customFormat="false" ht="15" hidden="false" customHeight="false" outlineLevel="0" collapsed="false">
      <c r="A9020" s="2" t="s">
        <v>14186</v>
      </c>
      <c r="B9020" s="2" t="s">
        <v>3051</v>
      </c>
      <c r="C9020" s="2" t="s">
        <v>5164</v>
      </c>
      <c r="D9020" s="13" t="n">
        <v>45595</v>
      </c>
      <c r="E9020" s="2" t="s">
        <v>98</v>
      </c>
      <c r="F9020" s="2" t="s">
        <v>119</v>
      </c>
      <c r="G9020" s="2" t="s">
        <v>136</v>
      </c>
    </row>
    <row r="9021" customFormat="false" ht="15" hidden="false" customHeight="false" outlineLevel="0" collapsed="false">
      <c r="A9021" s="2" t="s">
        <v>14187</v>
      </c>
      <c r="B9021" s="2" t="s">
        <v>2885</v>
      </c>
      <c r="C9021" s="2" t="s">
        <v>5190</v>
      </c>
      <c r="D9021" s="13" t="n">
        <v>46093</v>
      </c>
      <c r="E9021" s="2" t="s">
        <v>98</v>
      </c>
      <c r="F9021" s="2" t="s">
        <v>163</v>
      </c>
      <c r="G9021" s="2" t="s">
        <v>120</v>
      </c>
    </row>
    <row r="9022" customFormat="false" ht="15" hidden="false" customHeight="false" outlineLevel="0" collapsed="false">
      <c r="A9022" s="2" t="s">
        <v>14188</v>
      </c>
      <c r="B9022" s="2" t="s">
        <v>4956</v>
      </c>
      <c r="C9022" s="2" t="s">
        <v>5190</v>
      </c>
      <c r="D9022" s="13" t="n">
        <v>45720</v>
      </c>
      <c r="E9022" s="2" t="s">
        <v>98</v>
      </c>
      <c r="F9022" s="2" t="s">
        <v>98</v>
      </c>
      <c r="G9022" s="2" t="s">
        <v>133</v>
      </c>
    </row>
    <row r="9023" customFormat="false" ht="15" hidden="false" customHeight="false" outlineLevel="0" collapsed="false">
      <c r="A9023" s="2" t="s">
        <v>14189</v>
      </c>
      <c r="B9023" s="2" t="s">
        <v>5045</v>
      </c>
      <c r="C9023" s="2" t="s">
        <v>5172</v>
      </c>
      <c r="D9023" s="13" t="n">
        <v>45639</v>
      </c>
      <c r="E9023" s="2" t="s">
        <v>98</v>
      </c>
      <c r="F9023" s="2" t="s">
        <v>98</v>
      </c>
      <c r="G9023" s="2" t="s">
        <v>124</v>
      </c>
    </row>
    <row r="9024" customFormat="false" ht="15" hidden="false" customHeight="false" outlineLevel="0" collapsed="false">
      <c r="A9024" s="2" t="s">
        <v>14190</v>
      </c>
      <c r="B9024" s="2" t="s">
        <v>2920</v>
      </c>
      <c r="C9024" s="2" t="s">
        <v>5164</v>
      </c>
      <c r="D9024" s="13" t="n">
        <v>45944</v>
      </c>
      <c r="E9024" s="2" t="s">
        <v>98</v>
      </c>
      <c r="F9024" s="2" t="s">
        <v>165</v>
      </c>
      <c r="G9024" s="2" t="s">
        <v>111</v>
      </c>
    </row>
    <row r="9025" customFormat="false" ht="15" hidden="false" customHeight="false" outlineLevel="0" collapsed="false">
      <c r="A9025" s="2" t="s">
        <v>14191</v>
      </c>
      <c r="B9025" s="2" t="s">
        <v>4373</v>
      </c>
      <c r="C9025" s="2" t="s">
        <v>5168</v>
      </c>
      <c r="D9025" s="13" t="n">
        <v>45479</v>
      </c>
      <c r="E9025" s="2" t="s">
        <v>108</v>
      </c>
      <c r="F9025" s="2" t="s">
        <v>98</v>
      </c>
      <c r="G9025" s="2" t="s">
        <v>109</v>
      </c>
    </row>
    <row r="9026" customFormat="false" ht="15" hidden="false" customHeight="false" outlineLevel="0" collapsed="false">
      <c r="A9026" s="2" t="s">
        <v>14192</v>
      </c>
      <c r="B9026" s="2" t="s">
        <v>2586</v>
      </c>
      <c r="C9026" s="2" t="s">
        <v>5190</v>
      </c>
      <c r="D9026" s="13" t="n">
        <v>46010</v>
      </c>
      <c r="E9026" s="2" t="s">
        <v>98</v>
      </c>
      <c r="F9026" s="2" t="s">
        <v>98</v>
      </c>
      <c r="G9026" s="2" t="s">
        <v>120</v>
      </c>
    </row>
    <row r="9027" customFormat="false" ht="15" hidden="false" customHeight="false" outlineLevel="0" collapsed="false">
      <c r="A9027" s="2" t="s">
        <v>14193</v>
      </c>
      <c r="B9027" s="2" t="s">
        <v>2332</v>
      </c>
      <c r="C9027" s="2" t="s">
        <v>5172</v>
      </c>
      <c r="D9027" s="13" t="n">
        <v>45946</v>
      </c>
      <c r="E9027" s="2" t="s">
        <v>98</v>
      </c>
      <c r="F9027" s="2" t="s">
        <v>98</v>
      </c>
      <c r="G9027" s="2" t="s">
        <v>133</v>
      </c>
    </row>
    <row r="9028" customFormat="false" ht="15" hidden="false" customHeight="false" outlineLevel="0" collapsed="false">
      <c r="A9028" s="2" t="s">
        <v>14194</v>
      </c>
      <c r="B9028" s="2" t="s">
        <v>1054</v>
      </c>
      <c r="C9028" s="2" t="s">
        <v>5190</v>
      </c>
      <c r="D9028" s="13" t="n">
        <v>45682</v>
      </c>
      <c r="E9028" s="2" t="s">
        <v>98</v>
      </c>
      <c r="F9028" s="2" t="s">
        <v>141</v>
      </c>
      <c r="G9028" s="2" t="s">
        <v>133</v>
      </c>
    </row>
    <row r="9029" customFormat="false" ht="15" hidden="false" customHeight="false" outlineLevel="0" collapsed="false">
      <c r="A9029" s="2" t="s">
        <v>14195</v>
      </c>
      <c r="B9029" s="2" t="s">
        <v>253</v>
      </c>
      <c r="C9029" s="2" t="s">
        <v>5168</v>
      </c>
      <c r="D9029" s="13" t="n">
        <v>45644</v>
      </c>
      <c r="E9029" s="2" t="s">
        <v>98</v>
      </c>
      <c r="F9029" s="2" t="s">
        <v>98</v>
      </c>
      <c r="G9029" s="2" t="s">
        <v>142</v>
      </c>
    </row>
    <row r="9030" customFormat="false" ht="15" hidden="false" customHeight="false" outlineLevel="0" collapsed="false">
      <c r="A9030" s="2" t="s">
        <v>14196</v>
      </c>
      <c r="B9030" s="2" t="s">
        <v>2383</v>
      </c>
      <c r="C9030" s="2" t="s">
        <v>5164</v>
      </c>
      <c r="D9030" s="13" t="n">
        <v>45763</v>
      </c>
      <c r="E9030" s="2" t="s">
        <v>98</v>
      </c>
      <c r="F9030" s="2" t="s">
        <v>114</v>
      </c>
      <c r="G9030" s="2" t="s">
        <v>99</v>
      </c>
    </row>
    <row r="9031" customFormat="false" ht="15" hidden="false" customHeight="false" outlineLevel="0" collapsed="false">
      <c r="A9031" s="2" t="s">
        <v>14197</v>
      </c>
      <c r="B9031" s="2" t="s">
        <v>4690</v>
      </c>
      <c r="C9031" s="2" t="s">
        <v>5172</v>
      </c>
      <c r="D9031" s="13" t="n">
        <v>45990</v>
      </c>
      <c r="E9031" s="2" t="s">
        <v>98</v>
      </c>
      <c r="F9031" s="2" t="s">
        <v>98</v>
      </c>
      <c r="G9031" s="2" t="s">
        <v>99</v>
      </c>
    </row>
    <row r="9032" customFormat="false" ht="15" hidden="false" customHeight="false" outlineLevel="0" collapsed="false">
      <c r="A9032" s="2" t="s">
        <v>14198</v>
      </c>
      <c r="B9032" s="2" t="s">
        <v>967</v>
      </c>
      <c r="C9032" s="2" t="s">
        <v>5190</v>
      </c>
      <c r="D9032" s="13" t="n">
        <v>45569</v>
      </c>
      <c r="E9032" s="2" t="s">
        <v>98</v>
      </c>
      <c r="F9032" s="2" t="s">
        <v>108</v>
      </c>
      <c r="G9032" s="2" t="s">
        <v>130</v>
      </c>
    </row>
    <row r="9033" customFormat="false" ht="15" hidden="false" customHeight="false" outlineLevel="0" collapsed="false">
      <c r="A9033" s="2" t="s">
        <v>14199</v>
      </c>
      <c r="B9033" s="2" t="s">
        <v>5077</v>
      </c>
      <c r="C9033" s="2" t="s">
        <v>5164</v>
      </c>
      <c r="D9033" s="13" t="n">
        <v>45670</v>
      </c>
      <c r="E9033" s="2" t="s">
        <v>98</v>
      </c>
      <c r="F9033" s="2" t="s">
        <v>98</v>
      </c>
      <c r="G9033" s="2" t="s">
        <v>124</v>
      </c>
    </row>
    <row r="9034" customFormat="false" ht="15" hidden="false" customHeight="false" outlineLevel="0" collapsed="false">
      <c r="A9034" s="2" t="s">
        <v>14200</v>
      </c>
      <c r="B9034" s="2" t="s">
        <v>2921</v>
      </c>
      <c r="C9034" s="2" t="s">
        <v>5164</v>
      </c>
      <c r="D9034" s="13" t="n">
        <v>45900</v>
      </c>
      <c r="E9034" s="2" t="s">
        <v>98</v>
      </c>
      <c r="F9034" s="2" t="s">
        <v>114</v>
      </c>
      <c r="G9034" s="2" t="s">
        <v>99</v>
      </c>
    </row>
    <row r="9035" customFormat="false" ht="15" hidden="false" customHeight="false" outlineLevel="0" collapsed="false">
      <c r="A9035" s="2" t="s">
        <v>14201</v>
      </c>
      <c r="B9035" s="2" t="s">
        <v>638</v>
      </c>
      <c r="C9035" s="2" t="s">
        <v>5164</v>
      </c>
      <c r="D9035" s="13" t="n">
        <v>45884</v>
      </c>
      <c r="E9035" s="2" t="s">
        <v>98</v>
      </c>
      <c r="F9035" s="2" t="s">
        <v>165</v>
      </c>
      <c r="G9035" s="2" t="s">
        <v>124</v>
      </c>
    </row>
    <row r="9036" customFormat="false" ht="15" hidden="false" customHeight="false" outlineLevel="0" collapsed="false">
      <c r="A9036" s="2" t="s">
        <v>14202</v>
      </c>
      <c r="B9036" s="2" t="s">
        <v>3856</v>
      </c>
      <c r="C9036" s="2" t="s">
        <v>5168</v>
      </c>
      <c r="D9036" s="13" t="n">
        <v>45676</v>
      </c>
      <c r="E9036" s="2" t="s">
        <v>104</v>
      </c>
      <c r="F9036" s="2" t="s">
        <v>98</v>
      </c>
      <c r="G9036" s="2" t="s">
        <v>136</v>
      </c>
    </row>
    <row r="9037" customFormat="false" ht="15" hidden="false" customHeight="false" outlineLevel="0" collapsed="false">
      <c r="A9037" s="2" t="s">
        <v>14203</v>
      </c>
      <c r="B9037" s="2" t="s">
        <v>980</v>
      </c>
      <c r="C9037" s="2" t="s">
        <v>5172</v>
      </c>
      <c r="D9037" s="13" t="n">
        <v>45505</v>
      </c>
      <c r="E9037" s="2" t="s">
        <v>163</v>
      </c>
      <c r="F9037" s="2" t="s">
        <v>98</v>
      </c>
      <c r="G9037" s="2" t="s">
        <v>99</v>
      </c>
    </row>
    <row r="9038" customFormat="false" ht="15" hidden="false" customHeight="false" outlineLevel="0" collapsed="false">
      <c r="A9038" s="2" t="s">
        <v>14204</v>
      </c>
      <c r="B9038" s="2" t="s">
        <v>3154</v>
      </c>
      <c r="C9038" s="2" t="s">
        <v>5168</v>
      </c>
      <c r="D9038" s="13" t="n">
        <v>45997</v>
      </c>
      <c r="E9038" s="2" t="s">
        <v>98</v>
      </c>
      <c r="F9038" s="2" t="s">
        <v>98</v>
      </c>
      <c r="G9038" s="2" t="s">
        <v>133</v>
      </c>
    </row>
    <row r="9039" customFormat="false" ht="15" hidden="false" customHeight="false" outlineLevel="0" collapsed="false">
      <c r="A9039" s="2" t="s">
        <v>14205</v>
      </c>
      <c r="B9039" s="2" t="s">
        <v>668</v>
      </c>
      <c r="C9039" s="2" t="s">
        <v>5166</v>
      </c>
      <c r="D9039" s="13" t="n">
        <v>45777</v>
      </c>
      <c r="E9039" s="2" t="s">
        <v>141</v>
      </c>
      <c r="F9039" s="2" t="s">
        <v>163</v>
      </c>
      <c r="G9039" s="2" t="s">
        <v>120</v>
      </c>
    </row>
    <row r="9040" customFormat="false" ht="15" hidden="false" customHeight="false" outlineLevel="0" collapsed="false">
      <c r="A9040" s="2" t="s">
        <v>14206</v>
      </c>
      <c r="B9040" s="2" t="s">
        <v>3939</v>
      </c>
      <c r="C9040" s="2" t="s">
        <v>5164</v>
      </c>
      <c r="D9040" s="13" t="n">
        <v>46067</v>
      </c>
      <c r="E9040" s="2" t="s">
        <v>98</v>
      </c>
      <c r="F9040" s="2" t="s">
        <v>119</v>
      </c>
      <c r="G9040" s="2" t="s">
        <v>136</v>
      </c>
    </row>
    <row r="9041" customFormat="false" ht="15" hidden="false" customHeight="false" outlineLevel="0" collapsed="false">
      <c r="A9041" s="2" t="s">
        <v>14207</v>
      </c>
      <c r="B9041" s="2" t="s">
        <v>1572</v>
      </c>
      <c r="C9041" s="2" t="s">
        <v>5172</v>
      </c>
      <c r="D9041" s="13" t="n">
        <v>45511</v>
      </c>
      <c r="E9041" s="2" t="s">
        <v>104</v>
      </c>
      <c r="F9041" s="2" t="s">
        <v>98</v>
      </c>
      <c r="G9041" s="2" t="s">
        <v>109</v>
      </c>
    </row>
    <row r="9042" customFormat="false" ht="15" hidden="false" customHeight="false" outlineLevel="0" collapsed="false">
      <c r="A9042" s="2" t="s">
        <v>14208</v>
      </c>
      <c r="B9042" s="2" t="s">
        <v>3066</v>
      </c>
      <c r="C9042" s="2" t="s">
        <v>5168</v>
      </c>
      <c r="D9042" s="13" t="n">
        <v>45612</v>
      </c>
      <c r="E9042" s="2" t="s">
        <v>128</v>
      </c>
      <c r="F9042" s="2" t="s">
        <v>98</v>
      </c>
      <c r="G9042" s="2" t="s">
        <v>136</v>
      </c>
    </row>
    <row r="9043" customFormat="false" ht="15" hidden="false" customHeight="false" outlineLevel="0" collapsed="false">
      <c r="A9043" s="2" t="s">
        <v>14209</v>
      </c>
      <c r="B9043" s="2" t="s">
        <v>1399</v>
      </c>
      <c r="C9043" s="2" t="s">
        <v>5166</v>
      </c>
      <c r="D9043" s="13" t="n">
        <v>45847</v>
      </c>
      <c r="E9043" s="2" t="s">
        <v>123</v>
      </c>
      <c r="F9043" s="2" t="s">
        <v>139</v>
      </c>
      <c r="G9043" s="2" t="s">
        <v>124</v>
      </c>
    </row>
    <row r="9044" customFormat="false" ht="15" hidden="false" customHeight="false" outlineLevel="0" collapsed="false">
      <c r="A9044" s="2" t="s">
        <v>14210</v>
      </c>
      <c r="B9044" s="2" t="s">
        <v>2866</v>
      </c>
      <c r="C9044" s="2" t="s">
        <v>5172</v>
      </c>
      <c r="D9044" s="13" t="n">
        <v>46268</v>
      </c>
      <c r="E9044" s="2" t="s">
        <v>165</v>
      </c>
      <c r="F9044" s="2" t="s">
        <v>98</v>
      </c>
      <c r="G9044" s="2" t="s">
        <v>142</v>
      </c>
    </row>
    <row r="9045" customFormat="false" ht="15" hidden="false" customHeight="false" outlineLevel="0" collapsed="false">
      <c r="A9045" s="2" t="s">
        <v>14211</v>
      </c>
      <c r="B9045" s="2" t="s">
        <v>1544</v>
      </c>
      <c r="C9045" s="2" t="s">
        <v>5168</v>
      </c>
      <c r="D9045" s="13" t="n">
        <v>46101</v>
      </c>
      <c r="E9045" s="2" t="s">
        <v>141</v>
      </c>
      <c r="F9045" s="2" t="s">
        <v>98</v>
      </c>
      <c r="G9045" s="2" t="s">
        <v>133</v>
      </c>
    </row>
    <row r="9046" customFormat="false" ht="15" hidden="false" customHeight="false" outlineLevel="0" collapsed="false">
      <c r="A9046" s="2" t="s">
        <v>14212</v>
      </c>
      <c r="B9046" s="2" t="s">
        <v>4708</v>
      </c>
      <c r="C9046" s="2" t="s">
        <v>5164</v>
      </c>
      <c r="D9046" s="13" t="n">
        <v>45827</v>
      </c>
      <c r="E9046" s="2" t="s">
        <v>98</v>
      </c>
      <c r="F9046" s="2" t="s">
        <v>119</v>
      </c>
      <c r="G9046" s="2" t="s">
        <v>111</v>
      </c>
    </row>
    <row r="9047" customFormat="false" ht="15" hidden="false" customHeight="false" outlineLevel="0" collapsed="false">
      <c r="A9047" s="2" t="s">
        <v>14213</v>
      </c>
      <c r="B9047" s="2" t="s">
        <v>3128</v>
      </c>
      <c r="C9047" s="2" t="s">
        <v>5166</v>
      </c>
      <c r="D9047" s="13" t="n">
        <v>45755</v>
      </c>
      <c r="E9047" s="2" t="s">
        <v>141</v>
      </c>
      <c r="F9047" s="2" t="s">
        <v>145</v>
      </c>
      <c r="G9047" s="2" t="s">
        <v>109</v>
      </c>
    </row>
    <row r="9048" customFormat="false" ht="15" hidden="false" customHeight="false" outlineLevel="0" collapsed="false">
      <c r="A9048" s="2" t="s">
        <v>14214</v>
      </c>
      <c r="B9048" s="2" t="s">
        <v>1563</v>
      </c>
      <c r="C9048" s="2" t="s">
        <v>5172</v>
      </c>
      <c r="D9048" s="13" t="n">
        <v>45829</v>
      </c>
      <c r="E9048" s="2" t="s">
        <v>104</v>
      </c>
      <c r="F9048" s="2" t="s">
        <v>98</v>
      </c>
      <c r="G9048" s="2" t="s">
        <v>115</v>
      </c>
    </row>
    <row r="9049" customFormat="false" ht="15" hidden="false" customHeight="false" outlineLevel="0" collapsed="false">
      <c r="A9049" s="2" t="s">
        <v>14215</v>
      </c>
      <c r="B9049" s="2" t="s">
        <v>4393</v>
      </c>
      <c r="C9049" s="2" t="s">
        <v>5172</v>
      </c>
      <c r="D9049" s="13" t="n">
        <v>45825</v>
      </c>
      <c r="E9049" s="2" t="s">
        <v>108</v>
      </c>
      <c r="F9049" s="2" t="s">
        <v>98</v>
      </c>
      <c r="G9049" s="2" t="s">
        <v>111</v>
      </c>
    </row>
    <row r="9050" customFormat="false" ht="15" hidden="false" customHeight="false" outlineLevel="0" collapsed="false">
      <c r="A9050" s="2" t="s">
        <v>14216</v>
      </c>
      <c r="B9050" s="2" t="s">
        <v>4989</v>
      </c>
      <c r="C9050" s="2" t="s">
        <v>5168</v>
      </c>
      <c r="D9050" s="13" t="n">
        <v>45919</v>
      </c>
      <c r="E9050" s="2" t="s">
        <v>98</v>
      </c>
      <c r="F9050" s="2" t="s">
        <v>98</v>
      </c>
      <c r="G9050" s="2" t="s">
        <v>124</v>
      </c>
    </row>
    <row r="9051" customFormat="false" ht="15" hidden="false" customHeight="false" outlineLevel="0" collapsed="false">
      <c r="A9051" s="2" t="s">
        <v>14217</v>
      </c>
      <c r="B9051" s="2" t="s">
        <v>4681</v>
      </c>
      <c r="C9051" s="2" t="s">
        <v>5164</v>
      </c>
      <c r="D9051" s="13" t="n">
        <v>45941</v>
      </c>
      <c r="E9051" s="2" t="s">
        <v>98</v>
      </c>
      <c r="F9051" s="2" t="s">
        <v>119</v>
      </c>
      <c r="G9051" s="2" t="s">
        <v>99</v>
      </c>
    </row>
    <row r="9052" customFormat="false" ht="15" hidden="false" customHeight="false" outlineLevel="0" collapsed="false">
      <c r="A9052" s="2" t="s">
        <v>14218</v>
      </c>
      <c r="B9052" s="2" t="s">
        <v>4994</v>
      </c>
      <c r="C9052" s="2" t="s">
        <v>5190</v>
      </c>
      <c r="D9052" s="13" t="n">
        <v>45742</v>
      </c>
      <c r="E9052" s="2" t="s">
        <v>98</v>
      </c>
      <c r="F9052" s="2" t="s">
        <v>98</v>
      </c>
      <c r="G9052" s="2" t="s">
        <v>115</v>
      </c>
    </row>
    <row r="9053" customFormat="false" ht="15" hidden="false" customHeight="false" outlineLevel="0" collapsed="false">
      <c r="A9053" s="2" t="s">
        <v>14219</v>
      </c>
      <c r="B9053" s="2" t="s">
        <v>1396</v>
      </c>
      <c r="C9053" s="2" t="s">
        <v>5164</v>
      </c>
      <c r="D9053" s="13" t="n">
        <v>45817</v>
      </c>
      <c r="E9053" s="2" t="s">
        <v>98</v>
      </c>
      <c r="F9053" s="2" t="s">
        <v>98</v>
      </c>
      <c r="G9053" s="2" t="s">
        <v>133</v>
      </c>
    </row>
    <row r="9054" customFormat="false" ht="15" hidden="false" customHeight="false" outlineLevel="0" collapsed="false">
      <c r="A9054" s="2" t="s">
        <v>14220</v>
      </c>
      <c r="B9054" s="2" t="s">
        <v>4297</v>
      </c>
      <c r="C9054" s="2" t="s">
        <v>5168</v>
      </c>
      <c r="D9054" s="13" t="n">
        <v>45775</v>
      </c>
      <c r="E9054" s="2" t="s">
        <v>128</v>
      </c>
      <c r="F9054" s="2" t="s">
        <v>98</v>
      </c>
      <c r="G9054" s="2" t="s">
        <v>111</v>
      </c>
    </row>
    <row r="9055" customFormat="false" ht="15" hidden="false" customHeight="false" outlineLevel="0" collapsed="false">
      <c r="A9055" s="2" t="s">
        <v>14221</v>
      </c>
      <c r="B9055" s="2" t="s">
        <v>3250</v>
      </c>
      <c r="C9055" s="2" t="s">
        <v>5190</v>
      </c>
      <c r="D9055" s="13" t="n">
        <v>46184</v>
      </c>
      <c r="E9055" s="2" t="s">
        <v>98</v>
      </c>
      <c r="F9055" s="2" t="s">
        <v>128</v>
      </c>
      <c r="G9055" s="2" t="s">
        <v>111</v>
      </c>
    </row>
    <row r="9056" customFormat="false" ht="15" hidden="false" customHeight="false" outlineLevel="0" collapsed="false">
      <c r="A9056" s="2" t="s">
        <v>14222</v>
      </c>
      <c r="B9056" s="2" t="s">
        <v>966</v>
      </c>
      <c r="C9056" s="2" t="s">
        <v>5164</v>
      </c>
      <c r="D9056" s="13" t="n">
        <v>45729</v>
      </c>
      <c r="E9056" s="2" t="s">
        <v>98</v>
      </c>
      <c r="F9056" s="2" t="s">
        <v>98</v>
      </c>
      <c r="G9056" s="2" t="s">
        <v>130</v>
      </c>
    </row>
    <row r="9057" customFormat="false" ht="15" hidden="false" customHeight="false" outlineLevel="0" collapsed="false">
      <c r="A9057" s="2" t="s">
        <v>14223</v>
      </c>
      <c r="B9057" s="2" t="s">
        <v>1102</v>
      </c>
      <c r="C9057" s="2" t="s">
        <v>5190</v>
      </c>
      <c r="D9057" s="13" t="n">
        <v>45783</v>
      </c>
      <c r="E9057" s="2" t="s">
        <v>98</v>
      </c>
      <c r="F9057" s="2" t="s">
        <v>119</v>
      </c>
      <c r="G9057" s="2" t="s">
        <v>109</v>
      </c>
    </row>
    <row r="9058" customFormat="false" ht="15" hidden="false" customHeight="false" outlineLevel="0" collapsed="false">
      <c r="A9058" s="2" t="s">
        <v>14224</v>
      </c>
      <c r="B9058" s="2" t="s">
        <v>4946</v>
      </c>
      <c r="C9058" s="2" t="s">
        <v>5190</v>
      </c>
      <c r="D9058" s="13" t="n">
        <v>45997</v>
      </c>
      <c r="E9058" s="2" t="s">
        <v>98</v>
      </c>
      <c r="F9058" s="2" t="s">
        <v>98</v>
      </c>
      <c r="G9058" s="2" t="s">
        <v>130</v>
      </c>
    </row>
    <row r="9059" customFormat="false" ht="15" hidden="false" customHeight="false" outlineLevel="0" collapsed="false">
      <c r="A9059" s="2" t="s">
        <v>14225</v>
      </c>
      <c r="B9059" s="2" t="s">
        <v>5037</v>
      </c>
      <c r="C9059" s="2" t="s">
        <v>5168</v>
      </c>
      <c r="D9059" s="13" t="n">
        <v>46066</v>
      </c>
      <c r="E9059" s="2" t="s">
        <v>98</v>
      </c>
      <c r="F9059" s="2" t="s">
        <v>98</v>
      </c>
      <c r="G9059" s="2" t="s">
        <v>124</v>
      </c>
    </row>
    <row r="9060" customFormat="false" ht="15" hidden="false" customHeight="false" outlineLevel="0" collapsed="false">
      <c r="A9060" s="2" t="s">
        <v>14226</v>
      </c>
      <c r="B9060" s="2" t="s">
        <v>3396</v>
      </c>
      <c r="C9060" s="2" t="s">
        <v>5164</v>
      </c>
      <c r="D9060" s="13" t="n">
        <v>45923</v>
      </c>
      <c r="E9060" s="2" t="s">
        <v>98</v>
      </c>
      <c r="F9060" s="2" t="s">
        <v>165</v>
      </c>
      <c r="G9060" s="2" t="s">
        <v>142</v>
      </c>
    </row>
    <row r="9061" customFormat="false" ht="15" hidden="false" customHeight="false" outlineLevel="0" collapsed="false">
      <c r="A9061" s="2" t="s">
        <v>14227</v>
      </c>
      <c r="B9061" s="2" t="s">
        <v>1300</v>
      </c>
      <c r="C9061" s="2" t="s">
        <v>5168</v>
      </c>
      <c r="D9061" s="13" t="n">
        <v>45407</v>
      </c>
      <c r="E9061" s="2" t="s">
        <v>98</v>
      </c>
      <c r="F9061" s="2" t="s">
        <v>98</v>
      </c>
      <c r="G9061" s="2" t="s">
        <v>133</v>
      </c>
    </row>
    <row r="9062" customFormat="false" ht="15" hidden="false" customHeight="false" outlineLevel="0" collapsed="false">
      <c r="A9062" s="2" t="s">
        <v>14228</v>
      </c>
      <c r="B9062" s="2" t="s">
        <v>4296</v>
      </c>
      <c r="C9062" s="2" t="s">
        <v>5168</v>
      </c>
      <c r="D9062" s="13" t="n">
        <v>45630</v>
      </c>
      <c r="E9062" s="2" t="s">
        <v>119</v>
      </c>
      <c r="F9062" s="2" t="s">
        <v>98</v>
      </c>
      <c r="G9062" s="2" t="s">
        <v>120</v>
      </c>
    </row>
    <row r="9063" customFormat="false" ht="15" hidden="false" customHeight="false" outlineLevel="0" collapsed="false">
      <c r="A9063" s="2" t="s">
        <v>14229</v>
      </c>
      <c r="B9063" s="2" t="s">
        <v>373</v>
      </c>
      <c r="C9063" s="2" t="s">
        <v>5166</v>
      </c>
      <c r="D9063" s="13" t="n">
        <v>46135</v>
      </c>
      <c r="E9063" s="2" t="s">
        <v>165</v>
      </c>
      <c r="F9063" s="2" t="s">
        <v>128</v>
      </c>
      <c r="G9063" s="2" t="s">
        <v>130</v>
      </c>
    </row>
    <row r="9064" customFormat="false" ht="15" hidden="false" customHeight="false" outlineLevel="0" collapsed="false">
      <c r="A9064" s="2" t="s">
        <v>14230</v>
      </c>
      <c r="B9064" s="2" t="s">
        <v>4955</v>
      </c>
      <c r="C9064" s="2" t="s">
        <v>5164</v>
      </c>
      <c r="D9064" s="13" t="n">
        <v>45950</v>
      </c>
      <c r="E9064" s="2" t="s">
        <v>98</v>
      </c>
      <c r="F9064" s="2" t="s">
        <v>98</v>
      </c>
      <c r="G9064" s="2" t="s">
        <v>109</v>
      </c>
    </row>
    <row r="9065" customFormat="false" ht="15" hidden="false" customHeight="false" outlineLevel="0" collapsed="false">
      <c r="A9065" s="2" t="s">
        <v>14231</v>
      </c>
      <c r="B9065" s="2" t="s">
        <v>2088</v>
      </c>
      <c r="C9065" s="2" t="s">
        <v>5164</v>
      </c>
      <c r="D9065" s="13" t="n">
        <v>45727</v>
      </c>
      <c r="E9065" s="2" t="s">
        <v>98</v>
      </c>
      <c r="F9065" s="2" t="s">
        <v>98</v>
      </c>
      <c r="G9065" s="2" t="s">
        <v>130</v>
      </c>
    </row>
    <row r="9066" customFormat="false" ht="15" hidden="false" customHeight="false" outlineLevel="0" collapsed="false">
      <c r="A9066" s="2" t="s">
        <v>14232</v>
      </c>
      <c r="B9066" s="2" t="s">
        <v>4974</v>
      </c>
      <c r="C9066" s="2" t="s">
        <v>5166</v>
      </c>
      <c r="D9066" s="13" t="n">
        <v>45792</v>
      </c>
      <c r="E9066" s="2" t="s">
        <v>139</v>
      </c>
      <c r="F9066" s="2" t="s">
        <v>163</v>
      </c>
      <c r="G9066" s="2" t="s">
        <v>136</v>
      </c>
    </row>
    <row r="9067" customFormat="false" ht="15" hidden="false" customHeight="false" outlineLevel="0" collapsed="false">
      <c r="A9067" s="2" t="s">
        <v>14233</v>
      </c>
      <c r="B9067" s="2" t="s">
        <v>3252</v>
      </c>
      <c r="C9067" s="2" t="s">
        <v>5164</v>
      </c>
      <c r="D9067" s="13" t="n">
        <v>45852</v>
      </c>
      <c r="E9067" s="2" t="s">
        <v>98</v>
      </c>
      <c r="F9067" s="2" t="s">
        <v>139</v>
      </c>
      <c r="G9067" s="2" t="s">
        <v>115</v>
      </c>
    </row>
    <row r="9068" customFormat="false" ht="15" hidden="false" customHeight="false" outlineLevel="0" collapsed="false">
      <c r="A9068" s="2" t="s">
        <v>14234</v>
      </c>
      <c r="B9068" s="2" t="s">
        <v>1414</v>
      </c>
      <c r="C9068" s="2" t="s">
        <v>5164</v>
      </c>
      <c r="D9068" s="13" t="n">
        <v>45858</v>
      </c>
      <c r="E9068" s="2" t="s">
        <v>98</v>
      </c>
      <c r="F9068" s="2" t="s">
        <v>114</v>
      </c>
      <c r="G9068" s="2" t="s">
        <v>115</v>
      </c>
    </row>
    <row r="9069" customFormat="false" ht="15" hidden="false" customHeight="false" outlineLevel="0" collapsed="false">
      <c r="A9069" s="2" t="s">
        <v>14235</v>
      </c>
      <c r="B9069" s="2" t="s">
        <v>2461</v>
      </c>
      <c r="C9069" s="2" t="s">
        <v>5172</v>
      </c>
      <c r="D9069" s="13" t="n">
        <v>45697</v>
      </c>
      <c r="E9069" s="2" t="s">
        <v>165</v>
      </c>
      <c r="F9069" s="2" t="s">
        <v>98</v>
      </c>
      <c r="G9069" s="2" t="s">
        <v>111</v>
      </c>
    </row>
    <row r="9070" customFormat="false" ht="15" hidden="false" customHeight="false" outlineLevel="0" collapsed="false">
      <c r="A9070" s="2" t="s">
        <v>14236</v>
      </c>
      <c r="B9070" s="2" t="s">
        <v>2527</v>
      </c>
      <c r="C9070" s="2" t="s">
        <v>5168</v>
      </c>
      <c r="D9070" s="13" t="n">
        <v>45817</v>
      </c>
      <c r="E9070" s="2" t="s">
        <v>104</v>
      </c>
      <c r="F9070" s="2" t="s">
        <v>98</v>
      </c>
      <c r="G9070" s="2" t="s">
        <v>109</v>
      </c>
    </row>
    <row r="9071" customFormat="false" ht="15" hidden="false" customHeight="false" outlineLevel="0" collapsed="false">
      <c r="A9071" s="2" t="s">
        <v>14237</v>
      </c>
      <c r="B9071" s="2" t="s">
        <v>4985</v>
      </c>
      <c r="C9071" s="2" t="s">
        <v>5164</v>
      </c>
      <c r="D9071" s="13" t="n">
        <v>46224</v>
      </c>
      <c r="E9071" s="2" t="s">
        <v>98</v>
      </c>
      <c r="F9071" s="2" t="s">
        <v>98</v>
      </c>
      <c r="G9071" s="2" t="s">
        <v>142</v>
      </c>
    </row>
    <row r="9072" customFormat="false" ht="15" hidden="false" customHeight="false" outlineLevel="0" collapsed="false">
      <c r="A9072" s="2" t="s">
        <v>14238</v>
      </c>
      <c r="B9072" s="2" t="s">
        <v>4808</v>
      </c>
      <c r="C9072" s="2" t="s">
        <v>5172</v>
      </c>
      <c r="D9072" s="13" t="n">
        <v>45902</v>
      </c>
      <c r="E9072" s="2" t="s">
        <v>145</v>
      </c>
      <c r="F9072" s="2" t="s">
        <v>98</v>
      </c>
      <c r="G9072" s="2" t="s">
        <v>99</v>
      </c>
    </row>
    <row r="9073" customFormat="false" ht="15" hidden="false" customHeight="false" outlineLevel="0" collapsed="false">
      <c r="A9073" s="2" t="s">
        <v>14239</v>
      </c>
      <c r="B9073" s="2" t="s">
        <v>3883</v>
      </c>
      <c r="C9073" s="2" t="s">
        <v>5164</v>
      </c>
      <c r="D9073" s="13" t="n">
        <v>45791</v>
      </c>
      <c r="E9073" s="2" t="s">
        <v>98</v>
      </c>
      <c r="F9073" s="2" t="s">
        <v>104</v>
      </c>
      <c r="G9073" s="2" t="s">
        <v>133</v>
      </c>
    </row>
    <row r="9074" customFormat="false" ht="15" hidden="false" customHeight="false" outlineLevel="0" collapsed="false">
      <c r="A9074" s="2" t="s">
        <v>14240</v>
      </c>
      <c r="B9074" s="2" t="s">
        <v>1300</v>
      </c>
      <c r="C9074" s="2" t="s">
        <v>5168</v>
      </c>
      <c r="D9074" s="13" t="n">
        <v>45494</v>
      </c>
      <c r="E9074" s="2" t="s">
        <v>98</v>
      </c>
      <c r="F9074" s="2" t="s">
        <v>98</v>
      </c>
      <c r="G9074" s="2" t="s">
        <v>111</v>
      </c>
    </row>
    <row r="9075" customFormat="false" ht="15" hidden="false" customHeight="false" outlineLevel="0" collapsed="false">
      <c r="A9075" s="2" t="s">
        <v>14241</v>
      </c>
      <c r="B9075" s="2" t="s">
        <v>5082</v>
      </c>
      <c r="C9075" s="2" t="s">
        <v>5190</v>
      </c>
      <c r="D9075" s="13" t="n">
        <v>45588</v>
      </c>
      <c r="E9075" s="2" t="s">
        <v>98</v>
      </c>
      <c r="F9075" s="2" t="s">
        <v>98</v>
      </c>
      <c r="G9075" s="2" t="s">
        <v>120</v>
      </c>
    </row>
    <row r="9076" customFormat="false" ht="15" hidden="false" customHeight="false" outlineLevel="0" collapsed="false">
      <c r="A9076" s="2" t="s">
        <v>14242</v>
      </c>
      <c r="B9076" s="2" t="s">
        <v>5090</v>
      </c>
      <c r="C9076" s="2" t="s">
        <v>5172</v>
      </c>
      <c r="D9076" s="13" t="n">
        <v>45664</v>
      </c>
      <c r="E9076" s="2" t="s">
        <v>98</v>
      </c>
      <c r="F9076" s="2" t="s">
        <v>98</v>
      </c>
      <c r="G9076" s="2" t="s">
        <v>133</v>
      </c>
    </row>
    <row r="9077" customFormat="false" ht="15" hidden="false" customHeight="false" outlineLevel="0" collapsed="false">
      <c r="A9077" s="2" t="s">
        <v>14243</v>
      </c>
      <c r="B9077" s="2" t="s">
        <v>2642</v>
      </c>
      <c r="C9077" s="2" t="s">
        <v>5164</v>
      </c>
      <c r="D9077" s="13" t="n">
        <v>46043</v>
      </c>
      <c r="E9077" s="2" t="s">
        <v>98</v>
      </c>
      <c r="F9077" s="2" t="s">
        <v>104</v>
      </c>
      <c r="G9077" s="2" t="s">
        <v>130</v>
      </c>
    </row>
    <row r="9078" customFormat="false" ht="15" hidden="false" customHeight="false" outlineLevel="0" collapsed="false">
      <c r="A9078" s="2" t="s">
        <v>14244</v>
      </c>
      <c r="B9078" s="2" t="s">
        <v>2309</v>
      </c>
      <c r="C9078" s="2" t="s">
        <v>5168</v>
      </c>
      <c r="D9078" s="13" t="n">
        <v>46129</v>
      </c>
      <c r="E9078" s="2" t="s">
        <v>119</v>
      </c>
      <c r="F9078" s="2" t="s">
        <v>98</v>
      </c>
      <c r="G9078" s="2" t="s">
        <v>99</v>
      </c>
    </row>
    <row r="9079" customFormat="false" ht="15" hidden="false" customHeight="false" outlineLevel="0" collapsed="false">
      <c r="A9079" s="2" t="s">
        <v>14245</v>
      </c>
      <c r="B9079" s="2" t="s">
        <v>5090</v>
      </c>
      <c r="C9079" s="2" t="s">
        <v>5190</v>
      </c>
      <c r="D9079" s="13" t="n">
        <v>45582</v>
      </c>
      <c r="E9079" s="2" t="s">
        <v>98</v>
      </c>
      <c r="F9079" s="2" t="s">
        <v>98</v>
      </c>
      <c r="G9079" s="2" t="s">
        <v>133</v>
      </c>
    </row>
    <row r="9080" customFormat="false" ht="15" hidden="false" customHeight="false" outlineLevel="0" collapsed="false">
      <c r="A9080" s="2" t="s">
        <v>14246</v>
      </c>
      <c r="B9080" s="2" t="s">
        <v>3588</v>
      </c>
      <c r="C9080" s="2" t="s">
        <v>5166</v>
      </c>
      <c r="D9080" s="13" t="n">
        <v>45694</v>
      </c>
      <c r="E9080" s="2" t="s">
        <v>128</v>
      </c>
      <c r="F9080" s="2" t="s">
        <v>163</v>
      </c>
      <c r="G9080" s="2" t="s">
        <v>111</v>
      </c>
    </row>
    <row r="9081" customFormat="false" ht="15" hidden="false" customHeight="false" outlineLevel="0" collapsed="false">
      <c r="A9081" s="2" t="s">
        <v>14247</v>
      </c>
      <c r="B9081" s="2" t="s">
        <v>2151</v>
      </c>
      <c r="C9081" s="2" t="s">
        <v>5172</v>
      </c>
      <c r="D9081" s="13" t="n">
        <v>45688</v>
      </c>
      <c r="E9081" s="2" t="s">
        <v>139</v>
      </c>
      <c r="F9081" s="2" t="s">
        <v>98</v>
      </c>
      <c r="G9081" s="2" t="s">
        <v>99</v>
      </c>
    </row>
    <row r="9082" customFormat="false" ht="15" hidden="false" customHeight="false" outlineLevel="0" collapsed="false">
      <c r="A9082" s="2" t="s">
        <v>14248</v>
      </c>
      <c r="B9082" s="2" t="s">
        <v>220</v>
      </c>
      <c r="C9082" s="2" t="s">
        <v>5190</v>
      </c>
      <c r="D9082" s="13" t="n">
        <v>45977</v>
      </c>
      <c r="E9082" s="2" t="s">
        <v>98</v>
      </c>
      <c r="F9082" s="2" t="s">
        <v>98</v>
      </c>
      <c r="G9082" s="2" t="s">
        <v>142</v>
      </c>
    </row>
    <row r="9083" customFormat="false" ht="15" hidden="false" customHeight="false" outlineLevel="0" collapsed="false">
      <c r="A9083" s="2" t="s">
        <v>14249</v>
      </c>
      <c r="B9083" s="2" t="s">
        <v>4731</v>
      </c>
      <c r="C9083" s="2" t="s">
        <v>5164</v>
      </c>
      <c r="D9083" s="13" t="n">
        <v>45651</v>
      </c>
      <c r="E9083" s="2" t="s">
        <v>98</v>
      </c>
      <c r="F9083" s="2" t="s">
        <v>128</v>
      </c>
      <c r="G9083" s="2" t="s">
        <v>120</v>
      </c>
    </row>
    <row r="9084" customFormat="false" ht="15" hidden="false" customHeight="false" outlineLevel="0" collapsed="false">
      <c r="A9084" s="2" t="s">
        <v>14250</v>
      </c>
      <c r="B9084" s="2" t="s">
        <v>3095</v>
      </c>
      <c r="C9084" s="2" t="s">
        <v>5166</v>
      </c>
      <c r="D9084" s="13" t="n">
        <v>45506</v>
      </c>
      <c r="E9084" s="2" t="s">
        <v>104</v>
      </c>
      <c r="F9084" s="2" t="s">
        <v>165</v>
      </c>
      <c r="G9084" s="2" t="s">
        <v>115</v>
      </c>
    </row>
    <row r="9085" customFormat="false" ht="15" hidden="false" customHeight="false" outlineLevel="0" collapsed="false">
      <c r="A9085" s="2" t="s">
        <v>14251</v>
      </c>
      <c r="B9085" s="2" t="s">
        <v>5066</v>
      </c>
      <c r="C9085" s="2" t="s">
        <v>5172</v>
      </c>
      <c r="D9085" s="13" t="n">
        <v>45802</v>
      </c>
      <c r="E9085" s="2" t="s">
        <v>98</v>
      </c>
      <c r="F9085" s="2" t="s">
        <v>98</v>
      </c>
      <c r="G9085" s="2" t="s">
        <v>133</v>
      </c>
    </row>
    <row r="9086" customFormat="false" ht="15" hidden="false" customHeight="false" outlineLevel="0" collapsed="false">
      <c r="A9086" s="2" t="s">
        <v>14252</v>
      </c>
      <c r="B9086" s="2" t="s">
        <v>5087</v>
      </c>
      <c r="C9086" s="2" t="s">
        <v>5190</v>
      </c>
      <c r="D9086" s="13" t="n">
        <v>45827</v>
      </c>
      <c r="E9086" s="2" t="s">
        <v>98</v>
      </c>
      <c r="F9086" s="2" t="s">
        <v>98</v>
      </c>
      <c r="G9086" s="2" t="s">
        <v>124</v>
      </c>
    </row>
    <row r="9087" customFormat="false" ht="15" hidden="false" customHeight="false" outlineLevel="0" collapsed="false">
      <c r="A9087" s="2" t="s">
        <v>14253</v>
      </c>
      <c r="B9087" s="2" t="s">
        <v>5004</v>
      </c>
      <c r="C9087" s="2" t="s">
        <v>5190</v>
      </c>
      <c r="D9087" s="13" t="n">
        <v>45638</v>
      </c>
      <c r="E9087" s="2" t="s">
        <v>98</v>
      </c>
      <c r="F9087" s="2" t="s">
        <v>98</v>
      </c>
      <c r="G9087" s="2" t="s">
        <v>136</v>
      </c>
    </row>
    <row r="9088" customFormat="false" ht="15" hidden="false" customHeight="false" outlineLevel="0" collapsed="false">
      <c r="A9088" s="2" t="s">
        <v>14254</v>
      </c>
      <c r="B9088" s="2" t="s">
        <v>5068</v>
      </c>
      <c r="C9088" s="2" t="s">
        <v>5190</v>
      </c>
      <c r="D9088" s="13" t="n">
        <v>45994</v>
      </c>
      <c r="E9088" s="2" t="s">
        <v>98</v>
      </c>
      <c r="F9088" s="2" t="s">
        <v>98</v>
      </c>
      <c r="G9088" s="2" t="s">
        <v>109</v>
      </c>
    </row>
    <row r="9089" customFormat="false" ht="15" hidden="false" customHeight="false" outlineLevel="0" collapsed="false">
      <c r="A9089" s="2" t="s">
        <v>14255</v>
      </c>
      <c r="B9089" s="2" t="s">
        <v>4610</v>
      </c>
      <c r="C9089" s="2" t="s">
        <v>5166</v>
      </c>
      <c r="D9089" s="13" t="n">
        <v>45913</v>
      </c>
      <c r="E9089" s="2" t="s">
        <v>119</v>
      </c>
      <c r="F9089" s="2" t="s">
        <v>104</v>
      </c>
      <c r="G9089" s="2" t="s">
        <v>99</v>
      </c>
    </row>
    <row r="9090" customFormat="false" ht="15" hidden="false" customHeight="false" outlineLevel="0" collapsed="false">
      <c r="A9090" s="2" t="s">
        <v>14256</v>
      </c>
      <c r="B9090" s="2" t="s">
        <v>1008</v>
      </c>
      <c r="C9090" s="2" t="s">
        <v>5190</v>
      </c>
      <c r="D9090" s="13" t="n">
        <v>46026</v>
      </c>
      <c r="E9090" s="2" t="s">
        <v>98</v>
      </c>
      <c r="F9090" s="2" t="s">
        <v>123</v>
      </c>
      <c r="G9090" s="2" t="s">
        <v>115</v>
      </c>
    </row>
    <row r="9091" customFormat="false" ht="15" hidden="false" customHeight="false" outlineLevel="0" collapsed="false">
      <c r="A9091" s="2" t="s">
        <v>14257</v>
      </c>
      <c r="B9091" s="2" t="s">
        <v>4321</v>
      </c>
      <c r="C9091" s="2" t="s">
        <v>5164</v>
      </c>
      <c r="D9091" s="13" t="n">
        <v>45901</v>
      </c>
      <c r="E9091" s="2" t="s">
        <v>98</v>
      </c>
      <c r="F9091" s="2" t="s">
        <v>165</v>
      </c>
      <c r="G9091" s="2" t="s">
        <v>120</v>
      </c>
    </row>
    <row r="9092" customFormat="false" ht="15" hidden="false" customHeight="false" outlineLevel="0" collapsed="false">
      <c r="A9092" s="2" t="s">
        <v>14258</v>
      </c>
      <c r="B9092" s="2" t="s">
        <v>5001</v>
      </c>
      <c r="C9092" s="2" t="s">
        <v>5168</v>
      </c>
      <c r="D9092" s="13" t="n">
        <v>45781</v>
      </c>
      <c r="E9092" s="2" t="s">
        <v>98</v>
      </c>
      <c r="F9092" s="2" t="s">
        <v>98</v>
      </c>
      <c r="G9092" s="2" t="s">
        <v>120</v>
      </c>
    </row>
    <row r="9093" customFormat="false" ht="15" hidden="false" customHeight="false" outlineLevel="0" collapsed="false">
      <c r="A9093" s="2" t="s">
        <v>14259</v>
      </c>
      <c r="B9093" s="2" t="s">
        <v>4451</v>
      </c>
      <c r="C9093" s="2" t="s">
        <v>5164</v>
      </c>
      <c r="D9093" s="13" t="n">
        <v>45757</v>
      </c>
      <c r="E9093" s="2" t="s">
        <v>98</v>
      </c>
      <c r="F9093" s="2" t="s">
        <v>163</v>
      </c>
      <c r="G9093" s="2" t="s">
        <v>136</v>
      </c>
    </row>
    <row r="9094" customFormat="false" ht="15" hidden="false" customHeight="false" outlineLevel="0" collapsed="false">
      <c r="A9094" s="2" t="s">
        <v>14260</v>
      </c>
      <c r="B9094" s="2" t="s">
        <v>4379</v>
      </c>
      <c r="C9094" s="2" t="s">
        <v>5190</v>
      </c>
      <c r="D9094" s="13" t="n">
        <v>45422</v>
      </c>
      <c r="E9094" s="2" t="s">
        <v>98</v>
      </c>
      <c r="F9094" s="2" t="s">
        <v>114</v>
      </c>
      <c r="G9094" s="2" t="s">
        <v>124</v>
      </c>
    </row>
    <row r="9095" customFormat="false" ht="15" hidden="false" customHeight="false" outlineLevel="0" collapsed="false">
      <c r="A9095" s="2" t="s">
        <v>14261</v>
      </c>
      <c r="B9095" s="2" t="s">
        <v>432</v>
      </c>
      <c r="C9095" s="2" t="s">
        <v>5166</v>
      </c>
      <c r="D9095" s="13" t="n">
        <v>45582</v>
      </c>
      <c r="E9095" s="2" t="s">
        <v>114</v>
      </c>
      <c r="F9095" s="2" t="s">
        <v>123</v>
      </c>
      <c r="G9095" s="2" t="s">
        <v>120</v>
      </c>
    </row>
    <row r="9096" customFormat="false" ht="15" hidden="false" customHeight="false" outlineLevel="0" collapsed="false">
      <c r="A9096" s="2" t="s">
        <v>14262</v>
      </c>
      <c r="B9096" s="2" t="s">
        <v>1599</v>
      </c>
      <c r="C9096" s="2" t="s">
        <v>5164</v>
      </c>
      <c r="D9096" s="13" t="n">
        <v>45984</v>
      </c>
      <c r="E9096" s="2" t="s">
        <v>98</v>
      </c>
      <c r="F9096" s="2" t="s">
        <v>104</v>
      </c>
      <c r="G9096" s="2" t="s">
        <v>99</v>
      </c>
    </row>
    <row r="9097" customFormat="false" ht="15" hidden="false" customHeight="false" outlineLevel="0" collapsed="false">
      <c r="A9097" s="2" t="s">
        <v>14263</v>
      </c>
      <c r="B9097" s="2" t="s">
        <v>967</v>
      </c>
      <c r="C9097" s="2" t="s">
        <v>5172</v>
      </c>
      <c r="D9097" s="13" t="n">
        <v>45971</v>
      </c>
      <c r="E9097" s="2" t="s">
        <v>108</v>
      </c>
      <c r="F9097" s="2" t="s">
        <v>98</v>
      </c>
      <c r="G9097" s="2" t="s">
        <v>111</v>
      </c>
    </row>
    <row r="9098" customFormat="false" ht="15" hidden="false" customHeight="false" outlineLevel="0" collapsed="false">
      <c r="A9098" s="2" t="s">
        <v>14264</v>
      </c>
      <c r="B9098" s="2" t="s">
        <v>5030</v>
      </c>
      <c r="C9098" s="2" t="s">
        <v>5168</v>
      </c>
      <c r="D9098" s="13" t="n">
        <v>45817</v>
      </c>
      <c r="E9098" s="2" t="s">
        <v>98</v>
      </c>
      <c r="F9098" s="2" t="s">
        <v>98</v>
      </c>
      <c r="G9098" s="2" t="s">
        <v>120</v>
      </c>
    </row>
    <row r="9099" customFormat="false" ht="15" hidden="false" customHeight="false" outlineLevel="0" collapsed="false">
      <c r="A9099" s="2" t="s">
        <v>14265</v>
      </c>
      <c r="B9099" s="2" t="s">
        <v>4972</v>
      </c>
      <c r="C9099" s="2" t="s">
        <v>5172</v>
      </c>
      <c r="D9099" s="13" t="n">
        <v>45541</v>
      </c>
      <c r="E9099" s="2" t="s">
        <v>98</v>
      </c>
      <c r="F9099" s="2" t="s">
        <v>98</v>
      </c>
      <c r="G9099" s="2" t="s">
        <v>133</v>
      </c>
    </row>
    <row r="9100" customFormat="false" ht="15" hidden="false" customHeight="false" outlineLevel="0" collapsed="false">
      <c r="A9100" s="2" t="s">
        <v>14266</v>
      </c>
      <c r="B9100" s="2" t="s">
        <v>4669</v>
      </c>
      <c r="C9100" s="2" t="s">
        <v>5166</v>
      </c>
      <c r="D9100" s="13" t="n">
        <v>46036</v>
      </c>
      <c r="E9100" s="2" t="s">
        <v>104</v>
      </c>
      <c r="F9100" s="2" t="s">
        <v>141</v>
      </c>
      <c r="G9100" s="2" t="s">
        <v>136</v>
      </c>
    </row>
    <row r="9101" customFormat="false" ht="15" hidden="false" customHeight="false" outlineLevel="0" collapsed="false">
      <c r="A9101" s="2" t="s">
        <v>14267</v>
      </c>
      <c r="B9101" s="2" t="s">
        <v>2249</v>
      </c>
      <c r="C9101" s="2" t="s">
        <v>5166</v>
      </c>
      <c r="D9101" s="13" t="n">
        <v>45440</v>
      </c>
      <c r="E9101" s="2" t="s">
        <v>139</v>
      </c>
      <c r="F9101" s="2" t="s">
        <v>108</v>
      </c>
      <c r="G9101" s="2" t="s">
        <v>115</v>
      </c>
    </row>
    <row r="9102" customFormat="false" ht="15" hidden="false" customHeight="false" outlineLevel="0" collapsed="false">
      <c r="A9102" s="2" t="s">
        <v>14268</v>
      </c>
      <c r="B9102" s="2" t="s">
        <v>1498</v>
      </c>
      <c r="C9102" s="2" t="s">
        <v>5190</v>
      </c>
      <c r="D9102" s="13" t="n">
        <v>45791</v>
      </c>
      <c r="E9102" s="2" t="s">
        <v>98</v>
      </c>
      <c r="F9102" s="2" t="s">
        <v>119</v>
      </c>
      <c r="G9102" s="2" t="s">
        <v>142</v>
      </c>
    </row>
    <row r="9103" customFormat="false" ht="15" hidden="false" customHeight="false" outlineLevel="0" collapsed="false">
      <c r="A9103" s="2" t="s">
        <v>14269</v>
      </c>
      <c r="B9103" s="2" t="s">
        <v>1360</v>
      </c>
      <c r="C9103" s="2" t="s">
        <v>5168</v>
      </c>
      <c r="D9103" s="13" t="n">
        <v>45504</v>
      </c>
      <c r="E9103" s="2" t="s">
        <v>165</v>
      </c>
      <c r="F9103" s="2" t="s">
        <v>98</v>
      </c>
      <c r="G9103" s="2" t="s">
        <v>115</v>
      </c>
    </row>
    <row r="9104" customFormat="false" ht="15" hidden="false" customHeight="false" outlineLevel="0" collapsed="false">
      <c r="A9104" s="2" t="s">
        <v>14270</v>
      </c>
      <c r="B9104" s="2" t="s">
        <v>4492</v>
      </c>
      <c r="C9104" s="2" t="s">
        <v>5168</v>
      </c>
      <c r="D9104" s="13" t="n">
        <v>45783</v>
      </c>
      <c r="E9104" s="2" t="s">
        <v>98</v>
      </c>
      <c r="F9104" s="2" t="s">
        <v>98</v>
      </c>
      <c r="G9104" s="2" t="s">
        <v>120</v>
      </c>
    </row>
    <row r="9105" customFormat="false" ht="15" hidden="false" customHeight="false" outlineLevel="0" collapsed="false">
      <c r="A9105" s="2" t="s">
        <v>14271</v>
      </c>
      <c r="B9105" s="2" t="s">
        <v>3929</v>
      </c>
      <c r="C9105" s="2" t="s">
        <v>5168</v>
      </c>
      <c r="D9105" s="13" t="n">
        <v>45978</v>
      </c>
      <c r="E9105" s="2" t="s">
        <v>119</v>
      </c>
      <c r="F9105" s="2" t="s">
        <v>98</v>
      </c>
      <c r="G9105" s="2" t="s">
        <v>115</v>
      </c>
    </row>
    <row r="9106" customFormat="false" ht="15" hidden="false" customHeight="false" outlineLevel="0" collapsed="false">
      <c r="A9106" s="2" t="s">
        <v>14272</v>
      </c>
      <c r="B9106" s="2" t="s">
        <v>5107</v>
      </c>
      <c r="C9106" s="2" t="s">
        <v>5190</v>
      </c>
      <c r="D9106" s="13" t="n">
        <v>45658</v>
      </c>
      <c r="E9106" s="2" t="s">
        <v>98</v>
      </c>
      <c r="F9106" s="2" t="s">
        <v>98</v>
      </c>
      <c r="G9106" s="2" t="s">
        <v>99</v>
      </c>
    </row>
    <row r="9107" customFormat="false" ht="15" hidden="false" customHeight="false" outlineLevel="0" collapsed="false">
      <c r="A9107" s="2" t="s">
        <v>14273</v>
      </c>
      <c r="B9107" s="2" t="s">
        <v>4913</v>
      </c>
      <c r="C9107" s="2" t="s">
        <v>5164</v>
      </c>
      <c r="D9107" s="13" t="n">
        <v>45815</v>
      </c>
      <c r="E9107" s="2" t="s">
        <v>98</v>
      </c>
      <c r="F9107" s="2" t="s">
        <v>141</v>
      </c>
      <c r="G9107" s="2" t="s">
        <v>109</v>
      </c>
    </row>
    <row r="9108" customFormat="false" ht="15" hidden="false" customHeight="false" outlineLevel="0" collapsed="false">
      <c r="A9108" s="2" t="s">
        <v>14274</v>
      </c>
      <c r="B9108" s="2" t="s">
        <v>4662</v>
      </c>
      <c r="C9108" s="2" t="s">
        <v>5166</v>
      </c>
      <c r="D9108" s="13" t="n">
        <v>45820</v>
      </c>
      <c r="E9108" s="2" t="s">
        <v>141</v>
      </c>
      <c r="F9108" s="2" t="s">
        <v>108</v>
      </c>
      <c r="G9108" s="2" t="s">
        <v>99</v>
      </c>
    </row>
    <row r="9109" customFormat="false" ht="15" hidden="false" customHeight="false" outlineLevel="0" collapsed="false">
      <c r="A9109" s="2" t="s">
        <v>14275</v>
      </c>
      <c r="B9109" s="2" t="s">
        <v>468</v>
      </c>
      <c r="C9109" s="2" t="s">
        <v>5190</v>
      </c>
      <c r="D9109" s="13" t="n">
        <v>46085</v>
      </c>
      <c r="E9109" s="2" t="s">
        <v>98</v>
      </c>
      <c r="F9109" s="2" t="s">
        <v>119</v>
      </c>
      <c r="G9109" s="2" t="s">
        <v>124</v>
      </c>
    </row>
    <row r="9110" customFormat="false" ht="15" hidden="false" customHeight="false" outlineLevel="0" collapsed="false">
      <c r="A9110" s="2" t="s">
        <v>14276</v>
      </c>
      <c r="B9110" s="2" t="s">
        <v>2885</v>
      </c>
      <c r="C9110" s="2" t="s">
        <v>5172</v>
      </c>
      <c r="D9110" s="13" t="n">
        <v>45510</v>
      </c>
      <c r="E9110" s="2" t="s">
        <v>163</v>
      </c>
      <c r="F9110" s="2" t="s">
        <v>98</v>
      </c>
      <c r="G9110" s="2" t="s">
        <v>120</v>
      </c>
    </row>
    <row r="9111" customFormat="false" ht="15" hidden="false" customHeight="false" outlineLevel="0" collapsed="false">
      <c r="A9111" s="2" t="s">
        <v>14277</v>
      </c>
      <c r="B9111" s="2" t="s">
        <v>263</v>
      </c>
      <c r="C9111" s="2" t="s">
        <v>5166</v>
      </c>
      <c r="D9111" s="13" t="n">
        <v>45964</v>
      </c>
      <c r="E9111" s="2" t="s">
        <v>141</v>
      </c>
      <c r="F9111" s="2" t="s">
        <v>139</v>
      </c>
      <c r="G9111" s="2" t="s">
        <v>124</v>
      </c>
    </row>
    <row r="9112" customFormat="false" ht="15" hidden="false" customHeight="false" outlineLevel="0" collapsed="false">
      <c r="A9112" s="2" t="s">
        <v>14278</v>
      </c>
      <c r="B9112" s="2" t="s">
        <v>2228</v>
      </c>
      <c r="C9112" s="2" t="s">
        <v>5164</v>
      </c>
      <c r="D9112" s="13" t="n">
        <v>45546</v>
      </c>
      <c r="E9112" s="2" t="s">
        <v>98</v>
      </c>
      <c r="F9112" s="2" t="s">
        <v>108</v>
      </c>
      <c r="G9112" s="2" t="s">
        <v>111</v>
      </c>
    </row>
    <row r="9113" customFormat="false" ht="15" hidden="false" customHeight="false" outlineLevel="0" collapsed="false">
      <c r="A9113" s="2" t="s">
        <v>14279</v>
      </c>
      <c r="B9113" s="2" t="s">
        <v>1865</v>
      </c>
      <c r="C9113" s="2" t="s">
        <v>5172</v>
      </c>
      <c r="D9113" s="13" t="n">
        <v>45773</v>
      </c>
      <c r="E9113" s="2" t="s">
        <v>165</v>
      </c>
      <c r="F9113" s="2" t="s">
        <v>98</v>
      </c>
      <c r="G9113" s="2" t="s">
        <v>115</v>
      </c>
    </row>
    <row r="9114" customFormat="false" ht="15" hidden="false" customHeight="false" outlineLevel="0" collapsed="false">
      <c r="A9114" s="2" t="s">
        <v>14280</v>
      </c>
      <c r="B9114" s="2" t="s">
        <v>4313</v>
      </c>
      <c r="C9114" s="2" t="s">
        <v>5164</v>
      </c>
      <c r="D9114" s="13" t="n">
        <v>45548</v>
      </c>
      <c r="E9114" s="2" t="s">
        <v>98</v>
      </c>
      <c r="F9114" s="2" t="s">
        <v>108</v>
      </c>
      <c r="G9114" s="2" t="s">
        <v>99</v>
      </c>
    </row>
    <row r="9115" customFormat="false" ht="15" hidden="false" customHeight="false" outlineLevel="0" collapsed="false">
      <c r="A9115" s="2" t="s">
        <v>14281</v>
      </c>
      <c r="B9115" s="2" t="s">
        <v>3328</v>
      </c>
      <c r="C9115" s="2" t="s">
        <v>5168</v>
      </c>
      <c r="D9115" s="13" t="n">
        <v>46128</v>
      </c>
      <c r="E9115" s="2" t="s">
        <v>163</v>
      </c>
      <c r="F9115" s="2" t="s">
        <v>98</v>
      </c>
      <c r="G9115" s="2" t="s">
        <v>109</v>
      </c>
    </row>
    <row r="9116" customFormat="false" ht="15" hidden="false" customHeight="false" outlineLevel="0" collapsed="false">
      <c r="A9116" s="2" t="s">
        <v>14282</v>
      </c>
      <c r="B9116" s="2" t="s">
        <v>4435</v>
      </c>
      <c r="C9116" s="2" t="s">
        <v>5166</v>
      </c>
      <c r="D9116" s="13" t="n">
        <v>45612</v>
      </c>
      <c r="E9116" s="2" t="s">
        <v>98</v>
      </c>
      <c r="F9116" s="2" t="s">
        <v>165</v>
      </c>
      <c r="G9116" s="2" t="s">
        <v>109</v>
      </c>
    </row>
    <row r="9117" customFormat="false" ht="15" hidden="false" customHeight="false" outlineLevel="0" collapsed="false">
      <c r="A9117" s="2" t="s">
        <v>14283</v>
      </c>
      <c r="B9117" s="2" t="s">
        <v>5012</v>
      </c>
      <c r="C9117" s="2" t="s">
        <v>5190</v>
      </c>
      <c r="D9117" s="13" t="n">
        <v>45744</v>
      </c>
      <c r="E9117" s="2" t="s">
        <v>98</v>
      </c>
      <c r="F9117" s="2" t="s">
        <v>98</v>
      </c>
      <c r="G9117" s="2" t="s">
        <v>136</v>
      </c>
    </row>
    <row r="9118" customFormat="false" ht="15" hidden="false" customHeight="false" outlineLevel="0" collapsed="false">
      <c r="A9118" s="2" t="s">
        <v>14284</v>
      </c>
      <c r="B9118" s="2" t="s">
        <v>2520</v>
      </c>
      <c r="C9118" s="2" t="s">
        <v>5164</v>
      </c>
      <c r="D9118" s="13" t="n">
        <v>45405</v>
      </c>
      <c r="E9118" s="2" t="s">
        <v>98</v>
      </c>
      <c r="F9118" s="2" t="s">
        <v>139</v>
      </c>
      <c r="G9118" s="2" t="s">
        <v>136</v>
      </c>
    </row>
    <row r="9119" customFormat="false" ht="15" hidden="false" customHeight="false" outlineLevel="0" collapsed="false">
      <c r="A9119" s="2" t="s">
        <v>14285</v>
      </c>
      <c r="B9119" s="2" t="s">
        <v>3726</v>
      </c>
      <c r="C9119" s="2" t="s">
        <v>5164</v>
      </c>
      <c r="D9119" s="13" t="n">
        <v>46174</v>
      </c>
      <c r="E9119" s="2" t="s">
        <v>98</v>
      </c>
      <c r="F9119" s="2" t="s">
        <v>139</v>
      </c>
      <c r="G9119" s="2" t="s">
        <v>115</v>
      </c>
    </row>
    <row r="9120" customFormat="false" ht="15" hidden="false" customHeight="false" outlineLevel="0" collapsed="false">
      <c r="A9120" s="2" t="s">
        <v>14286</v>
      </c>
      <c r="B9120" s="2" t="s">
        <v>3671</v>
      </c>
      <c r="C9120" s="2" t="s">
        <v>5190</v>
      </c>
      <c r="D9120" s="13" t="n">
        <v>45438</v>
      </c>
      <c r="E9120" s="2" t="s">
        <v>98</v>
      </c>
      <c r="F9120" s="2" t="s">
        <v>108</v>
      </c>
      <c r="G9120" s="2" t="s">
        <v>130</v>
      </c>
    </row>
    <row r="9121" customFormat="false" ht="15" hidden="false" customHeight="false" outlineLevel="0" collapsed="false">
      <c r="A9121" s="2" t="s">
        <v>14287</v>
      </c>
      <c r="B9121" s="2" t="s">
        <v>4412</v>
      </c>
      <c r="C9121" s="2" t="s">
        <v>5172</v>
      </c>
      <c r="D9121" s="13" t="n">
        <v>45957</v>
      </c>
      <c r="E9121" s="2" t="s">
        <v>141</v>
      </c>
      <c r="F9121" s="2" t="s">
        <v>98</v>
      </c>
      <c r="G9121" s="2" t="s">
        <v>133</v>
      </c>
    </row>
    <row r="9122" customFormat="false" ht="15" hidden="false" customHeight="false" outlineLevel="0" collapsed="false">
      <c r="A9122" s="2" t="s">
        <v>14288</v>
      </c>
      <c r="B9122" s="2" t="s">
        <v>1092</v>
      </c>
      <c r="C9122" s="2" t="s">
        <v>5166</v>
      </c>
      <c r="D9122" s="13" t="n">
        <v>45866</v>
      </c>
      <c r="E9122" s="2" t="s">
        <v>108</v>
      </c>
      <c r="F9122" s="2" t="s">
        <v>141</v>
      </c>
      <c r="G9122" s="2" t="s">
        <v>124</v>
      </c>
    </row>
    <row r="9123" customFormat="false" ht="15" hidden="false" customHeight="false" outlineLevel="0" collapsed="false">
      <c r="A9123" s="2" t="s">
        <v>14289</v>
      </c>
      <c r="B9123" s="2" t="s">
        <v>249</v>
      </c>
      <c r="C9123" s="2" t="s">
        <v>5172</v>
      </c>
      <c r="D9123" s="13" t="n">
        <v>45780</v>
      </c>
      <c r="E9123" s="2" t="s">
        <v>141</v>
      </c>
      <c r="F9123" s="2" t="s">
        <v>98</v>
      </c>
      <c r="G9123" s="2" t="s">
        <v>130</v>
      </c>
    </row>
    <row r="9124" customFormat="false" ht="15" hidden="false" customHeight="false" outlineLevel="0" collapsed="false">
      <c r="A9124" s="2" t="s">
        <v>14290</v>
      </c>
      <c r="B9124" s="2" t="s">
        <v>4654</v>
      </c>
      <c r="C9124" s="2" t="s">
        <v>5164</v>
      </c>
      <c r="D9124" s="13" t="n">
        <v>45910</v>
      </c>
      <c r="E9124" s="2" t="s">
        <v>98</v>
      </c>
      <c r="F9124" s="2" t="s">
        <v>141</v>
      </c>
      <c r="G9124" s="2" t="s">
        <v>109</v>
      </c>
    </row>
    <row r="9125" customFormat="false" ht="15" hidden="false" customHeight="false" outlineLevel="0" collapsed="false">
      <c r="A9125" s="2" t="s">
        <v>14291</v>
      </c>
      <c r="B9125" s="2" t="s">
        <v>2450</v>
      </c>
      <c r="C9125" s="2" t="s">
        <v>5166</v>
      </c>
      <c r="D9125" s="13" t="n">
        <v>45539</v>
      </c>
      <c r="E9125" s="2" t="s">
        <v>119</v>
      </c>
      <c r="F9125" s="2" t="s">
        <v>123</v>
      </c>
      <c r="G9125" s="2" t="s">
        <v>109</v>
      </c>
    </row>
    <row r="9126" customFormat="false" ht="15" hidden="false" customHeight="false" outlineLevel="0" collapsed="false">
      <c r="A9126" s="2" t="s">
        <v>14292</v>
      </c>
      <c r="B9126" s="2" t="s">
        <v>3524</v>
      </c>
      <c r="C9126" s="2" t="s">
        <v>5166</v>
      </c>
      <c r="D9126" s="13" t="n">
        <v>46026</v>
      </c>
      <c r="E9126" s="2" t="s">
        <v>108</v>
      </c>
      <c r="F9126" s="2" t="s">
        <v>163</v>
      </c>
      <c r="G9126" s="2" t="s">
        <v>109</v>
      </c>
    </row>
    <row r="9127" customFormat="false" ht="15" hidden="false" customHeight="false" outlineLevel="0" collapsed="false">
      <c r="A9127" s="2" t="s">
        <v>14293</v>
      </c>
      <c r="B9127" s="2" t="s">
        <v>4712</v>
      </c>
      <c r="C9127" s="2" t="s">
        <v>5190</v>
      </c>
      <c r="D9127" s="13" t="n">
        <v>45897</v>
      </c>
      <c r="E9127" s="2" t="s">
        <v>98</v>
      </c>
      <c r="F9127" s="2" t="s">
        <v>123</v>
      </c>
      <c r="G9127" s="2" t="s">
        <v>111</v>
      </c>
    </row>
    <row r="9128" customFormat="false" ht="15" hidden="false" customHeight="false" outlineLevel="0" collapsed="false">
      <c r="A9128" s="2" t="s">
        <v>14294</v>
      </c>
      <c r="B9128" s="2" t="s">
        <v>428</v>
      </c>
      <c r="C9128" s="2" t="s">
        <v>5172</v>
      </c>
      <c r="D9128" s="13" t="n">
        <v>45854</v>
      </c>
      <c r="E9128" s="2" t="s">
        <v>165</v>
      </c>
      <c r="F9128" s="2" t="s">
        <v>98</v>
      </c>
      <c r="G9128" s="2" t="s">
        <v>109</v>
      </c>
    </row>
    <row r="9129" customFormat="false" ht="15" hidden="false" customHeight="false" outlineLevel="0" collapsed="false">
      <c r="A9129" s="2" t="s">
        <v>14295</v>
      </c>
      <c r="B9129" s="2" t="s">
        <v>2778</v>
      </c>
      <c r="C9129" s="2" t="s">
        <v>5166</v>
      </c>
      <c r="D9129" s="13" t="n">
        <v>45865</v>
      </c>
      <c r="E9129" s="2" t="s">
        <v>108</v>
      </c>
      <c r="F9129" s="2" t="s">
        <v>141</v>
      </c>
      <c r="G9129" s="2" t="s">
        <v>136</v>
      </c>
    </row>
    <row r="9130" customFormat="false" ht="15" hidden="false" customHeight="false" outlineLevel="0" collapsed="false">
      <c r="A9130" s="2" t="s">
        <v>14296</v>
      </c>
      <c r="B9130" s="2" t="s">
        <v>4965</v>
      </c>
      <c r="C9130" s="2" t="s">
        <v>5190</v>
      </c>
      <c r="D9130" s="13" t="n">
        <v>45895</v>
      </c>
      <c r="E9130" s="2" t="s">
        <v>98</v>
      </c>
      <c r="F9130" s="2" t="s">
        <v>98</v>
      </c>
      <c r="G9130" s="2" t="s">
        <v>130</v>
      </c>
    </row>
    <row r="9131" customFormat="false" ht="15" hidden="false" customHeight="false" outlineLevel="0" collapsed="false">
      <c r="A9131" s="2" t="s">
        <v>14297</v>
      </c>
      <c r="B9131" s="2" t="s">
        <v>2122</v>
      </c>
      <c r="C9131" s="2" t="s">
        <v>5164</v>
      </c>
      <c r="D9131" s="13" t="n">
        <v>45728</v>
      </c>
      <c r="E9131" s="2" t="s">
        <v>98</v>
      </c>
      <c r="F9131" s="2" t="s">
        <v>165</v>
      </c>
      <c r="G9131" s="2" t="s">
        <v>142</v>
      </c>
    </row>
    <row r="9132" customFormat="false" ht="15" hidden="false" customHeight="false" outlineLevel="0" collapsed="false">
      <c r="A9132" s="2" t="s">
        <v>14298</v>
      </c>
      <c r="B9132" s="2" t="s">
        <v>1928</v>
      </c>
      <c r="C9132" s="2" t="s">
        <v>5168</v>
      </c>
      <c r="D9132" s="13" t="n">
        <v>45670</v>
      </c>
      <c r="E9132" s="2" t="s">
        <v>123</v>
      </c>
      <c r="F9132" s="2" t="s">
        <v>98</v>
      </c>
      <c r="G9132" s="2" t="s">
        <v>109</v>
      </c>
    </row>
    <row r="9133" customFormat="false" ht="15" hidden="false" customHeight="false" outlineLevel="0" collapsed="false">
      <c r="A9133" s="2" t="s">
        <v>14299</v>
      </c>
      <c r="B9133" s="2" t="s">
        <v>4712</v>
      </c>
      <c r="C9133" s="2" t="s">
        <v>5164</v>
      </c>
      <c r="D9133" s="13" t="n">
        <v>45476</v>
      </c>
      <c r="E9133" s="2" t="s">
        <v>98</v>
      </c>
      <c r="F9133" s="2" t="s">
        <v>123</v>
      </c>
      <c r="G9133" s="2" t="s">
        <v>109</v>
      </c>
    </row>
    <row r="9134" customFormat="false" ht="15" hidden="false" customHeight="false" outlineLevel="0" collapsed="false">
      <c r="A9134" s="2" t="s">
        <v>14300</v>
      </c>
      <c r="B9134" s="2" t="s">
        <v>4203</v>
      </c>
      <c r="C9134" s="2" t="s">
        <v>5166</v>
      </c>
      <c r="D9134" s="13" t="n">
        <v>46008</v>
      </c>
      <c r="E9134" s="2" t="s">
        <v>104</v>
      </c>
      <c r="F9134" s="2" t="s">
        <v>114</v>
      </c>
      <c r="G9134" s="2" t="s">
        <v>136</v>
      </c>
    </row>
    <row r="9135" customFormat="false" ht="15" hidden="false" customHeight="false" outlineLevel="0" collapsed="false">
      <c r="A9135" s="2" t="s">
        <v>14301</v>
      </c>
      <c r="B9135" s="2" t="s">
        <v>4903</v>
      </c>
      <c r="C9135" s="2" t="s">
        <v>5166</v>
      </c>
      <c r="D9135" s="13" t="n">
        <v>45535</v>
      </c>
      <c r="E9135" s="2" t="s">
        <v>98</v>
      </c>
      <c r="F9135" s="2" t="s">
        <v>128</v>
      </c>
      <c r="G9135" s="2" t="s">
        <v>136</v>
      </c>
    </row>
    <row r="9136" customFormat="false" ht="15" hidden="false" customHeight="false" outlineLevel="0" collapsed="false">
      <c r="A9136" s="2" t="s">
        <v>14302</v>
      </c>
      <c r="B9136" s="2" t="s">
        <v>342</v>
      </c>
      <c r="C9136" s="2" t="s">
        <v>5164</v>
      </c>
      <c r="D9136" s="13" t="n">
        <v>45595</v>
      </c>
      <c r="E9136" s="2" t="s">
        <v>98</v>
      </c>
      <c r="F9136" s="2" t="s">
        <v>114</v>
      </c>
      <c r="G9136" s="2" t="s">
        <v>130</v>
      </c>
    </row>
    <row r="9137" customFormat="false" ht="15" hidden="false" customHeight="false" outlineLevel="0" collapsed="false">
      <c r="A9137" s="2" t="s">
        <v>14303</v>
      </c>
      <c r="B9137" s="2" t="s">
        <v>1077</v>
      </c>
      <c r="C9137" s="2" t="s">
        <v>5164</v>
      </c>
      <c r="D9137" s="13" t="n">
        <v>45632</v>
      </c>
      <c r="E9137" s="2" t="s">
        <v>98</v>
      </c>
      <c r="F9137" s="2" t="s">
        <v>139</v>
      </c>
      <c r="G9137" s="2" t="s">
        <v>133</v>
      </c>
    </row>
    <row r="9138" customFormat="false" ht="15" hidden="false" customHeight="false" outlineLevel="0" collapsed="false">
      <c r="A9138" s="2" t="s">
        <v>14304</v>
      </c>
      <c r="B9138" s="2" t="s">
        <v>4048</v>
      </c>
      <c r="C9138" s="2" t="s">
        <v>5190</v>
      </c>
      <c r="D9138" s="13" t="n">
        <v>45811</v>
      </c>
      <c r="E9138" s="2" t="s">
        <v>98</v>
      </c>
      <c r="F9138" s="2" t="s">
        <v>128</v>
      </c>
      <c r="G9138" s="2" t="s">
        <v>124</v>
      </c>
    </row>
    <row r="9139" customFormat="false" ht="15" hidden="false" customHeight="false" outlineLevel="0" collapsed="false">
      <c r="A9139" s="2" t="s">
        <v>14305</v>
      </c>
      <c r="B9139" s="2" t="s">
        <v>4787</v>
      </c>
      <c r="C9139" s="2" t="s">
        <v>5164</v>
      </c>
      <c r="D9139" s="13" t="n">
        <v>45990</v>
      </c>
      <c r="E9139" s="2" t="s">
        <v>98</v>
      </c>
      <c r="F9139" s="2" t="s">
        <v>139</v>
      </c>
      <c r="G9139" s="2" t="s">
        <v>109</v>
      </c>
    </row>
    <row r="9140" customFormat="false" ht="15" hidden="false" customHeight="false" outlineLevel="0" collapsed="false">
      <c r="A9140" s="2" t="s">
        <v>14306</v>
      </c>
      <c r="B9140" s="2" t="s">
        <v>1682</v>
      </c>
      <c r="C9140" s="2" t="s">
        <v>5166</v>
      </c>
      <c r="D9140" s="13" t="n">
        <v>46017</v>
      </c>
      <c r="E9140" s="2" t="s">
        <v>128</v>
      </c>
      <c r="F9140" s="2" t="s">
        <v>123</v>
      </c>
      <c r="G9140" s="2" t="s">
        <v>133</v>
      </c>
    </row>
    <row r="9141" customFormat="false" ht="15" hidden="false" customHeight="false" outlineLevel="0" collapsed="false">
      <c r="A9141" s="2" t="s">
        <v>14307</v>
      </c>
      <c r="B9141" s="2" t="s">
        <v>2989</v>
      </c>
      <c r="C9141" s="2" t="s">
        <v>5190</v>
      </c>
      <c r="D9141" s="13" t="n">
        <v>46027</v>
      </c>
      <c r="E9141" s="2" t="s">
        <v>98</v>
      </c>
      <c r="F9141" s="2" t="s">
        <v>114</v>
      </c>
      <c r="G9141" s="2" t="s">
        <v>120</v>
      </c>
    </row>
    <row r="9142" customFormat="false" ht="15" hidden="false" customHeight="false" outlineLevel="0" collapsed="false">
      <c r="A9142" s="2" t="s">
        <v>14308</v>
      </c>
      <c r="B9142" s="2" t="s">
        <v>5102</v>
      </c>
      <c r="C9142" s="2" t="s">
        <v>5172</v>
      </c>
      <c r="D9142" s="13" t="n">
        <v>45914</v>
      </c>
      <c r="E9142" s="2" t="s">
        <v>98</v>
      </c>
      <c r="F9142" s="2" t="s">
        <v>98</v>
      </c>
      <c r="G9142" s="2" t="s">
        <v>142</v>
      </c>
    </row>
    <row r="9143" customFormat="false" ht="15" hidden="false" customHeight="false" outlineLevel="0" collapsed="false">
      <c r="A9143" s="2" t="s">
        <v>14309</v>
      </c>
      <c r="B9143" s="2" t="s">
        <v>2553</v>
      </c>
      <c r="C9143" s="2" t="s">
        <v>5166</v>
      </c>
      <c r="D9143" s="13" t="n">
        <v>45711</v>
      </c>
      <c r="E9143" s="2" t="s">
        <v>145</v>
      </c>
      <c r="F9143" s="2" t="s">
        <v>163</v>
      </c>
      <c r="G9143" s="2" t="s">
        <v>99</v>
      </c>
    </row>
    <row r="9144" customFormat="false" ht="15" hidden="false" customHeight="false" outlineLevel="0" collapsed="false">
      <c r="A9144" s="2" t="s">
        <v>14310</v>
      </c>
      <c r="B9144" s="2" t="s">
        <v>1637</v>
      </c>
      <c r="C9144" s="2" t="s">
        <v>5168</v>
      </c>
      <c r="D9144" s="13" t="n">
        <v>45495</v>
      </c>
      <c r="E9144" s="2" t="s">
        <v>139</v>
      </c>
      <c r="F9144" s="2" t="s">
        <v>98</v>
      </c>
      <c r="G9144" s="2" t="s">
        <v>136</v>
      </c>
    </row>
    <row r="9145" customFormat="false" ht="15" hidden="false" customHeight="false" outlineLevel="0" collapsed="false">
      <c r="A9145" s="2" t="s">
        <v>14311</v>
      </c>
      <c r="B9145" s="2" t="s">
        <v>565</v>
      </c>
      <c r="C9145" s="2" t="s">
        <v>5168</v>
      </c>
      <c r="D9145" s="13" t="n">
        <v>45819</v>
      </c>
      <c r="E9145" s="2" t="s">
        <v>98</v>
      </c>
      <c r="F9145" s="2" t="s">
        <v>98</v>
      </c>
      <c r="G9145" s="2" t="s">
        <v>109</v>
      </c>
    </row>
    <row r="9146" customFormat="false" ht="15" hidden="false" customHeight="false" outlineLevel="0" collapsed="false">
      <c r="A9146" s="2" t="s">
        <v>14312</v>
      </c>
      <c r="B9146" s="2" t="s">
        <v>366</v>
      </c>
      <c r="C9146" s="2" t="s">
        <v>5172</v>
      </c>
      <c r="D9146" s="13" t="n">
        <v>45612</v>
      </c>
      <c r="E9146" s="2" t="s">
        <v>128</v>
      </c>
      <c r="F9146" s="2" t="s">
        <v>98</v>
      </c>
      <c r="G9146" s="2" t="s">
        <v>111</v>
      </c>
    </row>
    <row r="9147" customFormat="false" ht="15" hidden="false" customHeight="false" outlineLevel="0" collapsed="false">
      <c r="A9147" s="2" t="s">
        <v>14313</v>
      </c>
      <c r="B9147" s="2" t="s">
        <v>1745</v>
      </c>
      <c r="C9147" s="2" t="s">
        <v>5172</v>
      </c>
      <c r="D9147" s="13" t="n">
        <v>45901</v>
      </c>
      <c r="E9147" s="2" t="s">
        <v>98</v>
      </c>
      <c r="F9147" s="2" t="s">
        <v>98</v>
      </c>
      <c r="G9147" s="2" t="s">
        <v>124</v>
      </c>
    </row>
    <row r="9148" customFormat="false" ht="15" hidden="false" customHeight="false" outlineLevel="0" collapsed="false">
      <c r="A9148" s="2" t="s">
        <v>14314</v>
      </c>
      <c r="B9148" s="2" t="s">
        <v>1386</v>
      </c>
      <c r="C9148" s="2" t="s">
        <v>5168</v>
      </c>
      <c r="D9148" s="13" t="n">
        <v>45610</v>
      </c>
      <c r="E9148" s="2" t="s">
        <v>141</v>
      </c>
      <c r="F9148" s="2" t="s">
        <v>98</v>
      </c>
      <c r="G9148" s="2" t="s">
        <v>99</v>
      </c>
    </row>
    <row r="9149" customFormat="false" ht="15" hidden="false" customHeight="false" outlineLevel="0" collapsed="false">
      <c r="A9149" s="2" t="s">
        <v>14315</v>
      </c>
      <c r="B9149" s="2" t="s">
        <v>3387</v>
      </c>
      <c r="C9149" s="2" t="s">
        <v>5172</v>
      </c>
      <c r="D9149" s="13" t="n">
        <v>45772</v>
      </c>
      <c r="E9149" s="2" t="s">
        <v>104</v>
      </c>
      <c r="F9149" s="2" t="s">
        <v>98</v>
      </c>
      <c r="G9149" s="2" t="s">
        <v>124</v>
      </c>
    </row>
    <row r="9150" customFormat="false" ht="15" hidden="false" customHeight="false" outlineLevel="0" collapsed="false">
      <c r="A9150" s="2" t="s">
        <v>14316</v>
      </c>
      <c r="B9150" s="2" t="s">
        <v>1931</v>
      </c>
      <c r="C9150" s="2" t="s">
        <v>5168</v>
      </c>
      <c r="D9150" s="13" t="n">
        <v>45964</v>
      </c>
      <c r="E9150" s="2" t="s">
        <v>145</v>
      </c>
      <c r="F9150" s="2" t="s">
        <v>98</v>
      </c>
      <c r="G9150" s="2" t="s">
        <v>133</v>
      </c>
    </row>
    <row r="9151" customFormat="false" ht="15" hidden="false" customHeight="false" outlineLevel="0" collapsed="false">
      <c r="A9151" s="2" t="s">
        <v>14317</v>
      </c>
      <c r="B9151" s="2" t="s">
        <v>5004</v>
      </c>
      <c r="C9151" s="2" t="s">
        <v>5168</v>
      </c>
      <c r="D9151" s="13" t="n">
        <v>45551</v>
      </c>
      <c r="E9151" s="2" t="s">
        <v>98</v>
      </c>
      <c r="F9151" s="2" t="s">
        <v>98</v>
      </c>
      <c r="G9151" s="2" t="s">
        <v>124</v>
      </c>
    </row>
    <row r="9152" customFormat="false" ht="15" hidden="false" customHeight="false" outlineLevel="0" collapsed="false">
      <c r="A9152" s="2" t="s">
        <v>14318</v>
      </c>
      <c r="B9152" s="2" t="s">
        <v>2493</v>
      </c>
      <c r="C9152" s="2" t="s">
        <v>5168</v>
      </c>
      <c r="D9152" s="13" t="n">
        <v>45429</v>
      </c>
      <c r="E9152" s="2" t="s">
        <v>141</v>
      </c>
      <c r="F9152" s="2" t="s">
        <v>98</v>
      </c>
      <c r="G9152" s="2" t="s">
        <v>99</v>
      </c>
    </row>
    <row r="9153" customFormat="false" ht="15" hidden="false" customHeight="false" outlineLevel="0" collapsed="false">
      <c r="A9153" s="2" t="s">
        <v>14319</v>
      </c>
      <c r="B9153" s="2" t="s">
        <v>1700</v>
      </c>
      <c r="C9153" s="2" t="s">
        <v>5168</v>
      </c>
      <c r="D9153" s="13" t="n">
        <v>46100</v>
      </c>
      <c r="E9153" s="2" t="s">
        <v>114</v>
      </c>
      <c r="F9153" s="2" t="s">
        <v>98</v>
      </c>
      <c r="G9153" s="2" t="s">
        <v>120</v>
      </c>
    </row>
    <row r="9154" customFormat="false" ht="15" hidden="false" customHeight="false" outlineLevel="0" collapsed="false">
      <c r="A9154" s="2" t="s">
        <v>14320</v>
      </c>
      <c r="B9154" s="2" t="s">
        <v>5041</v>
      </c>
      <c r="C9154" s="2" t="s">
        <v>5190</v>
      </c>
      <c r="D9154" s="13" t="n">
        <v>45343</v>
      </c>
      <c r="E9154" s="2" t="s">
        <v>98</v>
      </c>
      <c r="F9154" s="2" t="s">
        <v>98</v>
      </c>
      <c r="G9154" s="2" t="s">
        <v>115</v>
      </c>
    </row>
    <row r="9155" customFormat="false" ht="15" hidden="false" customHeight="false" outlineLevel="0" collapsed="false">
      <c r="A9155" s="2" t="s">
        <v>14321</v>
      </c>
      <c r="B9155" s="2" t="s">
        <v>3199</v>
      </c>
      <c r="C9155" s="2" t="s">
        <v>5166</v>
      </c>
      <c r="D9155" s="13" t="n">
        <v>45848</v>
      </c>
      <c r="E9155" s="2" t="s">
        <v>141</v>
      </c>
      <c r="F9155" s="2" t="s">
        <v>139</v>
      </c>
      <c r="G9155" s="2" t="s">
        <v>130</v>
      </c>
    </row>
    <row r="9156" customFormat="false" ht="15" hidden="false" customHeight="false" outlineLevel="0" collapsed="false">
      <c r="A9156" s="2" t="s">
        <v>14322</v>
      </c>
      <c r="B9156" s="2" t="s">
        <v>1178</v>
      </c>
      <c r="C9156" s="2" t="s">
        <v>5164</v>
      </c>
      <c r="D9156" s="13" t="n">
        <v>46069</v>
      </c>
      <c r="E9156" s="2" t="s">
        <v>98</v>
      </c>
      <c r="F9156" s="2" t="s">
        <v>145</v>
      </c>
      <c r="G9156" s="2" t="s">
        <v>109</v>
      </c>
    </row>
    <row r="9157" customFormat="false" ht="15" hidden="false" customHeight="false" outlineLevel="0" collapsed="false">
      <c r="A9157" s="2" t="s">
        <v>14323</v>
      </c>
      <c r="B9157" s="2" t="s">
        <v>604</v>
      </c>
      <c r="C9157" s="2" t="s">
        <v>5190</v>
      </c>
      <c r="D9157" s="13" t="n">
        <v>45679</v>
      </c>
      <c r="E9157" s="2" t="s">
        <v>98</v>
      </c>
      <c r="F9157" s="2" t="s">
        <v>165</v>
      </c>
      <c r="G9157" s="2" t="s">
        <v>115</v>
      </c>
    </row>
    <row r="9158" customFormat="false" ht="15" hidden="false" customHeight="false" outlineLevel="0" collapsed="false">
      <c r="A9158" s="2" t="s">
        <v>14324</v>
      </c>
      <c r="B9158" s="2" t="s">
        <v>2920</v>
      </c>
      <c r="C9158" s="2" t="s">
        <v>5164</v>
      </c>
      <c r="D9158" s="13" t="n">
        <v>46149</v>
      </c>
      <c r="E9158" s="2" t="s">
        <v>98</v>
      </c>
      <c r="F9158" s="2" t="s">
        <v>165</v>
      </c>
      <c r="G9158" s="2" t="s">
        <v>136</v>
      </c>
    </row>
    <row r="9159" customFormat="false" ht="15" hidden="false" customHeight="false" outlineLevel="0" collapsed="false">
      <c r="A9159" s="2" t="s">
        <v>14325</v>
      </c>
      <c r="B9159" s="2" t="s">
        <v>4299</v>
      </c>
      <c r="C9159" s="2" t="s">
        <v>5164</v>
      </c>
      <c r="D9159" s="13" t="n">
        <v>46078</v>
      </c>
      <c r="E9159" s="2" t="s">
        <v>98</v>
      </c>
      <c r="F9159" s="2" t="s">
        <v>139</v>
      </c>
      <c r="G9159" s="2" t="s">
        <v>124</v>
      </c>
    </row>
    <row r="9160" customFormat="false" ht="15" hidden="false" customHeight="false" outlineLevel="0" collapsed="false">
      <c r="A9160" s="2" t="s">
        <v>14326</v>
      </c>
      <c r="B9160" s="2" t="s">
        <v>1068</v>
      </c>
      <c r="C9160" s="2" t="s">
        <v>5168</v>
      </c>
      <c r="D9160" s="13" t="n">
        <v>45535</v>
      </c>
      <c r="E9160" s="2" t="s">
        <v>119</v>
      </c>
      <c r="F9160" s="2" t="s">
        <v>98</v>
      </c>
      <c r="G9160" s="2" t="s">
        <v>99</v>
      </c>
    </row>
    <row r="9161" customFormat="false" ht="15" hidden="false" customHeight="false" outlineLevel="0" collapsed="false">
      <c r="A9161" s="2" t="s">
        <v>14327</v>
      </c>
      <c r="B9161" s="2" t="s">
        <v>3368</v>
      </c>
      <c r="C9161" s="2" t="s">
        <v>5168</v>
      </c>
      <c r="D9161" s="13" t="n">
        <v>45993</v>
      </c>
      <c r="E9161" s="2" t="s">
        <v>98</v>
      </c>
      <c r="F9161" s="2" t="s">
        <v>98</v>
      </c>
      <c r="G9161" s="2" t="s">
        <v>115</v>
      </c>
    </row>
    <row r="9162" customFormat="false" ht="15" hidden="false" customHeight="false" outlineLevel="0" collapsed="false">
      <c r="A9162" s="2" t="s">
        <v>14328</v>
      </c>
      <c r="B9162" s="2" t="s">
        <v>4048</v>
      </c>
      <c r="C9162" s="2" t="s">
        <v>5190</v>
      </c>
      <c r="D9162" s="13" t="n">
        <v>45819</v>
      </c>
      <c r="E9162" s="2" t="s">
        <v>98</v>
      </c>
      <c r="F9162" s="2" t="s">
        <v>128</v>
      </c>
      <c r="G9162" s="2" t="s">
        <v>142</v>
      </c>
    </row>
    <row r="9163" customFormat="false" ht="15" hidden="false" customHeight="false" outlineLevel="0" collapsed="false">
      <c r="A9163" s="2" t="s">
        <v>14329</v>
      </c>
      <c r="B9163" s="2" t="s">
        <v>5109</v>
      </c>
      <c r="C9163" s="2" t="s">
        <v>5190</v>
      </c>
      <c r="D9163" s="13" t="n">
        <v>46147</v>
      </c>
      <c r="E9163" s="2" t="s">
        <v>98</v>
      </c>
      <c r="F9163" s="2" t="s">
        <v>98</v>
      </c>
      <c r="G9163" s="2" t="s">
        <v>120</v>
      </c>
    </row>
    <row r="9164" customFormat="false" ht="15" hidden="false" customHeight="false" outlineLevel="0" collapsed="false">
      <c r="A9164" s="2" t="s">
        <v>14330</v>
      </c>
      <c r="B9164" s="2" t="s">
        <v>4487</v>
      </c>
      <c r="C9164" s="2" t="s">
        <v>5168</v>
      </c>
      <c r="D9164" s="13" t="n">
        <v>45808</v>
      </c>
      <c r="E9164" s="2" t="s">
        <v>119</v>
      </c>
      <c r="F9164" s="2" t="s">
        <v>98</v>
      </c>
      <c r="G9164" s="2" t="s">
        <v>133</v>
      </c>
    </row>
    <row r="9165" customFormat="false" ht="15" hidden="false" customHeight="false" outlineLevel="0" collapsed="false">
      <c r="A9165" s="2" t="s">
        <v>14331</v>
      </c>
      <c r="B9165" s="2" t="s">
        <v>1015</v>
      </c>
      <c r="C9165" s="2" t="s">
        <v>5164</v>
      </c>
      <c r="D9165" s="13" t="n">
        <v>45739</v>
      </c>
      <c r="E9165" s="2" t="s">
        <v>98</v>
      </c>
      <c r="F9165" s="2" t="s">
        <v>119</v>
      </c>
      <c r="G9165" s="2" t="s">
        <v>133</v>
      </c>
    </row>
    <row r="9166" customFormat="false" ht="15" hidden="false" customHeight="false" outlineLevel="0" collapsed="false">
      <c r="A9166" s="2" t="s">
        <v>14332</v>
      </c>
      <c r="B9166" s="2" t="s">
        <v>3582</v>
      </c>
      <c r="C9166" s="2" t="s">
        <v>5166</v>
      </c>
      <c r="D9166" s="13" t="n">
        <v>46040</v>
      </c>
      <c r="E9166" s="2" t="s">
        <v>141</v>
      </c>
      <c r="F9166" s="2" t="s">
        <v>163</v>
      </c>
      <c r="G9166" s="2" t="s">
        <v>115</v>
      </c>
    </row>
    <row r="9167" customFormat="false" ht="15" hidden="false" customHeight="false" outlineLevel="0" collapsed="false">
      <c r="A9167" s="2" t="s">
        <v>14333</v>
      </c>
      <c r="B9167" s="2" t="s">
        <v>5085</v>
      </c>
      <c r="C9167" s="2" t="s">
        <v>5190</v>
      </c>
      <c r="D9167" s="13" t="n">
        <v>45653</v>
      </c>
      <c r="E9167" s="2" t="s">
        <v>98</v>
      </c>
      <c r="F9167" s="2" t="s">
        <v>98</v>
      </c>
      <c r="G9167" s="2" t="s">
        <v>109</v>
      </c>
    </row>
    <row r="9168" customFormat="false" ht="15" hidden="false" customHeight="false" outlineLevel="0" collapsed="false">
      <c r="A9168" s="2" t="s">
        <v>14334</v>
      </c>
      <c r="B9168" s="2" t="s">
        <v>1691</v>
      </c>
      <c r="C9168" s="2" t="s">
        <v>5164</v>
      </c>
      <c r="D9168" s="13" t="n">
        <v>45805</v>
      </c>
      <c r="E9168" s="2" t="s">
        <v>98</v>
      </c>
      <c r="F9168" s="2" t="s">
        <v>128</v>
      </c>
      <c r="G9168" s="2" t="s">
        <v>111</v>
      </c>
    </row>
    <row r="9169" customFormat="false" ht="15" hidden="false" customHeight="false" outlineLevel="0" collapsed="false">
      <c r="A9169" s="2" t="s">
        <v>14335</v>
      </c>
      <c r="B9169" s="2" t="s">
        <v>2446</v>
      </c>
      <c r="C9169" s="2" t="s">
        <v>5168</v>
      </c>
      <c r="D9169" s="13" t="n">
        <v>45659</v>
      </c>
      <c r="E9169" s="2" t="s">
        <v>119</v>
      </c>
      <c r="F9169" s="2" t="s">
        <v>98</v>
      </c>
      <c r="G9169" s="2" t="s">
        <v>142</v>
      </c>
    </row>
    <row r="9170" customFormat="false" ht="15" hidden="false" customHeight="false" outlineLevel="0" collapsed="false">
      <c r="A9170" s="2" t="s">
        <v>14336</v>
      </c>
      <c r="B9170" s="2" t="s">
        <v>2862</v>
      </c>
      <c r="C9170" s="2" t="s">
        <v>5168</v>
      </c>
      <c r="D9170" s="13" t="n">
        <v>46000</v>
      </c>
      <c r="E9170" s="2" t="s">
        <v>145</v>
      </c>
      <c r="F9170" s="2" t="s">
        <v>98</v>
      </c>
      <c r="G9170" s="2" t="s">
        <v>136</v>
      </c>
    </row>
    <row r="9171" customFormat="false" ht="15" hidden="false" customHeight="false" outlineLevel="0" collapsed="false">
      <c r="A9171" s="2" t="s">
        <v>14337</v>
      </c>
      <c r="B9171" s="2" t="s">
        <v>4976</v>
      </c>
      <c r="C9171" s="2" t="s">
        <v>5172</v>
      </c>
      <c r="D9171" s="13" t="n">
        <v>45775</v>
      </c>
      <c r="E9171" s="2" t="s">
        <v>98</v>
      </c>
      <c r="F9171" s="2" t="s">
        <v>98</v>
      </c>
      <c r="G9171" s="2" t="s">
        <v>109</v>
      </c>
    </row>
    <row r="9172" customFormat="false" ht="15" hidden="false" customHeight="false" outlineLevel="0" collapsed="false">
      <c r="A9172" s="2" t="s">
        <v>14338</v>
      </c>
      <c r="B9172" s="2" t="s">
        <v>4995</v>
      </c>
      <c r="C9172" s="2" t="s">
        <v>5190</v>
      </c>
      <c r="D9172" s="13" t="n">
        <v>45985</v>
      </c>
      <c r="E9172" s="2" t="s">
        <v>98</v>
      </c>
      <c r="F9172" s="2" t="s">
        <v>98</v>
      </c>
      <c r="G9172" s="2" t="s">
        <v>111</v>
      </c>
    </row>
    <row r="9173" customFormat="false" ht="15" hidden="false" customHeight="false" outlineLevel="0" collapsed="false">
      <c r="A9173" s="2" t="s">
        <v>14339</v>
      </c>
      <c r="B9173" s="2" t="s">
        <v>3556</v>
      </c>
      <c r="C9173" s="2" t="s">
        <v>5190</v>
      </c>
      <c r="D9173" s="13" t="n">
        <v>45674</v>
      </c>
      <c r="E9173" s="2" t="s">
        <v>98</v>
      </c>
      <c r="F9173" s="2" t="s">
        <v>139</v>
      </c>
      <c r="G9173" s="2" t="s">
        <v>142</v>
      </c>
    </row>
    <row r="9174" customFormat="false" ht="15" hidden="false" customHeight="false" outlineLevel="0" collapsed="false">
      <c r="A9174" s="2" t="s">
        <v>14340</v>
      </c>
      <c r="B9174" s="2" t="s">
        <v>578</v>
      </c>
      <c r="C9174" s="2" t="s">
        <v>5168</v>
      </c>
      <c r="D9174" s="13" t="n">
        <v>45914</v>
      </c>
      <c r="E9174" s="2" t="s">
        <v>123</v>
      </c>
      <c r="F9174" s="2" t="s">
        <v>98</v>
      </c>
      <c r="G9174" s="2" t="s">
        <v>111</v>
      </c>
    </row>
    <row r="9175" customFormat="false" ht="15" hidden="false" customHeight="false" outlineLevel="0" collapsed="false">
      <c r="A9175" s="2" t="s">
        <v>14341</v>
      </c>
      <c r="B9175" s="2" t="s">
        <v>2836</v>
      </c>
      <c r="C9175" s="2" t="s">
        <v>5166</v>
      </c>
      <c r="D9175" s="13" t="n">
        <v>45610</v>
      </c>
      <c r="E9175" s="2" t="s">
        <v>104</v>
      </c>
      <c r="F9175" s="2" t="s">
        <v>141</v>
      </c>
      <c r="G9175" s="2" t="s">
        <v>120</v>
      </c>
    </row>
    <row r="9176" customFormat="false" ht="15" hidden="false" customHeight="false" outlineLevel="0" collapsed="false">
      <c r="A9176" s="2" t="s">
        <v>14342</v>
      </c>
      <c r="B9176" s="2" t="s">
        <v>3383</v>
      </c>
      <c r="C9176" s="2" t="s">
        <v>5172</v>
      </c>
      <c r="D9176" s="13" t="n">
        <v>46250</v>
      </c>
      <c r="E9176" s="2" t="s">
        <v>114</v>
      </c>
      <c r="F9176" s="2" t="s">
        <v>98</v>
      </c>
      <c r="G9176" s="2" t="s">
        <v>99</v>
      </c>
    </row>
    <row r="9177" customFormat="false" ht="15" hidden="false" customHeight="false" outlineLevel="0" collapsed="false">
      <c r="A9177" s="2" t="s">
        <v>14343</v>
      </c>
      <c r="B9177" s="2" t="s">
        <v>5038</v>
      </c>
      <c r="C9177" s="2" t="s">
        <v>5190</v>
      </c>
      <c r="D9177" s="13" t="n">
        <v>46031</v>
      </c>
      <c r="E9177" s="2" t="s">
        <v>98</v>
      </c>
      <c r="F9177" s="2" t="s">
        <v>98</v>
      </c>
      <c r="G9177" s="2" t="s">
        <v>130</v>
      </c>
    </row>
    <row r="9178" customFormat="false" ht="15" hidden="false" customHeight="false" outlineLevel="0" collapsed="false">
      <c r="A9178" s="2" t="s">
        <v>14344</v>
      </c>
      <c r="B9178" s="2" t="s">
        <v>897</v>
      </c>
      <c r="C9178" s="2" t="s">
        <v>5168</v>
      </c>
      <c r="D9178" s="13" t="n">
        <v>45763</v>
      </c>
      <c r="E9178" s="2" t="s">
        <v>98</v>
      </c>
      <c r="F9178" s="2" t="s">
        <v>98</v>
      </c>
      <c r="G9178" s="2" t="s">
        <v>109</v>
      </c>
    </row>
    <row r="9179" customFormat="false" ht="15" hidden="false" customHeight="false" outlineLevel="0" collapsed="false">
      <c r="A9179" s="2" t="s">
        <v>14345</v>
      </c>
      <c r="B9179" s="2" t="s">
        <v>2236</v>
      </c>
      <c r="C9179" s="2" t="s">
        <v>5164</v>
      </c>
      <c r="D9179" s="13" t="n">
        <v>45584</v>
      </c>
      <c r="E9179" s="2" t="s">
        <v>98</v>
      </c>
      <c r="F9179" s="2" t="s">
        <v>139</v>
      </c>
      <c r="G9179" s="2" t="s">
        <v>109</v>
      </c>
    </row>
    <row r="9180" customFormat="false" ht="15" hidden="false" customHeight="false" outlineLevel="0" collapsed="false">
      <c r="A9180" s="2" t="s">
        <v>14346</v>
      </c>
      <c r="B9180" s="2" t="s">
        <v>4097</v>
      </c>
      <c r="C9180" s="2" t="s">
        <v>5166</v>
      </c>
      <c r="D9180" s="13" t="n">
        <v>46261</v>
      </c>
      <c r="E9180" s="2" t="s">
        <v>145</v>
      </c>
      <c r="F9180" s="2" t="s">
        <v>165</v>
      </c>
      <c r="G9180" s="2" t="s">
        <v>99</v>
      </c>
    </row>
    <row r="9181" customFormat="false" ht="15" hidden="false" customHeight="false" outlineLevel="0" collapsed="false">
      <c r="A9181" s="2" t="s">
        <v>14347</v>
      </c>
      <c r="B9181" s="2" t="s">
        <v>2481</v>
      </c>
      <c r="C9181" s="2" t="s">
        <v>5166</v>
      </c>
      <c r="D9181" s="13" t="n">
        <v>45521</v>
      </c>
      <c r="E9181" s="2" t="s">
        <v>165</v>
      </c>
      <c r="F9181" s="2" t="s">
        <v>119</v>
      </c>
      <c r="G9181" s="2" t="s">
        <v>133</v>
      </c>
    </row>
    <row r="9182" customFormat="false" ht="15" hidden="false" customHeight="false" outlineLevel="0" collapsed="false">
      <c r="A9182" s="2" t="s">
        <v>14348</v>
      </c>
      <c r="B9182" s="2" t="s">
        <v>2701</v>
      </c>
      <c r="C9182" s="2" t="s">
        <v>5166</v>
      </c>
      <c r="D9182" s="13" t="n">
        <v>46069</v>
      </c>
      <c r="E9182" s="2" t="s">
        <v>119</v>
      </c>
      <c r="F9182" s="2" t="s">
        <v>114</v>
      </c>
      <c r="G9182" s="2" t="s">
        <v>136</v>
      </c>
    </row>
    <row r="9183" customFormat="false" ht="15" hidden="false" customHeight="false" outlineLevel="0" collapsed="false">
      <c r="A9183" s="2" t="s">
        <v>14349</v>
      </c>
      <c r="B9183" s="2" t="s">
        <v>5015</v>
      </c>
      <c r="C9183" s="2" t="s">
        <v>5172</v>
      </c>
      <c r="D9183" s="13" t="n">
        <v>45554</v>
      </c>
      <c r="E9183" s="2" t="s">
        <v>98</v>
      </c>
      <c r="F9183" s="2" t="s">
        <v>98</v>
      </c>
      <c r="G9183" s="2" t="s">
        <v>124</v>
      </c>
    </row>
    <row r="9184" customFormat="false" ht="15" hidden="false" customHeight="false" outlineLevel="0" collapsed="false">
      <c r="A9184" s="2" t="s">
        <v>14350</v>
      </c>
      <c r="B9184" s="2" t="s">
        <v>372</v>
      </c>
      <c r="C9184" s="2" t="s">
        <v>5190</v>
      </c>
      <c r="D9184" s="13" t="n">
        <v>45640</v>
      </c>
      <c r="E9184" s="2" t="s">
        <v>98</v>
      </c>
      <c r="F9184" s="2" t="s">
        <v>165</v>
      </c>
      <c r="G9184" s="2" t="s">
        <v>133</v>
      </c>
    </row>
    <row r="9185" customFormat="false" ht="15" hidden="false" customHeight="false" outlineLevel="0" collapsed="false">
      <c r="A9185" s="2" t="s">
        <v>14351</v>
      </c>
      <c r="B9185" s="2" t="s">
        <v>4989</v>
      </c>
      <c r="C9185" s="2" t="s">
        <v>5190</v>
      </c>
      <c r="D9185" s="13" t="n">
        <v>45929</v>
      </c>
      <c r="E9185" s="2" t="s">
        <v>98</v>
      </c>
      <c r="F9185" s="2" t="s">
        <v>98</v>
      </c>
      <c r="G9185" s="2" t="s">
        <v>111</v>
      </c>
    </row>
    <row r="9186" customFormat="false" ht="15" hidden="false" customHeight="false" outlineLevel="0" collapsed="false">
      <c r="A9186" s="2" t="s">
        <v>14352</v>
      </c>
      <c r="B9186" s="2" t="s">
        <v>5131</v>
      </c>
      <c r="C9186" s="2" t="s">
        <v>5164</v>
      </c>
      <c r="D9186" s="13" t="n">
        <v>45726</v>
      </c>
      <c r="E9186" s="2" t="s">
        <v>98</v>
      </c>
      <c r="F9186" s="2" t="s">
        <v>98</v>
      </c>
      <c r="G9186" s="2" t="s">
        <v>115</v>
      </c>
    </row>
    <row r="9187" customFormat="false" ht="15" hidden="false" customHeight="false" outlineLevel="0" collapsed="false">
      <c r="A9187" s="2" t="s">
        <v>14353</v>
      </c>
      <c r="B9187" s="2" t="s">
        <v>379</v>
      </c>
      <c r="C9187" s="2" t="s">
        <v>5168</v>
      </c>
      <c r="D9187" s="13" t="n">
        <v>46037</v>
      </c>
      <c r="E9187" s="2" t="s">
        <v>145</v>
      </c>
      <c r="F9187" s="2" t="s">
        <v>98</v>
      </c>
      <c r="G9187" s="2" t="s">
        <v>111</v>
      </c>
    </row>
    <row r="9188" customFormat="false" ht="15" hidden="false" customHeight="false" outlineLevel="0" collapsed="false">
      <c r="A9188" s="2" t="s">
        <v>14354</v>
      </c>
      <c r="B9188" s="2" t="s">
        <v>4956</v>
      </c>
      <c r="C9188" s="2" t="s">
        <v>5172</v>
      </c>
      <c r="D9188" s="13" t="n">
        <v>45563</v>
      </c>
      <c r="E9188" s="2" t="s">
        <v>98</v>
      </c>
      <c r="F9188" s="2" t="s">
        <v>98</v>
      </c>
      <c r="G9188" s="2" t="s">
        <v>109</v>
      </c>
    </row>
    <row r="9189" customFormat="false" ht="15" hidden="false" customHeight="false" outlineLevel="0" collapsed="false">
      <c r="A9189" s="2" t="s">
        <v>14355</v>
      </c>
      <c r="B9189" s="2" t="s">
        <v>2256</v>
      </c>
      <c r="C9189" s="2" t="s">
        <v>5166</v>
      </c>
      <c r="D9189" s="13" t="n">
        <v>45448</v>
      </c>
      <c r="E9189" s="2" t="s">
        <v>139</v>
      </c>
      <c r="F9189" s="2" t="s">
        <v>119</v>
      </c>
      <c r="G9189" s="2" t="s">
        <v>120</v>
      </c>
    </row>
    <row r="9190" customFormat="false" ht="15" hidden="false" customHeight="false" outlineLevel="0" collapsed="false">
      <c r="A9190" s="2" t="s">
        <v>14356</v>
      </c>
      <c r="B9190" s="2" t="s">
        <v>3967</v>
      </c>
      <c r="C9190" s="2" t="s">
        <v>5164</v>
      </c>
      <c r="D9190" s="13" t="n">
        <v>45763</v>
      </c>
      <c r="E9190" s="2" t="s">
        <v>98</v>
      </c>
      <c r="F9190" s="2" t="s">
        <v>104</v>
      </c>
      <c r="G9190" s="2" t="s">
        <v>111</v>
      </c>
    </row>
    <row r="9191" customFormat="false" ht="15" hidden="false" customHeight="false" outlineLevel="0" collapsed="false">
      <c r="A9191" s="2" t="s">
        <v>14357</v>
      </c>
      <c r="B9191" s="2" t="s">
        <v>407</v>
      </c>
      <c r="C9191" s="2" t="s">
        <v>5190</v>
      </c>
      <c r="D9191" s="13" t="n">
        <v>46104</v>
      </c>
      <c r="E9191" s="2" t="s">
        <v>98</v>
      </c>
      <c r="F9191" s="2" t="s">
        <v>141</v>
      </c>
      <c r="G9191" s="2" t="s">
        <v>111</v>
      </c>
    </row>
    <row r="9192" customFormat="false" ht="15" hidden="false" customHeight="false" outlineLevel="0" collapsed="false">
      <c r="A9192" s="2" t="s">
        <v>14358</v>
      </c>
      <c r="B9192" s="2" t="s">
        <v>273</v>
      </c>
      <c r="C9192" s="2" t="s">
        <v>5168</v>
      </c>
      <c r="D9192" s="13" t="n">
        <v>45765</v>
      </c>
      <c r="E9192" s="2" t="s">
        <v>128</v>
      </c>
      <c r="F9192" s="2" t="s">
        <v>98</v>
      </c>
      <c r="G9192" s="2" t="s">
        <v>124</v>
      </c>
    </row>
    <row r="9193" customFormat="false" ht="15" hidden="false" customHeight="false" outlineLevel="0" collapsed="false">
      <c r="A9193" s="2" t="s">
        <v>14359</v>
      </c>
      <c r="B9193" s="2" t="s">
        <v>645</v>
      </c>
      <c r="C9193" s="2" t="s">
        <v>5168</v>
      </c>
      <c r="D9193" s="13" t="n">
        <v>45910</v>
      </c>
      <c r="E9193" s="2" t="s">
        <v>98</v>
      </c>
      <c r="F9193" s="2" t="s">
        <v>98</v>
      </c>
      <c r="G9193" s="2" t="s">
        <v>115</v>
      </c>
    </row>
    <row r="9194" customFormat="false" ht="15" hidden="false" customHeight="false" outlineLevel="0" collapsed="false">
      <c r="A9194" s="2" t="s">
        <v>14360</v>
      </c>
      <c r="B9194" s="2" t="s">
        <v>5041</v>
      </c>
      <c r="C9194" s="2" t="s">
        <v>5190</v>
      </c>
      <c r="D9194" s="13" t="n">
        <v>45600</v>
      </c>
      <c r="E9194" s="2" t="s">
        <v>98</v>
      </c>
      <c r="F9194" s="2" t="s">
        <v>98</v>
      </c>
      <c r="G9194" s="2" t="s">
        <v>99</v>
      </c>
    </row>
    <row r="9195" customFormat="false" ht="15" hidden="false" customHeight="false" outlineLevel="0" collapsed="false">
      <c r="A9195" s="2" t="s">
        <v>14361</v>
      </c>
      <c r="B9195" s="2" t="s">
        <v>4393</v>
      </c>
      <c r="C9195" s="2" t="s">
        <v>5190</v>
      </c>
      <c r="D9195" s="13" t="n">
        <v>45729</v>
      </c>
      <c r="E9195" s="2" t="s">
        <v>98</v>
      </c>
      <c r="F9195" s="2" t="s">
        <v>108</v>
      </c>
      <c r="G9195" s="2" t="s">
        <v>115</v>
      </c>
    </row>
    <row r="9196" customFormat="false" ht="15" hidden="false" customHeight="false" outlineLevel="0" collapsed="false">
      <c r="A9196" s="2" t="s">
        <v>14362</v>
      </c>
      <c r="B9196" s="2" t="s">
        <v>4692</v>
      </c>
      <c r="C9196" s="2" t="s">
        <v>5166</v>
      </c>
      <c r="D9196" s="13" t="n">
        <v>45733</v>
      </c>
      <c r="E9196" s="2" t="s">
        <v>108</v>
      </c>
      <c r="F9196" s="2" t="s">
        <v>119</v>
      </c>
      <c r="G9196" s="2" t="s">
        <v>109</v>
      </c>
    </row>
    <row r="9197" customFormat="false" ht="15" hidden="false" customHeight="false" outlineLevel="0" collapsed="false">
      <c r="A9197" s="2" t="s">
        <v>14363</v>
      </c>
      <c r="B9197" s="2" t="s">
        <v>3811</v>
      </c>
      <c r="C9197" s="2" t="s">
        <v>5166</v>
      </c>
      <c r="D9197" s="13" t="n">
        <v>45883</v>
      </c>
      <c r="E9197" s="2" t="s">
        <v>145</v>
      </c>
      <c r="F9197" s="2" t="s">
        <v>104</v>
      </c>
      <c r="G9197" s="2" t="s">
        <v>111</v>
      </c>
    </row>
    <row r="9198" customFormat="false" ht="15" hidden="false" customHeight="false" outlineLevel="0" collapsed="false">
      <c r="A9198" s="2" t="s">
        <v>14364</v>
      </c>
      <c r="B9198" s="2" t="s">
        <v>371</v>
      </c>
      <c r="C9198" s="2" t="s">
        <v>5166</v>
      </c>
      <c r="D9198" s="13" t="n">
        <v>45469</v>
      </c>
      <c r="E9198" s="2" t="s">
        <v>119</v>
      </c>
      <c r="F9198" s="2" t="s">
        <v>104</v>
      </c>
      <c r="G9198" s="2" t="s">
        <v>120</v>
      </c>
    </row>
    <row r="9199" customFormat="false" ht="15" hidden="false" customHeight="false" outlineLevel="0" collapsed="false">
      <c r="A9199" s="2" t="s">
        <v>14365</v>
      </c>
      <c r="B9199" s="2" t="s">
        <v>1074</v>
      </c>
      <c r="C9199" s="2" t="s">
        <v>5166</v>
      </c>
      <c r="D9199" s="13" t="n">
        <v>45911</v>
      </c>
      <c r="E9199" s="2" t="s">
        <v>114</v>
      </c>
      <c r="F9199" s="2" t="s">
        <v>98</v>
      </c>
      <c r="G9199" s="2" t="s">
        <v>142</v>
      </c>
    </row>
    <row r="9200" customFormat="false" ht="15" hidden="false" customHeight="false" outlineLevel="0" collapsed="false">
      <c r="A9200" s="2" t="s">
        <v>14366</v>
      </c>
      <c r="B9200" s="2" t="s">
        <v>5091</v>
      </c>
      <c r="C9200" s="2" t="s">
        <v>5172</v>
      </c>
      <c r="D9200" s="13" t="n">
        <v>45980</v>
      </c>
      <c r="E9200" s="2" t="s">
        <v>98</v>
      </c>
      <c r="F9200" s="2" t="s">
        <v>98</v>
      </c>
      <c r="G9200" s="2" t="s">
        <v>133</v>
      </c>
    </row>
    <row r="9201" customFormat="false" ht="15" hidden="false" customHeight="false" outlineLevel="0" collapsed="false">
      <c r="A9201" s="2" t="s">
        <v>14367</v>
      </c>
      <c r="B9201" s="2" t="s">
        <v>834</v>
      </c>
      <c r="C9201" s="2" t="s">
        <v>5168</v>
      </c>
      <c r="D9201" s="13" t="n">
        <v>45661</v>
      </c>
      <c r="E9201" s="2" t="s">
        <v>119</v>
      </c>
      <c r="F9201" s="2" t="s">
        <v>98</v>
      </c>
      <c r="G9201" s="2" t="s">
        <v>109</v>
      </c>
    </row>
    <row r="9202" customFormat="false" ht="15" hidden="false" customHeight="false" outlineLevel="0" collapsed="false">
      <c r="A9202" s="2" t="s">
        <v>14368</v>
      </c>
      <c r="B9202" s="2" t="s">
        <v>5082</v>
      </c>
      <c r="C9202" s="2" t="s">
        <v>5190</v>
      </c>
      <c r="D9202" s="13" t="n">
        <v>45855</v>
      </c>
      <c r="E9202" s="2" t="s">
        <v>98</v>
      </c>
      <c r="F9202" s="2" t="s">
        <v>98</v>
      </c>
      <c r="G9202" s="2" t="s">
        <v>133</v>
      </c>
    </row>
    <row r="9203" customFormat="false" ht="15" hidden="false" customHeight="false" outlineLevel="0" collapsed="false">
      <c r="A9203" s="2" t="s">
        <v>14369</v>
      </c>
      <c r="B9203" s="2" t="s">
        <v>1054</v>
      </c>
      <c r="C9203" s="2" t="s">
        <v>5172</v>
      </c>
      <c r="D9203" s="13" t="n">
        <v>45542</v>
      </c>
      <c r="E9203" s="2" t="s">
        <v>141</v>
      </c>
      <c r="F9203" s="2" t="s">
        <v>98</v>
      </c>
      <c r="G9203" s="2" t="s">
        <v>120</v>
      </c>
    </row>
    <row r="9204" customFormat="false" ht="15" hidden="false" customHeight="false" outlineLevel="0" collapsed="false">
      <c r="A9204" s="2" t="s">
        <v>14370</v>
      </c>
      <c r="B9204" s="2" t="s">
        <v>2266</v>
      </c>
      <c r="C9204" s="2" t="s">
        <v>5168</v>
      </c>
      <c r="D9204" s="13" t="n">
        <v>45773</v>
      </c>
      <c r="E9204" s="2" t="s">
        <v>145</v>
      </c>
      <c r="F9204" s="2" t="s">
        <v>98</v>
      </c>
      <c r="G9204" s="2" t="s">
        <v>111</v>
      </c>
    </row>
    <row r="9205" customFormat="false" ht="15" hidden="false" customHeight="false" outlineLevel="0" collapsed="false">
      <c r="A9205" s="2" t="s">
        <v>14371</v>
      </c>
      <c r="B9205" s="2" t="s">
        <v>1960</v>
      </c>
      <c r="C9205" s="2" t="s">
        <v>5164</v>
      </c>
      <c r="D9205" s="13" t="n">
        <v>45877</v>
      </c>
      <c r="E9205" s="2" t="s">
        <v>98</v>
      </c>
      <c r="F9205" s="2" t="s">
        <v>98</v>
      </c>
      <c r="G9205" s="2" t="s">
        <v>109</v>
      </c>
    </row>
    <row r="9206" customFormat="false" ht="15" hidden="false" customHeight="false" outlineLevel="0" collapsed="false">
      <c r="A9206" s="2" t="s">
        <v>14372</v>
      </c>
      <c r="B9206" s="2" t="s">
        <v>892</v>
      </c>
      <c r="C9206" s="2" t="s">
        <v>5190</v>
      </c>
      <c r="D9206" s="13" t="n">
        <v>45523</v>
      </c>
      <c r="E9206" s="2" t="s">
        <v>98</v>
      </c>
      <c r="F9206" s="2" t="s">
        <v>98</v>
      </c>
      <c r="G9206" s="2" t="s">
        <v>136</v>
      </c>
    </row>
    <row r="9207" customFormat="false" ht="15" hidden="false" customHeight="false" outlineLevel="0" collapsed="false">
      <c r="A9207" s="2" t="s">
        <v>14373</v>
      </c>
      <c r="B9207" s="2" t="s">
        <v>3964</v>
      </c>
      <c r="C9207" s="2" t="s">
        <v>5164</v>
      </c>
      <c r="D9207" s="13" t="n">
        <v>45555</v>
      </c>
      <c r="E9207" s="2" t="s">
        <v>98</v>
      </c>
      <c r="F9207" s="2" t="s">
        <v>165</v>
      </c>
      <c r="G9207" s="2" t="s">
        <v>133</v>
      </c>
    </row>
    <row r="9208" customFormat="false" ht="15" hidden="false" customHeight="false" outlineLevel="0" collapsed="false">
      <c r="A9208" s="2" t="s">
        <v>14374</v>
      </c>
      <c r="B9208" s="2" t="s">
        <v>3007</v>
      </c>
      <c r="C9208" s="2" t="s">
        <v>5168</v>
      </c>
      <c r="D9208" s="13" t="n">
        <v>45838</v>
      </c>
      <c r="E9208" s="2" t="s">
        <v>139</v>
      </c>
      <c r="F9208" s="2" t="s">
        <v>98</v>
      </c>
      <c r="G9208" s="2" t="s">
        <v>133</v>
      </c>
    </row>
    <row r="9209" customFormat="false" ht="15" hidden="false" customHeight="false" outlineLevel="0" collapsed="false">
      <c r="A9209" s="2" t="s">
        <v>14375</v>
      </c>
      <c r="B9209" s="2" t="s">
        <v>4288</v>
      </c>
      <c r="C9209" s="2" t="s">
        <v>5164</v>
      </c>
      <c r="D9209" s="13" t="n">
        <v>45952</v>
      </c>
      <c r="E9209" s="2" t="s">
        <v>98</v>
      </c>
      <c r="F9209" s="2" t="s">
        <v>114</v>
      </c>
      <c r="G9209" s="2" t="s">
        <v>130</v>
      </c>
    </row>
    <row r="9210" customFormat="false" ht="15" hidden="false" customHeight="false" outlineLevel="0" collapsed="false">
      <c r="A9210" s="2" t="s">
        <v>14376</v>
      </c>
      <c r="B9210" s="2" t="s">
        <v>604</v>
      </c>
      <c r="C9210" s="2" t="s">
        <v>5190</v>
      </c>
      <c r="D9210" s="13" t="n">
        <v>45786</v>
      </c>
      <c r="E9210" s="2" t="s">
        <v>98</v>
      </c>
      <c r="F9210" s="2" t="s">
        <v>165</v>
      </c>
      <c r="G9210" s="2" t="s">
        <v>111</v>
      </c>
    </row>
    <row r="9211" customFormat="false" ht="15" hidden="false" customHeight="false" outlineLevel="0" collapsed="false">
      <c r="A9211" s="2" t="s">
        <v>14377</v>
      </c>
      <c r="B9211" s="2" t="s">
        <v>606</v>
      </c>
      <c r="C9211" s="2" t="s">
        <v>5168</v>
      </c>
      <c r="D9211" s="13" t="n">
        <v>45600</v>
      </c>
      <c r="E9211" s="2" t="s">
        <v>98</v>
      </c>
      <c r="F9211" s="2" t="s">
        <v>98</v>
      </c>
      <c r="G9211" s="2" t="s">
        <v>109</v>
      </c>
    </row>
    <row r="9212" customFormat="false" ht="15" hidden="false" customHeight="false" outlineLevel="0" collapsed="false">
      <c r="A9212" s="2" t="s">
        <v>14378</v>
      </c>
      <c r="B9212" s="2" t="s">
        <v>5054</v>
      </c>
      <c r="C9212" s="2" t="s">
        <v>5166</v>
      </c>
      <c r="D9212" s="13" t="n">
        <v>45562</v>
      </c>
      <c r="E9212" s="2" t="s">
        <v>145</v>
      </c>
      <c r="F9212" s="2" t="s">
        <v>119</v>
      </c>
      <c r="G9212" s="2" t="s">
        <v>120</v>
      </c>
    </row>
    <row r="9213" customFormat="false" ht="15" hidden="false" customHeight="false" outlineLevel="0" collapsed="false">
      <c r="A9213" s="2" t="s">
        <v>14379</v>
      </c>
      <c r="B9213" s="2" t="s">
        <v>4978</v>
      </c>
      <c r="C9213" s="2" t="s">
        <v>5190</v>
      </c>
      <c r="D9213" s="13" t="n">
        <v>45710</v>
      </c>
      <c r="E9213" s="2" t="s">
        <v>98</v>
      </c>
      <c r="F9213" s="2" t="s">
        <v>98</v>
      </c>
      <c r="G9213" s="2" t="s">
        <v>124</v>
      </c>
    </row>
    <row r="9214" customFormat="false" ht="15" hidden="false" customHeight="false" outlineLevel="0" collapsed="false">
      <c r="A9214" s="2" t="s">
        <v>14380</v>
      </c>
      <c r="B9214" s="2" t="s">
        <v>1670</v>
      </c>
      <c r="C9214" s="2" t="s">
        <v>5166</v>
      </c>
      <c r="D9214" s="13" t="n">
        <v>45776</v>
      </c>
      <c r="E9214" s="2" t="s">
        <v>104</v>
      </c>
      <c r="F9214" s="2" t="s">
        <v>114</v>
      </c>
      <c r="G9214" s="2" t="s">
        <v>111</v>
      </c>
    </row>
    <row r="9215" customFormat="false" ht="15" hidden="false" customHeight="false" outlineLevel="0" collapsed="false">
      <c r="A9215" s="2" t="s">
        <v>14381</v>
      </c>
      <c r="B9215" s="2" t="s">
        <v>5137</v>
      </c>
      <c r="C9215" s="2" t="s">
        <v>5172</v>
      </c>
      <c r="D9215" s="13" t="n">
        <v>45598</v>
      </c>
      <c r="E9215" s="2" t="s">
        <v>98</v>
      </c>
      <c r="F9215" s="2" t="s">
        <v>98</v>
      </c>
      <c r="G9215" s="2" t="s">
        <v>115</v>
      </c>
    </row>
    <row r="9216" customFormat="false" ht="15" hidden="false" customHeight="false" outlineLevel="0" collapsed="false">
      <c r="A9216" s="2" t="s">
        <v>14382</v>
      </c>
      <c r="B9216" s="2" t="s">
        <v>5074</v>
      </c>
      <c r="C9216" s="2" t="s">
        <v>5172</v>
      </c>
      <c r="D9216" s="13" t="n">
        <v>46041</v>
      </c>
      <c r="E9216" s="2" t="s">
        <v>98</v>
      </c>
      <c r="F9216" s="2" t="s">
        <v>98</v>
      </c>
      <c r="G9216" s="2" t="s">
        <v>120</v>
      </c>
    </row>
    <row r="9217" customFormat="false" ht="15" hidden="false" customHeight="false" outlineLevel="0" collapsed="false">
      <c r="A9217" s="2" t="s">
        <v>14383</v>
      </c>
      <c r="B9217" s="2" t="s">
        <v>2981</v>
      </c>
      <c r="C9217" s="2" t="s">
        <v>5168</v>
      </c>
      <c r="D9217" s="13" t="n">
        <v>45497</v>
      </c>
      <c r="E9217" s="2" t="s">
        <v>119</v>
      </c>
      <c r="F9217" s="2" t="s">
        <v>98</v>
      </c>
      <c r="G9217" s="2" t="s">
        <v>99</v>
      </c>
    </row>
    <row r="9218" customFormat="false" ht="15" hidden="false" customHeight="false" outlineLevel="0" collapsed="false">
      <c r="A9218" s="2" t="s">
        <v>14384</v>
      </c>
      <c r="B9218" s="2" t="s">
        <v>1087</v>
      </c>
      <c r="C9218" s="2" t="s">
        <v>5172</v>
      </c>
      <c r="D9218" s="13" t="n">
        <v>45835</v>
      </c>
      <c r="E9218" s="2" t="s">
        <v>139</v>
      </c>
      <c r="F9218" s="2" t="s">
        <v>98</v>
      </c>
      <c r="G9218" s="2" t="s">
        <v>111</v>
      </c>
    </row>
    <row r="9219" customFormat="false" ht="15" hidden="false" customHeight="false" outlineLevel="0" collapsed="false">
      <c r="A9219" s="2" t="s">
        <v>14385</v>
      </c>
      <c r="B9219" s="2" t="s">
        <v>2439</v>
      </c>
      <c r="C9219" s="2" t="s">
        <v>5166</v>
      </c>
      <c r="D9219" s="13" t="n">
        <v>45759</v>
      </c>
      <c r="E9219" s="2" t="s">
        <v>119</v>
      </c>
      <c r="F9219" s="2" t="s">
        <v>98</v>
      </c>
      <c r="G9219" s="2" t="s">
        <v>99</v>
      </c>
    </row>
    <row r="9220" customFormat="false" ht="15" hidden="false" customHeight="false" outlineLevel="0" collapsed="false">
      <c r="A9220" s="2" t="s">
        <v>14386</v>
      </c>
      <c r="B9220" s="2" t="s">
        <v>4379</v>
      </c>
      <c r="C9220" s="2" t="s">
        <v>5166</v>
      </c>
      <c r="D9220" s="13" t="n">
        <v>45669</v>
      </c>
      <c r="E9220" s="2" t="s">
        <v>104</v>
      </c>
      <c r="F9220" s="2" t="s">
        <v>114</v>
      </c>
      <c r="G9220" s="2" t="s">
        <v>115</v>
      </c>
    </row>
    <row r="9221" customFormat="false" ht="15" hidden="false" customHeight="false" outlineLevel="0" collapsed="false">
      <c r="A9221" s="2" t="s">
        <v>14387</v>
      </c>
      <c r="B9221" s="2" t="s">
        <v>4986</v>
      </c>
      <c r="C9221" s="2" t="s">
        <v>5172</v>
      </c>
      <c r="D9221" s="13" t="n">
        <v>45817</v>
      </c>
      <c r="E9221" s="2" t="s">
        <v>98</v>
      </c>
      <c r="F9221" s="2" t="s">
        <v>98</v>
      </c>
      <c r="G9221" s="2" t="s">
        <v>109</v>
      </c>
    </row>
    <row r="9222" customFormat="false" ht="15" hidden="false" customHeight="false" outlineLevel="0" collapsed="false">
      <c r="A9222" s="2" t="s">
        <v>14388</v>
      </c>
      <c r="B9222" s="2" t="s">
        <v>725</v>
      </c>
      <c r="C9222" s="2" t="s">
        <v>5164</v>
      </c>
      <c r="D9222" s="13" t="n">
        <v>45480</v>
      </c>
      <c r="E9222" s="2" t="s">
        <v>98</v>
      </c>
      <c r="F9222" s="2" t="s">
        <v>114</v>
      </c>
      <c r="G9222" s="2" t="s">
        <v>120</v>
      </c>
    </row>
    <row r="9223" customFormat="false" ht="15" hidden="false" customHeight="false" outlineLevel="0" collapsed="false">
      <c r="A9223" s="2" t="s">
        <v>14389</v>
      </c>
      <c r="B9223" s="2" t="s">
        <v>4710</v>
      </c>
      <c r="C9223" s="2" t="s">
        <v>5166</v>
      </c>
      <c r="D9223" s="13" t="n">
        <v>45966</v>
      </c>
      <c r="E9223" s="2" t="s">
        <v>98</v>
      </c>
      <c r="F9223" s="2" t="s">
        <v>139</v>
      </c>
      <c r="G9223" s="2" t="s">
        <v>142</v>
      </c>
    </row>
    <row r="9224" customFormat="false" ht="15" hidden="false" customHeight="false" outlineLevel="0" collapsed="false">
      <c r="A9224" s="2" t="s">
        <v>14390</v>
      </c>
      <c r="B9224" s="2" t="s">
        <v>4930</v>
      </c>
      <c r="C9224" s="2" t="s">
        <v>5164</v>
      </c>
      <c r="D9224" s="13" t="n">
        <v>45720</v>
      </c>
      <c r="E9224" s="2" t="s">
        <v>98</v>
      </c>
      <c r="F9224" s="2" t="s">
        <v>139</v>
      </c>
      <c r="G9224" s="2" t="s">
        <v>115</v>
      </c>
    </row>
    <row r="9225" customFormat="false" ht="15" hidden="false" customHeight="false" outlineLevel="0" collapsed="false">
      <c r="A9225" s="2" t="s">
        <v>14391</v>
      </c>
      <c r="B9225" s="2" t="s">
        <v>2369</v>
      </c>
      <c r="C9225" s="2" t="s">
        <v>5168</v>
      </c>
      <c r="D9225" s="13" t="n">
        <v>45870</v>
      </c>
      <c r="E9225" s="2" t="s">
        <v>139</v>
      </c>
      <c r="F9225" s="2" t="s">
        <v>98</v>
      </c>
      <c r="G9225" s="2" t="s">
        <v>109</v>
      </c>
    </row>
    <row r="9226" customFormat="false" ht="15" hidden="false" customHeight="false" outlineLevel="0" collapsed="false">
      <c r="A9226" s="2" t="s">
        <v>14392</v>
      </c>
      <c r="B9226" s="2" t="s">
        <v>3615</v>
      </c>
      <c r="C9226" s="2" t="s">
        <v>5168</v>
      </c>
      <c r="D9226" s="13" t="n">
        <v>45896</v>
      </c>
      <c r="E9226" s="2" t="s">
        <v>119</v>
      </c>
      <c r="F9226" s="2" t="s">
        <v>98</v>
      </c>
      <c r="G9226" s="2" t="s">
        <v>136</v>
      </c>
    </row>
    <row r="9227" customFormat="false" ht="15" hidden="false" customHeight="false" outlineLevel="0" collapsed="false">
      <c r="A9227" s="2" t="s">
        <v>14393</v>
      </c>
      <c r="B9227" s="2" t="s">
        <v>881</v>
      </c>
      <c r="C9227" s="2" t="s">
        <v>5164</v>
      </c>
      <c r="D9227" s="13" t="n">
        <v>45928</v>
      </c>
      <c r="E9227" s="2" t="s">
        <v>98</v>
      </c>
      <c r="F9227" s="2" t="s">
        <v>119</v>
      </c>
      <c r="G9227" s="2" t="s">
        <v>109</v>
      </c>
    </row>
    <row r="9228" customFormat="false" ht="15" hidden="false" customHeight="false" outlineLevel="0" collapsed="false">
      <c r="A9228" s="2" t="s">
        <v>14394</v>
      </c>
      <c r="B9228" s="2" t="s">
        <v>4612</v>
      </c>
      <c r="C9228" s="2" t="s">
        <v>5172</v>
      </c>
      <c r="D9228" s="13" t="n">
        <v>46113</v>
      </c>
      <c r="E9228" s="2" t="s">
        <v>119</v>
      </c>
      <c r="F9228" s="2" t="s">
        <v>98</v>
      </c>
      <c r="G9228" s="2" t="s">
        <v>130</v>
      </c>
    </row>
    <row r="9229" customFormat="false" ht="15" hidden="false" customHeight="false" outlineLevel="0" collapsed="false">
      <c r="A9229" s="2" t="s">
        <v>14395</v>
      </c>
      <c r="B9229" s="2" t="s">
        <v>4916</v>
      </c>
      <c r="C9229" s="2" t="s">
        <v>5164</v>
      </c>
      <c r="D9229" s="13" t="n">
        <v>45688</v>
      </c>
      <c r="E9229" s="2" t="s">
        <v>98</v>
      </c>
      <c r="F9229" s="2" t="s">
        <v>119</v>
      </c>
      <c r="G9229" s="2" t="s">
        <v>111</v>
      </c>
    </row>
    <row r="9230" customFormat="false" ht="15" hidden="false" customHeight="false" outlineLevel="0" collapsed="false">
      <c r="A9230" s="2" t="s">
        <v>14396</v>
      </c>
      <c r="B9230" s="2" t="s">
        <v>1784</v>
      </c>
      <c r="C9230" s="2" t="s">
        <v>5166</v>
      </c>
      <c r="D9230" s="13" t="n">
        <v>46026</v>
      </c>
      <c r="E9230" s="2" t="s">
        <v>108</v>
      </c>
      <c r="F9230" s="2" t="s">
        <v>114</v>
      </c>
      <c r="G9230" s="2" t="s">
        <v>136</v>
      </c>
    </row>
    <row r="9231" customFormat="false" ht="15" hidden="false" customHeight="false" outlineLevel="0" collapsed="false">
      <c r="A9231" s="2" t="s">
        <v>14397</v>
      </c>
      <c r="B9231" s="2" t="s">
        <v>3599</v>
      </c>
      <c r="C9231" s="2" t="s">
        <v>5168</v>
      </c>
      <c r="D9231" s="13" t="n">
        <v>45749</v>
      </c>
      <c r="E9231" s="2" t="s">
        <v>145</v>
      </c>
      <c r="F9231" s="2" t="s">
        <v>98</v>
      </c>
      <c r="G9231" s="2" t="s">
        <v>109</v>
      </c>
    </row>
    <row r="9232" customFormat="false" ht="15" hidden="false" customHeight="false" outlineLevel="0" collapsed="false">
      <c r="A9232" s="2" t="s">
        <v>14398</v>
      </c>
      <c r="B9232" s="2" t="s">
        <v>1375</v>
      </c>
      <c r="C9232" s="2" t="s">
        <v>5168</v>
      </c>
      <c r="D9232" s="13" t="n">
        <v>45951</v>
      </c>
      <c r="E9232" s="2" t="s">
        <v>98</v>
      </c>
      <c r="F9232" s="2" t="s">
        <v>98</v>
      </c>
      <c r="G9232" s="2" t="s">
        <v>133</v>
      </c>
    </row>
    <row r="9233" customFormat="false" ht="15" hidden="false" customHeight="false" outlineLevel="0" collapsed="false">
      <c r="A9233" s="2" t="s">
        <v>14399</v>
      </c>
      <c r="B9233" s="2" t="s">
        <v>4851</v>
      </c>
      <c r="C9233" s="2" t="s">
        <v>5168</v>
      </c>
      <c r="D9233" s="13" t="n">
        <v>45556</v>
      </c>
      <c r="E9233" s="2" t="s">
        <v>108</v>
      </c>
      <c r="F9233" s="2" t="s">
        <v>98</v>
      </c>
      <c r="G9233" s="2" t="s">
        <v>130</v>
      </c>
    </row>
    <row r="9234" customFormat="false" ht="15" hidden="false" customHeight="false" outlineLevel="0" collapsed="false">
      <c r="A9234" s="2" t="s">
        <v>14400</v>
      </c>
      <c r="B9234" s="2" t="s">
        <v>1484</v>
      </c>
      <c r="C9234" s="2" t="s">
        <v>5164</v>
      </c>
      <c r="D9234" s="13" t="n">
        <v>45429</v>
      </c>
      <c r="E9234" s="2" t="s">
        <v>98</v>
      </c>
      <c r="F9234" s="2" t="s">
        <v>98</v>
      </c>
      <c r="G9234" s="2" t="s">
        <v>99</v>
      </c>
    </row>
    <row r="9235" customFormat="false" ht="15" hidden="false" customHeight="false" outlineLevel="0" collapsed="false">
      <c r="A9235" s="2" t="s">
        <v>14401</v>
      </c>
      <c r="B9235" s="2" t="s">
        <v>3026</v>
      </c>
      <c r="C9235" s="2" t="s">
        <v>5164</v>
      </c>
      <c r="D9235" s="13" t="n">
        <v>46024</v>
      </c>
      <c r="E9235" s="2" t="s">
        <v>98</v>
      </c>
      <c r="F9235" s="2" t="s">
        <v>128</v>
      </c>
      <c r="G9235" s="2" t="s">
        <v>130</v>
      </c>
    </row>
    <row r="9236" customFormat="false" ht="15" hidden="false" customHeight="false" outlineLevel="0" collapsed="false">
      <c r="A9236" s="2" t="s">
        <v>14402</v>
      </c>
      <c r="B9236" s="2" t="s">
        <v>4710</v>
      </c>
      <c r="C9236" s="2" t="s">
        <v>5164</v>
      </c>
      <c r="D9236" s="13" t="n">
        <v>45965</v>
      </c>
      <c r="E9236" s="2" t="s">
        <v>98</v>
      </c>
      <c r="F9236" s="2" t="s">
        <v>108</v>
      </c>
      <c r="G9236" s="2" t="s">
        <v>109</v>
      </c>
    </row>
    <row r="9237" customFormat="false" ht="15" hidden="false" customHeight="false" outlineLevel="0" collapsed="false">
      <c r="A9237" s="2" t="s">
        <v>14403</v>
      </c>
      <c r="B9237" s="2" t="s">
        <v>4637</v>
      </c>
      <c r="C9237" s="2" t="s">
        <v>5168</v>
      </c>
      <c r="D9237" s="13" t="n">
        <v>46178</v>
      </c>
      <c r="E9237" s="2" t="s">
        <v>98</v>
      </c>
      <c r="F9237" s="2" t="s">
        <v>98</v>
      </c>
      <c r="G9237" s="2" t="s">
        <v>136</v>
      </c>
    </row>
    <row r="9238" customFormat="false" ht="15" hidden="false" customHeight="false" outlineLevel="0" collapsed="false">
      <c r="A9238" s="2" t="s">
        <v>14404</v>
      </c>
      <c r="B9238" s="2" t="s">
        <v>2866</v>
      </c>
      <c r="C9238" s="2" t="s">
        <v>5190</v>
      </c>
      <c r="D9238" s="13" t="n">
        <v>45638</v>
      </c>
      <c r="E9238" s="2" t="s">
        <v>98</v>
      </c>
      <c r="F9238" s="2" t="s">
        <v>165</v>
      </c>
      <c r="G9238" s="2" t="s">
        <v>130</v>
      </c>
    </row>
    <row r="9239" customFormat="false" ht="15" hidden="false" customHeight="false" outlineLevel="0" collapsed="false">
      <c r="A9239" s="2" t="s">
        <v>14405</v>
      </c>
      <c r="B9239" s="2" t="s">
        <v>283</v>
      </c>
      <c r="C9239" s="2" t="s">
        <v>5166</v>
      </c>
      <c r="D9239" s="13" t="n">
        <v>46019</v>
      </c>
      <c r="E9239" s="2" t="s">
        <v>145</v>
      </c>
      <c r="F9239" s="2" t="s">
        <v>104</v>
      </c>
      <c r="G9239" s="2" t="s">
        <v>120</v>
      </c>
    </row>
    <row r="9240" customFormat="false" ht="15" hidden="false" customHeight="false" outlineLevel="0" collapsed="false">
      <c r="A9240" s="2" t="s">
        <v>14406</v>
      </c>
      <c r="B9240" s="2" t="s">
        <v>1097</v>
      </c>
      <c r="C9240" s="2" t="s">
        <v>5168</v>
      </c>
      <c r="D9240" s="13" t="n">
        <v>45857</v>
      </c>
      <c r="E9240" s="2" t="s">
        <v>119</v>
      </c>
      <c r="F9240" s="2" t="s">
        <v>98</v>
      </c>
      <c r="G9240" s="2" t="s">
        <v>120</v>
      </c>
    </row>
    <row r="9241" customFormat="false" ht="15" hidden="false" customHeight="false" outlineLevel="0" collapsed="false">
      <c r="A9241" s="2" t="s">
        <v>14407</v>
      </c>
      <c r="B9241" s="2" t="s">
        <v>4418</v>
      </c>
      <c r="C9241" s="2" t="s">
        <v>5164</v>
      </c>
      <c r="D9241" s="13" t="n">
        <v>45988</v>
      </c>
      <c r="E9241" s="2" t="s">
        <v>98</v>
      </c>
      <c r="F9241" s="2" t="s">
        <v>98</v>
      </c>
      <c r="G9241" s="2" t="s">
        <v>120</v>
      </c>
    </row>
    <row r="9242" customFormat="false" ht="15" hidden="false" customHeight="false" outlineLevel="0" collapsed="false">
      <c r="A9242" s="2" t="s">
        <v>14408</v>
      </c>
      <c r="B9242" s="2" t="s">
        <v>4971</v>
      </c>
      <c r="C9242" s="2" t="s">
        <v>5190</v>
      </c>
      <c r="D9242" s="13" t="n">
        <v>45765</v>
      </c>
      <c r="E9242" s="2" t="s">
        <v>98</v>
      </c>
      <c r="F9242" s="2" t="s">
        <v>98</v>
      </c>
      <c r="G9242" s="2" t="s">
        <v>99</v>
      </c>
    </row>
    <row r="9243" customFormat="false" ht="15" hidden="false" customHeight="false" outlineLevel="0" collapsed="false">
      <c r="A9243" s="2" t="s">
        <v>14409</v>
      </c>
      <c r="B9243" s="2" t="s">
        <v>1770</v>
      </c>
      <c r="C9243" s="2" t="s">
        <v>5166</v>
      </c>
      <c r="D9243" s="13" t="n">
        <v>46119</v>
      </c>
      <c r="E9243" s="2" t="s">
        <v>141</v>
      </c>
      <c r="F9243" s="2" t="s">
        <v>139</v>
      </c>
      <c r="G9243" s="2" t="s">
        <v>130</v>
      </c>
    </row>
    <row r="9244" customFormat="false" ht="15" hidden="false" customHeight="false" outlineLevel="0" collapsed="false">
      <c r="A9244" s="2" t="s">
        <v>14410</v>
      </c>
      <c r="B9244" s="2" t="s">
        <v>955</v>
      </c>
      <c r="C9244" s="2" t="s">
        <v>5168</v>
      </c>
      <c r="D9244" s="13" t="n">
        <v>46054</v>
      </c>
      <c r="E9244" s="2" t="s">
        <v>119</v>
      </c>
      <c r="F9244" s="2" t="s">
        <v>98</v>
      </c>
      <c r="G9244" s="2" t="s">
        <v>142</v>
      </c>
    </row>
    <row r="9245" customFormat="false" ht="15" hidden="false" customHeight="false" outlineLevel="0" collapsed="false">
      <c r="A9245" s="2" t="s">
        <v>14411</v>
      </c>
      <c r="B9245" s="2" t="s">
        <v>1451</v>
      </c>
      <c r="C9245" s="2" t="s">
        <v>5166</v>
      </c>
      <c r="D9245" s="13" t="n">
        <v>46061</v>
      </c>
      <c r="E9245" s="2" t="s">
        <v>163</v>
      </c>
      <c r="F9245" s="2" t="s">
        <v>128</v>
      </c>
      <c r="G9245" s="2" t="s">
        <v>142</v>
      </c>
    </row>
    <row r="9246" customFormat="false" ht="15" hidden="false" customHeight="false" outlineLevel="0" collapsed="false">
      <c r="A9246" s="2" t="s">
        <v>14412</v>
      </c>
      <c r="B9246" s="2" t="s">
        <v>4662</v>
      </c>
      <c r="C9246" s="2" t="s">
        <v>5172</v>
      </c>
      <c r="D9246" s="13" t="n">
        <v>45559</v>
      </c>
      <c r="E9246" s="2" t="s">
        <v>139</v>
      </c>
      <c r="F9246" s="2" t="s">
        <v>98</v>
      </c>
      <c r="G9246" s="2" t="s">
        <v>133</v>
      </c>
    </row>
    <row r="9247" customFormat="false" ht="15" hidden="false" customHeight="false" outlineLevel="0" collapsed="false">
      <c r="A9247" s="2" t="s">
        <v>14413</v>
      </c>
      <c r="B9247" s="2" t="s">
        <v>3781</v>
      </c>
      <c r="C9247" s="2" t="s">
        <v>5190</v>
      </c>
      <c r="D9247" s="13" t="n">
        <v>45643</v>
      </c>
      <c r="E9247" s="2" t="s">
        <v>98</v>
      </c>
      <c r="F9247" s="2" t="s">
        <v>98</v>
      </c>
      <c r="G9247" s="2" t="s">
        <v>133</v>
      </c>
    </row>
    <row r="9248" customFormat="false" ht="15" hidden="false" customHeight="false" outlineLevel="0" collapsed="false">
      <c r="A9248" s="2" t="s">
        <v>14414</v>
      </c>
      <c r="B9248" s="2" t="s">
        <v>1667</v>
      </c>
      <c r="C9248" s="2" t="s">
        <v>5166</v>
      </c>
      <c r="D9248" s="13" t="n">
        <v>45434</v>
      </c>
      <c r="E9248" s="2" t="s">
        <v>141</v>
      </c>
      <c r="F9248" s="2" t="s">
        <v>163</v>
      </c>
      <c r="G9248" s="2" t="s">
        <v>124</v>
      </c>
    </row>
    <row r="9249" customFormat="false" ht="15" hidden="false" customHeight="false" outlineLevel="0" collapsed="false">
      <c r="A9249" s="2" t="s">
        <v>14415</v>
      </c>
      <c r="B9249" s="2" t="s">
        <v>4030</v>
      </c>
      <c r="C9249" s="2" t="s">
        <v>5164</v>
      </c>
      <c r="D9249" s="13" t="n">
        <v>45889</v>
      </c>
      <c r="E9249" s="2" t="s">
        <v>98</v>
      </c>
      <c r="F9249" s="2" t="s">
        <v>98</v>
      </c>
      <c r="G9249" s="2" t="s">
        <v>142</v>
      </c>
    </row>
    <row r="9250" customFormat="false" ht="15" hidden="false" customHeight="false" outlineLevel="0" collapsed="false">
      <c r="A9250" s="2" t="s">
        <v>14416</v>
      </c>
      <c r="B9250" s="2" t="s">
        <v>3671</v>
      </c>
      <c r="C9250" s="2" t="s">
        <v>5172</v>
      </c>
      <c r="D9250" s="13" t="n">
        <v>46077</v>
      </c>
      <c r="E9250" s="2" t="s">
        <v>108</v>
      </c>
      <c r="F9250" s="2" t="s">
        <v>98</v>
      </c>
      <c r="G9250" s="2" t="s">
        <v>111</v>
      </c>
    </row>
    <row r="9251" customFormat="false" ht="15" hidden="false" customHeight="false" outlineLevel="0" collapsed="false">
      <c r="A9251" s="2" t="s">
        <v>14417</v>
      </c>
      <c r="B9251" s="2" t="s">
        <v>4962</v>
      </c>
      <c r="C9251" s="2" t="s">
        <v>5190</v>
      </c>
      <c r="D9251" s="13" t="n">
        <v>45931</v>
      </c>
      <c r="E9251" s="2" t="s">
        <v>98</v>
      </c>
      <c r="F9251" s="2" t="s">
        <v>98</v>
      </c>
      <c r="G9251" s="2" t="s">
        <v>136</v>
      </c>
    </row>
    <row r="9252" customFormat="false" ht="15" hidden="false" customHeight="false" outlineLevel="0" collapsed="false">
      <c r="A9252" s="2" t="s">
        <v>14418</v>
      </c>
      <c r="B9252" s="2" t="s">
        <v>239</v>
      </c>
      <c r="C9252" s="2" t="s">
        <v>5164</v>
      </c>
      <c r="D9252" s="13" t="n">
        <v>45703</v>
      </c>
      <c r="E9252" s="2" t="s">
        <v>98</v>
      </c>
      <c r="F9252" s="2" t="s">
        <v>141</v>
      </c>
      <c r="G9252" s="2" t="s">
        <v>133</v>
      </c>
    </row>
    <row r="9253" customFormat="false" ht="15" hidden="false" customHeight="false" outlineLevel="0" collapsed="false">
      <c r="A9253" s="2" t="s">
        <v>14419</v>
      </c>
      <c r="B9253" s="2" t="s">
        <v>1054</v>
      </c>
      <c r="C9253" s="2" t="s">
        <v>5190</v>
      </c>
      <c r="D9253" s="13" t="n">
        <v>45964</v>
      </c>
      <c r="E9253" s="2" t="s">
        <v>98</v>
      </c>
      <c r="F9253" s="2" t="s">
        <v>141</v>
      </c>
      <c r="G9253" s="2" t="s">
        <v>136</v>
      </c>
    </row>
    <row r="9254" customFormat="false" ht="15" hidden="false" customHeight="false" outlineLevel="0" collapsed="false">
      <c r="A9254" s="2" t="s">
        <v>14420</v>
      </c>
      <c r="B9254" s="2" t="s">
        <v>4400</v>
      </c>
      <c r="C9254" s="2" t="s">
        <v>5172</v>
      </c>
      <c r="D9254" s="13" t="n">
        <v>45568</v>
      </c>
      <c r="E9254" s="2" t="s">
        <v>108</v>
      </c>
      <c r="F9254" s="2" t="s">
        <v>98</v>
      </c>
      <c r="G9254" s="2" t="s">
        <v>99</v>
      </c>
    </row>
    <row r="9255" customFormat="false" ht="15" hidden="false" customHeight="false" outlineLevel="0" collapsed="false">
      <c r="A9255" s="2" t="s">
        <v>14421</v>
      </c>
      <c r="B9255" s="2" t="s">
        <v>5136</v>
      </c>
      <c r="C9255" s="2" t="s">
        <v>5172</v>
      </c>
      <c r="D9255" s="13" t="n">
        <v>45650</v>
      </c>
      <c r="E9255" s="2" t="s">
        <v>98</v>
      </c>
      <c r="F9255" s="2" t="s">
        <v>98</v>
      </c>
      <c r="G9255" s="2" t="s">
        <v>133</v>
      </c>
    </row>
    <row r="9256" customFormat="false" ht="15" hidden="false" customHeight="false" outlineLevel="0" collapsed="false">
      <c r="A9256" s="2" t="s">
        <v>14422</v>
      </c>
      <c r="B9256" s="2" t="s">
        <v>5086</v>
      </c>
      <c r="C9256" s="2" t="s">
        <v>5172</v>
      </c>
      <c r="D9256" s="13" t="n">
        <v>45900</v>
      </c>
      <c r="E9256" s="2" t="s">
        <v>98</v>
      </c>
      <c r="F9256" s="2" t="s">
        <v>98</v>
      </c>
      <c r="G9256" s="2" t="s">
        <v>111</v>
      </c>
    </row>
    <row r="9257" customFormat="false" ht="15" hidden="false" customHeight="false" outlineLevel="0" collapsed="false">
      <c r="A9257" s="2" t="s">
        <v>14423</v>
      </c>
      <c r="B9257" s="2" t="s">
        <v>766</v>
      </c>
      <c r="C9257" s="2" t="s">
        <v>5168</v>
      </c>
      <c r="D9257" s="13" t="n">
        <v>45575</v>
      </c>
      <c r="E9257" s="2" t="s">
        <v>145</v>
      </c>
      <c r="F9257" s="2" t="s">
        <v>98</v>
      </c>
      <c r="G9257" s="2" t="s">
        <v>109</v>
      </c>
    </row>
    <row r="9258" customFormat="false" ht="15" hidden="false" customHeight="false" outlineLevel="0" collapsed="false">
      <c r="A9258" s="2" t="s">
        <v>14424</v>
      </c>
      <c r="B9258" s="2" t="s">
        <v>5008</v>
      </c>
      <c r="C9258" s="2" t="s">
        <v>5190</v>
      </c>
      <c r="D9258" s="13" t="n">
        <v>45851</v>
      </c>
      <c r="E9258" s="2" t="s">
        <v>98</v>
      </c>
      <c r="F9258" s="2" t="s">
        <v>98</v>
      </c>
      <c r="G9258" s="2" t="s">
        <v>133</v>
      </c>
    </row>
    <row r="9259" customFormat="false" ht="15" hidden="false" customHeight="false" outlineLevel="0" collapsed="false">
      <c r="A9259" s="2" t="s">
        <v>14425</v>
      </c>
      <c r="B9259" s="2" t="s">
        <v>3128</v>
      </c>
      <c r="C9259" s="2" t="s">
        <v>5164</v>
      </c>
      <c r="D9259" s="13" t="n">
        <v>45949</v>
      </c>
      <c r="E9259" s="2" t="s">
        <v>98</v>
      </c>
      <c r="F9259" s="2" t="s">
        <v>139</v>
      </c>
      <c r="G9259" s="2" t="s">
        <v>115</v>
      </c>
    </row>
    <row r="9260" customFormat="false" ht="15" hidden="false" customHeight="false" outlineLevel="0" collapsed="false">
      <c r="A9260" s="2" t="s">
        <v>14426</v>
      </c>
      <c r="B9260" s="2" t="s">
        <v>3694</v>
      </c>
      <c r="C9260" s="2" t="s">
        <v>5164</v>
      </c>
      <c r="D9260" s="13" t="n">
        <v>45657</v>
      </c>
      <c r="E9260" s="2" t="s">
        <v>98</v>
      </c>
      <c r="F9260" s="2" t="s">
        <v>119</v>
      </c>
      <c r="G9260" s="2" t="s">
        <v>109</v>
      </c>
    </row>
    <row r="9261" customFormat="false" ht="15" hidden="false" customHeight="false" outlineLevel="0" collapsed="false">
      <c r="A9261" s="2" t="s">
        <v>14427</v>
      </c>
      <c r="B9261" s="2" t="s">
        <v>5062</v>
      </c>
      <c r="C9261" s="2" t="s">
        <v>5190</v>
      </c>
      <c r="D9261" s="13" t="n">
        <v>45710</v>
      </c>
      <c r="E9261" s="2" t="s">
        <v>98</v>
      </c>
      <c r="F9261" s="2" t="s">
        <v>98</v>
      </c>
      <c r="G9261" s="2" t="s">
        <v>136</v>
      </c>
    </row>
    <row r="9262" customFormat="false" ht="15" hidden="false" customHeight="false" outlineLevel="0" collapsed="false">
      <c r="A9262" s="2" t="s">
        <v>14428</v>
      </c>
      <c r="B9262" s="2" t="s">
        <v>2244</v>
      </c>
      <c r="C9262" s="2" t="s">
        <v>5166</v>
      </c>
      <c r="D9262" s="13" t="n">
        <v>45789</v>
      </c>
      <c r="E9262" s="2" t="s">
        <v>139</v>
      </c>
      <c r="F9262" s="2" t="s">
        <v>119</v>
      </c>
      <c r="G9262" s="2" t="s">
        <v>111</v>
      </c>
    </row>
    <row r="9263" customFormat="false" ht="15" hidden="false" customHeight="false" outlineLevel="0" collapsed="false">
      <c r="A9263" s="2" t="s">
        <v>14429</v>
      </c>
      <c r="B9263" s="2" t="s">
        <v>1996</v>
      </c>
      <c r="C9263" s="2" t="s">
        <v>5166</v>
      </c>
      <c r="D9263" s="13" t="n">
        <v>45714</v>
      </c>
      <c r="E9263" s="2" t="s">
        <v>98</v>
      </c>
      <c r="F9263" s="2" t="s">
        <v>123</v>
      </c>
      <c r="G9263" s="2" t="s">
        <v>111</v>
      </c>
    </row>
    <row r="9264" customFormat="false" ht="15" hidden="false" customHeight="false" outlineLevel="0" collapsed="false">
      <c r="A9264" s="2" t="s">
        <v>14430</v>
      </c>
      <c r="B9264" s="2" t="s">
        <v>2883</v>
      </c>
      <c r="C9264" s="2" t="s">
        <v>5168</v>
      </c>
      <c r="D9264" s="13" t="n">
        <v>45799</v>
      </c>
      <c r="E9264" s="2" t="s">
        <v>98</v>
      </c>
      <c r="F9264" s="2" t="s">
        <v>98</v>
      </c>
      <c r="G9264" s="2" t="s">
        <v>130</v>
      </c>
    </row>
    <row r="9265" customFormat="false" ht="15" hidden="false" customHeight="false" outlineLevel="0" collapsed="false">
      <c r="A9265" s="2" t="s">
        <v>14431</v>
      </c>
      <c r="B9265" s="2" t="s">
        <v>2462</v>
      </c>
      <c r="C9265" s="2" t="s">
        <v>5164</v>
      </c>
      <c r="D9265" s="13" t="n">
        <v>45857</v>
      </c>
      <c r="E9265" s="2" t="s">
        <v>98</v>
      </c>
      <c r="F9265" s="2" t="s">
        <v>104</v>
      </c>
      <c r="G9265" s="2" t="s">
        <v>115</v>
      </c>
    </row>
    <row r="9266" customFormat="false" ht="15" hidden="false" customHeight="false" outlineLevel="0" collapsed="false">
      <c r="A9266" s="2" t="s">
        <v>14432</v>
      </c>
      <c r="B9266" s="2" t="s">
        <v>5097</v>
      </c>
      <c r="C9266" s="2" t="s">
        <v>5166</v>
      </c>
      <c r="D9266" s="13" t="n">
        <v>46057</v>
      </c>
      <c r="E9266" s="2" t="s">
        <v>165</v>
      </c>
      <c r="F9266" s="2" t="s">
        <v>123</v>
      </c>
      <c r="G9266" s="2" t="s">
        <v>130</v>
      </c>
    </row>
    <row r="9267" customFormat="false" ht="15" hidden="false" customHeight="false" outlineLevel="0" collapsed="false">
      <c r="A9267" s="2" t="s">
        <v>14433</v>
      </c>
      <c r="B9267" s="2" t="s">
        <v>3685</v>
      </c>
      <c r="C9267" s="2" t="s">
        <v>5164</v>
      </c>
      <c r="D9267" s="13" t="n">
        <v>45886</v>
      </c>
      <c r="E9267" s="2" t="s">
        <v>98</v>
      </c>
      <c r="F9267" s="2" t="s">
        <v>165</v>
      </c>
      <c r="G9267" s="2" t="s">
        <v>136</v>
      </c>
    </row>
    <row r="9268" customFormat="false" ht="15" hidden="false" customHeight="false" outlineLevel="0" collapsed="false">
      <c r="A9268" s="2" t="s">
        <v>14434</v>
      </c>
      <c r="B9268" s="2" t="s">
        <v>4077</v>
      </c>
      <c r="C9268" s="2" t="s">
        <v>5164</v>
      </c>
      <c r="D9268" s="13" t="n">
        <v>45991</v>
      </c>
      <c r="E9268" s="2" t="s">
        <v>98</v>
      </c>
      <c r="F9268" s="2" t="s">
        <v>139</v>
      </c>
      <c r="G9268" s="2" t="s">
        <v>115</v>
      </c>
    </row>
    <row r="9269" customFormat="false" ht="15" hidden="false" customHeight="false" outlineLevel="0" collapsed="false">
      <c r="A9269" s="2" t="s">
        <v>14435</v>
      </c>
      <c r="B9269" s="2" t="s">
        <v>1535</v>
      </c>
      <c r="C9269" s="2" t="s">
        <v>5164</v>
      </c>
      <c r="D9269" s="13" t="n">
        <v>45956</v>
      </c>
      <c r="E9269" s="2" t="s">
        <v>98</v>
      </c>
      <c r="F9269" s="2" t="s">
        <v>98</v>
      </c>
      <c r="G9269" s="2" t="s">
        <v>99</v>
      </c>
    </row>
    <row r="9270" customFormat="false" ht="15" hidden="false" customHeight="false" outlineLevel="0" collapsed="false">
      <c r="A9270" s="2" t="s">
        <v>14436</v>
      </c>
      <c r="B9270" s="2" t="s">
        <v>2887</v>
      </c>
      <c r="C9270" s="2" t="s">
        <v>5164</v>
      </c>
      <c r="D9270" s="13" t="n">
        <v>46034</v>
      </c>
      <c r="E9270" s="2" t="s">
        <v>98</v>
      </c>
      <c r="F9270" s="2" t="s">
        <v>98</v>
      </c>
      <c r="G9270" s="2" t="s">
        <v>133</v>
      </c>
    </row>
    <row r="9271" customFormat="false" ht="15" hidden="false" customHeight="false" outlineLevel="0" collapsed="false">
      <c r="A9271" s="2" t="s">
        <v>14437</v>
      </c>
      <c r="B9271" s="2" t="s">
        <v>1083</v>
      </c>
      <c r="C9271" s="2" t="s">
        <v>5166</v>
      </c>
      <c r="D9271" s="13" t="n">
        <v>45412</v>
      </c>
      <c r="E9271" s="2" t="s">
        <v>104</v>
      </c>
      <c r="F9271" s="2" t="s">
        <v>119</v>
      </c>
      <c r="G9271" s="2" t="s">
        <v>130</v>
      </c>
    </row>
    <row r="9272" customFormat="false" ht="15" hidden="false" customHeight="false" outlineLevel="0" collapsed="false">
      <c r="A9272" s="2" t="s">
        <v>14438</v>
      </c>
      <c r="B9272" s="2" t="s">
        <v>2485</v>
      </c>
      <c r="C9272" s="2" t="s">
        <v>5168</v>
      </c>
      <c r="D9272" s="13" t="n">
        <v>46211</v>
      </c>
      <c r="E9272" s="2" t="s">
        <v>145</v>
      </c>
      <c r="F9272" s="2" t="s">
        <v>98</v>
      </c>
      <c r="G9272" s="2" t="s">
        <v>124</v>
      </c>
    </row>
    <row r="9273" customFormat="false" ht="15" hidden="false" customHeight="false" outlineLevel="0" collapsed="false">
      <c r="A9273" s="2" t="s">
        <v>14439</v>
      </c>
      <c r="B9273" s="2" t="s">
        <v>4973</v>
      </c>
      <c r="C9273" s="2" t="s">
        <v>5172</v>
      </c>
      <c r="D9273" s="13" t="n">
        <v>45992</v>
      </c>
      <c r="E9273" s="2" t="s">
        <v>98</v>
      </c>
      <c r="F9273" s="2" t="s">
        <v>98</v>
      </c>
      <c r="G9273" s="2" t="s">
        <v>115</v>
      </c>
    </row>
    <row r="9274" customFormat="false" ht="15" hidden="false" customHeight="false" outlineLevel="0" collapsed="false">
      <c r="A9274" s="2" t="s">
        <v>14440</v>
      </c>
      <c r="B9274" s="2" t="s">
        <v>2301</v>
      </c>
      <c r="C9274" s="2" t="s">
        <v>5164</v>
      </c>
      <c r="D9274" s="13" t="n">
        <v>45782</v>
      </c>
      <c r="E9274" s="2" t="s">
        <v>98</v>
      </c>
      <c r="F9274" s="2" t="s">
        <v>123</v>
      </c>
      <c r="G9274" s="2" t="s">
        <v>124</v>
      </c>
    </row>
    <row r="9275" customFormat="false" ht="15" hidden="false" customHeight="false" outlineLevel="0" collapsed="false">
      <c r="A9275" s="2" t="s">
        <v>14441</v>
      </c>
      <c r="B9275" s="2" t="s">
        <v>2818</v>
      </c>
      <c r="C9275" s="2" t="s">
        <v>5164</v>
      </c>
      <c r="D9275" s="13" t="n">
        <v>45654</v>
      </c>
      <c r="E9275" s="2" t="s">
        <v>98</v>
      </c>
      <c r="F9275" s="2" t="s">
        <v>98</v>
      </c>
      <c r="G9275" s="2" t="s">
        <v>109</v>
      </c>
    </row>
    <row r="9276" customFormat="false" ht="15" hidden="false" customHeight="false" outlineLevel="0" collapsed="false">
      <c r="A9276" s="2" t="s">
        <v>14442</v>
      </c>
      <c r="B9276" s="2" t="s">
        <v>4198</v>
      </c>
      <c r="C9276" s="2" t="s">
        <v>5164</v>
      </c>
      <c r="D9276" s="13" t="n">
        <v>45944</v>
      </c>
      <c r="E9276" s="2" t="s">
        <v>98</v>
      </c>
      <c r="F9276" s="2" t="s">
        <v>108</v>
      </c>
      <c r="G9276" s="2" t="s">
        <v>130</v>
      </c>
    </row>
    <row r="9277" customFormat="false" ht="15" hidden="false" customHeight="false" outlineLevel="0" collapsed="false">
      <c r="A9277" s="2" t="s">
        <v>14443</v>
      </c>
      <c r="B9277" s="2" t="s">
        <v>5005</v>
      </c>
      <c r="C9277" s="2" t="s">
        <v>5172</v>
      </c>
      <c r="D9277" s="13" t="n">
        <v>46128</v>
      </c>
      <c r="E9277" s="2" t="s">
        <v>98</v>
      </c>
      <c r="F9277" s="2" t="s">
        <v>98</v>
      </c>
      <c r="G9277" s="2" t="s">
        <v>111</v>
      </c>
    </row>
    <row r="9278" customFormat="false" ht="15" hidden="false" customHeight="false" outlineLevel="0" collapsed="false">
      <c r="A9278" s="2" t="s">
        <v>14444</v>
      </c>
      <c r="B9278" s="2" t="s">
        <v>5045</v>
      </c>
      <c r="C9278" s="2" t="s">
        <v>5190</v>
      </c>
      <c r="D9278" s="13" t="n">
        <v>45944</v>
      </c>
      <c r="E9278" s="2" t="s">
        <v>98</v>
      </c>
      <c r="F9278" s="2" t="s">
        <v>98</v>
      </c>
      <c r="G9278" s="2" t="s">
        <v>120</v>
      </c>
    </row>
    <row r="9279" customFormat="false" ht="15" hidden="false" customHeight="false" outlineLevel="0" collapsed="false">
      <c r="A9279" s="2" t="s">
        <v>14445</v>
      </c>
      <c r="B9279" s="2" t="s">
        <v>4393</v>
      </c>
      <c r="C9279" s="2" t="s">
        <v>5190</v>
      </c>
      <c r="D9279" s="13" t="n">
        <v>46264</v>
      </c>
      <c r="E9279" s="2" t="s">
        <v>98</v>
      </c>
      <c r="F9279" s="2" t="s">
        <v>108</v>
      </c>
      <c r="G9279" s="2" t="s">
        <v>124</v>
      </c>
    </row>
    <row r="9280" customFormat="false" ht="15" hidden="false" customHeight="false" outlineLevel="0" collapsed="false">
      <c r="A9280" s="2" t="s">
        <v>14446</v>
      </c>
      <c r="B9280" s="2" t="s">
        <v>308</v>
      </c>
      <c r="C9280" s="2" t="s">
        <v>5168</v>
      </c>
      <c r="D9280" s="13" t="n">
        <v>45832</v>
      </c>
      <c r="E9280" s="2" t="s">
        <v>114</v>
      </c>
      <c r="F9280" s="2" t="s">
        <v>98</v>
      </c>
      <c r="G9280" s="2" t="s">
        <v>136</v>
      </c>
    </row>
    <row r="9281" customFormat="false" ht="15" hidden="false" customHeight="false" outlineLevel="0" collapsed="false">
      <c r="A9281" s="2" t="s">
        <v>14447</v>
      </c>
      <c r="B9281" s="2" t="s">
        <v>1812</v>
      </c>
      <c r="C9281" s="2" t="s">
        <v>5166</v>
      </c>
      <c r="D9281" s="13" t="n">
        <v>45915</v>
      </c>
      <c r="E9281" s="2" t="s">
        <v>141</v>
      </c>
      <c r="F9281" s="2" t="s">
        <v>108</v>
      </c>
      <c r="G9281" s="2" t="s">
        <v>111</v>
      </c>
    </row>
    <row r="9282" customFormat="false" ht="15" hidden="false" customHeight="false" outlineLevel="0" collapsed="false">
      <c r="A9282" s="2" t="s">
        <v>14448</v>
      </c>
      <c r="B9282" s="2" t="s">
        <v>5090</v>
      </c>
      <c r="C9282" s="2" t="s">
        <v>5172</v>
      </c>
      <c r="D9282" s="13" t="n">
        <v>45548</v>
      </c>
      <c r="E9282" s="2" t="s">
        <v>98</v>
      </c>
      <c r="F9282" s="2" t="s">
        <v>98</v>
      </c>
      <c r="G9282" s="2" t="s">
        <v>133</v>
      </c>
    </row>
    <row r="9283" customFormat="false" ht="15" hidden="false" customHeight="false" outlineLevel="0" collapsed="false">
      <c r="A9283" s="2" t="s">
        <v>14449</v>
      </c>
      <c r="B9283" s="2" t="s">
        <v>3979</v>
      </c>
      <c r="C9283" s="2" t="s">
        <v>5164</v>
      </c>
      <c r="D9283" s="13" t="n">
        <v>45428</v>
      </c>
      <c r="E9283" s="2" t="s">
        <v>98</v>
      </c>
      <c r="F9283" s="2" t="s">
        <v>128</v>
      </c>
      <c r="G9283" s="2" t="s">
        <v>111</v>
      </c>
    </row>
    <row r="9284" customFormat="false" ht="15" hidden="false" customHeight="false" outlineLevel="0" collapsed="false">
      <c r="A9284" s="2" t="s">
        <v>14450</v>
      </c>
      <c r="B9284" s="2" t="s">
        <v>5035</v>
      </c>
      <c r="C9284" s="2" t="s">
        <v>5172</v>
      </c>
      <c r="D9284" s="13" t="n">
        <v>46133</v>
      </c>
      <c r="E9284" s="2" t="s">
        <v>98</v>
      </c>
      <c r="F9284" s="2" t="s">
        <v>98</v>
      </c>
      <c r="G9284" s="2" t="s">
        <v>136</v>
      </c>
    </row>
    <row r="9285" customFormat="false" ht="15" hidden="false" customHeight="false" outlineLevel="0" collapsed="false">
      <c r="A9285" s="2" t="s">
        <v>14451</v>
      </c>
      <c r="B9285" s="2" t="s">
        <v>4950</v>
      </c>
      <c r="C9285" s="2" t="s">
        <v>5190</v>
      </c>
      <c r="D9285" s="13" t="n">
        <v>45929</v>
      </c>
      <c r="E9285" s="2" t="s">
        <v>98</v>
      </c>
      <c r="F9285" s="2" t="s">
        <v>98</v>
      </c>
      <c r="G9285" s="2" t="s">
        <v>120</v>
      </c>
    </row>
    <row r="9286" customFormat="false" ht="15" hidden="false" customHeight="false" outlineLevel="0" collapsed="false">
      <c r="A9286" s="2" t="s">
        <v>14452</v>
      </c>
      <c r="B9286" s="2" t="s">
        <v>2544</v>
      </c>
      <c r="C9286" s="2" t="s">
        <v>5168</v>
      </c>
      <c r="D9286" s="13" t="n">
        <v>45527</v>
      </c>
      <c r="E9286" s="2" t="s">
        <v>114</v>
      </c>
      <c r="F9286" s="2" t="s">
        <v>98</v>
      </c>
      <c r="G9286" s="2" t="s">
        <v>115</v>
      </c>
    </row>
    <row r="9287" customFormat="false" ht="15" hidden="false" customHeight="false" outlineLevel="0" collapsed="false">
      <c r="A9287" s="2" t="s">
        <v>14453</v>
      </c>
      <c r="B9287" s="2" t="s">
        <v>1057</v>
      </c>
      <c r="C9287" s="2" t="s">
        <v>5164</v>
      </c>
      <c r="D9287" s="13" t="n">
        <v>45720</v>
      </c>
      <c r="E9287" s="2" t="s">
        <v>98</v>
      </c>
      <c r="F9287" s="2" t="s">
        <v>163</v>
      </c>
      <c r="G9287" s="2" t="s">
        <v>124</v>
      </c>
    </row>
    <row r="9288" customFormat="false" ht="15" hidden="false" customHeight="false" outlineLevel="0" collapsed="false">
      <c r="A9288" s="2" t="s">
        <v>14454</v>
      </c>
      <c r="B9288" s="2" t="s">
        <v>3955</v>
      </c>
      <c r="C9288" s="2" t="s">
        <v>5164</v>
      </c>
      <c r="D9288" s="13" t="n">
        <v>45610</v>
      </c>
      <c r="E9288" s="2" t="s">
        <v>98</v>
      </c>
      <c r="F9288" s="2" t="s">
        <v>108</v>
      </c>
      <c r="G9288" s="2" t="s">
        <v>109</v>
      </c>
    </row>
    <row r="9289" customFormat="false" ht="15" hidden="false" customHeight="false" outlineLevel="0" collapsed="false">
      <c r="A9289" s="2" t="s">
        <v>14455</v>
      </c>
      <c r="B9289" s="2" t="s">
        <v>1563</v>
      </c>
      <c r="C9289" s="2" t="s">
        <v>5172</v>
      </c>
      <c r="D9289" s="13" t="n">
        <v>45418</v>
      </c>
      <c r="E9289" s="2" t="s">
        <v>104</v>
      </c>
      <c r="F9289" s="2" t="s">
        <v>98</v>
      </c>
      <c r="G9289" s="2" t="s">
        <v>124</v>
      </c>
    </row>
    <row r="9290" customFormat="false" ht="15" hidden="false" customHeight="false" outlineLevel="0" collapsed="false">
      <c r="A9290" s="2" t="s">
        <v>14456</v>
      </c>
      <c r="B9290" s="2" t="s">
        <v>3301</v>
      </c>
      <c r="C9290" s="2" t="s">
        <v>5168</v>
      </c>
      <c r="D9290" s="13" t="n">
        <v>45390</v>
      </c>
      <c r="E9290" s="2" t="s">
        <v>98</v>
      </c>
      <c r="F9290" s="2" t="s">
        <v>98</v>
      </c>
      <c r="G9290" s="2" t="s">
        <v>99</v>
      </c>
    </row>
    <row r="9291" customFormat="false" ht="15" hidden="false" customHeight="false" outlineLevel="0" collapsed="false">
      <c r="A9291" s="2" t="s">
        <v>14457</v>
      </c>
      <c r="B9291" s="2" t="s">
        <v>358</v>
      </c>
      <c r="C9291" s="2" t="s">
        <v>5164</v>
      </c>
      <c r="D9291" s="13" t="n">
        <v>45649</v>
      </c>
      <c r="E9291" s="2" t="s">
        <v>98</v>
      </c>
      <c r="F9291" s="2" t="s">
        <v>119</v>
      </c>
      <c r="G9291" s="2" t="s">
        <v>142</v>
      </c>
    </row>
    <row r="9292" customFormat="false" ht="15" hidden="false" customHeight="false" outlineLevel="0" collapsed="false">
      <c r="A9292" s="2" t="s">
        <v>14458</v>
      </c>
      <c r="B9292" s="2" t="s">
        <v>5054</v>
      </c>
      <c r="C9292" s="2" t="s">
        <v>5190</v>
      </c>
      <c r="D9292" s="13" t="n">
        <v>46006</v>
      </c>
      <c r="E9292" s="2" t="s">
        <v>98</v>
      </c>
      <c r="F9292" s="2" t="s">
        <v>98</v>
      </c>
      <c r="G9292" s="2" t="s">
        <v>130</v>
      </c>
    </row>
    <row r="9293" customFormat="false" ht="15" hidden="false" customHeight="false" outlineLevel="0" collapsed="false">
      <c r="A9293" s="2" t="s">
        <v>14459</v>
      </c>
      <c r="B9293" s="2" t="s">
        <v>428</v>
      </c>
      <c r="C9293" s="2" t="s">
        <v>5190</v>
      </c>
      <c r="D9293" s="13" t="n">
        <v>45679</v>
      </c>
      <c r="E9293" s="2" t="s">
        <v>98</v>
      </c>
      <c r="F9293" s="2" t="s">
        <v>165</v>
      </c>
      <c r="G9293" s="2" t="s">
        <v>136</v>
      </c>
    </row>
    <row r="9294" customFormat="false" ht="15" hidden="false" customHeight="false" outlineLevel="0" collapsed="false">
      <c r="A9294" s="2" t="s">
        <v>14460</v>
      </c>
      <c r="B9294" s="2" t="s">
        <v>1025</v>
      </c>
      <c r="C9294" s="2" t="s">
        <v>5164</v>
      </c>
      <c r="D9294" s="13" t="n">
        <v>45837</v>
      </c>
      <c r="E9294" s="2" t="s">
        <v>98</v>
      </c>
      <c r="F9294" s="2" t="s">
        <v>98</v>
      </c>
      <c r="G9294" s="2" t="s">
        <v>130</v>
      </c>
    </row>
    <row r="9295" customFormat="false" ht="15" hidden="false" customHeight="false" outlineLevel="0" collapsed="false">
      <c r="A9295" s="2" t="s">
        <v>14461</v>
      </c>
      <c r="B9295" s="2" t="s">
        <v>1301</v>
      </c>
      <c r="C9295" s="2" t="s">
        <v>5164</v>
      </c>
      <c r="D9295" s="13" t="n">
        <v>45824</v>
      </c>
      <c r="E9295" s="2" t="s">
        <v>98</v>
      </c>
      <c r="F9295" s="2" t="s">
        <v>108</v>
      </c>
      <c r="G9295" s="2" t="s">
        <v>133</v>
      </c>
    </row>
    <row r="9296" customFormat="false" ht="15" hidden="false" customHeight="false" outlineLevel="0" collapsed="false">
      <c r="A9296" s="2" t="s">
        <v>14462</v>
      </c>
      <c r="B9296" s="2" t="s">
        <v>4685</v>
      </c>
      <c r="C9296" s="2" t="s">
        <v>5164</v>
      </c>
      <c r="D9296" s="13" t="n">
        <v>45874</v>
      </c>
      <c r="E9296" s="2" t="s">
        <v>98</v>
      </c>
      <c r="F9296" s="2" t="s">
        <v>141</v>
      </c>
      <c r="G9296" s="2" t="s">
        <v>136</v>
      </c>
    </row>
    <row r="9297" customFormat="false" ht="15" hidden="false" customHeight="false" outlineLevel="0" collapsed="false">
      <c r="A9297" s="2" t="s">
        <v>14463</v>
      </c>
      <c r="B9297" s="2" t="s">
        <v>2718</v>
      </c>
      <c r="C9297" s="2" t="s">
        <v>5164</v>
      </c>
      <c r="D9297" s="13" t="n">
        <v>45718</v>
      </c>
      <c r="E9297" s="2" t="s">
        <v>98</v>
      </c>
      <c r="F9297" s="2" t="s">
        <v>145</v>
      </c>
      <c r="G9297" s="2" t="s">
        <v>109</v>
      </c>
    </row>
    <row r="9298" customFormat="false" ht="15" hidden="false" customHeight="false" outlineLevel="0" collapsed="false">
      <c r="A9298" s="2" t="s">
        <v>14464</v>
      </c>
      <c r="B9298" s="2" t="s">
        <v>2747</v>
      </c>
      <c r="C9298" s="2" t="s">
        <v>5164</v>
      </c>
      <c r="D9298" s="13" t="n">
        <v>45964</v>
      </c>
      <c r="E9298" s="2" t="s">
        <v>98</v>
      </c>
      <c r="F9298" s="2" t="s">
        <v>98</v>
      </c>
      <c r="G9298" s="2" t="s">
        <v>130</v>
      </c>
    </row>
    <row r="9299" customFormat="false" ht="15" hidden="false" customHeight="false" outlineLevel="0" collapsed="false">
      <c r="A9299" s="2" t="s">
        <v>14465</v>
      </c>
      <c r="B9299" s="2" t="s">
        <v>3849</v>
      </c>
      <c r="C9299" s="2" t="s">
        <v>5164</v>
      </c>
      <c r="D9299" s="13" t="n">
        <v>45580</v>
      </c>
      <c r="E9299" s="2" t="s">
        <v>98</v>
      </c>
      <c r="F9299" s="2" t="s">
        <v>104</v>
      </c>
      <c r="G9299" s="2" t="s">
        <v>133</v>
      </c>
    </row>
    <row r="9300" customFormat="false" ht="15" hidden="false" customHeight="false" outlineLevel="0" collapsed="false">
      <c r="A9300" s="2" t="s">
        <v>14466</v>
      </c>
      <c r="B9300" s="2" t="s">
        <v>973</v>
      </c>
      <c r="C9300" s="2" t="s">
        <v>5166</v>
      </c>
      <c r="D9300" s="13" t="n">
        <v>45585</v>
      </c>
      <c r="E9300" s="2" t="s">
        <v>139</v>
      </c>
      <c r="F9300" s="2" t="s">
        <v>108</v>
      </c>
      <c r="G9300" s="2" t="s">
        <v>115</v>
      </c>
    </row>
    <row r="9301" customFormat="false" ht="15" hidden="false" customHeight="false" outlineLevel="0" collapsed="false">
      <c r="A9301" s="2" t="s">
        <v>14467</v>
      </c>
      <c r="B9301" s="2" t="s">
        <v>1571</v>
      </c>
      <c r="C9301" s="2" t="s">
        <v>5166</v>
      </c>
      <c r="D9301" s="13" t="n">
        <v>45747</v>
      </c>
      <c r="E9301" s="2" t="s">
        <v>165</v>
      </c>
      <c r="F9301" s="2" t="s">
        <v>119</v>
      </c>
      <c r="G9301" s="2" t="s">
        <v>133</v>
      </c>
    </row>
    <row r="9302" customFormat="false" ht="15" hidden="false" customHeight="false" outlineLevel="0" collapsed="false">
      <c r="A9302" s="2" t="s">
        <v>14468</v>
      </c>
      <c r="B9302" s="2" t="s">
        <v>3504</v>
      </c>
      <c r="C9302" s="2" t="s">
        <v>5164</v>
      </c>
      <c r="D9302" s="13" t="n">
        <v>45442</v>
      </c>
      <c r="E9302" s="2" t="s">
        <v>98</v>
      </c>
      <c r="F9302" s="2" t="s">
        <v>165</v>
      </c>
      <c r="G9302" s="2" t="s">
        <v>133</v>
      </c>
    </row>
    <row r="9303" customFormat="false" ht="15" hidden="false" customHeight="false" outlineLevel="0" collapsed="false">
      <c r="A9303" s="2" t="s">
        <v>14469</v>
      </c>
      <c r="B9303" s="2" t="s">
        <v>4930</v>
      </c>
      <c r="C9303" s="2" t="s">
        <v>5166</v>
      </c>
      <c r="D9303" s="13" t="n">
        <v>45697</v>
      </c>
      <c r="E9303" s="2" t="s">
        <v>108</v>
      </c>
      <c r="F9303" s="2" t="s">
        <v>123</v>
      </c>
      <c r="G9303" s="2" t="s">
        <v>109</v>
      </c>
    </row>
    <row r="9304" customFormat="false" ht="15" hidden="false" customHeight="false" outlineLevel="0" collapsed="false">
      <c r="A9304" s="2" t="s">
        <v>14470</v>
      </c>
      <c r="B9304" s="2" t="s">
        <v>276</v>
      </c>
      <c r="C9304" s="2" t="s">
        <v>5166</v>
      </c>
      <c r="D9304" s="13" t="n">
        <v>46041</v>
      </c>
      <c r="E9304" s="2" t="s">
        <v>163</v>
      </c>
      <c r="F9304" s="2" t="s">
        <v>141</v>
      </c>
      <c r="G9304" s="2" t="s">
        <v>142</v>
      </c>
    </row>
    <row r="9305" customFormat="false" ht="15" hidden="false" customHeight="false" outlineLevel="0" collapsed="false">
      <c r="A9305" s="2" t="s">
        <v>14471</v>
      </c>
      <c r="B9305" s="2" t="s">
        <v>1807</v>
      </c>
      <c r="C9305" s="2" t="s">
        <v>5164</v>
      </c>
      <c r="D9305" s="13" t="n">
        <v>45774</v>
      </c>
      <c r="E9305" s="2" t="s">
        <v>98</v>
      </c>
      <c r="F9305" s="2" t="s">
        <v>119</v>
      </c>
      <c r="G9305" s="2" t="s">
        <v>99</v>
      </c>
    </row>
    <row r="9306" customFormat="false" ht="15" hidden="false" customHeight="false" outlineLevel="0" collapsed="false">
      <c r="A9306" s="2" t="s">
        <v>14472</v>
      </c>
      <c r="B9306" s="2" t="s">
        <v>3939</v>
      </c>
      <c r="C9306" s="2" t="s">
        <v>5164</v>
      </c>
      <c r="D9306" s="13" t="n">
        <v>45852</v>
      </c>
      <c r="E9306" s="2" t="s">
        <v>98</v>
      </c>
      <c r="F9306" s="2" t="s">
        <v>119</v>
      </c>
      <c r="G9306" s="2" t="s">
        <v>133</v>
      </c>
    </row>
    <row r="9307" customFormat="false" ht="15" hidden="false" customHeight="false" outlineLevel="0" collapsed="false">
      <c r="A9307" s="2" t="s">
        <v>14473</v>
      </c>
      <c r="B9307" s="2" t="s">
        <v>2584</v>
      </c>
      <c r="C9307" s="2" t="s">
        <v>5166</v>
      </c>
      <c r="D9307" s="13" t="n">
        <v>45886</v>
      </c>
      <c r="E9307" s="2" t="s">
        <v>123</v>
      </c>
      <c r="F9307" s="2" t="s">
        <v>141</v>
      </c>
      <c r="G9307" s="2" t="s">
        <v>99</v>
      </c>
    </row>
    <row r="9308" customFormat="false" ht="15" hidden="false" customHeight="false" outlineLevel="0" collapsed="false">
      <c r="A9308" s="2" t="s">
        <v>14474</v>
      </c>
      <c r="B9308" s="2" t="s">
        <v>1172</v>
      </c>
      <c r="C9308" s="2" t="s">
        <v>5166</v>
      </c>
      <c r="D9308" s="13" t="n">
        <v>45529</v>
      </c>
      <c r="E9308" s="2" t="s">
        <v>104</v>
      </c>
      <c r="F9308" s="2" t="s">
        <v>163</v>
      </c>
      <c r="G9308" s="2" t="s">
        <v>99</v>
      </c>
    </row>
    <row r="9309" customFormat="false" ht="15" hidden="false" customHeight="false" outlineLevel="0" collapsed="false">
      <c r="A9309" s="2" t="s">
        <v>14475</v>
      </c>
      <c r="B9309" s="2" t="s">
        <v>5116</v>
      </c>
      <c r="C9309" s="2" t="s">
        <v>5190</v>
      </c>
      <c r="D9309" s="13" t="n">
        <v>45947</v>
      </c>
      <c r="E9309" s="2" t="s">
        <v>98</v>
      </c>
      <c r="F9309" s="2" t="s">
        <v>98</v>
      </c>
      <c r="G9309" s="2" t="s">
        <v>142</v>
      </c>
    </row>
    <row r="9310" customFormat="false" ht="15" hidden="false" customHeight="false" outlineLevel="0" collapsed="false">
      <c r="A9310" s="2" t="s">
        <v>14476</v>
      </c>
      <c r="B9310" s="2" t="s">
        <v>5129</v>
      </c>
      <c r="C9310" s="2" t="s">
        <v>5190</v>
      </c>
      <c r="D9310" s="13" t="n">
        <v>45693</v>
      </c>
      <c r="E9310" s="2" t="s">
        <v>98</v>
      </c>
      <c r="F9310" s="2" t="s">
        <v>98</v>
      </c>
      <c r="G9310" s="2" t="s">
        <v>133</v>
      </c>
    </row>
    <row r="9311" customFormat="false" ht="15" hidden="false" customHeight="false" outlineLevel="0" collapsed="false">
      <c r="A9311" s="2" t="s">
        <v>14477</v>
      </c>
      <c r="B9311" s="2" t="s">
        <v>3136</v>
      </c>
      <c r="C9311" s="2" t="s">
        <v>5168</v>
      </c>
      <c r="D9311" s="13" t="n">
        <v>45606</v>
      </c>
      <c r="E9311" s="2" t="s">
        <v>139</v>
      </c>
      <c r="F9311" s="2" t="s">
        <v>98</v>
      </c>
      <c r="G9311" s="2" t="s">
        <v>124</v>
      </c>
    </row>
    <row r="9312" customFormat="false" ht="15" hidden="false" customHeight="false" outlineLevel="0" collapsed="false">
      <c r="A9312" s="2" t="s">
        <v>14478</v>
      </c>
      <c r="B9312" s="2" t="s">
        <v>3432</v>
      </c>
      <c r="C9312" s="2" t="s">
        <v>5164</v>
      </c>
      <c r="D9312" s="13" t="n">
        <v>45735</v>
      </c>
      <c r="E9312" s="2" t="s">
        <v>98</v>
      </c>
      <c r="F9312" s="2" t="s">
        <v>98</v>
      </c>
      <c r="G9312" s="2" t="s">
        <v>115</v>
      </c>
    </row>
    <row r="9313" customFormat="false" ht="15" hidden="false" customHeight="false" outlineLevel="0" collapsed="false">
      <c r="A9313" s="2" t="s">
        <v>14479</v>
      </c>
      <c r="B9313" s="2" t="s">
        <v>1943</v>
      </c>
      <c r="C9313" s="2" t="s">
        <v>5190</v>
      </c>
      <c r="D9313" s="13" t="n">
        <v>45698</v>
      </c>
      <c r="E9313" s="2" t="s">
        <v>98</v>
      </c>
      <c r="F9313" s="2" t="s">
        <v>141</v>
      </c>
      <c r="G9313" s="2" t="s">
        <v>109</v>
      </c>
    </row>
    <row r="9314" customFormat="false" ht="15" hidden="false" customHeight="false" outlineLevel="0" collapsed="false">
      <c r="A9314" s="2" t="s">
        <v>14480</v>
      </c>
      <c r="B9314" s="2" t="s">
        <v>1299</v>
      </c>
      <c r="C9314" s="2" t="s">
        <v>5168</v>
      </c>
      <c r="D9314" s="13" t="n">
        <v>45808</v>
      </c>
      <c r="E9314" s="2" t="s">
        <v>145</v>
      </c>
      <c r="F9314" s="2" t="s">
        <v>98</v>
      </c>
      <c r="G9314" s="2" t="s">
        <v>99</v>
      </c>
    </row>
    <row r="9315" customFormat="false" ht="15" hidden="false" customHeight="false" outlineLevel="0" collapsed="false">
      <c r="A9315" s="2" t="s">
        <v>14481</v>
      </c>
      <c r="B9315" s="2" t="s">
        <v>2058</v>
      </c>
      <c r="C9315" s="2" t="s">
        <v>5166</v>
      </c>
      <c r="D9315" s="13" t="n">
        <v>46133</v>
      </c>
      <c r="E9315" s="2" t="s">
        <v>145</v>
      </c>
      <c r="F9315" s="2" t="s">
        <v>119</v>
      </c>
      <c r="G9315" s="2" t="s">
        <v>133</v>
      </c>
    </row>
    <row r="9316" customFormat="false" ht="15" hidden="false" customHeight="false" outlineLevel="0" collapsed="false">
      <c r="A9316" s="2" t="s">
        <v>14482</v>
      </c>
      <c r="B9316" s="2" t="s">
        <v>1239</v>
      </c>
      <c r="C9316" s="2" t="s">
        <v>5172</v>
      </c>
      <c r="D9316" s="13" t="n">
        <v>45577</v>
      </c>
      <c r="E9316" s="2" t="s">
        <v>108</v>
      </c>
      <c r="F9316" s="2" t="s">
        <v>98</v>
      </c>
      <c r="G9316" s="2" t="s">
        <v>99</v>
      </c>
    </row>
    <row r="9317" customFormat="false" ht="15" hidden="false" customHeight="false" outlineLevel="0" collapsed="false">
      <c r="A9317" s="2" t="s">
        <v>14483</v>
      </c>
      <c r="B9317" s="2" t="s">
        <v>393</v>
      </c>
      <c r="C9317" s="2" t="s">
        <v>5168</v>
      </c>
      <c r="D9317" s="13" t="n">
        <v>46272</v>
      </c>
      <c r="E9317" s="2" t="s">
        <v>165</v>
      </c>
      <c r="F9317" s="2" t="s">
        <v>98</v>
      </c>
      <c r="G9317" s="2" t="s">
        <v>142</v>
      </c>
    </row>
    <row r="9318" customFormat="false" ht="15" hidden="false" customHeight="false" outlineLevel="0" collapsed="false">
      <c r="A9318" s="2" t="s">
        <v>14484</v>
      </c>
      <c r="B9318" s="2" t="s">
        <v>2533</v>
      </c>
      <c r="C9318" s="2" t="s">
        <v>5164</v>
      </c>
      <c r="D9318" s="13" t="n">
        <v>45904</v>
      </c>
      <c r="E9318" s="2" t="s">
        <v>98</v>
      </c>
      <c r="F9318" s="2" t="s">
        <v>98</v>
      </c>
      <c r="G9318" s="2" t="s">
        <v>109</v>
      </c>
    </row>
    <row r="9319" customFormat="false" ht="15" hidden="false" customHeight="false" outlineLevel="0" collapsed="false">
      <c r="A9319" s="2" t="s">
        <v>14485</v>
      </c>
      <c r="B9319" s="2" t="s">
        <v>2087</v>
      </c>
      <c r="C9319" s="2" t="s">
        <v>5166</v>
      </c>
      <c r="D9319" s="13" t="n">
        <v>46042</v>
      </c>
      <c r="E9319" s="2" t="s">
        <v>165</v>
      </c>
      <c r="F9319" s="2" t="s">
        <v>108</v>
      </c>
      <c r="G9319" s="2" t="s">
        <v>111</v>
      </c>
    </row>
    <row r="9320" customFormat="false" ht="15" hidden="false" customHeight="false" outlineLevel="0" collapsed="false">
      <c r="A9320" s="2" t="s">
        <v>14486</v>
      </c>
      <c r="B9320" s="2" t="s">
        <v>1292</v>
      </c>
      <c r="C9320" s="2" t="s">
        <v>5164</v>
      </c>
      <c r="D9320" s="13" t="n">
        <v>45898</v>
      </c>
      <c r="E9320" s="2" t="s">
        <v>98</v>
      </c>
      <c r="F9320" s="2" t="s">
        <v>165</v>
      </c>
      <c r="G9320" s="2" t="s">
        <v>115</v>
      </c>
    </row>
    <row r="9321" customFormat="false" ht="15" hidden="false" customHeight="false" outlineLevel="0" collapsed="false">
      <c r="A9321" s="2" t="s">
        <v>14487</v>
      </c>
      <c r="B9321" s="2" t="s">
        <v>4799</v>
      </c>
      <c r="C9321" s="2" t="s">
        <v>5164</v>
      </c>
      <c r="D9321" s="13" t="n">
        <v>45888</v>
      </c>
      <c r="E9321" s="2" t="s">
        <v>98</v>
      </c>
      <c r="F9321" s="2" t="s">
        <v>119</v>
      </c>
      <c r="G9321" s="2" t="s">
        <v>120</v>
      </c>
    </row>
    <row r="9322" customFormat="false" ht="15" hidden="false" customHeight="false" outlineLevel="0" collapsed="false">
      <c r="A9322" s="2" t="s">
        <v>14488</v>
      </c>
      <c r="B9322" s="2" t="s">
        <v>5118</v>
      </c>
      <c r="C9322" s="2" t="s">
        <v>5172</v>
      </c>
      <c r="D9322" s="13" t="n">
        <v>45516</v>
      </c>
      <c r="E9322" s="2" t="s">
        <v>98</v>
      </c>
      <c r="F9322" s="2" t="s">
        <v>98</v>
      </c>
      <c r="G9322" s="2" t="s">
        <v>130</v>
      </c>
    </row>
    <row r="9323" customFormat="false" ht="15" hidden="false" customHeight="false" outlineLevel="0" collapsed="false">
      <c r="A9323" s="2" t="s">
        <v>14489</v>
      </c>
      <c r="B9323" s="2" t="s">
        <v>685</v>
      </c>
      <c r="C9323" s="2" t="s">
        <v>5166</v>
      </c>
      <c r="D9323" s="13" t="n">
        <v>45611</v>
      </c>
      <c r="E9323" s="2" t="s">
        <v>104</v>
      </c>
      <c r="F9323" s="2" t="s">
        <v>165</v>
      </c>
      <c r="G9323" s="2" t="s">
        <v>124</v>
      </c>
    </row>
    <row r="9324" customFormat="false" ht="15" hidden="false" customHeight="false" outlineLevel="0" collapsed="false">
      <c r="A9324" s="2" t="s">
        <v>14490</v>
      </c>
      <c r="B9324" s="2" t="s">
        <v>706</v>
      </c>
      <c r="C9324" s="2" t="s">
        <v>5190</v>
      </c>
      <c r="D9324" s="13" t="n">
        <v>45563</v>
      </c>
      <c r="E9324" s="2" t="s">
        <v>98</v>
      </c>
      <c r="F9324" s="2" t="s">
        <v>114</v>
      </c>
      <c r="G9324" s="2" t="s">
        <v>109</v>
      </c>
    </row>
    <row r="9325" customFormat="false" ht="15" hidden="false" customHeight="false" outlineLevel="0" collapsed="false">
      <c r="A9325" s="2" t="s">
        <v>14491</v>
      </c>
      <c r="B9325" s="2" t="s">
        <v>2411</v>
      </c>
      <c r="C9325" s="2" t="s">
        <v>5168</v>
      </c>
      <c r="D9325" s="13" t="n">
        <v>45936</v>
      </c>
      <c r="E9325" s="2" t="s">
        <v>119</v>
      </c>
      <c r="F9325" s="2" t="s">
        <v>98</v>
      </c>
      <c r="G9325" s="2" t="s">
        <v>142</v>
      </c>
    </row>
    <row r="9326" customFormat="false" ht="15" hidden="false" customHeight="false" outlineLevel="0" collapsed="false">
      <c r="A9326" s="2" t="s">
        <v>14492</v>
      </c>
      <c r="B9326" s="2" t="s">
        <v>2243</v>
      </c>
      <c r="C9326" s="2" t="s">
        <v>5166</v>
      </c>
      <c r="D9326" s="13" t="n">
        <v>45876</v>
      </c>
      <c r="E9326" s="2" t="s">
        <v>98</v>
      </c>
      <c r="F9326" s="2" t="s">
        <v>139</v>
      </c>
      <c r="G9326" s="2" t="s">
        <v>109</v>
      </c>
    </row>
    <row r="9327" customFormat="false" ht="15" hidden="false" customHeight="false" outlineLevel="0" collapsed="false">
      <c r="A9327" s="2" t="s">
        <v>14493</v>
      </c>
      <c r="B9327" s="2" t="s">
        <v>4908</v>
      </c>
      <c r="C9327" s="2" t="s">
        <v>5164</v>
      </c>
      <c r="D9327" s="13" t="n">
        <v>45515</v>
      </c>
      <c r="E9327" s="2" t="s">
        <v>98</v>
      </c>
      <c r="F9327" s="2" t="s">
        <v>98</v>
      </c>
      <c r="G9327" s="2" t="s">
        <v>109</v>
      </c>
    </row>
    <row r="9328" customFormat="false" ht="15" hidden="false" customHeight="false" outlineLevel="0" collapsed="false">
      <c r="A9328" s="2" t="s">
        <v>14494</v>
      </c>
      <c r="B9328" s="2" t="s">
        <v>4993</v>
      </c>
      <c r="C9328" s="2" t="s">
        <v>5190</v>
      </c>
      <c r="D9328" s="13" t="n">
        <v>45978</v>
      </c>
      <c r="E9328" s="2" t="s">
        <v>98</v>
      </c>
      <c r="F9328" s="2" t="s">
        <v>98</v>
      </c>
      <c r="G9328" s="2" t="s">
        <v>142</v>
      </c>
    </row>
    <row r="9329" customFormat="false" ht="15" hidden="false" customHeight="false" outlineLevel="0" collapsed="false">
      <c r="A9329" s="2" t="s">
        <v>14495</v>
      </c>
      <c r="B9329" s="2" t="s">
        <v>3725</v>
      </c>
      <c r="C9329" s="2" t="s">
        <v>5164</v>
      </c>
      <c r="D9329" s="13" t="n">
        <v>45523</v>
      </c>
      <c r="E9329" s="2" t="s">
        <v>98</v>
      </c>
      <c r="F9329" s="2" t="s">
        <v>128</v>
      </c>
      <c r="G9329" s="2" t="s">
        <v>142</v>
      </c>
    </row>
    <row r="9330" customFormat="false" ht="15" hidden="false" customHeight="false" outlineLevel="0" collapsed="false">
      <c r="A9330" s="2" t="s">
        <v>14496</v>
      </c>
      <c r="B9330" s="2" t="s">
        <v>2748</v>
      </c>
      <c r="C9330" s="2" t="s">
        <v>5166</v>
      </c>
      <c r="D9330" s="13" t="n">
        <v>45583</v>
      </c>
      <c r="E9330" s="2" t="s">
        <v>108</v>
      </c>
      <c r="F9330" s="2" t="s">
        <v>98</v>
      </c>
      <c r="G9330" s="2" t="s">
        <v>115</v>
      </c>
    </row>
    <row r="9331" customFormat="false" ht="15" hidden="false" customHeight="false" outlineLevel="0" collapsed="false">
      <c r="A9331" s="2" t="s">
        <v>14497</v>
      </c>
      <c r="B9331" s="2" t="s">
        <v>5036</v>
      </c>
      <c r="C9331" s="2" t="s">
        <v>5190</v>
      </c>
      <c r="D9331" s="13" t="n">
        <v>45823</v>
      </c>
      <c r="E9331" s="2" t="s">
        <v>98</v>
      </c>
      <c r="F9331" s="2" t="s">
        <v>98</v>
      </c>
      <c r="G9331" s="2" t="s">
        <v>136</v>
      </c>
    </row>
    <row r="9332" customFormat="false" ht="15" hidden="false" customHeight="false" outlineLevel="0" collapsed="false">
      <c r="A9332" s="2" t="s">
        <v>14498</v>
      </c>
      <c r="B9332" s="2" t="s">
        <v>1560</v>
      </c>
      <c r="C9332" s="2" t="s">
        <v>5168</v>
      </c>
      <c r="D9332" s="13" t="n">
        <v>45366</v>
      </c>
      <c r="E9332" s="2" t="s">
        <v>119</v>
      </c>
      <c r="F9332" s="2" t="s">
        <v>98</v>
      </c>
      <c r="G9332" s="2" t="s">
        <v>130</v>
      </c>
    </row>
    <row r="9333" customFormat="false" ht="15" hidden="false" customHeight="false" outlineLevel="0" collapsed="false">
      <c r="A9333" s="2" t="s">
        <v>14499</v>
      </c>
      <c r="B9333" s="2" t="s">
        <v>3628</v>
      </c>
      <c r="C9333" s="2" t="s">
        <v>5166</v>
      </c>
      <c r="D9333" s="13" t="n">
        <v>45895</v>
      </c>
      <c r="E9333" s="2" t="s">
        <v>114</v>
      </c>
      <c r="F9333" s="2" t="s">
        <v>123</v>
      </c>
      <c r="G9333" s="2" t="s">
        <v>136</v>
      </c>
    </row>
    <row r="9334" customFormat="false" ht="15" hidden="false" customHeight="false" outlineLevel="0" collapsed="false">
      <c r="A9334" s="2" t="s">
        <v>14500</v>
      </c>
      <c r="B9334" s="2" t="s">
        <v>4999</v>
      </c>
      <c r="C9334" s="2" t="s">
        <v>5190</v>
      </c>
      <c r="D9334" s="13" t="n">
        <v>45602</v>
      </c>
      <c r="E9334" s="2" t="s">
        <v>98</v>
      </c>
      <c r="F9334" s="2" t="s">
        <v>98</v>
      </c>
      <c r="G9334" s="2" t="s">
        <v>130</v>
      </c>
    </row>
    <row r="9335" customFormat="false" ht="15" hidden="false" customHeight="false" outlineLevel="0" collapsed="false">
      <c r="A9335" s="2" t="s">
        <v>14501</v>
      </c>
      <c r="B9335" s="2" t="s">
        <v>3922</v>
      </c>
      <c r="C9335" s="2" t="s">
        <v>5164</v>
      </c>
      <c r="D9335" s="13" t="n">
        <v>46053</v>
      </c>
      <c r="E9335" s="2" t="s">
        <v>98</v>
      </c>
      <c r="F9335" s="2" t="s">
        <v>104</v>
      </c>
      <c r="G9335" s="2" t="s">
        <v>136</v>
      </c>
    </row>
    <row r="9336" customFormat="false" ht="15" hidden="false" customHeight="false" outlineLevel="0" collapsed="false">
      <c r="A9336" s="2" t="s">
        <v>14502</v>
      </c>
      <c r="B9336" s="2" t="s">
        <v>2340</v>
      </c>
      <c r="C9336" s="2" t="s">
        <v>5168</v>
      </c>
      <c r="D9336" s="13" t="n">
        <v>45835</v>
      </c>
      <c r="E9336" s="2" t="s">
        <v>119</v>
      </c>
      <c r="F9336" s="2" t="s">
        <v>98</v>
      </c>
      <c r="G9336" s="2" t="s">
        <v>133</v>
      </c>
    </row>
    <row r="9337" customFormat="false" ht="15" hidden="false" customHeight="false" outlineLevel="0" collapsed="false">
      <c r="A9337" s="2" t="s">
        <v>14503</v>
      </c>
      <c r="B9337" s="2" t="s">
        <v>1071</v>
      </c>
      <c r="C9337" s="2" t="s">
        <v>5166</v>
      </c>
      <c r="D9337" s="13" t="n">
        <v>46135</v>
      </c>
      <c r="E9337" s="2" t="s">
        <v>98</v>
      </c>
      <c r="F9337" s="2" t="s">
        <v>119</v>
      </c>
      <c r="G9337" s="2" t="s">
        <v>120</v>
      </c>
    </row>
    <row r="9338" customFormat="false" ht="15" hidden="false" customHeight="false" outlineLevel="0" collapsed="false">
      <c r="A9338" s="2" t="s">
        <v>14504</v>
      </c>
      <c r="B9338" s="2" t="s">
        <v>836</v>
      </c>
      <c r="C9338" s="2" t="s">
        <v>5164</v>
      </c>
      <c r="D9338" s="13" t="n">
        <v>46011</v>
      </c>
      <c r="E9338" s="2" t="s">
        <v>98</v>
      </c>
      <c r="F9338" s="2" t="s">
        <v>98</v>
      </c>
      <c r="G9338" s="2" t="s">
        <v>99</v>
      </c>
    </row>
    <row r="9339" customFormat="false" ht="15" hidden="false" customHeight="false" outlineLevel="0" collapsed="false">
      <c r="A9339" s="2" t="s">
        <v>14505</v>
      </c>
      <c r="B9339" s="2" t="s">
        <v>5073</v>
      </c>
      <c r="C9339" s="2" t="s">
        <v>5172</v>
      </c>
      <c r="D9339" s="13" t="n">
        <v>46107</v>
      </c>
      <c r="E9339" s="2" t="s">
        <v>98</v>
      </c>
      <c r="F9339" s="2" t="s">
        <v>98</v>
      </c>
      <c r="G9339" s="2" t="s">
        <v>120</v>
      </c>
    </row>
    <row r="9340" customFormat="false" ht="15" hidden="false" customHeight="false" outlineLevel="0" collapsed="false">
      <c r="A9340" s="2" t="s">
        <v>14506</v>
      </c>
      <c r="B9340" s="2" t="s">
        <v>3045</v>
      </c>
      <c r="C9340" s="2" t="s">
        <v>5168</v>
      </c>
      <c r="D9340" s="13" t="n">
        <v>45735</v>
      </c>
      <c r="E9340" s="2" t="s">
        <v>119</v>
      </c>
      <c r="F9340" s="2" t="s">
        <v>98</v>
      </c>
      <c r="G9340" s="2" t="s">
        <v>120</v>
      </c>
    </row>
    <row r="9341" customFormat="false" ht="15" hidden="false" customHeight="false" outlineLevel="0" collapsed="false">
      <c r="A9341" s="2" t="s">
        <v>14507</v>
      </c>
      <c r="B9341" s="2" t="s">
        <v>3548</v>
      </c>
      <c r="C9341" s="2" t="s">
        <v>5164</v>
      </c>
      <c r="D9341" s="13" t="n">
        <v>45485</v>
      </c>
      <c r="E9341" s="2" t="s">
        <v>98</v>
      </c>
      <c r="F9341" s="2" t="s">
        <v>108</v>
      </c>
      <c r="G9341" s="2" t="s">
        <v>136</v>
      </c>
    </row>
    <row r="9342" customFormat="false" ht="15" hidden="false" customHeight="false" outlineLevel="0" collapsed="false">
      <c r="A9342" s="2" t="s">
        <v>14508</v>
      </c>
      <c r="B9342" s="2" t="s">
        <v>3378</v>
      </c>
      <c r="C9342" s="2" t="s">
        <v>5166</v>
      </c>
      <c r="D9342" s="13" t="n">
        <v>45777</v>
      </c>
      <c r="E9342" s="2" t="s">
        <v>163</v>
      </c>
      <c r="F9342" s="2" t="s">
        <v>108</v>
      </c>
      <c r="G9342" s="2" t="s">
        <v>109</v>
      </c>
    </row>
    <row r="9343" customFormat="false" ht="15" hidden="false" customHeight="false" outlineLevel="0" collapsed="false">
      <c r="A9343" s="2" t="s">
        <v>14509</v>
      </c>
      <c r="B9343" s="2" t="s">
        <v>2104</v>
      </c>
      <c r="C9343" s="2" t="s">
        <v>5164</v>
      </c>
      <c r="D9343" s="13" t="n">
        <v>45763</v>
      </c>
      <c r="E9343" s="2" t="s">
        <v>98</v>
      </c>
      <c r="F9343" s="2" t="s">
        <v>145</v>
      </c>
      <c r="G9343" s="2" t="s">
        <v>130</v>
      </c>
    </row>
    <row r="9344" customFormat="false" ht="15" hidden="false" customHeight="false" outlineLevel="0" collapsed="false">
      <c r="A9344" s="2" t="s">
        <v>14510</v>
      </c>
      <c r="B9344" s="2" t="s">
        <v>3425</v>
      </c>
      <c r="C9344" s="2" t="s">
        <v>5164</v>
      </c>
      <c r="D9344" s="13" t="n">
        <v>45513</v>
      </c>
      <c r="E9344" s="2" t="s">
        <v>98</v>
      </c>
      <c r="F9344" s="2" t="s">
        <v>104</v>
      </c>
      <c r="G9344" s="2" t="s">
        <v>130</v>
      </c>
    </row>
    <row r="9345" customFormat="false" ht="15" hidden="false" customHeight="false" outlineLevel="0" collapsed="false">
      <c r="A9345" s="2" t="s">
        <v>14511</v>
      </c>
      <c r="B9345" s="2" t="s">
        <v>2733</v>
      </c>
      <c r="C9345" s="2" t="s">
        <v>5166</v>
      </c>
      <c r="D9345" s="13" t="n">
        <v>45963</v>
      </c>
      <c r="E9345" s="2" t="s">
        <v>108</v>
      </c>
      <c r="F9345" s="2" t="s">
        <v>165</v>
      </c>
      <c r="G9345" s="2" t="s">
        <v>136</v>
      </c>
    </row>
    <row r="9346" customFormat="false" ht="15" hidden="false" customHeight="false" outlineLevel="0" collapsed="false">
      <c r="A9346" s="2" t="s">
        <v>14512</v>
      </c>
      <c r="B9346" s="2" t="s">
        <v>4306</v>
      </c>
      <c r="C9346" s="2" t="s">
        <v>5190</v>
      </c>
      <c r="D9346" s="13" t="n">
        <v>45520</v>
      </c>
      <c r="E9346" s="2" t="s">
        <v>98</v>
      </c>
      <c r="F9346" s="2" t="s">
        <v>104</v>
      </c>
      <c r="G9346" s="2" t="s">
        <v>142</v>
      </c>
    </row>
    <row r="9347" customFormat="false" ht="15" hidden="false" customHeight="false" outlineLevel="0" collapsed="false">
      <c r="A9347" s="2" t="s">
        <v>14513</v>
      </c>
      <c r="B9347" s="2" t="s">
        <v>3425</v>
      </c>
      <c r="C9347" s="2" t="s">
        <v>5166</v>
      </c>
      <c r="D9347" s="13" t="n">
        <v>45617</v>
      </c>
      <c r="E9347" s="2" t="s">
        <v>141</v>
      </c>
      <c r="F9347" s="2" t="s">
        <v>98</v>
      </c>
      <c r="G9347" s="2" t="s">
        <v>115</v>
      </c>
    </row>
    <row r="9348" customFormat="false" ht="15" hidden="false" customHeight="false" outlineLevel="0" collapsed="false">
      <c r="A9348" s="2" t="s">
        <v>14514</v>
      </c>
      <c r="B9348" s="2" t="s">
        <v>5081</v>
      </c>
      <c r="C9348" s="2" t="s">
        <v>5172</v>
      </c>
      <c r="D9348" s="13" t="n">
        <v>45402</v>
      </c>
      <c r="E9348" s="2" t="s">
        <v>98</v>
      </c>
      <c r="F9348" s="2" t="s">
        <v>98</v>
      </c>
      <c r="G9348" s="2" t="s">
        <v>111</v>
      </c>
    </row>
    <row r="9349" customFormat="false" ht="15" hidden="false" customHeight="false" outlineLevel="0" collapsed="false">
      <c r="A9349" s="2" t="s">
        <v>14515</v>
      </c>
      <c r="B9349" s="2" t="s">
        <v>1606</v>
      </c>
      <c r="C9349" s="2" t="s">
        <v>5166</v>
      </c>
      <c r="D9349" s="13" t="n">
        <v>45704</v>
      </c>
      <c r="E9349" s="2" t="s">
        <v>165</v>
      </c>
      <c r="F9349" s="2" t="s">
        <v>119</v>
      </c>
      <c r="G9349" s="2" t="s">
        <v>130</v>
      </c>
    </row>
    <row r="9350" customFormat="false" ht="15" hidden="false" customHeight="false" outlineLevel="0" collapsed="false">
      <c r="A9350" s="2" t="s">
        <v>14516</v>
      </c>
      <c r="B9350" s="2" t="s">
        <v>2011</v>
      </c>
      <c r="C9350" s="2" t="s">
        <v>5164</v>
      </c>
      <c r="D9350" s="13" t="n">
        <v>45901</v>
      </c>
      <c r="E9350" s="2" t="s">
        <v>98</v>
      </c>
      <c r="F9350" s="2" t="s">
        <v>145</v>
      </c>
      <c r="G9350" s="2" t="s">
        <v>142</v>
      </c>
    </row>
    <row r="9351" customFormat="false" ht="15" hidden="false" customHeight="false" outlineLevel="0" collapsed="false">
      <c r="A9351" s="2" t="s">
        <v>14517</v>
      </c>
      <c r="B9351" s="2" t="s">
        <v>3767</v>
      </c>
      <c r="C9351" s="2" t="s">
        <v>5166</v>
      </c>
      <c r="D9351" s="13" t="n">
        <v>45926</v>
      </c>
      <c r="E9351" s="2" t="s">
        <v>165</v>
      </c>
      <c r="F9351" s="2" t="s">
        <v>104</v>
      </c>
      <c r="G9351" s="2" t="s">
        <v>120</v>
      </c>
    </row>
    <row r="9352" customFormat="false" ht="15" hidden="false" customHeight="false" outlineLevel="0" collapsed="false">
      <c r="A9352" s="2" t="s">
        <v>14518</v>
      </c>
      <c r="B9352" s="2" t="s">
        <v>4586</v>
      </c>
      <c r="C9352" s="2" t="s">
        <v>5164</v>
      </c>
      <c r="D9352" s="13" t="n">
        <v>45823</v>
      </c>
      <c r="E9352" s="2" t="s">
        <v>98</v>
      </c>
      <c r="F9352" s="2" t="s">
        <v>128</v>
      </c>
      <c r="G9352" s="2" t="s">
        <v>109</v>
      </c>
    </row>
    <row r="9353" customFormat="false" ht="15" hidden="false" customHeight="false" outlineLevel="0" collapsed="false">
      <c r="A9353" s="2" t="s">
        <v>14519</v>
      </c>
      <c r="B9353" s="2" t="s">
        <v>3591</v>
      </c>
      <c r="C9353" s="2" t="s">
        <v>5166</v>
      </c>
      <c r="D9353" s="13" t="n">
        <v>45905</v>
      </c>
      <c r="E9353" s="2" t="s">
        <v>163</v>
      </c>
      <c r="F9353" s="2" t="s">
        <v>114</v>
      </c>
      <c r="G9353" s="2" t="s">
        <v>142</v>
      </c>
    </row>
    <row r="9354" customFormat="false" ht="15" hidden="false" customHeight="false" outlineLevel="0" collapsed="false">
      <c r="A9354" s="2" t="s">
        <v>14520</v>
      </c>
      <c r="B9354" s="2" t="s">
        <v>4662</v>
      </c>
      <c r="C9354" s="2" t="s">
        <v>5166</v>
      </c>
      <c r="D9354" s="13" t="n">
        <v>45707</v>
      </c>
      <c r="E9354" s="2" t="s">
        <v>108</v>
      </c>
      <c r="F9354" s="2" t="s">
        <v>123</v>
      </c>
      <c r="G9354" s="2" t="s">
        <v>136</v>
      </c>
    </row>
    <row r="9355" customFormat="false" ht="15" hidden="false" customHeight="false" outlineLevel="0" collapsed="false">
      <c r="A9355" s="2" t="s">
        <v>14521</v>
      </c>
      <c r="B9355" s="2" t="s">
        <v>3126</v>
      </c>
      <c r="C9355" s="2" t="s">
        <v>5190</v>
      </c>
      <c r="D9355" s="13" t="n">
        <v>45980</v>
      </c>
      <c r="E9355" s="2" t="s">
        <v>98</v>
      </c>
      <c r="F9355" s="2" t="s">
        <v>145</v>
      </c>
      <c r="G9355" s="2" t="s">
        <v>130</v>
      </c>
    </row>
    <row r="9356" customFormat="false" ht="15" hidden="false" customHeight="false" outlineLevel="0" collapsed="false">
      <c r="A9356" s="2" t="s">
        <v>14522</v>
      </c>
      <c r="B9356" s="2" t="s">
        <v>1059</v>
      </c>
      <c r="C9356" s="2" t="s">
        <v>5164</v>
      </c>
      <c r="D9356" s="13" t="n">
        <v>45572</v>
      </c>
      <c r="E9356" s="2" t="s">
        <v>98</v>
      </c>
      <c r="F9356" s="2" t="s">
        <v>128</v>
      </c>
      <c r="G9356" s="2" t="s">
        <v>124</v>
      </c>
    </row>
    <row r="9357" customFormat="false" ht="15" hidden="false" customHeight="false" outlineLevel="0" collapsed="false">
      <c r="A9357" s="2" t="s">
        <v>14523</v>
      </c>
      <c r="B9357" s="2" t="s">
        <v>2024</v>
      </c>
      <c r="C9357" s="2" t="s">
        <v>5168</v>
      </c>
      <c r="D9357" s="13" t="n">
        <v>45542</v>
      </c>
      <c r="E9357" s="2" t="s">
        <v>108</v>
      </c>
      <c r="F9357" s="2" t="s">
        <v>98</v>
      </c>
      <c r="G9357" s="2" t="s">
        <v>136</v>
      </c>
    </row>
    <row r="9358" customFormat="false" ht="15" hidden="false" customHeight="false" outlineLevel="0" collapsed="false">
      <c r="A9358" s="2" t="s">
        <v>14524</v>
      </c>
      <c r="B9358" s="2" t="s">
        <v>3196</v>
      </c>
      <c r="C9358" s="2" t="s">
        <v>5172</v>
      </c>
      <c r="D9358" s="13" t="n">
        <v>45596</v>
      </c>
      <c r="E9358" s="2" t="s">
        <v>119</v>
      </c>
      <c r="F9358" s="2" t="s">
        <v>98</v>
      </c>
      <c r="G9358" s="2" t="s">
        <v>124</v>
      </c>
    </row>
    <row r="9359" customFormat="false" ht="15" hidden="false" customHeight="false" outlineLevel="0" collapsed="false">
      <c r="A9359" s="2" t="s">
        <v>14525</v>
      </c>
      <c r="B9359" s="2" t="s">
        <v>2625</v>
      </c>
      <c r="C9359" s="2" t="s">
        <v>5172</v>
      </c>
      <c r="D9359" s="13" t="n">
        <v>45775</v>
      </c>
      <c r="E9359" s="2" t="s">
        <v>128</v>
      </c>
      <c r="F9359" s="2" t="s">
        <v>98</v>
      </c>
      <c r="G9359" s="2" t="s">
        <v>133</v>
      </c>
    </row>
    <row r="9360" customFormat="false" ht="15" hidden="false" customHeight="false" outlineLevel="0" collapsed="false">
      <c r="A9360" s="2" t="s">
        <v>14526</v>
      </c>
      <c r="B9360" s="2" t="s">
        <v>218</v>
      </c>
      <c r="C9360" s="2" t="s">
        <v>5166</v>
      </c>
      <c r="D9360" s="13" t="n">
        <v>45601</v>
      </c>
      <c r="E9360" s="2" t="s">
        <v>165</v>
      </c>
      <c r="F9360" s="2" t="s">
        <v>128</v>
      </c>
      <c r="G9360" s="2" t="s">
        <v>115</v>
      </c>
    </row>
    <row r="9361" customFormat="false" ht="15" hidden="false" customHeight="false" outlineLevel="0" collapsed="false">
      <c r="A9361" s="2" t="s">
        <v>14527</v>
      </c>
      <c r="B9361" s="2" t="s">
        <v>1481</v>
      </c>
      <c r="C9361" s="2" t="s">
        <v>5172</v>
      </c>
      <c r="D9361" s="13" t="n">
        <v>46022</v>
      </c>
      <c r="E9361" s="2" t="s">
        <v>141</v>
      </c>
      <c r="F9361" s="2" t="s">
        <v>98</v>
      </c>
      <c r="G9361" s="2" t="s">
        <v>109</v>
      </c>
    </row>
    <row r="9362" customFormat="false" ht="15" hidden="false" customHeight="false" outlineLevel="0" collapsed="false">
      <c r="A9362" s="2" t="s">
        <v>14528</v>
      </c>
      <c r="B9362" s="2" t="s">
        <v>1827</v>
      </c>
      <c r="C9362" s="2" t="s">
        <v>5164</v>
      </c>
      <c r="D9362" s="13" t="n">
        <v>45644</v>
      </c>
      <c r="E9362" s="2" t="s">
        <v>98</v>
      </c>
      <c r="F9362" s="2" t="s">
        <v>165</v>
      </c>
      <c r="G9362" s="2" t="s">
        <v>142</v>
      </c>
    </row>
    <row r="9363" customFormat="false" ht="15" hidden="false" customHeight="false" outlineLevel="0" collapsed="false">
      <c r="A9363" s="2" t="s">
        <v>14529</v>
      </c>
      <c r="B9363" s="2" t="s">
        <v>1745</v>
      </c>
      <c r="C9363" s="2" t="s">
        <v>5190</v>
      </c>
      <c r="D9363" s="13" t="n">
        <v>45603</v>
      </c>
      <c r="E9363" s="2" t="s">
        <v>98</v>
      </c>
      <c r="F9363" s="2" t="s">
        <v>98</v>
      </c>
      <c r="G9363" s="2" t="s">
        <v>111</v>
      </c>
    </row>
    <row r="9364" customFormat="false" ht="15" hidden="false" customHeight="false" outlineLevel="0" collapsed="false">
      <c r="A9364" s="2" t="s">
        <v>14530</v>
      </c>
      <c r="B9364" s="2" t="s">
        <v>1279</v>
      </c>
      <c r="C9364" s="2" t="s">
        <v>5164</v>
      </c>
      <c r="D9364" s="13" t="n">
        <v>45542</v>
      </c>
      <c r="E9364" s="2" t="s">
        <v>98</v>
      </c>
      <c r="F9364" s="2" t="s">
        <v>98</v>
      </c>
      <c r="G9364" s="2" t="s">
        <v>111</v>
      </c>
    </row>
    <row r="9365" customFormat="false" ht="15" hidden="false" customHeight="false" outlineLevel="0" collapsed="false">
      <c r="A9365" s="2" t="s">
        <v>14531</v>
      </c>
      <c r="B9365" s="2" t="s">
        <v>4874</v>
      </c>
      <c r="C9365" s="2" t="s">
        <v>5168</v>
      </c>
      <c r="D9365" s="13" t="n">
        <v>45777</v>
      </c>
      <c r="E9365" s="2" t="s">
        <v>145</v>
      </c>
      <c r="F9365" s="2" t="s">
        <v>98</v>
      </c>
      <c r="G9365" s="2" t="s">
        <v>124</v>
      </c>
    </row>
    <row r="9366" customFormat="false" ht="15" hidden="false" customHeight="false" outlineLevel="0" collapsed="false">
      <c r="A9366" s="2" t="s">
        <v>14532</v>
      </c>
      <c r="B9366" s="2" t="s">
        <v>492</v>
      </c>
      <c r="C9366" s="2" t="s">
        <v>5172</v>
      </c>
      <c r="D9366" s="13" t="n">
        <v>46047</v>
      </c>
      <c r="E9366" s="2" t="s">
        <v>98</v>
      </c>
      <c r="F9366" s="2" t="s">
        <v>98</v>
      </c>
      <c r="G9366" s="2" t="s">
        <v>124</v>
      </c>
    </row>
    <row r="9367" customFormat="false" ht="15" hidden="false" customHeight="false" outlineLevel="0" collapsed="false">
      <c r="A9367" s="2" t="s">
        <v>14533</v>
      </c>
      <c r="B9367" s="2" t="s">
        <v>4690</v>
      </c>
      <c r="C9367" s="2" t="s">
        <v>5166</v>
      </c>
      <c r="D9367" s="13" t="n">
        <v>45726</v>
      </c>
      <c r="E9367" s="2" t="s">
        <v>163</v>
      </c>
      <c r="F9367" s="2" t="s">
        <v>108</v>
      </c>
      <c r="G9367" s="2" t="s">
        <v>115</v>
      </c>
    </row>
    <row r="9368" customFormat="false" ht="15" hidden="false" customHeight="false" outlineLevel="0" collapsed="false">
      <c r="A9368" s="2" t="s">
        <v>14534</v>
      </c>
      <c r="B9368" s="2" t="s">
        <v>4833</v>
      </c>
      <c r="C9368" s="2" t="s">
        <v>5164</v>
      </c>
      <c r="D9368" s="13" t="n">
        <v>45923</v>
      </c>
      <c r="E9368" s="2" t="s">
        <v>98</v>
      </c>
      <c r="F9368" s="2" t="s">
        <v>145</v>
      </c>
      <c r="G9368" s="2" t="s">
        <v>124</v>
      </c>
    </row>
    <row r="9369" customFormat="false" ht="15" hidden="false" customHeight="false" outlineLevel="0" collapsed="false">
      <c r="A9369" s="2" t="s">
        <v>14535</v>
      </c>
      <c r="B9369" s="2" t="s">
        <v>4495</v>
      </c>
      <c r="C9369" s="2" t="s">
        <v>5166</v>
      </c>
      <c r="D9369" s="13" t="n">
        <v>45940</v>
      </c>
      <c r="E9369" s="2" t="s">
        <v>108</v>
      </c>
      <c r="F9369" s="2" t="s">
        <v>163</v>
      </c>
      <c r="G9369" s="2" t="s">
        <v>99</v>
      </c>
    </row>
    <row r="9370" customFormat="false" ht="15" hidden="false" customHeight="false" outlineLevel="0" collapsed="false">
      <c r="A9370" s="2" t="s">
        <v>14536</v>
      </c>
      <c r="B9370" s="2" t="s">
        <v>1464</v>
      </c>
      <c r="C9370" s="2" t="s">
        <v>5168</v>
      </c>
      <c r="D9370" s="13" t="n">
        <v>45917</v>
      </c>
      <c r="E9370" s="2" t="s">
        <v>119</v>
      </c>
      <c r="F9370" s="2" t="s">
        <v>98</v>
      </c>
      <c r="G9370" s="2" t="s">
        <v>133</v>
      </c>
    </row>
    <row r="9371" customFormat="false" ht="15" hidden="false" customHeight="false" outlineLevel="0" collapsed="false">
      <c r="A9371" s="2" t="s">
        <v>14537</v>
      </c>
      <c r="B9371" s="2" t="s">
        <v>4376</v>
      </c>
      <c r="C9371" s="2" t="s">
        <v>5164</v>
      </c>
      <c r="D9371" s="13" t="n">
        <v>45531</v>
      </c>
      <c r="E9371" s="2" t="s">
        <v>98</v>
      </c>
      <c r="F9371" s="2" t="s">
        <v>98</v>
      </c>
      <c r="G9371" s="2" t="s">
        <v>133</v>
      </c>
    </row>
    <row r="9372" customFormat="false" ht="15" hidden="false" customHeight="false" outlineLevel="0" collapsed="false">
      <c r="A9372" s="2" t="s">
        <v>14538</v>
      </c>
      <c r="B9372" s="2" t="s">
        <v>5057</v>
      </c>
      <c r="C9372" s="2" t="s">
        <v>5190</v>
      </c>
      <c r="D9372" s="13" t="n">
        <v>45991</v>
      </c>
      <c r="E9372" s="2" t="s">
        <v>98</v>
      </c>
      <c r="F9372" s="2" t="s">
        <v>98</v>
      </c>
      <c r="G9372" s="2" t="s">
        <v>130</v>
      </c>
    </row>
    <row r="9373" customFormat="false" ht="15" hidden="false" customHeight="false" outlineLevel="0" collapsed="false">
      <c r="A9373" s="2" t="s">
        <v>14539</v>
      </c>
      <c r="B9373" s="2" t="s">
        <v>4958</v>
      </c>
      <c r="C9373" s="2" t="s">
        <v>5172</v>
      </c>
      <c r="D9373" s="13" t="n">
        <v>45811</v>
      </c>
      <c r="E9373" s="2" t="s">
        <v>98</v>
      </c>
      <c r="F9373" s="2" t="s">
        <v>98</v>
      </c>
      <c r="G9373" s="2" t="s">
        <v>133</v>
      </c>
    </row>
    <row r="9374" customFormat="false" ht="15" hidden="false" customHeight="false" outlineLevel="0" collapsed="false">
      <c r="A9374" s="2" t="s">
        <v>14540</v>
      </c>
      <c r="B9374" s="2" t="s">
        <v>4425</v>
      </c>
      <c r="C9374" s="2" t="s">
        <v>5164</v>
      </c>
      <c r="D9374" s="13" t="n">
        <v>45538</v>
      </c>
      <c r="E9374" s="2" t="s">
        <v>98</v>
      </c>
      <c r="F9374" s="2" t="s">
        <v>98</v>
      </c>
      <c r="G9374" s="2" t="s">
        <v>124</v>
      </c>
    </row>
    <row r="9375" customFormat="false" ht="15" hidden="false" customHeight="false" outlineLevel="0" collapsed="false">
      <c r="A9375" s="2" t="s">
        <v>14541</v>
      </c>
      <c r="B9375" s="2" t="s">
        <v>1594</v>
      </c>
      <c r="C9375" s="2" t="s">
        <v>5168</v>
      </c>
      <c r="D9375" s="13" t="n">
        <v>45764</v>
      </c>
      <c r="E9375" s="2" t="s">
        <v>119</v>
      </c>
      <c r="F9375" s="2" t="s">
        <v>98</v>
      </c>
      <c r="G9375" s="2" t="s">
        <v>120</v>
      </c>
    </row>
    <row r="9376" customFormat="false" ht="15" hidden="false" customHeight="false" outlineLevel="0" collapsed="false">
      <c r="A9376" s="2" t="s">
        <v>14542</v>
      </c>
      <c r="B9376" s="2" t="s">
        <v>5082</v>
      </c>
      <c r="C9376" s="2" t="s">
        <v>5190</v>
      </c>
      <c r="D9376" s="13" t="n">
        <v>45809</v>
      </c>
      <c r="E9376" s="2" t="s">
        <v>98</v>
      </c>
      <c r="F9376" s="2" t="s">
        <v>98</v>
      </c>
      <c r="G9376" s="2" t="s">
        <v>124</v>
      </c>
    </row>
    <row r="9377" customFormat="false" ht="15" hidden="false" customHeight="false" outlineLevel="0" collapsed="false">
      <c r="A9377" s="2" t="s">
        <v>14543</v>
      </c>
      <c r="B9377" s="2" t="s">
        <v>3944</v>
      </c>
      <c r="C9377" s="2" t="s">
        <v>5166</v>
      </c>
      <c r="D9377" s="13" t="n">
        <v>45712</v>
      </c>
      <c r="E9377" s="2" t="s">
        <v>165</v>
      </c>
      <c r="F9377" s="2" t="s">
        <v>98</v>
      </c>
      <c r="G9377" s="2" t="s">
        <v>142</v>
      </c>
    </row>
    <row r="9378" customFormat="false" ht="15" hidden="false" customHeight="false" outlineLevel="0" collapsed="false">
      <c r="A9378" s="2" t="s">
        <v>14544</v>
      </c>
      <c r="B9378" s="2" t="s">
        <v>4962</v>
      </c>
      <c r="C9378" s="2" t="s">
        <v>5190</v>
      </c>
      <c r="D9378" s="13" t="n">
        <v>45775</v>
      </c>
      <c r="E9378" s="2" t="s">
        <v>98</v>
      </c>
      <c r="F9378" s="2" t="s">
        <v>98</v>
      </c>
      <c r="G9378" s="2" t="s">
        <v>111</v>
      </c>
    </row>
    <row r="9379" customFormat="false" ht="15" hidden="false" customHeight="false" outlineLevel="0" collapsed="false">
      <c r="A9379" s="2" t="s">
        <v>14545</v>
      </c>
      <c r="B9379" s="2" t="s">
        <v>4216</v>
      </c>
      <c r="C9379" s="2" t="s">
        <v>5172</v>
      </c>
      <c r="D9379" s="13" t="n">
        <v>45827</v>
      </c>
      <c r="E9379" s="2" t="s">
        <v>128</v>
      </c>
      <c r="F9379" s="2" t="s">
        <v>98</v>
      </c>
      <c r="G9379" s="2" t="s">
        <v>109</v>
      </c>
    </row>
    <row r="9380" customFormat="false" ht="15" hidden="false" customHeight="false" outlineLevel="0" collapsed="false">
      <c r="A9380" s="2" t="s">
        <v>14546</v>
      </c>
      <c r="B9380" s="2" t="s">
        <v>5064</v>
      </c>
      <c r="C9380" s="2" t="s">
        <v>5190</v>
      </c>
      <c r="D9380" s="13" t="n">
        <v>46073</v>
      </c>
      <c r="E9380" s="2" t="s">
        <v>98</v>
      </c>
      <c r="F9380" s="2" t="s">
        <v>98</v>
      </c>
      <c r="G9380" s="2" t="s">
        <v>133</v>
      </c>
    </row>
    <row r="9381" customFormat="false" ht="15" hidden="false" customHeight="false" outlineLevel="0" collapsed="false">
      <c r="A9381" s="2" t="s">
        <v>14547</v>
      </c>
      <c r="B9381" s="2" t="s">
        <v>2965</v>
      </c>
      <c r="C9381" s="2" t="s">
        <v>5168</v>
      </c>
      <c r="D9381" s="13" t="n">
        <v>45917</v>
      </c>
      <c r="E9381" s="2" t="s">
        <v>119</v>
      </c>
      <c r="F9381" s="2" t="s">
        <v>98</v>
      </c>
      <c r="G9381" s="2" t="s">
        <v>124</v>
      </c>
    </row>
    <row r="9382" customFormat="false" ht="15" hidden="false" customHeight="false" outlineLevel="0" collapsed="false">
      <c r="A9382" s="2" t="s">
        <v>14548</v>
      </c>
      <c r="B9382" s="2" t="s">
        <v>724</v>
      </c>
      <c r="C9382" s="2" t="s">
        <v>5164</v>
      </c>
      <c r="D9382" s="13" t="n">
        <v>45466</v>
      </c>
      <c r="E9382" s="2" t="s">
        <v>98</v>
      </c>
      <c r="F9382" s="2" t="s">
        <v>141</v>
      </c>
      <c r="G9382" s="2" t="s">
        <v>130</v>
      </c>
    </row>
    <row r="9383" customFormat="false" ht="15" hidden="false" customHeight="false" outlineLevel="0" collapsed="false">
      <c r="A9383" s="2" t="s">
        <v>14549</v>
      </c>
      <c r="B9383" s="2" t="s">
        <v>3012</v>
      </c>
      <c r="C9383" s="2" t="s">
        <v>5168</v>
      </c>
      <c r="D9383" s="13" t="n">
        <v>45740</v>
      </c>
      <c r="E9383" s="2" t="s">
        <v>139</v>
      </c>
      <c r="F9383" s="2" t="s">
        <v>98</v>
      </c>
      <c r="G9383" s="2" t="s">
        <v>111</v>
      </c>
    </row>
    <row r="9384" customFormat="false" ht="15" hidden="false" customHeight="false" outlineLevel="0" collapsed="false">
      <c r="A9384" s="2" t="s">
        <v>14550</v>
      </c>
      <c r="B9384" s="2" t="s">
        <v>229</v>
      </c>
      <c r="C9384" s="2" t="s">
        <v>5168</v>
      </c>
      <c r="D9384" s="13" t="n">
        <v>45536</v>
      </c>
      <c r="E9384" s="2" t="s">
        <v>119</v>
      </c>
      <c r="F9384" s="2" t="s">
        <v>98</v>
      </c>
      <c r="G9384" s="2" t="s">
        <v>130</v>
      </c>
    </row>
    <row r="9385" customFormat="false" ht="15" hidden="false" customHeight="false" outlineLevel="0" collapsed="false">
      <c r="A9385" s="2" t="s">
        <v>14551</v>
      </c>
      <c r="B9385" s="2" t="s">
        <v>5038</v>
      </c>
      <c r="C9385" s="2" t="s">
        <v>5164</v>
      </c>
      <c r="D9385" s="13" t="n">
        <v>45878</v>
      </c>
      <c r="E9385" s="2" t="s">
        <v>98</v>
      </c>
      <c r="F9385" s="2" t="s">
        <v>98</v>
      </c>
      <c r="G9385" s="2" t="s">
        <v>115</v>
      </c>
    </row>
    <row r="9386" customFormat="false" ht="15" hidden="false" customHeight="false" outlineLevel="0" collapsed="false">
      <c r="A9386" s="2" t="s">
        <v>14552</v>
      </c>
      <c r="B9386" s="2" t="s">
        <v>4591</v>
      </c>
      <c r="C9386" s="2" t="s">
        <v>5168</v>
      </c>
      <c r="D9386" s="13" t="n">
        <v>45926</v>
      </c>
      <c r="E9386" s="2" t="s">
        <v>119</v>
      </c>
      <c r="F9386" s="2" t="s">
        <v>98</v>
      </c>
      <c r="G9386" s="2" t="s">
        <v>124</v>
      </c>
    </row>
    <row r="9387" customFormat="false" ht="15" hidden="false" customHeight="false" outlineLevel="0" collapsed="false">
      <c r="A9387" s="2" t="s">
        <v>14553</v>
      </c>
      <c r="B9387" s="2" t="s">
        <v>810</v>
      </c>
      <c r="C9387" s="2" t="s">
        <v>5166</v>
      </c>
      <c r="D9387" s="13" t="n">
        <v>45873</v>
      </c>
      <c r="E9387" s="2" t="s">
        <v>141</v>
      </c>
      <c r="F9387" s="2" t="s">
        <v>123</v>
      </c>
      <c r="G9387" s="2" t="s">
        <v>124</v>
      </c>
    </row>
    <row r="9388" customFormat="false" ht="15" hidden="false" customHeight="false" outlineLevel="0" collapsed="false">
      <c r="A9388" s="2" t="s">
        <v>14554</v>
      </c>
      <c r="B9388" s="2" t="s">
        <v>3731</v>
      </c>
      <c r="C9388" s="2" t="s">
        <v>5168</v>
      </c>
      <c r="D9388" s="13" t="n">
        <v>45892</v>
      </c>
      <c r="E9388" s="2" t="s">
        <v>145</v>
      </c>
      <c r="F9388" s="2" t="s">
        <v>98</v>
      </c>
      <c r="G9388" s="2" t="s">
        <v>130</v>
      </c>
    </row>
    <row r="9389" customFormat="false" ht="15" hidden="false" customHeight="false" outlineLevel="0" collapsed="false">
      <c r="A9389" s="2" t="s">
        <v>14555</v>
      </c>
      <c r="B9389" s="2" t="s">
        <v>5134</v>
      </c>
      <c r="C9389" s="2" t="s">
        <v>5164</v>
      </c>
      <c r="D9389" s="13" t="n">
        <v>45532</v>
      </c>
      <c r="E9389" s="2" t="s">
        <v>98</v>
      </c>
      <c r="F9389" s="2" t="s">
        <v>98</v>
      </c>
      <c r="G9389" s="2" t="s">
        <v>111</v>
      </c>
    </row>
    <row r="9390" customFormat="false" ht="15" hidden="false" customHeight="false" outlineLevel="0" collapsed="false">
      <c r="A9390" s="2" t="s">
        <v>14556</v>
      </c>
      <c r="B9390" s="2" t="s">
        <v>5076</v>
      </c>
      <c r="C9390" s="2" t="s">
        <v>5172</v>
      </c>
      <c r="D9390" s="13" t="n">
        <v>45959</v>
      </c>
      <c r="E9390" s="2" t="s">
        <v>98</v>
      </c>
      <c r="F9390" s="2" t="s">
        <v>98</v>
      </c>
      <c r="G9390" s="2" t="s">
        <v>142</v>
      </c>
    </row>
    <row r="9391" customFormat="false" ht="15" hidden="false" customHeight="false" outlineLevel="0" collapsed="false">
      <c r="A9391" s="2" t="s">
        <v>14557</v>
      </c>
      <c r="B9391" s="2" t="s">
        <v>347</v>
      </c>
      <c r="C9391" s="2" t="s">
        <v>5164</v>
      </c>
      <c r="D9391" s="13" t="n">
        <v>45662</v>
      </c>
      <c r="E9391" s="2" t="s">
        <v>98</v>
      </c>
      <c r="F9391" s="2" t="s">
        <v>119</v>
      </c>
      <c r="G9391" s="2" t="s">
        <v>99</v>
      </c>
    </row>
    <row r="9392" customFormat="false" ht="15" hidden="false" customHeight="false" outlineLevel="0" collapsed="false">
      <c r="A9392" s="2" t="s">
        <v>14558</v>
      </c>
      <c r="B9392" s="2" t="s">
        <v>2629</v>
      </c>
      <c r="C9392" s="2" t="s">
        <v>5164</v>
      </c>
      <c r="D9392" s="13" t="n">
        <v>46063</v>
      </c>
      <c r="E9392" s="2" t="s">
        <v>98</v>
      </c>
      <c r="F9392" s="2" t="s">
        <v>119</v>
      </c>
      <c r="G9392" s="2" t="s">
        <v>142</v>
      </c>
    </row>
    <row r="9393" customFormat="false" ht="15" hidden="false" customHeight="false" outlineLevel="0" collapsed="false">
      <c r="A9393" s="2" t="s">
        <v>14559</v>
      </c>
      <c r="B9393" s="2" t="s">
        <v>494</v>
      </c>
      <c r="C9393" s="2" t="s">
        <v>5164</v>
      </c>
      <c r="D9393" s="13" t="n">
        <v>45598</v>
      </c>
      <c r="E9393" s="2" t="s">
        <v>98</v>
      </c>
      <c r="F9393" s="2" t="s">
        <v>104</v>
      </c>
      <c r="G9393" s="2" t="s">
        <v>130</v>
      </c>
    </row>
    <row r="9394" customFormat="false" ht="15" hidden="false" customHeight="false" outlineLevel="0" collapsed="false">
      <c r="A9394" s="2" t="s">
        <v>14560</v>
      </c>
      <c r="B9394" s="2" t="s">
        <v>4730</v>
      </c>
      <c r="C9394" s="2" t="s">
        <v>5172</v>
      </c>
      <c r="D9394" s="13" t="n">
        <v>45943</v>
      </c>
      <c r="E9394" s="2" t="s">
        <v>165</v>
      </c>
      <c r="F9394" s="2" t="s">
        <v>98</v>
      </c>
      <c r="G9394" s="2" t="s">
        <v>115</v>
      </c>
    </row>
    <row r="9395" customFormat="false" ht="15" hidden="false" customHeight="false" outlineLevel="0" collapsed="false">
      <c r="A9395" s="2" t="s">
        <v>14561</v>
      </c>
      <c r="B9395" s="2" t="s">
        <v>278</v>
      </c>
      <c r="C9395" s="2" t="s">
        <v>5164</v>
      </c>
      <c r="D9395" s="13" t="n">
        <v>46208</v>
      </c>
      <c r="E9395" s="2" t="s">
        <v>98</v>
      </c>
      <c r="F9395" s="2" t="s">
        <v>108</v>
      </c>
      <c r="G9395" s="2" t="s">
        <v>99</v>
      </c>
    </row>
    <row r="9396" customFormat="false" ht="15" hidden="false" customHeight="false" outlineLevel="0" collapsed="false">
      <c r="A9396" s="2" t="s">
        <v>14562</v>
      </c>
      <c r="B9396" s="2" t="s">
        <v>550</v>
      </c>
      <c r="C9396" s="2" t="s">
        <v>5166</v>
      </c>
      <c r="D9396" s="13" t="n">
        <v>46046</v>
      </c>
      <c r="E9396" s="2" t="s">
        <v>145</v>
      </c>
      <c r="F9396" s="2" t="s">
        <v>114</v>
      </c>
      <c r="G9396" s="2" t="s">
        <v>111</v>
      </c>
    </row>
    <row r="9397" customFormat="false" ht="15" hidden="false" customHeight="false" outlineLevel="0" collapsed="false">
      <c r="A9397" s="2" t="s">
        <v>14563</v>
      </c>
      <c r="B9397" s="2" t="s">
        <v>2473</v>
      </c>
      <c r="C9397" s="2" t="s">
        <v>5168</v>
      </c>
      <c r="D9397" s="13" t="n">
        <v>46083</v>
      </c>
      <c r="E9397" s="2" t="s">
        <v>98</v>
      </c>
      <c r="F9397" s="2" t="s">
        <v>98</v>
      </c>
      <c r="G9397" s="2" t="s">
        <v>130</v>
      </c>
    </row>
    <row r="9398" customFormat="false" ht="15" hidden="false" customHeight="false" outlineLevel="0" collapsed="false">
      <c r="A9398" s="2" t="s">
        <v>14564</v>
      </c>
      <c r="B9398" s="2" t="s">
        <v>3523</v>
      </c>
      <c r="C9398" s="2" t="s">
        <v>5164</v>
      </c>
      <c r="D9398" s="13" t="n">
        <v>46057</v>
      </c>
      <c r="E9398" s="2" t="s">
        <v>98</v>
      </c>
      <c r="F9398" s="2" t="s">
        <v>119</v>
      </c>
      <c r="G9398" s="2" t="s">
        <v>99</v>
      </c>
    </row>
    <row r="9399" customFormat="false" ht="15" hidden="false" customHeight="false" outlineLevel="0" collapsed="false">
      <c r="A9399" s="2" t="s">
        <v>14565</v>
      </c>
      <c r="B9399" s="2" t="s">
        <v>449</v>
      </c>
      <c r="C9399" s="2" t="s">
        <v>5190</v>
      </c>
      <c r="D9399" s="13" t="n">
        <v>46071</v>
      </c>
      <c r="E9399" s="2" t="s">
        <v>98</v>
      </c>
      <c r="F9399" s="2" t="s">
        <v>165</v>
      </c>
      <c r="G9399" s="2" t="s">
        <v>142</v>
      </c>
    </row>
    <row r="9400" customFormat="false" ht="15" hidden="false" customHeight="false" outlineLevel="0" collapsed="false">
      <c r="A9400" s="2" t="s">
        <v>14566</v>
      </c>
      <c r="B9400" s="2" t="s">
        <v>692</v>
      </c>
      <c r="C9400" s="2" t="s">
        <v>5190</v>
      </c>
      <c r="D9400" s="13" t="n">
        <v>45978</v>
      </c>
      <c r="E9400" s="2" t="s">
        <v>98</v>
      </c>
      <c r="F9400" s="2" t="s">
        <v>119</v>
      </c>
      <c r="G9400" s="2" t="s">
        <v>130</v>
      </c>
    </row>
    <row r="9401" customFormat="false" ht="15" hidden="false" customHeight="false" outlineLevel="0" collapsed="false">
      <c r="A9401" s="2" t="s">
        <v>14567</v>
      </c>
      <c r="B9401" s="2" t="s">
        <v>2231</v>
      </c>
      <c r="C9401" s="2" t="s">
        <v>5164</v>
      </c>
      <c r="D9401" s="13" t="n">
        <v>45757</v>
      </c>
      <c r="E9401" s="2" t="s">
        <v>98</v>
      </c>
      <c r="F9401" s="2" t="s">
        <v>119</v>
      </c>
      <c r="G9401" s="2" t="s">
        <v>111</v>
      </c>
    </row>
    <row r="9402" customFormat="false" ht="15" hidden="false" customHeight="false" outlineLevel="0" collapsed="false">
      <c r="A9402" s="2" t="s">
        <v>14568</v>
      </c>
      <c r="B9402" s="2" t="s">
        <v>937</v>
      </c>
      <c r="C9402" s="2" t="s">
        <v>5164</v>
      </c>
      <c r="D9402" s="13" t="n">
        <v>45828</v>
      </c>
      <c r="E9402" s="2" t="s">
        <v>98</v>
      </c>
      <c r="F9402" s="2" t="s">
        <v>98</v>
      </c>
      <c r="G9402" s="2" t="s">
        <v>115</v>
      </c>
    </row>
    <row r="9403" customFormat="false" ht="15" hidden="false" customHeight="false" outlineLevel="0" collapsed="false">
      <c r="A9403" s="2" t="s">
        <v>14569</v>
      </c>
      <c r="B9403" s="2" t="s">
        <v>4515</v>
      </c>
      <c r="C9403" s="2" t="s">
        <v>5166</v>
      </c>
      <c r="D9403" s="13" t="n">
        <v>46007</v>
      </c>
      <c r="E9403" s="2" t="s">
        <v>108</v>
      </c>
      <c r="F9403" s="2" t="s">
        <v>114</v>
      </c>
      <c r="G9403" s="2" t="s">
        <v>124</v>
      </c>
    </row>
    <row r="9404" customFormat="false" ht="15" hidden="false" customHeight="false" outlineLevel="0" collapsed="false">
      <c r="A9404" s="2" t="s">
        <v>14570</v>
      </c>
      <c r="B9404" s="2" t="s">
        <v>524</v>
      </c>
      <c r="C9404" s="2" t="s">
        <v>5168</v>
      </c>
      <c r="D9404" s="13" t="n">
        <v>45608</v>
      </c>
      <c r="E9404" s="2" t="s">
        <v>139</v>
      </c>
      <c r="F9404" s="2" t="s">
        <v>98</v>
      </c>
      <c r="G9404" s="2" t="s">
        <v>120</v>
      </c>
    </row>
    <row r="9405" customFormat="false" ht="15" hidden="false" customHeight="false" outlineLevel="0" collapsed="false">
      <c r="A9405" s="2" t="s">
        <v>14571</v>
      </c>
      <c r="B9405" s="2" t="s">
        <v>711</v>
      </c>
      <c r="C9405" s="2" t="s">
        <v>5168</v>
      </c>
      <c r="D9405" s="13" t="n">
        <v>45758</v>
      </c>
      <c r="E9405" s="2" t="s">
        <v>104</v>
      </c>
      <c r="F9405" s="2" t="s">
        <v>98</v>
      </c>
      <c r="G9405" s="2" t="s">
        <v>124</v>
      </c>
    </row>
    <row r="9406" customFormat="false" ht="15" hidden="false" customHeight="false" outlineLevel="0" collapsed="false">
      <c r="A9406" s="2" t="s">
        <v>14572</v>
      </c>
      <c r="B9406" s="2" t="s">
        <v>3597</v>
      </c>
      <c r="C9406" s="2" t="s">
        <v>5166</v>
      </c>
      <c r="D9406" s="13" t="n">
        <v>45996</v>
      </c>
      <c r="E9406" s="2" t="s">
        <v>98</v>
      </c>
      <c r="F9406" s="2" t="s">
        <v>128</v>
      </c>
      <c r="G9406" s="2" t="s">
        <v>130</v>
      </c>
    </row>
    <row r="9407" customFormat="false" ht="15" hidden="false" customHeight="false" outlineLevel="0" collapsed="false">
      <c r="A9407" s="2" t="s">
        <v>14573</v>
      </c>
      <c r="B9407" s="2" t="s">
        <v>2573</v>
      </c>
      <c r="C9407" s="2" t="s">
        <v>5190</v>
      </c>
      <c r="D9407" s="13" t="n">
        <v>45950</v>
      </c>
      <c r="E9407" s="2" t="s">
        <v>98</v>
      </c>
      <c r="F9407" s="2" t="s">
        <v>108</v>
      </c>
      <c r="G9407" s="2" t="s">
        <v>136</v>
      </c>
    </row>
    <row r="9408" customFormat="false" ht="15" hidden="false" customHeight="false" outlineLevel="0" collapsed="false">
      <c r="A9408" s="2" t="s">
        <v>14574</v>
      </c>
      <c r="B9408" s="2" t="s">
        <v>386</v>
      </c>
      <c r="C9408" s="2" t="s">
        <v>5164</v>
      </c>
      <c r="D9408" s="13" t="n">
        <v>45732</v>
      </c>
      <c r="E9408" s="2" t="s">
        <v>98</v>
      </c>
      <c r="F9408" s="2" t="s">
        <v>145</v>
      </c>
      <c r="G9408" s="2" t="s">
        <v>124</v>
      </c>
    </row>
    <row r="9409" customFormat="false" ht="15" hidden="false" customHeight="false" outlineLevel="0" collapsed="false">
      <c r="A9409" s="2" t="s">
        <v>14575</v>
      </c>
      <c r="B9409" s="2" t="s">
        <v>5090</v>
      </c>
      <c r="C9409" s="2" t="s">
        <v>5190</v>
      </c>
      <c r="D9409" s="13" t="n">
        <v>45941</v>
      </c>
      <c r="E9409" s="2" t="s">
        <v>98</v>
      </c>
      <c r="F9409" s="2" t="s">
        <v>98</v>
      </c>
      <c r="G9409" s="2" t="s">
        <v>115</v>
      </c>
    </row>
    <row r="9410" customFormat="false" ht="15" hidden="false" customHeight="false" outlineLevel="0" collapsed="false">
      <c r="A9410" s="2" t="s">
        <v>14576</v>
      </c>
      <c r="B9410" s="2" t="s">
        <v>4990</v>
      </c>
      <c r="C9410" s="2" t="s">
        <v>5172</v>
      </c>
      <c r="D9410" s="13" t="n">
        <v>45372</v>
      </c>
      <c r="E9410" s="2" t="s">
        <v>98</v>
      </c>
      <c r="F9410" s="2" t="s">
        <v>98</v>
      </c>
      <c r="G9410" s="2" t="s">
        <v>99</v>
      </c>
    </row>
    <row r="9411" customFormat="false" ht="15" hidden="false" customHeight="false" outlineLevel="0" collapsed="false">
      <c r="A9411" s="2" t="s">
        <v>14577</v>
      </c>
      <c r="B9411" s="2" t="s">
        <v>2293</v>
      </c>
      <c r="C9411" s="2" t="s">
        <v>5166</v>
      </c>
      <c r="D9411" s="13" t="n">
        <v>45734</v>
      </c>
      <c r="E9411" s="2" t="s">
        <v>163</v>
      </c>
      <c r="F9411" s="2" t="s">
        <v>139</v>
      </c>
      <c r="G9411" s="2" t="s">
        <v>111</v>
      </c>
    </row>
    <row r="9412" customFormat="false" ht="15" hidden="false" customHeight="false" outlineLevel="0" collapsed="false">
      <c r="A9412" s="2" t="s">
        <v>14578</v>
      </c>
      <c r="B9412" s="2" t="s">
        <v>4941</v>
      </c>
      <c r="C9412" s="2" t="s">
        <v>5164</v>
      </c>
      <c r="D9412" s="13" t="n">
        <v>45755</v>
      </c>
      <c r="E9412" s="2" t="s">
        <v>98</v>
      </c>
      <c r="F9412" s="2" t="s">
        <v>98</v>
      </c>
      <c r="G9412" s="2" t="s">
        <v>130</v>
      </c>
    </row>
    <row r="9413" customFormat="false" ht="15" hidden="false" customHeight="false" outlineLevel="0" collapsed="false">
      <c r="A9413" s="2" t="s">
        <v>14579</v>
      </c>
      <c r="B9413" s="2" t="s">
        <v>2584</v>
      </c>
      <c r="C9413" s="2" t="s">
        <v>5164</v>
      </c>
      <c r="D9413" s="13" t="n">
        <v>45952</v>
      </c>
      <c r="E9413" s="2" t="s">
        <v>98</v>
      </c>
      <c r="F9413" s="2" t="s">
        <v>139</v>
      </c>
      <c r="G9413" s="2" t="s">
        <v>109</v>
      </c>
    </row>
    <row r="9414" customFormat="false" ht="15" hidden="false" customHeight="false" outlineLevel="0" collapsed="false">
      <c r="A9414" s="2" t="s">
        <v>14580</v>
      </c>
      <c r="B9414" s="2" t="s">
        <v>5113</v>
      </c>
      <c r="C9414" s="2" t="s">
        <v>5172</v>
      </c>
      <c r="D9414" s="13" t="n">
        <v>45778</v>
      </c>
      <c r="E9414" s="2" t="s">
        <v>98</v>
      </c>
      <c r="F9414" s="2" t="s">
        <v>98</v>
      </c>
      <c r="G9414" s="2" t="s">
        <v>120</v>
      </c>
    </row>
    <row r="9415" customFormat="false" ht="15" hidden="false" customHeight="false" outlineLevel="0" collapsed="false">
      <c r="A9415" s="2" t="s">
        <v>14581</v>
      </c>
      <c r="B9415" s="2" t="s">
        <v>2813</v>
      </c>
      <c r="C9415" s="2" t="s">
        <v>5166</v>
      </c>
      <c r="D9415" s="13" t="n">
        <v>45756</v>
      </c>
      <c r="E9415" s="2" t="s">
        <v>145</v>
      </c>
      <c r="F9415" s="2" t="s">
        <v>128</v>
      </c>
      <c r="G9415" s="2" t="s">
        <v>115</v>
      </c>
    </row>
    <row r="9416" customFormat="false" ht="15" hidden="false" customHeight="false" outlineLevel="0" collapsed="false">
      <c r="A9416" s="2" t="s">
        <v>14582</v>
      </c>
      <c r="B9416" s="2" t="s">
        <v>2805</v>
      </c>
      <c r="C9416" s="2" t="s">
        <v>5164</v>
      </c>
      <c r="D9416" s="13" t="n">
        <v>45815</v>
      </c>
      <c r="E9416" s="2" t="s">
        <v>98</v>
      </c>
      <c r="F9416" s="2" t="s">
        <v>119</v>
      </c>
      <c r="G9416" s="2" t="s">
        <v>109</v>
      </c>
    </row>
    <row r="9417" customFormat="false" ht="15" hidden="false" customHeight="false" outlineLevel="0" collapsed="false">
      <c r="A9417" s="2" t="s">
        <v>14583</v>
      </c>
      <c r="B9417" s="2" t="s">
        <v>2855</v>
      </c>
      <c r="C9417" s="2" t="s">
        <v>5164</v>
      </c>
      <c r="D9417" s="13" t="n">
        <v>45563</v>
      </c>
      <c r="E9417" s="2" t="s">
        <v>98</v>
      </c>
      <c r="F9417" s="2" t="s">
        <v>139</v>
      </c>
      <c r="G9417" s="2" t="s">
        <v>115</v>
      </c>
    </row>
    <row r="9418" customFormat="false" ht="15" hidden="false" customHeight="false" outlineLevel="0" collapsed="false">
      <c r="A9418" s="2" t="s">
        <v>14584</v>
      </c>
      <c r="B9418" s="2" t="s">
        <v>1535</v>
      </c>
      <c r="C9418" s="2" t="s">
        <v>5164</v>
      </c>
      <c r="D9418" s="13" t="n">
        <v>45463</v>
      </c>
      <c r="E9418" s="2" t="s">
        <v>98</v>
      </c>
      <c r="F9418" s="2" t="s">
        <v>98</v>
      </c>
      <c r="G9418" s="2" t="s">
        <v>136</v>
      </c>
    </row>
    <row r="9419" customFormat="false" ht="15" hidden="false" customHeight="false" outlineLevel="0" collapsed="false">
      <c r="A9419" s="2" t="s">
        <v>14585</v>
      </c>
      <c r="B9419" s="2" t="s">
        <v>2649</v>
      </c>
      <c r="C9419" s="2" t="s">
        <v>5168</v>
      </c>
      <c r="D9419" s="13" t="n">
        <v>45663</v>
      </c>
      <c r="E9419" s="2" t="s">
        <v>165</v>
      </c>
      <c r="F9419" s="2" t="s">
        <v>98</v>
      </c>
      <c r="G9419" s="2" t="s">
        <v>111</v>
      </c>
    </row>
    <row r="9420" customFormat="false" ht="15" hidden="false" customHeight="false" outlineLevel="0" collapsed="false">
      <c r="A9420" s="2" t="s">
        <v>14586</v>
      </c>
      <c r="B9420" s="2" t="s">
        <v>368</v>
      </c>
      <c r="C9420" s="2" t="s">
        <v>5164</v>
      </c>
      <c r="D9420" s="13" t="n">
        <v>46026</v>
      </c>
      <c r="E9420" s="2" t="s">
        <v>98</v>
      </c>
      <c r="F9420" s="2" t="s">
        <v>119</v>
      </c>
      <c r="G9420" s="2" t="s">
        <v>142</v>
      </c>
    </row>
    <row r="9421" customFormat="false" ht="15" hidden="false" customHeight="false" outlineLevel="0" collapsed="false">
      <c r="A9421" s="2" t="s">
        <v>14587</v>
      </c>
      <c r="B9421" s="2" t="s">
        <v>2756</v>
      </c>
      <c r="C9421" s="2" t="s">
        <v>5190</v>
      </c>
      <c r="D9421" s="13" t="n">
        <v>45636</v>
      </c>
      <c r="E9421" s="2" t="s">
        <v>98</v>
      </c>
      <c r="F9421" s="2" t="s">
        <v>145</v>
      </c>
      <c r="G9421" s="2" t="s">
        <v>142</v>
      </c>
    </row>
    <row r="9422" customFormat="false" ht="15" hidden="false" customHeight="false" outlineLevel="0" collapsed="false">
      <c r="A9422" s="2" t="s">
        <v>14588</v>
      </c>
      <c r="B9422" s="2" t="s">
        <v>2272</v>
      </c>
      <c r="C9422" s="2" t="s">
        <v>5164</v>
      </c>
      <c r="D9422" s="13" t="n">
        <v>45423</v>
      </c>
      <c r="E9422" s="2" t="s">
        <v>98</v>
      </c>
      <c r="F9422" s="2" t="s">
        <v>98</v>
      </c>
      <c r="G9422" s="2" t="s">
        <v>130</v>
      </c>
    </row>
    <row r="9423" customFormat="false" ht="15" hidden="false" customHeight="false" outlineLevel="0" collapsed="false">
      <c r="A9423" s="2" t="s">
        <v>14589</v>
      </c>
      <c r="B9423" s="2" t="s">
        <v>1775</v>
      </c>
      <c r="C9423" s="2" t="s">
        <v>5164</v>
      </c>
      <c r="D9423" s="13" t="n">
        <v>45975</v>
      </c>
      <c r="E9423" s="2" t="s">
        <v>98</v>
      </c>
      <c r="F9423" s="2" t="s">
        <v>119</v>
      </c>
      <c r="G9423" s="2" t="s">
        <v>120</v>
      </c>
    </row>
    <row r="9424" customFormat="false" ht="15" hidden="false" customHeight="false" outlineLevel="0" collapsed="false">
      <c r="A9424" s="2" t="s">
        <v>14590</v>
      </c>
      <c r="B9424" s="2" t="s">
        <v>2897</v>
      </c>
      <c r="C9424" s="2" t="s">
        <v>5164</v>
      </c>
      <c r="D9424" s="13" t="n">
        <v>45803</v>
      </c>
      <c r="E9424" s="2" t="s">
        <v>98</v>
      </c>
      <c r="F9424" s="2" t="s">
        <v>98</v>
      </c>
      <c r="G9424" s="2" t="s">
        <v>124</v>
      </c>
    </row>
    <row r="9425" customFormat="false" ht="15" hidden="false" customHeight="false" outlineLevel="0" collapsed="false">
      <c r="A9425" s="2" t="s">
        <v>14591</v>
      </c>
      <c r="B9425" s="2" t="s">
        <v>2599</v>
      </c>
      <c r="C9425" s="2" t="s">
        <v>5172</v>
      </c>
      <c r="D9425" s="13" t="n">
        <v>46060</v>
      </c>
      <c r="E9425" s="2" t="s">
        <v>165</v>
      </c>
      <c r="F9425" s="2" t="s">
        <v>98</v>
      </c>
      <c r="G9425" s="2" t="s">
        <v>142</v>
      </c>
    </row>
    <row r="9426" customFormat="false" ht="15" hidden="false" customHeight="false" outlineLevel="0" collapsed="false">
      <c r="A9426" s="2" t="s">
        <v>14592</v>
      </c>
      <c r="B9426" s="2" t="s">
        <v>1873</v>
      </c>
      <c r="C9426" s="2" t="s">
        <v>5164</v>
      </c>
      <c r="D9426" s="13" t="n">
        <v>45540</v>
      </c>
      <c r="E9426" s="2" t="s">
        <v>98</v>
      </c>
      <c r="F9426" s="2" t="s">
        <v>114</v>
      </c>
      <c r="G9426" s="2" t="s">
        <v>142</v>
      </c>
    </row>
    <row r="9427" customFormat="false" ht="15" hidden="false" customHeight="false" outlineLevel="0" collapsed="false">
      <c r="A9427" s="2" t="s">
        <v>14593</v>
      </c>
      <c r="B9427" s="2" t="s">
        <v>3862</v>
      </c>
      <c r="C9427" s="2" t="s">
        <v>5164</v>
      </c>
      <c r="D9427" s="13" t="n">
        <v>45525</v>
      </c>
      <c r="E9427" s="2" t="s">
        <v>98</v>
      </c>
      <c r="F9427" s="2" t="s">
        <v>119</v>
      </c>
      <c r="G9427" s="2" t="s">
        <v>133</v>
      </c>
    </row>
    <row r="9428" customFormat="false" ht="15" hidden="false" customHeight="false" outlineLevel="0" collapsed="false">
      <c r="A9428" s="2" t="s">
        <v>14594</v>
      </c>
      <c r="B9428" s="2" t="s">
        <v>2074</v>
      </c>
      <c r="C9428" s="2" t="s">
        <v>5168</v>
      </c>
      <c r="D9428" s="13" t="n">
        <v>45428</v>
      </c>
      <c r="E9428" s="2" t="s">
        <v>114</v>
      </c>
      <c r="F9428" s="2" t="s">
        <v>98</v>
      </c>
      <c r="G9428" s="2" t="s">
        <v>120</v>
      </c>
    </row>
    <row r="9429" customFormat="false" ht="15" hidden="false" customHeight="false" outlineLevel="0" collapsed="false">
      <c r="A9429" s="2" t="s">
        <v>14595</v>
      </c>
      <c r="B9429" s="2" t="s">
        <v>4048</v>
      </c>
      <c r="C9429" s="2" t="s">
        <v>5190</v>
      </c>
      <c r="D9429" s="13" t="n">
        <v>45469</v>
      </c>
      <c r="E9429" s="2" t="s">
        <v>98</v>
      </c>
      <c r="F9429" s="2" t="s">
        <v>128</v>
      </c>
      <c r="G9429" s="2" t="s">
        <v>142</v>
      </c>
    </row>
    <row r="9430" customFormat="false" ht="15" hidden="false" customHeight="false" outlineLevel="0" collapsed="false">
      <c r="A9430" s="2" t="s">
        <v>14596</v>
      </c>
      <c r="B9430" s="2" t="s">
        <v>3662</v>
      </c>
      <c r="C9430" s="2" t="s">
        <v>5164</v>
      </c>
      <c r="D9430" s="13" t="n">
        <v>45799</v>
      </c>
      <c r="E9430" s="2" t="s">
        <v>98</v>
      </c>
      <c r="F9430" s="2" t="s">
        <v>108</v>
      </c>
      <c r="G9430" s="2" t="s">
        <v>111</v>
      </c>
    </row>
    <row r="9431" customFormat="false" ht="15" hidden="false" customHeight="false" outlineLevel="0" collapsed="false">
      <c r="A9431" s="2" t="s">
        <v>14597</v>
      </c>
      <c r="B9431" s="2" t="s">
        <v>5068</v>
      </c>
      <c r="C9431" s="2" t="s">
        <v>5164</v>
      </c>
      <c r="D9431" s="13" t="n">
        <v>45664</v>
      </c>
      <c r="E9431" s="2" t="s">
        <v>98</v>
      </c>
      <c r="F9431" s="2" t="s">
        <v>98</v>
      </c>
      <c r="G9431" s="2" t="s">
        <v>109</v>
      </c>
    </row>
    <row r="9432" customFormat="false" ht="15" hidden="false" customHeight="false" outlineLevel="0" collapsed="false">
      <c r="A9432" s="2" t="s">
        <v>14598</v>
      </c>
      <c r="B9432" s="2" t="s">
        <v>5088</v>
      </c>
      <c r="C9432" s="2" t="s">
        <v>5190</v>
      </c>
      <c r="D9432" s="13" t="n">
        <v>45812</v>
      </c>
      <c r="E9432" s="2" t="s">
        <v>98</v>
      </c>
      <c r="F9432" s="2" t="s">
        <v>98</v>
      </c>
      <c r="G9432" s="2" t="s">
        <v>109</v>
      </c>
    </row>
    <row r="9433" customFormat="false" ht="15" hidden="false" customHeight="false" outlineLevel="0" collapsed="false">
      <c r="A9433" s="2" t="s">
        <v>14599</v>
      </c>
      <c r="B9433" s="2" t="s">
        <v>2114</v>
      </c>
      <c r="C9433" s="2" t="s">
        <v>5166</v>
      </c>
      <c r="D9433" s="13" t="n">
        <v>45668</v>
      </c>
      <c r="E9433" s="2" t="s">
        <v>119</v>
      </c>
      <c r="F9433" s="2" t="s">
        <v>108</v>
      </c>
      <c r="G9433" s="2" t="s">
        <v>120</v>
      </c>
    </row>
    <row r="9434" customFormat="false" ht="15" hidden="false" customHeight="false" outlineLevel="0" collapsed="false">
      <c r="A9434" s="2" t="s">
        <v>14600</v>
      </c>
      <c r="B9434" s="2" t="s">
        <v>621</v>
      </c>
      <c r="C9434" s="2" t="s">
        <v>5166</v>
      </c>
      <c r="D9434" s="13" t="n">
        <v>45497</v>
      </c>
      <c r="E9434" s="2" t="s">
        <v>108</v>
      </c>
      <c r="F9434" s="2" t="s">
        <v>98</v>
      </c>
      <c r="G9434" s="2" t="s">
        <v>130</v>
      </c>
    </row>
    <row r="9435" customFormat="false" ht="15" hidden="false" customHeight="false" outlineLevel="0" collapsed="false">
      <c r="A9435" s="2" t="s">
        <v>14601</v>
      </c>
      <c r="B9435" s="2" t="s">
        <v>4162</v>
      </c>
      <c r="C9435" s="2" t="s">
        <v>5164</v>
      </c>
      <c r="D9435" s="13" t="n">
        <v>45862</v>
      </c>
      <c r="E9435" s="2" t="s">
        <v>98</v>
      </c>
      <c r="F9435" s="2" t="s">
        <v>119</v>
      </c>
      <c r="G9435" s="2" t="s">
        <v>124</v>
      </c>
    </row>
    <row r="9436" customFormat="false" ht="15" hidden="false" customHeight="false" outlineLevel="0" collapsed="false">
      <c r="A9436" s="2" t="s">
        <v>14602</v>
      </c>
      <c r="B9436" s="2" t="s">
        <v>254</v>
      </c>
      <c r="C9436" s="2" t="s">
        <v>5166</v>
      </c>
      <c r="D9436" s="13" t="n">
        <v>45718</v>
      </c>
      <c r="E9436" s="2" t="s">
        <v>163</v>
      </c>
      <c r="F9436" s="2" t="s">
        <v>165</v>
      </c>
      <c r="G9436" s="2" t="s">
        <v>99</v>
      </c>
    </row>
    <row r="9437" customFormat="false" ht="15" hidden="false" customHeight="false" outlineLevel="0" collapsed="false">
      <c r="A9437" s="2" t="s">
        <v>14603</v>
      </c>
      <c r="B9437" s="2" t="s">
        <v>2209</v>
      </c>
      <c r="C9437" s="2" t="s">
        <v>5164</v>
      </c>
      <c r="D9437" s="13" t="n">
        <v>45962</v>
      </c>
      <c r="E9437" s="2" t="s">
        <v>98</v>
      </c>
      <c r="F9437" s="2" t="s">
        <v>165</v>
      </c>
      <c r="G9437" s="2" t="s">
        <v>124</v>
      </c>
    </row>
    <row r="9438" customFormat="false" ht="15" hidden="false" customHeight="false" outlineLevel="0" collapsed="false">
      <c r="A9438" s="2" t="s">
        <v>14604</v>
      </c>
      <c r="B9438" s="2" t="s">
        <v>4985</v>
      </c>
      <c r="C9438" s="2" t="s">
        <v>5190</v>
      </c>
      <c r="D9438" s="13" t="n">
        <v>45792</v>
      </c>
      <c r="E9438" s="2" t="s">
        <v>98</v>
      </c>
      <c r="F9438" s="2" t="s">
        <v>98</v>
      </c>
      <c r="G9438" s="2" t="s">
        <v>99</v>
      </c>
    </row>
    <row r="9439" customFormat="false" ht="15" hidden="false" customHeight="false" outlineLevel="0" collapsed="false">
      <c r="A9439" s="2" t="s">
        <v>14605</v>
      </c>
      <c r="B9439" s="2" t="s">
        <v>1898</v>
      </c>
      <c r="C9439" s="2" t="s">
        <v>5164</v>
      </c>
      <c r="D9439" s="13" t="n">
        <v>45860</v>
      </c>
      <c r="E9439" s="2" t="s">
        <v>98</v>
      </c>
      <c r="F9439" s="2" t="s">
        <v>123</v>
      </c>
      <c r="G9439" s="2" t="s">
        <v>136</v>
      </c>
    </row>
    <row r="9440" customFormat="false" ht="15" hidden="false" customHeight="false" outlineLevel="0" collapsed="false">
      <c r="A9440" s="2" t="s">
        <v>14606</v>
      </c>
      <c r="B9440" s="2" t="s">
        <v>910</v>
      </c>
      <c r="C9440" s="2" t="s">
        <v>5164</v>
      </c>
      <c r="D9440" s="13" t="n">
        <v>45633</v>
      </c>
      <c r="E9440" s="2" t="s">
        <v>98</v>
      </c>
      <c r="F9440" s="2" t="s">
        <v>123</v>
      </c>
      <c r="G9440" s="2" t="s">
        <v>142</v>
      </c>
    </row>
    <row r="9441" customFormat="false" ht="15" hidden="false" customHeight="false" outlineLevel="0" collapsed="false">
      <c r="A9441" s="2" t="s">
        <v>14607</v>
      </c>
      <c r="B9441" s="2" t="s">
        <v>241</v>
      </c>
      <c r="C9441" s="2" t="s">
        <v>5164</v>
      </c>
      <c r="D9441" s="13" t="n">
        <v>45942</v>
      </c>
      <c r="E9441" s="2" t="s">
        <v>98</v>
      </c>
      <c r="F9441" s="2" t="s">
        <v>114</v>
      </c>
      <c r="G9441" s="2" t="s">
        <v>133</v>
      </c>
    </row>
    <row r="9442" customFormat="false" ht="15" hidden="false" customHeight="false" outlineLevel="0" collapsed="false">
      <c r="A9442" s="2" t="s">
        <v>14608</v>
      </c>
      <c r="B9442" s="2" t="s">
        <v>2448</v>
      </c>
      <c r="C9442" s="2" t="s">
        <v>5172</v>
      </c>
      <c r="D9442" s="13" t="n">
        <v>45780</v>
      </c>
      <c r="E9442" s="2" t="s">
        <v>108</v>
      </c>
      <c r="F9442" s="2" t="s">
        <v>98</v>
      </c>
      <c r="G9442" s="2" t="s">
        <v>111</v>
      </c>
    </row>
    <row r="9443" customFormat="false" ht="15" hidden="false" customHeight="false" outlineLevel="0" collapsed="false">
      <c r="A9443" s="2" t="s">
        <v>14609</v>
      </c>
      <c r="B9443" s="2" t="s">
        <v>5038</v>
      </c>
      <c r="C9443" s="2" t="s">
        <v>5190</v>
      </c>
      <c r="D9443" s="13" t="n">
        <v>45567</v>
      </c>
      <c r="E9443" s="2" t="s">
        <v>98</v>
      </c>
      <c r="F9443" s="2" t="s">
        <v>98</v>
      </c>
      <c r="G9443" s="2" t="s">
        <v>115</v>
      </c>
    </row>
    <row r="9444" customFormat="false" ht="15" hidden="false" customHeight="false" outlineLevel="0" collapsed="false">
      <c r="A9444" s="2" t="s">
        <v>14610</v>
      </c>
      <c r="B9444" s="2" t="s">
        <v>2573</v>
      </c>
      <c r="C9444" s="2" t="s">
        <v>5172</v>
      </c>
      <c r="D9444" s="13" t="n">
        <v>45748</v>
      </c>
      <c r="E9444" s="2" t="s">
        <v>108</v>
      </c>
      <c r="F9444" s="2" t="s">
        <v>98</v>
      </c>
      <c r="G9444" s="2" t="s">
        <v>133</v>
      </c>
    </row>
    <row r="9445" customFormat="false" ht="15" hidden="false" customHeight="false" outlineLevel="0" collapsed="false">
      <c r="A9445" s="2" t="s">
        <v>14611</v>
      </c>
      <c r="B9445" s="2" t="s">
        <v>4870</v>
      </c>
      <c r="C9445" s="2" t="s">
        <v>5190</v>
      </c>
      <c r="D9445" s="13" t="n">
        <v>45961</v>
      </c>
      <c r="E9445" s="2" t="s">
        <v>98</v>
      </c>
      <c r="F9445" s="2" t="s">
        <v>141</v>
      </c>
      <c r="G9445" s="2" t="s">
        <v>130</v>
      </c>
    </row>
    <row r="9446" customFormat="false" ht="15" hidden="false" customHeight="false" outlineLevel="0" collapsed="false">
      <c r="A9446" s="2" t="s">
        <v>14612</v>
      </c>
      <c r="B9446" s="2" t="s">
        <v>4723</v>
      </c>
      <c r="C9446" s="2" t="s">
        <v>5164</v>
      </c>
      <c r="D9446" s="13" t="n">
        <v>45682</v>
      </c>
      <c r="E9446" s="2" t="s">
        <v>98</v>
      </c>
      <c r="F9446" s="2" t="s">
        <v>141</v>
      </c>
      <c r="G9446" s="2" t="s">
        <v>130</v>
      </c>
    </row>
    <row r="9447" customFormat="false" ht="15" hidden="false" customHeight="false" outlineLevel="0" collapsed="false">
      <c r="A9447" s="2" t="s">
        <v>14613</v>
      </c>
      <c r="B9447" s="2" t="s">
        <v>1989</v>
      </c>
      <c r="C9447" s="2" t="s">
        <v>5168</v>
      </c>
      <c r="D9447" s="13" t="n">
        <v>45695</v>
      </c>
      <c r="E9447" s="2" t="s">
        <v>123</v>
      </c>
      <c r="F9447" s="2" t="s">
        <v>98</v>
      </c>
      <c r="G9447" s="2" t="s">
        <v>115</v>
      </c>
    </row>
    <row r="9448" customFormat="false" ht="15" hidden="false" customHeight="false" outlineLevel="0" collapsed="false">
      <c r="A9448" s="2" t="s">
        <v>14614</v>
      </c>
      <c r="B9448" s="2" t="s">
        <v>3144</v>
      </c>
      <c r="C9448" s="2" t="s">
        <v>5166</v>
      </c>
      <c r="D9448" s="13" t="n">
        <v>45660</v>
      </c>
      <c r="E9448" s="2" t="s">
        <v>98</v>
      </c>
      <c r="F9448" s="2" t="s">
        <v>119</v>
      </c>
      <c r="G9448" s="2" t="s">
        <v>130</v>
      </c>
    </row>
    <row r="9449" customFormat="false" ht="15" hidden="false" customHeight="false" outlineLevel="0" collapsed="false">
      <c r="A9449" s="2" t="s">
        <v>14615</v>
      </c>
      <c r="B9449" s="2" t="s">
        <v>3726</v>
      </c>
      <c r="C9449" s="2" t="s">
        <v>5166</v>
      </c>
      <c r="D9449" s="13" t="n">
        <v>45616</v>
      </c>
      <c r="E9449" s="2" t="s">
        <v>114</v>
      </c>
      <c r="F9449" s="2" t="s">
        <v>141</v>
      </c>
      <c r="G9449" s="2" t="s">
        <v>120</v>
      </c>
    </row>
    <row r="9450" customFormat="false" ht="15" hidden="false" customHeight="false" outlineLevel="0" collapsed="false">
      <c r="A9450" s="2" t="s">
        <v>14616</v>
      </c>
      <c r="B9450" s="2" t="s">
        <v>5018</v>
      </c>
      <c r="C9450" s="2" t="s">
        <v>5172</v>
      </c>
      <c r="D9450" s="13" t="n">
        <v>46169</v>
      </c>
      <c r="E9450" s="2" t="s">
        <v>98</v>
      </c>
      <c r="F9450" s="2" t="s">
        <v>98</v>
      </c>
      <c r="G9450" s="2" t="s">
        <v>130</v>
      </c>
    </row>
    <row r="9451" customFormat="false" ht="15" hidden="false" customHeight="false" outlineLevel="0" collapsed="false">
      <c r="A9451" s="2" t="s">
        <v>14617</v>
      </c>
      <c r="B9451" s="2" t="s">
        <v>3252</v>
      </c>
      <c r="C9451" s="2" t="s">
        <v>5168</v>
      </c>
      <c r="D9451" s="13" t="n">
        <v>45764</v>
      </c>
      <c r="E9451" s="2" t="s">
        <v>139</v>
      </c>
      <c r="F9451" s="2" t="s">
        <v>98</v>
      </c>
      <c r="G9451" s="2" t="s">
        <v>124</v>
      </c>
    </row>
    <row r="9452" customFormat="false" ht="15" hidden="false" customHeight="false" outlineLevel="0" collapsed="false">
      <c r="A9452" s="2" t="s">
        <v>14618</v>
      </c>
      <c r="B9452" s="2" t="s">
        <v>3771</v>
      </c>
      <c r="C9452" s="2" t="s">
        <v>5168</v>
      </c>
      <c r="D9452" s="13" t="n">
        <v>45870</v>
      </c>
      <c r="E9452" s="2" t="s">
        <v>119</v>
      </c>
      <c r="F9452" s="2" t="s">
        <v>98</v>
      </c>
      <c r="G9452" s="2" t="s">
        <v>115</v>
      </c>
    </row>
    <row r="9453" customFormat="false" ht="15" hidden="false" customHeight="false" outlineLevel="0" collapsed="false">
      <c r="A9453" s="2" t="s">
        <v>14619</v>
      </c>
      <c r="B9453" s="2" t="s">
        <v>5133</v>
      </c>
      <c r="C9453" s="2" t="s">
        <v>5172</v>
      </c>
      <c r="D9453" s="13" t="n">
        <v>46034</v>
      </c>
      <c r="E9453" s="2" t="s">
        <v>98</v>
      </c>
      <c r="F9453" s="2" t="s">
        <v>98</v>
      </c>
      <c r="G9453" s="2" t="s">
        <v>99</v>
      </c>
    </row>
    <row r="9454" customFormat="false" ht="15" hidden="false" customHeight="false" outlineLevel="0" collapsed="false">
      <c r="A9454" s="2" t="s">
        <v>14620</v>
      </c>
      <c r="B9454" s="2" t="s">
        <v>723</v>
      </c>
      <c r="C9454" s="2" t="s">
        <v>5190</v>
      </c>
      <c r="D9454" s="13" t="n">
        <v>46152</v>
      </c>
      <c r="E9454" s="2" t="s">
        <v>98</v>
      </c>
      <c r="F9454" s="2" t="s">
        <v>98</v>
      </c>
      <c r="G9454" s="2" t="s">
        <v>136</v>
      </c>
    </row>
    <row r="9455" customFormat="false" ht="15" hidden="false" customHeight="false" outlineLevel="0" collapsed="false">
      <c r="A9455" s="2" t="s">
        <v>14621</v>
      </c>
      <c r="B9455" s="2" t="s">
        <v>1502</v>
      </c>
      <c r="C9455" s="2" t="s">
        <v>5168</v>
      </c>
      <c r="D9455" s="13" t="n">
        <v>45970</v>
      </c>
      <c r="E9455" s="2" t="s">
        <v>119</v>
      </c>
      <c r="F9455" s="2" t="s">
        <v>98</v>
      </c>
      <c r="G9455" s="2" t="s">
        <v>109</v>
      </c>
    </row>
    <row r="9456" customFormat="false" ht="15" hidden="false" customHeight="false" outlineLevel="0" collapsed="false">
      <c r="A9456" s="2" t="s">
        <v>14622</v>
      </c>
      <c r="B9456" s="2" t="s">
        <v>1779</v>
      </c>
      <c r="C9456" s="2" t="s">
        <v>5190</v>
      </c>
      <c r="D9456" s="13" t="n">
        <v>45696</v>
      </c>
      <c r="E9456" s="2" t="s">
        <v>98</v>
      </c>
      <c r="F9456" s="2" t="s">
        <v>141</v>
      </c>
      <c r="G9456" s="2" t="s">
        <v>120</v>
      </c>
    </row>
    <row r="9457" customFormat="false" ht="15" hidden="false" customHeight="false" outlineLevel="0" collapsed="false">
      <c r="A9457" s="2" t="s">
        <v>14623</v>
      </c>
      <c r="B9457" s="2" t="s">
        <v>180</v>
      </c>
      <c r="C9457" s="2" t="s">
        <v>5168</v>
      </c>
      <c r="D9457" s="13" t="n">
        <v>45525</v>
      </c>
      <c r="E9457" s="2" t="s">
        <v>139</v>
      </c>
      <c r="F9457" s="2" t="s">
        <v>98</v>
      </c>
      <c r="G9457" s="2" t="s">
        <v>133</v>
      </c>
    </row>
    <row r="9458" customFormat="false" ht="15" hidden="false" customHeight="false" outlineLevel="0" collapsed="false">
      <c r="A9458" s="2" t="s">
        <v>14624</v>
      </c>
      <c r="B9458" s="2" t="s">
        <v>3963</v>
      </c>
      <c r="C9458" s="2" t="s">
        <v>5190</v>
      </c>
      <c r="D9458" s="13" t="n">
        <v>45706</v>
      </c>
      <c r="E9458" s="2" t="s">
        <v>98</v>
      </c>
      <c r="F9458" s="2" t="s">
        <v>98</v>
      </c>
      <c r="G9458" s="2" t="s">
        <v>120</v>
      </c>
    </row>
    <row r="9459" customFormat="false" ht="15" hidden="false" customHeight="false" outlineLevel="0" collapsed="false">
      <c r="A9459" s="2" t="s">
        <v>14625</v>
      </c>
      <c r="B9459" s="2" t="s">
        <v>3667</v>
      </c>
      <c r="C9459" s="2" t="s">
        <v>5168</v>
      </c>
      <c r="D9459" s="13" t="n">
        <v>45895</v>
      </c>
      <c r="E9459" s="2" t="s">
        <v>119</v>
      </c>
      <c r="F9459" s="2" t="s">
        <v>98</v>
      </c>
      <c r="G9459" s="2" t="s">
        <v>99</v>
      </c>
    </row>
    <row r="9460" customFormat="false" ht="15" hidden="false" customHeight="false" outlineLevel="0" collapsed="false">
      <c r="A9460" s="2" t="s">
        <v>14626</v>
      </c>
      <c r="B9460" s="2" t="s">
        <v>2382</v>
      </c>
      <c r="C9460" s="2" t="s">
        <v>5166</v>
      </c>
      <c r="D9460" s="13" t="n">
        <v>45912</v>
      </c>
      <c r="E9460" s="2" t="s">
        <v>165</v>
      </c>
      <c r="F9460" s="2" t="s">
        <v>128</v>
      </c>
      <c r="G9460" s="2" t="s">
        <v>133</v>
      </c>
    </row>
    <row r="9461" customFormat="false" ht="15" hidden="false" customHeight="false" outlineLevel="0" collapsed="false">
      <c r="A9461" s="2" t="s">
        <v>14627</v>
      </c>
      <c r="B9461" s="2" t="s">
        <v>5055</v>
      </c>
      <c r="C9461" s="2" t="s">
        <v>5172</v>
      </c>
      <c r="D9461" s="13" t="n">
        <v>46074</v>
      </c>
      <c r="E9461" s="2" t="s">
        <v>98</v>
      </c>
      <c r="F9461" s="2" t="s">
        <v>98</v>
      </c>
      <c r="G9461" s="2" t="s">
        <v>99</v>
      </c>
    </row>
    <row r="9462" customFormat="false" ht="15" hidden="false" customHeight="false" outlineLevel="0" collapsed="false">
      <c r="A9462" s="2" t="s">
        <v>14628</v>
      </c>
      <c r="B9462" s="2" t="s">
        <v>1559</v>
      </c>
      <c r="C9462" s="2" t="s">
        <v>5164</v>
      </c>
      <c r="D9462" s="13" t="n">
        <v>45526</v>
      </c>
      <c r="E9462" s="2" t="s">
        <v>98</v>
      </c>
      <c r="F9462" s="2" t="s">
        <v>119</v>
      </c>
      <c r="G9462" s="2" t="s">
        <v>111</v>
      </c>
    </row>
    <row r="9463" customFormat="false" ht="15" hidden="false" customHeight="false" outlineLevel="0" collapsed="false">
      <c r="A9463" s="2" t="s">
        <v>14629</v>
      </c>
      <c r="B9463" s="2" t="s">
        <v>2393</v>
      </c>
      <c r="C9463" s="2" t="s">
        <v>5168</v>
      </c>
      <c r="D9463" s="13" t="n">
        <v>45950</v>
      </c>
      <c r="E9463" s="2" t="s">
        <v>119</v>
      </c>
      <c r="F9463" s="2" t="s">
        <v>98</v>
      </c>
      <c r="G9463" s="2" t="s">
        <v>130</v>
      </c>
    </row>
    <row r="9464" customFormat="false" ht="15" hidden="false" customHeight="false" outlineLevel="0" collapsed="false">
      <c r="A9464" s="2" t="s">
        <v>14630</v>
      </c>
      <c r="B9464" s="2" t="s">
        <v>3963</v>
      </c>
      <c r="C9464" s="2" t="s">
        <v>5172</v>
      </c>
      <c r="D9464" s="13" t="n">
        <v>45503</v>
      </c>
      <c r="E9464" s="2" t="s">
        <v>98</v>
      </c>
      <c r="F9464" s="2" t="s">
        <v>98</v>
      </c>
      <c r="G9464" s="2" t="s">
        <v>136</v>
      </c>
    </row>
    <row r="9465" customFormat="false" ht="15" hidden="false" customHeight="false" outlineLevel="0" collapsed="false">
      <c r="A9465" s="2" t="s">
        <v>14631</v>
      </c>
      <c r="B9465" s="2" t="s">
        <v>2876</v>
      </c>
      <c r="C9465" s="2" t="s">
        <v>5168</v>
      </c>
      <c r="D9465" s="13" t="n">
        <v>45781</v>
      </c>
      <c r="E9465" s="2" t="s">
        <v>119</v>
      </c>
      <c r="F9465" s="2" t="s">
        <v>98</v>
      </c>
      <c r="G9465" s="2" t="s">
        <v>136</v>
      </c>
    </row>
    <row r="9466" customFormat="false" ht="15" hidden="false" customHeight="false" outlineLevel="0" collapsed="false">
      <c r="A9466" s="2" t="s">
        <v>14632</v>
      </c>
      <c r="B9466" s="2" t="s">
        <v>1410</v>
      </c>
      <c r="C9466" s="2" t="s">
        <v>5164</v>
      </c>
      <c r="D9466" s="13" t="n">
        <v>45671</v>
      </c>
      <c r="E9466" s="2" t="s">
        <v>98</v>
      </c>
      <c r="F9466" s="2" t="s">
        <v>98</v>
      </c>
      <c r="G9466" s="2" t="s">
        <v>115</v>
      </c>
    </row>
    <row r="9467" customFormat="false" ht="15" hidden="false" customHeight="false" outlineLevel="0" collapsed="false">
      <c r="A9467" s="2" t="s">
        <v>14633</v>
      </c>
      <c r="B9467" s="2" t="s">
        <v>3126</v>
      </c>
      <c r="C9467" s="2" t="s">
        <v>5172</v>
      </c>
      <c r="D9467" s="13" t="n">
        <v>45892</v>
      </c>
      <c r="E9467" s="2" t="s">
        <v>145</v>
      </c>
      <c r="F9467" s="2" t="s">
        <v>98</v>
      </c>
      <c r="G9467" s="2" t="s">
        <v>120</v>
      </c>
    </row>
    <row r="9468" customFormat="false" ht="15" hidden="false" customHeight="false" outlineLevel="0" collapsed="false">
      <c r="A9468" s="2" t="s">
        <v>14634</v>
      </c>
      <c r="B9468" s="2" t="s">
        <v>341</v>
      </c>
      <c r="C9468" s="2" t="s">
        <v>5168</v>
      </c>
      <c r="D9468" s="13" t="n">
        <v>45723</v>
      </c>
      <c r="E9468" s="2" t="s">
        <v>139</v>
      </c>
      <c r="F9468" s="2" t="s">
        <v>98</v>
      </c>
      <c r="G9468" s="2" t="s">
        <v>142</v>
      </c>
    </row>
    <row r="9469" customFormat="false" ht="15" hidden="false" customHeight="false" outlineLevel="0" collapsed="false">
      <c r="A9469" s="2" t="s">
        <v>14635</v>
      </c>
      <c r="B9469" s="2" t="s">
        <v>4954</v>
      </c>
      <c r="C9469" s="2" t="s">
        <v>5172</v>
      </c>
      <c r="D9469" s="13" t="n">
        <v>45842</v>
      </c>
      <c r="E9469" s="2" t="s">
        <v>98</v>
      </c>
      <c r="F9469" s="2" t="s">
        <v>98</v>
      </c>
      <c r="G9469" s="2" t="s">
        <v>111</v>
      </c>
    </row>
    <row r="9470" customFormat="false" ht="15" hidden="false" customHeight="false" outlineLevel="0" collapsed="false">
      <c r="A9470" s="2" t="s">
        <v>14636</v>
      </c>
      <c r="B9470" s="2" t="s">
        <v>4999</v>
      </c>
      <c r="C9470" s="2" t="s">
        <v>5164</v>
      </c>
      <c r="D9470" s="13" t="n">
        <v>45943</v>
      </c>
      <c r="E9470" s="2" t="s">
        <v>98</v>
      </c>
      <c r="F9470" s="2" t="s">
        <v>98</v>
      </c>
      <c r="G9470" s="2" t="s">
        <v>130</v>
      </c>
    </row>
    <row r="9471" customFormat="false" ht="15" hidden="false" customHeight="false" outlineLevel="0" collapsed="false">
      <c r="A9471" s="2" t="s">
        <v>14637</v>
      </c>
      <c r="B9471" s="2" t="s">
        <v>4094</v>
      </c>
      <c r="C9471" s="2" t="s">
        <v>5168</v>
      </c>
      <c r="D9471" s="13" t="n">
        <v>45932</v>
      </c>
      <c r="E9471" s="2" t="s">
        <v>145</v>
      </c>
      <c r="F9471" s="2" t="s">
        <v>98</v>
      </c>
      <c r="G9471" s="2" t="s">
        <v>142</v>
      </c>
    </row>
    <row r="9472" customFormat="false" ht="15" hidden="false" customHeight="false" outlineLevel="0" collapsed="false">
      <c r="A9472" s="2" t="s">
        <v>14638</v>
      </c>
      <c r="B9472" s="2" t="s">
        <v>3733</v>
      </c>
      <c r="C9472" s="2" t="s">
        <v>5172</v>
      </c>
      <c r="D9472" s="13" t="n">
        <v>45897</v>
      </c>
      <c r="E9472" s="2" t="s">
        <v>145</v>
      </c>
      <c r="F9472" s="2" t="s">
        <v>98</v>
      </c>
      <c r="G9472" s="2" t="s">
        <v>130</v>
      </c>
    </row>
    <row r="9473" customFormat="false" ht="15" hidden="false" customHeight="false" outlineLevel="0" collapsed="false">
      <c r="A9473" s="2" t="s">
        <v>14639</v>
      </c>
      <c r="B9473" s="2" t="s">
        <v>732</v>
      </c>
      <c r="C9473" s="2" t="s">
        <v>5168</v>
      </c>
      <c r="D9473" s="13" t="n">
        <v>45674</v>
      </c>
      <c r="E9473" s="2" t="s">
        <v>123</v>
      </c>
      <c r="F9473" s="2" t="s">
        <v>98</v>
      </c>
      <c r="G9473" s="2" t="s">
        <v>136</v>
      </c>
    </row>
    <row r="9474" customFormat="false" ht="15" hidden="false" customHeight="false" outlineLevel="0" collapsed="false">
      <c r="A9474" s="2" t="s">
        <v>14640</v>
      </c>
      <c r="B9474" s="2" t="s">
        <v>5025</v>
      </c>
      <c r="C9474" s="2" t="s">
        <v>5172</v>
      </c>
      <c r="D9474" s="13" t="n">
        <v>45331</v>
      </c>
      <c r="E9474" s="2" t="s">
        <v>98</v>
      </c>
      <c r="F9474" s="2" t="s">
        <v>98</v>
      </c>
      <c r="G9474" s="2" t="s">
        <v>115</v>
      </c>
    </row>
    <row r="9475" customFormat="false" ht="15" hidden="false" customHeight="false" outlineLevel="0" collapsed="false">
      <c r="A9475" s="2" t="s">
        <v>14641</v>
      </c>
      <c r="B9475" s="2" t="s">
        <v>4004</v>
      </c>
      <c r="C9475" s="2" t="s">
        <v>5164</v>
      </c>
      <c r="D9475" s="13" t="n">
        <v>46010</v>
      </c>
      <c r="E9475" s="2" t="s">
        <v>98</v>
      </c>
      <c r="F9475" s="2" t="s">
        <v>108</v>
      </c>
      <c r="G9475" s="2" t="s">
        <v>120</v>
      </c>
    </row>
    <row r="9476" customFormat="false" ht="15" hidden="false" customHeight="false" outlineLevel="0" collapsed="false">
      <c r="A9476" s="2" t="s">
        <v>14642</v>
      </c>
      <c r="B9476" s="2" t="s">
        <v>3693</v>
      </c>
      <c r="C9476" s="2" t="s">
        <v>5168</v>
      </c>
      <c r="D9476" s="13" t="n">
        <v>45414</v>
      </c>
      <c r="E9476" s="2" t="s">
        <v>119</v>
      </c>
      <c r="F9476" s="2" t="s">
        <v>98</v>
      </c>
      <c r="G9476" s="2" t="s">
        <v>142</v>
      </c>
    </row>
    <row r="9477" customFormat="false" ht="15" hidden="false" customHeight="false" outlineLevel="0" collapsed="false">
      <c r="A9477" s="2" t="s">
        <v>14643</v>
      </c>
      <c r="B9477" s="2" t="s">
        <v>2056</v>
      </c>
      <c r="C9477" s="2" t="s">
        <v>5168</v>
      </c>
      <c r="D9477" s="13" t="n">
        <v>46034</v>
      </c>
      <c r="E9477" s="2" t="s">
        <v>98</v>
      </c>
      <c r="F9477" s="2" t="s">
        <v>98</v>
      </c>
      <c r="G9477" s="2" t="s">
        <v>109</v>
      </c>
    </row>
    <row r="9478" customFormat="false" ht="15" hidden="false" customHeight="false" outlineLevel="0" collapsed="false">
      <c r="A9478" s="2" t="s">
        <v>14644</v>
      </c>
      <c r="B9478" s="2" t="s">
        <v>5128</v>
      </c>
      <c r="C9478" s="2" t="s">
        <v>5164</v>
      </c>
      <c r="D9478" s="13" t="n">
        <v>46201</v>
      </c>
      <c r="E9478" s="2" t="s">
        <v>98</v>
      </c>
      <c r="F9478" s="2" t="s">
        <v>98</v>
      </c>
      <c r="G9478" s="2" t="s">
        <v>115</v>
      </c>
    </row>
    <row r="9479" customFormat="false" ht="15" hidden="false" customHeight="false" outlineLevel="0" collapsed="false">
      <c r="A9479" s="2" t="s">
        <v>14645</v>
      </c>
      <c r="B9479" s="2" t="s">
        <v>2248</v>
      </c>
      <c r="C9479" s="2" t="s">
        <v>5164</v>
      </c>
      <c r="D9479" s="13" t="n">
        <v>45996</v>
      </c>
      <c r="E9479" s="2" t="s">
        <v>98</v>
      </c>
      <c r="F9479" s="2" t="s">
        <v>98</v>
      </c>
      <c r="G9479" s="2" t="s">
        <v>124</v>
      </c>
    </row>
    <row r="9480" customFormat="false" ht="15" hidden="false" customHeight="false" outlineLevel="0" collapsed="false">
      <c r="A9480" s="2" t="s">
        <v>14646</v>
      </c>
      <c r="B9480" s="2" t="s">
        <v>4964</v>
      </c>
      <c r="C9480" s="2" t="s">
        <v>5166</v>
      </c>
      <c r="D9480" s="13" t="n">
        <v>45496</v>
      </c>
      <c r="E9480" s="2" t="s">
        <v>104</v>
      </c>
      <c r="F9480" s="2" t="s">
        <v>141</v>
      </c>
      <c r="G9480" s="2" t="s">
        <v>109</v>
      </c>
    </row>
    <row r="9481" customFormat="false" ht="15" hidden="false" customHeight="false" outlineLevel="0" collapsed="false">
      <c r="A9481" s="2" t="s">
        <v>14647</v>
      </c>
      <c r="B9481" s="2" t="s">
        <v>1487</v>
      </c>
      <c r="C9481" s="2" t="s">
        <v>5168</v>
      </c>
      <c r="D9481" s="13" t="n">
        <v>45947</v>
      </c>
      <c r="E9481" s="2" t="s">
        <v>139</v>
      </c>
      <c r="F9481" s="2" t="s">
        <v>98</v>
      </c>
      <c r="G9481" s="2" t="s">
        <v>99</v>
      </c>
    </row>
    <row r="9482" customFormat="false" ht="15" hidden="false" customHeight="false" outlineLevel="0" collapsed="false">
      <c r="A9482" s="2" t="s">
        <v>14648</v>
      </c>
      <c r="B9482" s="2" t="s">
        <v>2730</v>
      </c>
      <c r="C9482" s="2" t="s">
        <v>5168</v>
      </c>
      <c r="D9482" s="13" t="n">
        <v>45916</v>
      </c>
      <c r="E9482" s="2" t="s">
        <v>119</v>
      </c>
      <c r="F9482" s="2" t="s">
        <v>98</v>
      </c>
      <c r="G9482" s="2" t="s">
        <v>124</v>
      </c>
    </row>
    <row r="9483" customFormat="false" ht="15" hidden="false" customHeight="false" outlineLevel="0" collapsed="false">
      <c r="A9483" s="2" t="s">
        <v>14649</v>
      </c>
      <c r="B9483" s="2" t="s">
        <v>2156</v>
      </c>
      <c r="C9483" s="2" t="s">
        <v>5164</v>
      </c>
      <c r="D9483" s="13" t="n">
        <v>45478</v>
      </c>
      <c r="E9483" s="2" t="s">
        <v>98</v>
      </c>
      <c r="F9483" s="2" t="s">
        <v>139</v>
      </c>
      <c r="G9483" s="2" t="s">
        <v>133</v>
      </c>
    </row>
    <row r="9484" customFormat="false" ht="15" hidden="false" customHeight="false" outlineLevel="0" collapsed="false">
      <c r="A9484" s="2" t="s">
        <v>14650</v>
      </c>
      <c r="B9484" s="2" t="s">
        <v>5085</v>
      </c>
      <c r="C9484" s="2" t="s">
        <v>5190</v>
      </c>
      <c r="D9484" s="13" t="n">
        <v>45925</v>
      </c>
      <c r="E9484" s="2" t="s">
        <v>98</v>
      </c>
      <c r="F9484" s="2" t="s">
        <v>98</v>
      </c>
      <c r="G9484" s="2" t="s">
        <v>109</v>
      </c>
    </row>
    <row r="9485" customFormat="false" ht="15" hidden="false" customHeight="false" outlineLevel="0" collapsed="false">
      <c r="A9485" s="2" t="s">
        <v>14651</v>
      </c>
      <c r="B9485" s="2" t="s">
        <v>5068</v>
      </c>
      <c r="C9485" s="2" t="s">
        <v>5190</v>
      </c>
      <c r="D9485" s="13" t="n">
        <v>45732</v>
      </c>
      <c r="E9485" s="2" t="s">
        <v>98</v>
      </c>
      <c r="F9485" s="2" t="s">
        <v>98</v>
      </c>
      <c r="G9485" s="2" t="s">
        <v>136</v>
      </c>
    </row>
    <row r="9486" customFormat="false" ht="15" hidden="false" customHeight="false" outlineLevel="0" collapsed="false">
      <c r="A9486" s="2" t="s">
        <v>14652</v>
      </c>
      <c r="B9486" s="2" t="s">
        <v>933</v>
      </c>
      <c r="C9486" s="2" t="s">
        <v>5164</v>
      </c>
      <c r="D9486" s="13" t="n">
        <v>45937</v>
      </c>
      <c r="E9486" s="2" t="s">
        <v>98</v>
      </c>
      <c r="F9486" s="2" t="s">
        <v>139</v>
      </c>
      <c r="G9486" s="2" t="s">
        <v>133</v>
      </c>
    </row>
    <row r="9487" customFormat="false" ht="15" hidden="false" customHeight="false" outlineLevel="0" collapsed="false">
      <c r="A9487" s="2" t="s">
        <v>14653</v>
      </c>
      <c r="B9487" s="2" t="s">
        <v>1807</v>
      </c>
      <c r="C9487" s="2" t="s">
        <v>5168</v>
      </c>
      <c r="D9487" s="13" t="n">
        <v>45646</v>
      </c>
      <c r="E9487" s="2" t="s">
        <v>119</v>
      </c>
      <c r="F9487" s="2" t="s">
        <v>98</v>
      </c>
      <c r="G9487" s="2" t="s">
        <v>142</v>
      </c>
    </row>
    <row r="9488" customFormat="false" ht="15" hidden="false" customHeight="false" outlineLevel="0" collapsed="false">
      <c r="A9488" s="2" t="s">
        <v>14654</v>
      </c>
      <c r="B9488" s="2" t="s">
        <v>2244</v>
      </c>
      <c r="C9488" s="2" t="s">
        <v>5166</v>
      </c>
      <c r="D9488" s="13" t="n">
        <v>45815</v>
      </c>
      <c r="E9488" s="2" t="s">
        <v>163</v>
      </c>
      <c r="F9488" s="2" t="s">
        <v>123</v>
      </c>
      <c r="G9488" s="2" t="s">
        <v>136</v>
      </c>
    </row>
    <row r="9489" customFormat="false" ht="15" hidden="false" customHeight="false" outlineLevel="0" collapsed="false">
      <c r="A9489" s="2" t="s">
        <v>14655</v>
      </c>
      <c r="B9489" s="2" t="s">
        <v>678</v>
      </c>
      <c r="C9489" s="2" t="s">
        <v>5172</v>
      </c>
      <c r="D9489" s="13" t="n">
        <v>45902</v>
      </c>
      <c r="E9489" s="2" t="s">
        <v>119</v>
      </c>
      <c r="F9489" s="2" t="s">
        <v>98</v>
      </c>
      <c r="G9489" s="2" t="s">
        <v>136</v>
      </c>
    </row>
    <row r="9490" customFormat="false" ht="15" hidden="false" customHeight="false" outlineLevel="0" collapsed="false">
      <c r="A9490" s="2" t="s">
        <v>14656</v>
      </c>
      <c r="B9490" s="2" t="s">
        <v>3096</v>
      </c>
      <c r="C9490" s="2" t="s">
        <v>5164</v>
      </c>
      <c r="D9490" s="13" t="n">
        <v>45691</v>
      </c>
      <c r="E9490" s="2" t="s">
        <v>98</v>
      </c>
      <c r="F9490" s="2" t="s">
        <v>119</v>
      </c>
      <c r="G9490" s="2" t="s">
        <v>111</v>
      </c>
    </row>
    <row r="9491" customFormat="false" ht="15" hidden="false" customHeight="false" outlineLevel="0" collapsed="false">
      <c r="A9491" s="2" t="s">
        <v>14657</v>
      </c>
      <c r="B9491" s="2" t="s">
        <v>1845</v>
      </c>
      <c r="C9491" s="2" t="s">
        <v>5168</v>
      </c>
      <c r="D9491" s="13" t="n">
        <v>45848</v>
      </c>
      <c r="E9491" s="2" t="s">
        <v>165</v>
      </c>
      <c r="F9491" s="2" t="s">
        <v>98</v>
      </c>
      <c r="G9491" s="2" t="s">
        <v>136</v>
      </c>
    </row>
    <row r="9492" customFormat="false" ht="15" hidden="false" customHeight="false" outlineLevel="0" collapsed="false">
      <c r="A9492" s="2" t="s">
        <v>14658</v>
      </c>
      <c r="B9492" s="2" t="s">
        <v>1417</v>
      </c>
      <c r="C9492" s="2" t="s">
        <v>5190</v>
      </c>
      <c r="D9492" s="13" t="n">
        <v>45941</v>
      </c>
      <c r="E9492" s="2" t="s">
        <v>98</v>
      </c>
      <c r="F9492" s="2" t="s">
        <v>123</v>
      </c>
      <c r="G9492" s="2" t="s">
        <v>136</v>
      </c>
    </row>
    <row r="9493" customFormat="false" ht="15" hidden="false" customHeight="false" outlineLevel="0" collapsed="false">
      <c r="A9493" s="2" t="s">
        <v>14659</v>
      </c>
      <c r="B9493" s="2" t="s">
        <v>5093</v>
      </c>
      <c r="C9493" s="2" t="s">
        <v>5166</v>
      </c>
      <c r="D9493" s="13" t="n">
        <v>45464</v>
      </c>
      <c r="E9493" s="2" t="s">
        <v>119</v>
      </c>
      <c r="F9493" s="2" t="s">
        <v>108</v>
      </c>
      <c r="G9493" s="2" t="s">
        <v>124</v>
      </c>
    </row>
    <row r="9494" customFormat="false" ht="15" hidden="false" customHeight="false" outlineLevel="0" collapsed="false">
      <c r="A9494" s="2" t="s">
        <v>14660</v>
      </c>
      <c r="B9494" s="2" t="s">
        <v>3439</v>
      </c>
      <c r="C9494" s="2" t="s">
        <v>5168</v>
      </c>
      <c r="D9494" s="13" t="n">
        <v>45733</v>
      </c>
      <c r="E9494" s="2" t="s">
        <v>139</v>
      </c>
      <c r="F9494" s="2" t="s">
        <v>98</v>
      </c>
      <c r="G9494" s="2" t="s">
        <v>115</v>
      </c>
    </row>
    <row r="9495" customFormat="false" ht="15" hidden="false" customHeight="false" outlineLevel="0" collapsed="false">
      <c r="A9495" s="2" t="s">
        <v>14661</v>
      </c>
      <c r="B9495" s="2" t="s">
        <v>2458</v>
      </c>
      <c r="C9495" s="2" t="s">
        <v>5168</v>
      </c>
      <c r="D9495" s="13" t="n">
        <v>46264</v>
      </c>
      <c r="E9495" s="2" t="s">
        <v>139</v>
      </c>
      <c r="F9495" s="2" t="s">
        <v>98</v>
      </c>
      <c r="G9495" s="2" t="s">
        <v>130</v>
      </c>
    </row>
    <row r="9496" customFormat="false" ht="15" hidden="false" customHeight="false" outlineLevel="0" collapsed="false">
      <c r="A9496" s="2" t="s">
        <v>14662</v>
      </c>
      <c r="B9496" s="2" t="s">
        <v>4040</v>
      </c>
      <c r="C9496" s="2" t="s">
        <v>5164</v>
      </c>
      <c r="D9496" s="13" t="n">
        <v>45701</v>
      </c>
      <c r="E9496" s="2" t="s">
        <v>98</v>
      </c>
      <c r="F9496" s="2" t="s">
        <v>104</v>
      </c>
      <c r="G9496" s="2" t="s">
        <v>109</v>
      </c>
    </row>
    <row r="9497" customFormat="false" ht="15" hidden="false" customHeight="false" outlineLevel="0" collapsed="false">
      <c r="A9497" s="2" t="s">
        <v>14663</v>
      </c>
      <c r="B9497" s="2" t="s">
        <v>1824</v>
      </c>
      <c r="C9497" s="2" t="s">
        <v>5190</v>
      </c>
      <c r="D9497" s="13" t="n">
        <v>46112</v>
      </c>
      <c r="E9497" s="2" t="s">
        <v>98</v>
      </c>
      <c r="F9497" s="2" t="s">
        <v>98</v>
      </c>
      <c r="G9497" s="2" t="s">
        <v>111</v>
      </c>
    </row>
    <row r="9498" customFormat="false" ht="15" hidden="false" customHeight="false" outlineLevel="0" collapsed="false">
      <c r="A9498" s="2" t="s">
        <v>14664</v>
      </c>
      <c r="B9498" s="2" t="s">
        <v>1007</v>
      </c>
      <c r="C9498" s="2" t="s">
        <v>5172</v>
      </c>
      <c r="D9498" s="13" t="n">
        <v>45687</v>
      </c>
      <c r="E9498" s="2" t="s">
        <v>119</v>
      </c>
      <c r="F9498" s="2" t="s">
        <v>98</v>
      </c>
      <c r="G9498" s="2" t="s">
        <v>142</v>
      </c>
    </row>
    <row r="9499" customFormat="false" ht="15" hidden="false" customHeight="false" outlineLevel="0" collapsed="false">
      <c r="A9499" s="2" t="s">
        <v>14665</v>
      </c>
      <c r="B9499" s="2" t="s">
        <v>4230</v>
      </c>
      <c r="C9499" s="2" t="s">
        <v>5168</v>
      </c>
      <c r="D9499" s="13" t="n">
        <v>45874</v>
      </c>
      <c r="E9499" s="2" t="s">
        <v>119</v>
      </c>
      <c r="F9499" s="2" t="s">
        <v>98</v>
      </c>
      <c r="G9499" s="2" t="s">
        <v>99</v>
      </c>
    </row>
    <row r="9500" customFormat="false" ht="15" hidden="false" customHeight="false" outlineLevel="0" collapsed="false">
      <c r="A9500" s="2" t="s">
        <v>14666</v>
      </c>
      <c r="B9500" s="2" t="s">
        <v>4945</v>
      </c>
      <c r="C9500" s="2" t="s">
        <v>5168</v>
      </c>
      <c r="D9500" s="13" t="n">
        <v>45850</v>
      </c>
      <c r="E9500" s="2" t="s">
        <v>98</v>
      </c>
      <c r="F9500" s="2" t="s">
        <v>98</v>
      </c>
      <c r="G9500" s="2" t="s">
        <v>120</v>
      </c>
    </row>
    <row r="9501" customFormat="false" ht="15" hidden="false" customHeight="false" outlineLevel="0" collapsed="false">
      <c r="A9501" s="2" t="s">
        <v>14667</v>
      </c>
      <c r="B9501" s="2" t="s">
        <v>3878</v>
      </c>
      <c r="C9501" s="2" t="s">
        <v>5190</v>
      </c>
      <c r="D9501" s="13" t="n">
        <v>45584</v>
      </c>
      <c r="E9501" s="2" t="s">
        <v>98</v>
      </c>
      <c r="F9501" s="2" t="s">
        <v>163</v>
      </c>
      <c r="G9501" s="2" t="s">
        <v>133</v>
      </c>
    </row>
    <row r="9502" customFormat="false" ht="15" hidden="false" customHeight="false" outlineLevel="0" collapsed="false">
      <c r="A9502" s="2" t="s">
        <v>14668</v>
      </c>
      <c r="B9502" s="2" t="s">
        <v>3741</v>
      </c>
      <c r="C9502" s="2" t="s">
        <v>5172</v>
      </c>
      <c r="D9502" s="13" t="n">
        <v>46110</v>
      </c>
      <c r="E9502" s="2" t="s">
        <v>145</v>
      </c>
      <c r="F9502" s="2" t="s">
        <v>98</v>
      </c>
      <c r="G9502" s="2" t="s">
        <v>142</v>
      </c>
    </row>
    <row r="9503" customFormat="false" ht="15" hidden="false" customHeight="false" outlineLevel="0" collapsed="false">
      <c r="A9503" s="2" t="s">
        <v>14669</v>
      </c>
      <c r="B9503" s="2" t="s">
        <v>3878</v>
      </c>
      <c r="C9503" s="2" t="s">
        <v>5190</v>
      </c>
      <c r="D9503" s="13" t="n">
        <v>45748</v>
      </c>
      <c r="E9503" s="2" t="s">
        <v>98</v>
      </c>
      <c r="F9503" s="2" t="s">
        <v>163</v>
      </c>
      <c r="G9503" s="2" t="s">
        <v>109</v>
      </c>
    </row>
    <row r="9504" customFormat="false" ht="15" hidden="false" customHeight="false" outlineLevel="0" collapsed="false">
      <c r="A9504" s="2" t="s">
        <v>14670</v>
      </c>
      <c r="B9504" s="2" t="s">
        <v>1513</v>
      </c>
      <c r="C9504" s="2" t="s">
        <v>5166</v>
      </c>
      <c r="D9504" s="13" t="n">
        <v>45903</v>
      </c>
      <c r="E9504" s="2" t="s">
        <v>128</v>
      </c>
      <c r="F9504" s="2" t="s">
        <v>145</v>
      </c>
      <c r="G9504" s="2" t="s">
        <v>109</v>
      </c>
    </row>
    <row r="9505" customFormat="false" ht="15" hidden="false" customHeight="false" outlineLevel="0" collapsed="false">
      <c r="A9505" s="2" t="s">
        <v>14671</v>
      </c>
      <c r="B9505" s="2" t="s">
        <v>647</v>
      </c>
      <c r="C9505" s="2" t="s">
        <v>5166</v>
      </c>
      <c r="D9505" s="13" t="n">
        <v>46274</v>
      </c>
      <c r="E9505" s="2" t="s">
        <v>108</v>
      </c>
      <c r="F9505" s="2" t="s">
        <v>145</v>
      </c>
      <c r="G9505" s="2" t="s">
        <v>120</v>
      </c>
    </row>
    <row r="9506" customFormat="false" ht="15" hidden="false" customHeight="false" outlineLevel="0" collapsed="false">
      <c r="A9506" s="2" t="s">
        <v>14672</v>
      </c>
      <c r="B9506" s="2" t="s">
        <v>989</v>
      </c>
      <c r="C9506" s="2" t="s">
        <v>5164</v>
      </c>
      <c r="D9506" s="13" t="n">
        <v>45773</v>
      </c>
      <c r="E9506" s="2" t="s">
        <v>98</v>
      </c>
      <c r="F9506" s="2" t="s">
        <v>123</v>
      </c>
      <c r="G9506" s="2" t="s">
        <v>109</v>
      </c>
    </row>
    <row r="9507" customFormat="false" ht="15" hidden="false" customHeight="false" outlineLevel="0" collapsed="false">
      <c r="A9507" s="2" t="s">
        <v>14673</v>
      </c>
      <c r="B9507" s="2" t="s">
        <v>4980</v>
      </c>
      <c r="C9507" s="2" t="s">
        <v>5190</v>
      </c>
      <c r="D9507" s="13" t="n">
        <v>45926</v>
      </c>
      <c r="E9507" s="2" t="s">
        <v>98</v>
      </c>
      <c r="F9507" s="2" t="s">
        <v>98</v>
      </c>
      <c r="G9507" s="2" t="s">
        <v>130</v>
      </c>
    </row>
    <row r="9508" customFormat="false" ht="15" hidden="false" customHeight="false" outlineLevel="0" collapsed="false">
      <c r="A9508" s="2" t="s">
        <v>14674</v>
      </c>
      <c r="B9508" s="2" t="s">
        <v>4947</v>
      </c>
      <c r="C9508" s="2" t="s">
        <v>5172</v>
      </c>
      <c r="D9508" s="13" t="n">
        <v>45542</v>
      </c>
      <c r="E9508" s="2" t="s">
        <v>98</v>
      </c>
      <c r="F9508" s="2" t="s">
        <v>98</v>
      </c>
      <c r="G9508" s="2" t="s">
        <v>120</v>
      </c>
    </row>
    <row r="9509" customFormat="false" ht="15" hidden="false" customHeight="false" outlineLevel="0" collapsed="false">
      <c r="A9509" s="2" t="s">
        <v>14675</v>
      </c>
      <c r="B9509" s="2" t="s">
        <v>2384</v>
      </c>
      <c r="C9509" s="2" t="s">
        <v>5168</v>
      </c>
      <c r="D9509" s="13" t="n">
        <v>46103</v>
      </c>
      <c r="E9509" s="2" t="s">
        <v>145</v>
      </c>
      <c r="F9509" s="2" t="s">
        <v>98</v>
      </c>
      <c r="G9509" s="2" t="s">
        <v>142</v>
      </c>
    </row>
    <row r="9510" customFormat="false" ht="15" hidden="false" customHeight="false" outlineLevel="0" collapsed="false">
      <c r="A9510" s="2" t="s">
        <v>14676</v>
      </c>
      <c r="B9510" s="2" t="s">
        <v>5058</v>
      </c>
      <c r="C9510" s="2" t="s">
        <v>5190</v>
      </c>
      <c r="D9510" s="13" t="n">
        <v>45878</v>
      </c>
      <c r="E9510" s="2" t="s">
        <v>98</v>
      </c>
      <c r="F9510" s="2" t="s">
        <v>98</v>
      </c>
      <c r="G9510" s="2" t="s">
        <v>109</v>
      </c>
    </row>
    <row r="9511" customFormat="false" ht="15" hidden="false" customHeight="false" outlineLevel="0" collapsed="false">
      <c r="A9511" s="2" t="s">
        <v>14677</v>
      </c>
      <c r="B9511" s="2" t="s">
        <v>5120</v>
      </c>
      <c r="C9511" s="2" t="s">
        <v>5190</v>
      </c>
      <c r="D9511" s="13" t="n">
        <v>45328</v>
      </c>
      <c r="E9511" s="2" t="s">
        <v>98</v>
      </c>
      <c r="F9511" s="2" t="s">
        <v>98</v>
      </c>
      <c r="G9511" s="2" t="s">
        <v>115</v>
      </c>
    </row>
    <row r="9512" customFormat="false" ht="15" hidden="false" customHeight="false" outlineLevel="0" collapsed="false">
      <c r="A9512" s="2" t="s">
        <v>14678</v>
      </c>
      <c r="B9512" s="2" t="s">
        <v>4877</v>
      </c>
      <c r="C9512" s="2" t="s">
        <v>5164</v>
      </c>
      <c r="D9512" s="13" t="n">
        <v>45802</v>
      </c>
      <c r="E9512" s="2" t="s">
        <v>98</v>
      </c>
      <c r="F9512" s="2" t="s">
        <v>119</v>
      </c>
      <c r="G9512" s="2" t="s">
        <v>99</v>
      </c>
    </row>
    <row r="9513" customFormat="false" ht="15" hidden="false" customHeight="false" outlineLevel="0" collapsed="false">
      <c r="A9513" s="2" t="s">
        <v>14679</v>
      </c>
      <c r="B9513" s="2" t="s">
        <v>2662</v>
      </c>
      <c r="C9513" s="2" t="s">
        <v>5168</v>
      </c>
      <c r="D9513" s="13" t="n">
        <v>45997</v>
      </c>
      <c r="E9513" s="2" t="s">
        <v>123</v>
      </c>
      <c r="F9513" s="2" t="s">
        <v>98</v>
      </c>
      <c r="G9513" s="2" t="s">
        <v>142</v>
      </c>
    </row>
    <row r="9514" customFormat="false" ht="15" hidden="false" customHeight="false" outlineLevel="0" collapsed="false">
      <c r="A9514" s="2" t="s">
        <v>14680</v>
      </c>
      <c r="B9514" s="2" t="s">
        <v>1503</v>
      </c>
      <c r="C9514" s="2" t="s">
        <v>5190</v>
      </c>
      <c r="D9514" s="13" t="n">
        <v>45750</v>
      </c>
      <c r="E9514" s="2" t="s">
        <v>98</v>
      </c>
      <c r="F9514" s="2" t="s">
        <v>165</v>
      </c>
      <c r="G9514" s="2" t="s">
        <v>133</v>
      </c>
    </row>
    <row r="9515" customFormat="false" ht="15" hidden="false" customHeight="false" outlineLevel="0" collapsed="false">
      <c r="A9515" s="2" t="s">
        <v>14681</v>
      </c>
      <c r="B9515" s="2" t="s">
        <v>1312</v>
      </c>
      <c r="C9515" s="2" t="s">
        <v>5164</v>
      </c>
      <c r="D9515" s="13" t="n">
        <v>46056</v>
      </c>
      <c r="E9515" s="2" t="s">
        <v>98</v>
      </c>
      <c r="F9515" s="2" t="s">
        <v>119</v>
      </c>
      <c r="G9515" s="2" t="s">
        <v>133</v>
      </c>
    </row>
    <row r="9516" customFormat="false" ht="15" hidden="false" customHeight="false" outlineLevel="0" collapsed="false">
      <c r="A9516" s="2" t="s">
        <v>14682</v>
      </c>
      <c r="B9516" s="2" t="s">
        <v>2212</v>
      </c>
      <c r="C9516" s="2" t="s">
        <v>5168</v>
      </c>
      <c r="D9516" s="13" t="n">
        <v>45777</v>
      </c>
      <c r="E9516" s="2" t="s">
        <v>108</v>
      </c>
      <c r="F9516" s="2" t="s">
        <v>98</v>
      </c>
      <c r="G9516" s="2" t="s">
        <v>142</v>
      </c>
    </row>
    <row r="9517" customFormat="false" ht="15" hidden="false" customHeight="false" outlineLevel="0" collapsed="false">
      <c r="A9517" s="2" t="s">
        <v>14683</v>
      </c>
      <c r="B9517" s="2" t="s">
        <v>2206</v>
      </c>
      <c r="C9517" s="2" t="s">
        <v>5164</v>
      </c>
      <c r="D9517" s="13" t="n">
        <v>45730</v>
      </c>
      <c r="E9517" s="2" t="s">
        <v>98</v>
      </c>
      <c r="F9517" s="2" t="s">
        <v>145</v>
      </c>
      <c r="G9517" s="2" t="s">
        <v>120</v>
      </c>
    </row>
    <row r="9518" customFormat="false" ht="15" hidden="false" customHeight="false" outlineLevel="0" collapsed="false">
      <c r="A9518" s="2" t="s">
        <v>14684</v>
      </c>
      <c r="B9518" s="2" t="s">
        <v>1340</v>
      </c>
      <c r="C9518" s="2" t="s">
        <v>5190</v>
      </c>
      <c r="D9518" s="13" t="n">
        <v>45941</v>
      </c>
      <c r="E9518" s="2" t="s">
        <v>98</v>
      </c>
      <c r="F9518" s="2" t="s">
        <v>163</v>
      </c>
      <c r="G9518" s="2" t="s">
        <v>111</v>
      </c>
    </row>
    <row r="9519" customFormat="false" ht="15" hidden="false" customHeight="false" outlineLevel="0" collapsed="false">
      <c r="A9519" s="2" t="s">
        <v>14685</v>
      </c>
      <c r="B9519" s="2" t="s">
        <v>2623</v>
      </c>
      <c r="C9519" s="2" t="s">
        <v>5190</v>
      </c>
      <c r="D9519" s="13" t="n">
        <v>45426</v>
      </c>
      <c r="E9519" s="2" t="s">
        <v>98</v>
      </c>
      <c r="F9519" s="2" t="s">
        <v>104</v>
      </c>
      <c r="G9519" s="2" t="s">
        <v>115</v>
      </c>
    </row>
    <row r="9520" customFormat="false" ht="15" hidden="false" customHeight="false" outlineLevel="0" collapsed="false">
      <c r="A9520" s="2" t="s">
        <v>14686</v>
      </c>
      <c r="B9520" s="2" t="s">
        <v>3292</v>
      </c>
      <c r="C9520" s="2" t="s">
        <v>5164</v>
      </c>
      <c r="D9520" s="13" t="n">
        <v>45871</v>
      </c>
      <c r="E9520" s="2" t="s">
        <v>98</v>
      </c>
      <c r="F9520" s="2" t="s">
        <v>119</v>
      </c>
      <c r="G9520" s="2" t="s">
        <v>142</v>
      </c>
    </row>
    <row r="9521" customFormat="false" ht="15" hidden="false" customHeight="false" outlineLevel="0" collapsed="false">
      <c r="A9521" s="2" t="s">
        <v>14687</v>
      </c>
      <c r="B9521" s="2" t="s">
        <v>4977</v>
      </c>
      <c r="C9521" s="2" t="s">
        <v>5172</v>
      </c>
      <c r="D9521" s="13" t="n">
        <v>46159</v>
      </c>
      <c r="E9521" s="2" t="s">
        <v>98</v>
      </c>
      <c r="F9521" s="2" t="s">
        <v>98</v>
      </c>
      <c r="G9521" s="2" t="s">
        <v>130</v>
      </c>
    </row>
    <row r="9522" customFormat="false" ht="15" hidden="false" customHeight="false" outlineLevel="0" collapsed="false">
      <c r="A9522" s="2" t="s">
        <v>14688</v>
      </c>
      <c r="B9522" s="2" t="s">
        <v>4660</v>
      </c>
      <c r="C9522" s="2" t="s">
        <v>5168</v>
      </c>
      <c r="D9522" s="13" t="n">
        <v>45855</v>
      </c>
      <c r="E9522" s="2" t="s">
        <v>114</v>
      </c>
      <c r="F9522" s="2" t="s">
        <v>98</v>
      </c>
      <c r="G9522" s="2" t="s">
        <v>111</v>
      </c>
    </row>
    <row r="9523" customFormat="false" ht="15" hidden="false" customHeight="false" outlineLevel="0" collapsed="false">
      <c r="A9523" s="2" t="s">
        <v>14689</v>
      </c>
      <c r="B9523" s="2" t="s">
        <v>2205</v>
      </c>
      <c r="C9523" s="2" t="s">
        <v>5164</v>
      </c>
      <c r="D9523" s="13" t="n">
        <v>45651</v>
      </c>
      <c r="E9523" s="2" t="s">
        <v>98</v>
      </c>
      <c r="F9523" s="2" t="s">
        <v>119</v>
      </c>
      <c r="G9523" s="2" t="s">
        <v>120</v>
      </c>
    </row>
    <row r="9524" customFormat="false" ht="15" hidden="false" customHeight="false" outlineLevel="0" collapsed="false">
      <c r="A9524" s="2" t="s">
        <v>14690</v>
      </c>
      <c r="B9524" s="2" t="s">
        <v>456</v>
      </c>
      <c r="C9524" s="2" t="s">
        <v>5168</v>
      </c>
      <c r="D9524" s="13" t="n">
        <v>45943</v>
      </c>
      <c r="E9524" s="2" t="s">
        <v>114</v>
      </c>
      <c r="F9524" s="2" t="s">
        <v>98</v>
      </c>
      <c r="G9524" s="2" t="s">
        <v>136</v>
      </c>
    </row>
    <row r="9525" customFormat="false" ht="15" hidden="false" customHeight="false" outlineLevel="0" collapsed="false">
      <c r="A9525" s="2" t="s">
        <v>14691</v>
      </c>
      <c r="B9525" s="2" t="s">
        <v>5062</v>
      </c>
      <c r="C9525" s="2" t="s">
        <v>5172</v>
      </c>
      <c r="D9525" s="13" t="n">
        <v>45808</v>
      </c>
      <c r="E9525" s="2" t="s">
        <v>98</v>
      </c>
      <c r="F9525" s="2" t="s">
        <v>98</v>
      </c>
      <c r="G9525" s="2" t="s">
        <v>111</v>
      </c>
    </row>
    <row r="9526" customFormat="false" ht="15" hidden="false" customHeight="false" outlineLevel="0" collapsed="false">
      <c r="A9526" s="2" t="s">
        <v>14692</v>
      </c>
      <c r="B9526" s="2" t="s">
        <v>300</v>
      </c>
      <c r="C9526" s="2" t="s">
        <v>5166</v>
      </c>
      <c r="D9526" s="13" t="n">
        <v>45974</v>
      </c>
      <c r="E9526" s="2" t="s">
        <v>98</v>
      </c>
      <c r="F9526" s="2" t="s">
        <v>119</v>
      </c>
      <c r="G9526" s="2" t="s">
        <v>133</v>
      </c>
    </row>
    <row r="9527" customFormat="false" ht="15" hidden="false" customHeight="false" outlineLevel="0" collapsed="false">
      <c r="A9527" s="2" t="s">
        <v>14693</v>
      </c>
      <c r="B9527" s="2" t="s">
        <v>1704</v>
      </c>
      <c r="C9527" s="2" t="s">
        <v>5164</v>
      </c>
      <c r="D9527" s="13" t="n">
        <v>45679</v>
      </c>
      <c r="E9527" s="2" t="s">
        <v>98</v>
      </c>
      <c r="F9527" s="2" t="s">
        <v>114</v>
      </c>
      <c r="G9527" s="2" t="s">
        <v>124</v>
      </c>
    </row>
    <row r="9528" customFormat="false" ht="15" hidden="false" customHeight="false" outlineLevel="0" collapsed="false">
      <c r="A9528" s="2" t="s">
        <v>14694</v>
      </c>
      <c r="B9528" s="2" t="s">
        <v>3066</v>
      </c>
      <c r="C9528" s="2" t="s">
        <v>5164</v>
      </c>
      <c r="D9528" s="13" t="n">
        <v>45791</v>
      </c>
      <c r="E9528" s="2" t="s">
        <v>98</v>
      </c>
      <c r="F9528" s="2" t="s">
        <v>128</v>
      </c>
      <c r="G9528" s="2" t="s">
        <v>142</v>
      </c>
    </row>
    <row r="9529" customFormat="false" ht="15" hidden="false" customHeight="false" outlineLevel="0" collapsed="false">
      <c r="A9529" s="2" t="s">
        <v>14695</v>
      </c>
      <c r="B9529" s="2" t="s">
        <v>4719</v>
      </c>
      <c r="C9529" s="2" t="s">
        <v>5164</v>
      </c>
      <c r="D9529" s="13" t="n">
        <v>45882</v>
      </c>
      <c r="E9529" s="2" t="s">
        <v>98</v>
      </c>
      <c r="F9529" s="2" t="s">
        <v>98</v>
      </c>
      <c r="G9529" s="2" t="s">
        <v>142</v>
      </c>
    </row>
    <row r="9530" customFormat="false" ht="15" hidden="false" customHeight="false" outlineLevel="0" collapsed="false">
      <c r="A9530" s="2" t="s">
        <v>14696</v>
      </c>
      <c r="B9530" s="2" t="s">
        <v>1867</v>
      </c>
      <c r="C9530" s="2" t="s">
        <v>5166</v>
      </c>
      <c r="D9530" s="13" t="n">
        <v>46133</v>
      </c>
      <c r="E9530" s="2" t="s">
        <v>145</v>
      </c>
      <c r="F9530" s="2" t="s">
        <v>98</v>
      </c>
      <c r="G9530" s="2" t="s">
        <v>99</v>
      </c>
    </row>
    <row r="9531" customFormat="false" ht="15" hidden="false" customHeight="false" outlineLevel="0" collapsed="false">
      <c r="A9531" s="2" t="s">
        <v>14697</v>
      </c>
      <c r="B9531" s="2" t="s">
        <v>327</v>
      </c>
      <c r="C9531" s="2" t="s">
        <v>5168</v>
      </c>
      <c r="D9531" s="13" t="n">
        <v>45697</v>
      </c>
      <c r="E9531" s="2" t="s">
        <v>128</v>
      </c>
      <c r="F9531" s="2" t="s">
        <v>98</v>
      </c>
      <c r="G9531" s="2" t="s">
        <v>120</v>
      </c>
    </row>
    <row r="9532" customFormat="false" ht="15" hidden="false" customHeight="false" outlineLevel="0" collapsed="false">
      <c r="A9532" s="2" t="s">
        <v>14698</v>
      </c>
      <c r="B9532" s="2" t="s">
        <v>4762</v>
      </c>
      <c r="C9532" s="2" t="s">
        <v>5164</v>
      </c>
      <c r="D9532" s="13" t="n">
        <v>45892</v>
      </c>
      <c r="E9532" s="2" t="s">
        <v>98</v>
      </c>
      <c r="F9532" s="2" t="s">
        <v>145</v>
      </c>
      <c r="G9532" s="2" t="s">
        <v>124</v>
      </c>
    </row>
    <row r="9533" customFormat="false" ht="15" hidden="false" customHeight="false" outlineLevel="0" collapsed="false">
      <c r="A9533" s="2" t="s">
        <v>14699</v>
      </c>
      <c r="B9533" s="2" t="s">
        <v>4802</v>
      </c>
      <c r="C9533" s="2" t="s">
        <v>5168</v>
      </c>
      <c r="D9533" s="13" t="n">
        <v>45795</v>
      </c>
      <c r="E9533" s="2" t="s">
        <v>128</v>
      </c>
      <c r="F9533" s="2" t="s">
        <v>98</v>
      </c>
      <c r="G9533" s="2" t="s">
        <v>133</v>
      </c>
    </row>
    <row r="9534" customFormat="false" ht="15" hidden="false" customHeight="false" outlineLevel="0" collapsed="false">
      <c r="A9534" s="2" t="s">
        <v>14700</v>
      </c>
      <c r="B9534" s="2" t="s">
        <v>4573</v>
      </c>
      <c r="C9534" s="2" t="s">
        <v>5166</v>
      </c>
      <c r="D9534" s="13" t="n">
        <v>46190</v>
      </c>
      <c r="E9534" s="2" t="s">
        <v>145</v>
      </c>
      <c r="F9534" s="2" t="s">
        <v>141</v>
      </c>
      <c r="G9534" s="2" t="s">
        <v>111</v>
      </c>
    </row>
    <row r="9535" customFormat="false" ht="15" hidden="false" customHeight="false" outlineLevel="0" collapsed="false">
      <c r="A9535" s="2" t="s">
        <v>14701</v>
      </c>
      <c r="B9535" s="2" t="s">
        <v>212</v>
      </c>
      <c r="C9535" s="2" t="s">
        <v>5168</v>
      </c>
      <c r="D9535" s="13" t="n">
        <v>45842</v>
      </c>
      <c r="E9535" s="2" t="s">
        <v>98</v>
      </c>
      <c r="F9535" s="2" t="s">
        <v>98</v>
      </c>
      <c r="G9535" s="2" t="s">
        <v>142</v>
      </c>
    </row>
    <row r="9536" customFormat="false" ht="15" hidden="false" customHeight="false" outlineLevel="0" collapsed="false">
      <c r="A9536" s="2" t="s">
        <v>14702</v>
      </c>
      <c r="B9536" s="2" t="s">
        <v>3284</v>
      </c>
      <c r="C9536" s="2" t="s">
        <v>5168</v>
      </c>
      <c r="D9536" s="13" t="n">
        <v>46245</v>
      </c>
      <c r="E9536" s="2" t="s">
        <v>141</v>
      </c>
      <c r="F9536" s="2" t="s">
        <v>98</v>
      </c>
      <c r="G9536" s="2" t="s">
        <v>142</v>
      </c>
    </row>
    <row r="9537" customFormat="false" ht="15" hidden="false" customHeight="false" outlineLevel="0" collapsed="false">
      <c r="A9537" s="2" t="s">
        <v>14703</v>
      </c>
      <c r="B9537" s="2" t="s">
        <v>4819</v>
      </c>
      <c r="C9537" s="2" t="s">
        <v>5166</v>
      </c>
      <c r="D9537" s="13" t="n">
        <v>45712</v>
      </c>
      <c r="E9537" s="2" t="s">
        <v>98</v>
      </c>
      <c r="F9537" s="2" t="s">
        <v>114</v>
      </c>
      <c r="G9537" s="2" t="s">
        <v>124</v>
      </c>
    </row>
    <row r="9538" customFormat="false" ht="15" hidden="false" customHeight="false" outlineLevel="0" collapsed="false">
      <c r="A9538" s="2" t="s">
        <v>14704</v>
      </c>
      <c r="B9538" s="2" t="s">
        <v>1616</v>
      </c>
      <c r="C9538" s="2" t="s">
        <v>5164</v>
      </c>
      <c r="D9538" s="13" t="n">
        <v>45892</v>
      </c>
      <c r="E9538" s="2" t="s">
        <v>98</v>
      </c>
      <c r="F9538" s="2" t="s">
        <v>165</v>
      </c>
      <c r="G9538" s="2" t="s">
        <v>109</v>
      </c>
    </row>
    <row r="9539" customFormat="false" ht="15" hidden="false" customHeight="false" outlineLevel="0" collapsed="false">
      <c r="A9539" s="2" t="s">
        <v>14705</v>
      </c>
      <c r="B9539" s="2" t="s">
        <v>776</v>
      </c>
      <c r="C9539" s="2" t="s">
        <v>5166</v>
      </c>
      <c r="D9539" s="13" t="n">
        <v>46059</v>
      </c>
      <c r="E9539" s="2" t="s">
        <v>114</v>
      </c>
      <c r="F9539" s="2" t="s">
        <v>145</v>
      </c>
      <c r="G9539" s="2" t="s">
        <v>115</v>
      </c>
    </row>
    <row r="9540" customFormat="false" ht="15" hidden="false" customHeight="false" outlineLevel="0" collapsed="false">
      <c r="A9540" s="2" t="s">
        <v>14706</v>
      </c>
      <c r="B9540" s="2" t="s">
        <v>2266</v>
      </c>
      <c r="C9540" s="2" t="s">
        <v>5166</v>
      </c>
      <c r="D9540" s="13" t="n">
        <v>45791</v>
      </c>
      <c r="E9540" s="2" t="s">
        <v>139</v>
      </c>
      <c r="F9540" s="2" t="s">
        <v>104</v>
      </c>
      <c r="G9540" s="2" t="s">
        <v>111</v>
      </c>
    </row>
    <row r="9541" customFormat="false" ht="15" hidden="false" customHeight="false" outlineLevel="0" collapsed="false">
      <c r="A9541" s="2" t="s">
        <v>14707</v>
      </c>
      <c r="B9541" s="2" t="s">
        <v>705</v>
      </c>
      <c r="C9541" s="2" t="s">
        <v>5168</v>
      </c>
      <c r="D9541" s="13" t="n">
        <v>46224</v>
      </c>
      <c r="E9541" s="2" t="s">
        <v>119</v>
      </c>
      <c r="F9541" s="2" t="s">
        <v>98</v>
      </c>
      <c r="G9541" s="2" t="s">
        <v>142</v>
      </c>
    </row>
    <row r="9542" customFormat="false" ht="15" hidden="false" customHeight="false" outlineLevel="0" collapsed="false">
      <c r="A9542" s="2" t="s">
        <v>14708</v>
      </c>
      <c r="B9542" s="2" t="s">
        <v>407</v>
      </c>
      <c r="C9542" s="2" t="s">
        <v>5190</v>
      </c>
      <c r="D9542" s="13" t="n">
        <v>45580</v>
      </c>
      <c r="E9542" s="2" t="s">
        <v>98</v>
      </c>
      <c r="F9542" s="2" t="s">
        <v>141</v>
      </c>
      <c r="G9542" s="2" t="s">
        <v>136</v>
      </c>
    </row>
    <row r="9543" customFormat="false" ht="15" hidden="false" customHeight="false" outlineLevel="0" collapsed="false">
      <c r="A9543" s="2" t="s">
        <v>14709</v>
      </c>
      <c r="B9543" s="2" t="s">
        <v>5008</v>
      </c>
      <c r="C9543" s="2" t="s">
        <v>5190</v>
      </c>
      <c r="D9543" s="13" t="n">
        <v>45800</v>
      </c>
      <c r="E9543" s="2" t="s">
        <v>98</v>
      </c>
      <c r="F9543" s="2" t="s">
        <v>98</v>
      </c>
      <c r="G9543" s="2" t="s">
        <v>133</v>
      </c>
    </row>
    <row r="9544" customFormat="false" ht="15" hidden="false" customHeight="false" outlineLevel="0" collapsed="false">
      <c r="A9544" s="2" t="s">
        <v>14710</v>
      </c>
      <c r="B9544" s="2" t="s">
        <v>333</v>
      </c>
      <c r="C9544" s="2" t="s">
        <v>5164</v>
      </c>
      <c r="D9544" s="13" t="n">
        <v>45737</v>
      </c>
      <c r="E9544" s="2" t="s">
        <v>98</v>
      </c>
      <c r="F9544" s="2" t="s">
        <v>98</v>
      </c>
      <c r="G9544" s="2" t="s">
        <v>99</v>
      </c>
    </row>
    <row r="9545" customFormat="false" ht="15" hidden="false" customHeight="false" outlineLevel="0" collapsed="false">
      <c r="A9545" s="2" t="s">
        <v>14711</v>
      </c>
      <c r="B9545" s="2" t="s">
        <v>4075</v>
      </c>
      <c r="C9545" s="2" t="s">
        <v>5164</v>
      </c>
      <c r="D9545" s="13" t="n">
        <v>45795</v>
      </c>
      <c r="E9545" s="2" t="s">
        <v>98</v>
      </c>
      <c r="F9545" s="2" t="s">
        <v>145</v>
      </c>
      <c r="G9545" s="2" t="s">
        <v>111</v>
      </c>
    </row>
    <row r="9546" customFormat="false" ht="15" hidden="false" customHeight="false" outlineLevel="0" collapsed="false">
      <c r="A9546" s="2" t="s">
        <v>14712</v>
      </c>
      <c r="B9546" s="2" t="s">
        <v>2101</v>
      </c>
      <c r="C9546" s="2" t="s">
        <v>5168</v>
      </c>
      <c r="D9546" s="13" t="n">
        <v>45840</v>
      </c>
      <c r="E9546" s="2" t="s">
        <v>119</v>
      </c>
      <c r="F9546" s="2" t="s">
        <v>98</v>
      </c>
      <c r="G9546" s="2" t="s">
        <v>142</v>
      </c>
    </row>
    <row r="9547" customFormat="false" ht="15" hidden="false" customHeight="false" outlineLevel="0" collapsed="false">
      <c r="A9547" s="2" t="s">
        <v>14713</v>
      </c>
      <c r="B9547" s="2" t="s">
        <v>730</v>
      </c>
      <c r="C9547" s="2" t="s">
        <v>5168</v>
      </c>
      <c r="D9547" s="13" t="n">
        <v>45413</v>
      </c>
      <c r="E9547" s="2" t="s">
        <v>128</v>
      </c>
      <c r="F9547" s="2" t="s">
        <v>98</v>
      </c>
      <c r="G9547" s="2" t="s">
        <v>133</v>
      </c>
    </row>
    <row r="9548" customFormat="false" ht="15" hidden="false" customHeight="false" outlineLevel="0" collapsed="false">
      <c r="A9548" s="2" t="s">
        <v>14714</v>
      </c>
      <c r="B9548" s="2" t="s">
        <v>671</v>
      </c>
      <c r="C9548" s="2" t="s">
        <v>5164</v>
      </c>
      <c r="D9548" s="13" t="n">
        <v>45423</v>
      </c>
      <c r="E9548" s="2" t="s">
        <v>98</v>
      </c>
      <c r="F9548" s="2" t="s">
        <v>165</v>
      </c>
      <c r="G9548" s="2" t="s">
        <v>120</v>
      </c>
    </row>
    <row r="9549" customFormat="false" ht="15" hidden="false" customHeight="false" outlineLevel="0" collapsed="false">
      <c r="A9549" s="2" t="s">
        <v>14715</v>
      </c>
      <c r="B9549" s="2" t="s">
        <v>4258</v>
      </c>
      <c r="C9549" s="2" t="s">
        <v>5172</v>
      </c>
      <c r="D9549" s="13" t="n">
        <v>45746</v>
      </c>
      <c r="E9549" s="2" t="s">
        <v>114</v>
      </c>
      <c r="F9549" s="2" t="s">
        <v>98</v>
      </c>
      <c r="G9549" s="2" t="s">
        <v>109</v>
      </c>
    </row>
    <row r="9550" customFormat="false" ht="15" hidden="false" customHeight="false" outlineLevel="0" collapsed="false">
      <c r="A9550" s="2" t="s">
        <v>14716</v>
      </c>
      <c r="B9550" s="2" t="s">
        <v>5090</v>
      </c>
      <c r="C9550" s="2" t="s">
        <v>5166</v>
      </c>
      <c r="D9550" s="13" t="n">
        <v>45502</v>
      </c>
      <c r="E9550" s="2" t="s">
        <v>139</v>
      </c>
      <c r="F9550" s="2" t="s">
        <v>114</v>
      </c>
      <c r="G9550" s="2" t="s">
        <v>120</v>
      </c>
    </row>
    <row r="9551" customFormat="false" ht="15" hidden="false" customHeight="false" outlineLevel="0" collapsed="false">
      <c r="A9551" s="2" t="s">
        <v>14717</v>
      </c>
      <c r="B9551" s="2" t="s">
        <v>944</v>
      </c>
      <c r="C9551" s="2" t="s">
        <v>5164</v>
      </c>
      <c r="D9551" s="13" t="n">
        <v>45662</v>
      </c>
      <c r="E9551" s="2" t="s">
        <v>98</v>
      </c>
      <c r="F9551" s="2" t="s">
        <v>114</v>
      </c>
      <c r="G9551" s="2" t="s">
        <v>130</v>
      </c>
    </row>
    <row r="9552" customFormat="false" ht="15" hidden="false" customHeight="false" outlineLevel="0" collapsed="false">
      <c r="A9552" s="2" t="s">
        <v>14718</v>
      </c>
      <c r="B9552" s="2" t="s">
        <v>2637</v>
      </c>
      <c r="C9552" s="2" t="s">
        <v>5166</v>
      </c>
      <c r="D9552" s="13" t="n">
        <v>45520</v>
      </c>
      <c r="E9552" s="2" t="s">
        <v>108</v>
      </c>
      <c r="F9552" s="2" t="s">
        <v>104</v>
      </c>
      <c r="G9552" s="2" t="s">
        <v>99</v>
      </c>
    </row>
    <row r="9553" customFormat="false" ht="15" hidden="false" customHeight="false" outlineLevel="0" collapsed="false">
      <c r="A9553" s="2" t="s">
        <v>14719</v>
      </c>
      <c r="B9553" s="2" t="s">
        <v>3741</v>
      </c>
      <c r="C9553" s="2" t="s">
        <v>5190</v>
      </c>
      <c r="D9553" s="13" t="n">
        <v>45672</v>
      </c>
      <c r="E9553" s="2" t="s">
        <v>98</v>
      </c>
      <c r="F9553" s="2" t="s">
        <v>145</v>
      </c>
      <c r="G9553" s="2" t="s">
        <v>120</v>
      </c>
    </row>
    <row r="9554" customFormat="false" ht="15" hidden="false" customHeight="false" outlineLevel="0" collapsed="false">
      <c r="A9554" s="2" t="s">
        <v>14720</v>
      </c>
      <c r="B9554" s="2" t="s">
        <v>1761</v>
      </c>
      <c r="C9554" s="2" t="s">
        <v>5168</v>
      </c>
      <c r="D9554" s="13" t="n">
        <v>45864</v>
      </c>
      <c r="E9554" s="2" t="s">
        <v>114</v>
      </c>
      <c r="F9554" s="2" t="s">
        <v>98</v>
      </c>
      <c r="G9554" s="2" t="s">
        <v>120</v>
      </c>
    </row>
    <row r="9555" customFormat="false" ht="15" hidden="false" customHeight="false" outlineLevel="0" collapsed="false">
      <c r="A9555" s="2" t="s">
        <v>14721</v>
      </c>
      <c r="B9555" s="2" t="s">
        <v>3037</v>
      </c>
      <c r="C9555" s="2" t="s">
        <v>5166</v>
      </c>
      <c r="D9555" s="13" t="n">
        <v>45716</v>
      </c>
      <c r="E9555" s="2" t="s">
        <v>145</v>
      </c>
      <c r="F9555" s="2" t="s">
        <v>119</v>
      </c>
      <c r="G9555" s="2" t="s">
        <v>142</v>
      </c>
    </row>
    <row r="9556" customFormat="false" ht="15" hidden="false" customHeight="false" outlineLevel="0" collapsed="false">
      <c r="A9556" s="2" t="s">
        <v>14722</v>
      </c>
      <c r="B9556" s="2" t="s">
        <v>2144</v>
      </c>
      <c r="C9556" s="2" t="s">
        <v>5168</v>
      </c>
      <c r="D9556" s="13" t="n">
        <v>45521</v>
      </c>
      <c r="E9556" s="2" t="s">
        <v>114</v>
      </c>
      <c r="F9556" s="2" t="s">
        <v>98</v>
      </c>
      <c r="G9556" s="2" t="s">
        <v>109</v>
      </c>
    </row>
    <row r="9557" customFormat="false" ht="15" hidden="false" customHeight="false" outlineLevel="0" collapsed="false">
      <c r="A9557" s="2" t="s">
        <v>14723</v>
      </c>
      <c r="B9557" s="2" t="s">
        <v>5027</v>
      </c>
      <c r="C9557" s="2" t="s">
        <v>5190</v>
      </c>
      <c r="D9557" s="13" t="n">
        <v>45866</v>
      </c>
      <c r="E9557" s="2" t="s">
        <v>98</v>
      </c>
      <c r="F9557" s="2" t="s">
        <v>98</v>
      </c>
      <c r="G9557" s="2" t="s">
        <v>142</v>
      </c>
    </row>
    <row r="9558" customFormat="false" ht="15" hidden="false" customHeight="false" outlineLevel="0" collapsed="false">
      <c r="A9558" s="2" t="s">
        <v>14724</v>
      </c>
      <c r="B9558" s="2" t="s">
        <v>4662</v>
      </c>
      <c r="C9558" s="2" t="s">
        <v>5172</v>
      </c>
      <c r="D9558" s="13" t="n">
        <v>45705</v>
      </c>
      <c r="E9558" s="2" t="s">
        <v>139</v>
      </c>
      <c r="F9558" s="2" t="s">
        <v>98</v>
      </c>
      <c r="G9558" s="2" t="s">
        <v>142</v>
      </c>
    </row>
    <row r="9559" customFormat="false" ht="15" hidden="false" customHeight="false" outlineLevel="0" collapsed="false">
      <c r="A9559" s="2" t="s">
        <v>14725</v>
      </c>
      <c r="B9559" s="2" t="s">
        <v>1611</v>
      </c>
      <c r="C9559" s="2" t="s">
        <v>5164</v>
      </c>
      <c r="D9559" s="13" t="n">
        <v>45649</v>
      </c>
      <c r="E9559" s="2" t="s">
        <v>98</v>
      </c>
      <c r="F9559" s="2" t="s">
        <v>114</v>
      </c>
      <c r="G9559" s="2" t="s">
        <v>136</v>
      </c>
    </row>
    <row r="9560" customFormat="false" ht="15" hidden="false" customHeight="false" outlineLevel="0" collapsed="false">
      <c r="A9560" s="2" t="s">
        <v>14726</v>
      </c>
      <c r="B9560" s="2" t="s">
        <v>1017</v>
      </c>
      <c r="C9560" s="2" t="s">
        <v>5190</v>
      </c>
      <c r="D9560" s="13" t="n">
        <v>45967</v>
      </c>
      <c r="E9560" s="2" t="s">
        <v>98</v>
      </c>
      <c r="F9560" s="2" t="s">
        <v>98</v>
      </c>
      <c r="G9560" s="2" t="s">
        <v>133</v>
      </c>
    </row>
    <row r="9561" customFormat="false" ht="15" hidden="false" customHeight="false" outlineLevel="0" collapsed="false">
      <c r="A9561" s="2" t="s">
        <v>14727</v>
      </c>
      <c r="B9561" s="2" t="s">
        <v>1067</v>
      </c>
      <c r="C9561" s="2" t="s">
        <v>5166</v>
      </c>
      <c r="D9561" s="13" t="n">
        <v>45990</v>
      </c>
      <c r="E9561" s="2" t="s">
        <v>104</v>
      </c>
      <c r="F9561" s="2" t="s">
        <v>145</v>
      </c>
      <c r="G9561" s="2" t="s">
        <v>115</v>
      </c>
    </row>
    <row r="9562" customFormat="false" ht="15" hidden="false" customHeight="false" outlineLevel="0" collapsed="false">
      <c r="A9562" s="2" t="s">
        <v>14728</v>
      </c>
      <c r="B9562" s="2" t="s">
        <v>3482</v>
      </c>
      <c r="C9562" s="2" t="s">
        <v>5172</v>
      </c>
      <c r="D9562" s="13" t="n">
        <v>45761</v>
      </c>
      <c r="E9562" s="2" t="s">
        <v>165</v>
      </c>
      <c r="F9562" s="2" t="s">
        <v>98</v>
      </c>
      <c r="G9562" s="2" t="s">
        <v>115</v>
      </c>
    </row>
    <row r="9563" customFormat="false" ht="15" hidden="false" customHeight="false" outlineLevel="0" collapsed="false">
      <c r="A9563" s="2" t="s">
        <v>14729</v>
      </c>
      <c r="B9563" s="2" t="s">
        <v>4243</v>
      </c>
      <c r="C9563" s="2" t="s">
        <v>5190</v>
      </c>
      <c r="D9563" s="13" t="n">
        <v>45723</v>
      </c>
      <c r="E9563" s="2" t="s">
        <v>98</v>
      </c>
      <c r="F9563" s="2" t="s">
        <v>139</v>
      </c>
      <c r="G9563" s="2" t="s">
        <v>136</v>
      </c>
    </row>
    <row r="9564" customFormat="false" ht="15" hidden="false" customHeight="false" outlineLevel="0" collapsed="false">
      <c r="A9564" s="2" t="s">
        <v>14730</v>
      </c>
      <c r="B9564" s="2" t="s">
        <v>2559</v>
      </c>
      <c r="C9564" s="2" t="s">
        <v>5168</v>
      </c>
      <c r="D9564" s="13" t="n">
        <v>45932</v>
      </c>
      <c r="E9564" s="2" t="s">
        <v>98</v>
      </c>
      <c r="F9564" s="2" t="s">
        <v>98</v>
      </c>
      <c r="G9564" s="2" t="s">
        <v>109</v>
      </c>
    </row>
    <row r="9565" customFormat="false" ht="15" hidden="false" customHeight="false" outlineLevel="0" collapsed="false">
      <c r="A9565" s="2" t="s">
        <v>14731</v>
      </c>
      <c r="B9565" s="2" t="s">
        <v>2379</v>
      </c>
      <c r="C9565" s="2" t="s">
        <v>5164</v>
      </c>
      <c r="D9565" s="13" t="n">
        <v>45922</v>
      </c>
      <c r="E9565" s="2" t="s">
        <v>98</v>
      </c>
      <c r="F9565" s="2" t="s">
        <v>139</v>
      </c>
      <c r="G9565" s="2" t="s">
        <v>120</v>
      </c>
    </row>
    <row r="9566" customFormat="false" ht="15" hidden="false" customHeight="false" outlineLevel="0" collapsed="false">
      <c r="A9566" s="2" t="s">
        <v>14732</v>
      </c>
      <c r="B9566" s="2" t="s">
        <v>2217</v>
      </c>
      <c r="C9566" s="2" t="s">
        <v>5168</v>
      </c>
      <c r="D9566" s="13" t="n">
        <v>45996</v>
      </c>
      <c r="E9566" s="2" t="s">
        <v>139</v>
      </c>
      <c r="F9566" s="2" t="s">
        <v>98</v>
      </c>
      <c r="G9566" s="2" t="s">
        <v>120</v>
      </c>
    </row>
    <row r="9567" customFormat="false" ht="15" hidden="false" customHeight="false" outlineLevel="0" collapsed="false">
      <c r="A9567" s="2" t="s">
        <v>14733</v>
      </c>
      <c r="B9567" s="2" t="s">
        <v>1464</v>
      </c>
      <c r="C9567" s="2" t="s">
        <v>5166</v>
      </c>
      <c r="D9567" s="13" t="n">
        <v>45763</v>
      </c>
      <c r="E9567" s="2" t="s">
        <v>108</v>
      </c>
      <c r="F9567" s="2" t="s">
        <v>163</v>
      </c>
      <c r="G9567" s="2" t="s">
        <v>120</v>
      </c>
    </row>
    <row r="9568" customFormat="false" ht="15" hidden="false" customHeight="false" outlineLevel="0" collapsed="false">
      <c r="A9568" s="2" t="s">
        <v>14734</v>
      </c>
      <c r="B9568" s="2" t="s">
        <v>5008</v>
      </c>
      <c r="C9568" s="2" t="s">
        <v>5172</v>
      </c>
      <c r="D9568" s="13" t="n">
        <v>45672</v>
      </c>
      <c r="E9568" s="2" t="s">
        <v>98</v>
      </c>
      <c r="F9568" s="2" t="s">
        <v>98</v>
      </c>
      <c r="G9568" s="2" t="s">
        <v>99</v>
      </c>
    </row>
    <row r="9569" customFormat="false" ht="15" hidden="false" customHeight="false" outlineLevel="0" collapsed="false">
      <c r="A9569" s="2" t="s">
        <v>14735</v>
      </c>
      <c r="B9569" s="2" t="s">
        <v>4844</v>
      </c>
      <c r="C9569" s="2" t="s">
        <v>5164</v>
      </c>
      <c r="D9569" s="13" t="n">
        <v>45834</v>
      </c>
      <c r="E9569" s="2" t="s">
        <v>98</v>
      </c>
      <c r="F9569" s="2" t="s">
        <v>128</v>
      </c>
      <c r="G9569" s="2" t="s">
        <v>142</v>
      </c>
    </row>
    <row r="9570" customFormat="false" ht="15" hidden="false" customHeight="false" outlineLevel="0" collapsed="false">
      <c r="A9570" s="2" t="s">
        <v>14736</v>
      </c>
      <c r="B9570" s="2" t="s">
        <v>4690</v>
      </c>
      <c r="C9570" s="2" t="s">
        <v>5190</v>
      </c>
      <c r="D9570" s="13" t="n">
        <v>45635</v>
      </c>
      <c r="E9570" s="2" t="s">
        <v>98</v>
      </c>
      <c r="F9570" s="2" t="s">
        <v>98</v>
      </c>
      <c r="G9570" s="2" t="s">
        <v>142</v>
      </c>
    </row>
    <row r="9571" customFormat="false" ht="15" hidden="false" customHeight="false" outlineLevel="0" collapsed="false">
      <c r="A9571" s="2" t="s">
        <v>14737</v>
      </c>
      <c r="B9571" s="2" t="s">
        <v>3736</v>
      </c>
      <c r="C9571" s="2" t="s">
        <v>5166</v>
      </c>
      <c r="D9571" s="13" t="n">
        <v>45645</v>
      </c>
      <c r="E9571" s="2" t="s">
        <v>163</v>
      </c>
      <c r="F9571" s="2" t="s">
        <v>139</v>
      </c>
      <c r="G9571" s="2" t="s">
        <v>99</v>
      </c>
    </row>
    <row r="9572" customFormat="false" ht="15" hidden="false" customHeight="false" outlineLevel="0" collapsed="false">
      <c r="A9572" s="2" t="s">
        <v>14738</v>
      </c>
      <c r="B9572" s="2" t="s">
        <v>2242</v>
      </c>
      <c r="C9572" s="2" t="s">
        <v>5164</v>
      </c>
      <c r="D9572" s="13" t="n">
        <v>45813</v>
      </c>
      <c r="E9572" s="2" t="s">
        <v>98</v>
      </c>
      <c r="F9572" s="2" t="s">
        <v>114</v>
      </c>
      <c r="G9572" s="2" t="s">
        <v>136</v>
      </c>
    </row>
    <row r="9573" customFormat="false" ht="15" hidden="false" customHeight="false" outlineLevel="0" collapsed="false">
      <c r="A9573" s="2" t="s">
        <v>14739</v>
      </c>
      <c r="B9573" s="2" t="s">
        <v>921</v>
      </c>
      <c r="C9573" s="2" t="s">
        <v>5168</v>
      </c>
      <c r="D9573" s="13" t="n">
        <v>45861</v>
      </c>
      <c r="E9573" s="2" t="s">
        <v>165</v>
      </c>
      <c r="F9573" s="2" t="s">
        <v>98</v>
      </c>
      <c r="G9573" s="2" t="s">
        <v>120</v>
      </c>
    </row>
    <row r="9574" customFormat="false" ht="15" hidden="false" customHeight="false" outlineLevel="0" collapsed="false">
      <c r="A9574" s="2" t="s">
        <v>14740</v>
      </c>
      <c r="B9574" s="2" t="s">
        <v>2626</v>
      </c>
      <c r="C9574" s="2" t="s">
        <v>5164</v>
      </c>
      <c r="D9574" s="13" t="n">
        <v>45564</v>
      </c>
      <c r="E9574" s="2" t="s">
        <v>98</v>
      </c>
      <c r="F9574" s="2" t="s">
        <v>128</v>
      </c>
      <c r="G9574" s="2" t="s">
        <v>142</v>
      </c>
    </row>
    <row r="9575" customFormat="false" ht="15" hidden="false" customHeight="false" outlineLevel="0" collapsed="false">
      <c r="A9575" s="2" t="s">
        <v>14741</v>
      </c>
      <c r="B9575" s="2" t="s">
        <v>752</v>
      </c>
      <c r="C9575" s="2" t="s">
        <v>5166</v>
      </c>
      <c r="D9575" s="13" t="n">
        <v>45738</v>
      </c>
      <c r="E9575" s="2" t="s">
        <v>165</v>
      </c>
      <c r="F9575" s="2" t="s">
        <v>104</v>
      </c>
      <c r="G9575" s="2" t="s">
        <v>142</v>
      </c>
    </row>
    <row r="9576" customFormat="false" ht="15" hidden="false" customHeight="false" outlineLevel="0" collapsed="false">
      <c r="A9576" s="2" t="s">
        <v>14742</v>
      </c>
      <c r="B9576" s="2" t="s">
        <v>5058</v>
      </c>
      <c r="C9576" s="2" t="s">
        <v>5172</v>
      </c>
      <c r="D9576" s="13" t="n">
        <v>46166</v>
      </c>
      <c r="E9576" s="2" t="s">
        <v>98</v>
      </c>
      <c r="F9576" s="2" t="s">
        <v>98</v>
      </c>
      <c r="G9576" s="2" t="s">
        <v>109</v>
      </c>
    </row>
    <row r="9577" customFormat="false" ht="15" hidden="false" customHeight="false" outlineLevel="0" collapsed="false">
      <c r="A9577" s="2" t="s">
        <v>14743</v>
      </c>
      <c r="B9577" s="2" t="s">
        <v>570</v>
      </c>
      <c r="C9577" s="2" t="s">
        <v>5164</v>
      </c>
      <c r="D9577" s="13" t="n">
        <v>45874</v>
      </c>
      <c r="E9577" s="2" t="s">
        <v>98</v>
      </c>
      <c r="F9577" s="2" t="s">
        <v>98</v>
      </c>
      <c r="G9577" s="2" t="s">
        <v>142</v>
      </c>
    </row>
    <row r="9578" customFormat="false" ht="15" hidden="false" customHeight="false" outlineLevel="0" collapsed="false">
      <c r="A9578" s="2" t="s">
        <v>14744</v>
      </c>
      <c r="B9578" s="2" t="s">
        <v>3968</v>
      </c>
      <c r="C9578" s="2" t="s">
        <v>5168</v>
      </c>
      <c r="D9578" s="13" t="n">
        <v>45881</v>
      </c>
      <c r="E9578" s="2" t="s">
        <v>119</v>
      </c>
      <c r="F9578" s="2" t="s">
        <v>98</v>
      </c>
      <c r="G9578" s="2" t="s">
        <v>115</v>
      </c>
    </row>
    <row r="9579" customFormat="false" ht="15" hidden="false" customHeight="false" outlineLevel="0" collapsed="false">
      <c r="A9579" s="2" t="s">
        <v>14745</v>
      </c>
      <c r="B9579" s="2" t="s">
        <v>4716</v>
      </c>
      <c r="C9579" s="2" t="s">
        <v>5164</v>
      </c>
      <c r="D9579" s="13" t="n">
        <v>45894</v>
      </c>
      <c r="E9579" s="2" t="s">
        <v>98</v>
      </c>
      <c r="F9579" s="2" t="s">
        <v>119</v>
      </c>
      <c r="G9579" s="2" t="s">
        <v>133</v>
      </c>
    </row>
    <row r="9580" customFormat="false" ht="15" hidden="false" customHeight="false" outlineLevel="0" collapsed="false">
      <c r="A9580" s="2" t="s">
        <v>14746</v>
      </c>
      <c r="B9580" s="2" t="s">
        <v>4943</v>
      </c>
      <c r="C9580" s="2" t="s">
        <v>5190</v>
      </c>
      <c r="D9580" s="13" t="n">
        <v>45500</v>
      </c>
      <c r="E9580" s="2" t="s">
        <v>98</v>
      </c>
      <c r="F9580" s="2" t="s">
        <v>98</v>
      </c>
      <c r="G9580" s="2" t="s">
        <v>124</v>
      </c>
    </row>
    <row r="9581" customFormat="false" ht="15" hidden="false" customHeight="false" outlineLevel="0" collapsed="false">
      <c r="A9581" s="2" t="s">
        <v>14747</v>
      </c>
      <c r="B9581" s="2" t="s">
        <v>2225</v>
      </c>
      <c r="C9581" s="2" t="s">
        <v>5172</v>
      </c>
      <c r="D9581" s="13" t="n">
        <v>46120</v>
      </c>
      <c r="E9581" s="2" t="s">
        <v>114</v>
      </c>
      <c r="F9581" s="2" t="s">
        <v>98</v>
      </c>
      <c r="G9581" s="2" t="s">
        <v>124</v>
      </c>
    </row>
    <row r="9582" customFormat="false" ht="15" hidden="false" customHeight="false" outlineLevel="0" collapsed="false">
      <c r="A9582" s="2" t="s">
        <v>14748</v>
      </c>
      <c r="B9582" s="2" t="s">
        <v>4505</v>
      </c>
      <c r="C9582" s="2" t="s">
        <v>5172</v>
      </c>
      <c r="D9582" s="13" t="n">
        <v>45852</v>
      </c>
      <c r="E9582" s="2" t="s">
        <v>128</v>
      </c>
      <c r="F9582" s="2" t="s">
        <v>98</v>
      </c>
      <c r="G9582" s="2" t="s">
        <v>99</v>
      </c>
    </row>
    <row r="9583" customFormat="false" ht="15" hidden="false" customHeight="false" outlineLevel="0" collapsed="false">
      <c r="A9583" s="2" t="s">
        <v>14749</v>
      </c>
      <c r="B9583" s="2" t="s">
        <v>1182</v>
      </c>
      <c r="C9583" s="2" t="s">
        <v>5166</v>
      </c>
      <c r="D9583" s="13" t="n">
        <v>45807</v>
      </c>
      <c r="E9583" s="2" t="s">
        <v>145</v>
      </c>
      <c r="F9583" s="2" t="s">
        <v>123</v>
      </c>
      <c r="G9583" s="2" t="s">
        <v>111</v>
      </c>
    </row>
    <row r="9584" customFormat="false" ht="15" hidden="false" customHeight="false" outlineLevel="0" collapsed="false">
      <c r="A9584" s="2" t="s">
        <v>14750</v>
      </c>
      <c r="B9584" s="2" t="s">
        <v>3455</v>
      </c>
      <c r="C9584" s="2" t="s">
        <v>5164</v>
      </c>
      <c r="D9584" s="13" t="n">
        <v>45384</v>
      </c>
      <c r="E9584" s="2" t="s">
        <v>98</v>
      </c>
      <c r="F9584" s="2" t="s">
        <v>141</v>
      </c>
      <c r="G9584" s="2" t="s">
        <v>142</v>
      </c>
    </row>
    <row r="9585" customFormat="false" ht="15" hidden="false" customHeight="false" outlineLevel="0" collapsed="false">
      <c r="A9585" s="2" t="s">
        <v>14751</v>
      </c>
      <c r="B9585" s="2" t="s">
        <v>309</v>
      </c>
      <c r="C9585" s="2" t="s">
        <v>5166</v>
      </c>
      <c r="D9585" s="13" t="n">
        <v>46038</v>
      </c>
      <c r="E9585" s="2" t="s">
        <v>145</v>
      </c>
      <c r="F9585" s="2" t="s">
        <v>128</v>
      </c>
      <c r="G9585" s="2" t="s">
        <v>115</v>
      </c>
    </row>
    <row r="9586" customFormat="false" ht="15" hidden="false" customHeight="false" outlineLevel="0" collapsed="false">
      <c r="A9586" s="2" t="s">
        <v>14752</v>
      </c>
      <c r="B9586" s="2" t="s">
        <v>5108</v>
      </c>
      <c r="C9586" s="2" t="s">
        <v>5190</v>
      </c>
      <c r="D9586" s="13" t="n">
        <v>45701</v>
      </c>
      <c r="E9586" s="2" t="s">
        <v>98</v>
      </c>
      <c r="F9586" s="2" t="s">
        <v>98</v>
      </c>
      <c r="G9586" s="2" t="s">
        <v>133</v>
      </c>
    </row>
    <row r="9587" customFormat="false" ht="15" hidden="false" customHeight="false" outlineLevel="0" collapsed="false">
      <c r="A9587" s="2" t="s">
        <v>14753</v>
      </c>
      <c r="B9587" s="2" t="s">
        <v>5134</v>
      </c>
      <c r="C9587" s="2" t="s">
        <v>5172</v>
      </c>
      <c r="D9587" s="13" t="n">
        <v>46243</v>
      </c>
      <c r="E9587" s="2" t="s">
        <v>98</v>
      </c>
      <c r="F9587" s="2" t="s">
        <v>98</v>
      </c>
      <c r="G9587" s="2" t="s">
        <v>136</v>
      </c>
    </row>
    <row r="9588" customFormat="false" ht="15" hidden="false" customHeight="false" outlineLevel="0" collapsed="false">
      <c r="A9588" s="2" t="s">
        <v>14754</v>
      </c>
      <c r="B9588" s="2" t="s">
        <v>3940</v>
      </c>
      <c r="C9588" s="2" t="s">
        <v>5166</v>
      </c>
      <c r="D9588" s="13" t="n">
        <v>45770</v>
      </c>
      <c r="E9588" s="2" t="s">
        <v>119</v>
      </c>
      <c r="F9588" s="2" t="s">
        <v>114</v>
      </c>
      <c r="G9588" s="2" t="s">
        <v>133</v>
      </c>
    </row>
    <row r="9589" customFormat="false" ht="15" hidden="false" customHeight="false" outlineLevel="0" collapsed="false">
      <c r="A9589" s="2" t="s">
        <v>14755</v>
      </c>
      <c r="B9589" s="2" t="s">
        <v>2431</v>
      </c>
      <c r="C9589" s="2" t="s">
        <v>5166</v>
      </c>
      <c r="D9589" s="13" t="n">
        <v>46109</v>
      </c>
      <c r="E9589" s="2" t="s">
        <v>145</v>
      </c>
      <c r="F9589" s="2" t="s">
        <v>141</v>
      </c>
      <c r="G9589" s="2" t="s">
        <v>133</v>
      </c>
    </row>
    <row r="9590" customFormat="false" ht="15" hidden="false" customHeight="false" outlineLevel="0" collapsed="false">
      <c r="A9590" s="2" t="s">
        <v>14756</v>
      </c>
      <c r="B9590" s="2" t="s">
        <v>5137</v>
      </c>
      <c r="C9590" s="2" t="s">
        <v>5190</v>
      </c>
      <c r="D9590" s="13" t="n">
        <v>45990</v>
      </c>
      <c r="E9590" s="2" t="s">
        <v>98</v>
      </c>
      <c r="F9590" s="2" t="s">
        <v>98</v>
      </c>
      <c r="G9590" s="2" t="s">
        <v>133</v>
      </c>
    </row>
    <row r="9591" customFormat="false" ht="15" hidden="false" customHeight="false" outlineLevel="0" collapsed="false">
      <c r="A9591" s="2" t="s">
        <v>14757</v>
      </c>
      <c r="B9591" s="2" t="s">
        <v>4715</v>
      </c>
      <c r="C9591" s="2" t="s">
        <v>5168</v>
      </c>
      <c r="D9591" s="13" t="n">
        <v>45684</v>
      </c>
      <c r="E9591" s="2" t="s">
        <v>119</v>
      </c>
      <c r="F9591" s="2" t="s">
        <v>98</v>
      </c>
      <c r="G9591" s="2" t="s">
        <v>111</v>
      </c>
    </row>
    <row r="9592" customFormat="false" ht="15" hidden="false" customHeight="false" outlineLevel="0" collapsed="false">
      <c r="A9592" s="2" t="s">
        <v>14758</v>
      </c>
      <c r="B9592" s="2" t="s">
        <v>1503</v>
      </c>
      <c r="C9592" s="2" t="s">
        <v>5190</v>
      </c>
      <c r="D9592" s="13" t="n">
        <v>45939</v>
      </c>
      <c r="E9592" s="2" t="s">
        <v>98</v>
      </c>
      <c r="F9592" s="2" t="s">
        <v>165</v>
      </c>
      <c r="G9592" s="2" t="s">
        <v>111</v>
      </c>
    </row>
    <row r="9593" customFormat="false" ht="15" hidden="false" customHeight="false" outlineLevel="0" collapsed="false">
      <c r="A9593" s="2" t="s">
        <v>14759</v>
      </c>
      <c r="B9593" s="2" t="s">
        <v>886</v>
      </c>
      <c r="C9593" s="2" t="s">
        <v>5168</v>
      </c>
      <c r="D9593" s="13" t="n">
        <v>45623</v>
      </c>
      <c r="E9593" s="2" t="s">
        <v>98</v>
      </c>
      <c r="F9593" s="2" t="s">
        <v>98</v>
      </c>
      <c r="G9593" s="2" t="s">
        <v>99</v>
      </c>
    </row>
    <row r="9594" customFormat="false" ht="15" hidden="false" customHeight="false" outlineLevel="0" collapsed="false">
      <c r="A9594" s="2" t="s">
        <v>14760</v>
      </c>
      <c r="B9594" s="2" t="s">
        <v>4710</v>
      </c>
      <c r="C9594" s="2" t="s">
        <v>5190</v>
      </c>
      <c r="D9594" s="13" t="n">
        <v>45674</v>
      </c>
      <c r="E9594" s="2" t="s">
        <v>98</v>
      </c>
      <c r="F9594" s="2" t="s">
        <v>108</v>
      </c>
      <c r="G9594" s="2" t="s">
        <v>130</v>
      </c>
    </row>
    <row r="9595" customFormat="false" ht="15" hidden="false" customHeight="false" outlineLevel="0" collapsed="false">
      <c r="A9595" s="2" t="s">
        <v>14761</v>
      </c>
      <c r="B9595" s="2" t="s">
        <v>3305</v>
      </c>
      <c r="C9595" s="2" t="s">
        <v>5164</v>
      </c>
      <c r="D9595" s="13" t="n">
        <v>45490</v>
      </c>
      <c r="E9595" s="2" t="s">
        <v>98</v>
      </c>
      <c r="F9595" s="2" t="s">
        <v>163</v>
      </c>
      <c r="G9595" s="2" t="s">
        <v>111</v>
      </c>
    </row>
    <row r="9596" customFormat="false" ht="15" hidden="false" customHeight="false" outlineLevel="0" collapsed="false">
      <c r="A9596" s="2" t="s">
        <v>14762</v>
      </c>
      <c r="B9596" s="2" t="s">
        <v>2892</v>
      </c>
      <c r="C9596" s="2" t="s">
        <v>5168</v>
      </c>
      <c r="D9596" s="13" t="n">
        <v>45752</v>
      </c>
      <c r="E9596" s="2" t="s">
        <v>139</v>
      </c>
      <c r="F9596" s="2" t="s">
        <v>98</v>
      </c>
      <c r="G9596" s="2" t="s">
        <v>111</v>
      </c>
    </row>
    <row r="9597" customFormat="false" ht="15" hidden="false" customHeight="false" outlineLevel="0" collapsed="false">
      <c r="A9597" s="2" t="s">
        <v>14763</v>
      </c>
      <c r="B9597" s="2" t="s">
        <v>4949</v>
      </c>
      <c r="C9597" s="2" t="s">
        <v>5190</v>
      </c>
      <c r="D9597" s="13" t="n">
        <v>46041</v>
      </c>
      <c r="E9597" s="2" t="s">
        <v>98</v>
      </c>
      <c r="F9597" s="2" t="s">
        <v>98</v>
      </c>
      <c r="G9597" s="2" t="s">
        <v>120</v>
      </c>
    </row>
    <row r="9598" customFormat="false" ht="15" hidden="false" customHeight="false" outlineLevel="0" collapsed="false">
      <c r="A9598" s="2" t="s">
        <v>14764</v>
      </c>
      <c r="B9598" s="2" t="s">
        <v>3756</v>
      </c>
      <c r="C9598" s="2" t="s">
        <v>5166</v>
      </c>
      <c r="D9598" s="13" t="n">
        <v>46003</v>
      </c>
      <c r="E9598" s="2" t="s">
        <v>165</v>
      </c>
      <c r="F9598" s="2" t="s">
        <v>128</v>
      </c>
      <c r="G9598" s="2" t="s">
        <v>130</v>
      </c>
    </row>
    <row r="9599" customFormat="false" ht="15" hidden="false" customHeight="false" outlineLevel="0" collapsed="false">
      <c r="A9599" s="2" t="s">
        <v>14765</v>
      </c>
      <c r="B9599" s="2" t="s">
        <v>5012</v>
      </c>
      <c r="C9599" s="2" t="s">
        <v>5190</v>
      </c>
      <c r="D9599" s="13" t="n">
        <v>45932</v>
      </c>
      <c r="E9599" s="2" t="s">
        <v>98</v>
      </c>
      <c r="F9599" s="2" t="s">
        <v>98</v>
      </c>
      <c r="G9599" s="2" t="s">
        <v>109</v>
      </c>
    </row>
    <row r="9600" customFormat="false" ht="15" hidden="false" customHeight="false" outlineLevel="0" collapsed="false">
      <c r="A9600" s="2" t="s">
        <v>14766</v>
      </c>
      <c r="B9600" s="2" t="s">
        <v>4492</v>
      </c>
      <c r="C9600" s="2" t="s">
        <v>5164</v>
      </c>
      <c r="D9600" s="13" t="n">
        <v>45564</v>
      </c>
      <c r="E9600" s="2" t="s">
        <v>98</v>
      </c>
      <c r="F9600" s="2" t="s">
        <v>98</v>
      </c>
      <c r="G9600" s="2" t="s">
        <v>124</v>
      </c>
    </row>
    <row r="9601" customFormat="false" ht="15" hidden="false" customHeight="false" outlineLevel="0" collapsed="false">
      <c r="A9601" s="2" t="s">
        <v>14767</v>
      </c>
      <c r="B9601" s="2" t="s">
        <v>4943</v>
      </c>
      <c r="C9601" s="2" t="s">
        <v>5172</v>
      </c>
      <c r="D9601" s="13" t="n">
        <v>45886</v>
      </c>
      <c r="E9601" s="2" t="s">
        <v>98</v>
      </c>
      <c r="F9601" s="2" t="s">
        <v>98</v>
      </c>
      <c r="G9601" s="2" t="s">
        <v>111</v>
      </c>
    </row>
    <row r="9602" customFormat="false" ht="15" hidden="false" customHeight="false" outlineLevel="0" collapsed="false">
      <c r="A9602" s="2" t="s">
        <v>14768</v>
      </c>
      <c r="B9602" s="2" t="s">
        <v>2609</v>
      </c>
      <c r="C9602" s="2" t="s">
        <v>5164</v>
      </c>
      <c r="D9602" s="13" t="n">
        <v>45876</v>
      </c>
      <c r="E9602" s="2" t="s">
        <v>98</v>
      </c>
      <c r="F9602" s="2" t="s">
        <v>119</v>
      </c>
      <c r="G9602" s="2" t="s">
        <v>130</v>
      </c>
    </row>
    <row r="9603" customFormat="false" ht="15" hidden="false" customHeight="false" outlineLevel="0" collapsed="false">
      <c r="A9603" s="2" t="s">
        <v>14769</v>
      </c>
      <c r="B9603" s="2" t="s">
        <v>1383</v>
      </c>
      <c r="C9603" s="2" t="s">
        <v>5164</v>
      </c>
      <c r="D9603" s="13" t="n">
        <v>45781</v>
      </c>
      <c r="E9603" s="2" t="s">
        <v>98</v>
      </c>
      <c r="F9603" s="2" t="s">
        <v>98</v>
      </c>
      <c r="G9603" s="2" t="s">
        <v>99</v>
      </c>
    </row>
    <row r="9604" customFormat="false" ht="15" hidden="false" customHeight="false" outlineLevel="0" collapsed="false">
      <c r="A9604" s="2" t="s">
        <v>14770</v>
      </c>
      <c r="B9604" s="2" t="s">
        <v>2470</v>
      </c>
      <c r="C9604" s="2" t="s">
        <v>5166</v>
      </c>
      <c r="D9604" s="13" t="n">
        <v>45690</v>
      </c>
      <c r="E9604" s="2" t="s">
        <v>128</v>
      </c>
      <c r="F9604" s="2" t="s">
        <v>119</v>
      </c>
      <c r="G9604" s="2" t="s">
        <v>99</v>
      </c>
    </row>
    <row r="9605" customFormat="false" ht="15" hidden="false" customHeight="false" outlineLevel="0" collapsed="false">
      <c r="A9605" s="2" t="s">
        <v>14771</v>
      </c>
      <c r="B9605" s="2" t="s">
        <v>5080</v>
      </c>
      <c r="C9605" s="2" t="s">
        <v>5190</v>
      </c>
      <c r="D9605" s="13" t="n">
        <v>45644</v>
      </c>
      <c r="E9605" s="2" t="s">
        <v>98</v>
      </c>
      <c r="F9605" s="2" t="s">
        <v>98</v>
      </c>
      <c r="G9605" s="2" t="s">
        <v>109</v>
      </c>
    </row>
    <row r="9606" customFormat="false" ht="15" hidden="false" customHeight="false" outlineLevel="0" collapsed="false">
      <c r="A9606" s="2" t="s">
        <v>14772</v>
      </c>
      <c r="B9606" s="2" t="s">
        <v>1007</v>
      </c>
      <c r="C9606" s="2" t="s">
        <v>5190</v>
      </c>
      <c r="D9606" s="13" t="n">
        <v>45448</v>
      </c>
      <c r="E9606" s="2" t="s">
        <v>98</v>
      </c>
      <c r="F9606" s="2" t="s">
        <v>119</v>
      </c>
      <c r="G9606" s="2" t="s">
        <v>124</v>
      </c>
    </row>
    <row r="9607" customFormat="false" ht="15" hidden="false" customHeight="false" outlineLevel="0" collapsed="false">
      <c r="A9607" s="2" t="s">
        <v>14773</v>
      </c>
      <c r="B9607" s="2" t="s">
        <v>3366</v>
      </c>
      <c r="C9607" s="2" t="s">
        <v>5166</v>
      </c>
      <c r="D9607" s="13" t="n">
        <v>45886</v>
      </c>
      <c r="E9607" s="2" t="s">
        <v>123</v>
      </c>
      <c r="F9607" s="2" t="s">
        <v>165</v>
      </c>
      <c r="G9607" s="2" t="s">
        <v>109</v>
      </c>
    </row>
    <row r="9608" customFormat="false" ht="15" hidden="false" customHeight="false" outlineLevel="0" collapsed="false">
      <c r="A9608" s="2" t="s">
        <v>14774</v>
      </c>
      <c r="B9608" s="2" t="s">
        <v>5113</v>
      </c>
      <c r="C9608" s="2" t="s">
        <v>5168</v>
      </c>
      <c r="D9608" s="13" t="n">
        <v>46216</v>
      </c>
      <c r="E9608" s="2" t="s">
        <v>98</v>
      </c>
      <c r="F9608" s="2" t="s">
        <v>98</v>
      </c>
      <c r="G9608" s="2" t="s">
        <v>136</v>
      </c>
    </row>
    <row r="9609" customFormat="false" ht="15" hidden="false" customHeight="false" outlineLevel="0" collapsed="false">
      <c r="A9609" s="2" t="s">
        <v>14775</v>
      </c>
      <c r="B9609" s="2" t="s">
        <v>3832</v>
      </c>
      <c r="C9609" s="2" t="s">
        <v>5172</v>
      </c>
      <c r="D9609" s="13" t="n">
        <v>45923</v>
      </c>
      <c r="E9609" s="2" t="s">
        <v>128</v>
      </c>
      <c r="F9609" s="2" t="s">
        <v>98</v>
      </c>
      <c r="G9609" s="2" t="s">
        <v>111</v>
      </c>
    </row>
    <row r="9610" customFormat="false" ht="15" hidden="false" customHeight="false" outlineLevel="0" collapsed="false">
      <c r="A9610" s="2" t="s">
        <v>14776</v>
      </c>
      <c r="B9610" s="2" t="s">
        <v>3771</v>
      </c>
      <c r="C9610" s="2" t="s">
        <v>5164</v>
      </c>
      <c r="D9610" s="13" t="n">
        <v>45950</v>
      </c>
      <c r="E9610" s="2" t="s">
        <v>98</v>
      </c>
      <c r="F9610" s="2" t="s">
        <v>119</v>
      </c>
      <c r="G9610" s="2" t="s">
        <v>109</v>
      </c>
    </row>
    <row r="9611" customFormat="false" ht="15" hidden="false" customHeight="false" outlineLevel="0" collapsed="false">
      <c r="A9611" s="2" t="s">
        <v>14777</v>
      </c>
      <c r="B9611" s="2" t="s">
        <v>2354</v>
      </c>
      <c r="C9611" s="2" t="s">
        <v>5190</v>
      </c>
      <c r="D9611" s="13" t="n">
        <v>45801</v>
      </c>
      <c r="E9611" s="2" t="s">
        <v>98</v>
      </c>
      <c r="F9611" s="2" t="s">
        <v>119</v>
      </c>
      <c r="G9611" s="2" t="s">
        <v>99</v>
      </c>
    </row>
    <row r="9612" customFormat="false" ht="15" hidden="false" customHeight="false" outlineLevel="0" collapsed="false">
      <c r="A9612" s="2" t="s">
        <v>14778</v>
      </c>
      <c r="B9612" s="2" t="s">
        <v>424</v>
      </c>
      <c r="C9612" s="2" t="s">
        <v>5190</v>
      </c>
      <c r="D9612" s="13" t="n">
        <v>45396</v>
      </c>
      <c r="E9612" s="2" t="s">
        <v>98</v>
      </c>
      <c r="F9612" s="2" t="s">
        <v>98</v>
      </c>
      <c r="G9612" s="2" t="s">
        <v>115</v>
      </c>
    </row>
    <row r="9613" customFormat="false" ht="15" hidden="false" customHeight="false" outlineLevel="0" collapsed="false">
      <c r="A9613" s="2" t="s">
        <v>14779</v>
      </c>
      <c r="B9613" s="2" t="s">
        <v>5092</v>
      </c>
      <c r="C9613" s="2" t="s">
        <v>5172</v>
      </c>
      <c r="D9613" s="13" t="n">
        <v>45807</v>
      </c>
      <c r="E9613" s="2" t="s">
        <v>98</v>
      </c>
      <c r="F9613" s="2" t="s">
        <v>98</v>
      </c>
      <c r="G9613" s="2" t="s">
        <v>124</v>
      </c>
    </row>
    <row r="9614" customFormat="false" ht="15" hidden="false" customHeight="false" outlineLevel="0" collapsed="false">
      <c r="A9614" s="2" t="s">
        <v>14780</v>
      </c>
      <c r="B9614" s="2" t="s">
        <v>2909</v>
      </c>
      <c r="C9614" s="2" t="s">
        <v>5168</v>
      </c>
      <c r="D9614" s="13" t="n">
        <v>45837</v>
      </c>
      <c r="E9614" s="2" t="s">
        <v>98</v>
      </c>
      <c r="F9614" s="2" t="s">
        <v>98</v>
      </c>
      <c r="G9614" s="2" t="s">
        <v>109</v>
      </c>
    </row>
    <row r="9615" customFormat="false" ht="15" hidden="false" customHeight="false" outlineLevel="0" collapsed="false">
      <c r="A9615" s="2" t="s">
        <v>14781</v>
      </c>
      <c r="B9615" s="2" t="s">
        <v>668</v>
      </c>
      <c r="C9615" s="2" t="s">
        <v>5164</v>
      </c>
      <c r="D9615" s="13" t="n">
        <v>45904</v>
      </c>
      <c r="E9615" s="2" t="s">
        <v>98</v>
      </c>
      <c r="F9615" s="2" t="s">
        <v>98</v>
      </c>
      <c r="G9615" s="2" t="s">
        <v>130</v>
      </c>
    </row>
    <row r="9616" customFormat="false" ht="15" hidden="false" customHeight="false" outlineLevel="0" collapsed="false">
      <c r="A9616" s="2" t="s">
        <v>14782</v>
      </c>
      <c r="B9616" s="2" t="s">
        <v>3689</v>
      </c>
      <c r="C9616" s="2" t="s">
        <v>5168</v>
      </c>
      <c r="D9616" s="13" t="n">
        <v>45611</v>
      </c>
      <c r="E9616" s="2" t="s">
        <v>98</v>
      </c>
      <c r="F9616" s="2" t="s">
        <v>98</v>
      </c>
      <c r="G9616" s="2" t="s">
        <v>111</v>
      </c>
    </row>
    <row r="9617" customFormat="false" ht="15" hidden="false" customHeight="false" outlineLevel="0" collapsed="false">
      <c r="A9617" s="2" t="s">
        <v>14783</v>
      </c>
      <c r="B9617" s="2" t="s">
        <v>193</v>
      </c>
      <c r="C9617" s="2" t="s">
        <v>5166</v>
      </c>
      <c r="D9617" s="13" t="n">
        <v>45781</v>
      </c>
      <c r="E9617" s="2" t="s">
        <v>104</v>
      </c>
      <c r="F9617" s="2" t="s">
        <v>145</v>
      </c>
      <c r="G9617" s="2" t="s">
        <v>124</v>
      </c>
    </row>
    <row r="9618" customFormat="false" ht="15" hidden="false" customHeight="false" outlineLevel="0" collapsed="false">
      <c r="A9618" s="2" t="s">
        <v>14784</v>
      </c>
      <c r="B9618" s="2" t="s">
        <v>4291</v>
      </c>
      <c r="C9618" s="2" t="s">
        <v>5164</v>
      </c>
      <c r="D9618" s="13" t="n">
        <v>45821</v>
      </c>
      <c r="E9618" s="2" t="s">
        <v>98</v>
      </c>
      <c r="F9618" s="2" t="s">
        <v>108</v>
      </c>
      <c r="G9618" s="2" t="s">
        <v>120</v>
      </c>
    </row>
    <row r="9619" customFormat="false" ht="15" hidden="false" customHeight="false" outlineLevel="0" collapsed="false">
      <c r="A9619" s="2" t="s">
        <v>14785</v>
      </c>
      <c r="B9619" s="2" t="s">
        <v>2620</v>
      </c>
      <c r="C9619" s="2" t="s">
        <v>5164</v>
      </c>
      <c r="D9619" s="13" t="n">
        <v>45732</v>
      </c>
      <c r="E9619" s="2" t="s">
        <v>98</v>
      </c>
      <c r="F9619" s="2" t="s">
        <v>98</v>
      </c>
      <c r="G9619" s="2" t="s">
        <v>120</v>
      </c>
    </row>
    <row r="9620" customFormat="false" ht="15" hidden="false" customHeight="false" outlineLevel="0" collapsed="false">
      <c r="A9620" s="2" t="s">
        <v>14786</v>
      </c>
      <c r="B9620" s="2" t="s">
        <v>1977</v>
      </c>
      <c r="C9620" s="2" t="s">
        <v>5166</v>
      </c>
      <c r="D9620" s="13" t="n">
        <v>45984</v>
      </c>
      <c r="E9620" s="2" t="s">
        <v>145</v>
      </c>
      <c r="F9620" s="2" t="s">
        <v>104</v>
      </c>
      <c r="G9620" s="2" t="s">
        <v>115</v>
      </c>
    </row>
    <row r="9621" customFormat="false" ht="15" hidden="false" customHeight="false" outlineLevel="0" collapsed="false">
      <c r="A9621" s="2" t="s">
        <v>14787</v>
      </c>
      <c r="B9621" s="2" t="s">
        <v>833</v>
      </c>
      <c r="C9621" s="2" t="s">
        <v>5164</v>
      </c>
      <c r="D9621" s="13" t="n">
        <v>45543</v>
      </c>
      <c r="E9621" s="2" t="s">
        <v>98</v>
      </c>
      <c r="F9621" s="2" t="s">
        <v>104</v>
      </c>
      <c r="G9621" s="2" t="s">
        <v>124</v>
      </c>
    </row>
    <row r="9622" customFormat="false" ht="15" hidden="false" customHeight="false" outlineLevel="0" collapsed="false">
      <c r="A9622" s="2" t="s">
        <v>14788</v>
      </c>
      <c r="B9622" s="2" t="s">
        <v>4394</v>
      </c>
      <c r="C9622" s="2" t="s">
        <v>5166</v>
      </c>
      <c r="D9622" s="13" t="n">
        <v>45957</v>
      </c>
      <c r="E9622" s="2" t="s">
        <v>123</v>
      </c>
      <c r="F9622" s="2" t="s">
        <v>104</v>
      </c>
      <c r="G9622" s="2" t="s">
        <v>115</v>
      </c>
    </row>
    <row r="9623" customFormat="false" ht="15" hidden="false" customHeight="false" outlineLevel="0" collapsed="false">
      <c r="A9623" s="2" t="s">
        <v>14789</v>
      </c>
      <c r="B9623" s="2" t="s">
        <v>3748</v>
      </c>
      <c r="C9623" s="2" t="s">
        <v>5164</v>
      </c>
      <c r="D9623" s="13" t="n">
        <v>45884</v>
      </c>
      <c r="E9623" s="2" t="s">
        <v>98</v>
      </c>
      <c r="F9623" s="2" t="s">
        <v>128</v>
      </c>
      <c r="G9623" s="2" t="s">
        <v>130</v>
      </c>
    </row>
    <row r="9624" customFormat="false" ht="15" hidden="false" customHeight="false" outlineLevel="0" collapsed="false">
      <c r="A9624" s="2" t="s">
        <v>14790</v>
      </c>
      <c r="B9624" s="2" t="s">
        <v>5064</v>
      </c>
      <c r="C9624" s="2" t="s">
        <v>5190</v>
      </c>
      <c r="D9624" s="13" t="n">
        <v>46033</v>
      </c>
      <c r="E9624" s="2" t="s">
        <v>98</v>
      </c>
      <c r="F9624" s="2" t="s">
        <v>98</v>
      </c>
      <c r="G9624" s="2" t="s">
        <v>136</v>
      </c>
    </row>
    <row r="9625" customFormat="false" ht="15" hidden="false" customHeight="false" outlineLevel="0" collapsed="false">
      <c r="A9625" s="2" t="s">
        <v>14791</v>
      </c>
      <c r="B9625" s="2" t="s">
        <v>589</v>
      </c>
      <c r="C9625" s="2" t="s">
        <v>5166</v>
      </c>
      <c r="D9625" s="13" t="n">
        <v>45789</v>
      </c>
      <c r="E9625" s="2" t="s">
        <v>98</v>
      </c>
      <c r="F9625" s="2" t="s">
        <v>123</v>
      </c>
      <c r="G9625" s="2" t="s">
        <v>99</v>
      </c>
    </row>
    <row r="9626" customFormat="false" ht="15" hidden="false" customHeight="false" outlineLevel="0" collapsed="false">
      <c r="A9626" s="2" t="s">
        <v>14792</v>
      </c>
      <c r="B9626" s="2" t="s">
        <v>4097</v>
      </c>
      <c r="C9626" s="2" t="s">
        <v>5164</v>
      </c>
      <c r="D9626" s="13" t="n">
        <v>46043</v>
      </c>
      <c r="E9626" s="2" t="s">
        <v>98</v>
      </c>
      <c r="F9626" s="2" t="s">
        <v>98</v>
      </c>
      <c r="G9626" s="2" t="s">
        <v>109</v>
      </c>
    </row>
    <row r="9627" customFormat="false" ht="15" hidden="false" customHeight="false" outlineLevel="0" collapsed="false">
      <c r="A9627" s="2" t="s">
        <v>14793</v>
      </c>
      <c r="B9627" s="2" t="s">
        <v>4005</v>
      </c>
      <c r="C9627" s="2" t="s">
        <v>5164</v>
      </c>
      <c r="D9627" s="13" t="n">
        <v>45747</v>
      </c>
      <c r="E9627" s="2" t="s">
        <v>98</v>
      </c>
      <c r="F9627" s="2" t="s">
        <v>141</v>
      </c>
      <c r="G9627" s="2" t="s">
        <v>136</v>
      </c>
    </row>
    <row r="9628" customFormat="false" ht="15" hidden="false" customHeight="false" outlineLevel="0" collapsed="false">
      <c r="A9628" s="2" t="s">
        <v>14794</v>
      </c>
      <c r="B9628" s="2" t="s">
        <v>3744</v>
      </c>
      <c r="C9628" s="2" t="s">
        <v>5190</v>
      </c>
      <c r="D9628" s="13" t="n">
        <v>45586</v>
      </c>
      <c r="E9628" s="2" t="s">
        <v>98</v>
      </c>
      <c r="F9628" s="2" t="s">
        <v>119</v>
      </c>
      <c r="G9628" s="2" t="s">
        <v>109</v>
      </c>
    </row>
    <row r="9629" customFormat="false" ht="15" hidden="false" customHeight="false" outlineLevel="0" collapsed="false">
      <c r="A9629" s="2" t="s">
        <v>14795</v>
      </c>
      <c r="B9629" s="2" t="s">
        <v>2018</v>
      </c>
      <c r="C9629" s="2" t="s">
        <v>5164</v>
      </c>
      <c r="D9629" s="13" t="n">
        <v>46000</v>
      </c>
      <c r="E9629" s="2" t="s">
        <v>98</v>
      </c>
      <c r="F9629" s="2" t="s">
        <v>98</v>
      </c>
      <c r="G9629" s="2" t="s">
        <v>115</v>
      </c>
    </row>
    <row r="9630" customFormat="false" ht="15" hidden="false" customHeight="false" outlineLevel="0" collapsed="false">
      <c r="A9630" s="2" t="s">
        <v>14796</v>
      </c>
      <c r="B9630" s="2" t="s">
        <v>3846</v>
      </c>
      <c r="C9630" s="2" t="s">
        <v>5172</v>
      </c>
      <c r="D9630" s="13" t="n">
        <v>45823</v>
      </c>
      <c r="E9630" s="2" t="s">
        <v>139</v>
      </c>
      <c r="F9630" s="2" t="s">
        <v>98</v>
      </c>
      <c r="G9630" s="2" t="s">
        <v>130</v>
      </c>
    </row>
    <row r="9631" customFormat="false" ht="15" hidden="false" customHeight="false" outlineLevel="0" collapsed="false">
      <c r="A9631" s="2" t="s">
        <v>14797</v>
      </c>
      <c r="B9631" s="2" t="s">
        <v>4103</v>
      </c>
      <c r="C9631" s="2" t="s">
        <v>5168</v>
      </c>
      <c r="D9631" s="13" t="n">
        <v>45655</v>
      </c>
      <c r="E9631" s="2" t="s">
        <v>139</v>
      </c>
      <c r="F9631" s="2" t="s">
        <v>98</v>
      </c>
      <c r="G9631" s="2" t="s">
        <v>124</v>
      </c>
    </row>
    <row r="9632" customFormat="false" ht="15" hidden="false" customHeight="false" outlineLevel="0" collapsed="false">
      <c r="A9632" s="2" t="s">
        <v>14798</v>
      </c>
      <c r="B9632" s="2" t="s">
        <v>3263</v>
      </c>
      <c r="C9632" s="2" t="s">
        <v>5164</v>
      </c>
      <c r="D9632" s="13" t="n">
        <v>46260</v>
      </c>
      <c r="E9632" s="2" t="s">
        <v>98</v>
      </c>
      <c r="F9632" s="2" t="s">
        <v>98</v>
      </c>
      <c r="G9632" s="2" t="s">
        <v>115</v>
      </c>
    </row>
    <row r="9633" customFormat="false" ht="15" hidden="false" customHeight="false" outlineLevel="0" collapsed="false">
      <c r="A9633" s="2" t="s">
        <v>14799</v>
      </c>
      <c r="B9633" s="2" t="s">
        <v>3890</v>
      </c>
      <c r="C9633" s="2" t="s">
        <v>5166</v>
      </c>
      <c r="D9633" s="13" t="n">
        <v>45618</v>
      </c>
      <c r="E9633" s="2" t="s">
        <v>123</v>
      </c>
      <c r="F9633" s="2" t="s">
        <v>128</v>
      </c>
      <c r="G9633" s="2" t="s">
        <v>115</v>
      </c>
    </row>
    <row r="9634" customFormat="false" ht="15" hidden="false" customHeight="false" outlineLevel="0" collapsed="false">
      <c r="A9634" s="2" t="s">
        <v>14800</v>
      </c>
      <c r="B9634" s="2" t="s">
        <v>3645</v>
      </c>
      <c r="C9634" s="2" t="s">
        <v>5164</v>
      </c>
      <c r="D9634" s="13" t="n">
        <v>45444</v>
      </c>
      <c r="E9634" s="2" t="s">
        <v>98</v>
      </c>
      <c r="F9634" s="2" t="s">
        <v>141</v>
      </c>
      <c r="G9634" s="2" t="s">
        <v>142</v>
      </c>
    </row>
    <row r="9635" customFormat="false" ht="15" hidden="false" customHeight="false" outlineLevel="0" collapsed="false">
      <c r="A9635" s="2" t="s">
        <v>14801</v>
      </c>
      <c r="B9635" s="2" t="s">
        <v>443</v>
      </c>
      <c r="C9635" s="2" t="s">
        <v>5168</v>
      </c>
      <c r="D9635" s="13" t="n">
        <v>45808</v>
      </c>
      <c r="E9635" s="2" t="s">
        <v>139</v>
      </c>
      <c r="F9635" s="2" t="s">
        <v>98</v>
      </c>
      <c r="G9635" s="2" t="s">
        <v>111</v>
      </c>
    </row>
    <row r="9636" customFormat="false" ht="15" hidden="false" customHeight="false" outlineLevel="0" collapsed="false">
      <c r="A9636" s="2" t="s">
        <v>14802</v>
      </c>
      <c r="B9636" s="2" t="s">
        <v>2935</v>
      </c>
      <c r="C9636" s="2" t="s">
        <v>5172</v>
      </c>
      <c r="D9636" s="13" t="n">
        <v>46198</v>
      </c>
      <c r="E9636" s="2" t="s">
        <v>119</v>
      </c>
      <c r="F9636" s="2" t="s">
        <v>98</v>
      </c>
      <c r="G9636" s="2" t="s">
        <v>111</v>
      </c>
    </row>
    <row r="9637" customFormat="false" ht="15" hidden="false" customHeight="false" outlineLevel="0" collapsed="false">
      <c r="A9637" s="2" t="s">
        <v>14803</v>
      </c>
      <c r="B9637" s="2" t="s">
        <v>4865</v>
      </c>
      <c r="C9637" s="2" t="s">
        <v>5164</v>
      </c>
      <c r="D9637" s="13" t="n">
        <v>45857</v>
      </c>
      <c r="E9637" s="2" t="s">
        <v>98</v>
      </c>
      <c r="F9637" s="2" t="s">
        <v>163</v>
      </c>
      <c r="G9637" s="2" t="s">
        <v>115</v>
      </c>
    </row>
    <row r="9638" customFormat="false" ht="15" hidden="false" customHeight="false" outlineLevel="0" collapsed="false">
      <c r="A9638" s="2" t="s">
        <v>14804</v>
      </c>
      <c r="B9638" s="2" t="s">
        <v>2708</v>
      </c>
      <c r="C9638" s="2" t="s">
        <v>5166</v>
      </c>
      <c r="D9638" s="13" t="n">
        <v>45793</v>
      </c>
      <c r="E9638" s="2" t="s">
        <v>119</v>
      </c>
      <c r="F9638" s="2" t="s">
        <v>163</v>
      </c>
      <c r="G9638" s="2" t="s">
        <v>111</v>
      </c>
    </row>
    <row r="9639" customFormat="false" ht="15" hidden="false" customHeight="false" outlineLevel="0" collapsed="false">
      <c r="A9639" s="2" t="s">
        <v>14805</v>
      </c>
      <c r="B9639" s="2" t="s">
        <v>4652</v>
      </c>
      <c r="C9639" s="2" t="s">
        <v>5164</v>
      </c>
      <c r="D9639" s="13" t="n">
        <v>45827</v>
      </c>
      <c r="E9639" s="2" t="s">
        <v>98</v>
      </c>
      <c r="F9639" s="2" t="s">
        <v>123</v>
      </c>
      <c r="G9639" s="2" t="s">
        <v>111</v>
      </c>
    </row>
    <row r="9640" customFormat="false" ht="15" hidden="false" customHeight="false" outlineLevel="0" collapsed="false">
      <c r="A9640" s="2" t="s">
        <v>14806</v>
      </c>
      <c r="B9640" s="2" t="s">
        <v>2233</v>
      </c>
      <c r="C9640" s="2" t="s">
        <v>5164</v>
      </c>
      <c r="D9640" s="13" t="n">
        <v>45658</v>
      </c>
      <c r="E9640" s="2" t="s">
        <v>98</v>
      </c>
      <c r="F9640" s="2" t="s">
        <v>128</v>
      </c>
      <c r="G9640" s="2" t="s">
        <v>115</v>
      </c>
    </row>
    <row r="9641" customFormat="false" ht="15" hidden="false" customHeight="false" outlineLevel="0" collapsed="false">
      <c r="A9641" s="2" t="s">
        <v>14807</v>
      </c>
      <c r="B9641" s="2" t="s">
        <v>4364</v>
      </c>
      <c r="C9641" s="2" t="s">
        <v>5164</v>
      </c>
      <c r="D9641" s="13" t="n">
        <v>46178</v>
      </c>
      <c r="E9641" s="2" t="s">
        <v>98</v>
      </c>
      <c r="F9641" s="2" t="s">
        <v>98</v>
      </c>
      <c r="G9641" s="2" t="s">
        <v>142</v>
      </c>
    </row>
    <row r="9642" customFormat="false" ht="15" hidden="false" customHeight="false" outlineLevel="0" collapsed="false">
      <c r="A9642" s="2" t="s">
        <v>14808</v>
      </c>
      <c r="B9642" s="2" t="s">
        <v>4105</v>
      </c>
      <c r="C9642" s="2" t="s">
        <v>5164</v>
      </c>
      <c r="D9642" s="13" t="n">
        <v>46191</v>
      </c>
      <c r="E9642" s="2" t="s">
        <v>98</v>
      </c>
      <c r="F9642" s="2" t="s">
        <v>119</v>
      </c>
      <c r="G9642" s="2" t="s">
        <v>142</v>
      </c>
    </row>
    <row r="9643" customFormat="false" ht="15" hidden="false" customHeight="false" outlineLevel="0" collapsed="false">
      <c r="A9643" s="2" t="s">
        <v>14809</v>
      </c>
      <c r="B9643" s="2" t="s">
        <v>951</v>
      </c>
      <c r="C9643" s="2" t="s">
        <v>5190</v>
      </c>
      <c r="D9643" s="13" t="n">
        <v>45918</v>
      </c>
      <c r="E9643" s="2" t="s">
        <v>98</v>
      </c>
      <c r="F9643" s="2" t="s">
        <v>141</v>
      </c>
      <c r="G9643" s="2" t="s">
        <v>124</v>
      </c>
    </row>
    <row r="9644" customFormat="false" ht="15" hidden="false" customHeight="false" outlineLevel="0" collapsed="false">
      <c r="A9644" s="2" t="s">
        <v>14810</v>
      </c>
      <c r="B9644" s="2" t="s">
        <v>5127</v>
      </c>
      <c r="C9644" s="2" t="s">
        <v>5190</v>
      </c>
      <c r="D9644" s="13" t="n">
        <v>45770</v>
      </c>
      <c r="E9644" s="2" t="s">
        <v>98</v>
      </c>
      <c r="F9644" s="2" t="s">
        <v>98</v>
      </c>
      <c r="G9644" s="2" t="s">
        <v>120</v>
      </c>
    </row>
    <row r="9645" customFormat="false" ht="15" hidden="false" customHeight="false" outlineLevel="0" collapsed="false">
      <c r="A9645" s="2" t="s">
        <v>14811</v>
      </c>
      <c r="B9645" s="2" t="s">
        <v>1831</v>
      </c>
      <c r="C9645" s="2" t="s">
        <v>5190</v>
      </c>
      <c r="D9645" s="13" t="n">
        <v>45593</v>
      </c>
      <c r="E9645" s="2" t="s">
        <v>98</v>
      </c>
      <c r="F9645" s="2" t="s">
        <v>119</v>
      </c>
      <c r="G9645" s="2" t="s">
        <v>111</v>
      </c>
    </row>
    <row r="9646" customFormat="false" ht="15" hidden="false" customHeight="false" outlineLevel="0" collapsed="false">
      <c r="A9646" s="2" t="s">
        <v>14812</v>
      </c>
      <c r="B9646" s="2" t="s">
        <v>2961</v>
      </c>
      <c r="C9646" s="2" t="s">
        <v>5164</v>
      </c>
      <c r="D9646" s="13" t="n">
        <v>45946</v>
      </c>
      <c r="E9646" s="2" t="s">
        <v>98</v>
      </c>
      <c r="F9646" s="2" t="s">
        <v>108</v>
      </c>
      <c r="G9646" s="2" t="s">
        <v>120</v>
      </c>
    </row>
    <row r="9647" customFormat="false" ht="15" hidden="false" customHeight="false" outlineLevel="0" collapsed="false">
      <c r="A9647" s="2" t="s">
        <v>14813</v>
      </c>
      <c r="B9647" s="2" t="s">
        <v>4729</v>
      </c>
      <c r="C9647" s="2" t="s">
        <v>5166</v>
      </c>
      <c r="D9647" s="13" t="n">
        <v>45623</v>
      </c>
      <c r="E9647" s="2" t="s">
        <v>128</v>
      </c>
      <c r="F9647" s="2" t="s">
        <v>165</v>
      </c>
      <c r="G9647" s="2" t="s">
        <v>109</v>
      </c>
    </row>
    <row r="9648" customFormat="false" ht="15" hidden="false" customHeight="false" outlineLevel="0" collapsed="false">
      <c r="A9648" s="2" t="s">
        <v>14814</v>
      </c>
      <c r="B9648" s="2" t="s">
        <v>3374</v>
      </c>
      <c r="C9648" s="2" t="s">
        <v>5166</v>
      </c>
      <c r="D9648" s="13" t="n">
        <v>45781</v>
      </c>
      <c r="E9648" s="2" t="s">
        <v>141</v>
      </c>
      <c r="F9648" s="2" t="s">
        <v>108</v>
      </c>
      <c r="G9648" s="2" t="s">
        <v>115</v>
      </c>
    </row>
    <row r="9649" customFormat="false" ht="15" hidden="false" customHeight="false" outlineLevel="0" collapsed="false">
      <c r="A9649" s="2" t="s">
        <v>14815</v>
      </c>
      <c r="B9649" s="2" t="s">
        <v>577</v>
      </c>
      <c r="C9649" s="2" t="s">
        <v>5164</v>
      </c>
      <c r="D9649" s="13" t="n">
        <v>45607</v>
      </c>
      <c r="E9649" s="2" t="s">
        <v>98</v>
      </c>
      <c r="F9649" s="2" t="s">
        <v>108</v>
      </c>
      <c r="G9649" s="2" t="s">
        <v>130</v>
      </c>
    </row>
    <row r="9650" customFormat="false" ht="15" hidden="false" customHeight="false" outlineLevel="0" collapsed="false">
      <c r="A9650" s="2" t="s">
        <v>14816</v>
      </c>
      <c r="B9650" s="2" t="s">
        <v>1970</v>
      </c>
      <c r="C9650" s="2" t="s">
        <v>5168</v>
      </c>
      <c r="D9650" s="13" t="n">
        <v>45826</v>
      </c>
      <c r="E9650" s="2" t="s">
        <v>104</v>
      </c>
      <c r="F9650" s="2" t="s">
        <v>98</v>
      </c>
      <c r="G9650" s="2" t="s">
        <v>130</v>
      </c>
    </row>
    <row r="9651" customFormat="false" ht="15" hidden="false" customHeight="false" outlineLevel="0" collapsed="false">
      <c r="A9651" s="2" t="s">
        <v>14817</v>
      </c>
      <c r="B9651" s="2" t="s">
        <v>3081</v>
      </c>
      <c r="C9651" s="2" t="s">
        <v>5166</v>
      </c>
      <c r="D9651" s="13" t="n">
        <v>45764</v>
      </c>
      <c r="E9651" s="2" t="s">
        <v>165</v>
      </c>
      <c r="F9651" s="2" t="s">
        <v>128</v>
      </c>
      <c r="G9651" s="2" t="s">
        <v>136</v>
      </c>
    </row>
    <row r="9652" customFormat="false" ht="15" hidden="false" customHeight="false" outlineLevel="0" collapsed="false">
      <c r="A9652" s="2" t="s">
        <v>14818</v>
      </c>
      <c r="B9652" s="2" t="s">
        <v>292</v>
      </c>
      <c r="C9652" s="2" t="s">
        <v>5164</v>
      </c>
      <c r="D9652" s="13" t="n">
        <v>45615</v>
      </c>
      <c r="E9652" s="2" t="s">
        <v>98</v>
      </c>
      <c r="F9652" s="2" t="s">
        <v>119</v>
      </c>
      <c r="G9652" s="2" t="s">
        <v>111</v>
      </c>
    </row>
    <row r="9653" customFormat="false" ht="15" hidden="false" customHeight="false" outlineLevel="0" collapsed="false">
      <c r="A9653" s="2" t="s">
        <v>14819</v>
      </c>
      <c r="B9653" s="2" t="s">
        <v>5126</v>
      </c>
      <c r="C9653" s="2" t="s">
        <v>5172</v>
      </c>
      <c r="D9653" s="13" t="n">
        <v>46193</v>
      </c>
      <c r="E9653" s="2" t="s">
        <v>98</v>
      </c>
      <c r="F9653" s="2" t="s">
        <v>98</v>
      </c>
      <c r="G9653" s="2" t="s">
        <v>133</v>
      </c>
    </row>
    <row r="9654" customFormat="false" ht="15" hidden="false" customHeight="false" outlineLevel="0" collapsed="false">
      <c r="A9654" s="2" t="s">
        <v>14820</v>
      </c>
      <c r="B9654" s="2" t="s">
        <v>1249</v>
      </c>
      <c r="C9654" s="2" t="s">
        <v>5164</v>
      </c>
      <c r="D9654" s="13" t="n">
        <v>45582</v>
      </c>
      <c r="E9654" s="2" t="s">
        <v>98</v>
      </c>
      <c r="F9654" s="2" t="s">
        <v>139</v>
      </c>
      <c r="G9654" s="2" t="s">
        <v>130</v>
      </c>
    </row>
    <row r="9655" customFormat="false" ht="15" hidden="false" customHeight="false" outlineLevel="0" collapsed="false">
      <c r="A9655" s="2" t="s">
        <v>14821</v>
      </c>
      <c r="B9655" s="2" t="s">
        <v>807</v>
      </c>
      <c r="C9655" s="2" t="s">
        <v>5164</v>
      </c>
      <c r="D9655" s="13" t="n">
        <v>45365</v>
      </c>
      <c r="E9655" s="2" t="s">
        <v>98</v>
      </c>
      <c r="F9655" s="2" t="s">
        <v>139</v>
      </c>
      <c r="G9655" s="2" t="s">
        <v>130</v>
      </c>
    </row>
    <row r="9656" customFormat="false" ht="15" hidden="false" customHeight="false" outlineLevel="0" collapsed="false">
      <c r="A9656" s="2" t="s">
        <v>14822</v>
      </c>
      <c r="B9656" s="2" t="s">
        <v>3914</v>
      </c>
      <c r="C9656" s="2" t="s">
        <v>5166</v>
      </c>
      <c r="D9656" s="13" t="n">
        <v>45613</v>
      </c>
      <c r="E9656" s="2" t="s">
        <v>123</v>
      </c>
      <c r="F9656" s="2" t="s">
        <v>98</v>
      </c>
      <c r="G9656" s="2" t="s">
        <v>109</v>
      </c>
    </row>
    <row r="9657" customFormat="false" ht="15" hidden="false" customHeight="false" outlineLevel="0" collapsed="false">
      <c r="A9657" s="2" t="s">
        <v>14823</v>
      </c>
      <c r="B9657" s="2" t="s">
        <v>461</v>
      </c>
      <c r="C9657" s="2" t="s">
        <v>5168</v>
      </c>
      <c r="D9657" s="13" t="n">
        <v>46073</v>
      </c>
      <c r="E9657" s="2" t="s">
        <v>114</v>
      </c>
      <c r="F9657" s="2" t="s">
        <v>98</v>
      </c>
      <c r="G9657" s="2" t="s">
        <v>111</v>
      </c>
    </row>
    <row r="9658" customFormat="false" ht="15" hidden="false" customHeight="false" outlineLevel="0" collapsed="false">
      <c r="A9658" s="2" t="s">
        <v>14824</v>
      </c>
      <c r="B9658" s="2" t="s">
        <v>1622</v>
      </c>
      <c r="C9658" s="2" t="s">
        <v>5172</v>
      </c>
      <c r="D9658" s="13" t="n">
        <v>45957</v>
      </c>
      <c r="E9658" s="2" t="s">
        <v>145</v>
      </c>
      <c r="F9658" s="2" t="s">
        <v>98</v>
      </c>
      <c r="G9658" s="2" t="s">
        <v>133</v>
      </c>
    </row>
    <row r="9659" customFormat="false" ht="15" hidden="false" customHeight="false" outlineLevel="0" collapsed="false">
      <c r="A9659" s="2" t="s">
        <v>14825</v>
      </c>
      <c r="B9659" s="2" t="s">
        <v>2989</v>
      </c>
      <c r="C9659" s="2" t="s">
        <v>5190</v>
      </c>
      <c r="D9659" s="13" t="n">
        <v>45604</v>
      </c>
      <c r="E9659" s="2" t="s">
        <v>98</v>
      </c>
      <c r="F9659" s="2" t="s">
        <v>114</v>
      </c>
      <c r="G9659" s="2" t="s">
        <v>99</v>
      </c>
    </row>
    <row r="9660" customFormat="false" ht="15" hidden="false" customHeight="false" outlineLevel="0" collapsed="false">
      <c r="A9660" s="2" t="s">
        <v>14826</v>
      </c>
      <c r="B9660" s="2" t="s">
        <v>2700</v>
      </c>
      <c r="C9660" s="2" t="s">
        <v>5172</v>
      </c>
      <c r="D9660" s="13" t="n">
        <v>45850</v>
      </c>
      <c r="E9660" s="2" t="s">
        <v>123</v>
      </c>
      <c r="F9660" s="2" t="s">
        <v>98</v>
      </c>
      <c r="G9660" s="2" t="s">
        <v>130</v>
      </c>
    </row>
    <row r="9661" customFormat="false" ht="15" hidden="false" customHeight="false" outlineLevel="0" collapsed="false">
      <c r="A9661" s="2" t="s">
        <v>14827</v>
      </c>
      <c r="B9661" s="2" t="s">
        <v>4993</v>
      </c>
      <c r="C9661" s="2" t="s">
        <v>5190</v>
      </c>
      <c r="D9661" s="13" t="n">
        <v>45746</v>
      </c>
      <c r="E9661" s="2" t="s">
        <v>98</v>
      </c>
      <c r="F9661" s="2" t="s">
        <v>98</v>
      </c>
      <c r="G9661" s="2" t="s">
        <v>130</v>
      </c>
    </row>
    <row r="9662" customFormat="false" ht="15" hidden="false" customHeight="false" outlineLevel="0" collapsed="false">
      <c r="A9662" s="2" t="s">
        <v>14828</v>
      </c>
      <c r="B9662" s="2" t="s">
        <v>4500</v>
      </c>
      <c r="C9662" s="2" t="s">
        <v>5190</v>
      </c>
      <c r="D9662" s="13" t="n">
        <v>46020</v>
      </c>
      <c r="E9662" s="2" t="s">
        <v>98</v>
      </c>
      <c r="F9662" s="2" t="s">
        <v>128</v>
      </c>
      <c r="G9662" s="2" t="s">
        <v>136</v>
      </c>
    </row>
    <row r="9663" customFormat="false" ht="15" hidden="false" customHeight="false" outlineLevel="0" collapsed="false">
      <c r="A9663" s="2" t="s">
        <v>14829</v>
      </c>
      <c r="B9663" s="2" t="s">
        <v>2755</v>
      </c>
      <c r="C9663" s="2" t="s">
        <v>5168</v>
      </c>
      <c r="D9663" s="13" t="n">
        <v>45576</v>
      </c>
      <c r="E9663" s="2" t="s">
        <v>139</v>
      </c>
      <c r="F9663" s="2" t="s">
        <v>98</v>
      </c>
      <c r="G9663" s="2" t="s">
        <v>120</v>
      </c>
    </row>
    <row r="9664" customFormat="false" ht="15" hidden="false" customHeight="false" outlineLevel="0" collapsed="false">
      <c r="A9664" s="2" t="s">
        <v>14830</v>
      </c>
      <c r="B9664" s="2" t="s">
        <v>3565</v>
      </c>
      <c r="C9664" s="2" t="s">
        <v>5190</v>
      </c>
      <c r="D9664" s="13" t="n">
        <v>45753</v>
      </c>
      <c r="E9664" s="2" t="s">
        <v>98</v>
      </c>
      <c r="F9664" s="2" t="s">
        <v>128</v>
      </c>
      <c r="G9664" s="2" t="s">
        <v>111</v>
      </c>
    </row>
    <row r="9665" customFormat="false" ht="15" hidden="false" customHeight="false" outlineLevel="0" collapsed="false">
      <c r="A9665" s="2" t="s">
        <v>14831</v>
      </c>
      <c r="B9665" s="2" t="s">
        <v>3496</v>
      </c>
      <c r="C9665" s="2" t="s">
        <v>5168</v>
      </c>
      <c r="D9665" s="13" t="n">
        <v>45665</v>
      </c>
      <c r="E9665" s="2" t="s">
        <v>104</v>
      </c>
      <c r="F9665" s="2" t="s">
        <v>98</v>
      </c>
      <c r="G9665" s="2" t="s">
        <v>120</v>
      </c>
    </row>
    <row r="9666" customFormat="false" ht="15" hidden="false" customHeight="false" outlineLevel="0" collapsed="false">
      <c r="A9666" s="2" t="s">
        <v>14832</v>
      </c>
      <c r="B9666" s="2" t="s">
        <v>4782</v>
      </c>
      <c r="C9666" s="2" t="s">
        <v>5164</v>
      </c>
      <c r="D9666" s="13" t="n">
        <v>45622</v>
      </c>
      <c r="E9666" s="2" t="s">
        <v>98</v>
      </c>
      <c r="F9666" s="2" t="s">
        <v>108</v>
      </c>
      <c r="G9666" s="2" t="s">
        <v>133</v>
      </c>
    </row>
    <row r="9667" customFormat="false" ht="15" hidden="false" customHeight="false" outlineLevel="0" collapsed="false">
      <c r="A9667" s="2" t="s">
        <v>14833</v>
      </c>
      <c r="B9667" s="2" t="s">
        <v>497</v>
      </c>
      <c r="C9667" s="2" t="s">
        <v>5168</v>
      </c>
      <c r="D9667" s="13" t="n">
        <v>45940</v>
      </c>
      <c r="E9667" s="2" t="s">
        <v>165</v>
      </c>
      <c r="F9667" s="2" t="s">
        <v>98</v>
      </c>
      <c r="G9667" s="2" t="s">
        <v>136</v>
      </c>
    </row>
    <row r="9668" customFormat="false" ht="15" hidden="false" customHeight="false" outlineLevel="0" collapsed="false">
      <c r="A9668" s="2" t="s">
        <v>14834</v>
      </c>
      <c r="B9668" s="2" t="s">
        <v>3693</v>
      </c>
      <c r="C9668" s="2" t="s">
        <v>5166</v>
      </c>
      <c r="D9668" s="13" t="n">
        <v>45862</v>
      </c>
      <c r="E9668" s="2" t="s">
        <v>163</v>
      </c>
      <c r="F9668" s="2" t="s">
        <v>114</v>
      </c>
      <c r="G9668" s="2" t="s">
        <v>109</v>
      </c>
    </row>
    <row r="9669" customFormat="false" ht="15" hidden="false" customHeight="false" outlineLevel="0" collapsed="false">
      <c r="A9669" s="2" t="s">
        <v>14835</v>
      </c>
      <c r="B9669" s="2" t="s">
        <v>4646</v>
      </c>
      <c r="C9669" s="2" t="s">
        <v>5166</v>
      </c>
      <c r="D9669" s="13" t="n">
        <v>45461</v>
      </c>
      <c r="E9669" s="2" t="s">
        <v>123</v>
      </c>
      <c r="F9669" s="2" t="s">
        <v>108</v>
      </c>
      <c r="G9669" s="2" t="s">
        <v>142</v>
      </c>
    </row>
    <row r="9670" customFormat="false" ht="15" hidden="false" customHeight="false" outlineLevel="0" collapsed="false">
      <c r="A9670" s="2" t="s">
        <v>14836</v>
      </c>
      <c r="B9670" s="2" t="s">
        <v>2155</v>
      </c>
      <c r="C9670" s="2" t="s">
        <v>5164</v>
      </c>
      <c r="D9670" s="13" t="n">
        <v>45811</v>
      </c>
      <c r="E9670" s="2" t="s">
        <v>98</v>
      </c>
      <c r="F9670" s="2" t="s">
        <v>98</v>
      </c>
      <c r="G9670" s="2" t="s">
        <v>111</v>
      </c>
    </row>
    <row r="9671" customFormat="false" ht="15" hidden="false" customHeight="false" outlineLevel="0" collapsed="false">
      <c r="A9671" s="2" t="s">
        <v>14837</v>
      </c>
      <c r="B9671" s="2" t="s">
        <v>5075</v>
      </c>
      <c r="C9671" s="2" t="s">
        <v>5190</v>
      </c>
      <c r="D9671" s="13" t="n">
        <v>45784</v>
      </c>
      <c r="E9671" s="2" t="s">
        <v>98</v>
      </c>
      <c r="F9671" s="2" t="s">
        <v>98</v>
      </c>
      <c r="G9671" s="2" t="s">
        <v>115</v>
      </c>
    </row>
    <row r="9672" customFormat="false" ht="15" hidden="false" customHeight="false" outlineLevel="0" collapsed="false">
      <c r="A9672" s="2" t="s">
        <v>14838</v>
      </c>
      <c r="B9672" s="2" t="s">
        <v>2331</v>
      </c>
      <c r="C9672" s="2" t="s">
        <v>5166</v>
      </c>
      <c r="D9672" s="13" t="n">
        <v>46008</v>
      </c>
      <c r="E9672" s="2" t="s">
        <v>139</v>
      </c>
      <c r="F9672" s="2" t="s">
        <v>104</v>
      </c>
      <c r="G9672" s="2" t="s">
        <v>142</v>
      </c>
    </row>
    <row r="9673" customFormat="false" ht="15" hidden="false" customHeight="false" outlineLevel="0" collapsed="false">
      <c r="A9673" s="2" t="s">
        <v>14839</v>
      </c>
      <c r="B9673" s="2" t="s">
        <v>4190</v>
      </c>
      <c r="C9673" s="2" t="s">
        <v>5168</v>
      </c>
      <c r="D9673" s="13" t="n">
        <v>46059</v>
      </c>
      <c r="E9673" s="2" t="s">
        <v>145</v>
      </c>
      <c r="F9673" s="2" t="s">
        <v>98</v>
      </c>
      <c r="G9673" s="2" t="s">
        <v>120</v>
      </c>
    </row>
    <row r="9674" customFormat="false" ht="15" hidden="false" customHeight="false" outlineLevel="0" collapsed="false">
      <c r="A9674" s="2" t="s">
        <v>14840</v>
      </c>
      <c r="B9674" s="2" t="s">
        <v>2853</v>
      </c>
      <c r="C9674" s="2" t="s">
        <v>5168</v>
      </c>
      <c r="D9674" s="13" t="n">
        <v>45820</v>
      </c>
      <c r="E9674" s="2" t="s">
        <v>163</v>
      </c>
      <c r="F9674" s="2" t="s">
        <v>98</v>
      </c>
      <c r="G9674" s="2" t="s">
        <v>109</v>
      </c>
    </row>
    <row r="9675" customFormat="false" ht="15" hidden="false" customHeight="false" outlineLevel="0" collapsed="false">
      <c r="A9675" s="2" t="s">
        <v>14841</v>
      </c>
      <c r="B9675" s="2" t="s">
        <v>1161</v>
      </c>
      <c r="C9675" s="2" t="s">
        <v>5168</v>
      </c>
      <c r="D9675" s="13" t="n">
        <v>45824</v>
      </c>
      <c r="E9675" s="2" t="s">
        <v>98</v>
      </c>
      <c r="F9675" s="2" t="s">
        <v>98</v>
      </c>
      <c r="G9675" s="2" t="s">
        <v>120</v>
      </c>
    </row>
    <row r="9676" customFormat="false" ht="15" hidden="false" customHeight="false" outlineLevel="0" collapsed="false">
      <c r="A9676" s="2" t="s">
        <v>14842</v>
      </c>
      <c r="B9676" s="2" t="s">
        <v>2266</v>
      </c>
      <c r="C9676" s="2" t="s">
        <v>5168</v>
      </c>
      <c r="D9676" s="13" t="n">
        <v>46004</v>
      </c>
      <c r="E9676" s="2" t="s">
        <v>145</v>
      </c>
      <c r="F9676" s="2" t="s">
        <v>98</v>
      </c>
      <c r="G9676" s="2" t="s">
        <v>120</v>
      </c>
    </row>
    <row r="9677" customFormat="false" ht="15" hidden="false" customHeight="false" outlineLevel="0" collapsed="false">
      <c r="A9677" s="2" t="s">
        <v>14843</v>
      </c>
      <c r="B9677" s="2" t="s">
        <v>4338</v>
      </c>
      <c r="C9677" s="2" t="s">
        <v>5164</v>
      </c>
      <c r="D9677" s="13" t="n">
        <v>45934</v>
      </c>
      <c r="E9677" s="2" t="s">
        <v>98</v>
      </c>
      <c r="F9677" s="2" t="s">
        <v>141</v>
      </c>
      <c r="G9677" s="2" t="s">
        <v>99</v>
      </c>
    </row>
    <row r="9678" customFormat="false" ht="15" hidden="false" customHeight="false" outlineLevel="0" collapsed="false">
      <c r="A9678" s="2" t="s">
        <v>14844</v>
      </c>
      <c r="B9678" s="2" t="s">
        <v>2818</v>
      </c>
      <c r="C9678" s="2" t="s">
        <v>5164</v>
      </c>
      <c r="D9678" s="13" t="n">
        <v>45775</v>
      </c>
      <c r="E9678" s="2" t="s">
        <v>98</v>
      </c>
      <c r="F9678" s="2" t="s">
        <v>98</v>
      </c>
      <c r="G9678" s="2" t="s">
        <v>124</v>
      </c>
    </row>
    <row r="9679" customFormat="false" ht="15" hidden="false" customHeight="false" outlineLevel="0" collapsed="false">
      <c r="A9679" s="2" t="s">
        <v>14845</v>
      </c>
      <c r="B9679" s="2" t="s">
        <v>851</v>
      </c>
      <c r="C9679" s="2" t="s">
        <v>5172</v>
      </c>
      <c r="D9679" s="13" t="n">
        <v>45768</v>
      </c>
      <c r="E9679" s="2" t="s">
        <v>165</v>
      </c>
      <c r="F9679" s="2" t="s">
        <v>98</v>
      </c>
      <c r="G9679" s="2" t="s">
        <v>120</v>
      </c>
    </row>
    <row r="9680" customFormat="false" ht="15" hidden="false" customHeight="false" outlineLevel="0" collapsed="false">
      <c r="A9680" s="2" t="s">
        <v>14846</v>
      </c>
      <c r="B9680" s="2" t="s">
        <v>4863</v>
      </c>
      <c r="C9680" s="2" t="s">
        <v>5166</v>
      </c>
      <c r="D9680" s="13" t="n">
        <v>45962</v>
      </c>
      <c r="E9680" s="2" t="s">
        <v>141</v>
      </c>
      <c r="F9680" s="2" t="s">
        <v>139</v>
      </c>
      <c r="G9680" s="2" t="s">
        <v>111</v>
      </c>
    </row>
    <row r="9681" customFormat="false" ht="15" hidden="false" customHeight="false" outlineLevel="0" collapsed="false">
      <c r="A9681" s="2" t="s">
        <v>14847</v>
      </c>
      <c r="B9681" s="2" t="s">
        <v>3292</v>
      </c>
      <c r="C9681" s="2" t="s">
        <v>5168</v>
      </c>
      <c r="D9681" s="13" t="n">
        <v>45717</v>
      </c>
      <c r="E9681" s="2" t="s">
        <v>119</v>
      </c>
      <c r="F9681" s="2" t="s">
        <v>98</v>
      </c>
      <c r="G9681" s="2" t="s">
        <v>133</v>
      </c>
    </row>
    <row r="9682" customFormat="false" ht="15" hidden="false" customHeight="false" outlineLevel="0" collapsed="false">
      <c r="A9682" s="2" t="s">
        <v>14848</v>
      </c>
      <c r="B9682" s="2" t="s">
        <v>1623</v>
      </c>
      <c r="C9682" s="2" t="s">
        <v>5164</v>
      </c>
      <c r="D9682" s="13" t="n">
        <v>45873</v>
      </c>
      <c r="E9682" s="2" t="s">
        <v>98</v>
      </c>
      <c r="F9682" s="2" t="s">
        <v>104</v>
      </c>
      <c r="G9682" s="2" t="s">
        <v>120</v>
      </c>
    </row>
    <row r="9683" customFormat="false" ht="15" hidden="false" customHeight="false" outlineLevel="0" collapsed="false">
      <c r="A9683" s="2" t="s">
        <v>14849</v>
      </c>
      <c r="B9683" s="2" t="s">
        <v>1570</v>
      </c>
      <c r="C9683" s="2" t="s">
        <v>5168</v>
      </c>
      <c r="D9683" s="13" t="n">
        <v>45761</v>
      </c>
      <c r="E9683" s="2" t="s">
        <v>145</v>
      </c>
      <c r="F9683" s="2" t="s">
        <v>98</v>
      </c>
      <c r="G9683" s="2" t="s">
        <v>99</v>
      </c>
    </row>
    <row r="9684" customFormat="false" ht="15" hidden="false" customHeight="false" outlineLevel="0" collapsed="false">
      <c r="A9684" s="2" t="s">
        <v>14850</v>
      </c>
      <c r="B9684" s="2" t="s">
        <v>4891</v>
      </c>
      <c r="C9684" s="2" t="s">
        <v>5164</v>
      </c>
      <c r="D9684" s="13" t="n">
        <v>45903</v>
      </c>
      <c r="E9684" s="2" t="s">
        <v>98</v>
      </c>
      <c r="F9684" s="2" t="s">
        <v>119</v>
      </c>
      <c r="G9684" s="2" t="s">
        <v>111</v>
      </c>
    </row>
    <row r="9685" customFormat="false" ht="15" hidden="false" customHeight="false" outlineLevel="0" collapsed="false">
      <c r="A9685" s="2" t="s">
        <v>14851</v>
      </c>
      <c r="B9685" s="2" t="s">
        <v>911</v>
      </c>
      <c r="C9685" s="2" t="s">
        <v>5168</v>
      </c>
      <c r="D9685" s="13" t="n">
        <v>46226</v>
      </c>
      <c r="E9685" s="2" t="s">
        <v>163</v>
      </c>
      <c r="F9685" s="2" t="s">
        <v>98</v>
      </c>
      <c r="G9685" s="2" t="s">
        <v>115</v>
      </c>
    </row>
    <row r="9686" customFormat="false" ht="15" hidden="false" customHeight="false" outlineLevel="0" collapsed="false">
      <c r="A9686" s="2" t="s">
        <v>14852</v>
      </c>
      <c r="B9686" s="2" t="s">
        <v>3579</v>
      </c>
      <c r="C9686" s="2" t="s">
        <v>5172</v>
      </c>
      <c r="D9686" s="13" t="n">
        <v>46074</v>
      </c>
      <c r="E9686" s="2" t="s">
        <v>98</v>
      </c>
      <c r="F9686" s="2" t="s">
        <v>98</v>
      </c>
      <c r="G9686" s="2" t="s">
        <v>99</v>
      </c>
    </row>
    <row r="9687" customFormat="false" ht="15" hidden="false" customHeight="false" outlineLevel="0" collapsed="false">
      <c r="A9687" s="2" t="s">
        <v>14853</v>
      </c>
      <c r="B9687" s="2" t="s">
        <v>4057</v>
      </c>
      <c r="C9687" s="2" t="s">
        <v>5164</v>
      </c>
      <c r="D9687" s="13" t="n">
        <v>45327</v>
      </c>
      <c r="E9687" s="2" t="s">
        <v>98</v>
      </c>
      <c r="F9687" s="2" t="s">
        <v>165</v>
      </c>
      <c r="G9687" s="2" t="s">
        <v>124</v>
      </c>
    </row>
    <row r="9688" customFormat="false" ht="15" hidden="false" customHeight="false" outlineLevel="0" collapsed="false">
      <c r="A9688" s="2" t="s">
        <v>14854</v>
      </c>
      <c r="B9688" s="2" t="s">
        <v>5015</v>
      </c>
      <c r="C9688" s="2" t="s">
        <v>5190</v>
      </c>
      <c r="D9688" s="13" t="n">
        <v>45950</v>
      </c>
      <c r="E9688" s="2" t="s">
        <v>98</v>
      </c>
      <c r="F9688" s="2" t="s">
        <v>98</v>
      </c>
      <c r="G9688" s="2" t="s">
        <v>111</v>
      </c>
    </row>
    <row r="9689" customFormat="false" ht="15" hidden="false" customHeight="false" outlineLevel="0" collapsed="false">
      <c r="A9689" s="2" t="s">
        <v>14855</v>
      </c>
      <c r="B9689" s="2" t="s">
        <v>4134</v>
      </c>
      <c r="C9689" s="2" t="s">
        <v>5166</v>
      </c>
      <c r="D9689" s="13" t="n">
        <v>45869</v>
      </c>
      <c r="E9689" s="2" t="s">
        <v>165</v>
      </c>
      <c r="F9689" s="2" t="s">
        <v>123</v>
      </c>
      <c r="G9689" s="2" t="s">
        <v>109</v>
      </c>
    </row>
    <row r="9690" customFormat="false" ht="15" hidden="false" customHeight="false" outlineLevel="0" collapsed="false">
      <c r="A9690" s="2" t="s">
        <v>14856</v>
      </c>
      <c r="B9690" s="2" t="s">
        <v>1979</v>
      </c>
      <c r="C9690" s="2" t="s">
        <v>5164</v>
      </c>
      <c r="D9690" s="13" t="n">
        <v>45615</v>
      </c>
      <c r="E9690" s="2" t="s">
        <v>98</v>
      </c>
      <c r="F9690" s="2" t="s">
        <v>114</v>
      </c>
      <c r="G9690" s="2" t="s">
        <v>133</v>
      </c>
    </row>
    <row r="9691" customFormat="false" ht="15" hidden="false" customHeight="false" outlineLevel="0" collapsed="false">
      <c r="A9691" s="2" t="s">
        <v>14857</v>
      </c>
      <c r="B9691" s="2" t="s">
        <v>4979</v>
      </c>
      <c r="C9691" s="2" t="s">
        <v>5190</v>
      </c>
      <c r="D9691" s="13" t="n">
        <v>45892</v>
      </c>
      <c r="E9691" s="2" t="s">
        <v>98</v>
      </c>
      <c r="F9691" s="2" t="s">
        <v>98</v>
      </c>
      <c r="G9691" s="2" t="s">
        <v>133</v>
      </c>
    </row>
    <row r="9692" customFormat="false" ht="15" hidden="false" customHeight="false" outlineLevel="0" collapsed="false">
      <c r="A9692" s="2" t="s">
        <v>14858</v>
      </c>
      <c r="B9692" s="2" t="s">
        <v>1464</v>
      </c>
      <c r="C9692" s="2" t="s">
        <v>5168</v>
      </c>
      <c r="D9692" s="13" t="n">
        <v>45794</v>
      </c>
      <c r="E9692" s="2" t="s">
        <v>119</v>
      </c>
      <c r="F9692" s="2" t="s">
        <v>98</v>
      </c>
      <c r="G9692" s="2" t="s">
        <v>133</v>
      </c>
    </row>
    <row r="9693" customFormat="false" ht="15" hidden="false" customHeight="false" outlineLevel="0" collapsed="false">
      <c r="A9693" s="2" t="s">
        <v>14859</v>
      </c>
      <c r="B9693" s="2" t="s">
        <v>852</v>
      </c>
      <c r="C9693" s="2" t="s">
        <v>5168</v>
      </c>
      <c r="D9693" s="13" t="n">
        <v>45837</v>
      </c>
      <c r="E9693" s="2" t="s">
        <v>123</v>
      </c>
      <c r="F9693" s="2" t="s">
        <v>98</v>
      </c>
      <c r="G9693" s="2" t="s">
        <v>130</v>
      </c>
    </row>
    <row r="9694" customFormat="false" ht="15" hidden="false" customHeight="false" outlineLevel="0" collapsed="false">
      <c r="A9694" s="2" t="s">
        <v>14860</v>
      </c>
      <c r="B9694" s="2" t="s">
        <v>5072</v>
      </c>
      <c r="C9694" s="2" t="s">
        <v>5190</v>
      </c>
      <c r="D9694" s="13" t="n">
        <v>46050</v>
      </c>
      <c r="E9694" s="2" t="s">
        <v>98</v>
      </c>
      <c r="F9694" s="2" t="s">
        <v>98</v>
      </c>
      <c r="G9694" s="2" t="s">
        <v>136</v>
      </c>
    </row>
    <row r="9695" customFormat="false" ht="15" hidden="false" customHeight="false" outlineLevel="0" collapsed="false">
      <c r="A9695" s="2" t="s">
        <v>14861</v>
      </c>
      <c r="B9695" s="2" t="s">
        <v>3491</v>
      </c>
      <c r="C9695" s="2" t="s">
        <v>5172</v>
      </c>
      <c r="D9695" s="13" t="n">
        <v>45329</v>
      </c>
      <c r="E9695" s="2" t="s">
        <v>98</v>
      </c>
      <c r="F9695" s="2" t="s">
        <v>98</v>
      </c>
      <c r="G9695" s="2" t="s">
        <v>99</v>
      </c>
    </row>
    <row r="9696" customFormat="false" ht="15" hidden="false" customHeight="false" outlineLevel="0" collapsed="false">
      <c r="A9696" s="2" t="s">
        <v>14862</v>
      </c>
      <c r="B9696" s="2" t="s">
        <v>381</v>
      </c>
      <c r="C9696" s="2" t="s">
        <v>5168</v>
      </c>
      <c r="D9696" s="13" t="n">
        <v>45856</v>
      </c>
      <c r="E9696" s="2" t="s">
        <v>139</v>
      </c>
      <c r="F9696" s="2" t="s">
        <v>98</v>
      </c>
      <c r="G9696" s="2" t="s">
        <v>130</v>
      </c>
    </row>
    <row r="9697" customFormat="false" ht="15" hidden="false" customHeight="false" outlineLevel="0" collapsed="false">
      <c r="A9697" s="2" t="s">
        <v>14863</v>
      </c>
      <c r="B9697" s="2" t="s">
        <v>1814</v>
      </c>
      <c r="C9697" s="2" t="s">
        <v>5164</v>
      </c>
      <c r="D9697" s="13" t="n">
        <v>45885</v>
      </c>
      <c r="E9697" s="2" t="s">
        <v>98</v>
      </c>
      <c r="F9697" s="2" t="s">
        <v>145</v>
      </c>
      <c r="G9697" s="2" t="s">
        <v>136</v>
      </c>
    </row>
    <row r="9698" customFormat="false" ht="15" hidden="false" customHeight="false" outlineLevel="0" collapsed="false">
      <c r="A9698" s="2" t="s">
        <v>14864</v>
      </c>
      <c r="B9698" s="2" t="s">
        <v>784</v>
      </c>
      <c r="C9698" s="2" t="s">
        <v>5164</v>
      </c>
      <c r="D9698" s="13" t="n">
        <v>45620</v>
      </c>
      <c r="E9698" s="2" t="s">
        <v>98</v>
      </c>
      <c r="F9698" s="2" t="s">
        <v>145</v>
      </c>
      <c r="G9698" s="2" t="s">
        <v>130</v>
      </c>
    </row>
    <row r="9699" customFormat="false" ht="15" hidden="false" customHeight="false" outlineLevel="0" collapsed="false">
      <c r="A9699" s="2" t="s">
        <v>14865</v>
      </c>
      <c r="B9699" s="2" t="s">
        <v>3615</v>
      </c>
      <c r="C9699" s="2" t="s">
        <v>5172</v>
      </c>
      <c r="D9699" s="13" t="n">
        <v>45728</v>
      </c>
      <c r="E9699" s="2" t="s">
        <v>119</v>
      </c>
      <c r="F9699" s="2" t="s">
        <v>98</v>
      </c>
      <c r="G9699" s="2" t="s">
        <v>99</v>
      </c>
    </row>
    <row r="9700" customFormat="false" ht="15" hidden="false" customHeight="false" outlineLevel="0" collapsed="false">
      <c r="A9700" s="2" t="s">
        <v>14866</v>
      </c>
      <c r="B9700" s="2" t="s">
        <v>4529</v>
      </c>
      <c r="C9700" s="2" t="s">
        <v>5164</v>
      </c>
      <c r="D9700" s="13" t="n">
        <v>46118</v>
      </c>
      <c r="E9700" s="2" t="s">
        <v>98</v>
      </c>
      <c r="F9700" s="2" t="s">
        <v>98</v>
      </c>
      <c r="G9700" s="2" t="s">
        <v>111</v>
      </c>
    </row>
    <row r="9701" customFormat="false" ht="15" hidden="false" customHeight="false" outlineLevel="0" collapsed="false">
      <c r="A9701" s="2" t="s">
        <v>14867</v>
      </c>
      <c r="B9701" s="2" t="s">
        <v>1716</v>
      </c>
      <c r="C9701" s="2" t="s">
        <v>5166</v>
      </c>
      <c r="D9701" s="13" t="n">
        <v>45946</v>
      </c>
      <c r="E9701" s="2" t="s">
        <v>108</v>
      </c>
      <c r="F9701" s="2" t="s">
        <v>104</v>
      </c>
      <c r="G9701" s="2" t="s">
        <v>124</v>
      </c>
    </row>
    <row r="9702" customFormat="false" ht="15" hidden="false" customHeight="false" outlineLevel="0" collapsed="false">
      <c r="A9702" s="2" t="s">
        <v>14868</v>
      </c>
      <c r="B9702" s="2" t="s">
        <v>4048</v>
      </c>
      <c r="C9702" s="2" t="s">
        <v>5172</v>
      </c>
      <c r="D9702" s="13" t="n">
        <v>45519</v>
      </c>
      <c r="E9702" s="2" t="s">
        <v>128</v>
      </c>
      <c r="F9702" s="2" t="s">
        <v>98</v>
      </c>
      <c r="G9702" s="2" t="s">
        <v>120</v>
      </c>
    </row>
    <row r="9703" customFormat="false" ht="15" hidden="false" customHeight="false" outlineLevel="0" collapsed="false">
      <c r="A9703" s="2" t="s">
        <v>14869</v>
      </c>
      <c r="B9703" s="2" t="s">
        <v>4039</v>
      </c>
      <c r="C9703" s="2" t="s">
        <v>5164</v>
      </c>
      <c r="D9703" s="13" t="n">
        <v>45411</v>
      </c>
      <c r="E9703" s="2" t="s">
        <v>98</v>
      </c>
      <c r="F9703" s="2" t="s">
        <v>98</v>
      </c>
      <c r="G9703" s="2" t="s">
        <v>136</v>
      </c>
    </row>
    <row r="9704" customFormat="false" ht="15" hidden="false" customHeight="false" outlineLevel="0" collapsed="false">
      <c r="A9704" s="2" t="s">
        <v>14870</v>
      </c>
      <c r="B9704" s="2" t="s">
        <v>2992</v>
      </c>
      <c r="C9704" s="2" t="s">
        <v>5164</v>
      </c>
      <c r="D9704" s="13" t="n">
        <v>45987</v>
      </c>
      <c r="E9704" s="2" t="s">
        <v>98</v>
      </c>
      <c r="F9704" s="2" t="s">
        <v>114</v>
      </c>
      <c r="G9704" s="2" t="s">
        <v>115</v>
      </c>
    </row>
    <row r="9705" customFormat="false" ht="15" hidden="false" customHeight="false" outlineLevel="0" collapsed="false">
      <c r="A9705" s="2" t="s">
        <v>14871</v>
      </c>
      <c r="B9705" s="2" t="s">
        <v>3852</v>
      </c>
      <c r="C9705" s="2" t="s">
        <v>5166</v>
      </c>
      <c r="D9705" s="13" t="n">
        <v>45748</v>
      </c>
      <c r="E9705" s="2" t="s">
        <v>98</v>
      </c>
      <c r="F9705" s="2" t="s">
        <v>145</v>
      </c>
      <c r="G9705" s="2" t="s">
        <v>136</v>
      </c>
    </row>
    <row r="9706" customFormat="false" ht="15" hidden="false" customHeight="false" outlineLevel="0" collapsed="false">
      <c r="A9706" s="2" t="s">
        <v>14872</v>
      </c>
      <c r="B9706" s="2" t="s">
        <v>3995</v>
      </c>
      <c r="C9706" s="2" t="s">
        <v>5164</v>
      </c>
      <c r="D9706" s="13" t="n">
        <v>45571</v>
      </c>
      <c r="E9706" s="2" t="s">
        <v>98</v>
      </c>
      <c r="F9706" s="2" t="s">
        <v>119</v>
      </c>
      <c r="G9706" s="2" t="s">
        <v>133</v>
      </c>
    </row>
    <row r="9707" customFormat="false" ht="15" hidden="false" customHeight="false" outlineLevel="0" collapsed="false">
      <c r="A9707" s="2" t="s">
        <v>14873</v>
      </c>
      <c r="B9707" s="2" t="s">
        <v>1812</v>
      </c>
      <c r="C9707" s="2" t="s">
        <v>5164</v>
      </c>
      <c r="D9707" s="13" t="n">
        <v>45588</v>
      </c>
      <c r="E9707" s="2" t="s">
        <v>98</v>
      </c>
      <c r="F9707" s="2" t="s">
        <v>98</v>
      </c>
      <c r="G9707" s="2" t="s">
        <v>111</v>
      </c>
    </row>
    <row r="9708" customFormat="false" ht="15" hidden="false" customHeight="false" outlineLevel="0" collapsed="false">
      <c r="A9708" s="2" t="s">
        <v>14874</v>
      </c>
      <c r="B9708" s="2" t="s">
        <v>910</v>
      </c>
      <c r="C9708" s="2" t="s">
        <v>5166</v>
      </c>
      <c r="D9708" s="13" t="n">
        <v>45512</v>
      </c>
      <c r="E9708" s="2" t="s">
        <v>119</v>
      </c>
      <c r="F9708" s="2" t="s">
        <v>114</v>
      </c>
      <c r="G9708" s="2" t="s">
        <v>130</v>
      </c>
    </row>
    <row r="9709" customFormat="false" ht="15" hidden="false" customHeight="false" outlineLevel="0" collapsed="false">
      <c r="A9709" s="2" t="s">
        <v>14875</v>
      </c>
      <c r="B9709" s="2" t="s">
        <v>3263</v>
      </c>
      <c r="C9709" s="2" t="s">
        <v>5164</v>
      </c>
      <c r="D9709" s="13" t="n">
        <v>45718</v>
      </c>
      <c r="E9709" s="2" t="s">
        <v>98</v>
      </c>
      <c r="F9709" s="2" t="s">
        <v>98</v>
      </c>
      <c r="G9709" s="2" t="s">
        <v>130</v>
      </c>
    </row>
    <row r="9710" customFormat="false" ht="15" hidden="false" customHeight="false" outlineLevel="0" collapsed="false">
      <c r="A9710" s="2" t="s">
        <v>14876</v>
      </c>
      <c r="B9710" s="2" t="s">
        <v>2407</v>
      </c>
      <c r="C9710" s="2" t="s">
        <v>5166</v>
      </c>
      <c r="D9710" s="13" t="n">
        <v>45805</v>
      </c>
      <c r="E9710" s="2" t="s">
        <v>139</v>
      </c>
      <c r="F9710" s="2" t="s">
        <v>128</v>
      </c>
      <c r="G9710" s="2" t="s">
        <v>133</v>
      </c>
    </row>
    <row r="9711" customFormat="false" ht="15" hidden="false" customHeight="false" outlineLevel="0" collapsed="false">
      <c r="A9711" s="2" t="s">
        <v>14877</v>
      </c>
      <c r="B9711" s="2" t="s">
        <v>779</v>
      </c>
      <c r="C9711" s="2" t="s">
        <v>5166</v>
      </c>
      <c r="D9711" s="13" t="n">
        <v>45721</v>
      </c>
      <c r="E9711" s="2" t="s">
        <v>165</v>
      </c>
      <c r="F9711" s="2" t="s">
        <v>108</v>
      </c>
      <c r="G9711" s="2" t="s">
        <v>111</v>
      </c>
    </row>
    <row r="9712" customFormat="false" ht="15" hidden="false" customHeight="false" outlineLevel="0" collapsed="false">
      <c r="A9712" s="2" t="s">
        <v>14878</v>
      </c>
      <c r="B9712" s="2" t="s">
        <v>1034</v>
      </c>
      <c r="C9712" s="2" t="s">
        <v>5168</v>
      </c>
      <c r="D9712" s="13" t="n">
        <v>45656</v>
      </c>
      <c r="E9712" s="2" t="s">
        <v>108</v>
      </c>
      <c r="F9712" s="2" t="s">
        <v>98</v>
      </c>
      <c r="G9712" s="2" t="s">
        <v>130</v>
      </c>
    </row>
    <row r="9713" customFormat="false" ht="15" hidden="false" customHeight="false" outlineLevel="0" collapsed="false">
      <c r="A9713" s="2" t="s">
        <v>14879</v>
      </c>
      <c r="B9713" s="2" t="s">
        <v>518</v>
      </c>
      <c r="C9713" s="2" t="s">
        <v>5172</v>
      </c>
      <c r="D9713" s="13" t="n">
        <v>45506</v>
      </c>
      <c r="E9713" s="2" t="s">
        <v>141</v>
      </c>
      <c r="F9713" s="2" t="s">
        <v>98</v>
      </c>
      <c r="G9713" s="2" t="s">
        <v>133</v>
      </c>
    </row>
    <row r="9714" customFormat="false" ht="15" hidden="false" customHeight="false" outlineLevel="0" collapsed="false">
      <c r="A9714" s="2" t="s">
        <v>14880</v>
      </c>
      <c r="B9714" s="2" t="s">
        <v>1651</v>
      </c>
      <c r="C9714" s="2" t="s">
        <v>5166</v>
      </c>
      <c r="D9714" s="13" t="n">
        <v>45800</v>
      </c>
      <c r="E9714" s="2" t="s">
        <v>141</v>
      </c>
      <c r="F9714" s="2" t="s">
        <v>104</v>
      </c>
      <c r="G9714" s="2" t="s">
        <v>142</v>
      </c>
    </row>
    <row r="9715" customFormat="false" ht="15" hidden="false" customHeight="false" outlineLevel="0" collapsed="false">
      <c r="A9715" s="2" t="s">
        <v>14881</v>
      </c>
      <c r="B9715" s="2" t="s">
        <v>4206</v>
      </c>
      <c r="C9715" s="2" t="s">
        <v>5168</v>
      </c>
      <c r="D9715" s="13" t="n">
        <v>45513</v>
      </c>
      <c r="E9715" s="2" t="s">
        <v>163</v>
      </c>
      <c r="F9715" s="2" t="s">
        <v>98</v>
      </c>
      <c r="G9715" s="2" t="s">
        <v>115</v>
      </c>
    </row>
    <row r="9716" customFormat="false" ht="15" hidden="false" customHeight="false" outlineLevel="0" collapsed="false">
      <c r="A9716" s="2" t="s">
        <v>14882</v>
      </c>
      <c r="B9716" s="2" t="s">
        <v>3807</v>
      </c>
      <c r="C9716" s="2" t="s">
        <v>5164</v>
      </c>
      <c r="D9716" s="13" t="n">
        <v>45727</v>
      </c>
      <c r="E9716" s="2" t="s">
        <v>98</v>
      </c>
      <c r="F9716" s="2" t="s">
        <v>98</v>
      </c>
      <c r="G9716" s="2" t="s">
        <v>142</v>
      </c>
    </row>
    <row r="9717" customFormat="false" ht="15" hidden="false" customHeight="false" outlineLevel="0" collapsed="false">
      <c r="A9717" s="2" t="s">
        <v>14883</v>
      </c>
      <c r="B9717" s="2" t="s">
        <v>2739</v>
      </c>
      <c r="C9717" s="2" t="s">
        <v>5164</v>
      </c>
      <c r="D9717" s="13" t="n">
        <v>46002</v>
      </c>
      <c r="E9717" s="2" t="s">
        <v>98</v>
      </c>
      <c r="F9717" s="2" t="s">
        <v>163</v>
      </c>
      <c r="G9717" s="2" t="s">
        <v>111</v>
      </c>
    </row>
    <row r="9718" customFormat="false" ht="15" hidden="false" customHeight="false" outlineLevel="0" collapsed="false">
      <c r="A9718" s="2" t="s">
        <v>14884</v>
      </c>
      <c r="B9718" s="2" t="s">
        <v>4266</v>
      </c>
      <c r="C9718" s="2" t="s">
        <v>5168</v>
      </c>
      <c r="D9718" s="13" t="n">
        <v>45708</v>
      </c>
      <c r="E9718" s="2" t="s">
        <v>145</v>
      </c>
      <c r="F9718" s="2" t="s">
        <v>98</v>
      </c>
      <c r="G9718" s="2" t="s">
        <v>109</v>
      </c>
    </row>
    <row r="9719" customFormat="false" ht="15" hidden="false" customHeight="false" outlineLevel="0" collapsed="false">
      <c r="A9719" s="2" t="s">
        <v>14885</v>
      </c>
      <c r="B9719" s="2" t="s">
        <v>3490</v>
      </c>
      <c r="C9719" s="2" t="s">
        <v>5164</v>
      </c>
      <c r="D9719" s="13" t="n">
        <v>45733</v>
      </c>
      <c r="E9719" s="2" t="s">
        <v>98</v>
      </c>
      <c r="F9719" s="2" t="s">
        <v>128</v>
      </c>
      <c r="G9719" s="2" t="s">
        <v>142</v>
      </c>
    </row>
    <row r="9720" customFormat="false" ht="15" hidden="false" customHeight="false" outlineLevel="0" collapsed="false">
      <c r="A9720" s="2" t="s">
        <v>14886</v>
      </c>
      <c r="B9720" s="2" t="s">
        <v>2355</v>
      </c>
      <c r="C9720" s="2" t="s">
        <v>5164</v>
      </c>
      <c r="D9720" s="13" t="n">
        <v>45664</v>
      </c>
      <c r="E9720" s="2" t="s">
        <v>98</v>
      </c>
      <c r="F9720" s="2" t="s">
        <v>98</v>
      </c>
      <c r="G9720" s="2" t="s">
        <v>109</v>
      </c>
    </row>
    <row r="9721" customFormat="false" ht="15" hidden="false" customHeight="false" outlineLevel="0" collapsed="false">
      <c r="A9721" s="2" t="s">
        <v>14887</v>
      </c>
      <c r="B9721" s="2" t="s">
        <v>2780</v>
      </c>
      <c r="C9721" s="2" t="s">
        <v>5166</v>
      </c>
      <c r="D9721" s="13" t="n">
        <v>45411</v>
      </c>
      <c r="E9721" s="2" t="s">
        <v>108</v>
      </c>
      <c r="F9721" s="2" t="s">
        <v>139</v>
      </c>
      <c r="G9721" s="2" t="s">
        <v>124</v>
      </c>
    </row>
    <row r="9722" customFormat="false" ht="15" hidden="false" customHeight="false" outlineLevel="0" collapsed="false">
      <c r="A9722" s="2" t="s">
        <v>14888</v>
      </c>
      <c r="B9722" s="2" t="s">
        <v>3625</v>
      </c>
      <c r="C9722" s="2" t="s">
        <v>5166</v>
      </c>
      <c r="D9722" s="13" t="n">
        <v>45795</v>
      </c>
      <c r="E9722" s="2" t="s">
        <v>98</v>
      </c>
      <c r="F9722" s="2" t="s">
        <v>145</v>
      </c>
      <c r="G9722" s="2" t="s">
        <v>109</v>
      </c>
    </row>
    <row r="9723" customFormat="false" ht="15" hidden="false" customHeight="false" outlineLevel="0" collapsed="false">
      <c r="A9723" s="2" t="s">
        <v>14889</v>
      </c>
      <c r="B9723" s="2" t="s">
        <v>4294</v>
      </c>
      <c r="C9723" s="2" t="s">
        <v>5190</v>
      </c>
      <c r="D9723" s="13" t="n">
        <v>45607</v>
      </c>
      <c r="E9723" s="2" t="s">
        <v>98</v>
      </c>
      <c r="F9723" s="2" t="s">
        <v>163</v>
      </c>
      <c r="G9723" s="2" t="s">
        <v>124</v>
      </c>
    </row>
    <row r="9724" customFormat="false" ht="15" hidden="false" customHeight="false" outlineLevel="0" collapsed="false">
      <c r="A9724" s="2" t="s">
        <v>14890</v>
      </c>
      <c r="B9724" s="2" t="s">
        <v>1652</v>
      </c>
      <c r="C9724" s="2" t="s">
        <v>5164</v>
      </c>
      <c r="D9724" s="13" t="n">
        <v>45909</v>
      </c>
      <c r="E9724" s="2" t="s">
        <v>98</v>
      </c>
      <c r="F9724" s="2" t="s">
        <v>128</v>
      </c>
      <c r="G9724" s="2" t="s">
        <v>115</v>
      </c>
    </row>
    <row r="9725" customFormat="false" ht="15" hidden="false" customHeight="false" outlineLevel="0" collapsed="false">
      <c r="A9725" s="2" t="s">
        <v>14891</v>
      </c>
      <c r="B9725" s="2" t="s">
        <v>5034</v>
      </c>
      <c r="C9725" s="2" t="s">
        <v>5190</v>
      </c>
      <c r="D9725" s="13" t="n">
        <v>45808</v>
      </c>
      <c r="E9725" s="2" t="s">
        <v>98</v>
      </c>
      <c r="F9725" s="2" t="s">
        <v>98</v>
      </c>
      <c r="G9725" s="2" t="s">
        <v>142</v>
      </c>
    </row>
    <row r="9726" customFormat="false" ht="15" hidden="false" customHeight="false" outlineLevel="0" collapsed="false">
      <c r="A9726" s="2" t="s">
        <v>14892</v>
      </c>
      <c r="B9726" s="2" t="s">
        <v>1674</v>
      </c>
      <c r="C9726" s="2" t="s">
        <v>5164</v>
      </c>
      <c r="D9726" s="13" t="n">
        <v>45870</v>
      </c>
      <c r="E9726" s="2" t="s">
        <v>98</v>
      </c>
      <c r="F9726" s="2" t="s">
        <v>128</v>
      </c>
      <c r="G9726" s="2" t="s">
        <v>115</v>
      </c>
    </row>
    <row r="9727" customFormat="false" ht="15" hidden="false" customHeight="false" outlineLevel="0" collapsed="false">
      <c r="A9727" s="2" t="s">
        <v>14893</v>
      </c>
      <c r="B9727" s="2" t="s">
        <v>1913</v>
      </c>
      <c r="C9727" s="2" t="s">
        <v>5166</v>
      </c>
      <c r="D9727" s="13" t="n">
        <v>45804</v>
      </c>
      <c r="E9727" s="2" t="s">
        <v>104</v>
      </c>
      <c r="F9727" s="2" t="s">
        <v>139</v>
      </c>
      <c r="G9727" s="2" t="s">
        <v>111</v>
      </c>
    </row>
    <row r="9728" customFormat="false" ht="15" hidden="false" customHeight="false" outlineLevel="0" collapsed="false">
      <c r="A9728" s="2" t="s">
        <v>14894</v>
      </c>
      <c r="B9728" s="2" t="s">
        <v>4563</v>
      </c>
      <c r="C9728" s="2" t="s">
        <v>5168</v>
      </c>
      <c r="D9728" s="13" t="n">
        <v>45935</v>
      </c>
      <c r="E9728" s="2" t="s">
        <v>98</v>
      </c>
      <c r="F9728" s="2" t="s">
        <v>98</v>
      </c>
      <c r="G9728" s="2" t="s">
        <v>111</v>
      </c>
    </row>
    <row r="9729" customFormat="false" ht="15" hidden="false" customHeight="false" outlineLevel="0" collapsed="false">
      <c r="A9729" s="2" t="s">
        <v>14895</v>
      </c>
      <c r="B9729" s="2" t="s">
        <v>1985</v>
      </c>
      <c r="C9729" s="2" t="s">
        <v>5164</v>
      </c>
      <c r="D9729" s="13" t="n">
        <v>45696</v>
      </c>
      <c r="E9729" s="2" t="s">
        <v>98</v>
      </c>
      <c r="F9729" s="2" t="s">
        <v>128</v>
      </c>
      <c r="G9729" s="2" t="s">
        <v>136</v>
      </c>
    </row>
    <row r="9730" customFormat="false" ht="15" hidden="false" customHeight="false" outlineLevel="0" collapsed="false">
      <c r="A9730" s="2" t="s">
        <v>14896</v>
      </c>
      <c r="B9730" s="2" t="s">
        <v>4045</v>
      </c>
      <c r="C9730" s="2" t="s">
        <v>5164</v>
      </c>
      <c r="D9730" s="13" t="n">
        <v>45657</v>
      </c>
      <c r="E9730" s="2" t="s">
        <v>98</v>
      </c>
      <c r="F9730" s="2" t="s">
        <v>98</v>
      </c>
      <c r="G9730" s="2" t="s">
        <v>133</v>
      </c>
    </row>
    <row r="9731" customFormat="false" ht="15" hidden="false" customHeight="false" outlineLevel="0" collapsed="false">
      <c r="A9731" s="2" t="s">
        <v>14897</v>
      </c>
      <c r="B9731" s="2" t="s">
        <v>4990</v>
      </c>
      <c r="C9731" s="2" t="s">
        <v>5172</v>
      </c>
      <c r="D9731" s="13" t="n">
        <v>45713</v>
      </c>
      <c r="E9731" s="2" t="s">
        <v>98</v>
      </c>
      <c r="F9731" s="2" t="s">
        <v>98</v>
      </c>
      <c r="G9731" s="2" t="s">
        <v>136</v>
      </c>
    </row>
    <row r="9732" customFormat="false" ht="15" hidden="false" customHeight="false" outlineLevel="0" collapsed="false">
      <c r="A9732" s="2" t="s">
        <v>14898</v>
      </c>
      <c r="B9732" s="2" t="s">
        <v>4964</v>
      </c>
      <c r="C9732" s="2" t="s">
        <v>5172</v>
      </c>
      <c r="D9732" s="13" t="n">
        <v>46134</v>
      </c>
      <c r="E9732" s="2" t="s">
        <v>98</v>
      </c>
      <c r="F9732" s="2" t="s">
        <v>98</v>
      </c>
      <c r="G9732" s="2" t="s">
        <v>133</v>
      </c>
    </row>
    <row r="9733" customFormat="false" ht="15" hidden="false" customHeight="false" outlineLevel="0" collapsed="false">
      <c r="A9733" s="2" t="s">
        <v>14899</v>
      </c>
      <c r="B9733" s="2" t="s">
        <v>3773</v>
      </c>
      <c r="C9733" s="2" t="s">
        <v>5172</v>
      </c>
      <c r="D9733" s="13" t="n">
        <v>45816</v>
      </c>
      <c r="E9733" s="2" t="s">
        <v>98</v>
      </c>
      <c r="F9733" s="2" t="s">
        <v>98</v>
      </c>
      <c r="G9733" s="2" t="s">
        <v>130</v>
      </c>
    </row>
    <row r="9734" customFormat="false" ht="15" hidden="false" customHeight="false" outlineLevel="0" collapsed="false">
      <c r="A9734" s="2" t="s">
        <v>14900</v>
      </c>
      <c r="B9734" s="2" t="s">
        <v>1871</v>
      </c>
      <c r="C9734" s="2" t="s">
        <v>5172</v>
      </c>
      <c r="D9734" s="13" t="n">
        <v>45324</v>
      </c>
      <c r="E9734" s="2" t="s">
        <v>104</v>
      </c>
      <c r="F9734" s="2" t="s">
        <v>98</v>
      </c>
      <c r="G9734" s="2" t="s">
        <v>109</v>
      </c>
    </row>
    <row r="9735" customFormat="false" ht="15" hidden="false" customHeight="false" outlineLevel="0" collapsed="false">
      <c r="A9735" s="2" t="s">
        <v>14901</v>
      </c>
      <c r="B9735" s="2" t="s">
        <v>3929</v>
      </c>
      <c r="C9735" s="2" t="s">
        <v>5172</v>
      </c>
      <c r="D9735" s="13" t="n">
        <v>45679</v>
      </c>
      <c r="E9735" s="2" t="s">
        <v>119</v>
      </c>
      <c r="F9735" s="2" t="s">
        <v>98</v>
      </c>
      <c r="G9735" s="2" t="s">
        <v>124</v>
      </c>
    </row>
    <row r="9736" customFormat="false" ht="15" hidden="false" customHeight="false" outlineLevel="0" collapsed="false">
      <c r="A9736" s="2" t="s">
        <v>14902</v>
      </c>
      <c r="B9736" s="2" t="s">
        <v>4275</v>
      </c>
      <c r="C9736" s="2" t="s">
        <v>5166</v>
      </c>
      <c r="D9736" s="13" t="n">
        <v>45749</v>
      </c>
      <c r="E9736" s="2" t="s">
        <v>104</v>
      </c>
      <c r="F9736" s="2" t="s">
        <v>165</v>
      </c>
      <c r="G9736" s="2" t="s">
        <v>142</v>
      </c>
    </row>
    <row r="9737" customFormat="false" ht="15" hidden="false" customHeight="false" outlineLevel="0" collapsed="false">
      <c r="A9737" s="2" t="s">
        <v>14903</v>
      </c>
      <c r="B9737" s="2" t="s">
        <v>4400</v>
      </c>
      <c r="C9737" s="2" t="s">
        <v>5172</v>
      </c>
      <c r="D9737" s="13" t="n">
        <v>45617</v>
      </c>
      <c r="E9737" s="2" t="s">
        <v>108</v>
      </c>
      <c r="F9737" s="2" t="s">
        <v>98</v>
      </c>
      <c r="G9737" s="2" t="s">
        <v>111</v>
      </c>
    </row>
    <row r="9738" customFormat="false" ht="15" hidden="false" customHeight="false" outlineLevel="0" collapsed="false">
      <c r="A9738" s="2" t="s">
        <v>14904</v>
      </c>
      <c r="B9738" s="2" t="s">
        <v>1789</v>
      </c>
      <c r="C9738" s="2" t="s">
        <v>5168</v>
      </c>
      <c r="D9738" s="13" t="n">
        <v>45646</v>
      </c>
      <c r="E9738" s="2" t="s">
        <v>98</v>
      </c>
      <c r="F9738" s="2" t="s">
        <v>98</v>
      </c>
      <c r="G9738" s="2" t="s">
        <v>136</v>
      </c>
    </row>
    <row r="9739" customFormat="false" ht="15" hidden="false" customHeight="false" outlineLevel="0" collapsed="false">
      <c r="A9739" s="2" t="s">
        <v>14905</v>
      </c>
      <c r="B9739" s="2" t="s">
        <v>5003</v>
      </c>
      <c r="C9739" s="2" t="s">
        <v>5164</v>
      </c>
      <c r="D9739" s="13" t="n">
        <v>45666</v>
      </c>
      <c r="E9739" s="2" t="s">
        <v>98</v>
      </c>
      <c r="F9739" s="2" t="s">
        <v>98</v>
      </c>
      <c r="G9739" s="2" t="s">
        <v>111</v>
      </c>
    </row>
    <row r="9740" customFormat="false" ht="15" hidden="false" customHeight="false" outlineLevel="0" collapsed="false">
      <c r="A9740" s="2" t="s">
        <v>14906</v>
      </c>
      <c r="B9740" s="2" t="s">
        <v>428</v>
      </c>
      <c r="C9740" s="2" t="s">
        <v>5190</v>
      </c>
      <c r="D9740" s="13" t="n">
        <v>46221</v>
      </c>
      <c r="E9740" s="2" t="s">
        <v>98</v>
      </c>
      <c r="F9740" s="2" t="s">
        <v>165</v>
      </c>
      <c r="G9740" s="2" t="s">
        <v>111</v>
      </c>
    </row>
    <row r="9741" customFormat="false" ht="15" hidden="false" customHeight="false" outlineLevel="0" collapsed="false">
      <c r="A9741" s="2" t="s">
        <v>14907</v>
      </c>
      <c r="B9741" s="2" t="s">
        <v>217</v>
      </c>
      <c r="C9741" s="2" t="s">
        <v>5168</v>
      </c>
      <c r="D9741" s="13" t="n">
        <v>45877</v>
      </c>
      <c r="E9741" s="2" t="s">
        <v>128</v>
      </c>
      <c r="F9741" s="2" t="s">
        <v>98</v>
      </c>
      <c r="G9741" s="2" t="s">
        <v>111</v>
      </c>
    </row>
    <row r="9742" customFormat="false" ht="15" hidden="false" customHeight="false" outlineLevel="0" collapsed="false">
      <c r="A9742" s="2" t="s">
        <v>14908</v>
      </c>
      <c r="B9742" s="2" t="s">
        <v>4719</v>
      </c>
      <c r="C9742" s="2" t="s">
        <v>5164</v>
      </c>
      <c r="D9742" s="13" t="n">
        <v>45449</v>
      </c>
      <c r="E9742" s="2" t="s">
        <v>98</v>
      </c>
      <c r="F9742" s="2" t="s">
        <v>98</v>
      </c>
      <c r="G9742" s="2" t="s">
        <v>130</v>
      </c>
    </row>
    <row r="9743" customFormat="false" ht="15" hidden="false" customHeight="false" outlineLevel="0" collapsed="false">
      <c r="A9743" s="2" t="s">
        <v>14909</v>
      </c>
      <c r="B9743" s="2" t="s">
        <v>1687</v>
      </c>
      <c r="C9743" s="2" t="s">
        <v>5164</v>
      </c>
      <c r="D9743" s="13" t="n">
        <v>45964</v>
      </c>
      <c r="E9743" s="2" t="s">
        <v>98</v>
      </c>
      <c r="F9743" s="2" t="s">
        <v>119</v>
      </c>
      <c r="G9743" s="2" t="s">
        <v>136</v>
      </c>
    </row>
    <row r="9744" customFormat="false" ht="15" hidden="false" customHeight="false" outlineLevel="0" collapsed="false">
      <c r="A9744" s="2" t="s">
        <v>14910</v>
      </c>
      <c r="B9744" s="2" t="s">
        <v>386</v>
      </c>
      <c r="C9744" s="2" t="s">
        <v>5168</v>
      </c>
      <c r="D9744" s="13" t="n">
        <v>45974</v>
      </c>
      <c r="E9744" s="2" t="s">
        <v>145</v>
      </c>
      <c r="F9744" s="2" t="s">
        <v>98</v>
      </c>
      <c r="G9744" s="2" t="s">
        <v>99</v>
      </c>
    </row>
    <row r="9745" customFormat="false" ht="15" hidden="false" customHeight="false" outlineLevel="0" collapsed="false">
      <c r="A9745" s="2" t="s">
        <v>14911</v>
      </c>
      <c r="B9745" s="2" t="s">
        <v>3022</v>
      </c>
      <c r="C9745" s="2" t="s">
        <v>5190</v>
      </c>
      <c r="D9745" s="13" t="n">
        <v>45734</v>
      </c>
      <c r="E9745" s="2" t="s">
        <v>98</v>
      </c>
      <c r="F9745" s="2" t="s">
        <v>119</v>
      </c>
      <c r="G9745" s="2" t="s">
        <v>142</v>
      </c>
    </row>
    <row r="9746" customFormat="false" ht="15" hidden="false" customHeight="false" outlineLevel="0" collapsed="false">
      <c r="A9746" s="2" t="s">
        <v>14912</v>
      </c>
      <c r="B9746" s="2" t="s">
        <v>1655</v>
      </c>
      <c r="C9746" s="2" t="s">
        <v>5168</v>
      </c>
      <c r="D9746" s="13" t="n">
        <v>45455</v>
      </c>
      <c r="E9746" s="2" t="s">
        <v>145</v>
      </c>
      <c r="F9746" s="2" t="s">
        <v>98</v>
      </c>
      <c r="G9746" s="2" t="s">
        <v>136</v>
      </c>
    </row>
    <row r="9747" customFormat="false" ht="15" hidden="false" customHeight="false" outlineLevel="0" collapsed="false">
      <c r="A9747" s="2" t="s">
        <v>14913</v>
      </c>
      <c r="B9747" s="2" t="s">
        <v>1113</v>
      </c>
      <c r="C9747" s="2" t="s">
        <v>5168</v>
      </c>
      <c r="D9747" s="13" t="n">
        <v>45568</v>
      </c>
      <c r="E9747" s="2" t="s">
        <v>119</v>
      </c>
      <c r="F9747" s="2" t="s">
        <v>98</v>
      </c>
      <c r="G9747" s="2" t="s">
        <v>142</v>
      </c>
    </row>
    <row r="9748" customFormat="false" ht="15" hidden="false" customHeight="false" outlineLevel="0" collapsed="false">
      <c r="A9748" s="2" t="s">
        <v>14914</v>
      </c>
      <c r="B9748" s="2" t="s">
        <v>4437</v>
      </c>
      <c r="C9748" s="2" t="s">
        <v>5166</v>
      </c>
      <c r="D9748" s="13" t="n">
        <v>45891</v>
      </c>
      <c r="E9748" s="2" t="s">
        <v>98</v>
      </c>
      <c r="F9748" s="2" t="s">
        <v>114</v>
      </c>
      <c r="G9748" s="2" t="s">
        <v>120</v>
      </c>
    </row>
    <row r="9749" customFormat="false" ht="15" hidden="false" customHeight="false" outlineLevel="0" collapsed="false">
      <c r="A9749" s="2" t="s">
        <v>14915</v>
      </c>
      <c r="B9749" s="2" t="s">
        <v>257</v>
      </c>
      <c r="C9749" s="2" t="s">
        <v>5164</v>
      </c>
      <c r="D9749" s="13" t="n">
        <v>45501</v>
      </c>
      <c r="E9749" s="2" t="s">
        <v>98</v>
      </c>
      <c r="F9749" s="2" t="s">
        <v>98</v>
      </c>
      <c r="G9749" s="2" t="s">
        <v>133</v>
      </c>
    </row>
    <row r="9750" customFormat="false" ht="15" hidden="false" customHeight="false" outlineLevel="0" collapsed="false">
      <c r="A9750" s="2" t="s">
        <v>14916</v>
      </c>
      <c r="B9750" s="2" t="s">
        <v>4294</v>
      </c>
      <c r="C9750" s="2" t="s">
        <v>5172</v>
      </c>
      <c r="D9750" s="13" t="n">
        <v>45831</v>
      </c>
      <c r="E9750" s="2" t="s">
        <v>163</v>
      </c>
      <c r="F9750" s="2" t="s">
        <v>98</v>
      </c>
      <c r="G9750" s="2" t="s">
        <v>130</v>
      </c>
    </row>
    <row r="9751" customFormat="false" ht="15" hidden="false" customHeight="false" outlineLevel="0" collapsed="false">
      <c r="A9751" s="2" t="s">
        <v>14917</v>
      </c>
      <c r="B9751" s="2" t="s">
        <v>1417</v>
      </c>
      <c r="C9751" s="2" t="s">
        <v>5190</v>
      </c>
      <c r="D9751" s="13" t="n">
        <v>45856</v>
      </c>
      <c r="E9751" s="2" t="s">
        <v>98</v>
      </c>
      <c r="F9751" s="2" t="s">
        <v>123</v>
      </c>
      <c r="G9751" s="2" t="s">
        <v>120</v>
      </c>
    </row>
    <row r="9752" customFormat="false" ht="15" hidden="false" customHeight="false" outlineLevel="0" collapsed="false">
      <c r="A9752" s="2" t="s">
        <v>14918</v>
      </c>
      <c r="B9752" s="2" t="s">
        <v>1542</v>
      </c>
      <c r="C9752" s="2" t="s">
        <v>5166</v>
      </c>
      <c r="D9752" s="13" t="n">
        <v>45609</v>
      </c>
      <c r="E9752" s="2" t="s">
        <v>145</v>
      </c>
      <c r="F9752" s="2" t="s">
        <v>139</v>
      </c>
      <c r="G9752" s="2" t="s">
        <v>124</v>
      </c>
    </row>
    <row r="9753" customFormat="false" ht="15" hidden="false" customHeight="false" outlineLevel="0" collapsed="false">
      <c r="A9753" s="2" t="s">
        <v>14919</v>
      </c>
      <c r="B9753" s="2" t="s">
        <v>1482</v>
      </c>
      <c r="C9753" s="2" t="s">
        <v>5164</v>
      </c>
      <c r="D9753" s="13" t="n">
        <v>45595</v>
      </c>
      <c r="E9753" s="2" t="s">
        <v>98</v>
      </c>
      <c r="F9753" s="2" t="s">
        <v>128</v>
      </c>
      <c r="G9753" s="2" t="s">
        <v>120</v>
      </c>
    </row>
    <row r="9754" customFormat="false" ht="15" hidden="false" customHeight="false" outlineLevel="0" collapsed="false">
      <c r="A9754" s="2" t="s">
        <v>14920</v>
      </c>
      <c r="B9754" s="2" t="s">
        <v>3200</v>
      </c>
      <c r="C9754" s="2" t="s">
        <v>5168</v>
      </c>
      <c r="D9754" s="13" t="n">
        <v>45714</v>
      </c>
      <c r="E9754" s="2" t="s">
        <v>119</v>
      </c>
      <c r="F9754" s="2" t="s">
        <v>98</v>
      </c>
      <c r="G9754" s="2" t="s">
        <v>130</v>
      </c>
    </row>
    <row r="9755" customFormat="false" ht="15" hidden="false" customHeight="false" outlineLevel="0" collapsed="false">
      <c r="A9755" s="2" t="s">
        <v>14921</v>
      </c>
      <c r="B9755" s="2" t="s">
        <v>1839</v>
      </c>
      <c r="C9755" s="2" t="s">
        <v>5164</v>
      </c>
      <c r="D9755" s="13" t="n">
        <v>45944</v>
      </c>
      <c r="E9755" s="2" t="s">
        <v>98</v>
      </c>
      <c r="F9755" s="2" t="s">
        <v>98</v>
      </c>
      <c r="G9755" s="2" t="s">
        <v>99</v>
      </c>
    </row>
    <row r="9756" customFormat="false" ht="15" hidden="false" customHeight="false" outlineLevel="0" collapsed="false">
      <c r="A9756" s="2" t="s">
        <v>14922</v>
      </c>
      <c r="B9756" s="2" t="s">
        <v>4297</v>
      </c>
      <c r="C9756" s="2" t="s">
        <v>5168</v>
      </c>
      <c r="D9756" s="13" t="n">
        <v>45797</v>
      </c>
      <c r="E9756" s="2" t="s">
        <v>128</v>
      </c>
      <c r="F9756" s="2" t="s">
        <v>98</v>
      </c>
      <c r="G9756" s="2" t="s">
        <v>133</v>
      </c>
    </row>
    <row r="9757" customFormat="false" ht="15" hidden="false" customHeight="false" outlineLevel="0" collapsed="false">
      <c r="A9757" s="2" t="s">
        <v>14923</v>
      </c>
      <c r="B9757" s="2" t="s">
        <v>3401</v>
      </c>
      <c r="C9757" s="2" t="s">
        <v>5168</v>
      </c>
      <c r="D9757" s="13" t="n">
        <v>45818</v>
      </c>
      <c r="E9757" s="2" t="s">
        <v>104</v>
      </c>
      <c r="F9757" s="2" t="s">
        <v>98</v>
      </c>
      <c r="G9757" s="2" t="s">
        <v>124</v>
      </c>
    </row>
    <row r="9758" customFormat="false" ht="15" hidden="false" customHeight="false" outlineLevel="0" collapsed="false">
      <c r="A9758" s="2" t="s">
        <v>14924</v>
      </c>
      <c r="B9758" s="2" t="s">
        <v>5032</v>
      </c>
      <c r="C9758" s="2" t="s">
        <v>5172</v>
      </c>
      <c r="D9758" s="13" t="n">
        <v>46008</v>
      </c>
      <c r="E9758" s="2" t="s">
        <v>98</v>
      </c>
      <c r="F9758" s="2" t="s">
        <v>98</v>
      </c>
      <c r="G9758" s="2" t="s">
        <v>133</v>
      </c>
    </row>
    <row r="9759" customFormat="false" ht="15" hidden="false" customHeight="false" outlineLevel="0" collapsed="false">
      <c r="A9759" s="2" t="s">
        <v>14925</v>
      </c>
      <c r="B9759" s="2" t="s">
        <v>4659</v>
      </c>
      <c r="C9759" s="2" t="s">
        <v>5166</v>
      </c>
      <c r="D9759" s="13" t="n">
        <v>45534</v>
      </c>
      <c r="E9759" s="2" t="s">
        <v>141</v>
      </c>
      <c r="F9759" s="2" t="s">
        <v>139</v>
      </c>
      <c r="G9759" s="2" t="s">
        <v>109</v>
      </c>
    </row>
    <row r="9760" customFormat="false" ht="15" hidden="false" customHeight="false" outlineLevel="0" collapsed="false">
      <c r="A9760" s="2" t="s">
        <v>14926</v>
      </c>
      <c r="B9760" s="2" t="s">
        <v>4612</v>
      </c>
      <c r="C9760" s="2" t="s">
        <v>5172</v>
      </c>
      <c r="D9760" s="13" t="n">
        <v>45977</v>
      </c>
      <c r="E9760" s="2" t="s">
        <v>119</v>
      </c>
      <c r="F9760" s="2" t="s">
        <v>98</v>
      </c>
      <c r="G9760" s="2" t="s">
        <v>124</v>
      </c>
    </row>
    <row r="9761" customFormat="false" ht="15" hidden="false" customHeight="false" outlineLevel="0" collapsed="false">
      <c r="A9761" s="2" t="s">
        <v>14927</v>
      </c>
      <c r="B9761" s="2" t="s">
        <v>4619</v>
      </c>
      <c r="C9761" s="2" t="s">
        <v>5166</v>
      </c>
      <c r="D9761" s="13" t="n">
        <v>45623</v>
      </c>
      <c r="E9761" s="2" t="s">
        <v>165</v>
      </c>
      <c r="F9761" s="2" t="s">
        <v>145</v>
      </c>
      <c r="G9761" s="2" t="s">
        <v>133</v>
      </c>
    </row>
    <row r="9762" customFormat="false" ht="15" hidden="false" customHeight="false" outlineLevel="0" collapsed="false">
      <c r="A9762" s="2" t="s">
        <v>14928</v>
      </c>
      <c r="B9762" s="2" t="s">
        <v>408</v>
      </c>
      <c r="C9762" s="2" t="s">
        <v>5190</v>
      </c>
      <c r="D9762" s="13" t="n">
        <v>45965</v>
      </c>
      <c r="E9762" s="2" t="s">
        <v>98</v>
      </c>
      <c r="F9762" s="2" t="s">
        <v>119</v>
      </c>
      <c r="G9762" s="2" t="s">
        <v>130</v>
      </c>
    </row>
    <row r="9763" customFormat="false" ht="15" hidden="false" customHeight="false" outlineLevel="0" collapsed="false">
      <c r="A9763" s="2" t="s">
        <v>14929</v>
      </c>
      <c r="B9763" s="2" t="s">
        <v>2276</v>
      </c>
      <c r="C9763" s="2" t="s">
        <v>5168</v>
      </c>
      <c r="D9763" s="13" t="n">
        <v>45777</v>
      </c>
      <c r="E9763" s="2" t="s">
        <v>139</v>
      </c>
      <c r="F9763" s="2" t="s">
        <v>98</v>
      </c>
      <c r="G9763" s="2" t="s">
        <v>115</v>
      </c>
    </row>
    <row r="9764" customFormat="false" ht="15" hidden="false" customHeight="false" outlineLevel="0" collapsed="false">
      <c r="A9764" s="2" t="s">
        <v>14930</v>
      </c>
      <c r="B9764" s="2" t="s">
        <v>3205</v>
      </c>
      <c r="C9764" s="2" t="s">
        <v>5166</v>
      </c>
      <c r="D9764" s="13" t="n">
        <v>46226</v>
      </c>
      <c r="E9764" s="2" t="s">
        <v>145</v>
      </c>
      <c r="F9764" s="2" t="s">
        <v>163</v>
      </c>
      <c r="G9764" s="2" t="s">
        <v>115</v>
      </c>
    </row>
    <row r="9765" customFormat="false" ht="15" hidden="false" customHeight="false" outlineLevel="0" collapsed="false">
      <c r="A9765" s="2" t="s">
        <v>14931</v>
      </c>
      <c r="B9765" s="2" t="s">
        <v>2353</v>
      </c>
      <c r="C9765" s="2" t="s">
        <v>5164</v>
      </c>
      <c r="D9765" s="13" t="n">
        <v>45939</v>
      </c>
      <c r="E9765" s="2" t="s">
        <v>98</v>
      </c>
      <c r="F9765" s="2" t="s">
        <v>141</v>
      </c>
      <c r="G9765" s="2" t="s">
        <v>130</v>
      </c>
    </row>
    <row r="9766" customFormat="false" ht="15" hidden="false" customHeight="false" outlineLevel="0" collapsed="false">
      <c r="A9766" s="2" t="s">
        <v>14932</v>
      </c>
      <c r="B9766" s="2" t="s">
        <v>1121</v>
      </c>
      <c r="C9766" s="2" t="s">
        <v>5168</v>
      </c>
      <c r="D9766" s="13" t="n">
        <v>45834</v>
      </c>
      <c r="E9766" s="2" t="s">
        <v>104</v>
      </c>
      <c r="F9766" s="2" t="s">
        <v>98</v>
      </c>
      <c r="G9766" s="2" t="s">
        <v>130</v>
      </c>
    </row>
    <row r="9767" customFormat="false" ht="15" hidden="false" customHeight="false" outlineLevel="0" collapsed="false">
      <c r="A9767" s="2" t="s">
        <v>14933</v>
      </c>
      <c r="B9767" s="2" t="s">
        <v>2544</v>
      </c>
      <c r="C9767" s="2" t="s">
        <v>5164</v>
      </c>
      <c r="D9767" s="13" t="n">
        <v>46061</v>
      </c>
      <c r="E9767" s="2" t="s">
        <v>98</v>
      </c>
      <c r="F9767" s="2" t="s">
        <v>114</v>
      </c>
      <c r="G9767" s="2" t="s">
        <v>130</v>
      </c>
    </row>
    <row r="9768" customFormat="false" ht="15" hidden="false" customHeight="false" outlineLevel="0" collapsed="false">
      <c r="A9768" s="2" t="s">
        <v>14934</v>
      </c>
      <c r="B9768" s="2" t="s">
        <v>5034</v>
      </c>
      <c r="C9768" s="2" t="s">
        <v>5190</v>
      </c>
      <c r="D9768" s="13" t="n">
        <v>45802</v>
      </c>
      <c r="E9768" s="2" t="s">
        <v>98</v>
      </c>
      <c r="F9768" s="2" t="s">
        <v>98</v>
      </c>
      <c r="G9768" s="2" t="s">
        <v>136</v>
      </c>
    </row>
    <row r="9769" customFormat="false" ht="15" hidden="false" customHeight="false" outlineLevel="0" collapsed="false">
      <c r="A9769" s="2" t="s">
        <v>14935</v>
      </c>
      <c r="B9769" s="2" t="s">
        <v>458</v>
      </c>
      <c r="C9769" s="2" t="s">
        <v>5164</v>
      </c>
      <c r="D9769" s="13" t="n">
        <v>45515</v>
      </c>
      <c r="E9769" s="2" t="s">
        <v>98</v>
      </c>
      <c r="F9769" s="2" t="s">
        <v>165</v>
      </c>
      <c r="G9769" s="2" t="s">
        <v>142</v>
      </c>
    </row>
    <row r="9770" customFormat="false" ht="15" hidden="false" customHeight="false" outlineLevel="0" collapsed="false">
      <c r="A9770" s="2" t="s">
        <v>14936</v>
      </c>
      <c r="B9770" s="2" t="s">
        <v>2221</v>
      </c>
      <c r="C9770" s="2" t="s">
        <v>5166</v>
      </c>
      <c r="D9770" s="13" t="n">
        <v>45882</v>
      </c>
      <c r="E9770" s="2" t="s">
        <v>98</v>
      </c>
      <c r="F9770" s="2" t="s">
        <v>128</v>
      </c>
      <c r="G9770" s="2" t="s">
        <v>115</v>
      </c>
    </row>
    <row r="9771" customFormat="false" ht="15" hidden="false" customHeight="false" outlineLevel="0" collapsed="false">
      <c r="A9771" s="2" t="s">
        <v>14937</v>
      </c>
      <c r="B9771" s="2" t="s">
        <v>4668</v>
      </c>
      <c r="C9771" s="2" t="s">
        <v>5166</v>
      </c>
      <c r="D9771" s="13" t="n">
        <v>45477</v>
      </c>
      <c r="E9771" s="2" t="s">
        <v>104</v>
      </c>
      <c r="F9771" s="2" t="s">
        <v>114</v>
      </c>
      <c r="G9771" s="2" t="s">
        <v>142</v>
      </c>
    </row>
    <row r="9772" customFormat="false" ht="15" hidden="false" customHeight="false" outlineLevel="0" collapsed="false">
      <c r="A9772" s="2" t="s">
        <v>14938</v>
      </c>
      <c r="B9772" s="2" t="s">
        <v>4143</v>
      </c>
      <c r="C9772" s="2" t="s">
        <v>5164</v>
      </c>
      <c r="D9772" s="13" t="n">
        <v>45897</v>
      </c>
      <c r="E9772" s="2" t="s">
        <v>98</v>
      </c>
      <c r="F9772" s="2" t="s">
        <v>139</v>
      </c>
      <c r="G9772" s="2" t="s">
        <v>99</v>
      </c>
    </row>
    <row r="9773" customFormat="false" ht="15" hidden="false" customHeight="false" outlineLevel="0" collapsed="false">
      <c r="A9773" s="2" t="s">
        <v>14939</v>
      </c>
      <c r="B9773" s="2" t="s">
        <v>5045</v>
      </c>
      <c r="C9773" s="2" t="s">
        <v>5190</v>
      </c>
      <c r="D9773" s="13" t="n">
        <v>45795</v>
      </c>
      <c r="E9773" s="2" t="s">
        <v>98</v>
      </c>
      <c r="F9773" s="2" t="s">
        <v>98</v>
      </c>
      <c r="G9773" s="2" t="s">
        <v>111</v>
      </c>
    </row>
    <row r="9774" customFormat="false" ht="15" hidden="false" customHeight="false" outlineLevel="0" collapsed="false">
      <c r="A9774" s="2" t="s">
        <v>14940</v>
      </c>
      <c r="B9774" s="2" t="s">
        <v>1787</v>
      </c>
      <c r="C9774" s="2" t="s">
        <v>5166</v>
      </c>
      <c r="D9774" s="13" t="n">
        <v>46094</v>
      </c>
      <c r="E9774" s="2" t="s">
        <v>145</v>
      </c>
      <c r="F9774" s="2" t="s">
        <v>163</v>
      </c>
      <c r="G9774" s="2" t="s">
        <v>111</v>
      </c>
    </row>
    <row r="9775" customFormat="false" ht="15" hidden="false" customHeight="false" outlineLevel="0" collapsed="false">
      <c r="A9775" s="2" t="s">
        <v>14941</v>
      </c>
      <c r="B9775" s="2" t="s">
        <v>467</v>
      </c>
      <c r="C9775" s="2" t="s">
        <v>5164</v>
      </c>
      <c r="D9775" s="13" t="n">
        <v>45850</v>
      </c>
      <c r="E9775" s="2" t="s">
        <v>98</v>
      </c>
      <c r="F9775" s="2" t="s">
        <v>119</v>
      </c>
      <c r="G9775" s="2" t="s">
        <v>120</v>
      </c>
    </row>
    <row r="9776" customFormat="false" ht="15" hidden="false" customHeight="false" outlineLevel="0" collapsed="false">
      <c r="A9776" s="2" t="s">
        <v>14942</v>
      </c>
      <c r="B9776" s="2" t="s">
        <v>4448</v>
      </c>
      <c r="C9776" s="2" t="s">
        <v>5164</v>
      </c>
      <c r="D9776" s="13" t="n">
        <v>45677</v>
      </c>
      <c r="E9776" s="2" t="s">
        <v>98</v>
      </c>
      <c r="F9776" s="2" t="s">
        <v>141</v>
      </c>
      <c r="G9776" s="2" t="s">
        <v>115</v>
      </c>
    </row>
    <row r="9777" customFormat="false" ht="15" hidden="false" customHeight="false" outlineLevel="0" collapsed="false">
      <c r="A9777" s="2" t="s">
        <v>14943</v>
      </c>
      <c r="B9777" s="2" t="s">
        <v>373</v>
      </c>
      <c r="C9777" s="2" t="s">
        <v>5164</v>
      </c>
      <c r="D9777" s="13" t="n">
        <v>45612</v>
      </c>
      <c r="E9777" s="2" t="s">
        <v>98</v>
      </c>
      <c r="F9777" s="2" t="s">
        <v>128</v>
      </c>
      <c r="G9777" s="2" t="s">
        <v>99</v>
      </c>
    </row>
    <row r="9778" customFormat="false" ht="15" hidden="false" customHeight="false" outlineLevel="0" collapsed="false">
      <c r="A9778" s="2" t="s">
        <v>14944</v>
      </c>
      <c r="B9778" s="2" t="s">
        <v>2448</v>
      </c>
      <c r="C9778" s="2" t="s">
        <v>5172</v>
      </c>
      <c r="D9778" s="13" t="n">
        <v>45432</v>
      </c>
      <c r="E9778" s="2" t="s">
        <v>108</v>
      </c>
      <c r="F9778" s="2" t="s">
        <v>98</v>
      </c>
      <c r="G9778" s="2" t="s">
        <v>142</v>
      </c>
    </row>
    <row r="9779" customFormat="false" ht="15" hidden="false" customHeight="false" outlineLevel="0" collapsed="false">
      <c r="A9779" s="2" t="s">
        <v>14945</v>
      </c>
      <c r="B9779" s="2" t="s">
        <v>1495</v>
      </c>
      <c r="C9779" s="2" t="s">
        <v>5164</v>
      </c>
      <c r="D9779" s="13" t="n">
        <v>45922</v>
      </c>
      <c r="E9779" s="2" t="s">
        <v>98</v>
      </c>
      <c r="F9779" s="2" t="s">
        <v>114</v>
      </c>
      <c r="G9779" s="2" t="s">
        <v>111</v>
      </c>
    </row>
    <row r="9780" customFormat="false" ht="15" hidden="false" customHeight="false" outlineLevel="0" collapsed="false">
      <c r="A9780" s="2" t="s">
        <v>14946</v>
      </c>
      <c r="B9780" s="2" t="s">
        <v>2156</v>
      </c>
      <c r="C9780" s="2" t="s">
        <v>5168</v>
      </c>
      <c r="D9780" s="13" t="n">
        <v>45518</v>
      </c>
      <c r="E9780" s="2" t="s">
        <v>139</v>
      </c>
      <c r="F9780" s="2" t="s">
        <v>98</v>
      </c>
      <c r="G9780" s="2" t="s">
        <v>142</v>
      </c>
    </row>
    <row r="9781" customFormat="false" ht="15" hidden="false" customHeight="false" outlineLevel="0" collapsed="false">
      <c r="A9781" s="2" t="s">
        <v>14947</v>
      </c>
      <c r="B9781" s="2" t="s">
        <v>582</v>
      </c>
      <c r="C9781" s="2" t="s">
        <v>5190</v>
      </c>
      <c r="D9781" s="13" t="n">
        <v>46020</v>
      </c>
      <c r="E9781" s="2" t="s">
        <v>98</v>
      </c>
      <c r="F9781" s="2" t="s">
        <v>108</v>
      </c>
      <c r="G9781" s="2" t="s">
        <v>133</v>
      </c>
    </row>
    <row r="9782" customFormat="false" ht="15" hidden="false" customHeight="false" outlineLevel="0" collapsed="false">
      <c r="A9782" s="2" t="s">
        <v>14948</v>
      </c>
      <c r="B9782" s="2" t="s">
        <v>3363</v>
      </c>
      <c r="C9782" s="2" t="s">
        <v>5168</v>
      </c>
      <c r="D9782" s="13" t="n">
        <v>45726</v>
      </c>
      <c r="E9782" s="2" t="s">
        <v>165</v>
      </c>
      <c r="F9782" s="2" t="s">
        <v>98</v>
      </c>
      <c r="G9782" s="2" t="s">
        <v>133</v>
      </c>
    </row>
    <row r="9783" customFormat="false" ht="15" hidden="false" customHeight="false" outlineLevel="0" collapsed="false">
      <c r="A9783" s="2" t="s">
        <v>14949</v>
      </c>
      <c r="B9783" s="2" t="s">
        <v>4011</v>
      </c>
      <c r="C9783" s="2" t="s">
        <v>5164</v>
      </c>
      <c r="D9783" s="13" t="n">
        <v>45854</v>
      </c>
      <c r="E9783" s="2" t="s">
        <v>98</v>
      </c>
      <c r="F9783" s="2" t="s">
        <v>108</v>
      </c>
      <c r="G9783" s="2" t="s">
        <v>142</v>
      </c>
    </row>
    <row r="9784" customFormat="false" ht="15" hidden="false" customHeight="false" outlineLevel="0" collapsed="false">
      <c r="A9784" s="2" t="s">
        <v>14950</v>
      </c>
      <c r="B9784" s="2" t="s">
        <v>1896</v>
      </c>
      <c r="C9784" s="2" t="s">
        <v>5190</v>
      </c>
      <c r="D9784" s="13" t="n">
        <v>45831</v>
      </c>
      <c r="E9784" s="2" t="s">
        <v>98</v>
      </c>
      <c r="F9784" s="2" t="s">
        <v>163</v>
      </c>
      <c r="G9784" s="2" t="s">
        <v>133</v>
      </c>
    </row>
    <row r="9785" customFormat="false" ht="15" hidden="false" customHeight="false" outlineLevel="0" collapsed="false">
      <c r="A9785" s="2" t="s">
        <v>14951</v>
      </c>
      <c r="B9785" s="2" t="s">
        <v>5004</v>
      </c>
      <c r="C9785" s="2" t="s">
        <v>5190</v>
      </c>
      <c r="D9785" s="13" t="n">
        <v>45744</v>
      </c>
      <c r="E9785" s="2" t="s">
        <v>98</v>
      </c>
      <c r="F9785" s="2" t="s">
        <v>98</v>
      </c>
      <c r="G9785" s="2" t="s">
        <v>142</v>
      </c>
    </row>
    <row r="9786" customFormat="false" ht="15" hidden="false" customHeight="false" outlineLevel="0" collapsed="false">
      <c r="A9786" s="2" t="s">
        <v>14952</v>
      </c>
      <c r="B9786" s="2" t="s">
        <v>2479</v>
      </c>
      <c r="C9786" s="2" t="s">
        <v>5166</v>
      </c>
      <c r="D9786" s="13" t="n">
        <v>45531</v>
      </c>
      <c r="E9786" s="2" t="s">
        <v>128</v>
      </c>
      <c r="F9786" s="2" t="s">
        <v>165</v>
      </c>
      <c r="G9786" s="2" t="s">
        <v>115</v>
      </c>
    </row>
    <row r="9787" customFormat="false" ht="15" hidden="false" customHeight="false" outlineLevel="0" collapsed="false">
      <c r="A9787" s="2" t="s">
        <v>14953</v>
      </c>
      <c r="B9787" s="2" t="s">
        <v>3334</v>
      </c>
      <c r="C9787" s="2" t="s">
        <v>5168</v>
      </c>
      <c r="D9787" s="13" t="n">
        <v>45905</v>
      </c>
      <c r="E9787" s="2" t="s">
        <v>98</v>
      </c>
      <c r="F9787" s="2" t="s">
        <v>98</v>
      </c>
      <c r="G9787" s="2" t="s">
        <v>115</v>
      </c>
    </row>
    <row r="9788" customFormat="false" ht="15" hidden="false" customHeight="false" outlineLevel="0" collapsed="false">
      <c r="A9788" s="2" t="s">
        <v>14954</v>
      </c>
      <c r="B9788" s="2" t="s">
        <v>1805</v>
      </c>
      <c r="C9788" s="2" t="s">
        <v>5166</v>
      </c>
      <c r="D9788" s="13" t="n">
        <v>46141</v>
      </c>
      <c r="E9788" s="2" t="s">
        <v>128</v>
      </c>
      <c r="F9788" s="2" t="s">
        <v>104</v>
      </c>
      <c r="G9788" s="2" t="s">
        <v>99</v>
      </c>
    </row>
    <row r="9789" customFormat="false" ht="15" hidden="false" customHeight="false" outlineLevel="0" collapsed="false">
      <c r="A9789" s="2" t="s">
        <v>14955</v>
      </c>
      <c r="B9789" s="2" t="s">
        <v>2538</v>
      </c>
      <c r="C9789" s="2" t="s">
        <v>5190</v>
      </c>
      <c r="D9789" s="13" t="n">
        <v>45456</v>
      </c>
      <c r="E9789" s="2" t="s">
        <v>98</v>
      </c>
      <c r="F9789" s="2" t="s">
        <v>139</v>
      </c>
      <c r="G9789" s="2" t="s">
        <v>109</v>
      </c>
    </row>
    <row r="9790" customFormat="false" ht="15" hidden="false" customHeight="false" outlineLevel="0" collapsed="false">
      <c r="A9790" s="2" t="s">
        <v>14956</v>
      </c>
      <c r="B9790" s="2" t="s">
        <v>4162</v>
      </c>
      <c r="C9790" s="2" t="s">
        <v>5166</v>
      </c>
      <c r="D9790" s="13" t="n">
        <v>45650</v>
      </c>
      <c r="E9790" s="2" t="s">
        <v>128</v>
      </c>
      <c r="F9790" s="2" t="s">
        <v>145</v>
      </c>
      <c r="G9790" s="2" t="s">
        <v>115</v>
      </c>
    </row>
    <row r="9791" customFormat="false" ht="15" hidden="false" customHeight="false" outlineLevel="0" collapsed="false">
      <c r="A9791" s="2" t="s">
        <v>14957</v>
      </c>
      <c r="B9791" s="2" t="s">
        <v>5023</v>
      </c>
      <c r="C9791" s="2" t="s">
        <v>5172</v>
      </c>
      <c r="D9791" s="13" t="n">
        <v>45462</v>
      </c>
      <c r="E9791" s="2" t="s">
        <v>98</v>
      </c>
      <c r="F9791" s="2" t="s">
        <v>98</v>
      </c>
      <c r="G9791" s="2" t="s">
        <v>115</v>
      </c>
    </row>
    <row r="9792" customFormat="false" ht="15" hidden="false" customHeight="false" outlineLevel="0" collapsed="false">
      <c r="A9792" s="2" t="s">
        <v>14958</v>
      </c>
      <c r="B9792" s="2" t="s">
        <v>2633</v>
      </c>
      <c r="C9792" s="2" t="s">
        <v>5166</v>
      </c>
      <c r="D9792" s="13" t="n">
        <v>45873</v>
      </c>
      <c r="E9792" s="2" t="s">
        <v>119</v>
      </c>
      <c r="F9792" s="2" t="s">
        <v>104</v>
      </c>
      <c r="G9792" s="2" t="s">
        <v>124</v>
      </c>
    </row>
    <row r="9793" customFormat="false" ht="15" hidden="false" customHeight="false" outlineLevel="0" collapsed="false">
      <c r="A9793" s="2" t="s">
        <v>14959</v>
      </c>
      <c r="B9793" s="2" t="s">
        <v>3524</v>
      </c>
      <c r="C9793" s="2" t="s">
        <v>5164</v>
      </c>
      <c r="D9793" s="13" t="n">
        <v>45843</v>
      </c>
      <c r="E9793" s="2" t="s">
        <v>98</v>
      </c>
      <c r="F9793" s="2" t="s">
        <v>145</v>
      </c>
      <c r="G9793" s="2" t="s">
        <v>130</v>
      </c>
    </row>
    <row r="9794" customFormat="false" ht="15" hidden="false" customHeight="false" outlineLevel="0" collapsed="false">
      <c r="A9794" s="2" t="s">
        <v>14960</v>
      </c>
      <c r="B9794" s="2" t="s">
        <v>2332</v>
      </c>
      <c r="C9794" s="2" t="s">
        <v>5172</v>
      </c>
      <c r="D9794" s="13" t="n">
        <v>45797</v>
      </c>
      <c r="E9794" s="2" t="s">
        <v>98</v>
      </c>
      <c r="F9794" s="2" t="s">
        <v>98</v>
      </c>
      <c r="G9794" s="2" t="s">
        <v>133</v>
      </c>
    </row>
    <row r="9795" customFormat="false" ht="15" hidden="false" customHeight="false" outlineLevel="0" collapsed="false">
      <c r="A9795" s="2" t="s">
        <v>14961</v>
      </c>
      <c r="B9795" s="2" t="s">
        <v>3497</v>
      </c>
      <c r="C9795" s="2" t="s">
        <v>5172</v>
      </c>
      <c r="D9795" s="13" t="n">
        <v>45886</v>
      </c>
      <c r="E9795" s="2" t="s">
        <v>139</v>
      </c>
      <c r="F9795" s="2" t="s">
        <v>98</v>
      </c>
      <c r="G9795" s="2" t="s">
        <v>120</v>
      </c>
    </row>
    <row r="9796" customFormat="false" ht="15" hidden="false" customHeight="false" outlineLevel="0" collapsed="false">
      <c r="A9796" s="2" t="s">
        <v>14962</v>
      </c>
      <c r="B9796" s="2" t="s">
        <v>1698</v>
      </c>
      <c r="C9796" s="2" t="s">
        <v>5164</v>
      </c>
      <c r="D9796" s="13" t="n">
        <v>45754</v>
      </c>
      <c r="E9796" s="2" t="s">
        <v>98</v>
      </c>
      <c r="F9796" s="2" t="s">
        <v>139</v>
      </c>
      <c r="G9796" s="2" t="s">
        <v>142</v>
      </c>
    </row>
    <row r="9797" customFormat="false" ht="15" hidden="false" customHeight="false" outlineLevel="0" collapsed="false">
      <c r="A9797" s="2" t="s">
        <v>14963</v>
      </c>
      <c r="B9797" s="2" t="s">
        <v>688</v>
      </c>
      <c r="C9797" s="2" t="s">
        <v>5164</v>
      </c>
      <c r="D9797" s="13" t="n">
        <v>45943</v>
      </c>
      <c r="E9797" s="2" t="s">
        <v>98</v>
      </c>
      <c r="F9797" s="2" t="s">
        <v>108</v>
      </c>
      <c r="G9797" s="2" t="s">
        <v>111</v>
      </c>
    </row>
    <row r="9798" customFormat="false" ht="15" hidden="false" customHeight="false" outlineLevel="0" collapsed="false">
      <c r="A9798" s="2" t="s">
        <v>14964</v>
      </c>
      <c r="B9798" s="2" t="s">
        <v>761</v>
      </c>
      <c r="C9798" s="2" t="s">
        <v>5164</v>
      </c>
      <c r="D9798" s="13" t="n">
        <v>46075</v>
      </c>
      <c r="E9798" s="2" t="s">
        <v>98</v>
      </c>
      <c r="F9798" s="2" t="s">
        <v>139</v>
      </c>
      <c r="G9798" s="2" t="s">
        <v>99</v>
      </c>
    </row>
    <row r="9799" customFormat="false" ht="15" hidden="false" customHeight="false" outlineLevel="0" collapsed="false">
      <c r="A9799" s="2" t="s">
        <v>14965</v>
      </c>
      <c r="B9799" s="2" t="s">
        <v>793</v>
      </c>
      <c r="C9799" s="2" t="s">
        <v>5164</v>
      </c>
      <c r="D9799" s="13" t="n">
        <v>45705</v>
      </c>
      <c r="E9799" s="2" t="s">
        <v>98</v>
      </c>
      <c r="F9799" s="2" t="s">
        <v>119</v>
      </c>
      <c r="G9799" s="2" t="s">
        <v>115</v>
      </c>
    </row>
    <row r="9800" customFormat="false" ht="15" hidden="false" customHeight="false" outlineLevel="0" collapsed="false">
      <c r="A9800" s="2" t="s">
        <v>14966</v>
      </c>
      <c r="B9800" s="2" t="s">
        <v>4706</v>
      </c>
      <c r="C9800" s="2" t="s">
        <v>5166</v>
      </c>
      <c r="D9800" s="13" t="n">
        <v>45483</v>
      </c>
      <c r="E9800" s="2" t="s">
        <v>123</v>
      </c>
      <c r="F9800" s="2" t="s">
        <v>114</v>
      </c>
      <c r="G9800" s="2" t="s">
        <v>115</v>
      </c>
    </row>
    <row r="9801" customFormat="false" ht="15" hidden="false" customHeight="false" outlineLevel="0" collapsed="false">
      <c r="A9801" s="2" t="s">
        <v>14967</v>
      </c>
      <c r="B9801" s="2" t="s">
        <v>2396</v>
      </c>
      <c r="C9801" s="2" t="s">
        <v>5164</v>
      </c>
      <c r="D9801" s="13" t="n">
        <v>45567</v>
      </c>
      <c r="E9801" s="2" t="s">
        <v>98</v>
      </c>
      <c r="F9801" s="2" t="s">
        <v>145</v>
      </c>
      <c r="G9801" s="2" t="s">
        <v>124</v>
      </c>
    </row>
    <row r="9802" customFormat="false" ht="15" hidden="false" customHeight="false" outlineLevel="0" collapsed="false">
      <c r="A9802" s="2" t="s">
        <v>14968</v>
      </c>
      <c r="B9802" s="2" t="s">
        <v>2224</v>
      </c>
      <c r="C9802" s="2" t="s">
        <v>5164</v>
      </c>
      <c r="D9802" s="13" t="n">
        <v>46051</v>
      </c>
      <c r="E9802" s="2" t="s">
        <v>98</v>
      </c>
      <c r="F9802" s="2" t="s">
        <v>119</v>
      </c>
      <c r="G9802" s="2" t="s">
        <v>120</v>
      </c>
    </row>
    <row r="9803" customFormat="false" ht="15" hidden="false" customHeight="false" outlineLevel="0" collapsed="false">
      <c r="A9803" s="2" t="s">
        <v>14969</v>
      </c>
      <c r="B9803" s="2" t="s">
        <v>3532</v>
      </c>
      <c r="C9803" s="2" t="s">
        <v>5166</v>
      </c>
      <c r="D9803" s="13" t="n">
        <v>46167</v>
      </c>
      <c r="E9803" s="2" t="s">
        <v>141</v>
      </c>
      <c r="F9803" s="2" t="s">
        <v>98</v>
      </c>
      <c r="G9803" s="2" t="s">
        <v>136</v>
      </c>
    </row>
    <row r="9804" customFormat="false" ht="15" hidden="false" customHeight="false" outlineLevel="0" collapsed="false">
      <c r="A9804" s="2" t="s">
        <v>14970</v>
      </c>
      <c r="B9804" s="2" t="s">
        <v>4447</v>
      </c>
      <c r="C9804" s="2" t="s">
        <v>5164</v>
      </c>
      <c r="D9804" s="13" t="n">
        <v>45709</v>
      </c>
      <c r="E9804" s="2" t="s">
        <v>98</v>
      </c>
      <c r="F9804" s="2" t="s">
        <v>119</v>
      </c>
      <c r="G9804" s="2" t="s">
        <v>111</v>
      </c>
    </row>
    <row r="9805" customFormat="false" ht="15" hidden="false" customHeight="false" outlineLevel="0" collapsed="false">
      <c r="A9805" s="2" t="s">
        <v>14971</v>
      </c>
      <c r="B9805" s="2" t="s">
        <v>1682</v>
      </c>
      <c r="C9805" s="2" t="s">
        <v>5166</v>
      </c>
      <c r="D9805" s="13" t="n">
        <v>45731</v>
      </c>
      <c r="E9805" s="2" t="s">
        <v>98</v>
      </c>
      <c r="F9805" s="2" t="s">
        <v>145</v>
      </c>
      <c r="G9805" s="2" t="s">
        <v>124</v>
      </c>
    </row>
    <row r="9806" customFormat="false" ht="15" hidden="false" customHeight="false" outlineLevel="0" collapsed="false">
      <c r="A9806" s="2" t="s">
        <v>14972</v>
      </c>
      <c r="B9806" s="2" t="s">
        <v>3806</v>
      </c>
      <c r="C9806" s="2" t="s">
        <v>5190</v>
      </c>
      <c r="D9806" s="13" t="n">
        <v>45870</v>
      </c>
      <c r="E9806" s="2" t="s">
        <v>98</v>
      </c>
      <c r="F9806" s="2" t="s">
        <v>119</v>
      </c>
      <c r="G9806" s="2" t="s">
        <v>109</v>
      </c>
    </row>
    <row r="9807" customFormat="false" ht="15" hidden="false" customHeight="false" outlineLevel="0" collapsed="false">
      <c r="A9807" s="2" t="s">
        <v>14973</v>
      </c>
      <c r="B9807" s="2" t="s">
        <v>3685</v>
      </c>
      <c r="C9807" s="2" t="s">
        <v>5164</v>
      </c>
      <c r="D9807" s="13" t="n">
        <v>45834</v>
      </c>
      <c r="E9807" s="2" t="s">
        <v>98</v>
      </c>
      <c r="F9807" s="2" t="s">
        <v>165</v>
      </c>
      <c r="G9807" s="2" t="s">
        <v>142</v>
      </c>
    </row>
    <row r="9808" customFormat="false" ht="15" hidden="false" customHeight="false" outlineLevel="0" collapsed="false">
      <c r="A9808" s="2" t="s">
        <v>14974</v>
      </c>
      <c r="B9808" s="2" t="s">
        <v>678</v>
      </c>
      <c r="C9808" s="2" t="s">
        <v>5172</v>
      </c>
      <c r="D9808" s="13" t="n">
        <v>45699</v>
      </c>
      <c r="E9808" s="2" t="s">
        <v>119</v>
      </c>
      <c r="F9808" s="2" t="s">
        <v>98</v>
      </c>
      <c r="G9808" s="2" t="s">
        <v>142</v>
      </c>
    </row>
    <row r="9809" customFormat="false" ht="15" hidden="false" customHeight="false" outlineLevel="0" collapsed="false">
      <c r="A9809" s="2" t="s">
        <v>14975</v>
      </c>
      <c r="B9809" s="2" t="s">
        <v>525</v>
      </c>
      <c r="C9809" s="2" t="s">
        <v>5190</v>
      </c>
      <c r="D9809" s="13" t="n">
        <v>45674</v>
      </c>
      <c r="E9809" s="2" t="s">
        <v>98</v>
      </c>
      <c r="F9809" s="2" t="s">
        <v>98</v>
      </c>
      <c r="G9809" s="2" t="s">
        <v>120</v>
      </c>
    </row>
    <row r="9810" customFormat="false" ht="15" hidden="false" customHeight="false" outlineLevel="0" collapsed="false">
      <c r="A9810" s="2" t="s">
        <v>14976</v>
      </c>
      <c r="B9810" s="2" t="s">
        <v>2549</v>
      </c>
      <c r="C9810" s="2" t="s">
        <v>5168</v>
      </c>
      <c r="D9810" s="13" t="n">
        <v>45750</v>
      </c>
      <c r="E9810" s="2" t="s">
        <v>98</v>
      </c>
      <c r="F9810" s="2" t="s">
        <v>98</v>
      </c>
      <c r="G9810" s="2" t="s">
        <v>111</v>
      </c>
    </row>
    <row r="9811" customFormat="false" ht="15" hidden="false" customHeight="false" outlineLevel="0" collapsed="false">
      <c r="A9811" s="2" t="s">
        <v>14977</v>
      </c>
      <c r="B9811" s="2" t="s">
        <v>1876</v>
      </c>
      <c r="C9811" s="2" t="s">
        <v>5164</v>
      </c>
      <c r="D9811" s="13" t="n">
        <v>46119</v>
      </c>
      <c r="E9811" s="2" t="s">
        <v>98</v>
      </c>
      <c r="F9811" s="2" t="s">
        <v>165</v>
      </c>
      <c r="G9811" s="2" t="s">
        <v>124</v>
      </c>
    </row>
    <row r="9812" customFormat="false" ht="15" hidden="false" customHeight="false" outlineLevel="0" collapsed="false">
      <c r="A9812" s="2" t="s">
        <v>14978</v>
      </c>
      <c r="B9812" s="2" t="s">
        <v>2631</v>
      </c>
      <c r="C9812" s="2" t="s">
        <v>5166</v>
      </c>
      <c r="D9812" s="13" t="n">
        <v>45862</v>
      </c>
      <c r="E9812" s="2" t="s">
        <v>165</v>
      </c>
      <c r="F9812" s="2" t="s">
        <v>123</v>
      </c>
      <c r="G9812" s="2" t="s">
        <v>133</v>
      </c>
    </row>
    <row r="9813" customFormat="false" ht="15" hidden="false" customHeight="false" outlineLevel="0" collapsed="false">
      <c r="A9813" s="2" t="s">
        <v>14979</v>
      </c>
      <c r="B9813" s="2" t="s">
        <v>3689</v>
      </c>
      <c r="C9813" s="2" t="s">
        <v>5168</v>
      </c>
      <c r="D9813" s="13" t="n">
        <v>45970</v>
      </c>
      <c r="E9813" s="2" t="s">
        <v>98</v>
      </c>
      <c r="F9813" s="2" t="s">
        <v>98</v>
      </c>
      <c r="G9813" s="2" t="s">
        <v>124</v>
      </c>
    </row>
    <row r="9814" customFormat="false" ht="15" hidden="false" customHeight="false" outlineLevel="0" collapsed="false">
      <c r="A9814" s="2" t="s">
        <v>14980</v>
      </c>
      <c r="B9814" s="2" t="s">
        <v>3053</v>
      </c>
      <c r="C9814" s="2" t="s">
        <v>5164</v>
      </c>
      <c r="D9814" s="13" t="n">
        <v>45907</v>
      </c>
      <c r="E9814" s="2" t="s">
        <v>98</v>
      </c>
      <c r="F9814" s="2" t="s">
        <v>98</v>
      </c>
      <c r="G9814" s="2" t="s">
        <v>99</v>
      </c>
    </row>
    <row r="9815" customFormat="false" ht="15" hidden="false" customHeight="false" outlineLevel="0" collapsed="false">
      <c r="A9815" s="2" t="s">
        <v>14981</v>
      </c>
      <c r="B9815" s="2" t="s">
        <v>3854</v>
      </c>
      <c r="C9815" s="2" t="s">
        <v>5164</v>
      </c>
      <c r="D9815" s="13" t="n">
        <v>46074</v>
      </c>
      <c r="E9815" s="2" t="s">
        <v>98</v>
      </c>
      <c r="F9815" s="2" t="s">
        <v>145</v>
      </c>
      <c r="G9815" s="2" t="s">
        <v>109</v>
      </c>
    </row>
    <row r="9816" customFormat="false" ht="15" hidden="false" customHeight="false" outlineLevel="0" collapsed="false">
      <c r="A9816" s="2" t="s">
        <v>14982</v>
      </c>
      <c r="B9816" s="2" t="s">
        <v>3541</v>
      </c>
      <c r="C9816" s="2" t="s">
        <v>5166</v>
      </c>
      <c r="D9816" s="13" t="n">
        <v>45891</v>
      </c>
      <c r="E9816" s="2" t="s">
        <v>114</v>
      </c>
      <c r="F9816" s="2" t="s">
        <v>119</v>
      </c>
      <c r="G9816" s="2" t="s">
        <v>142</v>
      </c>
    </row>
    <row r="9817" customFormat="false" ht="15" hidden="false" customHeight="false" outlineLevel="0" collapsed="false">
      <c r="A9817" s="2" t="s">
        <v>14983</v>
      </c>
      <c r="B9817" s="2" t="s">
        <v>1792</v>
      </c>
      <c r="C9817" s="2" t="s">
        <v>5164</v>
      </c>
      <c r="D9817" s="13" t="n">
        <v>45630</v>
      </c>
      <c r="E9817" s="2" t="s">
        <v>98</v>
      </c>
      <c r="F9817" s="2" t="s">
        <v>139</v>
      </c>
      <c r="G9817" s="2" t="s">
        <v>130</v>
      </c>
    </row>
    <row r="9818" customFormat="false" ht="15" hidden="false" customHeight="false" outlineLevel="0" collapsed="false">
      <c r="A9818" s="2" t="s">
        <v>14984</v>
      </c>
      <c r="B9818" s="2" t="s">
        <v>1389</v>
      </c>
      <c r="C9818" s="2" t="s">
        <v>5164</v>
      </c>
      <c r="D9818" s="13" t="n">
        <v>45367</v>
      </c>
      <c r="E9818" s="2" t="s">
        <v>98</v>
      </c>
      <c r="F9818" s="2" t="s">
        <v>98</v>
      </c>
      <c r="G9818" s="2" t="s">
        <v>142</v>
      </c>
    </row>
    <row r="9819" customFormat="false" ht="15" hidden="false" customHeight="false" outlineLevel="0" collapsed="false">
      <c r="A9819" s="2" t="s">
        <v>14985</v>
      </c>
      <c r="B9819" s="2" t="s">
        <v>4038</v>
      </c>
      <c r="C9819" s="2" t="s">
        <v>5168</v>
      </c>
      <c r="D9819" s="13" t="n">
        <v>45737</v>
      </c>
      <c r="E9819" s="2" t="s">
        <v>139</v>
      </c>
      <c r="F9819" s="2" t="s">
        <v>98</v>
      </c>
      <c r="G9819" s="2" t="s">
        <v>120</v>
      </c>
    </row>
    <row r="9820" customFormat="false" ht="15" hidden="false" customHeight="false" outlineLevel="0" collapsed="false">
      <c r="A9820" s="2" t="s">
        <v>14986</v>
      </c>
      <c r="B9820" s="2" t="s">
        <v>3633</v>
      </c>
      <c r="C9820" s="2" t="s">
        <v>5168</v>
      </c>
      <c r="D9820" s="13" t="n">
        <v>45694</v>
      </c>
      <c r="E9820" s="2" t="s">
        <v>114</v>
      </c>
      <c r="F9820" s="2" t="s">
        <v>98</v>
      </c>
      <c r="G9820" s="2" t="s">
        <v>136</v>
      </c>
    </row>
    <row r="9821" customFormat="false" ht="15" hidden="false" customHeight="false" outlineLevel="0" collapsed="false">
      <c r="A9821" s="2" t="s">
        <v>14987</v>
      </c>
      <c r="B9821" s="2" t="s">
        <v>3471</v>
      </c>
      <c r="C9821" s="2" t="s">
        <v>5164</v>
      </c>
      <c r="D9821" s="13" t="n">
        <v>45822</v>
      </c>
      <c r="E9821" s="2" t="s">
        <v>98</v>
      </c>
      <c r="F9821" s="2" t="s">
        <v>128</v>
      </c>
      <c r="G9821" s="2" t="s">
        <v>136</v>
      </c>
    </row>
    <row r="9822" customFormat="false" ht="15" hidden="false" customHeight="false" outlineLevel="0" collapsed="false">
      <c r="A9822" s="2" t="s">
        <v>14988</v>
      </c>
      <c r="B9822" s="2" t="s">
        <v>5040</v>
      </c>
      <c r="C9822" s="2" t="s">
        <v>5190</v>
      </c>
      <c r="D9822" s="13" t="n">
        <v>45848</v>
      </c>
      <c r="E9822" s="2" t="s">
        <v>98</v>
      </c>
      <c r="F9822" s="2" t="s">
        <v>98</v>
      </c>
      <c r="G9822" s="2" t="s">
        <v>115</v>
      </c>
    </row>
    <row r="9823" customFormat="false" ht="15" hidden="false" customHeight="false" outlineLevel="0" collapsed="false">
      <c r="A9823" s="2" t="s">
        <v>14989</v>
      </c>
      <c r="B9823" s="2" t="s">
        <v>3926</v>
      </c>
      <c r="C9823" s="2" t="s">
        <v>5164</v>
      </c>
      <c r="D9823" s="13" t="n">
        <v>45603</v>
      </c>
      <c r="E9823" s="2" t="s">
        <v>98</v>
      </c>
      <c r="F9823" s="2" t="s">
        <v>123</v>
      </c>
      <c r="G9823" s="2" t="s">
        <v>142</v>
      </c>
    </row>
    <row r="9824" customFormat="false" ht="15" hidden="false" customHeight="false" outlineLevel="0" collapsed="false">
      <c r="A9824" s="2" t="s">
        <v>14990</v>
      </c>
      <c r="B9824" s="2" t="s">
        <v>440</v>
      </c>
      <c r="C9824" s="2" t="s">
        <v>5164</v>
      </c>
      <c r="D9824" s="13" t="n">
        <v>45775</v>
      </c>
      <c r="E9824" s="2" t="s">
        <v>98</v>
      </c>
      <c r="F9824" s="2" t="s">
        <v>123</v>
      </c>
      <c r="G9824" s="2" t="s">
        <v>120</v>
      </c>
    </row>
    <row r="9825" customFormat="false" ht="15" hidden="false" customHeight="false" outlineLevel="0" collapsed="false">
      <c r="A9825" s="2" t="s">
        <v>14991</v>
      </c>
      <c r="B9825" s="2" t="s">
        <v>5055</v>
      </c>
      <c r="C9825" s="2" t="s">
        <v>5190</v>
      </c>
      <c r="D9825" s="13" t="n">
        <v>45690</v>
      </c>
      <c r="E9825" s="2" t="s">
        <v>98</v>
      </c>
      <c r="F9825" s="2" t="s">
        <v>98</v>
      </c>
      <c r="G9825" s="2" t="s">
        <v>111</v>
      </c>
    </row>
    <row r="9826" customFormat="false" ht="15" hidden="false" customHeight="false" outlineLevel="0" collapsed="false">
      <c r="A9826" s="2" t="s">
        <v>14992</v>
      </c>
      <c r="B9826" s="2" t="s">
        <v>659</v>
      </c>
      <c r="C9826" s="2" t="s">
        <v>5164</v>
      </c>
      <c r="D9826" s="13" t="n">
        <v>45746</v>
      </c>
      <c r="E9826" s="2" t="s">
        <v>98</v>
      </c>
      <c r="F9826" s="2" t="s">
        <v>114</v>
      </c>
      <c r="G9826" s="2" t="s">
        <v>124</v>
      </c>
    </row>
    <row r="9827" customFormat="false" ht="15" hidden="false" customHeight="false" outlineLevel="0" collapsed="false">
      <c r="A9827" s="2" t="s">
        <v>14993</v>
      </c>
      <c r="B9827" s="2" t="s">
        <v>2237</v>
      </c>
      <c r="C9827" s="2" t="s">
        <v>5190</v>
      </c>
      <c r="D9827" s="13" t="n">
        <v>45780</v>
      </c>
      <c r="E9827" s="2" t="s">
        <v>98</v>
      </c>
      <c r="F9827" s="2" t="s">
        <v>145</v>
      </c>
      <c r="G9827" s="2" t="s">
        <v>142</v>
      </c>
    </row>
    <row r="9828" customFormat="false" ht="15" hidden="false" customHeight="false" outlineLevel="0" collapsed="false">
      <c r="A9828" s="2" t="s">
        <v>14994</v>
      </c>
      <c r="B9828" s="2" t="s">
        <v>2820</v>
      </c>
      <c r="C9828" s="2" t="s">
        <v>5168</v>
      </c>
      <c r="D9828" s="13" t="n">
        <v>45621</v>
      </c>
      <c r="E9828" s="2" t="s">
        <v>98</v>
      </c>
      <c r="F9828" s="2" t="s">
        <v>98</v>
      </c>
      <c r="G9828" s="2" t="s">
        <v>109</v>
      </c>
    </row>
    <row r="9829" customFormat="false" ht="15" hidden="false" customHeight="false" outlineLevel="0" collapsed="false">
      <c r="A9829" s="2" t="s">
        <v>14995</v>
      </c>
      <c r="B9829" s="2" t="s">
        <v>2196</v>
      </c>
      <c r="C9829" s="2" t="s">
        <v>5164</v>
      </c>
      <c r="D9829" s="13" t="n">
        <v>45768</v>
      </c>
      <c r="E9829" s="2" t="s">
        <v>98</v>
      </c>
      <c r="F9829" s="2" t="s">
        <v>145</v>
      </c>
      <c r="G9829" s="2" t="s">
        <v>124</v>
      </c>
    </row>
    <row r="9830" customFormat="false" ht="15" hidden="false" customHeight="false" outlineLevel="0" collapsed="false">
      <c r="A9830" s="2" t="s">
        <v>14996</v>
      </c>
      <c r="B9830" s="2" t="s">
        <v>4998</v>
      </c>
      <c r="C9830" s="2" t="s">
        <v>5190</v>
      </c>
      <c r="D9830" s="13" t="n">
        <v>45812</v>
      </c>
      <c r="E9830" s="2" t="s">
        <v>98</v>
      </c>
      <c r="F9830" s="2" t="s">
        <v>98</v>
      </c>
      <c r="G9830" s="2" t="s">
        <v>99</v>
      </c>
    </row>
    <row r="9831" customFormat="false" ht="15" hidden="false" customHeight="false" outlineLevel="0" collapsed="false">
      <c r="A9831" s="2" t="s">
        <v>14997</v>
      </c>
      <c r="B9831" s="2" t="s">
        <v>582</v>
      </c>
      <c r="C9831" s="2" t="s">
        <v>5172</v>
      </c>
      <c r="D9831" s="13" t="n">
        <v>46065</v>
      </c>
      <c r="E9831" s="2" t="s">
        <v>108</v>
      </c>
      <c r="F9831" s="2" t="s">
        <v>98</v>
      </c>
      <c r="G9831" s="2" t="s">
        <v>142</v>
      </c>
    </row>
    <row r="9832" customFormat="false" ht="15" hidden="false" customHeight="false" outlineLevel="0" collapsed="false">
      <c r="A9832" s="2" t="s">
        <v>14998</v>
      </c>
      <c r="B9832" s="2" t="s">
        <v>4179</v>
      </c>
      <c r="C9832" s="2" t="s">
        <v>5172</v>
      </c>
      <c r="D9832" s="13" t="n">
        <v>45812</v>
      </c>
      <c r="E9832" s="2" t="s">
        <v>128</v>
      </c>
      <c r="F9832" s="2" t="s">
        <v>98</v>
      </c>
      <c r="G9832" s="2" t="s">
        <v>142</v>
      </c>
    </row>
    <row r="9833" customFormat="false" ht="15" hidden="false" customHeight="false" outlineLevel="0" collapsed="false">
      <c r="A9833" s="2" t="s">
        <v>14999</v>
      </c>
      <c r="B9833" s="2" t="s">
        <v>3849</v>
      </c>
      <c r="C9833" s="2" t="s">
        <v>5190</v>
      </c>
      <c r="D9833" s="13" t="n">
        <v>46149</v>
      </c>
      <c r="E9833" s="2" t="s">
        <v>98</v>
      </c>
      <c r="F9833" s="2" t="s">
        <v>104</v>
      </c>
      <c r="G9833" s="2" t="s">
        <v>124</v>
      </c>
    </row>
    <row r="9834" customFormat="false" ht="15" hidden="false" customHeight="false" outlineLevel="0" collapsed="false">
      <c r="A9834" s="2" t="s">
        <v>15000</v>
      </c>
      <c r="B9834" s="2" t="s">
        <v>1715</v>
      </c>
      <c r="C9834" s="2" t="s">
        <v>5166</v>
      </c>
      <c r="D9834" s="13" t="n">
        <v>46137</v>
      </c>
      <c r="E9834" s="2" t="s">
        <v>139</v>
      </c>
      <c r="F9834" s="2" t="s">
        <v>145</v>
      </c>
      <c r="G9834" s="2" t="s">
        <v>115</v>
      </c>
    </row>
    <row r="9835" customFormat="false" ht="15" hidden="false" customHeight="false" outlineLevel="0" collapsed="false">
      <c r="A9835" s="2" t="s">
        <v>15001</v>
      </c>
      <c r="B9835" s="2" t="s">
        <v>1708</v>
      </c>
      <c r="C9835" s="2" t="s">
        <v>5164</v>
      </c>
      <c r="D9835" s="13" t="n">
        <v>45554</v>
      </c>
      <c r="E9835" s="2" t="s">
        <v>98</v>
      </c>
      <c r="F9835" s="2" t="s">
        <v>104</v>
      </c>
      <c r="G9835" s="2" t="s">
        <v>133</v>
      </c>
    </row>
    <row r="9836" customFormat="false" ht="15" hidden="false" customHeight="false" outlineLevel="0" collapsed="false">
      <c r="A9836" s="2" t="s">
        <v>15002</v>
      </c>
      <c r="B9836" s="2" t="s">
        <v>2495</v>
      </c>
      <c r="C9836" s="2" t="s">
        <v>5168</v>
      </c>
      <c r="D9836" s="13" t="n">
        <v>45971</v>
      </c>
      <c r="E9836" s="2" t="s">
        <v>119</v>
      </c>
      <c r="F9836" s="2" t="s">
        <v>98</v>
      </c>
      <c r="G9836" s="2" t="s">
        <v>133</v>
      </c>
    </row>
    <row r="9837" customFormat="false" ht="15" hidden="false" customHeight="false" outlineLevel="0" collapsed="false">
      <c r="A9837" s="2" t="s">
        <v>15003</v>
      </c>
      <c r="B9837" s="2" t="s">
        <v>4999</v>
      </c>
      <c r="C9837" s="2" t="s">
        <v>5190</v>
      </c>
      <c r="D9837" s="13" t="n">
        <v>45699</v>
      </c>
      <c r="E9837" s="2" t="s">
        <v>98</v>
      </c>
      <c r="F9837" s="2" t="s">
        <v>98</v>
      </c>
      <c r="G9837" s="2" t="s">
        <v>109</v>
      </c>
    </row>
    <row r="9838" customFormat="false" ht="15" hidden="false" customHeight="false" outlineLevel="0" collapsed="false">
      <c r="A9838" s="2" t="s">
        <v>15004</v>
      </c>
      <c r="B9838" s="2" t="s">
        <v>2138</v>
      </c>
      <c r="C9838" s="2" t="s">
        <v>5168</v>
      </c>
      <c r="D9838" s="13" t="n">
        <v>45600</v>
      </c>
      <c r="E9838" s="2" t="s">
        <v>119</v>
      </c>
      <c r="F9838" s="2" t="s">
        <v>98</v>
      </c>
      <c r="G9838" s="2" t="s">
        <v>136</v>
      </c>
    </row>
    <row r="9839" customFormat="false" ht="15" hidden="false" customHeight="false" outlineLevel="0" collapsed="false">
      <c r="A9839" s="2" t="s">
        <v>15005</v>
      </c>
      <c r="B9839" s="2" t="s">
        <v>3401</v>
      </c>
      <c r="C9839" s="2" t="s">
        <v>5166</v>
      </c>
      <c r="D9839" s="13" t="n">
        <v>45809</v>
      </c>
      <c r="E9839" s="2" t="s">
        <v>114</v>
      </c>
      <c r="F9839" s="2" t="s">
        <v>139</v>
      </c>
      <c r="G9839" s="2" t="s">
        <v>142</v>
      </c>
    </row>
    <row r="9840" customFormat="false" ht="15" hidden="false" customHeight="false" outlineLevel="0" collapsed="false">
      <c r="A9840" s="2" t="s">
        <v>15006</v>
      </c>
      <c r="B9840" s="2" t="s">
        <v>1413</v>
      </c>
      <c r="C9840" s="2" t="s">
        <v>5168</v>
      </c>
      <c r="D9840" s="13" t="n">
        <v>46163</v>
      </c>
      <c r="E9840" s="2" t="s">
        <v>145</v>
      </c>
      <c r="F9840" s="2" t="s">
        <v>98</v>
      </c>
      <c r="G9840" s="2" t="s">
        <v>120</v>
      </c>
    </row>
    <row r="9841" customFormat="false" ht="15" hidden="false" customHeight="false" outlineLevel="0" collapsed="false">
      <c r="A9841" s="2" t="s">
        <v>15007</v>
      </c>
      <c r="B9841" s="2" t="s">
        <v>1576</v>
      </c>
      <c r="C9841" s="2" t="s">
        <v>5166</v>
      </c>
      <c r="D9841" s="13" t="n">
        <v>46213</v>
      </c>
      <c r="E9841" s="2" t="s">
        <v>128</v>
      </c>
      <c r="F9841" s="2" t="s">
        <v>98</v>
      </c>
      <c r="G9841" s="2" t="s">
        <v>130</v>
      </c>
    </row>
    <row r="9842" customFormat="false" ht="15" hidden="false" customHeight="false" outlineLevel="0" collapsed="false">
      <c r="A9842" s="2" t="s">
        <v>15008</v>
      </c>
      <c r="B9842" s="2" t="s">
        <v>3133</v>
      </c>
      <c r="C9842" s="2" t="s">
        <v>5168</v>
      </c>
      <c r="D9842" s="13" t="n">
        <v>46112</v>
      </c>
      <c r="E9842" s="2" t="s">
        <v>123</v>
      </c>
      <c r="F9842" s="2" t="s">
        <v>98</v>
      </c>
      <c r="G9842" s="2" t="s">
        <v>115</v>
      </c>
    </row>
    <row r="9843" customFormat="false" ht="15" hidden="false" customHeight="false" outlineLevel="0" collapsed="false">
      <c r="A9843" s="2" t="s">
        <v>15009</v>
      </c>
      <c r="B9843" s="2" t="s">
        <v>1934</v>
      </c>
      <c r="C9843" s="2" t="s">
        <v>5164</v>
      </c>
      <c r="D9843" s="13" t="n">
        <v>45759</v>
      </c>
      <c r="E9843" s="2" t="s">
        <v>98</v>
      </c>
      <c r="F9843" s="2" t="s">
        <v>98</v>
      </c>
      <c r="G9843" s="2" t="s">
        <v>130</v>
      </c>
    </row>
    <row r="9844" customFormat="false" ht="15" hidden="false" customHeight="false" outlineLevel="0" collapsed="false">
      <c r="A9844" s="2" t="s">
        <v>15010</v>
      </c>
      <c r="B9844" s="2" t="s">
        <v>3314</v>
      </c>
      <c r="C9844" s="2" t="s">
        <v>5164</v>
      </c>
      <c r="D9844" s="13" t="n">
        <v>45445</v>
      </c>
      <c r="E9844" s="2" t="s">
        <v>98</v>
      </c>
      <c r="F9844" s="2" t="s">
        <v>141</v>
      </c>
      <c r="G9844" s="2" t="s">
        <v>133</v>
      </c>
    </row>
    <row r="9845" customFormat="false" ht="15" hidden="false" customHeight="false" outlineLevel="0" collapsed="false">
      <c r="A9845" s="2" t="s">
        <v>15011</v>
      </c>
      <c r="B9845" s="2" t="s">
        <v>750</v>
      </c>
      <c r="C9845" s="2" t="s">
        <v>5190</v>
      </c>
      <c r="D9845" s="13" t="n">
        <v>45937</v>
      </c>
      <c r="E9845" s="2" t="s">
        <v>98</v>
      </c>
      <c r="F9845" s="2" t="s">
        <v>123</v>
      </c>
      <c r="G9845" s="2" t="s">
        <v>111</v>
      </c>
    </row>
    <row r="9846" customFormat="false" ht="15" hidden="false" customHeight="false" outlineLevel="0" collapsed="false">
      <c r="A9846" s="2" t="s">
        <v>15012</v>
      </c>
      <c r="B9846" s="2" t="s">
        <v>1258</v>
      </c>
      <c r="C9846" s="2" t="s">
        <v>5164</v>
      </c>
      <c r="D9846" s="13" t="n">
        <v>45989</v>
      </c>
      <c r="E9846" s="2" t="s">
        <v>98</v>
      </c>
      <c r="F9846" s="2" t="s">
        <v>139</v>
      </c>
      <c r="G9846" s="2" t="s">
        <v>109</v>
      </c>
    </row>
    <row r="9847" customFormat="false" ht="15" hidden="false" customHeight="false" outlineLevel="0" collapsed="false">
      <c r="A9847" s="2" t="s">
        <v>15013</v>
      </c>
      <c r="B9847" s="2" t="s">
        <v>5003</v>
      </c>
      <c r="C9847" s="2" t="s">
        <v>5168</v>
      </c>
      <c r="D9847" s="13" t="n">
        <v>45851</v>
      </c>
      <c r="E9847" s="2" t="s">
        <v>98</v>
      </c>
      <c r="F9847" s="2" t="s">
        <v>98</v>
      </c>
      <c r="G9847" s="2" t="s">
        <v>130</v>
      </c>
    </row>
    <row r="9848" customFormat="false" ht="15" hidden="false" customHeight="false" outlineLevel="0" collapsed="false">
      <c r="A9848" s="2" t="s">
        <v>15014</v>
      </c>
      <c r="B9848" s="2" t="s">
        <v>4719</v>
      </c>
      <c r="C9848" s="2" t="s">
        <v>5164</v>
      </c>
      <c r="D9848" s="13" t="n">
        <v>45910</v>
      </c>
      <c r="E9848" s="2" t="s">
        <v>98</v>
      </c>
      <c r="F9848" s="2" t="s">
        <v>98</v>
      </c>
      <c r="G9848" s="2" t="s">
        <v>133</v>
      </c>
    </row>
    <row r="9849" customFormat="false" ht="15" hidden="false" customHeight="false" outlineLevel="0" collapsed="false">
      <c r="A9849" s="2" t="s">
        <v>15015</v>
      </c>
      <c r="B9849" s="2" t="s">
        <v>4216</v>
      </c>
      <c r="C9849" s="2" t="s">
        <v>5190</v>
      </c>
      <c r="D9849" s="13" t="n">
        <v>46035</v>
      </c>
      <c r="E9849" s="2" t="s">
        <v>98</v>
      </c>
      <c r="F9849" s="2" t="s">
        <v>128</v>
      </c>
      <c r="G9849" s="2" t="s">
        <v>109</v>
      </c>
    </row>
    <row r="9850" customFormat="false" ht="15" hidden="false" customHeight="false" outlineLevel="0" collapsed="false">
      <c r="A9850" s="2" t="s">
        <v>15016</v>
      </c>
      <c r="B9850" s="2" t="s">
        <v>3553</v>
      </c>
      <c r="C9850" s="2" t="s">
        <v>5164</v>
      </c>
      <c r="D9850" s="13" t="n">
        <v>45599</v>
      </c>
      <c r="E9850" s="2" t="s">
        <v>98</v>
      </c>
      <c r="F9850" s="2" t="s">
        <v>108</v>
      </c>
      <c r="G9850" s="2" t="s">
        <v>99</v>
      </c>
    </row>
    <row r="9851" customFormat="false" ht="15" hidden="false" customHeight="false" outlineLevel="0" collapsed="false">
      <c r="A9851" s="2" t="s">
        <v>15017</v>
      </c>
      <c r="B9851" s="2" t="s">
        <v>2535</v>
      </c>
      <c r="C9851" s="2" t="s">
        <v>5190</v>
      </c>
      <c r="D9851" s="13" t="n">
        <v>45491</v>
      </c>
      <c r="E9851" s="2" t="s">
        <v>98</v>
      </c>
      <c r="F9851" s="2" t="s">
        <v>139</v>
      </c>
      <c r="G9851" s="2" t="s">
        <v>130</v>
      </c>
    </row>
    <row r="9852" customFormat="false" ht="15" hidden="false" customHeight="false" outlineLevel="0" collapsed="false">
      <c r="A9852" s="2" t="s">
        <v>15018</v>
      </c>
      <c r="B9852" s="2" t="s">
        <v>5045</v>
      </c>
      <c r="C9852" s="2" t="s">
        <v>5172</v>
      </c>
      <c r="D9852" s="13" t="n">
        <v>46000</v>
      </c>
      <c r="E9852" s="2" t="s">
        <v>98</v>
      </c>
      <c r="F9852" s="2" t="s">
        <v>98</v>
      </c>
      <c r="G9852" s="2" t="s">
        <v>99</v>
      </c>
    </row>
    <row r="9853" customFormat="false" ht="15" hidden="false" customHeight="false" outlineLevel="0" collapsed="false">
      <c r="A9853" s="2" t="s">
        <v>15019</v>
      </c>
      <c r="B9853" s="2" t="s">
        <v>4051</v>
      </c>
      <c r="C9853" s="2" t="s">
        <v>5168</v>
      </c>
      <c r="D9853" s="13" t="n">
        <v>45762</v>
      </c>
      <c r="E9853" s="2" t="s">
        <v>139</v>
      </c>
      <c r="F9853" s="2" t="s">
        <v>98</v>
      </c>
      <c r="G9853" s="2" t="s">
        <v>136</v>
      </c>
    </row>
    <row r="9854" customFormat="false" ht="15" hidden="false" customHeight="false" outlineLevel="0" collapsed="false">
      <c r="A9854" s="2" t="s">
        <v>15020</v>
      </c>
      <c r="B9854" s="2" t="s">
        <v>1469</v>
      </c>
      <c r="C9854" s="2" t="s">
        <v>5166</v>
      </c>
      <c r="D9854" s="13" t="n">
        <v>45641</v>
      </c>
      <c r="E9854" s="2" t="s">
        <v>104</v>
      </c>
      <c r="F9854" s="2" t="s">
        <v>123</v>
      </c>
      <c r="G9854" s="2" t="s">
        <v>120</v>
      </c>
    </row>
    <row r="9855" customFormat="false" ht="15" hidden="false" customHeight="false" outlineLevel="0" collapsed="false">
      <c r="A9855" s="2" t="s">
        <v>15021</v>
      </c>
      <c r="B9855" s="2" t="s">
        <v>5094</v>
      </c>
      <c r="C9855" s="2" t="s">
        <v>5166</v>
      </c>
      <c r="D9855" s="13" t="n">
        <v>46056</v>
      </c>
      <c r="E9855" s="2" t="s">
        <v>98</v>
      </c>
      <c r="F9855" s="2" t="s">
        <v>165</v>
      </c>
      <c r="G9855" s="2" t="s">
        <v>99</v>
      </c>
    </row>
    <row r="9856" customFormat="false" ht="15" hidden="false" customHeight="false" outlineLevel="0" collapsed="false">
      <c r="A9856" s="2" t="s">
        <v>15022</v>
      </c>
      <c r="B9856" s="2" t="s">
        <v>3054</v>
      </c>
      <c r="C9856" s="2" t="s">
        <v>5168</v>
      </c>
      <c r="D9856" s="13" t="n">
        <v>46241</v>
      </c>
      <c r="E9856" s="2" t="s">
        <v>104</v>
      </c>
      <c r="F9856" s="2" t="s">
        <v>98</v>
      </c>
      <c r="G9856" s="2" t="s">
        <v>120</v>
      </c>
    </row>
    <row r="9857" customFormat="false" ht="15" hidden="false" customHeight="false" outlineLevel="0" collapsed="false">
      <c r="A9857" s="2" t="s">
        <v>15023</v>
      </c>
      <c r="B9857" s="2" t="s">
        <v>1694</v>
      </c>
      <c r="C9857" s="2" t="s">
        <v>5190</v>
      </c>
      <c r="D9857" s="13" t="n">
        <v>46002</v>
      </c>
      <c r="E9857" s="2" t="s">
        <v>98</v>
      </c>
      <c r="F9857" s="2" t="s">
        <v>114</v>
      </c>
      <c r="G9857" s="2" t="s">
        <v>99</v>
      </c>
    </row>
    <row r="9858" customFormat="false" ht="15" hidden="false" customHeight="false" outlineLevel="0" collapsed="false">
      <c r="A9858" s="2" t="s">
        <v>15024</v>
      </c>
      <c r="B9858" s="2" t="s">
        <v>1631</v>
      </c>
      <c r="C9858" s="2" t="s">
        <v>5164</v>
      </c>
      <c r="D9858" s="13" t="n">
        <v>45759</v>
      </c>
      <c r="E9858" s="2" t="s">
        <v>98</v>
      </c>
      <c r="F9858" s="2" t="s">
        <v>104</v>
      </c>
      <c r="G9858" s="2" t="s">
        <v>99</v>
      </c>
    </row>
    <row r="9859" customFormat="false" ht="15" hidden="false" customHeight="false" outlineLevel="0" collapsed="false">
      <c r="A9859" s="2" t="s">
        <v>15025</v>
      </c>
      <c r="B9859" s="2" t="s">
        <v>1665</v>
      </c>
      <c r="C9859" s="2" t="s">
        <v>5166</v>
      </c>
      <c r="D9859" s="13" t="n">
        <v>46109</v>
      </c>
      <c r="E9859" s="2" t="s">
        <v>165</v>
      </c>
      <c r="F9859" s="2" t="s">
        <v>104</v>
      </c>
      <c r="G9859" s="2" t="s">
        <v>136</v>
      </c>
    </row>
    <row r="9860" customFormat="false" ht="15" hidden="false" customHeight="false" outlineLevel="0" collapsed="false">
      <c r="A9860" s="2" t="s">
        <v>15026</v>
      </c>
      <c r="B9860" s="2" t="s">
        <v>4960</v>
      </c>
      <c r="C9860" s="2" t="s">
        <v>5172</v>
      </c>
      <c r="D9860" s="13" t="n">
        <v>46059</v>
      </c>
      <c r="E9860" s="2" t="s">
        <v>98</v>
      </c>
      <c r="F9860" s="2" t="s">
        <v>98</v>
      </c>
      <c r="G9860" s="2" t="s">
        <v>120</v>
      </c>
    </row>
    <row r="9861" customFormat="false" ht="15" hidden="false" customHeight="false" outlineLevel="0" collapsed="false">
      <c r="A9861" s="2" t="s">
        <v>15027</v>
      </c>
      <c r="B9861" s="2" t="s">
        <v>505</v>
      </c>
      <c r="C9861" s="2" t="s">
        <v>5164</v>
      </c>
      <c r="D9861" s="13" t="n">
        <v>45763</v>
      </c>
      <c r="E9861" s="2" t="s">
        <v>98</v>
      </c>
      <c r="F9861" s="2" t="s">
        <v>119</v>
      </c>
      <c r="G9861" s="2" t="s">
        <v>130</v>
      </c>
    </row>
    <row r="9862" customFormat="false" ht="15" hidden="false" customHeight="false" outlineLevel="0" collapsed="false">
      <c r="A9862" s="2" t="s">
        <v>15028</v>
      </c>
      <c r="B9862" s="2" t="s">
        <v>3304</v>
      </c>
      <c r="C9862" s="2" t="s">
        <v>5164</v>
      </c>
      <c r="D9862" s="13" t="n">
        <v>46094</v>
      </c>
      <c r="E9862" s="2" t="s">
        <v>98</v>
      </c>
      <c r="F9862" s="2" t="s">
        <v>139</v>
      </c>
      <c r="G9862" s="2" t="s">
        <v>115</v>
      </c>
    </row>
    <row r="9863" customFormat="false" ht="15" hidden="false" customHeight="false" outlineLevel="0" collapsed="false">
      <c r="A9863" s="2" t="s">
        <v>15029</v>
      </c>
      <c r="B9863" s="2" t="s">
        <v>1157</v>
      </c>
      <c r="C9863" s="2" t="s">
        <v>5168</v>
      </c>
      <c r="D9863" s="13" t="n">
        <v>46056</v>
      </c>
      <c r="E9863" s="2" t="s">
        <v>128</v>
      </c>
      <c r="F9863" s="2" t="s">
        <v>98</v>
      </c>
      <c r="G9863" s="2" t="s">
        <v>120</v>
      </c>
    </row>
    <row r="9864" customFormat="false" ht="15" hidden="false" customHeight="false" outlineLevel="0" collapsed="false">
      <c r="A9864" s="2" t="s">
        <v>15030</v>
      </c>
      <c r="B9864" s="2" t="s">
        <v>1831</v>
      </c>
      <c r="C9864" s="2" t="s">
        <v>5164</v>
      </c>
      <c r="D9864" s="13" t="n">
        <v>45790</v>
      </c>
      <c r="E9864" s="2" t="s">
        <v>98</v>
      </c>
      <c r="F9864" s="2" t="s">
        <v>119</v>
      </c>
      <c r="G9864" s="2" t="s">
        <v>115</v>
      </c>
    </row>
    <row r="9865" customFormat="false" ht="15" hidden="false" customHeight="false" outlineLevel="0" collapsed="false">
      <c r="A9865" s="2" t="s">
        <v>15031</v>
      </c>
      <c r="B9865" s="2" t="s">
        <v>2536</v>
      </c>
      <c r="C9865" s="2" t="s">
        <v>5164</v>
      </c>
      <c r="D9865" s="13" t="n">
        <v>45598</v>
      </c>
      <c r="E9865" s="2" t="s">
        <v>98</v>
      </c>
      <c r="F9865" s="2" t="s">
        <v>119</v>
      </c>
      <c r="G9865" s="2" t="s">
        <v>124</v>
      </c>
    </row>
    <row r="9866" customFormat="false" ht="15" hidden="false" customHeight="false" outlineLevel="0" collapsed="false">
      <c r="A9866" s="2" t="s">
        <v>15032</v>
      </c>
      <c r="B9866" s="2" t="s">
        <v>284</v>
      </c>
      <c r="C9866" s="2" t="s">
        <v>5164</v>
      </c>
      <c r="D9866" s="13" t="n">
        <v>45328</v>
      </c>
      <c r="E9866" s="2" t="s">
        <v>98</v>
      </c>
      <c r="F9866" s="2" t="s">
        <v>139</v>
      </c>
      <c r="G9866" s="2" t="s">
        <v>109</v>
      </c>
    </row>
    <row r="9867" customFormat="false" ht="15" hidden="false" customHeight="false" outlineLevel="0" collapsed="false">
      <c r="A9867" s="2" t="s">
        <v>15033</v>
      </c>
      <c r="B9867" s="2" t="s">
        <v>3412</v>
      </c>
      <c r="C9867" s="2" t="s">
        <v>5166</v>
      </c>
      <c r="D9867" s="13" t="n">
        <v>45655</v>
      </c>
      <c r="E9867" s="2" t="s">
        <v>145</v>
      </c>
      <c r="F9867" s="2" t="s">
        <v>163</v>
      </c>
      <c r="G9867" s="2" t="s">
        <v>99</v>
      </c>
    </row>
    <row r="9868" customFormat="false" ht="15" hidden="false" customHeight="false" outlineLevel="0" collapsed="false">
      <c r="A9868" s="2" t="s">
        <v>15034</v>
      </c>
      <c r="B9868" s="2" t="s">
        <v>1421</v>
      </c>
      <c r="C9868" s="2" t="s">
        <v>5166</v>
      </c>
      <c r="D9868" s="13" t="n">
        <v>45408</v>
      </c>
      <c r="E9868" s="2" t="s">
        <v>165</v>
      </c>
      <c r="F9868" s="2" t="s">
        <v>104</v>
      </c>
      <c r="G9868" s="2" t="s">
        <v>111</v>
      </c>
    </row>
    <row r="9869" customFormat="false" ht="15" hidden="false" customHeight="false" outlineLevel="0" collapsed="false">
      <c r="A9869" s="2" t="s">
        <v>15035</v>
      </c>
      <c r="B9869" s="2" t="s">
        <v>5044</v>
      </c>
      <c r="C9869" s="2" t="s">
        <v>5190</v>
      </c>
      <c r="D9869" s="13" t="n">
        <v>45636</v>
      </c>
      <c r="E9869" s="2" t="s">
        <v>98</v>
      </c>
      <c r="F9869" s="2" t="s">
        <v>98</v>
      </c>
      <c r="G9869" s="2" t="s">
        <v>124</v>
      </c>
    </row>
    <row r="9870" customFormat="false" ht="15" hidden="false" customHeight="false" outlineLevel="0" collapsed="false">
      <c r="A9870" s="2" t="s">
        <v>15036</v>
      </c>
      <c r="B9870" s="2" t="s">
        <v>2810</v>
      </c>
      <c r="C9870" s="2" t="s">
        <v>5164</v>
      </c>
      <c r="D9870" s="13" t="n">
        <v>45584</v>
      </c>
      <c r="E9870" s="2" t="s">
        <v>98</v>
      </c>
      <c r="F9870" s="2" t="s">
        <v>98</v>
      </c>
      <c r="G9870" s="2" t="s">
        <v>133</v>
      </c>
    </row>
    <row r="9871" customFormat="false" ht="15" hidden="false" customHeight="false" outlineLevel="0" collapsed="false">
      <c r="A9871" s="2" t="s">
        <v>15037</v>
      </c>
      <c r="B9871" s="2" t="s">
        <v>1084</v>
      </c>
      <c r="C9871" s="2" t="s">
        <v>5168</v>
      </c>
      <c r="D9871" s="13" t="n">
        <v>45655</v>
      </c>
      <c r="E9871" s="2" t="s">
        <v>108</v>
      </c>
      <c r="F9871" s="2" t="s">
        <v>98</v>
      </c>
      <c r="G9871" s="2" t="s">
        <v>109</v>
      </c>
    </row>
    <row r="9872" customFormat="false" ht="15" hidden="false" customHeight="false" outlineLevel="0" collapsed="false">
      <c r="A9872" s="2" t="s">
        <v>15038</v>
      </c>
      <c r="B9872" s="2" t="s">
        <v>837</v>
      </c>
      <c r="C9872" s="2" t="s">
        <v>5166</v>
      </c>
      <c r="D9872" s="13" t="n">
        <v>45598</v>
      </c>
      <c r="E9872" s="2" t="s">
        <v>141</v>
      </c>
      <c r="F9872" s="2" t="s">
        <v>139</v>
      </c>
      <c r="G9872" s="2" t="s">
        <v>99</v>
      </c>
    </row>
    <row r="9873" customFormat="false" ht="15" hidden="false" customHeight="false" outlineLevel="0" collapsed="false">
      <c r="A9873" s="2" t="s">
        <v>15039</v>
      </c>
      <c r="B9873" s="2" t="s">
        <v>2780</v>
      </c>
      <c r="C9873" s="2" t="s">
        <v>5168</v>
      </c>
      <c r="D9873" s="13" t="n">
        <v>45522</v>
      </c>
      <c r="E9873" s="2" t="s">
        <v>98</v>
      </c>
      <c r="F9873" s="2" t="s">
        <v>98</v>
      </c>
      <c r="G9873" s="2" t="s">
        <v>124</v>
      </c>
    </row>
    <row r="9874" customFormat="false" ht="15" hidden="false" customHeight="false" outlineLevel="0" collapsed="false">
      <c r="A9874" s="2" t="s">
        <v>15040</v>
      </c>
      <c r="B9874" s="2" t="s">
        <v>4162</v>
      </c>
      <c r="C9874" s="2" t="s">
        <v>5190</v>
      </c>
      <c r="D9874" s="13" t="n">
        <v>45695</v>
      </c>
      <c r="E9874" s="2" t="s">
        <v>98</v>
      </c>
      <c r="F9874" s="2" t="s">
        <v>119</v>
      </c>
      <c r="G9874" s="2" t="s">
        <v>111</v>
      </c>
    </row>
    <row r="9875" customFormat="false" ht="15" hidden="false" customHeight="false" outlineLevel="0" collapsed="false">
      <c r="A9875" s="2" t="s">
        <v>15041</v>
      </c>
      <c r="B9875" s="2" t="s">
        <v>3714</v>
      </c>
      <c r="C9875" s="2" t="s">
        <v>5168</v>
      </c>
      <c r="D9875" s="13" t="n">
        <v>45663</v>
      </c>
      <c r="E9875" s="2" t="s">
        <v>141</v>
      </c>
      <c r="F9875" s="2" t="s">
        <v>98</v>
      </c>
      <c r="G9875" s="2" t="s">
        <v>130</v>
      </c>
    </row>
    <row r="9876" customFormat="false" ht="15" hidden="false" customHeight="false" outlineLevel="0" collapsed="false">
      <c r="A9876" s="2" t="s">
        <v>15042</v>
      </c>
      <c r="B9876" s="2" t="s">
        <v>2390</v>
      </c>
      <c r="C9876" s="2" t="s">
        <v>5164</v>
      </c>
      <c r="D9876" s="13" t="n">
        <v>45582</v>
      </c>
      <c r="E9876" s="2" t="s">
        <v>98</v>
      </c>
      <c r="F9876" s="2" t="s">
        <v>119</v>
      </c>
      <c r="G9876" s="2" t="s">
        <v>142</v>
      </c>
    </row>
    <row r="9877" customFormat="false" ht="15" hidden="false" customHeight="false" outlineLevel="0" collapsed="false">
      <c r="A9877" s="2" t="s">
        <v>15043</v>
      </c>
      <c r="B9877" s="2" t="s">
        <v>268</v>
      </c>
      <c r="C9877" s="2" t="s">
        <v>5190</v>
      </c>
      <c r="D9877" s="13" t="n">
        <v>45870</v>
      </c>
      <c r="E9877" s="2" t="s">
        <v>98</v>
      </c>
      <c r="F9877" s="2" t="s">
        <v>119</v>
      </c>
      <c r="G9877" s="2" t="s">
        <v>136</v>
      </c>
    </row>
    <row r="9878" customFormat="false" ht="15" hidden="false" customHeight="false" outlineLevel="0" collapsed="false">
      <c r="A9878" s="2" t="s">
        <v>15044</v>
      </c>
      <c r="B9878" s="2" t="s">
        <v>5073</v>
      </c>
      <c r="C9878" s="2" t="s">
        <v>5172</v>
      </c>
      <c r="D9878" s="13" t="n">
        <v>45546</v>
      </c>
      <c r="E9878" s="2" t="s">
        <v>98</v>
      </c>
      <c r="F9878" s="2" t="s">
        <v>98</v>
      </c>
      <c r="G9878" s="2" t="s">
        <v>130</v>
      </c>
    </row>
    <row r="9879" customFormat="false" ht="15" hidden="false" customHeight="false" outlineLevel="0" collapsed="false">
      <c r="A9879" s="2" t="s">
        <v>15045</v>
      </c>
      <c r="B9879" s="2" t="s">
        <v>3159</v>
      </c>
      <c r="C9879" s="2" t="s">
        <v>5164</v>
      </c>
      <c r="D9879" s="13" t="n">
        <v>45814</v>
      </c>
      <c r="E9879" s="2" t="s">
        <v>98</v>
      </c>
      <c r="F9879" s="2" t="s">
        <v>98</v>
      </c>
      <c r="G9879" s="2" t="s">
        <v>133</v>
      </c>
    </row>
    <row r="9880" customFormat="false" ht="15" hidden="false" customHeight="false" outlineLevel="0" collapsed="false">
      <c r="A9880" s="2" t="s">
        <v>15046</v>
      </c>
      <c r="B9880" s="2" t="s">
        <v>4600</v>
      </c>
      <c r="C9880" s="2" t="s">
        <v>5168</v>
      </c>
      <c r="D9880" s="13" t="n">
        <v>45771</v>
      </c>
      <c r="E9880" s="2" t="s">
        <v>108</v>
      </c>
      <c r="F9880" s="2" t="s">
        <v>98</v>
      </c>
      <c r="G9880" s="2" t="s">
        <v>124</v>
      </c>
    </row>
    <row r="9881" customFormat="false" ht="15" hidden="false" customHeight="false" outlineLevel="0" collapsed="false">
      <c r="A9881" s="2" t="s">
        <v>15047</v>
      </c>
      <c r="B9881" s="2" t="s">
        <v>2332</v>
      </c>
      <c r="C9881" s="2" t="s">
        <v>5164</v>
      </c>
      <c r="D9881" s="13" t="n">
        <v>45919</v>
      </c>
      <c r="E9881" s="2" t="s">
        <v>98</v>
      </c>
      <c r="F9881" s="2" t="s">
        <v>98</v>
      </c>
      <c r="G9881" s="2" t="s">
        <v>124</v>
      </c>
    </row>
    <row r="9882" customFormat="false" ht="15" hidden="false" customHeight="false" outlineLevel="0" collapsed="false">
      <c r="A9882" s="2" t="s">
        <v>15048</v>
      </c>
      <c r="B9882" s="2" t="s">
        <v>2425</v>
      </c>
      <c r="C9882" s="2" t="s">
        <v>5164</v>
      </c>
      <c r="D9882" s="13" t="n">
        <v>45836</v>
      </c>
      <c r="E9882" s="2" t="s">
        <v>98</v>
      </c>
      <c r="F9882" s="2" t="s">
        <v>141</v>
      </c>
      <c r="G9882" s="2" t="s">
        <v>99</v>
      </c>
    </row>
    <row r="9883" customFormat="false" ht="15" hidden="false" customHeight="false" outlineLevel="0" collapsed="false">
      <c r="A9883" s="2" t="s">
        <v>15049</v>
      </c>
      <c r="B9883" s="2" t="s">
        <v>3565</v>
      </c>
      <c r="C9883" s="2" t="s">
        <v>5172</v>
      </c>
      <c r="D9883" s="13" t="n">
        <v>45735</v>
      </c>
      <c r="E9883" s="2" t="s">
        <v>128</v>
      </c>
      <c r="F9883" s="2" t="s">
        <v>98</v>
      </c>
      <c r="G9883" s="2" t="s">
        <v>120</v>
      </c>
    </row>
    <row r="9884" customFormat="false" ht="15" hidden="false" customHeight="false" outlineLevel="0" collapsed="false">
      <c r="A9884" s="2" t="s">
        <v>15050</v>
      </c>
      <c r="B9884" s="2" t="s">
        <v>3126</v>
      </c>
      <c r="C9884" s="2" t="s">
        <v>5190</v>
      </c>
      <c r="D9884" s="13" t="n">
        <v>45784</v>
      </c>
      <c r="E9884" s="2" t="s">
        <v>98</v>
      </c>
      <c r="F9884" s="2" t="s">
        <v>145</v>
      </c>
      <c r="G9884" s="2" t="s">
        <v>115</v>
      </c>
    </row>
    <row r="9885" customFormat="false" ht="15" hidden="false" customHeight="false" outlineLevel="0" collapsed="false">
      <c r="A9885" s="2" t="s">
        <v>15051</v>
      </c>
      <c r="B9885" s="2" t="s">
        <v>5037</v>
      </c>
      <c r="C9885" s="2" t="s">
        <v>5172</v>
      </c>
      <c r="D9885" s="13" t="n">
        <v>45752</v>
      </c>
      <c r="E9885" s="2" t="s">
        <v>98</v>
      </c>
      <c r="F9885" s="2" t="s">
        <v>98</v>
      </c>
      <c r="G9885" s="2" t="s">
        <v>124</v>
      </c>
    </row>
    <row r="9886" customFormat="false" ht="15" hidden="false" customHeight="false" outlineLevel="0" collapsed="false">
      <c r="A9886" s="2" t="s">
        <v>15052</v>
      </c>
      <c r="B9886" s="2" t="s">
        <v>2685</v>
      </c>
      <c r="C9886" s="2" t="s">
        <v>5164</v>
      </c>
      <c r="D9886" s="13" t="n">
        <v>46077</v>
      </c>
      <c r="E9886" s="2" t="s">
        <v>98</v>
      </c>
      <c r="F9886" s="2" t="s">
        <v>119</v>
      </c>
      <c r="G9886" s="2" t="s">
        <v>130</v>
      </c>
    </row>
    <row r="9887" customFormat="false" ht="15" hidden="false" customHeight="false" outlineLevel="0" collapsed="false">
      <c r="A9887" s="2" t="s">
        <v>15053</v>
      </c>
      <c r="B9887" s="2" t="s">
        <v>2171</v>
      </c>
      <c r="C9887" s="2" t="s">
        <v>5190</v>
      </c>
      <c r="D9887" s="13" t="n">
        <v>45442</v>
      </c>
      <c r="E9887" s="2" t="s">
        <v>98</v>
      </c>
      <c r="F9887" s="2" t="s">
        <v>139</v>
      </c>
      <c r="G9887" s="2" t="s">
        <v>109</v>
      </c>
    </row>
    <row r="9888" customFormat="false" ht="15" hidden="false" customHeight="false" outlineLevel="0" collapsed="false">
      <c r="A9888" s="2" t="s">
        <v>15054</v>
      </c>
      <c r="B9888" s="2" t="s">
        <v>4108</v>
      </c>
      <c r="C9888" s="2" t="s">
        <v>5164</v>
      </c>
      <c r="D9888" s="13" t="n">
        <v>45631</v>
      </c>
      <c r="E9888" s="2" t="s">
        <v>98</v>
      </c>
      <c r="F9888" s="2" t="s">
        <v>139</v>
      </c>
      <c r="G9888" s="2" t="s">
        <v>109</v>
      </c>
    </row>
    <row r="9889" customFormat="false" ht="15" hidden="false" customHeight="false" outlineLevel="0" collapsed="false">
      <c r="A9889" s="2" t="s">
        <v>15055</v>
      </c>
      <c r="B9889" s="2" t="s">
        <v>468</v>
      </c>
      <c r="C9889" s="2" t="s">
        <v>5172</v>
      </c>
      <c r="D9889" s="13" t="n">
        <v>45924</v>
      </c>
      <c r="E9889" s="2" t="s">
        <v>119</v>
      </c>
      <c r="F9889" s="2" t="s">
        <v>98</v>
      </c>
      <c r="G9889" s="2" t="s">
        <v>99</v>
      </c>
    </row>
    <row r="9890" customFormat="false" ht="15" hidden="false" customHeight="false" outlineLevel="0" collapsed="false">
      <c r="A9890" s="2" t="s">
        <v>15056</v>
      </c>
      <c r="B9890" s="2" t="s">
        <v>4991</v>
      </c>
      <c r="C9890" s="2" t="s">
        <v>5172</v>
      </c>
      <c r="D9890" s="13" t="n">
        <v>45604</v>
      </c>
      <c r="E9890" s="2" t="s">
        <v>98</v>
      </c>
      <c r="F9890" s="2" t="s">
        <v>98</v>
      </c>
      <c r="G9890" s="2" t="s">
        <v>133</v>
      </c>
    </row>
    <row r="9891" customFormat="false" ht="15" hidden="false" customHeight="false" outlineLevel="0" collapsed="false">
      <c r="A9891" s="2" t="s">
        <v>15057</v>
      </c>
      <c r="B9891" s="2" t="s">
        <v>4963</v>
      </c>
      <c r="C9891" s="2" t="s">
        <v>5172</v>
      </c>
      <c r="D9891" s="13" t="n">
        <v>45816</v>
      </c>
      <c r="E9891" s="2" t="s">
        <v>98</v>
      </c>
      <c r="F9891" s="2" t="s">
        <v>98</v>
      </c>
      <c r="G9891" s="2" t="s">
        <v>111</v>
      </c>
    </row>
    <row r="9892" customFormat="false" ht="15" hidden="false" customHeight="false" outlineLevel="0" collapsed="false">
      <c r="A9892" s="2" t="s">
        <v>15058</v>
      </c>
      <c r="B9892" s="2" t="s">
        <v>3579</v>
      </c>
      <c r="C9892" s="2" t="s">
        <v>5172</v>
      </c>
      <c r="D9892" s="13" t="n">
        <v>45590</v>
      </c>
      <c r="E9892" s="2" t="s">
        <v>98</v>
      </c>
      <c r="F9892" s="2" t="s">
        <v>98</v>
      </c>
      <c r="G9892" s="2" t="s">
        <v>120</v>
      </c>
    </row>
    <row r="9893" customFormat="false" ht="15" hidden="false" customHeight="false" outlineLevel="0" collapsed="false">
      <c r="A9893" s="2" t="s">
        <v>15059</v>
      </c>
      <c r="B9893" s="2" t="s">
        <v>4406</v>
      </c>
      <c r="C9893" s="2" t="s">
        <v>5164</v>
      </c>
      <c r="D9893" s="13" t="n">
        <v>45807</v>
      </c>
      <c r="E9893" s="2" t="s">
        <v>98</v>
      </c>
      <c r="F9893" s="2" t="s">
        <v>119</v>
      </c>
      <c r="G9893" s="2" t="s">
        <v>124</v>
      </c>
    </row>
    <row r="9894" customFormat="false" ht="15" hidden="false" customHeight="false" outlineLevel="0" collapsed="false">
      <c r="A9894" s="2" t="s">
        <v>15060</v>
      </c>
      <c r="B9894" s="2" t="s">
        <v>606</v>
      </c>
      <c r="C9894" s="2" t="s">
        <v>5168</v>
      </c>
      <c r="D9894" s="13" t="n">
        <v>45782</v>
      </c>
      <c r="E9894" s="2" t="s">
        <v>98</v>
      </c>
      <c r="F9894" s="2" t="s">
        <v>98</v>
      </c>
      <c r="G9894" s="2" t="s">
        <v>133</v>
      </c>
    </row>
    <row r="9895" customFormat="false" ht="15" hidden="false" customHeight="false" outlineLevel="0" collapsed="false">
      <c r="A9895" s="2" t="s">
        <v>15061</v>
      </c>
      <c r="B9895" s="2" t="s">
        <v>4002</v>
      </c>
      <c r="C9895" s="2" t="s">
        <v>5168</v>
      </c>
      <c r="D9895" s="13" t="n">
        <v>45853</v>
      </c>
      <c r="E9895" s="2" t="s">
        <v>98</v>
      </c>
      <c r="F9895" s="2" t="s">
        <v>98</v>
      </c>
      <c r="G9895" s="2" t="s">
        <v>120</v>
      </c>
    </row>
    <row r="9896" customFormat="false" ht="15" hidden="false" customHeight="false" outlineLevel="0" collapsed="false">
      <c r="A9896" s="2" t="s">
        <v>15062</v>
      </c>
      <c r="B9896" s="2" t="s">
        <v>2569</v>
      </c>
      <c r="C9896" s="2" t="s">
        <v>5168</v>
      </c>
      <c r="D9896" s="13" t="n">
        <v>45649</v>
      </c>
      <c r="E9896" s="2" t="s">
        <v>104</v>
      </c>
      <c r="F9896" s="2" t="s">
        <v>98</v>
      </c>
      <c r="G9896" s="2" t="s">
        <v>120</v>
      </c>
    </row>
    <row r="9897" customFormat="false" ht="15" hidden="false" customHeight="false" outlineLevel="0" collapsed="false">
      <c r="A9897" s="2" t="s">
        <v>15063</v>
      </c>
      <c r="B9897" s="2" t="s">
        <v>3067</v>
      </c>
      <c r="C9897" s="2" t="s">
        <v>5166</v>
      </c>
      <c r="D9897" s="13" t="n">
        <v>45521</v>
      </c>
      <c r="E9897" s="2" t="s">
        <v>123</v>
      </c>
      <c r="F9897" s="2" t="s">
        <v>163</v>
      </c>
      <c r="G9897" s="2" t="s">
        <v>133</v>
      </c>
    </row>
    <row r="9898" customFormat="false" ht="15" hidden="false" customHeight="false" outlineLevel="0" collapsed="false">
      <c r="A9898" s="2" t="s">
        <v>15064</v>
      </c>
      <c r="B9898" s="2" t="s">
        <v>3953</v>
      </c>
      <c r="C9898" s="2" t="s">
        <v>5166</v>
      </c>
      <c r="D9898" s="13" t="n">
        <v>45689</v>
      </c>
      <c r="E9898" s="2" t="s">
        <v>141</v>
      </c>
      <c r="F9898" s="2" t="s">
        <v>145</v>
      </c>
      <c r="G9898" s="2" t="s">
        <v>109</v>
      </c>
    </row>
    <row r="9899" customFormat="false" ht="15" hidden="false" customHeight="false" outlineLevel="0" collapsed="false">
      <c r="A9899" s="2" t="s">
        <v>15065</v>
      </c>
      <c r="B9899" s="2" t="s">
        <v>3834</v>
      </c>
      <c r="C9899" s="2" t="s">
        <v>5166</v>
      </c>
      <c r="D9899" s="13" t="n">
        <v>45786</v>
      </c>
      <c r="E9899" s="2" t="s">
        <v>128</v>
      </c>
      <c r="F9899" s="2" t="s">
        <v>104</v>
      </c>
      <c r="G9899" s="2" t="s">
        <v>133</v>
      </c>
    </row>
    <row r="9900" customFormat="false" ht="15" hidden="false" customHeight="false" outlineLevel="0" collapsed="false">
      <c r="A9900" s="2" t="s">
        <v>15066</v>
      </c>
      <c r="B9900" s="2" t="s">
        <v>3119</v>
      </c>
      <c r="C9900" s="2" t="s">
        <v>5168</v>
      </c>
      <c r="D9900" s="13" t="n">
        <v>45600</v>
      </c>
      <c r="E9900" s="2" t="s">
        <v>98</v>
      </c>
      <c r="F9900" s="2" t="s">
        <v>98</v>
      </c>
      <c r="G9900" s="2" t="s">
        <v>111</v>
      </c>
    </row>
    <row r="9901" customFormat="false" ht="15" hidden="false" customHeight="false" outlineLevel="0" collapsed="false">
      <c r="A9901" s="2" t="s">
        <v>15067</v>
      </c>
      <c r="B9901" s="2" t="s">
        <v>601</v>
      </c>
      <c r="C9901" s="2" t="s">
        <v>5164</v>
      </c>
      <c r="D9901" s="13" t="n">
        <v>45885</v>
      </c>
      <c r="E9901" s="2" t="s">
        <v>98</v>
      </c>
      <c r="F9901" s="2" t="s">
        <v>104</v>
      </c>
      <c r="G9901" s="2" t="s">
        <v>136</v>
      </c>
    </row>
    <row r="9902" customFormat="false" ht="15" hidden="false" customHeight="false" outlineLevel="0" collapsed="false">
      <c r="A9902" s="2" t="s">
        <v>15068</v>
      </c>
      <c r="B9902" s="2" t="s">
        <v>3671</v>
      </c>
      <c r="C9902" s="2" t="s">
        <v>5190</v>
      </c>
      <c r="D9902" s="13" t="n">
        <v>45559</v>
      </c>
      <c r="E9902" s="2" t="s">
        <v>98</v>
      </c>
      <c r="F9902" s="2" t="s">
        <v>108</v>
      </c>
      <c r="G9902" s="2" t="s">
        <v>111</v>
      </c>
    </row>
    <row r="9903" customFormat="false" ht="15" hidden="false" customHeight="false" outlineLevel="0" collapsed="false">
      <c r="A9903" s="2" t="s">
        <v>15069</v>
      </c>
      <c r="B9903" s="2" t="s">
        <v>1257</v>
      </c>
      <c r="C9903" s="2" t="s">
        <v>5172</v>
      </c>
      <c r="D9903" s="13" t="n">
        <v>46175</v>
      </c>
      <c r="E9903" s="2" t="s">
        <v>104</v>
      </c>
      <c r="F9903" s="2" t="s">
        <v>98</v>
      </c>
      <c r="G9903" s="2" t="s">
        <v>111</v>
      </c>
    </row>
    <row r="9904" customFormat="false" ht="15" hidden="false" customHeight="false" outlineLevel="0" collapsed="false">
      <c r="A9904" s="2" t="s">
        <v>15070</v>
      </c>
      <c r="B9904" s="2" t="s">
        <v>2152</v>
      </c>
      <c r="C9904" s="2" t="s">
        <v>5164</v>
      </c>
      <c r="D9904" s="13" t="n">
        <v>45702</v>
      </c>
      <c r="E9904" s="2" t="s">
        <v>98</v>
      </c>
      <c r="F9904" s="2" t="s">
        <v>119</v>
      </c>
      <c r="G9904" s="2" t="s">
        <v>120</v>
      </c>
    </row>
    <row r="9905" customFormat="false" ht="15" hidden="false" customHeight="false" outlineLevel="0" collapsed="false">
      <c r="A9905" s="2" t="s">
        <v>15071</v>
      </c>
      <c r="B9905" s="2" t="s">
        <v>2407</v>
      </c>
      <c r="C9905" s="2" t="s">
        <v>5166</v>
      </c>
      <c r="D9905" s="13" t="n">
        <v>45587</v>
      </c>
      <c r="E9905" s="2" t="s">
        <v>128</v>
      </c>
      <c r="F9905" s="2" t="s">
        <v>119</v>
      </c>
      <c r="G9905" s="2" t="s">
        <v>111</v>
      </c>
    </row>
    <row r="9906" customFormat="false" ht="15" hidden="false" customHeight="false" outlineLevel="0" collapsed="false">
      <c r="A9906" s="2" t="s">
        <v>15072</v>
      </c>
      <c r="B9906" s="2" t="s">
        <v>2874</v>
      </c>
      <c r="C9906" s="2" t="s">
        <v>5164</v>
      </c>
      <c r="D9906" s="13" t="n">
        <v>45460</v>
      </c>
      <c r="E9906" s="2" t="s">
        <v>98</v>
      </c>
      <c r="F9906" s="2" t="s">
        <v>104</v>
      </c>
      <c r="G9906" s="2" t="s">
        <v>133</v>
      </c>
    </row>
    <row r="9907" customFormat="false" ht="15" hidden="false" customHeight="false" outlineLevel="0" collapsed="false">
      <c r="A9907" s="2" t="s">
        <v>15073</v>
      </c>
      <c r="B9907" s="2" t="s">
        <v>1054</v>
      </c>
      <c r="C9907" s="2" t="s">
        <v>5172</v>
      </c>
      <c r="D9907" s="13" t="n">
        <v>45900</v>
      </c>
      <c r="E9907" s="2" t="s">
        <v>141</v>
      </c>
      <c r="F9907" s="2" t="s">
        <v>98</v>
      </c>
      <c r="G9907" s="2" t="s">
        <v>136</v>
      </c>
    </row>
    <row r="9908" customFormat="false" ht="15" hidden="false" customHeight="false" outlineLevel="0" collapsed="false">
      <c r="A9908" s="2" t="s">
        <v>15074</v>
      </c>
      <c r="B9908" s="2" t="s">
        <v>5099</v>
      </c>
      <c r="C9908" s="2" t="s">
        <v>5168</v>
      </c>
      <c r="D9908" s="13" t="n">
        <v>46145</v>
      </c>
      <c r="E9908" s="2" t="s">
        <v>98</v>
      </c>
      <c r="F9908" s="2" t="s">
        <v>98</v>
      </c>
      <c r="G9908" s="2" t="s">
        <v>136</v>
      </c>
    </row>
    <row r="9909" customFormat="false" ht="15" hidden="false" customHeight="false" outlineLevel="0" collapsed="false">
      <c r="A9909" s="2" t="s">
        <v>15075</v>
      </c>
      <c r="B9909" s="2" t="s">
        <v>4275</v>
      </c>
      <c r="C9909" s="2" t="s">
        <v>5164</v>
      </c>
      <c r="D9909" s="13" t="n">
        <v>45651</v>
      </c>
      <c r="E9909" s="2" t="s">
        <v>98</v>
      </c>
      <c r="F9909" s="2" t="s">
        <v>114</v>
      </c>
      <c r="G9909" s="2" t="s">
        <v>115</v>
      </c>
    </row>
    <row r="9910" customFormat="false" ht="15" hidden="false" customHeight="false" outlineLevel="0" collapsed="false">
      <c r="A9910" s="2" t="s">
        <v>15076</v>
      </c>
      <c r="B9910" s="2" t="s">
        <v>495</v>
      </c>
      <c r="C9910" s="2" t="s">
        <v>5168</v>
      </c>
      <c r="D9910" s="13" t="n">
        <v>46102</v>
      </c>
      <c r="E9910" s="2" t="s">
        <v>98</v>
      </c>
      <c r="F9910" s="2" t="s">
        <v>98</v>
      </c>
      <c r="G9910" s="2" t="s">
        <v>142</v>
      </c>
    </row>
    <row r="9911" customFormat="false" ht="15" hidden="false" customHeight="false" outlineLevel="0" collapsed="false">
      <c r="A9911" s="2" t="s">
        <v>15077</v>
      </c>
      <c r="B9911" s="2" t="s">
        <v>1476</v>
      </c>
      <c r="C9911" s="2" t="s">
        <v>5190</v>
      </c>
      <c r="D9911" s="13" t="n">
        <v>45630</v>
      </c>
      <c r="E9911" s="2" t="s">
        <v>98</v>
      </c>
      <c r="F9911" s="2" t="s">
        <v>104</v>
      </c>
      <c r="G9911" s="2" t="s">
        <v>124</v>
      </c>
    </row>
    <row r="9912" customFormat="false" ht="15" hidden="false" customHeight="false" outlineLevel="0" collapsed="false">
      <c r="A9912" s="2" t="s">
        <v>15078</v>
      </c>
      <c r="B9912" s="2" t="s">
        <v>4471</v>
      </c>
      <c r="C9912" s="2" t="s">
        <v>5164</v>
      </c>
      <c r="D9912" s="13" t="n">
        <v>45761</v>
      </c>
      <c r="E9912" s="2" t="s">
        <v>98</v>
      </c>
      <c r="F9912" s="2" t="s">
        <v>145</v>
      </c>
      <c r="G9912" s="2" t="s">
        <v>115</v>
      </c>
    </row>
    <row r="9913" customFormat="false" ht="15" hidden="false" customHeight="false" outlineLevel="0" collapsed="false">
      <c r="A9913" s="2" t="s">
        <v>15079</v>
      </c>
      <c r="B9913" s="2" t="s">
        <v>4602</v>
      </c>
      <c r="C9913" s="2" t="s">
        <v>5164</v>
      </c>
      <c r="D9913" s="13" t="n">
        <v>45714</v>
      </c>
      <c r="E9913" s="2" t="s">
        <v>98</v>
      </c>
      <c r="F9913" s="2" t="s">
        <v>119</v>
      </c>
      <c r="G9913" s="2" t="s">
        <v>133</v>
      </c>
    </row>
    <row r="9914" customFormat="false" ht="15" hidden="false" customHeight="false" outlineLevel="0" collapsed="false">
      <c r="A9914" s="2" t="s">
        <v>15080</v>
      </c>
      <c r="B9914" s="2" t="s">
        <v>2835</v>
      </c>
      <c r="C9914" s="2" t="s">
        <v>5164</v>
      </c>
      <c r="D9914" s="13" t="n">
        <v>45743</v>
      </c>
      <c r="E9914" s="2" t="s">
        <v>98</v>
      </c>
      <c r="F9914" s="2" t="s">
        <v>108</v>
      </c>
      <c r="G9914" s="2" t="s">
        <v>133</v>
      </c>
    </row>
    <row r="9915" customFormat="false" ht="15" hidden="false" customHeight="false" outlineLevel="0" collapsed="false">
      <c r="A9915" s="2" t="s">
        <v>15081</v>
      </c>
      <c r="B9915" s="2" t="s">
        <v>3136</v>
      </c>
      <c r="C9915" s="2" t="s">
        <v>5164</v>
      </c>
      <c r="D9915" s="13" t="n">
        <v>45614</v>
      </c>
      <c r="E9915" s="2" t="s">
        <v>98</v>
      </c>
      <c r="F9915" s="2" t="s">
        <v>139</v>
      </c>
      <c r="G9915" s="2" t="s">
        <v>120</v>
      </c>
    </row>
    <row r="9916" customFormat="false" ht="15" hidden="false" customHeight="false" outlineLevel="0" collapsed="false">
      <c r="A9916" s="2" t="s">
        <v>15082</v>
      </c>
      <c r="B9916" s="2" t="s">
        <v>3133</v>
      </c>
      <c r="C9916" s="2" t="s">
        <v>5166</v>
      </c>
      <c r="D9916" s="13" t="n">
        <v>45439</v>
      </c>
      <c r="E9916" s="2" t="s">
        <v>123</v>
      </c>
      <c r="F9916" s="2" t="s">
        <v>114</v>
      </c>
      <c r="G9916" s="2" t="s">
        <v>115</v>
      </c>
    </row>
    <row r="9917" customFormat="false" ht="15" hidden="false" customHeight="false" outlineLevel="0" collapsed="false">
      <c r="A9917" s="2" t="s">
        <v>15083</v>
      </c>
      <c r="B9917" s="2" t="s">
        <v>723</v>
      </c>
      <c r="C9917" s="2" t="s">
        <v>5190</v>
      </c>
      <c r="D9917" s="13" t="n">
        <v>45915</v>
      </c>
      <c r="E9917" s="2" t="s">
        <v>98</v>
      </c>
      <c r="F9917" s="2" t="s">
        <v>98</v>
      </c>
      <c r="G9917" s="2" t="s">
        <v>130</v>
      </c>
    </row>
    <row r="9918" customFormat="false" ht="15" hidden="false" customHeight="false" outlineLevel="0" collapsed="false">
      <c r="A9918" s="2" t="s">
        <v>15084</v>
      </c>
      <c r="B9918" s="2" t="s">
        <v>2721</v>
      </c>
      <c r="C9918" s="2" t="s">
        <v>5168</v>
      </c>
      <c r="D9918" s="13" t="n">
        <v>45796</v>
      </c>
      <c r="E9918" s="2" t="s">
        <v>114</v>
      </c>
      <c r="F9918" s="2" t="s">
        <v>98</v>
      </c>
      <c r="G9918" s="2" t="s">
        <v>133</v>
      </c>
    </row>
    <row r="9919" customFormat="false" ht="15" hidden="false" customHeight="false" outlineLevel="0" collapsed="false">
      <c r="A9919" s="2" t="s">
        <v>15085</v>
      </c>
      <c r="B9919" s="2" t="s">
        <v>160</v>
      </c>
      <c r="C9919" s="2" t="s">
        <v>5168</v>
      </c>
      <c r="D9919" s="13" t="n">
        <v>45612</v>
      </c>
      <c r="E9919" s="2" t="s">
        <v>123</v>
      </c>
      <c r="F9919" s="2" t="s">
        <v>98</v>
      </c>
      <c r="G9919" s="2" t="s">
        <v>120</v>
      </c>
    </row>
    <row r="9920" customFormat="false" ht="15" hidden="false" customHeight="false" outlineLevel="0" collapsed="false">
      <c r="A9920" s="2" t="s">
        <v>15086</v>
      </c>
      <c r="B9920" s="2" t="s">
        <v>628</v>
      </c>
      <c r="C9920" s="2" t="s">
        <v>5166</v>
      </c>
      <c r="D9920" s="13" t="n">
        <v>45948</v>
      </c>
      <c r="E9920" s="2" t="s">
        <v>145</v>
      </c>
      <c r="F9920" s="2" t="s">
        <v>123</v>
      </c>
      <c r="G9920" s="2" t="s">
        <v>124</v>
      </c>
    </row>
    <row r="9921" customFormat="false" ht="15" hidden="false" customHeight="false" outlineLevel="0" collapsed="false">
      <c r="A9921" s="2" t="s">
        <v>15087</v>
      </c>
      <c r="B9921" s="2" t="s">
        <v>2845</v>
      </c>
      <c r="C9921" s="2" t="s">
        <v>5190</v>
      </c>
      <c r="D9921" s="13" t="n">
        <v>46160</v>
      </c>
      <c r="E9921" s="2" t="s">
        <v>98</v>
      </c>
      <c r="F9921" s="2" t="s">
        <v>98</v>
      </c>
      <c r="G9921" s="2" t="s">
        <v>99</v>
      </c>
    </row>
    <row r="9922" customFormat="false" ht="15" hidden="false" customHeight="false" outlineLevel="0" collapsed="false">
      <c r="A9922" s="2" t="s">
        <v>15088</v>
      </c>
      <c r="B9922" s="2" t="s">
        <v>2674</v>
      </c>
      <c r="C9922" s="2" t="s">
        <v>5168</v>
      </c>
      <c r="D9922" s="13" t="n">
        <v>45911</v>
      </c>
      <c r="E9922" s="2" t="s">
        <v>114</v>
      </c>
      <c r="F9922" s="2" t="s">
        <v>98</v>
      </c>
      <c r="G9922" s="2" t="s">
        <v>124</v>
      </c>
    </row>
    <row r="9923" customFormat="false" ht="15" hidden="false" customHeight="false" outlineLevel="0" collapsed="false">
      <c r="A9923" s="2" t="s">
        <v>15089</v>
      </c>
      <c r="B9923" s="2" t="s">
        <v>256</v>
      </c>
      <c r="C9923" s="2" t="s">
        <v>5190</v>
      </c>
      <c r="D9923" s="13" t="n">
        <v>45681</v>
      </c>
      <c r="E9923" s="2" t="s">
        <v>98</v>
      </c>
      <c r="F9923" s="2" t="s">
        <v>165</v>
      </c>
      <c r="G9923" s="2" t="s">
        <v>120</v>
      </c>
    </row>
    <row r="9924" customFormat="false" ht="15" hidden="false" customHeight="false" outlineLevel="0" collapsed="false">
      <c r="A9924" s="2" t="s">
        <v>15090</v>
      </c>
      <c r="B9924" s="2" t="s">
        <v>3733</v>
      </c>
      <c r="C9924" s="2" t="s">
        <v>5190</v>
      </c>
      <c r="D9924" s="13" t="n">
        <v>45628</v>
      </c>
      <c r="E9924" s="2" t="s">
        <v>98</v>
      </c>
      <c r="F9924" s="2" t="s">
        <v>145</v>
      </c>
      <c r="G9924" s="2" t="s">
        <v>136</v>
      </c>
    </row>
    <row r="9925" customFormat="false" ht="15" hidden="false" customHeight="false" outlineLevel="0" collapsed="false">
      <c r="A9925" s="2" t="s">
        <v>15091</v>
      </c>
      <c r="B9925" s="2" t="s">
        <v>4985</v>
      </c>
      <c r="C9925" s="2" t="s">
        <v>5172</v>
      </c>
      <c r="D9925" s="13" t="n">
        <v>45766</v>
      </c>
      <c r="E9925" s="2" t="s">
        <v>98</v>
      </c>
      <c r="F9925" s="2" t="s">
        <v>98</v>
      </c>
      <c r="G9925" s="2" t="s">
        <v>115</v>
      </c>
    </row>
    <row r="9926" customFormat="false" ht="15" hidden="false" customHeight="false" outlineLevel="0" collapsed="false">
      <c r="A9926" s="2" t="s">
        <v>15092</v>
      </c>
      <c r="B9926" s="2" t="s">
        <v>1594</v>
      </c>
      <c r="C9926" s="2" t="s">
        <v>5166</v>
      </c>
      <c r="D9926" s="13" t="n">
        <v>45730</v>
      </c>
      <c r="E9926" s="2" t="s">
        <v>165</v>
      </c>
      <c r="F9926" s="2" t="s">
        <v>114</v>
      </c>
      <c r="G9926" s="2" t="s">
        <v>136</v>
      </c>
    </row>
    <row r="9927" customFormat="false" ht="15" hidden="false" customHeight="false" outlineLevel="0" collapsed="false">
      <c r="A9927" s="2" t="s">
        <v>15093</v>
      </c>
      <c r="B9927" s="2" t="s">
        <v>2381</v>
      </c>
      <c r="C9927" s="2" t="s">
        <v>5164</v>
      </c>
      <c r="D9927" s="13" t="n">
        <v>45554</v>
      </c>
      <c r="E9927" s="2" t="s">
        <v>98</v>
      </c>
      <c r="F9927" s="2" t="s">
        <v>104</v>
      </c>
      <c r="G9927" s="2" t="s">
        <v>136</v>
      </c>
    </row>
    <row r="9928" customFormat="false" ht="15" hidden="false" customHeight="false" outlineLevel="0" collapsed="false">
      <c r="A9928" s="2" t="s">
        <v>15094</v>
      </c>
      <c r="B9928" s="2" t="s">
        <v>3785</v>
      </c>
      <c r="C9928" s="2" t="s">
        <v>5168</v>
      </c>
      <c r="D9928" s="13" t="n">
        <v>45786</v>
      </c>
      <c r="E9928" s="2" t="s">
        <v>119</v>
      </c>
      <c r="F9928" s="2" t="s">
        <v>98</v>
      </c>
      <c r="G9928" s="2" t="s">
        <v>120</v>
      </c>
    </row>
    <row r="9929" customFormat="false" ht="15" hidden="false" customHeight="false" outlineLevel="0" collapsed="false">
      <c r="A9929" s="2" t="s">
        <v>15095</v>
      </c>
      <c r="B9929" s="2" t="s">
        <v>2152</v>
      </c>
      <c r="C9929" s="2" t="s">
        <v>5168</v>
      </c>
      <c r="D9929" s="13" t="n">
        <v>45321</v>
      </c>
      <c r="E9929" s="2" t="s">
        <v>119</v>
      </c>
      <c r="F9929" s="2" t="s">
        <v>98</v>
      </c>
      <c r="G9929" s="2" t="s">
        <v>136</v>
      </c>
    </row>
    <row r="9930" customFormat="false" ht="15" hidden="false" customHeight="false" outlineLevel="0" collapsed="false">
      <c r="A9930" s="2" t="s">
        <v>15096</v>
      </c>
      <c r="B9930" s="2" t="s">
        <v>4965</v>
      </c>
      <c r="C9930" s="2" t="s">
        <v>5172</v>
      </c>
      <c r="D9930" s="13" t="n">
        <v>45347</v>
      </c>
      <c r="E9930" s="2" t="s">
        <v>98</v>
      </c>
      <c r="F9930" s="2" t="s">
        <v>98</v>
      </c>
      <c r="G9930" s="2" t="s">
        <v>124</v>
      </c>
    </row>
    <row r="9931" customFormat="false" ht="15" hidden="false" customHeight="false" outlineLevel="0" collapsed="false">
      <c r="A9931" s="2" t="s">
        <v>15097</v>
      </c>
      <c r="B9931" s="2" t="s">
        <v>3739</v>
      </c>
      <c r="C9931" s="2" t="s">
        <v>5168</v>
      </c>
      <c r="D9931" s="13" t="n">
        <v>45796</v>
      </c>
      <c r="E9931" s="2" t="s">
        <v>114</v>
      </c>
      <c r="F9931" s="2" t="s">
        <v>98</v>
      </c>
      <c r="G9931" s="2" t="s">
        <v>142</v>
      </c>
    </row>
    <row r="9932" customFormat="false" ht="15" hidden="false" customHeight="false" outlineLevel="0" collapsed="false">
      <c r="A9932" s="2" t="s">
        <v>15098</v>
      </c>
      <c r="B9932" s="2" t="s">
        <v>4517</v>
      </c>
      <c r="C9932" s="2" t="s">
        <v>5190</v>
      </c>
      <c r="D9932" s="13" t="n">
        <v>45672</v>
      </c>
      <c r="E9932" s="2" t="s">
        <v>98</v>
      </c>
      <c r="F9932" s="2" t="s">
        <v>108</v>
      </c>
      <c r="G9932" s="2" t="s">
        <v>115</v>
      </c>
    </row>
    <row r="9933" customFormat="false" ht="15" hidden="false" customHeight="false" outlineLevel="0" collapsed="false">
      <c r="A9933" s="2" t="s">
        <v>15099</v>
      </c>
      <c r="B9933" s="2" t="s">
        <v>4543</v>
      </c>
      <c r="C9933" s="2" t="s">
        <v>5164</v>
      </c>
      <c r="D9933" s="13" t="n">
        <v>45854</v>
      </c>
      <c r="E9933" s="2" t="s">
        <v>98</v>
      </c>
      <c r="F9933" s="2" t="s">
        <v>139</v>
      </c>
      <c r="G9933" s="2" t="s">
        <v>136</v>
      </c>
    </row>
    <row r="9934" customFormat="false" ht="15" hidden="false" customHeight="false" outlineLevel="0" collapsed="false">
      <c r="A9934" s="2" t="s">
        <v>15100</v>
      </c>
      <c r="B9934" s="2" t="s">
        <v>1322</v>
      </c>
      <c r="C9934" s="2" t="s">
        <v>5168</v>
      </c>
      <c r="D9934" s="13" t="n">
        <v>46162</v>
      </c>
      <c r="E9934" s="2" t="s">
        <v>165</v>
      </c>
      <c r="F9934" s="2" t="s">
        <v>98</v>
      </c>
      <c r="G9934" s="2" t="s">
        <v>124</v>
      </c>
    </row>
    <row r="9935" customFormat="false" ht="15" hidden="false" customHeight="false" outlineLevel="0" collapsed="false">
      <c r="A9935" s="2" t="s">
        <v>15101</v>
      </c>
      <c r="B9935" s="2" t="s">
        <v>2947</v>
      </c>
      <c r="C9935" s="2" t="s">
        <v>5164</v>
      </c>
      <c r="D9935" s="13" t="n">
        <v>46077</v>
      </c>
      <c r="E9935" s="2" t="s">
        <v>98</v>
      </c>
      <c r="F9935" s="2" t="s">
        <v>123</v>
      </c>
      <c r="G9935" s="2" t="s">
        <v>99</v>
      </c>
    </row>
    <row r="9936" customFormat="false" ht="15" hidden="false" customHeight="false" outlineLevel="0" collapsed="false">
      <c r="A9936" s="2" t="s">
        <v>15102</v>
      </c>
      <c r="B9936" s="2" t="s">
        <v>1794</v>
      </c>
      <c r="C9936" s="2" t="s">
        <v>5168</v>
      </c>
      <c r="D9936" s="13" t="n">
        <v>45809</v>
      </c>
      <c r="E9936" s="2" t="s">
        <v>139</v>
      </c>
      <c r="F9936" s="2" t="s">
        <v>98</v>
      </c>
      <c r="G9936" s="2" t="s">
        <v>115</v>
      </c>
    </row>
    <row r="9937" customFormat="false" ht="15" hidden="false" customHeight="false" outlineLevel="0" collapsed="false">
      <c r="A9937" s="2" t="s">
        <v>15103</v>
      </c>
      <c r="B9937" s="2" t="s">
        <v>3065</v>
      </c>
      <c r="C9937" s="2" t="s">
        <v>5166</v>
      </c>
      <c r="D9937" s="13" t="n">
        <v>45601</v>
      </c>
      <c r="E9937" s="2" t="s">
        <v>123</v>
      </c>
      <c r="F9937" s="2" t="s">
        <v>104</v>
      </c>
      <c r="G9937" s="2" t="s">
        <v>109</v>
      </c>
    </row>
    <row r="9938" customFormat="false" ht="15" hidden="false" customHeight="false" outlineLevel="0" collapsed="false">
      <c r="A9938" s="2" t="s">
        <v>15104</v>
      </c>
      <c r="B9938" s="2" t="s">
        <v>4555</v>
      </c>
      <c r="C9938" s="2" t="s">
        <v>5164</v>
      </c>
      <c r="D9938" s="13" t="n">
        <v>45431</v>
      </c>
      <c r="E9938" s="2" t="s">
        <v>98</v>
      </c>
      <c r="F9938" s="2" t="s">
        <v>128</v>
      </c>
      <c r="G9938" s="2" t="s">
        <v>136</v>
      </c>
    </row>
    <row r="9939" customFormat="false" ht="15" hidden="false" customHeight="false" outlineLevel="0" collapsed="false">
      <c r="A9939" s="2" t="s">
        <v>15105</v>
      </c>
      <c r="B9939" s="2" t="s">
        <v>2676</v>
      </c>
      <c r="C9939" s="2" t="s">
        <v>5164</v>
      </c>
      <c r="D9939" s="13" t="n">
        <v>45514</v>
      </c>
      <c r="E9939" s="2" t="s">
        <v>98</v>
      </c>
      <c r="F9939" s="2" t="s">
        <v>123</v>
      </c>
      <c r="G9939" s="2" t="s">
        <v>115</v>
      </c>
    </row>
    <row r="9940" customFormat="false" ht="15" hidden="false" customHeight="false" outlineLevel="0" collapsed="false">
      <c r="A9940" s="2" t="s">
        <v>15106</v>
      </c>
      <c r="B9940" s="2" t="s">
        <v>409</v>
      </c>
      <c r="C9940" s="2" t="s">
        <v>5168</v>
      </c>
      <c r="D9940" s="13" t="n">
        <v>45620</v>
      </c>
      <c r="E9940" s="2" t="s">
        <v>128</v>
      </c>
      <c r="F9940" s="2" t="s">
        <v>98</v>
      </c>
      <c r="G9940" s="2" t="s">
        <v>109</v>
      </c>
    </row>
    <row r="9941" customFormat="false" ht="15" hidden="false" customHeight="false" outlineLevel="0" collapsed="false">
      <c r="A9941" s="2" t="s">
        <v>15107</v>
      </c>
      <c r="B9941" s="2" t="s">
        <v>4717</v>
      </c>
      <c r="C9941" s="2" t="s">
        <v>5164</v>
      </c>
      <c r="D9941" s="13" t="n">
        <v>45723</v>
      </c>
      <c r="E9941" s="2" t="s">
        <v>98</v>
      </c>
      <c r="F9941" s="2" t="s">
        <v>119</v>
      </c>
      <c r="G9941" s="2" t="s">
        <v>124</v>
      </c>
    </row>
    <row r="9942" customFormat="false" ht="15" hidden="false" customHeight="false" outlineLevel="0" collapsed="false">
      <c r="A9942" s="2" t="s">
        <v>15108</v>
      </c>
      <c r="B9942" s="2" t="s">
        <v>456</v>
      </c>
      <c r="C9942" s="2" t="s">
        <v>5168</v>
      </c>
      <c r="D9942" s="13" t="n">
        <v>46008</v>
      </c>
      <c r="E9942" s="2" t="s">
        <v>114</v>
      </c>
      <c r="F9942" s="2" t="s">
        <v>98</v>
      </c>
      <c r="G9942" s="2" t="s">
        <v>142</v>
      </c>
    </row>
    <row r="9943" customFormat="false" ht="15" hidden="false" customHeight="false" outlineLevel="0" collapsed="false">
      <c r="A9943" s="2" t="s">
        <v>15109</v>
      </c>
      <c r="B9943" s="2" t="s">
        <v>3331</v>
      </c>
      <c r="C9943" s="2" t="s">
        <v>5164</v>
      </c>
      <c r="D9943" s="13" t="n">
        <v>45667</v>
      </c>
      <c r="E9943" s="2" t="s">
        <v>98</v>
      </c>
      <c r="F9943" s="2" t="s">
        <v>139</v>
      </c>
      <c r="G9943" s="2" t="s">
        <v>111</v>
      </c>
    </row>
    <row r="9944" customFormat="false" ht="15" hidden="false" customHeight="false" outlineLevel="0" collapsed="false">
      <c r="A9944" s="2" t="s">
        <v>15110</v>
      </c>
      <c r="B9944" s="2" t="s">
        <v>4933</v>
      </c>
      <c r="C9944" s="2" t="s">
        <v>5164</v>
      </c>
      <c r="D9944" s="13" t="n">
        <v>46145</v>
      </c>
      <c r="E9944" s="2" t="s">
        <v>98</v>
      </c>
      <c r="F9944" s="2" t="s">
        <v>98</v>
      </c>
      <c r="G9944" s="2" t="s">
        <v>109</v>
      </c>
    </row>
    <row r="9945" customFormat="false" ht="15" hidden="false" customHeight="false" outlineLevel="0" collapsed="false">
      <c r="A9945" s="2" t="s">
        <v>15111</v>
      </c>
      <c r="B9945" s="2" t="s">
        <v>3989</v>
      </c>
      <c r="C9945" s="2" t="s">
        <v>5166</v>
      </c>
      <c r="D9945" s="13" t="n">
        <v>45815</v>
      </c>
      <c r="E9945" s="2" t="s">
        <v>163</v>
      </c>
      <c r="F9945" s="2" t="s">
        <v>108</v>
      </c>
      <c r="G9945" s="2" t="s">
        <v>120</v>
      </c>
    </row>
    <row r="9946" customFormat="false" ht="15" hidden="false" customHeight="false" outlineLevel="0" collapsed="false">
      <c r="A9946" s="2" t="s">
        <v>15112</v>
      </c>
      <c r="B9946" s="2" t="s">
        <v>3082</v>
      </c>
      <c r="C9946" s="2" t="s">
        <v>5166</v>
      </c>
      <c r="D9946" s="13" t="n">
        <v>45592</v>
      </c>
      <c r="E9946" s="2" t="s">
        <v>114</v>
      </c>
      <c r="F9946" s="2" t="s">
        <v>119</v>
      </c>
      <c r="G9946" s="2" t="s">
        <v>130</v>
      </c>
    </row>
    <row r="9947" customFormat="false" ht="15" hidden="false" customHeight="false" outlineLevel="0" collapsed="false">
      <c r="A9947" s="2" t="s">
        <v>15113</v>
      </c>
      <c r="B9947" s="2" t="s">
        <v>3200</v>
      </c>
      <c r="C9947" s="2" t="s">
        <v>5166</v>
      </c>
      <c r="D9947" s="13" t="n">
        <v>45854</v>
      </c>
      <c r="E9947" s="2" t="s">
        <v>139</v>
      </c>
      <c r="F9947" s="2" t="s">
        <v>128</v>
      </c>
      <c r="G9947" s="2" t="s">
        <v>124</v>
      </c>
    </row>
    <row r="9948" customFormat="false" ht="15" hidden="false" customHeight="false" outlineLevel="0" collapsed="false">
      <c r="A9948" s="2" t="s">
        <v>15114</v>
      </c>
      <c r="B9948" s="2" t="s">
        <v>3250</v>
      </c>
      <c r="C9948" s="2" t="s">
        <v>5190</v>
      </c>
      <c r="D9948" s="13" t="n">
        <v>45744</v>
      </c>
      <c r="E9948" s="2" t="s">
        <v>98</v>
      </c>
      <c r="F9948" s="2" t="s">
        <v>128</v>
      </c>
      <c r="G9948" s="2" t="s">
        <v>99</v>
      </c>
    </row>
    <row r="9949" customFormat="false" ht="15" hidden="false" customHeight="false" outlineLevel="0" collapsed="false">
      <c r="A9949" s="2" t="s">
        <v>15115</v>
      </c>
      <c r="B9949" s="2" t="s">
        <v>179</v>
      </c>
      <c r="C9949" s="2" t="s">
        <v>5168</v>
      </c>
      <c r="D9949" s="13" t="n">
        <v>45536</v>
      </c>
      <c r="E9949" s="2" t="s">
        <v>145</v>
      </c>
      <c r="F9949" s="2" t="s">
        <v>98</v>
      </c>
      <c r="G9949" s="2" t="s">
        <v>136</v>
      </c>
    </row>
    <row r="9950" customFormat="false" ht="15" hidden="false" customHeight="false" outlineLevel="0" collapsed="false">
      <c r="A9950" s="2" t="s">
        <v>15116</v>
      </c>
      <c r="B9950" s="2" t="s">
        <v>829</v>
      </c>
      <c r="C9950" s="2" t="s">
        <v>5164</v>
      </c>
      <c r="D9950" s="13" t="n">
        <v>46259</v>
      </c>
      <c r="E9950" s="2" t="s">
        <v>98</v>
      </c>
      <c r="F9950" s="2" t="s">
        <v>104</v>
      </c>
      <c r="G9950" s="2" t="s">
        <v>109</v>
      </c>
    </row>
    <row r="9951" customFormat="false" ht="15" hidden="false" customHeight="false" outlineLevel="0" collapsed="false">
      <c r="A9951" s="2" t="s">
        <v>15117</v>
      </c>
      <c r="B9951" s="2" t="s">
        <v>4243</v>
      </c>
      <c r="C9951" s="2" t="s">
        <v>5172</v>
      </c>
      <c r="D9951" s="13" t="n">
        <v>46093</v>
      </c>
      <c r="E9951" s="2" t="s">
        <v>139</v>
      </c>
      <c r="F9951" s="2" t="s">
        <v>98</v>
      </c>
      <c r="G9951" s="2" t="s">
        <v>136</v>
      </c>
    </row>
    <row r="9952" customFormat="false" ht="15" hidden="false" customHeight="false" outlineLevel="0" collapsed="false">
      <c r="A9952" s="2" t="s">
        <v>15118</v>
      </c>
      <c r="B9952" s="2" t="s">
        <v>4455</v>
      </c>
      <c r="C9952" s="2" t="s">
        <v>5168</v>
      </c>
      <c r="D9952" s="13" t="n">
        <v>45899</v>
      </c>
      <c r="E9952" s="2" t="s">
        <v>108</v>
      </c>
      <c r="F9952" s="2" t="s">
        <v>98</v>
      </c>
      <c r="G9952" s="2" t="s">
        <v>111</v>
      </c>
    </row>
    <row r="9953" customFormat="false" ht="15" hidden="false" customHeight="false" outlineLevel="0" collapsed="false">
      <c r="A9953" s="2" t="s">
        <v>15119</v>
      </c>
      <c r="B9953" s="2" t="s">
        <v>3260</v>
      </c>
      <c r="C9953" s="2" t="s">
        <v>5166</v>
      </c>
      <c r="D9953" s="13" t="n">
        <v>45777</v>
      </c>
      <c r="E9953" s="2" t="s">
        <v>114</v>
      </c>
      <c r="F9953" s="2" t="s">
        <v>98</v>
      </c>
      <c r="G9953" s="2" t="s">
        <v>142</v>
      </c>
    </row>
    <row r="9954" customFormat="false" ht="15" hidden="false" customHeight="false" outlineLevel="0" collapsed="false">
      <c r="A9954" s="2" t="s">
        <v>15120</v>
      </c>
      <c r="B9954" s="2" t="s">
        <v>3271</v>
      </c>
      <c r="C9954" s="2" t="s">
        <v>5166</v>
      </c>
      <c r="D9954" s="13" t="n">
        <v>45778</v>
      </c>
      <c r="E9954" s="2" t="s">
        <v>141</v>
      </c>
      <c r="F9954" s="2" t="s">
        <v>145</v>
      </c>
      <c r="G9954" s="2" t="s">
        <v>133</v>
      </c>
    </row>
    <row r="9955" customFormat="false" ht="15" hidden="false" customHeight="false" outlineLevel="0" collapsed="false">
      <c r="A9955" s="2" t="s">
        <v>15121</v>
      </c>
      <c r="B9955" s="2" t="s">
        <v>883</v>
      </c>
      <c r="C9955" s="2" t="s">
        <v>5166</v>
      </c>
      <c r="D9955" s="13" t="n">
        <v>45994</v>
      </c>
      <c r="E9955" s="2" t="s">
        <v>108</v>
      </c>
      <c r="F9955" s="2" t="s">
        <v>163</v>
      </c>
      <c r="G9955" s="2" t="s">
        <v>99</v>
      </c>
    </row>
    <row r="9956" customFormat="false" ht="15" hidden="false" customHeight="false" outlineLevel="0" collapsed="false">
      <c r="A9956" s="2" t="s">
        <v>15122</v>
      </c>
      <c r="B9956" s="2" t="s">
        <v>4968</v>
      </c>
      <c r="C9956" s="2" t="s">
        <v>5172</v>
      </c>
      <c r="D9956" s="13" t="n">
        <v>46304</v>
      </c>
      <c r="E9956" s="2" t="s">
        <v>98</v>
      </c>
      <c r="F9956" s="2" t="s">
        <v>98</v>
      </c>
      <c r="G9956" s="2" t="s">
        <v>124</v>
      </c>
    </row>
    <row r="9957" customFormat="false" ht="15" hidden="false" customHeight="false" outlineLevel="0" collapsed="false">
      <c r="A9957" s="2" t="s">
        <v>15123</v>
      </c>
      <c r="B9957" s="2" t="s">
        <v>1811</v>
      </c>
      <c r="C9957" s="2" t="s">
        <v>5168</v>
      </c>
      <c r="D9957" s="13" t="n">
        <v>45715</v>
      </c>
      <c r="E9957" s="2" t="s">
        <v>119</v>
      </c>
      <c r="F9957" s="2" t="s">
        <v>98</v>
      </c>
      <c r="G9957" s="2" t="s">
        <v>142</v>
      </c>
    </row>
    <row r="9958" customFormat="false" ht="15" hidden="false" customHeight="false" outlineLevel="0" collapsed="false">
      <c r="A9958" s="2" t="s">
        <v>15124</v>
      </c>
      <c r="B9958" s="2" t="s">
        <v>3136</v>
      </c>
      <c r="C9958" s="2" t="s">
        <v>5164</v>
      </c>
      <c r="D9958" s="13" t="n">
        <v>45988</v>
      </c>
      <c r="E9958" s="2" t="s">
        <v>98</v>
      </c>
      <c r="F9958" s="2" t="s">
        <v>139</v>
      </c>
      <c r="G9958" s="2" t="s">
        <v>109</v>
      </c>
    </row>
    <row r="9959" customFormat="false" ht="15" hidden="false" customHeight="false" outlineLevel="0" collapsed="false">
      <c r="A9959" s="2" t="s">
        <v>15125</v>
      </c>
      <c r="B9959" s="2" t="s">
        <v>4088</v>
      </c>
      <c r="C9959" s="2" t="s">
        <v>5164</v>
      </c>
      <c r="D9959" s="13" t="n">
        <v>45772</v>
      </c>
      <c r="E9959" s="2" t="s">
        <v>98</v>
      </c>
      <c r="F9959" s="2" t="s">
        <v>128</v>
      </c>
      <c r="G9959" s="2" t="s">
        <v>115</v>
      </c>
    </row>
    <row r="9960" customFormat="false" ht="15" hidden="false" customHeight="false" outlineLevel="0" collapsed="false">
      <c r="A9960" s="2" t="s">
        <v>15126</v>
      </c>
      <c r="B9960" s="2" t="s">
        <v>4579</v>
      </c>
      <c r="C9960" s="2" t="s">
        <v>5166</v>
      </c>
      <c r="D9960" s="13" t="n">
        <v>45626</v>
      </c>
      <c r="E9960" s="2" t="s">
        <v>163</v>
      </c>
      <c r="F9960" s="2" t="s">
        <v>141</v>
      </c>
      <c r="G9960" s="2" t="s">
        <v>136</v>
      </c>
    </row>
    <row r="9961" customFormat="false" ht="15" hidden="false" customHeight="false" outlineLevel="0" collapsed="false">
      <c r="A9961" s="2" t="s">
        <v>15127</v>
      </c>
      <c r="B9961" s="2" t="s">
        <v>5053</v>
      </c>
      <c r="C9961" s="2" t="s">
        <v>5172</v>
      </c>
      <c r="D9961" s="13" t="n">
        <v>46109</v>
      </c>
      <c r="E9961" s="2" t="s">
        <v>98</v>
      </c>
      <c r="F9961" s="2" t="s">
        <v>98</v>
      </c>
      <c r="G9961" s="2" t="s">
        <v>115</v>
      </c>
    </row>
    <row r="9962" customFormat="false" ht="15" hidden="false" customHeight="false" outlineLevel="0" collapsed="false">
      <c r="A9962" s="2" t="s">
        <v>15128</v>
      </c>
      <c r="B9962" s="2" t="s">
        <v>3245</v>
      </c>
      <c r="C9962" s="2" t="s">
        <v>5164</v>
      </c>
      <c r="D9962" s="13" t="n">
        <v>45726</v>
      </c>
      <c r="E9962" s="2" t="s">
        <v>98</v>
      </c>
      <c r="F9962" s="2" t="s">
        <v>141</v>
      </c>
      <c r="G9962" s="2" t="s">
        <v>130</v>
      </c>
    </row>
    <row r="9963" customFormat="false" ht="15" hidden="false" customHeight="false" outlineLevel="0" collapsed="false">
      <c r="A9963" s="2" t="s">
        <v>15129</v>
      </c>
      <c r="B9963" s="2" t="s">
        <v>2069</v>
      </c>
      <c r="C9963" s="2" t="s">
        <v>5164</v>
      </c>
      <c r="D9963" s="13" t="n">
        <v>46079</v>
      </c>
      <c r="E9963" s="2" t="s">
        <v>98</v>
      </c>
      <c r="F9963" s="2" t="s">
        <v>119</v>
      </c>
      <c r="G9963" s="2" t="s">
        <v>130</v>
      </c>
    </row>
    <row r="9964" customFormat="false" ht="15" hidden="false" customHeight="false" outlineLevel="0" collapsed="false">
      <c r="A9964" s="2" t="s">
        <v>15130</v>
      </c>
      <c r="B9964" s="2" t="s">
        <v>2335</v>
      </c>
      <c r="C9964" s="2" t="s">
        <v>5164</v>
      </c>
      <c r="D9964" s="13" t="n">
        <v>45676</v>
      </c>
      <c r="E9964" s="2" t="s">
        <v>98</v>
      </c>
      <c r="F9964" s="2" t="s">
        <v>98</v>
      </c>
      <c r="G9964" s="2" t="s">
        <v>124</v>
      </c>
    </row>
    <row r="9965" customFormat="false" ht="15" hidden="false" customHeight="false" outlineLevel="0" collapsed="false">
      <c r="A9965" s="2" t="s">
        <v>15131</v>
      </c>
      <c r="B9965" s="2" t="s">
        <v>4667</v>
      </c>
      <c r="C9965" s="2" t="s">
        <v>5164</v>
      </c>
      <c r="D9965" s="13" t="n">
        <v>45856</v>
      </c>
      <c r="E9965" s="2" t="s">
        <v>98</v>
      </c>
      <c r="F9965" s="2" t="s">
        <v>98</v>
      </c>
      <c r="G9965" s="2" t="s">
        <v>99</v>
      </c>
    </row>
    <row r="9966" customFormat="false" ht="15" hidden="false" customHeight="false" outlineLevel="0" collapsed="false">
      <c r="A9966" s="2" t="s">
        <v>15132</v>
      </c>
      <c r="B9966" s="2" t="s">
        <v>5074</v>
      </c>
      <c r="C9966" s="2" t="s">
        <v>5168</v>
      </c>
      <c r="D9966" s="13" t="n">
        <v>45534</v>
      </c>
      <c r="E9966" s="2" t="s">
        <v>98</v>
      </c>
      <c r="F9966" s="2" t="s">
        <v>98</v>
      </c>
      <c r="G9966" s="2" t="s">
        <v>136</v>
      </c>
    </row>
    <row r="9967" customFormat="false" ht="15" hidden="false" customHeight="false" outlineLevel="0" collapsed="false">
      <c r="A9967" s="2" t="s">
        <v>15133</v>
      </c>
      <c r="B9967" s="2" t="s">
        <v>1815</v>
      </c>
      <c r="C9967" s="2" t="s">
        <v>5168</v>
      </c>
      <c r="D9967" s="13" t="n">
        <v>45786</v>
      </c>
      <c r="E9967" s="2" t="s">
        <v>108</v>
      </c>
      <c r="F9967" s="2" t="s">
        <v>98</v>
      </c>
      <c r="G9967" s="2" t="s">
        <v>130</v>
      </c>
    </row>
    <row r="9968" customFormat="false" ht="15" hidden="false" customHeight="false" outlineLevel="0" collapsed="false">
      <c r="A9968" s="2" t="s">
        <v>15134</v>
      </c>
      <c r="B9968" s="2" t="s">
        <v>4963</v>
      </c>
      <c r="C9968" s="2" t="s">
        <v>5190</v>
      </c>
      <c r="D9968" s="13" t="n">
        <v>45535</v>
      </c>
      <c r="E9968" s="2" t="s">
        <v>98</v>
      </c>
      <c r="F9968" s="2" t="s">
        <v>98</v>
      </c>
      <c r="G9968" s="2" t="s">
        <v>115</v>
      </c>
    </row>
    <row r="9969" customFormat="false" ht="15" hidden="false" customHeight="false" outlineLevel="0" collapsed="false">
      <c r="A9969" s="2" t="s">
        <v>15135</v>
      </c>
      <c r="B9969" s="2" t="s">
        <v>4824</v>
      </c>
      <c r="C9969" s="2" t="s">
        <v>5164</v>
      </c>
      <c r="D9969" s="13" t="n">
        <v>45727</v>
      </c>
      <c r="E9969" s="2" t="s">
        <v>98</v>
      </c>
      <c r="F9969" s="2" t="s">
        <v>119</v>
      </c>
      <c r="G9969" s="2" t="s">
        <v>124</v>
      </c>
    </row>
    <row r="9970" customFormat="false" ht="15" hidden="false" customHeight="false" outlineLevel="0" collapsed="false">
      <c r="A9970" s="2" t="s">
        <v>15136</v>
      </c>
      <c r="B9970" s="2" t="s">
        <v>2881</v>
      </c>
      <c r="C9970" s="2" t="s">
        <v>5164</v>
      </c>
      <c r="D9970" s="13" t="n">
        <v>45883</v>
      </c>
      <c r="E9970" s="2" t="s">
        <v>98</v>
      </c>
      <c r="F9970" s="2" t="s">
        <v>128</v>
      </c>
      <c r="G9970" s="2" t="s">
        <v>109</v>
      </c>
    </row>
    <row r="9971" customFormat="false" ht="15" hidden="false" customHeight="false" outlineLevel="0" collapsed="false">
      <c r="A9971" s="2" t="s">
        <v>15137</v>
      </c>
      <c r="B9971" s="2" t="s">
        <v>246</v>
      </c>
      <c r="C9971" s="2" t="s">
        <v>5168</v>
      </c>
      <c r="D9971" s="13" t="n">
        <v>46014</v>
      </c>
      <c r="E9971" s="2" t="s">
        <v>119</v>
      </c>
      <c r="F9971" s="2" t="s">
        <v>98</v>
      </c>
      <c r="G9971" s="2" t="s">
        <v>120</v>
      </c>
    </row>
    <row r="9972" customFormat="false" ht="15" hidden="false" customHeight="false" outlineLevel="0" collapsed="false">
      <c r="A9972" s="2" t="s">
        <v>15138</v>
      </c>
      <c r="B9972" s="2" t="s">
        <v>5133</v>
      </c>
      <c r="C9972" s="2" t="s">
        <v>5190</v>
      </c>
      <c r="D9972" s="13" t="n">
        <v>45681</v>
      </c>
      <c r="E9972" s="2" t="s">
        <v>98</v>
      </c>
      <c r="F9972" s="2" t="s">
        <v>98</v>
      </c>
      <c r="G9972" s="2" t="s">
        <v>136</v>
      </c>
    </row>
    <row r="9973" customFormat="false" ht="15" hidden="false" customHeight="false" outlineLevel="0" collapsed="false">
      <c r="A9973" s="2" t="s">
        <v>15139</v>
      </c>
      <c r="B9973" s="2" t="s">
        <v>5060</v>
      </c>
      <c r="C9973" s="2" t="s">
        <v>5190</v>
      </c>
      <c r="D9973" s="13" t="n">
        <v>45831</v>
      </c>
      <c r="E9973" s="2" t="s">
        <v>98</v>
      </c>
      <c r="F9973" s="2" t="s">
        <v>98</v>
      </c>
      <c r="G9973" s="2" t="s">
        <v>130</v>
      </c>
    </row>
    <row r="9974" customFormat="false" ht="15" hidden="false" customHeight="false" outlineLevel="0" collapsed="false">
      <c r="A9974" s="2" t="s">
        <v>15140</v>
      </c>
      <c r="B9974" s="2" t="s">
        <v>4886</v>
      </c>
      <c r="C9974" s="2" t="s">
        <v>5168</v>
      </c>
      <c r="D9974" s="13" t="n">
        <v>45747</v>
      </c>
      <c r="E9974" s="2" t="s">
        <v>119</v>
      </c>
      <c r="F9974" s="2" t="s">
        <v>98</v>
      </c>
      <c r="G9974" s="2" t="s">
        <v>111</v>
      </c>
    </row>
    <row r="9975" customFormat="false" ht="15" hidden="false" customHeight="false" outlineLevel="0" collapsed="false">
      <c r="A9975" s="2" t="s">
        <v>15141</v>
      </c>
      <c r="B9975" s="2" t="s">
        <v>2297</v>
      </c>
      <c r="C9975" s="2" t="s">
        <v>5164</v>
      </c>
      <c r="D9975" s="13" t="n">
        <v>45758</v>
      </c>
      <c r="E9975" s="2" t="s">
        <v>98</v>
      </c>
      <c r="F9975" s="2" t="s">
        <v>98</v>
      </c>
      <c r="G9975" s="2" t="s">
        <v>130</v>
      </c>
    </row>
    <row r="9976" customFormat="false" ht="15" hidden="false" customHeight="false" outlineLevel="0" collapsed="false">
      <c r="A9976" s="2" t="s">
        <v>15142</v>
      </c>
      <c r="B9976" s="2" t="s">
        <v>4165</v>
      </c>
      <c r="C9976" s="2" t="s">
        <v>5164</v>
      </c>
      <c r="D9976" s="13" t="n">
        <v>45598</v>
      </c>
      <c r="E9976" s="2" t="s">
        <v>98</v>
      </c>
      <c r="F9976" s="2" t="s">
        <v>98</v>
      </c>
      <c r="G9976" s="2" t="s">
        <v>124</v>
      </c>
    </row>
    <row r="9977" customFormat="false" ht="15" hidden="false" customHeight="false" outlineLevel="0" collapsed="false">
      <c r="A9977" s="2" t="s">
        <v>15143</v>
      </c>
      <c r="B9977" s="2" t="s">
        <v>129</v>
      </c>
      <c r="C9977" s="2" t="s">
        <v>5168</v>
      </c>
      <c r="D9977" s="13" t="n">
        <v>45824</v>
      </c>
      <c r="E9977" s="2" t="s">
        <v>108</v>
      </c>
      <c r="F9977" s="2" t="s">
        <v>98</v>
      </c>
      <c r="G9977" s="2" t="s">
        <v>115</v>
      </c>
    </row>
    <row r="9978" customFormat="false" ht="15" hidden="false" customHeight="false" outlineLevel="0" collapsed="false">
      <c r="A9978" s="2" t="s">
        <v>15144</v>
      </c>
      <c r="B9978" s="2" t="s">
        <v>4978</v>
      </c>
      <c r="C9978" s="2" t="s">
        <v>5190</v>
      </c>
      <c r="D9978" s="13" t="n">
        <v>45497</v>
      </c>
      <c r="E9978" s="2" t="s">
        <v>98</v>
      </c>
      <c r="F9978" s="2" t="s">
        <v>98</v>
      </c>
      <c r="G9978" s="2" t="s">
        <v>120</v>
      </c>
    </row>
    <row r="9979" customFormat="false" ht="15" hidden="false" customHeight="false" outlineLevel="0" collapsed="false">
      <c r="A9979" s="2" t="s">
        <v>15145</v>
      </c>
      <c r="B9979" s="2" t="s">
        <v>2126</v>
      </c>
      <c r="C9979" s="2" t="s">
        <v>5168</v>
      </c>
      <c r="D9979" s="13" t="n">
        <v>45872</v>
      </c>
      <c r="E9979" s="2" t="s">
        <v>165</v>
      </c>
      <c r="F9979" s="2" t="s">
        <v>98</v>
      </c>
      <c r="G9979" s="2" t="s">
        <v>111</v>
      </c>
    </row>
    <row r="9980" customFormat="false" ht="15" hidden="false" customHeight="false" outlineLevel="0" collapsed="false">
      <c r="A9980" s="2" t="s">
        <v>15146</v>
      </c>
      <c r="B9980" s="2" t="s">
        <v>1327</v>
      </c>
      <c r="C9980" s="2" t="s">
        <v>5164</v>
      </c>
      <c r="D9980" s="13" t="n">
        <v>45993</v>
      </c>
      <c r="E9980" s="2" t="s">
        <v>98</v>
      </c>
      <c r="F9980" s="2" t="s">
        <v>119</v>
      </c>
      <c r="G9980" s="2" t="s">
        <v>120</v>
      </c>
    </row>
    <row r="9981" customFormat="false" ht="15" hidden="false" customHeight="false" outlineLevel="0" collapsed="false">
      <c r="A9981" s="2" t="s">
        <v>15147</v>
      </c>
      <c r="B9981" s="2" t="s">
        <v>3730</v>
      </c>
      <c r="C9981" s="2" t="s">
        <v>5164</v>
      </c>
      <c r="D9981" s="13" t="n">
        <v>45600</v>
      </c>
      <c r="E9981" s="2" t="s">
        <v>98</v>
      </c>
      <c r="F9981" s="2" t="s">
        <v>145</v>
      </c>
      <c r="G9981" s="2" t="s">
        <v>133</v>
      </c>
    </row>
    <row r="9982" customFormat="false" ht="15" hidden="false" customHeight="false" outlineLevel="0" collapsed="false">
      <c r="A9982" s="2" t="s">
        <v>15148</v>
      </c>
      <c r="B9982" s="2" t="s">
        <v>979</v>
      </c>
      <c r="C9982" s="2" t="s">
        <v>5164</v>
      </c>
      <c r="D9982" s="13" t="n">
        <v>45681</v>
      </c>
      <c r="E9982" s="2" t="s">
        <v>98</v>
      </c>
      <c r="F9982" s="2" t="s">
        <v>145</v>
      </c>
      <c r="G9982" s="2" t="s">
        <v>130</v>
      </c>
    </row>
    <row r="9983" customFormat="false" ht="15" hidden="false" customHeight="false" outlineLevel="0" collapsed="false">
      <c r="A9983" s="2" t="s">
        <v>15149</v>
      </c>
      <c r="B9983" s="2" t="s">
        <v>4202</v>
      </c>
      <c r="C9983" s="2" t="s">
        <v>5168</v>
      </c>
      <c r="D9983" s="13" t="n">
        <v>45436</v>
      </c>
      <c r="E9983" s="2" t="s">
        <v>108</v>
      </c>
      <c r="F9983" s="2" t="s">
        <v>98</v>
      </c>
      <c r="G9983" s="2" t="s">
        <v>99</v>
      </c>
    </row>
    <row r="9984" customFormat="false" ht="15" hidden="false" customHeight="false" outlineLevel="0" collapsed="false">
      <c r="A9984" s="2" t="s">
        <v>15150</v>
      </c>
      <c r="B9984" s="2" t="s">
        <v>3846</v>
      </c>
      <c r="C9984" s="2" t="s">
        <v>5190</v>
      </c>
      <c r="D9984" s="13" t="n">
        <v>45749</v>
      </c>
      <c r="E9984" s="2" t="s">
        <v>98</v>
      </c>
      <c r="F9984" s="2" t="s">
        <v>139</v>
      </c>
      <c r="G9984" s="2" t="s">
        <v>111</v>
      </c>
    </row>
    <row r="9985" customFormat="false" ht="15" hidden="false" customHeight="false" outlineLevel="0" collapsed="false">
      <c r="A9985" s="2" t="s">
        <v>15151</v>
      </c>
      <c r="B9985" s="2" t="s">
        <v>788</v>
      </c>
      <c r="C9985" s="2" t="s">
        <v>5168</v>
      </c>
      <c r="D9985" s="13" t="n">
        <v>45888</v>
      </c>
      <c r="E9985" s="2" t="s">
        <v>165</v>
      </c>
      <c r="F9985" s="2" t="s">
        <v>98</v>
      </c>
      <c r="G9985" s="2" t="s">
        <v>120</v>
      </c>
    </row>
    <row r="9986" customFormat="false" ht="15" hidden="false" customHeight="false" outlineLevel="0" collapsed="false">
      <c r="A9986" s="2" t="s">
        <v>15152</v>
      </c>
      <c r="B9986" s="2" t="s">
        <v>1182</v>
      </c>
      <c r="C9986" s="2" t="s">
        <v>5164</v>
      </c>
      <c r="D9986" s="13" t="n">
        <v>45793</v>
      </c>
      <c r="E9986" s="2" t="s">
        <v>98</v>
      </c>
      <c r="F9986" s="2" t="s">
        <v>108</v>
      </c>
      <c r="G9986" s="2" t="s">
        <v>111</v>
      </c>
    </row>
    <row r="9987" customFormat="false" ht="15" hidden="false" customHeight="false" outlineLevel="0" collapsed="false">
      <c r="A9987" s="2" t="s">
        <v>15153</v>
      </c>
      <c r="B9987" s="2" t="s">
        <v>4722</v>
      </c>
      <c r="C9987" s="2" t="s">
        <v>5166</v>
      </c>
      <c r="D9987" s="13" t="n">
        <v>45645</v>
      </c>
      <c r="E9987" s="2" t="s">
        <v>104</v>
      </c>
      <c r="F9987" s="2" t="s">
        <v>141</v>
      </c>
      <c r="G9987" s="2" t="s">
        <v>124</v>
      </c>
    </row>
    <row r="9988" customFormat="false" ht="15" hidden="false" customHeight="false" outlineLevel="0" collapsed="false">
      <c r="A9988" s="2" t="s">
        <v>15154</v>
      </c>
      <c r="B9988" s="2" t="s">
        <v>1779</v>
      </c>
      <c r="C9988" s="2" t="s">
        <v>5168</v>
      </c>
      <c r="D9988" s="13" t="n">
        <v>45906</v>
      </c>
      <c r="E9988" s="2" t="s">
        <v>141</v>
      </c>
      <c r="F9988" s="2" t="s">
        <v>98</v>
      </c>
      <c r="G9988" s="2" t="s">
        <v>130</v>
      </c>
    </row>
    <row r="9989" customFormat="false" ht="15" hidden="false" customHeight="false" outlineLevel="0" collapsed="false">
      <c r="A9989" s="2" t="s">
        <v>15155</v>
      </c>
      <c r="B9989" s="2" t="s">
        <v>494</v>
      </c>
      <c r="C9989" s="2" t="s">
        <v>5164</v>
      </c>
      <c r="D9989" s="13" t="n">
        <v>45790</v>
      </c>
      <c r="E9989" s="2" t="s">
        <v>98</v>
      </c>
      <c r="F9989" s="2" t="s">
        <v>104</v>
      </c>
      <c r="G9989" s="2" t="s">
        <v>115</v>
      </c>
    </row>
    <row r="9990" customFormat="false" ht="15" hidden="false" customHeight="false" outlineLevel="0" collapsed="false">
      <c r="A9990" s="2" t="s">
        <v>15156</v>
      </c>
      <c r="B9990" s="2" t="s">
        <v>1997</v>
      </c>
      <c r="C9990" s="2" t="s">
        <v>5190</v>
      </c>
      <c r="D9990" s="13" t="n">
        <v>45754</v>
      </c>
      <c r="E9990" s="2" t="s">
        <v>98</v>
      </c>
      <c r="F9990" s="2" t="s">
        <v>119</v>
      </c>
      <c r="G9990" s="2" t="s">
        <v>124</v>
      </c>
    </row>
    <row r="9991" customFormat="false" ht="15" hidden="false" customHeight="false" outlineLevel="0" collapsed="false">
      <c r="A9991" s="2" t="s">
        <v>15157</v>
      </c>
      <c r="B9991" s="2" t="s">
        <v>1053</v>
      </c>
      <c r="C9991" s="2" t="s">
        <v>5168</v>
      </c>
      <c r="D9991" s="13" t="n">
        <v>46042</v>
      </c>
      <c r="E9991" s="2" t="s">
        <v>98</v>
      </c>
      <c r="F9991" s="2" t="s">
        <v>98</v>
      </c>
      <c r="G9991" s="2" t="s">
        <v>136</v>
      </c>
    </row>
    <row r="9992" customFormat="false" ht="15" hidden="false" customHeight="false" outlineLevel="0" collapsed="false">
      <c r="A9992" s="2" t="s">
        <v>15158</v>
      </c>
      <c r="B9992" s="2" t="s">
        <v>4972</v>
      </c>
      <c r="C9992" s="2" t="s">
        <v>5190</v>
      </c>
      <c r="D9992" s="13" t="n">
        <v>45796</v>
      </c>
      <c r="E9992" s="2" t="s">
        <v>98</v>
      </c>
      <c r="F9992" s="2" t="s">
        <v>98</v>
      </c>
      <c r="G9992" s="2" t="s">
        <v>99</v>
      </c>
    </row>
    <row r="9993" customFormat="false" ht="15" hidden="false" customHeight="false" outlineLevel="0" collapsed="false">
      <c r="A9993" s="2" t="s">
        <v>15159</v>
      </c>
      <c r="B9993" s="2" t="s">
        <v>272</v>
      </c>
      <c r="C9993" s="2" t="s">
        <v>5166</v>
      </c>
      <c r="D9993" s="13" t="n">
        <v>45578</v>
      </c>
      <c r="E9993" s="2" t="s">
        <v>145</v>
      </c>
      <c r="F9993" s="2" t="s">
        <v>114</v>
      </c>
      <c r="G9993" s="2" t="s">
        <v>109</v>
      </c>
    </row>
    <row r="9994" customFormat="false" ht="15" hidden="false" customHeight="false" outlineLevel="0" collapsed="false">
      <c r="A9994" s="2" t="s">
        <v>15160</v>
      </c>
      <c r="B9994" s="2" t="s">
        <v>826</v>
      </c>
      <c r="C9994" s="2" t="s">
        <v>5164</v>
      </c>
      <c r="D9994" s="13" t="n">
        <v>45899</v>
      </c>
      <c r="E9994" s="2" t="s">
        <v>98</v>
      </c>
      <c r="F9994" s="2" t="s">
        <v>139</v>
      </c>
      <c r="G9994" s="2" t="s">
        <v>109</v>
      </c>
    </row>
    <row r="9995" customFormat="false" ht="15" hidden="false" customHeight="false" outlineLevel="0" collapsed="false">
      <c r="A9995" s="2" t="s">
        <v>15161</v>
      </c>
      <c r="B9995" s="2" t="s">
        <v>5087</v>
      </c>
      <c r="C9995" s="2" t="s">
        <v>5164</v>
      </c>
      <c r="D9995" s="13" t="n">
        <v>45785</v>
      </c>
      <c r="E9995" s="2" t="s">
        <v>98</v>
      </c>
      <c r="F9995" s="2" t="s">
        <v>98</v>
      </c>
      <c r="G9995" s="2" t="s">
        <v>124</v>
      </c>
    </row>
    <row r="9996" customFormat="false" ht="15" hidden="false" customHeight="false" outlineLevel="0" collapsed="false">
      <c r="A9996" s="2" t="s">
        <v>15162</v>
      </c>
      <c r="B9996" s="2" t="s">
        <v>4183</v>
      </c>
      <c r="C9996" s="2" t="s">
        <v>5164</v>
      </c>
      <c r="D9996" s="13" t="n">
        <v>45925</v>
      </c>
      <c r="E9996" s="2" t="s">
        <v>98</v>
      </c>
      <c r="F9996" s="2" t="s">
        <v>98</v>
      </c>
      <c r="G9996" s="2" t="s">
        <v>136</v>
      </c>
    </row>
    <row r="9997" customFormat="false" ht="15" hidden="false" customHeight="false" outlineLevel="0" collapsed="false">
      <c r="A9997" s="2" t="s">
        <v>15163</v>
      </c>
      <c r="B9997" s="2" t="s">
        <v>3768</v>
      </c>
      <c r="C9997" s="2" t="s">
        <v>5164</v>
      </c>
      <c r="D9997" s="13" t="n">
        <v>46136</v>
      </c>
      <c r="E9997" s="2" t="s">
        <v>98</v>
      </c>
      <c r="F9997" s="2" t="s">
        <v>123</v>
      </c>
      <c r="G9997" s="2" t="s">
        <v>115</v>
      </c>
    </row>
    <row r="9998" customFormat="false" ht="15" hidden="false" customHeight="false" outlineLevel="0" collapsed="false">
      <c r="A9998" s="2" t="s">
        <v>15164</v>
      </c>
      <c r="B9998" s="2" t="s">
        <v>1555</v>
      </c>
      <c r="C9998" s="2" t="s">
        <v>5164</v>
      </c>
      <c r="D9998" s="13" t="n">
        <v>45892</v>
      </c>
      <c r="E9998" s="2" t="s">
        <v>98</v>
      </c>
      <c r="F9998" s="2" t="s">
        <v>108</v>
      </c>
      <c r="G9998" s="2" t="s">
        <v>142</v>
      </c>
    </row>
    <row r="9999" customFormat="false" ht="15" hidden="false" customHeight="false" outlineLevel="0" collapsed="false">
      <c r="A9999" s="2" t="s">
        <v>15165</v>
      </c>
      <c r="B9999" s="2" t="s">
        <v>2756</v>
      </c>
      <c r="C9999" s="2" t="s">
        <v>5172</v>
      </c>
      <c r="D9999" s="13" t="n">
        <v>45687</v>
      </c>
      <c r="E9999" s="2" t="s">
        <v>145</v>
      </c>
      <c r="F9999" s="2" t="s">
        <v>98</v>
      </c>
      <c r="G9999" s="2" t="s">
        <v>130</v>
      </c>
    </row>
    <row r="10000" customFormat="false" ht="15" hidden="false" customHeight="false" outlineLevel="0" collapsed="false">
      <c r="A10000" s="2" t="s">
        <v>15166</v>
      </c>
      <c r="B10000" s="2" t="s">
        <v>3876</v>
      </c>
      <c r="C10000" s="2" t="s">
        <v>5164</v>
      </c>
      <c r="D10000" s="13" t="n">
        <v>45550</v>
      </c>
      <c r="E10000" s="2" t="s">
        <v>98</v>
      </c>
      <c r="F10000" s="2" t="s">
        <v>108</v>
      </c>
      <c r="G10000" s="2" t="s">
        <v>124</v>
      </c>
    </row>
    <row r="10001" customFormat="false" ht="15" hidden="false" customHeight="false" outlineLevel="0" collapsed="false">
      <c r="A10001" s="2" t="s">
        <v>15167</v>
      </c>
      <c r="B10001" s="2" t="s">
        <v>3589</v>
      </c>
      <c r="C10001" s="2" t="s">
        <v>5164</v>
      </c>
      <c r="D10001" s="13" t="n">
        <v>45717</v>
      </c>
      <c r="E10001" s="2" t="s">
        <v>98</v>
      </c>
      <c r="F10001" s="2" t="s">
        <v>119</v>
      </c>
      <c r="G10001" s="2" t="s">
        <v>111</v>
      </c>
    </row>
    <row r="10002" customFormat="false" ht="15" hidden="false" customHeight="false" outlineLevel="0" collapsed="false">
      <c r="A10002" s="2" t="s">
        <v>15168</v>
      </c>
      <c r="B10002" s="2" t="s">
        <v>4393</v>
      </c>
      <c r="C10002" s="2" t="s">
        <v>5190</v>
      </c>
      <c r="D10002" s="13" t="n">
        <v>45848</v>
      </c>
      <c r="E10002" s="2" t="s">
        <v>98</v>
      </c>
      <c r="F10002" s="2" t="s">
        <v>108</v>
      </c>
      <c r="G10002" s="2" t="s">
        <v>109</v>
      </c>
    </row>
    <row r="10003" customFormat="false" ht="15" hidden="false" customHeight="false" outlineLevel="0" collapsed="false">
      <c r="A10003" s="2" t="s">
        <v>15169</v>
      </c>
      <c r="B10003" s="2" t="s">
        <v>2903</v>
      </c>
      <c r="C10003" s="2" t="s">
        <v>5168</v>
      </c>
      <c r="D10003" s="13" t="n">
        <v>45765</v>
      </c>
      <c r="E10003" s="2" t="s">
        <v>98</v>
      </c>
      <c r="F10003" s="2" t="s">
        <v>98</v>
      </c>
      <c r="G10003" s="2" t="s">
        <v>109</v>
      </c>
    </row>
    <row r="10004" customFormat="false" ht="15" hidden="false" customHeight="false" outlineLevel="0" collapsed="false">
      <c r="A10004" s="2" t="s">
        <v>15170</v>
      </c>
      <c r="B10004" s="2" t="s">
        <v>1652</v>
      </c>
      <c r="C10004" s="2" t="s">
        <v>5166</v>
      </c>
      <c r="D10004" s="13" t="n">
        <v>46018</v>
      </c>
      <c r="E10004" s="2" t="s">
        <v>139</v>
      </c>
      <c r="F10004" s="2" t="s">
        <v>165</v>
      </c>
      <c r="G10004" s="2" t="s">
        <v>109</v>
      </c>
    </row>
    <row r="10005" customFormat="false" ht="15" hidden="false" customHeight="false" outlineLevel="0" collapsed="false">
      <c r="A10005" s="2" t="s">
        <v>15171</v>
      </c>
      <c r="B10005" s="2" t="s">
        <v>4087</v>
      </c>
      <c r="C10005" s="2" t="s">
        <v>5164</v>
      </c>
      <c r="D10005" s="13" t="n">
        <v>45573</v>
      </c>
      <c r="E10005" s="2" t="s">
        <v>98</v>
      </c>
      <c r="F10005" s="2" t="s">
        <v>108</v>
      </c>
      <c r="G10005" s="2" t="s">
        <v>109</v>
      </c>
    </row>
    <row r="10006" customFormat="false" ht="15" hidden="false" customHeight="false" outlineLevel="0" collapsed="false">
      <c r="A10006" s="2" t="s">
        <v>15172</v>
      </c>
      <c r="B10006" s="2" t="s">
        <v>408</v>
      </c>
      <c r="C10006" s="2" t="s">
        <v>5190</v>
      </c>
      <c r="D10006" s="13" t="n">
        <v>45513</v>
      </c>
      <c r="E10006" s="2" t="s">
        <v>98</v>
      </c>
      <c r="F10006" s="2" t="s">
        <v>119</v>
      </c>
      <c r="G10006" s="2" t="s">
        <v>130</v>
      </c>
    </row>
    <row r="10007" customFormat="false" ht="15" hidden="false" customHeight="false" outlineLevel="0" collapsed="false">
      <c r="A10007" s="2" t="s">
        <v>15173</v>
      </c>
      <c r="B10007" s="2" t="s">
        <v>3733</v>
      </c>
      <c r="C10007" s="2" t="s">
        <v>5190</v>
      </c>
      <c r="D10007" s="13" t="n">
        <v>45519</v>
      </c>
      <c r="E10007" s="2" t="s">
        <v>98</v>
      </c>
      <c r="F10007" s="2" t="s">
        <v>145</v>
      </c>
      <c r="G10007" s="2" t="s">
        <v>115</v>
      </c>
    </row>
    <row r="10008" customFormat="false" ht="15" hidden="false" customHeight="false" outlineLevel="0" collapsed="false">
      <c r="A10008" s="2" t="s">
        <v>15174</v>
      </c>
      <c r="B10008" s="2" t="s">
        <v>2062</v>
      </c>
      <c r="C10008" s="2" t="s">
        <v>5168</v>
      </c>
      <c r="D10008" s="13" t="n">
        <v>45940</v>
      </c>
      <c r="E10008" s="2" t="s">
        <v>98</v>
      </c>
      <c r="F10008" s="2" t="s">
        <v>98</v>
      </c>
      <c r="G10008" s="2" t="s">
        <v>124</v>
      </c>
    </row>
    <row r="10009" customFormat="false" ht="15" hidden="false" customHeight="false" outlineLevel="0" collapsed="false">
      <c r="A10009" s="2" t="s">
        <v>15175</v>
      </c>
      <c r="B10009" s="2" t="s">
        <v>1728</v>
      </c>
      <c r="C10009" s="2" t="s">
        <v>5164</v>
      </c>
      <c r="D10009" s="13" t="n">
        <v>45754</v>
      </c>
      <c r="E10009" s="2" t="s">
        <v>98</v>
      </c>
      <c r="F10009" s="2" t="s">
        <v>119</v>
      </c>
      <c r="G10009" s="2" t="s">
        <v>120</v>
      </c>
    </row>
    <row r="10010" customFormat="false" ht="15" hidden="false" customHeight="false" outlineLevel="0" collapsed="false">
      <c r="A10010" s="2" t="s">
        <v>15176</v>
      </c>
      <c r="B10010" s="2" t="s">
        <v>4218</v>
      </c>
      <c r="C10010" s="2" t="s">
        <v>5164</v>
      </c>
      <c r="D10010" s="13" t="n">
        <v>45974</v>
      </c>
      <c r="E10010" s="2" t="s">
        <v>98</v>
      </c>
      <c r="F10010" s="2" t="s">
        <v>98</v>
      </c>
      <c r="G10010" s="2" t="s">
        <v>133</v>
      </c>
    </row>
    <row r="10011" customFormat="false" ht="15" hidden="false" customHeight="false" outlineLevel="0" collapsed="false">
      <c r="A10011" s="2" t="s">
        <v>15177</v>
      </c>
      <c r="B10011" s="2" t="s">
        <v>1735</v>
      </c>
      <c r="C10011" s="2" t="s">
        <v>5172</v>
      </c>
      <c r="D10011" s="13" t="n">
        <v>46179</v>
      </c>
      <c r="E10011" s="2" t="s">
        <v>123</v>
      </c>
      <c r="F10011" s="2" t="s">
        <v>98</v>
      </c>
      <c r="G10011" s="2" t="s">
        <v>124</v>
      </c>
    </row>
    <row r="10012" customFormat="false" ht="15" hidden="false" customHeight="false" outlineLevel="0" collapsed="false">
      <c r="A10012" s="2" t="s">
        <v>15178</v>
      </c>
      <c r="B10012" s="2" t="s">
        <v>4788</v>
      </c>
      <c r="C10012" s="2" t="s">
        <v>5166</v>
      </c>
      <c r="D10012" s="13" t="n">
        <v>46260</v>
      </c>
      <c r="E10012" s="2" t="s">
        <v>165</v>
      </c>
      <c r="F10012" s="2" t="s">
        <v>163</v>
      </c>
      <c r="G10012" s="2" t="s">
        <v>99</v>
      </c>
    </row>
    <row r="10013" customFormat="false" ht="15" hidden="false" customHeight="false" outlineLevel="0" collapsed="false">
      <c r="A10013" s="2" t="s">
        <v>15179</v>
      </c>
      <c r="B10013" s="2" t="s">
        <v>3338</v>
      </c>
      <c r="C10013" s="2" t="s">
        <v>5166</v>
      </c>
      <c r="D10013" s="13" t="n">
        <v>45571</v>
      </c>
      <c r="E10013" s="2" t="s">
        <v>145</v>
      </c>
      <c r="F10013" s="2" t="s">
        <v>165</v>
      </c>
      <c r="G10013" s="2" t="s">
        <v>115</v>
      </c>
    </row>
    <row r="10014" customFormat="false" ht="15" hidden="false" customHeight="false" outlineLevel="0" collapsed="false">
      <c r="A10014" s="2" t="s">
        <v>15180</v>
      </c>
      <c r="B10014" s="2" t="s">
        <v>220</v>
      </c>
      <c r="C10014" s="2" t="s">
        <v>5172</v>
      </c>
      <c r="D10014" s="13" t="n">
        <v>45701</v>
      </c>
      <c r="E10014" s="2" t="s">
        <v>98</v>
      </c>
      <c r="F10014" s="2" t="s">
        <v>98</v>
      </c>
      <c r="G10014" s="2" t="s">
        <v>136</v>
      </c>
    </row>
    <row r="10015" customFormat="false" ht="15" hidden="false" customHeight="false" outlineLevel="0" collapsed="false">
      <c r="A10015" s="2" t="s">
        <v>15181</v>
      </c>
      <c r="B10015" s="2" t="s">
        <v>3778</v>
      </c>
      <c r="C10015" s="2" t="s">
        <v>5172</v>
      </c>
      <c r="D10015" s="13" t="n">
        <v>45645</v>
      </c>
      <c r="E10015" s="2" t="s">
        <v>145</v>
      </c>
      <c r="F10015" s="2" t="s">
        <v>98</v>
      </c>
      <c r="G10015" s="2" t="s">
        <v>120</v>
      </c>
    </row>
    <row r="10016" customFormat="false" ht="15" hidden="false" customHeight="false" outlineLevel="0" collapsed="false">
      <c r="A10016" s="2" t="s">
        <v>15182</v>
      </c>
      <c r="B10016" s="2" t="s">
        <v>5069</v>
      </c>
      <c r="C10016" s="2" t="s">
        <v>5172</v>
      </c>
      <c r="D10016" s="13" t="n">
        <v>45720</v>
      </c>
      <c r="E10016" s="2" t="s">
        <v>98</v>
      </c>
      <c r="F10016" s="2" t="s">
        <v>98</v>
      </c>
      <c r="G10016" s="2" t="s">
        <v>142</v>
      </c>
    </row>
    <row r="10017" customFormat="false" ht="15" hidden="false" customHeight="false" outlineLevel="0" collapsed="false">
      <c r="A10017" s="2" t="s">
        <v>15183</v>
      </c>
      <c r="B10017" s="2" t="s">
        <v>3844</v>
      </c>
      <c r="C10017" s="2" t="s">
        <v>5164</v>
      </c>
      <c r="D10017" s="13" t="n">
        <v>45942</v>
      </c>
      <c r="E10017" s="2" t="s">
        <v>98</v>
      </c>
      <c r="F10017" s="2" t="s">
        <v>139</v>
      </c>
      <c r="G10017" s="2" t="s">
        <v>109</v>
      </c>
    </row>
    <row r="10018" customFormat="false" ht="15" hidden="false" customHeight="false" outlineLevel="0" collapsed="false">
      <c r="A10018" s="2" t="s">
        <v>15184</v>
      </c>
      <c r="B10018" s="2" t="s">
        <v>4060</v>
      </c>
      <c r="C10018" s="2" t="s">
        <v>5164</v>
      </c>
      <c r="D10018" s="13" t="n">
        <v>45910</v>
      </c>
      <c r="E10018" s="2" t="s">
        <v>98</v>
      </c>
      <c r="F10018" s="2" t="s">
        <v>119</v>
      </c>
      <c r="G10018" s="2" t="s">
        <v>124</v>
      </c>
    </row>
    <row r="10019" customFormat="false" ht="15" hidden="false" customHeight="false" outlineLevel="0" collapsed="false">
      <c r="A10019" s="2" t="s">
        <v>15185</v>
      </c>
      <c r="B10019" s="2" t="s">
        <v>731</v>
      </c>
      <c r="C10019" s="2" t="s">
        <v>5166</v>
      </c>
      <c r="D10019" s="13" t="n">
        <v>46013</v>
      </c>
      <c r="E10019" s="2" t="s">
        <v>119</v>
      </c>
      <c r="F10019" s="2" t="s">
        <v>141</v>
      </c>
      <c r="G10019" s="2" t="s">
        <v>133</v>
      </c>
    </row>
    <row r="10020" customFormat="false" ht="15" hidden="false" customHeight="false" outlineLevel="0" collapsed="false">
      <c r="A10020" s="2" t="s">
        <v>15186</v>
      </c>
      <c r="B10020" s="2" t="s">
        <v>1156</v>
      </c>
      <c r="C10020" s="2" t="s">
        <v>5166</v>
      </c>
      <c r="D10020" s="13" t="n">
        <v>45868</v>
      </c>
      <c r="E10020" s="2" t="s">
        <v>141</v>
      </c>
      <c r="F10020" s="2" t="s">
        <v>145</v>
      </c>
      <c r="G10020" s="2" t="s">
        <v>111</v>
      </c>
    </row>
    <row r="10021" customFormat="false" ht="15" hidden="false" customHeight="false" outlineLevel="0" collapsed="false">
      <c r="A10021" s="2" t="s">
        <v>15187</v>
      </c>
      <c r="B10021" s="2" t="s">
        <v>2518</v>
      </c>
      <c r="C10021" s="2" t="s">
        <v>5164</v>
      </c>
      <c r="D10021" s="13" t="n">
        <v>46077</v>
      </c>
      <c r="E10021" s="2" t="s">
        <v>98</v>
      </c>
      <c r="F10021" s="2" t="s">
        <v>139</v>
      </c>
      <c r="G10021" s="2" t="s">
        <v>99</v>
      </c>
    </row>
    <row r="10022" customFormat="false" ht="15" hidden="false" customHeight="false" outlineLevel="0" collapsed="false">
      <c r="A10022" s="2" t="s">
        <v>15188</v>
      </c>
      <c r="B10022" s="2" t="s">
        <v>372</v>
      </c>
      <c r="C10022" s="2" t="s">
        <v>5190</v>
      </c>
      <c r="D10022" s="13" t="n">
        <v>45881</v>
      </c>
      <c r="E10022" s="2" t="s">
        <v>98</v>
      </c>
      <c r="F10022" s="2" t="s">
        <v>165</v>
      </c>
      <c r="G10022" s="2" t="s">
        <v>136</v>
      </c>
    </row>
    <row r="10023" customFormat="false" ht="15" hidden="false" customHeight="false" outlineLevel="0" collapsed="false">
      <c r="A10023" s="2" t="s">
        <v>15189</v>
      </c>
      <c r="B10023" s="2" t="s">
        <v>4953</v>
      </c>
      <c r="C10023" s="2" t="s">
        <v>5190</v>
      </c>
      <c r="D10023" s="13" t="n">
        <v>45994</v>
      </c>
      <c r="E10023" s="2" t="s">
        <v>98</v>
      </c>
      <c r="F10023" s="2" t="s">
        <v>98</v>
      </c>
      <c r="G10023" s="2" t="s">
        <v>115</v>
      </c>
    </row>
    <row r="10024" customFormat="false" ht="15" hidden="false" customHeight="false" outlineLevel="0" collapsed="false">
      <c r="A10024" s="2" t="s">
        <v>15190</v>
      </c>
      <c r="B10024" s="2" t="s">
        <v>4730</v>
      </c>
      <c r="C10024" s="2" t="s">
        <v>5190</v>
      </c>
      <c r="D10024" s="13" t="n">
        <v>45732</v>
      </c>
      <c r="E10024" s="2" t="s">
        <v>98</v>
      </c>
      <c r="F10024" s="2" t="s">
        <v>165</v>
      </c>
      <c r="G10024" s="2" t="s">
        <v>99</v>
      </c>
    </row>
    <row r="10025" customFormat="false" ht="15" hidden="false" customHeight="false" outlineLevel="0" collapsed="false">
      <c r="A10025" s="2" t="s">
        <v>15191</v>
      </c>
      <c r="B10025" s="2" t="s">
        <v>5049</v>
      </c>
      <c r="C10025" s="2" t="s">
        <v>5172</v>
      </c>
      <c r="D10025" s="13" t="n">
        <v>45810</v>
      </c>
      <c r="E10025" s="2" t="s">
        <v>98</v>
      </c>
      <c r="F10025" s="2" t="s">
        <v>98</v>
      </c>
      <c r="G10025" s="2" t="s">
        <v>120</v>
      </c>
    </row>
    <row r="10026" customFormat="false" ht="15" hidden="false" customHeight="false" outlineLevel="0" collapsed="false">
      <c r="A10026" s="2" t="s">
        <v>15192</v>
      </c>
      <c r="B10026" s="2" t="s">
        <v>5119</v>
      </c>
      <c r="C10026" s="2" t="s">
        <v>5164</v>
      </c>
      <c r="D10026" s="13" t="n">
        <v>45527</v>
      </c>
      <c r="E10026" s="2" t="s">
        <v>98</v>
      </c>
      <c r="F10026" s="2" t="s">
        <v>98</v>
      </c>
      <c r="G10026" s="2" t="s">
        <v>120</v>
      </c>
    </row>
    <row r="10027" customFormat="false" ht="15" hidden="false" customHeight="false" outlineLevel="0" collapsed="false">
      <c r="A10027" s="2" t="s">
        <v>15193</v>
      </c>
      <c r="B10027" s="2" t="s">
        <v>2465</v>
      </c>
      <c r="C10027" s="2" t="s">
        <v>5168</v>
      </c>
      <c r="D10027" s="13" t="n">
        <v>45872</v>
      </c>
      <c r="E10027" s="2" t="s">
        <v>165</v>
      </c>
      <c r="F10027" s="2" t="s">
        <v>98</v>
      </c>
      <c r="G10027" s="2" t="s">
        <v>124</v>
      </c>
    </row>
    <row r="10028" customFormat="false" ht="15" hidden="false" customHeight="false" outlineLevel="0" collapsed="false">
      <c r="A10028" s="2" t="s">
        <v>15194</v>
      </c>
      <c r="B10028" s="2" t="s">
        <v>4445</v>
      </c>
      <c r="C10028" s="2" t="s">
        <v>5164</v>
      </c>
      <c r="D10028" s="13" t="n">
        <v>45455</v>
      </c>
      <c r="E10028" s="2" t="s">
        <v>98</v>
      </c>
      <c r="F10028" s="2" t="s">
        <v>139</v>
      </c>
      <c r="G10028" s="2" t="s">
        <v>99</v>
      </c>
    </row>
    <row r="10029" customFormat="false" ht="15" hidden="false" customHeight="false" outlineLevel="0" collapsed="false">
      <c r="A10029" s="2" t="s">
        <v>15195</v>
      </c>
      <c r="B10029" s="2" t="s">
        <v>2656</v>
      </c>
      <c r="C10029" s="2" t="s">
        <v>5164</v>
      </c>
      <c r="D10029" s="13" t="n">
        <v>45585</v>
      </c>
      <c r="E10029" s="2" t="s">
        <v>98</v>
      </c>
      <c r="F10029" s="2" t="s">
        <v>98</v>
      </c>
      <c r="G10029" s="2" t="s">
        <v>130</v>
      </c>
    </row>
    <row r="10030" customFormat="false" ht="15" hidden="false" customHeight="false" outlineLevel="0" collapsed="false">
      <c r="A10030" s="2" t="s">
        <v>15196</v>
      </c>
      <c r="B10030" s="2" t="s">
        <v>1093</v>
      </c>
      <c r="C10030" s="2" t="s">
        <v>5168</v>
      </c>
      <c r="D10030" s="13" t="n">
        <v>46163</v>
      </c>
      <c r="E10030" s="2" t="s">
        <v>98</v>
      </c>
      <c r="F10030" s="2" t="s">
        <v>98</v>
      </c>
      <c r="G10030" s="2" t="s">
        <v>136</v>
      </c>
    </row>
    <row r="10031" customFormat="false" ht="15" hidden="false" customHeight="false" outlineLevel="0" collapsed="false">
      <c r="A10031" s="2" t="s">
        <v>15197</v>
      </c>
      <c r="B10031" s="2" t="s">
        <v>3305</v>
      </c>
      <c r="C10031" s="2" t="s">
        <v>5164</v>
      </c>
      <c r="D10031" s="13" t="n">
        <v>46011</v>
      </c>
      <c r="E10031" s="2" t="s">
        <v>98</v>
      </c>
      <c r="F10031" s="2" t="s">
        <v>163</v>
      </c>
      <c r="G10031" s="2" t="s">
        <v>120</v>
      </c>
    </row>
    <row r="10032" customFormat="false" ht="15" hidden="false" customHeight="false" outlineLevel="0" collapsed="false">
      <c r="A10032" s="2" t="s">
        <v>15198</v>
      </c>
      <c r="B10032" s="2" t="s">
        <v>5016</v>
      </c>
      <c r="C10032" s="2" t="s">
        <v>5172</v>
      </c>
      <c r="D10032" s="13" t="n">
        <v>46106</v>
      </c>
      <c r="E10032" s="2" t="s">
        <v>98</v>
      </c>
      <c r="F10032" s="2" t="s">
        <v>98</v>
      </c>
      <c r="G10032" s="2" t="s">
        <v>133</v>
      </c>
    </row>
    <row r="10033" customFormat="false" ht="15" hidden="false" customHeight="false" outlineLevel="0" collapsed="false">
      <c r="A10033" s="2" t="s">
        <v>15199</v>
      </c>
      <c r="B10033" s="2" t="s">
        <v>3607</v>
      </c>
      <c r="C10033" s="2" t="s">
        <v>5168</v>
      </c>
      <c r="D10033" s="13" t="n">
        <v>45680</v>
      </c>
      <c r="E10033" s="2" t="s">
        <v>114</v>
      </c>
      <c r="F10033" s="2" t="s">
        <v>98</v>
      </c>
      <c r="G10033" s="2" t="s">
        <v>120</v>
      </c>
    </row>
    <row r="10034" customFormat="false" ht="15" hidden="false" customHeight="false" outlineLevel="0" collapsed="false">
      <c r="A10034" s="2" t="s">
        <v>15200</v>
      </c>
      <c r="B10034" s="2" t="s">
        <v>1598</v>
      </c>
      <c r="C10034" s="2" t="s">
        <v>5166</v>
      </c>
      <c r="D10034" s="13" t="n">
        <v>45729</v>
      </c>
      <c r="E10034" s="2" t="s">
        <v>98</v>
      </c>
      <c r="F10034" s="2" t="s">
        <v>128</v>
      </c>
      <c r="G10034" s="2" t="s">
        <v>109</v>
      </c>
    </row>
    <row r="10035" customFormat="false" ht="15" hidden="false" customHeight="false" outlineLevel="0" collapsed="false">
      <c r="A10035" s="2" t="s">
        <v>15201</v>
      </c>
      <c r="B10035" s="2" t="s">
        <v>2774</v>
      </c>
      <c r="C10035" s="2" t="s">
        <v>5164</v>
      </c>
      <c r="D10035" s="13" t="n">
        <v>45715</v>
      </c>
      <c r="E10035" s="2" t="s">
        <v>98</v>
      </c>
      <c r="F10035" s="2" t="s">
        <v>139</v>
      </c>
      <c r="G10035" s="2" t="s">
        <v>133</v>
      </c>
    </row>
    <row r="10036" customFormat="false" ht="15" hidden="false" customHeight="false" outlineLevel="0" collapsed="false">
      <c r="A10036" s="2" t="s">
        <v>15202</v>
      </c>
      <c r="B10036" s="2" t="s">
        <v>4779</v>
      </c>
      <c r="C10036" s="2" t="s">
        <v>5168</v>
      </c>
      <c r="D10036" s="13" t="n">
        <v>46040</v>
      </c>
      <c r="E10036" s="2" t="s">
        <v>98</v>
      </c>
      <c r="F10036" s="2" t="s">
        <v>98</v>
      </c>
      <c r="G10036" s="2" t="s">
        <v>115</v>
      </c>
    </row>
    <row r="10037" customFormat="false" ht="15" hidden="false" customHeight="false" outlineLevel="0" collapsed="false">
      <c r="A10037" s="2" t="s">
        <v>15203</v>
      </c>
      <c r="B10037" s="2" t="s">
        <v>2432</v>
      </c>
      <c r="C10037" s="2" t="s">
        <v>5190</v>
      </c>
      <c r="D10037" s="13" t="n">
        <v>45498</v>
      </c>
      <c r="E10037" s="2" t="s">
        <v>98</v>
      </c>
      <c r="F10037" s="2" t="s">
        <v>123</v>
      </c>
      <c r="G10037" s="2" t="s">
        <v>120</v>
      </c>
    </row>
    <row r="10038" customFormat="false" ht="15" hidden="false" customHeight="false" outlineLevel="0" collapsed="false">
      <c r="A10038" s="2" t="s">
        <v>15204</v>
      </c>
      <c r="B10038" s="2" t="s">
        <v>465</v>
      </c>
      <c r="C10038" s="2" t="s">
        <v>5166</v>
      </c>
      <c r="D10038" s="13" t="n">
        <v>45564</v>
      </c>
      <c r="E10038" s="2" t="s">
        <v>163</v>
      </c>
      <c r="F10038" s="2" t="s">
        <v>128</v>
      </c>
      <c r="G10038" s="2" t="s">
        <v>99</v>
      </c>
    </row>
    <row r="10039" customFormat="false" ht="15" hidden="false" customHeight="false" outlineLevel="0" collapsed="false">
      <c r="A10039" s="2" t="s">
        <v>15205</v>
      </c>
      <c r="B10039" s="2" t="s">
        <v>370</v>
      </c>
      <c r="C10039" s="2" t="s">
        <v>5168</v>
      </c>
      <c r="D10039" s="13" t="n">
        <v>45794</v>
      </c>
      <c r="E10039" s="2" t="s">
        <v>119</v>
      </c>
      <c r="F10039" s="2" t="s">
        <v>98</v>
      </c>
      <c r="G10039" s="2" t="s">
        <v>130</v>
      </c>
    </row>
    <row r="10040" customFormat="false" ht="15" hidden="false" customHeight="false" outlineLevel="0" collapsed="false">
      <c r="A10040" s="2" t="s">
        <v>15206</v>
      </c>
      <c r="B10040" s="2" t="s">
        <v>2788</v>
      </c>
      <c r="C10040" s="2" t="s">
        <v>5166</v>
      </c>
      <c r="D10040" s="13" t="n">
        <v>45882</v>
      </c>
      <c r="E10040" s="2" t="s">
        <v>98</v>
      </c>
      <c r="F10040" s="2" t="s">
        <v>163</v>
      </c>
      <c r="G10040" s="2" t="s">
        <v>130</v>
      </c>
    </row>
    <row r="10041" customFormat="false" ht="15" hidden="false" customHeight="false" outlineLevel="0" collapsed="false">
      <c r="A10041" s="2" t="s">
        <v>15207</v>
      </c>
      <c r="B10041" s="2" t="s">
        <v>5103</v>
      </c>
      <c r="C10041" s="2" t="s">
        <v>5172</v>
      </c>
      <c r="D10041" s="13" t="n">
        <v>45897</v>
      </c>
      <c r="E10041" s="2" t="s">
        <v>98</v>
      </c>
      <c r="F10041" s="2" t="s">
        <v>98</v>
      </c>
      <c r="G10041" s="2" t="s">
        <v>99</v>
      </c>
    </row>
    <row r="10042" customFormat="false" ht="15" hidden="false" customHeight="false" outlineLevel="0" collapsed="false">
      <c r="A10042" s="2" t="s">
        <v>15208</v>
      </c>
      <c r="B10042" s="2" t="s">
        <v>213</v>
      </c>
      <c r="C10042" s="2" t="s">
        <v>5164</v>
      </c>
      <c r="D10042" s="13" t="n">
        <v>45956</v>
      </c>
      <c r="E10042" s="2" t="s">
        <v>98</v>
      </c>
      <c r="F10042" s="2" t="s">
        <v>123</v>
      </c>
      <c r="G10042" s="2" t="s">
        <v>99</v>
      </c>
    </row>
    <row r="10043" customFormat="false" ht="15" hidden="false" customHeight="false" outlineLevel="0" collapsed="false">
      <c r="A10043" s="2" t="s">
        <v>15209</v>
      </c>
      <c r="B10043" s="2" t="s">
        <v>792</v>
      </c>
      <c r="C10043" s="2" t="s">
        <v>5164</v>
      </c>
      <c r="D10043" s="13" t="n">
        <v>45838</v>
      </c>
      <c r="E10043" s="2" t="s">
        <v>98</v>
      </c>
      <c r="F10043" s="2" t="s">
        <v>98</v>
      </c>
      <c r="G10043" s="2" t="s">
        <v>133</v>
      </c>
    </row>
    <row r="10044" customFormat="false" ht="15" hidden="false" customHeight="false" outlineLevel="0" collapsed="false">
      <c r="A10044" s="2" t="s">
        <v>15210</v>
      </c>
      <c r="B10044" s="2" t="s">
        <v>2467</v>
      </c>
      <c r="C10044" s="2" t="s">
        <v>5164</v>
      </c>
      <c r="D10044" s="13" t="n">
        <v>45697</v>
      </c>
      <c r="E10044" s="2" t="s">
        <v>98</v>
      </c>
      <c r="F10044" s="2" t="s">
        <v>141</v>
      </c>
      <c r="G10044" s="2" t="s">
        <v>109</v>
      </c>
    </row>
    <row r="10045" customFormat="false" ht="15" hidden="false" customHeight="false" outlineLevel="0" collapsed="false">
      <c r="A10045" s="2" t="s">
        <v>15211</v>
      </c>
      <c r="B10045" s="2" t="s">
        <v>3135</v>
      </c>
      <c r="C10045" s="2" t="s">
        <v>5164</v>
      </c>
      <c r="D10045" s="13" t="n">
        <v>45803</v>
      </c>
      <c r="E10045" s="2" t="s">
        <v>98</v>
      </c>
      <c r="F10045" s="2" t="s">
        <v>145</v>
      </c>
      <c r="G10045" s="2" t="s">
        <v>115</v>
      </c>
    </row>
    <row r="10046" customFormat="false" ht="15" hidden="false" customHeight="false" outlineLevel="0" collapsed="false">
      <c r="A10046" s="2" t="s">
        <v>15212</v>
      </c>
      <c r="B10046" s="2" t="s">
        <v>1342</v>
      </c>
      <c r="C10046" s="2" t="s">
        <v>5164</v>
      </c>
      <c r="D10046" s="13" t="n">
        <v>45694</v>
      </c>
      <c r="E10046" s="2" t="s">
        <v>98</v>
      </c>
      <c r="F10046" s="2" t="s">
        <v>119</v>
      </c>
      <c r="G10046" s="2" t="s">
        <v>99</v>
      </c>
    </row>
    <row r="10047" customFormat="false" ht="15" hidden="false" customHeight="false" outlineLevel="0" collapsed="false">
      <c r="A10047" s="2" t="s">
        <v>15213</v>
      </c>
      <c r="B10047" s="2" t="s">
        <v>3806</v>
      </c>
      <c r="C10047" s="2" t="s">
        <v>5168</v>
      </c>
      <c r="D10047" s="13" t="n">
        <v>46025</v>
      </c>
      <c r="E10047" s="2" t="s">
        <v>119</v>
      </c>
      <c r="F10047" s="2" t="s">
        <v>98</v>
      </c>
      <c r="G10047" s="2" t="s">
        <v>115</v>
      </c>
    </row>
    <row r="10048" customFormat="false" ht="15" hidden="false" customHeight="false" outlineLevel="0" collapsed="false">
      <c r="A10048" s="2" t="s">
        <v>15214</v>
      </c>
      <c r="B10048" s="2" t="s">
        <v>457</v>
      </c>
      <c r="C10048" s="2" t="s">
        <v>5166</v>
      </c>
      <c r="D10048" s="13" t="n">
        <v>45859</v>
      </c>
      <c r="E10048" s="2" t="s">
        <v>128</v>
      </c>
      <c r="F10048" s="2" t="s">
        <v>119</v>
      </c>
      <c r="G10048" s="2" t="s">
        <v>99</v>
      </c>
    </row>
    <row r="10049" customFormat="false" ht="15" hidden="false" customHeight="false" outlineLevel="0" collapsed="false">
      <c r="A10049" s="2" t="s">
        <v>15215</v>
      </c>
      <c r="B10049" s="2" t="s">
        <v>2954</v>
      </c>
      <c r="C10049" s="2" t="s">
        <v>5168</v>
      </c>
      <c r="D10049" s="13" t="n">
        <v>46117</v>
      </c>
      <c r="E10049" s="2" t="s">
        <v>119</v>
      </c>
      <c r="F10049" s="2" t="s">
        <v>98</v>
      </c>
      <c r="G10049" s="2" t="s">
        <v>115</v>
      </c>
    </row>
    <row r="10050" customFormat="false" ht="15" hidden="false" customHeight="false" outlineLevel="0" collapsed="false">
      <c r="A10050" s="2" t="s">
        <v>15216</v>
      </c>
      <c r="B10050" s="2" t="s">
        <v>3094</v>
      </c>
      <c r="C10050" s="2" t="s">
        <v>5166</v>
      </c>
      <c r="D10050" s="13" t="n">
        <v>46164</v>
      </c>
      <c r="E10050" s="2" t="s">
        <v>163</v>
      </c>
      <c r="F10050" s="2" t="s">
        <v>123</v>
      </c>
      <c r="G10050" s="2" t="s">
        <v>115</v>
      </c>
    </row>
    <row r="10051" customFormat="false" ht="15" hidden="false" customHeight="false" outlineLevel="0" collapsed="false">
      <c r="A10051" s="2" t="s">
        <v>15217</v>
      </c>
      <c r="B10051" s="2" t="s">
        <v>4380</v>
      </c>
      <c r="C10051" s="2" t="s">
        <v>5168</v>
      </c>
      <c r="D10051" s="13" t="n">
        <v>45492</v>
      </c>
      <c r="E10051" s="2" t="s">
        <v>163</v>
      </c>
      <c r="F10051" s="2" t="s">
        <v>98</v>
      </c>
      <c r="G10051" s="2" t="s">
        <v>133</v>
      </c>
    </row>
    <row r="10052" customFormat="false" ht="15" hidden="false" customHeight="false" outlineLevel="0" collapsed="false">
      <c r="A10052" s="2" t="s">
        <v>15218</v>
      </c>
      <c r="B10052" s="2" t="s">
        <v>5106</v>
      </c>
      <c r="C10052" s="2" t="s">
        <v>5190</v>
      </c>
      <c r="D10052" s="13" t="n">
        <v>45735</v>
      </c>
      <c r="E10052" s="2" t="s">
        <v>98</v>
      </c>
      <c r="F10052" s="2" t="s">
        <v>98</v>
      </c>
      <c r="G10052" s="2" t="s">
        <v>142</v>
      </c>
    </row>
    <row r="10053" customFormat="false" ht="15" hidden="false" customHeight="false" outlineLevel="0" collapsed="false">
      <c r="A10053" s="2" t="s">
        <v>15219</v>
      </c>
      <c r="B10053" s="2" t="s">
        <v>5111</v>
      </c>
      <c r="C10053" s="2" t="s">
        <v>5190</v>
      </c>
      <c r="D10053" s="13" t="n">
        <v>45829</v>
      </c>
      <c r="E10053" s="2" t="s">
        <v>98</v>
      </c>
      <c r="F10053" s="2" t="s">
        <v>98</v>
      </c>
      <c r="G10053" s="2" t="s">
        <v>136</v>
      </c>
    </row>
    <row r="10054" customFormat="false" ht="15" hidden="false" customHeight="false" outlineLevel="0" collapsed="false">
      <c r="A10054" s="2" t="s">
        <v>15220</v>
      </c>
      <c r="B10054" s="2" t="s">
        <v>3887</v>
      </c>
      <c r="C10054" s="2" t="s">
        <v>5166</v>
      </c>
      <c r="D10054" s="13" t="n">
        <v>46106</v>
      </c>
      <c r="E10054" s="2" t="s">
        <v>139</v>
      </c>
      <c r="F10054" s="2" t="s">
        <v>108</v>
      </c>
      <c r="G10054" s="2" t="s">
        <v>124</v>
      </c>
    </row>
    <row r="10055" customFormat="false" ht="15" hidden="false" customHeight="false" outlineLevel="0" collapsed="false">
      <c r="A10055" s="2" t="s">
        <v>15221</v>
      </c>
      <c r="B10055" s="2" t="s">
        <v>2799</v>
      </c>
      <c r="C10055" s="2" t="s">
        <v>5168</v>
      </c>
      <c r="D10055" s="13" t="n">
        <v>45566</v>
      </c>
      <c r="E10055" s="2" t="s">
        <v>98</v>
      </c>
      <c r="F10055" s="2" t="s">
        <v>98</v>
      </c>
      <c r="G10055" s="2" t="s">
        <v>115</v>
      </c>
    </row>
    <row r="10056" customFormat="false" ht="15" hidden="false" customHeight="false" outlineLevel="0" collapsed="false">
      <c r="A10056" s="2" t="s">
        <v>15222</v>
      </c>
      <c r="B10056" s="2" t="s">
        <v>1246</v>
      </c>
      <c r="C10056" s="2" t="s">
        <v>5190</v>
      </c>
      <c r="D10056" s="13" t="n">
        <v>45524</v>
      </c>
      <c r="E10056" s="2" t="s">
        <v>98</v>
      </c>
      <c r="F10056" s="2" t="s">
        <v>128</v>
      </c>
      <c r="G10056" s="2" t="s">
        <v>99</v>
      </c>
    </row>
    <row r="10057" customFormat="false" ht="15" hidden="false" customHeight="false" outlineLevel="0" collapsed="false">
      <c r="A10057" s="2" t="s">
        <v>15223</v>
      </c>
      <c r="B10057" s="2" t="s">
        <v>1709</v>
      </c>
      <c r="C10057" s="2" t="s">
        <v>5168</v>
      </c>
      <c r="D10057" s="13" t="n">
        <v>45527</v>
      </c>
      <c r="E10057" s="2" t="s">
        <v>98</v>
      </c>
      <c r="F10057" s="2" t="s">
        <v>98</v>
      </c>
      <c r="G10057" s="2" t="s">
        <v>109</v>
      </c>
    </row>
    <row r="10058" customFormat="false" ht="15" hidden="false" customHeight="false" outlineLevel="0" collapsed="false">
      <c r="A10058" s="2" t="s">
        <v>15224</v>
      </c>
      <c r="B10058" s="2" t="s">
        <v>4972</v>
      </c>
      <c r="C10058" s="2" t="s">
        <v>5190</v>
      </c>
      <c r="D10058" s="13" t="n">
        <v>45413</v>
      </c>
      <c r="E10058" s="2" t="s">
        <v>98</v>
      </c>
      <c r="F10058" s="2" t="s">
        <v>98</v>
      </c>
      <c r="G10058" s="2" t="s">
        <v>99</v>
      </c>
    </row>
    <row r="10059" customFormat="false" ht="15" hidden="false" customHeight="false" outlineLevel="0" collapsed="false">
      <c r="A10059" s="2" t="s">
        <v>15225</v>
      </c>
      <c r="B10059" s="2" t="s">
        <v>4243</v>
      </c>
      <c r="C10059" s="2" t="s">
        <v>5190</v>
      </c>
      <c r="D10059" s="13" t="n">
        <v>45991</v>
      </c>
      <c r="E10059" s="2" t="s">
        <v>98</v>
      </c>
      <c r="F10059" s="2" t="s">
        <v>139</v>
      </c>
      <c r="G10059" s="2" t="s">
        <v>109</v>
      </c>
    </row>
    <row r="10060" customFormat="false" ht="15" hidden="false" customHeight="false" outlineLevel="0" collapsed="false">
      <c r="A10060" s="2" t="s">
        <v>15226</v>
      </c>
      <c r="B10060" s="2" t="s">
        <v>4067</v>
      </c>
      <c r="C10060" s="2" t="s">
        <v>5172</v>
      </c>
      <c r="D10060" s="13" t="n">
        <v>46062</v>
      </c>
      <c r="E10060" s="2" t="s">
        <v>123</v>
      </c>
      <c r="F10060" s="2" t="s">
        <v>98</v>
      </c>
      <c r="G10060" s="2" t="s">
        <v>111</v>
      </c>
    </row>
    <row r="10061" customFormat="false" ht="15" hidden="false" customHeight="false" outlineLevel="0" collapsed="false">
      <c r="A10061" s="2" t="s">
        <v>15227</v>
      </c>
      <c r="B10061" s="2" t="s">
        <v>3718</v>
      </c>
      <c r="C10061" s="2" t="s">
        <v>5168</v>
      </c>
      <c r="D10061" s="13" t="n">
        <v>45581</v>
      </c>
      <c r="E10061" s="2" t="s">
        <v>119</v>
      </c>
      <c r="F10061" s="2" t="s">
        <v>98</v>
      </c>
      <c r="G10061" s="2" t="s">
        <v>124</v>
      </c>
    </row>
    <row r="10062" customFormat="false" ht="15" hidden="false" customHeight="false" outlineLevel="0" collapsed="false">
      <c r="A10062" s="2" t="s">
        <v>15228</v>
      </c>
      <c r="B10062" s="2" t="s">
        <v>1570</v>
      </c>
      <c r="C10062" s="2" t="s">
        <v>5164</v>
      </c>
      <c r="D10062" s="13" t="n">
        <v>45932</v>
      </c>
      <c r="E10062" s="2" t="s">
        <v>98</v>
      </c>
      <c r="F10062" s="2" t="s">
        <v>145</v>
      </c>
      <c r="G10062" s="2" t="s">
        <v>124</v>
      </c>
    </row>
    <row r="10063" customFormat="false" ht="15" hidden="false" customHeight="false" outlineLevel="0" collapsed="false">
      <c r="A10063" s="2" t="s">
        <v>15229</v>
      </c>
      <c r="B10063" s="2" t="s">
        <v>1007</v>
      </c>
      <c r="C10063" s="2" t="s">
        <v>5164</v>
      </c>
      <c r="D10063" s="13" t="n">
        <v>45338</v>
      </c>
      <c r="E10063" s="2" t="s">
        <v>98</v>
      </c>
      <c r="F10063" s="2" t="s">
        <v>119</v>
      </c>
      <c r="G10063" s="2" t="s">
        <v>124</v>
      </c>
    </row>
    <row r="10064" customFormat="false" ht="15" hidden="false" customHeight="false" outlineLevel="0" collapsed="false">
      <c r="A10064" s="2" t="s">
        <v>15230</v>
      </c>
      <c r="B10064" s="2" t="s">
        <v>3516</v>
      </c>
      <c r="C10064" s="2" t="s">
        <v>5172</v>
      </c>
      <c r="D10064" s="13" t="n">
        <v>45990</v>
      </c>
      <c r="E10064" s="2" t="s">
        <v>145</v>
      </c>
      <c r="F10064" s="2" t="s">
        <v>98</v>
      </c>
      <c r="G10064" s="2" t="s">
        <v>99</v>
      </c>
    </row>
    <row r="10065" customFormat="false" ht="15" hidden="false" customHeight="false" outlineLevel="0" collapsed="false">
      <c r="A10065" s="2" t="s">
        <v>15231</v>
      </c>
      <c r="B10065" s="2" t="s">
        <v>2885</v>
      </c>
      <c r="C10065" s="2" t="s">
        <v>5190</v>
      </c>
      <c r="D10065" s="13" t="n">
        <v>45870</v>
      </c>
      <c r="E10065" s="2" t="s">
        <v>98</v>
      </c>
      <c r="F10065" s="2" t="s">
        <v>163</v>
      </c>
      <c r="G10065" s="2" t="s">
        <v>133</v>
      </c>
    </row>
    <row r="10066" customFormat="false" ht="15" hidden="false" customHeight="false" outlineLevel="0" collapsed="false">
      <c r="A10066" s="2" t="s">
        <v>15232</v>
      </c>
      <c r="B10066" s="2" t="s">
        <v>750</v>
      </c>
      <c r="C10066" s="2" t="s">
        <v>5190</v>
      </c>
      <c r="D10066" s="13" t="n">
        <v>45462</v>
      </c>
      <c r="E10066" s="2" t="s">
        <v>98</v>
      </c>
      <c r="F10066" s="2" t="s">
        <v>123</v>
      </c>
      <c r="G10066" s="2" t="s">
        <v>142</v>
      </c>
    </row>
    <row r="10067" customFormat="false" ht="15" hidden="false" customHeight="false" outlineLevel="0" collapsed="false">
      <c r="A10067" s="2" t="s">
        <v>15233</v>
      </c>
      <c r="B10067" s="2" t="s">
        <v>2332</v>
      </c>
      <c r="C10067" s="2" t="s">
        <v>5164</v>
      </c>
      <c r="D10067" s="13" t="n">
        <v>46107</v>
      </c>
      <c r="E10067" s="2" t="s">
        <v>98</v>
      </c>
      <c r="F10067" s="2" t="s">
        <v>98</v>
      </c>
      <c r="G10067" s="2" t="s">
        <v>124</v>
      </c>
    </row>
    <row r="10068" customFormat="false" ht="15" hidden="false" customHeight="false" outlineLevel="0" collapsed="false">
      <c r="A10068" s="2" t="s">
        <v>15234</v>
      </c>
      <c r="B10068" s="2" t="s">
        <v>1662</v>
      </c>
      <c r="C10068" s="2" t="s">
        <v>5164</v>
      </c>
      <c r="D10068" s="13" t="n">
        <v>45625</v>
      </c>
      <c r="E10068" s="2" t="s">
        <v>98</v>
      </c>
      <c r="F10068" s="2" t="s">
        <v>108</v>
      </c>
      <c r="G10068" s="2" t="s">
        <v>109</v>
      </c>
    </row>
    <row r="10069" customFormat="false" ht="15" hidden="false" customHeight="false" outlineLevel="0" collapsed="false">
      <c r="A10069" s="2" t="s">
        <v>15235</v>
      </c>
      <c r="B10069" s="2" t="s">
        <v>884</v>
      </c>
      <c r="C10069" s="2" t="s">
        <v>5166</v>
      </c>
      <c r="D10069" s="13" t="n">
        <v>45824</v>
      </c>
      <c r="E10069" s="2" t="s">
        <v>163</v>
      </c>
      <c r="F10069" s="2" t="s">
        <v>119</v>
      </c>
      <c r="G10069" s="2" t="s">
        <v>120</v>
      </c>
    </row>
    <row r="10070" customFormat="false" ht="15" hidden="false" customHeight="false" outlineLevel="0" collapsed="false">
      <c r="A10070" s="2" t="s">
        <v>15236</v>
      </c>
      <c r="B10070" s="2" t="s">
        <v>4424</v>
      </c>
      <c r="C10070" s="2" t="s">
        <v>5168</v>
      </c>
      <c r="D10070" s="13" t="n">
        <v>45874</v>
      </c>
      <c r="E10070" s="2" t="s">
        <v>139</v>
      </c>
      <c r="F10070" s="2" t="s">
        <v>98</v>
      </c>
      <c r="G10070" s="2" t="s">
        <v>111</v>
      </c>
    </row>
    <row r="10071" customFormat="false" ht="15" hidden="false" customHeight="false" outlineLevel="0" collapsed="false">
      <c r="A10071" s="2" t="s">
        <v>15237</v>
      </c>
      <c r="B10071" s="2" t="s">
        <v>5020</v>
      </c>
      <c r="C10071" s="2" t="s">
        <v>5190</v>
      </c>
      <c r="D10071" s="13" t="n">
        <v>45764</v>
      </c>
      <c r="E10071" s="2" t="s">
        <v>98</v>
      </c>
      <c r="F10071" s="2" t="s">
        <v>98</v>
      </c>
      <c r="G10071" s="2" t="s">
        <v>136</v>
      </c>
    </row>
    <row r="10072" customFormat="false" ht="15" hidden="false" customHeight="false" outlineLevel="0" collapsed="false">
      <c r="A10072" s="2" t="s">
        <v>15238</v>
      </c>
      <c r="B10072" s="2" t="s">
        <v>527</v>
      </c>
      <c r="C10072" s="2" t="s">
        <v>5166</v>
      </c>
      <c r="D10072" s="13" t="n">
        <v>45675</v>
      </c>
      <c r="E10072" s="2" t="s">
        <v>128</v>
      </c>
      <c r="F10072" s="2" t="s">
        <v>145</v>
      </c>
      <c r="G10072" s="2" t="s">
        <v>120</v>
      </c>
    </row>
    <row r="10073" customFormat="false" ht="15" hidden="false" customHeight="false" outlineLevel="0" collapsed="false">
      <c r="A10073" s="2" t="s">
        <v>15239</v>
      </c>
      <c r="B10073" s="2" t="s">
        <v>1035</v>
      </c>
      <c r="C10073" s="2" t="s">
        <v>5168</v>
      </c>
      <c r="D10073" s="13" t="n">
        <v>45634</v>
      </c>
      <c r="E10073" s="2" t="s">
        <v>98</v>
      </c>
      <c r="F10073" s="2" t="s">
        <v>98</v>
      </c>
      <c r="G10073" s="2" t="s">
        <v>133</v>
      </c>
    </row>
    <row r="10074" customFormat="false" ht="15" hidden="false" customHeight="false" outlineLevel="0" collapsed="false">
      <c r="A10074" s="2" t="s">
        <v>15240</v>
      </c>
      <c r="B10074" s="2" t="s">
        <v>2079</v>
      </c>
      <c r="C10074" s="2" t="s">
        <v>5164</v>
      </c>
      <c r="D10074" s="13" t="n">
        <v>45998</v>
      </c>
      <c r="E10074" s="2" t="s">
        <v>98</v>
      </c>
      <c r="F10074" s="2" t="s">
        <v>98</v>
      </c>
      <c r="G10074" s="2" t="s">
        <v>120</v>
      </c>
    </row>
    <row r="10075" customFormat="false" ht="15" hidden="false" customHeight="false" outlineLevel="0" collapsed="false">
      <c r="A10075" s="2" t="s">
        <v>15241</v>
      </c>
      <c r="B10075" s="2" t="s">
        <v>1585</v>
      </c>
      <c r="C10075" s="2" t="s">
        <v>5164</v>
      </c>
      <c r="D10075" s="13" t="n">
        <v>45502</v>
      </c>
      <c r="E10075" s="2" t="s">
        <v>98</v>
      </c>
      <c r="F10075" s="2" t="s">
        <v>139</v>
      </c>
      <c r="G10075" s="2" t="s">
        <v>99</v>
      </c>
    </row>
    <row r="10076" customFormat="false" ht="15" hidden="false" customHeight="false" outlineLevel="0" collapsed="false">
      <c r="A10076" s="2" t="s">
        <v>15242</v>
      </c>
      <c r="B10076" s="2" t="s">
        <v>3412</v>
      </c>
      <c r="C10076" s="2" t="s">
        <v>5164</v>
      </c>
      <c r="D10076" s="13" t="n">
        <v>45661</v>
      </c>
      <c r="E10076" s="2" t="s">
        <v>98</v>
      </c>
      <c r="F10076" s="2" t="s">
        <v>141</v>
      </c>
      <c r="G10076" s="2" t="s">
        <v>115</v>
      </c>
    </row>
    <row r="10077" customFormat="false" ht="15" hidden="false" customHeight="false" outlineLevel="0" collapsed="false">
      <c r="A10077" s="2" t="s">
        <v>15243</v>
      </c>
      <c r="B10077" s="2" t="s">
        <v>4969</v>
      </c>
      <c r="C10077" s="2" t="s">
        <v>5190</v>
      </c>
      <c r="D10077" s="13" t="n">
        <v>45872</v>
      </c>
      <c r="E10077" s="2" t="s">
        <v>98</v>
      </c>
      <c r="F10077" s="2" t="s">
        <v>98</v>
      </c>
      <c r="G10077" s="2" t="s">
        <v>124</v>
      </c>
    </row>
    <row r="10078" customFormat="false" ht="15" hidden="false" customHeight="false" outlineLevel="0" collapsed="false">
      <c r="A10078" s="2" t="s">
        <v>15244</v>
      </c>
      <c r="B10078" s="2" t="s">
        <v>3979</v>
      </c>
      <c r="C10078" s="2" t="s">
        <v>5168</v>
      </c>
      <c r="D10078" s="13" t="n">
        <v>45749</v>
      </c>
      <c r="E10078" s="2" t="s">
        <v>128</v>
      </c>
      <c r="F10078" s="2" t="s">
        <v>98</v>
      </c>
      <c r="G10078" s="2" t="s">
        <v>142</v>
      </c>
    </row>
    <row r="10079" customFormat="false" ht="15" hidden="false" customHeight="false" outlineLevel="0" collapsed="false">
      <c r="A10079" s="2" t="s">
        <v>15245</v>
      </c>
      <c r="B10079" s="2" t="s">
        <v>5099</v>
      </c>
      <c r="C10079" s="2" t="s">
        <v>5190</v>
      </c>
      <c r="D10079" s="13" t="n">
        <v>45580</v>
      </c>
      <c r="E10079" s="2" t="s">
        <v>98</v>
      </c>
      <c r="F10079" s="2" t="s">
        <v>98</v>
      </c>
      <c r="G10079" s="2" t="s">
        <v>142</v>
      </c>
    </row>
    <row r="10080" customFormat="false" ht="15" hidden="false" customHeight="false" outlineLevel="0" collapsed="false">
      <c r="A10080" s="2" t="s">
        <v>15246</v>
      </c>
      <c r="B10080" s="2" t="s">
        <v>1961</v>
      </c>
      <c r="C10080" s="2" t="s">
        <v>5164</v>
      </c>
      <c r="D10080" s="13" t="n">
        <v>45453</v>
      </c>
      <c r="E10080" s="2" t="s">
        <v>98</v>
      </c>
      <c r="F10080" s="2" t="s">
        <v>104</v>
      </c>
      <c r="G10080" s="2" t="s">
        <v>99</v>
      </c>
    </row>
    <row r="10081" customFormat="false" ht="15" hidden="false" customHeight="false" outlineLevel="0" collapsed="false">
      <c r="A10081" s="2" t="s">
        <v>15247</v>
      </c>
      <c r="B10081" s="2" t="s">
        <v>851</v>
      </c>
      <c r="C10081" s="2" t="s">
        <v>5168</v>
      </c>
      <c r="D10081" s="13" t="n">
        <v>46201</v>
      </c>
      <c r="E10081" s="2" t="s">
        <v>165</v>
      </c>
      <c r="F10081" s="2" t="s">
        <v>98</v>
      </c>
      <c r="G10081" s="2" t="s">
        <v>99</v>
      </c>
    </row>
    <row r="10082" customFormat="false" ht="15" hidden="false" customHeight="false" outlineLevel="0" collapsed="false">
      <c r="A10082" s="2" t="s">
        <v>15248</v>
      </c>
      <c r="B10082" s="2" t="s">
        <v>3099</v>
      </c>
      <c r="C10082" s="2" t="s">
        <v>5164</v>
      </c>
      <c r="D10082" s="13" t="n">
        <v>45860</v>
      </c>
      <c r="E10082" s="2" t="s">
        <v>98</v>
      </c>
      <c r="F10082" s="2" t="s">
        <v>104</v>
      </c>
      <c r="G10082" s="2" t="s">
        <v>133</v>
      </c>
    </row>
    <row r="10083" customFormat="false" ht="15" hidden="false" customHeight="false" outlineLevel="0" collapsed="false">
      <c r="A10083" s="2" t="s">
        <v>15249</v>
      </c>
      <c r="B10083" s="2" t="s">
        <v>1288</v>
      </c>
      <c r="C10083" s="2" t="s">
        <v>5168</v>
      </c>
      <c r="D10083" s="13" t="n">
        <v>45728</v>
      </c>
      <c r="E10083" s="2" t="s">
        <v>119</v>
      </c>
      <c r="F10083" s="2" t="s">
        <v>98</v>
      </c>
      <c r="G10083" s="2" t="s">
        <v>133</v>
      </c>
    </row>
    <row r="10084" customFormat="false" ht="15" hidden="false" customHeight="false" outlineLevel="0" collapsed="false">
      <c r="A10084" s="2" t="s">
        <v>15250</v>
      </c>
      <c r="B10084" s="2" t="s">
        <v>4412</v>
      </c>
      <c r="C10084" s="2" t="s">
        <v>5190</v>
      </c>
      <c r="D10084" s="13" t="n">
        <v>45765</v>
      </c>
      <c r="E10084" s="2" t="s">
        <v>98</v>
      </c>
      <c r="F10084" s="2" t="s">
        <v>141</v>
      </c>
      <c r="G10084" s="2" t="s">
        <v>133</v>
      </c>
    </row>
    <row r="10085" customFormat="false" ht="15" hidden="false" customHeight="false" outlineLevel="0" collapsed="false">
      <c r="A10085" s="2" t="s">
        <v>15251</v>
      </c>
      <c r="B10085" s="2" t="s">
        <v>3831</v>
      </c>
      <c r="C10085" s="2" t="s">
        <v>5166</v>
      </c>
      <c r="D10085" s="13" t="n">
        <v>45766</v>
      </c>
      <c r="E10085" s="2" t="s">
        <v>141</v>
      </c>
      <c r="F10085" s="2" t="s">
        <v>108</v>
      </c>
      <c r="G10085" s="2" t="s">
        <v>115</v>
      </c>
    </row>
    <row r="10086" customFormat="false" ht="15" hidden="false" customHeight="false" outlineLevel="0" collapsed="false">
      <c r="A10086" s="2" t="s">
        <v>15252</v>
      </c>
      <c r="B10086" s="2" t="s">
        <v>4260</v>
      </c>
      <c r="C10086" s="2" t="s">
        <v>5190</v>
      </c>
      <c r="D10086" s="13" t="n">
        <v>45711</v>
      </c>
      <c r="E10086" s="2" t="s">
        <v>98</v>
      </c>
      <c r="F10086" s="2" t="s">
        <v>145</v>
      </c>
      <c r="G10086" s="2" t="s">
        <v>133</v>
      </c>
    </row>
    <row r="10087" customFormat="false" ht="15" hidden="false" customHeight="false" outlineLevel="0" collapsed="false">
      <c r="A10087" s="2" t="s">
        <v>15253</v>
      </c>
      <c r="B10087" s="2" t="s">
        <v>3160</v>
      </c>
      <c r="C10087" s="2" t="s">
        <v>5164</v>
      </c>
      <c r="D10087" s="13" t="n">
        <v>45773</v>
      </c>
      <c r="E10087" s="2" t="s">
        <v>98</v>
      </c>
      <c r="F10087" s="2" t="s">
        <v>123</v>
      </c>
      <c r="G10087" s="2" t="s">
        <v>133</v>
      </c>
    </row>
    <row r="10088" customFormat="false" ht="15" hidden="false" customHeight="false" outlineLevel="0" collapsed="false">
      <c r="A10088" s="2" t="s">
        <v>15254</v>
      </c>
      <c r="B10088" s="2" t="s">
        <v>418</v>
      </c>
      <c r="C10088" s="2" t="s">
        <v>5172</v>
      </c>
      <c r="D10088" s="13" t="n">
        <v>46078</v>
      </c>
      <c r="E10088" s="2" t="s">
        <v>139</v>
      </c>
      <c r="F10088" s="2" t="s">
        <v>98</v>
      </c>
      <c r="G10088" s="2" t="s">
        <v>99</v>
      </c>
    </row>
    <row r="10089" customFormat="false" ht="15" hidden="false" customHeight="false" outlineLevel="0" collapsed="false">
      <c r="A10089" s="2" t="s">
        <v>15255</v>
      </c>
      <c r="B10089" s="2" t="s">
        <v>4753</v>
      </c>
      <c r="C10089" s="2" t="s">
        <v>5164</v>
      </c>
      <c r="D10089" s="13" t="n">
        <v>45987</v>
      </c>
      <c r="E10089" s="2" t="s">
        <v>98</v>
      </c>
      <c r="F10089" s="2" t="s">
        <v>139</v>
      </c>
      <c r="G10089" s="2" t="s">
        <v>136</v>
      </c>
    </row>
    <row r="10090" customFormat="false" ht="15" hidden="false" customHeight="false" outlineLevel="0" collapsed="false">
      <c r="A10090" s="2" t="s">
        <v>15256</v>
      </c>
      <c r="B10090" s="2" t="s">
        <v>1484</v>
      </c>
      <c r="C10090" s="2" t="s">
        <v>5190</v>
      </c>
      <c r="D10090" s="13" t="n">
        <v>45759</v>
      </c>
      <c r="E10090" s="2" t="s">
        <v>98</v>
      </c>
      <c r="F10090" s="2" t="s">
        <v>98</v>
      </c>
      <c r="G10090" s="2" t="s">
        <v>124</v>
      </c>
    </row>
    <row r="10091" customFormat="false" ht="15" hidden="false" customHeight="false" outlineLevel="0" collapsed="false">
      <c r="A10091" s="2" t="s">
        <v>15257</v>
      </c>
      <c r="B10091" s="2" t="s">
        <v>3429</v>
      </c>
      <c r="C10091" s="2" t="s">
        <v>5164</v>
      </c>
      <c r="D10091" s="13" t="n">
        <v>45706</v>
      </c>
      <c r="E10091" s="2" t="s">
        <v>98</v>
      </c>
      <c r="F10091" s="2" t="s">
        <v>119</v>
      </c>
      <c r="G10091" s="2" t="s">
        <v>124</v>
      </c>
    </row>
    <row r="10092" customFormat="false" ht="15" hidden="false" customHeight="false" outlineLevel="0" collapsed="false">
      <c r="A10092" s="2" t="s">
        <v>15258</v>
      </c>
      <c r="B10092" s="2" t="s">
        <v>5057</v>
      </c>
      <c r="C10092" s="2" t="s">
        <v>5172</v>
      </c>
      <c r="D10092" s="13" t="n">
        <v>45792</v>
      </c>
      <c r="E10092" s="2" t="s">
        <v>98</v>
      </c>
      <c r="F10092" s="2" t="s">
        <v>98</v>
      </c>
      <c r="G10092" s="2" t="s">
        <v>136</v>
      </c>
    </row>
    <row r="10093" customFormat="false" ht="15" hidden="false" customHeight="false" outlineLevel="0" collapsed="false">
      <c r="A10093" s="2" t="s">
        <v>15259</v>
      </c>
      <c r="B10093" s="2" t="s">
        <v>3519</v>
      </c>
      <c r="C10093" s="2" t="s">
        <v>5164</v>
      </c>
      <c r="D10093" s="13" t="n">
        <v>45611</v>
      </c>
      <c r="E10093" s="2" t="s">
        <v>98</v>
      </c>
      <c r="F10093" s="2" t="s">
        <v>139</v>
      </c>
      <c r="G10093" s="2" t="s">
        <v>130</v>
      </c>
    </row>
    <row r="10094" customFormat="false" ht="15" hidden="false" customHeight="false" outlineLevel="0" collapsed="false">
      <c r="A10094" s="2" t="s">
        <v>15260</v>
      </c>
      <c r="B10094" s="2" t="s">
        <v>4033</v>
      </c>
      <c r="C10094" s="2" t="s">
        <v>5172</v>
      </c>
      <c r="D10094" s="13" t="n">
        <v>45795</v>
      </c>
      <c r="E10094" s="2" t="s">
        <v>145</v>
      </c>
      <c r="F10094" s="2" t="s">
        <v>98</v>
      </c>
      <c r="G10094" s="2" t="s">
        <v>115</v>
      </c>
    </row>
    <row r="10095" customFormat="false" ht="15" hidden="false" customHeight="false" outlineLevel="0" collapsed="false">
      <c r="A10095" s="2" t="s">
        <v>15261</v>
      </c>
      <c r="B10095" s="2" t="s">
        <v>853</v>
      </c>
      <c r="C10095" s="2" t="s">
        <v>5164</v>
      </c>
      <c r="D10095" s="13" t="n">
        <v>45365</v>
      </c>
      <c r="E10095" s="2" t="s">
        <v>98</v>
      </c>
      <c r="F10095" s="2" t="s">
        <v>145</v>
      </c>
      <c r="G10095" s="2" t="s">
        <v>133</v>
      </c>
    </row>
    <row r="10096" customFormat="false" ht="15" hidden="false" customHeight="false" outlineLevel="0" collapsed="false">
      <c r="A10096" s="2" t="s">
        <v>15262</v>
      </c>
      <c r="B10096" s="2" t="s">
        <v>1498</v>
      </c>
      <c r="C10096" s="2" t="s">
        <v>5172</v>
      </c>
      <c r="D10096" s="13" t="n">
        <v>45808</v>
      </c>
      <c r="E10096" s="2" t="s">
        <v>119</v>
      </c>
      <c r="F10096" s="2" t="s">
        <v>98</v>
      </c>
      <c r="G10096" s="2" t="s">
        <v>133</v>
      </c>
    </row>
    <row r="10097" customFormat="false" ht="15" hidden="false" customHeight="false" outlineLevel="0" collapsed="false">
      <c r="A10097" s="2" t="s">
        <v>15263</v>
      </c>
      <c r="B10097" s="2" t="s">
        <v>681</v>
      </c>
      <c r="C10097" s="2" t="s">
        <v>5164</v>
      </c>
      <c r="D10097" s="13" t="n">
        <v>46150</v>
      </c>
      <c r="E10097" s="2" t="s">
        <v>98</v>
      </c>
      <c r="F10097" s="2" t="s">
        <v>114</v>
      </c>
      <c r="G10097" s="2" t="s">
        <v>133</v>
      </c>
    </row>
    <row r="10098" customFormat="false" ht="15" hidden="false" customHeight="false" outlineLevel="0" collapsed="false">
      <c r="A10098" s="2" t="s">
        <v>15264</v>
      </c>
      <c r="B10098" s="2" t="s">
        <v>3922</v>
      </c>
      <c r="C10098" s="2" t="s">
        <v>5166</v>
      </c>
      <c r="D10098" s="13" t="n">
        <v>45573</v>
      </c>
      <c r="E10098" s="2" t="s">
        <v>108</v>
      </c>
      <c r="F10098" s="2" t="s">
        <v>128</v>
      </c>
      <c r="G10098" s="2" t="s">
        <v>124</v>
      </c>
    </row>
    <row r="10099" customFormat="false" ht="15" hidden="false" customHeight="false" outlineLevel="0" collapsed="false">
      <c r="A10099" s="2" t="s">
        <v>15265</v>
      </c>
      <c r="B10099" s="2" t="s">
        <v>3741</v>
      </c>
      <c r="C10099" s="2" t="s">
        <v>5172</v>
      </c>
      <c r="D10099" s="13" t="n">
        <v>45916</v>
      </c>
      <c r="E10099" s="2" t="s">
        <v>145</v>
      </c>
      <c r="F10099" s="2" t="s">
        <v>98</v>
      </c>
      <c r="G10099" s="2" t="s">
        <v>109</v>
      </c>
    </row>
    <row r="10100" customFormat="false" ht="15" hidden="false" customHeight="false" outlineLevel="0" collapsed="false">
      <c r="A10100" s="2" t="s">
        <v>15266</v>
      </c>
      <c r="B10100" s="2" t="s">
        <v>4967</v>
      </c>
      <c r="C10100" s="2" t="s">
        <v>5172</v>
      </c>
      <c r="D10100" s="13" t="n">
        <v>45840</v>
      </c>
      <c r="E10100" s="2" t="s">
        <v>98</v>
      </c>
      <c r="F10100" s="2" t="s">
        <v>98</v>
      </c>
      <c r="G10100" s="2" t="s">
        <v>109</v>
      </c>
    </row>
    <row r="10101" customFormat="false" ht="15" hidden="false" customHeight="false" outlineLevel="0" collapsed="false">
      <c r="A10101" s="2" t="s">
        <v>15267</v>
      </c>
      <c r="B10101" s="2" t="s">
        <v>739</v>
      </c>
      <c r="C10101" s="2" t="s">
        <v>5166</v>
      </c>
      <c r="D10101" s="13" t="n">
        <v>45992</v>
      </c>
      <c r="E10101" s="2" t="s">
        <v>114</v>
      </c>
      <c r="F10101" s="2" t="s">
        <v>98</v>
      </c>
      <c r="G10101" s="2" t="s">
        <v>115</v>
      </c>
    </row>
    <row r="10102" customFormat="false" ht="15" hidden="false" customHeight="false" outlineLevel="0" collapsed="false">
      <c r="A10102" s="2" t="s">
        <v>15268</v>
      </c>
      <c r="B10102" s="2" t="s">
        <v>3615</v>
      </c>
      <c r="C10102" s="2" t="s">
        <v>5172</v>
      </c>
      <c r="D10102" s="13" t="n">
        <v>45526</v>
      </c>
      <c r="E10102" s="2" t="s">
        <v>119</v>
      </c>
      <c r="F10102" s="2" t="s">
        <v>98</v>
      </c>
      <c r="G10102" s="2" t="s">
        <v>115</v>
      </c>
    </row>
    <row r="10103" customFormat="false" ht="15" hidden="false" customHeight="false" outlineLevel="0" collapsed="false">
      <c r="A10103" s="2" t="s">
        <v>15269</v>
      </c>
      <c r="B10103" s="2" t="s">
        <v>2117</v>
      </c>
      <c r="C10103" s="2" t="s">
        <v>5166</v>
      </c>
      <c r="D10103" s="13" t="n">
        <v>45763</v>
      </c>
      <c r="E10103" s="2" t="s">
        <v>108</v>
      </c>
      <c r="F10103" s="2" t="s">
        <v>145</v>
      </c>
      <c r="G10103" s="2" t="s">
        <v>136</v>
      </c>
    </row>
    <row r="10104" customFormat="false" ht="15" hidden="false" customHeight="false" outlineLevel="0" collapsed="false">
      <c r="A10104" s="2" t="s">
        <v>15270</v>
      </c>
      <c r="B10104" s="2" t="s">
        <v>4952</v>
      </c>
      <c r="C10104" s="2" t="s">
        <v>5190</v>
      </c>
      <c r="D10104" s="13" t="n">
        <v>46061</v>
      </c>
      <c r="E10104" s="2" t="s">
        <v>98</v>
      </c>
      <c r="F10104" s="2" t="s">
        <v>98</v>
      </c>
      <c r="G10104" s="2" t="s">
        <v>142</v>
      </c>
    </row>
    <row r="10105" customFormat="false" ht="15" hidden="false" customHeight="false" outlineLevel="0" collapsed="false">
      <c r="A10105" s="2" t="s">
        <v>15271</v>
      </c>
      <c r="B10105" s="2" t="s">
        <v>2404</v>
      </c>
      <c r="C10105" s="2" t="s">
        <v>5168</v>
      </c>
      <c r="D10105" s="13" t="n">
        <v>46180</v>
      </c>
      <c r="E10105" s="2" t="s">
        <v>128</v>
      </c>
      <c r="F10105" s="2" t="s">
        <v>98</v>
      </c>
      <c r="G10105" s="2" t="s">
        <v>130</v>
      </c>
    </row>
    <row r="10106" customFormat="false" ht="15" hidden="false" customHeight="false" outlineLevel="0" collapsed="false">
      <c r="A10106" s="2" t="s">
        <v>15272</v>
      </c>
      <c r="B10106" s="2" t="s">
        <v>1662</v>
      </c>
      <c r="C10106" s="2" t="s">
        <v>5164</v>
      </c>
      <c r="D10106" s="13" t="n">
        <v>45614</v>
      </c>
      <c r="E10106" s="2" t="s">
        <v>98</v>
      </c>
      <c r="F10106" s="2" t="s">
        <v>108</v>
      </c>
      <c r="G10106" s="2" t="s">
        <v>120</v>
      </c>
    </row>
    <row r="10107" customFormat="false" ht="15" hidden="false" customHeight="false" outlineLevel="0" collapsed="false">
      <c r="A10107" s="2" t="s">
        <v>15273</v>
      </c>
      <c r="B10107" s="2" t="s">
        <v>1555</v>
      </c>
      <c r="C10107" s="2" t="s">
        <v>5166</v>
      </c>
      <c r="D10107" s="13" t="n">
        <v>46073</v>
      </c>
      <c r="E10107" s="2" t="s">
        <v>141</v>
      </c>
      <c r="F10107" s="2" t="s">
        <v>104</v>
      </c>
      <c r="G10107" s="2" t="s">
        <v>130</v>
      </c>
    </row>
    <row r="10108" customFormat="false" ht="15" hidden="false" customHeight="false" outlineLevel="0" collapsed="false">
      <c r="A10108" s="2" t="s">
        <v>15274</v>
      </c>
      <c r="B10108" s="2" t="s">
        <v>4961</v>
      </c>
      <c r="C10108" s="2" t="s">
        <v>5172</v>
      </c>
      <c r="D10108" s="13" t="n">
        <v>45872</v>
      </c>
      <c r="E10108" s="2" t="s">
        <v>98</v>
      </c>
      <c r="F10108" s="2" t="s">
        <v>98</v>
      </c>
      <c r="G10108" s="2" t="s">
        <v>142</v>
      </c>
    </row>
    <row r="10109" customFormat="false" ht="15" hidden="false" customHeight="false" outlineLevel="0" collapsed="false">
      <c r="A10109" s="2" t="s">
        <v>15275</v>
      </c>
      <c r="B10109" s="2" t="s">
        <v>5039</v>
      </c>
      <c r="C10109" s="2" t="s">
        <v>5190</v>
      </c>
      <c r="D10109" s="13" t="n">
        <v>45552</v>
      </c>
      <c r="E10109" s="2" t="s">
        <v>98</v>
      </c>
      <c r="F10109" s="2" t="s">
        <v>98</v>
      </c>
      <c r="G10109" s="2" t="s">
        <v>115</v>
      </c>
    </row>
    <row r="10110" customFormat="false" ht="15" hidden="false" customHeight="false" outlineLevel="0" collapsed="false">
      <c r="A10110" s="2" t="s">
        <v>15276</v>
      </c>
      <c r="B10110" s="2" t="s">
        <v>3633</v>
      </c>
      <c r="C10110" s="2" t="s">
        <v>5166</v>
      </c>
      <c r="D10110" s="13" t="n">
        <v>45561</v>
      </c>
      <c r="E10110" s="2" t="s">
        <v>163</v>
      </c>
      <c r="F10110" s="2" t="s">
        <v>119</v>
      </c>
      <c r="G10110" s="2" t="s">
        <v>120</v>
      </c>
    </row>
    <row r="10111" customFormat="false" ht="15" hidden="false" customHeight="false" outlineLevel="0" collapsed="false">
      <c r="A10111" s="2" t="s">
        <v>15277</v>
      </c>
      <c r="B10111" s="2" t="s">
        <v>4979</v>
      </c>
      <c r="C10111" s="2" t="s">
        <v>5190</v>
      </c>
      <c r="D10111" s="13" t="n">
        <v>45757</v>
      </c>
      <c r="E10111" s="2" t="s">
        <v>98</v>
      </c>
      <c r="F10111" s="2" t="s">
        <v>98</v>
      </c>
      <c r="G10111" s="2" t="s">
        <v>142</v>
      </c>
    </row>
    <row r="10112" customFormat="false" ht="15" hidden="false" customHeight="false" outlineLevel="0" collapsed="false">
      <c r="A10112" s="2" t="s">
        <v>15278</v>
      </c>
      <c r="B10112" s="2" t="s">
        <v>1557</v>
      </c>
      <c r="C10112" s="2" t="s">
        <v>5168</v>
      </c>
      <c r="D10112" s="13" t="n">
        <v>45652</v>
      </c>
      <c r="E10112" s="2" t="s">
        <v>119</v>
      </c>
      <c r="F10112" s="2" t="s">
        <v>98</v>
      </c>
      <c r="G10112" s="2" t="s">
        <v>130</v>
      </c>
    </row>
    <row r="10113" customFormat="false" ht="15" hidden="false" customHeight="false" outlineLevel="0" collapsed="false">
      <c r="A10113" s="2" t="s">
        <v>15279</v>
      </c>
      <c r="B10113" s="2" t="s">
        <v>809</v>
      </c>
      <c r="C10113" s="2" t="s">
        <v>5168</v>
      </c>
      <c r="D10113" s="13" t="n">
        <v>45683</v>
      </c>
      <c r="E10113" s="2" t="s">
        <v>139</v>
      </c>
      <c r="F10113" s="2" t="s">
        <v>98</v>
      </c>
      <c r="G10113" s="2" t="s">
        <v>130</v>
      </c>
    </row>
    <row r="10114" customFormat="false" ht="15" hidden="false" customHeight="false" outlineLevel="0" collapsed="false">
      <c r="A10114" s="2" t="s">
        <v>15280</v>
      </c>
      <c r="B10114" s="2" t="s">
        <v>650</v>
      </c>
      <c r="C10114" s="2" t="s">
        <v>5164</v>
      </c>
      <c r="D10114" s="13" t="n">
        <v>45614</v>
      </c>
      <c r="E10114" s="2" t="s">
        <v>98</v>
      </c>
      <c r="F10114" s="2" t="s">
        <v>123</v>
      </c>
      <c r="G10114" s="2" t="s">
        <v>130</v>
      </c>
    </row>
    <row r="10115" customFormat="false" ht="15" hidden="false" customHeight="false" outlineLevel="0" collapsed="false">
      <c r="A10115" s="2" t="s">
        <v>15281</v>
      </c>
      <c r="B10115" s="2" t="s">
        <v>1461</v>
      </c>
      <c r="C10115" s="2" t="s">
        <v>5190</v>
      </c>
      <c r="D10115" s="13" t="n">
        <v>45832</v>
      </c>
      <c r="E10115" s="2" t="s">
        <v>98</v>
      </c>
      <c r="F10115" s="2" t="s">
        <v>139</v>
      </c>
      <c r="G10115" s="2" t="s">
        <v>111</v>
      </c>
    </row>
    <row r="10116" customFormat="false" ht="15" hidden="false" customHeight="false" outlineLevel="0" collapsed="false">
      <c r="A10116" s="2" t="s">
        <v>15282</v>
      </c>
      <c r="B10116" s="2" t="s">
        <v>1684</v>
      </c>
      <c r="C10116" s="2" t="s">
        <v>5190</v>
      </c>
      <c r="D10116" s="13" t="n">
        <v>45636</v>
      </c>
      <c r="E10116" s="2" t="s">
        <v>98</v>
      </c>
      <c r="F10116" s="2" t="s">
        <v>141</v>
      </c>
      <c r="G10116" s="2" t="s">
        <v>136</v>
      </c>
    </row>
    <row r="10117" customFormat="false" ht="15" hidden="false" customHeight="false" outlineLevel="0" collapsed="false">
      <c r="A10117" s="2" t="s">
        <v>15283</v>
      </c>
      <c r="B10117" s="2" t="s">
        <v>1803</v>
      </c>
      <c r="C10117" s="2" t="s">
        <v>5168</v>
      </c>
      <c r="D10117" s="13" t="n">
        <v>45783</v>
      </c>
      <c r="E10117" s="2" t="s">
        <v>128</v>
      </c>
      <c r="F10117" s="2" t="s">
        <v>98</v>
      </c>
      <c r="G10117" s="2" t="s">
        <v>99</v>
      </c>
    </row>
    <row r="10118" customFormat="false" ht="15" hidden="false" customHeight="false" outlineLevel="0" collapsed="false">
      <c r="A10118" s="2" t="s">
        <v>15284</v>
      </c>
      <c r="B10118" s="2" t="s">
        <v>4229</v>
      </c>
      <c r="C10118" s="2" t="s">
        <v>5164</v>
      </c>
      <c r="D10118" s="13" t="n">
        <v>45667</v>
      </c>
      <c r="E10118" s="2" t="s">
        <v>98</v>
      </c>
      <c r="F10118" s="2" t="s">
        <v>114</v>
      </c>
      <c r="G10118" s="2" t="s">
        <v>109</v>
      </c>
    </row>
    <row r="10119" customFormat="false" ht="15" hidden="false" customHeight="false" outlineLevel="0" collapsed="false">
      <c r="A10119" s="2" t="s">
        <v>15285</v>
      </c>
      <c r="B10119" s="2" t="s">
        <v>2562</v>
      </c>
      <c r="C10119" s="2" t="s">
        <v>5190</v>
      </c>
      <c r="D10119" s="13" t="n">
        <v>45369</v>
      </c>
      <c r="E10119" s="2" t="s">
        <v>98</v>
      </c>
      <c r="F10119" s="2" t="s">
        <v>114</v>
      </c>
      <c r="G10119" s="2" t="s">
        <v>133</v>
      </c>
    </row>
    <row r="10120" customFormat="false" ht="15" hidden="false" customHeight="false" outlineLevel="0" collapsed="false">
      <c r="A10120" s="2" t="s">
        <v>15286</v>
      </c>
      <c r="B10120" s="2" t="s">
        <v>3022</v>
      </c>
      <c r="C10120" s="2" t="s">
        <v>5172</v>
      </c>
      <c r="D10120" s="13" t="n">
        <v>46009</v>
      </c>
      <c r="E10120" s="2" t="s">
        <v>119</v>
      </c>
      <c r="F10120" s="2" t="s">
        <v>98</v>
      </c>
      <c r="G10120" s="2" t="s">
        <v>99</v>
      </c>
    </row>
    <row r="10121" customFormat="false" ht="15" hidden="false" customHeight="false" outlineLevel="0" collapsed="false">
      <c r="A10121" s="2" t="s">
        <v>15287</v>
      </c>
      <c r="B10121" s="2" t="s">
        <v>801</v>
      </c>
      <c r="C10121" s="2" t="s">
        <v>5166</v>
      </c>
      <c r="D10121" s="13" t="n">
        <v>45577</v>
      </c>
      <c r="E10121" s="2" t="s">
        <v>139</v>
      </c>
      <c r="F10121" s="2" t="s">
        <v>119</v>
      </c>
      <c r="G10121" s="2" t="s">
        <v>115</v>
      </c>
    </row>
    <row r="10122" customFormat="false" ht="15" hidden="false" customHeight="false" outlineLevel="0" collapsed="false">
      <c r="A10122" s="2" t="s">
        <v>15288</v>
      </c>
      <c r="B10122" s="2" t="s">
        <v>1874</v>
      </c>
      <c r="C10122" s="2" t="s">
        <v>5166</v>
      </c>
      <c r="D10122" s="13" t="n">
        <v>45853</v>
      </c>
      <c r="E10122" s="2" t="s">
        <v>141</v>
      </c>
      <c r="F10122" s="2" t="s">
        <v>163</v>
      </c>
      <c r="G10122" s="2" t="s">
        <v>109</v>
      </c>
    </row>
    <row r="10123" customFormat="false" ht="15" hidden="false" customHeight="false" outlineLevel="0" collapsed="false">
      <c r="A10123" s="2" t="s">
        <v>15289</v>
      </c>
      <c r="B10123" s="2" t="s">
        <v>689</v>
      </c>
      <c r="C10123" s="2" t="s">
        <v>5168</v>
      </c>
      <c r="D10123" s="13" t="n">
        <v>45467</v>
      </c>
      <c r="E10123" s="2" t="s">
        <v>119</v>
      </c>
      <c r="F10123" s="2" t="s">
        <v>98</v>
      </c>
      <c r="G10123" s="2" t="s">
        <v>120</v>
      </c>
    </row>
    <row r="10124" customFormat="false" ht="15" hidden="false" customHeight="false" outlineLevel="0" collapsed="false">
      <c r="A10124" s="2" t="s">
        <v>15290</v>
      </c>
      <c r="B10124" s="2" t="s">
        <v>1110</v>
      </c>
      <c r="C10124" s="2" t="s">
        <v>5164</v>
      </c>
      <c r="D10124" s="13" t="n">
        <v>46075</v>
      </c>
      <c r="E10124" s="2" t="s">
        <v>98</v>
      </c>
      <c r="F10124" s="2" t="s">
        <v>141</v>
      </c>
      <c r="G10124" s="2" t="s">
        <v>136</v>
      </c>
    </row>
    <row r="10125" customFormat="false" ht="15" hidden="false" customHeight="false" outlineLevel="0" collapsed="false">
      <c r="A10125" s="2" t="s">
        <v>15291</v>
      </c>
      <c r="B10125" s="2" t="s">
        <v>3294</v>
      </c>
      <c r="C10125" s="2" t="s">
        <v>5164</v>
      </c>
      <c r="D10125" s="13" t="n">
        <v>45798</v>
      </c>
      <c r="E10125" s="2" t="s">
        <v>98</v>
      </c>
      <c r="F10125" s="2" t="s">
        <v>98</v>
      </c>
      <c r="G10125" s="2" t="s">
        <v>124</v>
      </c>
    </row>
    <row r="10126" customFormat="false" ht="15" hidden="false" customHeight="false" outlineLevel="0" collapsed="false">
      <c r="A10126" s="2" t="s">
        <v>15292</v>
      </c>
      <c r="B10126" s="2" t="s">
        <v>1246</v>
      </c>
      <c r="C10126" s="2" t="s">
        <v>5190</v>
      </c>
      <c r="D10126" s="13" t="n">
        <v>45631</v>
      </c>
      <c r="E10126" s="2" t="s">
        <v>98</v>
      </c>
      <c r="F10126" s="2" t="s">
        <v>128</v>
      </c>
      <c r="G10126" s="2" t="s">
        <v>111</v>
      </c>
    </row>
    <row r="10127" customFormat="false" ht="15" hidden="false" customHeight="false" outlineLevel="0" collapsed="false">
      <c r="A10127" s="2" t="s">
        <v>15293</v>
      </c>
      <c r="B10127" s="2" t="s">
        <v>372</v>
      </c>
      <c r="C10127" s="2" t="s">
        <v>5166</v>
      </c>
      <c r="D10127" s="13" t="n">
        <v>45603</v>
      </c>
      <c r="E10127" s="2" t="s">
        <v>98</v>
      </c>
      <c r="F10127" s="2" t="s">
        <v>163</v>
      </c>
      <c r="G10127" s="2" t="s">
        <v>142</v>
      </c>
    </row>
    <row r="10128" customFormat="false" ht="15" hidden="false" customHeight="false" outlineLevel="0" collapsed="false">
      <c r="A10128" s="2" t="s">
        <v>15294</v>
      </c>
      <c r="B10128" s="2" t="s">
        <v>3845</v>
      </c>
      <c r="C10128" s="2" t="s">
        <v>5168</v>
      </c>
      <c r="D10128" s="13" t="n">
        <v>45923</v>
      </c>
      <c r="E10128" s="2" t="s">
        <v>119</v>
      </c>
      <c r="F10128" s="2" t="s">
        <v>98</v>
      </c>
      <c r="G10128" s="2" t="s">
        <v>99</v>
      </c>
    </row>
    <row r="10129" customFormat="false" ht="15" hidden="false" customHeight="false" outlineLevel="0" collapsed="false">
      <c r="A10129" s="2" t="s">
        <v>15295</v>
      </c>
      <c r="B10129" s="2" t="s">
        <v>5021</v>
      </c>
      <c r="C10129" s="2" t="s">
        <v>5172</v>
      </c>
      <c r="D10129" s="13" t="n">
        <v>45945</v>
      </c>
      <c r="E10129" s="2" t="s">
        <v>98</v>
      </c>
      <c r="F10129" s="2" t="s">
        <v>98</v>
      </c>
      <c r="G10129" s="2" t="s">
        <v>136</v>
      </c>
    </row>
    <row r="10130" customFormat="false" ht="15" hidden="false" customHeight="false" outlineLevel="0" collapsed="false">
      <c r="A10130" s="2" t="s">
        <v>15296</v>
      </c>
      <c r="B10130" s="2" t="s">
        <v>415</v>
      </c>
      <c r="C10130" s="2" t="s">
        <v>5168</v>
      </c>
      <c r="D10130" s="13" t="n">
        <v>45796</v>
      </c>
      <c r="E10130" s="2" t="s">
        <v>139</v>
      </c>
      <c r="F10130" s="2" t="s">
        <v>98</v>
      </c>
      <c r="G10130" s="2" t="s">
        <v>136</v>
      </c>
    </row>
    <row r="10131" customFormat="false" ht="15" hidden="false" customHeight="false" outlineLevel="0" collapsed="false">
      <c r="A10131" s="2" t="s">
        <v>15297</v>
      </c>
      <c r="B10131" s="2" t="s">
        <v>5119</v>
      </c>
      <c r="C10131" s="2" t="s">
        <v>5172</v>
      </c>
      <c r="D10131" s="13" t="n">
        <v>45939</v>
      </c>
      <c r="E10131" s="2" t="s">
        <v>98</v>
      </c>
      <c r="F10131" s="2" t="s">
        <v>98</v>
      </c>
      <c r="G10131" s="2" t="s">
        <v>120</v>
      </c>
    </row>
    <row r="10132" customFormat="false" ht="15" hidden="false" customHeight="false" outlineLevel="0" collapsed="false">
      <c r="A10132" s="2" t="s">
        <v>15298</v>
      </c>
      <c r="B10132" s="2" t="s">
        <v>4848</v>
      </c>
      <c r="C10132" s="2" t="s">
        <v>5168</v>
      </c>
      <c r="D10132" s="13" t="n">
        <v>45706</v>
      </c>
      <c r="E10132" s="2" t="s">
        <v>119</v>
      </c>
      <c r="F10132" s="2" t="s">
        <v>98</v>
      </c>
      <c r="G10132" s="2" t="s">
        <v>109</v>
      </c>
    </row>
    <row r="10133" customFormat="false" ht="15" hidden="false" customHeight="false" outlineLevel="0" collapsed="false">
      <c r="A10133" s="2" t="s">
        <v>15299</v>
      </c>
      <c r="B10133" s="2" t="s">
        <v>651</v>
      </c>
      <c r="C10133" s="2" t="s">
        <v>5164</v>
      </c>
      <c r="D10133" s="13" t="n">
        <v>45748</v>
      </c>
      <c r="E10133" s="2" t="s">
        <v>98</v>
      </c>
      <c r="F10133" s="2" t="s">
        <v>119</v>
      </c>
      <c r="G10133" s="2" t="s">
        <v>99</v>
      </c>
    </row>
    <row r="10134" customFormat="false" ht="15" hidden="false" customHeight="false" outlineLevel="0" collapsed="false">
      <c r="A10134" s="2" t="s">
        <v>15300</v>
      </c>
      <c r="B10134" s="2" t="s">
        <v>3096</v>
      </c>
      <c r="C10134" s="2" t="s">
        <v>5190</v>
      </c>
      <c r="D10134" s="13" t="n">
        <v>45697</v>
      </c>
      <c r="E10134" s="2" t="s">
        <v>98</v>
      </c>
      <c r="F10134" s="2" t="s">
        <v>119</v>
      </c>
      <c r="G10134" s="2" t="s">
        <v>111</v>
      </c>
    </row>
    <row r="10135" customFormat="false" ht="15" hidden="false" customHeight="false" outlineLevel="0" collapsed="false">
      <c r="A10135" s="2" t="s">
        <v>15301</v>
      </c>
      <c r="B10135" s="2" t="s">
        <v>3778</v>
      </c>
      <c r="C10135" s="2" t="s">
        <v>5190</v>
      </c>
      <c r="D10135" s="13" t="n">
        <v>45718</v>
      </c>
      <c r="E10135" s="2" t="s">
        <v>98</v>
      </c>
      <c r="F10135" s="2" t="s">
        <v>145</v>
      </c>
      <c r="G10135" s="2" t="s">
        <v>109</v>
      </c>
    </row>
    <row r="10136" customFormat="false" ht="15" hidden="false" customHeight="false" outlineLevel="0" collapsed="false">
      <c r="A10136" s="2" t="s">
        <v>15302</v>
      </c>
      <c r="B10136" s="2" t="s">
        <v>1087</v>
      </c>
      <c r="C10136" s="2" t="s">
        <v>5172</v>
      </c>
      <c r="D10136" s="13" t="n">
        <v>46140</v>
      </c>
      <c r="E10136" s="2" t="s">
        <v>139</v>
      </c>
      <c r="F10136" s="2" t="s">
        <v>98</v>
      </c>
      <c r="G10136" s="2" t="s">
        <v>120</v>
      </c>
    </row>
    <row r="10137" customFormat="false" ht="15" hidden="false" customHeight="false" outlineLevel="0" collapsed="false">
      <c r="A10137" s="2" t="s">
        <v>15303</v>
      </c>
      <c r="B10137" s="2" t="s">
        <v>4975</v>
      </c>
      <c r="C10137" s="2" t="s">
        <v>5172</v>
      </c>
      <c r="D10137" s="13" t="n">
        <v>45768</v>
      </c>
      <c r="E10137" s="2" t="s">
        <v>98</v>
      </c>
      <c r="F10137" s="2" t="s">
        <v>98</v>
      </c>
      <c r="G10137" s="2" t="s">
        <v>111</v>
      </c>
    </row>
    <row r="10138" customFormat="false" ht="15" hidden="false" customHeight="false" outlineLevel="0" collapsed="false">
      <c r="A10138" s="2" t="s">
        <v>15304</v>
      </c>
      <c r="B10138" s="2" t="s">
        <v>792</v>
      </c>
      <c r="C10138" s="2" t="s">
        <v>5164</v>
      </c>
      <c r="D10138" s="13" t="n">
        <v>45720</v>
      </c>
      <c r="E10138" s="2" t="s">
        <v>98</v>
      </c>
      <c r="F10138" s="2" t="s">
        <v>98</v>
      </c>
      <c r="G10138" s="2" t="s">
        <v>120</v>
      </c>
    </row>
    <row r="10139" customFormat="false" ht="15" hidden="false" customHeight="false" outlineLevel="0" collapsed="false">
      <c r="A10139" s="2" t="s">
        <v>15305</v>
      </c>
      <c r="B10139" s="2" t="s">
        <v>3643</v>
      </c>
      <c r="C10139" s="2" t="s">
        <v>5164</v>
      </c>
      <c r="D10139" s="13" t="n">
        <v>45596</v>
      </c>
      <c r="E10139" s="2" t="s">
        <v>98</v>
      </c>
      <c r="F10139" s="2" t="s">
        <v>123</v>
      </c>
      <c r="G10139" s="2" t="s">
        <v>124</v>
      </c>
    </row>
    <row r="10140" customFormat="false" ht="15" hidden="false" customHeight="false" outlineLevel="0" collapsed="false">
      <c r="A10140" s="2" t="s">
        <v>15306</v>
      </c>
      <c r="B10140" s="2" t="s">
        <v>2338</v>
      </c>
      <c r="C10140" s="2" t="s">
        <v>5172</v>
      </c>
      <c r="D10140" s="13" t="n">
        <v>45887</v>
      </c>
      <c r="E10140" s="2" t="s">
        <v>108</v>
      </c>
      <c r="F10140" s="2" t="s">
        <v>98</v>
      </c>
      <c r="G10140" s="2" t="s">
        <v>133</v>
      </c>
    </row>
    <row r="10141" customFormat="false" ht="15" hidden="false" customHeight="false" outlineLevel="0" collapsed="false">
      <c r="A10141" s="2" t="s">
        <v>15307</v>
      </c>
      <c r="B10141" s="2" t="s">
        <v>579</v>
      </c>
      <c r="C10141" s="2" t="s">
        <v>5164</v>
      </c>
      <c r="D10141" s="13" t="n">
        <v>45896</v>
      </c>
      <c r="E10141" s="2" t="s">
        <v>98</v>
      </c>
      <c r="F10141" s="2" t="s">
        <v>98</v>
      </c>
      <c r="G10141" s="2" t="s">
        <v>109</v>
      </c>
    </row>
    <row r="10142" customFormat="false" ht="15" hidden="false" customHeight="false" outlineLevel="0" collapsed="false">
      <c r="A10142" s="2" t="s">
        <v>15308</v>
      </c>
      <c r="B10142" s="2" t="s">
        <v>3802</v>
      </c>
      <c r="C10142" s="2" t="s">
        <v>5166</v>
      </c>
      <c r="D10142" s="13" t="n">
        <v>45564</v>
      </c>
      <c r="E10142" s="2" t="s">
        <v>119</v>
      </c>
      <c r="F10142" s="2" t="s">
        <v>98</v>
      </c>
      <c r="G10142" s="2" t="s">
        <v>136</v>
      </c>
    </row>
    <row r="10143" customFormat="false" ht="15" hidden="false" customHeight="false" outlineLevel="0" collapsed="false">
      <c r="A10143" s="2" t="s">
        <v>15309</v>
      </c>
      <c r="B10143" s="2" t="s">
        <v>1834</v>
      </c>
      <c r="C10143" s="2" t="s">
        <v>5164</v>
      </c>
      <c r="D10143" s="13" t="n">
        <v>45893</v>
      </c>
      <c r="E10143" s="2" t="s">
        <v>98</v>
      </c>
      <c r="F10143" s="2" t="s">
        <v>119</v>
      </c>
      <c r="G10143" s="2" t="s">
        <v>124</v>
      </c>
    </row>
    <row r="10144" customFormat="false" ht="15" hidden="false" customHeight="false" outlineLevel="0" collapsed="false">
      <c r="A10144" s="2" t="s">
        <v>15310</v>
      </c>
      <c r="B10144" s="2" t="s">
        <v>2373</v>
      </c>
      <c r="C10144" s="2" t="s">
        <v>5168</v>
      </c>
      <c r="D10144" s="13" t="n">
        <v>45521</v>
      </c>
      <c r="E10144" s="2" t="s">
        <v>139</v>
      </c>
      <c r="F10144" s="2" t="s">
        <v>98</v>
      </c>
      <c r="G10144" s="2" t="s">
        <v>111</v>
      </c>
    </row>
    <row r="10145" customFormat="false" ht="15" hidden="false" customHeight="false" outlineLevel="0" collapsed="false">
      <c r="A10145" s="2" t="s">
        <v>15311</v>
      </c>
      <c r="B10145" s="2" t="s">
        <v>2253</v>
      </c>
      <c r="C10145" s="2" t="s">
        <v>5168</v>
      </c>
      <c r="D10145" s="13" t="n">
        <v>45679</v>
      </c>
      <c r="E10145" s="2" t="s">
        <v>139</v>
      </c>
      <c r="F10145" s="2" t="s">
        <v>98</v>
      </c>
      <c r="G10145" s="2" t="s">
        <v>109</v>
      </c>
    </row>
    <row r="10146" customFormat="false" ht="15" hidden="false" customHeight="false" outlineLevel="0" collapsed="false">
      <c r="A10146" s="2" t="s">
        <v>15312</v>
      </c>
      <c r="B10146" s="2" t="s">
        <v>2106</v>
      </c>
      <c r="C10146" s="2" t="s">
        <v>5164</v>
      </c>
      <c r="D10146" s="13" t="n">
        <v>45735</v>
      </c>
      <c r="E10146" s="2" t="s">
        <v>98</v>
      </c>
      <c r="F10146" s="2" t="s">
        <v>114</v>
      </c>
      <c r="G10146" s="2" t="s">
        <v>120</v>
      </c>
    </row>
    <row r="10147" customFormat="false" ht="15" hidden="false" customHeight="false" outlineLevel="0" collapsed="false">
      <c r="A10147" s="2" t="s">
        <v>15313</v>
      </c>
      <c r="B10147" s="2" t="s">
        <v>3878</v>
      </c>
      <c r="C10147" s="2" t="s">
        <v>5190</v>
      </c>
      <c r="D10147" s="13" t="n">
        <v>45697</v>
      </c>
      <c r="E10147" s="2" t="s">
        <v>98</v>
      </c>
      <c r="F10147" s="2" t="s">
        <v>163</v>
      </c>
      <c r="G10147" s="2" t="s">
        <v>124</v>
      </c>
    </row>
    <row r="10148" customFormat="false" ht="15" hidden="false" customHeight="false" outlineLevel="0" collapsed="false">
      <c r="A10148" s="2" t="s">
        <v>15314</v>
      </c>
      <c r="B10148" s="2" t="s">
        <v>371</v>
      </c>
      <c r="C10148" s="2" t="s">
        <v>5164</v>
      </c>
      <c r="D10148" s="13" t="n">
        <v>46007</v>
      </c>
      <c r="E10148" s="2" t="s">
        <v>98</v>
      </c>
      <c r="F10148" s="2" t="s">
        <v>119</v>
      </c>
      <c r="G10148" s="2" t="s">
        <v>136</v>
      </c>
    </row>
    <row r="10149" customFormat="false" ht="15" hidden="false" customHeight="false" outlineLevel="0" collapsed="false">
      <c r="A10149" s="2" t="s">
        <v>15315</v>
      </c>
      <c r="B10149" s="2" t="s">
        <v>1317</v>
      </c>
      <c r="C10149" s="2" t="s">
        <v>5164</v>
      </c>
      <c r="D10149" s="13" t="n">
        <v>45945</v>
      </c>
      <c r="E10149" s="2" t="s">
        <v>98</v>
      </c>
      <c r="F10149" s="2" t="s">
        <v>114</v>
      </c>
      <c r="G10149" s="2" t="s">
        <v>130</v>
      </c>
    </row>
    <row r="10150" customFormat="false" ht="15" hidden="false" customHeight="false" outlineLevel="0" collapsed="false">
      <c r="A10150" s="2" t="s">
        <v>15316</v>
      </c>
      <c r="B10150" s="2" t="s">
        <v>3740</v>
      </c>
      <c r="C10150" s="2" t="s">
        <v>5164</v>
      </c>
      <c r="D10150" s="13" t="n">
        <v>45433</v>
      </c>
      <c r="E10150" s="2" t="s">
        <v>98</v>
      </c>
      <c r="F10150" s="2" t="s">
        <v>165</v>
      </c>
      <c r="G10150" s="2" t="s">
        <v>99</v>
      </c>
    </row>
    <row r="10151" customFormat="false" ht="15" hidden="false" customHeight="false" outlineLevel="0" collapsed="false">
      <c r="A10151" s="2" t="s">
        <v>15317</v>
      </c>
      <c r="B10151" s="2" t="s">
        <v>5119</v>
      </c>
      <c r="C10151" s="2" t="s">
        <v>5190</v>
      </c>
      <c r="D10151" s="13" t="n">
        <v>45593</v>
      </c>
      <c r="E10151" s="2" t="s">
        <v>98</v>
      </c>
      <c r="F10151" s="2" t="s">
        <v>98</v>
      </c>
      <c r="G10151" s="2" t="s">
        <v>115</v>
      </c>
    </row>
    <row r="10152" customFormat="false" ht="15" hidden="false" customHeight="false" outlineLevel="0" collapsed="false">
      <c r="A10152" s="2" t="s">
        <v>15318</v>
      </c>
      <c r="B10152" s="2" t="s">
        <v>4414</v>
      </c>
      <c r="C10152" s="2" t="s">
        <v>5172</v>
      </c>
      <c r="D10152" s="13" t="n">
        <v>45999</v>
      </c>
      <c r="E10152" s="2" t="s">
        <v>98</v>
      </c>
      <c r="F10152" s="2" t="s">
        <v>98</v>
      </c>
      <c r="G10152" s="2" t="s">
        <v>99</v>
      </c>
    </row>
    <row r="10153" customFormat="false" ht="15" hidden="false" customHeight="false" outlineLevel="0" collapsed="false">
      <c r="A10153" s="2" t="s">
        <v>15319</v>
      </c>
      <c r="B10153" s="2" t="s">
        <v>583</v>
      </c>
      <c r="C10153" s="2" t="s">
        <v>5168</v>
      </c>
      <c r="D10153" s="13" t="n">
        <v>45685</v>
      </c>
      <c r="E10153" s="2" t="s">
        <v>98</v>
      </c>
      <c r="F10153" s="2" t="s">
        <v>98</v>
      </c>
      <c r="G10153" s="2" t="s">
        <v>130</v>
      </c>
    </row>
    <row r="10154" customFormat="false" ht="15" hidden="false" customHeight="false" outlineLevel="0" collapsed="false">
      <c r="A10154" s="2" t="s">
        <v>15320</v>
      </c>
      <c r="B10154" s="2" t="s">
        <v>2974</v>
      </c>
      <c r="C10154" s="2" t="s">
        <v>5166</v>
      </c>
      <c r="D10154" s="13" t="n">
        <v>45708</v>
      </c>
      <c r="E10154" s="2" t="s">
        <v>98</v>
      </c>
      <c r="F10154" s="2" t="s">
        <v>123</v>
      </c>
      <c r="G10154" s="2" t="s">
        <v>142</v>
      </c>
    </row>
    <row r="10155" customFormat="false" ht="15" hidden="false" customHeight="false" outlineLevel="0" collapsed="false">
      <c r="A10155" s="2" t="s">
        <v>15321</v>
      </c>
      <c r="B10155" s="2" t="s">
        <v>693</v>
      </c>
      <c r="C10155" s="2" t="s">
        <v>5164</v>
      </c>
      <c r="D10155" s="13" t="n">
        <v>45740</v>
      </c>
      <c r="E10155" s="2" t="s">
        <v>98</v>
      </c>
      <c r="F10155" s="2" t="s">
        <v>119</v>
      </c>
      <c r="G10155" s="2" t="s">
        <v>130</v>
      </c>
    </row>
    <row r="10156" customFormat="false" ht="15" hidden="false" customHeight="false" outlineLevel="0" collapsed="false">
      <c r="A10156" s="2" t="s">
        <v>15322</v>
      </c>
      <c r="B10156" s="2" t="s">
        <v>3948</v>
      </c>
      <c r="C10156" s="2" t="s">
        <v>5172</v>
      </c>
      <c r="D10156" s="13" t="n">
        <v>45974</v>
      </c>
      <c r="E10156" s="2" t="s">
        <v>119</v>
      </c>
      <c r="F10156" s="2" t="s">
        <v>98</v>
      </c>
      <c r="G10156" s="2" t="s">
        <v>115</v>
      </c>
    </row>
    <row r="10157" customFormat="false" ht="15" hidden="false" customHeight="false" outlineLevel="0" collapsed="false">
      <c r="A10157" s="2" t="s">
        <v>15323</v>
      </c>
      <c r="B10157" s="2" t="s">
        <v>577</v>
      </c>
      <c r="C10157" s="2" t="s">
        <v>5164</v>
      </c>
      <c r="D10157" s="13" t="n">
        <v>45530</v>
      </c>
      <c r="E10157" s="2" t="s">
        <v>98</v>
      </c>
      <c r="F10157" s="2" t="s">
        <v>108</v>
      </c>
      <c r="G10157" s="2" t="s">
        <v>115</v>
      </c>
    </row>
    <row r="10158" customFormat="false" ht="15" hidden="false" customHeight="false" outlineLevel="0" collapsed="false">
      <c r="A10158" s="2" t="s">
        <v>15324</v>
      </c>
      <c r="B10158" s="2" t="s">
        <v>5082</v>
      </c>
      <c r="C10158" s="2" t="s">
        <v>5190</v>
      </c>
      <c r="D10158" s="13" t="n">
        <v>45557</v>
      </c>
      <c r="E10158" s="2" t="s">
        <v>98</v>
      </c>
      <c r="F10158" s="2" t="s">
        <v>98</v>
      </c>
      <c r="G10158" s="2" t="s">
        <v>142</v>
      </c>
    </row>
    <row r="10159" customFormat="false" ht="15" hidden="false" customHeight="false" outlineLevel="0" collapsed="false">
      <c r="A10159" s="2" t="s">
        <v>15325</v>
      </c>
      <c r="B10159" s="2" t="s">
        <v>1355</v>
      </c>
      <c r="C10159" s="2" t="s">
        <v>5190</v>
      </c>
      <c r="D10159" s="13" t="n">
        <v>45400</v>
      </c>
      <c r="E10159" s="2" t="s">
        <v>98</v>
      </c>
      <c r="F10159" s="2" t="s">
        <v>98</v>
      </c>
      <c r="G10159" s="2" t="s">
        <v>136</v>
      </c>
    </row>
    <row r="10160" customFormat="false" ht="15" hidden="false" customHeight="false" outlineLevel="0" collapsed="false">
      <c r="A10160" s="2" t="s">
        <v>15326</v>
      </c>
      <c r="B10160" s="2" t="s">
        <v>2623</v>
      </c>
      <c r="C10160" s="2" t="s">
        <v>5190</v>
      </c>
      <c r="D10160" s="13" t="n">
        <v>46002</v>
      </c>
      <c r="E10160" s="2" t="s">
        <v>98</v>
      </c>
      <c r="F10160" s="2" t="s">
        <v>104</v>
      </c>
      <c r="G10160" s="2" t="s">
        <v>120</v>
      </c>
    </row>
    <row r="10161" customFormat="false" ht="15" hidden="false" customHeight="false" outlineLevel="0" collapsed="false">
      <c r="A10161" s="2" t="s">
        <v>15327</v>
      </c>
      <c r="B10161" s="2" t="s">
        <v>5086</v>
      </c>
      <c r="C10161" s="2" t="s">
        <v>5190</v>
      </c>
      <c r="D10161" s="13" t="n">
        <v>45540</v>
      </c>
      <c r="E10161" s="2" t="s">
        <v>98</v>
      </c>
      <c r="F10161" s="2" t="s">
        <v>98</v>
      </c>
      <c r="G10161" s="2" t="s">
        <v>124</v>
      </c>
    </row>
    <row r="10162" customFormat="false" ht="15" hidden="false" customHeight="false" outlineLevel="0" collapsed="false">
      <c r="A10162" s="2" t="s">
        <v>15328</v>
      </c>
      <c r="B10162" s="2" t="s">
        <v>2126</v>
      </c>
      <c r="C10162" s="2" t="s">
        <v>5168</v>
      </c>
      <c r="D10162" s="13" t="n">
        <v>45488</v>
      </c>
      <c r="E10162" s="2" t="s">
        <v>165</v>
      </c>
      <c r="F10162" s="2" t="s">
        <v>98</v>
      </c>
      <c r="G10162" s="2" t="s">
        <v>142</v>
      </c>
    </row>
    <row r="10163" customFormat="false" ht="15" hidden="false" customHeight="false" outlineLevel="0" collapsed="false">
      <c r="A10163" s="2" t="s">
        <v>15329</v>
      </c>
      <c r="B10163" s="2" t="s">
        <v>3427</v>
      </c>
      <c r="C10163" s="2" t="s">
        <v>5172</v>
      </c>
      <c r="D10163" s="13" t="n">
        <v>45840</v>
      </c>
      <c r="E10163" s="2" t="s">
        <v>119</v>
      </c>
      <c r="F10163" s="2" t="s">
        <v>98</v>
      </c>
      <c r="G10163" s="2" t="s">
        <v>111</v>
      </c>
    </row>
    <row r="10164" customFormat="false" ht="15" hidden="false" customHeight="false" outlineLevel="0" collapsed="false">
      <c r="A10164" s="2" t="s">
        <v>15330</v>
      </c>
      <c r="B10164" s="2" t="s">
        <v>3997</v>
      </c>
      <c r="C10164" s="2" t="s">
        <v>5164</v>
      </c>
      <c r="D10164" s="13" t="n">
        <v>45913</v>
      </c>
      <c r="E10164" s="2" t="s">
        <v>98</v>
      </c>
      <c r="F10164" s="2" t="s">
        <v>119</v>
      </c>
      <c r="G10164" s="2" t="s">
        <v>120</v>
      </c>
    </row>
    <row r="10165" customFormat="false" ht="15" hidden="false" customHeight="false" outlineLevel="0" collapsed="false">
      <c r="A10165" s="2" t="s">
        <v>15331</v>
      </c>
      <c r="B10165" s="2" t="s">
        <v>4226</v>
      </c>
      <c r="C10165" s="2" t="s">
        <v>5164</v>
      </c>
      <c r="D10165" s="13" t="n">
        <v>46079</v>
      </c>
      <c r="E10165" s="2" t="s">
        <v>98</v>
      </c>
      <c r="F10165" s="2" t="s">
        <v>98</v>
      </c>
      <c r="G10165" s="2" t="s">
        <v>115</v>
      </c>
    </row>
    <row r="10166" customFormat="false" ht="15" hidden="false" customHeight="false" outlineLevel="0" collapsed="false">
      <c r="A10166" s="2" t="s">
        <v>15332</v>
      </c>
      <c r="B10166" s="2" t="s">
        <v>5089</v>
      </c>
      <c r="C10166" s="2" t="s">
        <v>5172</v>
      </c>
      <c r="D10166" s="13" t="n">
        <v>46003</v>
      </c>
      <c r="E10166" s="2" t="s">
        <v>98</v>
      </c>
      <c r="F10166" s="2" t="s">
        <v>98</v>
      </c>
      <c r="G10166" s="2" t="s">
        <v>109</v>
      </c>
    </row>
    <row r="10167" customFormat="false" ht="15" hidden="false" customHeight="false" outlineLevel="0" collapsed="false">
      <c r="A10167" s="2" t="s">
        <v>15333</v>
      </c>
      <c r="B10167" s="2" t="s">
        <v>3292</v>
      </c>
      <c r="C10167" s="2" t="s">
        <v>5168</v>
      </c>
      <c r="D10167" s="13" t="n">
        <v>45783</v>
      </c>
      <c r="E10167" s="2" t="s">
        <v>119</v>
      </c>
      <c r="F10167" s="2" t="s">
        <v>98</v>
      </c>
      <c r="G10167" s="2" t="s">
        <v>109</v>
      </c>
    </row>
    <row r="10168" customFormat="false" ht="15" hidden="false" customHeight="false" outlineLevel="0" collapsed="false">
      <c r="A10168" s="2" t="s">
        <v>15334</v>
      </c>
      <c r="B10168" s="2" t="s">
        <v>5077</v>
      </c>
      <c r="C10168" s="2" t="s">
        <v>5190</v>
      </c>
      <c r="D10168" s="13" t="n">
        <v>45704</v>
      </c>
      <c r="E10168" s="2" t="s">
        <v>98</v>
      </c>
      <c r="F10168" s="2" t="s">
        <v>98</v>
      </c>
      <c r="G10168" s="2" t="s">
        <v>115</v>
      </c>
    </row>
    <row r="10169" customFormat="false" ht="15" hidden="false" customHeight="false" outlineLevel="0" collapsed="false">
      <c r="A10169" s="2" t="s">
        <v>15335</v>
      </c>
      <c r="B10169" s="2" t="s">
        <v>1087</v>
      </c>
      <c r="C10169" s="2" t="s">
        <v>5172</v>
      </c>
      <c r="D10169" s="13" t="n">
        <v>46141</v>
      </c>
      <c r="E10169" s="2" t="s">
        <v>139</v>
      </c>
      <c r="F10169" s="2" t="s">
        <v>98</v>
      </c>
      <c r="G10169" s="2" t="s">
        <v>99</v>
      </c>
    </row>
    <row r="10170" customFormat="false" ht="15" hidden="false" customHeight="false" outlineLevel="0" collapsed="false">
      <c r="A10170" s="2" t="s">
        <v>15336</v>
      </c>
      <c r="B10170" s="2" t="s">
        <v>1023</v>
      </c>
      <c r="C10170" s="2" t="s">
        <v>5166</v>
      </c>
      <c r="D10170" s="13" t="n">
        <v>45734</v>
      </c>
      <c r="E10170" s="2" t="s">
        <v>104</v>
      </c>
      <c r="F10170" s="2" t="s">
        <v>163</v>
      </c>
      <c r="G10170" s="2" t="s">
        <v>133</v>
      </c>
    </row>
    <row r="10171" customFormat="false" ht="15" hidden="false" customHeight="false" outlineLevel="0" collapsed="false">
      <c r="A10171" s="2" t="s">
        <v>15337</v>
      </c>
      <c r="B10171" s="2" t="s">
        <v>3815</v>
      </c>
      <c r="C10171" s="2" t="s">
        <v>5168</v>
      </c>
      <c r="D10171" s="13" t="n">
        <v>45480</v>
      </c>
      <c r="E10171" s="2" t="s">
        <v>98</v>
      </c>
      <c r="F10171" s="2" t="s">
        <v>98</v>
      </c>
      <c r="G10171" s="2" t="s">
        <v>120</v>
      </c>
    </row>
    <row r="10172" customFormat="false" ht="15" hidden="false" customHeight="false" outlineLevel="0" collapsed="false">
      <c r="A10172" s="2" t="s">
        <v>15338</v>
      </c>
      <c r="B10172" s="2" t="s">
        <v>1734</v>
      </c>
      <c r="C10172" s="2" t="s">
        <v>5166</v>
      </c>
      <c r="D10172" s="13" t="n">
        <v>45825</v>
      </c>
      <c r="E10172" s="2" t="s">
        <v>128</v>
      </c>
      <c r="F10172" s="2" t="s">
        <v>145</v>
      </c>
      <c r="G10172" s="2" t="s">
        <v>130</v>
      </c>
    </row>
    <row r="10173" customFormat="false" ht="15" hidden="false" customHeight="false" outlineLevel="0" collapsed="false">
      <c r="A10173" s="2" t="s">
        <v>15339</v>
      </c>
      <c r="B10173" s="2" t="s">
        <v>3579</v>
      </c>
      <c r="C10173" s="2" t="s">
        <v>5190</v>
      </c>
      <c r="D10173" s="13" t="n">
        <v>46049</v>
      </c>
      <c r="E10173" s="2" t="s">
        <v>98</v>
      </c>
      <c r="F10173" s="2" t="s">
        <v>98</v>
      </c>
      <c r="G10173" s="2" t="s">
        <v>111</v>
      </c>
    </row>
    <row r="10174" customFormat="false" ht="15" hidden="false" customHeight="false" outlineLevel="0" collapsed="false">
      <c r="A10174" s="2" t="s">
        <v>15340</v>
      </c>
      <c r="B10174" s="2" t="s">
        <v>5085</v>
      </c>
      <c r="C10174" s="2" t="s">
        <v>5190</v>
      </c>
      <c r="D10174" s="13" t="n">
        <v>45652</v>
      </c>
      <c r="E10174" s="2" t="s">
        <v>98</v>
      </c>
      <c r="F10174" s="2" t="s">
        <v>98</v>
      </c>
      <c r="G10174" s="2" t="s">
        <v>124</v>
      </c>
    </row>
    <row r="10175" customFormat="false" ht="15" hidden="false" customHeight="false" outlineLevel="0" collapsed="false">
      <c r="A10175" s="2" t="s">
        <v>15341</v>
      </c>
      <c r="B10175" s="2" t="s">
        <v>5102</v>
      </c>
      <c r="C10175" s="2" t="s">
        <v>5190</v>
      </c>
      <c r="D10175" s="13" t="n">
        <v>45854</v>
      </c>
      <c r="E10175" s="2" t="s">
        <v>98</v>
      </c>
      <c r="F10175" s="2" t="s">
        <v>98</v>
      </c>
      <c r="G10175" s="2" t="s">
        <v>133</v>
      </c>
    </row>
    <row r="10176" customFormat="false" ht="15" hidden="false" customHeight="false" outlineLevel="0" collapsed="false">
      <c r="A10176" s="2" t="s">
        <v>15342</v>
      </c>
      <c r="B10176" s="2" t="s">
        <v>3626</v>
      </c>
      <c r="C10176" s="2" t="s">
        <v>5168</v>
      </c>
      <c r="D10176" s="13" t="n">
        <v>45889</v>
      </c>
      <c r="E10176" s="2" t="s">
        <v>98</v>
      </c>
      <c r="F10176" s="2" t="s">
        <v>98</v>
      </c>
      <c r="G10176" s="2" t="s">
        <v>120</v>
      </c>
    </row>
    <row r="10177" customFormat="false" ht="15" hidden="false" customHeight="false" outlineLevel="0" collapsed="false">
      <c r="A10177" s="2" t="s">
        <v>15343</v>
      </c>
      <c r="B10177" s="2" t="s">
        <v>4990</v>
      </c>
      <c r="C10177" s="2" t="s">
        <v>5168</v>
      </c>
      <c r="D10177" s="13" t="n">
        <v>45542</v>
      </c>
      <c r="E10177" s="2" t="s">
        <v>98</v>
      </c>
      <c r="F10177" s="2" t="s">
        <v>98</v>
      </c>
      <c r="G10177" s="2" t="s">
        <v>142</v>
      </c>
    </row>
    <row r="10178" customFormat="false" ht="15" hidden="false" customHeight="false" outlineLevel="0" collapsed="false">
      <c r="A10178" s="2" t="s">
        <v>15344</v>
      </c>
      <c r="B10178" s="2" t="s">
        <v>3334</v>
      </c>
      <c r="C10178" s="2" t="s">
        <v>5168</v>
      </c>
      <c r="D10178" s="13" t="n">
        <v>45609</v>
      </c>
      <c r="E10178" s="2" t="s">
        <v>98</v>
      </c>
      <c r="F10178" s="2" t="s">
        <v>98</v>
      </c>
      <c r="G10178" s="2" t="s">
        <v>142</v>
      </c>
    </row>
    <row r="10179" customFormat="false" ht="15" hidden="false" customHeight="false" outlineLevel="0" collapsed="false">
      <c r="A10179" s="2" t="s">
        <v>15345</v>
      </c>
      <c r="B10179" s="2" t="s">
        <v>5031</v>
      </c>
      <c r="C10179" s="2" t="s">
        <v>5164</v>
      </c>
      <c r="D10179" s="13" t="n">
        <v>45590</v>
      </c>
      <c r="E10179" s="2" t="s">
        <v>98</v>
      </c>
      <c r="F10179" s="2" t="s">
        <v>98</v>
      </c>
      <c r="G10179" s="2" t="s">
        <v>133</v>
      </c>
    </row>
    <row r="10180" customFormat="false" ht="15" hidden="false" customHeight="false" outlineLevel="0" collapsed="false">
      <c r="A10180" s="2" t="s">
        <v>15346</v>
      </c>
      <c r="B10180" s="2" t="s">
        <v>4216</v>
      </c>
      <c r="C10180" s="2" t="s">
        <v>5190</v>
      </c>
      <c r="D10180" s="13" t="n">
        <v>45805</v>
      </c>
      <c r="E10180" s="2" t="s">
        <v>98</v>
      </c>
      <c r="F10180" s="2" t="s">
        <v>128</v>
      </c>
      <c r="G10180" s="2" t="s">
        <v>109</v>
      </c>
    </row>
    <row r="10181" customFormat="false" ht="15" hidden="false" customHeight="false" outlineLevel="0" collapsed="false">
      <c r="A10181" s="2" t="s">
        <v>15347</v>
      </c>
      <c r="B10181" s="2" t="s">
        <v>1633</v>
      </c>
      <c r="C10181" s="2" t="s">
        <v>5164</v>
      </c>
      <c r="D10181" s="13" t="n">
        <v>45890</v>
      </c>
      <c r="E10181" s="2" t="s">
        <v>98</v>
      </c>
      <c r="F10181" s="2" t="s">
        <v>98</v>
      </c>
      <c r="G10181" s="2" t="s">
        <v>99</v>
      </c>
    </row>
    <row r="10182" customFormat="false" ht="15" hidden="false" customHeight="false" outlineLevel="0" collapsed="false">
      <c r="A10182" s="2" t="s">
        <v>15348</v>
      </c>
      <c r="B10182" s="2" t="s">
        <v>1480</v>
      </c>
      <c r="C10182" s="2" t="s">
        <v>5166</v>
      </c>
      <c r="D10182" s="13" t="n">
        <v>45817</v>
      </c>
      <c r="E10182" s="2" t="s">
        <v>165</v>
      </c>
      <c r="F10182" s="2" t="s">
        <v>114</v>
      </c>
      <c r="G10182" s="2" t="s">
        <v>130</v>
      </c>
    </row>
    <row r="10183" customFormat="false" ht="15" hidden="false" customHeight="false" outlineLevel="0" collapsed="false">
      <c r="A10183" s="2" t="s">
        <v>15349</v>
      </c>
      <c r="B10183" s="2" t="s">
        <v>4942</v>
      </c>
      <c r="C10183" s="2" t="s">
        <v>5190</v>
      </c>
      <c r="D10183" s="13" t="n">
        <v>45583</v>
      </c>
      <c r="E10183" s="2" t="s">
        <v>98</v>
      </c>
      <c r="F10183" s="2" t="s">
        <v>98</v>
      </c>
      <c r="G10183" s="2" t="s">
        <v>133</v>
      </c>
    </row>
    <row r="10184" customFormat="false" ht="15" hidden="false" customHeight="false" outlineLevel="0" collapsed="false">
      <c r="A10184" s="2" t="s">
        <v>15350</v>
      </c>
      <c r="B10184" s="2" t="s">
        <v>1016</v>
      </c>
      <c r="C10184" s="2" t="s">
        <v>5172</v>
      </c>
      <c r="D10184" s="13" t="n">
        <v>45378</v>
      </c>
      <c r="E10184" s="2" t="s">
        <v>139</v>
      </c>
      <c r="F10184" s="2" t="s">
        <v>98</v>
      </c>
      <c r="G10184" s="2" t="s">
        <v>130</v>
      </c>
    </row>
    <row r="10185" customFormat="false" ht="15" hidden="false" customHeight="false" outlineLevel="0" collapsed="false">
      <c r="A10185" s="2" t="s">
        <v>15351</v>
      </c>
      <c r="B10185" s="2" t="s">
        <v>4024</v>
      </c>
      <c r="C10185" s="2" t="s">
        <v>5168</v>
      </c>
      <c r="D10185" s="13" t="n">
        <v>45775</v>
      </c>
      <c r="E10185" s="2" t="s">
        <v>98</v>
      </c>
      <c r="F10185" s="2" t="s">
        <v>98</v>
      </c>
      <c r="G10185" s="2" t="s">
        <v>109</v>
      </c>
    </row>
    <row r="10186" customFormat="false" ht="15" hidden="false" customHeight="false" outlineLevel="0" collapsed="false">
      <c r="A10186" s="2" t="s">
        <v>15352</v>
      </c>
      <c r="B10186" s="2" t="s">
        <v>2544</v>
      </c>
      <c r="C10186" s="2" t="s">
        <v>5164</v>
      </c>
      <c r="D10186" s="13" t="n">
        <v>45692</v>
      </c>
      <c r="E10186" s="2" t="s">
        <v>98</v>
      </c>
      <c r="F10186" s="2" t="s">
        <v>114</v>
      </c>
      <c r="G10186" s="2" t="s">
        <v>133</v>
      </c>
    </row>
    <row r="10187" customFormat="false" ht="15" hidden="false" customHeight="false" outlineLevel="0" collapsed="false">
      <c r="A10187" s="2" t="s">
        <v>15353</v>
      </c>
      <c r="B10187" s="2" t="s">
        <v>5082</v>
      </c>
      <c r="C10187" s="2" t="s">
        <v>5190</v>
      </c>
      <c r="D10187" s="13" t="n">
        <v>46076</v>
      </c>
      <c r="E10187" s="2" t="s">
        <v>98</v>
      </c>
      <c r="F10187" s="2" t="s">
        <v>98</v>
      </c>
      <c r="G10187" s="2" t="s">
        <v>109</v>
      </c>
    </row>
    <row r="10188" customFormat="false" ht="15" hidden="false" customHeight="false" outlineLevel="0" collapsed="false">
      <c r="A10188" s="2" t="s">
        <v>15354</v>
      </c>
      <c r="B10188" s="2" t="s">
        <v>4083</v>
      </c>
      <c r="C10188" s="2" t="s">
        <v>5166</v>
      </c>
      <c r="D10188" s="13" t="n">
        <v>45655</v>
      </c>
      <c r="E10188" s="2" t="s">
        <v>104</v>
      </c>
      <c r="F10188" s="2" t="s">
        <v>145</v>
      </c>
      <c r="G10188" s="2" t="s">
        <v>120</v>
      </c>
    </row>
    <row r="10189" customFormat="false" ht="15" hidden="false" customHeight="false" outlineLevel="0" collapsed="false">
      <c r="A10189" s="2" t="s">
        <v>15355</v>
      </c>
      <c r="B10189" s="2" t="s">
        <v>4843</v>
      </c>
      <c r="C10189" s="2" t="s">
        <v>5164</v>
      </c>
      <c r="D10189" s="13" t="n">
        <v>45629</v>
      </c>
      <c r="E10189" s="2" t="s">
        <v>98</v>
      </c>
      <c r="F10189" s="2" t="s">
        <v>98</v>
      </c>
      <c r="G10189" s="2" t="s">
        <v>99</v>
      </c>
    </row>
    <row r="10190" customFormat="false" ht="15" hidden="false" customHeight="false" outlineLevel="0" collapsed="false">
      <c r="A10190" s="2" t="s">
        <v>15356</v>
      </c>
      <c r="B10190" s="2" t="s">
        <v>3331</v>
      </c>
      <c r="C10190" s="2" t="s">
        <v>5168</v>
      </c>
      <c r="D10190" s="13" t="n">
        <v>45692</v>
      </c>
      <c r="E10190" s="2" t="s">
        <v>139</v>
      </c>
      <c r="F10190" s="2" t="s">
        <v>98</v>
      </c>
      <c r="G10190" s="2" t="s">
        <v>130</v>
      </c>
    </row>
    <row r="10191" customFormat="false" ht="15" hidden="false" customHeight="false" outlineLevel="0" collapsed="false">
      <c r="A10191" s="2" t="s">
        <v>15357</v>
      </c>
      <c r="B10191" s="2" t="s">
        <v>1709</v>
      </c>
      <c r="C10191" s="2" t="s">
        <v>5166</v>
      </c>
      <c r="D10191" s="13" t="n">
        <v>45922</v>
      </c>
      <c r="E10191" s="2" t="s">
        <v>114</v>
      </c>
      <c r="F10191" s="2" t="s">
        <v>108</v>
      </c>
      <c r="G10191" s="2" t="s">
        <v>115</v>
      </c>
    </row>
    <row r="10192" customFormat="false" ht="15" hidden="false" customHeight="false" outlineLevel="0" collapsed="false">
      <c r="A10192" s="2" t="s">
        <v>15358</v>
      </c>
      <c r="B10192" s="2" t="s">
        <v>3432</v>
      </c>
      <c r="C10192" s="2" t="s">
        <v>5164</v>
      </c>
      <c r="D10192" s="13" t="n">
        <v>45672</v>
      </c>
      <c r="E10192" s="2" t="s">
        <v>98</v>
      </c>
      <c r="F10192" s="2" t="s">
        <v>98</v>
      </c>
      <c r="G10192" s="2" t="s">
        <v>115</v>
      </c>
    </row>
    <row r="10193" customFormat="false" ht="15" hidden="false" customHeight="false" outlineLevel="0" collapsed="false">
      <c r="A10193" s="2" t="s">
        <v>15359</v>
      </c>
      <c r="B10193" s="2" t="s">
        <v>1483</v>
      </c>
      <c r="C10193" s="2" t="s">
        <v>5166</v>
      </c>
      <c r="D10193" s="13" t="n">
        <v>45519</v>
      </c>
      <c r="E10193" s="2" t="s">
        <v>139</v>
      </c>
      <c r="F10193" s="2" t="s">
        <v>114</v>
      </c>
      <c r="G10193" s="2" t="s">
        <v>133</v>
      </c>
    </row>
    <row r="10194" customFormat="false" ht="15" hidden="false" customHeight="false" outlineLevel="0" collapsed="false">
      <c r="A10194" s="2" t="s">
        <v>15360</v>
      </c>
      <c r="B10194" s="2" t="s">
        <v>5067</v>
      </c>
      <c r="C10194" s="2" t="s">
        <v>5172</v>
      </c>
      <c r="D10194" s="13" t="n">
        <v>45669</v>
      </c>
      <c r="E10194" s="2" t="s">
        <v>98</v>
      </c>
      <c r="F10194" s="2" t="s">
        <v>98</v>
      </c>
      <c r="G10194" s="2" t="s">
        <v>136</v>
      </c>
    </row>
    <row r="10195" customFormat="false" ht="15" hidden="false" customHeight="false" outlineLevel="0" collapsed="false">
      <c r="A10195" s="2" t="s">
        <v>15361</v>
      </c>
      <c r="B10195" s="2" t="s">
        <v>2878</v>
      </c>
      <c r="C10195" s="2" t="s">
        <v>5164</v>
      </c>
      <c r="D10195" s="13" t="n">
        <v>46145</v>
      </c>
      <c r="E10195" s="2" t="s">
        <v>98</v>
      </c>
      <c r="F10195" s="2" t="s">
        <v>98</v>
      </c>
      <c r="G10195" s="2" t="s">
        <v>115</v>
      </c>
    </row>
    <row r="10196" customFormat="false" ht="15" hidden="false" customHeight="false" outlineLevel="0" collapsed="false">
      <c r="A10196" s="2" t="s">
        <v>15362</v>
      </c>
      <c r="B10196" s="2" t="s">
        <v>2225</v>
      </c>
      <c r="C10196" s="2" t="s">
        <v>5190</v>
      </c>
      <c r="D10196" s="13" t="n">
        <v>46162</v>
      </c>
      <c r="E10196" s="2" t="s">
        <v>98</v>
      </c>
      <c r="F10196" s="2" t="s">
        <v>114</v>
      </c>
      <c r="G10196" s="2" t="s">
        <v>120</v>
      </c>
    </row>
    <row r="10197" customFormat="false" ht="15" hidden="false" customHeight="false" outlineLevel="0" collapsed="false">
      <c r="A10197" s="2" t="s">
        <v>15363</v>
      </c>
      <c r="B10197" s="2" t="s">
        <v>1563</v>
      </c>
      <c r="C10197" s="2" t="s">
        <v>5172</v>
      </c>
      <c r="D10197" s="13" t="n">
        <v>45704</v>
      </c>
      <c r="E10197" s="2" t="s">
        <v>104</v>
      </c>
      <c r="F10197" s="2" t="s">
        <v>98</v>
      </c>
      <c r="G10197" s="2" t="s">
        <v>136</v>
      </c>
    </row>
    <row r="10198" customFormat="false" ht="15" hidden="false" customHeight="false" outlineLevel="0" collapsed="false">
      <c r="A10198" s="2" t="s">
        <v>15364</v>
      </c>
      <c r="B10198" s="2" t="s">
        <v>3077</v>
      </c>
      <c r="C10198" s="2" t="s">
        <v>5168</v>
      </c>
      <c r="D10198" s="13" t="n">
        <v>45610</v>
      </c>
      <c r="E10198" s="2" t="s">
        <v>98</v>
      </c>
      <c r="F10198" s="2" t="s">
        <v>98</v>
      </c>
      <c r="G10198" s="2" t="s">
        <v>109</v>
      </c>
    </row>
    <row r="10199" customFormat="false" ht="15" hidden="false" customHeight="false" outlineLevel="0" collapsed="false">
      <c r="A10199" s="2" t="s">
        <v>15365</v>
      </c>
      <c r="B10199" s="2" t="s">
        <v>3021</v>
      </c>
      <c r="C10199" s="2" t="s">
        <v>5164</v>
      </c>
      <c r="D10199" s="13" t="n">
        <v>45579</v>
      </c>
      <c r="E10199" s="2" t="s">
        <v>98</v>
      </c>
      <c r="F10199" s="2" t="s">
        <v>163</v>
      </c>
      <c r="G10199" s="2" t="s">
        <v>136</v>
      </c>
    </row>
    <row r="10200" customFormat="false" ht="15" hidden="false" customHeight="false" outlineLevel="0" collapsed="false">
      <c r="A10200" s="2" t="s">
        <v>15366</v>
      </c>
      <c r="B10200" s="2" t="s">
        <v>1518</v>
      </c>
      <c r="C10200" s="2" t="s">
        <v>5164</v>
      </c>
      <c r="D10200" s="13" t="n">
        <v>45347</v>
      </c>
      <c r="E10200" s="2" t="s">
        <v>98</v>
      </c>
      <c r="F10200" s="2" t="s">
        <v>98</v>
      </c>
      <c r="G10200" s="2" t="s">
        <v>120</v>
      </c>
    </row>
    <row r="10201" customFormat="false" ht="15" hidden="false" customHeight="false" outlineLevel="0" collapsed="false">
      <c r="A10201" s="2" t="s">
        <v>15367</v>
      </c>
      <c r="B10201" s="2" t="s">
        <v>5124</v>
      </c>
      <c r="C10201" s="2" t="s">
        <v>5172</v>
      </c>
      <c r="D10201" s="13" t="n">
        <v>46230</v>
      </c>
      <c r="E10201" s="2" t="s">
        <v>98</v>
      </c>
      <c r="F10201" s="2" t="s">
        <v>98</v>
      </c>
      <c r="G10201" s="2" t="s">
        <v>142</v>
      </c>
    </row>
    <row r="10202" customFormat="false" ht="15" hidden="false" customHeight="false" outlineLevel="0" collapsed="false">
      <c r="A10202" s="2" t="s">
        <v>15368</v>
      </c>
      <c r="B10202" s="2" t="s">
        <v>1286</v>
      </c>
      <c r="C10202" s="2" t="s">
        <v>5164</v>
      </c>
      <c r="D10202" s="13" t="n">
        <v>45747</v>
      </c>
      <c r="E10202" s="2" t="s">
        <v>98</v>
      </c>
      <c r="F10202" s="2" t="s">
        <v>98</v>
      </c>
      <c r="G10202" s="2" t="s">
        <v>124</v>
      </c>
    </row>
    <row r="10203" customFormat="false" ht="15" hidden="false" customHeight="false" outlineLevel="0" collapsed="false">
      <c r="A10203" s="2" t="s">
        <v>15369</v>
      </c>
      <c r="B10203" s="2" t="s">
        <v>4255</v>
      </c>
      <c r="C10203" s="2" t="s">
        <v>5166</v>
      </c>
      <c r="D10203" s="13" t="n">
        <v>45682</v>
      </c>
      <c r="E10203" s="2" t="s">
        <v>108</v>
      </c>
      <c r="F10203" s="2" t="s">
        <v>139</v>
      </c>
      <c r="G10203" s="2" t="s">
        <v>142</v>
      </c>
    </row>
    <row r="10204" customFormat="false" ht="15" hidden="false" customHeight="false" outlineLevel="0" collapsed="false">
      <c r="A10204" s="2" t="s">
        <v>15370</v>
      </c>
      <c r="B10204" s="2" t="s">
        <v>146</v>
      </c>
      <c r="C10204" s="2" t="s">
        <v>5164</v>
      </c>
      <c r="D10204" s="13" t="n">
        <v>45833</v>
      </c>
      <c r="E10204" s="2" t="s">
        <v>98</v>
      </c>
      <c r="F10204" s="2" t="s">
        <v>139</v>
      </c>
      <c r="G10204" s="2" t="s">
        <v>99</v>
      </c>
    </row>
    <row r="10205" customFormat="false" ht="15" hidden="false" customHeight="false" outlineLevel="0" collapsed="false">
      <c r="A10205" s="2" t="s">
        <v>15371</v>
      </c>
      <c r="B10205" s="2" t="s">
        <v>859</v>
      </c>
      <c r="C10205" s="2" t="s">
        <v>5164</v>
      </c>
      <c r="D10205" s="13" t="n">
        <v>45632</v>
      </c>
      <c r="E10205" s="2" t="s">
        <v>98</v>
      </c>
      <c r="F10205" s="2" t="s">
        <v>141</v>
      </c>
      <c r="G10205" s="2" t="s">
        <v>115</v>
      </c>
    </row>
    <row r="10206" customFormat="false" ht="15" hidden="false" customHeight="false" outlineLevel="0" collapsed="false">
      <c r="A10206" s="2" t="s">
        <v>15372</v>
      </c>
      <c r="B10206" s="2" t="s">
        <v>1462</v>
      </c>
      <c r="C10206" s="2" t="s">
        <v>5168</v>
      </c>
      <c r="D10206" s="13" t="n">
        <v>45805</v>
      </c>
      <c r="E10206" s="2" t="s">
        <v>119</v>
      </c>
      <c r="F10206" s="2" t="s">
        <v>98</v>
      </c>
      <c r="G10206" s="2" t="s">
        <v>130</v>
      </c>
    </row>
    <row r="10207" customFormat="false" ht="15" hidden="false" customHeight="false" outlineLevel="0" collapsed="false">
      <c r="A10207" s="2" t="s">
        <v>15373</v>
      </c>
      <c r="B10207" s="2" t="s">
        <v>4629</v>
      </c>
      <c r="C10207" s="2" t="s">
        <v>5164</v>
      </c>
      <c r="D10207" s="13" t="n">
        <v>45719</v>
      </c>
      <c r="E10207" s="2" t="s">
        <v>98</v>
      </c>
      <c r="F10207" s="2" t="s">
        <v>141</v>
      </c>
      <c r="G10207" s="2" t="s">
        <v>136</v>
      </c>
    </row>
    <row r="10208" customFormat="false" ht="15" hidden="false" customHeight="false" outlineLevel="0" collapsed="false">
      <c r="A10208" s="2" t="s">
        <v>15374</v>
      </c>
      <c r="B10208" s="2" t="s">
        <v>5052</v>
      </c>
      <c r="C10208" s="2" t="s">
        <v>5164</v>
      </c>
      <c r="D10208" s="13" t="n">
        <v>45517</v>
      </c>
      <c r="E10208" s="2" t="s">
        <v>98</v>
      </c>
      <c r="F10208" s="2" t="s">
        <v>98</v>
      </c>
      <c r="G10208" s="2" t="s">
        <v>124</v>
      </c>
    </row>
    <row r="10209" customFormat="false" ht="15" hidden="false" customHeight="false" outlineLevel="0" collapsed="false">
      <c r="A10209" s="2" t="s">
        <v>15375</v>
      </c>
      <c r="B10209" s="2" t="s">
        <v>3399</v>
      </c>
      <c r="C10209" s="2" t="s">
        <v>5172</v>
      </c>
      <c r="D10209" s="13" t="n">
        <v>45708</v>
      </c>
      <c r="E10209" s="2" t="s">
        <v>119</v>
      </c>
      <c r="F10209" s="2" t="s">
        <v>98</v>
      </c>
      <c r="G10209" s="2" t="s">
        <v>124</v>
      </c>
    </row>
    <row r="10210" customFormat="false" ht="15" hidden="false" customHeight="false" outlineLevel="0" collapsed="false">
      <c r="A10210" s="2" t="s">
        <v>15376</v>
      </c>
      <c r="B10210" s="2" t="s">
        <v>560</v>
      </c>
      <c r="C10210" s="2" t="s">
        <v>5168</v>
      </c>
      <c r="D10210" s="13" t="n">
        <v>45977</v>
      </c>
      <c r="E10210" s="2" t="s">
        <v>139</v>
      </c>
      <c r="F10210" s="2" t="s">
        <v>98</v>
      </c>
      <c r="G10210" s="2" t="s">
        <v>136</v>
      </c>
    </row>
    <row r="10211" customFormat="false" ht="15" hidden="false" customHeight="false" outlineLevel="0" collapsed="false">
      <c r="A10211" s="2" t="s">
        <v>15377</v>
      </c>
      <c r="B10211" s="2" t="s">
        <v>4950</v>
      </c>
      <c r="C10211" s="2" t="s">
        <v>5164</v>
      </c>
      <c r="D10211" s="13" t="n">
        <v>45797</v>
      </c>
      <c r="E10211" s="2" t="s">
        <v>98</v>
      </c>
      <c r="F10211" s="2" t="s">
        <v>98</v>
      </c>
      <c r="G10211" s="2" t="s">
        <v>142</v>
      </c>
    </row>
    <row r="10212" customFormat="false" ht="15" hidden="false" customHeight="false" outlineLevel="0" collapsed="false">
      <c r="A10212" s="2" t="s">
        <v>15378</v>
      </c>
      <c r="B10212" s="2" t="s">
        <v>1017</v>
      </c>
      <c r="C10212" s="2" t="s">
        <v>5190</v>
      </c>
      <c r="D10212" s="13" t="n">
        <v>45945</v>
      </c>
      <c r="E10212" s="2" t="s">
        <v>98</v>
      </c>
      <c r="F10212" s="2" t="s">
        <v>98</v>
      </c>
      <c r="G10212" s="2" t="s">
        <v>136</v>
      </c>
    </row>
    <row r="10213" customFormat="false" ht="15" hidden="false" customHeight="false" outlineLevel="0" collapsed="false">
      <c r="A10213" s="2" t="s">
        <v>15379</v>
      </c>
      <c r="B10213" s="2" t="s">
        <v>4137</v>
      </c>
      <c r="C10213" s="2" t="s">
        <v>5166</v>
      </c>
      <c r="D10213" s="13" t="n">
        <v>45573</v>
      </c>
      <c r="E10213" s="2" t="s">
        <v>104</v>
      </c>
      <c r="F10213" s="2" t="s">
        <v>139</v>
      </c>
      <c r="G10213" s="2" t="s">
        <v>133</v>
      </c>
    </row>
    <row r="10214" customFormat="false" ht="15" hidden="false" customHeight="false" outlineLevel="0" collapsed="false">
      <c r="A10214" s="2" t="s">
        <v>15380</v>
      </c>
      <c r="B10214" s="2" t="s">
        <v>2871</v>
      </c>
      <c r="C10214" s="2" t="s">
        <v>5166</v>
      </c>
      <c r="D10214" s="13" t="n">
        <v>45753</v>
      </c>
      <c r="E10214" s="2" t="s">
        <v>108</v>
      </c>
      <c r="F10214" s="2" t="s">
        <v>128</v>
      </c>
      <c r="G10214" s="2" t="s">
        <v>130</v>
      </c>
    </row>
    <row r="10215" customFormat="false" ht="15" hidden="false" customHeight="false" outlineLevel="0" collapsed="false">
      <c r="A10215" s="2" t="s">
        <v>15381</v>
      </c>
      <c r="B10215" s="2" t="s">
        <v>3249</v>
      </c>
      <c r="C10215" s="2" t="s">
        <v>5164</v>
      </c>
      <c r="D10215" s="13" t="n">
        <v>45791</v>
      </c>
      <c r="E10215" s="2" t="s">
        <v>98</v>
      </c>
      <c r="F10215" s="2" t="s">
        <v>139</v>
      </c>
      <c r="G10215" s="2" t="s">
        <v>136</v>
      </c>
    </row>
    <row r="10216" customFormat="false" ht="15" hidden="false" customHeight="false" outlineLevel="0" collapsed="false">
      <c r="A10216" s="2" t="s">
        <v>15382</v>
      </c>
      <c r="B10216" s="2" t="s">
        <v>5080</v>
      </c>
      <c r="C10216" s="2" t="s">
        <v>5190</v>
      </c>
      <c r="D10216" s="13" t="n">
        <v>45740</v>
      </c>
      <c r="E10216" s="2" t="s">
        <v>98</v>
      </c>
      <c r="F10216" s="2" t="s">
        <v>98</v>
      </c>
      <c r="G10216" s="2" t="s">
        <v>133</v>
      </c>
    </row>
    <row r="10217" customFormat="false" ht="15" hidden="false" customHeight="false" outlineLevel="0" collapsed="false">
      <c r="A10217" s="2" t="s">
        <v>15383</v>
      </c>
      <c r="B10217" s="2" t="s">
        <v>3965</v>
      </c>
      <c r="C10217" s="2" t="s">
        <v>5164</v>
      </c>
      <c r="D10217" s="13" t="n">
        <v>45356</v>
      </c>
      <c r="E10217" s="2" t="s">
        <v>98</v>
      </c>
      <c r="F10217" s="2" t="s">
        <v>145</v>
      </c>
      <c r="G10217" s="2" t="s">
        <v>109</v>
      </c>
    </row>
    <row r="10218" customFormat="false" ht="15" hidden="false" customHeight="false" outlineLevel="0" collapsed="false">
      <c r="A10218" s="2" t="s">
        <v>15384</v>
      </c>
      <c r="B10218" s="2" t="s">
        <v>2562</v>
      </c>
      <c r="C10218" s="2" t="s">
        <v>5172</v>
      </c>
      <c r="D10218" s="13" t="n">
        <v>45596</v>
      </c>
      <c r="E10218" s="2" t="s">
        <v>114</v>
      </c>
      <c r="F10218" s="2" t="s">
        <v>98</v>
      </c>
      <c r="G10218" s="2" t="s">
        <v>109</v>
      </c>
    </row>
    <row r="10219" customFormat="false" ht="15" hidden="false" customHeight="false" outlineLevel="0" collapsed="false">
      <c r="A10219" s="2" t="s">
        <v>15385</v>
      </c>
      <c r="B10219" s="2" t="s">
        <v>3465</v>
      </c>
      <c r="C10219" s="2" t="s">
        <v>5164</v>
      </c>
      <c r="D10219" s="13" t="n">
        <v>45759</v>
      </c>
      <c r="E10219" s="2" t="s">
        <v>98</v>
      </c>
      <c r="F10219" s="2" t="s">
        <v>98</v>
      </c>
      <c r="G10219" s="2" t="s">
        <v>109</v>
      </c>
    </row>
    <row r="10220" customFormat="false" ht="15" hidden="false" customHeight="false" outlineLevel="0" collapsed="false">
      <c r="A10220" s="2" t="s">
        <v>15386</v>
      </c>
      <c r="B10220" s="2" t="s">
        <v>538</v>
      </c>
      <c r="C10220" s="2" t="s">
        <v>5168</v>
      </c>
      <c r="D10220" s="13" t="n">
        <v>46082</v>
      </c>
      <c r="E10220" s="2" t="s">
        <v>119</v>
      </c>
      <c r="F10220" s="2" t="s">
        <v>98</v>
      </c>
      <c r="G10220" s="2" t="s">
        <v>142</v>
      </c>
    </row>
    <row r="10221" customFormat="false" ht="15" hidden="false" customHeight="false" outlineLevel="0" collapsed="false">
      <c r="A10221" s="2" t="s">
        <v>15387</v>
      </c>
      <c r="B10221" s="2" t="s">
        <v>517</v>
      </c>
      <c r="C10221" s="2" t="s">
        <v>5166</v>
      </c>
      <c r="D10221" s="13" t="n">
        <v>46264</v>
      </c>
      <c r="E10221" s="2" t="s">
        <v>104</v>
      </c>
      <c r="F10221" s="2" t="s">
        <v>163</v>
      </c>
      <c r="G10221" s="2" t="s">
        <v>142</v>
      </c>
    </row>
    <row r="10222" customFormat="false" ht="15" hidden="false" customHeight="false" outlineLevel="0" collapsed="false">
      <c r="A10222" s="2" t="s">
        <v>15388</v>
      </c>
      <c r="B10222" s="2" t="s">
        <v>1257</v>
      </c>
      <c r="C10222" s="2" t="s">
        <v>5190</v>
      </c>
      <c r="D10222" s="13" t="n">
        <v>45568</v>
      </c>
      <c r="E10222" s="2" t="s">
        <v>98</v>
      </c>
      <c r="F10222" s="2" t="s">
        <v>104</v>
      </c>
      <c r="G10222" s="2" t="s">
        <v>133</v>
      </c>
    </row>
    <row r="10223" customFormat="false" ht="15" hidden="false" customHeight="false" outlineLevel="0" collapsed="false">
      <c r="A10223" s="2" t="s">
        <v>15389</v>
      </c>
      <c r="B10223" s="2" t="s">
        <v>4130</v>
      </c>
      <c r="C10223" s="2" t="s">
        <v>5190</v>
      </c>
      <c r="D10223" s="13" t="n">
        <v>45905</v>
      </c>
      <c r="E10223" s="2" t="s">
        <v>98</v>
      </c>
      <c r="F10223" s="2" t="s">
        <v>139</v>
      </c>
      <c r="G10223" s="2" t="s">
        <v>120</v>
      </c>
    </row>
    <row r="10224" customFormat="false" ht="15" hidden="false" customHeight="false" outlineLevel="0" collapsed="false">
      <c r="A10224" s="2" t="s">
        <v>15390</v>
      </c>
      <c r="B10224" s="2" t="s">
        <v>4517</v>
      </c>
      <c r="C10224" s="2" t="s">
        <v>5168</v>
      </c>
      <c r="D10224" s="13" t="n">
        <v>45935</v>
      </c>
      <c r="E10224" s="2" t="s">
        <v>108</v>
      </c>
      <c r="F10224" s="2" t="s">
        <v>98</v>
      </c>
      <c r="G10224" s="2" t="s">
        <v>115</v>
      </c>
    </row>
    <row r="10225" customFormat="false" ht="15" hidden="false" customHeight="false" outlineLevel="0" collapsed="false">
      <c r="A10225" s="2" t="s">
        <v>15391</v>
      </c>
      <c r="B10225" s="2" t="s">
        <v>677</v>
      </c>
      <c r="C10225" s="2" t="s">
        <v>5166</v>
      </c>
      <c r="D10225" s="13" t="n">
        <v>46047</v>
      </c>
      <c r="E10225" s="2" t="s">
        <v>104</v>
      </c>
      <c r="F10225" s="2" t="s">
        <v>108</v>
      </c>
      <c r="G10225" s="2" t="s">
        <v>142</v>
      </c>
    </row>
    <row r="10226" customFormat="false" ht="15" hidden="false" customHeight="false" outlineLevel="0" collapsed="false">
      <c r="A10226" s="2" t="s">
        <v>15392</v>
      </c>
      <c r="B10226" s="2" t="s">
        <v>2125</v>
      </c>
      <c r="C10226" s="2" t="s">
        <v>5164</v>
      </c>
      <c r="D10226" s="13" t="n">
        <v>45842</v>
      </c>
      <c r="E10226" s="2" t="s">
        <v>98</v>
      </c>
      <c r="F10226" s="2" t="s">
        <v>98</v>
      </c>
      <c r="G10226" s="2" t="s">
        <v>130</v>
      </c>
    </row>
    <row r="10227" customFormat="false" ht="15" hidden="false" customHeight="false" outlineLevel="0" collapsed="false">
      <c r="A10227" s="2" t="s">
        <v>15393</v>
      </c>
      <c r="B10227" s="2" t="s">
        <v>3126</v>
      </c>
      <c r="C10227" s="2" t="s">
        <v>5164</v>
      </c>
      <c r="D10227" s="13" t="n">
        <v>45896</v>
      </c>
      <c r="E10227" s="2" t="s">
        <v>98</v>
      </c>
      <c r="F10227" s="2" t="s">
        <v>145</v>
      </c>
      <c r="G10227" s="2" t="s">
        <v>142</v>
      </c>
    </row>
    <row r="10228" customFormat="false" ht="15" hidden="false" customHeight="false" outlineLevel="0" collapsed="false">
      <c r="A10228" s="2" t="s">
        <v>15394</v>
      </c>
      <c r="B10228" s="2" t="s">
        <v>2486</v>
      </c>
      <c r="C10228" s="2" t="s">
        <v>5190</v>
      </c>
      <c r="D10228" s="13" t="n">
        <v>45940</v>
      </c>
      <c r="E10228" s="2" t="s">
        <v>98</v>
      </c>
      <c r="F10228" s="2" t="s">
        <v>139</v>
      </c>
      <c r="G10228" s="2" t="s">
        <v>120</v>
      </c>
    </row>
    <row r="10229" customFormat="false" ht="15" hidden="false" customHeight="false" outlineLevel="0" collapsed="false">
      <c r="A10229" s="2" t="s">
        <v>15395</v>
      </c>
      <c r="B10229" s="2" t="s">
        <v>5025</v>
      </c>
      <c r="C10229" s="2" t="s">
        <v>5172</v>
      </c>
      <c r="D10229" s="13" t="n">
        <v>45728</v>
      </c>
      <c r="E10229" s="2" t="s">
        <v>98</v>
      </c>
      <c r="F10229" s="2" t="s">
        <v>98</v>
      </c>
      <c r="G10229" s="2" t="s">
        <v>109</v>
      </c>
    </row>
    <row r="10230" customFormat="false" ht="15" hidden="false" customHeight="false" outlineLevel="0" collapsed="false">
      <c r="A10230" s="2" t="s">
        <v>15396</v>
      </c>
      <c r="B10230" s="2" t="s">
        <v>1620</v>
      </c>
      <c r="C10230" s="2" t="s">
        <v>5164</v>
      </c>
      <c r="D10230" s="13" t="n">
        <v>45743</v>
      </c>
      <c r="E10230" s="2" t="s">
        <v>98</v>
      </c>
      <c r="F10230" s="2" t="s">
        <v>98</v>
      </c>
      <c r="G10230" s="2" t="s">
        <v>120</v>
      </c>
    </row>
    <row r="10231" customFormat="false" ht="15" hidden="false" customHeight="false" outlineLevel="0" collapsed="false">
      <c r="A10231" s="2" t="s">
        <v>15397</v>
      </c>
      <c r="B10231" s="2" t="s">
        <v>1921</v>
      </c>
      <c r="C10231" s="2" t="s">
        <v>5166</v>
      </c>
      <c r="D10231" s="13" t="n">
        <v>45776</v>
      </c>
      <c r="E10231" s="2" t="s">
        <v>119</v>
      </c>
      <c r="F10231" s="2" t="s">
        <v>165</v>
      </c>
      <c r="G10231" s="2" t="s">
        <v>99</v>
      </c>
    </row>
    <row r="10232" customFormat="false" ht="15" hidden="false" customHeight="false" outlineLevel="0" collapsed="false">
      <c r="A10232" s="2" t="s">
        <v>15398</v>
      </c>
      <c r="B10232" s="2" t="s">
        <v>1682</v>
      </c>
      <c r="C10232" s="2" t="s">
        <v>5164</v>
      </c>
      <c r="D10232" s="13" t="n">
        <v>45798</v>
      </c>
      <c r="E10232" s="2" t="s">
        <v>98</v>
      </c>
      <c r="F10232" s="2" t="s">
        <v>145</v>
      </c>
      <c r="G10232" s="2" t="s">
        <v>109</v>
      </c>
    </row>
    <row r="10233" customFormat="false" ht="15" hidden="false" customHeight="false" outlineLevel="0" collapsed="false">
      <c r="A10233" s="2" t="s">
        <v>15399</v>
      </c>
      <c r="B10233" s="2" t="s">
        <v>700</v>
      </c>
      <c r="C10233" s="2" t="s">
        <v>5168</v>
      </c>
      <c r="D10233" s="13" t="n">
        <v>45946</v>
      </c>
      <c r="E10233" s="2" t="s">
        <v>139</v>
      </c>
      <c r="F10233" s="2" t="s">
        <v>98</v>
      </c>
      <c r="G10233" s="2" t="s">
        <v>111</v>
      </c>
    </row>
    <row r="10234" customFormat="false" ht="15" hidden="false" customHeight="false" outlineLevel="0" collapsed="false">
      <c r="A10234" s="2" t="s">
        <v>15400</v>
      </c>
      <c r="B10234" s="2" t="s">
        <v>2225</v>
      </c>
      <c r="C10234" s="2" t="s">
        <v>5190</v>
      </c>
      <c r="D10234" s="13" t="n">
        <v>45557</v>
      </c>
      <c r="E10234" s="2" t="s">
        <v>98</v>
      </c>
      <c r="F10234" s="2" t="s">
        <v>114</v>
      </c>
      <c r="G10234" s="2" t="s">
        <v>124</v>
      </c>
    </row>
    <row r="10235" customFormat="false" ht="15" hidden="false" customHeight="false" outlineLevel="0" collapsed="false">
      <c r="A10235" s="2" t="s">
        <v>15401</v>
      </c>
      <c r="B10235" s="2" t="s">
        <v>1414</v>
      </c>
      <c r="C10235" s="2" t="s">
        <v>5168</v>
      </c>
      <c r="D10235" s="13" t="n">
        <v>45807</v>
      </c>
      <c r="E10235" s="2" t="s">
        <v>114</v>
      </c>
      <c r="F10235" s="2" t="s">
        <v>98</v>
      </c>
      <c r="G10235" s="2" t="s">
        <v>142</v>
      </c>
    </row>
    <row r="10236" customFormat="false" ht="15" hidden="false" customHeight="false" outlineLevel="0" collapsed="false">
      <c r="A10236" s="2" t="s">
        <v>15402</v>
      </c>
      <c r="B10236" s="2" t="s">
        <v>5017</v>
      </c>
      <c r="C10236" s="2" t="s">
        <v>5190</v>
      </c>
      <c r="D10236" s="13" t="n">
        <v>45832</v>
      </c>
      <c r="E10236" s="2" t="s">
        <v>98</v>
      </c>
      <c r="F10236" s="2" t="s">
        <v>98</v>
      </c>
      <c r="G10236" s="2" t="s">
        <v>136</v>
      </c>
    </row>
    <row r="10237" customFormat="false" ht="15" hidden="false" customHeight="false" outlineLevel="0" collapsed="false">
      <c r="A10237" s="2" t="s">
        <v>15403</v>
      </c>
      <c r="B10237" s="2" t="s">
        <v>5008</v>
      </c>
      <c r="C10237" s="2" t="s">
        <v>5190</v>
      </c>
      <c r="D10237" s="13" t="n">
        <v>45590</v>
      </c>
      <c r="E10237" s="2" t="s">
        <v>98</v>
      </c>
      <c r="F10237" s="2" t="s">
        <v>98</v>
      </c>
      <c r="G10237" s="2" t="s">
        <v>109</v>
      </c>
    </row>
    <row r="10238" customFormat="false" ht="15" hidden="false" customHeight="false" outlineLevel="0" collapsed="false">
      <c r="A10238" s="2" t="s">
        <v>15404</v>
      </c>
      <c r="B10238" s="2" t="s">
        <v>897</v>
      </c>
      <c r="C10238" s="2" t="s">
        <v>5168</v>
      </c>
      <c r="D10238" s="13" t="n">
        <v>45537</v>
      </c>
      <c r="E10238" s="2" t="s">
        <v>98</v>
      </c>
      <c r="F10238" s="2" t="s">
        <v>98</v>
      </c>
      <c r="G10238" s="2" t="s">
        <v>130</v>
      </c>
    </row>
    <row r="10239" customFormat="false" ht="15" hidden="false" customHeight="false" outlineLevel="0" collapsed="false">
      <c r="A10239" s="2" t="s">
        <v>15405</v>
      </c>
      <c r="B10239" s="2" t="s">
        <v>3868</v>
      </c>
      <c r="C10239" s="2" t="s">
        <v>5168</v>
      </c>
      <c r="D10239" s="13" t="n">
        <v>45854</v>
      </c>
      <c r="E10239" s="2" t="s">
        <v>139</v>
      </c>
      <c r="F10239" s="2" t="s">
        <v>98</v>
      </c>
      <c r="G10239" s="2" t="s">
        <v>109</v>
      </c>
    </row>
    <row r="10240" customFormat="false" ht="15" hidden="false" customHeight="false" outlineLevel="0" collapsed="false">
      <c r="A10240" s="2" t="s">
        <v>15406</v>
      </c>
      <c r="B10240" s="2" t="s">
        <v>1002</v>
      </c>
      <c r="C10240" s="2" t="s">
        <v>5166</v>
      </c>
      <c r="D10240" s="13" t="n">
        <v>45975</v>
      </c>
      <c r="E10240" s="2" t="s">
        <v>123</v>
      </c>
      <c r="F10240" s="2" t="s">
        <v>163</v>
      </c>
      <c r="G10240" s="2" t="s">
        <v>124</v>
      </c>
    </row>
    <row r="10241" customFormat="false" ht="15" hidden="false" customHeight="false" outlineLevel="0" collapsed="false">
      <c r="A10241" s="2" t="s">
        <v>15407</v>
      </c>
      <c r="B10241" s="2" t="s">
        <v>1475</v>
      </c>
      <c r="C10241" s="2" t="s">
        <v>5166</v>
      </c>
      <c r="D10241" s="13" t="n">
        <v>46034</v>
      </c>
      <c r="E10241" s="2" t="s">
        <v>145</v>
      </c>
      <c r="F10241" s="2" t="s">
        <v>104</v>
      </c>
      <c r="G10241" s="2" t="s">
        <v>142</v>
      </c>
    </row>
    <row r="10242" customFormat="false" ht="15" hidden="false" customHeight="false" outlineLevel="0" collapsed="false">
      <c r="A10242" s="2" t="s">
        <v>15408</v>
      </c>
      <c r="B10242" s="2" t="s">
        <v>4355</v>
      </c>
      <c r="C10242" s="2" t="s">
        <v>5166</v>
      </c>
      <c r="D10242" s="13" t="n">
        <v>45688</v>
      </c>
      <c r="E10242" s="2" t="s">
        <v>165</v>
      </c>
      <c r="F10242" s="2" t="s">
        <v>98</v>
      </c>
      <c r="G10242" s="2" t="s">
        <v>142</v>
      </c>
    </row>
    <row r="10243" customFormat="false" ht="15" hidden="false" customHeight="false" outlineLevel="0" collapsed="false">
      <c r="A10243" s="2" t="s">
        <v>15409</v>
      </c>
      <c r="B10243" s="2" t="s">
        <v>4968</v>
      </c>
      <c r="C10243" s="2" t="s">
        <v>5168</v>
      </c>
      <c r="D10243" s="13" t="n">
        <v>45632</v>
      </c>
      <c r="E10243" s="2" t="s">
        <v>98</v>
      </c>
      <c r="F10243" s="2" t="s">
        <v>98</v>
      </c>
      <c r="G10243" s="2" t="s">
        <v>130</v>
      </c>
    </row>
    <row r="10244" customFormat="false" ht="15" hidden="false" customHeight="false" outlineLevel="0" collapsed="false">
      <c r="A10244" s="2" t="s">
        <v>15410</v>
      </c>
      <c r="B10244" s="2" t="s">
        <v>4984</v>
      </c>
      <c r="C10244" s="2" t="s">
        <v>5168</v>
      </c>
      <c r="D10244" s="13" t="n">
        <v>45820</v>
      </c>
      <c r="E10244" s="2" t="s">
        <v>98</v>
      </c>
      <c r="F10244" s="2" t="s">
        <v>98</v>
      </c>
      <c r="G10244" s="2" t="s">
        <v>130</v>
      </c>
    </row>
    <row r="10245" customFormat="false" ht="15" hidden="false" customHeight="false" outlineLevel="0" collapsed="false">
      <c r="A10245" s="2" t="s">
        <v>15411</v>
      </c>
      <c r="B10245" s="2" t="s">
        <v>4928</v>
      </c>
      <c r="C10245" s="2" t="s">
        <v>5164</v>
      </c>
      <c r="D10245" s="13" t="n">
        <v>45734</v>
      </c>
      <c r="E10245" s="2" t="s">
        <v>98</v>
      </c>
      <c r="F10245" s="2" t="s">
        <v>128</v>
      </c>
      <c r="G10245" s="2" t="s">
        <v>124</v>
      </c>
    </row>
    <row r="10246" customFormat="false" ht="15" hidden="false" customHeight="false" outlineLevel="0" collapsed="false">
      <c r="A10246" s="2" t="s">
        <v>15412</v>
      </c>
      <c r="B10246" s="2" t="s">
        <v>2356</v>
      </c>
      <c r="C10246" s="2" t="s">
        <v>5168</v>
      </c>
      <c r="D10246" s="13" t="n">
        <v>45880</v>
      </c>
      <c r="E10246" s="2" t="s">
        <v>139</v>
      </c>
      <c r="F10246" s="2" t="s">
        <v>98</v>
      </c>
      <c r="G10246" s="2" t="s">
        <v>133</v>
      </c>
    </row>
    <row r="10247" customFormat="false" ht="15" hidden="false" customHeight="false" outlineLevel="0" collapsed="false">
      <c r="A10247" s="2" t="s">
        <v>15413</v>
      </c>
      <c r="B10247" s="2" t="s">
        <v>3869</v>
      </c>
      <c r="C10247" s="2" t="s">
        <v>5164</v>
      </c>
      <c r="D10247" s="13" t="n">
        <v>45514</v>
      </c>
      <c r="E10247" s="2" t="s">
        <v>98</v>
      </c>
      <c r="F10247" s="2" t="s">
        <v>98</v>
      </c>
      <c r="G10247" s="2" t="s">
        <v>99</v>
      </c>
    </row>
    <row r="10248" customFormat="false" ht="15" hidden="false" customHeight="false" outlineLevel="0" collapsed="false">
      <c r="A10248" s="2" t="s">
        <v>15414</v>
      </c>
      <c r="B10248" s="2" t="s">
        <v>3995</v>
      </c>
      <c r="C10248" s="2" t="s">
        <v>5172</v>
      </c>
      <c r="D10248" s="13" t="n">
        <v>45936</v>
      </c>
      <c r="E10248" s="2" t="s">
        <v>119</v>
      </c>
      <c r="F10248" s="2" t="s">
        <v>98</v>
      </c>
      <c r="G10248" s="2" t="s">
        <v>133</v>
      </c>
    </row>
    <row r="10249" customFormat="false" ht="15" hidden="false" customHeight="false" outlineLevel="0" collapsed="false">
      <c r="A10249" s="2" t="s">
        <v>15415</v>
      </c>
      <c r="B10249" s="2" t="s">
        <v>2580</v>
      </c>
      <c r="C10249" s="2" t="s">
        <v>5164</v>
      </c>
      <c r="D10249" s="13" t="n">
        <v>45620</v>
      </c>
      <c r="E10249" s="2" t="s">
        <v>98</v>
      </c>
      <c r="F10249" s="2" t="s">
        <v>119</v>
      </c>
      <c r="G10249" s="2" t="s">
        <v>109</v>
      </c>
    </row>
    <row r="10250" customFormat="false" ht="15" hidden="false" customHeight="false" outlineLevel="0" collapsed="false">
      <c r="A10250" s="2" t="s">
        <v>15416</v>
      </c>
      <c r="B10250" s="2" t="s">
        <v>4276</v>
      </c>
      <c r="C10250" s="2" t="s">
        <v>5164</v>
      </c>
      <c r="D10250" s="13" t="n">
        <v>45595</v>
      </c>
      <c r="E10250" s="2" t="s">
        <v>98</v>
      </c>
      <c r="F10250" s="2" t="s">
        <v>119</v>
      </c>
      <c r="G10250" s="2" t="s">
        <v>99</v>
      </c>
    </row>
    <row r="10251" customFormat="false" ht="15" hidden="false" customHeight="false" outlineLevel="0" collapsed="false">
      <c r="A10251" s="2" t="s">
        <v>15417</v>
      </c>
      <c r="B10251" s="2" t="s">
        <v>967</v>
      </c>
      <c r="C10251" s="2" t="s">
        <v>5190</v>
      </c>
      <c r="D10251" s="13" t="n">
        <v>46122</v>
      </c>
      <c r="E10251" s="2" t="s">
        <v>98</v>
      </c>
      <c r="F10251" s="2" t="s">
        <v>108</v>
      </c>
      <c r="G10251" s="2" t="s">
        <v>109</v>
      </c>
    </row>
    <row r="10252" customFormat="false" ht="15" hidden="false" customHeight="false" outlineLevel="0" collapsed="false">
      <c r="A10252" s="2" t="s">
        <v>15418</v>
      </c>
      <c r="B10252" s="2" t="s">
        <v>3486</v>
      </c>
      <c r="C10252" s="2" t="s">
        <v>5172</v>
      </c>
      <c r="D10252" s="13" t="n">
        <v>45941</v>
      </c>
      <c r="E10252" s="2" t="s">
        <v>104</v>
      </c>
      <c r="F10252" s="2" t="s">
        <v>98</v>
      </c>
      <c r="G10252" s="2" t="s">
        <v>109</v>
      </c>
    </row>
    <row r="10253" customFormat="false" ht="15" hidden="false" customHeight="false" outlineLevel="0" collapsed="false">
      <c r="A10253" s="2" t="s">
        <v>15419</v>
      </c>
      <c r="B10253" s="2" t="s">
        <v>1306</v>
      </c>
      <c r="C10253" s="2" t="s">
        <v>5164</v>
      </c>
      <c r="D10253" s="13" t="n">
        <v>45586</v>
      </c>
      <c r="E10253" s="2" t="s">
        <v>98</v>
      </c>
      <c r="F10253" s="2" t="s">
        <v>165</v>
      </c>
      <c r="G10253" s="2" t="s">
        <v>124</v>
      </c>
    </row>
    <row r="10254" customFormat="false" ht="15" hidden="false" customHeight="false" outlineLevel="0" collapsed="false">
      <c r="A10254" s="2" t="s">
        <v>15420</v>
      </c>
      <c r="B10254" s="2" t="s">
        <v>4248</v>
      </c>
      <c r="C10254" s="2" t="s">
        <v>5164</v>
      </c>
      <c r="D10254" s="13" t="n">
        <v>45644</v>
      </c>
      <c r="E10254" s="2" t="s">
        <v>98</v>
      </c>
      <c r="F10254" s="2" t="s">
        <v>145</v>
      </c>
      <c r="G10254" s="2" t="s">
        <v>115</v>
      </c>
    </row>
    <row r="10255" customFormat="false" ht="15" hidden="false" customHeight="false" outlineLevel="0" collapsed="false">
      <c r="A10255" s="2" t="s">
        <v>15421</v>
      </c>
      <c r="B10255" s="2" t="s">
        <v>1257</v>
      </c>
      <c r="C10255" s="2" t="s">
        <v>5172</v>
      </c>
      <c r="D10255" s="13" t="n">
        <v>45359</v>
      </c>
      <c r="E10255" s="2" t="s">
        <v>104</v>
      </c>
      <c r="F10255" s="2" t="s">
        <v>98</v>
      </c>
      <c r="G10255" s="2" t="s">
        <v>109</v>
      </c>
    </row>
    <row r="10256" customFormat="false" ht="15" hidden="false" customHeight="false" outlineLevel="0" collapsed="false">
      <c r="A10256" s="2" t="s">
        <v>15422</v>
      </c>
      <c r="B10256" s="2" t="s">
        <v>1529</v>
      </c>
      <c r="C10256" s="2" t="s">
        <v>5166</v>
      </c>
      <c r="D10256" s="13" t="n">
        <v>45691</v>
      </c>
      <c r="E10256" s="2" t="s">
        <v>104</v>
      </c>
      <c r="F10256" s="2" t="s">
        <v>128</v>
      </c>
      <c r="G10256" s="2" t="s">
        <v>133</v>
      </c>
    </row>
    <row r="10257" customFormat="false" ht="15" hidden="false" customHeight="false" outlineLevel="0" collapsed="false">
      <c r="A10257" s="2" t="s">
        <v>15423</v>
      </c>
      <c r="B10257" s="2" t="s">
        <v>5105</v>
      </c>
      <c r="C10257" s="2" t="s">
        <v>5190</v>
      </c>
      <c r="D10257" s="13" t="n">
        <v>45674</v>
      </c>
      <c r="E10257" s="2" t="s">
        <v>98</v>
      </c>
      <c r="F10257" s="2" t="s">
        <v>98</v>
      </c>
      <c r="G10257" s="2" t="s">
        <v>99</v>
      </c>
    </row>
    <row r="10258" customFormat="false" ht="15" hidden="false" customHeight="false" outlineLevel="0" collapsed="false">
      <c r="A10258" s="2" t="s">
        <v>15424</v>
      </c>
      <c r="B10258" s="2" t="s">
        <v>3334</v>
      </c>
      <c r="C10258" s="2" t="s">
        <v>5166</v>
      </c>
      <c r="D10258" s="13" t="n">
        <v>45643</v>
      </c>
      <c r="E10258" s="2" t="s">
        <v>139</v>
      </c>
      <c r="F10258" s="2" t="s">
        <v>119</v>
      </c>
      <c r="G10258" s="2" t="s">
        <v>142</v>
      </c>
    </row>
    <row r="10259" customFormat="false" ht="15" hidden="false" customHeight="false" outlineLevel="0" collapsed="false">
      <c r="A10259" s="2" t="s">
        <v>15425</v>
      </c>
      <c r="B10259" s="2" t="s">
        <v>4959</v>
      </c>
      <c r="C10259" s="2" t="s">
        <v>5172</v>
      </c>
      <c r="D10259" s="13" t="n">
        <v>45666</v>
      </c>
      <c r="E10259" s="2" t="s">
        <v>98</v>
      </c>
      <c r="F10259" s="2" t="s">
        <v>98</v>
      </c>
      <c r="G10259" s="2" t="s">
        <v>130</v>
      </c>
    </row>
    <row r="10260" customFormat="false" ht="15" hidden="false" customHeight="false" outlineLevel="0" collapsed="false">
      <c r="A10260" s="2" t="s">
        <v>15426</v>
      </c>
      <c r="B10260" s="2" t="s">
        <v>5003</v>
      </c>
      <c r="C10260" s="2" t="s">
        <v>5172</v>
      </c>
      <c r="D10260" s="13" t="n">
        <v>45789</v>
      </c>
      <c r="E10260" s="2" t="s">
        <v>98</v>
      </c>
      <c r="F10260" s="2" t="s">
        <v>98</v>
      </c>
      <c r="G10260" s="2" t="s">
        <v>111</v>
      </c>
    </row>
    <row r="10261" customFormat="false" ht="15" hidden="false" customHeight="false" outlineLevel="0" collapsed="false">
      <c r="A10261" s="2" t="s">
        <v>15427</v>
      </c>
      <c r="B10261" s="2" t="s">
        <v>476</v>
      </c>
      <c r="C10261" s="2" t="s">
        <v>5172</v>
      </c>
      <c r="D10261" s="13" t="n">
        <v>45834</v>
      </c>
      <c r="E10261" s="2" t="s">
        <v>98</v>
      </c>
      <c r="F10261" s="2" t="s">
        <v>98</v>
      </c>
      <c r="G10261" s="2" t="s">
        <v>130</v>
      </c>
    </row>
    <row r="10262" customFormat="false" ht="15" hidden="false" customHeight="false" outlineLevel="0" collapsed="false">
      <c r="A10262" s="2" t="s">
        <v>15428</v>
      </c>
      <c r="B10262" s="2" t="s">
        <v>3205</v>
      </c>
      <c r="C10262" s="2" t="s">
        <v>5168</v>
      </c>
      <c r="D10262" s="13" t="n">
        <v>45841</v>
      </c>
      <c r="E10262" s="2" t="s">
        <v>165</v>
      </c>
      <c r="F10262" s="2" t="s">
        <v>98</v>
      </c>
      <c r="G10262" s="2" t="s">
        <v>99</v>
      </c>
    </row>
    <row r="10263" customFormat="false" ht="15" hidden="false" customHeight="false" outlineLevel="0" collapsed="false">
      <c r="A10263" s="2" t="s">
        <v>15429</v>
      </c>
      <c r="B10263" s="2" t="s">
        <v>692</v>
      </c>
      <c r="C10263" s="2" t="s">
        <v>5172</v>
      </c>
      <c r="D10263" s="13" t="n">
        <v>46204</v>
      </c>
      <c r="E10263" s="2" t="s">
        <v>119</v>
      </c>
      <c r="F10263" s="2" t="s">
        <v>98</v>
      </c>
      <c r="G10263" s="2" t="s">
        <v>133</v>
      </c>
    </row>
    <row r="10264" customFormat="false" ht="15" hidden="false" customHeight="false" outlineLevel="0" collapsed="false">
      <c r="A10264" s="2" t="s">
        <v>15430</v>
      </c>
      <c r="B10264" s="2" t="s">
        <v>1725</v>
      </c>
      <c r="C10264" s="2" t="s">
        <v>5164</v>
      </c>
      <c r="D10264" s="13" t="n">
        <v>45682</v>
      </c>
      <c r="E10264" s="2" t="s">
        <v>98</v>
      </c>
      <c r="F10264" s="2" t="s">
        <v>128</v>
      </c>
      <c r="G10264" s="2" t="s">
        <v>115</v>
      </c>
    </row>
    <row r="10265" customFormat="false" ht="15" hidden="false" customHeight="false" outlineLevel="0" collapsed="false">
      <c r="A10265" s="2" t="s">
        <v>15431</v>
      </c>
      <c r="B10265" s="2" t="s">
        <v>1756</v>
      </c>
      <c r="C10265" s="2" t="s">
        <v>5168</v>
      </c>
      <c r="D10265" s="13" t="n">
        <v>45803</v>
      </c>
      <c r="E10265" s="2" t="s">
        <v>98</v>
      </c>
      <c r="F10265" s="2" t="s">
        <v>98</v>
      </c>
      <c r="G10265" s="2" t="s">
        <v>120</v>
      </c>
    </row>
    <row r="10266" customFormat="false" ht="15" hidden="false" customHeight="false" outlineLevel="0" collapsed="false">
      <c r="A10266" s="2" t="s">
        <v>15432</v>
      </c>
      <c r="B10266" s="2" t="s">
        <v>2752</v>
      </c>
      <c r="C10266" s="2" t="s">
        <v>5164</v>
      </c>
      <c r="D10266" s="13" t="n">
        <v>45879</v>
      </c>
      <c r="E10266" s="2" t="s">
        <v>98</v>
      </c>
      <c r="F10266" s="2" t="s">
        <v>141</v>
      </c>
      <c r="G10266" s="2" t="s">
        <v>120</v>
      </c>
    </row>
    <row r="10267" customFormat="false" ht="15" hidden="false" customHeight="false" outlineLevel="0" collapsed="false">
      <c r="A10267" s="2" t="s">
        <v>15433</v>
      </c>
      <c r="B10267" s="2" t="s">
        <v>3909</v>
      </c>
      <c r="C10267" s="2" t="s">
        <v>5168</v>
      </c>
      <c r="D10267" s="13" t="n">
        <v>45617</v>
      </c>
      <c r="E10267" s="2" t="s">
        <v>123</v>
      </c>
      <c r="F10267" s="2" t="s">
        <v>98</v>
      </c>
      <c r="G10267" s="2" t="s">
        <v>124</v>
      </c>
    </row>
    <row r="10268" customFormat="false" ht="15" hidden="false" customHeight="false" outlineLevel="0" collapsed="false">
      <c r="A10268" s="2" t="s">
        <v>15434</v>
      </c>
      <c r="B10268" s="2" t="s">
        <v>5107</v>
      </c>
      <c r="C10268" s="2" t="s">
        <v>5172</v>
      </c>
      <c r="D10268" s="13" t="n">
        <v>45587</v>
      </c>
      <c r="E10268" s="2" t="s">
        <v>98</v>
      </c>
      <c r="F10268" s="2" t="s">
        <v>98</v>
      </c>
      <c r="G10268" s="2" t="s">
        <v>115</v>
      </c>
    </row>
    <row r="10269" customFormat="false" ht="15" hidden="false" customHeight="false" outlineLevel="0" collapsed="false">
      <c r="A10269" s="2" t="s">
        <v>15435</v>
      </c>
      <c r="B10269" s="2" t="s">
        <v>4962</v>
      </c>
      <c r="C10269" s="2" t="s">
        <v>5190</v>
      </c>
      <c r="D10269" s="13" t="n">
        <v>45872</v>
      </c>
      <c r="E10269" s="2" t="s">
        <v>98</v>
      </c>
      <c r="F10269" s="2" t="s">
        <v>98</v>
      </c>
      <c r="G10269" s="2" t="s">
        <v>120</v>
      </c>
    </row>
    <row r="10270" customFormat="false" ht="15" hidden="false" customHeight="false" outlineLevel="0" collapsed="false">
      <c r="A10270" s="2" t="s">
        <v>15436</v>
      </c>
      <c r="B10270" s="2" t="s">
        <v>967</v>
      </c>
      <c r="C10270" s="2" t="s">
        <v>5172</v>
      </c>
      <c r="D10270" s="13" t="n">
        <v>45838</v>
      </c>
      <c r="E10270" s="2" t="s">
        <v>108</v>
      </c>
      <c r="F10270" s="2" t="s">
        <v>98</v>
      </c>
      <c r="G10270" s="2" t="s">
        <v>109</v>
      </c>
    </row>
    <row r="10271" customFormat="false" ht="15" hidden="false" customHeight="false" outlineLevel="0" collapsed="false">
      <c r="A10271" s="2" t="s">
        <v>15437</v>
      </c>
      <c r="B10271" s="2" t="s">
        <v>1831</v>
      </c>
      <c r="C10271" s="2" t="s">
        <v>5190</v>
      </c>
      <c r="D10271" s="13" t="n">
        <v>45661</v>
      </c>
      <c r="E10271" s="2" t="s">
        <v>98</v>
      </c>
      <c r="F10271" s="2" t="s">
        <v>119</v>
      </c>
      <c r="G10271" s="2" t="s">
        <v>99</v>
      </c>
    </row>
    <row r="10272" customFormat="false" ht="15" hidden="false" customHeight="false" outlineLevel="0" collapsed="false">
      <c r="A10272" s="2" t="s">
        <v>15438</v>
      </c>
      <c r="B10272" s="2" t="s">
        <v>3059</v>
      </c>
      <c r="C10272" s="2" t="s">
        <v>5164</v>
      </c>
      <c r="D10272" s="13" t="n">
        <v>45813</v>
      </c>
      <c r="E10272" s="2" t="s">
        <v>98</v>
      </c>
      <c r="F10272" s="2" t="s">
        <v>119</v>
      </c>
      <c r="G10272" s="2" t="s">
        <v>109</v>
      </c>
    </row>
    <row r="10273" customFormat="false" ht="15" hidden="false" customHeight="false" outlineLevel="0" collapsed="false">
      <c r="A10273" s="2" t="s">
        <v>15439</v>
      </c>
      <c r="B10273" s="2" t="s">
        <v>101</v>
      </c>
      <c r="C10273" s="2" t="s">
        <v>5168</v>
      </c>
      <c r="D10273" s="13" t="n">
        <v>45821</v>
      </c>
      <c r="E10273" s="2" t="s">
        <v>104</v>
      </c>
      <c r="F10273" s="2" t="s">
        <v>98</v>
      </c>
      <c r="G10273" s="2" t="s">
        <v>109</v>
      </c>
    </row>
    <row r="10274" customFormat="false" ht="15" hidden="false" customHeight="false" outlineLevel="0" collapsed="false">
      <c r="A10274" s="2" t="s">
        <v>15440</v>
      </c>
      <c r="B10274" s="2" t="s">
        <v>706</v>
      </c>
      <c r="C10274" s="2" t="s">
        <v>5190</v>
      </c>
      <c r="D10274" s="13" t="n">
        <v>45906</v>
      </c>
      <c r="E10274" s="2" t="s">
        <v>98</v>
      </c>
      <c r="F10274" s="2" t="s">
        <v>114</v>
      </c>
      <c r="G10274" s="2" t="s">
        <v>115</v>
      </c>
    </row>
    <row r="10275" customFormat="false" ht="15" hidden="false" customHeight="false" outlineLevel="0" collapsed="false">
      <c r="A10275" s="2" t="s">
        <v>15441</v>
      </c>
      <c r="B10275" s="2" t="s">
        <v>2370</v>
      </c>
      <c r="C10275" s="2" t="s">
        <v>5168</v>
      </c>
      <c r="D10275" s="13" t="n">
        <v>45794</v>
      </c>
      <c r="E10275" s="2" t="s">
        <v>139</v>
      </c>
      <c r="F10275" s="2" t="s">
        <v>98</v>
      </c>
      <c r="G10275" s="2" t="s">
        <v>130</v>
      </c>
    </row>
    <row r="10276" customFormat="false" ht="15" hidden="false" customHeight="false" outlineLevel="0" collapsed="false">
      <c r="A10276" s="2" t="s">
        <v>15442</v>
      </c>
      <c r="B10276" s="2" t="s">
        <v>1763</v>
      </c>
      <c r="C10276" s="2" t="s">
        <v>5172</v>
      </c>
      <c r="D10276" s="13" t="n">
        <v>45459</v>
      </c>
      <c r="E10276" s="2" t="s">
        <v>119</v>
      </c>
      <c r="F10276" s="2" t="s">
        <v>98</v>
      </c>
      <c r="G10276" s="2" t="s">
        <v>99</v>
      </c>
    </row>
    <row r="10277" customFormat="false" ht="15" hidden="false" customHeight="false" outlineLevel="0" collapsed="false">
      <c r="A10277" s="2" t="s">
        <v>15443</v>
      </c>
      <c r="B10277" s="2" t="s">
        <v>3948</v>
      </c>
      <c r="C10277" s="2" t="s">
        <v>5190</v>
      </c>
      <c r="D10277" s="13" t="n">
        <v>45878</v>
      </c>
      <c r="E10277" s="2" t="s">
        <v>98</v>
      </c>
      <c r="F10277" s="2" t="s">
        <v>119</v>
      </c>
      <c r="G10277" s="2" t="s">
        <v>133</v>
      </c>
    </row>
    <row r="10278" customFormat="false" ht="15" hidden="false" customHeight="false" outlineLevel="0" collapsed="false">
      <c r="A10278" s="2" t="s">
        <v>15444</v>
      </c>
      <c r="B10278" s="2" t="s">
        <v>2824</v>
      </c>
      <c r="C10278" s="2" t="s">
        <v>5168</v>
      </c>
      <c r="D10278" s="13" t="n">
        <v>45606</v>
      </c>
      <c r="E10278" s="2" t="s">
        <v>139</v>
      </c>
      <c r="F10278" s="2" t="s">
        <v>98</v>
      </c>
      <c r="G10278" s="2" t="s">
        <v>109</v>
      </c>
    </row>
    <row r="10279" customFormat="false" ht="15" hidden="false" customHeight="false" outlineLevel="0" collapsed="false">
      <c r="A10279" s="2" t="s">
        <v>15445</v>
      </c>
      <c r="B10279" s="2" t="s">
        <v>2201</v>
      </c>
      <c r="C10279" s="2" t="s">
        <v>5168</v>
      </c>
      <c r="D10279" s="13" t="n">
        <v>45861</v>
      </c>
      <c r="E10279" s="2" t="s">
        <v>104</v>
      </c>
      <c r="F10279" s="2" t="s">
        <v>98</v>
      </c>
      <c r="G10279" s="2" t="s">
        <v>124</v>
      </c>
    </row>
    <row r="10280" customFormat="false" ht="15" hidden="false" customHeight="false" outlineLevel="0" collapsed="false">
      <c r="A10280" s="2" t="s">
        <v>15446</v>
      </c>
      <c r="B10280" s="2" t="s">
        <v>5098</v>
      </c>
      <c r="C10280" s="2" t="s">
        <v>5190</v>
      </c>
      <c r="D10280" s="13" t="n">
        <v>45711</v>
      </c>
      <c r="E10280" s="2" t="s">
        <v>98</v>
      </c>
      <c r="F10280" s="2" t="s">
        <v>98</v>
      </c>
      <c r="G10280" s="2" t="s">
        <v>111</v>
      </c>
    </row>
    <row r="10281" customFormat="false" ht="15" hidden="false" customHeight="false" outlineLevel="0" collapsed="false">
      <c r="A10281" s="2" t="s">
        <v>15447</v>
      </c>
      <c r="B10281" s="2" t="s">
        <v>4876</v>
      </c>
      <c r="C10281" s="2" t="s">
        <v>5172</v>
      </c>
      <c r="D10281" s="13" t="n">
        <v>45779</v>
      </c>
      <c r="E10281" s="2" t="s">
        <v>119</v>
      </c>
      <c r="F10281" s="2" t="s">
        <v>98</v>
      </c>
      <c r="G10281" s="2" t="s">
        <v>120</v>
      </c>
    </row>
    <row r="10282" customFormat="false" ht="15" hidden="false" customHeight="false" outlineLevel="0" collapsed="false">
      <c r="A10282" s="2" t="s">
        <v>15448</v>
      </c>
      <c r="B10282" s="2" t="s">
        <v>1069</v>
      </c>
      <c r="C10282" s="2" t="s">
        <v>5166</v>
      </c>
      <c r="D10282" s="13" t="n">
        <v>45957</v>
      </c>
      <c r="E10282" s="2" t="s">
        <v>139</v>
      </c>
      <c r="F10282" s="2" t="s">
        <v>104</v>
      </c>
      <c r="G10282" s="2" t="s">
        <v>136</v>
      </c>
    </row>
    <row r="10283" customFormat="false" ht="15" hidden="false" customHeight="false" outlineLevel="0" collapsed="false">
      <c r="A10283" s="2" t="s">
        <v>15449</v>
      </c>
      <c r="B10283" s="2" t="s">
        <v>2225</v>
      </c>
      <c r="C10283" s="2" t="s">
        <v>5164</v>
      </c>
      <c r="D10283" s="13" t="n">
        <v>45559</v>
      </c>
      <c r="E10283" s="2" t="s">
        <v>98</v>
      </c>
      <c r="F10283" s="2" t="s">
        <v>114</v>
      </c>
      <c r="G10283" s="2" t="s">
        <v>115</v>
      </c>
    </row>
    <row r="10284" customFormat="false" ht="15" hidden="false" customHeight="false" outlineLevel="0" collapsed="false">
      <c r="A10284" s="2" t="s">
        <v>15450</v>
      </c>
      <c r="B10284" s="2" t="s">
        <v>1476</v>
      </c>
      <c r="C10284" s="2" t="s">
        <v>5172</v>
      </c>
      <c r="D10284" s="13" t="n">
        <v>45729</v>
      </c>
      <c r="E10284" s="2" t="s">
        <v>104</v>
      </c>
      <c r="F10284" s="2" t="s">
        <v>98</v>
      </c>
      <c r="G10284" s="2" t="s">
        <v>115</v>
      </c>
    </row>
    <row r="10285" customFormat="false" ht="15" hidden="false" customHeight="false" outlineLevel="0" collapsed="false">
      <c r="A10285" s="2" t="s">
        <v>15451</v>
      </c>
      <c r="B10285" s="2" t="s">
        <v>5107</v>
      </c>
      <c r="C10285" s="2" t="s">
        <v>5190</v>
      </c>
      <c r="D10285" s="13" t="n">
        <v>46134</v>
      </c>
      <c r="E10285" s="2" t="s">
        <v>98</v>
      </c>
      <c r="F10285" s="2" t="s">
        <v>98</v>
      </c>
      <c r="G10285" s="2" t="s">
        <v>111</v>
      </c>
    </row>
    <row r="10286" customFormat="false" ht="15" hidden="false" customHeight="false" outlineLevel="0" collapsed="false">
      <c r="A10286" s="2" t="s">
        <v>15452</v>
      </c>
      <c r="B10286" s="2" t="s">
        <v>777</v>
      </c>
      <c r="C10286" s="2" t="s">
        <v>5168</v>
      </c>
      <c r="D10286" s="13" t="n">
        <v>45744</v>
      </c>
      <c r="E10286" s="2" t="s">
        <v>128</v>
      </c>
      <c r="F10286" s="2" t="s">
        <v>98</v>
      </c>
      <c r="G10286" s="2" t="s">
        <v>120</v>
      </c>
    </row>
    <row r="10287" customFormat="false" ht="15" hidden="false" customHeight="false" outlineLevel="0" collapsed="false">
      <c r="A10287" s="2" t="s">
        <v>15453</v>
      </c>
      <c r="B10287" s="2" t="s">
        <v>2129</v>
      </c>
      <c r="C10287" s="2" t="s">
        <v>5164</v>
      </c>
      <c r="D10287" s="13" t="n">
        <v>46161</v>
      </c>
      <c r="E10287" s="2" t="s">
        <v>98</v>
      </c>
      <c r="F10287" s="2" t="s">
        <v>98</v>
      </c>
      <c r="G10287" s="2" t="s">
        <v>111</v>
      </c>
    </row>
    <row r="10288" customFormat="false" ht="15" hidden="false" customHeight="false" outlineLevel="0" collapsed="false">
      <c r="A10288" s="2" t="s">
        <v>15454</v>
      </c>
      <c r="B10288" s="2" t="s">
        <v>1017</v>
      </c>
      <c r="C10288" s="2" t="s">
        <v>5190</v>
      </c>
      <c r="D10288" s="13" t="n">
        <v>46001</v>
      </c>
      <c r="E10288" s="2" t="s">
        <v>98</v>
      </c>
      <c r="F10288" s="2" t="s">
        <v>98</v>
      </c>
      <c r="G10288" s="2" t="s">
        <v>120</v>
      </c>
    </row>
    <row r="10289" customFormat="false" ht="15" hidden="false" customHeight="false" outlineLevel="0" collapsed="false">
      <c r="A10289" s="2" t="s">
        <v>15455</v>
      </c>
      <c r="B10289" s="2" t="s">
        <v>2623</v>
      </c>
      <c r="C10289" s="2" t="s">
        <v>5164</v>
      </c>
      <c r="D10289" s="13" t="n">
        <v>45937</v>
      </c>
      <c r="E10289" s="2" t="s">
        <v>98</v>
      </c>
      <c r="F10289" s="2" t="s">
        <v>104</v>
      </c>
      <c r="G10289" s="2" t="s">
        <v>109</v>
      </c>
    </row>
    <row r="10290" customFormat="false" ht="15" hidden="false" customHeight="false" outlineLevel="0" collapsed="false">
      <c r="A10290" s="2" t="s">
        <v>15456</v>
      </c>
      <c r="B10290" s="2" t="s">
        <v>3538</v>
      </c>
      <c r="C10290" s="2" t="s">
        <v>5164</v>
      </c>
      <c r="D10290" s="13" t="n">
        <v>45939</v>
      </c>
      <c r="E10290" s="2" t="s">
        <v>98</v>
      </c>
      <c r="F10290" s="2" t="s">
        <v>98</v>
      </c>
      <c r="G10290" s="2" t="s">
        <v>124</v>
      </c>
    </row>
    <row r="10291" customFormat="false" ht="15" hidden="false" customHeight="false" outlineLevel="0" collapsed="false">
      <c r="A10291" s="2" t="s">
        <v>15457</v>
      </c>
      <c r="B10291" s="2" t="s">
        <v>3766</v>
      </c>
      <c r="C10291" s="2" t="s">
        <v>5168</v>
      </c>
      <c r="D10291" s="13" t="n">
        <v>45765</v>
      </c>
      <c r="E10291" s="2" t="s">
        <v>98</v>
      </c>
      <c r="F10291" s="2" t="s">
        <v>98</v>
      </c>
      <c r="G10291" s="2" t="s">
        <v>136</v>
      </c>
    </row>
    <row r="10292" customFormat="false" ht="15" hidden="false" customHeight="false" outlineLevel="0" collapsed="false">
      <c r="A10292" s="2" t="s">
        <v>15458</v>
      </c>
      <c r="B10292" s="2" t="s">
        <v>188</v>
      </c>
      <c r="C10292" s="2" t="s">
        <v>5172</v>
      </c>
      <c r="D10292" s="13" t="n">
        <v>45871</v>
      </c>
      <c r="E10292" s="2" t="s">
        <v>98</v>
      </c>
      <c r="F10292" s="2" t="s">
        <v>98</v>
      </c>
      <c r="G10292" s="2" t="s">
        <v>136</v>
      </c>
    </row>
    <row r="10293" customFormat="false" ht="15" hidden="false" customHeight="false" outlineLevel="0" collapsed="false">
      <c r="A10293" s="2" t="s">
        <v>15459</v>
      </c>
      <c r="B10293" s="2" t="s">
        <v>5002</v>
      </c>
      <c r="C10293" s="2" t="s">
        <v>5190</v>
      </c>
      <c r="D10293" s="13" t="n">
        <v>45983</v>
      </c>
      <c r="E10293" s="2" t="s">
        <v>98</v>
      </c>
      <c r="F10293" s="2" t="s">
        <v>98</v>
      </c>
      <c r="G10293" s="2" t="s">
        <v>124</v>
      </c>
    </row>
    <row r="10294" customFormat="false" ht="15" hidden="false" customHeight="false" outlineLevel="0" collapsed="false">
      <c r="A10294" s="2" t="s">
        <v>15460</v>
      </c>
      <c r="B10294" s="2" t="s">
        <v>3375</v>
      </c>
      <c r="C10294" s="2" t="s">
        <v>5164</v>
      </c>
      <c r="D10294" s="13" t="n">
        <v>45902</v>
      </c>
      <c r="E10294" s="2" t="s">
        <v>98</v>
      </c>
      <c r="F10294" s="2" t="s">
        <v>165</v>
      </c>
      <c r="G10294" s="2" t="s">
        <v>120</v>
      </c>
    </row>
    <row r="10295" customFormat="false" ht="15" hidden="false" customHeight="false" outlineLevel="0" collapsed="false">
      <c r="A10295" s="2" t="s">
        <v>15461</v>
      </c>
      <c r="B10295" s="2" t="s">
        <v>1229</v>
      </c>
      <c r="C10295" s="2" t="s">
        <v>5168</v>
      </c>
      <c r="D10295" s="13" t="n">
        <v>45742</v>
      </c>
      <c r="E10295" s="2" t="s">
        <v>123</v>
      </c>
      <c r="F10295" s="2" t="s">
        <v>98</v>
      </c>
      <c r="G10295" s="2" t="s">
        <v>136</v>
      </c>
    </row>
    <row r="10296" customFormat="false" ht="15" hidden="false" customHeight="false" outlineLevel="0" collapsed="false">
      <c r="A10296" s="2" t="s">
        <v>15462</v>
      </c>
      <c r="B10296" s="2" t="s">
        <v>2902</v>
      </c>
      <c r="C10296" s="2" t="s">
        <v>5166</v>
      </c>
      <c r="D10296" s="13" t="n">
        <v>45826</v>
      </c>
      <c r="E10296" s="2" t="s">
        <v>123</v>
      </c>
      <c r="F10296" s="2" t="s">
        <v>141</v>
      </c>
      <c r="G10296" s="2" t="s">
        <v>130</v>
      </c>
    </row>
    <row r="10297" customFormat="false" ht="15" hidden="false" customHeight="false" outlineLevel="0" collapsed="false">
      <c r="A10297" s="2" t="s">
        <v>15463</v>
      </c>
      <c r="B10297" s="2" t="s">
        <v>1684</v>
      </c>
      <c r="C10297" s="2" t="s">
        <v>5190</v>
      </c>
      <c r="D10297" s="13" t="n">
        <v>45870</v>
      </c>
      <c r="E10297" s="2" t="s">
        <v>98</v>
      </c>
      <c r="F10297" s="2" t="s">
        <v>141</v>
      </c>
      <c r="G10297" s="2" t="s">
        <v>111</v>
      </c>
    </row>
    <row r="10298" customFormat="false" ht="15" hidden="false" customHeight="false" outlineLevel="0" collapsed="false">
      <c r="A10298" s="2" t="s">
        <v>15464</v>
      </c>
      <c r="B10298" s="2" t="s">
        <v>5079</v>
      </c>
      <c r="C10298" s="2" t="s">
        <v>5172</v>
      </c>
      <c r="D10298" s="13" t="n">
        <v>45446</v>
      </c>
      <c r="E10298" s="2" t="s">
        <v>98</v>
      </c>
      <c r="F10298" s="2" t="s">
        <v>98</v>
      </c>
      <c r="G10298" s="2" t="s">
        <v>99</v>
      </c>
    </row>
    <row r="10299" customFormat="false" ht="15" hidden="false" customHeight="false" outlineLevel="0" collapsed="false">
      <c r="A10299" s="2" t="s">
        <v>15465</v>
      </c>
      <c r="B10299" s="2" t="s">
        <v>4728</v>
      </c>
      <c r="C10299" s="2" t="s">
        <v>5166</v>
      </c>
      <c r="D10299" s="13" t="n">
        <v>45620</v>
      </c>
      <c r="E10299" s="2" t="s">
        <v>108</v>
      </c>
      <c r="F10299" s="2" t="s">
        <v>141</v>
      </c>
      <c r="G10299" s="2" t="s">
        <v>111</v>
      </c>
    </row>
    <row r="10300" customFormat="false" ht="15" hidden="false" customHeight="false" outlineLevel="0" collapsed="false">
      <c r="A10300" s="2" t="s">
        <v>15466</v>
      </c>
      <c r="B10300" s="2" t="s">
        <v>4798</v>
      </c>
      <c r="C10300" s="2" t="s">
        <v>5166</v>
      </c>
      <c r="D10300" s="13" t="n">
        <v>45676</v>
      </c>
      <c r="E10300" s="2" t="s">
        <v>128</v>
      </c>
      <c r="F10300" s="2" t="s">
        <v>114</v>
      </c>
      <c r="G10300" s="2" t="s">
        <v>111</v>
      </c>
    </row>
    <row r="10301" customFormat="false" ht="15" hidden="false" customHeight="false" outlineLevel="0" collapsed="false">
      <c r="A10301" s="2" t="s">
        <v>15467</v>
      </c>
      <c r="B10301" s="2" t="s">
        <v>2204</v>
      </c>
      <c r="C10301" s="2" t="s">
        <v>5168</v>
      </c>
      <c r="D10301" s="13" t="n">
        <v>45799</v>
      </c>
      <c r="E10301" s="2" t="s">
        <v>119</v>
      </c>
      <c r="F10301" s="2" t="s">
        <v>98</v>
      </c>
      <c r="G10301" s="2" t="s">
        <v>99</v>
      </c>
    </row>
    <row r="10302" customFormat="false" ht="15" hidden="false" customHeight="false" outlineLevel="0" collapsed="false">
      <c r="A10302" s="2" t="s">
        <v>15468</v>
      </c>
      <c r="B10302" s="2" t="s">
        <v>1249</v>
      </c>
      <c r="C10302" s="2" t="s">
        <v>5172</v>
      </c>
      <c r="D10302" s="13" t="n">
        <v>45837</v>
      </c>
      <c r="E10302" s="2" t="s">
        <v>139</v>
      </c>
      <c r="F10302" s="2" t="s">
        <v>98</v>
      </c>
      <c r="G10302" s="2" t="s">
        <v>115</v>
      </c>
    </row>
    <row r="10303" customFormat="false" ht="15" hidden="false" customHeight="false" outlineLevel="0" collapsed="false">
      <c r="A10303" s="2" t="s">
        <v>15469</v>
      </c>
      <c r="B10303" s="2" t="s">
        <v>2059</v>
      </c>
      <c r="C10303" s="2" t="s">
        <v>5190</v>
      </c>
      <c r="D10303" s="13" t="n">
        <v>46013</v>
      </c>
      <c r="E10303" s="2" t="s">
        <v>98</v>
      </c>
      <c r="F10303" s="2" t="s">
        <v>139</v>
      </c>
      <c r="G10303" s="2" t="s">
        <v>99</v>
      </c>
    </row>
    <row r="10304" customFormat="false" ht="15" hidden="false" customHeight="false" outlineLevel="0" collapsed="false">
      <c r="A10304" s="2" t="s">
        <v>15470</v>
      </c>
      <c r="B10304" s="2" t="s">
        <v>4243</v>
      </c>
      <c r="C10304" s="2" t="s">
        <v>5190</v>
      </c>
      <c r="D10304" s="13" t="n">
        <v>45819</v>
      </c>
      <c r="E10304" s="2" t="s">
        <v>98</v>
      </c>
      <c r="F10304" s="2" t="s">
        <v>139</v>
      </c>
      <c r="G10304" s="2" t="s">
        <v>111</v>
      </c>
    </row>
    <row r="10305" customFormat="false" ht="15" hidden="false" customHeight="false" outlineLevel="0" collapsed="false">
      <c r="A10305" s="2" t="s">
        <v>15471</v>
      </c>
      <c r="B10305" s="2" t="s">
        <v>372</v>
      </c>
      <c r="C10305" s="2" t="s">
        <v>5172</v>
      </c>
      <c r="D10305" s="13" t="n">
        <v>45986</v>
      </c>
      <c r="E10305" s="2" t="s">
        <v>165</v>
      </c>
      <c r="F10305" s="2" t="s">
        <v>98</v>
      </c>
      <c r="G10305" s="2" t="s">
        <v>133</v>
      </c>
    </row>
    <row r="10306" customFormat="false" ht="15" hidden="false" customHeight="false" outlineLevel="0" collapsed="false">
      <c r="A10306" s="2" t="s">
        <v>15472</v>
      </c>
      <c r="B10306" s="2" t="s">
        <v>433</v>
      </c>
      <c r="C10306" s="2" t="s">
        <v>5164</v>
      </c>
      <c r="D10306" s="13" t="n">
        <v>46076</v>
      </c>
      <c r="E10306" s="2" t="s">
        <v>98</v>
      </c>
      <c r="F10306" s="2" t="s">
        <v>163</v>
      </c>
      <c r="G10306" s="2" t="s">
        <v>136</v>
      </c>
    </row>
    <row r="10307" customFormat="false" ht="15" hidden="false" customHeight="false" outlineLevel="0" collapsed="false">
      <c r="A10307" s="2" t="s">
        <v>15473</v>
      </c>
      <c r="B10307" s="2" t="s">
        <v>5129</v>
      </c>
      <c r="C10307" s="2" t="s">
        <v>5190</v>
      </c>
      <c r="D10307" s="13" t="n">
        <v>46002</v>
      </c>
      <c r="E10307" s="2" t="s">
        <v>98</v>
      </c>
      <c r="F10307" s="2" t="s">
        <v>98</v>
      </c>
      <c r="G10307" s="2" t="s">
        <v>120</v>
      </c>
    </row>
    <row r="10308" customFormat="false" ht="15" hidden="false" customHeight="false" outlineLevel="0" collapsed="false">
      <c r="A10308" s="2" t="s">
        <v>15474</v>
      </c>
      <c r="B10308" s="2" t="s">
        <v>4794</v>
      </c>
      <c r="C10308" s="2" t="s">
        <v>5166</v>
      </c>
      <c r="D10308" s="13" t="n">
        <v>45455</v>
      </c>
      <c r="E10308" s="2" t="s">
        <v>145</v>
      </c>
      <c r="F10308" s="2" t="s">
        <v>98</v>
      </c>
      <c r="G10308" s="2" t="s">
        <v>124</v>
      </c>
    </row>
    <row r="10309" customFormat="false" ht="15" hidden="false" customHeight="false" outlineLevel="0" collapsed="false">
      <c r="A10309" s="2" t="s">
        <v>15475</v>
      </c>
      <c r="B10309" s="2" t="s">
        <v>4216</v>
      </c>
      <c r="C10309" s="2" t="s">
        <v>5172</v>
      </c>
      <c r="D10309" s="13" t="n">
        <v>46060</v>
      </c>
      <c r="E10309" s="2" t="s">
        <v>128</v>
      </c>
      <c r="F10309" s="2" t="s">
        <v>98</v>
      </c>
      <c r="G10309" s="2" t="s">
        <v>120</v>
      </c>
    </row>
    <row r="10310" customFormat="false" ht="15" hidden="false" customHeight="false" outlineLevel="0" collapsed="false">
      <c r="A10310" s="2" t="s">
        <v>15476</v>
      </c>
      <c r="B10310" s="2" t="s">
        <v>4061</v>
      </c>
      <c r="C10310" s="2" t="s">
        <v>5168</v>
      </c>
      <c r="D10310" s="13" t="n">
        <v>45960</v>
      </c>
      <c r="E10310" s="2" t="s">
        <v>98</v>
      </c>
      <c r="F10310" s="2" t="s">
        <v>98</v>
      </c>
      <c r="G10310" s="2" t="s">
        <v>133</v>
      </c>
    </row>
    <row r="10311" customFormat="false" ht="15" hidden="false" customHeight="false" outlineLevel="0" collapsed="false">
      <c r="A10311" s="2" t="s">
        <v>15477</v>
      </c>
      <c r="B10311" s="2" t="s">
        <v>2360</v>
      </c>
      <c r="C10311" s="2" t="s">
        <v>5164</v>
      </c>
      <c r="D10311" s="13" t="n">
        <v>46184</v>
      </c>
      <c r="E10311" s="2" t="s">
        <v>98</v>
      </c>
      <c r="F10311" s="2" t="s">
        <v>139</v>
      </c>
      <c r="G10311" s="2" t="s">
        <v>99</v>
      </c>
    </row>
    <row r="10312" customFormat="false" ht="15" hidden="false" customHeight="false" outlineLevel="0" collapsed="false">
      <c r="A10312" s="2" t="s">
        <v>15478</v>
      </c>
      <c r="B10312" s="2" t="s">
        <v>2193</v>
      </c>
      <c r="C10312" s="2" t="s">
        <v>5166</v>
      </c>
      <c r="D10312" s="13" t="n">
        <v>45528</v>
      </c>
      <c r="E10312" s="2" t="s">
        <v>98</v>
      </c>
      <c r="F10312" s="2" t="s">
        <v>128</v>
      </c>
      <c r="G10312" s="2" t="s">
        <v>111</v>
      </c>
    </row>
    <row r="10313" customFormat="false" ht="15" hidden="false" customHeight="false" outlineLevel="0" collapsed="false">
      <c r="A10313" s="2" t="s">
        <v>15479</v>
      </c>
      <c r="B10313" s="2" t="s">
        <v>1544</v>
      </c>
      <c r="C10313" s="2" t="s">
        <v>5168</v>
      </c>
      <c r="D10313" s="13" t="n">
        <v>45683</v>
      </c>
      <c r="E10313" s="2" t="s">
        <v>141</v>
      </c>
      <c r="F10313" s="2" t="s">
        <v>98</v>
      </c>
      <c r="G10313" s="2" t="s">
        <v>120</v>
      </c>
    </row>
    <row r="10314" customFormat="false" ht="15" hidden="false" customHeight="false" outlineLevel="0" collapsed="false">
      <c r="A10314" s="2" t="s">
        <v>15480</v>
      </c>
      <c r="B10314" s="2" t="s">
        <v>4658</v>
      </c>
      <c r="C10314" s="2" t="s">
        <v>5166</v>
      </c>
      <c r="D10314" s="13" t="n">
        <v>45383</v>
      </c>
      <c r="E10314" s="2" t="s">
        <v>145</v>
      </c>
      <c r="F10314" s="2" t="s">
        <v>141</v>
      </c>
      <c r="G10314" s="2" t="s">
        <v>136</v>
      </c>
    </row>
    <row r="10315" customFormat="false" ht="15" hidden="false" customHeight="false" outlineLevel="0" collapsed="false">
      <c r="A10315" s="2" t="s">
        <v>15481</v>
      </c>
      <c r="B10315" s="2" t="s">
        <v>2786</v>
      </c>
      <c r="C10315" s="2" t="s">
        <v>5164</v>
      </c>
      <c r="D10315" s="13" t="n">
        <v>45601</v>
      </c>
      <c r="E10315" s="2" t="s">
        <v>98</v>
      </c>
      <c r="F10315" s="2" t="s">
        <v>165</v>
      </c>
      <c r="G10315" s="2" t="s">
        <v>99</v>
      </c>
    </row>
    <row r="10316" customFormat="false" ht="15" hidden="false" customHeight="false" outlineLevel="0" collapsed="false">
      <c r="A10316" s="2" t="s">
        <v>15482</v>
      </c>
      <c r="B10316" s="2" t="s">
        <v>2409</v>
      </c>
      <c r="C10316" s="2" t="s">
        <v>5168</v>
      </c>
      <c r="D10316" s="13" t="n">
        <v>45577</v>
      </c>
      <c r="E10316" s="2" t="s">
        <v>108</v>
      </c>
      <c r="F10316" s="2" t="s">
        <v>98</v>
      </c>
      <c r="G10316" s="2" t="s">
        <v>115</v>
      </c>
    </row>
    <row r="10317" customFormat="false" ht="15" hidden="false" customHeight="false" outlineLevel="0" collapsed="false">
      <c r="A10317" s="2" t="s">
        <v>15483</v>
      </c>
      <c r="B10317" s="2" t="s">
        <v>2913</v>
      </c>
      <c r="C10317" s="2" t="s">
        <v>5168</v>
      </c>
      <c r="D10317" s="13" t="n">
        <v>45825</v>
      </c>
      <c r="E10317" s="2" t="s">
        <v>128</v>
      </c>
      <c r="F10317" s="2" t="s">
        <v>98</v>
      </c>
      <c r="G10317" s="2" t="s">
        <v>142</v>
      </c>
    </row>
    <row r="10318" customFormat="false" ht="15" hidden="false" customHeight="false" outlineLevel="0" collapsed="false">
      <c r="A10318" s="2" t="s">
        <v>15484</v>
      </c>
      <c r="B10318" s="2" t="s">
        <v>3897</v>
      </c>
      <c r="C10318" s="2" t="s">
        <v>5164</v>
      </c>
      <c r="D10318" s="13" t="n">
        <v>45736</v>
      </c>
      <c r="E10318" s="2" t="s">
        <v>98</v>
      </c>
      <c r="F10318" s="2" t="s">
        <v>165</v>
      </c>
      <c r="G10318" s="2" t="s">
        <v>99</v>
      </c>
    </row>
    <row r="10319" customFormat="false" ht="15" hidden="false" customHeight="false" outlineLevel="0" collapsed="false">
      <c r="A10319" s="2" t="s">
        <v>15485</v>
      </c>
      <c r="B10319" s="2" t="s">
        <v>131</v>
      </c>
      <c r="C10319" s="2" t="s">
        <v>5168</v>
      </c>
      <c r="D10319" s="13" t="n">
        <v>45528</v>
      </c>
      <c r="E10319" s="2" t="s">
        <v>98</v>
      </c>
      <c r="F10319" s="2" t="s">
        <v>98</v>
      </c>
      <c r="G10319" s="2" t="s">
        <v>115</v>
      </c>
    </row>
    <row r="10320" customFormat="false" ht="15" hidden="false" customHeight="false" outlineLevel="0" collapsed="false">
      <c r="A10320" s="2" t="s">
        <v>15486</v>
      </c>
      <c r="B10320" s="2" t="s">
        <v>4341</v>
      </c>
      <c r="C10320" s="2" t="s">
        <v>5166</v>
      </c>
      <c r="D10320" s="13" t="n">
        <v>45680</v>
      </c>
      <c r="E10320" s="2" t="s">
        <v>98</v>
      </c>
      <c r="F10320" s="2" t="s">
        <v>119</v>
      </c>
      <c r="G10320" s="2" t="s">
        <v>109</v>
      </c>
    </row>
    <row r="10321" customFormat="false" ht="15" hidden="false" customHeight="false" outlineLevel="0" collapsed="false">
      <c r="A10321" s="2" t="s">
        <v>15487</v>
      </c>
      <c r="B10321" s="2" t="s">
        <v>1558</v>
      </c>
      <c r="C10321" s="2" t="s">
        <v>5164</v>
      </c>
      <c r="D10321" s="13" t="n">
        <v>45674</v>
      </c>
      <c r="E10321" s="2" t="s">
        <v>98</v>
      </c>
      <c r="F10321" s="2" t="s">
        <v>119</v>
      </c>
      <c r="G10321" s="2" t="s">
        <v>133</v>
      </c>
    </row>
    <row r="10322" customFormat="false" ht="15" hidden="false" customHeight="false" outlineLevel="0" collapsed="false">
      <c r="A10322" s="2" t="s">
        <v>15488</v>
      </c>
      <c r="B10322" s="2" t="s">
        <v>4351</v>
      </c>
      <c r="C10322" s="2" t="s">
        <v>5172</v>
      </c>
      <c r="D10322" s="13" t="n">
        <v>45312</v>
      </c>
      <c r="E10322" s="2" t="s">
        <v>98</v>
      </c>
      <c r="F10322" s="2" t="s">
        <v>98</v>
      </c>
      <c r="G10322" s="2" t="s">
        <v>111</v>
      </c>
    </row>
    <row r="10323" customFormat="false" ht="15" hidden="false" customHeight="false" outlineLevel="0" collapsed="false">
      <c r="A10323" s="2" t="s">
        <v>15489</v>
      </c>
      <c r="B10323" s="2" t="s">
        <v>5074</v>
      </c>
      <c r="C10323" s="2" t="s">
        <v>5190</v>
      </c>
      <c r="D10323" s="13" t="n">
        <v>45573</v>
      </c>
      <c r="E10323" s="2" t="s">
        <v>98</v>
      </c>
      <c r="F10323" s="2" t="s">
        <v>98</v>
      </c>
      <c r="G10323" s="2" t="s">
        <v>109</v>
      </c>
    </row>
    <row r="10324" customFormat="false" ht="15" hidden="false" customHeight="false" outlineLevel="0" collapsed="false">
      <c r="A10324" s="2" t="s">
        <v>15490</v>
      </c>
      <c r="B10324" s="2" t="s">
        <v>4846</v>
      </c>
      <c r="C10324" s="2" t="s">
        <v>5164</v>
      </c>
      <c r="D10324" s="13" t="n">
        <v>45371</v>
      </c>
      <c r="E10324" s="2" t="s">
        <v>98</v>
      </c>
      <c r="F10324" s="2" t="s">
        <v>145</v>
      </c>
      <c r="G10324" s="2" t="s">
        <v>124</v>
      </c>
    </row>
    <row r="10325" customFormat="false" ht="15" hidden="false" customHeight="false" outlineLevel="0" collapsed="false">
      <c r="A10325" s="2" t="s">
        <v>15491</v>
      </c>
      <c r="B10325" s="2" t="s">
        <v>2635</v>
      </c>
      <c r="C10325" s="2" t="s">
        <v>5168</v>
      </c>
      <c r="D10325" s="13" t="n">
        <v>45873</v>
      </c>
      <c r="E10325" s="2" t="s">
        <v>104</v>
      </c>
      <c r="F10325" s="2" t="s">
        <v>98</v>
      </c>
      <c r="G10325" s="2" t="s">
        <v>115</v>
      </c>
    </row>
    <row r="10326" customFormat="false" ht="15" hidden="false" customHeight="false" outlineLevel="0" collapsed="false">
      <c r="A10326" s="2" t="s">
        <v>15492</v>
      </c>
      <c r="B10326" s="2" t="s">
        <v>299</v>
      </c>
      <c r="C10326" s="2" t="s">
        <v>5164</v>
      </c>
      <c r="D10326" s="13" t="n">
        <v>45990</v>
      </c>
      <c r="E10326" s="2" t="s">
        <v>98</v>
      </c>
      <c r="F10326" s="2" t="s">
        <v>139</v>
      </c>
      <c r="G10326" s="2" t="s">
        <v>115</v>
      </c>
    </row>
    <row r="10327" customFormat="false" ht="15" hidden="false" customHeight="false" outlineLevel="0" collapsed="false">
      <c r="A10327" s="2" t="s">
        <v>15493</v>
      </c>
      <c r="B10327" s="2" t="s">
        <v>5015</v>
      </c>
      <c r="C10327" s="2" t="s">
        <v>5172</v>
      </c>
      <c r="D10327" s="13" t="n">
        <v>45695</v>
      </c>
      <c r="E10327" s="2" t="s">
        <v>98</v>
      </c>
      <c r="F10327" s="2" t="s">
        <v>98</v>
      </c>
      <c r="G10327" s="2" t="s">
        <v>115</v>
      </c>
    </row>
    <row r="10328" customFormat="false" ht="15" hidden="false" customHeight="false" outlineLevel="0" collapsed="false">
      <c r="A10328" s="2" t="s">
        <v>15494</v>
      </c>
      <c r="B10328" s="2" t="s">
        <v>1940</v>
      </c>
      <c r="C10328" s="2" t="s">
        <v>5166</v>
      </c>
      <c r="D10328" s="13" t="n">
        <v>45918</v>
      </c>
      <c r="E10328" s="2" t="s">
        <v>128</v>
      </c>
      <c r="F10328" s="2" t="s">
        <v>98</v>
      </c>
      <c r="G10328" s="2" t="s">
        <v>124</v>
      </c>
    </row>
    <row r="10329" customFormat="false" ht="15" hidden="false" customHeight="false" outlineLevel="0" collapsed="false">
      <c r="A10329" s="2" t="s">
        <v>15495</v>
      </c>
      <c r="B10329" s="2" t="s">
        <v>407</v>
      </c>
      <c r="C10329" s="2" t="s">
        <v>5190</v>
      </c>
      <c r="D10329" s="13" t="n">
        <v>45621</v>
      </c>
      <c r="E10329" s="2" t="s">
        <v>98</v>
      </c>
      <c r="F10329" s="2" t="s">
        <v>141</v>
      </c>
      <c r="G10329" s="2" t="s">
        <v>115</v>
      </c>
    </row>
    <row r="10330" customFormat="false" ht="15" hidden="false" customHeight="false" outlineLevel="0" collapsed="false">
      <c r="A10330" s="2" t="s">
        <v>15496</v>
      </c>
      <c r="B10330" s="2" t="s">
        <v>1494</v>
      </c>
      <c r="C10330" s="2" t="s">
        <v>5164</v>
      </c>
      <c r="D10330" s="13" t="n">
        <v>46058</v>
      </c>
      <c r="E10330" s="2" t="s">
        <v>98</v>
      </c>
      <c r="F10330" s="2" t="s">
        <v>108</v>
      </c>
      <c r="G10330" s="2" t="s">
        <v>111</v>
      </c>
    </row>
    <row r="10331" customFormat="false" ht="15" hidden="false" customHeight="false" outlineLevel="0" collapsed="false">
      <c r="A10331" s="2" t="s">
        <v>15497</v>
      </c>
      <c r="B10331" s="2" t="s">
        <v>1885</v>
      </c>
      <c r="C10331" s="2" t="s">
        <v>5166</v>
      </c>
      <c r="D10331" s="13" t="n">
        <v>45743</v>
      </c>
      <c r="E10331" s="2" t="s">
        <v>119</v>
      </c>
      <c r="F10331" s="2" t="s">
        <v>165</v>
      </c>
      <c r="G10331" s="2" t="s">
        <v>115</v>
      </c>
    </row>
    <row r="10332" customFormat="false" ht="15" hidden="false" customHeight="false" outlineLevel="0" collapsed="false">
      <c r="A10332" s="2" t="s">
        <v>15498</v>
      </c>
      <c r="B10332" s="2" t="s">
        <v>795</v>
      </c>
      <c r="C10332" s="2" t="s">
        <v>5172</v>
      </c>
      <c r="D10332" s="13" t="n">
        <v>46155</v>
      </c>
      <c r="E10332" s="2" t="s">
        <v>98</v>
      </c>
      <c r="F10332" s="2" t="s">
        <v>98</v>
      </c>
      <c r="G10332" s="2" t="s">
        <v>136</v>
      </c>
    </row>
    <row r="10333" customFormat="false" ht="15" hidden="false" customHeight="false" outlineLevel="0" collapsed="false">
      <c r="A10333" s="2" t="s">
        <v>15499</v>
      </c>
      <c r="B10333" s="2" t="s">
        <v>823</v>
      </c>
      <c r="C10333" s="2" t="s">
        <v>5172</v>
      </c>
      <c r="D10333" s="13" t="n">
        <v>46187</v>
      </c>
      <c r="E10333" s="2" t="s">
        <v>119</v>
      </c>
      <c r="F10333" s="2" t="s">
        <v>98</v>
      </c>
      <c r="G10333" s="2" t="s">
        <v>109</v>
      </c>
    </row>
    <row r="10334" customFormat="false" ht="15" hidden="false" customHeight="false" outlineLevel="0" collapsed="false">
      <c r="A10334" s="2" t="s">
        <v>15500</v>
      </c>
      <c r="B10334" s="2" t="s">
        <v>5029</v>
      </c>
      <c r="C10334" s="2" t="s">
        <v>5172</v>
      </c>
      <c r="D10334" s="13" t="n">
        <v>46029</v>
      </c>
      <c r="E10334" s="2" t="s">
        <v>98</v>
      </c>
      <c r="F10334" s="2" t="s">
        <v>98</v>
      </c>
      <c r="G10334" s="2" t="s">
        <v>130</v>
      </c>
    </row>
    <row r="10335" customFormat="false" ht="15" hidden="false" customHeight="false" outlineLevel="0" collapsed="false">
      <c r="A10335" s="2" t="s">
        <v>15501</v>
      </c>
      <c r="B10335" s="2" t="s">
        <v>5003</v>
      </c>
      <c r="C10335" s="2" t="s">
        <v>5190</v>
      </c>
      <c r="D10335" s="13" t="n">
        <v>45692</v>
      </c>
      <c r="E10335" s="2" t="s">
        <v>98</v>
      </c>
      <c r="F10335" s="2" t="s">
        <v>98</v>
      </c>
      <c r="G10335" s="2" t="s">
        <v>142</v>
      </c>
    </row>
    <row r="10336" customFormat="false" ht="15" hidden="false" customHeight="false" outlineLevel="0" collapsed="false">
      <c r="A10336" s="2" t="s">
        <v>15502</v>
      </c>
      <c r="B10336" s="2" t="s">
        <v>1249</v>
      </c>
      <c r="C10336" s="2" t="s">
        <v>5172</v>
      </c>
      <c r="D10336" s="13" t="n">
        <v>45640</v>
      </c>
      <c r="E10336" s="2" t="s">
        <v>139</v>
      </c>
      <c r="F10336" s="2" t="s">
        <v>98</v>
      </c>
      <c r="G10336" s="2" t="s">
        <v>130</v>
      </c>
    </row>
    <row r="10337" customFormat="false" ht="15" hidden="false" customHeight="false" outlineLevel="0" collapsed="false">
      <c r="A10337" s="2" t="s">
        <v>15503</v>
      </c>
      <c r="B10337" s="2" t="s">
        <v>4245</v>
      </c>
      <c r="C10337" s="2" t="s">
        <v>5166</v>
      </c>
      <c r="D10337" s="13" t="n">
        <v>45487</v>
      </c>
      <c r="E10337" s="2" t="s">
        <v>98</v>
      </c>
      <c r="F10337" s="2" t="s">
        <v>114</v>
      </c>
      <c r="G10337" s="2" t="s">
        <v>109</v>
      </c>
    </row>
    <row r="10338" customFormat="false" ht="15" hidden="false" customHeight="false" outlineLevel="0" collapsed="false">
      <c r="A10338" s="2" t="s">
        <v>15504</v>
      </c>
      <c r="B10338" s="2" t="s">
        <v>1735</v>
      </c>
      <c r="C10338" s="2" t="s">
        <v>5172</v>
      </c>
      <c r="D10338" s="13" t="n">
        <v>45816</v>
      </c>
      <c r="E10338" s="2" t="s">
        <v>123</v>
      </c>
      <c r="F10338" s="2" t="s">
        <v>98</v>
      </c>
      <c r="G10338" s="2" t="s">
        <v>136</v>
      </c>
    </row>
    <row r="10339" customFormat="false" ht="15" hidden="false" customHeight="false" outlineLevel="0" collapsed="false">
      <c r="A10339" s="2" t="s">
        <v>15505</v>
      </c>
      <c r="B10339" s="2" t="s">
        <v>3389</v>
      </c>
      <c r="C10339" s="2" t="s">
        <v>5164</v>
      </c>
      <c r="D10339" s="13" t="n">
        <v>45858</v>
      </c>
      <c r="E10339" s="2" t="s">
        <v>98</v>
      </c>
      <c r="F10339" s="2" t="s">
        <v>108</v>
      </c>
      <c r="G10339" s="2" t="s">
        <v>142</v>
      </c>
    </row>
    <row r="10340" customFormat="false" ht="15" hidden="false" customHeight="false" outlineLevel="0" collapsed="false">
      <c r="A10340" s="2" t="s">
        <v>15506</v>
      </c>
      <c r="B10340" s="2" t="s">
        <v>1360</v>
      </c>
      <c r="C10340" s="2" t="s">
        <v>5168</v>
      </c>
      <c r="D10340" s="13" t="n">
        <v>45782</v>
      </c>
      <c r="E10340" s="2" t="s">
        <v>165</v>
      </c>
      <c r="F10340" s="2" t="s">
        <v>98</v>
      </c>
      <c r="G10340" s="2" t="s">
        <v>109</v>
      </c>
    </row>
    <row r="10341" customFormat="false" ht="15" hidden="false" customHeight="false" outlineLevel="0" collapsed="false">
      <c r="A10341" s="2" t="s">
        <v>15507</v>
      </c>
      <c r="B10341" s="2" t="s">
        <v>801</v>
      </c>
      <c r="C10341" s="2" t="s">
        <v>5166</v>
      </c>
      <c r="D10341" s="13" t="n">
        <v>45850</v>
      </c>
      <c r="E10341" s="2" t="s">
        <v>145</v>
      </c>
      <c r="F10341" s="2" t="s">
        <v>139</v>
      </c>
      <c r="G10341" s="2" t="s">
        <v>133</v>
      </c>
    </row>
    <row r="10342" customFormat="false" ht="15" hidden="false" customHeight="false" outlineLevel="0" collapsed="false">
      <c r="A10342" s="2" t="s">
        <v>15508</v>
      </c>
      <c r="B10342" s="2" t="s">
        <v>4908</v>
      </c>
      <c r="C10342" s="2" t="s">
        <v>5166</v>
      </c>
      <c r="D10342" s="13" t="n">
        <v>45721</v>
      </c>
      <c r="E10342" s="2" t="s">
        <v>128</v>
      </c>
      <c r="F10342" s="2" t="s">
        <v>108</v>
      </c>
      <c r="G10342" s="2" t="s">
        <v>124</v>
      </c>
    </row>
    <row r="10343" customFormat="false" ht="15" hidden="false" customHeight="false" outlineLevel="0" collapsed="false">
      <c r="A10343" s="2" t="s">
        <v>15509</v>
      </c>
      <c r="B10343" s="2" t="s">
        <v>2973</v>
      </c>
      <c r="C10343" s="2" t="s">
        <v>5164</v>
      </c>
      <c r="D10343" s="13" t="n">
        <v>45384</v>
      </c>
      <c r="E10343" s="2" t="s">
        <v>98</v>
      </c>
      <c r="F10343" s="2" t="s">
        <v>139</v>
      </c>
      <c r="G10343" s="2" t="s">
        <v>120</v>
      </c>
    </row>
    <row r="10344" customFormat="false" ht="15" hidden="false" customHeight="false" outlineLevel="0" collapsed="false">
      <c r="A10344" s="2" t="s">
        <v>15510</v>
      </c>
      <c r="B10344" s="2" t="s">
        <v>4984</v>
      </c>
      <c r="C10344" s="2" t="s">
        <v>5164</v>
      </c>
      <c r="D10344" s="13" t="n">
        <v>45684</v>
      </c>
      <c r="E10344" s="2" t="s">
        <v>98</v>
      </c>
      <c r="F10344" s="2" t="s">
        <v>98</v>
      </c>
      <c r="G10344" s="2" t="s">
        <v>136</v>
      </c>
    </row>
    <row r="10345" customFormat="false" ht="15" hidden="false" customHeight="false" outlineLevel="0" collapsed="false">
      <c r="A10345" s="2" t="s">
        <v>15511</v>
      </c>
      <c r="B10345" s="2" t="s">
        <v>4157</v>
      </c>
      <c r="C10345" s="2" t="s">
        <v>5164</v>
      </c>
      <c r="D10345" s="13" t="n">
        <v>45754</v>
      </c>
      <c r="E10345" s="2" t="s">
        <v>98</v>
      </c>
      <c r="F10345" s="2" t="s">
        <v>141</v>
      </c>
      <c r="G10345" s="2" t="s">
        <v>133</v>
      </c>
    </row>
    <row r="10346" customFormat="false" ht="15" hidden="false" customHeight="false" outlineLevel="0" collapsed="false">
      <c r="A10346" s="2" t="s">
        <v>15512</v>
      </c>
      <c r="B10346" s="2" t="s">
        <v>868</v>
      </c>
      <c r="C10346" s="2" t="s">
        <v>5164</v>
      </c>
      <c r="D10346" s="13" t="n">
        <v>45978</v>
      </c>
      <c r="E10346" s="2" t="s">
        <v>98</v>
      </c>
      <c r="F10346" s="2" t="s">
        <v>98</v>
      </c>
      <c r="G10346" s="2" t="s">
        <v>115</v>
      </c>
    </row>
    <row r="10347" customFormat="false" ht="15" hidden="false" customHeight="false" outlineLevel="0" collapsed="false">
      <c r="A10347" s="2" t="s">
        <v>15513</v>
      </c>
      <c r="B10347" s="2" t="s">
        <v>2708</v>
      </c>
      <c r="C10347" s="2" t="s">
        <v>5172</v>
      </c>
      <c r="D10347" s="13" t="n">
        <v>45544</v>
      </c>
      <c r="E10347" s="2" t="s">
        <v>114</v>
      </c>
      <c r="F10347" s="2" t="s">
        <v>98</v>
      </c>
      <c r="G10347" s="2" t="s">
        <v>109</v>
      </c>
    </row>
    <row r="10348" customFormat="false" ht="15" hidden="false" customHeight="false" outlineLevel="0" collapsed="false">
      <c r="A10348" s="2" t="s">
        <v>15514</v>
      </c>
      <c r="B10348" s="2" t="s">
        <v>4871</v>
      </c>
      <c r="C10348" s="2" t="s">
        <v>5164</v>
      </c>
      <c r="D10348" s="13" t="n">
        <v>45811</v>
      </c>
      <c r="E10348" s="2" t="s">
        <v>98</v>
      </c>
      <c r="F10348" s="2" t="s">
        <v>141</v>
      </c>
      <c r="G10348" s="2" t="s">
        <v>115</v>
      </c>
    </row>
    <row r="10349" customFormat="false" ht="15" hidden="false" customHeight="false" outlineLevel="0" collapsed="false">
      <c r="A10349" s="2" t="s">
        <v>15515</v>
      </c>
      <c r="B10349" s="2" t="s">
        <v>4190</v>
      </c>
      <c r="C10349" s="2" t="s">
        <v>5168</v>
      </c>
      <c r="D10349" s="13" t="n">
        <v>45827</v>
      </c>
      <c r="E10349" s="2" t="s">
        <v>145</v>
      </c>
      <c r="F10349" s="2" t="s">
        <v>98</v>
      </c>
      <c r="G10349" s="2" t="s">
        <v>99</v>
      </c>
    </row>
    <row r="10350" customFormat="false" ht="15" hidden="false" customHeight="false" outlineLevel="0" collapsed="false">
      <c r="A10350" s="2" t="s">
        <v>15516</v>
      </c>
      <c r="B10350" s="2" t="s">
        <v>381</v>
      </c>
      <c r="C10350" s="2" t="s">
        <v>5168</v>
      </c>
      <c r="D10350" s="13" t="n">
        <v>45538</v>
      </c>
      <c r="E10350" s="2" t="s">
        <v>139</v>
      </c>
      <c r="F10350" s="2" t="s">
        <v>98</v>
      </c>
      <c r="G10350" s="2" t="s">
        <v>111</v>
      </c>
    </row>
    <row r="10351" customFormat="false" ht="15" hidden="false" customHeight="false" outlineLevel="0" collapsed="false">
      <c r="A10351" s="2" t="s">
        <v>15517</v>
      </c>
      <c r="B10351" s="2" t="s">
        <v>4662</v>
      </c>
      <c r="C10351" s="2" t="s">
        <v>5190</v>
      </c>
      <c r="D10351" s="13" t="n">
        <v>45790</v>
      </c>
      <c r="E10351" s="2" t="s">
        <v>98</v>
      </c>
      <c r="F10351" s="2" t="s">
        <v>139</v>
      </c>
      <c r="G10351" s="2" t="s">
        <v>120</v>
      </c>
    </row>
    <row r="10352" customFormat="false" ht="15" hidden="false" customHeight="false" outlineLevel="0" collapsed="false">
      <c r="A10352" s="2" t="s">
        <v>15518</v>
      </c>
      <c r="B10352" s="2" t="s">
        <v>1129</v>
      </c>
      <c r="C10352" s="2" t="s">
        <v>5164</v>
      </c>
      <c r="D10352" s="13" t="n">
        <v>45747</v>
      </c>
      <c r="E10352" s="2" t="s">
        <v>98</v>
      </c>
      <c r="F10352" s="2" t="s">
        <v>123</v>
      </c>
      <c r="G10352" s="2" t="s">
        <v>130</v>
      </c>
    </row>
    <row r="10353" customFormat="false" ht="15" hidden="false" customHeight="false" outlineLevel="0" collapsed="false">
      <c r="A10353" s="2" t="s">
        <v>15519</v>
      </c>
      <c r="B10353" s="2" t="s">
        <v>292</v>
      </c>
      <c r="C10353" s="2" t="s">
        <v>5166</v>
      </c>
      <c r="D10353" s="13" t="n">
        <v>45536</v>
      </c>
      <c r="E10353" s="2" t="s">
        <v>141</v>
      </c>
      <c r="F10353" s="2" t="s">
        <v>163</v>
      </c>
      <c r="G10353" s="2" t="s">
        <v>136</v>
      </c>
    </row>
    <row r="10354" customFormat="false" ht="15" hidden="false" customHeight="false" outlineLevel="0" collapsed="false">
      <c r="A10354" s="2" t="s">
        <v>15520</v>
      </c>
      <c r="B10354" s="2" t="s">
        <v>4946</v>
      </c>
      <c r="C10354" s="2" t="s">
        <v>5172</v>
      </c>
      <c r="D10354" s="13" t="n">
        <v>46057</v>
      </c>
      <c r="E10354" s="2" t="s">
        <v>98</v>
      </c>
      <c r="F10354" s="2" t="s">
        <v>98</v>
      </c>
      <c r="G10354" s="2" t="s">
        <v>136</v>
      </c>
    </row>
    <row r="10355" customFormat="false" ht="15" hidden="false" customHeight="false" outlineLevel="0" collapsed="false">
      <c r="A10355" s="2" t="s">
        <v>15521</v>
      </c>
      <c r="B10355" s="2" t="s">
        <v>791</v>
      </c>
      <c r="C10355" s="2" t="s">
        <v>5164</v>
      </c>
      <c r="D10355" s="13" t="n">
        <v>45730</v>
      </c>
      <c r="E10355" s="2" t="s">
        <v>98</v>
      </c>
      <c r="F10355" s="2" t="s">
        <v>119</v>
      </c>
      <c r="G10355" s="2" t="s">
        <v>136</v>
      </c>
    </row>
    <row r="10356" customFormat="false" ht="15" hidden="false" customHeight="false" outlineLevel="0" collapsed="false">
      <c r="A10356" s="2" t="s">
        <v>15522</v>
      </c>
      <c r="B10356" s="2" t="s">
        <v>5090</v>
      </c>
      <c r="C10356" s="2" t="s">
        <v>5190</v>
      </c>
      <c r="D10356" s="13" t="n">
        <v>45986</v>
      </c>
      <c r="E10356" s="2" t="s">
        <v>98</v>
      </c>
      <c r="F10356" s="2" t="s">
        <v>98</v>
      </c>
      <c r="G10356" s="2" t="s">
        <v>136</v>
      </c>
    </row>
    <row r="10357" customFormat="false" ht="15" hidden="false" customHeight="false" outlineLevel="0" collapsed="false">
      <c r="A10357" s="2" t="s">
        <v>15523</v>
      </c>
      <c r="B10357" s="2" t="s">
        <v>1417</v>
      </c>
      <c r="C10357" s="2" t="s">
        <v>5172</v>
      </c>
      <c r="D10357" s="13" t="n">
        <v>45945</v>
      </c>
      <c r="E10357" s="2" t="s">
        <v>123</v>
      </c>
      <c r="F10357" s="2" t="s">
        <v>98</v>
      </c>
      <c r="G10357" s="2" t="s">
        <v>111</v>
      </c>
    </row>
    <row r="10358" customFormat="false" ht="15" hidden="false" customHeight="false" outlineLevel="0" collapsed="false">
      <c r="A10358" s="2" t="s">
        <v>15524</v>
      </c>
      <c r="B10358" s="2" t="s">
        <v>4838</v>
      </c>
      <c r="C10358" s="2" t="s">
        <v>5164</v>
      </c>
      <c r="D10358" s="13" t="n">
        <v>45787</v>
      </c>
      <c r="E10358" s="2" t="s">
        <v>98</v>
      </c>
      <c r="F10358" s="2" t="s">
        <v>165</v>
      </c>
      <c r="G10358" s="2" t="s">
        <v>142</v>
      </c>
    </row>
    <row r="10359" customFormat="false" ht="15" hidden="false" customHeight="false" outlineLevel="0" collapsed="false">
      <c r="A10359" s="2" t="s">
        <v>15525</v>
      </c>
      <c r="B10359" s="2" t="s">
        <v>4436</v>
      </c>
      <c r="C10359" s="2" t="s">
        <v>5164</v>
      </c>
      <c r="D10359" s="13" t="n">
        <v>45572</v>
      </c>
      <c r="E10359" s="2" t="s">
        <v>98</v>
      </c>
      <c r="F10359" s="2" t="s">
        <v>163</v>
      </c>
      <c r="G10359" s="2" t="s">
        <v>115</v>
      </c>
    </row>
    <row r="10360" customFormat="false" ht="15" hidden="false" customHeight="false" outlineLevel="0" collapsed="false">
      <c r="A10360" s="2" t="s">
        <v>15526</v>
      </c>
      <c r="B10360" s="2" t="s">
        <v>2487</v>
      </c>
      <c r="C10360" s="2" t="s">
        <v>5164</v>
      </c>
      <c r="D10360" s="13" t="n">
        <v>46125</v>
      </c>
      <c r="E10360" s="2" t="s">
        <v>98</v>
      </c>
      <c r="F10360" s="2" t="s">
        <v>141</v>
      </c>
      <c r="G10360" s="2" t="s">
        <v>133</v>
      </c>
    </row>
    <row r="10361" customFormat="false" ht="15" hidden="false" customHeight="false" outlineLevel="0" collapsed="false">
      <c r="A10361" s="2" t="s">
        <v>15527</v>
      </c>
      <c r="B10361" s="2" t="s">
        <v>1820</v>
      </c>
      <c r="C10361" s="2" t="s">
        <v>5164</v>
      </c>
      <c r="D10361" s="13" t="n">
        <v>45427</v>
      </c>
      <c r="E10361" s="2" t="s">
        <v>98</v>
      </c>
      <c r="F10361" s="2" t="s">
        <v>104</v>
      </c>
      <c r="G10361" s="2" t="s">
        <v>111</v>
      </c>
    </row>
    <row r="10362" customFormat="false" ht="15" hidden="false" customHeight="false" outlineLevel="0" collapsed="false">
      <c r="A10362" s="2" t="s">
        <v>15528</v>
      </c>
      <c r="B10362" s="2" t="s">
        <v>518</v>
      </c>
      <c r="C10362" s="2" t="s">
        <v>5172</v>
      </c>
      <c r="D10362" s="13" t="n">
        <v>45915</v>
      </c>
      <c r="E10362" s="2" t="s">
        <v>141</v>
      </c>
      <c r="F10362" s="2" t="s">
        <v>98</v>
      </c>
      <c r="G10362" s="2" t="s">
        <v>115</v>
      </c>
    </row>
    <row r="10363" customFormat="false" ht="15" hidden="false" customHeight="false" outlineLevel="0" collapsed="false">
      <c r="A10363" s="2" t="s">
        <v>15529</v>
      </c>
      <c r="B10363" s="2" t="s">
        <v>1235</v>
      </c>
      <c r="C10363" s="2" t="s">
        <v>5168</v>
      </c>
      <c r="D10363" s="13" t="n">
        <v>45960</v>
      </c>
      <c r="E10363" s="2" t="s">
        <v>98</v>
      </c>
      <c r="F10363" s="2" t="s">
        <v>98</v>
      </c>
      <c r="G10363" s="2" t="s">
        <v>133</v>
      </c>
    </row>
    <row r="10364" customFormat="false" ht="15" hidden="false" customHeight="false" outlineLevel="0" collapsed="false">
      <c r="A10364" s="2" t="s">
        <v>15530</v>
      </c>
      <c r="B10364" s="2" t="s">
        <v>1187</v>
      </c>
      <c r="C10364" s="2" t="s">
        <v>5164</v>
      </c>
      <c r="D10364" s="13" t="n">
        <v>46010</v>
      </c>
      <c r="E10364" s="2" t="s">
        <v>98</v>
      </c>
      <c r="F10364" s="2" t="s">
        <v>163</v>
      </c>
      <c r="G10364" s="2" t="s">
        <v>111</v>
      </c>
    </row>
    <row r="10365" customFormat="false" ht="15" hidden="false" customHeight="false" outlineLevel="0" collapsed="false">
      <c r="A10365" s="2" t="s">
        <v>15531</v>
      </c>
      <c r="B10365" s="2" t="s">
        <v>1971</v>
      </c>
      <c r="C10365" s="2" t="s">
        <v>5164</v>
      </c>
      <c r="D10365" s="13" t="n">
        <v>45969</v>
      </c>
      <c r="E10365" s="2" t="s">
        <v>98</v>
      </c>
      <c r="F10365" s="2" t="s">
        <v>98</v>
      </c>
      <c r="G10365" s="2" t="s">
        <v>120</v>
      </c>
    </row>
    <row r="10366" customFormat="false" ht="15" hidden="false" customHeight="false" outlineLevel="0" collapsed="false">
      <c r="A10366" s="2" t="s">
        <v>15532</v>
      </c>
      <c r="B10366" s="2" t="s">
        <v>1342</v>
      </c>
      <c r="C10366" s="2" t="s">
        <v>5190</v>
      </c>
      <c r="D10366" s="13" t="n">
        <v>46010</v>
      </c>
      <c r="E10366" s="2" t="s">
        <v>98</v>
      </c>
      <c r="F10366" s="2" t="s">
        <v>119</v>
      </c>
      <c r="G10366" s="2" t="s">
        <v>115</v>
      </c>
    </row>
    <row r="10367" customFormat="false" ht="15" hidden="false" customHeight="false" outlineLevel="0" collapsed="false">
      <c r="A10367" s="2" t="s">
        <v>15533</v>
      </c>
      <c r="B10367" s="2" t="s">
        <v>4941</v>
      </c>
      <c r="C10367" s="2" t="s">
        <v>5164</v>
      </c>
      <c r="D10367" s="13" t="n">
        <v>45814</v>
      </c>
      <c r="E10367" s="2" t="s">
        <v>98</v>
      </c>
      <c r="F10367" s="2" t="s">
        <v>98</v>
      </c>
      <c r="G10367" s="2" t="s">
        <v>115</v>
      </c>
    </row>
    <row r="10368" customFormat="false" ht="15" hidden="false" customHeight="false" outlineLevel="0" collapsed="false">
      <c r="A10368" s="2" t="s">
        <v>15534</v>
      </c>
      <c r="B10368" s="2" t="s">
        <v>285</v>
      </c>
      <c r="C10368" s="2" t="s">
        <v>5166</v>
      </c>
      <c r="D10368" s="13" t="n">
        <v>45564</v>
      </c>
      <c r="E10368" s="2" t="s">
        <v>165</v>
      </c>
      <c r="F10368" s="2" t="s">
        <v>123</v>
      </c>
      <c r="G10368" s="2" t="s">
        <v>109</v>
      </c>
    </row>
    <row r="10369" customFormat="false" ht="15" hidden="false" customHeight="false" outlineLevel="0" collapsed="false">
      <c r="A10369" s="2" t="s">
        <v>15535</v>
      </c>
      <c r="B10369" s="2" t="s">
        <v>4825</v>
      </c>
      <c r="C10369" s="2" t="s">
        <v>5164</v>
      </c>
      <c r="D10369" s="13" t="n">
        <v>45791</v>
      </c>
      <c r="E10369" s="2" t="s">
        <v>98</v>
      </c>
      <c r="F10369" s="2" t="s">
        <v>98</v>
      </c>
      <c r="G10369" s="2" t="s">
        <v>115</v>
      </c>
    </row>
    <row r="10370" customFormat="false" ht="15" hidden="false" customHeight="false" outlineLevel="0" collapsed="false">
      <c r="A10370" s="2" t="s">
        <v>15536</v>
      </c>
      <c r="B10370" s="2" t="s">
        <v>1246</v>
      </c>
      <c r="C10370" s="2" t="s">
        <v>5172</v>
      </c>
      <c r="D10370" s="13" t="n">
        <v>45599</v>
      </c>
      <c r="E10370" s="2" t="s">
        <v>128</v>
      </c>
      <c r="F10370" s="2" t="s">
        <v>98</v>
      </c>
      <c r="G10370" s="2" t="s">
        <v>124</v>
      </c>
    </row>
    <row r="10371" customFormat="false" ht="15" hidden="false" customHeight="false" outlineLevel="0" collapsed="false">
      <c r="A10371" s="2" t="s">
        <v>15537</v>
      </c>
      <c r="B10371" s="2" t="s">
        <v>2557</v>
      </c>
      <c r="C10371" s="2" t="s">
        <v>5164</v>
      </c>
      <c r="D10371" s="13" t="n">
        <v>45935</v>
      </c>
      <c r="E10371" s="2" t="s">
        <v>98</v>
      </c>
      <c r="F10371" s="2" t="s">
        <v>139</v>
      </c>
      <c r="G10371" s="2" t="s">
        <v>115</v>
      </c>
    </row>
    <row r="10372" customFormat="false" ht="15" hidden="false" customHeight="false" outlineLevel="0" collapsed="false">
      <c r="A10372" s="2" t="s">
        <v>15538</v>
      </c>
      <c r="B10372" s="2" t="s">
        <v>424</v>
      </c>
      <c r="C10372" s="2" t="s">
        <v>5190</v>
      </c>
      <c r="D10372" s="13" t="n">
        <v>45787</v>
      </c>
      <c r="E10372" s="2" t="s">
        <v>98</v>
      </c>
      <c r="F10372" s="2" t="s">
        <v>98</v>
      </c>
      <c r="G10372" s="2" t="s">
        <v>115</v>
      </c>
    </row>
    <row r="10373" customFormat="false" ht="15" hidden="false" customHeight="false" outlineLevel="0" collapsed="false">
      <c r="A10373" s="2" t="s">
        <v>15539</v>
      </c>
      <c r="B10373" s="2" t="s">
        <v>4069</v>
      </c>
      <c r="C10373" s="2" t="s">
        <v>5164</v>
      </c>
      <c r="D10373" s="13" t="n">
        <v>45713</v>
      </c>
      <c r="E10373" s="2" t="s">
        <v>98</v>
      </c>
      <c r="F10373" s="2" t="s">
        <v>141</v>
      </c>
      <c r="G10373" s="2" t="s">
        <v>130</v>
      </c>
    </row>
    <row r="10374" customFormat="false" ht="15" hidden="false" customHeight="false" outlineLevel="0" collapsed="false">
      <c r="A10374" s="2" t="s">
        <v>15540</v>
      </c>
      <c r="B10374" s="2" t="s">
        <v>4482</v>
      </c>
      <c r="C10374" s="2" t="s">
        <v>5166</v>
      </c>
      <c r="D10374" s="13" t="n">
        <v>45674</v>
      </c>
      <c r="E10374" s="2" t="s">
        <v>128</v>
      </c>
      <c r="F10374" s="2" t="s">
        <v>119</v>
      </c>
      <c r="G10374" s="2" t="s">
        <v>120</v>
      </c>
    </row>
    <row r="10375" customFormat="false" ht="15" hidden="false" customHeight="false" outlineLevel="0" collapsed="false">
      <c r="A10375" s="2" t="s">
        <v>15541</v>
      </c>
      <c r="B10375" s="2" t="s">
        <v>4886</v>
      </c>
      <c r="C10375" s="2" t="s">
        <v>5168</v>
      </c>
      <c r="D10375" s="13" t="n">
        <v>45612</v>
      </c>
      <c r="E10375" s="2" t="s">
        <v>119</v>
      </c>
      <c r="F10375" s="2" t="s">
        <v>98</v>
      </c>
      <c r="G10375" s="2" t="s">
        <v>111</v>
      </c>
    </row>
    <row r="10376" customFormat="false" ht="15" hidden="false" customHeight="false" outlineLevel="0" collapsed="false">
      <c r="A10376" s="2" t="s">
        <v>15542</v>
      </c>
      <c r="B10376" s="2" t="s">
        <v>575</v>
      </c>
      <c r="C10376" s="2" t="s">
        <v>5166</v>
      </c>
      <c r="D10376" s="13" t="n">
        <v>45812</v>
      </c>
      <c r="E10376" s="2" t="s">
        <v>114</v>
      </c>
      <c r="F10376" s="2" t="s">
        <v>139</v>
      </c>
      <c r="G10376" s="2" t="s">
        <v>109</v>
      </c>
    </row>
    <row r="10377" customFormat="false" ht="15" hidden="false" customHeight="false" outlineLevel="0" collapsed="false">
      <c r="A10377" s="2" t="s">
        <v>15543</v>
      </c>
      <c r="B10377" s="2" t="s">
        <v>2332</v>
      </c>
      <c r="C10377" s="2" t="s">
        <v>5190</v>
      </c>
      <c r="D10377" s="13" t="n">
        <v>45959</v>
      </c>
      <c r="E10377" s="2" t="s">
        <v>98</v>
      </c>
      <c r="F10377" s="2" t="s">
        <v>98</v>
      </c>
      <c r="G10377" s="2" t="s">
        <v>120</v>
      </c>
    </row>
    <row r="10378" customFormat="false" ht="15" hidden="false" customHeight="false" outlineLevel="0" collapsed="false">
      <c r="A10378" s="2" t="s">
        <v>15544</v>
      </c>
      <c r="B10378" s="2" t="s">
        <v>3733</v>
      </c>
      <c r="C10378" s="2" t="s">
        <v>5172</v>
      </c>
      <c r="D10378" s="13" t="n">
        <v>45712</v>
      </c>
      <c r="E10378" s="2" t="s">
        <v>145</v>
      </c>
      <c r="F10378" s="2" t="s">
        <v>98</v>
      </c>
      <c r="G10378" s="2" t="s">
        <v>109</v>
      </c>
    </row>
    <row r="10379" customFormat="false" ht="15" hidden="false" customHeight="false" outlineLevel="0" collapsed="false">
      <c r="A10379" s="2" t="s">
        <v>15545</v>
      </c>
      <c r="B10379" s="2" t="s">
        <v>2118</v>
      </c>
      <c r="C10379" s="2" t="s">
        <v>5166</v>
      </c>
      <c r="D10379" s="13" t="n">
        <v>45846</v>
      </c>
      <c r="E10379" s="2" t="s">
        <v>165</v>
      </c>
      <c r="F10379" s="2" t="s">
        <v>128</v>
      </c>
      <c r="G10379" s="2" t="s">
        <v>136</v>
      </c>
    </row>
    <row r="10380" customFormat="false" ht="15" hidden="false" customHeight="false" outlineLevel="0" collapsed="false">
      <c r="A10380" s="2" t="s">
        <v>15546</v>
      </c>
      <c r="B10380" s="2" t="s">
        <v>2549</v>
      </c>
      <c r="C10380" s="2" t="s">
        <v>5166</v>
      </c>
      <c r="D10380" s="13" t="n">
        <v>45527</v>
      </c>
      <c r="E10380" s="2" t="s">
        <v>141</v>
      </c>
      <c r="F10380" s="2" t="s">
        <v>165</v>
      </c>
      <c r="G10380" s="2" t="s">
        <v>115</v>
      </c>
    </row>
    <row r="10381" customFormat="false" ht="15" hidden="false" customHeight="false" outlineLevel="0" collapsed="false">
      <c r="A10381" s="2" t="s">
        <v>15547</v>
      </c>
      <c r="B10381" s="2" t="s">
        <v>5096</v>
      </c>
      <c r="C10381" s="2" t="s">
        <v>5190</v>
      </c>
      <c r="D10381" s="13" t="n">
        <v>45397</v>
      </c>
      <c r="E10381" s="2" t="s">
        <v>98</v>
      </c>
      <c r="F10381" s="2" t="s">
        <v>98</v>
      </c>
      <c r="G10381" s="2" t="s">
        <v>99</v>
      </c>
    </row>
    <row r="10382" customFormat="false" ht="15" hidden="false" customHeight="false" outlineLevel="0" collapsed="false">
      <c r="A10382" s="2" t="s">
        <v>15548</v>
      </c>
      <c r="B10382" s="2" t="s">
        <v>4817</v>
      </c>
      <c r="C10382" s="2" t="s">
        <v>5168</v>
      </c>
      <c r="D10382" s="13" t="n">
        <v>45474</v>
      </c>
      <c r="E10382" s="2" t="s">
        <v>98</v>
      </c>
      <c r="F10382" s="2" t="s">
        <v>98</v>
      </c>
      <c r="G10382" s="2" t="s">
        <v>130</v>
      </c>
    </row>
    <row r="10383" customFormat="false" ht="15" hidden="false" customHeight="false" outlineLevel="0" collapsed="false">
      <c r="A10383" s="2" t="s">
        <v>15549</v>
      </c>
      <c r="B10383" s="2" t="s">
        <v>3611</v>
      </c>
      <c r="C10383" s="2" t="s">
        <v>5166</v>
      </c>
      <c r="D10383" s="13" t="n">
        <v>45541</v>
      </c>
      <c r="E10383" s="2" t="s">
        <v>165</v>
      </c>
      <c r="F10383" s="2" t="s">
        <v>163</v>
      </c>
      <c r="G10383" s="2" t="s">
        <v>136</v>
      </c>
    </row>
    <row r="10384" customFormat="false" ht="15" hidden="false" customHeight="false" outlineLevel="0" collapsed="false">
      <c r="A10384" s="2" t="s">
        <v>15550</v>
      </c>
      <c r="B10384" s="2" t="s">
        <v>1973</v>
      </c>
      <c r="C10384" s="2" t="s">
        <v>5164</v>
      </c>
      <c r="D10384" s="13" t="n">
        <v>45972</v>
      </c>
      <c r="E10384" s="2" t="s">
        <v>98</v>
      </c>
      <c r="F10384" s="2" t="s">
        <v>165</v>
      </c>
      <c r="G10384" s="2" t="s">
        <v>133</v>
      </c>
    </row>
    <row r="10385" customFormat="false" ht="15" hidden="false" customHeight="false" outlineLevel="0" collapsed="false">
      <c r="A10385" s="2" t="s">
        <v>15551</v>
      </c>
      <c r="B10385" s="2" t="s">
        <v>1865</v>
      </c>
      <c r="C10385" s="2" t="s">
        <v>5190</v>
      </c>
      <c r="D10385" s="13" t="n">
        <v>45416</v>
      </c>
      <c r="E10385" s="2" t="s">
        <v>98</v>
      </c>
      <c r="F10385" s="2" t="s">
        <v>165</v>
      </c>
      <c r="G10385" s="2" t="s">
        <v>109</v>
      </c>
    </row>
    <row r="10386" customFormat="false" ht="15" hidden="false" customHeight="false" outlineLevel="0" collapsed="false">
      <c r="A10386" s="2" t="s">
        <v>15552</v>
      </c>
      <c r="B10386" s="2" t="s">
        <v>3676</v>
      </c>
      <c r="C10386" s="2" t="s">
        <v>5166</v>
      </c>
      <c r="D10386" s="13" t="n">
        <v>45576</v>
      </c>
      <c r="E10386" s="2" t="s">
        <v>141</v>
      </c>
      <c r="F10386" s="2" t="s">
        <v>163</v>
      </c>
      <c r="G10386" s="2" t="s">
        <v>124</v>
      </c>
    </row>
    <row r="10387" customFormat="false" ht="15" hidden="false" customHeight="false" outlineLevel="0" collapsed="false">
      <c r="A10387" s="2" t="s">
        <v>15553</v>
      </c>
      <c r="B10387" s="2" t="s">
        <v>1549</v>
      </c>
      <c r="C10387" s="2" t="s">
        <v>5168</v>
      </c>
      <c r="D10387" s="13" t="n">
        <v>45831</v>
      </c>
      <c r="E10387" s="2" t="s">
        <v>108</v>
      </c>
      <c r="F10387" s="2" t="s">
        <v>98</v>
      </c>
      <c r="G10387" s="2" t="s">
        <v>111</v>
      </c>
    </row>
    <row r="10388" customFormat="false" ht="15" hidden="false" customHeight="false" outlineLevel="0" collapsed="false">
      <c r="A10388" s="2" t="s">
        <v>15554</v>
      </c>
      <c r="B10388" s="2" t="s">
        <v>1917</v>
      </c>
      <c r="C10388" s="2" t="s">
        <v>5172</v>
      </c>
      <c r="D10388" s="13" t="n">
        <v>45720</v>
      </c>
      <c r="E10388" s="2" t="s">
        <v>163</v>
      </c>
      <c r="F10388" s="2" t="s">
        <v>98</v>
      </c>
      <c r="G10388" s="2" t="s">
        <v>124</v>
      </c>
    </row>
    <row r="10389" customFormat="false" ht="15" hidden="false" customHeight="false" outlineLevel="0" collapsed="false">
      <c r="A10389" s="2" t="s">
        <v>15555</v>
      </c>
      <c r="B10389" s="2" t="s">
        <v>1517</v>
      </c>
      <c r="C10389" s="2" t="s">
        <v>5164</v>
      </c>
      <c r="D10389" s="13" t="n">
        <v>46218</v>
      </c>
      <c r="E10389" s="2" t="s">
        <v>98</v>
      </c>
      <c r="F10389" s="2" t="s">
        <v>114</v>
      </c>
      <c r="G10389" s="2" t="s">
        <v>142</v>
      </c>
    </row>
    <row r="10390" customFormat="false" ht="15" hidden="false" customHeight="false" outlineLevel="0" collapsed="false">
      <c r="A10390" s="2" t="s">
        <v>15556</v>
      </c>
      <c r="B10390" s="2" t="s">
        <v>5044</v>
      </c>
      <c r="C10390" s="2" t="s">
        <v>5190</v>
      </c>
      <c r="D10390" s="13" t="n">
        <v>45880</v>
      </c>
      <c r="E10390" s="2" t="s">
        <v>98</v>
      </c>
      <c r="F10390" s="2" t="s">
        <v>98</v>
      </c>
      <c r="G10390" s="2" t="s">
        <v>120</v>
      </c>
    </row>
    <row r="10391" customFormat="false" ht="15" hidden="false" customHeight="false" outlineLevel="0" collapsed="false">
      <c r="A10391" s="2" t="s">
        <v>15557</v>
      </c>
      <c r="B10391" s="2" t="s">
        <v>1174</v>
      </c>
      <c r="C10391" s="2" t="s">
        <v>5166</v>
      </c>
      <c r="D10391" s="13" t="n">
        <v>45636</v>
      </c>
      <c r="E10391" s="2" t="s">
        <v>119</v>
      </c>
      <c r="F10391" s="2" t="s">
        <v>114</v>
      </c>
      <c r="G10391" s="2" t="s">
        <v>99</v>
      </c>
    </row>
    <row r="10392" customFormat="false" ht="15" hidden="false" customHeight="false" outlineLevel="0" collapsed="false">
      <c r="A10392" s="2" t="s">
        <v>15558</v>
      </c>
      <c r="B10392" s="2" t="s">
        <v>3263</v>
      </c>
      <c r="C10392" s="2" t="s">
        <v>5164</v>
      </c>
      <c r="D10392" s="13" t="n">
        <v>45765</v>
      </c>
      <c r="E10392" s="2" t="s">
        <v>98</v>
      </c>
      <c r="F10392" s="2" t="s">
        <v>98</v>
      </c>
      <c r="G10392" s="2" t="s">
        <v>142</v>
      </c>
    </row>
    <row r="10393" customFormat="false" ht="15" hidden="false" customHeight="false" outlineLevel="0" collapsed="false">
      <c r="A10393" s="2" t="s">
        <v>15559</v>
      </c>
      <c r="B10393" s="2" t="s">
        <v>4873</v>
      </c>
      <c r="C10393" s="2" t="s">
        <v>5166</v>
      </c>
      <c r="D10393" s="13" t="n">
        <v>45676</v>
      </c>
      <c r="E10393" s="2" t="s">
        <v>104</v>
      </c>
      <c r="F10393" s="2" t="s">
        <v>114</v>
      </c>
      <c r="G10393" s="2" t="s">
        <v>133</v>
      </c>
    </row>
    <row r="10394" customFormat="false" ht="15" hidden="false" customHeight="false" outlineLevel="0" collapsed="false">
      <c r="A10394" s="2" t="s">
        <v>15560</v>
      </c>
      <c r="B10394" s="2" t="s">
        <v>4080</v>
      </c>
      <c r="C10394" s="2" t="s">
        <v>5168</v>
      </c>
      <c r="D10394" s="13" t="n">
        <v>46020</v>
      </c>
      <c r="E10394" s="2" t="s">
        <v>108</v>
      </c>
      <c r="F10394" s="2" t="s">
        <v>98</v>
      </c>
      <c r="G10394" s="2" t="s">
        <v>136</v>
      </c>
    </row>
    <row r="10395" customFormat="false" ht="15" hidden="false" customHeight="false" outlineLevel="0" collapsed="false">
      <c r="A10395" s="2" t="s">
        <v>15561</v>
      </c>
      <c r="B10395" s="2" t="s">
        <v>971</v>
      </c>
      <c r="C10395" s="2" t="s">
        <v>5166</v>
      </c>
      <c r="D10395" s="13" t="n">
        <v>45696</v>
      </c>
      <c r="E10395" s="2" t="s">
        <v>128</v>
      </c>
      <c r="F10395" s="2" t="s">
        <v>123</v>
      </c>
      <c r="G10395" s="2" t="s">
        <v>133</v>
      </c>
    </row>
    <row r="10396" customFormat="false" ht="15" hidden="false" customHeight="false" outlineLevel="0" collapsed="false">
      <c r="A10396" s="2" t="s">
        <v>15562</v>
      </c>
      <c r="B10396" s="2" t="s">
        <v>1940</v>
      </c>
      <c r="C10396" s="2" t="s">
        <v>5168</v>
      </c>
      <c r="D10396" s="13" t="n">
        <v>45787</v>
      </c>
      <c r="E10396" s="2" t="s">
        <v>98</v>
      </c>
      <c r="F10396" s="2" t="s">
        <v>98</v>
      </c>
      <c r="G10396" s="2" t="s">
        <v>111</v>
      </c>
    </row>
    <row r="10397" customFormat="false" ht="15" hidden="false" customHeight="false" outlineLevel="0" collapsed="false">
      <c r="A10397" s="2" t="s">
        <v>15563</v>
      </c>
      <c r="B10397" s="2" t="s">
        <v>4950</v>
      </c>
      <c r="C10397" s="2" t="s">
        <v>5172</v>
      </c>
      <c r="D10397" s="13" t="n">
        <v>46257</v>
      </c>
      <c r="E10397" s="2" t="s">
        <v>98</v>
      </c>
      <c r="F10397" s="2" t="s">
        <v>98</v>
      </c>
      <c r="G10397" s="2" t="s">
        <v>124</v>
      </c>
    </row>
    <row r="10398" customFormat="false" ht="15" hidden="false" customHeight="false" outlineLevel="0" collapsed="false">
      <c r="A10398" s="2" t="s">
        <v>15564</v>
      </c>
      <c r="B10398" s="2" t="s">
        <v>2430</v>
      </c>
      <c r="C10398" s="2" t="s">
        <v>5172</v>
      </c>
      <c r="D10398" s="13" t="n">
        <v>45950</v>
      </c>
      <c r="E10398" s="2" t="s">
        <v>108</v>
      </c>
      <c r="F10398" s="2" t="s">
        <v>98</v>
      </c>
      <c r="G10398" s="2" t="s">
        <v>99</v>
      </c>
    </row>
    <row r="10399" customFormat="false" ht="15" hidden="false" customHeight="false" outlineLevel="0" collapsed="false">
      <c r="A10399" s="2" t="s">
        <v>15565</v>
      </c>
      <c r="B10399" s="2" t="s">
        <v>1969</v>
      </c>
      <c r="C10399" s="2" t="s">
        <v>5168</v>
      </c>
      <c r="D10399" s="13" t="n">
        <v>45409</v>
      </c>
      <c r="E10399" s="2" t="s">
        <v>104</v>
      </c>
      <c r="F10399" s="2" t="s">
        <v>98</v>
      </c>
      <c r="G10399" s="2" t="s">
        <v>99</v>
      </c>
    </row>
    <row r="10400" customFormat="false" ht="15" hidden="false" customHeight="false" outlineLevel="0" collapsed="false">
      <c r="A10400" s="2" t="s">
        <v>15566</v>
      </c>
      <c r="B10400" s="2" t="s">
        <v>4027</v>
      </c>
      <c r="C10400" s="2" t="s">
        <v>5164</v>
      </c>
      <c r="D10400" s="13" t="n">
        <v>45756</v>
      </c>
      <c r="E10400" s="2" t="s">
        <v>98</v>
      </c>
      <c r="F10400" s="2" t="s">
        <v>123</v>
      </c>
      <c r="G10400" s="2" t="s">
        <v>133</v>
      </c>
    </row>
    <row r="10401" customFormat="false" ht="15" hidden="false" customHeight="false" outlineLevel="0" collapsed="false">
      <c r="A10401" s="2" t="s">
        <v>15567</v>
      </c>
      <c r="B10401" s="2" t="s">
        <v>645</v>
      </c>
      <c r="C10401" s="2" t="s">
        <v>5166</v>
      </c>
      <c r="D10401" s="13" t="n">
        <v>45752</v>
      </c>
      <c r="E10401" s="2" t="s">
        <v>123</v>
      </c>
      <c r="F10401" s="2" t="s">
        <v>141</v>
      </c>
      <c r="G10401" s="2" t="s">
        <v>109</v>
      </c>
    </row>
    <row r="10402" customFormat="false" ht="15" hidden="false" customHeight="false" outlineLevel="0" collapsed="false">
      <c r="A10402" s="2" t="s">
        <v>15568</v>
      </c>
      <c r="B10402" s="2" t="s">
        <v>2082</v>
      </c>
      <c r="C10402" s="2" t="s">
        <v>5168</v>
      </c>
      <c r="D10402" s="13" t="n">
        <v>45819</v>
      </c>
      <c r="E10402" s="2" t="s">
        <v>139</v>
      </c>
      <c r="F10402" s="2" t="s">
        <v>98</v>
      </c>
      <c r="G10402" s="2" t="s">
        <v>115</v>
      </c>
    </row>
    <row r="10403" customFormat="false" ht="15" hidden="false" customHeight="false" outlineLevel="0" collapsed="false">
      <c r="A10403" s="2" t="s">
        <v>15569</v>
      </c>
      <c r="B10403" s="2" t="s">
        <v>4238</v>
      </c>
      <c r="C10403" s="2" t="s">
        <v>5166</v>
      </c>
      <c r="D10403" s="13" t="n">
        <v>45837</v>
      </c>
      <c r="E10403" s="2" t="s">
        <v>139</v>
      </c>
      <c r="F10403" s="2" t="s">
        <v>141</v>
      </c>
      <c r="G10403" s="2" t="s">
        <v>111</v>
      </c>
    </row>
    <row r="10404" customFormat="false" ht="15" hidden="false" customHeight="false" outlineLevel="0" collapsed="false">
      <c r="A10404" s="2" t="s">
        <v>15570</v>
      </c>
      <c r="B10404" s="2" t="s">
        <v>2626</v>
      </c>
      <c r="C10404" s="2" t="s">
        <v>5166</v>
      </c>
      <c r="D10404" s="13" t="n">
        <v>45697</v>
      </c>
      <c r="E10404" s="2" t="s">
        <v>141</v>
      </c>
      <c r="F10404" s="2" t="s">
        <v>123</v>
      </c>
      <c r="G10404" s="2" t="s">
        <v>109</v>
      </c>
    </row>
    <row r="10405" customFormat="false" ht="15" hidden="false" customHeight="false" outlineLevel="0" collapsed="false">
      <c r="A10405" s="2" t="s">
        <v>15571</v>
      </c>
      <c r="B10405" s="2" t="s">
        <v>5105</v>
      </c>
      <c r="C10405" s="2" t="s">
        <v>5172</v>
      </c>
      <c r="D10405" s="13" t="n">
        <v>45529</v>
      </c>
      <c r="E10405" s="2" t="s">
        <v>98</v>
      </c>
      <c r="F10405" s="2" t="s">
        <v>98</v>
      </c>
      <c r="G10405" s="2" t="s">
        <v>99</v>
      </c>
    </row>
    <row r="10406" customFormat="false" ht="15" hidden="false" customHeight="false" outlineLevel="0" collapsed="false">
      <c r="A10406" s="2" t="s">
        <v>15572</v>
      </c>
      <c r="B10406" s="2" t="s">
        <v>4120</v>
      </c>
      <c r="C10406" s="2" t="s">
        <v>5166</v>
      </c>
      <c r="D10406" s="13" t="n">
        <v>45979</v>
      </c>
      <c r="E10406" s="2" t="s">
        <v>163</v>
      </c>
      <c r="F10406" s="2" t="s">
        <v>145</v>
      </c>
      <c r="G10406" s="2" t="s">
        <v>136</v>
      </c>
    </row>
    <row r="10407" customFormat="false" ht="15" hidden="false" customHeight="false" outlineLevel="0" collapsed="false">
      <c r="A10407" s="2" t="s">
        <v>15573</v>
      </c>
      <c r="B10407" s="2" t="s">
        <v>4258</v>
      </c>
      <c r="C10407" s="2" t="s">
        <v>5190</v>
      </c>
      <c r="D10407" s="13" t="n">
        <v>45992</v>
      </c>
      <c r="E10407" s="2" t="s">
        <v>98</v>
      </c>
      <c r="F10407" s="2" t="s">
        <v>114</v>
      </c>
      <c r="G10407" s="2" t="s">
        <v>120</v>
      </c>
    </row>
    <row r="10408" customFormat="false" ht="15" hidden="false" customHeight="false" outlineLevel="0" collapsed="false">
      <c r="A10408" s="2" t="s">
        <v>15574</v>
      </c>
      <c r="B10408" s="2" t="s">
        <v>3415</v>
      </c>
      <c r="C10408" s="2" t="s">
        <v>5164</v>
      </c>
      <c r="D10408" s="13" t="n">
        <v>45784</v>
      </c>
      <c r="E10408" s="2" t="s">
        <v>98</v>
      </c>
      <c r="F10408" s="2" t="s">
        <v>98</v>
      </c>
      <c r="G10408" s="2" t="s">
        <v>124</v>
      </c>
    </row>
    <row r="10409" customFormat="false" ht="15" hidden="false" customHeight="false" outlineLevel="0" collapsed="false">
      <c r="A10409" s="2" t="s">
        <v>15575</v>
      </c>
      <c r="B10409" s="2" t="s">
        <v>1529</v>
      </c>
      <c r="C10409" s="2" t="s">
        <v>5172</v>
      </c>
      <c r="D10409" s="13" t="n">
        <v>46066</v>
      </c>
      <c r="E10409" s="2" t="s">
        <v>119</v>
      </c>
      <c r="F10409" s="2" t="s">
        <v>98</v>
      </c>
      <c r="G10409" s="2" t="s">
        <v>109</v>
      </c>
    </row>
    <row r="10410" customFormat="false" ht="15" hidden="false" customHeight="false" outlineLevel="0" collapsed="false">
      <c r="A10410" s="2" t="s">
        <v>15576</v>
      </c>
      <c r="B10410" s="2" t="s">
        <v>1994</v>
      </c>
      <c r="C10410" s="2" t="s">
        <v>5166</v>
      </c>
      <c r="D10410" s="13" t="n">
        <v>45608</v>
      </c>
      <c r="E10410" s="2" t="s">
        <v>145</v>
      </c>
      <c r="F10410" s="2" t="s">
        <v>139</v>
      </c>
      <c r="G10410" s="2" t="s">
        <v>130</v>
      </c>
    </row>
    <row r="10411" customFormat="false" ht="15" hidden="false" customHeight="false" outlineLevel="0" collapsed="false">
      <c r="A10411" s="2" t="s">
        <v>15577</v>
      </c>
      <c r="B10411" s="2" t="s">
        <v>2837</v>
      </c>
      <c r="C10411" s="2" t="s">
        <v>5164</v>
      </c>
      <c r="D10411" s="13" t="n">
        <v>46062</v>
      </c>
      <c r="E10411" s="2" t="s">
        <v>98</v>
      </c>
      <c r="F10411" s="2" t="s">
        <v>165</v>
      </c>
      <c r="G10411" s="2" t="s">
        <v>124</v>
      </c>
    </row>
    <row r="10412" customFormat="false" ht="15" hidden="false" customHeight="false" outlineLevel="0" collapsed="false">
      <c r="A10412" s="2" t="s">
        <v>15578</v>
      </c>
      <c r="B10412" s="2" t="s">
        <v>3401</v>
      </c>
      <c r="C10412" s="2" t="s">
        <v>5164</v>
      </c>
      <c r="D10412" s="13" t="n">
        <v>45824</v>
      </c>
      <c r="E10412" s="2" t="s">
        <v>98</v>
      </c>
      <c r="F10412" s="2" t="s">
        <v>104</v>
      </c>
      <c r="G10412" s="2" t="s">
        <v>109</v>
      </c>
    </row>
    <row r="10413" customFormat="false" ht="15" hidden="false" customHeight="false" outlineLevel="0" collapsed="false">
      <c r="A10413" s="2" t="s">
        <v>15579</v>
      </c>
      <c r="B10413" s="2" t="s">
        <v>5033</v>
      </c>
      <c r="C10413" s="2" t="s">
        <v>5190</v>
      </c>
      <c r="D10413" s="13" t="n">
        <v>46145</v>
      </c>
      <c r="E10413" s="2" t="s">
        <v>98</v>
      </c>
      <c r="F10413" s="2" t="s">
        <v>98</v>
      </c>
      <c r="G10413" s="2" t="s">
        <v>124</v>
      </c>
    </row>
    <row r="10414" customFormat="false" ht="15" hidden="false" customHeight="false" outlineLevel="0" collapsed="false">
      <c r="A10414" s="2" t="s">
        <v>15580</v>
      </c>
      <c r="B10414" s="2" t="s">
        <v>147</v>
      </c>
      <c r="C10414" s="2" t="s">
        <v>5168</v>
      </c>
      <c r="D10414" s="13" t="n">
        <v>45865</v>
      </c>
      <c r="E10414" s="2" t="s">
        <v>98</v>
      </c>
      <c r="F10414" s="2" t="s">
        <v>98</v>
      </c>
      <c r="G10414" s="2" t="s">
        <v>133</v>
      </c>
    </row>
    <row r="10415" customFormat="false" ht="15" hidden="false" customHeight="false" outlineLevel="0" collapsed="false">
      <c r="A10415" s="2" t="s">
        <v>15581</v>
      </c>
      <c r="B10415" s="2" t="s">
        <v>2298</v>
      </c>
      <c r="C10415" s="2" t="s">
        <v>5172</v>
      </c>
      <c r="D10415" s="13" t="n">
        <v>45797</v>
      </c>
      <c r="E10415" s="2" t="s">
        <v>165</v>
      </c>
      <c r="F10415" s="2" t="s">
        <v>98</v>
      </c>
      <c r="G10415" s="2" t="s">
        <v>109</v>
      </c>
    </row>
    <row r="10416" customFormat="false" ht="15" hidden="false" customHeight="false" outlineLevel="0" collapsed="false">
      <c r="A10416" s="2" t="s">
        <v>15582</v>
      </c>
      <c r="B10416" s="2" t="s">
        <v>5071</v>
      </c>
      <c r="C10416" s="2" t="s">
        <v>5172</v>
      </c>
      <c r="D10416" s="13" t="n">
        <v>46032</v>
      </c>
      <c r="E10416" s="2" t="s">
        <v>98</v>
      </c>
      <c r="F10416" s="2" t="s">
        <v>98</v>
      </c>
      <c r="G10416" s="2" t="s">
        <v>124</v>
      </c>
    </row>
    <row r="10417" customFormat="false" ht="15" hidden="false" customHeight="false" outlineLevel="0" collapsed="false">
      <c r="A10417" s="2" t="s">
        <v>15583</v>
      </c>
      <c r="B10417" s="2" t="s">
        <v>4067</v>
      </c>
      <c r="C10417" s="2" t="s">
        <v>5190</v>
      </c>
      <c r="D10417" s="13" t="n">
        <v>45835</v>
      </c>
      <c r="E10417" s="2" t="s">
        <v>98</v>
      </c>
      <c r="F10417" s="2" t="s">
        <v>123</v>
      </c>
      <c r="G10417" s="2" t="s">
        <v>130</v>
      </c>
    </row>
    <row r="10418" customFormat="false" ht="15" hidden="false" customHeight="false" outlineLevel="0" collapsed="false">
      <c r="A10418" s="2" t="s">
        <v>15584</v>
      </c>
      <c r="B10418" s="2" t="s">
        <v>4317</v>
      </c>
      <c r="C10418" s="2" t="s">
        <v>5164</v>
      </c>
      <c r="D10418" s="13" t="n">
        <v>46046</v>
      </c>
      <c r="E10418" s="2" t="s">
        <v>98</v>
      </c>
      <c r="F10418" s="2" t="s">
        <v>165</v>
      </c>
      <c r="G10418" s="2" t="s">
        <v>115</v>
      </c>
    </row>
    <row r="10419" customFormat="false" ht="15" hidden="false" customHeight="false" outlineLevel="0" collapsed="false">
      <c r="A10419" s="2" t="s">
        <v>15585</v>
      </c>
      <c r="B10419" s="2" t="s">
        <v>4389</v>
      </c>
      <c r="C10419" s="2" t="s">
        <v>5168</v>
      </c>
      <c r="D10419" s="13" t="n">
        <v>45609</v>
      </c>
      <c r="E10419" s="2" t="s">
        <v>119</v>
      </c>
      <c r="F10419" s="2" t="s">
        <v>98</v>
      </c>
      <c r="G10419" s="2" t="s">
        <v>109</v>
      </c>
    </row>
    <row r="10420" customFormat="false" ht="15" hidden="false" customHeight="false" outlineLevel="0" collapsed="false">
      <c r="A10420" s="2" t="s">
        <v>15586</v>
      </c>
      <c r="B10420" s="2" t="s">
        <v>1096</v>
      </c>
      <c r="C10420" s="2" t="s">
        <v>5164</v>
      </c>
      <c r="D10420" s="13" t="n">
        <v>45906</v>
      </c>
      <c r="E10420" s="2" t="s">
        <v>98</v>
      </c>
      <c r="F10420" s="2" t="s">
        <v>119</v>
      </c>
      <c r="G10420" s="2" t="s">
        <v>111</v>
      </c>
    </row>
    <row r="10421" customFormat="false" ht="15" hidden="false" customHeight="false" outlineLevel="0" collapsed="false">
      <c r="A10421" s="2" t="s">
        <v>15587</v>
      </c>
      <c r="B10421" s="2" t="s">
        <v>4094</v>
      </c>
      <c r="C10421" s="2" t="s">
        <v>5164</v>
      </c>
      <c r="D10421" s="13" t="n">
        <v>45592</v>
      </c>
      <c r="E10421" s="2" t="s">
        <v>98</v>
      </c>
      <c r="F10421" s="2" t="s">
        <v>145</v>
      </c>
      <c r="G10421" s="2" t="s">
        <v>136</v>
      </c>
    </row>
    <row r="10422" customFormat="false" ht="15" hidden="false" customHeight="false" outlineLevel="0" collapsed="false">
      <c r="A10422" s="2" t="s">
        <v>15588</v>
      </c>
      <c r="B10422" s="2" t="s">
        <v>5026</v>
      </c>
      <c r="C10422" s="2" t="s">
        <v>5172</v>
      </c>
      <c r="D10422" s="13" t="n">
        <v>46083</v>
      </c>
      <c r="E10422" s="2" t="s">
        <v>98</v>
      </c>
      <c r="F10422" s="2" t="s">
        <v>98</v>
      </c>
      <c r="G10422" s="2" t="s">
        <v>133</v>
      </c>
    </row>
    <row r="10423" customFormat="false" ht="15" hidden="false" customHeight="false" outlineLevel="0" collapsed="false">
      <c r="A10423" s="2" t="s">
        <v>15589</v>
      </c>
      <c r="B10423" s="2" t="s">
        <v>2314</v>
      </c>
      <c r="C10423" s="2" t="s">
        <v>5166</v>
      </c>
      <c r="D10423" s="13" t="n">
        <v>45935</v>
      </c>
      <c r="E10423" s="2" t="s">
        <v>163</v>
      </c>
      <c r="F10423" s="2" t="s">
        <v>145</v>
      </c>
      <c r="G10423" s="2" t="s">
        <v>133</v>
      </c>
    </row>
    <row r="10424" customFormat="false" ht="15" hidden="false" customHeight="false" outlineLevel="0" collapsed="false">
      <c r="A10424" s="2" t="s">
        <v>15590</v>
      </c>
      <c r="B10424" s="2" t="s">
        <v>2018</v>
      </c>
      <c r="C10424" s="2" t="s">
        <v>5168</v>
      </c>
      <c r="D10424" s="13" t="n">
        <v>45752</v>
      </c>
      <c r="E10424" s="2" t="s">
        <v>98</v>
      </c>
      <c r="F10424" s="2" t="s">
        <v>98</v>
      </c>
      <c r="G10424" s="2" t="s">
        <v>115</v>
      </c>
    </row>
    <row r="10425" customFormat="false" ht="15" hidden="false" customHeight="false" outlineLevel="0" collapsed="false">
      <c r="A10425" s="2" t="s">
        <v>15591</v>
      </c>
      <c r="B10425" s="2" t="s">
        <v>4150</v>
      </c>
      <c r="C10425" s="2" t="s">
        <v>5166</v>
      </c>
      <c r="D10425" s="13" t="n">
        <v>45459</v>
      </c>
      <c r="E10425" s="2" t="s">
        <v>128</v>
      </c>
      <c r="F10425" s="2" t="s">
        <v>141</v>
      </c>
      <c r="G10425" s="2" t="s">
        <v>133</v>
      </c>
    </row>
    <row r="10426" customFormat="false" ht="15" hidden="false" customHeight="false" outlineLevel="0" collapsed="false">
      <c r="A10426" s="2" t="s">
        <v>15592</v>
      </c>
      <c r="B10426" s="2" t="s">
        <v>5090</v>
      </c>
      <c r="C10426" s="2" t="s">
        <v>5190</v>
      </c>
      <c r="D10426" s="13" t="n">
        <v>45790</v>
      </c>
      <c r="E10426" s="2" t="s">
        <v>98</v>
      </c>
      <c r="F10426" s="2" t="s">
        <v>98</v>
      </c>
      <c r="G10426" s="2" t="s">
        <v>124</v>
      </c>
    </row>
    <row r="10427" customFormat="false" ht="15" hidden="false" customHeight="false" outlineLevel="0" collapsed="false">
      <c r="A10427" s="2" t="s">
        <v>15593</v>
      </c>
      <c r="B10427" s="2" t="s">
        <v>1562</v>
      </c>
      <c r="C10427" s="2" t="s">
        <v>5164</v>
      </c>
      <c r="D10427" s="13" t="n">
        <v>45921</v>
      </c>
      <c r="E10427" s="2" t="s">
        <v>98</v>
      </c>
      <c r="F10427" s="2" t="s">
        <v>104</v>
      </c>
      <c r="G10427" s="2" t="s">
        <v>99</v>
      </c>
    </row>
    <row r="10428" customFormat="false" ht="15" hidden="false" customHeight="false" outlineLevel="0" collapsed="false">
      <c r="A10428" s="2" t="s">
        <v>15594</v>
      </c>
      <c r="B10428" s="2" t="s">
        <v>4847</v>
      </c>
      <c r="C10428" s="2" t="s">
        <v>5168</v>
      </c>
      <c r="D10428" s="13" t="n">
        <v>46146</v>
      </c>
      <c r="E10428" s="2" t="s">
        <v>139</v>
      </c>
      <c r="F10428" s="2" t="s">
        <v>98</v>
      </c>
      <c r="G10428" s="2" t="s">
        <v>109</v>
      </c>
    </row>
    <row r="10429" customFormat="false" ht="15" hidden="false" customHeight="false" outlineLevel="0" collapsed="false">
      <c r="A10429" s="2" t="s">
        <v>15595</v>
      </c>
      <c r="B10429" s="2" t="s">
        <v>4998</v>
      </c>
      <c r="C10429" s="2" t="s">
        <v>5172</v>
      </c>
      <c r="D10429" s="13" t="n">
        <v>45989</v>
      </c>
      <c r="E10429" s="2" t="s">
        <v>98</v>
      </c>
      <c r="F10429" s="2" t="s">
        <v>98</v>
      </c>
      <c r="G10429" s="2" t="s">
        <v>130</v>
      </c>
    </row>
    <row r="10430" customFormat="false" ht="15" hidden="false" customHeight="false" outlineLevel="0" collapsed="false">
      <c r="A10430" s="2" t="s">
        <v>15596</v>
      </c>
      <c r="B10430" s="2" t="s">
        <v>4290</v>
      </c>
      <c r="C10430" s="2" t="s">
        <v>5168</v>
      </c>
      <c r="D10430" s="13" t="n">
        <v>45947</v>
      </c>
      <c r="E10430" s="2" t="s">
        <v>165</v>
      </c>
      <c r="F10430" s="2" t="s">
        <v>98</v>
      </c>
      <c r="G10430" s="2" t="s">
        <v>120</v>
      </c>
    </row>
    <row r="10431" customFormat="false" ht="15" hidden="false" customHeight="false" outlineLevel="0" collapsed="false">
      <c r="A10431" s="2" t="s">
        <v>15597</v>
      </c>
      <c r="B10431" s="2" t="s">
        <v>4783</v>
      </c>
      <c r="C10431" s="2" t="s">
        <v>5164</v>
      </c>
      <c r="D10431" s="13" t="n">
        <v>45491</v>
      </c>
      <c r="E10431" s="2" t="s">
        <v>98</v>
      </c>
      <c r="F10431" s="2" t="s">
        <v>141</v>
      </c>
      <c r="G10431" s="2" t="s">
        <v>124</v>
      </c>
    </row>
    <row r="10432" customFormat="false" ht="15" hidden="false" customHeight="false" outlineLevel="0" collapsed="false">
      <c r="A10432" s="2" t="s">
        <v>15598</v>
      </c>
      <c r="B10432" s="2" t="s">
        <v>3767</v>
      </c>
      <c r="C10432" s="2" t="s">
        <v>5168</v>
      </c>
      <c r="D10432" s="13" t="n">
        <v>45690</v>
      </c>
      <c r="E10432" s="2" t="s">
        <v>98</v>
      </c>
      <c r="F10432" s="2" t="s">
        <v>98</v>
      </c>
      <c r="G10432" s="2" t="s">
        <v>109</v>
      </c>
    </row>
    <row r="10433" customFormat="false" ht="15" hidden="false" customHeight="false" outlineLevel="0" collapsed="false">
      <c r="A10433" s="2" t="s">
        <v>15599</v>
      </c>
      <c r="B10433" s="2" t="s">
        <v>4952</v>
      </c>
      <c r="C10433" s="2" t="s">
        <v>5190</v>
      </c>
      <c r="D10433" s="13" t="n">
        <v>45525</v>
      </c>
      <c r="E10433" s="2" t="s">
        <v>98</v>
      </c>
      <c r="F10433" s="2" t="s">
        <v>98</v>
      </c>
      <c r="G10433" s="2" t="s">
        <v>109</v>
      </c>
    </row>
    <row r="10434" customFormat="false" ht="15" hidden="false" customHeight="false" outlineLevel="0" collapsed="false">
      <c r="A10434" s="2" t="s">
        <v>15600</v>
      </c>
      <c r="B10434" s="2" t="s">
        <v>3748</v>
      </c>
      <c r="C10434" s="2" t="s">
        <v>5168</v>
      </c>
      <c r="D10434" s="13" t="n">
        <v>45484</v>
      </c>
      <c r="E10434" s="2" t="s">
        <v>128</v>
      </c>
      <c r="F10434" s="2" t="s">
        <v>98</v>
      </c>
      <c r="G10434" s="2" t="s">
        <v>136</v>
      </c>
    </row>
    <row r="10435" customFormat="false" ht="15" hidden="false" customHeight="false" outlineLevel="0" collapsed="false">
      <c r="A10435" s="2" t="s">
        <v>15601</v>
      </c>
      <c r="B10435" s="2" t="s">
        <v>3717</v>
      </c>
      <c r="C10435" s="2" t="s">
        <v>5164</v>
      </c>
      <c r="D10435" s="13" t="n">
        <v>45685</v>
      </c>
      <c r="E10435" s="2" t="s">
        <v>98</v>
      </c>
      <c r="F10435" s="2" t="s">
        <v>114</v>
      </c>
      <c r="G10435" s="2" t="s">
        <v>115</v>
      </c>
    </row>
    <row r="10436" customFormat="false" ht="15" hidden="false" customHeight="false" outlineLevel="0" collapsed="false">
      <c r="A10436" s="2" t="s">
        <v>15602</v>
      </c>
      <c r="B10436" s="2" t="s">
        <v>5012</v>
      </c>
      <c r="C10436" s="2" t="s">
        <v>5172</v>
      </c>
      <c r="D10436" s="13" t="n">
        <v>45792</v>
      </c>
      <c r="E10436" s="2" t="s">
        <v>98</v>
      </c>
      <c r="F10436" s="2" t="s">
        <v>98</v>
      </c>
      <c r="G10436" s="2" t="s">
        <v>99</v>
      </c>
    </row>
    <row r="10437" customFormat="false" ht="15" hidden="false" customHeight="false" outlineLevel="0" collapsed="false">
      <c r="A10437" s="2" t="s">
        <v>15603</v>
      </c>
      <c r="B10437" s="2" t="s">
        <v>5085</v>
      </c>
      <c r="C10437" s="2" t="s">
        <v>5164</v>
      </c>
      <c r="D10437" s="13" t="n">
        <v>46009</v>
      </c>
      <c r="E10437" s="2" t="s">
        <v>98</v>
      </c>
      <c r="F10437" s="2" t="s">
        <v>98</v>
      </c>
      <c r="G10437" s="2" t="s">
        <v>142</v>
      </c>
    </row>
    <row r="10438" customFormat="false" ht="15" hidden="false" customHeight="false" outlineLevel="0" collapsed="false">
      <c r="A10438" s="2" t="s">
        <v>15604</v>
      </c>
      <c r="B10438" s="2" t="s">
        <v>2538</v>
      </c>
      <c r="C10438" s="2" t="s">
        <v>5164</v>
      </c>
      <c r="D10438" s="13" t="n">
        <v>45922</v>
      </c>
      <c r="E10438" s="2" t="s">
        <v>98</v>
      </c>
      <c r="F10438" s="2" t="s">
        <v>139</v>
      </c>
      <c r="G10438" s="2" t="s">
        <v>133</v>
      </c>
    </row>
    <row r="10439" customFormat="false" ht="15" hidden="false" customHeight="false" outlineLevel="0" collapsed="false">
      <c r="A10439" s="2" t="s">
        <v>15605</v>
      </c>
      <c r="B10439" s="2" t="s">
        <v>4808</v>
      </c>
      <c r="C10439" s="2" t="s">
        <v>5190</v>
      </c>
      <c r="D10439" s="13" t="n">
        <v>45684</v>
      </c>
      <c r="E10439" s="2" t="s">
        <v>98</v>
      </c>
      <c r="F10439" s="2" t="s">
        <v>145</v>
      </c>
      <c r="G10439" s="2" t="s">
        <v>120</v>
      </c>
    </row>
    <row r="10440" customFormat="false" ht="15" hidden="false" customHeight="false" outlineLevel="0" collapsed="false">
      <c r="A10440" s="2" t="s">
        <v>15606</v>
      </c>
      <c r="B10440" s="2" t="s">
        <v>4792</v>
      </c>
      <c r="C10440" s="2" t="s">
        <v>5168</v>
      </c>
      <c r="D10440" s="13" t="n">
        <v>45676</v>
      </c>
      <c r="E10440" s="2" t="s">
        <v>139</v>
      </c>
      <c r="F10440" s="2" t="s">
        <v>98</v>
      </c>
      <c r="G10440" s="2" t="s">
        <v>99</v>
      </c>
    </row>
    <row r="10441" customFormat="false" ht="15" hidden="false" customHeight="false" outlineLevel="0" collapsed="false">
      <c r="A10441" s="2" t="s">
        <v>15607</v>
      </c>
      <c r="B10441" s="2" t="s">
        <v>2605</v>
      </c>
      <c r="C10441" s="2" t="s">
        <v>5164</v>
      </c>
      <c r="D10441" s="13" t="n">
        <v>45416</v>
      </c>
      <c r="E10441" s="2" t="s">
        <v>98</v>
      </c>
      <c r="F10441" s="2" t="s">
        <v>98</v>
      </c>
      <c r="G10441" s="2" t="s">
        <v>111</v>
      </c>
    </row>
    <row r="10442" customFormat="false" ht="15" hidden="false" customHeight="false" outlineLevel="0" collapsed="false">
      <c r="A10442" s="2" t="s">
        <v>15608</v>
      </c>
      <c r="B10442" s="2" t="s">
        <v>3538</v>
      </c>
      <c r="C10442" s="2" t="s">
        <v>5168</v>
      </c>
      <c r="D10442" s="13" t="n">
        <v>46054</v>
      </c>
      <c r="E10442" s="2" t="s">
        <v>98</v>
      </c>
      <c r="F10442" s="2" t="s">
        <v>98</v>
      </c>
      <c r="G10442" s="2" t="s">
        <v>99</v>
      </c>
    </row>
    <row r="10443" customFormat="false" ht="15" hidden="false" customHeight="false" outlineLevel="0" collapsed="false">
      <c r="A10443" s="2" t="s">
        <v>15609</v>
      </c>
      <c r="B10443" s="2" t="s">
        <v>401</v>
      </c>
      <c r="C10443" s="2" t="s">
        <v>5164</v>
      </c>
      <c r="D10443" s="13" t="n">
        <v>45344</v>
      </c>
      <c r="E10443" s="2" t="s">
        <v>98</v>
      </c>
      <c r="F10443" s="2" t="s">
        <v>139</v>
      </c>
      <c r="G10443" s="2" t="s">
        <v>109</v>
      </c>
    </row>
    <row r="10444" customFormat="false" ht="15" hidden="false" customHeight="false" outlineLevel="0" collapsed="false">
      <c r="A10444" s="2" t="s">
        <v>15610</v>
      </c>
      <c r="B10444" s="2" t="s">
        <v>2306</v>
      </c>
      <c r="C10444" s="2" t="s">
        <v>5166</v>
      </c>
      <c r="D10444" s="13" t="n">
        <v>45970</v>
      </c>
      <c r="E10444" s="2" t="s">
        <v>163</v>
      </c>
      <c r="F10444" s="2" t="s">
        <v>119</v>
      </c>
      <c r="G10444" s="2" t="s">
        <v>99</v>
      </c>
    </row>
    <row r="10445" customFormat="false" ht="15" hidden="false" customHeight="false" outlineLevel="0" collapsed="false">
      <c r="A10445" s="2" t="s">
        <v>15611</v>
      </c>
      <c r="B10445" s="2" t="s">
        <v>4824</v>
      </c>
      <c r="C10445" s="2" t="s">
        <v>5164</v>
      </c>
      <c r="D10445" s="13" t="n">
        <v>45580</v>
      </c>
      <c r="E10445" s="2" t="s">
        <v>98</v>
      </c>
      <c r="F10445" s="2" t="s">
        <v>119</v>
      </c>
      <c r="G10445" s="2" t="s">
        <v>109</v>
      </c>
    </row>
    <row r="10446" customFormat="false" ht="15" hidden="false" customHeight="false" outlineLevel="0" collapsed="false">
      <c r="A10446" s="2" t="s">
        <v>15612</v>
      </c>
      <c r="B10446" s="2" t="s">
        <v>4699</v>
      </c>
      <c r="C10446" s="2" t="s">
        <v>5168</v>
      </c>
      <c r="D10446" s="13" t="n">
        <v>45873</v>
      </c>
      <c r="E10446" s="2" t="s">
        <v>139</v>
      </c>
      <c r="F10446" s="2" t="s">
        <v>98</v>
      </c>
      <c r="G10446" s="2" t="s">
        <v>142</v>
      </c>
    </row>
    <row r="10447" customFormat="false" ht="15" hidden="false" customHeight="false" outlineLevel="0" collapsed="false">
      <c r="A10447" s="2" t="s">
        <v>15613</v>
      </c>
      <c r="B10447" s="2" t="s">
        <v>4557</v>
      </c>
      <c r="C10447" s="2" t="s">
        <v>5164</v>
      </c>
      <c r="D10447" s="13" t="n">
        <v>45732</v>
      </c>
      <c r="E10447" s="2" t="s">
        <v>98</v>
      </c>
      <c r="F10447" s="2" t="s">
        <v>104</v>
      </c>
      <c r="G10447" s="2" t="s">
        <v>111</v>
      </c>
    </row>
    <row r="10448" customFormat="false" ht="15" hidden="false" customHeight="false" outlineLevel="0" collapsed="false">
      <c r="A10448" s="2" t="s">
        <v>15614</v>
      </c>
      <c r="B10448" s="2" t="s">
        <v>377</v>
      </c>
      <c r="C10448" s="2" t="s">
        <v>5164</v>
      </c>
      <c r="D10448" s="13" t="n">
        <v>45895</v>
      </c>
      <c r="E10448" s="2" t="s">
        <v>98</v>
      </c>
      <c r="F10448" s="2" t="s">
        <v>139</v>
      </c>
      <c r="G10448" s="2" t="s">
        <v>136</v>
      </c>
    </row>
    <row r="10449" customFormat="false" ht="15" hidden="false" customHeight="false" outlineLevel="0" collapsed="false">
      <c r="A10449" s="2" t="s">
        <v>15615</v>
      </c>
      <c r="B10449" s="2" t="s">
        <v>2202</v>
      </c>
      <c r="C10449" s="2" t="s">
        <v>5168</v>
      </c>
      <c r="D10449" s="13" t="n">
        <v>45762</v>
      </c>
      <c r="E10449" s="2" t="s">
        <v>119</v>
      </c>
      <c r="F10449" s="2" t="s">
        <v>98</v>
      </c>
      <c r="G10449" s="2" t="s">
        <v>130</v>
      </c>
    </row>
    <row r="10450" customFormat="false" ht="15" hidden="false" customHeight="false" outlineLevel="0" collapsed="false">
      <c r="A10450" s="2" t="s">
        <v>15616</v>
      </c>
      <c r="B10450" s="2" t="s">
        <v>5081</v>
      </c>
      <c r="C10450" s="2" t="s">
        <v>5190</v>
      </c>
      <c r="D10450" s="13" t="n">
        <v>45814</v>
      </c>
      <c r="E10450" s="2" t="s">
        <v>98</v>
      </c>
      <c r="F10450" s="2" t="s">
        <v>98</v>
      </c>
      <c r="G10450" s="2" t="s">
        <v>109</v>
      </c>
    </row>
    <row r="10451" customFormat="false" ht="15" hidden="false" customHeight="false" outlineLevel="0" collapsed="false">
      <c r="A10451" s="2" t="s">
        <v>15617</v>
      </c>
      <c r="B10451" s="2" t="s">
        <v>3756</v>
      </c>
      <c r="C10451" s="2" t="s">
        <v>5166</v>
      </c>
      <c r="D10451" s="13" t="n">
        <v>45694</v>
      </c>
      <c r="E10451" s="2" t="s">
        <v>165</v>
      </c>
      <c r="F10451" s="2" t="s">
        <v>104</v>
      </c>
      <c r="G10451" s="2" t="s">
        <v>142</v>
      </c>
    </row>
    <row r="10452" customFormat="false" ht="15" hidden="false" customHeight="false" outlineLevel="0" collapsed="false">
      <c r="A10452" s="2" t="s">
        <v>15618</v>
      </c>
      <c r="B10452" s="2" t="s">
        <v>1344</v>
      </c>
      <c r="C10452" s="2" t="s">
        <v>5166</v>
      </c>
      <c r="D10452" s="13" t="n">
        <v>46050</v>
      </c>
      <c r="E10452" s="2" t="s">
        <v>145</v>
      </c>
      <c r="F10452" s="2" t="s">
        <v>104</v>
      </c>
      <c r="G10452" s="2" t="s">
        <v>120</v>
      </c>
    </row>
    <row r="10453" customFormat="false" ht="15" hidden="false" customHeight="false" outlineLevel="0" collapsed="false">
      <c r="A10453" s="2" t="s">
        <v>15619</v>
      </c>
      <c r="B10453" s="2" t="s">
        <v>3893</v>
      </c>
      <c r="C10453" s="2" t="s">
        <v>5164</v>
      </c>
      <c r="D10453" s="13" t="n">
        <v>45628</v>
      </c>
      <c r="E10453" s="2" t="s">
        <v>98</v>
      </c>
      <c r="F10453" s="2" t="s">
        <v>98</v>
      </c>
      <c r="G10453" s="2" t="s">
        <v>142</v>
      </c>
    </row>
    <row r="10454" customFormat="false" ht="15" hidden="false" customHeight="false" outlineLevel="0" collapsed="false">
      <c r="A10454" s="2" t="s">
        <v>15620</v>
      </c>
      <c r="B10454" s="2" t="s">
        <v>4952</v>
      </c>
      <c r="C10454" s="2" t="s">
        <v>5172</v>
      </c>
      <c r="D10454" s="13" t="n">
        <v>45577</v>
      </c>
      <c r="E10454" s="2" t="s">
        <v>98</v>
      </c>
      <c r="F10454" s="2" t="s">
        <v>98</v>
      </c>
      <c r="G10454" s="2" t="s">
        <v>130</v>
      </c>
    </row>
    <row r="10455" customFormat="false" ht="15" hidden="false" customHeight="false" outlineLevel="0" collapsed="false">
      <c r="A10455" s="2" t="s">
        <v>15621</v>
      </c>
      <c r="B10455" s="2" t="s">
        <v>4836</v>
      </c>
      <c r="C10455" s="2" t="s">
        <v>5164</v>
      </c>
      <c r="D10455" s="13" t="n">
        <v>45955</v>
      </c>
      <c r="E10455" s="2" t="s">
        <v>98</v>
      </c>
      <c r="F10455" s="2" t="s">
        <v>108</v>
      </c>
      <c r="G10455" s="2" t="s">
        <v>130</v>
      </c>
    </row>
    <row r="10456" customFormat="false" ht="15" hidden="false" customHeight="false" outlineLevel="0" collapsed="false">
      <c r="A10456" s="2" t="s">
        <v>15622</v>
      </c>
      <c r="B10456" s="2" t="s">
        <v>183</v>
      </c>
      <c r="C10456" s="2" t="s">
        <v>5164</v>
      </c>
      <c r="D10456" s="13" t="n">
        <v>45961</v>
      </c>
      <c r="E10456" s="2" t="s">
        <v>98</v>
      </c>
      <c r="F10456" s="2" t="s">
        <v>128</v>
      </c>
      <c r="G10456" s="2" t="s">
        <v>109</v>
      </c>
    </row>
    <row r="10457" customFormat="false" ht="15" hidden="false" customHeight="false" outlineLevel="0" collapsed="false">
      <c r="A10457" s="2" t="s">
        <v>15623</v>
      </c>
      <c r="B10457" s="2" t="s">
        <v>5085</v>
      </c>
      <c r="C10457" s="2" t="s">
        <v>5164</v>
      </c>
      <c r="D10457" s="13" t="n">
        <v>45868</v>
      </c>
      <c r="E10457" s="2" t="s">
        <v>98</v>
      </c>
      <c r="F10457" s="2" t="s">
        <v>98</v>
      </c>
      <c r="G10457" s="2" t="s">
        <v>111</v>
      </c>
    </row>
    <row r="10458" customFormat="false" ht="15" hidden="false" customHeight="false" outlineLevel="0" collapsed="false">
      <c r="A10458" s="2" t="s">
        <v>15624</v>
      </c>
      <c r="B10458" s="2" t="s">
        <v>5015</v>
      </c>
      <c r="C10458" s="2" t="s">
        <v>5172</v>
      </c>
      <c r="D10458" s="13" t="n">
        <v>45863</v>
      </c>
      <c r="E10458" s="2" t="s">
        <v>98</v>
      </c>
      <c r="F10458" s="2" t="s">
        <v>98</v>
      </c>
      <c r="G10458" s="2" t="s">
        <v>136</v>
      </c>
    </row>
    <row r="10459" customFormat="false" ht="15" hidden="false" customHeight="false" outlineLevel="0" collapsed="false">
      <c r="A10459" s="2" t="s">
        <v>15625</v>
      </c>
      <c r="B10459" s="2" t="s">
        <v>2037</v>
      </c>
      <c r="C10459" s="2" t="s">
        <v>5166</v>
      </c>
      <c r="D10459" s="13" t="n">
        <v>45721</v>
      </c>
      <c r="E10459" s="2" t="s">
        <v>139</v>
      </c>
      <c r="F10459" s="2" t="s">
        <v>145</v>
      </c>
      <c r="G10459" s="2" t="s">
        <v>111</v>
      </c>
    </row>
    <row r="10460" customFormat="false" ht="15" hidden="false" customHeight="false" outlineLevel="0" collapsed="false">
      <c r="A10460" s="2" t="s">
        <v>15626</v>
      </c>
      <c r="B10460" s="2" t="s">
        <v>2316</v>
      </c>
      <c r="C10460" s="2" t="s">
        <v>5168</v>
      </c>
      <c r="D10460" s="13" t="n">
        <v>45844</v>
      </c>
      <c r="E10460" s="2" t="s">
        <v>114</v>
      </c>
      <c r="F10460" s="2" t="s">
        <v>98</v>
      </c>
      <c r="G10460" s="2" t="s">
        <v>142</v>
      </c>
    </row>
    <row r="10461" customFormat="false" ht="15" hidden="false" customHeight="false" outlineLevel="0" collapsed="false">
      <c r="A10461" s="2" t="s">
        <v>15627</v>
      </c>
      <c r="B10461" s="2" t="s">
        <v>4125</v>
      </c>
      <c r="C10461" s="2" t="s">
        <v>5190</v>
      </c>
      <c r="D10461" s="13" t="n">
        <v>45919</v>
      </c>
      <c r="E10461" s="2" t="s">
        <v>98</v>
      </c>
      <c r="F10461" s="2" t="s">
        <v>98</v>
      </c>
      <c r="G10461" s="2" t="s">
        <v>133</v>
      </c>
    </row>
    <row r="10462" customFormat="false" ht="15" hidden="false" customHeight="false" outlineLevel="0" collapsed="false">
      <c r="A10462" s="2" t="s">
        <v>15628</v>
      </c>
      <c r="B10462" s="2" t="s">
        <v>4218</v>
      </c>
      <c r="C10462" s="2" t="s">
        <v>5168</v>
      </c>
      <c r="D10462" s="13" t="n">
        <v>45985</v>
      </c>
      <c r="E10462" s="2" t="s">
        <v>98</v>
      </c>
      <c r="F10462" s="2" t="s">
        <v>98</v>
      </c>
      <c r="G10462" s="2" t="s">
        <v>142</v>
      </c>
    </row>
    <row r="10463" customFormat="false" ht="15" hidden="false" customHeight="false" outlineLevel="0" collapsed="false">
      <c r="A10463" s="2" t="s">
        <v>15629</v>
      </c>
      <c r="B10463" s="2" t="s">
        <v>5100</v>
      </c>
      <c r="C10463" s="2" t="s">
        <v>5190</v>
      </c>
      <c r="D10463" s="13" t="n">
        <v>46199</v>
      </c>
      <c r="E10463" s="2" t="s">
        <v>98</v>
      </c>
      <c r="F10463" s="2" t="s">
        <v>98</v>
      </c>
      <c r="G10463" s="2" t="s">
        <v>142</v>
      </c>
    </row>
    <row r="10464" customFormat="false" ht="15" hidden="false" customHeight="false" outlineLevel="0" collapsed="false">
      <c r="A10464" s="2" t="s">
        <v>15630</v>
      </c>
      <c r="B10464" s="2" t="s">
        <v>4158</v>
      </c>
      <c r="C10464" s="2" t="s">
        <v>5166</v>
      </c>
      <c r="D10464" s="13" t="n">
        <v>46091</v>
      </c>
      <c r="E10464" s="2" t="s">
        <v>139</v>
      </c>
      <c r="F10464" s="2" t="s">
        <v>123</v>
      </c>
      <c r="G10464" s="2" t="s">
        <v>130</v>
      </c>
    </row>
    <row r="10465" customFormat="false" ht="15" hidden="false" customHeight="false" outlineLevel="0" collapsed="false">
      <c r="A10465" s="2" t="s">
        <v>15631</v>
      </c>
      <c r="B10465" s="2" t="s">
        <v>2607</v>
      </c>
      <c r="C10465" s="2" t="s">
        <v>5164</v>
      </c>
      <c r="D10465" s="13" t="n">
        <v>45808</v>
      </c>
      <c r="E10465" s="2" t="s">
        <v>98</v>
      </c>
      <c r="F10465" s="2" t="s">
        <v>119</v>
      </c>
      <c r="G10465" s="2" t="s">
        <v>120</v>
      </c>
    </row>
    <row r="10466" customFormat="false" ht="15" hidden="false" customHeight="false" outlineLevel="0" collapsed="false">
      <c r="A10466" s="2" t="s">
        <v>15632</v>
      </c>
      <c r="B10466" s="2" t="s">
        <v>5027</v>
      </c>
      <c r="C10466" s="2" t="s">
        <v>5172</v>
      </c>
      <c r="D10466" s="13" t="n">
        <v>45816</v>
      </c>
      <c r="E10466" s="2" t="s">
        <v>98</v>
      </c>
      <c r="F10466" s="2" t="s">
        <v>98</v>
      </c>
      <c r="G10466" s="2" t="s">
        <v>130</v>
      </c>
    </row>
    <row r="10467" customFormat="false" ht="15" hidden="false" customHeight="false" outlineLevel="0" collapsed="false">
      <c r="A10467" s="2" t="s">
        <v>15633</v>
      </c>
      <c r="B10467" s="2" t="s">
        <v>1849</v>
      </c>
      <c r="C10467" s="2" t="s">
        <v>5166</v>
      </c>
      <c r="D10467" s="13" t="n">
        <v>45829</v>
      </c>
      <c r="E10467" s="2" t="s">
        <v>128</v>
      </c>
      <c r="F10467" s="2" t="s">
        <v>163</v>
      </c>
      <c r="G10467" s="2" t="s">
        <v>133</v>
      </c>
    </row>
    <row r="10468" customFormat="false" ht="15" hidden="false" customHeight="false" outlineLevel="0" collapsed="false">
      <c r="A10468" s="2" t="s">
        <v>15634</v>
      </c>
      <c r="B10468" s="2" t="s">
        <v>1008</v>
      </c>
      <c r="C10468" s="2" t="s">
        <v>5166</v>
      </c>
      <c r="D10468" s="13" t="n">
        <v>46102</v>
      </c>
      <c r="E10468" s="2" t="s">
        <v>108</v>
      </c>
      <c r="F10468" s="2" t="s">
        <v>145</v>
      </c>
      <c r="G10468" s="2" t="s">
        <v>120</v>
      </c>
    </row>
    <row r="10469" customFormat="false" ht="15" hidden="false" customHeight="false" outlineLevel="0" collapsed="false">
      <c r="A10469" s="2" t="s">
        <v>15635</v>
      </c>
      <c r="B10469" s="2" t="s">
        <v>2555</v>
      </c>
      <c r="C10469" s="2" t="s">
        <v>5164</v>
      </c>
      <c r="D10469" s="13" t="n">
        <v>46244</v>
      </c>
      <c r="E10469" s="2" t="s">
        <v>98</v>
      </c>
      <c r="F10469" s="2" t="s">
        <v>139</v>
      </c>
      <c r="G10469" s="2" t="s">
        <v>136</v>
      </c>
    </row>
    <row r="10470" customFormat="false" ht="15" hidden="false" customHeight="false" outlineLevel="0" collapsed="false">
      <c r="A10470" s="2" t="s">
        <v>15636</v>
      </c>
      <c r="B10470" s="2" t="s">
        <v>5018</v>
      </c>
      <c r="C10470" s="2" t="s">
        <v>5190</v>
      </c>
      <c r="D10470" s="13" t="n">
        <v>45577</v>
      </c>
      <c r="E10470" s="2" t="s">
        <v>98</v>
      </c>
      <c r="F10470" s="2" t="s">
        <v>98</v>
      </c>
      <c r="G10470" s="2" t="s">
        <v>120</v>
      </c>
    </row>
    <row r="10471" customFormat="false" ht="15" hidden="false" customHeight="false" outlineLevel="0" collapsed="false">
      <c r="A10471" s="2" t="s">
        <v>15637</v>
      </c>
      <c r="B10471" s="2" t="s">
        <v>3560</v>
      </c>
      <c r="C10471" s="2" t="s">
        <v>5164</v>
      </c>
      <c r="D10471" s="13" t="n">
        <v>45975</v>
      </c>
      <c r="E10471" s="2" t="s">
        <v>98</v>
      </c>
      <c r="F10471" s="2" t="s">
        <v>119</v>
      </c>
      <c r="G10471" s="2" t="s">
        <v>111</v>
      </c>
    </row>
    <row r="10472" customFormat="false" ht="15" hidden="false" customHeight="false" outlineLevel="0" collapsed="false">
      <c r="A10472" s="2" t="s">
        <v>15638</v>
      </c>
      <c r="B10472" s="2" t="s">
        <v>2182</v>
      </c>
      <c r="C10472" s="2" t="s">
        <v>5164</v>
      </c>
      <c r="D10472" s="13" t="n">
        <v>45670</v>
      </c>
      <c r="E10472" s="2" t="s">
        <v>98</v>
      </c>
      <c r="F10472" s="2" t="s">
        <v>165</v>
      </c>
      <c r="G10472" s="2" t="s">
        <v>115</v>
      </c>
    </row>
    <row r="10473" customFormat="false" ht="15" hidden="false" customHeight="false" outlineLevel="0" collapsed="false">
      <c r="A10473" s="2" t="s">
        <v>15639</v>
      </c>
      <c r="B10473" s="2" t="s">
        <v>4497</v>
      </c>
      <c r="C10473" s="2" t="s">
        <v>5166</v>
      </c>
      <c r="D10473" s="13" t="n">
        <v>45687</v>
      </c>
      <c r="E10473" s="2" t="s">
        <v>165</v>
      </c>
      <c r="F10473" s="2" t="s">
        <v>139</v>
      </c>
      <c r="G10473" s="2" t="s">
        <v>115</v>
      </c>
    </row>
    <row r="10474" customFormat="false" ht="15" hidden="false" customHeight="false" outlineLevel="0" collapsed="false">
      <c r="A10474" s="2" t="s">
        <v>15640</v>
      </c>
      <c r="B10474" s="2" t="s">
        <v>1618</v>
      </c>
      <c r="C10474" s="2" t="s">
        <v>5166</v>
      </c>
      <c r="D10474" s="13" t="n">
        <v>46015</v>
      </c>
      <c r="E10474" s="2" t="s">
        <v>139</v>
      </c>
      <c r="F10474" s="2" t="s">
        <v>145</v>
      </c>
      <c r="G10474" s="2" t="s">
        <v>109</v>
      </c>
    </row>
    <row r="10475" customFormat="false" ht="15" hidden="false" customHeight="false" outlineLevel="0" collapsed="false">
      <c r="A10475" s="2" t="s">
        <v>15641</v>
      </c>
      <c r="B10475" s="2" t="s">
        <v>1467</v>
      </c>
      <c r="C10475" s="2" t="s">
        <v>5164</v>
      </c>
      <c r="D10475" s="13" t="n">
        <v>45910</v>
      </c>
      <c r="E10475" s="2" t="s">
        <v>98</v>
      </c>
      <c r="F10475" s="2" t="s">
        <v>123</v>
      </c>
      <c r="G10475" s="2" t="s">
        <v>111</v>
      </c>
    </row>
    <row r="10476" customFormat="false" ht="15" hidden="false" customHeight="false" outlineLevel="0" collapsed="false">
      <c r="A10476" s="2" t="s">
        <v>15642</v>
      </c>
      <c r="B10476" s="2" t="s">
        <v>5094</v>
      </c>
      <c r="C10476" s="2" t="s">
        <v>5190</v>
      </c>
      <c r="D10476" s="13" t="n">
        <v>46159</v>
      </c>
      <c r="E10476" s="2" t="s">
        <v>98</v>
      </c>
      <c r="F10476" s="2" t="s">
        <v>98</v>
      </c>
      <c r="G10476" s="2" t="s">
        <v>99</v>
      </c>
    </row>
    <row r="10477" customFormat="false" ht="15" hidden="false" customHeight="false" outlineLevel="0" collapsed="false">
      <c r="A10477" s="2" t="s">
        <v>15643</v>
      </c>
      <c r="B10477" s="2" t="s">
        <v>1745</v>
      </c>
      <c r="C10477" s="2" t="s">
        <v>5172</v>
      </c>
      <c r="D10477" s="13" t="n">
        <v>46075</v>
      </c>
      <c r="E10477" s="2" t="s">
        <v>98</v>
      </c>
      <c r="F10477" s="2" t="s">
        <v>98</v>
      </c>
      <c r="G10477" s="2" t="s">
        <v>99</v>
      </c>
    </row>
    <row r="10478" customFormat="false" ht="15" hidden="false" customHeight="false" outlineLevel="0" collapsed="false">
      <c r="A10478" s="2" t="s">
        <v>15644</v>
      </c>
      <c r="B10478" s="2" t="s">
        <v>4351</v>
      </c>
      <c r="C10478" s="2" t="s">
        <v>5190</v>
      </c>
      <c r="D10478" s="13" t="n">
        <v>45483</v>
      </c>
      <c r="E10478" s="2" t="s">
        <v>98</v>
      </c>
      <c r="F10478" s="2" t="s">
        <v>98</v>
      </c>
      <c r="G10478" s="2" t="s">
        <v>130</v>
      </c>
    </row>
    <row r="10479" customFormat="false" ht="15" hidden="false" customHeight="false" outlineLevel="0" collapsed="false">
      <c r="A10479" s="2" t="s">
        <v>15645</v>
      </c>
      <c r="B10479" s="2" t="s">
        <v>4630</v>
      </c>
      <c r="C10479" s="2" t="s">
        <v>5164</v>
      </c>
      <c r="D10479" s="13" t="n">
        <v>45470</v>
      </c>
      <c r="E10479" s="2" t="s">
        <v>98</v>
      </c>
      <c r="F10479" s="2" t="s">
        <v>141</v>
      </c>
      <c r="G10479" s="2" t="s">
        <v>136</v>
      </c>
    </row>
    <row r="10480" customFormat="false" ht="15" hidden="false" customHeight="false" outlineLevel="0" collapsed="false">
      <c r="A10480" s="2" t="s">
        <v>15646</v>
      </c>
      <c r="B10480" s="2" t="s">
        <v>2443</v>
      </c>
      <c r="C10480" s="2" t="s">
        <v>5168</v>
      </c>
      <c r="D10480" s="13" t="n">
        <v>45963</v>
      </c>
      <c r="E10480" s="2" t="s">
        <v>98</v>
      </c>
      <c r="F10480" s="2" t="s">
        <v>98</v>
      </c>
      <c r="G10480" s="2" t="s">
        <v>99</v>
      </c>
    </row>
    <row r="10481" customFormat="false" ht="15" hidden="false" customHeight="false" outlineLevel="0" collapsed="false">
      <c r="A10481" s="2" t="s">
        <v>15647</v>
      </c>
      <c r="B10481" s="2" t="s">
        <v>4193</v>
      </c>
      <c r="C10481" s="2" t="s">
        <v>5166</v>
      </c>
      <c r="D10481" s="13" t="n">
        <v>45863</v>
      </c>
      <c r="E10481" s="2" t="s">
        <v>163</v>
      </c>
      <c r="F10481" s="2" t="s">
        <v>145</v>
      </c>
      <c r="G10481" s="2" t="s">
        <v>109</v>
      </c>
    </row>
    <row r="10482" customFormat="false" ht="15" hidden="false" customHeight="false" outlineLevel="0" collapsed="false">
      <c r="A10482" s="2" t="s">
        <v>15648</v>
      </c>
      <c r="B10482" s="2" t="s">
        <v>1069</v>
      </c>
      <c r="C10482" s="2" t="s">
        <v>5164</v>
      </c>
      <c r="D10482" s="13" t="n">
        <v>45938</v>
      </c>
      <c r="E10482" s="2" t="s">
        <v>98</v>
      </c>
      <c r="F10482" s="2" t="s">
        <v>128</v>
      </c>
      <c r="G10482" s="2" t="s">
        <v>120</v>
      </c>
    </row>
    <row r="10483" customFormat="false" ht="15" hidden="false" customHeight="false" outlineLevel="0" collapsed="false">
      <c r="A10483" s="2" t="s">
        <v>15649</v>
      </c>
      <c r="B10483" s="2" t="s">
        <v>525</v>
      </c>
      <c r="C10483" s="2" t="s">
        <v>5190</v>
      </c>
      <c r="D10483" s="13" t="n">
        <v>45716</v>
      </c>
      <c r="E10483" s="2" t="s">
        <v>98</v>
      </c>
      <c r="F10483" s="2" t="s">
        <v>98</v>
      </c>
      <c r="G10483" s="2" t="s">
        <v>133</v>
      </c>
    </row>
    <row r="10484" customFormat="false" ht="15" hidden="false" customHeight="false" outlineLevel="0" collapsed="false">
      <c r="A10484" s="2" t="s">
        <v>15650</v>
      </c>
      <c r="B10484" s="2" t="s">
        <v>2566</v>
      </c>
      <c r="C10484" s="2" t="s">
        <v>5166</v>
      </c>
      <c r="D10484" s="13" t="n">
        <v>45689</v>
      </c>
      <c r="E10484" s="2" t="s">
        <v>98</v>
      </c>
      <c r="F10484" s="2" t="s">
        <v>123</v>
      </c>
      <c r="G10484" s="2" t="s">
        <v>99</v>
      </c>
    </row>
    <row r="10485" customFormat="false" ht="15" hidden="false" customHeight="false" outlineLevel="0" collapsed="false">
      <c r="A10485" s="2" t="s">
        <v>15651</v>
      </c>
      <c r="B10485" s="2" t="s">
        <v>3205</v>
      </c>
      <c r="C10485" s="2" t="s">
        <v>5164</v>
      </c>
      <c r="D10485" s="13" t="n">
        <v>46104</v>
      </c>
      <c r="E10485" s="2" t="s">
        <v>98</v>
      </c>
      <c r="F10485" s="2" t="s">
        <v>165</v>
      </c>
      <c r="G10485" s="2" t="s">
        <v>120</v>
      </c>
    </row>
    <row r="10486" customFormat="false" ht="15" hidden="false" customHeight="false" outlineLevel="0" collapsed="false">
      <c r="A10486" s="2" t="s">
        <v>15652</v>
      </c>
      <c r="B10486" s="2" t="s">
        <v>3335</v>
      </c>
      <c r="C10486" s="2" t="s">
        <v>5168</v>
      </c>
      <c r="D10486" s="13" t="n">
        <v>46125</v>
      </c>
      <c r="E10486" s="2" t="s">
        <v>119</v>
      </c>
      <c r="F10486" s="2" t="s">
        <v>98</v>
      </c>
      <c r="G10486" s="2" t="s">
        <v>120</v>
      </c>
    </row>
    <row r="10487" customFormat="false" ht="15" hidden="false" customHeight="false" outlineLevel="0" collapsed="false">
      <c r="A10487" s="2" t="s">
        <v>15653</v>
      </c>
      <c r="B10487" s="2" t="s">
        <v>1598</v>
      </c>
      <c r="C10487" s="2" t="s">
        <v>5166</v>
      </c>
      <c r="D10487" s="13" t="n">
        <v>45825</v>
      </c>
      <c r="E10487" s="2" t="s">
        <v>165</v>
      </c>
      <c r="F10487" s="2" t="s">
        <v>104</v>
      </c>
      <c r="G10487" s="2" t="s">
        <v>133</v>
      </c>
    </row>
    <row r="10488" customFormat="false" ht="15" hidden="false" customHeight="false" outlineLevel="0" collapsed="false">
      <c r="A10488" s="2" t="s">
        <v>15654</v>
      </c>
      <c r="B10488" s="2" t="s">
        <v>3201</v>
      </c>
      <c r="C10488" s="2" t="s">
        <v>5164</v>
      </c>
      <c r="D10488" s="13" t="n">
        <v>45814</v>
      </c>
      <c r="E10488" s="2" t="s">
        <v>98</v>
      </c>
      <c r="F10488" s="2" t="s">
        <v>98</v>
      </c>
      <c r="G10488" s="2" t="s">
        <v>136</v>
      </c>
    </row>
    <row r="10489" customFormat="false" ht="15" hidden="false" customHeight="false" outlineLevel="0" collapsed="false">
      <c r="A10489" s="2" t="s">
        <v>15655</v>
      </c>
      <c r="B10489" s="2" t="s">
        <v>3503</v>
      </c>
      <c r="C10489" s="2" t="s">
        <v>5166</v>
      </c>
      <c r="D10489" s="13" t="n">
        <v>45840</v>
      </c>
      <c r="E10489" s="2" t="s">
        <v>114</v>
      </c>
      <c r="F10489" s="2" t="s">
        <v>98</v>
      </c>
      <c r="G10489" s="2" t="s">
        <v>120</v>
      </c>
    </row>
    <row r="10490" customFormat="false" ht="15" hidden="false" customHeight="false" outlineLevel="0" collapsed="false">
      <c r="A10490" s="2" t="s">
        <v>15656</v>
      </c>
      <c r="B10490" s="2" t="s">
        <v>3113</v>
      </c>
      <c r="C10490" s="2" t="s">
        <v>5190</v>
      </c>
      <c r="D10490" s="13" t="n">
        <v>45700</v>
      </c>
      <c r="E10490" s="2" t="s">
        <v>98</v>
      </c>
      <c r="F10490" s="2" t="s">
        <v>165</v>
      </c>
      <c r="G10490" s="2" t="s">
        <v>133</v>
      </c>
    </row>
    <row r="10491" customFormat="false" ht="15" hidden="false" customHeight="false" outlineLevel="0" collapsed="false">
      <c r="A10491" s="2" t="s">
        <v>15657</v>
      </c>
      <c r="B10491" s="2" t="s">
        <v>3423</v>
      </c>
      <c r="C10491" s="2" t="s">
        <v>5168</v>
      </c>
      <c r="D10491" s="13" t="n">
        <v>45890</v>
      </c>
      <c r="E10491" s="2" t="s">
        <v>98</v>
      </c>
      <c r="F10491" s="2" t="s">
        <v>98</v>
      </c>
      <c r="G10491" s="2" t="s">
        <v>109</v>
      </c>
    </row>
    <row r="10492" customFormat="false" ht="15" hidden="false" customHeight="false" outlineLevel="0" collapsed="false">
      <c r="A10492" s="2" t="s">
        <v>15658</v>
      </c>
      <c r="B10492" s="2" t="s">
        <v>4067</v>
      </c>
      <c r="C10492" s="2" t="s">
        <v>5190</v>
      </c>
      <c r="D10492" s="13" t="n">
        <v>45807</v>
      </c>
      <c r="E10492" s="2" t="s">
        <v>98</v>
      </c>
      <c r="F10492" s="2" t="s">
        <v>123</v>
      </c>
      <c r="G10492" s="2" t="s">
        <v>142</v>
      </c>
    </row>
    <row r="10493" customFormat="false" ht="15" hidden="false" customHeight="false" outlineLevel="0" collapsed="false">
      <c r="A10493" s="2" t="s">
        <v>15659</v>
      </c>
      <c r="B10493" s="2" t="s">
        <v>2044</v>
      </c>
      <c r="C10493" s="2" t="s">
        <v>5164</v>
      </c>
      <c r="D10493" s="13" t="n">
        <v>45862</v>
      </c>
      <c r="E10493" s="2" t="s">
        <v>98</v>
      </c>
      <c r="F10493" s="2" t="s">
        <v>123</v>
      </c>
      <c r="G10493" s="2" t="s">
        <v>136</v>
      </c>
    </row>
    <row r="10494" customFormat="false" ht="15" hidden="false" customHeight="false" outlineLevel="0" collapsed="false">
      <c r="A10494" s="2" t="s">
        <v>15660</v>
      </c>
      <c r="B10494" s="2" t="s">
        <v>3705</v>
      </c>
      <c r="C10494" s="2" t="s">
        <v>5168</v>
      </c>
      <c r="D10494" s="13" t="n">
        <v>45581</v>
      </c>
      <c r="E10494" s="2" t="s">
        <v>114</v>
      </c>
      <c r="F10494" s="2" t="s">
        <v>98</v>
      </c>
      <c r="G10494" s="2" t="s">
        <v>130</v>
      </c>
    </row>
    <row r="10495" customFormat="false" ht="15" hidden="false" customHeight="false" outlineLevel="0" collapsed="false">
      <c r="A10495" s="2" t="s">
        <v>15661</v>
      </c>
      <c r="B10495" s="2" t="s">
        <v>999</v>
      </c>
      <c r="C10495" s="2" t="s">
        <v>5168</v>
      </c>
      <c r="D10495" s="13" t="n">
        <v>45543</v>
      </c>
      <c r="E10495" s="2" t="s">
        <v>165</v>
      </c>
      <c r="F10495" s="2" t="s">
        <v>98</v>
      </c>
      <c r="G10495" s="2" t="s">
        <v>99</v>
      </c>
    </row>
    <row r="10496" customFormat="false" ht="15" hidden="false" customHeight="false" outlineLevel="0" collapsed="false">
      <c r="A10496" s="2" t="s">
        <v>15662</v>
      </c>
      <c r="B10496" s="2" t="s">
        <v>3585</v>
      </c>
      <c r="C10496" s="2" t="s">
        <v>5172</v>
      </c>
      <c r="D10496" s="13" t="n">
        <v>46121</v>
      </c>
      <c r="E10496" s="2" t="s">
        <v>108</v>
      </c>
      <c r="F10496" s="2" t="s">
        <v>98</v>
      </c>
      <c r="G10496" s="2" t="s">
        <v>130</v>
      </c>
    </row>
    <row r="10497" customFormat="false" ht="15" hidden="false" customHeight="false" outlineLevel="0" collapsed="false">
      <c r="A10497" s="2" t="s">
        <v>15663</v>
      </c>
      <c r="B10497" s="2" t="s">
        <v>3135</v>
      </c>
      <c r="C10497" s="2" t="s">
        <v>5164</v>
      </c>
      <c r="D10497" s="13" t="n">
        <v>45801</v>
      </c>
      <c r="E10497" s="2" t="s">
        <v>98</v>
      </c>
      <c r="F10497" s="2" t="s">
        <v>145</v>
      </c>
      <c r="G10497" s="2" t="s">
        <v>111</v>
      </c>
    </row>
    <row r="10498" customFormat="false" ht="15" hidden="false" customHeight="false" outlineLevel="0" collapsed="false">
      <c r="A10498" s="2" t="s">
        <v>15664</v>
      </c>
      <c r="B10498" s="2" t="s">
        <v>3380</v>
      </c>
      <c r="C10498" s="2" t="s">
        <v>5166</v>
      </c>
      <c r="D10498" s="13" t="n">
        <v>46066</v>
      </c>
      <c r="E10498" s="2" t="s">
        <v>114</v>
      </c>
      <c r="F10498" s="2" t="s">
        <v>119</v>
      </c>
      <c r="G10498" s="2" t="s">
        <v>142</v>
      </c>
    </row>
    <row r="10499" customFormat="false" ht="15" hidden="false" customHeight="false" outlineLevel="0" collapsed="false">
      <c r="A10499" s="2" t="s">
        <v>15665</v>
      </c>
      <c r="B10499" s="2" t="s">
        <v>4534</v>
      </c>
      <c r="C10499" s="2" t="s">
        <v>5190</v>
      </c>
      <c r="D10499" s="13" t="n">
        <v>45907</v>
      </c>
      <c r="E10499" s="2" t="s">
        <v>98</v>
      </c>
      <c r="F10499" s="2" t="s">
        <v>98</v>
      </c>
      <c r="G10499" s="2" t="s">
        <v>109</v>
      </c>
    </row>
    <row r="10500" customFormat="false" ht="15" hidden="false" customHeight="false" outlineLevel="0" collapsed="false">
      <c r="A10500" s="2" t="s">
        <v>15666</v>
      </c>
      <c r="B10500" s="2" t="s">
        <v>3188</v>
      </c>
      <c r="C10500" s="2" t="s">
        <v>5166</v>
      </c>
      <c r="D10500" s="13" t="n">
        <v>45759</v>
      </c>
      <c r="E10500" s="2" t="s">
        <v>114</v>
      </c>
      <c r="F10500" s="2" t="s">
        <v>128</v>
      </c>
      <c r="G10500" s="2" t="s">
        <v>136</v>
      </c>
    </row>
    <row r="10501" customFormat="false" ht="15" hidden="false" customHeight="false" outlineLevel="0" collapsed="false">
      <c r="A10501" s="2" t="s">
        <v>15667</v>
      </c>
      <c r="B10501" s="2" t="s">
        <v>785</v>
      </c>
      <c r="C10501" s="2" t="s">
        <v>5190</v>
      </c>
      <c r="D10501" s="13" t="n">
        <v>45699</v>
      </c>
      <c r="E10501" s="2" t="s">
        <v>98</v>
      </c>
      <c r="F10501" s="2" t="s">
        <v>98</v>
      </c>
      <c r="G10501" s="2" t="s">
        <v>136</v>
      </c>
    </row>
    <row r="10502" customFormat="false" ht="15" hidden="false" customHeight="false" outlineLevel="0" collapsed="false">
      <c r="A10502" s="2" t="s">
        <v>15668</v>
      </c>
      <c r="B10502" s="2" t="s">
        <v>1586</v>
      </c>
      <c r="C10502" s="2" t="s">
        <v>5168</v>
      </c>
      <c r="D10502" s="13" t="n">
        <v>46042</v>
      </c>
      <c r="E10502" s="2" t="s">
        <v>119</v>
      </c>
      <c r="F10502" s="2" t="s">
        <v>98</v>
      </c>
      <c r="G10502" s="2" t="s">
        <v>99</v>
      </c>
    </row>
    <row r="10503" customFormat="false" ht="15" hidden="false" customHeight="false" outlineLevel="0" collapsed="false">
      <c r="A10503" s="2" t="s">
        <v>15669</v>
      </c>
      <c r="B10503" s="2" t="s">
        <v>644</v>
      </c>
      <c r="C10503" s="2" t="s">
        <v>5164</v>
      </c>
      <c r="D10503" s="13" t="n">
        <v>45749</v>
      </c>
      <c r="E10503" s="2" t="s">
        <v>98</v>
      </c>
      <c r="F10503" s="2" t="s">
        <v>145</v>
      </c>
      <c r="G10503" s="2" t="s">
        <v>136</v>
      </c>
    </row>
    <row r="10504" customFormat="false" ht="15" hidden="false" customHeight="false" outlineLevel="0" collapsed="false">
      <c r="A10504" s="2" t="s">
        <v>15670</v>
      </c>
      <c r="B10504" s="2" t="s">
        <v>5022</v>
      </c>
      <c r="C10504" s="2" t="s">
        <v>5168</v>
      </c>
      <c r="D10504" s="13" t="n">
        <v>45854</v>
      </c>
      <c r="E10504" s="2" t="s">
        <v>98</v>
      </c>
      <c r="F10504" s="2" t="s">
        <v>98</v>
      </c>
      <c r="G10504" s="2" t="s">
        <v>109</v>
      </c>
    </row>
    <row r="10505" customFormat="false" ht="15" hidden="false" customHeight="false" outlineLevel="0" collapsed="false">
      <c r="A10505" s="2" t="s">
        <v>15671</v>
      </c>
      <c r="B10505" s="2" t="s">
        <v>1102</v>
      </c>
      <c r="C10505" s="2" t="s">
        <v>5190</v>
      </c>
      <c r="D10505" s="13" t="n">
        <v>46163</v>
      </c>
      <c r="E10505" s="2" t="s">
        <v>98</v>
      </c>
      <c r="F10505" s="2" t="s">
        <v>119</v>
      </c>
      <c r="G10505" s="2" t="s">
        <v>115</v>
      </c>
    </row>
    <row r="10506" customFormat="false" ht="15" hidden="false" customHeight="false" outlineLevel="0" collapsed="false">
      <c r="A10506" s="2" t="s">
        <v>15672</v>
      </c>
      <c r="B10506" s="2" t="s">
        <v>2539</v>
      </c>
      <c r="C10506" s="2" t="s">
        <v>5164</v>
      </c>
      <c r="D10506" s="13" t="n">
        <v>45802</v>
      </c>
      <c r="E10506" s="2" t="s">
        <v>98</v>
      </c>
      <c r="F10506" s="2" t="s">
        <v>114</v>
      </c>
      <c r="G10506" s="2" t="s">
        <v>130</v>
      </c>
    </row>
    <row r="10507" customFormat="false" ht="15" hidden="false" customHeight="false" outlineLevel="0" collapsed="false">
      <c r="A10507" s="2" t="s">
        <v>15673</v>
      </c>
      <c r="B10507" s="2" t="s">
        <v>2352</v>
      </c>
      <c r="C10507" s="2" t="s">
        <v>5168</v>
      </c>
      <c r="D10507" s="13" t="n">
        <v>45711</v>
      </c>
      <c r="E10507" s="2" t="s">
        <v>114</v>
      </c>
      <c r="F10507" s="2" t="s">
        <v>98</v>
      </c>
      <c r="G10507" s="2" t="s">
        <v>111</v>
      </c>
    </row>
    <row r="10508" customFormat="false" ht="15" hidden="false" customHeight="false" outlineLevel="0" collapsed="false">
      <c r="A10508" s="2" t="s">
        <v>15674</v>
      </c>
      <c r="B10508" s="2" t="s">
        <v>5083</v>
      </c>
      <c r="C10508" s="2" t="s">
        <v>5190</v>
      </c>
      <c r="D10508" s="13" t="n">
        <v>45702</v>
      </c>
      <c r="E10508" s="2" t="s">
        <v>98</v>
      </c>
      <c r="F10508" s="2" t="s">
        <v>98</v>
      </c>
      <c r="G10508" s="2" t="s">
        <v>136</v>
      </c>
    </row>
    <row r="10509" customFormat="false" ht="15" hidden="false" customHeight="false" outlineLevel="0" collapsed="false">
      <c r="A10509" s="2" t="s">
        <v>15675</v>
      </c>
      <c r="B10509" s="2" t="s">
        <v>405</v>
      </c>
      <c r="C10509" s="2" t="s">
        <v>5168</v>
      </c>
      <c r="D10509" s="13" t="n">
        <v>45790</v>
      </c>
      <c r="E10509" s="2" t="s">
        <v>98</v>
      </c>
      <c r="F10509" s="2" t="s">
        <v>98</v>
      </c>
      <c r="G10509" s="2" t="s">
        <v>111</v>
      </c>
    </row>
    <row r="10510" customFormat="false" ht="15" hidden="false" customHeight="false" outlineLevel="0" collapsed="false">
      <c r="A10510" s="2" t="s">
        <v>15676</v>
      </c>
      <c r="B10510" s="2" t="s">
        <v>823</v>
      </c>
      <c r="C10510" s="2" t="s">
        <v>5168</v>
      </c>
      <c r="D10510" s="13" t="n">
        <v>45958</v>
      </c>
      <c r="E10510" s="2" t="s">
        <v>119</v>
      </c>
      <c r="F10510" s="2" t="s">
        <v>98</v>
      </c>
      <c r="G10510" s="2" t="s">
        <v>130</v>
      </c>
    </row>
    <row r="10511" customFormat="false" ht="15" hidden="false" customHeight="false" outlineLevel="0" collapsed="false">
      <c r="A10511" s="2" t="s">
        <v>15677</v>
      </c>
      <c r="B10511" s="2" t="s">
        <v>1616</v>
      </c>
      <c r="C10511" s="2" t="s">
        <v>5166</v>
      </c>
      <c r="D10511" s="13" t="n">
        <v>46058</v>
      </c>
      <c r="E10511" s="2" t="s">
        <v>163</v>
      </c>
      <c r="F10511" s="2" t="s">
        <v>108</v>
      </c>
      <c r="G10511" s="2" t="s">
        <v>136</v>
      </c>
    </row>
    <row r="10512" customFormat="false" ht="15" hidden="false" customHeight="false" outlineLevel="0" collapsed="false">
      <c r="A10512" s="2" t="s">
        <v>15678</v>
      </c>
      <c r="B10512" s="2" t="s">
        <v>5044</v>
      </c>
      <c r="C10512" s="2" t="s">
        <v>5190</v>
      </c>
      <c r="D10512" s="13" t="n">
        <v>46059</v>
      </c>
      <c r="E10512" s="2" t="s">
        <v>98</v>
      </c>
      <c r="F10512" s="2" t="s">
        <v>98</v>
      </c>
      <c r="G10512" s="2" t="s">
        <v>115</v>
      </c>
    </row>
    <row r="10513" customFormat="false" ht="15" hidden="false" customHeight="false" outlineLevel="0" collapsed="false">
      <c r="A10513" s="2" t="s">
        <v>15679</v>
      </c>
      <c r="B10513" s="2" t="s">
        <v>2067</v>
      </c>
      <c r="C10513" s="2" t="s">
        <v>5168</v>
      </c>
      <c r="D10513" s="13" t="n">
        <v>45582</v>
      </c>
      <c r="E10513" s="2" t="s">
        <v>165</v>
      </c>
      <c r="F10513" s="2" t="s">
        <v>98</v>
      </c>
      <c r="G10513" s="2" t="s">
        <v>136</v>
      </c>
    </row>
    <row r="10514" customFormat="false" ht="15" hidden="false" customHeight="false" outlineLevel="0" collapsed="false">
      <c r="A10514" s="2" t="s">
        <v>15680</v>
      </c>
      <c r="B10514" s="2" t="s">
        <v>1065</v>
      </c>
      <c r="C10514" s="2" t="s">
        <v>5168</v>
      </c>
      <c r="D10514" s="13" t="n">
        <v>46087</v>
      </c>
      <c r="E10514" s="2" t="s">
        <v>145</v>
      </c>
      <c r="F10514" s="2" t="s">
        <v>98</v>
      </c>
      <c r="G10514" s="2" t="s">
        <v>109</v>
      </c>
    </row>
    <row r="10515" customFormat="false" ht="15" hidden="false" customHeight="false" outlineLevel="0" collapsed="false">
      <c r="A10515" s="2" t="s">
        <v>15681</v>
      </c>
      <c r="B10515" s="2" t="s">
        <v>980</v>
      </c>
      <c r="C10515" s="2" t="s">
        <v>5190</v>
      </c>
      <c r="D10515" s="13" t="n">
        <v>45773</v>
      </c>
      <c r="E10515" s="2" t="s">
        <v>98</v>
      </c>
      <c r="F10515" s="2" t="s">
        <v>163</v>
      </c>
      <c r="G10515" s="2" t="s">
        <v>133</v>
      </c>
    </row>
    <row r="10516" customFormat="false" ht="15" hidden="false" customHeight="false" outlineLevel="0" collapsed="false">
      <c r="A10516" s="2" t="s">
        <v>15682</v>
      </c>
      <c r="B10516" s="2" t="s">
        <v>993</v>
      </c>
      <c r="C10516" s="2" t="s">
        <v>5168</v>
      </c>
      <c r="D10516" s="13" t="n">
        <v>46091</v>
      </c>
      <c r="E10516" s="2" t="s">
        <v>139</v>
      </c>
      <c r="F10516" s="2" t="s">
        <v>98</v>
      </c>
      <c r="G10516" s="2" t="s">
        <v>109</v>
      </c>
    </row>
    <row r="10517" customFormat="false" ht="15" hidden="false" customHeight="false" outlineLevel="0" collapsed="false">
      <c r="A10517" s="2" t="s">
        <v>15683</v>
      </c>
      <c r="B10517" s="2" t="s">
        <v>4984</v>
      </c>
      <c r="C10517" s="2" t="s">
        <v>5190</v>
      </c>
      <c r="D10517" s="13" t="n">
        <v>45601</v>
      </c>
      <c r="E10517" s="2" t="s">
        <v>98</v>
      </c>
      <c r="F10517" s="2" t="s">
        <v>98</v>
      </c>
      <c r="G10517" s="2" t="s">
        <v>142</v>
      </c>
    </row>
    <row r="10518" customFormat="false" ht="15" hidden="false" customHeight="false" outlineLevel="0" collapsed="false">
      <c r="A10518" s="2" t="s">
        <v>15684</v>
      </c>
      <c r="B10518" s="2" t="s">
        <v>322</v>
      </c>
      <c r="C10518" s="2" t="s">
        <v>5168</v>
      </c>
      <c r="D10518" s="13" t="n">
        <v>45576</v>
      </c>
      <c r="E10518" s="2" t="s">
        <v>123</v>
      </c>
      <c r="F10518" s="2" t="s">
        <v>98</v>
      </c>
      <c r="G10518" s="2" t="s">
        <v>124</v>
      </c>
    </row>
    <row r="10519" customFormat="false" ht="15" hidden="false" customHeight="false" outlineLevel="0" collapsed="false">
      <c r="A10519" s="2" t="s">
        <v>15685</v>
      </c>
      <c r="B10519" s="2" t="s">
        <v>617</v>
      </c>
      <c r="C10519" s="2" t="s">
        <v>5164</v>
      </c>
      <c r="D10519" s="13" t="n">
        <v>45935</v>
      </c>
      <c r="E10519" s="2" t="s">
        <v>98</v>
      </c>
      <c r="F10519" s="2" t="s">
        <v>163</v>
      </c>
      <c r="G10519" s="2" t="s">
        <v>130</v>
      </c>
    </row>
    <row r="10520" customFormat="false" ht="15" hidden="false" customHeight="false" outlineLevel="0" collapsed="false">
      <c r="A10520" s="2" t="s">
        <v>15686</v>
      </c>
      <c r="B10520" s="2" t="s">
        <v>2266</v>
      </c>
      <c r="C10520" s="2" t="s">
        <v>5164</v>
      </c>
      <c r="D10520" s="13" t="n">
        <v>46179</v>
      </c>
      <c r="E10520" s="2" t="s">
        <v>98</v>
      </c>
      <c r="F10520" s="2" t="s">
        <v>145</v>
      </c>
      <c r="G10520" s="2" t="s">
        <v>120</v>
      </c>
    </row>
    <row r="10521" customFormat="false" ht="15" hidden="false" customHeight="false" outlineLevel="0" collapsed="false">
      <c r="A10521" s="2" t="s">
        <v>15687</v>
      </c>
      <c r="B10521" s="2" t="s">
        <v>3188</v>
      </c>
      <c r="C10521" s="2" t="s">
        <v>5164</v>
      </c>
      <c r="D10521" s="13" t="n">
        <v>45697</v>
      </c>
      <c r="E10521" s="2" t="s">
        <v>98</v>
      </c>
      <c r="F10521" s="2" t="s">
        <v>163</v>
      </c>
      <c r="G10521" s="2" t="s">
        <v>111</v>
      </c>
    </row>
    <row r="10522" customFormat="false" ht="15" hidden="false" customHeight="false" outlineLevel="0" collapsed="false">
      <c r="A10522" s="2" t="s">
        <v>15688</v>
      </c>
      <c r="B10522" s="2" t="s">
        <v>5136</v>
      </c>
      <c r="C10522" s="2" t="s">
        <v>5190</v>
      </c>
      <c r="D10522" s="13" t="n">
        <v>45972</v>
      </c>
      <c r="E10522" s="2" t="s">
        <v>98</v>
      </c>
      <c r="F10522" s="2" t="s">
        <v>98</v>
      </c>
      <c r="G10522" s="2" t="s">
        <v>111</v>
      </c>
    </row>
    <row r="10523" customFormat="false" ht="15" hidden="false" customHeight="false" outlineLevel="0" collapsed="false">
      <c r="A10523" s="2" t="s">
        <v>15689</v>
      </c>
      <c r="B10523" s="2" t="s">
        <v>2237</v>
      </c>
      <c r="C10523" s="2" t="s">
        <v>5190</v>
      </c>
      <c r="D10523" s="13" t="n">
        <v>45604</v>
      </c>
      <c r="E10523" s="2" t="s">
        <v>98</v>
      </c>
      <c r="F10523" s="2" t="s">
        <v>145</v>
      </c>
      <c r="G10523" s="2" t="s">
        <v>111</v>
      </c>
    </row>
    <row r="10524" customFormat="false" ht="15" hidden="false" customHeight="false" outlineLevel="0" collapsed="false">
      <c r="A10524" s="2" t="s">
        <v>15690</v>
      </c>
      <c r="B10524" s="2" t="s">
        <v>1529</v>
      </c>
      <c r="C10524" s="2" t="s">
        <v>5172</v>
      </c>
      <c r="D10524" s="13" t="n">
        <v>46115</v>
      </c>
      <c r="E10524" s="2" t="s">
        <v>119</v>
      </c>
      <c r="F10524" s="2" t="s">
        <v>98</v>
      </c>
      <c r="G10524" s="2" t="s">
        <v>99</v>
      </c>
    </row>
    <row r="10525" customFormat="false" ht="15" hidden="false" customHeight="false" outlineLevel="0" collapsed="false">
      <c r="A10525" s="2" t="s">
        <v>15691</v>
      </c>
      <c r="B10525" s="2" t="s">
        <v>582</v>
      </c>
      <c r="C10525" s="2" t="s">
        <v>5172</v>
      </c>
      <c r="D10525" s="13" t="n">
        <v>45925</v>
      </c>
      <c r="E10525" s="2" t="s">
        <v>108</v>
      </c>
      <c r="F10525" s="2" t="s">
        <v>98</v>
      </c>
      <c r="G10525" s="2" t="s">
        <v>115</v>
      </c>
    </row>
    <row r="10526" customFormat="false" ht="15" hidden="false" customHeight="false" outlineLevel="0" collapsed="false">
      <c r="A10526" s="2" t="s">
        <v>15692</v>
      </c>
      <c r="B10526" s="2" t="s">
        <v>5036</v>
      </c>
      <c r="C10526" s="2" t="s">
        <v>5172</v>
      </c>
      <c r="D10526" s="13" t="n">
        <v>45701</v>
      </c>
      <c r="E10526" s="2" t="s">
        <v>98</v>
      </c>
      <c r="F10526" s="2" t="s">
        <v>98</v>
      </c>
      <c r="G10526" s="2" t="s">
        <v>115</v>
      </c>
    </row>
    <row r="10527" customFormat="false" ht="15" hidden="false" customHeight="false" outlineLevel="0" collapsed="false">
      <c r="A10527" s="2" t="s">
        <v>15693</v>
      </c>
      <c r="B10527" s="2" t="s">
        <v>796</v>
      </c>
      <c r="C10527" s="2" t="s">
        <v>5164</v>
      </c>
      <c r="D10527" s="13" t="n">
        <v>46154</v>
      </c>
      <c r="E10527" s="2" t="s">
        <v>98</v>
      </c>
      <c r="F10527" s="2" t="s">
        <v>123</v>
      </c>
      <c r="G10527" s="2" t="s">
        <v>142</v>
      </c>
    </row>
    <row r="10528" customFormat="false" ht="15" hidden="false" customHeight="false" outlineLevel="0" collapsed="false">
      <c r="A10528" s="2" t="s">
        <v>15694</v>
      </c>
      <c r="B10528" s="2" t="s">
        <v>5096</v>
      </c>
      <c r="C10528" s="2" t="s">
        <v>5190</v>
      </c>
      <c r="D10528" s="13" t="n">
        <v>46131</v>
      </c>
      <c r="E10528" s="2" t="s">
        <v>98</v>
      </c>
      <c r="F10528" s="2" t="s">
        <v>98</v>
      </c>
      <c r="G10528" s="2" t="s">
        <v>120</v>
      </c>
    </row>
    <row r="10529" customFormat="false" ht="15" hidden="false" customHeight="false" outlineLevel="0" collapsed="false">
      <c r="A10529" s="2" t="s">
        <v>15695</v>
      </c>
      <c r="B10529" s="2" t="s">
        <v>3742</v>
      </c>
      <c r="C10529" s="2" t="s">
        <v>5166</v>
      </c>
      <c r="D10529" s="13" t="n">
        <v>46040</v>
      </c>
      <c r="E10529" s="2" t="s">
        <v>123</v>
      </c>
      <c r="F10529" s="2" t="s">
        <v>114</v>
      </c>
      <c r="G10529" s="2" t="s">
        <v>120</v>
      </c>
    </row>
    <row r="10530" customFormat="false" ht="15" hidden="false" customHeight="false" outlineLevel="0" collapsed="false">
      <c r="A10530" s="2" t="s">
        <v>15696</v>
      </c>
      <c r="B10530" s="2" t="s">
        <v>2368</v>
      </c>
      <c r="C10530" s="2" t="s">
        <v>5168</v>
      </c>
      <c r="D10530" s="13" t="n">
        <v>45334</v>
      </c>
      <c r="E10530" s="2" t="s">
        <v>104</v>
      </c>
      <c r="F10530" s="2" t="s">
        <v>98</v>
      </c>
      <c r="G10530" s="2" t="s">
        <v>130</v>
      </c>
    </row>
    <row r="10531" customFormat="false" ht="15" hidden="false" customHeight="false" outlineLevel="0" collapsed="false">
      <c r="A10531" s="2" t="s">
        <v>15697</v>
      </c>
      <c r="B10531" s="2" t="s">
        <v>2419</v>
      </c>
      <c r="C10531" s="2" t="s">
        <v>5164</v>
      </c>
      <c r="D10531" s="13" t="n">
        <v>45611</v>
      </c>
      <c r="E10531" s="2" t="s">
        <v>98</v>
      </c>
      <c r="F10531" s="2" t="s">
        <v>114</v>
      </c>
      <c r="G10531" s="2" t="s">
        <v>120</v>
      </c>
    </row>
    <row r="10532" customFormat="false" ht="15" hidden="false" customHeight="false" outlineLevel="0" collapsed="false">
      <c r="A10532" s="2" t="s">
        <v>15698</v>
      </c>
      <c r="B10532" s="2" t="s">
        <v>1545</v>
      </c>
      <c r="C10532" s="2" t="s">
        <v>5190</v>
      </c>
      <c r="D10532" s="13" t="n">
        <v>45751</v>
      </c>
      <c r="E10532" s="2" t="s">
        <v>98</v>
      </c>
      <c r="F10532" s="2" t="s">
        <v>145</v>
      </c>
      <c r="G10532" s="2" t="s">
        <v>130</v>
      </c>
    </row>
    <row r="10533" customFormat="false" ht="15" hidden="false" customHeight="false" outlineLevel="0" collapsed="false">
      <c r="A10533" s="2" t="s">
        <v>15699</v>
      </c>
      <c r="B10533" s="2" t="s">
        <v>4651</v>
      </c>
      <c r="C10533" s="2" t="s">
        <v>5168</v>
      </c>
      <c r="D10533" s="13" t="n">
        <v>45946</v>
      </c>
      <c r="E10533" s="2" t="s">
        <v>128</v>
      </c>
      <c r="F10533" s="2" t="s">
        <v>98</v>
      </c>
      <c r="G10533" s="2" t="s">
        <v>120</v>
      </c>
    </row>
    <row r="10534" customFormat="false" ht="15" hidden="false" customHeight="false" outlineLevel="0" collapsed="false">
      <c r="A10534" s="2" t="s">
        <v>15700</v>
      </c>
      <c r="B10534" s="2" t="s">
        <v>372</v>
      </c>
      <c r="C10534" s="2" t="s">
        <v>5172</v>
      </c>
      <c r="D10534" s="13" t="n">
        <v>45697</v>
      </c>
      <c r="E10534" s="2" t="s">
        <v>165</v>
      </c>
      <c r="F10534" s="2" t="s">
        <v>98</v>
      </c>
      <c r="G10534" s="2" t="s">
        <v>124</v>
      </c>
    </row>
    <row r="10535" customFormat="false" ht="15" hidden="false" customHeight="false" outlineLevel="0" collapsed="false">
      <c r="A10535" s="2" t="s">
        <v>15701</v>
      </c>
      <c r="B10535" s="2" t="s">
        <v>509</v>
      </c>
      <c r="C10535" s="2" t="s">
        <v>5164</v>
      </c>
      <c r="D10535" s="13" t="n">
        <v>45867</v>
      </c>
      <c r="E10535" s="2" t="s">
        <v>98</v>
      </c>
      <c r="F10535" s="2" t="s">
        <v>98</v>
      </c>
      <c r="G10535" s="2" t="s">
        <v>99</v>
      </c>
    </row>
    <row r="10536" customFormat="false" ht="15" hidden="false" customHeight="false" outlineLevel="0" collapsed="false">
      <c r="A10536" s="2" t="s">
        <v>15702</v>
      </c>
      <c r="B10536" s="2" t="s">
        <v>2405</v>
      </c>
      <c r="C10536" s="2" t="s">
        <v>5166</v>
      </c>
      <c r="D10536" s="13" t="n">
        <v>45647</v>
      </c>
      <c r="E10536" s="2" t="s">
        <v>104</v>
      </c>
      <c r="F10536" s="2" t="s">
        <v>119</v>
      </c>
      <c r="G10536" s="2" t="s">
        <v>124</v>
      </c>
    </row>
    <row r="10537" customFormat="false" ht="15" hidden="false" customHeight="false" outlineLevel="0" collapsed="false">
      <c r="A10537" s="2" t="s">
        <v>15703</v>
      </c>
      <c r="B10537" s="2" t="s">
        <v>3602</v>
      </c>
      <c r="C10537" s="2" t="s">
        <v>5172</v>
      </c>
      <c r="D10537" s="13" t="n">
        <v>45963</v>
      </c>
      <c r="E10537" s="2" t="s">
        <v>141</v>
      </c>
      <c r="F10537" s="2" t="s">
        <v>98</v>
      </c>
      <c r="G10537" s="2" t="s">
        <v>120</v>
      </c>
    </row>
    <row r="10538" customFormat="false" ht="15" hidden="false" customHeight="false" outlineLevel="0" collapsed="false">
      <c r="A10538" s="2" t="s">
        <v>15704</v>
      </c>
      <c r="B10538" s="2" t="s">
        <v>3493</v>
      </c>
      <c r="C10538" s="2" t="s">
        <v>5168</v>
      </c>
      <c r="D10538" s="13" t="n">
        <v>45745</v>
      </c>
      <c r="E10538" s="2" t="s">
        <v>139</v>
      </c>
      <c r="F10538" s="2" t="s">
        <v>98</v>
      </c>
      <c r="G10538" s="2" t="s">
        <v>133</v>
      </c>
    </row>
    <row r="10539" customFormat="false" ht="15" hidden="false" customHeight="false" outlineLevel="0" collapsed="false">
      <c r="A10539" s="2" t="s">
        <v>15705</v>
      </c>
      <c r="B10539" s="2" t="s">
        <v>4665</v>
      </c>
      <c r="C10539" s="2" t="s">
        <v>5164</v>
      </c>
      <c r="D10539" s="13" t="n">
        <v>45361</v>
      </c>
      <c r="E10539" s="2" t="s">
        <v>98</v>
      </c>
      <c r="F10539" s="2" t="s">
        <v>119</v>
      </c>
      <c r="G10539" s="2" t="s">
        <v>99</v>
      </c>
    </row>
    <row r="10540" customFormat="false" ht="15" hidden="false" customHeight="false" outlineLevel="0" collapsed="false">
      <c r="A10540" s="2" t="s">
        <v>15706</v>
      </c>
      <c r="B10540" s="2" t="s">
        <v>3975</v>
      </c>
      <c r="C10540" s="2" t="s">
        <v>5164</v>
      </c>
      <c r="D10540" s="13" t="n">
        <v>45620</v>
      </c>
      <c r="E10540" s="2" t="s">
        <v>98</v>
      </c>
      <c r="F10540" s="2" t="s">
        <v>108</v>
      </c>
      <c r="G10540" s="2" t="s">
        <v>120</v>
      </c>
    </row>
    <row r="10541" customFormat="false" ht="15" hidden="false" customHeight="false" outlineLevel="0" collapsed="false">
      <c r="A10541" s="2" t="s">
        <v>15707</v>
      </c>
      <c r="B10541" s="2" t="s">
        <v>5137</v>
      </c>
      <c r="C10541" s="2" t="s">
        <v>5168</v>
      </c>
      <c r="D10541" s="13" t="n">
        <v>45801</v>
      </c>
      <c r="E10541" s="2" t="s">
        <v>98</v>
      </c>
      <c r="F10541" s="2" t="s">
        <v>98</v>
      </c>
      <c r="G10541" s="2" t="s">
        <v>99</v>
      </c>
    </row>
    <row r="10542" customFormat="false" ht="15" hidden="false" customHeight="false" outlineLevel="0" collapsed="false">
      <c r="A10542" s="2" t="s">
        <v>15708</v>
      </c>
      <c r="B10542" s="2" t="s">
        <v>5010</v>
      </c>
      <c r="C10542" s="2" t="s">
        <v>5172</v>
      </c>
      <c r="D10542" s="13" t="n">
        <v>45901</v>
      </c>
      <c r="E10542" s="2" t="s">
        <v>98</v>
      </c>
      <c r="F10542" s="2" t="s">
        <v>98</v>
      </c>
      <c r="G10542" s="2" t="s">
        <v>109</v>
      </c>
    </row>
    <row r="10543" customFormat="false" ht="15" hidden="false" customHeight="false" outlineLevel="0" collapsed="false">
      <c r="A10543" s="2" t="s">
        <v>15709</v>
      </c>
      <c r="B10543" s="2" t="s">
        <v>2257</v>
      </c>
      <c r="C10543" s="2" t="s">
        <v>5190</v>
      </c>
      <c r="D10543" s="13" t="n">
        <v>46174</v>
      </c>
      <c r="E10543" s="2" t="s">
        <v>98</v>
      </c>
      <c r="F10543" s="2" t="s">
        <v>104</v>
      </c>
      <c r="G10543" s="2" t="s">
        <v>136</v>
      </c>
    </row>
    <row r="10544" customFormat="false" ht="15" hidden="false" customHeight="false" outlineLevel="0" collapsed="false">
      <c r="A10544" s="2" t="s">
        <v>15710</v>
      </c>
      <c r="B10544" s="2" t="s">
        <v>3460</v>
      </c>
      <c r="C10544" s="2" t="s">
        <v>5190</v>
      </c>
      <c r="D10544" s="13" t="n">
        <v>45601</v>
      </c>
      <c r="E10544" s="2" t="s">
        <v>98</v>
      </c>
      <c r="F10544" s="2" t="s">
        <v>98</v>
      </c>
      <c r="G10544" s="2" t="s">
        <v>99</v>
      </c>
    </row>
    <row r="10545" customFormat="false" ht="15" hidden="false" customHeight="false" outlineLevel="0" collapsed="false">
      <c r="A10545" s="2" t="s">
        <v>15711</v>
      </c>
      <c r="B10545" s="2" t="s">
        <v>5135</v>
      </c>
      <c r="C10545" s="2" t="s">
        <v>5190</v>
      </c>
      <c r="D10545" s="13" t="n">
        <v>45484</v>
      </c>
      <c r="E10545" s="2" t="s">
        <v>98</v>
      </c>
      <c r="F10545" s="2" t="s">
        <v>98</v>
      </c>
      <c r="G10545" s="2" t="s">
        <v>109</v>
      </c>
    </row>
    <row r="10546" customFormat="false" ht="15" hidden="false" customHeight="false" outlineLevel="0" collapsed="false">
      <c r="A10546" s="2" t="s">
        <v>15712</v>
      </c>
      <c r="B10546" s="2" t="s">
        <v>1570</v>
      </c>
      <c r="C10546" s="2" t="s">
        <v>5166</v>
      </c>
      <c r="D10546" s="13" t="n">
        <v>45488</v>
      </c>
      <c r="E10546" s="2" t="s">
        <v>104</v>
      </c>
      <c r="F10546" s="2" t="s">
        <v>98</v>
      </c>
      <c r="G10546" s="2" t="s">
        <v>111</v>
      </c>
    </row>
    <row r="10547" customFormat="false" ht="15" hidden="false" customHeight="false" outlineLevel="0" collapsed="false">
      <c r="A10547" s="2" t="s">
        <v>15713</v>
      </c>
      <c r="B10547" s="2" t="s">
        <v>2989</v>
      </c>
      <c r="C10547" s="2" t="s">
        <v>5190</v>
      </c>
      <c r="D10547" s="13" t="n">
        <v>45689</v>
      </c>
      <c r="E10547" s="2" t="s">
        <v>98</v>
      </c>
      <c r="F10547" s="2" t="s">
        <v>114</v>
      </c>
      <c r="G10547" s="2" t="s">
        <v>124</v>
      </c>
    </row>
    <row r="10548" customFormat="false" ht="15" hidden="false" customHeight="false" outlineLevel="0" collapsed="false">
      <c r="A10548" s="2" t="s">
        <v>15714</v>
      </c>
      <c r="B10548" s="2" t="s">
        <v>1598</v>
      </c>
      <c r="C10548" s="2" t="s">
        <v>5168</v>
      </c>
      <c r="D10548" s="13" t="n">
        <v>45761</v>
      </c>
      <c r="E10548" s="2" t="s">
        <v>104</v>
      </c>
      <c r="F10548" s="2" t="s">
        <v>98</v>
      </c>
      <c r="G10548" s="2" t="s">
        <v>130</v>
      </c>
    </row>
    <row r="10549" customFormat="false" ht="15" hidden="false" customHeight="false" outlineLevel="0" collapsed="false">
      <c r="A10549" s="2" t="s">
        <v>15715</v>
      </c>
      <c r="B10549" s="2" t="s">
        <v>4067</v>
      </c>
      <c r="C10549" s="2" t="s">
        <v>5166</v>
      </c>
      <c r="D10549" s="13" t="n">
        <v>45345</v>
      </c>
      <c r="E10549" s="2" t="s">
        <v>114</v>
      </c>
      <c r="F10549" s="2" t="s">
        <v>163</v>
      </c>
      <c r="G10549" s="2" t="s">
        <v>115</v>
      </c>
    </row>
    <row r="10550" customFormat="false" ht="15" hidden="false" customHeight="false" outlineLevel="0" collapsed="false">
      <c r="A10550" s="2" t="s">
        <v>15716</v>
      </c>
      <c r="B10550" s="2" t="s">
        <v>659</v>
      </c>
      <c r="C10550" s="2" t="s">
        <v>5164</v>
      </c>
      <c r="D10550" s="13" t="n">
        <v>46010</v>
      </c>
      <c r="E10550" s="2" t="s">
        <v>98</v>
      </c>
      <c r="F10550" s="2" t="s">
        <v>114</v>
      </c>
      <c r="G10550" s="2" t="s">
        <v>124</v>
      </c>
    </row>
    <row r="10551" customFormat="false" ht="15" hidden="false" customHeight="false" outlineLevel="0" collapsed="false">
      <c r="A10551" s="2" t="s">
        <v>15717</v>
      </c>
      <c r="B10551" s="2" t="s">
        <v>4627</v>
      </c>
      <c r="C10551" s="2" t="s">
        <v>5190</v>
      </c>
      <c r="D10551" s="13" t="n">
        <v>45725</v>
      </c>
      <c r="E10551" s="2" t="s">
        <v>98</v>
      </c>
      <c r="F10551" s="2" t="s">
        <v>165</v>
      </c>
      <c r="G10551" s="2" t="s">
        <v>120</v>
      </c>
    </row>
    <row r="10552" customFormat="false" ht="15" hidden="false" customHeight="false" outlineLevel="0" collapsed="false">
      <c r="A10552" s="2" t="s">
        <v>15718</v>
      </c>
      <c r="B10552" s="2" t="s">
        <v>3395</v>
      </c>
      <c r="C10552" s="2" t="s">
        <v>5168</v>
      </c>
      <c r="D10552" s="13" t="n">
        <v>45838</v>
      </c>
      <c r="E10552" s="2" t="s">
        <v>98</v>
      </c>
      <c r="F10552" s="2" t="s">
        <v>98</v>
      </c>
      <c r="G10552" s="2" t="s">
        <v>124</v>
      </c>
    </row>
    <row r="10553" customFormat="false" ht="15" hidden="false" customHeight="false" outlineLevel="0" collapsed="false">
      <c r="A10553" s="2" t="s">
        <v>15719</v>
      </c>
      <c r="B10553" s="2" t="s">
        <v>3073</v>
      </c>
      <c r="C10553" s="2" t="s">
        <v>5168</v>
      </c>
      <c r="D10553" s="13" t="n">
        <v>45618</v>
      </c>
      <c r="E10553" s="2" t="s">
        <v>119</v>
      </c>
      <c r="F10553" s="2" t="s">
        <v>98</v>
      </c>
      <c r="G10553" s="2" t="s">
        <v>120</v>
      </c>
    </row>
    <row r="10554" customFormat="false" ht="15" hidden="false" customHeight="false" outlineLevel="0" collapsed="false">
      <c r="A10554" s="2" t="s">
        <v>15720</v>
      </c>
      <c r="B10554" s="2" t="s">
        <v>3556</v>
      </c>
      <c r="C10554" s="2" t="s">
        <v>5190</v>
      </c>
      <c r="D10554" s="13" t="n">
        <v>45673</v>
      </c>
      <c r="E10554" s="2" t="s">
        <v>98</v>
      </c>
      <c r="F10554" s="2" t="s">
        <v>139</v>
      </c>
      <c r="G10554" s="2" t="s">
        <v>120</v>
      </c>
    </row>
    <row r="10555" customFormat="false" ht="15" hidden="false" customHeight="false" outlineLevel="0" collapsed="false">
      <c r="A10555" s="2" t="s">
        <v>15721</v>
      </c>
      <c r="B10555" s="2" t="s">
        <v>1118</v>
      </c>
      <c r="C10555" s="2" t="s">
        <v>5166</v>
      </c>
      <c r="D10555" s="13" t="n">
        <v>45764</v>
      </c>
      <c r="E10555" s="2" t="s">
        <v>145</v>
      </c>
      <c r="F10555" s="2" t="s">
        <v>128</v>
      </c>
      <c r="G10555" s="2" t="s">
        <v>130</v>
      </c>
    </row>
    <row r="10556" customFormat="false" ht="15" hidden="false" customHeight="false" outlineLevel="0" collapsed="false">
      <c r="A10556" s="2" t="s">
        <v>15722</v>
      </c>
      <c r="B10556" s="2" t="s">
        <v>356</v>
      </c>
      <c r="C10556" s="2" t="s">
        <v>5166</v>
      </c>
      <c r="D10556" s="13" t="n">
        <v>45534</v>
      </c>
      <c r="E10556" s="2" t="s">
        <v>123</v>
      </c>
      <c r="F10556" s="2" t="s">
        <v>104</v>
      </c>
      <c r="G10556" s="2" t="s">
        <v>115</v>
      </c>
    </row>
    <row r="10557" customFormat="false" ht="15" hidden="false" customHeight="false" outlineLevel="0" collapsed="false">
      <c r="A10557" s="2" t="s">
        <v>15723</v>
      </c>
      <c r="B10557" s="2" t="s">
        <v>1129</v>
      </c>
      <c r="C10557" s="2" t="s">
        <v>5168</v>
      </c>
      <c r="D10557" s="13" t="n">
        <v>45878</v>
      </c>
      <c r="E10557" s="2" t="s">
        <v>123</v>
      </c>
      <c r="F10557" s="2" t="s">
        <v>98</v>
      </c>
      <c r="G10557" s="2" t="s">
        <v>142</v>
      </c>
    </row>
    <row r="10558" customFormat="false" ht="15" hidden="false" customHeight="false" outlineLevel="0" collapsed="false">
      <c r="A10558" s="2" t="s">
        <v>15724</v>
      </c>
      <c r="B10558" s="2" t="s">
        <v>1896</v>
      </c>
      <c r="C10558" s="2" t="s">
        <v>5172</v>
      </c>
      <c r="D10558" s="13" t="n">
        <v>45865</v>
      </c>
      <c r="E10558" s="2" t="s">
        <v>163</v>
      </c>
      <c r="F10558" s="2" t="s">
        <v>98</v>
      </c>
      <c r="G10558" s="2" t="s">
        <v>124</v>
      </c>
    </row>
    <row r="10559" customFormat="false" ht="15" hidden="false" customHeight="false" outlineLevel="0" collapsed="false">
      <c r="A10559" s="2" t="s">
        <v>15725</v>
      </c>
      <c r="B10559" s="2" t="s">
        <v>1555</v>
      </c>
      <c r="C10559" s="2" t="s">
        <v>5166</v>
      </c>
      <c r="D10559" s="13" t="n">
        <v>46240</v>
      </c>
      <c r="E10559" s="2" t="s">
        <v>128</v>
      </c>
      <c r="F10559" s="2" t="s">
        <v>98</v>
      </c>
      <c r="G10559" s="2" t="s">
        <v>109</v>
      </c>
    </row>
    <row r="10560" customFormat="false" ht="15" hidden="false" customHeight="false" outlineLevel="0" collapsed="false">
      <c r="A10560" s="2" t="s">
        <v>15726</v>
      </c>
      <c r="B10560" s="2" t="s">
        <v>4680</v>
      </c>
      <c r="C10560" s="2" t="s">
        <v>5164</v>
      </c>
      <c r="D10560" s="13" t="n">
        <v>45691</v>
      </c>
      <c r="E10560" s="2" t="s">
        <v>98</v>
      </c>
      <c r="F10560" s="2" t="s">
        <v>139</v>
      </c>
      <c r="G10560" s="2" t="s">
        <v>120</v>
      </c>
    </row>
    <row r="10561" customFormat="false" ht="15" hidden="false" customHeight="false" outlineLevel="0" collapsed="false">
      <c r="A10561" s="2" t="s">
        <v>15727</v>
      </c>
      <c r="B10561" s="2" t="s">
        <v>5070</v>
      </c>
      <c r="C10561" s="2" t="s">
        <v>5190</v>
      </c>
      <c r="D10561" s="13" t="n">
        <v>45726</v>
      </c>
      <c r="E10561" s="2" t="s">
        <v>98</v>
      </c>
      <c r="F10561" s="2" t="s">
        <v>98</v>
      </c>
      <c r="G10561" s="2" t="s">
        <v>133</v>
      </c>
    </row>
    <row r="10562" customFormat="false" ht="15" hidden="false" customHeight="false" outlineLevel="0" collapsed="false">
      <c r="A10562" s="2" t="s">
        <v>15728</v>
      </c>
      <c r="B10562" s="2" t="s">
        <v>1938</v>
      </c>
      <c r="C10562" s="2" t="s">
        <v>5190</v>
      </c>
      <c r="D10562" s="13" t="n">
        <v>45723</v>
      </c>
      <c r="E10562" s="2" t="s">
        <v>98</v>
      </c>
      <c r="F10562" s="2" t="s">
        <v>139</v>
      </c>
      <c r="G10562" s="2" t="s">
        <v>142</v>
      </c>
    </row>
    <row r="10563" customFormat="false" ht="15" hidden="false" customHeight="false" outlineLevel="0" collapsed="false">
      <c r="A10563" s="2" t="s">
        <v>15729</v>
      </c>
      <c r="B10563" s="2" t="s">
        <v>4938</v>
      </c>
      <c r="C10563" s="2" t="s">
        <v>5190</v>
      </c>
      <c r="D10563" s="13" t="n">
        <v>45952</v>
      </c>
      <c r="E10563" s="2" t="s">
        <v>98</v>
      </c>
      <c r="F10563" s="2" t="s">
        <v>98</v>
      </c>
      <c r="G10563" s="2" t="s">
        <v>136</v>
      </c>
    </row>
    <row r="10564" customFormat="false" ht="15" hidden="false" customHeight="false" outlineLevel="0" collapsed="false">
      <c r="A10564" s="2" t="s">
        <v>15730</v>
      </c>
      <c r="B10564" s="2" t="s">
        <v>4567</v>
      </c>
      <c r="C10564" s="2" t="s">
        <v>5168</v>
      </c>
      <c r="D10564" s="13" t="n">
        <v>45605</v>
      </c>
      <c r="E10564" s="2" t="s">
        <v>165</v>
      </c>
      <c r="F10564" s="2" t="s">
        <v>98</v>
      </c>
      <c r="G10564" s="2" t="s">
        <v>120</v>
      </c>
    </row>
    <row r="10565" customFormat="false" ht="15" hidden="false" customHeight="false" outlineLevel="0" collapsed="false">
      <c r="A10565" s="2" t="s">
        <v>15731</v>
      </c>
      <c r="B10565" s="2" t="s">
        <v>3366</v>
      </c>
      <c r="C10565" s="2" t="s">
        <v>5164</v>
      </c>
      <c r="D10565" s="13" t="n">
        <v>45995</v>
      </c>
      <c r="E10565" s="2" t="s">
        <v>98</v>
      </c>
      <c r="F10565" s="2" t="s">
        <v>123</v>
      </c>
      <c r="G10565" s="2" t="s">
        <v>142</v>
      </c>
    </row>
    <row r="10566" customFormat="false" ht="15" hidden="false" customHeight="false" outlineLevel="0" collapsed="false">
      <c r="A10566" s="2" t="s">
        <v>15732</v>
      </c>
      <c r="B10566" s="2" t="s">
        <v>4270</v>
      </c>
      <c r="C10566" s="2" t="s">
        <v>5164</v>
      </c>
      <c r="D10566" s="13" t="n">
        <v>45967</v>
      </c>
      <c r="E10566" s="2" t="s">
        <v>98</v>
      </c>
      <c r="F10566" s="2" t="s">
        <v>104</v>
      </c>
      <c r="G10566" s="2" t="s">
        <v>133</v>
      </c>
    </row>
    <row r="10567" customFormat="false" ht="15" hidden="false" customHeight="false" outlineLevel="0" collapsed="false">
      <c r="A10567" s="2" t="s">
        <v>15733</v>
      </c>
      <c r="B10567" s="2" t="s">
        <v>861</v>
      </c>
      <c r="C10567" s="2" t="s">
        <v>5164</v>
      </c>
      <c r="D10567" s="13" t="n">
        <v>46207</v>
      </c>
      <c r="E10567" s="2" t="s">
        <v>98</v>
      </c>
      <c r="F10567" s="2" t="s">
        <v>141</v>
      </c>
      <c r="G10567" s="2" t="s">
        <v>133</v>
      </c>
    </row>
    <row r="10568" customFormat="false" ht="15" hidden="false" customHeight="false" outlineLevel="0" collapsed="false">
      <c r="A10568" s="2" t="s">
        <v>15734</v>
      </c>
      <c r="B10568" s="2" t="s">
        <v>3960</v>
      </c>
      <c r="C10568" s="2" t="s">
        <v>5166</v>
      </c>
      <c r="D10568" s="13" t="n">
        <v>45847</v>
      </c>
      <c r="E10568" s="2" t="s">
        <v>141</v>
      </c>
      <c r="F10568" s="2" t="s">
        <v>163</v>
      </c>
      <c r="G10568" s="2" t="s">
        <v>120</v>
      </c>
    </row>
    <row r="10569" customFormat="false" ht="15" hidden="false" customHeight="false" outlineLevel="0" collapsed="false">
      <c r="A10569" s="2" t="s">
        <v>15735</v>
      </c>
      <c r="B10569" s="2" t="s">
        <v>1409</v>
      </c>
      <c r="C10569" s="2" t="s">
        <v>5164</v>
      </c>
      <c r="D10569" s="13" t="n">
        <v>45761</v>
      </c>
      <c r="E10569" s="2" t="s">
        <v>98</v>
      </c>
      <c r="F10569" s="2" t="s">
        <v>119</v>
      </c>
      <c r="G10569" s="2" t="s">
        <v>136</v>
      </c>
    </row>
    <row r="10570" customFormat="false" ht="15" hidden="false" customHeight="false" outlineLevel="0" collapsed="false">
      <c r="A10570" s="2" t="s">
        <v>15736</v>
      </c>
      <c r="B10570" s="2" t="s">
        <v>3737</v>
      </c>
      <c r="C10570" s="2" t="s">
        <v>5164</v>
      </c>
      <c r="D10570" s="13" t="n">
        <v>45844</v>
      </c>
      <c r="E10570" s="2" t="s">
        <v>98</v>
      </c>
      <c r="F10570" s="2" t="s">
        <v>119</v>
      </c>
      <c r="G10570" s="2" t="s">
        <v>115</v>
      </c>
    </row>
    <row r="10571" customFormat="false" ht="15" hidden="false" customHeight="false" outlineLevel="0" collapsed="false">
      <c r="A10571" s="2" t="s">
        <v>15737</v>
      </c>
      <c r="B10571" s="2" t="s">
        <v>5109</v>
      </c>
      <c r="C10571" s="2" t="s">
        <v>5190</v>
      </c>
      <c r="D10571" s="13" t="n">
        <v>45405</v>
      </c>
      <c r="E10571" s="2" t="s">
        <v>98</v>
      </c>
      <c r="F10571" s="2" t="s">
        <v>98</v>
      </c>
      <c r="G10571" s="2" t="s">
        <v>120</v>
      </c>
    </row>
    <row r="10572" customFormat="false" ht="15" hidden="false" customHeight="false" outlineLevel="0" collapsed="false">
      <c r="A10572" s="2" t="s">
        <v>15738</v>
      </c>
      <c r="B10572" s="2" t="s">
        <v>2155</v>
      </c>
      <c r="C10572" s="2" t="s">
        <v>5164</v>
      </c>
      <c r="D10572" s="13" t="n">
        <v>45514</v>
      </c>
      <c r="E10572" s="2" t="s">
        <v>98</v>
      </c>
      <c r="F10572" s="2" t="s">
        <v>98</v>
      </c>
      <c r="G10572" s="2" t="s">
        <v>136</v>
      </c>
    </row>
    <row r="10573" customFormat="false" ht="15" hidden="false" customHeight="false" outlineLevel="0" collapsed="false">
      <c r="A10573" s="2" t="s">
        <v>15739</v>
      </c>
      <c r="B10573" s="2" t="s">
        <v>4092</v>
      </c>
      <c r="C10573" s="2" t="s">
        <v>5168</v>
      </c>
      <c r="D10573" s="13" t="n">
        <v>45861</v>
      </c>
      <c r="E10573" s="2" t="s">
        <v>104</v>
      </c>
      <c r="F10573" s="2" t="s">
        <v>98</v>
      </c>
      <c r="G10573" s="2" t="s">
        <v>120</v>
      </c>
    </row>
    <row r="10574" customFormat="false" ht="15" hidden="false" customHeight="false" outlineLevel="0" collapsed="false">
      <c r="A10574" s="2" t="s">
        <v>15740</v>
      </c>
      <c r="B10574" s="2" t="s">
        <v>1524</v>
      </c>
      <c r="C10574" s="2" t="s">
        <v>5164</v>
      </c>
      <c r="D10574" s="13" t="n">
        <v>45369</v>
      </c>
      <c r="E10574" s="2" t="s">
        <v>98</v>
      </c>
      <c r="F10574" s="2" t="s">
        <v>139</v>
      </c>
      <c r="G10574" s="2" t="s">
        <v>111</v>
      </c>
    </row>
    <row r="10575" customFormat="false" ht="15" hidden="false" customHeight="false" outlineLevel="0" collapsed="false">
      <c r="A10575" s="2" t="s">
        <v>15741</v>
      </c>
      <c r="B10575" s="2" t="s">
        <v>747</v>
      </c>
      <c r="C10575" s="2" t="s">
        <v>5164</v>
      </c>
      <c r="D10575" s="13" t="n">
        <v>45518</v>
      </c>
      <c r="E10575" s="2" t="s">
        <v>98</v>
      </c>
      <c r="F10575" s="2" t="s">
        <v>139</v>
      </c>
      <c r="G10575" s="2" t="s">
        <v>133</v>
      </c>
    </row>
    <row r="10576" customFormat="false" ht="15" hidden="false" customHeight="false" outlineLevel="0" collapsed="false">
      <c r="A10576" s="2" t="s">
        <v>15742</v>
      </c>
      <c r="B10576" s="2" t="s">
        <v>4952</v>
      </c>
      <c r="C10576" s="2" t="s">
        <v>5172</v>
      </c>
      <c r="D10576" s="13" t="n">
        <v>46034</v>
      </c>
      <c r="E10576" s="2" t="s">
        <v>98</v>
      </c>
      <c r="F10576" s="2" t="s">
        <v>98</v>
      </c>
      <c r="G10576" s="2" t="s">
        <v>111</v>
      </c>
    </row>
    <row r="10577" customFormat="false" ht="15" hidden="false" customHeight="false" outlineLevel="0" collapsed="false">
      <c r="A10577" s="2" t="s">
        <v>15743</v>
      </c>
      <c r="B10577" s="2" t="s">
        <v>5029</v>
      </c>
      <c r="C10577" s="2" t="s">
        <v>5172</v>
      </c>
      <c r="D10577" s="13" t="n">
        <v>45579</v>
      </c>
      <c r="E10577" s="2" t="s">
        <v>98</v>
      </c>
      <c r="F10577" s="2" t="s">
        <v>98</v>
      </c>
      <c r="G10577" s="2" t="s">
        <v>111</v>
      </c>
    </row>
    <row r="10578" customFormat="false" ht="15" hidden="false" customHeight="false" outlineLevel="0" collapsed="false">
      <c r="A10578" s="2" t="s">
        <v>15744</v>
      </c>
      <c r="B10578" s="2" t="s">
        <v>2051</v>
      </c>
      <c r="C10578" s="2" t="s">
        <v>5164</v>
      </c>
      <c r="D10578" s="13" t="n">
        <v>45844</v>
      </c>
      <c r="E10578" s="2" t="s">
        <v>98</v>
      </c>
      <c r="F10578" s="2" t="s">
        <v>108</v>
      </c>
      <c r="G10578" s="2" t="s">
        <v>142</v>
      </c>
    </row>
    <row r="10579" customFormat="false" ht="15" hidden="false" customHeight="false" outlineLevel="0" collapsed="false">
      <c r="A10579" s="2" t="s">
        <v>15745</v>
      </c>
      <c r="B10579" s="2" t="s">
        <v>2852</v>
      </c>
      <c r="C10579" s="2" t="s">
        <v>5190</v>
      </c>
      <c r="D10579" s="13" t="n">
        <v>46038</v>
      </c>
      <c r="E10579" s="2" t="s">
        <v>98</v>
      </c>
      <c r="F10579" s="2" t="s">
        <v>119</v>
      </c>
      <c r="G10579" s="2" t="s">
        <v>109</v>
      </c>
    </row>
    <row r="10580" customFormat="false" ht="15" hidden="false" customHeight="false" outlineLevel="0" collapsed="false">
      <c r="A10580" s="2" t="s">
        <v>15746</v>
      </c>
      <c r="B10580" s="2" t="s">
        <v>3837</v>
      </c>
      <c r="C10580" s="2" t="s">
        <v>5166</v>
      </c>
      <c r="D10580" s="13" t="n">
        <v>45691</v>
      </c>
      <c r="E10580" s="2" t="s">
        <v>119</v>
      </c>
      <c r="F10580" s="2" t="s">
        <v>114</v>
      </c>
      <c r="G10580" s="2" t="s">
        <v>136</v>
      </c>
    </row>
    <row r="10581" customFormat="false" ht="15" hidden="false" customHeight="false" outlineLevel="0" collapsed="false">
      <c r="A10581" s="2" t="s">
        <v>15747</v>
      </c>
      <c r="B10581" s="2" t="s">
        <v>5029</v>
      </c>
      <c r="C10581" s="2" t="s">
        <v>5190</v>
      </c>
      <c r="D10581" s="13" t="n">
        <v>45609</v>
      </c>
      <c r="E10581" s="2" t="s">
        <v>98</v>
      </c>
      <c r="F10581" s="2" t="s">
        <v>98</v>
      </c>
      <c r="G10581" s="2" t="s">
        <v>111</v>
      </c>
    </row>
    <row r="10582" customFormat="false" ht="15" hidden="false" customHeight="false" outlineLevel="0" collapsed="false">
      <c r="A10582" s="2" t="s">
        <v>15748</v>
      </c>
      <c r="B10582" s="2" t="s">
        <v>4967</v>
      </c>
      <c r="C10582" s="2" t="s">
        <v>5172</v>
      </c>
      <c r="D10582" s="13" t="n">
        <v>45778</v>
      </c>
      <c r="E10582" s="2" t="s">
        <v>98</v>
      </c>
      <c r="F10582" s="2" t="s">
        <v>98</v>
      </c>
      <c r="G10582" s="2" t="s">
        <v>142</v>
      </c>
    </row>
    <row r="10583" customFormat="false" ht="15" hidden="false" customHeight="false" outlineLevel="0" collapsed="false">
      <c r="A10583" s="2" t="s">
        <v>15749</v>
      </c>
      <c r="B10583" s="2" t="s">
        <v>2494</v>
      </c>
      <c r="C10583" s="2" t="s">
        <v>5164</v>
      </c>
      <c r="D10583" s="13" t="n">
        <v>45869</v>
      </c>
      <c r="E10583" s="2" t="s">
        <v>98</v>
      </c>
      <c r="F10583" s="2" t="s">
        <v>163</v>
      </c>
      <c r="G10583" s="2" t="s">
        <v>99</v>
      </c>
    </row>
    <row r="10584" customFormat="false" ht="15" hidden="false" customHeight="false" outlineLevel="0" collapsed="false">
      <c r="A10584" s="2" t="s">
        <v>15750</v>
      </c>
      <c r="B10584" s="2" t="s">
        <v>1389</v>
      </c>
      <c r="C10584" s="2" t="s">
        <v>5168</v>
      </c>
      <c r="D10584" s="13" t="n">
        <v>45951</v>
      </c>
      <c r="E10584" s="2" t="s">
        <v>98</v>
      </c>
      <c r="F10584" s="2" t="s">
        <v>98</v>
      </c>
      <c r="G10584" s="2" t="s">
        <v>99</v>
      </c>
    </row>
    <row r="10585" customFormat="false" ht="15" hidden="false" customHeight="false" outlineLevel="0" collapsed="false">
      <c r="A10585" s="2" t="s">
        <v>15751</v>
      </c>
      <c r="B10585" s="2" t="s">
        <v>3741</v>
      </c>
      <c r="C10585" s="2" t="s">
        <v>5190</v>
      </c>
      <c r="D10585" s="13" t="n">
        <v>46125</v>
      </c>
      <c r="E10585" s="2" t="s">
        <v>98</v>
      </c>
      <c r="F10585" s="2" t="s">
        <v>145</v>
      </c>
      <c r="G10585" s="2" t="s">
        <v>99</v>
      </c>
    </row>
    <row r="10586" customFormat="false" ht="15" hidden="false" customHeight="false" outlineLevel="0" collapsed="false">
      <c r="A10586" s="2" t="s">
        <v>15752</v>
      </c>
      <c r="B10586" s="2" t="s">
        <v>473</v>
      </c>
      <c r="C10586" s="2" t="s">
        <v>5164</v>
      </c>
      <c r="D10586" s="13" t="n">
        <v>46036</v>
      </c>
      <c r="E10586" s="2" t="s">
        <v>98</v>
      </c>
      <c r="F10586" s="2" t="s">
        <v>114</v>
      </c>
      <c r="G10586" s="2" t="s">
        <v>111</v>
      </c>
    </row>
    <row r="10587" customFormat="false" ht="15" hidden="false" customHeight="false" outlineLevel="0" collapsed="false">
      <c r="A10587" s="2" t="s">
        <v>15753</v>
      </c>
      <c r="B10587" s="2" t="s">
        <v>5129</v>
      </c>
      <c r="C10587" s="2" t="s">
        <v>5164</v>
      </c>
      <c r="D10587" s="13" t="n">
        <v>45516</v>
      </c>
      <c r="E10587" s="2" t="s">
        <v>98</v>
      </c>
      <c r="F10587" s="2" t="s">
        <v>98</v>
      </c>
      <c r="G10587" s="2" t="s">
        <v>115</v>
      </c>
    </row>
    <row r="10588" customFormat="false" ht="15" hidden="false" customHeight="false" outlineLevel="0" collapsed="false">
      <c r="A10588" s="2" t="s">
        <v>15754</v>
      </c>
      <c r="B10588" s="2" t="s">
        <v>1896</v>
      </c>
      <c r="C10588" s="2" t="s">
        <v>5172</v>
      </c>
      <c r="D10588" s="13" t="n">
        <v>45870</v>
      </c>
      <c r="E10588" s="2" t="s">
        <v>163</v>
      </c>
      <c r="F10588" s="2" t="s">
        <v>98</v>
      </c>
      <c r="G10588" s="2" t="s">
        <v>111</v>
      </c>
    </row>
    <row r="10589" customFormat="false" ht="15" hidden="false" customHeight="false" outlineLevel="0" collapsed="false">
      <c r="A10589" s="2" t="s">
        <v>15755</v>
      </c>
      <c r="B10589" s="2" t="s">
        <v>5080</v>
      </c>
      <c r="C10589" s="2" t="s">
        <v>5172</v>
      </c>
      <c r="D10589" s="13" t="n">
        <v>46145</v>
      </c>
      <c r="E10589" s="2" t="s">
        <v>98</v>
      </c>
      <c r="F10589" s="2" t="s">
        <v>98</v>
      </c>
      <c r="G10589" s="2" t="s">
        <v>136</v>
      </c>
    </row>
    <row r="10590" customFormat="false" ht="15" hidden="false" customHeight="false" outlineLevel="0" collapsed="false">
      <c r="A10590" s="2" t="s">
        <v>15756</v>
      </c>
      <c r="B10590" s="2" t="s">
        <v>2211</v>
      </c>
      <c r="C10590" s="2" t="s">
        <v>5168</v>
      </c>
      <c r="D10590" s="13" t="n">
        <v>45541</v>
      </c>
      <c r="E10590" s="2" t="s">
        <v>104</v>
      </c>
      <c r="F10590" s="2" t="s">
        <v>98</v>
      </c>
      <c r="G10590" s="2" t="s">
        <v>111</v>
      </c>
    </row>
    <row r="10591" customFormat="false" ht="15" hidden="false" customHeight="false" outlineLevel="0" collapsed="false">
      <c r="A10591" s="2" t="s">
        <v>15757</v>
      </c>
      <c r="B10591" s="2" t="s">
        <v>1841</v>
      </c>
      <c r="C10591" s="2" t="s">
        <v>5166</v>
      </c>
      <c r="D10591" s="13" t="n">
        <v>46108</v>
      </c>
      <c r="E10591" s="2" t="s">
        <v>163</v>
      </c>
      <c r="F10591" s="2" t="s">
        <v>139</v>
      </c>
      <c r="G10591" s="2" t="s">
        <v>99</v>
      </c>
    </row>
    <row r="10592" customFormat="false" ht="15" hidden="false" customHeight="false" outlineLevel="0" collapsed="false">
      <c r="A10592" s="2" t="s">
        <v>15758</v>
      </c>
      <c r="B10592" s="2" t="s">
        <v>2602</v>
      </c>
      <c r="C10592" s="2" t="s">
        <v>5168</v>
      </c>
      <c r="D10592" s="13" t="n">
        <v>45439</v>
      </c>
      <c r="E10592" s="2" t="s">
        <v>139</v>
      </c>
      <c r="F10592" s="2" t="s">
        <v>98</v>
      </c>
      <c r="G10592" s="2" t="s">
        <v>130</v>
      </c>
    </row>
    <row r="10593" customFormat="false" ht="15" hidden="false" customHeight="false" outlineLevel="0" collapsed="false">
      <c r="A10593" s="2" t="s">
        <v>15759</v>
      </c>
      <c r="B10593" s="2" t="s">
        <v>1060</v>
      </c>
      <c r="C10593" s="2" t="s">
        <v>5168</v>
      </c>
      <c r="D10593" s="13" t="n">
        <v>45808</v>
      </c>
      <c r="E10593" s="2" t="s">
        <v>141</v>
      </c>
      <c r="F10593" s="2" t="s">
        <v>98</v>
      </c>
      <c r="G10593" s="2" t="s">
        <v>120</v>
      </c>
    </row>
    <row r="10594" customFormat="false" ht="15" hidden="false" customHeight="false" outlineLevel="0" collapsed="false">
      <c r="A10594" s="2" t="s">
        <v>15760</v>
      </c>
      <c r="B10594" s="2" t="s">
        <v>5130</v>
      </c>
      <c r="C10594" s="2" t="s">
        <v>5164</v>
      </c>
      <c r="D10594" s="13" t="n">
        <v>45805</v>
      </c>
      <c r="E10594" s="2" t="s">
        <v>98</v>
      </c>
      <c r="F10594" s="2" t="s">
        <v>98</v>
      </c>
      <c r="G10594" s="2" t="s">
        <v>136</v>
      </c>
    </row>
    <row r="10595" customFormat="false" ht="15" hidden="false" customHeight="false" outlineLevel="0" collapsed="false">
      <c r="A10595" s="2" t="s">
        <v>15761</v>
      </c>
      <c r="B10595" s="2" t="s">
        <v>2885</v>
      </c>
      <c r="C10595" s="2" t="s">
        <v>5172</v>
      </c>
      <c r="D10595" s="13" t="n">
        <v>45566</v>
      </c>
      <c r="E10595" s="2" t="s">
        <v>163</v>
      </c>
      <c r="F10595" s="2" t="s">
        <v>98</v>
      </c>
      <c r="G10595" s="2" t="s">
        <v>120</v>
      </c>
    </row>
    <row r="10596" customFormat="false" ht="15" hidden="false" customHeight="false" outlineLevel="0" collapsed="false">
      <c r="A10596" s="2" t="s">
        <v>15762</v>
      </c>
      <c r="B10596" s="2" t="s">
        <v>4740</v>
      </c>
      <c r="C10596" s="2" t="s">
        <v>5166</v>
      </c>
      <c r="D10596" s="13" t="n">
        <v>45677</v>
      </c>
      <c r="E10596" s="2" t="s">
        <v>123</v>
      </c>
      <c r="F10596" s="2" t="s">
        <v>119</v>
      </c>
      <c r="G10596" s="2" t="s">
        <v>130</v>
      </c>
    </row>
    <row r="10597" customFormat="false" ht="15" hidden="false" customHeight="false" outlineLevel="0" collapsed="false">
      <c r="A10597" s="2" t="s">
        <v>15763</v>
      </c>
      <c r="B10597" s="2" t="s">
        <v>229</v>
      </c>
      <c r="C10597" s="2" t="s">
        <v>5168</v>
      </c>
      <c r="D10597" s="13" t="n">
        <v>46158</v>
      </c>
      <c r="E10597" s="2" t="s">
        <v>119</v>
      </c>
      <c r="F10597" s="2" t="s">
        <v>98</v>
      </c>
      <c r="G10597" s="2" t="s">
        <v>124</v>
      </c>
    </row>
    <row r="10598" customFormat="false" ht="15" hidden="false" customHeight="false" outlineLevel="0" collapsed="false">
      <c r="A10598" s="2" t="s">
        <v>15764</v>
      </c>
      <c r="B10598" s="2" t="s">
        <v>3334</v>
      </c>
      <c r="C10598" s="2" t="s">
        <v>5168</v>
      </c>
      <c r="D10598" s="13" t="n">
        <v>45602</v>
      </c>
      <c r="E10598" s="2" t="s">
        <v>98</v>
      </c>
      <c r="F10598" s="2" t="s">
        <v>98</v>
      </c>
      <c r="G10598" s="2" t="s">
        <v>142</v>
      </c>
    </row>
    <row r="10599" customFormat="false" ht="15" hidden="false" customHeight="false" outlineLevel="0" collapsed="false">
      <c r="A10599" s="2" t="s">
        <v>15765</v>
      </c>
      <c r="B10599" s="2" t="s">
        <v>2985</v>
      </c>
      <c r="C10599" s="2" t="s">
        <v>5168</v>
      </c>
      <c r="D10599" s="13" t="n">
        <v>45960</v>
      </c>
      <c r="E10599" s="2" t="s">
        <v>139</v>
      </c>
      <c r="F10599" s="2" t="s">
        <v>98</v>
      </c>
      <c r="G10599" s="2" t="s">
        <v>124</v>
      </c>
    </row>
    <row r="10600" customFormat="false" ht="15" hidden="false" customHeight="false" outlineLevel="0" collapsed="false">
      <c r="A10600" s="2" t="s">
        <v>15766</v>
      </c>
      <c r="B10600" s="2" t="s">
        <v>4980</v>
      </c>
      <c r="C10600" s="2" t="s">
        <v>5190</v>
      </c>
      <c r="D10600" s="13" t="n">
        <v>45743</v>
      </c>
      <c r="E10600" s="2" t="s">
        <v>98</v>
      </c>
      <c r="F10600" s="2" t="s">
        <v>98</v>
      </c>
      <c r="G10600" s="2" t="s">
        <v>124</v>
      </c>
    </row>
    <row r="10601" customFormat="false" ht="15" hidden="false" customHeight="false" outlineLevel="0" collapsed="false">
      <c r="A10601" s="2" t="s">
        <v>15767</v>
      </c>
      <c r="B10601" s="2" t="s">
        <v>1938</v>
      </c>
      <c r="C10601" s="2" t="s">
        <v>5190</v>
      </c>
      <c r="D10601" s="13" t="n">
        <v>45489</v>
      </c>
      <c r="E10601" s="2" t="s">
        <v>98</v>
      </c>
      <c r="F10601" s="2" t="s">
        <v>139</v>
      </c>
      <c r="G10601" s="2" t="s">
        <v>111</v>
      </c>
    </row>
    <row r="10602" customFormat="false" ht="15" hidden="false" customHeight="false" outlineLevel="0" collapsed="false">
      <c r="A10602" s="2" t="s">
        <v>15768</v>
      </c>
      <c r="B10602" s="2" t="s">
        <v>1138</v>
      </c>
      <c r="C10602" s="2" t="s">
        <v>5168</v>
      </c>
      <c r="D10602" s="13" t="n">
        <v>45812</v>
      </c>
      <c r="E10602" s="2" t="s">
        <v>119</v>
      </c>
      <c r="F10602" s="2" t="s">
        <v>98</v>
      </c>
      <c r="G10602" s="2" t="s">
        <v>133</v>
      </c>
    </row>
    <row r="10603" customFormat="false" ht="15" hidden="false" customHeight="false" outlineLevel="0" collapsed="false">
      <c r="A10603" s="2" t="s">
        <v>15769</v>
      </c>
      <c r="B10603" s="2" t="s">
        <v>3218</v>
      </c>
      <c r="C10603" s="2" t="s">
        <v>5164</v>
      </c>
      <c r="D10603" s="13" t="n">
        <v>45544</v>
      </c>
      <c r="E10603" s="2" t="s">
        <v>98</v>
      </c>
      <c r="F10603" s="2" t="s">
        <v>141</v>
      </c>
      <c r="G10603" s="2" t="s">
        <v>142</v>
      </c>
    </row>
    <row r="10604" customFormat="false" ht="15" hidden="false" customHeight="false" outlineLevel="0" collapsed="false">
      <c r="A10604" s="2" t="s">
        <v>15770</v>
      </c>
      <c r="B10604" s="2" t="s">
        <v>4281</v>
      </c>
      <c r="C10604" s="2" t="s">
        <v>5164</v>
      </c>
      <c r="D10604" s="13" t="n">
        <v>45643</v>
      </c>
      <c r="E10604" s="2" t="s">
        <v>98</v>
      </c>
      <c r="F10604" s="2" t="s">
        <v>98</v>
      </c>
      <c r="G10604" s="2" t="s">
        <v>109</v>
      </c>
    </row>
    <row r="10605" customFormat="false" ht="15" hidden="false" customHeight="false" outlineLevel="0" collapsed="false">
      <c r="A10605" s="2" t="s">
        <v>15771</v>
      </c>
      <c r="B10605" s="2" t="s">
        <v>1039</v>
      </c>
      <c r="C10605" s="2" t="s">
        <v>5164</v>
      </c>
      <c r="D10605" s="13" t="n">
        <v>46070</v>
      </c>
      <c r="E10605" s="2" t="s">
        <v>98</v>
      </c>
      <c r="F10605" s="2" t="s">
        <v>139</v>
      </c>
      <c r="G10605" s="2" t="s">
        <v>120</v>
      </c>
    </row>
    <row r="10606" customFormat="false" ht="15" hidden="false" customHeight="false" outlineLevel="0" collapsed="false">
      <c r="A10606" s="2" t="s">
        <v>15772</v>
      </c>
      <c r="B10606" s="2" t="s">
        <v>489</v>
      </c>
      <c r="C10606" s="2" t="s">
        <v>5168</v>
      </c>
      <c r="D10606" s="13" t="n">
        <v>45446</v>
      </c>
      <c r="E10606" s="2" t="s">
        <v>119</v>
      </c>
      <c r="F10606" s="2" t="s">
        <v>98</v>
      </c>
      <c r="G10606" s="2" t="s">
        <v>130</v>
      </c>
    </row>
    <row r="10607" customFormat="false" ht="15" hidden="false" customHeight="false" outlineLevel="0" collapsed="false">
      <c r="A10607" s="2" t="s">
        <v>15773</v>
      </c>
      <c r="B10607" s="2" t="s">
        <v>2604</v>
      </c>
      <c r="C10607" s="2" t="s">
        <v>5166</v>
      </c>
      <c r="D10607" s="13" t="n">
        <v>45871</v>
      </c>
      <c r="E10607" s="2" t="s">
        <v>123</v>
      </c>
      <c r="F10607" s="2" t="s">
        <v>145</v>
      </c>
      <c r="G10607" s="2" t="s">
        <v>109</v>
      </c>
    </row>
    <row r="10608" customFormat="false" ht="15" hidden="false" customHeight="false" outlineLevel="0" collapsed="false">
      <c r="A10608" s="2" t="s">
        <v>15774</v>
      </c>
      <c r="B10608" s="2" t="s">
        <v>5097</v>
      </c>
      <c r="C10608" s="2" t="s">
        <v>5172</v>
      </c>
      <c r="D10608" s="13" t="n">
        <v>45646</v>
      </c>
      <c r="E10608" s="2" t="s">
        <v>98</v>
      </c>
      <c r="F10608" s="2" t="s">
        <v>98</v>
      </c>
      <c r="G10608" s="2" t="s">
        <v>142</v>
      </c>
    </row>
    <row r="10609" customFormat="false" ht="15" hidden="false" customHeight="false" outlineLevel="0" collapsed="false">
      <c r="A10609" s="2" t="s">
        <v>15775</v>
      </c>
      <c r="B10609" s="2" t="s">
        <v>1404</v>
      </c>
      <c r="C10609" s="2" t="s">
        <v>5164</v>
      </c>
      <c r="D10609" s="13" t="n">
        <v>46152</v>
      </c>
      <c r="E10609" s="2" t="s">
        <v>98</v>
      </c>
      <c r="F10609" s="2" t="s">
        <v>98</v>
      </c>
      <c r="G10609" s="2" t="s">
        <v>124</v>
      </c>
    </row>
    <row r="10610" customFormat="false" ht="15" hidden="false" customHeight="false" outlineLevel="0" collapsed="false">
      <c r="A10610" s="2" t="s">
        <v>15776</v>
      </c>
      <c r="B10610" s="2" t="s">
        <v>3431</v>
      </c>
      <c r="C10610" s="2" t="s">
        <v>5164</v>
      </c>
      <c r="D10610" s="13" t="n">
        <v>45743</v>
      </c>
      <c r="E10610" s="2" t="s">
        <v>98</v>
      </c>
      <c r="F10610" s="2" t="s">
        <v>108</v>
      </c>
      <c r="G10610" s="2" t="s">
        <v>109</v>
      </c>
    </row>
    <row r="10611" customFormat="false" ht="15" hidden="false" customHeight="false" outlineLevel="0" collapsed="false">
      <c r="A10611" s="2" t="s">
        <v>15777</v>
      </c>
      <c r="B10611" s="2" t="s">
        <v>4075</v>
      </c>
      <c r="C10611" s="2" t="s">
        <v>5164</v>
      </c>
      <c r="D10611" s="13" t="n">
        <v>45692</v>
      </c>
      <c r="E10611" s="2" t="s">
        <v>98</v>
      </c>
      <c r="F10611" s="2" t="s">
        <v>145</v>
      </c>
      <c r="G10611" s="2" t="s">
        <v>124</v>
      </c>
    </row>
    <row r="10612" customFormat="false" ht="15" hidden="false" customHeight="false" outlineLevel="0" collapsed="false">
      <c r="A10612" s="2" t="s">
        <v>15778</v>
      </c>
      <c r="B10612" s="2" t="s">
        <v>4971</v>
      </c>
      <c r="C10612" s="2" t="s">
        <v>5172</v>
      </c>
      <c r="D10612" s="13" t="n">
        <v>45943</v>
      </c>
      <c r="E10612" s="2" t="s">
        <v>98</v>
      </c>
      <c r="F10612" s="2" t="s">
        <v>98</v>
      </c>
      <c r="G10612" s="2" t="s">
        <v>133</v>
      </c>
    </row>
    <row r="10613" customFormat="false" ht="15" hidden="false" customHeight="false" outlineLevel="0" collapsed="false">
      <c r="A10613" s="2" t="s">
        <v>15779</v>
      </c>
      <c r="B10613" s="2" t="s">
        <v>3747</v>
      </c>
      <c r="C10613" s="2" t="s">
        <v>5166</v>
      </c>
      <c r="D10613" s="13" t="n">
        <v>45544</v>
      </c>
      <c r="E10613" s="2" t="s">
        <v>128</v>
      </c>
      <c r="F10613" s="2" t="s">
        <v>114</v>
      </c>
      <c r="G10613" s="2" t="s">
        <v>130</v>
      </c>
    </row>
    <row r="10614" customFormat="false" ht="15" hidden="false" customHeight="false" outlineLevel="0" collapsed="false">
      <c r="A10614" s="2" t="s">
        <v>15780</v>
      </c>
      <c r="B10614" s="2" t="s">
        <v>4593</v>
      </c>
      <c r="C10614" s="2" t="s">
        <v>5166</v>
      </c>
      <c r="D10614" s="13" t="n">
        <v>46018</v>
      </c>
      <c r="E10614" s="2" t="s">
        <v>128</v>
      </c>
      <c r="F10614" s="2" t="s">
        <v>104</v>
      </c>
      <c r="G10614" s="2" t="s">
        <v>142</v>
      </c>
    </row>
    <row r="10615" customFormat="false" ht="15" hidden="false" customHeight="false" outlineLevel="0" collapsed="false">
      <c r="A10615" s="2" t="s">
        <v>15781</v>
      </c>
      <c r="B10615" s="2" t="s">
        <v>1908</v>
      </c>
      <c r="C10615" s="2" t="s">
        <v>5164</v>
      </c>
      <c r="D10615" s="13" t="n">
        <v>45601</v>
      </c>
      <c r="E10615" s="2" t="s">
        <v>98</v>
      </c>
      <c r="F10615" s="2" t="s">
        <v>104</v>
      </c>
      <c r="G10615" s="2" t="s">
        <v>111</v>
      </c>
    </row>
    <row r="10616" customFormat="false" ht="15" hidden="false" customHeight="false" outlineLevel="0" collapsed="false">
      <c r="A10616" s="2" t="s">
        <v>15782</v>
      </c>
      <c r="B10616" s="2" t="s">
        <v>5062</v>
      </c>
      <c r="C10616" s="2" t="s">
        <v>5190</v>
      </c>
      <c r="D10616" s="13" t="n">
        <v>46088</v>
      </c>
      <c r="E10616" s="2" t="s">
        <v>98</v>
      </c>
      <c r="F10616" s="2" t="s">
        <v>98</v>
      </c>
      <c r="G10616" s="2" t="s">
        <v>99</v>
      </c>
    </row>
    <row r="10617" customFormat="false" ht="15" hidden="false" customHeight="false" outlineLevel="0" collapsed="false">
      <c r="A10617" s="2" t="s">
        <v>15783</v>
      </c>
      <c r="B10617" s="2" t="s">
        <v>1659</v>
      </c>
      <c r="C10617" s="2" t="s">
        <v>5166</v>
      </c>
      <c r="D10617" s="13" t="n">
        <v>46114</v>
      </c>
      <c r="E10617" s="2" t="s">
        <v>119</v>
      </c>
      <c r="F10617" s="2" t="s">
        <v>98</v>
      </c>
      <c r="G10617" s="2" t="s">
        <v>115</v>
      </c>
    </row>
    <row r="10618" customFormat="false" ht="15" hidden="false" customHeight="false" outlineLevel="0" collapsed="false">
      <c r="A10618" s="2" t="s">
        <v>15784</v>
      </c>
      <c r="B10618" s="2" t="s">
        <v>1187</v>
      </c>
      <c r="C10618" s="2" t="s">
        <v>5168</v>
      </c>
      <c r="D10618" s="13" t="n">
        <v>45738</v>
      </c>
      <c r="E10618" s="2" t="s">
        <v>163</v>
      </c>
      <c r="F10618" s="2" t="s">
        <v>98</v>
      </c>
      <c r="G10618" s="2" t="s">
        <v>109</v>
      </c>
    </row>
    <row r="10619" customFormat="false" ht="15" hidden="false" customHeight="false" outlineLevel="0" collapsed="false">
      <c r="A10619" s="2" t="s">
        <v>15785</v>
      </c>
      <c r="B10619" s="2" t="s">
        <v>1523</v>
      </c>
      <c r="C10619" s="2" t="s">
        <v>5164</v>
      </c>
      <c r="D10619" s="13" t="n">
        <v>45903</v>
      </c>
      <c r="E10619" s="2" t="s">
        <v>98</v>
      </c>
      <c r="F10619" s="2" t="s">
        <v>145</v>
      </c>
      <c r="G10619" s="2" t="s">
        <v>136</v>
      </c>
    </row>
    <row r="10620" customFormat="false" ht="15" hidden="false" customHeight="false" outlineLevel="0" collapsed="false">
      <c r="A10620" s="2" t="s">
        <v>15786</v>
      </c>
      <c r="B10620" s="2" t="s">
        <v>3433</v>
      </c>
      <c r="C10620" s="2" t="s">
        <v>5164</v>
      </c>
      <c r="D10620" s="13" t="n">
        <v>45897</v>
      </c>
      <c r="E10620" s="2" t="s">
        <v>98</v>
      </c>
      <c r="F10620" s="2" t="s">
        <v>98</v>
      </c>
      <c r="G10620" s="2" t="s">
        <v>115</v>
      </c>
    </row>
    <row r="10621" customFormat="false" ht="15" hidden="false" customHeight="false" outlineLevel="0" collapsed="false">
      <c r="A10621" s="2" t="s">
        <v>15787</v>
      </c>
      <c r="B10621" s="2" t="s">
        <v>4595</v>
      </c>
      <c r="C10621" s="2" t="s">
        <v>5168</v>
      </c>
      <c r="D10621" s="13" t="n">
        <v>45984</v>
      </c>
      <c r="E10621" s="2" t="s">
        <v>114</v>
      </c>
      <c r="F10621" s="2" t="s">
        <v>98</v>
      </c>
      <c r="G10621" s="2" t="s">
        <v>111</v>
      </c>
    </row>
    <row r="10622" customFormat="false" ht="15" hidden="false" customHeight="false" outlineLevel="0" collapsed="false">
      <c r="A10622" s="2" t="s">
        <v>15788</v>
      </c>
      <c r="B10622" s="2" t="s">
        <v>1250</v>
      </c>
      <c r="C10622" s="2" t="s">
        <v>5190</v>
      </c>
      <c r="D10622" s="13" t="n">
        <v>45690</v>
      </c>
      <c r="E10622" s="2" t="s">
        <v>98</v>
      </c>
      <c r="F10622" s="2" t="s">
        <v>98</v>
      </c>
      <c r="G10622" s="2" t="s">
        <v>99</v>
      </c>
    </row>
    <row r="10623" customFormat="false" ht="15" hidden="false" customHeight="false" outlineLevel="0" collapsed="false">
      <c r="A10623" s="2" t="s">
        <v>15789</v>
      </c>
      <c r="B10623" s="2" t="s">
        <v>518</v>
      </c>
      <c r="C10623" s="2" t="s">
        <v>5190</v>
      </c>
      <c r="D10623" s="13" t="n">
        <v>45764</v>
      </c>
      <c r="E10623" s="2" t="s">
        <v>98</v>
      </c>
      <c r="F10623" s="2" t="s">
        <v>141</v>
      </c>
      <c r="G10623" s="2" t="s">
        <v>99</v>
      </c>
    </row>
    <row r="10624" customFormat="false" ht="15" hidden="false" customHeight="false" outlineLevel="0" collapsed="false">
      <c r="A10624" s="2" t="s">
        <v>15790</v>
      </c>
      <c r="B10624" s="2" t="s">
        <v>1294</v>
      </c>
      <c r="C10624" s="2" t="s">
        <v>5164</v>
      </c>
      <c r="D10624" s="13" t="n">
        <v>45448</v>
      </c>
      <c r="E10624" s="2" t="s">
        <v>98</v>
      </c>
      <c r="F10624" s="2" t="s">
        <v>165</v>
      </c>
      <c r="G10624" s="2" t="s">
        <v>133</v>
      </c>
    </row>
    <row r="10625" customFormat="false" ht="15" hidden="false" customHeight="false" outlineLevel="0" collapsed="false">
      <c r="A10625" s="2" t="s">
        <v>15791</v>
      </c>
      <c r="B10625" s="2" t="s">
        <v>2909</v>
      </c>
      <c r="C10625" s="2" t="s">
        <v>5164</v>
      </c>
      <c r="D10625" s="13" t="n">
        <v>45687</v>
      </c>
      <c r="E10625" s="2" t="s">
        <v>98</v>
      </c>
      <c r="F10625" s="2" t="s">
        <v>98</v>
      </c>
      <c r="G10625" s="2" t="s">
        <v>133</v>
      </c>
    </row>
    <row r="10626" customFormat="false" ht="15" hidden="false" customHeight="false" outlineLevel="0" collapsed="false">
      <c r="A10626" s="2" t="s">
        <v>15792</v>
      </c>
      <c r="B10626" s="2" t="s">
        <v>1783</v>
      </c>
      <c r="C10626" s="2" t="s">
        <v>5166</v>
      </c>
      <c r="D10626" s="13" t="n">
        <v>45419</v>
      </c>
      <c r="E10626" s="2" t="s">
        <v>104</v>
      </c>
      <c r="F10626" s="2" t="s">
        <v>141</v>
      </c>
      <c r="G10626" s="2" t="s">
        <v>133</v>
      </c>
    </row>
    <row r="10627" customFormat="false" ht="15" hidden="false" customHeight="false" outlineLevel="0" collapsed="false">
      <c r="A10627" s="2" t="s">
        <v>15793</v>
      </c>
      <c r="B10627" s="2" t="s">
        <v>4187</v>
      </c>
      <c r="C10627" s="2" t="s">
        <v>5168</v>
      </c>
      <c r="D10627" s="13" t="n">
        <v>45955</v>
      </c>
      <c r="E10627" s="2" t="s">
        <v>123</v>
      </c>
      <c r="F10627" s="2" t="s">
        <v>98</v>
      </c>
      <c r="G10627" s="2" t="s">
        <v>133</v>
      </c>
    </row>
    <row r="10628" customFormat="false" ht="15" hidden="false" customHeight="false" outlineLevel="0" collapsed="false">
      <c r="A10628" s="2" t="s">
        <v>15794</v>
      </c>
      <c r="B10628" s="2" t="s">
        <v>4926</v>
      </c>
      <c r="C10628" s="2" t="s">
        <v>5168</v>
      </c>
      <c r="D10628" s="13" t="n">
        <v>46102</v>
      </c>
      <c r="E10628" s="2" t="s">
        <v>98</v>
      </c>
      <c r="F10628" s="2" t="s">
        <v>98</v>
      </c>
      <c r="G10628" s="2" t="s">
        <v>99</v>
      </c>
    </row>
    <row r="10629" customFormat="false" ht="15" hidden="false" customHeight="false" outlineLevel="0" collapsed="false">
      <c r="A10629" s="2" t="s">
        <v>15795</v>
      </c>
      <c r="B10629" s="2" t="s">
        <v>4162</v>
      </c>
      <c r="C10629" s="2" t="s">
        <v>5172</v>
      </c>
      <c r="D10629" s="13" t="n">
        <v>45700</v>
      </c>
      <c r="E10629" s="2" t="s">
        <v>119</v>
      </c>
      <c r="F10629" s="2" t="s">
        <v>98</v>
      </c>
      <c r="G10629" s="2" t="s">
        <v>109</v>
      </c>
    </row>
    <row r="10630" customFormat="false" ht="15" hidden="false" customHeight="false" outlineLevel="0" collapsed="false">
      <c r="A10630" s="2" t="s">
        <v>15796</v>
      </c>
      <c r="B10630" s="2" t="s">
        <v>249</v>
      </c>
      <c r="C10630" s="2" t="s">
        <v>5190</v>
      </c>
      <c r="D10630" s="13" t="n">
        <v>46028</v>
      </c>
      <c r="E10630" s="2" t="s">
        <v>98</v>
      </c>
      <c r="F10630" s="2" t="s">
        <v>141</v>
      </c>
      <c r="G10630" s="2" t="s">
        <v>109</v>
      </c>
    </row>
    <row r="10631" customFormat="false" ht="15" hidden="false" customHeight="false" outlineLevel="0" collapsed="false">
      <c r="A10631" s="2" t="s">
        <v>15797</v>
      </c>
      <c r="B10631" s="2" t="s">
        <v>2872</v>
      </c>
      <c r="C10631" s="2" t="s">
        <v>5168</v>
      </c>
      <c r="D10631" s="13" t="n">
        <v>45876</v>
      </c>
      <c r="E10631" s="2" t="s">
        <v>98</v>
      </c>
      <c r="F10631" s="2" t="s">
        <v>98</v>
      </c>
      <c r="G10631" s="2" t="s">
        <v>111</v>
      </c>
    </row>
    <row r="10632" customFormat="false" ht="15" hidden="false" customHeight="false" outlineLevel="0" collapsed="false">
      <c r="A10632" s="2" t="s">
        <v>15798</v>
      </c>
      <c r="B10632" s="2" t="s">
        <v>635</v>
      </c>
      <c r="C10632" s="2" t="s">
        <v>5168</v>
      </c>
      <c r="D10632" s="13" t="n">
        <v>46075</v>
      </c>
      <c r="E10632" s="2" t="s">
        <v>139</v>
      </c>
      <c r="F10632" s="2" t="s">
        <v>98</v>
      </c>
      <c r="G10632" s="2" t="s">
        <v>111</v>
      </c>
    </row>
    <row r="10633" customFormat="false" ht="15" hidden="false" customHeight="false" outlineLevel="0" collapsed="false">
      <c r="A10633" s="2" t="s">
        <v>15799</v>
      </c>
      <c r="B10633" s="2" t="s">
        <v>2100</v>
      </c>
      <c r="C10633" s="2" t="s">
        <v>5168</v>
      </c>
      <c r="D10633" s="13" t="n">
        <v>45624</v>
      </c>
      <c r="E10633" s="2" t="s">
        <v>114</v>
      </c>
      <c r="F10633" s="2" t="s">
        <v>98</v>
      </c>
      <c r="G10633" s="2" t="s">
        <v>120</v>
      </c>
    </row>
    <row r="10634" customFormat="false" ht="15" hidden="false" customHeight="false" outlineLevel="0" collapsed="false">
      <c r="A10634" s="2" t="s">
        <v>15800</v>
      </c>
      <c r="B10634" s="2" t="s">
        <v>2957</v>
      </c>
      <c r="C10634" s="2" t="s">
        <v>5168</v>
      </c>
      <c r="D10634" s="13" t="n">
        <v>45758</v>
      </c>
      <c r="E10634" s="2" t="s">
        <v>98</v>
      </c>
      <c r="F10634" s="2" t="s">
        <v>98</v>
      </c>
      <c r="G10634" s="2" t="s">
        <v>115</v>
      </c>
    </row>
    <row r="10635" customFormat="false" ht="15" hidden="false" customHeight="false" outlineLevel="0" collapsed="false">
      <c r="A10635" s="2" t="s">
        <v>15801</v>
      </c>
      <c r="B10635" s="2" t="s">
        <v>3254</v>
      </c>
      <c r="C10635" s="2" t="s">
        <v>5164</v>
      </c>
      <c r="D10635" s="13" t="n">
        <v>45514</v>
      </c>
      <c r="E10635" s="2" t="s">
        <v>98</v>
      </c>
      <c r="F10635" s="2" t="s">
        <v>98</v>
      </c>
      <c r="G10635" s="2" t="s">
        <v>111</v>
      </c>
    </row>
    <row r="10636" customFormat="false" ht="15" hidden="false" customHeight="false" outlineLevel="0" collapsed="false">
      <c r="A10636" s="2" t="s">
        <v>15802</v>
      </c>
      <c r="B10636" s="2" t="s">
        <v>2615</v>
      </c>
      <c r="C10636" s="2" t="s">
        <v>5164</v>
      </c>
      <c r="D10636" s="13" t="n">
        <v>45389</v>
      </c>
      <c r="E10636" s="2" t="s">
        <v>98</v>
      </c>
      <c r="F10636" s="2" t="s">
        <v>98</v>
      </c>
      <c r="G10636" s="2" t="s">
        <v>115</v>
      </c>
    </row>
    <row r="10637" customFormat="false" ht="15" hidden="false" customHeight="false" outlineLevel="0" collapsed="false">
      <c r="A10637" s="2" t="s">
        <v>15803</v>
      </c>
      <c r="B10637" s="2" t="s">
        <v>5033</v>
      </c>
      <c r="C10637" s="2" t="s">
        <v>5172</v>
      </c>
      <c r="D10637" s="13" t="n">
        <v>45664</v>
      </c>
      <c r="E10637" s="2" t="s">
        <v>98</v>
      </c>
      <c r="F10637" s="2" t="s">
        <v>98</v>
      </c>
      <c r="G10637" s="2" t="s">
        <v>111</v>
      </c>
    </row>
    <row r="10638" customFormat="false" ht="15" hidden="false" customHeight="false" outlineLevel="0" collapsed="false">
      <c r="A10638" s="2" t="s">
        <v>15804</v>
      </c>
      <c r="B10638" s="2" t="s">
        <v>1759</v>
      </c>
      <c r="C10638" s="2" t="s">
        <v>5166</v>
      </c>
      <c r="D10638" s="13" t="n">
        <v>45407</v>
      </c>
      <c r="E10638" s="2" t="s">
        <v>141</v>
      </c>
      <c r="F10638" s="2" t="s">
        <v>128</v>
      </c>
      <c r="G10638" s="2" t="s">
        <v>136</v>
      </c>
    </row>
    <row r="10639" customFormat="false" ht="15" hidden="false" customHeight="false" outlineLevel="0" collapsed="false">
      <c r="A10639" s="2" t="s">
        <v>15805</v>
      </c>
      <c r="B10639" s="2" t="s">
        <v>679</v>
      </c>
      <c r="C10639" s="2" t="s">
        <v>5190</v>
      </c>
      <c r="D10639" s="13" t="n">
        <v>45512</v>
      </c>
      <c r="E10639" s="2" t="s">
        <v>98</v>
      </c>
      <c r="F10639" s="2" t="s">
        <v>98</v>
      </c>
      <c r="G10639" s="2" t="s">
        <v>120</v>
      </c>
    </row>
    <row r="10640" customFormat="false" ht="15" hidden="false" customHeight="false" outlineLevel="0" collapsed="false">
      <c r="A10640" s="2" t="s">
        <v>15806</v>
      </c>
      <c r="B10640" s="2" t="s">
        <v>5074</v>
      </c>
      <c r="C10640" s="2" t="s">
        <v>5190</v>
      </c>
      <c r="D10640" s="13" t="n">
        <v>45500</v>
      </c>
      <c r="E10640" s="2" t="s">
        <v>98</v>
      </c>
      <c r="F10640" s="2" t="s">
        <v>98</v>
      </c>
      <c r="G10640" s="2" t="s">
        <v>109</v>
      </c>
    </row>
    <row r="10641" customFormat="false" ht="15" hidden="false" customHeight="false" outlineLevel="0" collapsed="false">
      <c r="A10641" s="2" t="s">
        <v>15807</v>
      </c>
      <c r="B10641" s="2" t="s">
        <v>3732</v>
      </c>
      <c r="C10641" s="2" t="s">
        <v>5164</v>
      </c>
      <c r="D10641" s="13" t="n">
        <v>46000</v>
      </c>
      <c r="E10641" s="2" t="s">
        <v>98</v>
      </c>
      <c r="F10641" s="2" t="s">
        <v>119</v>
      </c>
      <c r="G10641" s="2" t="s">
        <v>120</v>
      </c>
    </row>
    <row r="10642" customFormat="false" ht="15" hidden="false" customHeight="false" outlineLevel="0" collapsed="false">
      <c r="A10642" s="2" t="s">
        <v>15808</v>
      </c>
      <c r="B10642" s="2" t="s">
        <v>851</v>
      </c>
      <c r="C10642" s="2" t="s">
        <v>5190</v>
      </c>
      <c r="D10642" s="13" t="n">
        <v>46156</v>
      </c>
      <c r="E10642" s="2" t="s">
        <v>98</v>
      </c>
      <c r="F10642" s="2" t="s">
        <v>165</v>
      </c>
      <c r="G10642" s="2" t="s">
        <v>109</v>
      </c>
    </row>
    <row r="10643" customFormat="false" ht="15" hidden="false" customHeight="false" outlineLevel="0" collapsed="false">
      <c r="A10643" s="2" t="s">
        <v>15809</v>
      </c>
      <c r="B10643" s="2" t="s">
        <v>1802</v>
      </c>
      <c r="C10643" s="2" t="s">
        <v>5166</v>
      </c>
      <c r="D10643" s="13" t="n">
        <v>45889</v>
      </c>
      <c r="E10643" s="2" t="s">
        <v>119</v>
      </c>
      <c r="F10643" s="2" t="s">
        <v>108</v>
      </c>
      <c r="G10643" s="2" t="s">
        <v>120</v>
      </c>
    </row>
    <row r="10644" customFormat="false" ht="15" hidden="false" customHeight="false" outlineLevel="0" collapsed="false">
      <c r="A10644" s="2" t="s">
        <v>15810</v>
      </c>
      <c r="B10644" s="2" t="s">
        <v>1054</v>
      </c>
      <c r="C10644" s="2" t="s">
        <v>5190</v>
      </c>
      <c r="D10644" s="13" t="n">
        <v>45452</v>
      </c>
      <c r="E10644" s="2" t="s">
        <v>98</v>
      </c>
      <c r="F10644" s="2" t="s">
        <v>141</v>
      </c>
      <c r="G10644" s="2" t="s">
        <v>111</v>
      </c>
    </row>
    <row r="10645" customFormat="false" ht="15" hidden="false" customHeight="false" outlineLevel="0" collapsed="false">
      <c r="A10645" s="2" t="s">
        <v>15811</v>
      </c>
      <c r="B10645" s="2" t="s">
        <v>3125</v>
      </c>
      <c r="C10645" s="2" t="s">
        <v>5168</v>
      </c>
      <c r="D10645" s="13" t="n">
        <v>45609</v>
      </c>
      <c r="E10645" s="2" t="s">
        <v>104</v>
      </c>
      <c r="F10645" s="2" t="s">
        <v>98</v>
      </c>
      <c r="G10645" s="2" t="s">
        <v>109</v>
      </c>
    </row>
    <row r="10646" customFormat="false" ht="15" hidden="false" customHeight="false" outlineLevel="0" collapsed="false">
      <c r="A10646" s="2" t="s">
        <v>15812</v>
      </c>
      <c r="B10646" s="2" t="s">
        <v>226</v>
      </c>
      <c r="C10646" s="2" t="s">
        <v>5166</v>
      </c>
      <c r="D10646" s="13" t="n">
        <v>46042</v>
      </c>
      <c r="E10646" s="2" t="s">
        <v>163</v>
      </c>
      <c r="F10646" s="2" t="s">
        <v>119</v>
      </c>
      <c r="G10646" s="2" t="s">
        <v>111</v>
      </c>
    </row>
    <row r="10647" customFormat="false" ht="15" hidden="false" customHeight="false" outlineLevel="0" collapsed="false">
      <c r="A10647" s="2" t="s">
        <v>15813</v>
      </c>
      <c r="B10647" s="2" t="s">
        <v>985</v>
      </c>
      <c r="C10647" s="2" t="s">
        <v>5190</v>
      </c>
      <c r="D10647" s="13" t="n">
        <v>45435</v>
      </c>
      <c r="E10647" s="2" t="s">
        <v>98</v>
      </c>
      <c r="F10647" s="2" t="s">
        <v>119</v>
      </c>
      <c r="G10647" s="2" t="s">
        <v>99</v>
      </c>
    </row>
    <row r="10648" customFormat="false" ht="15" hidden="false" customHeight="false" outlineLevel="0" collapsed="false">
      <c r="A10648" s="2" t="s">
        <v>15814</v>
      </c>
      <c r="B10648" s="2" t="s">
        <v>4469</v>
      </c>
      <c r="C10648" s="2" t="s">
        <v>5166</v>
      </c>
      <c r="D10648" s="13" t="n">
        <v>45774</v>
      </c>
      <c r="E10648" s="2" t="s">
        <v>141</v>
      </c>
      <c r="F10648" s="2" t="s">
        <v>139</v>
      </c>
      <c r="G10648" s="2" t="s">
        <v>111</v>
      </c>
    </row>
    <row r="10649" customFormat="false" ht="15" hidden="false" customHeight="false" outlineLevel="0" collapsed="false">
      <c r="A10649" s="2" t="s">
        <v>15815</v>
      </c>
      <c r="B10649" s="2" t="s">
        <v>4505</v>
      </c>
      <c r="C10649" s="2" t="s">
        <v>5190</v>
      </c>
      <c r="D10649" s="13" t="n">
        <v>45600</v>
      </c>
      <c r="E10649" s="2" t="s">
        <v>98</v>
      </c>
      <c r="F10649" s="2" t="s">
        <v>128</v>
      </c>
      <c r="G10649" s="2" t="s">
        <v>130</v>
      </c>
    </row>
    <row r="10650" customFormat="false" ht="15" hidden="false" customHeight="false" outlineLevel="0" collapsed="false">
      <c r="A10650" s="2" t="s">
        <v>15816</v>
      </c>
      <c r="B10650" s="2" t="s">
        <v>2924</v>
      </c>
      <c r="C10650" s="2" t="s">
        <v>5166</v>
      </c>
      <c r="D10650" s="13" t="n">
        <v>46067</v>
      </c>
      <c r="E10650" s="2" t="s">
        <v>104</v>
      </c>
      <c r="F10650" s="2" t="s">
        <v>163</v>
      </c>
      <c r="G10650" s="2" t="s">
        <v>99</v>
      </c>
    </row>
    <row r="10651" customFormat="false" ht="15" hidden="false" customHeight="false" outlineLevel="0" collapsed="false">
      <c r="A10651" s="2" t="s">
        <v>15817</v>
      </c>
      <c r="B10651" s="2" t="s">
        <v>1235</v>
      </c>
      <c r="C10651" s="2" t="s">
        <v>5164</v>
      </c>
      <c r="D10651" s="13" t="n">
        <v>45932</v>
      </c>
      <c r="E10651" s="2" t="s">
        <v>98</v>
      </c>
      <c r="F10651" s="2" t="s">
        <v>98</v>
      </c>
      <c r="G10651" s="2" t="s">
        <v>115</v>
      </c>
    </row>
    <row r="10652" customFormat="false" ht="15" hidden="false" customHeight="false" outlineLevel="0" collapsed="false">
      <c r="A10652" s="2" t="s">
        <v>15818</v>
      </c>
      <c r="B10652" s="2" t="s">
        <v>2448</v>
      </c>
      <c r="C10652" s="2" t="s">
        <v>5190</v>
      </c>
      <c r="D10652" s="13" t="n">
        <v>45859</v>
      </c>
      <c r="E10652" s="2" t="s">
        <v>98</v>
      </c>
      <c r="F10652" s="2" t="s">
        <v>108</v>
      </c>
      <c r="G10652" s="2" t="s">
        <v>130</v>
      </c>
    </row>
    <row r="10653" customFormat="false" ht="15" hidden="false" customHeight="false" outlineLevel="0" collapsed="false">
      <c r="A10653" s="2" t="s">
        <v>15819</v>
      </c>
      <c r="B10653" s="2" t="s">
        <v>4125</v>
      </c>
      <c r="C10653" s="2" t="s">
        <v>5190</v>
      </c>
      <c r="D10653" s="13" t="n">
        <v>45465</v>
      </c>
      <c r="E10653" s="2" t="s">
        <v>98</v>
      </c>
      <c r="F10653" s="2" t="s">
        <v>98</v>
      </c>
      <c r="G10653" s="2" t="s">
        <v>124</v>
      </c>
    </row>
    <row r="10654" customFormat="false" ht="15" hidden="false" customHeight="false" outlineLevel="0" collapsed="false">
      <c r="A10654" s="2" t="s">
        <v>15820</v>
      </c>
      <c r="B10654" s="2" t="s">
        <v>3449</v>
      </c>
      <c r="C10654" s="2" t="s">
        <v>5164</v>
      </c>
      <c r="D10654" s="13" t="n">
        <v>46212</v>
      </c>
      <c r="E10654" s="2" t="s">
        <v>98</v>
      </c>
      <c r="F10654" s="2" t="s">
        <v>139</v>
      </c>
      <c r="G10654" s="2" t="s">
        <v>109</v>
      </c>
    </row>
    <row r="10655" customFormat="false" ht="15" hidden="false" customHeight="false" outlineLevel="0" collapsed="false">
      <c r="A10655" s="2" t="s">
        <v>15821</v>
      </c>
      <c r="B10655" s="2" t="s">
        <v>2344</v>
      </c>
      <c r="C10655" s="2" t="s">
        <v>5166</v>
      </c>
      <c r="D10655" s="13" t="n">
        <v>45913</v>
      </c>
      <c r="E10655" s="2" t="s">
        <v>104</v>
      </c>
      <c r="F10655" s="2" t="s">
        <v>108</v>
      </c>
      <c r="G10655" s="2" t="s">
        <v>120</v>
      </c>
    </row>
    <row r="10656" customFormat="false" ht="15" hidden="false" customHeight="false" outlineLevel="0" collapsed="false">
      <c r="A10656" s="2" t="s">
        <v>15822</v>
      </c>
      <c r="B10656" s="2" t="s">
        <v>5018</v>
      </c>
      <c r="C10656" s="2" t="s">
        <v>5166</v>
      </c>
      <c r="D10656" s="13" t="n">
        <v>45972</v>
      </c>
      <c r="E10656" s="2" t="s">
        <v>114</v>
      </c>
      <c r="F10656" s="2" t="s">
        <v>163</v>
      </c>
      <c r="G10656" s="2" t="s">
        <v>133</v>
      </c>
    </row>
    <row r="10657" customFormat="false" ht="15" hidden="false" customHeight="false" outlineLevel="0" collapsed="false">
      <c r="A10657" s="2" t="s">
        <v>15823</v>
      </c>
      <c r="B10657" s="2" t="s">
        <v>3431</v>
      </c>
      <c r="C10657" s="2" t="s">
        <v>5168</v>
      </c>
      <c r="D10657" s="13" t="n">
        <v>45591</v>
      </c>
      <c r="E10657" s="2" t="s">
        <v>108</v>
      </c>
      <c r="F10657" s="2" t="s">
        <v>98</v>
      </c>
      <c r="G10657" s="2" t="s">
        <v>99</v>
      </c>
    </row>
    <row r="10658" customFormat="false" ht="15" hidden="false" customHeight="false" outlineLevel="0" collapsed="false">
      <c r="A10658" s="2" t="s">
        <v>15824</v>
      </c>
      <c r="B10658" s="2" t="s">
        <v>278</v>
      </c>
      <c r="C10658" s="2" t="s">
        <v>5168</v>
      </c>
      <c r="D10658" s="13" t="n">
        <v>46000</v>
      </c>
      <c r="E10658" s="2" t="s">
        <v>108</v>
      </c>
      <c r="F10658" s="2" t="s">
        <v>98</v>
      </c>
      <c r="G10658" s="2" t="s">
        <v>115</v>
      </c>
    </row>
    <row r="10659" customFormat="false" ht="15" hidden="false" customHeight="false" outlineLevel="0" collapsed="false">
      <c r="A10659" s="2" t="s">
        <v>15825</v>
      </c>
      <c r="B10659" s="2" t="s">
        <v>3840</v>
      </c>
      <c r="C10659" s="2" t="s">
        <v>5168</v>
      </c>
      <c r="D10659" s="13" t="n">
        <v>46079</v>
      </c>
      <c r="E10659" s="2" t="s">
        <v>114</v>
      </c>
      <c r="F10659" s="2" t="s">
        <v>98</v>
      </c>
      <c r="G10659" s="2" t="s">
        <v>142</v>
      </c>
    </row>
    <row r="10660" customFormat="false" ht="15" hidden="false" customHeight="false" outlineLevel="0" collapsed="false">
      <c r="A10660" s="2" t="s">
        <v>15826</v>
      </c>
      <c r="B10660" s="2" t="s">
        <v>1554</v>
      </c>
      <c r="C10660" s="2" t="s">
        <v>5190</v>
      </c>
      <c r="D10660" s="13" t="n">
        <v>46088</v>
      </c>
      <c r="E10660" s="2" t="s">
        <v>98</v>
      </c>
      <c r="F10660" s="2" t="s">
        <v>108</v>
      </c>
      <c r="G10660" s="2" t="s">
        <v>130</v>
      </c>
    </row>
    <row r="10661" customFormat="false" ht="15" hidden="false" customHeight="false" outlineLevel="0" collapsed="false">
      <c r="A10661" s="2" t="s">
        <v>15827</v>
      </c>
      <c r="B10661" s="2" t="s">
        <v>1095</v>
      </c>
      <c r="C10661" s="2" t="s">
        <v>5164</v>
      </c>
      <c r="D10661" s="13" t="n">
        <v>45612</v>
      </c>
      <c r="E10661" s="2" t="s">
        <v>98</v>
      </c>
      <c r="F10661" s="2" t="s">
        <v>139</v>
      </c>
      <c r="G10661" s="2" t="s">
        <v>142</v>
      </c>
    </row>
    <row r="10662" customFormat="false" ht="15" hidden="false" customHeight="false" outlineLevel="0" collapsed="false">
      <c r="A10662" s="2" t="s">
        <v>15828</v>
      </c>
      <c r="B10662" s="2" t="s">
        <v>4545</v>
      </c>
      <c r="C10662" s="2" t="s">
        <v>5168</v>
      </c>
      <c r="D10662" s="13" t="n">
        <v>45878</v>
      </c>
      <c r="E10662" s="2" t="s">
        <v>114</v>
      </c>
      <c r="F10662" s="2" t="s">
        <v>98</v>
      </c>
      <c r="G10662" s="2" t="s">
        <v>142</v>
      </c>
    </row>
    <row r="10663" customFormat="false" ht="15" hidden="false" customHeight="false" outlineLevel="0" collapsed="false">
      <c r="A10663" s="2" t="s">
        <v>15829</v>
      </c>
      <c r="B10663" s="2" t="s">
        <v>1779</v>
      </c>
      <c r="C10663" s="2" t="s">
        <v>5190</v>
      </c>
      <c r="D10663" s="13" t="n">
        <v>45852</v>
      </c>
      <c r="E10663" s="2" t="s">
        <v>98</v>
      </c>
      <c r="F10663" s="2" t="s">
        <v>141</v>
      </c>
      <c r="G10663" s="2" t="s">
        <v>124</v>
      </c>
    </row>
    <row r="10664" customFormat="false" ht="15" hidden="false" customHeight="false" outlineLevel="0" collapsed="false">
      <c r="A10664" s="2" t="s">
        <v>15830</v>
      </c>
      <c r="B10664" s="2" t="s">
        <v>1081</v>
      </c>
      <c r="C10664" s="2" t="s">
        <v>5164</v>
      </c>
      <c r="D10664" s="13" t="n">
        <v>45906</v>
      </c>
      <c r="E10664" s="2" t="s">
        <v>98</v>
      </c>
      <c r="F10664" s="2" t="s">
        <v>98</v>
      </c>
      <c r="G10664" s="2" t="s">
        <v>130</v>
      </c>
    </row>
    <row r="10665" customFormat="false" ht="15" hidden="false" customHeight="false" outlineLevel="0" collapsed="false">
      <c r="A10665" s="2" t="s">
        <v>15831</v>
      </c>
      <c r="B10665" s="2" t="s">
        <v>3606</v>
      </c>
      <c r="C10665" s="2" t="s">
        <v>5168</v>
      </c>
      <c r="D10665" s="13" t="n">
        <v>45737</v>
      </c>
      <c r="E10665" s="2" t="s">
        <v>139</v>
      </c>
      <c r="F10665" s="2" t="s">
        <v>98</v>
      </c>
      <c r="G10665" s="2" t="s">
        <v>111</v>
      </c>
    </row>
    <row r="10666" customFormat="false" ht="15" hidden="false" customHeight="false" outlineLevel="0" collapsed="false">
      <c r="A10666" s="2" t="s">
        <v>15832</v>
      </c>
      <c r="B10666" s="2" t="s">
        <v>308</v>
      </c>
      <c r="C10666" s="2" t="s">
        <v>5164</v>
      </c>
      <c r="D10666" s="13" t="n">
        <v>45775</v>
      </c>
      <c r="E10666" s="2" t="s">
        <v>98</v>
      </c>
      <c r="F10666" s="2" t="s">
        <v>114</v>
      </c>
      <c r="G10666" s="2" t="s">
        <v>142</v>
      </c>
    </row>
    <row r="10667" customFormat="false" ht="15" hidden="false" customHeight="false" outlineLevel="0" collapsed="false">
      <c r="A10667" s="2" t="s">
        <v>15833</v>
      </c>
      <c r="B10667" s="2" t="s">
        <v>1434</v>
      </c>
      <c r="C10667" s="2" t="s">
        <v>5166</v>
      </c>
      <c r="D10667" s="13" t="n">
        <v>46127</v>
      </c>
      <c r="E10667" s="2" t="s">
        <v>98</v>
      </c>
      <c r="F10667" s="2" t="s">
        <v>104</v>
      </c>
      <c r="G10667" s="2" t="s">
        <v>133</v>
      </c>
    </row>
    <row r="10668" customFormat="false" ht="15" hidden="false" customHeight="false" outlineLevel="0" collapsed="false">
      <c r="A10668" s="2" t="s">
        <v>15834</v>
      </c>
      <c r="B10668" s="2" t="s">
        <v>1567</v>
      </c>
      <c r="C10668" s="2" t="s">
        <v>5164</v>
      </c>
      <c r="D10668" s="13" t="n">
        <v>45675</v>
      </c>
      <c r="E10668" s="2" t="s">
        <v>98</v>
      </c>
      <c r="F10668" s="2" t="s">
        <v>139</v>
      </c>
      <c r="G10668" s="2" t="s">
        <v>115</v>
      </c>
    </row>
    <row r="10669" customFormat="false" ht="15" hidden="false" customHeight="false" outlineLevel="0" collapsed="false">
      <c r="A10669" s="2" t="s">
        <v>15835</v>
      </c>
      <c r="B10669" s="2" t="s">
        <v>4774</v>
      </c>
      <c r="C10669" s="2" t="s">
        <v>5168</v>
      </c>
      <c r="D10669" s="13" t="n">
        <v>45761</v>
      </c>
      <c r="E10669" s="2" t="s">
        <v>141</v>
      </c>
      <c r="F10669" s="2" t="s">
        <v>98</v>
      </c>
      <c r="G10669" s="2" t="s">
        <v>142</v>
      </c>
    </row>
    <row r="10670" customFormat="false" ht="15" hidden="false" customHeight="false" outlineLevel="0" collapsed="false">
      <c r="A10670" s="2" t="s">
        <v>15836</v>
      </c>
      <c r="B10670" s="2" t="s">
        <v>1943</v>
      </c>
      <c r="C10670" s="2" t="s">
        <v>5190</v>
      </c>
      <c r="D10670" s="13" t="n">
        <v>46174</v>
      </c>
      <c r="E10670" s="2" t="s">
        <v>98</v>
      </c>
      <c r="F10670" s="2" t="s">
        <v>141</v>
      </c>
      <c r="G10670" s="2" t="s">
        <v>130</v>
      </c>
    </row>
    <row r="10671" customFormat="false" ht="15" hidden="false" customHeight="false" outlineLevel="0" collapsed="false">
      <c r="A10671" s="2" t="s">
        <v>15837</v>
      </c>
      <c r="B10671" s="2" t="s">
        <v>5027</v>
      </c>
      <c r="C10671" s="2" t="s">
        <v>5190</v>
      </c>
      <c r="D10671" s="13" t="n">
        <v>45899</v>
      </c>
      <c r="E10671" s="2" t="s">
        <v>98</v>
      </c>
      <c r="F10671" s="2" t="s">
        <v>98</v>
      </c>
      <c r="G10671" s="2" t="s">
        <v>120</v>
      </c>
    </row>
    <row r="10672" customFormat="false" ht="15" hidden="false" customHeight="false" outlineLevel="0" collapsed="false">
      <c r="A10672" s="2" t="s">
        <v>15838</v>
      </c>
      <c r="B10672" s="2" t="s">
        <v>4782</v>
      </c>
      <c r="C10672" s="2" t="s">
        <v>5166</v>
      </c>
      <c r="D10672" s="13" t="n">
        <v>45819</v>
      </c>
      <c r="E10672" s="2" t="s">
        <v>98</v>
      </c>
      <c r="F10672" s="2" t="s">
        <v>145</v>
      </c>
      <c r="G10672" s="2" t="s">
        <v>111</v>
      </c>
    </row>
    <row r="10673" customFormat="false" ht="15" hidden="false" customHeight="false" outlineLevel="0" collapsed="false">
      <c r="A10673" s="2" t="s">
        <v>15839</v>
      </c>
      <c r="B10673" s="2" t="s">
        <v>4033</v>
      </c>
      <c r="C10673" s="2" t="s">
        <v>5190</v>
      </c>
      <c r="D10673" s="13" t="n">
        <v>45678</v>
      </c>
      <c r="E10673" s="2" t="s">
        <v>98</v>
      </c>
      <c r="F10673" s="2" t="s">
        <v>145</v>
      </c>
      <c r="G10673" s="2" t="s">
        <v>120</v>
      </c>
    </row>
    <row r="10674" customFormat="false" ht="15" hidden="false" customHeight="false" outlineLevel="0" collapsed="false">
      <c r="A10674" s="2" t="s">
        <v>15840</v>
      </c>
      <c r="B10674" s="2" t="s">
        <v>4783</v>
      </c>
      <c r="C10674" s="2" t="s">
        <v>5168</v>
      </c>
      <c r="D10674" s="13" t="n">
        <v>45927</v>
      </c>
      <c r="E10674" s="2" t="s">
        <v>141</v>
      </c>
      <c r="F10674" s="2" t="s">
        <v>98</v>
      </c>
      <c r="G10674" s="2" t="s">
        <v>109</v>
      </c>
    </row>
    <row r="10675" customFormat="false" ht="15" hidden="false" customHeight="false" outlineLevel="0" collapsed="false">
      <c r="A10675" s="2" t="s">
        <v>15841</v>
      </c>
      <c r="B10675" s="2" t="s">
        <v>4162</v>
      </c>
      <c r="C10675" s="2" t="s">
        <v>5190</v>
      </c>
      <c r="D10675" s="13" t="n">
        <v>46016</v>
      </c>
      <c r="E10675" s="2" t="s">
        <v>98</v>
      </c>
      <c r="F10675" s="2" t="s">
        <v>119</v>
      </c>
      <c r="G10675" s="2" t="s">
        <v>115</v>
      </c>
    </row>
    <row r="10676" customFormat="false" ht="15" hidden="false" customHeight="false" outlineLevel="0" collapsed="false">
      <c r="A10676" s="2" t="s">
        <v>15842</v>
      </c>
      <c r="B10676" s="2" t="s">
        <v>479</v>
      </c>
      <c r="C10676" s="2" t="s">
        <v>5168</v>
      </c>
      <c r="D10676" s="13" t="n">
        <v>45911</v>
      </c>
      <c r="E10676" s="2" t="s">
        <v>98</v>
      </c>
      <c r="F10676" s="2" t="s">
        <v>98</v>
      </c>
      <c r="G10676" s="2" t="s">
        <v>133</v>
      </c>
    </row>
    <row r="10677" customFormat="false" ht="15" hidden="false" customHeight="false" outlineLevel="0" collapsed="false">
      <c r="A10677" s="2" t="s">
        <v>15843</v>
      </c>
      <c r="B10677" s="2" t="s">
        <v>549</v>
      </c>
      <c r="C10677" s="2" t="s">
        <v>5172</v>
      </c>
      <c r="D10677" s="13" t="n">
        <v>45987</v>
      </c>
      <c r="E10677" s="2" t="s">
        <v>123</v>
      </c>
      <c r="F10677" s="2" t="s">
        <v>98</v>
      </c>
      <c r="G10677" s="2" t="s">
        <v>124</v>
      </c>
    </row>
    <row r="10678" customFormat="false" ht="15" hidden="false" customHeight="false" outlineLevel="0" collapsed="false">
      <c r="A10678" s="2" t="s">
        <v>15844</v>
      </c>
      <c r="B10678" s="2" t="s">
        <v>1081</v>
      </c>
      <c r="C10678" s="2" t="s">
        <v>5164</v>
      </c>
      <c r="D10678" s="13" t="n">
        <v>45751</v>
      </c>
      <c r="E10678" s="2" t="s">
        <v>98</v>
      </c>
      <c r="F10678" s="2" t="s">
        <v>98</v>
      </c>
      <c r="G10678" s="2" t="s">
        <v>99</v>
      </c>
    </row>
    <row r="10679" customFormat="false" ht="15" hidden="false" customHeight="false" outlineLevel="0" collapsed="false">
      <c r="A10679" s="2" t="s">
        <v>15845</v>
      </c>
      <c r="B10679" s="2" t="s">
        <v>4036</v>
      </c>
      <c r="C10679" s="2" t="s">
        <v>5164</v>
      </c>
      <c r="D10679" s="13" t="n">
        <v>45789</v>
      </c>
      <c r="E10679" s="2" t="s">
        <v>98</v>
      </c>
      <c r="F10679" s="2" t="s">
        <v>119</v>
      </c>
      <c r="G10679" s="2" t="s">
        <v>99</v>
      </c>
    </row>
    <row r="10680" customFormat="false" ht="15" hidden="false" customHeight="false" outlineLevel="0" collapsed="false">
      <c r="A10680" s="2" t="s">
        <v>15846</v>
      </c>
      <c r="B10680" s="2" t="s">
        <v>1556</v>
      </c>
      <c r="C10680" s="2" t="s">
        <v>5168</v>
      </c>
      <c r="D10680" s="13" t="n">
        <v>45831</v>
      </c>
      <c r="E10680" s="2" t="s">
        <v>141</v>
      </c>
      <c r="F10680" s="2" t="s">
        <v>98</v>
      </c>
      <c r="G10680" s="2" t="s">
        <v>136</v>
      </c>
    </row>
    <row r="10681" customFormat="false" ht="15" hidden="false" customHeight="false" outlineLevel="0" collapsed="false">
      <c r="A10681" s="2" t="s">
        <v>15847</v>
      </c>
      <c r="B10681" s="2" t="s">
        <v>3297</v>
      </c>
      <c r="C10681" s="2" t="s">
        <v>5168</v>
      </c>
      <c r="D10681" s="13" t="n">
        <v>45890</v>
      </c>
      <c r="E10681" s="2" t="s">
        <v>145</v>
      </c>
      <c r="F10681" s="2" t="s">
        <v>98</v>
      </c>
      <c r="G10681" s="2" t="s">
        <v>115</v>
      </c>
    </row>
    <row r="10682" customFormat="false" ht="15" hidden="false" customHeight="false" outlineLevel="0" collapsed="false">
      <c r="A10682" s="2" t="s">
        <v>15848</v>
      </c>
      <c r="B10682" s="2" t="s">
        <v>5010</v>
      </c>
      <c r="C10682" s="2" t="s">
        <v>5190</v>
      </c>
      <c r="D10682" s="13" t="n">
        <v>45802</v>
      </c>
      <c r="E10682" s="2" t="s">
        <v>98</v>
      </c>
      <c r="F10682" s="2" t="s">
        <v>98</v>
      </c>
      <c r="G10682" s="2" t="s">
        <v>133</v>
      </c>
    </row>
    <row r="10683" customFormat="false" ht="15" hidden="false" customHeight="false" outlineLevel="0" collapsed="false">
      <c r="A10683" s="2" t="s">
        <v>15849</v>
      </c>
      <c r="B10683" s="2" t="s">
        <v>3526</v>
      </c>
      <c r="C10683" s="2" t="s">
        <v>5166</v>
      </c>
      <c r="D10683" s="13" t="n">
        <v>46117</v>
      </c>
      <c r="E10683" s="2" t="s">
        <v>128</v>
      </c>
      <c r="F10683" s="2" t="s">
        <v>123</v>
      </c>
      <c r="G10683" s="2" t="s">
        <v>111</v>
      </c>
    </row>
    <row r="10684" customFormat="false" ht="15" hidden="false" customHeight="false" outlineLevel="0" collapsed="false">
      <c r="A10684" s="2" t="s">
        <v>15850</v>
      </c>
      <c r="B10684" s="2" t="s">
        <v>5121</v>
      </c>
      <c r="C10684" s="2" t="s">
        <v>5164</v>
      </c>
      <c r="D10684" s="13" t="n">
        <v>45821</v>
      </c>
      <c r="E10684" s="2" t="s">
        <v>98</v>
      </c>
      <c r="F10684" s="2" t="s">
        <v>98</v>
      </c>
      <c r="G10684" s="2" t="s">
        <v>99</v>
      </c>
    </row>
    <row r="10685" customFormat="false" ht="15" hidden="false" customHeight="false" outlineLevel="0" collapsed="false">
      <c r="A10685" s="2" t="s">
        <v>15851</v>
      </c>
      <c r="B10685" s="2" t="s">
        <v>262</v>
      </c>
      <c r="C10685" s="2" t="s">
        <v>5172</v>
      </c>
      <c r="D10685" s="13" t="n">
        <v>45782</v>
      </c>
      <c r="E10685" s="2" t="s">
        <v>119</v>
      </c>
      <c r="F10685" s="2" t="s">
        <v>98</v>
      </c>
      <c r="G10685" s="2" t="s">
        <v>142</v>
      </c>
    </row>
    <row r="10686" customFormat="false" ht="15" hidden="false" customHeight="false" outlineLevel="0" collapsed="false">
      <c r="A10686" s="2" t="s">
        <v>15852</v>
      </c>
      <c r="B10686" s="2" t="s">
        <v>4952</v>
      </c>
      <c r="C10686" s="2" t="s">
        <v>5168</v>
      </c>
      <c r="D10686" s="13" t="n">
        <v>45939</v>
      </c>
      <c r="E10686" s="2" t="s">
        <v>98</v>
      </c>
      <c r="F10686" s="2" t="s">
        <v>98</v>
      </c>
      <c r="G10686" s="2" t="s">
        <v>130</v>
      </c>
    </row>
    <row r="10687" customFormat="false" ht="15" hidden="false" customHeight="false" outlineLevel="0" collapsed="false">
      <c r="A10687" s="2" t="s">
        <v>15853</v>
      </c>
      <c r="B10687" s="2" t="s">
        <v>960</v>
      </c>
      <c r="C10687" s="2" t="s">
        <v>5166</v>
      </c>
      <c r="D10687" s="13" t="n">
        <v>45511</v>
      </c>
      <c r="E10687" s="2" t="s">
        <v>165</v>
      </c>
      <c r="F10687" s="2" t="s">
        <v>139</v>
      </c>
      <c r="G10687" s="2" t="s">
        <v>115</v>
      </c>
    </row>
    <row r="10688" customFormat="false" ht="15" hidden="false" customHeight="false" outlineLevel="0" collapsed="false">
      <c r="A10688" s="2" t="s">
        <v>15854</v>
      </c>
      <c r="B10688" s="2" t="s">
        <v>5033</v>
      </c>
      <c r="C10688" s="2" t="s">
        <v>5172</v>
      </c>
      <c r="D10688" s="13" t="n">
        <v>45641</v>
      </c>
      <c r="E10688" s="2" t="s">
        <v>98</v>
      </c>
      <c r="F10688" s="2" t="s">
        <v>98</v>
      </c>
      <c r="G10688" s="2" t="s">
        <v>115</v>
      </c>
    </row>
    <row r="10689" customFormat="false" ht="15" hidden="false" customHeight="false" outlineLevel="0" collapsed="false">
      <c r="A10689" s="2" t="s">
        <v>15855</v>
      </c>
      <c r="B10689" s="2" t="s">
        <v>961</v>
      </c>
      <c r="C10689" s="2" t="s">
        <v>5164</v>
      </c>
      <c r="D10689" s="13" t="n">
        <v>45693</v>
      </c>
      <c r="E10689" s="2" t="s">
        <v>98</v>
      </c>
      <c r="F10689" s="2" t="s">
        <v>119</v>
      </c>
      <c r="G10689" s="2" t="s">
        <v>142</v>
      </c>
    </row>
    <row r="10690" customFormat="false" ht="15" hidden="false" customHeight="false" outlineLevel="0" collapsed="false">
      <c r="A10690" s="2" t="s">
        <v>15856</v>
      </c>
      <c r="B10690" s="2" t="s">
        <v>153</v>
      </c>
      <c r="C10690" s="2" t="s">
        <v>5190</v>
      </c>
      <c r="D10690" s="13" t="n">
        <v>45678</v>
      </c>
      <c r="E10690" s="2" t="s">
        <v>98</v>
      </c>
      <c r="F10690" s="2" t="s">
        <v>119</v>
      </c>
      <c r="G10690" s="2" t="s">
        <v>120</v>
      </c>
    </row>
    <row r="10691" customFormat="false" ht="15" hidden="false" customHeight="false" outlineLevel="0" collapsed="false">
      <c r="A10691" s="2" t="s">
        <v>15857</v>
      </c>
      <c r="B10691" s="2" t="s">
        <v>1018</v>
      </c>
      <c r="C10691" s="2" t="s">
        <v>5166</v>
      </c>
      <c r="D10691" s="13" t="n">
        <v>45508</v>
      </c>
      <c r="E10691" s="2" t="s">
        <v>141</v>
      </c>
      <c r="F10691" s="2" t="s">
        <v>165</v>
      </c>
      <c r="G10691" s="2" t="s">
        <v>115</v>
      </c>
    </row>
    <row r="10692" customFormat="false" ht="15" hidden="false" customHeight="false" outlineLevel="0" collapsed="false">
      <c r="A10692" s="2" t="s">
        <v>15858</v>
      </c>
      <c r="B10692" s="2" t="s">
        <v>3621</v>
      </c>
      <c r="C10692" s="2" t="s">
        <v>5164</v>
      </c>
      <c r="D10692" s="13" t="n">
        <v>45763</v>
      </c>
      <c r="E10692" s="2" t="s">
        <v>98</v>
      </c>
      <c r="F10692" s="2" t="s">
        <v>145</v>
      </c>
      <c r="G10692" s="2" t="s">
        <v>111</v>
      </c>
    </row>
    <row r="10693" customFormat="false" ht="15" hidden="false" customHeight="false" outlineLevel="0" collapsed="false">
      <c r="A10693" s="2" t="s">
        <v>15859</v>
      </c>
      <c r="B10693" s="2" t="s">
        <v>2767</v>
      </c>
      <c r="C10693" s="2" t="s">
        <v>5164</v>
      </c>
      <c r="D10693" s="13" t="n">
        <v>45728</v>
      </c>
      <c r="E10693" s="2" t="s">
        <v>98</v>
      </c>
      <c r="F10693" s="2" t="s">
        <v>108</v>
      </c>
      <c r="G10693" s="2" t="s">
        <v>99</v>
      </c>
    </row>
    <row r="10694" customFormat="false" ht="15" hidden="false" customHeight="false" outlineLevel="0" collapsed="false">
      <c r="A10694" s="2" t="s">
        <v>15860</v>
      </c>
      <c r="B10694" s="2" t="s">
        <v>255</v>
      </c>
      <c r="C10694" s="2" t="s">
        <v>5168</v>
      </c>
      <c r="D10694" s="13" t="n">
        <v>45659</v>
      </c>
      <c r="E10694" s="2" t="s">
        <v>139</v>
      </c>
      <c r="F10694" s="2" t="s">
        <v>98</v>
      </c>
      <c r="G10694" s="2" t="s">
        <v>120</v>
      </c>
    </row>
    <row r="10695" customFormat="false" ht="15" hidden="false" customHeight="false" outlineLevel="0" collapsed="false">
      <c r="A10695" s="2" t="s">
        <v>15861</v>
      </c>
      <c r="B10695" s="2" t="s">
        <v>3124</v>
      </c>
      <c r="C10695" s="2" t="s">
        <v>5168</v>
      </c>
      <c r="D10695" s="13" t="n">
        <v>46003</v>
      </c>
      <c r="E10695" s="2" t="s">
        <v>114</v>
      </c>
      <c r="F10695" s="2" t="s">
        <v>98</v>
      </c>
      <c r="G10695" s="2" t="s">
        <v>136</v>
      </c>
    </row>
    <row r="10696" customFormat="false" ht="15" hidden="false" customHeight="false" outlineLevel="0" collapsed="false">
      <c r="A10696" s="2" t="s">
        <v>15862</v>
      </c>
      <c r="B10696" s="2" t="s">
        <v>3718</v>
      </c>
      <c r="C10696" s="2" t="s">
        <v>5168</v>
      </c>
      <c r="D10696" s="13" t="n">
        <v>45456</v>
      </c>
      <c r="E10696" s="2" t="s">
        <v>119</v>
      </c>
      <c r="F10696" s="2" t="s">
        <v>98</v>
      </c>
      <c r="G10696" s="2" t="s">
        <v>111</v>
      </c>
    </row>
    <row r="10697" customFormat="false" ht="15" hidden="false" customHeight="false" outlineLevel="0" collapsed="false">
      <c r="A10697" s="2" t="s">
        <v>15863</v>
      </c>
      <c r="B10697" s="2" t="s">
        <v>3231</v>
      </c>
      <c r="C10697" s="2" t="s">
        <v>5164</v>
      </c>
      <c r="D10697" s="13" t="n">
        <v>45877</v>
      </c>
      <c r="E10697" s="2" t="s">
        <v>98</v>
      </c>
      <c r="F10697" s="2" t="s">
        <v>98</v>
      </c>
      <c r="G10697" s="2" t="s">
        <v>111</v>
      </c>
    </row>
    <row r="10698" customFormat="false" ht="15" hidden="false" customHeight="false" outlineLevel="0" collapsed="false">
      <c r="A10698" s="2" t="s">
        <v>15864</v>
      </c>
      <c r="B10698" s="2" t="s">
        <v>2122</v>
      </c>
      <c r="C10698" s="2" t="s">
        <v>5168</v>
      </c>
      <c r="D10698" s="13" t="n">
        <v>45319</v>
      </c>
      <c r="E10698" s="2" t="s">
        <v>165</v>
      </c>
      <c r="F10698" s="2" t="s">
        <v>98</v>
      </c>
      <c r="G10698" s="2" t="s">
        <v>115</v>
      </c>
    </row>
    <row r="10699" customFormat="false" ht="15" hidden="false" customHeight="false" outlineLevel="0" collapsed="false">
      <c r="A10699" s="2" t="s">
        <v>15865</v>
      </c>
      <c r="B10699" s="2" t="s">
        <v>4074</v>
      </c>
      <c r="C10699" s="2" t="s">
        <v>5166</v>
      </c>
      <c r="D10699" s="13" t="n">
        <v>45496</v>
      </c>
      <c r="E10699" s="2" t="s">
        <v>165</v>
      </c>
      <c r="F10699" s="2" t="s">
        <v>128</v>
      </c>
      <c r="G10699" s="2" t="s">
        <v>109</v>
      </c>
    </row>
    <row r="10700" customFormat="false" ht="15" hidden="false" customHeight="false" outlineLevel="0" collapsed="false">
      <c r="A10700" s="2" t="s">
        <v>15866</v>
      </c>
      <c r="B10700" s="2" t="s">
        <v>4996</v>
      </c>
      <c r="C10700" s="2" t="s">
        <v>5190</v>
      </c>
      <c r="D10700" s="13" t="n">
        <v>45768</v>
      </c>
      <c r="E10700" s="2" t="s">
        <v>98</v>
      </c>
      <c r="F10700" s="2" t="s">
        <v>98</v>
      </c>
      <c r="G10700" s="2" t="s">
        <v>133</v>
      </c>
    </row>
    <row r="10701" customFormat="false" ht="15" hidden="false" customHeight="false" outlineLevel="0" collapsed="false">
      <c r="A10701" s="2" t="s">
        <v>15867</v>
      </c>
      <c r="B10701" s="2" t="s">
        <v>1079</v>
      </c>
      <c r="C10701" s="2" t="s">
        <v>5168</v>
      </c>
      <c r="D10701" s="13" t="n">
        <v>45879</v>
      </c>
      <c r="E10701" s="2" t="s">
        <v>119</v>
      </c>
      <c r="F10701" s="2" t="s">
        <v>98</v>
      </c>
      <c r="G10701" s="2" t="s">
        <v>130</v>
      </c>
    </row>
    <row r="10702" customFormat="false" ht="15" hidden="false" customHeight="false" outlineLevel="0" collapsed="false">
      <c r="A10702" s="2" t="s">
        <v>15868</v>
      </c>
      <c r="B10702" s="2" t="s">
        <v>1513</v>
      </c>
      <c r="C10702" s="2" t="s">
        <v>5164</v>
      </c>
      <c r="D10702" s="13" t="n">
        <v>45589</v>
      </c>
      <c r="E10702" s="2" t="s">
        <v>98</v>
      </c>
      <c r="F10702" s="2" t="s">
        <v>119</v>
      </c>
      <c r="G10702" s="2" t="s">
        <v>130</v>
      </c>
    </row>
    <row r="10703" customFormat="false" ht="15" hidden="false" customHeight="false" outlineLevel="0" collapsed="false">
      <c r="A10703" s="2" t="s">
        <v>15869</v>
      </c>
      <c r="B10703" s="2" t="s">
        <v>2938</v>
      </c>
      <c r="C10703" s="2" t="s">
        <v>5166</v>
      </c>
      <c r="D10703" s="13" t="n">
        <v>45851</v>
      </c>
      <c r="E10703" s="2" t="s">
        <v>104</v>
      </c>
      <c r="F10703" s="2" t="s">
        <v>119</v>
      </c>
      <c r="G10703" s="2" t="s">
        <v>99</v>
      </c>
    </row>
    <row r="10704" customFormat="false" ht="15" hidden="false" customHeight="false" outlineLevel="0" collapsed="false">
      <c r="A10704" s="2" t="s">
        <v>15870</v>
      </c>
      <c r="B10704" s="2" t="s">
        <v>5089</v>
      </c>
      <c r="C10704" s="2" t="s">
        <v>5190</v>
      </c>
      <c r="D10704" s="13" t="n">
        <v>45597</v>
      </c>
      <c r="E10704" s="2" t="s">
        <v>98</v>
      </c>
      <c r="F10704" s="2" t="s">
        <v>98</v>
      </c>
      <c r="G10704" s="2" t="s">
        <v>111</v>
      </c>
    </row>
    <row r="10705" customFormat="false" ht="15" hidden="false" customHeight="false" outlineLevel="0" collapsed="false">
      <c r="A10705" s="2" t="s">
        <v>15871</v>
      </c>
      <c r="B10705" s="2" t="s">
        <v>758</v>
      </c>
      <c r="C10705" s="2" t="s">
        <v>5168</v>
      </c>
      <c r="D10705" s="13" t="n">
        <v>46043</v>
      </c>
      <c r="E10705" s="2" t="s">
        <v>163</v>
      </c>
      <c r="F10705" s="2" t="s">
        <v>98</v>
      </c>
      <c r="G10705" s="2" t="s">
        <v>142</v>
      </c>
    </row>
    <row r="10706" customFormat="false" ht="15" hidden="false" customHeight="false" outlineLevel="0" collapsed="false">
      <c r="A10706" s="2" t="s">
        <v>15872</v>
      </c>
      <c r="B10706" s="2" t="s">
        <v>3816</v>
      </c>
      <c r="C10706" s="2" t="s">
        <v>5168</v>
      </c>
      <c r="D10706" s="13" t="n">
        <v>45766</v>
      </c>
      <c r="E10706" s="2" t="s">
        <v>98</v>
      </c>
      <c r="F10706" s="2" t="s">
        <v>98</v>
      </c>
      <c r="G10706" s="2" t="s">
        <v>130</v>
      </c>
    </row>
    <row r="10707" customFormat="false" ht="15" hidden="false" customHeight="false" outlineLevel="0" collapsed="false">
      <c r="A10707" s="2" t="s">
        <v>15873</v>
      </c>
      <c r="B10707" s="2" t="s">
        <v>1347</v>
      </c>
      <c r="C10707" s="2" t="s">
        <v>5172</v>
      </c>
      <c r="D10707" s="13" t="n">
        <v>45643</v>
      </c>
      <c r="E10707" s="2" t="s">
        <v>165</v>
      </c>
      <c r="F10707" s="2" t="s">
        <v>98</v>
      </c>
      <c r="G10707" s="2" t="s">
        <v>99</v>
      </c>
    </row>
    <row r="10708" customFormat="false" ht="15" hidden="false" customHeight="false" outlineLevel="0" collapsed="false">
      <c r="A10708" s="2" t="s">
        <v>15874</v>
      </c>
      <c r="B10708" s="2" t="s">
        <v>1939</v>
      </c>
      <c r="C10708" s="2" t="s">
        <v>5168</v>
      </c>
      <c r="D10708" s="13" t="n">
        <v>45721</v>
      </c>
      <c r="E10708" s="2" t="s">
        <v>98</v>
      </c>
      <c r="F10708" s="2" t="s">
        <v>98</v>
      </c>
      <c r="G10708" s="2" t="s">
        <v>115</v>
      </c>
    </row>
    <row r="10709" customFormat="false" ht="15" hidden="false" customHeight="false" outlineLevel="0" collapsed="false">
      <c r="A10709" s="2" t="s">
        <v>15875</v>
      </c>
      <c r="B10709" s="2" t="s">
        <v>4974</v>
      </c>
      <c r="C10709" s="2" t="s">
        <v>5168</v>
      </c>
      <c r="D10709" s="13" t="n">
        <v>45560</v>
      </c>
      <c r="E10709" s="2" t="s">
        <v>98</v>
      </c>
      <c r="F10709" s="2" t="s">
        <v>98</v>
      </c>
      <c r="G10709" s="2" t="s">
        <v>99</v>
      </c>
    </row>
    <row r="10710" customFormat="false" ht="15" hidden="false" customHeight="false" outlineLevel="0" collapsed="false">
      <c r="A10710" s="2" t="s">
        <v>15876</v>
      </c>
      <c r="B10710" s="2" t="s">
        <v>4994</v>
      </c>
      <c r="C10710" s="2" t="s">
        <v>5164</v>
      </c>
      <c r="D10710" s="13" t="n">
        <v>45675</v>
      </c>
      <c r="E10710" s="2" t="s">
        <v>98</v>
      </c>
      <c r="F10710" s="2" t="s">
        <v>98</v>
      </c>
      <c r="G10710" s="2" t="s">
        <v>133</v>
      </c>
    </row>
    <row r="10711" customFormat="false" ht="15" hidden="false" customHeight="false" outlineLevel="0" collapsed="false">
      <c r="A10711" s="2" t="s">
        <v>15877</v>
      </c>
      <c r="B10711" s="2" t="s">
        <v>4024</v>
      </c>
      <c r="C10711" s="2" t="s">
        <v>5166</v>
      </c>
      <c r="D10711" s="13" t="n">
        <v>45806</v>
      </c>
      <c r="E10711" s="2" t="s">
        <v>104</v>
      </c>
      <c r="F10711" s="2" t="s">
        <v>128</v>
      </c>
      <c r="G10711" s="2" t="s">
        <v>142</v>
      </c>
    </row>
    <row r="10712" customFormat="false" ht="15" hidden="false" customHeight="false" outlineLevel="0" collapsed="false">
      <c r="A10712" s="2" t="s">
        <v>15878</v>
      </c>
      <c r="B10712" s="2" t="s">
        <v>4970</v>
      </c>
      <c r="C10712" s="2" t="s">
        <v>5190</v>
      </c>
      <c r="D10712" s="13" t="n">
        <v>45725</v>
      </c>
      <c r="E10712" s="2" t="s">
        <v>98</v>
      </c>
      <c r="F10712" s="2" t="s">
        <v>98</v>
      </c>
      <c r="G10712" s="2" t="s">
        <v>130</v>
      </c>
    </row>
    <row r="10713" customFormat="false" ht="15" hidden="false" customHeight="false" outlineLevel="0" collapsed="false">
      <c r="A10713" s="2" t="s">
        <v>15879</v>
      </c>
      <c r="B10713" s="2" t="s">
        <v>4572</v>
      </c>
      <c r="C10713" s="2" t="s">
        <v>5190</v>
      </c>
      <c r="D10713" s="13" t="n">
        <v>45694</v>
      </c>
      <c r="E10713" s="2" t="s">
        <v>98</v>
      </c>
      <c r="F10713" s="2" t="s">
        <v>119</v>
      </c>
      <c r="G10713" s="2" t="s">
        <v>130</v>
      </c>
    </row>
    <row r="10714" customFormat="false" ht="15" hidden="false" customHeight="false" outlineLevel="0" collapsed="false">
      <c r="A10714" s="2" t="s">
        <v>15880</v>
      </c>
      <c r="B10714" s="2" t="s">
        <v>3252</v>
      </c>
      <c r="C10714" s="2" t="s">
        <v>5164</v>
      </c>
      <c r="D10714" s="13" t="n">
        <v>45990</v>
      </c>
      <c r="E10714" s="2" t="s">
        <v>98</v>
      </c>
      <c r="F10714" s="2" t="s">
        <v>139</v>
      </c>
      <c r="G10714" s="2" t="s">
        <v>109</v>
      </c>
    </row>
    <row r="10715" customFormat="false" ht="15" hidden="false" customHeight="false" outlineLevel="0" collapsed="false">
      <c r="A10715" s="2" t="s">
        <v>15881</v>
      </c>
      <c r="B10715" s="2" t="s">
        <v>310</v>
      </c>
      <c r="C10715" s="2" t="s">
        <v>5166</v>
      </c>
      <c r="D10715" s="13" t="n">
        <v>45805</v>
      </c>
      <c r="E10715" s="2" t="s">
        <v>163</v>
      </c>
      <c r="F10715" s="2" t="s">
        <v>145</v>
      </c>
      <c r="G10715" s="2" t="s">
        <v>120</v>
      </c>
    </row>
    <row r="10716" customFormat="false" ht="15" hidden="false" customHeight="false" outlineLevel="0" collapsed="false">
      <c r="A10716" s="2" t="s">
        <v>15882</v>
      </c>
      <c r="B10716" s="2" t="s">
        <v>3917</v>
      </c>
      <c r="C10716" s="2" t="s">
        <v>5164</v>
      </c>
      <c r="D10716" s="13" t="n">
        <v>45841</v>
      </c>
      <c r="E10716" s="2" t="s">
        <v>98</v>
      </c>
      <c r="F10716" s="2" t="s">
        <v>139</v>
      </c>
      <c r="G10716" s="2" t="s">
        <v>133</v>
      </c>
    </row>
    <row r="10717" customFormat="false" ht="15" hidden="false" customHeight="false" outlineLevel="0" collapsed="false">
      <c r="A10717" s="2" t="s">
        <v>15883</v>
      </c>
      <c r="B10717" s="2" t="s">
        <v>2767</v>
      </c>
      <c r="C10717" s="2" t="s">
        <v>5164</v>
      </c>
      <c r="D10717" s="13" t="n">
        <v>45886</v>
      </c>
      <c r="E10717" s="2" t="s">
        <v>98</v>
      </c>
      <c r="F10717" s="2" t="s">
        <v>108</v>
      </c>
      <c r="G10717" s="2" t="s">
        <v>99</v>
      </c>
    </row>
    <row r="10718" customFormat="false" ht="15" hidden="false" customHeight="false" outlineLevel="0" collapsed="false">
      <c r="A10718" s="2" t="s">
        <v>15884</v>
      </c>
      <c r="B10718" s="2" t="s">
        <v>2362</v>
      </c>
      <c r="C10718" s="2" t="s">
        <v>5190</v>
      </c>
      <c r="D10718" s="13" t="n">
        <v>45569</v>
      </c>
      <c r="E10718" s="2" t="s">
        <v>98</v>
      </c>
      <c r="F10718" s="2" t="s">
        <v>139</v>
      </c>
      <c r="G10718" s="2" t="s">
        <v>133</v>
      </c>
    </row>
    <row r="10719" customFormat="false" ht="15" hidden="false" customHeight="false" outlineLevel="0" collapsed="false">
      <c r="A10719" s="2" t="s">
        <v>15885</v>
      </c>
      <c r="B10719" s="2" t="s">
        <v>2532</v>
      </c>
      <c r="C10719" s="2" t="s">
        <v>5164</v>
      </c>
      <c r="D10719" s="13" t="n">
        <v>45843</v>
      </c>
      <c r="E10719" s="2" t="s">
        <v>98</v>
      </c>
      <c r="F10719" s="2" t="s">
        <v>98</v>
      </c>
      <c r="G10719" s="2" t="s">
        <v>136</v>
      </c>
    </row>
    <row r="10720" customFormat="false" ht="15" hidden="false" customHeight="false" outlineLevel="0" collapsed="false">
      <c r="A10720" s="2" t="s">
        <v>15886</v>
      </c>
      <c r="B10720" s="2" t="s">
        <v>670</v>
      </c>
      <c r="C10720" s="2" t="s">
        <v>5166</v>
      </c>
      <c r="D10720" s="13" t="n">
        <v>45558</v>
      </c>
      <c r="E10720" s="2" t="s">
        <v>128</v>
      </c>
      <c r="F10720" s="2" t="s">
        <v>139</v>
      </c>
      <c r="G10720" s="2" t="s">
        <v>99</v>
      </c>
    </row>
    <row r="10721" customFormat="false" ht="15" hidden="false" customHeight="false" outlineLevel="0" collapsed="false">
      <c r="A10721" s="2" t="s">
        <v>15887</v>
      </c>
      <c r="B10721" s="2" t="s">
        <v>1690</v>
      </c>
      <c r="C10721" s="2" t="s">
        <v>5166</v>
      </c>
      <c r="D10721" s="13" t="n">
        <v>45924</v>
      </c>
      <c r="E10721" s="2" t="s">
        <v>123</v>
      </c>
      <c r="F10721" s="2" t="s">
        <v>145</v>
      </c>
      <c r="G10721" s="2" t="s">
        <v>115</v>
      </c>
    </row>
    <row r="10722" customFormat="false" ht="15" hidden="false" customHeight="false" outlineLevel="0" collapsed="false">
      <c r="A10722" s="2" t="s">
        <v>15888</v>
      </c>
      <c r="B10722" s="2" t="s">
        <v>1041</v>
      </c>
      <c r="C10722" s="2" t="s">
        <v>5168</v>
      </c>
      <c r="D10722" s="13" t="n">
        <v>45860</v>
      </c>
      <c r="E10722" s="2" t="s">
        <v>141</v>
      </c>
      <c r="F10722" s="2" t="s">
        <v>98</v>
      </c>
      <c r="G10722" s="2" t="s">
        <v>115</v>
      </c>
    </row>
    <row r="10723" customFormat="false" ht="15" hidden="false" customHeight="false" outlineLevel="0" collapsed="false">
      <c r="A10723" s="2" t="s">
        <v>15889</v>
      </c>
      <c r="B10723" s="2" t="s">
        <v>3484</v>
      </c>
      <c r="C10723" s="2" t="s">
        <v>5164</v>
      </c>
      <c r="D10723" s="13" t="n">
        <v>46002</v>
      </c>
      <c r="E10723" s="2" t="s">
        <v>98</v>
      </c>
      <c r="F10723" s="2" t="s">
        <v>119</v>
      </c>
      <c r="G10723" s="2" t="s">
        <v>124</v>
      </c>
    </row>
    <row r="10724" customFormat="false" ht="15" hidden="false" customHeight="false" outlineLevel="0" collapsed="false">
      <c r="A10724" s="2" t="s">
        <v>15890</v>
      </c>
      <c r="B10724" s="2" t="s">
        <v>5056</v>
      </c>
      <c r="C10724" s="2" t="s">
        <v>5168</v>
      </c>
      <c r="D10724" s="13" t="n">
        <v>46048</v>
      </c>
      <c r="E10724" s="2" t="s">
        <v>98</v>
      </c>
      <c r="F10724" s="2" t="s">
        <v>98</v>
      </c>
      <c r="G10724" s="2" t="s">
        <v>142</v>
      </c>
    </row>
    <row r="10725" customFormat="false" ht="15" hidden="false" customHeight="false" outlineLevel="0" collapsed="false">
      <c r="A10725" s="2" t="s">
        <v>15891</v>
      </c>
      <c r="B10725" s="2" t="s">
        <v>4103</v>
      </c>
      <c r="C10725" s="2" t="s">
        <v>5168</v>
      </c>
      <c r="D10725" s="13" t="n">
        <v>46026</v>
      </c>
      <c r="E10725" s="2" t="s">
        <v>139</v>
      </c>
      <c r="F10725" s="2" t="s">
        <v>98</v>
      </c>
      <c r="G10725" s="2" t="s">
        <v>109</v>
      </c>
    </row>
    <row r="10726" customFormat="false" ht="15" hidden="false" customHeight="false" outlineLevel="0" collapsed="false">
      <c r="A10726" s="2" t="s">
        <v>15892</v>
      </c>
      <c r="B10726" s="2" t="s">
        <v>785</v>
      </c>
      <c r="C10726" s="2" t="s">
        <v>5190</v>
      </c>
      <c r="D10726" s="13" t="n">
        <v>45617</v>
      </c>
      <c r="E10726" s="2" t="s">
        <v>98</v>
      </c>
      <c r="F10726" s="2" t="s">
        <v>98</v>
      </c>
      <c r="G10726" s="2" t="s">
        <v>120</v>
      </c>
    </row>
    <row r="10727" customFormat="false" ht="15" hidden="false" customHeight="false" outlineLevel="0" collapsed="false">
      <c r="A10727" s="2" t="s">
        <v>15893</v>
      </c>
      <c r="B10727" s="2" t="s">
        <v>1239</v>
      </c>
      <c r="C10727" s="2" t="s">
        <v>5172</v>
      </c>
      <c r="D10727" s="13" t="n">
        <v>45570</v>
      </c>
      <c r="E10727" s="2" t="s">
        <v>108</v>
      </c>
      <c r="F10727" s="2" t="s">
        <v>98</v>
      </c>
      <c r="G10727" s="2" t="s">
        <v>120</v>
      </c>
    </row>
    <row r="10728" customFormat="false" ht="15" hidden="false" customHeight="false" outlineLevel="0" collapsed="false">
      <c r="A10728" s="2" t="s">
        <v>15894</v>
      </c>
      <c r="B10728" s="2" t="s">
        <v>5001</v>
      </c>
      <c r="C10728" s="2" t="s">
        <v>5190</v>
      </c>
      <c r="D10728" s="13" t="n">
        <v>45623</v>
      </c>
      <c r="E10728" s="2" t="s">
        <v>98</v>
      </c>
      <c r="F10728" s="2" t="s">
        <v>98</v>
      </c>
      <c r="G10728" s="2" t="s">
        <v>120</v>
      </c>
    </row>
    <row r="10729" customFormat="false" ht="15" hidden="false" customHeight="false" outlineLevel="0" collapsed="false">
      <c r="A10729" s="2" t="s">
        <v>15895</v>
      </c>
      <c r="B10729" s="2" t="s">
        <v>3497</v>
      </c>
      <c r="C10729" s="2" t="s">
        <v>5190</v>
      </c>
      <c r="D10729" s="13" t="n">
        <v>46084</v>
      </c>
      <c r="E10729" s="2" t="s">
        <v>98</v>
      </c>
      <c r="F10729" s="2" t="s">
        <v>139</v>
      </c>
      <c r="G10729" s="2" t="s">
        <v>136</v>
      </c>
    </row>
    <row r="10730" customFormat="false" ht="15" hidden="false" customHeight="false" outlineLevel="0" collapsed="false">
      <c r="A10730" s="2" t="s">
        <v>15896</v>
      </c>
      <c r="B10730" s="2" t="s">
        <v>4021</v>
      </c>
      <c r="C10730" s="2" t="s">
        <v>5164</v>
      </c>
      <c r="D10730" s="13" t="n">
        <v>45712</v>
      </c>
      <c r="E10730" s="2" t="s">
        <v>98</v>
      </c>
      <c r="F10730" s="2" t="s">
        <v>139</v>
      </c>
      <c r="G10730" s="2" t="s">
        <v>109</v>
      </c>
    </row>
    <row r="10731" customFormat="false" ht="15" hidden="false" customHeight="false" outlineLevel="0" collapsed="false">
      <c r="A10731" s="2" t="s">
        <v>15897</v>
      </c>
      <c r="B10731" s="2" t="s">
        <v>5004</v>
      </c>
      <c r="C10731" s="2" t="s">
        <v>5172</v>
      </c>
      <c r="D10731" s="13" t="n">
        <v>46153</v>
      </c>
      <c r="E10731" s="2" t="s">
        <v>98</v>
      </c>
      <c r="F10731" s="2" t="s">
        <v>98</v>
      </c>
      <c r="G10731" s="2" t="s">
        <v>99</v>
      </c>
    </row>
    <row r="10732" customFormat="false" ht="15" hidden="false" customHeight="false" outlineLevel="0" collapsed="false">
      <c r="A10732" s="2" t="s">
        <v>15898</v>
      </c>
      <c r="B10732" s="2" t="s">
        <v>1290</v>
      </c>
      <c r="C10732" s="2" t="s">
        <v>5164</v>
      </c>
      <c r="D10732" s="13" t="n">
        <v>45718</v>
      </c>
      <c r="E10732" s="2" t="s">
        <v>98</v>
      </c>
      <c r="F10732" s="2" t="s">
        <v>119</v>
      </c>
      <c r="G10732" s="2" t="s">
        <v>133</v>
      </c>
    </row>
    <row r="10733" customFormat="false" ht="15" hidden="false" customHeight="false" outlineLevel="0" collapsed="false">
      <c r="A10733" s="2" t="s">
        <v>15899</v>
      </c>
      <c r="B10733" s="2" t="s">
        <v>4226</v>
      </c>
      <c r="C10733" s="2" t="s">
        <v>5166</v>
      </c>
      <c r="D10733" s="13" t="n">
        <v>45407</v>
      </c>
      <c r="E10733" s="2" t="s">
        <v>145</v>
      </c>
      <c r="F10733" s="2" t="s">
        <v>104</v>
      </c>
      <c r="G10733" s="2" t="s">
        <v>99</v>
      </c>
    </row>
    <row r="10734" customFormat="false" ht="15" hidden="false" customHeight="false" outlineLevel="0" collapsed="false">
      <c r="A10734" s="2" t="s">
        <v>15900</v>
      </c>
      <c r="B10734" s="2" t="s">
        <v>2059</v>
      </c>
      <c r="C10734" s="2" t="s">
        <v>5190</v>
      </c>
      <c r="D10734" s="13" t="n">
        <v>45428</v>
      </c>
      <c r="E10734" s="2" t="s">
        <v>98</v>
      </c>
      <c r="F10734" s="2" t="s">
        <v>139</v>
      </c>
      <c r="G10734" s="2" t="s">
        <v>130</v>
      </c>
    </row>
    <row r="10735" customFormat="false" ht="15" hidden="false" customHeight="false" outlineLevel="0" collapsed="false">
      <c r="A10735" s="2" t="s">
        <v>15901</v>
      </c>
      <c r="B10735" s="2" t="s">
        <v>4976</v>
      </c>
      <c r="C10735" s="2" t="s">
        <v>5190</v>
      </c>
      <c r="D10735" s="13" t="n">
        <v>45503</v>
      </c>
      <c r="E10735" s="2" t="s">
        <v>98</v>
      </c>
      <c r="F10735" s="2" t="s">
        <v>98</v>
      </c>
      <c r="G10735" s="2" t="s">
        <v>124</v>
      </c>
    </row>
    <row r="10736" customFormat="false" ht="15" hidden="false" customHeight="false" outlineLevel="0" collapsed="false">
      <c r="A10736" s="2" t="s">
        <v>15902</v>
      </c>
      <c r="B10736" s="2" t="s">
        <v>4623</v>
      </c>
      <c r="C10736" s="2" t="s">
        <v>5168</v>
      </c>
      <c r="D10736" s="13" t="n">
        <v>45773</v>
      </c>
      <c r="E10736" s="2" t="s">
        <v>139</v>
      </c>
      <c r="F10736" s="2" t="s">
        <v>98</v>
      </c>
      <c r="G10736" s="2" t="s">
        <v>133</v>
      </c>
    </row>
    <row r="10737" customFormat="false" ht="15" hidden="false" customHeight="false" outlineLevel="0" collapsed="false">
      <c r="A10737" s="2" t="s">
        <v>15903</v>
      </c>
      <c r="B10737" s="2" t="s">
        <v>2497</v>
      </c>
      <c r="C10737" s="2" t="s">
        <v>5164</v>
      </c>
      <c r="D10737" s="13" t="n">
        <v>45693</v>
      </c>
      <c r="E10737" s="2" t="s">
        <v>98</v>
      </c>
      <c r="F10737" s="2" t="s">
        <v>98</v>
      </c>
      <c r="G10737" s="2" t="s">
        <v>124</v>
      </c>
    </row>
    <row r="10738" customFormat="false" ht="15" hidden="false" customHeight="false" outlineLevel="0" collapsed="false">
      <c r="A10738" s="2" t="s">
        <v>15904</v>
      </c>
      <c r="B10738" s="2" t="s">
        <v>526</v>
      </c>
      <c r="C10738" s="2" t="s">
        <v>5166</v>
      </c>
      <c r="D10738" s="13" t="n">
        <v>45516</v>
      </c>
      <c r="E10738" s="2" t="s">
        <v>123</v>
      </c>
      <c r="F10738" s="2" t="s">
        <v>141</v>
      </c>
      <c r="G10738" s="2" t="s">
        <v>115</v>
      </c>
    </row>
    <row r="10739" customFormat="false" ht="15" hidden="false" customHeight="false" outlineLevel="0" collapsed="false">
      <c r="A10739" s="2" t="s">
        <v>15905</v>
      </c>
      <c r="B10739" s="2" t="s">
        <v>3422</v>
      </c>
      <c r="C10739" s="2" t="s">
        <v>5164</v>
      </c>
      <c r="D10739" s="13" t="n">
        <v>45605</v>
      </c>
      <c r="E10739" s="2" t="s">
        <v>98</v>
      </c>
      <c r="F10739" s="2" t="s">
        <v>165</v>
      </c>
      <c r="G10739" s="2" t="s">
        <v>130</v>
      </c>
    </row>
    <row r="10740" customFormat="false" ht="15" hidden="false" customHeight="false" outlineLevel="0" collapsed="false">
      <c r="A10740" s="2" t="s">
        <v>15906</v>
      </c>
      <c r="B10740" s="2" t="s">
        <v>3842</v>
      </c>
      <c r="C10740" s="2" t="s">
        <v>5168</v>
      </c>
      <c r="D10740" s="13" t="n">
        <v>45890</v>
      </c>
      <c r="E10740" s="2" t="s">
        <v>98</v>
      </c>
      <c r="F10740" s="2" t="s">
        <v>98</v>
      </c>
      <c r="G10740" s="2" t="s">
        <v>142</v>
      </c>
    </row>
    <row r="10741" customFormat="false" ht="15" hidden="false" customHeight="false" outlineLevel="0" collapsed="false">
      <c r="A10741" s="2" t="s">
        <v>15907</v>
      </c>
      <c r="B10741" s="2" t="s">
        <v>5052</v>
      </c>
      <c r="C10741" s="2" t="s">
        <v>5168</v>
      </c>
      <c r="D10741" s="13" t="n">
        <v>45603</v>
      </c>
      <c r="E10741" s="2" t="s">
        <v>98</v>
      </c>
      <c r="F10741" s="2" t="s">
        <v>98</v>
      </c>
      <c r="G10741" s="2" t="s">
        <v>130</v>
      </c>
    </row>
    <row r="10742" customFormat="false" ht="15" hidden="false" customHeight="false" outlineLevel="0" collapsed="false">
      <c r="A10742" s="2" t="s">
        <v>15908</v>
      </c>
      <c r="B10742" s="2" t="s">
        <v>5030</v>
      </c>
      <c r="C10742" s="2" t="s">
        <v>5164</v>
      </c>
      <c r="D10742" s="13" t="n">
        <v>46027</v>
      </c>
      <c r="E10742" s="2" t="s">
        <v>98</v>
      </c>
      <c r="F10742" s="2" t="s">
        <v>98</v>
      </c>
      <c r="G10742" s="2" t="s">
        <v>111</v>
      </c>
    </row>
    <row r="10743" customFormat="false" ht="15" hidden="false" customHeight="false" outlineLevel="0" collapsed="false">
      <c r="A10743" s="2" t="s">
        <v>15909</v>
      </c>
      <c r="B10743" s="2" t="s">
        <v>2852</v>
      </c>
      <c r="C10743" s="2" t="s">
        <v>5190</v>
      </c>
      <c r="D10743" s="13" t="n">
        <v>45555</v>
      </c>
      <c r="E10743" s="2" t="s">
        <v>98</v>
      </c>
      <c r="F10743" s="2" t="s">
        <v>119</v>
      </c>
      <c r="G10743" s="2" t="s">
        <v>99</v>
      </c>
    </row>
    <row r="10744" customFormat="false" ht="15" hidden="false" customHeight="false" outlineLevel="0" collapsed="false">
      <c r="A10744" s="2" t="s">
        <v>15910</v>
      </c>
      <c r="B10744" s="2" t="s">
        <v>2442</v>
      </c>
      <c r="C10744" s="2" t="s">
        <v>5166</v>
      </c>
      <c r="D10744" s="13" t="n">
        <v>45502</v>
      </c>
      <c r="E10744" s="2" t="s">
        <v>165</v>
      </c>
      <c r="F10744" s="2" t="s">
        <v>108</v>
      </c>
      <c r="G10744" s="2" t="s">
        <v>99</v>
      </c>
    </row>
    <row r="10745" customFormat="false" ht="15" hidden="false" customHeight="false" outlineLevel="0" collapsed="false">
      <c r="A10745" s="2" t="s">
        <v>15911</v>
      </c>
      <c r="B10745" s="2" t="s">
        <v>2151</v>
      </c>
      <c r="C10745" s="2" t="s">
        <v>5172</v>
      </c>
      <c r="D10745" s="13" t="n">
        <v>46133</v>
      </c>
      <c r="E10745" s="2" t="s">
        <v>139</v>
      </c>
      <c r="F10745" s="2" t="s">
        <v>98</v>
      </c>
      <c r="G10745" s="2" t="s">
        <v>130</v>
      </c>
    </row>
    <row r="10746" customFormat="false" ht="15" hidden="false" customHeight="false" outlineLevel="0" collapsed="false">
      <c r="A10746" s="2" t="s">
        <v>15912</v>
      </c>
      <c r="B10746" s="2" t="s">
        <v>4216</v>
      </c>
      <c r="C10746" s="2" t="s">
        <v>5172</v>
      </c>
      <c r="D10746" s="13" t="n">
        <v>45737</v>
      </c>
      <c r="E10746" s="2" t="s">
        <v>128</v>
      </c>
      <c r="F10746" s="2" t="s">
        <v>98</v>
      </c>
      <c r="G10746" s="2" t="s">
        <v>133</v>
      </c>
    </row>
    <row r="10747" customFormat="false" ht="15" hidden="false" customHeight="false" outlineLevel="0" collapsed="false">
      <c r="A10747" s="2" t="s">
        <v>15913</v>
      </c>
      <c r="B10747" s="2" t="s">
        <v>2482</v>
      </c>
      <c r="C10747" s="2" t="s">
        <v>5164</v>
      </c>
      <c r="D10747" s="13" t="n">
        <v>45816</v>
      </c>
      <c r="E10747" s="2" t="s">
        <v>98</v>
      </c>
      <c r="F10747" s="2" t="s">
        <v>98</v>
      </c>
      <c r="G10747" s="2" t="s">
        <v>124</v>
      </c>
    </row>
    <row r="10748" customFormat="false" ht="15" hidden="false" customHeight="false" outlineLevel="0" collapsed="false">
      <c r="A10748" s="2" t="s">
        <v>15914</v>
      </c>
      <c r="B10748" s="2" t="s">
        <v>4943</v>
      </c>
      <c r="C10748" s="2" t="s">
        <v>5190</v>
      </c>
      <c r="D10748" s="13" t="n">
        <v>46027</v>
      </c>
      <c r="E10748" s="2" t="s">
        <v>98</v>
      </c>
      <c r="F10748" s="2" t="s">
        <v>98</v>
      </c>
      <c r="G10748" s="2" t="s">
        <v>99</v>
      </c>
    </row>
    <row r="10749" customFormat="false" ht="15" hidden="false" customHeight="false" outlineLevel="0" collapsed="false">
      <c r="A10749" s="2" t="s">
        <v>15915</v>
      </c>
      <c r="B10749" s="2" t="s">
        <v>1134</v>
      </c>
      <c r="C10749" s="2" t="s">
        <v>5164</v>
      </c>
      <c r="D10749" s="13" t="n">
        <v>46223</v>
      </c>
      <c r="E10749" s="2" t="s">
        <v>98</v>
      </c>
      <c r="F10749" s="2" t="s">
        <v>128</v>
      </c>
      <c r="G10749" s="2" t="s">
        <v>136</v>
      </c>
    </row>
    <row r="10750" customFormat="false" ht="15" hidden="false" customHeight="false" outlineLevel="0" collapsed="false">
      <c r="A10750" s="2" t="s">
        <v>15916</v>
      </c>
      <c r="B10750" s="2" t="s">
        <v>3760</v>
      </c>
      <c r="C10750" s="2" t="s">
        <v>5164</v>
      </c>
      <c r="D10750" s="13" t="n">
        <v>45687</v>
      </c>
      <c r="E10750" s="2" t="s">
        <v>98</v>
      </c>
      <c r="F10750" s="2" t="s">
        <v>139</v>
      </c>
      <c r="G10750" s="2" t="s">
        <v>111</v>
      </c>
    </row>
    <row r="10751" customFormat="false" ht="15" hidden="false" customHeight="false" outlineLevel="0" collapsed="false">
      <c r="A10751" s="2" t="s">
        <v>15917</v>
      </c>
      <c r="B10751" s="2" t="s">
        <v>2248</v>
      </c>
      <c r="C10751" s="2" t="s">
        <v>5164</v>
      </c>
      <c r="D10751" s="13" t="n">
        <v>45685</v>
      </c>
      <c r="E10751" s="2" t="s">
        <v>98</v>
      </c>
      <c r="F10751" s="2" t="s">
        <v>98</v>
      </c>
      <c r="G10751" s="2" t="s">
        <v>120</v>
      </c>
    </row>
    <row r="10752" customFormat="false" ht="15" hidden="false" customHeight="false" outlineLevel="0" collapsed="false">
      <c r="A10752" s="2" t="s">
        <v>15918</v>
      </c>
      <c r="B10752" s="2" t="s">
        <v>372</v>
      </c>
      <c r="C10752" s="2" t="s">
        <v>5190</v>
      </c>
      <c r="D10752" s="13" t="n">
        <v>46014</v>
      </c>
      <c r="E10752" s="2" t="s">
        <v>98</v>
      </c>
      <c r="F10752" s="2" t="s">
        <v>165</v>
      </c>
      <c r="G10752" s="2" t="s">
        <v>136</v>
      </c>
    </row>
    <row r="10753" customFormat="false" ht="15" hidden="false" customHeight="false" outlineLevel="0" collapsed="false">
      <c r="A10753" s="2" t="s">
        <v>15919</v>
      </c>
      <c r="B10753" s="2" t="s">
        <v>2834</v>
      </c>
      <c r="C10753" s="2" t="s">
        <v>5164</v>
      </c>
      <c r="D10753" s="13" t="n">
        <v>45620</v>
      </c>
      <c r="E10753" s="2" t="s">
        <v>98</v>
      </c>
      <c r="F10753" s="2" t="s">
        <v>119</v>
      </c>
      <c r="G10753" s="2" t="s">
        <v>142</v>
      </c>
    </row>
    <row r="10754" customFormat="false" ht="15" hidden="false" customHeight="false" outlineLevel="0" collapsed="false">
      <c r="A10754" s="2" t="s">
        <v>15920</v>
      </c>
      <c r="B10754" s="2" t="s">
        <v>2461</v>
      </c>
      <c r="C10754" s="2" t="s">
        <v>5172</v>
      </c>
      <c r="D10754" s="13" t="n">
        <v>45368</v>
      </c>
      <c r="E10754" s="2" t="s">
        <v>165</v>
      </c>
      <c r="F10754" s="2" t="s">
        <v>98</v>
      </c>
      <c r="G10754" s="2" t="s">
        <v>136</v>
      </c>
    </row>
    <row r="10755" customFormat="false" ht="15" hidden="false" customHeight="false" outlineLevel="0" collapsed="false">
      <c r="A10755" s="2" t="s">
        <v>15921</v>
      </c>
      <c r="B10755" s="2" t="s">
        <v>3963</v>
      </c>
      <c r="C10755" s="2" t="s">
        <v>5190</v>
      </c>
      <c r="D10755" s="13" t="n">
        <v>46004</v>
      </c>
      <c r="E10755" s="2" t="s">
        <v>98</v>
      </c>
      <c r="F10755" s="2" t="s">
        <v>98</v>
      </c>
      <c r="G10755" s="2" t="s">
        <v>120</v>
      </c>
    </row>
    <row r="10756" customFormat="false" ht="15" hidden="false" customHeight="false" outlineLevel="0" collapsed="false">
      <c r="A10756" s="2" t="s">
        <v>15922</v>
      </c>
      <c r="B10756" s="2" t="s">
        <v>4753</v>
      </c>
      <c r="C10756" s="2" t="s">
        <v>5168</v>
      </c>
      <c r="D10756" s="13" t="n">
        <v>45476</v>
      </c>
      <c r="E10756" s="2" t="s">
        <v>139</v>
      </c>
      <c r="F10756" s="2" t="s">
        <v>98</v>
      </c>
      <c r="G10756" s="2" t="s">
        <v>124</v>
      </c>
    </row>
    <row r="10757" customFormat="false" ht="15" hidden="false" customHeight="false" outlineLevel="0" collapsed="false">
      <c r="A10757" s="2" t="s">
        <v>15923</v>
      </c>
      <c r="B10757" s="2" t="s">
        <v>3347</v>
      </c>
      <c r="C10757" s="2" t="s">
        <v>5168</v>
      </c>
      <c r="D10757" s="13" t="n">
        <v>45726</v>
      </c>
      <c r="E10757" s="2" t="s">
        <v>119</v>
      </c>
      <c r="F10757" s="2" t="s">
        <v>98</v>
      </c>
      <c r="G10757" s="2" t="s">
        <v>142</v>
      </c>
    </row>
    <row r="10758" customFormat="false" ht="15" hidden="false" customHeight="false" outlineLevel="0" collapsed="false">
      <c r="A10758" s="2" t="s">
        <v>15924</v>
      </c>
      <c r="B10758" s="2" t="s">
        <v>956</v>
      </c>
      <c r="C10758" s="2" t="s">
        <v>5166</v>
      </c>
      <c r="D10758" s="13" t="n">
        <v>45840</v>
      </c>
      <c r="E10758" s="2" t="s">
        <v>128</v>
      </c>
      <c r="F10758" s="2" t="s">
        <v>108</v>
      </c>
      <c r="G10758" s="2" t="s">
        <v>133</v>
      </c>
    </row>
    <row r="10759" customFormat="false" ht="15" hidden="false" customHeight="false" outlineLevel="0" collapsed="false">
      <c r="A10759" s="2" t="s">
        <v>15925</v>
      </c>
      <c r="B10759" s="2" t="s">
        <v>1563</v>
      </c>
      <c r="C10759" s="2" t="s">
        <v>5172</v>
      </c>
      <c r="D10759" s="13" t="n">
        <v>45781</v>
      </c>
      <c r="E10759" s="2" t="s">
        <v>104</v>
      </c>
      <c r="F10759" s="2" t="s">
        <v>98</v>
      </c>
      <c r="G10759" s="2" t="s">
        <v>111</v>
      </c>
    </row>
    <row r="10760" customFormat="false" ht="15" hidden="false" customHeight="false" outlineLevel="0" collapsed="false">
      <c r="A10760" s="2" t="s">
        <v>15926</v>
      </c>
      <c r="B10760" s="2" t="s">
        <v>4014</v>
      </c>
      <c r="C10760" s="2" t="s">
        <v>5166</v>
      </c>
      <c r="D10760" s="13" t="n">
        <v>46186</v>
      </c>
      <c r="E10760" s="2" t="s">
        <v>163</v>
      </c>
      <c r="F10760" s="2" t="s">
        <v>98</v>
      </c>
      <c r="G10760" s="2" t="s">
        <v>130</v>
      </c>
    </row>
    <row r="10761" customFormat="false" ht="15" hidden="false" customHeight="false" outlineLevel="0" collapsed="false">
      <c r="A10761" s="2" t="s">
        <v>15927</v>
      </c>
      <c r="B10761" s="2" t="s">
        <v>592</v>
      </c>
      <c r="C10761" s="2" t="s">
        <v>5164</v>
      </c>
      <c r="D10761" s="13" t="n">
        <v>46080</v>
      </c>
      <c r="E10761" s="2" t="s">
        <v>98</v>
      </c>
      <c r="F10761" s="2" t="s">
        <v>139</v>
      </c>
      <c r="G10761" s="2" t="s">
        <v>124</v>
      </c>
    </row>
    <row r="10762" customFormat="false" ht="15" hidden="false" customHeight="false" outlineLevel="0" collapsed="false">
      <c r="A10762" s="2" t="s">
        <v>15928</v>
      </c>
      <c r="B10762" s="2" t="s">
        <v>608</v>
      </c>
      <c r="C10762" s="2" t="s">
        <v>5168</v>
      </c>
      <c r="D10762" s="13" t="n">
        <v>45406</v>
      </c>
      <c r="E10762" s="2" t="s">
        <v>98</v>
      </c>
      <c r="F10762" s="2" t="s">
        <v>98</v>
      </c>
      <c r="G10762" s="2" t="s">
        <v>115</v>
      </c>
    </row>
    <row r="10763" customFormat="false" ht="15" hidden="false" customHeight="false" outlineLevel="0" collapsed="false">
      <c r="A10763" s="2" t="s">
        <v>15929</v>
      </c>
      <c r="B10763" s="2" t="s">
        <v>4975</v>
      </c>
      <c r="C10763" s="2" t="s">
        <v>5190</v>
      </c>
      <c r="D10763" s="13" t="n">
        <v>45575</v>
      </c>
      <c r="E10763" s="2" t="s">
        <v>98</v>
      </c>
      <c r="F10763" s="2" t="s">
        <v>98</v>
      </c>
      <c r="G10763" s="2" t="s">
        <v>120</v>
      </c>
    </row>
    <row r="10764" customFormat="false" ht="15" hidden="false" customHeight="false" outlineLevel="0" collapsed="false">
      <c r="A10764" s="2" t="s">
        <v>15930</v>
      </c>
      <c r="B10764" s="2" t="s">
        <v>4911</v>
      </c>
      <c r="C10764" s="2" t="s">
        <v>5166</v>
      </c>
      <c r="D10764" s="13" t="n">
        <v>45638</v>
      </c>
      <c r="E10764" s="2" t="s">
        <v>123</v>
      </c>
      <c r="F10764" s="2" t="s">
        <v>141</v>
      </c>
      <c r="G10764" s="2" t="s">
        <v>109</v>
      </c>
    </row>
    <row r="10765" customFormat="false" ht="15" hidden="false" customHeight="false" outlineLevel="0" collapsed="false">
      <c r="A10765" s="2" t="s">
        <v>15931</v>
      </c>
      <c r="B10765" s="2" t="s">
        <v>1102</v>
      </c>
      <c r="C10765" s="2" t="s">
        <v>5190</v>
      </c>
      <c r="D10765" s="13" t="n">
        <v>45460</v>
      </c>
      <c r="E10765" s="2" t="s">
        <v>98</v>
      </c>
      <c r="F10765" s="2" t="s">
        <v>119</v>
      </c>
      <c r="G10765" s="2" t="s">
        <v>109</v>
      </c>
    </row>
    <row r="10766" customFormat="false" ht="15" hidden="false" customHeight="false" outlineLevel="0" collapsed="false">
      <c r="A10766" s="2" t="s">
        <v>15932</v>
      </c>
      <c r="B10766" s="2" t="s">
        <v>578</v>
      </c>
      <c r="C10766" s="2" t="s">
        <v>5168</v>
      </c>
      <c r="D10766" s="13" t="n">
        <v>45609</v>
      </c>
      <c r="E10766" s="2" t="s">
        <v>123</v>
      </c>
      <c r="F10766" s="2" t="s">
        <v>98</v>
      </c>
      <c r="G10766" s="2" t="s">
        <v>115</v>
      </c>
    </row>
    <row r="10767" customFormat="false" ht="15" hidden="false" customHeight="false" outlineLevel="0" collapsed="false">
      <c r="A10767" s="2" t="s">
        <v>15933</v>
      </c>
      <c r="B10767" s="2" t="s">
        <v>4534</v>
      </c>
      <c r="C10767" s="2" t="s">
        <v>5172</v>
      </c>
      <c r="D10767" s="13" t="n">
        <v>45534</v>
      </c>
      <c r="E10767" s="2" t="s">
        <v>98</v>
      </c>
      <c r="F10767" s="2" t="s">
        <v>98</v>
      </c>
      <c r="G10767" s="2" t="s">
        <v>109</v>
      </c>
    </row>
    <row r="10768" customFormat="false" ht="15" hidden="false" customHeight="false" outlineLevel="0" collapsed="false">
      <c r="A10768" s="2" t="s">
        <v>15934</v>
      </c>
      <c r="B10768" s="2" t="s">
        <v>832</v>
      </c>
      <c r="C10768" s="2" t="s">
        <v>5164</v>
      </c>
      <c r="D10768" s="13" t="n">
        <v>45809</v>
      </c>
      <c r="E10768" s="2" t="s">
        <v>98</v>
      </c>
      <c r="F10768" s="2" t="s">
        <v>98</v>
      </c>
      <c r="G10768" s="2" t="s">
        <v>142</v>
      </c>
    </row>
    <row r="10769" customFormat="false" ht="15" hidden="false" customHeight="false" outlineLevel="0" collapsed="false">
      <c r="A10769" s="2" t="s">
        <v>15935</v>
      </c>
      <c r="B10769" s="2" t="s">
        <v>3491</v>
      </c>
      <c r="C10769" s="2" t="s">
        <v>5172</v>
      </c>
      <c r="D10769" s="13" t="n">
        <v>45920</v>
      </c>
      <c r="E10769" s="2" t="s">
        <v>98</v>
      </c>
      <c r="F10769" s="2" t="s">
        <v>98</v>
      </c>
      <c r="G10769" s="2" t="s">
        <v>109</v>
      </c>
    </row>
    <row r="10770" customFormat="false" ht="15" hidden="false" customHeight="false" outlineLevel="0" collapsed="false">
      <c r="A10770" s="2" t="s">
        <v>15936</v>
      </c>
      <c r="B10770" s="2" t="s">
        <v>1770</v>
      </c>
      <c r="C10770" s="2" t="s">
        <v>5164</v>
      </c>
      <c r="D10770" s="13" t="n">
        <v>46112</v>
      </c>
      <c r="E10770" s="2" t="s">
        <v>98</v>
      </c>
      <c r="F10770" s="2" t="s">
        <v>98</v>
      </c>
      <c r="G10770" s="2" t="s">
        <v>124</v>
      </c>
    </row>
    <row r="10771" customFormat="false" ht="15" hidden="false" customHeight="false" outlineLevel="0" collapsed="false">
      <c r="A10771" s="2" t="s">
        <v>15937</v>
      </c>
      <c r="B10771" s="2" t="s">
        <v>366</v>
      </c>
      <c r="C10771" s="2" t="s">
        <v>5172</v>
      </c>
      <c r="D10771" s="13" t="n">
        <v>45714</v>
      </c>
      <c r="E10771" s="2" t="s">
        <v>128</v>
      </c>
      <c r="F10771" s="2" t="s">
        <v>98</v>
      </c>
      <c r="G10771" s="2" t="s">
        <v>133</v>
      </c>
    </row>
    <row r="10772" customFormat="false" ht="15" hidden="false" customHeight="false" outlineLevel="0" collapsed="false">
      <c r="A10772" s="2" t="s">
        <v>15938</v>
      </c>
      <c r="B10772" s="2" t="s">
        <v>5073</v>
      </c>
      <c r="C10772" s="2" t="s">
        <v>5190</v>
      </c>
      <c r="D10772" s="13" t="n">
        <v>45896</v>
      </c>
      <c r="E10772" s="2" t="s">
        <v>98</v>
      </c>
      <c r="F10772" s="2" t="s">
        <v>98</v>
      </c>
      <c r="G10772" s="2" t="s">
        <v>124</v>
      </c>
    </row>
    <row r="10773" customFormat="false" ht="15" hidden="false" customHeight="false" outlineLevel="0" collapsed="false">
      <c r="A10773" s="2" t="s">
        <v>15939</v>
      </c>
      <c r="B10773" s="2" t="s">
        <v>1448</v>
      </c>
      <c r="C10773" s="2" t="s">
        <v>5168</v>
      </c>
      <c r="D10773" s="13" t="n">
        <v>45686</v>
      </c>
      <c r="E10773" s="2" t="s">
        <v>119</v>
      </c>
      <c r="F10773" s="2" t="s">
        <v>98</v>
      </c>
      <c r="G10773" s="2" t="s">
        <v>130</v>
      </c>
    </row>
    <row r="10774" customFormat="false" ht="15" hidden="false" customHeight="false" outlineLevel="0" collapsed="false">
      <c r="A10774" s="2" t="s">
        <v>15940</v>
      </c>
      <c r="B10774" s="2" t="s">
        <v>2783</v>
      </c>
      <c r="C10774" s="2" t="s">
        <v>5166</v>
      </c>
      <c r="D10774" s="13" t="n">
        <v>45584</v>
      </c>
      <c r="E10774" s="2" t="s">
        <v>108</v>
      </c>
      <c r="F10774" s="2" t="s">
        <v>104</v>
      </c>
      <c r="G10774" s="2" t="s">
        <v>124</v>
      </c>
    </row>
    <row r="10775" customFormat="false" ht="15" hidden="false" customHeight="false" outlineLevel="0" collapsed="false">
      <c r="A10775" s="2" t="s">
        <v>15941</v>
      </c>
      <c r="B10775" s="2" t="s">
        <v>3743</v>
      </c>
      <c r="C10775" s="2" t="s">
        <v>5168</v>
      </c>
      <c r="D10775" s="13" t="n">
        <v>45534</v>
      </c>
      <c r="E10775" s="2" t="s">
        <v>108</v>
      </c>
      <c r="F10775" s="2" t="s">
        <v>98</v>
      </c>
      <c r="G10775" s="2" t="s">
        <v>120</v>
      </c>
    </row>
    <row r="10776" customFormat="false" ht="15" hidden="false" customHeight="false" outlineLevel="0" collapsed="false">
      <c r="A10776" s="2" t="s">
        <v>15942</v>
      </c>
      <c r="B10776" s="2" t="s">
        <v>5034</v>
      </c>
      <c r="C10776" s="2" t="s">
        <v>5190</v>
      </c>
      <c r="D10776" s="13" t="n">
        <v>46143</v>
      </c>
      <c r="E10776" s="2" t="s">
        <v>98</v>
      </c>
      <c r="F10776" s="2" t="s">
        <v>98</v>
      </c>
      <c r="G10776" s="2" t="s">
        <v>115</v>
      </c>
    </row>
    <row r="10777" customFormat="false" ht="15" hidden="false" customHeight="false" outlineLevel="0" collapsed="false">
      <c r="A10777" s="2" t="s">
        <v>15943</v>
      </c>
      <c r="B10777" s="2" t="s">
        <v>5106</v>
      </c>
      <c r="C10777" s="2" t="s">
        <v>5190</v>
      </c>
      <c r="D10777" s="13" t="n">
        <v>45779</v>
      </c>
      <c r="E10777" s="2" t="s">
        <v>98</v>
      </c>
      <c r="F10777" s="2" t="s">
        <v>98</v>
      </c>
      <c r="G10777" s="2" t="s">
        <v>109</v>
      </c>
    </row>
    <row r="10778" customFormat="false" ht="15" hidden="false" customHeight="false" outlineLevel="0" collapsed="false">
      <c r="A10778" s="2" t="s">
        <v>15944</v>
      </c>
      <c r="B10778" s="2" t="s">
        <v>893</v>
      </c>
      <c r="C10778" s="2" t="s">
        <v>5164</v>
      </c>
      <c r="D10778" s="13" t="n">
        <v>45891</v>
      </c>
      <c r="E10778" s="2" t="s">
        <v>98</v>
      </c>
      <c r="F10778" s="2" t="s">
        <v>98</v>
      </c>
      <c r="G10778" s="2" t="s">
        <v>136</v>
      </c>
    </row>
    <row r="10779" customFormat="false" ht="15" hidden="false" customHeight="false" outlineLevel="0" collapsed="false">
      <c r="A10779" s="2" t="s">
        <v>15945</v>
      </c>
      <c r="B10779" s="2" t="s">
        <v>4690</v>
      </c>
      <c r="C10779" s="2" t="s">
        <v>5166</v>
      </c>
      <c r="D10779" s="13" t="n">
        <v>46141</v>
      </c>
      <c r="E10779" s="2" t="s">
        <v>123</v>
      </c>
      <c r="F10779" s="2" t="s">
        <v>165</v>
      </c>
      <c r="G10779" s="2" t="s">
        <v>133</v>
      </c>
    </row>
    <row r="10780" customFormat="false" ht="15" hidden="false" customHeight="false" outlineLevel="0" collapsed="false">
      <c r="A10780" s="2" t="s">
        <v>15946</v>
      </c>
      <c r="B10780" s="2" t="s">
        <v>5126</v>
      </c>
      <c r="C10780" s="2" t="s">
        <v>5190</v>
      </c>
      <c r="D10780" s="13" t="n">
        <v>45828</v>
      </c>
      <c r="E10780" s="2" t="s">
        <v>98</v>
      </c>
      <c r="F10780" s="2" t="s">
        <v>98</v>
      </c>
      <c r="G10780" s="2" t="s">
        <v>124</v>
      </c>
    </row>
    <row r="10781" customFormat="false" ht="15" hidden="false" customHeight="false" outlineLevel="0" collapsed="false">
      <c r="A10781" s="2" t="s">
        <v>15947</v>
      </c>
      <c r="B10781" s="2" t="s">
        <v>4753</v>
      </c>
      <c r="C10781" s="2" t="s">
        <v>5172</v>
      </c>
      <c r="D10781" s="13" t="n">
        <v>45339</v>
      </c>
      <c r="E10781" s="2" t="s">
        <v>139</v>
      </c>
      <c r="F10781" s="2" t="s">
        <v>98</v>
      </c>
      <c r="G10781" s="2" t="s">
        <v>99</v>
      </c>
    </row>
    <row r="10782" customFormat="false" ht="15" hidden="false" customHeight="false" outlineLevel="0" collapsed="false">
      <c r="A10782" s="2" t="s">
        <v>15948</v>
      </c>
      <c r="B10782" s="2" t="s">
        <v>2560</v>
      </c>
      <c r="C10782" s="2" t="s">
        <v>5190</v>
      </c>
      <c r="D10782" s="13" t="n">
        <v>46006</v>
      </c>
      <c r="E10782" s="2" t="s">
        <v>98</v>
      </c>
      <c r="F10782" s="2" t="s">
        <v>98</v>
      </c>
      <c r="G10782" s="2" t="s">
        <v>136</v>
      </c>
    </row>
    <row r="10783" customFormat="false" ht="15" hidden="false" customHeight="false" outlineLevel="0" collapsed="false">
      <c r="A10783" s="2" t="s">
        <v>15949</v>
      </c>
      <c r="B10783" s="2" t="s">
        <v>2587</v>
      </c>
      <c r="C10783" s="2" t="s">
        <v>5164</v>
      </c>
      <c r="D10783" s="13" t="n">
        <v>45373</v>
      </c>
      <c r="E10783" s="2" t="s">
        <v>98</v>
      </c>
      <c r="F10783" s="2" t="s">
        <v>128</v>
      </c>
      <c r="G10783" s="2" t="s">
        <v>99</v>
      </c>
    </row>
    <row r="10784" customFormat="false" ht="15" hidden="false" customHeight="false" outlineLevel="0" collapsed="false">
      <c r="A10784" s="2" t="s">
        <v>15950</v>
      </c>
      <c r="B10784" s="2" t="s">
        <v>2823</v>
      </c>
      <c r="C10784" s="2" t="s">
        <v>5164</v>
      </c>
      <c r="D10784" s="13" t="n">
        <v>46188</v>
      </c>
      <c r="E10784" s="2" t="s">
        <v>98</v>
      </c>
      <c r="F10784" s="2" t="s">
        <v>165</v>
      </c>
      <c r="G10784" s="2" t="s">
        <v>136</v>
      </c>
    </row>
    <row r="10785" customFormat="false" ht="15" hidden="false" customHeight="false" outlineLevel="0" collapsed="false">
      <c r="A10785" s="2" t="s">
        <v>15951</v>
      </c>
      <c r="B10785" s="2" t="s">
        <v>546</v>
      </c>
      <c r="C10785" s="2" t="s">
        <v>5164</v>
      </c>
      <c r="D10785" s="13" t="n">
        <v>45933</v>
      </c>
      <c r="E10785" s="2" t="s">
        <v>98</v>
      </c>
      <c r="F10785" s="2" t="s">
        <v>165</v>
      </c>
      <c r="G10785" s="2" t="s">
        <v>109</v>
      </c>
    </row>
    <row r="10786" customFormat="false" ht="15" hidden="false" customHeight="false" outlineLevel="0" collapsed="false">
      <c r="A10786" s="2" t="s">
        <v>15952</v>
      </c>
      <c r="B10786" s="2" t="s">
        <v>5055</v>
      </c>
      <c r="C10786" s="2" t="s">
        <v>5172</v>
      </c>
      <c r="D10786" s="13" t="n">
        <v>45653</v>
      </c>
      <c r="E10786" s="2" t="s">
        <v>98</v>
      </c>
      <c r="F10786" s="2" t="s">
        <v>98</v>
      </c>
      <c r="G10786" s="2" t="s">
        <v>142</v>
      </c>
    </row>
    <row r="10787" customFormat="false" ht="15" hidden="false" customHeight="false" outlineLevel="0" collapsed="false">
      <c r="A10787" s="2" t="s">
        <v>15953</v>
      </c>
      <c r="B10787" s="2" t="s">
        <v>2171</v>
      </c>
      <c r="C10787" s="2" t="s">
        <v>5166</v>
      </c>
      <c r="D10787" s="13" t="n">
        <v>45614</v>
      </c>
      <c r="E10787" s="2" t="s">
        <v>119</v>
      </c>
      <c r="F10787" s="2" t="s">
        <v>163</v>
      </c>
      <c r="G10787" s="2" t="s">
        <v>130</v>
      </c>
    </row>
    <row r="10788" customFormat="false" ht="15" hidden="false" customHeight="false" outlineLevel="0" collapsed="false">
      <c r="A10788" s="2" t="s">
        <v>15954</v>
      </c>
      <c r="B10788" s="2" t="s">
        <v>2487</v>
      </c>
      <c r="C10788" s="2" t="s">
        <v>5164</v>
      </c>
      <c r="D10788" s="13" t="n">
        <v>46171</v>
      </c>
      <c r="E10788" s="2" t="s">
        <v>98</v>
      </c>
      <c r="F10788" s="2" t="s">
        <v>141</v>
      </c>
      <c r="G10788" s="2" t="s">
        <v>99</v>
      </c>
    </row>
    <row r="10789" customFormat="false" ht="15" hidden="false" customHeight="false" outlineLevel="0" collapsed="false">
      <c r="A10789" s="2" t="s">
        <v>15955</v>
      </c>
      <c r="B10789" s="2" t="s">
        <v>5083</v>
      </c>
      <c r="C10789" s="2" t="s">
        <v>5190</v>
      </c>
      <c r="D10789" s="13" t="n">
        <v>45740</v>
      </c>
      <c r="E10789" s="2" t="s">
        <v>98</v>
      </c>
      <c r="F10789" s="2" t="s">
        <v>98</v>
      </c>
      <c r="G10789" s="2" t="s">
        <v>115</v>
      </c>
    </row>
    <row r="10790" customFormat="false" ht="15" hidden="false" customHeight="false" outlineLevel="0" collapsed="false">
      <c r="A10790" s="2" t="s">
        <v>15956</v>
      </c>
      <c r="B10790" s="2" t="s">
        <v>5003</v>
      </c>
      <c r="C10790" s="2" t="s">
        <v>5172</v>
      </c>
      <c r="D10790" s="13" t="n">
        <v>45735</v>
      </c>
      <c r="E10790" s="2" t="s">
        <v>98</v>
      </c>
      <c r="F10790" s="2" t="s">
        <v>98</v>
      </c>
      <c r="G10790" s="2" t="s">
        <v>142</v>
      </c>
    </row>
    <row r="10791" customFormat="false" ht="15" hidden="false" customHeight="false" outlineLevel="0" collapsed="false">
      <c r="A10791" s="2" t="s">
        <v>15957</v>
      </c>
      <c r="B10791" s="2" t="s">
        <v>947</v>
      </c>
      <c r="C10791" s="2" t="s">
        <v>5164</v>
      </c>
      <c r="D10791" s="13" t="n">
        <v>46085</v>
      </c>
      <c r="E10791" s="2" t="s">
        <v>98</v>
      </c>
      <c r="F10791" s="2" t="s">
        <v>139</v>
      </c>
      <c r="G10791" s="2" t="s">
        <v>109</v>
      </c>
    </row>
    <row r="10792" customFormat="false" ht="15" hidden="false" customHeight="false" outlineLevel="0" collapsed="false">
      <c r="A10792" s="2" t="s">
        <v>15958</v>
      </c>
      <c r="B10792" s="2" t="s">
        <v>2935</v>
      </c>
      <c r="C10792" s="2" t="s">
        <v>5164</v>
      </c>
      <c r="D10792" s="13" t="n">
        <v>45915</v>
      </c>
      <c r="E10792" s="2" t="s">
        <v>98</v>
      </c>
      <c r="F10792" s="2" t="s">
        <v>119</v>
      </c>
      <c r="G10792" s="2" t="s">
        <v>111</v>
      </c>
    </row>
    <row r="10793" customFormat="false" ht="15" hidden="false" customHeight="false" outlineLevel="0" collapsed="false">
      <c r="A10793" s="2" t="s">
        <v>15959</v>
      </c>
      <c r="B10793" s="2" t="s">
        <v>4808</v>
      </c>
      <c r="C10793" s="2" t="s">
        <v>5172</v>
      </c>
      <c r="D10793" s="13" t="n">
        <v>45467</v>
      </c>
      <c r="E10793" s="2" t="s">
        <v>145</v>
      </c>
      <c r="F10793" s="2" t="s">
        <v>98</v>
      </c>
      <c r="G10793" s="2" t="s">
        <v>109</v>
      </c>
    </row>
    <row r="10794" customFormat="false" ht="15" hidden="false" customHeight="false" outlineLevel="0" collapsed="false">
      <c r="A10794" s="2" t="s">
        <v>15960</v>
      </c>
      <c r="B10794" s="2" t="s">
        <v>3741</v>
      </c>
      <c r="C10794" s="2" t="s">
        <v>5190</v>
      </c>
      <c r="D10794" s="13" t="n">
        <v>45614</v>
      </c>
      <c r="E10794" s="2" t="s">
        <v>98</v>
      </c>
      <c r="F10794" s="2" t="s">
        <v>145</v>
      </c>
      <c r="G10794" s="2" t="s">
        <v>142</v>
      </c>
    </row>
    <row r="10795" customFormat="false" ht="15" hidden="false" customHeight="false" outlineLevel="0" collapsed="false">
      <c r="A10795" s="2" t="s">
        <v>15961</v>
      </c>
      <c r="B10795" s="2" t="s">
        <v>219</v>
      </c>
      <c r="C10795" s="2" t="s">
        <v>5164</v>
      </c>
      <c r="D10795" s="13" t="n">
        <v>45514</v>
      </c>
      <c r="E10795" s="2" t="s">
        <v>98</v>
      </c>
      <c r="F10795" s="2" t="s">
        <v>119</v>
      </c>
      <c r="G10795" s="2" t="s">
        <v>136</v>
      </c>
    </row>
    <row r="10796" customFormat="false" ht="15" hidden="false" customHeight="false" outlineLevel="0" collapsed="false">
      <c r="A10796" s="2" t="s">
        <v>15962</v>
      </c>
      <c r="B10796" s="2" t="s">
        <v>2626</v>
      </c>
      <c r="C10796" s="2" t="s">
        <v>5166</v>
      </c>
      <c r="D10796" s="13" t="n">
        <v>45625</v>
      </c>
      <c r="E10796" s="2" t="s">
        <v>104</v>
      </c>
      <c r="F10796" s="2" t="s">
        <v>141</v>
      </c>
      <c r="G10796" s="2" t="s">
        <v>133</v>
      </c>
    </row>
    <row r="10797" customFormat="false" ht="15" hidden="false" customHeight="false" outlineLevel="0" collapsed="false">
      <c r="A10797" s="2" t="s">
        <v>15963</v>
      </c>
      <c r="B10797" s="2" t="s">
        <v>4723</v>
      </c>
      <c r="C10797" s="2" t="s">
        <v>5164</v>
      </c>
      <c r="D10797" s="13" t="n">
        <v>45843</v>
      </c>
      <c r="E10797" s="2" t="s">
        <v>98</v>
      </c>
      <c r="F10797" s="2" t="s">
        <v>141</v>
      </c>
      <c r="G10797" s="2" t="s">
        <v>99</v>
      </c>
    </row>
    <row r="10798" customFormat="false" ht="15" hidden="false" customHeight="false" outlineLevel="0" collapsed="false">
      <c r="A10798" s="2" t="s">
        <v>15964</v>
      </c>
      <c r="B10798" s="2" t="s">
        <v>750</v>
      </c>
      <c r="C10798" s="2" t="s">
        <v>5172</v>
      </c>
      <c r="D10798" s="13" t="n">
        <v>45902</v>
      </c>
      <c r="E10798" s="2" t="s">
        <v>123</v>
      </c>
      <c r="F10798" s="2" t="s">
        <v>98</v>
      </c>
      <c r="G10798" s="2" t="s">
        <v>124</v>
      </c>
    </row>
    <row r="10799" customFormat="false" ht="15" hidden="false" customHeight="false" outlineLevel="0" collapsed="false">
      <c r="A10799" s="2" t="s">
        <v>15965</v>
      </c>
      <c r="B10799" s="2" t="s">
        <v>1938</v>
      </c>
      <c r="C10799" s="2" t="s">
        <v>5190</v>
      </c>
      <c r="D10799" s="13" t="n">
        <v>45753</v>
      </c>
      <c r="E10799" s="2" t="s">
        <v>98</v>
      </c>
      <c r="F10799" s="2" t="s">
        <v>139</v>
      </c>
      <c r="G10799" s="2" t="s">
        <v>99</v>
      </c>
    </row>
    <row r="10800" customFormat="false" ht="15" hidden="false" customHeight="false" outlineLevel="0" collapsed="false">
      <c r="A10800" s="2" t="s">
        <v>15966</v>
      </c>
      <c r="B10800" s="2" t="s">
        <v>2138</v>
      </c>
      <c r="C10800" s="2" t="s">
        <v>5164</v>
      </c>
      <c r="D10800" s="13" t="n">
        <v>45570</v>
      </c>
      <c r="E10800" s="2" t="s">
        <v>98</v>
      </c>
      <c r="F10800" s="2" t="s">
        <v>119</v>
      </c>
      <c r="G10800" s="2" t="s">
        <v>133</v>
      </c>
    </row>
    <row r="10801" customFormat="false" ht="15" hidden="false" customHeight="false" outlineLevel="0" collapsed="false">
      <c r="A10801" s="2" t="s">
        <v>15967</v>
      </c>
      <c r="B10801" s="2" t="s">
        <v>5052</v>
      </c>
      <c r="C10801" s="2" t="s">
        <v>5164</v>
      </c>
      <c r="D10801" s="13" t="n">
        <v>45542</v>
      </c>
      <c r="E10801" s="2" t="s">
        <v>98</v>
      </c>
      <c r="F10801" s="2" t="s">
        <v>98</v>
      </c>
      <c r="G10801" s="2" t="s">
        <v>136</v>
      </c>
    </row>
    <row r="10802" customFormat="false" ht="15" hidden="false" customHeight="false" outlineLevel="0" collapsed="false">
      <c r="A10802" s="2" t="s">
        <v>15968</v>
      </c>
      <c r="B10802" s="2" t="s">
        <v>2915</v>
      </c>
      <c r="C10802" s="2" t="s">
        <v>5172</v>
      </c>
      <c r="D10802" s="13" t="n">
        <v>46010</v>
      </c>
      <c r="E10802" s="2" t="s">
        <v>98</v>
      </c>
      <c r="F10802" s="2" t="s">
        <v>98</v>
      </c>
      <c r="G10802" s="2" t="s">
        <v>115</v>
      </c>
    </row>
    <row r="10803" customFormat="false" ht="15" hidden="false" customHeight="false" outlineLevel="0" collapsed="false">
      <c r="A10803" s="2" t="s">
        <v>15969</v>
      </c>
      <c r="B10803" s="2" t="s">
        <v>5124</v>
      </c>
      <c r="C10803" s="2" t="s">
        <v>5190</v>
      </c>
      <c r="D10803" s="13" t="n">
        <v>45573</v>
      </c>
      <c r="E10803" s="2" t="s">
        <v>98</v>
      </c>
      <c r="F10803" s="2" t="s">
        <v>98</v>
      </c>
      <c r="G10803" s="2" t="s">
        <v>120</v>
      </c>
    </row>
    <row r="10804" customFormat="false" ht="15" hidden="false" customHeight="false" outlineLevel="0" collapsed="false">
      <c r="A10804" s="2" t="s">
        <v>15970</v>
      </c>
      <c r="B10804" s="2" t="s">
        <v>4560</v>
      </c>
      <c r="C10804" s="2" t="s">
        <v>5168</v>
      </c>
      <c r="D10804" s="13" t="n">
        <v>45884</v>
      </c>
      <c r="E10804" s="2" t="s">
        <v>165</v>
      </c>
      <c r="F10804" s="2" t="s">
        <v>98</v>
      </c>
      <c r="G10804" s="2" t="s">
        <v>115</v>
      </c>
    </row>
    <row r="10805" customFormat="false" ht="15" hidden="false" customHeight="false" outlineLevel="0" collapsed="false">
      <c r="A10805" s="2" t="s">
        <v>15971</v>
      </c>
      <c r="B10805" s="2" t="s">
        <v>2486</v>
      </c>
      <c r="C10805" s="2" t="s">
        <v>5190</v>
      </c>
      <c r="D10805" s="13" t="n">
        <v>46044</v>
      </c>
      <c r="E10805" s="2" t="s">
        <v>98</v>
      </c>
      <c r="F10805" s="2" t="s">
        <v>139</v>
      </c>
      <c r="G10805" s="2" t="s">
        <v>142</v>
      </c>
    </row>
    <row r="10806" customFormat="false" ht="15" hidden="false" customHeight="false" outlineLevel="0" collapsed="false">
      <c r="A10806" s="2" t="s">
        <v>15972</v>
      </c>
      <c r="B10806" s="2" t="s">
        <v>1108</v>
      </c>
      <c r="C10806" s="2" t="s">
        <v>5164</v>
      </c>
      <c r="D10806" s="13" t="n">
        <v>45574</v>
      </c>
      <c r="E10806" s="2" t="s">
        <v>98</v>
      </c>
      <c r="F10806" s="2" t="s">
        <v>104</v>
      </c>
      <c r="G10806" s="2" t="s">
        <v>115</v>
      </c>
    </row>
    <row r="10807" customFormat="false" ht="15" hidden="false" customHeight="false" outlineLevel="0" collapsed="false">
      <c r="A10807" s="2" t="s">
        <v>15973</v>
      </c>
      <c r="B10807" s="2" t="s">
        <v>259</v>
      </c>
      <c r="C10807" s="2" t="s">
        <v>5164</v>
      </c>
      <c r="D10807" s="13" t="n">
        <v>45952</v>
      </c>
      <c r="E10807" s="2" t="s">
        <v>98</v>
      </c>
      <c r="F10807" s="2" t="s">
        <v>98</v>
      </c>
      <c r="G10807" s="2" t="s">
        <v>109</v>
      </c>
    </row>
    <row r="10808" customFormat="false" ht="15" hidden="false" customHeight="false" outlineLevel="0" collapsed="false">
      <c r="A10808" s="2" t="s">
        <v>15974</v>
      </c>
      <c r="B10808" s="2" t="s">
        <v>3267</v>
      </c>
      <c r="C10808" s="2" t="s">
        <v>5166</v>
      </c>
      <c r="D10808" s="13" t="n">
        <v>45765</v>
      </c>
      <c r="E10808" s="2" t="s">
        <v>104</v>
      </c>
      <c r="F10808" s="2" t="s">
        <v>141</v>
      </c>
      <c r="G10808" s="2" t="s">
        <v>109</v>
      </c>
    </row>
    <row r="10809" customFormat="false" ht="15" hidden="false" customHeight="false" outlineLevel="0" collapsed="false">
      <c r="A10809" s="2" t="s">
        <v>15975</v>
      </c>
      <c r="B10809" s="2" t="s">
        <v>834</v>
      </c>
      <c r="C10809" s="2" t="s">
        <v>5166</v>
      </c>
      <c r="D10809" s="13" t="n">
        <v>45552</v>
      </c>
      <c r="E10809" s="2" t="s">
        <v>123</v>
      </c>
      <c r="F10809" s="2" t="s">
        <v>114</v>
      </c>
      <c r="G10809" s="2" t="s">
        <v>115</v>
      </c>
    </row>
    <row r="10810" customFormat="false" ht="15" hidden="false" customHeight="false" outlineLevel="0" collapsed="false">
      <c r="A10810" s="2" t="s">
        <v>15976</v>
      </c>
      <c r="B10810" s="2" t="s">
        <v>525</v>
      </c>
      <c r="C10810" s="2" t="s">
        <v>5190</v>
      </c>
      <c r="D10810" s="13" t="n">
        <v>46067</v>
      </c>
      <c r="E10810" s="2" t="s">
        <v>98</v>
      </c>
      <c r="F10810" s="2" t="s">
        <v>98</v>
      </c>
      <c r="G10810" s="2" t="s">
        <v>111</v>
      </c>
    </row>
    <row r="10811" customFormat="false" ht="15" hidden="false" customHeight="false" outlineLevel="0" collapsed="false">
      <c r="A10811" s="2" t="s">
        <v>15977</v>
      </c>
      <c r="B10811" s="2" t="s">
        <v>4579</v>
      </c>
      <c r="C10811" s="2" t="s">
        <v>5164</v>
      </c>
      <c r="D10811" s="13" t="n">
        <v>45962</v>
      </c>
      <c r="E10811" s="2" t="s">
        <v>98</v>
      </c>
      <c r="F10811" s="2" t="s">
        <v>163</v>
      </c>
      <c r="G10811" s="2" t="s">
        <v>115</v>
      </c>
    </row>
    <row r="10812" customFormat="false" ht="15" hidden="false" customHeight="false" outlineLevel="0" collapsed="false">
      <c r="A10812" s="2" t="s">
        <v>15978</v>
      </c>
      <c r="B10812" s="2" t="s">
        <v>3066</v>
      </c>
      <c r="C10812" s="2" t="s">
        <v>5168</v>
      </c>
      <c r="D10812" s="13" t="n">
        <v>45832</v>
      </c>
      <c r="E10812" s="2" t="s">
        <v>128</v>
      </c>
      <c r="F10812" s="2" t="s">
        <v>98</v>
      </c>
      <c r="G10812" s="2" t="s">
        <v>115</v>
      </c>
    </row>
    <row r="10813" customFormat="false" ht="15" hidden="false" customHeight="false" outlineLevel="0" collapsed="false">
      <c r="A10813" s="2" t="s">
        <v>15979</v>
      </c>
      <c r="B10813" s="2" t="s">
        <v>2448</v>
      </c>
      <c r="C10813" s="2" t="s">
        <v>5172</v>
      </c>
      <c r="D10813" s="13" t="n">
        <v>45971</v>
      </c>
      <c r="E10813" s="2" t="s">
        <v>108</v>
      </c>
      <c r="F10813" s="2" t="s">
        <v>98</v>
      </c>
      <c r="G10813" s="2" t="s">
        <v>130</v>
      </c>
    </row>
    <row r="10814" customFormat="false" ht="15" hidden="false" customHeight="false" outlineLevel="0" collapsed="false">
      <c r="A10814" s="2" t="s">
        <v>15980</v>
      </c>
      <c r="B10814" s="2" t="s">
        <v>5064</v>
      </c>
      <c r="C10814" s="2" t="s">
        <v>5190</v>
      </c>
      <c r="D10814" s="13" t="n">
        <v>46190</v>
      </c>
      <c r="E10814" s="2" t="s">
        <v>98</v>
      </c>
      <c r="F10814" s="2" t="s">
        <v>98</v>
      </c>
      <c r="G10814" s="2" t="s">
        <v>124</v>
      </c>
    </row>
    <row r="10815" customFormat="false" ht="15" hidden="false" customHeight="false" outlineLevel="0" collapsed="false">
      <c r="A10815" s="2" t="s">
        <v>15981</v>
      </c>
      <c r="B10815" s="2" t="s">
        <v>3707</v>
      </c>
      <c r="C10815" s="2" t="s">
        <v>5164</v>
      </c>
      <c r="D10815" s="13" t="n">
        <v>45928</v>
      </c>
      <c r="E10815" s="2" t="s">
        <v>98</v>
      </c>
      <c r="F10815" s="2" t="s">
        <v>114</v>
      </c>
      <c r="G10815" s="2" t="s">
        <v>124</v>
      </c>
    </row>
    <row r="10816" customFormat="false" ht="15" hidden="false" customHeight="false" outlineLevel="0" collapsed="false">
      <c r="A10816" s="2" t="s">
        <v>15982</v>
      </c>
      <c r="B10816" s="2" t="s">
        <v>1408</v>
      </c>
      <c r="C10816" s="2" t="s">
        <v>5164</v>
      </c>
      <c r="D10816" s="13" t="n">
        <v>45953</v>
      </c>
      <c r="E10816" s="2" t="s">
        <v>98</v>
      </c>
      <c r="F10816" s="2" t="s">
        <v>119</v>
      </c>
      <c r="G10816" s="2" t="s">
        <v>142</v>
      </c>
    </row>
    <row r="10817" customFormat="false" ht="15" hidden="false" customHeight="false" outlineLevel="0" collapsed="false">
      <c r="A10817" s="2" t="s">
        <v>15983</v>
      </c>
      <c r="B10817" s="2" t="s">
        <v>1461</v>
      </c>
      <c r="C10817" s="2" t="s">
        <v>5172</v>
      </c>
      <c r="D10817" s="13" t="n">
        <v>45745</v>
      </c>
      <c r="E10817" s="2" t="s">
        <v>139</v>
      </c>
      <c r="F10817" s="2" t="s">
        <v>98</v>
      </c>
      <c r="G10817" s="2" t="s">
        <v>130</v>
      </c>
    </row>
    <row r="10818" customFormat="false" ht="15" hidden="false" customHeight="false" outlineLevel="0" collapsed="false">
      <c r="A10818" s="2" t="s">
        <v>15984</v>
      </c>
      <c r="B10818" s="2" t="s">
        <v>3916</v>
      </c>
      <c r="C10818" s="2" t="s">
        <v>5164</v>
      </c>
      <c r="D10818" s="13" t="n">
        <v>45907</v>
      </c>
      <c r="E10818" s="2" t="s">
        <v>98</v>
      </c>
      <c r="F10818" s="2" t="s">
        <v>141</v>
      </c>
      <c r="G10818" s="2" t="s">
        <v>120</v>
      </c>
    </row>
    <row r="10819" customFormat="false" ht="15" hidden="false" customHeight="false" outlineLevel="0" collapsed="false">
      <c r="A10819" s="2" t="s">
        <v>15985</v>
      </c>
      <c r="B10819" s="2" t="s">
        <v>3952</v>
      </c>
      <c r="C10819" s="2" t="s">
        <v>5164</v>
      </c>
      <c r="D10819" s="13" t="n">
        <v>46040</v>
      </c>
      <c r="E10819" s="2" t="s">
        <v>98</v>
      </c>
      <c r="F10819" s="2" t="s">
        <v>141</v>
      </c>
      <c r="G10819" s="2" t="s">
        <v>142</v>
      </c>
    </row>
    <row r="10820" customFormat="false" ht="15" hidden="false" customHeight="false" outlineLevel="0" collapsed="false">
      <c r="A10820" s="2" t="s">
        <v>15986</v>
      </c>
      <c r="B10820" s="2" t="s">
        <v>930</v>
      </c>
      <c r="C10820" s="2" t="s">
        <v>5172</v>
      </c>
      <c r="D10820" s="13" t="n">
        <v>46014</v>
      </c>
      <c r="E10820" s="2" t="s">
        <v>104</v>
      </c>
      <c r="F10820" s="2" t="s">
        <v>98</v>
      </c>
      <c r="G10820" s="2" t="s">
        <v>130</v>
      </c>
    </row>
    <row r="10821" customFormat="false" ht="15" hidden="false" customHeight="false" outlineLevel="0" collapsed="false">
      <c r="A10821" s="2" t="s">
        <v>15987</v>
      </c>
      <c r="B10821" s="2" t="s">
        <v>4109</v>
      </c>
      <c r="C10821" s="2" t="s">
        <v>5166</v>
      </c>
      <c r="D10821" s="13" t="n">
        <v>46124</v>
      </c>
      <c r="E10821" s="2" t="s">
        <v>104</v>
      </c>
      <c r="F10821" s="2" t="s">
        <v>114</v>
      </c>
      <c r="G10821" s="2" t="s">
        <v>120</v>
      </c>
    </row>
    <row r="10822" customFormat="false" ht="15" hidden="false" customHeight="false" outlineLevel="0" collapsed="false">
      <c r="A10822" s="2" t="s">
        <v>15988</v>
      </c>
      <c r="B10822" s="2" t="s">
        <v>4546</v>
      </c>
      <c r="C10822" s="2" t="s">
        <v>5172</v>
      </c>
      <c r="D10822" s="13" t="n">
        <v>45805</v>
      </c>
      <c r="E10822" s="2" t="s">
        <v>119</v>
      </c>
      <c r="F10822" s="2" t="s">
        <v>98</v>
      </c>
      <c r="G10822" s="2" t="s">
        <v>99</v>
      </c>
    </row>
    <row r="10823" customFormat="false" ht="15" hidden="false" customHeight="false" outlineLevel="0" collapsed="false">
      <c r="A10823" s="2" t="s">
        <v>15989</v>
      </c>
      <c r="B10823" s="2" t="s">
        <v>2128</v>
      </c>
      <c r="C10823" s="2" t="s">
        <v>5164</v>
      </c>
      <c r="D10823" s="13" t="n">
        <v>45678</v>
      </c>
      <c r="E10823" s="2" t="s">
        <v>98</v>
      </c>
      <c r="F10823" s="2" t="s">
        <v>114</v>
      </c>
      <c r="G10823" s="2" t="s">
        <v>99</v>
      </c>
    </row>
    <row r="10824" customFormat="false" ht="15" hidden="false" customHeight="false" outlineLevel="0" collapsed="false">
      <c r="A10824" s="2" t="s">
        <v>15990</v>
      </c>
      <c r="B10824" s="2" t="s">
        <v>2562</v>
      </c>
      <c r="C10824" s="2" t="s">
        <v>5190</v>
      </c>
      <c r="D10824" s="13" t="n">
        <v>46164</v>
      </c>
      <c r="E10824" s="2" t="s">
        <v>98</v>
      </c>
      <c r="F10824" s="2" t="s">
        <v>114</v>
      </c>
      <c r="G10824" s="2" t="s">
        <v>120</v>
      </c>
    </row>
    <row r="10825" customFormat="false" ht="15" hidden="false" customHeight="false" outlineLevel="0" collapsed="false">
      <c r="A10825" s="2" t="s">
        <v>15991</v>
      </c>
      <c r="B10825" s="2" t="s">
        <v>795</v>
      </c>
      <c r="C10825" s="2" t="s">
        <v>5166</v>
      </c>
      <c r="D10825" s="13" t="n">
        <v>45828</v>
      </c>
      <c r="E10825" s="2" t="s">
        <v>128</v>
      </c>
      <c r="F10825" s="2" t="s">
        <v>98</v>
      </c>
      <c r="G10825" s="2" t="s">
        <v>130</v>
      </c>
    </row>
    <row r="10826" customFormat="false" ht="15" hidden="false" customHeight="false" outlineLevel="0" collapsed="false">
      <c r="A10826" s="2" t="s">
        <v>15992</v>
      </c>
      <c r="B10826" s="2" t="s">
        <v>4885</v>
      </c>
      <c r="C10826" s="2" t="s">
        <v>5168</v>
      </c>
      <c r="D10826" s="13" t="n">
        <v>45785</v>
      </c>
      <c r="E10826" s="2" t="s">
        <v>119</v>
      </c>
      <c r="F10826" s="2" t="s">
        <v>98</v>
      </c>
      <c r="G10826" s="2" t="s">
        <v>136</v>
      </c>
    </row>
    <row r="10827" customFormat="false" ht="15" hidden="false" customHeight="false" outlineLevel="0" collapsed="false">
      <c r="A10827" s="2" t="s">
        <v>15993</v>
      </c>
      <c r="B10827" s="2" t="s">
        <v>2373</v>
      </c>
      <c r="C10827" s="2" t="s">
        <v>5164</v>
      </c>
      <c r="D10827" s="13" t="n">
        <v>45908</v>
      </c>
      <c r="E10827" s="2" t="s">
        <v>98</v>
      </c>
      <c r="F10827" s="2" t="s">
        <v>139</v>
      </c>
      <c r="G10827" s="2" t="s">
        <v>130</v>
      </c>
    </row>
    <row r="10828" customFormat="false" ht="15" hidden="false" customHeight="false" outlineLevel="0" collapsed="false">
      <c r="A10828" s="2" t="s">
        <v>15994</v>
      </c>
      <c r="B10828" s="2" t="s">
        <v>1622</v>
      </c>
      <c r="C10828" s="2" t="s">
        <v>5172</v>
      </c>
      <c r="D10828" s="13" t="n">
        <v>45597</v>
      </c>
      <c r="E10828" s="2" t="s">
        <v>145</v>
      </c>
      <c r="F10828" s="2" t="s">
        <v>98</v>
      </c>
      <c r="G10828" s="2" t="s">
        <v>111</v>
      </c>
    </row>
    <row r="10829" customFormat="false" ht="15" hidden="false" customHeight="false" outlineLevel="0" collapsed="false">
      <c r="A10829" s="2" t="s">
        <v>15995</v>
      </c>
      <c r="B10829" s="2" t="s">
        <v>3066</v>
      </c>
      <c r="C10829" s="2" t="s">
        <v>5168</v>
      </c>
      <c r="D10829" s="13" t="n">
        <v>45482</v>
      </c>
      <c r="E10829" s="2" t="s">
        <v>128</v>
      </c>
      <c r="F10829" s="2" t="s">
        <v>98</v>
      </c>
      <c r="G10829" s="2" t="s">
        <v>120</v>
      </c>
    </row>
    <row r="10830" customFormat="false" ht="15" hidden="false" customHeight="false" outlineLevel="0" collapsed="false">
      <c r="A10830" s="2" t="s">
        <v>15996</v>
      </c>
      <c r="B10830" s="2" t="s">
        <v>2405</v>
      </c>
      <c r="C10830" s="2" t="s">
        <v>5166</v>
      </c>
      <c r="D10830" s="13" t="n">
        <v>45798</v>
      </c>
      <c r="E10830" s="2" t="s">
        <v>165</v>
      </c>
      <c r="F10830" s="2" t="s">
        <v>98</v>
      </c>
      <c r="G10830" s="2" t="s">
        <v>130</v>
      </c>
    </row>
    <row r="10831" customFormat="false" ht="15" hidden="false" customHeight="false" outlineLevel="0" collapsed="false">
      <c r="A10831" s="2" t="s">
        <v>15997</v>
      </c>
      <c r="B10831" s="2" t="s">
        <v>999</v>
      </c>
      <c r="C10831" s="2" t="s">
        <v>5164</v>
      </c>
      <c r="D10831" s="13" t="n">
        <v>45876</v>
      </c>
      <c r="E10831" s="2" t="s">
        <v>98</v>
      </c>
      <c r="F10831" s="2" t="s">
        <v>165</v>
      </c>
      <c r="G10831" s="2" t="s">
        <v>109</v>
      </c>
    </row>
    <row r="10832" customFormat="false" ht="15" hidden="false" customHeight="false" outlineLevel="0" collapsed="false">
      <c r="A10832" s="2" t="s">
        <v>15998</v>
      </c>
      <c r="B10832" s="2" t="s">
        <v>3786</v>
      </c>
      <c r="C10832" s="2" t="s">
        <v>5190</v>
      </c>
      <c r="D10832" s="13" t="n">
        <v>45766</v>
      </c>
      <c r="E10832" s="2" t="s">
        <v>98</v>
      </c>
      <c r="F10832" s="2" t="s">
        <v>98</v>
      </c>
      <c r="G10832" s="2" t="s">
        <v>142</v>
      </c>
    </row>
    <row r="10833" customFormat="false" ht="15" hidden="false" customHeight="false" outlineLevel="0" collapsed="false">
      <c r="A10833" s="2" t="s">
        <v>15999</v>
      </c>
      <c r="B10833" s="2" t="s">
        <v>1664</v>
      </c>
      <c r="C10833" s="2" t="s">
        <v>5164</v>
      </c>
      <c r="D10833" s="13" t="n">
        <v>45720</v>
      </c>
      <c r="E10833" s="2" t="s">
        <v>98</v>
      </c>
      <c r="F10833" s="2" t="s">
        <v>165</v>
      </c>
      <c r="G10833" s="2" t="s">
        <v>109</v>
      </c>
    </row>
    <row r="10834" customFormat="false" ht="15" hidden="false" customHeight="false" outlineLevel="0" collapsed="false">
      <c r="A10834" s="2" t="s">
        <v>16000</v>
      </c>
      <c r="B10834" s="2" t="s">
        <v>2424</v>
      </c>
      <c r="C10834" s="2" t="s">
        <v>5168</v>
      </c>
      <c r="D10834" s="13" t="n">
        <v>45822</v>
      </c>
      <c r="E10834" s="2" t="s">
        <v>98</v>
      </c>
      <c r="F10834" s="2" t="s">
        <v>98</v>
      </c>
      <c r="G10834" s="2" t="s">
        <v>142</v>
      </c>
    </row>
    <row r="10835" customFormat="false" ht="15" hidden="false" customHeight="false" outlineLevel="0" collapsed="false">
      <c r="A10835" s="2" t="s">
        <v>16001</v>
      </c>
      <c r="B10835" s="2" t="s">
        <v>1510</v>
      </c>
      <c r="C10835" s="2" t="s">
        <v>5164</v>
      </c>
      <c r="D10835" s="13" t="n">
        <v>45761</v>
      </c>
      <c r="E10835" s="2" t="s">
        <v>98</v>
      </c>
      <c r="F10835" s="2" t="s">
        <v>114</v>
      </c>
      <c r="G10835" s="2" t="s">
        <v>111</v>
      </c>
    </row>
    <row r="10836" customFormat="false" ht="15" hidden="false" customHeight="false" outlineLevel="0" collapsed="false">
      <c r="A10836" s="2" t="s">
        <v>16002</v>
      </c>
      <c r="B10836" s="2" t="s">
        <v>4100</v>
      </c>
      <c r="C10836" s="2" t="s">
        <v>5166</v>
      </c>
      <c r="D10836" s="13" t="n">
        <v>45867</v>
      </c>
      <c r="E10836" s="2" t="s">
        <v>163</v>
      </c>
      <c r="F10836" s="2" t="s">
        <v>123</v>
      </c>
      <c r="G10836" s="2" t="s">
        <v>133</v>
      </c>
    </row>
    <row r="10837" customFormat="false" ht="15" hidden="false" customHeight="false" outlineLevel="0" collapsed="false">
      <c r="A10837" s="2" t="s">
        <v>16003</v>
      </c>
      <c r="B10837" s="2" t="s">
        <v>4549</v>
      </c>
      <c r="C10837" s="2" t="s">
        <v>5164</v>
      </c>
      <c r="D10837" s="13" t="n">
        <v>45963</v>
      </c>
      <c r="E10837" s="2" t="s">
        <v>98</v>
      </c>
      <c r="F10837" s="2" t="s">
        <v>98</v>
      </c>
      <c r="G10837" s="2" t="s">
        <v>130</v>
      </c>
    </row>
    <row r="10838" customFormat="false" ht="15" hidden="false" customHeight="false" outlineLevel="0" collapsed="false">
      <c r="A10838" s="2" t="s">
        <v>16004</v>
      </c>
      <c r="B10838" s="2" t="s">
        <v>1611</v>
      </c>
      <c r="C10838" s="2" t="s">
        <v>5168</v>
      </c>
      <c r="D10838" s="13" t="n">
        <v>45794</v>
      </c>
      <c r="E10838" s="2" t="s">
        <v>114</v>
      </c>
      <c r="F10838" s="2" t="s">
        <v>98</v>
      </c>
      <c r="G10838" s="2" t="s">
        <v>142</v>
      </c>
    </row>
    <row r="10839" customFormat="false" ht="15" hidden="false" customHeight="false" outlineLevel="0" collapsed="false">
      <c r="A10839" s="2" t="s">
        <v>16005</v>
      </c>
      <c r="B10839" s="2" t="s">
        <v>3802</v>
      </c>
      <c r="C10839" s="2" t="s">
        <v>5166</v>
      </c>
      <c r="D10839" s="13" t="n">
        <v>45735</v>
      </c>
      <c r="E10839" s="2" t="s">
        <v>98</v>
      </c>
      <c r="F10839" s="2" t="s">
        <v>119</v>
      </c>
      <c r="G10839" s="2" t="s">
        <v>133</v>
      </c>
    </row>
    <row r="10840" customFormat="false" ht="15" hidden="false" customHeight="false" outlineLevel="0" collapsed="false">
      <c r="A10840" s="2" t="s">
        <v>16006</v>
      </c>
      <c r="B10840" s="2" t="s">
        <v>2546</v>
      </c>
      <c r="C10840" s="2" t="s">
        <v>5166</v>
      </c>
      <c r="D10840" s="13" t="n">
        <v>45750</v>
      </c>
      <c r="E10840" s="2" t="s">
        <v>114</v>
      </c>
      <c r="F10840" s="2" t="s">
        <v>165</v>
      </c>
      <c r="G10840" s="2" t="s">
        <v>99</v>
      </c>
    </row>
    <row r="10841" customFormat="false" ht="15" hidden="false" customHeight="false" outlineLevel="0" collapsed="false">
      <c r="A10841" s="2" t="s">
        <v>16007</v>
      </c>
      <c r="B10841" s="2" t="s">
        <v>1176</v>
      </c>
      <c r="C10841" s="2" t="s">
        <v>5164</v>
      </c>
      <c r="D10841" s="13" t="n">
        <v>45893</v>
      </c>
      <c r="E10841" s="2" t="s">
        <v>98</v>
      </c>
      <c r="F10841" s="2" t="s">
        <v>141</v>
      </c>
      <c r="G10841" s="2" t="s">
        <v>111</v>
      </c>
    </row>
    <row r="10842" customFormat="false" ht="15" hidden="false" customHeight="false" outlineLevel="0" collapsed="false">
      <c r="A10842" s="2" t="s">
        <v>16008</v>
      </c>
      <c r="B10842" s="2" t="s">
        <v>1822</v>
      </c>
      <c r="C10842" s="2" t="s">
        <v>5168</v>
      </c>
      <c r="D10842" s="13" t="n">
        <v>45480</v>
      </c>
      <c r="E10842" s="2" t="s">
        <v>114</v>
      </c>
      <c r="F10842" s="2" t="s">
        <v>98</v>
      </c>
      <c r="G10842" s="2" t="s">
        <v>130</v>
      </c>
    </row>
    <row r="10843" customFormat="false" ht="15" hidden="false" customHeight="false" outlineLevel="0" collapsed="false">
      <c r="A10843" s="2" t="s">
        <v>16009</v>
      </c>
      <c r="B10843" s="2" t="s">
        <v>330</v>
      </c>
      <c r="C10843" s="2" t="s">
        <v>5166</v>
      </c>
      <c r="D10843" s="13" t="n">
        <v>45523</v>
      </c>
      <c r="E10843" s="2" t="s">
        <v>165</v>
      </c>
      <c r="F10843" s="2" t="s">
        <v>139</v>
      </c>
      <c r="G10843" s="2" t="s">
        <v>115</v>
      </c>
    </row>
    <row r="10844" customFormat="false" ht="15" hidden="false" customHeight="false" outlineLevel="0" collapsed="false">
      <c r="A10844" s="2" t="s">
        <v>16010</v>
      </c>
      <c r="B10844" s="2" t="s">
        <v>5122</v>
      </c>
      <c r="C10844" s="2" t="s">
        <v>5190</v>
      </c>
      <c r="D10844" s="13" t="n">
        <v>46220</v>
      </c>
      <c r="E10844" s="2" t="s">
        <v>98</v>
      </c>
      <c r="F10844" s="2" t="s">
        <v>98</v>
      </c>
      <c r="G10844" s="2" t="s">
        <v>133</v>
      </c>
    </row>
    <row r="10845" customFormat="false" ht="15" hidden="false" customHeight="false" outlineLevel="0" collapsed="false">
      <c r="A10845" s="2" t="s">
        <v>16011</v>
      </c>
      <c r="B10845" s="2" t="s">
        <v>5085</v>
      </c>
      <c r="C10845" s="2" t="s">
        <v>5190</v>
      </c>
      <c r="D10845" s="13" t="n">
        <v>45822</v>
      </c>
      <c r="E10845" s="2" t="s">
        <v>98</v>
      </c>
      <c r="F10845" s="2" t="s">
        <v>98</v>
      </c>
      <c r="G10845" s="2" t="s">
        <v>130</v>
      </c>
    </row>
    <row r="10846" customFormat="false" ht="15" hidden="false" customHeight="false" outlineLevel="0" collapsed="false">
      <c r="A10846" s="2" t="s">
        <v>16012</v>
      </c>
      <c r="B10846" s="2" t="s">
        <v>2885</v>
      </c>
      <c r="C10846" s="2" t="s">
        <v>5172</v>
      </c>
      <c r="D10846" s="13" t="n">
        <v>45749</v>
      </c>
      <c r="E10846" s="2" t="s">
        <v>163</v>
      </c>
      <c r="F10846" s="2" t="s">
        <v>98</v>
      </c>
      <c r="G10846" s="2" t="s">
        <v>99</v>
      </c>
    </row>
    <row r="10847" customFormat="false" ht="15" hidden="false" customHeight="false" outlineLevel="0" collapsed="false">
      <c r="A10847" s="2" t="s">
        <v>16013</v>
      </c>
      <c r="B10847" s="2" t="s">
        <v>3166</v>
      </c>
      <c r="C10847" s="2" t="s">
        <v>5190</v>
      </c>
      <c r="D10847" s="13" t="n">
        <v>45774</v>
      </c>
      <c r="E10847" s="2" t="s">
        <v>98</v>
      </c>
      <c r="F10847" s="2" t="s">
        <v>98</v>
      </c>
      <c r="G10847" s="2" t="s">
        <v>142</v>
      </c>
    </row>
    <row r="10848" customFormat="false" ht="15" hidden="false" customHeight="false" outlineLevel="0" collapsed="false">
      <c r="A10848" s="2" t="s">
        <v>16014</v>
      </c>
      <c r="B10848" s="2" t="s">
        <v>3096</v>
      </c>
      <c r="C10848" s="2" t="s">
        <v>5190</v>
      </c>
      <c r="D10848" s="13" t="n">
        <v>45588</v>
      </c>
      <c r="E10848" s="2" t="s">
        <v>98</v>
      </c>
      <c r="F10848" s="2" t="s">
        <v>119</v>
      </c>
      <c r="G10848" s="2" t="s">
        <v>142</v>
      </c>
    </row>
    <row r="10849" customFormat="false" ht="15" hidden="false" customHeight="false" outlineLevel="0" collapsed="false">
      <c r="A10849" s="2" t="s">
        <v>16015</v>
      </c>
      <c r="B10849" s="2" t="s">
        <v>5074</v>
      </c>
      <c r="C10849" s="2" t="s">
        <v>5172</v>
      </c>
      <c r="D10849" s="13" t="n">
        <v>45577</v>
      </c>
      <c r="E10849" s="2" t="s">
        <v>98</v>
      </c>
      <c r="F10849" s="2" t="s">
        <v>98</v>
      </c>
      <c r="G10849" s="2" t="s">
        <v>115</v>
      </c>
    </row>
    <row r="10850" customFormat="false" ht="15" hidden="false" customHeight="false" outlineLevel="0" collapsed="false">
      <c r="A10850" s="2" t="s">
        <v>16016</v>
      </c>
      <c r="B10850" s="2" t="s">
        <v>5047</v>
      </c>
      <c r="C10850" s="2" t="s">
        <v>5164</v>
      </c>
      <c r="D10850" s="13" t="n">
        <v>45802</v>
      </c>
      <c r="E10850" s="2" t="s">
        <v>98</v>
      </c>
      <c r="F10850" s="2" t="s">
        <v>98</v>
      </c>
      <c r="G10850" s="2" t="s">
        <v>115</v>
      </c>
    </row>
    <row r="10851" customFormat="false" ht="15" hidden="false" customHeight="false" outlineLevel="0" collapsed="false">
      <c r="A10851" s="2" t="s">
        <v>16017</v>
      </c>
      <c r="B10851" s="2" t="s">
        <v>4125</v>
      </c>
      <c r="C10851" s="2" t="s">
        <v>5172</v>
      </c>
      <c r="D10851" s="13" t="n">
        <v>46007</v>
      </c>
      <c r="E10851" s="2" t="s">
        <v>98</v>
      </c>
      <c r="F10851" s="2" t="s">
        <v>98</v>
      </c>
      <c r="G10851" s="2" t="s">
        <v>136</v>
      </c>
    </row>
    <row r="10852" customFormat="false" ht="15" hidden="false" customHeight="false" outlineLevel="0" collapsed="false">
      <c r="A10852" s="2" t="s">
        <v>16018</v>
      </c>
      <c r="B10852" s="2" t="s">
        <v>1382</v>
      </c>
      <c r="C10852" s="2" t="s">
        <v>5168</v>
      </c>
      <c r="D10852" s="13" t="n">
        <v>45567</v>
      </c>
      <c r="E10852" s="2" t="s">
        <v>123</v>
      </c>
      <c r="F10852" s="2" t="s">
        <v>98</v>
      </c>
      <c r="G10852" s="2" t="s">
        <v>136</v>
      </c>
    </row>
    <row r="10853" customFormat="false" ht="15" hidden="false" customHeight="false" outlineLevel="0" collapsed="false">
      <c r="A10853" s="2" t="s">
        <v>16019</v>
      </c>
      <c r="B10853" s="2" t="s">
        <v>3061</v>
      </c>
      <c r="C10853" s="2" t="s">
        <v>5168</v>
      </c>
      <c r="D10853" s="13" t="n">
        <v>45613</v>
      </c>
      <c r="E10853" s="2" t="s">
        <v>119</v>
      </c>
      <c r="F10853" s="2" t="s">
        <v>98</v>
      </c>
      <c r="G10853" s="2" t="s">
        <v>115</v>
      </c>
    </row>
    <row r="10854" customFormat="false" ht="15" hidden="false" customHeight="false" outlineLevel="0" collapsed="false">
      <c r="A10854" s="2" t="s">
        <v>16020</v>
      </c>
      <c r="B10854" s="2" t="s">
        <v>1403</v>
      </c>
      <c r="C10854" s="2" t="s">
        <v>5164</v>
      </c>
      <c r="D10854" s="13" t="n">
        <v>46188</v>
      </c>
      <c r="E10854" s="2" t="s">
        <v>98</v>
      </c>
      <c r="F10854" s="2" t="s">
        <v>108</v>
      </c>
      <c r="G10854" s="2" t="s">
        <v>133</v>
      </c>
    </row>
    <row r="10855" customFormat="false" ht="15" hidden="false" customHeight="false" outlineLevel="0" collapsed="false">
      <c r="A10855" s="2" t="s">
        <v>16021</v>
      </c>
      <c r="B10855" s="2" t="s">
        <v>3240</v>
      </c>
      <c r="C10855" s="2" t="s">
        <v>5168</v>
      </c>
      <c r="D10855" s="13" t="n">
        <v>46001</v>
      </c>
      <c r="E10855" s="2" t="s">
        <v>104</v>
      </c>
      <c r="F10855" s="2" t="s">
        <v>98</v>
      </c>
      <c r="G10855" s="2" t="s">
        <v>111</v>
      </c>
    </row>
    <row r="10856" customFormat="false" ht="15" hidden="false" customHeight="false" outlineLevel="0" collapsed="false">
      <c r="A10856" s="2" t="s">
        <v>16022</v>
      </c>
      <c r="B10856" s="2" t="s">
        <v>4385</v>
      </c>
      <c r="C10856" s="2" t="s">
        <v>5164</v>
      </c>
      <c r="D10856" s="13" t="n">
        <v>45983</v>
      </c>
      <c r="E10856" s="2" t="s">
        <v>98</v>
      </c>
      <c r="F10856" s="2" t="s">
        <v>119</v>
      </c>
      <c r="G10856" s="2" t="s">
        <v>99</v>
      </c>
    </row>
    <row r="10857" customFormat="false" ht="15" hidden="false" customHeight="false" outlineLevel="0" collapsed="false">
      <c r="A10857" s="2" t="s">
        <v>16023</v>
      </c>
      <c r="B10857" s="2" t="s">
        <v>2575</v>
      </c>
      <c r="C10857" s="2" t="s">
        <v>5164</v>
      </c>
      <c r="D10857" s="13" t="n">
        <v>45877</v>
      </c>
      <c r="E10857" s="2" t="s">
        <v>98</v>
      </c>
      <c r="F10857" s="2" t="s">
        <v>98</v>
      </c>
      <c r="G10857" s="2" t="s">
        <v>115</v>
      </c>
    </row>
    <row r="10858" customFormat="false" ht="15" hidden="false" customHeight="false" outlineLevel="0" collapsed="false">
      <c r="A10858" s="2" t="s">
        <v>16024</v>
      </c>
      <c r="B10858" s="2" t="s">
        <v>453</v>
      </c>
      <c r="C10858" s="2" t="s">
        <v>5164</v>
      </c>
      <c r="D10858" s="13" t="n">
        <v>45969</v>
      </c>
      <c r="E10858" s="2" t="s">
        <v>98</v>
      </c>
      <c r="F10858" s="2" t="s">
        <v>114</v>
      </c>
      <c r="G10858" s="2" t="s">
        <v>133</v>
      </c>
    </row>
    <row r="10859" customFormat="false" ht="15" hidden="false" customHeight="false" outlineLevel="0" collapsed="false">
      <c r="A10859" s="2" t="s">
        <v>16025</v>
      </c>
      <c r="B10859" s="2" t="s">
        <v>2773</v>
      </c>
      <c r="C10859" s="2" t="s">
        <v>5164</v>
      </c>
      <c r="D10859" s="13" t="n">
        <v>45620</v>
      </c>
      <c r="E10859" s="2" t="s">
        <v>98</v>
      </c>
      <c r="F10859" s="2" t="s">
        <v>139</v>
      </c>
      <c r="G10859" s="2" t="s">
        <v>133</v>
      </c>
    </row>
    <row r="10860" customFormat="false" ht="15" hidden="false" customHeight="false" outlineLevel="0" collapsed="false">
      <c r="A10860" s="2" t="s">
        <v>16026</v>
      </c>
      <c r="B10860" s="2" t="s">
        <v>1104</v>
      </c>
      <c r="C10860" s="2" t="s">
        <v>5164</v>
      </c>
      <c r="D10860" s="13" t="n">
        <v>45720</v>
      </c>
      <c r="E10860" s="2" t="s">
        <v>98</v>
      </c>
      <c r="F10860" s="2" t="s">
        <v>114</v>
      </c>
      <c r="G10860" s="2" t="s">
        <v>124</v>
      </c>
    </row>
    <row r="10861" customFormat="false" ht="15" hidden="false" customHeight="false" outlineLevel="0" collapsed="false">
      <c r="A10861" s="2" t="s">
        <v>16027</v>
      </c>
      <c r="B10861" s="2" t="s">
        <v>4351</v>
      </c>
      <c r="C10861" s="2" t="s">
        <v>5190</v>
      </c>
      <c r="D10861" s="13" t="n">
        <v>45615</v>
      </c>
      <c r="E10861" s="2" t="s">
        <v>98</v>
      </c>
      <c r="F10861" s="2" t="s">
        <v>98</v>
      </c>
      <c r="G10861" s="2" t="s">
        <v>115</v>
      </c>
    </row>
    <row r="10862" customFormat="false" ht="15" hidden="false" customHeight="false" outlineLevel="0" collapsed="false">
      <c r="A10862" s="2" t="s">
        <v>16028</v>
      </c>
      <c r="B10862" s="2" t="s">
        <v>1745</v>
      </c>
      <c r="C10862" s="2" t="s">
        <v>5190</v>
      </c>
      <c r="D10862" s="13" t="n">
        <v>45769</v>
      </c>
      <c r="E10862" s="2" t="s">
        <v>98</v>
      </c>
      <c r="F10862" s="2" t="s">
        <v>98</v>
      </c>
      <c r="G10862" s="2" t="s">
        <v>111</v>
      </c>
    </row>
    <row r="10863" customFormat="false" ht="15" hidden="false" customHeight="false" outlineLevel="0" collapsed="false">
      <c r="A10863" s="2" t="s">
        <v>16029</v>
      </c>
      <c r="B10863" s="2" t="s">
        <v>2635</v>
      </c>
      <c r="C10863" s="2" t="s">
        <v>5166</v>
      </c>
      <c r="D10863" s="13" t="n">
        <v>45867</v>
      </c>
      <c r="E10863" s="2" t="s">
        <v>108</v>
      </c>
      <c r="F10863" s="2" t="s">
        <v>114</v>
      </c>
      <c r="G10863" s="2" t="s">
        <v>142</v>
      </c>
    </row>
    <row r="10864" customFormat="false" ht="15" hidden="false" customHeight="false" outlineLevel="0" collapsed="false">
      <c r="A10864" s="2" t="s">
        <v>16030</v>
      </c>
      <c r="B10864" s="2" t="s">
        <v>4946</v>
      </c>
      <c r="C10864" s="2" t="s">
        <v>5164</v>
      </c>
      <c r="D10864" s="13" t="n">
        <v>45928</v>
      </c>
      <c r="E10864" s="2" t="s">
        <v>98</v>
      </c>
      <c r="F10864" s="2" t="s">
        <v>98</v>
      </c>
      <c r="G10864" s="2" t="s">
        <v>115</v>
      </c>
    </row>
    <row r="10865" customFormat="false" ht="15" hidden="false" customHeight="false" outlineLevel="0" collapsed="false">
      <c r="A10865" s="2" t="s">
        <v>16031</v>
      </c>
      <c r="B10865" s="2" t="s">
        <v>3821</v>
      </c>
      <c r="C10865" s="2" t="s">
        <v>5164</v>
      </c>
      <c r="D10865" s="13" t="n">
        <v>46296</v>
      </c>
      <c r="E10865" s="2" t="s">
        <v>98</v>
      </c>
      <c r="F10865" s="2" t="s">
        <v>119</v>
      </c>
      <c r="G10865" s="2" t="s">
        <v>142</v>
      </c>
    </row>
    <row r="10866" customFormat="false" ht="15" hidden="false" customHeight="false" outlineLevel="0" collapsed="false">
      <c r="A10866" s="2" t="s">
        <v>16032</v>
      </c>
      <c r="B10866" s="2" t="s">
        <v>523</v>
      </c>
      <c r="C10866" s="2" t="s">
        <v>5166</v>
      </c>
      <c r="D10866" s="13" t="n">
        <v>45674</v>
      </c>
      <c r="E10866" s="2" t="s">
        <v>114</v>
      </c>
      <c r="F10866" s="2" t="s">
        <v>141</v>
      </c>
      <c r="G10866" s="2" t="s">
        <v>136</v>
      </c>
    </row>
    <row r="10867" customFormat="false" ht="15" hidden="false" customHeight="false" outlineLevel="0" collapsed="false">
      <c r="A10867" s="2" t="s">
        <v>16033</v>
      </c>
      <c r="B10867" s="2" t="s">
        <v>4893</v>
      </c>
      <c r="C10867" s="2" t="s">
        <v>5166</v>
      </c>
      <c r="D10867" s="13" t="n">
        <v>45640</v>
      </c>
      <c r="E10867" s="2" t="s">
        <v>145</v>
      </c>
      <c r="F10867" s="2" t="s">
        <v>123</v>
      </c>
      <c r="G10867" s="2" t="s">
        <v>124</v>
      </c>
    </row>
    <row r="10868" customFormat="false" ht="15" hidden="false" customHeight="false" outlineLevel="0" collapsed="false">
      <c r="A10868" s="2" t="s">
        <v>16034</v>
      </c>
      <c r="B10868" s="2" t="s">
        <v>2241</v>
      </c>
      <c r="C10868" s="2" t="s">
        <v>5168</v>
      </c>
      <c r="D10868" s="13" t="n">
        <v>45467</v>
      </c>
      <c r="E10868" s="2" t="s">
        <v>165</v>
      </c>
      <c r="F10868" s="2" t="s">
        <v>98</v>
      </c>
      <c r="G10868" s="2" t="s">
        <v>120</v>
      </c>
    </row>
    <row r="10869" customFormat="false" ht="15" hidden="false" customHeight="false" outlineLevel="0" collapsed="false">
      <c r="A10869" s="2" t="s">
        <v>16035</v>
      </c>
      <c r="B10869" s="2" t="s">
        <v>2752</v>
      </c>
      <c r="C10869" s="2" t="s">
        <v>5164</v>
      </c>
      <c r="D10869" s="13" t="n">
        <v>45901</v>
      </c>
      <c r="E10869" s="2" t="s">
        <v>98</v>
      </c>
      <c r="F10869" s="2" t="s">
        <v>141</v>
      </c>
      <c r="G10869" s="2" t="s">
        <v>136</v>
      </c>
    </row>
    <row r="10870" customFormat="false" ht="15" hidden="false" customHeight="false" outlineLevel="0" collapsed="false">
      <c r="A10870" s="2" t="s">
        <v>16036</v>
      </c>
      <c r="B10870" s="2" t="s">
        <v>5020</v>
      </c>
      <c r="C10870" s="2" t="s">
        <v>5172</v>
      </c>
      <c r="D10870" s="13" t="n">
        <v>45934</v>
      </c>
      <c r="E10870" s="2" t="s">
        <v>98</v>
      </c>
      <c r="F10870" s="2" t="s">
        <v>98</v>
      </c>
      <c r="G10870" s="2" t="s">
        <v>133</v>
      </c>
    </row>
    <row r="10871" customFormat="false" ht="15" hidden="false" customHeight="false" outlineLevel="0" collapsed="false">
      <c r="A10871" s="2" t="s">
        <v>16037</v>
      </c>
      <c r="B10871" s="2" t="s">
        <v>1623</v>
      </c>
      <c r="C10871" s="2" t="s">
        <v>5166</v>
      </c>
      <c r="D10871" s="13" t="n">
        <v>45846</v>
      </c>
      <c r="E10871" s="2" t="s">
        <v>104</v>
      </c>
      <c r="F10871" s="2" t="s">
        <v>165</v>
      </c>
      <c r="G10871" s="2" t="s">
        <v>109</v>
      </c>
    </row>
    <row r="10872" customFormat="false" ht="15" hidden="false" customHeight="false" outlineLevel="0" collapsed="false">
      <c r="A10872" s="2" t="s">
        <v>16038</v>
      </c>
      <c r="B10872" s="2" t="s">
        <v>1842</v>
      </c>
      <c r="C10872" s="2" t="s">
        <v>5164</v>
      </c>
      <c r="D10872" s="13" t="n">
        <v>46085</v>
      </c>
      <c r="E10872" s="2" t="s">
        <v>98</v>
      </c>
      <c r="F10872" s="2" t="s">
        <v>139</v>
      </c>
      <c r="G10872" s="2" t="s">
        <v>111</v>
      </c>
    </row>
    <row r="10873" customFormat="false" ht="15" hidden="false" customHeight="false" outlineLevel="0" collapsed="false">
      <c r="A10873" s="2" t="s">
        <v>16039</v>
      </c>
      <c r="B10873" s="2" t="s">
        <v>2147</v>
      </c>
      <c r="C10873" s="2" t="s">
        <v>5164</v>
      </c>
      <c r="D10873" s="13" t="n">
        <v>45958</v>
      </c>
      <c r="E10873" s="2" t="s">
        <v>98</v>
      </c>
      <c r="F10873" s="2" t="s">
        <v>119</v>
      </c>
      <c r="G10873" s="2" t="s">
        <v>124</v>
      </c>
    </row>
    <row r="10874" customFormat="false" ht="15" hidden="false" customHeight="false" outlineLevel="0" collapsed="false">
      <c r="A10874" s="2" t="s">
        <v>16040</v>
      </c>
      <c r="B10874" s="2" t="s">
        <v>4925</v>
      </c>
      <c r="C10874" s="2" t="s">
        <v>5164</v>
      </c>
      <c r="D10874" s="13" t="n">
        <v>45829</v>
      </c>
      <c r="E10874" s="2" t="s">
        <v>98</v>
      </c>
      <c r="F10874" s="2" t="s">
        <v>123</v>
      </c>
      <c r="G10874" s="2" t="s">
        <v>133</v>
      </c>
    </row>
    <row r="10875" customFormat="false" ht="15" hidden="false" customHeight="false" outlineLevel="0" collapsed="false">
      <c r="A10875" s="2" t="s">
        <v>16041</v>
      </c>
      <c r="B10875" s="2" t="s">
        <v>1680</v>
      </c>
      <c r="C10875" s="2" t="s">
        <v>5164</v>
      </c>
      <c r="D10875" s="13" t="n">
        <v>45551</v>
      </c>
      <c r="E10875" s="2" t="s">
        <v>98</v>
      </c>
      <c r="F10875" s="2" t="s">
        <v>98</v>
      </c>
      <c r="G10875" s="2" t="s">
        <v>142</v>
      </c>
    </row>
    <row r="10876" customFormat="false" ht="15" hidden="false" customHeight="false" outlineLevel="0" collapsed="false">
      <c r="A10876" s="2" t="s">
        <v>16042</v>
      </c>
      <c r="B10876" s="2" t="s">
        <v>1821</v>
      </c>
      <c r="C10876" s="2" t="s">
        <v>5164</v>
      </c>
      <c r="D10876" s="13" t="n">
        <v>45805</v>
      </c>
      <c r="E10876" s="2" t="s">
        <v>98</v>
      </c>
      <c r="F10876" s="2" t="s">
        <v>108</v>
      </c>
      <c r="G10876" s="2" t="s">
        <v>111</v>
      </c>
    </row>
    <row r="10877" customFormat="false" ht="15" hidden="false" customHeight="false" outlineLevel="0" collapsed="false">
      <c r="A10877" s="2" t="s">
        <v>16043</v>
      </c>
      <c r="B10877" s="2" t="s">
        <v>869</v>
      </c>
      <c r="C10877" s="2" t="s">
        <v>5166</v>
      </c>
      <c r="D10877" s="13" t="n">
        <v>46125</v>
      </c>
      <c r="E10877" s="2" t="s">
        <v>139</v>
      </c>
      <c r="F10877" s="2" t="s">
        <v>145</v>
      </c>
      <c r="G10877" s="2" t="s">
        <v>120</v>
      </c>
    </row>
    <row r="10878" customFormat="false" ht="15" hidden="false" customHeight="false" outlineLevel="0" collapsed="false">
      <c r="A10878" s="2" t="s">
        <v>16044</v>
      </c>
      <c r="B10878" s="2" t="s">
        <v>4984</v>
      </c>
      <c r="C10878" s="2" t="s">
        <v>5172</v>
      </c>
      <c r="D10878" s="13" t="n">
        <v>45741</v>
      </c>
      <c r="E10878" s="2" t="s">
        <v>98</v>
      </c>
      <c r="F10878" s="2" t="s">
        <v>98</v>
      </c>
      <c r="G10878" s="2" t="s">
        <v>99</v>
      </c>
    </row>
    <row r="10879" customFormat="false" ht="15" hidden="false" customHeight="false" outlineLevel="0" collapsed="false">
      <c r="A10879" s="2" t="s">
        <v>16045</v>
      </c>
      <c r="B10879" s="2" t="s">
        <v>1381</v>
      </c>
      <c r="C10879" s="2" t="s">
        <v>5166</v>
      </c>
      <c r="D10879" s="13" t="n">
        <v>45905</v>
      </c>
      <c r="E10879" s="2" t="s">
        <v>145</v>
      </c>
      <c r="F10879" s="2" t="s">
        <v>114</v>
      </c>
      <c r="G10879" s="2" t="s">
        <v>115</v>
      </c>
    </row>
    <row r="10880" customFormat="false" ht="15" hidden="false" customHeight="false" outlineLevel="0" collapsed="false">
      <c r="A10880" s="2" t="s">
        <v>16046</v>
      </c>
      <c r="B10880" s="2" t="s">
        <v>1572</v>
      </c>
      <c r="C10880" s="2" t="s">
        <v>5172</v>
      </c>
      <c r="D10880" s="13" t="n">
        <v>46081</v>
      </c>
      <c r="E10880" s="2" t="s">
        <v>104</v>
      </c>
      <c r="F10880" s="2" t="s">
        <v>98</v>
      </c>
      <c r="G10880" s="2" t="s">
        <v>130</v>
      </c>
    </row>
    <row r="10881" customFormat="false" ht="15" hidden="false" customHeight="false" outlineLevel="0" collapsed="false">
      <c r="A10881" s="2" t="s">
        <v>16047</v>
      </c>
      <c r="B10881" s="2" t="s">
        <v>1635</v>
      </c>
      <c r="C10881" s="2" t="s">
        <v>5166</v>
      </c>
      <c r="D10881" s="13" t="n">
        <v>45883</v>
      </c>
      <c r="E10881" s="2" t="s">
        <v>145</v>
      </c>
      <c r="F10881" s="2" t="s">
        <v>128</v>
      </c>
      <c r="G10881" s="2" t="s">
        <v>99</v>
      </c>
    </row>
    <row r="10882" customFormat="false" ht="15" hidden="false" customHeight="false" outlineLevel="0" collapsed="false">
      <c r="A10882" s="2" t="s">
        <v>16048</v>
      </c>
      <c r="B10882" s="2" t="s">
        <v>4784</v>
      </c>
      <c r="C10882" s="2" t="s">
        <v>5172</v>
      </c>
      <c r="D10882" s="13" t="n">
        <v>46008</v>
      </c>
      <c r="E10882" s="2" t="s">
        <v>98</v>
      </c>
      <c r="F10882" s="2" t="s">
        <v>98</v>
      </c>
      <c r="G10882" s="2" t="s">
        <v>130</v>
      </c>
    </row>
    <row r="10883" customFormat="false" ht="15" hidden="false" customHeight="false" outlineLevel="0" collapsed="false">
      <c r="A10883" s="2" t="s">
        <v>16049</v>
      </c>
      <c r="B10883" s="2" t="s">
        <v>2467</v>
      </c>
      <c r="C10883" s="2" t="s">
        <v>5166</v>
      </c>
      <c r="D10883" s="13" t="n">
        <v>45875</v>
      </c>
      <c r="E10883" s="2" t="s">
        <v>128</v>
      </c>
      <c r="F10883" s="2" t="s">
        <v>119</v>
      </c>
      <c r="G10883" s="2" t="s">
        <v>124</v>
      </c>
    </row>
    <row r="10884" customFormat="false" ht="15" hidden="false" customHeight="false" outlineLevel="0" collapsed="false">
      <c r="A10884" s="2" t="s">
        <v>16050</v>
      </c>
      <c r="B10884" s="2" t="s">
        <v>3722</v>
      </c>
      <c r="C10884" s="2" t="s">
        <v>5164</v>
      </c>
      <c r="D10884" s="13" t="n">
        <v>45673</v>
      </c>
      <c r="E10884" s="2" t="s">
        <v>98</v>
      </c>
      <c r="F10884" s="2" t="s">
        <v>123</v>
      </c>
      <c r="G10884" s="2" t="s">
        <v>120</v>
      </c>
    </row>
    <row r="10885" customFormat="false" ht="15" hidden="false" customHeight="false" outlineLevel="0" collapsed="false">
      <c r="A10885" s="2" t="s">
        <v>16051</v>
      </c>
      <c r="B10885" s="2" t="s">
        <v>5012</v>
      </c>
      <c r="C10885" s="2" t="s">
        <v>5172</v>
      </c>
      <c r="D10885" s="13" t="n">
        <v>45584</v>
      </c>
      <c r="E10885" s="2" t="s">
        <v>98</v>
      </c>
      <c r="F10885" s="2" t="s">
        <v>98</v>
      </c>
      <c r="G10885" s="2" t="s">
        <v>133</v>
      </c>
    </row>
    <row r="10886" customFormat="false" ht="15" hidden="false" customHeight="false" outlineLevel="0" collapsed="false">
      <c r="A10886" s="2" t="s">
        <v>16052</v>
      </c>
      <c r="B10886" s="2" t="s">
        <v>5027</v>
      </c>
      <c r="C10886" s="2" t="s">
        <v>5190</v>
      </c>
      <c r="D10886" s="13" t="n">
        <v>46022</v>
      </c>
      <c r="E10886" s="2" t="s">
        <v>98</v>
      </c>
      <c r="F10886" s="2" t="s">
        <v>98</v>
      </c>
      <c r="G10886" s="2" t="s">
        <v>136</v>
      </c>
    </row>
    <row r="10887" customFormat="false" ht="15" hidden="false" customHeight="false" outlineLevel="0" collapsed="false">
      <c r="A10887" s="2" t="s">
        <v>16053</v>
      </c>
      <c r="B10887" s="2" t="s">
        <v>2643</v>
      </c>
      <c r="C10887" s="2" t="s">
        <v>5164</v>
      </c>
      <c r="D10887" s="13" t="n">
        <v>45647</v>
      </c>
      <c r="E10887" s="2" t="s">
        <v>98</v>
      </c>
      <c r="F10887" s="2" t="s">
        <v>145</v>
      </c>
      <c r="G10887" s="2" t="s">
        <v>133</v>
      </c>
    </row>
    <row r="10888" customFormat="false" ht="15" hidden="false" customHeight="false" outlineLevel="0" collapsed="false">
      <c r="A10888" s="2" t="s">
        <v>16054</v>
      </c>
      <c r="B10888" s="2" t="s">
        <v>4152</v>
      </c>
      <c r="C10888" s="2" t="s">
        <v>5190</v>
      </c>
      <c r="D10888" s="13" t="n">
        <v>45820</v>
      </c>
      <c r="E10888" s="2" t="s">
        <v>98</v>
      </c>
      <c r="F10888" s="2" t="s">
        <v>165</v>
      </c>
      <c r="G10888" s="2" t="s">
        <v>136</v>
      </c>
    </row>
    <row r="10889" customFormat="false" ht="15" hidden="false" customHeight="false" outlineLevel="0" collapsed="false">
      <c r="A10889" s="2" t="s">
        <v>16055</v>
      </c>
      <c r="B10889" s="2" t="s">
        <v>4908</v>
      </c>
      <c r="C10889" s="2" t="s">
        <v>5164</v>
      </c>
      <c r="D10889" s="13" t="n">
        <v>45320</v>
      </c>
      <c r="E10889" s="2" t="s">
        <v>98</v>
      </c>
      <c r="F10889" s="2" t="s">
        <v>98</v>
      </c>
      <c r="G10889" s="2" t="s">
        <v>115</v>
      </c>
    </row>
    <row r="10890" customFormat="false" ht="15" hidden="false" customHeight="false" outlineLevel="0" collapsed="false">
      <c r="A10890" s="2" t="s">
        <v>16056</v>
      </c>
      <c r="B10890" s="2" t="s">
        <v>1850</v>
      </c>
      <c r="C10890" s="2" t="s">
        <v>5166</v>
      </c>
      <c r="D10890" s="13" t="n">
        <v>46102</v>
      </c>
      <c r="E10890" s="2" t="s">
        <v>119</v>
      </c>
      <c r="F10890" s="2" t="s">
        <v>139</v>
      </c>
      <c r="G10890" s="2" t="s">
        <v>130</v>
      </c>
    </row>
    <row r="10891" customFormat="false" ht="15" hidden="false" customHeight="false" outlineLevel="0" collapsed="false">
      <c r="A10891" s="2" t="s">
        <v>16057</v>
      </c>
      <c r="B10891" s="2" t="s">
        <v>4572</v>
      </c>
      <c r="C10891" s="2" t="s">
        <v>5190</v>
      </c>
      <c r="D10891" s="13" t="n">
        <v>45624</v>
      </c>
      <c r="E10891" s="2" t="s">
        <v>98</v>
      </c>
      <c r="F10891" s="2" t="s">
        <v>119</v>
      </c>
      <c r="G10891" s="2" t="s">
        <v>142</v>
      </c>
    </row>
    <row r="10892" customFormat="false" ht="15" hidden="false" customHeight="false" outlineLevel="0" collapsed="false">
      <c r="A10892" s="2" t="s">
        <v>16058</v>
      </c>
      <c r="B10892" s="2" t="s">
        <v>5048</v>
      </c>
      <c r="C10892" s="2" t="s">
        <v>5190</v>
      </c>
      <c r="D10892" s="13" t="n">
        <v>45345</v>
      </c>
      <c r="E10892" s="2" t="s">
        <v>98</v>
      </c>
      <c r="F10892" s="2" t="s">
        <v>98</v>
      </c>
      <c r="G10892" s="2" t="s">
        <v>109</v>
      </c>
    </row>
    <row r="10893" customFormat="false" ht="15" hidden="false" customHeight="false" outlineLevel="0" collapsed="false">
      <c r="A10893" s="2" t="s">
        <v>16059</v>
      </c>
      <c r="B10893" s="2" t="s">
        <v>5128</v>
      </c>
      <c r="C10893" s="2" t="s">
        <v>5172</v>
      </c>
      <c r="D10893" s="13" t="n">
        <v>45979</v>
      </c>
      <c r="E10893" s="2" t="s">
        <v>98</v>
      </c>
      <c r="F10893" s="2" t="s">
        <v>98</v>
      </c>
      <c r="G10893" s="2" t="s">
        <v>115</v>
      </c>
    </row>
    <row r="10894" customFormat="false" ht="15" hidden="false" customHeight="false" outlineLevel="0" collapsed="false">
      <c r="A10894" s="2" t="s">
        <v>16060</v>
      </c>
      <c r="B10894" s="2" t="s">
        <v>2132</v>
      </c>
      <c r="C10894" s="2" t="s">
        <v>5168</v>
      </c>
      <c r="D10894" s="13" t="n">
        <v>45687</v>
      </c>
      <c r="E10894" s="2" t="s">
        <v>141</v>
      </c>
      <c r="F10894" s="2" t="s">
        <v>98</v>
      </c>
      <c r="G10894" s="2" t="s">
        <v>133</v>
      </c>
    </row>
    <row r="10895" customFormat="false" ht="15" hidden="false" customHeight="false" outlineLevel="0" collapsed="false">
      <c r="A10895" s="2" t="s">
        <v>16061</v>
      </c>
      <c r="B10895" s="2" t="s">
        <v>1548</v>
      </c>
      <c r="C10895" s="2" t="s">
        <v>5190</v>
      </c>
      <c r="D10895" s="13" t="n">
        <v>45541</v>
      </c>
      <c r="E10895" s="2" t="s">
        <v>98</v>
      </c>
      <c r="F10895" s="2" t="s">
        <v>98</v>
      </c>
      <c r="G10895" s="2" t="s">
        <v>120</v>
      </c>
    </row>
    <row r="10896" customFormat="false" ht="15" hidden="false" customHeight="false" outlineLevel="0" collapsed="false">
      <c r="A10896" s="2" t="s">
        <v>16062</v>
      </c>
      <c r="B10896" s="2" t="s">
        <v>4784</v>
      </c>
      <c r="C10896" s="2" t="s">
        <v>5172</v>
      </c>
      <c r="D10896" s="13" t="n">
        <v>45408</v>
      </c>
      <c r="E10896" s="2" t="s">
        <v>98</v>
      </c>
      <c r="F10896" s="2" t="s">
        <v>98</v>
      </c>
      <c r="G10896" s="2" t="s">
        <v>136</v>
      </c>
    </row>
    <row r="10897" customFormat="false" ht="15" hidden="false" customHeight="false" outlineLevel="0" collapsed="false">
      <c r="A10897" s="2" t="s">
        <v>16063</v>
      </c>
      <c r="B10897" s="2" t="s">
        <v>1748</v>
      </c>
      <c r="C10897" s="2" t="s">
        <v>5168</v>
      </c>
      <c r="D10897" s="13" t="n">
        <v>45844</v>
      </c>
      <c r="E10897" s="2" t="s">
        <v>163</v>
      </c>
      <c r="F10897" s="2" t="s">
        <v>98</v>
      </c>
      <c r="G10897" s="2" t="s">
        <v>120</v>
      </c>
    </row>
    <row r="10898" customFormat="false" ht="15" hidden="false" customHeight="false" outlineLevel="0" collapsed="false">
      <c r="A10898" s="2" t="s">
        <v>16064</v>
      </c>
      <c r="B10898" s="2" t="s">
        <v>5129</v>
      </c>
      <c r="C10898" s="2" t="s">
        <v>5172</v>
      </c>
      <c r="D10898" s="13" t="n">
        <v>46123</v>
      </c>
      <c r="E10898" s="2" t="s">
        <v>98</v>
      </c>
      <c r="F10898" s="2" t="s">
        <v>98</v>
      </c>
      <c r="G10898" s="2" t="s">
        <v>136</v>
      </c>
    </row>
    <row r="10899" customFormat="false" ht="15" hidden="false" customHeight="false" outlineLevel="0" collapsed="false">
      <c r="A10899" s="2" t="s">
        <v>16065</v>
      </c>
      <c r="B10899" s="2" t="s">
        <v>4986</v>
      </c>
      <c r="C10899" s="2" t="s">
        <v>5172</v>
      </c>
      <c r="D10899" s="13" t="n">
        <v>45874</v>
      </c>
      <c r="E10899" s="2" t="s">
        <v>98</v>
      </c>
      <c r="F10899" s="2" t="s">
        <v>98</v>
      </c>
      <c r="G10899" s="2" t="s">
        <v>115</v>
      </c>
    </row>
    <row r="10900" customFormat="false" ht="15" hidden="false" customHeight="false" outlineLevel="0" collapsed="false">
      <c r="A10900" s="2" t="s">
        <v>16066</v>
      </c>
      <c r="B10900" s="2" t="s">
        <v>305</v>
      </c>
      <c r="C10900" s="2" t="s">
        <v>5166</v>
      </c>
      <c r="D10900" s="13" t="n">
        <v>45743</v>
      </c>
      <c r="E10900" s="2" t="s">
        <v>98</v>
      </c>
      <c r="F10900" s="2" t="s">
        <v>128</v>
      </c>
      <c r="G10900" s="2" t="s">
        <v>99</v>
      </c>
    </row>
    <row r="10901" customFormat="false" ht="15" hidden="false" customHeight="false" outlineLevel="0" collapsed="false">
      <c r="A10901" s="2" t="s">
        <v>16067</v>
      </c>
      <c r="B10901" s="2" t="s">
        <v>3476</v>
      </c>
      <c r="C10901" s="2" t="s">
        <v>5166</v>
      </c>
      <c r="D10901" s="13" t="n">
        <v>45672</v>
      </c>
      <c r="E10901" s="2" t="s">
        <v>139</v>
      </c>
      <c r="F10901" s="2" t="s">
        <v>119</v>
      </c>
      <c r="G10901" s="2" t="s">
        <v>115</v>
      </c>
    </row>
    <row r="10902" customFormat="false" ht="15" hidden="false" customHeight="false" outlineLevel="0" collapsed="false">
      <c r="A10902" s="2" t="s">
        <v>16068</v>
      </c>
      <c r="B10902" s="2" t="s">
        <v>791</v>
      </c>
      <c r="C10902" s="2" t="s">
        <v>5168</v>
      </c>
      <c r="D10902" s="13" t="n">
        <v>46041</v>
      </c>
      <c r="E10902" s="2" t="s">
        <v>119</v>
      </c>
      <c r="F10902" s="2" t="s">
        <v>98</v>
      </c>
      <c r="G10902" s="2" t="s">
        <v>109</v>
      </c>
    </row>
    <row r="10903" customFormat="false" ht="15" hidden="false" customHeight="false" outlineLevel="0" collapsed="false">
      <c r="A10903" s="2" t="s">
        <v>16069</v>
      </c>
      <c r="B10903" s="2" t="s">
        <v>665</v>
      </c>
      <c r="C10903" s="2" t="s">
        <v>5164</v>
      </c>
      <c r="D10903" s="13" t="n">
        <v>45856</v>
      </c>
      <c r="E10903" s="2" t="s">
        <v>98</v>
      </c>
      <c r="F10903" s="2" t="s">
        <v>165</v>
      </c>
      <c r="G10903" s="2" t="s">
        <v>130</v>
      </c>
    </row>
    <row r="10904" customFormat="false" ht="15" hidden="false" customHeight="false" outlineLevel="0" collapsed="false">
      <c r="A10904" s="2" t="s">
        <v>16070</v>
      </c>
      <c r="B10904" s="2" t="s">
        <v>4179</v>
      </c>
      <c r="C10904" s="2" t="s">
        <v>5168</v>
      </c>
      <c r="D10904" s="13" t="n">
        <v>45710</v>
      </c>
      <c r="E10904" s="2" t="s">
        <v>128</v>
      </c>
      <c r="F10904" s="2" t="s">
        <v>98</v>
      </c>
      <c r="G10904" s="2" t="s">
        <v>120</v>
      </c>
    </row>
    <row r="10905" customFormat="false" ht="15" hidden="false" customHeight="false" outlineLevel="0" collapsed="false">
      <c r="A10905" s="2" t="s">
        <v>16071</v>
      </c>
      <c r="B10905" s="2" t="s">
        <v>4979</v>
      </c>
      <c r="C10905" s="2" t="s">
        <v>5172</v>
      </c>
      <c r="D10905" s="13" t="n">
        <v>45821</v>
      </c>
      <c r="E10905" s="2" t="s">
        <v>98</v>
      </c>
      <c r="F10905" s="2" t="s">
        <v>98</v>
      </c>
      <c r="G10905" s="2" t="s">
        <v>120</v>
      </c>
    </row>
    <row r="10906" customFormat="false" ht="15" hidden="false" customHeight="false" outlineLevel="0" collapsed="false">
      <c r="A10906" s="2" t="s">
        <v>16072</v>
      </c>
      <c r="B10906" s="2" t="s">
        <v>1801</v>
      </c>
      <c r="C10906" s="2" t="s">
        <v>5164</v>
      </c>
      <c r="D10906" s="13" t="n">
        <v>45651</v>
      </c>
      <c r="E10906" s="2" t="s">
        <v>98</v>
      </c>
      <c r="F10906" s="2" t="s">
        <v>98</v>
      </c>
      <c r="G10906" s="2" t="s">
        <v>142</v>
      </c>
    </row>
    <row r="10907" customFormat="false" ht="15" hidden="false" customHeight="false" outlineLevel="0" collapsed="false">
      <c r="A10907" s="2" t="s">
        <v>16073</v>
      </c>
      <c r="B10907" s="2" t="s">
        <v>2178</v>
      </c>
      <c r="C10907" s="2" t="s">
        <v>5166</v>
      </c>
      <c r="D10907" s="13" t="n">
        <v>45983</v>
      </c>
      <c r="E10907" s="2" t="s">
        <v>114</v>
      </c>
      <c r="F10907" s="2" t="s">
        <v>123</v>
      </c>
      <c r="G10907" s="2" t="s">
        <v>115</v>
      </c>
    </row>
    <row r="10908" customFormat="false" ht="15" hidden="false" customHeight="false" outlineLevel="0" collapsed="false">
      <c r="A10908" s="2" t="s">
        <v>16074</v>
      </c>
      <c r="B10908" s="2" t="s">
        <v>4973</v>
      </c>
      <c r="C10908" s="2" t="s">
        <v>5190</v>
      </c>
      <c r="D10908" s="13" t="n">
        <v>46160</v>
      </c>
      <c r="E10908" s="2" t="s">
        <v>98</v>
      </c>
      <c r="F10908" s="2" t="s">
        <v>98</v>
      </c>
      <c r="G10908" s="2" t="s">
        <v>120</v>
      </c>
    </row>
    <row r="10909" customFormat="false" ht="15" hidden="false" customHeight="false" outlineLevel="0" collapsed="false">
      <c r="A10909" s="2" t="s">
        <v>16075</v>
      </c>
      <c r="B10909" s="2" t="s">
        <v>5124</v>
      </c>
      <c r="C10909" s="2" t="s">
        <v>5168</v>
      </c>
      <c r="D10909" s="13" t="n">
        <v>46159</v>
      </c>
      <c r="E10909" s="2" t="s">
        <v>98</v>
      </c>
      <c r="F10909" s="2" t="s">
        <v>98</v>
      </c>
      <c r="G10909" s="2" t="s">
        <v>133</v>
      </c>
    </row>
    <row r="10910" customFormat="false" ht="15" hidden="false" customHeight="false" outlineLevel="0" collapsed="false">
      <c r="A10910" s="2" t="s">
        <v>16076</v>
      </c>
      <c r="B10910" s="2" t="s">
        <v>2131</v>
      </c>
      <c r="C10910" s="2" t="s">
        <v>5166</v>
      </c>
      <c r="D10910" s="13" t="n">
        <v>46171</v>
      </c>
      <c r="E10910" s="2" t="s">
        <v>139</v>
      </c>
      <c r="F10910" s="2" t="s">
        <v>104</v>
      </c>
      <c r="G10910" s="2" t="s">
        <v>136</v>
      </c>
    </row>
    <row r="10911" customFormat="false" ht="15" hidden="false" customHeight="false" outlineLevel="0" collapsed="false">
      <c r="A10911" s="2" t="s">
        <v>16077</v>
      </c>
      <c r="B10911" s="2" t="s">
        <v>5087</v>
      </c>
      <c r="C10911" s="2" t="s">
        <v>5190</v>
      </c>
      <c r="D10911" s="13" t="n">
        <v>45535</v>
      </c>
      <c r="E10911" s="2" t="s">
        <v>98</v>
      </c>
      <c r="F10911" s="2" t="s">
        <v>98</v>
      </c>
      <c r="G10911" s="2" t="s">
        <v>99</v>
      </c>
    </row>
    <row r="10912" customFormat="false" ht="15" hidden="false" customHeight="false" outlineLevel="0" collapsed="false">
      <c r="A10912" s="2" t="s">
        <v>16078</v>
      </c>
      <c r="B10912" s="2" t="s">
        <v>3744</v>
      </c>
      <c r="C10912" s="2" t="s">
        <v>5190</v>
      </c>
      <c r="D10912" s="13" t="n">
        <v>45800</v>
      </c>
      <c r="E10912" s="2" t="s">
        <v>98</v>
      </c>
      <c r="F10912" s="2" t="s">
        <v>119</v>
      </c>
      <c r="G10912" s="2" t="s">
        <v>115</v>
      </c>
    </row>
    <row r="10913" customFormat="false" ht="15" hidden="false" customHeight="false" outlineLevel="0" collapsed="false">
      <c r="A10913" s="2" t="s">
        <v>16079</v>
      </c>
      <c r="B10913" s="2" t="s">
        <v>1116</v>
      </c>
      <c r="C10913" s="2" t="s">
        <v>5164</v>
      </c>
      <c r="D10913" s="13" t="n">
        <v>45927</v>
      </c>
      <c r="E10913" s="2" t="s">
        <v>98</v>
      </c>
      <c r="F10913" s="2" t="s">
        <v>141</v>
      </c>
      <c r="G10913" s="2" t="s">
        <v>130</v>
      </c>
    </row>
    <row r="10914" customFormat="false" ht="15" hidden="false" customHeight="false" outlineLevel="0" collapsed="false">
      <c r="A10914" s="2" t="s">
        <v>16080</v>
      </c>
      <c r="B10914" s="2" t="s">
        <v>2093</v>
      </c>
      <c r="C10914" s="2" t="s">
        <v>5168</v>
      </c>
      <c r="D10914" s="13" t="n">
        <v>45887</v>
      </c>
      <c r="E10914" s="2" t="s">
        <v>141</v>
      </c>
      <c r="F10914" s="2" t="s">
        <v>98</v>
      </c>
      <c r="G10914" s="2" t="s">
        <v>142</v>
      </c>
    </row>
    <row r="10915" customFormat="false" ht="15" hidden="false" customHeight="false" outlineLevel="0" collapsed="false">
      <c r="A10915" s="2" t="s">
        <v>16081</v>
      </c>
      <c r="B10915" s="2" t="s">
        <v>3426</v>
      </c>
      <c r="C10915" s="2" t="s">
        <v>5168</v>
      </c>
      <c r="D10915" s="13" t="n">
        <v>45698</v>
      </c>
      <c r="E10915" s="2" t="s">
        <v>98</v>
      </c>
      <c r="F10915" s="2" t="s">
        <v>98</v>
      </c>
      <c r="G10915" s="2" t="s">
        <v>109</v>
      </c>
    </row>
    <row r="10916" customFormat="false" ht="15" hidden="false" customHeight="false" outlineLevel="0" collapsed="false">
      <c r="A10916" s="2" t="s">
        <v>16082</v>
      </c>
      <c r="B10916" s="2" t="s">
        <v>4484</v>
      </c>
      <c r="C10916" s="2" t="s">
        <v>5166</v>
      </c>
      <c r="D10916" s="13" t="n">
        <v>45851</v>
      </c>
      <c r="E10916" s="2" t="s">
        <v>123</v>
      </c>
      <c r="F10916" s="2" t="s">
        <v>165</v>
      </c>
      <c r="G10916" s="2" t="s">
        <v>120</v>
      </c>
    </row>
    <row r="10917" customFormat="false" ht="15" hidden="false" customHeight="false" outlineLevel="0" collapsed="false">
      <c r="A10917" s="2" t="s">
        <v>16083</v>
      </c>
      <c r="B10917" s="2" t="s">
        <v>1511</v>
      </c>
      <c r="C10917" s="2" t="s">
        <v>5168</v>
      </c>
      <c r="D10917" s="13" t="n">
        <v>45786</v>
      </c>
      <c r="E10917" s="2" t="s">
        <v>128</v>
      </c>
      <c r="F10917" s="2" t="s">
        <v>98</v>
      </c>
      <c r="G10917" s="2" t="s">
        <v>136</v>
      </c>
    </row>
    <row r="10918" customFormat="false" ht="15" hidden="false" customHeight="false" outlineLevel="0" collapsed="false">
      <c r="A10918" s="2" t="s">
        <v>16084</v>
      </c>
      <c r="B10918" s="2" t="s">
        <v>4441</v>
      </c>
      <c r="C10918" s="2" t="s">
        <v>5168</v>
      </c>
      <c r="D10918" s="13" t="n">
        <v>45893</v>
      </c>
      <c r="E10918" s="2" t="s">
        <v>98</v>
      </c>
      <c r="F10918" s="2" t="s">
        <v>98</v>
      </c>
      <c r="G10918" s="2" t="s">
        <v>142</v>
      </c>
    </row>
    <row r="10919" customFormat="false" ht="15" hidden="false" customHeight="false" outlineLevel="0" collapsed="false">
      <c r="A10919" s="2" t="s">
        <v>16085</v>
      </c>
      <c r="B10919" s="2" t="s">
        <v>823</v>
      </c>
      <c r="C10919" s="2" t="s">
        <v>5172</v>
      </c>
      <c r="D10919" s="13" t="n">
        <v>45571</v>
      </c>
      <c r="E10919" s="2" t="s">
        <v>119</v>
      </c>
      <c r="F10919" s="2" t="s">
        <v>98</v>
      </c>
      <c r="G10919" s="2" t="s">
        <v>109</v>
      </c>
    </row>
    <row r="10920" customFormat="false" ht="15" hidden="false" customHeight="false" outlineLevel="0" collapsed="false">
      <c r="A10920" s="2" t="s">
        <v>16086</v>
      </c>
      <c r="B10920" s="2" t="s">
        <v>3119</v>
      </c>
      <c r="C10920" s="2" t="s">
        <v>5172</v>
      </c>
      <c r="D10920" s="13" t="n">
        <v>45708</v>
      </c>
      <c r="E10920" s="2" t="s">
        <v>98</v>
      </c>
      <c r="F10920" s="2" t="s">
        <v>98</v>
      </c>
      <c r="G10920" s="2" t="s">
        <v>120</v>
      </c>
    </row>
    <row r="10921" customFormat="false" ht="15" hidden="false" customHeight="false" outlineLevel="0" collapsed="false">
      <c r="A10921" s="2" t="s">
        <v>16087</v>
      </c>
      <c r="B10921" s="2" t="s">
        <v>3112</v>
      </c>
      <c r="C10921" s="2" t="s">
        <v>5168</v>
      </c>
      <c r="D10921" s="13" t="n">
        <v>45788</v>
      </c>
      <c r="E10921" s="2" t="s">
        <v>141</v>
      </c>
      <c r="F10921" s="2" t="s">
        <v>98</v>
      </c>
      <c r="G10921" s="2" t="s">
        <v>111</v>
      </c>
    </row>
    <row r="10922" customFormat="false" ht="15" hidden="false" customHeight="false" outlineLevel="0" collapsed="false">
      <c r="A10922" s="2" t="s">
        <v>16088</v>
      </c>
      <c r="B10922" s="2" t="s">
        <v>161</v>
      </c>
      <c r="C10922" s="2" t="s">
        <v>5164</v>
      </c>
      <c r="D10922" s="13" t="n">
        <v>45829</v>
      </c>
      <c r="E10922" s="2" t="s">
        <v>98</v>
      </c>
      <c r="F10922" s="2" t="s">
        <v>163</v>
      </c>
      <c r="G10922" s="2" t="s">
        <v>136</v>
      </c>
    </row>
    <row r="10923" customFormat="false" ht="15" hidden="false" customHeight="false" outlineLevel="0" collapsed="false">
      <c r="A10923" s="2" t="s">
        <v>16089</v>
      </c>
      <c r="B10923" s="2" t="s">
        <v>268</v>
      </c>
      <c r="C10923" s="2" t="s">
        <v>5190</v>
      </c>
      <c r="D10923" s="13" t="n">
        <v>46169</v>
      </c>
      <c r="E10923" s="2" t="s">
        <v>98</v>
      </c>
      <c r="F10923" s="2" t="s">
        <v>119</v>
      </c>
      <c r="G10923" s="2" t="s">
        <v>130</v>
      </c>
    </row>
    <row r="10924" customFormat="false" ht="15" hidden="false" customHeight="false" outlineLevel="0" collapsed="false">
      <c r="A10924" s="2" t="s">
        <v>16090</v>
      </c>
      <c r="B10924" s="2" t="s">
        <v>3052</v>
      </c>
      <c r="C10924" s="2" t="s">
        <v>5164</v>
      </c>
      <c r="D10924" s="13" t="n">
        <v>45819</v>
      </c>
      <c r="E10924" s="2" t="s">
        <v>98</v>
      </c>
      <c r="F10924" s="2" t="s">
        <v>139</v>
      </c>
      <c r="G10924" s="2" t="s">
        <v>99</v>
      </c>
    </row>
    <row r="10925" customFormat="false" ht="15" hidden="false" customHeight="false" outlineLevel="0" collapsed="false">
      <c r="A10925" s="2" t="s">
        <v>16091</v>
      </c>
      <c r="B10925" s="2" t="s">
        <v>4247</v>
      </c>
      <c r="C10925" s="2" t="s">
        <v>5164</v>
      </c>
      <c r="D10925" s="13" t="n">
        <v>45709</v>
      </c>
      <c r="E10925" s="2" t="s">
        <v>98</v>
      </c>
      <c r="F10925" s="2" t="s">
        <v>128</v>
      </c>
      <c r="G10925" s="2" t="s">
        <v>133</v>
      </c>
    </row>
    <row r="10926" customFormat="false" ht="15" hidden="false" customHeight="false" outlineLevel="0" collapsed="false">
      <c r="A10926" s="2" t="s">
        <v>16092</v>
      </c>
      <c r="B10926" s="2" t="s">
        <v>4552</v>
      </c>
      <c r="C10926" s="2" t="s">
        <v>5164</v>
      </c>
      <c r="D10926" s="13" t="n">
        <v>45849</v>
      </c>
      <c r="E10926" s="2" t="s">
        <v>98</v>
      </c>
      <c r="F10926" s="2" t="s">
        <v>108</v>
      </c>
      <c r="G10926" s="2" t="s">
        <v>130</v>
      </c>
    </row>
    <row r="10927" customFormat="false" ht="15" hidden="false" customHeight="false" outlineLevel="0" collapsed="false">
      <c r="A10927" s="2" t="s">
        <v>16093</v>
      </c>
      <c r="B10927" s="2" t="s">
        <v>1225</v>
      </c>
      <c r="C10927" s="2" t="s">
        <v>5164</v>
      </c>
      <c r="D10927" s="13" t="n">
        <v>45564</v>
      </c>
      <c r="E10927" s="2" t="s">
        <v>98</v>
      </c>
      <c r="F10927" s="2" t="s">
        <v>139</v>
      </c>
      <c r="G10927" s="2" t="s">
        <v>115</v>
      </c>
    </row>
    <row r="10928" customFormat="false" ht="15" hidden="false" customHeight="false" outlineLevel="0" collapsed="false">
      <c r="A10928" s="2" t="s">
        <v>16094</v>
      </c>
      <c r="B10928" s="2" t="s">
        <v>5003</v>
      </c>
      <c r="C10928" s="2" t="s">
        <v>5166</v>
      </c>
      <c r="D10928" s="13" t="n">
        <v>45820</v>
      </c>
      <c r="E10928" s="2" t="s">
        <v>128</v>
      </c>
      <c r="F10928" s="2" t="s">
        <v>114</v>
      </c>
      <c r="G10928" s="2" t="s">
        <v>120</v>
      </c>
    </row>
    <row r="10929" customFormat="false" ht="15" hidden="false" customHeight="false" outlineLevel="0" collapsed="false">
      <c r="A10929" s="2" t="s">
        <v>16095</v>
      </c>
      <c r="B10929" s="2" t="s">
        <v>3535</v>
      </c>
      <c r="C10929" s="2" t="s">
        <v>5168</v>
      </c>
      <c r="D10929" s="13" t="n">
        <v>45963</v>
      </c>
      <c r="E10929" s="2" t="s">
        <v>119</v>
      </c>
      <c r="F10929" s="2" t="s">
        <v>98</v>
      </c>
      <c r="G10929" s="2" t="s">
        <v>142</v>
      </c>
    </row>
    <row r="10930" customFormat="false" ht="15" hidden="false" customHeight="false" outlineLevel="0" collapsed="false">
      <c r="A10930" s="2" t="s">
        <v>16096</v>
      </c>
      <c r="B10930" s="2" t="s">
        <v>3963</v>
      </c>
      <c r="C10930" s="2" t="s">
        <v>5172</v>
      </c>
      <c r="D10930" s="13" t="n">
        <v>45866</v>
      </c>
      <c r="E10930" s="2" t="s">
        <v>98</v>
      </c>
      <c r="F10930" s="2" t="s">
        <v>98</v>
      </c>
      <c r="G10930" s="2" t="s">
        <v>99</v>
      </c>
    </row>
    <row r="10931" customFormat="false" ht="15" hidden="false" customHeight="false" outlineLevel="0" collapsed="false">
      <c r="A10931" s="2" t="s">
        <v>16097</v>
      </c>
      <c r="B10931" s="2" t="s">
        <v>4947</v>
      </c>
      <c r="C10931" s="2" t="s">
        <v>5172</v>
      </c>
      <c r="D10931" s="13" t="n">
        <v>45882</v>
      </c>
      <c r="E10931" s="2" t="s">
        <v>98</v>
      </c>
      <c r="F10931" s="2" t="s">
        <v>98</v>
      </c>
      <c r="G10931" s="2" t="s">
        <v>99</v>
      </c>
    </row>
    <row r="10932" customFormat="false" ht="15" hidden="false" customHeight="false" outlineLevel="0" collapsed="false">
      <c r="A10932" s="2" t="s">
        <v>16098</v>
      </c>
      <c r="B10932" s="2" t="s">
        <v>4943</v>
      </c>
      <c r="C10932" s="2" t="s">
        <v>5164</v>
      </c>
      <c r="D10932" s="13" t="n">
        <v>45506</v>
      </c>
      <c r="E10932" s="2" t="s">
        <v>98</v>
      </c>
      <c r="F10932" s="2" t="s">
        <v>98</v>
      </c>
      <c r="G10932" s="2" t="s">
        <v>111</v>
      </c>
    </row>
    <row r="10933" customFormat="false" ht="15" hidden="false" customHeight="false" outlineLevel="0" collapsed="false">
      <c r="A10933" s="2" t="s">
        <v>16099</v>
      </c>
      <c r="B10933" s="2" t="s">
        <v>3070</v>
      </c>
      <c r="C10933" s="2" t="s">
        <v>5166</v>
      </c>
      <c r="D10933" s="13" t="n">
        <v>46238</v>
      </c>
      <c r="E10933" s="2" t="s">
        <v>165</v>
      </c>
      <c r="F10933" s="2" t="s">
        <v>119</v>
      </c>
      <c r="G10933" s="2" t="s">
        <v>99</v>
      </c>
    </row>
    <row r="10934" customFormat="false" ht="15" hidden="false" customHeight="false" outlineLevel="0" collapsed="false">
      <c r="A10934" s="2" t="s">
        <v>16100</v>
      </c>
      <c r="B10934" s="2" t="s">
        <v>3995</v>
      </c>
      <c r="C10934" s="2" t="s">
        <v>5172</v>
      </c>
      <c r="D10934" s="13" t="n">
        <v>45601</v>
      </c>
      <c r="E10934" s="2" t="s">
        <v>119</v>
      </c>
      <c r="F10934" s="2" t="s">
        <v>98</v>
      </c>
      <c r="G10934" s="2" t="s">
        <v>111</v>
      </c>
    </row>
    <row r="10935" customFormat="false" ht="15" hidden="false" customHeight="false" outlineLevel="0" collapsed="false">
      <c r="A10935" s="2" t="s">
        <v>16101</v>
      </c>
      <c r="B10935" s="2" t="s">
        <v>5138</v>
      </c>
      <c r="C10935" s="2" t="s">
        <v>5190</v>
      </c>
      <c r="D10935" s="13" t="n">
        <v>45956</v>
      </c>
      <c r="E10935" s="2" t="s">
        <v>98</v>
      </c>
      <c r="F10935" s="2" t="s">
        <v>98</v>
      </c>
      <c r="G10935" s="2" t="s">
        <v>109</v>
      </c>
    </row>
    <row r="10936" customFormat="false" ht="15" hidden="false" customHeight="false" outlineLevel="0" collapsed="false">
      <c r="A10936" s="2" t="s">
        <v>16102</v>
      </c>
      <c r="B10936" s="2" t="s">
        <v>153</v>
      </c>
      <c r="C10936" s="2" t="s">
        <v>5172</v>
      </c>
      <c r="D10936" s="13" t="n">
        <v>45968</v>
      </c>
      <c r="E10936" s="2" t="s">
        <v>119</v>
      </c>
      <c r="F10936" s="2" t="s">
        <v>98</v>
      </c>
      <c r="G10936" s="2" t="s">
        <v>120</v>
      </c>
    </row>
    <row r="10937" customFormat="false" ht="15" hidden="false" customHeight="false" outlineLevel="0" collapsed="false">
      <c r="A10937" s="2" t="s">
        <v>16103</v>
      </c>
      <c r="B10937" s="2" t="s">
        <v>4971</v>
      </c>
      <c r="C10937" s="2" t="s">
        <v>5190</v>
      </c>
      <c r="D10937" s="13" t="n">
        <v>45970</v>
      </c>
      <c r="E10937" s="2" t="s">
        <v>98</v>
      </c>
      <c r="F10937" s="2" t="s">
        <v>98</v>
      </c>
      <c r="G10937" s="2" t="s">
        <v>111</v>
      </c>
    </row>
    <row r="10938" customFormat="false" ht="15" hidden="false" customHeight="false" outlineLevel="0" collapsed="false">
      <c r="A10938" s="2" t="s">
        <v>16104</v>
      </c>
      <c r="B10938" s="2" t="s">
        <v>2642</v>
      </c>
      <c r="C10938" s="2" t="s">
        <v>5190</v>
      </c>
      <c r="D10938" s="13" t="n">
        <v>45671</v>
      </c>
      <c r="E10938" s="2" t="s">
        <v>98</v>
      </c>
      <c r="F10938" s="2" t="s">
        <v>104</v>
      </c>
      <c r="G10938" s="2" t="s">
        <v>130</v>
      </c>
    </row>
    <row r="10939" customFormat="false" ht="15" hidden="false" customHeight="false" outlineLevel="0" collapsed="false">
      <c r="A10939" s="2" t="s">
        <v>16105</v>
      </c>
      <c r="B10939" s="2" t="s">
        <v>1692</v>
      </c>
      <c r="C10939" s="2" t="s">
        <v>5166</v>
      </c>
      <c r="D10939" s="13" t="n">
        <v>45700</v>
      </c>
      <c r="E10939" s="2" t="s">
        <v>104</v>
      </c>
      <c r="F10939" s="2" t="s">
        <v>98</v>
      </c>
      <c r="G10939" s="2" t="s">
        <v>133</v>
      </c>
    </row>
    <row r="10940" customFormat="false" ht="15" hidden="false" customHeight="false" outlineLevel="0" collapsed="false">
      <c r="A10940" s="2" t="s">
        <v>16106</v>
      </c>
      <c r="B10940" s="2" t="s">
        <v>1397</v>
      </c>
      <c r="C10940" s="2" t="s">
        <v>5164</v>
      </c>
      <c r="D10940" s="13" t="n">
        <v>45733</v>
      </c>
      <c r="E10940" s="2" t="s">
        <v>98</v>
      </c>
      <c r="F10940" s="2" t="s">
        <v>119</v>
      </c>
      <c r="G10940" s="2" t="s">
        <v>130</v>
      </c>
    </row>
    <row r="10941" customFormat="false" ht="15" hidden="false" customHeight="false" outlineLevel="0" collapsed="false">
      <c r="A10941" s="2" t="s">
        <v>16107</v>
      </c>
      <c r="B10941" s="2" t="s">
        <v>4022</v>
      </c>
      <c r="C10941" s="2" t="s">
        <v>5166</v>
      </c>
      <c r="D10941" s="13" t="n">
        <v>45818</v>
      </c>
      <c r="E10941" s="2" t="s">
        <v>165</v>
      </c>
      <c r="F10941" s="2" t="s">
        <v>104</v>
      </c>
      <c r="G10941" s="2" t="s">
        <v>99</v>
      </c>
    </row>
    <row r="10942" customFormat="false" ht="15" hidden="false" customHeight="false" outlineLevel="0" collapsed="false">
      <c r="A10942" s="2" t="s">
        <v>16108</v>
      </c>
      <c r="B10942" s="2" t="s">
        <v>4503</v>
      </c>
      <c r="C10942" s="2" t="s">
        <v>5164</v>
      </c>
      <c r="D10942" s="13" t="n">
        <v>45801</v>
      </c>
      <c r="E10942" s="2" t="s">
        <v>98</v>
      </c>
      <c r="F10942" s="2" t="s">
        <v>165</v>
      </c>
      <c r="G10942" s="2" t="s">
        <v>99</v>
      </c>
    </row>
    <row r="10943" customFormat="false" ht="15" hidden="false" customHeight="false" outlineLevel="0" collapsed="false">
      <c r="A10943" s="2" t="s">
        <v>16109</v>
      </c>
      <c r="B10943" s="2" t="s">
        <v>523</v>
      </c>
      <c r="C10943" s="2" t="s">
        <v>5164</v>
      </c>
      <c r="D10943" s="13" t="n">
        <v>45585</v>
      </c>
      <c r="E10943" s="2" t="s">
        <v>98</v>
      </c>
      <c r="F10943" s="2" t="s">
        <v>104</v>
      </c>
      <c r="G10943" s="2" t="s">
        <v>124</v>
      </c>
    </row>
    <row r="10944" customFormat="false" ht="15" hidden="false" customHeight="false" outlineLevel="0" collapsed="false">
      <c r="A10944" s="2" t="s">
        <v>16110</v>
      </c>
      <c r="B10944" s="2" t="s">
        <v>570</v>
      </c>
      <c r="C10944" s="2" t="s">
        <v>5166</v>
      </c>
      <c r="D10944" s="13" t="n">
        <v>45756</v>
      </c>
      <c r="E10944" s="2" t="s">
        <v>128</v>
      </c>
      <c r="F10944" s="2" t="s">
        <v>123</v>
      </c>
      <c r="G10944" s="2" t="s">
        <v>130</v>
      </c>
    </row>
    <row r="10945" customFormat="false" ht="15" hidden="false" customHeight="false" outlineLevel="0" collapsed="false">
      <c r="A10945" s="2" t="s">
        <v>16111</v>
      </c>
      <c r="B10945" s="2" t="s">
        <v>4509</v>
      </c>
      <c r="C10945" s="2" t="s">
        <v>5164</v>
      </c>
      <c r="D10945" s="13" t="n">
        <v>45457</v>
      </c>
      <c r="E10945" s="2" t="s">
        <v>98</v>
      </c>
      <c r="F10945" s="2" t="s">
        <v>119</v>
      </c>
      <c r="G10945" s="2" t="s">
        <v>111</v>
      </c>
    </row>
    <row r="10946" customFormat="false" ht="15" hidden="false" customHeight="false" outlineLevel="0" collapsed="false">
      <c r="A10946" s="2" t="s">
        <v>16112</v>
      </c>
      <c r="B10946" s="2" t="s">
        <v>4179</v>
      </c>
      <c r="C10946" s="2" t="s">
        <v>5190</v>
      </c>
      <c r="D10946" s="13" t="n">
        <v>45645</v>
      </c>
      <c r="E10946" s="2" t="s">
        <v>98</v>
      </c>
      <c r="F10946" s="2" t="s">
        <v>128</v>
      </c>
      <c r="G10946" s="2" t="s">
        <v>130</v>
      </c>
    </row>
    <row r="10947" customFormat="false" ht="15" hidden="false" customHeight="false" outlineLevel="0" collapsed="false">
      <c r="A10947" s="2" t="s">
        <v>16113</v>
      </c>
      <c r="B10947" s="2" t="s">
        <v>2582</v>
      </c>
      <c r="C10947" s="2" t="s">
        <v>5168</v>
      </c>
      <c r="D10947" s="13" t="n">
        <v>45562</v>
      </c>
      <c r="E10947" s="2" t="s">
        <v>128</v>
      </c>
      <c r="F10947" s="2" t="s">
        <v>98</v>
      </c>
      <c r="G10947" s="2" t="s">
        <v>136</v>
      </c>
    </row>
    <row r="10948" customFormat="false" ht="15" hidden="false" customHeight="false" outlineLevel="0" collapsed="false">
      <c r="A10948" s="2" t="s">
        <v>16114</v>
      </c>
      <c r="B10948" s="2" t="s">
        <v>2900</v>
      </c>
      <c r="C10948" s="2" t="s">
        <v>5190</v>
      </c>
      <c r="D10948" s="13" t="n">
        <v>46022</v>
      </c>
      <c r="E10948" s="2" t="s">
        <v>98</v>
      </c>
      <c r="F10948" s="2" t="s">
        <v>139</v>
      </c>
      <c r="G10948" s="2" t="s">
        <v>130</v>
      </c>
    </row>
    <row r="10949" customFormat="false" ht="15" hidden="false" customHeight="false" outlineLevel="0" collapsed="false">
      <c r="A10949" s="2" t="s">
        <v>16115</v>
      </c>
      <c r="B10949" s="2" t="s">
        <v>1006</v>
      </c>
      <c r="C10949" s="2" t="s">
        <v>5168</v>
      </c>
      <c r="D10949" s="13" t="n">
        <v>45706</v>
      </c>
      <c r="E10949" s="2" t="s">
        <v>119</v>
      </c>
      <c r="F10949" s="2" t="s">
        <v>98</v>
      </c>
      <c r="G10949" s="2" t="s">
        <v>133</v>
      </c>
    </row>
    <row r="10950" customFormat="false" ht="15" hidden="false" customHeight="false" outlineLevel="0" collapsed="false">
      <c r="A10950" s="2" t="s">
        <v>16116</v>
      </c>
      <c r="B10950" s="2" t="s">
        <v>855</v>
      </c>
      <c r="C10950" s="2" t="s">
        <v>5164</v>
      </c>
      <c r="D10950" s="13" t="n">
        <v>45870</v>
      </c>
      <c r="E10950" s="2" t="s">
        <v>98</v>
      </c>
      <c r="F10950" s="2" t="s">
        <v>108</v>
      </c>
      <c r="G10950" s="2" t="s">
        <v>111</v>
      </c>
    </row>
    <row r="10951" customFormat="false" ht="15" hidden="false" customHeight="false" outlineLevel="0" collapsed="false">
      <c r="A10951" s="2" t="s">
        <v>16117</v>
      </c>
      <c r="B10951" s="2" t="s">
        <v>1512</v>
      </c>
      <c r="C10951" s="2" t="s">
        <v>5164</v>
      </c>
      <c r="D10951" s="13" t="n">
        <v>45818</v>
      </c>
      <c r="E10951" s="2" t="s">
        <v>98</v>
      </c>
      <c r="F10951" s="2" t="s">
        <v>165</v>
      </c>
      <c r="G10951" s="2" t="s">
        <v>111</v>
      </c>
    </row>
    <row r="10952" customFormat="false" ht="15" hidden="false" customHeight="false" outlineLevel="0" collapsed="false">
      <c r="A10952" s="2" t="s">
        <v>16118</v>
      </c>
      <c r="B10952" s="2" t="s">
        <v>505</v>
      </c>
      <c r="C10952" s="2" t="s">
        <v>5166</v>
      </c>
      <c r="D10952" s="13" t="n">
        <v>45795</v>
      </c>
      <c r="E10952" s="2" t="s">
        <v>98</v>
      </c>
      <c r="F10952" s="2" t="s">
        <v>139</v>
      </c>
      <c r="G10952" s="2" t="s">
        <v>133</v>
      </c>
    </row>
    <row r="10953" customFormat="false" ht="15" hidden="false" customHeight="false" outlineLevel="0" collapsed="false">
      <c r="A10953" s="2" t="s">
        <v>16119</v>
      </c>
      <c r="B10953" s="2" t="s">
        <v>3671</v>
      </c>
      <c r="C10953" s="2" t="s">
        <v>5190</v>
      </c>
      <c r="D10953" s="13" t="n">
        <v>46013</v>
      </c>
      <c r="E10953" s="2" t="s">
        <v>98</v>
      </c>
      <c r="F10953" s="2" t="s">
        <v>108</v>
      </c>
      <c r="G10953" s="2" t="s">
        <v>111</v>
      </c>
    </row>
    <row r="10954" customFormat="false" ht="15" hidden="false" customHeight="false" outlineLevel="0" collapsed="false">
      <c r="A10954" s="2" t="s">
        <v>16120</v>
      </c>
      <c r="B10954" s="2" t="s">
        <v>1959</v>
      </c>
      <c r="C10954" s="2" t="s">
        <v>5166</v>
      </c>
      <c r="D10954" s="13" t="n">
        <v>46291</v>
      </c>
      <c r="E10954" s="2" t="s">
        <v>141</v>
      </c>
      <c r="F10954" s="2" t="s">
        <v>104</v>
      </c>
      <c r="G10954" s="2" t="s">
        <v>124</v>
      </c>
    </row>
    <row r="10955" customFormat="false" ht="15" hidden="false" customHeight="false" outlineLevel="0" collapsed="false">
      <c r="A10955" s="2" t="s">
        <v>16121</v>
      </c>
      <c r="B10955" s="2" t="s">
        <v>2187</v>
      </c>
      <c r="C10955" s="2" t="s">
        <v>5168</v>
      </c>
      <c r="D10955" s="13" t="n">
        <v>45902</v>
      </c>
      <c r="E10955" s="2" t="s">
        <v>98</v>
      </c>
      <c r="F10955" s="2" t="s">
        <v>98</v>
      </c>
      <c r="G10955" s="2" t="s">
        <v>109</v>
      </c>
    </row>
    <row r="10956" customFormat="false" ht="15" hidden="false" customHeight="false" outlineLevel="0" collapsed="false">
      <c r="A10956" s="2" t="s">
        <v>16122</v>
      </c>
      <c r="B10956" s="2" t="s">
        <v>1400</v>
      </c>
      <c r="C10956" s="2" t="s">
        <v>5164</v>
      </c>
      <c r="D10956" s="13" t="n">
        <v>45709</v>
      </c>
      <c r="E10956" s="2" t="s">
        <v>98</v>
      </c>
      <c r="F10956" s="2" t="s">
        <v>104</v>
      </c>
      <c r="G10956" s="2" t="s">
        <v>130</v>
      </c>
    </row>
    <row r="10957" customFormat="false" ht="15" hidden="false" customHeight="false" outlineLevel="0" collapsed="false">
      <c r="A10957" s="2" t="s">
        <v>16123</v>
      </c>
      <c r="B10957" s="2" t="s">
        <v>2408</v>
      </c>
      <c r="C10957" s="2" t="s">
        <v>5164</v>
      </c>
      <c r="D10957" s="13" t="n">
        <v>45968</v>
      </c>
      <c r="E10957" s="2" t="s">
        <v>98</v>
      </c>
      <c r="F10957" s="2" t="s">
        <v>165</v>
      </c>
      <c r="G10957" s="2" t="s">
        <v>142</v>
      </c>
    </row>
    <row r="10958" customFormat="false" ht="15" hidden="false" customHeight="false" outlineLevel="0" collapsed="false">
      <c r="A10958" s="2" t="s">
        <v>16124</v>
      </c>
      <c r="B10958" s="2" t="s">
        <v>1250</v>
      </c>
      <c r="C10958" s="2" t="s">
        <v>5172</v>
      </c>
      <c r="D10958" s="13" t="n">
        <v>45555</v>
      </c>
      <c r="E10958" s="2" t="s">
        <v>98</v>
      </c>
      <c r="F10958" s="2" t="s">
        <v>98</v>
      </c>
      <c r="G10958" s="2" t="s">
        <v>130</v>
      </c>
    </row>
    <row r="10959" customFormat="false" ht="15" hidden="false" customHeight="false" outlineLevel="0" collapsed="false">
      <c r="A10959" s="2" t="s">
        <v>16125</v>
      </c>
      <c r="B10959" s="2" t="s">
        <v>4607</v>
      </c>
      <c r="C10959" s="2" t="s">
        <v>5166</v>
      </c>
      <c r="D10959" s="13" t="n">
        <v>45941</v>
      </c>
      <c r="E10959" s="2" t="s">
        <v>163</v>
      </c>
      <c r="F10959" s="2" t="s">
        <v>141</v>
      </c>
      <c r="G10959" s="2" t="s">
        <v>136</v>
      </c>
    </row>
    <row r="10960" customFormat="false" ht="15" hidden="false" customHeight="false" outlineLevel="0" collapsed="false">
      <c r="A10960" s="2" t="s">
        <v>16126</v>
      </c>
      <c r="B10960" s="2" t="s">
        <v>1503</v>
      </c>
      <c r="C10960" s="2" t="s">
        <v>5172</v>
      </c>
      <c r="D10960" s="13" t="n">
        <v>46151</v>
      </c>
      <c r="E10960" s="2" t="s">
        <v>165</v>
      </c>
      <c r="F10960" s="2" t="s">
        <v>98</v>
      </c>
      <c r="G10960" s="2" t="s">
        <v>109</v>
      </c>
    </row>
    <row r="10961" customFormat="false" ht="15" hidden="false" customHeight="false" outlineLevel="0" collapsed="false">
      <c r="A10961" s="2" t="s">
        <v>16127</v>
      </c>
      <c r="B10961" s="2" t="s">
        <v>4876</v>
      </c>
      <c r="C10961" s="2" t="s">
        <v>5190</v>
      </c>
      <c r="D10961" s="13" t="n">
        <v>45997</v>
      </c>
      <c r="E10961" s="2" t="s">
        <v>98</v>
      </c>
      <c r="F10961" s="2" t="s">
        <v>119</v>
      </c>
      <c r="G10961" s="2" t="s">
        <v>136</v>
      </c>
    </row>
    <row r="10962" customFormat="false" ht="15" hidden="false" customHeight="false" outlineLevel="0" collapsed="false">
      <c r="A10962" s="2" t="s">
        <v>16128</v>
      </c>
      <c r="B10962" s="2" t="s">
        <v>399</v>
      </c>
      <c r="C10962" s="2" t="s">
        <v>5168</v>
      </c>
      <c r="D10962" s="13" t="n">
        <v>45742</v>
      </c>
      <c r="E10962" s="2" t="s">
        <v>165</v>
      </c>
      <c r="F10962" s="2" t="s">
        <v>98</v>
      </c>
      <c r="G10962" s="2" t="s">
        <v>130</v>
      </c>
    </row>
    <row r="10963" customFormat="false" ht="15" hidden="false" customHeight="false" outlineLevel="0" collapsed="false">
      <c r="A10963" s="2" t="s">
        <v>16129</v>
      </c>
      <c r="B10963" s="2" t="s">
        <v>499</v>
      </c>
      <c r="C10963" s="2" t="s">
        <v>5164</v>
      </c>
      <c r="D10963" s="13" t="n">
        <v>45634</v>
      </c>
      <c r="E10963" s="2" t="s">
        <v>98</v>
      </c>
      <c r="F10963" s="2" t="s">
        <v>108</v>
      </c>
      <c r="G10963" s="2" t="s">
        <v>133</v>
      </c>
    </row>
    <row r="10964" customFormat="false" ht="15" hidden="false" customHeight="false" outlineLevel="0" collapsed="false">
      <c r="A10964" s="2" t="s">
        <v>16130</v>
      </c>
      <c r="B10964" s="2" t="s">
        <v>3383</v>
      </c>
      <c r="C10964" s="2" t="s">
        <v>5190</v>
      </c>
      <c r="D10964" s="13" t="n">
        <v>45925</v>
      </c>
      <c r="E10964" s="2" t="s">
        <v>98</v>
      </c>
      <c r="F10964" s="2" t="s">
        <v>114</v>
      </c>
      <c r="G10964" s="2" t="s">
        <v>111</v>
      </c>
    </row>
    <row r="10965" customFormat="false" ht="15" hidden="false" customHeight="false" outlineLevel="0" collapsed="false">
      <c r="A10965" s="2" t="s">
        <v>16131</v>
      </c>
      <c r="B10965" s="2" t="s">
        <v>5111</v>
      </c>
      <c r="C10965" s="2" t="s">
        <v>5190</v>
      </c>
      <c r="D10965" s="13" t="n">
        <v>46079</v>
      </c>
      <c r="E10965" s="2" t="s">
        <v>98</v>
      </c>
      <c r="F10965" s="2" t="s">
        <v>98</v>
      </c>
      <c r="G10965" s="2" t="s">
        <v>111</v>
      </c>
    </row>
    <row r="10966" customFormat="false" ht="15" hidden="false" customHeight="false" outlineLevel="0" collapsed="false">
      <c r="A10966" s="2" t="s">
        <v>16132</v>
      </c>
      <c r="B10966" s="2" t="s">
        <v>1503</v>
      </c>
      <c r="C10966" s="2" t="s">
        <v>5172</v>
      </c>
      <c r="D10966" s="13" t="n">
        <v>45567</v>
      </c>
      <c r="E10966" s="2" t="s">
        <v>165</v>
      </c>
      <c r="F10966" s="2" t="s">
        <v>98</v>
      </c>
      <c r="G10966" s="2" t="s">
        <v>111</v>
      </c>
    </row>
    <row r="10967" customFormat="false" ht="15" hidden="false" customHeight="false" outlineLevel="0" collapsed="false">
      <c r="A10967" s="2" t="s">
        <v>16133</v>
      </c>
      <c r="B10967" s="2" t="s">
        <v>1274</v>
      </c>
      <c r="C10967" s="2" t="s">
        <v>5164</v>
      </c>
      <c r="D10967" s="13" t="n">
        <v>46100</v>
      </c>
      <c r="E10967" s="2" t="s">
        <v>98</v>
      </c>
      <c r="F10967" s="2" t="s">
        <v>139</v>
      </c>
      <c r="G10967" s="2" t="s">
        <v>136</v>
      </c>
    </row>
    <row r="10968" customFormat="false" ht="15" hidden="false" customHeight="false" outlineLevel="0" collapsed="false">
      <c r="A10968" s="2" t="s">
        <v>16134</v>
      </c>
      <c r="B10968" s="2" t="s">
        <v>590</v>
      </c>
      <c r="C10968" s="2" t="s">
        <v>5164</v>
      </c>
      <c r="D10968" s="13" t="n">
        <v>45783</v>
      </c>
      <c r="E10968" s="2" t="s">
        <v>98</v>
      </c>
      <c r="F10968" s="2" t="s">
        <v>114</v>
      </c>
      <c r="G10968" s="2" t="s">
        <v>99</v>
      </c>
    </row>
    <row r="10969" customFormat="false" ht="15" hidden="false" customHeight="false" outlineLevel="0" collapsed="false">
      <c r="A10969" s="2" t="s">
        <v>16135</v>
      </c>
      <c r="B10969" s="2" t="s">
        <v>3113</v>
      </c>
      <c r="C10969" s="2" t="s">
        <v>5164</v>
      </c>
      <c r="D10969" s="13" t="n">
        <v>45988</v>
      </c>
      <c r="E10969" s="2" t="s">
        <v>98</v>
      </c>
      <c r="F10969" s="2" t="s">
        <v>165</v>
      </c>
      <c r="G10969" s="2" t="s">
        <v>111</v>
      </c>
    </row>
    <row r="10970" customFormat="false" ht="15" hidden="false" customHeight="false" outlineLevel="0" collapsed="false">
      <c r="A10970" s="2" t="s">
        <v>16136</v>
      </c>
      <c r="B10970" s="2" t="s">
        <v>3603</v>
      </c>
      <c r="C10970" s="2" t="s">
        <v>5164</v>
      </c>
      <c r="D10970" s="13" t="n">
        <v>46024</v>
      </c>
      <c r="E10970" s="2" t="s">
        <v>98</v>
      </c>
      <c r="F10970" s="2" t="s">
        <v>98</v>
      </c>
      <c r="G10970" s="2" t="s">
        <v>136</v>
      </c>
    </row>
    <row r="10971" customFormat="false" ht="15" hidden="false" customHeight="false" outlineLevel="0" collapsed="false">
      <c r="A10971" s="2" t="s">
        <v>16137</v>
      </c>
      <c r="B10971" s="2" t="s">
        <v>4763</v>
      </c>
      <c r="C10971" s="2" t="s">
        <v>5168</v>
      </c>
      <c r="D10971" s="13" t="n">
        <v>45430</v>
      </c>
      <c r="E10971" s="2" t="s">
        <v>98</v>
      </c>
      <c r="F10971" s="2" t="s">
        <v>98</v>
      </c>
      <c r="G10971" s="2" t="s">
        <v>115</v>
      </c>
    </row>
    <row r="10972" customFormat="false" ht="15" hidden="false" customHeight="false" outlineLevel="0" collapsed="false">
      <c r="A10972" s="2" t="s">
        <v>16138</v>
      </c>
      <c r="B10972" s="2" t="s">
        <v>472</v>
      </c>
      <c r="C10972" s="2" t="s">
        <v>5166</v>
      </c>
      <c r="D10972" s="13" t="n">
        <v>46070</v>
      </c>
      <c r="E10972" s="2" t="s">
        <v>128</v>
      </c>
      <c r="F10972" s="2" t="s">
        <v>104</v>
      </c>
      <c r="G10972" s="2" t="s">
        <v>115</v>
      </c>
    </row>
    <row r="10973" customFormat="false" ht="15" hidden="false" customHeight="false" outlineLevel="0" collapsed="false">
      <c r="A10973" s="2" t="s">
        <v>16139</v>
      </c>
      <c r="B10973" s="2" t="s">
        <v>5079</v>
      </c>
      <c r="C10973" s="2" t="s">
        <v>5172</v>
      </c>
      <c r="D10973" s="13" t="n">
        <v>45894</v>
      </c>
      <c r="E10973" s="2" t="s">
        <v>98</v>
      </c>
      <c r="F10973" s="2" t="s">
        <v>98</v>
      </c>
      <c r="G10973" s="2" t="s">
        <v>120</v>
      </c>
    </row>
    <row r="10974" customFormat="false" ht="15" hidden="false" customHeight="false" outlineLevel="0" collapsed="false">
      <c r="A10974" s="2" t="s">
        <v>16140</v>
      </c>
      <c r="B10974" s="2" t="s">
        <v>2656</v>
      </c>
      <c r="C10974" s="2" t="s">
        <v>5164</v>
      </c>
      <c r="D10974" s="13" t="n">
        <v>45980</v>
      </c>
      <c r="E10974" s="2" t="s">
        <v>98</v>
      </c>
      <c r="F10974" s="2" t="s">
        <v>98</v>
      </c>
      <c r="G10974" s="2" t="s">
        <v>124</v>
      </c>
    </row>
    <row r="10975" customFormat="false" ht="15" hidden="false" customHeight="false" outlineLevel="0" collapsed="false">
      <c r="A10975" s="2" t="s">
        <v>16141</v>
      </c>
      <c r="B10975" s="2" t="s">
        <v>4740</v>
      </c>
      <c r="C10975" s="2" t="s">
        <v>5164</v>
      </c>
      <c r="D10975" s="13" t="n">
        <v>45883</v>
      </c>
      <c r="E10975" s="2" t="s">
        <v>98</v>
      </c>
      <c r="F10975" s="2" t="s">
        <v>98</v>
      </c>
      <c r="G10975" s="2" t="s">
        <v>124</v>
      </c>
    </row>
    <row r="10976" customFormat="false" ht="15" hidden="false" customHeight="false" outlineLevel="0" collapsed="false">
      <c r="A10976" s="2" t="s">
        <v>16142</v>
      </c>
      <c r="B10976" s="2" t="s">
        <v>5118</v>
      </c>
      <c r="C10976" s="2" t="s">
        <v>5172</v>
      </c>
      <c r="D10976" s="13" t="n">
        <v>45961</v>
      </c>
      <c r="E10976" s="2" t="s">
        <v>98</v>
      </c>
      <c r="F10976" s="2" t="s">
        <v>98</v>
      </c>
      <c r="G10976" s="2" t="s">
        <v>99</v>
      </c>
    </row>
    <row r="10977" customFormat="false" ht="15" hidden="false" customHeight="false" outlineLevel="0" collapsed="false">
      <c r="A10977" s="2" t="s">
        <v>16143</v>
      </c>
      <c r="B10977" s="2" t="s">
        <v>2025</v>
      </c>
      <c r="C10977" s="2" t="s">
        <v>5164</v>
      </c>
      <c r="D10977" s="13" t="n">
        <v>46180</v>
      </c>
      <c r="E10977" s="2" t="s">
        <v>98</v>
      </c>
      <c r="F10977" s="2" t="s">
        <v>108</v>
      </c>
      <c r="G10977" s="2" t="s">
        <v>124</v>
      </c>
    </row>
    <row r="10978" customFormat="false" ht="15" hidden="false" customHeight="false" outlineLevel="0" collapsed="false">
      <c r="A10978" s="2" t="s">
        <v>16144</v>
      </c>
      <c r="B10978" s="2" t="s">
        <v>3113</v>
      </c>
      <c r="C10978" s="2" t="s">
        <v>5190</v>
      </c>
      <c r="D10978" s="13" t="n">
        <v>45735</v>
      </c>
      <c r="E10978" s="2" t="s">
        <v>98</v>
      </c>
      <c r="F10978" s="2" t="s">
        <v>165</v>
      </c>
      <c r="G10978" s="2" t="s">
        <v>133</v>
      </c>
    </row>
    <row r="10979" customFormat="false" ht="15" hidden="false" customHeight="false" outlineLevel="0" collapsed="false">
      <c r="A10979" s="2" t="s">
        <v>16145</v>
      </c>
      <c r="B10979" s="2" t="s">
        <v>1735</v>
      </c>
      <c r="C10979" s="2" t="s">
        <v>5172</v>
      </c>
      <c r="D10979" s="13" t="n">
        <v>45672</v>
      </c>
      <c r="E10979" s="2" t="s">
        <v>123</v>
      </c>
      <c r="F10979" s="2" t="s">
        <v>98</v>
      </c>
      <c r="G10979" s="2" t="s">
        <v>111</v>
      </c>
    </row>
    <row r="10980" customFormat="false" ht="15" hidden="false" customHeight="false" outlineLevel="0" collapsed="false">
      <c r="A10980" s="2" t="s">
        <v>16146</v>
      </c>
      <c r="B10980" s="2" t="s">
        <v>1107</v>
      </c>
      <c r="C10980" s="2" t="s">
        <v>5164</v>
      </c>
      <c r="D10980" s="13" t="n">
        <v>45620</v>
      </c>
      <c r="E10980" s="2" t="s">
        <v>98</v>
      </c>
      <c r="F10980" s="2" t="s">
        <v>141</v>
      </c>
      <c r="G10980" s="2" t="s">
        <v>142</v>
      </c>
    </row>
    <row r="10981" customFormat="false" ht="15" hidden="false" customHeight="false" outlineLevel="0" collapsed="false">
      <c r="A10981" s="2" t="s">
        <v>16147</v>
      </c>
      <c r="B10981" s="2" t="s">
        <v>3031</v>
      </c>
      <c r="C10981" s="2" t="s">
        <v>5164</v>
      </c>
      <c r="D10981" s="13" t="n">
        <v>46047</v>
      </c>
      <c r="E10981" s="2" t="s">
        <v>98</v>
      </c>
      <c r="F10981" s="2" t="s">
        <v>98</v>
      </c>
      <c r="G10981" s="2" t="s">
        <v>124</v>
      </c>
    </row>
    <row r="10982" customFormat="false" ht="15" hidden="false" customHeight="false" outlineLevel="0" collapsed="false">
      <c r="A10982" s="2" t="s">
        <v>16148</v>
      </c>
      <c r="B10982" s="2" t="s">
        <v>4171</v>
      </c>
      <c r="C10982" s="2" t="s">
        <v>5164</v>
      </c>
      <c r="D10982" s="13" t="n">
        <v>46301</v>
      </c>
      <c r="E10982" s="2" t="s">
        <v>98</v>
      </c>
      <c r="F10982" s="2" t="s">
        <v>165</v>
      </c>
      <c r="G10982" s="2" t="s">
        <v>109</v>
      </c>
    </row>
    <row r="10983" customFormat="false" ht="15" hidden="false" customHeight="false" outlineLevel="0" collapsed="false">
      <c r="A10983" s="2" t="s">
        <v>16149</v>
      </c>
      <c r="B10983" s="2" t="s">
        <v>936</v>
      </c>
      <c r="C10983" s="2" t="s">
        <v>5168</v>
      </c>
      <c r="D10983" s="13" t="n">
        <v>45759</v>
      </c>
      <c r="E10983" s="2" t="s">
        <v>114</v>
      </c>
      <c r="F10983" s="2" t="s">
        <v>98</v>
      </c>
      <c r="G10983" s="2" t="s">
        <v>136</v>
      </c>
    </row>
    <row r="10984" customFormat="false" ht="15" hidden="false" customHeight="false" outlineLevel="0" collapsed="false">
      <c r="A10984" s="2" t="s">
        <v>16150</v>
      </c>
      <c r="B10984" s="2" t="s">
        <v>4388</v>
      </c>
      <c r="C10984" s="2" t="s">
        <v>5164</v>
      </c>
      <c r="D10984" s="13" t="n">
        <v>45802</v>
      </c>
      <c r="E10984" s="2" t="s">
        <v>98</v>
      </c>
      <c r="F10984" s="2" t="s">
        <v>98</v>
      </c>
      <c r="G10984" s="2" t="s">
        <v>133</v>
      </c>
    </row>
    <row r="10985" customFormat="false" ht="15" hidden="false" customHeight="false" outlineLevel="0" collapsed="false">
      <c r="A10985" s="2" t="s">
        <v>16151</v>
      </c>
      <c r="B10985" s="2" t="s">
        <v>898</v>
      </c>
      <c r="C10985" s="2" t="s">
        <v>5168</v>
      </c>
      <c r="D10985" s="13" t="n">
        <v>45718</v>
      </c>
      <c r="E10985" s="2" t="s">
        <v>108</v>
      </c>
      <c r="F10985" s="2" t="s">
        <v>98</v>
      </c>
      <c r="G10985" s="2" t="s">
        <v>142</v>
      </c>
    </row>
    <row r="10986" customFormat="false" ht="15" hidden="false" customHeight="false" outlineLevel="0" collapsed="false">
      <c r="A10986" s="2" t="s">
        <v>16152</v>
      </c>
      <c r="B10986" s="2" t="s">
        <v>2332</v>
      </c>
      <c r="C10986" s="2" t="s">
        <v>5190</v>
      </c>
      <c r="D10986" s="13" t="n">
        <v>45397</v>
      </c>
      <c r="E10986" s="2" t="s">
        <v>98</v>
      </c>
      <c r="F10986" s="2" t="s">
        <v>98</v>
      </c>
      <c r="G10986" s="2" t="s">
        <v>124</v>
      </c>
    </row>
    <row r="10987" customFormat="false" ht="15" hidden="false" customHeight="false" outlineLevel="0" collapsed="false">
      <c r="A10987" s="2" t="s">
        <v>16153</v>
      </c>
      <c r="B10987" s="2" t="s">
        <v>2578</v>
      </c>
      <c r="C10987" s="2" t="s">
        <v>5164</v>
      </c>
      <c r="D10987" s="13" t="n">
        <v>46018</v>
      </c>
      <c r="E10987" s="2" t="s">
        <v>98</v>
      </c>
      <c r="F10987" s="2" t="s">
        <v>145</v>
      </c>
      <c r="G10987" s="2" t="s">
        <v>142</v>
      </c>
    </row>
    <row r="10988" customFormat="false" ht="15" hidden="false" customHeight="false" outlineLevel="0" collapsed="false">
      <c r="A10988" s="2" t="s">
        <v>16154</v>
      </c>
      <c r="B10988" s="2" t="s">
        <v>2165</v>
      </c>
      <c r="C10988" s="2" t="s">
        <v>5164</v>
      </c>
      <c r="D10988" s="13" t="n">
        <v>45710</v>
      </c>
      <c r="E10988" s="2" t="s">
        <v>98</v>
      </c>
      <c r="F10988" s="2" t="s">
        <v>98</v>
      </c>
      <c r="G10988" s="2" t="s">
        <v>111</v>
      </c>
    </row>
    <row r="10989" customFormat="false" ht="15" hidden="false" customHeight="false" outlineLevel="0" collapsed="false">
      <c r="A10989" s="2" t="s">
        <v>16155</v>
      </c>
      <c r="B10989" s="2" t="s">
        <v>4835</v>
      </c>
      <c r="C10989" s="2" t="s">
        <v>5164</v>
      </c>
      <c r="D10989" s="13" t="n">
        <v>45705</v>
      </c>
      <c r="E10989" s="2" t="s">
        <v>98</v>
      </c>
      <c r="F10989" s="2" t="s">
        <v>119</v>
      </c>
      <c r="G10989" s="2" t="s">
        <v>115</v>
      </c>
    </row>
    <row r="10990" customFormat="false" ht="15" hidden="false" customHeight="false" outlineLevel="0" collapsed="false">
      <c r="A10990" s="2" t="s">
        <v>16156</v>
      </c>
      <c r="B10990" s="2" t="s">
        <v>2497</v>
      </c>
      <c r="C10990" s="2" t="s">
        <v>5168</v>
      </c>
      <c r="D10990" s="13" t="n">
        <v>45955</v>
      </c>
      <c r="E10990" s="2" t="s">
        <v>98</v>
      </c>
      <c r="F10990" s="2" t="s">
        <v>98</v>
      </c>
      <c r="G10990" s="2" t="s">
        <v>133</v>
      </c>
    </row>
    <row r="10991" customFormat="false" ht="15" hidden="false" customHeight="false" outlineLevel="0" collapsed="false">
      <c r="A10991" s="2" t="s">
        <v>16157</v>
      </c>
      <c r="B10991" s="2" t="s">
        <v>3846</v>
      </c>
      <c r="C10991" s="2" t="s">
        <v>5172</v>
      </c>
      <c r="D10991" s="13" t="n">
        <v>45740</v>
      </c>
      <c r="E10991" s="2" t="s">
        <v>139</v>
      </c>
      <c r="F10991" s="2" t="s">
        <v>98</v>
      </c>
      <c r="G10991" s="2" t="s">
        <v>133</v>
      </c>
    </row>
    <row r="10992" customFormat="false" ht="15" hidden="false" customHeight="false" outlineLevel="0" collapsed="false">
      <c r="A10992" s="2" t="s">
        <v>16158</v>
      </c>
      <c r="B10992" s="2" t="s">
        <v>5001</v>
      </c>
      <c r="C10992" s="2" t="s">
        <v>5172</v>
      </c>
      <c r="D10992" s="13" t="n">
        <v>45615</v>
      </c>
      <c r="E10992" s="2" t="s">
        <v>98</v>
      </c>
      <c r="F10992" s="2" t="s">
        <v>98</v>
      </c>
      <c r="G10992" s="2" t="s">
        <v>136</v>
      </c>
    </row>
    <row r="10993" customFormat="false" ht="15" hidden="false" customHeight="false" outlineLevel="0" collapsed="false">
      <c r="A10993" s="2" t="s">
        <v>16159</v>
      </c>
      <c r="B10993" s="2" t="s">
        <v>3006</v>
      </c>
      <c r="C10993" s="2" t="s">
        <v>5166</v>
      </c>
      <c r="D10993" s="13" t="n">
        <v>45693</v>
      </c>
      <c r="E10993" s="2" t="s">
        <v>165</v>
      </c>
      <c r="F10993" s="2" t="s">
        <v>98</v>
      </c>
      <c r="G10993" s="2" t="s">
        <v>124</v>
      </c>
    </row>
    <row r="10994" customFormat="false" ht="15" hidden="false" customHeight="false" outlineLevel="0" collapsed="false">
      <c r="A10994" s="2" t="s">
        <v>16160</v>
      </c>
      <c r="B10994" s="2" t="s">
        <v>4181</v>
      </c>
      <c r="C10994" s="2" t="s">
        <v>5166</v>
      </c>
      <c r="D10994" s="13" t="n">
        <v>45683</v>
      </c>
      <c r="E10994" s="2" t="s">
        <v>165</v>
      </c>
      <c r="F10994" s="2" t="s">
        <v>141</v>
      </c>
      <c r="G10994" s="2" t="s">
        <v>124</v>
      </c>
    </row>
    <row r="10995" customFormat="false" ht="15" hidden="false" customHeight="false" outlineLevel="0" collapsed="false">
      <c r="A10995" s="2" t="s">
        <v>16161</v>
      </c>
      <c r="B10995" s="2" t="s">
        <v>3819</v>
      </c>
      <c r="C10995" s="2" t="s">
        <v>5168</v>
      </c>
      <c r="D10995" s="13" t="n">
        <v>45786</v>
      </c>
      <c r="E10995" s="2" t="s">
        <v>98</v>
      </c>
      <c r="F10995" s="2" t="s">
        <v>98</v>
      </c>
      <c r="G10995" s="2" t="s">
        <v>99</v>
      </c>
    </row>
    <row r="10996" customFormat="false" ht="15" hidden="false" customHeight="false" outlineLevel="0" collapsed="false">
      <c r="A10996" s="2" t="s">
        <v>16162</v>
      </c>
      <c r="B10996" s="2" t="s">
        <v>2036</v>
      </c>
      <c r="C10996" s="2" t="s">
        <v>5166</v>
      </c>
      <c r="D10996" s="13" t="n">
        <v>45707</v>
      </c>
      <c r="E10996" s="2" t="s">
        <v>119</v>
      </c>
      <c r="F10996" s="2" t="s">
        <v>165</v>
      </c>
      <c r="G10996" s="2" t="s">
        <v>130</v>
      </c>
    </row>
    <row r="10997" customFormat="false" ht="15" hidden="false" customHeight="false" outlineLevel="0" collapsed="false">
      <c r="A10997" s="2" t="s">
        <v>16163</v>
      </c>
      <c r="B10997" s="2" t="s">
        <v>2338</v>
      </c>
      <c r="C10997" s="2" t="s">
        <v>5172</v>
      </c>
      <c r="D10997" s="13" t="n">
        <v>45780</v>
      </c>
      <c r="E10997" s="2" t="s">
        <v>108</v>
      </c>
      <c r="F10997" s="2" t="s">
        <v>98</v>
      </c>
      <c r="G10997" s="2" t="s">
        <v>136</v>
      </c>
    </row>
    <row r="10998" customFormat="false" ht="15" hidden="false" customHeight="false" outlineLevel="0" collapsed="false">
      <c r="A10998" s="2" t="s">
        <v>16164</v>
      </c>
      <c r="B10998" s="2" t="s">
        <v>3671</v>
      </c>
      <c r="C10998" s="2" t="s">
        <v>5190</v>
      </c>
      <c r="D10998" s="13" t="n">
        <v>45411</v>
      </c>
      <c r="E10998" s="2" t="s">
        <v>98</v>
      </c>
      <c r="F10998" s="2" t="s">
        <v>108</v>
      </c>
      <c r="G10998" s="2" t="s">
        <v>120</v>
      </c>
    </row>
    <row r="10999" customFormat="false" ht="15" hidden="false" customHeight="false" outlineLevel="0" collapsed="false">
      <c r="A10999" s="2" t="s">
        <v>16165</v>
      </c>
      <c r="B10999" s="2" t="s">
        <v>2201</v>
      </c>
      <c r="C10999" s="2" t="s">
        <v>5166</v>
      </c>
      <c r="D10999" s="13" t="n">
        <v>45613</v>
      </c>
      <c r="E10999" s="2" t="s">
        <v>128</v>
      </c>
      <c r="F10999" s="2" t="s">
        <v>108</v>
      </c>
      <c r="G10999" s="2" t="s">
        <v>124</v>
      </c>
    </row>
    <row r="11000" customFormat="false" ht="15" hidden="false" customHeight="false" outlineLevel="0" collapsed="false">
      <c r="A11000" s="2" t="s">
        <v>16166</v>
      </c>
      <c r="B11000" s="2" t="s">
        <v>2497</v>
      </c>
      <c r="C11000" s="2" t="s">
        <v>5166</v>
      </c>
      <c r="D11000" s="13" t="n">
        <v>46131</v>
      </c>
      <c r="E11000" s="2" t="s">
        <v>123</v>
      </c>
      <c r="F11000" s="2" t="s">
        <v>165</v>
      </c>
      <c r="G11000" s="2" t="s">
        <v>136</v>
      </c>
    </row>
    <row r="11001" customFormat="false" ht="15" hidden="false" customHeight="false" outlineLevel="0" collapsed="false">
      <c r="A11001" s="2" t="s">
        <v>16167</v>
      </c>
      <c r="B11001" s="2" t="s">
        <v>3408</v>
      </c>
      <c r="C11001" s="2" t="s">
        <v>5168</v>
      </c>
      <c r="D11001" s="13" t="n">
        <v>45636</v>
      </c>
      <c r="E11001" s="2" t="s">
        <v>163</v>
      </c>
      <c r="F11001" s="2" t="s">
        <v>98</v>
      </c>
      <c r="G11001" s="2" t="s">
        <v>109</v>
      </c>
    </row>
    <row r="11002" customFormat="false" ht="15" hidden="false" customHeight="false" outlineLevel="0" collapsed="false">
      <c r="A11002" s="2" t="s">
        <v>16168</v>
      </c>
      <c r="B11002" s="2" t="s">
        <v>2799</v>
      </c>
      <c r="C11002" s="2" t="s">
        <v>5190</v>
      </c>
      <c r="D11002" s="13" t="n">
        <v>45648</v>
      </c>
      <c r="E11002" s="2" t="s">
        <v>98</v>
      </c>
      <c r="F11002" s="2" t="s">
        <v>98</v>
      </c>
      <c r="G11002" s="2" t="s">
        <v>99</v>
      </c>
    </row>
    <row r="11003" customFormat="false" ht="15" hidden="false" customHeight="false" outlineLevel="0" collapsed="false">
      <c r="A11003" s="2" t="s">
        <v>16169</v>
      </c>
      <c r="B11003" s="2" t="s">
        <v>4460</v>
      </c>
      <c r="C11003" s="2" t="s">
        <v>5164</v>
      </c>
      <c r="D11003" s="13" t="n">
        <v>45764</v>
      </c>
      <c r="E11003" s="2" t="s">
        <v>98</v>
      </c>
      <c r="F11003" s="2" t="s">
        <v>139</v>
      </c>
      <c r="G11003" s="2" t="s">
        <v>111</v>
      </c>
    </row>
    <row r="11004" customFormat="false" ht="15" hidden="false" customHeight="false" outlineLevel="0" collapsed="false">
      <c r="A11004" s="2" t="s">
        <v>16170</v>
      </c>
      <c r="B11004" s="2" t="s">
        <v>3206</v>
      </c>
      <c r="C11004" s="2" t="s">
        <v>5168</v>
      </c>
      <c r="D11004" s="13" t="n">
        <v>45627</v>
      </c>
      <c r="E11004" s="2" t="s">
        <v>139</v>
      </c>
      <c r="F11004" s="2" t="s">
        <v>98</v>
      </c>
      <c r="G11004" s="2" t="s">
        <v>124</v>
      </c>
    </row>
    <row r="11005" customFormat="false" ht="15" hidden="false" customHeight="false" outlineLevel="0" collapsed="false">
      <c r="A11005" s="2" t="s">
        <v>16171</v>
      </c>
      <c r="B11005" s="2" t="s">
        <v>1463</v>
      </c>
      <c r="C11005" s="2" t="s">
        <v>5166</v>
      </c>
      <c r="D11005" s="13" t="n">
        <v>45475</v>
      </c>
      <c r="E11005" s="2" t="s">
        <v>123</v>
      </c>
      <c r="F11005" s="2" t="s">
        <v>145</v>
      </c>
      <c r="G11005" s="2" t="s">
        <v>109</v>
      </c>
    </row>
    <row r="11006" customFormat="false" ht="15" hidden="false" customHeight="false" outlineLevel="0" collapsed="false">
      <c r="A11006" s="2" t="s">
        <v>16172</v>
      </c>
      <c r="B11006" s="2" t="s">
        <v>5139</v>
      </c>
      <c r="C11006" s="2" t="s">
        <v>5168</v>
      </c>
      <c r="D11006" s="13" t="n">
        <v>45761</v>
      </c>
      <c r="E11006" s="2" t="s">
        <v>98</v>
      </c>
      <c r="F11006" s="2" t="s">
        <v>98</v>
      </c>
      <c r="G11006" s="2" t="s">
        <v>99</v>
      </c>
    </row>
    <row r="11007" customFormat="false" ht="15" hidden="false" customHeight="false" outlineLevel="0" collapsed="false">
      <c r="A11007" s="2" t="s">
        <v>16173</v>
      </c>
      <c r="B11007" s="2" t="s">
        <v>3436</v>
      </c>
      <c r="C11007" s="2" t="s">
        <v>5164</v>
      </c>
      <c r="D11007" s="13" t="n">
        <v>45967</v>
      </c>
      <c r="E11007" s="2" t="s">
        <v>98</v>
      </c>
      <c r="F11007" s="2" t="s">
        <v>98</v>
      </c>
      <c r="G11007" s="2" t="s">
        <v>133</v>
      </c>
    </row>
    <row r="11008" customFormat="false" ht="15" hidden="false" customHeight="false" outlineLevel="0" collapsed="false">
      <c r="A11008" s="2" t="s">
        <v>16174</v>
      </c>
      <c r="B11008" s="2" t="s">
        <v>4446</v>
      </c>
      <c r="C11008" s="2" t="s">
        <v>5166</v>
      </c>
      <c r="D11008" s="13" t="n">
        <v>45848</v>
      </c>
      <c r="E11008" s="2" t="s">
        <v>163</v>
      </c>
      <c r="F11008" s="2" t="s">
        <v>165</v>
      </c>
      <c r="G11008" s="2" t="s">
        <v>109</v>
      </c>
    </row>
    <row r="11009" customFormat="false" ht="15" hidden="false" customHeight="false" outlineLevel="0" collapsed="false">
      <c r="A11009" s="2" t="s">
        <v>16175</v>
      </c>
      <c r="B11009" s="2" t="s">
        <v>4964</v>
      </c>
      <c r="C11009" s="2" t="s">
        <v>5190</v>
      </c>
      <c r="D11009" s="13" t="n">
        <v>45815</v>
      </c>
      <c r="E11009" s="2" t="s">
        <v>98</v>
      </c>
      <c r="F11009" s="2" t="s">
        <v>98</v>
      </c>
      <c r="G11009" s="2" t="s">
        <v>133</v>
      </c>
    </row>
    <row r="11010" customFormat="false" ht="15" hidden="false" customHeight="false" outlineLevel="0" collapsed="false">
      <c r="A11010" s="2" t="s">
        <v>16176</v>
      </c>
      <c r="B11010" s="2" t="s">
        <v>478</v>
      </c>
      <c r="C11010" s="2" t="s">
        <v>5166</v>
      </c>
      <c r="D11010" s="13" t="n">
        <v>45726</v>
      </c>
      <c r="E11010" s="2" t="s">
        <v>123</v>
      </c>
      <c r="F11010" s="2" t="s">
        <v>139</v>
      </c>
      <c r="G11010" s="2" t="s">
        <v>99</v>
      </c>
    </row>
    <row r="11011" customFormat="false" ht="15" hidden="false" customHeight="false" outlineLevel="0" collapsed="false">
      <c r="A11011" s="2" t="s">
        <v>16177</v>
      </c>
      <c r="B11011" s="2" t="s">
        <v>4498</v>
      </c>
      <c r="C11011" s="2" t="s">
        <v>5164</v>
      </c>
      <c r="D11011" s="13" t="n">
        <v>46028</v>
      </c>
      <c r="E11011" s="2" t="s">
        <v>98</v>
      </c>
      <c r="F11011" s="2" t="s">
        <v>145</v>
      </c>
      <c r="G11011" s="2" t="s">
        <v>136</v>
      </c>
    </row>
    <row r="11012" customFormat="false" ht="15" hidden="false" customHeight="false" outlineLevel="0" collapsed="false">
      <c r="A11012" s="2" t="s">
        <v>16178</v>
      </c>
      <c r="B11012" s="2" t="s">
        <v>525</v>
      </c>
      <c r="C11012" s="2" t="s">
        <v>5190</v>
      </c>
      <c r="D11012" s="13" t="n">
        <v>45999</v>
      </c>
      <c r="E11012" s="2" t="s">
        <v>98</v>
      </c>
      <c r="F11012" s="2" t="s">
        <v>98</v>
      </c>
      <c r="G11012" s="2" t="s">
        <v>133</v>
      </c>
    </row>
    <row r="11013" customFormat="false" ht="15" hidden="false" customHeight="false" outlineLevel="0" collapsed="false">
      <c r="A11013" s="2" t="s">
        <v>16179</v>
      </c>
      <c r="B11013" s="2" t="s">
        <v>3096</v>
      </c>
      <c r="C11013" s="2" t="s">
        <v>5172</v>
      </c>
      <c r="D11013" s="13" t="n">
        <v>45627</v>
      </c>
      <c r="E11013" s="2" t="s">
        <v>119</v>
      </c>
      <c r="F11013" s="2" t="s">
        <v>98</v>
      </c>
      <c r="G11013" s="2" t="s">
        <v>115</v>
      </c>
    </row>
    <row r="11014" customFormat="false" ht="15" hidden="false" customHeight="false" outlineLevel="0" collapsed="false">
      <c r="A11014" s="2" t="s">
        <v>16180</v>
      </c>
      <c r="B11014" s="2" t="s">
        <v>2469</v>
      </c>
      <c r="C11014" s="2" t="s">
        <v>5164</v>
      </c>
      <c r="D11014" s="13" t="n">
        <v>45699</v>
      </c>
      <c r="E11014" s="2" t="s">
        <v>98</v>
      </c>
      <c r="F11014" s="2" t="s">
        <v>163</v>
      </c>
      <c r="G11014" s="2" t="s">
        <v>120</v>
      </c>
    </row>
    <row r="11015" customFormat="false" ht="15" hidden="false" customHeight="false" outlineLevel="0" collapsed="false">
      <c r="A11015" s="2" t="s">
        <v>16181</v>
      </c>
      <c r="B11015" s="2" t="s">
        <v>2166</v>
      </c>
      <c r="C11015" s="2" t="s">
        <v>5166</v>
      </c>
      <c r="D11015" s="13" t="n">
        <v>45512</v>
      </c>
      <c r="E11015" s="2" t="s">
        <v>114</v>
      </c>
      <c r="F11015" s="2" t="s">
        <v>141</v>
      </c>
      <c r="G11015" s="2" t="s">
        <v>120</v>
      </c>
    </row>
    <row r="11016" customFormat="false" ht="15" hidden="false" customHeight="false" outlineLevel="0" collapsed="false">
      <c r="A11016" s="2" t="s">
        <v>16182</v>
      </c>
      <c r="B11016" s="2" t="s">
        <v>4064</v>
      </c>
      <c r="C11016" s="2" t="s">
        <v>5164</v>
      </c>
      <c r="D11016" s="13" t="n">
        <v>45604</v>
      </c>
      <c r="E11016" s="2" t="s">
        <v>98</v>
      </c>
      <c r="F11016" s="2" t="s">
        <v>104</v>
      </c>
      <c r="G11016" s="2" t="s">
        <v>120</v>
      </c>
    </row>
    <row r="11017" customFormat="false" ht="15" hidden="false" customHeight="false" outlineLevel="0" collapsed="false">
      <c r="A11017" s="2" t="s">
        <v>16183</v>
      </c>
      <c r="B11017" s="2" t="s">
        <v>3861</v>
      </c>
      <c r="C11017" s="2" t="s">
        <v>5168</v>
      </c>
      <c r="D11017" s="13" t="n">
        <v>45606</v>
      </c>
      <c r="E11017" s="2" t="s">
        <v>139</v>
      </c>
      <c r="F11017" s="2" t="s">
        <v>98</v>
      </c>
      <c r="G11017" s="2" t="s">
        <v>111</v>
      </c>
    </row>
    <row r="11018" customFormat="false" ht="15" hidden="false" customHeight="false" outlineLevel="0" collapsed="false">
      <c r="A11018" s="2" t="s">
        <v>16184</v>
      </c>
      <c r="B11018" s="2" t="s">
        <v>3496</v>
      </c>
      <c r="C11018" s="2" t="s">
        <v>5166</v>
      </c>
      <c r="D11018" s="13" t="n">
        <v>45919</v>
      </c>
      <c r="E11018" s="2" t="s">
        <v>123</v>
      </c>
      <c r="F11018" s="2" t="s">
        <v>104</v>
      </c>
      <c r="G11018" s="2" t="s">
        <v>120</v>
      </c>
    </row>
    <row r="11019" customFormat="false" ht="15" hidden="false" customHeight="false" outlineLevel="0" collapsed="false">
      <c r="A11019" s="2" t="s">
        <v>16185</v>
      </c>
      <c r="B11019" s="2" t="s">
        <v>5080</v>
      </c>
      <c r="C11019" s="2" t="s">
        <v>5168</v>
      </c>
      <c r="D11019" s="13" t="n">
        <v>46099</v>
      </c>
      <c r="E11019" s="2" t="s">
        <v>98</v>
      </c>
      <c r="F11019" s="2" t="s">
        <v>98</v>
      </c>
      <c r="G11019" s="2" t="s">
        <v>111</v>
      </c>
    </row>
    <row r="11020" customFormat="false" ht="15" hidden="false" customHeight="false" outlineLevel="0" collapsed="false">
      <c r="A11020" s="2" t="s">
        <v>16186</v>
      </c>
      <c r="B11020" s="2" t="s">
        <v>5001</v>
      </c>
      <c r="C11020" s="2" t="s">
        <v>5172</v>
      </c>
      <c r="D11020" s="13" t="n">
        <v>45608</v>
      </c>
      <c r="E11020" s="2" t="s">
        <v>98</v>
      </c>
      <c r="F11020" s="2" t="s">
        <v>98</v>
      </c>
      <c r="G11020" s="2" t="s">
        <v>136</v>
      </c>
    </row>
    <row r="11021" customFormat="false" ht="15" hidden="false" customHeight="false" outlineLevel="0" collapsed="false">
      <c r="A11021" s="2" t="s">
        <v>16187</v>
      </c>
      <c r="B11021" s="2" t="s">
        <v>1328</v>
      </c>
      <c r="C11021" s="2" t="s">
        <v>5166</v>
      </c>
      <c r="D11021" s="13" t="n">
        <v>46142</v>
      </c>
      <c r="E11021" s="2" t="s">
        <v>114</v>
      </c>
      <c r="F11021" s="2" t="s">
        <v>139</v>
      </c>
      <c r="G11021" s="2" t="s">
        <v>120</v>
      </c>
    </row>
    <row r="11022" customFormat="false" ht="15" hidden="false" customHeight="false" outlineLevel="0" collapsed="false">
      <c r="A11022" s="2" t="s">
        <v>16188</v>
      </c>
      <c r="B11022" s="2" t="s">
        <v>4017</v>
      </c>
      <c r="C11022" s="2" t="s">
        <v>5166</v>
      </c>
      <c r="D11022" s="13" t="n">
        <v>45790</v>
      </c>
      <c r="E11022" s="2" t="s">
        <v>139</v>
      </c>
      <c r="F11022" s="2" t="s">
        <v>123</v>
      </c>
      <c r="G11022" s="2" t="s">
        <v>120</v>
      </c>
    </row>
    <row r="11023" customFormat="false" ht="15" hidden="false" customHeight="false" outlineLevel="0" collapsed="false">
      <c r="A11023" s="2" t="s">
        <v>16189</v>
      </c>
      <c r="B11023" s="2" t="s">
        <v>1342</v>
      </c>
      <c r="C11023" s="2" t="s">
        <v>5172</v>
      </c>
      <c r="D11023" s="13" t="n">
        <v>45631</v>
      </c>
      <c r="E11023" s="2" t="s">
        <v>119</v>
      </c>
      <c r="F11023" s="2" t="s">
        <v>98</v>
      </c>
      <c r="G11023" s="2" t="s">
        <v>133</v>
      </c>
    </row>
    <row r="11024" customFormat="false" ht="15" hidden="false" customHeight="false" outlineLevel="0" collapsed="false">
      <c r="A11024" s="2" t="s">
        <v>16190</v>
      </c>
      <c r="B11024" s="2" t="s">
        <v>5066</v>
      </c>
      <c r="C11024" s="2" t="s">
        <v>5190</v>
      </c>
      <c r="D11024" s="13" t="n">
        <v>45839</v>
      </c>
      <c r="E11024" s="2" t="s">
        <v>98</v>
      </c>
      <c r="F11024" s="2" t="s">
        <v>98</v>
      </c>
      <c r="G11024" s="2" t="s">
        <v>136</v>
      </c>
    </row>
    <row r="11025" customFormat="false" ht="15" hidden="false" customHeight="false" outlineLevel="0" collapsed="false">
      <c r="A11025" s="2" t="s">
        <v>16191</v>
      </c>
      <c r="B11025" s="2" t="s">
        <v>3679</v>
      </c>
      <c r="C11025" s="2" t="s">
        <v>5168</v>
      </c>
      <c r="D11025" s="13" t="n">
        <v>45816</v>
      </c>
      <c r="E11025" s="2" t="s">
        <v>98</v>
      </c>
      <c r="F11025" s="2" t="s">
        <v>98</v>
      </c>
      <c r="G11025" s="2" t="s">
        <v>130</v>
      </c>
    </row>
    <row r="11026" customFormat="false" ht="15" hidden="false" customHeight="false" outlineLevel="0" collapsed="false">
      <c r="A11026" s="2" t="s">
        <v>16192</v>
      </c>
      <c r="B11026" s="2" t="s">
        <v>5023</v>
      </c>
      <c r="C11026" s="2" t="s">
        <v>5190</v>
      </c>
      <c r="D11026" s="13" t="n">
        <v>45484</v>
      </c>
      <c r="E11026" s="2" t="s">
        <v>98</v>
      </c>
      <c r="F11026" s="2" t="s">
        <v>98</v>
      </c>
      <c r="G11026" s="2" t="s">
        <v>99</v>
      </c>
    </row>
    <row r="11027" customFormat="false" ht="15" hidden="false" customHeight="false" outlineLevel="0" collapsed="false">
      <c r="A11027" s="2" t="s">
        <v>16193</v>
      </c>
      <c r="B11027" s="2" t="s">
        <v>3999</v>
      </c>
      <c r="C11027" s="2" t="s">
        <v>5168</v>
      </c>
      <c r="D11027" s="13" t="n">
        <v>45772</v>
      </c>
      <c r="E11027" s="2" t="s">
        <v>98</v>
      </c>
      <c r="F11027" s="2" t="s">
        <v>98</v>
      </c>
      <c r="G11027" s="2" t="s">
        <v>109</v>
      </c>
    </row>
    <row r="11028" customFormat="false" ht="15" hidden="false" customHeight="false" outlineLevel="0" collapsed="false">
      <c r="A11028" s="2" t="s">
        <v>16194</v>
      </c>
      <c r="B11028" s="2" t="s">
        <v>5087</v>
      </c>
      <c r="C11028" s="2" t="s">
        <v>5168</v>
      </c>
      <c r="D11028" s="13" t="n">
        <v>45754</v>
      </c>
      <c r="E11028" s="2" t="s">
        <v>98</v>
      </c>
      <c r="F11028" s="2" t="s">
        <v>98</v>
      </c>
      <c r="G11028" s="2" t="s">
        <v>124</v>
      </c>
    </row>
    <row r="11029" customFormat="false" ht="15" hidden="false" customHeight="false" outlineLevel="0" collapsed="false">
      <c r="A11029" s="2" t="s">
        <v>16195</v>
      </c>
      <c r="B11029" s="2" t="s">
        <v>3549</v>
      </c>
      <c r="C11029" s="2" t="s">
        <v>5164</v>
      </c>
      <c r="D11029" s="13" t="n">
        <v>45859</v>
      </c>
      <c r="E11029" s="2" t="s">
        <v>98</v>
      </c>
      <c r="F11029" s="2" t="s">
        <v>114</v>
      </c>
      <c r="G11029" s="2" t="s">
        <v>142</v>
      </c>
    </row>
    <row r="11030" customFormat="false" ht="15" hidden="false" customHeight="false" outlineLevel="0" collapsed="false">
      <c r="A11030" s="2" t="s">
        <v>16196</v>
      </c>
      <c r="B11030" s="2" t="s">
        <v>4541</v>
      </c>
      <c r="C11030" s="2" t="s">
        <v>5164</v>
      </c>
      <c r="D11030" s="13" t="n">
        <v>45644</v>
      </c>
      <c r="E11030" s="2" t="s">
        <v>98</v>
      </c>
      <c r="F11030" s="2" t="s">
        <v>98</v>
      </c>
      <c r="G11030" s="2" t="s">
        <v>136</v>
      </c>
    </row>
    <row r="11031" customFormat="false" ht="15" hidden="false" customHeight="false" outlineLevel="0" collapsed="false">
      <c r="A11031" s="2" t="s">
        <v>16197</v>
      </c>
      <c r="B11031" s="2" t="s">
        <v>1311</v>
      </c>
      <c r="C11031" s="2" t="s">
        <v>5166</v>
      </c>
      <c r="D11031" s="13" t="n">
        <v>45447</v>
      </c>
      <c r="E11031" s="2" t="s">
        <v>108</v>
      </c>
      <c r="F11031" s="2" t="s">
        <v>141</v>
      </c>
      <c r="G11031" s="2" t="s">
        <v>136</v>
      </c>
    </row>
    <row r="11032" customFormat="false" ht="15" hidden="false" customHeight="false" outlineLevel="0" collapsed="false">
      <c r="A11032" s="2" t="s">
        <v>16198</v>
      </c>
      <c r="B11032" s="2" t="s">
        <v>3432</v>
      </c>
      <c r="C11032" s="2" t="s">
        <v>5168</v>
      </c>
      <c r="D11032" s="13" t="n">
        <v>45817</v>
      </c>
      <c r="E11032" s="2" t="s">
        <v>98</v>
      </c>
      <c r="F11032" s="2" t="s">
        <v>98</v>
      </c>
      <c r="G11032" s="2" t="s">
        <v>136</v>
      </c>
    </row>
    <row r="11033" customFormat="false" ht="15" hidden="false" customHeight="false" outlineLevel="0" collapsed="false">
      <c r="A11033" s="2" t="s">
        <v>16199</v>
      </c>
      <c r="B11033" s="2" t="s">
        <v>2015</v>
      </c>
      <c r="C11033" s="2" t="s">
        <v>5166</v>
      </c>
      <c r="D11033" s="13" t="n">
        <v>45743</v>
      </c>
      <c r="E11033" s="2" t="s">
        <v>165</v>
      </c>
      <c r="F11033" s="2" t="s">
        <v>119</v>
      </c>
      <c r="G11033" s="2" t="s">
        <v>115</v>
      </c>
    </row>
    <row r="11034" customFormat="false" ht="15" hidden="false" customHeight="false" outlineLevel="0" collapsed="false">
      <c r="A11034" s="2" t="s">
        <v>16200</v>
      </c>
      <c r="B11034" s="2" t="s">
        <v>3815</v>
      </c>
      <c r="C11034" s="2" t="s">
        <v>5164</v>
      </c>
      <c r="D11034" s="13" t="n">
        <v>46050</v>
      </c>
      <c r="E11034" s="2" t="s">
        <v>98</v>
      </c>
      <c r="F11034" s="2" t="s">
        <v>98</v>
      </c>
      <c r="G11034" s="2" t="s">
        <v>136</v>
      </c>
    </row>
    <row r="11035" customFormat="false" ht="15" hidden="false" customHeight="false" outlineLevel="0" collapsed="false">
      <c r="A11035" s="2" t="s">
        <v>16201</v>
      </c>
      <c r="B11035" s="2" t="s">
        <v>1593</v>
      </c>
      <c r="C11035" s="2" t="s">
        <v>5164</v>
      </c>
      <c r="D11035" s="13" t="n">
        <v>45749</v>
      </c>
      <c r="E11035" s="2" t="s">
        <v>98</v>
      </c>
      <c r="F11035" s="2" t="s">
        <v>145</v>
      </c>
      <c r="G11035" s="2" t="s">
        <v>120</v>
      </c>
    </row>
    <row r="11036" customFormat="false" ht="15" hidden="false" customHeight="false" outlineLevel="0" collapsed="false">
      <c r="A11036" s="2" t="s">
        <v>16202</v>
      </c>
      <c r="B11036" s="2" t="s">
        <v>3013</v>
      </c>
      <c r="C11036" s="2" t="s">
        <v>5168</v>
      </c>
      <c r="D11036" s="13" t="n">
        <v>45625</v>
      </c>
      <c r="E11036" s="2" t="s">
        <v>163</v>
      </c>
      <c r="F11036" s="2" t="s">
        <v>98</v>
      </c>
      <c r="G11036" s="2" t="s">
        <v>109</v>
      </c>
    </row>
    <row r="11037" customFormat="false" ht="15" hidden="false" customHeight="false" outlineLevel="0" collapsed="false">
      <c r="A11037" s="2" t="s">
        <v>16203</v>
      </c>
      <c r="B11037" s="2" t="s">
        <v>2921</v>
      </c>
      <c r="C11037" s="2" t="s">
        <v>5164</v>
      </c>
      <c r="D11037" s="13" t="n">
        <v>45470</v>
      </c>
      <c r="E11037" s="2" t="s">
        <v>98</v>
      </c>
      <c r="F11037" s="2" t="s">
        <v>114</v>
      </c>
      <c r="G11037" s="2" t="s">
        <v>120</v>
      </c>
    </row>
    <row r="11038" customFormat="false" ht="15" hidden="false" customHeight="false" outlineLevel="0" collapsed="false">
      <c r="A11038" s="2" t="s">
        <v>16204</v>
      </c>
      <c r="B11038" s="2" t="s">
        <v>3399</v>
      </c>
      <c r="C11038" s="2" t="s">
        <v>5190</v>
      </c>
      <c r="D11038" s="13" t="n">
        <v>45402</v>
      </c>
      <c r="E11038" s="2" t="s">
        <v>98</v>
      </c>
      <c r="F11038" s="2" t="s">
        <v>119</v>
      </c>
      <c r="G11038" s="2" t="s">
        <v>142</v>
      </c>
    </row>
    <row r="11039" customFormat="false" ht="15" hidden="false" customHeight="false" outlineLevel="0" collapsed="false">
      <c r="A11039" s="2" t="s">
        <v>16205</v>
      </c>
      <c r="B11039" s="2" t="s">
        <v>5043</v>
      </c>
      <c r="C11039" s="2" t="s">
        <v>5172</v>
      </c>
      <c r="D11039" s="13" t="n">
        <v>45720</v>
      </c>
      <c r="E11039" s="2" t="s">
        <v>98</v>
      </c>
      <c r="F11039" s="2" t="s">
        <v>98</v>
      </c>
      <c r="G11039" s="2" t="s">
        <v>120</v>
      </c>
    </row>
    <row r="11040" customFormat="false" ht="15" hidden="false" customHeight="false" outlineLevel="0" collapsed="false">
      <c r="A11040" s="2" t="s">
        <v>16206</v>
      </c>
      <c r="B11040" s="2" t="s">
        <v>4022</v>
      </c>
      <c r="C11040" s="2" t="s">
        <v>5168</v>
      </c>
      <c r="D11040" s="13" t="n">
        <v>45596</v>
      </c>
      <c r="E11040" s="2" t="s">
        <v>108</v>
      </c>
      <c r="F11040" s="2" t="s">
        <v>98</v>
      </c>
      <c r="G11040" s="2" t="s">
        <v>124</v>
      </c>
    </row>
    <row r="11041" customFormat="false" ht="15" hidden="false" customHeight="false" outlineLevel="0" collapsed="false">
      <c r="A11041" s="2" t="s">
        <v>16207</v>
      </c>
      <c r="B11041" s="2" t="s">
        <v>5079</v>
      </c>
      <c r="C11041" s="2" t="s">
        <v>5190</v>
      </c>
      <c r="D11041" s="13" t="n">
        <v>45881</v>
      </c>
      <c r="E11041" s="2" t="s">
        <v>98</v>
      </c>
      <c r="F11041" s="2" t="s">
        <v>98</v>
      </c>
      <c r="G11041" s="2" t="s">
        <v>99</v>
      </c>
    </row>
    <row r="11042" customFormat="false" ht="15" hidden="false" customHeight="false" outlineLevel="0" collapsed="false">
      <c r="A11042" s="2" t="s">
        <v>16208</v>
      </c>
      <c r="B11042" s="2" t="s">
        <v>2009</v>
      </c>
      <c r="C11042" s="2" t="s">
        <v>5166</v>
      </c>
      <c r="D11042" s="13" t="n">
        <v>45808</v>
      </c>
      <c r="E11042" s="2" t="s">
        <v>98</v>
      </c>
      <c r="F11042" s="2" t="s">
        <v>145</v>
      </c>
      <c r="G11042" s="2" t="s">
        <v>133</v>
      </c>
    </row>
    <row r="11043" customFormat="false" ht="15" hidden="false" customHeight="false" outlineLevel="0" collapsed="false">
      <c r="A11043" s="2" t="s">
        <v>16209</v>
      </c>
      <c r="B11043" s="2" t="s">
        <v>3615</v>
      </c>
      <c r="C11043" s="2" t="s">
        <v>5172</v>
      </c>
      <c r="D11043" s="13" t="n">
        <v>45886</v>
      </c>
      <c r="E11043" s="2" t="s">
        <v>119</v>
      </c>
      <c r="F11043" s="2" t="s">
        <v>98</v>
      </c>
      <c r="G11043" s="2" t="s">
        <v>142</v>
      </c>
    </row>
    <row r="11044" customFormat="false" ht="15" hidden="false" customHeight="false" outlineLevel="0" collapsed="false">
      <c r="A11044" s="2" t="s">
        <v>16210</v>
      </c>
      <c r="B11044" s="2" t="s">
        <v>3196</v>
      </c>
      <c r="C11044" s="2" t="s">
        <v>5190</v>
      </c>
      <c r="D11044" s="13" t="n">
        <v>45383</v>
      </c>
      <c r="E11044" s="2" t="s">
        <v>98</v>
      </c>
      <c r="F11044" s="2" t="s">
        <v>119</v>
      </c>
      <c r="G11044" s="2" t="s">
        <v>111</v>
      </c>
    </row>
    <row r="11045" customFormat="false" ht="15" hidden="false" customHeight="false" outlineLevel="0" collapsed="false">
      <c r="A11045" s="2" t="s">
        <v>16211</v>
      </c>
      <c r="B11045" s="2" t="s">
        <v>3395</v>
      </c>
      <c r="C11045" s="2" t="s">
        <v>5190</v>
      </c>
      <c r="D11045" s="13" t="n">
        <v>45727</v>
      </c>
      <c r="E11045" s="2" t="s">
        <v>98</v>
      </c>
      <c r="F11045" s="2" t="s">
        <v>98</v>
      </c>
      <c r="G11045" s="2" t="s">
        <v>111</v>
      </c>
    </row>
    <row r="11046" customFormat="false" ht="15" hidden="false" customHeight="false" outlineLevel="0" collapsed="false">
      <c r="A11046" s="2" t="s">
        <v>16212</v>
      </c>
      <c r="B11046" s="2" t="s">
        <v>4440</v>
      </c>
      <c r="C11046" s="2" t="s">
        <v>5172</v>
      </c>
      <c r="D11046" s="13" t="n">
        <v>46168</v>
      </c>
      <c r="E11046" s="2" t="s">
        <v>119</v>
      </c>
      <c r="F11046" s="2" t="s">
        <v>98</v>
      </c>
      <c r="G11046" s="2" t="s">
        <v>99</v>
      </c>
    </row>
    <row r="11047" customFormat="false" ht="15" hidden="false" customHeight="false" outlineLevel="0" collapsed="false">
      <c r="A11047" s="2" t="s">
        <v>16213</v>
      </c>
      <c r="B11047" s="2" t="s">
        <v>672</v>
      </c>
      <c r="C11047" s="2" t="s">
        <v>5168</v>
      </c>
      <c r="D11047" s="13" t="n">
        <v>46100</v>
      </c>
      <c r="E11047" s="2" t="s">
        <v>104</v>
      </c>
      <c r="F11047" s="2" t="s">
        <v>98</v>
      </c>
      <c r="G11047" s="2" t="s">
        <v>142</v>
      </c>
    </row>
    <row r="11048" customFormat="false" ht="15" hidden="false" customHeight="false" outlineLevel="0" collapsed="false">
      <c r="A11048" s="2" t="s">
        <v>16214</v>
      </c>
      <c r="B11048" s="2" t="s">
        <v>3047</v>
      </c>
      <c r="C11048" s="2" t="s">
        <v>5172</v>
      </c>
      <c r="D11048" s="13" t="n">
        <v>45589</v>
      </c>
      <c r="E11048" s="2" t="s">
        <v>145</v>
      </c>
      <c r="F11048" s="2" t="s">
        <v>98</v>
      </c>
      <c r="G11048" s="2" t="s">
        <v>109</v>
      </c>
    </row>
    <row r="11049" customFormat="false" ht="15" hidden="false" customHeight="false" outlineLevel="0" collapsed="false">
      <c r="A11049" s="2" t="s">
        <v>16215</v>
      </c>
      <c r="B11049" s="2" t="s">
        <v>2338</v>
      </c>
      <c r="C11049" s="2" t="s">
        <v>5164</v>
      </c>
      <c r="D11049" s="13" t="n">
        <v>45948</v>
      </c>
      <c r="E11049" s="2" t="s">
        <v>98</v>
      </c>
      <c r="F11049" s="2" t="s">
        <v>108</v>
      </c>
      <c r="G11049" s="2" t="s">
        <v>124</v>
      </c>
    </row>
    <row r="11050" customFormat="false" ht="15" hidden="false" customHeight="false" outlineLevel="0" collapsed="false">
      <c r="A11050" s="2" t="s">
        <v>16216</v>
      </c>
      <c r="B11050" s="2" t="s">
        <v>594</v>
      </c>
      <c r="C11050" s="2" t="s">
        <v>5164</v>
      </c>
      <c r="D11050" s="13" t="n">
        <v>46092</v>
      </c>
      <c r="E11050" s="2" t="s">
        <v>98</v>
      </c>
      <c r="F11050" s="2" t="s">
        <v>123</v>
      </c>
      <c r="G11050" s="2" t="s">
        <v>136</v>
      </c>
    </row>
    <row r="11051" customFormat="false" ht="15" hidden="false" customHeight="false" outlineLevel="0" collapsed="false">
      <c r="A11051" s="2" t="s">
        <v>16217</v>
      </c>
      <c r="B11051" s="2" t="s">
        <v>1878</v>
      </c>
      <c r="C11051" s="2" t="s">
        <v>5166</v>
      </c>
      <c r="D11051" s="13" t="n">
        <v>45675</v>
      </c>
      <c r="E11051" s="2" t="s">
        <v>145</v>
      </c>
      <c r="F11051" s="2" t="s">
        <v>98</v>
      </c>
      <c r="G11051" s="2" t="s">
        <v>136</v>
      </c>
    </row>
    <row r="11052" customFormat="false" ht="15" hidden="false" customHeight="false" outlineLevel="0" collapsed="false">
      <c r="A11052" s="2" t="s">
        <v>16218</v>
      </c>
      <c r="B11052" s="2" t="s">
        <v>5005</v>
      </c>
      <c r="C11052" s="2" t="s">
        <v>5172</v>
      </c>
      <c r="D11052" s="13" t="n">
        <v>45679</v>
      </c>
      <c r="E11052" s="2" t="s">
        <v>98</v>
      </c>
      <c r="F11052" s="2" t="s">
        <v>98</v>
      </c>
      <c r="G11052" s="2" t="s">
        <v>142</v>
      </c>
    </row>
    <row r="11053" customFormat="false" ht="15" hidden="false" customHeight="false" outlineLevel="0" collapsed="false">
      <c r="A11053" s="2" t="s">
        <v>16219</v>
      </c>
      <c r="B11053" s="2" t="s">
        <v>1016</v>
      </c>
      <c r="C11053" s="2" t="s">
        <v>5172</v>
      </c>
      <c r="D11053" s="13" t="n">
        <v>45975</v>
      </c>
      <c r="E11053" s="2" t="s">
        <v>139</v>
      </c>
      <c r="F11053" s="2" t="s">
        <v>98</v>
      </c>
      <c r="G11053" s="2" t="s">
        <v>111</v>
      </c>
    </row>
    <row r="11054" customFormat="false" ht="15" hidden="false" customHeight="false" outlineLevel="0" collapsed="false">
      <c r="A11054" s="2" t="s">
        <v>16220</v>
      </c>
      <c r="B11054" s="2" t="s">
        <v>4761</v>
      </c>
      <c r="C11054" s="2" t="s">
        <v>5168</v>
      </c>
      <c r="D11054" s="13" t="n">
        <v>45637</v>
      </c>
      <c r="E11054" s="2" t="s">
        <v>98</v>
      </c>
      <c r="F11054" s="2" t="s">
        <v>98</v>
      </c>
      <c r="G11054" s="2" t="s">
        <v>136</v>
      </c>
    </row>
    <row r="11055" customFormat="false" ht="15" hidden="false" customHeight="false" outlineLevel="0" collapsed="false">
      <c r="A11055" s="2" t="s">
        <v>16221</v>
      </c>
      <c r="B11055" s="2" t="s">
        <v>1926</v>
      </c>
      <c r="C11055" s="2" t="s">
        <v>5166</v>
      </c>
      <c r="D11055" s="13" t="n">
        <v>46117</v>
      </c>
      <c r="E11055" s="2" t="s">
        <v>123</v>
      </c>
      <c r="F11055" s="2" t="s">
        <v>128</v>
      </c>
      <c r="G11055" s="2" t="s">
        <v>136</v>
      </c>
    </row>
    <row r="11056" customFormat="false" ht="15" hidden="false" customHeight="false" outlineLevel="0" collapsed="false">
      <c r="A11056" s="2" t="s">
        <v>16222</v>
      </c>
      <c r="B11056" s="2" t="s">
        <v>3339</v>
      </c>
      <c r="C11056" s="2" t="s">
        <v>5164</v>
      </c>
      <c r="D11056" s="13" t="n">
        <v>45695</v>
      </c>
      <c r="E11056" s="2" t="s">
        <v>98</v>
      </c>
      <c r="F11056" s="2" t="s">
        <v>98</v>
      </c>
      <c r="G11056" s="2" t="s">
        <v>120</v>
      </c>
    </row>
    <row r="11057" customFormat="false" ht="15" hidden="false" customHeight="false" outlineLevel="0" collapsed="false">
      <c r="A11057" s="2" t="s">
        <v>16223</v>
      </c>
      <c r="B11057" s="2" t="s">
        <v>4980</v>
      </c>
      <c r="C11057" s="2" t="s">
        <v>5190</v>
      </c>
      <c r="D11057" s="13" t="n">
        <v>45880</v>
      </c>
      <c r="E11057" s="2" t="s">
        <v>98</v>
      </c>
      <c r="F11057" s="2" t="s">
        <v>98</v>
      </c>
      <c r="G11057" s="2" t="s">
        <v>124</v>
      </c>
    </row>
    <row r="11058" customFormat="false" ht="15" hidden="false" customHeight="false" outlineLevel="0" collapsed="false">
      <c r="A11058" s="2" t="s">
        <v>16224</v>
      </c>
      <c r="B11058" s="2" t="s">
        <v>1982</v>
      </c>
      <c r="C11058" s="2" t="s">
        <v>5164</v>
      </c>
      <c r="D11058" s="13" t="n">
        <v>46211</v>
      </c>
      <c r="E11058" s="2" t="s">
        <v>98</v>
      </c>
      <c r="F11058" s="2" t="s">
        <v>165</v>
      </c>
      <c r="G11058" s="2" t="s">
        <v>111</v>
      </c>
    </row>
    <row r="11059" customFormat="false" ht="15" hidden="false" customHeight="false" outlineLevel="0" collapsed="false">
      <c r="A11059" s="2" t="s">
        <v>16225</v>
      </c>
      <c r="B11059" s="2" t="s">
        <v>277</v>
      </c>
      <c r="C11059" s="2" t="s">
        <v>5166</v>
      </c>
      <c r="D11059" s="13" t="n">
        <v>45820</v>
      </c>
      <c r="E11059" s="2" t="s">
        <v>165</v>
      </c>
      <c r="F11059" s="2" t="s">
        <v>114</v>
      </c>
      <c r="G11059" s="2" t="s">
        <v>111</v>
      </c>
    </row>
    <row r="11060" customFormat="false" ht="15" hidden="false" customHeight="false" outlineLevel="0" collapsed="false">
      <c r="A11060" s="2" t="s">
        <v>16226</v>
      </c>
      <c r="B11060" s="2" t="s">
        <v>4784</v>
      </c>
      <c r="C11060" s="2" t="s">
        <v>5190</v>
      </c>
      <c r="D11060" s="13" t="n">
        <v>45752</v>
      </c>
      <c r="E11060" s="2" t="s">
        <v>98</v>
      </c>
      <c r="F11060" s="2" t="s">
        <v>98</v>
      </c>
      <c r="G11060" s="2" t="s">
        <v>111</v>
      </c>
    </row>
    <row r="11061" customFormat="false" ht="15" hidden="false" customHeight="false" outlineLevel="0" collapsed="false">
      <c r="A11061" s="2" t="s">
        <v>16227</v>
      </c>
      <c r="B11061" s="2" t="s">
        <v>396</v>
      </c>
      <c r="C11061" s="2" t="s">
        <v>5164</v>
      </c>
      <c r="D11061" s="13" t="n">
        <v>46063</v>
      </c>
      <c r="E11061" s="2" t="s">
        <v>98</v>
      </c>
      <c r="F11061" s="2" t="s">
        <v>163</v>
      </c>
      <c r="G11061" s="2" t="s">
        <v>120</v>
      </c>
    </row>
    <row r="11062" customFormat="false" ht="15" hidden="false" customHeight="false" outlineLevel="0" collapsed="false">
      <c r="A11062" s="2" t="s">
        <v>16228</v>
      </c>
      <c r="B11062" s="2" t="s">
        <v>4724</v>
      </c>
      <c r="C11062" s="2" t="s">
        <v>5164</v>
      </c>
      <c r="D11062" s="13" t="n">
        <v>46007</v>
      </c>
      <c r="E11062" s="2" t="s">
        <v>98</v>
      </c>
      <c r="F11062" s="2" t="s">
        <v>139</v>
      </c>
      <c r="G11062" s="2" t="s">
        <v>109</v>
      </c>
    </row>
    <row r="11063" customFormat="false" ht="15" hidden="false" customHeight="false" outlineLevel="0" collapsed="false">
      <c r="A11063" s="2" t="s">
        <v>16229</v>
      </c>
      <c r="B11063" s="2" t="s">
        <v>1363</v>
      </c>
      <c r="C11063" s="2" t="s">
        <v>5164</v>
      </c>
      <c r="D11063" s="13" t="n">
        <v>45651</v>
      </c>
      <c r="E11063" s="2" t="s">
        <v>98</v>
      </c>
      <c r="F11063" s="2" t="s">
        <v>104</v>
      </c>
      <c r="G11063" s="2" t="s">
        <v>120</v>
      </c>
    </row>
    <row r="11064" customFormat="false" ht="15" hidden="false" customHeight="false" outlineLevel="0" collapsed="false">
      <c r="A11064" s="2" t="s">
        <v>16230</v>
      </c>
      <c r="B11064" s="2" t="s">
        <v>1158</v>
      </c>
      <c r="C11064" s="2" t="s">
        <v>5164</v>
      </c>
      <c r="D11064" s="13" t="n">
        <v>45749</v>
      </c>
      <c r="E11064" s="2" t="s">
        <v>98</v>
      </c>
      <c r="F11064" s="2" t="s">
        <v>139</v>
      </c>
      <c r="G11064" s="2" t="s">
        <v>133</v>
      </c>
    </row>
    <row r="11065" customFormat="false" ht="15" hidden="false" customHeight="false" outlineLevel="0" collapsed="false">
      <c r="A11065" s="2" t="s">
        <v>16231</v>
      </c>
      <c r="B11065" s="2" t="s">
        <v>4460</v>
      </c>
      <c r="C11065" s="2" t="s">
        <v>5172</v>
      </c>
      <c r="D11065" s="13" t="n">
        <v>46274</v>
      </c>
      <c r="E11065" s="2" t="s">
        <v>139</v>
      </c>
      <c r="F11065" s="2" t="s">
        <v>98</v>
      </c>
      <c r="G11065" s="2" t="s">
        <v>130</v>
      </c>
    </row>
    <row r="11066" customFormat="false" ht="15" hidden="false" customHeight="false" outlineLevel="0" collapsed="false">
      <c r="A11066" s="2" t="s">
        <v>16232</v>
      </c>
      <c r="B11066" s="2" t="s">
        <v>3761</v>
      </c>
      <c r="C11066" s="2" t="s">
        <v>5166</v>
      </c>
      <c r="D11066" s="13" t="n">
        <v>45553</v>
      </c>
      <c r="E11066" s="2" t="s">
        <v>98</v>
      </c>
      <c r="F11066" s="2" t="s">
        <v>141</v>
      </c>
      <c r="G11066" s="2" t="s">
        <v>120</v>
      </c>
    </row>
    <row r="11067" customFormat="false" ht="15" hidden="false" customHeight="false" outlineLevel="0" collapsed="false">
      <c r="A11067" s="2" t="s">
        <v>16233</v>
      </c>
      <c r="B11067" s="2" t="s">
        <v>3844</v>
      </c>
      <c r="C11067" s="2" t="s">
        <v>5166</v>
      </c>
      <c r="D11067" s="13" t="n">
        <v>46069</v>
      </c>
      <c r="E11067" s="2" t="s">
        <v>163</v>
      </c>
      <c r="F11067" s="2" t="s">
        <v>114</v>
      </c>
      <c r="G11067" s="2" t="s">
        <v>109</v>
      </c>
    </row>
    <row r="11068" customFormat="false" ht="15" hidden="false" customHeight="false" outlineLevel="0" collapsed="false">
      <c r="A11068" s="2" t="s">
        <v>16234</v>
      </c>
      <c r="B11068" s="2" t="s">
        <v>5128</v>
      </c>
      <c r="C11068" s="2" t="s">
        <v>5190</v>
      </c>
      <c r="D11068" s="13" t="n">
        <v>46001</v>
      </c>
      <c r="E11068" s="2" t="s">
        <v>98</v>
      </c>
      <c r="F11068" s="2" t="s">
        <v>98</v>
      </c>
      <c r="G11068" s="2" t="s">
        <v>120</v>
      </c>
    </row>
    <row r="11069" customFormat="false" ht="15" hidden="false" customHeight="false" outlineLevel="0" collapsed="false">
      <c r="A11069" s="2" t="s">
        <v>16235</v>
      </c>
      <c r="B11069" s="2" t="s">
        <v>4818</v>
      </c>
      <c r="C11069" s="2" t="s">
        <v>5168</v>
      </c>
      <c r="D11069" s="13" t="n">
        <v>45513</v>
      </c>
      <c r="E11069" s="2" t="s">
        <v>165</v>
      </c>
      <c r="F11069" s="2" t="s">
        <v>98</v>
      </c>
      <c r="G11069" s="2" t="s">
        <v>115</v>
      </c>
    </row>
    <row r="11070" customFormat="false" ht="15" hidden="false" customHeight="false" outlineLevel="0" collapsed="false">
      <c r="A11070" s="2" t="s">
        <v>16236</v>
      </c>
      <c r="B11070" s="2" t="s">
        <v>2833</v>
      </c>
      <c r="C11070" s="2" t="s">
        <v>5168</v>
      </c>
      <c r="D11070" s="13" t="n">
        <v>45691</v>
      </c>
      <c r="E11070" s="2" t="s">
        <v>114</v>
      </c>
      <c r="F11070" s="2" t="s">
        <v>98</v>
      </c>
      <c r="G11070" s="2" t="s">
        <v>99</v>
      </c>
    </row>
    <row r="11071" customFormat="false" ht="15" hidden="false" customHeight="false" outlineLevel="0" collapsed="false">
      <c r="A11071" s="2" t="s">
        <v>16237</v>
      </c>
      <c r="B11071" s="2" t="s">
        <v>2775</v>
      </c>
      <c r="C11071" s="2" t="s">
        <v>5190</v>
      </c>
      <c r="D11071" s="13" t="n">
        <v>45715</v>
      </c>
      <c r="E11071" s="2" t="s">
        <v>98</v>
      </c>
      <c r="F11071" s="2" t="s">
        <v>123</v>
      </c>
      <c r="G11071" s="2" t="s">
        <v>124</v>
      </c>
    </row>
    <row r="11072" customFormat="false" ht="15" hidden="false" customHeight="false" outlineLevel="0" collapsed="false">
      <c r="A11072" s="2" t="s">
        <v>16238</v>
      </c>
      <c r="B11072" s="2" t="s">
        <v>4402</v>
      </c>
      <c r="C11072" s="2" t="s">
        <v>5166</v>
      </c>
      <c r="D11072" s="13" t="n">
        <v>45642</v>
      </c>
      <c r="E11072" s="2" t="s">
        <v>141</v>
      </c>
      <c r="F11072" s="2" t="s">
        <v>163</v>
      </c>
      <c r="G11072" s="2" t="s">
        <v>130</v>
      </c>
    </row>
    <row r="11073" customFormat="false" ht="15" hidden="false" customHeight="false" outlineLevel="0" collapsed="false">
      <c r="A11073" s="2" t="s">
        <v>16239</v>
      </c>
      <c r="B11073" s="2" t="s">
        <v>3491</v>
      </c>
      <c r="C11073" s="2" t="s">
        <v>5172</v>
      </c>
      <c r="D11073" s="13" t="n">
        <v>45700</v>
      </c>
      <c r="E11073" s="2" t="s">
        <v>98</v>
      </c>
      <c r="F11073" s="2" t="s">
        <v>98</v>
      </c>
      <c r="G11073" s="2" t="s">
        <v>111</v>
      </c>
    </row>
    <row r="11074" customFormat="false" ht="15" hidden="false" customHeight="false" outlineLevel="0" collapsed="false">
      <c r="A11074" s="2" t="s">
        <v>16240</v>
      </c>
      <c r="B11074" s="2" t="s">
        <v>1304</v>
      </c>
      <c r="C11074" s="2" t="s">
        <v>5168</v>
      </c>
      <c r="D11074" s="13" t="n">
        <v>45657</v>
      </c>
      <c r="E11074" s="2" t="s">
        <v>108</v>
      </c>
      <c r="F11074" s="2" t="s">
        <v>98</v>
      </c>
      <c r="G11074" s="2" t="s">
        <v>130</v>
      </c>
    </row>
    <row r="11075" customFormat="false" ht="15" hidden="false" customHeight="false" outlineLevel="0" collapsed="false">
      <c r="A11075" s="2" t="s">
        <v>16241</v>
      </c>
      <c r="B11075" s="2" t="s">
        <v>933</v>
      </c>
      <c r="C11075" s="2" t="s">
        <v>5164</v>
      </c>
      <c r="D11075" s="13" t="n">
        <v>45721</v>
      </c>
      <c r="E11075" s="2" t="s">
        <v>98</v>
      </c>
      <c r="F11075" s="2" t="s">
        <v>139</v>
      </c>
      <c r="G11075" s="2" t="s">
        <v>99</v>
      </c>
    </row>
    <row r="11076" customFormat="false" ht="15" hidden="false" customHeight="false" outlineLevel="0" collapsed="false">
      <c r="A11076" s="2" t="s">
        <v>16242</v>
      </c>
      <c r="B11076" s="2" t="s">
        <v>4934</v>
      </c>
      <c r="C11076" s="2" t="s">
        <v>5166</v>
      </c>
      <c r="D11076" s="13" t="n">
        <v>45748</v>
      </c>
      <c r="E11076" s="2" t="s">
        <v>114</v>
      </c>
      <c r="F11076" s="2" t="s">
        <v>165</v>
      </c>
      <c r="G11076" s="2" t="s">
        <v>99</v>
      </c>
    </row>
    <row r="11077" customFormat="false" ht="15" hidden="false" customHeight="false" outlineLevel="0" collapsed="false">
      <c r="A11077" s="2" t="s">
        <v>16243</v>
      </c>
      <c r="B11077" s="2" t="s">
        <v>4971</v>
      </c>
      <c r="C11077" s="2" t="s">
        <v>5172</v>
      </c>
      <c r="D11077" s="13" t="n">
        <v>45874</v>
      </c>
      <c r="E11077" s="2" t="s">
        <v>98</v>
      </c>
      <c r="F11077" s="2" t="s">
        <v>98</v>
      </c>
      <c r="G11077" s="2" t="s">
        <v>111</v>
      </c>
    </row>
    <row r="11078" customFormat="false" ht="15" hidden="false" customHeight="false" outlineLevel="0" collapsed="false">
      <c r="A11078" s="2" t="s">
        <v>16244</v>
      </c>
      <c r="B11078" s="2" t="s">
        <v>1404</v>
      </c>
      <c r="C11078" s="2" t="s">
        <v>5190</v>
      </c>
      <c r="D11078" s="13" t="n">
        <v>46101</v>
      </c>
      <c r="E11078" s="2" t="s">
        <v>98</v>
      </c>
      <c r="F11078" s="2" t="s">
        <v>98</v>
      </c>
      <c r="G11078" s="2" t="s">
        <v>124</v>
      </c>
    </row>
    <row r="11079" customFormat="false" ht="15" hidden="false" customHeight="false" outlineLevel="0" collapsed="false">
      <c r="A11079" s="2" t="s">
        <v>16245</v>
      </c>
      <c r="B11079" s="2" t="s">
        <v>2815</v>
      </c>
      <c r="C11079" s="2" t="s">
        <v>5164</v>
      </c>
      <c r="D11079" s="13" t="n">
        <v>45837</v>
      </c>
      <c r="E11079" s="2" t="s">
        <v>98</v>
      </c>
      <c r="F11079" s="2" t="s">
        <v>128</v>
      </c>
      <c r="G11079" s="2" t="s">
        <v>136</v>
      </c>
    </row>
    <row r="11080" customFormat="false" ht="15" hidden="false" customHeight="false" outlineLevel="0" collapsed="false">
      <c r="A11080" s="2" t="s">
        <v>16246</v>
      </c>
      <c r="B11080" s="2" t="s">
        <v>5012</v>
      </c>
      <c r="C11080" s="2" t="s">
        <v>5172</v>
      </c>
      <c r="D11080" s="13" t="n">
        <v>45520</v>
      </c>
      <c r="E11080" s="2" t="s">
        <v>98</v>
      </c>
      <c r="F11080" s="2" t="s">
        <v>98</v>
      </c>
      <c r="G11080" s="2" t="s">
        <v>115</v>
      </c>
    </row>
    <row r="11081" customFormat="false" ht="15" hidden="false" customHeight="false" outlineLevel="0" collapsed="false">
      <c r="A11081" s="2" t="s">
        <v>16247</v>
      </c>
      <c r="B11081" s="2" t="s">
        <v>3186</v>
      </c>
      <c r="C11081" s="2" t="s">
        <v>5168</v>
      </c>
      <c r="D11081" s="13" t="n">
        <v>45679</v>
      </c>
      <c r="E11081" s="2" t="s">
        <v>98</v>
      </c>
      <c r="F11081" s="2" t="s">
        <v>98</v>
      </c>
      <c r="G11081" s="2" t="s">
        <v>109</v>
      </c>
    </row>
    <row r="11082" customFormat="false" ht="15" hidden="false" customHeight="false" outlineLevel="0" collapsed="false">
      <c r="A11082" s="2" t="s">
        <v>16248</v>
      </c>
      <c r="B11082" s="2" t="s">
        <v>486</v>
      </c>
      <c r="C11082" s="2" t="s">
        <v>5164</v>
      </c>
      <c r="D11082" s="13" t="n">
        <v>45730</v>
      </c>
      <c r="E11082" s="2" t="s">
        <v>98</v>
      </c>
      <c r="F11082" s="2" t="s">
        <v>141</v>
      </c>
      <c r="G11082" s="2" t="s">
        <v>130</v>
      </c>
    </row>
    <row r="11083" customFormat="false" ht="15" hidden="false" customHeight="false" outlineLevel="0" collapsed="false">
      <c r="A11083" s="2" t="s">
        <v>16249</v>
      </c>
      <c r="B11083" s="2" t="s">
        <v>4367</v>
      </c>
      <c r="C11083" s="2" t="s">
        <v>5166</v>
      </c>
      <c r="D11083" s="13" t="n">
        <v>45574</v>
      </c>
      <c r="E11083" s="2" t="s">
        <v>163</v>
      </c>
      <c r="F11083" s="2" t="s">
        <v>108</v>
      </c>
      <c r="G11083" s="2" t="s">
        <v>124</v>
      </c>
    </row>
    <row r="11084" customFormat="false" ht="15" hidden="false" customHeight="false" outlineLevel="0" collapsed="false">
      <c r="A11084" s="2" t="s">
        <v>16250</v>
      </c>
      <c r="B11084" s="2" t="s">
        <v>5096</v>
      </c>
      <c r="C11084" s="2" t="s">
        <v>5190</v>
      </c>
      <c r="D11084" s="13" t="n">
        <v>45596</v>
      </c>
      <c r="E11084" s="2" t="s">
        <v>98</v>
      </c>
      <c r="F11084" s="2" t="s">
        <v>98</v>
      </c>
      <c r="G11084" s="2" t="s">
        <v>124</v>
      </c>
    </row>
    <row r="11085" customFormat="false" ht="15" hidden="false" customHeight="false" outlineLevel="0" collapsed="false">
      <c r="A11085" s="2" t="s">
        <v>16251</v>
      </c>
      <c r="B11085" s="2" t="s">
        <v>3886</v>
      </c>
      <c r="C11085" s="2" t="s">
        <v>5168</v>
      </c>
      <c r="D11085" s="13" t="n">
        <v>45581</v>
      </c>
      <c r="E11085" s="2" t="s">
        <v>114</v>
      </c>
      <c r="F11085" s="2" t="s">
        <v>98</v>
      </c>
      <c r="G11085" s="2" t="s">
        <v>124</v>
      </c>
    </row>
    <row r="11086" customFormat="false" ht="15" hidden="false" customHeight="false" outlineLevel="0" collapsed="false">
      <c r="A11086" s="2" t="s">
        <v>16252</v>
      </c>
      <c r="B11086" s="2" t="s">
        <v>5047</v>
      </c>
      <c r="C11086" s="2" t="s">
        <v>5168</v>
      </c>
      <c r="D11086" s="13" t="n">
        <v>45872</v>
      </c>
      <c r="E11086" s="2" t="s">
        <v>98</v>
      </c>
      <c r="F11086" s="2" t="s">
        <v>98</v>
      </c>
      <c r="G11086" s="2" t="s">
        <v>115</v>
      </c>
    </row>
    <row r="11087" customFormat="false" ht="15" hidden="false" customHeight="false" outlineLevel="0" collapsed="false">
      <c r="A11087" s="2" t="s">
        <v>16253</v>
      </c>
      <c r="B11087" s="2" t="s">
        <v>4602</v>
      </c>
      <c r="C11087" s="2" t="s">
        <v>5164</v>
      </c>
      <c r="D11087" s="13" t="n">
        <v>45375</v>
      </c>
      <c r="E11087" s="2" t="s">
        <v>98</v>
      </c>
      <c r="F11087" s="2" t="s">
        <v>119</v>
      </c>
      <c r="G11087" s="2" t="s">
        <v>136</v>
      </c>
    </row>
    <row r="11088" customFormat="false" ht="15" hidden="false" customHeight="false" outlineLevel="0" collapsed="false">
      <c r="A11088" s="2" t="s">
        <v>16254</v>
      </c>
      <c r="B11088" s="2" t="s">
        <v>2180</v>
      </c>
      <c r="C11088" s="2" t="s">
        <v>5166</v>
      </c>
      <c r="D11088" s="13" t="n">
        <v>45385</v>
      </c>
      <c r="E11088" s="2" t="s">
        <v>114</v>
      </c>
      <c r="F11088" s="2" t="s">
        <v>141</v>
      </c>
      <c r="G11088" s="2" t="s">
        <v>115</v>
      </c>
    </row>
    <row r="11089" customFormat="false" ht="15" hidden="false" customHeight="false" outlineLevel="0" collapsed="false">
      <c r="A11089" s="2" t="s">
        <v>16255</v>
      </c>
      <c r="B11089" s="2" t="s">
        <v>3062</v>
      </c>
      <c r="C11089" s="2" t="s">
        <v>5168</v>
      </c>
      <c r="D11089" s="13" t="n">
        <v>45914</v>
      </c>
      <c r="E11089" s="2" t="s">
        <v>98</v>
      </c>
      <c r="F11089" s="2" t="s">
        <v>98</v>
      </c>
      <c r="G11089" s="2" t="s">
        <v>133</v>
      </c>
    </row>
    <row r="11090" customFormat="false" ht="15" hidden="false" customHeight="false" outlineLevel="0" collapsed="false">
      <c r="A11090" s="2" t="s">
        <v>16256</v>
      </c>
      <c r="B11090" s="2" t="s">
        <v>4667</v>
      </c>
      <c r="C11090" s="2" t="s">
        <v>5166</v>
      </c>
      <c r="D11090" s="13" t="n">
        <v>45803</v>
      </c>
      <c r="E11090" s="2" t="s">
        <v>123</v>
      </c>
      <c r="F11090" s="2" t="s">
        <v>165</v>
      </c>
      <c r="G11090" s="2" t="s">
        <v>99</v>
      </c>
    </row>
    <row r="11091" customFormat="false" ht="15" hidden="false" customHeight="false" outlineLevel="0" collapsed="false">
      <c r="A11091" s="2" t="s">
        <v>16257</v>
      </c>
      <c r="B11091" s="2" t="s">
        <v>612</v>
      </c>
      <c r="C11091" s="2" t="s">
        <v>5164</v>
      </c>
      <c r="D11091" s="13" t="n">
        <v>45936</v>
      </c>
      <c r="E11091" s="2" t="s">
        <v>98</v>
      </c>
      <c r="F11091" s="2" t="s">
        <v>98</v>
      </c>
      <c r="G11091" s="2" t="s">
        <v>99</v>
      </c>
    </row>
    <row r="11092" customFormat="false" ht="15" hidden="false" customHeight="false" outlineLevel="0" collapsed="false">
      <c r="A11092" s="2" t="s">
        <v>16258</v>
      </c>
      <c r="B11092" s="2" t="s">
        <v>5067</v>
      </c>
      <c r="C11092" s="2" t="s">
        <v>5190</v>
      </c>
      <c r="D11092" s="13" t="n">
        <v>45834</v>
      </c>
      <c r="E11092" s="2" t="s">
        <v>98</v>
      </c>
      <c r="F11092" s="2" t="s">
        <v>98</v>
      </c>
      <c r="G11092" s="2" t="s">
        <v>111</v>
      </c>
    </row>
    <row r="11093" customFormat="false" ht="15" hidden="false" customHeight="false" outlineLevel="0" collapsed="false">
      <c r="A11093" s="2" t="s">
        <v>16259</v>
      </c>
      <c r="B11093" s="2" t="s">
        <v>4992</v>
      </c>
      <c r="C11093" s="2" t="s">
        <v>5190</v>
      </c>
      <c r="D11093" s="13" t="n">
        <v>46193</v>
      </c>
      <c r="E11093" s="2" t="s">
        <v>98</v>
      </c>
      <c r="F11093" s="2" t="s">
        <v>98</v>
      </c>
      <c r="G11093" s="2" t="s">
        <v>120</v>
      </c>
    </row>
    <row r="11094" customFormat="false" ht="15" hidden="false" customHeight="false" outlineLevel="0" collapsed="false">
      <c r="A11094" s="2" t="s">
        <v>16260</v>
      </c>
      <c r="B11094" s="2" t="s">
        <v>4670</v>
      </c>
      <c r="C11094" s="2" t="s">
        <v>5164</v>
      </c>
      <c r="D11094" s="13" t="n">
        <v>45716</v>
      </c>
      <c r="E11094" s="2" t="s">
        <v>98</v>
      </c>
      <c r="F11094" s="2" t="s">
        <v>108</v>
      </c>
      <c r="G11094" s="2" t="s">
        <v>120</v>
      </c>
    </row>
    <row r="11095" customFormat="false" ht="15" hidden="false" customHeight="false" outlineLevel="0" collapsed="false">
      <c r="A11095" s="2" t="s">
        <v>16261</v>
      </c>
      <c r="B11095" s="2" t="s">
        <v>3008</v>
      </c>
      <c r="C11095" s="2" t="s">
        <v>5166</v>
      </c>
      <c r="D11095" s="13" t="n">
        <v>45505</v>
      </c>
      <c r="E11095" s="2" t="s">
        <v>114</v>
      </c>
      <c r="F11095" s="2" t="s">
        <v>163</v>
      </c>
      <c r="G11095" s="2" t="s">
        <v>124</v>
      </c>
    </row>
    <row r="11096" customFormat="false" ht="15" hidden="false" customHeight="false" outlineLevel="0" collapsed="false">
      <c r="A11096" s="2" t="s">
        <v>16262</v>
      </c>
      <c r="B11096" s="2" t="s">
        <v>1938</v>
      </c>
      <c r="C11096" s="2" t="s">
        <v>5190</v>
      </c>
      <c r="D11096" s="13" t="n">
        <v>45992</v>
      </c>
      <c r="E11096" s="2" t="s">
        <v>98</v>
      </c>
      <c r="F11096" s="2" t="s">
        <v>139</v>
      </c>
      <c r="G11096" s="2" t="s">
        <v>99</v>
      </c>
    </row>
    <row r="11097" customFormat="false" ht="15" hidden="false" customHeight="false" outlineLevel="0" collapsed="false">
      <c r="A11097" s="2" t="s">
        <v>16263</v>
      </c>
      <c r="B11097" s="2" t="s">
        <v>4967</v>
      </c>
      <c r="C11097" s="2" t="s">
        <v>5190</v>
      </c>
      <c r="D11097" s="13" t="n">
        <v>45687</v>
      </c>
      <c r="E11097" s="2" t="s">
        <v>98</v>
      </c>
      <c r="F11097" s="2" t="s">
        <v>98</v>
      </c>
      <c r="G11097" s="2" t="s">
        <v>115</v>
      </c>
    </row>
    <row r="11098" customFormat="false" ht="15" hidden="false" customHeight="false" outlineLevel="0" collapsed="false">
      <c r="A11098" s="2" t="s">
        <v>16264</v>
      </c>
      <c r="B11098" s="2" t="s">
        <v>4011</v>
      </c>
      <c r="C11098" s="2" t="s">
        <v>5166</v>
      </c>
      <c r="D11098" s="13" t="n">
        <v>45818</v>
      </c>
      <c r="E11098" s="2" t="s">
        <v>163</v>
      </c>
      <c r="F11098" s="2" t="s">
        <v>128</v>
      </c>
      <c r="G11098" s="2" t="s">
        <v>133</v>
      </c>
    </row>
    <row r="11099" customFormat="false" ht="15" hidden="false" customHeight="false" outlineLevel="0" collapsed="false">
      <c r="A11099" s="2" t="s">
        <v>16265</v>
      </c>
      <c r="B11099" s="2" t="s">
        <v>3491</v>
      </c>
      <c r="C11099" s="2" t="s">
        <v>5172</v>
      </c>
      <c r="D11099" s="13" t="n">
        <v>45829</v>
      </c>
      <c r="E11099" s="2" t="s">
        <v>98</v>
      </c>
      <c r="F11099" s="2" t="s">
        <v>98</v>
      </c>
      <c r="G11099" s="2" t="s">
        <v>133</v>
      </c>
    </row>
    <row r="11100" customFormat="false" ht="15" hidden="false" customHeight="false" outlineLevel="0" collapsed="false">
      <c r="A11100" s="2" t="s">
        <v>16266</v>
      </c>
      <c r="B11100" s="2" t="s">
        <v>2354</v>
      </c>
      <c r="C11100" s="2" t="s">
        <v>5190</v>
      </c>
      <c r="D11100" s="13" t="n">
        <v>45646</v>
      </c>
      <c r="E11100" s="2" t="s">
        <v>98</v>
      </c>
      <c r="F11100" s="2" t="s">
        <v>119</v>
      </c>
      <c r="G11100" s="2" t="s">
        <v>115</v>
      </c>
    </row>
    <row r="11101" customFormat="false" ht="15" hidden="false" customHeight="false" outlineLevel="0" collapsed="false">
      <c r="A11101" s="2" t="s">
        <v>16267</v>
      </c>
      <c r="B11101" s="2" t="s">
        <v>1530</v>
      </c>
      <c r="C11101" s="2" t="s">
        <v>5164</v>
      </c>
      <c r="D11101" s="13" t="n">
        <v>45986</v>
      </c>
      <c r="E11101" s="2" t="s">
        <v>98</v>
      </c>
      <c r="F11101" s="2" t="s">
        <v>98</v>
      </c>
      <c r="G11101" s="2" t="s">
        <v>124</v>
      </c>
    </row>
    <row r="11102" customFormat="false" ht="15" hidden="false" customHeight="false" outlineLevel="0" collapsed="false">
      <c r="A11102" s="2" t="s">
        <v>16268</v>
      </c>
      <c r="B11102" s="2" t="s">
        <v>5069</v>
      </c>
      <c r="C11102" s="2" t="s">
        <v>5190</v>
      </c>
      <c r="D11102" s="13" t="n">
        <v>45633</v>
      </c>
      <c r="E11102" s="2" t="s">
        <v>98</v>
      </c>
      <c r="F11102" s="2" t="s">
        <v>98</v>
      </c>
      <c r="G11102" s="2" t="s">
        <v>124</v>
      </c>
    </row>
    <row r="11103" customFormat="false" ht="15" hidden="false" customHeight="false" outlineLevel="0" collapsed="false">
      <c r="A11103" s="2" t="s">
        <v>16269</v>
      </c>
      <c r="B11103" s="2" t="s">
        <v>3658</v>
      </c>
      <c r="C11103" s="2" t="s">
        <v>5168</v>
      </c>
      <c r="D11103" s="13" t="n">
        <v>45814</v>
      </c>
      <c r="E11103" s="2" t="s">
        <v>141</v>
      </c>
      <c r="F11103" s="2" t="s">
        <v>98</v>
      </c>
      <c r="G11103" s="2" t="s">
        <v>130</v>
      </c>
    </row>
    <row r="11104" customFormat="false" ht="15" hidden="false" customHeight="false" outlineLevel="0" collapsed="false">
      <c r="A11104" s="2" t="s">
        <v>16270</v>
      </c>
      <c r="B11104" s="2" t="s">
        <v>354</v>
      </c>
      <c r="C11104" s="2" t="s">
        <v>5164</v>
      </c>
      <c r="D11104" s="13" t="n">
        <v>45440</v>
      </c>
      <c r="E11104" s="2" t="s">
        <v>98</v>
      </c>
      <c r="F11104" s="2" t="s">
        <v>104</v>
      </c>
      <c r="G11104" s="2" t="s">
        <v>136</v>
      </c>
    </row>
    <row r="11105" customFormat="false" ht="15" hidden="false" customHeight="false" outlineLevel="0" collapsed="false">
      <c r="A11105" s="2" t="s">
        <v>16271</v>
      </c>
      <c r="B11105" s="2" t="s">
        <v>482</v>
      </c>
      <c r="C11105" s="2" t="s">
        <v>5168</v>
      </c>
      <c r="D11105" s="13" t="n">
        <v>45873</v>
      </c>
      <c r="E11105" s="2" t="s">
        <v>139</v>
      </c>
      <c r="F11105" s="2" t="s">
        <v>98</v>
      </c>
      <c r="G11105" s="2" t="s">
        <v>133</v>
      </c>
    </row>
    <row r="11106" customFormat="false" ht="15" hidden="false" customHeight="false" outlineLevel="0" collapsed="false">
      <c r="A11106" s="2" t="s">
        <v>16272</v>
      </c>
      <c r="B11106" s="2" t="s">
        <v>1653</v>
      </c>
      <c r="C11106" s="2" t="s">
        <v>5164</v>
      </c>
      <c r="D11106" s="13" t="n">
        <v>45860</v>
      </c>
      <c r="E11106" s="2" t="s">
        <v>98</v>
      </c>
      <c r="F11106" s="2" t="s">
        <v>119</v>
      </c>
      <c r="G11106" s="2" t="s">
        <v>120</v>
      </c>
    </row>
    <row r="11107" customFormat="false" ht="15" hidden="false" customHeight="false" outlineLevel="0" collapsed="false">
      <c r="A11107" s="2" t="s">
        <v>16273</v>
      </c>
      <c r="B11107" s="2" t="s">
        <v>1851</v>
      </c>
      <c r="C11107" s="2" t="s">
        <v>5166</v>
      </c>
      <c r="D11107" s="13" t="n">
        <v>45701</v>
      </c>
      <c r="E11107" s="2" t="s">
        <v>119</v>
      </c>
      <c r="F11107" s="2" t="s">
        <v>108</v>
      </c>
      <c r="G11107" s="2" t="s">
        <v>120</v>
      </c>
    </row>
    <row r="11108" customFormat="false" ht="15" hidden="false" customHeight="false" outlineLevel="0" collapsed="false">
      <c r="A11108" s="2" t="s">
        <v>16274</v>
      </c>
      <c r="B11108" s="2" t="s">
        <v>1651</v>
      </c>
      <c r="C11108" s="2" t="s">
        <v>5164</v>
      </c>
      <c r="D11108" s="13" t="n">
        <v>46015</v>
      </c>
      <c r="E11108" s="2" t="s">
        <v>98</v>
      </c>
      <c r="F11108" s="2" t="s">
        <v>139</v>
      </c>
      <c r="G11108" s="2" t="s">
        <v>115</v>
      </c>
    </row>
    <row r="11109" customFormat="false" ht="15" hidden="false" customHeight="false" outlineLevel="0" collapsed="false">
      <c r="A11109" s="2" t="s">
        <v>16275</v>
      </c>
      <c r="B11109" s="2" t="s">
        <v>3078</v>
      </c>
      <c r="C11109" s="2" t="s">
        <v>5166</v>
      </c>
      <c r="D11109" s="13" t="n">
        <v>45736</v>
      </c>
      <c r="E11109" s="2" t="s">
        <v>119</v>
      </c>
      <c r="F11109" s="2" t="s">
        <v>163</v>
      </c>
      <c r="G11109" s="2" t="s">
        <v>120</v>
      </c>
    </row>
    <row r="11110" customFormat="false" ht="15" hidden="false" customHeight="false" outlineLevel="0" collapsed="false">
      <c r="A11110" s="2" t="s">
        <v>16276</v>
      </c>
      <c r="B11110" s="2" t="s">
        <v>5091</v>
      </c>
      <c r="C11110" s="2" t="s">
        <v>5190</v>
      </c>
      <c r="D11110" s="13" t="n">
        <v>46007</v>
      </c>
      <c r="E11110" s="2" t="s">
        <v>98</v>
      </c>
      <c r="F11110" s="2" t="s">
        <v>98</v>
      </c>
      <c r="G11110" s="2" t="s">
        <v>99</v>
      </c>
    </row>
    <row r="11111" customFormat="false" ht="15" hidden="false" customHeight="false" outlineLevel="0" collapsed="false">
      <c r="A11111" s="2" t="s">
        <v>16277</v>
      </c>
      <c r="B11111" s="2" t="s">
        <v>112</v>
      </c>
      <c r="C11111" s="2" t="s">
        <v>5164</v>
      </c>
      <c r="D11111" s="13" t="n">
        <v>45503</v>
      </c>
      <c r="E11111" s="2" t="s">
        <v>98</v>
      </c>
      <c r="F11111" s="2" t="s">
        <v>114</v>
      </c>
      <c r="G11111" s="2" t="s">
        <v>133</v>
      </c>
    </row>
    <row r="11112" customFormat="false" ht="15" hidden="false" customHeight="false" outlineLevel="0" collapsed="false">
      <c r="A11112" s="2" t="s">
        <v>16278</v>
      </c>
      <c r="B11112" s="2" t="s">
        <v>2580</v>
      </c>
      <c r="C11112" s="2" t="s">
        <v>5166</v>
      </c>
      <c r="D11112" s="13" t="n">
        <v>45409</v>
      </c>
      <c r="E11112" s="2" t="s">
        <v>163</v>
      </c>
      <c r="F11112" s="2" t="s">
        <v>108</v>
      </c>
      <c r="G11112" s="2" t="s">
        <v>109</v>
      </c>
    </row>
    <row r="11113" customFormat="false" ht="15" hidden="false" customHeight="false" outlineLevel="0" collapsed="false">
      <c r="A11113" s="2" t="s">
        <v>16279</v>
      </c>
      <c r="B11113" s="2" t="s">
        <v>3838</v>
      </c>
      <c r="C11113" s="2" t="s">
        <v>5168</v>
      </c>
      <c r="D11113" s="13" t="n">
        <v>45922</v>
      </c>
      <c r="E11113" s="2" t="s">
        <v>98</v>
      </c>
      <c r="F11113" s="2" t="s">
        <v>98</v>
      </c>
      <c r="G11113" s="2" t="s">
        <v>99</v>
      </c>
    </row>
    <row r="11114" customFormat="false" ht="15" hidden="false" customHeight="false" outlineLevel="0" collapsed="false">
      <c r="A11114" s="2" t="s">
        <v>16280</v>
      </c>
      <c r="B11114" s="2" t="s">
        <v>1523</v>
      </c>
      <c r="C11114" s="2" t="s">
        <v>5164</v>
      </c>
      <c r="D11114" s="13" t="n">
        <v>45925</v>
      </c>
      <c r="E11114" s="2" t="s">
        <v>98</v>
      </c>
      <c r="F11114" s="2" t="s">
        <v>145</v>
      </c>
      <c r="G11114" s="2" t="s">
        <v>120</v>
      </c>
    </row>
    <row r="11115" customFormat="false" ht="15" hidden="false" customHeight="false" outlineLevel="0" collapsed="false">
      <c r="A11115" s="2" t="s">
        <v>16281</v>
      </c>
      <c r="B11115" s="2" t="s">
        <v>4623</v>
      </c>
      <c r="C11115" s="2" t="s">
        <v>5168</v>
      </c>
      <c r="D11115" s="13" t="n">
        <v>45809</v>
      </c>
      <c r="E11115" s="2" t="s">
        <v>139</v>
      </c>
      <c r="F11115" s="2" t="s">
        <v>98</v>
      </c>
      <c r="G11115" s="2" t="s">
        <v>115</v>
      </c>
    </row>
    <row r="11116" customFormat="false" ht="15" hidden="false" customHeight="false" outlineLevel="0" collapsed="false">
      <c r="A11116" s="2" t="s">
        <v>16282</v>
      </c>
      <c r="B11116" s="2" t="s">
        <v>1936</v>
      </c>
      <c r="C11116" s="2" t="s">
        <v>5168</v>
      </c>
      <c r="D11116" s="13" t="n">
        <v>45964</v>
      </c>
      <c r="E11116" s="2" t="s">
        <v>123</v>
      </c>
      <c r="F11116" s="2" t="s">
        <v>98</v>
      </c>
      <c r="G11116" s="2" t="s">
        <v>115</v>
      </c>
    </row>
    <row r="11117" customFormat="false" ht="15" hidden="false" customHeight="false" outlineLevel="0" collapsed="false">
      <c r="A11117" s="2" t="s">
        <v>16283</v>
      </c>
      <c r="B11117" s="2" t="s">
        <v>3535</v>
      </c>
      <c r="C11117" s="2" t="s">
        <v>5172</v>
      </c>
      <c r="D11117" s="13" t="n">
        <v>45791</v>
      </c>
      <c r="E11117" s="2" t="s">
        <v>119</v>
      </c>
      <c r="F11117" s="2" t="s">
        <v>98</v>
      </c>
      <c r="G11117" s="2" t="s">
        <v>130</v>
      </c>
    </row>
    <row r="11118" customFormat="false" ht="15" hidden="false" customHeight="false" outlineLevel="0" collapsed="false">
      <c r="A11118" s="2" t="s">
        <v>16284</v>
      </c>
      <c r="B11118" s="2" t="s">
        <v>2586</v>
      </c>
      <c r="C11118" s="2" t="s">
        <v>5172</v>
      </c>
      <c r="D11118" s="13" t="n">
        <v>46068</v>
      </c>
      <c r="E11118" s="2" t="s">
        <v>98</v>
      </c>
      <c r="F11118" s="2" t="s">
        <v>98</v>
      </c>
      <c r="G11118" s="2" t="s">
        <v>120</v>
      </c>
    </row>
    <row r="11119" customFormat="false" ht="15" hidden="false" customHeight="false" outlineLevel="0" collapsed="false">
      <c r="A11119" s="2" t="s">
        <v>16285</v>
      </c>
      <c r="B11119" s="2" t="s">
        <v>4015</v>
      </c>
      <c r="C11119" s="2" t="s">
        <v>5168</v>
      </c>
      <c r="D11119" s="13" t="n">
        <v>45986</v>
      </c>
      <c r="E11119" s="2" t="s">
        <v>108</v>
      </c>
      <c r="F11119" s="2" t="s">
        <v>98</v>
      </c>
      <c r="G11119" s="2" t="s">
        <v>133</v>
      </c>
    </row>
    <row r="11120" customFormat="false" ht="15" hidden="false" customHeight="false" outlineLevel="0" collapsed="false">
      <c r="A11120" s="2" t="s">
        <v>16286</v>
      </c>
      <c r="B11120" s="2" t="s">
        <v>834</v>
      </c>
      <c r="C11120" s="2" t="s">
        <v>5166</v>
      </c>
      <c r="D11120" s="13" t="n">
        <v>45916</v>
      </c>
      <c r="E11120" s="2" t="s">
        <v>104</v>
      </c>
      <c r="F11120" s="2" t="s">
        <v>114</v>
      </c>
      <c r="G11120" s="2" t="s">
        <v>130</v>
      </c>
    </row>
    <row r="11121" customFormat="false" ht="15" hidden="false" customHeight="false" outlineLevel="0" collapsed="false">
      <c r="A11121" s="2" t="s">
        <v>16287</v>
      </c>
      <c r="B11121" s="2" t="s">
        <v>2432</v>
      </c>
      <c r="C11121" s="2" t="s">
        <v>5168</v>
      </c>
      <c r="D11121" s="13" t="n">
        <v>45464</v>
      </c>
      <c r="E11121" s="2" t="s">
        <v>123</v>
      </c>
      <c r="F11121" s="2" t="s">
        <v>98</v>
      </c>
      <c r="G11121" s="2" t="s">
        <v>124</v>
      </c>
    </row>
    <row r="11122" customFormat="false" ht="15" hidden="false" customHeight="false" outlineLevel="0" collapsed="false">
      <c r="A11122" s="2" t="s">
        <v>16288</v>
      </c>
      <c r="B11122" s="2" t="s">
        <v>554</v>
      </c>
      <c r="C11122" s="2" t="s">
        <v>5164</v>
      </c>
      <c r="D11122" s="13" t="n">
        <v>45613</v>
      </c>
      <c r="E11122" s="2" t="s">
        <v>98</v>
      </c>
      <c r="F11122" s="2" t="s">
        <v>98</v>
      </c>
      <c r="G11122" s="2" t="s">
        <v>109</v>
      </c>
    </row>
    <row r="11123" customFormat="false" ht="15" hidden="false" customHeight="false" outlineLevel="0" collapsed="false">
      <c r="A11123" s="2" t="s">
        <v>16289</v>
      </c>
      <c r="B11123" s="2" t="s">
        <v>1672</v>
      </c>
      <c r="C11123" s="2" t="s">
        <v>5166</v>
      </c>
      <c r="D11123" s="13" t="n">
        <v>45707</v>
      </c>
      <c r="E11123" s="2" t="s">
        <v>139</v>
      </c>
      <c r="F11123" s="2" t="s">
        <v>141</v>
      </c>
      <c r="G11123" s="2" t="s">
        <v>136</v>
      </c>
    </row>
    <row r="11124" customFormat="false" ht="15" hidden="false" customHeight="false" outlineLevel="0" collapsed="false">
      <c r="A11124" s="2" t="s">
        <v>16290</v>
      </c>
      <c r="B11124" s="2" t="s">
        <v>678</v>
      </c>
      <c r="C11124" s="2" t="s">
        <v>5190</v>
      </c>
      <c r="D11124" s="13" t="n">
        <v>46028</v>
      </c>
      <c r="E11124" s="2" t="s">
        <v>98</v>
      </c>
      <c r="F11124" s="2" t="s">
        <v>119</v>
      </c>
      <c r="G11124" s="2" t="s">
        <v>130</v>
      </c>
    </row>
    <row r="11125" customFormat="false" ht="15" hidden="false" customHeight="false" outlineLevel="0" collapsed="false">
      <c r="A11125" s="2" t="s">
        <v>16291</v>
      </c>
      <c r="B11125" s="2" t="s">
        <v>5125</v>
      </c>
      <c r="C11125" s="2" t="s">
        <v>5190</v>
      </c>
      <c r="D11125" s="13" t="n">
        <v>45787</v>
      </c>
      <c r="E11125" s="2" t="s">
        <v>98</v>
      </c>
      <c r="F11125" s="2" t="s">
        <v>98</v>
      </c>
      <c r="G11125" s="2" t="s">
        <v>115</v>
      </c>
    </row>
    <row r="11126" customFormat="false" ht="15" hidden="false" customHeight="false" outlineLevel="0" collapsed="false">
      <c r="A11126" s="2" t="s">
        <v>16292</v>
      </c>
      <c r="B11126" s="2" t="s">
        <v>3049</v>
      </c>
      <c r="C11126" s="2" t="s">
        <v>5164</v>
      </c>
      <c r="D11126" s="13" t="n">
        <v>45886</v>
      </c>
      <c r="E11126" s="2" t="s">
        <v>98</v>
      </c>
      <c r="F11126" s="2" t="s">
        <v>108</v>
      </c>
      <c r="G11126" s="2" t="s">
        <v>136</v>
      </c>
    </row>
    <row r="11127" customFormat="false" ht="15" hidden="false" customHeight="false" outlineLevel="0" collapsed="false">
      <c r="A11127" s="2" t="s">
        <v>16293</v>
      </c>
      <c r="B11127" s="2" t="s">
        <v>3504</v>
      </c>
      <c r="C11127" s="2" t="s">
        <v>5164</v>
      </c>
      <c r="D11127" s="13" t="n">
        <v>45790</v>
      </c>
      <c r="E11127" s="2" t="s">
        <v>98</v>
      </c>
      <c r="F11127" s="2" t="s">
        <v>165</v>
      </c>
      <c r="G11127" s="2" t="s">
        <v>130</v>
      </c>
    </row>
    <row r="11128" customFormat="false" ht="15" hidden="false" customHeight="false" outlineLevel="0" collapsed="false">
      <c r="A11128" s="2" t="s">
        <v>16294</v>
      </c>
      <c r="B11128" s="2" t="s">
        <v>4311</v>
      </c>
      <c r="C11128" s="2" t="s">
        <v>5164</v>
      </c>
      <c r="D11128" s="13" t="n">
        <v>45897</v>
      </c>
      <c r="E11128" s="2" t="s">
        <v>98</v>
      </c>
      <c r="F11128" s="2" t="s">
        <v>114</v>
      </c>
      <c r="G11128" s="2" t="s">
        <v>142</v>
      </c>
    </row>
    <row r="11129" customFormat="false" ht="15" hidden="false" customHeight="false" outlineLevel="0" collapsed="false">
      <c r="A11129" s="2" t="s">
        <v>16295</v>
      </c>
      <c r="B11129" s="2" t="s">
        <v>806</v>
      </c>
      <c r="C11129" s="2" t="s">
        <v>5168</v>
      </c>
      <c r="D11129" s="13" t="n">
        <v>45552</v>
      </c>
      <c r="E11129" s="2" t="s">
        <v>119</v>
      </c>
      <c r="F11129" s="2" t="s">
        <v>98</v>
      </c>
      <c r="G11129" s="2" t="s">
        <v>130</v>
      </c>
    </row>
    <row r="11130" customFormat="false" ht="15" hidden="false" customHeight="false" outlineLevel="0" collapsed="false">
      <c r="A11130" s="2" t="s">
        <v>16296</v>
      </c>
      <c r="B11130" s="2" t="s">
        <v>1007</v>
      </c>
      <c r="C11130" s="2" t="s">
        <v>5190</v>
      </c>
      <c r="D11130" s="13" t="n">
        <v>45870</v>
      </c>
      <c r="E11130" s="2" t="s">
        <v>98</v>
      </c>
      <c r="F11130" s="2" t="s">
        <v>119</v>
      </c>
      <c r="G11130" s="2" t="s">
        <v>130</v>
      </c>
    </row>
    <row r="11131" customFormat="false" ht="15" hidden="false" customHeight="false" outlineLevel="0" collapsed="false">
      <c r="A11131" s="2" t="s">
        <v>16297</v>
      </c>
      <c r="B11131" s="2" t="s">
        <v>2653</v>
      </c>
      <c r="C11131" s="2" t="s">
        <v>5164</v>
      </c>
      <c r="D11131" s="13" t="n">
        <v>45840</v>
      </c>
      <c r="E11131" s="2" t="s">
        <v>98</v>
      </c>
      <c r="F11131" s="2" t="s">
        <v>119</v>
      </c>
      <c r="G11131" s="2" t="s">
        <v>133</v>
      </c>
    </row>
    <row r="11132" customFormat="false" ht="15" hidden="false" customHeight="false" outlineLevel="0" collapsed="false">
      <c r="A11132" s="2" t="s">
        <v>16298</v>
      </c>
      <c r="B11132" s="2" t="s">
        <v>4517</v>
      </c>
      <c r="C11132" s="2" t="s">
        <v>5190</v>
      </c>
      <c r="D11132" s="13" t="n">
        <v>45946</v>
      </c>
      <c r="E11132" s="2" t="s">
        <v>98</v>
      </c>
      <c r="F11132" s="2" t="s">
        <v>108</v>
      </c>
      <c r="G11132" s="2" t="s">
        <v>133</v>
      </c>
    </row>
    <row r="11133" customFormat="false" ht="15" hidden="false" customHeight="false" outlineLevel="0" collapsed="false">
      <c r="A11133" s="2" t="s">
        <v>16299</v>
      </c>
      <c r="B11133" s="2" t="s">
        <v>2772</v>
      </c>
      <c r="C11133" s="2" t="s">
        <v>5164</v>
      </c>
      <c r="D11133" s="13" t="n">
        <v>46207</v>
      </c>
      <c r="E11133" s="2" t="s">
        <v>98</v>
      </c>
      <c r="F11133" s="2" t="s">
        <v>98</v>
      </c>
      <c r="G11133" s="2" t="s">
        <v>109</v>
      </c>
    </row>
    <row r="11134" customFormat="false" ht="15" hidden="false" customHeight="false" outlineLevel="0" collapsed="false">
      <c r="A11134" s="2" t="s">
        <v>16300</v>
      </c>
      <c r="B11134" s="2" t="s">
        <v>2885</v>
      </c>
      <c r="C11134" s="2" t="s">
        <v>5168</v>
      </c>
      <c r="D11134" s="13" t="n">
        <v>45871</v>
      </c>
      <c r="E11134" s="2" t="s">
        <v>163</v>
      </c>
      <c r="F11134" s="2" t="s">
        <v>98</v>
      </c>
      <c r="G11134" s="2" t="s">
        <v>124</v>
      </c>
    </row>
    <row r="11135" customFormat="false" ht="15" hidden="false" customHeight="false" outlineLevel="0" collapsed="false">
      <c r="A11135" s="2" t="s">
        <v>16301</v>
      </c>
      <c r="B11135" s="2" t="s">
        <v>4522</v>
      </c>
      <c r="C11135" s="2" t="s">
        <v>5164</v>
      </c>
      <c r="D11135" s="13" t="n">
        <v>45634</v>
      </c>
      <c r="E11135" s="2" t="s">
        <v>98</v>
      </c>
      <c r="F11135" s="2" t="s">
        <v>145</v>
      </c>
      <c r="G11135" s="2" t="s">
        <v>109</v>
      </c>
    </row>
    <row r="11136" customFormat="false" ht="15" hidden="false" customHeight="false" outlineLevel="0" collapsed="false">
      <c r="A11136" s="2" t="s">
        <v>16302</v>
      </c>
      <c r="B11136" s="2" t="s">
        <v>1757</v>
      </c>
      <c r="C11136" s="2" t="s">
        <v>5164</v>
      </c>
      <c r="D11136" s="13" t="n">
        <v>45584</v>
      </c>
      <c r="E11136" s="2" t="s">
        <v>98</v>
      </c>
      <c r="F11136" s="2" t="s">
        <v>128</v>
      </c>
      <c r="G11136" s="2" t="s">
        <v>120</v>
      </c>
    </row>
    <row r="11137" customFormat="false" ht="15" hidden="false" customHeight="false" outlineLevel="0" collapsed="false">
      <c r="A11137" s="2" t="s">
        <v>16303</v>
      </c>
      <c r="B11137" s="2" t="s">
        <v>4636</v>
      </c>
      <c r="C11137" s="2" t="s">
        <v>5168</v>
      </c>
      <c r="D11137" s="13" t="n">
        <v>46022</v>
      </c>
      <c r="E11137" s="2" t="s">
        <v>104</v>
      </c>
      <c r="F11137" s="2" t="s">
        <v>98</v>
      </c>
      <c r="G11137" s="2" t="s">
        <v>124</v>
      </c>
    </row>
    <row r="11138" customFormat="false" ht="15" hidden="false" customHeight="false" outlineLevel="0" collapsed="false">
      <c r="A11138" s="2" t="s">
        <v>16304</v>
      </c>
      <c r="B11138" s="2" t="s">
        <v>3583</v>
      </c>
      <c r="C11138" s="2" t="s">
        <v>5168</v>
      </c>
      <c r="D11138" s="13" t="n">
        <v>45538</v>
      </c>
      <c r="E11138" s="2" t="s">
        <v>98</v>
      </c>
      <c r="F11138" s="2" t="s">
        <v>98</v>
      </c>
      <c r="G11138" s="2" t="s">
        <v>133</v>
      </c>
    </row>
    <row r="11139" customFormat="false" ht="15" hidden="false" customHeight="false" outlineLevel="0" collapsed="false">
      <c r="A11139" s="2" t="s">
        <v>16305</v>
      </c>
      <c r="B11139" s="2" t="s">
        <v>2200</v>
      </c>
      <c r="C11139" s="2" t="s">
        <v>5164</v>
      </c>
      <c r="D11139" s="13" t="n">
        <v>45675</v>
      </c>
      <c r="E11139" s="2" t="s">
        <v>98</v>
      </c>
      <c r="F11139" s="2" t="s">
        <v>114</v>
      </c>
      <c r="G11139" s="2" t="s">
        <v>109</v>
      </c>
    </row>
    <row r="11140" customFormat="false" ht="15" hidden="false" customHeight="false" outlineLevel="0" collapsed="false">
      <c r="A11140" s="2" t="s">
        <v>16306</v>
      </c>
      <c r="B11140" s="2" t="s">
        <v>534</v>
      </c>
      <c r="C11140" s="2" t="s">
        <v>5164</v>
      </c>
      <c r="D11140" s="13" t="n">
        <v>45690</v>
      </c>
      <c r="E11140" s="2" t="s">
        <v>98</v>
      </c>
      <c r="F11140" s="2" t="s">
        <v>139</v>
      </c>
      <c r="G11140" s="2" t="s">
        <v>130</v>
      </c>
    </row>
    <row r="11141" customFormat="false" ht="15" hidden="false" customHeight="false" outlineLevel="0" collapsed="false">
      <c r="A11141" s="2" t="s">
        <v>16307</v>
      </c>
      <c r="B11141" s="2" t="s">
        <v>3585</v>
      </c>
      <c r="C11141" s="2" t="s">
        <v>5172</v>
      </c>
      <c r="D11141" s="13" t="n">
        <v>45817</v>
      </c>
      <c r="E11141" s="2" t="s">
        <v>108</v>
      </c>
      <c r="F11141" s="2" t="s">
        <v>98</v>
      </c>
      <c r="G11141" s="2" t="s">
        <v>136</v>
      </c>
    </row>
    <row r="11142" customFormat="false" ht="15" hidden="false" customHeight="false" outlineLevel="0" collapsed="false">
      <c r="A11142" s="2" t="s">
        <v>16308</v>
      </c>
      <c r="B11142" s="2" t="s">
        <v>3882</v>
      </c>
      <c r="C11142" s="2" t="s">
        <v>5168</v>
      </c>
      <c r="D11142" s="13" t="n">
        <v>46027</v>
      </c>
      <c r="E11142" s="2" t="s">
        <v>163</v>
      </c>
      <c r="F11142" s="2" t="s">
        <v>98</v>
      </c>
      <c r="G11142" s="2" t="s">
        <v>120</v>
      </c>
    </row>
    <row r="11143" customFormat="false" ht="15" hidden="false" customHeight="false" outlineLevel="0" collapsed="false">
      <c r="A11143" s="2" t="s">
        <v>16309</v>
      </c>
      <c r="B11143" s="2" t="s">
        <v>2307</v>
      </c>
      <c r="C11143" s="2" t="s">
        <v>5164</v>
      </c>
      <c r="D11143" s="13" t="n">
        <v>45655</v>
      </c>
      <c r="E11143" s="2" t="s">
        <v>98</v>
      </c>
      <c r="F11143" s="2" t="s">
        <v>104</v>
      </c>
      <c r="G11143" s="2" t="s">
        <v>130</v>
      </c>
    </row>
    <row r="11144" customFormat="false" ht="15" hidden="false" customHeight="false" outlineLevel="0" collapsed="false">
      <c r="A11144" s="2" t="s">
        <v>16310</v>
      </c>
      <c r="B11144" s="2" t="s">
        <v>3331</v>
      </c>
      <c r="C11144" s="2" t="s">
        <v>5166</v>
      </c>
      <c r="D11144" s="13" t="n">
        <v>45636</v>
      </c>
      <c r="E11144" s="2" t="s">
        <v>141</v>
      </c>
      <c r="F11144" s="2" t="s">
        <v>145</v>
      </c>
      <c r="G11144" s="2" t="s">
        <v>124</v>
      </c>
    </row>
    <row r="11145" customFormat="false" ht="15" hidden="false" customHeight="false" outlineLevel="0" collapsed="false">
      <c r="A11145" s="2" t="s">
        <v>16311</v>
      </c>
      <c r="B11145" s="2" t="s">
        <v>143</v>
      </c>
      <c r="C11145" s="2" t="s">
        <v>5164</v>
      </c>
      <c r="D11145" s="13" t="n">
        <v>45472</v>
      </c>
      <c r="E11145" s="2" t="s">
        <v>98</v>
      </c>
      <c r="F11145" s="2" t="s">
        <v>114</v>
      </c>
      <c r="G11145" s="2" t="s">
        <v>142</v>
      </c>
    </row>
    <row r="11146" customFormat="false" ht="15" hidden="false" customHeight="false" outlineLevel="0" collapsed="false">
      <c r="A11146" s="2" t="s">
        <v>16312</v>
      </c>
      <c r="B11146" s="2" t="s">
        <v>3902</v>
      </c>
      <c r="C11146" s="2" t="s">
        <v>5164</v>
      </c>
      <c r="D11146" s="13" t="n">
        <v>45529</v>
      </c>
      <c r="E11146" s="2" t="s">
        <v>98</v>
      </c>
      <c r="F11146" s="2" t="s">
        <v>119</v>
      </c>
      <c r="G11146" s="2" t="s">
        <v>124</v>
      </c>
    </row>
    <row r="11147" customFormat="false" ht="15" hidden="false" customHeight="false" outlineLevel="0" collapsed="false">
      <c r="A11147" s="2" t="s">
        <v>16313</v>
      </c>
      <c r="B11147" s="2" t="s">
        <v>2586</v>
      </c>
      <c r="C11147" s="2" t="s">
        <v>5190</v>
      </c>
      <c r="D11147" s="13" t="n">
        <v>45633</v>
      </c>
      <c r="E11147" s="2" t="s">
        <v>98</v>
      </c>
      <c r="F11147" s="2" t="s">
        <v>98</v>
      </c>
      <c r="G11147" s="2" t="s">
        <v>142</v>
      </c>
    </row>
    <row r="11148" customFormat="false" ht="15" hidden="false" customHeight="false" outlineLevel="0" collapsed="false">
      <c r="A11148" s="2" t="s">
        <v>16314</v>
      </c>
      <c r="B11148" s="2" t="s">
        <v>5033</v>
      </c>
      <c r="C11148" s="2" t="s">
        <v>5190</v>
      </c>
      <c r="D11148" s="13" t="n">
        <v>45937</v>
      </c>
      <c r="E11148" s="2" t="s">
        <v>98</v>
      </c>
      <c r="F11148" s="2" t="s">
        <v>98</v>
      </c>
      <c r="G11148" s="2" t="s">
        <v>120</v>
      </c>
    </row>
    <row r="11149" customFormat="false" ht="15" hidden="false" customHeight="false" outlineLevel="0" collapsed="false">
      <c r="A11149" s="2" t="s">
        <v>16315</v>
      </c>
      <c r="B11149" s="2" t="s">
        <v>4009</v>
      </c>
      <c r="C11149" s="2" t="s">
        <v>5166</v>
      </c>
      <c r="D11149" s="13" t="n">
        <v>45825</v>
      </c>
      <c r="E11149" s="2" t="s">
        <v>108</v>
      </c>
      <c r="F11149" s="2" t="s">
        <v>163</v>
      </c>
      <c r="G11149" s="2" t="s">
        <v>109</v>
      </c>
    </row>
    <row r="11150" customFormat="false" ht="15" hidden="false" customHeight="false" outlineLevel="0" collapsed="false">
      <c r="A11150" s="2" t="s">
        <v>16316</v>
      </c>
      <c r="B11150" s="2" t="s">
        <v>2851</v>
      </c>
      <c r="C11150" s="2" t="s">
        <v>5168</v>
      </c>
      <c r="D11150" s="13" t="n">
        <v>45810</v>
      </c>
      <c r="E11150" s="2" t="s">
        <v>145</v>
      </c>
      <c r="F11150" s="2" t="s">
        <v>98</v>
      </c>
      <c r="G11150" s="2" t="s">
        <v>115</v>
      </c>
    </row>
    <row r="11151" customFormat="false" ht="15" hidden="false" customHeight="false" outlineLevel="0" collapsed="false">
      <c r="A11151" s="2" t="s">
        <v>16317</v>
      </c>
      <c r="B11151" s="2" t="s">
        <v>880</v>
      </c>
      <c r="C11151" s="2" t="s">
        <v>5190</v>
      </c>
      <c r="D11151" s="13" t="n">
        <v>45813</v>
      </c>
      <c r="E11151" s="2" t="s">
        <v>98</v>
      </c>
      <c r="F11151" s="2" t="s">
        <v>141</v>
      </c>
      <c r="G11151" s="2" t="s">
        <v>99</v>
      </c>
    </row>
    <row r="11152" customFormat="false" ht="15" hidden="false" customHeight="false" outlineLevel="0" collapsed="false">
      <c r="A11152" s="2" t="s">
        <v>16318</v>
      </c>
      <c r="B11152" s="2" t="s">
        <v>313</v>
      </c>
      <c r="C11152" s="2" t="s">
        <v>5168</v>
      </c>
      <c r="D11152" s="13" t="n">
        <v>45878</v>
      </c>
      <c r="E11152" s="2" t="s">
        <v>119</v>
      </c>
      <c r="F11152" s="2" t="s">
        <v>98</v>
      </c>
      <c r="G11152" s="2" t="s">
        <v>99</v>
      </c>
    </row>
    <row r="11153" customFormat="false" ht="15" hidden="false" customHeight="false" outlineLevel="0" collapsed="false">
      <c r="A11153" s="2" t="s">
        <v>16319</v>
      </c>
      <c r="B11153" s="2" t="s">
        <v>1374</v>
      </c>
      <c r="C11153" s="2" t="s">
        <v>5166</v>
      </c>
      <c r="D11153" s="13" t="n">
        <v>45709</v>
      </c>
      <c r="E11153" s="2" t="s">
        <v>139</v>
      </c>
      <c r="F11153" s="2" t="s">
        <v>108</v>
      </c>
      <c r="G11153" s="2" t="s">
        <v>99</v>
      </c>
    </row>
    <row r="11154" customFormat="false" ht="15" hidden="false" customHeight="false" outlineLevel="0" collapsed="false">
      <c r="A11154" s="2" t="s">
        <v>16320</v>
      </c>
      <c r="B11154" s="2" t="s">
        <v>4197</v>
      </c>
      <c r="C11154" s="2" t="s">
        <v>5164</v>
      </c>
      <c r="D11154" s="13" t="n">
        <v>45970</v>
      </c>
      <c r="E11154" s="2" t="s">
        <v>98</v>
      </c>
      <c r="F11154" s="2" t="s">
        <v>119</v>
      </c>
      <c r="G11154" s="2" t="s">
        <v>133</v>
      </c>
    </row>
    <row r="11155" customFormat="false" ht="15" hidden="false" customHeight="false" outlineLevel="0" collapsed="false">
      <c r="A11155" s="2" t="s">
        <v>16321</v>
      </c>
      <c r="B11155" s="2" t="s">
        <v>3010</v>
      </c>
      <c r="C11155" s="2" t="s">
        <v>5164</v>
      </c>
      <c r="D11155" s="13" t="n">
        <v>46104</v>
      </c>
      <c r="E11155" s="2" t="s">
        <v>98</v>
      </c>
      <c r="F11155" s="2" t="s">
        <v>98</v>
      </c>
      <c r="G11155" s="2" t="s">
        <v>111</v>
      </c>
    </row>
    <row r="11156" customFormat="false" ht="15" hidden="false" customHeight="false" outlineLevel="0" collapsed="false">
      <c r="A11156" s="2" t="s">
        <v>16322</v>
      </c>
      <c r="B11156" s="2" t="s">
        <v>4576</v>
      </c>
      <c r="C11156" s="2" t="s">
        <v>5168</v>
      </c>
      <c r="D11156" s="13" t="n">
        <v>45887</v>
      </c>
      <c r="E11156" s="2" t="s">
        <v>163</v>
      </c>
      <c r="F11156" s="2" t="s">
        <v>98</v>
      </c>
      <c r="G11156" s="2" t="s">
        <v>136</v>
      </c>
    </row>
    <row r="11157" customFormat="false" ht="15" hidden="false" customHeight="false" outlineLevel="0" collapsed="false">
      <c r="A11157" s="2" t="s">
        <v>16323</v>
      </c>
      <c r="B11157" s="2" t="s">
        <v>3194</v>
      </c>
      <c r="C11157" s="2" t="s">
        <v>5164</v>
      </c>
      <c r="D11157" s="13" t="n">
        <v>45545</v>
      </c>
      <c r="E11157" s="2" t="s">
        <v>98</v>
      </c>
      <c r="F11157" s="2" t="s">
        <v>119</v>
      </c>
      <c r="G11157" s="2" t="s">
        <v>133</v>
      </c>
    </row>
    <row r="11158" customFormat="false" ht="15" hidden="false" customHeight="false" outlineLevel="0" collapsed="false">
      <c r="A11158" s="2" t="s">
        <v>16324</v>
      </c>
      <c r="B11158" s="2" t="s">
        <v>941</v>
      </c>
      <c r="C11158" s="2" t="s">
        <v>5164</v>
      </c>
      <c r="D11158" s="13" t="n">
        <v>45588</v>
      </c>
      <c r="E11158" s="2" t="s">
        <v>98</v>
      </c>
      <c r="F11158" s="2" t="s">
        <v>139</v>
      </c>
      <c r="G11158" s="2" t="s">
        <v>142</v>
      </c>
    </row>
    <row r="11159" customFormat="false" ht="15" hidden="false" customHeight="false" outlineLevel="0" collapsed="false">
      <c r="A11159" s="2" t="s">
        <v>16325</v>
      </c>
      <c r="B11159" s="2" t="s">
        <v>1839</v>
      </c>
      <c r="C11159" s="2" t="s">
        <v>5168</v>
      </c>
      <c r="D11159" s="13" t="n">
        <v>45650</v>
      </c>
      <c r="E11159" s="2" t="s">
        <v>98</v>
      </c>
      <c r="F11159" s="2" t="s">
        <v>98</v>
      </c>
      <c r="G11159" s="2" t="s">
        <v>111</v>
      </c>
    </row>
    <row r="11160" customFormat="false" ht="15" hidden="false" customHeight="false" outlineLevel="0" collapsed="false">
      <c r="A11160" s="2" t="s">
        <v>16326</v>
      </c>
      <c r="B11160" s="2" t="s">
        <v>2232</v>
      </c>
      <c r="C11160" s="2" t="s">
        <v>5166</v>
      </c>
      <c r="D11160" s="13" t="n">
        <v>46064</v>
      </c>
      <c r="E11160" s="2" t="s">
        <v>123</v>
      </c>
      <c r="F11160" s="2" t="s">
        <v>128</v>
      </c>
      <c r="G11160" s="2" t="s">
        <v>109</v>
      </c>
    </row>
    <row r="11161" customFormat="false" ht="15" hidden="false" customHeight="false" outlineLevel="0" collapsed="false">
      <c r="A11161" s="2" t="s">
        <v>16327</v>
      </c>
      <c r="B11161" s="2" t="s">
        <v>5043</v>
      </c>
      <c r="C11161" s="2" t="s">
        <v>5172</v>
      </c>
      <c r="D11161" s="13" t="n">
        <v>45766</v>
      </c>
      <c r="E11161" s="2" t="s">
        <v>98</v>
      </c>
      <c r="F11161" s="2" t="s">
        <v>98</v>
      </c>
      <c r="G11161" s="2" t="s">
        <v>133</v>
      </c>
    </row>
    <row r="11162" customFormat="false" ht="15" hidden="false" customHeight="false" outlineLevel="0" collapsed="false">
      <c r="A11162" s="2" t="s">
        <v>16328</v>
      </c>
      <c r="B11162" s="2" t="s">
        <v>4941</v>
      </c>
      <c r="C11162" s="2" t="s">
        <v>5190</v>
      </c>
      <c r="D11162" s="13" t="n">
        <v>45755</v>
      </c>
      <c r="E11162" s="2" t="s">
        <v>98</v>
      </c>
      <c r="F11162" s="2" t="s">
        <v>98</v>
      </c>
      <c r="G11162" s="2" t="s">
        <v>136</v>
      </c>
    </row>
    <row r="11163" customFormat="false" ht="15" hidden="false" customHeight="false" outlineLevel="0" collapsed="false">
      <c r="A11163" s="2" t="s">
        <v>16329</v>
      </c>
      <c r="B11163" s="2" t="s">
        <v>1732</v>
      </c>
      <c r="C11163" s="2" t="s">
        <v>5164</v>
      </c>
      <c r="D11163" s="13" t="n">
        <v>45970</v>
      </c>
      <c r="E11163" s="2" t="s">
        <v>98</v>
      </c>
      <c r="F11163" s="2" t="s">
        <v>139</v>
      </c>
      <c r="G11163" s="2" t="s">
        <v>136</v>
      </c>
    </row>
    <row r="11164" customFormat="false" ht="15" hidden="false" customHeight="false" outlineLevel="0" collapsed="false">
      <c r="A11164" s="2" t="s">
        <v>16330</v>
      </c>
      <c r="B11164" s="2" t="s">
        <v>2020</v>
      </c>
      <c r="C11164" s="2" t="s">
        <v>5168</v>
      </c>
      <c r="D11164" s="13" t="n">
        <v>45490</v>
      </c>
      <c r="E11164" s="2" t="s">
        <v>128</v>
      </c>
      <c r="F11164" s="2" t="s">
        <v>98</v>
      </c>
      <c r="G11164" s="2" t="s">
        <v>111</v>
      </c>
    </row>
    <row r="11165" customFormat="false" ht="15" hidden="false" customHeight="false" outlineLevel="0" collapsed="false">
      <c r="A11165" s="2" t="s">
        <v>16331</v>
      </c>
      <c r="B11165" s="2" t="s">
        <v>3959</v>
      </c>
      <c r="C11165" s="2" t="s">
        <v>5190</v>
      </c>
      <c r="D11165" s="13" t="n">
        <v>46099</v>
      </c>
      <c r="E11165" s="2" t="s">
        <v>98</v>
      </c>
      <c r="F11165" s="2" t="s">
        <v>108</v>
      </c>
      <c r="G11165" s="2" t="s">
        <v>115</v>
      </c>
    </row>
    <row r="11166" customFormat="false" ht="15" hidden="false" customHeight="false" outlineLevel="0" collapsed="false">
      <c r="A11166" s="2" t="s">
        <v>16332</v>
      </c>
      <c r="B11166" s="2" t="s">
        <v>5126</v>
      </c>
      <c r="C11166" s="2" t="s">
        <v>5190</v>
      </c>
      <c r="D11166" s="13" t="n">
        <v>46054</v>
      </c>
      <c r="E11166" s="2" t="s">
        <v>98</v>
      </c>
      <c r="F11166" s="2" t="s">
        <v>98</v>
      </c>
      <c r="G11166" s="2" t="s">
        <v>130</v>
      </c>
    </row>
    <row r="11167" customFormat="false" ht="15" hidden="false" customHeight="false" outlineLevel="0" collapsed="false">
      <c r="A11167" s="2" t="s">
        <v>16333</v>
      </c>
      <c r="B11167" s="2" t="s">
        <v>2466</v>
      </c>
      <c r="C11167" s="2" t="s">
        <v>5164</v>
      </c>
      <c r="D11167" s="13" t="n">
        <v>45547</v>
      </c>
      <c r="E11167" s="2" t="s">
        <v>98</v>
      </c>
      <c r="F11167" s="2" t="s">
        <v>104</v>
      </c>
      <c r="G11167" s="2" t="s">
        <v>142</v>
      </c>
    </row>
    <row r="11168" customFormat="false" ht="15" hidden="false" customHeight="false" outlineLevel="0" collapsed="false">
      <c r="A11168" s="2" t="s">
        <v>16334</v>
      </c>
      <c r="B11168" s="2" t="s">
        <v>495</v>
      </c>
      <c r="C11168" s="2" t="s">
        <v>5168</v>
      </c>
      <c r="D11168" s="13" t="n">
        <v>45951</v>
      </c>
      <c r="E11168" s="2" t="s">
        <v>98</v>
      </c>
      <c r="F11168" s="2" t="s">
        <v>98</v>
      </c>
      <c r="G11168" s="2" t="s">
        <v>111</v>
      </c>
    </row>
    <row r="11169" customFormat="false" ht="15" hidden="false" customHeight="false" outlineLevel="0" collapsed="false">
      <c r="A11169" s="2" t="s">
        <v>16335</v>
      </c>
      <c r="B11169" s="2" t="s">
        <v>4354</v>
      </c>
      <c r="C11169" s="2" t="s">
        <v>5164</v>
      </c>
      <c r="D11169" s="13" t="n">
        <v>45973</v>
      </c>
      <c r="E11169" s="2" t="s">
        <v>98</v>
      </c>
      <c r="F11169" s="2" t="s">
        <v>119</v>
      </c>
      <c r="G11169" s="2" t="s">
        <v>99</v>
      </c>
    </row>
    <row r="11170" customFormat="false" ht="15" hidden="false" customHeight="false" outlineLevel="0" collapsed="false">
      <c r="A11170" s="2" t="s">
        <v>16336</v>
      </c>
      <c r="B11170" s="2" t="s">
        <v>2479</v>
      </c>
      <c r="C11170" s="2" t="s">
        <v>5168</v>
      </c>
      <c r="D11170" s="13" t="n">
        <v>45704</v>
      </c>
      <c r="E11170" s="2" t="s">
        <v>139</v>
      </c>
      <c r="F11170" s="2" t="s">
        <v>98</v>
      </c>
      <c r="G11170" s="2" t="s">
        <v>99</v>
      </c>
    </row>
    <row r="11171" customFormat="false" ht="15" hidden="false" customHeight="false" outlineLevel="0" collapsed="false">
      <c r="A11171" s="2" t="s">
        <v>16337</v>
      </c>
      <c r="B11171" s="2" t="s">
        <v>1988</v>
      </c>
      <c r="C11171" s="2" t="s">
        <v>5168</v>
      </c>
      <c r="D11171" s="13" t="n">
        <v>45683</v>
      </c>
      <c r="E11171" s="2" t="s">
        <v>123</v>
      </c>
      <c r="F11171" s="2" t="s">
        <v>98</v>
      </c>
      <c r="G11171" s="2" t="s">
        <v>130</v>
      </c>
    </row>
    <row r="11172" customFormat="false" ht="15" hidden="false" customHeight="false" outlineLevel="0" collapsed="false">
      <c r="A11172" s="2" t="s">
        <v>16338</v>
      </c>
      <c r="B11172" s="2" t="s">
        <v>1306</v>
      </c>
      <c r="C11172" s="2" t="s">
        <v>5164</v>
      </c>
      <c r="D11172" s="13" t="n">
        <v>45773</v>
      </c>
      <c r="E11172" s="2" t="s">
        <v>98</v>
      </c>
      <c r="F11172" s="2" t="s">
        <v>165</v>
      </c>
      <c r="G11172" s="2" t="s">
        <v>130</v>
      </c>
    </row>
    <row r="11173" customFormat="false" ht="15" hidden="false" customHeight="false" outlineLevel="0" collapsed="false">
      <c r="A11173" s="2" t="s">
        <v>16339</v>
      </c>
      <c r="B11173" s="2" t="s">
        <v>1694</v>
      </c>
      <c r="C11173" s="2" t="s">
        <v>5172</v>
      </c>
      <c r="D11173" s="13" t="n">
        <v>45657</v>
      </c>
      <c r="E11173" s="2" t="s">
        <v>114</v>
      </c>
      <c r="F11173" s="2" t="s">
        <v>98</v>
      </c>
      <c r="G11173" s="2" t="s">
        <v>130</v>
      </c>
    </row>
    <row r="11174" customFormat="false" ht="15" hidden="false" customHeight="false" outlineLevel="0" collapsed="false">
      <c r="A11174" s="2" t="s">
        <v>16340</v>
      </c>
      <c r="B11174" s="2" t="s">
        <v>2011</v>
      </c>
      <c r="C11174" s="2" t="s">
        <v>5164</v>
      </c>
      <c r="D11174" s="13" t="n">
        <v>45613</v>
      </c>
      <c r="E11174" s="2" t="s">
        <v>98</v>
      </c>
      <c r="F11174" s="2" t="s">
        <v>145</v>
      </c>
      <c r="G11174" s="2" t="s">
        <v>133</v>
      </c>
    </row>
    <row r="11175" customFormat="false" ht="15" hidden="false" customHeight="false" outlineLevel="0" collapsed="false">
      <c r="A11175" s="2" t="s">
        <v>16341</v>
      </c>
      <c r="B11175" s="2" t="s">
        <v>1328</v>
      </c>
      <c r="C11175" s="2" t="s">
        <v>5164</v>
      </c>
      <c r="D11175" s="13" t="n">
        <v>46138</v>
      </c>
      <c r="E11175" s="2" t="s">
        <v>98</v>
      </c>
      <c r="F11175" s="2" t="s">
        <v>114</v>
      </c>
      <c r="G11175" s="2" t="s">
        <v>130</v>
      </c>
    </row>
    <row r="11176" customFormat="false" ht="15" hidden="false" customHeight="false" outlineLevel="0" collapsed="false">
      <c r="A11176" s="2" t="s">
        <v>16342</v>
      </c>
      <c r="B11176" s="2" t="s">
        <v>5134</v>
      </c>
      <c r="C11176" s="2" t="s">
        <v>5172</v>
      </c>
      <c r="D11176" s="13" t="n">
        <v>45454</v>
      </c>
      <c r="E11176" s="2" t="s">
        <v>98</v>
      </c>
      <c r="F11176" s="2" t="s">
        <v>98</v>
      </c>
      <c r="G11176" s="2" t="s">
        <v>136</v>
      </c>
    </row>
    <row r="11177" customFormat="false" ht="15" hidden="false" customHeight="false" outlineLevel="0" collapsed="false">
      <c r="A11177" s="2" t="s">
        <v>16343</v>
      </c>
      <c r="B11177" s="2" t="s">
        <v>946</v>
      </c>
      <c r="C11177" s="2" t="s">
        <v>5164</v>
      </c>
      <c r="D11177" s="13" t="n">
        <v>46149</v>
      </c>
      <c r="E11177" s="2" t="s">
        <v>98</v>
      </c>
      <c r="F11177" s="2" t="s">
        <v>139</v>
      </c>
      <c r="G11177" s="2" t="s">
        <v>136</v>
      </c>
    </row>
    <row r="11178" customFormat="false" ht="15" hidden="false" customHeight="false" outlineLevel="0" collapsed="false">
      <c r="A11178" s="2" t="s">
        <v>16344</v>
      </c>
      <c r="B11178" s="2" t="s">
        <v>1821</v>
      </c>
      <c r="C11178" s="2" t="s">
        <v>5166</v>
      </c>
      <c r="D11178" s="13" t="n">
        <v>45994</v>
      </c>
      <c r="E11178" s="2" t="s">
        <v>104</v>
      </c>
      <c r="F11178" s="2" t="s">
        <v>128</v>
      </c>
      <c r="G11178" s="2" t="s">
        <v>120</v>
      </c>
    </row>
    <row r="11179" customFormat="false" ht="15" hidden="false" customHeight="false" outlineLevel="0" collapsed="false">
      <c r="A11179" s="2" t="s">
        <v>16345</v>
      </c>
      <c r="B11179" s="2" t="s">
        <v>4964</v>
      </c>
      <c r="C11179" s="2" t="s">
        <v>5190</v>
      </c>
      <c r="D11179" s="13" t="n">
        <v>45500</v>
      </c>
      <c r="E11179" s="2" t="s">
        <v>98</v>
      </c>
      <c r="F11179" s="2" t="s">
        <v>98</v>
      </c>
      <c r="G11179" s="2" t="s">
        <v>109</v>
      </c>
    </row>
    <row r="11180" customFormat="false" ht="15" hidden="false" customHeight="false" outlineLevel="0" collapsed="false">
      <c r="A11180" s="2" t="s">
        <v>16346</v>
      </c>
      <c r="B11180" s="2" t="s">
        <v>1847</v>
      </c>
      <c r="C11180" s="2" t="s">
        <v>5168</v>
      </c>
      <c r="D11180" s="13" t="n">
        <v>45599</v>
      </c>
      <c r="E11180" s="2" t="s">
        <v>114</v>
      </c>
      <c r="F11180" s="2" t="s">
        <v>98</v>
      </c>
      <c r="G11180" s="2" t="s">
        <v>115</v>
      </c>
    </row>
    <row r="11181" customFormat="false" ht="15" hidden="false" customHeight="false" outlineLevel="0" collapsed="false">
      <c r="A11181" s="2" t="s">
        <v>16347</v>
      </c>
      <c r="B11181" s="2" t="s">
        <v>3413</v>
      </c>
      <c r="C11181" s="2" t="s">
        <v>5164</v>
      </c>
      <c r="D11181" s="13" t="n">
        <v>45944</v>
      </c>
      <c r="E11181" s="2" t="s">
        <v>98</v>
      </c>
      <c r="F11181" s="2" t="s">
        <v>128</v>
      </c>
      <c r="G11181" s="2" t="s">
        <v>133</v>
      </c>
    </row>
    <row r="11182" customFormat="false" ht="15" hidden="false" customHeight="false" outlineLevel="0" collapsed="false">
      <c r="A11182" s="2" t="s">
        <v>16348</v>
      </c>
      <c r="B11182" s="2" t="s">
        <v>4827</v>
      </c>
      <c r="C11182" s="2" t="s">
        <v>5166</v>
      </c>
      <c r="D11182" s="13" t="n">
        <v>45890</v>
      </c>
      <c r="E11182" s="2" t="s">
        <v>145</v>
      </c>
      <c r="F11182" s="2" t="s">
        <v>141</v>
      </c>
      <c r="G11182" s="2" t="s">
        <v>109</v>
      </c>
    </row>
    <row r="11183" customFormat="false" ht="15" hidden="false" customHeight="false" outlineLevel="0" collapsed="false">
      <c r="A11183" s="2" t="s">
        <v>16349</v>
      </c>
      <c r="B11183" s="2" t="s">
        <v>2068</v>
      </c>
      <c r="C11183" s="2" t="s">
        <v>5164</v>
      </c>
      <c r="D11183" s="13" t="n">
        <v>45982</v>
      </c>
      <c r="E11183" s="2" t="s">
        <v>98</v>
      </c>
      <c r="F11183" s="2" t="s">
        <v>114</v>
      </c>
      <c r="G11183" s="2" t="s">
        <v>109</v>
      </c>
    </row>
    <row r="11184" customFormat="false" ht="15" hidden="false" customHeight="false" outlineLevel="0" collapsed="false">
      <c r="A11184" s="2" t="s">
        <v>16350</v>
      </c>
      <c r="B11184" s="2" t="s">
        <v>3038</v>
      </c>
      <c r="C11184" s="2" t="s">
        <v>5190</v>
      </c>
      <c r="D11184" s="13" t="n">
        <v>46269</v>
      </c>
      <c r="E11184" s="2" t="s">
        <v>98</v>
      </c>
      <c r="F11184" s="2" t="s">
        <v>119</v>
      </c>
      <c r="G11184" s="2" t="s">
        <v>99</v>
      </c>
    </row>
    <row r="11185" customFormat="false" ht="15" hidden="false" customHeight="false" outlineLevel="0" collapsed="false">
      <c r="A11185" s="2" t="s">
        <v>16351</v>
      </c>
      <c r="B11185" s="2" t="s">
        <v>2294</v>
      </c>
      <c r="C11185" s="2" t="s">
        <v>5164</v>
      </c>
      <c r="D11185" s="13" t="n">
        <v>46117</v>
      </c>
      <c r="E11185" s="2" t="s">
        <v>98</v>
      </c>
      <c r="F11185" s="2" t="s">
        <v>165</v>
      </c>
      <c r="G11185" s="2" t="s">
        <v>133</v>
      </c>
    </row>
    <row r="11186" customFormat="false" ht="15" hidden="false" customHeight="false" outlineLevel="0" collapsed="false">
      <c r="A11186" s="2" t="s">
        <v>16352</v>
      </c>
      <c r="B11186" s="2" t="s">
        <v>4116</v>
      </c>
      <c r="C11186" s="2" t="s">
        <v>5164</v>
      </c>
      <c r="D11186" s="13" t="n">
        <v>45892</v>
      </c>
      <c r="E11186" s="2" t="s">
        <v>98</v>
      </c>
      <c r="F11186" s="2" t="s">
        <v>104</v>
      </c>
      <c r="G11186" s="2" t="s">
        <v>133</v>
      </c>
    </row>
    <row r="11187" customFormat="false" ht="15" hidden="false" customHeight="false" outlineLevel="0" collapsed="false">
      <c r="A11187" s="2" t="s">
        <v>16353</v>
      </c>
      <c r="B11187" s="2" t="s">
        <v>492</v>
      </c>
      <c r="C11187" s="2" t="s">
        <v>5172</v>
      </c>
      <c r="D11187" s="13" t="n">
        <v>45416</v>
      </c>
      <c r="E11187" s="2" t="s">
        <v>98</v>
      </c>
      <c r="F11187" s="2" t="s">
        <v>98</v>
      </c>
      <c r="G11187" s="2" t="s">
        <v>115</v>
      </c>
    </row>
    <row r="11188" customFormat="false" ht="15" hidden="false" customHeight="false" outlineLevel="0" collapsed="false">
      <c r="A11188" s="2" t="s">
        <v>16354</v>
      </c>
      <c r="B11188" s="2" t="s">
        <v>4871</v>
      </c>
      <c r="C11188" s="2" t="s">
        <v>5190</v>
      </c>
      <c r="D11188" s="13" t="n">
        <v>45334</v>
      </c>
      <c r="E11188" s="2" t="s">
        <v>98</v>
      </c>
      <c r="F11188" s="2" t="s">
        <v>141</v>
      </c>
      <c r="G11188" s="2" t="s">
        <v>111</v>
      </c>
    </row>
    <row r="11189" customFormat="false" ht="15" hidden="false" customHeight="false" outlineLevel="0" collapsed="false">
      <c r="A11189" s="2" t="s">
        <v>16355</v>
      </c>
      <c r="B11189" s="2" t="s">
        <v>4066</v>
      </c>
      <c r="C11189" s="2" t="s">
        <v>5168</v>
      </c>
      <c r="D11189" s="13" t="n">
        <v>45889</v>
      </c>
      <c r="E11189" s="2" t="s">
        <v>108</v>
      </c>
      <c r="F11189" s="2" t="s">
        <v>98</v>
      </c>
      <c r="G11189" s="2" t="s">
        <v>120</v>
      </c>
    </row>
    <row r="11190" customFormat="false" ht="15" hidden="false" customHeight="false" outlineLevel="0" collapsed="false">
      <c r="A11190" s="2" t="s">
        <v>16356</v>
      </c>
      <c r="B11190" s="2" t="s">
        <v>3160</v>
      </c>
      <c r="C11190" s="2" t="s">
        <v>5168</v>
      </c>
      <c r="D11190" s="13" t="n">
        <v>45428</v>
      </c>
      <c r="E11190" s="2" t="s">
        <v>123</v>
      </c>
      <c r="F11190" s="2" t="s">
        <v>98</v>
      </c>
      <c r="G11190" s="2" t="s">
        <v>109</v>
      </c>
    </row>
    <row r="11191" customFormat="false" ht="15" hidden="false" customHeight="false" outlineLevel="0" collapsed="false">
      <c r="A11191" s="2" t="s">
        <v>16357</v>
      </c>
      <c r="B11191" s="2" t="s">
        <v>5006</v>
      </c>
      <c r="C11191" s="2" t="s">
        <v>5172</v>
      </c>
      <c r="D11191" s="13" t="n">
        <v>46034</v>
      </c>
      <c r="E11191" s="2" t="s">
        <v>98</v>
      </c>
      <c r="F11191" s="2" t="s">
        <v>98</v>
      </c>
      <c r="G11191" s="2" t="s">
        <v>120</v>
      </c>
    </row>
    <row r="11192" customFormat="false" ht="15" hidden="false" customHeight="false" outlineLevel="0" collapsed="false">
      <c r="A11192" s="2" t="s">
        <v>16358</v>
      </c>
      <c r="B11192" s="2" t="s">
        <v>1498</v>
      </c>
      <c r="C11192" s="2" t="s">
        <v>5190</v>
      </c>
      <c r="D11192" s="13" t="n">
        <v>46077</v>
      </c>
      <c r="E11192" s="2" t="s">
        <v>98</v>
      </c>
      <c r="F11192" s="2" t="s">
        <v>119</v>
      </c>
      <c r="G11192" s="2" t="s">
        <v>136</v>
      </c>
    </row>
    <row r="11193" customFormat="false" ht="15" hidden="false" customHeight="false" outlineLevel="0" collapsed="false">
      <c r="A11193" s="2" t="s">
        <v>16359</v>
      </c>
      <c r="B11193" s="2" t="s">
        <v>1617</v>
      </c>
      <c r="C11193" s="2" t="s">
        <v>5190</v>
      </c>
      <c r="D11193" s="13" t="n">
        <v>45747</v>
      </c>
      <c r="E11193" s="2" t="s">
        <v>98</v>
      </c>
      <c r="F11193" s="2" t="s">
        <v>98</v>
      </c>
      <c r="G11193" s="2" t="s">
        <v>124</v>
      </c>
    </row>
    <row r="11194" customFormat="false" ht="15" hidden="false" customHeight="false" outlineLevel="0" collapsed="false">
      <c r="A11194" s="2" t="s">
        <v>16360</v>
      </c>
      <c r="B11194" s="2" t="s">
        <v>2866</v>
      </c>
      <c r="C11194" s="2" t="s">
        <v>5172</v>
      </c>
      <c r="D11194" s="13" t="n">
        <v>45787</v>
      </c>
      <c r="E11194" s="2" t="s">
        <v>165</v>
      </c>
      <c r="F11194" s="2" t="s">
        <v>98</v>
      </c>
      <c r="G11194" s="2" t="s">
        <v>99</v>
      </c>
    </row>
    <row r="11195" customFormat="false" ht="15" hidden="false" customHeight="false" outlineLevel="0" collapsed="false">
      <c r="A11195" s="2" t="s">
        <v>16361</v>
      </c>
      <c r="B11195" s="2" t="s">
        <v>4367</v>
      </c>
      <c r="C11195" s="2" t="s">
        <v>5164</v>
      </c>
      <c r="D11195" s="13" t="n">
        <v>45442</v>
      </c>
      <c r="E11195" s="2" t="s">
        <v>98</v>
      </c>
      <c r="F11195" s="2" t="s">
        <v>163</v>
      </c>
      <c r="G11195" s="2" t="s">
        <v>115</v>
      </c>
    </row>
    <row r="11196" customFormat="false" ht="15" hidden="false" customHeight="false" outlineLevel="0" collapsed="false">
      <c r="A11196" s="2" t="s">
        <v>16362</v>
      </c>
      <c r="B11196" s="2" t="s">
        <v>4998</v>
      </c>
      <c r="C11196" s="2" t="s">
        <v>5166</v>
      </c>
      <c r="D11196" s="13" t="n">
        <v>45874</v>
      </c>
      <c r="E11196" s="2" t="s">
        <v>119</v>
      </c>
      <c r="F11196" s="2" t="s">
        <v>139</v>
      </c>
      <c r="G11196" s="2" t="s">
        <v>115</v>
      </c>
    </row>
    <row r="11197" customFormat="false" ht="15" hidden="false" customHeight="false" outlineLevel="0" collapsed="false">
      <c r="A11197" s="2" t="s">
        <v>16363</v>
      </c>
      <c r="B11197" s="2" t="s">
        <v>561</v>
      </c>
      <c r="C11197" s="2" t="s">
        <v>5166</v>
      </c>
      <c r="D11197" s="13" t="n">
        <v>45636</v>
      </c>
      <c r="E11197" s="2" t="s">
        <v>139</v>
      </c>
      <c r="F11197" s="2" t="s">
        <v>119</v>
      </c>
      <c r="G11197" s="2" t="s">
        <v>120</v>
      </c>
    </row>
    <row r="11198" customFormat="false" ht="15" hidden="false" customHeight="false" outlineLevel="0" collapsed="false">
      <c r="A11198" s="2" t="s">
        <v>16364</v>
      </c>
      <c r="B11198" s="2" t="s">
        <v>194</v>
      </c>
      <c r="C11198" s="2" t="s">
        <v>5164</v>
      </c>
      <c r="D11198" s="13" t="n">
        <v>45495</v>
      </c>
      <c r="E11198" s="2" t="s">
        <v>98</v>
      </c>
      <c r="F11198" s="2" t="s">
        <v>98</v>
      </c>
      <c r="G11198" s="2" t="s">
        <v>142</v>
      </c>
    </row>
    <row r="11199" customFormat="false" ht="15" hidden="false" customHeight="false" outlineLevel="0" collapsed="false">
      <c r="A11199" s="2" t="s">
        <v>16365</v>
      </c>
      <c r="B11199" s="2" t="s">
        <v>3555</v>
      </c>
      <c r="C11199" s="2" t="s">
        <v>5168</v>
      </c>
      <c r="D11199" s="13" t="n">
        <v>45560</v>
      </c>
      <c r="E11199" s="2" t="s">
        <v>98</v>
      </c>
      <c r="F11199" s="2" t="s">
        <v>98</v>
      </c>
      <c r="G11199" s="2" t="s">
        <v>124</v>
      </c>
    </row>
    <row r="11200" customFormat="false" ht="15" hidden="false" customHeight="false" outlineLevel="0" collapsed="false">
      <c r="A11200" s="2" t="s">
        <v>16366</v>
      </c>
      <c r="B11200" s="2" t="s">
        <v>3778</v>
      </c>
      <c r="C11200" s="2" t="s">
        <v>5190</v>
      </c>
      <c r="D11200" s="13" t="n">
        <v>45839</v>
      </c>
      <c r="E11200" s="2" t="s">
        <v>98</v>
      </c>
      <c r="F11200" s="2" t="s">
        <v>145</v>
      </c>
      <c r="G11200" s="2" t="s">
        <v>133</v>
      </c>
    </row>
    <row r="11201" customFormat="false" ht="15" hidden="false" customHeight="false" outlineLevel="0" collapsed="false">
      <c r="A11201" s="2" t="s">
        <v>16367</v>
      </c>
      <c r="B11201" s="2" t="s">
        <v>5123</v>
      </c>
      <c r="C11201" s="2" t="s">
        <v>5190</v>
      </c>
      <c r="D11201" s="13" t="n">
        <v>46170</v>
      </c>
      <c r="E11201" s="2" t="s">
        <v>98</v>
      </c>
      <c r="F11201" s="2" t="s">
        <v>98</v>
      </c>
      <c r="G11201" s="2" t="s">
        <v>142</v>
      </c>
    </row>
    <row r="11202" customFormat="false" ht="15" hidden="false" customHeight="false" outlineLevel="0" collapsed="false">
      <c r="A11202" s="2" t="s">
        <v>16368</v>
      </c>
      <c r="B11202" s="2" t="s">
        <v>4978</v>
      </c>
      <c r="C11202" s="2" t="s">
        <v>5190</v>
      </c>
      <c r="D11202" s="13" t="n">
        <v>45722</v>
      </c>
      <c r="E11202" s="2" t="s">
        <v>98</v>
      </c>
      <c r="F11202" s="2" t="s">
        <v>98</v>
      </c>
      <c r="G11202" s="2" t="s">
        <v>99</v>
      </c>
    </row>
    <row r="11203" customFormat="false" ht="15" hidden="false" customHeight="false" outlineLevel="0" collapsed="false">
      <c r="A11203" s="2" t="s">
        <v>16369</v>
      </c>
      <c r="B11203" s="2" t="s">
        <v>3974</v>
      </c>
      <c r="C11203" s="2" t="s">
        <v>5168</v>
      </c>
      <c r="D11203" s="13" t="n">
        <v>45829</v>
      </c>
      <c r="E11203" s="2" t="s">
        <v>98</v>
      </c>
      <c r="F11203" s="2" t="s">
        <v>98</v>
      </c>
      <c r="G11203" s="2" t="s">
        <v>120</v>
      </c>
    </row>
    <row r="11204" customFormat="false" ht="15" hidden="false" customHeight="false" outlineLevel="0" collapsed="false">
      <c r="A11204" s="2" t="s">
        <v>16370</v>
      </c>
      <c r="B11204" s="2" t="s">
        <v>2174</v>
      </c>
      <c r="C11204" s="2" t="s">
        <v>5164</v>
      </c>
      <c r="D11204" s="13" t="n">
        <v>45902</v>
      </c>
      <c r="E11204" s="2" t="s">
        <v>98</v>
      </c>
      <c r="F11204" s="2" t="s">
        <v>145</v>
      </c>
      <c r="G11204" s="2" t="s">
        <v>130</v>
      </c>
    </row>
    <row r="11205" customFormat="false" ht="15" hidden="false" customHeight="false" outlineLevel="0" collapsed="false">
      <c r="A11205" s="2" t="s">
        <v>16371</v>
      </c>
      <c r="B11205" s="2" t="s">
        <v>3094</v>
      </c>
      <c r="C11205" s="2" t="s">
        <v>5168</v>
      </c>
      <c r="D11205" s="13" t="n">
        <v>45395</v>
      </c>
      <c r="E11205" s="2" t="s">
        <v>98</v>
      </c>
      <c r="F11205" s="2" t="s">
        <v>98</v>
      </c>
      <c r="G11205" s="2" t="s">
        <v>136</v>
      </c>
    </row>
    <row r="11206" customFormat="false" ht="15" hidden="false" customHeight="false" outlineLevel="0" collapsed="false">
      <c r="A11206" s="2" t="s">
        <v>16372</v>
      </c>
      <c r="B11206" s="2" t="s">
        <v>3799</v>
      </c>
      <c r="C11206" s="2" t="s">
        <v>5164</v>
      </c>
      <c r="D11206" s="13" t="n">
        <v>45761</v>
      </c>
      <c r="E11206" s="2" t="s">
        <v>98</v>
      </c>
      <c r="F11206" s="2" t="s">
        <v>163</v>
      </c>
      <c r="G11206" s="2" t="s">
        <v>124</v>
      </c>
    </row>
    <row r="11207" customFormat="false" ht="15" hidden="false" customHeight="false" outlineLevel="0" collapsed="false">
      <c r="A11207" s="2" t="s">
        <v>16373</v>
      </c>
      <c r="B11207" s="2" t="s">
        <v>406</v>
      </c>
      <c r="C11207" s="2" t="s">
        <v>5164</v>
      </c>
      <c r="D11207" s="13" t="n">
        <v>45912</v>
      </c>
      <c r="E11207" s="2" t="s">
        <v>98</v>
      </c>
      <c r="F11207" s="2" t="s">
        <v>104</v>
      </c>
      <c r="G11207" s="2" t="s">
        <v>124</v>
      </c>
    </row>
    <row r="11208" customFormat="false" ht="15" hidden="false" customHeight="false" outlineLevel="0" collapsed="false">
      <c r="A11208" s="2" t="s">
        <v>16374</v>
      </c>
      <c r="B11208" s="2" t="s">
        <v>503</v>
      </c>
      <c r="C11208" s="2" t="s">
        <v>5166</v>
      </c>
      <c r="D11208" s="13" t="n">
        <v>46080</v>
      </c>
      <c r="E11208" s="2" t="s">
        <v>128</v>
      </c>
      <c r="F11208" s="2" t="s">
        <v>139</v>
      </c>
      <c r="G11208" s="2" t="s">
        <v>111</v>
      </c>
    </row>
    <row r="11209" customFormat="false" ht="15" hidden="false" customHeight="false" outlineLevel="0" collapsed="false">
      <c r="A11209" s="2" t="s">
        <v>16375</v>
      </c>
      <c r="B11209" s="2" t="s">
        <v>4505</v>
      </c>
      <c r="C11209" s="2" t="s">
        <v>5172</v>
      </c>
      <c r="D11209" s="13" t="n">
        <v>46108</v>
      </c>
      <c r="E11209" s="2" t="s">
        <v>128</v>
      </c>
      <c r="F11209" s="2" t="s">
        <v>98</v>
      </c>
      <c r="G11209" s="2" t="s">
        <v>124</v>
      </c>
    </row>
    <row r="11210" customFormat="false" ht="15" hidden="false" customHeight="false" outlineLevel="0" collapsed="false">
      <c r="A11210" s="2" t="s">
        <v>16376</v>
      </c>
      <c r="B11210" s="2" t="s">
        <v>5050</v>
      </c>
      <c r="C11210" s="2" t="s">
        <v>5190</v>
      </c>
      <c r="D11210" s="13" t="n">
        <v>45881</v>
      </c>
      <c r="E11210" s="2" t="s">
        <v>98</v>
      </c>
      <c r="F11210" s="2" t="s">
        <v>98</v>
      </c>
      <c r="G11210" s="2" t="s">
        <v>99</v>
      </c>
    </row>
    <row r="11211" customFormat="false" ht="15" hidden="false" customHeight="false" outlineLevel="0" collapsed="false">
      <c r="A11211" s="2" t="s">
        <v>16377</v>
      </c>
      <c r="B11211" s="2" t="s">
        <v>2912</v>
      </c>
      <c r="C11211" s="2" t="s">
        <v>5172</v>
      </c>
      <c r="D11211" s="13" t="n">
        <v>46050</v>
      </c>
      <c r="E11211" s="2" t="s">
        <v>98</v>
      </c>
      <c r="F11211" s="2" t="s">
        <v>98</v>
      </c>
      <c r="G11211" s="2" t="s">
        <v>124</v>
      </c>
    </row>
    <row r="11212" customFormat="false" ht="15" hidden="false" customHeight="false" outlineLevel="0" collapsed="false">
      <c r="A11212" s="2" t="s">
        <v>16378</v>
      </c>
      <c r="B11212" s="2" t="s">
        <v>1757</v>
      </c>
      <c r="C11212" s="2" t="s">
        <v>5168</v>
      </c>
      <c r="D11212" s="13" t="n">
        <v>45429</v>
      </c>
      <c r="E11212" s="2" t="s">
        <v>128</v>
      </c>
      <c r="F11212" s="2" t="s">
        <v>98</v>
      </c>
      <c r="G11212" s="2" t="s">
        <v>130</v>
      </c>
    </row>
    <row r="11213" customFormat="false" ht="15" hidden="false" customHeight="false" outlineLevel="0" collapsed="false">
      <c r="A11213" s="2" t="s">
        <v>16379</v>
      </c>
      <c r="B11213" s="2" t="s">
        <v>3671</v>
      </c>
      <c r="C11213" s="2" t="s">
        <v>5172</v>
      </c>
      <c r="D11213" s="13" t="n">
        <v>45689</v>
      </c>
      <c r="E11213" s="2" t="s">
        <v>108</v>
      </c>
      <c r="F11213" s="2" t="s">
        <v>98</v>
      </c>
      <c r="G11213" s="2" t="s">
        <v>124</v>
      </c>
    </row>
    <row r="11214" customFormat="false" ht="15" hidden="false" customHeight="false" outlineLevel="0" collapsed="false">
      <c r="A11214" s="2" t="s">
        <v>16380</v>
      </c>
      <c r="B11214" s="2" t="s">
        <v>2504</v>
      </c>
      <c r="C11214" s="2" t="s">
        <v>5168</v>
      </c>
      <c r="D11214" s="13" t="n">
        <v>46029</v>
      </c>
      <c r="E11214" s="2" t="s">
        <v>98</v>
      </c>
      <c r="F11214" s="2" t="s">
        <v>98</v>
      </c>
      <c r="G11214" s="2" t="s">
        <v>109</v>
      </c>
    </row>
    <row r="11215" customFormat="false" ht="15" hidden="false" customHeight="false" outlineLevel="0" collapsed="false">
      <c r="A11215" s="2" t="s">
        <v>16381</v>
      </c>
      <c r="B11215" s="2" t="s">
        <v>2305</v>
      </c>
      <c r="C11215" s="2" t="s">
        <v>5164</v>
      </c>
      <c r="D11215" s="13" t="n">
        <v>45866</v>
      </c>
      <c r="E11215" s="2" t="s">
        <v>98</v>
      </c>
      <c r="F11215" s="2" t="s">
        <v>98</v>
      </c>
      <c r="G11215" s="2" t="s">
        <v>124</v>
      </c>
    </row>
    <row r="11216" customFormat="false" ht="15" hidden="false" customHeight="false" outlineLevel="0" collapsed="false">
      <c r="A11216" s="2" t="s">
        <v>16382</v>
      </c>
      <c r="B11216" s="2" t="s">
        <v>1328</v>
      </c>
      <c r="C11216" s="2" t="s">
        <v>5166</v>
      </c>
      <c r="D11216" s="13" t="n">
        <v>45681</v>
      </c>
      <c r="E11216" s="2" t="s">
        <v>141</v>
      </c>
      <c r="F11216" s="2" t="s">
        <v>123</v>
      </c>
      <c r="G11216" s="2" t="s">
        <v>99</v>
      </c>
    </row>
    <row r="11217" customFormat="false" ht="15" hidden="false" customHeight="false" outlineLevel="0" collapsed="false">
      <c r="A11217" s="2" t="s">
        <v>16383</v>
      </c>
      <c r="B11217" s="2" t="s">
        <v>3166</v>
      </c>
      <c r="C11217" s="2" t="s">
        <v>5172</v>
      </c>
      <c r="D11217" s="13" t="n">
        <v>46046</v>
      </c>
      <c r="E11217" s="2" t="s">
        <v>98</v>
      </c>
      <c r="F11217" s="2" t="s">
        <v>98</v>
      </c>
      <c r="G11217" s="2" t="s">
        <v>130</v>
      </c>
    </row>
    <row r="11218" customFormat="false" ht="15" hidden="false" customHeight="false" outlineLevel="0" collapsed="false">
      <c r="A11218" s="2" t="s">
        <v>16384</v>
      </c>
      <c r="B11218" s="2" t="s">
        <v>5039</v>
      </c>
      <c r="C11218" s="2" t="s">
        <v>5190</v>
      </c>
      <c r="D11218" s="13" t="n">
        <v>45576</v>
      </c>
      <c r="E11218" s="2" t="s">
        <v>98</v>
      </c>
      <c r="F11218" s="2" t="s">
        <v>98</v>
      </c>
      <c r="G11218" s="2" t="s">
        <v>120</v>
      </c>
    </row>
    <row r="11219" customFormat="false" ht="15" hidden="false" customHeight="false" outlineLevel="0" collapsed="false">
      <c r="A11219" s="2" t="s">
        <v>16385</v>
      </c>
      <c r="B11219" s="2" t="s">
        <v>1246</v>
      </c>
      <c r="C11219" s="2" t="s">
        <v>5190</v>
      </c>
      <c r="D11219" s="13" t="n">
        <v>45551</v>
      </c>
      <c r="E11219" s="2" t="s">
        <v>98</v>
      </c>
      <c r="F11219" s="2" t="s">
        <v>128</v>
      </c>
      <c r="G11219" s="2" t="s">
        <v>133</v>
      </c>
    </row>
    <row r="11220" customFormat="false" ht="15" hidden="false" customHeight="false" outlineLevel="0" collapsed="false">
      <c r="A11220" s="2" t="s">
        <v>16386</v>
      </c>
      <c r="B11220" s="2" t="s">
        <v>1596</v>
      </c>
      <c r="C11220" s="2" t="s">
        <v>5168</v>
      </c>
      <c r="D11220" s="13" t="n">
        <v>45984</v>
      </c>
      <c r="E11220" s="2" t="s">
        <v>128</v>
      </c>
      <c r="F11220" s="2" t="s">
        <v>98</v>
      </c>
      <c r="G11220" s="2" t="s">
        <v>130</v>
      </c>
    </row>
    <row r="11221" customFormat="false" ht="15" hidden="false" customHeight="false" outlineLevel="0" collapsed="false">
      <c r="A11221" s="2" t="s">
        <v>16387</v>
      </c>
      <c r="B11221" s="2" t="s">
        <v>3091</v>
      </c>
      <c r="C11221" s="2" t="s">
        <v>5168</v>
      </c>
      <c r="D11221" s="13" t="n">
        <v>45779</v>
      </c>
      <c r="E11221" s="2" t="s">
        <v>128</v>
      </c>
      <c r="F11221" s="2" t="s">
        <v>98</v>
      </c>
      <c r="G11221" s="2" t="s">
        <v>120</v>
      </c>
    </row>
    <row r="11222" customFormat="false" ht="15" hidden="false" customHeight="false" outlineLevel="0" collapsed="false">
      <c r="A11222" s="2" t="s">
        <v>16388</v>
      </c>
      <c r="B11222" s="2" t="s">
        <v>5040</v>
      </c>
      <c r="C11222" s="2" t="s">
        <v>5172</v>
      </c>
      <c r="D11222" s="13" t="n">
        <v>45877</v>
      </c>
      <c r="E11222" s="2" t="s">
        <v>98</v>
      </c>
      <c r="F11222" s="2" t="s">
        <v>98</v>
      </c>
      <c r="G11222" s="2" t="s">
        <v>111</v>
      </c>
    </row>
    <row r="11223" customFormat="false" ht="15" hidden="false" customHeight="false" outlineLevel="0" collapsed="false">
      <c r="A11223" s="2" t="s">
        <v>16389</v>
      </c>
      <c r="B11223" s="2" t="s">
        <v>4809</v>
      </c>
      <c r="C11223" s="2" t="s">
        <v>5168</v>
      </c>
      <c r="D11223" s="13" t="n">
        <v>45702</v>
      </c>
      <c r="E11223" s="2" t="s">
        <v>104</v>
      </c>
      <c r="F11223" s="2" t="s">
        <v>98</v>
      </c>
      <c r="G11223" s="2" t="s">
        <v>115</v>
      </c>
    </row>
    <row r="11224" customFormat="false" ht="15" hidden="false" customHeight="false" outlineLevel="0" collapsed="false">
      <c r="A11224" s="2" t="s">
        <v>16390</v>
      </c>
      <c r="B11224" s="2" t="s">
        <v>3271</v>
      </c>
      <c r="C11224" s="2" t="s">
        <v>5164</v>
      </c>
      <c r="D11224" s="13" t="n">
        <v>45738</v>
      </c>
      <c r="E11224" s="2" t="s">
        <v>98</v>
      </c>
      <c r="F11224" s="2" t="s">
        <v>98</v>
      </c>
      <c r="G11224" s="2" t="s">
        <v>124</v>
      </c>
    </row>
    <row r="11225" customFormat="false" ht="15" hidden="false" customHeight="false" outlineLevel="0" collapsed="false">
      <c r="A11225" s="2" t="s">
        <v>16391</v>
      </c>
      <c r="B11225" s="2" t="s">
        <v>4130</v>
      </c>
      <c r="C11225" s="2" t="s">
        <v>5190</v>
      </c>
      <c r="D11225" s="13" t="n">
        <v>45736</v>
      </c>
      <c r="E11225" s="2" t="s">
        <v>98</v>
      </c>
      <c r="F11225" s="2" t="s">
        <v>139</v>
      </c>
      <c r="G11225" s="2" t="s">
        <v>142</v>
      </c>
    </row>
    <row r="11226" customFormat="false" ht="15" hidden="false" customHeight="false" outlineLevel="0" collapsed="false">
      <c r="A11226" s="2" t="s">
        <v>16392</v>
      </c>
      <c r="B11226" s="2" t="s">
        <v>3535</v>
      </c>
      <c r="C11226" s="2" t="s">
        <v>5172</v>
      </c>
      <c r="D11226" s="13" t="n">
        <v>45499</v>
      </c>
      <c r="E11226" s="2" t="s">
        <v>119</v>
      </c>
      <c r="F11226" s="2" t="s">
        <v>98</v>
      </c>
      <c r="G11226" s="2" t="s">
        <v>133</v>
      </c>
    </row>
    <row r="11227" customFormat="false" ht="15" hidden="false" customHeight="false" outlineLevel="0" collapsed="false">
      <c r="A11227" s="2" t="s">
        <v>16393</v>
      </c>
      <c r="B11227" s="2" t="s">
        <v>4777</v>
      </c>
      <c r="C11227" s="2" t="s">
        <v>5168</v>
      </c>
      <c r="D11227" s="13" t="n">
        <v>45922</v>
      </c>
      <c r="E11227" s="2" t="s">
        <v>114</v>
      </c>
      <c r="F11227" s="2" t="s">
        <v>98</v>
      </c>
      <c r="G11227" s="2" t="s">
        <v>99</v>
      </c>
    </row>
    <row r="11228" customFormat="false" ht="15" hidden="false" customHeight="false" outlineLevel="0" collapsed="false">
      <c r="A11228" s="2" t="s">
        <v>16394</v>
      </c>
      <c r="B11228" s="2" t="s">
        <v>1781</v>
      </c>
      <c r="C11228" s="2" t="s">
        <v>5164</v>
      </c>
      <c r="D11228" s="13" t="n">
        <v>45700</v>
      </c>
      <c r="E11228" s="2" t="s">
        <v>98</v>
      </c>
      <c r="F11228" s="2" t="s">
        <v>165</v>
      </c>
      <c r="G11228" s="2" t="s">
        <v>130</v>
      </c>
    </row>
    <row r="11229" customFormat="false" ht="15" hidden="false" customHeight="false" outlineLevel="0" collapsed="false">
      <c r="A11229" s="2" t="s">
        <v>16395</v>
      </c>
      <c r="B11229" s="2" t="s">
        <v>2587</v>
      </c>
      <c r="C11229" s="2" t="s">
        <v>5168</v>
      </c>
      <c r="D11229" s="13" t="n">
        <v>45926</v>
      </c>
      <c r="E11229" s="2" t="s">
        <v>128</v>
      </c>
      <c r="F11229" s="2" t="s">
        <v>98</v>
      </c>
      <c r="G11229" s="2" t="s">
        <v>124</v>
      </c>
    </row>
    <row r="11230" customFormat="false" ht="15" hidden="false" customHeight="false" outlineLevel="0" collapsed="false">
      <c r="A11230" s="2" t="s">
        <v>16396</v>
      </c>
      <c r="B11230" s="2" t="s">
        <v>1250</v>
      </c>
      <c r="C11230" s="2" t="s">
        <v>5172</v>
      </c>
      <c r="D11230" s="13" t="n">
        <v>45844</v>
      </c>
      <c r="E11230" s="2" t="s">
        <v>98</v>
      </c>
      <c r="F11230" s="2" t="s">
        <v>98</v>
      </c>
      <c r="G11230" s="2" t="s">
        <v>133</v>
      </c>
    </row>
    <row r="11231" customFormat="false" ht="15" hidden="false" customHeight="false" outlineLevel="0" collapsed="false">
      <c r="A11231" s="2" t="s">
        <v>16397</v>
      </c>
      <c r="B11231" s="2" t="s">
        <v>1759</v>
      </c>
      <c r="C11231" s="2" t="s">
        <v>5164</v>
      </c>
      <c r="D11231" s="13" t="n">
        <v>45503</v>
      </c>
      <c r="E11231" s="2" t="s">
        <v>98</v>
      </c>
      <c r="F11231" s="2" t="s">
        <v>119</v>
      </c>
      <c r="G11231" s="2" t="s">
        <v>133</v>
      </c>
    </row>
    <row r="11232" customFormat="false" ht="15" hidden="false" customHeight="false" outlineLevel="0" collapsed="false">
      <c r="A11232" s="2" t="s">
        <v>16398</v>
      </c>
      <c r="B11232" s="2" t="s">
        <v>895</v>
      </c>
      <c r="C11232" s="2" t="s">
        <v>5164</v>
      </c>
      <c r="D11232" s="13" t="n">
        <v>46235</v>
      </c>
      <c r="E11232" s="2" t="s">
        <v>98</v>
      </c>
      <c r="F11232" s="2" t="s">
        <v>145</v>
      </c>
      <c r="G11232" s="2" t="s">
        <v>142</v>
      </c>
    </row>
    <row r="11233" customFormat="false" ht="15" hidden="false" customHeight="false" outlineLevel="0" collapsed="false">
      <c r="A11233" s="2" t="s">
        <v>16399</v>
      </c>
      <c r="B11233" s="2" t="s">
        <v>3038</v>
      </c>
      <c r="C11233" s="2" t="s">
        <v>5190</v>
      </c>
      <c r="D11233" s="13" t="n">
        <v>45726</v>
      </c>
      <c r="E11233" s="2" t="s">
        <v>98</v>
      </c>
      <c r="F11233" s="2" t="s">
        <v>119</v>
      </c>
      <c r="G11233" s="2" t="s">
        <v>136</v>
      </c>
    </row>
    <row r="11234" customFormat="false" ht="15" hidden="false" customHeight="false" outlineLevel="0" collapsed="false">
      <c r="A11234" s="2" t="s">
        <v>16400</v>
      </c>
      <c r="B11234" s="2" t="s">
        <v>4016</v>
      </c>
      <c r="C11234" s="2" t="s">
        <v>5164</v>
      </c>
      <c r="D11234" s="13" t="n">
        <v>45873</v>
      </c>
      <c r="E11234" s="2" t="s">
        <v>98</v>
      </c>
      <c r="F11234" s="2" t="s">
        <v>128</v>
      </c>
      <c r="G11234" s="2" t="s">
        <v>124</v>
      </c>
    </row>
    <row r="11235" customFormat="false" ht="15" hidden="false" customHeight="false" outlineLevel="0" collapsed="false">
      <c r="A11235" s="2" t="s">
        <v>16401</v>
      </c>
      <c r="B11235" s="2" t="s">
        <v>1249</v>
      </c>
      <c r="C11235" s="2" t="s">
        <v>5172</v>
      </c>
      <c r="D11235" s="13" t="n">
        <v>45702</v>
      </c>
      <c r="E11235" s="2" t="s">
        <v>139</v>
      </c>
      <c r="F11235" s="2" t="s">
        <v>98</v>
      </c>
      <c r="G11235" s="2" t="s">
        <v>120</v>
      </c>
    </row>
    <row r="11236" customFormat="false" ht="15" hidden="false" customHeight="false" outlineLevel="0" collapsed="false">
      <c r="A11236" s="2" t="s">
        <v>16402</v>
      </c>
      <c r="B11236" s="2" t="s">
        <v>2359</v>
      </c>
      <c r="C11236" s="2" t="s">
        <v>5168</v>
      </c>
      <c r="D11236" s="13" t="n">
        <v>45491</v>
      </c>
      <c r="E11236" s="2" t="s">
        <v>139</v>
      </c>
      <c r="F11236" s="2" t="s">
        <v>98</v>
      </c>
      <c r="G11236" s="2" t="s">
        <v>111</v>
      </c>
    </row>
    <row r="11237" customFormat="false" ht="15" hidden="false" customHeight="false" outlineLevel="0" collapsed="false">
      <c r="A11237" s="2" t="s">
        <v>16403</v>
      </c>
      <c r="B11237" s="2" t="s">
        <v>5035</v>
      </c>
      <c r="C11237" s="2" t="s">
        <v>5172</v>
      </c>
      <c r="D11237" s="13" t="n">
        <v>46208</v>
      </c>
      <c r="E11237" s="2" t="s">
        <v>98</v>
      </c>
      <c r="F11237" s="2" t="s">
        <v>98</v>
      </c>
      <c r="G11237" s="2" t="s">
        <v>115</v>
      </c>
    </row>
    <row r="11238" customFormat="false" ht="15" hidden="false" customHeight="false" outlineLevel="0" collapsed="false">
      <c r="A11238" s="2" t="s">
        <v>16404</v>
      </c>
      <c r="B11238" s="2" t="s">
        <v>4647</v>
      </c>
      <c r="C11238" s="2" t="s">
        <v>5166</v>
      </c>
      <c r="D11238" s="13" t="n">
        <v>45735</v>
      </c>
      <c r="E11238" s="2" t="s">
        <v>104</v>
      </c>
      <c r="F11238" s="2" t="s">
        <v>98</v>
      </c>
      <c r="G11238" s="2" t="s">
        <v>136</v>
      </c>
    </row>
    <row r="11239" customFormat="false" ht="15" hidden="false" customHeight="false" outlineLevel="0" collapsed="false">
      <c r="A11239" s="2" t="s">
        <v>16405</v>
      </c>
      <c r="B11239" s="2" t="s">
        <v>2824</v>
      </c>
      <c r="C11239" s="2" t="s">
        <v>5168</v>
      </c>
      <c r="D11239" s="13" t="n">
        <v>45825</v>
      </c>
      <c r="E11239" s="2" t="s">
        <v>139</v>
      </c>
      <c r="F11239" s="2" t="s">
        <v>98</v>
      </c>
      <c r="G11239" s="2" t="s">
        <v>120</v>
      </c>
    </row>
    <row r="11240" customFormat="false" ht="15" hidden="false" customHeight="false" outlineLevel="0" collapsed="false">
      <c r="A11240" s="2" t="s">
        <v>16406</v>
      </c>
      <c r="B11240" s="2" t="s">
        <v>4884</v>
      </c>
      <c r="C11240" s="2" t="s">
        <v>5190</v>
      </c>
      <c r="D11240" s="13" t="n">
        <v>46050</v>
      </c>
      <c r="E11240" s="2" t="s">
        <v>98</v>
      </c>
      <c r="F11240" s="2" t="s">
        <v>108</v>
      </c>
      <c r="G11240" s="2" t="s">
        <v>109</v>
      </c>
    </row>
    <row r="11241" customFormat="false" ht="15" hidden="false" customHeight="false" outlineLevel="0" collapsed="false">
      <c r="A11241" s="2" t="s">
        <v>16407</v>
      </c>
      <c r="B11241" s="2" t="s">
        <v>2593</v>
      </c>
      <c r="C11241" s="2" t="s">
        <v>5164</v>
      </c>
      <c r="D11241" s="13" t="n">
        <v>45877</v>
      </c>
      <c r="E11241" s="2" t="s">
        <v>98</v>
      </c>
      <c r="F11241" s="2" t="s">
        <v>98</v>
      </c>
      <c r="G11241" s="2" t="s">
        <v>99</v>
      </c>
    </row>
    <row r="11242" customFormat="false" ht="15" hidden="false" customHeight="false" outlineLevel="0" collapsed="false">
      <c r="A11242" s="2" t="s">
        <v>16408</v>
      </c>
      <c r="B11242" s="2" t="s">
        <v>4098</v>
      </c>
      <c r="C11242" s="2" t="s">
        <v>5166</v>
      </c>
      <c r="D11242" s="13" t="n">
        <v>45809</v>
      </c>
      <c r="E11242" s="2" t="s">
        <v>145</v>
      </c>
      <c r="F11242" s="2" t="s">
        <v>141</v>
      </c>
      <c r="G11242" s="2" t="s">
        <v>115</v>
      </c>
    </row>
    <row r="11243" customFormat="false" ht="15" hidden="false" customHeight="false" outlineLevel="0" collapsed="false">
      <c r="A11243" s="2" t="s">
        <v>16409</v>
      </c>
      <c r="B11243" s="2" t="s">
        <v>1959</v>
      </c>
      <c r="C11243" s="2" t="s">
        <v>5190</v>
      </c>
      <c r="D11243" s="13" t="n">
        <v>45570</v>
      </c>
      <c r="E11243" s="2" t="s">
        <v>98</v>
      </c>
      <c r="F11243" s="2" t="s">
        <v>108</v>
      </c>
      <c r="G11243" s="2" t="s">
        <v>109</v>
      </c>
    </row>
    <row r="11244" customFormat="false" ht="15" hidden="false" customHeight="false" outlineLevel="0" collapsed="false">
      <c r="A11244" s="2" t="s">
        <v>16410</v>
      </c>
      <c r="B11244" s="2" t="s">
        <v>702</v>
      </c>
      <c r="C11244" s="2" t="s">
        <v>5168</v>
      </c>
      <c r="D11244" s="13" t="n">
        <v>45511</v>
      </c>
      <c r="E11244" s="2" t="s">
        <v>98</v>
      </c>
      <c r="F11244" s="2" t="s">
        <v>98</v>
      </c>
      <c r="G11244" s="2" t="s">
        <v>109</v>
      </c>
    </row>
    <row r="11245" customFormat="false" ht="15" hidden="false" customHeight="false" outlineLevel="0" collapsed="false">
      <c r="A11245" s="2" t="s">
        <v>16411</v>
      </c>
      <c r="B11245" s="2" t="s">
        <v>3799</v>
      </c>
      <c r="C11245" s="2" t="s">
        <v>5168</v>
      </c>
      <c r="D11245" s="13" t="n">
        <v>45787</v>
      </c>
      <c r="E11245" s="2" t="s">
        <v>163</v>
      </c>
      <c r="F11245" s="2" t="s">
        <v>98</v>
      </c>
      <c r="G11245" s="2" t="s">
        <v>136</v>
      </c>
    </row>
    <row r="11246" customFormat="false" ht="15" hidden="false" customHeight="false" outlineLevel="0" collapsed="false">
      <c r="A11246" s="2" t="s">
        <v>16412</v>
      </c>
      <c r="B11246" s="2" t="s">
        <v>553</v>
      </c>
      <c r="C11246" s="2" t="s">
        <v>5166</v>
      </c>
      <c r="D11246" s="13" t="n">
        <v>45849</v>
      </c>
      <c r="E11246" s="2" t="s">
        <v>128</v>
      </c>
      <c r="F11246" s="2" t="s">
        <v>163</v>
      </c>
      <c r="G11246" s="2" t="s">
        <v>109</v>
      </c>
    </row>
    <row r="11247" customFormat="false" ht="15" hidden="false" customHeight="false" outlineLevel="0" collapsed="false">
      <c r="A11247" s="2" t="s">
        <v>16413</v>
      </c>
      <c r="B11247" s="2" t="s">
        <v>1751</v>
      </c>
      <c r="C11247" s="2" t="s">
        <v>5166</v>
      </c>
      <c r="D11247" s="13" t="n">
        <v>45608</v>
      </c>
      <c r="E11247" s="2" t="s">
        <v>141</v>
      </c>
      <c r="F11247" s="2" t="s">
        <v>123</v>
      </c>
      <c r="G11247" s="2" t="s">
        <v>130</v>
      </c>
    </row>
    <row r="11248" customFormat="false" ht="15" hidden="false" customHeight="false" outlineLevel="0" collapsed="false">
      <c r="A11248" s="2" t="s">
        <v>16414</v>
      </c>
      <c r="B11248" s="2" t="s">
        <v>3373</v>
      </c>
      <c r="C11248" s="2" t="s">
        <v>5164</v>
      </c>
      <c r="D11248" s="13" t="n">
        <v>45764</v>
      </c>
      <c r="E11248" s="2" t="s">
        <v>98</v>
      </c>
      <c r="F11248" s="2" t="s">
        <v>98</v>
      </c>
      <c r="G11248" s="2" t="s">
        <v>120</v>
      </c>
    </row>
    <row r="11249" customFormat="false" ht="15" hidden="false" customHeight="false" outlineLevel="0" collapsed="false">
      <c r="A11249" s="2" t="s">
        <v>16415</v>
      </c>
      <c r="B11249" s="2" t="s">
        <v>4676</v>
      </c>
      <c r="C11249" s="2" t="s">
        <v>5164</v>
      </c>
      <c r="D11249" s="13" t="n">
        <v>45980</v>
      </c>
      <c r="E11249" s="2" t="s">
        <v>98</v>
      </c>
      <c r="F11249" s="2" t="s">
        <v>98</v>
      </c>
      <c r="G11249" s="2" t="s">
        <v>120</v>
      </c>
    </row>
    <row r="11250" customFormat="false" ht="15" hidden="false" customHeight="false" outlineLevel="0" collapsed="false">
      <c r="A11250" s="2" t="s">
        <v>16416</v>
      </c>
      <c r="B11250" s="2" t="s">
        <v>1954</v>
      </c>
      <c r="C11250" s="2" t="s">
        <v>5164</v>
      </c>
      <c r="D11250" s="13" t="n">
        <v>45600</v>
      </c>
      <c r="E11250" s="2" t="s">
        <v>98</v>
      </c>
      <c r="F11250" s="2" t="s">
        <v>145</v>
      </c>
      <c r="G11250" s="2" t="s">
        <v>136</v>
      </c>
    </row>
    <row r="11251" customFormat="false" ht="15" hidden="false" customHeight="false" outlineLevel="0" collapsed="false">
      <c r="A11251" s="2" t="s">
        <v>16417</v>
      </c>
      <c r="B11251" s="2" t="s">
        <v>3388</v>
      </c>
      <c r="C11251" s="2" t="s">
        <v>5166</v>
      </c>
      <c r="D11251" s="13" t="n">
        <v>45971</v>
      </c>
      <c r="E11251" s="2" t="s">
        <v>114</v>
      </c>
      <c r="F11251" s="2" t="s">
        <v>163</v>
      </c>
      <c r="G11251" s="2" t="s">
        <v>130</v>
      </c>
    </row>
    <row r="11252" customFormat="false" ht="15" hidden="false" customHeight="false" outlineLevel="0" collapsed="false">
      <c r="A11252" s="2" t="s">
        <v>16418</v>
      </c>
      <c r="B11252" s="2" t="s">
        <v>4984</v>
      </c>
      <c r="C11252" s="2" t="s">
        <v>5172</v>
      </c>
      <c r="D11252" s="13" t="n">
        <v>45959</v>
      </c>
      <c r="E11252" s="2" t="s">
        <v>98</v>
      </c>
      <c r="F11252" s="2" t="s">
        <v>98</v>
      </c>
      <c r="G11252" s="2" t="s">
        <v>124</v>
      </c>
    </row>
    <row r="11253" customFormat="false" ht="15" hidden="false" customHeight="false" outlineLevel="0" collapsed="false">
      <c r="A11253" s="2" t="s">
        <v>16419</v>
      </c>
      <c r="B11253" s="2" t="s">
        <v>739</v>
      </c>
      <c r="C11253" s="2" t="s">
        <v>5164</v>
      </c>
      <c r="D11253" s="13" t="n">
        <v>45563</v>
      </c>
      <c r="E11253" s="2" t="s">
        <v>98</v>
      </c>
      <c r="F11253" s="2" t="s">
        <v>98</v>
      </c>
      <c r="G11253" s="2" t="s">
        <v>99</v>
      </c>
    </row>
    <row r="11254" customFormat="false" ht="15" hidden="false" customHeight="false" outlineLevel="0" collapsed="false">
      <c r="A11254" s="2" t="s">
        <v>16420</v>
      </c>
      <c r="B11254" s="2" t="s">
        <v>3621</v>
      </c>
      <c r="C11254" s="2" t="s">
        <v>5166</v>
      </c>
      <c r="D11254" s="13" t="n">
        <v>46018</v>
      </c>
      <c r="E11254" s="2" t="s">
        <v>98</v>
      </c>
      <c r="F11254" s="2" t="s">
        <v>114</v>
      </c>
      <c r="G11254" s="2" t="s">
        <v>124</v>
      </c>
    </row>
    <row r="11255" customFormat="false" ht="15" hidden="false" customHeight="false" outlineLevel="0" collapsed="false">
      <c r="A11255" s="2" t="s">
        <v>16421</v>
      </c>
      <c r="B11255" s="2" t="s">
        <v>4631</v>
      </c>
      <c r="C11255" s="2" t="s">
        <v>5166</v>
      </c>
      <c r="D11255" s="13" t="n">
        <v>45823</v>
      </c>
      <c r="E11255" s="2" t="s">
        <v>145</v>
      </c>
      <c r="F11255" s="2" t="s">
        <v>163</v>
      </c>
      <c r="G11255" s="2" t="s">
        <v>136</v>
      </c>
    </row>
    <row r="11256" customFormat="false" ht="15" hidden="false" customHeight="false" outlineLevel="0" collapsed="false">
      <c r="A11256" s="2" t="s">
        <v>16422</v>
      </c>
      <c r="B11256" s="2" t="s">
        <v>1495</v>
      </c>
      <c r="C11256" s="2" t="s">
        <v>5168</v>
      </c>
      <c r="D11256" s="13" t="n">
        <v>45520</v>
      </c>
      <c r="E11256" s="2" t="s">
        <v>114</v>
      </c>
      <c r="F11256" s="2" t="s">
        <v>98</v>
      </c>
      <c r="G11256" s="2" t="s">
        <v>115</v>
      </c>
    </row>
    <row r="11257" customFormat="false" ht="15" hidden="false" customHeight="false" outlineLevel="0" collapsed="false">
      <c r="A11257" s="2" t="s">
        <v>16423</v>
      </c>
      <c r="B11257" s="2" t="s">
        <v>4026</v>
      </c>
      <c r="C11257" s="2" t="s">
        <v>5168</v>
      </c>
      <c r="D11257" s="13" t="n">
        <v>46058</v>
      </c>
      <c r="E11257" s="2" t="s">
        <v>165</v>
      </c>
      <c r="F11257" s="2" t="s">
        <v>98</v>
      </c>
      <c r="G11257" s="2" t="s">
        <v>109</v>
      </c>
    </row>
    <row r="11258" customFormat="false" ht="15" hidden="false" customHeight="false" outlineLevel="0" collapsed="false">
      <c r="A11258" s="2" t="s">
        <v>16424</v>
      </c>
      <c r="B11258" s="2" t="s">
        <v>1634</v>
      </c>
      <c r="C11258" s="2" t="s">
        <v>5164</v>
      </c>
      <c r="D11258" s="13" t="n">
        <v>45571</v>
      </c>
      <c r="E11258" s="2" t="s">
        <v>98</v>
      </c>
      <c r="F11258" s="2" t="s">
        <v>108</v>
      </c>
      <c r="G11258" s="2" t="s">
        <v>124</v>
      </c>
    </row>
    <row r="11259" customFormat="false" ht="15" hidden="false" customHeight="false" outlineLevel="0" collapsed="false">
      <c r="A11259" s="2" t="s">
        <v>16425</v>
      </c>
      <c r="B11259" s="2" t="s">
        <v>1745</v>
      </c>
      <c r="C11259" s="2" t="s">
        <v>5164</v>
      </c>
      <c r="D11259" s="13" t="n">
        <v>45983</v>
      </c>
      <c r="E11259" s="2" t="s">
        <v>98</v>
      </c>
      <c r="F11259" s="2" t="s">
        <v>98</v>
      </c>
      <c r="G11259" s="2" t="s">
        <v>120</v>
      </c>
    </row>
    <row r="11260" customFormat="false" ht="15" hidden="false" customHeight="false" outlineLevel="0" collapsed="false">
      <c r="A11260" s="2" t="s">
        <v>16426</v>
      </c>
      <c r="B11260" s="2" t="s">
        <v>852</v>
      </c>
      <c r="C11260" s="2" t="s">
        <v>5164</v>
      </c>
      <c r="D11260" s="13" t="n">
        <v>45851</v>
      </c>
      <c r="E11260" s="2" t="s">
        <v>98</v>
      </c>
      <c r="F11260" s="2" t="s">
        <v>123</v>
      </c>
      <c r="G11260" s="2" t="s">
        <v>130</v>
      </c>
    </row>
    <row r="11261" customFormat="false" ht="15" hidden="false" customHeight="false" outlineLevel="0" collapsed="false">
      <c r="A11261" s="2" t="s">
        <v>16427</v>
      </c>
      <c r="B11261" s="2" t="s">
        <v>4393</v>
      </c>
      <c r="C11261" s="2" t="s">
        <v>5190</v>
      </c>
      <c r="D11261" s="13" t="n">
        <v>45778</v>
      </c>
      <c r="E11261" s="2" t="s">
        <v>98</v>
      </c>
      <c r="F11261" s="2" t="s">
        <v>108</v>
      </c>
      <c r="G11261" s="2" t="s">
        <v>99</v>
      </c>
    </row>
    <row r="11262" customFormat="false" ht="15" hidden="false" customHeight="false" outlineLevel="0" collapsed="false">
      <c r="A11262" s="2" t="s">
        <v>16428</v>
      </c>
      <c r="B11262" s="2" t="s">
        <v>3791</v>
      </c>
      <c r="C11262" s="2" t="s">
        <v>5166</v>
      </c>
      <c r="D11262" s="13" t="n">
        <v>45907</v>
      </c>
      <c r="E11262" s="2" t="s">
        <v>114</v>
      </c>
      <c r="F11262" s="2" t="s">
        <v>141</v>
      </c>
      <c r="G11262" s="2" t="s">
        <v>115</v>
      </c>
    </row>
    <row r="11263" customFormat="false" ht="15" hidden="false" customHeight="false" outlineLevel="0" collapsed="false">
      <c r="A11263" s="2" t="s">
        <v>16429</v>
      </c>
      <c r="B11263" s="2" t="s">
        <v>3318</v>
      </c>
      <c r="C11263" s="2" t="s">
        <v>5164</v>
      </c>
      <c r="D11263" s="13" t="n">
        <v>45532</v>
      </c>
      <c r="E11263" s="2" t="s">
        <v>98</v>
      </c>
      <c r="F11263" s="2" t="s">
        <v>119</v>
      </c>
      <c r="G11263" s="2" t="s">
        <v>136</v>
      </c>
    </row>
    <row r="11264" customFormat="false" ht="15" hidden="false" customHeight="false" outlineLevel="0" collapsed="false">
      <c r="A11264" s="2" t="s">
        <v>16430</v>
      </c>
      <c r="B11264" s="2" t="s">
        <v>401</v>
      </c>
      <c r="C11264" s="2" t="s">
        <v>5164</v>
      </c>
      <c r="D11264" s="13" t="n">
        <v>45614</v>
      </c>
      <c r="E11264" s="2" t="s">
        <v>98</v>
      </c>
      <c r="F11264" s="2" t="s">
        <v>139</v>
      </c>
      <c r="G11264" s="2" t="s">
        <v>109</v>
      </c>
    </row>
    <row r="11265" customFormat="false" ht="15" hidden="false" customHeight="false" outlineLevel="0" collapsed="false">
      <c r="A11265" s="2" t="s">
        <v>16431</v>
      </c>
      <c r="B11265" s="2" t="s">
        <v>5015</v>
      </c>
      <c r="C11265" s="2" t="s">
        <v>5190</v>
      </c>
      <c r="D11265" s="13" t="n">
        <v>45577</v>
      </c>
      <c r="E11265" s="2" t="s">
        <v>98</v>
      </c>
      <c r="F11265" s="2" t="s">
        <v>98</v>
      </c>
      <c r="G11265" s="2" t="s">
        <v>142</v>
      </c>
    </row>
    <row r="11266" customFormat="false" ht="15" hidden="false" customHeight="false" outlineLevel="0" collapsed="false">
      <c r="A11266" s="2" t="s">
        <v>16432</v>
      </c>
      <c r="B11266" s="2" t="s">
        <v>1034</v>
      </c>
      <c r="C11266" s="2" t="s">
        <v>5164</v>
      </c>
      <c r="D11266" s="13" t="n">
        <v>45899</v>
      </c>
      <c r="E11266" s="2" t="s">
        <v>98</v>
      </c>
      <c r="F11266" s="2" t="s">
        <v>108</v>
      </c>
      <c r="G11266" s="2" t="s">
        <v>142</v>
      </c>
    </row>
    <row r="11267" customFormat="false" ht="15" hidden="false" customHeight="false" outlineLevel="0" collapsed="false">
      <c r="A11267" s="2" t="s">
        <v>16433</v>
      </c>
      <c r="B11267" s="2" t="s">
        <v>5066</v>
      </c>
      <c r="C11267" s="2" t="s">
        <v>5164</v>
      </c>
      <c r="D11267" s="13" t="n">
        <v>45954</v>
      </c>
      <c r="E11267" s="2" t="s">
        <v>98</v>
      </c>
      <c r="F11267" s="2" t="s">
        <v>98</v>
      </c>
      <c r="G11267" s="2" t="s">
        <v>136</v>
      </c>
    </row>
    <row r="11268" customFormat="false" ht="15" hidden="false" customHeight="false" outlineLevel="0" collapsed="false">
      <c r="A11268" s="2" t="s">
        <v>16434</v>
      </c>
      <c r="B11268" s="2" t="s">
        <v>1735</v>
      </c>
      <c r="C11268" s="2" t="s">
        <v>5172</v>
      </c>
      <c r="D11268" s="13" t="n">
        <v>45869</v>
      </c>
      <c r="E11268" s="2" t="s">
        <v>123</v>
      </c>
      <c r="F11268" s="2" t="s">
        <v>98</v>
      </c>
      <c r="G11268" s="2" t="s">
        <v>111</v>
      </c>
    </row>
    <row r="11269" customFormat="false" ht="15" hidden="false" customHeight="false" outlineLevel="0" collapsed="false">
      <c r="A11269" s="2" t="s">
        <v>16435</v>
      </c>
      <c r="B11269" s="2" t="s">
        <v>4763</v>
      </c>
      <c r="C11269" s="2" t="s">
        <v>5164</v>
      </c>
      <c r="D11269" s="13" t="n">
        <v>45805</v>
      </c>
      <c r="E11269" s="2" t="s">
        <v>98</v>
      </c>
      <c r="F11269" s="2" t="s">
        <v>98</v>
      </c>
      <c r="G11269" s="2" t="s">
        <v>120</v>
      </c>
    </row>
    <row r="11270" customFormat="false" ht="15" hidden="false" customHeight="false" outlineLevel="0" collapsed="false">
      <c r="A11270" s="2" t="s">
        <v>16436</v>
      </c>
      <c r="B11270" s="2" t="s">
        <v>4968</v>
      </c>
      <c r="C11270" s="2" t="s">
        <v>5190</v>
      </c>
      <c r="D11270" s="13" t="n">
        <v>45541</v>
      </c>
      <c r="E11270" s="2" t="s">
        <v>98</v>
      </c>
      <c r="F11270" s="2" t="s">
        <v>98</v>
      </c>
      <c r="G11270" s="2" t="s">
        <v>111</v>
      </c>
    </row>
    <row r="11271" customFormat="false" ht="15" hidden="false" customHeight="false" outlineLevel="0" collapsed="false">
      <c r="A11271" s="2" t="s">
        <v>16437</v>
      </c>
      <c r="B11271" s="2" t="s">
        <v>5077</v>
      </c>
      <c r="C11271" s="2" t="s">
        <v>5164</v>
      </c>
      <c r="D11271" s="13" t="n">
        <v>45596</v>
      </c>
      <c r="E11271" s="2" t="s">
        <v>98</v>
      </c>
      <c r="F11271" s="2" t="s">
        <v>98</v>
      </c>
      <c r="G11271" s="2" t="s">
        <v>130</v>
      </c>
    </row>
    <row r="11272" customFormat="false" ht="15" hidden="false" customHeight="false" outlineLevel="0" collapsed="false">
      <c r="A11272" s="2" t="s">
        <v>16438</v>
      </c>
      <c r="B11272" s="2" t="s">
        <v>1267</v>
      </c>
      <c r="C11272" s="2" t="s">
        <v>5166</v>
      </c>
      <c r="D11272" s="13" t="n">
        <v>45843</v>
      </c>
      <c r="E11272" s="2" t="s">
        <v>139</v>
      </c>
      <c r="F11272" s="2" t="s">
        <v>163</v>
      </c>
      <c r="G11272" s="2" t="s">
        <v>130</v>
      </c>
    </row>
    <row r="11273" customFormat="false" ht="15" hidden="false" customHeight="false" outlineLevel="0" collapsed="false">
      <c r="A11273" s="2" t="s">
        <v>16439</v>
      </c>
      <c r="B11273" s="2" t="s">
        <v>4140</v>
      </c>
      <c r="C11273" s="2" t="s">
        <v>5164</v>
      </c>
      <c r="D11273" s="13" t="n">
        <v>45683</v>
      </c>
      <c r="E11273" s="2" t="s">
        <v>98</v>
      </c>
      <c r="F11273" s="2" t="s">
        <v>145</v>
      </c>
      <c r="G11273" s="2" t="s">
        <v>142</v>
      </c>
    </row>
    <row r="11274" customFormat="false" ht="15" hidden="false" customHeight="false" outlineLevel="0" collapsed="false">
      <c r="A11274" s="2" t="s">
        <v>16440</v>
      </c>
      <c r="B11274" s="2" t="s">
        <v>337</v>
      </c>
      <c r="C11274" s="2" t="s">
        <v>5164</v>
      </c>
      <c r="D11274" s="13" t="n">
        <v>45780</v>
      </c>
      <c r="E11274" s="2" t="s">
        <v>98</v>
      </c>
      <c r="F11274" s="2" t="s">
        <v>165</v>
      </c>
      <c r="G11274" s="2" t="s">
        <v>111</v>
      </c>
    </row>
    <row r="11275" customFormat="false" ht="15" hidden="false" customHeight="false" outlineLevel="0" collapsed="false">
      <c r="A11275" s="2" t="s">
        <v>16441</v>
      </c>
      <c r="B11275" s="2" t="s">
        <v>4140</v>
      </c>
      <c r="C11275" s="2" t="s">
        <v>5164</v>
      </c>
      <c r="D11275" s="13" t="n">
        <v>45474</v>
      </c>
      <c r="E11275" s="2" t="s">
        <v>98</v>
      </c>
      <c r="F11275" s="2" t="s">
        <v>145</v>
      </c>
      <c r="G11275" s="2" t="s">
        <v>99</v>
      </c>
    </row>
    <row r="11276" customFormat="false" ht="15" hidden="false" customHeight="false" outlineLevel="0" collapsed="false">
      <c r="A11276" s="2" t="s">
        <v>16442</v>
      </c>
      <c r="B11276" s="2" t="s">
        <v>3482</v>
      </c>
      <c r="C11276" s="2" t="s">
        <v>5190</v>
      </c>
      <c r="D11276" s="13" t="n">
        <v>45599</v>
      </c>
      <c r="E11276" s="2" t="s">
        <v>98</v>
      </c>
      <c r="F11276" s="2" t="s">
        <v>165</v>
      </c>
      <c r="G11276" s="2" t="s">
        <v>133</v>
      </c>
    </row>
    <row r="11277" customFormat="false" ht="15" hidden="false" customHeight="false" outlineLevel="0" collapsed="false">
      <c r="A11277" s="2" t="s">
        <v>16443</v>
      </c>
      <c r="B11277" s="2" t="s">
        <v>3236</v>
      </c>
      <c r="C11277" s="2" t="s">
        <v>5168</v>
      </c>
      <c r="D11277" s="13" t="n">
        <v>45798</v>
      </c>
      <c r="E11277" s="2" t="s">
        <v>119</v>
      </c>
      <c r="F11277" s="2" t="s">
        <v>98</v>
      </c>
      <c r="G11277" s="2" t="s">
        <v>120</v>
      </c>
    </row>
    <row r="11278" customFormat="false" ht="15" hidden="false" customHeight="false" outlineLevel="0" collapsed="false">
      <c r="A11278" s="2" t="s">
        <v>16444</v>
      </c>
      <c r="B11278" s="2" t="s">
        <v>3861</v>
      </c>
      <c r="C11278" s="2" t="s">
        <v>5168</v>
      </c>
      <c r="D11278" s="13" t="n">
        <v>45744</v>
      </c>
      <c r="E11278" s="2" t="s">
        <v>139</v>
      </c>
      <c r="F11278" s="2" t="s">
        <v>98</v>
      </c>
      <c r="G11278" s="2" t="s">
        <v>111</v>
      </c>
    </row>
    <row r="11279" customFormat="false" ht="15" hidden="false" customHeight="false" outlineLevel="0" collapsed="false">
      <c r="A11279" s="2" t="s">
        <v>16445</v>
      </c>
      <c r="B11279" s="2" t="s">
        <v>1733</v>
      </c>
      <c r="C11279" s="2" t="s">
        <v>5164</v>
      </c>
      <c r="D11279" s="13" t="n">
        <v>46053</v>
      </c>
      <c r="E11279" s="2" t="s">
        <v>98</v>
      </c>
      <c r="F11279" s="2" t="s">
        <v>119</v>
      </c>
      <c r="G11279" s="2" t="s">
        <v>99</v>
      </c>
    </row>
    <row r="11280" customFormat="false" ht="15" hidden="false" customHeight="false" outlineLevel="0" collapsed="false">
      <c r="A11280" s="2" t="s">
        <v>16446</v>
      </c>
      <c r="B11280" s="2" t="s">
        <v>5097</v>
      </c>
      <c r="C11280" s="2" t="s">
        <v>5172</v>
      </c>
      <c r="D11280" s="13" t="n">
        <v>45782</v>
      </c>
      <c r="E11280" s="2" t="s">
        <v>98</v>
      </c>
      <c r="F11280" s="2" t="s">
        <v>98</v>
      </c>
      <c r="G11280" s="2" t="s">
        <v>109</v>
      </c>
    </row>
    <row r="11281" customFormat="false" ht="15" hidden="false" customHeight="false" outlineLevel="0" collapsed="false">
      <c r="A11281" s="2" t="s">
        <v>16447</v>
      </c>
      <c r="B11281" s="2" t="s">
        <v>4449</v>
      </c>
      <c r="C11281" s="2" t="s">
        <v>5164</v>
      </c>
      <c r="D11281" s="13" t="n">
        <v>45854</v>
      </c>
      <c r="E11281" s="2" t="s">
        <v>98</v>
      </c>
      <c r="F11281" s="2" t="s">
        <v>145</v>
      </c>
      <c r="G11281" s="2" t="s">
        <v>99</v>
      </c>
    </row>
    <row r="11282" customFormat="false" ht="15" hidden="false" customHeight="false" outlineLevel="0" collapsed="false">
      <c r="A11282" s="2" t="s">
        <v>16448</v>
      </c>
      <c r="B11282" s="2" t="s">
        <v>953</v>
      </c>
      <c r="C11282" s="2" t="s">
        <v>5166</v>
      </c>
      <c r="D11282" s="13" t="n">
        <v>45906</v>
      </c>
      <c r="E11282" s="2" t="s">
        <v>98</v>
      </c>
      <c r="F11282" s="2" t="s">
        <v>104</v>
      </c>
      <c r="G11282" s="2" t="s">
        <v>120</v>
      </c>
    </row>
    <row r="11283" customFormat="false" ht="15" hidden="false" customHeight="false" outlineLevel="0" collapsed="false">
      <c r="A11283" s="2" t="s">
        <v>16449</v>
      </c>
      <c r="B11283" s="2" t="s">
        <v>5097</v>
      </c>
      <c r="C11283" s="2" t="s">
        <v>5190</v>
      </c>
      <c r="D11283" s="13" t="n">
        <v>45875</v>
      </c>
      <c r="E11283" s="2" t="s">
        <v>98</v>
      </c>
      <c r="F11283" s="2" t="s">
        <v>98</v>
      </c>
      <c r="G11283" s="2" t="s">
        <v>130</v>
      </c>
    </row>
    <row r="11284" customFormat="false" ht="15" hidden="false" customHeight="false" outlineLevel="0" collapsed="false">
      <c r="A11284" s="2" t="s">
        <v>16450</v>
      </c>
      <c r="B11284" s="2" t="s">
        <v>1065</v>
      </c>
      <c r="C11284" s="2" t="s">
        <v>5168</v>
      </c>
      <c r="D11284" s="13" t="n">
        <v>45705</v>
      </c>
      <c r="E11284" s="2" t="s">
        <v>145</v>
      </c>
      <c r="F11284" s="2" t="s">
        <v>98</v>
      </c>
      <c r="G11284" s="2" t="s">
        <v>99</v>
      </c>
    </row>
    <row r="11285" customFormat="false" ht="15" hidden="false" customHeight="false" outlineLevel="0" collapsed="false">
      <c r="A11285" s="2" t="s">
        <v>16451</v>
      </c>
      <c r="B11285" s="2" t="s">
        <v>1721</v>
      </c>
      <c r="C11285" s="2" t="s">
        <v>5168</v>
      </c>
      <c r="D11285" s="13" t="n">
        <v>45696</v>
      </c>
      <c r="E11285" s="2" t="s">
        <v>119</v>
      </c>
      <c r="F11285" s="2" t="s">
        <v>98</v>
      </c>
      <c r="G11285" s="2" t="s">
        <v>142</v>
      </c>
    </row>
    <row r="11286" customFormat="false" ht="15" hidden="false" customHeight="false" outlineLevel="0" collapsed="false">
      <c r="A11286" s="2" t="s">
        <v>16452</v>
      </c>
      <c r="B11286" s="2" t="s">
        <v>1938</v>
      </c>
      <c r="C11286" s="2" t="s">
        <v>5190</v>
      </c>
      <c r="D11286" s="13" t="n">
        <v>45701</v>
      </c>
      <c r="E11286" s="2" t="s">
        <v>98</v>
      </c>
      <c r="F11286" s="2" t="s">
        <v>139</v>
      </c>
      <c r="G11286" s="2" t="s">
        <v>124</v>
      </c>
    </row>
    <row r="11287" customFormat="false" ht="15" hidden="false" customHeight="false" outlineLevel="0" collapsed="false">
      <c r="A11287" s="2" t="s">
        <v>16453</v>
      </c>
      <c r="B11287" s="2" t="s">
        <v>626</v>
      </c>
      <c r="C11287" s="2" t="s">
        <v>5164</v>
      </c>
      <c r="D11287" s="13" t="n">
        <v>45780</v>
      </c>
      <c r="E11287" s="2" t="s">
        <v>98</v>
      </c>
      <c r="F11287" s="2" t="s">
        <v>104</v>
      </c>
      <c r="G11287" s="2" t="s">
        <v>120</v>
      </c>
    </row>
    <row r="11288" customFormat="false" ht="15" hidden="false" customHeight="false" outlineLevel="0" collapsed="false">
      <c r="A11288" s="2" t="s">
        <v>16454</v>
      </c>
      <c r="B11288" s="2" t="s">
        <v>4400</v>
      </c>
      <c r="C11288" s="2" t="s">
        <v>5166</v>
      </c>
      <c r="D11288" s="13" t="n">
        <v>45868</v>
      </c>
      <c r="E11288" s="2" t="s">
        <v>123</v>
      </c>
      <c r="F11288" s="2" t="s">
        <v>104</v>
      </c>
      <c r="G11288" s="2" t="s">
        <v>124</v>
      </c>
    </row>
    <row r="11289" customFormat="false" ht="15" hidden="false" customHeight="false" outlineLevel="0" collapsed="false">
      <c r="A11289" s="2" t="s">
        <v>16455</v>
      </c>
      <c r="B11289" s="2" t="s">
        <v>4294</v>
      </c>
      <c r="C11289" s="2" t="s">
        <v>5172</v>
      </c>
      <c r="D11289" s="13" t="n">
        <v>45656</v>
      </c>
      <c r="E11289" s="2" t="s">
        <v>163</v>
      </c>
      <c r="F11289" s="2" t="s">
        <v>98</v>
      </c>
      <c r="G11289" s="2" t="s">
        <v>111</v>
      </c>
    </row>
    <row r="11290" customFormat="false" ht="15" hidden="false" customHeight="false" outlineLevel="0" collapsed="false">
      <c r="A11290" s="2" t="s">
        <v>16456</v>
      </c>
      <c r="B11290" s="2" t="s">
        <v>4710</v>
      </c>
      <c r="C11290" s="2" t="s">
        <v>5168</v>
      </c>
      <c r="D11290" s="13" t="n">
        <v>45978</v>
      </c>
      <c r="E11290" s="2" t="s">
        <v>108</v>
      </c>
      <c r="F11290" s="2" t="s">
        <v>98</v>
      </c>
      <c r="G11290" s="2" t="s">
        <v>120</v>
      </c>
    </row>
    <row r="11291" customFormat="false" ht="15" hidden="false" customHeight="false" outlineLevel="0" collapsed="false">
      <c r="A11291" s="2" t="s">
        <v>16457</v>
      </c>
      <c r="B11291" s="2" t="s">
        <v>4956</v>
      </c>
      <c r="C11291" s="2" t="s">
        <v>5190</v>
      </c>
      <c r="D11291" s="13" t="n">
        <v>45549</v>
      </c>
      <c r="E11291" s="2" t="s">
        <v>98</v>
      </c>
      <c r="F11291" s="2" t="s">
        <v>98</v>
      </c>
      <c r="G11291" s="2" t="s">
        <v>109</v>
      </c>
    </row>
    <row r="11292" customFormat="false" ht="15" hidden="false" customHeight="false" outlineLevel="0" collapsed="false">
      <c r="A11292" s="2" t="s">
        <v>16458</v>
      </c>
      <c r="B11292" s="2" t="s">
        <v>3371</v>
      </c>
      <c r="C11292" s="2" t="s">
        <v>5164</v>
      </c>
      <c r="D11292" s="13" t="n">
        <v>45991</v>
      </c>
      <c r="E11292" s="2" t="s">
        <v>98</v>
      </c>
      <c r="F11292" s="2" t="s">
        <v>114</v>
      </c>
      <c r="G11292" s="2" t="s">
        <v>115</v>
      </c>
    </row>
    <row r="11293" customFormat="false" ht="15" hidden="false" customHeight="false" outlineLevel="0" collapsed="false">
      <c r="A11293" s="2" t="s">
        <v>16459</v>
      </c>
      <c r="B11293" s="2" t="s">
        <v>3878</v>
      </c>
      <c r="C11293" s="2" t="s">
        <v>5172</v>
      </c>
      <c r="D11293" s="13" t="n">
        <v>45824</v>
      </c>
      <c r="E11293" s="2" t="s">
        <v>163</v>
      </c>
      <c r="F11293" s="2" t="s">
        <v>98</v>
      </c>
      <c r="G11293" s="2" t="s">
        <v>120</v>
      </c>
    </row>
    <row r="11294" customFormat="false" ht="15" hidden="false" customHeight="false" outlineLevel="0" collapsed="false">
      <c r="A11294" s="2" t="s">
        <v>16460</v>
      </c>
      <c r="B11294" s="2" t="s">
        <v>5027</v>
      </c>
      <c r="C11294" s="2" t="s">
        <v>5172</v>
      </c>
      <c r="D11294" s="13" t="n">
        <v>45811</v>
      </c>
      <c r="E11294" s="2" t="s">
        <v>98</v>
      </c>
      <c r="F11294" s="2" t="s">
        <v>98</v>
      </c>
      <c r="G11294" s="2" t="s">
        <v>111</v>
      </c>
    </row>
    <row r="11295" customFormat="false" ht="15" hidden="false" customHeight="false" outlineLevel="0" collapsed="false">
      <c r="A11295" s="2" t="s">
        <v>16461</v>
      </c>
      <c r="B11295" s="2" t="s">
        <v>4046</v>
      </c>
      <c r="C11295" s="2" t="s">
        <v>5164</v>
      </c>
      <c r="D11295" s="13" t="n">
        <v>45417</v>
      </c>
      <c r="E11295" s="2" t="s">
        <v>98</v>
      </c>
      <c r="F11295" s="2" t="s">
        <v>98</v>
      </c>
      <c r="G11295" s="2" t="s">
        <v>142</v>
      </c>
    </row>
    <row r="11296" customFormat="false" ht="15" hidden="false" customHeight="false" outlineLevel="0" collapsed="false">
      <c r="A11296" s="2" t="s">
        <v>16462</v>
      </c>
      <c r="B11296" s="2" t="s">
        <v>753</v>
      </c>
      <c r="C11296" s="2" t="s">
        <v>5164</v>
      </c>
      <c r="D11296" s="13" t="n">
        <v>45619</v>
      </c>
      <c r="E11296" s="2" t="s">
        <v>98</v>
      </c>
      <c r="F11296" s="2" t="s">
        <v>114</v>
      </c>
      <c r="G11296" s="2" t="s">
        <v>133</v>
      </c>
    </row>
    <row r="11297" customFormat="false" ht="15" hidden="false" customHeight="false" outlineLevel="0" collapsed="false">
      <c r="A11297" s="2" t="s">
        <v>16463</v>
      </c>
      <c r="B11297" s="2" t="s">
        <v>1299</v>
      </c>
      <c r="C11297" s="2" t="s">
        <v>5190</v>
      </c>
      <c r="D11297" s="13" t="n">
        <v>45846</v>
      </c>
      <c r="E11297" s="2" t="s">
        <v>98</v>
      </c>
      <c r="F11297" s="2" t="s">
        <v>145</v>
      </c>
      <c r="G11297" s="2" t="s">
        <v>120</v>
      </c>
    </row>
    <row r="11298" customFormat="false" ht="15" hidden="false" customHeight="false" outlineLevel="0" collapsed="false">
      <c r="A11298" s="2" t="s">
        <v>16464</v>
      </c>
      <c r="B11298" s="2" t="s">
        <v>909</v>
      </c>
      <c r="C11298" s="2" t="s">
        <v>5168</v>
      </c>
      <c r="D11298" s="13" t="n">
        <v>45573</v>
      </c>
      <c r="E11298" s="2" t="s">
        <v>98</v>
      </c>
      <c r="F11298" s="2" t="s">
        <v>98</v>
      </c>
      <c r="G11298" s="2" t="s">
        <v>130</v>
      </c>
    </row>
    <row r="11299" customFormat="false" ht="15" hidden="false" customHeight="false" outlineLevel="0" collapsed="false">
      <c r="A11299" s="2" t="s">
        <v>16465</v>
      </c>
      <c r="B11299" s="2" t="s">
        <v>2791</v>
      </c>
      <c r="C11299" s="2" t="s">
        <v>5166</v>
      </c>
      <c r="D11299" s="13" t="n">
        <v>45572</v>
      </c>
      <c r="E11299" s="2" t="s">
        <v>119</v>
      </c>
      <c r="F11299" s="2" t="s">
        <v>104</v>
      </c>
      <c r="G11299" s="2" t="s">
        <v>120</v>
      </c>
    </row>
    <row r="11300" customFormat="false" ht="15" hidden="false" customHeight="false" outlineLevel="0" collapsed="false">
      <c r="A11300" s="2" t="s">
        <v>16466</v>
      </c>
      <c r="B11300" s="2" t="s">
        <v>1341</v>
      </c>
      <c r="C11300" s="2" t="s">
        <v>5164</v>
      </c>
      <c r="D11300" s="13" t="n">
        <v>45450</v>
      </c>
      <c r="E11300" s="2" t="s">
        <v>98</v>
      </c>
      <c r="F11300" s="2" t="s">
        <v>114</v>
      </c>
      <c r="G11300" s="2" t="s">
        <v>136</v>
      </c>
    </row>
    <row r="11301" customFormat="false" ht="15" hidden="false" customHeight="false" outlineLevel="0" collapsed="false">
      <c r="A11301" s="2" t="s">
        <v>16467</v>
      </c>
      <c r="B11301" s="2" t="s">
        <v>144</v>
      </c>
      <c r="C11301" s="2" t="s">
        <v>5164</v>
      </c>
      <c r="D11301" s="13" t="n">
        <v>46186</v>
      </c>
      <c r="E11301" s="2" t="s">
        <v>98</v>
      </c>
      <c r="F11301" s="2" t="s">
        <v>145</v>
      </c>
      <c r="G11301" s="2" t="s">
        <v>130</v>
      </c>
    </row>
    <row r="11302" customFormat="false" ht="15" hidden="false" customHeight="false" outlineLevel="0" collapsed="false">
      <c r="A11302" s="2" t="s">
        <v>16468</v>
      </c>
      <c r="B11302" s="2" t="s">
        <v>4551</v>
      </c>
      <c r="C11302" s="2" t="s">
        <v>5168</v>
      </c>
      <c r="D11302" s="13" t="n">
        <v>45736</v>
      </c>
      <c r="E11302" s="2" t="s">
        <v>119</v>
      </c>
      <c r="F11302" s="2" t="s">
        <v>98</v>
      </c>
      <c r="G11302" s="2" t="s">
        <v>124</v>
      </c>
    </row>
    <row r="11303" customFormat="false" ht="15" hidden="false" customHeight="false" outlineLevel="0" collapsed="false">
      <c r="A11303" s="2" t="s">
        <v>16469</v>
      </c>
      <c r="B11303" s="2" t="s">
        <v>4541</v>
      </c>
      <c r="C11303" s="2" t="s">
        <v>5168</v>
      </c>
      <c r="D11303" s="13" t="n">
        <v>45988</v>
      </c>
      <c r="E11303" s="2" t="s">
        <v>98</v>
      </c>
      <c r="F11303" s="2" t="s">
        <v>98</v>
      </c>
      <c r="G11303" s="2" t="s">
        <v>124</v>
      </c>
    </row>
    <row r="11304" customFormat="false" ht="15" hidden="false" customHeight="false" outlineLevel="0" collapsed="false">
      <c r="A11304" s="2" t="s">
        <v>16470</v>
      </c>
      <c r="B11304" s="2" t="s">
        <v>3141</v>
      </c>
      <c r="C11304" s="2" t="s">
        <v>5172</v>
      </c>
      <c r="D11304" s="13" t="n">
        <v>45775</v>
      </c>
      <c r="E11304" s="2" t="s">
        <v>119</v>
      </c>
      <c r="F11304" s="2" t="s">
        <v>98</v>
      </c>
      <c r="G11304" s="2" t="s">
        <v>130</v>
      </c>
    </row>
    <row r="11305" customFormat="false" ht="15" hidden="false" customHeight="false" outlineLevel="0" collapsed="false">
      <c r="A11305" s="2" t="s">
        <v>16471</v>
      </c>
      <c r="B11305" s="2" t="s">
        <v>5030</v>
      </c>
      <c r="C11305" s="2" t="s">
        <v>5190</v>
      </c>
      <c r="D11305" s="13" t="n">
        <v>45940</v>
      </c>
      <c r="E11305" s="2" t="s">
        <v>98</v>
      </c>
      <c r="F11305" s="2" t="s">
        <v>98</v>
      </c>
      <c r="G11305" s="2" t="s">
        <v>136</v>
      </c>
    </row>
    <row r="11306" customFormat="false" ht="15" hidden="false" customHeight="false" outlineLevel="0" collapsed="false">
      <c r="A11306" s="2" t="s">
        <v>16472</v>
      </c>
      <c r="B11306" s="2" t="s">
        <v>140</v>
      </c>
      <c r="C11306" s="2" t="s">
        <v>5164</v>
      </c>
      <c r="D11306" s="13" t="n">
        <v>45642</v>
      </c>
      <c r="E11306" s="2" t="s">
        <v>98</v>
      </c>
      <c r="F11306" s="2" t="s">
        <v>141</v>
      </c>
      <c r="G11306" s="2" t="s">
        <v>99</v>
      </c>
    </row>
    <row r="11307" customFormat="false" ht="15" hidden="false" customHeight="false" outlineLevel="0" collapsed="false">
      <c r="A11307" s="2" t="s">
        <v>16473</v>
      </c>
      <c r="B11307" s="2" t="s">
        <v>647</v>
      </c>
      <c r="C11307" s="2" t="s">
        <v>5164</v>
      </c>
      <c r="D11307" s="13" t="n">
        <v>45660</v>
      </c>
      <c r="E11307" s="2" t="s">
        <v>98</v>
      </c>
      <c r="F11307" s="2" t="s">
        <v>114</v>
      </c>
      <c r="G11307" s="2" t="s">
        <v>109</v>
      </c>
    </row>
    <row r="11308" customFormat="false" ht="15" hidden="false" customHeight="false" outlineLevel="0" collapsed="false">
      <c r="A11308" s="2" t="s">
        <v>16474</v>
      </c>
      <c r="B11308" s="2" t="s">
        <v>4995</v>
      </c>
      <c r="C11308" s="2" t="s">
        <v>5166</v>
      </c>
      <c r="D11308" s="13" t="n">
        <v>45855</v>
      </c>
      <c r="E11308" s="2" t="s">
        <v>128</v>
      </c>
      <c r="F11308" s="2" t="s">
        <v>114</v>
      </c>
      <c r="G11308" s="2" t="s">
        <v>142</v>
      </c>
    </row>
    <row r="11309" customFormat="false" ht="15" hidden="false" customHeight="false" outlineLevel="0" collapsed="false">
      <c r="A11309" s="2" t="s">
        <v>16475</v>
      </c>
      <c r="B11309" s="2" t="s">
        <v>3516</v>
      </c>
      <c r="C11309" s="2" t="s">
        <v>5172</v>
      </c>
      <c r="D11309" s="13" t="n">
        <v>45680</v>
      </c>
      <c r="E11309" s="2" t="s">
        <v>145</v>
      </c>
      <c r="F11309" s="2" t="s">
        <v>98</v>
      </c>
      <c r="G11309" s="2" t="s">
        <v>124</v>
      </c>
    </row>
    <row r="11310" customFormat="false" ht="15" hidden="false" customHeight="false" outlineLevel="0" collapsed="false">
      <c r="A11310" s="2" t="s">
        <v>16476</v>
      </c>
      <c r="B11310" s="2" t="s">
        <v>4947</v>
      </c>
      <c r="C11310" s="2" t="s">
        <v>5190</v>
      </c>
      <c r="D11310" s="13" t="n">
        <v>45360</v>
      </c>
      <c r="E11310" s="2" t="s">
        <v>98</v>
      </c>
      <c r="F11310" s="2" t="s">
        <v>98</v>
      </c>
      <c r="G11310" s="2" t="s">
        <v>111</v>
      </c>
    </row>
    <row r="11311" customFormat="false" ht="15" hidden="false" customHeight="false" outlineLevel="0" collapsed="false">
      <c r="A11311" s="2" t="s">
        <v>16477</v>
      </c>
      <c r="B11311" s="2" t="s">
        <v>1291</v>
      </c>
      <c r="C11311" s="2" t="s">
        <v>5168</v>
      </c>
      <c r="D11311" s="13" t="n">
        <v>45648</v>
      </c>
      <c r="E11311" s="2" t="s">
        <v>141</v>
      </c>
      <c r="F11311" s="2" t="s">
        <v>98</v>
      </c>
      <c r="G11311" s="2" t="s">
        <v>99</v>
      </c>
    </row>
    <row r="11312" customFormat="false" ht="15" hidden="false" customHeight="false" outlineLevel="0" collapsed="false">
      <c r="A11312" s="2" t="s">
        <v>16478</v>
      </c>
      <c r="B11312" s="2" t="s">
        <v>4799</v>
      </c>
      <c r="C11312" s="2" t="s">
        <v>5164</v>
      </c>
      <c r="D11312" s="13" t="n">
        <v>45541</v>
      </c>
      <c r="E11312" s="2" t="s">
        <v>98</v>
      </c>
      <c r="F11312" s="2" t="s">
        <v>119</v>
      </c>
      <c r="G11312" s="2" t="s">
        <v>124</v>
      </c>
    </row>
    <row r="11313" customFormat="false" ht="15" hidden="false" customHeight="false" outlineLevel="0" collapsed="false">
      <c r="A11313" s="2" t="s">
        <v>16479</v>
      </c>
      <c r="B11313" s="2" t="s">
        <v>649</v>
      </c>
      <c r="C11313" s="2" t="s">
        <v>5164</v>
      </c>
      <c r="D11313" s="13" t="n">
        <v>45603</v>
      </c>
      <c r="E11313" s="2" t="s">
        <v>98</v>
      </c>
      <c r="F11313" s="2" t="s">
        <v>98</v>
      </c>
      <c r="G11313" s="2" t="s">
        <v>133</v>
      </c>
    </row>
    <row r="11314" customFormat="false" ht="15" hidden="false" customHeight="false" outlineLevel="0" collapsed="false">
      <c r="A11314" s="2" t="s">
        <v>16480</v>
      </c>
      <c r="B11314" s="2" t="s">
        <v>4801</v>
      </c>
      <c r="C11314" s="2" t="s">
        <v>5166</v>
      </c>
      <c r="D11314" s="13" t="n">
        <v>45836</v>
      </c>
      <c r="E11314" s="2" t="s">
        <v>119</v>
      </c>
      <c r="F11314" s="2" t="s">
        <v>108</v>
      </c>
      <c r="G11314" s="2" t="s">
        <v>111</v>
      </c>
    </row>
    <row r="11315" customFormat="false" ht="15" hidden="false" customHeight="false" outlineLevel="0" collapsed="false">
      <c r="A11315" s="2" t="s">
        <v>16481</v>
      </c>
      <c r="B11315" s="2" t="s">
        <v>1894</v>
      </c>
      <c r="C11315" s="2" t="s">
        <v>5164</v>
      </c>
      <c r="D11315" s="13" t="n">
        <v>46155</v>
      </c>
      <c r="E11315" s="2" t="s">
        <v>98</v>
      </c>
      <c r="F11315" s="2" t="s">
        <v>119</v>
      </c>
      <c r="G11315" s="2" t="s">
        <v>136</v>
      </c>
    </row>
    <row r="11316" customFormat="false" ht="15" hidden="false" customHeight="false" outlineLevel="0" collapsed="false">
      <c r="A11316" s="2" t="s">
        <v>16482</v>
      </c>
      <c r="B11316" s="2" t="s">
        <v>243</v>
      </c>
      <c r="C11316" s="2" t="s">
        <v>5168</v>
      </c>
      <c r="D11316" s="13" t="n">
        <v>46006</v>
      </c>
      <c r="E11316" s="2" t="s">
        <v>104</v>
      </c>
      <c r="F11316" s="2" t="s">
        <v>98</v>
      </c>
      <c r="G11316" s="2" t="s">
        <v>120</v>
      </c>
    </row>
    <row r="11317" customFormat="false" ht="15" hidden="false" customHeight="false" outlineLevel="0" collapsed="false">
      <c r="A11317" s="2" t="s">
        <v>16483</v>
      </c>
      <c r="B11317" s="2" t="s">
        <v>3104</v>
      </c>
      <c r="C11317" s="2" t="s">
        <v>5164</v>
      </c>
      <c r="D11317" s="13" t="n">
        <v>45845</v>
      </c>
      <c r="E11317" s="2" t="s">
        <v>98</v>
      </c>
      <c r="F11317" s="2" t="s">
        <v>98</v>
      </c>
      <c r="G11317" s="2" t="s">
        <v>109</v>
      </c>
    </row>
    <row r="11318" customFormat="false" ht="15" hidden="false" customHeight="false" outlineLevel="0" collapsed="false">
      <c r="A11318" s="2" t="s">
        <v>16484</v>
      </c>
      <c r="B11318" s="2" t="s">
        <v>407</v>
      </c>
      <c r="C11318" s="2" t="s">
        <v>5190</v>
      </c>
      <c r="D11318" s="13" t="n">
        <v>45699</v>
      </c>
      <c r="E11318" s="2" t="s">
        <v>98</v>
      </c>
      <c r="F11318" s="2" t="s">
        <v>141</v>
      </c>
      <c r="G11318" s="2" t="s">
        <v>120</v>
      </c>
    </row>
    <row r="11319" customFormat="false" ht="15" hidden="false" customHeight="false" outlineLevel="0" collapsed="false">
      <c r="A11319" s="2" t="s">
        <v>16485</v>
      </c>
      <c r="B11319" s="2" t="s">
        <v>4996</v>
      </c>
      <c r="C11319" s="2" t="s">
        <v>5190</v>
      </c>
      <c r="D11319" s="13" t="n">
        <v>45906</v>
      </c>
      <c r="E11319" s="2" t="s">
        <v>98</v>
      </c>
      <c r="F11319" s="2" t="s">
        <v>98</v>
      </c>
      <c r="G11319" s="2" t="s">
        <v>124</v>
      </c>
    </row>
    <row r="11320" customFormat="false" ht="15" hidden="false" customHeight="false" outlineLevel="0" collapsed="false">
      <c r="A11320" s="2" t="s">
        <v>16486</v>
      </c>
      <c r="B11320" s="2" t="s">
        <v>2774</v>
      </c>
      <c r="C11320" s="2" t="s">
        <v>5164</v>
      </c>
      <c r="D11320" s="13" t="n">
        <v>45734</v>
      </c>
      <c r="E11320" s="2" t="s">
        <v>98</v>
      </c>
      <c r="F11320" s="2" t="s">
        <v>139</v>
      </c>
      <c r="G11320" s="2" t="s">
        <v>124</v>
      </c>
    </row>
    <row r="11321" customFormat="false" ht="15" hidden="false" customHeight="false" outlineLevel="0" collapsed="false">
      <c r="A11321" s="2" t="s">
        <v>16487</v>
      </c>
      <c r="B11321" s="2" t="s">
        <v>5057</v>
      </c>
      <c r="C11321" s="2" t="s">
        <v>5190</v>
      </c>
      <c r="D11321" s="13" t="n">
        <v>45614</v>
      </c>
      <c r="E11321" s="2" t="s">
        <v>98</v>
      </c>
      <c r="F11321" s="2" t="s">
        <v>98</v>
      </c>
      <c r="G11321" s="2" t="s">
        <v>130</v>
      </c>
    </row>
    <row r="11322" customFormat="false" ht="15" hidden="false" customHeight="false" outlineLevel="0" collapsed="false">
      <c r="A11322" s="2" t="s">
        <v>16488</v>
      </c>
      <c r="B11322" s="2" t="s">
        <v>2912</v>
      </c>
      <c r="C11322" s="2" t="s">
        <v>5190</v>
      </c>
      <c r="D11322" s="13" t="n">
        <v>45527</v>
      </c>
      <c r="E11322" s="2" t="s">
        <v>98</v>
      </c>
      <c r="F11322" s="2" t="s">
        <v>98</v>
      </c>
      <c r="G11322" s="2" t="s">
        <v>136</v>
      </c>
    </row>
    <row r="11323" customFormat="false" ht="15" hidden="false" customHeight="false" outlineLevel="0" collapsed="false">
      <c r="A11323" s="2" t="s">
        <v>16489</v>
      </c>
      <c r="B11323" s="2" t="s">
        <v>4505</v>
      </c>
      <c r="C11323" s="2" t="s">
        <v>5164</v>
      </c>
      <c r="D11323" s="13" t="n">
        <v>45872</v>
      </c>
      <c r="E11323" s="2" t="s">
        <v>98</v>
      </c>
      <c r="F11323" s="2" t="s">
        <v>128</v>
      </c>
      <c r="G11323" s="2" t="s">
        <v>124</v>
      </c>
    </row>
    <row r="11324" customFormat="false" ht="15" hidden="false" customHeight="false" outlineLevel="0" collapsed="false">
      <c r="A11324" s="2" t="s">
        <v>16490</v>
      </c>
      <c r="B11324" s="2" t="s">
        <v>1417</v>
      </c>
      <c r="C11324" s="2" t="s">
        <v>5190</v>
      </c>
      <c r="D11324" s="13" t="n">
        <v>45861</v>
      </c>
      <c r="E11324" s="2" t="s">
        <v>98</v>
      </c>
      <c r="F11324" s="2" t="s">
        <v>123</v>
      </c>
      <c r="G11324" s="2" t="s">
        <v>120</v>
      </c>
    </row>
    <row r="11325" customFormat="false" ht="15" hidden="false" customHeight="false" outlineLevel="0" collapsed="false">
      <c r="A11325" s="2" t="s">
        <v>16491</v>
      </c>
      <c r="B11325" s="2" t="s">
        <v>4550</v>
      </c>
      <c r="C11325" s="2" t="s">
        <v>5168</v>
      </c>
      <c r="D11325" s="13" t="n">
        <v>45596</v>
      </c>
      <c r="E11325" s="2" t="s">
        <v>119</v>
      </c>
      <c r="F11325" s="2" t="s">
        <v>98</v>
      </c>
      <c r="G11325" s="2" t="s">
        <v>115</v>
      </c>
    </row>
    <row r="11326" customFormat="false" ht="15" hidden="false" customHeight="false" outlineLevel="0" collapsed="false">
      <c r="A11326" s="2" t="s">
        <v>16492</v>
      </c>
      <c r="B11326" s="2" t="s">
        <v>1955</v>
      </c>
      <c r="C11326" s="2" t="s">
        <v>5164</v>
      </c>
      <c r="D11326" s="13" t="n">
        <v>45719</v>
      </c>
      <c r="E11326" s="2" t="s">
        <v>98</v>
      </c>
      <c r="F11326" s="2" t="s">
        <v>114</v>
      </c>
      <c r="G11326" s="2" t="s">
        <v>124</v>
      </c>
    </row>
    <row r="11327" customFormat="false" ht="15" hidden="false" customHeight="false" outlineLevel="0" collapsed="false">
      <c r="A11327" s="2" t="s">
        <v>16493</v>
      </c>
      <c r="B11327" s="2" t="s">
        <v>3401</v>
      </c>
      <c r="C11327" s="2" t="s">
        <v>5164</v>
      </c>
      <c r="D11327" s="13" t="n">
        <v>45525</v>
      </c>
      <c r="E11327" s="2" t="s">
        <v>98</v>
      </c>
      <c r="F11327" s="2" t="s">
        <v>104</v>
      </c>
      <c r="G11327" s="2" t="s">
        <v>120</v>
      </c>
    </row>
    <row r="11328" customFormat="false" ht="15" hidden="false" customHeight="false" outlineLevel="0" collapsed="false">
      <c r="A11328" s="2" t="s">
        <v>16494</v>
      </c>
      <c r="B11328" s="2" t="s">
        <v>2965</v>
      </c>
      <c r="C11328" s="2" t="s">
        <v>5190</v>
      </c>
      <c r="D11328" s="13" t="n">
        <v>45795</v>
      </c>
      <c r="E11328" s="2" t="s">
        <v>98</v>
      </c>
      <c r="F11328" s="2" t="s">
        <v>119</v>
      </c>
      <c r="G11328" s="2" t="s">
        <v>99</v>
      </c>
    </row>
    <row r="11329" customFormat="false" ht="15" hidden="false" customHeight="false" outlineLevel="0" collapsed="false">
      <c r="A11329" s="2" t="s">
        <v>16495</v>
      </c>
      <c r="B11329" s="2" t="s">
        <v>5092</v>
      </c>
      <c r="C11329" s="2" t="s">
        <v>5190</v>
      </c>
      <c r="D11329" s="13" t="n">
        <v>46168</v>
      </c>
      <c r="E11329" s="2" t="s">
        <v>98</v>
      </c>
      <c r="F11329" s="2" t="s">
        <v>98</v>
      </c>
      <c r="G11329" s="2" t="s">
        <v>130</v>
      </c>
    </row>
    <row r="11330" customFormat="false" ht="15" hidden="false" customHeight="false" outlineLevel="0" collapsed="false">
      <c r="A11330" s="2" t="s">
        <v>16496</v>
      </c>
      <c r="B11330" s="2" t="s">
        <v>5049</v>
      </c>
      <c r="C11330" s="2" t="s">
        <v>5164</v>
      </c>
      <c r="D11330" s="13" t="n">
        <v>45585</v>
      </c>
      <c r="E11330" s="2" t="s">
        <v>98</v>
      </c>
      <c r="F11330" s="2" t="s">
        <v>98</v>
      </c>
      <c r="G11330" s="2" t="s">
        <v>130</v>
      </c>
    </row>
    <row r="11331" customFormat="false" ht="15" hidden="false" customHeight="false" outlineLevel="0" collapsed="false">
      <c r="A11331" s="2" t="s">
        <v>16497</v>
      </c>
      <c r="B11331" s="2" t="s">
        <v>4647</v>
      </c>
      <c r="C11331" s="2" t="s">
        <v>5164</v>
      </c>
      <c r="D11331" s="13" t="n">
        <v>45609</v>
      </c>
      <c r="E11331" s="2" t="s">
        <v>98</v>
      </c>
      <c r="F11331" s="2" t="s">
        <v>119</v>
      </c>
      <c r="G11331" s="2" t="s">
        <v>136</v>
      </c>
    </row>
    <row r="11332" customFormat="false" ht="15" hidden="false" customHeight="false" outlineLevel="0" collapsed="false">
      <c r="A11332" s="2" t="s">
        <v>16498</v>
      </c>
      <c r="B11332" s="2" t="s">
        <v>4938</v>
      </c>
      <c r="C11332" s="2" t="s">
        <v>5164</v>
      </c>
      <c r="D11332" s="13" t="n">
        <v>45634</v>
      </c>
      <c r="E11332" s="2" t="s">
        <v>98</v>
      </c>
      <c r="F11332" s="2" t="s">
        <v>98</v>
      </c>
      <c r="G11332" s="2" t="s">
        <v>133</v>
      </c>
    </row>
    <row r="11333" customFormat="false" ht="15" hidden="false" customHeight="false" outlineLevel="0" collapsed="false">
      <c r="A11333" s="2" t="s">
        <v>16499</v>
      </c>
      <c r="B11333" s="2" t="s">
        <v>3669</v>
      </c>
      <c r="C11333" s="2" t="s">
        <v>5164</v>
      </c>
      <c r="D11333" s="13" t="n">
        <v>45521</v>
      </c>
      <c r="E11333" s="2" t="s">
        <v>98</v>
      </c>
      <c r="F11333" s="2" t="s">
        <v>98</v>
      </c>
      <c r="G11333" s="2" t="s">
        <v>124</v>
      </c>
    </row>
    <row r="11334" customFormat="false" ht="15" hidden="false" customHeight="false" outlineLevel="0" collapsed="false">
      <c r="A11334" s="2" t="s">
        <v>16500</v>
      </c>
      <c r="B11334" s="2" t="s">
        <v>3904</v>
      </c>
      <c r="C11334" s="2" t="s">
        <v>5164</v>
      </c>
      <c r="D11334" s="13" t="n">
        <v>45597</v>
      </c>
      <c r="E11334" s="2" t="s">
        <v>98</v>
      </c>
      <c r="F11334" s="2" t="s">
        <v>119</v>
      </c>
      <c r="G11334" s="2" t="s">
        <v>120</v>
      </c>
    </row>
    <row r="11335" customFormat="false" ht="15" hidden="false" customHeight="false" outlineLevel="0" collapsed="false">
      <c r="A11335" s="2" t="s">
        <v>16501</v>
      </c>
      <c r="B11335" s="2" t="s">
        <v>4963</v>
      </c>
      <c r="C11335" s="2" t="s">
        <v>5172</v>
      </c>
      <c r="D11335" s="13" t="n">
        <v>45922</v>
      </c>
      <c r="E11335" s="2" t="s">
        <v>98</v>
      </c>
      <c r="F11335" s="2" t="s">
        <v>98</v>
      </c>
      <c r="G11335" s="2" t="s">
        <v>111</v>
      </c>
    </row>
    <row r="11336" customFormat="false" ht="15" hidden="false" customHeight="false" outlineLevel="0" collapsed="false">
      <c r="A11336" s="2" t="s">
        <v>16502</v>
      </c>
      <c r="B11336" s="2" t="s">
        <v>1256</v>
      </c>
      <c r="C11336" s="2" t="s">
        <v>5164</v>
      </c>
      <c r="D11336" s="13" t="n">
        <v>45896</v>
      </c>
      <c r="E11336" s="2" t="s">
        <v>98</v>
      </c>
      <c r="F11336" s="2" t="s">
        <v>114</v>
      </c>
      <c r="G11336" s="2" t="s">
        <v>99</v>
      </c>
    </row>
    <row r="11337" customFormat="false" ht="15" hidden="false" customHeight="false" outlineLevel="0" collapsed="false">
      <c r="A11337" s="2" t="s">
        <v>16503</v>
      </c>
      <c r="B11337" s="2" t="s">
        <v>3233</v>
      </c>
      <c r="C11337" s="2" t="s">
        <v>5168</v>
      </c>
      <c r="D11337" s="13" t="n">
        <v>46054</v>
      </c>
      <c r="E11337" s="2" t="s">
        <v>141</v>
      </c>
      <c r="F11337" s="2" t="s">
        <v>98</v>
      </c>
      <c r="G11337" s="2" t="s">
        <v>99</v>
      </c>
    </row>
    <row r="11338" customFormat="false" ht="15" hidden="false" customHeight="false" outlineLevel="0" collapsed="false">
      <c r="A11338" s="2" t="s">
        <v>16504</v>
      </c>
      <c r="B11338" s="2" t="s">
        <v>4516</v>
      </c>
      <c r="C11338" s="2" t="s">
        <v>5168</v>
      </c>
      <c r="D11338" s="13" t="n">
        <v>46046</v>
      </c>
      <c r="E11338" s="2" t="s">
        <v>141</v>
      </c>
      <c r="F11338" s="2" t="s">
        <v>98</v>
      </c>
      <c r="G11338" s="2" t="s">
        <v>120</v>
      </c>
    </row>
    <row r="11339" customFormat="false" ht="15" hidden="false" customHeight="false" outlineLevel="0" collapsed="false">
      <c r="A11339" s="2" t="s">
        <v>16505</v>
      </c>
      <c r="B11339" s="2" t="s">
        <v>2446</v>
      </c>
      <c r="C11339" s="2" t="s">
        <v>5168</v>
      </c>
      <c r="D11339" s="13" t="n">
        <v>45985</v>
      </c>
      <c r="E11339" s="2" t="s">
        <v>119</v>
      </c>
      <c r="F11339" s="2" t="s">
        <v>98</v>
      </c>
      <c r="G11339" s="2" t="s">
        <v>99</v>
      </c>
    </row>
    <row r="11340" customFormat="false" ht="15" hidden="false" customHeight="false" outlineLevel="0" collapsed="false">
      <c r="A11340" s="2" t="s">
        <v>16506</v>
      </c>
      <c r="B11340" s="2" t="s">
        <v>4306</v>
      </c>
      <c r="C11340" s="2" t="s">
        <v>5190</v>
      </c>
      <c r="D11340" s="13" t="n">
        <v>45398</v>
      </c>
      <c r="E11340" s="2" t="s">
        <v>98</v>
      </c>
      <c r="F11340" s="2" t="s">
        <v>104</v>
      </c>
      <c r="G11340" s="2" t="s">
        <v>130</v>
      </c>
    </row>
    <row r="11341" customFormat="false" ht="15" hidden="false" customHeight="false" outlineLevel="0" collapsed="false">
      <c r="A11341" s="2" t="s">
        <v>16507</v>
      </c>
      <c r="B11341" s="2" t="s">
        <v>2406</v>
      </c>
      <c r="C11341" s="2" t="s">
        <v>5166</v>
      </c>
      <c r="D11341" s="13" t="n">
        <v>45558</v>
      </c>
      <c r="E11341" s="2" t="s">
        <v>98</v>
      </c>
      <c r="F11341" s="2" t="s">
        <v>163</v>
      </c>
      <c r="G11341" s="2" t="s">
        <v>142</v>
      </c>
    </row>
    <row r="11342" customFormat="false" ht="15" hidden="false" customHeight="false" outlineLevel="0" collapsed="false">
      <c r="A11342" s="2" t="s">
        <v>16508</v>
      </c>
      <c r="B11342" s="2" t="s">
        <v>4991</v>
      </c>
      <c r="C11342" s="2" t="s">
        <v>5164</v>
      </c>
      <c r="D11342" s="13" t="n">
        <v>45964</v>
      </c>
      <c r="E11342" s="2" t="s">
        <v>98</v>
      </c>
      <c r="F11342" s="2" t="s">
        <v>98</v>
      </c>
      <c r="G11342" s="2" t="s">
        <v>115</v>
      </c>
    </row>
    <row r="11343" customFormat="false" ht="15" hidden="false" customHeight="false" outlineLevel="0" collapsed="false">
      <c r="A11343" s="2" t="s">
        <v>16509</v>
      </c>
      <c r="B11343" s="2" t="s">
        <v>3951</v>
      </c>
      <c r="C11343" s="2" t="s">
        <v>5164</v>
      </c>
      <c r="D11343" s="13" t="n">
        <v>45448</v>
      </c>
      <c r="E11343" s="2" t="s">
        <v>98</v>
      </c>
      <c r="F11343" s="2" t="s">
        <v>108</v>
      </c>
      <c r="G11343" s="2" t="s">
        <v>120</v>
      </c>
    </row>
    <row r="11344" customFormat="false" ht="15" hidden="false" customHeight="false" outlineLevel="0" collapsed="false">
      <c r="A11344" s="2" t="s">
        <v>16510</v>
      </c>
      <c r="B11344" s="2" t="s">
        <v>4690</v>
      </c>
      <c r="C11344" s="2" t="s">
        <v>5172</v>
      </c>
      <c r="D11344" s="13" t="n">
        <v>45898</v>
      </c>
      <c r="E11344" s="2" t="s">
        <v>98</v>
      </c>
      <c r="F11344" s="2" t="s">
        <v>98</v>
      </c>
      <c r="G11344" s="2" t="s">
        <v>124</v>
      </c>
    </row>
    <row r="11345" customFormat="false" ht="15" hidden="false" customHeight="false" outlineLevel="0" collapsed="false">
      <c r="A11345" s="2" t="s">
        <v>16511</v>
      </c>
      <c r="B11345" s="2" t="s">
        <v>5053</v>
      </c>
      <c r="C11345" s="2" t="s">
        <v>5172</v>
      </c>
      <c r="D11345" s="13" t="n">
        <v>45536</v>
      </c>
      <c r="E11345" s="2" t="s">
        <v>98</v>
      </c>
      <c r="F11345" s="2" t="s">
        <v>98</v>
      </c>
      <c r="G11345" s="2" t="s">
        <v>111</v>
      </c>
    </row>
    <row r="11346" customFormat="false" ht="15" hidden="false" customHeight="false" outlineLevel="0" collapsed="false">
      <c r="A11346" s="2" t="s">
        <v>16512</v>
      </c>
      <c r="B11346" s="2" t="s">
        <v>2925</v>
      </c>
      <c r="C11346" s="2" t="s">
        <v>5164</v>
      </c>
      <c r="D11346" s="13" t="n">
        <v>45578</v>
      </c>
      <c r="E11346" s="2" t="s">
        <v>98</v>
      </c>
      <c r="F11346" s="2" t="s">
        <v>145</v>
      </c>
      <c r="G11346" s="2" t="s">
        <v>142</v>
      </c>
    </row>
    <row r="11347" customFormat="false" ht="15" hidden="false" customHeight="false" outlineLevel="0" collapsed="false">
      <c r="A11347" s="2" t="s">
        <v>16513</v>
      </c>
      <c r="B11347" s="2" t="s">
        <v>3741</v>
      </c>
      <c r="C11347" s="2" t="s">
        <v>5190</v>
      </c>
      <c r="D11347" s="13" t="n">
        <v>45714</v>
      </c>
      <c r="E11347" s="2" t="s">
        <v>98</v>
      </c>
      <c r="F11347" s="2" t="s">
        <v>145</v>
      </c>
      <c r="G11347" s="2" t="s">
        <v>115</v>
      </c>
    </row>
    <row r="11348" customFormat="false" ht="15" hidden="false" customHeight="false" outlineLevel="0" collapsed="false">
      <c r="A11348" s="2" t="s">
        <v>16514</v>
      </c>
      <c r="B11348" s="2" t="s">
        <v>1745</v>
      </c>
      <c r="C11348" s="2" t="s">
        <v>5190</v>
      </c>
      <c r="D11348" s="13" t="n">
        <v>45836</v>
      </c>
      <c r="E11348" s="2" t="s">
        <v>98</v>
      </c>
      <c r="F11348" s="2" t="s">
        <v>98</v>
      </c>
      <c r="G11348" s="2" t="s">
        <v>109</v>
      </c>
    </row>
    <row r="11349" customFormat="false" ht="15" hidden="false" customHeight="false" outlineLevel="0" collapsed="false">
      <c r="A11349" s="2" t="s">
        <v>16515</v>
      </c>
      <c r="B11349" s="2" t="s">
        <v>2862</v>
      </c>
      <c r="C11349" s="2" t="s">
        <v>5164</v>
      </c>
      <c r="D11349" s="13" t="n">
        <v>45762</v>
      </c>
      <c r="E11349" s="2" t="s">
        <v>98</v>
      </c>
      <c r="F11349" s="2" t="s">
        <v>145</v>
      </c>
      <c r="G11349" s="2" t="s">
        <v>130</v>
      </c>
    </row>
    <row r="11350" customFormat="false" ht="15" hidden="false" customHeight="false" outlineLevel="0" collapsed="false">
      <c r="A11350" s="2" t="s">
        <v>16516</v>
      </c>
      <c r="B11350" s="2" t="s">
        <v>4993</v>
      </c>
      <c r="C11350" s="2" t="s">
        <v>5190</v>
      </c>
      <c r="D11350" s="13" t="n">
        <v>45393</v>
      </c>
      <c r="E11350" s="2" t="s">
        <v>98</v>
      </c>
      <c r="F11350" s="2" t="s">
        <v>98</v>
      </c>
      <c r="G11350" s="2" t="s">
        <v>136</v>
      </c>
    </row>
    <row r="11351" customFormat="false" ht="15" hidden="false" customHeight="false" outlineLevel="0" collapsed="false">
      <c r="A11351" s="2" t="s">
        <v>16517</v>
      </c>
      <c r="B11351" s="2" t="s">
        <v>2954</v>
      </c>
      <c r="C11351" s="2" t="s">
        <v>5168</v>
      </c>
      <c r="D11351" s="13" t="n">
        <v>45919</v>
      </c>
      <c r="E11351" s="2" t="s">
        <v>119</v>
      </c>
      <c r="F11351" s="2" t="s">
        <v>98</v>
      </c>
      <c r="G11351" s="2" t="s">
        <v>120</v>
      </c>
    </row>
    <row r="11352" customFormat="false" ht="15" hidden="false" customHeight="false" outlineLevel="0" collapsed="false">
      <c r="A11352" s="2" t="s">
        <v>16518</v>
      </c>
      <c r="B11352" s="2" t="s">
        <v>4288</v>
      </c>
      <c r="C11352" s="2" t="s">
        <v>5164</v>
      </c>
      <c r="D11352" s="13" t="n">
        <v>45652</v>
      </c>
      <c r="E11352" s="2" t="s">
        <v>98</v>
      </c>
      <c r="F11352" s="2" t="s">
        <v>114</v>
      </c>
      <c r="G11352" s="2" t="s">
        <v>133</v>
      </c>
    </row>
    <row r="11353" customFormat="false" ht="15" hidden="false" customHeight="false" outlineLevel="0" collapsed="false">
      <c r="A11353" s="2" t="s">
        <v>16519</v>
      </c>
      <c r="B11353" s="2" t="s">
        <v>1098</v>
      </c>
      <c r="C11353" s="2" t="s">
        <v>5168</v>
      </c>
      <c r="D11353" s="13" t="n">
        <v>45690</v>
      </c>
      <c r="E11353" s="2" t="s">
        <v>119</v>
      </c>
      <c r="F11353" s="2" t="s">
        <v>98</v>
      </c>
      <c r="G11353" s="2" t="s">
        <v>124</v>
      </c>
    </row>
    <row r="11354" customFormat="false" ht="15" hidden="false" customHeight="false" outlineLevel="0" collapsed="false">
      <c r="A11354" s="2" t="s">
        <v>16520</v>
      </c>
      <c r="B11354" s="2" t="s">
        <v>4980</v>
      </c>
      <c r="C11354" s="2" t="s">
        <v>5190</v>
      </c>
      <c r="D11354" s="13" t="n">
        <v>45803</v>
      </c>
      <c r="E11354" s="2" t="s">
        <v>98</v>
      </c>
      <c r="F11354" s="2" t="s">
        <v>98</v>
      </c>
      <c r="G11354" s="2" t="s">
        <v>130</v>
      </c>
    </row>
    <row r="11355" customFormat="false" ht="15" hidden="false" customHeight="false" outlineLevel="0" collapsed="false">
      <c r="A11355" s="2" t="s">
        <v>16521</v>
      </c>
      <c r="B11355" s="2" t="s">
        <v>2548</v>
      </c>
      <c r="C11355" s="2" t="s">
        <v>5166</v>
      </c>
      <c r="D11355" s="13" t="n">
        <v>45985</v>
      </c>
      <c r="E11355" s="2" t="s">
        <v>114</v>
      </c>
      <c r="F11355" s="2" t="s">
        <v>165</v>
      </c>
      <c r="G11355" s="2" t="s">
        <v>111</v>
      </c>
    </row>
    <row r="11356" customFormat="false" ht="15" hidden="false" customHeight="false" outlineLevel="0" collapsed="false">
      <c r="A11356" s="2" t="s">
        <v>16522</v>
      </c>
      <c r="B11356" s="2" t="s">
        <v>4685</v>
      </c>
      <c r="C11356" s="2" t="s">
        <v>5168</v>
      </c>
      <c r="D11356" s="13" t="n">
        <v>45426</v>
      </c>
      <c r="E11356" s="2" t="s">
        <v>141</v>
      </c>
      <c r="F11356" s="2" t="s">
        <v>98</v>
      </c>
      <c r="G11356" s="2" t="s">
        <v>120</v>
      </c>
    </row>
    <row r="11357" customFormat="false" ht="15" hidden="false" customHeight="false" outlineLevel="0" collapsed="false">
      <c r="A11357" s="2" t="s">
        <v>16523</v>
      </c>
      <c r="B11357" s="2" t="s">
        <v>1502</v>
      </c>
      <c r="C11357" s="2" t="s">
        <v>5168</v>
      </c>
      <c r="D11357" s="13" t="n">
        <v>45794</v>
      </c>
      <c r="E11357" s="2" t="s">
        <v>119</v>
      </c>
      <c r="F11357" s="2" t="s">
        <v>98</v>
      </c>
      <c r="G11357" s="2" t="s">
        <v>142</v>
      </c>
    </row>
    <row r="11358" customFormat="false" ht="15" hidden="false" customHeight="false" outlineLevel="0" collapsed="false">
      <c r="A11358" s="2" t="s">
        <v>16524</v>
      </c>
      <c r="B11358" s="2" t="s">
        <v>980</v>
      </c>
      <c r="C11358" s="2" t="s">
        <v>5190</v>
      </c>
      <c r="D11358" s="13" t="n">
        <v>45365</v>
      </c>
      <c r="E11358" s="2" t="s">
        <v>98</v>
      </c>
      <c r="F11358" s="2" t="s">
        <v>163</v>
      </c>
      <c r="G11358" s="2" t="s">
        <v>136</v>
      </c>
    </row>
    <row r="11359" customFormat="false" ht="15" hidden="false" customHeight="false" outlineLevel="0" collapsed="false">
      <c r="A11359" s="2" t="s">
        <v>16525</v>
      </c>
      <c r="B11359" s="2" t="s">
        <v>2630</v>
      </c>
      <c r="C11359" s="2" t="s">
        <v>5166</v>
      </c>
      <c r="D11359" s="13" t="n">
        <v>45973</v>
      </c>
      <c r="E11359" s="2" t="s">
        <v>114</v>
      </c>
      <c r="F11359" s="2" t="s">
        <v>139</v>
      </c>
      <c r="G11359" s="2" t="s">
        <v>142</v>
      </c>
    </row>
    <row r="11360" customFormat="false" ht="15" hidden="false" customHeight="false" outlineLevel="0" collapsed="false">
      <c r="A11360" s="2" t="s">
        <v>16526</v>
      </c>
      <c r="B11360" s="2" t="s">
        <v>3686</v>
      </c>
      <c r="C11360" s="2" t="s">
        <v>5164</v>
      </c>
      <c r="D11360" s="13" t="n">
        <v>45862</v>
      </c>
      <c r="E11360" s="2" t="s">
        <v>98</v>
      </c>
      <c r="F11360" s="2" t="s">
        <v>139</v>
      </c>
      <c r="G11360" s="2" t="s">
        <v>136</v>
      </c>
    </row>
    <row r="11361" customFormat="false" ht="15" hidden="false" customHeight="false" outlineLevel="0" collapsed="false">
      <c r="A11361" s="2" t="s">
        <v>16527</v>
      </c>
      <c r="B11361" s="2" t="s">
        <v>1054</v>
      </c>
      <c r="C11361" s="2" t="s">
        <v>5172</v>
      </c>
      <c r="D11361" s="13" t="n">
        <v>45971</v>
      </c>
      <c r="E11361" s="2" t="s">
        <v>141</v>
      </c>
      <c r="F11361" s="2" t="s">
        <v>98</v>
      </c>
      <c r="G11361" s="2" t="s">
        <v>142</v>
      </c>
    </row>
    <row r="11362" customFormat="false" ht="15" hidden="false" customHeight="false" outlineLevel="0" collapsed="false">
      <c r="A11362" s="2" t="s">
        <v>16528</v>
      </c>
      <c r="B11362" s="2" t="s">
        <v>2322</v>
      </c>
      <c r="C11362" s="2" t="s">
        <v>5168</v>
      </c>
      <c r="D11362" s="13" t="n">
        <v>45729</v>
      </c>
      <c r="E11362" s="2" t="s">
        <v>98</v>
      </c>
      <c r="F11362" s="2" t="s">
        <v>98</v>
      </c>
      <c r="G11362" s="2" t="s">
        <v>109</v>
      </c>
    </row>
    <row r="11363" customFormat="false" ht="15" hidden="false" customHeight="false" outlineLevel="0" collapsed="false">
      <c r="A11363" s="2" t="s">
        <v>16529</v>
      </c>
      <c r="B11363" s="2" t="s">
        <v>1602</v>
      </c>
      <c r="C11363" s="2" t="s">
        <v>5164</v>
      </c>
      <c r="D11363" s="13" t="n">
        <v>46185</v>
      </c>
      <c r="E11363" s="2" t="s">
        <v>98</v>
      </c>
      <c r="F11363" s="2" t="s">
        <v>114</v>
      </c>
      <c r="G11363" s="2" t="s">
        <v>99</v>
      </c>
    </row>
    <row r="11364" customFormat="false" ht="15" hidden="false" customHeight="false" outlineLevel="0" collapsed="false">
      <c r="A11364" s="2" t="s">
        <v>16530</v>
      </c>
      <c r="B11364" s="2" t="s">
        <v>1897</v>
      </c>
      <c r="C11364" s="2" t="s">
        <v>5164</v>
      </c>
      <c r="D11364" s="13" t="n">
        <v>45974</v>
      </c>
      <c r="E11364" s="2" t="s">
        <v>98</v>
      </c>
      <c r="F11364" s="2" t="s">
        <v>119</v>
      </c>
      <c r="G11364" s="2" t="s">
        <v>130</v>
      </c>
    </row>
    <row r="11365" customFormat="false" ht="15" hidden="false" customHeight="false" outlineLevel="0" collapsed="false">
      <c r="A11365" s="2" t="s">
        <v>16531</v>
      </c>
      <c r="B11365" s="2" t="s">
        <v>832</v>
      </c>
      <c r="C11365" s="2" t="s">
        <v>5166</v>
      </c>
      <c r="D11365" s="13" t="n">
        <v>45732</v>
      </c>
      <c r="E11365" s="2" t="s">
        <v>163</v>
      </c>
      <c r="F11365" s="2" t="s">
        <v>128</v>
      </c>
      <c r="G11365" s="2" t="s">
        <v>115</v>
      </c>
    </row>
    <row r="11366" customFormat="false" ht="15" hidden="false" customHeight="false" outlineLevel="0" collapsed="false">
      <c r="A11366" s="2" t="s">
        <v>16532</v>
      </c>
      <c r="B11366" s="2" t="s">
        <v>1299</v>
      </c>
      <c r="C11366" s="2" t="s">
        <v>5172</v>
      </c>
      <c r="D11366" s="13" t="n">
        <v>45792</v>
      </c>
      <c r="E11366" s="2" t="s">
        <v>145</v>
      </c>
      <c r="F11366" s="2" t="s">
        <v>98</v>
      </c>
      <c r="G11366" s="2" t="s">
        <v>130</v>
      </c>
    </row>
    <row r="11367" customFormat="false" ht="15" hidden="false" customHeight="false" outlineLevel="0" collapsed="false">
      <c r="A11367" s="2" t="s">
        <v>16533</v>
      </c>
      <c r="B11367" s="2" t="s">
        <v>986</v>
      </c>
      <c r="C11367" s="2" t="s">
        <v>5164</v>
      </c>
      <c r="D11367" s="13" t="n">
        <v>45542</v>
      </c>
      <c r="E11367" s="2" t="s">
        <v>98</v>
      </c>
      <c r="F11367" s="2" t="s">
        <v>139</v>
      </c>
      <c r="G11367" s="2" t="s">
        <v>124</v>
      </c>
    </row>
    <row r="11368" customFormat="false" ht="15" hidden="false" customHeight="false" outlineLevel="0" collapsed="false">
      <c r="A11368" s="2" t="s">
        <v>16534</v>
      </c>
      <c r="B11368" s="2" t="s">
        <v>2172</v>
      </c>
      <c r="C11368" s="2" t="s">
        <v>5168</v>
      </c>
      <c r="D11368" s="13" t="n">
        <v>46127</v>
      </c>
      <c r="E11368" s="2" t="s">
        <v>108</v>
      </c>
      <c r="F11368" s="2" t="s">
        <v>98</v>
      </c>
      <c r="G11368" s="2" t="s">
        <v>124</v>
      </c>
    </row>
    <row r="11369" customFormat="false" ht="15" hidden="false" customHeight="false" outlineLevel="0" collapsed="false">
      <c r="A11369" s="2" t="s">
        <v>16535</v>
      </c>
      <c r="B11369" s="2" t="s">
        <v>1622</v>
      </c>
      <c r="C11369" s="2" t="s">
        <v>5190</v>
      </c>
      <c r="D11369" s="13" t="n">
        <v>45834</v>
      </c>
      <c r="E11369" s="2" t="s">
        <v>98</v>
      </c>
      <c r="F11369" s="2" t="s">
        <v>145</v>
      </c>
      <c r="G11369" s="2" t="s">
        <v>115</v>
      </c>
    </row>
    <row r="11370" customFormat="false" ht="15" hidden="false" customHeight="false" outlineLevel="0" collapsed="false">
      <c r="A11370" s="2" t="s">
        <v>16536</v>
      </c>
      <c r="B11370" s="2" t="s">
        <v>597</v>
      </c>
      <c r="C11370" s="2" t="s">
        <v>5164</v>
      </c>
      <c r="D11370" s="13" t="n">
        <v>46236</v>
      </c>
      <c r="E11370" s="2" t="s">
        <v>98</v>
      </c>
      <c r="F11370" s="2" t="s">
        <v>139</v>
      </c>
      <c r="G11370" s="2" t="s">
        <v>115</v>
      </c>
    </row>
    <row r="11371" customFormat="false" ht="15" hidden="false" customHeight="false" outlineLevel="0" collapsed="false">
      <c r="A11371" s="2" t="s">
        <v>16537</v>
      </c>
      <c r="B11371" s="2" t="s">
        <v>557</v>
      </c>
      <c r="C11371" s="2" t="s">
        <v>5190</v>
      </c>
      <c r="D11371" s="13" t="n">
        <v>45941</v>
      </c>
      <c r="E11371" s="2" t="s">
        <v>98</v>
      </c>
      <c r="F11371" s="2" t="s">
        <v>98</v>
      </c>
      <c r="G11371" s="2" t="s">
        <v>111</v>
      </c>
    </row>
    <row r="11372" customFormat="false" ht="15" hidden="false" customHeight="false" outlineLevel="0" collapsed="false">
      <c r="A11372" s="2" t="s">
        <v>16538</v>
      </c>
      <c r="B11372" s="2" t="s">
        <v>1019</v>
      </c>
      <c r="C11372" s="2" t="s">
        <v>5164</v>
      </c>
      <c r="D11372" s="13" t="n">
        <v>45554</v>
      </c>
      <c r="E11372" s="2" t="s">
        <v>98</v>
      </c>
      <c r="F11372" s="2" t="s">
        <v>98</v>
      </c>
      <c r="G11372" s="2" t="s">
        <v>130</v>
      </c>
    </row>
    <row r="11373" customFormat="false" ht="15" hidden="false" customHeight="false" outlineLevel="0" collapsed="false">
      <c r="A11373" s="2" t="s">
        <v>16539</v>
      </c>
      <c r="B11373" s="2" t="s">
        <v>4517</v>
      </c>
      <c r="C11373" s="2" t="s">
        <v>5172</v>
      </c>
      <c r="D11373" s="13" t="n">
        <v>46239</v>
      </c>
      <c r="E11373" s="2" t="s">
        <v>108</v>
      </c>
      <c r="F11373" s="2" t="s">
        <v>98</v>
      </c>
      <c r="G11373" s="2" t="s">
        <v>99</v>
      </c>
    </row>
    <row r="11374" customFormat="false" ht="15" hidden="false" customHeight="false" outlineLevel="0" collapsed="false">
      <c r="A11374" s="2" t="s">
        <v>16540</v>
      </c>
      <c r="B11374" s="2" t="s">
        <v>1562</v>
      </c>
      <c r="C11374" s="2" t="s">
        <v>5168</v>
      </c>
      <c r="D11374" s="13" t="n">
        <v>45789</v>
      </c>
      <c r="E11374" s="2" t="s">
        <v>104</v>
      </c>
      <c r="F11374" s="2" t="s">
        <v>98</v>
      </c>
      <c r="G11374" s="2" t="s">
        <v>115</v>
      </c>
    </row>
    <row r="11375" customFormat="false" ht="15" hidden="false" customHeight="false" outlineLevel="0" collapsed="false">
      <c r="A11375" s="2" t="s">
        <v>16541</v>
      </c>
      <c r="B11375" s="2" t="s">
        <v>2592</v>
      </c>
      <c r="C11375" s="2" t="s">
        <v>5164</v>
      </c>
      <c r="D11375" s="13" t="n">
        <v>45702</v>
      </c>
      <c r="E11375" s="2" t="s">
        <v>98</v>
      </c>
      <c r="F11375" s="2" t="s">
        <v>139</v>
      </c>
      <c r="G11375" s="2" t="s">
        <v>111</v>
      </c>
    </row>
    <row r="11376" customFormat="false" ht="15" hidden="false" customHeight="false" outlineLevel="0" collapsed="false">
      <c r="A11376" s="2" t="s">
        <v>16542</v>
      </c>
      <c r="B11376" s="2" t="s">
        <v>3617</v>
      </c>
      <c r="C11376" s="2" t="s">
        <v>5164</v>
      </c>
      <c r="D11376" s="13" t="n">
        <v>45611</v>
      </c>
      <c r="E11376" s="2" t="s">
        <v>98</v>
      </c>
      <c r="F11376" s="2" t="s">
        <v>98</v>
      </c>
      <c r="G11376" s="2" t="s">
        <v>124</v>
      </c>
    </row>
    <row r="11377" customFormat="false" ht="15" hidden="false" customHeight="false" outlineLevel="0" collapsed="false">
      <c r="A11377" s="2" t="s">
        <v>16543</v>
      </c>
      <c r="B11377" s="2" t="s">
        <v>309</v>
      </c>
      <c r="C11377" s="2" t="s">
        <v>5166</v>
      </c>
      <c r="D11377" s="13" t="n">
        <v>45929</v>
      </c>
      <c r="E11377" s="2" t="s">
        <v>108</v>
      </c>
      <c r="F11377" s="2" t="s">
        <v>114</v>
      </c>
      <c r="G11377" s="2" t="s">
        <v>142</v>
      </c>
    </row>
    <row r="11378" customFormat="false" ht="15" hidden="false" customHeight="false" outlineLevel="0" collapsed="false">
      <c r="A11378" s="2" t="s">
        <v>16544</v>
      </c>
      <c r="B11378" s="2" t="s">
        <v>4572</v>
      </c>
      <c r="C11378" s="2" t="s">
        <v>5190</v>
      </c>
      <c r="D11378" s="13" t="n">
        <v>45566</v>
      </c>
      <c r="E11378" s="2" t="s">
        <v>98</v>
      </c>
      <c r="F11378" s="2" t="s">
        <v>119</v>
      </c>
      <c r="G11378" s="2" t="s">
        <v>111</v>
      </c>
    </row>
    <row r="11379" customFormat="false" ht="15" hidden="false" customHeight="false" outlineLevel="0" collapsed="false">
      <c r="A11379" s="2" t="s">
        <v>16545</v>
      </c>
      <c r="B11379" s="2" t="s">
        <v>3156</v>
      </c>
      <c r="C11379" s="2" t="s">
        <v>5168</v>
      </c>
      <c r="D11379" s="13" t="n">
        <v>45583</v>
      </c>
      <c r="E11379" s="2" t="s">
        <v>119</v>
      </c>
      <c r="F11379" s="2" t="s">
        <v>98</v>
      </c>
      <c r="G11379" s="2" t="s">
        <v>111</v>
      </c>
    </row>
    <row r="11380" customFormat="false" ht="15" hidden="false" customHeight="false" outlineLevel="0" collapsed="false">
      <c r="A11380" s="2" t="s">
        <v>16546</v>
      </c>
      <c r="B11380" s="2" t="s">
        <v>1235</v>
      </c>
      <c r="C11380" s="2" t="s">
        <v>5168</v>
      </c>
      <c r="D11380" s="13" t="n">
        <v>45945</v>
      </c>
      <c r="E11380" s="2" t="s">
        <v>98</v>
      </c>
      <c r="F11380" s="2" t="s">
        <v>98</v>
      </c>
      <c r="G11380" s="2" t="s">
        <v>120</v>
      </c>
    </row>
    <row r="11381" customFormat="false" ht="15" hidden="false" customHeight="false" outlineLevel="0" collapsed="false">
      <c r="A11381" s="2" t="s">
        <v>16547</v>
      </c>
      <c r="B11381" s="2" t="s">
        <v>1734</v>
      </c>
      <c r="C11381" s="2" t="s">
        <v>5166</v>
      </c>
      <c r="D11381" s="13" t="n">
        <v>46094</v>
      </c>
      <c r="E11381" s="2" t="s">
        <v>108</v>
      </c>
      <c r="F11381" s="2" t="s">
        <v>119</v>
      </c>
      <c r="G11381" s="2" t="s">
        <v>124</v>
      </c>
    </row>
    <row r="11382" customFormat="false" ht="15" hidden="false" customHeight="false" outlineLevel="0" collapsed="false">
      <c r="A11382" s="2" t="s">
        <v>16548</v>
      </c>
      <c r="B11382" s="2" t="s">
        <v>3887</v>
      </c>
      <c r="C11382" s="2" t="s">
        <v>5164</v>
      </c>
      <c r="D11382" s="13" t="n">
        <v>45528</v>
      </c>
      <c r="E11382" s="2" t="s">
        <v>98</v>
      </c>
      <c r="F11382" s="2" t="s">
        <v>114</v>
      </c>
      <c r="G11382" s="2" t="s">
        <v>133</v>
      </c>
    </row>
    <row r="11383" customFormat="false" ht="15" hidden="false" customHeight="false" outlineLevel="0" collapsed="false">
      <c r="A11383" s="2" t="s">
        <v>16549</v>
      </c>
      <c r="B11383" s="2" t="s">
        <v>2263</v>
      </c>
      <c r="C11383" s="2" t="s">
        <v>5166</v>
      </c>
      <c r="D11383" s="13" t="n">
        <v>45582</v>
      </c>
      <c r="E11383" s="2" t="s">
        <v>141</v>
      </c>
      <c r="F11383" s="2" t="s">
        <v>98</v>
      </c>
      <c r="G11383" s="2" t="s">
        <v>109</v>
      </c>
    </row>
    <row r="11384" customFormat="false" ht="15" hidden="false" customHeight="false" outlineLevel="0" collapsed="false">
      <c r="A11384" s="2" t="s">
        <v>16550</v>
      </c>
      <c r="B11384" s="2" t="s">
        <v>1011</v>
      </c>
      <c r="C11384" s="2" t="s">
        <v>5168</v>
      </c>
      <c r="D11384" s="13" t="n">
        <v>45508</v>
      </c>
      <c r="E11384" s="2" t="s">
        <v>165</v>
      </c>
      <c r="F11384" s="2" t="s">
        <v>98</v>
      </c>
      <c r="G11384" s="2" t="s">
        <v>124</v>
      </c>
    </row>
    <row r="11385" customFormat="false" ht="15" hidden="false" customHeight="false" outlineLevel="0" collapsed="false">
      <c r="A11385" s="2" t="s">
        <v>16551</v>
      </c>
      <c r="B11385" s="2" t="s">
        <v>3995</v>
      </c>
      <c r="C11385" s="2" t="s">
        <v>5168</v>
      </c>
      <c r="D11385" s="13" t="n">
        <v>45830</v>
      </c>
      <c r="E11385" s="2" t="s">
        <v>119</v>
      </c>
      <c r="F11385" s="2" t="s">
        <v>98</v>
      </c>
      <c r="G11385" s="2" t="s">
        <v>120</v>
      </c>
    </row>
    <row r="11386" customFormat="false" ht="15" hidden="false" customHeight="false" outlineLevel="0" collapsed="false">
      <c r="A11386" s="2" t="s">
        <v>16552</v>
      </c>
      <c r="B11386" s="2" t="s">
        <v>4958</v>
      </c>
      <c r="C11386" s="2" t="s">
        <v>5190</v>
      </c>
      <c r="D11386" s="13" t="n">
        <v>45755</v>
      </c>
      <c r="E11386" s="2" t="s">
        <v>98</v>
      </c>
      <c r="F11386" s="2" t="s">
        <v>98</v>
      </c>
      <c r="G11386" s="2" t="s">
        <v>109</v>
      </c>
    </row>
    <row r="11387" customFormat="false" ht="15" hidden="false" customHeight="false" outlineLevel="0" collapsed="false">
      <c r="A11387" s="2" t="s">
        <v>16553</v>
      </c>
      <c r="B11387" s="2" t="s">
        <v>1000</v>
      </c>
      <c r="C11387" s="2" t="s">
        <v>5164</v>
      </c>
      <c r="D11387" s="13" t="n">
        <v>45624</v>
      </c>
      <c r="E11387" s="2" t="s">
        <v>98</v>
      </c>
      <c r="F11387" s="2" t="s">
        <v>98</v>
      </c>
      <c r="G11387" s="2" t="s">
        <v>120</v>
      </c>
    </row>
    <row r="11388" customFormat="false" ht="15" hidden="false" customHeight="false" outlineLevel="0" collapsed="false">
      <c r="A11388" s="2" t="s">
        <v>16554</v>
      </c>
      <c r="B11388" s="2" t="s">
        <v>3139</v>
      </c>
      <c r="C11388" s="2" t="s">
        <v>5164</v>
      </c>
      <c r="D11388" s="13" t="n">
        <v>45709</v>
      </c>
      <c r="E11388" s="2" t="s">
        <v>98</v>
      </c>
      <c r="F11388" s="2" t="s">
        <v>123</v>
      </c>
      <c r="G11388" s="2" t="s">
        <v>124</v>
      </c>
    </row>
    <row r="11389" customFormat="false" ht="15" hidden="false" customHeight="false" outlineLevel="0" collapsed="false">
      <c r="A11389" s="2" t="s">
        <v>16555</v>
      </c>
      <c r="B11389" s="2" t="s">
        <v>2403</v>
      </c>
      <c r="C11389" s="2" t="s">
        <v>5164</v>
      </c>
      <c r="D11389" s="13" t="n">
        <v>46073</v>
      </c>
      <c r="E11389" s="2" t="s">
        <v>98</v>
      </c>
      <c r="F11389" s="2" t="s">
        <v>139</v>
      </c>
      <c r="G11389" s="2" t="s">
        <v>136</v>
      </c>
    </row>
    <row r="11390" customFormat="false" ht="15" hidden="false" customHeight="false" outlineLevel="0" collapsed="false">
      <c r="A11390" s="2" t="s">
        <v>16556</v>
      </c>
      <c r="B11390" s="2" t="s">
        <v>2034</v>
      </c>
      <c r="C11390" s="2" t="s">
        <v>5166</v>
      </c>
      <c r="D11390" s="13" t="n">
        <v>45489</v>
      </c>
      <c r="E11390" s="2" t="s">
        <v>108</v>
      </c>
      <c r="F11390" s="2" t="s">
        <v>141</v>
      </c>
      <c r="G11390" s="2" t="s">
        <v>124</v>
      </c>
    </row>
    <row r="11391" customFormat="false" ht="15" hidden="false" customHeight="false" outlineLevel="0" collapsed="false">
      <c r="A11391" s="2" t="s">
        <v>16557</v>
      </c>
      <c r="B11391" s="2" t="s">
        <v>2767</v>
      </c>
      <c r="C11391" s="2" t="s">
        <v>5164</v>
      </c>
      <c r="D11391" s="13" t="n">
        <v>46030</v>
      </c>
      <c r="E11391" s="2" t="s">
        <v>98</v>
      </c>
      <c r="F11391" s="2" t="s">
        <v>108</v>
      </c>
      <c r="G11391" s="2" t="s">
        <v>111</v>
      </c>
    </row>
    <row r="11392" customFormat="false" ht="15" hidden="false" customHeight="false" outlineLevel="0" collapsed="false">
      <c r="A11392" s="2" t="s">
        <v>16558</v>
      </c>
      <c r="B11392" s="2" t="s">
        <v>2922</v>
      </c>
      <c r="C11392" s="2" t="s">
        <v>5164</v>
      </c>
      <c r="D11392" s="13" t="n">
        <v>45590</v>
      </c>
      <c r="E11392" s="2" t="s">
        <v>98</v>
      </c>
      <c r="F11392" s="2" t="s">
        <v>119</v>
      </c>
      <c r="G11392" s="2" t="s">
        <v>133</v>
      </c>
    </row>
    <row r="11393" customFormat="false" ht="15" hidden="false" customHeight="false" outlineLevel="0" collapsed="false">
      <c r="A11393" s="2" t="s">
        <v>16559</v>
      </c>
      <c r="B11393" s="2" t="s">
        <v>1646</v>
      </c>
      <c r="C11393" s="2" t="s">
        <v>5168</v>
      </c>
      <c r="D11393" s="13" t="n">
        <v>45771</v>
      </c>
      <c r="E11393" s="2" t="s">
        <v>108</v>
      </c>
      <c r="F11393" s="2" t="s">
        <v>98</v>
      </c>
      <c r="G11393" s="2" t="s">
        <v>115</v>
      </c>
    </row>
    <row r="11394" customFormat="false" ht="15" hidden="false" customHeight="false" outlineLevel="0" collapsed="false">
      <c r="A11394" s="2" t="s">
        <v>16560</v>
      </c>
      <c r="B11394" s="2" t="s">
        <v>4744</v>
      </c>
      <c r="C11394" s="2" t="s">
        <v>5164</v>
      </c>
      <c r="D11394" s="13" t="n">
        <v>45696</v>
      </c>
      <c r="E11394" s="2" t="s">
        <v>98</v>
      </c>
      <c r="F11394" s="2" t="s">
        <v>139</v>
      </c>
      <c r="G11394" s="2" t="s">
        <v>124</v>
      </c>
    </row>
    <row r="11395" customFormat="false" ht="15" hidden="false" customHeight="false" outlineLevel="0" collapsed="false">
      <c r="A11395" s="2" t="s">
        <v>16561</v>
      </c>
      <c r="B11395" s="2" t="s">
        <v>2934</v>
      </c>
      <c r="C11395" s="2" t="s">
        <v>5168</v>
      </c>
      <c r="D11395" s="13" t="n">
        <v>45407</v>
      </c>
      <c r="E11395" s="2" t="s">
        <v>114</v>
      </c>
      <c r="F11395" s="2" t="s">
        <v>98</v>
      </c>
      <c r="G11395" s="2" t="s">
        <v>124</v>
      </c>
    </row>
    <row r="11396" customFormat="false" ht="15" hidden="false" customHeight="false" outlineLevel="0" collapsed="false">
      <c r="A11396" s="2" t="s">
        <v>16562</v>
      </c>
      <c r="B11396" s="2" t="s">
        <v>1904</v>
      </c>
      <c r="C11396" s="2" t="s">
        <v>5166</v>
      </c>
      <c r="D11396" s="13" t="n">
        <v>46009</v>
      </c>
      <c r="E11396" s="2" t="s">
        <v>163</v>
      </c>
      <c r="F11396" s="2" t="s">
        <v>123</v>
      </c>
      <c r="G11396" s="2" t="s">
        <v>99</v>
      </c>
    </row>
    <row r="11397" customFormat="false" ht="15" hidden="false" customHeight="false" outlineLevel="0" collapsed="false">
      <c r="A11397" s="2" t="s">
        <v>16563</v>
      </c>
      <c r="B11397" s="2" t="s">
        <v>147</v>
      </c>
      <c r="C11397" s="2" t="s">
        <v>5168</v>
      </c>
      <c r="D11397" s="13" t="n">
        <v>45872</v>
      </c>
      <c r="E11397" s="2" t="s">
        <v>98</v>
      </c>
      <c r="F11397" s="2" t="s">
        <v>98</v>
      </c>
      <c r="G11397" s="2" t="s">
        <v>111</v>
      </c>
    </row>
    <row r="11398" customFormat="false" ht="15" hidden="false" customHeight="false" outlineLevel="0" collapsed="false">
      <c r="A11398" s="2" t="s">
        <v>16564</v>
      </c>
      <c r="B11398" s="2" t="s">
        <v>2257</v>
      </c>
      <c r="C11398" s="2" t="s">
        <v>5172</v>
      </c>
      <c r="D11398" s="13" t="n">
        <v>45776</v>
      </c>
      <c r="E11398" s="2" t="s">
        <v>104</v>
      </c>
      <c r="F11398" s="2" t="s">
        <v>98</v>
      </c>
      <c r="G11398" s="2" t="s">
        <v>99</v>
      </c>
    </row>
    <row r="11399" customFormat="false" ht="15" hidden="false" customHeight="false" outlineLevel="0" collapsed="false">
      <c r="A11399" s="2" t="s">
        <v>16565</v>
      </c>
      <c r="B11399" s="2" t="s">
        <v>4379</v>
      </c>
      <c r="C11399" s="2" t="s">
        <v>5172</v>
      </c>
      <c r="D11399" s="13" t="n">
        <v>45746</v>
      </c>
      <c r="E11399" s="2" t="s">
        <v>114</v>
      </c>
      <c r="F11399" s="2" t="s">
        <v>98</v>
      </c>
      <c r="G11399" s="2" t="s">
        <v>133</v>
      </c>
    </row>
    <row r="11400" customFormat="false" ht="15" hidden="false" customHeight="false" outlineLevel="0" collapsed="false">
      <c r="A11400" s="2" t="s">
        <v>16566</v>
      </c>
      <c r="B11400" s="2" t="s">
        <v>5081</v>
      </c>
      <c r="C11400" s="2" t="s">
        <v>5190</v>
      </c>
      <c r="D11400" s="13" t="n">
        <v>45658</v>
      </c>
      <c r="E11400" s="2" t="s">
        <v>98</v>
      </c>
      <c r="F11400" s="2" t="s">
        <v>98</v>
      </c>
      <c r="G11400" s="2" t="s">
        <v>115</v>
      </c>
    </row>
    <row r="11401" customFormat="false" ht="15" hidden="false" customHeight="false" outlineLevel="0" collapsed="false">
      <c r="A11401" s="2" t="s">
        <v>16567</v>
      </c>
      <c r="B11401" s="2" t="s">
        <v>4049</v>
      </c>
      <c r="C11401" s="2" t="s">
        <v>5172</v>
      </c>
      <c r="D11401" s="13" t="n">
        <v>45994</v>
      </c>
      <c r="E11401" s="2" t="s">
        <v>98</v>
      </c>
      <c r="F11401" s="2" t="s">
        <v>98</v>
      </c>
      <c r="G11401" s="2" t="s">
        <v>120</v>
      </c>
    </row>
    <row r="11402" customFormat="false" ht="15" hidden="false" customHeight="false" outlineLevel="0" collapsed="false">
      <c r="A11402" s="2" t="s">
        <v>16568</v>
      </c>
      <c r="B11402" s="2" t="s">
        <v>689</v>
      </c>
      <c r="C11402" s="2" t="s">
        <v>5164</v>
      </c>
      <c r="D11402" s="13" t="n">
        <v>45693</v>
      </c>
      <c r="E11402" s="2" t="s">
        <v>98</v>
      </c>
      <c r="F11402" s="2" t="s">
        <v>119</v>
      </c>
      <c r="G11402" s="2" t="s">
        <v>109</v>
      </c>
    </row>
    <row r="11403" customFormat="false" ht="15" hidden="false" customHeight="false" outlineLevel="0" collapsed="false">
      <c r="A11403" s="2" t="s">
        <v>16569</v>
      </c>
      <c r="B11403" s="2" t="s">
        <v>1936</v>
      </c>
      <c r="C11403" s="2" t="s">
        <v>5164</v>
      </c>
      <c r="D11403" s="13" t="n">
        <v>45643</v>
      </c>
      <c r="E11403" s="2" t="s">
        <v>98</v>
      </c>
      <c r="F11403" s="2" t="s">
        <v>123</v>
      </c>
      <c r="G11403" s="2" t="s">
        <v>136</v>
      </c>
    </row>
    <row r="11404" customFormat="false" ht="15" hidden="false" customHeight="false" outlineLevel="0" collapsed="false">
      <c r="A11404" s="2" t="s">
        <v>16570</v>
      </c>
      <c r="B11404" s="2" t="s">
        <v>4793</v>
      </c>
      <c r="C11404" s="2" t="s">
        <v>5168</v>
      </c>
      <c r="D11404" s="13" t="n">
        <v>45790</v>
      </c>
      <c r="E11404" s="2" t="s">
        <v>104</v>
      </c>
      <c r="F11404" s="2" t="s">
        <v>98</v>
      </c>
      <c r="G11404" s="2" t="s">
        <v>109</v>
      </c>
    </row>
    <row r="11405" customFormat="false" ht="15" hidden="false" customHeight="false" outlineLevel="0" collapsed="false">
      <c r="A11405" s="2" t="s">
        <v>16571</v>
      </c>
      <c r="B11405" s="2" t="s">
        <v>2209</v>
      </c>
      <c r="C11405" s="2" t="s">
        <v>5168</v>
      </c>
      <c r="D11405" s="13" t="n">
        <v>45760</v>
      </c>
      <c r="E11405" s="2" t="s">
        <v>165</v>
      </c>
      <c r="F11405" s="2" t="s">
        <v>98</v>
      </c>
      <c r="G11405" s="2" t="s">
        <v>130</v>
      </c>
    </row>
    <row r="11406" customFormat="false" ht="15" hidden="false" customHeight="false" outlineLevel="0" collapsed="false">
      <c r="A11406" s="2" t="s">
        <v>16572</v>
      </c>
      <c r="B11406" s="2" t="s">
        <v>3849</v>
      </c>
      <c r="C11406" s="2" t="s">
        <v>5190</v>
      </c>
      <c r="D11406" s="13" t="n">
        <v>45545</v>
      </c>
      <c r="E11406" s="2" t="s">
        <v>98</v>
      </c>
      <c r="F11406" s="2" t="s">
        <v>104</v>
      </c>
      <c r="G11406" s="2" t="s">
        <v>109</v>
      </c>
    </row>
    <row r="11407" customFormat="false" ht="15" hidden="false" customHeight="false" outlineLevel="0" collapsed="false">
      <c r="A11407" s="2" t="s">
        <v>16573</v>
      </c>
      <c r="B11407" s="2" t="s">
        <v>2801</v>
      </c>
      <c r="C11407" s="2" t="s">
        <v>5166</v>
      </c>
      <c r="D11407" s="13" t="n">
        <v>45861</v>
      </c>
      <c r="E11407" s="2" t="s">
        <v>141</v>
      </c>
      <c r="F11407" s="2" t="s">
        <v>139</v>
      </c>
      <c r="G11407" s="2" t="s">
        <v>130</v>
      </c>
    </row>
    <row r="11408" customFormat="false" ht="15" hidden="false" customHeight="false" outlineLevel="0" collapsed="false">
      <c r="A11408" s="2" t="s">
        <v>16574</v>
      </c>
      <c r="B11408" s="2" t="s">
        <v>887</v>
      </c>
      <c r="C11408" s="2" t="s">
        <v>5164</v>
      </c>
      <c r="D11408" s="13" t="n">
        <v>45795</v>
      </c>
      <c r="E11408" s="2" t="s">
        <v>98</v>
      </c>
      <c r="F11408" s="2" t="s">
        <v>145</v>
      </c>
      <c r="G11408" s="2" t="s">
        <v>124</v>
      </c>
    </row>
    <row r="11409" customFormat="false" ht="15" hidden="false" customHeight="false" outlineLevel="0" collapsed="false">
      <c r="A11409" s="2" t="s">
        <v>16575</v>
      </c>
      <c r="B11409" s="2" t="s">
        <v>3105</v>
      </c>
      <c r="C11409" s="2" t="s">
        <v>5168</v>
      </c>
      <c r="D11409" s="13" t="n">
        <v>45617</v>
      </c>
      <c r="E11409" s="2" t="s">
        <v>104</v>
      </c>
      <c r="F11409" s="2" t="s">
        <v>98</v>
      </c>
      <c r="G11409" s="2" t="s">
        <v>142</v>
      </c>
    </row>
    <row r="11410" customFormat="false" ht="15" hidden="false" customHeight="false" outlineLevel="0" collapsed="false">
      <c r="A11410" s="2" t="s">
        <v>16576</v>
      </c>
      <c r="B11410" s="2" t="s">
        <v>159</v>
      </c>
      <c r="C11410" s="2" t="s">
        <v>5168</v>
      </c>
      <c r="D11410" s="13" t="n">
        <v>45848</v>
      </c>
      <c r="E11410" s="2" t="s">
        <v>119</v>
      </c>
      <c r="F11410" s="2" t="s">
        <v>98</v>
      </c>
      <c r="G11410" s="2" t="s">
        <v>142</v>
      </c>
    </row>
    <row r="11411" customFormat="false" ht="15" hidden="false" customHeight="false" outlineLevel="0" collapsed="false">
      <c r="A11411" s="2" t="s">
        <v>16577</v>
      </c>
      <c r="B11411" s="2" t="s">
        <v>4011</v>
      </c>
      <c r="C11411" s="2" t="s">
        <v>5166</v>
      </c>
      <c r="D11411" s="13" t="n">
        <v>45751</v>
      </c>
      <c r="E11411" s="2" t="s">
        <v>163</v>
      </c>
      <c r="F11411" s="2" t="s">
        <v>104</v>
      </c>
      <c r="G11411" s="2" t="s">
        <v>109</v>
      </c>
    </row>
    <row r="11412" customFormat="false" ht="15" hidden="false" customHeight="false" outlineLevel="0" collapsed="false">
      <c r="A11412" s="2" t="s">
        <v>16578</v>
      </c>
      <c r="B11412" s="2" t="s">
        <v>3369</v>
      </c>
      <c r="C11412" s="2" t="s">
        <v>5166</v>
      </c>
      <c r="D11412" s="13" t="n">
        <v>45942</v>
      </c>
      <c r="E11412" s="2" t="s">
        <v>108</v>
      </c>
      <c r="F11412" s="2" t="s">
        <v>165</v>
      </c>
      <c r="G11412" s="2" t="s">
        <v>130</v>
      </c>
    </row>
    <row r="11413" customFormat="false" ht="15" hidden="false" customHeight="false" outlineLevel="0" collapsed="false">
      <c r="A11413" s="2" t="s">
        <v>16579</v>
      </c>
      <c r="B11413" s="2" t="s">
        <v>4946</v>
      </c>
      <c r="C11413" s="2" t="s">
        <v>5190</v>
      </c>
      <c r="D11413" s="13" t="n">
        <v>45973</v>
      </c>
      <c r="E11413" s="2" t="s">
        <v>98</v>
      </c>
      <c r="F11413" s="2" t="s">
        <v>98</v>
      </c>
      <c r="G11413" s="2" t="s">
        <v>109</v>
      </c>
    </row>
    <row r="11414" customFormat="false" ht="15" hidden="false" customHeight="false" outlineLevel="0" collapsed="false">
      <c r="A11414" s="2" t="s">
        <v>16580</v>
      </c>
      <c r="B11414" s="2" t="s">
        <v>750</v>
      </c>
      <c r="C11414" s="2" t="s">
        <v>5166</v>
      </c>
      <c r="D11414" s="13" t="n">
        <v>45798</v>
      </c>
      <c r="E11414" s="2" t="s">
        <v>163</v>
      </c>
      <c r="F11414" s="2" t="s">
        <v>108</v>
      </c>
      <c r="G11414" s="2" t="s">
        <v>130</v>
      </c>
    </row>
    <row r="11415" customFormat="false" ht="15" hidden="false" customHeight="false" outlineLevel="0" collapsed="false">
      <c r="A11415" s="2" t="s">
        <v>16581</v>
      </c>
      <c r="B11415" s="2" t="s">
        <v>619</v>
      </c>
      <c r="C11415" s="2" t="s">
        <v>5168</v>
      </c>
      <c r="D11415" s="13" t="n">
        <v>46156</v>
      </c>
      <c r="E11415" s="2" t="s">
        <v>141</v>
      </c>
      <c r="F11415" s="2" t="s">
        <v>98</v>
      </c>
      <c r="G11415" s="2" t="s">
        <v>109</v>
      </c>
    </row>
    <row r="11416" customFormat="false" ht="15" hidden="false" customHeight="false" outlineLevel="0" collapsed="false">
      <c r="A11416" s="2" t="s">
        <v>16582</v>
      </c>
      <c r="B11416" s="2" t="s">
        <v>5013</v>
      </c>
      <c r="C11416" s="2" t="s">
        <v>5164</v>
      </c>
      <c r="D11416" s="13" t="n">
        <v>45894</v>
      </c>
      <c r="E11416" s="2" t="s">
        <v>98</v>
      </c>
      <c r="F11416" s="2" t="s">
        <v>98</v>
      </c>
      <c r="G11416" s="2" t="s">
        <v>115</v>
      </c>
    </row>
    <row r="11417" customFormat="false" ht="15" hidden="false" customHeight="false" outlineLevel="0" collapsed="false">
      <c r="A11417" s="2" t="s">
        <v>16583</v>
      </c>
      <c r="B11417" s="2" t="s">
        <v>1855</v>
      </c>
      <c r="C11417" s="2" t="s">
        <v>5168</v>
      </c>
      <c r="D11417" s="13" t="n">
        <v>46033</v>
      </c>
      <c r="E11417" s="2" t="s">
        <v>98</v>
      </c>
      <c r="F11417" s="2" t="s">
        <v>98</v>
      </c>
      <c r="G11417" s="2" t="s">
        <v>124</v>
      </c>
    </row>
    <row r="11418" customFormat="false" ht="15" hidden="false" customHeight="false" outlineLevel="0" collapsed="false">
      <c r="A11418" s="2" t="s">
        <v>16584</v>
      </c>
      <c r="B11418" s="2" t="s">
        <v>1128</v>
      </c>
      <c r="C11418" s="2" t="s">
        <v>5190</v>
      </c>
      <c r="D11418" s="13" t="n">
        <v>45926</v>
      </c>
      <c r="E11418" s="2" t="s">
        <v>98</v>
      </c>
      <c r="F11418" s="2" t="s">
        <v>114</v>
      </c>
      <c r="G11418" s="2" t="s">
        <v>130</v>
      </c>
    </row>
    <row r="11419" customFormat="false" ht="15" hidden="false" customHeight="false" outlineLevel="0" collapsed="false">
      <c r="A11419" s="2" t="s">
        <v>16585</v>
      </c>
      <c r="B11419" s="2" t="s">
        <v>2831</v>
      </c>
      <c r="C11419" s="2" t="s">
        <v>5168</v>
      </c>
      <c r="D11419" s="13" t="n">
        <v>46057</v>
      </c>
      <c r="E11419" s="2" t="s">
        <v>139</v>
      </c>
      <c r="F11419" s="2" t="s">
        <v>98</v>
      </c>
      <c r="G11419" s="2" t="s">
        <v>115</v>
      </c>
    </row>
    <row r="11420" customFormat="false" ht="15" hidden="false" customHeight="false" outlineLevel="0" collapsed="false">
      <c r="A11420" s="2" t="s">
        <v>16586</v>
      </c>
      <c r="B11420" s="2" t="s">
        <v>3512</v>
      </c>
      <c r="C11420" s="2" t="s">
        <v>5168</v>
      </c>
      <c r="D11420" s="13" t="n">
        <v>45538</v>
      </c>
      <c r="E11420" s="2" t="s">
        <v>139</v>
      </c>
      <c r="F11420" s="2" t="s">
        <v>98</v>
      </c>
      <c r="G11420" s="2" t="s">
        <v>124</v>
      </c>
    </row>
    <row r="11421" customFormat="false" ht="15" hidden="false" customHeight="false" outlineLevel="0" collapsed="false">
      <c r="A11421" s="2" t="s">
        <v>16587</v>
      </c>
      <c r="B11421" s="2" t="s">
        <v>2775</v>
      </c>
      <c r="C11421" s="2" t="s">
        <v>5190</v>
      </c>
      <c r="D11421" s="13" t="n">
        <v>46066</v>
      </c>
      <c r="E11421" s="2" t="s">
        <v>98</v>
      </c>
      <c r="F11421" s="2" t="s">
        <v>123</v>
      </c>
      <c r="G11421" s="2" t="s">
        <v>136</v>
      </c>
    </row>
    <row r="11422" customFormat="false" ht="15" hidden="false" customHeight="false" outlineLevel="0" collapsed="false">
      <c r="A11422" s="2" t="s">
        <v>16588</v>
      </c>
      <c r="B11422" s="2" t="s">
        <v>5115</v>
      </c>
      <c r="C11422" s="2" t="s">
        <v>5164</v>
      </c>
      <c r="D11422" s="13" t="n">
        <v>45918</v>
      </c>
      <c r="E11422" s="2" t="s">
        <v>98</v>
      </c>
      <c r="F11422" s="2" t="s">
        <v>98</v>
      </c>
      <c r="G11422" s="2" t="s">
        <v>99</v>
      </c>
    </row>
    <row r="11423" customFormat="false" ht="15" hidden="false" customHeight="false" outlineLevel="0" collapsed="false">
      <c r="A11423" s="2" t="s">
        <v>16589</v>
      </c>
      <c r="B11423" s="2" t="s">
        <v>4368</v>
      </c>
      <c r="C11423" s="2" t="s">
        <v>5172</v>
      </c>
      <c r="D11423" s="13" t="n">
        <v>46009</v>
      </c>
      <c r="E11423" s="2" t="s">
        <v>141</v>
      </c>
      <c r="F11423" s="2" t="s">
        <v>98</v>
      </c>
      <c r="G11423" s="2" t="s">
        <v>124</v>
      </c>
    </row>
    <row r="11424" customFormat="false" ht="15" hidden="false" customHeight="false" outlineLevel="0" collapsed="false">
      <c r="A11424" s="2" t="s">
        <v>16590</v>
      </c>
      <c r="B11424" s="2" t="s">
        <v>2226</v>
      </c>
      <c r="C11424" s="2" t="s">
        <v>5166</v>
      </c>
      <c r="D11424" s="13" t="n">
        <v>45443</v>
      </c>
      <c r="E11424" s="2" t="s">
        <v>114</v>
      </c>
      <c r="F11424" s="2" t="s">
        <v>128</v>
      </c>
      <c r="G11424" s="2" t="s">
        <v>109</v>
      </c>
    </row>
    <row r="11425" customFormat="false" ht="15" hidden="false" customHeight="false" outlineLevel="0" collapsed="false">
      <c r="A11425" s="2" t="s">
        <v>16591</v>
      </c>
      <c r="B11425" s="2" t="s">
        <v>441</v>
      </c>
      <c r="C11425" s="2" t="s">
        <v>5172</v>
      </c>
      <c r="D11425" s="13" t="n">
        <v>45718</v>
      </c>
      <c r="E11425" s="2" t="s">
        <v>108</v>
      </c>
      <c r="F11425" s="2" t="s">
        <v>98</v>
      </c>
      <c r="G11425" s="2" t="s">
        <v>130</v>
      </c>
    </row>
    <row r="11426" customFormat="false" ht="15" hidden="false" customHeight="false" outlineLevel="0" collapsed="false">
      <c r="A11426" s="2" t="s">
        <v>16592</v>
      </c>
      <c r="B11426" s="2" t="s">
        <v>3119</v>
      </c>
      <c r="C11426" s="2" t="s">
        <v>5172</v>
      </c>
      <c r="D11426" s="13" t="n">
        <v>45862</v>
      </c>
      <c r="E11426" s="2" t="s">
        <v>98</v>
      </c>
      <c r="F11426" s="2" t="s">
        <v>98</v>
      </c>
      <c r="G11426" s="2" t="s">
        <v>133</v>
      </c>
    </row>
    <row r="11427" customFormat="false" ht="15" hidden="false" customHeight="false" outlineLevel="0" collapsed="false">
      <c r="A11427" s="2" t="s">
        <v>16593</v>
      </c>
      <c r="B11427" s="2" t="s">
        <v>530</v>
      </c>
      <c r="C11427" s="2" t="s">
        <v>5164</v>
      </c>
      <c r="D11427" s="13" t="n">
        <v>46097</v>
      </c>
      <c r="E11427" s="2" t="s">
        <v>98</v>
      </c>
      <c r="F11427" s="2" t="s">
        <v>141</v>
      </c>
      <c r="G11427" s="2" t="s">
        <v>133</v>
      </c>
    </row>
    <row r="11428" customFormat="false" ht="15" hidden="false" customHeight="false" outlineLevel="0" collapsed="false">
      <c r="A11428" s="2" t="s">
        <v>16594</v>
      </c>
      <c r="B11428" s="2" t="s">
        <v>3773</v>
      </c>
      <c r="C11428" s="2" t="s">
        <v>5172</v>
      </c>
      <c r="D11428" s="13" t="n">
        <v>46144</v>
      </c>
      <c r="E11428" s="2" t="s">
        <v>98</v>
      </c>
      <c r="F11428" s="2" t="s">
        <v>98</v>
      </c>
      <c r="G11428" s="2" t="s">
        <v>142</v>
      </c>
    </row>
    <row r="11429" customFormat="false" ht="15" hidden="false" customHeight="false" outlineLevel="0" collapsed="false">
      <c r="A11429" s="2" t="s">
        <v>16595</v>
      </c>
      <c r="B11429" s="2" t="s">
        <v>4060</v>
      </c>
      <c r="C11429" s="2" t="s">
        <v>5166</v>
      </c>
      <c r="D11429" s="13" t="n">
        <v>46032</v>
      </c>
      <c r="E11429" s="2" t="s">
        <v>119</v>
      </c>
      <c r="F11429" s="2" t="s">
        <v>108</v>
      </c>
      <c r="G11429" s="2" t="s">
        <v>111</v>
      </c>
    </row>
    <row r="11430" customFormat="false" ht="15" hidden="false" customHeight="false" outlineLevel="0" collapsed="false">
      <c r="A11430" s="2" t="s">
        <v>16596</v>
      </c>
      <c r="B11430" s="2" t="s">
        <v>374</v>
      </c>
      <c r="C11430" s="2" t="s">
        <v>5168</v>
      </c>
      <c r="D11430" s="13" t="n">
        <v>45864</v>
      </c>
      <c r="E11430" s="2" t="s">
        <v>108</v>
      </c>
      <c r="F11430" s="2" t="s">
        <v>98</v>
      </c>
      <c r="G11430" s="2" t="s">
        <v>136</v>
      </c>
    </row>
    <row r="11431" customFormat="false" ht="15" hidden="false" customHeight="false" outlineLevel="0" collapsed="false">
      <c r="A11431" s="2" t="s">
        <v>16597</v>
      </c>
      <c r="B11431" s="2" t="s">
        <v>543</v>
      </c>
      <c r="C11431" s="2" t="s">
        <v>5164</v>
      </c>
      <c r="D11431" s="13" t="n">
        <v>45488</v>
      </c>
      <c r="E11431" s="2" t="s">
        <v>98</v>
      </c>
      <c r="F11431" s="2" t="s">
        <v>139</v>
      </c>
      <c r="G11431" s="2" t="s">
        <v>130</v>
      </c>
    </row>
    <row r="11432" customFormat="false" ht="15" hidden="false" customHeight="false" outlineLevel="0" collapsed="false">
      <c r="A11432" s="2" t="s">
        <v>16598</v>
      </c>
      <c r="B11432" s="2" t="s">
        <v>1660</v>
      </c>
      <c r="C11432" s="2" t="s">
        <v>5164</v>
      </c>
      <c r="D11432" s="13" t="n">
        <v>45873</v>
      </c>
      <c r="E11432" s="2" t="s">
        <v>98</v>
      </c>
      <c r="F11432" s="2" t="s">
        <v>98</v>
      </c>
      <c r="G11432" s="2" t="s">
        <v>111</v>
      </c>
    </row>
    <row r="11433" customFormat="false" ht="15" hidden="false" customHeight="false" outlineLevel="0" collapsed="false">
      <c r="A11433" s="2" t="s">
        <v>16599</v>
      </c>
      <c r="B11433" s="2" t="s">
        <v>3792</v>
      </c>
      <c r="C11433" s="2" t="s">
        <v>5164</v>
      </c>
      <c r="D11433" s="13" t="n">
        <v>46161</v>
      </c>
      <c r="E11433" s="2" t="s">
        <v>98</v>
      </c>
      <c r="F11433" s="2" t="s">
        <v>145</v>
      </c>
      <c r="G11433" s="2" t="s">
        <v>124</v>
      </c>
    </row>
    <row r="11434" customFormat="false" ht="15" hidden="false" customHeight="false" outlineLevel="0" collapsed="false">
      <c r="A11434" s="2" t="s">
        <v>16600</v>
      </c>
      <c r="B11434" s="2" t="s">
        <v>1572</v>
      </c>
      <c r="C11434" s="2" t="s">
        <v>5190</v>
      </c>
      <c r="D11434" s="13" t="n">
        <v>45549</v>
      </c>
      <c r="E11434" s="2" t="s">
        <v>98</v>
      </c>
      <c r="F11434" s="2" t="s">
        <v>104</v>
      </c>
      <c r="G11434" s="2" t="s">
        <v>136</v>
      </c>
    </row>
    <row r="11435" customFormat="false" ht="15" hidden="false" customHeight="false" outlineLevel="0" collapsed="false">
      <c r="A11435" s="2" t="s">
        <v>16601</v>
      </c>
      <c r="B11435" s="2" t="s">
        <v>5007</v>
      </c>
      <c r="C11435" s="2" t="s">
        <v>5172</v>
      </c>
      <c r="D11435" s="13" t="n">
        <v>45673</v>
      </c>
      <c r="E11435" s="2" t="s">
        <v>98</v>
      </c>
      <c r="F11435" s="2" t="s">
        <v>98</v>
      </c>
      <c r="G11435" s="2" t="s">
        <v>120</v>
      </c>
    </row>
    <row r="11436" customFormat="false" ht="15" hidden="false" customHeight="false" outlineLevel="0" collapsed="false">
      <c r="A11436" s="2" t="s">
        <v>16602</v>
      </c>
      <c r="B11436" s="2" t="s">
        <v>1820</v>
      </c>
      <c r="C11436" s="2" t="s">
        <v>5166</v>
      </c>
      <c r="D11436" s="13" t="n">
        <v>46088</v>
      </c>
      <c r="E11436" s="2" t="s">
        <v>165</v>
      </c>
      <c r="F11436" s="2" t="s">
        <v>114</v>
      </c>
      <c r="G11436" s="2" t="s">
        <v>120</v>
      </c>
    </row>
    <row r="11437" customFormat="false" ht="15" hidden="false" customHeight="false" outlineLevel="0" collapsed="false">
      <c r="A11437" s="2" t="s">
        <v>16603</v>
      </c>
      <c r="B11437" s="2" t="s">
        <v>4364</v>
      </c>
      <c r="C11437" s="2" t="s">
        <v>5164</v>
      </c>
      <c r="D11437" s="13" t="n">
        <v>45672</v>
      </c>
      <c r="E11437" s="2" t="s">
        <v>98</v>
      </c>
      <c r="F11437" s="2" t="s">
        <v>98</v>
      </c>
      <c r="G11437" s="2" t="s">
        <v>120</v>
      </c>
    </row>
    <row r="11438" customFormat="false" ht="15" hidden="false" customHeight="false" outlineLevel="0" collapsed="false">
      <c r="A11438" s="2" t="s">
        <v>16604</v>
      </c>
      <c r="B11438" s="2" t="s">
        <v>247</v>
      </c>
      <c r="C11438" s="2" t="s">
        <v>5190</v>
      </c>
      <c r="D11438" s="13" t="n">
        <v>45736</v>
      </c>
      <c r="E11438" s="2" t="s">
        <v>98</v>
      </c>
      <c r="F11438" s="2" t="s">
        <v>119</v>
      </c>
      <c r="G11438" s="2" t="s">
        <v>133</v>
      </c>
    </row>
    <row r="11439" customFormat="false" ht="15" hidden="false" customHeight="false" outlineLevel="0" collapsed="false">
      <c r="A11439" s="2" t="s">
        <v>16605</v>
      </c>
      <c r="B11439" s="2" t="s">
        <v>1522</v>
      </c>
      <c r="C11439" s="2" t="s">
        <v>5166</v>
      </c>
      <c r="D11439" s="13" t="n">
        <v>45630</v>
      </c>
      <c r="E11439" s="2" t="s">
        <v>119</v>
      </c>
      <c r="F11439" s="2" t="s">
        <v>104</v>
      </c>
      <c r="G11439" s="2" t="s">
        <v>99</v>
      </c>
    </row>
    <row r="11440" customFormat="false" ht="15" hidden="false" customHeight="false" outlineLevel="0" collapsed="false">
      <c r="A11440" s="2" t="s">
        <v>16606</v>
      </c>
      <c r="B11440" s="2" t="s">
        <v>5026</v>
      </c>
      <c r="C11440" s="2" t="s">
        <v>5190</v>
      </c>
      <c r="D11440" s="13" t="n">
        <v>45938</v>
      </c>
      <c r="E11440" s="2" t="s">
        <v>98</v>
      </c>
      <c r="F11440" s="2" t="s">
        <v>98</v>
      </c>
      <c r="G11440" s="2" t="s">
        <v>130</v>
      </c>
    </row>
    <row r="11441" customFormat="false" ht="15" hidden="false" customHeight="false" outlineLevel="0" collapsed="false">
      <c r="A11441" s="2" t="s">
        <v>16607</v>
      </c>
      <c r="B11441" s="2" t="s">
        <v>1563</v>
      </c>
      <c r="C11441" s="2" t="s">
        <v>5164</v>
      </c>
      <c r="D11441" s="13" t="n">
        <v>45769</v>
      </c>
      <c r="E11441" s="2" t="s">
        <v>98</v>
      </c>
      <c r="F11441" s="2" t="s">
        <v>104</v>
      </c>
      <c r="G11441" s="2" t="s">
        <v>142</v>
      </c>
    </row>
    <row r="11442" customFormat="false" ht="15" hidden="false" customHeight="false" outlineLevel="0" collapsed="false">
      <c r="A11442" s="2" t="s">
        <v>16608</v>
      </c>
      <c r="B11442" s="2" t="s">
        <v>1725</v>
      </c>
      <c r="C11442" s="2" t="s">
        <v>5164</v>
      </c>
      <c r="D11442" s="13" t="n">
        <v>45833</v>
      </c>
      <c r="E11442" s="2" t="s">
        <v>98</v>
      </c>
      <c r="F11442" s="2" t="s">
        <v>128</v>
      </c>
      <c r="G11442" s="2" t="s">
        <v>142</v>
      </c>
    </row>
    <row r="11443" customFormat="false" ht="15" hidden="false" customHeight="false" outlineLevel="0" collapsed="false">
      <c r="A11443" s="2" t="s">
        <v>16609</v>
      </c>
      <c r="B11443" s="2" t="s">
        <v>1102</v>
      </c>
      <c r="C11443" s="2" t="s">
        <v>5190</v>
      </c>
      <c r="D11443" s="13" t="n">
        <v>45810</v>
      </c>
      <c r="E11443" s="2" t="s">
        <v>98</v>
      </c>
      <c r="F11443" s="2" t="s">
        <v>119</v>
      </c>
      <c r="G11443" s="2" t="s">
        <v>136</v>
      </c>
    </row>
    <row r="11444" customFormat="false" ht="15" hidden="false" customHeight="false" outlineLevel="0" collapsed="false">
      <c r="A11444" s="2" t="s">
        <v>16610</v>
      </c>
      <c r="B11444" s="2" t="s">
        <v>5055</v>
      </c>
      <c r="C11444" s="2" t="s">
        <v>5190</v>
      </c>
      <c r="D11444" s="13" t="n">
        <v>45671</v>
      </c>
      <c r="E11444" s="2" t="s">
        <v>98</v>
      </c>
      <c r="F11444" s="2" t="s">
        <v>98</v>
      </c>
      <c r="G11444" s="2" t="s">
        <v>120</v>
      </c>
    </row>
    <row r="11445" customFormat="false" ht="15" hidden="false" customHeight="false" outlineLevel="0" collapsed="false">
      <c r="A11445" s="2" t="s">
        <v>16611</v>
      </c>
      <c r="B11445" s="2" t="s">
        <v>4074</v>
      </c>
      <c r="C11445" s="2" t="s">
        <v>5164</v>
      </c>
      <c r="D11445" s="13" t="n">
        <v>45438</v>
      </c>
      <c r="E11445" s="2" t="s">
        <v>98</v>
      </c>
      <c r="F11445" s="2" t="s">
        <v>108</v>
      </c>
      <c r="G11445" s="2" t="s">
        <v>115</v>
      </c>
    </row>
    <row r="11446" customFormat="false" ht="15" hidden="false" customHeight="false" outlineLevel="0" collapsed="false">
      <c r="A11446" s="2" t="s">
        <v>16612</v>
      </c>
      <c r="B11446" s="2" t="s">
        <v>524</v>
      </c>
      <c r="C11446" s="2" t="s">
        <v>5166</v>
      </c>
      <c r="D11446" s="13" t="n">
        <v>45592</v>
      </c>
      <c r="E11446" s="2" t="s">
        <v>98</v>
      </c>
      <c r="F11446" s="2" t="s">
        <v>163</v>
      </c>
      <c r="G11446" s="2" t="s">
        <v>136</v>
      </c>
    </row>
    <row r="11447" customFormat="false" ht="15" hidden="false" customHeight="false" outlineLevel="0" collapsed="false">
      <c r="A11447" s="2" t="s">
        <v>16613</v>
      </c>
      <c r="B11447" s="2" t="s">
        <v>2929</v>
      </c>
      <c r="C11447" s="2" t="s">
        <v>5164</v>
      </c>
      <c r="D11447" s="13" t="n">
        <v>45826</v>
      </c>
      <c r="E11447" s="2" t="s">
        <v>98</v>
      </c>
      <c r="F11447" s="2" t="s">
        <v>119</v>
      </c>
      <c r="G11447" s="2" t="s">
        <v>124</v>
      </c>
    </row>
    <row r="11448" customFormat="false" ht="15" hidden="false" customHeight="false" outlineLevel="0" collapsed="false">
      <c r="A11448" s="2" t="s">
        <v>16614</v>
      </c>
      <c r="B11448" s="2" t="s">
        <v>4485</v>
      </c>
      <c r="C11448" s="2" t="s">
        <v>5166</v>
      </c>
      <c r="D11448" s="13" t="n">
        <v>46281</v>
      </c>
      <c r="E11448" s="2" t="s">
        <v>123</v>
      </c>
      <c r="F11448" s="2" t="s">
        <v>139</v>
      </c>
      <c r="G11448" s="2" t="s">
        <v>115</v>
      </c>
    </row>
    <row r="11449" customFormat="false" ht="15" hidden="false" customHeight="false" outlineLevel="0" collapsed="false">
      <c r="A11449" s="2" t="s">
        <v>16615</v>
      </c>
      <c r="B11449" s="2" t="s">
        <v>2704</v>
      </c>
      <c r="C11449" s="2" t="s">
        <v>5168</v>
      </c>
      <c r="D11449" s="13" t="n">
        <v>45756</v>
      </c>
      <c r="E11449" s="2" t="s">
        <v>139</v>
      </c>
      <c r="F11449" s="2" t="s">
        <v>98</v>
      </c>
      <c r="G11449" s="2" t="s">
        <v>130</v>
      </c>
    </row>
    <row r="11450" customFormat="false" ht="15" hidden="false" customHeight="false" outlineLevel="0" collapsed="false">
      <c r="A11450" s="2" t="s">
        <v>16616</v>
      </c>
      <c r="B11450" s="2" t="s">
        <v>2470</v>
      </c>
      <c r="C11450" s="2" t="s">
        <v>5164</v>
      </c>
      <c r="D11450" s="13" t="n">
        <v>46081</v>
      </c>
      <c r="E11450" s="2" t="s">
        <v>98</v>
      </c>
      <c r="F11450" s="2" t="s">
        <v>141</v>
      </c>
      <c r="G11450" s="2" t="s">
        <v>130</v>
      </c>
    </row>
    <row r="11451" customFormat="false" ht="15" hidden="false" customHeight="false" outlineLevel="0" collapsed="false">
      <c r="A11451" s="2" t="s">
        <v>16617</v>
      </c>
      <c r="B11451" s="2" t="s">
        <v>1787</v>
      </c>
      <c r="C11451" s="2" t="s">
        <v>5168</v>
      </c>
      <c r="D11451" s="13" t="n">
        <v>45818</v>
      </c>
      <c r="E11451" s="2" t="s">
        <v>139</v>
      </c>
      <c r="F11451" s="2" t="s">
        <v>98</v>
      </c>
      <c r="G11451" s="2" t="s">
        <v>99</v>
      </c>
    </row>
    <row r="11452" customFormat="false" ht="15" hidden="false" customHeight="false" outlineLevel="0" collapsed="false">
      <c r="A11452" s="2" t="s">
        <v>16618</v>
      </c>
      <c r="B11452" s="2" t="s">
        <v>1871</v>
      </c>
      <c r="C11452" s="2" t="s">
        <v>5172</v>
      </c>
      <c r="D11452" s="13" t="n">
        <v>45766</v>
      </c>
      <c r="E11452" s="2" t="s">
        <v>104</v>
      </c>
      <c r="F11452" s="2" t="s">
        <v>98</v>
      </c>
      <c r="G11452" s="2" t="s">
        <v>142</v>
      </c>
    </row>
    <row r="11453" customFormat="false" ht="15" hidden="false" customHeight="false" outlineLevel="0" collapsed="false">
      <c r="A11453" s="2" t="s">
        <v>16619</v>
      </c>
      <c r="B11453" s="2" t="s">
        <v>2746</v>
      </c>
      <c r="C11453" s="2" t="s">
        <v>5168</v>
      </c>
      <c r="D11453" s="13" t="n">
        <v>45622</v>
      </c>
      <c r="E11453" s="2" t="s">
        <v>108</v>
      </c>
      <c r="F11453" s="2" t="s">
        <v>98</v>
      </c>
      <c r="G11453" s="2" t="s">
        <v>109</v>
      </c>
    </row>
    <row r="11454" customFormat="false" ht="15" hidden="false" customHeight="false" outlineLevel="0" collapsed="false">
      <c r="A11454" s="2" t="s">
        <v>16620</v>
      </c>
      <c r="B11454" s="2" t="s">
        <v>4375</v>
      </c>
      <c r="C11454" s="2" t="s">
        <v>5168</v>
      </c>
      <c r="D11454" s="13" t="n">
        <v>45647</v>
      </c>
      <c r="E11454" s="2" t="s">
        <v>119</v>
      </c>
      <c r="F11454" s="2" t="s">
        <v>98</v>
      </c>
      <c r="G11454" s="2" t="s">
        <v>115</v>
      </c>
    </row>
    <row r="11455" customFormat="false" ht="15" hidden="false" customHeight="false" outlineLevel="0" collapsed="false">
      <c r="A11455" s="2" t="s">
        <v>16621</v>
      </c>
      <c r="B11455" s="2" t="s">
        <v>5018</v>
      </c>
      <c r="C11455" s="2" t="s">
        <v>5190</v>
      </c>
      <c r="D11455" s="13" t="n">
        <v>46025</v>
      </c>
      <c r="E11455" s="2" t="s">
        <v>98</v>
      </c>
      <c r="F11455" s="2" t="s">
        <v>98</v>
      </c>
      <c r="G11455" s="2" t="s">
        <v>142</v>
      </c>
    </row>
    <row r="11456" customFormat="false" ht="15" hidden="false" customHeight="false" outlineLevel="0" collapsed="false">
      <c r="A11456" s="2" t="s">
        <v>16622</v>
      </c>
      <c r="B11456" s="2" t="s">
        <v>4393</v>
      </c>
      <c r="C11456" s="2" t="s">
        <v>5190</v>
      </c>
      <c r="D11456" s="13" t="n">
        <v>45878</v>
      </c>
      <c r="E11456" s="2" t="s">
        <v>98</v>
      </c>
      <c r="F11456" s="2" t="s">
        <v>108</v>
      </c>
      <c r="G11456" s="2" t="s">
        <v>109</v>
      </c>
    </row>
    <row r="11457" customFormat="false" ht="15" hidden="false" customHeight="false" outlineLevel="0" collapsed="false">
      <c r="A11457" s="2" t="s">
        <v>16623</v>
      </c>
      <c r="B11457" s="2" t="s">
        <v>3929</v>
      </c>
      <c r="C11457" s="2" t="s">
        <v>5190</v>
      </c>
      <c r="D11457" s="13" t="n">
        <v>45526</v>
      </c>
      <c r="E11457" s="2" t="s">
        <v>98</v>
      </c>
      <c r="F11457" s="2" t="s">
        <v>119</v>
      </c>
      <c r="G11457" s="2" t="s">
        <v>130</v>
      </c>
    </row>
    <row r="11458" customFormat="false" ht="15" hidden="false" customHeight="false" outlineLevel="0" collapsed="false">
      <c r="A11458" s="2" t="s">
        <v>16624</v>
      </c>
      <c r="B11458" s="2" t="s">
        <v>2044</v>
      </c>
      <c r="C11458" s="2" t="s">
        <v>5164</v>
      </c>
      <c r="D11458" s="13" t="n">
        <v>45921</v>
      </c>
      <c r="E11458" s="2" t="s">
        <v>98</v>
      </c>
      <c r="F11458" s="2" t="s">
        <v>123</v>
      </c>
      <c r="G11458" s="2" t="s">
        <v>142</v>
      </c>
    </row>
    <row r="11459" customFormat="false" ht="15" hidden="false" customHeight="false" outlineLevel="0" collapsed="false">
      <c r="A11459" s="2" t="s">
        <v>16625</v>
      </c>
      <c r="B11459" s="2" t="s">
        <v>781</v>
      </c>
      <c r="C11459" s="2" t="s">
        <v>5164</v>
      </c>
      <c r="D11459" s="13" t="n">
        <v>45972</v>
      </c>
      <c r="E11459" s="2" t="s">
        <v>98</v>
      </c>
      <c r="F11459" s="2" t="s">
        <v>98</v>
      </c>
      <c r="G11459" s="2" t="s">
        <v>115</v>
      </c>
    </row>
    <row r="11460" customFormat="false" ht="15" hidden="false" customHeight="false" outlineLevel="0" collapsed="false">
      <c r="A11460" s="2" t="s">
        <v>16626</v>
      </c>
      <c r="B11460" s="2" t="s">
        <v>4186</v>
      </c>
      <c r="C11460" s="2" t="s">
        <v>5168</v>
      </c>
      <c r="D11460" s="13" t="n">
        <v>45426</v>
      </c>
      <c r="E11460" s="2" t="s">
        <v>108</v>
      </c>
      <c r="F11460" s="2" t="s">
        <v>98</v>
      </c>
      <c r="G11460" s="2" t="s">
        <v>99</v>
      </c>
    </row>
    <row r="11461" customFormat="false" ht="15" hidden="false" customHeight="false" outlineLevel="0" collapsed="false">
      <c r="A11461" s="2" t="s">
        <v>16627</v>
      </c>
      <c r="B11461" s="2" t="s">
        <v>5075</v>
      </c>
      <c r="C11461" s="2" t="s">
        <v>5168</v>
      </c>
      <c r="D11461" s="13" t="n">
        <v>45994</v>
      </c>
      <c r="E11461" s="2" t="s">
        <v>98</v>
      </c>
      <c r="F11461" s="2" t="s">
        <v>98</v>
      </c>
      <c r="G11461" s="2" t="s">
        <v>99</v>
      </c>
    </row>
    <row r="11462" customFormat="false" ht="15" hidden="false" customHeight="false" outlineLevel="0" collapsed="false">
      <c r="A11462" s="2" t="s">
        <v>16628</v>
      </c>
      <c r="B11462" s="2" t="s">
        <v>3364</v>
      </c>
      <c r="C11462" s="2" t="s">
        <v>5166</v>
      </c>
      <c r="D11462" s="13" t="n">
        <v>45735</v>
      </c>
      <c r="E11462" s="2" t="s">
        <v>128</v>
      </c>
      <c r="F11462" s="2" t="s">
        <v>98</v>
      </c>
      <c r="G11462" s="2" t="s">
        <v>115</v>
      </c>
    </row>
    <row r="11463" customFormat="false" ht="15" hidden="false" customHeight="false" outlineLevel="0" collapsed="false">
      <c r="A11463" s="2" t="s">
        <v>16629</v>
      </c>
      <c r="B11463" s="2" t="s">
        <v>2215</v>
      </c>
      <c r="C11463" s="2" t="s">
        <v>5164</v>
      </c>
      <c r="D11463" s="13" t="n">
        <v>45652</v>
      </c>
      <c r="E11463" s="2" t="s">
        <v>98</v>
      </c>
      <c r="F11463" s="2" t="s">
        <v>119</v>
      </c>
      <c r="G11463" s="2" t="s">
        <v>109</v>
      </c>
    </row>
    <row r="11464" customFormat="false" ht="15" hidden="false" customHeight="false" outlineLevel="0" collapsed="false">
      <c r="A11464" s="2" t="s">
        <v>16630</v>
      </c>
      <c r="B11464" s="2" t="s">
        <v>5117</v>
      </c>
      <c r="C11464" s="2" t="s">
        <v>5172</v>
      </c>
      <c r="D11464" s="13" t="n">
        <v>46292</v>
      </c>
      <c r="E11464" s="2" t="s">
        <v>98</v>
      </c>
      <c r="F11464" s="2" t="s">
        <v>98</v>
      </c>
      <c r="G11464" s="2" t="s">
        <v>124</v>
      </c>
    </row>
    <row r="11465" customFormat="false" ht="15" hidden="false" customHeight="false" outlineLevel="0" collapsed="false">
      <c r="A11465" s="2" t="s">
        <v>16631</v>
      </c>
      <c r="B11465" s="2" t="s">
        <v>3959</v>
      </c>
      <c r="C11465" s="2" t="s">
        <v>5190</v>
      </c>
      <c r="D11465" s="13" t="n">
        <v>46087</v>
      </c>
      <c r="E11465" s="2" t="s">
        <v>98</v>
      </c>
      <c r="F11465" s="2" t="s">
        <v>108</v>
      </c>
      <c r="G11465" s="2" t="s">
        <v>120</v>
      </c>
    </row>
    <row r="11466" customFormat="false" ht="15" hidden="false" customHeight="false" outlineLevel="0" collapsed="false">
      <c r="A11466" s="2" t="s">
        <v>16632</v>
      </c>
      <c r="B11466" s="2" t="s">
        <v>2735</v>
      </c>
      <c r="C11466" s="2" t="s">
        <v>5164</v>
      </c>
      <c r="D11466" s="13" t="n">
        <v>45790</v>
      </c>
      <c r="E11466" s="2" t="s">
        <v>98</v>
      </c>
      <c r="F11466" s="2" t="s">
        <v>141</v>
      </c>
      <c r="G11466" s="2" t="s">
        <v>109</v>
      </c>
    </row>
    <row r="11467" customFormat="false" ht="15" hidden="false" customHeight="false" outlineLevel="0" collapsed="false">
      <c r="A11467" s="2" t="s">
        <v>16633</v>
      </c>
      <c r="B11467" s="2" t="s">
        <v>3708</v>
      </c>
      <c r="C11467" s="2" t="s">
        <v>5164</v>
      </c>
      <c r="D11467" s="13" t="n">
        <v>45752</v>
      </c>
      <c r="E11467" s="2" t="s">
        <v>98</v>
      </c>
      <c r="F11467" s="2" t="s">
        <v>119</v>
      </c>
      <c r="G11467" s="2" t="s">
        <v>115</v>
      </c>
    </row>
    <row r="11468" customFormat="false" ht="15" hidden="false" customHeight="false" outlineLevel="0" collapsed="false">
      <c r="A11468" s="2" t="s">
        <v>16634</v>
      </c>
      <c r="B11468" s="2" t="s">
        <v>1540</v>
      </c>
      <c r="C11468" s="2" t="s">
        <v>5168</v>
      </c>
      <c r="D11468" s="13" t="n">
        <v>45959</v>
      </c>
      <c r="E11468" s="2" t="s">
        <v>119</v>
      </c>
      <c r="F11468" s="2" t="s">
        <v>98</v>
      </c>
      <c r="G11468" s="2" t="s">
        <v>130</v>
      </c>
    </row>
    <row r="11469" customFormat="false" ht="15" hidden="false" customHeight="false" outlineLevel="0" collapsed="false">
      <c r="A11469" s="2" t="s">
        <v>16635</v>
      </c>
      <c r="B11469" s="2" t="s">
        <v>2782</v>
      </c>
      <c r="C11469" s="2" t="s">
        <v>5164</v>
      </c>
      <c r="D11469" s="13" t="n">
        <v>45504</v>
      </c>
      <c r="E11469" s="2" t="s">
        <v>98</v>
      </c>
      <c r="F11469" s="2" t="s">
        <v>98</v>
      </c>
      <c r="G11469" s="2" t="s">
        <v>142</v>
      </c>
    </row>
    <row r="11470" customFormat="false" ht="15" hidden="false" customHeight="false" outlineLevel="0" collapsed="false">
      <c r="A11470" s="2" t="s">
        <v>16636</v>
      </c>
      <c r="B11470" s="2" t="s">
        <v>2103</v>
      </c>
      <c r="C11470" s="2" t="s">
        <v>5166</v>
      </c>
      <c r="D11470" s="13" t="n">
        <v>45886</v>
      </c>
      <c r="E11470" s="2" t="s">
        <v>104</v>
      </c>
      <c r="F11470" s="2" t="s">
        <v>119</v>
      </c>
      <c r="G11470" s="2" t="s">
        <v>109</v>
      </c>
    </row>
    <row r="11471" customFormat="false" ht="15" hidden="false" customHeight="false" outlineLevel="0" collapsed="false">
      <c r="A11471" s="2" t="s">
        <v>16637</v>
      </c>
      <c r="B11471" s="2" t="s">
        <v>1782</v>
      </c>
      <c r="C11471" s="2" t="s">
        <v>5164</v>
      </c>
      <c r="D11471" s="13" t="n">
        <v>45505</v>
      </c>
      <c r="E11471" s="2" t="s">
        <v>98</v>
      </c>
      <c r="F11471" s="2" t="s">
        <v>108</v>
      </c>
      <c r="G11471" s="2" t="s">
        <v>142</v>
      </c>
    </row>
    <row r="11472" customFormat="false" ht="15" hidden="false" customHeight="false" outlineLevel="0" collapsed="false">
      <c r="A11472" s="2" t="s">
        <v>16638</v>
      </c>
      <c r="B11472" s="2" t="s">
        <v>164</v>
      </c>
      <c r="C11472" s="2" t="s">
        <v>5164</v>
      </c>
      <c r="D11472" s="13" t="n">
        <v>45440</v>
      </c>
      <c r="E11472" s="2" t="s">
        <v>98</v>
      </c>
      <c r="F11472" s="2" t="s">
        <v>165</v>
      </c>
      <c r="G11472" s="2" t="s">
        <v>99</v>
      </c>
    </row>
    <row r="11473" customFormat="false" ht="15" hidden="false" customHeight="false" outlineLevel="0" collapsed="false">
      <c r="A11473" s="2" t="s">
        <v>16639</v>
      </c>
      <c r="B11473" s="2" t="s">
        <v>1442</v>
      </c>
      <c r="C11473" s="2" t="s">
        <v>5168</v>
      </c>
      <c r="D11473" s="13" t="n">
        <v>45928</v>
      </c>
      <c r="E11473" s="2" t="s">
        <v>114</v>
      </c>
      <c r="F11473" s="2" t="s">
        <v>98</v>
      </c>
      <c r="G11473" s="2" t="s">
        <v>109</v>
      </c>
    </row>
    <row r="11474" customFormat="false" ht="15" hidden="false" customHeight="false" outlineLevel="0" collapsed="false">
      <c r="A11474" s="2" t="s">
        <v>16640</v>
      </c>
      <c r="B11474" s="2" t="s">
        <v>823</v>
      </c>
      <c r="C11474" s="2" t="s">
        <v>5190</v>
      </c>
      <c r="D11474" s="13" t="n">
        <v>45910</v>
      </c>
      <c r="E11474" s="2" t="s">
        <v>98</v>
      </c>
      <c r="F11474" s="2" t="s">
        <v>119</v>
      </c>
      <c r="G11474" s="2" t="s">
        <v>124</v>
      </c>
    </row>
    <row r="11475" customFormat="false" ht="15" hidden="false" customHeight="false" outlineLevel="0" collapsed="false">
      <c r="A11475" s="2" t="s">
        <v>16641</v>
      </c>
      <c r="B11475" s="2" t="s">
        <v>3461</v>
      </c>
      <c r="C11475" s="2" t="s">
        <v>5166</v>
      </c>
      <c r="D11475" s="13" t="n">
        <v>46034</v>
      </c>
      <c r="E11475" s="2" t="s">
        <v>141</v>
      </c>
      <c r="F11475" s="2" t="s">
        <v>114</v>
      </c>
      <c r="G11475" s="2" t="s">
        <v>109</v>
      </c>
    </row>
    <row r="11476" customFormat="false" ht="15" hidden="false" customHeight="false" outlineLevel="0" collapsed="false">
      <c r="A11476" s="2" t="s">
        <v>16642</v>
      </c>
      <c r="B11476" s="2" t="s">
        <v>1480</v>
      </c>
      <c r="C11476" s="2" t="s">
        <v>5166</v>
      </c>
      <c r="D11476" s="13" t="n">
        <v>45507</v>
      </c>
      <c r="E11476" s="2" t="s">
        <v>128</v>
      </c>
      <c r="F11476" s="2" t="s">
        <v>139</v>
      </c>
      <c r="G11476" s="2" t="s">
        <v>99</v>
      </c>
    </row>
    <row r="11477" customFormat="false" ht="15" hidden="false" customHeight="false" outlineLevel="0" collapsed="false">
      <c r="A11477" s="2" t="s">
        <v>16643</v>
      </c>
      <c r="B11477" s="2" t="s">
        <v>1693</v>
      </c>
      <c r="C11477" s="2" t="s">
        <v>5164</v>
      </c>
      <c r="D11477" s="13" t="n">
        <v>45849</v>
      </c>
      <c r="E11477" s="2" t="s">
        <v>98</v>
      </c>
      <c r="F11477" s="2" t="s">
        <v>98</v>
      </c>
      <c r="G11477" s="2" t="s">
        <v>120</v>
      </c>
    </row>
    <row r="11478" customFormat="false" ht="15" hidden="false" customHeight="false" outlineLevel="0" collapsed="false">
      <c r="A11478" s="2" t="s">
        <v>16644</v>
      </c>
      <c r="B11478" s="2" t="s">
        <v>4996</v>
      </c>
      <c r="C11478" s="2" t="s">
        <v>5190</v>
      </c>
      <c r="D11478" s="13" t="n">
        <v>45410</v>
      </c>
      <c r="E11478" s="2" t="s">
        <v>98</v>
      </c>
      <c r="F11478" s="2" t="s">
        <v>98</v>
      </c>
      <c r="G11478" s="2" t="s">
        <v>142</v>
      </c>
    </row>
    <row r="11479" customFormat="false" ht="15" hidden="false" customHeight="false" outlineLevel="0" collapsed="false">
      <c r="A11479" s="2" t="s">
        <v>16645</v>
      </c>
      <c r="B11479" s="2" t="s">
        <v>1341</v>
      </c>
      <c r="C11479" s="2" t="s">
        <v>5168</v>
      </c>
      <c r="D11479" s="13" t="n">
        <v>45490</v>
      </c>
      <c r="E11479" s="2" t="s">
        <v>114</v>
      </c>
      <c r="F11479" s="2" t="s">
        <v>98</v>
      </c>
      <c r="G11479" s="2" t="s">
        <v>111</v>
      </c>
    </row>
    <row r="11480" customFormat="false" ht="15" hidden="false" customHeight="false" outlineLevel="0" collapsed="false">
      <c r="A11480" s="2" t="s">
        <v>16646</v>
      </c>
      <c r="B11480" s="2" t="s">
        <v>3324</v>
      </c>
      <c r="C11480" s="2" t="s">
        <v>5164</v>
      </c>
      <c r="D11480" s="13" t="n">
        <v>45940</v>
      </c>
      <c r="E11480" s="2" t="s">
        <v>98</v>
      </c>
      <c r="F11480" s="2" t="s">
        <v>104</v>
      </c>
      <c r="G11480" s="2" t="s">
        <v>109</v>
      </c>
    </row>
    <row r="11481" customFormat="false" ht="15" hidden="false" customHeight="false" outlineLevel="0" collapsed="false">
      <c r="A11481" s="2" t="s">
        <v>16647</v>
      </c>
      <c r="B11481" s="2" t="s">
        <v>1520</v>
      </c>
      <c r="C11481" s="2" t="s">
        <v>5166</v>
      </c>
      <c r="D11481" s="13" t="n">
        <v>45650</v>
      </c>
      <c r="E11481" s="2" t="s">
        <v>98</v>
      </c>
      <c r="F11481" s="2" t="s">
        <v>128</v>
      </c>
      <c r="G11481" s="2" t="s">
        <v>99</v>
      </c>
    </row>
    <row r="11482" customFormat="false" ht="15" hidden="false" customHeight="false" outlineLevel="0" collapsed="false">
      <c r="A11482" s="2" t="s">
        <v>16648</v>
      </c>
      <c r="B11482" s="2" t="s">
        <v>3166</v>
      </c>
      <c r="C11482" s="2" t="s">
        <v>5190</v>
      </c>
      <c r="D11482" s="13" t="n">
        <v>45743</v>
      </c>
      <c r="E11482" s="2" t="s">
        <v>98</v>
      </c>
      <c r="F11482" s="2" t="s">
        <v>98</v>
      </c>
      <c r="G11482" s="2" t="s">
        <v>115</v>
      </c>
    </row>
    <row r="11483" customFormat="false" ht="15" hidden="false" customHeight="false" outlineLevel="0" collapsed="false">
      <c r="A11483" s="2" t="s">
        <v>16649</v>
      </c>
      <c r="B11483" s="2" t="s">
        <v>1176</v>
      </c>
      <c r="C11483" s="2" t="s">
        <v>5164</v>
      </c>
      <c r="D11483" s="13" t="n">
        <v>45846</v>
      </c>
      <c r="E11483" s="2" t="s">
        <v>98</v>
      </c>
      <c r="F11483" s="2" t="s">
        <v>141</v>
      </c>
      <c r="G11483" s="2" t="s">
        <v>124</v>
      </c>
    </row>
    <row r="11484" customFormat="false" ht="15" hidden="false" customHeight="false" outlineLevel="0" collapsed="false">
      <c r="A11484" s="2" t="s">
        <v>16650</v>
      </c>
      <c r="B11484" s="2" t="s">
        <v>3170</v>
      </c>
      <c r="C11484" s="2" t="s">
        <v>5168</v>
      </c>
      <c r="D11484" s="13" t="n">
        <v>46177</v>
      </c>
      <c r="E11484" s="2" t="s">
        <v>119</v>
      </c>
      <c r="F11484" s="2" t="s">
        <v>98</v>
      </c>
      <c r="G11484" s="2" t="s">
        <v>133</v>
      </c>
    </row>
    <row r="11485" customFormat="false" ht="15" hidden="false" customHeight="false" outlineLevel="0" collapsed="false">
      <c r="A11485" s="2" t="s">
        <v>16651</v>
      </c>
      <c r="B11485" s="2" t="s">
        <v>5051</v>
      </c>
      <c r="C11485" s="2" t="s">
        <v>5166</v>
      </c>
      <c r="D11485" s="13" t="n">
        <v>45669</v>
      </c>
      <c r="E11485" s="2" t="s">
        <v>104</v>
      </c>
      <c r="F11485" s="2" t="s">
        <v>145</v>
      </c>
      <c r="G11485" s="2" t="s">
        <v>130</v>
      </c>
    </row>
    <row r="11486" customFormat="false" ht="15" hidden="false" customHeight="false" outlineLevel="0" collapsed="false">
      <c r="A11486" s="2" t="s">
        <v>16652</v>
      </c>
      <c r="B11486" s="2" t="s">
        <v>5018</v>
      </c>
      <c r="C11486" s="2" t="s">
        <v>5190</v>
      </c>
      <c r="D11486" s="13" t="n">
        <v>46064</v>
      </c>
      <c r="E11486" s="2" t="s">
        <v>98</v>
      </c>
      <c r="F11486" s="2" t="s">
        <v>98</v>
      </c>
      <c r="G11486" s="2" t="s">
        <v>111</v>
      </c>
    </row>
    <row r="11487" customFormat="false" ht="15" hidden="false" customHeight="false" outlineLevel="0" collapsed="false">
      <c r="A11487" s="2" t="s">
        <v>16653</v>
      </c>
      <c r="B11487" s="2" t="s">
        <v>4989</v>
      </c>
      <c r="C11487" s="2" t="s">
        <v>5172</v>
      </c>
      <c r="D11487" s="13" t="n">
        <v>45901</v>
      </c>
      <c r="E11487" s="2" t="s">
        <v>98</v>
      </c>
      <c r="F11487" s="2" t="s">
        <v>98</v>
      </c>
      <c r="G11487" s="2" t="s">
        <v>136</v>
      </c>
    </row>
    <row r="11488" customFormat="false" ht="15" hidden="false" customHeight="false" outlineLevel="0" collapsed="false">
      <c r="A11488" s="2" t="s">
        <v>16654</v>
      </c>
      <c r="B11488" s="2" t="s">
        <v>604</v>
      </c>
      <c r="C11488" s="2" t="s">
        <v>5190</v>
      </c>
      <c r="D11488" s="13" t="n">
        <v>45919</v>
      </c>
      <c r="E11488" s="2" t="s">
        <v>98</v>
      </c>
      <c r="F11488" s="2" t="s">
        <v>165</v>
      </c>
      <c r="G11488" s="2" t="s">
        <v>133</v>
      </c>
    </row>
    <row r="11489" customFormat="false" ht="15" hidden="false" customHeight="false" outlineLevel="0" collapsed="false">
      <c r="A11489" s="2" t="s">
        <v>16655</v>
      </c>
      <c r="B11489" s="2" t="s">
        <v>4973</v>
      </c>
      <c r="C11489" s="2" t="s">
        <v>5190</v>
      </c>
      <c r="D11489" s="13" t="n">
        <v>45599</v>
      </c>
      <c r="E11489" s="2" t="s">
        <v>98</v>
      </c>
      <c r="F11489" s="2" t="s">
        <v>98</v>
      </c>
      <c r="G11489" s="2" t="s">
        <v>99</v>
      </c>
    </row>
    <row r="11490" customFormat="false" ht="15" hidden="false" customHeight="false" outlineLevel="0" collapsed="false">
      <c r="A11490" s="2" t="s">
        <v>16656</v>
      </c>
      <c r="B11490" s="2" t="s">
        <v>383</v>
      </c>
      <c r="C11490" s="2" t="s">
        <v>5168</v>
      </c>
      <c r="D11490" s="13" t="n">
        <v>46241</v>
      </c>
      <c r="E11490" s="2" t="s">
        <v>119</v>
      </c>
      <c r="F11490" s="2" t="s">
        <v>98</v>
      </c>
      <c r="G11490" s="2" t="s">
        <v>133</v>
      </c>
    </row>
    <row r="11491" customFormat="false" ht="15" hidden="false" customHeight="false" outlineLevel="0" collapsed="false">
      <c r="A11491" s="2" t="s">
        <v>16657</v>
      </c>
      <c r="B11491" s="2" t="s">
        <v>4870</v>
      </c>
      <c r="C11491" s="2" t="s">
        <v>5190</v>
      </c>
      <c r="D11491" s="13" t="n">
        <v>45655</v>
      </c>
      <c r="E11491" s="2" t="s">
        <v>98</v>
      </c>
      <c r="F11491" s="2" t="s">
        <v>141</v>
      </c>
      <c r="G11491" s="2" t="s">
        <v>111</v>
      </c>
    </row>
    <row r="11492" customFormat="false" ht="15" hidden="false" customHeight="false" outlineLevel="0" collapsed="false">
      <c r="A11492" s="2" t="s">
        <v>16658</v>
      </c>
      <c r="B11492" s="2" t="s">
        <v>5133</v>
      </c>
      <c r="C11492" s="2" t="s">
        <v>5168</v>
      </c>
      <c r="D11492" s="13" t="n">
        <v>45805</v>
      </c>
      <c r="E11492" s="2" t="s">
        <v>98</v>
      </c>
      <c r="F11492" s="2" t="s">
        <v>98</v>
      </c>
      <c r="G11492" s="2" t="s">
        <v>99</v>
      </c>
    </row>
    <row r="11493" customFormat="false" ht="15" hidden="false" customHeight="false" outlineLevel="0" collapsed="false">
      <c r="A11493" s="2" t="s">
        <v>16659</v>
      </c>
      <c r="B11493" s="2" t="s">
        <v>1452</v>
      </c>
      <c r="C11493" s="2" t="s">
        <v>5168</v>
      </c>
      <c r="D11493" s="13" t="n">
        <v>45479</v>
      </c>
      <c r="E11493" s="2" t="s">
        <v>98</v>
      </c>
      <c r="F11493" s="2" t="s">
        <v>98</v>
      </c>
      <c r="G11493" s="2" t="s">
        <v>136</v>
      </c>
    </row>
    <row r="11494" customFormat="false" ht="15" hidden="false" customHeight="false" outlineLevel="0" collapsed="false">
      <c r="A11494" s="2" t="s">
        <v>16660</v>
      </c>
      <c r="B11494" s="2" t="s">
        <v>1404</v>
      </c>
      <c r="C11494" s="2" t="s">
        <v>5190</v>
      </c>
      <c r="D11494" s="13" t="n">
        <v>46255</v>
      </c>
      <c r="E11494" s="2" t="s">
        <v>98</v>
      </c>
      <c r="F11494" s="2" t="s">
        <v>98</v>
      </c>
      <c r="G11494" s="2" t="s">
        <v>120</v>
      </c>
    </row>
    <row r="11495" customFormat="false" ht="15" hidden="false" customHeight="false" outlineLevel="0" collapsed="false">
      <c r="A11495" s="2" t="s">
        <v>16661</v>
      </c>
      <c r="B11495" s="2" t="s">
        <v>245</v>
      </c>
      <c r="C11495" s="2" t="s">
        <v>5166</v>
      </c>
      <c r="D11495" s="13" t="n">
        <v>45848</v>
      </c>
      <c r="E11495" s="2" t="s">
        <v>123</v>
      </c>
      <c r="F11495" s="2" t="s">
        <v>165</v>
      </c>
      <c r="G11495" s="2" t="s">
        <v>120</v>
      </c>
    </row>
    <row r="11496" customFormat="false" ht="15" hidden="false" customHeight="false" outlineLevel="0" collapsed="false">
      <c r="A11496" s="2" t="s">
        <v>16662</v>
      </c>
      <c r="B11496" s="2" t="s">
        <v>4644</v>
      </c>
      <c r="C11496" s="2" t="s">
        <v>5164</v>
      </c>
      <c r="D11496" s="13" t="n">
        <v>46000</v>
      </c>
      <c r="E11496" s="2" t="s">
        <v>98</v>
      </c>
      <c r="F11496" s="2" t="s">
        <v>119</v>
      </c>
      <c r="G11496" s="2" t="s">
        <v>133</v>
      </c>
    </row>
    <row r="11497" customFormat="false" ht="15" hidden="false" customHeight="false" outlineLevel="0" collapsed="false">
      <c r="A11497" s="2" t="s">
        <v>16663</v>
      </c>
      <c r="B11497" s="2" t="s">
        <v>5001</v>
      </c>
      <c r="C11497" s="2" t="s">
        <v>5190</v>
      </c>
      <c r="D11497" s="13" t="n">
        <v>45885</v>
      </c>
      <c r="E11497" s="2" t="s">
        <v>98</v>
      </c>
      <c r="F11497" s="2" t="s">
        <v>98</v>
      </c>
      <c r="G11497" s="2" t="s">
        <v>133</v>
      </c>
    </row>
    <row r="11498" customFormat="false" ht="15" hidden="false" customHeight="false" outlineLevel="0" collapsed="false">
      <c r="A11498" s="2" t="s">
        <v>16664</v>
      </c>
      <c r="B11498" s="2" t="s">
        <v>4062</v>
      </c>
      <c r="C11498" s="2" t="s">
        <v>5168</v>
      </c>
      <c r="D11498" s="13" t="n">
        <v>46034</v>
      </c>
      <c r="E11498" s="2" t="s">
        <v>98</v>
      </c>
      <c r="F11498" s="2" t="s">
        <v>98</v>
      </c>
      <c r="G11498" s="2" t="s">
        <v>142</v>
      </c>
    </row>
    <row r="11499" customFormat="false" ht="15" hidden="false" customHeight="false" outlineLevel="0" collapsed="false">
      <c r="A11499" s="2" t="s">
        <v>16665</v>
      </c>
      <c r="B11499" s="2" t="s">
        <v>5125</v>
      </c>
      <c r="C11499" s="2" t="s">
        <v>5190</v>
      </c>
      <c r="D11499" s="13" t="n">
        <v>46084</v>
      </c>
      <c r="E11499" s="2" t="s">
        <v>98</v>
      </c>
      <c r="F11499" s="2" t="s">
        <v>98</v>
      </c>
      <c r="G11499" s="2" t="s">
        <v>115</v>
      </c>
    </row>
    <row r="11500" customFormat="false" ht="15" hidden="false" customHeight="false" outlineLevel="0" collapsed="false">
      <c r="A11500" s="2" t="s">
        <v>16666</v>
      </c>
      <c r="B11500" s="2" t="s">
        <v>1905</v>
      </c>
      <c r="C11500" s="2" t="s">
        <v>5190</v>
      </c>
      <c r="D11500" s="13" t="n">
        <v>45694</v>
      </c>
      <c r="E11500" s="2" t="s">
        <v>98</v>
      </c>
      <c r="F11500" s="2" t="s">
        <v>145</v>
      </c>
      <c r="G11500" s="2" t="s">
        <v>111</v>
      </c>
    </row>
    <row r="11501" customFormat="false" ht="15" hidden="false" customHeight="false" outlineLevel="0" collapsed="false">
      <c r="A11501" s="2" t="s">
        <v>16667</v>
      </c>
      <c r="B11501" s="2" t="s">
        <v>2432</v>
      </c>
      <c r="C11501" s="2" t="s">
        <v>5190</v>
      </c>
      <c r="D11501" s="13" t="n">
        <v>45785</v>
      </c>
      <c r="E11501" s="2" t="s">
        <v>98</v>
      </c>
      <c r="F11501" s="2" t="s">
        <v>123</v>
      </c>
      <c r="G11501" s="2" t="s">
        <v>115</v>
      </c>
    </row>
    <row r="11502" customFormat="false" ht="15" hidden="false" customHeight="false" outlineLevel="0" collapsed="false">
      <c r="A11502" s="2" t="s">
        <v>16668</v>
      </c>
      <c r="B11502" s="2" t="s">
        <v>476</v>
      </c>
      <c r="C11502" s="2" t="s">
        <v>5190</v>
      </c>
      <c r="D11502" s="13" t="n">
        <v>45985</v>
      </c>
      <c r="E11502" s="2" t="s">
        <v>98</v>
      </c>
      <c r="F11502" s="2" t="s">
        <v>98</v>
      </c>
      <c r="G11502" s="2" t="s">
        <v>133</v>
      </c>
    </row>
    <row r="11503" customFormat="false" ht="15" hidden="false" customHeight="false" outlineLevel="0" collapsed="false">
      <c r="A11503" s="2" t="s">
        <v>16669</v>
      </c>
      <c r="B11503" s="2" t="s">
        <v>5135</v>
      </c>
      <c r="C11503" s="2" t="s">
        <v>5190</v>
      </c>
      <c r="D11503" s="13" t="n">
        <v>45823</v>
      </c>
      <c r="E11503" s="2" t="s">
        <v>98</v>
      </c>
      <c r="F11503" s="2" t="s">
        <v>98</v>
      </c>
      <c r="G11503" s="2" t="s">
        <v>142</v>
      </c>
    </row>
    <row r="11504" customFormat="false" ht="15" hidden="false" customHeight="false" outlineLevel="0" collapsed="false">
      <c r="A11504" s="2" t="s">
        <v>16670</v>
      </c>
      <c r="B11504" s="2" t="s">
        <v>4779</v>
      </c>
      <c r="C11504" s="2" t="s">
        <v>5166</v>
      </c>
      <c r="D11504" s="13" t="n">
        <v>45772</v>
      </c>
      <c r="E11504" s="2" t="s">
        <v>123</v>
      </c>
      <c r="F11504" s="2" t="s">
        <v>114</v>
      </c>
      <c r="G11504" s="2" t="s">
        <v>124</v>
      </c>
    </row>
    <row r="11505" customFormat="false" ht="15" hidden="false" customHeight="false" outlineLevel="0" collapsed="false">
      <c r="A11505" s="2" t="s">
        <v>16671</v>
      </c>
      <c r="B11505" s="2" t="s">
        <v>4500</v>
      </c>
      <c r="C11505" s="2" t="s">
        <v>5172</v>
      </c>
      <c r="D11505" s="13" t="n">
        <v>45536</v>
      </c>
      <c r="E11505" s="2" t="s">
        <v>128</v>
      </c>
      <c r="F11505" s="2" t="s">
        <v>98</v>
      </c>
      <c r="G11505" s="2" t="s">
        <v>111</v>
      </c>
    </row>
    <row r="11506" customFormat="false" ht="15" hidden="false" customHeight="false" outlineLevel="0" collapsed="false">
      <c r="A11506" s="2" t="s">
        <v>16672</v>
      </c>
      <c r="B11506" s="2" t="s">
        <v>1500</v>
      </c>
      <c r="C11506" s="2" t="s">
        <v>5168</v>
      </c>
      <c r="D11506" s="13" t="n">
        <v>46045</v>
      </c>
      <c r="E11506" s="2" t="s">
        <v>141</v>
      </c>
      <c r="F11506" s="2" t="s">
        <v>98</v>
      </c>
      <c r="G11506" s="2" t="s">
        <v>142</v>
      </c>
    </row>
    <row r="11507" customFormat="false" ht="15" hidden="false" customHeight="false" outlineLevel="0" collapsed="false">
      <c r="A11507" s="2" t="s">
        <v>16673</v>
      </c>
      <c r="B11507" s="2" t="s">
        <v>4379</v>
      </c>
      <c r="C11507" s="2" t="s">
        <v>5172</v>
      </c>
      <c r="D11507" s="13" t="n">
        <v>46117</v>
      </c>
      <c r="E11507" s="2" t="s">
        <v>114</v>
      </c>
      <c r="F11507" s="2" t="s">
        <v>98</v>
      </c>
      <c r="G11507" s="2" t="s">
        <v>142</v>
      </c>
    </row>
    <row r="11508" customFormat="false" ht="15" hidden="false" customHeight="false" outlineLevel="0" collapsed="false">
      <c r="A11508" s="2" t="s">
        <v>16674</v>
      </c>
      <c r="B11508" s="2" t="s">
        <v>5006</v>
      </c>
      <c r="C11508" s="2" t="s">
        <v>5172</v>
      </c>
      <c r="D11508" s="13" t="n">
        <v>45672</v>
      </c>
      <c r="E11508" s="2" t="s">
        <v>98</v>
      </c>
      <c r="F11508" s="2" t="s">
        <v>98</v>
      </c>
      <c r="G11508" s="2" t="s">
        <v>109</v>
      </c>
    </row>
    <row r="11509" customFormat="false" ht="15" hidden="false" customHeight="false" outlineLevel="0" collapsed="false">
      <c r="A11509" s="2" t="s">
        <v>16675</v>
      </c>
      <c r="B11509" s="2" t="s">
        <v>5014</v>
      </c>
      <c r="C11509" s="2" t="s">
        <v>5164</v>
      </c>
      <c r="D11509" s="13" t="n">
        <v>46007</v>
      </c>
      <c r="E11509" s="2" t="s">
        <v>98</v>
      </c>
      <c r="F11509" s="2" t="s">
        <v>98</v>
      </c>
      <c r="G11509" s="2" t="s">
        <v>136</v>
      </c>
    </row>
    <row r="11510" customFormat="false" ht="15" hidden="false" customHeight="false" outlineLevel="0" collapsed="false">
      <c r="A11510" s="2" t="s">
        <v>16676</v>
      </c>
      <c r="B11510" s="2" t="s">
        <v>4801</v>
      </c>
      <c r="C11510" s="2" t="s">
        <v>5168</v>
      </c>
      <c r="D11510" s="13" t="n">
        <v>46147</v>
      </c>
      <c r="E11510" s="2" t="s">
        <v>98</v>
      </c>
      <c r="F11510" s="2" t="s">
        <v>98</v>
      </c>
      <c r="G11510" s="2" t="s">
        <v>109</v>
      </c>
    </row>
    <row r="11511" customFormat="false" ht="15" hidden="false" customHeight="false" outlineLevel="0" collapsed="false">
      <c r="A11511" s="2" t="s">
        <v>16677</v>
      </c>
      <c r="B11511" s="2" t="s">
        <v>4091</v>
      </c>
      <c r="C11511" s="2" t="s">
        <v>5166</v>
      </c>
      <c r="D11511" s="13" t="n">
        <v>45497</v>
      </c>
      <c r="E11511" s="2" t="s">
        <v>139</v>
      </c>
      <c r="F11511" s="2" t="s">
        <v>163</v>
      </c>
      <c r="G11511" s="2" t="s">
        <v>130</v>
      </c>
    </row>
    <row r="11512" customFormat="false" ht="15" hidden="false" customHeight="false" outlineLevel="0" collapsed="false">
      <c r="A11512" s="2" t="s">
        <v>16678</v>
      </c>
      <c r="B11512" s="2" t="s">
        <v>2109</v>
      </c>
      <c r="C11512" s="2" t="s">
        <v>5168</v>
      </c>
      <c r="D11512" s="13" t="n">
        <v>45681</v>
      </c>
      <c r="E11512" s="2" t="s">
        <v>119</v>
      </c>
      <c r="F11512" s="2" t="s">
        <v>98</v>
      </c>
      <c r="G11512" s="2" t="s">
        <v>115</v>
      </c>
    </row>
    <row r="11513" customFormat="false" ht="15" hidden="false" customHeight="false" outlineLevel="0" collapsed="false">
      <c r="A11513" s="2" t="s">
        <v>16679</v>
      </c>
      <c r="B11513" s="2" t="s">
        <v>4033</v>
      </c>
      <c r="C11513" s="2" t="s">
        <v>5168</v>
      </c>
      <c r="D11513" s="13" t="n">
        <v>45508</v>
      </c>
      <c r="E11513" s="2" t="s">
        <v>145</v>
      </c>
      <c r="F11513" s="2" t="s">
        <v>98</v>
      </c>
      <c r="G11513" s="2" t="s">
        <v>115</v>
      </c>
    </row>
    <row r="11514" customFormat="false" ht="15" hidden="false" customHeight="false" outlineLevel="0" collapsed="false">
      <c r="A11514" s="2" t="s">
        <v>16680</v>
      </c>
      <c r="B11514" s="2" t="s">
        <v>3303</v>
      </c>
      <c r="C11514" s="2" t="s">
        <v>5168</v>
      </c>
      <c r="D11514" s="13" t="n">
        <v>45903</v>
      </c>
      <c r="E11514" s="2" t="s">
        <v>139</v>
      </c>
      <c r="F11514" s="2" t="s">
        <v>98</v>
      </c>
      <c r="G11514" s="2" t="s">
        <v>133</v>
      </c>
    </row>
    <row r="11515" customFormat="false" ht="15" hidden="false" customHeight="false" outlineLevel="0" collapsed="false">
      <c r="A11515" s="2" t="s">
        <v>16681</v>
      </c>
      <c r="B11515" s="2" t="s">
        <v>4189</v>
      </c>
      <c r="C11515" s="2" t="s">
        <v>5164</v>
      </c>
      <c r="D11515" s="13" t="n">
        <v>45548</v>
      </c>
      <c r="E11515" s="2" t="s">
        <v>98</v>
      </c>
      <c r="F11515" s="2" t="s">
        <v>128</v>
      </c>
      <c r="G11515" s="2" t="s">
        <v>133</v>
      </c>
    </row>
    <row r="11516" customFormat="false" ht="15" hidden="false" customHeight="false" outlineLevel="0" collapsed="false">
      <c r="A11516" s="2" t="s">
        <v>16682</v>
      </c>
      <c r="B11516" s="2" t="s">
        <v>1239</v>
      </c>
      <c r="C11516" s="2" t="s">
        <v>5172</v>
      </c>
      <c r="D11516" s="13" t="n">
        <v>45944</v>
      </c>
      <c r="E11516" s="2" t="s">
        <v>108</v>
      </c>
      <c r="F11516" s="2" t="s">
        <v>98</v>
      </c>
      <c r="G11516" s="2" t="s">
        <v>99</v>
      </c>
    </row>
    <row r="11517" customFormat="false" ht="15" hidden="false" customHeight="false" outlineLevel="0" collapsed="false">
      <c r="A11517" s="2" t="s">
        <v>16683</v>
      </c>
      <c r="B11517" s="2" t="s">
        <v>3330</v>
      </c>
      <c r="C11517" s="2" t="s">
        <v>5168</v>
      </c>
      <c r="D11517" s="13" t="n">
        <v>45738</v>
      </c>
      <c r="E11517" s="2" t="s">
        <v>145</v>
      </c>
      <c r="F11517" s="2" t="s">
        <v>98</v>
      </c>
      <c r="G11517" s="2" t="s">
        <v>109</v>
      </c>
    </row>
    <row r="11518" customFormat="false" ht="15" hidden="false" customHeight="false" outlineLevel="0" collapsed="false">
      <c r="A11518" s="2" t="s">
        <v>16684</v>
      </c>
      <c r="B11518" s="2" t="s">
        <v>5089</v>
      </c>
      <c r="C11518" s="2" t="s">
        <v>5172</v>
      </c>
      <c r="D11518" s="13" t="n">
        <v>46067</v>
      </c>
      <c r="E11518" s="2" t="s">
        <v>98</v>
      </c>
      <c r="F11518" s="2" t="s">
        <v>98</v>
      </c>
      <c r="G11518" s="2" t="s">
        <v>99</v>
      </c>
    </row>
    <row r="11519" customFormat="false" ht="15" hidden="false" customHeight="false" outlineLevel="0" collapsed="false">
      <c r="A11519" s="2" t="s">
        <v>16685</v>
      </c>
      <c r="B11519" s="2" t="s">
        <v>2249</v>
      </c>
      <c r="C11519" s="2" t="s">
        <v>5168</v>
      </c>
      <c r="D11519" s="13" t="n">
        <v>46161</v>
      </c>
      <c r="E11519" s="2" t="s">
        <v>98</v>
      </c>
      <c r="F11519" s="2" t="s">
        <v>98</v>
      </c>
      <c r="G11519" s="2" t="s">
        <v>120</v>
      </c>
    </row>
    <row r="11520" customFormat="false" ht="15" hidden="false" customHeight="false" outlineLevel="0" collapsed="false">
      <c r="A11520" s="2" t="s">
        <v>16686</v>
      </c>
      <c r="B11520" s="2" t="s">
        <v>4962</v>
      </c>
      <c r="C11520" s="2" t="s">
        <v>5190</v>
      </c>
      <c r="D11520" s="13" t="n">
        <v>45936</v>
      </c>
      <c r="E11520" s="2" t="s">
        <v>98</v>
      </c>
      <c r="F11520" s="2" t="s">
        <v>98</v>
      </c>
      <c r="G11520" s="2" t="s">
        <v>136</v>
      </c>
    </row>
    <row r="11521" customFormat="false" ht="15" hidden="false" customHeight="false" outlineLevel="0" collapsed="false">
      <c r="A11521" s="2" t="s">
        <v>16687</v>
      </c>
      <c r="B11521" s="2" t="s">
        <v>1905</v>
      </c>
      <c r="C11521" s="2" t="s">
        <v>5172</v>
      </c>
      <c r="D11521" s="13" t="n">
        <v>45604</v>
      </c>
      <c r="E11521" s="2" t="s">
        <v>145</v>
      </c>
      <c r="F11521" s="2" t="s">
        <v>98</v>
      </c>
      <c r="G11521" s="2" t="s">
        <v>124</v>
      </c>
    </row>
    <row r="11522" customFormat="false" ht="15" hidden="false" customHeight="false" outlineLevel="0" collapsed="false">
      <c r="A11522" s="2" t="s">
        <v>16688</v>
      </c>
      <c r="B11522" s="2" t="s">
        <v>207</v>
      </c>
      <c r="C11522" s="2" t="s">
        <v>5164</v>
      </c>
      <c r="D11522" s="13" t="n">
        <v>45620</v>
      </c>
      <c r="E11522" s="2" t="s">
        <v>98</v>
      </c>
      <c r="F11522" s="2" t="s">
        <v>141</v>
      </c>
      <c r="G11522" s="2" t="s">
        <v>136</v>
      </c>
    </row>
    <row r="11523" customFormat="false" ht="15" hidden="false" customHeight="false" outlineLevel="0" collapsed="false">
      <c r="A11523" s="2" t="s">
        <v>16689</v>
      </c>
      <c r="B11523" s="2" t="s">
        <v>4505</v>
      </c>
      <c r="C11523" s="2" t="s">
        <v>5164</v>
      </c>
      <c r="D11523" s="13" t="n">
        <v>46192</v>
      </c>
      <c r="E11523" s="2" t="s">
        <v>98</v>
      </c>
      <c r="F11523" s="2" t="s">
        <v>128</v>
      </c>
      <c r="G11523" s="2" t="s">
        <v>130</v>
      </c>
    </row>
    <row r="11524" customFormat="false" ht="15" hidden="false" customHeight="false" outlineLevel="0" collapsed="false">
      <c r="A11524" s="2" t="s">
        <v>16690</v>
      </c>
      <c r="B11524" s="2" t="s">
        <v>4966</v>
      </c>
      <c r="C11524" s="2" t="s">
        <v>5166</v>
      </c>
      <c r="D11524" s="13" t="n">
        <v>46098</v>
      </c>
      <c r="E11524" s="2" t="s">
        <v>165</v>
      </c>
      <c r="F11524" s="2" t="s">
        <v>119</v>
      </c>
      <c r="G11524" s="2" t="s">
        <v>111</v>
      </c>
    </row>
    <row r="11525" customFormat="false" ht="15" hidden="false" customHeight="false" outlineLevel="0" collapsed="false">
      <c r="A11525" s="2" t="s">
        <v>16691</v>
      </c>
      <c r="B11525" s="2" t="s">
        <v>1967</v>
      </c>
      <c r="C11525" s="2" t="s">
        <v>5168</v>
      </c>
      <c r="D11525" s="13" t="n">
        <v>45943</v>
      </c>
      <c r="E11525" s="2" t="s">
        <v>139</v>
      </c>
      <c r="F11525" s="2" t="s">
        <v>98</v>
      </c>
      <c r="G11525" s="2" t="s">
        <v>115</v>
      </c>
    </row>
    <row r="11526" customFormat="false" ht="15" hidden="false" customHeight="false" outlineLevel="0" collapsed="false">
      <c r="A11526" s="2" t="s">
        <v>16692</v>
      </c>
      <c r="B11526" s="2" t="s">
        <v>913</v>
      </c>
      <c r="C11526" s="2" t="s">
        <v>5166</v>
      </c>
      <c r="D11526" s="13" t="n">
        <v>45806</v>
      </c>
      <c r="E11526" s="2" t="s">
        <v>163</v>
      </c>
      <c r="F11526" s="2" t="s">
        <v>119</v>
      </c>
      <c r="G11526" s="2" t="s">
        <v>120</v>
      </c>
    </row>
    <row r="11527" customFormat="false" ht="15" hidden="false" customHeight="false" outlineLevel="0" collapsed="false">
      <c r="A11527" s="2" t="s">
        <v>16693</v>
      </c>
      <c r="B11527" s="2" t="s">
        <v>4986</v>
      </c>
      <c r="C11527" s="2" t="s">
        <v>5190</v>
      </c>
      <c r="D11527" s="13" t="n">
        <v>45904</v>
      </c>
      <c r="E11527" s="2" t="s">
        <v>98</v>
      </c>
      <c r="F11527" s="2" t="s">
        <v>98</v>
      </c>
      <c r="G11527" s="2" t="s">
        <v>124</v>
      </c>
    </row>
    <row r="11528" customFormat="false" ht="15" hidden="false" customHeight="false" outlineLevel="0" collapsed="false">
      <c r="A11528" s="2" t="s">
        <v>16694</v>
      </c>
      <c r="B11528" s="2" t="s">
        <v>1571</v>
      </c>
      <c r="C11528" s="2" t="s">
        <v>5166</v>
      </c>
      <c r="D11528" s="13" t="n">
        <v>45454</v>
      </c>
      <c r="E11528" s="2" t="s">
        <v>98</v>
      </c>
      <c r="F11528" s="2" t="s">
        <v>119</v>
      </c>
      <c r="G11528" s="2" t="s">
        <v>111</v>
      </c>
    </row>
    <row r="11529" customFormat="false" ht="15" hidden="false" customHeight="false" outlineLevel="0" collapsed="false">
      <c r="A11529" s="2" t="s">
        <v>16695</v>
      </c>
      <c r="B11529" s="2" t="s">
        <v>4530</v>
      </c>
      <c r="C11529" s="2" t="s">
        <v>5164</v>
      </c>
      <c r="D11529" s="13" t="n">
        <v>45783</v>
      </c>
      <c r="E11529" s="2" t="s">
        <v>98</v>
      </c>
      <c r="F11529" s="2" t="s">
        <v>98</v>
      </c>
      <c r="G11529" s="2" t="s">
        <v>142</v>
      </c>
    </row>
    <row r="11530" customFormat="false" ht="15" hidden="false" customHeight="false" outlineLevel="0" collapsed="false">
      <c r="A11530" s="2" t="s">
        <v>16696</v>
      </c>
      <c r="B11530" s="2" t="s">
        <v>2486</v>
      </c>
      <c r="C11530" s="2" t="s">
        <v>5172</v>
      </c>
      <c r="D11530" s="13" t="n">
        <v>46225</v>
      </c>
      <c r="E11530" s="2" t="s">
        <v>139</v>
      </c>
      <c r="F11530" s="2" t="s">
        <v>98</v>
      </c>
      <c r="G11530" s="2" t="s">
        <v>130</v>
      </c>
    </row>
    <row r="11531" customFormat="false" ht="15" hidden="false" customHeight="false" outlineLevel="0" collapsed="false">
      <c r="A11531" s="2" t="s">
        <v>16697</v>
      </c>
      <c r="B11531" s="2" t="s">
        <v>4071</v>
      </c>
      <c r="C11531" s="2" t="s">
        <v>5190</v>
      </c>
      <c r="D11531" s="13" t="n">
        <v>45826</v>
      </c>
      <c r="E11531" s="2" t="s">
        <v>98</v>
      </c>
      <c r="F11531" s="2" t="s">
        <v>119</v>
      </c>
      <c r="G11531" s="2" t="s">
        <v>124</v>
      </c>
    </row>
    <row r="11532" customFormat="false" ht="15" hidden="false" customHeight="false" outlineLevel="0" collapsed="false">
      <c r="A11532" s="2" t="s">
        <v>16698</v>
      </c>
      <c r="B11532" s="2" t="s">
        <v>2047</v>
      </c>
      <c r="C11532" s="2" t="s">
        <v>5166</v>
      </c>
      <c r="D11532" s="13" t="n">
        <v>45794</v>
      </c>
      <c r="E11532" s="2" t="s">
        <v>114</v>
      </c>
      <c r="F11532" s="2" t="s">
        <v>163</v>
      </c>
      <c r="G11532" s="2" t="s">
        <v>115</v>
      </c>
    </row>
    <row r="11533" customFormat="false" ht="15" hidden="false" customHeight="false" outlineLevel="0" collapsed="false">
      <c r="A11533" s="2" t="s">
        <v>16699</v>
      </c>
      <c r="B11533" s="2" t="s">
        <v>1623</v>
      </c>
      <c r="C11533" s="2" t="s">
        <v>5164</v>
      </c>
      <c r="D11533" s="13" t="n">
        <v>45722</v>
      </c>
      <c r="E11533" s="2" t="s">
        <v>98</v>
      </c>
      <c r="F11533" s="2" t="s">
        <v>104</v>
      </c>
      <c r="G11533" s="2" t="s">
        <v>99</v>
      </c>
    </row>
    <row r="11534" customFormat="false" ht="15" hidden="false" customHeight="false" outlineLevel="0" collapsed="false">
      <c r="A11534" s="2" t="s">
        <v>16700</v>
      </c>
      <c r="B11534" s="2" t="s">
        <v>3536</v>
      </c>
      <c r="C11534" s="2" t="s">
        <v>5164</v>
      </c>
      <c r="D11534" s="13" t="n">
        <v>45696</v>
      </c>
      <c r="E11534" s="2" t="s">
        <v>98</v>
      </c>
      <c r="F11534" s="2" t="s">
        <v>98</v>
      </c>
      <c r="G11534" s="2" t="s">
        <v>109</v>
      </c>
    </row>
    <row r="11535" customFormat="false" ht="15" hidden="false" customHeight="false" outlineLevel="0" collapsed="false">
      <c r="A11535" s="2" t="s">
        <v>16701</v>
      </c>
      <c r="B11535" s="2" t="s">
        <v>3964</v>
      </c>
      <c r="C11535" s="2" t="s">
        <v>5164</v>
      </c>
      <c r="D11535" s="13" t="n">
        <v>46075</v>
      </c>
      <c r="E11535" s="2" t="s">
        <v>98</v>
      </c>
      <c r="F11535" s="2" t="s">
        <v>165</v>
      </c>
      <c r="G11535" s="2" t="s">
        <v>120</v>
      </c>
    </row>
    <row r="11536" customFormat="false" ht="15" hidden="false" customHeight="false" outlineLevel="0" collapsed="false">
      <c r="A11536" s="2" t="s">
        <v>16702</v>
      </c>
      <c r="B11536" s="2" t="s">
        <v>2819</v>
      </c>
      <c r="C11536" s="2" t="s">
        <v>5190</v>
      </c>
      <c r="D11536" s="13" t="n">
        <v>45903</v>
      </c>
      <c r="E11536" s="2" t="s">
        <v>98</v>
      </c>
      <c r="F11536" s="2" t="s">
        <v>141</v>
      </c>
      <c r="G11536" s="2" t="s">
        <v>120</v>
      </c>
    </row>
    <row r="11537" customFormat="false" ht="15" hidden="false" customHeight="false" outlineLevel="0" collapsed="false">
      <c r="A11537" s="2" t="s">
        <v>16703</v>
      </c>
      <c r="B11537" s="2" t="s">
        <v>2399</v>
      </c>
      <c r="C11537" s="2" t="s">
        <v>5164</v>
      </c>
      <c r="D11537" s="13" t="n">
        <v>45487</v>
      </c>
      <c r="E11537" s="2" t="s">
        <v>98</v>
      </c>
      <c r="F11537" s="2" t="s">
        <v>139</v>
      </c>
      <c r="G11537" s="2" t="s">
        <v>130</v>
      </c>
    </row>
    <row r="11538" customFormat="false" ht="15" hidden="false" customHeight="false" outlineLevel="0" collapsed="false">
      <c r="A11538" s="2" t="s">
        <v>16704</v>
      </c>
      <c r="B11538" s="2" t="s">
        <v>795</v>
      </c>
      <c r="C11538" s="2" t="s">
        <v>5172</v>
      </c>
      <c r="D11538" s="13" t="n">
        <v>45873</v>
      </c>
      <c r="E11538" s="2" t="s">
        <v>98</v>
      </c>
      <c r="F11538" s="2" t="s">
        <v>98</v>
      </c>
      <c r="G11538" s="2" t="s">
        <v>133</v>
      </c>
    </row>
    <row r="11539" customFormat="false" ht="15" hidden="false" customHeight="false" outlineLevel="0" collapsed="false">
      <c r="A11539" s="2" t="s">
        <v>16705</v>
      </c>
      <c r="B11539" s="2" t="s">
        <v>5129</v>
      </c>
      <c r="C11539" s="2" t="s">
        <v>5190</v>
      </c>
      <c r="D11539" s="13" t="n">
        <v>45752</v>
      </c>
      <c r="E11539" s="2" t="s">
        <v>98</v>
      </c>
      <c r="F11539" s="2" t="s">
        <v>98</v>
      </c>
      <c r="G11539" s="2" t="s">
        <v>130</v>
      </c>
    </row>
    <row r="11540" customFormat="false" ht="15" hidden="false" customHeight="false" outlineLevel="0" collapsed="false">
      <c r="A11540" s="2" t="s">
        <v>16706</v>
      </c>
      <c r="B11540" s="2" t="s">
        <v>4680</v>
      </c>
      <c r="C11540" s="2" t="s">
        <v>5164</v>
      </c>
      <c r="D11540" s="13" t="n">
        <v>45996</v>
      </c>
      <c r="E11540" s="2" t="s">
        <v>98</v>
      </c>
      <c r="F11540" s="2" t="s">
        <v>139</v>
      </c>
      <c r="G11540" s="2" t="s">
        <v>99</v>
      </c>
    </row>
    <row r="11541" customFormat="false" ht="15" hidden="false" customHeight="false" outlineLevel="0" collapsed="false">
      <c r="A11541" s="2" t="s">
        <v>16707</v>
      </c>
      <c r="B11541" s="2" t="s">
        <v>1745</v>
      </c>
      <c r="C11541" s="2" t="s">
        <v>5168</v>
      </c>
      <c r="D11541" s="13" t="n">
        <v>45815</v>
      </c>
      <c r="E11541" s="2" t="s">
        <v>98</v>
      </c>
      <c r="F11541" s="2" t="s">
        <v>98</v>
      </c>
      <c r="G11541" s="2" t="s">
        <v>133</v>
      </c>
    </row>
    <row r="11542" customFormat="false" ht="15" hidden="false" customHeight="false" outlineLevel="0" collapsed="false">
      <c r="A11542" s="2" t="s">
        <v>16708</v>
      </c>
      <c r="B11542" s="2" t="s">
        <v>5130</v>
      </c>
      <c r="C11542" s="2" t="s">
        <v>5190</v>
      </c>
      <c r="D11542" s="13" t="n">
        <v>45899</v>
      </c>
      <c r="E11542" s="2" t="s">
        <v>98</v>
      </c>
      <c r="F11542" s="2" t="s">
        <v>98</v>
      </c>
      <c r="G11542" s="2" t="s">
        <v>111</v>
      </c>
    </row>
    <row r="11543" customFormat="false" ht="15" hidden="false" customHeight="false" outlineLevel="0" collapsed="false">
      <c r="A11543" s="2" t="s">
        <v>16709</v>
      </c>
      <c r="B11543" s="2" t="s">
        <v>600</v>
      </c>
      <c r="C11543" s="2" t="s">
        <v>5168</v>
      </c>
      <c r="D11543" s="13" t="n">
        <v>45872</v>
      </c>
      <c r="E11543" s="2" t="s">
        <v>139</v>
      </c>
      <c r="F11543" s="2" t="s">
        <v>98</v>
      </c>
      <c r="G11543" s="2" t="s">
        <v>136</v>
      </c>
    </row>
    <row r="11544" customFormat="false" ht="15" hidden="false" customHeight="false" outlineLevel="0" collapsed="false">
      <c r="A11544" s="2" t="s">
        <v>16710</v>
      </c>
      <c r="B11544" s="2" t="s">
        <v>4730</v>
      </c>
      <c r="C11544" s="2" t="s">
        <v>5190</v>
      </c>
      <c r="D11544" s="13" t="n">
        <v>45708</v>
      </c>
      <c r="E11544" s="2" t="s">
        <v>98</v>
      </c>
      <c r="F11544" s="2" t="s">
        <v>165</v>
      </c>
      <c r="G11544" s="2" t="s">
        <v>142</v>
      </c>
    </row>
    <row r="11545" customFormat="false" ht="15" hidden="false" customHeight="false" outlineLevel="0" collapsed="false">
      <c r="A11545" s="2" t="s">
        <v>16711</v>
      </c>
      <c r="B11545" s="2" t="s">
        <v>4585</v>
      </c>
      <c r="C11545" s="2" t="s">
        <v>5172</v>
      </c>
      <c r="D11545" s="13" t="n">
        <v>45995</v>
      </c>
      <c r="E11545" s="2" t="s">
        <v>104</v>
      </c>
      <c r="F11545" s="2" t="s">
        <v>98</v>
      </c>
      <c r="G11545" s="2" t="s">
        <v>136</v>
      </c>
    </row>
    <row r="11546" customFormat="false" ht="15" hidden="false" customHeight="false" outlineLevel="0" collapsed="false">
      <c r="A11546" s="2" t="s">
        <v>16712</v>
      </c>
      <c r="B11546" s="2" t="s">
        <v>711</v>
      </c>
      <c r="C11546" s="2" t="s">
        <v>5172</v>
      </c>
      <c r="D11546" s="13" t="n">
        <v>45848</v>
      </c>
      <c r="E11546" s="2" t="s">
        <v>104</v>
      </c>
      <c r="F11546" s="2" t="s">
        <v>98</v>
      </c>
      <c r="G11546" s="2" t="s">
        <v>124</v>
      </c>
    </row>
    <row r="11547" customFormat="false" ht="15" hidden="false" customHeight="false" outlineLevel="0" collapsed="false">
      <c r="A11547" s="2" t="s">
        <v>16713</v>
      </c>
      <c r="B11547" s="2" t="s">
        <v>2508</v>
      </c>
      <c r="C11547" s="2" t="s">
        <v>5164</v>
      </c>
      <c r="D11547" s="13" t="n">
        <v>45851</v>
      </c>
      <c r="E11547" s="2" t="s">
        <v>98</v>
      </c>
      <c r="F11547" s="2" t="s">
        <v>165</v>
      </c>
      <c r="G11547" s="2" t="s">
        <v>130</v>
      </c>
    </row>
    <row r="11548" customFormat="false" ht="15" hidden="false" customHeight="false" outlineLevel="0" collapsed="false">
      <c r="A11548" s="2" t="s">
        <v>16714</v>
      </c>
      <c r="B11548" s="2" t="s">
        <v>4048</v>
      </c>
      <c r="C11548" s="2" t="s">
        <v>5190</v>
      </c>
      <c r="D11548" s="13" t="n">
        <v>46107</v>
      </c>
      <c r="E11548" s="2" t="s">
        <v>98</v>
      </c>
      <c r="F11548" s="2" t="s">
        <v>128</v>
      </c>
      <c r="G11548" s="2" t="s">
        <v>133</v>
      </c>
    </row>
    <row r="11549" customFormat="false" ht="15" hidden="false" customHeight="false" outlineLevel="0" collapsed="false">
      <c r="A11549" s="2" t="s">
        <v>16715</v>
      </c>
      <c r="B11549" s="2" t="s">
        <v>2573</v>
      </c>
      <c r="C11549" s="2" t="s">
        <v>5190</v>
      </c>
      <c r="D11549" s="13" t="n">
        <v>45645</v>
      </c>
      <c r="E11549" s="2" t="s">
        <v>98</v>
      </c>
      <c r="F11549" s="2" t="s">
        <v>108</v>
      </c>
      <c r="G11549" s="2" t="s">
        <v>142</v>
      </c>
    </row>
    <row r="11550" customFormat="false" ht="15" hidden="false" customHeight="false" outlineLevel="0" collapsed="false">
      <c r="A11550" s="2" t="s">
        <v>16716</v>
      </c>
      <c r="B11550" s="2" t="s">
        <v>5015</v>
      </c>
      <c r="C11550" s="2" t="s">
        <v>5168</v>
      </c>
      <c r="D11550" s="13" t="n">
        <v>45623</v>
      </c>
      <c r="E11550" s="2" t="s">
        <v>98</v>
      </c>
      <c r="F11550" s="2" t="s">
        <v>98</v>
      </c>
      <c r="G11550" s="2" t="s">
        <v>120</v>
      </c>
    </row>
    <row r="11551" customFormat="false" ht="15" hidden="false" customHeight="false" outlineLevel="0" collapsed="false">
      <c r="A11551" s="2" t="s">
        <v>16717</v>
      </c>
      <c r="B11551" s="2" t="s">
        <v>2051</v>
      </c>
      <c r="C11551" s="2" t="s">
        <v>5166</v>
      </c>
      <c r="D11551" s="13" t="n">
        <v>45660</v>
      </c>
      <c r="E11551" s="2" t="s">
        <v>141</v>
      </c>
      <c r="F11551" s="2" t="s">
        <v>145</v>
      </c>
      <c r="G11551" s="2" t="s">
        <v>120</v>
      </c>
    </row>
    <row r="11552" customFormat="false" ht="15" hidden="false" customHeight="false" outlineLevel="0" collapsed="false">
      <c r="A11552" s="2" t="s">
        <v>16718</v>
      </c>
      <c r="B11552" s="2" t="s">
        <v>4054</v>
      </c>
      <c r="C11552" s="2" t="s">
        <v>5168</v>
      </c>
      <c r="D11552" s="13" t="n">
        <v>45721</v>
      </c>
      <c r="E11552" s="2" t="s">
        <v>114</v>
      </c>
      <c r="F11552" s="2" t="s">
        <v>98</v>
      </c>
      <c r="G11552" s="2" t="s">
        <v>120</v>
      </c>
    </row>
    <row r="11553" customFormat="false" ht="15" hidden="false" customHeight="false" outlineLevel="0" collapsed="false">
      <c r="A11553" s="2" t="s">
        <v>16719</v>
      </c>
      <c r="B11553" s="2" t="s">
        <v>5087</v>
      </c>
      <c r="C11553" s="2" t="s">
        <v>5190</v>
      </c>
      <c r="D11553" s="13" t="n">
        <v>45988</v>
      </c>
      <c r="E11553" s="2" t="s">
        <v>98</v>
      </c>
      <c r="F11553" s="2" t="s">
        <v>98</v>
      </c>
      <c r="G11553" s="2" t="s">
        <v>142</v>
      </c>
    </row>
    <row r="11554" customFormat="false" ht="15" hidden="false" customHeight="false" outlineLevel="0" collapsed="false">
      <c r="A11554" s="2" t="s">
        <v>16720</v>
      </c>
      <c r="B11554" s="2" t="s">
        <v>4959</v>
      </c>
      <c r="C11554" s="2" t="s">
        <v>5172</v>
      </c>
      <c r="D11554" s="13" t="n">
        <v>45873</v>
      </c>
      <c r="E11554" s="2" t="s">
        <v>98</v>
      </c>
      <c r="F11554" s="2" t="s">
        <v>98</v>
      </c>
      <c r="G11554" s="2" t="s">
        <v>133</v>
      </c>
    </row>
    <row r="11555" customFormat="false" ht="15" hidden="false" customHeight="false" outlineLevel="0" collapsed="false">
      <c r="A11555" s="2" t="s">
        <v>16721</v>
      </c>
      <c r="B11555" s="2" t="s">
        <v>4546</v>
      </c>
      <c r="C11555" s="2" t="s">
        <v>5190</v>
      </c>
      <c r="D11555" s="13" t="n">
        <v>45896</v>
      </c>
      <c r="E11555" s="2" t="s">
        <v>98</v>
      </c>
      <c r="F11555" s="2" t="s">
        <v>119</v>
      </c>
      <c r="G11555" s="2" t="s">
        <v>111</v>
      </c>
    </row>
    <row r="11556" customFormat="false" ht="15" hidden="false" customHeight="false" outlineLevel="0" collapsed="false">
      <c r="A11556" s="2" t="s">
        <v>16722</v>
      </c>
      <c r="B11556" s="2" t="s">
        <v>5133</v>
      </c>
      <c r="C11556" s="2" t="s">
        <v>5190</v>
      </c>
      <c r="D11556" s="13" t="n">
        <v>45749</v>
      </c>
      <c r="E11556" s="2" t="s">
        <v>98</v>
      </c>
      <c r="F11556" s="2" t="s">
        <v>98</v>
      </c>
      <c r="G11556" s="2" t="s">
        <v>115</v>
      </c>
    </row>
    <row r="11557" customFormat="false" ht="15" hidden="false" customHeight="false" outlineLevel="0" collapsed="false">
      <c r="A11557" s="2" t="s">
        <v>16723</v>
      </c>
      <c r="B11557" s="2" t="s">
        <v>1087</v>
      </c>
      <c r="C11557" s="2" t="s">
        <v>5164</v>
      </c>
      <c r="D11557" s="13" t="n">
        <v>45701</v>
      </c>
      <c r="E11557" s="2" t="s">
        <v>98</v>
      </c>
      <c r="F11557" s="2" t="s">
        <v>139</v>
      </c>
      <c r="G11557" s="2" t="s">
        <v>130</v>
      </c>
    </row>
    <row r="11558" customFormat="false" ht="15" hidden="false" customHeight="false" outlineLevel="0" collapsed="false">
      <c r="A11558" s="2" t="s">
        <v>16724</v>
      </c>
      <c r="B11558" s="2" t="s">
        <v>564</v>
      </c>
      <c r="C11558" s="2" t="s">
        <v>5164</v>
      </c>
      <c r="D11558" s="13" t="n">
        <v>45532</v>
      </c>
      <c r="E11558" s="2" t="s">
        <v>98</v>
      </c>
      <c r="F11558" s="2" t="s">
        <v>98</v>
      </c>
      <c r="G11558" s="2" t="s">
        <v>124</v>
      </c>
    </row>
    <row r="11559" customFormat="false" ht="15" hidden="false" customHeight="false" outlineLevel="0" collapsed="false">
      <c r="A11559" s="2" t="s">
        <v>16725</v>
      </c>
      <c r="B11559" s="2" t="s">
        <v>4988</v>
      </c>
      <c r="C11559" s="2" t="s">
        <v>5172</v>
      </c>
      <c r="D11559" s="13" t="n">
        <v>45976</v>
      </c>
      <c r="E11559" s="2" t="s">
        <v>98</v>
      </c>
      <c r="F11559" s="2" t="s">
        <v>98</v>
      </c>
      <c r="G11559" s="2" t="s">
        <v>120</v>
      </c>
    </row>
    <row r="11560" customFormat="false" ht="15" hidden="false" customHeight="false" outlineLevel="0" collapsed="false">
      <c r="A11560" s="2" t="s">
        <v>16726</v>
      </c>
      <c r="B11560" s="2" t="s">
        <v>3720</v>
      </c>
      <c r="C11560" s="2" t="s">
        <v>5168</v>
      </c>
      <c r="D11560" s="13" t="n">
        <v>45633</v>
      </c>
      <c r="E11560" s="2" t="s">
        <v>141</v>
      </c>
      <c r="F11560" s="2" t="s">
        <v>98</v>
      </c>
      <c r="G11560" s="2" t="s">
        <v>115</v>
      </c>
    </row>
    <row r="11561" customFormat="false" ht="15" hidden="false" customHeight="false" outlineLevel="0" collapsed="false">
      <c r="A11561" s="2" t="s">
        <v>16727</v>
      </c>
      <c r="B11561" s="2" t="s">
        <v>1364</v>
      </c>
      <c r="C11561" s="2" t="s">
        <v>5164</v>
      </c>
      <c r="D11561" s="13" t="n">
        <v>45818</v>
      </c>
      <c r="E11561" s="2" t="s">
        <v>98</v>
      </c>
      <c r="F11561" s="2" t="s">
        <v>141</v>
      </c>
      <c r="G11561" s="2" t="s">
        <v>133</v>
      </c>
    </row>
    <row r="11562" customFormat="false" ht="15" hidden="false" customHeight="false" outlineLevel="0" collapsed="false">
      <c r="A11562" s="2" t="s">
        <v>16728</v>
      </c>
      <c r="B11562" s="2" t="s">
        <v>759</v>
      </c>
      <c r="C11562" s="2" t="s">
        <v>5172</v>
      </c>
      <c r="D11562" s="13" t="n">
        <v>46180</v>
      </c>
      <c r="E11562" s="2" t="s">
        <v>119</v>
      </c>
      <c r="F11562" s="2" t="s">
        <v>98</v>
      </c>
      <c r="G11562" s="2" t="s">
        <v>124</v>
      </c>
    </row>
    <row r="11563" customFormat="false" ht="15" hidden="false" customHeight="false" outlineLevel="0" collapsed="false">
      <c r="A11563" s="2" t="s">
        <v>16729</v>
      </c>
      <c r="B11563" s="2" t="s">
        <v>476</v>
      </c>
      <c r="C11563" s="2" t="s">
        <v>5172</v>
      </c>
      <c r="D11563" s="13" t="n">
        <v>45882</v>
      </c>
      <c r="E11563" s="2" t="s">
        <v>98</v>
      </c>
      <c r="F11563" s="2" t="s">
        <v>98</v>
      </c>
      <c r="G11563" s="2" t="s">
        <v>124</v>
      </c>
    </row>
    <row r="11564" customFormat="false" ht="15" hidden="false" customHeight="false" outlineLevel="0" collapsed="false">
      <c r="A11564" s="2" t="s">
        <v>16730</v>
      </c>
      <c r="B11564" s="2" t="s">
        <v>2712</v>
      </c>
      <c r="C11564" s="2" t="s">
        <v>5164</v>
      </c>
      <c r="D11564" s="13" t="n">
        <v>46179</v>
      </c>
      <c r="E11564" s="2" t="s">
        <v>98</v>
      </c>
      <c r="F11564" s="2" t="s">
        <v>114</v>
      </c>
      <c r="G11564" s="2" t="s">
        <v>115</v>
      </c>
    </row>
    <row r="11565" customFormat="false" ht="15" hidden="false" customHeight="false" outlineLevel="0" collapsed="false">
      <c r="A11565" s="2" t="s">
        <v>16731</v>
      </c>
      <c r="B11565" s="2" t="s">
        <v>2338</v>
      </c>
      <c r="C11565" s="2" t="s">
        <v>5172</v>
      </c>
      <c r="D11565" s="13" t="n">
        <v>45903</v>
      </c>
      <c r="E11565" s="2" t="s">
        <v>108</v>
      </c>
      <c r="F11565" s="2" t="s">
        <v>98</v>
      </c>
      <c r="G11565" s="2" t="s">
        <v>124</v>
      </c>
    </row>
    <row r="11566" customFormat="false" ht="15" hidden="false" customHeight="false" outlineLevel="0" collapsed="false">
      <c r="A11566" s="2" t="s">
        <v>16732</v>
      </c>
      <c r="B11566" s="2" t="s">
        <v>1595</v>
      </c>
      <c r="C11566" s="2" t="s">
        <v>5164</v>
      </c>
      <c r="D11566" s="13" t="n">
        <v>45874</v>
      </c>
      <c r="E11566" s="2" t="s">
        <v>98</v>
      </c>
      <c r="F11566" s="2" t="s">
        <v>98</v>
      </c>
      <c r="G11566" s="2" t="s">
        <v>142</v>
      </c>
    </row>
    <row r="11567" customFormat="false" ht="15" hidden="false" customHeight="false" outlineLevel="0" collapsed="false">
      <c r="A11567" s="2" t="s">
        <v>16733</v>
      </c>
      <c r="B11567" s="2" t="s">
        <v>5098</v>
      </c>
      <c r="C11567" s="2" t="s">
        <v>5166</v>
      </c>
      <c r="D11567" s="13" t="n">
        <v>45894</v>
      </c>
      <c r="E11567" s="2" t="s">
        <v>98</v>
      </c>
      <c r="F11567" s="2" t="s">
        <v>123</v>
      </c>
      <c r="G11567" s="2" t="s">
        <v>124</v>
      </c>
    </row>
    <row r="11568" customFormat="false" ht="15" hidden="false" customHeight="false" outlineLevel="0" collapsed="false">
      <c r="A11568" s="2" t="s">
        <v>16734</v>
      </c>
      <c r="B11568" s="2" t="s">
        <v>1198</v>
      </c>
      <c r="C11568" s="2" t="s">
        <v>5164</v>
      </c>
      <c r="D11568" s="13" t="n">
        <v>45731</v>
      </c>
      <c r="E11568" s="2" t="s">
        <v>98</v>
      </c>
      <c r="F11568" s="2" t="s">
        <v>128</v>
      </c>
      <c r="G11568" s="2" t="s">
        <v>133</v>
      </c>
    </row>
    <row r="11569" customFormat="false" ht="15" hidden="false" customHeight="false" outlineLevel="0" collapsed="false">
      <c r="A11569" s="2" t="s">
        <v>16735</v>
      </c>
      <c r="B11569" s="2" t="s">
        <v>985</v>
      </c>
      <c r="C11569" s="2" t="s">
        <v>5164</v>
      </c>
      <c r="D11569" s="13" t="n">
        <v>45570</v>
      </c>
      <c r="E11569" s="2" t="s">
        <v>98</v>
      </c>
      <c r="F11569" s="2" t="s">
        <v>119</v>
      </c>
      <c r="G11569" s="2" t="s">
        <v>124</v>
      </c>
    </row>
    <row r="11570" customFormat="false" ht="15" hidden="false" customHeight="false" outlineLevel="0" collapsed="false">
      <c r="A11570" s="2" t="s">
        <v>16736</v>
      </c>
      <c r="B11570" s="2" t="s">
        <v>4986</v>
      </c>
      <c r="C11570" s="2" t="s">
        <v>5190</v>
      </c>
      <c r="D11570" s="13" t="n">
        <v>45656</v>
      </c>
      <c r="E11570" s="2" t="s">
        <v>98</v>
      </c>
      <c r="F11570" s="2" t="s">
        <v>98</v>
      </c>
      <c r="G11570" s="2" t="s">
        <v>115</v>
      </c>
    </row>
    <row r="11571" customFormat="false" ht="15" hidden="false" customHeight="false" outlineLevel="0" collapsed="false">
      <c r="A11571" s="2" t="s">
        <v>16737</v>
      </c>
      <c r="B11571" s="2" t="s">
        <v>3948</v>
      </c>
      <c r="C11571" s="2" t="s">
        <v>5172</v>
      </c>
      <c r="D11571" s="13" t="n">
        <v>45933</v>
      </c>
      <c r="E11571" s="2" t="s">
        <v>119</v>
      </c>
      <c r="F11571" s="2" t="s">
        <v>98</v>
      </c>
      <c r="G11571" s="2" t="s">
        <v>136</v>
      </c>
    </row>
    <row r="11572" customFormat="false" ht="15" hidden="false" customHeight="false" outlineLevel="0" collapsed="false">
      <c r="A11572" s="2" t="s">
        <v>16738</v>
      </c>
      <c r="B11572" s="2" t="s">
        <v>984</v>
      </c>
      <c r="C11572" s="2" t="s">
        <v>5164</v>
      </c>
      <c r="D11572" s="13" t="n">
        <v>45977</v>
      </c>
      <c r="E11572" s="2" t="s">
        <v>98</v>
      </c>
      <c r="F11572" s="2" t="s">
        <v>104</v>
      </c>
      <c r="G11572" s="2" t="s">
        <v>130</v>
      </c>
    </row>
    <row r="11573" customFormat="false" ht="15" hidden="false" customHeight="false" outlineLevel="0" collapsed="false">
      <c r="A11573" s="2" t="s">
        <v>16739</v>
      </c>
      <c r="B11573" s="2" t="s">
        <v>1710</v>
      </c>
      <c r="C11573" s="2" t="s">
        <v>5168</v>
      </c>
      <c r="D11573" s="13" t="n">
        <v>46040</v>
      </c>
      <c r="E11573" s="2" t="s">
        <v>98</v>
      </c>
      <c r="F11573" s="2" t="s">
        <v>98</v>
      </c>
      <c r="G11573" s="2" t="s">
        <v>99</v>
      </c>
    </row>
    <row r="11574" customFormat="false" ht="15" hidden="false" customHeight="false" outlineLevel="0" collapsed="false">
      <c r="A11574" s="2" t="s">
        <v>16740</v>
      </c>
      <c r="B11574" s="2" t="s">
        <v>366</v>
      </c>
      <c r="C11574" s="2" t="s">
        <v>5190</v>
      </c>
      <c r="D11574" s="13" t="n">
        <v>46007</v>
      </c>
      <c r="E11574" s="2" t="s">
        <v>98</v>
      </c>
      <c r="F11574" s="2" t="s">
        <v>128</v>
      </c>
      <c r="G11574" s="2" t="s">
        <v>133</v>
      </c>
    </row>
    <row r="11575" customFormat="false" ht="15" hidden="false" customHeight="false" outlineLevel="0" collapsed="false">
      <c r="A11575" s="2" t="s">
        <v>16741</v>
      </c>
      <c r="B11575" s="2" t="s">
        <v>1831</v>
      </c>
      <c r="C11575" s="2" t="s">
        <v>5172</v>
      </c>
      <c r="D11575" s="13" t="n">
        <v>45657</v>
      </c>
      <c r="E11575" s="2" t="s">
        <v>119</v>
      </c>
      <c r="F11575" s="2" t="s">
        <v>98</v>
      </c>
      <c r="G11575" s="2" t="s">
        <v>99</v>
      </c>
    </row>
    <row r="11576" customFormat="false" ht="15" hidden="false" customHeight="false" outlineLevel="0" collapsed="false">
      <c r="A11576" s="2" t="s">
        <v>16742</v>
      </c>
      <c r="B11576" s="2" t="s">
        <v>3123</v>
      </c>
      <c r="C11576" s="2" t="s">
        <v>5166</v>
      </c>
      <c r="D11576" s="13" t="n">
        <v>45958</v>
      </c>
      <c r="E11576" s="2" t="s">
        <v>141</v>
      </c>
      <c r="F11576" s="2" t="s">
        <v>98</v>
      </c>
      <c r="G11576" s="2" t="s">
        <v>115</v>
      </c>
    </row>
    <row r="11577" customFormat="false" ht="15" hidden="false" customHeight="false" outlineLevel="0" collapsed="false">
      <c r="A11577" s="2" t="s">
        <v>16743</v>
      </c>
      <c r="B11577" s="2" t="s">
        <v>1921</v>
      </c>
      <c r="C11577" s="2" t="s">
        <v>5190</v>
      </c>
      <c r="D11577" s="13" t="n">
        <v>45938</v>
      </c>
      <c r="E11577" s="2" t="s">
        <v>98</v>
      </c>
      <c r="F11577" s="2" t="s">
        <v>139</v>
      </c>
      <c r="G11577" s="2" t="s">
        <v>136</v>
      </c>
    </row>
    <row r="11578" customFormat="false" ht="15" hidden="false" customHeight="false" outlineLevel="0" collapsed="false">
      <c r="A11578" s="2" t="s">
        <v>16744</v>
      </c>
      <c r="B11578" s="2" t="s">
        <v>970</v>
      </c>
      <c r="C11578" s="2" t="s">
        <v>5168</v>
      </c>
      <c r="D11578" s="13" t="n">
        <v>46004</v>
      </c>
      <c r="E11578" s="2" t="s">
        <v>139</v>
      </c>
      <c r="F11578" s="2" t="s">
        <v>98</v>
      </c>
      <c r="G11578" s="2" t="s">
        <v>133</v>
      </c>
    </row>
    <row r="11579" customFormat="false" ht="15" hidden="false" customHeight="false" outlineLevel="0" collapsed="false">
      <c r="A11579" s="2" t="s">
        <v>16745</v>
      </c>
      <c r="B11579" s="2" t="s">
        <v>2206</v>
      </c>
      <c r="C11579" s="2" t="s">
        <v>5168</v>
      </c>
      <c r="D11579" s="13" t="n">
        <v>45438</v>
      </c>
      <c r="E11579" s="2" t="s">
        <v>145</v>
      </c>
      <c r="F11579" s="2" t="s">
        <v>98</v>
      </c>
      <c r="G11579" s="2" t="s">
        <v>120</v>
      </c>
    </row>
    <row r="11580" customFormat="false" ht="15" hidden="false" customHeight="false" outlineLevel="0" collapsed="false">
      <c r="A11580" s="2" t="s">
        <v>16746</v>
      </c>
      <c r="B11580" s="2" t="s">
        <v>476</v>
      </c>
      <c r="C11580" s="2" t="s">
        <v>5190</v>
      </c>
      <c r="D11580" s="13" t="n">
        <v>45988</v>
      </c>
      <c r="E11580" s="2" t="s">
        <v>98</v>
      </c>
      <c r="F11580" s="2" t="s">
        <v>98</v>
      </c>
      <c r="G11580" s="2" t="s">
        <v>136</v>
      </c>
    </row>
    <row r="11581" customFormat="false" ht="15" hidden="false" customHeight="false" outlineLevel="0" collapsed="false">
      <c r="A11581" s="2" t="s">
        <v>16747</v>
      </c>
      <c r="B11581" s="2" t="s">
        <v>2808</v>
      </c>
      <c r="C11581" s="2" t="s">
        <v>5168</v>
      </c>
      <c r="D11581" s="13" t="n">
        <v>45544</v>
      </c>
      <c r="E11581" s="2" t="s">
        <v>119</v>
      </c>
      <c r="F11581" s="2" t="s">
        <v>98</v>
      </c>
      <c r="G11581" s="2" t="s">
        <v>120</v>
      </c>
    </row>
    <row r="11582" customFormat="false" ht="15" hidden="false" customHeight="false" outlineLevel="0" collapsed="false">
      <c r="A11582" s="2" t="s">
        <v>16748</v>
      </c>
      <c r="B11582" s="2" t="s">
        <v>3636</v>
      </c>
      <c r="C11582" s="2" t="s">
        <v>5172</v>
      </c>
      <c r="D11582" s="13" t="n">
        <v>45664</v>
      </c>
      <c r="E11582" s="2" t="s">
        <v>114</v>
      </c>
      <c r="F11582" s="2" t="s">
        <v>98</v>
      </c>
      <c r="G11582" s="2" t="s">
        <v>111</v>
      </c>
    </row>
    <row r="11583" customFormat="false" ht="15" hidden="false" customHeight="false" outlineLevel="0" collapsed="false">
      <c r="A11583" s="2" t="s">
        <v>16749</v>
      </c>
      <c r="B11583" s="2" t="s">
        <v>4994</v>
      </c>
      <c r="C11583" s="2" t="s">
        <v>5172</v>
      </c>
      <c r="D11583" s="13" t="n">
        <v>45667</v>
      </c>
      <c r="E11583" s="2" t="s">
        <v>98</v>
      </c>
      <c r="F11583" s="2" t="s">
        <v>98</v>
      </c>
      <c r="G11583" s="2" t="s">
        <v>133</v>
      </c>
    </row>
    <row r="11584" customFormat="false" ht="15" hidden="false" customHeight="false" outlineLevel="0" collapsed="false">
      <c r="A11584" s="2" t="s">
        <v>16750</v>
      </c>
      <c r="B11584" s="2" t="s">
        <v>3282</v>
      </c>
      <c r="C11584" s="2" t="s">
        <v>5166</v>
      </c>
      <c r="D11584" s="13" t="n">
        <v>45843</v>
      </c>
      <c r="E11584" s="2" t="s">
        <v>119</v>
      </c>
      <c r="F11584" s="2" t="s">
        <v>98</v>
      </c>
      <c r="G11584" s="2" t="s">
        <v>115</v>
      </c>
    </row>
    <row r="11585" customFormat="false" ht="15" hidden="false" customHeight="false" outlineLevel="0" collapsed="false">
      <c r="A11585" s="2" t="s">
        <v>16751</v>
      </c>
      <c r="B11585" s="2" t="s">
        <v>4786</v>
      </c>
      <c r="C11585" s="2" t="s">
        <v>5168</v>
      </c>
      <c r="D11585" s="13" t="n">
        <v>45671</v>
      </c>
      <c r="E11585" s="2" t="s">
        <v>165</v>
      </c>
      <c r="F11585" s="2" t="s">
        <v>98</v>
      </c>
      <c r="G11585" s="2" t="s">
        <v>99</v>
      </c>
    </row>
    <row r="11586" customFormat="false" ht="15" hidden="false" customHeight="false" outlineLevel="0" collapsed="false">
      <c r="A11586" s="2" t="s">
        <v>16752</v>
      </c>
      <c r="B11586" s="2" t="s">
        <v>3769</v>
      </c>
      <c r="C11586" s="2" t="s">
        <v>5164</v>
      </c>
      <c r="D11586" s="13" t="n">
        <v>46017</v>
      </c>
      <c r="E11586" s="2" t="s">
        <v>98</v>
      </c>
      <c r="F11586" s="2" t="s">
        <v>139</v>
      </c>
      <c r="G11586" s="2" t="s">
        <v>142</v>
      </c>
    </row>
    <row r="11587" customFormat="false" ht="15" hidden="false" customHeight="false" outlineLevel="0" collapsed="false">
      <c r="A11587" s="2" t="s">
        <v>16753</v>
      </c>
      <c r="B11587" s="2" t="s">
        <v>4377</v>
      </c>
      <c r="C11587" s="2" t="s">
        <v>5164</v>
      </c>
      <c r="D11587" s="13" t="n">
        <v>45485</v>
      </c>
      <c r="E11587" s="2" t="s">
        <v>98</v>
      </c>
      <c r="F11587" s="2" t="s">
        <v>119</v>
      </c>
      <c r="G11587" s="2" t="s">
        <v>133</v>
      </c>
    </row>
    <row r="11588" customFormat="false" ht="15" hidden="false" customHeight="false" outlineLevel="0" collapsed="false">
      <c r="A11588" s="2" t="s">
        <v>16754</v>
      </c>
      <c r="B11588" s="2" t="s">
        <v>907</v>
      </c>
      <c r="C11588" s="2" t="s">
        <v>5168</v>
      </c>
      <c r="D11588" s="13" t="n">
        <v>45731</v>
      </c>
      <c r="E11588" s="2" t="s">
        <v>119</v>
      </c>
      <c r="F11588" s="2" t="s">
        <v>98</v>
      </c>
      <c r="G11588" s="2" t="s">
        <v>124</v>
      </c>
    </row>
    <row r="11589" customFormat="false" ht="15" hidden="false" customHeight="false" outlineLevel="0" collapsed="false">
      <c r="A11589" s="2" t="s">
        <v>16755</v>
      </c>
      <c r="B11589" s="2" t="s">
        <v>1283</v>
      </c>
      <c r="C11589" s="2" t="s">
        <v>5164</v>
      </c>
      <c r="D11589" s="13" t="n">
        <v>45849</v>
      </c>
      <c r="E11589" s="2" t="s">
        <v>98</v>
      </c>
      <c r="F11589" s="2" t="s">
        <v>141</v>
      </c>
      <c r="G11589" s="2" t="s">
        <v>115</v>
      </c>
    </row>
    <row r="11590" customFormat="false" ht="15" hidden="false" customHeight="false" outlineLevel="0" collapsed="false">
      <c r="A11590" s="2" t="s">
        <v>16756</v>
      </c>
      <c r="B11590" s="2" t="s">
        <v>2335</v>
      </c>
      <c r="C11590" s="2" t="s">
        <v>5168</v>
      </c>
      <c r="D11590" s="13" t="n">
        <v>45795</v>
      </c>
      <c r="E11590" s="2" t="s">
        <v>98</v>
      </c>
      <c r="F11590" s="2" t="s">
        <v>98</v>
      </c>
      <c r="G11590" s="2" t="s">
        <v>142</v>
      </c>
    </row>
    <row r="11591" customFormat="false" ht="15" hidden="false" customHeight="false" outlineLevel="0" collapsed="false">
      <c r="A11591" s="2" t="s">
        <v>16757</v>
      </c>
      <c r="B11591" s="2" t="s">
        <v>4162</v>
      </c>
      <c r="C11591" s="2" t="s">
        <v>5168</v>
      </c>
      <c r="D11591" s="13" t="n">
        <v>45523</v>
      </c>
      <c r="E11591" s="2" t="s">
        <v>119</v>
      </c>
      <c r="F11591" s="2" t="s">
        <v>98</v>
      </c>
      <c r="G11591" s="2" t="s">
        <v>136</v>
      </c>
    </row>
    <row r="11592" customFormat="false" ht="15" hidden="false" customHeight="false" outlineLevel="0" collapsed="false">
      <c r="A11592" s="2" t="s">
        <v>16758</v>
      </c>
      <c r="B11592" s="2" t="s">
        <v>4735</v>
      </c>
      <c r="C11592" s="2" t="s">
        <v>5164</v>
      </c>
      <c r="D11592" s="13" t="n">
        <v>45721</v>
      </c>
      <c r="E11592" s="2" t="s">
        <v>98</v>
      </c>
      <c r="F11592" s="2" t="s">
        <v>119</v>
      </c>
      <c r="G11592" s="2" t="s">
        <v>124</v>
      </c>
    </row>
    <row r="11593" customFormat="false" ht="15" hidden="false" customHeight="false" outlineLevel="0" collapsed="false">
      <c r="A11593" s="2" t="s">
        <v>16759</v>
      </c>
      <c r="B11593" s="2" t="s">
        <v>987</v>
      </c>
      <c r="C11593" s="2" t="s">
        <v>5164</v>
      </c>
      <c r="D11593" s="13" t="n">
        <v>45820</v>
      </c>
      <c r="E11593" s="2" t="s">
        <v>98</v>
      </c>
      <c r="F11593" s="2" t="s">
        <v>163</v>
      </c>
      <c r="G11593" s="2" t="s">
        <v>109</v>
      </c>
    </row>
    <row r="11594" customFormat="false" ht="15" hidden="false" customHeight="false" outlineLevel="0" collapsed="false">
      <c r="A11594" s="2" t="s">
        <v>16760</v>
      </c>
      <c r="B11594" s="2" t="s">
        <v>4730</v>
      </c>
      <c r="C11594" s="2" t="s">
        <v>5172</v>
      </c>
      <c r="D11594" s="13" t="n">
        <v>45979</v>
      </c>
      <c r="E11594" s="2" t="s">
        <v>165</v>
      </c>
      <c r="F11594" s="2" t="s">
        <v>98</v>
      </c>
      <c r="G11594" s="2" t="s">
        <v>120</v>
      </c>
    </row>
    <row r="11595" customFormat="false" ht="15" hidden="false" customHeight="false" outlineLevel="0" collapsed="false">
      <c r="A11595" s="2" t="s">
        <v>16761</v>
      </c>
      <c r="B11595" s="2" t="s">
        <v>4148</v>
      </c>
      <c r="C11595" s="2" t="s">
        <v>5166</v>
      </c>
      <c r="D11595" s="13" t="n">
        <v>45767</v>
      </c>
      <c r="E11595" s="2" t="s">
        <v>119</v>
      </c>
      <c r="F11595" s="2" t="s">
        <v>128</v>
      </c>
      <c r="G11595" s="2" t="s">
        <v>133</v>
      </c>
    </row>
    <row r="11596" customFormat="false" ht="15" hidden="false" customHeight="false" outlineLevel="0" collapsed="false">
      <c r="A11596" s="2" t="s">
        <v>16762</v>
      </c>
      <c r="B11596" s="2" t="s">
        <v>1057</v>
      </c>
      <c r="C11596" s="2" t="s">
        <v>5164</v>
      </c>
      <c r="D11596" s="13" t="n">
        <v>46063</v>
      </c>
      <c r="E11596" s="2" t="s">
        <v>98</v>
      </c>
      <c r="F11596" s="2" t="s">
        <v>163</v>
      </c>
      <c r="G11596" s="2" t="s">
        <v>99</v>
      </c>
    </row>
    <row r="11597" customFormat="false" ht="15" hidden="false" customHeight="false" outlineLevel="0" collapsed="false">
      <c r="A11597" s="2" t="s">
        <v>16763</v>
      </c>
      <c r="B11597" s="2" t="s">
        <v>399</v>
      </c>
      <c r="C11597" s="2" t="s">
        <v>5164</v>
      </c>
      <c r="D11597" s="13" t="n">
        <v>45614</v>
      </c>
      <c r="E11597" s="2" t="s">
        <v>98</v>
      </c>
      <c r="F11597" s="2" t="s">
        <v>165</v>
      </c>
      <c r="G11597" s="2" t="s">
        <v>99</v>
      </c>
    </row>
    <row r="11598" customFormat="false" ht="15" hidden="false" customHeight="false" outlineLevel="0" collapsed="false">
      <c r="A11598" s="2" t="s">
        <v>16764</v>
      </c>
      <c r="B11598" s="2" t="s">
        <v>3585</v>
      </c>
      <c r="C11598" s="2" t="s">
        <v>5190</v>
      </c>
      <c r="D11598" s="13" t="n">
        <v>45913</v>
      </c>
      <c r="E11598" s="2" t="s">
        <v>98</v>
      </c>
      <c r="F11598" s="2" t="s">
        <v>108</v>
      </c>
      <c r="G11598" s="2" t="s">
        <v>115</v>
      </c>
    </row>
    <row r="11599" customFormat="false" ht="15" hidden="false" customHeight="false" outlineLevel="0" collapsed="false">
      <c r="A11599" s="2" t="s">
        <v>16765</v>
      </c>
      <c r="B11599" s="2" t="s">
        <v>2362</v>
      </c>
      <c r="C11599" s="2" t="s">
        <v>5172</v>
      </c>
      <c r="D11599" s="13" t="n">
        <v>45802</v>
      </c>
      <c r="E11599" s="2" t="s">
        <v>139</v>
      </c>
      <c r="F11599" s="2" t="s">
        <v>98</v>
      </c>
      <c r="G11599" s="2" t="s">
        <v>124</v>
      </c>
    </row>
    <row r="11600" customFormat="false" ht="15" hidden="false" customHeight="false" outlineLevel="0" collapsed="false">
      <c r="A11600" s="2" t="s">
        <v>16766</v>
      </c>
      <c r="B11600" s="2" t="s">
        <v>2091</v>
      </c>
      <c r="C11600" s="2" t="s">
        <v>5168</v>
      </c>
      <c r="D11600" s="13" t="n">
        <v>45890</v>
      </c>
      <c r="E11600" s="2" t="s">
        <v>114</v>
      </c>
      <c r="F11600" s="2" t="s">
        <v>98</v>
      </c>
      <c r="G11600" s="2" t="s">
        <v>111</v>
      </c>
    </row>
    <row r="11601" customFormat="false" ht="15" hidden="false" customHeight="false" outlineLevel="0" collapsed="false">
      <c r="A11601" s="2" t="s">
        <v>16767</v>
      </c>
      <c r="B11601" s="2" t="s">
        <v>2689</v>
      </c>
      <c r="C11601" s="2" t="s">
        <v>5164</v>
      </c>
      <c r="D11601" s="13" t="n">
        <v>45968</v>
      </c>
      <c r="E11601" s="2" t="s">
        <v>98</v>
      </c>
      <c r="F11601" s="2" t="s">
        <v>98</v>
      </c>
      <c r="G11601" s="2" t="s">
        <v>120</v>
      </c>
    </row>
    <row r="11602" customFormat="false" ht="15" hidden="false" customHeight="false" outlineLevel="0" collapsed="false">
      <c r="A11602" s="2" t="s">
        <v>16768</v>
      </c>
      <c r="B11602" s="2" t="s">
        <v>1643</v>
      </c>
      <c r="C11602" s="2" t="s">
        <v>5164</v>
      </c>
      <c r="D11602" s="13" t="n">
        <v>45973</v>
      </c>
      <c r="E11602" s="2" t="s">
        <v>98</v>
      </c>
      <c r="F11602" s="2" t="s">
        <v>165</v>
      </c>
      <c r="G11602" s="2" t="s">
        <v>142</v>
      </c>
    </row>
    <row r="11603" customFormat="false" ht="15" hidden="false" customHeight="false" outlineLevel="0" collapsed="false">
      <c r="A11603" s="2" t="s">
        <v>16769</v>
      </c>
      <c r="B11603" s="2" t="s">
        <v>1525</v>
      </c>
      <c r="C11603" s="2" t="s">
        <v>5168</v>
      </c>
      <c r="D11603" s="13" t="n">
        <v>45678</v>
      </c>
      <c r="E11603" s="2" t="s">
        <v>98</v>
      </c>
      <c r="F11603" s="2" t="s">
        <v>98</v>
      </c>
      <c r="G11603" s="2" t="s">
        <v>142</v>
      </c>
    </row>
    <row r="11604" customFormat="false" ht="15" hidden="false" customHeight="false" outlineLevel="0" collapsed="false">
      <c r="A11604" s="2" t="s">
        <v>16770</v>
      </c>
      <c r="B11604" s="2" t="s">
        <v>2835</v>
      </c>
      <c r="C11604" s="2" t="s">
        <v>5166</v>
      </c>
      <c r="D11604" s="13" t="n">
        <v>46057</v>
      </c>
      <c r="E11604" s="2" t="s">
        <v>114</v>
      </c>
      <c r="F11604" s="2" t="s">
        <v>123</v>
      </c>
      <c r="G11604" s="2" t="s">
        <v>130</v>
      </c>
    </row>
    <row r="11605" customFormat="false" ht="15" hidden="false" customHeight="false" outlineLevel="0" collapsed="false">
      <c r="A11605" s="2" t="s">
        <v>16771</v>
      </c>
      <c r="B11605" s="2" t="s">
        <v>5138</v>
      </c>
      <c r="C11605" s="2" t="s">
        <v>5190</v>
      </c>
      <c r="D11605" s="13" t="n">
        <v>46144</v>
      </c>
      <c r="E11605" s="2" t="s">
        <v>98</v>
      </c>
      <c r="F11605" s="2" t="s">
        <v>98</v>
      </c>
      <c r="G11605" s="2" t="s">
        <v>136</v>
      </c>
    </row>
    <row r="11606" customFormat="false" ht="15" hidden="false" customHeight="false" outlineLevel="0" collapsed="false">
      <c r="A11606" s="2" t="s">
        <v>16772</v>
      </c>
      <c r="B11606" s="2" t="s">
        <v>1950</v>
      </c>
      <c r="C11606" s="2" t="s">
        <v>5166</v>
      </c>
      <c r="D11606" s="13" t="n">
        <v>45564</v>
      </c>
      <c r="E11606" s="2" t="s">
        <v>145</v>
      </c>
      <c r="F11606" s="2" t="s">
        <v>108</v>
      </c>
      <c r="G11606" s="2" t="s">
        <v>133</v>
      </c>
    </row>
    <row r="11607" customFormat="false" ht="15" hidden="false" customHeight="false" outlineLevel="0" collapsed="false">
      <c r="A11607" s="2" t="s">
        <v>16773</v>
      </c>
      <c r="B11607" s="2" t="s">
        <v>378</v>
      </c>
      <c r="C11607" s="2" t="s">
        <v>5168</v>
      </c>
      <c r="D11607" s="13" t="n">
        <v>45621</v>
      </c>
      <c r="E11607" s="2" t="s">
        <v>128</v>
      </c>
      <c r="F11607" s="2" t="s">
        <v>98</v>
      </c>
      <c r="G11607" s="2" t="s">
        <v>133</v>
      </c>
    </row>
    <row r="11608" customFormat="false" ht="15" hidden="false" customHeight="false" outlineLevel="0" collapsed="false">
      <c r="A11608" s="2" t="s">
        <v>16774</v>
      </c>
      <c r="B11608" s="2" t="s">
        <v>3476</v>
      </c>
      <c r="C11608" s="2" t="s">
        <v>5168</v>
      </c>
      <c r="D11608" s="13" t="n">
        <v>45669</v>
      </c>
      <c r="E11608" s="2" t="s">
        <v>139</v>
      </c>
      <c r="F11608" s="2" t="s">
        <v>98</v>
      </c>
      <c r="G11608" s="2" t="s">
        <v>130</v>
      </c>
    </row>
    <row r="11609" customFormat="false" ht="15" hidden="false" customHeight="false" outlineLevel="0" collapsed="false">
      <c r="A11609" s="2" t="s">
        <v>16775</v>
      </c>
      <c r="B11609" s="2" t="s">
        <v>1102</v>
      </c>
      <c r="C11609" s="2" t="s">
        <v>5172</v>
      </c>
      <c r="D11609" s="13" t="n">
        <v>45738</v>
      </c>
      <c r="E11609" s="2" t="s">
        <v>119</v>
      </c>
      <c r="F11609" s="2" t="s">
        <v>98</v>
      </c>
      <c r="G11609" s="2" t="s">
        <v>115</v>
      </c>
    </row>
    <row r="11610" customFormat="false" ht="15" hidden="false" customHeight="false" outlineLevel="0" collapsed="false">
      <c r="A11610" s="2" t="s">
        <v>16776</v>
      </c>
      <c r="B11610" s="2" t="s">
        <v>5010</v>
      </c>
      <c r="C11610" s="2" t="s">
        <v>5164</v>
      </c>
      <c r="D11610" s="13" t="n">
        <v>45584</v>
      </c>
      <c r="E11610" s="2" t="s">
        <v>98</v>
      </c>
      <c r="F11610" s="2" t="s">
        <v>98</v>
      </c>
      <c r="G11610" s="2" t="s">
        <v>136</v>
      </c>
    </row>
    <row r="11611" customFormat="false" ht="15" hidden="false" customHeight="false" outlineLevel="0" collapsed="false">
      <c r="A11611" s="2" t="s">
        <v>16777</v>
      </c>
      <c r="B11611" s="2" t="s">
        <v>3317</v>
      </c>
      <c r="C11611" s="2" t="s">
        <v>5166</v>
      </c>
      <c r="D11611" s="13" t="n">
        <v>45497</v>
      </c>
      <c r="E11611" s="2" t="s">
        <v>104</v>
      </c>
      <c r="F11611" s="2" t="s">
        <v>145</v>
      </c>
      <c r="G11611" s="2" t="s">
        <v>136</v>
      </c>
    </row>
    <row r="11612" customFormat="false" ht="15" hidden="false" customHeight="false" outlineLevel="0" collapsed="false">
      <c r="A11612" s="2" t="s">
        <v>16778</v>
      </c>
      <c r="B11612" s="2" t="s">
        <v>3943</v>
      </c>
      <c r="C11612" s="2" t="s">
        <v>5166</v>
      </c>
      <c r="D11612" s="13" t="n">
        <v>45956</v>
      </c>
      <c r="E11612" s="2" t="s">
        <v>139</v>
      </c>
      <c r="F11612" s="2" t="s">
        <v>145</v>
      </c>
      <c r="G11612" s="2" t="s">
        <v>109</v>
      </c>
    </row>
    <row r="11613" customFormat="false" ht="15" hidden="false" customHeight="false" outlineLevel="0" collapsed="false">
      <c r="A11613" s="2" t="s">
        <v>16779</v>
      </c>
      <c r="B11613" s="2" t="s">
        <v>4712</v>
      </c>
      <c r="C11613" s="2" t="s">
        <v>5190</v>
      </c>
      <c r="D11613" s="13" t="n">
        <v>45840</v>
      </c>
      <c r="E11613" s="2" t="s">
        <v>98</v>
      </c>
      <c r="F11613" s="2" t="s">
        <v>123</v>
      </c>
      <c r="G11613" s="2" t="s">
        <v>136</v>
      </c>
    </row>
    <row r="11614" customFormat="false" ht="15" hidden="false" customHeight="false" outlineLevel="0" collapsed="false">
      <c r="A11614" s="2" t="s">
        <v>16780</v>
      </c>
      <c r="B11614" s="2" t="s">
        <v>5043</v>
      </c>
      <c r="C11614" s="2" t="s">
        <v>5172</v>
      </c>
      <c r="D11614" s="13" t="n">
        <v>45735</v>
      </c>
      <c r="E11614" s="2" t="s">
        <v>98</v>
      </c>
      <c r="F11614" s="2" t="s">
        <v>98</v>
      </c>
      <c r="G11614" s="2" t="s">
        <v>124</v>
      </c>
    </row>
    <row r="11615" customFormat="false" ht="15" hidden="false" customHeight="false" outlineLevel="0" collapsed="false">
      <c r="A11615" s="2" t="s">
        <v>16781</v>
      </c>
      <c r="B11615" s="2" t="s">
        <v>4108</v>
      </c>
      <c r="C11615" s="2" t="s">
        <v>5190</v>
      </c>
      <c r="D11615" s="13" t="n">
        <v>45776</v>
      </c>
      <c r="E11615" s="2" t="s">
        <v>98</v>
      </c>
      <c r="F11615" s="2" t="s">
        <v>139</v>
      </c>
      <c r="G11615" s="2" t="s">
        <v>124</v>
      </c>
    </row>
    <row r="11616" customFormat="false" ht="15" hidden="false" customHeight="false" outlineLevel="0" collapsed="false">
      <c r="A11616" s="2" t="s">
        <v>16782</v>
      </c>
      <c r="B11616" s="2" t="s">
        <v>5034</v>
      </c>
      <c r="C11616" s="2" t="s">
        <v>5172</v>
      </c>
      <c r="D11616" s="13" t="n">
        <v>45883</v>
      </c>
      <c r="E11616" s="2" t="s">
        <v>98</v>
      </c>
      <c r="F11616" s="2" t="s">
        <v>98</v>
      </c>
      <c r="G11616" s="2" t="s">
        <v>115</v>
      </c>
    </row>
    <row r="11617" customFormat="false" ht="15" hidden="false" customHeight="false" outlineLevel="0" collapsed="false">
      <c r="A11617" s="2" t="s">
        <v>16783</v>
      </c>
      <c r="B11617" s="2" t="s">
        <v>1099</v>
      </c>
      <c r="C11617" s="2" t="s">
        <v>5166</v>
      </c>
      <c r="D11617" s="13" t="n">
        <v>45755</v>
      </c>
      <c r="E11617" s="2" t="s">
        <v>119</v>
      </c>
      <c r="F11617" s="2" t="s">
        <v>139</v>
      </c>
      <c r="G11617" s="2" t="s">
        <v>130</v>
      </c>
    </row>
    <row r="11618" customFormat="false" ht="15" hidden="false" customHeight="false" outlineLevel="0" collapsed="false">
      <c r="A11618" s="2" t="s">
        <v>16784</v>
      </c>
      <c r="B11618" s="2" t="s">
        <v>1959</v>
      </c>
      <c r="C11618" s="2" t="s">
        <v>5190</v>
      </c>
      <c r="D11618" s="13" t="n">
        <v>45974</v>
      </c>
      <c r="E11618" s="2" t="s">
        <v>98</v>
      </c>
      <c r="F11618" s="2" t="s">
        <v>108</v>
      </c>
      <c r="G11618" s="2" t="s">
        <v>111</v>
      </c>
    </row>
    <row r="11619" customFormat="false" ht="15" hidden="false" customHeight="false" outlineLevel="0" collapsed="false">
      <c r="A11619" s="2" t="s">
        <v>16785</v>
      </c>
      <c r="B11619" s="2" t="s">
        <v>2448</v>
      </c>
      <c r="C11619" s="2" t="s">
        <v>5190</v>
      </c>
      <c r="D11619" s="13" t="n">
        <v>45636</v>
      </c>
      <c r="E11619" s="2" t="s">
        <v>98</v>
      </c>
      <c r="F11619" s="2" t="s">
        <v>108</v>
      </c>
      <c r="G11619" s="2" t="s">
        <v>142</v>
      </c>
    </row>
    <row r="11620" customFormat="false" ht="15" hidden="false" customHeight="false" outlineLevel="0" collapsed="false">
      <c r="A11620" s="2" t="s">
        <v>16786</v>
      </c>
      <c r="B11620" s="2" t="s">
        <v>4798</v>
      </c>
      <c r="C11620" s="2" t="s">
        <v>5166</v>
      </c>
      <c r="D11620" s="13" t="n">
        <v>46020</v>
      </c>
      <c r="E11620" s="2" t="s">
        <v>145</v>
      </c>
      <c r="F11620" s="2" t="s">
        <v>119</v>
      </c>
      <c r="G11620" s="2" t="s">
        <v>120</v>
      </c>
    </row>
    <row r="11621" customFormat="false" ht="15" hidden="false" customHeight="false" outlineLevel="0" collapsed="false">
      <c r="A11621" s="2" t="s">
        <v>16787</v>
      </c>
      <c r="B11621" s="2" t="s">
        <v>3986</v>
      </c>
      <c r="C11621" s="2" t="s">
        <v>5168</v>
      </c>
      <c r="D11621" s="13" t="n">
        <v>45935</v>
      </c>
      <c r="E11621" s="2" t="s">
        <v>165</v>
      </c>
      <c r="F11621" s="2" t="s">
        <v>98</v>
      </c>
      <c r="G11621" s="2" t="s">
        <v>109</v>
      </c>
    </row>
    <row r="11622" customFormat="false" ht="15" hidden="false" customHeight="false" outlineLevel="0" collapsed="false">
      <c r="A11622" s="2" t="s">
        <v>16788</v>
      </c>
      <c r="B11622" s="2" t="s">
        <v>4671</v>
      </c>
      <c r="C11622" s="2" t="s">
        <v>5168</v>
      </c>
      <c r="D11622" s="13" t="n">
        <v>45436</v>
      </c>
      <c r="E11622" s="2" t="s">
        <v>108</v>
      </c>
      <c r="F11622" s="2" t="s">
        <v>98</v>
      </c>
      <c r="G11622" s="2" t="s">
        <v>124</v>
      </c>
    </row>
    <row r="11623" customFormat="false" ht="15" hidden="false" customHeight="false" outlineLevel="0" collapsed="false">
      <c r="A11623" s="2" t="s">
        <v>16789</v>
      </c>
      <c r="B11623" s="2" t="s">
        <v>828</v>
      </c>
      <c r="C11623" s="2" t="s">
        <v>5168</v>
      </c>
      <c r="D11623" s="13" t="n">
        <v>46070</v>
      </c>
      <c r="E11623" s="2" t="s">
        <v>119</v>
      </c>
      <c r="F11623" s="2" t="s">
        <v>98</v>
      </c>
      <c r="G11623" s="2" t="s">
        <v>109</v>
      </c>
    </row>
    <row r="11624" customFormat="false" ht="15" hidden="false" customHeight="false" outlineLevel="0" collapsed="false">
      <c r="A11624" s="2" t="s">
        <v>16790</v>
      </c>
      <c r="B11624" s="2" t="s">
        <v>1503</v>
      </c>
      <c r="C11624" s="2" t="s">
        <v>5190</v>
      </c>
      <c r="D11624" s="13" t="n">
        <v>45774</v>
      </c>
      <c r="E11624" s="2" t="s">
        <v>98</v>
      </c>
      <c r="F11624" s="2" t="s">
        <v>165</v>
      </c>
      <c r="G11624" s="2" t="s">
        <v>136</v>
      </c>
    </row>
    <row r="11625" customFormat="false" ht="15" hidden="false" customHeight="false" outlineLevel="0" collapsed="false">
      <c r="A11625" s="2" t="s">
        <v>16791</v>
      </c>
      <c r="B11625" s="2" t="s">
        <v>2957</v>
      </c>
      <c r="C11625" s="2" t="s">
        <v>5168</v>
      </c>
      <c r="D11625" s="13" t="n">
        <v>45845</v>
      </c>
      <c r="E11625" s="2" t="s">
        <v>98</v>
      </c>
      <c r="F11625" s="2" t="s">
        <v>98</v>
      </c>
      <c r="G11625" s="2" t="s">
        <v>142</v>
      </c>
    </row>
    <row r="11626" customFormat="false" ht="15" hidden="false" customHeight="false" outlineLevel="0" collapsed="false">
      <c r="A11626" s="2" t="s">
        <v>16792</v>
      </c>
      <c r="B11626" s="2" t="s">
        <v>1172</v>
      </c>
      <c r="C11626" s="2" t="s">
        <v>5166</v>
      </c>
      <c r="D11626" s="13" t="n">
        <v>45873</v>
      </c>
      <c r="E11626" s="2" t="s">
        <v>165</v>
      </c>
      <c r="F11626" s="2" t="s">
        <v>98</v>
      </c>
      <c r="G11626" s="2" t="s">
        <v>142</v>
      </c>
    </row>
    <row r="11627" customFormat="false" ht="15" hidden="false" customHeight="false" outlineLevel="0" collapsed="false">
      <c r="A11627" s="2" t="s">
        <v>16793</v>
      </c>
      <c r="B11627" s="2" t="s">
        <v>1603</v>
      </c>
      <c r="C11627" s="2" t="s">
        <v>5166</v>
      </c>
      <c r="D11627" s="13" t="n">
        <v>45726</v>
      </c>
      <c r="E11627" s="2" t="s">
        <v>145</v>
      </c>
      <c r="F11627" s="2" t="s">
        <v>123</v>
      </c>
      <c r="G11627" s="2" t="s">
        <v>111</v>
      </c>
    </row>
    <row r="11628" customFormat="false" ht="15" hidden="false" customHeight="false" outlineLevel="0" collapsed="false">
      <c r="A11628" s="2" t="s">
        <v>16794</v>
      </c>
      <c r="B11628" s="2" t="s">
        <v>3022</v>
      </c>
      <c r="C11628" s="2" t="s">
        <v>5172</v>
      </c>
      <c r="D11628" s="13" t="n">
        <v>45827</v>
      </c>
      <c r="E11628" s="2" t="s">
        <v>119</v>
      </c>
      <c r="F11628" s="2" t="s">
        <v>98</v>
      </c>
      <c r="G11628" s="2" t="s">
        <v>136</v>
      </c>
    </row>
    <row r="11629" customFormat="false" ht="15" hidden="false" customHeight="false" outlineLevel="0" collapsed="false">
      <c r="A11629" s="2" t="s">
        <v>16795</v>
      </c>
      <c r="B11629" s="2" t="s">
        <v>751</v>
      </c>
      <c r="C11629" s="2" t="s">
        <v>5164</v>
      </c>
      <c r="D11629" s="13" t="n">
        <v>45759</v>
      </c>
      <c r="E11629" s="2" t="s">
        <v>98</v>
      </c>
      <c r="F11629" s="2" t="s">
        <v>98</v>
      </c>
      <c r="G11629" s="2" t="s">
        <v>130</v>
      </c>
    </row>
    <row r="11630" customFormat="false" ht="15" hidden="false" customHeight="false" outlineLevel="0" collapsed="false">
      <c r="A11630" s="2" t="s">
        <v>16796</v>
      </c>
      <c r="B11630" s="2" t="s">
        <v>3740</v>
      </c>
      <c r="C11630" s="2" t="s">
        <v>5164</v>
      </c>
      <c r="D11630" s="13" t="n">
        <v>45617</v>
      </c>
      <c r="E11630" s="2" t="s">
        <v>98</v>
      </c>
      <c r="F11630" s="2" t="s">
        <v>165</v>
      </c>
      <c r="G11630" s="2" t="s">
        <v>99</v>
      </c>
    </row>
    <row r="11631" customFormat="false" ht="15" hidden="false" customHeight="false" outlineLevel="0" collapsed="false">
      <c r="A11631" s="2" t="s">
        <v>16797</v>
      </c>
      <c r="B11631" s="2" t="s">
        <v>4956</v>
      </c>
      <c r="C11631" s="2" t="s">
        <v>5172</v>
      </c>
      <c r="D11631" s="13" t="n">
        <v>45954</v>
      </c>
      <c r="E11631" s="2" t="s">
        <v>98</v>
      </c>
      <c r="F11631" s="2" t="s">
        <v>98</v>
      </c>
      <c r="G11631" s="2" t="s">
        <v>133</v>
      </c>
    </row>
    <row r="11632" customFormat="false" ht="15" hidden="false" customHeight="false" outlineLevel="0" collapsed="false">
      <c r="A11632" s="2" t="s">
        <v>16798</v>
      </c>
      <c r="B11632" s="2" t="s">
        <v>5027</v>
      </c>
      <c r="C11632" s="2" t="s">
        <v>5190</v>
      </c>
      <c r="D11632" s="13" t="n">
        <v>45822</v>
      </c>
      <c r="E11632" s="2" t="s">
        <v>98</v>
      </c>
      <c r="F11632" s="2" t="s">
        <v>98</v>
      </c>
      <c r="G11632" s="2" t="s">
        <v>115</v>
      </c>
    </row>
    <row r="11633" customFormat="false" ht="15" hidden="false" customHeight="false" outlineLevel="0" collapsed="false">
      <c r="A11633" s="2" t="s">
        <v>16799</v>
      </c>
      <c r="B11633" s="2" t="s">
        <v>5018</v>
      </c>
      <c r="C11633" s="2" t="s">
        <v>5172</v>
      </c>
      <c r="D11633" s="13" t="n">
        <v>45904</v>
      </c>
      <c r="E11633" s="2" t="s">
        <v>98</v>
      </c>
      <c r="F11633" s="2" t="s">
        <v>98</v>
      </c>
      <c r="G11633" s="2" t="s">
        <v>111</v>
      </c>
    </row>
    <row r="11634" customFormat="false" ht="15" hidden="false" customHeight="false" outlineLevel="0" collapsed="false">
      <c r="A11634" s="2" t="s">
        <v>16800</v>
      </c>
      <c r="B11634" s="2" t="s">
        <v>550</v>
      </c>
      <c r="C11634" s="2" t="s">
        <v>5166</v>
      </c>
      <c r="D11634" s="13" t="n">
        <v>45962</v>
      </c>
      <c r="E11634" s="2" t="s">
        <v>119</v>
      </c>
      <c r="F11634" s="2" t="s">
        <v>165</v>
      </c>
      <c r="G11634" s="2" t="s">
        <v>130</v>
      </c>
    </row>
    <row r="11635" customFormat="false" ht="15" hidden="false" customHeight="false" outlineLevel="0" collapsed="false">
      <c r="A11635" s="2" t="s">
        <v>16801</v>
      </c>
      <c r="B11635" s="2" t="s">
        <v>4988</v>
      </c>
      <c r="C11635" s="2" t="s">
        <v>5172</v>
      </c>
      <c r="D11635" s="13" t="n">
        <v>45863</v>
      </c>
      <c r="E11635" s="2" t="s">
        <v>98</v>
      </c>
      <c r="F11635" s="2" t="s">
        <v>98</v>
      </c>
      <c r="G11635" s="2" t="s">
        <v>111</v>
      </c>
    </row>
    <row r="11636" customFormat="false" ht="15" hidden="false" customHeight="false" outlineLevel="0" collapsed="false">
      <c r="A11636" s="2" t="s">
        <v>16802</v>
      </c>
      <c r="B11636" s="2" t="s">
        <v>4983</v>
      </c>
      <c r="C11636" s="2" t="s">
        <v>5172</v>
      </c>
      <c r="D11636" s="13" t="n">
        <v>45972</v>
      </c>
      <c r="E11636" s="2" t="s">
        <v>98</v>
      </c>
      <c r="F11636" s="2" t="s">
        <v>98</v>
      </c>
      <c r="G11636" s="2" t="s">
        <v>109</v>
      </c>
    </row>
    <row r="11637" customFormat="false" ht="15" hidden="false" customHeight="false" outlineLevel="0" collapsed="false">
      <c r="A11637" s="2" t="s">
        <v>16803</v>
      </c>
      <c r="B11637" s="2" t="s">
        <v>3257</v>
      </c>
      <c r="C11637" s="2" t="s">
        <v>5166</v>
      </c>
      <c r="D11637" s="13" t="n">
        <v>45740</v>
      </c>
      <c r="E11637" s="2" t="s">
        <v>119</v>
      </c>
      <c r="F11637" s="2" t="s">
        <v>114</v>
      </c>
      <c r="G11637" s="2" t="s">
        <v>115</v>
      </c>
    </row>
    <row r="11638" customFormat="false" ht="15" hidden="false" customHeight="false" outlineLevel="0" collapsed="false">
      <c r="A11638" s="2" t="s">
        <v>16804</v>
      </c>
      <c r="B11638" s="2" t="s">
        <v>4739</v>
      </c>
      <c r="C11638" s="2" t="s">
        <v>5168</v>
      </c>
      <c r="D11638" s="13" t="n">
        <v>45770</v>
      </c>
      <c r="E11638" s="2" t="s">
        <v>163</v>
      </c>
      <c r="F11638" s="2" t="s">
        <v>98</v>
      </c>
      <c r="G11638" s="2" t="s">
        <v>109</v>
      </c>
    </row>
    <row r="11639" customFormat="false" ht="15" hidden="false" customHeight="false" outlineLevel="0" collapsed="false">
      <c r="A11639" s="2" t="s">
        <v>16805</v>
      </c>
      <c r="B11639" s="2" t="s">
        <v>4460</v>
      </c>
      <c r="C11639" s="2" t="s">
        <v>5172</v>
      </c>
      <c r="D11639" s="13" t="n">
        <v>45783</v>
      </c>
      <c r="E11639" s="2" t="s">
        <v>139</v>
      </c>
      <c r="F11639" s="2" t="s">
        <v>98</v>
      </c>
      <c r="G11639" s="2" t="s">
        <v>115</v>
      </c>
    </row>
    <row r="11640" customFormat="false" ht="15" hidden="false" customHeight="false" outlineLevel="0" collapsed="false">
      <c r="A11640" s="2" t="s">
        <v>16806</v>
      </c>
      <c r="B11640" s="2" t="s">
        <v>4425</v>
      </c>
      <c r="C11640" s="2" t="s">
        <v>5164</v>
      </c>
      <c r="D11640" s="13" t="n">
        <v>45553</v>
      </c>
      <c r="E11640" s="2" t="s">
        <v>98</v>
      </c>
      <c r="F11640" s="2" t="s">
        <v>98</v>
      </c>
      <c r="G11640" s="2" t="s">
        <v>142</v>
      </c>
    </row>
    <row r="11641" customFormat="false" ht="15" hidden="false" customHeight="false" outlineLevel="0" collapsed="false">
      <c r="A11641" s="2" t="s">
        <v>16807</v>
      </c>
      <c r="B11641" s="2" t="s">
        <v>1370</v>
      </c>
      <c r="C11641" s="2" t="s">
        <v>5164</v>
      </c>
      <c r="D11641" s="13" t="n">
        <v>45519</v>
      </c>
      <c r="E11641" s="2" t="s">
        <v>98</v>
      </c>
      <c r="F11641" s="2" t="s">
        <v>163</v>
      </c>
      <c r="G11641" s="2" t="s">
        <v>130</v>
      </c>
    </row>
    <row r="11642" customFormat="false" ht="15" hidden="false" customHeight="false" outlineLevel="0" collapsed="false">
      <c r="A11642" s="2" t="s">
        <v>16808</v>
      </c>
      <c r="B11642" s="2" t="s">
        <v>4846</v>
      </c>
      <c r="C11642" s="2" t="s">
        <v>5172</v>
      </c>
      <c r="D11642" s="13" t="n">
        <v>45926</v>
      </c>
      <c r="E11642" s="2" t="s">
        <v>145</v>
      </c>
      <c r="F11642" s="2" t="s">
        <v>98</v>
      </c>
      <c r="G11642" s="2" t="s">
        <v>142</v>
      </c>
    </row>
    <row r="11643" customFormat="false" ht="15" hidden="false" customHeight="false" outlineLevel="0" collapsed="false">
      <c r="A11643" s="2" t="s">
        <v>16809</v>
      </c>
      <c r="B11643" s="2" t="s">
        <v>3452</v>
      </c>
      <c r="C11643" s="2" t="s">
        <v>5164</v>
      </c>
      <c r="D11643" s="13" t="n">
        <v>45892</v>
      </c>
      <c r="E11643" s="2" t="s">
        <v>98</v>
      </c>
      <c r="F11643" s="2" t="s">
        <v>128</v>
      </c>
      <c r="G11643" s="2" t="s">
        <v>115</v>
      </c>
    </row>
    <row r="11644" customFormat="false" ht="15" hidden="false" customHeight="false" outlineLevel="0" collapsed="false">
      <c r="A11644" s="2" t="s">
        <v>16810</v>
      </c>
      <c r="B11644" s="2" t="s">
        <v>1431</v>
      </c>
      <c r="C11644" s="2" t="s">
        <v>5168</v>
      </c>
      <c r="D11644" s="13" t="n">
        <v>45985</v>
      </c>
      <c r="E11644" s="2" t="s">
        <v>141</v>
      </c>
      <c r="F11644" s="2" t="s">
        <v>98</v>
      </c>
      <c r="G11644" s="2" t="s">
        <v>130</v>
      </c>
    </row>
    <row r="11645" customFormat="false" ht="15" hidden="false" customHeight="false" outlineLevel="0" collapsed="false">
      <c r="A11645" s="2" t="s">
        <v>16811</v>
      </c>
      <c r="B11645" s="2" t="s">
        <v>3007</v>
      </c>
      <c r="C11645" s="2" t="s">
        <v>5168</v>
      </c>
      <c r="D11645" s="13" t="n">
        <v>45846</v>
      </c>
      <c r="E11645" s="2" t="s">
        <v>139</v>
      </c>
      <c r="F11645" s="2" t="s">
        <v>98</v>
      </c>
      <c r="G11645" s="2" t="s">
        <v>124</v>
      </c>
    </row>
    <row r="11646" customFormat="false" ht="15" hidden="false" customHeight="false" outlineLevel="0" collapsed="false">
      <c r="A11646" s="2" t="s">
        <v>16812</v>
      </c>
      <c r="B11646" s="2" t="s">
        <v>2162</v>
      </c>
      <c r="C11646" s="2" t="s">
        <v>5172</v>
      </c>
      <c r="D11646" s="13" t="n">
        <v>45800</v>
      </c>
      <c r="E11646" s="2" t="s">
        <v>119</v>
      </c>
      <c r="F11646" s="2" t="s">
        <v>98</v>
      </c>
      <c r="G11646" s="2" t="s">
        <v>136</v>
      </c>
    </row>
    <row r="11647" customFormat="false" ht="15" hidden="false" customHeight="false" outlineLevel="0" collapsed="false">
      <c r="A11647" s="2" t="s">
        <v>16813</v>
      </c>
      <c r="B11647" s="2" t="s">
        <v>1361</v>
      </c>
      <c r="C11647" s="2" t="s">
        <v>5166</v>
      </c>
      <c r="D11647" s="13" t="n">
        <v>46119</v>
      </c>
      <c r="E11647" s="2" t="s">
        <v>123</v>
      </c>
      <c r="F11647" s="2" t="s">
        <v>165</v>
      </c>
      <c r="G11647" s="2" t="s">
        <v>136</v>
      </c>
    </row>
    <row r="11648" customFormat="false" ht="15" hidden="false" customHeight="false" outlineLevel="0" collapsed="false">
      <c r="A11648" s="2" t="s">
        <v>16814</v>
      </c>
      <c r="B11648" s="2" t="s">
        <v>4572</v>
      </c>
      <c r="C11648" s="2" t="s">
        <v>5168</v>
      </c>
      <c r="D11648" s="13" t="n">
        <v>46004</v>
      </c>
      <c r="E11648" s="2" t="s">
        <v>119</v>
      </c>
      <c r="F11648" s="2" t="s">
        <v>98</v>
      </c>
      <c r="G11648" s="2" t="s">
        <v>115</v>
      </c>
    </row>
    <row r="11649" customFormat="false" ht="15" hidden="false" customHeight="false" outlineLevel="0" collapsed="false">
      <c r="A11649" s="2" t="s">
        <v>16815</v>
      </c>
      <c r="B11649" s="2" t="s">
        <v>4977</v>
      </c>
      <c r="C11649" s="2" t="s">
        <v>5172</v>
      </c>
      <c r="D11649" s="13" t="n">
        <v>45797</v>
      </c>
      <c r="E11649" s="2" t="s">
        <v>98</v>
      </c>
      <c r="F11649" s="2" t="s">
        <v>98</v>
      </c>
      <c r="G11649" s="2" t="s">
        <v>120</v>
      </c>
    </row>
    <row r="11650" customFormat="false" ht="15" hidden="false" customHeight="false" outlineLevel="0" collapsed="false">
      <c r="A11650" s="2" t="s">
        <v>16816</v>
      </c>
      <c r="B11650" s="2" t="s">
        <v>1948</v>
      </c>
      <c r="C11650" s="2" t="s">
        <v>5164</v>
      </c>
      <c r="D11650" s="13" t="n">
        <v>45731</v>
      </c>
      <c r="E11650" s="2" t="s">
        <v>98</v>
      </c>
      <c r="F11650" s="2" t="s">
        <v>145</v>
      </c>
      <c r="G11650" s="2" t="s">
        <v>130</v>
      </c>
    </row>
    <row r="11651" customFormat="false" ht="15" hidden="false" customHeight="false" outlineLevel="0" collapsed="false">
      <c r="A11651" s="2" t="s">
        <v>16817</v>
      </c>
      <c r="B11651" s="2" t="s">
        <v>838</v>
      </c>
      <c r="C11651" s="2" t="s">
        <v>5164</v>
      </c>
      <c r="D11651" s="13" t="n">
        <v>45910</v>
      </c>
      <c r="E11651" s="2" t="s">
        <v>98</v>
      </c>
      <c r="F11651" s="2" t="s">
        <v>98</v>
      </c>
      <c r="G11651" s="2" t="s">
        <v>130</v>
      </c>
    </row>
    <row r="11652" customFormat="false" ht="15" hidden="false" customHeight="false" outlineLevel="0" collapsed="false">
      <c r="A11652" s="2" t="s">
        <v>16818</v>
      </c>
      <c r="B11652" s="2" t="s">
        <v>4871</v>
      </c>
      <c r="C11652" s="2" t="s">
        <v>5164</v>
      </c>
      <c r="D11652" s="13" t="n">
        <v>45677</v>
      </c>
      <c r="E11652" s="2" t="s">
        <v>98</v>
      </c>
      <c r="F11652" s="2" t="s">
        <v>141</v>
      </c>
      <c r="G11652" s="2" t="s">
        <v>142</v>
      </c>
    </row>
    <row r="11653" customFormat="false" ht="15" hidden="false" customHeight="false" outlineLevel="0" collapsed="false">
      <c r="A11653" s="2" t="s">
        <v>16819</v>
      </c>
      <c r="B11653" s="2" t="s">
        <v>3506</v>
      </c>
      <c r="C11653" s="2" t="s">
        <v>5164</v>
      </c>
      <c r="D11653" s="13" t="n">
        <v>45815</v>
      </c>
      <c r="E11653" s="2" t="s">
        <v>98</v>
      </c>
      <c r="F11653" s="2" t="s">
        <v>128</v>
      </c>
      <c r="G11653" s="2" t="s">
        <v>120</v>
      </c>
    </row>
    <row r="11654" customFormat="false" ht="15" hidden="false" customHeight="false" outlineLevel="0" collapsed="false">
      <c r="A11654" s="2" t="s">
        <v>16820</v>
      </c>
      <c r="B11654" s="2" t="s">
        <v>5104</v>
      </c>
      <c r="C11654" s="2" t="s">
        <v>5172</v>
      </c>
      <c r="D11654" s="13" t="n">
        <v>45981</v>
      </c>
      <c r="E11654" s="2" t="s">
        <v>98</v>
      </c>
      <c r="F11654" s="2" t="s">
        <v>98</v>
      </c>
      <c r="G11654" s="2" t="s">
        <v>130</v>
      </c>
    </row>
    <row r="11655" customFormat="false" ht="15" hidden="false" customHeight="false" outlineLevel="0" collapsed="false">
      <c r="A11655" s="2" t="s">
        <v>16821</v>
      </c>
      <c r="B11655" s="2" t="s">
        <v>5136</v>
      </c>
      <c r="C11655" s="2" t="s">
        <v>5190</v>
      </c>
      <c r="D11655" s="13" t="n">
        <v>46229</v>
      </c>
      <c r="E11655" s="2" t="s">
        <v>98</v>
      </c>
      <c r="F11655" s="2" t="s">
        <v>98</v>
      </c>
      <c r="G11655" s="2" t="s">
        <v>136</v>
      </c>
    </row>
    <row r="11656" customFormat="false" ht="15" hidden="false" customHeight="false" outlineLevel="0" collapsed="false">
      <c r="A11656" s="2" t="s">
        <v>16822</v>
      </c>
      <c r="B11656" s="2" t="s">
        <v>5050</v>
      </c>
      <c r="C11656" s="2" t="s">
        <v>5166</v>
      </c>
      <c r="D11656" s="13" t="n">
        <v>45765</v>
      </c>
      <c r="E11656" s="2" t="s">
        <v>141</v>
      </c>
      <c r="F11656" s="2" t="s">
        <v>119</v>
      </c>
      <c r="G11656" s="2" t="s">
        <v>136</v>
      </c>
    </row>
    <row r="11657" customFormat="false" ht="15" hidden="false" customHeight="false" outlineLevel="0" collapsed="false">
      <c r="A11657" s="2" t="s">
        <v>16823</v>
      </c>
      <c r="B11657" s="2" t="s">
        <v>2573</v>
      </c>
      <c r="C11657" s="2" t="s">
        <v>5190</v>
      </c>
      <c r="D11657" s="13" t="n">
        <v>45399</v>
      </c>
      <c r="E11657" s="2" t="s">
        <v>98</v>
      </c>
      <c r="F11657" s="2" t="s">
        <v>108</v>
      </c>
      <c r="G11657" s="2" t="s">
        <v>136</v>
      </c>
    </row>
    <row r="11658" customFormat="false" ht="15" hidden="false" customHeight="false" outlineLevel="0" collapsed="false">
      <c r="A11658" s="2" t="s">
        <v>16824</v>
      </c>
      <c r="B11658" s="2" t="s">
        <v>4945</v>
      </c>
      <c r="C11658" s="2" t="s">
        <v>5172</v>
      </c>
      <c r="D11658" s="13" t="n">
        <v>45586</v>
      </c>
      <c r="E11658" s="2" t="s">
        <v>98</v>
      </c>
      <c r="F11658" s="2" t="s">
        <v>98</v>
      </c>
      <c r="G11658" s="2" t="s">
        <v>115</v>
      </c>
    </row>
    <row r="11659" customFormat="false" ht="15" hidden="false" customHeight="false" outlineLevel="0" collapsed="false">
      <c r="A11659" s="2" t="s">
        <v>16825</v>
      </c>
      <c r="B11659" s="2" t="s">
        <v>5122</v>
      </c>
      <c r="C11659" s="2" t="s">
        <v>5172</v>
      </c>
      <c r="D11659" s="13" t="n">
        <v>45775</v>
      </c>
      <c r="E11659" s="2" t="s">
        <v>98</v>
      </c>
      <c r="F11659" s="2" t="s">
        <v>98</v>
      </c>
      <c r="G11659" s="2" t="s">
        <v>130</v>
      </c>
    </row>
    <row r="11660" customFormat="false" ht="15" hidden="false" customHeight="false" outlineLevel="0" collapsed="false">
      <c r="A11660" s="2" t="s">
        <v>16826</v>
      </c>
      <c r="B11660" s="2" t="s">
        <v>3706</v>
      </c>
      <c r="C11660" s="2" t="s">
        <v>5168</v>
      </c>
      <c r="D11660" s="13" t="n">
        <v>45651</v>
      </c>
      <c r="E11660" s="2" t="s">
        <v>98</v>
      </c>
      <c r="F11660" s="2" t="s">
        <v>98</v>
      </c>
      <c r="G11660" s="2" t="s">
        <v>109</v>
      </c>
    </row>
    <row r="11661" customFormat="false" ht="15" hidden="false" customHeight="false" outlineLevel="0" collapsed="false">
      <c r="A11661" s="2" t="s">
        <v>16827</v>
      </c>
      <c r="B11661" s="2" t="s">
        <v>2022</v>
      </c>
      <c r="C11661" s="2" t="s">
        <v>5168</v>
      </c>
      <c r="D11661" s="13" t="n">
        <v>46130</v>
      </c>
      <c r="E11661" s="2" t="s">
        <v>123</v>
      </c>
      <c r="F11661" s="2" t="s">
        <v>98</v>
      </c>
      <c r="G11661" s="2" t="s">
        <v>136</v>
      </c>
    </row>
    <row r="11662" customFormat="false" ht="15" hidden="false" customHeight="false" outlineLevel="0" collapsed="false">
      <c r="A11662" s="2" t="s">
        <v>16828</v>
      </c>
      <c r="B11662" s="2" t="s">
        <v>4130</v>
      </c>
      <c r="C11662" s="2" t="s">
        <v>5190</v>
      </c>
      <c r="D11662" s="13" t="n">
        <v>45446</v>
      </c>
      <c r="E11662" s="2" t="s">
        <v>98</v>
      </c>
      <c r="F11662" s="2" t="s">
        <v>139</v>
      </c>
      <c r="G11662" s="2" t="s">
        <v>142</v>
      </c>
    </row>
    <row r="11663" customFormat="false" ht="15" hidden="false" customHeight="false" outlineLevel="0" collapsed="false">
      <c r="A11663" s="2" t="s">
        <v>16829</v>
      </c>
      <c r="B11663" s="2" t="s">
        <v>2448</v>
      </c>
      <c r="C11663" s="2" t="s">
        <v>5190</v>
      </c>
      <c r="D11663" s="13" t="n">
        <v>45911</v>
      </c>
      <c r="E11663" s="2" t="s">
        <v>98</v>
      </c>
      <c r="F11663" s="2" t="s">
        <v>108</v>
      </c>
      <c r="G11663" s="2" t="s">
        <v>142</v>
      </c>
    </row>
    <row r="11664" customFormat="false" ht="15" hidden="false" customHeight="false" outlineLevel="0" collapsed="false">
      <c r="A11664" s="2" t="s">
        <v>16830</v>
      </c>
      <c r="B11664" s="2" t="s">
        <v>2367</v>
      </c>
      <c r="C11664" s="2" t="s">
        <v>5168</v>
      </c>
      <c r="D11664" s="13" t="n">
        <v>45658</v>
      </c>
      <c r="E11664" s="2" t="s">
        <v>108</v>
      </c>
      <c r="F11664" s="2" t="s">
        <v>98</v>
      </c>
      <c r="G11664" s="2" t="s">
        <v>133</v>
      </c>
    </row>
    <row r="11665" customFormat="false" ht="15" hidden="false" customHeight="false" outlineLevel="0" collapsed="false">
      <c r="A11665" s="2" t="s">
        <v>16831</v>
      </c>
      <c r="B11665" s="2" t="s">
        <v>2815</v>
      </c>
      <c r="C11665" s="2" t="s">
        <v>5164</v>
      </c>
      <c r="D11665" s="13" t="n">
        <v>45826</v>
      </c>
      <c r="E11665" s="2" t="s">
        <v>98</v>
      </c>
      <c r="F11665" s="2" t="s">
        <v>128</v>
      </c>
      <c r="G11665" s="2" t="s">
        <v>109</v>
      </c>
    </row>
    <row r="11666" customFormat="false" ht="15" hidden="false" customHeight="false" outlineLevel="0" collapsed="false">
      <c r="A11666" s="2" t="s">
        <v>16832</v>
      </c>
      <c r="B11666" s="2" t="s">
        <v>3667</v>
      </c>
      <c r="C11666" s="2" t="s">
        <v>5164</v>
      </c>
      <c r="D11666" s="13" t="n">
        <v>45769</v>
      </c>
      <c r="E11666" s="2" t="s">
        <v>98</v>
      </c>
      <c r="F11666" s="2" t="s">
        <v>119</v>
      </c>
      <c r="G11666" s="2" t="s">
        <v>136</v>
      </c>
    </row>
    <row r="11667" customFormat="false" ht="15" hidden="false" customHeight="false" outlineLevel="0" collapsed="false">
      <c r="A11667" s="2" t="s">
        <v>16833</v>
      </c>
      <c r="B11667" s="2" t="s">
        <v>4517</v>
      </c>
      <c r="C11667" s="2" t="s">
        <v>5190</v>
      </c>
      <c r="D11667" s="13" t="n">
        <v>46084</v>
      </c>
      <c r="E11667" s="2" t="s">
        <v>98</v>
      </c>
      <c r="F11667" s="2" t="s">
        <v>108</v>
      </c>
      <c r="G11667" s="2" t="s">
        <v>99</v>
      </c>
    </row>
    <row r="11668" customFormat="false" ht="15" hidden="false" customHeight="false" outlineLevel="0" collapsed="false">
      <c r="A11668" s="2" t="s">
        <v>16834</v>
      </c>
      <c r="B11668" s="2" t="s">
        <v>2076</v>
      </c>
      <c r="C11668" s="2" t="s">
        <v>5164</v>
      </c>
      <c r="D11668" s="13" t="n">
        <v>45794</v>
      </c>
      <c r="E11668" s="2" t="s">
        <v>98</v>
      </c>
      <c r="F11668" s="2" t="s">
        <v>119</v>
      </c>
      <c r="G11668" s="2" t="s">
        <v>133</v>
      </c>
    </row>
    <row r="11669" customFormat="false" ht="15" hidden="false" customHeight="false" outlineLevel="0" collapsed="false">
      <c r="A11669" s="2" t="s">
        <v>16835</v>
      </c>
      <c r="B11669" s="2" t="s">
        <v>679</v>
      </c>
      <c r="C11669" s="2" t="s">
        <v>5172</v>
      </c>
      <c r="D11669" s="13" t="n">
        <v>45888</v>
      </c>
      <c r="E11669" s="2" t="s">
        <v>98</v>
      </c>
      <c r="F11669" s="2" t="s">
        <v>98</v>
      </c>
      <c r="G11669" s="2" t="s">
        <v>99</v>
      </c>
    </row>
    <row r="11670" customFormat="false" ht="15" hidden="false" customHeight="false" outlineLevel="0" collapsed="false">
      <c r="A11670" s="2" t="s">
        <v>16836</v>
      </c>
      <c r="B11670" s="2" t="s">
        <v>4854</v>
      </c>
      <c r="C11670" s="2" t="s">
        <v>5168</v>
      </c>
      <c r="D11670" s="13" t="n">
        <v>45931</v>
      </c>
      <c r="E11670" s="2" t="s">
        <v>139</v>
      </c>
      <c r="F11670" s="2" t="s">
        <v>98</v>
      </c>
      <c r="G11670" s="2" t="s">
        <v>130</v>
      </c>
    </row>
    <row r="11671" customFormat="false" ht="15" hidden="false" customHeight="false" outlineLevel="0" collapsed="false">
      <c r="A11671" s="2" t="s">
        <v>16837</v>
      </c>
      <c r="B11671" s="2" t="s">
        <v>227</v>
      </c>
      <c r="C11671" s="2" t="s">
        <v>5164</v>
      </c>
      <c r="D11671" s="13" t="n">
        <v>45920</v>
      </c>
      <c r="E11671" s="2" t="s">
        <v>98</v>
      </c>
      <c r="F11671" s="2" t="s">
        <v>104</v>
      </c>
      <c r="G11671" s="2" t="s">
        <v>111</v>
      </c>
    </row>
    <row r="11672" customFormat="false" ht="15" hidden="false" customHeight="false" outlineLevel="0" collapsed="false">
      <c r="A11672" s="2" t="s">
        <v>16838</v>
      </c>
      <c r="B11672" s="2" t="s">
        <v>4547</v>
      </c>
      <c r="C11672" s="2" t="s">
        <v>5166</v>
      </c>
      <c r="D11672" s="13" t="n">
        <v>45963</v>
      </c>
      <c r="E11672" s="2" t="s">
        <v>141</v>
      </c>
      <c r="F11672" s="2" t="s">
        <v>114</v>
      </c>
      <c r="G11672" s="2" t="s">
        <v>130</v>
      </c>
    </row>
    <row r="11673" customFormat="false" ht="15" hidden="false" customHeight="false" outlineLevel="0" collapsed="false">
      <c r="A11673" s="2" t="s">
        <v>16839</v>
      </c>
      <c r="B11673" s="2" t="s">
        <v>2583</v>
      </c>
      <c r="C11673" s="2" t="s">
        <v>5172</v>
      </c>
      <c r="D11673" s="13" t="n">
        <v>45913</v>
      </c>
      <c r="E11673" s="2" t="s">
        <v>163</v>
      </c>
      <c r="F11673" s="2" t="s">
        <v>98</v>
      </c>
      <c r="G11673" s="2" t="s">
        <v>111</v>
      </c>
    </row>
    <row r="11674" customFormat="false" ht="15" hidden="false" customHeight="false" outlineLevel="0" collapsed="false">
      <c r="A11674" s="2" t="s">
        <v>16840</v>
      </c>
      <c r="B11674" s="2" t="s">
        <v>3882</v>
      </c>
      <c r="C11674" s="2" t="s">
        <v>5164</v>
      </c>
      <c r="D11674" s="13" t="n">
        <v>45802</v>
      </c>
      <c r="E11674" s="2" t="s">
        <v>98</v>
      </c>
      <c r="F11674" s="2" t="s">
        <v>163</v>
      </c>
      <c r="G11674" s="2" t="s">
        <v>142</v>
      </c>
    </row>
    <row r="11675" customFormat="false" ht="15" hidden="false" customHeight="false" outlineLevel="0" collapsed="false">
      <c r="A11675" s="2" t="s">
        <v>16841</v>
      </c>
      <c r="B11675" s="2" t="s">
        <v>3066</v>
      </c>
      <c r="C11675" s="2" t="s">
        <v>5164</v>
      </c>
      <c r="D11675" s="13" t="n">
        <v>45870</v>
      </c>
      <c r="E11675" s="2" t="s">
        <v>98</v>
      </c>
      <c r="F11675" s="2" t="s">
        <v>128</v>
      </c>
      <c r="G11675" s="2" t="s">
        <v>133</v>
      </c>
    </row>
    <row r="11676" customFormat="false" ht="15" hidden="false" customHeight="false" outlineLevel="0" collapsed="false">
      <c r="A11676" s="2" t="s">
        <v>16842</v>
      </c>
      <c r="B11676" s="2" t="s">
        <v>4512</v>
      </c>
      <c r="C11676" s="2" t="s">
        <v>5164</v>
      </c>
      <c r="D11676" s="13" t="n">
        <v>46032</v>
      </c>
      <c r="E11676" s="2" t="s">
        <v>98</v>
      </c>
      <c r="F11676" s="2" t="s">
        <v>108</v>
      </c>
      <c r="G11676" s="2" t="s">
        <v>142</v>
      </c>
    </row>
    <row r="11677" customFormat="false" ht="15" hidden="false" customHeight="false" outlineLevel="0" collapsed="false">
      <c r="A11677" s="2" t="s">
        <v>16843</v>
      </c>
      <c r="B11677" s="2" t="s">
        <v>3615</v>
      </c>
      <c r="C11677" s="2" t="s">
        <v>5190</v>
      </c>
      <c r="D11677" s="13" t="n">
        <v>45680</v>
      </c>
      <c r="E11677" s="2" t="s">
        <v>98</v>
      </c>
      <c r="F11677" s="2" t="s">
        <v>119</v>
      </c>
      <c r="G11677" s="2" t="s">
        <v>99</v>
      </c>
    </row>
    <row r="11678" customFormat="false" ht="15" hidden="false" customHeight="false" outlineLevel="0" collapsed="false">
      <c r="A11678" s="2" t="s">
        <v>16844</v>
      </c>
      <c r="B11678" s="2" t="s">
        <v>3871</v>
      </c>
      <c r="C11678" s="2" t="s">
        <v>5164</v>
      </c>
      <c r="D11678" s="13" t="n">
        <v>45861</v>
      </c>
      <c r="E11678" s="2" t="s">
        <v>98</v>
      </c>
      <c r="F11678" s="2" t="s">
        <v>141</v>
      </c>
      <c r="G11678" s="2" t="s">
        <v>120</v>
      </c>
    </row>
    <row r="11679" customFormat="false" ht="15" hidden="false" customHeight="false" outlineLevel="0" collapsed="false">
      <c r="A11679" s="2" t="s">
        <v>16845</v>
      </c>
      <c r="B11679" s="2" t="s">
        <v>3093</v>
      </c>
      <c r="C11679" s="2" t="s">
        <v>5166</v>
      </c>
      <c r="D11679" s="13" t="n">
        <v>45782</v>
      </c>
      <c r="E11679" s="2" t="s">
        <v>163</v>
      </c>
      <c r="F11679" s="2" t="s">
        <v>123</v>
      </c>
      <c r="G11679" s="2" t="s">
        <v>124</v>
      </c>
    </row>
    <row r="11680" customFormat="false" ht="15" hidden="false" customHeight="false" outlineLevel="0" collapsed="false">
      <c r="A11680" s="2" t="s">
        <v>16846</v>
      </c>
      <c r="B11680" s="2" t="s">
        <v>679</v>
      </c>
      <c r="C11680" s="2" t="s">
        <v>5190</v>
      </c>
      <c r="D11680" s="13" t="n">
        <v>46015</v>
      </c>
      <c r="E11680" s="2" t="s">
        <v>98</v>
      </c>
      <c r="F11680" s="2" t="s">
        <v>98</v>
      </c>
      <c r="G11680" s="2" t="s">
        <v>115</v>
      </c>
    </row>
    <row r="11681" customFormat="false" ht="15" hidden="false" customHeight="false" outlineLevel="0" collapsed="false">
      <c r="A11681" s="2" t="s">
        <v>16847</v>
      </c>
      <c r="B11681" s="2" t="s">
        <v>1980</v>
      </c>
      <c r="C11681" s="2" t="s">
        <v>5164</v>
      </c>
      <c r="D11681" s="13" t="n">
        <v>46050</v>
      </c>
      <c r="E11681" s="2" t="s">
        <v>98</v>
      </c>
      <c r="F11681" s="2" t="s">
        <v>145</v>
      </c>
      <c r="G11681" s="2" t="s">
        <v>130</v>
      </c>
    </row>
    <row r="11682" customFormat="false" ht="15" hidden="false" customHeight="false" outlineLevel="0" collapsed="false">
      <c r="A11682" s="2" t="s">
        <v>16848</v>
      </c>
      <c r="B11682" s="2" t="s">
        <v>1455</v>
      </c>
      <c r="C11682" s="2" t="s">
        <v>5164</v>
      </c>
      <c r="D11682" s="13" t="n">
        <v>45564</v>
      </c>
      <c r="E11682" s="2" t="s">
        <v>98</v>
      </c>
      <c r="F11682" s="2" t="s">
        <v>123</v>
      </c>
      <c r="G11682" s="2" t="s">
        <v>124</v>
      </c>
    </row>
    <row r="11683" customFormat="false" ht="15" hidden="false" customHeight="false" outlineLevel="0" collapsed="false">
      <c r="A11683" s="2" t="s">
        <v>16849</v>
      </c>
      <c r="B11683" s="2" t="s">
        <v>3269</v>
      </c>
      <c r="C11683" s="2" t="s">
        <v>5166</v>
      </c>
      <c r="D11683" s="13" t="n">
        <v>45751</v>
      </c>
      <c r="E11683" s="2" t="s">
        <v>163</v>
      </c>
      <c r="F11683" s="2" t="s">
        <v>145</v>
      </c>
      <c r="G11683" s="2" t="s">
        <v>124</v>
      </c>
    </row>
    <row r="11684" customFormat="false" ht="15" hidden="false" customHeight="false" outlineLevel="0" collapsed="false">
      <c r="A11684" s="2" t="s">
        <v>16850</v>
      </c>
      <c r="B11684" s="2" t="s">
        <v>5072</v>
      </c>
      <c r="C11684" s="2" t="s">
        <v>5190</v>
      </c>
      <c r="D11684" s="13" t="n">
        <v>46068</v>
      </c>
      <c r="E11684" s="2" t="s">
        <v>98</v>
      </c>
      <c r="F11684" s="2" t="s">
        <v>98</v>
      </c>
      <c r="G11684" s="2" t="s">
        <v>115</v>
      </c>
    </row>
    <row r="11685" customFormat="false" ht="15" hidden="false" customHeight="false" outlineLevel="0" collapsed="false">
      <c r="A11685" s="2" t="s">
        <v>16851</v>
      </c>
      <c r="B11685" s="2" t="s">
        <v>3206</v>
      </c>
      <c r="C11685" s="2" t="s">
        <v>5168</v>
      </c>
      <c r="D11685" s="13" t="n">
        <v>46128</v>
      </c>
      <c r="E11685" s="2" t="s">
        <v>139</v>
      </c>
      <c r="F11685" s="2" t="s">
        <v>98</v>
      </c>
      <c r="G11685" s="2" t="s">
        <v>111</v>
      </c>
    </row>
    <row r="11686" customFormat="false" ht="15" hidden="false" customHeight="false" outlineLevel="0" collapsed="false">
      <c r="A11686" s="2" t="s">
        <v>16852</v>
      </c>
      <c r="B11686" s="2" t="s">
        <v>954</v>
      </c>
      <c r="C11686" s="2" t="s">
        <v>5164</v>
      </c>
      <c r="D11686" s="13" t="n">
        <v>45607</v>
      </c>
      <c r="E11686" s="2" t="s">
        <v>98</v>
      </c>
      <c r="F11686" s="2" t="s">
        <v>128</v>
      </c>
      <c r="G11686" s="2" t="s">
        <v>115</v>
      </c>
    </row>
    <row r="11687" customFormat="false" ht="15" hidden="false" customHeight="false" outlineLevel="0" collapsed="false">
      <c r="A11687" s="2" t="s">
        <v>16853</v>
      </c>
      <c r="B11687" s="2" t="s">
        <v>3773</v>
      </c>
      <c r="C11687" s="2" t="s">
        <v>5172</v>
      </c>
      <c r="D11687" s="13" t="n">
        <v>46146</v>
      </c>
      <c r="E11687" s="2" t="s">
        <v>98</v>
      </c>
      <c r="F11687" s="2" t="s">
        <v>98</v>
      </c>
      <c r="G11687" s="2" t="s">
        <v>111</v>
      </c>
    </row>
    <row r="11688" customFormat="false" ht="15" hidden="false" customHeight="false" outlineLevel="0" collapsed="false">
      <c r="A11688" s="2" t="s">
        <v>16854</v>
      </c>
      <c r="B11688" s="2" t="s">
        <v>3801</v>
      </c>
      <c r="C11688" s="2" t="s">
        <v>5166</v>
      </c>
      <c r="D11688" s="13" t="n">
        <v>45444</v>
      </c>
      <c r="E11688" s="2" t="s">
        <v>123</v>
      </c>
      <c r="F11688" s="2" t="s">
        <v>145</v>
      </c>
      <c r="G11688" s="2" t="s">
        <v>99</v>
      </c>
    </row>
    <row r="11689" customFormat="false" ht="15" hidden="false" customHeight="false" outlineLevel="0" collapsed="false">
      <c r="A11689" s="2" t="s">
        <v>16855</v>
      </c>
      <c r="B11689" s="2" t="s">
        <v>706</v>
      </c>
      <c r="C11689" s="2" t="s">
        <v>5172</v>
      </c>
      <c r="D11689" s="13" t="n">
        <v>46092</v>
      </c>
      <c r="E11689" s="2" t="s">
        <v>114</v>
      </c>
      <c r="F11689" s="2" t="s">
        <v>98</v>
      </c>
      <c r="G11689" s="2" t="s">
        <v>133</v>
      </c>
    </row>
    <row r="11690" customFormat="false" ht="15" hidden="false" customHeight="false" outlineLevel="0" collapsed="false">
      <c r="A11690" s="2" t="s">
        <v>16856</v>
      </c>
      <c r="B11690" s="2" t="s">
        <v>4943</v>
      </c>
      <c r="C11690" s="2" t="s">
        <v>5164</v>
      </c>
      <c r="D11690" s="13" t="n">
        <v>45943</v>
      </c>
      <c r="E11690" s="2" t="s">
        <v>98</v>
      </c>
      <c r="F11690" s="2" t="s">
        <v>98</v>
      </c>
      <c r="G11690" s="2" t="s">
        <v>120</v>
      </c>
    </row>
    <row r="11691" customFormat="false" ht="15" hidden="false" customHeight="false" outlineLevel="0" collapsed="false">
      <c r="A11691" s="2" t="s">
        <v>16857</v>
      </c>
      <c r="B11691" s="2" t="s">
        <v>4473</v>
      </c>
      <c r="C11691" s="2" t="s">
        <v>5164</v>
      </c>
      <c r="D11691" s="13" t="n">
        <v>45645</v>
      </c>
      <c r="E11691" s="2" t="s">
        <v>98</v>
      </c>
      <c r="F11691" s="2" t="s">
        <v>119</v>
      </c>
      <c r="G11691" s="2" t="s">
        <v>120</v>
      </c>
    </row>
    <row r="11692" customFormat="false" ht="15" hidden="false" customHeight="false" outlineLevel="0" collapsed="false">
      <c r="A11692" s="2" t="s">
        <v>16858</v>
      </c>
      <c r="B11692" s="2" t="s">
        <v>3491</v>
      </c>
      <c r="C11692" s="2" t="s">
        <v>5166</v>
      </c>
      <c r="D11692" s="13" t="n">
        <v>45713</v>
      </c>
      <c r="E11692" s="2" t="s">
        <v>145</v>
      </c>
      <c r="F11692" s="2" t="s">
        <v>98</v>
      </c>
      <c r="G11692" s="2" t="s">
        <v>111</v>
      </c>
    </row>
    <row r="11693" customFormat="false" ht="15" hidden="false" customHeight="false" outlineLevel="0" collapsed="false">
      <c r="A11693" s="2" t="s">
        <v>16859</v>
      </c>
      <c r="B11693" s="2" t="s">
        <v>2677</v>
      </c>
      <c r="C11693" s="2" t="s">
        <v>5164</v>
      </c>
      <c r="D11693" s="13" t="n">
        <v>45667</v>
      </c>
      <c r="E11693" s="2" t="s">
        <v>98</v>
      </c>
      <c r="F11693" s="2" t="s">
        <v>163</v>
      </c>
      <c r="G11693" s="2" t="s">
        <v>142</v>
      </c>
    </row>
    <row r="11694" customFormat="false" ht="15" hidden="false" customHeight="false" outlineLevel="0" collapsed="false">
      <c r="A11694" s="2" t="s">
        <v>16860</v>
      </c>
      <c r="B11694" s="2" t="s">
        <v>2526</v>
      </c>
      <c r="C11694" s="2" t="s">
        <v>5164</v>
      </c>
      <c r="D11694" s="13" t="n">
        <v>45768</v>
      </c>
      <c r="E11694" s="2" t="s">
        <v>98</v>
      </c>
      <c r="F11694" s="2" t="s">
        <v>139</v>
      </c>
      <c r="G11694" s="2" t="s">
        <v>120</v>
      </c>
    </row>
    <row r="11695" customFormat="false" ht="15" hidden="false" customHeight="false" outlineLevel="0" collapsed="false">
      <c r="A11695" s="2" t="s">
        <v>16861</v>
      </c>
      <c r="B11695" s="2" t="s">
        <v>2838</v>
      </c>
      <c r="C11695" s="2" t="s">
        <v>5164</v>
      </c>
      <c r="D11695" s="13" t="n">
        <v>45598</v>
      </c>
      <c r="E11695" s="2" t="s">
        <v>98</v>
      </c>
      <c r="F11695" s="2" t="s">
        <v>114</v>
      </c>
      <c r="G11695" s="2" t="s">
        <v>109</v>
      </c>
    </row>
    <row r="11696" customFormat="false" ht="15" hidden="false" customHeight="false" outlineLevel="0" collapsed="false">
      <c r="A11696" s="2" t="s">
        <v>16862</v>
      </c>
      <c r="B11696" s="2" t="s">
        <v>3497</v>
      </c>
      <c r="C11696" s="2" t="s">
        <v>5172</v>
      </c>
      <c r="D11696" s="13" t="n">
        <v>45992</v>
      </c>
      <c r="E11696" s="2" t="s">
        <v>139</v>
      </c>
      <c r="F11696" s="2" t="s">
        <v>98</v>
      </c>
      <c r="G11696" s="2" t="s">
        <v>120</v>
      </c>
    </row>
    <row r="11697" customFormat="false" ht="15" hidden="false" customHeight="false" outlineLevel="0" collapsed="false">
      <c r="A11697" s="2" t="s">
        <v>16863</v>
      </c>
      <c r="B11697" s="2" t="s">
        <v>1318</v>
      </c>
      <c r="C11697" s="2" t="s">
        <v>5164</v>
      </c>
      <c r="D11697" s="13" t="n">
        <v>45501</v>
      </c>
      <c r="E11697" s="2" t="s">
        <v>98</v>
      </c>
      <c r="F11697" s="2" t="s">
        <v>98</v>
      </c>
      <c r="G11697" s="2" t="s">
        <v>120</v>
      </c>
    </row>
    <row r="11698" customFormat="false" ht="15" hidden="false" customHeight="false" outlineLevel="0" collapsed="false">
      <c r="A11698" s="2" t="s">
        <v>16864</v>
      </c>
      <c r="B11698" s="2" t="s">
        <v>4250</v>
      </c>
      <c r="C11698" s="2" t="s">
        <v>5164</v>
      </c>
      <c r="D11698" s="13" t="n">
        <v>45331</v>
      </c>
      <c r="E11698" s="2" t="s">
        <v>98</v>
      </c>
      <c r="F11698" s="2" t="s">
        <v>139</v>
      </c>
      <c r="G11698" s="2" t="s">
        <v>136</v>
      </c>
    </row>
    <row r="11699" customFormat="false" ht="15" hidden="false" customHeight="false" outlineLevel="0" collapsed="false">
      <c r="A11699" s="2" t="s">
        <v>16865</v>
      </c>
      <c r="B11699" s="2" t="s">
        <v>3362</v>
      </c>
      <c r="C11699" s="2" t="s">
        <v>5168</v>
      </c>
      <c r="D11699" s="13" t="n">
        <v>45878</v>
      </c>
      <c r="E11699" s="2" t="s">
        <v>98</v>
      </c>
      <c r="F11699" s="2" t="s">
        <v>98</v>
      </c>
      <c r="G11699" s="2" t="s">
        <v>99</v>
      </c>
    </row>
    <row r="11700" customFormat="false" ht="15" hidden="false" customHeight="false" outlineLevel="0" collapsed="false">
      <c r="A11700" s="2" t="s">
        <v>16866</v>
      </c>
      <c r="B11700" s="2" t="s">
        <v>1859</v>
      </c>
      <c r="C11700" s="2" t="s">
        <v>5164</v>
      </c>
      <c r="D11700" s="13" t="n">
        <v>45610</v>
      </c>
      <c r="E11700" s="2" t="s">
        <v>98</v>
      </c>
      <c r="F11700" s="2" t="s">
        <v>119</v>
      </c>
      <c r="G11700" s="2" t="s">
        <v>111</v>
      </c>
    </row>
    <row r="11701" customFormat="false" ht="15" hidden="false" customHeight="false" outlineLevel="0" collapsed="false">
      <c r="A11701" s="2" t="s">
        <v>16867</v>
      </c>
      <c r="B11701" s="2" t="s">
        <v>2298</v>
      </c>
      <c r="C11701" s="2" t="s">
        <v>5172</v>
      </c>
      <c r="D11701" s="13" t="n">
        <v>45857</v>
      </c>
      <c r="E11701" s="2" t="s">
        <v>165</v>
      </c>
      <c r="F11701" s="2" t="s">
        <v>98</v>
      </c>
      <c r="G11701" s="2" t="s">
        <v>99</v>
      </c>
    </row>
    <row r="11702" customFormat="false" ht="15" hidden="false" customHeight="false" outlineLevel="0" collapsed="false">
      <c r="A11702" s="2" t="s">
        <v>16868</v>
      </c>
      <c r="B11702" s="2" t="s">
        <v>2637</v>
      </c>
      <c r="C11702" s="2" t="s">
        <v>5164</v>
      </c>
      <c r="D11702" s="13" t="n">
        <v>46159</v>
      </c>
      <c r="E11702" s="2" t="s">
        <v>98</v>
      </c>
      <c r="F11702" s="2" t="s">
        <v>114</v>
      </c>
      <c r="G11702" s="2" t="s">
        <v>115</v>
      </c>
    </row>
    <row r="11703" customFormat="false" ht="15" hidden="false" customHeight="false" outlineLevel="0" collapsed="false">
      <c r="A11703" s="2" t="s">
        <v>16869</v>
      </c>
      <c r="B11703" s="2" t="s">
        <v>5017</v>
      </c>
      <c r="C11703" s="2" t="s">
        <v>5172</v>
      </c>
      <c r="D11703" s="13" t="n">
        <v>45509</v>
      </c>
      <c r="E11703" s="2" t="s">
        <v>98</v>
      </c>
      <c r="F11703" s="2" t="s">
        <v>98</v>
      </c>
      <c r="G11703" s="2" t="s">
        <v>130</v>
      </c>
    </row>
    <row r="11704" customFormat="false" ht="15" hidden="false" customHeight="false" outlineLevel="0" collapsed="false">
      <c r="A11704" s="2" t="s">
        <v>16870</v>
      </c>
      <c r="B11704" s="2" t="s">
        <v>4782</v>
      </c>
      <c r="C11704" s="2" t="s">
        <v>5166</v>
      </c>
      <c r="D11704" s="13" t="n">
        <v>45426</v>
      </c>
      <c r="E11704" s="2" t="s">
        <v>128</v>
      </c>
      <c r="F11704" s="2" t="s">
        <v>145</v>
      </c>
      <c r="G11704" s="2" t="s">
        <v>142</v>
      </c>
    </row>
    <row r="11705" customFormat="false" ht="15" hidden="false" customHeight="false" outlineLevel="0" collapsed="false">
      <c r="A11705" s="2" t="s">
        <v>16871</v>
      </c>
      <c r="B11705" s="2" t="s">
        <v>2133</v>
      </c>
      <c r="C11705" s="2" t="s">
        <v>5164</v>
      </c>
      <c r="D11705" s="13" t="n">
        <v>46047</v>
      </c>
      <c r="E11705" s="2" t="s">
        <v>98</v>
      </c>
      <c r="F11705" s="2" t="s">
        <v>98</v>
      </c>
      <c r="G11705" s="2" t="s">
        <v>111</v>
      </c>
    </row>
    <row r="11706" customFormat="false" ht="15" hidden="false" customHeight="false" outlineLevel="0" collapsed="false">
      <c r="A11706" s="2" t="s">
        <v>16872</v>
      </c>
      <c r="B11706" s="2" t="s">
        <v>3112</v>
      </c>
      <c r="C11706" s="2" t="s">
        <v>5164</v>
      </c>
      <c r="D11706" s="13" t="n">
        <v>45775</v>
      </c>
      <c r="E11706" s="2" t="s">
        <v>98</v>
      </c>
      <c r="F11706" s="2" t="s">
        <v>141</v>
      </c>
      <c r="G11706" s="2" t="s">
        <v>136</v>
      </c>
    </row>
    <row r="11707" customFormat="false" ht="15" hidden="false" customHeight="false" outlineLevel="0" collapsed="false">
      <c r="A11707" s="2" t="s">
        <v>16873</v>
      </c>
      <c r="B11707" s="2" t="s">
        <v>964</v>
      </c>
      <c r="C11707" s="2" t="s">
        <v>5164</v>
      </c>
      <c r="D11707" s="13" t="n">
        <v>46104</v>
      </c>
      <c r="E11707" s="2" t="s">
        <v>98</v>
      </c>
      <c r="F11707" s="2" t="s">
        <v>108</v>
      </c>
      <c r="G11707" s="2" t="s">
        <v>115</v>
      </c>
    </row>
    <row r="11708" customFormat="false" ht="15" hidden="false" customHeight="false" outlineLevel="0" collapsed="false">
      <c r="A11708" s="2" t="s">
        <v>16874</v>
      </c>
      <c r="B11708" s="2" t="s">
        <v>2042</v>
      </c>
      <c r="C11708" s="2" t="s">
        <v>5168</v>
      </c>
      <c r="D11708" s="13" t="n">
        <v>45982</v>
      </c>
      <c r="E11708" s="2" t="s">
        <v>139</v>
      </c>
      <c r="F11708" s="2" t="s">
        <v>98</v>
      </c>
      <c r="G11708" s="2" t="s">
        <v>136</v>
      </c>
    </row>
    <row r="11709" customFormat="false" ht="15" hidden="false" customHeight="false" outlineLevel="0" collapsed="false">
      <c r="A11709" s="2" t="s">
        <v>16875</v>
      </c>
      <c r="B11709" s="2" t="s">
        <v>765</v>
      </c>
      <c r="C11709" s="2" t="s">
        <v>5164</v>
      </c>
      <c r="D11709" s="13" t="n">
        <v>45856</v>
      </c>
      <c r="E11709" s="2" t="s">
        <v>98</v>
      </c>
      <c r="F11709" s="2" t="s">
        <v>98</v>
      </c>
      <c r="G11709" s="2" t="s">
        <v>115</v>
      </c>
    </row>
    <row r="11710" customFormat="false" ht="15" hidden="false" customHeight="false" outlineLevel="0" collapsed="false">
      <c r="A11710" s="2" t="s">
        <v>16876</v>
      </c>
      <c r="B11710" s="2" t="s">
        <v>4715</v>
      </c>
      <c r="C11710" s="2" t="s">
        <v>5166</v>
      </c>
      <c r="D11710" s="13" t="n">
        <v>45868</v>
      </c>
      <c r="E11710" s="2" t="s">
        <v>104</v>
      </c>
      <c r="F11710" s="2" t="s">
        <v>98</v>
      </c>
      <c r="G11710" s="2" t="s">
        <v>115</v>
      </c>
    </row>
    <row r="11711" customFormat="false" ht="15" hidden="false" customHeight="false" outlineLevel="0" collapsed="false">
      <c r="A11711" s="2" t="s">
        <v>16877</v>
      </c>
      <c r="B11711" s="2" t="s">
        <v>1201</v>
      </c>
      <c r="C11711" s="2" t="s">
        <v>5166</v>
      </c>
      <c r="D11711" s="13" t="n">
        <v>46136</v>
      </c>
      <c r="E11711" s="2" t="s">
        <v>98</v>
      </c>
      <c r="F11711" s="2" t="s">
        <v>123</v>
      </c>
      <c r="G11711" s="2" t="s">
        <v>99</v>
      </c>
    </row>
    <row r="11712" customFormat="false" ht="15" hidden="false" customHeight="false" outlineLevel="0" collapsed="false">
      <c r="A11712" s="2" t="s">
        <v>16878</v>
      </c>
      <c r="B11712" s="2" t="s">
        <v>3028</v>
      </c>
      <c r="C11712" s="2" t="s">
        <v>5164</v>
      </c>
      <c r="D11712" s="13" t="n">
        <v>46177</v>
      </c>
      <c r="E11712" s="2" t="s">
        <v>98</v>
      </c>
      <c r="F11712" s="2" t="s">
        <v>104</v>
      </c>
      <c r="G11712" s="2" t="s">
        <v>124</v>
      </c>
    </row>
    <row r="11713" customFormat="false" ht="15" hidden="false" customHeight="false" outlineLevel="0" collapsed="false">
      <c r="A11713" s="2" t="s">
        <v>16879</v>
      </c>
      <c r="B11713" s="2" t="s">
        <v>3726</v>
      </c>
      <c r="C11713" s="2" t="s">
        <v>5164</v>
      </c>
      <c r="D11713" s="13" t="n">
        <v>46001</v>
      </c>
      <c r="E11713" s="2" t="s">
        <v>98</v>
      </c>
      <c r="F11713" s="2" t="s">
        <v>139</v>
      </c>
      <c r="G11713" s="2" t="s">
        <v>99</v>
      </c>
    </row>
    <row r="11714" customFormat="false" ht="15" hidden="false" customHeight="false" outlineLevel="0" collapsed="false">
      <c r="A11714" s="2" t="s">
        <v>16880</v>
      </c>
      <c r="B11714" s="2" t="s">
        <v>4957</v>
      </c>
      <c r="C11714" s="2" t="s">
        <v>5190</v>
      </c>
      <c r="D11714" s="13" t="n">
        <v>46024</v>
      </c>
      <c r="E11714" s="2" t="s">
        <v>98</v>
      </c>
      <c r="F11714" s="2" t="s">
        <v>98</v>
      </c>
      <c r="G11714" s="2" t="s">
        <v>120</v>
      </c>
    </row>
    <row r="11715" customFormat="false" ht="15" hidden="false" customHeight="false" outlineLevel="0" collapsed="false">
      <c r="A11715" s="2" t="s">
        <v>16881</v>
      </c>
      <c r="B11715" s="2" t="s">
        <v>731</v>
      </c>
      <c r="C11715" s="2" t="s">
        <v>5164</v>
      </c>
      <c r="D11715" s="13" t="n">
        <v>45626</v>
      </c>
      <c r="E11715" s="2" t="s">
        <v>98</v>
      </c>
      <c r="F11715" s="2" t="s">
        <v>98</v>
      </c>
      <c r="G11715" s="2" t="s">
        <v>115</v>
      </c>
    </row>
    <row r="11716" customFormat="false" ht="15" hidden="false" customHeight="false" outlineLevel="0" collapsed="false">
      <c r="A11716" s="2" t="s">
        <v>16882</v>
      </c>
      <c r="B11716" s="2" t="s">
        <v>4458</v>
      </c>
      <c r="C11716" s="2" t="s">
        <v>5164</v>
      </c>
      <c r="D11716" s="13" t="n">
        <v>45598</v>
      </c>
      <c r="E11716" s="2" t="s">
        <v>98</v>
      </c>
      <c r="F11716" s="2" t="s">
        <v>98</v>
      </c>
      <c r="G11716" s="2" t="s">
        <v>136</v>
      </c>
    </row>
    <row r="11717" customFormat="false" ht="15" hidden="false" customHeight="false" outlineLevel="0" collapsed="false">
      <c r="A11717" s="2" t="s">
        <v>16883</v>
      </c>
      <c r="B11717" s="2" t="s">
        <v>4595</v>
      </c>
      <c r="C11717" s="2" t="s">
        <v>5172</v>
      </c>
      <c r="D11717" s="13" t="n">
        <v>45498</v>
      </c>
      <c r="E11717" s="2" t="s">
        <v>114</v>
      </c>
      <c r="F11717" s="2" t="s">
        <v>98</v>
      </c>
      <c r="G11717" s="2" t="s">
        <v>115</v>
      </c>
    </row>
    <row r="11718" customFormat="false" ht="15" hidden="false" customHeight="false" outlineLevel="0" collapsed="false">
      <c r="A11718" s="2" t="s">
        <v>16884</v>
      </c>
      <c r="B11718" s="2" t="s">
        <v>2105</v>
      </c>
      <c r="C11718" s="2" t="s">
        <v>5164</v>
      </c>
      <c r="D11718" s="13" t="n">
        <v>45929</v>
      </c>
      <c r="E11718" s="2" t="s">
        <v>98</v>
      </c>
      <c r="F11718" s="2" t="s">
        <v>119</v>
      </c>
      <c r="G11718" s="2" t="s">
        <v>136</v>
      </c>
    </row>
    <row r="11719" customFormat="false" ht="15" hidden="false" customHeight="false" outlineLevel="0" collapsed="false">
      <c r="A11719" s="2" t="s">
        <v>16885</v>
      </c>
      <c r="B11719" s="2" t="s">
        <v>709</v>
      </c>
      <c r="C11719" s="2" t="s">
        <v>5164</v>
      </c>
      <c r="D11719" s="13" t="n">
        <v>46001</v>
      </c>
      <c r="E11719" s="2" t="s">
        <v>98</v>
      </c>
      <c r="F11719" s="2" t="s">
        <v>114</v>
      </c>
      <c r="G11719" s="2" t="s">
        <v>109</v>
      </c>
    </row>
    <row r="11720" customFormat="false" ht="15" hidden="false" customHeight="false" outlineLevel="0" collapsed="false">
      <c r="A11720" s="2" t="s">
        <v>16886</v>
      </c>
      <c r="B11720" s="2" t="s">
        <v>5073</v>
      </c>
      <c r="C11720" s="2" t="s">
        <v>5172</v>
      </c>
      <c r="D11720" s="13" t="n">
        <v>46100</v>
      </c>
      <c r="E11720" s="2" t="s">
        <v>98</v>
      </c>
      <c r="F11720" s="2" t="s">
        <v>98</v>
      </c>
      <c r="G11720" s="2" t="s">
        <v>115</v>
      </c>
    </row>
    <row r="11721" customFormat="false" ht="15" hidden="false" customHeight="false" outlineLevel="0" collapsed="false">
      <c r="A11721" s="2" t="s">
        <v>16887</v>
      </c>
      <c r="B11721" s="2" t="s">
        <v>2048</v>
      </c>
      <c r="C11721" s="2" t="s">
        <v>5190</v>
      </c>
      <c r="D11721" s="13" t="n">
        <v>45821</v>
      </c>
      <c r="E11721" s="2" t="s">
        <v>98</v>
      </c>
      <c r="F11721" s="2" t="s">
        <v>98</v>
      </c>
      <c r="G11721" s="2" t="s">
        <v>109</v>
      </c>
    </row>
    <row r="11722" customFormat="false" ht="15" hidden="false" customHeight="false" outlineLevel="0" collapsed="false">
      <c r="A11722" s="2" t="s">
        <v>16888</v>
      </c>
      <c r="B11722" s="2" t="s">
        <v>3677</v>
      </c>
      <c r="C11722" s="2" t="s">
        <v>5164</v>
      </c>
      <c r="D11722" s="13" t="n">
        <v>45706</v>
      </c>
      <c r="E11722" s="2" t="s">
        <v>98</v>
      </c>
      <c r="F11722" s="2" t="s">
        <v>119</v>
      </c>
      <c r="G11722" s="2" t="s">
        <v>115</v>
      </c>
    </row>
    <row r="11723" customFormat="false" ht="15" hidden="false" customHeight="false" outlineLevel="0" collapsed="false">
      <c r="A11723" s="2" t="s">
        <v>16889</v>
      </c>
      <c r="B11723" s="2" t="s">
        <v>2162</v>
      </c>
      <c r="C11723" s="2" t="s">
        <v>5190</v>
      </c>
      <c r="D11723" s="13" t="n">
        <v>45526</v>
      </c>
      <c r="E11723" s="2" t="s">
        <v>98</v>
      </c>
      <c r="F11723" s="2" t="s">
        <v>119</v>
      </c>
      <c r="G11723" s="2" t="s">
        <v>115</v>
      </c>
    </row>
    <row r="11724" customFormat="false" ht="15" hidden="false" customHeight="false" outlineLevel="0" collapsed="false">
      <c r="A11724" s="2" t="s">
        <v>16890</v>
      </c>
      <c r="B11724" s="2" t="s">
        <v>4386</v>
      </c>
      <c r="C11724" s="2" t="s">
        <v>5168</v>
      </c>
      <c r="D11724" s="13" t="n">
        <v>45389</v>
      </c>
      <c r="E11724" s="2" t="s">
        <v>98</v>
      </c>
      <c r="F11724" s="2" t="s">
        <v>98</v>
      </c>
      <c r="G11724" s="2" t="s">
        <v>133</v>
      </c>
    </row>
    <row r="11725" customFormat="false" ht="15" hidden="false" customHeight="false" outlineLevel="0" collapsed="false">
      <c r="A11725" s="2" t="s">
        <v>16891</v>
      </c>
      <c r="B11725" s="2" t="s">
        <v>4957</v>
      </c>
      <c r="C11725" s="2" t="s">
        <v>5190</v>
      </c>
      <c r="D11725" s="13" t="n">
        <v>46209</v>
      </c>
      <c r="E11725" s="2" t="s">
        <v>98</v>
      </c>
      <c r="F11725" s="2" t="s">
        <v>98</v>
      </c>
      <c r="G11725" s="2" t="s">
        <v>111</v>
      </c>
    </row>
    <row r="11726" customFormat="false" ht="15" hidden="false" customHeight="false" outlineLevel="0" collapsed="false">
      <c r="A11726" s="2" t="s">
        <v>16892</v>
      </c>
      <c r="B11726" s="2" t="s">
        <v>5000</v>
      </c>
      <c r="C11726" s="2" t="s">
        <v>5190</v>
      </c>
      <c r="D11726" s="13" t="n">
        <v>45861</v>
      </c>
      <c r="E11726" s="2" t="s">
        <v>98</v>
      </c>
      <c r="F11726" s="2" t="s">
        <v>98</v>
      </c>
      <c r="G11726" s="2" t="s">
        <v>136</v>
      </c>
    </row>
    <row r="11727" customFormat="false" ht="15" hidden="false" customHeight="false" outlineLevel="0" collapsed="false">
      <c r="A11727" s="2" t="s">
        <v>16893</v>
      </c>
      <c r="B11727" s="2" t="s">
        <v>4729</v>
      </c>
      <c r="C11727" s="2" t="s">
        <v>5164</v>
      </c>
      <c r="D11727" s="13" t="n">
        <v>45783</v>
      </c>
      <c r="E11727" s="2" t="s">
        <v>98</v>
      </c>
      <c r="F11727" s="2" t="s">
        <v>145</v>
      </c>
      <c r="G11727" s="2" t="s">
        <v>133</v>
      </c>
    </row>
    <row r="11728" customFormat="false" ht="15" hidden="false" customHeight="false" outlineLevel="0" collapsed="false">
      <c r="A11728" s="2" t="s">
        <v>16894</v>
      </c>
      <c r="B11728" s="2" t="s">
        <v>4776</v>
      </c>
      <c r="C11728" s="2" t="s">
        <v>5164</v>
      </c>
      <c r="D11728" s="13" t="n">
        <v>46083</v>
      </c>
      <c r="E11728" s="2" t="s">
        <v>98</v>
      </c>
      <c r="F11728" s="2" t="s">
        <v>139</v>
      </c>
      <c r="G11728" s="2" t="s">
        <v>142</v>
      </c>
    </row>
    <row r="11729" customFormat="false" ht="15" hidden="false" customHeight="false" outlineLevel="0" collapsed="false">
      <c r="A11729" s="2" t="s">
        <v>16895</v>
      </c>
      <c r="B11729" s="2" t="s">
        <v>4725</v>
      </c>
      <c r="C11729" s="2" t="s">
        <v>5168</v>
      </c>
      <c r="D11729" s="13" t="n">
        <v>45390</v>
      </c>
      <c r="E11729" s="2" t="s">
        <v>119</v>
      </c>
      <c r="F11729" s="2" t="s">
        <v>98</v>
      </c>
      <c r="G11729" s="2" t="s">
        <v>142</v>
      </c>
    </row>
    <row r="11730" customFormat="false" ht="15" hidden="false" customHeight="false" outlineLevel="0" collapsed="false">
      <c r="A11730" s="2" t="s">
        <v>16896</v>
      </c>
      <c r="B11730" s="2" t="s">
        <v>1805</v>
      </c>
      <c r="C11730" s="2" t="s">
        <v>5164</v>
      </c>
      <c r="D11730" s="13" t="n">
        <v>45491</v>
      </c>
      <c r="E11730" s="2" t="s">
        <v>98</v>
      </c>
      <c r="F11730" s="2" t="s">
        <v>119</v>
      </c>
      <c r="G11730" s="2" t="s">
        <v>115</v>
      </c>
    </row>
    <row r="11731" customFormat="false" ht="15" hidden="false" customHeight="false" outlineLevel="0" collapsed="false">
      <c r="A11731" s="2" t="s">
        <v>16897</v>
      </c>
      <c r="B11731" s="2" t="s">
        <v>1355</v>
      </c>
      <c r="C11731" s="2" t="s">
        <v>5190</v>
      </c>
      <c r="D11731" s="13" t="n">
        <v>45557</v>
      </c>
      <c r="E11731" s="2" t="s">
        <v>98</v>
      </c>
      <c r="F11731" s="2" t="s">
        <v>98</v>
      </c>
      <c r="G11731" s="2" t="s">
        <v>130</v>
      </c>
    </row>
    <row r="11732" customFormat="false" ht="15" hidden="false" customHeight="false" outlineLevel="0" collapsed="false">
      <c r="A11732" s="2" t="s">
        <v>16898</v>
      </c>
      <c r="B11732" s="2" t="s">
        <v>1007</v>
      </c>
      <c r="C11732" s="2" t="s">
        <v>5172</v>
      </c>
      <c r="D11732" s="13" t="n">
        <v>45855</v>
      </c>
      <c r="E11732" s="2" t="s">
        <v>119</v>
      </c>
      <c r="F11732" s="2" t="s">
        <v>98</v>
      </c>
      <c r="G11732" s="2" t="s">
        <v>115</v>
      </c>
    </row>
    <row r="11733" customFormat="false" ht="15" hidden="false" customHeight="false" outlineLevel="0" collapsed="false">
      <c r="A11733" s="2" t="s">
        <v>16899</v>
      </c>
      <c r="B11733" s="2" t="s">
        <v>5122</v>
      </c>
      <c r="C11733" s="2" t="s">
        <v>5190</v>
      </c>
      <c r="D11733" s="13" t="n">
        <v>45676</v>
      </c>
      <c r="E11733" s="2" t="s">
        <v>98</v>
      </c>
      <c r="F11733" s="2" t="s">
        <v>98</v>
      </c>
      <c r="G11733" s="2" t="s">
        <v>115</v>
      </c>
    </row>
    <row r="11734" customFormat="false" ht="15" hidden="false" customHeight="false" outlineLevel="0" collapsed="false">
      <c r="A11734" s="2" t="s">
        <v>16900</v>
      </c>
      <c r="B11734" s="2" t="s">
        <v>1359</v>
      </c>
      <c r="C11734" s="2" t="s">
        <v>5168</v>
      </c>
      <c r="D11734" s="13" t="n">
        <v>45763</v>
      </c>
      <c r="E11734" s="2" t="s">
        <v>123</v>
      </c>
      <c r="F11734" s="2" t="s">
        <v>98</v>
      </c>
      <c r="G11734" s="2" t="s">
        <v>109</v>
      </c>
    </row>
    <row r="11735" customFormat="false" ht="15" hidden="false" customHeight="false" outlineLevel="0" collapsed="false">
      <c r="A11735" s="2" t="s">
        <v>16901</v>
      </c>
      <c r="B11735" s="2" t="s">
        <v>4446</v>
      </c>
      <c r="C11735" s="2" t="s">
        <v>5164</v>
      </c>
      <c r="D11735" s="13" t="n">
        <v>45742</v>
      </c>
      <c r="E11735" s="2" t="s">
        <v>98</v>
      </c>
      <c r="F11735" s="2" t="s">
        <v>119</v>
      </c>
      <c r="G11735" s="2" t="s">
        <v>124</v>
      </c>
    </row>
    <row r="11736" customFormat="false" ht="15" hidden="false" customHeight="false" outlineLevel="0" collapsed="false">
      <c r="A11736" s="2" t="s">
        <v>16902</v>
      </c>
      <c r="B11736" s="2" t="s">
        <v>4314</v>
      </c>
      <c r="C11736" s="2" t="s">
        <v>5166</v>
      </c>
      <c r="D11736" s="13" t="n">
        <v>45785</v>
      </c>
      <c r="E11736" s="2" t="s">
        <v>123</v>
      </c>
      <c r="F11736" s="2" t="s">
        <v>128</v>
      </c>
      <c r="G11736" s="2" t="s">
        <v>142</v>
      </c>
    </row>
    <row r="11737" customFormat="false" ht="15" hidden="false" customHeight="false" outlineLevel="0" collapsed="false">
      <c r="A11737" s="2" t="s">
        <v>16903</v>
      </c>
      <c r="B11737" s="2" t="s">
        <v>2835</v>
      </c>
      <c r="C11737" s="2" t="s">
        <v>5168</v>
      </c>
      <c r="D11737" s="13" t="n">
        <v>45544</v>
      </c>
      <c r="E11737" s="2" t="s">
        <v>108</v>
      </c>
      <c r="F11737" s="2" t="s">
        <v>98</v>
      </c>
      <c r="G11737" s="2" t="s">
        <v>136</v>
      </c>
    </row>
    <row r="11738" customFormat="false" ht="15" hidden="false" customHeight="false" outlineLevel="0" collapsed="false">
      <c r="A11738" s="2" t="s">
        <v>16904</v>
      </c>
      <c r="B11738" s="2" t="s">
        <v>1054</v>
      </c>
      <c r="C11738" s="2" t="s">
        <v>5172</v>
      </c>
      <c r="D11738" s="13" t="n">
        <v>45813</v>
      </c>
      <c r="E11738" s="2" t="s">
        <v>141</v>
      </c>
      <c r="F11738" s="2" t="s">
        <v>98</v>
      </c>
      <c r="G11738" s="2" t="s">
        <v>133</v>
      </c>
    </row>
    <row r="11739" customFormat="false" ht="15" hidden="false" customHeight="false" outlineLevel="0" collapsed="false">
      <c r="A11739" s="2" t="s">
        <v>16905</v>
      </c>
      <c r="B11739" s="2" t="s">
        <v>3992</v>
      </c>
      <c r="C11739" s="2" t="s">
        <v>5168</v>
      </c>
      <c r="D11739" s="13" t="n">
        <v>45908</v>
      </c>
      <c r="E11739" s="2" t="s">
        <v>145</v>
      </c>
      <c r="F11739" s="2" t="s">
        <v>98</v>
      </c>
      <c r="G11739" s="2" t="s">
        <v>115</v>
      </c>
    </row>
    <row r="11740" customFormat="false" ht="15" hidden="false" customHeight="false" outlineLevel="0" collapsed="false">
      <c r="A11740" s="2" t="s">
        <v>16906</v>
      </c>
      <c r="B11740" s="2" t="s">
        <v>1641</v>
      </c>
      <c r="C11740" s="2" t="s">
        <v>5164</v>
      </c>
      <c r="D11740" s="13" t="n">
        <v>45672</v>
      </c>
      <c r="E11740" s="2" t="s">
        <v>98</v>
      </c>
      <c r="F11740" s="2" t="s">
        <v>119</v>
      </c>
      <c r="G11740" s="2" t="s">
        <v>124</v>
      </c>
    </row>
    <row r="11741" customFormat="false" ht="15" hidden="false" customHeight="false" outlineLevel="0" collapsed="false">
      <c r="A11741" s="2" t="s">
        <v>16907</v>
      </c>
      <c r="B11741" s="2" t="s">
        <v>4993</v>
      </c>
      <c r="C11741" s="2" t="s">
        <v>5172</v>
      </c>
      <c r="D11741" s="13" t="n">
        <v>45819</v>
      </c>
      <c r="E11741" s="2" t="s">
        <v>98</v>
      </c>
      <c r="F11741" s="2" t="s">
        <v>98</v>
      </c>
      <c r="G11741" s="2" t="s">
        <v>99</v>
      </c>
    </row>
    <row r="11742" customFormat="false" ht="15" hidden="false" customHeight="false" outlineLevel="0" collapsed="false">
      <c r="A11742" s="2" t="s">
        <v>16908</v>
      </c>
      <c r="B11742" s="2" t="s">
        <v>2737</v>
      </c>
      <c r="C11742" s="2" t="s">
        <v>5164</v>
      </c>
      <c r="D11742" s="13" t="n">
        <v>45749</v>
      </c>
      <c r="E11742" s="2" t="s">
        <v>98</v>
      </c>
      <c r="F11742" s="2" t="s">
        <v>98</v>
      </c>
      <c r="G11742" s="2" t="s">
        <v>142</v>
      </c>
    </row>
    <row r="11743" customFormat="false" ht="15" hidden="false" customHeight="false" outlineLevel="0" collapsed="false">
      <c r="A11743" s="2" t="s">
        <v>16909</v>
      </c>
      <c r="B11743" s="2" t="s">
        <v>1791</v>
      </c>
      <c r="C11743" s="2" t="s">
        <v>5168</v>
      </c>
      <c r="D11743" s="13" t="n">
        <v>45839</v>
      </c>
      <c r="E11743" s="2" t="s">
        <v>108</v>
      </c>
      <c r="F11743" s="2" t="s">
        <v>98</v>
      </c>
      <c r="G11743" s="2" t="s">
        <v>111</v>
      </c>
    </row>
    <row r="11744" customFormat="false" ht="15" hidden="false" customHeight="false" outlineLevel="0" collapsed="false">
      <c r="A11744" s="2" t="s">
        <v>16910</v>
      </c>
      <c r="B11744" s="2" t="s">
        <v>5080</v>
      </c>
      <c r="C11744" s="2" t="s">
        <v>5172</v>
      </c>
      <c r="D11744" s="13" t="n">
        <v>45904</v>
      </c>
      <c r="E11744" s="2" t="s">
        <v>98</v>
      </c>
      <c r="F11744" s="2" t="s">
        <v>98</v>
      </c>
      <c r="G11744" s="2" t="s">
        <v>120</v>
      </c>
    </row>
    <row r="11745" customFormat="false" ht="15" hidden="false" customHeight="false" outlineLevel="0" collapsed="false">
      <c r="A11745" s="2" t="s">
        <v>16911</v>
      </c>
      <c r="B11745" s="2" t="s">
        <v>3938</v>
      </c>
      <c r="C11745" s="2" t="s">
        <v>5166</v>
      </c>
      <c r="D11745" s="13" t="n">
        <v>46127</v>
      </c>
      <c r="E11745" s="2" t="s">
        <v>128</v>
      </c>
      <c r="F11745" s="2" t="s">
        <v>98</v>
      </c>
      <c r="G11745" s="2" t="s">
        <v>142</v>
      </c>
    </row>
    <row r="11746" customFormat="false" ht="15" hidden="false" customHeight="false" outlineLevel="0" collapsed="false">
      <c r="A11746" s="2" t="s">
        <v>16912</v>
      </c>
      <c r="B11746" s="2" t="s">
        <v>5080</v>
      </c>
      <c r="C11746" s="2" t="s">
        <v>5172</v>
      </c>
      <c r="D11746" s="13" t="n">
        <v>45700</v>
      </c>
      <c r="E11746" s="2" t="s">
        <v>98</v>
      </c>
      <c r="F11746" s="2" t="s">
        <v>98</v>
      </c>
      <c r="G11746" s="2" t="s">
        <v>120</v>
      </c>
    </row>
    <row r="11747" customFormat="false" ht="15" hidden="false" customHeight="false" outlineLevel="0" collapsed="false">
      <c r="A11747" s="2" t="s">
        <v>16913</v>
      </c>
      <c r="B11747" s="2" t="s">
        <v>2303</v>
      </c>
      <c r="C11747" s="2" t="s">
        <v>5164</v>
      </c>
      <c r="D11747" s="13" t="n">
        <v>46035</v>
      </c>
      <c r="E11747" s="2" t="s">
        <v>98</v>
      </c>
      <c r="F11747" s="2" t="s">
        <v>98</v>
      </c>
      <c r="G11747" s="2" t="s">
        <v>130</v>
      </c>
    </row>
    <row r="11748" customFormat="false" ht="15" hidden="false" customHeight="false" outlineLevel="0" collapsed="false">
      <c r="A11748" s="2" t="s">
        <v>16914</v>
      </c>
      <c r="B11748" s="2" t="s">
        <v>5033</v>
      </c>
      <c r="C11748" s="2" t="s">
        <v>5190</v>
      </c>
      <c r="D11748" s="13" t="n">
        <v>45811</v>
      </c>
      <c r="E11748" s="2" t="s">
        <v>98</v>
      </c>
      <c r="F11748" s="2" t="s">
        <v>98</v>
      </c>
      <c r="G11748" s="2" t="s">
        <v>124</v>
      </c>
    </row>
    <row r="11749" customFormat="false" ht="15" hidden="false" customHeight="false" outlineLevel="0" collapsed="false">
      <c r="A11749" s="2" t="s">
        <v>16915</v>
      </c>
      <c r="B11749" s="2" t="s">
        <v>1801</v>
      </c>
      <c r="C11749" s="2" t="s">
        <v>5166</v>
      </c>
      <c r="D11749" s="13" t="n">
        <v>46065</v>
      </c>
      <c r="E11749" s="2" t="s">
        <v>141</v>
      </c>
      <c r="F11749" s="2" t="s">
        <v>128</v>
      </c>
      <c r="G11749" s="2" t="s">
        <v>99</v>
      </c>
    </row>
    <row r="11750" customFormat="false" ht="15" hidden="false" customHeight="false" outlineLevel="0" collapsed="false">
      <c r="A11750" s="2" t="s">
        <v>16916</v>
      </c>
      <c r="B11750" s="2" t="s">
        <v>2130</v>
      </c>
      <c r="C11750" s="2" t="s">
        <v>5168</v>
      </c>
      <c r="D11750" s="13" t="n">
        <v>45796</v>
      </c>
      <c r="E11750" s="2" t="s">
        <v>98</v>
      </c>
      <c r="F11750" s="2" t="s">
        <v>98</v>
      </c>
      <c r="G11750" s="2" t="s">
        <v>136</v>
      </c>
    </row>
    <row r="11751" customFormat="false" ht="15" hidden="false" customHeight="false" outlineLevel="0" collapsed="false">
      <c r="A11751" s="2" t="s">
        <v>16917</v>
      </c>
      <c r="B11751" s="2" t="s">
        <v>1377</v>
      </c>
      <c r="C11751" s="2" t="s">
        <v>5164</v>
      </c>
      <c r="D11751" s="13" t="n">
        <v>45698</v>
      </c>
      <c r="E11751" s="2" t="s">
        <v>98</v>
      </c>
      <c r="F11751" s="2" t="s">
        <v>119</v>
      </c>
      <c r="G11751" s="2" t="s">
        <v>115</v>
      </c>
    </row>
    <row r="11752" customFormat="false" ht="15" hidden="false" customHeight="false" outlineLevel="0" collapsed="false">
      <c r="A11752" s="2" t="s">
        <v>16918</v>
      </c>
      <c r="B11752" s="2" t="s">
        <v>651</v>
      </c>
      <c r="C11752" s="2" t="s">
        <v>5164</v>
      </c>
      <c r="D11752" s="13" t="n">
        <v>45948</v>
      </c>
      <c r="E11752" s="2" t="s">
        <v>98</v>
      </c>
      <c r="F11752" s="2" t="s">
        <v>119</v>
      </c>
      <c r="G11752" s="2" t="s">
        <v>124</v>
      </c>
    </row>
    <row r="11753" customFormat="false" ht="15" hidden="false" customHeight="false" outlineLevel="0" collapsed="false">
      <c r="A11753" s="2" t="s">
        <v>16919</v>
      </c>
      <c r="B11753" s="2" t="s">
        <v>1671</v>
      </c>
      <c r="C11753" s="2" t="s">
        <v>5168</v>
      </c>
      <c r="D11753" s="13" t="n">
        <v>45982</v>
      </c>
      <c r="E11753" s="2" t="s">
        <v>119</v>
      </c>
      <c r="F11753" s="2" t="s">
        <v>98</v>
      </c>
      <c r="G11753" s="2" t="s">
        <v>133</v>
      </c>
    </row>
    <row r="11754" customFormat="false" ht="15" hidden="false" customHeight="false" outlineLevel="0" collapsed="false">
      <c r="A11754" s="2" t="s">
        <v>16920</v>
      </c>
      <c r="B11754" s="2" t="s">
        <v>3665</v>
      </c>
      <c r="C11754" s="2" t="s">
        <v>5190</v>
      </c>
      <c r="D11754" s="13" t="n">
        <v>45718</v>
      </c>
      <c r="E11754" s="2" t="s">
        <v>98</v>
      </c>
      <c r="F11754" s="2" t="s">
        <v>119</v>
      </c>
      <c r="G11754" s="2" t="s">
        <v>133</v>
      </c>
    </row>
    <row r="11755" customFormat="false" ht="15" hidden="false" customHeight="false" outlineLevel="0" collapsed="false">
      <c r="A11755" s="2" t="s">
        <v>16921</v>
      </c>
      <c r="B11755" s="2" t="s">
        <v>5031</v>
      </c>
      <c r="C11755" s="2" t="s">
        <v>5190</v>
      </c>
      <c r="D11755" s="13" t="n">
        <v>45669</v>
      </c>
      <c r="E11755" s="2" t="s">
        <v>98</v>
      </c>
      <c r="F11755" s="2" t="s">
        <v>98</v>
      </c>
      <c r="G11755" s="2" t="s">
        <v>111</v>
      </c>
    </row>
    <row r="11756" customFormat="false" ht="15" hidden="false" customHeight="false" outlineLevel="0" collapsed="false">
      <c r="A11756" s="2" t="s">
        <v>16922</v>
      </c>
      <c r="B11756" s="2" t="s">
        <v>2116</v>
      </c>
      <c r="C11756" s="2" t="s">
        <v>5168</v>
      </c>
      <c r="D11756" s="13" t="n">
        <v>45887</v>
      </c>
      <c r="E11756" s="2" t="s">
        <v>104</v>
      </c>
      <c r="F11756" s="2" t="s">
        <v>98</v>
      </c>
      <c r="G11756" s="2" t="s">
        <v>115</v>
      </c>
    </row>
    <row r="11757" customFormat="false" ht="15" hidden="false" customHeight="false" outlineLevel="0" collapsed="false">
      <c r="A11757" s="2" t="s">
        <v>16923</v>
      </c>
      <c r="B11757" s="2" t="s">
        <v>2461</v>
      </c>
      <c r="C11757" s="2" t="s">
        <v>5172</v>
      </c>
      <c r="D11757" s="13" t="n">
        <v>45595</v>
      </c>
      <c r="E11757" s="2" t="s">
        <v>165</v>
      </c>
      <c r="F11757" s="2" t="s">
        <v>98</v>
      </c>
      <c r="G11757" s="2" t="s">
        <v>99</v>
      </c>
    </row>
    <row r="11758" customFormat="false" ht="15" hidden="false" customHeight="false" outlineLevel="0" collapsed="false">
      <c r="A11758" s="2" t="s">
        <v>16924</v>
      </c>
      <c r="B11758" s="2" t="s">
        <v>5026</v>
      </c>
      <c r="C11758" s="2" t="s">
        <v>5172</v>
      </c>
      <c r="D11758" s="13" t="n">
        <v>45570</v>
      </c>
      <c r="E11758" s="2" t="s">
        <v>98</v>
      </c>
      <c r="F11758" s="2" t="s">
        <v>98</v>
      </c>
      <c r="G11758" s="2" t="s">
        <v>124</v>
      </c>
    </row>
    <row r="11759" customFormat="false" ht="15" hidden="false" customHeight="false" outlineLevel="0" collapsed="false">
      <c r="A11759" s="2" t="s">
        <v>16925</v>
      </c>
      <c r="B11759" s="2" t="s">
        <v>101</v>
      </c>
      <c r="C11759" s="2" t="s">
        <v>5168</v>
      </c>
      <c r="D11759" s="13" t="n">
        <v>45748</v>
      </c>
      <c r="E11759" s="2" t="s">
        <v>104</v>
      </c>
      <c r="F11759" s="2" t="s">
        <v>98</v>
      </c>
      <c r="G11759" s="2" t="s">
        <v>111</v>
      </c>
    </row>
    <row r="11760" customFormat="false" ht="15" hidden="false" customHeight="false" outlineLevel="0" collapsed="false">
      <c r="A11760" s="2" t="s">
        <v>16926</v>
      </c>
      <c r="B11760" s="2" t="s">
        <v>5106</v>
      </c>
      <c r="C11760" s="2" t="s">
        <v>5190</v>
      </c>
      <c r="D11760" s="13" t="n">
        <v>45628</v>
      </c>
      <c r="E11760" s="2" t="s">
        <v>98</v>
      </c>
      <c r="F11760" s="2" t="s">
        <v>98</v>
      </c>
      <c r="G11760" s="2" t="s">
        <v>99</v>
      </c>
    </row>
    <row r="11761" customFormat="false" ht="15" hidden="false" customHeight="false" outlineLevel="0" collapsed="false">
      <c r="A11761" s="2" t="s">
        <v>16927</v>
      </c>
      <c r="B11761" s="2" t="s">
        <v>5060</v>
      </c>
      <c r="C11761" s="2" t="s">
        <v>5190</v>
      </c>
      <c r="D11761" s="13" t="n">
        <v>45966</v>
      </c>
      <c r="E11761" s="2" t="s">
        <v>98</v>
      </c>
      <c r="F11761" s="2" t="s">
        <v>98</v>
      </c>
      <c r="G11761" s="2" t="s">
        <v>133</v>
      </c>
    </row>
    <row r="11762" customFormat="false" ht="15" hidden="false" customHeight="false" outlineLevel="0" collapsed="false">
      <c r="A11762" s="2" t="s">
        <v>16928</v>
      </c>
      <c r="B11762" s="2" t="s">
        <v>2497</v>
      </c>
      <c r="C11762" s="2" t="s">
        <v>5166</v>
      </c>
      <c r="D11762" s="13" t="n">
        <v>45849</v>
      </c>
      <c r="E11762" s="2" t="s">
        <v>98</v>
      </c>
      <c r="F11762" s="2" t="s">
        <v>128</v>
      </c>
      <c r="G11762" s="2" t="s">
        <v>133</v>
      </c>
    </row>
    <row r="11763" customFormat="false" ht="15" hidden="false" customHeight="false" outlineLevel="0" collapsed="false">
      <c r="A11763" s="2" t="s">
        <v>16929</v>
      </c>
      <c r="B11763" s="2" t="s">
        <v>2852</v>
      </c>
      <c r="C11763" s="2" t="s">
        <v>5190</v>
      </c>
      <c r="D11763" s="13" t="n">
        <v>45602</v>
      </c>
      <c r="E11763" s="2" t="s">
        <v>98</v>
      </c>
      <c r="F11763" s="2" t="s">
        <v>119</v>
      </c>
      <c r="G11763" s="2" t="s">
        <v>130</v>
      </c>
    </row>
    <row r="11764" customFormat="false" ht="15" hidden="false" customHeight="false" outlineLevel="0" collapsed="false">
      <c r="A11764" s="2" t="s">
        <v>16930</v>
      </c>
      <c r="B11764" s="2" t="s">
        <v>4883</v>
      </c>
      <c r="C11764" s="2" t="s">
        <v>5166</v>
      </c>
      <c r="D11764" s="13" t="n">
        <v>46091</v>
      </c>
      <c r="E11764" s="2" t="s">
        <v>104</v>
      </c>
      <c r="F11764" s="2" t="s">
        <v>123</v>
      </c>
      <c r="G11764" s="2" t="s">
        <v>99</v>
      </c>
    </row>
    <row r="11765" customFormat="false" ht="15" hidden="false" customHeight="false" outlineLevel="0" collapsed="false">
      <c r="A11765" s="2" t="s">
        <v>16931</v>
      </c>
      <c r="B11765" s="2" t="s">
        <v>5127</v>
      </c>
      <c r="C11765" s="2" t="s">
        <v>5172</v>
      </c>
      <c r="D11765" s="13" t="n">
        <v>45878</v>
      </c>
      <c r="E11765" s="2" t="s">
        <v>98</v>
      </c>
      <c r="F11765" s="2" t="s">
        <v>98</v>
      </c>
      <c r="G11765" s="2" t="s">
        <v>136</v>
      </c>
    </row>
    <row r="11766" customFormat="false" ht="15" hidden="false" customHeight="false" outlineLevel="0" collapsed="false">
      <c r="A11766" s="2" t="s">
        <v>16932</v>
      </c>
      <c r="B11766" s="2" t="s">
        <v>5023</v>
      </c>
      <c r="C11766" s="2" t="s">
        <v>5172</v>
      </c>
      <c r="D11766" s="13" t="n">
        <v>45845</v>
      </c>
      <c r="E11766" s="2" t="s">
        <v>98</v>
      </c>
      <c r="F11766" s="2" t="s">
        <v>98</v>
      </c>
      <c r="G11766" s="2" t="s">
        <v>136</v>
      </c>
    </row>
    <row r="11767" customFormat="false" ht="15" hidden="false" customHeight="false" outlineLevel="0" collapsed="false">
      <c r="A11767" s="2" t="s">
        <v>16933</v>
      </c>
      <c r="B11767" s="2" t="s">
        <v>1802</v>
      </c>
      <c r="C11767" s="2" t="s">
        <v>5168</v>
      </c>
      <c r="D11767" s="13" t="n">
        <v>45649</v>
      </c>
      <c r="E11767" s="2" t="s">
        <v>114</v>
      </c>
      <c r="F11767" s="2" t="s">
        <v>98</v>
      </c>
      <c r="G11767" s="2" t="s">
        <v>136</v>
      </c>
    </row>
    <row r="11768" customFormat="false" ht="15" hidden="false" customHeight="false" outlineLevel="0" collapsed="false">
      <c r="A11768" s="2" t="s">
        <v>16934</v>
      </c>
      <c r="B11768" s="2" t="s">
        <v>3871</v>
      </c>
      <c r="C11768" s="2" t="s">
        <v>5168</v>
      </c>
      <c r="D11768" s="13" t="n">
        <v>45864</v>
      </c>
      <c r="E11768" s="2" t="s">
        <v>141</v>
      </c>
      <c r="F11768" s="2" t="s">
        <v>98</v>
      </c>
      <c r="G11768" s="2" t="s">
        <v>142</v>
      </c>
    </row>
    <row r="11769" customFormat="false" ht="15" hidden="false" customHeight="false" outlineLevel="0" collapsed="false">
      <c r="A11769" s="2" t="s">
        <v>16935</v>
      </c>
      <c r="B11769" s="2" t="s">
        <v>1246</v>
      </c>
      <c r="C11769" s="2" t="s">
        <v>5164</v>
      </c>
      <c r="D11769" s="13" t="n">
        <v>45832</v>
      </c>
      <c r="E11769" s="2" t="s">
        <v>98</v>
      </c>
      <c r="F11769" s="2" t="s">
        <v>128</v>
      </c>
      <c r="G11769" s="2" t="s">
        <v>99</v>
      </c>
    </row>
    <row r="11770" customFormat="false" ht="15" hidden="false" customHeight="false" outlineLevel="0" collapsed="false">
      <c r="A11770" s="2" t="s">
        <v>16936</v>
      </c>
      <c r="B11770" s="2" t="s">
        <v>5046</v>
      </c>
      <c r="C11770" s="2" t="s">
        <v>5172</v>
      </c>
      <c r="D11770" s="13" t="n">
        <v>45793</v>
      </c>
      <c r="E11770" s="2" t="s">
        <v>98</v>
      </c>
      <c r="F11770" s="2" t="s">
        <v>98</v>
      </c>
      <c r="G11770" s="2" t="s">
        <v>130</v>
      </c>
    </row>
    <row r="11771" customFormat="false" ht="15" hidden="false" customHeight="false" outlineLevel="0" collapsed="false">
      <c r="A11771" s="2" t="s">
        <v>16937</v>
      </c>
      <c r="B11771" s="2" t="s">
        <v>1363</v>
      </c>
      <c r="C11771" s="2" t="s">
        <v>5168</v>
      </c>
      <c r="D11771" s="13" t="n">
        <v>45980</v>
      </c>
      <c r="E11771" s="2" t="s">
        <v>104</v>
      </c>
      <c r="F11771" s="2" t="s">
        <v>98</v>
      </c>
      <c r="G11771" s="2" t="s">
        <v>120</v>
      </c>
    </row>
    <row r="11772" customFormat="false" ht="15" hidden="false" customHeight="false" outlineLevel="0" collapsed="false">
      <c r="A11772" s="2" t="s">
        <v>16938</v>
      </c>
      <c r="B11772" s="2" t="s">
        <v>4742</v>
      </c>
      <c r="C11772" s="2" t="s">
        <v>5164</v>
      </c>
      <c r="D11772" s="13" t="n">
        <v>45595</v>
      </c>
      <c r="E11772" s="2" t="s">
        <v>98</v>
      </c>
      <c r="F11772" s="2" t="s">
        <v>98</v>
      </c>
      <c r="G11772" s="2" t="s">
        <v>136</v>
      </c>
    </row>
    <row r="11773" customFormat="false" ht="15" hidden="false" customHeight="false" outlineLevel="0" collapsed="false">
      <c r="A11773" s="2" t="s">
        <v>16939</v>
      </c>
      <c r="B11773" s="2" t="s">
        <v>4406</v>
      </c>
      <c r="C11773" s="2" t="s">
        <v>5190</v>
      </c>
      <c r="D11773" s="13" t="n">
        <v>45894</v>
      </c>
      <c r="E11773" s="2" t="s">
        <v>98</v>
      </c>
      <c r="F11773" s="2" t="s">
        <v>119</v>
      </c>
      <c r="G11773" s="2" t="s">
        <v>133</v>
      </c>
    </row>
    <row r="11774" customFormat="false" ht="15" hidden="false" customHeight="false" outlineLevel="0" collapsed="false">
      <c r="A11774" s="2" t="s">
        <v>16940</v>
      </c>
      <c r="B11774" s="2" t="s">
        <v>4680</v>
      </c>
      <c r="C11774" s="2" t="s">
        <v>5168</v>
      </c>
      <c r="D11774" s="13" t="n">
        <v>45831</v>
      </c>
      <c r="E11774" s="2" t="s">
        <v>139</v>
      </c>
      <c r="F11774" s="2" t="s">
        <v>98</v>
      </c>
      <c r="G11774" s="2" t="s">
        <v>142</v>
      </c>
    </row>
    <row r="11775" customFormat="false" ht="15" hidden="false" customHeight="false" outlineLevel="0" collapsed="false">
      <c r="A11775" s="2" t="s">
        <v>16941</v>
      </c>
      <c r="B11775" s="2" t="s">
        <v>1545</v>
      </c>
      <c r="C11775" s="2" t="s">
        <v>5164</v>
      </c>
      <c r="D11775" s="13" t="n">
        <v>45544</v>
      </c>
      <c r="E11775" s="2" t="s">
        <v>98</v>
      </c>
      <c r="F11775" s="2" t="s">
        <v>145</v>
      </c>
      <c r="G11775" s="2" t="s">
        <v>115</v>
      </c>
    </row>
    <row r="11776" customFormat="false" ht="15" hidden="false" customHeight="false" outlineLevel="0" collapsed="false">
      <c r="A11776" s="2" t="s">
        <v>16942</v>
      </c>
      <c r="B11776" s="2" t="s">
        <v>3629</v>
      </c>
      <c r="C11776" s="2" t="s">
        <v>5164</v>
      </c>
      <c r="D11776" s="13" t="n">
        <v>45660</v>
      </c>
      <c r="E11776" s="2" t="s">
        <v>98</v>
      </c>
      <c r="F11776" s="2" t="s">
        <v>165</v>
      </c>
      <c r="G11776" s="2" t="s">
        <v>120</v>
      </c>
    </row>
    <row r="11777" customFormat="false" ht="15" hidden="false" customHeight="false" outlineLevel="0" collapsed="false">
      <c r="A11777" s="2" t="s">
        <v>16943</v>
      </c>
      <c r="B11777" s="2" t="s">
        <v>2457</v>
      </c>
      <c r="C11777" s="2" t="s">
        <v>5168</v>
      </c>
      <c r="D11777" s="13" t="n">
        <v>45911</v>
      </c>
      <c r="E11777" s="2" t="s">
        <v>98</v>
      </c>
      <c r="F11777" s="2" t="s">
        <v>98</v>
      </c>
      <c r="G11777" s="2" t="s">
        <v>130</v>
      </c>
    </row>
    <row r="11778" customFormat="false" ht="15" hidden="false" customHeight="false" outlineLevel="0" collapsed="false">
      <c r="A11778" s="2" t="s">
        <v>16944</v>
      </c>
      <c r="B11778" s="2" t="s">
        <v>2876</v>
      </c>
      <c r="C11778" s="2" t="s">
        <v>5166</v>
      </c>
      <c r="D11778" s="13" t="n">
        <v>45824</v>
      </c>
      <c r="E11778" s="2" t="s">
        <v>114</v>
      </c>
      <c r="F11778" s="2" t="s">
        <v>139</v>
      </c>
      <c r="G11778" s="2" t="s">
        <v>133</v>
      </c>
    </row>
    <row r="11779" customFormat="false" ht="15" hidden="false" customHeight="false" outlineLevel="0" collapsed="false">
      <c r="A11779" s="2" t="s">
        <v>16945</v>
      </c>
      <c r="B11779" s="2" t="s">
        <v>4316</v>
      </c>
      <c r="C11779" s="2" t="s">
        <v>5168</v>
      </c>
      <c r="D11779" s="13" t="n">
        <v>45994</v>
      </c>
      <c r="E11779" s="2" t="s">
        <v>128</v>
      </c>
      <c r="F11779" s="2" t="s">
        <v>98</v>
      </c>
      <c r="G11779" s="2" t="s">
        <v>130</v>
      </c>
    </row>
    <row r="11780" customFormat="false" ht="15" hidden="false" customHeight="false" outlineLevel="0" collapsed="false">
      <c r="A11780" s="2" t="s">
        <v>16946</v>
      </c>
      <c r="B11780" s="2" t="s">
        <v>1060</v>
      </c>
      <c r="C11780" s="2" t="s">
        <v>5164</v>
      </c>
      <c r="D11780" s="13" t="n">
        <v>45731</v>
      </c>
      <c r="E11780" s="2" t="s">
        <v>98</v>
      </c>
      <c r="F11780" s="2" t="s">
        <v>141</v>
      </c>
      <c r="G11780" s="2" t="s">
        <v>109</v>
      </c>
    </row>
    <row r="11781" customFormat="false" ht="15" hidden="false" customHeight="false" outlineLevel="0" collapsed="false">
      <c r="A11781" s="2" t="s">
        <v>16947</v>
      </c>
      <c r="B11781" s="2" t="s">
        <v>5119</v>
      </c>
      <c r="C11781" s="2" t="s">
        <v>5164</v>
      </c>
      <c r="D11781" s="13" t="n">
        <v>45799</v>
      </c>
      <c r="E11781" s="2" t="s">
        <v>98</v>
      </c>
      <c r="F11781" s="2" t="s">
        <v>98</v>
      </c>
      <c r="G11781" s="2" t="s">
        <v>99</v>
      </c>
    </row>
    <row r="11782" customFormat="false" ht="15" hidden="false" customHeight="false" outlineLevel="0" collapsed="false">
      <c r="A11782" s="2" t="s">
        <v>16948</v>
      </c>
      <c r="B11782" s="2" t="s">
        <v>2162</v>
      </c>
      <c r="C11782" s="2" t="s">
        <v>5172</v>
      </c>
      <c r="D11782" s="13" t="n">
        <v>45970</v>
      </c>
      <c r="E11782" s="2" t="s">
        <v>119</v>
      </c>
      <c r="F11782" s="2" t="s">
        <v>98</v>
      </c>
      <c r="G11782" s="2" t="s">
        <v>133</v>
      </c>
    </row>
    <row r="11783" customFormat="false" ht="15" hidden="false" customHeight="false" outlineLevel="0" collapsed="false">
      <c r="A11783" s="2" t="s">
        <v>16949</v>
      </c>
      <c r="B11783" s="2" t="s">
        <v>2006</v>
      </c>
      <c r="C11783" s="2" t="s">
        <v>5168</v>
      </c>
      <c r="D11783" s="13" t="n">
        <v>45434</v>
      </c>
      <c r="E11783" s="2" t="s">
        <v>119</v>
      </c>
      <c r="F11783" s="2" t="s">
        <v>98</v>
      </c>
      <c r="G11783" s="2" t="s">
        <v>99</v>
      </c>
    </row>
    <row r="11784" customFormat="false" ht="15" hidden="false" customHeight="false" outlineLevel="0" collapsed="false">
      <c r="A11784" s="2" t="s">
        <v>16950</v>
      </c>
      <c r="B11784" s="2" t="s">
        <v>2097</v>
      </c>
      <c r="C11784" s="2" t="s">
        <v>5166</v>
      </c>
      <c r="D11784" s="13" t="n">
        <v>46222</v>
      </c>
      <c r="E11784" s="2" t="s">
        <v>123</v>
      </c>
      <c r="F11784" s="2" t="s">
        <v>141</v>
      </c>
      <c r="G11784" s="2" t="s">
        <v>120</v>
      </c>
    </row>
    <row r="11785" customFormat="false" ht="15" hidden="false" customHeight="false" outlineLevel="0" collapsed="false">
      <c r="A11785" s="2" t="s">
        <v>16951</v>
      </c>
      <c r="B11785" s="2" t="s">
        <v>3156</v>
      </c>
      <c r="C11785" s="2" t="s">
        <v>5168</v>
      </c>
      <c r="D11785" s="13" t="n">
        <v>46001</v>
      </c>
      <c r="E11785" s="2" t="s">
        <v>119</v>
      </c>
      <c r="F11785" s="2" t="s">
        <v>98</v>
      </c>
      <c r="G11785" s="2" t="s">
        <v>115</v>
      </c>
    </row>
    <row r="11786" customFormat="false" ht="15" hidden="false" customHeight="false" outlineLevel="0" collapsed="false">
      <c r="A11786" s="2" t="s">
        <v>16952</v>
      </c>
      <c r="B11786" s="2" t="s">
        <v>1664</v>
      </c>
      <c r="C11786" s="2" t="s">
        <v>5168</v>
      </c>
      <c r="D11786" s="13" t="n">
        <v>46036</v>
      </c>
      <c r="E11786" s="2" t="s">
        <v>165</v>
      </c>
      <c r="F11786" s="2" t="s">
        <v>98</v>
      </c>
      <c r="G11786" s="2" t="s">
        <v>99</v>
      </c>
    </row>
    <row r="11787" customFormat="false" ht="15" hidden="false" customHeight="false" outlineLevel="0" collapsed="false">
      <c r="A11787" s="2" t="s">
        <v>16953</v>
      </c>
      <c r="B11787" s="2" t="s">
        <v>1484</v>
      </c>
      <c r="C11787" s="2" t="s">
        <v>5190</v>
      </c>
      <c r="D11787" s="13" t="n">
        <v>45745</v>
      </c>
      <c r="E11787" s="2" t="s">
        <v>98</v>
      </c>
      <c r="F11787" s="2" t="s">
        <v>98</v>
      </c>
      <c r="G11787" s="2" t="s">
        <v>99</v>
      </c>
    </row>
    <row r="11788" customFormat="false" ht="15" hidden="false" customHeight="false" outlineLevel="0" collapsed="false">
      <c r="A11788" s="2" t="s">
        <v>16954</v>
      </c>
      <c r="B11788" s="2" t="s">
        <v>4819</v>
      </c>
      <c r="C11788" s="2" t="s">
        <v>5166</v>
      </c>
      <c r="D11788" s="13" t="n">
        <v>45890</v>
      </c>
      <c r="E11788" s="2" t="s">
        <v>165</v>
      </c>
      <c r="F11788" s="2" t="s">
        <v>139</v>
      </c>
      <c r="G11788" s="2" t="s">
        <v>99</v>
      </c>
    </row>
    <row r="11789" customFormat="false" ht="15" hidden="false" customHeight="false" outlineLevel="0" collapsed="false">
      <c r="A11789" s="2" t="s">
        <v>16955</v>
      </c>
      <c r="B11789" s="2" t="s">
        <v>503</v>
      </c>
      <c r="C11789" s="2" t="s">
        <v>5168</v>
      </c>
      <c r="D11789" s="13" t="n">
        <v>45805</v>
      </c>
      <c r="E11789" s="2" t="s">
        <v>119</v>
      </c>
      <c r="F11789" s="2" t="s">
        <v>98</v>
      </c>
      <c r="G11789" s="2" t="s">
        <v>136</v>
      </c>
    </row>
    <row r="11790" customFormat="false" ht="15" hidden="false" customHeight="false" outlineLevel="0" collapsed="false">
      <c r="A11790" s="2" t="s">
        <v>16956</v>
      </c>
      <c r="B11790" s="2" t="s">
        <v>3754</v>
      </c>
      <c r="C11790" s="2" t="s">
        <v>5166</v>
      </c>
      <c r="D11790" s="13" t="n">
        <v>45451</v>
      </c>
      <c r="E11790" s="2" t="s">
        <v>104</v>
      </c>
      <c r="F11790" s="2" t="s">
        <v>123</v>
      </c>
      <c r="G11790" s="2" t="s">
        <v>109</v>
      </c>
    </row>
    <row r="11791" customFormat="false" ht="15" hidden="false" customHeight="false" outlineLevel="0" collapsed="false">
      <c r="A11791" s="2" t="s">
        <v>16957</v>
      </c>
      <c r="B11791" s="2" t="s">
        <v>4958</v>
      </c>
      <c r="C11791" s="2" t="s">
        <v>5168</v>
      </c>
      <c r="D11791" s="13" t="n">
        <v>45802</v>
      </c>
      <c r="E11791" s="2" t="s">
        <v>98</v>
      </c>
      <c r="F11791" s="2" t="s">
        <v>98</v>
      </c>
      <c r="G11791" s="2" t="s">
        <v>130</v>
      </c>
    </row>
    <row r="11792" customFormat="false" ht="15" hidden="false" customHeight="false" outlineLevel="0" collapsed="false">
      <c r="A11792" s="2" t="s">
        <v>16958</v>
      </c>
      <c r="B11792" s="2" t="s">
        <v>2390</v>
      </c>
      <c r="C11792" s="2" t="s">
        <v>5166</v>
      </c>
      <c r="D11792" s="13" t="n">
        <v>45853</v>
      </c>
      <c r="E11792" s="2" t="s">
        <v>119</v>
      </c>
      <c r="F11792" s="2" t="s">
        <v>145</v>
      </c>
      <c r="G11792" s="2" t="s">
        <v>142</v>
      </c>
    </row>
    <row r="11793" customFormat="false" ht="15" hidden="false" customHeight="false" outlineLevel="0" collapsed="false">
      <c r="A11793" s="2" t="s">
        <v>16959</v>
      </c>
      <c r="B11793" s="2" t="s">
        <v>3504</v>
      </c>
      <c r="C11793" s="2" t="s">
        <v>5168</v>
      </c>
      <c r="D11793" s="13" t="n">
        <v>45678</v>
      </c>
      <c r="E11793" s="2" t="s">
        <v>165</v>
      </c>
      <c r="F11793" s="2" t="s">
        <v>98</v>
      </c>
      <c r="G11793" s="2" t="s">
        <v>109</v>
      </c>
    </row>
    <row r="11794" customFormat="false" ht="15" hidden="false" customHeight="false" outlineLevel="0" collapsed="false">
      <c r="A11794" s="2" t="s">
        <v>16960</v>
      </c>
      <c r="B11794" s="2" t="s">
        <v>5102</v>
      </c>
      <c r="C11794" s="2" t="s">
        <v>5164</v>
      </c>
      <c r="D11794" s="13" t="n">
        <v>45346</v>
      </c>
      <c r="E11794" s="2" t="s">
        <v>98</v>
      </c>
      <c r="F11794" s="2" t="s">
        <v>98</v>
      </c>
      <c r="G11794" s="2" t="s">
        <v>120</v>
      </c>
    </row>
    <row r="11795" customFormat="false" ht="15" hidden="false" customHeight="false" outlineLevel="0" collapsed="false">
      <c r="A11795" s="2" t="s">
        <v>16961</v>
      </c>
      <c r="B11795" s="2" t="s">
        <v>1224</v>
      </c>
      <c r="C11795" s="2" t="s">
        <v>5168</v>
      </c>
      <c r="D11795" s="13" t="n">
        <v>45651</v>
      </c>
      <c r="E11795" s="2" t="s">
        <v>98</v>
      </c>
      <c r="F11795" s="2" t="s">
        <v>98</v>
      </c>
      <c r="G11795" s="2" t="s">
        <v>109</v>
      </c>
    </row>
    <row r="11796" customFormat="false" ht="15" hidden="false" customHeight="false" outlineLevel="0" collapsed="false">
      <c r="A11796" s="2" t="s">
        <v>16962</v>
      </c>
      <c r="B11796" s="2" t="s">
        <v>4871</v>
      </c>
      <c r="C11796" s="2" t="s">
        <v>5190</v>
      </c>
      <c r="D11796" s="13" t="n">
        <v>46083</v>
      </c>
      <c r="E11796" s="2" t="s">
        <v>98</v>
      </c>
      <c r="F11796" s="2" t="s">
        <v>141</v>
      </c>
      <c r="G11796" s="2" t="s">
        <v>111</v>
      </c>
    </row>
    <row r="11797" customFormat="false" ht="15" hidden="false" customHeight="false" outlineLevel="0" collapsed="false">
      <c r="A11797" s="2" t="s">
        <v>16963</v>
      </c>
      <c r="B11797" s="2" t="s">
        <v>5035</v>
      </c>
      <c r="C11797" s="2" t="s">
        <v>5172</v>
      </c>
      <c r="D11797" s="13" t="n">
        <v>45938</v>
      </c>
      <c r="E11797" s="2" t="s">
        <v>98</v>
      </c>
      <c r="F11797" s="2" t="s">
        <v>98</v>
      </c>
      <c r="G11797" s="2" t="s">
        <v>124</v>
      </c>
    </row>
    <row r="11798" customFormat="false" ht="15" hidden="false" customHeight="false" outlineLevel="0" collapsed="false">
      <c r="A11798" s="2" t="s">
        <v>16964</v>
      </c>
      <c r="B11798" s="2" t="s">
        <v>5032</v>
      </c>
      <c r="C11798" s="2" t="s">
        <v>5172</v>
      </c>
      <c r="D11798" s="13" t="n">
        <v>45712</v>
      </c>
      <c r="E11798" s="2" t="s">
        <v>98</v>
      </c>
      <c r="F11798" s="2" t="s">
        <v>98</v>
      </c>
      <c r="G11798" s="2" t="s">
        <v>130</v>
      </c>
    </row>
    <row r="11799" customFormat="false" ht="15" hidden="false" customHeight="false" outlineLevel="0" collapsed="false">
      <c r="A11799" s="2" t="s">
        <v>16965</v>
      </c>
      <c r="B11799" s="2" t="s">
        <v>3403</v>
      </c>
      <c r="C11799" s="2" t="s">
        <v>5168</v>
      </c>
      <c r="D11799" s="13" t="n">
        <v>46179</v>
      </c>
      <c r="E11799" s="2" t="s">
        <v>119</v>
      </c>
      <c r="F11799" s="2" t="s">
        <v>98</v>
      </c>
      <c r="G11799" s="2" t="s">
        <v>130</v>
      </c>
    </row>
    <row r="11800" customFormat="false" ht="15" hidden="false" customHeight="false" outlineLevel="0" collapsed="false">
      <c r="A11800" s="2" t="s">
        <v>16966</v>
      </c>
      <c r="B11800" s="2" t="s">
        <v>2171</v>
      </c>
      <c r="C11800" s="2" t="s">
        <v>5190</v>
      </c>
      <c r="D11800" s="13" t="n">
        <v>45681</v>
      </c>
      <c r="E11800" s="2" t="s">
        <v>98</v>
      </c>
      <c r="F11800" s="2" t="s">
        <v>139</v>
      </c>
      <c r="G11800" s="2" t="s">
        <v>120</v>
      </c>
    </row>
    <row r="11801" customFormat="false" ht="15" hidden="false" customHeight="false" outlineLevel="0" collapsed="false">
      <c r="A11801" s="2" t="s">
        <v>16967</v>
      </c>
      <c r="B11801" s="2" t="s">
        <v>2330</v>
      </c>
      <c r="C11801" s="2" t="s">
        <v>5190</v>
      </c>
      <c r="D11801" s="13" t="n">
        <v>46020</v>
      </c>
      <c r="E11801" s="2" t="s">
        <v>98</v>
      </c>
      <c r="F11801" s="2" t="s">
        <v>114</v>
      </c>
      <c r="G11801" s="2" t="s">
        <v>124</v>
      </c>
    </row>
    <row r="11802" customFormat="false" ht="15" hidden="false" customHeight="false" outlineLevel="0" collapsed="false">
      <c r="A11802" s="2" t="s">
        <v>16968</v>
      </c>
      <c r="B11802" s="2" t="s">
        <v>2538</v>
      </c>
      <c r="C11802" s="2" t="s">
        <v>5172</v>
      </c>
      <c r="D11802" s="13" t="n">
        <v>45879</v>
      </c>
      <c r="E11802" s="2" t="s">
        <v>139</v>
      </c>
      <c r="F11802" s="2" t="s">
        <v>98</v>
      </c>
      <c r="G11802" s="2" t="s">
        <v>124</v>
      </c>
    </row>
    <row r="11803" customFormat="false" ht="15" hidden="false" customHeight="false" outlineLevel="0" collapsed="false">
      <c r="A11803" s="2" t="s">
        <v>16969</v>
      </c>
      <c r="B11803" s="2" t="s">
        <v>2286</v>
      </c>
      <c r="C11803" s="2" t="s">
        <v>5166</v>
      </c>
      <c r="D11803" s="13" t="n">
        <v>45714</v>
      </c>
      <c r="E11803" s="2" t="s">
        <v>104</v>
      </c>
      <c r="F11803" s="2" t="s">
        <v>163</v>
      </c>
      <c r="G11803" s="2" t="s">
        <v>142</v>
      </c>
    </row>
    <row r="11804" customFormat="false" ht="15" hidden="false" customHeight="false" outlineLevel="0" collapsed="false">
      <c r="A11804" s="2" t="s">
        <v>16970</v>
      </c>
      <c r="B11804" s="2" t="s">
        <v>3741</v>
      </c>
      <c r="C11804" s="2" t="s">
        <v>5172</v>
      </c>
      <c r="D11804" s="13" t="n">
        <v>45499</v>
      </c>
      <c r="E11804" s="2" t="s">
        <v>145</v>
      </c>
      <c r="F11804" s="2" t="s">
        <v>98</v>
      </c>
      <c r="G11804" s="2" t="s">
        <v>99</v>
      </c>
    </row>
    <row r="11805" customFormat="false" ht="15" hidden="false" customHeight="false" outlineLevel="0" collapsed="false">
      <c r="A11805" s="2" t="s">
        <v>16971</v>
      </c>
      <c r="B11805" s="2" t="s">
        <v>5045</v>
      </c>
      <c r="C11805" s="2" t="s">
        <v>5190</v>
      </c>
      <c r="D11805" s="13" t="n">
        <v>45673</v>
      </c>
      <c r="E11805" s="2" t="s">
        <v>98</v>
      </c>
      <c r="F11805" s="2" t="s">
        <v>98</v>
      </c>
      <c r="G11805" s="2" t="s">
        <v>133</v>
      </c>
    </row>
    <row r="11806" customFormat="false" ht="15" hidden="false" customHeight="false" outlineLevel="0" collapsed="false">
      <c r="A11806" s="2" t="s">
        <v>16972</v>
      </c>
      <c r="B11806" s="2" t="s">
        <v>3383</v>
      </c>
      <c r="C11806" s="2" t="s">
        <v>5172</v>
      </c>
      <c r="D11806" s="13" t="n">
        <v>45788</v>
      </c>
      <c r="E11806" s="2" t="s">
        <v>114</v>
      </c>
      <c r="F11806" s="2" t="s">
        <v>98</v>
      </c>
      <c r="G11806" s="2" t="s">
        <v>142</v>
      </c>
    </row>
    <row r="11807" customFormat="false" ht="15" hidden="false" customHeight="false" outlineLevel="0" collapsed="false">
      <c r="A11807" s="2" t="s">
        <v>16973</v>
      </c>
      <c r="B11807" s="2" t="s">
        <v>4534</v>
      </c>
      <c r="C11807" s="2" t="s">
        <v>5190</v>
      </c>
      <c r="D11807" s="13" t="n">
        <v>45938</v>
      </c>
      <c r="E11807" s="2" t="s">
        <v>98</v>
      </c>
      <c r="F11807" s="2" t="s">
        <v>98</v>
      </c>
      <c r="G11807" s="2" t="s">
        <v>130</v>
      </c>
    </row>
    <row r="11808" customFormat="false" ht="15" hidden="false" customHeight="false" outlineLevel="0" collapsed="false">
      <c r="A11808" s="2" t="s">
        <v>16974</v>
      </c>
      <c r="B11808" s="2" t="s">
        <v>750</v>
      </c>
      <c r="C11808" s="2" t="s">
        <v>5190</v>
      </c>
      <c r="D11808" s="13" t="n">
        <v>46182</v>
      </c>
      <c r="E11808" s="2" t="s">
        <v>98</v>
      </c>
      <c r="F11808" s="2" t="s">
        <v>123</v>
      </c>
      <c r="G11808" s="2" t="s">
        <v>136</v>
      </c>
    </row>
    <row r="11809" customFormat="false" ht="15" hidden="false" customHeight="false" outlineLevel="0" collapsed="false">
      <c r="A11809" s="2" t="s">
        <v>16975</v>
      </c>
      <c r="B11809" s="2" t="s">
        <v>3754</v>
      </c>
      <c r="C11809" s="2" t="s">
        <v>5190</v>
      </c>
      <c r="D11809" s="13" t="n">
        <v>46039</v>
      </c>
      <c r="E11809" s="2" t="s">
        <v>98</v>
      </c>
      <c r="F11809" s="2" t="s">
        <v>98</v>
      </c>
      <c r="G11809" s="2" t="s">
        <v>142</v>
      </c>
    </row>
    <row r="11810" customFormat="false" ht="15" hidden="false" customHeight="false" outlineLevel="0" collapsed="false">
      <c r="A11810" s="2" t="s">
        <v>16976</v>
      </c>
      <c r="B11810" s="2" t="s">
        <v>4417</v>
      </c>
      <c r="C11810" s="2" t="s">
        <v>5164</v>
      </c>
      <c r="D11810" s="13" t="n">
        <v>46173</v>
      </c>
      <c r="E11810" s="2" t="s">
        <v>98</v>
      </c>
      <c r="F11810" s="2" t="s">
        <v>98</v>
      </c>
      <c r="G11810" s="2" t="s">
        <v>130</v>
      </c>
    </row>
    <row r="11811" customFormat="false" ht="15" hidden="false" customHeight="false" outlineLevel="0" collapsed="false">
      <c r="A11811" s="2" t="s">
        <v>16977</v>
      </c>
      <c r="B11811" s="2" t="s">
        <v>2583</v>
      </c>
      <c r="C11811" s="2" t="s">
        <v>5172</v>
      </c>
      <c r="D11811" s="13" t="n">
        <v>45528</v>
      </c>
      <c r="E11811" s="2" t="s">
        <v>163</v>
      </c>
      <c r="F11811" s="2" t="s">
        <v>98</v>
      </c>
      <c r="G11811" s="2" t="s">
        <v>124</v>
      </c>
    </row>
    <row r="11812" customFormat="false" ht="15" hidden="false" customHeight="false" outlineLevel="0" collapsed="false">
      <c r="A11812" s="2" t="s">
        <v>16978</v>
      </c>
      <c r="B11812" s="2" t="s">
        <v>3199</v>
      </c>
      <c r="C11812" s="2" t="s">
        <v>5168</v>
      </c>
      <c r="D11812" s="13" t="n">
        <v>45601</v>
      </c>
      <c r="E11812" s="2" t="s">
        <v>139</v>
      </c>
      <c r="F11812" s="2" t="s">
        <v>98</v>
      </c>
      <c r="G11812" s="2" t="s">
        <v>115</v>
      </c>
    </row>
    <row r="11813" customFormat="false" ht="15" hidden="false" customHeight="false" outlineLevel="0" collapsed="false">
      <c r="A11813" s="2" t="s">
        <v>16979</v>
      </c>
      <c r="B11813" s="2" t="s">
        <v>3392</v>
      </c>
      <c r="C11813" s="2" t="s">
        <v>5168</v>
      </c>
      <c r="D11813" s="13" t="n">
        <v>45584</v>
      </c>
      <c r="E11813" s="2" t="s">
        <v>165</v>
      </c>
      <c r="F11813" s="2" t="s">
        <v>98</v>
      </c>
      <c r="G11813" s="2" t="s">
        <v>99</v>
      </c>
    </row>
    <row r="11814" customFormat="false" ht="15" hidden="false" customHeight="false" outlineLevel="0" collapsed="false">
      <c r="A11814" s="2" t="s">
        <v>16980</v>
      </c>
      <c r="B11814" s="2" t="s">
        <v>1837</v>
      </c>
      <c r="C11814" s="2" t="s">
        <v>5164</v>
      </c>
      <c r="D11814" s="13" t="n">
        <v>45953</v>
      </c>
      <c r="E11814" s="2" t="s">
        <v>98</v>
      </c>
      <c r="F11814" s="2" t="s">
        <v>128</v>
      </c>
      <c r="G11814" s="2" t="s">
        <v>99</v>
      </c>
    </row>
    <row r="11815" customFormat="false" ht="15" hidden="false" customHeight="false" outlineLevel="0" collapsed="false">
      <c r="A11815" s="2" t="s">
        <v>16981</v>
      </c>
      <c r="B11815" s="2" t="s">
        <v>5094</v>
      </c>
      <c r="C11815" s="2" t="s">
        <v>5172</v>
      </c>
      <c r="D11815" s="13" t="n">
        <v>45351</v>
      </c>
      <c r="E11815" s="2" t="s">
        <v>98</v>
      </c>
      <c r="F11815" s="2" t="s">
        <v>98</v>
      </c>
      <c r="G11815" s="2" t="s">
        <v>142</v>
      </c>
    </row>
    <row r="11816" customFormat="false" ht="15" hidden="false" customHeight="false" outlineLevel="0" collapsed="false">
      <c r="A11816" s="2" t="s">
        <v>16982</v>
      </c>
      <c r="B11816" s="2" t="s">
        <v>1921</v>
      </c>
      <c r="C11816" s="2" t="s">
        <v>5172</v>
      </c>
      <c r="D11816" s="13" t="n">
        <v>45593</v>
      </c>
      <c r="E11816" s="2" t="s">
        <v>139</v>
      </c>
      <c r="F11816" s="2" t="s">
        <v>98</v>
      </c>
      <c r="G11816" s="2" t="s">
        <v>136</v>
      </c>
    </row>
    <row r="11817" customFormat="false" ht="15" hidden="false" customHeight="false" outlineLevel="0" collapsed="false">
      <c r="A11817" s="2" t="s">
        <v>16983</v>
      </c>
      <c r="B11817" s="2" t="s">
        <v>1645</v>
      </c>
      <c r="C11817" s="2" t="s">
        <v>5166</v>
      </c>
      <c r="D11817" s="13" t="n">
        <v>45905</v>
      </c>
      <c r="E11817" s="2" t="s">
        <v>141</v>
      </c>
      <c r="F11817" s="2" t="s">
        <v>163</v>
      </c>
      <c r="G11817" s="2" t="s">
        <v>120</v>
      </c>
    </row>
    <row r="11818" customFormat="false" ht="15" hidden="false" customHeight="false" outlineLevel="0" collapsed="false">
      <c r="A11818" s="2" t="s">
        <v>16984</v>
      </c>
      <c r="B11818" s="2" t="s">
        <v>1491</v>
      </c>
      <c r="C11818" s="2" t="s">
        <v>5168</v>
      </c>
      <c r="D11818" s="13" t="n">
        <v>45639</v>
      </c>
      <c r="E11818" s="2" t="s">
        <v>145</v>
      </c>
      <c r="F11818" s="2" t="s">
        <v>98</v>
      </c>
      <c r="G11818" s="2" t="s">
        <v>130</v>
      </c>
    </row>
    <row r="11819" customFormat="false" ht="15" hidden="false" customHeight="false" outlineLevel="0" collapsed="false">
      <c r="A11819" s="2" t="s">
        <v>16985</v>
      </c>
      <c r="B11819" s="2" t="s">
        <v>1083</v>
      </c>
      <c r="C11819" s="2" t="s">
        <v>5166</v>
      </c>
      <c r="D11819" s="13" t="n">
        <v>46149</v>
      </c>
      <c r="E11819" s="2" t="s">
        <v>141</v>
      </c>
      <c r="F11819" s="2" t="s">
        <v>104</v>
      </c>
      <c r="G11819" s="2" t="s">
        <v>124</v>
      </c>
    </row>
    <row r="11820" customFormat="false" ht="15" hidden="false" customHeight="false" outlineLevel="0" collapsed="false">
      <c r="A11820" s="2" t="s">
        <v>16986</v>
      </c>
      <c r="B11820" s="2" t="s">
        <v>523</v>
      </c>
      <c r="C11820" s="2" t="s">
        <v>5164</v>
      </c>
      <c r="D11820" s="13" t="n">
        <v>45788</v>
      </c>
      <c r="E11820" s="2" t="s">
        <v>98</v>
      </c>
      <c r="F11820" s="2" t="s">
        <v>104</v>
      </c>
      <c r="G11820" s="2" t="s">
        <v>133</v>
      </c>
    </row>
    <row r="11821" customFormat="false" ht="15" hidden="false" customHeight="false" outlineLevel="0" collapsed="false">
      <c r="A11821" s="2" t="s">
        <v>16987</v>
      </c>
      <c r="B11821" s="2" t="s">
        <v>5011</v>
      </c>
      <c r="C11821" s="2" t="s">
        <v>5164</v>
      </c>
      <c r="D11821" s="13" t="n">
        <v>45951</v>
      </c>
      <c r="E11821" s="2" t="s">
        <v>98</v>
      </c>
      <c r="F11821" s="2" t="s">
        <v>98</v>
      </c>
      <c r="G11821" s="2" t="s">
        <v>99</v>
      </c>
    </row>
    <row r="11822" customFormat="false" ht="15" hidden="false" customHeight="false" outlineLevel="0" collapsed="false">
      <c r="A11822" s="2" t="s">
        <v>16988</v>
      </c>
      <c r="B11822" s="2" t="s">
        <v>3922</v>
      </c>
      <c r="C11822" s="2" t="s">
        <v>5166</v>
      </c>
      <c r="D11822" s="13" t="n">
        <v>46050</v>
      </c>
      <c r="E11822" s="2" t="s">
        <v>141</v>
      </c>
      <c r="F11822" s="2" t="s">
        <v>139</v>
      </c>
      <c r="G11822" s="2" t="s">
        <v>99</v>
      </c>
    </row>
    <row r="11823" customFormat="false" ht="15" hidden="false" customHeight="false" outlineLevel="0" collapsed="false">
      <c r="A11823" s="2" t="s">
        <v>16989</v>
      </c>
      <c r="B11823" s="2" t="s">
        <v>4712</v>
      </c>
      <c r="C11823" s="2" t="s">
        <v>5190</v>
      </c>
      <c r="D11823" s="13" t="n">
        <v>45738</v>
      </c>
      <c r="E11823" s="2" t="s">
        <v>98</v>
      </c>
      <c r="F11823" s="2" t="s">
        <v>123</v>
      </c>
      <c r="G11823" s="2" t="s">
        <v>124</v>
      </c>
    </row>
    <row r="11824" customFormat="false" ht="15" hidden="false" customHeight="false" outlineLevel="0" collapsed="false">
      <c r="A11824" s="2" t="s">
        <v>16990</v>
      </c>
      <c r="B11824" s="2" t="s">
        <v>2644</v>
      </c>
      <c r="C11824" s="2" t="s">
        <v>5164</v>
      </c>
      <c r="D11824" s="13" t="n">
        <v>45856</v>
      </c>
      <c r="E11824" s="2" t="s">
        <v>98</v>
      </c>
      <c r="F11824" s="2" t="s">
        <v>119</v>
      </c>
      <c r="G11824" s="2" t="s">
        <v>111</v>
      </c>
    </row>
    <row r="11825" customFormat="false" ht="15" hidden="false" customHeight="false" outlineLevel="0" collapsed="false">
      <c r="A11825" s="2" t="s">
        <v>16991</v>
      </c>
      <c r="B11825" s="2" t="s">
        <v>4023</v>
      </c>
      <c r="C11825" s="2" t="s">
        <v>5164</v>
      </c>
      <c r="D11825" s="13" t="n">
        <v>45722</v>
      </c>
      <c r="E11825" s="2" t="s">
        <v>98</v>
      </c>
      <c r="F11825" s="2" t="s">
        <v>139</v>
      </c>
      <c r="G11825" s="2" t="s">
        <v>111</v>
      </c>
    </row>
    <row r="11826" customFormat="false" ht="15" hidden="false" customHeight="false" outlineLevel="0" collapsed="false">
      <c r="A11826" s="2" t="s">
        <v>16992</v>
      </c>
      <c r="B11826" s="2" t="s">
        <v>418</v>
      </c>
      <c r="C11826" s="2" t="s">
        <v>5190</v>
      </c>
      <c r="D11826" s="13" t="n">
        <v>45865</v>
      </c>
      <c r="E11826" s="2" t="s">
        <v>98</v>
      </c>
      <c r="F11826" s="2" t="s">
        <v>139</v>
      </c>
      <c r="G11826" s="2" t="s">
        <v>120</v>
      </c>
    </row>
    <row r="11827" customFormat="false" ht="15" hidden="false" customHeight="false" outlineLevel="0" collapsed="false">
      <c r="A11827" s="2" t="s">
        <v>16993</v>
      </c>
      <c r="B11827" s="2" t="s">
        <v>4995</v>
      </c>
      <c r="C11827" s="2" t="s">
        <v>5172</v>
      </c>
      <c r="D11827" s="13" t="n">
        <v>45334</v>
      </c>
      <c r="E11827" s="2" t="s">
        <v>98</v>
      </c>
      <c r="F11827" s="2" t="s">
        <v>98</v>
      </c>
      <c r="G11827" s="2" t="s">
        <v>109</v>
      </c>
    </row>
    <row r="11828" customFormat="false" ht="15" hidden="false" customHeight="false" outlineLevel="0" collapsed="false">
      <c r="A11828" s="2" t="s">
        <v>16994</v>
      </c>
      <c r="B11828" s="2" t="s">
        <v>748</v>
      </c>
      <c r="C11828" s="2" t="s">
        <v>5164</v>
      </c>
      <c r="D11828" s="13" t="n">
        <v>45504</v>
      </c>
      <c r="E11828" s="2" t="s">
        <v>98</v>
      </c>
      <c r="F11828" s="2" t="s">
        <v>108</v>
      </c>
      <c r="G11828" s="2" t="s">
        <v>111</v>
      </c>
    </row>
    <row r="11829" customFormat="false" ht="15" hidden="false" customHeight="false" outlineLevel="0" collapsed="false">
      <c r="A11829" s="2" t="s">
        <v>16995</v>
      </c>
      <c r="B11829" s="2" t="s">
        <v>1239</v>
      </c>
      <c r="C11829" s="2" t="s">
        <v>5190</v>
      </c>
      <c r="D11829" s="13" t="n">
        <v>45698</v>
      </c>
      <c r="E11829" s="2" t="s">
        <v>98</v>
      </c>
      <c r="F11829" s="2" t="s">
        <v>108</v>
      </c>
      <c r="G11829" s="2" t="s">
        <v>120</v>
      </c>
    </row>
    <row r="11830" customFormat="false" ht="15" hidden="false" customHeight="false" outlineLevel="0" collapsed="false">
      <c r="A11830" s="2" t="s">
        <v>16996</v>
      </c>
      <c r="B11830" s="2" t="s">
        <v>3246</v>
      </c>
      <c r="C11830" s="2" t="s">
        <v>5164</v>
      </c>
      <c r="D11830" s="13" t="n">
        <v>45690</v>
      </c>
      <c r="E11830" s="2" t="s">
        <v>98</v>
      </c>
      <c r="F11830" s="2" t="s">
        <v>165</v>
      </c>
      <c r="G11830" s="2" t="s">
        <v>120</v>
      </c>
    </row>
    <row r="11831" customFormat="false" ht="15" hidden="false" customHeight="false" outlineLevel="0" collapsed="false">
      <c r="A11831" s="2" t="s">
        <v>16997</v>
      </c>
      <c r="B11831" s="2" t="s">
        <v>1735</v>
      </c>
      <c r="C11831" s="2" t="s">
        <v>5190</v>
      </c>
      <c r="D11831" s="13" t="n">
        <v>45807</v>
      </c>
      <c r="E11831" s="2" t="s">
        <v>98</v>
      </c>
      <c r="F11831" s="2" t="s">
        <v>123</v>
      </c>
      <c r="G11831" s="2" t="s">
        <v>133</v>
      </c>
    </row>
    <row r="11832" customFormat="false" ht="15" hidden="false" customHeight="false" outlineLevel="0" collapsed="false">
      <c r="A11832" s="2" t="s">
        <v>16998</v>
      </c>
      <c r="B11832" s="2" t="s">
        <v>3192</v>
      </c>
      <c r="C11832" s="2" t="s">
        <v>5168</v>
      </c>
      <c r="D11832" s="13" t="n">
        <v>45792</v>
      </c>
      <c r="E11832" s="2" t="s">
        <v>104</v>
      </c>
      <c r="F11832" s="2" t="s">
        <v>98</v>
      </c>
      <c r="G11832" s="2" t="s">
        <v>111</v>
      </c>
    </row>
    <row r="11833" customFormat="false" ht="15" hidden="false" customHeight="false" outlineLevel="0" collapsed="false">
      <c r="A11833" s="2" t="s">
        <v>16999</v>
      </c>
      <c r="B11833" s="2" t="s">
        <v>5024</v>
      </c>
      <c r="C11833" s="2" t="s">
        <v>5190</v>
      </c>
      <c r="D11833" s="13" t="n">
        <v>45999</v>
      </c>
      <c r="E11833" s="2" t="s">
        <v>98</v>
      </c>
      <c r="F11833" s="2" t="s">
        <v>98</v>
      </c>
      <c r="G11833" s="2" t="s">
        <v>120</v>
      </c>
    </row>
    <row r="11834" customFormat="false" ht="15" hidden="false" customHeight="false" outlineLevel="0" collapsed="false">
      <c r="A11834" s="2" t="s">
        <v>17000</v>
      </c>
      <c r="B11834" s="2" t="s">
        <v>476</v>
      </c>
      <c r="C11834" s="2" t="s">
        <v>5172</v>
      </c>
      <c r="D11834" s="13" t="n">
        <v>45650</v>
      </c>
      <c r="E11834" s="2" t="s">
        <v>98</v>
      </c>
      <c r="F11834" s="2" t="s">
        <v>98</v>
      </c>
      <c r="G11834" s="2" t="s">
        <v>136</v>
      </c>
    </row>
    <row r="11835" customFormat="false" ht="15" hidden="false" customHeight="false" outlineLevel="0" collapsed="false">
      <c r="A11835" s="2" t="s">
        <v>17001</v>
      </c>
      <c r="B11835" s="2" t="s">
        <v>2833</v>
      </c>
      <c r="C11835" s="2" t="s">
        <v>5164</v>
      </c>
      <c r="D11835" s="13" t="n">
        <v>45540</v>
      </c>
      <c r="E11835" s="2" t="s">
        <v>98</v>
      </c>
      <c r="F11835" s="2" t="s">
        <v>114</v>
      </c>
      <c r="G11835" s="2" t="s">
        <v>142</v>
      </c>
    </row>
    <row r="11836" customFormat="false" ht="15" hidden="false" customHeight="false" outlineLevel="0" collapsed="false">
      <c r="A11836" s="2" t="s">
        <v>17002</v>
      </c>
      <c r="B11836" s="2" t="s">
        <v>1484</v>
      </c>
      <c r="C11836" s="2" t="s">
        <v>5172</v>
      </c>
      <c r="D11836" s="13" t="n">
        <v>45795</v>
      </c>
      <c r="E11836" s="2" t="s">
        <v>98</v>
      </c>
      <c r="F11836" s="2" t="s">
        <v>98</v>
      </c>
      <c r="G11836" s="2" t="s">
        <v>111</v>
      </c>
    </row>
    <row r="11837" customFormat="false" ht="15" hidden="false" customHeight="false" outlineLevel="0" collapsed="false">
      <c r="A11837" s="2" t="s">
        <v>17003</v>
      </c>
      <c r="B11837" s="2" t="s">
        <v>1010</v>
      </c>
      <c r="C11837" s="2" t="s">
        <v>5168</v>
      </c>
      <c r="D11837" s="13" t="n">
        <v>45616</v>
      </c>
      <c r="E11837" s="2" t="s">
        <v>104</v>
      </c>
      <c r="F11837" s="2" t="s">
        <v>98</v>
      </c>
      <c r="G11837" s="2" t="s">
        <v>120</v>
      </c>
    </row>
    <row r="11838" customFormat="false" ht="15" hidden="false" customHeight="false" outlineLevel="0" collapsed="false">
      <c r="A11838" s="2" t="s">
        <v>17004</v>
      </c>
      <c r="B11838" s="2" t="s">
        <v>1299</v>
      </c>
      <c r="C11838" s="2" t="s">
        <v>5190</v>
      </c>
      <c r="D11838" s="13" t="n">
        <v>45844</v>
      </c>
      <c r="E11838" s="2" t="s">
        <v>98</v>
      </c>
      <c r="F11838" s="2" t="s">
        <v>145</v>
      </c>
      <c r="G11838" s="2" t="s">
        <v>133</v>
      </c>
    </row>
    <row r="11839" customFormat="false" ht="15" hidden="false" customHeight="false" outlineLevel="0" collapsed="false">
      <c r="A11839" s="2" t="s">
        <v>17005</v>
      </c>
      <c r="B11839" s="2" t="s">
        <v>1778</v>
      </c>
      <c r="C11839" s="2" t="s">
        <v>5166</v>
      </c>
      <c r="D11839" s="13" t="n">
        <v>45722</v>
      </c>
      <c r="E11839" s="2" t="s">
        <v>163</v>
      </c>
      <c r="F11839" s="2" t="s">
        <v>123</v>
      </c>
      <c r="G11839" s="2" t="s">
        <v>120</v>
      </c>
    </row>
    <row r="11840" customFormat="false" ht="15" hidden="false" customHeight="false" outlineLevel="0" collapsed="false">
      <c r="A11840" s="2" t="s">
        <v>17006</v>
      </c>
      <c r="B11840" s="2" t="s">
        <v>4548</v>
      </c>
      <c r="C11840" s="2" t="s">
        <v>5168</v>
      </c>
      <c r="D11840" s="13" t="n">
        <v>45919</v>
      </c>
      <c r="E11840" s="2" t="s">
        <v>98</v>
      </c>
      <c r="F11840" s="2" t="s">
        <v>98</v>
      </c>
      <c r="G11840" s="2" t="s">
        <v>115</v>
      </c>
    </row>
    <row r="11841" customFormat="false" ht="15" hidden="false" customHeight="false" outlineLevel="0" collapsed="false">
      <c r="A11841" s="2" t="s">
        <v>17007</v>
      </c>
      <c r="B11841" s="2" t="s">
        <v>2330</v>
      </c>
      <c r="C11841" s="2" t="s">
        <v>5172</v>
      </c>
      <c r="D11841" s="13" t="n">
        <v>45819</v>
      </c>
      <c r="E11841" s="2" t="s">
        <v>114</v>
      </c>
      <c r="F11841" s="2" t="s">
        <v>98</v>
      </c>
      <c r="G11841" s="2" t="s">
        <v>99</v>
      </c>
    </row>
    <row r="11842" customFormat="false" ht="15" hidden="false" customHeight="false" outlineLevel="0" collapsed="false">
      <c r="A11842" s="2" t="s">
        <v>17008</v>
      </c>
      <c r="B11842" s="2" t="s">
        <v>391</v>
      </c>
      <c r="C11842" s="2" t="s">
        <v>5190</v>
      </c>
      <c r="D11842" s="13" t="n">
        <v>46074</v>
      </c>
      <c r="E11842" s="2" t="s">
        <v>98</v>
      </c>
      <c r="F11842" s="2" t="s">
        <v>119</v>
      </c>
      <c r="G11842" s="2" t="s">
        <v>120</v>
      </c>
    </row>
    <row r="11843" customFormat="false" ht="15" hidden="false" customHeight="false" outlineLevel="0" collapsed="false">
      <c r="A11843" s="2" t="s">
        <v>17009</v>
      </c>
      <c r="B11843" s="2" t="s">
        <v>1978</v>
      </c>
      <c r="C11843" s="2" t="s">
        <v>5164</v>
      </c>
      <c r="D11843" s="13" t="n">
        <v>45998</v>
      </c>
      <c r="E11843" s="2" t="s">
        <v>98</v>
      </c>
      <c r="F11843" s="2" t="s">
        <v>98</v>
      </c>
      <c r="G11843" s="2" t="s">
        <v>120</v>
      </c>
    </row>
    <row r="11844" customFormat="false" ht="15" hidden="false" customHeight="false" outlineLevel="0" collapsed="false">
      <c r="A11844" s="2" t="s">
        <v>17010</v>
      </c>
      <c r="B11844" s="2" t="s">
        <v>3751</v>
      </c>
      <c r="C11844" s="2" t="s">
        <v>5168</v>
      </c>
      <c r="D11844" s="13" t="n">
        <v>45631</v>
      </c>
      <c r="E11844" s="2" t="s">
        <v>98</v>
      </c>
      <c r="F11844" s="2" t="s">
        <v>98</v>
      </c>
      <c r="G11844" s="2" t="s">
        <v>109</v>
      </c>
    </row>
    <row r="11845" customFormat="false" ht="15" hidden="false" customHeight="false" outlineLevel="0" collapsed="false">
      <c r="A11845" s="2" t="s">
        <v>17011</v>
      </c>
      <c r="B11845" s="2" t="s">
        <v>331</v>
      </c>
      <c r="C11845" s="2" t="s">
        <v>5164</v>
      </c>
      <c r="D11845" s="13" t="n">
        <v>46056</v>
      </c>
      <c r="E11845" s="2" t="s">
        <v>98</v>
      </c>
      <c r="F11845" s="2" t="s">
        <v>119</v>
      </c>
      <c r="G11845" s="2" t="s">
        <v>111</v>
      </c>
    </row>
    <row r="11846" customFormat="false" ht="15" hidden="false" customHeight="false" outlineLevel="0" collapsed="false">
      <c r="A11846" s="2" t="s">
        <v>17012</v>
      </c>
      <c r="B11846" s="2" t="s">
        <v>2645</v>
      </c>
      <c r="C11846" s="2" t="s">
        <v>5164</v>
      </c>
      <c r="D11846" s="13" t="n">
        <v>45567</v>
      </c>
      <c r="E11846" s="2" t="s">
        <v>98</v>
      </c>
      <c r="F11846" s="2" t="s">
        <v>139</v>
      </c>
      <c r="G11846" s="2" t="s">
        <v>109</v>
      </c>
    </row>
    <row r="11847" customFormat="false" ht="15" hidden="false" customHeight="false" outlineLevel="0" collapsed="false">
      <c r="A11847" s="2" t="s">
        <v>17013</v>
      </c>
      <c r="B11847" s="2" t="s">
        <v>3230</v>
      </c>
      <c r="C11847" s="2" t="s">
        <v>5190</v>
      </c>
      <c r="D11847" s="13" t="n">
        <v>45962</v>
      </c>
      <c r="E11847" s="2" t="s">
        <v>98</v>
      </c>
      <c r="F11847" s="2" t="s">
        <v>114</v>
      </c>
      <c r="G11847" s="2" t="s">
        <v>142</v>
      </c>
    </row>
    <row r="11848" customFormat="false" ht="15" hidden="false" customHeight="false" outlineLevel="0" collapsed="false">
      <c r="A11848" s="2" t="s">
        <v>17014</v>
      </c>
      <c r="B11848" s="2" t="s">
        <v>5049</v>
      </c>
      <c r="C11848" s="2" t="s">
        <v>5190</v>
      </c>
      <c r="D11848" s="13" t="n">
        <v>45795</v>
      </c>
      <c r="E11848" s="2" t="s">
        <v>98</v>
      </c>
      <c r="F11848" s="2" t="s">
        <v>98</v>
      </c>
      <c r="G11848" s="2" t="s">
        <v>142</v>
      </c>
    </row>
    <row r="11849" customFormat="false" ht="15" hidden="false" customHeight="false" outlineLevel="0" collapsed="false">
      <c r="A11849" s="2" t="s">
        <v>17015</v>
      </c>
      <c r="B11849" s="2" t="s">
        <v>4627</v>
      </c>
      <c r="C11849" s="2" t="s">
        <v>5190</v>
      </c>
      <c r="D11849" s="13" t="n">
        <v>45606</v>
      </c>
      <c r="E11849" s="2" t="s">
        <v>98</v>
      </c>
      <c r="F11849" s="2" t="s">
        <v>165</v>
      </c>
      <c r="G11849" s="2" t="s">
        <v>120</v>
      </c>
    </row>
    <row r="11850" customFormat="false" ht="15" hidden="false" customHeight="false" outlineLevel="0" collapsed="false">
      <c r="A11850" s="2" t="s">
        <v>17016</v>
      </c>
      <c r="B11850" s="2" t="s">
        <v>595</v>
      </c>
      <c r="C11850" s="2" t="s">
        <v>5164</v>
      </c>
      <c r="D11850" s="13" t="n">
        <v>46105</v>
      </c>
      <c r="E11850" s="2" t="s">
        <v>98</v>
      </c>
      <c r="F11850" s="2" t="s">
        <v>98</v>
      </c>
      <c r="G11850" s="2" t="s">
        <v>130</v>
      </c>
    </row>
    <row r="11851" customFormat="false" ht="15" hidden="false" customHeight="false" outlineLevel="0" collapsed="false">
      <c r="A11851" s="2" t="s">
        <v>17017</v>
      </c>
      <c r="B11851" s="2" t="s">
        <v>3113</v>
      </c>
      <c r="C11851" s="2" t="s">
        <v>5172</v>
      </c>
      <c r="D11851" s="13" t="n">
        <v>45802</v>
      </c>
      <c r="E11851" s="2" t="s">
        <v>165</v>
      </c>
      <c r="F11851" s="2" t="s">
        <v>98</v>
      </c>
      <c r="G11851" s="2" t="s">
        <v>99</v>
      </c>
    </row>
    <row r="11852" customFormat="false" ht="15" hidden="false" customHeight="false" outlineLevel="0" collapsed="false">
      <c r="A11852" s="2" t="s">
        <v>17018</v>
      </c>
      <c r="B11852" s="2" t="s">
        <v>4411</v>
      </c>
      <c r="C11852" s="2" t="s">
        <v>5166</v>
      </c>
      <c r="D11852" s="13" t="n">
        <v>45538</v>
      </c>
      <c r="E11852" s="2" t="s">
        <v>139</v>
      </c>
      <c r="F11852" s="2" t="s">
        <v>104</v>
      </c>
      <c r="G11852" s="2" t="s">
        <v>115</v>
      </c>
    </row>
    <row r="11853" customFormat="false" ht="15" hidden="false" customHeight="false" outlineLevel="0" collapsed="false">
      <c r="A11853" s="2" t="s">
        <v>17019</v>
      </c>
      <c r="B11853" s="2" t="s">
        <v>3655</v>
      </c>
      <c r="C11853" s="2" t="s">
        <v>5166</v>
      </c>
      <c r="D11853" s="13" t="n">
        <v>45901</v>
      </c>
      <c r="E11853" s="2" t="s">
        <v>123</v>
      </c>
      <c r="F11853" s="2" t="s">
        <v>119</v>
      </c>
      <c r="G11853" s="2" t="s">
        <v>115</v>
      </c>
    </row>
    <row r="11854" customFormat="false" ht="15" hidden="false" customHeight="false" outlineLevel="0" collapsed="false">
      <c r="A11854" s="2" t="s">
        <v>17020</v>
      </c>
      <c r="B11854" s="2" t="s">
        <v>1763</v>
      </c>
      <c r="C11854" s="2" t="s">
        <v>5172</v>
      </c>
      <c r="D11854" s="13" t="n">
        <v>45618</v>
      </c>
      <c r="E11854" s="2" t="s">
        <v>119</v>
      </c>
      <c r="F11854" s="2" t="s">
        <v>98</v>
      </c>
      <c r="G11854" s="2" t="s">
        <v>115</v>
      </c>
    </row>
    <row r="11855" customFormat="false" ht="15" hidden="false" customHeight="false" outlineLevel="0" collapsed="false">
      <c r="A11855" s="2" t="s">
        <v>17021</v>
      </c>
      <c r="B11855" s="2" t="s">
        <v>1071</v>
      </c>
      <c r="C11855" s="2" t="s">
        <v>5166</v>
      </c>
      <c r="D11855" s="13" t="n">
        <v>46197</v>
      </c>
      <c r="E11855" s="2" t="s">
        <v>145</v>
      </c>
      <c r="F11855" s="2" t="s">
        <v>108</v>
      </c>
      <c r="G11855" s="2" t="s">
        <v>136</v>
      </c>
    </row>
    <row r="11856" customFormat="false" ht="15" hidden="false" customHeight="false" outlineLevel="0" collapsed="false">
      <c r="A11856" s="2" t="s">
        <v>17022</v>
      </c>
      <c r="B11856" s="2" t="s">
        <v>5063</v>
      </c>
      <c r="C11856" s="2" t="s">
        <v>5190</v>
      </c>
      <c r="D11856" s="13" t="n">
        <v>45789</v>
      </c>
      <c r="E11856" s="2" t="s">
        <v>98</v>
      </c>
      <c r="F11856" s="2" t="s">
        <v>98</v>
      </c>
      <c r="G11856" s="2" t="s">
        <v>99</v>
      </c>
    </row>
    <row r="11857" customFormat="false" ht="15" hidden="false" customHeight="false" outlineLevel="0" collapsed="false">
      <c r="A11857" s="2" t="s">
        <v>17023</v>
      </c>
      <c r="B11857" s="2" t="s">
        <v>1004</v>
      </c>
      <c r="C11857" s="2" t="s">
        <v>5164</v>
      </c>
      <c r="D11857" s="13" t="n">
        <v>45704</v>
      </c>
      <c r="E11857" s="2" t="s">
        <v>98</v>
      </c>
      <c r="F11857" s="2" t="s">
        <v>119</v>
      </c>
      <c r="G11857" s="2" t="s">
        <v>111</v>
      </c>
    </row>
    <row r="11858" customFormat="false" ht="15" hidden="false" customHeight="false" outlineLevel="0" collapsed="false">
      <c r="A11858" s="2" t="s">
        <v>17024</v>
      </c>
      <c r="B11858" s="2" t="s">
        <v>3096</v>
      </c>
      <c r="C11858" s="2" t="s">
        <v>5190</v>
      </c>
      <c r="D11858" s="13" t="n">
        <v>45425</v>
      </c>
      <c r="E11858" s="2" t="s">
        <v>98</v>
      </c>
      <c r="F11858" s="2" t="s">
        <v>119</v>
      </c>
      <c r="G11858" s="2" t="s">
        <v>109</v>
      </c>
    </row>
    <row r="11859" customFormat="false" ht="15" hidden="false" customHeight="false" outlineLevel="0" collapsed="false">
      <c r="A11859" s="2" t="s">
        <v>17025</v>
      </c>
      <c r="B11859" s="2" t="s">
        <v>253</v>
      </c>
      <c r="C11859" s="2" t="s">
        <v>5164</v>
      </c>
      <c r="D11859" s="13" t="n">
        <v>45703</v>
      </c>
      <c r="E11859" s="2" t="s">
        <v>98</v>
      </c>
      <c r="F11859" s="2" t="s">
        <v>98</v>
      </c>
      <c r="G11859" s="2" t="s">
        <v>111</v>
      </c>
    </row>
    <row r="11860" customFormat="false" ht="15" hidden="false" customHeight="false" outlineLevel="0" collapsed="false">
      <c r="A11860" s="2" t="s">
        <v>17026</v>
      </c>
      <c r="B11860" s="2" t="s">
        <v>1097</v>
      </c>
      <c r="C11860" s="2" t="s">
        <v>5166</v>
      </c>
      <c r="D11860" s="13" t="n">
        <v>45855</v>
      </c>
      <c r="E11860" s="2" t="s">
        <v>139</v>
      </c>
      <c r="F11860" s="2" t="s">
        <v>165</v>
      </c>
      <c r="G11860" s="2" t="s">
        <v>115</v>
      </c>
    </row>
    <row r="11861" customFormat="false" ht="15" hidden="false" customHeight="false" outlineLevel="0" collapsed="false">
      <c r="A11861" s="2" t="s">
        <v>17027</v>
      </c>
      <c r="B11861" s="2" t="s">
        <v>4710</v>
      </c>
      <c r="C11861" s="2" t="s">
        <v>5190</v>
      </c>
      <c r="D11861" s="13" t="n">
        <v>46095</v>
      </c>
      <c r="E11861" s="2" t="s">
        <v>98</v>
      </c>
      <c r="F11861" s="2" t="s">
        <v>108</v>
      </c>
      <c r="G11861" s="2" t="s">
        <v>120</v>
      </c>
    </row>
    <row r="11862" customFormat="false" ht="15" hidden="false" customHeight="false" outlineLevel="0" collapsed="false">
      <c r="A11862" s="2" t="s">
        <v>17028</v>
      </c>
      <c r="B11862" s="2" t="s">
        <v>4082</v>
      </c>
      <c r="C11862" s="2" t="s">
        <v>5166</v>
      </c>
      <c r="D11862" s="13" t="n">
        <v>45844</v>
      </c>
      <c r="E11862" s="2" t="s">
        <v>163</v>
      </c>
      <c r="F11862" s="2" t="s">
        <v>139</v>
      </c>
      <c r="G11862" s="2" t="s">
        <v>120</v>
      </c>
    </row>
    <row r="11863" customFormat="false" ht="15" hidden="false" customHeight="false" outlineLevel="0" collapsed="false">
      <c r="A11863" s="2" t="s">
        <v>17029</v>
      </c>
      <c r="B11863" s="2" t="s">
        <v>1154</v>
      </c>
      <c r="C11863" s="2" t="s">
        <v>5164</v>
      </c>
      <c r="D11863" s="13" t="n">
        <v>45936</v>
      </c>
      <c r="E11863" s="2" t="s">
        <v>98</v>
      </c>
      <c r="F11863" s="2" t="s">
        <v>98</v>
      </c>
      <c r="G11863" s="2" t="s">
        <v>111</v>
      </c>
    </row>
    <row r="11864" customFormat="false" ht="15" hidden="false" customHeight="false" outlineLevel="0" collapsed="false">
      <c r="A11864" s="2" t="s">
        <v>17030</v>
      </c>
      <c r="B11864" s="2" t="s">
        <v>4611</v>
      </c>
      <c r="C11864" s="2" t="s">
        <v>5166</v>
      </c>
      <c r="D11864" s="13" t="n">
        <v>45888</v>
      </c>
      <c r="E11864" s="2" t="s">
        <v>98</v>
      </c>
      <c r="F11864" s="2" t="s">
        <v>104</v>
      </c>
      <c r="G11864" s="2" t="s">
        <v>130</v>
      </c>
    </row>
    <row r="11865" customFormat="false" ht="15" hidden="false" customHeight="false" outlineLevel="0" collapsed="false">
      <c r="A11865" s="2" t="s">
        <v>17031</v>
      </c>
      <c r="B11865" s="2" t="s">
        <v>1128</v>
      </c>
      <c r="C11865" s="2" t="s">
        <v>5172</v>
      </c>
      <c r="D11865" s="13" t="n">
        <v>45884</v>
      </c>
      <c r="E11865" s="2" t="s">
        <v>114</v>
      </c>
      <c r="F11865" s="2" t="s">
        <v>98</v>
      </c>
      <c r="G11865" s="2" t="s">
        <v>124</v>
      </c>
    </row>
    <row r="11866" customFormat="false" ht="15" hidden="false" customHeight="false" outlineLevel="0" collapsed="false">
      <c r="A11866" s="2" t="s">
        <v>17032</v>
      </c>
      <c r="B11866" s="2" t="s">
        <v>5003</v>
      </c>
      <c r="C11866" s="2" t="s">
        <v>5172</v>
      </c>
      <c r="D11866" s="13" t="n">
        <v>45450</v>
      </c>
      <c r="E11866" s="2" t="s">
        <v>98</v>
      </c>
      <c r="F11866" s="2" t="s">
        <v>98</v>
      </c>
      <c r="G11866" s="2" t="s">
        <v>99</v>
      </c>
    </row>
    <row r="11867" customFormat="false" ht="15" hidden="false" customHeight="false" outlineLevel="0" collapsed="false">
      <c r="A11867" s="2" t="s">
        <v>17033</v>
      </c>
      <c r="B11867" s="2" t="s">
        <v>2062</v>
      </c>
      <c r="C11867" s="2" t="s">
        <v>5164</v>
      </c>
      <c r="D11867" s="13" t="n">
        <v>45807</v>
      </c>
      <c r="E11867" s="2" t="s">
        <v>98</v>
      </c>
      <c r="F11867" s="2" t="s">
        <v>98</v>
      </c>
      <c r="G11867" s="2" t="s">
        <v>115</v>
      </c>
    </row>
    <row r="11868" customFormat="false" ht="15" hidden="false" customHeight="false" outlineLevel="0" collapsed="false">
      <c r="A11868" s="2" t="s">
        <v>17034</v>
      </c>
      <c r="B11868" s="2" t="s">
        <v>706</v>
      </c>
      <c r="C11868" s="2" t="s">
        <v>5172</v>
      </c>
      <c r="D11868" s="13" t="n">
        <v>46082</v>
      </c>
      <c r="E11868" s="2" t="s">
        <v>114</v>
      </c>
      <c r="F11868" s="2" t="s">
        <v>98</v>
      </c>
      <c r="G11868" s="2" t="s">
        <v>115</v>
      </c>
    </row>
    <row r="11869" customFormat="false" ht="15" hidden="false" customHeight="false" outlineLevel="0" collapsed="false">
      <c r="A11869" s="2" t="s">
        <v>17035</v>
      </c>
      <c r="B11869" s="2" t="s">
        <v>3571</v>
      </c>
      <c r="C11869" s="2" t="s">
        <v>5166</v>
      </c>
      <c r="D11869" s="13" t="n">
        <v>45654</v>
      </c>
      <c r="E11869" s="2" t="s">
        <v>114</v>
      </c>
      <c r="F11869" s="2" t="s">
        <v>128</v>
      </c>
      <c r="G11869" s="2" t="s">
        <v>120</v>
      </c>
    </row>
    <row r="11870" customFormat="false" ht="15" hidden="false" customHeight="false" outlineLevel="0" collapsed="false">
      <c r="A11870" s="2" t="s">
        <v>17036</v>
      </c>
      <c r="B11870" s="2" t="s">
        <v>3733</v>
      </c>
      <c r="C11870" s="2" t="s">
        <v>5190</v>
      </c>
      <c r="D11870" s="13" t="n">
        <v>45757</v>
      </c>
      <c r="E11870" s="2" t="s">
        <v>98</v>
      </c>
      <c r="F11870" s="2" t="s">
        <v>145</v>
      </c>
      <c r="G11870" s="2" t="s">
        <v>130</v>
      </c>
    </row>
    <row r="11871" customFormat="false" ht="15" hidden="false" customHeight="false" outlineLevel="0" collapsed="false">
      <c r="A11871" s="2" t="s">
        <v>17037</v>
      </c>
      <c r="B11871" s="2" t="s">
        <v>501</v>
      </c>
      <c r="C11871" s="2" t="s">
        <v>5168</v>
      </c>
      <c r="D11871" s="13" t="n">
        <v>45948</v>
      </c>
      <c r="E11871" s="2" t="s">
        <v>119</v>
      </c>
      <c r="F11871" s="2" t="s">
        <v>98</v>
      </c>
      <c r="G11871" s="2" t="s">
        <v>111</v>
      </c>
    </row>
    <row r="11872" customFormat="false" ht="15" hidden="false" customHeight="false" outlineLevel="0" collapsed="false">
      <c r="A11872" s="2" t="s">
        <v>17038</v>
      </c>
      <c r="B11872" s="2" t="s">
        <v>468</v>
      </c>
      <c r="C11872" s="2" t="s">
        <v>5190</v>
      </c>
      <c r="D11872" s="13" t="n">
        <v>45998</v>
      </c>
      <c r="E11872" s="2" t="s">
        <v>98</v>
      </c>
      <c r="F11872" s="2" t="s">
        <v>119</v>
      </c>
      <c r="G11872" s="2" t="s">
        <v>130</v>
      </c>
    </row>
    <row r="11873" customFormat="false" ht="15" hidden="false" customHeight="false" outlineLevel="0" collapsed="false">
      <c r="A11873" s="2" t="s">
        <v>17039</v>
      </c>
      <c r="B11873" s="2" t="s">
        <v>4974</v>
      </c>
      <c r="C11873" s="2" t="s">
        <v>5190</v>
      </c>
      <c r="D11873" s="13" t="n">
        <v>46184</v>
      </c>
      <c r="E11873" s="2" t="s">
        <v>98</v>
      </c>
      <c r="F11873" s="2" t="s">
        <v>98</v>
      </c>
      <c r="G11873" s="2" t="s">
        <v>111</v>
      </c>
    </row>
    <row r="11874" customFormat="false" ht="15" hidden="false" customHeight="false" outlineLevel="0" collapsed="false">
      <c r="A11874" s="2" t="s">
        <v>17040</v>
      </c>
      <c r="B11874" s="2" t="s">
        <v>3267</v>
      </c>
      <c r="C11874" s="2" t="s">
        <v>5164</v>
      </c>
      <c r="D11874" s="13" t="n">
        <v>45486</v>
      </c>
      <c r="E11874" s="2" t="s">
        <v>98</v>
      </c>
      <c r="F11874" s="2" t="s">
        <v>165</v>
      </c>
      <c r="G11874" s="2" t="s">
        <v>109</v>
      </c>
    </row>
    <row r="11875" customFormat="false" ht="15" hidden="false" customHeight="false" outlineLevel="0" collapsed="false">
      <c r="A11875" s="2" t="s">
        <v>17041</v>
      </c>
      <c r="B11875" s="2" t="s">
        <v>3122</v>
      </c>
      <c r="C11875" s="2" t="s">
        <v>5164</v>
      </c>
      <c r="D11875" s="13" t="n">
        <v>45910</v>
      </c>
      <c r="E11875" s="2" t="s">
        <v>98</v>
      </c>
      <c r="F11875" s="2" t="s">
        <v>114</v>
      </c>
      <c r="G11875" s="2" t="s">
        <v>115</v>
      </c>
    </row>
    <row r="11876" customFormat="false" ht="15" hidden="false" customHeight="false" outlineLevel="0" collapsed="false">
      <c r="A11876" s="2" t="s">
        <v>17042</v>
      </c>
      <c r="B11876" s="2" t="s">
        <v>284</v>
      </c>
      <c r="C11876" s="2" t="s">
        <v>5168</v>
      </c>
      <c r="D11876" s="13" t="n">
        <v>46202</v>
      </c>
      <c r="E11876" s="2" t="s">
        <v>139</v>
      </c>
      <c r="F11876" s="2" t="s">
        <v>98</v>
      </c>
      <c r="G11876" s="2" t="s">
        <v>111</v>
      </c>
    </row>
    <row r="11877" customFormat="false" ht="15" hidden="false" customHeight="false" outlineLevel="0" collapsed="false">
      <c r="A11877" s="2" t="s">
        <v>17043</v>
      </c>
      <c r="B11877" s="2" t="s">
        <v>1884</v>
      </c>
      <c r="C11877" s="2" t="s">
        <v>5166</v>
      </c>
      <c r="D11877" s="13" t="n">
        <v>45351</v>
      </c>
      <c r="E11877" s="2" t="s">
        <v>139</v>
      </c>
      <c r="F11877" s="2" t="s">
        <v>108</v>
      </c>
      <c r="G11877" s="2" t="s">
        <v>124</v>
      </c>
    </row>
    <row r="11878" customFormat="false" ht="15" hidden="false" customHeight="false" outlineLevel="0" collapsed="false">
      <c r="A11878" s="2" t="s">
        <v>17044</v>
      </c>
      <c r="B11878" s="2" t="s">
        <v>1032</v>
      </c>
      <c r="C11878" s="2" t="s">
        <v>5166</v>
      </c>
      <c r="D11878" s="13" t="n">
        <v>45816</v>
      </c>
      <c r="E11878" s="2" t="s">
        <v>165</v>
      </c>
      <c r="F11878" s="2" t="s">
        <v>139</v>
      </c>
      <c r="G11878" s="2" t="s">
        <v>109</v>
      </c>
    </row>
    <row r="11879" customFormat="false" ht="15" hidden="false" customHeight="false" outlineLevel="0" collapsed="false">
      <c r="A11879" s="2" t="s">
        <v>17045</v>
      </c>
      <c r="B11879" s="2" t="s">
        <v>5134</v>
      </c>
      <c r="C11879" s="2" t="s">
        <v>5172</v>
      </c>
      <c r="D11879" s="13" t="n">
        <v>45798</v>
      </c>
      <c r="E11879" s="2" t="s">
        <v>98</v>
      </c>
      <c r="F11879" s="2" t="s">
        <v>98</v>
      </c>
      <c r="G11879" s="2" t="s">
        <v>109</v>
      </c>
    </row>
    <row r="11880" customFormat="false" ht="15" hidden="false" customHeight="false" outlineLevel="0" collapsed="false">
      <c r="A11880" s="2" t="s">
        <v>17046</v>
      </c>
      <c r="B11880" s="2" t="s">
        <v>180</v>
      </c>
      <c r="C11880" s="2" t="s">
        <v>5166</v>
      </c>
      <c r="D11880" s="13" t="n">
        <v>45510</v>
      </c>
      <c r="E11880" s="2" t="s">
        <v>139</v>
      </c>
      <c r="F11880" s="2" t="s">
        <v>145</v>
      </c>
      <c r="G11880" s="2" t="s">
        <v>120</v>
      </c>
    </row>
    <row r="11881" customFormat="false" ht="15" hidden="false" customHeight="false" outlineLevel="0" collapsed="false">
      <c r="A11881" s="2" t="s">
        <v>17047</v>
      </c>
      <c r="B11881" s="2" t="s">
        <v>1461</v>
      </c>
      <c r="C11881" s="2" t="s">
        <v>5172</v>
      </c>
      <c r="D11881" s="13" t="n">
        <v>45751</v>
      </c>
      <c r="E11881" s="2" t="s">
        <v>139</v>
      </c>
      <c r="F11881" s="2" t="s">
        <v>98</v>
      </c>
      <c r="G11881" s="2" t="s">
        <v>136</v>
      </c>
    </row>
    <row r="11882" customFormat="false" ht="15" hidden="false" customHeight="false" outlineLevel="0" collapsed="false">
      <c r="A11882" s="2" t="s">
        <v>17048</v>
      </c>
      <c r="B11882" s="2" t="s">
        <v>3587</v>
      </c>
      <c r="C11882" s="2" t="s">
        <v>5166</v>
      </c>
      <c r="D11882" s="13" t="n">
        <v>46017</v>
      </c>
      <c r="E11882" s="2" t="s">
        <v>98</v>
      </c>
      <c r="F11882" s="2" t="s">
        <v>119</v>
      </c>
      <c r="G11882" s="2" t="s">
        <v>136</v>
      </c>
    </row>
    <row r="11883" customFormat="false" ht="15" hidden="false" customHeight="false" outlineLevel="0" collapsed="false">
      <c r="A11883" s="2" t="s">
        <v>17049</v>
      </c>
      <c r="B11883" s="2" t="s">
        <v>1232</v>
      </c>
      <c r="C11883" s="2" t="s">
        <v>5168</v>
      </c>
      <c r="D11883" s="13" t="n">
        <v>45597</v>
      </c>
      <c r="E11883" s="2" t="s">
        <v>108</v>
      </c>
      <c r="F11883" s="2" t="s">
        <v>98</v>
      </c>
      <c r="G11883" s="2" t="s">
        <v>130</v>
      </c>
    </row>
    <row r="11884" customFormat="false" ht="15" hidden="false" customHeight="false" outlineLevel="0" collapsed="false">
      <c r="A11884" s="2" t="s">
        <v>17050</v>
      </c>
      <c r="B11884" s="2" t="s">
        <v>5026</v>
      </c>
      <c r="C11884" s="2" t="s">
        <v>5190</v>
      </c>
      <c r="D11884" s="13" t="n">
        <v>45852</v>
      </c>
      <c r="E11884" s="2" t="s">
        <v>98</v>
      </c>
      <c r="F11884" s="2" t="s">
        <v>98</v>
      </c>
      <c r="G11884" s="2" t="s">
        <v>136</v>
      </c>
    </row>
    <row r="11885" customFormat="false" ht="15" hidden="false" customHeight="false" outlineLevel="0" collapsed="false">
      <c r="A11885" s="2" t="s">
        <v>17051</v>
      </c>
      <c r="B11885" s="2" t="s">
        <v>2906</v>
      </c>
      <c r="C11885" s="2" t="s">
        <v>5166</v>
      </c>
      <c r="D11885" s="13" t="n">
        <v>45869</v>
      </c>
      <c r="E11885" s="2" t="s">
        <v>139</v>
      </c>
      <c r="F11885" s="2" t="s">
        <v>98</v>
      </c>
      <c r="G11885" s="2" t="s">
        <v>124</v>
      </c>
    </row>
    <row r="11886" customFormat="false" ht="15" hidden="false" customHeight="false" outlineLevel="0" collapsed="false">
      <c r="A11886" s="2" t="s">
        <v>17052</v>
      </c>
      <c r="B11886" s="2" t="s">
        <v>4306</v>
      </c>
      <c r="C11886" s="2" t="s">
        <v>5172</v>
      </c>
      <c r="D11886" s="13" t="n">
        <v>45998</v>
      </c>
      <c r="E11886" s="2" t="s">
        <v>104</v>
      </c>
      <c r="F11886" s="2" t="s">
        <v>98</v>
      </c>
      <c r="G11886" s="2" t="s">
        <v>142</v>
      </c>
    </row>
    <row r="11887" customFormat="false" ht="15" hidden="false" customHeight="false" outlineLevel="0" collapsed="false">
      <c r="A11887" s="2" t="s">
        <v>17053</v>
      </c>
      <c r="B11887" s="2" t="s">
        <v>5029</v>
      </c>
      <c r="C11887" s="2" t="s">
        <v>5172</v>
      </c>
      <c r="D11887" s="13" t="n">
        <v>45691</v>
      </c>
      <c r="E11887" s="2" t="s">
        <v>98</v>
      </c>
      <c r="F11887" s="2" t="s">
        <v>98</v>
      </c>
      <c r="G11887" s="2" t="s">
        <v>136</v>
      </c>
    </row>
    <row r="11888" customFormat="false" ht="15" hidden="false" customHeight="false" outlineLevel="0" collapsed="false">
      <c r="A11888" s="2" t="s">
        <v>17054</v>
      </c>
      <c r="B11888" s="2" t="s">
        <v>449</v>
      </c>
      <c r="C11888" s="2" t="s">
        <v>5172</v>
      </c>
      <c r="D11888" s="13" t="n">
        <v>46094</v>
      </c>
      <c r="E11888" s="2" t="s">
        <v>165</v>
      </c>
      <c r="F11888" s="2" t="s">
        <v>98</v>
      </c>
      <c r="G11888" s="2" t="s">
        <v>142</v>
      </c>
    </row>
    <row r="11889" customFormat="false" ht="15" hidden="false" customHeight="false" outlineLevel="0" collapsed="false">
      <c r="A11889" s="2" t="s">
        <v>17055</v>
      </c>
      <c r="B11889" s="2" t="s">
        <v>5037</v>
      </c>
      <c r="C11889" s="2" t="s">
        <v>5190</v>
      </c>
      <c r="D11889" s="13" t="n">
        <v>45826</v>
      </c>
      <c r="E11889" s="2" t="s">
        <v>98</v>
      </c>
      <c r="F11889" s="2" t="s">
        <v>98</v>
      </c>
      <c r="G11889" s="2" t="s">
        <v>142</v>
      </c>
    </row>
    <row r="11890" customFormat="false" ht="15" hidden="false" customHeight="false" outlineLevel="0" collapsed="false">
      <c r="A11890" s="2" t="s">
        <v>17056</v>
      </c>
      <c r="B11890" s="2" t="s">
        <v>5089</v>
      </c>
      <c r="C11890" s="2" t="s">
        <v>5164</v>
      </c>
      <c r="D11890" s="13" t="n">
        <v>45535</v>
      </c>
      <c r="E11890" s="2" t="s">
        <v>98</v>
      </c>
      <c r="F11890" s="2" t="s">
        <v>98</v>
      </c>
      <c r="G11890" s="2" t="s">
        <v>120</v>
      </c>
    </row>
    <row r="11891" customFormat="false" ht="15" hidden="false" customHeight="false" outlineLevel="0" collapsed="false">
      <c r="A11891" s="2" t="s">
        <v>17057</v>
      </c>
      <c r="B11891" s="2" t="s">
        <v>3754</v>
      </c>
      <c r="C11891" s="2" t="s">
        <v>5190</v>
      </c>
      <c r="D11891" s="13" t="n">
        <v>45746</v>
      </c>
      <c r="E11891" s="2" t="s">
        <v>98</v>
      </c>
      <c r="F11891" s="2" t="s">
        <v>98</v>
      </c>
      <c r="G11891" s="2" t="s">
        <v>130</v>
      </c>
    </row>
    <row r="11892" customFormat="false" ht="15" hidden="false" customHeight="false" outlineLevel="0" collapsed="false">
      <c r="A11892" s="2" t="s">
        <v>17058</v>
      </c>
      <c r="B11892" s="2" t="s">
        <v>1493</v>
      </c>
      <c r="C11892" s="2" t="s">
        <v>5164</v>
      </c>
      <c r="D11892" s="13" t="n">
        <v>45813</v>
      </c>
      <c r="E11892" s="2" t="s">
        <v>98</v>
      </c>
      <c r="F11892" s="2" t="s">
        <v>165</v>
      </c>
      <c r="G11892" s="2" t="s">
        <v>133</v>
      </c>
    </row>
    <row r="11893" customFormat="false" ht="15" hidden="false" customHeight="false" outlineLevel="0" collapsed="false">
      <c r="A11893" s="2" t="s">
        <v>17059</v>
      </c>
      <c r="B11893" s="2" t="s">
        <v>256</v>
      </c>
      <c r="C11893" s="2" t="s">
        <v>5190</v>
      </c>
      <c r="D11893" s="13" t="n">
        <v>45912</v>
      </c>
      <c r="E11893" s="2" t="s">
        <v>98</v>
      </c>
      <c r="F11893" s="2" t="s">
        <v>165</v>
      </c>
      <c r="G11893" s="2" t="s">
        <v>142</v>
      </c>
    </row>
    <row r="11894" customFormat="false" ht="15" hidden="false" customHeight="false" outlineLevel="0" collapsed="false">
      <c r="A11894" s="2" t="s">
        <v>17060</v>
      </c>
      <c r="B11894" s="2" t="s">
        <v>5030</v>
      </c>
      <c r="C11894" s="2" t="s">
        <v>5166</v>
      </c>
      <c r="D11894" s="13" t="n">
        <v>45869</v>
      </c>
      <c r="E11894" s="2" t="s">
        <v>123</v>
      </c>
      <c r="F11894" s="2" t="s">
        <v>104</v>
      </c>
      <c r="G11894" s="2" t="s">
        <v>142</v>
      </c>
    </row>
    <row r="11895" customFormat="false" ht="15" hidden="false" customHeight="false" outlineLevel="0" collapsed="false">
      <c r="A11895" s="2" t="s">
        <v>17061</v>
      </c>
      <c r="B11895" s="2" t="s">
        <v>2120</v>
      </c>
      <c r="C11895" s="2" t="s">
        <v>5164</v>
      </c>
      <c r="D11895" s="13" t="n">
        <v>45699</v>
      </c>
      <c r="E11895" s="2" t="s">
        <v>98</v>
      </c>
      <c r="F11895" s="2" t="s">
        <v>123</v>
      </c>
      <c r="G11895" s="2" t="s">
        <v>111</v>
      </c>
    </row>
    <row r="11896" customFormat="false" ht="15" hidden="false" customHeight="false" outlineLevel="0" collapsed="false">
      <c r="A11896" s="2" t="s">
        <v>17062</v>
      </c>
      <c r="B11896" s="2" t="s">
        <v>1638</v>
      </c>
      <c r="C11896" s="2" t="s">
        <v>5168</v>
      </c>
      <c r="D11896" s="13" t="n">
        <v>45625</v>
      </c>
      <c r="E11896" s="2" t="s">
        <v>98</v>
      </c>
      <c r="F11896" s="2" t="s">
        <v>98</v>
      </c>
      <c r="G11896" s="2" t="s">
        <v>99</v>
      </c>
    </row>
    <row r="11897" customFormat="false" ht="15" hidden="false" customHeight="false" outlineLevel="0" collapsed="false">
      <c r="A11897" s="2" t="s">
        <v>17063</v>
      </c>
      <c r="B11897" s="2" t="s">
        <v>5136</v>
      </c>
      <c r="C11897" s="2" t="s">
        <v>5172</v>
      </c>
      <c r="D11897" s="13" t="n">
        <v>45889</v>
      </c>
      <c r="E11897" s="2" t="s">
        <v>98</v>
      </c>
      <c r="F11897" s="2" t="s">
        <v>98</v>
      </c>
      <c r="G11897" s="2" t="s">
        <v>111</v>
      </c>
    </row>
    <row r="11898" customFormat="false" ht="15" hidden="false" customHeight="false" outlineLevel="0" collapsed="false">
      <c r="A11898" s="2" t="s">
        <v>17064</v>
      </c>
      <c r="B11898" s="2" t="s">
        <v>1991</v>
      </c>
      <c r="C11898" s="2" t="s">
        <v>5164</v>
      </c>
      <c r="D11898" s="13" t="n">
        <v>45640</v>
      </c>
      <c r="E11898" s="2" t="s">
        <v>98</v>
      </c>
      <c r="F11898" s="2" t="s">
        <v>108</v>
      </c>
      <c r="G11898" s="2" t="s">
        <v>136</v>
      </c>
    </row>
    <row r="11899" customFormat="false" ht="15" hidden="false" customHeight="false" outlineLevel="0" collapsed="false">
      <c r="A11899" s="2" t="s">
        <v>17065</v>
      </c>
      <c r="B11899" s="2" t="s">
        <v>1637</v>
      </c>
      <c r="C11899" s="2" t="s">
        <v>5164</v>
      </c>
      <c r="D11899" s="13" t="n">
        <v>45828</v>
      </c>
      <c r="E11899" s="2" t="s">
        <v>98</v>
      </c>
      <c r="F11899" s="2" t="s">
        <v>139</v>
      </c>
      <c r="G11899" s="2" t="s">
        <v>111</v>
      </c>
    </row>
    <row r="11900" customFormat="false" ht="15" hidden="false" customHeight="false" outlineLevel="0" collapsed="false">
      <c r="A11900" s="2" t="s">
        <v>17066</v>
      </c>
      <c r="B11900" s="2" t="s">
        <v>1275</v>
      </c>
      <c r="C11900" s="2" t="s">
        <v>5166</v>
      </c>
      <c r="D11900" s="13" t="n">
        <v>45650</v>
      </c>
      <c r="E11900" s="2" t="s">
        <v>145</v>
      </c>
      <c r="F11900" s="2" t="s">
        <v>119</v>
      </c>
      <c r="G11900" s="2" t="s">
        <v>142</v>
      </c>
    </row>
    <row r="11901" customFormat="false" ht="15" hidden="false" customHeight="false" outlineLevel="0" collapsed="false">
      <c r="A11901" s="2" t="s">
        <v>17067</v>
      </c>
      <c r="B11901" s="2" t="s">
        <v>1831</v>
      </c>
      <c r="C11901" s="2" t="s">
        <v>5190</v>
      </c>
      <c r="D11901" s="13" t="n">
        <v>46062</v>
      </c>
      <c r="E11901" s="2" t="s">
        <v>98</v>
      </c>
      <c r="F11901" s="2" t="s">
        <v>119</v>
      </c>
      <c r="G11901" s="2" t="s">
        <v>120</v>
      </c>
    </row>
    <row r="11902" customFormat="false" ht="15" hidden="false" customHeight="false" outlineLevel="0" collapsed="false">
      <c r="A11902" s="2" t="s">
        <v>17068</v>
      </c>
      <c r="B11902" s="2" t="s">
        <v>330</v>
      </c>
      <c r="C11902" s="2" t="s">
        <v>5164</v>
      </c>
      <c r="D11902" s="13" t="n">
        <v>45873</v>
      </c>
      <c r="E11902" s="2" t="s">
        <v>98</v>
      </c>
      <c r="F11902" s="2" t="s">
        <v>128</v>
      </c>
      <c r="G11902" s="2" t="s">
        <v>130</v>
      </c>
    </row>
    <row r="11903" customFormat="false" ht="15" hidden="false" customHeight="false" outlineLevel="0" collapsed="false">
      <c r="A11903" s="2" t="s">
        <v>17069</v>
      </c>
      <c r="B11903" s="2" t="s">
        <v>585</v>
      </c>
      <c r="C11903" s="2" t="s">
        <v>5168</v>
      </c>
      <c r="D11903" s="13" t="n">
        <v>45801</v>
      </c>
      <c r="E11903" s="2" t="s">
        <v>145</v>
      </c>
      <c r="F11903" s="2" t="s">
        <v>98</v>
      </c>
      <c r="G11903" s="2" t="s">
        <v>133</v>
      </c>
    </row>
    <row r="11904" customFormat="false" ht="15" hidden="false" customHeight="false" outlineLevel="0" collapsed="false">
      <c r="A11904" s="2" t="s">
        <v>17070</v>
      </c>
      <c r="B11904" s="2" t="s">
        <v>5018</v>
      </c>
      <c r="C11904" s="2" t="s">
        <v>5164</v>
      </c>
      <c r="D11904" s="13" t="n">
        <v>45870</v>
      </c>
      <c r="E11904" s="2" t="s">
        <v>98</v>
      </c>
      <c r="F11904" s="2" t="s">
        <v>98</v>
      </c>
      <c r="G11904" s="2" t="s">
        <v>120</v>
      </c>
    </row>
    <row r="11905" customFormat="false" ht="15" hidden="false" customHeight="false" outlineLevel="0" collapsed="false">
      <c r="A11905" s="2" t="s">
        <v>17071</v>
      </c>
      <c r="B11905" s="2" t="s">
        <v>4972</v>
      </c>
      <c r="C11905" s="2" t="s">
        <v>5190</v>
      </c>
      <c r="D11905" s="13" t="n">
        <v>45696</v>
      </c>
      <c r="E11905" s="2" t="s">
        <v>98</v>
      </c>
      <c r="F11905" s="2" t="s">
        <v>98</v>
      </c>
      <c r="G11905" s="2" t="s">
        <v>130</v>
      </c>
    </row>
    <row r="11906" customFormat="false" ht="15" hidden="false" customHeight="false" outlineLevel="0" collapsed="false">
      <c r="A11906" s="2" t="s">
        <v>17072</v>
      </c>
      <c r="B11906" s="2" t="s">
        <v>4984</v>
      </c>
      <c r="C11906" s="2" t="s">
        <v>5168</v>
      </c>
      <c r="D11906" s="13" t="n">
        <v>45609</v>
      </c>
      <c r="E11906" s="2" t="s">
        <v>98</v>
      </c>
      <c r="F11906" s="2" t="s">
        <v>98</v>
      </c>
      <c r="G11906" s="2" t="s">
        <v>109</v>
      </c>
    </row>
    <row r="11907" customFormat="false" ht="15" hidden="false" customHeight="false" outlineLevel="0" collapsed="false">
      <c r="A11907" s="2" t="s">
        <v>17073</v>
      </c>
      <c r="B11907" s="2" t="s">
        <v>3754</v>
      </c>
      <c r="C11907" s="2" t="s">
        <v>5190</v>
      </c>
      <c r="D11907" s="13" t="n">
        <v>45802</v>
      </c>
      <c r="E11907" s="2" t="s">
        <v>98</v>
      </c>
      <c r="F11907" s="2" t="s">
        <v>98</v>
      </c>
      <c r="G11907" s="2" t="s">
        <v>99</v>
      </c>
    </row>
    <row r="11908" customFormat="false" ht="15" hidden="false" customHeight="false" outlineLevel="0" collapsed="false">
      <c r="A11908" s="2" t="s">
        <v>17074</v>
      </c>
      <c r="B11908" s="2" t="s">
        <v>1023</v>
      </c>
      <c r="C11908" s="2" t="s">
        <v>5166</v>
      </c>
      <c r="D11908" s="13" t="n">
        <v>45854</v>
      </c>
      <c r="E11908" s="2" t="s">
        <v>123</v>
      </c>
      <c r="F11908" s="2" t="s">
        <v>104</v>
      </c>
      <c r="G11908" s="2" t="s">
        <v>142</v>
      </c>
    </row>
    <row r="11909" customFormat="false" ht="15" hidden="false" customHeight="false" outlineLevel="0" collapsed="false">
      <c r="A11909" s="2" t="s">
        <v>17075</v>
      </c>
      <c r="B11909" s="2" t="s">
        <v>1379</v>
      </c>
      <c r="C11909" s="2" t="s">
        <v>5172</v>
      </c>
      <c r="D11909" s="13" t="n">
        <v>45846</v>
      </c>
      <c r="E11909" s="2" t="s">
        <v>104</v>
      </c>
      <c r="F11909" s="2" t="s">
        <v>98</v>
      </c>
      <c r="G11909" s="2" t="s">
        <v>142</v>
      </c>
    </row>
    <row r="11910" customFormat="false" ht="15" hidden="false" customHeight="false" outlineLevel="0" collapsed="false">
      <c r="A11910" s="2" t="s">
        <v>17076</v>
      </c>
      <c r="B11910" s="2" t="s">
        <v>4309</v>
      </c>
      <c r="C11910" s="2" t="s">
        <v>5166</v>
      </c>
      <c r="D11910" s="13" t="n">
        <v>45884</v>
      </c>
      <c r="E11910" s="2" t="s">
        <v>139</v>
      </c>
      <c r="F11910" s="2" t="s">
        <v>165</v>
      </c>
      <c r="G11910" s="2" t="s">
        <v>136</v>
      </c>
    </row>
    <row r="11911" customFormat="false" ht="15" hidden="false" customHeight="false" outlineLevel="0" collapsed="false">
      <c r="A11911" s="2" t="s">
        <v>17077</v>
      </c>
      <c r="B11911" s="2" t="s">
        <v>5049</v>
      </c>
      <c r="C11911" s="2" t="s">
        <v>5164</v>
      </c>
      <c r="D11911" s="13" t="n">
        <v>46156</v>
      </c>
      <c r="E11911" s="2" t="s">
        <v>98</v>
      </c>
      <c r="F11911" s="2" t="s">
        <v>98</v>
      </c>
      <c r="G11911" s="2" t="s">
        <v>109</v>
      </c>
    </row>
    <row r="11912" customFormat="false" ht="15" hidden="false" customHeight="false" outlineLevel="0" collapsed="false">
      <c r="A11912" s="2" t="s">
        <v>17078</v>
      </c>
      <c r="B11912" s="2" t="s">
        <v>5111</v>
      </c>
      <c r="C11912" s="2" t="s">
        <v>5190</v>
      </c>
      <c r="D11912" s="13" t="n">
        <v>46053</v>
      </c>
      <c r="E11912" s="2" t="s">
        <v>98</v>
      </c>
      <c r="F11912" s="2" t="s">
        <v>98</v>
      </c>
      <c r="G11912" s="2" t="s">
        <v>142</v>
      </c>
    </row>
    <row r="11913" customFormat="false" ht="15" hidden="false" customHeight="false" outlineLevel="0" collapsed="false">
      <c r="A11913" s="2" t="s">
        <v>17079</v>
      </c>
      <c r="B11913" s="2" t="s">
        <v>3697</v>
      </c>
      <c r="C11913" s="2" t="s">
        <v>5164</v>
      </c>
      <c r="D11913" s="13" t="n">
        <v>45516</v>
      </c>
      <c r="E11913" s="2" t="s">
        <v>98</v>
      </c>
      <c r="F11913" s="2" t="s">
        <v>98</v>
      </c>
      <c r="G11913" s="2" t="s">
        <v>120</v>
      </c>
    </row>
    <row r="11914" customFormat="false" ht="15" hidden="false" customHeight="false" outlineLevel="0" collapsed="false">
      <c r="A11914" s="2" t="s">
        <v>17080</v>
      </c>
      <c r="B11914" s="2" t="s">
        <v>1816</v>
      </c>
      <c r="C11914" s="2" t="s">
        <v>5168</v>
      </c>
      <c r="D11914" s="13" t="n">
        <v>45629</v>
      </c>
      <c r="E11914" s="2" t="s">
        <v>128</v>
      </c>
      <c r="F11914" s="2" t="s">
        <v>98</v>
      </c>
      <c r="G11914" s="2" t="s">
        <v>124</v>
      </c>
    </row>
    <row r="11915" customFormat="false" ht="15" hidden="false" customHeight="false" outlineLevel="0" collapsed="false">
      <c r="A11915" s="2" t="s">
        <v>17081</v>
      </c>
      <c r="B11915" s="2" t="s">
        <v>4875</v>
      </c>
      <c r="C11915" s="2" t="s">
        <v>5168</v>
      </c>
      <c r="D11915" s="13" t="n">
        <v>46267</v>
      </c>
      <c r="E11915" s="2" t="s">
        <v>145</v>
      </c>
      <c r="F11915" s="2" t="s">
        <v>98</v>
      </c>
      <c r="G11915" s="2" t="s">
        <v>136</v>
      </c>
    </row>
    <row r="11916" customFormat="false" ht="15" hidden="false" customHeight="false" outlineLevel="0" collapsed="false">
      <c r="A11916" s="2" t="s">
        <v>17082</v>
      </c>
      <c r="B11916" s="2" t="s">
        <v>5132</v>
      </c>
      <c r="C11916" s="2" t="s">
        <v>5190</v>
      </c>
      <c r="D11916" s="13" t="n">
        <v>45694</v>
      </c>
      <c r="E11916" s="2" t="s">
        <v>98</v>
      </c>
      <c r="F11916" s="2" t="s">
        <v>98</v>
      </c>
      <c r="G11916" s="2" t="s">
        <v>130</v>
      </c>
    </row>
    <row r="11917" customFormat="false" ht="15" hidden="false" customHeight="false" outlineLevel="0" collapsed="false">
      <c r="A11917" s="2" t="s">
        <v>17083</v>
      </c>
      <c r="B11917" s="2" t="s">
        <v>892</v>
      </c>
      <c r="C11917" s="2" t="s">
        <v>5166</v>
      </c>
      <c r="D11917" s="13" t="n">
        <v>45917</v>
      </c>
      <c r="E11917" s="2" t="s">
        <v>141</v>
      </c>
      <c r="F11917" s="2" t="s">
        <v>165</v>
      </c>
      <c r="G11917" s="2" t="s">
        <v>99</v>
      </c>
    </row>
    <row r="11918" customFormat="false" ht="15" hidden="false" customHeight="false" outlineLevel="0" collapsed="false">
      <c r="A11918" s="2" t="s">
        <v>17084</v>
      </c>
      <c r="B11918" s="2" t="s">
        <v>964</v>
      </c>
      <c r="C11918" s="2" t="s">
        <v>5164</v>
      </c>
      <c r="D11918" s="13" t="n">
        <v>45558</v>
      </c>
      <c r="E11918" s="2" t="s">
        <v>98</v>
      </c>
      <c r="F11918" s="2" t="s">
        <v>108</v>
      </c>
      <c r="G11918" s="2" t="s">
        <v>109</v>
      </c>
    </row>
    <row r="11919" customFormat="false" ht="15" hidden="false" customHeight="false" outlineLevel="0" collapsed="false">
      <c r="A11919" s="2" t="s">
        <v>17085</v>
      </c>
      <c r="B11919" s="2" t="s">
        <v>4119</v>
      </c>
      <c r="C11919" s="2" t="s">
        <v>5164</v>
      </c>
      <c r="D11919" s="13" t="n">
        <v>45789</v>
      </c>
      <c r="E11919" s="2" t="s">
        <v>98</v>
      </c>
      <c r="F11919" s="2" t="s">
        <v>98</v>
      </c>
      <c r="G11919" s="2" t="s">
        <v>99</v>
      </c>
    </row>
    <row r="11920" customFormat="false" ht="15" hidden="false" customHeight="false" outlineLevel="0" collapsed="false">
      <c r="A11920" s="2" t="s">
        <v>17086</v>
      </c>
      <c r="B11920" s="2" t="s">
        <v>5076</v>
      </c>
      <c r="C11920" s="2" t="s">
        <v>5190</v>
      </c>
      <c r="D11920" s="13" t="n">
        <v>45350</v>
      </c>
      <c r="E11920" s="2" t="s">
        <v>98</v>
      </c>
      <c r="F11920" s="2" t="s">
        <v>98</v>
      </c>
      <c r="G11920" s="2" t="s">
        <v>142</v>
      </c>
    </row>
    <row r="11921" customFormat="false" ht="15" hidden="false" customHeight="false" outlineLevel="0" collapsed="false">
      <c r="A11921" s="2" t="s">
        <v>17087</v>
      </c>
      <c r="B11921" s="2" t="s">
        <v>2336</v>
      </c>
      <c r="C11921" s="2" t="s">
        <v>5164</v>
      </c>
      <c r="D11921" s="13" t="n">
        <v>45544</v>
      </c>
      <c r="E11921" s="2" t="s">
        <v>98</v>
      </c>
      <c r="F11921" s="2" t="s">
        <v>98</v>
      </c>
      <c r="G11921" s="2" t="s">
        <v>120</v>
      </c>
    </row>
    <row r="11922" customFormat="false" ht="15" hidden="false" customHeight="false" outlineLevel="0" collapsed="false">
      <c r="A11922" s="2" t="s">
        <v>17088</v>
      </c>
      <c r="B11922" s="2" t="s">
        <v>4803</v>
      </c>
      <c r="C11922" s="2" t="s">
        <v>5166</v>
      </c>
      <c r="D11922" s="13" t="n">
        <v>46017</v>
      </c>
      <c r="E11922" s="2" t="s">
        <v>114</v>
      </c>
      <c r="F11922" s="2" t="s">
        <v>98</v>
      </c>
      <c r="G11922" s="2" t="s">
        <v>111</v>
      </c>
    </row>
    <row r="11923" customFormat="false" ht="15" hidden="false" customHeight="false" outlineLevel="0" collapsed="false">
      <c r="A11923" s="2" t="s">
        <v>17089</v>
      </c>
      <c r="B11923" s="2" t="s">
        <v>4989</v>
      </c>
      <c r="C11923" s="2" t="s">
        <v>5190</v>
      </c>
      <c r="D11923" s="13" t="n">
        <v>45493</v>
      </c>
      <c r="E11923" s="2" t="s">
        <v>98</v>
      </c>
      <c r="F11923" s="2" t="s">
        <v>98</v>
      </c>
      <c r="G11923" s="2" t="s">
        <v>133</v>
      </c>
    </row>
    <row r="11924" customFormat="false" ht="15" hidden="false" customHeight="false" outlineLevel="0" collapsed="false">
      <c r="A11924" s="2" t="s">
        <v>17090</v>
      </c>
      <c r="B11924" s="2" t="s">
        <v>1509</v>
      </c>
      <c r="C11924" s="2" t="s">
        <v>5164</v>
      </c>
      <c r="D11924" s="13" t="n">
        <v>45769</v>
      </c>
      <c r="E11924" s="2" t="s">
        <v>98</v>
      </c>
      <c r="F11924" s="2" t="s">
        <v>98</v>
      </c>
      <c r="G11924" s="2" t="s">
        <v>136</v>
      </c>
    </row>
    <row r="11925" customFormat="false" ht="15" hidden="false" customHeight="false" outlineLevel="0" collapsed="false">
      <c r="A11925" s="2" t="s">
        <v>17091</v>
      </c>
      <c r="B11925" s="2" t="s">
        <v>5020</v>
      </c>
      <c r="C11925" s="2" t="s">
        <v>5172</v>
      </c>
      <c r="D11925" s="13" t="n">
        <v>45922</v>
      </c>
      <c r="E11925" s="2" t="s">
        <v>98</v>
      </c>
      <c r="F11925" s="2" t="s">
        <v>98</v>
      </c>
      <c r="G11925" s="2" t="s">
        <v>115</v>
      </c>
    </row>
    <row r="11926" customFormat="false" ht="15" hidden="false" customHeight="false" outlineLevel="0" collapsed="false">
      <c r="A11926" s="2" t="s">
        <v>17092</v>
      </c>
      <c r="B11926" s="2" t="s">
        <v>2354</v>
      </c>
      <c r="C11926" s="2" t="s">
        <v>5172</v>
      </c>
      <c r="D11926" s="13" t="n">
        <v>46025</v>
      </c>
      <c r="E11926" s="2" t="s">
        <v>119</v>
      </c>
      <c r="F11926" s="2" t="s">
        <v>98</v>
      </c>
      <c r="G11926" s="2" t="s">
        <v>130</v>
      </c>
    </row>
    <row r="11927" customFormat="false" ht="15" hidden="false" customHeight="false" outlineLevel="0" collapsed="false">
      <c r="A11927" s="2" t="s">
        <v>17093</v>
      </c>
      <c r="B11927" s="2" t="s">
        <v>1810</v>
      </c>
      <c r="C11927" s="2" t="s">
        <v>5166</v>
      </c>
      <c r="D11927" s="13" t="n">
        <v>46180</v>
      </c>
      <c r="E11927" s="2" t="s">
        <v>128</v>
      </c>
      <c r="F11927" s="2" t="s">
        <v>139</v>
      </c>
      <c r="G11927" s="2" t="s">
        <v>111</v>
      </c>
    </row>
    <row r="11928" customFormat="false" ht="15" hidden="false" customHeight="false" outlineLevel="0" collapsed="false">
      <c r="A11928" s="2" t="s">
        <v>17094</v>
      </c>
      <c r="B11928" s="2" t="s">
        <v>487</v>
      </c>
      <c r="C11928" s="2" t="s">
        <v>5168</v>
      </c>
      <c r="D11928" s="13" t="n">
        <v>45879</v>
      </c>
      <c r="E11928" s="2" t="s">
        <v>123</v>
      </c>
      <c r="F11928" s="2" t="s">
        <v>98</v>
      </c>
      <c r="G11928" s="2" t="s">
        <v>99</v>
      </c>
    </row>
    <row r="11929" customFormat="false" ht="15" hidden="false" customHeight="false" outlineLevel="0" collapsed="false">
      <c r="A11929" s="2" t="s">
        <v>17095</v>
      </c>
      <c r="B11929" s="2" t="s">
        <v>432</v>
      </c>
      <c r="C11929" s="2" t="s">
        <v>5168</v>
      </c>
      <c r="D11929" s="13" t="n">
        <v>46052</v>
      </c>
      <c r="E11929" s="2" t="s">
        <v>108</v>
      </c>
      <c r="F11929" s="2" t="s">
        <v>98</v>
      </c>
      <c r="G11929" s="2" t="s">
        <v>99</v>
      </c>
    </row>
    <row r="11930" customFormat="false" ht="15" hidden="false" customHeight="false" outlineLevel="0" collapsed="false">
      <c r="A11930" s="2" t="s">
        <v>17096</v>
      </c>
      <c r="B11930" s="2" t="s">
        <v>4162</v>
      </c>
      <c r="C11930" s="2" t="s">
        <v>5164</v>
      </c>
      <c r="D11930" s="13" t="n">
        <v>45760</v>
      </c>
      <c r="E11930" s="2" t="s">
        <v>98</v>
      </c>
      <c r="F11930" s="2" t="s">
        <v>119</v>
      </c>
      <c r="G11930" s="2" t="s">
        <v>142</v>
      </c>
    </row>
    <row r="11931" customFormat="false" ht="15" hidden="false" customHeight="false" outlineLevel="0" collapsed="false">
      <c r="A11931" s="2" t="s">
        <v>17097</v>
      </c>
      <c r="B11931" s="2" t="s">
        <v>4704</v>
      </c>
      <c r="C11931" s="2" t="s">
        <v>5164</v>
      </c>
      <c r="D11931" s="13" t="n">
        <v>45523</v>
      </c>
      <c r="E11931" s="2" t="s">
        <v>98</v>
      </c>
      <c r="F11931" s="2" t="s">
        <v>119</v>
      </c>
      <c r="G11931" s="2" t="s">
        <v>120</v>
      </c>
    </row>
    <row r="11932" customFormat="false" ht="15" hidden="false" customHeight="false" outlineLevel="0" collapsed="false">
      <c r="A11932" s="2" t="s">
        <v>17098</v>
      </c>
      <c r="B11932" s="2" t="s">
        <v>1183</v>
      </c>
      <c r="C11932" s="2" t="s">
        <v>5168</v>
      </c>
      <c r="D11932" s="13" t="n">
        <v>46186</v>
      </c>
      <c r="E11932" s="2" t="s">
        <v>98</v>
      </c>
      <c r="F11932" s="2" t="s">
        <v>98</v>
      </c>
      <c r="G11932" s="2" t="s">
        <v>136</v>
      </c>
    </row>
    <row r="11933" customFormat="false" ht="15" hidden="false" customHeight="false" outlineLevel="0" collapsed="false">
      <c r="A11933" s="2" t="s">
        <v>17099</v>
      </c>
      <c r="B11933" s="2" t="s">
        <v>153</v>
      </c>
      <c r="C11933" s="2" t="s">
        <v>5190</v>
      </c>
      <c r="D11933" s="13" t="n">
        <v>45866</v>
      </c>
      <c r="E11933" s="2" t="s">
        <v>98</v>
      </c>
      <c r="F11933" s="2" t="s">
        <v>119</v>
      </c>
      <c r="G11933" s="2" t="s">
        <v>109</v>
      </c>
    </row>
    <row r="11934" customFormat="false" ht="15" hidden="false" customHeight="false" outlineLevel="0" collapsed="false">
      <c r="A11934" s="2" t="s">
        <v>17100</v>
      </c>
      <c r="B11934" s="2" t="s">
        <v>4086</v>
      </c>
      <c r="C11934" s="2" t="s">
        <v>5166</v>
      </c>
      <c r="D11934" s="13" t="n">
        <v>45782</v>
      </c>
      <c r="E11934" s="2" t="s">
        <v>119</v>
      </c>
      <c r="F11934" s="2" t="s">
        <v>165</v>
      </c>
      <c r="G11934" s="2" t="s">
        <v>124</v>
      </c>
    </row>
    <row r="11935" customFormat="false" ht="15" hidden="false" customHeight="false" outlineLevel="0" collapsed="false">
      <c r="A11935" s="2" t="s">
        <v>17101</v>
      </c>
      <c r="B11935" s="2" t="s">
        <v>1121</v>
      </c>
      <c r="C11935" s="2" t="s">
        <v>5168</v>
      </c>
      <c r="D11935" s="13" t="n">
        <v>45632</v>
      </c>
      <c r="E11935" s="2" t="s">
        <v>104</v>
      </c>
      <c r="F11935" s="2" t="s">
        <v>98</v>
      </c>
      <c r="G11935" s="2" t="s">
        <v>120</v>
      </c>
    </row>
    <row r="11936" customFormat="false" ht="15" hidden="false" customHeight="false" outlineLevel="0" collapsed="false">
      <c r="A11936" s="2" t="s">
        <v>17102</v>
      </c>
      <c r="B11936" s="2" t="s">
        <v>2761</v>
      </c>
      <c r="C11936" s="2" t="s">
        <v>5164</v>
      </c>
      <c r="D11936" s="13" t="n">
        <v>45873</v>
      </c>
      <c r="E11936" s="2" t="s">
        <v>98</v>
      </c>
      <c r="F11936" s="2" t="s">
        <v>119</v>
      </c>
      <c r="G11936" s="2" t="s">
        <v>124</v>
      </c>
    </row>
    <row r="11937" customFormat="false" ht="15" hidden="false" customHeight="false" outlineLevel="0" collapsed="false">
      <c r="A11937" s="2" t="s">
        <v>17103</v>
      </c>
      <c r="B11937" s="2" t="s">
        <v>5091</v>
      </c>
      <c r="C11937" s="2" t="s">
        <v>5164</v>
      </c>
      <c r="D11937" s="13" t="n">
        <v>45600</v>
      </c>
      <c r="E11937" s="2" t="s">
        <v>98</v>
      </c>
      <c r="F11937" s="2" t="s">
        <v>98</v>
      </c>
      <c r="G11937" s="2" t="s">
        <v>136</v>
      </c>
    </row>
    <row r="11938" customFormat="false" ht="15" hidden="false" customHeight="false" outlineLevel="0" collapsed="false">
      <c r="A11938" s="2" t="s">
        <v>17104</v>
      </c>
      <c r="B11938" s="2" t="s">
        <v>4027</v>
      </c>
      <c r="C11938" s="2" t="s">
        <v>5172</v>
      </c>
      <c r="D11938" s="13" t="n">
        <v>45854</v>
      </c>
      <c r="E11938" s="2" t="s">
        <v>123</v>
      </c>
      <c r="F11938" s="2" t="s">
        <v>98</v>
      </c>
      <c r="G11938" s="2" t="s">
        <v>120</v>
      </c>
    </row>
    <row r="11939" customFormat="false" ht="15" hidden="false" customHeight="false" outlineLevel="0" collapsed="false">
      <c r="A11939" s="2" t="s">
        <v>17105</v>
      </c>
      <c r="B11939" s="2" t="s">
        <v>1779</v>
      </c>
      <c r="C11939" s="2" t="s">
        <v>5172</v>
      </c>
      <c r="D11939" s="13" t="n">
        <v>45614</v>
      </c>
      <c r="E11939" s="2" t="s">
        <v>141</v>
      </c>
      <c r="F11939" s="2" t="s">
        <v>98</v>
      </c>
      <c r="G11939" s="2" t="s">
        <v>120</v>
      </c>
    </row>
    <row r="11940" customFormat="false" ht="15" hidden="false" customHeight="false" outlineLevel="0" collapsed="false">
      <c r="A11940" s="2" t="s">
        <v>17106</v>
      </c>
      <c r="B11940" s="2" t="s">
        <v>752</v>
      </c>
      <c r="C11940" s="2" t="s">
        <v>5166</v>
      </c>
      <c r="D11940" s="13" t="n">
        <v>46173</v>
      </c>
      <c r="E11940" s="2" t="s">
        <v>163</v>
      </c>
      <c r="F11940" s="2" t="s">
        <v>145</v>
      </c>
      <c r="G11940" s="2" t="s">
        <v>130</v>
      </c>
    </row>
    <row r="11941" customFormat="false" ht="15" hidden="false" customHeight="false" outlineLevel="0" collapsed="false">
      <c r="A11941" s="2" t="s">
        <v>17107</v>
      </c>
      <c r="B11941" s="2" t="s">
        <v>4505</v>
      </c>
      <c r="C11941" s="2" t="s">
        <v>5190</v>
      </c>
      <c r="D11941" s="13" t="n">
        <v>46085</v>
      </c>
      <c r="E11941" s="2" t="s">
        <v>98</v>
      </c>
      <c r="F11941" s="2" t="s">
        <v>128</v>
      </c>
      <c r="G11941" s="2" t="s">
        <v>120</v>
      </c>
    </row>
    <row r="11942" customFormat="false" ht="15" hidden="false" customHeight="false" outlineLevel="0" collapsed="false">
      <c r="A11942" s="2" t="s">
        <v>17108</v>
      </c>
      <c r="B11942" s="2" t="s">
        <v>1016</v>
      </c>
      <c r="C11942" s="2" t="s">
        <v>5172</v>
      </c>
      <c r="D11942" s="13" t="n">
        <v>46001</v>
      </c>
      <c r="E11942" s="2" t="s">
        <v>139</v>
      </c>
      <c r="F11942" s="2" t="s">
        <v>98</v>
      </c>
      <c r="G11942" s="2" t="s">
        <v>133</v>
      </c>
    </row>
    <row r="11943" customFormat="false" ht="15" hidden="false" customHeight="false" outlineLevel="0" collapsed="false">
      <c r="A11943" s="2" t="s">
        <v>17109</v>
      </c>
      <c r="B11943" s="2" t="s">
        <v>4845</v>
      </c>
      <c r="C11943" s="2" t="s">
        <v>5164</v>
      </c>
      <c r="D11943" s="13" t="n">
        <v>45556</v>
      </c>
      <c r="E11943" s="2" t="s">
        <v>98</v>
      </c>
      <c r="F11943" s="2" t="s">
        <v>114</v>
      </c>
      <c r="G11943" s="2" t="s">
        <v>120</v>
      </c>
    </row>
    <row r="11944" customFormat="false" ht="15" hidden="false" customHeight="false" outlineLevel="0" collapsed="false">
      <c r="A11944" s="2" t="s">
        <v>17110</v>
      </c>
      <c r="B11944" s="2" t="s">
        <v>5037</v>
      </c>
      <c r="C11944" s="2" t="s">
        <v>5164</v>
      </c>
      <c r="D11944" s="13" t="n">
        <v>45543</v>
      </c>
      <c r="E11944" s="2" t="s">
        <v>98</v>
      </c>
      <c r="F11944" s="2" t="s">
        <v>98</v>
      </c>
      <c r="G11944" s="2" t="s">
        <v>130</v>
      </c>
    </row>
    <row r="11945" customFormat="false" ht="15" hidden="false" customHeight="false" outlineLevel="0" collapsed="false">
      <c r="A11945" s="2" t="s">
        <v>17111</v>
      </c>
      <c r="B11945" s="2" t="s">
        <v>4051</v>
      </c>
      <c r="C11945" s="2" t="s">
        <v>5164</v>
      </c>
      <c r="D11945" s="13" t="n">
        <v>46037</v>
      </c>
      <c r="E11945" s="2" t="s">
        <v>98</v>
      </c>
      <c r="F11945" s="2" t="s">
        <v>139</v>
      </c>
      <c r="G11945" s="2" t="s">
        <v>124</v>
      </c>
    </row>
    <row r="11946" customFormat="false" ht="15" hidden="false" customHeight="false" outlineLevel="0" collapsed="false">
      <c r="A11946" s="2" t="s">
        <v>17112</v>
      </c>
      <c r="B11946" s="2" t="s">
        <v>1554</v>
      </c>
      <c r="C11946" s="2" t="s">
        <v>5190</v>
      </c>
      <c r="D11946" s="13" t="n">
        <v>45735</v>
      </c>
      <c r="E11946" s="2" t="s">
        <v>98</v>
      </c>
      <c r="F11946" s="2" t="s">
        <v>108</v>
      </c>
      <c r="G11946" s="2" t="s">
        <v>124</v>
      </c>
    </row>
    <row r="11947" customFormat="false" ht="15" hidden="false" customHeight="false" outlineLevel="0" collapsed="false">
      <c r="A11947" s="2" t="s">
        <v>17113</v>
      </c>
      <c r="B11947" s="2" t="s">
        <v>3149</v>
      </c>
      <c r="C11947" s="2" t="s">
        <v>5164</v>
      </c>
      <c r="D11947" s="13" t="n">
        <v>45895</v>
      </c>
      <c r="E11947" s="2" t="s">
        <v>98</v>
      </c>
      <c r="F11947" s="2" t="s">
        <v>98</v>
      </c>
      <c r="G11947" s="2" t="s">
        <v>99</v>
      </c>
    </row>
    <row r="11948" customFormat="false" ht="15" hidden="false" customHeight="false" outlineLevel="0" collapsed="false">
      <c r="A11948" s="2" t="s">
        <v>17114</v>
      </c>
      <c r="B11948" s="2" t="s">
        <v>4991</v>
      </c>
      <c r="C11948" s="2" t="s">
        <v>5190</v>
      </c>
      <c r="D11948" s="13" t="n">
        <v>45721</v>
      </c>
      <c r="E11948" s="2" t="s">
        <v>98</v>
      </c>
      <c r="F11948" s="2" t="s">
        <v>98</v>
      </c>
      <c r="G11948" s="2" t="s">
        <v>109</v>
      </c>
    </row>
    <row r="11949" customFormat="false" ht="15" hidden="false" customHeight="false" outlineLevel="0" collapsed="false">
      <c r="A11949" s="2" t="s">
        <v>17115</v>
      </c>
      <c r="B11949" s="2" t="s">
        <v>763</v>
      </c>
      <c r="C11949" s="2" t="s">
        <v>5164</v>
      </c>
      <c r="D11949" s="13" t="n">
        <v>45739</v>
      </c>
      <c r="E11949" s="2" t="s">
        <v>98</v>
      </c>
      <c r="F11949" s="2" t="s">
        <v>98</v>
      </c>
      <c r="G11949" s="2" t="s">
        <v>120</v>
      </c>
    </row>
    <row r="11950" customFormat="false" ht="15" hidden="false" customHeight="false" outlineLevel="0" collapsed="false">
      <c r="A11950" s="2" t="s">
        <v>17116</v>
      </c>
      <c r="B11950" s="2" t="s">
        <v>4243</v>
      </c>
      <c r="C11950" s="2" t="s">
        <v>5190</v>
      </c>
      <c r="D11950" s="13" t="n">
        <v>45794</v>
      </c>
      <c r="E11950" s="2" t="s">
        <v>98</v>
      </c>
      <c r="F11950" s="2" t="s">
        <v>139</v>
      </c>
      <c r="G11950" s="2" t="s">
        <v>133</v>
      </c>
    </row>
    <row r="11951" customFormat="false" ht="15" hidden="false" customHeight="false" outlineLevel="0" collapsed="false">
      <c r="A11951" s="2" t="s">
        <v>17117</v>
      </c>
      <c r="B11951" s="2" t="s">
        <v>839</v>
      </c>
      <c r="C11951" s="2" t="s">
        <v>5166</v>
      </c>
      <c r="D11951" s="13" t="n">
        <v>45698</v>
      </c>
      <c r="E11951" s="2" t="s">
        <v>128</v>
      </c>
      <c r="F11951" s="2" t="s">
        <v>108</v>
      </c>
      <c r="G11951" s="2" t="s">
        <v>142</v>
      </c>
    </row>
    <row r="11952" customFormat="false" ht="15" hidden="false" customHeight="false" outlineLevel="0" collapsed="false">
      <c r="A11952" s="2" t="s">
        <v>17118</v>
      </c>
      <c r="B11952" s="2" t="s">
        <v>2330</v>
      </c>
      <c r="C11952" s="2" t="s">
        <v>5190</v>
      </c>
      <c r="D11952" s="13" t="n">
        <v>45815</v>
      </c>
      <c r="E11952" s="2" t="s">
        <v>98</v>
      </c>
      <c r="F11952" s="2" t="s">
        <v>114</v>
      </c>
      <c r="G11952" s="2" t="s">
        <v>142</v>
      </c>
    </row>
    <row r="11953" customFormat="false" ht="15" hidden="false" customHeight="false" outlineLevel="0" collapsed="false">
      <c r="A11953" s="2" t="s">
        <v>17119</v>
      </c>
      <c r="B11953" s="2" t="s">
        <v>3683</v>
      </c>
      <c r="C11953" s="2" t="s">
        <v>5164</v>
      </c>
      <c r="D11953" s="13" t="n">
        <v>45781</v>
      </c>
      <c r="E11953" s="2" t="s">
        <v>98</v>
      </c>
      <c r="F11953" s="2" t="s">
        <v>128</v>
      </c>
      <c r="G11953" s="2" t="s">
        <v>133</v>
      </c>
    </row>
    <row r="11954" customFormat="false" ht="15" hidden="false" customHeight="false" outlineLevel="0" collapsed="false">
      <c r="A11954" s="2" t="s">
        <v>17120</v>
      </c>
      <c r="B11954" s="2" t="s">
        <v>2487</v>
      </c>
      <c r="C11954" s="2" t="s">
        <v>5164</v>
      </c>
      <c r="D11954" s="13" t="n">
        <v>46041</v>
      </c>
      <c r="E11954" s="2" t="s">
        <v>98</v>
      </c>
      <c r="F11954" s="2" t="s">
        <v>141</v>
      </c>
      <c r="G11954" s="2" t="s">
        <v>120</v>
      </c>
    </row>
    <row r="11955" customFormat="false" ht="15" hidden="false" customHeight="false" outlineLevel="0" collapsed="false">
      <c r="A11955" s="2" t="s">
        <v>17121</v>
      </c>
      <c r="B11955" s="2" t="s">
        <v>3770</v>
      </c>
      <c r="C11955" s="2" t="s">
        <v>5166</v>
      </c>
      <c r="D11955" s="13" t="n">
        <v>45849</v>
      </c>
      <c r="E11955" s="2" t="s">
        <v>104</v>
      </c>
      <c r="F11955" s="2" t="s">
        <v>163</v>
      </c>
      <c r="G11955" s="2" t="s">
        <v>115</v>
      </c>
    </row>
    <row r="11956" customFormat="false" ht="15" hidden="false" customHeight="false" outlineLevel="0" collapsed="false">
      <c r="A11956" s="2" t="s">
        <v>17122</v>
      </c>
      <c r="B11956" s="2" t="s">
        <v>2490</v>
      </c>
      <c r="C11956" s="2" t="s">
        <v>5168</v>
      </c>
      <c r="D11956" s="13" t="n">
        <v>46058</v>
      </c>
      <c r="E11956" s="2" t="s">
        <v>165</v>
      </c>
      <c r="F11956" s="2" t="s">
        <v>98</v>
      </c>
      <c r="G11956" s="2" t="s">
        <v>99</v>
      </c>
    </row>
    <row r="11957" customFormat="false" ht="15" hidden="false" customHeight="false" outlineLevel="0" collapsed="false">
      <c r="A11957" s="2" t="s">
        <v>17123</v>
      </c>
      <c r="B11957" s="2" t="s">
        <v>1404</v>
      </c>
      <c r="C11957" s="2" t="s">
        <v>5172</v>
      </c>
      <c r="D11957" s="13" t="n">
        <v>45796</v>
      </c>
      <c r="E11957" s="2" t="s">
        <v>98</v>
      </c>
      <c r="F11957" s="2" t="s">
        <v>98</v>
      </c>
      <c r="G11957" s="2" t="s">
        <v>124</v>
      </c>
    </row>
    <row r="11958" customFormat="false" ht="15" hidden="false" customHeight="false" outlineLevel="0" collapsed="false">
      <c r="A11958" s="2" t="s">
        <v>17124</v>
      </c>
      <c r="B11958" s="2" t="s">
        <v>1795</v>
      </c>
      <c r="C11958" s="2" t="s">
        <v>5166</v>
      </c>
      <c r="D11958" s="13" t="n">
        <v>45906</v>
      </c>
      <c r="E11958" s="2" t="s">
        <v>139</v>
      </c>
      <c r="F11958" s="2" t="s">
        <v>98</v>
      </c>
      <c r="G11958" s="2" t="s">
        <v>142</v>
      </c>
    </row>
    <row r="11959" customFormat="false" ht="15" hidden="false" customHeight="false" outlineLevel="0" collapsed="false">
      <c r="A11959" s="2" t="s">
        <v>17125</v>
      </c>
      <c r="B11959" s="2" t="s">
        <v>2046</v>
      </c>
      <c r="C11959" s="2" t="s">
        <v>5164</v>
      </c>
      <c r="D11959" s="13" t="n">
        <v>45532</v>
      </c>
      <c r="E11959" s="2" t="s">
        <v>98</v>
      </c>
      <c r="F11959" s="2" t="s">
        <v>139</v>
      </c>
      <c r="G11959" s="2" t="s">
        <v>133</v>
      </c>
    </row>
    <row r="11960" customFormat="false" ht="15" hidden="false" customHeight="false" outlineLevel="0" collapsed="false">
      <c r="A11960" s="2" t="s">
        <v>17126</v>
      </c>
      <c r="B11960" s="2" t="s">
        <v>2163</v>
      </c>
      <c r="C11960" s="2" t="s">
        <v>5164</v>
      </c>
      <c r="D11960" s="13" t="n">
        <v>45931</v>
      </c>
      <c r="E11960" s="2" t="s">
        <v>98</v>
      </c>
      <c r="F11960" s="2" t="s">
        <v>114</v>
      </c>
      <c r="G11960" s="2" t="s">
        <v>133</v>
      </c>
    </row>
    <row r="11961" customFormat="false" ht="15" hidden="false" customHeight="false" outlineLevel="0" collapsed="false">
      <c r="A11961" s="2" t="s">
        <v>17127</v>
      </c>
      <c r="B11961" s="2" t="s">
        <v>823</v>
      </c>
      <c r="C11961" s="2" t="s">
        <v>5190</v>
      </c>
      <c r="D11961" s="13" t="n">
        <v>45847</v>
      </c>
      <c r="E11961" s="2" t="s">
        <v>98</v>
      </c>
      <c r="F11961" s="2" t="s">
        <v>119</v>
      </c>
      <c r="G11961" s="2" t="s">
        <v>133</v>
      </c>
    </row>
    <row r="11962" customFormat="false" ht="15" hidden="false" customHeight="false" outlineLevel="0" collapsed="false">
      <c r="A11962" s="2" t="s">
        <v>17128</v>
      </c>
      <c r="B11962" s="2" t="s">
        <v>4980</v>
      </c>
      <c r="C11962" s="2" t="s">
        <v>5190</v>
      </c>
      <c r="D11962" s="13" t="n">
        <v>45639</v>
      </c>
      <c r="E11962" s="2" t="s">
        <v>98</v>
      </c>
      <c r="F11962" s="2" t="s">
        <v>98</v>
      </c>
      <c r="G11962" s="2" t="s">
        <v>120</v>
      </c>
    </row>
    <row r="11963" customFormat="false" ht="15" hidden="false" customHeight="false" outlineLevel="0" collapsed="false">
      <c r="A11963" s="2" t="s">
        <v>17129</v>
      </c>
      <c r="B11963" s="2" t="s">
        <v>5127</v>
      </c>
      <c r="C11963" s="2" t="s">
        <v>5172</v>
      </c>
      <c r="D11963" s="13" t="n">
        <v>46170</v>
      </c>
      <c r="E11963" s="2" t="s">
        <v>98</v>
      </c>
      <c r="F11963" s="2" t="s">
        <v>98</v>
      </c>
      <c r="G11963" s="2" t="s">
        <v>111</v>
      </c>
    </row>
    <row r="11964" customFormat="false" ht="15" hidden="false" customHeight="false" outlineLevel="0" collapsed="false">
      <c r="A11964" s="2" t="s">
        <v>17130</v>
      </c>
      <c r="B11964" s="2" t="s">
        <v>1572</v>
      </c>
      <c r="C11964" s="2" t="s">
        <v>5190</v>
      </c>
      <c r="D11964" s="13" t="n">
        <v>45846</v>
      </c>
      <c r="E11964" s="2" t="s">
        <v>98</v>
      </c>
      <c r="F11964" s="2" t="s">
        <v>104</v>
      </c>
      <c r="G11964" s="2" t="s">
        <v>130</v>
      </c>
    </row>
    <row r="11965" customFormat="false" ht="15" hidden="false" customHeight="false" outlineLevel="0" collapsed="false">
      <c r="A11965" s="2" t="s">
        <v>17131</v>
      </c>
      <c r="B11965" s="2" t="s">
        <v>1500</v>
      </c>
      <c r="C11965" s="2" t="s">
        <v>5166</v>
      </c>
      <c r="D11965" s="13" t="n">
        <v>45458</v>
      </c>
      <c r="E11965" s="2" t="s">
        <v>141</v>
      </c>
      <c r="F11965" s="2" t="s">
        <v>123</v>
      </c>
      <c r="G11965" s="2" t="s">
        <v>142</v>
      </c>
    </row>
    <row r="11966" customFormat="false" ht="15" hidden="false" customHeight="false" outlineLevel="0" collapsed="false">
      <c r="A11966" s="2" t="s">
        <v>17132</v>
      </c>
      <c r="B11966" s="2" t="s">
        <v>3161</v>
      </c>
      <c r="C11966" s="2" t="s">
        <v>5166</v>
      </c>
      <c r="D11966" s="13" t="n">
        <v>45776</v>
      </c>
      <c r="E11966" s="2" t="s">
        <v>139</v>
      </c>
      <c r="F11966" s="2" t="s">
        <v>104</v>
      </c>
      <c r="G11966" s="2" t="s">
        <v>111</v>
      </c>
    </row>
    <row r="11967" customFormat="false" ht="15" hidden="false" customHeight="false" outlineLevel="0" collapsed="false">
      <c r="A11967" s="2" t="s">
        <v>17133</v>
      </c>
      <c r="B11967" s="2" t="s">
        <v>4976</v>
      </c>
      <c r="C11967" s="2" t="s">
        <v>5172</v>
      </c>
      <c r="D11967" s="13" t="n">
        <v>45641</v>
      </c>
      <c r="E11967" s="2" t="s">
        <v>98</v>
      </c>
      <c r="F11967" s="2" t="s">
        <v>98</v>
      </c>
      <c r="G11967" s="2" t="s">
        <v>115</v>
      </c>
    </row>
    <row r="11968" customFormat="false" ht="15" hidden="false" customHeight="false" outlineLevel="0" collapsed="false">
      <c r="A11968" s="2" t="s">
        <v>17134</v>
      </c>
      <c r="B11968" s="2" t="s">
        <v>421</v>
      </c>
      <c r="C11968" s="2" t="s">
        <v>5168</v>
      </c>
      <c r="D11968" s="13" t="n">
        <v>45785</v>
      </c>
      <c r="E11968" s="2" t="s">
        <v>98</v>
      </c>
      <c r="F11968" s="2" t="s">
        <v>98</v>
      </c>
      <c r="G11968" s="2" t="s">
        <v>111</v>
      </c>
    </row>
    <row r="11969" customFormat="false" ht="15" hidden="false" customHeight="false" outlineLevel="0" collapsed="false">
      <c r="A11969" s="2" t="s">
        <v>17135</v>
      </c>
      <c r="B11969" s="2" t="s">
        <v>5010</v>
      </c>
      <c r="C11969" s="2" t="s">
        <v>5190</v>
      </c>
      <c r="D11969" s="13" t="n">
        <v>45761</v>
      </c>
      <c r="E11969" s="2" t="s">
        <v>98</v>
      </c>
      <c r="F11969" s="2" t="s">
        <v>98</v>
      </c>
      <c r="G11969" s="2" t="s">
        <v>142</v>
      </c>
    </row>
    <row r="11970" customFormat="false" ht="15" hidden="false" customHeight="false" outlineLevel="0" collapsed="false">
      <c r="A11970" s="2" t="s">
        <v>17136</v>
      </c>
      <c r="B11970" s="2" t="s">
        <v>3543</v>
      </c>
      <c r="C11970" s="2" t="s">
        <v>5164</v>
      </c>
      <c r="D11970" s="13" t="n">
        <v>45932</v>
      </c>
      <c r="E11970" s="2" t="s">
        <v>98</v>
      </c>
      <c r="F11970" s="2" t="s">
        <v>119</v>
      </c>
      <c r="G11970" s="2" t="s">
        <v>109</v>
      </c>
    </row>
    <row r="11971" customFormat="false" ht="15" hidden="false" customHeight="false" outlineLevel="0" collapsed="false">
      <c r="A11971" s="2" t="s">
        <v>17137</v>
      </c>
      <c r="B11971" s="2" t="s">
        <v>785</v>
      </c>
      <c r="C11971" s="2" t="s">
        <v>5164</v>
      </c>
      <c r="D11971" s="13" t="n">
        <v>46208</v>
      </c>
      <c r="E11971" s="2" t="s">
        <v>98</v>
      </c>
      <c r="F11971" s="2" t="s">
        <v>98</v>
      </c>
      <c r="G11971" s="2" t="s">
        <v>109</v>
      </c>
    </row>
    <row r="11972" customFormat="false" ht="15" hidden="false" customHeight="false" outlineLevel="0" collapsed="false">
      <c r="A11972" s="2" t="s">
        <v>17138</v>
      </c>
      <c r="B11972" s="2" t="s">
        <v>252</v>
      </c>
      <c r="C11972" s="2" t="s">
        <v>5166</v>
      </c>
      <c r="D11972" s="13" t="n">
        <v>45665</v>
      </c>
      <c r="E11972" s="2" t="s">
        <v>165</v>
      </c>
      <c r="F11972" s="2" t="s">
        <v>98</v>
      </c>
      <c r="G11972" s="2" t="s">
        <v>111</v>
      </c>
    </row>
    <row r="11973" customFormat="false" ht="15" hidden="false" customHeight="false" outlineLevel="0" collapsed="false">
      <c r="A11973" s="2" t="s">
        <v>17139</v>
      </c>
      <c r="B11973" s="2" t="s">
        <v>4950</v>
      </c>
      <c r="C11973" s="2" t="s">
        <v>5190</v>
      </c>
      <c r="D11973" s="13" t="n">
        <v>45648</v>
      </c>
      <c r="E11973" s="2" t="s">
        <v>98</v>
      </c>
      <c r="F11973" s="2" t="s">
        <v>98</v>
      </c>
      <c r="G11973" s="2" t="s">
        <v>133</v>
      </c>
    </row>
    <row r="11974" customFormat="false" ht="15" hidden="false" customHeight="false" outlineLevel="0" collapsed="false">
      <c r="A11974" s="2" t="s">
        <v>17140</v>
      </c>
      <c r="B11974" s="2" t="s">
        <v>301</v>
      </c>
      <c r="C11974" s="2" t="s">
        <v>5168</v>
      </c>
      <c r="D11974" s="13" t="n">
        <v>45730</v>
      </c>
      <c r="E11974" s="2" t="s">
        <v>98</v>
      </c>
      <c r="F11974" s="2" t="s">
        <v>98</v>
      </c>
      <c r="G11974" s="2" t="s">
        <v>133</v>
      </c>
    </row>
    <row r="11975" customFormat="false" ht="15" hidden="false" customHeight="false" outlineLevel="0" collapsed="false">
      <c r="A11975" s="2" t="s">
        <v>17141</v>
      </c>
      <c r="B11975" s="2" t="s">
        <v>4997</v>
      </c>
      <c r="C11975" s="2" t="s">
        <v>5172</v>
      </c>
      <c r="D11975" s="13" t="n">
        <v>45877</v>
      </c>
      <c r="E11975" s="2" t="s">
        <v>98</v>
      </c>
      <c r="F11975" s="2" t="s">
        <v>98</v>
      </c>
      <c r="G11975" s="2" t="s">
        <v>136</v>
      </c>
    </row>
    <row r="11976" customFormat="false" ht="15" hidden="false" customHeight="false" outlineLevel="0" collapsed="false">
      <c r="A11976" s="2" t="s">
        <v>17142</v>
      </c>
      <c r="B11976" s="2" t="s">
        <v>3152</v>
      </c>
      <c r="C11976" s="2" t="s">
        <v>5168</v>
      </c>
      <c r="D11976" s="13" t="n">
        <v>45511</v>
      </c>
      <c r="E11976" s="2" t="s">
        <v>165</v>
      </c>
      <c r="F11976" s="2" t="s">
        <v>98</v>
      </c>
      <c r="G11976" s="2" t="s">
        <v>133</v>
      </c>
    </row>
    <row r="11977" customFormat="false" ht="15" hidden="false" customHeight="false" outlineLevel="0" collapsed="false">
      <c r="A11977" s="2" t="s">
        <v>17143</v>
      </c>
      <c r="B11977" s="2" t="s">
        <v>645</v>
      </c>
      <c r="C11977" s="2" t="s">
        <v>5164</v>
      </c>
      <c r="D11977" s="13" t="n">
        <v>46108</v>
      </c>
      <c r="E11977" s="2" t="s">
        <v>98</v>
      </c>
      <c r="F11977" s="2" t="s">
        <v>98</v>
      </c>
      <c r="G11977" s="2" t="s">
        <v>115</v>
      </c>
    </row>
    <row r="11978" customFormat="false" ht="15" hidden="false" customHeight="false" outlineLevel="0" collapsed="false">
      <c r="A11978" s="2" t="s">
        <v>17144</v>
      </c>
      <c r="B11978" s="2" t="s">
        <v>1527</v>
      </c>
      <c r="C11978" s="2" t="s">
        <v>5166</v>
      </c>
      <c r="D11978" s="13" t="n">
        <v>45901</v>
      </c>
      <c r="E11978" s="2" t="s">
        <v>141</v>
      </c>
      <c r="F11978" s="2" t="s">
        <v>123</v>
      </c>
      <c r="G11978" s="2" t="s">
        <v>109</v>
      </c>
    </row>
    <row r="11979" customFormat="false" ht="15" hidden="false" customHeight="false" outlineLevel="0" collapsed="false">
      <c r="A11979" s="2" t="s">
        <v>17145</v>
      </c>
      <c r="B11979" s="2" t="s">
        <v>4800</v>
      </c>
      <c r="C11979" s="2" t="s">
        <v>5168</v>
      </c>
      <c r="D11979" s="13" t="n">
        <v>46025</v>
      </c>
      <c r="E11979" s="2" t="s">
        <v>139</v>
      </c>
      <c r="F11979" s="2" t="s">
        <v>98</v>
      </c>
      <c r="G11979" s="2" t="s">
        <v>120</v>
      </c>
    </row>
    <row r="11980" customFormat="false" ht="15" hidden="false" customHeight="false" outlineLevel="0" collapsed="false">
      <c r="A11980" s="2" t="s">
        <v>17146</v>
      </c>
      <c r="B11980" s="2" t="s">
        <v>2876</v>
      </c>
      <c r="C11980" s="2" t="s">
        <v>5164</v>
      </c>
      <c r="D11980" s="13" t="n">
        <v>45895</v>
      </c>
      <c r="E11980" s="2" t="s">
        <v>98</v>
      </c>
      <c r="F11980" s="2" t="s">
        <v>119</v>
      </c>
      <c r="G11980" s="2" t="s">
        <v>133</v>
      </c>
    </row>
    <row r="11981" customFormat="false" ht="15" hidden="false" customHeight="false" outlineLevel="0" collapsed="false">
      <c r="A11981" s="2" t="s">
        <v>17147</v>
      </c>
      <c r="B11981" s="2" t="s">
        <v>5002</v>
      </c>
      <c r="C11981" s="2" t="s">
        <v>5172</v>
      </c>
      <c r="D11981" s="13" t="n">
        <v>45868</v>
      </c>
      <c r="E11981" s="2" t="s">
        <v>98</v>
      </c>
      <c r="F11981" s="2" t="s">
        <v>98</v>
      </c>
      <c r="G11981" s="2" t="s">
        <v>124</v>
      </c>
    </row>
    <row r="11982" customFormat="false" ht="15" hidden="false" customHeight="false" outlineLevel="0" collapsed="false">
      <c r="A11982" s="2" t="s">
        <v>17148</v>
      </c>
      <c r="B11982" s="2" t="s">
        <v>1068</v>
      </c>
      <c r="C11982" s="2" t="s">
        <v>5168</v>
      </c>
      <c r="D11982" s="13" t="n">
        <v>45607</v>
      </c>
      <c r="E11982" s="2" t="s">
        <v>119</v>
      </c>
      <c r="F11982" s="2" t="s">
        <v>98</v>
      </c>
      <c r="G11982" s="2" t="s">
        <v>142</v>
      </c>
    </row>
    <row r="11983" customFormat="false" ht="15" hidden="false" customHeight="false" outlineLevel="0" collapsed="false">
      <c r="A11983" s="2" t="s">
        <v>17149</v>
      </c>
      <c r="B11983" s="2" t="s">
        <v>1613</v>
      </c>
      <c r="C11983" s="2" t="s">
        <v>5168</v>
      </c>
      <c r="D11983" s="13" t="n">
        <v>45707</v>
      </c>
      <c r="E11983" s="2" t="s">
        <v>139</v>
      </c>
      <c r="F11983" s="2" t="s">
        <v>98</v>
      </c>
      <c r="G11983" s="2" t="s">
        <v>133</v>
      </c>
    </row>
    <row r="11984" customFormat="false" ht="15" hidden="false" customHeight="false" outlineLevel="0" collapsed="false">
      <c r="A11984" s="2" t="s">
        <v>17150</v>
      </c>
      <c r="B11984" s="2" t="s">
        <v>1079</v>
      </c>
      <c r="C11984" s="2" t="s">
        <v>5166</v>
      </c>
      <c r="D11984" s="13" t="n">
        <v>45571</v>
      </c>
      <c r="E11984" s="2" t="s">
        <v>145</v>
      </c>
      <c r="F11984" s="2" t="s">
        <v>98</v>
      </c>
      <c r="G11984" s="2" t="s">
        <v>115</v>
      </c>
    </row>
    <row r="11985" customFormat="false" ht="15" hidden="false" customHeight="false" outlineLevel="0" collapsed="false">
      <c r="A11985" s="2" t="s">
        <v>17151</v>
      </c>
      <c r="B11985" s="2" t="s">
        <v>1800</v>
      </c>
      <c r="C11985" s="2" t="s">
        <v>5190</v>
      </c>
      <c r="D11985" s="13" t="n">
        <v>45615</v>
      </c>
      <c r="E11985" s="2" t="s">
        <v>98</v>
      </c>
      <c r="F11985" s="2" t="s">
        <v>119</v>
      </c>
      <c r="G11985" s="2" t="s">
        <v>109</v>
      </c>
    </row>
    <row r="11986" customFormat="false" ht="15" hidden="false" customHeight="false" outlineLevel="0" collapsed="false">
      <c r="A11986" s="2" t="s">
        <v>17152</v>
      </c>
      <c r="B11986" s="2" t="s">
        <v>3715</v>
      </c>
      <c r="C11986" s="2" t="s">
        <v>5166</v>
      </c>
      <c r="D11986" s="13" t="n">
        <v>46129</v>
      </c>
      <c r="E11986" s="2" t="s">
        <v>98</v>
      </c>
      <c r="F11986" s="2" t="s">
        <v>123</v>
      </c>
      <c r="G11986" s="2" t="s">
        <v>136</v>
      </c>
    </row>
    <row r="11987" customFormat="false" ht="15" hidden="false" customHeight="false" outlineLevel="0" collapsed="false">
      <c r="A11987" s="2" t="s">
        <v>17153</v>
      </c>
      <c r="B11987" s="2" t="s">
        <v>134</v>
      </c>
      <c r="C11987" s="2" t="s">
        <v>5172</v>
      </c>
      <c r="D11987" s="13" t="n">
        <v>45976</v>
      </c>
      <c r="E11987" s="2" t="s">
        <v>128</v>
      </c>
      <c r="F11987" s="2" t="s">
        <v>98</v>
      </c>
      <c r="G11987" s="2" t="s">
        <v>136</v>
      </c>
    </row>
    <row r="11988" customFormat="false" ht="15" hidden="false" customHeight="false" outlineLevel="0" collapsed="false">
      <c r="A11988" s="2" t="s">
        <v>17154</v>
      </c>
      <c r="B11988" s="2" t="s">
        <v>1976</v>
      </c>
      <c r="C11988" s="2" t="s">
        <v>5166</v>
      </c>
      <c r="D11988" s="13" t="n">
        <v>45658</v>
      </c>
      <c r="E11988" s="2" t="s">
        <v>104</v>
      </c>
      <c r="F11988" s="2" t="s">
        <v>165</v>
      </c>
      <c r="G11988" s="2" t="s">
        <v>124</v>
      </c>
    </row>
    <row r="11989" customFormat="false" ht="15" hidden="false" customHeight="false" outlineLevel="0" collapsed="false">
      <c r="A11989" s="2" t="s">
        <v>17155</v>
      </c>
      <c r="B11989" s="2" t="s">
        <v>1524</v>
      </c>
      <c r="C11989" s="2" t="s">
        <v>5166</v>
      </c>
      <c r="D11989" s="13" t="n">
        <v>45564</v>
      </c>
      <c r="E11989" s="2" t="s">
        <v>128</v>
      </c>
      <c r="F11989" s="2" t="s">
        <v>145</v>
      </c>
      <c r="G11989" s="2" t="s">
        <v>115</v>
      </c>
    </row>
    <row r="11990" customFormat="false" ht="15" hidden="false" customHeight="false" outlineLevel="0" collapsed="false">
      <c r="A11990" s="2" t="s">
        <v>17156</v>
      </c>
      <c r="B11990" s="2" t="s">
        <v>5120</v>
      </c>
      <c r="C11990" s="2" t="s">
        <v>5166</v>
      </c>
      <c r="D11990" s="13" t="n">
        <v>45521</v>
      </c>
      <c r="E11990" s="2" t="s">
        <v>123</v>
      </c>
      <c r="F11990" s="2" t="s">
        <v>104</v>
      </c>
      <c r="G11990" s="2" t="s">
        <v>99</v>
      </c>
    </row>
    <row r="11991" customFormat="false" ht="15" hidden="false" customHeight="false" outlineLevel="0" collapsed="false">
      <c r="A11991" s="2" t="s">
        <v>17157</v>
      </c>
      <c r="B11991" s="2" t="s">
        <v>3395</v>
      </c>
      <c r="C11991" s="2" t="s">
        <v>5190</v>
      </c>
      <c r="D11991" s="13" t="n">
        <v>46009</v>
      </c>
      <c r="E11991" s="2" t="s">
        <v>98</v>
      </c>
      <c r="F11991" s="2" t="s">
        <v>98</v>
      </c>
      <c r="G11991" s="2" t="s">
        <v>124</v>
      </c>
    </row>
    <row r="11992" customFormat="false" ht="15" hidden="false" customHeight="false" outlineLevel="0" collapsed="false">
      <c r="A11992" s="2" t="s">
        <v>17158</v>
      </c>
      <c r="B11992" s="2" t="s">
        <v>977</v>
      </c>
      <c r="C11992" s="2" t="s">
        <v>5172</v>
      </c>
      <c r="D11992" s="13" t="n">
        <v>46048</v>
      </c>
      <c r="E11992" s="2" t="s">
        <v>128</v>
      </c>
      <c r="F11992" s="2" t="s">
        <v>98</v>
      </c>
      <c r="G11992" s="2" t="s">
        <v>130</v>
      </c>
    </row>
    <row r="11993" customFormat="false" ht="15" hidden="false" customHeight="false" outlineLevel="0" collapsed="false">
      <c r="A11993" s="2" t="s">
        <v>17159</v>
      </c>
      <c r="B11993" s="2" t="s">
        <v>2332</v>
      </c>
      <c r="C11993" s="2" t="s">
        <v>5172</v>
      </c>
      <c r="D11993" s="13" t="n">
        <v>45659</v>
      </c>
      <c r="E11993" s="2" t="s">
        <v>98</v>
      </c>
      <c r="F11993" s="2" t="s">
        <v>98</v>
      </c>
      <c r="G11993" s="2" t="s">
        <v>136</v>
      </c>
    </row>
    <row r="11994" customFormat="false" ht="15" hidden="false" customHeight="false" outlineLevel="0" collapsed="false">
      <c r="A11994" s="2" t="s">
        <v>17160</v>
      </c>
      <c r="B11994" s="2" t="s">
        <v>1265</v>
      </c>
      <c r="C11994" s="2" t="s">
        <v>5168</v>
      </c>
      <c r="D11994" s="13" t="n">
        <v>45876</v>
      </c>
      <c r="E11994" s="2" t="s">
        <v>123</v>
      </c>
      <c r="F11994" s="2" t="s">
        <v>98</v>
      </c>
      <c r="G11994" s="2" t="s">
        <v>99</v>
      </c>
    </row>
    <row r="11995" customFormat="false" ht="15" hidden="false" customHeight="false" outlineLevel="0" collapsed="false">
      <c r="A11995" s="2" t="s">
        <v>17161</v>
      </c>
      <c r="B11995" s="2" t="s">
        <v>1186</v>
      </c>
      <c r="C11995" s="2" t="s">
        <v>5168</v>
      </c>
      <c r="D11995" s="13" t="n">
        <v>45855</v>
      </c>
      <c r="E11995" s="2" t="s">
        <v>145</v>
      </c>
      <c r="F11995" s="2" t="s">
        <v>98</v>
      </c>
      <c r="G11995" s="2" t="s">
        <v>124</v>
      </c>
    </row>
    <row r="11996" customFormat="false" ht="15" hidden="false" customHeight="false" outlineLevel="0" collapsed="false">
      <c r="A11996" s="2" t="s">
        <v>17162</v>
      </c>
      <c r="B11996" s="2" t="s">
        <v>3184</v>
      </c>
      <c r="C11996" s="2" t="s">
        <v>5164</v>
      </c>
      <c r="D11996" s="13" t="n">
        <v>45914</v>
      </c>
      <c r="E11996" s="2" t="s">
        <v>98</v>
      </c>
      <c r="F11996" s="2" t="s">
        <v>139</v>
      </c>
      <c r="G11996" s="2" t="s">
        <v>111</v>
      </c>
    </row>
    <row r="11997" customFormat="false" ht="15" hidden="false" customHeight="false" outlineLevel="0" collapsed="false">
      <c r="A11997" s="2" t="s">
        <v>17163</v>
      </c>
      <c r="B11997" s="2" t="s">
        <v>980</v>
      </c>
      <c r="C11997" s="2" t="s">
        <v>5190</v>
      </c>
      <c r="D11997" s="13" t="n">
        <v>45657</v>
      </c>
      <c r="E11997" s="2" t="s">
        <v>98</v>
      </c>
      <c r="F11997" s="2" t="s">
        <v>163</v>
      </c>
      <c r="G11997" s="2" t="s">
        <v>111</v>
      </c>
    </row>
    <row r="11998" customFormat="false" ht="15" hidden="false" customHeight="false" outlineLevel="0" collapsed="false">
      <c r="A11998" s="2" t="s">
        <v>17164</v>
      </c>
      <c r="B11998" s="2" t="s">
        <v>3624</v>
      </c>
      <c r="C11998" s="2" t="s">
        <v>5164</v>
      </c>
      <c r="D11998" s="13" t="n">
        <v>45906</v>
      </c>
      <c r="E11998" s="2" t="s">
        <v>98</v>
      </c>
      <c r="F11998" s="2" t="s">
        <v>139</v>
      </c>
      <c r="G11998" s="2" t="s">
        <v>130</v>
      </c>
    </row>
    <row r="11999" customFormat="false" ht="15" hidden="false" customHeight="false" outlineLevel="0" collapsed="false">
      <c r="A11999" s="2" t="s">
        <v>17165</v>
      </c>
      <c r="B11999" s="2" t="s">
        <v>518</v>
      </c>
      <c r="C11999" s="2" t="s">
        <v>5190</v>
      </c>
      <c r="D11999" s="13" t="n">
        <v>45671</v>
      </c>
      <c r="E11999" s="2" t="s">
        <v>98</v>
      </c>
      <c r="F11999" s="2" t="s">
        <v>141</v>
      </c>
      <c r="G11999" s="2" t="s">
        <v>115</v>
      </c>
    </row>
    <row r="12000" customFormat="false" ht="15" hidden="false" customHeight="false" outlineLevel="0" collapsed="false">
      <c r="A12000" s="2" t="s">
        <v>17166</v>
      </c>
      <c r="B12000" s="2" t="s">
        <v>264</v>
      </c>
      <c r="C12000" s="2" t="s">
        <v>5164</v>
      </c>
      <c r="D12000" s="13" t="n">
        <v>45866</v>
      </c>
      <c r="E12000" s="2" t="s">
        <v>98</v>
      </c>
      <c r="F12000" s="2" t="s">
        <v>119</v>
      </c>
      <c r="G12000" s="2" t="s">
        <v>120</v>
      </c>
    </row>
    <row r="12001" customFormat="false" ht="15" hidden="false" customHeight="false" outlineLevel="0" collapsed="false">
      <c r="A12001" s="2" t="s">
        <v>17167</v>
      </c>
      <c r="B12001" s="2" t="s">
        <v>2199</v>
      </c>
      <c r="C12001" s="2" t="s">
        <v>5166</v>
      </c>
      <c r="D12001" s="13" t="n">
        <v>45846</v>
      </c>
      <c r="E12001" s="2" t="s">
        <v>104</v>
      </c>
      <c r="F12001" s="2" t="s">
        <v>119</v>
      </c>
      <c r="G12001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6"/>
  </cols>
  <sheetData>
    <row r="1" customFormat="false" ht="23.85" hidden="false" customHeight="false" outlineLevel="0" collapsed="false">
      <c r="A1" s="7" t="s">
        <v>17168</v>
      </c>
      <c r="B1" s="7" t="s">
        <v>79</v>
      </c>
      <c r="C1" s="7" t="s">
        <v>86</v>
      </c>
      <c r="D1" s="7" t="s">
        <v>17169</v>
      </c>
      <c r="E1" s="7" t="s">
        <v>17170</v>
      </c>
      <c r="F1" s="7" t="s">
        <v>17171</v>
      </c>
      <c r="G1" s="7" t="s">
        <v>17172</v>
      </c>
      <c r="H1" s="7" t="s">
        <v>17173</v>
      </c>
    </row>
    <row r="2" customFormat="false" ht="15" hidden="false" customHeight="false" outlineLevel="0" collapsed="false">
      <c r="A2" s="2" t="s">
        <v>17174</v>
      </c>
      <c r="B2" s="2" t="s">
        <v>1083</v>
      </c>
      <c r="C2" s="2" t="s">
        <v>123</v>
      </c>
      <c r="D2" s="2" t="s">
        <v>17175</v>
      </c>
      <c r="E2" s="2" t="s">
        <v>17176</v>
      </c>
      <c r="F2" s="13" t="n">
        <v>46263</v>
      </c>
      <c r="G2" s="13" t="n">
        <v>46265</v>
      </c>
      <c r="H2" s="2" t="n">
        <v>49.6</v>
      </c>
    </row>
    <row r="3" customFormat="false" ht="15" hidden="false" customHeight="false" outlineLevel="0" collapsed="false">
      <c r="A3" s="2" t="s">
        <v>17177</v>
      </c>
      <c r="B3" s="2" t="s">
        <v>4437</v>
      </c>
      <c r="C3" s="2" t="s">
        <v>98</v>
      </c>
      <c r="D3" s="2" t="s">
        <v>17178</v>
      </c>
      <c r="E3" s="2" t="s">
        <v>17176</v>
      </c>
      <c r="F3" s="13" t="n">
        <v>46181</v>
      </c>
      <c r="G3" s="13" t="n">
        <v>46181</v>
      </c>
      <c r="H3" s="2" t="n">
        <v>8.1</v>
      </c>
    </row>
    <row r="4" customFormat="false" ht="15" hidden="false" customHeight="false" outlineLevel="0" collapsed="false">
      <c r="A4" s="2" t="s">
        <v>17179</v>
      </c>
      <c r="B4" s="2" t="s">
        <v>2098</v>
      </c>
      <c r="C4" s="2" t="s">
        <v>128</v>
      </c>
      <c r="D4" s="2" t="s">
        <v>17180</v>
      </c>
      <c r="E4" s="2" t="s">
        <v>17176</v>
      </c>
      <c r="F4" s="13" t="n">
        <v>46084</v>
      </c>
      <c r="G4" s="13" t="n">
        <v>46085</v>
      </c>
      <c r="H4" s="2" t="n">
        <v>24.1</v>
      </c>
    </row>
    <row r="5" customFormat="false" ht="15" hidden="false" customHeight="false" outlineLevel="0" collapsed="false">
      <c r="A5" s="2" t="s">
        <v>17181</v>
      </c>
      <c r="B5" s="2" t="s">
        <v>492</v>
      </c>
      <c r="C5" s="2" t="s">
        <v>98</v>
      </c>
      <c r="D5" s="2" t="s">
        <v>17182</v>
      </c>
      <c r="E5" s="2" t="s">
        <v>17176</v>
      </c>
      <c r="F5" s="13" t="n">
        <v>46091</v>
      </c>
      <c r="G5" s="13" t="n">
        <v>46091</v>
      </c>
      <c r="H5" s="2" t="n">
        <v>9.5</v>
      </c>
    </row>
    <row r="6" customFormat="false" ht="15" hidden="false" customHeight="false" outlineLevel="0" collapsed="false">
      <c r="A6" s="2" t="s">
        <v>17183</v>
      </c>
      <c r="B6" s="2" t="s">
        <v>668</v>
      </c>
      <c r="C6" s="2" t="s">
        <v>98</v>
      </c>
      <c r="D6" s="2" t="s">
        <v>17184</v>
      </c>
      <c r="E6" s="2" t="s">
        <v>17176</v>
      </c>
      <c r="F6" s="13" t="n">
        <v>46091</v>
      </c>
      <c r="G6" s="13" t="n">
        <v>46091</v>
      </c>
      <c r="H6" s="2" t="n">
        <v>14.1</v>
      </c>
    </row>
    <row r="7" customFormat="false" ht="15" hidden="false" customHeight="false" outlineLevel="0" collapsed="false">
      <c r="A7" s="2" t="s">
        <v>17185</v>
      </c>
      <c r="B7" s="2" t="s">
        <v>4537</v>
      </c>
      <c r="C7" s="2" t="s">
        <v>98</v>
      </c>
      <c r="D7" s="2" t="s">
        <v>17175</v>
      </c>
      <c r="E7" s="2" t="s">
        <v>17176</v>
      </c>
      <c r="F7" s="13" t="n">
        <v>46184</v>
      </c>
      <c r="G7" s="13" t="n">
        <v>46184</v>
      </c>
      <c r="H7" s="2" t="n">
        <v>16.2</v>
      </c>
    </row>
    <row r="8" customFormat="false" ht="15" hidden="false" customHeight="false" outlineLevel="0" collapsed="false">
      <c r="A8" s="2" t="s">
        <v>17186</v>
      </c>
      <c r="B8" s="2" t="s">
        <v>1664</v>
      </c>
      <c r="C8" s="2" t="s">
        <v>165</v>
      </c>
      <c r="D8" s="2" t="s">
        <v>17178</v>
      </c>
      <c r="E8" s="2" t="s">
        <v>17187</v>
      </c>
      <c r="F8" s="13" t="n">
        <v>46021</v>
      </c>
      <c r="G8" s="13" t="n">
        <v>46021</v>
      </c>
      <c r="H8" s="2" t="n">
        <v>3</v>
      </c>
    </row>
    <row r="9" customFormat="false" ht="15" hidden="false" customHeight="false" outlineLevel="0" collapsed="false">
      <c r="A9" s="2" t="s">
        <v>17188</v>
      </c>
      <c r="B9" s="2" t="s">
        <v>1821</v>
      </c>
      <c r="C9" s="2" t="s">
        <v>108</v>
      </c>
      <c r="D9" s="2" t="s">
        <v>17175</v>
      </c>
      <c r="E9" s="2" t="s">
        <v>17176</v>
      </c>
      <c r="F9" s="13" t="n">
        <v>46040</v>
      </c>
      <c r="G9" s="13" t="n">
        <v>46040</v>
      </c>
      <c r="H9" s="2" t="n">
        <v>13.4</v>
      </c>
    </row>
    <row r="10" customFormat="false" ht="15" hidden="false" customHeight="false" outlineLevel="0" collapsed="false">
      <c r="A10" s="2" t="s">
        <v>17189</v>
      </c>
      <c r="B10" s="2" t="s">
        <v>3451</v>
      </c>
      <c r="C10" s="2" t="s">
        <v>123</v>
      </c>
      <c r="D10" s="2" t="s">
        <v>17178</v>
      </c>
      <c r="E10" s="2" t="s">
        <v>17187</v>
      </c>
      <c r="F10" s="13" t="n">
        <v>46031</v>
      </c>
      <c r="G10" s="13" t="n">
        <v>46031</v>
      </c>
      <c r="H10" s="2" t="n">
        <v>5.9</v>
      </c>
    </row>
    <row r="11" customFormat="false" ht="15" hidden="false" customHeight="false" outlineLevel="0" collapsed="false">
      <c r="A11" s="2" t="s">
        <v>17190</v>
      </c>
      <c r="B11" s="2" t="s">
        <v>198</v>
      </c>
      <c r="C11" s="2" t="s">
        <v>104</v>
      </c>
      <c r="D11" s="2" t="s">
        <v>17175</v>
      </c>
      <c r="E11" s="2" t="s">
        <v>17191</v>
      </c>
      <c r="F11" s="13" t="n">
        <v>46013</v>
      </c>
      <c r="G11" s="13" t="n">
        <v>46013</v>
      </c>
      <c r="H11" s="2" t="n">
        <v>2.7</v>
      </c>
    </row>
    <row r="12" customFormat="false" ht="15" hidden="false" customHeight="false" outlineLevel="0" collapsed="false">
      <c r="A12" s="2" t="s">
        <v>17192</v>
      </c>
      <c r="B12" s="2" t="s">
        <v>573</v>
      </c>
      <c r="C12" s="2" t="s">
        <v>108</v>
      </c>
      <c r="D12" s="2" t="s">
        <v>17184</v>
      </c>
      <c r="E12" s="2" t="s">
        <v>17193</v>
      </c>
      <c r="F12" s="13" t="n">
        <v>46081</v>
      </c>
      <c r="G12" s="13" t="n">
        <v>46081</v>
      </c>
      <c r="H12" s="2" t="n">
        <v>4.5</v>
      </c>
    </row>
    <row r="13" customFormat="false" ht="15" hidden="false" customHeight="false" outlineLevel="0" collapsed="false">
      <c r="A13" s="2" t="s">
        <v>17194</v>
      </c>
      <c r="B13" s="2" t="s">
        <v>4065</v>
      </c>
      <c r="C13" s="2" t="s">
        <v>98</v>
      </c>
      <c r="D13" s="2" t="s">
        <v>17184</v>
      </c>
      <c r="E13" s="2" t="s">
        <v>17176</v>
      </c>
      <c r="F13" s="13" t="n">
        <v>46004</v>
      </c>
      <c r="G13" s="13" t="n">
        <v>46005</v>
      </c>
      <c r="H13" s="2" t="n">
        <v>37.2</v>
      </c>
    </row>
    <row r="14" customFormat="false" ht="15" hidden="false" customHeight="false" outlineLevel="0" collapsed="false">
      <c r="A14" s="2" t="s">
        <v>17195</v>
      </c>
      <c r="B14" s="2" t="s">
        <v>1036</v>
      </c>
      <c r="C14" s="2" t="s">
        <v>119</v>
      </c>
      <c r="D14" s="2" t="s">
        <v>17182</v>
      </c>
      <c r="E14" s="2" t="s">
        <v>17187</v>
      </c>
      <c r="F14" s="13" t="n">
        <v>45916</v>
      </c>
      <c r="G14" s="13" t="n">
        <v>45918</v>
      </c>
      <c r="H14" s="2" t="n">
        <v>55.4</v>
      </c>
    </row>
    <row r="15" customFormat="false" ht="15" hidden="false" customHeight="false" outlineLevel="0" collapsed="false">
      <c r="A15" s="2" t="s">
        <v>17196</v>
      </c>
      <c r="B15" s="2" t="s">
        <v>477</v>
      </c>
      <c r="C15" s="2" t="s">
        <v>98</v>
      </c>
      <c r="D15" s="2" t="s">
        <v>17182</v>
      </c>
      <c r="E15" s="2" t="s">
        <v>17176</v>
      </c>
      <c r="F15" s="13" t="n">
        <v>45952</v>
      </c>
      <c r="G15" s="13" t="n">
        <v>45952</v>
      </c>
      <c r="H15" s="2" t="n">
        <v>3.8</v>
      </c>
    </row>
    <row r="16" customFormat="false" ht="15" hidden="false" customHeight="false" outlineLevel="0" collapsed="false">
      <c r="A16" s="2" t="s">
        <v>17197</v>
      </c>
      <c r="B16" s="2" t="s">
        <v>909</v>
      </c>
      <c r="C16" s="2" t="s">
        <v>98</v>
      </c>
      <c r="D16" s="2" t="s">
        <v>17175</v>
      </c>
      <c r="E16" s="2" t="s">
        <v>17176</v>
      </c>
      <c r="F16" s="13" t="n">
        <v>46240</v>
      </c>
      <c r="G16" s="13" t="n">
        <v>46240</v>
      </c>
      <c r="H16" s="2" t="n">
        <v>4.5</v>
      </c>
    </row>
    <row r="17" customFormat="false" ht="15" hidden="false" customHeight="false" outlineLevel="0" collapsed="false">
      <c r="A17" s="2" t="s">
        <v>17198</v>
      </c>
      <c r="B17" s="2" t="s">
        <v>1615</v>
      </c>
      <c r="C17" s="2" t="s">
        <v>119</v>
      </c>
      <c r="D17" s="2" t="s">
        <v>17180</v>
      </c>
      <c r="E17" s="2" t="s">
        <v>17187</v>
      </c>
      <c r="F17" s="13" t="n">
        <v>45816</v>
      </c>
      <c r="G17" s="13" t="n">
        <v>45816</v>
      </c>
      <c r="H17" s="2" t="n">
        <v>15.8</v>
      </c>
    </row>
    <row r="18" customFormat="false" ht="15" hidden="false" customHeight="false" outlineLevel="0" collapsed="false">
      <c r="A18" s="2" t="s">
        <v>17199</v>
      </c>
      <c r="B18" s="2" t="s">
        <v>2549</v>
      </c>
      <c r="C18" s="2" t="s">
        <v>98</v>
      </c>
      <c r="D18" s="2" t="s">
        <v>17182</v>
      </c>
      <c r="E18" s="2" t="s">
        <v>17176</v>
      </c>
      <c r="F18" s="13" t="n">
        <v>46011</v>
      </c>
      <c r="G18" s="13" t="n">
        <v>46012</v>
      </c>
      <c r="H18" s="2" t="n">
        <v>27.7</v>
      </c>
    </row>
    <row r="19" customFormat="false" ht="15" hidden="false" customHeight="false" outlineLevel="0" collapsed="false">
      <c r="A19" s="2" t="s">
        <v>17200</v>
      </c>
      <c r="B19" s="2" t="s">
        <v>4137</v>
      </c>
      <c r="C19" s="2" t="s">
        <v>165</v>
      </c>
      <c r="D19" s="2" t="s">
        <v>17178</v>
      </c>
      <c r="E19" s="2" t="s">
        <v>17187</v>
      </c>
      <c r="F19" s="13" t="n">
        <v>46079</v>
      </c>
      <c r="G19" s="13" t="n">
        <v>46079</v>
      </c>
      <c r="H19" s="2" t="n">
        <v>12.2</v>
      </c>
    </row>
    <row r="20" customFormat="false" ht="15" hidden="false" customHeight="false" outlineLevel="0" collapsed="false">
      <c r="A20" s="2" t="s">
        <v>17201</v>
      </c>
      <c r="B20" s="2" t="s">
        <v>4355</v>
      </c>
      <c r="C20" s="2" t="s">
        <v>139</v>
      </c>
      <c r="D20" s="2" t="s">
        <v>17175</v>
      </c>
      <c r="E20" s="2" t="s">
        <v>17193</v>
      </c>
      <c r="F20" s="13" t="n">
        <v>45936</v>
      </c>
      <c r="G20" s="13" t="n">
        <v>45936</v>
      </c>
      <c r="H20" s="2" t="n">
        <v>10.5</v>
      </c>
    </row>
    <row r="21" customFormat="false" ht="15" hidden="false" customHeight="false" outlineLevel="0" collapsed="false">
      <c r="A21" s="2" t="s">
        <v>17202</v>
      </c>
      <c r="B21" s="2" t="s">
        <v>5099</v>
      </c>
      <c r="C21" s="2" t="s">
        <v>98</v>
      </c>
      <c r="D21" s="2" t="s">
        <v>17182</v>
      </c>
      <c r="E21" s="2" t="s">
        <v>17187</v>
      </c>
      <c r="F21" s="13" t="n">
        <v>46180</v>
      </c>
      <c r="G21" s="13" t="n">
        <v>46180</v>
      </c>
      <c r="H21" s="2" t="n">
        <v>9.1</v>
      </c>
    </row>
    <row r="22" customFormat="false" ht="15" hidden="false" customHeight="false" outlineLevel="0" collapsed="false">
      <c r="A22" s="2" t="s">
        <v>17203</v>
      </c>
      <c r="B22" s="2" t="s">
        <v>3801</v>
      </c>
      <c r="C22" s="2" t="s">
        <v>98</v>
      </c>
      <c r="D22" s="2" t="s">
        <v>17184</v>
      </c>
      <c r="E22" s="2" t="s">
        <v>17187</v>
      </c>
      <c r="F22" s="13" t="n">
        <v>46040</v>
      </c>
      <c r="G22" s="13" t="n">
        <v>46040</v>
      </c>
      <c r="H22" s="2" t="n">
        <v>11.2</v>
      </c>
    </row>
    <row r="23" customFormat="false" ht="15" hidden="false" customHeight="false" outlineLevel="0" collapsed="false">
      <c r="A23" s="2" t="s">
        <v>17204</v>
      </c>
      <c r="B23" s="2" t="s">
        <v>3553</v>
      </c>
      <c r="C23" s="2" t="s">
        <v>108</v>
      </c>
      <c r="D23" s="2" t="s">
        <v>17178</v>
      </c>
      <c r="E23" s="2" t="s">
        <v>17193</v>
      </c>
      <c r="F23" s="13" t="n">
        <v>45812</v>
      </c>
      <c r="G23" s="13" t="n">
        <v>45812</v>
      </c>
      <c r="H23" s="2" t="n">
        <v>7.2</v>
      </c>
    </row>
    <row r="24" customFormat="false" ht="15" hidden="false" customHeight="false" outlineLevel="0" collapsed="false">
      <c r="A24" s="2" t="s">
        <v>17205</v>
      </c>
      <c r="B24" s="2" t="s">
        <v>5137</v>
      </c>
      <c r="C24" s="2" t="s">
        <v>98</v>
      </c>
      <c r="D24" s="2" t="s">
        <v>17175</v>
      </c>
      <c r="E24" s="2" t="s">
        <v>17191</v>
      </c>
      <c r="F24" s="13" t="n">
        <v>46022</v>
      </c>
      <c r="G24" s="13" t="n">
        <v>46022</v>
      </c>
      <c r="H24" s="2" t="n">
        <v>2.4</v>
      </c>
    </row>
    <row r="25" customFormat="false" ht="15" hidden="false" customHeight="false" outlineLevel="0" collapsed="false">
      <c r="A25" s="2" t="s">
        <v>17206</v>
      </c>
      <c r="B25" s="2" t="s">
        <v>3482</v>
      </c>
      <c r="C25" s="2" t="s">
        <v>165</v>
      </c>
      <c r="D25" s="2" t="s">
        <v>17180</v>
      </c>
      <c r="E25" s="2" t="s">
        <v>17187</v>
      </c>
      <c r="F25" s="13" t="n">
        <v>46035</v>
      </c>
      <c r="G25" s="13" t="n">
        <v>46035</v>
      </c>
      <c r="H25" s="2" t="n">
        <v>7.6</v>
      </c>
    </row>
    <row r="26" customFormat="false" ht="15" hidden="false" customHeight="false" outlineLevel="0" collapsed="false">
      <c r="A26" s="2" t="s">
        <v>17207</v>
      </c>
      <c r="B26" s="2" t="s">
        <v>3575</v>
      </c>
      <c r="C26" s="2" t="s">
        <v>145</v>
      </c>
      <c r="D26" s="2" t="s">
        <v>17175</v>
      </c>
      <c r="E26" s="2" t="s">
        <v>17191</v>
      </c>
      <c r="F26" s="13" t="n">
        <v>45734</v>
      </c>
      <c r="G26" s="13" t="n">
        <v>45734</v>
      </c>
      <c r="H26" s="2" t="n">
        <v>1.4</v>
      </c>
    </row>
    <row r="27" customFormat="false" ht="15" hidden="false" customHeight="false" outlineLevel="0" collapsed="false">
      <c r="A27" s="2" t="s">
        <v>17208</v>
      </c>
      <c r="B27" s="2" t="s">
        <v>3875</v>
      </c>
      <c r="C27" s="2" t="s">
        <v>98</v>
      </c>
      <c r="D27" s="2" t="s">
        <v>17175</v>
      </c>
      <c r="E27" s="2" t="s">
        <v>17191</v>
      </c>
      <c r="F27" s="13" t="n">
        <v>46151</v>
      </c>
      <c r="G27" s="13" t="n">
        <v>46151</v>
      </c>
      <c r="H27" s="2" t="n">
        <v>3.3</v>
      </c>
    </row>
    <row r="28" customFormat="false" ht="15" hidden="false" customHeight="false" outlineLevel="0" collapsed="false">
      <c r="A28" s="2" t="s">
        <v>17209</v>
      </c>
      <c r="B28" s="2" t="s">
        <v>3272</v>
      </c>
      <c r="C28" s="2" t="s">
        <v>145</v>
      </c>
      <c r="D28" s="2" t="s">
        <v>17184</v>
      </c>
      <c r="E28" s="2" t="s">
        <v>17193</v>
      </c>
      <c r="F28" s="13" t="n">
        <v>45777</v>
      </c>
      <c r="G28" s="13" t="n">
        <v>45777</v>
      </c>
      <c r="H28" s="2" t="n">
        <v>6.5</v>
      </c>
    </row>
    <row r="29" customFormat="false" ht="15" hidden="false" customHeight="false" outlineLevel="0" collapsed="false">
      <c r="A29" s="2" t="s">
        <v>17210</v>
      </c>
      <c r="B29" s="2" t="s">
        <v>1471</v>
      </c>
      <c r="C29" s="2" t="s">
        <v>139</v>
      </c>
      <c r="D29" s="2" t="s">
        <v>17184</v>
      </c>
      <c r="E29" s="2" t="s">
        <v>17176</v>
      </c>
      <c r="F29" s="13" t="n">
        <v>45919</v>
      </c>
      <c r="G29" s="13" t="n">
        <v>45919</v>
      </c>
      <c r="H29" s="2" t="n">
        <v>9.2</v>
      </c>
    </row>
    <row r="30" customFormat="false" ht="15" hidden="false" customHeight="false" outlineLevel="0" collapsed="false">
      <c r="A30" s="2" t="s">
        <v>17211</v>
      </c>
      <c r="B30" s="2" t="s">
        <v>1878</v>
      </c>
      <c r="C30" s="2" t="s">
        <v>139</v>
      </c>
      <c r="D30" s="2" t="s">
        <v>17182</v>
      </c>
      <c r="E30" s="2" t="s">
        <v>17193</v>
      </c>
      <c r="F30" s="13" t="n">
        <v>46159</v>
      </c>
      <c r="G30" s="13" t="n">
        <v>46159</v>
      </c>
      <c r="H30" s="2" t="n">
        <v>7.2</v>
      </c>
    </row>
    <row r="31" customFormat="false" ht="15" hidden="false" customHeight="false" outlineLevel="0" collapsed="false">
      <c r="A31" s="2" t="s">
        <v>17212</v>
      </c>
      <c r="B31" s="2" t="s">
        <v>3486</v>
      </c>
      <c r="C31" s="2" t="s">
        <v>104</v>
      </c>
      <c r="D31" s="2" t="s">
        <v>17175</v>
      </c>
      <c r="E31" s="2" t="s">
        <v>17187</v>
      </c>
      <c r="F31" s="13" t="n">
        <v>46227</v>
      </c>
      <c r="G31" s="13" t="n">
        <v>46227</v>
      </c>
      <c r="H31" s="2" t="n">
        <v>10.9</v>
      </c>
    </row>
    <row r="32" customFormat="false" ht="15" hidden="false" customHeight="false" outlineLevel="0" collapsed="false">
      <c r="A32" s="2" t="s">
        <v>17213</v>
      </c>
      <c r="B32" s="2" t="s">
        <v>2554</v>
      </c>
      <c r="C32" s="2" t="s">
        <v>119</v>
      </c>
      <c r="D32" s="2" t="s">
        <v>17178</v>
      </c>
      <c r="E32" s="2" t="s">
        <v>17193</v>
      </c>
      <c r="F32" s="13" t="n">
        <v>46131</v>
      </c>
      <c r="G32" s="13" t="n">
        <v>46131</v>
      </c>
      <c r="H32" s="2" t="n">
        <v>8.1</v>
      </c>
    </row>
    <row r="33" customFormat="false" ht="15" hidden="false" customHeight="false" outlineLevel="0" collapsed="false">
      <c r="A33" s="2" t="s">
        <v>17214</v>
      </c>
      <c r="B33" s="2" t="s">
        <v>3382</v>
      </c>
      <c r="C33" s="2" t="s">
        <v>139</v>
      </c>
      <c r="D33" s="2" t="s">
        <v>17178</v>
      </c>
      <c r="E33" s="2" t="s">
        <v>17176</v>
      </c>
      <c r="F33" s="13" t="n">
        <v>45781</v>
      </c>
      <c r="G33" s="13" t="n">
        <v>45781</v>
      </c>
      <c r="H33" s="2" t="n">
        <v>21.3</v>
      </c>
    </row>
    <row r="34" customFormat="false" ht="15" hidden="false" customHeight="false" outlineLevel="0" collapsed="false">
      <c r="A34" s="2" t="s">
        <v>17215</v>
      </c>
      <c r="B34" s="2" t="s">
        <v>3066</v>
      </c>
      <c r="C34" s="2" t="s">
        <v>128</v>
      </c>
      <c r="D34" s="2" t="s">
        <v>17178</v>
      </c>
      <c r="E34" s="2" t="s">
        <v>17176</v>
      </c>
      <c r="F34" s="13" t="n">
        <v>45783</v>
      </c>
      <c r="G34" s="13" t="n">
        <v>45783</v>
      </c>
      <c r="H34" s="2" t="n">
        <v>8</v>
      </c>
    </row>
    <row r="35" customFormat="false" ht="15" hidden="false" customHeight="false" outlineLevel="0" collapsed="false">
      <c r="A35" s="2" t="s">
        <v>17216</v>
      </c>
      <c r="B35" s="2" t="s">
        <v>4514</v>
      </c>
      <c r="C35" s="2" t="s">
        <v>119</v>
      </c>
      <c r="D35" s="2" t="s">
        <v>17178</v>
      </c>
      <c r="E35" s="2" t="s">
        <v>17176</v>
      </c>
      <c r="F35" s="13" t="n">
        <v>46112</v>
      </c>
      <c r="G35" s="13" t="n">
        <v>46112</v>
      </c>
      <c r="H35" s="2" t="n">
        <v>3.8</v>
      </c>
    </row>
    <row r="36" customFormat="false" ht="15" hidden="false" customHeight="false" outlineLevel="0" collapsed="false">
      <c r="A36" s="2" t="s">
        <v>17217</v>
      </c>
      <c r="B36" s="2" t="s">
        <v>3191</v>
      </c>
      <c r="C36" s="2" t="s">
        <v>123</v>
      </c>
      <c r="D36" s="2" t="s">
        <v>17178</v>
      </c>
      <c r="E36" s="2" t="s">
        <v>17176</v>
      </c>
      <c r="F36" s="13" t="n">
        <v>45847</v>
      </c>
      <c r="G36" s="13" t="n">
        <v>45847</v>
      </c>
      <c r="H36" s="2" t="n">
        <v>7.4</v>
      </c>
    </row>
    <row r="37" customFormat="false" ht="15" hidden="false" customHeight="false" outlineLevel="0" collapsed="false">
      <c r="A37" s="2" t="s">
        <v>17218</v>
      </c>
      <c r="B37" s="2" t="s">
        <v>2408</v>
      </c>
      <c r="C37" s="2" t="s">
        <v>165</v>
      </c>
      <c r="D37" s="2" t="s">
        <v>17175</v>
      </c>
      <c r="E37" s="2" t="s">
        <v>17187</v>
      </c>
      <c r="F37" s="13" t="n">
        <v>45963</v>
      </c>
      <c r="G37" s="13" t="n">
        <v>45963</v>
      </c>
      <c r="H37" s="2" t="n">
        <v>8.2</v>
      </c>
    </row>
    <row r="38" customFormat="false" ht="15" hidden="false" customHeight="false" outlineLevel="0" collapsed="false">
      <c r="A38" s="2" t="s">
        <v>17219</v>
      </c>
      <c r="B38" s="2" t="s">
        <v>2324</v>
      </c>
      <c r="C38" s="2" t="s">
        <v>98</v>
      </c>
      <c r="D38" s="2" t="s">
        <v>17184</v>
      </c>
      <c r="E38" s="2" t="s">
        <v>17176</v>
      </c>
      <c r="F38" s="13" t="n">
        <v>45889</v>
      </c>
      <c r="G38" s="13" t="n">
        <v>45889</v>
      </c>
      <c r="H38" s="2" t="n">
        <v>9.2</v>
      </c>
    </row>
    <row r="39" customFormat="false" ht="15" hidden="false" customHeight="false" outlineLevel="0" collapsed="false">
      <c r="A39" s="2" t="s">
        <v>17220</v>
      </c>
      <c r="B39" s="2" t="s">
        <v>2264</v>
      </c>
      <c r="C39" s="2" t="s">
        <v>119</v>
      </c>
      <c r="D39" s="2" t="s">
        <v>17175</v>
      </c>
      <c r="E39" s="2" t="s">
        <v>17176</v>
      </c>
      <c r="F39" s="13" t="n">
        <v>46039</v>
      </c>
      <c r="G39" s="13" t="n">
        <v>46039</v>
      </c>
      <c r="H39" s="2" t="n">
        <v>9.4</v>
      </c>
    </row>
    <row r="40" customFormat="false" ht="15" hidden="false" customHeight="false" outlineLevel="0" collapsed="false">
      <c r="A40" s="2" t="s">
        <v>17221</v>
      </c>
      <c r="B40" s="2" t="s">
        <v>3384</v>
      </c>
      <c r="C40" s="2" t="s">
        <v>98</v>
      </c>
      <c r="D40" s="2" t="s">
        <v>17180</v>
      </c>
      <c r="E40" s="2" t="s">
        <v>17176</v>
      </c>
      <c r="F40" s="13" t="n">
        <v>46064</v>
      </c>
      <c r="G40" s="13" t="n">
        <v>46064</v>
      </c>
      <c r="H40" s="2" t="n">
        <v>11.2</v>
      </c>
    </row>
    <row r="41" customFormat="false" ht="15" hidden="false" customHeight="false" outlineLevel="0" collapsed="false">
      <c r="A41" s="2" t="s">
        <v>17222</v>
      </c>
      <c r="B41" s="2" t="s">
        <v>583</v>
      </c>
      <c r="C41" s="2" t="s">
        <v>98</v>
      </c>
      <c r="D41" s="2" t="s">
        <v>17180</v>
      </c>
      <c r="E41" s="2" t="s">
        <v>17187</v>
      </c>
      <c r="F41" s="13" t="n">
        <v>45895</v>
      </c>
      <c r="G41" s="13" t="n">
        <v>45895</v>
      </c>
      <c r="H41" s="2" t="n">
        <v>15.4</v>
      </c>
    </row>
    <row r="42" customFormat="false" ht="15" hidden="false" customHeight="false" outlineLevel="0" collapsed="false">
      <c r="A42" s="2" t="s">
        <v>17223</v>
      </c>
      <c r="B42" s="2" t="s">
        <v>290</v>
      </c>
      <c r="C42" s="2" t="s">
        <v>139</v>
      </c>
      <c r="D42" s="2" t="s">
        <v>17175</v>
      </c>
      <c r="E42" s="2" t="s">
        <v>17187</v>
      </c>
      <c r="F42" s="13" t="n">
        <v>46084</v>
      </c>
      <c r="G42" s="13" t="n">
        <v>46084</v>
      </c>
      <c r="H42" s="2" t="n">
        <v>9.5</v>
      </c>
    </row>
    <row r="43" customFormat="false" ht="15" hidden="false" customHeight="false" outlineLevel="0" collapsed="false">
      <c r="A43" s="2" t="s">
        <v>17224</v>
      </c>
      <c r="B43" s="2" t="s">
        <v>2188</v>
      </c>
      <c r="C43" s="2" t="s">
        <v>141</v>
      </c>
      <c r="D43" s="2" t="s">
        <v>17175</v>
      </c>
      <c r="E43" s="2" t="s">
        <v>17176</v>
      </c>
      <c r="F43" s="13" t="n">
        <v>46226</v>
      </c>
      <c r="G43" s="13" t="n">
        <v>46226</v>
      </c>
      <c r="H43" s="2" t="n">
        <v>3.6</v>
      </c>
    </row>
    <row r="44" customFormat="false" ht="15" hidden="false" customHeight="false" outlineLevel="0" collapsed="false">
      <c r="A44" s="2" t="s">
        <v>17225</v>
      </c>
      <c r="B44" s="2" t="s">
        <v>2290</v>
      </c>
      <c r="C44" s="2" t="s">
        <v>108</v>
      </c>
      <c r="D44" s="2" t="s">
        <v>17182</v>
      </c>
      <c r="E44" s="2" t="s">
        <v>17176</v>
      </c>
      <c r="F44" s="13" t="n">
        <v>45743</v>
      </c>
      <c r="G44" s="13" t="n">
        <v>45743</v>
      </c>
      <c r="H44" s="2" t="n">
        <v>12.4</v>
      </c>
    </row>
    <row r="45" customFormat="false" ht="15" hidden="false" customHeight="false" outlineLevel="0" collapsed="false">
      <c r="A45" s="2" t="s">
        <v>17226</v>
      </c>
      <c r="B45" s="2" t="s">
        <v>2252</v>
      </c>
      <c r="C45" s="2" t="s">
        <v>165</v>
      </c>
      <c r="D45" s="2" t="s">
        <v>17178</v>
      </c>
      <c r="E45" s="2" t="s">
        <v>17193</v>
      </c>
      <c r="F45" s="13" t="n">
        <v>46016</v>
      </c>
      <c r="G45" s="13" t="n">
        <v>46016</v>
      </c>
      <c r="H45" s="2" t="n">
        <v>5.9</v>
      </c>
    </row>
    <row r="46" customFormat="false" ht="15" hidden="false" customHeight="false" outlineLevel="0" collapsed="false">
      <c r="A46" s="2" t="s">
        <v>17227</v>
      </c>
      <c r="B46" s="2" t="s">
        <v>4041</v>
      </c>
      <c r="C46" s="2" t="s">
        <v>98</v>
      </c>
      <c r="D46" s="2" t="s">
        <v>17184</v>
      </c>
      <c r="E46" s="2" t="s">
        <v>17187</v>
      </c>
      <c r="F46" s="13" t="n">
        <v>46165</v>
      </c>
      <c r="G46" s="13" t="n">
        <v>46165</v>
      </c>
      <c r="H46" s="2" t="n">
        <v>10.3</v>
      </c>
    </row>
    <row r="47" customFormat="false" ht="15" hidden="false" customHeight="false" outlineLevel="0" collapsed="false">
      <c r="A47" s="2" t="s">
        <v>17228</v>
      </c>
      <c r="B47" s="2" t="s">
        <v>3397</v>
      </c>
      <c r="C47" s="2" t="s">
        <v>98</v>
      </c>
      <c r="D47" s="2" t="s">
        <v>17178</v>
      </c>
      <c r="E47" s="2" t="s">
        <v>17187</v>
      </c>
      <c r="F47" s="13" t="n">
        <v>46012</v>
      </c>
      <c r="G47" s="13" t="n">
        <v>46012</v>
      </c>
      <c r="H47" s="2" t="n">
        <v>6.4</v>
      </c>
    </row>
    <row r="48" customFormat="false" ht="15" hidden="false" customHeight="false" outlineLevel="0" collapsed="false">
      <c r="A48" s="2" t="s">
        <v>17229</v>
      </c>
      <c r="B48" s="2" t="s">
        <v>1865</v>
      </c>
      <c r="C48" s="2" t="s">
        <v>165</v>
      </c>
      <c r="D48" s="2" t="s">
        <v>17184</v>
      </c>
      <c r="E48" s="2" t="s">
        <v>17187</v>
      </c>
      <c r="F48" s="13" t="n">
        <v>46069</v>
      </c>
      <c r="G48" s="13" t="n">
        <v>46070</v>
      </c>
      <c r="H48" s="2" t="n">
        <v>26.5</v>
      </c>
    </row>
    <row r="49" customFormat="false" ht="15" hidden="false" customHeight="false" outlineLevel="0" collapsed="false">
      <c r="A49" s="2" t="s">
        <v>17230</v>
      </c>
      <c r="B49" s="2" t="s">
        <v>3435</v>
      </c>
      <c r="C49" s="2" t="s">
        <v>141</v>
      </c>
      <c r="D49" s="2" t="s">
        <v>17178</v>
      </c>
      <c r="E49" s="2" t="s">
        <v>17187</v>
      </c>
      <c r="F49" s="13" t="n">
        <v>45914</v>
      </c>
      <c r="G49" s="13" t="n">
        <v>45915</v>
      </c>
      <c r="H49" s="2" t="n">
        <v>33.3</v>
      </c>
    </row>
    <row r="50" customFormat="false" ht="15" hidden="false" customHeight="false" outlineLevel="0" collapsed="false">
      <c r="A50" s="2" t="s">
        <v>17231</v>
      </c>
      <c r="B50" s="2" t="s">
        <v>2373</v>
      </c>
      <c r="C50" s="2" t="s">
        <v>139</v>
      </c>
      <c r="D50" s="2" t="s">
        <v>17175</v>
      </c>
      <c r="E50" s="2" t="s">
        <v>17176</v>
      </c>
      <c r="F50" s="13" t="n">
        <v>45958</v>
      </c>
      <c r="G50" s="13" t="n">
        <v>45959</v>
      </c>
      <c r="H50" s="2" t="n">
        <v>39.8</v>
      </c>
    </row>
    <row r="51" customFormat="false" ht="15" hidden="false" customHeight="false" outlineLevel="0" collapsed="false">
      <c r="A51" s="2" t="s">
        <v>17232</v>
      </c>
      <c r="B51" s="2" t="s">
        <v>4657</v>
      </c>
      <c r="C51" s="2" t="s">
        <v>98</v>
      </c>
      <c r="D51" s="2" t="s">
        <v>17184</v>
      </c>
      <c r="E51" s="2" t="s">
        <v>17176</v>
      </c>
      <c r="F51" s="13" t="n">
        <v>46169</v>
      </c>
      <c r="G51" s="13" t="n">
        <v>46169</v>
      </c>
      <c r="H51" s="2" t="n">
        <v>9.4</v>
      </c>
    </row>
    <row r="52" customFormat="false" ht="15" hidden="false" customHeight="false" outlineLevel="0" collapsed="false">
      <c r="A52" s="2" t="s">
        <v>17233</v>
      </c>
      <c r="B52" s="2" t="s">
        <v>4460</v>
      </c>
      <c r="C52" s="2" t="s">
        <v>139</v>
      </c>
      <c r="D52" s="2" t="s">
        <v>17182</v>
      </c>
      <c r="E52" s="2" t="s">
        <v>17176</v>
      </c>
      <c r="F52" s="13" t="n">
        <v>46116</v>
      </c>
      <c r="G52" s="13" t="n">
        <v>46116</v>
      </c>
      <c r="H52" s="2" t="n">
        <v>10.4</v>
      </c>
    </row>
    <row r="53" customFormat="false" ht="15" hidden="false" customHeight="false" outlineLevel="0" collapsed="false">
      <c r="A53" s="2" t="s">
        <v>17234</v>
      </c>
      <c r="B53" s="2" t="s">
        <v>159</v>
      </c>
      <c r="C53" s="2" t="s">
        <v>119</v>
      </c>
      <c r="D53" s="2" t="s">
        <v>17180</v>
      </c>
      <c r="E53" s="2" t="s">
        <v>17176</v>
      </c>
      <c r="F53" s="13" t="n">
        <v>46090</v>
      </c>
      <c r="G53" s="13" t="n">
        <v>46090</v>
      </c>
      <c r="H53" s="2" t="n">
        <v>20.8</v>
      </c>
    </row>
    <row r="54" customFormat="false" ht="15" hidden="false" customHeight="false" outlineLevel="0" collapsed="false">
      <c r="A54" s="2" t="s">
        <v>17235</v>
      </c>
      <c r="B54" s="2" t="s">
        <v>1763</v>
      </c>
      <c r="C54" s="2" t="s">
        <v>119</v>
      </c>
      <c r="D54" s="2" t="s">
        <v>17178</v>
      </c>
      <c r="E54" s="2" t="s">
        <v>17176</v>
      </c>
      <c r="F54" s="13" t="n">
        <v>46217</v>
      </c>
      <c r="G54" s="13" t="n">
        <v>46218</v>
      </c>
      <c r="H54" s="2" t="n">
        <v>31.4</v>
      </c>
    </row>
    <row r="55" customFormat="false" ht="15" hidden="false" customHeight="false" outlineLevel="0" collapsed="false">
      <c r="A55" s="2" t="s">
        <v>17236</v>
      </c>
      <c r="B55" s="2" t="s">
        <v>2199</v>
      </c>
      <c r="C55" s="2" t="s">
        <v>98</v>
      </c>
      <c r="D55" s="2" t="s">
        <v>17178</v>
      </c>
      <c r="E55" s="2" t="s">
        <v>17193</v>
      </c>
      <c r="F55" s="13" t="n">
        <v>45823</v>
      </c>
      <c r="G55" s="13" t="n">
        <v>45823</v>
      </c>
      <c r="H55" s="2" t="n">
        <v>4.3</v>
      </c>
    </row>
    <row r="56" customFormat="false" ht="15" hidden="false" customHeight="false" outlineLevel="0" collapsed="false">
      <c r="A56" s="2" t="s">
        <v>17237</v>
      </c>
      <c r="B56" s="2" t="s">
        <v>1091</v>
      </c>
      <c r="C56" s="2" t="s">
        <v>128</v>
      </c>
      <c r="D56" s="2" t="s">
        <v>17184</v>
      </c>
      <c r="E56" s="2" t="s">
        <v>17187</v>
      </c>
      <c r="F56" s="13" t="n">
        <v>45634</v>
      </c>
      <c r="G56" s="13" t="n">
        <v>45634</v>
      </c>
      <c r="H56" s="2" t="n">
        <v>7.1</v>
      </c>
    </row>
    <row r="57" customFormat="false" ht="15" hidden="false" customHeight="false" outlineLevel="0" collapsed="false">
      <c r="A57" s="2" t="s">
        <v>17238</v>
      </c>
      <c r="B57" s="2" t="s">
        <v>1818</v>
      </c>
      <c r="C57" s="2" t="s">
        <v>114</v>
      </c>
      <c r="D57" s="2" t="s">
        <v>17184</v>
      </c>
      <c r="E57" s="2" t="s">
        <v>17193</v>
      </c>
      <c r="F57" s="13" t="n">
        <v>45757</v>
      </c>
      <c r="G57" s="13" t="n">
        <v>45757</v>
      </c>
      <c r="H57" s="2" t="n">
        <v>5.9</v>
      </c>
    </row>
    <row r="58" customFormat="false" ht="15" hidden="false" customHeight="false" outlineLevel="0" collapsed="false">
      <c r="A58" s="2" t="s">
        <v>17239</v>
      </c>
      <c r="B58" s="2" t="s">
        <v>3698</v>
      </c>
      <c r="C58" s="2" t="s">
        <v>114</v>
      </c>
      <c r="D58" s="2" t="s">
        <v>17175</v>
      </c>
      <c r="E58" s="2" t="s">
        <v>17187</v>
      </c>
      <c r="F58" s="13" t="n">
        <v>46076</v>
      </c>
      <c r="G58" s="13" t="n">
        <v>46076</v>
      </c>
      <c r="H58" s="2" t="n">
        <v>5.9</v>
      </c>
    </row>
    <row r="59" customFormat="false" ht="15" hidden="false" customHeight="false" outlineLevel="0" collapsed="false">
      <c r="A59" s="2" t="s">
        <v>17240</v>
      </c>
      <c r="B59" s="2" t="s">
        <v>3817</v>
      </c>
      <c r="C59" s="2" t="s">
        <v>141</v>
      </c>
      <c r="D59" s="2" t="s">
        <v>17180</v>
      </c>
      <c r="E59" s="2" t="s">
        <v>17176</v>
      </c>
      <c r="F59" s="13" t="n">
        <v>46032</v>
      </c>
      <c r="G59" s="13" t="n">
        <v>46033</v>
      </c>
      <c r="H59" s="2" t="n">
        <v>39.7</v>
      </c>
    </row>
    <row r="60" customFormat="false" ht="15" hidden="false" customHeight="false" outlineLevel="0" collapsed="false">
      <c r="A60" s="2" t="s">
        <v>17241</v>
      </c>
      <c r="B60" s="2" t="s">
        <v>803</v>
      </c>
      <c r="C60" s="2" t="s">
        <v>123</v>
      </c>
      <c r="D60" s="2" t="s">
        <v>17175</v>
      </c>
      <c r="E60" s="2" t="s">
        <v>17176</v>
      </c>
      <c r="F60" s="13" t="n">
        <v>45969</v>
      </c>
      <c r="G60" s="13" t="n">
        <v>45969</v>
      </c>
      <c r="H60" s="2" t="n">
        <v>7.9</v>
      </c>
    </row>
    <row r="61" customFormat="false" ht="15" hidden="false" customHeight="false" outlineLevel="0" collapsed="false">
      <c r="A61" s="2" t="s">
        <v>17242</v>
      </c>
      <c r="B61" s="2" t="s">
        <v>3135</v>
      </c>
      <c r="C61" s="2" t="s">
        <v>145</v>
      </c>
      <c r="D61" s="2" t="s">
        <v>17178</v>
      </c>
      <c r="E61" s="2" t="s">
        <v>17176</v>
      </c>
      <c r="F61" s="13" t="n">
        <v>46075</v>
      </c>
      <c r="G61" s="13" t="n">
        <v>46076</v>
      </c>
      <c r="H61" s="2" t="n">
        <v>38.5</v>
      </c>
    </row>
    <row r="62" customFormat="false" ht="15" hidden="false" customHeight="false" outlineLevel="0" collapsed="false">
      <c r="A62" s="2" t="s">
        <v>17243</v>
      </c>
      <c r="B62" s="2" t="s">
        <v>753</v>
      </c>
      <c r="C62" s="2" t="s">
        <v>114</v>
      </c>
      <c r="D62" s="2" t="s">
        <v>17175</v>
      </c>
      <c r="E62" s="2" t="s">
        <v>17176</v>
      </c>
      <c r="F62" s="13" t="n">
        <v>46121</v>
      </c>
      <c r="G62" s="13" t="n">
        <v>46121</v>
      </c>
      <c r="H62" s="2" t="n">
        <v>15.8</v>
      </c>
    </row>
    <row r="63" customFormat="false" ht="15" hidden="false" customHeight="false" outlineLevel="0" collapsed="false">
      <c r="A63" s="2" t="s">
        <v>17244</v>
      </c>
      <c r="B63" s="2" t="s">
        <v>5108</v>
      </c>
      <c r="C63" s="2" t="s">
        <v>98</v>
      </c>
      <c r="D63" s="2" t="s">
        <v>17180</v>
      </c>
      <c r="E63" s="2" t="s">
        <v>17176</v>
      </c>
      <c r="F63" s="13" t="n">
        <v>46243</v>
      </c>
      <c r="G63" s="13" t="n">
        <v>46243</v>
      </c>
      <c r="H63" s="2" t="n">
        <v>6.4</v>
      </c>
    </row>
    <row r="64" customFormat="false" ht="15" hidden="false" customHeight="false" outlineLevel="0" collapsed="false">
      <c r="A64" s="2" t="s">
        <v>17245</v>
      </c>
      <c r="B64" s="2" t="s">
        <v>2902</v>
      </c>
      <c r="C64" s="2" t="s">
        <v>119</v>
      </c>
      <c r="D64" s="2" t="s">
        <v>17178</v>
      </c>
      <c r="E64" s="2" t="s">
        <v>17193</v>
      </c>
      <c r="F64" s="13" t="n">
        <v>46194</v>
      </c>
      <c r="G64" s="13" t="n">
        <v>46194</v>
      </c>
      <c r="H64" s="2" t="n">
        <v>4.3</v>
      </c>
    </row>
    <row r="65" customFormat="false" ht="15" hidden="false" customHeight="false" outlineLevel="0" collapsed="false">
      <c r="A65" s="2" t="s">
        <v>17246</v>
      </c>
      <c r="B65" s="2" t="s">
        <v>319</v>
      </c>
      <c r="C65" s="2" t="s">
        <v>98</v>
      </c>
      <c r="D65" s="2" t="s">
        <v>17178</v>
      </c>
      <c r="E65" s="2" t="s">
        <v>17187</v>
      </c>
      <c r="F65" s="13" t="n">
        <v>45758</v>
      </c>
      <c r="G65" s="13" t="n">
        <v>45758</v>
      </c>
      <c r="H65" s="2" t="n">
        <v>9.8</v>
      </c>
    </row>
    <row r="66" customFormat="false" ht="15" hidden="false" customHeight="false" outlineLevel="0" collapsed="false">
      <c r="A66" s="2" t="s">
        <v>17247</v>
      </c>
      <c r="B66" s="2" t="s">
        <v>4702</v>
      </c>
      <c r="C66" s="2" t="s">
        <v>104</v>
      </c>
      <c r="D66" s="2" t="s">
        <v>17175</v>
      </c>
      <c r="E66" s="2" t="s">
        <v>17187</v>
      </c>
      <c r="F66" s="13" t="n">
        <v>46101</v>
      </c>
      <c r="G66" s="13" t="n">
        <v>46101</v>
      </c>
      <c r="H66" s="2" t="n">
        <v>6.8</v>
      </c>
    </row>
    <row r="67" customFormat="false" ht="15" hidden="false" customHeight="false" outlineLevel="0" collapsed="false">
      <c r="A67" s="2" t="s">
        <v>17248</v>
      </c>
      <c r="B67" s="2" t="s">
        <v>2100</v>
      </c>
      <c r="C67" s="2" t="s">
        <v>114</v>
      </c>
      <c r="D67" s="2" t="s">
        <v>17180</v>
      </c>
      <c r="E67" s="2" t="s">
        <v>17187</v>
      </c>
      <c r="F67" s="13" t="n">
        <v>45869</v>
      </c>
      <c r="G67" s="13" t="n">
        <v>45869</v>
      </c>
      <c r="H67" s="2" t="n">
        <v>6.9</v>
      </c>
    </row>
    <row r="68" customFormat="false" ht="15" hidden="false" customHeight="false" outlineLevel="0" collapsed="false">
      <c r="A68" s="2" t="s">
        <v>17249</v>
      </c>
      <c r="B68" s="2" t="s">
        <v>3228</v>
      </c>
      <c r="C68" s="2" t="s">
        <v>139</v>
      </c>
      <c r="D68" s="2" t="s">
        <v>17178</v>
      </c>
      <c r="E68" s="2" t="s">
        <v>17193</v>
      </c>
      <c r="F68" s="13" t="n">
        <v>46131</v>
      </c>
      <c r="G68" s="13" t="n">
        <v>46131</v>
      </c>
      <c r="H68" s="2" t="n">
        <v>10.3</v>
      </c>
    </row>
    <row r="69" customFormat="false" ht="15" hidden="false" customHeight="false" outlineLevel="0" collapsed="false">
      <c r="A69" s="2" t="s">
        <v>17250</v>
      </c>
      <c r="B69" s="2" t="s">
        <v>942</v>
      </c>
      <c r="C69" s="2" t="s">
        <v>139</v>
      </c>
      <c r="D69" s="2" t="s">
        <v>17180</v>
      </c>
      <c r="E69" s="2" t="s">
        <v>17193</v>
      </c>
      <c r="F69" s="13" t="n">
        <v>45630</v>
      </c>
      <c r="G69" s="13" t="n">
        <v>45630</v>
      </c>
      <c r="H69" s="2" t="n">
        <v>4.3</v>
      </c>
    </row>
    <row r="70" customFormat="false" ht="15" hidden="false" customHeight="false" outlineLevel="0" collapsed="false">
      <c r="A70" s="2" t="s">
        <v>17251</v>
      </c>
      <c r="B70" s="2" t="s">
        <v>3905</v>
      </c>
      <c r="C70" s="2" t="s">
        <v>123</v>
      </c>
      <c r="D70" s="2" t="s">
        <v>17182</v>
      </c>
      <c r="E70" s="2" t="s">
        <v>17176</v>
      </c>
      <c r="F70" s="13" t="n">
        <v>46082</v>
      </c>
      <c r="G70" s="13" t="n">
        <v>46082</v>
      </c>
      <c r="H70" s="2" t="n">
        <v>23.1</v>
      </c>
    </row>
    <row r="71" customFormat="false" ht="15" hidden="false" customHeight="false" outlineLevel="0" collapsed="false">
      <c r="A71" s="2" t="s">
        <v>17252</v>
      </c>
      <c r="B71" s="2" t="s">
        <v>3996</v>
      </c>
      <c r="C71" s="2" t="s">
        <v>98</v>
      </c>
      <c r="D71" s="2" t="s">
        <v>17175</v>
      </c>
      <c r="E71" s="2" t="s">
        <v>17176</v>
      </c>
      <c r="F71" s="13" t="n">
        <v>46054</v>
      </c>
      <c r="G71" s="13" t="n">
        <v>46055</v>
      </c>
      <c r="H71" s="2" t="n">
        <v>25.1</v>
      </c>
    </row>
    <row r="72" customFormat="false" ht="15" hidden="false" customHeight="false" outlineLevel="0" collapsed="false">
      <c r="A72" s="2" t="s">
        <v>17253</v>
      </c>
      <c r="B72" s="2" t="s">
        <v>421</v>
      </c>
      <c r="C72" s="2" t="s">
        <v>98</v>
      </c>
      <c r="D72" s="2" t="s">
        <v>17175</v>
      </c>
      <c r="E72" s="2" t="s">
        <v>17176</v>
      </c>
      <c r="F72" s="13" t="n">
        <v>46223</v>
      </c>
      <c r="G72" s="13" t="n">
        <v>46224</v>
      </c>
      <c r="H72" s="2" t="n">
        <v>37.6</v>
      </c>
    </row>
    <row r="73" customFormat="false" ht="15" hidden="false" customHeight="false" outlineLevel="0" collapsed="false">
      <c r="A73" s="2" t="s">
        <v>17254</v>
      </c>
      <c r="B73" s="2" t="s">
        <v>3760</v>
      </c>
      <c r="C73" s="2" t="s">
        <v>139</v>
      </c>
      <c r="D73" s="2" t="s">
        <v>17175</v>
      </c>
      <c r="E73" s="2" t="s">
        <v>17176</v>
      </c>
      <c r="F73" s="13" t="n">
        <v>46150</v>
      </c>
      <c r="G73" s="13" t="n">
        <v>46150</v>
      </c>
      <c r="H73" s="2" t="n">
        <v>15.7</v>
      </c>
    </row>
    <row r="74" customFormat="false" ht="15" hidden="false" customHeight="false" outlineLevel="0" collapsed="false">
      <c r="A74" s="2" t="s">
        <v>17255</v>
      </c>
      <c r="B74" s="2" t="s">
        <v>3898</v>
      </c>
      <c r="C74" s="2" t="s">
        <v>114</v>
      </c>
      <c r="D74" s="2" t="s">
        <v>17175</v>
      </c>
      <c r="E74" s="2" t="s">
        <v>17193</v>
      </c>
      <c r="F74" s="13" t="n">
        <v>46095</v>
      </c>
      <c r="G74" s="13" t="n">
        <v>46095</v>
      </c>
      <c r="H74" s="2" t="n">
        <v>6.3</v>
      </c>
    </row>
    <row r="75" customFormat="false" ht="15" hidden="false" customHeight="false" outlineLevel="0" collapsed="false">
      <c r="A75" s="2" t="s">
        <v>17256</v>
      </c>
      <c r="B75" s="2" t="s">
        <v>2709</v>
      </c>
      <c r="C75" s="2" t="s">
        <v>119</v>
      </c>
      <c r="D75" s="2" t="s">
        <v>17180</v>
      </c>
      <c r="E75" s="2" t="s">
        <v>17176</v>
      </c>
      <c r="F75" s="13" t="n">
        <v>45977</v>
      </c>
      <c r="G75" s="13" t="n">
        <v>45977</v>
      </c>
      <c r="H75" s="2" t="n">
        <v>14</v>
      </c>
    </row>
    <row r="76" customFormat="false" ht="15" hidden="false" customHeight="false" outlineLevel="0" collapsed="false">
      <c r="A76" s="2" t="s">
        <v>17257</v>
      </c>
      <c r="B76" s="2" t="s">
        <v>3437</v>
      </c>
      <c r="C76" s="2" t="s">
        <v>165</v>
      </c>
      <c r="D76" s="2" t="s">
        <v>17180</v>
      </c>
      <c r="E76" s="2" t="s">
        <v>17191</v>
      </c>
      <c r="F76" s="13" t="n">
        <v>45826</v>
      </c>
      <c r="G76" s="13" t="n">
        <v>45826</v>
      </c>
      <c r="H76" s="2" t="n">
        <v>2.9</v>
      </c>
    </row>
    <row r="77" customFormat="false" ht="15" hidden="false" customHeight="false" outlineLevel="0" collapsed="false">
      <c r="A77" s="2" t="s">
        <v>17258</v>
      </c>
      <c r="B77" s="2" t="s">
        <v>244</v>
      </c>
      <c r="C77" s="2" t="s">
        <v>119</v>
      </c>
      <c r="D77" s="2" t="s">
        <v>17178</v>
      </c>
      <c r="E77" s="2" t="s">
        <v>17176</v>
      </c>
      <c r="F77" s="13" t="n">
        <v>46070</v>
      </c>
      <c r="G77" s="13" t="n">
        <v>46070</v>
      </c>
      <c r="H77" s="2" t="n">
        <v>8.1</v>
      </c>
    </row>
    <row r="78" customFormat="false" ht="15" hidden="false" customHeight="false" outlineLevel="0" collapsed="false">
      <c r="A78" s="2" t="s">
        <v>17259</v>
      </c>
      <c r="B78" s="2" t="s">
        <v>3139</v>
      </c>
      <c r="C78" s="2" t="s">
        <v>123</v>
      </c>
      <c r="D78" s="2" t="s">
        <v>17180</v>
      </c>
      <c r="E78" s="2" t="s">
        <v>17187</v>
      </c>
      <c r="F78" s="13" t="n">
        <v>46150</v>
      </c>
      <c r="G78" s="13" t="n">
        <v>46150</v>
      </c>
      <c r="H78" s="2" t="n">
        <v>11.5</v>
      </c>
    </row>
    <row r="79" customFormat="false" ht="15" hidden="false" customHeight="false" outlineLevel="0" collapsed="false">
      <c r="A79" s="2" t="s">
        <v>17260</v>
      </c>
      <c r="B79" s="2" t="s">
        <v>4744</v>
      </c>
      <c r="C79" s="2" t="s">
        <v>139</v>
      </c>
      <c r="D79" s="2" t="s">
        <v>17180</v>
      </c>
      <c r="E79" s="2" t="s">
        <v>17176</v>
      </c>
      <c r="F79" s="13" t="n">
        <v>46044</v>
      </c>
      <c r="G79" s="13" t="n">
        <v>46044</v>
      </c>
      <c r="H79" s="2" t="n">
        <v>10.9</v>
      </c>
    </row>
    <row r="80" customFormat="false" ht="15" hidden="false" customHeight="false" outlineLevel="0" collapsed="false">
      <c r="A80" s="2" t="s">
        <v>17261</v>
      </c>
      <c r="B80" s="2" t="s">
        <v>1952</v>
      </c>
      <c r="C80" s="2" t="s">
        <v>98</v>
      </c>
      <c r="D80" s="2" t="s">
        <v>17175</v>
      </c>
      <c r="E80" s="2" t="s">
        <v>17176</v>
      </c>
      <c r="F80" s="13" t="n">
        <v>45837</v>
      </c>
      <c r="G80" s="13" t="n">
        <v>45838</v>
      </c>
      <c r="H80" s="2" t="n">
        <v>27</v>
      </c>
    </row>
    <row r="81" customFormat="false" ht="15" hidden="false" customHeight="false" outlineLevel="0" collapsed="false">
      <c r="A81" s="2" t="s">
        <v>17262</v>
      </c>
      <c r="B81" s="2" t="s">
        <v>2814</v>
      </c>
      <c r="C81" s="2" t="s">
        <v>98</v>
      </c>
      <c r="D81" s="2" t="s">
        <v>17182</v>
      </c>
      <c r="E81" s="2" t="s">
        <v>17187</v>
      </c>
      <c r="F81" s="13" t="n">
        <v>45697</v>
      </c>
      <c r="G81" s="13" t="n">
        <v>45697</v>
      </c>
      <c r="H81" s="2" t="n">
        <v>17.9</v>
      </c>
    </row>
    <row r="82" customFormat="false" ht="15" hidden="false" customHeight="false" outlineLevel="0" collapsed="false">
      <c r="A82" s="2" t="s">
        <v>17263</v>
      </c>
      <c r="B82" s="2" t="s">
        <v>2349</v>
      </c>
      <c r="C82" s="2" t="s">
        <v>98</v>
      </c>
      <c r="D82" s="2" t="s">
        <v>17175</v>
      </c>
      <c r="E82" s="2" t="s">
        <v>17176</v>
      </c>
      <c r="F82" s="13" t="n">
        <v>46007</v>
      </c>
      <c r="G82" s="13" t="n">
        <v>46007</v>
      </c>
      <c r="H82" s="2" t="n">
        <v>19</v>
      </c>
    </row>
    <row r="83" customFormat="false" ht="15" hidden="false" customHeight="false" outlineLevel="0" collapsed="false">
      <c r="A83" s="2" t="s">
        <v>17264</v>
      </c>
      <c r="B83" s="2" t="s">
        <v>1643</v>
      </c>
      <c r="C83" s="2" t="s">
        <v>165</v>
      </c>
      <c r="D83" s="2" t="s">
        <v>17182</v>
      </c>
      <c r="E83" s="2" t="s">
        <v>17176</v>
      </c>
      <c r="F83" s="13" t="n">
        <v>45863</v>
      </c>
      <c r="G83" s="13" t="n">
        <v>45863</v>
      </c>
      <c r="H83" s="2" t="n">
        <v>18.6</v>
      </c>
    </row>
    <row r="84" customFormat="false" ht="15" hidden="false" customHeight="false" outlineLevel="0" collapsed="false">
      <c r="A84" s="2" t="s">
        <v>17265</v>
      </c>
      <c r="B84" s="2" t="s">
        <v>3828</v>
      </c>
      <c r="C84" s="2" t="s">
        <v>108</v>
      </c>
      <c r="D84" s="2" t="s">
        <v>17178</v>
      </c>
      <c r="E84" s="2" t="s">
        <v>17187</v>
      </c>
      <c r="F84" s="13" t="n">
        <v>45782</v>
      </c>
      <c r="G84" s="13" t="n">
        <v>45782</v>
      </c>
      <c r="H84" s="2" t="n">
        <v>7.6</v>
      </c>
    </row>
    <row r="85" customFormat="false" ht="15" hidden="false" customHeight="false" outlineLevel="0" collapsed="false">
      <c r="A85" s="2" t="s">
        <v>17266</v>
      </c>
      <c r="B85" s="2" t="s">
        <v>3546</v>
      </c>
      <c r="C85" s="2" t="s">
        <v>145</v>
      </c>
      <c r="D85" s="2" t="s">
        <v>17178</v>
      </c>
      <c r="E85" s="2" t="s">
        <v>17187</v>
      </c>
      <c r="F85" s="13" t="n">
        <v>46110</v>
      </c>
      <c r="G85" s="13" t="n">
        <v>46110</v>
      </c>
      <c r="H85" s="2" t="n">
        <v>7.8</v>
      </c>
    </row>
    <row r="86" customFormat="false" ht="15" hidden="false" customHeight="false" outlineLevel="0" collapsed="false">
      <c r="A86" s="2" t="s">
        <v>17267</v>
      </c>
      <c r="B86" s="2" t="s">
        <v>1326</v>
      </c>
      <c r="C86" s="2" t="s">
        <v>139</v>
      </c>
      <c r="D86" s="2" t="s">
        <v>17182</v>
      </c>
      <c r="E86" s="2" t="s">
        <v>17176</v>
      </c>
      <c r="F86" s="13" t="n">
        <v>46271</v>
      </c>
      <c r="G86" s="13" t="n">
        <v>46271</v>
      </c>
      <c r="H86" s="2" t="n">
        <v>14.7</v>
      </c>
    </row>
    <row r="87" customFormat="false" ht="15" hidden="false" customHeight="false" outlineLevel="0" collapsed="false">
      <c r="A87" s="2" t="s">
        <v>17268</v>
      </c>
      <c r="B87" s="2" t="s">
        <v>4058</v>
      </c>
      <c r="C87" s="2" t="s">
        <v>141</v>
      </c>
      <c r="D87" s="2" t="s">
        <v>17178</v>
      </c>
      <c r="E87" s="2" t="s">
        <v>17176</v>
      </c>
      <c r="F87" s="13" t="n">
        <v>46033</v>
      </c>
      <c r="G87" s="13" t="n">
        <v>46034</v>
      </c>
      <c r="H87" s="2" t="n">
        <v>45.1</v>
      </c>
    </row>
    <row r="88" customFormat="false" ht="15" hidden="false" customHeight="false" outlineLevel="0" collapsed="false">
      <c r="A88" s="2" t="s">
        <v>17269</v>
      </c>
      <c r="B88" s="2" t="s">
        <v>4409</v>
      </c>
      <c r="C88" s="2" t="s">
        <v>119</v>
      </c>
      <c r="D88" s="2" t="s">
        <v>17175</v>
      </c>
      <c r="E88" s="2" t="s">
        <v>17193</v>
      </c>
      <c r="F88" s="13" t="n">
        <v>46031</v>
      </c>
      <c r="G88" s="13" t="n">
        <v>46031</v>
      </c>
      <c r="H88" s="2" t="n">
        <v>1.8</v>
      </c>
    </row>
    <row r="89" customFormat="false" ht="15" hidden="false" customHeight="false" outlineLevel="0" collapsed="false">
      <c r="A89" s="2" t="s">
        <v>17270</v>
      </c>
      <c r="B89" s="2" t="s">
        <v>3521</v>
      </c>
      <c r="C89" s="2" t="s">
        <v>163</v>
      </c>
      <c r="D89" s="2" t="s">
        <v>17175</v>
      </c>
      <c r="E89" s="2" t="s">
        <v>17176</v>
      </c>
      <c r="F89" s="13" t="n">
        <v>45756</v>
      </c>
      <c r="G89" s="13" t="n">
        <v>45757</v>
      </c>
      <c r="H89" s="2" t="n">
        <v>28.5</v>
      </c>
    </row>
    <row r="90" customFormat="false" ht="15" hidden="false" customHeight="false" outlineLevel="0" collapsed="false">
      <c r="A90" s="2" t="s">
        <v>17271</v>
      </c>
      <c r="B90" s="2" t="s">
        <v>593</v>
      </c>
      <c r="C90" s="2" t="s">
        <v>98</v>
      </c>
      <c r="D90" s="2" t="s">
        <v>17182</v>
      </c>
      <c r="E90" s="2" t="s">
        <v>17193</v>
      </c>
      <c r="F90" s="13" t="n">
        <v>45847</v>
      </c>
      <c r="G90" s="13" t="n">
        <v>45847</v>
      </c>
      <c r="H90" s="2" t="n">
        <v>12.9</v>
      </c>
    </row>
    <row r="91" customFormat="false" ht="15" hidden="false" customHeight="false" outlineLevel="0" collapsed="false">
      <c r="A91" s="2" t="s">
        <v>17272</v>
      </c>
      <c r="B91" s="2" t="s">
        <v>2909</v>
      </c>
      <c r="C91" s="2" t="s">
        <v>98</v>
      </c>
      <c r="D91" s="2" t="s">
        <v>17180</v>
      </c>
      <c r="E91" s="2" t="s">
        <v>17187</v>
      </c>
      <c r="F91" s="13" t="n">
        <v>46087</v>
      </c>
      <c r="G91" s="13" t="n">
        <v>46087</v>
      </c>
      <c r="H91" s="2" t="n">
        <v>7.2</v>
      </c>
    </row>
    <row r="92" customFormat="false" ht="15" hidden="false" customHeight="false" outlineLevel="0" collapsed="false">
      <c r="A92" s="2" t="s">
        <v>17273</v>
      </c>
      <c r="B92" s="2" t="s">
        <v>4627</v>
      </c>
      <c r="C92" s="2" t="s">
        <v>165</v>
      </c>
      <c r="D92" s="2" t="s">
        <v>17178</v>
      </c>
      <c r="E92" s="2" t="s">
        <v>17193</v>
      </c>
      <c r="F92" s="13" t="n">
        <v>45945</v>
      </c>
      <c r="G92" s="13" t="n">
        <v>45945</v>
      </c>
      <c r="H92" s="2" t="n">
        <v>6.9</v>
      </c>
    </row>
    <row r="93" customFormat="false" ht="15" hidden="false" customHeight="false" outlineLevel="0" collapsed="false">
      <c r="A93" s="2" t="s">
        <v>17274</v>
      </c>
      <c r="B93" s="2" t="s">
        <v>4508</v>
      </c>
      <c r="C93" s="2" t="s">
        <v>108</v>
      </c>
      <c r="D93" s="2" t="s">
        <v>17175</v>
      </c>
      <c r="E93" s="2" t="s">
        <v>17187</v>
      </c>
      <c r="F93" s="13" t="n">
        <v>45825</v>
      </c>
      <c r="G93" s="13" t="n">
        <v>45825</v>
      </c>
      <c r="H93" s="2" t="n">
        <v>13.8</v>
      </c>
    </row>
    <row r="94" customFormat="false" ht="15" hidden="false" customHeight="false" outlineLevel="0" collapsed="false">
      <c r="A94" s="2" t="s">
        <v>17275</v>
      </c>
      <c r="B94" s="2" t="s">
        <v>1722</v>
      </c>
      <c r="C94" s="2" t="s">
        <v>163</v>
      </c>
      <c r="D94" s="2" t="s">
        <v>17184</v>
      </c>
      <c r="E94" s="2" t="s">
        <v>17176</v>
      </c>
      <c r="F94" s="13" t="n">
        <v>46151</v>
      </c>
      <c r="G94" s="13" t="n">
        <v>46152</v>
      </c>
      <c r="H94" s="2" t="n">
        <v>39.4</v>
      </c>
    </row>
    <row r="95" customFormat="false" ht="15" hidden="false" customHeight="false" outlineLevel="0" collapsed="false">
      <c r="A95" s="2" t="s">
        <v>17276</v>
      </c>
      <c r="B95" s="2" t="s">
        <v>3539</v>
      </c>
      <c r="C95" s="2" t="s">
        <v>119</v>
      </c>
      <c r="D95" s="2" t="s">
        <v>17178</v>
      </c>
      <c r="E95" s="2" t="s">
        <v>17176</v>
      </c>
      <c r="F95" s="13" t="n">
        <v>46017</v>
      </c>
      <c r="G95" s="13" t="n">
        <v>46018</v>
      </c>
      <c r="H95" s="2" t="n">
        <v>32</v>
      </c>
    </row>
    <row r="96" customFormat="false" ht="15" hidden="false" customHeight="false" outlineLevel="0" collapsed="false">
      <c r="A96" s="2" t="s">
        <v>17277</v>
      </c>
      <c r="B96" s="2" t="s">
        <v>3599</v>
      </c>
      <c r="C96" s="2" t="s">
        <v>145</v>
      </c>
      <c r="D96" s="2" t="s">
        <v>17175</v>
      </c>
      <c r="E96" s="2" t="s">
        <v>17187</v>
      </c>
      <c r="F96" s="13" t="n">
        <v>45989</v>
      </c>
      <c r="G96" s="13" t="n">
        <v>45989</v>
      </c>
      <c r="H96" s="2" t="n">
        <v>9.6</v>
      </c>
    </row>
    <row r="97" customFormat="false" ht="15" hidden="false" customHeight="false" outlineLevel="0" collapsed="false">
      <c r="A97" s="2" t="s">
        <v>17278</v>
      </c>
      <c r="B97" s="2" t="s">
        <v>5138</v>
      </c>
      <c r="C97" s="2" t="s">
        <v>98</v>
      </c>
      <c r="D97" s="2" t="s">
        <v>17175</v>
      </c>
      <c r="E97" s="2" t="s">
        <v>17176</v>
      </c>
      <c r="F97" s="13" t="n">
        <v>46039</v>
      </c>
      <c r="G97" s="13" t="n">
        <v>46039</v>
      </c>
      <c r="H97" s="2" t="n">
        <v>10.7</v>
      </c>
    </row>
    <row r="98" customFormat="false" ht="15" hidden="false" customHeight="false" outlineLevel="0" collapsed="false">
      <c r="A98" s="2" t="s">
        <v>17279</v>
      </c>
      <c r="B98" s="2" t="s">
        <v>2468</v>
      </c>
      <c r="C98" s="2" t="s">
        <v>98</v>
      </c>
      <c r="D98" s="2" t="s">
        <v>17178</v>
      </c>
      <c r="E98" s="2" t="s">
        <v>17193</v>
      </c>
      <c r="F98" s="13" t="n">
        <v>46136</v>
      </c>
      <c r="G98" s="13" t="n">
        <v>46136</v>
      </c>
      <c r="H98" s="2" t="n">
        <v>11.3</v>
      </c>
    </row>
    <row r="99" customFormat="false" ht="15" hidden="false" customHeight="false" outlineLevel="0" collapsed="false">
      <c r="A99" s="2" t="s">
        <v>17280</v>
      </c>
      <c r="B99" s="2" t="s">
        <v>1353</v>
      </c>
      <c r="C99" s="2" t="s">
        <v>108</v>
      </c>
      <c r="D99" s="2" t="s">
        <v>17182</v>
      </c>
      <c r="E99" s="2" t="s">
        <v>17187</v>
      </c>
      <c r="F99" s="13" t="n">
        <v>46068</v>
      </c>
      <c r="G99" s="13" t="n">
        <v>46068</v>
      </c>
      <c r="H99" s="2" t="n">
        <v>7.7</v>
      </c>
    </row>
    <row r="100" customFormat="false" ht="15" hidden="false" customHeight="false" outlineLevel="0" collapsed="false">
      <c r="A100" s="2" t="s">
        <v>17281</v>
      </c>
      <c r="B100" s="2" t="s">
        <v>4657</v>
      </c>
      <c r="C100" s="2" t="s">
        <v>98</v>
      </c>
      <c r="D100" s="2" t="s">
        <v>17180</v>
      </c>
      <c r="E100" s="2" t="s">
        <v>17176</v>
      </c>
      <c r="F100" s="13" t="n">
        <v>45920</v>
      </c>
      <c r="G100" s="13" t="n">
        <v>45920</v>
      </c>
      <c r="H100" s="2" t="n">
        <v>14.9</v>
      </c>
    </row>
    <row r="101" customFormat="false" ht="15" hidden="false" customHeight="false" outlineLevel="0" collapsed="false">
      <c r="A101" s="2" t="s">
        <v>17282</v>
      </c>
      <c r="B101" s="2" t="s">
        <v>1543</v>
      </c>
      <c r="C101" s="2" t="s">
        <v>141</v>
      </c>
      <c r="D101" s="2" t="s">
        <v>17175</v>
      </c>
      <c r="E101" s="2" t="s">
        <v>17187</v>
      </c>
      <c r="F101" s="13" t="n">
        <v>45806</v>
      </c>
      <c r="G101" s="13" t="n">
        <v>45806</v>
      </c>
      <c r="H101" s="2" t="n">
        <v>11.9</v>
      </c>
    </row>
    <row r="102" customFormat="false" ht="15" hidden="false" customHeight="false" outlineLevel="0" collapsed="false">
      <c r="A102" s="2" t="s">
        <v>17283</v>
      </c>
      <c r="B102" s="2" t="s">
        <v>3202</v>
      </c>
      <c r="C102" s="2" t="s">
        <v>128</v>
      </c>
      <c r="D102" s="2" t="s">
        <v>17178</v>
      </c>
      <c r="E102" s="2" t="s">
        <v>17176</v>
      </c>
      <c r="F102" s="13" t="n">
        <v>45681</v>
      </c>
      <c r="G102" s="13" t="n">
        <v>45681</v>
      </c>
      <c r="H102" s="2" t="n">
        <v>10.3</v>
      </c>
    </row>
    <row r="103" customFormat="false" ht="15" hidden="false" customHeight="false" outlineLevel="0" collapsed="false">
      <c r="A103" s="2" t="s">
        <v>17284</v>
      </c>
      <c r="B103" s="2" t="s">
        <v>3622</v>
      </c>
      <c r="C103" s="2" t="s">
        <v>139</v>
      </c>
      <c r="D103" s="2" t="s">
        <v>17182</v>
      </c>
      <c r="E103" s="2" t="s">
        <v>17187</v>
      </c>
      <c r="F103" s="13" t="n">
        <v>46029</v>
      </c>
      <c r="G103" s="13" t="n">
        <v>46029</v>
      </c>
      <c r="H103" s="2" t="n">
        <v>14.5</v>
      </c>
    </row>
    <row r="104" customFormat="false" ht="15" hidden="false" customHeight="false" outlineLevel="0" collapsed="false">
      <c r="A104" s="2" t="s">
        <v>17285</v>
      </c>
      <c r="B104" s="2" t="s">
        <v>3080</v>
      </c>
      <c r="C104" s="2" t="s">
        <v>145</v>
      </c>
      <c r="D104" s="2" t="s">
        <v>17184</v>
      </c>
      <c r="E104" s="2" t="s">
        <v>17193</v>
      </c>
      <c r="F104" s="13" t="n">
        <v>45968</v>
      </c>
      <c r="G104" s="13" t="n">
        <v>45968</v>
      </c>
      <c r="H104" s="2" t="n">
        <v>5</v>
      </c>
    </row>
    <row r="105" customFormat="false" ht="15" hidden="false" customHeight="false" outlineLevel="0" collapsed="false">
      <c r="A105" s="2" t="s">
        <v>17286</v>
      </c>
      <c r="B105" s="2" t="s">
        <v>3740</v>
      </c>
      <c r="C105" s="2" t="s">
        <v>165</v>
      </c>
      <c r="D105" s="2" t="s">
        <v>17175</v>
      </c>
      <c r="E105" s="2" t="s">
        <v>17193</v>
      </c>
      <c r="F105" s="13" t="n">
        <v>45788</v>
      </c>
      <c r="G105" s="13" t="n">
        <v>45788</v>
      </c>
      <c r="H105" s="2" t="n">
        <v>5</v>
      </c>
    </row>
    <row r="106" customFormat="false" ht="15" hidden="false" customHeight="false" outlineLevel="0" collapsed="false">
      <c r="A106" s="2" t="s">
        <v>17287</v>
      </c>
      <c r="B106" s="2" t="s">
        <v>4622</v>
      </c>
      <c r="C106" s="2" t="s">
        <v>139</v>
      </c>
      <c r="D106" s="2" t="s">
        <v>17180</v>
      </c>
      <c r="E106" s="2" t="s">
        <v>17193</v>
      </c>
      <c r="F106" s="13" t="n">
        <v>45888</v>
      </c>
      <c r="G106" s="13" t="n">
        <v>45888</v>
      </c>
      <c r="H106" s="2" t="n">
        <v>12.3</v>
      </c>
    </row>
    <row r="107" customFormat="false" ht="15" hidden="false" customHeight="false" outlineLevel="0" collapsed="false">
      <c r="A107" s="2" t="s">
        <v>17288</v>
      </c>
      <c r="B107" s="2" t="s">
        <v>2178</v>
      </c>
      <c r="C107" s="2" t="s">
        <v>119</v>
      </c>
      <c r="D107" s="2" t="s">
        <v>17180</v>
      </c>
      <c r="E107" s="2" t="s">
        <v>17193</v>
      </c>
      <c r="F107" s="13" t="n">
        <v>45779</v>
      </c>
      <c r="G107" s="13" t="n">
        <v>45779</v>
      </c>
      <c r="H107" s="2" t="n">
        <v>5.8</v>
      </c>
    </row>
    <row r="108" customFormat="false" ht="15" hidden="false" customHeight="false" outlineLevel="0" collapsed="false">
      <c r="A108" s="2" t="s">
        <v>17289</v>
      </c>
      <c r="B108" s="2" t="s">
        <v>1917</v>
      </c>
      <c r="C108" s="2" t="s">
        <v>163</v>
      </c>
      <c r="D108" s="2" t="s">
        <v>17175</v>
      </c>
      <c r="E108" s="2" t="s">
        <v>17187</v>
      </c>
      <c r="F108" s="13" t="n">
        <v>46032</v>
      </c>
      <c r="G108" s="13" t="n">
        <v>46032</v>
      </c>
      <c r="H108" s="2" t="n">
        <v>6.5</v>
      </c>
    </row>
    <row r="109" customFormat="false" ht="15" hidden="false" customHeight="false" outlineLevel="0" collapsed="false">
      <c r="A109" s="2" t="s">
        <v>17290</v>
      </c>
      <c r="B109" s="2" t="s">
        <v>1941</v>
      </c>
      <c r="C109" s="2" t="s">
        <v>128</v>
      </c>
      <c r="D109" s="2" t="s">
        <v>17178</v>
      </c>
      <c r="E109" s="2" t="s">
        <v>17176</v>
      </c>
      <c r="F109" s="13" t="n">
        <v>45828</v>
      </c>
      <c r="G109" s="13" t="n">
        <v>45829</v>
      </c>
      <c r="H109" s="2" t="n">
        <v>32.1</v>
      </c>
    </row>
    <row r="110" customFormat="false" ht="15" hidden="false" customHeight="false" outlineLevel="0" collapsed="false">
      <c r="A110" s="2" t="s">
        <v>17291</v>
      </c>
      <c r="B110" s="2" t="s">
        <v>4779</v>
      </c>
      <c r="C110" s="2" t="s">
        <v>98</v>
      </c>
      <c r="D110" s="2" t="s">
        <v>17184</v>
      </c>
      <c r="E110" s="2" t="s">
        <v>17176</v>
      </c>
      <c r="F110" s="13" t="n">
        <v>45865</v>
      </c>
      <c r="G110" s="13" t="n">
        <v>45866</v>
      </c>
      <c r="H110" s="2" t="n">
        <v>31.8</v>
      </c>
    </row>
    <row r="111" customFormat="false" ht="15" hidden="false" customHeight="false" outlineLevel="0" collapsed="false">
      <c r="A111" s="2" t="s">
        <v>17292</v>
      </c>
      <c r="B111" s="2" t="s">
        <v>716</v>
      </c>
      <c r="C111" s="2" t="s">
        <v>163</v>
      </c>
      <c r="D111" s="2" t="s">
        <v>17175</v>
      </c>
      <c r="E111" s="2" t="s">
        <v>17193</v>
      </c>
      <c r="F111" s="13" t="n">
        <v>45722</v>
      </c>
      <c r="G111" s="13" t="n">
        <v>45722</v>
      </c>
      <c r="H111" s="2" t="n">
        <v>8.1</v>
      </c>
    </row>
    <row r="112" customFormat="false" ht="15" hidden="false" customHeight="false" outlineLevel="0" collapsed="false">
      <c r="A112" s="2" t="s">
        <v>17293</v>
      </c>
      <c r="B112" s="2" t="s">
        <v>3222</v>
      </c>
      <c r="C112" s="2" t="s">
        <v>119</v>
      </c>
      <c r="D112" s="2" t="s">
        <v>17175</v>
      </c>
      <c r="E112" s="2" t="s">
        <v>17176</v>
      </c>
      <c r="F112" s="13" t="n">
        <v>46125</v>
      </c>
      <c r="G112" s="13" t="n">
        <v>46125</v>
      </c>
      <c r="H112" s="2" t="n">
        <v>6.7</v>
      </c>
    </row>
    <row r="113" customFormat="false" ht="15" hidden="false" customHeight="false" outlineLevel="0" collapsed="false">
      <c r="A113" s="2" t="s">
        <v>17294</v>
      </c>
      <c r="B113" s="2" t="s">
        <v>2289</v>
      </c>
      <c r="C113" s="2" t="s">
        <v>165</v>
      </c>
      <c r="D113" s="2" t="s">
        <v>17175</v>
      </c>
      <c r="E113" s="2" t="s">
        <v>17176</v>
      </c>
      <c r="F113" s="13" t="n">
        <v>46041</v>
      </c>
      <c r="G113" s="13" t="n">
        <v>46041</v>
      </c>
      <c r="H113" s="2" t="n">
        <v>21.7</v>
      </c>
    </row>
    <row r="114" customFormat="false" ht="15" hidden="false" customHeight="false" outlineLevel="0" collapsed="false">
      <c r="A114" s="2" t="s">
        <v>17295</v>
      </c>
      <c r="B114" s="2" t="s">
        <v>1340</v>
      </c>
      <c r="C114" s="2" t="s">
        <v>163</v>
      </c>
      <c r="D114" s="2" t="s">
        <v>17178</v>
      </c>
      <c r="E114" s="2" t="s">
        <v>17176</v>
      </c>
      <c r="F114" s="13" t="n">
        <v>46160</v>
      </c>
      <c r="G114" s="13" t="n">
        <v>46160</v>
      </c>
      <c r="H114" s="2" t="n">
        <v>9</v>
      </c>
    </row>
    <row r="115" customFormat="false" ht="15" hidden="false" customHeight="false" outlineLevel="0" collapsed="false">
      <c r="A115" s="2" t="s">
        <v>17296</v>
      </c>
      <c r="B115" s="2" t="s">
        <v>2070</v>
      </c>
      <c r="C115" s="2" t="s">
        <v>98</v>
      </c>
      <c r="D115" s="2" t="s">
        <v>17175</v>
      </c>
      <c r="E115" s="2" t="s">
        <v>17187</v>
      </c>
      <c r="F115" s="13" t="n">
        <v>46158</v>
      </c>
      <c r="G115" s="13" t="n">
        <v>46158</v>
      </c>
      <c r="H115" s="2" t="n">
        <v>9.9</v>
      </c>
    </row>
    <row r="116" customFormat="false" ht="15" hidden="false" customHeight="false" outlineLevel="0" collapsed="false">
      <c r="A116" s="2" t="s">
        <v>17297</v>
      </c>
      <c r="B116" s="2" t="s">
        <v>2855</v>
      </c>
      <c r="C116" s="2" t="s">
        <v>139</v>
      </c>
      <c r="D116" s="2" t="s">
        <v>17180</v>
      </c>
      <c r="E116" s="2" t="s">
        <v>17193</v>
      </c>
      <c r="F116" s="13" t="n">
        <v>45907</v>
      </c>
      <c r="G116" s="13" t="n">
        <v>45907</v>
      </c>
      <c r="H116" s="2" t="n">
        <v>5.6</v>
      </c>
    </row>
    <row r="117" customFormat="false" ht="15" hidden="false" customHeight="false" outlineLevel="0" collapsed="false">
      <c r="A117" s="2" t="s">
        <v>17298</v>
      </c>
      <c r="B117" s="2" t="s">
        <v>95</v>
      </c>
      <c r="C117" s="2" t="s">
        <v>98</v>
      </c>
      <c r="D117" s="2" t="s">
        <v>17184</v>
      </c>
      <c r="E117" s="2" t="s">
        <v>17176</v>
      </c>
      <c r="F117" s="13" t="n">
        <v>46203</v>
      </c>
      <c r="G117" s="13" t="n">
        <v>46203</v>
      </c>
      <c r="H117" s="2" t="n">
        <v>18.4</v>
      </c>
    </row>
    <row r="118" customFormat="false" ht="15" hidden="false" customHeight="false" outlineLevel="0" collapsed="false">
      <c r="A118" s="2" t="s">
        <v>17299</v>
      </c>
      <c r="B118" s="2" t="s">
        <v>1432</v>
      </c>
      <c r="C118" s="2" t="s">
        <v>114</v>
      </c>
      <c r="D118" s="2" t="s">
        <v>17178</v>
      </c>
      <c r="E118" s="2" t="s">
        <v>17187</v>
      </c>
      <c r="F118" s="13" t="n">
        <v>46039</v>
      </c>
      <c r="G118" s="13" t="n">
        <v>46039</v>
      </c>
      <c r="H118" s="2" t="n">
        <v>6.9</v>
      </c>
    </row>
    <row r="119" customFormat="false" ht="15" hidden="false" customHeight="false" outlineLevel="0" collapsed="false">
      <c r="A119" s="2" t="s">
        <v>17300</v>
      </c>
      <c r="B119" s="2" t="s">
        <v>4871</v>
      </c>
      <c r="C119" s="2" t="s">
        <v>141</v>
      </c>
      <c r="D119" s="2" t="s">
        <v>17175</v>
      </c>
      <c r="E119" s="2" t="s">
        <v>17176</v>
      </c>
      <c r="F119" s="13" t="n">
        <v>45895</v>
      </c>
      <c r="G119" s="13" t="n">
        <v>45896</v>
      </c>
      <c r="H119" s="2" t="n">
        <v>25.3</v>
      </c>
    </row>
    <row r="120" customFormat="false" ht="15" hidden="false" customHeight="false" outlineLevel="0" collapsed="false">
      <c r="A120" s="2" t="s">
        <v>17301</v>
      </c>
      <c r="B120" s="2" t="s">
        <v>2201</v>
      </c>
      <c r="C120" s="2" t="s">
        <v>104</v>
      </c>
      <c r="D120" s="2" t="s">
        <v>17184</v>
      </c>
      <c r="E120" s="2" t="s">
        <v>17187</v>
      </c>
      <c r="F120" s="13" t="n">
        <v>46138</v>
      </c>
      <c r="G120" s="13" t="n">
        <v>46139</v>
      </c>
      <c r="H120" s="2" t="n">
        <v>24.4</v>
      </c>
    </row>
    <row r="121" customFormat="false" ht="15" hidden="false" customHeight="false" outlineLevel="0" collapsed="false">
      <c r="A121" s="2" t="s">
        <v>17302</v>
      </c>
      <c r="B121" s="2" t="s">
        <v>4517</v>
      </c>
      <c r="C121" s="2" t="s">
        <v>108</v>
      </c>
      <c r="D121" s="2" t="s">
        <v>17184</v>
      </c>
      <c r="E121" s="2" t="s">
        <v>17193</v>
      </c>
      <c r="F121" s="13" t="n">
        <v>45927</v>
      </c>
      <c r="G121" s="13" t="n">
        <v>45927</v>
      </c>
      <c r="H121" s="2" t="n">
        <v>4.3</v>
      </c>
    </row>
    <row r="122" customFormat="false" ht="15" hidden="false" customHeight="false" outlineLevel="0" collapsed="false">
      <c r="A122" s="2" t="s">
        <v>17303</v>
      </c>
      <c r="B122" s="2" t="s">
        <v>3892</v>
      </c>
      <c r="C122" s="2" t="s">
        <v>123</v>
      </c>
      <c r="D122" s="2" t="s">
        <v>17184</v>
      </c>
      <c r="E122" s="2" t="s">
        <v>17187</v>
      </c>
      <c r="F122" s="13" t="n">
        <v>45644</v>
      </c>
      <c r="G122" s="13" t="n">
        <v>45644</v>
      </c>
      <c r="H122" s="2" t="n">
        <v>11.9</v>
      </c>
    </row>
    <row r="123" customFormat="false" ht="15" hidden="false" customHeight="false" outlineLevel="0" collapsed="false">
      <c r="A123" s="2" t="s">
        <v>17304</v>
      </c>
      <c r="B123" s="2" t="s">
        <v>1984</v>
      </c>
      <c r="C123" s="2" t="s">
        <v>119</v>
      </c>
      <c r="D123" s="2" t="s">
        <v>17184</v>
      </c>
      <c r="E123" s="2" t="s">
        <v>17176</v>
      </c>
      <c r="F123" s="13" t="n">
        <v>46204</v>
      </c>
      <c r="G123" s="13" t="n">
        <v>46204</v>
      </c>
      <c r="H123" s="2" t="n">
        <v>12.1</v>
      </c>
    </row>
    <row r="124" customFormat="false" ht="15" hidden="false" customHeight="false" outlineLevel="0" collapsed="false">
      <c r="A124" s="2" t="s">
        <v>17305</v>
      </c>
      <c r="B124" s="2" t="s">
        <v>1928</v>
      </c>
      <c r="C124" s="2" t="s">
        <v>123</v>
      </c>
      <c r="D124" s="2" t="s">
        <v>17182</v>
      </c>
      <c r="E124" s="2" t="s">
        <v>17176</v>
      </c>
      <c r="F124" s="13" t="n">
        <v>46062</v>
      </c>
      <c r="G124" s="13" t="n">
        <v>46063</v>
      </c>
      <c r="H124" s="2" t="n">
        <v>36.4</v>
      </c>
    </row>
    <row r="125" customFormat="false" ht="15" hidden="false" customHeight="false" outlineLevel="0" collapsed="false">
      <c r="A125" s="2" t="s">
        <v>17306</v>
      </c>
      <c r="B125" s="2" t="s">
        <v>685</v>
      </c>
      <c r="C125" s="2" t="s">
        <v>128</v>
      </c>
      <c r="D125" s="2" t="s">
        <v>17184</v>
      </c>
      <c r="E125" s="2" t="s">
        <v>17187</v>
      </c>
      <c r="F125" s="13" t="n">
        <v>45875</v>
      </c>
      <c r="G125" s="13" t="n">
        <v>45875</v>
      </c>
      <c r="H125" s="2" t="n">
        <v>13</v>
      </c>
    </row>
    <row r="126" customFormat="false" ht="15" hidden="false" customHeight="false" outlineLevel="0" collapsed="false">
      <c r="A126" s="2" t="s">
        <v>17307</v>
      </c>
      <c r="B126" s="2" t="s">
        <v>1082</v>
      </c>
      <c r="C126" s="2" t="s">
        <v>139</v>
      </c>
      <c r="D126" s="2" t="s">
        <v>17178</v>
      </c>
      <c r="E126" s="2" t="s">
        <v>17176</v>
      </c>
      <c r="F126" s="13" t="n">
        <v>46108</v>
      </c>
      <c r="G126" s="13" t="n">
        <v>46108</v>
      </c>
      <c r="H126" s="2" t="n">
        <v>15.5</v>
      </c>
    </row>
    <row r="127" customFormat="false" ht="15" hidden="false" customHeight="false" outlineLevel="0" collapsed="false">
      <c r="A127" s="2" t="s">
        <v>17308</v>
      </c>
      <c r="B127" s="2" t="s">
        <v>825</v>
      </c>
      <c r="C127" s="2" t="s">
        <v>163</v>
      </c>
      <c r="D127" s="2" t="s">
        <v>17175</v>
      </c>
      <c r="E127" s="2" t="s">
        <v>17176</v>
      </c>
      <c r="F127" s="13" t="n">
        <v>46125</v>
      </c>
      <c r="G127" s="13" t="n">
        <v>46128</v>
      </c>
      <c r="H127" s="2" t="n">
        <v>89.2</v>
      </c>
    </row>
    <row r="128" customFormat="false" ht="15" hidden="false" customHeight="false" outlineLevel="0" collapsed="false">
      <c r="A128" s="2" t="s">
        <v>17309</v>
      </c>
      <c r="B128" s="2" t="s">
        <v>2021</v>
      </c>
      <c r="C128" s="2" t="s">
        <v>119</v>
      </c>
      <c r="D128" s="2" t="s">
        <v>17175</v>
      </c>
      <c r="E128" s="2" t="s">
        <v>17187</v>
      </c>
      <c r="F128" s="13" t="n">
        <v>45946</v>
      </c>
      <c r="G128" s="13" t="n">
        <v>45946</v>
      </c>
      <c r="H128" s="2" t="n">
        <v>18.5</v>
      </c>
    </row>
    <row r="129" customFormat="false" ht="15" hidden="false" customHeight="false" outlineLevel="0" collapsed="false">
      <c r="A129" s="2" t="s">
        <v>17310</v>
      </c>
      <c r="B129" s="2" t="s">
        <v>772</v>
      </c>
      <c r="C129" s="2" t="s">
        <v>119</v>
      </c>
      <c r="D129" s="2" t="s">
        <v>17175</v>
      </c>
      <c r="E129" s="2" t="s">
        <v>17187</v>
      </c>
      <c r="F129" s="13" t="n">
        <v>45736</v>
      </c>
      <c r="G129" s="13" t="n">
        <v>45736</v>
      </c>
      <c r="H129" s="2" t="n">
        <v>11.3</v>
      </c>
    </row>
    <row r="130" customFormat="false" ht="15" hidden="false" customHeight="false" outlineLevel="0" collapsed="false">
      <c r="A130" s="2" t="s">
        <v>17311</v>
      </c>
      <c r="B130" s="2" t="s">
        <v>3423</v>
      </c>
      <c r="C130" s="2" t="s">
        <v>98</v>
      </c>
      <c r="D130" s="2" t="s">
        <v>17175</v>
      </c>
      <c r="E130" s="2" t="s">
        <v>17176</v>
      </c>
      <c r="F130" s="13" t="n">
        <v>46039</v>
      </c>
      <c r="G130" s="13" t="n">
        <v>46039</v>
      </c>
      <c r="H130" s="2" t="n">
        <v>5.5</v>
      </c>
    </row>
    <row r="131" customFormat="false" ht="15" hidden="false" customHeight="false" outlineLevel="0" collapsed="false">
      <c r="A131" s="2" t="s">
        <v>17312</v>
      </c>
      <c r="B131" s="2" t="s">
        <v>4885</v>
      </c>
      <c r="C131" s="2" t="s">
        <v>119</v>
      </c>
      <c r="D131" s="2" t="s">
        <v>17178</v>
      </c>
      <c r="E131" s="2" t="s">
        <v>17193</v>
      </c>
      <c r="F131" s="13" t="n">
        <v>45980</v>
      </c>
      <c r="G131" s="13" t="n">
        <v>45980</v>
      </c>
      <c r="H131" s="2" t="n">
        <v>7.8</v>
      </c>
    </row>
    <row r="132" customFormat="false" ht="15" hidden="false" customHeight="false" outlineLevel="0" collapsed="false">
      <c r="A132" s="2" t="s">
        <v>17313</v>
      </c>
      <c r="B132" s="2" t="s">
        <v>1176</v>
      </c>
      <c r="C132" s="2" t="s">
        <v>141</v>
      </c>
      <c r="D132" s="2" t="s">
        <v>17178</v>
      </c>
      <c r="E132" s="2" t="s">
        <v>17187</v>
      </c>
      <c r="F132" s="13" t="n">
        <v>45922</v>
      </c>
      <c r="G132" s="13" t="n">
        <v>45923</v>
      </c>
      <c r="H132" s="2" t="n">
        <v>31.4</v>
      </c>
    </row>
    <row r="133" customFormat="false" ht="15" hidden="false" customHeight="false" outlineLevel="0" collapsed="false">
      <c r="A133" s="2" t="s">
        <v>17314</v>
      </c>
      <c r="B133" s="2" t="s">
        <v>4122</v>
      </c>
      <c r="C133" s="2" t="s">
        <v>98</v>
      </c>
      <c r="D133" s="2" t="s">
        <v>17182</v>
      </c>
      <c r="E133" s="2" t="s">
        <v>17176</v>
      </c>
      <c r="F133" s="13" t="n">
        <v>46004</v>
      </c>
      <c r="G133" s="13" t="n">
        <v>46006</v>
      </c>
      <c r="H133" s="2" t="n">
        <v>52.5</v>
      </c>
    </row>
    <row r="134" customFormat="false" ht="15" hidden="false" customHeight="false" outlineLevel="0" collapsed="false">
      <c r="A134" s="2" t="s">
        <v>17315</v>
      </c>
      <c r="B134" s="2" t="s">
        <v>225</v>
      </c>
      <c r="C134" s="2" t="s">
        <v>119</v>
      </c>
      <c r="D134" s="2" t="s">
        <v>17175</v>
      </c>
      <c r="E134" s="2" t="s">
        <v>17187</v>
      </c>
      <c r="F134" s="13" t="n">
        <v>46141</v>
      </c>
      <c r="G134" s="13" t="n">
        <v>46141</v>
      </c>
      <c r="H134" s="2" t="n">
        <v>9.6</v>
      </c>
    </row>
    <row r="135" customFormat="false" ht="15" hidden="false" customHeight="false" outlineLevel="0" collapsed="false">
      <c r="A135" s="2" t="s">
        <v>17316</v>
      </c>
      <c r="B135" s="2" t="s">
        <v>1628</v>
      </c>
      <c r="C135" s="2" t="s">
        <v>141</v>
      </c>
      <c r="D135" s="2" t="s">
        <v>17184</v>
      </c>
      <c r="E135" s="2" t="s">
        <v>17193</v>
      </c>
      <c r="F135" s="13" t="n">
        <v>46115</v>
      </c>
      <c r="G135" s="13" t="n">
        <v>46115</v>
      </c>
      <c r="H135" s="2" t="n">
        <v>2</v>
      </c>
    </row>
    <row r="136" customFormat="false" ht="15" hidden="false" customHeight="false" outlineLevel="0" collapsed="false">
      <c r="A136" s="2" t="s">
        <v>17317</v>
      </c>
      <c r="B136" s="2" t="s">
        <v>4629</v>
      </c>
      <c r="C136" s="2" t="s">
        <v>141</v>
      </c>
      <c r="D136" s="2" t="s">
        <v>17175</v>
      </c>
      <c r="E136" s="2" t="s">
        <v>17191</v>
      </c>
      <c r="F136" s="13" t="n">
        <v>46042</v>
      </c>
      <c r="G136" s="13" t="n">
        <v>46042</v>
      </c>
      <c r="H136" s="2" t="n">
        <v>1.1</v>
      </c>
    </row>
    <row r="137" customFormat="false" ht="15" hidden="false" customHeight="false" outlineLevel="0" collapsed="false">
      <c r="A137" s="2" t="s">
        <v>17318</v>
      </c>
      <c r="B137" s="2" t="s">
        <v>3878</v>
      </c>
      <c r="C137" s="2" t="s">
        <v>163</v>
      </c>
      <c r="D137" s="2" t="s">
        <v>17178</v>
      </c>
      <c r="E137" s="2" t="s">
        <v>17176</v>
      </c>
      <c r="F137" s="13" t="n">
        <v>46146</v>
      </c>
      <c r="G137" s="13" t="n">
        <v>46146</v>
      </c>
      <c r="H137" s="2" t="n">
        <v>8.8</v>
      </c>
    </row>
    <row r="138" customFormat="false" ht="15" hidden="false" customHeight="false" outlineLevel="0" collapsed="false">
      <c r="A138" s="2" t="s">
        <v>17319</v>
      </c>
      <c r="B138" s="2" t="s">
        <v>868</v>
      </c>
      <c r="C138" s="2" t="s">
        <v>98</v>
      </c>
      <c r="D138" s="2" t="s">
        <v>17178</v>
      </c>
      <c r="E138" s="2" t="s">
        <v>17176</v>
      </c>
      <c r="F138" s="13" t="n">
        <v>45881</v>
      </c>
      <c r="G138" s="13" t="n">
        <v>45882</v>
      </c>
      <c r="H138" s="2" t="n">
        <v>28.9</v>
      </c>
    </row>
    <row r="139" customFormat="false" ht="15" hidden="false" customHeight="false" outlineLevel="0" collapsed="false">
      <c r="A139" s="2" t="s">
        <v>17320</v>
      </c>
      <c r="B139" s="2" t="s">
        <v>2941</v>
      </c>
      <c r="C139" s="2" t="s">
        <v>163</v>
      </c>
      <c r="D139" s="2" t="s">
        <v>17175</v>
      </c>
      <c r="E139" s="2" t="s">
        <v>17193</v>
      </c>
      <c r="F139" s="13" t="n">
        <v>45884</v>
      </c>
      <c r="G139" s="13" t="n">
        <v>45884</v>
      </c>
      <c r="H139" s="2" t="n">
        <v>8</v>
      </c>
    </row>
    <row r="140" customFormat="false" ht="15" hidden="false" customHeight="false" outlineLevel="0" collapsed="false">
      <c r="A140" s="2" t="s">
        <v>17321</v>
      </c>
      <c r="B140" s="2" t="s">
        <v>4213</v>
      </c>
      <c r="C140" s="2" t="s">
        <v>119</v>
      </c>
      <c r="D140" s="2" t="s">
        <v>17178</v>
      </c>
      <c r="E140" s="2" t="s">
        <v>17187</v>
      </c>
      <c r="F140" s="13" t="n">
        <v>45958</v>
      </c>
      <c r="G140" s="13" t="n">
        <v>45958</v>
      </c>
      <c r="H140" s="2" t="n">
        <v>9.9</v>
      </c>
    </row>
    <row r="141" customFormat="false" ht="15" hidden="false" customHeight="false" outlineLevel="0" collapsed="false">
      <c r="A141" s="2" t="s">
        <v>17322</v>
      </c>
      <c r="B141" s="2" t="s">
        <v>3950</v>
      </c>
      <c r="C141" s="2" t="s">
        <v>141</v>
      </c>
      <c r="D141" s="2" t="s">
        <v>17180</v>
      </c>
      <c r="E141" s="2" t="s">
        <v>17187</v>
      </c>
      <c r="F141" s="13" t="n">
        <v>45973</v>
      </c>
      <c r="G141" s="13" t="n">
        <v>45973</v>
      </c>
      <c r="H141" s="2" t="n">
        <v>7.1</v>
      </c>
    </row>
    <row r="142" customFormat="false" ht="15" hidden="false" customHeight="false" outlineLevel="0" collapsed="false">
      <c r="A142" s="2" t="s">
        <v>17323</v>
      </c>
      <c r="B142" s="2" t="s">
        <v>818</v>
      </c>
      <c r="C142" s="2" t="s">
        <v>98</v>
      </c>
      <c r="D142" s="2" t="s">
        <v>17178</v>
      </c>
      <c r="E142" s="2" t="s">
        <v>17187</v>
      </c>
      <c r="F142" s="13" t="n">
        <v>46171</v>
      </c>
      <c r="G142" s="13" t="n">
        <v>46171</v>
      </c>
      <c r="H142" s="2" t="n">
        <v>8</v>
      </c>
    </row>
    <row r="143" customFormat="false" ht="15" hidden="false" customHeight="false" outlineLevel="0" collapsed="false">
      <c r="A143" s="2" t="s">
        <v>17324</v>
      </c>
      <c r="B143" s="2" t="s">
        <v>4319</v>
      </c>
      <c r="C143" s="2" t="s">
        <v>139</v>
      </c>
      <c r="D143" s="2" t="s">
        <v>17182</v>
      </c>
      <c r="E143" s="2" t="s">
        <v>17176</v>
      </c>
      <c r="F143" s="13" t="n">
        <v>46143</v>
      </c>
      <c r="G143" s="13" t="n">
        <v>46146</v>
      </c>
      <c r="H143" s="2" t="n">
        <v>77.9</v>
      </c>
    </row>
    <row r="144" customFormat="false" ht="15" hidden="false" customHeight="false" outlineLevel="0" collapsed="false">
      <c r="A144" s="2" t="s">
        <v>17325</v>
      </c>
      <c r="B144" s="2" t="s">
        <v>402</v>
      </c>
      <c r="C144" s="2" t="s">
        <v>114</v>
      </c>
      <c r="D144" s="2" t="s">
        <v>17175</v>
      </c>
      <c r="E144" s="2" t="s">
        <v>17187</v>
      </c>
      <c r="F144" s="13" t="n">
        <v>46134</v>
      </c>
      <c r="G144" s="13" t="n">
        <v>46135</v>
      </c>
      <c r="H144" s="2" t="n">
        <v>40.7</v>
      </c>
    </row>
    <row r="145" customFormat="false" ht="15" hidden="false" customHeight="false" outlineLevel="0" collapsed="false">
      <c r="A145" s="2" t="s">
        <v>17326</v>
      </c>
      <c r="B145" s="2" t="s">
        <v>3775</v>
      </c>
      <c r="C145" s="2" t="s">
        <v>139</v>
      </c>
      <c r="D145" s="2" t="s">
        <v>17175</v>
      </c>
      <c r="E145" s="2" t="s">
        <v>17187</v>
      </c>
      <c r="F145" s="13" t="n">
        <v>46192</v>
      </c>
      <c r="G145" s="13" t="n">
        <v>46192</v>
      </c>
      <c r="H145" s="2" t="n">
        <v>9.5</v>
      </c>
    </row>
    <row r="146" customFormat="false" ht="15" hidden="false" customHeight="false" outlineLevel="0" collapsed="false">
      <c r="A146" s="2" t="s">
        <v>17327</v>
      </c>
      <c r="B146" s="2" t="s">
        <v>764</v>
      </c>
      <c r="C146" s="2" t="s">
        <v>119</v>
      </c>
      <c r="D146" s="2" t="s">
        <v>17184</v>
      </c>
      <c r="E146" s="2" t="s">
        <v>17176</v>
      </c>
      <c r="F146" s="13" t="n">
        <v>46162</v>
      </c>
      <c r="G146" s="13" t="n">
        <v>46162</v>
      </c>
      <c r="H146" s="2" t="n">
        <v>8.1</v>
      </c>
    </row>
    <row r="147" customFormat="false" ht="15" hidden="false" customHeight="false" outlineLevel="0" collapsed="false">
      <c r="A147" s="2" t="s">
        <v>17328</v>
      </c>
      <c r="B147" s="2" t="s">
        <v>2045</v>
      </c>
      <c r="C147" s="2" t="s">
        <v>139</v>
      </c>
      <c r="D147" s="2" t="s">
        <v>17175</v>
      </c>
      <c r="E147" s="2" t="s">
        <v>17176</v>
      </c>
      <c r="F147" s="13" t="n">
        <v>46090</v>
      </c>
      <c r="G147" s="13" t="n">
        <v>46090</v>
      </c>
      <c r="H147" s="2" t="n">
        <v>17.5</v>
      </c>
    </row>
    <row r="148" customFormat="false" ht="15" hidden="false" customHeight="false" outlineLevel="0" collapsed="false">
      <c r="A148" s="2" t="s">
        <v>17329</v>
      </c>
      <c r="B148" s="2" t="s">
        <v>4489</v>
      </c>
      <c r="C148" s="2" t="s">
        <v>98</v>
      </c>
      <c r="D148" s="2" t="s">
        <v>17182</v>
      </c>
      <c r="E148" s="2" t="s">
        <v>17176</v>
      </c>
      <c r="F148" s="13" t="n">
        <v>45867</v>
      </c>
      <c r="G148" s="13" t="n">
        <v>45867</v>
      </c>
      <c r="H148" s="2" t="n">
        <v>15.1</v>
      </c>
    </row>
    <row r="149" customFormat="false" ht="15" hidden="false" customHeight="false" outlineLevel="0" collapsed="false">
      <c r="A149" s="2" t="s">
        <v>17330</v>
      </c>
      <c r="B149" s="2" t="s">
        <v>2711</v>
      </c>
      <c r="C149" s="2" t="s">
        <v>114</v>
      </c>
      <c r="D149" s="2" t="s">
        <v>17182</v>
      </c>
      <c r="E149" s="2" t="s">
        <v>17176</v>
      </c>
      <c r="F149" s="13" t="n">
        <v>46195</v>
      </c>
      <c r="G149" s="13" t="n">
        <v>46195</v>
      </c>
      <c r="H149" s="2" t="n">
        <v>23.1</v>
      </c>
    </row>
    <row r="150" customFormat="false" ht="15" hidden="false" customHeight="false" outlineLevel="0" collapsed="false">
      <c r="A150" s="2" t="s">
        <v>17331</v>
      </c>
      <c r="B150" s="2" t="s">
        <v>645</v>
      </c>
      <c r="C150" s="2" t="s">
        <v>98</v>
      </c>
      <c r="D150" s="2" t="s">
        <v>17175</v>
      </c>
      <c r="E150" s="2" t="s">
        <v>17176</v>
      </c>
      <c r="F150" s="13" t="n">
        <v>45993</v>
      </c>
      <c r="G150" s="13" t="n">
        <v>45993</v>
      </c>
      <c r="H150" s="2" t="n">
        <v>20.4</v>
      </c>
    </row>
    <row r="151" customFormat="false" ht="15" hidden="false" customHeight="false" outlineLevel="0" collapsed="false">
      <c r="A151" s="2" t="s">
        <v>17332</v>
      </c>
      <c r="B151" s="2" t="s">
        <v>1409</v>
      </c>
      <c r="C151" s="2" t="s">
        <v>119</v>
      </c>
      <c r="D151" s="2" t="s">
        <v>17175</v>
      </c>
      <c r="E151" s="2" t="s">
        <v>17187</v>
      </c>
      <c r="F151" s="13" t="n">
        <v>46013</v>
      </c>
      <c r="G151" s="13" t="n">
        <v>46013</v>
      </c>
      <c r="H151" s="2" t="n">
        <v>7.3</v>
      </c>
    </row>
    <row r="152" customFormat="false" ht="15" hidden="false" customHeight="false" outlineLevel="0" collapsed="false">
      <c r="A152" s="2" t="s">
        <v>17333</v>
      </c>
      <c r="B152" s="2" t="s">
        <v>3597</v>
      </c>
      <c r="C152" s="2" t="s">
        <v>119</v>
      </c>
      <c r="D152" s="2" t="s">
        <v>17178</v>
      </c>
      <c r="E152" s="2" t="s">
        <v>17193</v>
      </c>
      <c r="F152" s="13" t="n">
        <v>46274</v>
      </c>
      <c r="G152" s="13" t="n">
        <v>46274</v>
      </c>
      <c r="H152" s="2" t="n">
        <v>10.8</v>
      </c>
    </row>
    <row r="153" customFormat="false" ht="15" hidden="false" customHeight="false" outlineLevel="0" collapsed="false">
      <c r="A153" s="2" t="s">
        <v>17334</v>
      </c>
      <c r="B153" s="2" t="s">
        <v>4323</v>
      </c>
      <c r="C153" s="2" t="s">
        <v>145</v>
      </c>
      <c r="D153" s="2" t="s">
        <v>17175</v>
      </c>
      <c r="E153" s="2" t="s">
        <v>17176</v>
      </c>
      <c r="F153" s="13" t="n">
        <v>45933</v>
      </c>
      <c r="G153" s="13" t="n">
        <v>45933</v>
      </c>
      <c r="H153" s="2" t="n">
        <v>13.6</v>
      </c>
    </row>
    <row r="154" customFormat="false" ht="15" hidden="false" customHeight="false" outlineLevel="0" collapsed="false">
      <c r="A154" s="2" t="s">
        <v>17335</v>
      </c>
      <c r="B154" s="2" t="s">
        <v>4036</v>
      </c>
      <c r="C154" s="2" t="s">
        <v>119</v>
      </c>
      <c r="D154" s="2" t="s">
        <v>17184</v>
      </c>
      <c r="E154" s="2" t="s">
        <v>17187</v>
      </c>
      <c r="F154" s="13" t="n">
        <v>46165</v>
      </c>
      <c r="G154" s="13" t="n">
        <v>46165</v>
      </c>
      <c r="H154" s="2" t="n">
        <v>2.9</v>
      </c>
    </row>
    <row r="155" customFormat="false" ht="15" hidden="false" customHeight="false" outlineLevel="0" collapsed="false">
      <c r="A155" s="2" t="s">
        <v>17336</v>
      </c>
      <c r="B155" s="2" t="s">
        <v>4120</v>
      </c>
      <c r="C155" s="2" t="s">
        <v>98</v>
      </c>
      <c r="D155" s="2" t="s">
        <v>17175</v>
      </c>
      <c r="E155" s="2" t="s">
        <v>17176</v>
      </c>
      <c r="F155" s="13" t="n">
        <v>46066</v>
      </c>
      <c r="G155" s="13" t="n">
        <v>46066</v>
      </c>
      <c r="H155" s="2" t="n">
        <v>17.4</v>
      </c>
    </row>
    <row r="156" customFormat="false" ht="15" hidden="false" customHeight="false" outlineLevel="0" collapsed="false">
      <c r="A156" s="2" t="s">
        <v>17337</v>
      </c>
      <c r="B156" s="2" t="s">
        <v>4400</v>
      </c>
      <c r="C156" s="2" t="s">
        <v>108</v>
      </c>
      <c r="D156" s="2" t="s">
        <v>17180</v>
      </c>
      <c r="E156" s="2" t="s">
        <v>17176</v>
      </c>
      <c r="F156" s="13" t="n">
        <v>46181</v>
      </c>
      <c r="G156" s="13" t="n">
        <v>46181</v>
      </c>
      <c r="H156" s="2" t="n">
        <v>13.9</v>
      </c>
    </row>
    <row r="157" customFormat="false" ht="15" hidden="false" customHeight="false" outlineLevel="0" collapsed="false">
      <c r="A157" s="2" t="s">
        <v>17338</v>
      </c>
      <c r="B157" s="2" t="s">
        <v>1785</v>
      </c>
      <c r="C157" s="2" t="s">
        <v>163</v>
      </c>
      <c r="D157" s="2" t="s">
        <v>17178</v>
      </c>
      <c r="E157" s="2" t="s">
        <v>17187</v>
      </c>
      <c r="F157" s="13" t="n">
        <v>46048</v>
      </c>
      <c r="G157" s="13" t="n">
        <v>46048</v>
      </c>
      <c r="H157" s="2" t="n">
        <v>18.6</v>
      </c>
    </row>
    <row r="158" customFormat="false" ht="15" hidden="false" customHeight="false" outlineLevel="0" collapsed="false">
      <c r="A158" s="2" t="s">
        <v>17339</v>
      </c>
      <c r="B158" s="2" t="s">
        <v>2800</v>
      </c>
      <c r="C158" s="2" t="s">
        <v>145</v>
      </c>
      <c r="D158" s="2" t="s">
        <v>17184</v>
      </c>
      <c r="E158" s="2" t="s">
        <v>17187</v>
      </c>
      <c r="F158" s="13" t="n">
        <v>46015</v>
      </c>
      <c r="G158" s="13" t="n">
        <v>46015</v>
      </c>
      <c r="H158" s="2" t="n">
        <v>12.6</v>
      </c>
    </row>
    <row r="159" customFormat="false" ht="15" hidden="false" customHeight="false" outlineLevel="0" collapsed="false">
      <c r="A159" s="2" t="s">
        <v>17340</v>
      </c>
      <c r="B159" s="2" t="s">
        <v>3559</v>
      </c>
      <c r="C159" s="2" t="s">
        <v>98</v>
      </c>
      <c r="D159" s="2" t="s">
        <v>17175</v>
      </c>
      <c r="E159" s="2" t="s">
        <v>17176</v>
      </c>
      <c r="F159" s="13" t="n">
        <v>46121</v>
      </c>
      <c r="G159" s="13" t="n">
        <v>46121</v>
      </c>
      <c r="H159" s="2" t="n">
        <v>6.8</v>
      </c>
    </row>
    <row r="160" customFormat="false" ht="15" hidden="false" customHeight="false" outlineLevel="0" collapsed="false">
      <c r="A160" s="2" t="s">
        <v>17341</v>
      </c>
      <c r="B160" s="2" t="s">
        <v>4167</v>
      </c>
      <c r="C160" s="2" t="s">
        <v>119</v>
      </c>
      <c r="D160" s="2" t="s">
        <v>17178</v>
      </c>
      <c r="E160" s="2" t="s">
        <v>17193</v>
      </c>
      <c r="F160" s="13" t="n">
        <v>45974</v>
      </c>
      <c r="G160" s="13" t="n">
        <v>45974</v>
      </c>
      <c r="H160" s="2" t="n">
        <v>7.2</v>
      </c>
    </row>
    <row r="161" customFormat="false" ht="15" hidden="false" customHeight="false" outlineLevel="0" collapsed="false">
      <c r="A161" s="2" t="s">
        <v>17342</v>
      </c>
      <c r="B161" s="2" t="s">
        <v>3684</v>
      </c>
      <c r="C161" s="2" t="s">
        <v>139</v>
      </c>
      <c r="D161" s="2" t="s">
        <v>17178</v>
      </c>
      <c r="E161" s="2" t="s">
        <v>17187</v>
      </c>
      <c r="F161" s="13" t="n">
        <v>46181</v>
      </c>
      <c r="G161" s="13" t="n">
        <v>46182</v>
      </c>
      <c r="H161" s="2" t="n">
        <v>31.6</v>
      </c>
    </row>
    <row r="162" customFormat="false" ht="15" hidden="false" customHeight="false" outlineLevel="0" collapsed="false">
      <c r="A162" s="2" t="s">
        <v>17343</v>
      </c>
      <c r="B162" s="2" t="s">
        <v>1591</v>
      </c>
      <c r="C162" s="2" t="s">
        <v>108</v>
      </c>
      <c r="D162" s="2" t="s">
        <v>17178</v>
      </c>
      <c r="E162" s="2" t="s">
        <v>17176</v>
      </c>
      <c r="F162" s="13" t="n">
        <v>46115</v>
      </c>
      <c r="G162" s="13" t="n">
        <v>46115</v>
      </c>
      <c r="H162" s="2" t="n">
        <v>14.9</v>
      </c>
    </row>
    <row r="163" customFormat="false" ht="15" hidden="false" customHeight="false" outlineLevel="0" collapsed="false">
      <c r="A163" s="2" t="s">
        <v>17344</v>
      </c>
      <c r="B163" s="2" t="s">
        <v>853</v>
      </c>
      <c r="C163" s="2" t="s">
        <v>145</v>
      </c>
      <c r="D163" s="2" t="s">
        <v>17180</v>
      </c>
      <c r="E163" s="2" t="s">
        <v>17187</v>
      </c>
      <c r="F163" s="13" t="n">
        <v>45880</v>
      </c>
      <c r="G163" s="13" t="n">
        <v>45880</v>
      </c>
      <c r="H163" s="2" t="n">
        <v>7.8</v>
      </c>
    </row>
    <row r="164" customFormat="false" ht="15" hidden="false" customHeight="false" outlineLevel="0" collapsed="false">
      <c r="A164" s="2" t="s">
        <v>17345</v>
      </c>
      <c r="B164" s="2" t="s">
        <v>836</v>
      </c>
      <c r="C164" s="2" t="s">
        <v>98</v>
      </c>
      <c r="D164" s="2" t="s">
        <v>17175</v>
      </c>
      <c r="E164" s="2" t="s">
        <v>17176</v>
      </c>
      <c r="F164" s="13" t="n">
        <v>45868</v>
      </c>
      <c r="G164" s="13" t="n">
        <v>45868</v>
      </c>
      <c r="H164" s="2" t="n">
        <v>16.6</v>
      </c>
    </row>
    <row r="165" customFormat="false" ht="15" hidden="false" customHeight="false" outlineLevel="0" collapsed="false">
      <c r="A165" s="2" t="s">
        <v>17346</v>
      </c>
      <c r="B165" s="2" t="s">
        <v>4072</v>
      </c>
      <c r="C165" s="2" t="s">
        <v>123</v>
      </c>
      <c r="D165" s="2" t="s">
        <v>17175</v>
      </c>
      <c r="E165" s="2" t="s">
        <v>17176</v>
      </c>
      <c r="F165" s="13" t="n">
        <v>46088</v>
      </c>
      <c r="G165" s="13" t="n">
        <v>46088</v>
      </c>
      <c r="H165" s="2" t="n">
        <v>19.7</v>
      </c>
    </row>
    <row r="166" customFormat="false" ht="15" hidden="false" customHeight="false" outlineLevel="0" collapsed="false">
      <c r="A166" s="2" t="s">
        <v>17347</v>
      </c>
      <c r="B166" s="2" t="s">
        <v>1577</v>
      </c>
      <c r="C166" s="2" t="s">
        <v>98</v>
      </c>
      <c r="D166" s="2" t="s">
        <v>17178</v>
      </c>
      <c r="E166" s="2" t="s">
        <v>17191</v>
      </c>
      <c r="F166" s="13" t="n">
        <v>46137</v>
      </c>
      <c r="G166" s="13" t="n">
        <v>46137</v>
      </c>
      <c r="H166" s="2" t="n">
        <v>3.2</v>
      </c>
    </row>
    <row r="167" customFormat="false" ht="15" hidden="false" customHeight="false" outlineLevel="0" collapsed="false">
      <c r="A167" s="2" t="s">
        <v>17348</v>
      </c>
      <c r="B167" s="2" t="s">
        <v>288</v>
      </c>
      <c r="C167" s="2" t="s">
        <v>98</v>
      </c>
      <c r="D167" s="2" t="s">
        <v>17178</v>
      </c>
      <c r="E167" s="2" t="s">
        <v>17187</v>
      </c>
      <c r="F167" s="13" t="n">
        <v>45917</v>
      </c>
      <c r="G167" s="13" t="n">
        <v>45917</v>
      </c>
      <c r="H167" s="2" t="n">
        <v>9.9</v>
      </c>
    </row>
    <row r="168" customFormat="false" ht="15" hidden="false" customHeight="false" outlineLevel="0" collapsed="false">
      <c r="A168" s="2" t="s">
        <v>17349</v>
      </c>
      <c r="B168" s="2" t="s">
        <v>1836</v>
      </c>
      <c r="C168" s="2" t="s">
        <v>98</v>
      </c>
      <c r="D168" s="2" t="s">
        <v>17178</v>
      </c>
      <c r="E168" s="2" t="s">
        <v>17193</v>
      </c>
      <c r="F168" s="13" t="n">
        <v>45734</v>
      </c>
      <c r="G168" s="13" t="n">
        <v>45734</v>
      </c>
      <c r="H168" s="2" t="n">
        <v>3.7</v>
      </c>
    </row>
    <row r="169" customFormat="false" ht="15" hidden="false" customHeight="false" outlineLevel="0" collapsed="false">
      <c r="A169" s="2" t="s">
        <v>17350</v>
      </c>
      <c r="B169" s="2" t="s">
        <v>4513</v>
      </c>
      <c r="C169" s="2" t="s">
        <v>139</v>
      </c>
      <c r="D169" s="2" t="s">
        <v>17184</v>
      </c>
      <c r="E169" s="2" t="s">
        <v>17187</v>
      </c>
      <c r="F169" s="13" t="n">
        <v>46109</v>
      </c>
      <c r="G169" s="13" t="n">
        <v>46109</v>
      </c>
      <c r="H169" s="2" t="n">
        <v>15.8</v>
      </c>
    </row>
    <row r="170" customFormat="false" ht="15" hidden="false" customHeight="false" outlineLevel="0" collapsed="false">
      <c r="A170" s="2" t="s">
        <v>17351</v>
      </c>
      <c r="B170" s="2" t="s">
        <v>2302</v>
      </c>
      <c r="C170" s="2" t="s">
        <v>98</v>
      </c>
      <c r="D170" s="2" t="s">
        <v>17175</v>
      </c>
      <c r="E170" s="2" t="s">
        <v>17176</v>
      </c>
      <c r="F170" s="13" t="n">
        <v>45785</v>
      </c>
      <c r="G170" s="13" t="n">
        <v>45786</v>
      </c>
      <c r="H170" s="2" t="n">
        <v>37.7</v>
      </c>
    </row>
    <row r="171" customFormat="false" ht="15" hidden="false" customHeight="false" outlineLevel="0" collapsed="false">
      <c r="A171" s="2" t="s">
        <v>17352</v>
      </c>
      <c r="B171" s="2" t="s">
        <v>1580</v>
      </c>
      <c r="C171" s="2" t="s">
        <v>98</v>
      </c>
      <c r="D171" s="2" t="s">
        <v>17178</v>
      </c>
      <c r="E171" s="2" t="s">
        <v>17193</v>
      </c>
      <c r="F171" s="13" t="n">
        <v>45874</v>
      </c>
      <c r="G171" s="13" t="n">
        <v>45874</v>
      </c>
      <c r="H171" s="2" t="n">
        <v>7.4</v>
      </c>
    </row>
    <row r="172" customFormat="false" ht="15" hidden="false" customHeight="false" outlineLevel="0" collapsed="false">
      <c r="A172" s="2" t="s">
        <v>17353</v>
      </c>
      <c r="B172" s="2" t="s">
        <v>1712</v>
      </c>
      <c r="C172" s="2" t="s">
        <v>98</v>
      </c>
      <c r="D172" s="2" t="s">
        <v>17178</v>
      </c>
      <c r="E172" s="2" t="s">
        <v>17187</v>
      </c>
      <c r="F172" s="13" t="n">
        <v>45955</v>
      </c>
      <c r="G172" s="13" t="n">
        <v>45955</v>
      </c>
      <c r="H172" s="2" t="n">
        <v>16.2</v>
      </c>
    </row>
    <row r="173" customFormat="false" ht="15" hidden="false" customHeight="false" outlineLevel="0" collapsed="false">
      <c r="A173" s="2" t="s">
        <v>17354</v>
      </c>
      <c r="B173" s="2" t="s">
        <v>715</v>
      </c>
      <c r="C173" s="2" t="s">
        <v>139</v>
      </c>
      <c r="D173" s="2" t="s">
        <v>17182</v>
      </c>
      <c r="E173" s="2" t="s">
        <v>17176</v>
      </c>
      <c r="F173" s="13" t="n">
        <v>45934</v>
      </c>
      <c r="G173" s="13" t="n">
        <v>45934</v>
      </c>
      <c r="H173" s="2" t="n">
        <v>7.9</v>
      </c>
    </row>
    <row r="174" customFormat="false" ht="15" hidden="false" customHeight="false" outlineLevel="0" collapsed="false">
      <c r="A174" s="2" t="s">
        <v>17355</v>
      </c>
      <c r="B174" s="2" t="s">
        <v>4968</v>
      </c>
      <c r="C174" s="2" t="s">
        <v>98</v>
      </c>
      <c r="D174" s="2" t="s">
        <v>17175</v>
      </c>
      <c r="E174" s="2" t="s">
        <v>17176</v>
      </c>
      <c r="F174" s="13" t="n">
        <v>46025</v>
      </c>
      <c r="G174" s="13" t="n">
        <v>46025</v>
      </c>
      <c r="H174" s="2" t="n">
        <v>17.8</v>
      </c>
    </row>
    <row r="175" customFormat="false" ht="15" hidden="false" customHeight="false" outlineLevel="0" collapsed="false">
      <c r="A175" s="2" t="s">
        <v>17356</v>
      </c>
      <c r="B175" s="2" t="s">
        <v>1737</v>
      </c>
      <c r="C175" s="2" t="s">
        <v>141</v>
      </c>
      <c r="D175" s="2" t="s">
        <v>17175</v>
      </c>
      <c r="E175" s="2" t="s">
        <v>17176</v>
      </c>
      <c r="F175" s="13" t="n">
        <v>45980</v>
      </c>
      <c r="G175" s="13" t="n">
        <v>45981</v>
      </c>
      <c r="H175" s="2" t="n">
        <v>33.3</v>
      </c>
    </row>
    <row r="176" customFormat="false" ht="15" hidden="false" customHeight="false" outlineLevel="0" collapsed="false">
      <c r="A176" s="2" t="s">
        <v>17357</v>
      </c>
      <c r="B176" s="2" t="s">
        <v>4301</v>
      </c>
      <c r="C176" s="2" t="s">
        <v>114</v>
      </c>
      <c r="D176" s="2" t="s">
        <v>17175</v>
      </c>
      <c r="E176" s="2" t="s">
        <v>17187</v>
      </c>
      <c r="F176" s="13" t="n">
        <v>46126</v>
      </c>
      <c r="G176" s="13" t="n">
        <v>46126</v>
      </c>
      <c r="H176" s="2" t="n">
        <v>4.5</v>
      </c>
    </row>
    <row r="177" customFormat="false" ht="15" hidden="false" customHeight="false" outlineLevel="0" collapsed="false">
      <c r="A177" s="2" t="s">
        <v>17358</v>
      </c>
      <c r="B177" s="2" t="s">
        <v>2284</v>
      </c>
      <c r="C177" s="2" t="s">
        <v>108</v>
      </c>
      <c r="D177" s="2" t="s">
        <v>17180</v>
      </c>
      <c r="E177" s="2" t="s">
        <v>17176</v>
      </c>
      <c r="F177" s="13" t="n">
        <v>45923</v>
      </c>
      <c r="G177" s="13" t="n">
        <v>45924</v>
      </c>
      <c r="H177" s="2" t="n">
        <v>25.9</v>
      </c>
    </row>
    <row r="178" customFormat="false" ht="15" hidden="false" customHeight="false" outlineLevel="0" collapsed="false">
      <c r="A178" s="2" t="s">
        <v>17359</v>
      </c>
      <c r="B178" s="2" t="s">
        <v>2811</v>
      </c>
      <c r="C178" s="2" t="s">
        <v>141</v>
      </c>
      <c r="D178" s="2" t="s">
        <v>17178</v>
      </c>
      <c r="E178" s="2" t="s">
        <v>17187</v>
      </c>
      <c r="F178" s="13" t="n">
        <v>45789</v>
      </c>
      <c r="G178" s="13" t="n">
        <v>45789</v>
      </c>
      <c r="H178" s="2" t="n">
        <v>6.7</v>
      </c>
    </row>
    <row r="179" customFormat="false" ht="15" hidden="false" customHeight="false" outlineLevel="0" collapsed="false">
      <c r="A179" s="2" t="s">
        <v>17360</v>
      </c>
      <c r="B179" s="2" t="s">
        <v>1836</v>
      </c>
      <c r="C179" s="2" t="s">
        <v>98</v>
      </c>
      <c r="D179" s="2" t="s">
        <v>17178</v>
      </c>
      <c r="E179" s="2" t="s">
        <v>17193</v>
      </c>
      <c r="F179" s="13" t="n">
        <v>46239</v>
      </c>
      <c r="G179" s="13" t="n">
        <v>46239</v>
      </c>
      <c r="H179" s="2" t="n">
        <v>4.5</v>
      </c>
    </row>
    <row r="180" customFormat="false" ht="15" hidden="false" customHeight="false" outlineLevel="0" collapsed="false">
      <c r="A180" s="2" t="s">
        <v>17361</v>
      </c>
      <c r="B180" s="2" t="s">
        <v>1134</v>
      </c>
      <c r="C180" s="2" t="s">
        <v>128</v>
      </c>
      <c r="D180" s="2" t="s">
        <v>17180</v>
      </c>
      <c r="E180" s="2" t="s">
        <v>17176</v>
      </c>
      <c r="F180" s="13" t="n">
        <v>46041</v>
      </c>
      <c r="G180" s="13" t="n">
        <v>46044</v>
      </c>
      <c r="H180" s="2" t="n">
        <v>77.3</v>
      </c>
    </row>
    <row r="181" customFormat="false" ht="15" hidden="false" customHeight="false" outlineLevel="0" collapsed="false">
      <c r="A181" s="2" t="s">
        <v>17362</v>
      </c>
      <c r="B181" s="2" t="s">
        <v>2388</v>
      </c>
      <c r="C181" s="2" t="s">
        <v>104</v>
      </c>
      <c r="D181" s="2" t="s">
        <v>17178</v>
      </c>
      <c r="E181" s="2" t="s">
        <v>17193</v>
      </c>
      <c r="F181" s="13" t="n">
        <v>46071</v>
      </c>
      <c r="G181" s="13" t="n">
        <v>46071</v>
      </c>
      <c r="H181" s="2" t="n">
        <v>4.3</v>
      </c>
    </row>
    <row r="182" customFormat="false" ht="15" hidden="false" customHeight="false" outlineLevel="0" collapsed="false">
      <c r="A182" s="2" t="s">
        <v>17363</v>
      </c>
      <c r="B182" s="2" t="s">
        <v>1957</v>
      </c>
      <c r="C182" s="2" t="s">
        <v>139</v>
      </c>
      <c r="D182" s="2" t="s">
        <v>17175</v>
      </c>
      <c r="E182" s="2" t="s">
        <v>17176</v>
      </c>
      <c r="F182" s="13" t="n">
        <v>45899</v>
      </c>
      <c r="G182" s="13" t="n">
        <v>45899</v>
      </c>
      <c r="H182" s="2" t="n">
        <v>6.8</v>
      </c>
    </row>
    <row r="183" customFormat="false" ht="15" hidden="false" customHeight="false" outlineLevel="0" collapsed="false">
      <c r="A183" s="2" t="s">
        <v>17364</v>
      </c>
      <c r="B183" s="2" t="s">
        <v>3731</v>
      </c>
      <c r="C183" s="2" t="s">
        <v>145</v>
      </c>
      <c r="D183" s="2" t="s">
        <v>17178</v>
      </c>
      <c r="E183" s="2" t="s">
        <v>17187</v>
      </c>
      <c r="F183" s="13" t="n">
        <v>46132</v>
      </c>
      <c r="G183" s="13" t="n">
        <v>46132</v>
      </c>
      <c r="H183" s="2" t="n">
        <v>15.3</v>
      </c>
    </row>
    <row r="184" customFormat="false" ht="15" hidden="false" customHeight="false" outlineLevel="0" collapsed="false">
      <c r="A184" s="2" t="s">
        <v>17365</v>
      </c>
      <c r="B184" s="2" t="s">
        <v>2039</v>
      </c>
      <c r="C184" s="2" t="s">
        <v>98</v>
      </c>
      <c r="D184" s="2" t="s">
        <v>17184</v>
      </c>
      <c r="E184" s="2" t="s">
        <v>17191</v>
      </c>
      <c r="F184" s="13" t="n">
        <v>46063</v>
      </c>
      <c r="G184" s="13" t="n">
        <v>46063</v>
      </c>
      <c r="H184" s="2" t="n">
        <v>1.8</v>
      </c>
    </row>
    <row r="185" customFormat="false" ht="15" hidden="false" customHeight="false" outlineLevel="0" collapsed="false">
      <c r="A185" s="2" t="s">
        <v>17366</v>
      </c>
      <c r="B185" s="2" t="s">
        <v>466</v>
      </c>
      <c r="C185" s="2" t="s">
        <v>139</v>
      </c>
      <c r="D185" s="2" t="s">
        <v>17178</v>
      </c>
      <c r="E185" s="2" t="s">
        <v>17187</v>
      </c>
      <c r="F185" s="13" t="n">
        <v>46132</v>
      </c>
      <c r="G185" s="13" t="n">
        <v>46132</v>
      </c>
      <c r="H185" s="2" t="n">
        <v>8.3</v>
      </c>
    </row>
    <row r="186" customFormat="false" ht="15" hidden="false" customHeight="false" outlineLevel="0" collapsed="false">
      <c r="A186" s="2" t="s">
        <v>17367</v>
      </c>
      <c r="B186" s="2" t="s">
        <v>2984</v>
      </c>
      <c r="C186" s="2" t="s">
        <v>98</v>
      </c>
      <c r="D186" s="2" t="s">
        <v>17180</v>
      </c>
      <c r="E186" s="2" t="s">
        <v>17193</v>
      </c>
      <c r="F186" s="13" t="n">
        <v>46074</v>
      </c>
      <c r="G186" s="13" t="n">
        <v>46074</v>
      </c>
      <c r="H186" s="2" t="n">
        <v>10.8</v>
      </c>
    </row>
    <row r="187" customFormat="false" ht="15" hidden="false" customHeight="false" outlineLevel="0" collapsed="false">
      <c r="A187" s="2" t="s">
        <v>17368</v>
      </c>
      <c r="B187" s="2" t="s">
        <v>626</v>
      </c>
      <c r="C187" s="2" t="s">
        <v>104</v>
      </c>
      <c r="D187" s="2" t="s">
        <v>17178</v>
      </c>
      <c r="E187" s="2" t="s">
        <v>17187</v>
      </c>
      <c r="F187" s="13" t="n">
        <v>46053</v>
      </c>
      <c r="G187" s="13" t="n">
        <v>46053</v>
      </c>
      <c r="H187" s="2" t="n">
        <v>5.2</v>
      </c>
    </row>
    <row r="188" customFormat="false" ht="15" hidden="false" customHeight="false" outlineLevel="0" collapsed="false">
      <c r="A188" s="2" t="s">
        <v>17369</v>
      </c>
      <c r="B188" s="2" t="s">
        <v>4802</v>
      </c>
      <c r="C188" s="2" t="s">
        <v>128</v>
      </c>
      <c r="D188" s="2" t="s">
        <v>17184</v>
      </c>
      <c r="E188" s="2" t="s">
        <v>17187</v>
      </c>
      <c r="F188" s="13" t="n">
        <v>45973</v>
      </c>
      <c r="G188" s="13" t="n">
        <v>45975</v>
      </c>
      <c r="H188" s="2" t="n">
        <v>61.1</v>
      </c>
    </row>
    <row r="189" customFormat="false" ht="15" hidden="false" customHeight="false" outlineLevel="0" collapsed="false">
      <c r="A189" s="2" t="s">
        <v>17370</v>
      </c>
      <c r="B189" s="2" t="s">
        <v>3522</v>
      </c>
      <c r="C189" s="2" t="s">
        <v>145</v>
      </c>
      <c r="D189" s="2" t="s">
        <v>17178</v>
      </c>
      <c r="E189" s="2" t="s">
        <v>17176</v>
      </c>
      <c r="F189" s="13" t="n">
        <v>46167</v>
      </c>
      <c r="G189" s="13" t="n">
        <v>46168</v>
      </c>
      <c r="H189" s="2" t="n">
        <v>29</v>
      </c>
    </row>
    <row r="190" customFormat="false" ht="15" hidden="false" customHeight="false" outlineLevel="0" collapsed="false">
      <c r="A190" s="2" t="s">
        <v>17371</v>
      </c>
      <c r="B190" s="2" t="s">
        <v>1775</v>
      </c>
      <c r="C190" s="2" t="s">
        <v>119</v>
      </c>
      <c r="D190" s="2" t="s">
        <v>17184</v>
      </c>
      <c r="E190" s="2" t="s">
        <v>17187</v>
      </c>
      <c r="F190" s="13" t="n">
        <v>45934</v>
      </c>
      <c r="G190" s="13" t="n">
        <v>45934</v>
      </c>
      <c r="H190" s="2" t="n">
        <v>7</v>
      </c>
    </row>
    <row r="191" customFormat="false" ht="15" hidden="false" customHeight="false" outlineLevel="0" collapsed="false">
      <c r="A191" s="2" t="s">
        <v>17372</v>
      </c>
      <c r="B191" s="2" t="s">
        <v>350</v>
      </c>
      <c r="C191" s="2" t="s">
        <v>119</v>
      </c>
      <c r="D191" s="2" t="s">
        <v>17182</v>
      </c>
      <c r="E191" s="2" t="s">
        <v>17193</v>
      </c>
      <c r="F191" s="13" t="n">
        <v>45815</v>
      </c>
      <c r="G191" s="13" t="n">
        <v>45815</v>
      </c>
      <c r="H191" s="2" t="n">
        <v>1.8</v>
      </c>
    </row>
    <row r="192" customFormat="false" ht="15" hidden="false" customHeight="false" outlineLevel="0" collapsed="false">
      <c r="A192" s="2" t="s">
        <v>17373</v>
      </c>
      <c r="B192" s="2" t="s">
        <v>2639</v>
      </c>
      <c r="C192" s="2" t="s">
        <v>108</v>
      </c>
      <c r="D192" s="2" t="s">
        <v>17175</v>
      </c>
      <c r="E192" s="2" t="s">
        <v>17176</v>
      </c>
      <c r="F192" s="13" t="n">
        <v>46165</v>
      </c>
      <c r="G192" s="13" t="n">
        <v>46165</v>
      </c>
      <c r="H192" s="2" t="n">
        <v>15.7</v>
      </c>
    </row>
    <row r="193" customFormat="false" ht="15" hidden="false" customHeight="false" outlineLevel="0" collapsed="false">
      <c r="A193" s="2" t="s">
        <v>17374</v>
      </c>
      <c r="B193" s="2" t="s">
        <v>881</v>
      </c>
      <c r="C193" s="2" t="s">
        <v>119</v>
      </c>
      <c r="D193" s="2" t="s">
        <v>17184</v>
      </c>
      <c r="E193" s="2" t="s">
        <v>17187</v>
      </c>
      <c r="F193" s="13" t="n">
        <v>45912</v>
      </c>
      <c r="G193" s="13" t="n">
        <v>45912</v>
      </c>
      <c r="H193" s="2" t="n">
        <v>15.4</v>
      </c>
    </row>
    <row r="194" customFormat="false" ht="15" hidden="false" customHeight="false" outlineLevel="0" collapsed="false">
      <c r="A194" s="2" t="s">
        <v>17375</v>
      </c>
      <c r="B194" s="2" t="s">
        <v>1003</v>
      </c>
      <c r="C194" s="2" t="s">
        <v>165</v>
      </c>
      <c r="D194" s="2" t="s">
        <v>17180</v>
      </c>
      <c r="E194" s="2" t="s">
        <v>17191</v>
      </c>
      <c r="F194" s="13" t="n">
        <v>45968</v>
      </c>
      <c r="G194" s="13" t="n">
        <v>45968</v>
      </c>
      <c r="H194" s="2" t="n">
        <v>2.6</v>
      </c>
    </row>
    <row r="195" customFormat="false" ht="15" hidden="false" customHeight="false" outlineLevel="0" collapsed="false">
      <c r="A195" s="2" t="s">
        <v>17376</v>
      </c>
      <c r="B195" s="2" t="s">
        <v>1834</v>
      </c>
      <c r="C195" s="2" t="s">
        <v>119</v>
      </c>
      <c r="D195" s="2" t="s">
        <v>17182</v>
      </c>
      <c r="E195" s="2" t="s">
        <v>17187</v>
      </c>
      <c r="F195" s="13" t="n">
        <v>46099</v>
      </c>
      <c r="G195" s="13" t="n">
        <v>46099</v>
      </c>
      <c r="H195" s="2" t="n">
        <v>16.1</v>
      </c>
    </row>
    <row r="196" customFormat="false" ht="15" hidden="false" customHeight="false" outlineLevel="0" collapsed="false">
      <c r="A196" s="2" t="s">
        <v>17377</v>
      </c>
      <c r="B196" s="2" t="s">
        <v>3814</v>
      </c>
      <c r="C196" s="2" t="s">
        <v>114</v>
      </c>
      <c r="D196" s="2" t="s">
        <v>17175</v>
      </c>
      <c r="E196" s="2" t="s">
        <v>17176</v>
      </c>
      <c r="F196" s="13" t="n">
        <v>46029</v>
      </c>
      <c r="G196" s="13" t="n">
        <v>46029</v>
      </c>
      <c r="H196" s="2" t="n">
        <v>10.7</v>
      </c>
    </row>
    <row r="197" customFormat="false" ht="15" hidden="false" customHeight="false" outlineLevel="0" collapsed="false">
      <c r="A197" s="2" t="s">
        <v>17378</v>
      </c>
      <c r="B197" s="2" t="s">
        <v>1394</v>
      </c>
      <c r="C197" s="2" t="s">
        <v>119</v>
      </c>
      <c r="D197" s="2" t="s">
        <v>17178</v>
      </c>
      <c r="E197" s="2" t="s">
        <v>17191</v>
      </c>
      <c r="F197" s="13" t="n">
        <v>45681</v>
      </c>
      <c r="G197" s="13" t="n">
        <v>45681</v>
      </c>
      <c r="H197" s="2" t="n">
        <v>1.9</v>
      </c>
    </row>
    <row r="198" customFormat="false" ht="15" hidden="false" customHeight="false" outlineLevel="0" collapsed="false">
      <c r="A198" s="2" t="s">
        <v>17379</v>
      </c>
      <c r="B198" s="2" t="s">
        <v>978</v>
      </c>
      <c r="C198" s="2" t="s">
        <v>98</v>
      </c>
      <c r="D198" s="2" t="s">
        <v>17180</v>
      </c>
      <c r="E198" s="2" t="s">
        <v>17187</v>
      </c>
      <c r="F198" s="13" t="n">
        <v>46293</v>
      </c>
      <c r="G198" s="13" t="n">
        <v>46293</v>
      </c>
      <c r="H198" s="2" t="n">
        <v>21.8</v>
      </c>
    </row>
    <row r="199" customFormat="false" ht="15" hidden="false" customHeight="false" outlineLevel="0" collapsed="false">
      <c r="A199" s="2" t="s">
        <v>17380</v>
      </c>
      <c r="B199" s="2" t="s">
        <v>1932</v>
      </c>
      <c r="C199" s="2" t="s">
        <v>114</v>
      </c>
      <c r="D199" s="2" t="s">
        <v>17175</v>
      </c>
      <c r="E199" s="2" t="s">
        <v>17193</v>
      </c>
      <c r="F199" s="13" t="n">
        <v>45933</v>
      </c>
      <c r="G199" s="13" t="n">
        <v>45933</v>
      </c>
      <c r="H199" s="2" t="n">
        <v>3.3</v>
      </c>
    </row>
    <row r="200" customFormat="false" ht="15" hidden="false" customHeight="false" outlineLevel="0" collapsed="false">
      <c r="A200" s="2" t="s">
        <v>17381</v>
      </c>
      <c r="B200" s="2" t="s">
        <v>3460</v>
      </c>
      <c r="C200" s="2" t="s">
        <v>98</v>
      </c>
      <c r="D200" s="2" t="s">
        <v>17178</v>
      </c>
      <c r="E200" s="2" t="s">
        <v>17187</v>
      </c>
      <c r="F200" s="13" t="n">
        <v>45611</v>
      </c>
      <c r="G200" s="13" t="n">
        <v>45611</v>
      </c>
      <c r="H200" s="2" t="n">
        <v>13</v>
      </c>
    </row>
    <row r="201" customFormat="false" ht="15" hidden="false" customHeight="false" outlineLevel="0" collapsed="false">
      <c r="A201" s="2" t="s">
        <v>17382</v>
      </c>
      <c r="B201" s="2" t="s">
        <v>1167</v>
      </c>
      <c r="C201" s="2" t="s">
        <v>98</v>
      </c>
      <c r="D201" s="2" t="s">
        <v>17180</v>
      </c>
      <c r="E201" s="2" t="s">
        <v>17193</v>
      </c>
      <c r="F201" s="13" t="n">
        <v>46096</v>
      </c>
      <c r="G201" s="13" t="n">
        <v>46096</v>
      </c>
      <c r="H201" s="2" t="n">
        <v>21.1</v>
      </c>
    </row>
    <row r="202" customFormat="false" ht="15" hidden="false" customHeight="false" outlineLevel="0" collapsed="false">
      <c r="A202" s="2" t="s">
        <v>17383</v>
      </c>
      <c r="B202" s="2" t="s">
        <v>1586</v>
      </c>
      <c r="C202" s="2" t="s">
        <v>119</v>
      </c>
      <c r="D202" s="2" t="s">
        <v>17175</v>
      </c>
      <c r="E202" s="2" t="s">
        <v>17187</v>
      </c>
      <c r="F202" s="13" t="n">
        <v>46124</v>
      </c>
      <c r="G202" s="13" t="n">
        <v>46124</v>
      </c>
      <c r="H202" s="2" t="n">
        <v>7</v>
      </c>
    </row>
    <row r="203" customFormat="false" ht="15" hidden="false" customHeight="false" outlineLevel="0" collapsed="false">
      <c r="A203" s="2" t="s">
        <v>17384</v>
      </c>
      <c r="B203" s="2" t="s">
        <v>4518</v>
      </c>
      <c r="C203" s="2" t="s">
        <v>119</v>
      </c>
      <c r="D203" s="2" t="s">
        <v>17175</v>
      </c>
      <c r="E203" s="2" t="s">
        <v>17176</v>
      </c>
      <c r="F203" s="13" t="n">
        <v>46254</v>
      </c>
      <c r="G203" s="13" t="n">
        <v>46254</v>
      </c>
      <c r="H203" s="2" t="n">
        <v>8.8</v>
      </c>
    </row>
    <row r="204" customFormat="false" ht="15" hidden="false" customHeight="false" outlineLevel="0" collapsed="false">
      <c r="A204" s="2" t="s">
        <v>17385</v>
      </c>
      <c r="B204" s="2" t="s">
        <v>2174</v>
      </c>
      <c r="C204" s="2" t="s">
        <v>145</v>
      </c>
      <c r="D204" s="2" t="s">
        <v>17175</v>
      </c>
      <c r="E204" s="2" t="s">
        <v>17176</v>
      </c>
      <c r="F204" s="13" t="n">
        <v>46028</v>
      </c>
      <c r="G204" s="13" t="n">
        <v>46029</v>
      </c>
      <c r="H204" s="2" t="n">
        <v>28.2</v>
      </c>
    </row>
    <row r="205" customFormat="false" ht="15" hidden="false" customHeight="false" outlineLevel="0" collapsed="false">
      <c r="A205" s="2" t="s">
        <v>17386</v>
      </c>
      <c r="B205" s="2" t="s">
        <v>4766</v>
      </c>
      <c r="C205" s="2" t="s">
        <v>163</v>
      </c>
      <c r="D205" s="2" t="s">
        <v>17180</v>
      </c>
      <c r="E205" s="2" t="s">
        <v>17187</v>
      </c>
      <c r="F205" s="13" t="n">
        <v>45749</v>
      </c>
      <c r="G205" s="13" t="n">
        <v>45749</v>
      </c>
      <c r="H205" s="2" t="n">
        <v>7.7</v>
      </c>
    </row>
    <row r="206" customFormat="false" ht="15" hidden="false" customHeight="false" outlineLevel="0" collapsed="false">
      <c r="A206" s="2" t="s">
        <v>17387</v>
      </c>
      <c r="B206" s="2" t="s">
        <v>3973</v>
      </c>
      <c r="C206" s="2" t="s">
        <v>119</v>
      </c>
      <c r="D206" s="2" t="s">
        <v>17182</v>
      </c>
      <c r="E206" s="2" t="s">
        <v>17176</v>
      </c>
      <c r="F206" s="13" t="n">
        <v>46074</v>
      </c>
      <c r="G206" s="13" t="n">
        <v>46074</v>
      </c>
      <c r="H206" s="2" t="n">
        <v>15.4</v>
      </c>
    </row>
    <row r="207" customFormat="false" ht="15" hidden="false" customHeight="false" outlineLevel="0" collapsed="false">
      <c r="A207" s="2" t="s">
        <v>17388</v>
      </c>
      <c r="B207" s="2" t="s">
        <v>4510</v>
      </c>
      <c r="C207" s="2" t="s">
        <v>119</v>
      </c>
      <c r="D207" s="2" t="s">
        <v>17175</v>
      </c>
      <c r="E207" s="2" t="s">
        <v>17187</v>
      </c>
      <c r="F207" s="13" t="n">
        <v>46067</v>
      </c>
      <c r="G207" s="13" t="n">
        <v>46067</v>
      </c>
      <c r="H207" s="2" t="n">
        <v>5.4</v>
      </c>
    </row>
    <row r="208" customFormat="false" ht="15" hidden="false" customHeight="false" outlineLevel="0" collapsed="false">
      <c r="A208" s="2" t="s">
        <v>17389</v>
      </c>
      <c r="B208" s="2" t="s">
        <v>880</v>
      </c>
      <c r="C208" s="2" t="s">
        <v>141</v>
      </c>
      <c r="D208" s="2" t="s">
        <v>17175</v>
      </c>
      <c r="E208" s="2" t="s">
        <v>17176</v>
      </c>
      <c r="F208" s="13" t="n">
        <v>46008</v>
      </c>
      <c r="G208" s="13" t="n">
        <v>46008</v>
      </c>
      <c r="H208" s="2" t="n">
        <v>20</v>
      </c>
    </row>
    <row r="209" customFormat="false" ht="15" hidden="false" customHeight="false" outlineLevel="0" collapsed="false">
      <c r="A209" s="2" t="s">
        <v>17390</v>
      </c>
      <c r="B209" s="2" t="s">
        <v>2590</v>
      </c>
      <c r="C209" s="2" t="s">
        <v>139</v>
      </c>
      <c r="D209" s="2" t="s">
        <v>17184</v>
      </c>
      <c r="E209" s="2" t="s">
        <v>17187</v>
      </c>
      <c r="F209" s="13" t="n">
        <v>46004</v>
      </c>
      <c r="G209" s="13" t="n">
        <v>46004</v>
      </c>
      <c r="H209" s="2" t="n">
        <v>4.7</v>
      </c>
    </row>
    <row r="210" customFormat="false" ht="15" hidden="false" customHeight="false" outlineLevel="0" collapsed="false">
      <c r="A210" s="2" t="s">
        <v>17391</v>
      </c>
      <c r="B210" s="2" t="s">
        <v>717</v>
      </c>
      <c r="C210" s="2" t="s">
        <v>141</v>
      </c>
      <c r="D210" s="2" t="s">
        <v>17180</v>
      </c>
      <c r="E210" s="2" t="s">
        <v>17176</v>
      </c>
      <c r="F210" s="13" t="n">
        <v>46089</v>
      </c>
      <c r="G210" s="13" t="n">
        <v>46089</v>
      </c>
      <c r="H210" s="2" t="n">
        <v>21.6</v>
      </c>
    </row>
    <row r="211" customFormat="false" ht="15" hidden="false" customHeight="false" outlineLevel="0" collapsed="false">
      <c r="A211" s="2" t="s">
        <v>17392</v>
      </c>
      <c r="B211" s="2" t="s">
        <v>2411</v>
      </c>
      <c r="C211" s="2" t="s">
        <v>119</v>
      </c>
      <c r="D211" s="2" t="s">
        <v>17180</v>
      </c>
      <c r="E211" s="2" t="s">
        <v>17191</v>
      </c>
      <c r="F211" s="13" t="n">
        <v>46071</v>
      </c>
      <c r="G211" s="13" t="n">
        <v>46071</v>
      </c>
      <c r="H211" s="2" t="n">
        <v>4</v>
      </c>
    </row>
    <row r="212" customFormat="false" ht="15" hidden="false" customHeight="false" outlineLevel="0" collapsed="false">
      <c r="A212" s="2" t="s">
        <v>17393</v>
      </c>
      <c r="B212" s="2" t="s">
        <v>3650</v>
      </c>
      <c r="C212" s="2" t="s">
        <v>139</v>
      </c>
      <c r="D212" s="2" t="s">
        <v>17178</v>
      </c>
      <c r="E212" s="2" t="s">
        <v>17187</v>
      </c>
      <c r="F212" s="13" t="n">
        <v>46051</v>
      </c>
      <c r="G212" s="13" t="n">
        <v>46052</v>
      </c>
      <c r="H212" s="2" t="n">
        <v>25.7</v>
      </c>
    </row>
    <row r="213" customFormat="false" ht="15" hidden="false" customHeight="false" outlineLevel="0" collapsed="false">
      <c r="A213" s="2" t="s">
        <v>17394</v>
      </c>
      <c r="B213" s="2" t="s">
        <v>3135</v>
      </c>
      <c r="C213" s="2" t="s">
        <v>145</v>
      </c>
      <c r="D213" s="2" t="s">
        <v>17178</v>
      </c>
      <c r="E213" s="2" t="s">
        <v>17191</v>
      </c>
      <c r="F213" s="13" t="n">
        <v>45719</v>
      </c>
      <c r="G213" s="13" t="n">
        <v>45719</v>
      </c>
      <c r="H213" s="2" t="n">
        <v>2.4</v>
      </c>
    </row>
    <row r="214" customFormat="false" ht="15" hidden="false" customHeight="false" outlineLevel="0" collapsed="false">
      <c r="A214" s="2" t="s">
        <v>17395</v>
      </c>
      <c r="B214" s="2" t="s">
        <v>4814</v>
      </c>
      <c r="C214" s="2" t="s">
        <v>104</v>
      </c>
      <c r="D214" s="2" t="s">
        <v>17175</v>
      </c>
      <c r="E214" s="2" t="s">
        <v>17187</v>
      </c>
      <c r="F214" s="13" t="n">
        <v>45955</v>
      </c>
      <c r="G214" s="13" t="n">
        <v>45955</v>
      </c>
      <c r="H214" s="2" t="n">
        <v>19.4</v>
      </c>
    </row>
    <row r="215" customFormat="false" ht="15" hidden="false" customHeight="false" outlineLevel="0" collapsed="false">
      <c r="A215" s="2" t="s">
        <v>17396</v>
      </c>
      <c r="B215" s="2" t="s">
        <v>1569</v>
      </c>
      <c r="C215" s="2" t="s">
        <v>165</v>
      </c>
      <c r="D215" s="2" t="s">
        <v>17175</v>
      </c>
      <c r="E215" s="2" t="s">
        <v>17176</v>
      </c>
      <c r="F215" s="13" t="n">
        <v>45853</v>
      </c>
      <c r="G215" s="13" t="n">
        <v>45853</v>
      </c>
      <c r="H215" s="2" t="n">
        <v>11</v>
      </c>
    </row>
    <row r="216" customFormat="false" ht="15" hidden="false" customHeight="false" outlineLevel="0" collapsed="false">
      <c r="A216" s="2" t="s">
        <v>17397</v>
      </c>
      <c r="B216" s="2" t="s">
        <v>1129</v>
      </c>
      <c r="C216" s="2" t="s">
        <v>123</v>
      </c>
      <c r="D216" s="2" t="s">
        <v>17184</v>
      </c>
      <c r="E216" s="2" t="s">
        <v>17176</v>
      </c>
      <c r="F216" s="13" t="n">
        <v>46147</v>
      </c>
      <c r="G216" s="13" t="n">
        <v>46147</v>
      </c>
      <c r="H216" s="2" t="n">
        <v>15.7</v>
      </c>
    </row>
    <row r="217" customFormat="false" ht="15" hidden="false" customHeight="false" outlineLevel="0" collapsed="false">
      <c r="A217" s="2" t="s">
        <v>17398</v>
      </c>
      <c r="B217" s="2" t="s">
        <v>2468</v>
      </c>
      <c r="C217" s="2" t="s">
        <v>98</v>
      </c>
      <c r="D217" s="2" t="s">
        <v>17182</v>
      </c>
      <c r="E217" s="2" t="s">
        <v>17193</v>
      </c>
      <c r="F217" s="13" t="n">
        <v>46015</v>
      </c>
      <c r="G217" s="13" t="n">
        <v>46015</v>
      </c>
      <c r="H217" s="2" t="n">
        <v>1.7</v>
      </c>
    </row>
    <row r="218" customFormat="false" ht="15" hidden="false" customHeight="false" outlineLevel="0" collapsed="false">
      <c r="A218" s="2" t="s">
        <v>17399</v>
      </c>
      <c r="B218" s="2" t="s">
        <v>4645</v>
      </c>
      <c r="C218" s="2" t="s">
        <v>165</v>
      </c>
      <c r="D218" s="2" t="s">
        <v>17178</v>
      </c>
      <c r="E218" s="2" t="s">
        <v>17176</v>
      </c>
      <c r="F218" s="13" t="n">
        <v>45641</v>
      </c>
      <c r="G218" s="13" t="n">
        <v>45641</v>
      </c>
      <c r="H218" s="2" t="n">
        <v>13.7</v>
      </c>
    </row>
    <row r="219" customFormat="false" ht="15" hidden="false" customHeight="false" outlineLevel="0" collapsed="false">
      <c r="A219" s="2" t="s">
        <v>17400</v>
      </c>
      <c r="B219" s="2" t="s">
        <v>631</v>
      </c>
      <c r="C219" s="2" t="s">
        <v>104</v>
      </c>
      <c r="D219" s="2" t="s">
        <v>17184</v>
      </c>
      <c r="E219" s="2" t="s">
        <v>17176</v>
      </c>
      <c r="F219" s="13" t="n">
        <v>45890</v>
      </c>
      <c r="G219" s="13" t="n">
        <v>45890</v>
      </c>
      <c r="H219" s="2" t="n">
        <v>10.4</v>
      </c>
    </row>
    <row r="220" customFormat="false" ht="15" hidden="false" customHeight="false" outlineLevel="0" collapsed="false">
      <c r="A220" s="2" t="s">
        <v>17401</v>
      </c>
      <c r="B220" s="2" t="s">
        <v>2039</v>
      </c>
      <c r="C220" s="2" t="s">
        <v>98</v>
      </c>
      <c r="D220" s="2" t="s">
        <v>17180</v>
      </c>
      <c r="E220" s="2" t="s">
        <v>17176</v>
      </c>
      <c r="F220" s="13" t="n">
        <v>46181</v>
      </c>
      <c r="G220" s="13" t="n">
        <v>46181</v>
      </c>
      <c r="H220" s="2" t="n">
        <v>14.7</v>
      </c>
    </row>
    <row r="221" customFormat="false" ht="15" hidden="false" customHeight="false" outlineLevel="0" collapsed="false">
      <c r="A221" s="2" t="s">
        <v>17402</v>
      </c>
      <c r="B221" s="2" t="s">
        <v>1102</v>
      </c>
      <c r="C221" s="2" t="s">
        <v>119</v>
      </c>
      <c r="D221" s="2" t="s">
        <v>17178</v>
      </c>
      <c r="E221" s="2" t="s">
        <v>17187</v>
      </c>
      <c r="F221" s="13" t="n">
        <v>46033</v>
      </c>
      <c r="G221" s="13" t="n">
        <v>46034</v>
      </c>
      <c r="H221" s="2" t="n">
        <v>24.8</v>
      </c>
    </row>
    <row r="222" customFormat="false" ht="15" hidden="false" customHeight="false" outlineLevel="0" collapsed="false">
      <c r="A222" s="2" t="s">
        <v>17403</v>
      </c>
      <c r="B222" s="2" t="s">
        <v>235</v>
      </c>
      <c r="C222" s="2" t="s">
        <v>123</v>
      </c>
      <c r="D222" s="2" t="s">
        <v>17178</v>
      </c>
      <c r="E222" s="2" t="s">
        <v>17176</v>
      </c>
      <c r="F222" s="13" t="n">
        <v>46221</v>
      </c>
      <c r="G222" s="13" t="n">
        <v>46221</v>
      </c>
      <c r="H222" s="2" t="n">
        <v>4.9</v>
      </c>
    </row>
    <row r="223" customFormat="false" ht="15" hidden="false" customHeight="false" outlineLevel="0" collapsed="false">
      <c r="A223" s="2" t="s">
        <v>17404</v>
      </c>
      <c r="B223" s="2" t="s">
        <v>2223</v>
      </c>
      <c r="C223" s="2" t="s">
        <v>165</v>
      </c>
      <c r="D223" s="2" t="s">
        <v>17175</v>
      </c>
      <c r="E223" s="2" t="s">
        <v>17191</v>
      </c>
      <c r="F223" s="13" t="n">
        <v>46255</v>
      </c>
      <c r="G223" s="13" t="n">
        <v>46255</v>
      </c>
      <c r="H223" s="2" t="n">
        <v>3.3</v>
      </c>
    </row>
    <row r="224" customFormat="false" ht="15" hidden="false" customHeight="false" outlineLevel="0" collapsed="false">
      <c r="A224" s="2" t="s">
        <v>17405</v>
      </c>
      <c r="B224" s="2" t="s">
        <v>4451</v>
      </c>
      <c r="C224" s="2" t="s">
        <v>163</v>
      </c>
      <c r="D224" s="2" t="s">
        <v>17175</v>
      </c>
      <c r="E224" s="2" t="s">
        <v>17176</v>
      </c>
      <c r="F224" s="13" t="n">
        <v>46132</v>
      </c>
      <c r="G224" s="13" t="n">
        <v>46133</v>
      </c>
      <c r="H224" s="2" t="n">
        <v>33.2</v>
      </c>
    </row>
    <row r="225" customFormat="false" ht="15" hidden="false" customHeight="false" outlineLevel="0" collapsed="false">
      <c r="A225" s="2" t="s">
        <v>17406</v>
      </c>
      <c r="B225" s="2" t="s">
        <v>2737</v>
      </c>
      <c r="C225" s="2" t="s">
        <v>98</v>
      </c>
      <c r="D225" s="2" t="s">
        <v>17175</v>
      </c>
      <c r="E225" s="2" t="s">
        <v>17187</v>
      </c>
      <c r="F225" s="13" t="n">
        <v>46076</v>
      </c>
      <c r="G225" s="13" t="n">
        <v>46076</v>
      </c>
      <c r="H225" s="2" t="n">
        <v>6.6</v>
      </c>
    </row>
    <row r="226" customFormat="false" ht="15" hidden="false" customHeight="false" outlineLevel="0" collapsed="false">
      <c r="A226" s="2" t="s">
        <v>17407</v>
      </c>
      <c r="B226" s="2" t="s">
        <v>134</v>
      </c>
      <c r="C226" s="2" t="s">
        <v>128</v>
      </c>
      <c r="D226" s="2" t="s">
        <v>17180</v>
      </c>
      <c r="E226" s="2" t="s">
        <v>17187</v>
      </c>
      <c r="F226" s="13" t="n">
        <v>46132</v>
      </c>
      <c r="G226" s="13" t="n">
        <v>46132</v>
      </c>
      <c r="H226" s="2" t="n">
        <v>8.5</v>
      </c>
    </row>
    <row r="227" customFormat="false" ht="15" hidden="false" customHeight="false" outlineLevel="0" collapsed="false">
      <c r="A227" s="2" t="s">
        <v>17408</v>
      </c>
      <c r="B227" s="2" t="s">
        <v>4035</v>
      </c>
      <c r="C227" s="2" t="s">
        <v>98</v>
      </c>
      <c r="D227" s="2" t="s">
        <v>17180</v>
      </c>
      <c r="E227" s="2" t="s">
        <v>17193</v>
      </c>
      <c r="F227" s="13" t="n">
        <v>46212</v>
      </c>
      <c r="G227" s="13" t="n">
        <v>46212</v>
      </c>
      <c r="H227" s="2" t="n">
        <v>4.6</v>
      </c>
    </row>
    <row r="228" customFormat="false" ht="15" hidden="false" customHeight="false" outlineLevel="0" collapsed="false">
      <c r="A228" s="2" t="s">
        <v>17409</v>
      </c>
      <c r="B228" s="2" t="s">
        <v>4556</v>
      </c>
      <c r="C228" s="2" t="s">
        <v>165</v>
      </c>
      <c r="D228" s="2" t="s">
        <v>17175</v>
      </c>
      <c r="E228" s="2" t="s">
        <v>17187</v>
      </c>
      <c r="F228" s="13" t="n">
        <v>45674</v>
      </c>
      <c r="G228" s="13" t="n">
        <v>45674</v>
      </c>
      <c r="H228" s="2" t="n">
        <v>17</v>
      </c>
    </row>
    <row r="229" customFormat="false" ht="15" hidden="false" customHeight="false" outlineLevel="0" collapsed="false">
      <c r="A229" s="2" t="s">
        <v>17410</v>
      </c>
      <c r="B229" s="2" t="s">
        <v>4119</v>
      </c>
      <c r="C229" s="2" t="s">
        <v>98</v>
      </c>
      <c r="D229" s="2" t="s">
        <v>17175</v>
      </c>
      <c r="E229" s="2" t="s">
        <v>17176</v>
      </c>
      <c r="F229" s="13" t="n">
        <v>46000</v>
      </c>
      <c r="G229" s="13" t="n">
        <v>46000</v>
      </c>
      <c r="H229" s="2" t="n">
        <v>7.3</v>
      </c>
    </row>
    <row r="230" customFormat="false" ht="15" hidden="false" customHeight="false" outlineLevel="0" collapsed="false">
      <c r="A230" s="2" t="s">
        <v>17411</v>
      </c>
      <c r="B230" s="2" t="s">
        <v>1398</v>
      </c>
      <c r="C230" s="2" t="s">
        <v>98</v>
      </c>
      <c r="D230" s="2" t="s">
        <v>17180</v>
      </c>
      <c r="E230" s="2" t="s">
        <v>17176</v>
      </c>
      <c r="F230" s="13" t="n">
        <v>46169</v>
      </c>
      <c r="G230" s="13" t="n">
        <v>46170</v>
      </c>
      <c r="H230" s="2" t="n">
        <v>29</v>
      </c>
    </row>
    <row r="231" customFormat="false" ht="15" hidden="false" customHeight="false" outlineLevel="0" collapsed="false">
      <c r="A231" s="2" t="s">
        <v>17412</v>
      </c>
      <c r="B231" s="2" t="s">
        <v>1214</v>
      </c>
      <c r="C231" s="2" t="s">
        <v>119</v>
      </c>
      <c r="D231" s="2" t="s">
        <v>17178</v>
      </c>
      <c r="E231" s="2" t="s">
        <v>17187</v>
      </c>
      <c r="F231" s="13" t="n">
        <v>46063</v>
      </c>
      <c r="G231" s="13" t="n">
        <v>46063</v>
      </c>
      <c r="H231" s="2" t="n">
        <v>1.6</v>
      </c>
    </row>
    <row r="232" customFormat="false" ht="15" hidden="false" customHeight="false" outlineLevel="0" collapsed="false">
      <c r="A232" s="2" t="s">
        <v>17413</v>
      </c>
      <c r="B232" s="2" t="s">
        <v>1832</v>
      </c>
      <c r="C232" s="2" t="s">
        <v>139</v>
      </c>
      <c r="D232" s="2" t="s">
        <v>17184</v>
      </c>
      <c r="E232" s="2" t="s">
        <v>17187</v>
      </c>
      <c r="F232" s="13" t="n">
        <v>45750</v>
      </c>
      <c r="G232" s="13" t="n">
        <v>45750</v>
      </c>
      <c r="H232" s="2" t="n">
        <v>8.8</v>
      </c>
    </row>
    <row r="233" customFormat="false" ht="15" hidden="false" customHeight="false" outlineLevel="0" collapsed="false">
      <c r="A233" s="2" t="s">
        <v>17414</v>
      </c>
      <c r="B233" s="2" t="s">
        <v>3814</v>
      </c>
      <c r="C233" s="2" t="s">
        <v>114</v>
      </c>
      <c r="D233" s="2" t="s">
        <v>17178</v>
      </c>
      <c r="E233" s="2" t="s">
        <v>17187</v>
      </c>
      <c r="F233" s="13" t="n">
        <v>46214</v>
      </c>
      <c r="G233" s="13" t="n">
        <v>46215</v>
      </c>
      <c r="H233" s="2" t="n">
        <v>24.5</v>
      </c>
    </row>
    <row r="234" customFormat="false" ht="15" hidden="false" customHeight="false" outlineLevel="0" collapsed="false">
      <c r="A234" s="2" t="s">
        <v>17415</v>
      </c>
      <c r="B234" s="2" t="s">
        <v>149</v>
      </c>
      <c r="C234" s="2" t="s">
        <v>139</v>
      </c>
      <c r="D234" s="2" t="s">
        <v>17175</v>
      </c>
      <c r="E234" s="2" t="s">
        <v>17187</v>
      </c>
      <c r="F234" s="13" t="n">
        <v>46205</v>
      </c>
      <c r="G234" s="13" t="n">
        <v>46205</v>
      </c>
      <c r="H234" s="2" t="n">
        <v>13</v>
      </c>
    </row>
    <row r="235" customFormat="false" ht="15" hidden="false" customHeight="false" outlineLevel="0" collapsed="false">
      <c r="A235" s="2" t="s">
        <v>17416</v>
      </c>
      <c r="B235" s="2" t="s">
        <v>1268</v>
      </c>
      <c r="C235" s="2" t="s">
        <v>123</v>
      </c>
      <c r="D235" s="2" t="s">
        <v>17182</v>
      </c>
      <c r="E235" s="2" t="s">
        <v>17176</v>
      </c>
      <c r="F235" s="13" t="n">
        <v>45865</v>
      </c>
      <c r="G235" s="13" t="n">
        <v>45865</v>
      </c>
      <c r="H235" s="2" t="n">
        <v>16.5</v>
      </c>
    </row>
    <row r="236" customFormat="false" ht="15" hidden="false" customHeight="false" outlineLevel="0" collapsed="false">
      <c r="A236" s="2" t="s">
        <v>17417</v>
      </c>
      <c r="B236" s="2" t="s">
        <v>4119</v>
      </c>
      <c r="C236" s="2" t="s">
        <v>98</v>
      </c>
      <c r="D236" s="2" t="s">
        <v>17180</v>
      </c>
      <c r="E236" s="2" t="s">
        <v>17176</v>
      </c>
      <c r="F236" s="13" t="n">
        <v>46005</v>
      </c>
      <c r="G236" s="13" t="n">
        <v>46005</v>
      </c>
      <c r="H236" s="2" t="n">
        <v>9.3</v>
      </c>
    </row>
    <row r="237" customFormat="false" ht="15" hidden="false" customHeight="false" outlineLevel="0" collapsed="false">
      <c r="A237" s="2" t="s">
        <v>17418</v>
      </c>
      <c r="B237" s="2" t="s">
        <v>630</v>
      </c>
      <c r="C237" s="2" t="s">
        <v>165</v>
      </c>
      <c r="D237" s="2" t="s">
        <v>17182</v>
      </c>
      <c r="E237" s="2" t="s">
        <v>17176</v>
      </c>
      <c r="F237" s="13" t="n">
        <v>46227</v>
      </c>
      <c r="G237" s="13" t="n">
        <v>46227</v>
      </c>
      <c r="H237" s="2" t="n">
        <v>17.3</v>
      </c>
    </row>
    <row r="238" customFormat="false" ht="15" hidden="false" customHeight="false" outlineLevel="0" collapsed="false">
      <c r="A238" s="2" t="s">
        <v>17419</v>
      </c>
      <c r="B238" s="2" t="s">
        <v>3633</v>
      </c>
      <c r="C238" s="2" t="s">
        <v>114</v>
      </c>
      <c r="D238" s="2" t="s">
        <v>17184</v>
      </c>
      <c r="E238" s="2" t="s">
        <v>17176</v>
      </c>
      <c r="F238" s="13" t="n">
        <v>45982</v>
      </c>
      <c r="G238" s="13" t="n">
        <v>45983</v>
      </c>
      <c r="H238" s="2" t="n">
        <v>47</v>
      </c>
    </row>
    <row r="239" customFormat="false" ht="15" hidden="false" customHeight="false" outlineLevel="0" collapsed="false">
      <c r="A239" s="2" t="s">
        <v>17420</v>
      </c>
      <c r="B239" s="2" t="s">
        <v>4234</v>
      </c>
      <c r="C239" s="2" t="s">
        <v>141</v>
      </c>
      <c r="D239" s="2" t="s">
        <v>17178</v>
      </c>
      <c r="E239" s="2" t="s">
        <v>17187</v>
      </c>
      <c r="F239" s="13" t="n">
        <v>46045</v>
      </c>
      <c r="G239" s="13" t="n">
        <v>46045</v>
      </c>
      <c r="H239" s="2" t="n">
        <v>19.4</v>
      </c>
    </row>
    <row r="240" customFormat="false" ht="15" hidden="false" customHeight="false" outlineLevel="0" collapsed="false">
      <c r="A240" s="2" t="s">
        <v>17421</v>
      </c>
      <c r="B240" s="2" t="s">
        <v>3210</v>
      </c>
      <c r="C240" s="2" t="s">
        <v>119</v>
      </c>
      <c r="D240" s="2" t="s">
        <v>17184</v>
      </c>
      <c r="E240" s="2" t="s">
        <v>17176</v>
      </c>
      <c r="F240" s="13" t="n">
        <v>46133</v>
      </c>
      <c r="G240" s="13" t="n">
        <v>46135</v>
      </c>
      <c r="H240" s="2" t="n">
        <v>62.2</v>
      </c>
    </row>
    <row r="241" customFormat="false" ht="15" hidden="false" customHeight="false" outlineLevel="0" collapsed="false">
      <c r="A241" s="2" t="s">
        <v>17422</v>
      </c>
      <c r="B241" s="2" t="s">
        <v>3930</v>
      </c>
      <c r="C241" s="2" t="s">
        <v>123</v>
      </c>
      <c r="D241" s="2" t="s">
        <v>17175</v>
      </c>
      <c r="E241" s="2" t="s">
        <v>17187</v>
      </c>
      <c r="F241" s="13" t="n">
        <v>45737</v>
      </c>
      <c r="G241" s="13" t="n">
        <v>45737</v>
      </c>
      <c r="H241" s="2" t="n">
        <v>5.9</v>
      </c>
    </row>
    <row r="242" customFormat="false" ht="15" hidden="false" customHeight="false" outlineLevel="0" collapsed="false">
      <c r="A242" s="2" t="s">
        <v>17423</v>
      </c>
      <c r="B242" s="2" t="s">
        <v>1523</v>
      </c>
      <c r="C242" s="2" t="s">
        <v>145</v>
      </c>
      <c r="D242" s="2" t="s">
        <v>17178</v>
      </c>
      <c r="E242" s="2" t="s">
        <v>17187</v>
      </c>
      <c r="F242" s="13" t="n">
        <v>45950</v>
      </c>
      <c r="G242" s="13" t="n">
        <v>45950</v>
      </c>
      <c r="H242" s="2" t="n">
        <v>10.3</v>
      </c>
    </row>
    <row r="243" customFormat="false" ht="15" hidden="false" customHeight="false" outlineLevel="0" collapsed="false">
      <c r="A243" s="2" t="s">
        <v>17424</v>
      </c>
      <c r="B243" s="2" t="s">
        <v>2316</v>
      </c>
      <c r="C243" s="2" t="s">
        <v>114</v>
      </c>
      <c r="D243" s="2" t="s">
        <v>17180</v>
      </c>
      <c r="E243" s="2" t="s">
        <v>17187</v>
      </c>
      <c r="F243" s="13" t="n">
        <v>45910</v>
      </c>
      <c r="G243" s="13" t="n">
        <v>45910</v>
      </c>
      <c r="H243" s="2" t="n">
        <v>10.8</v>
      </c>
    </row>
    <row r="244" customFormat="false" ht="15" hidden="false" customHeight="false" outlineLevel="0" collapsed="false">
      <c r="A244" s="2" t="s">
        <v>17425</v>
      </c>
      <c r="B244" s="2" t="s">
        <v>633</v>
      </c>
      <c r="C244" s="2" t="s">
        <v>165</v>
      </c>
      <c r="D244" s="2" t="s">
        <v>17182</v>
      </c>
      <c r="E244" s="2" t="s">
        <v>17176</v>
      </c>
      <c r="F244" s="13" t="n">
        <v>45959</v>
      </c>
      <c r="G244" s="13" t="n">
        <v>45959</v>
      </c>
      <c r="H244" s="2" t="n">
        <v>16.8</v>
      </c>
    </row>
    <row r="245" customFormat="false" ht="15" hidden="false" customHeight="false" outlineLevel="0" collapsed="false">
      <c r="A245" s="2" t="s">
        <v>17426</v>
      </c>
      <c r="B245" s="2" t="s">
        <v>1750</v>
      </c>
      <c r="C245" s="2" t="s">
        <v>128</v>
      </c>
      <c r="D245" s="2" t="s">
        <v>17178</v>
      </c>
      <c r="E245" s="2" t="s">
        <v>17187</v>
      </c>
      <c r="F245" s="13" t="n">
        <v>46188</v>
      </c>
      <c r="G245" s="13" t="n">
        <v>46188</v>
      </c>
      <c r="H245" s="2" t="n">
        <v>14.3</v>
      </c>
    </row>
    <row r="246" customFormat="false" ht="15" hidden="false" customHeight="false" outlineLevel="0" collapsed="false">
      <c r="A246" s="2" t="s">
        <v>17427</v>
      </c>
      <c r="B246" s="2" t="s">
        <v>2921</v>
      </c>
      <c r="C246" s="2" t="s">
        <v>114</v>
      </c>
      <c r="D246" s="2" t="s">
        <v>17175</v>
      </c>
      <c r="E246" s="2" t="s">
        <v>17187</v>
      </c>
      <c r="F246" s="13" t="n">
        <v>46064</v>
      </c>
      <c r="G246" s="13" t="n">
        <v>46064</v>
      </c>
      <c r="H246" s="2" t="n">
        <v>20.5</v>
      </c>
    </row>
    <row r="247" customFormat="false" ht="15" hidden="false" customHeight="false" outlineLevel="0" collapsed="false">
      <c r="A247" s="2" t="s">
        <v>17428</v>
      </c>
      <c r="B247" s="2" t="s">
        <v>1864</v>
      </c>
      <c r="C247" s="2" t="s">
        <v>98</v>
      </c>
      <c r="D247" s="2" t="s">
        <v>17180</v>
      </c>
      <c r="E247" s="2" t="s">
        <v>17176</v>
      </c>
      <c r="F247" s="13" t="n">
        <v>45925</v>
      </c>
      <c r="G247" s="13" t="n">
        <v>45925</v>
      </c>
      <c r="H247" s="2" t="n">
        <v>13.5</v>
      </c>
    </row>
    <row r="248" customFormat="false" ht="15" hidden="false" customHeight="false" outlineLevel="0" collapsed="false">
      <c r="A248" s="2" t="s">
        <v>17429</v>
      </c>
      <c r="B248" s="2" t="s">
        <v>3904</v>
      </c>
      <c r="C248" s="2" t="s">
        <v>119</v>
      </c>
      <c r="D248" s="2" t="s">
        <v>17178</v>
      </c>
      <c r="E248" s="2" t="s">
        <v>17176</v>
      </c>
      <c r="F248" s="13" t="n">
        <v>45978</v>
      </c>
      <c r="G248" s="13" t="n">
        <v>45978</v>
      </c>
      <c r="H248" s="2" t="n">
        <v>7.7</v>
      </c>
    </row>
    <row r="249" customFormat="false" ht="15" hidden="false" customHeight="false" outlineLevel="0" collapsed="false">
      <c r="A249" s="2" t="s">
        <v>17430</v>
      </c>
      <c r="B249" s="2" t="s">
        <v>2345</v>
      </c>
      <c r="C249" s="2" t="s">
        <v>128</v>
      </c>
      <c r="D249" s="2" t="s">
        <v>17182</v>
      </c>
      <c r="E249" s="2" t="s">
        <v>17193</v>
      </c>
      <c r="F249" s="13" t="n">
        <v>45921</v>
      </c>
      <c r="G249" s="13" t="n">
        <v>45921</v>
      </c>
      <c r="H249" s="2" t="n">
        <v>10.6</v>
      </c>
    </row>
    <row r="250" customFormat="false" ht="15" hidden="false" customHeight="false" outlineLevel="0" collapsed="false">
      <c r="A250" s="2" t="s">
        <v>17431</v>
      </c>
      <c r="B250" s="2" t="s">
        <v>2141</v>
      </c>
      <c r="C250" s="2" t="s">
        <v>165</v>
      </c>
      <c r="D250" s="2" t="s">
        <v>17182</v>
      </c>
      <c r="E250" s="2" t="s">
        <v>17187</v>
      </c>
      <c r="F250" s="13" t="n">
        <v>46232</v>
      </c>
      <c r="G250" s="13" t="n">
        <v>46233</v>
      </c>
      <c r="H250" s="2" t="n">
        <v>30.3</v>
      </c>
    </row>
    <row r="251" customFormat="false" ht="15" hidden="false" customHeight="false" outlineLevel="0" collapsed="false">
      <c r="A251" s="2" t="s">
        <v>17432</v>
      </c>
      <c r="B251" s="2" t="s">
        <v>1208</v>
      </c>
      <c r="C251" s="2" t="s">
        <v>145</v>
      </c>
      <c r="D251" s="2" t="s">
        <v>17175</v>
      </c>
      <c r="E251" s="2" t="s">
        <v>17176</v>
      </c>
      <c r="F251" s="13" t="n">
        <v>45695</v>
      </c>
      <c r="G251" s="13" t="n">
        <v>45695</v>
      </c>
      <c r="H251" s="2" t="n">
        <v>10.2</v>
      </c>
    </row>
    <row r="252" customFormat="false" ht="15" hidden="false" customHeight="false" outlineLevel="0" collapsed="false">
      <c r="A252" s="2" t="s">
        <v>17433</v>
      </c>
      <c r="B252" s="2" t="s">
        <v>573</v>
      </c>
      <c r="C252" s="2" t="s">
        <v>108</v>
      </c>
      <c r="D252" s="2" t="s">
        <v>17178</v>
      </c>
      <c r="E252" s="2" t="s">
        <v>17176</v>
      </c>
      <c r="F252" s="13" t="n">
        <v>46197</v>
      </c>
      <c r="G252" s="13" t="n">
        <v>46199</v>
      </c>
      <c r="H252" s="2" t="n">
        <v>52.1</v>
      </c>
    </row>
    <row r="253" customFormat="false" ht="15" hidden="false" customHeight="false" outlineLevel="0" collapsed="false">
      <c r="A253" s="2" t="s">
        <v>17434</v>
      </c>
      <c r="B253" s="2" t="s">
        <v>4702</v>
      </c>
      <c r="C253" s="2" t="s">
        <v>104</v>
      </c>
      <c r="D253" s="2" t="s">
        <v>17184</v>
      </c>
      <c r="E253" s="2" t="s">
        <v>17176</v>
      </c>
      <c r="F253" s="13" t="n">
        <v>46082</v>
      </c>
      <c r="G253" s="13" t="n">
        <v>46082</v>
      </c>
      <c r="H253" s="2" t="n">
        <v>15.3</v>
      </c>
    </row>
    <row r="254" customFormat="false" ht="15" hidden="false" customHeight="false" outlineLevel="0" collapsed="false">
      <c r="A254" s="2" t="s">
        <v>17435</v>
      </c>
      <c r="B254" s="2" t="s">
        <v>650</v>
      </c>
      <c r="C254" s="2" t="s">
        <v>123</v>
      </c>
      <c r="D254" s="2" t="s">
        <v>17184</v>
      </c>
      <c r="E254" s="2" t="s">
        <v>17193</v>
      </c>
      <c r="F254" s="13" t="n">
        <v>46021</v>
      </c>
      <c r="G254" s="13" t="n">
        <v>46021</v>
      </c>
      <c r="H254" s="2" t="n">
        <v>4.6</v>
      </c>
    </row>
    <row r="255" customFormat="false" ht="15" hidden="false" customHeight="false" outlineLevel="0" collapsed="false">
      <c r="A255" s="2" t="s">
        <v>17436</v>
      </c>
      <c r="B255" s="2" t="s">
        <v>5043</v>
      </c>
      <c r="C255" s="2" t="s">
        <v>98</v>
      </c>
      <c r="D255" s="2" t="s">
        <v>17182</v>
      </c>
      <c r="E255" s="2" t="s">
        <v>17176</v>
      </c>
      <c r="F255" s="13" t="n">
        <v>46112</v>
      </c>
      <c r="G255" s="13" t="n">
        <v>46113</v>
      </c>
      <c r="H255" s="2" t="n">
        <v>25.5</v>
      </c>
    </row>
    <row r="256" customFormat="false" ht="15" hidden="false" customHeight="false" outlineLevel="0" collapsed="false">
      <c r="A256" s="2" t="s">
        <v>17437</v>
      </c>
      <c r="B256" s="2" t="s">
        <v>3710</v>
      </c>
      <c r="C256" s="2" t="s">
        <v>98</v>
      </c>
      <c r="D256" s="2" t="s">
        <v>17182</v>
      </c>
      <c r="E256" s="2" t="s">
        <v>17187</v>
      </c>
      <c r="F256" s="13" t="n">
        <v>45941</v>
      </c>
      <c r="G256" s="13" t="n">
        <v>45941</v>
      </c>
      <c r="H256" s="2" t="n">
        <v>4.6</v>
      </c>
    </row>
    <row r="257" customFormat="false" ht="15" hidden="false" customHeight="false" outlineLevel="0" collapsed="false">
      <c r="A257" s="2" t="s">
        <v>17438</v>
      </c>
      <c r="B257" s="2" t="s">
        <v>4915</v>
      </c>
      <c r="C257" s="2" t="s">
        <v>139</v>
      </c>
      <c r="D257" s="2" t="s">
        <v>17180</v>
      </c>
      <c r="E257" s="2" t="s">
        <v>17187</v>
      </c>
      <c r="F257" s="13" t="n">
        <v>46187</v>
      </c>
      <c r="G257" s="13" t="n">
        <v>46189</v>
      </c>
      <c r="H257" s="2" t="n">
        <v>59.5</v>
      </c>
    </row>
    <row r="258" customFormat="false" ht="15" hidden="false" customHeight="false" outlineLevel="0" collapsed="false">
      <c r="A258" s="2" t="s">
        <v>17439</v>
      </c>
      <c r="B258" s="2" t="s">
        <v>2126</v>
      </c>
      <c r="C258" s="2" t="s">
        <v>165</v>
      </c>
      <c r="D258" s="2" t="s">
        <v>17175</v>
      </c>
      <c r="E258" s="2" t="s">
        <v>17176</v>
      </c>
      <c r="F258" s="13" t="n">
        <v>46256</v>
      </c>
      <c r="G258" s="13" t="n">
        <v>46256</v>
      </c>
      <c r="H258" s="2" t="n">
        <v>7.9</v>
      </c>
    </row>
    <row r="259" customFormat="false" ht="15" hidden="false" customHeight="false" outlineLevel="0" collapsed="false">
      <c r="A259" s="2" t="s">
        <v>17440</v>
      </c>
      <c r="B259" s="2" t="s">
        <v>1264</v>
      </c>
      <c r="C259" s="2" t="s">
        <v>108</v>
      </c>
      <c r="D259" s="2" t="s">
        <v>17178</v>
      </c>
      <c r="E259" s="2" t="s">
        <v>17193</v>
      </c>
      <c r="F259" s="13" t="n">
        <v>46278</v>
      </c>
      <c r="G259" s="13" t="n">
        <v>46278</v>
      </c>
      <c r="H259" s="2" t="n">
        <v>3.4</v>
      </c>
    </row>
    <row r="260" customFormat="false" ht="15" hidden="false" customHeight="false" outlineLevel="0" collapsed="false">
      <c r="A260" s="2" t="s">
        <v>17441</v>
      </c>
      <c r="B260" s="2" t="s">
        <v>1976</v>
      </c>
      <c r="C260" s="2" t="s">
        <v>119</v>
      </c>
      <c r="D260" s="2" t="s">
        <v>17184</v>
      </c>
      <c r="E260" s="2" t="s">
        <v>17187</v>
      </c>
      <c r="F260" s="13" t="n">
        <v>46140</v>
      </c>
      <c r="G260" s="13" t="n">
        <v>46140</v>
      </c>
      <c r="H260" s="2" t="n">
        <v>3.4</v>
      </c>
    </row>
    <row r="261" customFormat="false" ht="15" hidden="false" customHeight="false" outlineLevel="0" collapsed="false">
      <c r="A261" s="2" t="s">
        <v>17442</v>
      </c>
      <c r="B261" s="2" t="s">
        <v>3297</v>
      </c>
      <c r="C261" s="2" t="s">
        <v>145</v>
      </c>
      <c r="D261" s="2" t="s">
        <v>17184</v>
      </c>
      <c r="E261" s="2" t="s">
        <v>17187</v>
      </c>
      <c r="F261" s="13" t="n">
        <v>45936</v>
      </c>
      <c r="G261" s="13" t="n">
        <v>45936</v>
      </c>
      <c r="H261" s="2" t="n">
        <v>11.3</v>
      </c>
    </row>
    <row r="262" customFormat="false" ht="15" hidden="false" customHeight="false" outlineLevel="0" collapsed="false">
      <c r="A262" s="2" t="s">
        <v>17443</v>
      </c>
      <c r="B262" s="2" t="s">
        <v>1009</v>
      </c>
      <c r="C262" s="2" t="s">
        <v>128</v>
      </c>
      <c r="D262" s="2" t="s">
        <v>17175</v>
      </c>
      <c r="E262" s="2" t="s">
        <v>17193</v>
      </c>
      <c r="F262" s="13" t="n">
        <v>46007</v>
      </c>
      <c r="G262" s="13" t="n">
        <v>46007</v>
      </c>
      <c r="H262" s="2" t="n">
        <v>9</v>
      </c>
    </row>
    <row r="263" customFormat="false" ht="15" hidden="false" customHeight="false" outlineLevel="0" collapsed="false">
      <c r="A263" s="2" t="s">
        <v>17444</v>
      </c>
      <c r="B263" s="2" t="s">
        <v>1924</v>
      </c>
      <c r="C263" s="2" t="s">
        <v>119</v>
      </c>
      <c r="D263" s="2" t="s">
        <v>17175</v>
      </c>
      <c r="E263" s="2" t="s">
        <v>17176</v>
      </c>
      <c r="F263" s="13" t="n">
        <v>45802</v>
      </c>
      <c r="G263" s="13" t="n">
        <v>45803</v>
      </c>
      <c r="H263" s="2" t="n">
        <v>24.1</v>
      </c>
    </row>
    <row r="264" customFormat="false" ht="15" hidden="false" customHeight="false" outlineLevel="0" collapsed="false">
      <c r="A264" s="2" t="s">
        <v>17445</v>
      </c>
      <c r="B264" s="2" t="s">
        <v>2441</v>
      </c>
      <c r="C264" s="2" t="s">
        <v>145</v>
      </c>
      <c r="D264" s="2" t="s">
        <v>17175</v>
      </c>
      <c r="E264" s="2" t="s">
        <v>17176</v>
      </c>
      <c r="F264" s="13" t="n">
        <v>46045</v>
      </c>
      <c r="G264" s="13" t="n">
        <v>46045</v>
      </c>
      <c r="H264" s="2" t="n">
        <v>14.7</v>
      </c>
    </row>
    <row r="265" customFormat="false" ht="15" hidden="false" customHeight="false" outlineLevel="0" collapsed="false">
      <c r="A265" s="2" t="s">
        <v>17446</v>
      </c>
      <c r="B265" s="2" t="s">
        <v>4019</v>
      </c>
      <c r="C265" s="2" t="s">
        <v>139</v>
      </c>
      <c r="D265" s="2" t="s">
        <v>17180</v>
      </c>
      <c r="E265" s="2" t="s">
        <v>17191</v>
      </c>
      <c r="F265" s="13" t="n">
        <v>46102</v>
      </c>
      <c r="G265" s="13" t="n">
        <v>46102</v>
      </c>
      <c r="H265" s="2" t="n">
        <v>1.5</v>
      </c>
    </row>
    <row r="266" customFormat="false" ht="15" hidden="false" customHeight="false" outlineLevel="0" collapsed="false">
      <c r="A266" s="2" t="s">
        <v>17447</v>
      </c>
      <c r="B266" s="2" t="s">
        <v>2503</v>
      </c>
      <c r="C266" s="2" t="s">
        <v>139</v>
      </c>
      <c r="D266" s="2" t="s">
        <v>17184</v>
      </c>
      <c r="E266" s="2" t="s">
        <v>17187</v>
      </c>
      <c r="F266" s="13" t="n">
        <v>46168</v>
      </c>
      <c r="G266" s="13" t="n">
        <v>46168</v>
      </c>
      <c r="H266" s="2" t="n">
        <v>19.1</v>
      </c>
    </row>
    <row r="267" customFormat="false" ht="15" hidden="false" customHeight="false" outlineLevel="0" collapsed="false">
      <c r="A267" s="2" t="s">
        <v>17448</v>
      </c>
      <c r="B267" s="2" t="s">
        <v>686</v>
      </c>
      <c r="C267" s="2" t="s">
        <v>98</v>
      </c>
      <c r="D267" s="2" t="s">
        <v>17180</v>
      </c>
      <c r="E267" s="2" t="s">
        <v>17187</v>
      </c>
      <c r="F267" s="13" t="n">
        <v>46038</v>
      </c>
      <c r="G267" s="13" t="n">
        <v>46038</v>
      </c>
      <c r="H267" s="2" t="n">
        <v>5.8</v>
      </c>
    </row>
    <row r="268" customFormat="false" ht="15" hidden="false" customHeight="false" outlineLevel="0" collapsed="false">
      <c r="A268" s="2" t="s">
        <v>17449</v>
      </c>
      <c r="B268" s="2" t="s">
        <v>4266</v>
      </c>
      <c r="C268" s="2" t="s">
        <v>145</v>
      </c>
      <c r="D268" s="2" t="s">
        <v>17178</v>
      </c>
      <c r="E268" s="2" t="s">
        <v>17176</v>
      </c>
      <c r="F268" s="13" t="n">
        <v>45948</v>
      </c>
      <c r="G268" s="13" t="n">
        <v>45948</v>
      </c>
      <c r="H268" s="2" t="n">
        <v>4.2</v>
      </c>
    </row>
    <row r="269" customFormat="false" ht="15" hidden="false" customHeight="false" outlineLevel="0" collapsed="false">
      <c r="A269" s="2" t="s">
        <v>17450</v>
      </c>
      <c r="B269" s="2" t="s">
        <v>3905</v>
      </c>
      <c r="C269" s="2" t="s">
        <v>123</v>
      </c>
      <c r="D269" s="2" t="s">
        <v>17178</v>
      </c>
      <c r="E269" s="2" t="s">
        <v>17176</v>
      </c>
      <c r="F269" s="13" t="n">
        <v>45869</v>
      </c>
      <c r="G269" s="13" t="n">
        <v>45869</v>
      </c>
      <c r="H269" s="2" t="n">
        <v>20.5</v>
      </c>
    </row>
    <row r="270" customFormat="false" ht="15" hidden="false" customHeight="false" outlineLevel="0" collapsed="false">
      <c r="A270" s="2" t="s">
        <v>17451</v>
      </c>
      <c r="B270" s="2" t="s">
        <v>4518</v>
      </c>
      <c r="C270" s="2" t="s">
        <v>119</v>
      </c>
      <c r="D270" s="2" t="s">
        <v>17178</v>
      </c>
      <c r="E270" s="2" t="s">
        <v>17187</v>
      </c>
      <c r="F270" s="13" t="n">
        <v>45975</v>
      </c>
      <c r="G270" s="13" t="n">
        <v>45975</v>
      </c>
      <c r="H270" s="2" t="n">
        <v>5.8</v>
      </c>
    </row>
    <row r="271" customFormat="false" ht="15" hidden="false" customHeight="false" outlineLevel="0" collapsed="false">
      <c r="A271" s="2" t="s">
        <v>17452</v>
      </c>
      <c r="B271" s="2" t="s">
        <v>4233</v>
      </c>
      <c r="C271" s="2" t="s">
        <v>141</v>
      </c>
      <c r="D271" s="2" t="s">
        <v>17178</v>
      </c>
      <c r="E271" s="2" t="s">
        <v>17176</v>
      </c>
      <c r="F271" s="13" t="n">
        <v>45839</v>
      </c>
      <c r="G271" s="13" t="n">
        <v>45839</v>
      </c>
      <c r="H271" s="2" t="n">
        <v>7.8</v>
      </c>
    </row>
    <row r="272" customFormat="false" ht="15" hidden="false" customHeight="false" outlineLevel="0" collapsed="false">
      <c r="A272" s="2" t="s">
        <v>17453</v>
      </c>
      <c r="B272" s="2" t="s">
        <v>4526</v>
      </c>
      <c r="C272" s="2" t="s">
        <v>98</v>
      </c>
      <c r="D272" s="2" t="s">
        <v>17180</v>
      </c>
      <c r="E272" s="2" t="s">
        <v>17187</v>
      </c>
      <c r="F272" s="13" t="n">
        <v>46132</v>
      </c>
      <c r="G272" s="13" t="n">
        <v>46132</v>
      </c>
      <c r="H272" s="2" t="n">
        <v>6.1</v>
      </c>
    </row>
    <row r="273" customFormat="false" ht="15" hidden="false" customHeight="false" outlineLevel="0" collapsed="false">
      <c r="A273" s="2" t="s">
        <v>17454</v>
      </c>
      <c r="B273" s="2" t="s">
        <v>2807</v>
      </c>
      <c r="C273" s="2" t="s">
        <v>98</v>
      </c>
      <c r="D273" s="2" t="s">
        <v>17178</v>
      </c>
      <c r="E273" s="2" t="s">
        <v>17193</v>
      </c>
      <c r="F273" s="13" t="n">
        <v>45765</v>
      </c>
      <c r="G273" s="13" t="n">
        <v>45765</v>
      </c>
      <c r="H273" s="2" t="n">
        <v>5.9</v>
      </c>
    </row>
    <row r="274" customFormat="false" ht="15" hidden="false" customHeight="false" outlineLevel="0" collapsed="false">
      <c r="A274" s="2" t="s">
        <v>17455</v>
      </c>
      <c r="B274" s="2" t="s">
        <v>4928</v>
      </c>
      <c r="C274" s="2" t="s">
        <v>128</v>
      </c>
      <c r="D274" s="2" t="s">
        <v>17180</v>
      </c>
      <c r="E274" s="2" t="s">
        <v>17176</v>
      </c>
      <c r="F274" s="13" t="n">
        <v>46144</v>
      </c>
      <c r="G274" s="13" t="n">
        <v>46144</v>
      </c>
      <c r="H274" s="2" t="n">
        <v>15.8</v>
      </c>
    </row>
    <row r="275" customFormat="false" ht="15" hidden="false" customHeight="false" outlineLevel="0" collapsed="false">
      <c r="A275" s="2" t="s">
        <v>17456</v>
      </c>
      <c r="B275" s="2" t="s">
        <v>3219</v>
      </c>
      <c r="C275" s="2" t="s">
        <v>98</v>
      </c>
      <c r="D275" s="2" t="s">
        <v>17178</v>
      </c>
      <c r="E275" s="2" t="s">
        <v>17176</v>
      </c>
      <c r="F275" s="13" t="n">
        <v>46074</v>
      </c>
      <c r="G275" s="13" t="n">
        <v>46074</v>
      </c>
      <c r="H275" s="2" t="n">
        <v>22.2</v>
      </c>
    </row>
    <row r="276" customFormat="false" ht="15" hidden="false" customHeight="false" outlineLevel="0" collapsed="false">
      <c r="A276" s="2" t="s">
        <v>17457</v>
      </c>
      <c r="B276" s="2" t="s">
        <v>1846</v>
      </c>
      <c r="C276" s="2" t="s">
        <v>119</v>
      </c>
      <c r="D276" s="2" t="s">
        <v>17182</v>
      </c>
      <c r="E276" s="2" t="s">
        <v>17176</v>
      </c>
      <c r="F276" s="13" t="n">
        <v>46053</v>
      </c>
      <c r="G276" s="13" t="n">
        <v>46053</v>
      </c>
      <c r="H276" s="2" t="n">
        <v>8.1</v>
      </c>
    </row>
    <row r="277" customFormat="false" ht="15" hidden="false" customHeight="false" outlineLevel="0" collapsed="false">
      <c r="A277" s="2" t="s">
        <v>17458</v>
      </c>
      <c r="B277" s="2" t="s">
        <v>156</v>
      </c>
      <c r="C277" s="2" t="s">
        <v>98</v>
      </c>
      <c r="D277" s="2" t="s">
        <v>17178</v>
      </c>
      <c r="E277" s="2" t="s">
        <v>17176</v>
      </c>
      <c r="F277" s="13" t="n">
        <v>45912</v>
      </c>
      <c r="G277" s="13" t="n">
        <v>45912</v>
      </c>
      <c r="H277" s="2" t="n">
        <v>14.8</v>
      </c>
    </row>
    <row r="278" customFormat="false" ht="15" hidden="false" customHeight="false" outlineLevel="0" collapsed="false">
      <c r="A278" s="2" t="s">
        <v>17459</v>
      </c>
      <c r="B278" s="2" t="s">
        <v>2357</v>
      </c>
      <c r="C278" s="2" t="s">
        <v>141</v>
      </c>
      <c r="D278" s="2" t="s">
        <v>17178</v>
      </c>
      <c r="E278" s="2" t="s">
        <v>17193</v>
      </c>
      <c r="F278" s="13" t="n">
        <v>46020</v>
      </c>
      <c r="G278" s="13" t="n">
        <v>46020</v>
      </c>
      <c r="H278" s="2" t="n">
        <v>5.4</v>
      </c>
    </row>
    <row r="279" customFormat="false" ht="15" hidden="false" customHeight="false" outlineLevel="0" collapsed="false">
      <c r="A279" s="2" t="s">
        <v>17460</v>
      </c>
      <c r="B279" s="2" t="s">
        <v>2656</v>
      </c>
      <c r="C279" s="2" t="s">
        <v>98</v>
      </c>
      <c r="D279" s="2" t="s">
        <v>17184</v>
      </c>
      <c r="E279" s="2" t="s">
        <v>17176</v>
      </c>
      <c r="F279" s="13" t="n">
        <v>46136</v>
      </c>
      <c r="G279" s="13" t="n">
        <v>46136</v>
      </c>
      <c r="H279" s="2" t="n">
        <v>15.9</v>
      </c>
    </row>
    <row r="280" customFormat="false" ht="15" hidden="false" customHeight="false" outlineLevel="0" collapsed="false">
      <c r="A280" s="2" t="s">
        <v>17461</v>
      </c>
      <c r="B280" s="2" t="s">
        <v>781</v>
      </c>
      <c r="C280" s="2" t="s">
        <v>98</v>
      </c>
      <c r="D280" s="2" t="s">
        <v>17178</v>
      </c>
      <c r="E280" s="2" t="s">
        <v>17193</v>
      </c>
      <c r="F280" s="13" t="n">
        <v>46000</v>
      </c>
      <c r="G280" s="13" t="n">
        <v>46000</v>
      </c>
      <c r="H280" s="2" t="n">
        <v>5.6</v>
      </c>
    </row>
    <row r="281" customFormat="false" ht="15" hidden="false" customHeight="false" outlineLevel="0" collapsed="false">
      <c r="A281" s="2" t="s">
        <v>17462</v>
      </c>
      <c r="B281" s="2" t="s">
        <v>1480</v>
      </c>
      <c r="C281" s="2" t="s">
        <v>128</v>
      </c>
      <c r="D281" s="2" t="s">
        <v>17184</v>
      </c>
      <c r="E281" s="2" t="s">
        <v>17176</v>
      </c>
      <c r="F281" s="13" t="n">
        <v>46074</v>
      </c>
      <c r="G281" s="13" t="n">
        <v>46075</v>
      </c>
      <c r="H281" s="2" t="n">
        <v>42.2</v>
      </c>
    </row>
    <row r="282" customFormat="false" ht="15" hidden="false" customHeight="false" outlineLevel="0" collapsed="false">
      <c r="A282" s="2" t="s">
        <v>17463</v>
      </c>
      <c r="B282" s="2" t="s">
        <v>1892</v>
      </c>
      <c r="C282" s="2" t="s">
        <v>98</v>
      </c>
      <c r="D282" s="2" t="s">
        <v>17178</v>
      </c>
      <c r="E282" s="2" t="s">
        <v>17193</v>
      </c>
      <c r="F282" s="13" t="n">
        <v>46062</v>
      </c>
      <c r="G282" s="13" t="n">
        <v>46062</v>
      </c>
      <c r="H282" s="2" t="n">
        <v>5</v>
      </c>
    </row>
    <row r="283" customFormat="false" ht="15" hidden="false" customHeight="false" outlineLevel="0" collapsed="false">
      <c r="A283" s="2" t="s">
        <v>17464</v>
      </c>
      <c r="B283" s="2" t="s">
        <v>4526</v>
      </c>
      <c r="C283" s="2" t="s">
        <v>98</v>
      </c>
      <c r="D283" s="2" t="s">
        <v>17178</v>
      </c>
      <c r="E283" s="2" t="s">
        <v>17193</v>
      </c>
      <c r="F283" s="13" t="n">
        <v>45929</v>
      </c>
      <c r="G283" s="13" t="n">
        <v>45929</v>
      </c>
      <c r="H283" s="2" t="n">
        <v>5.3</v>
      </c>
    </row>
    <row r="284" customFormat="false" ht="15" hidden="false" customHeight="false" outlineLevel="0" collapsed="false">
      <c r="A284" s="2" t="s">
        <v>17465</v>
      </c>
      <c r="B284" s="2" t="s">
        <v>313</v>
      </c>
      <c r="C284" s="2" t="s">
        <v>119</v>
      </c>
      <c r="D284" s="2" t="s">
        <v>17184</v>
      </c>
      <c r="E284" s="2" t="s">
        <v>17187</v>
      </c>
      <c r="F284" s="13" t="n">
        <v>46090</v>
      </c>
      <c r="G284" s="13" t="n">
        <v>46090</v>
      </c>
      <c r="H284" s="2" t="n">
        <v>15.1</v>
      </c>
    </row>
    <row r="285" customFormat="false" ht="15" hidden="false" customHeight="false" outlineLevel="0" collapsed="false">
      <c r="A285" s="2" t="s">
        <v>17466</v>
      </c>
      <c r="B285" s="2" t="s">
        <v>1287</v>
      </c>
      <c r="C285" s="2" t="s">
        <v>123</v>
      </c>
      <c r="D285" s="2" t="s">
        <v>17178</v>
      </c>
      <c r="E285" s="2" t="s">
        <v>17191</v>
      </c>
      <c r="F285" s="13" t="n">
        <v>46052</v>
      </c>
      <c r="G285" s="13" t="n">
        <v>46052</v>
      </c>
      <c r="H285" s="2" t="n">
        <v>4.7</v>
      </c>
    </row>
    <row r="286" customFormat="false" ht="15" hidden="false" customHeight="false" outlineLevel="0" collapsed="false">
      <c r="A286" s="2" t="s">
        <v>17467</v>
      </c>
      <c r="B286" s="2" t="s">
        <v>3453</v>
      </c>
      <c r="C286" s="2" t="s">
        <v>139</v>
      </c>
      <c r="D286" s="2" t="s">
        <v>17182</v>
      </c>
      <c r="E286" s="2" t="s">
        <v>17176</v>
      </c>
      <c r="F286" s="13" t="n">
        <v>46076</v>
      </c>
      <c r="G286" s="13" t="n">
        <v>46076</v>
      </c>
      <c r="H286" s="2" t="n">
        <v>13.4</v>
      </c>
    </row>
    <row r="287" customFormat="false" ht="15" hidden="false" customHeight="false" outlineLevel="0" collapsed="false">
      <c r="A287" s="2" t="s">
        <v>17468</v>
      </c>
      <c r="B287" s="2" t="s">
        <v>3908</v>
      </c>
      <c r="C287" s="2" t="s">
        <v>141</v>
      </c>
      <c r="D287" s="2" t="s">
        <v>17178</v>
      </c>
      <c r="E287" s="2" t="s">
        <v>17176</v>
      </c>
      <c r="F287" s="13" t="n">
        <v>46043</v>
      </c>
      <c r="G287" s="13" t="n">
        <v>46043</v>
      </c>
      <c r="H287" s="2" t="n">
        <v>16.6</v>
      </c>
    </row>
    <row r="288" customFormat="false" ht="15" hidden="false" customHeight="false" outlineLevel="0" collapsed="false">
      <c r="A288" s="2" t="s">
        <v>17469</v>
      </c>
      <c r="B288" s="2" t="s">
        <v>2537</v>
      </c>
      <c r="C288" s="2" t="s">
        <v>163</v>
      </c>
      <c r="D288" s="2" t="s">
        <v>17180</v>
      </c>
      <c r="E288" s="2" t="s">
        <v>17193</v>
      </c>
      <c r="F288" s="13" t="n">
        <v>46011</v>
      </c>
      <c r="G288" s="13" t="n">
        <v>46011</v>
      </c>
      <c r="H288" s="2" t="n">
        <v>8.4</v>
      </c>
    </row>
    <row r="289" customFormat="false" ht="15" hidden="false" customHeight="false" outlineLevel="0" collapsed="false">
      <c r="A289" s="2" t="s">
        <v>17470</v>
      </c>
      <c r="B289" s="2" t="s">
        <v>1899</v>
      </c>
      <c r="C289" s="2" t="s">
        <v>98</v>
      </c>
      <c r="D289" s="2" t="s">
        <v>17184</v>
      </c>
      <c r="E289" s="2" t="s">
        <v>17176</v>
      </c>
      <c r="F289" s="13" t="n">
        <v>46089</v>
      </c>
      <c r="G289" s="13" t="n">
        <v>46090</v>
      </c>
      <c r="H289" s="2" t="n">
        <v>28.7</v>
      </c>
    </row>
    <row r="290" customFormat="false" ht="15" hidden="false" customHeight="false" outlineLevel="0" collapsed="false">
      <c r="A290" s="2" t="s">
        <v>17471</v>
      </c>
      <c r="B290" s="2" t="s">
        <v>4799</v>
      </c>
      <c r="C290" s="2" t="s">
        <v>119</v>
      </c>
      <c r="D290" s="2" t="s">
        <v>17182</v>
      </c>
      <c r="E290" s="2" t="s">
        <v>17187</v>
      </c>
      <c r="F290" s="13" t="n">
        <v>45769</v>
      </c>
      <c r="G290" s="13" t="n">
        <v>45769</v>
      </c>
      <c r="H290" s="2" t="n">
        <v>10</v>
      </c>
    </row>
    <row r="291" customFormat="false" ht="15" hidden="false" customHeight="false" outlineLevel="0" collapsed="false">
      <c r="A291" s="2" t="s">
        <v>17472</v>
      </c>
      <c r="B291" s="2" t="s">
        <v>1765</v>
      </c>
      <c r="C291" s="2" t="s">
        <v>119</v>
      </c>
      <c r="D291" s="2" t="s">
        <v>17178</v>
      </c>
      <c r="E291" s="2" t="s">
        <v>17193</v>
      </c>
      <c r="F291" s="13" t="n">
        <v>46124</v>
      </c>
      <c r="G291" s="13" t="n">
        <v>46124</v>
      </c>
      <c r="H291" s="2" t="n">
        <v>12.4</v>
      </c>
    </row>
    <row r="292" customFormat="false" ht="15" hidden="false" customHeight="false" outlineLevel="0" collapsed="false">
      <c r="A292" s="2" t="s">
        <v>17473</v>
      </c>
      <c r="B292" s="2" t="s">
        <v>4775</v>
      </c>
      <c r="C292" s="2" t="s">
        <v>123</v>
      </c>
      <c r="D292" s="2" t="s">
        <v>17184</v>
      </c>
      <c r="E292" s="2" t="s">
        <v>17176</v>
      </c>
      <c r="F292" s="13" t="n">
        <v>45909</v>
      </c>
      <c r="G292" s="13" t="n">
        <v>45909</v>
      </c>
      <c r="H292" s="2" t="n">
        <v>15.2</v>
      </c>
    </row>
    <row r="293" customFormat="false" ht="15" hidden="false" customHeight="false" outlineLevel="0" collapsed="false">
      <c r="A293" s="2" t="s">
        <v>17474</v>
      </c>
      <c r="B293" s="2" t="s">
        <v>1885</v>
      </c>
      <c r="C293" s="2" t="s">
        <v>139</v>
      </c>
      <c r="D293" s="2" t="s">
        <v>17175</v>
      </c>
      <c r="E293" s="2" t="s">
        <v>17176</v>
      </c>
      <c r="F293" s="13" t="n">
        <v>45789</v>
      </c>
      <c r="G293" s="13" t="n">
        <v>45789</v>
      </c>
      <c r="H293" s="2" t="n">
        <v>6.9</v>
      </c>
    </row>
    <row r="294" customFormat="false" ht="15" hidden="false" customHeight="false" outlineLevel="0" collapsed="false">
      <c r="A294" s="2" t="s">
        <v>17475</v>
      </c>
      <c r="B294" s="2" t="s">
        <v>4937</v>
      </c>
      <c r="C294" s="2" t="s">
        <v>128</v>
      </c>
      <c r="D294" s="2" t="s">
        <v>17175</v>
      </c>
      <c r="E294" s="2" t="s">
        <v>17176</v>
      </c>
      <c r="F294" s="13" t="n">
        <v>46262</v>
      </c>
      <c r="G294" s="13" t="n">
        <v>46263</v>
      </c>
      <c r="H294" s="2" t="n">
        <v>29</v>
      </c>
    </row>
    <row r="295" customFormat="false" ht="15" hidden="false" customHeight="false" outlineLevel="0" collapsed="false">
      <c r="A295" s="2" t="s">
        <v>17476</v>
      </c>
      <c r="B295" s="2" t="s">
        <v>3677</v>
      </c>
      <c r="C295" s="2" t="s">
        <v>119</v>
      </c>
      <c r="D295" s="2" t="s">
        <v>17180</v>
      </c>
      <c r="E295" s="2" t="s">
        <v>17176</v>
      </c>
      <c r="F295" s="13" t="n">
        <v>45962</v>
      </c>
      <c r="G295" s="13" t="n">
        <v>45962</v>
      </c>
      <c r="H295" s="2" t="n">
        <v>15.2</v>
      </c>
    </row>
    <row r="296" customFormat="false" ht="15" hidden="false" customHeight="false" outlineLevel="0" collapsed="false">
      <c r="A296" s="2" t="s">
        <v>17477</v>
      </c>
      <c r="B296" s="2" t="s">
        <v>2010</v>
      </c>
      <c r="C296" s="2" t="s">
        <v>98</v>
      </c>
      <c r="D296" s="2" t="s">
        <v>17175</v>
      </c>
      <c r="E296" s="2" t="s">
        <v>17176</v>
      </c>
      <c r="F296" s="13" t="n">
        <v>45666</v>
      </c>
      <c r="G296" s="13" t="n">
        <v>45666</v>
      </c>
      <c r="H296" s="2" t="n">
        <v>9</v>
      </c>
    </row>
    <row r="297" customFormat="false" ht="15" hidden="false" customHeight="false" outlineLevel="0" collapsed="false">
      <c r="A297" s="2" t="s">
        <v>17478</v>
      </c>
      <c r="B297" s="2" t="s">
        <v>2026</v>
      </c>
      <c r="C297" s="2" t="s">
        <v>128</v>
      </c>
      <c r="D297" s="2" t="s">
        <v>17184</v>
      </c>
      <c r="E297" s="2" t="s">
        <v>17176</v>
      </c>
      <c r="F297" s="13" t="n">
        <v>46186</v>
      </c>
      <c r="G297" s="13" t="n">
        <v>46186</v>
      </c>
      <c r="H297" s="2" t="n">
        <v>14.7</v>
      </c>
    </row>
    <row r="298" customFormat="false" ht="15" hidden="false" customHeight="false" outlineLevel="0" collapsed="false">
      <c r="A298" s="2" t="s">
        <v>17479</v>
      </c>
      <c r="B298" s="2" t="s">
        <v>3188</v>
      </c>
      <c r="C298" s="2" t="s">
        <v>163</v>
      </c>
      <c r="D298" s="2" t="s">
        <v>17180</v>
      </c>
      <c r="E298" s="2" t="s">
        <v>17176</v>
      </c>
      <c r="F298" s="13" t="n">
        <v>45782</v>
      </c>
      <c r="G298" s="13" t="n">
        <v>45782</v>
      </c>
      <c r="H298" s="2" t="n">
        <v>9</v>
      </c>
    </row>
    <row r="299" customFormat="false" ht="15" hidden="false" customHeight="false" outlineLevel="0" collapsed="false">
      <c r="A299" s="2" t="s">
        <v>17480</v>
      </c>
      <c r="B299" s="2" t="s">
        <v>2192</v>
      </c>
      <c r="C299" s="2" t="s">
        <v>163</v>
      </c>
      <c r="D299" s="2" t="s">
        <v>17184</v>
      </c>
      <c r="E299" s="2" t="s">
        <v>17187</v>
      </c>
      <c r="F299" s="13" t="n">
        <v>46081</v>
      </c>
      <c r="G299" s="13" t="n">
        <v>46082</v>
      </c>
      <c r="H299" s="2" t="n">
        <v>24.7</v>
      </c>
    </row>
    <row r="300" customFormat="false" ht="15" hidden="false" customHeight="false" outlineLevel="0" collapsed="false">
      <c r="A300" s="2" t="s">
        <v>17481</v>
      </c>
      <c r="B300" s="2" t="s">
        <v>3733</v>
      </c>
      <c r="C300" s="2" t="s">
        <v>145</v>
      </c>
      <c r="D300" s="2" t="s">
        <v>17178</v>
      </c>
      <c r="E300" s="2" t="s">
        <v>17176</v>
      </c>
      <c r="F300" s="13" t="n">
        <v>46113</v>
      </c>
      <c r="G300" s="13" t="n">
        <v>46113</v>
      </c>
      <c r="H300" s="2" t="n">
        <v>11.4</v>
      </c>
    </row>
    <row r="301" customFormat="false" ht="15" hidden="false" customHeight="false" outlineLevel="0" collapsed="false">
      <c r="A301" s="2" t="s">
        <v>17482</v>
      </c>
      <c r="B301" s="2" t="s">
        <v>3530</v>
      </c>
      <c r="C301" s="2" t="s">
        <v>165</v>
      </c>
      <c r="D301" s="2" t="s">
        <v>17175</v>
      </c>
      <c r="E301" s="2" t="s">
        <v>17193</v>
      </c>
      <c r="F301" s="13" t="n">
        <v>46192</v>
      </c>
      <c r="G301" s="13" t="n">
        <v>46192</v>
      </c>
      <c r="H301" s="2" t="n">
        <v>6.7</v>
      </c>
    </row>
    <row r="302" customFormat="false" ht="15" hidden="false" customHeight="false" outlineLevel="0" collapsed="false">
      <c r="A302" s="2" t="s">
        <v>17483</v>
      </c>
      <c r="B302" s="2" t="s">
        <v>5058</v>
      </c>
      <c r="C302" s="2" t="s">
        <v>98</v>
      </c>
      <c r="D302" s="2" t="s">
        <v>17184</v>
      </c>
      <c r="E302" s="2" t="s">
        <v>17176</v>
      </c>
      <c r="F302" s="13" t="n">
        <v>45974</v>
      </c>
      <c r="G302" s="13" t="n">
        <v>45974</v>
      </c>
      <c r="H302" s="2" t="n">
        <v>11.1</v>
      </c>
    </row>
    <row r="303" customFormat="false" ht="15" hidden="false" customHeight="false" outlineLevel="0" collapsed="false">
      <c r="A303" s="2" t="s">
        <v>17484</v>
      </c>
      <c r="B303" s="2" t="s">
        <v>2973</v>
      </c>
      <c r="C303" s="2" t="s">
        <v>139</v>
      </c>
      <c r="D303" s="2" t="s">
        <v>17178</v>
      </c>
      <c r="E303" s="2" t="s">
        <v>17176</v>
      </c>
      <c r="F303" s="13" t="n">
        <v>46043</v>
      </c>
      <c r="G303" s="13" t="n">
        <v>46043</v>
      </c>
      <c r="H303" s="2" t="n">
        <v>11.9</v>
      </c>
    </row>
    <row r="304" customFormat="false" ht="15" hidden="false" customHeight="false" outlineLevel="0" collapsed="false">
      <c r="A304" s="2" t="s">
        <v>17485</v>
      </c>
      <c r="B304" s="2" t="s">
        <v>5118</v>
      </c>
      <c r="C304" s="2" t="s">
        <v>98</v>
      </c>
      <c r="D304" s="2" t="s">
        <v>17175</v>
      </c>
      <c r="E304" s="2" t="s">
        <v>17176</v>
      </c>
      <c r="F304" s="13" t="n">
        <v>45940</v>
      </c>
      <c r="G304" s="13" t="n">
        <v>45941</v>
      </c>
      <c r="H304" s="2" t="n">
        <v>45.5</v>
      </c>
    </row>
    <row r="305" customFormat="false" ht="15" hidden="false" customHeight="false" outlineLevel="0" collapsed="false">
      <c r="A305" s="2" t="s">
        <v>17486</v>
      </c>
      <c r="B305" s="2" t="s">
        <v>2669</v>
      </c>
      <c r="C305" s="2" t="s">
        <v>128</v>
      </c>
      <c r="D305" s="2" t="s">
        <v>17178</v>
      </c>
      <c r="E305" s="2" t="s">
        <v>17187</v>
      </c>
      <c r="F305" s="13" t="n">
        <v>45763</v>
      </c>
      <c r="G305" s="13" t="n">
        <v>45763</v>
      </c>
      <c r="H305" s="2" t="n">
        <v>15.2</v>
      </c>
    </row>
    <row r="306" customFormat="false" ht="15" hidden="false" customHeight="false" outlineLevel="0" collapsed="false">
      <c r="A306" s="2" t="s">
        <v>17487</v>
      </c>
      <c r="B306" s="2" t="s">
        <v>2095</v>
      </c>
      <c r="C306" s="2" t="s">
        <v>98</v>
      </c>
      <c r="D306" s="2" t="s">
        <v>17180</v>
      </c>
      <c r="E306" s="2" t="s">
        <v>17187</v>
      </c>
      <c r="F306" s="13" t="n">
        <v>45777</v>
      </c>
      <c r="G306" s="13" t="n">
        <v>45777</v>
      </c>
      <c r="H306" s="2" t="n">
        <v>8.4</v>
      </c>
    </row>
    <row r="307" customFormat="false" ht="15" hidden="false" customHeight="false" outlineLevel="0" collapsed="false">
      <c r="A307" s="2" t="s">
        <v>17488</v>
      </c>
      <c r="B307" s="2" t="s">
        <v>457</v>
      </c>
      <c r="C307" s="2" t="s">
        <v>119</v>
      </c>
      <c r="D307" s="2" t="s">
        <v>17178</v>
      </c>
      <c r="E307" s="2" t="s">
        <v>17176</v>
      </c>
      <c r="F307" s="13" t="n">
        <v>45816</v>
      </c>
      <c r="G307" s="13" t="n">
        <v>45816</v>
      </c>
      <c r="H307" s="2" t="n">
        <v>18.7</v>
      </c>
    </row>
    <row r="308" customFormat="false" ht="15" hidden="false" customHeight="false" outlineLevel="0" collapsed="false">
      <c r="A308" s="2" t="s">
        <v>17489</v>
      </c>
      <c r="B308" s="2" t="s">
        <v>578</v>
      </c>
      <c r="C308" s="2" t="s">
        <v>123</v>
      </c>
      <c r="D308" s="2" t="s">
        <v>17175</v>
      </c>
      <c r="E308" s="2" t="s">
        <v>17187</v>
      </c>
      <c r="F308" s="13" t="n">
        <v>46085</v>
      </c>
      <c r="G308" s="13" t="n">
        <v>46085</v>
      </c>
      <c r="H308" s="2" t="n">
        <v>5.5</v>
      </c>
    </row>
    <row r="309" customFormat="false" ht="15" hidden="false" customHeight="false" outlineLevel="0" collapsed="false">
      <c r="A309" s="2" t="s">
        <v>17490</v>
      </c>
      <c r="B309" s="2" t="s">
        <v>493</v>
      </c>
      <c r="C309" s="2" t="s">
        <v>141</v>
      </c>
      <c r="D309" s="2" t="s">
        <v>17178</v>
      </c>
      <c r="E309" s="2" t="s">
        <v>17187</v>
      </c>
      <c r="F309" s="13" t="n">
        <v>45987</v>
      </c>
      <c r="G309" s="13" t="n">
        <v>45987</v>
      </c>
      <c r="H309" s="2" t="n">
        <v>4.8</v>
      </c>
    </row>
    <row r="310" customFormat="false" ht="15" hidden="false" customHeight="false" outlineLevel="0" collapsed="false">
      <c r="A310" s="2" t="s">
        <v>17491</v>
      </c>
      <c r="B310" s="2" t="s">
        <v>275</v>
      </c>
      <c r="C310" s="2" t="s">
        <v>119</v>
      </c>
      <c r="D310" s="2" t="s">
        <v>17184</v>
      </c>
      <c r="E310" s="2" t="s">
        <v>17176</v>
      </c>
      <c r="F310" s="13" t="n">
        <v>46214</v>
      </c>
      <c r="G310" s="13" t="n">
        <v>46214</v>
      </c>
      <c r="H310" s="2" t="n">
        <v>16.7</v>
      </c>
    </row>
    <row r="311" customFormat="false" ht="15" hidden="false" customHeight="false" outlineLevel="0" collapsed="false">
      <c r="A311" s="2" t="s">
        <v>17492</v>
      </c>
      <c r="B311" s="2" t="s">
        <v>2167</v>
      </c>
      <c r="C311" s="2" t="s">
        <v>139</v>
      </c>
      <c r="D311" s="2" t="s">
        <v>17184</v>
      </c>
      <c r="E311" s="2" t="s">
        <v>17187</v>
      </c>
      <c r="F311" s="13" t="n">
        <v>45905</v>
      </c>
      <c r="G311" s="13" t="n">
        <v>45906</v>
      </c>
      <c r="H311" s="2" t="n">
        <v>25.2</v>
      </c>
    </row>
    <row r="312" customFormat="false" ht="15" hidden="false" customHeight="false" outlineLevel="0" collapsed="false">
      <c r="A312" s="2" t="s">
        <v>17493</v>
      </c>
      <c r="B312" s="2" t="s">
        <v>4956</v>
      </c>
      <c r="C312" s="2" t="s">
        <v>98</v>
      </c>
      <c r="D312" s="2" t="s">
        <v>17175</v>
      </c>
      <c r="E312" s="2" t="s">
        <v>17176</v>
      </c>
      <c r="F312" s="13" t="n">
        <v>46229</v>
      </c>
      <c r="G312" s="13" t="n">
        <v>46229</v>
      </c>
      <c r="H312" s="2" t="n">
        <v>7.5</v>
      </c>
    </row>
    <row r="313" customFormat="false" ht="15" hidden="false" customHeight="false" outlineLevel="0" collapsed="false">
      <c r="A313" s="2" t="s">
        <v>17494</v>
      </c>
      <c r="B313" s="2" t="s">
        <v>3144</v>
      </c>
      <c r="C313" s="2" t="s">
        <v>114</v>
      </c>
      <c r="D313" s="2" t="s">
        <v>17178</v>
      </c>
      <c r="E313" s="2" t="s">
        <v>17187</v>
      </c>
      <c r="F313" s="13" t="n">
        <v>46008</v>
      </c>
      <c r="G313" s="13" t="n">
        <v>46008</v>
      </c>
      <c r="H313" s="2" t="n">
        <v>8.2</v>
      </c>
    </row>
    <row r="314" customFormat="false" ht="15" hidden="false" customHeight="false" outlineLevel="0" collapsed="false">
      <c r="A314" s="2" t="s">
        <v>17495</v>
      </c>
      <c r="B314" s="2" t="s">
        <v>3388</v>
      </c>
      <c r="C314" s="2" t="s">
        <v>128</v>
      </c>
      <c r="D314" s="2" t="s">
        <v>17175</v>
      </c>
      <c r="E314" s="2" t="s">
        <v>17176</v>
      </c>
      <c r="F314" s="13" t="n">
        <v>46136</v>
      </c>
      <c r="G314" s="13" t="n">
        <v>46136</v>
      </c>
      <c r="H314" s="2" t="n">
        <v>19.3</v>
      </c>
    </row>
    <row r="315" customFormat="false" ht="15" hidden="false" customHeight="false" outlineLevel="0" collapsed="false">
      <c r="A315" s="2" t="s">
        <v>17496</v>
      </c>
      <c r="B315" s="2" t="s">
        <v>291</v>
      </c>
      <c r="C315" s="2" t="s">
        <v>119</v>
      </c>
      <c r="D315" s="2" t="s">
        <v>17175</v>
      </c>
      <c r="E315" s="2" t="s">
        <v>17176</v>
      </c>
      <c r="F315" s="13" t="n">
        <v>45921</v>
      </c>
      <c r="G315" s="13" t="n">
        <v>45922</v>
      </c>
      <c r="H315" s="2" t="n">
        <v>25.5</v>
      </c>
    </row>
    <row r="316" customFormat="false" ht="15" hidden="false" customHeight="false" outlineLevel="0" collapsed="false">
      <c r="A316" s="2" t="s">
        <v>17497</v>
      </c>
      <c r="B316" s="2" t="s">
        <v>433</v>
      </c>
      <c r="C316" s="2" t="s">
        <v>163</v>
      </c>
      <c r="D316" s="2" t="s">
        <v>17178</v>
      </c>
      <c r="E316" s="2" t="s">
        <v>17176</v>
      </c>
      <c r="F316" s="13" t="n">
        <v>46193</v>
      </c>
      <c r="G316" s="13" t="n">
        <v>46193</v>
      </c>
      <c r="H316" s="2" t="n">
        <v>5.3</v>
      </c>
    </row>
    <row r="317" customFormat="false" ht="15" hidden="false" customHeight="false" outlineLevel="0" collapsed="false">
      <c r="A317" s="2" t="s">
        <v>17498</v>
      </c>
      <c r="B317" s="2" t="s">
        <v>2344</v>
      </c>
      <c r="C317" s="2" t="s">
        <v>119</v>
      </c>
      <c r="D317" s="2" t="s">
        <v>17178</v>
      </c>
      <c r="E317" s="2" t="s">
        <v>17187</v>
      </c>
      <c r="F317" s="13" t="n">
        <v>45911</v>
      </c>
      <c r="G317" s="13" t="n">
        <v>45911</v>
      </c>
      <c r="H317" s="2" t="n">
        <v>7.6</v>
      </c>
    </row>
    <row r="318" customFormat="false" ht="15" hidden="false" customHeight="false" outlineLevel="0" collapsed="false">
      <c r="A318" s="2" t="s">
        <v>17499</v>
      </c>
      <c r="B318" s="2" t="s">
        <v>4321</v>
      </c>
      <c r="C318" s="2" t="s">
        <v>165</v>
      </c>
      <c r="D318" s="2" t="s">
        <v>17175</v>
      </c>
      <c r="E318" s="2" t="s">
        <v>17176</v>
      </c>
      <c r="F318" s="13" t="n">
        <v>46138</v>
      </c>
      <c r="G318" s="13" t="n">
        <v>46138</v>
      </c>
      <c r="H318" s="2" t="n">
        <v>23.3</v>
      </c>
    </row>
    <row r="319" customFormat="false" ht="15" hidden="false" customHeight="false" outlineLevel="0" collapsed="false">
      <c r="A319" s="2" t="s">
        <v>17500</v>
      </c>
      <c r="B319" s="2" t="s">
        <v>3485</v>
      </c>
      <c r="C319" s="2" t="s">
        <v>119</v>
      </c>
      <c r="D319" s="2" t="s">
        <v>17178</v>
      </c>
      <c r="E319" s="2" t="s">
        <v>17187</v>
      </c>
      <c r="F319" s="13" t="n">
        <v>46103</v>
      </c>
      <c r="G319" s="13" t="n">
        <v>46103</v>
      </c>
      <c r="H319" s="2" t="n">
        <v>9.6</v>
      </c>
    </row>
    <row r="320" customFormat="false" ht="15" hidden="false" customHeight="false" outlineLevel="0" collapsed="false">
      <c r="A320" s="2" t="s">
        <v>17501</v>
      </c>
      <c r="B320" s="2" t="s">
        <v>2485</v>
      </c>
      <c r="C320" s="2" t="s">
        <v>145</v>
      </c>
      <c r="D320" s="2" t="s">
        <v>17182</v>
      </c>
      <c r="E320" s="2" t="s">
        <v>17176</v>
      </c>
      <c r="F320" s="13" t="n">
        <v>46002</v>
      </c>
      <c r="G320" s="13" t="n">
        <v>46002</v>
      </c>
      <c r="H320" s="2" t="n">
        <v>4.5</v>
      </c>
    </row>
    <row r="321" customFormat="false" ht="15" hidden="false" customHeight="false" outlineLevel="0" collapsed="false">
      <c r="A321" s="2" t="s">
        <v>17502</v>
      </c>
      <c r="B321" s="2" t="s">
        <v>4930</v>
      </c>
      <c r="C321" s="2" t="s">
        <v>139</v>
      </c>
      <c r="D321" s="2" t="s">
        <v>17178</v>
      </c>
      <c r="E321" s="2" t="s">
        <v>17187</v>
      </c>
      <c r="F321" s="13" t="n">
        <v>45796</v>
      </c>
      <c r="G321" s="13" t="n">
        <v>45796</v>
      </c>
      <c r="H321" s="2" t="n">
        <v>11.9</v>
      </c>
    </row>
    <row r="322" customFormat="false" ht="15" hidden="false" customHeight="false" outlineLevel="0" collapsed="false">
      <c r="A322" s="2" t="s">
        <v>17503</v>
      </c>
      <c r="B322" s="2" t="s">
        <v>4083</v>
      </c>
      <c r="C322" s="2" t="s">
        <v>128</v>
      </c>
      <c r="D322" s="2" t="s">
        <v>17178</v>
      </c>
      <c r="E322" s="2" t="s">
        <v>17191</v>
      </c>
      <c r="F322" s="13" t="n">
        <v>45932</v>
      </c>
      <c r="G322" s="13" t="n">
        <v>45932</v>
      </c>
      <c r="H322" s="2" t="n">
        <v>2.6</v>
      </c>
    </row>
    <row r="323" customFormat="false" ht="15" hidden="false" customHeight="false" outlineLevel="0" collapsed="false">
      <c r="A323" s="2" t="s">
        <v>17504</v>
      </c>
      <c r="B323" s="2" t="s">
        <v>5087</v>
      </c>
      <c r="C323" s="2" t="s">
        <v>98</v>
      </c>
      <c r="D323" s="2" t="s">
        <v>17182</v>
      </c>
      <c r="E323" s="2" t="s">
        <v>17176</v>
      </c>
      <c r="F323" s="13" t="n">
        <v>45834</v>
      </c>
      <c r="G323" s="13" t="n">
        <v>45834</v>
      </c>
      <c r="H323" s="2" t="n">
        <v>19.9</v>
      </c>
    </row>
    <row r="324" customFormat="false" ht="15" hidden="false" customHeight="false" outlineLevel="0" collapsed="false">
      <c r="A324" s="2" t="s">
        <v>17505</v>
      </c>
      <c r="B324" s="2" t="s">
        <v>1354</v>
      </c>
      <c r="C324" s="2" t="s">
        <v>145</v>
      </c>
      <c r="D324" s="2" t="s">
        <v>17178</v>
      </c>
      <c r="E324" s="2" t="s">
        <v>17187</v>
      </c>
      <c r="F324" s="13" t="n">
        <v>46024</v>
      </c>
      <c r="G324" s="13" t="n">
        <v>46024</v>
      </c>
      <c r="H324" s="2" t="n">
        <v>8</v>
      </c>
    </row>
    <row r="325" customFormat="false" ht="15" hidden="false" customHeight="false" outlineLevel="0" collapsed="false">
      <c r="A325" s="2" t="s">
        <v>17506</v>
      </c>
      <c r="B325" s="2" t="s">
        <v>700</v>
      </c>
      <c r="C325" s="2" t="s">
        <v>139</v>
      </c>
      <c r="D325" s="2" t="s">
        <v>17182</v>
      </c>
      <c r="E325" s="2" t="s">
        <v>17187</v>
      </c>
      <c r="F325" s="13" t="n">
        <v>46063</v>
      </c>
      <c r="G325" s="13" t="n">
        <v>46063</v>
      </c>
      <c r="H325" s="2" t="n">
        <v>7.1</v>
      </c>
    </row>
    <row r="326" customFormat="false" ht="15" hidden="false" customHeight="false" outlineLevel="0" collapsed="false">
      <c r="A326" s="2" t="s">
        <v>17507</v>
      </c>
      <c r="B326" s="2" t="s">
        <v>1129</v>
      </c>
      <c r="C326" s="2" t="s">
        <v>123</v>
      </c>
      <c r="D326" s="2" t="s">
        <v>17182</v>
      </c>
      <c r="E326" s="2" t="s">
        <v>17176</v>
      </c>
      <c r="F326" s="13" t="n">
        <v>46141</v>
      </c>
      <c r="G326" s="13" t="n">
        <v>46141</v>
      </c>
      <c r="H326" s="2" t="n">
        <v>15.7</v>
      </c>
    </row>
    <row r="327" customFormat="false" ht="15" hidden="false" customHeight="false" outlineLevel="0" collapsed="false">
      <c r="A327" s="2" t="s">
        <v>17508</v>
      </c>
      <c r="B327" s="2" t="s">
        <v>1857</v>
      </c>
      <c r="C327" s="2" t="s">
        <v>104</v>
      </c>
      <c r="D327" s="2" t="s">
        <v>17184</v>
      </c>
      <c r="E327" s="2" t="s">
        <v>17176</v>
      </c>
      <c r="F327" s="13" t="n">
        <v>45892</v>
      </c>
      <c r="G327" s="13" t="n">
        <v>45892</v>
      </c>
      <c r="H327" s="2" t="n">
        <v>14.1</v>
      </c>
    </row>
    <row r="328" customFormat="false" ht="15" hidden="false" customHeight="false" outlineLevel="0" collapsed="false">
      <c r="A328" s="2" t="s">
        <v>17509</v>
      </c>
      <c r="B328" s="2" t="s">
        <v>2964</v>
      </c>
      <c r="C328" s="2" t="s">
        <v>141</v>
      </c>
      <c r="D328" s="2" t="s">
        <v>17178</v>
      </c>
      <c r="E328" s="2" t="s">
        <v>17193</v>
      </c>
      <c r="F328" s="13" t="n">
        <v>45860</v>
      </c>
      <c r="G328" s="13" t="n">
        <v>45860</v>
      </c>
      <c r="H328" s="2" t="n">
        <v>2.9</v>
      </c>
    </row>
    <row r="329" customFormat="false" ht="15" hidden="false" customHeight="false" outlineLevel="0" collapsed="false">
      <c r="A329" s="2" t="s">
        <v>17510</v>
      </c>
      <c r="B329" s="2" t="s">
        <v>2386</v>
      </c>
      <c r="C329" s="2" t="s">
        <v>108</v>
      </c>
      <c r="D329" s="2" t="s">
        <v>17178</v>
      </c>
      <c r="E329" s="2" t="s">
        <v>17176</v>
      </c>
      <c r="F329" s="13" t="n">
        <v>46161</v>
      </c>
      <c r="G329" s="13" t="n">
        <v>46161</v>
      </c>
      <c r="H329" s="2" t="n">
        <v>9.8</v>
      </c>
    </row>
    <row r="330" customFormat="false" ht="15" hidden="false" customHeight="false" outlineLevel="0" collapsed="false">
      <c r="A330" s="2" t="s">
        <v>17511</v>
      </c>
      <c r="B330" s="2" t="s">
        <v>441</v>
      </c>
      <c r="C330" s="2" t="s">
        <v>108</v>
      </c>
      <c r="D330" s="2" t="s">
        <v>17180</v>
      </c>
      <c r="E330" s="2" t="s">
        <v>17176</v>
      </c>
      <c r="F330" s="13" t="n">
        <v>45866</v>
      </c>
      <c r="G330" s="13" t="n">
        <v>45866</v>
      </c>
      <c r="H330" s="2" t="n">
        <v>6.9</v>
      </c>
    </row>
    <row r="331" customFormat="false" ht="15" hidden="false" customHeight="false" outlineLevel="0" collapsed="false">
      <c r="A331" s="2" t="s">
        <v>17512</v>
      </c>
      <c r="B331" s="2" t="s">
        <v>2571</v>
      </c>
      <c r="C331" s="2" t="s">
        <v>114</v>
      </c>
      <c r="D331" s="2" t="s">
        <v>17182</v>
      </c>
      <c r="E331" s="2" t="s">
        <v>17176</v>
      </c>
      <c r="F331" s="13" t="n">
        <v>46081</v>
      </c>
      <c r="G331" s="13" t="n">
        <v>46082</v>
      </c>
      <c r="H331" s="2" t="n">
        <v>29.7</v>
      </c>
    </row>
    <row r="332" customFormat="false" ht="15" hidden="false" customHeight="false" outlineLevel="0" collapsed="false">
      <c r="A332" s="2" t="s">
        <v>17513</v>
      </c>
      <c r="B332" s="2" t="s">
        <v>4525</v>
      </c>
      <c r="C332" s="2" t="s">
        <v>145</v>
      </c>
      <c r="D332" s="2" t="s">
        <v>17175</v>
      </c>
      <c r="E332" s="2" t="s">
        <v>17187</v>
      </c>
      <c r="F332" s="13" t="n">
        <v>45854</v>
      </c>
      <c r="G332" s="13" t="n">
        <v>45854</v>
      </c>
      <c r="H332" s="2" t="n">
        <v>11.8</v>
      </c>
    </row>
    <row r="333" customFormat="false" ht="15" hidden="false" customHeight="false" outlineLevel="0" collapsed="false">
      <c r="A333" s="2" t="s">
        <v>17514</v>
      </c>
      <c r="B333" s="2" t="s">
        <v>527</v>
      </c>
      <c r="C333" s="2" t="s">
        <v>145</v>
      </c>
      <c r="D333" s="2" t="s">
        <v>17182</v>
      </c>
      <c r="E333" s="2" t="s">
        <v>17176</v>
      </c>
      <c r="F333" s="13" t="n">
        <v>45824</v>
      </c>
      <c r="G333" s="13" t="n">
        <v>45824</v>
      </c>
      <c r="H333" s="2" t="n">
        <v>19.9</v>
      </c>
    </row>
    <row r="334" customFormat="false" ht="15" hidden="false" customHeight="false" outlineLevel="0" collapsed="false">
      <c r="A334" s="2" t="s">
        <v>17515</v>
      </c>
      <c r="B334" s="2" t="s">
        <v>3456</v>
      </c>
      <c r="C334" s="2" t="s">
        <v>98</v>
      </c>
      <c r="D334" s="2" t="s">
        <v>17182</v>
      </c>
      <c r="E334" s="2" t="s">
        <v>17187</v>
      </c>
      <c r="F334" s="13" t="n">
        <v>46090</v>
      </c>
      <c r="G334" s="13" t="n">
        <v>46090</v>
      </c>
      <c r="H334" s="2" t="n">
        <v>4</v>
      </c>
    </row>
    <row r="335" customFormat="false" ht="15" hidden="false" customHeight="false" outlineLevel="0" collapsed="false">
      <c r="A335" s="2" t="s">
        <v>17516</v>
      </c>
      <c r="B335" s="2" t="s">
        <v>4825</v>
      </c>
      <c r="C335" s="2" t="s">
        <v>98</v>
      </c>
      <c r="D335" s="2" t="s">
        <v>17178</v>
      </c>
      <c r="E335" s="2" t="s">
        <v>17187</v>
      </c>
      <c r="F335" s="13" t="n">
        <v>45971</v>
      </c>
      <c r="G335" s="13" t="n">
        <v>45972</v>
      </c>
      <c r="H335" s="2" t="n">
        <v>38</v>
      </c>
    </row>
    <row r="336" customFormat="false" ht="15" hidden="false" customHeight="false" outlineLevel="0" collapsed="false">
      <c r="A336" s="2" t="s">
        <v>17517</v>
      </c>
      <c r="B336" s="2" t="s">
        <v>1625</v>
      </c>
      <c r="C336" s="2" t="s">
        <v>98</v>
      </c>
      <c r="D336" s="2" t="s">
        <v>17178</v>
      </c>
      <c r="E336" s="2" t="s">
        <v>17187</v>
      </c>
      <c r="F336" s="13" t="n">
        <v>46059</v>
      </c>
      <c r="G336" s="13" t="n">
        <v>46059</v>
      </c>
      <c r="H336" s="2" t="n">
        <v>6.4</v>
      </c>
    </row>
    <row r="337" customFormat="false" ht="15" hidden="false" customHeight="false" outlineLevel="0" collapsed="false">
      <c r="A337" s="2" t="s">
        <v>17518</v>
      </c>
      <c r="B337" s="2" t="s">
        <v>3222</v>
      </c>
      <c r="C337" s="2" t="s">
        <v>119</v>
      </c>
      <c r="D337" s="2" t="s">
        <v>17175</v>
      </c>
      <c r="E337" s="2" t="s">
        <v>17193</v>
      </c>
      <c r="F337" s="13" t="n">
        <v>45870</v>
      </c>
      <c r="G337" s="13" t="n">
        <v>45870</v>
      </c>
      <c r="H337" s="2" t="n">
        <v>4.7</v>
      </c>
    </row>
    <row r="338" customFormat="false" ht="15" hidden="false" customHeight="false" outlineLevel="0" collapsed="false">
      <c r="A338" s="2" t="s">
        <v>17519</v>
      </c>
      <c r="B338" s="2" t="s">
        <v>2342</v>
      </c>
      <c r="C338" s="2" t="s">
        <v>123</v>
      </c>
      <c r="D338" s="2" t="s">
        <v>17178</v>
      </c>
      <c r="E338" s="2" t="s">
        <v>17187</v>
      </c>
      <c r="F338" s="13" t="n">
        <v>45831</v>
      </c>
      <c r="G338" s="13" t="n">
        <v>45831</v>
      </c>
      <c r="H338" s="2" t="n">
        <v>11.8</v>
      </c>
    </row>
    <row r="339" customFormat="false" ht="15" hidden="false" customHeight="false" outlineLevel="0" collapsed="false">
      <c r="A339" s="2" t="s">
        <v>17520</v>
      </c>
      <c r="B339" s="2" t="s">
        <v>2867</v>
      </c>
      <c r="C339" s="2" t="s">
        <v>98</v>
      </c>
      <c r="D339" s="2" t="s">
        <v>17178</v>
      </c>
      <c r="E339" s="2" t="s">
        <v>17176</v>
      </c>
      <c r="F339" s="13" t="n">
        <v>46188</v>
      </c>
      <c r="G339" s="13" t="n">
        <v>46188</v>
      </c>
      <c r="H339" s="2" t="n">
        <v>6.6</v>
      </c>
    </row>
    <row r="340" customFormat="false" ht="15" hidden="false" customHeight="false" outlineLevel="0" collapsed="false">
      <c r="A340" s="2" t="s">
        <v>17521</v>
      </c>
      <c r="B340" s="2" t="s">
        <v>715</v>
      </c>
      <c r="C340" s="2" t="s">
        <v>139</v>
      </c>
      <c r="D340" s="2" t="s">
        <v>17184</v>
      </c>
      <c r="E340" s="2" t="s">
        <v>17176</v>
      </c>
      <c r="F340" s="13" t="n">
        <v>45643</v>
      </c>
      <c r="G340" s="13" t="n">
        <v>45643</v>
      </c>
      <c r="H340" s="2" t="n">
        <v>9.6</v>
      </c>
    </row>
    <row r="341" customFormat="false" ht="15" hidden="false" customHeight="false" outlineLevel="0" collapsed="false">
      <c r="A341" s="2" t="s">
        <v>17522</v>
      </c>
      <c r="B341" s="2" t="s">
        <v>2796</v>
      </c>
      <c r="C341" s="2" t="s">
        <v>98</v>
      </c>
      <c r="D341" s="2" t="s">
        <v>17178</v>
      </c>
      <c r="E341" s="2" t="s">
        <v>17176</v>
      </c>
      <c r="F341" s="13" t="n">
        <v>45967</v>
      </c>
      <c r="G341" s="13" t="n">
        <v>45967</v>
      </c>
      <c r="H341" s="2" t="n">
        <v>21.3</v>
      </c>
    </row>
    <row r="342" customFormat="false" ht="15" hidden="false" customHeight="false" outlineLevel="0" collapsed="false">
      <c r="A342" s="2" t="s">
        <v>17523</v>
      </c>
      <c r="B342" s="2" t="s">
        <v>4556</v>
      </c>
      <c r="C342" s="2" t="s">
        <v>165</v>
      </c>
      <c r="D342" s="2" t="s">
        <v>17184</v>
      </c>
      <c r="E342" s="2" t="s">
        <v>17187</v>
      </c>
      <c r="F342" s="13" t="n">
        <v>46017</v>
      </c>
      <c r="G342" s="13" t="n">
        <v>46017</v>
      </c>
      <c r="H342" s="2" t="n">
        <v>8.5</v>
      </c>
    </row>
    <row r="343" customFormat="false" ht="15" hidden="false" customHeight="false" outlineLevel="0" collapsed="false">
      <c r="A343" s="2" t="s">
        <v>17524</v>
      </c>
      <c r="B343" s="2" t="s">
        <v>3039</v>
      </c>
      <c r="C343" s="2" t="s">
        <v>119</v>
      </c>
      <c r="D343" s="2" t="s">
        <v>17182</v>
      </c>
      <c r="E343" s="2" t="s">
        <v>17176</v>
      </c>
      <c r="F343" s="13" t="n">
        <v>45986</v>
      </c>
      <c r="G343" s="13" t="n">
        <v>45986</v>
      </c>
      <c r="H343" s="2" t="n">
        <v>22.4</v>
      </c>
    </row>
    <row r="344" customFormat="false" ht="15" hidden="false" customHeight="false" outlineLevel="0" collapsed="false">
      <c r="A344" s="2" t="s">
        <v>17525</v>
      </c>
      <c r="B344" s="2" t="s">
        <v>1382</v>
      </c>
      <c r="C344" s="2" t="s">
        <v>123</v>
      </c>
      <c r="D344" s="2" t="s">
        <v>17180</v>
      </c>
      <c r="E344" s="2" t="s">
        <v>17176</v>
      </c>
      <c r="F344" s="13" t="n">
        <v>45851</v>
      </c>
      <c r="G344" s="13" t="n">
        <v>45851</v>
      </c>
      <c r="H344" s="2" t="n">
        <v>21.9</v>
      </c>
    </row>
    <row r="345" customFormat="false" ht="15" hidden="false" customHeight="false" outlineLevel="0" collapsed="false">
      <c r="A345" s="2" t="s">
        <v>17526</v>
      </c>
      <c r="B345" s="2" t="s">
        <v>3142</v>
      </c>
      <c r="C345" s="2" t="s">
        <v>123</v>
      </c>
      <c r="D345" s="2" t="s">
        <v>17184</v>
      </c>
      <c r="E345" s="2" t="s">
        <v>17193</v>
      </c>
      <c r="F345" s="13" t="n">
        <v>46269</v>
      </c>
      <c r="G345" s="13" t="n">
        <v>46269</v>
      </c>
      <c r="H345" s="2" t="n">
        <v>2.2</v>
      </c>
    </row>
    <row r="346" customFormat="false" ht="15" hidden="false" customHeight="false" outlineLevel="0" collapsed="false">
      <c r="A346" s="2" t="s">
        <v>17527</v>
      </c>
      <c r="B346" s="2" t="s">
        <v>2562</v>
      </c>
      <c r="C346" s="2" t="s">
        <v>114</v>
      </c>
      <c r="D346" s="2" t="s">
        <v>17178</v>
      </c>
      <c r="E346" s="2" t="s">
        <v>17176</v>
      </c>
      <c r="F346" s="13" t="n">
        <v>46062</v>
      </c>
      <c r="G346" s="13" t="n">
        <v>46062</v>
      </c>
      <c r="H346" s="2" t="n">
        <v>14.2</v>
      </c>
    </row>
    <row r="347" customFormat="false" ht="15" hidden="false" customHeight="false" outlineLevel="0" collapsed="false">
      <c r="A347" s="2" t="s">
        <v>17528</v>
      </c>
      <c r="B347" s="2" t="s">
        <v>1531</v>
      </c>
      <c r="C347" s="2" t="s">
        <v>119</v>
      </c>
      <c r="D347" s="2" t="s">
        <v>17175</v>
      </c>
      <c r="E347" s="2" t="s">
        <v>17176</v>
      </c>
      <c r="F347" s="13" t="n">
        <v>46145</v>
      </c>
      <c r="G347" s="13" t="n">
        <v>46145</v>
      </c>
      <c r="H347" s="2" t="n">
        <v>12.4</v>
      </c>
    </row>
    <row r="348" customFormat="false" ht="15" hidden="false" customHeight="false" outlineLevel="0" collapsed="false">
      <c r="A348" s="2" t="s">
        <v>17529</v>
      </c>
      <c r="B348" s="2" t="s">
        <v>3145</v>
      </c>
      <c r="C348" s="2" t="s">
        <v>108</v>
      </c>
      <c r="D348" s="2" t="s">
        <v>17182</v>
      </c>
      <c r="E348" s="2" t="s">
        <v>17187</v>
      </c>
      <c r="F348" s="13" t="n">
        <v>46123</v>
      </c>
      <c r="G348" s="13" t="n">
        <v>46123</v>
      </c>
      <c r="H348" s="2" t="n">
        <v>21.1</v>
      </c>
    </row>
    <row r="349" customFormat="false" ht="15" hidden="false" customHeight="false" outlineLevel="0" collapsed="false">
      <c r="A349" s="2" t="s">
        <v>17530</v>
      </c>
      <c r="B349" s="2" t="s">
        <v>3785</v>
      </c>
      <c r="C349" s="2" t="s">
        <v>119</v>
      </c>
      <c r="D349" s="2" t="s">
        <v>17182</v>
      </c>
      <c r="E349" s="2" t="s">
        <v>17176</v>
      </c>
      <c r="F349" s="13" t="n">
        <v>45862</v>
      </c>
      <c r="G349" s="13" t="n">
        <v>45862</v>
      </c>
      <c r="H349" s="2" t="n">
        <v>7.4</v>
      </c>
    </row>
    <row r="350" customFormat="false" ht="15" hidden="false" customHeight="false" outlineLevel="0" collapsed="false">
      <c r="A350" s="2" t="s">
        <v>17531</v>
      </c>
      <c r="B350" s="2" t="s">
        <v>518</v>
      </c>
      <c r="C350" s="2" t="s">
        <v>141</v>
      </c>
      <c r="D350" s="2" t="s">
        <v>17182</v>
      </c>
      <c r="E350" s="2" t="s">
        <v>17176</v>
      </c>
      <c r="F350" s="13" t="n">
        <v>45855</v>
      </c>
      <c r="G350" s="13" t="n">
        <v>45855</v>
      </c>
      <c r="H350" s="2" t="n">
        <v>11</v>
      </c>
    </row>
    <row r="351" customFormat="false" ht="15" hidden="false" customHeight="false" outlineLevel="0" collapsed="false">
      <c r="A351" s="2" t="s">
        <v>17532</v>
      </c>
      <c r="B351" s="2" t="s">
        <v>2524</v>
      </c>
      <c r="C351" s="2" t="s">
        <v>114</v>
      </c>
      <c r="D351" s="2" t="s">
        <v>17184</v>
      </c>
      <c r="E351" s="2" t="s">
        <v>17187</v>
      </c>
      <c r="F351" s="13" t="n">
        <v>45815</v>
      </c>
      <c r="G351" s="13" t="n">
        <v>45816</v>
      </c>
      <c r="H351" s="2" t="n">
        <v>30.9</v>
      </c>
    </row>
    <row r="352" customFormat="false" ht="15" hidden="false" customHeight="false" outlineLevel="0" collapsed="false">
      <c r="A352" s="2" t="s">
        <v>17533</v>
      </c>
      <c r="B352" s="2" t="s">
        <v>4569</v>
      </c>
      <c r="C352" s="2" t="s">
        <v>108</v>
      </c>
      <c r="D352" s="2" t="s">
        <v>17182</v>
      </c>
      <c r="E352" s="2" t="s">
        <v>17193</v>
      </c>
      <c r="F352" s="13" t="n">
        <v>46042</v>
      </c>
      <c r="G352" s="13" t="n">
        <v>46042</v>
      </c>
      <c r="H352" s="2" t="n">
        <v>1.8</v>
      </c>
    </row>
    <row r="353" customFormat="false" ht="15" hidden="false" customHeight="false" outlineLevel="0" collapsed="false">
      <c r="A353" s="2" t="s">
        <v>17534</v>
      </c>
      <c r="B353" s="2" t="s">
        <v>4454</v>
      </c>
      <c r="C353" s="2" t="s">
        <v>98</v>
      </c>
      <c r="D353" s="2" t="s">
        <v>17175</v>
      </c>
      <c r="E353" s="2" t="s">
        <v>17191</v>
      </c>
      <c r="F353" s="13" t="n">
        <v>45900</v>
      </c>
      <c r="G353" s="13" t="n">
        <v>45900</v>
      </c>
      <c r="H353" s="2" t="n">
        <v>3.7</v>
      </c>
    </row>
    <row r="354" customFormat="false" ht="15" hidden="false" customHeight="false" outlineLevel="0" collapsed="false">
      <c r="A354" s="2" t="s">
        <v>17535</v>
      </c>
      <c r="B354" s="2" t="s">
        <v>156</v>
      </c>
      <c r="C354" s="2" t="s">
        <v>98</v>
      </c>
      <c r="D354" s="2" t="s">
        <v>17175</v>
      </c>
      <c r="E354" s="2" t="s">
        <v>17176</v>
      </c>
      <c r="F354" s="13" t="n">
        <v>45899</v>
      </c>
      <c r="G354" s="13" t="n">
        <v>45899</v>
      </c>
      <c r="H354" s="2" t="n">
        <v>14.2</v>
      </c>
    </row>
    <row r="355" customFormat="false" ht="15" hidden="false" customHeight="false" outlineLevel="0" collapsed="false">
      <c r="A355" s="2" t="s">
        <v>17536</v>
      </c>
      <c r="B355" s="2" t="s">
        <v>1551</v>
      </c>
      <c r="C355" s="2" t="s">
        <v>119</v>
      </c>
      <c r="D355" s="2" t="s">
        <v>17184</v>
      </c>
      <c r="E355" s="2" t="s">
        <v>17176</v>
      </c>
      <c r="F355" s="13" t="n">
        <v>46016</v>
      </c>
      <c r="G355" s="13" t="n">
        <v>46017</v>
      </c>
      <c r="H355" s="2" t="n">
        <v>42.1</v>
      </c>
    </row>
    <row r="356" customFormat="false" ht="15" hidden="false" customHeight="false" outlineLevel="0" collapsed="false">
      <c r="A356" s="2" t="s">
        <v>17537</v>
      </c>
      <c r="B356" s="2" t="s">
        <v>4753</v>
      </c>
      <c r="C356" s="2" t="s">
        <v>139</v>
      </c>
      <c r="D356" s="2" t="s">
        <v>17184</v>
      </c>
      <c r="E356" s="2" t="s">
        <v>17176</v>
      </c>
      <c r="F356" s="13" t="n">
        <v>45867</v>
      </c>
      <c r="G356" s="13" t="n">
        <v>45868</v>
      </c>
      <c r="H356" s="2" t="n">
        <v>34.9</v>
      </c>
    </row>
    <row r="357" customFormat="false" ht="15" hidden="false" customHeight="false" outlineLevel="0" collapsed="false">
      <c r="A357" s="2" t="s">
        <v>17538</v>
      </c>
      <c r="B357" s="2" t="s">
        <v>4996</v>
      </c>
      <c r="C357" s="2" t="s">
        <v>98</v>
      </c>
      <c r="D357" s="2" t="s">
        <v>17175</v>
      </c>
      <c r="E357" s="2" t="s">
        <v>17187</v>
      </c>
      <c r="F357" s="13" t="n">
        <v>46156</v>
      </c>
      <c r="G357" s="13" t="n">
        <v>46156</v>
      </c>
      <c r="H357" s="2" t="n">
        <v>11.5</v>
      </c>
    </row>
    <row r="358" customFormat="false" ht="15" hidden="false" customHeight="false" outlineLevel="0" collapsed="false">
      <c r="A358" s="2" t="s">
        <v>17539</v>
      </c>
      <c r="B358" s="2" t="s">
        <v>5137</v>
      </c>
      <c r="C358" s="2" t="s">
        <v>98</v>
      </c>
      <c r="D358" s="2" t="s">
        <v>17178</v>
      </c>
      <c r="E358" s="2" t="s">
        <v>17193</v>
      </c>
      <c r="F358" s="13" t="n">
        <v>45973</v>
      </c>
      <c r="G358" s="13" t="n">
        <v>45973</v>
      </c>
      <c r="H358" s="2" t="n">
        <v>9.5</v>
      </c>
    </row>
    <row r="359" customFormat="false" ht="15" hidden="false" customHeight="false" outlineLevel="0" collapsed="false">
      <c r="A359" s="2" t="s">
        <v>17540</v>
      </c>
      <c r="B359" s="2" t="s">
        <v>2021</v>
      </c>
      <c r="C359" s="2" t="s">
        <v>119</v>
      </c>
      <c r="D359" s="2" t="s">
        <v>17175</v>
      </c>
      <c r="E359" s="2" t="s">
        <v>17176</v>
      </c>
      <c r="F359" s="13" t="n">
        <v>45989</v>
      </c>
      <c r="G359" s="13" t="n">
        <v>45990</v>
      </c>
      <c r="H359" s="2" t="n">
        <v>41.9</v>
      </c>
    </row>
    <row r="360" customFormat="false" ht="15" hidden="false" customHeight="false" outlineLevel="0" collapsed="false">
      <c r="A360" s="2" t="s">
        <v>17541</v>
      </c>
      <c r="B360" s="2" t="s">
        <v>1214</v>
      </c>
      <c r="C360" s="2" t="s">
        <v>119</v>
      </c>
      <c r="D360" s="2" t="s">
        <v>17178</v>
      </c>
      <c r="E360" s="2" t="s">
        <v>17176</v>
      </c>
      <c r="F360" s="13" t="n">
        <v>45993</v>
      </c>
      <c r="G360" s="13" t="n">
        <v>45993</v>
      </c>
      <c r="H360" s="2" t="n">
        <v>8.9</v>
      </c>
    </row>
    <row r="361" customFormat="false" ht="15" hidden="false" customHeight="false" outlineLevel="0" collapsed="false">
      <c r="A361" s="2" t="s">
        <v>17542</v>
      </c>
      <c r="B361" s="2" t="s">
        <v>4921</v>
      </c>
      <c r="C361" s="2" t="s">
        <v>123</v>
      </c>
      <c r="D361" s="2" t="s">
        <v>17178</v>
      </c>
      <c r="E361" s="2" t="s">
        <v>17191</v>
      </c>
      <c r="F361" s="13" t="n">
        <v>45729</v>
      </c>
      <c r="G361" s="13" t="n">
        <v>45729</v>
      </c>
      <c r="H361" s="2" t="n">
        <v>3.3</v>
      </c>
    </row>
    <row r="362" customFormat="false" ht="15" hidden="false" customHeight="false" outlineLevel="0" collapsed="false">
      <c r="A362" s="2" t="s">
        <v>17543</v>
      </c>
      <c r="B362" s="2" t="s">
        <v>465</v>
      </c>
      <c r="C362" s="2" t="s">
        <v>108</v>
      </c>
      <c r="D362" s="2" t="s">
        <v>17178</v>
      </c>
      <c r="E362" s="2" t="s">
        <v>17176</v>
      </c>
      <c r="F362" s="13" t="n">
        <v>46167</v>
      </c>
      <c r="G362" s="13" t="n">
        <v>46167</v>
      </c>
      <c r="H362" s="2" t="n">
        <v>13.3</v>
      </c>
    </row>
    <row r="363" customFormat="false" ht="15" hidden="false" customHeight="false" outlineLevel="0" collapsed="false">
      <c r="A363" s="2" t="s">
        <v>17544</v>
      </c>
      <c r="B363" s="2" t="s">
        <v>2957</v>
      </c>
      <c r="C363" s="2" t="s">
        <v>98</v>
      </c>
      <c r="D363" s="2" t="s">
        <v>17178</v>
      </c>
      <c r="E363" s="2" t="s">
        <v>17191</v>
      </c>
      <c r="F363" s="13" t="n">
        <v>45741</v>
      </c>
      <c r="G363" s="13" t="n">
        <v>45741</v>
      </c>
      <c r="H363" s="2" t="n">
        <v>1.9</v>
      </c>
    </row>
    <row r="364" customFormat="false" ht="15" hidden="false" customHeight="false" outlineLevel="0" collapsed="false">
      <c r="A364" s="2" t="s">
        <v>17545</v>
      </c>
      <c r="B364" s="2" t="s">
        <v>1575</v>
      </c>
      <c r="C364" s="2" t="s">
        <v>104</v>
      </c>
      <c r="D364" s="2" t="s">
        <v>17175</v>
      </c>
      <c r="E364" s="2" t="s">
        <v>17187</v>
      </c>
      <c r="F364" s="13" t="n">
        <v>46028</v>
      </c>
      <c r="G364" s="13" t="n">
        <v>46028</v>
      </c>
      <c r="H364" s="2" t="n">
        <v>18.2</v>
      </c>
    </row>
    <row r="365" customFormat="false" ht="15" hidden="false" customHeight="false" outlineLevel="0" collapsed="false">
      <c r="A365" s="2" t="s">
        <v>17546</v>
      </c>
      <c r="B365" s="2" t="s">
        <v>3117</v>
      </c>
      <c r="C365" s="2" t="s">
        <v>139</v>
      </c>
      <c r="D365" s="2" t="s">
        <v>17178</v>
      </c>
      <c r="E365" s="2" t="s">
        <v>17176</v>
      </c>
      <c r="F365" s="13" t="n">
        <v>46112</v>
      </c>
      <c r="G365" s="13" t="n">
        <v>46113</v>
      </c>
      <c r="H365" s="2" t="n">
        <v>26.2</v>
      </c>
    </row>
    <row r="366" customFormat="false" ht="15" hidden="false" customHeight="false" outlineLevel="0" collapsed="false">
      <c r="A366" s="2" t="s">
        <v>17547</v>
      </c>
      <c r="B366" s="2" t="s">
        <v>1044</v>
      </c>
      <c r="C366" s="2" t="s">
        <v>98</v>
      </c>
      <c r="D366" s="2" t="s">
        <v>17175</v>
      </c>
      <c r="E366" s="2" t="s">
        <v>17176</v>
      </c>
      <c r="F366" s="13" t="n">
        <v>46184</v>
      </c>
      <c r="G366" s="13" t="n">
        <v>46184</v>
      </c>
      <c r="H366" s="2" t="n">
        <v>5.5</v>
      </c>
    </row>
    <row r="367" customFormat="false" ht="15" hidden="false" customHeight="false" outlineLevel="0" collapsed="false">
      <c r="A367" s="2" t="s">
        <v>17548</v>
      </c>
      <c r="B367" s="2" t="s">
        <v>2898</v>
      </c>
      <c r="C367" s="2" t="s">
        <v>98</v>
      </c>
      <c r="D367" s="2" t="s">
        <v>17178</v>
      </c>
      <c r="E367" s="2" t="s">
        <v>17176</v>
      </c>
      <c r="F367" s="13" t="n">
        <v>46024</v>
      </c>
      <c r="G367" s="13" t="n">
        <v>46024</v>
      </c>
      <c r="H367" s="2" t="n">
        <v>7.8</v>
      </c>
    </row>
    <row r="368" customFormat="false" ht="15" hidden="false" customHeight="false" outlineLevel="0" collapsed="false">
      <c r="A368" s="2" t="s">
        <v>17549</v>
      </c>
      <c r="B368" s="2" t="s">
        <v>4019</v>
      </c>
      <c r="C368" s="2" t="s">
        <v>139</v>
      </c>
      <c r="D368" s="2" t="s">
        <v>17178</v>
      </c>
      <c r="E368" s="2" t="s">
        <v>17187</v>
      </c>
      <c r="F368" s="13" t="n">
        <v>46037</v>
      </c>
      <c r="G368" s="13" t="n">
        <v>46037</v>
      </c>
      <c r="H368" s="2" t="n">
        <v>5.5</v>
      </c>
    </row>
    <row r="369" customFormat="false" ht="15" hidden="false" customHeight="false" outlineLevel="0" collapsed="false">
      <c r="A369" s="2" t="s">
        <v>17550</v>
      </c>
      <c r="B369" s="2" t="s">
        <v>1432</v>
      </c>
      <c r="C369" s="2" t="s">
        <v>114</v>
      </c>
      <c r="D369" s="2" t="s">
        <v>17182</v>
      </c>
      <c r="E369" s="2" t="s">
        <v>17176</v>
      </c>
      <c r="F369" s="13" t="n">
        <v>46203</v>
      </c>
      <c r="G369" s="13" t="n">
        <v>46203</v>
      </c>
      <c r="H369" s="2" t="n">
        <v>16.8</v>
      </c>
    </row>
    <row r="370" customFormat="false" ht="15" hidden="false" customHeight="false" outlineLevel="0" collapsed="false">
      <c r="A370" s="2" t="s">
        <v>17551</v>
      </c>
      <c r="B370" s="2" t="s">
        <v>536</v>
      </c>
      <c r="C370" s="2" t="s">
        <v>114</v>
      </c>
      <c r="D370" s="2" t="s">
        <v>17178</v>
      </c>
      <c r="E370" s="2" t="s">
        <v>17176</v>
      </c>
      <c r="F370" s="13" t="n">
        <v>45825</v>
      </c>
      <c r="G370" s="13" t="n">
        <v>45825</v>
      </c>
      <c r="H370" s="2" t="n">
        <v>20.4</v>
      </c>
    </row>
    <row r="371" customFormat="false" ht="15" hidden="false" customHeight="false" outlineLevel="0" collapsed="false">
      <c r="A371" s="2" t="s">
        <v>17552</v>
      </c>
      <c r="B371" s="2" t="s">
        <v>349</v>
      </c>
      <c r="C371" s="2" t="s">
        <v>141</v>
      </c>
      <c r="D371" s="2" t="s">
        <v>17178</v>
      </c>
      <c r="E371" s="2" t="s">
        <v>17187</v>
      </c>
      <c r="F371" s="13" t="n">
        <v>46247</v>
      </c>
      <c r="G371" s="13" t="n">
        <v>46247</v>
      </c>
      <c r="H371" s="2" t="n">
        <v>23.2</v>
      </c>
    </row>
    <row r="372" customFormat="false" ht="15" hidden="false" customHeight="false" outlineLevel="0" collapsed="false">
      <c r="A372" s="2" t="s">
        <v>17553</v>
      </c>
      <c r="B372" s="2" t="s">
        <v>1686</v>
      </c>
      <c r="C372" s="2" t="s">
        <v>98</v>
      </c>
      <c r="D372" s="2" t="s">
        <v>17175</v>
      </c>
      <c r="E372" s="2" t="s">
        <v>17193</v>
      </c>
      <c r="F372" s="13" t="n">
        <v>45899</v>
      </c>
      <c r="G372" s="13" t="n">
        <v>45899</v>
      </c>
      <c r="H372" s="2" t="n">
        <v>3.9</v>
      </c>
    </row>
    <row r="373" customFormat="false" ht="15" hidden="false" customHeight="false" outlineLevel="0" collapsed="false">
      <c r="A373" s="2" t="s">
        <v>17554</v>
      </c>
      <c r="B373" s="2" t="s">
        <v>4321</v>
      </c>
      <c r="C373" s="2" t="s">
        <v>165</v>
      </c>
      <c r="D373" s="2" t="s">
        <v>17178</v>
      </c>
      <c r="E373" s="2" t="s">
        <v>17187</v>
      </c>
      <c r="F373" s="13" t="n">
        <v>46074</v>
      </c>
      <c r="G373" s="13" t="n">
        <v>46074</v>
      </c>
      <c r="H373" s="2" t="n">
        <v>21.7</v>
      </c>
    </row>
    <row r="374" customFormat="false" ht="15" hidden="false" customHeight="false" outlineLevel="0" collapsed="false">
      <c r="A374" s="2" t="s">
        <v>17555</v>
      </c>
      <c r="B374" s="2" t="s">
        <v>4105</v>
      </c>
      <c r="C374" s="2" t="s">
        <v>119</v>
      </c>
      <c r="D374" s="2" t="s">
        <v>17184</v>
      </c>
      <c r="E374" s="2" t="s">
        <v>17176</v>
      </c>
      <c r="F374" s="13" t="n">
        <v>46097</v>
      </c>
      <c r="G374" s="13" t="n">
        <v>46098</v>
      </c>
      <c r="H374" s="2" t="n">
        <v>34</v>
      </c>
    </row>
    <row r="375" customFormat="false" ht="15" hidden="false" customHeight="false" outlineLevel="0" collapsed="false">
      <c r="A375" s="2" t="s">
        <v>17556</v>
      </c>
      <c r="B375" s="2" t="s">
        <v>4527</v>
      </c>
      <c r="C375" s="2" t="s">
        <v>119</v>
      </c>
      <c r="D375" s="2" t="s">
        <v>17175</v>
      </c>
      <c r="E375" s="2" t="s">
        <v>17176</v>
      </c>
      <c r="F375" s="13" t="n">
        <v>45908</v>
      </c>
      <c r="G375" s="13" t="n">
        <v>45908</v>
      </c>
      <c r="H375" s="2" t="n">
        <v>23.2</v>
      </c>
    </row>
    <row r="376" customFormat="false" ht="15" hidden="false" customHeight="false" outlineLevel="0" collapsed="false">
      <c r="A376" s="2" t="s">
        <v>17557</v>
      </c>
      <c r="B376" s="2" t="s">
        <v>921</v>
      </c>
      <c r="C376" s="2" t="s">
        <v>165</v>
      </c>
      <c r="D376" s="2" t="s">
        <v>17182</v>
      </c>
      <c r="E376" s="2" t="s">
        <v>17187</v>
      </c>
      <c r="F376" s="13" t="n">
        <v>45927</v>
      </c>
      <c r="G376" s="13" t="n">
        <v>45927</v>
      </c>
      <c r="H376" s="2" t="n">
        <v>18</v>
      </c>
    </row>
    <row r="377" customFormat="false" ht="15" hidden="false" customHeight="false" outlineLevel="0" collapsed="false">
      <c r="A377" s="2" t="s">
        <v>17558</v>
      </c>
      <c r="B377" s="2" t="s">
        <v>2328</v>
      </c>
      <c r="C377" s="2" t="s">
        <v>141</v>
      </c>
      <c r="D377" s="2" t="s">
        <v>17184</v>
      </c>
      <c r="E377" s="2" t="s">
        <v>17176</v>
      </c>
      <c r="F377" s="13" t="n">
        <v>45805</v>
      </c>
      <c r="G377" s="13" t="n">
        <v>45805</v>
      </c>
      <c r="H377" s="2" t="n">
        <v>11.1</v>
      </c>
    </row>
    <row r="378" customFormat="false" ht="15" hidden="false" customHeight="false" outlineLevel="0" collapsed="false">
      <c r="A378" s="2" t="s">
        <v>17559</v>
      </c>
      <c r="B378" s="2" t="s">
        <v>4499</v>
      </c>
      <c r="C378" s="2" t="s">
        <v>165</v>
      </c>
      <c r="D378" s="2" t="s">
        <v>17184</v>
      </c>
      <c r="E378" s="2" t="s">
        <v>17176</v>
      </c>
      <c r="F378" s="13" t="n">
        <v>45822</v>
      </c>
      <c r="G378" s="13" t="n">
        <v>45823</v>
      </c>
      <c r="H378" s="2" t="n">
        <v>24.1</v>
      </c>
    </row>
    <row r="379" customFormat="false" ht="15" hidden="false" customHeight="false" outlineLevel="0" collapsed="false">
      <c r="A379" s="2" t="s">
        <v>17560</v>
      </c>
      <c r="B379" s="2" t="s">
        <v>4191</v>
      </c>
      <c r="C379" s="2" t="s">
        <v>139</v>
      </c>
      <c r="D379" s="2" t="s">
        <v>17178</v>
      </c>
      <c r="E379" s="2" t="s">
        <v>17176</v>
      </c>
      <c r="F379" s="13" t="n">
        <v>46117</v>
      </c>
      <c r="G379" s="13" t="n">
        <v>46117</v>
      </c>
      <c r="H379" s="2" t="n">
        <v>16.5</v>
      </c>
    </row>
    <row r="380" customFormat="false" ht="15" hidden="false" customHeight="false" outlineLevel="0" collapsed="false">
      <c r="A380" s="2" t="s">
        <v>17561</v>
      </c>
      <c r="B380" s="2" t="s">
        <v>2148</v>
      </c>
      <c r="C380" s="2" t="s">
        <v>139</v>
      </c>
      <c r="D380" s="2" t="s">
        <v>17180</v>
      </c>
      <c r="E380" s="2" t="s">
        <v>17187</v>
      </c>
      <c r="F380" s="13" t="n">
        <v>45860</v>
      </c>
      <c r="G380" s="13" t="n">
        <v>45860</v>
      </c>
      <c r="H380" s="2" t="n">
        <v>4.8</v>
      </c>
    </row>
    <row r="381" customFormat="false" ht="15" hidden="false" customHeight="false" outlineLevel="0" collapsed="false">
      <c r="A381" s="2" t="s">
        <v>17562</v>
      </c>
      <c r="B381" s="2" t="s">
        <v>1499</v>
      </c>
      <c r="C381" s="2" t="s">
        <v>119</v>
      </c>
      <c r="D381" s="2" t="s">
        <v>17178</v>
      </c>
      <c r="E381" s="2" t="s">
        <v>17187</v>
      </c>
      <c r="F381" s="13" t="n">
        <v>45800</v>
      </c>
      <c r="G381" s="13" t="n">
        <v>45800</v>
      </c>
      <c r="H381" s="2" t="n">
        <v>3.7</v>
      </c>
    </row>
    <row r="382" customFormat="false" ht="15" hidden="false" customHeight="false" outlineLevel="0" collapsed="false">
      <c r="A382" s="2" t="s">
        <v>17563</v>
      </c>
      <c r="B382" s="2" t="s">
        <v>2839</v>
      </c>
      <c r="C382" s="2" t="s">
        <v>98</v>
      </c>
      <c r="D382" s="2" t="s">
        <v>17180</v>
      </c>
      <c r="E382" s="2" t="s">
        <v>17176</v>
      </c>
      <c r="F382" s="13" t="n">
        <v>46183</v>
      </c>
      <c r="G382" s="13" t="n">
        <v>46183</v>
      </c>
      <c r="H382" s="2" t="n">
        <v>11.1</v>
      </c>
    </row>
    <row r="383" customFormat="false" ht="15" hidden="false" customHeight="false" outlineLevel="0" collapsed="false">
      <c r="A383" s="2" t="s">
        <v>17564</v>
      </c>
      <c r="B383" s="2" t="s">
        <v>1790</v>
      </c>
      <c r="C383" s="2" t="s">
        <v>141</v>
      </c>
      <c r="D383" s="2" t="s">
        <v>17184</v>
      </c>
      <c r="E383" s="2" t="s">
        <v>17193</v>
      </c>
      <c r="F383" s="13" t="n">
        <v>45778</v>
      </c>
      <c r="G383" s="13" t="n">
        <v>45778</v>
      </c>
      <c r="H383" s="2" t="n">
        <v>8.5</v>
      </c>
    </row>
    <row r="384" customFormat="false" ht="15" hidden="false" customHeight="false" outlineLevel="0" collapsed="false">
      <c r="A384" s="2" t="s">
        <v>17565</v>
      </c>
      <c r="B384" s="2" t="s">
        <v>1601</v>
      </c>
      <c r="C384" s="2" t="s">
        <v>98</v>
      </c>
      <c r="D384" s="2" t="s">
        <v>17175</v>
      </c>
      <c r="E384" s="2" t="s">
        <v>17176</v>
      </c>
      <c r="F384" s="13" t="n">
        <v>46098</v>
      </c>
      <c r="G384" s="13" t="n">
        <v>46098</v>
      </c>
      <c r="H384" s="2" t="n">
        <v>13.9</v>
      </c>
    </row>
    <row r="385" customFormat="false" ht="15" hidden="false" customHeight="false" outlineLevel="0" collapsed="false">
      <c r="A385" s="2" t="s">
        <v>17566</v>
      </c>
      <c r="B385" s="2" t="s">
        <v>1668</v>
      </c>
      <c r="C385" s="2" t="s">
        <v>98</v>
      </c>
      <c r="D385" s="2" t="s">
        <v>17178</v>
      </c>
      <c r="E385" s="2" t="s">
        <v>17193</v>
      </c>
      <c r="F385" s="13" t="n">
        <v>45930</v>
      </c>
      <c r="G385" s="13" t="n">
        <v>45930</v>
      </c>
      <c r="H385" s="2" t="n">
        <v>5.2</v>
      </c>
    </row>
    <row r="386" customFormat="false" ht="15" hidden="false" customHeight="false" outlineLevel="0" collapsed="false">
      <c r="A386" s="2" t="s">
        <v>17567</v>
      </c>
      <c r="B386" s="2" t="s">
        <v>3623</v>
      </c>
      <c r="C386" s="2" t="s">
        <v>98</v>
      </c>
      <c r="D386" s="2" t="s">
        <v>17175</v>
      </c>
      <c r="E386" s="2" t="s">
        <v>17191</v>
      </c>
      <c r="F386" s="13" t="n">
        <v>45921</v>
      </c>
      <c r="G386" s="13" t="n">
        <v>45921</v>
      </c>
      <c r="H386" s="2" t="n">
        <v>4</v>
      </c>
    </row>
    <row r="387" customFormat="false" ht="15" hidden="false" customHeight="false" outlineLevel="0" collapsed="false">
      <c r="A387" s="2" t="s">
        <v>17568</v>
      </c>
      <c r="B387" s="2" t="s">
        <v>836</v>
      </c>
      <c r="C387" s="2" t="s">
        <v>98</v>
      </c>
      <c r="D387" s="2" t="s">
        <v>17180</v>
      </c>
      <c r="E387" s="2" t="s">
        <v>17176</v>
      </c>
      <c r="F387" s="13" t="n">
        <v>45922</v>
      </c>
      <c r="G387" s="13" t="n">
        <v>45923</v>
      </c>
      <c r="H387" s="2" t="n">
        <v>25.2</v>
      </c>
    </row>
    <row r="388" customFormat="false" ht="15" hidden="false" customHeight="false" outlineLevel="0" collapsed="false">
      <c r="A388" s="2" t="s">
        <v>17569</v>
      </c>
      <c r="B388" s="2" t="s">
        <v>4493</v>
      </c>
      <c r="C388" s="2" t="s">
        <v>108</v>
      </c>
      <c r="D388" s="2" t="s">
        <v>17178</v>
      </c>
      <c r="E388" s="2" t="s">
        <v>17176</v>
      </c>
      <c r="F388" s="13" t="n">
        <v>46075</v>
      </c>
      <c r="G388" s="13" t="n">
        <v>46076</v>
      </c>
      <c r="H388" s="2" t="n">
        <v>41.6</v>
      </c>
    </row>
    <row r="389" customFormat="false" ht="15" hidden="false" customHeight="false" outlineLevel="0" collapsed="false">
      <c r="A389" s="2" t="s">
        <v>17570</v>
      </c>
      <c r="B389" s="2" t="s">
        <v>433</v>
      </c>
      <c r="C389" s="2" t="s">
        <v>163</v>
      </c>
      <c r="D389" s="2" t="s">
        <v>17175</v>
      </c>
      <c r="E389" s="2" t="s">
        <v>17176</v>
      </c>
      <c r="F389" s="13" t="n">
        <v>45985</v>
      </c>
      <c r="G389" s="13" t="n">
        <v>45985</v>
      </c>
      <c r="H389" s="2" t="n">
        <v>15.9</v>
      </c>
    </row>
    <row r="390" customFormat="false" ht="15" hidden="false" customHeight="false" outlineLevel="0" collapsed="false">
      <c r="A390" s="2" t="s">
        <v>17571</v>
      </c>
      <c r="B390" s="2" t="s">
        <v>2106</v>
      </c>
      <c r="C390" s="2" t="s">
        <v>114</v>
      </c>
      <c r="D390" s="2" t="s">
        <v>17182</v>
      </c>
      <c r="E390" s="2" t="s">
        <v>17176</v>
      </c>
      <c r="F390" s="13" t="n">
        <v>46015</v>
      </c>
      <c r="G390" s="13" t="n">
        <v>46016</v>
      </c>
      <c r="H390" s="2" t="n">
        <v>29.8</v>
      </c>
    </row>
    <row r="391" customFormat="false" ht="15" hidden="false" customHeight="false" outlineLevel="0" collapsed="false">
      <c r="A391" s="2" t="s">
        <v>17572</v>
      </c>
      <c r="B391" s="2" t="s">
        <v>3765</v>
      </c>
      <c r="C391" s="2" t="s">
        <v>139</v>
      </c>
      <c r="D391" s="2" t="s">
        <v>17178</v>
      </c>
      <c r="E391" s="2" t="s">
        <v>17187</v>
      </c>
      <c r="F391" s="13" t="n">
        <v>46076</v>
      </c>
      <c r="G391" s="13" t="n">
        <v>46076</v>
      </c>
      <c r="H391" s="2" t="n">
        <v>10.1</v>
      </c>
    </row>
    <row r="392" customFormat="false" ht="15" hidden="false" customHeight="false" outlineLevel="0" collapsed="false">
      <c r="A392" s="2" t="s">
        <v>17573</v>
      </c>
      <c r="B392" s="2" t="s">
        <v>1930</v>
      </c>
      <c r="C392" s="2" t="s">
        <v>139</v>
      </c>
      <c r="D392" s="2" t="s">
        <v>17178</v>
      </c>
      <c r="E392" s="2" t="s">
        <v>17176</v>
      </c>
      <c r="F392" s="13" t="n">
        <v>45959</v>
      </c>
      <c r="G392" s="13" t="n">
        <v>45960</v>
      </c>
      <c r="H392" s="2" t="n">
        <v>35.2</v>
      </c>
    </row>
    <row r="393" customFormat="false" ht="15" hidden="false" customHeight="false" outlineLevel="0" collapsed="false">
      <c r="A393" s="2" t="s">
        <v>17574</v>
      </c>
      <c r="B393" s="2" t="s">
        <v>3167</v>
      </c>
      <c r="C393" s="2" t="s">
        <v>141</v>
      </c>
      <c r="D393" s="2" t="s">
        <v>17178</v>
      </c>
      <c r="E393" s="2" t="s">
        <v>17176</v>
      </c>
      <c r="F393" s="13" t="n">
        <v>45627</v>
      </c>
      <c r="G393" s="13" t="n">
        <v>45628</v>
      </c>
      <c r="H393" s="2" t="n">
        <v>33.3</v>
      </c>
    </row>
    <row r="394" customFormat="false" ht="15" hidden="false" customHeight="false" outlineLevel="0" collapsed="false">
      <c r="A394" s="2" t="s">
        <v>17575</v>
      </c>
      <c r="B394" s="2" t="s">
        <v>2013</v>
      </c>
      <c r="C394" s="2" t="s">
        <v>145</v>
      </c>
      <c r="D394" s="2" t="s">
        <v>17184</v>
      </c>
      <c r="E394" s="2" t="s">
        <v>17176</v>
      </c>
      <c r="F394" s="13" t="n">
        <v>45793</v>
      </c>
      <c r="G394" s="13" t="n">
        <v>45793</v>
      </c>
      <c r="H394" s="2" t="n">
        <v>15.5</v>
      </c>
    </row>
    <row r="395" customFormat="false" ht="15" hidden="false" customHeight="false" outlineLevel="0" collapsed="false">
      <c r="A395" s="2" t="s">
        <v>17576</v>
      </c>
      <c r="B395" s="2" t="s">
        <v>1080</v>
      </c>
      <c r="C395" s="2" t="s">
        <v>139</v>
      </c>
      <c r="D395" s="2" t="s">
        <v>17182</v>
      </c>
      <c r="E395" s="2" t="s">
        <v>17187</v>
      </c>
      <c r="F395" s="13" t="n">
        <v>46067</v>
      </c>
      <c r="G395" s="13" t="n">
        <v>46067</v>
      </c>
      <c r="H395" s="2" t="n">
        <v>17.5</v>
      </c>
    </row>
    <row r="396" customFormat="false" ht="15" hidden="false" customHeight="false" outlineLevel="0" collapsed="false">
      <c r="A396" s="2" t="s">
        <v>17577</v>
      </c>
      <c r="B396" s="2" t="s">
        <v>4595</v>
      </c>
      <c r="C396" s="2" t="s">
        <v>114</v>
      </c>
      <c r="D396" s="2" t="s">
        <v>17175</v>
      </c>
      <c r="E396" s="2" t="s">
        <v>17193</v>
      </c>
      <c r="F396" s="13" t="n">
        <v>46182</v>
      </c>
      <c r="G396" s="13" t="n">
        <v>46182</v>
      </c>
      <c r="H396" s="2" t="n">
        <v>12.3</v>
      </c>
    </row>
    <row r="397" customFormat="false" ht="15" hidden="false" customHeight="false" outlineLevel="0" collapsed="false">
      <c r="A397" s="2" t="s">
        <v>17578</v>
      </c>
      <c r="B397" s="2" t="s">
        <v>3164</v>
      </c>
      <c r="C397" s="2" t="s">
        <v>123</v>
      </c>
      <c r="D397" s="2" t="s">
        <v>17182</v>
      </c>
      <c r="E397" s="2" t="s">
        <v>17187</v>
      </c>
      <c r="F397" s="13" t="n">
        <v>46032</v>
      </c>
      <c r="G397" s="13" t="n">
        <v>46032</v>
      </c>
      <c r="H397" s="2" t="n">
        <v>12.8</v>
      </c>
    </row>
    <row r="398" customFormat="false" ht="15" hidden="false" customHeight="false" outlineLevel="0" collapsed="false">
      <c r="A398" s="2" t="s">
        <v>17579</v>
      </c>
      <c r="B398" s="2" t="s">
        <v>2251</v>
      </c>
      <c r="C398" s="2" t="s">
        <v>98</v>
      </c>
      <c r="D398" s="2" t="s">
        <v>17175</v>
      </c>
      <c r="E398" s="2" t="s">
        <v>17176</v>
      </c>
      <c r="F398" s="13" t="n">
        <v>45920</v>
      </c>
      <c r="G398" s="13" t="n">
        <v>45921</v>
      </c>
      <c r="H398" s="2" t="n">
        <v>28.5</v>
      </c>
    </row>
    <row r="399" customFormat="false" ht="15" hidden="false" customHeight="false" outlineLevel="0" collapsed="false">
      <c r="A399" s="2" t="s">
        <v>17580</v>
      </c>
      <c r="B399" s="2" t="s">
        <v>2940</v>
      </c>
      <c r="C399" s="2" t="s">
        <v>119</v>
      </c>
      <c r="D399" s="2" t="s">
        <v>17175</v>
      </c>
      <c r="E399" s="2" t="s">
        <v>17193</v>
      </c>
      <c r="F399" s="13" t="n">
        <v>46167</v>
      </c>
      <c r="G399" s="13" t="n">
        <v>46167</v>
      </c>
      <c r="H399" s="2" t="n">
        <v>3.5</v>
      </c>
    </row>
    <row r="400" customFormat="false" ht="15" hidden="false" customHeight="false" outlineLevel="0" collapsed="false">
      <c r="A400" s="2" t="s">
        <v>17581</v>
      </c>
      <c r="B400" s="2" t="s">
        <v>5137</v>
      </c>
      <c r="C400" s="2" t="s">
        <v>98</v>
      </c>
      <c r="D400" s="2" t="s">
        <v>17178</v>
      </c>
      <c r="E400" s="2" t="s">
        <v>17187</v>
      </c>
      <c r="F400" s="13" t="n">
        <v>46145</v>
      </c>
      <c r="G400" s="13" t="n">
        <v>46145</v>
      </c>
      <c r="H400" s="2" t="n">
        <v>7.2</v>
      </c>
    </row>
    <row r="401" customFormat="false" ht="15" hidden="false" customHeight="false" outlineLevel="0" collapsed="false">
      <c r="A401" s="2" t="s">
        <v>17582</v>
      </c>
      <c r="B401" s="2" t="s">
        <v>4147</v>
      </c>
      <c r="C401" s="2" t="s">
        <v>108</v>
      </c>
      <c r="D401" s="2" t="s">
        <v>17182</v>
      </c>
      <c r="E401" s="2" t="s">
        <v>17176</v>
      </c>
      <c r="F401" s="13" t="n">
        <v>46084</v>
      </c>
      <c r="G401" s="13" t="n">
        <v>46084</v>
      </c>
      <c r="H401" s="2" t="n">
        <v>15.5</v>
      </c>
    </row>
    <row r="402" customFormat="false" ht="15" hidden="false" customHeight="false" outlineLevel="0" collapsed="false">
      <c r="A402" s="2" t="s">
        <v>17583</v>
      </c>
      <c r="B402" s="2" t="s">
        <v>2579</v>
      </c>
      <c r="C402" s="2" t="s">
        <v>139</v>
      </c>
      <c r="D402" s="2" t="s">
        <v>17180</v>
      </c>
      <c r="E402" s="2" t="s">
        <v>17187</v>
      </c>
      <c r="F402" s="13" t="n">
        <v>45853</v>
      </c>
      <c r="G402" s="13" t="n">
        <v>45853</v>
      </c>
      <c r="H402" s="2" t="n">
        <v>10.6</v>
      </c>
    </row>
    <row r="403" customFormat="false" ht="15" hidden="false" customHeight="false" outlineLevel="0" collapsed="false">
      <c r="A403" s="2" t="s">
        <v>17584</v>
      </c>
      <c r="B403" s="2" t="s">
        <v>1731</v>
      </c>
      <c r="C403" s="2" t="s">
        <v>119</v>
      </c>
      <c r="D403" s="2" t="s">
        <v>17182</v>
      </c>
      <c r="E403" s="2" t="s">
        <v>17193</v>
      </c>
      <c r="F403" s="13" t="n">
        <v>45726</v>
      </c>
      <c r="G403" s="13" t="n">
        <v>45726</v>
      </c>
      <c r="H403" s="2" t="n">
        <v>5.4</v>
      </c>
    </row>
    <row r="404" customFormat="false" ht="15" hidden="false" customHeight="false" outlineLevel="0" collapsed="false">
      <c r="A404" s="2" t="s">
        <v>17585</v>
      </c>
      <c r="B404" s="2" t="s">
        <v>1992</v>
      </c>
      <c r="C404" s="2" t="s">
        <v>139</v>
      </c>
      <c r="D404" s="2" t="s">
        <v>17175</v>
      </c>
      <c r="E404" s="2" t="s">
        <v>17176</v>
      </c>
      <c r="F404" s="13" t="n">
        <v>46225</v>
      </c>
      <c r="G404" s="13" t="n">
        <v>46225</v>
      </c>
      <c r="H404" s="2" t="n">
        <v>7.2</v>
      </c>
    </row>
    <row r="405" customFormat="false" ht="15" hidden="false" customHeight="false" outlineLevel="0" collapsed="false">
      <c r="A405" s="2" t="s">
        <v>17586</v>
      </c>
      <c r="B405" s="2" t="s">
        <v>1083</v>
      </c>
      <c r="C405" s="2" t="s">
        <v>123</v>
      </c>
      <c r="D405" s="2" t="s">
        <v>17178</v>
      </c>
      <c r="E405" s="2" t="s">
        <v>17187</v>
      </c>
      <c r="F405" s="13" t="n">
        <v>46113</v>
      </c>
      <c r="G405" s="13" t="n">
        <v>46113</v>
      </c>
      <c r="H405" s="2" t="n">
        <v>14.1</v>
      </c>
    </row>
    <row r="406" customFormat="false" ht="15" hidden="false" customHeight="false" outlineLevel="0" collapsed="false">
      <c r="A406" s="2" t="s">
        <v>17587</v>
      </c>
      <c r="B406" s="2" t="s">
        <v>5034</v>
      </c>
      <c r="C406" s="2" t="s">
        <v>98</v>
      </c>
      <c r="D406" s="2" t="s">
        <v>17178</v>
      </c>
      <c r="E406" s="2" t="s">
        <v>17193</v>
      </c>
      <c r="F406" s="13" t="n">
        <v>46035</v>
      </c>
      <c r="G406" s="13" t="n">
        <v>46035</v>
      </c>
      <c r="H406" s="2" t="n">
        <v>3.7</v>
      </c>
    </row>
    <row r="407" customFormat="false" ht="15" hidden="false" customHeight="false" outlineLevel="0" collapsed="false">
      <c r="A407" s="2" t="s">
        <v>17588</v>
      </c>
      <c r="B407" s="2" t="s">
        <v>4102</v>
      </c>
      <c r="C407" s="2" t="s">
        <v>104</v>
      </c>
      <c r="D407" s="2" t="s">
        <v>17178</v>
      </c>
      <c r="E407" s="2" t="s">
        <v>17176</v>
      </c>
      <c r="F407" s="13" t="n">
        <v>45969</v>
      </c>
      <c r="G407" s="13" t="n">
        <v>45969</v>
      </c>
      <c r="H407" s="2" t="n">
        <v>23.5</v>
      </c>
    </row>
    <row r="408" customFormat="false" ht="15" hidden="false" customHeight="false" outlineLevel="0" collapsed="false">
      <c r="A408" s="2" t="s">
        <v>17589</v>
      </c>
      <c r="B408" s="2" t="s">
        <v>3393</v>
      </c>
      <c r="C408" s="2" t="s">
        <v>119</v>
      </c>
      <c r="D408" s="2" t="s">
        <v>17175</v>
      </c>
      <c r="E408" s="2" t="s">
        <v>17176</v>
      </c>
      <c r="F408" s="13" t="n">
        <v>45951</v>
      </c>
      <c r="G408" s="13" t="n">
        <v>45951</v>
      </c>
      <c r="H408" s="2" t="n">
        <v>21.1</v>
      </c>
    </row>
    <row r="409" customFormat="false" ht="15" hidden="false" customHeight="false" outlineLevel="0" collapsed="false">
      <c r="A409" s="2" t="s">
        <v>17590</v>
      </c>
      <c r="B409" s="2" t="s">
        <v>2306</v>
      </c>
      <c r="C409" s="2" t="s">
        <v>98</v>
      </c>
      <c r="D409" s="2" t="s">
        <v>17182</v>
      </c>
      <c r="E409" s="2" t="s">
        <v>17176</v>
      </c>
      <c r="F409" s="13" t="n">
        <v>45963</v>
      </c>
      <c r="G409" s="13" t="n">
        <v>45963</v>
      </c>
      <c r="H409" s="2" t="n">
        <v>7.6</v>
      </c>
    </row>
    <row r="410" customFormat="false" ht="15" hidden="false" customHeight="false" outlineLevel="0" collapsed="false">
      <c r="A410" s="2" t="s">
        <v>17591</v>
      </c>
      <c r="B410" s="2" t="s">
        <v>1826</v>
      </c>
      <c r="C410" s="2" t="s">
        <v>141</v>
      </c>
      <c r="D410" s="2" t="s">
        <v>17180</v>
      </c>
      <c r="E410" s="2" t="s">
        <v>17176</v>
      </c>
      <c r="F410" s="13" t="n">
        <v>45764</v>
      </c>
      <c r="G410" s="13" t="n">
        <v>45764</v>
      </c>
      <c r="H410" s="2" t="n">
        <v>8.1</v>
      </c>
    </row>
    <row r="411" customFormat="false" ht="15" hidden="false" customHeight="false" outlineLevel="0" collapsed="false">
      <c r="A411" s="2" t="s">
        <v>17592</v>
      </c>
      <c r="B411" s="2" t="s">
        <v>3582</v>
      </c>
      <c r="C411" s="2" t="s">
        <v>98</v>
      </c>
      <c r="D411" s="2" t="s">
        <v>17178</v>
      </c>
      <c r="E411" s="2" t="s">
        <v>17176</v>
      </c>
      <c r="F411" s="13" t="n">
        <v>45849</v>
      </c>
      <c r="G411" s="13" t="n">
        <v>45849</v>
      </c>
      <c r="H411" s="2" t="n">
        <v>13.6</v>
      </c>
    </row>
    <row r="412" customFormat="false" ht="15" hidden="false" customHeight="false" outlineLevel="0" collapsed="false">
      <c r="A412" s="2" t="s">
        <v>17593</v>
      </c>
      <c r="B412" s="2" t="s">
        <v>761</v>
      </c>
      <c r="C412" s="2" t="s">
        <v>139</v>
      </c>
      <c r="D412" s="2" t="s">
        <v>17180</v>
      </c>
      <c r="E412" s="2" t="s">
        <v>17187</v>
      </c>
      <c r="F412" s="13" t="n">
        <v>46259</v>
      </c>
      <c r="G412" s="13" t="n">
        <v>46259</v>
      </c>
      <c r="H412" s="2" t="n">
        <v>6</v>
      </c>
    </row>
    <row r="413" customFormat="false" ht="15" hidden="false" customHeight="false" outlineLevel="0" collapsed="false">
      <c r="A413" s="2" t="s">
        <v>17594</v>
      </c>
      <c r="B413" s="2" t="s">
        <v>3066</v>
      </c>
      <c r="C413" s="2" t="s">
        <v>128</v>
      </c>
      <c r="D413" s="2" t="s">
        <v>17180</v>
      </c>
      <c r="E413" s="2" t="s">
        <v>17193</v>
      </c>
      <c r="F413" s="13" t="n">
        <v>46001</v>
      </c>
      <c r="G413" s="13" t="n">
        <v>46001</v>
      </c>
      <c r="H413" s="2" t="n">
        <v>6.3</v>
      </c>
    </row>
    <row r="414" customFormat="false" ht="15" hidden="false" customHeight="false" outlineLevel="0" collapsed="false">
      <c r="A414" s="2" t="s">
        <v>17595</v>
      </c>
      <c r="B414" s="2" t="s">
        <v>2535</v>
      </c>
      <c r="C414" s="2" t="s">
        <v>139</v>
      </c>
      <c r="D414" s="2" t="s">
        <v>17175</v>
      </c>
      <c r="E414" s="2" t="s">
        <v>17193</v>
      </c>
      <c r="F414" s="13" t="n">
        <v>46177</v>
      </c>
      <c r="G414" s="13" t="n">
        <v>46177</v>
      </c>
      <c r="H414" s="2" t="n">
        <v>7.6</v>
      </c>
    </row>
    <row r="415" customFormat="false" ht="15" hidden="false" customHeight="false" outlineLevel="0" collapsed="false">
      <c r="A415" s="2" t="s">
        <v>17596</v>
      </c>
      <c r="B415" s="2" t="s">
        <v>1081</v>
      </c>
      <c r="C415" s="2" t="s">
        <v>98</v>
      </c>
      <c r="D415" s="2" t="s">
        <v>17175</v>
      </c>
      <c r="E415" s="2" t="s">
        <v>17176</v>
      </c>
      <c r="F415" s="13" t="n">
        <v>45938</v>
      </c>
      <c r="G415" s="13" t="n">
        <v>45938</v>
      </c>
      <c r="H415" s="2" t="n">
        <v>17.7</v>
      </c>
    </row>
    <row r="416" customFormat="false" ht="15" hidden="false" customHeight="false" outlineLevel="0" collapsed="false">
      <c r="A416" s="2" t="s">
        <v>17597</v>
      </c>
      <c r="B416" s="2" t="s">
        <v>1778</v>
      </c>
      <c r="C416" s="2" t="s">
        <v>119</v>
      </c>
      <c r="D416" s="2" t="s">
        <v>17180</v>
      </c>
      <c r="E416" s="2" t="s">
        <v>17191</v>
      </c>
      <c r="F416" s="13" t="n">
        <v>45701</v>
      </c>
      <c r="G416" s="13" t="n">
        <v>45701</v>
      </c>
      <c r="H416" s="2" t="n">
        <v>2.3</v>
      </c>
    </row>
    <row r="417" customFormat="false" ht="15" hidden="false" customHeight="false" outlineLevel="0" collapsed="false">
      <c r="A417" s="2" t="s">
        <v>17598</v>
      </c>
      <c r="B417" s="2" t="s">
        <v>4200</v>
      </c>
      <c r="C417" s="2" t="s">
        <v>98</v>
      </c>
      <c r="D417" s="2" t="s">
        <v>17178</v>
      </c>
      <c r="E417" s="2" t="s">
        <v>17176</v>
      </c>
      <c r="F417" s="13" t="n">
        <v>45851</v>
      </c>
      <c r="G417" s="13" t="n">
        <v>45851</v>
      </c>
      <c r="H417" s="2" t="n">
        <v>17.2</v>
      </c>
    </row>
    <row r="418" customFormat="false" ht="15" hidden="false" customHeight="false" outlineLevel="0" collapsed="false">
      <c r="A418" s="2" t="s">
        <v>17599</v>
      </c>
      <c r="B418" s="2" t="s">
        <v>4182</v>
      </c>
      <c r="C418" s="2" t="s">
        <v>119</v>
      </c>
      <c r="D418" s="2" t="s">
        <v>17184</v>
      </c>
      <c r="E418" s="2" t="s">
        <v>17176</v>
      </c>
      <c r="F418" s="13" t="n">
        <v>46097</v>
      </c>
      <c r="G418" s="13" t="n">
        <v>46097</v>
      </c>
      <c r="H418" s="2" t="n">
        <v>16.5</v>
      </c>
    </row>
    <row r="419" customFormat="false" ht="15" hidden="false" customHeight="false" outlineLevel="0" collapsed="false">
      <c r="A419" s="2" t="s">
        <v>17600</v>
      </c>
      <c r="B419" s="2" t="s">
        <v>1432</v>
      </c>
      <c r="C419" s="2" t="s">
        <v>114</v>
      </c>
      <c r="D419" s="2" t="s">
        <v>17178</v>
      </c>
      <c r="E419" s="2" t="s">
        <v>17176</v>
      </c>
      <c r="F419" s="13" t="n">
        <v>46088</v>
      </c>
      <c r="G419" s="13" t="n">
        <v>46088</v>
      </c>
      <c r="H419" s="2" t="n">
        <v>14.8</v>
      </c>
    </row>
    <row r="420" customFormat="false" ht="15" hidden="false" customHeight="false" outlineLevel="0" collapsed="false">
      <c r="A420" s="2" t="s">
        <v>17601</v>
      </c>
      <c r="B420" s="2" t="s">
        <v>668</v>
      </c>
      <c r="C420" s="2" t="s">
        <v>98</v>
      </c>
      <c r="D420" s="2" t="s">
        <v>17178</v>
      </c>
      <c r="E420" s="2" t="s">
        <v>17176</v>
      </c>
      <c r="F420" s="13" t="n">
        <v>45919</v>
      </c>
      <c r="G420" s="13" t="n">
        <v>45919</v>
      </c>
      <c r="H420" s="2" t="n">
        <v>23.1</v>
      </c>
    </row>
    <row r="421" customFormat="false" ht="15" hidden="false" customHeight="false" outlineLevel="0" collapsed="false">
      <c r="A421" s="2" t="s">
        <v>17602</v>
      </c>
      <c r="B421" s="2" t="s">
        <v>3095</v>
      </c>
      <c r="C421" s="2" t="s">
        <v>119</v>
      </c>
      <c r="D421" s="2" t="s">
        <v>17178</v>
      </c>
      <c r="E421" s="2" t="s">
        <v>17193</v>
      </c>
      <c r="F421" s="13" t="n">
        <v>45950</v>
      </c>
      <c r="G421" s="13" t="n">
        <v>45950</v>
      </c>
      <c r="H421" s="2" t="n">
        <v>5.6</v>
      </c>
    </row>
    <row r="422" customFormat="false" ht="15" hidden="false" customHeight="false" outlineLevel="0" collapsed="false">
      <c r="A422" s="2" t="s">
        <v>17603</v>
      </c>
      <c r="B422" s="2" t="s">
        <v>1580</v>
      </c>
      <c r="C422" s="2" t="s">
        <v>98</v>
      </c>
      <c r="D422" s="2" t="s">
        <v>17175</v>
      </c>
      <c r="E422" s="2" t="s">
        <v>17193</v>
      </c>
      <c r="F422" s="13" t="n">
        <v>45679</v>
      </c>
      <c r="G422" s="13" t="n">
        <v>45679</v>
      </c>
      <c r="H422" s="2" t="n">
        <v>9.1</v>
      </c>
    </row>
    <row r="423" customFormat="false" ht="15" hidden="false" customHeight="false" outlineLevel="0" collapsed="false">
      <c r="A423" s="2" t="s">
        <v>17604</v>
      </c>
      <c r="B423" s="2" t="s">
        <v>4868</v>
      </c>
      <c r="C423" s="2" t="s">
        <v>114</v>
      </c>
      <c r="D423" s="2" t="s">
        <v>17184</v>
      </c>
      <c r="E423" s="2" t="s">
        <v>17187</v>
      </c>
      <c r="F423" s="13" t="n">
        <v>46138</v>
      </c>
      <c r="G423" s="13" t="n">
        <v>46138</v>
      </c>
      <c r="H423" s="2" t="n">
        <v>20.1</v>
      </c>
    </row>
    <row r="424" customFormat="false" ht="15" hidden="false" customHeight="false" outlineLevel="0" collapsed="false">
      <c r="A424" s="2" t="s">
        <v>17605</v>
      </c>
      <c r="B424" s="2" t="s">
        <v>4172</v>
      </c>
      <c r="C424" s="2" t="s">
        <v>114</v>
      </c>
      <c r="D424" s="2" t="s">
        <v>17184</v>
      </c>
      <c r="E424" s="2" t="s">
        <v>17176</v>
      </c>
      <c r="F424" s="13" t="n">
        <v>45890</v>
      </c>
      <c r="G424" s="13" t="n">
        <v>45891</v>
      </c>
      <c r="H424" s="2" t="n">
        <v>40.3</v>
      </c>
    </row>
    <row r="425" customFormat="false" ht="15" hidden="false" customHeight="false" outlineLevel="0" collapsed="false">
      <c r="A425" s="2" t="s">
        <v>17606</v>
      </c>
      <c r="B425" s="2" t="s">
        <v>3582</v>
      </c>
      <c r="C425" s="2" t="s">
        <v>98</v>
      </c>
      <c r="D425" s="2" t="s">
        <v>17178</v>
      </c>
      <c r="E425" s="2" t="s">
        <v>17193</v>
      </c>
      <c r="F425" s="13" t="n">
        <v>45714</v>
      </c>
      <c r="G425" s="13" t="n">
        <v>45714</v>
      </c>
      <c r="H425" s="2" t="n">
        <v>5.1</v>
      </c>
    </row>
    <row r="426" customFormat="false" ht="15" hidden="false" customHeight="false" outlineLevel="0" collapsed="false">
      <c r="A426" s="2" t="s">
        <v>17607</v>
      </c>
      <c r="B426" s="2" t="s">
        <v>3520</v>
      </c>
      <c r="C426" s="2" t="s">
        <v>139</v>
      </c>
      <c r="D426" s="2" t="s">
        <v>17184</v>
      </c>
      <c r="E426" s="2" t="s">
        <v>17187</v>
      </c>
      <c r="F426" s="13" t="n">
        <v>45923</v>
      </c>
      <c r="G426" s="13" t="n">
        <v>45923</v>
      </c>
      <c r="H426" s="2" t="n">
        <v>4.1</v>
      </c>
    </row>
    <row r="427" customFormat="false" ht="15" hidden="false" customHeight="false" outlineLevel="0" collapsed="false">
      <c r="A427" s="2" t="s">
        <v>17608</v>
      </c>
      <c r="B427" s="2" t="s">
        <v>1577</v>
      </c>
      <c r="C427" s="2" t="s">
        <v>98</v>
      </c>
      <c r="D427" s="2" t="s">
        <v>17178</v>
      </c>
      <c r="E427" s="2" t="s">
        <v>17187</v>
      </c>
      <c r="F427" s="13" t="n">
        <v>46146</v>
      </c>
      <c r="G427" s="13" t="n">
        <v>46146</v>
      </c>
      <c r="H427" s="2" t="n">
        <v>22.7</v>
      </c>
    </row>
    <row r="428" customFormat="false" ht="15" hidden="false" customHeight="false" outlineLevel="0" collapsed="false">
      <c r="A428" s="2" t="s">
        <v>17609</v>
      </c>
      <c r="B428" s="2" t="s">
        <v>2489</v>
      </c>
      <c r="C428" s="2" t="s">
        <v>114</v>
      </c>
      <c r="D428" s="2" t="s">
        <v>17178</v>
      </c>
      <c r="E428" s="2" t="s">
        <v>17187</v>
      </c>
      <c r="F428" s="13" t="n">
        <v>46043</v>
      </c>
      <c r="G428" s="13" t="n">
        <v>46043</v>
      </c>
      <c r="H428" s="2" t="n">
        <v>21.2</v>
      </c>
    </row>
    <row r="429" customFormat="false" ht="15" hidden="false" customHeight="false" outlineLevel="0" collapsed="false">
      <c r="A429" s="2" t="s">
        <v>17610</v>
      </c>
      <c r="B429" s="2" t="s">
        <v>2299</v>
      </c>
      <c r="C429" s="2" t="s">
        <v>98</v>
      </c>
      <c r="D429" s="2" t="s">
        <v>17182</v>
      </c>
      <c r="E429" s="2" t="s">
        <v>17187</v>
      </c>
      <c r="F429" s="13" t="n">
        <v>45778</v>
      </c>
      <c r="G429" s="13" t="n">
        <v>45778</v>
      </c>
      <c r="H429" s="2" t="n">
        <v>11.1</v>
      </c>
    </row>
    <row r="430" customFormat="false" ht="15" hidden="false" customHeight="false" outlineLevel="0" collapsed="false">
      <c r="A430" s="2" t="s">
        <v>17611</v>
      </c>
      <c r="B430" s="2" t="s">
        <v>1513</v>
      </c>
      <c r="C430" s="2" t="s">
        <v>119</v>
      </c>
      <c r="D430" s="2" t="s">
        <v>17184</v>
      </c>
      <c r="E430" s="2" t="s">
        <v>17187</v>
      </c>
      <c r="F430" s="13" t="n">
        <v>45935</v>
      </c>
      <c r="G430" s="13" t="n">
        <v>45935</v>
      </c>
      <c r="H430" s="2" t="n">
        <v>14.5</v>
      </c>
    </row>
    <row r="431" customFormat="false" ht="15" hidden="false" customHeight="false" outlineLevel="0" collapsed="false">
      <c r="A431" s="2" t="s">
        <v>17612</v>
      </c>
      <c r="B431" s="2" t="s">
        <v>1914</v>
      </c>
      <c r="C431" s="2" t="s">
        <v>119</v>
      </c>
      <c r="D431" s="2" t="s">
        <v>17184</v>
      </c>
      <c r="E431" s="2" t="s">
        <v>17193</v>
      </c>
      <c r="F431" s="13" t="n">
        <v>46259</v>
      </c>
      <c r="G431" s="13" t="n">
        <v>46259</v>
      </c>
      <c r="H431" s="2" t="n">
        <v>5.3</v>
      </c>
    </row>
    <row r="432" customFormat="false" ht="15" hidden="false" customHeight="false" outlineLevel="0" collapsed="false">
      <c r="A432" s="2" t="s">
        <v>17613</v>
      </c>
      <c r="B432" s="2" t="s">
        <v>3914</v>
      </c>
      <c r="C432" s="2" t="s">
        <v>139</v>
      </c>
      <c r="D432" s="2" t="s">
        <v>17178</v>
      </c>
      <c r="E432" s="2" t="s">
        <v>17176</v>
      </c>
      <c r="F432" s="13" t="n">
        <v>46100</v>
      </c>
      <c r="G432" s="13" t="n">
        <v>46101</v>
      </c>
      <c r="H432" s="2" t="n">
        <v>25.3</v>
      </c>
    </row>
    <row r="433" customFormat="false" ht="15" hidden="false" customHeight="false" outlineLevel="0" collapsed="false">
      <c r="A433" s="2" t="s">
        <v>17614</v>
      </c>
      <c r="B433" s="2" t="s">
        <v>4082</v>
      </c>
      <c r="C433" s="2" t="s">
        <v>128</v>
      </c>
      <c r="D433" s="2" t="s">
        <v>17175</v>
      </c>
      <c r="E433" s="2" t="s">
        <v>17187</v>
      </c>
      <c r="F433" s="13" t="n">
        <v>45930</v>
      </c>
      <c r="G433" s="13" t="n">
        <v>45930</v>
      </c>
      <c r="H433" s="2" t="n">
        <v>9</v>
      </c>
    </row>
    <row r="434" customFormat="false" ht="15" hidden="false" customHeight="false" outlineLevel="0" collapsed="false">
      <c r="A434" s="2" t="s">
        <v>17615</v>
      </c>
      <c r="B434" s="2" t="s">
        <v>2252</v>
      </c>
      <c r="C434" s="2" t="s">
        <v>165</v>
      </c>
      <c r="D434" s="2" t="s">
        <v>17175</v>
      </c>
      <c r="E434" s="2" t="s">
        <v>17176</v>
      </c>
      <c r="F434" s="13" t="n">
        <v>46129</v>
      </c>
      <c r="G434" s="13" t="n">
        <v>46130</v>
      </c>
      <c r="H434" s="2" t="n">
        <v>25.9</v>
      </c>
    </row>
    <row r="435" customFormat="false" ht="15" hidden="false" customHeight="false" outlineLevel="0" collapsed="false">
      <c r="A435" s="2" t="s">
        <v>17616</v>
      </c>
      <c r="B435" s="2" t="s">
        <v>3702</v>
      </c>
      <c r="C435" s="2" t="s">
        <v>114</v>
      </c>
      <c r="D435" s="2" t="s">
        <v>17182</v>
      </c>
      <c r="E435" s="2" t="s">
        <v>17176</v>
      </c>
      <c r="F435" s="13" t="n">
        <v>46064</v>
      </c>
      <c r="G435" s="13" t="n">
        <v>46064</v>
      </c>
      <c r="H435" s="2" t="n">
        <v>21.2</v>
      </c>
    </row>
    <row r="436" customFormat="false" ht="15" hidden="false" customHeight="false" outlineLevel="0" collapsed="false">
      <c r="A436" s="2" t="s">
        <v>17617</v>
      </c>
      <c r="B436" s="2" t="s">
        <v>2270</v>
      </c>
      <c r="C436" s="2" t="s">
        <v>114</v>
      </c>
      <c r="D436" s="2" t="s">
        <v>17178</v>
      </c>
      <c r="E436" s="2" t="s">
        <v>17176</v>
      </c>
      <c r="F436" s="13" t="n">
        <v>46047</v>
      </c>
      <c r="G436" s="13" t="n">
        <v>46047</v>
      </c>
      <c r="H436" s="2" t="n">
        <v>14.9</v>
      </c>
    </row>
    <row r="437" customFormat="false" ht="15" hidden="false" customHeight="false" outlineLevel="0" collapsed="false">
      <c r="A437" s="2" t="s">
        <v>17618</v>
      </c>
      <c r="B437" s="2" t="s">
        <v>3033</v>
      </c>
      <c r="C437" s="2" t="s">
        <v>114</v>
      </c>
      <c r="D437" s="2" t="s">
        <v>17175</v>
      </c>
      <c r="E437" s="2" t="s">
        <v>17193</v>
      </c>
      <c r="F437" s="13" t="n">
        <v>45711</v>
      </c>
      <c r="G437" s="13" t="n">
        <v>45711</v>
      </c>
      <c r="H437" s="2" t="n">
        <v>5.3</v>
      </c>
    </row>
    <row r="438" customFormat="false" ht="15" hidden="false" customHeight="false" outlineLevel="0" collapsed="false">
      <c r="A438" s="2" t="s">
        <v>17619</v>
      </c>
      <c r="B438" s="2" t="s">
        <v>314</v>
      </c>
      <c r="C438" s="2" t="s">
        <v>119</v>
      </c>
      <c r="D438" s="2" t="s">
        <v>17184</v>
      </c>
      <c r="E438" s="2" t="s">
        <v>17176</v>
      </c>
      <c r="F438" s="13" t="n">
        <v>46038</v>
      </c>
      <c r="G438" s="13" t="n">
        <v>46039</v>
      </c>
      <c r="H438" s="2" t="n">
        <v>36.3</v>
      </c>
    </row>
    <row r="439" customFormat="false" ht="15" hidden="false" customHeight="false" outlineLevel="0" collapsed="false">
      <c r="A439" s="2" t="s">
        <v>17620</v>
      </c>
      <c r="B439" s="2" t="s">
        <v>3186</v>
      </c>
      <c r="C439" s="2" t="s">
        <v>98</v>
      </c>
      <c r="D439" s="2" t="s">
        <v>17180</v>
      </c>
      <c r="E439" s="2" t="s">
        <v>17176</v>
      </c>
      <c r="F439" s="13" t="n">
        <v>45866</v>
      </c>
      <c r="G439" s="13" t="n">
        <v>45866</v>
      </c>
      <c r="H439" s="2" t="n">
        <v>14.8</v>
      </c>
    </row>
    <row r="440" customFormat="false" ht="15" hidden="false" customHeight="false" outlineLevel="0" collapsed="false">
      <c r="A440" s="2" t="s">
        <v>17621</v>
      </c>
      <c r="B440" s="2" t="s">
        <v>2387</v>
      </c>
      <c r="C440" s="2" t="s">
        <v>98</v>
      </c>
      <c r="D440" s="2" t="s">
        <v>17178</v>
      </c>
      <c r="E440" s="2" t="s">
        <v>17176</v>
      </c>
      <c r="F440" s="13" t="n">
        <v>46245</v>
      </c>
      <c r="G440" s="13" t="n">
        <v>46246</v>
      </c>
      <c r="H440" s="2" t="n">
        <v>36.3</v>
      </c>
    </row>
    <row r="441" customFormat="false" ht="15" hidden="false" customHeight="false" outlineLevel="0" collapsed="false">
      <c r="A441" s="2" t="s">
        <v>17622</v>
      </c>
      <c r="B441" s="2" t="s">
        <v>4540</v>
      </c>
      <c r="C441" s="2" t="s">
        <v>139</v>
      </c>
      <c r="D441" s="2" t="s">
        <v>17178</v>
      </c>
      <c r="E441" s="2" t="s">
        <v>17176</v>
      </c>
      <c r="F441" s="13" t="n">
        <v>45695</v>
      </c>
      <c r="G441" s="13" t="n">
        <v>45695</v>
      </c>
      <c r="H441" s="2" t="n">
        <v>20.4</v>
      </c>
    </row>
    <row r="442" customFormat="false" ht="15" hidden="false" customHeight="false" outlineLevel="0" collapsed="false">
      <c r="A442" s="2" t="s">
        <v>17623</v>
      </c>
      <c r="B442" s="2" t="s">
        <v>4475</v>
      </c>
      <c r="C442" s="2" t="s">
        <v>119</v>
      </c>
      <c r="D442" s="2" t="s">
        <v>17178</v>
      </c>
      <c r="E442" s="2" t="s">
        <v>17193</v>
      </c>
      <c r="F442" s="13" t="n">
        <v>46174</v>
      </c>
      <c r="G442" s="13" t="n">
        <v>46174</v>
      </c>
      <c r="H442" s="2" t="n">
        <v>4.3</v>
      </c>
    </row>
    <row r="443" customFormat="false" ht="15" hidden="false" customHeight="false" outlineLevel="0" collapsed="false">
      <c r="A443" s="2" t="s">
        <v>17624</v>
      </c>
      <c r="B443" s="2" t="s">
        <v>5122</v>
      </c>
      <c r="C443" s="2" t="s">
        <v>98</v>
      </c>
      <c r="D443" s="2" t="s">
        <v>17184</v>
      </c>
      <c r="E443" s="2" t="s">
        <v>17187</v>
      </c>
      <c r="F443" s="13" t="n">
        <v>45987</v>
      </c>
      <c r="G443" s="13" t="n">
        <v>45987</v>
      </c>
      <c r="H443" s="2" t="n">
        <v>4.1</v>
      </c>
    </row>
    <row r="444" customFormat="false" ht="15" hidden="false" customHeight="false" outlineLevel="0" collapsed="false">
      <c r="A444" s="2" t="s">
        <v>17625</v>
      </c>
      <c r="B444" s="2" t="s">
        <v>1267</v>
      </c>
      <c r="C444" s="2" t="s">
        <v>98</v>
      </c>
      <c r="D444" s="2" t="s">
        <v>17178</v>
      </c>
      <c r="E444" s="2" t="s">
        <v>17187</v>
      </c>
      <c r="F444" s="13" t="n">
        <v>46127</v>
      </c>
      <c r="G444" s="13" t="n">
        <v>46128</v>
      </c>
      <c r="H444" s="2" t="n">
        <v>29.2</v>
      </c>
    </row>
    <row r="445" customFormat="false" ht="15" hidden="false" customHeight="false" outlineLevel="0" collapsed="false">
      <c r="A445" s="2" t="s">
        <v>17626</v>
      </c>
      <c r="B445" s="2" t="s">
        <v>3760</v>
      </c>
      <c r="C445" s="2" t="s">
        <v>139</v>
      </c>
      <c r="D445" s="2" t="s">
        <v>17175</v>
      </c>
      <c r="E445" s="2" t="s">
        <v>17187</v>
      </c>
      <c r="F445" s="13" t="n">
        <v>45871</v>
      </c>
      <c r="G445" s="13" t="n">
        <v>45871</v>
      </c>
      <c r="H445" s="2" t="n">
        <v>11</v>
      </c>
    </row>
    <row r="446" customFormat="false" ht="15" hidden="false" customHeight="false" outlineLevel="0" collapsed="false">
      <c r="A446" s="2" t="s">
        <v>17627</v>
      </c>
      <c r="B446" s="2" t="s">
        <v>1051</v>
      </c>
      <c r="C446" s="2" t="s">
        <v>104</v>
      </c>
      <c r="D446" s="2" t="s">
        <v>17175</v>
      </c>
      <c r="E446" s="2" t="s">
        <v>17176</v>
      </c>
      <c r="F446" s="13" t="n">
        <v>46148</v>
      </c>
      <c r="G446" s="13" t="n">
        <v>46148</v>
      </c>
      <c r="H446" s="2" t="n">
        <v>17.4</v>
      </c>
    </row>
    <row r="447" customFormat="false" ht="15" hidden="false" customHeight="false" outlineLevel="0" collapsed="false">
      <c r="A447" s="2" t="s">
        <v>17628</v>
      </c>
      <c r="B447" s="2" t="s">
        <v>1432</v>
      </c>
      <c r="C447" s="2" t="s">
        <v>114</v>
      </c>
      <c r="D447" s="2" t="s">
        <v>17182</v>
      </c>
      <c r="E447" s="2" t="s">
        <v>17176</v>
      </c>
      <c r="F447" s="13" t="n">
        <v>46170</v>
      </c>
      <c r="G447" s="13" t="n">
        <v>46170</v>
      </c>
      <c r="H447" s="2" t="n">
        <v>14.3</v>
      </c>
    </row>
    <row r="448" customFormat="false" ht="15" hidden="false" customHeight="false" outlineLevel="0" collapsed="false">
      <c r="A448" s="2" t="s">
        <v>17629</v>
      </c>
      <c r="B448" s="2" t="s">
        <v>2316</v>
      </c>
      <c r="C448" s="2" t="s">
        <v>114</v>
      </c>
      <c r="D448" s="2" t="s">
        <v>17180</v>
      </c>
      <c r="E448" s="2" t="s">
        <v>17193</v>
      </c>
      <c r="F448" s="13" t="n">
        <v>46069</v>
      </c>
      <c r="G448" s="13" t="n">
        <v>46069</v>
      </c>
      <c r="H448" s="2" t="n">
        <v>3.8</v>
      </c>
    </row>
    <row r="449" customFormat="false" ht="15" hidden="false" customHeight="false" outlineLevel="0" collapsed="false">
      <c r="A449" s="2" t="s">
        <v>17630</v>
      </c>
      <c r="B449" s="2" t="s">
        <v>864</v>
      </c>
      <c r="C449" s="2" t="s">
        <v>139</v>
      </c>
      <c r="D449" s="2" t="s">
        <v>17184</v>
      </c>
      <c r="E449" s="2" t="s">
        <v>17176</v>
      </c>
      <c r="F449" s="13" t="n">
        <v>46015</v>
      </c>
      <c r="G449" s="13" t="n">
        <v>46015</v>
      </c>
      <c r="H449" s="2" t="n">
        <v>19.9</v>
      </c>
    </row>
    <row r="450" customFormat="false" ht="15" hidden="false" customHeight="false" outlineLevel="0" collapsed="false">
      <c r="A450" s="2" t="s">
        <v>17631</v>
      </c>
      <c r="B450" s="2" t="s">
        <v>562</v>
      </c>
      <c r="C450" s="2" t="s">
        <v>145</v>
      </c>
      <c r="D450" s="2" t="s">
        <v>17178</v>
      </c>
      <c r="E450" s="2" t="s">
        <v>17193</v>
      </c>
      <c r="F450" s="13" t="n">
        <v>45894</v>
      </c>
      <c r="G450" s="13" t="n">
        <v>45894</v>
      </c>
      <c r="H450" s="2" t="n">
        <v>4.9</v>
      </c>
    </row>
    <row r="451" customFormat="false" ht="15" hidden="false" customHeight="false" outlineLevel="0" collapsed="false">
      <c r="A451" s="2" t="s">
        <v>17632</v>
      </c>
      <c r="B451" s="2" t="s">
        <v>950</v>
      </c>
      <c r="C451" s="2" t="s">
        <v>165</v>
      </c>
      <c r="D451" s="2" t="s">
        <v>17175</v>
      </c>
      <c r="E451" s="2" t="s">
        <v>17176</v>
      </c>
      <c r="F451" s="13" t="n">
        <v>45980</v>
      </c>
      <c r="G451" s="13" t="n">
        <v>45980</v>
      </c>
      <c r="H451" s="2" t="n">
        <v>7.5</v>
      </c>
    </row>
    <row r="452" customFormat="false" ht="15" hidden="false" customHeight="false" outlineLevel="0" collapsed="false">
      <c r="A452" s="2" t="s">
        <v>17633</v>
      </c>
      <c r="B452" s="2" t="s">
        <v>4718</v>
      </c>
      <c r="C452" s="2" t="s">
        <v>139</v>
      </c>
      <c r="D452" s="2" t="s">
        <v>17182</v>
      </c>
      <c r="E452" s="2" t="s">
        <v>17187</v>
      </c>
      <c r="F452" s="13" t="n">
        <v>45945</v>
      </c>
      <c r="G452" s="13" t="n">
        <v>45945</v>
      </c>
      <c r="H452" s="2" t="n">
        <v>5.4</v>
      </c>
    </row>
    <row r="453" customFormat="false" ht="15" hidden="false" customHeight="false" outlineLevel="0" collapsed="false">
      <c r="A453" s="2" t="s">
        <v>17634</v>
      </c>
      <c r="B453" s="2" t="s">
        <v>4082</v>
      </c>
      <c r="C453" s="2" t="s">
        <v>128</v>
      </c>
      <c r="D453" s="2" t="s">
        <v>17175</v>
      </c>
      <c r="E453" s="2" t="s">
        <v>17187</v>
      </c>
      <c r="F453" s="13" t="n">
        <v>46023</v>
      </c>
      <c r="G453" s="13" t="n">
        <v>46023</v>
      </c>
      <c r="H453" s="2" t="n">
        <v>22.4</v>
      </c>
    </row>
    <row r="454" customFormat="false" ht="15" hidden="false" customHeight="false" outlineLevel="0" collapsed="false">
      <c r="A454" s="2" t="s">
        <v>17635</v>
      </c>
      <c r="B454" s="2" t="s">
        <v>3048</v>
      </c>
      <c r="C454" s="2" t="s">
        <v>139</v>
      </c>
      <c r="D454" s="2" t="s">
        <v>17184</v>
      </c>
      <c r="E454" s="2" t="s">
        <v>17187</v>
      </c>
      <c r="F454" s="13" t="n">
        <v>46126</v>
      </c>
      <c r="G454" s="13" t="n">
        <v>46126</v>
      </c>
      <c r="H454" s="2" t="n">
        <v>7.4</v>
      </c>
    </row>
    <row r="455" customFormat="false" ht="15" hidden="false" customHeight="false" outlineLevel="0" collapsed="false">
      <c r="A455" s="2" t="s">
        <v>17636</v>
      </c>
      <c r="B455" s="2" t="s">
        <v>1130</v>
      </c>
      <c r="C455" s="2" t="s">
        <v>139</v>
      </c>
      <c r="D455" s="2" t="s">
        <v>17184</v>
      </c>
      <c r="E455" s="2" t="s">
        <v>17176</v>
      </c>
      <c r="F455" s="13" t="n">
        <v>45766</v>
      </c>
      <c r="G455" s="13" t="n">
        <v>45766</v>
      </c>
      <c r="H455" s="2" t="n">
        <v>21.9</v>
      </c>
    </row>
    <row r="456" customFormat="false" ht="15" hidden="false" customHeight="false" outlineLevel="0" collapsed="false">
      <c r="A456" s="2" t="s">
        <v>17637</v>
      </c>
      <c r="B456" s="2" t="s">
        <v>4637</v>
      </c>
      <c r="C456" s="2" t="s">
        <v>98</v>
      </c>
      <c r="D456" s="2" t="s">
        <v>17184</v>
      </c>
      <c r="E456" s="2" t="s">
        <v>17176</v>
      </c>
      <c r="F456" s="13" t="n">
        <v>45990</v>
      </c>
      <c r="G456" s="13" t="n">
        <v>45990</v>
      </c>
      <c r="H456" s="2" t="n">
        <v>8.7</v>
      </c>
    </row>
    <row r="457" customFormat="false" ht="15" hidden="false" customHeight="false" outlineLevel="0" collapsed="false">
      <c r="A457" s="2" t="s">
        <v>17638</v>
      </c>
      <c r="B457" s="2" t="s">
        <v>930</v>
      </c>
      <c r="C457" s="2" t="s">
        <v>104</v>
      </c>
      <c r="D457" s="2" t="s">
        <v>17175</v>
      </c>
      <c r="E457" s="2" t="s">
        <v>17176</v>
      </c>
      <c r="F457" s="13" t="n">
        <v>46102</v>
      </c>
      <c r="G457" s="13" t="n">
        <v>46102</v>
      </c>
      <c r="H457" s="2" t="n">
        <v>13.7</v>
      </c>
    </row>
    <row r="458" customFormat="false" ht="15" hidden="false" customHeight="false" outlineLevel="0" collapsed="false">
      <c r="A458" s="2" t="s">
        <v>17639</v>
      </c>
      <c r="B458" s="2" t="s">
        <v>4049</v>
      </c>
      <c r="C458" s="2" t="s">
        <v>98</v>
      </c>
      <c r="D458" s="2" t="s">
        <v>17180</v>
      </c>
      <c r="E458" s="2" t="s">
        <v>17176</v>
      </c>
      <c r="F458" s="13" t="n">
        <v>45776</v>
      </c>
      <c r="G458" s="13" t="n">
        <v>45776</v>
      </c>
      <c r="H458" s="2" t="n">
        <v>15.5</v>
      </c>
    </row>
    <row r="459" customFormat="false" ht="15" hidden="false" customHeight="false" outlineLevel="0" collapsed="false">
      <c r="A459" s="2" t="s">
        <v>17640</v>
      </c>
      <c r="B459" s="2" t="s">
        <v>3573</v>
      </c>
      <c r="C459" s="2" t="s">
        <v>98</v>
      </c>
      <c r="D459" s="2" t="s">
        <v>17184</v>
      </c>
      <c r="E459" s="2" t="s">
        <v>17193</v>
      </c>
      <c r="F459" s="13" t="n">
        <v>45795</v>
      </c>
      <c r="G459" s="13" t="n">
        <v>45795</v>
      </c>
      <c r="H459" s="2" t="n">
        <v>7.3</v>
      </c>
    </row>
    <row r="460" customFormat="false" ht="15" hidden="false" customHeight="false" outlineLevel="0" collapsed="false">
      <c r="A460" s="2" t="s">
        <v>17641</v>
      </c>
      <c r="B460" s="2" t="s">
        <v>4419</v>
      </c>
      <c r="C460" s="2" t="s">
        <v>98</v>
      </c>
      <c r="D460" s="2" t="s">
        <v>17175</v>
      </c>
      <c r="E460" s="2" t="s">
        <v>17187</v>
      </c>
      <c r="F460" s="13" t="n">
        <v>45853</v>
      </c>
      <c r="G460" s="13" t="n">
        <v>45853</v>
      </c>
      <c r="H460" s="2" t="n">
        <v>10.9</v>
      </c>
    </row>
    <row r="461" customFormat="false" ht="15" hidden="false" customHeight="false" outlineLevel="0" collapsed="false">
      <c r="A461" s="2" t="s">
        <v>17642</v>
      </c>
      <c r="B461" s="2" t="s">
        <v>396</v>
      </c>
      <c r="C461" s="2" t="s">
        <v>163</v>
      </c>
      <c r="D461" s="2" t="s">
        <v>17182</v>
      </c>
      <c r="E461" s="2" t="s">
        <v>17176</v>
      </c>
      <c r="F461" s="13" t="n">
        <v>45969</v>
      </c>
      <c r="G461" s="13" t="n">
        <v>45969</v>
      </c>
      <c r="H461" s="2" t="n">
        <v>8.2</v>
      </c>
    </row>
    <row r="462" customFormat="false" ht="15" hidden="false" customHeight="false" outlineLevel="0" collapsed="false">
      <c r="A462" s="2" t="s">
        <v>17643</v>
      </c>
      <c r="B462" s="2" t="s">
        <v>4857</v>
      </c>
      <c r="C462" s="2" t="s">
        <v>119</v>
      </c>
      <c r="D462" s="2" t="s">
        <v>17175</v>
      </c>
      <c r="E462" s="2" t="s">
        <v>17176</v>
      </c>
      <c r="F462" s="13" t="n">
        <v>46034</v>
      </c>
      <c r="G462" s="13" t="n">
        <v>46035</v>
      </c>
      <c r="H462" s="2" t="n">
        <v>27.8</v>
      </c>
    </row>
    <row r="463" customFormat="false" ht="15" hidden="false" customHeight="false" outlineLevel="0" collapsed="false">
      <c r="A463" s="2" t="s">
        <v>17644</v>
      </c>
      <c r="B463" s="2" t="s">
        <v>3753</v>
      </c>
      <c r="C463" s="2" t="s">
        <v>98</v>
      </c>
      <c r="D463" s="2" t="s">
        <v>17178</v>
      </c>
      <c r="E463" s="2" t="s">
        <v>17176</v>
      </c>
      <c r="F463" s="13" t="n">
        <v>46159</v>
      </c>
      <c r="G463" s="13" t="n">
        <v>46160</v>
      </c>
      <c r="H463" s="2" t="n">
        <v>46.6</v>
      </c>
    </row>
    <row r="464" customFormat="false" ht="15" hidden="false" customHeight="false" outlineLevel="0" collapsed="false">
      <c r="A464" s="2" t="s">
        <v>17645</v>
      </c>
      <c r="B464" s="2" t="s">
        <v>415</v>
      </c>
      <c r="C464" s="2" t="s">
        <v>139</v>
      </c>
      <c r="D464" s="2" t="s">
        <v>17184</v>
      </c>
      <c r="E464" s="2" t="s">
        <v>17176</v>
      </c>
      <c r="F464" s="13" t="n">
        <v>46128</v>
      </c>
      <c r="G464" s="13" t="n">
        <v>46130</v>
      </c>
      <c r="H464" s="2" t="n">
        <v>49.1</v>
      </c>
    </row>
    <row r="465" customFormat="false" ht="15" hidden="false" customHeight="false" outlineLevel="0" collapsed="false">
      <c r="A465" s="2" t="s">
        <v>17646</v>
      </c>
      <c r="B465" s="2" t="s">
        <v>3960</v>
      </c>
      <c r="C465" s="2" t="s">
        <v>98</v>
      </c>
      <c r="D465" s="2" t="s">
        <v>17184</v>
      </c>
      <c r="E465" s="2" t="s">
        <v>17176</v>
      </c>
      <c r="F465" s="13" t="n">
        <v>45869</v>
      </c>
      <c r="G465" s="13" t="n">
        <v>45870</v>
      </c>
      <c r="H465" s="2" t="n">
        <v>28.4</v>
      </c>
    </row>
    <row r="466" customFormat="false" ht="15" hidden="false" customHeight="false" outlineLevel="0" collapsed="false">
      <c r="A466" s="2" t="s">
        <v>17647</v>
      </c>
      <c r="B466" s="2" t="s">
        <v>2392</v>
      </c>
      <c r="C466" s="2" t="s">
        <v>98</v>
      </c>
      <c r="D466" s="2" t="s">
        <v>17184</v>
      </c>
      <c r="E466" s="2" t="s">
        <v>17176</v>
      </c>
      <c r="F466" s="13" t="n">
        <v>45917</v>
      </c>
      <c r="G466" s="13" t="n">
        <v>45919</v>
      </c>
      <c r="H466" s="2" t="n">
        <v>51.3</v>
      </c>
    </row>
    <row r="467" customFormat="false" ht="15" hidden="false" customHeight="false" outlineLevel="0" collapsed="false">
      <c r="A467" s="2" t="s">
        <v>17648</v>
      </c>
      <c r="B467" s="2" t="s">
        <v>1155</v>
      </c>
      <c r="C467" s="2" t="s">
        <v>98</v>
      </c>
      <c r="D467" s="2" t="s">
        <v>17184</v>
      </c>
      <c r="E467" s="2" t="s">
        <v>17176</v>
      </c>
      <c r="F467" s="13" t="n">
        <v>45953</v>
      </c>
      <c r="G467" s="13" t="n">
        <v>45954</v>
      </c>
      <c r="H467" s="2" t="n">
        <v>44</v>
      </c>
    </row>
    <row r="468" customFormat="false" ht="15" hidden="false" customHeight="false" outlineLevel="0" collapsed="false">
      <c r="A468" s="2" t="s">
        <v>17649</v>
      </c>
      <c r="B468" s="2" t="s">
        <v>2905</v>
      </c>
      <c r="C468" s="2" t="s">
        <v>98</v>
      </c>
      <c r="D468" s="2" t="s">
        <v>17182</v>
      </c>
      <c r="E468" s="2" t="s">
        <v>17176</v>
      </c>
      <c r="F468" s="13" t="n">
        <v>45922</v>
      </c>
      <c r="G468" s="13" t="n">
        <v>45922</v>
      </c>
      <c r="H468" s="2" t="n">
        <v>13.8</v>
      </c>
    </row>
    <row r="469" customFormat="false" ht="15" hidden="false" customHeight="false" outlineLevel="0" collapsed="false">
      <c r="A469" s="2" t="s">
        <v>17650</v>
      </c>
      <c r="B469" s="2" t="s">
        <v>3216</v>
      </c>
      <c r="C469" s="2" t="s">
        <v>119</v>
      </c>
      <c r="D469" s="2" t="s">
        <v>17184</v>
      </c>
      <c r="E469" s="2" t="s">
        <v>17187</v>
      </c>
      <c r="F469" s="13" t="n">
        <v>46112</v>
      </c>
      <c r="G469" s="13" t="n">
        <v>46112</v>
      </c>
      <c r="H469" s="2" t="n">
        <v>4.6</v>
      </c>
    </row>
    <row r="470" customFormat="false" ht="15" hidden="false" customHeight="false" outlineLevel="0" collapsed="false">
      <c r="A470" s="2" t="s">
        <v>17651</v>
      </c>
      <c r="B470" s="2" t="s">
        <v>2757</v>
      </c>
      <c r="C470" s="2" t="s">
        <v>104</v>
      </c>
      <c r="D470" s="2" t="s">
        <v>17175</v>
      </c>
      <c r="E470" s="2" t="s">
        <v>17176</v>
      </c>
      <c r="F470" s="13" t="n">
        <v>46167</v>
      </c>
      <c r="G470" s="13" t="n">
        <v>46168</v>
      </c>
      <c r="H470" s="2" t="n">
        <v>30.9</v>
      </c>
    </row>
    <row r="471" customFormat="false" ht="15" hidden="false" customHeight="false" outlineLevel="0" collapsed="false">
      <c r="A471" s="2" t="s">
        <v>17652</v>
      </c>
      <c r="B471" s="2" t="s">
        <v>519</v>
      </c>
      <c r="C471" s="2" t="s">
        <v>145</v>
      </c>
      <c r="D471" s="2" t="s">
        <v>17175</v>
      </c>
      <c r="E471" s="2" t="s">
        <v>17176</v>
      </c>
      <c r="F471" s="13" t="n">
        <v>45799</v>
      </c>
      <c r="G471" s="13" t="n">
        <v>45800</v>
      </c>
      <c r="H471" s="2" t="n">
        <v>40.4</v>
      </c>
    </row>
    <row r="472" customFormat="false" ht="15" hidden="false" customHeight="false" outlineLevel="0" collapsed="false">
      <c r="A472" s="2" t="s">
        <v>17653</v>
      </c>
      <c r="B472" s="2" t="s">
        <v>1766</v>
      </c>
      <c r="C472" s="2" t="s">
        <v>98</v>
      </c>
      <c r="D472" s="2" t="s">
        <v>17184</v>
      </c>
      <c r="E472" s="2" t="s">
        <v>17187</v>
      </c>
      <c r="F472" s="13" t="n">
        <v>46002</v>
      </c>
      <c r="G472" s="13" t="n">
        <v>46002</v>
      </c>
      <c r="H472" s="2" t="n">
        <v>2.5</v>
      </c>
    </row>
    <row r="473" customFormat="false" ht="15" hidden="false" customHeight="false" outlineLevel="0" collapsed="false">
      <c r="A473" s="2" t="s">
        <v>17654</v>
      </c>
      <c r="B473" s="2" t="s">
        <v>3580</v>
      </c>
      <c r="C473" s="2" t="s">
        <v>114</v>
      </c>
      <c r="D473" s="2" t="s">
        <v>17178</v>
      </c>
      <c r="E473" s="2" t="s">
        <v>17176</v>
      </c>
      <c r="F473" s="13" t="n">
        <v>45933</v>
      </c>
      <c r="G473" s="13" t="n">
        <v>45933</v>
      </c>
      <c r="H473" s="2" t="n">
        <v>8.3</v>
      </c>
    </row>
    <row r="474" customFormat="false" ht="15" hidden="false" customHeight="false" outlineLevel="0" collapsed="false">
      <c r="A474" s="2" t="s">
        <v>17655</v>
      </c>
      <c r="B474" s="2" t="s">
        <v>1501</v>
      </c>
      <c r="C474" s="2" t="s">
        <v>114</v>
      </c>
      <c r="D474" s="2" t="s">
        <v>17184</v>
      </c>
      <c r="E474" s="2" t="s">
        <v>17187</v>
      </c>
      <c r="F474" s="13" t="n">
        <v>45949</v>
      </c>
      <c r="G474" s="13" t="n">
        <v>45949</v>
      </c>
      <c r="H474" s="2" t="n">
        <v>9.7</v>
      </c>
    </row>
    <row r="475" customFormat="false" ht="15" hidden="false" customHeight="false" outlineLevel="0" collapsed="false">
      <c r="A475" s="2" t="s">
        <v>17656</v>
      </c>
      <c r="B475" s="2" t="s">
        <v>1671</v>
      </c>
      <c r="C475" s="2" t="s">
        <v>119</v>
      </c>
      <c r="D475" s="2" t="s">
        <v>17175</v>
      </c>
      <c r="E475" s="2" t="s">
        <v>17187</v>
      </c>
      <c r="F475" s="13" t="n">
        <v>46037</v>
      </c>
      <c r="G475" s="13" t="n">
        <v>46037</v>
      </c>
      <c r="H475" s="2" t="n">
        <v>14.4</v>
      </c>
    </row>
    <row r="476" customFormat="false" ht="15" hidden="false" customHeight="false" outlineLevel="0" collapsed="false">
      <c r="A476" s="2" t="s">
        <v>17657</v>
      </c>
      <c r="B476" s="2" t="s">
        <v>5066</v>
      </c>
      <c r="C476" s="2" t="s">
        <v>98</v>
      </c>
      <c r="D476" s="2" t="s">
        <v>17178</v>
      </c>
      <c r="E476" s="2" t="s">
        <v>17193</v>
      </c>
      <c r="F476" s="13" t="n">
        <v>46195</v>
      </c>
      <c r="G476" s="13" t="n">
        <v>46195</v>
      </c>
      <c r="H476" s="2" t="n">
        <v>5.3</v>
      </c>
    </row>
    <row r="477" customFormat="false" ht="15" hidden="false" customHeight="false" outlineLevel="0" collapsed="false">
      <c r="A477" s="2" t="s">
        <v>17658</v>
      </c>
      <c r="B477" s="2" t="s">
        <v>311</v>
      </c>
      <c r="C477" s="2" t="s">
        <v>119</v>
      </c>
      <c r="D477" s="2" t="s">
        <v>17182</v>
      </c>
      <c r="E477" s="2" t="s">
        <v>17187</v>
      </c>
      <c r="F477" s="13" t="n">
        <v>46086</v>
      </c>
      <c r="G477" s="13" t="n">
        <v>46086</v>
      </c>
      <c r="H477" s="2" t="n">
        <v>9.9</v>
      </c>
    </row>
    <row r="478" customFormat="false" ht="15" hidden="false" customHeight="false" outlineLevel="0" collapsed="false">
      <c r="A478" s="2" t="s">
        <v>17659</v>
      </c>
      <c r="B478" s="2" t="s">
        <v>1751</v>
      </c>
      <c r="C478" s="2" t="s">
        <v>114</v>
      </c>
      <c r="D478" s="2" t="s">
        <v>17180</v>
      </c>
      <c r="E478" s="2" t="s">
        <v>17187</v>
      </c>
      <c r="F478" s="13" t="n">
        <v>45829</v>
      </c>
      <c r="G478" s="13" t="n">
        <v>45829</v>
      </c>
      <c r="H478" s="2" t="n">
        <v>8.8</v>
      </c>
    </row>
    <row r="479" customFormat="false" ht="15" hidden="false" customHeight="false" outlineLevel="0" collapsed="false">
      <c r="A479" s="2" t="s">
        <v>17660</v>
      </c>
      <c r="B479" s="2" t="s">
        <v>4349</v>
      </c>
      <c r="C479" s="2" t="s">
        <v>145</v>
      </c>
      <c r="D479" s="2" t="s">
        <v>17178</v>
      </c>
      <c r="E479" s="2" t="s">
        <v>17176</v>
      </c>
      <c r="F479" s="13" t="n">
        <v>46142</v>
      </c>
      <c r="G479" s="13" t="n">
        <v>46142</v>
      </c>
      <c r="H479" s="2" t="n">
        <v>5.3</v>
      </c>
    </row>
    <row r="480" customFormat="false" ht="15" hidden="false" customHeight="false" outlineLevel="0" collapsed="false">
      <c r="A480" s="2" t="s">
        <v>17661</v>
      </c>
      <c r="B480" s="2" t="s">
        <v>1200</v>
      </c>
      <c r="C480" s="2" t="s">
        <v>123</v>
      </c>
      <c r="D480" s="2" t="s">
        <v>17184</v>
      </c>
      <c r="E480" s="2" t="s">
        <v>17176</v>
      </c>
      <c r="F480" s="13" t="n">
        <v>45849</v>
      </c>
      <c r="G480" s="13" t="n">
        <v>45850</v>
      </c>
      <c r="H480" s="2" t="n">
        <v>30.3</v>
      </c>
    </row>
    <row r="481" customFormat="false" ht="15" hidden="false" customHeight="false" outlineLevel="0" collapsed="false">
      <c r="A481" s="2" t="s">
        <v>17662</v>
      </c>
      <c r="B481" s="2" t="s">
        <v>4473</v>
      </c>
      <c r="C481" s="2" t="s">
        <v>119</v>
      </c>
      <c r="D481" s="2" t="s">
        <v>17182</v>
      </c>
      <c r="E481" s="2" t="s">
        <v>17187</v>
      </c>
      <c r="F481" s="13" t="n">
        <v>46161</v>
      </c>
      <c r="G481" s="13" t="n">
        <v>46161</v>
      </c>
      <c r="H481" s="2" t="n">
        <v>15.6</v>
      </c>
    </row>
    <row r="482" customFormat="false" ht="15" hidden="false" customHeight="false" outlineLevel="0" collapsed="false">
      <c r="A482" s="2" t="s">
        <v>17663</v>
      </c>
      <c r="B482" s="2" t="s">
        <v>2872</v>
      </c>
      <c r="C482" s="2" t="s">
        <v>98</v>
      </c>
      <c r="D482" s="2" t="s">
        <v>17175</v>
      </c>
      <c r="E482" s="2" t="s">
        <v>17187</v>
      </c>
      <c r="F482" s="13" t="n">
        <v>45916</v>
      </c>
      <c r="G482" s="13" t="n">
        <v>45916</v>
      </c>
      <c r="H482" s="2" t="n">
        <v>10.9</v>
      </c>
    </row>
    <row r="483" customFormat="false" ht="15" hidden="false" customHeight="false" outlineLevel="0" collapsed="false">
      <c r="A483" s="2" t="s">
        <v>17664</v>
      </c>
      <c r="B483" s="2" t="s">
        <v>3389</v>
      </c>
      <c r="C483" s="2" t="s">
        <v>108</v>
      </c>
      <c r="D483" s="2" t="s">
        <v>17175</v>
      </c>
      <c r="E483" s="2" t="s">
        <v>17193</v>
      </c>
      <c r="F483" s="13" t="n">
        <v>46204</v>
      </c>
      <c r="G483" s="13" t="n">
        <v>46204</v>
      </c>
      <c r="H483" s="2" t="n">
        <v>8.3</v>
      </c>
    </row>
    <row r="484" customFormat="false" ht="15" hidden="false" customHeight="false" outlineLevel="0" collapsed="false">
      <c r="A484" s="2" t="s">
        <v>17665</v>
      </c>
      <c r="B484" s="2" t="s">
        <v>2366</v>
      </c>
      <c r="C484" s="2" t="s">
        <v>119</v>
      </c>
      <c r="D484" s="2" t="s">
        <v>17180</v>
      </c>
      <c r="E484" s="2" t="s">
        <v>17176</v>
      </c>
      <c r="F484" s="13" t="n">
        <v>45885</v>
      </c>
      <c r="G484" s="13" t="n">
        <v>45885</v>
      </c>
      <c r="H484" s="2" t="n">
        <v>21.2</v>
      </c>
    </row>
    <row r="485" customFormat="false" ht="15" hidden="false" customHeight="false" outlineLevel="0" collapsed="false">
      <c r="A485" s="2" t="s">
        <v>17666</v>
      </c>
      <c r="B485" s="2" t="s">
        <v>442</v>
      </c>
      <c r="C485" s="2" t="s">
        <v>114</v>
      </c>
      <c r="D485" s="2" t="s">
        <v>17180</v>
      </c>
      <c r="E485" s="2" t="s">
        <v>17191</v>
      </c>
      <c r="F485" s="13" t="n">
        <v>45706</v>
      </c>
      <c r="G485" s="13" t="n">
        <v>45706</v>
      </c>
      <c r="H485" s="2" t="n">
        <v>3.1</v>
      </c>
    </row>
    <row r="486" customFormat="false" ht="15" hidden="false" customHeight="false" outlineLevel="0" collapsed="false">
      <c r="A486" s="2" t="s">
        <v>17667</v>
      </c>
      <c r="B486" s="2" t="s">
        <v>4350</v>
      </c>
      <c r="C486" s="2" t="s">
        <v>119</v>
      </c>
      <c r="D486" s="2" t="s">
        <v>17175</v>
      </c>
      <c r="E486" s="2" t="s">
        <v>17193</v>
      </c>
      <c r="F486" s="13" t="n">
        <v>46266</v>
      </c>
      <c r="G486" s="13" t="n">
        <v>46266</v>
      </c>
      <c r="H486" s="2" t="n">
        <v>6.4</v>
      </c>
    </row>
    <row r="487" customFormat="false" ht="15" hidden="false" customHeight="false" outlineLevel="0" collapsed="false">
      <c r="A487" s="2" t="s">
        <v>17668</v>
      </c>
      <c r="B487" s="2" t="s">
        <v>1675</v>
      </c>
      <c r="C487" s="2" t="s">
        <v>98</v>
      </c>
      <c r="D487" s="2" t="s">
        <v>17184</v>
      </c>
      <c r="E487" s="2" t="s">
        <v>17187</v>
      </c>
      <c r="F487" s="13" t="n">
        <v>45694</v>
      </c>
      <c r="G487" s="13" t="n">
        <v>45694</v>
      </c>
      <c r="H487" s="2" t="n">
        <v>15.3</v>
      </c>
    </row>
    <row r="488" customFormat="false" ht="15" hidden="false" customHeight="false" outlineLevel="0" collapsed="false">
      <c r="A488" s="2" t="s">
        <v>17669</v>
      </c>
      <c r="B488" s="2" t="s">
        <v>862</v>
      </c>
      <c r="C488" s="2" t="s">
        <v>98</v>
      </c>
      <c r="D488" s="2" t="s">
        <v>17182</v>
      </c>
      <c r="E488" s="2" t="s">
        <v>17176</v>
      </c>
      <c r="F488" s="13" t="n">
        <v>45747</v>
      </c>
      <c r="G488" s="13" t="n">
        <v>45748</v>
      </c>
      <c r="H488" s="2" t="n">
        <v>30</v>
      </c>
    </row>
    <row r="489" customFormat="false" ht="15" hidden="false" customHeight="false" outlineLevel="0" collapsed="false">
      <c r="A489" s="2" t="s">
        <v>17670</v>
      </c>
      <c r="B489" s="2" t="s">
        <v>3666</v>
      </c>
      <c r="C489" s="2" t="s">
        <v>123</v>
      </c>
      <c r="D489" s="2" t="s">
        <v>17178</v>
      </c>
      <c r="E489" s="2" t="s">
        <v>17187</v>
      </c>
      <c r="F489" s="13" t="n">
        <v>46111</v>
      </c>
      <c r="G489" s="13" t="n">
        <v>46111</v>
      </c>
      <c r="H489" s="2" t="n">
        <v>16.6</v>
      </c>
    </row>
    <row r="490" customFormat="false" ht="15" hidden="false" customHeight="false" outlineLevel="0" collapsed="false">
      <c r="A490" s="2" t="s">
        <v>17671</v>
      </c>
      <c r="B490" s="2" t="s">
        <v>3683</v>
      </c>
      <c r="C490" s="2" t="s">
        <v>128</v>
      </c>
      <c r="D490" s="2" t="s">
        <v>17178</v>
      </c>
      <c r="E490" s="2" t="s">
        <v>17176</v>
      </c>
      <c r="F490" s="13" t="n">
        <v>46174</v>
      </c>
      <c r="G490" s="13" t="n">
        <v>46174</v>
      </c>
      <c r="H490" s="2" t="n">
        <v>20</v>
      </c>
    </row>
    <row r="491" customFormat="false" ht="15" hidden="false" customHeight="false" outlineLevel="0" collapsed="false">
      <c r="A491" s="2" t="s">
        <v>17672</v>
      </c>
      <c r="B491" s="2" t="s">
        <v>3568</v>
      </c>
      <c r="C491" s="2" t="s">
        <v>108</v>
      </c>
      <c r="D491" s="2" t="s">
        <v>17180</v>
      </c>
      <c r="E491" s="2" t="s">
        <v>17176</v>
      </c>
      <c r="F491" s="13" t="n">
        <v>45895</v>
      </c>
      <c r="G491" s="13" t="n">
        <v>45895</v>
      </c>
      <c r="H491" s="2" t="n">
        <v>12.9</v>
      </c>
    </row>
    <row r="492" customFormat="false" ht="15" hidden="false" customHeight="false" outlineLevel="0" collapsed="false">
      <c r="A492" s="2" t="s">
        <v>17673</v>
      </c>
      <c r="B492" s="2" t="s">
        <v>4509</v>
      </c>
      <c r="C492" s="2" t="s">
        <v>119</v>
      </c>
      <c r="D492" s="2" t="s">
        <v>17184</v>
      </c>
      <c r="E492" s="2" t="s">
        <v>17187</v>
      </c>
      <c r="F492" s="13" t="n">
        <v>46005</v>
      </c>
      <c r="G492" s="13" t="n">
        <v>46005</v>
      </c>
      <c r="H492" s="2" t="n">
        <v>8.5</v>
      </c>
    </row>
    <row r="493" customFormat="false" ht="15" hidden="false" customHeight="false" outlineLevel="0" collapsed="false">
      <c r="A493" s="2" t="s">
        <v>17674</v>
      </c>
      <c r="B493" s="2" t="s">
        <v>3153</v>
      </c>
      <c r="C493" s="2" t="s">
        <v>163</v>
      </c>
      <c r="D493" s="2" t="s">
        <v>17178</v>
      </c>
      <c r="E493" s="2" t="s">
        <v>17176</v>
      </c>
      <c r="F493" s="13" t="n">
        <v>45874</v>
      </c>
      <c r="G493" s="13" t="n">
        <v>45874</v>
      </c>
      <c r="H493" s="2" t="n">
        <v>11.3</v>
      </c>
    </row>
    <row r="494" customFormat="false" ht="15" hidden="false" customHeight="false" outlineLevel="0" collapsed="false">
      <c r="A494" s="2" t="s">
        <v>17675</v>
      </c>
      <c r="B494" s="2" t="s">
        <v>3836</v>
      </c>
      <c r="C494" s="2" t="s">
        <v>104</v>
      </c>
      <c r="D494" s="2" t="s">
        <v>17178</v>
      </c>
      <c r="E494" s="2" t="s">
        <v>17176</v>
      </c>
      <c r="F494" s="13" t="n">
        <v>46290</v>
      </c>
      <c r="G494" s="13" t="n">
        <v>46290</v>
      </c>
      <c r="H494" s="2" t="n">
        <v>20.7</v>
      </c>
    </row>
    <row r="495" customFormat="false" ht="15" hidden="false" customHeight="false" outlineLevel="0" collapsed="false">
      <c r="A495" s="2" t="s">
        <v>17676</v>
      </c>
      <c r="B495" s="2" t="s">
        <v>3582</v>
      </c>
      <c r="C495" s="2" t="s">
        <v>98</v>
      </c>
      <c r="D495" s="2" t="s">
        <v>17175</v>
      </c>
      <c r="E495" s="2" t="s">
        <v>17176</v>
      </c>
      <c r="F495" s="13" t="n">
        <v>45958</v>
      </c>
      <c r="G495" s="13" t="n">
        <v>45958</v>
      </c>
      <c r="H495" s="2" t="n">
        <v>18</v>
      </c>
    </row>
    <row r="496" customFormat="false" ht="15" hidden="false" customHeight="false" outlineLevel="0" collapsed="false">
      <c r="A496" s="2" t="s">
        <v>17677</v>
      </c>
      <c r="B496" s="2" t="s">
        <v>2284</v>
      </c>
      <c r="C496" s="2" t="s">
        <v>108</v>
      </c>
      <c r="D496" s="2" t="s">
        <v>17184</v>
      </c>
      <c r="E496" s="2" t="s">
        <v>17187</v>
      </c>
      <c r="F496" s="13" t="n">
        <v>46188</v>
      </c>
      <c r="G496" s="13" t="n">
        <v>46188</v>
      </c>
      <c r="H496" s="2" t="n">
        <v>10.7</v>
      </c>
    </row>
    <row r="497" customFormat="false" ht="15" hidden="false" customHeight="false" outlineLevel="0" collapsed="false">
      <c r="A497" s="2" t="s">
        <v>17678</v>
      </c>
      <c r="B497" s="2" t="s">
        <v>1793</v>
      </c>
      <c r="C497" s="2" t="s">
        <v>104</v>
      </c>
      <c r="D497" s="2" t="s">
        <v>17175</v>
      </c>
      <c r="E497" s="2" t="s">
        <v>17187</v>
      </c>
      <c r="F497" s="13" t="n">
        <v>45908</v>
      </c>
      <c r="G497" s="13" t="n">
        <v>45908</v>
      </c>
      <c r="H497" s="2" t="n">
        <v>14</v>
      </c>
    </row>
    <row r="498" customFormat="false" ht="15" hidden="false" customHeight="false" outlineLevel="0" collapsed="false">
      <c r="A498" s="2" t="s">
        <v>17679</v>
      </c>
      <c r="B498" s="2" t="s">
        <v>2130</v>
      </c>
      <c r="C498" s="2" t="s">
        <v>98</v>
      </c>
      <c r="D498" s="2" t="s">
        <v>17180</v>
      </c>
      <c r="E498" s="2" t="s">
        <v>17187</v>
      </c>
      <c r="F498" s="13" t="n">
        <v>46162</v>
      </c>
      <c r="G498" s="13" t="n">
        <v>46162</v>
      </c>
      <c r="H498" s="2" t="n">
        <v>4.5</v>
      </c>
    </row>
    <row r="499" customFormat="false" ht="15" hidden="false" customHeight="false" outlineLevel="0" collapsed="false">
      <c r="A499" s="2" t="s">
        <v>17680</v>
      </c>
      <c r="B499" s="2" t="s">
        <v>3034</v>
      </c>
      <c r="C499" s="2" t="s">
        <v>108</v>
      </c>
      <c r="D499" s="2" t="s">
        <v>17180</v>
      </c>
      <c r="E499" s="2" t="s">
        <v>17193</v>
      </c>
      <c r="F499" s="13" t="n">
        <v>46153</v>
      </c>
      <c r="G499" s="13" t="n">
        <v>46153</v>
      </c>
      <c r="H499" s="2" t="n">
        <v>5.9</v>
      </c>
    </row>
    <row r="500" customFormat="false" ht="15" hidden="false" customHeight="false" outlineLevel="0" collapsed="false">
      <c r="A500" s="2" t="s">
        <v>17681</v>
      </c>
      <c r="B500" s="2" t="s">
        <v>4793</v>
      </c>
      <c r="C500" s="2" t="s">
        <v>104</v>
      </c>
      <c r="D500" s="2" t="s">
        <v>17175</v>
      </c>
      <c r="E500" s="2" t="s">
        <v>17187</v>
      </c>
      <c r="F500" s="13" t="n">
        <v>46010</v>
      </c>
      <c r="G500" s="13" t="n">
        <v>46010</v>
      </c>
      <c r="H500" s="2" t="n">
        <v>10.3</v>
      </c>
    </row>
    <row r="501" customFormat="false" ht="15" hidden="false" customHeight="false" outlineLevel="0" collapsed="false">
      <c r="A501" s="2" t="s">
        <v>17682</v>
      </c>
      <c r="B501" s="2" t="s">
        <v>2949</v>
      </c>
      <c r="C501" s="2" t="s">
        <v>163</v>
      </c>
      <c r="D501" s="2" t="s">
        <v>17175</v>
      </c>
      <c r="E501" s="2" t="s">
        <v>17187</v>
      </c>
      <c r="F501" s="13" t="n">
        <v>46071</v>
      </c>
      <c r="G501" s="13" t="n">
        <v>46071</v>
      </c>
      <c r="H501" s="2" t="n">
        <v>10.6</v>
      </c>
    </row>
    <row r="502" customFormat="false" ht="15" hidden="false" customHeight="false" outlineLevel="0" collapsed="false">
      <c r="A502" s="2" t="s">
        <v>17683</v>
      </c>
      <c r="B502" s="2" t="s">
        <v>4246</v>
      </c>
      <c r="C502" s="2" t="s">
        <v>98</v>
      </c>
      <c r="D502" s="2" t="s">
        <v>17175</v>
      </c>
      <c r="E502" s="2" t="s">
        <v>17176</v>
      </c>
      <c r="F502" s="13" t="n">
        <v>46216</v>
      </c>
      <c r="G502" s="13" t="n">
        <v>46217</v>
      </c>
      <c r="H502" s="2" t="n">
        <v>32</v>
      </c>
    </row>
    <row r="503" customFormat="false" ht="15" hidden="false" customHeight="false" outlineLevel="0" collapsed="false">
      <c r="A503" s="2" t="s">
        <v>17684</v>
      </c>
      <c r="B503" s="2" t="s">
        <v>4120</v>
      </c>
      <c r="C503" s="2" t="s">
        <v>98</v>
      </c>
      <c r="D503" s="2" t="s">
        <v>17184</v>
      </c>
      <c r="E503" s="2" t="s">
        <v>17187</v>
      </c>
      <c r="F503" s="13" t="n">
        <v>46093</v>
      </c>
      <c r="G503" s="13" t="n">
        <v>46093</v>
      </c>
      <c r="H503" s="2" t="n">
        <v>12</v>
      </c>
    </row>
    <row r="504" customFormat="false" ht="15" hidden="false" customHeight="false" outlineLevel="0" collapsed="false">
      <c r="A504" s="2" t="s">
        <v>17685</v>
      </c>
      <c r="B504" s="2" t="s">
        <v>5028</v>
      </c>
      <c r="C504" s="2" t="s">
        <v>98</v>
      </c>
      <c r="D504" s="2" t="s">
        <v>17184</v>
      </c>
      <c r="E504" s="2" t="s">
        <v>17187</v>
      </c>
      <c r="F504" s="13" t="n">
        <v>46128</v>
      </c>
      <c r="G504" s="13" t="n">
        <v>46128</v>
      </c>
      <c r="H504" s="2" t="n">
        <v>14.5</v>
      </c>
    </row>
    <row r="505" customFormat="false" ht="15" hidden="false" customHeight="false" outlineLevel="0" collapsed="false">
      <c r="A505" s="2" t="s">
        <v>17686</v>
      </c>
      <c r="B505" s="2" t="s">
        <v>2897</v>
      </c>
      <c r="C505" s="2" t="s">
        <v>98</v>
      </c>
      <c r="D505" s="2" t="s">
        <v>17184</v>
      </c>
      <c r="E505" s="2" t="s">
        <v>17187</v>
      </c>
      <c r="F505" s="13" t="n">
        <v>45970</v>
      </c>
      <c r="G505" s="13" t="n">
        <v>45970</v>
      </c>
      <c r="H505" s="2" t="n">
        <v>13.1</v>
      </c>
    </row>
    <row r="506" customFormat="false" ht="15" hidden="false" customHeight="false" outlineLevel="0" collapsed="false">
      <c r="A506" s="2" t="s">
        <v>17687</v>
      </c>
      <c r="B506" s="2" t="s">
        <v>4923</v>
      </c>
      <c r="C506" s="2" t="s">
        <v>165</v>
      </c>
      <c r="D506" s="2" t="s">
        <v>17178</v>
      </c>
      <c r="E506" s="2" t="s">
        <v>17187</v>
      </c>
      <c r="F506" s="13" t="n">
        <v>46086</v>
      </c>
      <c r="G506" s="13" t="n">
        <v>46086</v>
      </c>
      <c r="H506" s="2" t="n">
        <v>13.7</v>
      </c>
    </row>
    <row r="507" customFormat="false" ht="15" hidden="false" customHeight="false" outlineLevel="0" collapsed="false">
      <c r="A507" s="2" t="s">
        <v>17688</v>
      </c>
      <c r="B507" s="2" t="s">
        <v>4736</v>
      </c>
      <c r="C507" s="2" t="s">
        <v>145</v>
      </c>
      <c r="D507" s="2" t="s">
        <v>17175</v>
      </c>
      <c r="E507" s="2" t="s">
        <v>17193</v>
      </c>
      <c r="F507" s="13" t="n">
        <v>45821</v>
      </c>
      <c r="G507" s="13" t="n">
        <v>45821</v>
      </c>
      <c r="H507" s="2" t="n">
        <v>11.7</v>
      </c>
    </row>
    <row r="508" customFormat="false" ht="15" hidden="false" customHeight="false" outlineLevel="0" collapsed="false">
      <c r="A508" s="2" t="s">
        <v>17689</v>
      </c>
      <c r="B508" s="2" t="s">
        <v>2965</v>
      </c>
      <c r="C508" s="2" t="s">
        <v>119</v>
      </c>
      <c r="D508" s="2" t="s">
        <v>17175</v>
      </c>
      <c r="E508" s="2" t="s">
        <v>17187</v>
      </c>
      <c r="F508" s="13" t="n">
        <v>46278</v>
      </c>
      <c r="G508" s="13" t="n">
        <v>46278</v>
      </c>
      <c r="H508" s="2" t="n">
        <v>5.9</v>
      </c>
    </row>
    <row r="509" customFormat="false" ht="15" hidden="false" customHeight="false" outlineLevel="0" collapsed="false">
      <c r="A509" s="2" t="s">
        <v>17690</v>
      </c>
      <c r="B509" s="2" t="s">
        <v>3965</v>
      </c>
      <c r="C509" s="2" t="s">
        <v>145</v>
      </c>
      <c r="D509" s="2" t="s">
        <v>17175</v>
      </c>
      <c r="E509" s="2" t="s">
        <v>17176</v>
      </c>
      <c r="F509" s="13" t="n">
        <v>46225</v>
      </c>
      <c r="G509" s="13" t="n">
        <v>46225</v>
      </c>
      <c r="H509" s="2" t="n">
        <v>23.5</v>
      </c>
    </row>
    <row r="510" customFormat="false" ht="15" hidden="false" customHeight="false" outlineLevel="0" collapsed="false">
      <c r="A510" s="2" t="s">
        <v>17691</v>
      </c>
      <c r="B510" s="2" t="s">
        <v>4970</v>
      </c>
      <c r="C510" s="2" t="s">
        <v>98</v>
      </c>
      <c r="D510" s="2" t="s">
        <v>17175</v>
      </c>
      <c r="E510" s="2" t="s">
        <v>17187</v>
      </c>
      <c r="F510" s="13" t="n">
        <v>45714</v>
      </c>
      <c r="G510" s="13" t="n">
        <v>45714</v>
      </c>
      <c r="H510" s="2" t="n">
        <v>13.3</v>
      </c>
    </row>
    <row r="511" customFormat="false" ht="15" hidden="false" customHeight="false" outlineLevel="0" collapsed="false">
      <c r="A511" s="2" t="s">
        <v>17692</v>
      </c>
      <c r="B511" s="2" t="s">
        <v>1359</v>
      </c>
      <c r="C511" s="2" t="s">
        <v>123</v>
      </c>
      <c r="D511" s="2" t="s">
        <v>17184</v>
      </c>
      <c r="E511" s="2" t="s">
        <v>17176</v>
      </c>
      <c r="F511" s="13" t="n">
        <v>45886</v>
      </c>
      <c r="G511" s="13" t="n">
        <v>45886</v>
      </c>
      <c r="H511" s="2" t="n">
        <v>19</v>
      </c>
    </row>
    <row r="512" customFormat="false" ht="15" hidden="false" customHeight="false" outlineLevel="0" collapsed="false">
      <c r="A512" s="2" t="s">
        <v>17693</v>
      </c>
      <c r="B512" s="2" t="s">
        <v>345</v>
      </c>
      <c r="C512" s="2" t="s">
        <v>141</v>
      </c>
      <c r="D512" s="2" t="s">
        <v>17175</v>
      </c>
      <c r="E512" s="2" t="s">
        <v>17187</v>
      </c>
      <c r="F512" s="13" t="n">
        <v>46070</v>
      </c>
      <c r="G512" s="13" t="n">
        <v>46070</v>
      </c>
      <c r="H512" s="2" t="n">
        <v>11</v>
      </c>
    </row>
    <row r="513" customFormat="false" ht="15" hidden="false" customHeight="false" outlineLevel="0" collapsed="false">
      <c r="A513" s="2" t="s">
        <v>17694</v>
      </c>
      <c r="B513" s="2" t="s">
        <v>4550</v>
      </c>
      <c r="C513" s="2" t="s">
        <v>119</v>
      </c>
      <c r="D513" s="2" t="s">
        <v>17178</v>
      </c>
      <c r="E513" s="2" t="s">
        <v>17176</v>
      </c>
      <c r="F513" s="13" t="n">
        <v>46075</v>
      </c>
      <c r="G513" s="13" t="n">
        <v>46076</v>
      </c>
      <c r="H513" s="2" t="n">
        <v>37.5</v>
      </c>
    </row>
    <row r="514" customFormat="false" ht="15" hidden="false" customHeight="false" outlineLevel="0" collapsed="false">
      <c r="A514" s="2" t="s">
        <v>17695</v>
      </c>
      <c r="B514" s="2" t="s">
        <v>469</v>
      </c>
      <c r="C514" s="2" t="s">
        <v>128</v>
      </c>
      <c r="D514" s="2" t="s">
        <v>17175</v>
      </c>
      <c r="E514" s="2" t="s">
        <v>17176</v>
      </c>
      <c r="F514" s="13" t="n">
        <v>46224</v>
      </c>
      <c r="G514" s="13" t="n">
        <v>46224</v>
      </c>
      <c r="H514" s="2" t="n">
        <v>12.8</v>
      </c>
    </row>
    <row r="515" customFormat="false" ht="15" hidden="false" customHeight="false" outlineLevel="0" collapsed="false">
      <c r="A515" s="2" t="s">
        <v>17696</v>
      </c>
      <c r="B515" s="2" t="s">
        <v>2032</v>
      </c>
      <c r="C515" s="2" t="s">
        <v>119</v>
      </c>
      <c r="D515" s="2" t="s">
        <v>17175</v>
      </c>
      <c r="E515" s="2" t="s">
        <v>17176</v>
      </c>
      <c r="F515" s="13" t="n">
        <v>45764</v>
      </c>
      <c r="G515" s="13" t="n">
        <v>45764</v>
      </c>
      <c r="H515" s="2" t="n">
        <v>14.2</v>
      </c>
    </row>
    <row r="516" customFormat="false" ht="15" hidden="false" customHeight="false" outlineLevel="0" collapsed="false">
      <c r="A516" s="2" t="s">
        <v>17697</v>
      </c>
      <c r="B516" s="2" t="s">
        <v>937</v>
      </c>
      <c r="C516" s="2" t="s">
        <v>98</v>
      </c>
      <c r="D516" s="2" t="s">
        <v>17182</v>
      </c>
      <c r="E516" s="2" t="s">
        <v>17176</v>
      </c>
      <c r="F516" s="13" t="n">
        <v>45932</v>
      </c>
      <c r="G516" s="13" t="n">
        <v>45932</v>
      </c>
      <c r="H516" s="2" t="n">
        <v>16.1</v>
      </c>
    </row>
    <row r="517" customFormat="false" ht="15" hidden="false" customHeight="false" outlineLevel="0" collapsed="false">
      <c r="A517" s="2" t="s">
        <v>17698</v>
      </c>
      <c r="B517" s="2" t="s">
        <v>2148</v>
      </c>
      <c r="C517" s="2" t="s">
        <v>139</v>
      </c>
      <c r="D517" s="2" t="s">
        <v>17178</v>
      </c>
      <c r="E517" s="2" t="s">
        <v>17176</v>
      </c>
      <c r="F517" s="13" t="n">
        <v>45899</v>
      </c>
      <c r="G517" s="13" t="n">
        <v>45900</v>
      </c>
      <c r="H517" s="2" t="n">
        <v>24.1</v>
      </c>
    </row>
    <row r="518" customFormat="false" ht="15" hidden="false" customHeight="false" outlineLevel="0" collapsed="false">
      <c r="A518" s="2" t="s">
        <v>17699</v>
      </c>
      <c r="B518" s="2" t="s">
        <v>744</v>
      </c>
      <c r="C518" s="2" t="s">
        <v>114</v>
      </c>
      <c r="D518" s="2" t="s">
        <v>17178</v>
      </c>
      <c r="E518" s="2" t="s">
        <v>17176</v>
      </c>
      <c r="F518" s="13" t="n">
        <v>46059</v>
      </c>
      <c r="G518" s="13" t="n">
        <v>46059</v>
      </c>
      <c r="H518" s="2" t="n">
        <v>15.1</v>
      </c>
    </row>
    <row r="519" customFormat="false" ht="15" hidden="false" customHeight="false" outlineLevel="0" collapsed="false">
      <c r="A519" s="2" t="s">
        <v>17700</v>
      </c>
      <c r="B519" s="2" t="s">
        <v>2098</v>
      </c>
      <c r="C519" s="2" t="s">
        <v>128</v>
      </c>
      <c r="D519" s="2" t="s">
        <v>17175</v>
      </c>
      <c r="E519" s="2" t="s">
        <v>17176</v>
      </c>
      <c r="F519" s="13" t="n">
        <v>45947</v>
      </c>
      <c r="G519" s="13" t="n">
        <v>45947</v>
      </c>
      <c r="H519" s="2" t="n">
        <v>14.8</v>
      </c>
    </row>
    <row r="520" customFormat="false" ht="15" hidden="false" customHeight="false" outlineLevel="0" collapsed="false">
      <c r="A520" s="2" t="s">
        <v>17701</v>
      </c>
      <c r="B520" s="2" t="s">
        <v>3920</v>
      </c>
      <c r="C520" s="2" t="s">
        <v>145</v>
      </c>
      <c r="D520" s="2" t="s">
        <v>17175</v>
      </c>
      <c r="E520" s="2" t="s">
        <v>17176</v>
      </c>
      <c r="F520" s="13" t="n">
        <v>46054</v>
      </c>
      <c r="G520" s="13" t="n">
        <v>46055</v>
      </c>
      <c r="H520" s="2" t="n">
        <v>24.9</v>
      </c>
    </row>
    <row r="521" customFormat="false" ht="15" hidden="false" customHeight="false" outlineLevel="0" collapsed="false">
      <c r="A521" s="2" t="s">
        <v>17702</v>
      </c>
      <c r="B521" s="2" t="s">
        <v>1520</v>
      </c>
      <c r="C521" s="2" t="s">
        <v>119</v>
      </c>
      <c r="D521" s="2" t="s">
        <v>17184</v>
      </c>
      <c r="E521" s="2" t="s">
        <v>17193</v>
      </c>
      <c r="F521" s="13" t="n">
        <v>45792</v>
      </c>
      <c r="G521" s="13" t="n">
        <v>45792</v>
      </c>
      <c r="H521" s="2" t="n">
        <v>8.3</v>
      </c>
    </row>
    <row r="522" customFormat="false" ht="15" hidden="false" customHeight="false" outlineLevel="0" collapsed="false">
      <c r="A522" s="2" t="s">
        <v>17703</v>
      </c>
      <c r="B522" s="2" t="s">
        <v>4831</v>
      </c>
      <c r="C522" s="2" t="s">
        <v>119</v>
      </c>
      <c r="D522" s="2" t="s">
        <v>17175</v>
      </c>
      <c r="E522" s="2" t="s">
        <v>17176</v>
      </c>
      <c r="F522" s="13" t="n">
        <v>45983</v>
      </c>
      <c r="G522" s="13" t="n">
        <v>45983</v>
      </c>
      <c r="H522" s="2" t="n">
        <v>10</v>
      </c>
    </row>
    <row r="523" customFormat="false" ht="15" hidden="false" customHeight="false" outlineLevel="0" collapsed="false">
      <c r="A523" s="2" t="s">
        <v>17704</v>
      </c>
      <c r="B523" s="2" t="s">
        <v>1461</v>
      </c>
      <c r="C523" s="2" t="s">
        <v>139</v>
      </c>
      <c r="D523" s="2" t="s">
        <v>17178</v>
      </c>
      <c r="E523" s="2" t="s">
        <v>17187</v>
      </c>
      <c r="F523" s="13" t="n">
        <v>45918</v>
      </c>
      <c r="G523" s="13" t="n">
        <v>45918</v>
      </c>
      <c r="H523" s="2" t="n">
        <v>13.2</v>
      </c>
    </row>
    <row r="524" customFormat="false" ht="15" hidden="false" customHeight="false" outlineLevel="0" collapsed="false">
      <c r="A524" s="2" t="s">
        <v>17705</v>
      </c>
      <c r="B524" s="2" t="s">
        <v>3921</v>
      </c>
      <c r="C524" s="2" t="s">
        <v>139</v>
      </c>
      <c r="D524" s="2" t="s">
        <v>17182</v>
      </c>
      <c r="E524" s="2" t="s">
        <v>17176</v>
      </c>
      <c r="F524" s="13" t="n">
        <v>45957</v>
      </c>
      <c r="G524" s="13" t="n">
        <v>45957</v>
      </c>
      <c r="H524" s="2" t="n">
        <v>11.4</v>
      </c>
    </row>
    <row r="525" customFormat="false" ht="15" hidden="false" customHeight="false" outlineLevel="0" collapsed="false">
      <c r="A525" s="2" t="s">
        <v>17706</v>
      </c>
      <c r="B525" s="2" t="s">
        <v>2361</v>
      </c>
      <c r="C525" s="2" t="s">
        <v>119</v>
      </c>
      <c r="D525" s="2" t="s">
        <v>17180</v>
      </c>
      <c r="E525" s="2" t="s">
        <v>17187</v>
      </c>
      <c r="F525" s="13" t="n">
        <v>45799</v>
      </c>
      <c r="G525" s="13" t="n">
        <v>45799</v>
      </c>
      <c r="H525" s="2" t="n">
        <v>7.6</v>
      </c>
    </row>
    <row r="526" customFormat="false" ht="15" hidden="false" customHeight="false" outlineLevel="0" collapsed="false">
      <c r="A526" s="2" t="s">
        <v>17707</v>
      </c>
      <c r="B526" s="2" t="s">
        <v>1923</v>
      </c>
      <c r="C526" s="2" t="s">
        <v>108</v>
      </c>
      <c r="D526" s="2" t="s">
        <v>17178</v>
      </c>
      <c r="E526" s="2" t="s">
        <v>17176</v>
      </c>
      <c r="F526" s="13" t="n">
        <v>46040</v>
      </c>
      <c r="G526" s="13" t="n">
        <v>46040</v>
      </c>
      <c r="H526" s="2" t="n">
        <v>13.5</v>
      </c>
    </row>
    <row r="527" customFormat="false" ht="15" hidden="false" customHeight="false" outlineLevel="0" collapsed="false">
      <c r="A527" s="2" t="s">
        <v>17708</v>
      </c>
      <c r="B527" s="2" t="s">
        <v>1198</v>
      </c>
      <c r="C527" s="2" t="s">
        <v>128</v>
      </c>
      <c r="D527" s="2" t="s">
        <v>17178</v>
      </c>
      <c r="E527" s="2" t="s">
        <v>17187</v>
      </c>
      <c r="F527" s="13" t="n">
        <v>45778</v>
      </c>
      <c r="G527" s="13" t="n">
        <v>45778</v>
      </c>
      <c r="H527" s="2" t="n">
        <v>5.9</v>
      </c>
    </row>
    <row r="528" customFormat="false" ht="15" hidden="false" customHeight="false" outlineLevel="0" collapsed="false">
      <c r="A528" s="2" t="s">
        <v>17709</v>
      </c>
      <c r="B528" s="2" t="s">
        <v>3172</v>
      </c>
      <c r="C528" s="2" t="s">
        <v>119</v>
      </c>
      <c r="D528" s="2" t="s">
        <v>17178</v>
      </c>
      <c r="E528" s="2" t="s">
        <v>17187</v>
      </c>
      <c r="F528" s="13" t="n">
        <v>45898</v>
      </c>
      <c r="G528" s="13" t="n">
        <v>45898</v>
      </c>
      <c r="H528" s="2" t="n">
        <v>21.2</v>
      </c>
    </row>
    <row r="529" customFormat="false" ht="15" hidden="false" customHeight="false" outlineLevel="0" collapsed="false">
      <c r="A529" s="2" t="s">
        <v>17710</v>
      </c>
      <c r="B529" s="2" t="s">
        <v>2388</v>
      </c>
      <c r="C529" s="2" t="s">
        <v>104</v>
      </c>
      <c r="D529" s="2" t="s">
        <v>17175</v>
      </c>
      <c r="E529" s="2" t="s">
        <v>17187</v>
      </c>
      <c r="F529" s="13" t="n">
        <v>46121</v>
      </c>
      <c r="G529" s="13" t="n">
        <v>46121</v>
      </c>
      <c r="H529" s="2" t="n">
        <v>13.5</v>
      </c>
    </row>
    <row r="530" customFormat="false" ht="15" hidden="false" customHeight="false" outlineLevel="0" collapsed="false">
      <c r="A530" s="2" t="s">
        <v>17711</v>
      </c>
      <c r="B530" s="2" t="s">
        <v>3677</v>
      </c>
      <c r="C530" s="2" t="s">
        <v>119</v>
      </c>
      <c r="D530" s="2" t="s">
        <v>17175</v>
      </c>
      <c r="E530" s="2" t="s">
        <v>17176</v>
      </c>
      <c r="F530" s="13" t="n">
        <v>46141</v>
      </c>
      <c r="G530" s="13" t="n">
        <v>46141</v>
      </c>
      <c r="H530" s="2" t="n">
        <v>13.7</v>
      </c>
    </row>
    <row r="531" customFormat="false" ht="15" hidden="false" customHeight="false" outlineLevel="0" collapsed="false">
      <c r="A531" s="2" t="s">
        <v>17712</v>
      </c>
      <c r="B531" s="2" t="s">
        <v>511</v>
      </c>
      <c r="C531" s="2" t="s">
        <v>119</v>
      </c>
      <c r="D531" s="2" t="s">
        <v>17178</v>
      </c>
      <c r="E531" s="2" t="s">
        <v>17193</v>
      </c>
      <c r="F531" s="13" t="n">
        <v>46208</v>
      </c>
      <c r="G531" s="13" t="n">
        <v>46208</v>
      </c>
      <c r="H531" s="2" t="n">
        <v>1.7</v>
      </c>
    </row>
    <row r="532" customFormat="false" ht="15" hidden="false" customHeight="false" outlineLevel="0" collapsed="false">
      <c r="A532" s="2" t="s">
        <v>17713</v>
      </c>
      <c r="B532" s="2" t="s">
        <v>1408</v>
      </c>
      <c r="C532" s="2" t="s">
        <v>119</v>
      </c>
      <c r="D532" s="2" t="s">
        <v>17178</v>
      </c>
      <c r="E532" s="2" t="s">
        <v>17176</v>
      </c>
      <c r="F532" s="13" t="n">
        <v>45696</v>
      </c>
      <c r="G532" s="13" t="n">
        <v>45697</v>
      </c>
      <c r="H532" s="2" t="n">
        <v>26.7</v>
      </c>
    </row>
    <row r="533" customFormat="false" ht="15" hidden="false" customHeight="false" outlineLevel="0" collapsed="false">
      <c r="A533" s="2" t="s">
        <v>17714</v>
      </c>
      <c r="B533" s="2" t="s">
        <v>2722</v>
      </c>
      <c r="C533" s="2" t="s">
        <v>114</v>
      </c>
      <c r="D533" s="2" t="s">
        <v>17175</v>
      </c>
      <c r="E533" s="2" t="s">
        <v>17176</v>
      </c>
      <c r="F533" s="13" t="n">
        <v>46176</v>
      </c>
      <c r="G533" s="13" t="n">
        <v>46176</v>
      </c>
      <c r="H533" s="2" t="n">
        <v>23.2</v>
      </c>
    </row>
    <row r="534" customFormat="false" ht="15" hidden="false" customHeight="false" outlineLevel="0" collapsed="false">
      <c r="A534" s="2" t="s">
        <v>17715</v>
      </c>
      <c r="B534" s="2" t="s">
        <v>2010</v>
      </c>
      <c r="C534" s="2" t="s">
        <v>98</v>
      </c>
      <c r="D534" s="2" t="s">
        <v>17182</v>
      </c>
      <c r="E534" s="2" t="s">
        <v>17176</v>
      </c>
      <c r="F534" s="13" t="n">
        <v>46213</v>
      </c>
      <c r="G534" s="13" t="n">
        <v>46213</v>
      </c>
      <c r="H534" s="2" t="n">
        <v>23.5</v>
      </c>
    </row>
    <row r="535" customFormat="false" ht="15" hidden="false" customHeight="false" outlineLevel="0" collapsed="false">
      <c r="A535" s="2" t="s">
        <v>17716</v>
      </c>
      <c r="B535" s="2" t="s">
        <v>4063</v>
      </c>
      <c r="C535" s="2" t="s">
        <v>139</v>
      </c>
      <c r="D535" s="2" t="s">
        <v>17175</v>
      </c>
      <c r="E535" s="2" t="s">
        <v>17176</v>
      </c>
      <c r="F535" s="13" t="n">
        <v>46111</v>
      </c>
      <c r="G535" s="13" t="n">
        <v>46111</v>
      </c>
      <c r="H535" s="2" t="n">
        <v>10.6</v>
      </c>
    </row>
    <row r="536" customFormat="false" ht="15" hidden="false" customHeight="false" outlineLevel="0" collapsed="false">
      <c r="A536" s="2" t="s">
        <v>17717</v>
      </c>
      <c r="B536" s="2" t="s">
        <v>2289</v>
      </c>
      <c r="C536" s="2" t="s">
        <v>165</v>
      </c>
      <c r="D536" s="2" t="s">
        <v>17178</v>
      </c>
      <c r="E536" s="2" t="s">
        <v>17176</v>
      </c>
      <c r="F536" s="13" t="n">
        <v>45967</v>
      </c>
      <c r="G536" s="13" t="n">
        <v>45967</v>
      </c>
      <c r="H536" s="2" t="n">
        <v>19.3</v>
      </c>
    </row>
    <row r="537" customFormat="false" ht="15" hidden="false" customHeight="false" outlineLevel="0" collapsed="false">
      <c r="A537" s="2" t="s">
        <v>17718</v>
      </c>
      <c r="B537" s="2" t="s">
        <v>279</v>
      </c>
      <c r="C537" s="2" t="s">
        <v>165</v>
      </c>
      <c r="D537" s="2" t="s">
        <v>17184</v>
      </c>
      <c r="E537" s="2" t="s">
        <v>17176</v>
      </c>
      <c r="F537" s="13" t="n">
        <v>45908</v>
      </c>
      <c r="G537" s="13" t="n">
        <v>45908</v>
      </c>
      <c r="H537" s="2" t="n">
        <v>12.4</v>
      </c>
    </row>
    <row r="538" customFormat="false" ht="15" hidden="false" customHeight="false" outlineLevel="0" collapsed="false">
      <c r="A538" s="2" t="s">
        <v>17719</v>
      </c>
      <c r="B538" s="2" t="s">
        <v>944</v>
      </c>
      <c r="C538" s="2" t="s">
        <v>114</v>
      </c>
      <c r="D538" s="2" t="s">
        <v>17175</v>
      </c>
      <c r="E538" s="2" t="s">
        <v>17193</v>
      </c>
      <c r="F538" s="13" t="n">
        <v>45784</v>
      </c>
      <c r="G538" s="13" t="n">
        <v>45784</v>
      </c>
      <c r="H538" s="2" t="n">
        <v>22.1</v>
      </c>
    </row>
    <row r="539" customFormat="false" ht="15" hidden="false" customHeight="false" outlineLevel="0" collapsed="false">
      <c r="A539" s="2" t="s">
        <v>17720</v>
      </c>
      <c r="B539" s="2" t="s">
        <v>798</v>
      </c>
      <c r="C539" s="2" t="s">
        <v>141</v>
      </c>
      <c r="D539" s="2" t="s">
        <v>17178</v>
      </c>
      <c r="E539" s="2" t="s">
        <v>17176</v>
      </c>
      <c r="F539" s="13" t="n">
        <v>46042</v>
      </c>
      <c r="G539" s="13" t="n">
        <v>46042</v>
      </c>
      <c r="H539" s="2" t="n">
        <v>18.2</v>
      </c>
    </row>
    <row r="540" customFormat="false" ht="15" hidden="false" customHeight="false" outlineLevel="0" collapsed="false">
      <c r="A540" s="2" t="s">
        <v>17721</v>
      </c>
      <c r="B540" s="2" t="s">
        <v>2234</v>
      </c>
      <c r="C540" s="2" t="s">
        <v>119</v>
      </c>
      <c r="D540" s="2" t="s">
        <v>17178</v>
      </c>
      <c r="E540" s="2" t="s">
        <v>17187</v>
      </c>
      <c r="F540" s="13" t="n">
        <v>46027</v>
      </c>
      <c r="G540" s="13" t="n">
        <v>46027</v>
      </c>
      <c r="H540" s="2" t="n">
        <v>7.4</v>
      </c>
    </row>
    <row r="541" customFormat="false" ht="15" hidden="false" customHeight="false" outlineLevel="0" collapsed="false">
      <c r="A541" s="2" t="s">
        <v>17722</v>
      </c>
      <c r="B541" s="2" t="s">
        <v>4395</v>
      </c>
      <c r="C541" s="2" t="s">
        <v>104</v>
      </c>
      <c r="D541" s="2" t="s">
        <v>17184</v>
      </c>
      <c r="E541" s="2" t="s">
        <v>17187</v>
      </c>
      <c r="F541" s="13" t="n">
        <v>46177</v>
      </c>
      <c r="G541" s="13" t="n">
        <v>46177</v>
      </c>
      <c r="H541" s="2" t="n">
        <v>10.6</v>
      </c>
    </row>
    <row r="542" customFormat="false" ht="15" hidden="false" customHeight="false" outlineLevel="0" collapsed="false">
      <c r="A542" s="2" t="s">
        <v>17723</v>
      </c>
      <c r="B542" s="2" t="s">
        <v>3311</v>
      </c>
      <c r="C542" s="2" t="s">
        <v>165</v>
      </c>
      <c r="D542" s="2" t="s">
        <v>17178</v>
      </c>
      <c r="E542" s="2" t="s">
        <v>17187</v>
      </c>
      <c r="F542" s="13" t="n">
        <v>46066</v>
      </c>
      <c r="G542" s="13" t="n">
        <v>46066</v>
      </c>
      <c r="H542" s="2" t="n">
        <v>10.2</v>
      </c>
    </row>
    <row r="543" customFormat="false" ht="15" hidden="false" customHeight="false" outlineLevel="0" collapsed="false">
      <c r="A543" s="2" t="s">
        <v>17724</v>
      </c>
      <c r="B543" s="2" t="s">
        <v>5060</v>
      </c>
      <c r="C543" s="2" t="s">
        <v>98</v>
      </c>
      <c r="D543" s="2" t="s">
        <v>17184</v>
      </c>
      <c r="E543" s="2" t="s">
        <v>17176</v>
      </c>
      <c r="F543" s="13" t="n">
        <v>46115</v>
      </c>
      <c r="G543" s="13" t="n">
        <v>46115</v>
      </c>
      <c r="H543" s="2" t="n">
        <v>14.5</v>
      </c>
    </row>
    <row r="544" customFormat="false" ht="15" hidden="false" customHeight="false" outlineLevel="0" collapsed="false">
      <c r="A544" s="2" t="s">
        <v>17725</v>
      </c>
      <c r="B544" s="2" t="s">
        <v>2065</v>
      </c>
      <c r="C544" s="2" t="s">
        <v>119</v>
      </c>
      <c r="D544" s="2" t="s">
        <v>17175</v>
      </c>
      <c r="E544" s="2" t="s">
        <v>17187</v>
      </c>
      <c r="F544" s="13" t="n">
        <v>45973</v>
      </c>
      <c r="G544" s="13" t="n">
        <v>45973</v>
      </c>
      <c r="H544" s="2" t="n">
        <v>5.9</v>
      </c>
    </row>
    <row r="545" customFormat="false" ht="15" hidden="false" customHeight="false" outlineLevel="0" collapsed="false">
      <c r="A545" s="2" t="s">
        <v>17726</v>
      </c>
      <c r="B545" s="2" t="s">
        <v>4793</v>
      </c>
      <c r="C545" s="2" t="s">
        <v>104</v>
      </c>
      <c r="D545" s="2" t="s">
        <v>17184</v>
      </c>
      <c r="E545" s="2" t="s">
        <v>17187</v>
      </c>
      <c r="F545" s="13" t="n">
        <v>46053</v>
      </c>
      <c r="G545" s="13" t="n">
        <v>46054</v>
      </c>
      <c r="H545" s="2" t="n">
        <v>28.9</v>
      </c>
    </row>
    <row r="546" customFormat="false" ht="15" hidden="false" customHeight="false" outlineLevel="0" collapsed="false">
      <c r="A546" s="2" t="s">
        <v>17727</v>
      </c>
      <c r="B546" s="2" t="s">
        <v>4606</v>
      </c>
      <c r="C546" s="2" t="s">
        <v>141</v>
      </c>
      <c r="D546" s="2" t="s">
        <v>17182</v>
      </c>
      <c r="E546" s="2" t="s">
        <v>17176</v>
      </c>
      <c r="F546" s="13" t="n">
        <v>45926</v>
      </c>
      <c r="G546" s="13" t="n">
        <v>45927</v>
      </c>
      <c r="H546" s="2" t="n">
        <v>31.7</v>
      </c>
    </row>
    <row r="547" customFormat="false" ht="15" hidden="false" customHeight="false" outlineLevel="0" collapsed="false">
      <c r="A547" s="2" t="s">
        <v>17728</v>
      </c>
      <c r="B547" s="2" t="s">
        <v>2823</v>
      </c>
      <c r="C547" s="2" t="s">
        <v>165</v>
      </c>
      <c r="D547" s="2" t="s">
        <v>17178</v>
      </c>
      <c r="E547" s="2" t="s">
        <v>17176</v>
      </c>
      <c r="F547" s="13" t="n">
        <v>45779</v>
      </c>
      <c r="G547" s="13" t="n">
        <v>45779</v>
      </c>
      <c r="H547" s="2" t="n">
        <v>18.6</v>
      </c>
    </row>
    <row r="548" customFormat="false" ht="15" hidden="false" customHeight="false" outlineLevel="0" collapsed="false">
      <c r="A548" s="2" t="s">
        <v>17729</v>
      </c>
      <c r="B548" s="2" t="s">
        <v>2821</v>
      </c>
      <c r="C548" s="2" t="s">
        <v>119</v>
      </c>
      <c r="D548" s="2" t="s">
        <v>17175</v>
      </c>
      <c r="E548" s="2" t="s">
        <v>17193</v>
      </c>
      <c r="F548" s="13" t="n">
        <v>45760</v>
      </c>
      <c r="G548" s="13" t="n">
        <v>45760</v>
      </c>
      <c r="H548" s="2" t="n">
        <v>6.5</v>
      </c>
    </row>
    <row r="549" customFormat="false" ht="15" hidden="false" customHeight="false" outlineLevel="0" collapsed="false">
      <c r="A549" s="2" t="s">
        <v>17730</v>
      </c>
      <c r="B549" s="2" t="s">
        <v>2283</v>
      </c>
      <c r="C549" s="2" t="s">
        <v>104</v>
      </c>
      <c r="D549" s="2" t="s">
        <v>17180</v>
      </c>
      <c r="E549" s="2" t="s">
        <v>17187</v>
      </c>
      <c r="F549" s="13" t="n">
        <v>46100</v>
      </c>
      <c r="G549" s="13" t="n">
        <v>46100</v>
      </c>
      <c r="H549" s="2" t="n">
        <v>11.2</v>
      </c>
    </row>
    <row r="550" customFormat="false" ht="15" hidden="false" customHeight="false" outlineLevel="0" collapsed="false">
      <c r="A550" s="2" t="s">
        <v>17731</v>
      </c>
      <c r="B550" s="2" t="s">
        <v>4730</v>
      </c>
      <c r="C550" s="2" t="s">
        <v>165</v>
      </c>
      <c r="D550" s="2" t="s">
        <v>17175</v>
      </c>
      <c r="E550" s="2" t="s">
        <v>17193</v>
      </c>
      <c r="F550" s="13" t="n">
        <v>46079</v>
      </c>
      <c r="G550" s="13" t="n">
        <v>46079</v>
      </c>
      <c r="H550" s="2" t="n">
        <v>3</v>
      </c>
    </row>
    <row r="551" customFormat="false" ht="15" hidden="false" customHeight="false" outlineLevel="0" collapsed="false">
      <c r="A551" s="2" t="s">
        <v>17732</v>
      </c>
      <c r="B551" s="2" t="s">
        <v>4922</v>
      </c>
      <c r="C551" s="2" t="s">
        <v>141</v>
      </c>
      <c r="D551" s="2" t="s">
        <v>17184</v>
      </c>
      <c r="E551" s="2" t="s">
        <v>17176</v>
      </c>
      <c r="F551" s="13" t="n">
        <v>45923</v>
      </c>
      <c r="G551" s="13" t="n">
        <v>45923</v>
      </c>
      <c r="H551" s="2" t="n">
        <v>17.3</v>
      </c>
    </row>
    <row r="552" customFormat="false" ht="15" hidden="false" customHeight="false" outlineLevel="0" collapsed="false">
      <c r="A552" s="2" t="s">
        <v>17733</v>
      </c>
      <c r="B552" s="2" t="s">
        <v>2060</v>
      </c>
      <c r="C552" s="2" t="s">
        <v>128</v>
      </c>
      <c r="D552" s="2" t="s">
        <v>17184</v>
      </c>
      <c r="E552" s="2" t="s">
        <v>17187</v>
      </c>
      <c r="F552" s="13" t="n">
        <v>46039</v>
      </c>
      <c r="G552" s="13" t="n">
        <v>46039</v>
      </c>
      <c r="H552" s="2" t="n">
        <v>22.8</v>
      </c>
    </row>
    <row r="553" customFormat="false" ht="15" hidden="false" customHeight="false" outlineLevel="0" collapsed="false">
      <c r="A553" s="2" t="s">
        <v>17734</v>
      </c>
      <c r="B553" s="2" t="s">
        <v>2880</v>
      </c>
      <c r="C553" s="2" t="s">
        <v>114</v>
      </c>
      <c r="D553" s="2" t="s">
        <v>17178</v>
      </c>
      <c r="E553" s="2" t="s">
        <v>17176</v>
      </c>
      <c r="F553" s="13" t="n">
        <v>46203</v>
      </c>
      <c r="G553" s="13" t="n">
        <v>46203</v>
      </c>
      <c r="H553" s="2" t="n">
        <v>15.3</v>
      </c>
    </row>
    <row r="554" customFormat="false" ht="15" hidden="false" customHeight="false" outlineLevel="0" collapsed="false">
      <c r="A554" s="2" t="s">
        <v>17735</v>
      </c>
      <c r="B554" s="2" t="s">
        <v>5051</v>
      </c>
      <c r="C554" s="2" t="s">
        <v>98</v>
      </c>
      <c r="D554" s="2" t="s">
        <v>17175</v>
      </c>
      <c r="E554" s="2" t="s">
        <v>17193</v>
      </c>
      <c r="F554" s="13" t="n">
        <v>45969</v>
      </c>
      <c r="G554" s="13" t="n">
        <v>45969</v>
      </c>
      <c r="H554" s="2" t="n">
        <v>6.8</v>
      </c>
    </row>
    <row r="555" customFormat="false" ht="15" hidden="false" customHeight="false" outlineLevel="0" collapsed="false">
      <c r="A555" s="2" t="s">
        <v>17736</v>
      </c>
      <c r="B555" s="2" t="s">
        <v>3592</v>
      </c>
      <c r="C555" s="2" t="s">
        <v>139</v>
      </c>
      <c r="D555" s="2" t="s">
        <v>17182</v>
      </c>
      <c r="E555" s="2" t="s">
        <v>17187</v>
      </c>
      <c r="F555" s="13" t="n">
        <v>46159</v>
      </c>
      <c r="G555" s="13" t="n">
        <v>46159</v>
      </c>
      <c r="H555" s="2" t="n">
        <v>19.8</v>
      </c>
    </row>
    <row r="556" customFormat="false" ht="15" hidden="false" customHeight="false" outlineLevel="0" collapsed="false">
      <c r="A556" s="2" t="s">
        <v>17737</v>
      </c>
      <c r="B556" s="2" t="s">
        <v>4146</v>
      </c>
      <c r="C556" s="2" t="s">
        <v>139</v>
      </c>
      <c r="D556" s="2" t="s">
        <v>17180</v>
      </c>
      <c r="E556" s="2" t="s">
        <v>17176</v>
      </c>
      <c r="F556" s="13" t="n">
        <v>45952</v>
      </c>
      <c r="G556" s="13" t="n">
        <v>45955</v>
      </c>
      <c r="H556" s="2" t="n">
        <v>75.5</v>
      </c>
    </row>
    <row r="557" customFormat="false" ht="15" hidden="false" customHeight="false" outlineLevel="0" collapsed="false">
      <c r="A557" s="2" t="s">
        <v>17738</v>
      </c>
      <c r="B557" s="2" t="s">
        <v>3543</v>
      </c>
      <c r="C557" s="2" t="s">
        <v>119</v>
      </c>
      <c r="D557" s="2" t="s">
        <v>17184</v>
      </c>
      <c r="E557" s="2" t="s">
        <v>17176</v>
      </c>
      <c r="F557" s="13" t="n">
        <v>45876</v>
      </c>
      <c r="G557" s="13" t="n">
        <v>45876</v>
      </c>
      <c r="H557" s="2" t="n">
        <v>18</v>
      </c>
    </row>
    <row r="558" customFormat="false" ht="15" hidden="false" customHeight="false" outlineLevel="0" collapsed="false">
      <c r="A558" s="2" t="s">
        <v>17739</v>
      </c>
      <c r="B558" s="2" t="s">
        <v>1510</v>
      </c>
      <c r="C558" s="2" t="s">
        <v>114</v>
      </c>
      <c r="D558" s="2" t="s">
        <v>17175</v>
      </c>
      <c r="E558" s="2" t="s">
        <v>17193</v>
      </c>
      <c r="F558" s="13" t="n">
        <v>46027</v>
      </c>
      <c r="G558" s="13" t="n">
        <v>46027</v>
      </c>
      <c r="H558" s="2" t="n">
        <v>4.9</v>
      </c>
    </row>
    <row r="559" customFormat="false" ht="15" hidden="false" customHeight="false" outlineLevel="0" collapsed="false">
      <c r="A559" s="2" t="s">
        <v>17740</v>
      </c>
      <c r="B559" s="2" t="s">
        <v>2173</v>
      </c>
      <c r="C559" s="2" t="s">
        <v>98</v>
      </c>
      <c r="D559" s="2" t="s">
        <v>17178</v>
      </c>
      <c r="E559" s="2" t="s">
        <v>17187</v>
      </c>
      <c r="F559" s="13" t="n">
        <v>46188</v>
      </c>
      <c r="G559" s="13" t="n">
        <v>46188</v>
      </c>
      <c r="H559" s="2" t="n">
        <v>7.2</v>
      </c>
    </row>
    <row r="560" customFormat="false" ht="15" hidden="false" customHeight="false" outlineLevel="0" collapsed="false">
      <c r="A560" s="2" t="s">
        <v>17741</v>
      </c>
      <c r="B560" s="2" t="s">
        <v>4409</v>
      </c>
      <c r="C560" s="2" t="s">
        <v>119</v>
      </c>
      <c r="D560" s="2" t="s">
        <v>17184</v>
      </c>
      <c r="E560" s="2" t="s">
        <v>17193</v>
      </c>
      <c r="F560" s="13" t="n">
        <v>46224</v>
      </c>
      <c r="G560" s="13" t="n">
        <v>46224</v>
      </c>
      <c r="H560" s="2" t="n">
        <v>8.1</v>
      </c>
    </row>
    <row r="561" customFormat="false" ht="15" hidden="false" customHeight="false" outlineLevel="0" collapsed="false">
      <c r="A561" s="2" t="s">
        <v>17742</v>
      </c>
      <c r="B561" s="2" t="s">
        <v>4249</v>
      </c>
      <c r="C561" s="2" t="s">
        <v>98</v>
      </c>
      <c r="D561" s="2" t="s">
        <v>17178</v>
      </c>
      <c r="E561" s="2" t="s">
        <v>17187</v>
      </c>
      <c r="F561" s="13" t="n">
        <v>45883</v>
      </c>
      <c r="G561" s="13" t="n">
        <v>45883</v>
      </c>
      <c r="H561" s="2" t="n">
        <v>4.3</v>
      </c>
    </row>
    <row r="562" customFormat="false" ht="15" hidden="false" customHeight="false" outlineLevel="0" collapsed="false">
      <c r="A562" s="2" t="s">
        <v>17743</v>
      </c>
      <c r="B562" s="2" t="s">
        <v>906</v>
      </c>
      <c r="C562" s="2" t="s">
        <v>165</v>
      </c>
      <c r="D562" s="2" t="s">
        <v>17175</v>
      </c>
      <c r="E562" s="2" t="s">
        <v>17191</v>
      </c>
      <c r="F562" s="13" t="n">
        <v>45610</v>
      </c>
      <c r="G562" s="13" t="n">
        <v>45610</v>
      </c>
      <c r="H562" s="2" t="n">
        <v>2.5</v>
      </c>
    </row>
    <row r="563" customFormat="false" ht="15" hidden="false" customHeight="false" outlineLevel="0" collapsed="false">
      <c r="A563" s="2" t="s">
        <v>17744</v>
      </c>
      <c r="B563" s="2" t="s">
        <v>1558</v>
      </c>
      <c r="C563" s="2" t="s">
        <v>119</v>
      </c>
      <c r="D563" s="2" t="s">
        <v>17175</v>
      </c>
      <c r="E563" s="2" t="s">
        <v>17187</v>
      </c>
      <c r="F563" s="13" t="n">
        <v>45942</v>
      </c>
      <c r="G563" s="13" t="n">
        <v>45943</v>
      </c>
      <c r="H563" s="2" t="n">
        <v>32.3</v>
      </c>
    </row>
    <row r="564" customFormat="false" ht="15" hidden="false" customHeight="false" outlineLevel="0" collapsed="false">
      <c r="A564" s="2" t="s">
        <v>17745</v>
      </c>
      <c r="B564" s="2" t="s">
        <v>3641</v>
      </c>
      <c r="C564" s="2" t="s">
        <v>98</v>
      </c>
      <c r="D564" s="2" t="s">
        <v>17175</v>
      </c>
      <c r="E564" s="2" t="s">
        <v>17187</v>
      </c>
      <c r="F564" s="13" t="n">
        <v>45980</v>
      </c>
      <c r="G564" s="13" t="n">
        <v>45980</v>
      </c>
      <c r="H564" s="2" t="n">
        <v>6.7</v>
      </c>
    </row>
    <row r="565" customFormat="false" ht="15" hidden="false" customHeight="false" outlineLevel="0" collapsed="false">
      <c r="A565" s="2" t="s">
        <v>17746</v>
      </c>
      <c r="B565" s="2" t="s">
        <v>4009</v>
      </c>
      <c r="C565" s="2" t="s">
        <v>98</v>
      </c>
      <c r="D565" s="2" t="s">
        <v>17180</v>
      </c>
      <c r="E565" s="2" t="s">
        <v>17187</v>
      </c>
      <c r="F565" s="13" t="n">
        <v>45888</v>
      </c>
      <c r="G565" s="13" t="n">
        <v>45888</v>
      </c>
      <c r="H565" s="2" t="n">
        <v>3.5</v>
      </c>
    </row>
    <row r="566" customFormat="false" ht="15" hidden="false" customHeight="false" outlineLevel="0" collapsed="false">
      <c r="A566" s="2" t="s">
        <v>17747</v>
      </c>
      <c r="B566" s="2" t="s">
        <v>561</v>
      </c>
      <c r="C566" s="2" t="s">
        <v>98</v>
      </c>
      <c r="D566" s="2" t="s">
        <v>17178</v>
      </c>
      <c r="E566" s="2" t="s">
        <v>17176</v>
      </c>
      <c r="F566" s="13" t="n">
        <v>46017</v>
      </c>
      <c r="G566" s="13" t="n">
        <v>46017</v>
      </c>
      <c r="H566" s="2" t="n">
        <v>11.7</v>
      </c>
    </row>
    <row r="567" customFormat="false" ht="15" hidden="false" customHeight="false" outlineLevel="0" collapsed="false">
      <c r="A567" s="2" t="s">
        <v>17748</v>
      </c>
      <c r="B567" s="2" t="s">
        <v>314</v>
      </c>
      <c r="C567" s="2" t="s">
        <v>119</v>
      </c>
      <c r="D567" s="2" t="s">
        <v>17182</v>
      </c>
      <c r="E567" s="2" t="s">
        <v>17193</v>
      </c>
      <c r="F567" s="13" t="n">
        <v>45894</v>
      </c>
      <c r="G567" s="13" t="n">
        <v>45894</v>
      </c>
      <c r="H567" s="2" t="n">
        <v>5.1</v>
      </c>
    </row>
    <row r="568" customFormat="false" ht="15" hidden="false" customHeight="false" outlineLevel="0" collapsed="false">
      <c r="A568" s="2" t="s">
        <v>17749</v>
      </c>
      <c r="B568" s="2" t="s">
        <v>3559</v>
      </c>
      <c r="C568" s="2" t="s">
        <v>98</v>
      </c>
      <c r="D568" s="2" t="s">
        <v>17178</v>
      </c>
      <c r="E568" s="2" t="s">
        <v>17193</v>
      </c>
      <c r="F568" s="13" t="n">
        <v>46121</v>
      </c>
      <c r="G568" s="13" t="n">
        <v>46121</v>
      </c>
      <c r="H568" s="2" t="n">
        <v>5.8</v>
      </c>
    </row>
    <row r="569" customFormat="false" ht="15" hidden="false" customHeight="false" outlineLevel="0" collapsed="false">
      <c r="A569" s="2" t="s">
        <v>17750</v>
      </c>
      <c r="B569" s="2" t="s">
        <v>2240</v>
      </c>
      <c r="C569" s="2" t="s">
        <v>98</v>
      </c>
      <c r="D569" s="2" t="s">
        <v>17184</v>
      </c>
      <c r="E569" s="2" t="s">
        <v>17187</v>
      </c>
      <c r="F569" s="13" t="n">
        <v>45967</v>
      </c>
      <c r="G569" s="13" t="n">
        <v>45967</v>
      </c>
      <c r="H569" s="2" t="n">
        <v>12.9</v>
      </c>
    </row>
    <row r="570" customFormat="false" ht="15" hidden="false" customHeight="false" outlineLevel="0" collapsed="false">
      <c r="A570" s="2" t="s">
        <v>17751</v>
      </c>
      <c r="B570" s="2" t="s">
        <v>4146</v>
      </c>
      <c r="C570" s="2" t="s">
        <v>139</v>
      </c>
      <c r="D570" s="2" t="s">
        <v>17175</v>
      </c>
      <c r="E570" s="2" t="s">
        <v>17176</v>
      </c>
      <c r="F570" s="13" t="n">
        <v>45959</v>
      </c>
      <c r="G570" s="13" t="n">
        <v>45959</v>
      </c>
      <c r="H570" s="2" t="n">
        <v>8.6</v>
      </c>
    </row>
    <row r="571" customFormat="false" ht="15" hidden="false" customHeight="false" outlineLevel="0" collapsed="false">
      <c r="A571" s="2" t="s">
        <v>17752</v>
      </c>
      <c r="B571" s="2" t="s">
        <v>2591</v>
      </c>
      <c r="C571" s="2" t="s">
        <v>98</v>
      </c>
      <c r="D571" s="2" t="s">
        <v>17180</v>
      </c>
      <c r="E571" s="2" t="s">
        <v>17193</v>
      </c>
      <c r="F571" s="13" t="n">
        <v>46168</v>
      </c>
      <c r="G571" s="13" t="n">
        <v>46168</v>
      </c>
      <c r="H571" s="2" t="n">
        <v>6.5</v>
      </c>
    </row>
    <row r="572" customFormat="false" ht="15" hidden="false" customHeight="false" outlineLevel="0" collapsed="false">
      <c r="A572" s="2" t="s">
        <v>17753</v>
      </c>
      <c r="B572" s="2" t="s">
        <v>2107</v>
      </c>
      <c r="C572" s="2" t="s">
        <v>108</v>
      </c>
      <c r="D572" s="2" t="s">
        <v>17178</v>
      </c>
      <c r="E572" s="2" t="s">
        <v>17193</v>
      </c>
      <c r="F572" s="13" t="n">
        <v>46045</v>
      </c>
      <c r="G572" s="13" t="n">
        <v>46045</v>
      </c>
      <c r="H572" s="2" t="n">
        <v>3</v>
      </c>
    </row>
    <row r="573" customFormat="false" ht="15" hidden="false" customHeight="false" outlineLevel="0" collapsed="false">
      <c r="A573" s="2" t="s">
        <v>17754</v>
      </c>
      <c r="B573" s="2" t="s">
        <v>4921</v>
      </c>
      <c r="C573" s="2" t="s">
        <v>123</v>
      </c>
      <c r="D573" s="2" t="s">
        <v>17182</v>
      </c>
      <c r="E573" s="2" t="s">
        <v>17176</v>
      </c>
      <c r="F573" s="13" t="n">
        <v>45678</v>
      </c>
      <c r="G573" s="13" t="n">
        <v>45678</v>
      </c>
      <c r="H573" s="2" t="n">
        <v>15.1</v>
      </c>
    </row>
    <row r="574" customFormat="false" ht="15" hidden="false" customHeight="false" outlineLevel="0" collapsed="false">
      <c r="A574" s="2" t="s">
        <v>17755</v>
      </c>
      <c r="B574" s="2" t="s">
        <v>1653</v>
      </c>
      <c r="C574" s="2" t="s">
        <v>119</v>
      </c>
      <c r="D574" s="2" t="s">
        <v>17178</v>
      </c>
      <c r="E574" s="2" t="s">
        <v>17176</v>
      </c>
      <c r="F574" s="13" t="n">
        <v>45684</v>
      </c>
      <c r="G574" s="13" t="n">
        <v>45684</v>
      </c>
      <c r="H574" s="2" t="n">
        <v>22.8</v>
      </c>
    </row>
    <row r="575" customFormat="false" ht="15" hidden="false" customHeight="false" outlineLevel="0" collapsed="false">
      <c r="A575" s="2" t="s">
        <v>17756</v>
      </c>
      <c r="B575" s="2" t="s">
        <v>891</v>
      </c>
      <c r="C575" s="2" t="s">
        <v>165</v>
      </c>
      <c r="D575" s="2" t="s">
        <v>17175</v>
      </c>
      <c r="E575" s="2" t="s">
        <v>17187</v>
      </c>
      <c r="F575" s="13" t="n">
        <v>45638</v>
      </c>
      <c r="G575" s="13" t="n">
        <v>45638</v>
      </c>
      <c r="H575" s="2" t="n">
        <v>13.9</v>
      </c>
    </row>
    <row r="576" customFormat="false" ht="15" hidden="false" customHeight="false" outlineLevel="0" collapsed="false">
      <c r="A576" s="2" t="s">
        <v>17757</v>
      </c>
      <c r="B576" s="2" t="s">
        <v>3656</v>
      </c>
      <c r="C576" s="2" t="s">
        <v>108</v>
      </c>
      <c r="D576" s="2" t="s">
        <v>17175</v>
      </c>
      <c r="E576" s="2" t="s">
        <v>17176</v>
      </c>
      <c r="F576" s="13" t="n">
        <v>46125</v>
      </c>
      <c r="G576" s="13" t="n">
        <v>46125</v>
      </c>
      <c r="H576" s="2" t="n">
        <v>23.9</v>
      </c>
    </row>
    <row r="577" customFormat="false" ht="15" hidden="false" customHeight="false" outlineLevel="0" collapsed="false">
      <c r="A577" s="2" t="s">
        <v>17758</v>
      </c>
      <c r="B577" s="2" t="s">
        <v>4468</v>
      </c>
      <c r="C577" s="2" t="s">
        <v>119</v>
      </c>
      <c r="D577" s="2" t="s">
        <v>17175</v>
      </c>
      <c r="E577" s="2" t="s">
        <v>17176</v>
      </c>
      <c r="F577" s="13" t="n">
        <v>46045</v>
      </c>
      <c r="G577" s="13" t="n">
        <v>46046</v>
      </c>
      <c r="H577" s="2" t="n">
        <v>34.5</v>
      </c>
    </row>
    <row r="578" customFormat="false" ht="15" hidden="false" customHeight="false" outlineLevel="0" collapsed="false">
      <c r="A578" s="2" t="s">
        <v>17759</v>
      </c>
      <c r="B578" s="2" t="s">
        <v>1102</v>
      </c>
      <c r="C578" s="2" t="s">
        <v>119</v>
      </c>
      <c r="D578" s="2" t="s">
        <v>17182</v>
      </c>
      <c r="E578" s="2" t="s">
        <v>17193</v>
      </c>
      <c r="F578" s="13" t="n">
        <v>45835</v>
      </c>
      <c r="G578" s="13" t="n">
        <v>45835</v>
      </c>
      <c r="H578" s="2" t="n">
        <v>6.9</v>
      </c>
    </row>
    <row r="579" customFormat="false" ht="15" hidden="false" customHeight="false" outlineLevel="0" collapsed="false">
      <c r="A579" s="2" t="s">
        <v>17760</v>
      </c>
      <c r="B579" s="2" t="s">
        <v>4371</v>
      </c>
      <c r="C579" s="2" t="s">
        <v>119</v>
      </c>
      <c r="D579" s="2" t="s">
        <v>17175</v>
      </c>
      <c r="E579" s="2" t="s">
        <v>17187</v>
      </c>
      <c r="F579" s="13" t="n">
        <v>45733</v>
      </c>
      <c r="G579" s="13" t="n">
        <v>45733</v>
      </c>
      <c r="H579" s="2" t="n">
        <v>6.6</v>
      </c>
    </row>
    <row r="580" customFormat="false" ht="15" hidden="false" customHeight="false" outlineLevel="0" collapsed="false">
      <c r="A580" s="2" t="s">
        <v>17761</v>
      </c>
      <c r="B580" s="2" t="s">
        <v>4714</v>
      </c>
      <c r="C580" s="2" t="s">
        <v>119</v>
      </c>
      <c r="D580" s="2" t="s">
        <v>17175</v>
      </c>
      <c r="E580" s="2" t="s">
        <v>17176</v>
      </c>
      <c r="F580" s="13" t="n">
        <v>46227</v>
      </c>
      <c r="G580" s="13" t="n">
        <v>46227</v>
      </c>
      <c r="H580" s="2" t="n">
        <v>6.5</v>
      </c>
    </row>
    <row r="581" customFormat="false" ht="15" hidden="false" customHeight="false" outlineLevel="0" collapsed="false">
      <c r="A581" s="2" t="s">
        <v>17762</v>
      </c>
      <c r="B581" s="2" t="s">
        <v>2474</v>
      </c>
      <c r="C581" s="2" t="s">
        <v>163</v>
      </c>
      <c r="D581" s="2" t="s">
        <v>17175</v>
      </c>
      <c r="E581" s="2" t="s">
        <v>17193</v>
      </c>
      <c r="F581" s="13" t="n">
        <v>46119</v>
      </c>
      <c r="G581" s="13" t="n">
        <v>46119</v>
      </c>
      <c r="H581" s="2" t="n">
        <v>8.3</v>
      </c>
    </row>
    <row r="582" customFormat="false" ht="15" hidden="false" customHeight="false" outlineLevel="0" collapsed="false">
      <c r="A582" s="2" t="s">
        <v>17763</v>
      </c>
      <c r="B582" s="2" t="s">
        <v>4030</v>
      </c>
      <c r="C582" s="2" t="s">
        <v>98</v>
      </c>
      <c r="D582" s="2" t="s">
        <v>17175</v>
      </c>
      <c r="E582" s="2" t="s">
        <v>17187</v>
      </c>
      <c r="F582" s="13" t="n">
        <v>45808</v>
      </c>
      <c r="G582" s="13" t="n">
        <v>45809</v>
      </c>
      <c r="H582" s="2" t="n">
        <v>27.9</v>
      </c>
    </row>
    <row r="583" customFormat="false" ht="15" hidden="false" customHeight="false" outlineLevel="0" collapsed="false">
      <c r="A583" s="2" t="s">
        <v>17764</v>
      </c>
      <c r="B583" s="2" t="s">
        <v>2462</v>
      </c>
      <c r="C583" s="2" t="s">
        <v>104</v>
      </c>
      <c r="D583" s="2" t="s">
        <v>17182</v>
      </c>
      <c r="E583" s="2" t="s">
        <v>17176</v>
      </c>
      <c r="F583" s="13" t="n">
        <v>46032</v>
      </c>
      <c r="G583" s="13" t="n">
        <v>46032</v>
      </c>
      <c r="H583" s="2" t="n">
        <v>10.2</v>
      </c>
    </row>
    <row r="584" customFormat="false" ht="15" hidden="false" customHeight="false" outlineLevel="0" collapsed="false">
      <c r="A584" s="2" t="s">
        <v>17765</v>
      </c>
      <c r="B584" s="2" t="s">
        <v>3509</v>
      </c>
      <c r="C584" s="2" t="s">
        <v>98</v>
      </c>
      <c r="D584" s="2" t="s">
        <v>17182</v>
      </c>
      <c r="E584" s="2" t="s">
        <v>17193</v>
      </c>
      <c r="F584" s="13" t="n">
        <v>45793</v>
      </c>
      <c r="G584" s="13" t="n">
        <v>45793</v>
      </c>
      <c r="H584" s="2" t="n">
        <v>2.1</v>
      </c>
    </row>
    <row r="585" customFormat="false" ht="15" hidden="false" customHeight="false" outlineLevel="0" collapsed="false">
      <c r="A585" s="2" t="s">
        <v>17766</v>
      </c>
      <c r="B585" s="2" t="s">
        <v>3151</v>
      </c>
      <c r="C585" s="2" t="s">
        <v>98</v>
      </c>
      <c r="D585" s="2" t="s">
        <v>17180</v>
      </c>
      <c r="E585" s="2" t="s">
        <v>17176</v>
      </c>
      <c r="F585" s="13" t="n">
        <v>46181</v>
      </c>
      <c r="G585" s="13" t="n">
        <v>46181</v>
      </c>
      <c r="H585" s="2" t="n">
        <v>6.6</v>
      </c>
    </row>
    <row r="586" customFormat="false" ht="15" hidden="false" customHeight="false" outlineLevel="0" collapsed="false">
      <c r="A586" s="2" t="s">
        <v>17767</v>
      </c>
      <c r="B586" s="2" t="s">
        <v>422</v>
      </c>
      <c r="C586" s="2" t="s">
        <v>165</v>
      </c>
      <c r="D586" s="2" t="s">
        <v>17184</v>
      </c>
      <c r="E586" s="2" t="s">
        <v>17193</v>
      </c>
      <c r="F586" s="13" t="n">
        <v>46073</v>
      </c>
      <c r="G586" s="13" t="n">
        <v>46073</v>
      </c>
      <c r="H586" s="2" t="n">
        <v>5.9</v>
      </c>
    </row>
    <row r="587" customFormat="false" ht="15" hidden="false" customHeight="false" outlineLevel="0" collapsed="false">
      <c r="A587" s="2" t="s">
        <v>17768</v>
      </c>
      <c r="B587" s="2" t="s">
        <v>177</v>
      </c>
      <c r="C587" s="2" t="s">
        <v>119</v>
      </c>
      <c r="D587" s="2" t="s">
        <v>17178</v>
      </c>
      <c r="E587" s="2" t="s">
        <v>17193</v>
      </c>
      <c r="F587" s="13" t="n">
        <v>46057</v>
      </c>
      <c r="G587" s="13" t="n">
        <v>46057</v>
      </c>
      <c r="H587" s="2" t="n">
        <v>9.2</v>
      </c>
    </row>
    <row r="588" customFormat="false" ht="15" hidden="false" customHeight="false" outlineLevel="0" collapsed="false">
      <c r="A588" s="2" t="s">
        <v>17769</v>
      </c>
      <c r="B588" s="2" t="s">
        <v>2219</v>
      </c>
      <c r="C588" s="2" t="s">
        <v>98</v>
      </c>
      <c r="D588" s="2" t="s">
        <v>17175</v>
      </c>
      <c r="E588" s="2" t="s">
        <v>17176</v>
      </c>
      <c r="F588" s="13" t="n">
        <v>45883</v>
      </c>
      <c r="G588" s="13" t="n">
        <v>45883</v>
      </c>
      <c r="H588" s="2" t="n">
        <v>22.9</v>
      </c>
    </row>
    <row r="589" customFormat="false" ht="15" hidden="false" customHeight="false" outlineLevel="0" collapsed="false">
      <c r="A589" s="2" t="s">
        <v>17770</v>
      </c>
      <c r="B589" s="2" t="s">
        <v>3943</v>
      </c>
      <c r="C589" s="2" t="s">
        <v>165</v>
      </c>
      <c r="D589" s="2" t="s">
        <v>17175</v>
      </c>
      <c r="E589" s="2" t="s">
        <v>17176</v>
      </c>
      <c r="F589" s="13" t="n">
        <v>45950</v>
      </c>
      <c r="G589" s="13" t="n">
        <v>45950</v>
      </c>
      <c r="H589" s="2" t="n">
        <v>13.4</v>
      </c>
    </row>
    <row r="590" customFormat="false" ht="15" hidden="false" customHeight="false" outlineLevel="0" collapsed="false">
      <c r="A590" s="2" t="s">
        <v>17771</v>
      </c>
      <c r="B590" s="2" t="s">
        <v>3361</v>
      </c>
      <c r="C590" s="2" t="s">
        <v>104</v>
      </c>
      <c r="D590" s="2" t="s">
        <v>17175</v>
      </c>
      <c r="E590" s="2" t="s">
        <v>17176</v>
      </c>
      <c r="F590" s="13" t="n">
        <v>46083</v>
      </c>
      <c r="G590" s="13" t="n">
        <v>46083</v>
      </c>
      <c r="H590" s="2" t="n">
        <v>12.3</v>
      </c>
    </row>
    <row r="591" customFormat="false" ht="15" hidden="false" customHeight="false" outlineLevel="0" collapsed="false">
      <c r="A591" s="2" t="s">
        <v>17772</v>
      </c>
      <c r="B591" s="2" t="s">
        <v>4206</v>
      </c>
      <c r="C591" s="2" t="s">
        <v>163</v>
      </c>
      <c r="D591" s="2" t="s">
        <v>17182</v>
      </c>
      <c r="E591" s="2" t="s">
        <v>17187</v>
      </c>
      <c r="F591" s="13" t="n">
        <v>46220</v>
      </c>
      <c r="G591" s="13" t="n">
        <v>46220</v>
      </c>
      <c r="H591" s="2" t="n">
        <v>12.4</v>
      </c>
    </row>
    <row r="592" customFormat="false" ht="15" hidden="false" customHeight="false" outlineLevel="0" collapsed="false">
      <c r="A592" s="2" t="s">
        <v>17773</v>
      </c>
      <c r="B592" s="2" t="s">
        <v>1225</v>
      </c>
      <c r="C592" s="2" t="s">
        <v>139</v>
      </c>
      <c r="D592" s="2" t="s">
        <v>17178</v>
      </c>
      <c r="E592" s="2" t="s">
        <v>17176</v>
      </c>
      <c r="F592" s="13" t="n">
        <v>46139</v>
      </c>
      <c r="G592" s="13" t="n">
        <v>46139</v>
      </c>
      <c r="H592" s="2" t="n">
        <v>4.6</v>
      </c>
    </row>
    <row r="593" customFormat="false" ht="15" hidden="false" customHeight="false" outlineLevel="0" collapsed="false">
      <c r="A593" s="2" t="s">
        <v>17774</v>
      </c>
      <c r="B593" s="2" t="s">
        <v>1114</v>
      </c>
      <c r="C593" s="2" t="s">
        <v>104</v>
      </c>
      <c r="D593" s="2" t="s">
        <v>17175</v>
      </c>
      <c r="E593" s="2" t="s">
        <v>17187</v>
      </c>
      <c r="F593" s="13" t="n">
        <v>45961</v>
      </c>
      <c r="G593" s="13" t="n">
        <v>45961</v>
      </c>
      <c r="H593" s="2" t="n">
        <v>5.1</v>
      </c>
    </row>
    <row r="594" customFormat="false" ht="15" hidden="false" customHeight="false" outlineLevel="0" collapsed="false">
      <c r="A594" s="2" t="s">
        <v>17775</v>
      </c>
      <c r="B594" s="2" t="s">
        <v>177</v>
      </c>
      <c r="C594" s="2" t="s">
        <v>119</v>
      </c>
      <c r="D594" s="2" t="s">
        <v>17182</v>
      </c>
      <c r="E594" s="2" t="s">
        <v>17193</v>
      </c>
      <c r="F594" s="13" t="n">
        <v>45955</v>
      </c>
      <c r="G594" s="13" t="n">
        <v>45955</v>
      </c>
      <c r="H594" s="2" t="n">
        <v>4.4</v>
      </c>
    </row>
    <row r="595" customFormat="false" ht="15" hidden="false" customHeight="false" outlineLevel="0" collapsed="false">
      <c r="A595" s="2" t="s">
        <v>17776</v>
      </c>
      <c r="B595" s="2" t="s">
        <v>2017</v>
      </c>
      <c r="C595" s="2" t="s">
        <v>114</v>
      </c>
      <c r="D595" s="2" t="s">
        <v>17178</v>
      </c>
      <c r="E595" s="2" t="s">
        <v>17187</v>
      </c>
      <c r="F595" s="13" t="n">
        <v>45706</v>
      </c>
      <c r="G595" s="13" t="n">
        <v>45706</v>
      </c>
      <c r="H595" s="2" t="n">
        <v>4.7</v>
      </c>
    </row>
    <row r="596" customFormat="false" ht="15" hidden="false" customHeight="false" outlineLevel="0" collapsed="false">
      <c r="A596" s="2" t="s">
        <v>17777</v>
      </c>
      <c r="B596" s="2" t="s">
        <v>2601</v>
      </c>
      <c r="C596" s="2" t="s">
        <v>139</v>
      </c>
      <c r="D596" s="2" t="s">
        <v>17178</v>
      </c>
      <c r="E596" s="2" t="s">
        <v>17176</v>
      </c>
      <c r="F596" s="13" t="n">
        <v>46043</v>
      </c>
      <c r="G596" s="13" t="n">
        <v>46043</v>
      </c>
      <c r="H596" s="2" t="n">
        <v>11.8</v>
      </c>
    </row>
    <row r="597" customFormat="false" ht="15" hidden="false" customHeight="false" outlineLevel="0" collapsed="false">
      <c r="A597" s="2" t="s">
        <v>17778</v>
      </c>
      <c r="B597" s="2" t="s">
        <v>4858</v>
      </c>
      <c r="C597" s="2" t="s">
        <v>108</v>
      </c>
      <c r="D597" s="2" t="s">
        <v>17184</v>
      </c>
      <c r="E597" s="2" t="s">
        <v>17176</v>
      </c>
      <c r="F597" s="13" t="n">
        <v>45756</v>
      </c>
      <c r="G597" s="13" t="n">
        <v>45757</v>
      </c>
      <c r="H597" s="2" t="n">
        <v>28.8</v>
      </c>
    </row>
    <row r="598" customFormat="false" ht="15" hidden="false" customHeight="false" outlineLevel="0" collapsed="false">
      <c r="A598" s="2" t="s">
        <v>17779</v>
      </c>
      <c r="B598" s="2" t="s">
        <v>2302</v>
      </c>
      <c r="C598" s="2" t="s">
        <v>98</v>
      </c>
      <c r="D598" s="2" t="s">
        <v>17182</v>
      </c>
      <c r="E598" s="2" t="s">
        <v>17176</v>
      </c>
      <c r="F598" s="13" t="n">
        <v>45729</v>
      </c>
      <c r="G598" s="13" t="n">
        <v>45730</v>
      </c>
      <c r="H598" s="2" t="n">
        <v>29.2</v>
      </c>
    </row>
    <row r="599" customFormat="false" ht="15" hidden="false" customHeight="false" outlineLevel="0" collapsed="false">
      <c r="A599" s="2" t="s">
        <v>17780</v>
      </c>
      <c r="B599" s="2" t="s">
        <v>1072</v>
      </c>
      <c r="C599" s="2" t="s">
        <v>165</v>
      </c>
      <c r="D599" s="2" t="s">
        <v>17175</v>
      </c>
      <c r="E599" s="2" t="s">
        <v>17193</v>
      </c>
      <c r="F599" s="13" t="n">
        <v>46174</v>
      </c>
      <c r="G599" s="13" t="n">
        <v>46174</v>
      </c>
      <c r="H599" s="2" t="n">
        <v>5.6</v>
      </c>
    </row>
    <row r="600" customFormat="false" ht="15" hidden="false" customHeight="false" outlineLevel="0" collapsed="false">
      <c r="A600" s="2" t="s">
        <v>17781</v>
      </c>
      <c r="B600" s="2" t="s">
        <v>3271</v>
      </c>
      <c r="C600" s="2" t="s">
        <v>98</v>
      </c>
      <c r="D600" s="2" t="s">
        <v>17175</v>
      </c>
      <c r="E600" s="2" t="s">
        <v>17187</v>
      </c>
      <c r="F600" s="13" t="n">
        <v>45828</v>
      </c>
      <c r="G600" s="13" t="n">
        <v>45828</v>
      </c>
      <c r="H600" s="2" t="n">
        <v>9.6</v>
      </c>
    </row>
    <row r="601" customFormat="false" ht="15" hidden="false" customHeight="false" outlineLevel="0" collapsed="false">
      <c r="A601" s="2" t="s">
        <v>17782</v>
      </c>
      <c r="B601" s="2" t="s">
        <v>849</v>
      </c>
      <c r="C601" s="2" t="s">
        <v>104</v>
      </c>
      <c r="D601" s="2" t="s">
        <v>17178</v>
      </c>
      <c r="E601" s="2" t="s">
        <v>17176</v>
      </c>
      <c r="F601" s="13" t="n">
        <v>45754</v>
      </c>
      <c r="G601" s="13" t="n">
        <v>45754</v>
      </c>
      <c r="H601" s="2" t="n">
        <v>15.2</v>
      </c>
    </row>
    <row r="602" customFormat="false" ht="15" hidden="false" customHeight="false" outlineLevel="0" collapsed="false">
      <c r="A602" s="2" t="s">
        <v>17783</v>
      </c>
      <c r="B602" s="2" t="s">
        <v>2248</v>
      </c>
      <c r="C602" s="2" t="s">
        <v>98</v>
      </c>
      <c r="D602" s="2" t="s">
        <v>17175</v>
      </c>
      <c r="E602" s="2" t="s">
        <v>17187</v>
      </c>
      <c r="F602" s="13" t="n">
        <v>46126</v>
      </c>
      <c r="G602" s="13" t="n">
        <v>46126</v>
      </c>
      <c r="H602" s="2" t="n">
        <v>13.8</v>
      </c>
    </row>
    <row r="603" customFormat="false" ht="15" hidden="false" customHeight="false" outlineLevel="0" collapsed="false">
      <c r="A603" s="2" t="s">
        <v>17784</v>
      </c>
      <c r="B603" s="2" t="s">
        <v>3330</v>
      </c>
      <c r="C603" s="2" t="s">
        <v>145</v>
      </c>
      <c r="D603" s="2" t="s">
        <v>17184</v>
      </c>
      <c r="E603" s="2" t="s">
        <v>17176</v>
      </c>
      <c r="F603" s="13" t="n">
        <v>46001</v>
      </c>
      <c r="G603" s="13" t="n">
        <v>46001</v>
      </c>
      <c r="H603" s="2" t="n">
        <v>22.9</v>
      </c>
    </row>
    <row r="604" customFormat="false" ht="15" hidden="false" customHeight="false" outlineLevel="0" collapsed="false">
      <c r="A604" s="2" t="s">
        <v>17785</v>
      </c>
      <c r="B604" s="2" t="s">
        <v>3740</v>
      </c>
      <c r="C604" s="2" t="s">
        <v>165</v>
      </c>
      <c r="D604" s="2" t="s">
        <v>17178</v>
      </c>
      <c r="E604" s="2" t="s">
        <v>17193</v>
      </c>
      <c r="F604" s="13" t="n">
        <v>46141</v>
      </c>
      <c r="G604" s="13" t="n">
        <v>46141</v>
      </c>
      <c r="H604" s="2" t="n">
        <v>8.2</v>
      </c>
    </row>
    <row r="605" customFormat="false" ht="15" hidden="false" customHeight="false" outlineLevel="0" collapsed="false">
      <c r="A605" s="2" t="s">
        <v>17786</v>
      </c>
      <c r="B605" s="2" t="s">
        <v>1142</v>
      </c>
      <c r="C605" s="2" t="s">
        <v>145</v>
      </c>
      <c r="D605" s="2" t="s">
        <v>17178</v>
      </c>
      <c r="E605" s="2" t="s">
        <v>17176</v>
      </c>
      <c r="F605" s="13" t="n">
        <v>46190</v>
      </c>
      <c r="G605" s="13" t="n">
        <v>46190</v>
      </c>
      <c r="H605" s="2" t="n">
        <v>19.1</v>
      </c>
    </row>
    <row r="606" customFormat="false" ht="15" hidden="false" customHeight="false" outlineLevel="0" collapsed="false">
      <c r="A606" s="2" t="s">
        <v>17787</v>
      </c>
      <c r="B606" s="2" t="s">
        <v>2114</v>
      </c>
      <c r="C606" s="2" t="s">
        <v>139</v>
      </c>
      <c r="D606" s="2" t="s">
        <v>17182</v>
      </c>
      <c r="E606" s="2" t="s">
        <v>17176</v>
      </c>
      <c r="F606" s="13" t="n">
        <v>45796</v>
      </c>
      <c r="G606" s="13" t="n">
        <v>45796</v>
      </c>
      <c r="H606" s="2" t="n">
        <v>18.4</v>
      </c>
    </row>
    <row r="607" customFormat="false" ht="15" hidden="false" customHeight="false" outlineLevel="0" collapsed="false">
      <c r="A607" s="2" t="s">
        <v>17788</v>
      </c>
      <c r="B607" s="2" t="s">
        <v>4211</v>
      </c>
      <c r="C607" s="2" t="s">
        <v>119</v>
      </c>
      <c r="D607" s="2" t="s">
        <v>17182</v>
      </c>
      <c r="E607" s="2" t="s">
        <v>17191</v>
      </c>
      <c r="F607" s="13" t="n">
        <v>45998</v>
      </c>
      <c r="G607" s="13" t="n">
        <v>45998</v>
      </c>
      <c r="H607" s="2" t="n">
        <v>0.9</v>
      </c>
    </row>
    <row r="608" customFormat="false" ht="15" hidden="false" customHeight="false" outlineLevel="0" collapsed="false">
      <c r="A608" s="2" t="s">
        <v>17789</v>
      </c>
      <c r="B608" s="2" t="s">
        <v>2032</v>
      </c>
      <c r="C608" s="2" t="s">
        <v>119</v>
      </c>
      <c r="D608" s="2" t="s">
        <v>17178</v>
      </c>
      <c r="E608" s="2" t="s">
        <v>17176</v>
      </c>
      <c r="F608" s="13" t="n">
        <v>46059</v>
      </c>
      <c r="G608" s="13" t="n">
        <v>46060</v>
      </c>
      <c r="H608" s="2" t="n">
        <v>39.2</v>
      </c>
    </row>
    <row r="609" customFormat="false" ht="15" hidden="false" customHeight="false" outlineLevel="0" collapsed="false">
      <c r="A609" s="2" t="s">
        <v>17790</v>
      </c>
      <c r="B609" s="2" t="s">
        <v>4510</v>
      </c>
      <c r="C609" s="2" t="s">
        <v>119</v>
      </c>
      <c r="D609" s="2" t="s">
        <v>17178</v>
      </c>
      <c r="E609" s="2" t="s">
        <v>17187</v>
      </c>
      <c r="F609" s="13" t="n">
        <v>45727</v>
      </c>
      <c r="G609" s="13" t="n">
        <v>45727</v>
      </c>
      <c r="H609" s="2" t="n">
        <v>6.8</v>
      </c>
    </row>
    <row r="610" customFormat="false" ht="15" hidden="false" customHeight="false" outlineLevel="0" collapsed="false">
      <c r="A610" s="2" t="s">
        <v>17791</v>
      </c>
      <c r="B610" s="2" t="s">
        <v>3575</v>
      </c>
      <c r="C610" s="2" t="s">
        <v>145</v>
      </c>
      <c r="D610" s="2" t="s">
        <v>17182</v>
      </c>
      <c r="E610" s="2" t="s">
        <v>17176</v>
      </c>
      <c r="F610" s="13" t="n">
        <v>45851</v>
      </c>
      <c r="G610" s="13" t="n">
        <v>45852</v>
      </c>
      <c r="H610" s="2" t="n">
        <v>33.8</v>
      </c>
    </row>
    <row r="611" customFormat="false" ht="15" hidden="false" customHeight="false" outlineLevel="0" collapsed="false">
      <c r="A611" s="2" t="s">
        <v>17792</v>
      </c>
      <c r="B611" s="2" t="s">
        <v>1878</v>
      </c>
      <c r="C611" s="2" t="s">
        <v>139</v>
      </c>
      <c r="D611" s="2" t="s">
        <v>17182</v>
      </c>
      <c r="E611" s="2" t="s">
        <v>17176</v>
      </c>
      <c r="F611" s="13" t="n">
        <v>46037</v>
      </c>
      <c r="G611" s="13" t="n">
        <v>46037</v>
      </c>
      <c r="H611" s="2" t="n">
        <v>23.9</v>
      </c>
    </row>
    <row r="612" customFormat="false" ht="15" hidden="false" customHeight="false" outlineLevel="0" collapsed="false">
      <c r="A612" s="2" t="s">
        <v>17793</v>
      </c>
      <c r="B612" s="2" t="s">
        <v>2533</v>
      </c>
      <c r="C612" s="2" t="s">
        <v>98</v>
      </c>
      <c r="D612" s="2" t="s">
        <v>17175</v>
      </c>
      <c r="E612" s="2" t="s">
        <v>17191</v>
      </c>
      <c r="F612" s="13" t="n">
        <v>46159</v>
      </c>
      <c r="G612" s="13" t="n">
        <v>46159</v>
      </c>
      <c r="H612" s="2" t="n">
        <v>2</v>
      </c>
    </row>
    <row r="613" customFormat="false" ht="15" hidden="false" customHeight="false" outlineLevel="0" collapsed="false">
      <c r="A613" s="2" t="s">
        <v>17794</v>
      </c>
      <c r="B613" s="2" t="s">
        <v>2501</v>
      </c>
      <c r="C613" s="2" t="s">
        <v>98</v>
      </c>
      <c r="D613" s="2" t="s">
        <v>17180</v>
      </c>
      <c r="E613" s="2" t="s">
        <v>17176</v>
      </c>
      <c r="F613" s="13" t="n">
        <v>46086</v>
      </c>
      <c r="G613" s="13" t="n">
        <v>46086</v>
      </c>
      <c r="H613" s="2" t="n">
        <v>11</v>
      </c>
    </row>
    <row r="614" customFormat="false" ht="15" hidden="false" customHeight="false" outlineLevel="0" collapsed="false">
      <c r="A614" s="2" t="s">
        <v>17795</v>
      </c>
      <c r="B614" s="2" t="s">
        <v>1424</v>
      </c>
      <c r="C614" s="2" t="s">
        <v>98</v>
      </c>
      <c r="D614" s="2" t="s">
        <v>17184</v>
      </c>
      <c r="E614" s="2" t="s">
        <v>17176</v>
      </c>
      <c r="F614" s="13" t="n">
        <v>45761</v>
      </c>
      <c r="G614" s="13" t="n">
        <v>45761</v>
      </c>
      <c r="H614" s="2" t="n">
        <v>21.4</v>
      </c>
    </row>
    <row r="615" customFormat="false" ht="15" hidden="false" customHeight="false" outlineLevel="0" collapsed="false">
      <c r="A615" s="2" t="s">
        <v>17796</v>
      </c>
      <c r="B615" s="2" t="s">
        <v>1697</v>
      </c>
      <c r="C615" s="2" t="s">
        <v>98</v>
      </c>
      <c r="D615" s="2" t="s">
        <v>17184</v>
      </c>
      <c r="E615" s="2" t="s">
        <v>17176</v>
      </c>
      <c r="F615" s="13" t="n">
        <v>45787</v>
      </c>
      <c r="G615" s="13" t="n">
        <v>45787</v>
      </c>
      <c r="H615" s="2" t="n">
        <v>12.7</v>
      </c>
    </row>
    <row r="616" customFormat="false" ht="15" hidden="false" customHeight="false" outlineLevel="0" collapsed="false">
      <c r="A616" s="2" t="s">
        <v>17797</v>
      </c>
      <c r="B616" s="2" t="s">
        <v>1672</v>
      </c>
      <c r="C616" s="2" t="s">
        <v>123</v>
      </c>
      <c r="D616" s="2" t="s">
        <v>17178</v>
      </c>
      <c r="E616" s="2" t="s">
        <v>17187</v>
      </c>
      <c r="F616" s="13" t="n">
        <v>45856</v>
      </c>
      <c r="G616" s="13" t="n">
        <v>45856</v>
      </c>
      <c r="H616" s="2" t="n">
        <v>9.2</v>
      </c>
    </row>
    <row r="617" customFormat="false" ht="15" hidden="false" customHeight="false" outlineLevel="0" collapsed="false">
      <c r="A617" s="2" t="s">
        <v>17798</v>
      </c>
      <c r="B617" s="2" t="s">
        <v>4106</v>
      </c>
      <c r="C617" s="2" t="s">
        <v>114</v>
      </c>
      <c r="D617" s="2" t="s">
        <v>17178</v>
      </c>
      <c r="E617" s="2" t="s">
        <v>17193</v>
      </c>
      <c r="F617" s="13" t="n">
        <v>45903</v>
      </c>
      <c r="G617" s="13" t="n">
        <v>45903</v>
      </c>
      <c r="H617" s="2" t="n">
        <v>13.9</v>
      </c>
    </row>
    <row r="618" customFormat="false" ht="15" hidden="false" customHeight="false" outlineLevel="0" collapsed="false">
      <c r="A618" s="2" t="s">
        <v>17799</v>
      </c>
      <c r="B618" s="2" t="s">
        <v>962</v>
      </c>
      <c r="C618" s="2" t="s">
        <v>119</v>
      </c>
      <c r="D618" s="2" t="s">
        <v>17178</v>
      </c>
      <c r="E618" s="2" t="s">
        <v>17176</v>
      </c>
      <c r="F618" s="13" t="n">
        <v>45993</v>
      </c>
      <c r="G618" s="13" t="n">
        <v>45993</v>
      </c>
      <c r="H618" s="2" t="n">
        <v>7.8</v>
      </c>
    </row>
    <row r="619" customFormat="false" ht="15" hidden="false" customHeight="false" outlineLevel="0" collapsed="false">
      <c r="A619" s="2" t="s">
        <v>17800</v>
      </c>
      <c r="B619" s="2" t="s">
        <v>3684</v>
      </c>
      <c r="C619" s="2" t="s">
        <v>139</v>
      </c>
      <c r="D619" s="2" t="s">
        <v>17180</v>
      </c>
      <c r="E619" s="2" t="s">
        <v>17176</v>
      </c>
      <c r="F619" s="13" t="n">
        <v>46077</v>
      </c>
      <c r="G619" s="13" t="n">
        <v>46078</v>
      </c>
      <c r="H619" s="2" t="n">
        <v>29.5</v>
      </c>
    </row>
    <row r="620" customFormat="false" ht="15" hidden="false" customHeight="false" outlineLevel="0" collapsed="false">
      <c r="A620" s="2" t="s">
        <v>17801</v>
      </c>
      <c r="B620" s="2" t="s">
        <v>1814</v>
      </c>
      <c r="C620" s="2" t="s">
        <v>145</v>
      </c>
      <c r="D620" s="2" t="s">
        <v>17180</v>
      </c>
      <c r="E620" s="2" t="s">
        <v>17176</v>
      </c>
      <c r="F620" s="13" t="n">
        <v>46016</v>
      </c>
      <c r="G620" s="13" t="n">
        <v>46016</v>
      </c>
      <c r="H620" s="2" t="n">
        <v>17.6</v>
      </c>
    </row>
    <row r="621" customFormat="false" ht="15" hidden="false" customHeight="false" outlineLevel="0" collapsed="false">
      <c r="A621" s="2" t="s">
        <v>17802</v>
      </c>
      <c r="B621" s="2" t="s">
        <v>4964</v>
      </c>
      <c r="C621" s="2" t="s">
        <v>98</v>
      </c>
      <c r="D621" s="2" t="s">
        <v>17184</v>
      </c>
      <c r="E621" s="2" t="s">
        <v>17176</v>
      </c>
      <c r="F621" s="13" t="n">
        <v>46091</v>
      </c>
      <c r="G621" s="13" t="n">
        <v>46092</v>
      </c>
      <c r="H621" s="2" t="n">
        <v>26.3</v>
      </c>
    </row>
    <row r="622" customFormat="false" ht="15" hidden="false" customHeight="false" outlineLevel="0" collapsed="false">
      <c r="A622" s="2" t="s">
        <v>17803</v>
      </c>
      <c r="B622" s="2" t="s">
        <v>296</v>
      </c>
      <c r="C622" s="2" t="s">
        <v>98</v>
      </c>
      <c r="D622" s="2" t="s">
        <v>17175</v>
      </c>
      <c r="E622" s="2" t="s">
        <v>17191</v>
      </c>
      <c r="F622" s="13" t="n">
        <v>45799</v>
      </c>
      <c r="G622" s="13" t="n">
        <v>45799</v>
      </c>
      <c r="H622" s="2" t="n">
        <v>1.7</v>
      </c>
    </row>
    <row r="623" customFormat="false" ht="15" hidden="false" customHeight="false" outlineLevel="0" collapsed="false">
      <c r="A623" s="2" t="s">
        <v>17804</v>
      </c>
      <c r="B623" s="2" t="s">
        <v>1858</v>
      </c>
      <c r="C623" s="2" t="s">
        <v>98</v>
      </c>
      <c r="D623" s="2" t="s">
        <v>17184</v>
      </c>
      <c r="E623" s="2" t="s">
        <v>17187</v>
      </c>
      <c r="F623" s="13" t="n">
        <v>46063</v>
      </c>
      <c r="G623" s="13" t="n">
        <v>46063</v>
      </c>
      <c r="H623" s="2" t="n">
        <v>7</v>
      </c>
    </row>
    <row r="624" customFormat="false" ht="15" hidden="false" customHeight="false" outlineLevel="0" collapsed="false">
      <c r="A624" s="2" t="s">
        <v>17805</v>
      </c>
      <c r="B624" s="2" t="s">
        <v>3297</v>
      </c>
      <c r="C624" s="2" t="s">
        <v>145</v>
      </c>
      <c r="D624" s="2" t="s">
        <v>17184</v>
      </c>
      <c r="E624" s="2" t="s">
        <v>17187</v>
      </c>
      <c r="F624" s="13" t="n">
        <v>46079</v>
      </c>
      <c r="G624" s="13" t="n">
        <v>46079</v>
      </c>
      <c r="H624" s="2" t="n">
        <v>7.8</v>
      </c>
    </row>
    <row r="625" customFormat="false" ht="15" hidden="false" customHeight="false" outlineLevel="0" collapsed="false">
      <c r="A625" s="2" t="s">
        <v>17806</v>
      </c>
      <c r="B625" s="2" t="s">
        <v>3631</v>
      </c>
      <c r="C625" s="2" t="s">
        <v>139</v>
      </c>
      <c r="D625" s="2" t="s">
        <v>17178</v>
      </c>
      <c r="E625" s="2" t="s">
        <v>17176</v>
      </c>
      <c r="F625" s="13" t="n">
        <v>45750</v>
      </c>
      <c r="G625" s="13" t="n">
        <v>45751</v>
      </c>
      <c r="H625" s="2" t="n">
        <v>28.1</v>
      </c>
    </row>
    <row r="626" customFormat="false" ht="15" hidden="false" customHeight="false" outlineLevel="0" collapsed="false">
      <c r="A626" s="2" t="s">
        <v>17807</v>
      </c>
      <c r="B626" s="2" t="s">
        <v>226</v>
      </c>
      <c r="C626" s="2" t="s">
        <v>128</v>
      </c>
      <c r="D626" s="2" t="s">
        <v>17178</v>
      </c>
      <c r="E626" s="2" t="s">
        <v>17176</v>
      </c>
      <c r="F626" s="13" t="n">
        <v>46174</v>
      </c>
      <c r="G626" s="13" t="n">
        <v>46175</v>
      </c>
      <c r="H626" s="2" t="n">
        <v>31.4</v>
      </c>
    </row>
    <row r="627" customFormat="false" ht="15" hidden="false" customHeight="false" outlineLevel="0" collapsed="false">
      <c r="A627" s="2" t="s">
        <v>17808</v>
      </c>
      <c r="B627" s="2" t="s">
        <v>2419</v>
      </c>
      <c r="C627" s="2" t="s">
        <v>114</v>
      </c>
      <c r="D627" s="2" t="s">
        <v>17180</v>
      </c>
      <c r="E627" s="2" t="s">
        <v>17187</v>
      </c>
      <c r="F627" s="13" t="n">
        <v>46132</v>
      </c>
      <c r="G627" s="13" t="n">
        <v>46132</v>
      </c>
      <c r="H627" s="2" t="n">
        <v>14.7</v>
      </c>
    </row>
    <row r="628" customFormat="false" ht="15" hidden="false" customHeight="false" outlineLevel="0" collapsed="false">
      <c r="A628" s="2" t="s">
        <v>17809</v>
      </c>
      <c r="B628" s="2" t="s">
        <v>3673</v>
      </c>
      <c r="C628" s="2" t="s">
        <v>165</v>
      </c>
      <c r="D628" s="2" t="s">
        <v>17180</v>
      </c>
      <c r="E628" s="2" t="s">
        <v>17176</v>
      </c>
      <c r="F628" s="13" t="n">
        <v>46078</v>
      </c>
      <c r="G628" s="13" t="n">
        <v>46078</v>
      </c>
      <c r="H628" s="2" t="n">
        <v>22.7</v>
      </c>
    </row>
    <row r="629" customFormat="false" ht="15" hidden="false" customHeight="false" outlineLevel="0" collapsed="false">
      <c r="A629" s="2" t="s">
        <v>17810</v>
      </c>
      <c r="B629" s="2" t="s">
        <v>4437</v>
      </c>
      <c r="C629" s="2" t="s">
        <v>98</v>
      </c>
      <c r="D629" s="2" t="s">
        <v>17180</v>
      </c>
      <c r="E629" s="2" t="s">
        <v>17193</v>
      </c>
      <c r="F629" s="13" t="n">
        <v>46000</v>
      </c>
      <c r="G629" s="13" t="n">
        <v>46000</v>
      </c>
      <c r="H629" s="2" t="n">
        <v>5.3</v>
      </c>
    </row>
    <row r="630" customFormat="false" ht="15" hidden="false" customHeight="false" outlineLevel="0" collapsed="false">
      <c r="A630" s="2" t="s">
        <v>17811</v>
      </c>
      <c r="B630" s="2" t="s">
        <v>1812</v>
      </c>
      <c r="C630" s="2" t="s">
        <v>98</v>
      </c>
      <c r="D630" s="2" t="s">
        <v>17175</v>
      </c>
      <c r="E630" s="2" t="s">
        <v>17187</v>
      </c>
      <c r="F630" s="13" t="n">
        <v>45968</v>
      </c>
      <c r="G630" s="13" t="n">
        <v>45968</v>
      </c>
      <c r="H630" s="2" t="n">
        <v>10.9</v>
      </c>
    </row>
    <row r="631" customFormat="false" ht="15" hidden="false" customHeight="false" outlineLevel="0" collapsed="false">
      <c r="A631" s="2" t="s">
        <v>17812</v>
      </c>
      <c r="B631" s="2" t="s">
        <v>378</v>
      </c>
      <c r="C631" s="2" t="s">
        <v>128</v>
      </c>
      <c r="D631" s="2" t="s">
        <v>17180</v>
      </c>
      <c r="E631" s="2" t="s">
        <v>17187</v>
      </c>
      <c r="F631" s="13" t="n">
        <v>45808</v>
      </c>
      <c r="G631" s="13" t="n">
        <v>45808</v>
      </c>
      <c r="H631" s="2" t="n">
        <v>18</v>
      </c>
    </row>
    <row r="632" customFormat="false" ht="15" hidden="false" customHeight="false" outlineLevel="0" collapsed="false">
      <c r="A632" s="2" t="s">
        <v>17813</v>
      </c>
      <c r="B632" s="2" t="s">
        <v>4617</v>
      </c>
      <c r="C632" s="2" t="s">
        <v>119</v>
      </c>
      <c r="D632" s="2" t="s">
        <v>17178</v>
      </c>
      <c r="E632" s="2" t="s">
        <v>17176</v>
      </c>
      <c r="F632" s="13" t="n">
        <v>46134</v>
      </c>
      <c r="G632" s="13" t="n">
        <v>46134</v>
      </c>
      <c r="H632" s="2" t="n">
        <v>12.5</v>
      </c>
    </row>
    <row r="633" customFormat="false" ht="15" hidden="false" customHeight="false" outlineLevel="0" collapsed="false">
      <c r="A633" s="2" t="s">
        <v>17814</v>
      </c>
      <c r="B633" s="2" t="s">
        <v>4433</v>
      </c>
      <c r="C633" s="2" t="s">
        <v>98</v>
      </c>
      <c r="D633" s="2" t="s">
        <v>17180</v>
      </c>
      <c r="E633" s="2" t="s">
        <v>17187</v>
      </c>
      <c r="F633" s="13" t="n">
        <v>46096</v>
      </c>
      <c r="G633" s="13" t="n">
        <v>46096</v>
      </c>
      <c r="H633" s="2" t="n">
        <v>10.1</v>
      </c>
    </row>
    <row r="634" customFormat="false" ht="15" hidden="false" customHeight="false" outlineLevel="0" collapsed="false">
      <c r="A634" s="2" t="s">
        <v>17815</v>
      </c>
      <c r="B634" s="2" t="s">
        <v>4645</v>
      </c>
      <c r="C634" s="2" t="s">
        <v>165</v>
      </c>
      <c r="D634" s="2" t="s">
        <v>17184</v>
      </c>
      <c r="E634" s="2" t="s">
        <v>17176</v>
      </c>
      <c r="F634" s="13" t="n">
        <v>45960</v>
      </c>
      <c r="G634" s="13" t="n">
        <v>45960</v>
      </c>
      <c r="H634" s="2" t="n">
        <v>10.3</v>
      </c>
    </row>
    <row r="635" customFormat="false" ht="15" hidden="false" customHeight="false" outlineLevel="0" collapsed="false">
      <c r="A635" s="2" t="s">
        <v>17816</v>
      </c>
      <c r="B635" s="2" t="s">
        <v>1870</v>
      </c>
      <c r="C635" s="2" t="s">
        <v>98</v>
      </c>
      <c r="D635" s="2" t="s">
        <v>17178</v>
      </c>
      <c r="E635" s="2" t="s">
        <v>17193</v>
      </c>
      <c r="F635" s="13" t="n">
        <v>46231</v>
      </c>
      <c r="G635" s="13" t="n">
        <v>46231</v>
      </c>
      <c r="H635" s="2" t="n">
        <v>4.3</v>
      </c>
    </row>
    <row r="636" customFormat="false" ht="15" hidden="false" customHeight="false" outlineLevel="0" collapsed="false">
      <c r="A636" s="2" t="s">
        <v>17817</v>
      </c>
      <c r="B636" s="2" t="s">
        <v>1471</v>
      </c>
      <c r="C636" s="2" t="s">
        <v>139</v>
      </c>
      <c r="D636" s="2" t="s">
        <v>17175</v>
      </c>
      <c r="E636" s="2" t="s">
        <v>17187</v>
      </c>
      <c r="F636" s="13" t="n">
        <v>46099</v>
      </c>
      <c r="G636" s="13" t="n">
        <v>46099</v>
      </c>
      <c r="H636" s="2" t="n">
        <v>9.4</v>
      </c>
    </row>
    <row r="637" customFormat="false" ht="15" hidden="false" customHeight="false" outlineLevel="0" collapsed="false">
      <c r="A637" s="2" t="s">
        <v>17818</v>
      </c>
      <c r="B637" s="2" t="s">
        <v>3322</v>
      </c>
      <c r="C637" s="2" t="s">
        <v>108</v>
      </c>
      <c r="D637" s="2" t="s">
        <v>17178</v>
      </c>
      <c r="E637" s="2" t="s">
        <v>17176</v>
      </c>
      <c r="F637" s="13" t="n">
        <v>46089</v>
      </c>
      <c r="G637" s="13" t="n">
        <v>46089</v>
      </c>
      <c r="H637" s="2" t="n">
        <v>12</v>
      </c>
    </row>
    <row r="638" customFormat="false" ht="15" hidden="false" customHeight="false" outlineLevel="0" collapsed="false">
      <c r="A638" s="2" t="s">
        <v>17819</v>
      </c>
      <c r="B638" s="2" t="s">
        <v>922</v>
      </c>
      <c r="C638" s="2" t="s">
        <v>108</v>
      </c>
      <c r="D638" s="2" t="s">
        <v>17180</v>
      </c>
      <c r="E638" s="2" t="s">
        <v>17176</v>
      </c>
      <c r="F638" s="13" t="n">
        <v>46116</v>
      </c>
      <c r="G638" s="13" t="n">
        <v>46116</v>
      </c>
      <c r="H638" s="2" t="n">
        <v>12</v>
      </c>
    </row>
    <row r="639" customFormat="false" ht="15" hidden="false" customHeight="false" outlineLevel="0" collapsed="false">
      <c r="A639" s="2" t="s">
        <v>17820</v>
      </c>
      <c r="B639" s="2" t="s">
        <v>3140</v>
      </c>
      <c r="C639" s="2" t="s">
        <v>119</v>
      </c>
      <c r="D639" s="2" t="s">
        <v>17182</v>
      </c>
      <c r="E639" s="2" t="s">
        <v>17176</v>
      </c>
      <c r="F639" s="13" t="n">
        <v>46091</v>
      </c>
      <c r="G639" s="13" t="n">
        <v>46092</v>
      </c>
      <c r="H639" s="2" t="n">
        <v>36.2</v>
      </c>
    </row>
    <row r="640" customFormat="false" ht="15" hidden="false" customHeight="false" outlineLevel="0" collapsed="false">
      <c r="A640" s="2" t="s">
        <v>17821</v>
      </c>
      <c r="B640" s="2" t="s">
        <v>891</v>
      </c>
      <c r="C640" s="2" t="s">
        <v>165</v>
      </c>
      <c r="D640" s="2" t="s">
        <v>17175</v>
      </c>
      <c r="E640" s="2" t="s">
        <v>17187</v>
      </c>
      <c r="F640" s="13" t="n">
        <v>46277</v>
      </c>
      <c r="G640" s="13" t="n">
        <v>46277</v>
      </c>
      <c r="H640" s="2" t="n">
        <v>16.6</v>
      </c>
    </row>
    <row r="641" customFormat="false" ht="15" hidden="false" customHeight="false" outlineLevel="0" collapsed="false">
      <c r="A641" s="2" t="s">
        <v>17822</v>
      </c>
      <c r="B641" s="2" t="s">
        <v>738</v>
      </c>
      <c r="C641" s="2" t="s">
        <v>98</v>
      </c>
      <c r="D641" s="2" t="s">
        <v>17182</v>
      </c>
      <c r="E641" s="2" t="s">
        <v>17187</v>
      </c>
      <c r="F641" s="13" t="n">
        <v>46091</v>
      </c>
      <c r="G641" s="13" t="n">
        <v>46091</v>
      </c>
      <c r="H641" s="2" t="n">
        <v>10.4</v>
      </c>
    </row>
    <row r="642" customFormat="false" ht="15" hidden="false" customHeight="false" outlineLevel="0" collapsed="false">
      <c r="A642" s="2" t="s">
        <v>17823</v>
      </c>
      <c r="B642" s="2" t="s">
        <v>2476</v>
      </c>
      <c r="C642" s="2" t="s">
        <v>114</v>
      </c>
      <c r="D642" s="2" t="s">
        <v>17178</v>
      </c>
      <c r="E642" s="2" t="s">
        <v>17191</v>
      </c>
      <c r="F642" s="13" t="n">
        <v>45847</v>
      </c>
      <c r="G642" s="13" t="n">
        <v>45847</v>
      </c>
      <c r="H642" s="2" t="n">
        <v>1.9</v>
      </c>
    </row>
    <row r="643" customFormat="false" ht="15" hidden="false" customHeight="false" outlineLevel="0" collapsed="false">
      <c r="A643" s="2" t="s">
        <v>17824</v>
      </c>
      <c r="B643" s="2" t="s">
        <v>1257</v>
      </c>
      <c r="C643" s="2" t="s">
        <v>104</v>
      </c>
      <c r="D643" s="2" t="s">
        <v>17180</v>
      </c>
      <c r="E643" s="2" t="s">
        <v>17191</v>
      </c>
      <c r="F643" s="13" t="n">
        <v>46123</v>
      </c>
      <c r="G643" s="13" t="n">
        <v>46123</v>
      </c>
      <c r="H643" s="2" t="n">
        <v>1.9</v>
      </c>
    </row>
    <row r="644" customFormat="false" ht="15" hidden="false" customHeight="false" outlineLevel="0" collapsed="false">
      <c r="A644" s="2" t="s">
        <v>17825</v>
      </c>
      <c r="B644" s="2" t="s">
        <v>1912</v>
      </c>
      <c r="C644" s="2" t="s">
        <v>98</v>
      </c>
      <c r="D644" s="2" t="s">
        <v>17180</v>
      </c>
      <c r="E644" s="2" t="s">
        <v>17187</v>
      </c>
      <c r="F644" s="13" t="n">
        <v>45742</v>
      </c>
      <c r="G644" s="13" t="n">
        <v>45742</v>
      </c>
      <c r="H644" s="2" t="n">
        <v>4</v>
      </c>
    </row>
    <row r="645" customFormat="false" ht="15" hidden="false" customHeight="false" outlineLevel="0" collapsed="false">
      <c r="A645" s="2" t="s">
        <v>17826</v>
      </c>
      <c r="B645" s="2" t="s">
        <v>3182</v>
      </c>
      <c r="C645" s="2" t="s">
        <v>123</v>
      </c>
      <c r="D645" s="2" t="s">
        <v>17180</v>
      </c>
      <c r="E645" s="2" t="s">
        <v>17193</v>
      </c>
      <c r="F645" s="13" t="n">
        <v>45953</v>
      </c>
      <c r="G645" s="13" t="n">
        <v>45953</v>
      </c>
      <c r="H645" s="2" t="n">
        <v>6.3</v>
      </c>
    </row>
    <row r="646" customFormat="false" ht="15" hidden="false" customHeight="false" outlineLevel="0" collapsed="false">
      <c r="A646" s="2" t="s">
        <v>17827</v>
      </c>
      <c r="B646" s="2" t="s">
        <v>2526</v>
      </c>
      <c r="C646" s="2" t="s">
        <v>139</v>
      </c>
      <c r="D646" s="2" t="s">
        <v>17184</v>
      </c>
      <c r="E646" s="2" t="s">
        <v>17193</v>
      </c>
      <c r="F646" s="13" t="n">
        <v>46082</v>
      </c>
      <c r="G646" s="13" t="n">
        <v>46082</v>
      </c>
      <c r="H646" s="2" t="n">
        <v>7.3</v>
      </c>
    </row>
    <row r="647" customFormat="false" ht="15" hidden="false" customHeight="false" outlineLevel="0" collapsed="false">
      <c r="A647" s="2" t="s">
        <v>17828</v>
      </c>
      <c r="B647" s="2" t="s">
        <v>3301</v>
      </c>
      <c r="C647" s="2" t="s">
        <v>98</v>
      </c>
      <c r="D647" s="2" t="s">
        <v>17182</v>
      </c>
      <c r="E647" s="2" t="s">
        <v>17187</v>
      </c>
      <c r="F647" s="13" t="n">
        <v>46052</v>
      </c>
      <c r="G647" s="13" t="n">
        <v>46052</v>
      </c>
      <c r="H647" s="2" t="n">
        <v>8.5</v>
      </c>
    </row>
    <row r="648" customFormat="false" ht="15" hidden="false" customHeight="false" outlineLevel="0" collapsed="false">
      <c r="A648" s="2" t="s">
        <v>17829</v>
      </c>
      <c r="B648" s="2" t="s">
        <v>3538</v>
      </c>
      <c r="C648" s="2" t="s">
        <v>98</v>
      </c>
      <c r="D648" s="2" t="s">
        <v>17178</v>
      </c>
      <c r="E648" s="2" t="s">
        <v>17176</v>
      </c>
      <c r="F648" s="13" t="n">
        <v>45703</v>
      </c>
      <c r="G648" s="13" t="n">
        <v>45704</v>
      </c>
      <c r="H648" s="2" t="n">
        <v>32.3</v>
      </c>
    </row>
    <row r="649" customFormat="false" ht="15" hidden="false" customHeight="false" outlineLevel="0" collapsed="false">
      <c r="A649" s="2" t="s">
        <v>17830</v>
      </c>
      <c r="B649" s="2" t="s">
        <v>1887</v>
      </c>
      <c r="C649" s="2" t="s">
        <v>114</v>
      </c>
      <c r="D649" s="2" t="s">
        <v>17182</v>
      </c>
      <c r="E649" s="2" t="s">
        <v>17191</v>
      </c>
      <c r="F649" s="13" t="n">
        <v>46133</v>
      </c>
      <c r="G649" s="13" t="n">
        <v>46133</v>
      </c>
      <c r="H649" s="2" t="n">
        <v>1.8</v>
      </c>
    </row>
    <row r="650" customFormat="false" ht="15" hidden="false" customHeight="false" outlineLevel="0" collapsed="false">
      <c r="A650" s="2" t="s">
        <v>17831</v>
      </c>
      <c r="B650" s="2" t="s">
        <v>1114</v>
      </c>
      <c r="C650" s="2" t="s">
        <v>104</v>
      </c>
      <c r="D650" s="2" t="s">
        <v>17182</v>
      </c>
      <c r="E650" s="2" t="s">
        <v>17176</v>
      </c>
      <c r="F650" s="13" t="n">
        <v>46100</v>
      </c>
      <c r="G650" s="13" t="n">
        <v>46101</v>
      </c>
      <c r="H650" s="2" t="n">
        <v>45.1</v>
      </c>
    </row>
    <row r="651" customFormat="false" ht="15" hidden="false" customHeight="false" outlineLevel="0" collapsed="false">
      <c r="A651" s="2" t="s">
        <v>17832</v>
      </c>
      <c r="B651" s="2" t="s">
        <v>4451</v>
      </c>
      <c r="C651" s="2" t="s">
        <v>163</v>
      </c>
      <c r="D651" s="2" t="s">
        <v>17182</v>
      </c>
      <c r="E651" s="2" t="s">
        <v>17176</v>
      </c>
      <c r="F651" s="13" t="n">
        <v>46075</v>
      </c>
      <c r="G651" s="13" t="n">
        <v>46075</v>
      </c>
      <c r="H651" s="2" t="n">
        <v>13.2</v>
      </c>
    </row>
    <row r="652" customFormat="false" ht="15" hidden="false" customHeight="false" outlineLevel="0" collapsed="false">
      <c r="A652" s="2" t="s">
        <v>17833</v>
      </c>
      <c r="B652" s="2" t="s">
        <v>1397</v>
      </c>
      <c r="C652" s="2" t="s">
        <v>119</v>
      </c>
      <c r="D652" s="2" t="s">
        <v>17180</v>
      </c>
      <c r="E652" s="2" t="s">
        <v>17187</v>
      </c>
      <c r="F652" s="13" t="n">
        <v>45995</v>
      </c>
      <c r="G652" s="13" t="n">
        <v>45995</v>
      </c>
      <c r="H652" s="2" t="n">
        <v>4.1</v>
      </c>
    </row>
    <row r="653" customFormat="false" ht="15" hidden="false" customHeight="false" outlineLevel="0" collapsed="false">
      <c r="A653" s="2" t="s">
        <v>17834</v>
      </c>
      <c r="B653" s="2" t="s">
        <v>2593</v>
      </c>
      <c r="C653" s="2" t="s">
        <v>98</v>
      </c>
      <c r="D653" s="2" t="s">
        <v>17180</v>
      </c>
      <c r="E653" s="2" t="s">
        <v>17193</v>
      </c>
      <c r="F653" s="13" t="n">
        <v>46033</v>
      </c>
      <c r="G653" s="13" t="n">
        <v>46033</v>
      </c>
      <c r="H653" s="2" t="n">
        <v>6.1</v>
      </c>
    </row>
    <row r="654" customFormat="false" ht="15" hidden="false" customHeight="false" outlineLevel="0" collapsed="false">
      <c r="A654" s="2" t="s">
        <v>17835</v>
      </c>
      <c r="B654" s="2" t="s">
        <v>4041</v>
      </c>
      <c r="C654" s="2" t="s">
        <v>98</v>
      </c>
      <c r="D654" s="2" t="s">
        <v>17175</v>
      </c>
      <c r="E654" s="2" t="s">
        <v>17176</v>
      </c>
      <c r="F654" s="13" t="n">
        <v>46231</v>
      </c>
      <c r="G654" s="13" t="n">
        <v>46231</v>
      </c>
      <c r="H654" s="2" t="n">
        <v>12.5</v>
      </c>
    </row>
    <row r="655" customFormat="false" ht="15" hidden="false" customHeight="false" outlineLevel="0" collapsed="false">
      <c r="A655" s="2" t="s">
        <v>17836</v>
      </c>
      <c r="B655" s="2" t="s">
        <v>464</v>
      </c>
      <c r="C655" s="2" t="s">
        <v>98</v>
      </c>
      <c r="D655" s="2" t="s">
        <v>17182</v>
      </c>
      <c r="E655" s="2" t="s">
        <v>17187</v>
      </c>
      <c r="F655" s="13" t="n">
        <v>45880</v>
      </c>
      <c r="G655" s="13" t="n">
        <v>45880</v>
      </c>
      <c r="H655" s="2" t="n">
        <v>17.9</v>
      </c>
    </row>
    <row r="656" customFormat="false" ht="15" hidden="false" customHeight="false" outlineLevel="0" collapsed="false">
      <c r="A656" s="2" t="s">
        <v>17837</v>
      </c>
      <c r="B656" s="2" t="s">
        <v>2468</v>
      </c>
      <c r="C656" s="2" t="s">
        <v>98</v>
      </c>
      <c r="D656" s="2" t="s">
        <v>17178</v>
      </c>
      <c r="E656" s="2" t="s">
        <v>17176</v>
      </c>
      <c r="F656" s="13" t="n">
        <v>45844</v>
      </c>
      <c r="G656" s="13" t="n">
        <v>45844</v>
      </c>
      <c r="H656" s="2" t="n">
        <v>18</v>
      </c>
    </row>
    <row r="657" customFormat="false" ht="15" hidden="false" customHeight="false" outlineLevel="0" collapsed="false">
      <c r="A657" s="2" t="s">
        <v>17838</v>
      </c>
      <c r="B657" s="2" t="s">
        <v>3348</v>
      </c>
      <c r="C657" s="2" t="s">
        <v>141</v>
      </c>
      <c r="D657" s="2" t="s">
        <v>17178</v>
      </c>
      <c r="E657" s="2" t="s">
        <v>17176</v>
      </c>
      <c r="F657" s="13" t="n">
        <v>46085</v>
      </c>
      <c r="G657" s="13" t="n">
        <v>46085</v>
      </c>
      <c r="H657" s="2" t="n">
        <v>11.8</v>
      </c>
    </row>
    <row r="658" customFormat="false" ht="15" hidden="false" customHeight="false" outlineLevel="0" collapsed="false">
      <c r="A658" s="2" t="s">
        <v>17839</v>
      </c>
      <c r="B658" s="2" t="s">
        <v>707</v>
      </c>
      <c r="C658" s="2" t="s">
        <v>114</v>
      </c>
      <c r="D658" s="2" t="s">
        <v>17182</v>
      </c>
      <c r="E658" s="2" t="s">
        <v>17176</v>
      </c>
      <c r="F658" s="13" t="n">
        <v>45898</v>
      </c>
      <c r="G658" s="13" t="n">
        <v>45898</v>
      </c>
      <c r="H658" s="2" t="n">
        <v>13.2</v>
      </c>
    </row>
    <row r="659" customFormat="false" ht="15" hidden="false" customHeight="false" outlineLevel="0" collapsed="false">
      <c r="A659" s="2" t="s">
        <v>17840</v>
      </c>
      <c r="B659" s="2" t="s">
        <v>624</v>
      </c>
      <c r="C659" s="2" t="s">
        <v>165</v>
      </c>
      <c r="D659" s="2" t="s">
        <v>17182</v>
      </c>
      <c r="E659" s="2" t="s">
        <v>17187</v>
      </c>
      <c r="F659" s="13" t="n">
        <v>45949</v>
      </c>
      <c r="G659" s="13" t="n">
        <v>45949</v>
      </c>
      <c r="H659" s="2" t="n">
        <v>11.3</v>
      </c>
    </row>
    <row r="660" customFormat="false" ht="15" hidden="false" customHeight="false" outlineLevel="0" collapsed="false">
      <c r="A660" s="2" t="s">
        <v>17841</v>
      </c>
      <c r="B660" s="2" t="s">
        <v>2199</v>
      </c>
      <c r="C660" s="2" t="s">
        <v>98</v>
      </c>
      <c r="D660" s="2" t="s">
        <v>17184</v>
      </c>
      <c r="E660" s="2" t="s">
        <v>17193</v>
      </c>
      <c r="F660" s="13" t="n">
        <v>45715</v>
      </c>
      <c r="G660" s="13" t="n">
        <v>45715</v>
      </c>
      <c r="H660" s="2" t="n">
        <v>4</v>
      </c>
    </row>
    <row r="661" customFormat="false" ht="15" hidden="false" customHeight="false" outlineLevel="0" collapsed="false">
      <c r="A661" s="2" t="s">
        <v>17842</v>
      </c>
      <c r="B661" s="2" t="s">
        <v>3178</v>
      </c>
      <c r="C661" s="2" t="s">
        <v>114</v>
      </c>
      <c r="D661" s="2" t="s">
        <v>17178</v>
      </c>
      <c r="E661" s="2" t="s">
        <v>17176</v>
      </c>
      <c r="F661" s="13" t="n">
        <v>45894</v>
      </c>
      <c r="G661" s="13" t="n">
        <v>45895</v>
      </c>
      <c r="H661" s="2" t="n">
        <v>34.2</v>
      </c>
    </row>
    <row r="662" customFormat="false" ht="15" hidden="false" customHeight="false" outlineLevel="0" collapsed="false">
      <c r="A662" s="2" t="s">
        <v>17843</v>
      </c>
      <c r="B662" s="2" t="s">
        <v>4525</v>
      </c>
      <c r="C662" s="2" t="s">
        <v>145</v>
      </c>
      <c r="D662" s="2" t="s">
        <v>17180</v>
      </c>
      <c r="E662" s="2" t="s">
        <v>17176</v>
      </c>
      <c r="F662" s="13" t="n">
        <v>46011</v>
      </c>
      <c r="G662" s="13" t="n">
        <v>46012</v>
      </c>
      <c r="H662" s="2" t="n">
        <v>33.3</v>
      </c>
    </row>
    <row r="663" customFormat="false" ht="15" hidden="false" customHeight="false" outlineLevel="0" collapsed="false">
      <c r="A663" s="2" t="s">
        <v>17844</v>
      </c>
      <c r="B663" s="2" t="s">
        <v>2813</v>
      </c>
      <c r="C663" s="2" t="s">
        <v>139</v>
      </c>
      <c r="D663" s="2" t="s">
        <v>17180</v>
      </c>
      <c r="E663" s="2" t="s">
        <v>17193</v>
      </c>
      <c r="F663" s="13" t="n">
        <v>46122</v>
      </c>
      <c r="G663" s="13" t="n">
        <v>46122</v>
      </c>
      <c r="H663" s="2" t="n">
        <v>14.8</v>
      </c>
    </row>
    <row r="664" customFormat="false" ht="15" hidden="false" customHeight="false" outlineLevel="0" collapsed="false">
      <c r="A664" s="2" t="s">
        <v>17845</v>
      </c>
      <c r="B664" s="2" t="s">
        <v>121</v>
      </c>
      <c r="C664" s="2" t="s">
        <v>123</v>
      </c>
      <c r="D664" s="2" t="s">
        <v>17178</v>
      </c>
      <c r="E664" s="2" t="s">
        <v>17176</v>
      </c>
      <c r="F664" s="13" t="n">
        <v>46123</v>
      </c>
      <c r="G664" s="13" t="n">
        <v>46123</v>
      </c>
      <c r="H664" s="2" t="n">
        <v>8.5</v>
      </c>
    </row>
    <row r="665" customFormat="false" ht="15" hidden="false" customHeight="false" outlineLevel="0" collapsed="false">
      <c r="A665" s="2" t="s">
        <v>17846</v>
      </c>
      <c r="B665" s="2" t="s">
        <v>2839</v>
      </c>
      <c r="C665" s="2" t="s">
        <v>98</v>
      </c>
      <c r="D665" s="2" t="s">
        <v>17178</v>
      </c>
      <c r="E665" s="2" t="s">
        <v>17193</v>
      </c>
      <c r="F665" s="13" t="n">
        <v>45993</v>
      </c>
      <c r="G665" s="13" t="n">
        <v>45993</v>
      </c>
      <c r="H665" s="2" t="n">
        <v>7.6</v>
      </c>
    </row>
    <row r="666" customFormat="false" ht="15" hidden="false" customHeight="false" outlineLevel="0" collapsed="false">
      <c r="A666" s="2" t="s">
        <v>17847</v>
      </c>
      <c r="B666" s="2" t="s">
        <v>2679</v>
      </c>
      <c r="C666" s="2" t="s">
        <v>139</v>
      </c>
      <c r="D666" s="2" t="s">
        <v>17184</v>
      </c>
      <c r="E666" s="2" t="s">
        <v>17176</v>
      </c>
      <c r="F666" s="13" t="n">
        <v>46110</v>
      </c>
      <c r="G666" s="13" t="n">
        <v>46110</v>
      </c>
      <c r="H666" s="2" t="n">
        <v>22.1</v>
      </c>
    </row>
    <row r="667" customFormat="false" ht="15" hidden="false" customHeight="false" outlineLevel="0" collapsed="false">
      <c r="A667" s="2" t="s">
        <v>17848</v>
      </c>
      <c r="B667" s="2" t="s">
        <v>2054</v>
      </c>
      <c r="C667" s="2" t="s">
        <v>141</v>
      </c>
      <c r="D667" s="2" t="s">
        <v>17178</v>
      </c>
      <c r="E667" s="2" t="s">
        <v>17176</v>
      </c>
      <c r="F667" s="13" t="n">
        <v>45974</v>
      </c>
      <c r="G667" s="13" t="n">
        <v>45974</v>
      </c>
      <c r="H667" s="2" t="n">
        <v>14.3</v>
      </c>
    </row>
    <row r="668" customFormat="false" ht="15" hidden="false" customHeight="false" outlineLevel="0" collapsed="false">
      <c r="A668" s="2" t="s">
        <v>17849</v>
      </c>
      <c r="B668" s="2" t="s">
        <v>2319</v>
      </c>
      <c r="C668" s="2" t="s">
        <v>104</v>
      </c>
      <c r="D668" s="2" t="s">
        <v>17184</v>
      </c>
      <c r="E668" s="2" t="s">
        <v>17176</v>
      </c>
      <c r="F668" s="13" t="n">
        <v>46238</v>
      </c>
      <c r="G668" s="13" t="n">
        <v>46238</v>
      </c>
      <c r="H668" s="2" t="n">
        <v>20.4</v>
      </c>
    </row>
    <row r="669" customFormat="false" ht="15" hidden="false" customHeight="false" outlineLevel="0" collapsed="false">
      <c r="A669" s="2" t="s">
        <v>17850</v>
      </c>
      <c r="B669" s="2" t="s">
        <v>2970</v>
      </c>
      <c r="C669" s="2" t="s">
        <v>139</v>
      </c>
      <c r="D669" s="2" t="s">
        <v>17178</v>
      </c>
      <c r="E669" s="2" t="s">
        <v>17187</v>
      </c>
      <c r="F669" s="13" t="n">
        <v>46059</v>
      </c>
      <c r="G669" s="13" t="n">
        <v>46059</v>
      </c>
      <c r="H669" s="2" t="n">
        <v>6.3</v>
      </c>
    </row>
    <row r="670" customFormat="false" ht="15" hidden="false" customHeight="false" outlineLevel="0" collapsed="false">
      <c r="A670" s="2" t="s">
        <v>17851</v>
      </c>
      <c r="B670" s="2" t="s">
        <v>1647</v>
      </c>
      <c r="C670" s="2" t="s">
        <v>128</v>
      </c>
      <c r="D670" s="2" t="s">
        <v>17184</v>
      </c>
      <c r="E670" s="2" t="s">
        <v>17176</v>
      </c>
      <c r="F670" s="13" t="n">
        <v>46120</v>
      </c>
      <c r="G670" s="13" t="n">
        <v>46121</v>
      </c>
      <c r="H670" s="2" t="n">
        <v>28.9</v>
      </c>
    </row>
    <row r="671" customFormat="false" ht="15" hidden="false" customHeight="false" outlineLevel="0" collapsed="false">
      <c r="A671" s="2" t="s">
        <v>17852</v>
      </c>
      <c r="B671" s="2" t="s">
        <v>971</v>
      </c>
      <c r="C671" s="2" t="s">
        <v>98</v>
      </c>
      <c r="D671" s="2" t="s">
        <v>17178</v>
      </c>
      <c r="E671" s="2" t="s">
        <v>17191</v>
      </c>
      <c r="F671" s="13" t="n">
        <v>46064</v>
      </c>
      <c r="G671" s="13" t="n">
        <v>46064</v>
      </c>
      <c r="H671" s="2" t="n">
        <v>1.6</v>
      </c>
    </row>
    <row r="672" customFormat="false" ht="15" hidden="false" customHeight="false" outlineLevel="0" collapsed="false">
      <c r="A672" s="2" t="s">
        <v>17853</v>
      </c>
      <c r="B672" s="2" t="s">
        <v>4884</v>
      </c>
      <c r="C672" s="2" t="s">
        <v>108</v>
      </c>
      <c r="D672" s="2" t="s">
        <v>17178</v>
      </c>
      <c r="E672" s="2" t="s">
        <v>17187</v>
      </c>
      <c r="F672" s="13" t="n">
        <v>46136</v>
      </c>
      <c r="G672" s="13" t="n">
        <v>46136</v>
      </c>
      <c r="H672" s="2" t="n">
        <v>10.9</v>
      </c>
    </row>
    <row r="673" customFormat="false" ht="15" hidden="false" customHeight="false" outlineLevel="0" collapsed="false">
      <c r="A673" s="2" t="s">
        <v>17854</v>
      </c>
      <c r="B673" s="2" t="s">
        <v>340</v>
      </c>
      <c r="C673" s="2" t="s">
        <v>98</v>
      </c>
      <c r="D673" s="2" t="s">
        <v>17180</v>
      </c>
      <c r="E673" s="2" t="s">
        <v>17176</v>
      </c>
      <c r="F673" s="13" t="n">
        <v>46159</v>
      </c>
      <c r="G673" s="13" t="n">
        <v>46159</v>
      </c>
      <c r="H673" s="2" t="n">
        <v>9.3</v>
      </c>
    </row>
    <row r="674" customFormat="false" ht="15" hidden="false" customHeight="false" outlineLevel="0" collapsed="false">
      <c r="A674" s="2" t="s">
        <v>17855</v>
      </c>
      <c r="B674" s="2" t="s">
        <v>711</v>
      </c>
      <c r="C674" s="2" t="s">
        <v>104</v>
      </c>
      <c r="D674" s="2" t="s">
        <v>17182</v>
      </c>
      <c r="E674" s="2" t="s">
        <v>17193</v>
      </c>
      <c r="F674" s="13" t="n">
        <v>45873</v>
      </c>
      <c r="G674" s="13" t="n">
        <v>45873</v>
      </c>
      <c r="H674" s="2" t="n">
        <v>6.4</v>
      </c>
    </row>
    <row r="675" customFormat="false" ht="15" hidden="false" customHeight="false" outlineLevel="0" collapsed="false">
      <c r="A675" s="2" t="s">
        <v>17856</v>
      </c>
      <c r="B675" s="2" t="s">
        <v>1637</v>
      </c>
      <c r="C675" s="2" t="s">
        <v>139</v>
      </c>
      <c r="D675" s="2" t="s">
        <v>17178</v>
      </c>
      <c r="E675" s="2" t="s">
        <v>17187</v>
      </c>
      <c r="F675" s="13" t="n">
        <v>45816</v>
      </c>
      <c r="G675" s="13" t="n">
        <v>45816</v>
      </c>
      <c r="H675" s="2" t="n">
        <v>17.9</v>
      </c>
    </row>
    <row r="676" customFormat="false" ht="15" hidden="false" customHeight="false" outlineLevel="0" collapsed="false">
      <c r="A676" s="2" t="s">
        <v>17857</v>
      </c>
      <c r="B676" s="2" t="s">
        <v>2876</v>
      </c>
      <c r="C676" s="2" t="s">
        <v>119</v>
      </c>
      <c r="D676" s="2" t="s">
        <v>17180</v>
      </c>
      <c r="E676" s="2" t="s">
        <v>17187</v>
      </c>
      <c r="F676" s="13" t="n">
        <v>46017</v>
      </c>
      <c r="G676" s="13" t="n">
        <v>46017</v>
      </c>
      <c r="H676" s="2" t="n">
        <v>7.7</v>
      </c>
    </row>
    <row r="677" customFormat="false" ht="15" hidden="false" customHeight="false" outlineLevel="0" collapsed="false">
      <c r="A677" s="2" t="s">
        <v>17858</v>
      </c>
      <c r="B677" s="2" t="s">
        <v>3475</v>
      </c>
      <c r="C677" s="2" t="s">
        <v>114</v>
      </c>
      <c r="D677" s="2" t="s">
        <v>17178</v>
      </c>
      <c r="E677" s="2" t="s">
        <v>17193</v>
      </c>
      <c r="F677" s="13" t="n">
        <v>45651</v>
      </c>
      <c r="G677" s="13" t="n">
        <v>45651</v>
      </c>
      <c r="H677" s="2" t="n">
        <v>6.5</v>
      </c>
    </row>
    <row r="678" customFormat="false" ht="15" hidden="false" customHeight="false" outlineLevel="0" collapsed="false">
      <c r="A678" s="2" t="s">
        <v>17859</v>
      </c>
      <c r="B678" s="2" t="s">
        <v>4926</v>
      </c>
      <c r="C678" s="2" t="s">
        <v>98</v>
      </c>
      <c r="D678" s="2" t="s">
        <v>17178</v>
      </c>
      <c r="E678" s="2" t="s">
        <v>17187</v>
      </c>
      <c r="F678" s="13" t="n">
        <v>45892</v>
      </c>
      <c r="G678" s="13" t="n">
        <v>45892</v>
      </c>
      <c r="H678" s="2" t="n">
        <v>7.4</v>
      </c>
    </row>
    <row r="679" customFormat="false" ht="15" hidden="false" customHeight="false" outlineLevel="0" collapsed="false">
      <c r="A679" s="2" t="s">
        <v>17860</v>
      </c>
      <c r="B679" s="2" t="s">
        <v>3161</v>
      </c>
      <c r="C679" s="2" t="s">
        <v>165</v>
      </c>
      <c r="D679" s="2" t="s">
        <v>17175</v>
      </c>
      <c r="E679" s="2" t="s">
        <v>17176</v>
      </c>
      <c r="F679" s="13" t="n">
        <v>46045</v>
      </c>
      <c r="G679" s="13" t="n">
        <v>46047</v>
      </c>
      <c r="H679" s="2" t="n">
        <v>48.5</v>
      </c>
    </row>
    <row r="680" customFormat="false" ht="15" hidden="false" customHeight="false" outlineLevel="0" collapsed="false">
      <c r="A680" s="2" t="s">
        <v>17861</v>
      </c>
      <c r="B680" s="2" t="s">
        <v>3586</v>
      </c>
      <c r="C680" s="2" t="s">
        <v>141</v>
      </c>
      <c r="D680" s="2" t="s">
        <v>17184</v>
      </c>
      <c r="E680" s="2" t="s">
        <v>17187</v>
      </c>
      <c r="F680" s="13" t="n">
        <v>46110</v>
      </c>
      <c r="G680" s="13" t="n">
        <v>46111</v>
      </c>
      <c r="H680" s="2" t="n">
        <v>38.4</v>
      </c>
    </row>
    <row r="681" customFormat="false" ht="15" hidden="false" customHeight="false" outlineLevel="0" collapsed="false">
      <c r="A681" s="2" t="s">
        <v>17862</v>
      </c>
      <c r="B681" s="2" t="s">
        <v>2882</v>
      </c>
      <c r="C681" s="2" t="s">
        <v>108</v>
      </c>
      <c r="D681" s="2" t="s">
        <v>17178</v>
      </c>
      <c r="E681" s="2" t="s">
        <v>17187</v>
      </c>
      <c r="F681" s="13" t="n">
        <v>46097</v>
      </c>
      <c r="G681" s="13" t="n">
        <v>46097</v>
      </c>
      <c r="H681" s="2" t="n">
        <v>3.1</v>
      </c>
    </row>
    <row r="682" customFormat="false" ht="15" hidden="false" customHeight="false" outlineLevel="0" collapsed="false">
      <c r="A682" s="2" t="s">
        <v>17863</v>
      </c>
      <c r="B682" s="2" t="s">
        <v>1001</v>
      </c>
      <c r="C682" s="2" t="s">
        <v>98</v>
      </c>
      <c r="D682" s="2" t="s">
        <v>17184</v>
      </c>
      <c r="E682" s="2" t="s">
        <v>17193</v>
      </c>
      <c r="F682" s="13" t="n">
        <v>45818</v>
      </c>
      <c r="G682" s="13" t="n">
        <v>45818</v>
      </c>
      <c r="H682" s="2" t="n">
        <v>4.7</v>
      </c>
    </row>
    <row r="683" customFormat="false" ht="15" hidden="false" customHeight="false" outlineLevel="0" collapsed="false">
      <c r="A683" s="2" t="s">
        <v>17864</v>
      </c>
      <c r="B683" s="2" t="s">
        <v>1192</v>
      </c>
      <c r="C683" s="2" t="s">
        <v>98</v>
      </c>
      <c r="D683" s="2" t="s">
        <v>17175</v>
      </c>
      <c r="E683" s="2" t="s">
        <v>17187</v>
      </c>
      <c r="F683" s="13" t="n">
        <v>46137</v>
      </c>
      <c r="G683" s="13" t="n">
        <v>46137</v>
      </c>
      <c r="H683" s="2" t="n">
        <v>9.3</v>
      </c>
    </row>
    <row r="684" customFormat="false" ht="15" hidden="false" customHeight="false" outlineLevel="0" collapsed="false">
      <c r="A684" s="2" t="s">
        <v>17865</v>
      </c>
      <c r="B684" s="2" t="s">
        <v>2961</v>
      </c>
      <c r="C684" s="2" t="s">
        <v>108</v>
      </c>
      <c r="D684" s="2" t="s">
        <v>17178</v>
      </c>
      <c r="E684" s="2" t="s">
        <v>17176</v>
      </c>
      <c r="F684" s="13" t="n">
        <v>45933</v>
      </c>
      <c r="G684" s="13" t="n">
        <v>45933</v>
      </c>
      <c r="H684" s="2" t="n">
        <v>23.6</v>
      </c>
    </row>
    <row r="685" customFormat="false" ht="15" hidden="false" customHeight="false" outlineLevel="0" collapsed="false">
      <c r="A685" s="2" t="s">
        <v>17866</v>
      </c>
      <c r="B685" s="2" t="s">
        <v>950</v>
      </c>
      <c r="C685" s="2" t="s">
        <v>165</v>
      </c>
      <c r="D685" s="2" t="s">
        <v>17180</v>
      </c>
      <c r="E685" s="2" t="s">
        <v>17176</v>
      </c>
      <c r="F685" s="13" t="n">
        <v>46121</v>
      </c>
      <c r="G685" s="13" t="n">
        <v>46121</v>
      </c>
      <c r="H685" s="2" t="n">
        <v>14.4</v>
      </c>
    </row>
    <row r="686" customFormat="false" ht="15" hidden="false" customHeight="false" outlineLevel="0" collapsed="false">
      <c r="A686" s="2" t="s">
        <v>17867</v>
      </c>
      <c r="B686" s="2" t="s">
        <v>510</v>
      </c>
      <c r="C686" s="2" t="s">
        <v>98</v>
      </c>
      <c r="D686" s="2" t="s">
        <v>17184</v>
      </c>
      <c r="E686" s="2" t="s">
        <v>17193</v>
      </c>
      <c r="F686" s="13" t="n">
        <v>45943</v>
      </c>
      <c r="G686" s="13" t="n">
        <v>45943</v>
      </c>
      <c r="H686" s="2" t="n">
        <v>6.4</v>
      </c>
    </row>
    <row r="687" customFormat="false" ht="15" hidden="false" customHeight="false" outlineLevel="0" collapsed="false">
      <c r="A687" s="2" t="s">
        <v>17868</v>
      </c>
      <c r="B687" s="2" t="s">
        <v>398</v>
      </c>
      <c r="C687" s="2" t="s">
        <v>145</v>
      </c>
      <c r="D687" s="2" t="s">
        <v>17175</v>
      </c>
      <c r="E687" s="2" t="s">
        <v>17176</v>
      </c>
      <c r="F687" s="13" t="n">
        <v>46179</v>
      </c>
      <c r="G687" s="13" t="n">
        <v>46179</v>
      </c>
      <c r="H687" s="2" t="n">
        <v>10.9</v>
      </c>
    </row>
    <row r="688" customFormat="false" ht="15" hidden="false" customHeight="false" outlineLevel="0" collapsed="false">
      <c r="A688" s="2" t="s">
        <v>17869</v>
      </c>
      <c r="B688" s="2" t="s">
        <v>436</v>
      </c>
      <c r="C688" s="2" t="s">
        <v>141</v>
      </c>
      <c r="D688" s="2" t="s">
        <v>17184</v>
      </c>
      <c r="E688" s="2" t="s">
        <v>17187</v>
      </c>
      <c r="F688" s="13" t="n">
        <v>46011</v>
      </c>
      <c r="G688" s="13" t="n">
        <v>46012</v>
      </c>
      <c r="H688" s="2" t="n">
        <v>45.2</v>
      </c>
    </row>
    <row r="689" customFormat="false" ht="15" hidden="false" customHeight="false" outlineLevel="0" collapsed="false">
      <c r="A689" s="2" t="s">
        <v>17870</v>
      </c>
      <c r="B689" s="2" t="s">
        <v>2891</v>
      </c>
      <c r="C689" s="2" t="s">
        <v>139</v>
      </c>
      <c r="D689" s="2" t="s">
        <v>17180</v>
      </c>
      <c r="E689" s="2" t="s">
        <v>17176</v>
      </c>
      <c r="F689" s="13" t="n">
        <v>45867</v>
      </c>
      <c r="G689" s="13" t="n">
        <v>45868</v>
      </c>
      <c r="H689" s="2" t="n">
        <v>32.2</v>
      </c>
    </row>
    <row r="690" customFormat="false" ht="15" hidden="false" customHeight="false" outlineLevel="0" collapsed="false">
      <c r="A690" s="2" t="s">
        <v>17871</v>
      </c>
      <c r="B690" s="2" t="s">
        <v>3491</v>
      </c>
      <c r="C690" s="2" t="s">
        <v>98</v>
      </c>
      <c r="D690" s="2" t="s">
        <v>17175</v>
      </c>
      <c r="E690" s="2" t="s">
        <v>17191</v>
      </c>
      <c r="F690" s="13" t="n">
        <v>46101</v>
      </c>
      <c r="G690" s="13" t="n">
        <v>46101</v>
      </c>
      <c r="H690" s="2" t="n">
        <v>1.9</v>
      </c>
    </row>
    <row r="691" customFormat="false" ht="15" hidden="false" customHeight="false" outlineLevel="0" collapsed="false">
      <c r="A691" s="2" t="s">
        <v>17872</v>
      </c>
      <c r="B691" s="2" t="s">
        <v>965</v>
      </c>
      <c r="C691" s="2" t="s">
        <v>114</v>
      </c>
      <c r="D691" s="2" t="s">
        <v>17178</v>
      </c>
      <c r="E691" s="2" t="s">
        <v>17176</v>
      </c>
      <c r="F691" s="13" t="n">
        <v>46106</v>
      </c>
      <c r="G691" s="13" t="n">
        <v>46106</v>
      </c>
      <c r="H691" s="2" t="n">
        <v>10.7</v>
      </c>
    </row>
    <row r="692" customFormat="false" ht="15" hidden="false" customHeight="false" outlineLevel="0" collapsed="false">
      <c r="A692" s="2" t="s">
        <v>17873</v>
      </c>
      <c r="B692" s="2" t="s">
        <v>4223</v>
      </c>
      <c r="C692" s="2" t="s">
        <v>98</v>
      </c>
      <c r="D692" s="2" t="s">
        <v>17175</v>
      </c>
      <c r="E692" s="2" t="s">
        <v>17187</v>
      </c>
      <c r="F692" s="13" t="n">
        <v>45962</v>
      </c>
      <c r="G692" s="13" t="n">
        <v>45962</v>
      </c>
      <c r="H692" s="2" t="n">
        <v>10.4</v>
      </c>
    </row>
    <row r="693" customFormat="false" ht="15" hidden="false" customHeight="false" outlineLevel="0" collapsed="false">
      <c r="A693" s="2" t="s">
        <v>17874</v>
      </c>
      <c r="B693" s="2" t="s">
        <v>4635</v>
      </c>
      <c r="C693" s="2" t="s">
        <v>139</v>
      </c>
      <c r="D693" s="2" t="s">
        <v>17178</v>
      </c>
      <c r="E693" s="2" t="s">
        <v>17176</v>
      </c>
      <c r="F693" s="13" t="n">
        <v>46148</v>
      </c>
      <c r="G693" s="13" t="n">
        <v>46149</v>
      </c>
      <c r="H693" s="2" t="n">
        <v>24.3</v>
      </c>
    </row>
    <row r="694" customFormat="false" ht="15" hidden="false" customHeight="false" outlineLevel="0" collapsed="false">
      <c r="A694" s="2" t="s">
        <v>17875</v>
      </c>
      <c r="B694" s="2" t="s">
        <v>3459</v>
      </c>
      <c r="C694" s="2" t="s">
        <v>98</v>
      </c>
      <c r="D694" s="2" t="s">
        <v>17178</v>
      </c>
      <c r="E694" s="2" t="s">
        <v>17176</v>
      </c>
      <c r="F694" s="13" t="n">
        <v>46094</v>
      </c>
      <c r="G694" s="13" t="n">
        <v>46094</v>
      </c>
      <c r="H694" s="2" t="n">
        <v>19.4</v>
      </c>
    </row>
    <row r="695" customFormat="false" ht="15" hidden="false" customHeight="false" outlineLevel="0" collapsed="false">
      <c r="A695" s="2" t="s">
        <v>17876</v>
      </c>
      <c r="B695" s="2" t="s">
        <v>295</v>
      </c>
      <c r="C695" s="2" t="s">
        <v>139</v>
      </c>
      <c r="D695" s="2" t="s">
        <v>17180</v>
      </c>
      <c r="E695" s="2" t="s">
        <v>17187</v>
      </c>
      <c r="F695" s="13" t="n">
        <v>46237</v>
      </c>
      <c r="G695" s="13" t="n">
        <v>46237</v>
      </c>
      <c r="H695" s="2" t="n">
        <v>1.9</v>
      </c>
    </row>
    <row r="696" customFormat="false" ht="15" hidden="false" customHeight="false" outlineLevel="0" collapsed="false">
      <c r="A696" s="2" t="s">
        <v>17877</v>
      </c>
      <c r="B696" s="2" t="s">
        <v>3904</v>
      </c>
      <c r="C696" s="2" t="s">
        <v>119</v>
      </c>
      <c r="D696" s="2" t="s">
        <v>17175</v>
      </c>
      <c r="E696" s="2" t="s">
        <v>17191</v>
      </c>
      <c r="F696" s="13" t="n">
        <v>45719</v>
      </c>
      <c r="G696" s="13" t="n">
        <v>45719</v>
      </c>
      <c r="H696" s="2" t="n">
        <v>5.5</v>
      </c>
    </row>
    <row r="697" customFormat="false" ht="15" hidden="false" customHeight="false" outlineLevel="0" collapsed="false">
      <c r="A697" s="2" t="s">
        <v>17878</v>
      </c>
      <c r="B697" s="2" t="s">
        <v>1691</v>
      </c>
      <c r="C697" s="2" t="s">
        <v>128</v>
      </c>
      <c r="D697" s="2" t="s">
        <v>17178</v>
      </c>
      <c r="E697" s="2" t="s">
        <v>17176</v>
      </c>
      <c r="F697" s="13" t="n">
        <v>45988</v>
      </c>
      <c r="G697" s="13" t="n">
        <v>45988</v>
      </c>
      <c r="H697" s="2" t="n">
        <v>7.7</v>
      </c>
    </row>
    <row r="698" customFormat="false" ht="15" hidden="false" customHeight="false" outlineLevel="0" collapsed="false">
      <c r="A698" s="2" t="s">
        <v>17879</v>
      </c>
      <c r="B698" s="2" t="s">
        <v>4181</v>
      </c>
      <c r="C698" s="2" t="s">
        <v>145</v>
      </c>
      <c r="D698" s="2" t="s">
        <v>17175</v>
      </c>
      <c r="E698" s="2" t="s">
        <v>17193</v>
      </c>
      <c r="F698" s="13" t="n">
        <v>45700</v>
      </c>
      <c r="G698" s="13" t="n">
        <v>45700</v>
      </c>
      <c r="H698" s="2" t="n">
        <v>3.7</v>
      </c>
    </row>
    <row r="699" customFormat="false" ht="15" hidden="false" customHeight="false" outlineLevel="0" collapsed="false">
      <c r="A699" s="2" t="s">
        <v>17880</v>
      </c>
      <c r="B699" s="2" t="s">
        <v>1919</v>
      </c>
      <c r="C699" s="2" t="s">
        <v>114</v>
      </c>
      <c r="D699" s="2" t="s">
        <v>17182</v>
      </c>
      <c r="E699" s="2" t="s">
        <v>17187</v>
      </c>
      <c r="F699" s="13" t="n">
        <v>45975</v>
      </c>
      <c r="G699" s="13" t="n">
        <v>45975</v>
      </c>
      <c r="H699" s="2" t="n">
        <v>4.2</v>
      </c>
    </row>
    <row r="700" customFormat="false" ht="15" hidden="false" customHeight="false" outlineLevel="0" collapsed="false">
      <c r="A700" s="2" t="s">
        <v>17881</v>
      </c>
      <c r="B700" s="2" t="s">
        <v>3643</v>
      </c>
      <c r="C700" s="2" t="s">
        <v>123</v>
      </c>
      <c r="D700" s="2" t="s">
        <v>17178</v>
      </c>
      <c r="E700" s="2" t="s">
        <v>17187</v>
      </c>
      <c r="F700" s="13" t="n">
        <v>45605</v>
      </c>
      <c r="G700" s="13" t="n">
        <v>45605</v>
      </c>
      <c r="H700" s="2" t="n">
        <v>12.8</v>
      </c>
    </row>
    <row r="701" customFormat="false" ht="15" hidden="false" customHeight="false" outlineLevel="0" collapsed="false">
      <c r="A701" s="2" t="s">
        <v>17882</v>
      </c>
      <c r="B701" s="2" t="s">
        <v>1331</v>
      </c>
      <c r="C701" s="2" t="s">
        <v>98</v>
      </c>
      <c r="D701" s="2" t="s">
        <v>17184</v>
      </c>
      <c r="E701" s="2" t="s">
        <v>17176</v>
      </c>
      <c r="F701" s="13" t="n">
        <v>45811</v>
      </c>
      <c r="G701" s="13" t="n">
        <v>45811</v>
      </c>
      <c r="H701" s="2" t="n">
        <v>12.9</v>
      </c>
    </row>
    <row r="702" customFormat="false" ht="15" hidden="false" customHeight="false" outlineLevel="0" collapsed="false">
      <c r="A702" s="2" t="s">
        <v>17883</v>
      </c>
      <c r="B702" s="2" t="s">
        <v>5038</v>
      </c>
      <c r="C702" s="2" t="s">
        <v>98</v>
      </c>
      <c r="D702" s="2" t="s">
        <v>17182</v>
      </c>
      <c r="E702" s="2" t="s">
        <v>17176</v>
      </c>
      <c r="F702" s="13" t="n">
        <v>46164</v>
      </c>
      <c r="G702" s="13" t="n">
        <v>46164</v>
      </c>
      <c r="H702" s="2" t="n">
        <v>19</v>
      </c>
    </row>
    <row r="703" customFormat="false" ht="15" hidden="false" customHeight="false" outlineLevel="0" collapsed="false">
      <c r="A703" s="2" t="s">
        <v>17884</v>
      </c>
      <c r="B703" s="2" t="s">
        <v>874</v>
      </c>
      <c r="C703" s="2" t="s">
        <v>98</v>
      </c>
      <c r="D703" s="2" t="s">
        <v>17184</v>
      </c>
      <c r="E703" s="2" t="s">
        <v>17187</v>
      </c>
      <c r="F703" s="13" t="n">
        <v>45834</v>
      </c>
      <c r="G703" s="13" t="n">
        <v>45834</v>
      </c>
      <c r="H703" s="2" t="n">
        <v>13.3</v>
      </c>
    </row>
    <row r="704" customFormat="false" ht="15" hidden="false" customHeight="false" outlineLevel="0" collapsed="false">
      <c r="A704" s="2" t="s">
        <v>17885</v>
      </c>
      <c r="B704" s="2" t="s">
        <v>4343</v>
      </c>
      <c r="C704" s="2" t="s">
        <v>165</v>
      </c>
      <c r="D704" s="2" t="s">
        <v>17178</v>
      </c>
      <c r="E704" s="2" t="s">
        <v>17176</v>
      </c>
      <c r="F704" s="13" t="n">
        <v>45799</v>
      </c>
      <c r="G704" s="13" t="n">
        <v>45799</v>
      </c>
      <c r="H704" s="2" t="n">
        <v>7.5</v>
      </c>
    </row>
    <row r="705" customFormat="false" ht="15" hidden="false" customHeight="false" outlineLevel="0" collapsed="false">
      <c r="A705" s="2" t="s">
        <v>17886</v>
      </c>
      <c r="B705" s="2" t="s">
        <v>3823</v>
      </c>
      <c r="C705" s="2" t="s">
        <v>145</v>
      </c>
      <c r="D705" s="2" t="s">
        <v>17182</v>
      </c>
      <c r="E705" s="2" t="s">
        <v>17193</v>
      </c>
      <c r="F705" s="13" t="n">
        <v>45906</v>
      </c>
      <c r="G705" s="13" t="n">
        <v>45906</v>
      </c>
      <c r="H705" s="2" t="n">
        <v>9.2</v>
      </c>
    </row>
    <row r="706" customFormat="false" ht="15" hidden="false" customHeight="false" outlineLevel="0" collapsed="false">
      <c r="A706" s="2" t="s">
        <v>17887</v>
      </c>
      <c r="B706" s="2" t="s">
        <v>3414</v>
      </c>
      <c r="C706" s="2" t="s">
        <v>165</v>
      </c>
      <c r="D706" s="2" t="s">
        <v>17180</v>
      </c>
      <c r="E706" s="2" t="s">
        <v>17187</v>
      </c>
      <c r="F706" s="13" t="n">
        <v>46110</v>
      </c>
      <c r="G706" s="13" t="n">
        <v>46111</v>
      </c>
      <c r="H706" s="2" t="n">
        <v>34.3</v>
      </c>
    </row>
    <row r="707" customFormat="false" ht="15" hidden="false" customHeight="false" outlineLevel="0" collapsed="false">
      <c r="A707" s="2" t="s">
        <v>17888</v>
      </c>
      <c r="B707" s="2" t="s">
        <v>1081</v>
      </c>
      <c r="C707" s="2" t="s">
        <v>98</v>
      </c>
      <c r="D707" s="2" t="s">
        <v>17180</v>
      </c>
      <c r="E707" s="2" t="s">
        <v>17193</v>
      </c>
      <c r="F707" s="13" t="n">
        <v>46196</v>
      </c>
      <c r="G707" s="13" t="n">
        <v>46196</v>
      </c>
      <c r="H707" s="2" t="n">
        <v>5.5</v>
      </c>
    </row>
    <row r="708" customFormat="false" ht="15" hidden="false" customHeight="false" outlineLevel="0" collapsed="false">
      <c r="A708" s="2" t="s">
        <v>17889</v>
      </c>
      <c r="B708" s="2" t="s">
        <v>657</v>
      </c>
      <c r="C708" s="2" t="s">
        <v>141</v>
      </c>
      <c r="D708" s="2" t="s">
        <v>17184</v>
      </c>
      <c r="E708" s="2" t="s">
        <v>17187</v>
      </c>
      <c r="F708" s="13" t="n">
        <v>45784</v>
      </c>
      <c r="G708" s="13" t="n">
        <v>45784</v>
      </c>
      <c r="H708" s="2" t="n">
        <v>6</v>
      </c>
    </row>
    <row r="709" customFormat="false" ht="15" hidden="false" customHeight="false" outlineLevel="0" collapsed="false">
      <c r="A709" s="2" t="s">
        <v>17890</v>
      </c>
      <c r="B709" s="2" t="s">
        <v>2003</v>
      </c>
      <c r="C709" s="2" t="s">
        <v>119</v>
      </c>
      <c r="D709" s="2" t="s">
        <v>17178</v>
      </c>
      <c r="E709" s="2" t="s">
        <v>17191</v>
      </c>
      <c r="F709" s="13" t="n">
        <v>46138</v>
      </c>
      <c r="G709" s="13" t="n">
        <v>46138</v>
      </c>
      <c r="H709" s="2" t="n">
        <v>2.5</v>
      </c>
    </row>
    <row r="710" customFormat="false" ht="15" hidden="false" customHeight="false" outlineLevel="0" collapsed="false">
      <c r="A710" s="2" t="s">
        <v>17891</v>
      </c>
      <c r="B710" s="2" t="s">
        <v>4382</v>
      </c>
      <c r="C710" s="2" t="s">
        <v>119</v>
      </c>
      <c r="D710" s="2" t="s">
        <v>17180</v>
      </c>
      <c r="E710" s="2" t="s">
        <v>17187</v>
      </c>
      <c r="F710" s="13" t="n">
        <v>45831</v>
      </c>
      <c r="G710" s="13" t="n">
        <v>45831</v>
      </c>
      <c r="H710" s="2" t="n">
        <v>6.6</v>
      </c>
    </row>
    <row r="711" customFormat="false" ht="15" hidden="false" customHeight="false" outlineLevel="0" collapsed="false">
      <c r="A711" s="2" t="s">
        <v>17892</v>
      </c>
      <c r="B711" s="2" t="s">
        <v>2551</v>
      </c>
      <c r="C711" s="2" t="s">
        <v>98</v>
      </c>
      <c r="D711" s="2" t="s">
        <v>17184</v>
      </c>
      <c r="E711" s="2" t="s">
        <v>17176</v>
      </c>
      <c r="F711" s="13" t="n">
        <v>45867</v>
      </c>
      <c r="G711" s="13" t="n">
        <v>45868</v>
      </c>
      <c r="H711" s="2" t="n">
        <v>38.3</v>
      </c>
    </row>
    <row r="712" customFormat="false" ht="15" hidden="false" customHeight="false" outlineLevel="0" collapsed="false">
      <c r="A712" s="2" t="s">
        <v>17893</v>
      </c>
      <c r="B712" s="2" t="s">
        <v>4843</v>
      </c>
      <c r="C712" s="2" t="s">
        <v>98</v>
      </c>
      <c r="D712" s="2" t="s">
        <v>17178</v>
      </c>
      <c r="E712" s="2" t="s">
        <v>17191</v>
      </c>
      <c r="F712" s="13" t="n">
        <v>45911</v>
      </c>
      <c r="G712" s="13" t="n">
        <v>45911</v>
      </c>
      <c r="H712" s="2" t="n">
        <v>3.9</v>
      </c>
    </row>
    <row r="713" customFormat="false" ht="15" hidden="false" customHeight="false" outlineLevel="0" collapsed="false">
      <c r="A713" s="2" t="s">
        <v>17894</v>
      </c>
      <c r="B713" s="2" t="s">
        <v>3965</v>
      </c>
      <c r="C713" s="2" t="s">
        <v>145</v>
      </c>
      <c r="D713" s="2" t="s">
        <v>17180</v>
      </c>
      <c r="E713" s="2" t="s">
        <v>17187</v>
      </c>
      <c r="F713" s="13" t="n">
        <v>45979</v>
      </c>
      <c r="G713" s="13" t="n">
        <v>45979</v>
      </c>
      <c r="H713" s="2" t="n">
        <v>6.4</v>
      </c>
    </row>
    <row r="714" customFormat="false" ht="15" hidden="false" customHeight="false" outlineLevel="0" collapsed="false">
      <c r="A714" s="2" t="s">
        <v>17895</v>
      </c>
      <c r="B714" s="2" t="s">
        <v>3798</v>
      </c>
      <c r="C714" s="2" t="s">
        <v>123</v>
      </c>
      <c r="D714" s="2" t="s">
        <v>17175</v>
      </c>
      <c r="E714" s="2" t="s">
        <v>17176</v>
      </c>
      <c r="F714" s="13" t="n">
        <v>45814</v>
      </c>
      <c r="G714" s="13" t="n">
        <v>45814</v>
      </c>
      <c r="H714" s="2" t="n">
        <v>10.9</v>
      </c>
    </row>
    <row r="715" customFormat="false" ht="15" hidden="false" customHeight="false" outlineLevel="0" collapsed="false">
      <c r="A715" s="2" t="s">
        <v>17896</v>
      </c>
      <c r="B715" s="2" t="s">
        <v>4328</v>
      </c>
      <c r="C715" s="2" t="s">
        <v>98</v>
      </c>
      <c r="D715" s="2" t="s">
        <v>17175</v>
      </c>
      <c r="E715" s="2" t="s">
        <v>17193</v>
      </c>
      <c r="F715" s="13" t="n">
        <v>46206</v>
      </c>
      <c r="G715" s="13" t="n">
        <v>46206</v>
      </c>
      <c r="H715" s="2" t="n">
        <v>4.3</v>
      </c>
    </row>
    <row r="716" customFormat="false" ht="15" hidden="false" customHeight="false" outlineLevel="0" collapsed="false">
      <c r="A716" s="2" t="s">
        <v>17897</v>
      </c>
      <c r="B716" s="2" t="s">
        <v>4919</v>
      </c>
      <c r="C716" s="2" t="s">
        <v>108</v>
      </c>
      <c r="D716" s="2" t="s">
        <v>17178</v>
      </c>
      <c r="E716" s="2" t="s">
        <v>17176</v>
      </c>
      <c r="F716" s="13" t="n">
        <v>46182</v>
      </c>
      <c r="G716" s="13" t="n">
        <v>46182</v>
      </c>
      <c r="H716" s="2" t="n">
        <v>15.5</v>
      </c>
    </row>
    <row r="717" customFormat="false" ht="15" hidden="false" customHeight="false" outlineLevel="0" collapsed="false">
      <c r="A717" s="2" t="s">
        <v>17898</v>
      </c>
      <c r="B717" s="2" t="s">
        <v>2912</v>
      </c>
      <c r="C717" s="2" t="s">
        <v>98</v>
      </c>
      <c r="D717" s="2" t="s">
        <v>17178</v>
      </c>
      <c r="E717" s="2" t="s">
        <v>17176</v>
      </c>
      <c r="F717" s="13" t="n">
        <v>46019</v>
      </c>
      <c r="G717" s="13" t="n">
        <v>46019</v>
      </c>
      <c r="H717" s="2" t="n">
        <v>13.1</v>
      </c>
    </row>
    <row r="718" customFormat="false" ht="15" hidden="false" customHeight="false" outlineLevel="0" collapsed="false">
      <c r="A718" s="2" t="s">
        <v>17899</v>
      </c>
      <c r="B718" s="2" t="s">
        <v>3723</v>
      </c>
      <c r="C718" s="2" t="s">
        <v>114</v>
      </c>
      <c r="D718" s="2" t="s">
        <v>17180</v>
      </c>
      <c r="E718" s="2" t="s">
        <v>17176</v>
      </c>
      <c r="F718" s="13" t="n">
        <v>45837</v>
      </c>
      <c r="G718" s="13" t="n">
        <v>45837</v>
      </c>
      <c r="H718" s="2" t="n">
        <v>13.4</v>
      </c>
    </row>
    <row r="719" customFormat="false" ht="15" hidden="false" customHeight="false" outlineLevel="0" collapsed="false">
      <c r="A719" s="2" t="s">
        <v>17900</v>
      </c>
      <c r="B719" s="2" t="s">
        <v>678</v>
      </c>
      <c r="C719" s="2" t="s">
        <v>119</v>
      </c>
      <c r="D719" s="2" t="s">
        <v>17175</v>
      </c>
      <c r="E719" s="2" t="s">
        <v>17191</v>
      </c>
      <c r="F719" s="13" t="n">
        <v>46104</v>
      </c>
      <c r="G719" s="13" t="n">
        <v>46104</v>
      </c>
      <c r="H719" s="2" t="n">
        <v>3.5</v>
      </c>
    </row>
    <row r="720" customFormat="false" ht="15" hidden="false" customHeight="false" outlineLevel="0" collapsed="false">
      <c r="A720" s="2" t="s">
        <v>17901</v>
      </c>
      <c r="B720" s="2" t="s">
        <v>5092</v>
      </c>
      <c r="C720" s="2" t="s">
        <v>98</v>
      </c>
      <c r="D720" s="2" t="s">
        <v>17175</v>
      </c>
      <c r="E720" s="2" t="s">
        <v>17176</v>
      </c>
      <c r="F720" s="13" t="n">
        <v>45920</v>
      </c>
      <c r="G720" s="13" t="n">
        <v>45921</v>
      </c>
      <c r="H720" s="2" t="n">
        <v>25.6</v>
      </c>
    </row>
    <row r="721" customFormat="false" ht="15" hidden="false" customHeight="false" outlineLevel="0" collapsed="false">
      <c r="A721" s="2" t="s">
        <v>17902</v>
      </c>
      <c r="B721" s="2" t="s">
        <v>4008</v>
      </c>
      <c r="C721" s="2" t="s">
        <v>98</v>
      </c>
      <c r="D721" s="2" t="s">
        <v>17178</v>
      </c>
      <c r="E721" s="2" t="s">
        <v>17176</v>
      </c>
      <c r="F721" s="13" t="n">
        <v>46036</v>
      </c>
      <c r="G721" s="13" t="n">
        <v>46036</v>
      </c>
      <c r="H721" s="2" t="n">
        <v>8.4</v>
      </c>
    </row>
    <row r="722" customFormat="false" ht="15" hidden="false" customHeight="false" outlineLevel="0" collapsed="false">
      <c r="A722" s="2" t="s">
        <v>17903</v>
      </c>
      <c r="B722" s="2" t="s">
        <v>1419</v>
      </c>
      <c r="C722" s="2" t="s">
        <v>128</v>
      </c>
      <c r="D722" s="2" t="s">
        <v>17178</v>
      </c>
      <c r="E722" s="2" t="s">
        <v>17176</v>
      </c>
      <c r="F722" s="13" t="n">
        <v>45942</v>
      </c>
      <c r="G722" s="13" t="n">
        <v>45942</v>
      </c>
      <c r="H722" s="2" t="n">
        <v>12.3</v>
      </c>
    </row>
    <row r="723" customFormat="false" ht="15" hidden="false" customHeight="false" outlineLevel="0" collapsed="false">
      <c r="A723" s="2" t="s">
        <v>17904</v>
      </c>
      <c r="B723" s="2" t="s">
        <v>2163</v>
      </c>
      <c r="C723" s="2" t="s">
        <v>114</v>
      </c>
      <c r="D723" s="2" t="s">
        <v>17175</v>
      </c>
      <c r="E723" s="2" t="s">
        <v>17193</v>
      </c>
      <c r="F723" s="13" t="n">
        <v>45682</v>
      </c>
      <c r="G723" s="13" t="n">
        <v>45682</v>
      </c>
      <c r="H723" s="2" t="n">
        <v>6.4</v>
      </c>
    </row>
    <row r="724" customFormat="false" ht="15" hidden="false" customHeight="false" outlineLevel="0" collapsed="false">
      <c r="A724" s="2" t="s">
        <v>17905</v>
      </c>
      <c r="B724" s="2" t="s">
        <v>208</v>
      </c>
      <c r="C724" s="2" t="s">
        <v>123</v>
      </c>
      <c r="D724" s="2" t="s">
        <v>17182</v>
      </c>
      <c r="E724" s="2" t="s">
        <v>17187</v>
      </c>
      <c r="F724" s="13" t="n">
        <v>46112</v>
      </c>
      <c r="G724" s="13" t="n">
        <v>46112</v>
      </c>
      <c r="H724" s="2" t="n">
        <v>6.3</v>
      </c>
    </row>
    <row r="725" customFormat="false" ht="15" hidden="false" customHeight="false" outlineLevel="0" collapsed="false">
      <c r="A725" s="2" t="s">
        <v>17906</v>
      </c>
      <c r="B725" s="2" t="s">
        <v>2633</v>
      </c>
      <c r="C725" s="2" t="s">
        <v>165</v>
      </c>
      <c r="D725" s="2" t="s">
        <v>17175</v>
      </c>
      <c r="E725" s="2" t="s">
        <v>17176</v>
      </c>
      <c r="F725" s="13" t="n">
        <v>46234</v>
      </c>
      <c r="G725" s="13" t="n">
        <v>46235</v>
      </c>
      <c r="H725" s="2" t="n">
        <v>28</v>
      </c>
    </row>
    <row r="726" customFormat="false" ht="15" hidden="false" customHeight="false" outlineLevel="0" collapsed="false">
      <c r="A726" s="2" t="s">
        <v>17907</v>
      </c>
      <c r="B726" s="2" t="s">
        <v>1947</v>
      </c>
      <c r="C726" s="2" t="s">
        <v>139</v>
      </c>
      <c r="D726" s="2" t="s">
        <v>17178</v>
      </c>
      <c r="E726" s="2" t="s">
        <v>17187</v>
      </c>
      <c r="F726" s="13" t="n">
        <v>46084</v>
      </c>
      <c r="G726" s="13" t="n">
        <v>46084</v>
      </c>
      <c r="H726" s="2" t="n">
        <v>4.3</v>
      </c>
    </row>
    <row r="727" customFormat="false" ht="15" hidden="false" customHeight="false" outlineLevel="0" collapsed="false">
      <c r="A727" s="2" t="s">
        <v>17908</v>
      </c>
      <c r="B727" s="2" t="s">
        <v>1391</v>
      </c>
      <c r="C727" s="2" t="s">
        <v>119</v>
      </c>
      <c r="D727" s="2" t="s">
        <v>17175</v>
      </c>
      <c r="E727" s="2" t="s">
        <v>17176</v>
      </c>
      <c r="F727" s="13" t="n">
        <v>45896</v>
      </c>
      <c r="G727" s="13" t="n">
        <v>45896</v>
      </c>
      <c r="H727" s="2" t="n">
        <v>6.2</v>
      </c>
    </row>
    <row r="728" customFormat="false" ht="15" hidden="false" customHeight="false" outlineLevel="0" collapsed="false">
      <c r="A728" s="2" t="s">
        <v>17909</v>
      </c>
      <c r="B728" s="2" t="s">
        <v>3356</v>
      </c>
      <c r="C728" s="2" t="s">
        <v>128</v>
      </c>
      <c r="D728" s="2" t="s">
        <v>17178</v>
      </c>
      <c r="E728" s="2" t="s">
        <v>17187</v>
      </c>
      <c r="F728" s="13" t="n">
        <v>46005</v>
      </c>
      <c r="G728" s="13" t="n">
        <v>46005</v>
      </c>
      <c r="H728" s="2" t="n">
        <v>19.9</v>
      </c>
    </row>
    <row r="729" customFormat="false" ht="15" hidden="false" customHeight="false" outlineLevel="0" collapsed="false">
      <c r="A729" s="2" t="s">
        <v>17910</v>
      </c>
      <c r="B729" s="2" t="s">
        <v>304</v>
      </c>
      <c r="C729" s="2" t="s">
        <v>139</v>
      </c>
      <c r="D729" s="2" t="s">
        <v>17184</v>
      </c>
      <c r="E729" s="2" t="s">
        <v>17176</v>
      </c>
      <c r="F729" s="13" t="n">
        <v>45887</v>
      </c>
      <c r="G729" s="13" t="n">
        <v>45887</v>
      </c>
      <c r="H729" s="2" t="n">
        <v>14.3</v>
      </c>
    </row>
    <row r="730" customFormat="false" ht="15" hidden="false" customHeight="false" outlineLevel="0" collapsed="false">
      <c r="A730" s="2" t="s">
        <v>17911</v>
      </c>
      <c r="B730" s="2" t="s">
        <v>2493</v>
      </c>
      <c r="C730" s="2" t="s">
        <v>141</v>
      </c>
      <c r="D730" s="2" t="s">
        <v>17178</v>
      </c>
      <c r="E730" s="2" t="s">
        <v>17176</v>
      </c>
      <c r="F730" s="13" t="n">
        <v>45904</v>
      </c>
      <c r="G730" s="13" t="n">
        <v>45904</v>
      </c>
      <c r="H730" s="2" t="n">
        <v>15.1</v>
      </c>
    </row>
    <row r="731" customFormat="false" ht="15" hidden="false" customHeight="false" outlineLevel="0" collapsed="false">
      <c r="A731" s="2" t="s">
        <v>17912</v>
      </c>
      <c r="B731" s="2" t="s">
        <v>874</v>
      </c>
      <c r="C731" s="2" t="s">
        <v>98</v>
      </c>
      <c r="D731" s="2" t="s">
        <v>17175</v>
      </c>
      <c r="E731" s="2" t="s">
        <v>17187</v>
      </c>
      <c r="F731" s="13" t="n">
        <v>46079</v>
      </c>
      <c r="G731" s="13" t="n">
        <v>46079</v>
      </c>
      <c r="H731" s="2" t="n">
        <v>8.7</v>
      </c>
    </row>
    <row r="732" customFormat="false" ht="15" hidden="false" customHeight="false" outlineLevel="0" collapsed="false">
      <c r="A732" s="2" t="s">
        <v>17913</v>
      </c>
      <c r="B732" s="2" t="s">
        <v>2980</v>
      </c>
      <c r="C732" s="2" t="s">
        <v>128</v>
      </c>
      <c r="D732" s="2" t="s">
        <v>17175</v>
      </c>
      <c r="E732" s="2" t="s">
        <v>17193</v>
      </c>
      <c r="F732" s="13" t="n">
        <v>45803</v>
      </c>
      <c r="G732" s="13" t="n">
        <v>45803</v>
      </c>
      <c r="H732" s="2" t="n">
        <v>1.9</v>
      </c>
    </row>
    <row r="733" customFormat="false" ht="15" hidden="false" customHeight="false" outlineLevel="0" collapsed="false">
      <c r="A733" s="2" t="s">
        <v>17914</v>
      </c>
      <c r="B733" s="2" t="s">
        <v>1811</v>
      </c>
      <c r="C733" s="2" t="s">
        <v>119</v>
      </c>
      <c r="D733" s="2" t="s">
        <v>17184</v>
      </c>
      <c r="E733" s="2" t="s">
        <v>17191</v>
      </c>
      <c r="F733" s="13" t="n">
        <v>46158</v>
      </c>
      <c r="G733" s="13" t="n">
        <v>46158</v>
      </c>
      <c r="H733" s="2" t="n">
        <v>2.8</v>
      </c>
    </row>
    <row r="734" customFormat="false" ht="15" hidden="false" customHeight="false" outlineLevel="0" collapsed="false">
      <c r="A734" s="2" t="s">
        <v>17915</v>
      </c>
      <c r="B734" s="2" t="s">
        <v>1707</v>
      </c>
      <c r="C734" s="2" t="s">
        <v>114</v>
      </c>
      <c r="D734" s="2" t="s">
        <v>17178</v>
      </c>
      <c r="E734" s="2" t="s">
        <v>17187</v>
      </c>
      <c r="F734" s="13" t="n">
        <v>45973</v>
      </c>
      <c r="G734" s="13" t="n">
        <v>45974</v>
      </c>
      <c r="H734" s="2" t="n">
        <v>30.1</v>
      </c>
    </row>
    <row r="735" customFormat="false" ht="15" hidden="false" customHeight="false" outlineLevel="0" collapsed="false">
      <c r="A735" s="2" t="s">
        <v>17916</v>
      </c>
      <c r="B735" s="2" t="s">
        <v>4625</v>
      </c>
      <c r="C735" s="2" t="s">
        <v>139</v>
      </c>
      <c r="D735" s="2" t="s">
        <v>17175</v>
      </c>
      <c r="E735" s="2" t="s">
        <v>17187</v>
      </c>
      <c r="F735" s="13" t="n">
        <v>46082</v>
      </c>
      <c r="G735" s="13" t="n">
        <v>46083</v>
      </c>
      <c r="H735" s="2" t="n">
        <v>31.5</v>
      </c>
    </row>
    <row r="736" customFormat="false" ht="15" hidden="false" customHeight="false" outlineLevel="0" collapsed="false">
      <c r="A736" s="2" t="s">
        <v>17917</v>
      </c>
      <c r="B736" s="2" t="s">
        <v>1302</v>
      </c>
      <c r="C736" s="2" t="s">
        <v>123</v>
      </c>
      <c r="D736" s="2" t="s">
        <v>17182</v>
      </c>
      <c r="E736" s="2" t="s">
        <v>17176</v>
      </c>
      <c r="F736" s="13" t="n">
        <v>45975</v>
      </c>
      <c r="G736" s="13" t="n">
        <v>45975</v>
      </c>
      <c r="H736" s="2" t="n">
        <v>6.5</v>
      </c>
    </row>
    <row r="737" customFormat="false" ht="15" hidden="false" customHeight="false" outlineLevel="0" collapsed="false">
      <c r="A737" s="2" t="s">
        <v>17918</v>
      </c>
      <c r="B737" s="2" t="s">
        <v>2263</v>
      </c>
      <c r="C737" s="2" t="s">
        <v>108</v>
      </c>
      <c r="D737" s="2" t="s">
        <v>17175</v>
      </c>
      <c r="E737" s="2" t="s">
        <v>17176</v>
      </c>
      <c r="F737" s="13" t="n">
        <v>45824</v>
      </c>
      <c r="G737" s="13" t="n">
        <v>45824</v>
      </c>
      <c r="H737" s="2" t="n">
        <v>10.9</v>
      </c>
    </row>
    <row r="738" customFormat="false" ht="15" hidden="false" customHeight="false" outlineLevel="0" collapsed="false">
      <c r="A738" s="2" t="s">
        <v>17919</v>
      </c>
      <c r="B738" s="2" t="s">
        <v>4671</v>
      </c>
      <c r="C738" s="2" t="s">
        <v>108</v>
      </c>
      <c r="D738" s="2" t="s">
        <v>17180</v>
      </c>
      <c r="E738" s="2" t="s">
        <v>17191</v>
      </c>
      <c r="F738" s="13" t="n">
        <v>46172</v>
      </c>
      <c r="G738" s="13" t="n">
        <v>46172</v>
      </c>
      <c r="H738" s="2" t="n">
        <v>3.4</v>
      </c>
    </row>
    <row r="739" customFormat="false" ht="15" hidden="false" customHeight="false" outlineLevel="0" collapsed="false">
      <c r="A739" s="2" t="s">
        <v>17920</v>
      </c>
      <c r="B739" s="2" t="s">
        <v>2767</v>
      </c>
      <c r="C739" s="2" t="s">
        <v>108</v>
      </c>
      <c r="D739" s="2" t="s">
        <v>17178</v>
      </c>
      <c r="E739" s="2" t="s">
        <v>17176</v>
      </c>
      <c r="F739" s="13" t="n">
        <v>46126</v>
      </c>
      <c r="G739" s="13" t="n">
        <v>46128</v>
      </c>
      <c r="H739" s="2" t="n">
        <v>67.6</v>
      </c>
    </row>
    <row r="740" customFormat="false" ht="15" hidden="false" customHeight="false" outlineLevel="0" collapsed="false">
      <c r="A740" s="2" t="s">
        <v>17921</v>
      </c>
      <c r="B740" s="2" t="s">
        <v>1762</v>
      </c>
      <c r="C740" s="2" t="s">
        <v>141</v>
      </c>
      <c r="D740" s="2" t="s">
        <v>17178</v>
      </c>
      <c r="E740" s="2" t="s">
        <v>17187</v>
      </c>
      <c r="F740" s="13" t="n">
        <v>45980</v>
      </c>
      <c r="G740" s="13" t="n">
        <v>45980</v>
      </c>
      <c r="H740" s="2" t="n">
        <v>9.1</v>
      </c>
    </row>
    <row r="741" customFormat="false" ht="15" hidden="false" customHeight="false" outlineLevel="0" collapsed="false">
      <c r="A741" s="2" t="s">
        <v>17922</v>
      </c>
      <c r="B741" s="2" t="s">
        <v>2414</v>
      </c>
      <c r="C741" s="2" t="s">
        <v>128</v>
      </c>
      <c r="D741" s="2" t="s">
        <v>17184</v>
      </c>
      <c r="E741" s="2" t="s">
        <v>17191</v>
      </c>
      <c r="F741" s="13" t="n">
        <v>46125</v>
      </c>
      <c r="G741" s="13" t="n">
        <v>46125</v>
      </c>
      <c r="H741" s="2" t="n">
        <v>2.8</v>
      </c>
    </row>
    <row r="742" customFormat="false" ht="15" hidden="false" customHeight="false" outlineLevel="0" collapsed="false">
      <c r="A742" s="2" t="s">
        <v>17923</v>
      </c>
      <c r="B742" s="2" t="s">
        <v>4105</v>
      </c>
      <c r="C742" s="2" t="s">
        <v>119</v>
      </c>
      <c r="D742" s="2" t="s">
        <v>17178</v>
      </c>
      <c r="E742" s="2" t="s">
        <v>17176</v>
      </c>
      <c r="F742" s="13" t="n">
        <v>46239</v>
      </c>
      <c r="G742" s="13" t="n">
        <v>46240</v>
      </c>
      <c r="H742" s="2" t="n">
        <v>30.2</v>
      </c>
    </row>
    <row r="743" customFormat="false" ht="15" hidden="false" customHeight="false" outlineLevel="0" collapsed="false">
      <c r="A743" s="2" t="s">
        <v>17924</v>
      </c>
      <c r="B743" s="2" t="s">
        <v>2017</v>
      </c>
      <c r="C743" s="2" t="s">
        <v>114</v>
      </c>
      <c r="D743" s="2" t="s">
        <v>17175</v>
      </c>
      <c r="E743" s="2" t="s">
        <v>17187</v>
      </c>
      <c r="F743" s="13" t="n">
        <v>46003</v>
      </c>
      <c r="G743" s="13" t="n">
        <v>46003</v>
      </c>
      <c r="H743" s="2" t="n">
        <v>20.7</v>
      </c>
    </row>
    <row r="744" customFormat="false" ht="15" hidden="false" customHeight="false" outlineLevel="0" collapsed="false">
      <c r="A744" s="2" t="s">
        <v>17925</v>
      </c>
      <c r="B744" s="2" t="s">
        <v>820</v>
      </c>
      <c r="C744" s="2" t="s">
        <v>165</v>
      </c>
      <c r="D744" s="2" t="s">
        <v>17178</v>
      </c>
      <c r="E744" s="2" t="s">
        <v>17176</v>
      </c>
      <c r="F744" s="13" t="n">
        <v>45909</v>
      </c>
      <c r="G744" s="13" t="n">
        <v>45910</v>
      </c>
      <c r="H744" s="2" t="n">
        <v>33.5</v>
      </c>
    </row>
    <row r="745" customFormat="false" ht="15" hidden="false" customHeight="false" outlineLevel="0" collapsed="false">
      <c r="A745" s="2" t="s">
        <v>17926</v>
      </c>
      <c r="B745" s="2" t="s">
        <v>2307</v>
      </c>
      <c r="C745" s="2" t="s">
        <v>104</v>
      </c>
      <c r="D745" s="2" t="s">
        <v>17178</v>
      </c>
      <c r="E745" s="2" t="s">
        <v>17193</v>
      </c>
      <c r="F745" s="13" t="n">
        <v>45925</v>
      </c>
      <c r="G745" s="13" t="n">
        <v>45925</v>
      </c>
      <c r="H745" s="2" t="n">
        <v>11.8</v>
      </c>
    </row>
    <row r="746" customFormat="false" ht="15" hidden="false" customHeight="false" outlineLevel="0" collapsed="false">
      <c r="A746" s="2" t="s">
        <v>17927</v>
      </c>
      <c r="B746" s="2" t="s">
        <v>227</v>
      </c>
      <c r="C746" s="2" t="s">
        <v>104</v>
      </c>
      <c r="D746" s="2" t="s">
        <v>17178</v>
      </c>
      <c r="E746" s="2" t="s">
        <v>17193</v>
      </c>
      <c r="F746" s="13" t="n">
        <v>46191</v>
      </c>
      <c r="G746" s="13" t="n">
        <v>46191</v>
      </c>
      <c r="H746" s="2" t="n">
        <v>6.2</v>
      </c>
    </row>
    <row r="747" customFormat="false" ht="15" hidden="false" customHeight="false" outlineLevel="0" collapsed="false">
      <c r="A747" s="2" t="s">
        <v>17928</v>
      </c>
      <c r="B747" s="2" t="s">
        <v>1463</v>
      </c>
      <c r="C747" s="2" t="s">
        <v>139</v>
      </c>
      <c r="D747" s="2" t="s">
        <v>17182</v>
      </c>
      <c r="E747" s="2" t="s">
        <v>17176</v>
      </c>
      <c r="F747" s="13" t="n">
        <v>46167</v>
      </c>
      <c r="G747" s="13" t="n">
        <v>46167</v>
      </c>
      <c r="H747" s="2" t="n">
        <v>9</v>
      </c>
    </row>
    <row r="748" customFormat="false" ht="15" hidden="false" customHeight="false" outlineLevel="0" collapsed="false">
      <c r="A748" s="2" t="s">
        <v>17929</v>
      </c>
      <c r="B748" s="2" t="s">
        <v>537</v>
      </c>
      <c r="C748" s="2" t="s">
        <v>139</v>
      </c>
      <c r="D748" s="2" t="s">
        <v>17184</v>
      </c>
      <c r="E748" s="2" t="s">
        <v>17176</v>
      </c>
      <c r="F748" s="13" t="n">
        <v>45857</v>
      </c>
      <c r="G748" s="13" t="n">
        <v>45857</v>
      </c>
      <c r="H748" s="2" t="n">
        <v>16.6</v>
      </c>
    </row>
    <row r="749" customFormat="false" ht="15" hidden="false" customHeight="false" outlineLevel="0" collapsed="false">
      <c r="A749" s="2" t="s">
        <v>17930</v>
      </c>
      <c r="B749" s="2" t="s">
        <v>4777</v>
      </c>
      <c r="C749" s="2" t="s">
        <v>114</v>
      </c>
      <c r="D749" s="2" t="s">
        <v>17178</v>
      </c>
      <c r="E749" s="2" t="s">
        <v>17187</v>
      </c>
      <c r="F749" s="13" t="n">
        <v>45963</v>
      </c>
      <c r="G749" s="13" t="n">
        <v>45963</v>
      </c>
      <c r="H749" s="2" t="n">
        <v>5.1</v>
      </c>
    </row>
    <row r="750" customFormat="false" ht="15" hidden="false" customHeight="false" outlineLevel="0" collapsed="false">
      <c r="A750" s="2" t="s">
        <v>17931</v>
      </c>
      <c r="B750" s="2" t="s">
        <v>967</v>
      </c>
      <c r="C750" s="2" t="s">
        <v>108</v>
      </c>
      <c r="D750" s="2" t="s">
        <v>17184</v>
      </c>
      <c r="E750" s="2" t="s">
        <v>17176</v>
      </c>
      <c r="F750" s="13" t="n">
        <v>45682</v>
      </c>
      <c r="G750" s="13" t="n">
        <v>45682</v>
      </c>
      <c r="H750" s="2" t="n">
        <v>18</v>
      </c>
    </row>
    <row r="751" customFormat="false" ht="15" hidden="false" customHeight="false" outlineLevel="0" collapsed="false">
      <c r="A751" s="2" t="s">
        <v>17932</v>
      </c>
      <c r="B751" s="2" t="s">
        <v>1006</v>
      </c>
      <c r="C751" s="2" t="s">
        <v>119</v>
      </c>
      <c r="D751" s="2" t="s">
        <v>17180</v>
      </c>
      <c r="E751" s="2" t="s">
        <v>17191</v>
      </c>
      <c r="F751" s="13" t="n">
        <v>45938</v>
      </c>
      <c r="G751" s="13" t="n">
        <v>45938</v>
      </c>
      <c r="H751" s="2" t="n">
        <v>1.5</v>
      </c>
    </row>
    <row r="752" customFormat="false" ht="15" hidden="false" customHeight="false" outlineLevel="0" collapsed="false">
      <c r="A752" s="2" t="s">
        <v>17933</v>
      </c>
      <c r="B752" s="2" t="s">
        <v>2389</v>
      </c>
      <c r="C752" s="2" t="s">
        <v>165</v>
      </c>
      <c r="D752" s="2" t="s">
        <v>17175</v>
      </c>
      <c r="E752" s="2" t="s">
        <v>17187</v>
      </c>
      <c r="F752" s="13" t="n">
        <v>46013</v>
      </c>
      <c r="G752" s="13" t="n">
        <v>46013</v>
      </c>
      <c r="H752" s="2" t="n">
        <v>10.7</v>
      </c>
    </row>
    <row r="753" customFormat="false" ht="15" hidden="false" customHeight="false" outlineLevel="0" collapsed="false">
      <c r="A753" s="2" t="s">
        <v>17934</v>
      </c>
      <c r="B753" s="2" t="s">
        <v>1757</v>
      </c>
      <c r="C753" s="2" t="s">
        <v>128</v>
      </c>
      <c r="D753" s="2" t="s">
        <v>17178</v>
      </c>
      <c r="E753" s="2" t="s">
        <v>17176</v>
      </c>
      <c r="F753" s="13" t="n">
        <v>45679</v>
      </c>
      <c r="G753" s="13" t="n">
        <v>45679</v>
      </c>
      <c r="H753" s="2" t="n">
        <v>20.8</v>
      </c>
    </row>
    <row r="754" customFormat="false" ht="15" hidden="false" customHeight="false" outlineLevel="0" collapsed="false">
      <c r="A754" s="2" t="s">
        <v>17935</v>
      </c>
      <c r="B754" s="2" t="s">
        <v>2174</v>
      </c>
      <c r="C754" s="2" t="s">
        <v>145</v>
      </c>
      <c r="D754" s="2" t="s">
        <v>17175</v>
      </c>
      <c r="E754" s="2" t="s">
        <v>17187</v>
      </c>
      <c r="F754" s="13" t="n">
        <v>46140</v>
      </c>
      <c r="G754" s="13" t="n">
        <v>46140</v>
      </c>
      <c r="H754" s="2" t="n">
        <v>7.3</v>
      </c>
    </row>
    <row r="755" customFormat="false" ht="15" hidden="false" customHeight="false" outlineLevel="0" collapsed="false">
      <c r="A755" s="2" t="s">
        <v>17936</v>
      </c>
      <c r="B755" s="2" t="s">
        <v>4639</v>
      </c>
      <c r="C755" s="2" t="s">
        <v>98</v>
      </c>
      <c r="D755" s="2" t="s">
        <v>17175</v>
      </c>
      <c r="E755" s="2" t="s">
        <v>17191</v>
      </c>
      <c r="F755" s="13" t="n">
        <v>46012</v>
      </c>
      <c r="G755" s="13" t="n">
        <v>46012</v>
      </c>
      <c r="H755" s="2" t="n">
        <v>2.3</v>
      </c>
    </row>
    <row r="756" customFormat="false" ht="15" hidden="false" customHeight="false" outlineLevel="0" collapsed="false">
      <c r="A756" s="2" t="s">
        <v>17937</v>
      </c>
      <c r="B756" s="2" t="s">
        <v>774</v>
      </c>
      <c r="C756" s="2" t="s">
        <v>139</v>
      </c>
      <c r="D756" s="2" t="s">
        <v>17175</v>
      </c>
      <c r="E756" s="2" t="s">
        <v>17187</v>
      </c>
      <c r="F756" s="13" t="n">
        <v>46036</v>
      </c>
      <c r="G756" s="13" t="n">
        <v>46036</v>
      </c>
      <c r="H756" s="2" t="n">
        <v>18.3</v>
      </c>
    </row>
    <row r="757" customFormat="false" ht="15" hidden="false" customHeight="false" outlineLevel="0" collapsed="false">
      <c r="A757" s="2" t="s">
        <v>17938</v>
      </c>
      <c r="B757" s="2" t="s">
        <v>2601</v>
      </c>
      <c r="C757" s="2" t="s">
        <v>139</v>
      </c>
      <c r="D757" s="2" t="s">
        <v>17175</v>
      </c>
      <c r="E757" s="2" t="s">
        <v>17176</v>
      </c>
      <c r="F757" s="13" t="n">
        <v>45951</v>
      </c>
      <c r="G757" s="13" t="n">
        <v>45952</v>
      </c>
      <c r="H757" s="2" t="n">
        <v>40.7</v>
      </c>
    </row>
    <row r="758" customFormat="false" ht="15" hidden="false" customHeight="false" outlineLevel="0" collapsed="false">
      <c r="A758" s="2" t="s">
        <v>17939</v>
      </c>
      <c r="B758" s="2" t="s">
        <v>3770</v>
      </c>
      <c r="C758" s="2" t="s">
        <v>163</v>
      </c>
      <c r="D758" s="2" t="s">
        <v>17184</v>
      </c>
      <c r="E758" s="2" t="s">
        <v>17187</v>
      </c>
      <c r="F758" s="13" t="n">
        <v>45896</v>
      </c>
      <c r="G758" s="13" t="n">
        <v>45896</v>
      </c>
      <c r="H758" s="2" t="n">
        <v>5.1</v>
      </c>
    </row>
    <row r="759" customFormat="false" ht="15" hidden="false" customHeight="false" outlineLevel="0" collapsed="false">
      <c r="A759" s="2" t="s">
        <v>17940</v>
      </c>
      <c r="B759" s="2" t="s">
        <v>2811</v>
      </c>
      <c r="C759" s="2" t="s">
        <v>141</v>
      </c>
      <c r="D759" s="2" t="s">
        <v>17180</v>
      </c>
      <c r="E759" s="2" t="s">
        <v>17176</v>
      </c>
      <c r="F759" s="13" t="n">
        <v>46203</v>
      </c>
      <c r="G759" s="13" t="n">
        <v>46203</v>
      </c>
      <c r="H759" s="2" t="n">
        <v>5.9</v>
      </c>
    </row>
    <row r="760" customFormat="false" ht="15" hidden="false" customHeight="false" outlineLevel="0" collapsed="false">
      <c r="A760" s="2" t="s">
        <v>17941</v>
      </c>
      <c r="B760" s="2" t="s">
        <v>729</v>
      </c>
      <c r="C760" s="2" t="s">
        <v>98</v>
      </c>
      <c r="D760" s="2" t="s">
        <v>17182</v>
      </c>
      <c r="E760" s="2" t="s">
        <v>17176</v>
      </c>
      <c r="F760" s="13" t="n">
        <v>46063</v>
      </c>
      <c r="G760" s="13" t="n">
        <v>46063</v>
      </c>
      <c r="H760" s="2" t="n">
        <v>7.1</v>
      </c>
    </row>
    <row r="761" customFormat="false" ht="15" hidden="false" customHeight="false" outlineLevel="0" collapsed="false">
      <c r="A761" s="2" t="s">
        <v>17942</v>
      </c>
      <c r="B761" s="2" t="s">
        <v>619</v>
      </c>
      <c r="C761" s="2" t="s">
        <v>141</v>
      </c>
      <c r="D761" s="2" t="s">
        <v>17180</v>
      </c>
      <c r="E761" s="2" t="s">
        <v>17187</v>
      </c>
      <c r="F761" s="13" t="n">
        <v>46071</v>
      </c>
      <c r="G761" s="13" t="n">
        <v>46071</v>
      </c>
      <c r="H761" s="2" t="n">
        <v>11</v>
      </c>
    </row>
    <row r="762" customFormat="false" ht="15" hidden="false" customHeight="false" outlineLevel="0" collapsed="false">
      <c r="A762" s="2" t="s">
        <v>17943</v>
      </c>
      <c r="B762" s="2" t="s">
        <v>1226</v>
      </c>
      <c r="C762" s="2" t="s">
        <v>98</v>
      </c>
      <c r="D762" s="2" t="s">
        <v>17180</v>
      </c>
      <c r="E762" s="2" t="s">
        <v>17193</v>
      </c>
      <c r="F762" s="13" t="n">
        <v>45968</v>
      </c>
      <c r="G762" s="13" t="n">
        <v>45968</v>
      </c>
      <c r="H762" s="2" t="n">
        <v>7</v>
      </c>
    </row>
    <row r="763" customFormat="false" ht="15" hidden="false" customHeight="false" outlineLevel="0" collapsed="false">
      <c r="A763" s="2" t="s">
        <v>17944</v>
      </c>
      <c r="B763" s="2" t="s">
        <v>3170</v>
      </c>
      <c r="C763" s="2" t="s">
        <v>119</v>
      </c>
      <c r="D763" s="2" t="s">
        <v>17178</v>
      </c>
      <c r="E763" s="2" t="s">
        <v>17187</v>
      </c>
      <c r="F763" s="13" t="n">
        <v>46110</v>
      </c>
      <c r="G763" s="13" t="n">
        <v>46110</v>
      </c>
      <c r="H763" s="2" t="n">
        <v>14.8</v>
      </c>
    </row>
    <row r="764" customFormat="false" ht="15" hidden="false" customHeight="false" outlineLevel="0" collapsed="false">
      <c r="A764" s="2" t="s">
        <v>17945</v>
      </c>
      <c r="B764" s="2" t="s">
        <v>1635</v>
      </c>
      <c r="C764" s="2" t="s">
        <v>141</v>
      </c>
      <c r="D764" s="2" t="s">
        <v>17182</v>
      </c>
      <c r="E764" s="2" t="s">
        <v>17187</v>
      </c>
      <c r="F764" s="13" t="n">
        <v>45759</v>
      </c>
      <c r="G764" s="13" t="n">
        <v>45759</v>
      </c>
      <c r="H764" s="2" t="n">
        <v>18.2</v>
      </c>
    </row>
    <row r="765" customFormat="false" ht="15" hidden="false" customHeight="false" outlineLevel="0" collapsed="false">
      <c r="A765" s="2" t="s">
        <v>17946</v>
      </c>
      <c r="B765" s="2" t="s">
        <v>4162</v>
      </c>
      <c r="C765" s="2" t="s">
        <v>119</v>
      </c>
      <c r="D765" s="2" t="s">
        <v>17182</v>
      </c>
      <c r="E765" s="2" t="s">
        <v>17187</v>
      </c>
      <c r="F765" s="13" t="n">
        <v>45900</v>
      </c>
      <c r="G765" s="13" t="n">
        <v>45900</v>
      </c>
      <c r="H765" s="2" t="n">
        <v>6.5</v>
      </c>
    </row>
    <row r="766" customFormat="false" ht="15" hidden="false" customHeight="false" outlineLevel="0" collapsed="false">
      <c r="A766" s="2" t="s">
        <v>17947</v>
      </c>
      <c r="B766" s="2" t="s">
        <v>2202</v>
      </c>
      <c r="C766" s="2" t="s">
        <v>119</v>
      </c>
      <c r="D766" s="2" t="s">
        <v>17182</v>
      </c>
      <c r="E766" s="2" t="s">
        <v>17176</v>
      </c>
      <c r="F766" s="13" t="n">
        <v>46188</v>
      </c>
      <c r="G766" s="13" t="n">
        <v>46189</v>
      </c>
      <c r="H766" s="2" t="n">
        <v>24.4</v>
      </c>
    </row>
    <row r="767" customFormat="false" ht="15" hidden="false" customHeight="false" outlineLevel="0" collapsed="false">
      <c r="A767" s="2" t="s">
        <v>17948</v>
      </c>
      <c r="B767" s="2" t="s">
        <v>3161</v>
      </c>
      <c r="C767" s="2" t="s">
        <v>165</v>
      </c>
      <c r="D767" s="2" t="s">
        <v>17180</v>
      </c>
      <c r="E767" s="2" t="s">
        <v>17176</v>
      </c>
      <c r="F767" s="13" t="n">
        <v>45747</v>
      </c>
      <c r="G767" s="13" t="n">
        <v>45748</v>
      </c>
      <c r="H767" s="2" t="n">
        <v>44.6</v>
      </c>
    </row>
    <row r="768" customFormat="false" ht="15" hidden="false" customHeight="false" outlineLevel="0" collapsed="false">
      <c r="A768" s="2" t="s">
        <v>17949</v>
      </c>
      <c r="B768" s="2" t="s">
        <v>1637</v>
      </c>
      <c r="C768" s="2" t="s">
        <v>139</v>
      </c>
      <c r="D768" s="2" t="s">
        <v>17175</v>
      </c>
      <c r="E768" s="2" t="s">
        <v>17187</v>
      </c>
      <c r="F768" s="13" t="n">
        <v>46128</v>
      </c>
      <c r="G768" s="13" t="n">
        <v>46128</v>
      </c>
      <c r="H768" s="2" t="n">
        <v>17.9</v>
      </c>
    </row>
    <row r="769" customFormat="false" ht="15" hidden="false" customHeight="false" outlineLevel="0" collapsed="false">
      <c r="A769" s="2" t="s">
        <v>17950</v>
      </c>
      <c r="B769" s="2" t="s">
        <v>1753</v>
      </c>
      <c r="C769" s="2" t="s">
        <v>98</v>
      </c>
      <c r="D769" s="2" t="s">
        <v>17184</v>
      </c>
      <c r="E769" s="2" t="s">
        <v>17187</v>
      </c>
      <c r="F769" s="13" t="n">
        <v>46226</v>
      </c>
      <c r="G769" s="13" t="n">
        <v>46226</v>
      </c>
      <c r="H769" s="2" t="n">
        <v>17.4</v>
      </c>
    </row>
    <row r="770" customFormat="false" ht="15" hidden="false" customHeight="false" outlineLevel="0" collapsed="false">
      <c r="A770" s="2" t="s">
        <v>17951</v>
      </c>
      <c r="B770" s="2" t="s">
        <v>5114</v>
      </c>
      <c r="C770" s="2" t="s">
        <v>98</v>
      </c>
      <c r="D770" s="2" t="s">
        <v>17178</v>
      </c>
      <c r="E770" s="2" t="s">
        <v>17187</v>
      </c>
      <c r="F770" s="13" t="n">
        <v>45855</v>
      </c>
      <c r="G770" s="13" t="n">
        <v>45855</v>
      </c>
      <c r="H770" s="2" t="n">
        <v>12.2</v>
      </c>
    </row>
    <row r="771" customFormat="false" ht="15" hidden="false" customHeight="false" outlineLevel="0" collapsed="false">
      <c r="A771" s="2" t="s">
        <v>17952</v>
      </c>
      <c r="B771" s="2" t="s">
        <v>4423</v>
      </c>
      <c r="C771" s="2" t="s">
        <v>165</v>
      </c>
      <c r="D771" s="2" t="s">
        <v>17184</v>
      </c>
      <c r="E771" s="2" t="s">
        <v>17187</v>
      </c>
      <c r="F771" s="13" t="n">
        <v>46093</v>
      </c>
      <c r="G771" s="13" t="n">
        <v>46093</v>
      </c>
      <c r="H771" s="2" t="n">
        <v>4.4</v>
      </c>
    </row>
    <row r="772" customFormat="false" ht="15" hidden="false" customHeight="false" outlineLevel="0" collapsed="false">
      <c r="A772" s="2" t="s">
        <v>17953</v>
      </c>
      <c r="B772" s="2" t="s">
        <v>1759</v>
      </c>
      <c r="C772" s="2" t="s">
        <v>119</v>
      </c>
      <c r="D772" s="2" t="s">
        <v>17178</v>
      </c>
      <c r="E772" s="2" t="s">
        <v>17187</v>
      </c>
      <c r="F772" s="13" t="n">
        <v>46093</v>
      </c>
      <c r="G772" s="13" t="n">
        <v>46093</v>
      </c>
      <c r="H772" s="2" t="n">
        <v>17.2</v>
      </c>
    </row>
    <row r="773" customFormat="false" ht="15" hidden="false" customHeight="false" outlineLevel="0" collapsed="false">
      <c r="A773" s="2" t="s">
        <v>17954</v>
      </c>
      <c r="B773" s="2" t="s">
        <v>3310</v>
      </c>
      <c r="C773" s="2" t="s">
        <v>98</v>
      </c>
      <c r="D773" s="2" t="s">
        <v>17182</v>
      </c>
      <c r="E773" s="2" t="s">
        <v>17187</v>
      </c>
      <c r="F773" s="13" t="n">
        <v>46092</v>
      </c>
      <c r="G773" s="13" t="n">
        <v>46092</v>
      </c>
      <c r="H773" s="2" t="n">
        <v>13.5</v>
      </c>
    </row>
    <row r="774" customFormat="false" ht="15" hidden="false" customHeight="false" outlineLevel="0" collapsed="false">
      <c r="A774" s="2" t="s">
        <v>17955</v>
      </c>
      <c r="B774" s="2" t="s">
        <v>4736</v>
      </c>
      <c r="C774" s="2" t="s">
        <v>145</v>
      </c>
      <c r="D774" s="2" t="s">
        <v>17180</v>
      </c>
      <c r="E774" s="2" t="s">
        <v>17176</v>
      </c>
      <c r="F774" s="13" t="n">
        <v>46166</v>
      </c>
      <c r="G774" s="13" t="n">
        <v>46166</v>
      </c>
      <c r="H774" s="2" t="n">
        <v>4.3</v>
      </c>
    </row>
    <row r="775" customFormat="false" ht="15" hidden="false" customHeight="false" outlineLevel="0" collapsed="false">
      <c r="A775" s="2" t="s">
        <v>17956</v>
      </c>
      <c r="B775" s="2" t="s">
        <v>3355</v>
      </c>
      <c r="C775" s="2" t="s">
        <v>119</v>
      </c>
      <c r="D775" s="2" t="s">
        <v>17182</v>
      </c>
      <c r="E775" s="2" t="s">
        <v>17193</v>
      </c>
      <c r="F775" s="13" t="n">
        <v>46017</v>
      </c>
      <c r="G775" s="13" t="n">
        <v>46017</v>
      </c>
      <c r="H775" s="2" t="n">
        <v>3.6</v>
      </c>
    </row>
    <row r="776" customFormat="false" ht="15" hidden="false" customHeight="false" outlineLevel="0" collapsed="false">
      <c r="A776" s="2" t="s">
        <v>17957</v>
      </c>
      <c r="B776" s="2" t="s">
        <v>909</v>
      </c>
      <c r="C776" s="2" t="s">
        <v>98</v>
      </c>
      <c r="D776" s="2" t="s">
        <v>17175</v>
      </c>
      <c r="E776" s="2" t="s">
        <v>17187</v>
      </c>
      <c r="F776" s="13" t="n">
        <v>45933</v>
      </c>
      <c r="G776" s="13" t="n">
        <v>45933</v>
      </c>
      <c r="H776" s="2" t="n">
        <v>16.1</v>
      </c>
    </row>
    <row r="777" customFormat="false" ht="15" hidden="false" customHeight="false" outlineLevel="0" collapsed="false">
      <c r="A777" s="2" t="s">
        <v>17958</v>
      </c>
      <c r="B777" s="2" t="s">
        <v>2178</v>
      </c>
      <c r="C777" s="2" t="s">
        <v>119</v>
      </c>
      <c r="D777" s="2" t="s">
        <v>17184</v>
      </c>
      <c r="E777" s="2" t="s">
        <v>17176</v>
      </c>
      <c r="F777" s="13" t="n">
        <v>45961</v>
      </c>
      <c r="G777" s="13" t="n">
        <v>45961</v>
      </c>
      <c r="H777" s="2" t="n">
        <v>12.5</v>
      </c>
    </row>
    <row r="778" customFormat="false" ht="15" hidden="false" customHeight="false" outlineLevel="0" collapsed="false">
      <c r="A778" s="2" t="s">
        <v>17959</v>
      </c>
      <c r="B778" s="2" t="s">
        <v>1170</v>
      </c>
      <c r="C778" s="2" t="s">
        <v>114</v>
      </c>
      <c r="D778" s="2" t="s">
        <v>17175</v>
      </c>
      <c r="E778" s="2" t="s">
        <v>17187</v>
      </c>
      <c r="F778" s="13" t="n">
        <v>45742</v>
      </c>
      <c r="G778" s="13" t="n">
        <v>45742</v>
      </c>
      <c r="H778" s="2" t="n">
        <v>15.9</v>
      </c>
    </row>
    <row r="779" customFormat="false" ht="15" hidden="false" customHeight="false" outlineLevel="0" collapsed="false">
      <c r="A779" s="2" t="s">
        <v>17960</v>
      </c>
      <c r="B779" s="2" t="s">
        <v>4851</v>
      </c>
      <c r="C779" s="2" t="s">
        <v>108</v>
      </c>
      <c r="D779" s="2" t="s">
        <v>17180</v>
      </c>
      <c r="E779" s="2" t="s">
        <v>17187</v>
      </c>
      <c r="F779" s="13" t="n">
        <v>46030</v>
      </c>
      <c r="G779" s="13" t="n">
        <v>46030</v>
      </c>
      <c r="H779" s="2" t="n">
        <v>11.9</v>
      </c>
    </row>
    <row r="780" customFormat="false" ht="15" hidden="false" customHeight="false" outlineLevel="0" collapsed="false">
      <c r="A780" s="2" t="s">
        <v>17961</v>
      </c>
      <c r="B780" s="2" t="s">
        <v>3531</v>
      </c>
      <c r="C780" s="2" t="s">
        <v>165</v>
      </c>
      <c r="D780" s="2" t="s">
        <v>17175</v>
      </c>
      <c r="E780" s="2" t="s">
        <v>17187</v>
      </c>
      <c r="F780" s="13" t="n">
        <v>45935</v>
      </c>
      <c r="G780" s="13" t="n">
        <v>45935</v>
      </c>
      <c r="H780" s="2" t="n">
        <v>23.8</v>
      </c>
    </row>
    <row r="781" customFormat="false" ht="15" hidden="false" customHeight="false" outlineLevel="0" collapsed="false">
      <c r="A781" s="2" t="s">
        <v>17962</v>
      </c>
      <c r="B781" s="2" t="s">
        <v>650</v>
      </c>
      <c r="C781" s="2" t="s">
        <v>123</v>
      </c>
      <c r="D781" s="2" t="s">
        <v>17175</v>
      </c>
      <c r="E781" s="2" t="s">
        <v>17176</v>
      </c>
      <c r="F781" s="13" t="n">
        <v>46074</v>
      </c>
      <c r="G781" s="13" t="n">
        <v>46074</v>
      </c>
      <c r="H781" s="2" t="n">
        <v>7.4</v>
      </c>
    </row>
    <row r="782" customFormat="false" ht="15" hidden="false" customHeight="false" outlineLevel="0" collapsed="false">
      <c r="A782" s="2" t="s">
        <v>17963</v>
      </c>
      <c r="B782" s="2" t="s">
        <v>1623</v>
      </c>
      <c r="C782" s="2" t="s">
        <v>104</v>
      </c>
      <c r="D782" s="2" t="s">
        <v>17178</v>
      </c>
      <c r="E782" s="2" t="s">
        <v>17191</v>
      </c>
      <c r="F782" s="13" t="n">
        <v>46257</v>
      </c>
      <c r="G782" s="13" t="n">
        <v>46257</v>
      </c>
      <c r="H782" s="2" t="n">
        <v>1.8</v>
      </c>
    </row>
    <row r="783" customFormat="false" ht="15" hidden="false" customHeight="false" outlineLevel="0" collapsed="false">
      <c r="A783" s="2" t="s">
        <v>17964</v>
      </c>
      <c r="B783" s="2" t="s">
        <v>909</v>
      </c>
      <c r="C783" s="2" t="s">
        <v>98</v>
      </c>
      <c r="D783" s="2" t="s">
        <v>17184</v>
      </c>
      <c r="E783" s="2" t="s">
        <v>17193</v>
      </c>
      <c r="F783" s="13" t="n">
        <v>45983</v>
      </c>
      <c r="G783" s="13" t="n">
        <v>45983</v>
      </c>
      <c r="H783" s="2" t="n">
        <v>7.4</v>
      </c>
    </row>
    <row r="784" customFormat="false" ht="15" hidden="false" customHeight="false" outlineLevel="0" collapsed="false">
      <c r="A784" s="2" t="s">
        <v>17965</v>
      </c>
      <c r="B784" s="2" t="s">
        <v>3647</v>
      </c>
      <c r="C784" s="2" t="s">
        <v>98</v>
      </c>
      <c r="D784" s="2" t="s">
        <v>17182</v>
      </c>
      <c r="E784" s="2" t="s">
        <v>17187</v>
      </c>
      <c r="F784" s="13" t="n">
        <v>45707</v>
      </c>
      <c r="G784" s="13" t="n">
        <v>45707</v>
      </c>
      <c r="H784" s="2" t="n">
        <v>12.9</v>
      </c>
    </row>
    <row r="785" customFormat="false" ht="15" hidden="false" customHeight="false" outlineLevel="0" collapsed="false">
      <c r="A785" s="2" t="s">
        <v>17966</v>
      </c>
      <c r="B785" s="2" t="s">
        <v>2774</v>
      </c>
      <c r="C785" s="2" t="s">
        <v>139</v>
      </c>
      <c r="D785" s="2" t="s">
        <v>17182</v>
      </c>
      <c r="E785" s="2" t="s">
        <v>17193</v>
      </c>
      <c r="F785" s="13" t="n">
        <v>46146</v>
      </c>
      <c r="G785" s="13" t="n">
        <v>46146</v>
      </c>
      <c r="H785" s="2" t="n">
        <v>9.6</v>
      </c>
    </row>
    <row r="786" customFormat="false" ht="15" hidden="false" customHeight="false" outlineLevel="0" collapsed="false">
      <c r="A786" s="2" t="s">
        <v>17967</v>
      </c>
      <c r="B786" s="2" t="s">
        <v>283</v>
      </c>
      <c r="C786" s="2" t="s">
        <v>165</v>
      </c>
      <c r="D786" s="2" t="s">
        <v>17175</v>
      </c>
      <c r="E786" s="2" t="s">
        <v>17176</v>
      </c>
      <c r="F786" s="13" t="n">
        <v>45952</v>
      </c>
      <c r="G786" s="13" t="n">
        <v>45953</v>
      </c>
      <c r="H786" s="2" t="n">
        <v>26.3</v>
      </c>
    </row>
    <row r="787" customFormat="false" ht="15" hidden="false" customHeight="false" outlineLevel="0" collapsed="false">
      <c r="A787" s="2" t="s">
        <v>17968</v>
      </c>
      <c r="B787" s="2" t="s">
        <v>3333</v>
      </c>
      <c r="C787" s="2" t="s">
        <v>141</v>
      </c>
      <c r="D787" s="2" t="s">
        <v>17175</v>
      </c>
      <c r="E787" s="2" t="s">
        <v>17187</v>
      </c>
      <c r="F787" s="13" t="n">
        <v>45676</v>
      </c>
      <c r="G787" s="13" t="n">
        <v>45676</v>
      </c>
      <c r="H787" s="2" t="n">
        <v>18.5</v>
      </c>
    </row>
    <row r="788" customFormat="false" ht="15" hidden="false" customHeight="false" outlineLevel="0" collapsed="false">
      <c r="A788" s="2" t="s">
        <v>17969</v>
      </c>
      <c r="B788" s="2" t="s">
        <v>1118</v>
      </c>
      <c r="C788" s="2" t="s">
        <v>139</v>
      </c>
      <c r="D788" s="2" t="s">
        <v>17180</v>
      </c>
      <c r="E788" s="2" t="s">
        <v>17193</v>
      </c>
      <c r="F788" s="13" t="n">
        <v>46170</v>
      </c>
      <c r="G788" s="13" t="n">
        <v>46170</v>
      </c>
      <c r="H788" s="2" t="n">
        <v>7.5</v>
      </c>
    </row>
    <row r="789" customFormat="false" ht="15" hidden="false" customHeight="false" outlineLevel="0" collapsed="false">
      <c r="A789" s="2" t="s">
        <v>17970</v>
      </c>
      <c r="B789" s="2" t="s">
        <v>561</v>
      </c>
      <c r="C789" s="2" t="s">
        <v>98</v>
      </c>
      <c r="D789" s="2" t="s">
        <v>17182</v>
      </c>
      <c r="E789" s="2" t="s">
        <v>17193</v>
      </c>
      <c r="F789" s="13" t="n">
        <v>45790</v>
      </c>
      <c r="G789" s="13" t="n">
        <v>45790</v>
      </c>
      <c r="H789" s="2" t="n">
        <v>8</v>
      </c>
    </row>
    <row r="790" customFormat="false" ht="15" hidden="false" customHeight="false" outlineLevel="0" collapsed="false">
      <c r="A790" s="2" t="s">
        <v>17971</v>
      </c>
      <c r="B790" s="2" t="s">
        <v>783</v>
      </c>
      <c r="C790" s="2" t="s">
        <v>98</v>
      </c>
      <c r="D790" s="2" t="s">
        <v>17180</v>
      </c>
      <c r="E790" s="2" t="s">
        <v>17176</v>
      </c>
      <c r="F790" s="13" t="n">
        <v>45913</v>
      </c>
      <c r="G790" s="13" t="n">
        <v>45913</v>
      </c>
      <c r="H790" s="2" t="n">
        <v>11.7</v>
      </c>
    </row>
    <row r="791" customFormat="false" ht="15" hidden="false" customHeight="false" outlineLevel="0" collapsed="false">
      <c r="A791" s="2" t="s">
        <v>17972</v>
      </c>
      <c r="B791" s="2" t="s">
        <v>4167</v>
      </c>
      <c r="C791" s="2" t="s">
        <v>119</v>
      </c>
      <c r="D791" s="2" t="s">
        <v>17180</v>
      </c>
      <c r="E791" s="2" t="s">
        <v>17187</v>
      </c>
      <c r="F791" s="13" t="n">
        <v>46205</v>
      </c>
      <c r="G791" s="13" t="n">
        <v>46205</v>
      </c>
      <c r="H791" s="2" t="n">
        <v>15</v>
      </c>
    </row>
    <row r="792" customFormat="false" ht="15" hidden="false" customHeight="false" outlineLevel="0" collapsed="false">
      <c r="A792" s="2" t="s">
        <v>17973</v>
      </c>
      <c r="B792" s="2" t="s">
        <v>3699</v>
      </c>
      <c r="C792" s="2" t="s">
        <v>114</v>
      </c>
      <c r="D792" s="2" t="s">
        <v>17182</v>
      </c>
      <c r="E792" s="2" t="s">
        <v>17176</v>
      </c>
      <c r="F792" s="13" t="n">
        <v>46184</v>
      </c>
      <c r="G792" s="13" t="n">
        <v>46184</v>
      </c>
      <c r="H792" s="2" t="n">
        <v>12.3</v>
      </c>
    </row>
    <row r="793" customFormat="false" ht="15" hidden="false" customHeight="false" outlineLevel="0" collapsed="false">
      <c r="A793" s="2" t="s">
        <v>17974</v>
      </c>
      <c r="B793" s="2" t="s">
        <v>1065</v>
      </c>
      <c r="C793" s="2" t="s">
        <v>145</v>
      </c>
      <c r="D793" s="2" t="s">
        <v>17178</v>
      </c>
      <c r="E793" s="2" t="s">
        <v>17176</v>
      </c>
      <c r="F793" s="13" t="n">
        <v>46167</v>
      </c>
      <c r="G793" s="13" t="n">
        <v>46167</v>
      </c>
      <c r="H793" s="2" t="n">
        <v>7.3</v>
      </c>
    </row>
    <row r="794" customFormat="false" ht="15" hidden="false" customHeight="false" outlineLevel="0" collapsed="false">
      <c r="A794" s="2" t="s">
        <v>17975</v>
      </c>
      <c r="B794" s="2" t="s">
        <v>4672</v>
      </c>
      <c r="C794" s="2" t="s">
        <v>119</v>
      </c>
      <c r="D794" s="2" t="s">
        <v>17178</v>
      </c>
      <c r="E794" s="2" t="s">
        <v>17187</v>
      </c>
      <c r="F794" s="13" t="n">
        <v>45912</v>
      </c>
      <c r="G794" s="13" t="n">
        <v>45913</v>
      </c>
      <c r="H794" s="2" t="n">
        <v>25</v>
      </c>
    </row>
    <row r="795" customFormat="false" ht="15" hidden="false" customHeight="false" outlineLevel="0" collapsed="false">
      <c r="A795" s="2" t="s">
        <v>17976</v>
      </c>
      <c r="B795" s="2" t="s">
        <v>1899</v>
      </c>
      <c r="C795" s="2" t="s">
        <v>98</v>
      </c>
      <c r="D795" s="2" t="s">
        <v>17175</v>
      </c>
      <c r="E795" s="2" t="s">
        <v>17193</v>
      </c>
      <c r="F795" s="13" t="n">
        <v>46090</v>
      </c>
      <c r="G795" s="13" t="n">
        <v>46090</v>
      </c>
      <c r="H795" s="2" t="n">
        <v>3.5</v>
      </c>
    </row>
    <row r="796" customFormat="false" ht="15" hidden="false" customHeight="false" outlineLevel="0" collapsed="false">
      <c r="A796" s="2" t="s">
        <v>17977</v>
      </c>
      <c r="B796" s="2" t="s">
        <v>1224</v>
      </c>
      <c r="C796" s="2" t="s">
        <v>98</v>
      </c>
      <c r="D796" s="2" t="s">
        <v>17178</v>
      </c>
      <c r="E796" s="2" t="s">
        <v>17187</v>
      </c>
      <c r="F796" s="13" t="n">
        <v>46042</v>
      </c>
      <c r="G796" s="13" t="n">
        <v>46042</v>
      </c>
      <c r="H796" s="2" t="n">
        <v>9.9</v>
      </c>
    </row>
    <row r="797" customFormat="false" ht="15" hidden="false" customHeight="false" outlineLevel="0" collapsed="false">
      <c r="A797" s="2" t="s">
        <v>17978</v>
      </c>
      <c r="B797" s="2" t="s">
        <v>3921</v>
      </c>
      <c r="C797" s="2" t="s">
        <v>139</v>
      </c>
      <c r="D797" s="2" t="s">
        <v>17178</v>
      </c>
      <c r="E797" s="2" t="s">
        <v>17187</v>
      </c>
      <c r="F797" s="13" t="n">
        <v>45836</v>
      </c>
      <c r="G797" s="13" t="n">
        <v>45836</v>
      </c>
      <c r="H797" s="2" t="n">
        <v>10.5</v>
      </c>
    </row>
    <row r="798" customFormat="false" ht="15" hidden="false" customHeight="false" outlineLevel="0" collapsed="false">
      <c r="A798" s="2" t="s">
        <v>17979</v>
      </c>
      <c r="B798" s="2" t="s">
        <v>3692</v>
      </c>
      <c r="C798" s="2" t="s">
        <v>114</v>
      </c>
      <c r="D798" s="2" t="s">
        <v>17175</v>
      </c>
      <c r="E798" s="2" t="s">
        <v>17176</v>
      </c>
      <c r="F798" s="13" t="n">
        <v>45730</v>
      </c>
      <c r="G798" s="13" t="n">
        <v>45730</v>
      </c>
      <c r="H798" s="2" t="n">
        <v>9.5</v>
      </c>
    </row>
    <row r="799" customFormat="false" ht="15" hidden="false" customHeight="false" outlineLevel="0" collapsed="false">
      <c r="A799" s="2" t="s">
        <v>17980</v>
      </c>
      <c r="B799" s="2" t="s">
        <v>1085</v>
      </c>
      <c r="C799" s="2" t="s">
        <v>114</v>
      </c>
      <c r="D799" s="2" t="s">
        <v>17182</v>
      </c>
      <c r="E799" s="2" t="s">
        <v>17191</v>
      </c>
      <c r="F799" s="13" t="n">
        <v>46159</v>
      </c>
      <c r="G799" s="13" t="n">
        <v>46159</v>
      </c>
      <c r="H799" s="2" t="n">
        <v>1.6</v>
      </c>
    </row>
    <row r="800" customFormat="false" ht="15" hidden="false" customHeight="false" outlineLevel="0" collapsed="false">
      <c r="A800" s="2" t="s">
        <v>17981</v>
      </c>
      <c r="B800" s="2" t="s">
        <v>4602</v>
      </c>
      <c r="C800" s="2" t="s">
        <v>119</v>
      </c>
      <c r="D800" s="2" t="s">
        <v>17182</v>
      </c>
      <c r="E800" s="2" t="s">
        <v>17176</v>
      </c>
      <c r="F800" s="13" t="n">
        <v>45803</v>
      </c>
      <c r="G800" s="13" t="n">
        <v>45804</v>
      </c>
      <c r="H800" s="2" t="n">
        <v>27.9</v>
      </c>
    </row>
    <row r="801" customFormat="false" ht="15" hidden="false" customHeight="false" outlineLevel="0" collapsed="false">
      <c r="A801" s="2" t="s">
        <v>17982</v>
      </c>
      <c r="B801" s="2" t="s">
        <v>1878</v>
      </c>
      <c r="C801" s="2" t="s">
        <v>139</v>
      </c>
      <c r="D801" s="2" t="s">
        <v>17178</v>
      </c>
      <c r="E801" s="2" t="s">
        <v>17187</v>
      </c>
      <c r="F801" s="13" t="n">
        <v>45645</v>
      </c>
      <c r="G801" s="13" t="n">
        <v>45645</v>
      </c>
      <c r="H801" s="2" t="n">
        <v>14.6</v>
      </c>
    </row>
    <row r="802" customFormat="false" ht="15" hidden="false" customHeight="false" outlineLevel="0" collapsed="false">
      <c r="A802" s="2" t="s">
        <v>17983</v>
      </c>
      <c r="B802" s="2" t="s">
        <v>3212</v>
      </c>
      <c r="C802" s="2" t="s">
        <v>128</v>
      </c>
      <c r="D802" s="2" t="s">
        <v>17184</v>
      </c>
      <c r="E802" s="2" t="s">
        <v>17187</v>
      </c>
      <c r="F802" s="13" t="n">
        <v>46060</v>
      </c>
      <c r="G802" s="13" t="n">
        <v>46060</v>
      </c>
      <c r="H802" s="2" t="n">
        <v>6.8</v>
      </c>
    </row>
    <row r="803" customFormat="false" ht="15" hidden="false" customHeight="false" outlineLevel="0" collapsed="false">
      <c r="A803" s="2" t="s">
        <v>17984</v>
      </c>
      <c r="B803" s="2" t="s">
        <v>1769</v>
      </c>
      <c r="C803" s="2" t="s">
        <v>139</v>
      </c>
      <c r="D803" s="2" t="s">
        <v>17184</v>
      </c>
      <c r="E803" s="2" t="s">
        <v>17176</v>
      </c>
      <c r="F803" s="13" t="n">
        <v>46070</v>
      </c>
      <c r="G803" s="13" t="n">
        <v>46070</v>
      </c>
      <c r="H803" s="2" t="n">
        <v>18.4</v>
      </c>
    </row>
    <row r="804" customFormat="false" ht="15" hidden="false" customHeight="false" outlineLevel="0" collapsed="false">
      <c r="A804" s="2" t="s">
        <v>17985</v>
      </c>
      <c r="B804" s="2" t="s">
        <v>4542</v>
      </c>
      <c r="C804" s="2" t="s">
        <v>139</v>
      </c>
      <c r="D804" s="2" t="s">
        <v>17180</v>
      </c>
      <c r="E804" s="2" t="s">
        <v>17193</v>
      </c>
      <c r="F804" s="13" t="n">
        <v>45767</v>
      </c>
      <c r="G804" s="13" t="n">
        <v>45767</v>
      </c>
      <c r="H804" s="2" t="n">
        <v>13.7</v>
      </c>
    </row>
    <row r="805" customFormat="false" ht="15" hidden="false" customHeight="false" outlineLevel="0" collapsed="false">
      <c r="A805" s="2" t="s">
        <v>17986</v>
      </c>
      <c r="B805" s="2" t="s">
        <v>3839</v>
      </c>
      <c r="C805" s="2" t="s">
        <v>123</v>
      </c>
      <c r="D805" s="2" t="s">
        <v>17184</v>
      </c>
      <c r="E805" s="2" t="s">
        <v>17187</v>
      </c>
      <c r="F805" s="13" t="n">
        <v>45844</v>
      </c>
      <c r="G805" s="13" t="n">
        <v>45844</v>
      </c>
      <c r="H805" s="2" t="n">
        <v>17.5</v>
      </c>
    </row>
    <row r="806" customFormat="false" ht="15" hidden="false" customHeight="false" outlineLevel="0" collapsed="false">
      <c r="A806" s="2" t="s">
        <v>17987</v>
      </c>
      <c r="B806" s="2" t="s">
        <v>1509</v>
      </c>
      <c r="C806" s="2" t="s">
        <v>98</v>
      </c>
      <c r="D806" s="2" t="s">
        <v>17178</v>
      </c>
      <c r="E806" s="2" t="s">
        <v>17187</v>
      </c>
      <c r="F806" s="13" t="n">
        <v>45769</v>
      </c>
      <c r="G806" s="13" t="n">
        <v>45769</v>
      </c>
      <c r="H806" s="2" t="n">
        <v>9.9</v>
      </c>
    </row>
    <row r="807" customFormat="false" ht="15" hidden="false" customHeight="false" outlineLevel="0" collapsed="false">
      <c r="A807" s="2" t="s">
        <v>17988</v>
      </c>
      <c r="B807" s="2" t="s">
        <v>4049</v>
      </c>
      <c r="C807" s="2" t="s">
        <v>98</v>
      </c>
      <c r="D807" s="2" t="s">
        <v>17178</v>
      </c>
      <c r="E807" s="2" t="s">
        <v>17187</v>
      </c>
      <c r="F807" s="13" t="n">
        <v>46129</v>
      </c>
      <c r="G807" s="13" t="n">
        <v>46129</v>
      </c>
      <c r="H807" s="2" t="n">
        <v>19.7</v>
      </c>
    </row>
    <row r="808" customFormat="false" ht="15" hidden="false" customHeight="false" outlineLevel="0" collapsed="false">
      <c r="A808" s="2" t="s">
        <v>17989</v>
      </c>
      <c r="B808" s="2" t="s">
        <v>229</v>
      </c>
      <c r="C808" s="2" t="s">
        <v>119</v>
      </c>
      <c r="D808" s="2" t="s">
        <v>17175</v>
      </c>
      <c r="E808" s="2" t="s">
        <v>17176</v>
      </c>
      <c r="F808" s="13" t="n">
        <v>46007</v>
      </c>
      <c r="G808" s="13" t="n">
        <v>46007</v>
      </c>
      <c r="H808" s="2" t="n">
        <v>18.9</v>
      </c>
    </row>
    <row r="809" customFormat="false" ht="15" hidden="false" customHeight="false" outlineLevel="0" collapsed="false">
      <c r="A809" s="2" t="s">
        <v>17990</v>
      </c>
      <c r="B809" s="2" t="s">
        <v>3198</v>
      </c>
      <c r="C809" s="2" t="s">
        <v>123</v>
      </c>
      <c r="D809" s="2" t="s">
        <v>17180</v>
      </c>
      <c r="E809" s="2" t="s">
        <v>17187</v>
      </c>
      <c r="F809" s="13" t="n">
        <v>45719</v>
      </c>
      <c r="G809" s="13" t="n">
        <v>45719</v>
      </c>
      <c r="H809" s="2" t="n">
        <v>12.2</v>
      </c>
    </row>
    <row r="810" customFormat="false" ht="15" hidden="false" customHeight="false" outlineLevel="0" collapsed="false">
      <c r="A810" s="2" t="s">
        <v>17991</v>
      </c>
      <c r="B810" s="2" t="s">
        <v>4015</v>
      </c>
      <c r="C810" s="2" t="s">
        <v>108</v>
      </c>
      <c r="D810" s="2" t="s">
        <v>17180</v>
      </c>
      <c r="E810" s="2" t="s">
        <v>17176</v>
      </c>
      <c r="F810" s="13" t="n">
        <v>45939</v>
      </c>
      <c r="G810" s="13" t="n">
        <v>45939</v>
      </c>
      <c r="H810" s="2" t="n">
        <v>23.8</v>
      </c>
    </row>
    <row r="811" customFormat="false" ht="15" hidden="false" customHeight="false" outlineLevel="0" collapsed="false">
      <c r="A811" s="2" t="s">
        <v>17992</v>
      </c>
      <c r="B811" s="2" t="s">
        <v>4229</v>
      </c>
      <c r="C811" s="2" t="s">
        <v>114</v>
      </c>
      <c r="D811" s="2" t="s">
        <v>17178</v>
      </c>
      <c r="E811" s="2" t="s">
        <v>17176</v>
      </c>
      <c r="F811" s="13" t="n">
        <v>46104</v>
      </c>
      <c r="G811" s="13" t="n">
        <v>46104</v>
      </c>
      <c r="H811" s="2" t="n">
        <v>8.5</v>
      </c>
    </row>
    <row r="812" customFormat="false" ht="15" hidden="false" customHeight="false" outlineLevel="0" collapsed="false">
      <c r="A812" s="2" t="s">
        <v>17993</v>
      </c>
      <c r="B812" s="2" t="s">
        <v>1846</v>
      </c>
      <c r="C812" s="2" t="s">
        <v>119</v>
      </c>
      <c r="D812" s="2" t="s">
        <v>17182</v>
      </c>
      <c r="E812" s="2" t="s">
        <v>17176</v>
      </c>
      <c r="F812" s="13" t="n">
        <v>45880</v>
      </c>
      <c r="G812" s="13" t="n">
        <v>45880</v>
      </c>
      <c r="H812" s="2" t="n">
        <v>9.5</v>
      </c>
    </row>
    <row r="813" customFormat="false" ht="15" hidden="false" customHeight="false" outlineLevel="0" collapsed="false">
      <c r="A813" s="2" t="s">
        <v>17994</v>
      </c>
      <c r="B813" s="2" t="s">
        <v>2516</v>
      </c>
      <c r="C813" s="2" t="s">
        <v>165</v>
      </c>
      <c r="D813" s="2" t="s">
        <v>17182</v>
      </c>
      <c r="E813" s="2" t="s">
        <v>17193</v>
      </c>
      <c r="F813" s="13" t="n">
        <v>45918</v>
      </c>
      <c r="G813" s="13" t="n">
        <v>45918</v>
      </c>
      <c r="H813" s="2" t="n">
        <v>5.3</v>
      </c>
    </row>
    <row r="814" customFormat="false" ht="15" hidden="false" customHeight="false" outlineLevel="0" collapsed="false">
      <c r="A814" s="2" t="s">
        <v>17995</v>
      </c>
      <c r="B814" s="2" t="s">
        <v>4970</v>
      </c>
      <c r="C814" s="2" t="s">
        <v>98</v>
      </c>
      <c r="D814" s="2" t="s">
        <v>17182</v>
      </c>
      <c r="E814" s="2" t="s">
        <v>17193</v>
      </c>
      <c r="F814" s="13" t="n">
        <v>46071</v>
      </c>
      <c r="G814" s="13" t="n">
        <v>46071</v>
      </c>
      <c r="H814" s="2" t="n">
        <v>8.6</v>
      </c>
    </row>
    <row r="815" customFormat="false" ht="15" hidden="false" customHeight="false" outlineLevel="0" collapsed="false">
      <c r="A815" s="2" t="s">
        <v>17996</v>
      </c>
      <c r="B815" s="2" t="s">
        <v>739</v>
      </c>
      <c r="C815" s="2" t="s">
        <v>98</v>
      </c>
      <c r="D815" s="2" t="s">
        <v>17178</v>
      </c>
      <c r="E815" s="2" t="s">
        <v>17187</v>
      </c>
      <c r="F815" s="13" t="n">
        <v>46175</v>
      </c>
      <c r="G815" s="13" t="n">
        <v>46175</v>
      </c>
      <c r="H815" s="2" t="n">
        <v>13.5</v>
      </c>
    </row>
    <row r="816" customFormat="false" ht="15" hidden="false" customHeight="false" outlineLevel="0" collapsed="false">
      <c r="A816" s="2" t="s">
        <v>17997</v>
      </c>
      <c r="B816" s="2" t="s">
        <v>2677</v>
      </c>
      <c r="C816" s="2" t="s">
        <v>163</v>
      </c>
      <c r="D816" s="2" t="s">
        <v>17180</v>
      </c>
      <c r="E816" s="2" t="s">
        <v>17193</v>
      </c>
      <c r="F816" s="13" t="n">
        <v>46207</v>
      </c>
      <c r="G816" s="13" t="n">
        <v>46207</v>
      </c>
      <c r="H816" s="2" t="n">
        <v>4.3</v>
      </c>
    </row>
    <row r="817" customFormat="false" ht="15" hidden="false" customHeight="false" outlineLevel="0" collapsed="false">
      <c r="A817" s="2" t="s">
        <v>17998</v>
      </c>
      <c r="B817" s="2" t="s">
        <v>3904</v>
      </c>
      <c r="C817" s="2" t="s">
        <v>119</v>
      </c>
      <c r="D817" s="2" t="s">
        <v>17178</v>
      </c>
      <c r="E817" s="2" t="s">
        <v>17187</v>
      </c>
      <c r="F817" s="13" t="n">
        <v>46151</v>
      </c>
      <c r="G817" s="13" t="n">
        <v>46151</v>
      </c>
      <c r="H817" s="2" t="n">
        <v>19.8</v>
      </c>
    </row>
    <row r="818" customFormat="false" ht="15" hidden="false" customHeight="false" outlineLevel="0" collapsed="false">
      <c r="A818" s="2" t="s">
        <v>17999</v>
      </c>
      <c r="B818" s="2" t="s">
        <v>2716</v>
      </c>
      <c r="C818" s="2" t="s">
        <v>119</v>
      </c>
      <c r="D818" s="2" t="s">
        <v>17175</v>
      </c>
      <c r="E818" s="2" t="s">
        <v>17187</v>
      </c>
      <c r="F818" s="13" t="n">
        <v>46056</v>
      </c>
      <c r="G818" s="13" t="n">
        <v>46056</v>
      </c>
      <c r="H818" s="2" t="n">
        <v>13.2</v>
      </c>
    </row>
    <row r="819" customFormat="false" ht="15" hidden="false" customHeight="false" outlineLevel="0" collapsed="false">
      <c r="A819" s="2" t="s">
        <v>18000</v>
      </c>
      <c r="B819" s="2" t="s">
        <v>1071</v>
      </c>
      <c r="C819" s="2" t="s">
        <v>163</v>
      </c>
      <c r="D819" s="2" t="s">
        <v>17178</v>
      </c>
      <c r="E819" s="2" t="s">
        <v>17176</v>
      </c>
      <c r="F819" s="13" t="n">
        <v>46179</v>
      </c>
      <c r="G819" s="13" t="n">
        <v>46179</v>
      </c>
      <c r="H819" s="2" t="n">
        <v>7.1</v>
      </c>
    </row>
    <row r="820" customFormat="false" ht="15" hidden="false" customHeight="false" outlineLevel="0" collapsed="false">
      <c r="A820" s="2" t="s">
        <v>18001</v>
      </c>
      <c r="B820" s="2" t="s">
        <v>1206</v>
      </c>
      <c r="C820" s="2" t="s">
        <v>128</v>
      </c>
      <c r="D820" s="2" t="s">
        <v>17184</v>
      </c>
      <c r="E820" s="2" t="s">
        <v>17176</v>
      </c>
      <c r="F820" s="13" t="n">
        <v>45991</v>
      </c>
      <c r="G820" s="13" t="n">
        <v>45991</v>
      </c>
      <c r="H820" s="2" t="n">
        <v>10.3</v>
      </c>
    </row>
    <row r="821" customFormat="false" ht="15" hidden="false" customHeight="false" outlineLevel="0" collapsed="false">
      <c r="A821" s="2" t="s">
        <v>18002</v>
      </c>
      <c r="B821" s="2" t="s">
        <v>3673</v>
      </c>
      <c r="C821" s="2" t="s">
        <v>165</v>
      </c>
      <c r="D821" s="2" t="s">
        <v>17178</v>
      </c>
      <c r="E821" s="2" t="s">
        <v>17191</v>
      </c>
      <c r="F821" s="13" t="n">
        <v>46083</v>
      </c>
      <c r="G821" s="13" t="n">
        <v>46083</v>
      </c>
      <c r="H821" s="2" t="n">
        <v>4</v>
      </c>
    </row>
    <row r="822" customFormat="false" ht="15" hidden="false" customHeight="false" outlineLevel="0" collapsed="false">
      <c r="A822" s="2" t="s">
        <v>18003</v>
      </c>
      <c r="B822" s="2" t="s">
        <v>3112</v>
      </c>
      <c r="C822" s="2" t="s">
        <v>141</v>
      </c>
      <c r="D822" s="2" t="s">
        <v>17180</v>
      </c>
      <c r="E822" s="2" t="s">
        <v>17193</v>
      </c>
      <c r="F822" s="13" t="n">
        <v>46140</v>
      </c>
      <c r="G822" s="13" t="n">
        <v>46140</v>
      </c>
      <c r="H822" s="2" t="n">
        <v>4.8</v>
      </c>
    </row>
    <row r="823" customFormat="false" ht="15" hidden="false" customHeight="false" outlineLevel="0" collapsed="false">
      <c r="A823" s="2" t="s">
        <v>18004</v>
      </c>
      <c r="B823" s="2" t="s">
        <v>3991</v>
      </c>
      <c r="C823" s="2" t="s">
        <v>108</v>
      </c>
      <c r="D823" s="2" t="s">
        <v>17184</v>
      </c>
      <c r="E823" s="2" t="s">
        <v>17193</v>
      </c>
      <c r="F823" s="13" t="n">
        <v>46264</v>
      </c>
      <c r="G823" s="13" t="n">
        <v>46264</v>
      </c>
      <c r="H823" s="2" t="n">
        <v>5.9</v>
      </c>
    </row>
    <row r="824" customFormat="false" ht="15" hidden="false" customHeight="false" outlineLevel="0" collapsed="false">
      <c r="A824" s="2" t="s">
        <v>18005</v>
      </c>
      <c r="B824" s="2" t="s">
        <v>2294</v>
      </c>
      <c r="C824" s="2" t="s">
        <v>165</v>
      </c>
      <c r="D824" s="2" t="s">
        <v>17175</v>
      </c>
      <c r="E824" s="2" t="s">
        <v>17193</v>
      </c>
      <c r="F824" s="13" t="n">
        <v>46040</v>
      </c>
      <c r="G824" s="13" t="n">
        <v>46040</v>
      </c>
      <c r="H824" s="2" t="n">
        <v>13</v>
      </c>
    </row>
    <row r="825" customFormat="false" ht="15" hidden="false" customHeight="false" outlineLevel="0" collapsed="false">
      <c r="A825" s="2" t="s">
        <v>18006</v>
      </c>
      <c r="B825" s="2" t="s">
        <v>3826</v>
      </c>
      <c r="C825" s="2" t="s">
        <v>145</v>
      </c>
      <c r="D825" s="2" t="s">
        <v>17182</v>
      </c>
      <c r="E825" s="2" t="s">
        <v>17176</v>
      </c>
      <c r="F825" s="13" t="n">
        <v>45989</v>
      </c>
      <c r="G825" s="13" t="n">
        <v>45990</v>
      </c>
      <c r="H825" s="2" t="n">
        <v>26.5</v>
      </c>
    </row>
    <row r="826" customFormat="false" ht="15" hidden="false" customHeight="false" outlineLevel="0" collapsed="false">
      <c r="A826" s="2" t="s">
        <v>18007</v>
      </c>
      <c r="B826" s="2" t="s">
        <v>2702</v>
      </c>
      <c r="C826" s="2" t="s">
        <v>114</v>
      </c>
      <c r="D826" s="2" t="s">
        <v>17178</v>
      </c>
      <c r="E826" s="2" t="s">
        <v>17176</v>
      </c>
      <c r="F826" s="13" t="n">
        <v>46086</v>
      </c>
      <c r="G826" s="13" t="n">
        <v>46086</v>
      </c>
      <c r="H826" s="2" t="n">
        <v>19.5</v>
      </c>
    </row>
    <row r="827" customFormat="false" ht="15" hidden="false" customHeight="false" outlineLevel="0" collapsed="false">
      <c r="A827" s="2" t="s">
        <v>18008</v>
      </c>
      <c r="B827" s="2" t="s">
        <v>5128</v>
      </c>
      <c r="C827" s="2" t="s">
        <v>98</v>
      </c>
      <c r="D827" s="2" t="s">
        <v>17184</v>
      </c>
      <c r="E827" s="2" t="s">
        <v>17193</v>
      </c>
      <c r="F827" s="13" t="n">
        <v>45887</v>
      </c>
      <c r="G827" s="13" t="n">
        <v>45887</v>
      </c>
      <c r="H827" s="2" t="n">
        <v>4.5</v>
      </c>
    </row>
    <row r="828" customFormat="false" ht="15" hidden="false" customHeight="false" outlineLevel="0" collapsed="false">
      <c r="A828" s="2" t="s">
        <v>18009</v>
      </c>
      <c r="B828" s="2" t="s">
        <v>4384</v>
      </c>
      <c r="C828" s="2" t="s">
        <v>98</v>
      </c>
      <c r="D828" s="2" t="s">
        <v>17175</v>
      </c>
      <c r="E828" s="2" t="s">
        <v>17176</v>
      </c>
      <c r="F828" s="13" t="n">
        <v>46267</v>
      </c>
      <c r="G828" s="13" t="n">
        <v>46268</v>
      </c>
      <c r="H828" s="2" t="n">
        <v>31.2</v>
      </c>
    </row>
    <row r="829" customFormat="false" ht="15" hidden="false" customHeight="false" outlineLevel="0" collapsed="false">
      <c r="A829" s="2" t="s">
        <v>18010</v>
      </c>
      <c r="B829" s="2" t="s">
        <v>1952</v>
      </c>
      <c r="C829" s="2" t="s">
        <v>98</v>
      </c>
      <c r="D829" s="2" t="s">
        <v>17178</v>
      </c>
      <c r="E829" s="2" t="s">
        <v>17176</v>
      </c>
      <c r="F829" s="13" t="n">
        <v>46211</v>
      </c>
      <c r="G829" s="13" t="n">
        <v>46211</v>
      </c>
      <c r="H829" s="2" t="n">
        <v>16.7</v>
      </c>
    </row>
    <row r="830" customFormat="false" ht="15" hidden="false" customHeight="false" outlineLevel="0" collapsed="false">
      <c r="A830" s="2" t="s">
        <v>18011</v>
      </c>
      <c r="B830" s="2" t="s">
        <v>2329</v>
      </c>
      <c r="C830" s="2" t="s">
        <v>163</v>
      </c>
      <c r="D830" s="2" t="s">
        <v>17178</v>
      </c>
      <c r="E830" s="2" t="s">
        <v>17176</v>
      </c>
      <c r="F830" s="13" t="n">
        <v>45866</v>
      </c>
      <c r="G830" s="13" t="n">
        <v>45866</v>
      </c>
      <c r="H830" s="2" t="n">
        <v>14.6</v>
      </c>
    </row>
    <row r="831" customFormat="false" ht="15" hidden="false" customHeight="false" outlineLevel="0" collapsed="false">
      <c r="A831" s="2" t="s">
        <v>18012</v>
      </c>
      <c r="B831" s="2" t="s">
        <v>3849</v>
      </c>
      <c r="C831" s="2" t="s">
        <v>104</v>
      </c>
      <c r="D831" s="2" t="s">
        <v>17182</v>
      </c>
      <c r="E831" s="2" t="s">
        <v>17193</v>
      </c>
      <c r="F831" s="13" t="n">
        <v>46071</v>
      </c>
      <c r="G831" s="13" t="n">
        <v>46071</v>
      </c>
      <c r="H831" s="2" t="n">
        <v>4</v>
      </c>
    </row>
    <row r="832" customFormat="false" ht="15" hidden="false" customHeight="false" outlineLevel="0" collapsed="false">
      <c r="A832" s="2" t="s">
        <v>18013</v>
      </c>
      <c r="B832" s="2" t="s">
        <v>2083</v>
      </c>
      <c r="C832" s="2" t="s">
        <v>108</v>
      </c>
      <c r="D832" s="2" t="s">
        <v>17175</v>
      </c>
      <c r="E832" s="2" t="s">
        <v>17176</v>
      </c>
      <c r="F832" s="13" t="n">
        <v>46052</v>
      </c>
      <c r="G832" s="13" t="n">
        <v>46053</v>
      </c>
      <c r="H832" s="2" t="n">
        <v>37.5</v>
      </c>
    </row>
    <row r="833" customFormat="false" ht="15" hidden="false" customHeight="false" outlineLevel="0" collapsed="false">
      <c r="A833" s="2" t="s">
        <v>18014</v>
      </c>
      <c r="B833" s="2" t="s">
        <v>1341</v>
      </c>
      <c r="C833" s="2" t="s">
        <v>114</v>
      </c>
      <c r="D833" s="2" t="s">
        <v>17178</v>
      </c>
      <c r="E833" s="2" t="s">
        <v>17187</v>
      </c>
      <c r="F833" s="13" t="n">
        <v>46101</v>
      </c>
      <c r="G833" s="13" t="n">
        <v>46101</v>
      </c>
      <c r="H833" s="2" t="n">
        <v>10.6</v>
      </c>
    </row>
    <row r="834" customFormat="false" ht="15" hidden="false" customHeight="false" outlineLevel="0" collapsed="false">
      <c r="A834" s="2" t="s">
        <v>18015</v>
      </c>
      <c r="B834" s="2" t="s">
        <v>4020</v>
      </c>
      <c r="C834" s="2" t="s">
        <v>128</v>
      </c>
      <c r="D834" s="2" t="s">
        <v>17175</v>
      </c>
      <c r="E834" s="2" t="s">
        <v>17187</v>
      </c>
      <c r="F834" s="13" t="n">
        <v>46136</v>
      </c>
      <c r="G834" s="13" t="n">
        <v>46136</v>
      </c>
      <c r="H834" s="2" t="n">
        <v>4.4</v>
      </c>
    </row>
    <row r="835" customFormat="false" ht="15" hidden="false" customHeight="false" outlineLevel="0" collapsed="false">
      <c r="A835" s="2" t="s">
        <v>18016</v>
      </c>
      <c r="B835" s="2" t="s">
        <v>1469</v>
      </c>
      <c r="C835" s="2" t="s">
        <v>114</v>
      </c>
      <c r="D835" s="2" t="s">
        <v>17182</v>
      </c>
      <c r="E835" s="2" t="s">
        <v>17187</v>
      </c>
      <c r="F835" s="13" t="n">
        <v>45922</v>
      </c>
      <c r="G835" s="13" t="n">
        <v>45922</v>
      </c>
      <c r="H835" s="2" t="n">
        <v>9.1</v>
      </c>
    </row>
    <row r="836" customFormat="false" ht="15" hidden="false" customHeight="false" outlineLevel="0" collapsed="false">
      <c r="A836" s="2" t="s">
        <v>18017</v>
      </c>
      <c r="B836" s="2" t="s">
        <v>3676</v>
      </c>
      <c r="C836" s="2" t="s">
        <v>108</v>
      </c>
      <c r="D836" s="2" t="s">
        <v>17175</v>
      </c>
      <c r="E836" s="2" t="s">
        <v>17176</v>
      </c>
      <c r="F836" s="13" t="n">
        <v>45976</v>
      </c>
      <c r="G836" s="13" t="n">
        <v>45977</v>
      </c>
      <c r="H836" s="2" t="n">
        <v>27.8</v>
      </c>
    </row>
    <row r="837" customFormat="false" ht="15" hidden="false" customHeight="false" outlineLevel="0" collapsed="false">
      <c r="A837" s="2" t="s">
        <v>18018</v>
      </c>
      <c r="B837" s="2" t="s">
        <v>3194</v>
      </c>
      <c r="C837" s="2" t="s">
        <v>119</v>
      </c>
      <c r="D837" s="2" t="s">
        <v>17184</v>
      </c>
      <c r="E837" s="2" t="s">
        <v>17187</v>
      </c>
      <c r="F837" s="13" t="n">
        <v>46094</v>
      </c>
      <c r="G837" s="13" t="n">
        <v>46094</v>
      </c>
      <c r="H837" s="2" t="n">
        <v>14.4</v>
      </c>
    </row>
    <row r="838" customFormat="false" ht="15" hidden="false" customHeight="false" outlineLevel="0" collapsed="false">
      <c r="A838" s="2" t="s">
        <v>18019</v>
      </c>
      <c r="B838" s="2" t="s">
        <v>1064</v>
      </c>
      <c r="C838" s="2" t="s">
        <v>139</v>
      </c>
      <c r="D838" s="2" t="s">
        <v>17180</v>
      </c>
      <c r="E838" s="2" t="s">
        <v>17187</v>
      </c>
      <c r="F838" s="13" t="n">
        <v>45935</v>
      </c>
      <c r="G838" s="13" t="n">
        <v>45935</v>
      </c>
      <c r="H838" s="2" t="n">
        <v>12.2</v>
      </c>
    </row>
    <row r="839" customFormat="false" ht="15" hidden="false" customHeight="false" outlineLevel="0" collapsed="false">
      <c r="A839" s="2" t="s">
        <v>18020</v>
      </c>
      <c r="B839" s="2" t="s">
        <v>2170</v>
      </c>
      <c r="C839" s="2" t="s">
        <v>119</v>
      </c>
      <c r="D839" s="2" t="s">
        <v>17178</v>
      </c>
      <c r="E839" s="2" t="s">
        <v>17193</v>
      </c>
      <c r="F839" s="13" t="n">
        <v>46083</v>
      </c>
      <c r="G839" s="13" t="n">
        <v>46083</v>
      </c>
      <c r="H839" s="2" t="n">
        <v>5.4</v>
      </c>
    </row>
    <row r="840" customFormat="false" ht="15" hidden="false" customHeight="false" outlineLevel="0" collapsed="false">
      <c r="A840" s="2" t="s">
        <v>18021</v>
      </c>
      <c r="B840" s="2" t="s">
        <v>1048</v>
      </c>
      <c r="C840" s="2" t="s">
        <v>119</v>
      </c>
      <c r="D840" s="2" t="s">
        <v>17184</v>
      </c>
      <c r="E840" s="2" t="s">
        <v>17176</v>
      </c>
      <c r="F840" s="13" t="n">
        <v>45876</v>
      </c>
      <c r="G840" s="13" t="n">
        <v>45876</v>
      </c>
      <c r="H840" s="2" t="n">
        <v>11.5</v>
      </c>
    </row>
    <row r="841" customFormat="false" ht="15" hidden="false" customHeight="false" outlineLevel="0" collapsed="false">
      <c r="A841" s="2" t="s">
        <v>18022</v>
      </c>
      <c r="B841" s="2" t="s">
        <v>4715</v>
      </c>
      <c r="C841" s="2" t="s">
        <v>119</v>
      </c>
      <c r="D841" s="2" t="s">
        <v>17175</v>
      </c>
      <c r="E841" s="2" t="s">
        <v>17187</v>
      </c>
      <c r="F841" s="13" t="n">
        <v>45991</v>
      </c>
      <c r="G841" s="13" t="n">
        <v>45991</v>
      </c>
      <c r="H841" s="2" t="n">
        <v>12.5</v>
      </c>
    </row>
    <row r="842" customFormat="false" ht="15" hidden="false" customHeight="false" outlineLevel="0" collapsed="false">
      <c r="A842" s="2" t="s">
        <v>18023</v>
      </c>
      <c r="B842" s="2" t="s">
        <v>4997</v>
      </c>
      <c r="C842" s="2" t="s">
        <v>98</v>
      </c>
      <c r="D842" s="2" t="s">
        <v>17178</v>
      </c>
      <c r="E842" s="2" t="s">
        <v>17191</v>
      </c>
      <c r="F842" s="13" t="n">
        <v>45691</v>
      </c>
      <c r="G842" s="13" t="n">
        <v>45691</v>
      </c>
      <c r="H842" s="2" t="n">
        <v>3.7</v>
      </c>
    </row>
    <row r="843" customFormat="false" ht="15" hidden="false" customHeight="false" outlineLevel="0" collapsed="false">
      <c r="A843" s="2" t="s">
        <v>18024</v>
      </c>
      <c r="B843" s="2" t="s">
        <v>4581</v>
      </c>
      <c r="C843" s="2" t="s">
        <v>145</v>
      </c>
      <c r="D843" s="2" t="s">
        <v>17178</v>
      </c>
      <c r="E843" s="2" t="s">
        <v>17191</v>
      </c>
      <c r="F843" s="13" t="n">
        <v>45897</v>
      </c>
      <c r="G843" s="13" t="n">
        <v>45897</v>
      </c>
      <c r="H843" s="2" t="n">
        <v>2</v>
      </c>
    </row>
    <row r="844" customFormat="false" ht="15" hidden="false" customHeight="false" outlineLevel="0" collapsed="false">
      <c r="A844" s="2" t="s">
        <v>18025</v>
      </c>
      <c r="B844" s="2" t="s">
        <v>745</v>
      </c>
      <c r="C844" s="2" t="s">
        <v>163</v>
      </c>
      <c r="D844" s="2" t="s">
        <v>17178</v>
      </c>
      <c r="E844" s="2" t="s">
        <v>17176</v>
      </c>
      <c r="F844" s="13" t="n">
        <v>46029</v>
      </c>
      <c r="G844" s="13" t="n">
        <v>46029</v>
      </c>
      <c r="H844" s="2" t="n">
        <v>13.6</v>
      </c>
    </row>
    <row r="845" customFormat="false" ht="15" hidden="false" customHeight="false" outlineLevel="0" collapsed="false">
      <c r="A845" s="2" t="s">
        <v>18026</v>
      </c>
      <c r="B845" s="2" t="s">
        <v>2946</v>
      </c>
      <c r="C845" s="2" t="s">
        <v>163</v>
      </c>
      <c r="D845" s="2" t="s">
        <v>17178</v>
      </c>
      <c r="E845" s="2" t="s">
        <v>17187</v>
      </c>
      <c r="F845" s="13" t="n">
        <v>45782</v>
      </c>
      <c r="G845" s="13" t="n">
        <v>45782</v>
      </c>
      <c r="H845" s="2" t="n">
        <v>4.6</v>
      </c>
    </row>
    <row r="846" customFormat="false" ht="15" hidden="false" customHeight="false" outlineLevel="0" collapsed="false">
      <c r="A846" s="2" t="s">
        <v>18027</v>
      </c>
      <c r="B846" s="2" t="s">
        <v>3936</v>
      </c>
      <c r="C846" s="2" t="s">
        <v>139</v>
      </c>
      <c r="D846" s="2" t="s">
        <v>17184</v>
      </c>
      <c r="E846" s="2" t="s">
        <v>17193</v>
      </c>
      <c r="F846" s="13" t="n">
        <v>46089</v>
      </c>
      <c r="G846" s="13" t="n">
        <v>46089</v>
      </c>
      <c r="H846" s="2" t="n">
        <v>7</v>
      </c>
    </row>
    <row r="847" customFormat="false" ht="15" hidden="false" customHeight="false" outlineLevel="0" collapsed="false">
      <c r="A847" s="2" t="s">
        <v>18028</v>
      </c>
      <c r="B847" s="2" t="s">
        <v>3927</v>
      </c>
      <c r="C847" s="2" t="s">
        <v>163</v>
      </c>
      <c r="D847" s="2" t="s">
        <v>17184</v>
      </c>
      <c r="E847" s="2" t="s">
        <v>17176</v>
      </c>
      <c r="F847" s="13" t="n">
        <v>46027</v>
      </c>
      <c r="G847" s="13" t="n">
        <v>46028</v>
      </c>
      <c r="H847" s="2" t="n">
        <v>36.8</v>
      </c>
    </row>
    <row r="848" customFormat="false" ht="15" hidden="false" customHeight="false" outlineLevel="0" collapsed="false">
      <c r="A848" s="2" t="s">
        <v>18029</v>
      </c>
      <c r="B848" s="2" t="s">
        <v>975</v>
      </c>
      <c r="C848" s="2" t="s">
        <v>139</v>
      </c>
      <c r="D848" s="2" t="s">
        <v>17180</v>
      </c>
      <c r="E848" s="2" t="s">
        <v>17187</v>
      </c>
      <c r="F848" s="13" t="n">
        <v>45917</v>
      </c>
      <c r="G848" s="13" t="n">
        <v>45917</v>
      </c>
      <c r="H848" s="2" t="n">
        <v>11.2</v>
      </c>
    </row>
    <row r="849" customFormat="false" ht="15" hidden="false" customHeight="false" outlineLevel="0" collapsed="false">
      <c r="A849" s="2" t="s">
        <v>18030</v>
      </c>
      <c r="B849" s="2" t="s">
        <v>1445</v>
      </c>
      <c r="C849" s="2" t="s">
        <v>139</v>
      </c>
      <c r="D849" s="2" t="s">
        <v>17178</v>
      </c>
      <c r="E849" s="2" t="s">
        <v>17193</v>
      </c>
      <c r="F849" s="13" t="n">
        <v>45915</v>
      </c>
      <c r="G849" s="13" t="n">
        <v>45915</v>
      </c>
      <c r="H849" s="2" t="n">
        <v>22.7</v>
      </c>
    </row>
    <row r="850" customFormat="false" ht="15" hidden="false" customHeight="false" outlineLevel="0" collapsed="false">
      <c r="A850" s="2" t="s">
        <v>18031</v>
      </c>
      <c r="B850" s="2" t="s">
        <v>2152</v>
      </c>
      <c r="C850" s="2" t="s">
        <v>119</v>
      </c>
      <c r="D850" s="2" t="s">
        <v>17178</v>
      </c>
      <c r="E850" s="2" t="s">
        <v>17193</v>
      </c>
      <c r="F850" s="13" t="n">
        <v>46182</v>
      </c>
      <c r="G850" s="13" t="n">
        <v>46182</v>
      </c>
      <c r="H850" s="2" t="n">
        <v>8.6</v>
      </c>
    </row>
    <row r="851" customFormat="false" ht="15" hidden="false" customHeight="false" outlineLevel="0" collapsed="false">
      <c r="A851" s="2" t="s">
        <v>18032</v>
      </c>
      <c r="B851" s="2" t="s">
        <v>1777</v>
      </c>
      <c r="C851" s="2" t="s">
        <v>139</v>
      </c>
      <c r="D851" s="2" t="s">
        <v>17175</v>
      </c>
      <c r="E851" s="2" t="s">
        <v>17176</v>
      </c>
      <c r="F851" s="13" t="n">
        <v>45990</v>
      </c>
      <c r="G851" s="13" t="n">
        <v>45990</v>
      </c>
      <c r="H851" s="2" t="n">
        <v>13.3</v>
      </c>
    </row>
    <row r="852" customFormat="false" ht="15" hidden="false" customHeight="false" outlineLevel="0" collapsed="false">
      <c r="A852" s="2" t="s">
        <v>18033</v>
      </c>
      <c r="B852" s="2" t="s">
        <v>838</v>
      </c>
      <c r="C852" s="2" t="s">
        <v>98</v>
      </c>
      <c r="D852" s="2" t="s">
        <v>17175</v>
      </c>
      <c r="E852" s="2" t="s">
        <v>17176</v>
      </c>
      <c r="F852" s="13" t="n">
        <v>45910</v>
      </c>
      <c r="G852" s="13" t="n">
        <v>45910</v>
      </c>
      <c r="H852" s="2" t="n">
        <v>18.8</v>
      </c>
    </row>
    <row r="853" customFormat="false" ht="15" hidden="false" customHeight="false" outlineLevel="0" collapsed="false">
      <c r="A853" s="2" t="s">
        <v>18034</v>
      </c>
      <c r="B853" s="2" t="s">
        <v>825</v>
      </c>
      <c r="C853" s="2" t="s">
        <v>163</v>
      </c>
      <c r="D853" s="2" t="s">
        <v>17182</v>
      </c>
      <c r="E853" s="2" t="s">
        <v>17176</v>
      </c>
      <c r="F853" s="13" t="n">
        <v>45810</v>
      </c>
      <c r="G853" s="13" t="n">
        <v>45810</v>
      </c>
      <c r="H853" s="2" t="n">
        <v>7.9</v>
      </c>
    </row>
    <row r="854" customFormat="false" ht="15" hidden="false" customHeight="false" outlineLevel="0" collapsed="false">
      <c r="A854" s="2" t="s">
        <v>18035</v>
      </c>
      <c r="B854" s="2" t="s">
        <v>5139</v>
      </c>
      <c r="C854" s="2" t="s">
        <v>98</v>
      </c>
      <c r="D854" s="2" t="s">
        <v>17175</v>
      </c>
      <c r="E854" s="2" t="s">
        <v>17187</v>
      </c>
      <c r="F854" s="13" t="n">
        <v>45777</v>
      </c>
      <c r="G854" s="13" t="n">
        <v>45777</v>
      </c>
      <c r="H854" s="2" t="n">
        <v>6.6</v>
      </c>
    </row>
    <row r="855" customFormat="false" ht="15" hidden="false" customHeight="false" outlineLevel="0" collapsed="false">
      <c r="A855" s="2" t="s">
        <v>18036</v>
      </c>
      <c r="B855" s="2" t="s">
        <v>4717</v>
      </c>
      <c r="C855" s="2" t="s">
        <v>119</v>
      </c>
      <c r="D855" s="2" t="s">
        <v>17184</v>
      </c>
      <c r="E855" s="2" t="s">
        <v>17176</v>
      </c>
      <c r="F855" s="13" t="n">
        <v>46165</v>
      </c>
      <c r="G855" s="13" t="n">
        <v>46165</v>
      </c>
      <c r="H855" s="2" t="n">
        <v>23.2</v>
      </c>
    </row>
    <row r="856" customFormat="false" ht="15" hidden="false" customHeight="false" outlineLevel="0" collapsed="false">
      <c r="A856" s="2" t="s">
        <v>18037</v>
      </c>
      <c r="B856" s="2" t="s">
        <v>255</v>
      </c>
      <c r="C856" s="2" t="s">
        <v>139</v>
      </c>
      <c r="D856" s="2" t="s">
        <v>17184</v>
      </c>
      <c r="E856" s="2" t="s">
        <v>17187</v>
      </c>
      <c r="F856" s="13" t="n">
        <v>46032</v>
      </c>
      <c r="G856" s="13" t="n">
        <v>46032</v>
      </c>
      <c r="H856" s="2" t="n">
        <v>5</v>
      </c>
    </row>
    <row r="857" customFormat="false" ht="15" hidden="false" customHeight="false" outlineLevel="0" collapsed="false">
      <c r="A857" s="2" t="s">
        <v>18038</v>
      </c>
      <c r="B857" s="2" t="s">
        <v>3212</v>
      </c>
      <c r="C857" s="2" t="s">
        <v>128</v>
      </c>
      <c r="D857" s="2" t="s">
        <v>17180</v>
      </c>
      <c r="E857" s="2" t="s">
        <v>17176</v>
      </c>
      <c r="F857" s="13" t="n">
        <v>45999</v>
      </c>
      <c r="G857" s="13" t="n">
        <v>45999</v>
      </c>
      <c r="H857" s="2" t="n">
        <v>14</v>
      </c>
    </row>
    <row r="858" customFormat="false" ht="15" hidden="false" customHeight="false" outlineLevel="0" collapsed="false">
      <c r="A858" s="2" t="s">
        <v>18039</v>
      </c>
      <c r="B858" s="2" t="s">
        <v>4568</v>
      </c>
      <c r="C858" s="2" t="s">
        <v>98</v>
      </c>
      <c r="D858" s="2" t="s">
        <v>17175</v>
      </c>
      <c r="E858" s="2" t="s">
        <v>17193</v>
      </c>
      <c r="F858" s="13" t="n">
        <v>46128</v>
      </c>
      <c r="G858" s="13" t="n">
        <v>46128</v>
      </c>
      <c r="H858" s="2" t="n">
        <v>9.4</v>
      </c>
    </row>
    <row r="859" customFormat="false" ht="15" hidden="false" customHeight="false" outlineLevel="0" collapsed="false">
      <c r="A859" s="2" t="s">
        <v>18040</v>
      </c>
      <c r="B859" s="2" t="s">
        <v>950</v>
      </c>
      <c r="C859" s="2" t="s">
        <v>165</v>
      </c>
      <c r="D859" s="2" t="s">
        <v>17184</v>
      </c>
      <c r="E859" s="2" t="s">
        <v>17187</v>
      </c>
      <c r="F859" s="13" t="n">
        <v>46127</v>
      </c>
      <c r="G859" s="13" t="n">
        <v>46127</v>
      </c>
      <c r="H859" s="2" t="n">
        <v>11.2</v>
      </c>
    </row>
    <row r="860" customFormat="false" ht="15" hidden="false" customHeight="false" outlineLevel="0" collapsed="false">
      <c r="A860" s="2" t="s">
        <v>18041</v>
      </c>
      <c r="B860" s="2" t="s">
        <v>5044</v>
      </c>
      <c r="C860" s="2" t="s">
        <v>98</v>
      </c>
      <c r="D860" s="2" t="s">
        <v>17178</v>
      </c>
      <c r="E860" s="2" t="s">
        <v>17187</v>
      </c>
      <c r="F860" s="13" t="n">
        <v>45948</v>
      </c>
      <c r="G860" s="13" t="n">
        <v>45948</v>
      </c>
      <c r="H860" s="2" t="n">
        <v>6.8</v>
      </c>
    </row>
    <row r="861" customFormat="false" ht="15" hidden="false" customHeight="false" outlineLevel="0" collapsed="false">
      <c r="A861" s="2" t="s">
        <v>18042</v>
      </c>
      <c r="B861" s="2" t="s">
        <v>453</v>
      </c>
      <c r="C861" s="2" t="s">
        <v>114</v>
      </c>
      <c r="D861" s="2" t="s">
        <v>17180</v>
      </c>
      <c r="E861" s="2" t="s">
        <v>17191</v>
      </c>
      <c r="F861" s="13" t="n">
        <v>46203</v>
      </c>
      <c r="G861" s="13" t="n">
        <v>46203</v>
      </c>
      <c r="H861" s="2" t="n">
        <v>1.5</v>
      </c>
    </row>
    <row r="862" customFormat="false" ht="15" hidden="false" customHeight="false" outlineLevel="0" collapsed="false">
      <c r="A862" s="2" t="s">
        <v>18043</v>
      </c>
      <c r="B862" s="2" t="s">
        <v>4721</v>
      </c>
      <c r="C862" s="2" t="s">
        <v>104</v>
      </c>
      <c r="D862" s="2" t="s">
        <v>17182</v>
      </c>
      <c r="E862" s="2" t="s">
        <v>17176</v>
      </c>
      <c r="F862" s="13" t="n">
        <v>45948</v>
      </c>
      <c r="G862" s="13" t="n">
        <v>45950</v>
      </c>
      <c r="H862" s="2" t="n">
        <v>68.8</v>
      </c>
    </row>
    <row r="863" customFormat="false" ht="15" hidden="false" customHeight="false" outlineLevel="0" collapsed="false">
      <c r="A863" s="2" t="s">
        <v>18044</v>
      </c>
      <c r="B863" s="2" t="s">
        <v>416</v>
      </c>
      <c r="C863" s="2" t="s">
        <v>98</v>
      </c>
      <c r="D863" s="2" t="s">
        <v>17180</v>
      </c>
      <c r="E863" s="2" t="s">
        <v>17187</v>
      </c>
      <c r="F863" s="13" t="n">
        <v>45914</v>
      </c>
      <c r="G863" s="13" t="n">
        <v>45914</v>
      </c>
      <c r="H863" s="2" t="n">
        <v>4</v>
      </c>
    </row>
    <row r="864" customFormat="false" ht="15" hidden="false" customHeight="false" outlineLevel="0" collapsed="false">
      <c r="A864" s="2" t="s">
        <v>18045</v>
      </c>
      <c r="B864" s="2" t="s">
        <v>2511</v>
      </c>
      <c r="C864" s="2" t="s">
        <v>98</v>
      </c>
      <c r="D864" s="2" t="s">
        <v>17175</v>
      </c>
      <c r="E864" s="2" t="s">
        <v>17176</v>
      </c>
      <c r="F864" s="13" t="n">
        <v>45611</v>
      </c>
      <c r="G864" s="13" t="n">
        <v>45612</v>
      </c>
      <c r="H864" s="2" t="n">
        <v>36.2</v>
      </c>
    </row>
    <row r="865" customFormat="false" ht="15" hidden="false" customHeight="false" outlineLevel="0" collapsed="false">
      <c r="A865" s="2" t="s">
        <v>18046</v>
      </c>
      <c r="B865" s="2" t="s">
        <v>4977</v>
      </c>
      <c r="C865" s="2" t="s">
        <v>98</v>
      </c>
      <c r="D865" s="2" t="s">
        <v>17178</v>
      </c>
      <c r="E865" s="2" t="s">
        <v>17187</v>
      </c>
      <c r="F865" s="13" t="n">
        <v>45936</v>
      </c>
      <c r="G865" s="13" t="n">
        <v>45936</v>
      </c>
      <c r="H865" s="2" t="n">
        <v>18.2</v>
      </c>
    </row>
    <row r="866" customFormat="false" ht="15" hidden="false" customHeight="false" outlineLevel="0" collapsed="false">
      <c r="A866" s="2" t="s">
        <v>18047</v>
      </c>
      <c r="B866" s="2" t="s">
        <v>3207</v>
      </c>
      <c r="C866" s="2" t="s">
        <v>108</v>
      </c>
      <c r="D866" s="2" t="s">
        <v>17180</v>
      </c>
      <c r="E866" s="2" t="s">
        <v>17187</v>
      </c>
      <c r="F866" s="13" t="n">
        <v>46127</v>
      </c>
      <c r="G866" s="13" t="n">
        <v>46127</v>
      </c>
      <c r="H866" s="2" t="n">
        <v>3.9</v>
      </c>
    </row>
    <row r="867" customFormat="false" ht="15" hidden="false" customHeight="false" outlineLevel="0" collapsed="false">
      <c r="A867" s="2" t="s">
        <v>18048</v>
      </c>
      <c r="B867" s="2" t="s">
        <v>3611</v>
      </c>
      <c r="C867" s="2" t="s">
        <v>145</v>
      </c>
      <c r="D867" s="2" t="s">
        <v>17184</v>
      </c>
      <c r="E867" s="2" t="s">
        <v>17193</v>
      </c>
      <c r="F867" s="13" t="n">
        <v>46023</v>
      </c>
      <c r="G867" s="13" t="n">
        <v>46023</v>
      </c>
      <c r="H867" s="2" t="n">
        <v>10.5</v>
      </c>
    </row>
    <row r="868" customFormat="false" ht="15" hidden="false" customHeight="false" outlineLevel="0" collapsed="false">
      <c r="A868" s="2" t="s">
        <v>18049</v>
      </c>
      <c r="B868" s="2" t="s">
        <v>3948</v>
      </c>
      <c r="C868" s="2" t="s">
        <v>119</v>
      </c>
      <c r="D868" s="2" t="s">
        <v>17175</v>
      </c>
      <c r="E868" s="2" t="s">
        <v>17176</v>
      </c>
      <c r="F868" s="13" t="n">
        <v>46228</v>
      </c>
      <c r="G868" s="13" t="n">
        <v>46228</v>
      </c>
      <c r="H868" s="2" t="n">
        <v>20</v>
      </c>
    </row>
    <row r="869" customFormat="false" ht="15" hidden="false" customHeight="false" outlineLevel="0" collapsed="false">
      <c r="A869" s="2" t="s">
        <v>18050</v>
      </c>
      <c r="B869" s="2" t="s">
        <v>2395</v>
      </c>
      <c r="C869" s="2" t="s">
        <v>98</v>
      </c>
      <c r="D869" s="2" t="s">
        <v>17180</v>
      </c>
      <c r="E869" s="2" t="s">
        <v>17187</v>
      </c>
      <c r="F869" s="13" t="n">
        <v>45946</v>
      </c>
      <c r="G869" s="13" t="n">
        <v>45946</v>
      </c>
      <c r="H869" s="2" t="n">
        <v>12.4</v>
      </c>
    </row>
    <row r="870" customFormat="false" ht="15" hidden="false" customHeight="false" outlineLevel="0" collapsed="false">
      <c r="A870" s="2" t="s">
        <v>18051</v>
      </c>
      <c r="B870" s="2" t="s">
        <v>4538</v>
      </c>
      <c r="C870" s="2" t="s">
        <v>139</v>
      </c>
      <c r="D870" s="2" t="s">
        <v>17175</v>
      </c>
      <c r="E870" s="2" t="s">
        <v>17176</v>
      </c>
      <c r="F870" s="13" t="n">
        <v>45935</v>
      </c>
      <c r="G870" s="13" t="n">
        <v>45935</v>
      </c>
      <c r="H870" s="2" t="n">
        <v>19.2</v>
      </c>
    </row>
    <row r="871" customFormat="false" ht="15" hidden="false" customHeight="false" outlineLevel="0" collapsed="false">
      <c r="A871" s="2" t="s">
        <v>18052</v>
      </c>
      <c r="B871" s="2" t="s">
        <v>2930</v>
      </c>
      <c r="C871" s="2" t="s">
        <v>139</v>
      </c>
      <c r="D871" s="2" t="s">
        <v>17178</v>
      </c>
      <c r="E871" s="2" t="s">
        <v>17176</v>
      </c>
      <c r="F871" s="13" t="n">
        <v>46009</v>
      </c>
      <c r="G871" s="13" t="n">
        <v>46010</v>
      </c>
      <c r="H871" s="2" t="n">
        <v>30.3</v>
      </c>
    </row>
    <row r="872" customFormat="false" ht="15" hidden="false" customHeight="false" outlineLevel="0" collapsed="false">
      <c r="A872" s="2" t="s">
        <v>18053</v>
      </c>
      <c r="B872" s="2" t="s">
        <v>2624</v>
      </c>
      <c r="C872" s="2" t="s">
        <v>104</v>
      </c>
      <c r="D872" s="2" t="s">
        <v>17178</v>
      </c>
      <c r="E872" s="2" t="s">
        <v>17176</v>
      </c>
      <c r="F872" s="13" t="n">
        <v>46118</v>
      </c>
      <c r="G872" s="13" t="n">
        <v>46118</v>
      </c>
      <c r="H872" s="2" t="n">
        <v>18.6</v>
      </c>
    </row>
    <row r="873" customFormat="false" ht="15" hidden="false" customHeight="false" outlineLevel="0" collapsed="false">
      <c r="A873" s="2" t="s">
        <v>18054</v>
      </c>
      <c r="B873" s="2" t="s">
        <v>2296</v>
      </c>
      <c r="C873" s="2" t="s">
        <v>98</v>
      </c>
      <c r="D873" s="2" t="s">
        <v>17180</v>
      </c>
      <c r="E873" s="2" t="s">
        <v>17176</v>
      </c>
      <c r="F873" s="13" t="n">
        <v>46186</v>
      </c>
      <c r="G873" s="13" t="n">
        <v>46187</v>
      </c>
      <c r="H873" s="2" t="n">
        <v>36.1</v>
      </c>
    </row>
    <row r="874" customFormat="false" ht="15" hidden="false" customHeight="false" outlineLevel="0" collapsed="false">
      <c r="A874" s="2" t="s">
        <v>18055</v>
      </c>
      <c r="B874" s="2" t="s">
        <v>4181</v>
      </c>
      <c r="C874" s="2" t="s">
        <v>145</v>
      </c>
      <c r="D874" s="2" t="s">
        <v>17184</v>
      </c>
      <c r="E874" s="2" t="s">
        <v>17176</v>
      </c>
      <c r="F874" s="13" t="n">
        <v>46164</v>
      </c>
      <c r="G874" s="13" t="n">
        <v>46164</v>
      </c>
      <c r="H874" s="2" t="n">
        <v>10.9</v>
      </c>
    </row>
    <row r="875" customFormat="false" ht="15" hidden="false" customHeight="false" outlineLevel="0" collapsed="false">
      <c r="A875" s="2" t="s">
        <v>18056</v>
      </c>
      <c r="B875" s="2" t="s">
        <v>386</v>
      </c>
      <c r="C875" s="2" t="s">
        <v>145</v>
      </c>
      <c r="D875" s="2" t="s">
        <v>17178</v>
      </c>
      <c r="E875" s="2" t="s">
        <v>17176</v>
      </c>
      <c r="F875" s="13" t="n">
        <v>45890</v>
      </c>
      <c r="G875" s="13" t="n">
        <v>45890</v>
      </c>
      <c r="H875" s="2" t="n">
        <v>16.3</v>
      </c>
    </row>
    <row r="876" customFormat="false" ht="15" hidden="false" customHeight="false" outlineLevel="0" collapsed="false">
      <c r="A876" s="2" t="s">
        <v>18057</v>
      </c>
      <c r="B876" s="2" t="s">
        <v>1049</v>
      </c>
      <c r="C876" s="2" t="s">
        <v>108</v>
      </c>
      <c r="D876" s="2" t="s">
        <v>17184</v>
      </c>
      <c r="E876" s="2" t="s">
        <v>17176</v>
      </c>
      <c r="F876" s="13" t="n">
        <v>46243</v>
      </c>
      <c r="G876" s="13" t="n">
        <v>46243</v>
      </c>
      <c r="H876" s="2" t="n">
        <v>10.7</v>
      </c>
    </row>
    <row r="877" customFormat="false" ht="15" hidden="false" customHeight="false" outlineLevel="0" collapsed="false">
      <c r="A877" s="2" t="s">
        <v>18058</v>
      </c>
      <c r="B877" s="2" t="s">
        <v>826</v>
      </c>
      <c r="C877" s="2" t="s">
        <v>139</v>
      </c>
      <c r="D877" s="2" t="s">
        <v>17184</v>
      </c>
      <c r="E877" s="2" t="s">
        <v>17176</v>
      </c>
      <c r="F877" s="13" t="n">
        <v>46010</v>
      </c>
      <c r="G877" s="13" t="n">
        <v>46010</v>
      </c>
      <c r="H877" s="2" t="n">
        <v>7.1</v>
      </c>
    </row>
    <row r="878" customFormat="false" ht="15" hidden="false" customHeight="false" outlineLevel="0" collapsed="false">
      <c r="A878" s="2" t="s">
        <v>18059</v>
      </c>
      <c r="B878" s="2" t="s">
        <v>2410</v>
      </c>
      <c r="C878" s="2" t="s">
        <v>165</v>
      </c>
      <c r="D878" s="2" t="s">
        <v>17180</v>
      </c>
      <c r="E878" s="2" t="s">
        <v>17191</v>
      </c>
      <c r="F878" s="13" t="n">
        <v>46138</v>
      </c>
      <c r="G878" s="13" t="n">
        <v>46138</v>
      </c>
      <c r="H878" s="2" t="n">
        <v>2.5</v>
      </c>
    </row>
    <row r="879" customFormat="false" ht="15" hidden="false" customHeight="false" outlineLevel="0" collapsed="false">
      <c r="A879" s="2" t="s">
        <v>18060</v>
      </c>
      <c r="B879" s="2" t="s">
        <v>5110</v>
      </c>
      <c r="C879" s="2" t="s">
        <v>98</v>
      </c>
      <c r="D879" s="2" t="s">
        <v>17178</v>
      </c>
      <c r="E879" s="2" t="s">
        <v>17176</v>
      </c>
      <c r="F879" s="13" t="n">
        <v>45863</v>
      </c>
      <c r="G879" s="13" t="n">
        <v>45866</v>
      </c>
      <c r="H879" s="2" t="n">
        <v>89.1</v>
      </c>
    </row>
    <row r="880" customFormat="false" ht="15" hidden="false" customHeight="false" outlineLevel="0" collapsed="false">
      <c r="A880" s="2" t="s">
        <v>18061</v>
      </c>
      <c r="B880" s="2" t="s">
        <v>1074</v>
      </c>
      <c r="C880" s="2" t="s">
        <v>119</v>
      </c>
      <c r="D880" s="2" t="s">
        <v>17178</v>
      </c>
      <c r="E880" s="2" t="s">
        <v>17193</v>
      </c>
      <c r="F880" s="13" t="n">
        <v>45994</v>
      </c>
      <c r="G880" s="13" t="n">
        <v>45994</v>
      </c>
      <c r="H880" s="2" t="n">
        <v>11.3</v>
      </c>
    </row>
    <row r="881" customFormat="false" ht="15" hidden="false" customHeight="false" outlineLevel="0" collapsed="false">
      <c r="A881" s="2" t="s">
        <v>18062</v>
      </c>
      <c r="B881" s="2" t="s">
        <v>3257</v>
      </c>
      <c r="C881" s="2" t="s">
        <v>165</v>
      </c>
      <c r="D881" s="2" t="s">
        <v>17175</v>
      </c>
      <c r="E881" s="2" t="s">
        <v>17187</v>
      </c>
      <c r="F881" s="13" t="n">
        <v>46032</v>
      </c>
      <c r="G881" s="13" t="n">
        <v>46032</v>
      </c>
      <c r="H881" s="2" t="n">
        <v>7.3</v>
      </c>
    </row>
    <row r="882" customFormat="false" ht="15" hidden="false" customHeight="false" outlineLevel="0" collapsed="false">
      <c r="A882" s="2" t="s">
        <v>18063</v>
      </c>
      <c r="B882" s="2" t="s">
        <v>2784</v>
      </c>
      <c r="C882" s="2" t="s">
        <v>98</v>
      </c>
      <c r="D882" s="2" t="s">
        <v>17180</v>
      </c>
      <c r="E882" s="2" t="s">
        <v>17176</v>
      </c>
      <c r="F882" s="13" t="n">
        <v>45984</v>
      </c>
      <c r="G882" s="13" t="n">
        <v>45984</v>
      </c>
      <c r="H882" s="2" t="n">
        <v>8.3</v>
      </c>
    </row>
    <row r="883" customFormat="false" ht="15" hidden="false" customHeight="false" outlineLevel="0" collapsed="false">
      <c r="A883" s="2" t="s">
        <v>18064</v>
      </c>
      <c r="B883" s="2" t="s">
        <v>407</v>
      </c>
      <c r="C883" s="2" t="s">
        <v>141</v>
      </c>
      <c r="D883" s="2" t="s">
        <v>17180</v>
      </c>
      <c r="E883" s="2" t="s">
        <v>17176</v>
      </c>
      <c r="F883" s="13" t="n">
        <v>46130</v>
      </c>
      <c r="G883" s="13" t="n">
        <v>46130</v>
      </c>
      <c r="H883" s="2" t="n">
        <v>13.2</v>
      </c>
    </row>
    <row r="884" customFormat="false" ht="15" hidden="false" customHeight="false" outlineLevel="0" collapsed="false">
      <c r="A884" s="2" t="s">
        <v>18065</v>
      </c>
      <c r="B884" s="2" t="s">
        <v>2955</v>
      </c>
      <c r="C884" s="2" t="s">
        <v>98</v>
      </c>
      <c r="D884" s="2" t="s">
        <v>17178</v>
      </c>
      <c r="E884" s="2" t="s">
        <v>17176</v>
      </c>
      <c r="F884" s="13" t="n">
        <v>46106</v>
      </c>
      <c r="G884" s="13" t="n">
        <v>46106</v>
      </c>
      <c r="H884" s="2" t="n">
        <v>22.5</v>
      </c>
    </row>
    <row r="885" customFormat="false" ht="15" hidden="false" customHeight="false" outlineLevel="0" collapsed="false">
      <c r="A885" s="2" t="s">
        <v>18066</v>
      </c>
      <c r="B885" s="2" t="s">
        <v>4405</v>
      </c>
      <c r="C885" s="2" t="s">
        <v>104</v>
      </c>
      <c r="D885" s="2" t="s">
        <v>17178</v>
      </c>
      <c r="E885" s="2" t="s">
        <v>17187</v>
      </c>
      <c r="F885" s="13" t="n">
        <v>45764</v>
      </c>
      <c r="G885" s="13" t="n">
        <v>45764</v>
      </c>
      <c r="H885" s="2" t="n">
        <v>14.4</v>
      </c>
    </row>
    <row r="886" customFormat="false" ht="15" hidden="false" customHeight="false" outlineLevel="0" collapsed="false">
      <c r="A886" s="2" t="s">
        <v>18067</v>
      </c>
      <c r="B886" s="2" t="s">
        <v>4089</v>
      </c>
      <c r="C886" s="2" t="s">
        <v>119</v>
      </c>
      <c r="D886" s="2" t="s">
        <v>17175</v>
      </c>
      <c r="E886" s="2" t="s">
        <v>17176</v>
      </c>
      <c r="F886" s="13" t="n">
        <v>46008</v>
      </c>
      <c r="G886" s="13" t="n">
        <v>46008</v>
      </c>
      <c r="H886" s="2" t="n">
        <v>17.3</v>
      </c>
    </row>
    <row r="887" customFormat="false" ht="15" hidden="false" customHeight="false" outlineLevel="0" collapsed="false">
      <c r="A887" s="2" t="s">
        <v>18068</v>
      </c>
      <c r="B887" s="2" t="s">
        <v>4300</v>
      </c>
      <c r="C887" s="2" t="s">
        <v>119</v>
      </c>
      <c r="D887" s="2" t="s">
        <v>17178</v>
      </c>
      <c r="E887" s="2" t="s">
        <v>17176</v>
      </c>
      <c r="F887" s="13" t="n">
        <v>46084</v>
      </c>
      <c r="G887" s="13" t="n">
        <v>46084</v>
      </c>
      <c r="H887" s="2" t="n">
        <v>21.7</v>
      </c>
    </row>
    <row r="888" customFormat="false" ht="15" hidden="false" customHeight="false" outlineLevel="0" collapsed="false">
      <c r="A888" s="2" t="s">
        <v>18069</v>
      </c>
      <c r="B888" s="2" t="s">
        <v>530</v>
      </c>
      <c r="C888" s="2" t="s">
        <v>141</v>
      </c>
      <c r="D888" s="2" t="s">
        <v>17178</v>
      </c>
      <c r="E888" s="2" t="s">
        <v>17187</v>
      </c>
      <c r="F888" s="13" t="n">
        <v>46089</v>
      </c>
      <c r="G888" s="13" t="n">
        <v>46089</v>
      </c>
      <c r="H888" s="2" t="n">
        <v>8.5</v>
      </c>
    </row>
    <row r="889" customFormat="false" ht="15" hidden="false" customHeight="false" outlineLevel="0" collapsed="false">
      <c r="A889" s="2" t="s">
        <v>18070</v>
      </c>
      <c r="B889" s="2" t="s">
        <v>3594</v>
      </c>
      <c r="C889" s="2" t="s">
        <v>114</v>
      </c>
      <c r="D889" s="2" t="s">
        <v>17175</v>
      </c>
      <c r="E889" s="2" t="s">
        <v>17193</v>
      </c>
      <c r="F889" s="13" t="n">
        <v>46022</v>
      </c>
      <c r="G889" s="13" t="n">
        <v>46022</v>
      </c>
      <c r="H889" s="2" t="n">
        <v>5</v>
      </c>
    </row>
    <row r="890" customFormat="false" ht="15" hidden="false" customHeight="false" outlineLevel="0" collapsed="false">
      <c r="A890" s="2" t="s">
        <v>18071</v>
      </c>
      <c r="B890" s="2" t="s">
        <v>992</v>
      </c>
      <c r="C890" s="2" t="s">
        <v>108</v>
      </c>
      <c r="D890" s="2" t="s">
        <v>17180</v>
      </c>
      <c r="E890" s="2" t="s">
        <v>17176</v>
      </c>
      <c r="F890" s="13" t="n">
        <v>46049</v>
      </c>
      <c r="G890" s="13" t="n">
        <v>46049</v>
      </c>
      <c r="H890" s="2" t="n">
        <v>15.6</v>
      </c>
    </row>
    <row r="891" customFormat="false" ht="15" hidden="false" customHeight="false" outlineLevel="0" collapsed="false">
      <c r="A891" s="2" t="s">
        <v>18072</v>
      </c>
      <c r="B891" s="2" t="s">
        <v>3247</v>
      </c>
      <c r="C891" s="2" t="s">
        <v>163</v>
      </c>
      <c r="D891" s="2" t="s">
        <v>17175</v>
      </c>
      <c r="E891" s="2" t="s">
        <v>17176</v>
      </c>
      <c r="F891" s="13" t="n">
        <v>46116</v>
      </c>
      <c r="G891" s="13" t="n">
        <v>46116</v>
      </c>
      <c r="H891" s="2" t="n">
        <v>12</v>
      </c>
    </row>
    <row r="892" customFormat="false" ht="15" hidden="false" customHeight="false" outlineLevel="0" collapsed="false">
      <c r="A892" s="2" t="s">
        <v>18073</v>
      </c>
      <c r="B892" s="2" t="s">
        <v>2844</v>
      </c>
      <c r="C892" s="2" t="s">
        <v>119</v>
      </c>
      <c r="D892" s="2" t="s">
        <v>17175</v>
      </c>
      <c r="E892" s="2" t="s">
        <v>17187</v>
      </c>
      <c r="F892" s="13" t="n">
        <v>46114</v>
      </c>
      <c r="G892" s="13" t="n">
        <v>46114</v>
      </c>
      <c r="H892" s="2" t="n">
        <v>7.7</v>
      </c>
    </row>
    <row r="893" customFormat="false" ht="15" hidden="false" customHeight="false" outlineLevel="0" collapsed="false">
      <c r="A893" s="2" t="s">
        <v>18074</v>
      </c>
      <c r="B893" s="2" t="s">
        <v>1225</v>
      </c>
      <c r="C893" s="2" t="s">
        <v>139</v>
      </c>
      <c r="D893" s="2" t="s">
        <v>17178</v>
      </c>
      <c r="E893" s="2" t="s">
        <v>17193</v>
      </c>
      <c r="F893" s="13" t="n">
        <v>46122</v>
      </c>
      <c r="G893" s="13" t="n">
        <v>46122</v>
      </c>
      <c r="H893" s="2" t="n">
        <v>9.4</v>
      </c>
    </row>
    <row r="894" customFormat="false" ht="15" hidden="false" customHeight="false" outlineLevel="0" collapsed="false">
      <c r="A894" s="2" t="s">
        <v>18075</v>
      </c>
      <c r="B894" s="2" t="s">
        <v>718</v>
      </c>
      <c r="C894" s="2" t="s">
        <v>139</v>
      </c>
      <c r="D894" s="2" t="s">
        <v>17180</v>
      </c>
      <c r="E894" s="2" t="s">
        <v>17176</v>
      </c>
      <c r="F894" s="13" t="n">
        <v>45881</v>
      </c>
      <c r="G894" s="13" t="n">
        <v>45881</v>
      </c>
      <c r="H894" s="2" t="n">
        <v>14.6</v>
      </c>
    </row>
    <row r="895" customFormat="false" ht="15" hidden="false" customHeight="false" outlineLevel="0" collapsed="false">
      <c r="A895" s="2" t="s">
        <v>18076</v>
      </c>
      <c r="B895" s="2" t="s">
        <v>1553</v>
      </c>
      <c r="C895" s="2" t="s">
        <v>165</v>
      </c>
      <c r="D895" s="2" t="s">
        <v>17175</v>
      </c>
      <c r="E895" s="2" t="s">
        <v>17187</v>
      </c>
      <c r="F895" s="13" t="n">
        <v>45922</v>
      </c>
      <c r="G895" s="13" t="n">
        <v>45922</v>
      </c>
      <c r="H895" s="2" t="n">
        <v>16.8</v>
      </c>
    </row>
    <row r="896" customFormat="false" ht="15" hidden="false" customHeight="false" outlineLevel="0" collapsed="false">
      <c r="A896" s="2" t="s">
        <v>18077</v>
      </c>
      <c r="B896" s="2" t="s">
        <v>131</v>
      </c>
      <c r="C896" s="2" t="s">
        <v>98</v>
      </c>
      <c r="D896" s="2" t="s">
        <v>17184</v>
      </c>
      <c r="E896" s="2" t="s">
        <v>17176</v>
      </c>
      <c r="F896" s="13" t="n">
        <v>46228</v>
      </c>
      <c r="G896" s="13" t="n">
        <v>46228</v>
      </c>
      <c r="H896" s="2" t="n">
        <v>15.7</v>
      </c>
    </row>
    <row r="897" customFormat="false" ht="15" hidden="false" customHeight="false" outlineLevel="0" collapsed="false">
      <c r="A897" s="2" t="s">
        <v>18078</v>
      </c>
      <c r="B897" s="2" t="s">
        <v>617</v>
      </c>
      <c r="C897" s="2" t="s">
        <v>163</v>
      </c>
      <c r="D897" s="2" t="s">
        <v>17184</v>
      </c>
      <c r="E897" s="2" t="s">
        <v>17187</v>
      </c>
      <c r="F897" s="13" t="n">
        <v>45829</v>
      </c>
      <c r="G897" s="13" t="n">
        <v>45829</v>
      </c>
      <c r="H897" s="2" t="n">
        <v>17.7</v>
      </c>
    </row>
    <row r="898" customFormat="false" ht="15" hidden="false" customHeight="false" outlineLevel="0" collapsed="false">
      <c r="A898" s="2" t="s">
        <v>18079</v>
      </c>
      <c r="B898" s="2" t="s">
        <v>1177</v>
      </c>
      <c r="C898" s="2" t="s">
        <v>119</v>
      </c>
      <c r="D898" s="2" t="s">
        <v>17175</v>
      </c>
      <c r="E898" s="2" t="s">
        <v>17187</v>
      </c>
      <c r="F898" s="13" t="n">
        <v>45966</v>
      </c>
      <c r="G898" s="13" t="n">
        <v>45967</v>
      </c>
      <c r="H898" s="2" t="n">
        <v>38.1</v>
      </c>
    </row>
    <row r="899" customFormat="false" ht="15" hidden="false" customHeight="false" outlineLevel="0" collapsed="false">
      <c r="A899" s="2" t="s">
        <v>18080</v>
      </c>
      <c r="B899" s="2" t="s">
        <v>4885</v>
      </c>
      <c r="C899" s="2" t="s">
        <v>119</v>
      </c>
      <c r="D899" s="2" t="s">
        <v>17178</v>
      </c>
      <c r="E899" s="2" t="s">
        <v>17176</v>
      </c>
      <c r="F899" s="13" t="n">
        <v>46106</v>
      </c>
      <c r="G899" s="13" t="n">
        <v>46106</v>
      </c>
      <c r="H899" s="2" t="n">
        <v>10.7</v>
      </c>
    </row>
    <row r="900" customFormat="false" ht="15" hidden="false" customHeight="false" outlineLevel="0" collapsed="false">
      <c r="A900" s="2" t="s">
        <v>18081</v>
      </c>
      <c r="B900" s="2" t="s">
        <v>1619</v>
      </c>
      <c r="C900" s="2" t="s">
        <v>163</v>
      </c>
      <c r="D900" s="2" t="s">
        <v>17178</v>
      </c>
      <c r="E900" s="2" t="s">
        <v>17176</v>
      </c>
      <c r="F900" s="13" t="n">
        <v>45826</v>
      </c>
      <c r="G900" s="13" t="n">
        <v>45826</v>
      </c>
      <c r="H900" s="2" t="n">
        <v>5.9</v>
      </c>
    </row>
    <row r="901" customFormat="false" ht="15" hidden="false" customHeight="false" outlineLevel="0" collapsed="false">
      <c r="A901" s="2" t="s">
        <v>18082</v>
      </c>
      <c r="B901" s="2" t="s">
        <v>2713</v>
      </c>
      <c r="C901" s="2" t="s">
        <v>128</v>
      </c>
      <c r="D901" s="2" t="s">
        <v>17175</v>
      </c>
      <c r="E901" s="2" t="s">
        <v>17176</v>
      </c>
      <c r="F901" s="13" t="n">
        <v>46015</v>
      </c>
      <c r="G901" s="13" t="n">
        <v>46015</v>
      </c>
      <c r="H901" s="2" t="n">
        <v>8.2</v>
      </c>
    </row>
    <row r="902" customFormat="false" ht="15" hidden="false" customHeight="false" outlineLevel="0" collapsed="false">
      <c r="A902" s="2" t="s">
        <v>18083</v>
      </c>
      <c r="B902" s="2" t="s">
        <v>3581</v>
      </c>
      <c r="C902" s="2" t="s">
        <v>139</v>
      </c>
      <c r="D902" s="2" t="s">
        <v>17184</v>
      </c>
      <c r="E902" s="2" t="s">
        <v>17176</v>
      </c>
      <c r="F902" s="13" t="n">
        <v>45937</v>
      </c>
      <c r="G902" s="13" t="n">
        <v>45937</v>
      </c>
      <c r="H902" s="2" t="n">
        <v>10.6</v>
      </c>
    </row>
    <row r="903" customFormat="false" ht="15" hidden="false" customHeight="false" outlineLevel="0" collapsed="false">
      <c r="A903" s="2" t="s">
        <v>18084</v>
      </c>
      <c r="B903" s="2" t="s">
        <v>3580</v>
      </c>
      <c r="C903" s="2" t="s">
        <v>114</v>
      </c>
      <c r="D903" s="2" t="s">
        <v>17184</v>
      </c>
      <c r="E903" s="2" t="s">
        <v>17187</v>
      </c>
      <c r="F903" s="13" t="n">
        <v>46270</v>
      </c>
      <c r="G903" s="13" t="n">
        <v>46270</v>
      </c>
      <c r="H903" s="2" t="n">
        <v>9.4</v>
      </c>
    </row>
    <row r="904" customFormat="false" ht="15" hidden="false" customHeight="false" outlineLevel="0" collapsed="false">
      <c r="A904" s="2" t="s">
        <v>18085</v>
      </c>
      <c r="B904" s="2" t="s">
        <v>112</v>
      </c>
      <c r="C904" s="2" t="s">
        <v>114</v>
      </c>
      <c r="D904" s="2" t="s">
        <v>17175</v>
      </c>
      <c r="E904" s="2" t="s">
        <v>17176</v>
      </c>
      <c r="F904" s="13" t="n">
        <v>46131</v>
      </c>
      <c r="G904" s="13" t="n">
        <v>46132</v>
      </c>
      <c r="H904" s="2" t="n">
        <v>25.8</v>
      </c>
    </row>
    <row r="905" customFormat="false" ht="15" hidden="false" customHeight="false" outlineLevel="0" collapsed="false">
      <c r="A905" s="2" t="s">
        <v>18086</v>
      </c>
      <c r="B905" s="2" t="s">
        <v>3858</v>
      </c>
      <c r="C905" s="2" t="s">
        <v>119</v>
      </c>
      <c r="D905" s="2" t="s">
        <v>17175</v>
      </c>
      <c r="E905" s="2" t="s">
        <v>17193</v>
      </c>
      <c r="F905" s="13" t="n">
        <v>46038</v>
      </c>
      <c r="G905" s="13" t="n">
        <v>46038</v>
      </c>
      <c r="H905" s="2" t="n">
        <v>4.5</v>
      </c>
    </row>
    <row r="906" customFormat="false" ht="15" hidden="false" customHeight="false" outlineLevel="0" collapsed="false">
      <c r="A906" s="2" t="s">
        <v>18087</v>
      </c>
      <c r="B906" s="2" t="s">
        <v>2533</v>
      </c>
      <c r="C906" s="2" t="s">
        <v>98</v>
      </c>
      <c r="D906" s="2" t="s">
        <v>17175</v>
      </c>
      <c r="E906" s="2" t="s">
        <v>17176</v>
      </c>
      <c r="F906" s="13" t="n">
        <v>46020</v>
      </c>
      <c r="G906" s="13" t="n">
        <v>46020</v>
      </c>
      <c r="H906" s="2" t="n">
        <v>7</v>
      </c>
    </row>
    <row r="907" customFormat="false" ht="15" hidden="false" customHeight="false" outlineLevel="0" collapsed="false">
      <c r="A907" s="2" t="s">
        <v>18088</v>
      </c>
      <c r="B907" s="2" t="s">
        <v>4251</v>
      </c>
      <c r="C907" s="2" t="s">
        <v>98</v>
      </c>
      <c r="D907" s="2" t="s">
        <v>17180</v>
      </c>
      <c r="E907" s="2" t="s">
        <v>17187</v>
      </c>
      <c r="F907" s="13" t="n">
        <v>46195</v>
      </c>
      <c r="G907" s="13" t="n">
        <v>46195</v>
      </c>
      <c r="H907" s="2" t="n">
        <v>9.2</v>
      </c>
    </row>
    <row r="908" customFormat="false" ht="15" hidden="false" customHeight="false" outlineLevel="0" collapsed="false">
      <c r="A908" s="2" t="s">
        <v>18089</v>
      </c>
      <c r="B908" s="2" t="s">
        <v>4513</v>
      </c>
      <c r="C908" s="2" t="s">
        <v>139</v>
      </c>
      <c r="D908" s="2" t="s">
        <v>17175</v>
      </c>
      <c r="E908" s="2" t="s">
        <v>17193</v>
      </c>
      <c r="F908" s="13" t="n">
        <v>45758</v>
      </c>
      <c r="G908" s="13" t="n">
        <v>45758</v>
      </c>
      <c r="H908" s="2" t="n">
        <v>9.4</v>
      </c>
    </row>
    <row r="909" customFormat="false" ht="15" hidden="false" customHeight="false" outlineLevel="0" collapsed="false">
      <c r="A909" s="2" t="s">
        <v>18090</v>
      </c>
      <c r="B909" s="2" t="s">
        <v>998</v>
      </c>
      <c r="C909" s="2" t="s">
        <v>108</v>
      </c>
      <c r="D909" s="2" t="s">
        <v>17184</v>
      </c>
      <c r="E909" s="2" t="s">
        <v>17187</v>
      </c>
      <c r="F909" s="13" t="n">
        <v>45970</v>
      </c>
      <c r="G909" s="13" t="n">
        <v>45970</v>
      </c>
      <c r="H909" s="2" t="n">
        <v>21.1</v>
      </c>
    </row>
    <row r="910" customFormat="false" ht="15" hidden="false" customHeight="false" outlineLevel="0" collapsed="false">
      <c r="A910" s="2" t="s">
        <v>18091</v>
      </c>
      <c r="B910" s="2" t="s">
        <v>229</v>
      </c>
      <c r="C910" s="2" t="s">
        <v>119</v>
      </c>
      <c r="D910" s="2" t="s">
        <v>17184</v>
      </c>
      <c r="E910" s="2" t="s">
        <v>17193</v>
      </c>
      <c r="F910" s="13" t="n">
        <v>46021</v>
      </c>
      <c r="G910" s="13" t="n">
        <v>46021</v>
      </c>
      <c r="H910" s="2" t="n">
        <v>13.9</v>
      </c>
    </row>
    <row r="911" customFormat="false" ht="15" hidden="false" customHeight="false" outlineLevel="0" collapsed="false">
      <c r="A911" s="2" t="s">
        <v>18092</v>
      </c>
      <c r="B911" s="2" t="s">
        <v>2813</v>
      </c>
      <c r="C911" s="2" t="s">
        <v>139</v>
      </c>
      <c r="D911" s="2" t="s">
        <v>17178</v>
      </c>
      <c r="E911" s="2" t="s">
        <v>17187</v>
      </c>
      <c r="F911" s="13" t="n">
        <v>46146</v>
      </c>
      <c r="G911" s="13" t="n">
        <v>46146</v>
      </c>
      <c r="H911" s="2" t="n">
        <v>10.1</v>
      </c>
    </row>
    <row r="912" customFormat="false" ht="15" hidden="false" customHeight="false" outlineLevel="0" collapsed="false">
      <c r="A912" s="2" t="s">
        <v>18093</v>
      </c>
      <c r="B912" s="2" t="s">
        <v>4453</v>
      </c>
      <c r="C912" s="2" t="s">
        <v>165</v>
      </c>
      <c r="D912" s="2" t="s">
        <v>17178</v>
      </c>
      <c r="E912" s="2" t="s">
        <v>17187</v>
      </c>
      <c r="F912" s="13" t="n">
        <v>46100</v>
      </c>
      <c r="G912" s="13" t="n">
        <v>46100</v>
      </c>
      <c r="H912" s="2" t="n">
        <v>5.7</v>
      </c>
    </row>
    <row r="913" customFormat="false" ht="15" hidden="false" customHeight="false" outlineLevel="0" collapsed="false">
      <c r="A913" s="2" t="s">
        <v>18094</v>
      </c>
      <c r="B913" s="2" t="s">
        <v>1864</v>
      </c>
      <c r="C913" s="2" t="s">
        <v>98</v>
      </c>
      <c r="D913" s="2" t="s">
        <v>17175</v>
      </c>
      <c r="E913" s="2" t="s">
        <v>17187</v>
      </c>
      <c r="F913" s="13" t="n">
        <v>46074</v>
      </c>
      <c r="G913" s="13" t="n">
        <v>46074</v>
      </c>
      <c r="H913" s="2" t="n">
        <v>13.8</v>
      </c>
    </row>
    <row r="914" customFormat="false" ht="15" hidden="false" customHeight="false" outlineLevel="0" collapsed="false">
      <c r="A914" s="2" t="s">
        <v>18095</v>
      </c>
      <c r="B914" s="2" t="s">
        <v>1812</v>
      </c>
      <c r="C914" s="2" t="s">
        <v>98</v>
      </c>
      <c r="D914" s="2" t="s">
        <v>17184</v>
      </c>
      <c r="E914" s="2" t="s">
        <v>17176</v>
      </c>
      <c r="F914" s="13" t="n">
        <v>46166</v>
      </c>
      <c r="G914" s="13" t="n">
        <v>46166</v>
      </c>
      <c r="H914" s="2" t="n">
        <v>13.8</v>
      </c>
    </row>
    <row r="915" customFormat="false" ht="15" hidden="false" customHeight="false" outlineLevel="0" collapsed="false">
      <c r="A915" s="2" t="s">
        <v>18096</v>
      </c>
      <c r="B915" s="2" t="s">
        <v>3168</v>
      </c>
      <c r="C915" s="2" t="s">
        <v>98</v>
      </c>
      <c r="D915" s="2" t="s">
        <v>17178</v>
      </c>
      <c r="E915" s="2" t="s">
        <v>17176</v>
      </c>
      <c r="F915" s="13" t="n">
        <v>45882</v>
      </c>
      <c r="G915" s="13" t="n">
        <v>45882</v>
      </c>
      <c r="H915" s="2" t="n">
        <v>14.8</v>
      </c>
    </row>
    <row r="916" customFormat="false" ht="15" hidden="false" customHeight="false" outlineLevel="0" collapsed="false">
      <c r="A916" s="2" t="s">
        <v>18097</v>
      </c>
      <c r="B916" s="2" t="s">
        <v>4367</v>
      </c>
      <c r="C916" s="2" t="s">
        <v>163</v>
      </c>
      <c r="D916" s="2" t="s">
        <v>17175</v>
      </c>
      <c r="E916" s="2" t="s">
        <v>17187</v>
      </c>
      <c r="F916" s="13" t="n">
        <v>45961</v>
      </c>
      <c r="G916" s="13" t="n">
        <v>45961</v>
      </c>
      <c r="H916" s="2" t="n">
        <v>10</v>
      </c>
    </row>
    <row r="917" customFormat="false" ht="15" hidden="false" customHeight="false" outlineLevel="0" collapsed="false">
      <c r="A917" s="2" t="s">
        <v>18098</v>
      </c>
      <c r="B917" s="2" t="s">
        <v>3584</v>
      </c>
      <c r="C917" s="2" t="s">
        <v>128</v>
      </c>
      <c r="D917" s="2" t="s">
        <v>17178</v>
      </c>
      <c r="E917" s="2" t="s">
        <v>17176</v>
      </c>
      <c r="F917" s="13" t="n">
        <v>45820</v>
      </c>
      <c r="G917" s="13" t="n">
        <v>45820</v>
      </c>
      <c r="H917" s="2" t="n">
        <v>5.6</v>
      </c>
    </row>
    <row r="918" customFormat="false" ht="15" hidden="false" customHeight="false" outlineLevel="0" collapsed="false">
      <c r="A918" s="2" t="s">
        <v>18099</v>
      </c>
      <c r="B918" s="2" t="s">
        <v>3559</v>
      </c>
      <c r="C918" s="2" t="s">
        <v>98</v>
      </c>
      <c r="D918" s="2" t="s">
        <v>17178</v>
      </c>
      <c r="E918" s="2" t="s">
        <v>17187</v>
      </c>
      <c r="F918" s="13" t="n">
        <v>45975</v>
      </c>
      <c r="G918" s="13" t="n">
        <v>45975</v>
      </c>
      <c r="H918" s="2" t="n">
        <v>15.5</v>
      </c>
    </row>
    <row r="919" customFormat="false" ht="15" hidden="false" customHeight="false" outlineLevel="0" collapsed="false">
      <c r="A919" s="2" t="s">
        <v>18100</v>
      </c>
      <c r="B919" s="2" t="s">
        <v>4947</v>
      </c>
      <c r="C919" s="2" t="s">
        <v>98</v>
      </c>
      <c r="D919" s="2" t="s">
        <v>17184</v>
      </c>
      <c r="E919" s="2" t="s">
        <v>17187</v>
      </c>
      <c r="F919" s="13" t="n">
        <v>45748</v>
      </c>
      <c r="G919" s="13" t="n">
        <v>45748</v>
      </c>
      <c r="H919" s="2" t="n">
        <v>8.3</v>
      </c>
    </row>
    <row r="920" customFormat="false" ht="15" hidden="false" customHeight="false" outlineLevel="0" collapsed="false">
      <c r="A920" s="2" t="s">
        <v>18101</v>
      </c>
      <c r="B920" s="2" t="s">
        <v>2827</v>
      </c>
      <c r="C920" s="2" t="s">
        <v>139</v>
      </c>
      <c r="D920" s="2" t="s">
        <v>17182</v>
      </c>
      <c r="E920" s="2" t="s">
        <v>17176</v>
      </c>
      <c r="F920" s="13" t="n">
        <v>45858</v>
      </c>
      <c r="G920" s="13" t="n">
        <v>45860</v>
      </c>
      <c r="H920" s="2" t="n">
        <v>70.4</v>
      </c>
    </row>
    <row r="921" customFormat="false" ht="15" hidden="false" customHeight="false" outlineLevel="0" collapsed="false">
      <c r="A921" s="2" t="s">
        <v>18102</v>
      </c>
      <c r="B921" s="2" t="s">
        <v>1704</v>
      </c>
      <c r="C921" s="2" t="s">
        <v>114</v>
      </c>
      <c r="D921" s="2" t="s">
        <v>17184</v>
      </c>
      <c r="E921" s="2" t="s">
        <v>17187</v>
      </c>
      <c r="F921" s="13" t="n">
        <v>45917</v>
      </c>
      <c r="G921" s="13" t="n">
        <v>45917</v>
      </c>
      <c r="H921" s="2" t="n">
        <v>18.2</v>
      </c>
    </row>
    <row r="922" customFormat="false" ht="15" hidden="false" customHeight="false" outlineLevel="0" collapsed="false">
      <c r="A922" s="2" t="s">
        <v>18103</v>
      </c>
      <c r="B922" s="2" t="s">
        <v>2044</v>
      </c>
      <c r="C922" s="2" t="s">
        <v>123</v>
      </c>
      <c r="D922" s="2" t="s">
        <v>17180</v>
      </c>
      <c r="E922" s="2" t="s">
        <v>17187</v>
      </c>
      <c r="F922" s="13" t="n">
        <v>45735</v>
      </c>
      <c r="G922" s="13" t="n">
        <v>45735</v>
      </c>
      <c r="H922" s="2" t="n">
        <v>9.5</v>
      </c>
    </row>
    <row r="923" customFormat="false" ht="15" hidden="false" customHeight="false" outlineLevel="0" collapsed="false">
      <c r="A923" s="2" t="s">
        <v>18104</v>
      </c>
      <c r="B923" s="2" t="s">
        <v>4563</v>
      </c>
      <c r="C923" s="2" t="s">
        <v>98</v>
      </c>
      <c r="D923" s="2" t="s">
        <v>17175</v>
      </c>
      <c r="E923" s="2" t="s">
        <v>17176</v>
      </c>
      <c r="F923" s="13" t="n">
        <v>45817</v>
      </c>
      <c r="G923" s="13" t="n">
        <v>45817</v>
      </c>
      <c r="H923" s="2" t="n">
        <v>15.6</v>
      </c>
    </row>
    <row r="924" customFormat="false" ht="15" hidden="false" customHeight="false" outlineLevel="0" collapsed="false">
      <c r="A924" s="2" t="s">
        <v>18105</v>
      </c>
      <c r="B924" s="2" t="s">
        <v>4359</v>
      </c>
      <c r="C924" s="2" t="s">
        <v>163</v>
      </c>
      <c r="D924" s="2" t="s">
        <v>17178</v>
      </c>
      <c r="E924" s="2" t="s">
        <v>17176</v>
      </c>
      <c r="F924" s="13" t="n">
        <v>46042</v>
      </c>
      <c r="G924" s="13" t="n">
        <v>46042</v>
      </c>
      <c r="H924" s="2" t="n">
        <v>10.5</v>
      </c>
    </row>
    <row r="925" customFormat="false" ht="15" hidden="false" customHeight="false" outlineLevel="0" collapsed="false">
      <c r="A925" s="2" t="s">
        <v>18106</v>
      </c>
      <c r="B925" s="2" t="s">
        <v>3002</v>
      </c>
      <c r="C925" s="2" t="s">
        <v>165</v>
      </c>
      <c r="D925" s="2" t="s">
        <v>17184</v>
      </c>
      <c r="E925" s="2" t="s">
        <v>17176</v>
      </c>
      <c r="F925" s="13" t="n">
        <v>46077</v>
      </c>
      <c r="G925" s="13" t="n">
        <v>46078</v>
      </c>
      <c r="H925" s="2" t="n">
        <v>26.3</v>
      </c>
    </row>
    <row r="926" customFormat="false" ht="15" hidden="false" customHeight="false" outlineLevel="0" collapsed="false">
      <c r="A926" s="2" t="s">
        <v>18107</v>
      </c>
      <c r="B926" s="2" t="s">
        <v>1206</v>
      </c>
      <c r="C926" s="2" t="s">
        <v>128</v>
      </c>
      <c r="D926" s="2" t="s">
        <v>17184</v>
      </c>
      <c r="E926" s="2" t="s">
        <v>17193</v>
      </c>
      <c r="F926" s="13" t="n">
        <v>46084</v>
      </c>
      <c r="G926" s="13" t="n">
        <v>46084</v>
      </c>
      <c r="H926" s="2" t="n">
        <v>7</v>
      </c>
    </row>
    <row r="927" customFormat="false" ht="15" hidden="false" customHeight="false" outlineLevel="0" collapsed="false">
      <c r="A927" s="2" t="s">
        <v>18108</v>
      </c>
      <c r="B927" s="2" t="s">
        <v>1553</v>
      </c>
      <c r="C927" s="2" t="s">
        <v>165</v>
      </c>
      <c r="D927" s="2" t="s">
        <v>17178</v>
      </c>
      <c r="E927" s="2" t="s">
        <v>17191</v>
      </c>
      <c r="F927" s="13" t="n">
        <v>46136</v>
      </c>
      <c r="G927" s="13" t="n">
        <v>46136</v>
      </c>
      <c r="H927" s="2" t="n">
        <v>3.1</v>
      </c>
    </row>
    <row r="928" customFormat="false" ht="15" hidden="false" customHeight="false" outlineLevel="0" collapsed="false">
      <c r="A928" s="2" t="s">
        <v>18109</v>
      </c>
      <c r="B928" s="2" t="s">
        <v>4070</v>
      </c>
      <c r="C928" s="2" t="s">
        <v>108</v>
      </c>
      <c r="D928" s="2" t="s">
        <v>17178</v>
      </c>
      <c r="E928" s="2" t="s">
        <v>17176</v>
      </c>
      <c r="F928" s="13" t="n">
        <v>46196</v>
      </c>
      <c r="G928" s="13" t="n">
        <v>46197</v>
      </c>
      <c r="H928" s="2" t="n">
        <v>38.6</v>
      </c>
    </row>
    <row r="929" customFormat="false" ht="15" hidden="false" customHeight="false" outlineLevel="0" collapsed="false">
      <c r="A929" s="2" t="s">
        <v>18110</v>
      </c>
      <c r="B929" s="2" t="s">
        <v>1988</v>
      </c>
      <c r="C929" s="2" t="s">
        <v>123</v>
      </c>
      <c r="D929" s="2" t="s">
        <v>17182</v>
      </c>
      <c r="E929" s="2" t="s">
        <v>17193</v>
      </c>
      <c r="F929" s="13" t="n">
        <v>45768</v>
      </c>
      <c r="G929" s="13" t="n">
        <v>45768</v>
      </c>
      <c r="H929" s="2" t="n">
        <v>5.8</v>
      </c>
    </row>
    <row r="930" customFormat="false" ht="15" hidden="false" customHeight="false" outlineLevel="0" collapsed="false">
      <c r="A930" s="2" t="s">
        <v>18111</v>
      </c>
      <c r="B930" s="2" t="s">
        <v>345</v>
      </c>
      <c r="C930" s="2" t="s">
        <v>141</v>
      </c>
      <c r="D930" s="2" t="s">
        <v>17180</v>
      </c>
      <c r="E930" s="2" t="s">
        <v>17176</v>
      </c>
      <c r="F930" s="13" t="n">
        <v>46246</v>
      </c>
      <c r="G930" s="13" t="n">
        <v>46247</v>
      </c>
      <c r="H930" s="2" t="n">
        <v>27.2</v>
      </c>
    </row>
    <row r="931" customFormat="false" ht="15" hidden="false" customHeight="false" outlineLevel="0" collapsed="false">
      <c r="A931" s="2" t="s">
        <v>18112</v>
      </c>
      <c r="B931" s="2" t="s">
        <v>4597</v>
      </c>
      <c r="C931" s="2" t="s">
        <v>104</v>
      </c>
      <c r="D931" s="2" t="s">
        <v>17175</v>
      </c>
      <c r="E931" s="2" t="s">
        <v>17193</v>
      </c>
      <c r="F931" s="13" t="n">
        <v>45893</v>
      </c>
      <c r="G931" s="13" t="n">
        <v>45893</v>
      </c>
      <c r="H931" s="2" t="n">
        <v>5.5</v>
      </c>
    </row>
    <row r="932" customFormat="false" ht="15" hidden="false" customHeight="false" outlineLevel="0" collapsed="false">
      <c r="A932" s="2" t="s">
        <v>18113</v>
      </c>
      <c r="B932" s="2" t="s">
        <v>803</v>
      </c>
      <c r="C932" s="2" t="s">
        <v>123</v>
      </c>
      <c r="D932" s="2" t="s">
        <v>17175</v>
      </c>
      <c r="E932" s="2" t="s">
        <v>17191</v>
      </c>
      <c r="F932" s="13" t="n">
        <v>45851</v>
      </c>
      <c r="G932" s="13" t="n">
        <v>45851</v>
      </c>
      <c r="H932" s="2" t="n">
        <v>3.1</v>
      </c>
    </row>
    <row r="933" customFormat="false" ht="15" hidden="false" customHeight="false" outlineLevel="0" collapsed="false">
      <c r="A933" s="2" t="s">
        <v>18114</v>
      </c>
      <c r="B933" s="2" t="s">
        <v>1262</v>
      </c>
      <c r="C933" s="2" t="s">
        <v>98</v>
      </c>
      <c r="D933" s="2" t="s">
        <v>17180</v>
      </c>
      <c r="E933" s="2" t="s">
        <v>17176</v>
      </c>
      <c r="F933" s="13" t="n">
        <v>45746</v>
      </c>
      <c r="G933" s="13" t="n">
        <v>45746</v>
      </c>
      <c r="H933" s="2" t="n">
        <v>10</v>
      </c>
    </row>
    <row r="934" customFormat="false" ht="15" hidden="false" customHeight="false" outlineLevel="0" collapsed="false">
      <c r="A934" s="2" t="s">
        <v>18115</v>
      </c>
      <c r="B934" s="2" t="s">
        <v>2383</v>
      </c>
      <c r="C934" s="2" t="s">
        <v>114</v>
      </c>
      <c r="D934" s="2" t="s">
        <v>17184</v>
      </c>
      <c r="E934" s="2" t="s">
        <v>17187</v>
      </c>
      <c r="F934" s="13" t="n">
        <v>46076</v>
      </c>
      <c r="G934" s="13" t="n">
        <v>46076</v>
      </c>
      <c r="H934" s="2" t="n">
        <v>7.3</v>
      </c>
    </row>
    <row r="935" customFormat="false" ht="15" hidden="false" customHeight="false" outlineLevel="0" collapsed="false">
      <c r="A935" s="2" t="s">
        <v>18116</v>
      </c>
      <c r="B935" s="2" t="s">
        <v>3187</v>
      </c>
      <c r="C935" s="2" t="s">
        <v>104</v>
      </c>
      <c r="D935" s="2" t="s">
        <v>17178</v>
      </c>
      <c r="E935" s="2" t="s">
        <v>17176</v>
      </c>
      <c r="F935" s="13" t="n">
        <v>46206</v>
      </c>
      <c r="G935" s="13" t="n">
        <v>46207</v>
      </c>
      <c r="H935" s="2" t="n">
        <v>24</v>
      </c>
    </row>
    <row r="936" customFormat="false" ht="15" hidden="false" customHeight="false" outlineLevel="0" collapsed="false">
      <c r="A936" s="2" t="s">
        <v>18117</v>
      </c>
      <c r="B936" s="2" t="s">
        <v>2091</v>
      </c>
      <c r="C936" s="2" t="s">
        <v>114</v>
      </c>
      <c r="D936" s="2" t="s">
        <v>17175</v>
      </c>
      <c r="E936" s="2" t="s">
        <v>17176</v>
      </c>
      <c r="F936" s="13" t="n">
        <v>45660</v>
      </c>
      <c r="G936" s="13" t="n">
        <v>45660</v>
      </c>
      <c r="H936" s="2" t="n">
        <v>18.4</v>
      </c>
    </row>
    <row r="937" customFormat="false" ht="15" hidden="false" customHeight="false" outlineLevel="0" collapsed="false">
      <c r="A937" s="2" t="s">
        <v>18118</v>
      </c>
      <c r="B937" s="2" t="s">
        <v>1931</v>
      </c>
      <c r="C937" s="2" t="s">
        <v>145</v>
      </c>
      <c r="D937" s="2" t="s">
        <v>17175</v>
      </c>
      <c r="E937" s="2" t="s">
        <v>17193</v>
      </c>
      <c r="F937" s="13" t="n">
        <v>46024</v>
      </c>
      <c r="G937" s="13" t="n">
        <v>46024</v>
      </c>
      <c r="H937" s="2" t="n">
        <v>10.5</v>
      </c>
    </row>
    <row r="938" customFormat="false" ht="15" hidden="false" customHeight="false" outlineLevel="0" collapsed="false">
      <c r="A938" s="2" t="s">
        <v>18119</v>
      </c>
      <c r="B938" s="2" t="s">
        <v>3411</v>
      </c>
      <c r="C938" s="2" t="s">
        <v>108</v>
      </c>
      <c r="D938" s="2" t="s">
        <v>17175</v>
      </c>
      <c r="E938" s="2" t="s">
        <v>17176</v>
      </c>
      <c r="F938" s="13" t="n">
        <v>45817</v>
      </c>
      <c r="G938" s="13" t="n">
        <v>45817</v>
      </c>
      <c r="H938" s="2" t="n">
        <v>7.7</v>
      </c>
    </row>
    <row r="939" customFormat="false" ht="15" hidden="false" customHeight="false" outlineLevel="0" collapsed="false">
      <c r="A939" s="2" t="s">
        <v>18120</v>
      </c>
      <c r="B939" s="2" t="s">
        <v>678</v>
      </c>
      <c r="C939" s="2" t="s">
        <v>119</v>
      </c>
      <c r="D939" s="2" t="s">
        <v>17178</v>
      </c>
      <c r="E939" s="2" t="s">
        <v>17176</v>
      </c>
      <c r="F939" s="13" t="n">
        <v>45756</v>
      </c>
      <c r="G939" s="13" t="n">
        <v>45756</v>
      </c>
      <c r="H939" s="2" t="n">
        <v>21.4</v>
      </c>
    </row>
    <row r="940" customFormat="false" ht="15" hidden="false" customHeight="false" outlineLevel="0" collapsed="false">
      <c r="A940" s="2" t="s">
        <v>18121</v>
      </c>
      <c r="B940" s="2" t="s">
        <v>2716</v>
      </c>
      <c r="C940" s="2" t="s">
        <v>119</v>
      </c>
      <c r="D940" s="2" t="s">
        <v>17178</v>
      </c>
      <c r="E940" s="2" t="s">
        <v>17176</v>
      </c>
      <c r="F940" s="13" t="n">
        <v>45999</v>
      </c>
      <c r="G940" s="13" t="n">
        <v>45999</v>
      </c>
      <c r="H940" s="2" t="n">
        <v>10.1</v>
      </c>
    </row>
    <row r="941" customFormat="false" ht="15" hidden="false" customHeight="false" outlineLevel="0" collapsed="false">
      <c r="A941" s="2" t="s">
        <v>18122</v>
      </c>
      <c r="B941" s="2" t="s">
        <v>3459</v>
      </c>
      <c r="C941" s="2" t="s">
        <v>98</v>
      </c>
      <c r="D941" s="2" t="s">
        <v>17184</v>
      </c>
      <c r="E941" s="2" t="s">
        <v>17176</v>
      </c>
      <c r="F941" s="13" t="n">
        <v>45789</v>
      </c>
      <c r="G941" s="13" t="n">
        <v>45789</v>
      </c>
      <c r="H941" s="2" t="n">
        <v>15.4</v>
      </c>
    </row>
    <row r="942" customFormat="false" ht="15" hidden="false" customHeight="false" outlineLevel="0" collapsed="false">
      <c r="A942" s="2" t="s">
        <v>18123</v>
      </c>
      <c r="B942" s="2" t="s">
        <v>1171</v>
      </c>
      <c r="C942" s="2" t="s">
        <v>139</v>
      </c>
      <c r="D942" s="2" t="s">
        <v>17180</v>
      </c>
      <c r="E942" s="2" t="s">
        <v>17176</v>
      </c>
      <c r="F942" s="13" t="n">
        <v>46250</v>
      </c>
      <c r="G942" s="13" t="n">
        <v>46250</v>
      </c>
      <c r="H942" s="2" t="n">
        <v>17.3</v>
      </c>
    </row>
    <row r="943" customFormat="false" ht="15" hidden="false" customHeight="false" outlineLevel="0" collapsed="false">
      <c r="A943" s="2" t="s">
        <v>18124</v>
      </c>
      <c r="B943" s="2" t="s">
        <v>1647</v>
      </c>
      <c r="C943" s="2" t="s">
        <v>128</v>
      </c>
      <c r="D943" s="2" t="s">
        <v>17175</v>
      </c>
      <c r="E943" s="2" t="s">
        <v>17176</v>
      </c>
      <c r="F943" s="13" t="n">
        <v>45807</v>
      </c>
      <c r="G943" s="13" t="n">
        <v>45807</v>
      </c>
      <c r="H943" s="2" t="n">
        <v>13.5</v>
      </c>
    </row>
    <row r="944" customFormat="false" ht="15" hidden="false" customHeight="false" outlineLevel="0" collapsed="false">
      <c r="A944" s="2" t="s">
        <v>18125</v>
      </c>
      <c r="B944" s="2" t="s">
        <v>2692</v>
      </c>
      <c r="C944" s="2" t="s">
        <v>108</v>
      </c>
      <c r="D944" s="2" t="s">
        <v>17175</v>
      </c>
      <c r="E944" s="2" t="s">
        <v>17191</v>
      </c>
      <c r="F944" s="13" t="n">
        <v>45902</v>
      </c>
      <c r="G944" s="13" t="n">
        <v>45902</v>
      </c>
      <c r="H944" s="2" t="n">
        <v>1.7</v>
      </c>
    </row>
    <row r="945" customFormat="false" ht="15" hidden="false" customHeight="false" outlineLevel="0" collapsed="false">
      <c r="A945" s="2" t="s">
        <v>18126</v>
      </c>
      <c r="B945" s="2" t="s">
        <v>1639</v>
      </c>
      <c r="C945" s="2" t="s">
        <v>163</v>
      </c>
      <c r="D945" s="2" t="s">
        <v>17175</v>
      </c>
      <c r="E945" s="2" t="s">
        <v>17187</v>
      </c>
      <c r="F945" s="13" t="n">
        <v>46161</v>
      </c>
      <c r="G945" s="13" t="n">
        <v>46161</v>
      </c>
      <c r="H945" s="2" t="n">
        <v>22</v>
      </c>
    </row>
    <row r="946" customFormat="false" ht="15" hidden="false" customHeight="false" outlineLevel="0" collapsed="false">
      <c r="A946" s="2" t="s">
        <v>18127</v>
      </c>
      <c r="B946" s="2" t="s">
        <v>4288</v>
      </c>
      <c r="C946" s="2" t="s">
        <v>114</v>
      </c>
      <c r="D946" s="2" t="s">
        <v>17182</v>
      </c>
      <c r="E946" s="2" t="s">
        <v>17176</v>
      </c>
      <c r="F946" s="13" t="n">
        <v>45674</v>
      </c>
      <c r="G946" s="13" t="n">
        <v>45675</v>
      </c>
      <c r="H946" s="2" t="n">
        <v>27.2</v>
      </c>
    </row>
    <row r="947" customFormat="false" ht="15" hidden="false" customHeight="false" outlineLevel="0" collapsed="false">
      <c r="A947" s="2" t="s">
        <v>18128</v>
      </c>
      <c r="B947" s="2" t="s">
        <v>639</v>
      </c>
      <c r="C947" s="2" t="s">
        <v>163</v>
      </c>
      <c r="D947" s="2" t="s">
        <v>17182</v>
      </c>
      <c r="E947" s="2" t="s">
        <v>17193</v>
      </c>
      <c r="F947" s="13" t="n">
        <v>46078</v>
      </c>
      <c r="G947" s="13" t="n">
        <v>46078</v>
      </c>
      <c r="H947" s="2" t="n">
        <v>3.5</v>
      </c>
    </row>
    <row r="948" customFormat="false" ht="15" hidden="false" customHeight="false" outlineLevel="0" collapsed="false">
      <c r="A948" s="2" t="s">
        <v>18129</v>
      </c>
      <c r="B948" s="2" t="s">
        <v>4406</v>
      </c>
      <c r="C948" s="2" t="s">
        <v>119</v>
      </c>
      <c r="D948" s="2" t="s">
        <v>17182</v>
      </c>
      <c r="E948" s="2" t="s">
        <v>17176</v>
      </c>
      <c r="F948" s="13" t="n">
        <v>45676</v>
      </c>
      <c r="G948" s="13" t="n">
        <v>45676</v>
      </c>
      <c r="H948" s="2" t="n">
        <v>20.9</v>
      </c>
    </row>
    <row r="949" customFormat="false" ht="15" hidden="false" customHeight="false" outlineLevel="0" collapsed="false">
      <c r="A949" s="2" t="s">
        <v>18130</v>
      </c>
      <c r="B949" s="2" t="s">
        <v>3941</v>
      </c>
      <c r="C949" s="2" t="s">
        <v>165</v>
      </c>
      <c r="D949" s="2" t="s">
        <v>17175</v>
      </c>
      <c r="E949" s="2" t="s">
        <v>17176</v>
      </c>
      <c r="F949" s="13" t="n">
        <v>46132</v>
      </c>
      <c r="G949" s="13" t="n">
        <v>46133</v>
      </c>
      <c r="H949" s="2" t="n">
        <v>38.4</v>
      </c>
    </row>
    <row r="950" customFormat="false" ht="15" hidden="false" customHeight="false" outlineLevel="0" collapsed="false">
      <c r="A950" s="2" t="s">
        <v>18131</v>
      </c>
      <c r="B950" s="2" t="s">
        <v>1651</v>
      </c>
      <c r="C950" s="2" t="s">
        <v>139</v>
      </c>
      <c r="D950" s="2" t="s">
        <v>17175</v>
      </c>
      <c r="E950" s="2" t="s">
        <v>17193</v>
      </c>
      <c r="F950" s="13" t="n">
        <v>46024</v>
      </c>
      <c r="G950" s="13" t="n">
        <v>46024</v>
      </c>
      <c r="H950" s="2" t="n">
        <v>5</v>
      </c>
    </row>
    <row r="951" customFormat="false" ht="15" hidden="false" customHeight="false" outlineLevel="0" collapsed="false">
      <c r="A951" s="2" t="s">
        <v>18132</v>
      </c>
      <c r="B951" s="2" t="s">
        <v>2668</v>
      </c>
      <c r="C951" s="2" t="s">
        <v>98</v>
      </c>
      <c r="D951" s="2" t="s">
        <v>17178</v>
      </c>
      <c r="E951" s="2" t="s">
        <v>17187</v>
      </c>
      <c r="F951" s="13" t="n">
        <v>45779</v>
      </c>
      <c r="G951" s="13" t="n">
        <v>45779</v>
      </c>
      <c r="H951" s="2" t="n">
        <v>15.6</v>
      </c>
    </row>
    <row r="952" customFormat="false" ht="15" hidden="false" customHeight="false" outlineLevel="0" collapsed="false">
      <c r="A952" s="2" t="s">
        <v>18133</v>
      </c>
      <c r="B952" s="2" t="s">
        <v>3402</v>
      </c>
      <c r="C952" s="2" t="s">
        <v>119</v>
      </c>
      <c r="D952" s="2" t="s">
        <v>17175</v>
      </c>
      <c r="E952" s="2" t="s">
        <v>17176</v>
      </c>
      <c r="F952" s="13" t="n">
        <v>46056</v>
      </c>
      <c r="G952" s="13" t="n">
        <v>46056</v>
      </c>
      <c r="H952" s="2" t="n">
        <v>22.8</v>
      </c>
    </row>
    <row r="953" customFormat="false" ht="15" hidden="false" customHeight="false" outlineLevel="0" collapsed="false">
      <c r="A953" s="2" t="s">
        <v>18134</v>
      </c>
      <c r="B953" s="2" t="s">
        <v>2148</v>
      </c>
      <c r="C953" s="2" t="s">
        <v>139</v>
      </c>
      <c r="D953" s="2" t="s">
        <v>17182</v>
      </c>
      <c r="E953" s="2" t="s">
        <v>17176</v>
      </c>
      <c r="F953" s="13" t="n">
        <v>46116</v>
      </c>
      <c r="G953" s="13" t="n">
        <v>46116</v>
      </c>
      <c r="H953" s="2" t="n">
        <v>13.1</v>
      </c>
    </row>
    <row r="954" customFormat="false" ht="15" hidden="false" customHeight="false" outlineLevel="0" collapsed="false">
      <c r="A954" s="2" t="s">
        <v>18135</v>
      </c>
      <c r="B954" s="2" t="s">
        <v>2380</v>
      </c>
      <c r="C954" s="2" t="s">
        <v>98</v>
      </c>
      <c r="D954" s="2" t="s">
        <v>17178</v>
      </c>
      <c r="E954" s="2" t="s">
        <v>17187</v>
      </c>
      <c r="F954" s="13" t="n">
        <v>45951</v>
      </c>
      <c r="G954" s="13" t="n">
        <v>45951</v>
      </c>
      <c r="H954" s="2" t="n">
        <v>9.1</v>
      </c>
    </row>
    <row r="955" customFormat="false" ht="15" hidden="false" customHeight="false" outlineLevel="0" collapsed="false">
      <c r="A955" s="2" t="s">
        <v>18136</v>
      </c>
      <c r="B955" s="2" t="s">
        <v>834</v>
      </c>
      <c r="C955" s="2" t="s">
        <v>119</v>
      </c>
      <c r="D955" s="2" t="s">
        <v>17178</v>
      </c>
      <c r="E955" s="2" t="s">
        <v>17176</v>
      </c>
      <c r="F955" s="13" t="n">
        <v>46173</v>
      </c>
      <c r="G955" s="13" t="n">
        <v>46175</v>
      </c>
      <c r="H955" s="2" t="n">
        <v>65.4</v>
      </c>
    </row>
    <row r="956" customFormat="false" ht="15" hidden="false" customHeight="false" outlineLevel="0" collapsed="false">
      <c r="A956" s="2" t="s">
        <v>18137</v>
      </c>
      <c r="B956" s="2" t="s">
        <v>2504</v>
      </c>
      <c r="C956" s="2" t="s">
        <v>98</v>
      </c>
      <c r="D956" s="2" t="s">
        <v>17182</v>
      </c>
      <c r="E956" s="2" t="s">
        <v>17176</v>
      </c>
      <c r="F956" s="13" t="n">
        <v>46182</v>
      </c>
      <c r="G956" s="13" t="n">
        <v>46184</v>
      </c>
      <c r="H956" s="2" t="n">
        <v>53.6</v>
      </c>
    </row>
    <row r="957" customFormat="false" ht="15" hidden="false" customHeight="false" outlineLevel="0" collapsed="false">
      <c r="A957" s="2" t="s">
        <v>18138</v>
      </c>
      <c r="B957" s="2" t="s">
        <v>3707</v>
      </c>
      <c r="C957" s="2" t="s">
        <v>114</v>
      </c>
      <c r="D957" s="2" t="s">
        <v>17175</v>
      </c>
      <c r="E957" s="2" t="s">
        <v>17176</v>
      </c>
      <c r="F957" s="13" t="n">
        <v>46008</v>
      </c>
      <c r="G957" s="13" t="n">
        <v>46009</v>
      </c>
      <c r="H957" s="2" t="n">
        <v>34.9</v>
      </c>
    </row>
    <row r="958" customFormat="false" ht="15" hidden="false" customHeight="false" outlineLevel="0" collapsed="false">
      <c r="A958" s="2" t="s">
        <v>18139</v>
      </c>
      <c r="B958" s="2" t="s">
        <v>1791</v>
      </c>
      <c r="C958" s="2" t="s">
        <v>108</v>
      </c>
      <c r="D958" s="2" t="s">
        <v>17184</v>
      </c>
      <c r="E958" s="2" t="s">
        <v>17191</v>
      </c>
      <c r="F958" s="13" t="n">
        <v>45802</v>
      </c>
      <c r="G958" s="13" t="n">
        <v>45802</v>
      </c>
      <c r="H958" s="2" t="n">
        <v>2.8</v>
      </c>
    </row>
    <row r="959" customFormat="false" ht="15" hidden="false" customHeight="false" outlineLevel="0" collapsed="false">
      <c r="A959" s="2" t="s">
        <v>18140</v>
      </c>
      <c r="B959" s="2" t="s">
        <v>621</v>
      </c>
      <c r="C959" s="2" t="s">
        <v>139</v>
      </c>
      <c r="D959" s="2" t="s">
        <v>17180</v>
      </c>
      <c r="E959" s="2" t="s">
        <v>17191</v>
      </c>
      <c r="F959" s="13" t="n">
        <v>45765</v>
      </c>
      <c r="G959" s="13" t="n">
        <v>45765</v>
      </c>
      <c r="H959" s="2" t="n">
        <v>0.6</v>
      </c>
    </row>
    <row r="960" customFormat="false" ht="15" hidden="false" customHeight="false" outlineLevel="0" collapsed="false">
      <c r="A960" s="2" t="s">
        <v>18141</v>
      </c>
      <c r="B960" s="2" t="s">
        <v>4910</v>
      </c>
      <c r="C960" s="2" t="s">
        <v>163</v>
      </c>
      <c r="D960" s="2" t="s">
        <v>17175</v>
      </c>
      <c r="E960" s="2" t="s">
        <v>17193</v>
      </c>
      <c r="F960" s="13" t="n">
        <v>45925</v>
      </c>
      <c r="G960" s="13" t="n">
        <v>45925</v>
      </c>
      <c r="H960" s="2" t="n">
        <v>9.6</v>
      </c>
    </row>
    <row r="961" customFormat="false" ht="15" hidden="false" customHeight="false" outlineLevel="0" collapsed="false">
      <c r="A961" s="2" t="s">
        <v>18142</v>
      </c>
      <c r="B961" s="2" t="s">
        <v>3239</v>
      </c>
      <c r="C961" s="2" t="s">
        <v>98</v>
      </c>
      <c r="D961" s="2" t="s">
        <v>17184</v>
      </c>
      <c r="E961" s="2" t="s">
        <v>17176</v>
      </c>
      <c r="F961" s="13" t="n">
        <v>45922</v>
      </c>
      <c r="G961" s="13" t="n">
        <v>45922</v>
      </c>
      <c r="H961" s="2" t="n">
        <v>17</v>
      </c>
    </row>
    <row r="962" customFormat="false" ht="15" hidden="false" customHeight="false" outlineLevel="0" collapsed="false">
      <c r="A962" s="2" t="s">
        <v>18143</v>
      </c>
      <c r="B962" s="2" t="s">
        <v>3436</v>
      </c>
      <c r="C962" s="2" t="s">
        <v>98</v>
      </c>
      <c r="D962" s="2" t="s">
        <v>17184</v>
      </c>
      <c r="E962" s="2" t="s">
        <v>17187</v>
      </c>
      <c r="F962" s="13" t="n">
        <v>46222</v>
      </c>
      <c r="G962" s="13" t="n">
        <v>46222</v>
      </c>
      <c r="H962" s="2" t="n">
        <v>9.7</v>
      </c>
    </row>
    <row r="963" customFormat="false" ht="15" hidden="false" customHeight="false" outlineLevel="0" collapsed="false">
      <c r="A963" s="2" t="s">
        <v>18144</v>
      </c>
      <c r="B963" s="2" t="s">
        <v>2329</v>
      </c>
      <c r="C963" s="2" t="s">
        <v>163</v>
      </c>
      <c r="D963" s="2" t="s">
        <v>17184</v>
      </c>
      <c r="E963" s="2" t="s">
        <v>17176</v>
      </c>
      <c r="F963" s="13" t="n">
        <v>46222</v>
      </c>
      <c r="G963" s="13" t="n">
        <v>46222</v>
      </c>
      <c r="H963" s="2" t="n">
        <v>14.1</v>
      </c>
    </row>
    <row r="964" customFormat="false" ht="15" hidden="false" customHeight="false" outlineLevel="0" collapsed="false">
      <c r="A964" s="2" t="s">
        <v>18145</v>
      </c>
      <c r="B964" s="2" t="s">
        <v>166</v>
      </c>
      <c r="C964" s="2" t="s">
        <v>119</v>
      </c>
      <c r="D964" s="2" t="s">
        <v>17178</v>
      </c>
      <c r="E964" s="2" t="s">
        <v>17193</v>
      </c>
      <c r="F964" s="13" t="n">
        <v>45830</v>
      </c>
      <c r="G964" s="13" t="n">
        <v>45830</v>
      </c>
      <c r="H964" s="2" t="n">
        <v>10.5</v>
      </c>
    </row>
    <row r="965" customFormat="false" ht="15" hidden="false" customHeight="false" outlineLevel="0" collapsed="false">
      <c r="A965" s="2" t="s">
        <v>18146</v>
      </c>
      <c r="B965" s="2" t="s">
        <v>3115</v>
      </c>
      <c r="C965" s="2" t="s">
        <v>98</v>
      </c>
      <c r="D965" s="2" t="s">
        <v>17180</v>
      </c>
      <c r="E965" s="2" t="s">
        <v>17176</v>
      </c>
      <c r="F965" s="13" t="n">
        <v>45866</v>
      </c>
      <c r="G965" s="13" t="n">
        <v>45866</v>
      </c>
      <c r="H965" s="2" t="n">
        <v>21.7</v>
      </c>
    </row>
    <row r="966" customFormat="false" ht="15" hidden="false" customHeight="false" outlineLevel="0" collapsed="false">
      <c r="A966" s="2" t="s">
        <v>18147</v>
      </c>
      <c r="B966" s="2" t="s">
        <v>4790</v>
      </c>
      <c r="C966" s="2" t="s">
        <v>165</v>
      </c>
      <c r="D966" s="2" t="s">
        <v>17180</v>
      </c>
      <c r="E966" s="2" t="s">
        <v>17187</v>
      </c>
      <c r="F966" s="13" t="n">
        <v>45917</v>
      </c>
      <c r="G966" s="13" t="n">
        <v>45917</v>
      </c>
      <c r="H966" s="2" t="n">
        <v>6.6</v>
      </c>
    </row>
    <row r="967" customFormat="false" ht="15" hidden="false" customHeight="false" outlineLevel="0" collapsed="false">
      <c r="A967" s="2" t="s">
        <v>18148</v>
      </c>
      <c r="B967" s="2" t="s">
        <v>571</v>
      </c>
      <c r="C967" s="2" t="s">
        <v>139</v>
      </c>
      <c r="D967" s="2" t="s">
        <v>17180</v>
      </c>
      <c r="E967" s="2" t="s">
        <v>17187</v>
      </c>
      <c r="F967" s="13" t="n">
        <v>46016</v>
      </c>
      <c r="G967" s="13" t="n">
        <v>46016</v>
      </c>
      <c r="H967" s="2" t="n">
        <v>5.6</v>
      </c>
    </row>
    <row r="968" customFormat="false" ht="15" hidden="false" customHeight="false" outlineLevel="0" collapsed="false">
      <c r="A968" s="2" t="s">
        <v>18149</v>
      </c>
      <c r="B968" s="2" t="s">
        <v>504</v>
      </c>
      <c r="C968" s="2" t="s">
        <v>119</v>
      </c>
      <c r="D968" s="2" t="s">
        <v>17182</v>
      </c>
      <c r="E968" s="2" t="s">
        <v>17176</v>
      </c>
      <c r="F968" s="13" t="n">
        <v>46206</v>
      </c>
      <c r="G968" s="13" t="n">
        <v>46207</v>
      </c>
      <c r="H968" s="2" t="n">
        <v>31.2</v>
      </c>
    </row>
    <row r="969" customFormat="false" ht="15" hidden="false" customHeight="false" outlineLevel="0" collapsed="false">
      <c r="A969" s="2" t="s">
        <v>18150</v>
      </c>
      <c r="B969" s="2" t="s">
        <v>5135</v>
      </c>
      <c r="C969" s="2" t="s">
        <v>98</v>
      </c>
      <c r="D969" s="2" t="s">
        <v>17184</v>
      </c>
      <c r="E969" s="2" t="s">
        <v>17176</v>
      </c>
      <c r="F969" s="13" t="n">
        <v>45760</v>
      </c>
      <c r="G969" s="13" t="n">
        <v>45760</v>
      </c>
      <c r="H969" s="2" t="n">
        <v>17.6</v>
      </c>
    </row>
    <row r="970" customFormat="false" ht="15" hidden="false" customHeight="false" outlineLevel="0" collapsed="false">
      <c r="A970" s="2" t="s">
        <v>18151</v>
      </c>
      <c r="B970" s="2" t="s">
        <v>5020</v>
      </c>
      <c r="C970" s="2" t="s">
        <v>98</v>
      </c>
      <c r="D970" s="2" t="s">
        <v>17182</v>
      </c>
      <c r="E970" s="2" t="s">
        <v>17191</v>
      </c>
      <c r="F970" s="13" t="n">
        <v>46252</v>
      </c>
      <c r="G970" s="13" t="n">
        <v>46252</v>
      </c>
      <c r="H970" s="2" t="n">
        <v>11.9</v>
      </c>
    </row>
    <row r="971" customFormat="false" ht="15" hidden="false" customHeight="false" outlineLevel="0" collapsed="false">
      <c r="A971" s="2" t="s">
        <v>18152</v>
      </c>
      <c r="B971" s="2" t="s">
        <v>2136</v>
      </c>
      <c r="C971" s="2" t="s">
        <v>141</v>
      </c>
      <c r="D971" s="2" t="s">
        <v>17175</v>
      </c>
      <c r="E971" s="2" t="s">
        <v>17176</v>
      </c>
      <c r="F971" s="13" t="n">
        <v>45750</v>
      </c>
      <c r="G971" s="13" t="n">
        <v>45751</v>
      </c>
      <c r="H971" s="2" t="n">
        <v>30.6</v>
      </c>
    </row>
    <row r="972" customFormat="false" ht="15" hidden="false" customHeight="false" outlineLevel="0" collapsed="false">
      <c r="A972" s="2" t="s">
        <v>18153</v>
      </c>
      <c r="B972" s="2" t="s">
        <v>370</v>
      </c>
      <c r="C972" s="2" t="s">
        <v>119</v>
      </c>
      <c r="D972" s="2" t="s">
        <v>17180</v>
      </c>
      <c r="E972" s="2" t="s">
        <v>17176</v>
      </c>
      <c r="F972" s="13" t="n">
        <v>45937</v>
      </c>
      <c r="G972" s="13" t="n">
        <v>45937</v>
      </c>
      <c r="H972" s="2" t="n">
        <v>9.2</v>
      </c>
    </row>
    <row r="973" customFormat="false" ht="15" hidden="false" customHeight="false" outlineLevel="0" collapsed="false">
      <c r="A973" s="2" t="s">
        <v>18154</v>
      </c>
      <c r="B973" s="2" t="s">
        <v>3857</v>
      </c>
      <c r="C973" s="2" t="s">
        <v>119</v>
      </c>
      <c r="D973" s="2" t="s">
        <v>17175</v>
      </c>
      <c r="E973" s="2" t="s">
        <v>17187</v>
      </c>
      <c r="F973" s="13" t="n">
        <v>45787</v>
      </c>
      <c r="G973" s="13" t="n">
        <v>45787</v>
      </c>
      <c r="H973" s="2" t="n">
        <v>9.3</v>
      </c>
    </row>
    <row r="974" customFormat="false" ht="15" hidden="false" customHeight="false" outlineLevel="0" collapsed="false">
      <c r="A974" s="2" t="s">
        <v>18155</v>
      </c>
      <c r="B974" s="2" t="s">
        <v>3776</v>
      </c>
      <c r="C974" s="2" t="s">
        <v>119</v>
      </c>
      <c r="D974" s="2" t="s">
        <v>17180</v>
      </c>
      <c r="E974" s="2" t="s">
        <v>17187</v>
      </c>
      <c r="F974" s="13" t="n">
        <v>45984</v>
      </c>
      <c r="G974" s="13" t="n">
        <v>45984</v>
      </c>
      <c r="H974" s="2" t="n">
        <v>8.4</v>
      </c>
    </row>
    <row r="975" customFormat="false" ht="15" hidden="false" customHeight="false" outlineLevel="0" collapsed="false">
      <c r="A975" s="2" t="s">
        <v>18156</v>
      </c>
      <c r="B975" s="2" t="s">
        <v>1037</v>
      </c>
      <c r="C975" s="2" t="s">
        <v>165</v>
      </c>
      <c r="D975" s="2" t="s">
        <v>17182</v>
      </c>
      <c r="E975" s="2" t="s">
        <v>17193</v>
      </c>
      <c r="F975" s="13" t="n">
        <v>45745</v>
      </c>
      <c r="G975" s="13" t="n">
        <v>45745</v>
      </c>
      <c r="H975" s="2" t="n">
        <v>5.1</v>
      </c>
    </row>
    <row r="976" customFormat="false" ht="15" hidden="false" customHeight="false" outlineLevel="0" collapsed="false">
      <c r="A976" s="2" t="s">
        <v>18157</v>
      </c>
      <c r="B976" s="2" t="s">
        <v>4847</v>
      </c>
      <c r="C976" s="2" t="s">
        <v>139</v>
      </c>
      <c r="D976" s="2" t="s">
        <v>17175</v>
      </c>
      <c r="E976" s="2" t="s">
        <v>17187</v>
      </c>
      <c r="F976" s="13" t="n">
        <v>46255</v>
      </c>
      <c r="G976" s="13" t="n">
        <v>46255</v>
      </c>
      <c r="H976" s="2" t="n">
        <v>6.1</v>
      </c>
    </row>
    <row r="977" customFormat="false" ht="15" hidden="false" customHeight="false" outlineLevel="0" collapsed="false">
      <c r="A977" s="2" t="s">
        <v>18158</v>
      </c>
      <c r="B977" s="2" t="s">
        <v>585</v>
      </c>
      <c r="C977" s="2" t="s">
        <v>145</v>
      </c>
      <c r="D977" s="2" t="s">
        <v>17178</v>
      </c>
      <c r="E977" s="2" t="s">
        <v>17176</v>
      </c>
      <c r="F977" s="13" t="n">
        <v>46289</v>
      </c>
      <c r="G977" s="13" t="n">
        <v>46289</v>
      </c>
      <c r="H977" s="2" t="n">
        <v>20.1</v>
      </c>
    </row>
    <row r="978" customFormat="false" ht="15" hidden="false" customHeight="false" outlineLevel="0" collapsed="false">
      <c r="A978" s="2" t="s">
        <v>18159</v>
      </c>
      <c r="B978" s="2" t="s">
        <v>3115</v>
      </c>
      <c r="C978" s="2" t="s">
        <v>98</v>
      </c>
      <c r="D978" s="2" t="s">
        <v>17178</v>
      </c>
      <c r="E978" s="2" t="s">
        <v>17187</v>
      </c>
      <c r="F978" s="13" t="n">
        <v>46131</v>
      </c>
      <c r="G978" s="13" t="n">
        <v>46131</v>
      </c>
      <c r="H978" s="2" t="n">
        <v>9.3</v>
      </c>
    </row>
    <row r="979" customFormat="false" ht="15" hidden="false" customHeight="false" outlineLevel="0" collapsed="false">
      <c r="A979" s="2" t="s">
        <v>18160</v>
      </c>
      <c r="B979" s="2" t="s">
        <v>659</v>
      </c>
      <c r="C979" s="2" t="s">
        <v>114</v>
      </c>
      <c r="D979" s="2" t="s">
        <v>17178</v>
      </c>
      <c r="E979" s="2" t="s">
        <v>17191</v>
      </c>
      <c r="F979" s="13" t="n">
        <v>46058</v>
      </c>
      <c r="G979" s="13" t="n">
        <v>46058</v>
      </c>
      <c r="H979" s="2" t="n">
        <v>3.1</v>
      </c>
    </row>
    <row r="980" customFormat="false" ht="15" hidden="false" customHeight="false" outlineLevel="0" collapsed="false">
      <c r="A980" s="2" t="s">
        <v>18161</v>
      </c>
      <c r="B980" s="2" t="s">
        <v>4929</v>
      </c>
      <c r="C980" s="2" t="s">
        <v>104</v>
      </c>
      <c r="D980" s="2" t="s">
        <v>17175</v>
      </c>
      <c r="E980" s="2" t="s">
        <v>17176</v>
      </c>
      <c r="F980" s="13" t="n">
        <v>46263</v>
      </c>
      <c r="G980" s="13" t="n">
        <v>46263</v>
      </c>
      <c r="H980" s="2" t="n">
        <v>9.8</v>
      </c>
    </row>
    <row r="981" customFormat="false" ht="15" hidden="false" customHeight="false" outlineLevel="0" collapsed="false">
      <c r="A981" s="2" t="s">
        <v>18162</v>
      </c>
      <c r="B981" s="2" t="s">
        <v>1862</v>
      </c>
      <c r="C981" s="2" t="s">
        <v>141</v>
      </c>
      <c r="D981" s="2" t="s">
        <v>17184</v>
      </c>
      <c r="E981" s="2" t="s">
        <v>17187</v>
      </c>
      <c r="F981" s="13" t="n">
        <v>46091</v>
      </c>
      <c r="G981" s="13" t="n">
        <v>46091</v>
      </c>
      <c r="H981" s="2" t="n">
        <v>15.5</v>
      </c>
    </row>
    <row r="982" customFormat="false" ht="15" hidden="false" customHeight="false" outlineLevel="0" collapsed="false">
      <c r="A982" s="2" t="s">
        <v>18163</v>
      </c>
      <c r="B982" s="2" t="s">
        <v>1242</v>
      </c>
      <c r="C982" s="2" t="s">
        <v>119</v>
      </c>
      <c r="D982" s="2" t="s">
        <v>17178</v>
      </c>
      <c r="E982" s="2" t="s">
        <v>17191</v>
      </c>
      <c r="F982" s="13" t="n">
        <v>45649</v>
      </c>
      <c r="G982" s="13" t="n">
        <v>45649</v>
      </c>
      <c r="H982" s="2" t="n">
        <v>1.3</v>
      </c>
    </row>
    <row r="983" customFormat="false" ht="15" hidden="false" customHeight="false" outlineLevel="0" collapsed="false">
      <c r="A983" s="2" t="s">
        <v>18164</v>
      </c>
      <c r="B983" s="2" t="s">
        <v>4196</v>
      </c>
      <c r="C983" s="2" t="s">
        <v>108</v>
      </c>
      <c r="D983" s="2" t="s">
        <v>17178</v>
      </c>
      <c r="E983" s="2" t="s">
        <v>17176</v>
      </c>
      <c r="F983" s="13" t="n">
        <v>46113</v>
      </c>
      <c r="G983" s="13" t="n">
        <v>46113</v>
      </c>
      <c r="H983" s="2" t="n">
        <v>4.4</v>
      </c>
    </row>
    <row r="984" customFormat="false" ht="15" hidden="false" customHeight="false" outlineLevel="0" collapsed="false">
      <c r="A984" s="2" t="s">
        <v>18165</v>
      </c>
      <c r="B984" s="2" t="s">
        <v>306</v>
      </c>
      <c r="C984" s="2" t="s">
        <v>163</v>
      </c>
      <c r="D984" s="2" t="s">
        <v>17180</v>
      </c>
      <c r="E984" s="2" t="s">
        <v>17187</v>
      </c>
      <c r="F984" s="13" t="n">
        <v>45728</v>
      </c>
      <c r="G984" s="13" t="n">
        <v>45728</v>
      </c>
      <c r="H984" s="2" t="n">
        <v>15.4</v>
      </c>
    </row>
    <row r="985" customFormat="false" ht="15" hidden="false" customHeight="false" outlineLevel="0" collapsed="false">
      <c r="A985" s="2" t="s">
        <v>18166</v>
      </c>
      <c r="B985" s="2" t="s">
        <v>2908</v>
      </c>
      <c r="C985" s="2" t="s">
        <v>139</v>
      </c>
      <c r="D985" s="2" t="s">
        <v>17180</v>
      </c>
      <c r="E985" s="2" t="s">
        <v>17193</v>
      </c>
      <c r="F985" s="13" t="n">
        <v>45869</v>
      </c>
      <c r="G985" s="13" t="n">
        <v>45869</v>
      </c>
      <c r="H985" s="2" t="n">
        <v>7.3</v>
      </c>
    </row>
    <row r="986" customFormat="false" ht="15" hidden="false" customHeight="false" outlineLevel="0" collapsed="false">
      <c r="A986" s="2" t="s">
        <v>18167</v>
      </c>
      <c r="B986" s="2" t="s">
        <v>4091</v>
      </c>
      <c r="C986" s="2" t="s">
        <v>119</v>
      </c>
      <c r="D986" s="2" t="s">
        <v>17178</v>
      </c>
      <c r="E986" s="2" t="s">
        <v>17193</v>
      </c>
      <c r="F986" s="13" t="n">
        <v>45772</v>
      </c>
      <c r="G986" s="13" t="n">
        <v>45772</v>
      </c>
      <c r="H986" s="2" t="n">
        <v>6.4</v>
      </c>
    </row>
    <row r="987" customFormat="false" ht="15" hidden="false" customHeight="false" outlineLevel="0" collapsed="false">
      <c r="A987" s="2" t="s">
        <v>18168</v>
      </c>
      <c r="B987" s="2" t="s">
        <v>4582</v>
      </c>
      <c r="C987" s="2" t="s">
        <v>119</v>
      </c>
      <c r="D987" s="2" t="s">
        <v>17175</v>
      </c>
      <c r="E987" s="2" t="s">
        <v>17191</v>
      </c>
      <c r="F987" s="13" t="n">
        <v>45650</v>
      </c>
      <c r="G987" s="13" t="n">
        <v>45650</v>
      </c>
      <c r="H987" s="2" t="n">
        <v>2.5</v>
      </c>
    </row>
    <row r="988" customFormat="false" ht="15" hidden="false" customHeight="false" outlineLevel="0" collapsed="false">
      <c r="A988" s="2" t="s">
        <v>18169</v>
      </c>
      <c r="B988" s="2" t="s">
        <v>1137</v>
      </c>
      <c r="C988" s="2" t="s">
        <v>98</v>
      </c>
      <c r="D988" s="2" t="s">
        <v>17178</v>
      </c>
      <c r="E988" s="2" t="s">
        <v>17193</v>
      </c>
      <c r="F988" s="13" t="n">
        <v>45900</v>
      </c>
      <c r="G988" s="13" t="n">
        <v>45900</v>
      </c>
      <c r="H988" s="2" t="n">
        <v>8.5</v>
      </c>
    </row>
    <row r="989" customFormat="false" ht="15" hidden="false" customHeight="false" outlineLevel="0" collapsed="false">
      <c r="A989" s="2" t="s">
        <v>18170</v>
      </c>
      <c r="B989" s="2" t="s">
        <v>517</v>
      </c>
      <c r="C989" s="2" t="s">
        <v>98</v>
      </c>
      <c r="D989" s="2" t="s">
        <v>17178</v>
      </c>
      <c r="E989" s="2" t="s">
        <v>17193</v>
      </c>
      <c r="F989" s="13" t="n">
        <v>46092</v>
      </c>
      <c r="G989" s="13" t="n">
        <v>46092</v>
      </c>
      <c r="H989" s="2" t="n">
        <v>5.9</v>
      </c>
    </row>
    <row r="990" customFormat="false" ht="15" hidden="false" customHeight="false" outlineLevel="0" collapsed="false">
      <c r="A990" s="2" t="s">
        <v>18171</v>
      </c>
      <c r="B990" s="2" t="s">
        <v>1686</v>
      </c>
      <c r="C990" s="2" t="s">
        <v>98</v>
      </c>
      <c r="D990" s="2" t="s">
        <v>17182</v>
      </c>
      <c r="E990" s="2" t="s">
        <v>17187</v>
      </c>
      <c r="F990" s="13" t="n">
        <v>45708</v>
      </c>
      <c r="G990" s="13" t="n">
        <v>45708</v>
      </c>
      <c r="H990" s="2" t="n">
        <v>4.4</v>
      </c>
    </row>
    <row r="991" customFormat="false" ht="15" hidden="false" customHeight="false" outlineLevel="0" collapsed="false">
      <c r="A991" s="2" t="s">
        <v>18172</v>
      </c>
      <c r="B991" s="2" t="s">
        <v>3098</v>
      </c>
      <c r="C991" s="2" t="s">
        <v>114</v>
      </c>
      <c r="D991" s="2" t="s">
        <v>17184</v>
      </c>
      <c r="E991" s="2" t="s">
        <v>17187</v>
      </c>
      <c r="F991" s="13" t="n">
        <v>45903</v>
      </c>
      <c r="G991" s="13" t="n">
        <v>45903</v>
      </c>
      <c r="H991" s="2" t="n">
        <v>4.6</v>
      </c>
    </row>
    <row r="992" customFormat="false" ht="15" hidden="false" customHeight="false" outlineLevel="0" collapsed="false">
      <c r="A992" s="2" t="s">
        <v>18173</v>
      </c>
      <c r="B992" s="2" t="s">
        <v>1709</v>
      </c>
      <c r="C992" s="2" t="s">
        <v>98</v>
      </c>
      <c r="D992" s="2" t="s">
        <v>17175</v>
      </c>
      <c r="E992" s="2" t="s">
        <v>17187</v>
      </c>
      <c r="F992" s="13" t="n">
        <v>46031</v>
      </c>
      <c r="G992" s="13" t="n">
        <v>46031</v>
      </c>
      <c r="H992" s="2" t="n">
        <v>15.5</v>
      </c>
    </row>
    <row r="993" customFormat="false" ht="15" hidden="false" customHeight="false" outlineLevel="0" collapsed="false">
      <c r="A993" s="2" t="s">
        <v>18174</v>
      </c>
      <c r="B993" s="2" t="s">
        <v>3489</v>
      </c>
      <c r="C993" s="2" t="s">
        <v>98</v>
      </c>
      <c r="D993" s="2" t="s">
        <v>17178</v>
      </c>
      <c r="E993" s="2" t="s">
        <v>17176</v>
      </c>
      <c r="F993" s="13" t="n">
        <v>46112</v>
      </c>
      <c r="G993" s="13" t="n">
        <v>46112</v>
      </c>
      <c r="H993" s="2" t="n">
        <v>11.6</v>
      </c>
    </row>
    <row r="994" customFormat="false" ht="15" hidden="false" customHeight="false" outlineLevel="0" collapsed="false">
      <c r="A994" s="2" t="s">
        <v>18175</v>
      </c>
      <c r="B994" s="2" t="s">
        <v>2518</v>
      </c>
      <c r="C994" s="2" t="s">
        <v>139</v>
      </c>
      <c r="D994" s="2" t="s">
        <v>17184</v>
      </c>
      <c r="E994" s="2" t="s">
        <v>17176</v>
      </c>
      <c r="F994" s="13" t="n">
        <v>46005</v>
      </c>
      <c r="G994" s="13" t="n">
        <v>46005</v>
      </c>
      <c r="H994" s="2" t="n">
        <v>21.3</v>
      </c>
    </row>
    <row r="995" customFormat="false" ht="15" hidden="false" customHeight="false" outlineLevel="0" collapsed="false">
      <c r="A995" s="2" t="s">
        <v>18176</v>
      </c>
      <c r="B995" s="2" t="s">
        <v>3380</v>
      </c>
      <c r="C995" s="2" t="s">
        <v>114</v>
      </c>
      <c r="D995" s="2" t="s">
        <v>17178</v>
      </c>
      <c r="E995" s="2" t="s">
        <v>17187</v>
      </c>
      <c r="F995" s="13" t="n">
        <v>45918</v>
      </c>
      <c r="G995" s="13" t="n">
        <v>45918</v>
      </c>
      <c r="H995" s="2" t="n">
        <v>12</v>
      </c>
    </row>
    <row r="996" customFormat="false" ht="15" hidden="false" customHeight="false" outlineLevel="0" collapsed="false">
      <c r="A996" s="2" t="s">
        <v>18177</v>
      </c>
      <c r="B996" s="2" t="s">
        <v>2816</v>
      </c>
      <c r="C996" s="2" t="s">
        <v>119</v>
      </c>
      <c r="D996" s="2" t="s">
        <v>17178</v>
      </c>
      <c r="E996" s="2" t="s">
        <v>17187</v>
      </c>
      <c r="F996" s="13" t="n">
        <v>46164</v>
      </c>
      <c r="G996" s="13" t="n">
        <v>46164</v>
      </c>
      <c r="H996" s="2" t="n">
        <v>7.7</v>
      </c>
    </row>
    <row r="997" customFormat="false" ht="15" hidden="false" customHeight="false" outlineLevel="0" collapsed="false">
      <c r="A997" s="2" t="s">
        <v>18178</v>
      </c>
      <c r="B997" s="2" t="s">
        <v>3007</v>
      </c>
      <c r="C997" s="2" t="s">
        <v>139</v>
      </c>
      <c r="D997" s="2" t="s">
        <v>17184</v>
      </c>
      <c r="E997" s="2" t="s">
        <v>17176</v>
      </c>
      <c r="F997" s="13" t="n">
        <v>45737</v>
      </c>
      <c r="G997" s="13" t="n">
        <v>45737</v>
      </c>
      <c r="H997" s="2" t="n">
        <v>12.3</v>
      </c>
    </row>
    <row r="998" customFormat="false" ht="15" hidden="false" customHeight="false" outlineLevel="0" collapsed="false">
      <c r="A998" s="2" t="s">
        <v>18179</v>
      </c>
      <c r="B998" s="2" t="s">
        <v>1698</v>
      </c>
      <c r="C998" s="2" t="s">
        <v>139</v>
      </c>
      <c r="D998" s="2" t="s">
        <v>17178</v>
      </c>
      <c r="E998" s="2" t="s">
        <v>17176</v>
      </c>
      <c r="F998" s="13" t="n">
        <v>45871</v>
      </c>
      <c r="G998" s="13" t="n">
        <v>45871</v>
      </c>
      <c r="H998" s="2" t="n">
        <v>13.7</v>
      </c>
    </row>
    <row r="999" customFormat="false" ht="15" hidden="false" customHeight="false" outlineLevel="0" collapsed="false">
      <c r="A999" s="2" t="s">
        <v>18180</v>
      </c>
      <c r="B999" s="2" t="s">
        <v>2689</v>
      </c>
      <c r="C999" s="2" t="s">
        <v>98</v>
      </c>
      <c r="D999" s="2" t="s">
        <v>17175</v>
      </c>
      <c r="E999" s="2" t="s">
        <v>17176</v>
      </c>
      <c r="F999" s="13" t="n">
        <v>46019</v>
      </c>
      <c r="G999" s="13" t="n">
        <v>46019</v>
      </c>
      <c r="H999" s="2" t="n">
        <v>11.6</v>
      </c>
    </row>
    <row r="1000" customFormat="false" ht="15" hidden="false" customHeight="false" outlineLevel="0" collapsed="false">
      <c r="A1000" s="2" t="s">
        <v>18181</v>
      </c>
      <c r="B1000" s="2" t="s">
        <v>2031</v>
      </c>
      <c r="C1000" s="2" t="s">
        <v>98</v>
      </c>
      <c r="D1000" s="2" t="s">
        <v>17175</v>
      </c>
      <c r="E1000" s="2" t="s">
        <v>17176</v>
      </c>
      <c r="F1000" s="13" t="n">
        <v>45654</v>
      </c>
      <c r="G1000" s="13" t="n">
        <v>45654</v>
      </c>
      <c r="H1000" s="2" t="n">
        <v>12.9</v>
      </c>
    </row>
    <row r="1001" customFormat="false" ht="15" hidden="false" customHeight="false" outlineLevel="0" collapsed="false">
      <c r="A1001" s="2" t="s">
        <v>18182</v>
      </c>
      <c r="B1001" s="2" t="s">
        <v>1826</v>
      </c>
      <c r="C1001" s="2" t="s">
        <v>141</v>
      </c>
      <c r="D1001" s="2" t="s">
        <v>17178</v>
      </c>
      <c r="E1001" s="2" t="s">
        <v>17187</v>
      </c>
      <c r="F1001" s="13" t="n">
        <v>45980</v>
      </c>
      <c r="G1001" s="13" t="n">
        <v>45980</v>
      </c>
      <c r="H1001" s="2" t="n">
        <v>4.2</v>
      </c>
    </row>
    <row r="1002" customFormat="false" ht="15" hidden="false" customHeight="false" outlineLevel="0" collapsed="false">
      <c r="A1002" s="2" t="s">
        <v>18183</v>
      </c>
      <c r="B1002" s="2" t="s">
        <v>4717</v>
      </c>
      <c r="C1002" s="2" t="s">
        <v>119</v>
      </c>
      <c r="D1002" s="2" t="s">
        <v>17182</v>
      </c>
      <c r="E1002" s="2" t="s">
        <v>17193</v>
      </c>
      <c r="F1002" s="13" t="n">
        <v>46020</v>
      </c>
      <c r="G1002" s="13" t="n">
        <v>46020</v>
      </c>
      <c r="H1002" s="2" t="n">
        <v>7.2</v>
      </c>
    </row>
    <row r="1003" customFormat="false" ht="15" hidden="false" customHeight="false" outlineLevel="0" collapsed="false">
      <c r="A1003" s="2" t="s">
        <v>18184</v>
      </c>
      <c r="B1003" s="2" t="s">
        <v>584</v>
      </c>
      <c r="C1003" s="2" t="s">
        <v>119</v>
      </c>
      <c r="D1003" s="2" t="s">
        <v>17180</v>
      </c>
      <c r="E1003" s="2" t="s">
        <v>17187</v>
      </c>
      <c r="F1003" s="13" t="n">
        <v>45930</v>
      </c>
      <c r="G1003" s="13" t="n">
        <v>45931</v>
      </c>
      <c r="H1003" s="2" t="n">
        <v>38.5</v>
      </c>
    </row>
    <row r="1004" customFormat="false" ht="15" hidden="false" customHeight="false" outlineLevel="0" collapsed="false">
      <c r="A1004" s="2" t="s">
        <v>18185</v>
      </c>
      <c r="B1004" s="2" t="s">
        <v>1047</v>
      </c>
      <c r="C1004" s="2" t="s">
        <v>139</v>
      </c>
      <c r="D1004" s="2" t="s">
        <v>17184</v>
      </c>
      <c r="E1004" s="2" t="s">
        <v>17176</v>
      </c>
      <c r="F1004" s="13" t="n">
        <v>45974</v>
      </c>
      <c r="G1004" s="13" t="n">
        <v>45975</v>
      </c>
      <c r="H1004" s="2" t="n">
        <v>29.1</v>
      </c>
    </row>
    <row r="1005" customFormat="false" ht="15" hidden="false" customHeight="false" outlineLevel="0" collapsed="false">
      <c r="A1005" s="2" t="s">
        <v>18186</v>
      </c>
      <c r="B1005" s="2" t="s">
        <v>2791</v>
      </c>
      <c r="C1005" s="2" t="s">
        <v>145</v>
      </c>
      <c r="D1005" s="2" t="s">
        <v>17175</v>
      </c>
      <c r="E1005" s="2" t="s">
        <v>17187</v>
      </c>
      <c r="F1005" s="13" t="n">
        <v>46154</v>
      </c>
      <c r="G1005" s="13" t="n">
        <v>46154</v>
      </c>
      <c r="H1005" s="2" t="n">
        <v>4.3</v>
      </c>
    </row>
    <row r="1006" customFormat="false" ht="15" hidden="false" customHeight="false" outlineLevel="0" collapsed="false">
      <c r="A1006" s="2" t="s">
        <v>18187</v>
      </c>
      <c r="B1006" s="2" t="s">
        <v>966</v>
      </c>
      <c r="C1006" s="2" t="s">
        <v>98</v>
      </c>
      <c r="D1006" s="2" t="s">
        <v>17175</v>
      </c>
      <c r="E1006" s="2" t="s">
        <v>17176</v>
      </c>
      <c r="F1006" s="13" t="n">
        <v>46125</v>
      </c>
      <c r="G1006" s="13" t="n">
        <v>46127</v>
      </c>
      <c r="H1006" s="2" t="n">
        <v>52.6</v>
      </c>
    </row>
    <row r="1007" customFormat="false" ht="15" hidden="false" customHeight="false" outlineLevel="0" collapsed="false">
      <c r="A1007" s="2" t="s">
        <v>18188</v>
      </c>
      <c r="B1007" s="2" t="s">
        <v>1326</v>
      </c>
      <c r="C1007" s="2" t="s">
        <v>139</v>
      </c>
      <c r="D1007" s="2" t="s">
        <v>17175</v>
      </c>
      <c r="E1007" s="2" t="s">
        <v>17176</v>
      </c>
      <c r="F1007" s="13" t="n">
        <v>45878</v>
      </c>
      <c r="G1007" s="13" t="n">
        <v>45878</v>
      </c>
      <c r="H1007" s="2" t="n">
        <v>15.8</v>
      </c>
    </row>
    <row r="1008" customFormat="false" ht="15" hidden="false" customHeight="false" outlineLevel="0" collapsed="false">
      <c r="A1008" s="2" t="s">
        <v>18189</v>
      </c>
      <c r="B1008" s="2" t="s">
        <v>1236</v>
      </c>
      <c r="C1008" s="2" t="s">
        <v>104</v>
      </c>
      <c r="D1008" s="2" t="s">
        <v>17184</v>
      </c>
      <c r="E1008" s="2" t="s">
        <v>17187</v>
      </c>
      <c r="F1008" s="13" t="n">
        <v>46137</v>
      </c>
      <c r="G1008" s="13" t="n">
        <v>46137</v>
      </c>
      <c r="H1008" s="2" t="n">
        <v>3.7</v>
      </c>
    </row>
    <row r="1009" customFormat="false" ht="15" hidden="false" customHeight="false" outlineLevel="0" collapsed="false">
      <c r="A1009" s="2" t="s">
        <v>18190</v>
      </c>
      <c r="B1009" s="2" t="s">
        <v>4680</v>
      </c>
      <c r="C1009" s="2" t="s">
        <v>139</v>
      </c>
      <c r="D1009" s="2" t="s">
        <v>17175</v>
      </c>
      <c r="E1009" s="2" t="s">
        <v>17187</v>
      </c>
      <c r="F1009" s="13" t="n">
        <v>45929</v>
      </c>
      <c r="G1009" s="13" t="n">
        <v>45929</v>
      </c>
      <c r="H1009" s="2" t="n">
        <v>11.6</v>
      </c>
    </row>
    <row r="1010" customFormat="false" ht="15" hidden="false" customHeight="false" outlineLevel="0" collapsed="false">
      <c r="A1010" s="2" t="s">
        <v>18191</v>
      </c>
      <c r="B1010" s="2" t="s">
        <v>2482</v>
      </c>
      <c r="C1010" s="2" t="s">
        <v>98</v>
      </c>
      <c r="D1010" s="2" t="s">
        <v>17180</v>
      </c>
      <c r="E1010" s="2" t="s">
        <v>17191</v>
      </c>
      <c r="F1010" s="13" t="n">
        <v>46167</v>
      </c>
      <c r="G1010" s="13" t="n">
        <v>46167</v>
      </c>
      <c r="H1010" s="2" t="n">
        <v>3.8</v>
      </c>
    </row>
    <row r="1011" customFormat="false" ht="15" hidden="false" customHeight="false" outlineLevel="0" collapsed="false">
      <c r="A1011" s="2" t="s">
        <v>18192</v>
      </c>
      <c r="B1011" s="2" t="s">
        <v>4452</v>
      </c>
      <c r="C1011" s="2" t="s">
        <v>123</v>
      </c>
      <c r="D1011" s="2" t="s">
        <v>17184</v>
      </c>
      <c r="E1011" s="2" t="s">
        <v>17187</v>
      </c>
      <c r="F1011" s="13" t="n">
        <v>46109</v>
      </c>
      <c r="G1011" s="13" t="n">
        <v>46109</v>
      </c>
      <c r="H1011" s="2" t="n">
        <v>15.1</v>
      </c>
    </row>
    <row r="1012" customFormat="false" ht="15" hidden="false" customHeight="false" outlineLevel="0" collapsed="false">
      <c r="A1012" s="2" t="s">
        <v>18193</v>
      </c>
      <c r="B1012" s="2" t="s">
        <v>1047</v>
      </c>
      <c r="C1012" s="2" t="s">
        <v>139</v>
      </c>
      <c r="D1012" s="2" t="s">
        <v>17184</v>
      </c>
      <c r="E1012" s="2" t="s">
        <v>17187</v>
      </c>
      <c r="F1012" s="13" t="n">
        <v>46195</v>
      </c>
      <c r="G1012" s="13" t="n">
        <v>46195</v>
      </c>
      <c r="H1012" s="2" t="n">
        <v>8.4</v>
      </c>
    </row>
    <row r="1013" customFormat="false" ht="15" hidden="false" customHeight="false" outlineLevel="0" collapsed="false">
      <c r="A1013" s="2" t="s">
        <v>18194</v>
      </c>
      <c r="B1013" s="2" t="s">
        <v>2736</v>
      </c>
      <c r="C1013" s="2" t="s">
        <v>139</v>
      </c>
      <c r="D1013" s="2" t="s">
        <v>17175</v>
      </c>
      <c r="E1013" s="2" t="s">
        <v>17187</v>
      </c>
      <c r="F1013" s="13" t="n">
        <v>46209</v>
      </c>
      <c r="G1013" s="13" t="n">
        <v>46209</v>
      </c>
      <c r="H1013" s="2" t="n">
        <v>7.3</v>
      </c>
    </row>
    <row r="1014" customFormat="false" ht="15" hidden="false" customHeight="false" outlineLevel="0" collapsed="false">
      <c r="A1014" s="2" t="s">
        <v>18195</v>
      </c>
      <c r="B1014" s="2" t="s">
        <v>3559</v>
      </c>
      <c r="C1014" s="2" t="s">
        <v>98</v>
      </c>
      <c r="D1014" s="2" t="s">
        <v>17175</v>
      </c>
      <c r="E1014" s="2" t="s">
        <v>17193</v>
      </c>
      <c r="F1014" s="13" t="n">
        <v>46006</v>
      </c>
      <c r="G1014" s="13" t="n">
        <v>46006</v>
      </c>
      <c r="H1014" s="2" t="n">
        <v>6</v>
      </c>
    </row>
    <row r="1015" customFormat="false" ht="15" hidden="false" customHeight="false" outlineLevel="0" collapsed="false">
      <c r="A1015" s="2" t="s">
        <v>18196</v>
      </c>
      <c r="B1015" s="2" t="s">
        <v>1306</v>
      </c>
      <c r="C1015" s="2" t="s">
        <v>165</v>
      </c>
      <c r="D1015" s="2" t="s">
        <v>17178</v>
      </c>
      <c r="E1015" s="2" t="s">
        <v>17187</v>
      </c>
      <c r="F1015" s="13" t="n">
        <v>46028</v>
      </c>
      <c r="G1015" s="13" t="n">
        <v>46028</v>
      </c>
      <c r="H1015" s="2" t="n">
        <v>6.8</v>
      </c>
    </row>
    <row r="1016" customFormat="false" ht="15" hidden="false" customHeight="false" outlineLevel="0" collapsed="false">
      <c r="A1016" s="2" t="s">
        <v>18197</v>
      </c>
      <c r="B1016" s="2" t="s">
        <v>3392</v>
      </c>
      <c r="C1016" s="2" t="s">
        <v>165</v>
      </c>
      <c r="D1016" s="2" t="s">
        <v>17178</v>
      </c>
      <c r="E1016" s="2" t="s">
        <v>17187</v>
      </c>
      <c r="F1016" s="13" t="n">
        <v>45967</v>
      </c>
      <c r="G1016" s="13" t="n">
        <v>45968</v>
      </c>
      <c r="H1016" s="2" t="n">
        <v>36.6</v>
      </c>
    </row>
    <row r="1017" customFormat="false" ht="15" hidden="false" customHeight="false" outlineLevel="0" collapsed="false">
      <c r="A1017" s="2" t="s">
        <v>18198</v>
      </c>
      <c r="B1017" s="2" t="s">
        <v>2757</v>
      </c>
      <c r="C1017" s="2" t="s">
        <v>104</v>
      </c>
      <c r="D1017" s="2" t="s">
        <v>17175</v>
      </c>
      <c r="E1017" s="2" t="s">
        <v>17187</v>
      </c>
      <c r="F1017" s="13" t="n">
        <v>46135</v>
      </c>
      <c r="G1017" s="13" t="n">
        <v>46135</v>
      </c>
      <c r="H1017" s="2" t="n">
        <v>21.5</v>
      </c>
    </row>
    <row r="1018" customFormat="false" ht="15" hidden="false" customHeight="false" outlineLevel="0" collapsed="false">
      <c r="A1018" s="2" t="s">
        <v>18199</v>
      </c>
      <c r="B1018" s="2" t="s">
        <v>1362</v>
      </c>
      <c r="C1018" s="2" t="s">
        <v>163</v>
      </c>
      <c r="D1018" s="2" t="s">
        <v>17184</v>
      </c>
      <c r="E1018" s="2" t="s">
        <v>17176</v>
      </c>
      <c r="F1018" s="13" t="n">
        <v>45994</v>
      </c>
      <c r="G1018" s="13" t="n">
        <v>45994</v>
      </c>
      <c r="H1018" s="2" t="n">
        <v>10.6</v>
      </c>
    </row>
    <row r="1019" customFormat="false" ht="15" hidden="false" customHeight="false" outlineLevel="0" collapsed="false">
      <c r="A1019" s="2" t="s">
        <v>18200</v>
      </c>
      <c r="B1019" s="2" t="s">
        <v>4744</v>
      </c>
      <c r="C1019" s="2" t="s">
        <v>139</v>
      </c>
      <c r="D1019" s="2" t="s">
        <v>17184</v>
      </c>
      <c r="E1019" s="2" t="s">
        <v>17193</v>
      </c>
      <c r="F1019" s="13" t="n">
        <v>46231</v>
      </c>
      <c r="G1019" s="13" t="n">
        <v>46231</v>
      </c>
      <c r="H1019" s="2" t="n">
        <v>3.6</v>
      </c>
    </row>
    <row r="1020" customFormat="false" ht="15" hidden="false" customHeight="false" outlineLevel="0" collapsed="false">
      <c r="A1020" s="2" t="s">
        <v>18201</v>
      </c>
      <c r="B1020" s="2" t="s">
        <v>1354</v>
      </c>
      <c r="C1020" s="2" t="s">
        <v>145</v>
      </c>
      <c r="D1020" s="2" t="s">
        <v>17178</v>
      </c>
      <c r="E1020" s="2" t="s">
        <v>17176</v>
      </c>
      <c r="F1020" s="13" t="n">
        <v>46034</v>
      </c>
      <c r="G1020" s="13" t="n">
        <v>46035</v>
      </c>
      <c r="H1020" s="2" t="n">
        <v>37.3</v>
      </c>
    </row>
    <row r="1021" customFormat="false" ht="15" hidden="false" customHeight="false" outlineLevel="0" collapsed="false">
      <c r="A1021" s="2" t="s">
        <v>18202</v>
      </c>
      <c r="B1021" s="2" t="s">
        <v>4531</v>
      </c>
      <c r="C1021" s="2" t="s">
        <v>98</v>
      </c>
      <c r="D1021" s="2" t="s">
        <v>17180</v>
      </c>
      <c r="E1021" s="2" t="s">
        <v>17187</v>
      </c>
      <c r="F1021" s="13" t="n">
        <v>46221</v>
      </c>
      <c r="G1021" s="13" t="n">
        <v>46221</v>
      </c>
      <c r="H1021" s="2" t="n">
        <v>5.7</v>
      </c>
    </row>
    <row r="1022" customFormat="false" ht="15" hidden="false" customHeight="false" outlineLevel="0" collapsed="false">
      <c r="A1022" s="2" t="s">
        <v>18203</v>
      </c>
      <c r="B1022" s="2" t="s">
        <v>3315</v>
      </c>
      <c r="C1022" s="2" t="s">
        <v>98</v>
      </c>
      <c r="D1022" s="2" t="s">
        <v>17178</v>
      </c>
      <c r="E1022" s="2" t="s">
        <v>17176</v>
      </c>
      <c r="F1022" s="13" t="n">
        <v>46060</v>
      </c>
      <c r="G1022" s="13" t="n">
        <v>46060</v>
      </c>
      <c r="H1022" s="2" t="n">
        <v>23.4</v>
      </c>
    </row>
    <row r="1023" customFormat="false" ht="15" hidden="false" customHeight="false" outlineLevel="0" collapsed="false">
      <c r="A1023" s="2" t="s">
        <v>18204</v>
      </c>
      <c r="B1023" s="2" t="s">
        <v>2714</v>
      </c>
      <c r="C1023" s="2" t="s">
        <v>98</v>
      </c>
      <c r="D1023" s="2" t="s">
        <v>17180</v>
      </c>
      <c r="E1023" s="2" t="s">
        <v>17176</v>
      </c>
      <c r="F1023" s="13" t="n">
        <v>45990</v>
      </c>
      <c r="G1023" s="13" t="n">
        <v>45991</v>
      </c>
      <c r="H1023" s="2" t="n">
        <v>28.8</v>
      </c>
    </row>
    <row r="1024" customFormat="false" ht="15" hidden="false" customHeight="false" outlineLevel="0" collapsed="false">
      <c r="A1024" s="2" t="s">
        <v>18205</v>
      </c>
      <c r="B1024" s="2" t="s">
        <v>2291</v>
      </c>
      <c r="C1024" s="2" t="s">
        <v>119</v>
      </c>
      <c r="D1024" s="2" t="s">
        <v>17178</v>
      </c>
      <c r="E1024" s="2" t="s">
        <v>17187</v>
      </c>
      <c r="F1024" s="13" t="n">
        <v>46181</v>
      </c>
      <c r="G1024" s="13" t="n">
        <v>46181</v>
      </c>
      <c r="H1024" s="2" t="n">
        <v>6.8</v>
      </c>
    </row>
    <row r="1025" customFormat="false" ht="15" hidden="false" customHeight="false" outlineLevel="0" collapsed="false">
      <c r="A1025" s="2" t="s">
        <v>18206</v>
      </c>
      <c r="B1025" s="2" t="s">
        <v>187</v>
      </c>
      <c r="C1025" s="2" t="s">
        <v>139</v>
      </c>
      <c r="D1025" s="2" t="s">
        <v>17182</v>
      </c>
      <c r="E1025" s="2" t="s">
        <v>17187</v>
      </c>
      <c r="F1025" s="13" t="n">
        <v>45976</v>
      </c>
      <c r="G1025" s="13" t="n">
        <v>45977</v>
      </c>
      <c r="H1025" s="2" t="n">
        <v>24.2</v>
      </c>
    </row>
    <row r="1026" customFormat="false" ht="15" hidden="false" customHeight="false" outlineLevel="0" collapsed="false">
      <c r="A1026" s="2" t="s">
        <v>18207</v>
      </c>
      <c r="B1026" s="2" t="s">
        <v>4058</v>
      </c>
      <c r="C1026" s="2" t="s">
        <v>141</v>
      </c>
      <c r="D1026" s="2" t="s">
        <v>17184</v>
      </c>
      <c r="E1026" s="2" t="s">
        <v>17176</v>
      </c>
      <c r="F1026" s="13" t="n">
        <v>46250</v>
      </c>
      <c r="G1026" s="13" t="n">
        <v>46251</v>
      </c>
      <c r="H1026" s="2" t="n">
        <v>27.9</v>
      </c>
    </row>
    <row r="1027" customFormat="false" ht="15" hidden="false" customHeight="false" outlineLevel="0" collapsed="false">
      <c r="A1027" s="2" t="s">
        <v>18208</v>
      </c>
      <c r="B1027" s="2" t="s">
        <v>4785</v>
      </c>
      <c r="C1027" s="2" t="s">
        <v>119</v>
      </c>
      <c r="D1027" s="2" t="s">
        <v>17180</v>
      </c>
      <c r="E1027" s="2" t="s">
        <v>17176</v>
      </c>
      <c r="F1027" s="13" t="n">
        <v>45886</v>
      </c>
      <c r="G1027" s="13" t="n">
        <v>45887</v>
      </c>
      <c r="H1027" s="2" t="n">
        <v>36</v>
      </c>
    </row>
    <row r="1028" customFormat="false" ht="15" hidden="false" customHeight="false" outlineLevel="0" collapsed="false">
      <c r="A1028" s="2" t="s">
        <v>18209</v>
      </c>
      <c r="B1028" s="2" t="s">
        <v>1896</v>
      </c>
      <c r="C1028" s="2" t="s">
        <v>163</v>
      </c>
      <c r="D1028" s="2" t="s">
        <v>17180</v>
      </c>
      <c r="E1028" s="2" t="s">
        <v>17187</v>
      </c>
      <c r="F1028" s="13" t="n">
        <v>46128</v>
      </c>
      <c r="G1028" s="13" t="n">
        <v>46129</v>
      </c>
      <c r="H1028" s="2" t="n">
        <v>42.7</v>
      </c>
    </row>
    <row r="1029" customFormat="false" ht="15" hidden="false" customHeight="false" outlineLevel="0" collapsed="false">
      <c r="A1029" s="2" t="s">
        <v>18210</v>
      </c>
      <c r="B1029" s="2" t="s">
        <v>3391</v>
      </c>
      <c r="C1029" s="2" t="s">
        <v>119</v>
      </c>
      <c r="D1029" s="2" t="s">
        <v>17184</v>
      </c>
      <c r="E1029" s="2" t="s">
        <v>17187</v>
      </c>
      <c r="F1029" s="13" t="n">
        <v>46245</v>
      </c>
      <c r="G1029" s="13" t="n">
        <v>46245</v>
      </c>
      <c r="H1029" s="2" t="n">
        <v>11</v>
      </c>
    </row>
    <row r="1030" customFormat="false" ht="15" hidden="false" customHeight="false" outlineLevel="0" collapsed="false">
      <c r="A1030" s="2" t="s">
        <v>18211</v>
      </c>
      <c r="B1030" s="2" t="s">
        <v>2033</v>
      </c>
      <c r="C1030" s="2" t="s">
        <v>119</v>
      </c>
      <c r="D1030" s="2" t="s">
        <v>17178</v>
      </c>
      <c r="E1030" s="2" t="s">
        <v>17187</v>
      </c>
      <c r="F1030" s="13" t="n">
        <v>45995</v>
      </c>
      <c r="G1030" s="13" t="n">
        <v>45995</v>
      </c>
      <c r="H1030" s="2" t="n">
        <v>5.2</v>
      </c>
    </row>
    <row r="1031" customFormat="false" ht="15" hidden="false" customHeight="false" outlineLevel="0" collapsed="false">
      <c r="A1031" s="2" t="s">
        <v>18212</v>
      </c>
      <c r="B1031" s="2" t="s">
        <v>1590</v>
      </c>
      <c r="C1031" s="2" t="s">
        <v>98</v>
      </c>
      <c r="D1031" s="2" t="s">
        <v>17178</v>
      </c>
      <c r="E1031" s="2" t="s">
        <v>17176</v>
      </c>
      <c r="F1031" s="13" t="n">
        <v>45791</v>
      </c>
      <c r="G1031" s="13" t="n">
        <v>45791</v>
      </c>
      <c r="H1031" s="2" t="n">
        <v>11.5</v>
      </c>
    </row>
    <row r="1032" customFormat="false" ht="15" hidden="false" customHeight="false" outlineLevel="0" collapsed="false">
      <c r="A1032" s="2" t="s">
        <v>18213</v>
      </c>
      <c r="B1032" s="2" t="s">
        <v>3855</v>
      </c>
      <c r="C1032" s="2" t="s">
        <v>104</v>
      </c>
      <c r="D1032" s="2" t="s">
        <v>17184</v>
      </c>
      <c r="E1032" s="2" t="s">
        <v>17176</v>
      </c>
      <c r="F1032" s="13" t="n">
        <v>46120</v>
      </c>
      <c r="G1032" s="13" t="n">
        <v>46120</v>
      </c>
      <c r="H1032" s="2" t="n">
        <v>15.7</v>
      </c>
    </row>
    <row r="1033" customFormat="false" ht="15" hidden="false" customHeight="false" outlineLevel="0" collapsed="false">
      <c r="A1033" s="2" t="s">
        <v>18214</v>
      </c>
      <c r="B1033" s="2" t="s">
        <v>3036</v>
      </c>
      <c r="C1033" s="2" t="s">
        <v>98</v>
      </c>
      <c r="D1033" s="2" t="s">
        <v>17175</v>
      </c>
      <c r="E1033" s="2" t="s">
        <v>17176</v>
      </c>
      <c r="F1033" s="13" t="n">
        <v>45811</v>
      </c>
      <c r="G1033" s="13" t="n">
        <v>45811</v>
      </c>
      <c r="H1033" s="2" t="n">
        <v>23.2</v>
      </c>
    </row>
    <row r="1034" customFormat="false" ht="15" hidden="false" customHeight="false" outlineLevel="0" collapsed="false">
      <c r="A1034" s="2" t="s">
        <v>18215</v>
      </c>
      <c r="B1034" s="2" t="s">
        <v>2518</v>
      </c>
      <c r="C1034" s="2" t="s">
        <v>139</v>
      </c>
      <c r="D1034" s="2" t="s">
        <v>17182</v>
      </c>
      <c r="E1034" s="2" t="s">
        <v>17176</v>
      </c>
      <c r="F1034" s="13" t="n">
        <v>46039</v>
      </c>
      <c r="G1034" s="13" t="n">
        <v>46040</v>
      </c>
      <c r="H1034" s="2" t="n">
        <v>26.3</v>
      </c>
    </row>
    <row r="1035" customFormat="false" ht="15" hidden="false" customHeight="false" outlineLevel="0" collapsed="false">
      <c r="A1035" s="2" t="s">
        <v>18216</v>
      </c>
      <c r="B1035" s="2" t="s">
        <v>4577</v>
      </c>
      <c r="C1035" s="2" t="s">
        <v>119</v>
      </c>
      <c r="D1035" s="2" t="s">
        <v>17178</v>
      </c>
      <c r="E1035" s="2" t="s">
        <v>17176</v>
      </c>
      <c r="F1035" s="13" t="n">
        <v>45756</v>
      </c>
      <c r="G1035" s="13" t="n">
        <v>45756</v>
      </c>
      <c r="H1035" s="2" t="n">
        <v>7.5</v>
      </c>
    </row>
    <row r="1036" customFormat="false" ht="15" hidden="false" customHeight="false" outlineLevel="0" collapsed="false">
      <c r="A1036" s="2" t="s">
        <v>18217</v>
      </c>
      <c r="B1036" s="2" t="s">
        <v>3594</v>
      </c>
      <c r="C1036" s="2" t="s">
        <v>114</v>
      </c>
      <c r="D1036" s="2" t="s">
        <v>17184</v>
      </c>
      <c r="E1036" s="2" t="s">
        <v>17193</v>
      </c>
      <c r="F1036" s="13" t="n">
        <v>45859</v>
      </c>
      <c r="G1036" s="13" t="n">
        <v>45859</v>
      </c>
      <c r="H1036" s="2" t="n">
        <v>5.7</v>
      </c>
    </row>
    <row r="1037" customFormat="false" ht="15" hidden="false" customHeight="false" outlineLevel="0" collapsed="false">
      <c r="A1037" s="2" t="s">
        <v>18218</v>
      </c>
      <c r="B1037" s="2" t="s">
        <v>1590</v>
      </c>
      <c r="C1037" s="2" t="s">
        <v>98</v>
      </c>
      <c r="D1037" s="2" t="s">
        <v>17180</v>
      </c>
      <c r="E1037" s="2" t="s">
        <v>17176</v>
      </c>
      <c r="F1037" s="13" t="n">
        <v>46010</v>
      </c>
      <c r="G1037" s="13" t="n">
        <v>46010</v>
      </c>
      <c r="H1037" s="2" t="n">
        <v>21.4</v>
      </c>
    </row>
    <row r="1038" customFormat="false" ht="15" hidden="false" customHeight="false" outlineLevel="0" collapsed="false">
      <c r="A1038" s="2" t="s">
        <v>18219</v>
      </c>
      <c r="B1038" s="2" t="s">
        <v>3264</v>
      </c>
      <c r="C1038" s="2" t="s">
        <v>119</v>
      </c>
      <c r="D1038" s="2" t="s">
        <v>17178</v>
      </c>
      <c r="E1038" s="2" t="s">
        <v>17187</v>
      </c>
      <c r="F1038" s="13" t="n">
        <v>46160</v>
      </c>
      <c r="G1038" s="13" t="n">
        <v>46160</v>
      </c>
      <c r="H1038" s="2" t="n">
        <v>7.3</v>
      </c>
    </row>
    <row r="1039" customFormat="false" ht="15" hidden="false" customHeight="false" outlineLevel="0" collapsed="false">
      <c r="A1039" s="2" t="s">
        <v>18220</v>
      </c>
      <c r="B1039" s="2" t="s">
        <v>4616</v>
      </c>
      <c r="C1039" s="2" t="s">
        <v>145</v>
      </c>
      <c r="D1039" s="2" t="s">
        <v>17178</v>
      </c>
      <c r="E1039" s="2" t="s">
        <v>17187</v>
      </c>
      <c r="F1039" s="13" t="n">
        <v>45958</v>
      </c>
      <c r="G1039" s="13" t="n">
        <v>45958</v>
      </c>
      <c r="H1039" s="2" t="n">
        <v>18.8</v>
      </c>
    </row>
    <row r="1040" customFormat="false" ht="15" hidden="false" customHeight="false" outlineLevel="0" collapsed="false">
      <c r="A1040" s="2" t="s">
        <v>18221</v>
      </c>
      <c r="B1040" s="2" t="s">
        <v>3648</v>
      </c>
      <c r="C1040" s="2" t="s">
        <v>139</v>
      </c>
      <c r="D1040" s="2" t="s">
        <v>17178</v>
      </c>
      <c r="E1040" s="2" t="s">
        <v>17187</v>
      </c>
      <c r="F1040" s="13" t="n">
        <v>45850</v>
      </c>
      <c r="G1040" s="13" t="n">
        <v>45850</v>
      </c>
      <c r="H1040" s="2" t="n">
        <v>11.7</v>
      </c>
    </row>
    <row r="1041" customFormat="false" ht="15" hidden="false" customHeight="false" outlineLevel="0" collapsed="false">
      <c r="A1041" s="2" t="s">
        <v>18222</v>
      </c>
      <c r="B1041" s="2" t="s">
        <v>1792</v>
      </c>
      <c r="C1041" s="2" t="s">
        <v>139</v>
      </c>
      <c r="D1041" s="2" t="s">
        <v>17180</v>
      </c>
      <c r="E1041" s="2" t="s">
        <v>17187</v>
      </c>
      <c r="F1041" s="13" t="n">
        <v>45918</v>
      </c>
      <c r="G1041" s="13" t="n">
        <v>45918</v>
      </c>
      <c r="H1041" s="2" t="n">
        <v>8.6</v>
      </c>
    </row>
    <row r="1042" customFormat="false" ht="15" hidden="false" customHeight="false" outlineLevel="0" collapsed="false">
      <c r="A1042" s="2" t="s">
        <v>18223</v>
      </c>
      <c r="B1042" s="2" t="s">
        <v>867</v>
      </c>
      <c r="C1042" s="2" t="s">
        <v>128</v>
      </c>
      <c r="D1042" s="2" t="s">
        <v>17180</v>
      </c>
      <c r="E1042" s="2" t="s">
        <v>17191</v>
      </c>
      <c r="F1042" s="13" t="n">
        <v>46101</v>
      </c>
      <c r="G1042" s="13" t="n">
        <v>46101</v>
      </c>
      <c r="H1042" s="2" t="n">
        <v>3</v>
      </c>
    </row>
    <row r="1043" customFormat="false" ht="15" hidden="false" customHeight="false" outlineLevel="0" collapsed="false">
      <c r="A1043" s="2" t="s">
        <v>18224</v>
      </c>
      <c r="B1043" s="2" t="s">
        <v>3491</v>
      </c>
      <c r="C1043" s="2" t="s">
        <v>98</v>
      </c>
      <c r="D1043" s="2" t="s">
        <v>17180</v>
      </c>
      <c r="E1043" s="2" t="s">
        <v>17176</v>
      </c>
      <c r="F1043" s="13" t="n">
        <v>46059</v>
      </c>
      <c r="G1043" s="13" t="n">
        <v>46059</v>
      </c>
      <c r="H1043" s="2" t="n">
        <v>18.7</v>
      </c>
    </row>
    <row r="1044" customFormat="false" ht="15" hidden="false" customHeight="false" outlineLevel="0" collapsed="false">
      <c r="A1044" s="2" t="s">
        <v>18225</v>
      </c>
      <c r="B1044" s="2" t="s">
        <v>773</v>
      </c>
      <c r="C1044" s="2" t="s">
        <v>98</v>
      </c>
      <c r="D1044" s="2" t="s">
        <v>17178</v>
      </c>
      <c r="E1044" s="2" t="s">
        <v>17193</v>
      </c>
      <c r="F1044" s="13" t="n">
        <v>46162</v>
      </c>
      <c r="G1044" s="13" t="n">
        <v>46162</v>
      </c>
      <c r="H1044" s="2" t="n">
        <v>4.6</v>
      </c>
    </row>
    <row r="1045" customFormat="false" ht="15" hidden="false" customHeight="false" outlineLevel="0" collapsed="false">
      <c r="A1045" s="2" t="s">
        <v>18226</v>
      </c>
      <c r="B1045" s="2" t="s">
        <v>3717</v>
      </c>
      <c r="C1045" s="2" t="s">
        <v>114</v>
      </c>
      <c r="D1045" s="2" t="s">
        <v>17184</v>
      </c>
      <c r="E1045" s="2" t="s">
        <v>17187</v>
      </c>
      <c r="F1045" s="13" t="n">
        <v>45703</v>
      </c>
      <c r="G1045" s="13" t="n">
        <v>45703</v>
      </c>
      <c r="H1045" s="2" t="n">
        <v>5.9</v>
      </c>
    </row>
    <row r="1046" customFormat="false" ht="15" hidden="false" customHeight="false" outlineLevel="0" collapsed="false">
      <c r="A1046" s="2" t="s">
        <v>18227</v>
      </c>
      <c r="B1046" s="2" t="s">
        <v>1962</v>
      </c>
      <c r="C1046" s="2" t="s">
        <v>141</v>
      </c>
      <c r="D1046" s="2" t="s">
        <v>17180</v>
      </c>
      <c r="E1046" s="2" t="s">
        <v>17176</v>
      </c>
      <c r="F1046" s="13" t="n">
        <v>46123</v>
      </c>
      <c r="G1046" s="13" t="n">
        <v>46123</v>
      </c>
      <c r="H1046" s="2" t="n">
        <v>12.9</v>
      </c>
    </row>
    <row r="1047" customFormat="false" ht="15" hidden="false" customHeight="false" outlineLevel="0" collapsed="false">
      <c r="A1047" s="2" t="s">
        <v>18228</v>
      </c>
      <c r="B1047" s="2" t="s">
        <v>3643</v>
      </c>
      <c r="C1047" s="2" t="s">
        <v>123</v>
      </c>
      <c r="D1047" s="2" t="s">
        <v>17175</v>
      </c>
      <c r="E1047" s="2" t="s">
        <v>17176</v>
      </c>
      <c r="F1047" s="13" t="n">
        <v>45849</v>
      </c>
      <c r="G1047" s="13" t="n">
        <v>45849</v>
      </c>
      <c r="H1047" s="2" t="n">
        <v>13.8</v>
      </c>
    </row>
    <row r="1048" customFormat="false" ht="15" hidden="false" customHeight="false" outlineLevel="0" collapsed="false">
      <c r="A1048" s="2" t="s">
        <v>18229</v>
      </c>
      <c r="B1048" s="2" t="s">
        <v>2756</v>
      </c>
      <c r="C1048" s="2" t="s">
        <v>145</v>
      </c>
      <c r="D1048" s="2" t="s">
        <v>17178</v>
      </c>
      <c r="E1048" s="2" t="s">
        <v>17193</v>
      </c>
      <c r="F1048" s="13" t="n">
        <v>45863</v>
      </c>
      <c r="G1048" s="13" t="n">
        <v>45863</v>
      </c>
      <c r="H1048" s="2" t="n">
        <v>7.5</v>
      </c>
    </row>
    <row r="1049" customFormat="false" ht="15" hidden="false" customHeight="false" outlineLevel="0" collapsed="false">
      <c r="A1049" s="2" t="s">
        <v>18230</v>
      </c>
      <c r="B1049" s="2" t="s">
        <v>1064</v>
      </c>
      <c r="C1049" s="2" t="s">
        <v>139</v>
      </c>
      <c r="D1049" s="2" t="s">
        <v>17178</v>
      </c>
      <c r="E1049" s="2" t="s">
        <v>17176</v>
      </c>
      <c r="F1049" s="13" t="n">
        <v>46204</v>
      </c>
      <c r="G1049" s="13" t="n">
        <v>46204</v>
      </c>
      <c r="H1049" s="2" t="n">
        <v>17.7</v>
      </c>
    </row>
    <row r="1050" customFormat="false" ht="15" hidden="false" customHeight="false" outlineLevel="0" collapsed="false">
      <c r="A1050" s="2" t="s">
        <v>18231</v>
      </c>
      <c r="B1050" s="2" t="s">
        <v>4348</v>
      </c>
      <c r="C1050" s="2" t="s">
        <v>165</v>
      </c>
      <c r="D1050" s="2" t="s">
        <v>17178</v>
      </c>
      <c r="E1050" s="2" t="s">
        <v>17176</v>
      </c>
      <c r="F1050" s="13" t="n">
        <v>45839</v>
      </c>
      <c r="G1050" s="13" t="n">
        <v>45839</v>
      </c>
      <c r="H1050" s="2" t="n">
        <v>22.9</v>
      </c>
    </row>
    <row r="1051" customFormat="false" ht="15" hidden="false" customHeight="false" outlineLevel="0" collapsed="false">
      <c r="A1051" s="2" t="s">
        <v>18232</v>
      </c>
      <c r="B1051" s="2" t="s">
        <v>1895</v>
      </c>
      <c r="C1051" s="2" t="s">
        <v>104</v>
      </c>
      <c r="D1051" s="2" t="s">
        <v>17175</v>
      </c>
      <c r="E1051" s="2" t="s">
        <v>17176</v>
      </c>
      <c r="F1051" s="13" t="n">
        <v>46095</v>
      </c>
      <c r="G1051" s="13" t="n">
        <v>46095</v>
      </c>
      <c r="H1051" s="2" t="n">
        <v>21.2</v>
      </c>
    </row>
    <row r="1052" customFormat="false" ht="15" hidden="false" customHeight="false" outlineLevel="0" collapsed="false">
      <c r="A1052" s="2" t="s">
        <v>18233</v>
      </c>
      <c r="B1052" s="2" t="s">
        <v>1833</v>
      </c>
      <c r="C1052" s="2" t="s">
        <v>119</v>
      </c>
      <c r="D1052" s="2" t="s">
        <v>17184</v>
      </c>
      <c r="E1052" s="2" t="s">
        <v>17176</v>
      </c>
      <c r="F1052" s="13" t="n">
        <v>46124</v>
      </c>
      <c r="G1052" s="13" t="n">
        <v>46124</v>
      </c>
      <c r="H1052" s="2" t="n">
        <v>21.7</v>
      </c>
    </row>
    <row r="1053" customFormat="false" ht="15" hidden="false" customHeight="false" outlineLevel="0" collapsed="false">
      <c r="A1053" s="2" t="s">
        <v>18234</v>
      </c>
      <c r="B1053" s="2" t="s">
        <v>3992</v>
      </c>
      <c r="C1053" s="2" t="s">
        <v>145</v>
      </c>
      <c r="D1053" s="2" t="s">
        <v>17178</v>
      </c>
      <c r="E1053" s="2" t="s">
        <v>17187</v>
      </c>
      <c r="F1053" s="13" t="n">
        <v>45838</v>
      </c>
      <c r="G1053" s="13" t="n">
        <v>45838</v>
      </c>
      <c r="H1053" s="2" t="n">
        <v>10.3</v>
      </c>
    </row>
    <row r="1054" customFormat="false" ht="15" hidden="false" customHeight="false" outlineLevel="0" collapsed="false">
      <c r="A1054" s="2" t="s">
        <v>18235</v>
      </c>
      <c r="B1054" s="2" t="s">
        <v>2314</v>
      </c>
      <c r="C1054" s="2" t="s">
        <v>98</v>
      </c>
      <c r="D1054" s="2" t="s">
        <v>17178</v>
      </c>
      <c r="E1054" s="2" t="s">
        <v>17187</v>
      </c>
      <c r="F1054" s="13" t="n">
        <v>46107</v>
      </c>
      <c r="G1054" s="13" t="n">
        <v>46107</v>
      </c>
      <c r="H1054" s="2" t="n">
        <v>6.3</v>
      </c>
    </row>
    <row r="1055" customFormat="false" ht="15" hidden="false" customHeight="false" outlineLevel="0" collapsed="false">
      <c r="A1055" s="2" t="s">
        <v>18236</v>
      </c>
      <c r="B1055" s="2" t="s">
        <v>493</v>
      </c>
      <c r="C1055" s="2" t="s">
        <v>141</v>
      </c>
      <c r="D1055" s="2" t="s">
        <v>17178</v>
      </c>
      <c r="E1055" s="2" t="s">
        <v>17176</v>
      </c>
      <c r="F1055" s="13" t="n">
        <v>45956</v>
      </c>
      <c r="G1055" s="13" t="n">
        <v>45956</v>
      </c>
      <c r="H1055" s="2" t="n">
        <v>11.4</v>
      </c>
    </row>
    <row r="1056" customFormat="false" ht="15" hidden="false" customHeight="false" outlineLevel="0" collapsed="false">
      <c r="A1056" s="2" t="s">
        <v>18237</v>
      </c>
      <c r="B1056" s="2" t="s">
        <v>898</v>
      </c>
      <c r="C1056" s="2" t="s">
        <v>108</v>
      </c>
      <c r="D1056" s="2" t="s">
        <v>17175</v>
      </c>
      <c r="E1056" s="2" t="s">
        <v>17176</v>
      </c>
      <c r="F1056" s="13" t="n">
        <v>46057</v>
      </c>
      <c r="G1056" s="13" t="n">
        <v>46057</v>
      </c>
      <c r="H1056" s="2" t="n">
        <v>22.1</v>
      </c>
    </row>
    <row r="1057" customFormat="false" ht="15" hidden="false" customHeight="false" outlineLevel="0" collapsed="false">
      <c r="A1057" s="2" t="s">
        <v>18238</v>
      </c>
      <c r="B1057" s="2" t="s">
        <v>2471</v>
      </c>
      <c r="C1057" s="2" t="s">
        <v>119</v>
      </c>
      <c r="D1057" s="2" t="s">
        <v>17175</v>
      </c>
      <c r="E1057" s="2" t="s">
        <v>17193</v>
      </c>
      <c r="F1057" s="13" t="n">
        <v>46079</v>
      </c>
      <c r="G1057" s="13" t="n">
        <v>46079</v>
      </c>
      <c r="H1057" s="2" t="n">
        <v>4.8</v>
      </c>
    </row>
    <row r="1058" customFormat="false" ht="15" hidden="false" customHeight="false" outlineLevel="0" collapsed="false">
      <c r="A1058" s="2" t="s">
        <v>18239</v>
      </c>
      <c r="B1058" s="2" t="s">
        <v>707</v>
      </c>
      <c r="C1058" s="2" t="s">
        <v>114</v>
      </c>
      <c r="D1058" s="2" t="s">
        <v>17184</v>
      </c>
      <c r="E1058" s="2" t="s">
        <v>17187</v>
      </c>
      <c r="F1058" s="13" t="n">
        <v>45856</v>
      </c>
      <c r="G1058" s="13" t="n">
        <v>45856</v>
      </c>
      <c r="H1058" s="2" t="n">
        <v>21.3</v>
      </c>
    </row>
    <row r="1059" customFormat="false" ht="15" hidden="false" customHeight="false" outlineLevel="0" collapsed="false">
      <c r="A1059" s="2" t="s">
        <v>18240</v>
      </c>
      <c r="B1059" s="2" t="s">
        <v>2800</v>
      </c>
      <c r="C1059" s="2" t="s">
        <v>145</v>
      </c>
      <c r="D1059" s="2" t="s">
        <v>17180</v>
      </c>
      <c r="E1059" s="2" t="s">
        <v>17187</v>
      </c>
      <c r="F1059" s="13" t="n">
        <v>46062</v>
      </c>
      <c r="G1059" s="13" t="n">
        <v>46062</v>
      </c>
      <c r="H1059" s="2" t="n">
        <v>6.1</v>
      </c>
    </row>
    <row r="1060" customFormat="false" ht="15" hidden="false" customHeight="false" outlineLevel="0" collapsed="false">
      <c r="A1060" s="2" t="s">
        <v>18241</v>
      </c>
      <c r="B1060" s="2" t="s">
        <v>1047</v>
      </c>
      <c r="C1060" s="2" t="s">
        <v>139</v>
      </c>
      <c r="D1060" s="2" t="s">
        <v>17184</v>
      </c>
      <c r="E1060" s="2" t="s">
        <v>17193</v>
      </c>
      <c r="F1060" s="13" t="n">
        <v>45984</v>
      </c>
      <c r="G1060" s="13" t="n">
        <v>45984</v>
      </c>
      <c r="H1060" s="2" t="n">
        <v>4.9</v>
      </c>
    </row>
    <row r="1061" customFormat="false" ht="15" hidden="false" customHeight="false" outlineLevel="0" collapsed="false">
      <c r="A1061" s="2" t="s">
        <v>18242</v>
      </c>
      <c r="B1061" s="2" t="s">
        <v>2414</v>
      </c>
      <c r="C1061" s="2" t="s">
        <v>128</v>
      </c>
      <c r="D1061" s="2" t="s">
        <v>17178</v>
      </c>
      <c r="E1061" s="2" t="s">
        <v>17187</v>
      </c>
      <c r="F1061" s="13" t="n">
        <v>46180</v>
      </c>
      <c r="G1061" s="13" t="n">
        <v>46180</v>
      </c>
      <c r="H1061" s="2" t="n">
        <v>20</v>
      </c>
    </row>
    <row r="1062" customFormat="false" ht="15" hidden="false" customHeight="false" outlineLevel="0" collapsed="false">
      <c r="A1062" s="2" t="s">
        <v>18243</v>
      </c>
      <c r="B1062" s="2" t="s">
        <v>5004</v>
      </c>
      <c r="C1062" s="2" t="s">
        <v>98</v>
      </c>
      <c r="D1062" s="2" t="s">
        <v>17178</v>
      </c>
      <c r="E1062" s="2" t="s">
        <v>17176</v>
      </c>
      <c r="F1062" s="13" t="n">
        <v>45987</v>
      </c>
      <c r="G1062" s="13" t="n">
        <v>45987</v>
      </c>
      <c r="H1062" s="2" t="n">
        <v>16.2</v>
      </c>
    </row>
    <row r="1063" customFormat="false" ht="15" hidden="false" customHeight="false" outlineLevel="0" collapsed="false">
      <c r="A1063" s="2" t="s">
        <v>18244</v>
      </c>
      <c r="B1063" s="2" t="s">
        <v>912</v>
      </c>
      <c r="C1063" s="2" t="s">
        <v>119</v>
      </c>
      <c r="D1063" s="2" t="s">
        <v>17175</v>
      </c>
      <c r="E1063" s="2" t="s">
        <v>17187</v>
      </c>
      <c r="F1063" s="13" t="n">
        <v>45799</v>
      </c>
      <c r="G1063" s="13" t="n">
        <v>45799</v>
      </c>
      <c r="H1063" s="2" t="n">
        <v>4.1</v>
      </c>
    </row>
    <row r="1064" customFormat="false" ht="15" hidden="false" customHeight="false" outlineLevel="0" collapsed="false">
      <c r="A1064" s="2" t="s">
        <v>18245</v>
      </c>
      <c r="B1064" s="2" t="s">
        <v>1471</v>
      </c>
      <c r="C1064" s="2" t="s">
        <v>139</v>
      </c>
      <c r="D1064" s="2" t="s">
        <v>17178</v>
      </c>
      <c r="E1064" s="2" t="s">
        <v>17176</v>
      </c>
      <c r="F1064" s="13" t="n">
        <v>46185</v>
      </c>
      <c r="G1064" s="13" t="n">
        <v>46186</v>
      </c>
      <c r="H1064" s="2" t="n">
        <v>47.2</v>
      </c>
    </row>
    <row r="1065" customFormat="false" ht="15" hidden="false" customHeight="false" outlineLevel="0" collapsed="false">
      <c r="A1065" s="2" t="s">
        <v>18246</v>
      </c>
      <c r="B1065" s="2" t="s">
        <v>2652</v>
      </c>
      <c r="C1065" s="2" t="s">
        <v>114</v>
      </c>
      <c r="D1065" s="2" t="s">
        <v>17182</v>
      </c>
      <c r="E1065" s="2" t="s">
        <v>17176</v>
      </c>
      <c r="F1065" s="13" t="n">
        <v>45895</v>
      </c>
      <c r="G1065" s="13" t="n">
        <v>45895</v>
      </c>
      <c r="H1065" s="2" t="n">
        <v>21.9</v>
      </c>
    </row>
    <row r="1066" customFormat="false" ht="15" hidden="false" customHeight="false" outlineLevel="0" collapsed="false">
      <c r="A1066" s="2" t="s">
        <v>18247</v>
      </c>
      <c r="B1066" s="2" t="s">
        <v>286</v>
      </c>
      <c r="C1066" s="2" t="s">
        <v>139</v>
      </c>
      <c r="D1066" s="2" t="s">
        <v>17178</v>
      </c>
      <c r="E1066" s="2" t="s">
        <v>17187</v>
      </c>
      <c r="F1066" s="13" t="n">
        <v>45985</v>
      </c>
      <c r="G1066" s="13" t="n">
        <v>45985</v>
      </c>
      <c r="H1066" s="2" t="n">
        <v>16.1</v>
      </c>
    </row>
    <row r="1067" customFormat="false" ht="15" hidden="false" customHeight="false" outlineLevel="0" collapsed="false">
      <c r="A1067" s="2" t="s">
        <v>18248</v>
      </c>
      <c r="B1067" s="2" t="s">
        <v>4116</v>
      </c>
      <c r="C1067" s="2" t="s">
        <v>104</v>
      </c>
      <c r="D1067" s="2" t="s">
        <v>17180</v>
      </c>
      <c r="E1067" s="2" t="s">
        <v>17187</v>
      </c>
      <c r="F1067" s="13" t="n">
        <v>45780</v>
      </c>
      <c r="G1067" s="13" t="n">
        <v>45780</v>
      </c>
      <c r="H1067" s="2" t="n">
        <v>3.6</v>
      </c>
    </row>
    <row r="1068" customFormat="false" ht="15" hidden="false" customHeight="false" outlineLevel="0" collapsed="false">
      <c r="A1068" s="2" t="s">
        <v>18249</v>
      </c>
      <c r="B1068" s="2" t="s">
        <v>441</v>
      </c>
      <c r="C1068" s="2" t="s">
        <v>108</v>
      </c>
      <c r="D1068" s="2" t="s">
        <v>17178</v>
      </c>
      <c r="E1068" s="2" t="s">
        <v>17191</v>
      </c>
      <c r="F1068" s="13" t="n">
        <v>45913</v>
      </c>
      <c r="G1068" s="13" t="n">
        <v>45913</v>
      </c>
      <c r="H1068" s="2" t="n">
        <v>4.5</v>
      </c>
    </row>
    <row r="1069" customFormat="false" ht="15" hidden="false" customHeight="false" outlineLevel="0" collapsed="false">
      <c r="A1069" s="2" t="s">
        <v>18250</v>
      </c>
      <c r="B1069" s="2" t="s">
        <v>2679</v>
      </c>
      <c r="C1069" s="2" t="s">
        <v>139</v>
      </c>
      <c r="D1069" s="2" t="s">
        <v>17178</v>
      </c>
      <c r="E1069" s="2" t="s">
        <v>17176</v>
      </c>
      <c r="F1069" s="13" t="n">
        <v>45952</v>
      </c>
      <c r="G1069" s="13" t="n">
        <v>45952</v>
      </c>
      <c r="H1069" s="2" t="n">
        <v>8.4</v>
      </c>
    </row>
    <row r="1070" customFormat="false" ht="15" hidden="false" customHeight="false" outlineLevel="0" collapsed="false">
      <c r="A1070" s="2" t="s">
        <v>18251</v>
      </c>
      <c r="B1070" s="2" t="s">
        <v>636</v>
      </c>
      <c r="C1070" s="2" t="s">
        <v>114</v>
      </c>
      <c r="D1070" s="2" t="s">
        <v>17178</v>
      </c>
      <c r="E1070" s="2" t="s">
        <v>17176</v>
      </c>
      <c r="F1070" s="13" t="n">
        <v>45940</v>
      </c>
      <c r="G1070" s="13" t="n">
        <v>45941</v>
      </c>
      <c r="H1070" s="2" t="n">
        <v>36.2</v>
      </c>
    </row>
    <row r="1071" customFormat="false" ht="15" hidden="false" customHeight="false" outlineLevel="0" collapsed="false">
      <c r="A1071" s="2" t="s">
        <v>18252</v>
      </c>
      <c r="B1071" s="2" t="s">
        <v>784</v>
      </c>
      <c r="C1071" s="2" t="s">
        <v>145</v>
      </c>
      <c r="D1071" s="2" t="s">
        <v>17184</v>
      </c>
      <c r="E1071" s="2" t="s">
        <v>17176</v>
      </c>
      <c r="F1071" s="13" t="n">
        <v>46222</v>
      </c>
      <c r="G1071" s="13" t="n">
        <v>46222</v>
      </c>
      <c r="H1071" s="2" t="n">
        <v>10</v>
      </c>
    </row>
    <row r="1072" customFormat="false" ht="15" hidden="false" customHeight="false" outlineLevel="0" collapsed="false">
      <c r="A1072" s="2" t="s">
        <v>18253</v>
      </c>
      <c r="B1072" s="2" t="s">
        <v>4420</v>
      </c>
      <c r="C1072" s="2" t="s">
        <v>108</v>
      </c>
      <c r="D1072" s="2" t="s">
        <v>17178</v>
      </c>
      <c r="E1072" s="2" t="s">
        <v>17176</v>
      </c>
      <c r="F1072" s="13" t="n">
        <v>46069</v>
      </c>
      <c r="G1072" s="13" t="n">
        <v>46069</v>
      </c>
      <c r="H1072" s="2" t="n">
        <v>7.6</v>
      </c>
    </row>
    <row r="1073" customFormat="false" ht="15" hidden="false" customHeight="false" outlineLevel="0" collapsed="false">
      <c r="A1073" s="2" t="s">
        <v>18254</v>
      </c>
      <c r="B1073" s="2" t="s">
        <v>4881</v>
      </c>
      <c r="C1073" s="2" t="s">
        <v>119</v>
      </c>
      <c r="D1073" s="2" t="s">
        <v>17184</v>
      </c>
      <c r="E1073" s="2" t="s">
        <v>17176</v>
      </c>
      <c r="F1073" s="13" t="n">
        <v>46157</v>
      </c>
      <c r="G1073" s="13" t="n">
        <v>46157</v>
      </c>
      <c r="H1073" s="2" t="n">
        <v>8</v>
      </c>
    </row>
    <row r="1074" customFormat="false" ht="15" hidden="false" customHeight="false" outlineLevel="0" collapsed="false">
      <c r="A1074" s="2" t="s">
        <v>18255</v>
      </c>
      <c r="B1074" s="2" t="s">
        <v>2542</v>
      </c>
      <c r="C1074" s="2" t="s">
        <v>119</v>
      </c>
      <c r="D1074" s="2" t="s">
        <v>17178</v>
      </c>
      <c r="E1074" s="2" t="s">
        <v>17176</v>
      </c>
      <c r="F1074" s="13" t="n">
        <v>46191</v>
      </c>
      <c r="G1074" s="13" t="n">
        <v>46191</v>
      </c>
      <c r="H1074" s="2" t="n">
        <v>13.5</v>
      </c>
    </row>
    <row r="1075" customFormat="false" ht="15" hidden="false" customHeight="false" outlineLevel="0" collapsed="false">
      <c r="A1075" s="2" t="s">
        <v>18256</v>
      </c>
      <c r="B1075" s="2" t="s">
        <v>3189</v>
      </c>
      <c r="C1075" s="2" t="s">
        <v>128</v>
      </c>
      <c r="D1075" s="2" t="s">
        <v>17184</v>
      </c>
      <c r="E1075" s="2" t="s">
        <v>17176</v>
      </c>
      <c r="F1075" s="13" t="n">
        <v>46108</v>
      </c>
      <c r="G1075" s="13" t="n">
        <v>46108</v>
      </c>
      <c r="H1075" s="2" t="n">
        <v>22.8</v>
      </c>
    </row>
    <row r="1076" customFormat="false" ht="15" hidden="false" customHeight="false" outlineLevel="0" collapsed="false">
      <c r="A1076" s="2" t="s">
        <v>18257</v>
      </c>
      <c r="B1076" s="2" t="s">
        <v>3744</v>
      </c>
      <c r="C1076" s="2" t="s">
        <v>119</v>
      </c>
      <c r="D1076" s="2" t="s">
        <v>17178</v>
      </c>
      <c r="E1076" s="2" t="s">
        <v>17187</v>
      </c>
      <c r="F1076" s="13" t="n">
        <v>46136</v>
      </c>
      <c r="G1076" s="13" t="n">
        <v>46136</v>
      </c>
      <c r="H1076" s="2" t="n">
        <v>12.6</v>
      </c>
    </row>
    <row r="1077" customFormat="false" ht="15" hidden="false" customHeight="false" outlineLevel="0" collapsed="false">
      <c r="A1077" s="2" t="s">
        <v>18258</v>
      </c>
      <c r="B1077" s="2" t="s">
        <v>4814</v>
      </c>
      <c r="C1077" s="2" t="s">
        <v>104</v>
      </c>
      <c r="D1077" s="2" t="s">
        <v>17178</v>
      </c>
      <c r="E1077" s="2" t="s">
        <v>17191</v>
      </c>
      <c r="F1077" s="13" t="n">
        <v>45760</v>
      </c>
      <c r="G1077" s="13" t="n">
        <v>45760</v>
      </c>
      <c r="H1077" s="2" t="n">
        <v>3.2</v>
      </c>
    </row>
    <row r="1078" customFormat="false" ht="15" hidden="false" customHeight="false" outlineLevel="0" collapsed="false">
      <c r="A1078" s="2" t="s">
        <v>18259</v>
      </c>
      <c r="B1078" s="2" t="s">
        <v>5093</v>
      </c>
      <c r="C1078" s="2" t="s">
        <v>98</v>
      </c>
      <c r="D1078" s="2" t="s">
        <v>17178</v>
      </c>
      <c r="E1078" s="2" t="s">
        <v>17193</v>
      </c>
      <c r="F1078" s="13" t="n">
        <v>45991</v>
      </c>
      <c r="G1078" s="13" t="n">
        <v>45991</v>
      </c>
      <c r="H1078" s="2" t="n">
        <v>10</v>
      </c>
    </row>
    <row r="1079" customFormat="false" ht="15" hidden="false" customHeight="false" outlineLevel="0" collapsed="false">
      <c r="A1079" s="2" t="s">
        <v>18260</v>
      </c>
      <c r="B1079" s="2" t="s">
        <v>3201</v>
      </c>
      <c r="C1079" s="2" t="s">
        <v>98</v>
      </c>
      <c r="D1079" s="2" t="s">
        <v>17178</v>
      </c>
      <c r="E1079" s="2" t="s">
        <v>17187</v>
      </c>
      <c r="F1079" s="13" t="n">
        <v>45873</v>
      </c>
      <c r="G1079" s="13" t="n">
        <v>45874</v>
      </c>
      <c r="H1079" s="2" t="n">
        <v>27.7</v>
      </c>
    </row>
    <row r="1080" customFormat="false" ht="15" hidden="false" customHeight="false" outlineLevel="0" collapsed="false">
      <c r="A1080" s="2" t="s">
        <v>18261</v>
      </c>
      <c r="B1080" s="2" t="s">
        <v>3448</v>
      </c>
      <c r="C1080" s="2" t="s">
        <v>119</v>
      </c>
      <c r="D1080" s="2" t="s">
        <v>17184</v>
      </c>
      <c r="E1080" s="2" t="s">
        <v>17176</v>
      </c>
      <c r="F1080" s="13" t="n">
        <v>46141</v>
      </c>
      <c r="G1080" s="13" t="n">
        <v>46141</v>
      </c>
      <c r="H1080" s="2" t="n">
        <v>6.2</v>
      </c>
    </row>
    <row r="1081" customFormat="false" ht="15" hidden="false" customHeight="false" outlineLevel="0" collapsed="false">
      <c r="A1081" s="2" t="s">
        <v>18262</v>
      </c>
      <c r="B1081" s="2" t="s">
        <v>140</v>
      </c>
      <c r="C1081" s="2" t="s">
        <v>141</v>
      </c>
      <c r="D1081" s="2" t="s">
        <v>17178</v>
      </c>
      <c r="E1081" s="2" t="s">
        <v>17193</v>
      </c>
      <c r="F1081" s="13" t="n">
        <v>45938</v>
      </c>
      <c r="G1081" s="13" t="n">
        <v>45938</v>
      </c>
      <c r="H1081" s="2" t="n">
        <v>14.9</v>
      </c>
    </row>
    <row r="1082" customFormat="false" ht="15" hidden="false" customHeight="false" outlineLevel="0" collapsed="false">
      <c r="A1082" s="2" t="s">
        <v>18263</v>
      </c>
      <c r="B1082" s="2" t="s">
        <v>4688</v>
      </c>
      <c r="C1082" s="2" t="s">
        <v>139</v>
      </c>
      <c r="D1082" s="2" t="s">
        <v>17182</v>
      </c>
      <c r="E1082" s="2" t="s">
        <v>17193</v>
      </c>
      <c r="F1082" s="13" t="n">
        <v>45939</v>
      </c>
      <c r="G1082" s="13" t="n">
        <v>45939</v>
      </c>
      <c r="H1082" s="2" t="n">
        <v>5.6</v>
      </c>
    </row>
    <row r="1083" customFormat="false" ht="15" hidden="false" customHeight="false" outlineLevel="0" collapsed="false">
      <c r="A1083" s="2" t="s">
        <v>18264</v>
      </c>
      <c r="B1083" s="2" t="s">
        <v>5130</v>
      </c>
      <c r="C1083" s="2" t="s">
        <v>98</v>
      </c>
      <c r="D1083" s="2" t="s">
        <v>17175</v>
      </c>
      <c r="E1083" s="2" t="s">
        <v>17187</v>
      </c>
      <c r="F1083" s="13" t="n">
        <v>45844</v>
      </c>
      <c r="G1083" s="13" t="n">
        <v>45844</v>
      </c>
      <c r="H1083" s="2" t="n">
        <v>8.2</v>
      </c>
    </row>
    <row r="1084" customFormat="false" ht="15" hidden="false" customHeight="false" outlineLevel="0" collapsed="false">
      <c r="A1084" s="2" t="s">
        <v>18265</v>
      </c>
      <c r="B1084" s="2" t="s">
        <v>3523</v>
      </c>
      <c r="C1084" s="2" t="s">
        <v>119</v>
      </c>
      <c r="D1084" s="2" t="s">
        <v>17178</v>
      </c>
      <c r="E1084" s="2" t="s">
        <v>17187</v>
      </c>
      <c r="F1084" s="13" t="n">
        <v>46008</v>
      </c>
      <c r="G1084" s="13" t="n">
        <v>46008</v>
      </c>
      <c r="H1084" s="2" t="n">
        <v>22</v>
      </c>
    </row>
    <row r="1085" customFormat="false" ht="15" hidden="false" customHeight="false" outlineLevel="0" collapsed="false">
      <c r="A1085" s="2" t="s">
        <v>18266</v>
      </c>
      <c r="B1085" s="2" t="s">
        <v>2766</v>
      </c>
      <c r="C1085" s="2" t="s">
        <v>119</v>
      </c>
      <c r="D1085" s="2" t="s">
        <v>17175</v>
      </c>
      <c r="E1085" s="2" t="s">
        <v>17187</v>
      </c>
      <c r="F1085" s="13" t="n">
        <v>45725</v>
      </c>
      <c r="G1085" s="13" t="n">
        <v>45726</v>
      </c>
      <c r="H1085" s="2" t="n">
        <v>32.8</v>
      </c>
    </row>
    <row r="1086" customFormat="false" ht="15" hidden="false" customHeight="false" outlineLevel="0" collapsed="false">
      <c r="A1086" s="2" t="s">
        <v>18267</v>
      </c>
      <c r="B1086" s="2" t="s">
        <v>3433</v>
      </c>
      <c r="C1086" s="2" t="s">
        <v>98</v>
      </c>
      <c r="D1086" s="2" t="s">
        <v>17175</v>
      </c>
      <c r="E1086" s="2" t="s">
        <v>17193</v>
      </c>
      <c r="F1086" s="13" t="n">
        <v>46006</v>
      </c>
      <c r="G1086" s="13" t="n">
        <v>46006</v>
      </c>
      <c r="H1086" s="2" t="n">
        <v>5.4</v>
      </c>
    </row>
    <row r="1087" customFormat="false" ht="15" hidden="false" customHeight="false" outlineLevel="0" collapsed="false">
      <c r="A1087" s="2" t="s">
        <v>18268</v>
      </c>
      <c r="B1087" s="2" t="s">
        <v>319</v>
      </c>
      <c r="C1087" s="2" t="s">
        <v>98</v>
      </c>
      <c r="D1087" s="2" t="s">
        <v>17180</v>
      </c>
      <c r="E1087" s="2" t="s">
        <v>17176</v>
      </c>
      <c r="F1087" s="13" t="n">
        <v>45837</v>
      </c>
      <c r="G1087" s="13" t="n">
        <v>45838</v>
      </c>
      <c r="H1087" s="2" t="n">
        <v>47.2</v>
      </c>
    </row>
    <row r="1088" customFormat="false" ht="15" hidden="false" customHeight="false" outlineLevel="0" collapsed="false">
      <c r="A1088" s="2" t="s">
        <v>18269</v>
      </c>
      <c r="B1088" s="2" t="s">
        <v>2178</v>
      </c>
      <c r="C1088" s="2" t="s">
        <v>119</v>
      </c>
      <c r="D1088" s="2" t="s">
        <v>17184</v>
      </c>
      <c r="E1088" s="2" t="s">
        <v>17187</v>
      </c>
      <c r="F1088" s="13" t="n">
        <v>46050</v>
      </c>
      <c r="G1088" s="13" t="n">
        <v>46050</v>
      </c>
      <c r="H1088" s="2" t="n">
        <v>12</v>
      </c>
    </row>
    <row r="1089" customFormat="false" ht="15" hidden="false" customHeight="false" outlineLevel="0" collapsed="false">
      <c r="A1089" s="2" t="s">
        <v>18270</v>
      </c>
      <c r="B1089" s="2" t="s">
        <v>5059</v>
      </c>
      <c r="C1089" s="2" t="s">
        <v>98</v>
      </c>
      <c r="D1089" s="2" t="s">
        <v>17175</v>
      </c>
      <c r="E1089" s="2" t="s">
        <v>17187</v>
      </c>
      <c r="F1089" s="13" t="n">
        <v>45876</v>
      </c>
      <c r="G1089" s="13" t="n">
        <v>45876</v>
      </c>
      <c r="H1089" s="2" t="n">
        <v>17</v>
      </c>
    </row>
    <row r="1090" customFormat="false" ht="15" hidden="false" customHeight="false" outlineLevel="0" collapsed="false">
      <c r="A1090" s="2" t="s">
        <v>18271</v>
      </c>
      <c r="B1090" s="2" t="s">
        <v>4774</v>
      </c>
      <c r="C1090" s="2" t="s">
        <v>141</v>
      </c>
      <c r="D1090" s="2" t="s">
        <v>17178</v>
      </c>
      <c r="E1090" s="2" t="s">
        <v>17191</v>
      </c>
      <c r="F1090" s="13" t="n">
        <v>46101</v>
      </c>
      <c r="G1090" s="13" t="n">
        <v>46101</v>
      </c>
      <c r="H1090" s="2" t="n">
        <v>2.5</v>
      </c>
    </row>
    <row r="1091" customFormat="false" ht="15" hidden="false" customHeight="false" outlineLevel="0" collapsed="false">
      <c r="A1091" s="2" t="s">
        <v>18272</v>
      </c>
      <c r="B1091" s="2" t="s">
        <v>3295</v>
      </c>
      <c r="C1091" s="2" t="s">
        <v>128</v>
      </c>
      <c r="D1091" s="2" t="s">
        <v>17184</v>
      </c>
      <c r="E1091" s="2" t="s">
        <v>17176</v>
      </c>
      <c r="F1091" s="13" t="n">
        <v>46085</v>
      </c>
      <c r="G1091" s="13" t="n">
        <v>46086</v>
      </c>
      <c r="H1091" s="2" t="n">
        <v>32.5</v>
      </c>
    </row>
    <row r="1092" customFormat="false" ht="15" hidden="false" customHeight="false" outlineLevel="0" collapsed="false">
      <c r="A1092" s="2" t="s">
        <v>18273</v>
      </c>
      <c r="B1092" s="2" t="s">
        <v>240</v>
      </c>
      <c r="C1092" s="2" t="s">
        <v>163</v>
      </c>
      <c r="D1092" s="2" t="s">
        <v>17180</v>
      </c>
      <c r="E1092" s="2" t="s">
        <v>17176</v>
      </c>
      <c r="F1092" s="13" t="n">
        <v>45814</v>
      </c>
      <c r="G1092" s="13" t="n">
        <v>45814</v>
      </c>
      <c r="H1092" s="2" t="n">
        <v>17.2</v>
      </c>
    </row>
    <row r="1093" customFormat="false" ht="15" hidden="false" customHeight="false" outlineLevel="0" collapsed="false">
      <c r="A1093" s="2" t="s">
        <v>18274</v>
      </c>
      <c r="B1093" s="2" t="s">
        <v>803</v>
      </c>
      <c r="C1093" s="2" t="s">
        <v>123</v>
      </c>
      <c r="D1093" s="2" t="s">
        <v>17184</v>
      </c>
      <c r="E1093" s="2" t="s">
        <v>17176</v>
      </c>
      <c r="F1093" s="13" t="n">
        <v>45933</v>
      </c>
      <c r="G1093" s="13" t="n">
        <v>45933</v>
      </c>
      <c r="H1093" s="2" t="n">
        <v>6.9</v>
      </c>
    </row>
    <row r="1094" customFormat="false" ht="15" hidden="false" customHeight="false" outlineLevel="0" collapsed="false">
      <c r="A1094" s="2" t="s">
        <v>18275</v>
      </c>
      <c r="B1094" s="2" t="s">
        <v>2568</v>
      </c>
      <c r="C1094" s="2" t="s">
        <v>119</v>
      </c>
      <c r="D1094" s="2" t="s">
        <v>17180</v>
      </c>
      <c r="E1094" s="2" t="s">
        <v>17187</v>
      </c>
      <c r="F1094" s="13" t="n">
        <v>46282</v>
      </c>
      <c r="G1094" s="13" t="n">
        <v>46282</v>
      </c>
      <c r="H1094" s="2" t="n">
        <v>11.8</v>
      </c>
    </row>
    <row r="1095" customFormat="false" ht="15" hidden="false" customHeight="false" outlineLevel="0" collapsed="false">
      <c r="A1095" s="2" t="s">
        <v>18276</v>
      </c>
      <c r="B1095" s="2" t="s">
        <v>3065</v>
      </c>
      <c r="C1095" s="2" t="s">
        <v>119</v>
      </c>
      <c r="D1095" s="2" t="s">
        <v>17182</v>
      </c>
      <c r="E1095" s="2" t="s">
        <v>17176</v>
      </c>
      <c r="F1095" s="13" t="n">
        <v>46096</v>
      </c>
      <c r="G1095" s="13" t="n">
        <v>46096</v>
      </c>
      <c r="H1095" s="2" t="n">
        <v>19.3</v>
      </c>
    </row>
    <row r="1096" customFormat="false" ht="15" hidden="false" customHeight="false" outlineLevel="0" collapsed="false">
      <c r="A1096" s="2" t="s">
        <v>18277</v>
      </c>
      <c r="B1096" s="2" t="s">
        <v>2983</v>
      </c>
      <c r="C1096" s="2" t="s">
        <v>141</v>
      </c>
      <c r="D1096" s="2" t="s">
        <v>17180</v>
      </c>
      <c r="E1096" s="2" t="s">
        <v>17193</v>
      </c>
      <c r="F1096" s="13" t="n">
        <v>45651</v>
      </c>
      <c r="G1096" s="13" t="n">
        <v>45651</v>
      </c>
      <c r="H1096" s="2" t="n">
        <v>2.2</v>
      </c>
    </row>
    <row r="1097" customFormat="false" ht="15" hidden="false" customHeight="false" outlineLevel="0" collapsed="false">
      <c r="A1097" s="2" t="s">
        <v>18278</v>
      </c>
      <c r="B1097" s="2" t="s">
        <v>3913</v>
      </c>
      <c r="C1097" s="2" t="s">
        <v>139</v>
      </c>
      <c r="D1097" s="2" t="s">
        <v>17180</v>
      </c>
      <c r="E1097" s="2" t="s">
        <v>17187</v>
      </c>
      <c r="F1097" s="13" t="n">
        <v>45882</v>
      </c>
      <c r="G1097" s="13" t="n">
        <v>45882</v>
      </c>
      <c r="H1097" s="2" t="n">
        <v>9.5</v>
      </c>
    </row>
    <row r="1098" customFormat="false" ht="15" hidden="false" customHeight="false" outlineLevel="0" collapsed="false">
      <c r="A1098" s="2" t="s">
        <v>18279</v>
      </c>
      <c r="B1098" s="2" t="s">
        <v>741</v>
      </c>
      <c r="C1098" s="2" t="s">
        <v>163</v>
      </c>
      <c r="D1098" s="2" t="s">
        <v>17182</v>
      </c>
      <c r="E1098" s="2" t="s">
        <v>17187</v>
      </c>
      <c r="F1098" s="13" t="n">
        <v>46009</v>
      </c>
      <c r="G1098" s="13" t="n">
        <v>46009</v>
      </c>
      <c r="H1098" s="2" t="n">
        <v>5.6</v>
      </c>
    </row>
    <row r="1099" customFormat="false" ht="15" hidden="false" customHeight="false" outlineLevel="0" collapsed="false">
      <c r="A1099" s="2" t="s">
        <v>18280</v>
      </c>
      <c r="B1099" s="2" t="s">
        <v>3466</v>
      </c>
      <c r="C1099" s="2" t="s">
        <v>108</v>
      </c>
      <c r="D1099" s="2" t="s">
        <v>17180</v>
      </c>
      <c r="E1099" s="2" t="s">
        <v>17187</v>
      </c>
      <c r="F1099" s="13" t="n">
        <v>46118</v>
      </c>
      <c r="G1099" s="13" t="n">
        <v>46118</v>
      </c>
      <c r="H1099" s="2" t="n">
        <v>17.1</v>
      </c>
    </row>
    <row r="1100" customFormat="false" ht="15" hidden="false" customHeight="false" outlineLevel="0" collapsed="false">
      <c r="A1100" s="2" t="s">
        <v>18281</v>
      </c>
      <c r="B1100" s="2" t="s">
        <v>3208</v>
      </c>
      <c r="C1100" s="2" t="s">
        <v>141</v>
      </c>
      <c r="D1100" s="2" t="s">
        <v>17184</v>
      </c>
      <c r="E1100" s="2" t="s">
        <v>17176</v>
      </c>
      <c r="F1100" s="13" t="n">
        <v>45977</v>
      </c>
      <c r="G1100" s="13" t="n">
        <v>45977</v>
      </c>
      <c r="H1100" s="2" t="n">
        <v>13.4</v>
      </c>
    </row>
    <row r="1101" customFormat="false" ht="15" hidden="false" customHeight="false" outlineLevel="0" collapsed="false">
      <c r="A1101" s="2" t="s">
        <v>18282</v>
      </c>
      <c r="B1101" s="2" t="s">
        <v>1141</v>
      </c>
      <c r="C1101" s="2" t="s">
        <v>108</v>
      </c>
      <c r="D1101" s="2" t="s">
        <v>17178</v>
      </c>
      <c r="E1101" s="2" t="s">
        <v>17176</v>
      </c>
      <c r="F1101" s="13" t="n">
        <v>45834</v>
      </c>
      <c r="G1101" s="13" t="n">
        <v>45835</v>
      </c>
      <c r="H1101" s="2" t="n">
        <v>24.4</v>
      </c>
    </row>
    <row r="1102" customFormat="false" ht="15" hidden="false" customHeight="false" outlineLevel="0" collapsed="false">
      <c r="A1102" s="2" t="s">
        <v>18283</v>
      </c>
      <c r="B1102" s="2" t="s">
        <v>3037</v>
      </c>
      <c r="C1102" s="2" t="s">
        <v>98</v>
      </c>
      <c r="D1102" s="2" t="s">
        <v>17180</v>
      </c>
      <c r="E1102" s="2" t="s">
        <v>17176</v>
      </c>
      <c r="F1102" s="13" t="n">
        <v>45720</v>
      </c>
      <c r="G1102" s="13" t="n">
        <v>45720</v>
      </c>
      <c r="H1102" s="2" t="n">
        <v>9.8</v>
      </c>
    </row>
    <row r="1103" customFormat="false" ht="15" hidden="false" customHeight="false" outlineLevel="0" collapsed="false">
      <c r="A1103" s="2" t="s">
        <v>18284</v>
      </c>
      <c r="B1103" s="2" t="s">
        <v>335</v>
      </c>
      <c r="C1103" s="2" t="s">
        <v>123</v>
      </c>
      <c r="D1103" s="2" t="s">
        <v>17180</v>
      </c>
      <c r="E1103" s="2" t="s">
        <v>17191</v>
      </c>
      <c r="F1103" s="13" t="n">
        <v>46085</v>
      </c>
      <c r="G1103" s="13" t="n">
        <v>46085</v>
      </c>
      <c r="H1103" s="2" t="n">
        <v>2.4</v>
      </c>
    </row>
    <row r="1104" customFormat="false" ht="15" hidden="false" customHeight="false" outlineLevel="0" collapsed="false">
      <c r="A1104" s="2" t="s">
        <v>18285</v>
      </c>
      <c r="B1104" s="2" t="s">
        <v>2005</v>
      </c>
      <c r="C1104" s="2" t="s">
        <v>128</v>
      </c>
      <c r="D1104" s="2" t="s">
        <v>17175</v>
      </c>
      <c r="E1104" s="2" t="s">
        <v>17176</v>
      </c>
      <c r="F1104" s="13" t="n">
        <v>45731</v>
      </c>
      <c r="G1104" s="13" t="n">
        <v>45731</v>
      </c>
      <c r="H1104" s="2" t="n">
        <v>9.3</v>
      </c>
    </row>
    <row r="1105" customFormat="false" ht="15" hidden="false" customHeight="false" outlineLevel="0" collapsed="false">
      <c r="A1105" s="2" t="s">
        <v>18286</v>
      </c>
      <c r="B1105" s="2" t="s">
        <v>636</v>
      </c>
      <c r="C1105" s="2" t="s">
        <v>114</v>
      </c>
      <c r="D1105" s="2" t="s">
        <v>17178</v>
      </c>
      <c r="E1105" s="2" t="s">
        <v>17193</v>
      </c>
      <c r="F1105" s="13" t="n">
        <v>46027</v>
      </c>
      <c r="G1105" s="13" t="n">
        <v>46027</v>
      </c>
      <c r="H1105" s="2" t="n">
        <v>5.4</v>
      </c>
    </row>
    <row r="1106" customFormat="false" ht="15" hidden="false" customHeight="false" outlineLevel="0" collapsed="false">
      <c r="A1106" s="2" t="s">
        <v>18287</v>
      </c>
      <c r="B1106" s="2" t="s">
        <v>900</v>
      </c>
      <c r="C1106" s="2" t="s">
        <v>128</v>
      </c>
      <c r="D1106" s="2" t="s">
        <v>17180</v>
      </c>
      <c r="E1106" s="2" t="s">
        <v>17187</v>
      </c>
      <c r="F1106" s="13" t="n">
        <v>46092</v>
      </c>
      <c r="G1106" s="13" t="n">
        <v>46092</v>
      </c>
      <c r="H1106" s="2" t="n">
        <v>3.4</v>
      </c>
    </row>
    <row r="1107" customFormat="false" ht="15" hidden="false" customHeight="false" outlineLevel="0" collapsed="false">
      <c r="A1107" s="2" t="s">
        <v>18288</v>
      </c>
      <c r="B1107" s="2" t="s">
        <v>2853</v>
      </c>
      <c r="C1107" s="2" t="s">
        <v>163</v>
      </c>
      <c r="D1107" s="2" t="s">
        <v>17182</v>
      </c>
      <c r="E1107" s="2" t="s">
        <v>17176</v>
      </c>
      <c r="F1107" s="13" t="n">
        <v>45716</v>
      </c>
      <c r="G1107" s="13" t="n">
        <v>45716</v>
      </c>
      <c r="H1107" s="2" t="n">
        <v>17.8</v>
      </c>
    </row>
    <row r="1108" customFormat="false" ht="15" hidden="false" customHeight="false" outlineLevel="0" collapsed="false">
      <c r="A1108" s="2" t="s">
        <v>18289</v>
      </c>
      <c r="B1108" s="2" t="s">
        <v>4992</v>
      </c>
      <c r="C1108" s="2" t="s">
        <v>98</v>
      </c>
      <c r="D1108" s="2" t="s">
        <v>17175</v>
      </c>
      <c r="E1108" s="2" t="s">
        <v>17176</v>
      </c>
      <c r="F1108" s="13" t="n">
        <v>45991</v>
      </c>
      <c r="G1108" s="13" t="n">
        <v>45991</v>
      </c>
      <c r="H1108" s="2" t="n">
        <v>18.2</v>
      </c>
    </row>
    <row r="1109" customFormat="false" ht="15" hidden="false" customHeight="false" outlineLevel="0" collapsed="false">
      <c r="A1109" s="2" t="s">
        <v>18290</v>
      </c>
      <c r="B1109" s="2" t="s">
        <v>1552</v>
      </c>
      <c r="C1109" s="2" t="s">
        <v>104</v>
      </c>
      <c r="D1109" s="2" t="s">
        <v>17178</v>
      </c>
      <c r="E1109" s="2" t="s">
        <v>17176</v>
      </c>
      <c r="F1109" s="13" t="n">
        <v>46145</v>
      </c>
      <c r="G1109" s="13" t="n">
        <v>46146</v>
      </c>
      <c r="H1109" s="2" t="n">
        <v>28.7</v>
      </c>
    </row>
    <row r="1110" customFormat="false" ht="15" hidden="false" customHeight="false" outlineLevel="0" collapsed="false">
      <c r="A1110" s="2" t="s">
        <v>18291</v>
      </c>
      <c r="B1110" s="2" t="s">
        <v>1603</v>
      </c>
      <c r="C1110" s="2" t="s">
        <v>119</v>
      </c>
      <c r="D1110" s="2" t="s">
        <v>17184</v>
      </c>
      <c r="E1110" s="2" t="s">
        <v>17176</v>
      </c>
      <c r="F1110" s="13" t="n">
        <v>46053</v>
      </c>
      <c r="G1110" s="13" t="n">
        <v>46053</v>
      </c>
      <c r="H1110" s="2" t="n">
        <v>7.7</v>
      </c>
    </row>
    <row r="1111" customFormat="false" ht="15" hidden="false" customHeight="false" outlineLevel="0" collapsed="false">
      <c r="A1111" s="2" t="s">
        <v>18292</v>
      </c>
      <c r="B1111" s="2" t="s">
        <v>3292</v>
      </c>
      <c r="C1111" s="2" t="s">
        <v>119</v>
      </c>
      <c r="D1111" s="2" t="s">
        <v>17180</v>
      </c>
      <c r="E1111" s="2" t="s">
        <v>17176</v>
      </c>
      <c r="F1111" s="13" t="n">
        <v>46146</v>
      </c>
      <c r="G1111" s="13" t="n">
        <v>46146</v>
      </c>
      <c r="H1111" s="2" t="n">
        <v>19</v>
      </c>
    </row>
    <row r="1112" customFormat="false" ht="15" hidden="false" customHeight="false" outlineLevel="0" collapsed="false">
      <c r="A1112" s="2" t="s">
        <v>18293</v>
      </c>
      <c r="B1112" s="2" t="s">
        <v>1738</v>
      </c>
      <c r="C1112" s="2" t="s">
        <v>165</v>
      </c>
      <c r="D1112" s="2" t="s">
        <v>17178</v>
      </c>
      <c r="E1112" s="2" t="s">
        <v>17176</v>
      </c>
      <c r="F1112" s="13" t="n">
        <v>45845</v>
      </c>
      <c r="G1112" s="13" t="n">
        <v>45845</v>
      </c>
      <c r="H1112" s="2" t="n">
        <v>7.4</v>
      </c>
    </row>
    <row r="1113" customFormat="false" ht="15" hidden="false" customHeight="false" outlineLevel="0" collapsed="false">
      <c r="A1113" s="2" t="s">
        <v>18294</v>
      </c>
      <c r="B1113" s="2" t="s">
        <v>507</v>
      </c>
      <c r="C1113" s="2" t="s">
        <v>119</v>
      </c>
      <c r="D1113" s="2" t="s">
        <v>17178</v>
      </c>
      <c r="E1113" s="2" t="s">
        <v>17187</v>
      </c>
      <c r="F1113" s="13" t="n">
        <v>46090</v>
      </c>
      <c r="G1113" s="13" t="n">
        <v>46090</v>
      </c>
      <c r="H1113" s="2" t="n">
        <v>9.4</v>
      </c>
    </row>
    <row r="1114" customFormat="false" ht="15" hidden="false" customHeight="false" outlineLevel="0" collapsed="false">
      <c r="A1114" s="2" t="s">
        <v>18295</v>
      </c>
      <c r="B1114" s="2" t="s">
        <v>3338</v>
      </c>
      <c r="C1114" s="2" t="s">
        <v>98</v>
      </c>
      <c r="D1114" s="2" t="s">
        <v>17184</v>
      </c>
      <c r="E1114" s="2" t="s">
        <v>17176</v>
      </c>
      <c r="F1114" s="13" t="n">
        <v>45781</v>
      </c>
      <c r="G1114" s="13" t="n">
        <v>45782</v>
      </c>
      <c r="H1114" s="2" t="n">
        <v>31.2</v>
      </c>
    </row>
    <row r="1115" customFormat="false" ht="15" hidden="false" customHeight="false" outlineLevel="0" collapsed="false">
      <c r="A1115" s="2" t="s">
        <v>18296</v>
      </c>
      <c r="B1115" s="2" t="s">
        <v>3692</v>
      </c>
      <c r="C1115" s="2" t="s">
        <v>114</v>
      </c>
      <c r="D1115" s="2" t="s">
        <v>17180</v>
      </c>
      <c r="E1115" s="2" t="s">
        <v>17176</v>
      </c>
      <c r="F1115" s="13" t="n">
        <v>45965</v>
      </c>
      <c r="G1115" s="13" t="n">
        <v>45965</v>
      </c>
      <c r="H1115" s="2" t="n">
        <v>11.6</v>
      </c>
    </row>
    <row r="1116" customFormat="false" ht="15" hidden="false" customHeight="false" outlineLevel="0" collapsed="false">
      <c r="A1116" s="2" t="s">
        <v>18297</v>
      </c>
      <c r="B1116" s="2" t="s">
        <v>2881</v>
      </c>
      <c r="C1116" s="2" t="s">
        <v>128</v>
      </c>
      <c r="D1116" s="2" t="s">
        <v>17178</v>
      </c>
      <c r="E1116" s="2" t="s">
        <v>17176</v>
      </c>
      <c r="F1116" s="13" t="n">
        <v>46020</v>
      </c>
      <c r="G1116" s="13" t="n">
        <v>46020</v>
      </c>
      <c r="H1116" s="2" t="n">
        <v>22.6</v>
      </c>
    </row>
    <row r="1117" customFormat="false" ht="15" hidden="false" customHeight="false" outlineLevel="0" collapsed="false">
      <c r="A1117" s="2" t="s">
        <v>18298</v>
      </c>
      <c r="B1117" s="2" t="s">
        <v>1437</v>
      </c>
      <c r="C1117" s="2" t="s">
        <v>98</v>
      </c>
      <c r="D1117" s="2" t="s">
        <v>17175</v>
      </c>
      <c r="E1117" s="2" t="s">
        <v>17176</v>
      </c>
      <c r="F1117" s="13" t="n">
        <v>45978</v>
      </c>
      <c r="G1117" s="13" t="n">
        <v>45978</v>
      </c>
      <c r="H1117" s="2" t="n">
        <v>16.9</v>
      </c>
    </row>
    <row r="1118" customFormat="false" ht="15" hidden="false" customHeight="false" outlineLevel="0" collapsed="false">
      <c r="A1118" s="2" t="s">
        <v>18299</v>
      </c>
      <c r="B1118" s="2" t="s">
        <v>899</v>
      </c>
      <c r="C1118" s="2" t="s">
        <v>163</v>
      </c>
      <c r="D1118" s="2" t="s">
        <v>17184</v>
      </c>
      <c r="E1118" s="2" t="s">
        <v>17193</v>
      </c>
      <c r="F1118" s="13" t="n">
        <v>46128</v>
      </c>
      <c r="G1118" s="13" t="n">
        <v>46128</v>
      </c>
      <c r="H1118" s="2" t="n">
        <v>7.9</v>
      </c>
    </row>
    <row r="1119" customFormat="false" ht="15" hidden="false" customHeight="false" outlineLevel="0" collapsed="false">
      <c r="A1119" s="2" t="s">
        <v>18300</v>
      </c>
      <c r="B1119" s="2" t="s">
        <v>3740</v>
      </c>
      <c r="C1119" s="2" t="s">
        <v>165</v>
      </c>
      <c r="D1119" s="2" t="s">
        <v>17178</v>
      </c>
      <c r="E1119" s="2" t="s">
        <v>17187</v>
      </c>
      <c r="F1119" s="13" t="n">
        <v>45851</v>
      </c>
      <c r="G1119" s="13" t="n">
        <v>45851</v>
      </c>
      <c r="H1119" s="2" t="n">
        <v>10.9</v>
      </c>
    </row>
    <row r="1120" customFormat="false" ht="15" hidden="false" customHeight="false" outlineLevel="0" collapsed="false">
      <c r="A1120" s="2" t="s">
        <v>18301</v>
      </c>
      <c r="B1120" s="2" t="s">
        <v>4728</v>
      </c>
      <c r="C1120" s="2" t="s">
        <v>145</v>
      </c>
      <c r="D1120" s="2" t="s">
        <v>17178</v>
      </c>
      <c r="E1120" s="2" t="s">
        <v>17187</v>
      </c>
      <c r="F1120" s="13" t="n">
        <v>45936</v>
      </c>
      <c r="G1120" s="13" t="n">
        <v>45936</v>
      </c>
      <c r="H1120" s="2" t="n">
        <v>18.4</v>
      </c>
    </row>
    <row r="1121" customFormat="false" ht="15" hidden="false" customHeight="false" outlineLevel="0" collapsed="false">
      <c r="A1121" s="2" t="s">
        <v>18302</v>
      </c>
      <c r="B1121" s="2" t="s">
        <v>4377</v>
      </c>
      <c r="C1121" s="2" t="s">
        <v>119</v>
      </c>
      <c r="D1121" s="2" t="s">
        <v>17178</v>
      </c>
      <c r="E1121" s="2" t="s">
        <v>17193</v>
      </c>
      <c r="F1121" s="13" t="n">
        <v>45944</v>
      </c>
      <c r="G1121" s="13" t="n">
        <v>45944</v>
      </c>
      <c r="H1121" s="2" t="n">
        <v>12.5</v>
      </c>
    </row>
    <row r="1122" customFormat="false" ht="15" hidden="false" customHeight="false" outlineLevel="0" collapsed="false">
      <c r="A1122" s="2" t="s">
        <v>18303</v>
      </c>
      <c r="B1122" s="2" t="s">
        <v>342</v>
      </c>
      <c r="C1122" s="2" t="s">
        <v>114</v>
      </c>
      <c r="D1122" s="2" t="s">
        <v>17180</v>
      </c>
      <c r="E1122" s="2" t="s">
        <v>17191</v>
      </c>
      <c r="F1122" s="13" t="n">
        <v>45863</v>
      </c>
      <c r="G1122" s="13" t="n">
        <v>45863</v>
      </c>
      <c r="H1122" s="2" t="n">
        <v>1.1</v>
      </c>
    </row>
    <row r="1123" customFormat="false" ht="15" hidden="false" customHeight="false" outlineLevel="0" collapsed="false">
      <c r="A1123" s="2" t="s">
        <v>18304</v>
      </c>
      <c r="B1123" s="2" t="s">
        <v>4747</v>
      </c>
      <c r="C1123" s="2" t="s">
        <v>104</v>
      </c>
      <c r="D1123" s="2" t="s">
        <v>17175</v>
      </c>
      <c r="E1123" s="2" t="s">
        <v>17176</v>
      </c>
      <c r="F1123" s="13" t="n">
        <v>46143</v>
      </c>
      <c r="G1123" s="13" t="n">
        <v>46143</v>
      </c>
      <c r="H1123" s="2" t="n">
        <v>13.3</v>
      </c>
    </row>
    <row r="1124" customFormat="false" ht="15" hidden="false" customHeight="false" outlineLevel="0" collapsed="false">
      <c r="A1124" s="2" t="s">
        <v>18305</v>
      </c>
      <c r="B1124" s="2" t="s">
        <v>2389</v>
      </c>
      <c r="C1124" s="2" t="s">
        <v>165</v>
      </c>
      <c r="D1124" s="2" t="s">
        <v>17178</v>
      </c>
      <c r="E1124" s="2" t="s">
        <v>17187</v>
      </c>
      <c r="F1124" s="13" t="n">
        <v>46107</v>
      </c>
      <c r="G1124" s="13" t="n">
        <v>46107</v>
      </c>
      <c r="H1124" s="2" t="n">
        <v>13.8</v>
      </c>
    </row>
    <row r="1125" customFormat="false" ht="15" hidden="false" customHeight="false" outlineLevel="0" collapsed="false">
      <c r="A1125" s="2" t="s">
        <v>18306</v>
      </c>
      <c r="B1125" s="2" t="s">
        <v>1360</v>
      </c>
      <c r="C1125" s="2" t="s">
        <v>165</v>
      </c>
      <c r="D1125" s="2" t="s">
        <v>17182</v>
      </c>
      <c r="E1125" s="2" t="s">
        <v>17176</v>
      </c>
      <c r="F1125" s="13" t="n">
        <v>46209</v>
      </c>
      <c r="G1125" s="13" t="n">
        <v>46209</v>
      </c>
      <c r="H1125" s="2" t="n">
        <v>15.4</v>
      </c>
    </row>
    <row r="1126" customFormat="false" ht="15" hidden="false" customHeight="false" outlineLevel="0" collapsed="false">
      <c r="A1126" s="2" t="s">
        <v>18307</v>
      </c>
      <c r="B1126" s="2" t="s">
        <v>1930</v>
      </c>
      <c r="C1126" s="2" t="s">
        <v>139</v>
      </c>
      <c r="D1126" s="2" t="s">
        <v>17178</v>
      </c>
      <c r="E1126" s="2" t="s">
        <v>17176</v>
      </c>
      <c r="F1126" s="13" t="n">
        <v>46048</v>
      </c>
      <c r="G1126" s="13" t="n">
        <v>46049</v>
      </c>
      <c r="H1126" s="2" t="n">
        <v>38.2</v>
      </c>
    </row>
    <row r="1127" customFormat="false" ht="15" hidden="false" customHeight="false" outlineLevel="0" collapsed="false">
      <c r="A1127" s="2" t="s">
        <v>18308</v>
      </c>
      <c r="B1127" s="2" t="s">
        <v>2248</v>
      </c>
      <c r="C1127" s="2" t="s">
        <v>98</v>
      </c>
      <c r="D1127" s="2" t="s">
        <v>17178</v>
      </c>
      <c r="E1127" s="2" t="s">
        <v>17187</v>
      </c>
      <c r="F1127" s="13" t="n">
        <v>46013</v>
      </c>
      <c r="G1127" s="13" t="n">
        <v>46013</v>
      </c>
      <c r="H1127" s="2" t="n">
        <v>12.4</v>
      </c>
    </row>
    <row r="1128" customFormat="false" ht="15" hidden="false" customHeight="false" outlineLevel="0" collapsed="false">
      <c r="A1128" s="2" t="s">
        <v>18309</v>
      </c>
      <c r="B1128" s="2" t="s">
        <v>1927</v>
      </c>
      <c r="C1128" s="2" t="s">
        <v>165</v>
      </c>
      <c r="D1128" s="2" t="s">
        <v>17175</v>
      </c>
      <c r="E1128" s="2" t="s">
        <v>17193</v>
      </c>
      <c r="F1128" s="13" t="n">
        <v>45897</v>
      </c>
      <c r="G1128" s="13" t="n">
        <v>45897</v>
      </c>
      <c r="H1128" s="2" t="n">
        <v>4.3</v>
      </c>
    </row>
    <row r="1129" customFormat="false" ht="15" hidden="false" customHeight="false" outlineLevel="0" collapsed="false">
      <c r="A1129" s="2" t="s">
        <v>18310</v>
      </c>
      <c r="B1129" s="2" t="s">
        <v>3388</v>
      </c>
      <c r="C1129" s="2" t="s">
        <v>128</v>
      </c>
      <c r="D1129" s="2" t="s">
        <v>17178</v>
      </c>
      <c r="E1129" s="2" t="s">
        <v>17176</v>
      </c>
      <c r="F1129" s="13" t="n">
        <v>45868</v>
      </c>
      <c r="G1129" s="13" t="n">
        <v>45868</v>
      </c>
      <c r="H1129" s="2" t="n">
        <v>21.4</v>
      </c>
    </row>
    <row r="1130" customFormat="false" ht="15" hidden="false" customHeight="false" outlineLevel="0" collapsed="false">
      <c r="A1130" s="2" t="s">
        <v>18311</v>
      </c>
      <c r="B1130" s="2" t="s">
        <v>3340</v>
      </c>
      <c r="C1130" s="2" t="s">
        <v>108</v>
      </c>
      <c r="D1130" s="2" t="s">
        <v>17180</v>
      </c>
      <c r="E1130" s="2" t="s">
        <v>17176</v>
      </c>
      <c r="F1130" s="13" t="n">
        <v>45773</v>
      </c>
      <c r="G1130" s="13" t="n">
        <v>45773</v>
      </c>
      <c r="H1130" s="2" t="n">
        <v>8.8</v>
      </c>
    </row>
    <row r="1131" customFormat="false" ht="15" hidden="false" customHeight="false" outlineLevel="0" collapsed="false">
      <c r="A1131" s="2" t="s">
        <v>18312</v>
      </c>
      <c r="B1131" s="2" t="s">
        <v>4839</v>
      </c>
      <c r="C1131" s="2" t="s">
        <v>141</v>
      </c>
      <c r="D1131" s="2" t="s">
        <v>17180</v>
      </c>
      <c r="E1131" s="2" t="s">
        <v>17176</v>
      </c>
      <c r="F1131" s="13" t="n">
        <v>46040</v>
      </c>
      <c r="G1131" s="13" t="n">
        <v>46041</v>
      </c>
      <c r="H1131" s="2" t="n">
        <v>47.2</v>
      </c>
    </row>
    <row r="1132" customFormat="false" ht="15" hidden="false" customHeight="false" outlineLevel="0" collapsed="false">
      <c r="A1132" s="2" t="s">
        <v>18313</v>
      </c>
      <c r="B1132" s="2" t="s">
        <v>1250</v>
      </c>
      <c r="C1132" s="2" t="s">
        <v>98</v>
      </c>
      <c r="D1132" s="2" t="s">
        <v>17178</v>
      </c>
      <c r="E1132" s="2" t="s">
        <v>17191</v>
      </c>
      <c r="F1132" s="13" t="n">
        <v>46212</v>
      </c>
      <c r="G1132" s="13" t="n">
        <v>46212</v>
      </c>
      <c r="H1132" s="2" t="n">
        <v>2.4</v>
      </c>
    </row>
    <row r="1133" customFormat="false" ht="15" hidden="false" customHeight="false" outlineLevel="0" collapsed="false">
      <c r="A1133" s="2" t="s">
        <v>18314</v>
      </c>
      <c r="B1133" s="2" t="s">
        <v>818</v>
      </c>
      <c r="C1133" s="2" t="s">
        <v>98</v>
      </c>
      <c r="D1133" s="2" t="s">
        <v>17178</v>
      </c>
      <c r="E1133" s="2" t="s">
        <v>17193</v>
      </c>
      <c r="F1133" s="13" t="n">
        <v>45901</v>
      </c>
      <c r="G1133" s="13" t="n">
        <v>45901</v>
      </c>
      <c r="H1133" s="2" t="n">
        <v>13.7</v>
      </c>
    </row>
    <row r="1134" customFormat="false" ht="15" hidden="false" customHeight="false" outlineLevel="0" collapsed="false">
      <c r="A1134" s="2" t="s">
        <v>18315</v>
      </c>
      <c r="B1134" s="2" t="s">
        <v>3402</v>
      </c>
      <c r="C1134" s="2" t="s">
        <v>119</v>
      </c>
      <c r="D1134" s="2" t="s">
        <v>17182</v>
      </c>
      <c r="E1134" s="2" t="s">
        <v>17191</v>
      </c>
      <c r="F1134" s="13" t="n">
        <v>46014</v>
      </c>
      <c r="G1134" s="13" t="n">
        <v>46014</v>
      </c>
      <c r="H1134" s="2" t="n">
        <v>3.4</v>
      </c>
    </row>
    <row r="1135" customFormat="false" ht="15" hidden="false" customHeight="false" outlineLevel="0" collapsed="false">
      <c r="A1135" s="2" t="s">
        <v>18316</v>
      </c>
      <c r="B1135" s="2" t="s">
        <v>1819</v>
      </c>
      <c r="C1135" s="2" t="s">
        <v>98</v>
      </c>
      <c r="D1135" s="2" t="s">
        <v>17175</v>
      </c>
      <c r="E1135" s="2" t="s">
        <v>17193</v>
      </c>
      <c r="F1135" s="13" t="n">
        <v>45832</v>
      </c>
      <c r="G1135" s="13" t="n">
        <v>45832</v>
      </c>
      <c r="H1135" s="2" t="n">
        <v>13.9</v>
      </c>
    </row>
    <row r="1136" customFormat="false" ht="15" hidden="false" customHeight="false" outlineLevel="0" collapsed="false">
      <c r="A1136" s="2" t="s">
        <v>18317</v>
      </c>
      <c r="B1136" s="2" t="s">
        <v>2468</v>
      </c>
      <c r="C1136" s="2" t="s">
        <v>98</v>
      </c>
      <c r="D1136" s="2" t="s">
        <v>17182</v>
      </c>
      <c r="E1136" s="2" t="s">
        <v>17176</v>
      </c>
      <c r="F1136" s="13" t="n">
        <v>46165</v>
      </c>
      <c r="G1136" s="13" t="n">
        <v>46165</v>
      </c>
      <c r="H1136" s="2" t="n">
        <v>6.6</v>
      </c>
    </row>
    <row r="1137" customFormat="false" ht="15" hidden="false" customHeight="false" outlineLevel="0" collapsed="false">
      <c r="A1137" s="2" t="s">
        <v>18318</v>
      </c>
      <c r="B1137" s="2" t="s">
        <v>4206</v>
      </c>
      <c r="C1137" s="2" t="s">
        <v>163</v>
      </c>
      <c r="D1137" s="2" t="s">
        <v>17182</v>
      </c>
      <c r="E1137" s="2" t="s">
        <v>17187</v>
      </c>
      <c r="F1137" s="13" t="n">
        <v>45935</v>
      </c>
      <c r="G1137" s="13" t="n">
        <v>45935</v>
      </c>
      <c r="H1137" s="2" t="n">
        <v>3.9</v>
      </c>
    </row>
    <row r="1138" customFormat="false" ht="15" hidden="false" customHeight="false" outlineLevel="0" collapsed="false">
      <c r="A1138" s="2" t="s">
        <v>18319</v>
      </c>
      <c r="B1138" s="2" t="s">
        <v>2388</v>
      </c>
      <c r="C1138" s="2" t="s">
        <v>104</v>
      </c>
      <c r="D1138" s="2" t="s">
        <v>17178</v>
      </c>
      <c r="E1138" s="2" t="s">
        <v>17193</v>
      </c>
      <c r="F1138" s="13" t="n">
        <v>45691</v>
      </c>
      <c r="G1138" s="13" t="n">
        <v>45691</v>
      </c>
      <c r="H1138" s="2" t="n">
        <v>5.9</v>
      </c>
    </row>
    <row r="1139" customFormat="false" ht="15" hidden="false" customHeight="false" outlineLevel="0" collapsed="false">
      <c r="A1139" s="2" t="s">
        <v>18320</v>
      </c>
      <c r="B1139" s="2" t="s">
        <v>1272</v>
      </c>
      <c r="C1139" s="2" t="s">
        <v>141</v>
      </c>
      <c r="D1139" s="2" t="s">
        <v>17175</v>
      </c>
      <c r="E1139" s="2" t="s">
        <v>17176</v>
      </c>
      <c r="F1139" s="13" t="n">
        <v>46139</v>
      </c>
      <c r="G1139" s="13" t="n">
        <v>46140</v>
      </c>
      <c r="H1139" s="2" t="n">
        <v>24</v>
      </c>
    </row>
    <row r="1140" customFormat="false" ht="15" hidden="false" customHeight="false" outlineLevel="0" collapsed="false">
      <c r="A1140" s="2" t="s">
        <v>18321</v>
      </c>
      <c r="B1140" s="2" t="s">
        <v>2536</v>
      </c>
      <c r="C1140" s="2" t="s">
        <v>119</v>
      </c>
      <c r="D1140" s="2" t="s">
        <v>17178</v>
      </c>
      <c r="E1140" s="2" t="s">
        <v>17176</v>
      </c>
      <c r="F1140" s="13" t="n">
        <v>46074</v>
      </c>
      <c r="G1140" s="13" t="n">
        <v>46074</v>
      </c>
      <c r="H1140" s="2" t="n">
        <v>7.4</v>
      </c>
    </row>
    <row r="1141" customFormat="false" ht="15" hidden="false" customHeight="false" outlineLevel="0" collapsed="false">
      <c r="A1141" s="2" t="s">
        <v>18322</v>
      </c>
      <c r="B1141" s="2" t="s">
        <v>1826</v>
      </c>
      <c r="C1141" s="2" t="s">
        <v>141</v>
      </c>
      <c r="D1141" s="2" t="s">
        <v>17178</v>
      </c>
      <c r="E1141" s="2" t="s">
        <v>17187</v>
      </c>
      <c r="F1141" s="13" t="n">
        <v>46028</v>
      </c>
      <c r="G1141" s="13" t="n">
        <v>46028</v>
      </c>
      <c r="H1141" s="2" t="n">
        <v>19.7</v>
      </c>
    </row>
    <row r="1142" customFormat="false" ht="15" hidden="false" customHeight="false" outlineLevel="0" collapsed="false">
      <c r="A1142" s="2" t="s">
        <v>18323</v>
      </c>
      <c r="B1142" s="2" t="s">
        <v>3954</v>
      </c>
      <c r="C1142" s="2" t="s">
        <v>114</v>
      </c>
      <c r="D1142" s="2" t="s">
        <v>17178</v>
      </c>
      <c r="E1142" s="2" t="s">
        <v>17176</v>
      </c>
      <c r="F1142" s="13" t="n">
        <v>45702</v>
      </c>
      <c r="G1142" s="13" t="n">
        <v>45703</v>
      </c>
      <c r="H1142" s="2" t="n">
        <v>38.8</v>
      </c>
    </row>
    <row r="1143" customFormat="false" ht="15" hidden="false" customHeight="false" outlineLevel="0" collapsed="false">
      <c r="A1143" s="2" t="s">
        <v>18324</v>
      </c>
      <c r="B1143" s="2" t="s">
        <v>3026</v>
      </c>
      <c r="C1143" s="2" t="s">
        <v>128</v>
      </c>
      <c r="D1143" s="2" t="s">
        <v>17182</v>
      </c>
      <c r="E1143" s="2" t="s">
        <v>17176</v>
      </c>
      <c r="F1143" s="13" t="n">
        <v>45842</v>
      </c>
      <c r="G1143" s="13" t="n">
        <v>45842</v>
      </c>
      <c r="H1143" s="2" t="n">
        <v>14.1</v>
      </c>
    </row>
    <row r="1144" customFormat="false" ht="15" hidden="false" customHeight="false" outlineLevel="0" collapsed="false">
      <c r="A1144" s="2" t="s">
        <v>18325</v>
      </c>
      <c r="B1144" s="2" t="s">
        <v>1353</v>
      </c>
      <c r="C1144" s="2" t="s">
        <v>108</v>
      </c>
      <c r="D1144" s="2" t="s">
        <v>17184</v>
      </c>
      <c r="E1144" s="2" t="s">
        <v>17187</v>
      </c>
      <c r="F1144" s="13" t="n">
        <v>45939</v>
      </c>
      <c r="G1144" s="13" t="n">
        <v>45939</v>
      </c>
      <c r="H1144" s="2" t="n">
        <v>5.7</v>
      </c>
    </row>
    <row r="1145" customFormat="false" ht="15" hidden="false" customHeight="false" outlineLevel="0" collapsed="false">
      <c r="A1145" s="2" t="s">
        <v>18326</v>
      </c>
      <c r="B1145" s="2" t="s">
        <v>3657</v>
      </c>
      <c r="C1145" s="2" t="s">
        <v>108</v>
      </c>
      <c r="D1145" s="2" t="s">
        <v>17178</v>
      </c>
      <c r="E1145" s="2" t="s">
        <v>17187</v>
      </c>
      <c r="F1145" s="13" t="n">
        <v>45759</v>
      </c>
      <c r="G1145" s="13" t="n">
        <v>45760</v>
      </c>
      <c r="H1145" s="2" t="n">
        <v>37</v>
      </c>
    </row>
    <row r="1146" customFormat="false" ht="15" hidden="false" customHeight="false" outlineLevel="0" collapsed="false">
      <c r="A1146" s="2" t="s">
        <v>18327</v>
      </c>
      <c r="B1146" s="2" t="s">
        <v>2596</v>
      </c>
      <c r="C1146" s="2" t="s">
        <v>98</v>
      </c>
      <c r="D1146" s="2" t="s">
        <v>17180</v>
      </c>
      <c r="E1146" s="2" t="s">
        <v>17191</v>
      </c>
      <c r="F1146" s="13" t="n">
        <v>46016</v>
      </c>
      <c r="G1146" s="13" t="n">
        <v>46016</v>
      </c>
      <c r="H1146" s="2" t="n">
        <v>2.1</v>
      </c>
    </row>
    <row r="1147" customFormat="false" ht="15" hidden="false" customHeight="false" outlineLevel="0" collapsed="false">
      <c r="A1147" s="2" t="s">
        <v>18328</v>
      </c>
      <c r="B1147" s="2" t="s">
        <v>755</v>
      </c>
      <c r="C1147" s="2" t="s">
        <v>141</v>
      </c>
      <c r="D1147" s="2" t="s">
        <v>17175</v>
      </c>
      <c r="E1147" s="2" t="s">
        <v>17187</v>
      </c>
      <c r="F1147" s="13" t="n">
        <v>46026</v>
      </c>
      <c r="G1147" s="13" t="n">
        <v>46026</v>
      </c>
      <c r="H1147" s="2" t="n">
        <v>11.9</v>
      </c>
    </row>
    <row r="1148" customFormat="false" ht="15" hidden="false" customHeight="false" outlineLevel="0" collapsed="false">
      <c r="A1148" s="2" t="s">
        <v>18329</v>
      </c>
      <c r="B1148" s="2" t="s">
        <v>849</v>
      </c>
      <c r="C1148" s="2" t="s">
        <v>104</v>
      </c>
      <c r="D1148" s="2" t="s">
        <v>17178</v>
      </c>
      <c r="E1148" s="2" t="s">
        <v>17176</v>
      </c>
      <c r="F1148" s="13" t="n">
        <v>46075</v>
      </c>
      <c r="G1148" s="13" t="n">
        <v>46077</v>
      </c>
      <c r="H1148" s="2" t="n">
        <v>55.4</v>
      </c>
    </row>
    <row r="1149" customFormat="false" ht="15" hidden="false" customHeight="false" outlineLevel="0" collapsed="false">
      <c r="A1149" s="2" t="s">
        <v>18330</v>
      </c>
      <c r="B1149" s="2" t="s">
        <v>1391</v>
      </c>
      <c r="C1149" s="2" t="s">
        <v>119</v>
      </c>
      <c r="D1149" s="2" t="s">
        <v>17175</v>
      </c>
      <c r="E1149" s="2" t="s">
        <v>17176</v>
      </c>
      <c r="F1149" s="13" t="n">
        <v>46164</v>
      </c>
      <c r="G1149" s="13" t="n">
        <v>46166</v>
      </c>
      <c r="H1149" s="2" t="n">
        <v>67</v>
      </c>
    </row>
    <row r="1150" customFormat="false" ht="15" hidden="false" customHeight="false" outlineLevel="0" collapsed="false">
      <c r="A1150" s="2" t="s">
        <v>18331</v>
      </c>
      <c r="B1150" s="2" t="s">
        <v>374</v>
      </c>
      <c r="C1150" s="2" t="s">
        <v>108</v>
      </c>
      <c r="D1150" s="2" t="s">
        <v>17175</v>
      </c>
      <c r="E1150" s="2" t="s">
        <v>17176</v>
      </c>
      <c r="F1150" s="13" t="n">
        <v>45624</v>
      </c>
      <c r="G1150" s="13" t="n">
        <v>45624</v>
      </c>
      <c r="H1150" s="2" t="n">
        <v>12.3</v>
      </c>
    </row>
    <row r="1151" customFormat="false" ht="15" hidden="false" customHeight="false" outlineLevel="0" collapsed="false">
      <c r="A1151" s="2" t="s">
        <v>18332</v>
      </c>
      <c r="B1151" s="2" t="s">
        <v>2561</v>
      </c>
      <c r="C1151" s="2" t="s">
        <v>119</v>
      </c>
      <c r="D1151" s="2" t="s">
        <v>17175</v>
      </c>
      <c r="E1151" s="2" t="s">
        <v>17187</v>
      </c>
      <c r="F1151" s="13" t="n">
        <v>45857</v>
      </c>
      <c r="G1151" s="13" t="n">
        <v>45857</v>
      </c>
      <c r="H1151" s="2" t="n">
        <v>8.7</v>
      </c>
    </row>
    <row r="1152" customFormat="false" ht="15" hidden="false" customHeight="false" outlineLevel="0" collapsed="false">
      <c r="A1152" s="2" t="s">
        <v>18333</v>
      </c>
      <c r="B1152" s="2" t="s">
        <v>844</v>
      </c>
      <c r="C1152" s="2" t="s">
        <v>119</v>
      </c>
      <c r="D1152" s="2" t="s">
        <v>17182</v>
      </c>
      <c r="E1152" s="2" t="s">
        <v>17176</v>
      </c>
      <c r="F1152" s="13" t="n">
        <v>45927</v>
      </c>
      <c r="G1152" s="13" t="n">
        <v>45927</v>
      </c>
      <c r="H1152" s="2" t="n">
        <v>16.3</v>
      </c>
    </row>
    <row r="1153" customFormat="false" ht="15" hidden="false" customHeight="false" outlineLevel="0" collapsed="false">
      <c r="A1153" s="2" t="s">
        <v>18334</v>
      </c>
      <c r="B1153" s="2" t="s">
        <v>345</v>
      </c>
      <c r="C1153" s="2" t="s">
        <v>141</v>
      </c>
      <c r="D1153" s="2" t="s">
        <v>17175</v>
      </c>
      <c r="E1153" s="2" t="s">
        <v>17187</v>
      </c>
      <c r="F1153" s="13" t="n">
        <v>45629</v>
      </c>
      <c r="G1153" s="13" t="n">
        <v>45629</v>
      </c>
      <c r="H1153" s="2" t="n">
        <v>7.6</v>
      </c>
    </row>
    <row r="1154" customFormat="false" ht="15" hidden="false" customHeight="false" outlineLevel="0" collapsed="false">
      <c r="A1154" s="2" t="s">
        <v>18335</v>
      </c>
      <c r="B1154" s="2" t="s">
        <v>805</v>
      </c>
      <c r="C1154" s="2" t="s">
        <v>98</v>
      </c>
      <c r="D1154" s="2" t="s">
        <v>17180</v>
      </c>
      <c r="E1154" s="2" t="s">
        <v>17176</v>
      </c>
      <c r="F1154" s="13" t="n">
        <v>45878</v>
      </c>
      <c r="G1154" s="13" t="n">
        <v>45879</v>
      </c>
      <c r="H1154" s="2" t="n">
        <v>25</v>
      </c>
    </row>
    <row r="1155" customFormat="false" ht="15" hidden="false" customHeight="false" outlineLevel="0" collapsed="false">
      <c r="A1155" s="2" t="s">
        <v>18336</v>
      </c>
      <c r="B1155" s="2" t="s">
        <v>134</v>
      </c>
      <c r="C1155" s="2" t="s">
        <v>128</v>
      </c>
      <c r="D1155" s="2" t="s">
        <v>17178</v>
      </c>
      <c r="E1155" s="2" t="s">
        <v>17176</v>
      </c>
      <c r="F1155" s="13" t="n">
        <v>45895</v>
      </c>
      <c r="G1155" s="13" t="n">
        <v>45895</v>
      </c>
      <c r="H1155" s="2" t="n">
        <v>12.6</v>
      </c>
    </row>
    <row r="1156" customFormat="false" ht="15" hidden="false" customHeight="false" outlineLevel="0" collapsed="false">
      <c r="A1156" s="2" t="s">
        <v>18337</v>
      </c>
      <c r="B1156" s="2" t="s">
        <v>3524</v>
      </c>
      <c r="C1156" s="2" t="s">
        <v>145</v>
      </c>
      <c r="D1156" s="2" t="s">
        <v>17180</v>
      </c>
      <c r="E1156" s="2" t="s">
        <v>17176</v>
      </c>
      <c r="F1156" s="13" t="n">
        <v>45859</v>
      </c>
      <c r="G1156" s="13" t="n">
        <v>45861</v>
      </c>
      <c r="H1156" s="2" t="n">
        <v>67.3</v>
      </c>
    </row>
    <row r="1157" customFormat="false" ht="15" hidden="false" customHeight="false" outlineLevel="0" collapsed="false">
      <c r="A1157" s="2" t="s">
        <v>18338</v>
      </c>
      <c r="B1157" s="2" t="s">
        <v>1136</v>
      </c>
      <c r="C1157" s="2" t="s">
        <v>141</v>
      </c>
      <c r="D1157" s="2" t="s">
        <v>17178</v>
      </c>
      <c r="E1157" s="2" t="s">
        <v>17193</v>
      </c>
      <c r="F1157" s="13" t="n">
        <v>46058</v>
      </c>
      <c r="G1157" s="13" t="n">
        <v>46058</v>
      </c>
      <c r="H1157" s="2" t="n">
        <v>4.2</v>
      </c>
    </row>
    <row r="1158" customFormat="false" ht="15" hidden="false" customHeight="false" outlineLevel="0" collapsed="false">
      <c r="A1158" s="2" t="s">
        <v>18339</v>
      </c>
      <c r="B1158" s="2" t="s">
        <v>5121</v>
      </c>
      <c r="C1158" s="2" t="s">
        <v>98</v>
      </c>
      <c r="D1158" s="2" t="s">
        <v>17175</v>
      </c>
      <c r="E1158" s="2" t="s">
        <v>17187</v>
      </c>
      <c r="F1158" s="13" t="n">
        <v>45955</v>
      </c>
      <c r="G1158" s="13" t="n">
        <v>45955</v>
      </c>
      <c r="H1158" s="2" t="n">
        <v>5.7</v>
      </c>
    </row>
    <row r="1159" customFormat="false" ht="15" hidden="false" customHeight="false" outlineLevel="0" collapsed="false">
      <c r="A1159" s="2" t="s">
        <v>18340</v>
      </c>
      <c r="B1159" s="2" t="s">
        <v>1449</v>
      </c>
      <c r="C1159" s="2" t="s">
        <v>98</v>
      </c>
      <c r="D1159" s="2" t="s">
        <v>17178</v>
      </c>
      <c r="E1159" s="2" t="s">
        <v>17187</v>
      </c>
      <c r="F1159" s="13" t="n">
        <v>45766</v>
      </c>
      <c r="G1159" s="13" t="n">
        <v>45766</v>
      </c>
      <c r="H1159" s="2" t="n">
        <v>14.4</v>
      </c>
    </row>
    <row r="1160" customFormat="false" ht="15" hidden="false" customHeight="false" outlineLevel="0" collapsed="false">
      <c r="A1160" s="2" t="s">
        <v>18341</v>
      </c>
      <c r="B1160" s="2" t="s">
        <v>3311</v>
      </c>
      <c r="C1160" s="2" t="s">
        <v>165</v>
      </c>
      <c r="D1160" s="2" t="s">
        <v>17175</v>
      </c>
      <c r="E1160" s="2" t="s">
        <v>17176</v>
      </c>
      <c r="F1160" s="13" t="n">
        <v>45876</v>
      </c>
      <c r="G1160" s="13" t="n">
        <v>45876</v>
      </c>
      <c r="H1160" s="2" t="n">
        <v>13.2</v>
      </c>
    </row>
    <row r="1161" customFormat="false" ht="15" hidden="false" customHeight="false" outlineLevel="0" collapsed="false">
      <c r="A1161" s="2" t="s">
        <v>18342</v>
      </c>
      <c r="B1161" s="2" t="s">
        <v>3334</v>
      </c>
      <c r="C1161" s="2" t="s">
        <v>98</v>
      </c>
      <c r="D1161" s="2" t="s">
        <v>17180</v>
      </c>
      <c r="E1161" s="2" t="s">
        <v>17191</v>
      </c>
      <c r="F1161" s="13" t="n">
        <v>45927</v>
      </c>
      <c r="G1161" s="13" t="n">
        <v>45927</v>
      </c>
      <c r="H1161" s="2" t="n">
        <v>4.6</v>
      </c>
    </row>
    <row r="1162" customFormat="false" ht="15" hidden="false" customHeight="false" outlineLevel="0" collapsed="false">
      <c r="A1162" s="2" t="s">
        <v>18343</v>
      </c>
      <c r="B1162" s="2" t="s">
        <v>3776</v>
      </c>
      <c r="C1162" s="2" t="s">
        <v>119</v>
      </c>
      <c r="D1162" s="2" t="s">
        <v>17178</v>
      </c>
      <c r="E1162" s="2" t="s">
        <v>17176</v>
      </c>
      <c r="F1162" s="13" t="n">
        <v>45955</v>
      </c>
      <c r="G1162" s="13" t="n">
        <v>45955</v>
      </c>
      <c r="H1162" s="2" t="n">
        <v>6</v>
      </c>
    </row>
    <row r="1163" customFormat="false" ht="15" hidden="false" customHeight="false" outlineLevel="0" collapsed="false">
      <c r="A1163" s="2" t="s">
        <v>18344</v>
      </c>
      <c r="B1163" s="2" t="s">
        <v>3625</v>
      </c>
      <c r="C1163" s="2" t="s">
        <v>139</v>
      </c>
      <c r="D1163" s="2" t="s">
        <v>17180</v>
      </c>
      <c r="E1163" s="2" t="s">
        <v>17187</v>
      </c>
      <c r="F1163" s="13" t="n">
        <v>45934</v>
      </c>
      <c r="G1163" s="13" t="n">
        <v>45935</v>
      </c>
      <c r="H1163" s="2" t="n">
        <v>39.4</v>
      </c>
    </row>
    <row r="1164" customFormat="false" ht="15" hidden="false" customHeight="false" outlineLevel="0" collapsed="false">
      <c r="A1164" s="2" t="s">
        <v>18345</v>
      </c>
      <c r="B1164" s="2" t="s">
        <v>3455</v>
      </c>
      <c r="C1164" s="2" t="s">
        <v>141</v>
      </c>
      <c r="D1164" s="2" t="s">
        <v>17175</v>
      </c>
      <c r="E1164" s="2" t="s">
        <v>17176</v>
      </c>
      <c r="F1164" s="13" t="n">
        <v>46122</v>
      </c>
      <c r="G1164" s="13" t="n">
        <v>46124</v>
      </c>
      <c r="H1164" s="2" t="n">
        <v>50.6</v>
      </c>
    </row>
    <row r="1165" customFormat="false" ht="15" hidden="false" customHeight="false" outlineLevel="0" collapsed="false">
      <c r="A1165" s="2" t="s">
        <v>18346</v>
      </c>
      <c r="B1165" s="2" t="s">
        <v>1057</v>
      </c>
      <c r="C1165" s="2" t="s">
        <v>163</v>
      </c>
      <c r="D1165" s="2" t="s">
        <v>17178</v>
      </c>
      <c r="E1165" s="2" t="s">
        <v>17187</v>
      </c>
      <c r="F1165" s="13" t="n">
        <v>46207</v>
      </c>
      <c r="G1165" s="13" t="n">
        <v>46207</v>
      </c>
      <c r="H1165" s="2" t="n">
        <v>15.1</v>
      </c>
    </row>
    <row r="1166" customFormat="false" ht="15" hidden="false" customHeight="false" outlineLevel="0" collapsed="false">
      <c r="A1166" s="2" t="s">
        <v>18347</v>
      </c>
      <c r="B1166" s="2" t="s">
        <v>1341</v>
      </c>
      <c r="C1166" s="2" t="s">
        <v>114</v>
      </c>
      <c r="D1166" s="2" t="s">
        <v>17178</v>
      </c>
      <c r="E1166" s="2" t="s">
        <v>17176</v>
      </c>
      <c r="F1166" s="13" t="n">
        <v>45820</v>
      </c>
      <c r="G1166" s="13" t="n">
        <v>45820</v>
      </c>
      <c r="H1166" s="2" t="n">
        <v>17.1</v>
      </c>
    </row>
    <row r="1167" customFormat="false" ht="15" hidden="false" customHeight="false" outlineLevel="0" collapsed="false">
      <c r="A1167" s="2" t="s">
        <v>18348</v>
      </c>
      <c r="B1167" s="2" t="s">
        <v>984</v>
      </c>
      <c r="C1167" s="2" t="s">
        <v>104</v>
      </c>
      <c r="D1167" s="2" t="s">
        <v>17178</v>
      </c>
      <c r="E1167" s="2" t="s">
        <v>17176</v>
      </c>
      <c r="F1167" s="13" t="n">
        <v>45845</v>
      </c>
      <c r="G1167" s="13" t="n">
        <v>45846</v>
      </c>
      <c r="H1167" s="2" t="n">
        <v>39.7</v>
      </c>
    </row>
    <row r="1168" customFormat="false" ht="15" hidden="false" customHeight="false" outlineLevel="0" collapsed="false">
      <c r="A1168" s="2" t="s">
        <v>18349</v>
      </c>
      <c r="B1168" s="2" t="s">
        <v>3654</v>
      </c>
      <c r="C1168" s="2" t="s">
        <v>119</v>
      </c>
      <c r="D1168" s="2" t="s">
        <v>17184</v>
      </c>
      <c r="E1168" s="2" t="s">
        <v>17176</v>
      </c>
      <c r="F1168" s="13" t="n">
        <v>45901</v>
      </c>
      <c r="G1168" s="13" t="n">
        <v>45901</v>
      </c>
      <c r="H1168" s="2" t="n">
        <v>11.5</v>
      </c>
    </row>
    <row r="1169" customFormat="false" ht="15" hidden="false" customHeight="false" outlineLevel="0" collapsed="false">
      <c r="A1169" s="2" t="s">
        <v>18350</v>
      </c>
      <c r="B1169" s="2" t="s">
        <v>1359</v>
      </c>
      <c r="C1169" s="2" t="s">
        <v>123</v>
      </c>
      <c r="D1169" s="2" t="s">
        <v>17178</v>
      </c>
      <c r="E1169" s="2" t="s">
        <v>17176</v>
      </c>
      <c r="F1169" s="13" t="n">
        <v>45982</v>
      </c>
      <c r="G1169" s="13" t="n">
        <v>45982</v>
      </c>
      <c r="H1169" s="2" t="n">
        <v>16.6</v>
      </c>
    </row>
    <row r="1170" customFormat="false" ht="15" hidden="false" customHeight="false" outlineLevel="0" collapsed="false">
      <c r="A1170" s="2" t="s">
        <v>18351</v>
      </c>
      <c r="B1170" s="2" t="s">
        <v>3936</v>
      </c>
      <c r="C1170" s="2" t="s">
        <v>139</v>
      </c>
      <c r="D1170" s="2" t="s">
        <v>17180</v>
      </c>
      <c r="E1170" s="2" t="s">
        <v>17193</v>
      </c>
      <c r="F1170" s="13" t="n">
        <v>45878</v>
      </c>
      <c r="G1170" s="13" t="n">
        <v>45878</v>
      </c>
      <c r="H1170" s="2" t="n">
        <v>4.2</v>
      </c>
    </row>
    <row r="1171" customFormat="false" ht="15" hidden="false" customHeight="false" outlineLevel="0" collapsed="false">
      <c r="A1171" s="2" t="s">
        <v>18352</v>
      </c>
      <c r="B1171" s="2" t="s">
        <v>2684</v>
      </c>
      <c r="C1171" s="2" t="s">
        <v>98</v>
      </c>
      <c r="D1171" s="2" t="s">
        <v>17178</v>
      </c>
      <c r="E1171" s="2" t="s">
        <v>17176</v>
      </c>
      <c r="F1171" s="13" t="n">
        <v>45970</v>
      </c>
      <c r="G1171" s="13" t="n">
        <v>45970</v>
      </c>
      <c r="H1171" s="2" t="n">
        <v>13.9</v>
      </c>
    </row>
    <row r="1172" customFormat="false" ht="15" hidden="false" customHeight="false" outlineLevel="0" collapsed="false">
      <c r="A1172" s="2" t="s">
        <v>18353</v>
      </c>
      <c r="B1172" s="2" t="s">
        <v>1804</v>
      </c>
      <c r="C1172" s="2" t="s">
        <v>119</v>
      </c>
      <c r="D1172" s="2" t="s">
        <v>17184</v>
      </c>
      <c r="E1172" s="2" t="s">
        <v>17187</v>
      </c>
      <c r="F1172" s="13" t="n">
        <v>45972</v>
      </c>
      <c r="G1172" s="13" t="n">
        <v>45972</v>
      </c>
      <c r="H1172" s="2" t="n">
        <v>23.9</v>
      </c>
    </row>
    <row r="1173" customFormat="false" ht="15" hidden="false" customHeight="false" outlineLevel="0" collapsed="false">
      <c r="A1173" s="2" t="s">
        <v>18354</v>
      </c>
      <c r="B1173" s="2" t="s">
        <v>581</v>
      </c>
      <c r="C1173" s="2" t="s">
        <v>139</v>
      </c>
      <c r="D1173" s="2" t="s">
        <v>17180</v>
      </c>
      <c r="E1173" s="2" t="s">
        <v>17176</v>
      </c>
      <c r="F1173" s="13" t="n">
        <v>46012</v>
      </c>
      <c r="G1173" s="13" t="n">
        <v>46012</v>
      </c>
      <c r="H1173" s="2" t="n">
        <v>9</v>
      </c>
    </row>
    <row r="1174" customFormat="false" ht="15" hidden="false" customHeight="false" outlineLevel="0" collapsed="false">
      <c r="A1174" s="2" t="s">
        <v>18355</v>
      </c>
      <c r="B1174" s="2" t="s">
        <v>3909</v>
      </c>
      <c r="C1174" s="2" t="s">
        <v>123</v>
      </c>
      <c r="D1174" s="2" t="s">
        <v>17180</v>
      </c>
      <c r="E1174" s="2" t="s">
        <v>17176</v>
      </c>
      <c r="F1174" s="13" t="n">
        <v>45945</v>
      </c>
      <c r="G1174" s="13" t="n">
        <v>45946</v>
      </c>
      <c r="H1174" s="2" t="n">
        <v>30.7</v>
      </c>
    </row>
    <row r="1175" customFormat="false" ht="15" hidden="false" customHeight="false" outlineLevel="0" collapsed="false">
      <c r="A1175" s="2" t="s">
        <v>18356</v>
      </c>
      <c r="B1175" s="2" t="s">
        <v>214</v>
      </c>
      <c r="C1175" s="2" t="s">
        <v>141</v>
      </c>
      <c r="D1175" s="2" t="s">
        <v>17180</v>
      </c>
      <c r="E1175" s="2" t="s">
        <v>17176</v>
      </c>
      <c r="F1175" s="13" t="n">
        <v>46037</v>
      </c>
      <c r="G1175" s="13" t="n">
        <v>46037</v>
      </c>
      <c r="H1175" s="2" t="n">
        <v>14.1</v>
      </c>
    </row>
    <row r="1176" customFormat="false" ht="15" hidden="false" customHeight="false" outlineLevel="0" collapsed="false">
      <c r="A1176" s="2" t="s">
        <v>18357</v>
      </c>
      <c r="B1176" s="2" t="s">
        <v>1534</v>
      </c>
      <c r="C1176" s="2" t="s">
        <v>165</v>
      </c>
      <c r="D1176" s="2" t="s">
        <v>17180</v>
      </c>
      <c r="E1176" s="2" t="s">
        <v>17176</v>
      </c>
      <c r="F1176" s="13" t="n">
        <v>45798</v>
      </c>
      <c r="G1176" s="13" t="n">
        <v>45799</v>
      </c>
      <c r="H1176" s="2" t="n">
        <v>25.3</v>
      </c>
    </row>
    <row r="1177" customFormat="false" ht="15" hidden="false" customHeight="false" outlineLevel="0" collapsed="false">
      <c r="A1177" s="2" t="s">
        <v>18358</v>
      </c>
      <c r="B1177" s="2" t="s">
        <v>3897</v>
      </c>
      <c r="C1177" s="2" t="s">
        <v>165</v>
      </c>
      <c r="D1177" s="2" t="s">
        <v>17178</v>
      </c>
      <c r="E1177" s="2" t="s">
        <v>17176</v>
      </c>
      <c r="F1177" s="13" t="n">
        <v>46178</v>
      </c>
      <c r="G1177" s="13" t="n">
        <v>46178</v>
      </c>
      <c r="H1177" s="2" t="n">
        <v>19.8</v>
      </c>
    </row>
    <row r="1178" customFormat="false" ht="15" hidden="false" customHeight="false" outlineLevel="0" collapsed="false">
      <c r="A1178" s="2" t="s">
        <v>18359</v>
      </c>
      <c r="B1178" s="2" t="s">
        <v>4408</v>
      </c>
      <c r="C1178" s="2" t="s">
        <v>119</v>
      </c>
      <c r="D1178" s="2" t="s">
        <v>17180</v>
      </c>
      <c r="E1178" s="2" t="s">
        <v>17176</v>
      </c>
      <c r="F1178" s="13" t="n">
        <v>46164</v>
      </c>
      <c r="G1178" s="13" t="n">
        <v>46165</v>
      </c>
      <c r="H1178" s="2" t="n">
        <v>27.8</v>
      </c>
    </row>
    <row r="1179" customFormat="false" ht="15" hidden="false" customHeight="false" outlineLevel="0" collapsed="false">
      <c r="A1179" s="2" t="s">
        <v>18360</v>
      </c>
      <c r="B1179" s="2" t="s">
        <v>616</v>
      </c>
      <c r="C1179" s="2" t="s">
        <v>141</v>
      </c>
      <c r="D1179" s="2" t="s">
        <v>17182</v>
      </c>
      <c r="E1179" s="2" t="s">
        <v>17193</v>
      </c>
      <c r="F1179" s="13" t="n">
        <v>45681</v>
      </c>
      <c r="G1179" s="13" t="n">
        <v>45681</v>
      </c>
      <c r="H1179" s="2" t="n">
        <v>3.4</v>
      </c>
    </row>
    <row r="1180" customFormat="false" ht="15" hidden="false" customHeight="false" outlineLevel="0" collapsed="false">
      <c r="A1180" s="2" t="s">
        <v>18361</v>
      </c>
      <c r="B1180" s="2" t="s">
        <v>2312</v>
      </c>
      <c r="C1180" s="2" t="s">
        <v>119</v>
      </c>
      <c r="D1180" s="2" t="s">
        <v>17184</v>
      </c>
      <c r="E1180" s="2" t="s">
        <v>17187</v>
      </c>
      <c r="F1180" s="13" t="n">
        <v>46015</v>
      </c>
      <c r="G1180" s="13" t="n">
        <v>46015</v>
      </c>
      <c r="H1180" s="2" t="n">
        <v>15.1</v>
      </c>
    </row>
    <row r="1181" customFormat="false" ht="15" hidden="false" customHeight="false" outlineLevel="0" collapsed="false">
      <c r="A1181" s="2" t="s">
        <v>18362</v>
      </c>
      <c r="B1181" s="2" t="s">
        <v>3157</v>
      </c>
      <c r="C1181" s="2" t="s">
        <v>128</v>
      </c>
      <c r="D1181" s="2" t="s">
        <v>17178</v>
      </c>
      <c r="E1181" s="2" t="s">
        <v>17187</v>
      </c>
      <c r="F1181" s="13" t="n">
        <v>45871</v>
      </c>
      <c r="G1181" s="13" t="n">
        <v>45872</v>
      </c>
      <c r="H1181" s="2" t="n">
        <v>29.7</v>
      </c>
    </row>
    <row r="1182" customFormat="false" ht="15" hidden="false" customHeight="false" outlineLevel="0" collapsed="false">
      <c r="A1182" s="2" t="s">
        <v>18363</v>
      </c>
      <c r="B1182" s="2" t="s">
        <v>4555</v>
      </c>
      <c r="C1182" s="2" t="s">
        <v>128</v>
      </c>
      <c r="D1182" s="2" t="s">
        <v>17180</v>
      </c>
      <c r="E1182" s="2" t="s">
        <v>17193</v>
      </c>
      <c r="F1182" s="13" t="n">
        <v>46010</v>
      </c>
      <c r="G1182" s="13" t="n">
        <v>46010</v>
      </c>
      <c r="H1182" s="2" t="n">
        <v>5.4</v>
      </c>
    </row>
    <row r="1183" customFormat="false" ht="15" hidden="false" customHeight="false" outlineLevel="0" collapsed="false">
      <c r="A1183" s="2" t="s">
        <v>18364</v>
      </c>
      <c r="B1183" s="2" t="s">
        <v>196</v>
      </c>
      <c r="C1183" s="2" t="s">
        <v>108</v>
      </c>
      <c r="D1183" s="2" t="s">
        <v>17175</v>
      </c>
      <c r="E1183" s="2" t="s">
        <v>17187</v>
      </c>
      <c r="F1183" s="13" t="n">
        <v>45962</v>
      </c>
      <c r="G1183" s="13" t="n">
        <v>45962</v>
      </c>
      <c r="H1183" s="2" t="n">
        <v>16.7</v>
      </c>
    </row>
    <row r="1184" customFormat="false" ht="15" hidden="false" customHeight="false" outlineLevel="0" collapsed="false">
      <c r="A1184" s="2" t="s">
        <v>18365</v>
      </c>
      <c r="B1184" s="2" t="s">
        <v>2490</v>
      </c>
      <c r="C1184" s="2" t="s">
        <v>165</v>
      </c>
      <c r="D1184" s="2" t="s">
        <v>17184</v>
      </c>
      <c r="E1184" s="2" t="s">
        <v>17187</v>
      </c>
      <c r="F1184" s="13" t="n">
        <v>45850</v>
      </c>
      <c r="G1184" s="13" t="n">
        <v>45850</v>
      </c>
      <c r="H1184" s="2" t="n">
        <v>6.9</v>
      </c>
    </row>
    <row r="1185" customFormat="false" ht="15" hidden="false" customHeight="false" outlineLevel="0" collapsed="false">
      <c r="A1185" s="2" t="s">
        <v>18366</v>
      </c>
      <c r="B1185" s="2" t="s">
        <v>3709</v>
      </c>
      <c r="C1185" s="2" t="s">
        <v>114</v>
      </c>
      <c r="D1185" s="2" t="s">
        <v>17178</v>
      </c>
      <c r="E1185" s="2" t="s">
        <v>17187</v>
      </c>
      <c r="F1185" s="13" t="n">
        <v>45907</v>
      </c>
      <c r="G1185" s="13" t="n">
        <v>45907</v>
      </c>
      <c r="H1185" s="2" t="n">
        <v>11</v>
      </c>
    </row>
    <row r="1186" customFormat="false" ht="15" hidden="false" customHeight="false" outlineLevel="0" collapsed="false">
      <c r="A1186" s="2" t="s">
        <v>18367</v>
      </c>
      <c r="B1186" s="2" t="s">
        <v>2576</v>
      </c>
      <c r="C1186" s="2" t="s">
        <v>108</v>
      </c>
      <c r="D1186" s="2" t="s">
        <v>17182</v>
      </c>
      <c r="E1186" s="2" t="s">
        <v>17176</v>
      </c>
      <c r="F1186" s="13" t="n">
        <v>45922</v>
      </c>
      <c r="G1186" s="13" t="n">
        <v>45922</v>
      </c>
      <c r="H1186" s="2" t="n">
        <v>6.8</v>
      </c>
    </row>
    <row r="1187" customFormat="false" ht="15" hidden="false" customHeight="false" outlineLevel="0" collapsed="false">
      <c r="A1187" s="2" t="s">
        <v>18368</v>
      </c>
      <c r="B1187" s="2" t="s">
        <v>4081</v>
      </c>
      <c r="C1187" s="2" t="s">
        <v>108</v>
      </c>
      <c r="D1187" s="2" t="s">
        <v>17184</v>
      </c>
      <c r="E1187" s="2" t="s">
        <v>17176</v>
      </c>
      <c r="F1187" s="13" t="n">
        <v>45902</v>
      </c>
      <c r="G1187" s="13" t="n">
        <v>45902</v>
      </c>
      <c r="H1187" s="2" t="n">
        <v>7.9</v>
      </c>
    </row>
    <row r="1188" customFormat="false" ht="15" hidden="false" customHeight="false" outlineLevel="0" collapsed="false">
      <c r="A1188" s="2" t="s">
        <v>18369</v>
      </c>
      <c r="B1188" s="2" t="s">
        <v>3684</v>
      </c>
      <c r="C1188" s="2" t="s">
        <v>139</v>
      </c>
      <c r="D1188" s="2" t="s">
        <v>17184</v>
      </c>
      <c r="E1188" s="2" t="s">
        <v>17187</v>
      </c>
      <c r="F1188" s="13" t="n">
        <v>46177</v>
      </c>
      <c r="G1188" s="13" t="n">
        <v>46177</v>
      </c>
      <c r="H1188" s="2" t="n">
        <v>5.6</v>
      </c>
    </row>
    <row r="1189" customFormat="false" ht="15" hidden="false" customHeight="false" outlineLevel="0" collapsed="false">
      <c r="A1189" s="2" t="s">
        <v>18370</v>
      </c>
      <c r="B1189" s="2" t="s">
        <v>3123</v>
      </c>
      <c r="C1189" s="2" t="s">
        <v>98</v>
      </c>
      <c r="D1189" s="2" t="s">
        <v>17175</v>
      </c>
      <c r="E1189" s="2" t="s">
        <v>17176</v>
      </c>
      <c r="F1189" s="13" t="n">
        <v>45916</v>
      </c>
      <c r="G1189" s="13" t="n">
        <v>45916</v>
      </c>
      <c r="H1189" s="2" t="n">
        <v>12.5</v>
      </c>
    </row>
    <row r="1190" customFormat="false" ht="15" hidden="false" customHeight="false" outlineLevel="0" collapsed="false">
      <c r="A1190" s="2" t="s">
        <v>18371</v>
      </c>
      <c r="B1190" s="2" t="s">
        <v>1409</v>
      </c>
      <c r="C1190" s="2" t="s">
        <v>119</v>
      </c>
      <c r="D1190" s="2" t="s">
        <v>17178</v>
      </c>
      <c r="E1190" s="2" t="s">
        <v>17193</v>
      </c>
      <c r="F1190" s="13" t="n">
        <v>46070</v>
      </c>
      <c r="G1190" s="13" t="n">
        <v>46070</v>
      </c>
      <c r="H1190" s="2" t="n">
        <v>7.2</v>
      </c>
    </row>
    <row r="1191" customFormat="false" ht="15" hidden="false" customHeight="false" outlineLevel="0" collapsed="false">
      <c r="A1191" s="2" t="s">
        <v>18372</v>
      </c>
      <c r="B1191" s="2" t="s">
        <v>1992</v>
      </c>
      <c r="C1191" s="2" t="s">
        <v>139</v>
      </c>
      <c r="D1191" s="2" t="s">
        <v>17184</v>
      </c>
      <c r="E1191" s="2" t="s">
        <v>17187</v>
      </c>
      <c r="F1191" s="13" t="n">
        <v>46069</v>
      </c>
      <c r="G1191" s="13" t="n">
        <v>46069</v>
      </c>
      <c r="H1191" s="2" t="n">
        <v>16.3</v>
      </c>
    </row>
    <row r="1192" customFormat="false" ht="15" hidden="false" customHeight="false" outlineLevel="0" collapsed="false">
      <c r="A1192" s="2" t="s">
        <v>18373</v>
      </c>
      <c r="B1192" s="2" t="s">
        <v>674</v>
      </c>
      <c r="C1192" s="2" t="s">
        <v>163</v>
      </c>
      <c r="D1192" s="2" t="s">
        <v>17175</v>
      </c>
      <c r="E1192" s="2" t="s">
        <v>17193</v>
      </c>
      <c r="F1192" s="13" t="n">
        <v>45992</v>
      </c>
      <c r="G1192" s="13" t="n">
        <v>45992</v>
      </c>
      <c r="H1192" s="2" t="n">
        <v>5.9</v>
      </c>
    </row>
    <row r="1193" customFormat="false" ht="15" hidden="false" customHeight="false" outlineLevel="0" collapsed="false">
      <c r="A1193" s="2" t="s">
        <v>18374</v>
      </c>
      <c r="B1193" s="2" t="s">
        <v>620</v>
      </c>
      <c r="C1193" s="2" t="s">
        <v>141</v>
      </c>
      <c r="D1193" s="2" t="s">
        <v>17178</v>
      </c>
      <c r="E1193" s="2" t="s">
        <v>17176</v>
      </c>
      <c r="F1193" s="13" t="n">
        <v>45977</v>
      </c>
      <c r="G1193" s="13" t="n">
        <v>45977</v>
      </c>
      <c r="H1193" s="2" t="n">
        <v>11.7</v>
      </c>
    </row>
    <row r="1194" customFormat="false" ht="15" hidden="false" customHeight="false" outlineLevel="0" collapsed="false">
      <c r="A1194" s="2" t="s">
        <v>18375</v>
      </c>
      <c r="B1194" s="2" t="s">
        <v>2996</v>
      </c>
      <c r="C1194" s="2" t="s">
        <v>119</v>
      </c>
      <c r="D1194" s="2" t="s">
        <v>17178</v>
      </c>
      <c r="E1194" s="2" t="s">
        <v>17176</v>
      </c>
      <c r="F1194" s="13" t="n">
        <v>45758</v>
      </c>
      <c r="G1194" s="13" t="n">
        <v>45758</v>
      </c>
      <c r="H1194" s="2" t="n">
        <v>21.9</v>
      </c>
    </row>
    <row r="1195" customFormat="false" ht="15" hidden="false" customHeight="false" outlineLevel="0" collapsed="false">
      <c r="A1195" s="2" t="s">
        <v>18376</v>
      </c>
      <c r="B1195" s="2" t="s">
        <v>2387</v>
      </c>
      <c r="C1195" s="2" t="s">
        <v>98</v>
      </c>
      <c r="D1195" s="2" t="s">
        <v>17178</v>
      </c>
      <c r="E1195" s="2" t="s">
        <v>17187</v>
      </c>
      <c r="F1195" s="13" t="n">
        <v>46023</v>
      </c>
      <c r="G1195" s="13" t="n">
        <v>46023</v>
      </c>
      <c r="H1195" s="2" t="n">
        <v>10.3</v>
      </c>
    </row>
    <row r="1196" customFormat="false" ht="15" hidden="false" customHeight="false" outlineLevel="0" collapsed="false">
      <c r="A1196" s="2" t="s">
        <v>18377</v>
      </c>
      <c r="B1196" s="2" t="s">
        <v>674</v>
      </c>
      <c r="C1196" s="2" t="s">
        <v>163</v>
      </c>
      <c r="D1196" s="2" t="s">
        <v>17182</v>
      </c>
      <c r="E1196" s="2" t="s">
        <v>17176</v>
      </c>
      <c r="F1196" s="13" t="n">
        <v>46061</v>
      </c>
      <c r="G1196" s="13" t="n">
        <v>46061</v>
      </c>
      <c r="H1196" s="2" t="n">
        <v>13.6</v>
      </c>
    </row>
    <row r="1197" customFormat="false" ht="15" hidden="false" customHeight="false" outlineLevel="0" collapsed="false">
      <c r="A1197" s="2" t="s">
        <v>18378</v>
      </c>
      <c r="B1197" s="2" t="s">
        <v>1242</v>
      </c>
      <c r="C1197" s="2" t="s">
        <v>119</v>
      </c>
      <c r="D1197" s="2" t="s">
        <v>17175</v>
      </c>
      <c r="E1197" s="2" t="s">
        <v>17176</v>
      </c>
      <c r="F1197" s="13" t="n">
        <v>46121</v>
      </c>
      <c r="G1197" s="13" t="n">
        <v>46121</v>
      </c>
      <c r="H1197" s="2" t="n">
        <v>17.4</v>
      </c>
    </row>
    <row r="1198" customFormat="false" ht="15" hidden="false" customHeight="false" outlineLevel="0" collapsed="false">
      <c r="A1198" s="2" t="s">
        <v>18379</v>
      </c>
      <c r="B1198" s="2" t="s">
        <v>3459</v>
      </c>
      <c r="C1198" s="2" t="s">
        <v>98</v>
      </c>
      <c r="D1198" s="2" t="s">
        <v>17184</v>
      </c>
      <c r="E1198" s="2" t="s">
        <v>17176</v>
      </c>
      <c r="F1198" s="13" t="n">
        <v>46118</v>
      </c>
      <c r="G1198" s="13" t="n">
        <v>46118</v>
      </c>
      <c r="H1198" s="2" t="n">
        <v>10.8</v>
      </c>
    </row>
    <row r="1199" customFormat="false" ht="15" hidden="false" customHeight="false" outlineLevel="0" collapsed="false">
      <c r="A1199" s="2" t="s">
        <v>18380</v>
      </c>
      <c r="B1199" s="2" t="s">
        <v>3719</v>
      </c>
      <c r="C1199" s="2" t="s">
        <v>139</v>
      </c>
      <c r="D1199" s="2" t="s">
        <v>17175</v>
      </c>
      <c r="E1199" s="2" t="s">
        <v>17193</v>
      </c>
      <c r="F1199" s="13" t="n">
        <v>46282</v>
      </c>
      <c r="G1199" s="13" t="n">
        <v>46282</v>
      </c>
      <c r="H1199" s="2" t="n">
        <v>10.2</v>
      </c>
    </row>
    <row r="1200" customFormat="false" ht="15" hidden="false" customHeight="false" outlineLevel="0" collapsed="false">
      <c r="A1200" s="2" t="s">
        <v>18381</v>
      </c>
      <c r="B1200" s="2" t="s">
        <v>5127</v>
      </c>
      <c r="C1200" s="2" t="s">
        <v>98</v>
      </c>
      <c r="D1200" s="2" t="s">
        <v>17184</v>
      </c>
      <c r="E1200" s="2" t="s">
        <v>17193</v>
      </c>
      <c r="F1200" s="13" t="n">
        <v>45924</v>
      </c>
      <c r="G1200" s="13" t="n">
        <v>45924</v>
      </c>
      <c r="H1200" s="2" t="n">
        <v>11.4</v>
      </c>
    </row>
    <row r="1201" customFormat="false" ht="15" hidden="false" customHeight="false" outlineLevel="0" collapsed="false">
      <c r="A1201" s="2" t="s">
        <v>18382</v>
      </c>
      <c r="B1201" s="2" t="s">
        <v>3664</v>
      </c>
      <c r="C1201" s="2" t="s">
        <v>119</v>
      </c>
      <c r="D1201" s="2" t="s">
        <v>17180</v>
      </c>
      <c r="E1201" s="2" t="s">
        <v>17176</v>
      </c>
      <c r="F1201" s="13" t="n">
        <v>45871</v>
      </c>
      <c r="G1201" s="13" t="n">
        <v>45871</v>
      </c>
      <c r="H1201" s="2" t="n">
        <v>18.2</v>
      </c>
    </row>
    <row r="1202" customFormat="false" ht="15" hidden="false" customHeight="false" outlineLevel="0" collapsed="false">
      <c r="A1202" s="2" t="s">
        <v>18383</v>
      </c>
      <c r="B1202" s="2" t="s">
        <v>4781</v>
      </c>
      <c r="C1202" s="2" t="s">
        <v>98</v>
      </c>
      <c r="D1202" s="2" t="s">
        <v>17178</v>
      </c>
      <c r="E1202" s="2" t="s">
        <v>17187</v>
      </c>
      <c r="F1202" s="13" t="n">
        <v>45989</v>
      </c>
      <c r="G1202" s="13" t="n">
        <v>45989</v>
      </c>
      <c r="H1202" s="2" t="n">
        <v>4.5</v>
      </c>
    </row>
    <row r="1203" customFormat="false" ht="15" hidden="false" customHeight="false" outlineLevel="0" collapsed="false">
      <c r="A1203" s="2" t="s">
        <v>18384</v>
      </c>
      <c r="B1203" s="2" t="s">
        <v>3664</v>
      </c>
      <c r="C1203" s="2" t="s">
        <v>119</v>
      </c>
      <c r="D1203" s="2" t="s">
        <v>17182</v>
      </c>
      <c r="E1203" s="2" t="s">
        <v>17193</v>
      </c>
      <c r="F1203" s="13" t="n">
        <v>46004</v>
      </c>
      <c r="G1203" s="13" t="n">
        <v>46004</v>
      </c>
      <c r="H1203" s="2" t="n">
        <v>3.2</v>
      </c>
    </row>
    <row r="1204" customFormat="false" ht="15" hidden="false" customHeight="false" outlineLevel="0" collapsed="false">
      <c r="A1204" s="2" t="s">
        <v>18385</v>
      </c>
      <c r="B1204" s="2" t="s">
        <v>2167</v>
      </c>
      <c r="C1204" s="2" t="s">
        <v>139</v>
      </c>
      <c r="D1204" s="2" t="s">
        <v>17180</v>
      </c>
      <c r="E1204" s="2" t="s">
        <v>17193</v>
      </c>
      <c r="F1204" s="13" t="n">
        <v>46188</v>
      </c>
      <c r="G1204" s="13" t="n">
        <v>46188</v>
      </c>
      <c r="H1204" s="2" t="n">
        <v>2.9</v>
      </c>
    </row>
    <row r="1205" customFormat="false" ht="15" hidden="false" customHeight="false" outlineLevel="0" collapsed="false">
      <c r="A1205" s="2" t="s">
        <v>18386</v>
      </c>
      <c r="B1205" s="2" t="s">
        <v>334</v>
      </c>
      <c r="C1205" s="2" t="s">
        <v>98</v>
      </c>
      <c r="D1205" s="2" t="s">
        <v>17178</v>
      </c>
      <c r="E1205" s="2" t="s">
        <v>17187</v>
      </c>
      <c r="F1205" s="13" t="n">
        <v>46010</v>
      </c>
      <c r="G1205" s="13" t="n">
        <v>46010</v>
      </c>
      <c r="H1205" s="2" t="n">
        <v>9.4</v>
      </c>
    </row>
    <row r="1206" customFormat="false" ht="15" hidden="false" customHeight="false" outlineLevel="0" collapsed="false">
      <c r="A1206" s="2" t="s">
        <v>18387</v>
      </c>
      <c r="B1206" s="2" t="s">
        <v>3055</v>
      </c>
      <c r="C1206" s="2" t="s">
        <v>119</v>
      </c>
      <c r="D1206" s="2" t="s">
        <v>17178</v>
      </c>
      <c r="E1206" s="2" t="s">
        <v>17176</v>
      </c>
      <c r="F1206" s="13" t="n">
        <v>45911</v>
      </c>
      <c r="G1206" s="13" t="n">
        <v>45911</v>
      </c>
      <c r="H1206" s="2" t="n">
        <v>22.5</v>
      </c>
    </row>
    <row r="1207" customFormat="false" ht="15" hidden="false" customHeight="false" outlineLevel="0" collapsed="false">
      <c r="A1207" s="2" t="s">
        <v>18388</v>
      </c>
      <c r="B1207" s="2" t="s">
        <v>4001</v>
      </c>
      <c r="C1207" s="2" t="s">
        <v>104</v>
      </c>
      <c r="D1207" s="2" t="s">
        <v>17178</v>
      </c>
      <c r="E1207" s="2" t="s">
        <v>17187</v>
      </c>
      <c r="F1207" s="13" t="n">
        <v>45968</v>
      </c>
      <c r="G1207" s="13" t="n">
        <v>45968</v>
      </c>
      <c r="H1207" s="2" t="n">
        <v>8</v>
      </c>
    </row>
    <row r="1208" customFormat="false" ht="15" hidden="false" customHeight="false" outlineLevel="0" collapsed="false">
      <c r="A1208" s="2" t="s">
        <v>18389</v>
      </c>
      <c r="B1208" s="2" t="s">
        <v>4078</v>
      </c>
      <c r="C1208" s="2" t="s">
        <v>139</v>
      </c>
      <c r="D1208" s="2" t="s">
        <v>17184</v>
      </c>
      <c r="E1208" s="2" t="s">
        <v>17176</v>
      </c>
      <c r="F1208" s="13" t="n">
        <v>45959</v>
      </c>
      <c r="G1208" s="13" t="n">
        <v>45959</v>
      </c>
      <c r="H1208" s="2" t="n">
        <v>16.8</v>
      </c>
    </row>
    <row r="1209" customFormat="false" ht="15" hidden="false" customHeight="false" outlineLevel="0" collapsed="false">
      <c r="A1209" s="2" t="s">
        <v>18390</v>
      </c>
      <c r="B1209" s="2" t="s">
        <v>1382</v>
      </c>
      <c r="C1209" s="2" t="s">
        <v>123</v>
      </c>
      <c r="D1209" s="2" t="s">
        <v>17182</v>
      </c>
      <c r="E1209" s="2" t="s">
        <v>17187</v>
      </c>
      <c r="F1209" s="13" t="n">
        <v>46196</v>
      </c>
      <c r="G1209" s="13" t="n">
        <v>46196</v>
      </c>
      <c r="H1209" s="2" t="n">
        <v>18</v>
      </c>
    </row>
    <row r="1210" customFormat="false" ht="15" hidden="false" customHeight="false" outlineLevel="0" collapsed="false">
      <c r="A1210" s="2" t="s">
        <v>18391</v>
      </c>
      <c r="B1210" s="2" t="s">
        <v>1257</v>
      </c>
      <c r="C1210" s="2" t="s">
        <v>104</v>
      </c>
      <c r="D1210" s="2" t="s">
        <v>17178</v>
      </c>
      <c r="E1210" s="2" t="s">
        <v>17176</v>
      </c>
      <c r="F1210" s="13" t="n">
        <v>46104</v>
      </c>
      <c r="G1210" s="13" t="n">
        <v>46104</v>
      </c>
      <c r="H1210" s="2" t="n">
        <v>7.7</v>
      </c>
    </row>
    <row r="1211" customFormat="false" ht="15" hidden="false" customHeight="false" outlineLevel="0" collapsed="false">
      <c r="A1211" s="2" t="s">
        <v>18392</v>
      </c>
      <c r="B1211" s="2" t="s">
        <v>1653</v>
      </c>
      <c r="C1211" s="2" t="s">
        <v>119</v>
      </c>
      <c r="D1211" s="2" t="s">
        <v>17178</v>
      </c>
      <c r="E1211" s="2" t="s">
        <v>17176</v>
      </c>
      <c r="F1211" s="13" t="n">
        <v>45996</v>
      </c>
      <c r="G1211" s="13" t="n">
        <v>45996</v>
      </c>
      <c r="H1211" s="2" t="n">
        <v>9.6</v>
      </c>
    </row>
    <row r="1212" customFormat="false" ht="15" hidden="false" customHeight="false" outlineLevel="0" collapsed="false">
      <c r="A1212" s="2" t="s">
        <v>18393</v>
      </c>
      <c r="B1212" s="2" t="s">
        <v>584</v>
      </c>
      <c r="C1212" s="2" t="s">
        <v>119</v>
      </c>
      <c r="D1212" s="2" t="s">
        <v>17184</v>
      </c>
      <c r="E1212" s="2" t="s">
        <v>17176</v>
      </c>
      <c r="F1212" s="13" t="n">
        <v>45690</v>
      </c>
      <c r="G1212" s="13" t="n">
        <v>45690</v>
      </c>
      <c r="H1212" s="2" t="n">
        <v>6.2</v>
      </c>
    </row>
    <row r="1213" customFormat="false" ht="15" hidden="false" customHeight="false" outlineLevel="0" collapsed="false">
      <c r="A1213" s="2" t="s">
        <v>18394</v>
      </c>
      <c r="B1213" s="2" t="s">
        <v>1476</v>
      </c>
      <c r="C1213" s="2" t="s">
        <v>104</v>
      </c>
      <c r="D1213" s="2" t="s">
        <v>17178</v>
      </c>
      <c r="E1213" s="2" t="s">
        <v>17187</v>
      </c>
      <c r="F1213" s="13" t="n">
        <v>45915</v>
      </c>
      <c r="G1213" s="13" t="n">
        <v>45915</v>
      </c>
      <c r="H1213" s="2" t="n">
        <v>22.3</v>
      </c>
    </row>
    <row r="1214" customFormat="false" ht="15" hidden="false" customHeight="false" outlineLevel="0" collapsed="false">
      <c r="A1214" s="2" t="s">
        <v>18395</v>
      </c>
      <c r="B1214" s="2" t="s">
        <v>554</v>
      </c>
      <c r="C1214" s="2" t="s">
        <v>98</v>
      </c>
      <c r="D1214" s="2" t="s">
        <v>17182</v>
      </c>
      <c r="E1214" s="2" t="s">
        <v>17176</v>
      </c>
      <c r="F1214" s="13" t="n">
        <v>45859</v>
      </c>
      <c r="G1214" s="13" t="n">
        <v>45859</v>
      </c>
      <c r="H1214" s="2" t="n">
        <v>19.3</v>
      </c>
    </row>
    <row r="1215" customFormat="false" ht="15" hidden="false" customHeight="false" outlineLevel="0" collapsed="false">
      <c r="A1215" s="2" t="s">
        <v>18396</v>
      </c>
      <c r="B1215" s="2" t="s">
        <v>2249</v>
      </c>
      <c r="C1215" s="2" t="s">
        <v>98</v>
      </c>
      <c r="D1215" s="2" t="s">
        <v>17178</v>
      </c>
      <c r="E1215" s="2" t="s">
        <v>17176</v>
      </c>
      <c r="F1215" s="13" t="n">
        <v>45670</v>
      </c>
      <c r="G1215" s="13" t="n">
        <v>45670</v>
      </c>
      <c r="H1215" s="2" t="n">
        <v>14.2</v>
      </c>
    </row>
    <row r="1216" customFormat="false" ht="15" hidden="false" customHeight="false" outlineLevel="0" collapsed="false">
      <c r="A1216" s="2" t="s">
        <v>18397</v>
      </c>
      <c r="B1216" s="2" t="s">
        <v>4822</v>
      </c>
      <c r="C1216" s="2" t="s">
        <v>163</v>
      </c>
      <c r="D1216" s="2" t="s">
        <v>17175</v>
      </c>
      <c r="E1216" s="2" t="s">
        <v>17187</v>
      </c>
      <c r="F1216" s="13" t="n">
        <v>46146</v>
      </c>
      <c r="G1216" s="13" t="n">
        <v>46146</v>
      </c>
      <c r="H1216" s="2" t="n">
        <v>10.2</v>
      </c>
    </row>
    <row r="1217" customFormat="false" ht="15" hidden="false" customHeight="false" outlineLevel="0" collapsed="false">
      <c r="A1217" s="2" t="s">
        <v>18398</v>
      </c>
      <c r="B1217" s="2" t="s">
        <v>923</v>
      </c>
      <c r="C1217" s="2" t="s">
        <v>163</v>
      </c>
      <c r="D1217" s="2" t="s">
        <v>17180</v>
      </c>
      <c r="E1217" s="2" t="s">
        <v>17191</v>
      </c>
      <c r="F1217" s="13" t="n">
        <v>46080</v>
      </c>
      <c r="G1217" s="13" t="n">
        <v>46080</v>
      </c>
      <c r="H1217" s="2" t="n">
        <v>3.7</v>
      </c>
    </row>
    <row r="1218" customFormat="false" ht="15" hidden="false" customHeight="false" outlineLevel="0" collapsed="false">
      <c r="A1218" s="2" t="s">
        <v>18399</v>
      </c>
      <c r="B1218" s="2" t="s">
        <v>4214</v>
      </c>
      <c r="C1218" s="2" t="s">
        <v>98</v>
      </c>
      <c r="D1218" s="2" t="s">
        <v>17175</v>
      </c>
      <c r="E1218" s="2" t="s">
        <v>17187</v>
      </c>
      <c r="F1218" s="13" t="n">
        <v>45953</v>
      </c>
      <c r="G1218" s="13" t="n">
        <v>45953</v>
      </c>
      <c r="H1218" s="2" t="n">
        <v>6.7</v>
      </c>
    </row>
    <row r="1219" customFormat="false" ht="15" hidden="false" customHeight="false" outlineLevel="0" collapsed="false">
      <c r="A1219" s="2" t="s">
        <v>18400</v>
      </c>
      <c r="B1219" s="2" t="s">
        <v>583</v>
      </c>
      <c r="C1219" s="2" t="s">
        <v>98</v>
      </c>
      <c r="D1219" s="2" t="s">
        <v>17184</v>
      </c>
      <c r="E1219" s="2" t="s">
        <v>17187</v>
      </c>
      <c r="F1219" s="13" t="n">
        <v>45872</v>
      </c>
      <c r="G1219" s="13" t="n">
        <v>45872</v>
      </c>
      <c r="H1219" s="2" t="n">
        <v>23.3</v>
      </c>
    </row>
    <row r="1220" customFormat="false" ht="15" hidden="false" customHeight="false" outlineLevel="0" collapsed="false">
      <c r="A1220" s="2" t="s">
        <v>18401</v>
      </c>
      <c r="B1220" s="2" t="s">
        <v>299</v>
      </c>
      <c r="C1220" s="2" t="s">
        <v>139</v>
      </c>
      <c r="D1220" s="2" t="s">
        <v>17178</v>
      </c>
      <c r="E1220" s="2" t="s">
        <v>17176</v>
      </c>
      <c r="F1220" s="13" t="n">
        <v>46175</v>
      </c>
      <c r="G1220" s="13" t="n">
        <v>46175</v>
      </c>
      <c r="H1220" s="2" t="n">
        <v>18.9</v>
      </c>
    </row>
    <row r="1221" customFormat="false" ht="15" hidden="false" customHeight="false" outlineLevel="0" collapsed="false">
      <c r="A1221" s="2" t="s">
        <v>18402</v>
      </c>
      <c r="B1221" s="2" t="s">
        <v>2947</v>
      </c>
      <c r="C1221" s="2" t="s">
        <v>123</v>
      </c>
      <c r="D1221" s="2" t="s">
        <v>17178</v>
      </c>
      <c r="E1221" s="2" t="s">
        <v>17176</v>
      </c>
      <c r="F1221" s="13" t="n">
        <v>46084</v>
      </c>
      <c r="G1221" s="13" t="n">
        <v>46084</v>
      </c>
      <c r="H1221" s="2" t="n">
        <v>15.8</v>
      </c>
    </row>
    <row r="1222" customFormat="false" ht="15" hidden="false" customHeight="false" outlineLevel="0" collapsed="false">
      <c r="A1222" s="2" t="s">
        <v>18403</v>
      </c>
      <c r="B1222" s="2" t="s">
        <v>3572</v>
      </c>
      <c r="C1222" s="2" t="s">
        <v>98</v>
      </c>
      <c r="D1222" s="2" t="s">
        <v>17175</v>
      </c>
      <c r="E1222" s="2" t="s">
        <v>17176</v>
      </c>
      <c r="F1222" s="13" t="n">
        <v>45975</v>
      </c>
      <c r="G1222" s="13" t="n">
        <v>45975</v>
      </c>
      <c r="H1222" s="2" t="n">
        <v>23.3</v>
      </c>
    </row>
    <row r="1223" customFormat="false" ht="15" hidden="false" customHeight="false" outlineLevel="0" collapsed="false">
      <c r="A1223" s="2" t="s">
        <v>18404</v>
      </c>
      <c r="B1223" s="2" t="s">
        <v>2089</v>
      </c>
      <c r="C1223" s="2" t="s">
        <v>139</v>
      </c>
      <c r="D1223" s="2" t="s">
        <v>17180</v>
      </c>
      <c r="E1223" s="2" t="s">
        <v>17187</v>
      </c>
      <c r="F1223" s="13" t="n">
        <v>45919</v>
      </c>
      <c r="G1223" s="13" t="n">
        <v>45919</v>
      </c>
      <c r="H1223" s="2" t="n">
        <v>11</v>
      </c>
    </row>
    <row r="1224" customFormat="false" ht="15" hidden="false" customHeight="false" outlineLevel="0" collapsed="false">
      <c r="A1224" s="2" t="s">
        <v>18405</v>
      </c>
      <c r="B1224" s="2" t="s">
        <v>4836</v>
      </c>
      <c r="C1224" s="2" t="s">
        <v>108</v>
      </c>
      <c r="D1224" s="2" t="s">
        <v>17178</v>
      </c>
      <c r="E1224" s="2" t="s">
        <v>17193</v>
      </c>
      <c r="F1224" s="13" t="n">
        <v>45891</v>
      </c>
      <c r="G1224" s="13" t="n">
        <v>45891</v>
      </c>
      <c r="H1224" s="2" t="n">
        <v>3.1</v>
      </c>
    </row>
    <row r="1225" customFormat="false" ht="15" hidden="false" customHeight="false" outlineLevel="0" collapsed="false">
      <c r="A1225" s="2" t="s">
        <v>18406</v>
      </c>
      <c r="B1225" s="2" t="s">
        <v>339</v>
      </c>
      <c r="C1225" s="2" t="s">
        <v>165</v>
      </c>
      <c r="D1225" s="2" t="s">
        <v>17182</v>
      </c>
      <c r="E1225" s="2" t="s">
        <v>17187</v>
      </c>
      <c r="F1225" s="13" t="n">
        <v>46080</v>
      </c>
      <c r="G1225" s="13" t="n">
        <v>46080</v>
      </c>
      <c r="H1225" s="2" t="n">
        <v>17.7</v>
      </c>
    </row>
    <row r="1226" customFormat="false" ht="15" hidden="false" customHeight="false" outlineLevel="0" collapsed="false">
      <c r="A1226" s="2" t="s">
        <v>18407</v>
      </c>
      <c r="B1226" s="2" t="s">
        <v>281</v>
      </c>
      <c r="C1226" s="2" t="s">
        <v>108</v>
      </c>
      <c r="D1226" s="2" t="s">
        <v>17178</v>
      </c>
      <c r="E1226" s="2" t="s">
        <v>17187</v>
      </c>
      <c r="F1226" s="13" t="n">
        <v>46016</v>
      </c>
      <c r="G1226" s="13" t="n">
        <v>46016</v>
      </c>
      <c r="H1226" s="2" t="n">
        <v>11.7</v>
      </c>
    </row>
    <row r="1227" customFormat="false" ht="15" hidden="false" customHeight="false" outlineLevel="0" collapsed="false">
      <c r="A1227" s="2" t="s">
        <v>18408</v>
      </c>
      <c r="B1227" s="2" t="s">
        <v>2848</v>
      </c>
      <c r="C1227" s="2" t="s">
        <v>108</v>
      </c>
      <c r="D1227" s="2" t="s">
        <v>17184</v>
      </c>
      <c r="E1227" s="2" t="s">
        <v>17193</v>
      </c>
      <c r="F1227" s="13" t="n">
        <v>46053</v>
      </c>
      <c r="G1227" s="13" t="n">
        <v>46053</v>
      </c>
      <c r="H1227" s="2" t="n">
        <v>3.9</v>
      </c>
    </row>
    <row r="1228" customFormat="false" ht="15" hidden="false" customHeight="false" outlineLevel="0" collapsed="false">
      <c r="A1228" s="2" t="s">
        <v>18409</v>
      </c>
      <c r="B1228" s="2" t="s">
        <v>475</v>
      </c>
      <c r="C1228" s="2" t="s">
        <v>104</v>
      </c>
      <c r="D1228" s="2" t="s">
        <v>17178</v>
      </c>
      <c r="E1228" s="2" t="s">
        <v>17187</v>
      </c>
      <c r="F1228" s="13" t="n">
        <v>45935</v>
      </c>
      <c r="G1228" s="13" t="n">
        <v>45935</v>
      </c>
      <c r="H1228" s="2" t="n">
        <v>8.8</v>
      </c>
    </row>
    <row r="1229" customFormat="false" ht="15" hidden="false" customHeight="false" outlineLevel="0" collapsed="false">
      <c r="A1229" s="2" t="s">
        <v>18410</v>
      </c>
      <c r="B1229" s="2" t="s">
        <v>1983</v>
      </c>
      <c r="C1229" s="2" t="s">
        <v>119</v>
      </c>
      <c r="D1229" s="2" t="s">
        <v>17178</v>
      </c>
      <c r="E1229" s="2" t="s">
        <v>17176</v>
      </c>
      <c r="F1229" s="13" t="n">
        <v>45954</v>
      </c>
      <c r="G1229" s="13" t="n">
        <v>45954</v>
      </c>
      <c r="H1229" s="2" t="n">
        <v>17.6</v>
      </c>
    </row>
    <row r="1230" customFormat="false" ht="15" hidden="false" customHeight="false" outlineLevel="0" collapsed="false">
      <c r="A1230" s="2" t="s">
        <v>18411</v>
      </c>
      <c r="B1230" s="2" t="s">
        <v>3282</v>
      </c>
      <c r="C1230" s="2" t="s">
        <v>108</v>
      </c>
      <c r="D1230" s="2" t="s">
        <v>17178</v>
      </c>
      <c r="E1230" s="2" t="s">
        <v>17176</v>
      </c>
      <c r="F1230" s="13" t="n">
        <v>46146</v>
      </c>
      <c r="G1230" s="13" t="n">
        <v>46146</v>
      </c>
      <c r="H1230" s="2" t="n">
        <v>14.9</v>
      </c>
    </row>
    <row r="1231" customFormat="false" ht="15" hidden="false" customHeight="false" outlineLevel="0" collapsed="false">
      <c r="A1231" s="2" t="s">
        <v>18412</v>
      </c>
      <c r="B1231" s="2" t="s">
        <v>2396</v>
      </c>
      <c r="C1231" s="2" t="s">
        <v>145</v>
      </c>
      <c r="D1231" s="2" t="s">
        <v>17175</v>
      </c>
      <c r="E1231" s="2" t="s">
        <v>17176</v>
      </c>
      <c r="F1231" s="13" t="n">
        <v>46173</v>
      </c>
      <c r="G1231" s="13" t="n">
        <v>46173</v>
      </c>
      <c r="H1231" s="2" t="n">
        <v>13.5</v>
      </c>
    </row>
    <row r="1232" customFormat="false" ht="15" hidden="false" customHeight="false" outlineLevel="0" collapsed="false">
      <c r="A1232" s="2" t="s">
        <v>18413</v>
      </c>
      <c r="B1232" s="2" t="s">
        <v>2569</v>
      </c>
      <c r="C1232" s="2" t="s">
        <v>104</v>
      </c>
      <c r="D1232" s="2" t="s">
        <v>17178</v>
      </c>
      <c r="E1232" s="2" t="s">
        <v>17176</v>
      </c>
      <c r="F1232" s="13" t="n">
        <v>46076</v>
      </c>
      <c r="G1232" s="13" t="n">
        <v>46078</v>
      </c>
      <c r="H1232" s="2" t="n">
        <v>62.7</v>
      </c>
    </row>
    <row r="1233" customFormat="false" ht="15" hidden="false" customHeight="false" outlineLevel="0" collapsed="false">
      <c r="A1233" s="2" t="s">
        <v>18414</v>
      </c>
      <c r="B1233" s="2" t="s">
        <v>2079</v>
      </c>
      <c r="C1233" s="2" t="s">
        <v>98</v>
      </c>
      <c r="D1233" s="2" t="s">
        <v>17180</v>
      </c>
      <c r="E1233" s="2" t="s">
        <v>17191</v>
      </c>
      <c r="F1233" s="13" t="n">
        <v>45781</v>
      </c>
      <c r="G1233" s="13" t="n">
        <v>45781</v>
      </c>
      <c r="H1233" s="2" t="n">
        <v>2</v>
      </c>
    </row>
    <row r="1234" customFormat="false" ht="15" hidden="false" customHeight="false" outlineLevel="0" collapsed="false">
      <c r="A1234" s="2" t="s">
        <v>18415</v>
      </c>
      <c r="B1234" s="2" t="s">
        <v>4575</v>
      </c>
      <c r="C1234" s="2" t="s">
        <v>128</v>
      </c>
      <c r="D1234" s="2" t="s">
        <v>17180</v>
      </c>
      <c r="E1234" s="2" t="s">
        <v>17176</v>
      </c>
      <c r="F1234" s="13" t="n">
        <v>45868</v>
      </c>
      <c r="G1234" s="13" t="n">
        <v>45869</v>
      </c>
      <c r="H1234" s="2" t="n">
        <v>24.6</v>
      </c>
    </row>
    <row r="1235" customFormat="false" ht="15" hidden="false" customHeight="false" outlineLevel="0" collapsed="false">
      <c r="A1235" s="2" t="s">
        <v>18416</v>
      </c>
      <c r="B1235" s="2" t="s">
        <v>4365</v>
      </c>
      <c r="C1235" s="2" t="s">
        <v>98</v>
      </c>
      <c r="D1235" s="2" t="s">
        <v>17184</v>
      </c>
      <c r="E1235" s="2" t="s">
        <v>17193</v>
      </c>
      <c r="F1235" s="13" t="n">
        <v>46185</v>
      </c>
      <c r="G1235" s="13" t="n">
        <v>46185</v>
      </c>
      <c r="H1235" s="2" t="n">
        <v>11.3</v>
      </c>
    </row>
    <row r="1236" customFormat="false" ht="15" hidden="false" customHeight="false" outlineLevel="0" collapsed="false">
      <c r="A1236" s="2" t="s">
        <v>18417</v>
      </c>
      <c r="B1236" s="2" t="s">
        <v>1705</v>
      </c>
      <c r="C1236" s="2" t="s">
        <v>128</v>
      </c>
      <c r="D1236" s="2" t="s">
        <v>17184</v>
      </c>
      <c r="E1236" s="2" t="s">
        <v>17187</v>
      </c>
      <c r="F1236" s="13" t="n">
        <v>45852</v>
      </c>
      <c r="G1236" s="13" t="n">
        <v>45852</v>
      </c>
      <c r="H1236" s="2" t="n">
        <v>5</v>
      </c>
    </row>
    <row r="1237" customFormat="false" ht="15" hidden="false" customHeight="false" outlineLevel="0" collapsed="false">
      <c r="A1237" s="2" t="s">
        <v>18418</v>
      </c>
      <c r="B1237" s="2" t="s">
        <v>2585</v>
      </c>
      <c r="C1237" s="2" t="s">
        <v>108</v>
      </c>
      <c r="D1237" s="2" t="s">
        <v>17180</v>
      </c>
      <c r="E1237" s="2" t="s">
        <v>17193</v>
      </c>
      <c r="F1237" s="13" t="n">
        <v>46045</v>
      </c>
      <c r="G1237" s="13" t="n">
        <v>46045</v>
      </c>
      <c r="H1237" s="2" t="n">
        <v>8.6</v>
      </c>
    </row>
    <row r="1238" customFormat="false" ht="15" hidden="false" customHeight="false" outlineLevel="0" collapsed="false">
      <c r="A1238" s="2" t="s">
        <v>18419</v>
      </c>
      <c r="B1238" s="2" t="s">
        <v>4860</v>
      </c>
      <c r="C1238" s="2" t="s">
        <v>119</v>
      </c>
      <c r="D1238" s="2" t="s">
        <v>17182</v>
      </c>
      <c r="E1238" s="2" t="s">
        <v>17176</v>
      </c>
      <c r="F1238" s="13" t="n">
        <v>46017</v>
      </c>
      <c r="G1238" s="13" t="n">
        <v>46017</v>
      </c>
      <c r="H1238" s="2" t="n">
        <v>5.2</v>
      </c>
    </row>
    <row r="1239" customFormat="false" ht="15" hidden="false" customHeight="false" outlineLevel="0" collapsed="false">
      <c r="A1239" s="2" t="s">
        <v>18420</v>
      </c>
      <c r="B1239" s="2" t="s">
        <v>1637</v>
      </c>
      <c r="C1239" s="2" t="s">
        <v>139</v>
      </c>
      <c r="D1239" s="2" t="s">
        <v>17178</v>
      </c>
      <c r="E1239" s="2" t="s">
        <v>17176</v>
      </c>
      <c r="F1239" s="13" t="n">
        <v>46119</v>
      </c>
      <c r="G1239" s="13" t="n">
        <v>46119</v>
      </c>
      <c r="H1239" s="2" t="n">
        <v>11.4</v>
      </c>
    </row>
    <row r="1240" customFormat="false" ht="15" hidden="false" customHeight="false" outlineLevel="0" collapsed="false">
      <c r="A1240" s="2" t="s">
        <v>18421</v>
      </c>
      <c r="B1240" s="2" t="s">
        <v>1896</v>
      </c>
      <c r="C1240" s="2" t="s">
        <v>163</v>
      </c>
      <c r="D1240" s="2" t="s">
        <v>17182</v>
      </c>
      <c r="E1240" s="2" t="s">
        <v>17176</v>
      </c>
      <c r="F1240" s="13" t="n">
        <v>46057</v>
      </c>
      <c r="G1240" s="13" t="n">
        <v>46057</v>
      </c>
      <c r="H1240" s="2" t="n">
        <v>11.8</v>
      </c>
    </row>
    <row r="1241" customFormat="false" ht="15" hidden="false" customHeight="false" outlineLevel="0" collapsed="false">
      <c r="A1241" s="2" t="s">
        <v>18422</v>
      </c>
      <c r="B1241" s="2" t="s">
        <v>3782</v>
      </c>
      <c r="C1241" s="2" t="s">
        <v>165</v>
      </c>
      <c r="D1241" s="2" t="s">
        <v>17178</v>
      </c>
      <c r="E1241" s="2" t="s">
        <v>17193</v>
      </c>
      <c r="F1241" s="13" t="n">
        <v>46012</v>
      </c>
      <c r="G1241" s="13" t="n">
        <v>46012</v>
      </c>
      <c r="H1241" s="2" t="n">
        <v>4.9</v>
      </c>
    </row>
    <row r="1242" customFormat="false" ht="15" hidden="false" customHeight="false" outlineLevel="0" collapsed="false">
      <c r="A1242" s="2" t="s">
        <v>18423</v>
      </c>
      <c r="B1242" s="2" t="s">
        <v>1660</v>
      </c>
      <c r="C1242" s="2" t="s">
        <v>98</v>
      </c>
      <c r="D1242" s="2" t="s">
        <v>17175</v>
      </c>
      <c r="E1242" s="2" t="s">
        <v>17176</v>
      </c>
      <c r="F1242" s="13" t="n">
        <v>45620</v>
      </c>
      <c r="G1242" s="13" t="n">
        <v>45622</v>
      </c>
      <c r="H1242" s="2" t="n">
        <v>49.5</v>
      </c>
    </row>
    <row r="1243" customFormat="false" ht="15" hidden="false" customHeight="false" outlineLevel="0" collapsed="false">
      <c r="A1243" s="2" t="s">
        <v>18424</v>
      </c>
      <c r="B1243" s="2" t="s">
        <v>4711</v>
      </c>
      <c r="C1243" s="2" t="s">
        <v>141</v>
      </c>
      <c r="D1243" s="2" t="s">
        <v>17175</v>
      </c>
      <c r="E1243" s="2" t="s">
        <v>17187</v>
      </c>
      <c r="F1243" s="13" t="n">
        <v>45627</v>
      </c>
      <c r="G1243" s="13" t="n">
        <v>45627</v>
      </c>
      <c r="H1243" s="2" t="n">
        <v>5.8</v>
      </c>
    </row>
    <row r="1244" customFormat="false" ht="15" hidden="false" customHeight="false" outlineLevel="0" collapsed="false">
      <c r="A1244" s="2" t="s">
        <v>18425</v>
      </c>
      <c r="B1244" s="2" t="s">
        <v>666</v>
      </c>
      <c r="C1244" s="2" t="s">
        <v>139</v>
      </c>
      <c r="D1244" s="2" t="s">
        <v>17180</v>
      </c>
      <c r="E1244" s="2" t="s">
        <v>17193</v>
      </c>
      <c r="F1244" s="13" t="n">
        <v>46006</v>
      </c>
      <c r="G1244" s="13" t="n">
        <v>46006</v>
      </c>
      <c r="H1244" s="2" t="n">
        <v>2.5</v>
      </c>
    </row>
    <row r="1245" customFormat="false" ht="15" hidden="false" customHeight="false" outlineLevel="0" collapsed="false">
      <c r="A1245" s="2" t="s">
        <v>18426</v>
      </c>
      <c r="B1245" s="2" t="s">
        <v>3364</v>
      </c>
      <c r="C1245" s="2" t="s">
        <v>145</v>
      </c>
      <c r="D1245" s="2" t="s">
        <v>17184</v>
      </c>
      <c r="E1245" s="2" t="s">
        <v>17176</v>
      </c>
      <c r="F1245" s="13" t="n">
        <v>46112</v>
      </c>
      <c r="G1245" s="13" t="n">
        <v>46112</v>
      </c>
      <c r="H1245" s="2" t="n">
        <v>18</v>
      </c>
    </row>
    <row r="1246" customFormat="false" ht="15" hidden="false" customHeight="false" outlineLevel="0" collapsed="false">
      <c r="A1246" s="2" t="s">
        <v>18427</v>
      </c>
      <c r="B1246" s="2" t="s">
        <v>2637</v>
      </c>
      <c r="C1246" s="2" t="s">
        <v>114</v>
      </c>
      <c r="D1246" s="2" t="s">
        <v>17178</v>
      </c>
      <c r="E1246" s="2" t="s">
        <v>17193</v>
      </c>
      <c r="F1246" s="13" t="n">
        <v>46083</v>
      </c>
      <c r="G1246" s="13" t="n">
        <v>46083</v>
      </c>
      <c r="H1246" s="2" t="n">
        <v>2.8</v>
      </c>
    </row>
    <row r="1247" customFormat="false" ht="15" hidden="false" customHeight="false" outlineLevel="0" collapsed="false">
      <c r="A1247" s="2" t="s">
        <v>18428</v>
      </c>
      <c r="B1247" s="2" t="s">
        <v>4419</v>
      </c>
      <c r="C1247" s="2" t="s">
        <v>98</v>
      </c>
      <c r="D1247" s="2" t="s">
        <v>17178</v>
      </c>
      <c r="E1247" s="2" t="s">
        <v>17187</v>
      </c>
      <c r="F1247" s="13" t="n">
        <v>46000</v>
      </c>
      <c r="G1247" s="13" t="n">
        <v>46000</v>
      </c>
      <c r="H1247" s="2" t="n">
        <v>6.3</v>
      </c>
    </row>
    <row r="1248" customFormat="false" ht="15" hidden="false" customHeight="false" outlineLevel="0" collapsed="false">
      <c r="A1248" s="2" t="s">
        <v>18429</v>
      </c>
      <c r="B1248" s="2" t="s">
        <v>2341</v>
      </c>
      <c r="C1248" s="2" t="s">
        <v>104</v>
      </c>
      <c r="D1248" s="2" t="s">
        <v>17178</v>
      </c>
      <c r="E1248" s="2" t="s">
        <v>17193</v>
      </c>
      <c r="F1248" s="13" t="n">
        <v>46256</v>
      </c>
      <c r="G1248" s="13" t="n">
        <v>46256</v>
      </c>
      <c r="H1248" s="2" t="n">
        <v>6.6</v>
      </c>
    </row>
    <row r="1249" customFormat="false" ht="15" hidden="false" customHeight="false" outlineLevel="0" collapsed="false">
      <c r="A1249" s="2" t="s">
        <v>18430</v>
      </c>
      <c r="B1249" s="2" t="s">
        <v>3650</v>
      </c>
      <c r="C1249" s="2" t="s">
        <v>139</v>
      </c>
      <c r="D1249" s="2" t="s">
        <v>17178</v>
      </c>
      <c r="E1249" s="2" t="s">
        <v>17187</v>
      </c>
      <c r="F1249" s="13" t="n">
        <v>46172</v>
      </c>
      <c r="G1249" s="13" t="n">
        <v>46172</v>
      </c>
      <c r="H1249" s="2" t="n">
        <v>10.6</v>
      </c>
    </row>
    <row r="1250" customFormat="false" ht="15" hidden="false" customHeight="false" outlineLevel="0" collapsed="false">
      <c r="A1250" s="2" t="s">
        <v>18431</v>
      </c>
      <c r="B1250" s="2" t="s">
        <v>3250</v>
      </c>
      <c r="C1250" s="2" t="s">
        <v>128</v>
      </c>
      <c r="D1250" s="2" t="s">
        <v>17178</v>
      </c>
      <c r="E1250" s="2" t="s">
        <v>17176</v>
      </c>
      <c r="F1250" s="13" t="n">
        <v>45764</v>
      </c>
      <c r="G1250" s="13" t="n">
        <v>45765</v>
      </c>
      <c r="H1250" s="2" t="n">
        <v>46.8</v>
      </c>
    </row>
    <row r="1251" customFormat="false" ht="15" hidden="false" customHeight="false" outlineLevel="0" collapsed="false">
      <c r="A1251" s="2" t="s">
        <v>18432</v>
      </c>
      <c r="B1251" s="2" t="s">
        <v>2858</v>
      </c>
      <c r="C1251" s="2" t="s">
        <v>114</v>
      </c>
      <c r="D1251" s="2" t="s">
        <v>17178</v>
      </c>
      <c r="E1251" s="2" t="s">
        <v>17191</v>
      </c>
      <c r="F1251" s="13" t="n">
        <v>46200</v>
      </c>
      <c r="G1251" s="13" t="n">
        <v>46200</v>
      </c>
      <c r="H1251" s="2" t="n">
        <v>0.9</v>
      </c>
    </row>
    <row r="1252" customFormat="false" ht="15" hidden="false" customHeight="false" outlineLevel="0" collapsed="false">
      <c r="A1252" s="2" t="s">
        <v>18433</v>
      </c>
      <c r="B1252" s="2" t="s">
        <v>1670</v>
      </c>
      <c r="C1252" s="2" t="s">
        <v>145</v>
      </c>
      <c r="D1252" s="2" t="s">
        <v>17178</v>
      </c>
      <c r="E1252" s="2" t="s">
        <v>17176</v>
      </c>
      <c r="F1252" s="13" t="n">
        <v>46124</v>
      </c>
      <c r="G1252" s="13" t="n">
        <v>46124</v>
      </c>
      <c r="H1252" s="2" t="n">
        <v>10.4</v>
      </c>
    </row>
    <row r="1253" customFormat="false" ht="15" hidden="false" customHeight="false" outlineLevel="0" collapsed="false">
      <c r="A1253" s="2" t="s">
        <v>18434</v>
      </c>
      <c r="B1253" s="2" t="s">
        <v>3039</v>
      </c>
      <c r="C1253" s="2" t="s">
        <v>119</v>
      </c>
      <c r="D1253" s="2" t="s">
        <v>17178</v>
      </c>
      <c r="E1253" s="2" t="s">
        <v>17176</v>
      </c>
      <c r="F1253" s="13" t="n">
        <v>45968</v>
      </c>
      <c r="G1253" s="13" t="n">
        <v>45968</v>
      </c>
      <c r="H1253" s="2" t="n">
        <v>23.9</v>
      </c>
    </row>
    <row r="1254" customFormat="false" ht="15" hidden="false" customHeight="false" outlineLevel="0" collapsed="false">
      <c r="A1254" s="2" t="s">
        <v>18435</v>
      </c>
      <c r="B1254" s="2" t="s">
        <v>1109</v>
      </c>
      <c r="C1254" s="2" t="s">
        <v>108</v>
      </c>
      <c r="D1254" s="2" t="s">
        <v>17182</v>
      </c>
      <c r="E1254" s="2" t="s">
        <v>17176</v>
      </c>
      <c r="F1254" s="13" t="n">
        <v>46056</v>
      </c>
      <c r="G1254" s="13" t="n">
        <v>46056</v>
      </c>
      <c r="H1254" s="2" t="n">
        <v>14.4</v>
      </c>
    </row>
    <row r="1255" customFormat="false" ht="15" hidden="false" customHeight="false" outlineLevel="0" collapsed="false">
      <c r="A1255" s="2" t="s">
        <v>18436</v>
      </c>
      <c r="B1255" s="2" t="s">
        <v>4928</v>
      </c>
      <c r="C1255" s="2" t="s">
        <v>128</v>
      </c>
      <c r="D1255" s="2" t="s">
        <v>17184</v>
      </c>
      <c r="E1255" s="2" t="s">
        <v>17187</v>
      </c>
      <c r="F1255" s="13" t="n">
        <v>45765</v>
      </c>
      <c r="G1255" s="13" t="n">
        <v>45765</v>
      </c>
      <c r="H1255" s="2" t="n">
        <v>17.3</v>
      </c>
    </row>
    <row r="1256" customFormat="false" ht="15" hidden="false" customHeight="false" outlineLevel="0" collapsed="false">
      <c r="A1256" s="2" t="s">
        <v>18437</v>
      </c>
      <c r="B1256" s="2" t="s">
        <v>4712</v>
      </c>
      <c r="C1256" s="2" t="s">
        <v>123</v>
      </c>
      <c r="D1256" s="2" t="s">
        <v>17184</v>
      </c>
      <c r="E1256" s="2" t="s">
        <v>17187</v>
      </c>
      <c r="F1256" s="13" t="n">
        <v>46100</v>
      </c>
      <c r="G1256" s="13" t="n">
        <v>46100</v>
      </c>
      <c r="H1256" s="2" t="n">
        <v>6.1</v>
      </c>
    </row>
    <row r="1257" customFormat="false" ht="15" hidden="false" customHeight="false" outlineLevel="0" collapsed="false">
      <c r="A1257" s="2" t="s">
        <v>18438</v>
      </c>
      <c r="B1257" s="2" t="s">
        <v>898</v>
      </c>
      <c r="C1257" s="2" t="s">
        <v>108</v>
      </c>
      <c r="D1257" s="2" t="s">
        <v>17180</v>
      </c>
      <c r="E1257" s="2" t="s">
        <v>17187</v>
      </c>
      <c r="F1257" s="13" t="n">
        <v>46135</v>
      </c>
      <c r="G1257" s="13" t="n">
        <v>46135</v>
      </c>
      <c r="H1257" s="2" t="n">
        <v>23.4</v>
      </c>
    </row>
    <row r="1258" customFormat="false" ht="15" hidden="false" customHeight="false" outlineLevel="0" collapsed="false">
      <c r="A1258" s="2" t="s">
        <v>18439</v>
      </c>
      <c r="B1258" s="2" t="s">
        <v>1572</v>
      </c>
      <c r="C1258" s="2" t="s">
        <v>104</v>
      </c>
      <c r="D1258" s="2" t="s">
        <v>17178</v>
      </c>
      <c r="E1258" s="2" t="s">
        <v>17176</v>
      </c>
      <c r="F1258" s="13" t="n">
        <v>45975</v>
      </c>
      <c r="G1258" s="13" t="n">
        <v>45976</v>
      </c>
      <c r="H1258" s="2" t="n">
        <v>37.2</v>
      </c>
    </row>
    <row r="1259" customFormat="false" ht="15" hidden="false" customHeight="false" outlineLevel="0" collapsed="false">
      <c r="A1259" s="2" t="s">
        <v>18440</v>
      </c>
      <c r="B1259" s="2" t="s">
        <v>3778</v>
      </c>
      <c r="C1259" s="2" t="s">
        <v>145</v>
      </c>
      <c r="D1259" s="2" t="s">
        <v>17175</v>
      </c>
      <c r="E1259" s="2" t="s">
        <v>17193</v>
      </c>
      <c r="F1259" s="13" t="n">
        <v>45870</v>
      </c>
      <c r="G1259" s="13" t="n">
        <v>45870</v>
      </c>
      <c r="H1259" s="2" t="n">
        <v>7.4</v>
      </c>
    </row>
    <row r="1260" customFormat="false" ht="15" hidden="false" customHeight="false" outlineLevel="0" collapsed="false">
      <c r="A1260" s="2" t="s">
        <v>18441</v>
      </c>
      <c r="B1260" s="2" t="s">
        <v>2043</v>
      </c>
      <c r="C1260" s="2" t="s">
        <v>98</v>
      </c>
      <c r="D1260" s="2" t="s">
        <v>17178</v>
      </c>
      <c r="E1260" s="2" t="s">
        <v>17187</v>
      </c>
      <c r="F1260" s="13" t="n">
        <v>46063</v>
      </c>
      <c r="G1260" s="13" t="n">
        <v>46063</v>
      </c>
      <c r="H1260" s="2" t="n">
        <v>8.9</v>
      </c>
    </row>
    <row r="1261" customFormat="false" ht="15" hidden="false" customHeight="false" outlineLevel="0" collapsed="false">
      <c r="A1261" s="2" t="s">
        <v>18442</v>
      </c>
      <c r="B1261" s="2" t="s">
        <v>3856</v>
      </c>
      <c r="C1261" s="2" t="s">
        <v>104</v>
      </c>
      <c r="D1261" s="2" t="s">
        <v>17178</v>
      </c>
      <c r="E1261" s="2" t="s">
        <v>17176</v>
      </c>
      <c r="F1261" s="13" t="n">
        <v>45984</v>
      </c>
      <c r="G1261" s="13" t="n">
        <v>45984</v>
      </c>
      <c r="H1261" s="2" t="n">
        <v>5.8</v>
      </c>
    </row>
    <row r="1262" customFormat="false" ht="15" hidden="false" customHeight="false" outlineLevel="0" collapsed="false">
      <c r="A1262" s="2" t="s">
        <v>18443</v>
      </c>
      <c r="B1262" s="2" t="s">
        <v>5042</v>
      </c>
      <c r="C1262" s="2" t="s">
        <v>98</v>
      </c>
      <c r="D1262" s="2" t="s">
        <v>17175</v>
      </c>
      <c r="E1262" s="2" t="s">
        <v>17191</v>
      </c>
      <c r="F1262" s="13" t="n">
        <v>45954</v>
      </c>
      <c r="G1262" s="13" t="n">
        <v>45954</v>
      </c>
      <c r="H1262" s="2" t="n">
        <v>2.4</v>
      </c>
    </row>
    <row r="1263" customFormat="false" ht="15" hidden="false" customHeight="false" outlineLevel="0" collapsed="false">
      <c r="A1263" s="2" t="s">
        <v>18444</v>
      </c>
      <c r="B1263" s="2" t="s">
        <v>2783</v>
      </c>
      <c r="C1263" s="2" t="s">
        <v>98</v>
      </c>
      <c r="D1263" s="2" t="s">
        <v>17178</v>
      </c>
      <c r="E1263" s="2" t="s">
        <v>17176</v>
      </c>
      <c r="F1263" s="13" t="n">
        <v>46130</v>
      </c>
      <c r="G1263" s="13" t="n">
        <v>46130</v>
      </c>
      <c r="H1263" s="2" t="n">
        <v>11.6</v>
      </c>
    </row>
    <row r="1264" customFormat="false" ht="15" hidden="false" customHeight="false" outlineLevel="0" collapsed="false">
      <c r="A1264" s="2" t="s">
        <v>18445</v>
      </c>
      <c r="B1264" s="2" t="s">
        <v>2393</v>
      </c>
      <c r="C1264" s="2" t="s">
        <v>119</v>
      </c>
      <c r="D1264" s="2" t="s">
        <v>17178</v>
      </c>
      <c r="E1264" s="2" t="s">
        <v>17187</v>
      </c>
      <c r="F1264" s="13" t="n">
        <v>46014</v>
      </c>
      <c r="G1264" s="13" t="n">
        <v>46014</v>
      </c>
      <c r="H1264" s="2" t="n">
        <v>10.9</v>
      </c>
    </row>
    <row r="1265" customFormat="false" ht="15" hidden="false" customHeight="false" outlineLevel="0" collapsed="false">
      <c r="A1265" s="2" t="s">
        <v>18446</v>
      </c>
      <c r="B1265" s="2" t="s">
        <v>525</v>
      </c>
      <c r="C1265" s="2" t="s">
        <v>98</v>
      </c>
      <c r="D1265" s="2" t="s">
        <v>17180</v>
      </c>
      <c r="E1265" s="2" t="s">
        <v>17187</v>
      </c>
      <c r="F1265" s="13" t="n">
        <v>46048</v>
      </c>
      <c r="G1265" s="13" t="n">
        <v>46048</v>
      </c>
      <c r="H1265" s="2" t="n">
        <v>17.8</v>
      </c>
    </row>
    <row r="1266" customFormat="false" ht="15" hidden="false" customHeight="false" outlineLevel="0" collapsed="false">
      <c r="A1266" s="2" t="s">
        <v>18447</v>
      </c>
      <c r="B1266" s="2" t="s">
        <v>4324</v>
      </c>
      <c r="C1266" s="2" t="s">
        <v>98</v>
      </c>
      <c r="D1266" s="2" t="s">
        <v>17178</v>
      </c>
      <c r="E1266" s="2" t="s">
        <v>17187</v>
      </c>
      <c r="F1266" s="13" t="n">
        <v>45727</v>
      </c>
      <c r="G1266" s="13" t="n">
        <v>45727</v>
      </c>
      <c r="H1266" s="2" t="n">
        <v>5.3</v>
      </c>
    </row>
    <row r="1267" customFormat="false" ht="15" hidden="false" customHeight="false" outlineLevel="0" collapsed="false">
      <c r="A1267" s="2" t="s">
        <v>18448</v>
      </c>
      <c r="B1267" s="2" t="s">
        <v>2535</v>
      </c>
      <c r="C1267" s="2" t="s">
        <v>139</v>
      </c>
      <c r="D1267" s="2" t="s">
        <v>17182</v>
      </c>
      <c r="E1267" s="2" t="s">
        <v>17193</v>
      </c>
      <c r="F1267" s="13" t="n">
        <v>46013</v>
      </c>
      <c r="G1267" s="13" t="n">
        <v>46013</v>
      </c>
      <c r="H1267" s="2" t="n">
        <v>5.5</v>
      </c>
    </row>
    <row r="1268" customFormat="false" ht="15" hidden="false" customHeight="false" outlineLevel="0" collapsed="false">
      <c r="A1268" s="2" t="s">
        <v>18449</v>
      </c>
      <c r="B1268" s="2" t="s">
        <v>4859</v>
      </c>
      <c r="C1268" s="2" t="s">
        <v>141</v>
      </c>
      <c r="D1268" s="2" t="s">
        <v>17178</v>
      </c>
      <c r="E1268" s="2" t="s">
        <v>17193</v>
      </c>
      <c r="F1268" s="13" t="n">
        <v>46078</v>
      </c>
      <c r="G1268" s="13" t="n">
        <v>46078</v>
      </c>
      <c r="H1268" s="2" t="n">
        <v>6.9</v>
      </c>
    </row>
    <row r="1269" customFormat="false" ht="15" hidden="false" customHeight="false" outlineLevel="0" collapsed="false">
      <c r="A1269" s="2" t="s">
        <v>18450</v>
      </c>
      <c r="B1269" s="2" t="s">
        <v>4153</v>
      </c>
      <c r="C1269" s="2" t="s">
        <v>119</v>
      </c>
      <c r="D1269" s="2" t="s">
        <v>17182</v>
      </c>
      <c r="E1269" s="2" t="s">
        <v>17176</v>
      </c>
      <c r="F1269" s="13" t="n">
        <v>45928</v>
      </c>
      <c r="G1269" s="13" t="n">
        <v>45928</v>
      </c>
      <c r="H1269" s="2" t="n">
        <v>8.7</v>
      </c>
    </row>
    <row r="1270" customFormat="false" ht="15" hidden="false" customHeight="false" outlineLevel="0" collapsed="false">
      <c r="A1270" s="2" t="s">
        <v>18451</v>
      </c>
      <c r="B1270" s="2" t="s">
        <v>4491</v>
      </c>
      <c r="C1270" s="2" t="s">
        <v>119</v>
      </c>
      <c r="D1270" s="2" t="s">
        <v>17175</v>
      </c>
      <c r="E1270" s="2" t="s">
        <v>17176</v>
      </c>
      <c r="F1270" s="13" t="n">
        <v>46207</v>
      </c>
      <c r="G1270" s="13" t="n">
        <v>46207</v>
      </c>
      <c r="H1270" s="2" t="n">
        <v>9.2</v>
      </c>
    </row>
    <row r="1271" customFormat="false" ht="15" hidden="false" customHeight="false" outlineLevel="0" collapsed="false">
      <c r="A1271" s="2" t="s">
        <v>18452</v>
      </c>
      <c r="B1271" s="2" t="s">
        <v>2793</v>
      </c>
      <c r="C1271" s="2" t="s">
        <v>139</v>
      </c>
      <c r="D1271" s="2" t="s">
        <v>17178</v>
      </c>
      <c r="E1271" s="2" t="s">
        <v>17191</v>
      </c>
      <c r="F1271" s="13" t="n">
        <v>45953</v>
      </c>
      <c r="G1271" s="13" t="n">
        <v>45953</v>
      </c>
      <c r="H1271" s="2" t="n">
        <v>1.8</v>
      </c>
    </row>
    <row r="1272" customFormat="false" ht="15" hidden="false" customHeight="false" outlineLevel="0" collapsed="false">
      <c r="A1272" s="2" t="s">
        <v>18453</v>
      </c>
      <c r="B1272" s="2" t="s">
        <v>4779</v>
      </c>
      <c r="C1272" s="2" t="s">
        <v>98</v>
      </c>
      <c r="D1272" s="2" t="s">
        <v>17182</v>
      </c>
      <c r="E1272" s="2" t="s">
        <v>17176</v>
      </c>
      <c r="F1272" s="13" t="n">
        <v>45996</v>
      </c>
      <c r="G1272" s="13" t="n">
        <v>45996</v>
      </c>
      <c r="H1272" s="2" t="n">
        <v>13.9</v>
      </c>
    </row>
    <row r="1273" customFormat="false" ht="15" hidden="false" customHeight="false" outlineLevel="0" collapsed="false">
      <c r="A1273" s="2" t="s">
        <v>18454</v>
      </c>
      <c r="B1273" s="2" t="s">
        <v>4483</v>
      </c>
      <c r="C1273" s="2" t="s">
        <v>165</v>
      </c>
      <c r="D1273" s="2" t="s">
        <v>17175</v>
      </c>
      <c r="E1273" s="2" t="s">
        <v>17187</v>
      </c>
      <c r="F1273" s="13" t="n">
        <v>46192</v>
      </c>
      <c r="G1273" s="13" t="n">
        <v>46193</v>
      </c>
      <c r="H1273" s="2" t="n">
        <v>26.1</v>
      </c>
    </row>
    <row r="1274" customFormat="false" ht="15" hidden="false" customHeight="false" outlineLevel="0" collapsed="false">
      <c r="A1274" s="2" t="s">
        <v>18455</v>
      </c>
      <c r="B1274" s="2" t="s">
        <v>3600</v>
      </c>
      <c r="C1274" s="2" t="s">
        <v>119</v>
      </c>
      <c r="D1274" s="2" t="s">
        <v>17178</v>
      </c>
      <c r="E1274" s="2" t="s">
        <v>17193</v>
      </c>
      <c r="F1274" s="13" t="n">
        <v>46131</v>
      </c>
      <c r="G1274" s="13" t="n">
        <v>46131</v>
      </c>
      <c r="H1274" s="2" t="n">
        <v>5.3</v>
      </c>
    </row>
    <row r="1275" customFormat="false" ht="15" hidden="false" customHeight="false" outlineLevel="0" collapsed="false">
      <c r="A1275" s="2" t="s">
        <v>18456</v>
      </c>
      <c r="B1275" s="2" t="s">
        <v>2800</v>
      </c>
      <c r="C1275" s="2" t="s">
        <v>145</v>
      </c>
      <c r="D1275" s="2" t="s">
        <v>17182</v>
      </c>
      <c r="E1275" s="2" t="s">
        <v>17187</v>
      </c>
      <c r="F1275" s="13" t="n">
        <v>46199</v>
      </c>
      <c r="G1275" s="13" t="n">
        <v>46199</v>
      </c>
      <c r="H1275" s="2" t="n">
        <v>7.1</v>
      </c>
    </row>
    <row r="1276" customFormat="false" ht="15" hidden="false" customHeight="false" outlineLevel="0" collapsed="false">
      <c r="A1276" s="2" t="s">
        <v>18457</v>
      </c>
      <c r="B1276" s="2" t="s">
        <v>3388</v>
      </c>
      <c r="C1276" s="2" t="s">
        <v>128</v>
      </c>
      <c r="D1276" s="2" t="s">
        <v>17178</v>
      </c>
      <c r="E1276" s="2" t="s">
        <v>17187</v>
      </c>
      <c r="F1276" s="13" t="n">
        <v>45928</v>
      </c>
      <c r="G1276" s="13" t="n">
        <v>45928</v>
      </c>
      <c r="H1276" s="2" t="n">
        <v>4.6</v>
      </c>
    </row>
    <row r="1277" customFormat="false" ht="15" hidden="false" customHeight="false" outlineLevel="0" collapsed="false">
      <c r="A1277" s="2" t="s">
        <v>18458</v>
      </c>
      <c r="B1277" s="2" t="s">
        <v>2161</v>
      </c>
      <c r="C1277" s="2" t="s">
        <v>165</v>
      </c>
      <c r="D1277" s="2" t="s">
        <v>17184</v>
      </c>
      <c r="E1277" s="2" t="s">
        <v>17176</v>
      </c>
      <c r="F1277" s="13" t="n">
        <v>45824</v>
      </c>
      <c r="G1277" s="13" t="n">
        <v>45825</v>
      </c>
      <c r="H1277" s="2" t="n">
        <v>24.5</v>
      </c>
    </row>
    <row r="1278" customFormat="false" ht="15" hidden="false" customHeight="false" outlineLevel="0" collapsed="false">
      <c r="A1278" s="2" t="s">
        <v>18459</v>
      </c>
      <c r="B1278" s="2" t="s">
        <v>3110</v>
      </c>
      <c r="C1278" s="2" t="s">
        <v>165</v>
      </c>
      <c r="D1278" s="2" t="s">
        <v>17175</v>
      </c>
      <c r="E1278" s="2" t="s">
        <v>17176</v>
      </c>
      <c r="F1278" s="13" t="n">
        <v>46075</v>
      </c>
      <c r="G1278" s="13" t="n">
        <v>46076</v>
      </c>
      <c r="H1278" s="2" t="n">
        <v>38.5</v>
      </c>
    </row>
    <row r="1279" customFormat="false" ht="15" hidden="false" customHeight="false" outlineLevel="0" collapsed="false">
      <c r="A1279" s="2" t="s">
        <v>18460</v>
      </c>
      <c r="B1279" s="2" t="s">
        <v>4154</v>
      </c>
      <c r="C1279" s="2" t="s">
        <v>123</v>
      </c>
      <c r="D1279" s="2" t="s">
        <v>17184</v>
      </c>
      <c r="E1279" s="2" t="s">
        <v>17187</v>
      </c>
      <c r="F1279" s="13" t="n">
        <v>46016</v>
      </c>
      <c r="G1279" s="13" t="n">
        <v>46016</v>
      </c>
      <c r="H1279" s="2" t="n">
        <v>8.7</v>
      </c>
    </row>
    <row r="1280" customFormat="false" ht="15" hidden="false" customHeight="false" outlineLevel="0" collapsed="false">
      <c r="A1280" s="2" t="s">
        <v>18461</v>
      </c>
      <c r="B1280" s="2" t="s">
        <v>964</v>
      </c>
      <c r="C1280" s="2" t="s">
        <v>108</v>
      </c>
      <c r="D1280" s="2" t="s">
        <v>17184</v>
      </c>
      <c r="E1280" s="2" t="s">
        <v>17187</v>
      </c>
      <c r="F1280" s="13" t="n">
        <v>45881</v>
      </c>
      <c r="G1280" s="13" t="n">
        <v>45881</v>
      </c>
      <c r="H1280" s="2" t="n">
        <v>19.8</v>
      </c>
    </row>
    <row r="1281" customFormat="false" ht="15" hidden="false" customHeight="false" outlineLevel="0" collapsed="false">
      <c r="A1281" s="2" t="s">
        <v>18462</v>
      </c>
      <c r="B1281" s="2" t="s">
        <v>584</v>
      </c>
      <c r="C1281" s="2" t="s">
        <v>119</v>
      </c>
      <c r="D1281" s="2" t="s">
        <v>17178</v>
      </c>
      <c r="E1281" s="2" t="s">
        <v>17187</v>
      </c>
      <c r="F1281" s="13" t="n">
        <v>46172</v>
      </c>
      <c r="G1281" s="13" t="n">
        <v>46172</v>
      </c>
      <c r="H1281" s="2" t="n">
        <v>23.3</v>
      </c>
    </row>
    <row r="1282" customFormat="false" ht="15" hidden="false" customHeight="false" outlineLevel="0" collapsed="false">
      <c r="A1282" s="2" t="s">
        <v>18463</v>
      </c>
      <c r="B1282" s="2" t="s">
        <v>4261</v>
      </c>
      <c r="C1282" s="2" t="s">
        <v>139</v>
      </c>
      <c r="D1282" s="2" t="s">
        <v>17180</v>
      </c>
      <c r="E1282" s="2" t="s">
        <v>17191</v>
      </c>
      <c r="F1282" s="13" t="n">
        <v>45860</v>
      </c>
      <c r="G1282" s="13" t="n">
        <v>45860</v>
      </c>
      <c r="H1282" s="2" t="n">
        <v>2</v>
      </c>
    </row>
    <row r="1283" customFormat="false" ht="15" hidden="false" customHeight="false" outlineLevel="0" collapsed="false">
      <c r="A1283" s="2" t="s">
        <v>18464</v>
      </c>
      <c r="B1283" s="2" t="s">
        <v>2365</v>
      </c>
      <c r="C1283" s="2" t="s">
        <v>98</v>
      </c>
      <c r="D1283" s="2" t="s">
        <v>17178</v>
      </c>
      <c r="E1283" s="2" t="s">
        <v>17176</v>
      </c>
      <c r="F1283" s="13" t="n">
        <v>46115</v>
      </c>
      <c r="G1283" s="13" t="n">
        <v>46115</v>
      </c>
      <c r="H1283" s="2" t="n">
        <v>6.4</v>
      </c>
    </row>
    <row r="1284" customFormat="false" ht="15" hidden="false" customHeight="false" outlineLevel="0" collapsed="false">
      <c r="A1284" s="2" t="s">
        <v>18465</v>
      </c>
      <c r="B1284" s="2" t="s">
        <v>1424</v>
      </c>
      <c r="C1284" s="2" t="s">
        <v>98</v>
      </c>
      <c r="D1284" s="2" t="s">
        <v>17178</v>
      </c>
      <c r="E1284" s="2" t="s">
        <v>17176</v>
      </c>
      <c r="F1284" s="13" t="n">
        <v>46200</v>
      </c>
      <c r="G1284" s="13" t="n">
        <v>46200</v>
      </c>
      <c r="H1284" s="2" t="n">
        <v>18</v>
      </c>
    </row>
    <row r="1285" customFormat="false" ht="15" hidden="false" customHeight="false" outlineLevel="0" collapsed="false">
      <c r="A1285" s="2" t="s">
        <v>18466</v>
      </c>
      <c r="B1285" s="2" t="s">
        <v>3832</v>
      </c>
      <c r="C1285" s="2" t="s">
        <v>128</v>
      </c>
      <c r="D1285" s="2" t="s">
        <v>17184</v>
      </c>
      <c r="E1285" s="2" t="s">
        <v>17176</v>
      </c>
      <c r="F1285" s="13" t="n">
        <v>45778</v>
      </c>
      <c r="G1285" s="13" t="n">
        <v>45779</v>
      </c>
      <c r="H1285" s="2" t="n">
        <v>36.3</v>
      </c>
    </row>
    <row r="1286" customFormat="false" ht="15" hidden="false" customHeight="false" outlineLevel="0" collapsed="false">
      <c r="A1286" s="2" t="s">
        <v>18467</v>
      </c>
      <c r="B1286" s="2" t="s">
        <v>4072</v>
      </c>
      <c r="C1286" s="2" t="s">
        <v>123</v>
      </c>
      <c r="D1286" s="2" t="s">
        <v>17184</v>
      </c>
      <c r="E1286" s="2" t="s">
        <v>17187</v>
      </c>
      <c r="F1286" s="13" t="n">
        <v>45895</v>
      </c>
      <c r="G1286" s="13" t="n">
        <v>45895</v>
      </c>
      <c r="H1286" s="2" t="n">
        <v>6.6</v>
      </c>
    </row>
    <row r="1287" customFormat="false" ht="15" hidden="false" customHeight="false" outlineLevel="0" collapsed="false">
      <c r="A1287" s="2" t="s">
        <v>18468</v>
      </c>
      <c r="B1287" s="2" t="s">
        <v>1221</v>
      </c>
      <c r="C1287" s="2" t="s">
        <v>98</v>
      </c>
      <c r="D1287" s="2" t="s">
        <v>17180</v>
      </c>
      <c r="E1287" s="2" t="s">
        <v>17187</v>
      </c>
      <c r="F1287" s="13" t="n">
        <v>46112</v>
      </c>
      <c r="G1287" s="13" t="n">
        <v>46112</v>
      </c>
      <c r="H1287" s="2" t="n">
        <v>10.5</v>
      </c>
    </row>
    <row r="1288" customFormat="false" ht="15" hidden="false" customHeight="false" outlineLevel="0" collapsed="false">
      <c r="A1288" s="2" t="s">
        <v>18469</v>
      </c>
      <c r="B1288" s="2" t="s">
        <v>1785</v>
      </c>
      <c r="C1288" s="2" t="s">
        <v>163</v>
      </c>
      <c r="D1288" s="2" t="s">
        <v>17178</v>
      </c>
      <c r="E1288" s="2" t="s">
        <v>17193</v>
      </c>
      <c r="F1288" s="13" t="n">
        <v>45716</v>
      </c>
      <c r="G1288" s="13" t="n">
        <v>45716</v>
      </c>
      <c r="H1288" s="2" t="n">
        <v>4.2</v>
      </c>
    </row>
    <row r="1289" customFormat="false" ht="15" hidden="false" customHeight="false" outlineLevel="0" collapsed="false">
      <c r="A1289" s="2" t="s">
        <v>18470</v>
      </c>
      <c r="B1289" s="2" t="s">
        <v>1486</v>
      </c>
      <c r="C1289" s="2" t="s">
        <v>165</v>
      </c>
      <c r="D1289" s="2" t="s">
        <v>17175</v>
      </c>
      <c r="E1289" s="2" t="s">
        <v>17187</v>
      </c>
      <c r="F1289" s="13" t="n">
        <v>46068</v>
      </c>
      <c r="G1289" s="13" t="n">
        <v>46068</v>
      </c>
      <c r="H1289" s="2" t="n">
        <v>6.6</v>
      </c>
    </row>
    <row r="1290" customFormat="false" ht="15" hidden="false" customHeight="false" outlineLevel="0" collapsed="false">
      <c r="A1290" s="2" t="s">
        <v>18471</v>
      </c>
      <c r="B1290" s="2" t="s">
        <v>3009</v>
      </c>
      <c r="C1290" s="2" t="s">
        <v>141</v>
      </c>
      <c r="D1290" s="2" t="s">
        <v>17180</v>
      </c>
      <c r="E1290" s="2" t="s">
        <v>17187</v>
      </c>
      <c r="F1290" s="13" t="n">
        <v>46090</v>
      </c>
      <c r="G1290" s="13" t="n">
        <v>46090</v>
      </c>
      <c r="H1290" s="2" t="n">
        <v>14.3</v>
      </c>
    </row>
    <row r="1291" customFormat="false" ht="15" hidden="false" customHeight="false" outlineLevel="0" collapsed="false">
      <c r="A1291" s="2" t="s">
        <v>18472</v>
      </c>
      <c r="B1291" s="2" t="s">
        <v>2760</v>
      </c>
      <c r="C1291" s="2" t="s">
        <v>165</v>
      </c>
      <c r="D1291" s="2" t="s">
        <v>17178</v>
      </c>
      <c r="E1291" s="2" t="s">
        <v>17191</v>
      </c>
      <c r="F1291" s="13" t="n">
        <v>46024</v>
      </c>
      <c r="G1291" s="13" t="n">
        <v>46024</v>
      </c>
      <c r="H1291" s="2" t="n">
        <v>4.4</v>
      </c>
    </row>
    <row r="1292" customFormat="false" ht="15" hidden="false" customHeight="false" outlineLevel="0" collapsed="false">
      <c r="A1292" s="2" t="s">
        <v>18473</v>
      </c>
      <c r="B1292" s="2" t="s">
        <v>1285</v>
      </c>
      <c r="C1292" s="2" t="s">
        <v>145</v>
      </c>
      <c r="D1292" s="2" t="s">
        <v>17184</v>
      </c>
      <c r="E1292" s="2" t="s">
        <v>17176</v>
      </c>
      <c r="F1292" s="13" t="n">
        <v>45694</v>
      </c>
      <c r="G1292" s="13" t="n">
        <v>45697</v>
      </c>
      <c r="H1292" s="2" t="n">
        <v>84.5</v>
      </c>
    </row>
    <row r="1293" customFormat="false" ht="15" hidden="false" customHeight="false" outlineLevel="0" collapsed="false">
      <c r="A1293" s="2" t="s">
        <v>18474</v>
      </c>
      <c r="B1293" s="2" t="s">
        <v>2607</v>
      </c>
      <c r="C1293" s="2" t="s">
        <v>119</v>
      </c>
      <c r="D1293" s="2" t="s">
        <v>17178</v>
      </c>
      <c r="E1293" s="2" t="s">
        <v>17176</v>
      </c>
      <c r="F1293" s="13" t="n">
        <v>46207</v>
      </c>
      <c r="G1293" s="13" t="n">
        <v>46208</v>
      </c>
      <c r="H1293" s="2" t="n">
        <v>29.9</v>
      </c>
    </row>
    <row r="1294" customFormat="false" ht="15" hidden="false" customHeight="false" outlineLevel="0" collapsed="false">
      <c r="A1294" s="2" t="s">
        <v>18475</v>
      </c>
      <c r="B1294" s="2" t="s">
        <v>750</v>
      </c>
      <c r="C1294" s="2" t="s">
        <v>123</v>
      </c>
      <c r="D1294" s="2" t="s">
        <v>17182</v>
      </c>
      <c r="E1294" s="2" t="s">
        <v>17187</v>
      </c>
      <c r="F1294" s="13" t="n">
        <v>46162</v>
      </c>
      <c r="G1294" s="13" t="n">
        <v>46162</v>
      </c>
      <c r="H1294" s="2" t="n">
        <v>4</v>
      </c>
    </row>
    <row r="1295" customFormat="false" ht="15" hidden="false" customHeight="false" outlineLevel="0" collapsed="false">
      <c r="A1295" s="2" t="s">
        <v>18476</v>
      </c>
      <c r="B1295" s="2" t="s">
        <v>1786</v>
      </c>
      <c r="C1295" s="2" t="s">
        <v>139</v>
      </c>
      <c r="D1295" s="2" t="s">
        <v>17180</v>
      </c>
      <c r="E1295" s="2" t="s">
        <v>17176</v>
      </c>
      <c r="F1295" s="13" t="n">
        <v>45743</v>
      </c>
      <c r="G1295" s="13" t="n">
        <v>45743</v>
      </c>
      <c r="H1295" s="2" t="n">
        <v>8.3</v>
      </c>
    </row>
    <row r="1296" customFormat="false" ht="15" hidden="false" customHeight="false" outlineLevel="0" collapsed="false">
      <c r="A1296" s="2" t="s">
        <v>18477</v>
      </c>
      <c r="B1296" s="2" t="s">
        <v>4482</v>
      </c>
      <c r="C1296" s="2" t="s">
        <v>119</v>
      </c>
      <c r="D1296" s="2" t="s">
        <v>17184</v>
      </c>
      <c r="E1296" s="2" t="s">
        <v>17187</v>
      </c>
      <c r="F1296" s="13" t="n">
        <v>45835</v>
      </c>
      <c r="G1296" s="13" t="n">
        <v>45836</v>
      </c>
      <c r="H1296" s="2" t="n">
        <v>31.6</v>
      </c>
    </row>
    <row r="1297" customFormat="false" ht="15" hidden="false" customHeight="false" outlineLevel="0" collapsed="false">
      <c r="A1297" s="2" t="s">
        <v>18478</v>
      </c>
      <c r="B1297" s="2" t="s">
        <v>2868</v>
      </c>
      <c r="C1297" s="2" t="s">
        <v>119</v>
      </c>
      <c r="D1297" s="2" t="s">
        <v>17180</v>
      </c>
      <c r="E1297" s="2" t="s">
        <v>17187</v>
      </c>
      <c r="F1297" s="13" t="n">
        <v>45699</v>
      </c>
      <c r="G1297" s="13" t="n">
        <v>45699</v>
      </c>
      <c r="H1297" s="2" t="n">
        <v>9.8</v>
      </c>
    </row>
    <row r="1298" customFormat="false" ht="15" hidden="false" customHeight="false" outlineLevel="0" collapsed="false">
      <c r="A1298" s="2" t="s">
        <v>18479</v>
      </c>
      <c r="B1298" s="2" t="s">
        <v>5062</v>
      </c>
      <c r="C1298" s="2" t="s">
        <v>98</v>
      </c>
      <c r="D1298" s="2" t="s">
        <v>17180</v>
      </c>
      <c r="E1298" s="2" t="s">
        <v>17187</v>
      </c>
      <c r="F1298" s="13" t="n">
        <v>46086</v>
      </c>
      <c r="G1298" s="13" t="n">
        <v>46086</v>
      </c>
      <c r="H1298" s="2" t="n">
        <v>16.4</v>
      </c>
    </row>
    <row r="1299" customFormat="false" ht="15" hidden="false" customHeight="false" outlineLevel="0" collapsed="false">
      <c r="A1299" s="2" t="s">
        <v>18480</v>
      </c>
      <c r="B1299" s="2" t="s">
        <v>2052</v>
      </c>
      <c r="C1299" s="2" t="s">
        <v>141</v>
      </c>
      <c r="D1299" s="2" t="s">
        <v>17184</v>
      </c>
      <c r="E1299" s="2" t="s">
        <v>17176</v>
      </c>
      <c r="F1299" s="13" t="n">
        <v>45970</v>
      </c>
      <c r="G1299" s="13" t="n">
        <v>45970</v>
      </c>
      <c r="H1299" s="2" t="n">
        <v>13.2</v>
      </c>
    </row>
    <row r="1300" customFormat="false" ht="15" hidden="false" customHeight="false" outlineLevel="0" collapsed="false">
      <c r="A1300" s="2" t="s">
        <v>18481</v>
      </c>
      <c r="B1300" s="2" t="s">
        <v>4393</v>
      </c>
      <c r="C1300" s="2" t="s">
        <v>108</v>
      </c>
      <c r="D1300" s="2" t="s">
        <v>17184</v>
      </c>
      <c r="E1300" s="2" t="s">
        <v>17176</v>
      </c>
      <c r="F1300" s="13" t="n">
        <v>45918</v>
      </c>
      <c r="G1300" s="13" t="n">
        <v>45918</v>
      </c>
      <c r="H1300" s="2" t="n">
        <v>14.4</v>
      </c>
    </row>
    <row r="1301" customFormat="false" ht="15" hidden="false" customHeight="false" outlineLevel="0" collapsed="false">
      <c r="A1301" s="2" t="s">
        <v>18482</v>
      </c>
      <c r="B1301" s="2" t="s">
        <v>3825</v>
      </c>
      <c r="C1301" s="2" t="s">
        <v>98</v>
      </c>
      <c r="D1301" s="2" t="s">
        <v>17178</v>
      </c>
      <c r="E1301" s="2" t="s">
        <v>17187</v>
      </c>
      <c r="F1301" s="13" t="n">
        <v>46147</v>
      </c>
      <c r="G1301" s="13" t="n">
        <v>46147</v>
      </c>
      <c r="H1301" s="2" t="n">
        <v>14.4</v>
      </c>
    </row>
    <row r="1302" customFormat="false" ht="15" hidden="false" customHeight="false" outlineLevel="0" collapsed="false">
      <c r="A1302" s="2" t="s">
        <v>18483</v>
      </c>
      <c r="B1302" s="2" t="s">
        <v>3687</v>
      </c>
      <c r="C1302" s="2" t="s">
        <v>123</v>
      </c>
      <c r="D1302" s="2" t="s">
        <v>17178</v>
      </c>
      <c r="E1302" s="2" t="s">
        <v>17193</v>
      </c>
      <c r="F1302" s="13" t="n">
        <v>46085</v>
      </c>
      <c r="G1302" s="13" t="n">
        <v>46085</v>
      </c>
      <c r="H1302" s="2" t="n">
        <v>3.8</v>
      </c>
    </row>
    <row r="1303" customFormat="false" ht="15" hidden="false" customHeight="false" outlineLevel="0" collapsed="false">
      <c r="A1303" s="2" t="s">
        <v>18484</v>
      </c>
      <c r="B1303" s="2" t="s">
        <v>4477</v>
      </c>
      <c r="C1303" s="2" t="s">
        <v>139</v>
      </c>
      <c r="D1303" s="2" t="s">
        <v>17182</v>
      </c>
      <c r="E1303" s="2" t="s">
        <v>17176</v>
      </c>
      <c r="F1303" s="13" t="n">
        <v>46159</v>
      </c>
      <c r="G1303" s="13" t="n">
        <v>46159</v>
      </c>
      <c r="H1303" s="2" t="n">
        <v>10.7</v>
      </c>
    </row>
    <row r="1304" customFormat="false" ht="15" hidden="false" customHeight="false" outlineLevel="0" collapsed="false">
      <c r="A1304" s="2" t="s">
        <v>18485</v>
      </c>
      <c r="B1304" s="2" t="s">
        <v>999</v>
      </c>
      <c r="C1304" s="2" t="s">
        <v>165</v>
      </c>
      <c r="D1304" s="2" t="s">
        <v>17180</v>
      </c>
      <c r="E1304" s="2" t="s">
        <v>17176</v>
      </c>
      <c r="F1304" s="13" t="n">
        <v>46115</v>
      </c>
      <c r="G1304" s="13" t="n">
        <v>46115</v>
      </c>
      <c r="H1304" s="2" t="n">
        <v>22.2</v>
      </c>
    </row>
    <row r="1305" customFormat="false" ht="15" hidden="false" customHeight="false" outlineLevel="0" collapsed="false">
      <c r="A1305" s="2" t="s">
        <v>18486</v>
      </c>
      <c r="B1305" s="2" t="s">
        <v>1502</v>
      </c>
      <c r="C1305" s="2" t="s">
        <v>119</v>
      </c>
      <c r="D1305" s="2" t="s">
        <v>17184</v>
      </c>
      <c r="E1305" s="2" t="s">
        <v>17176</v>
      </c>
      <c r="F1305" s="13" t="n">
        <v>45938</v>
      </c>
      <c r="G1305" s="13" t="n">
        <v>45938</v>
      </c>
      <c r="H1305" s="2" t="n">
        <v>5.2</v>
      </c>
    </row>
    <row r="1306" customFormat="false" ht="15" hidden="false" customHeight="false" outlineLevel="0" collapsed="false">
      <c r="A1306" s="2" t="s">
        <v>18487</v>
      </c>
      <c r="B1306" s="2" t="s">
        <v>1390</v>
      </c>
      <c r="C1306" s="2" t="s">
        <v>98</v>
      </c>
      <c r="D1306" s="2" t="s">
        <v>17180</v>
      </c>
      <c r="E1306" s="2" t="s">
        <v>17191</v>
      </c>
      <c r="F1306" s="13" t="n">
        <v>46088</v>
      </c>
      <c r="G1306" s="13" t="n">
        <v>46088</v>
      </c>
      <c r="H1306" s="2" t="n">
        <v>5</v>
      </c>
    </row>
    <row r="1307" customFormat="false" ht="15" hidden="false" customHeight="false" outlineLevel="0" collapsed="false">
      <c r="A1307" s="2" t="s">
        <v>18488</v>
      </c>
      <c r="B1307" s="2" t="s">
        <v>2016</v>
      </c>
      <c r="C1307" s="2" t="s">
        <v>119</v>
      </c>
      <c r="D1307" s="2" t="s">
        <v>17175</v>
      </c>
      <c r="E1307" s="2" t="s">
        <v>17187</v>
      </c>
      <c r="F1307" s="13" t="n">
        <v>46035</v>
      </c>
      <c r="G1307" s="13" t="n">
        <v>46035</v>
      </c>
      <c r="H1307" s="2" t="n">
        <v>12.3</v>
      </c>
    </row>
    <row r="1308" customFormat="false" ht="15" hidden="false" customHeight="false" outlineLevel="0" collapsed="false">
      <c r="A1308" s="2" t="s">
        <v>18489</v>
      </c>
      <c r="B1308" s="2" t="s">
        <v>3812</v>
      </c>
      <c r="C1308" s="2" t="s">
        <v>128</v>
      </c>
      <c r="D1308" s="2" t="s">
        <v>17184</v>
      </c>
      <c r="E1308" s="2" t="s">
        <v>17176</v>
      </c>
      <c r="F1308" s="13" t="n">
        <v>45997</v>
      </c>
      <c r="G1308" s="13" t="n">
        <v>45998</v>
      </c>
      <c r="H1308" s="2" t="n">
        <v>31</v>
      </c>
    </row>
    <row r="1309" customFormat="false" ht="15" hidden="false" customHeight="false" outlineLevel="0" collapsed="false">
      <c r="A1309" s="2" t="s">
        <v>18490</v>
      </c>
      <c r="B1309" s="2" t="s">
        <v>2523</v>
      </c>
      <c r="C1309" s="2" t="s">
        <v>104</v>
      </c>
      <c r="D1309" s="2" t="s">
        <v>17184</v>
      </c>
      <c r="E1309" s="2" t="s">
        <v>17187</v>
      </c>
      <c r="F1309" s="13" t="n">
        <v>45969</v>
      </c>
      <c r="G1309" s="13" t="n">
        <v>45969</v>
      </c>
      <c r="H1309" s="2" t="n">
        <v>8.5</v>
      </c>
    </row>
    <row r="1310" customFormat="false" ht="15" hidden="false" customHeight="false" outlineLevel="0" collapsed="false">
      <c r="A1310" s="2" t="s">
        <v>18491</v>
      </c>
      <c r="B1310" s="2" t="s">
        <v>1707</v>
      </c>
      <c r="C1310" s="2" t="s">
        <v>114</v>
      </c>
      <c r="D1310" s="2" t="s">
        <v>17182</v>
      </c>
      <c r="E1310" s="2" t="s">
        <v>17187</v>
      </c>
      <c r="F1310" s="13" t="n">
        <v>45825</v>
      </c>
      <c r="G1310" s="13" t="n">
        <v>45825</v>
      </c>
      <c r="H1310" s="2" t="n">
        <v>11.3</v>
      </c>
    </row>
    <row r="1311" customFormat="false" ht="15" hidden="false" customHeight="false" outlineLevel="0" collapsed="false">
      <c r="A1311" s="2" t="s">
        <v>18492</v>
      </c>
      <c r="B1311" s="2" t="s">
        <v>300</v>
      </c>
      <c r="C1311" s="2" t="s">
        <v>114</v>
      </c>
      <c r="D1311" s="2" t="s">
        <v>17184</v>
      </c>
      <c r="E1311" s="2" t="s">
        <v>17193</v>
      </c>
      <c r="F1311" s="13" t="n">
        <v>46010</v>
      </c>
      <c r="G1311" s="13" t="n">
        <v>46010</v>
      </c>
      <c r="H1311" s="2" t="n">
        <v>11.7</v>
      </c>
    </row>
    <row r="1312" customFormat="false" ht="15" hidden="false" customHeight="false" outlineLevel="0" collapsed="false">
      <c r="A1312" s="2" t="s">
        <v>18493</v>
      </c>
      <c r="B1312" s="2" t="s">
        <v>1261</v>
      </c>
      <c r="C1312" s="2" t="s">
        <v>98</v>
      </c>
      <c r="D1312" s="2" t="s">
        <v>17180</v>
      </c>
      <c r="E1312" s="2" t="s">
        <v>17176</v>
      </c>
      <c r="F1312" s="13" t="n">
        <v>46210</v>
      </c>
      <c r="G1312" s="13" t="n">
        <v>46210</v>
      </c>
      <c r="H1312" s="2" t="n">
        <v>21.8</v>
      </c>
    </row>
    <row r="1313" customFormat="false" ht="15" hidden="false" customHeight="false" outlineLevel="0" collapsed="false">
      <c r="A1313" s="2" t="s">
        <v>18494</v>
      </c>
      <c r="B1313" s="2" t="s">
        <v>4757</v>
      </c>
      <c r="C1313" s="2" t="s">
        <v>98</v>
      </c>
      <c r="D1313" s="2" t="s">
        <v>17184</v>
      </c>
      <c r="E1313" s="2" t="s">
        <v>17187</v>
      </c>
      <c r="F1313" s="13" t="n">
        <v>45953</v>
      </c>
      <c r="G1313" s="13" t="n">
        <v>45953</v>
      </c>
      <c r="H1313" s="2" t="n">
        <v>7.8</v>
      </c>
    </row>
    <row r="1314" customFormat="false" ht="15" hidden="false" customHeight="false" outlineLevel="0" collapsed="false">
      <c r="A1314" s="2" t="s">
        <v>18495</v>
      </c>
      <c r="B1314" s="2" t="s">
        <v>612</v>
      </c>
      <c r="C1314" s="2" t="s">
        <v>98</v>
      </c>
      <c r="D1314" s="2" t="s">
        <v>17178</v>
      </c>
      <c r="E1314" s="2" t="s">
        <v>17187</v>
      </c>
      <c r="F1314" s="13" t="n">
        <v>45661</v>
      </c>
      <c r="G1314" s="13" t="n">
        <v>45661</v>
      </c>
      <c r="H1314" s="2" t="n">
        <v>6.6</v>
      </c>
    </row>
    <row r="1315" customFormat="false" ht="15" hidden="false" customHeight="false" outlineLevel="0" collapsed="false">
      <c r="A1315" s="2" t="s">
        <v>18496</v>
      </c>
      <c r="B1315" s="2" t="s">
        <v>3104</v>
      </c>
      <c r="C1315" s="2" t="s">
        <v>98</v>
      </c>
      <c r="D1315" s="2" t="s">
        <v>17178</v>
      </c>
      <c r="E1315" s="2" t="s">
        <v>17176</v>
      </c>
      <c r="F1315" s="13" t="n">
        <v>45731</v>
      </c>
      <c r="G1315" s="13" t="n">
        <v>45731</v>
      </c>
      <c r="H1315" s="2" t="n">
        <v>10.8</v>
      </c>
    </row>
    <row r="1316" customFormat="false" ht="15" hidden="false" customHeight="false" outlineLevel="0" collapsed="false">
      <c r="A1316" s="2" t="s">
        <v>18497</v>
      </c>
      <c r="B1316" s="2" t="s">
        <v>462</v>
      </c>
      <c r="C1316" s="2" t="s">
        <v>163</v>
      </c>
      <c r="D1316" s="2" t="s">
        <v>17178</v>
      </c>
      <c r="E1316" s="2" t="s">
        <v>17187</v>
      </c>
      <c r="F1316" s="13" t="n">
        <v>45946</v>
      </c>
      <c r="G1316" s="13" t="n">
        <v>45946</v>
      </c>
      <c r="H1316" s="2" t="n">
        <v>13.8</v>
      </c>
    </row>
    <row r="1317" customFormat="false" ht="15" hidden="false" customHeight="false" outlineLevel="0" collapsed="false">
      <c r="A1317" s="2" t="s">
        <v>18498</v>
      </c>
      <c r="B1317" s="2" t="s">
        <v>2537</v>
      </c>
      <c r="C1317" s="2" t="s">
        <v>163</v>
      </c>
      <c r="D1317" s="2" t="s">
        <v>17184</v>
      </c>
      <c r="E1317" s="2" t="s">
        <v>17193</v>
      </c>
      <c r="F1317" s="13" t="n">
        <v>45620</v>
      </c>
      <c r="G1317" s="13" t="n">
        <v>45620</v>
      </c>
      <c r="H1317" s="2" t="n">
        <v>4.5</v>
      </c>
    </row>
    <row r="1318" customFormat="false" ht="15" hidden="false" customHeight="false" outlineLevel="0" collapsed="false">
      <c r="A1318" s="2" t="s">
        <v>18499</v>
      </c>
      <c r="B1318" s="2" t="s">
        <v>2124</v>
      </c>
      <c r="C1318" s="2" t="s">
        <v>98</v>
      </c>
      <c r="D1318" s="2" t="s">
        <v>17178</v>
      </c>
      <c r="E1318" s="2" t="s">
        <v>17176</v>
      </c>
      <c r="F1318" s="13" t="n">
        <v>45976</v>
      </c>
      <c r="G1318" s="13" t="n">
        <v>45976</v>
      </c>
      <c r="H1318" s="2" t="n">
        <v>13.6</v>
      </c>
    </row>
    <row r="1319" customFormat="false" ht="15" hidden="false" customHeight="false" outlineLevel="0" collapsed="false">
      <c r="A1319" s="2" t="s">
        <v>18500</v>
      </c>
      <c r="B1319" s="2" t="s">
        <v>3760</v>
      </c>
      <c r="C1319" s="2" t="s">
        <v>139</v>
      </c>
      <c r="D1319" s="2" t="s">
        <v>17178</v>
      </c>
      <c r="E1319" s="2" t="s">
        <v>17193</v>
      </c>
      <c r="F1319" s="13" t="n">
        <v>46247</v>
      </c>
      <c r="G1319" s="13" t="n">
        <v>46247</v>
      </c>
      <c r="H1319" s="2" t="n">
        <v>8.1</v>
      </c>
    </row>
    <row r="1320" customFormat="false" ht="15" hidden="false" customHeight="false" outlineLevel="0" collapsed="false">
      <c r="A1320" s="2" t="s">
        <v>18501</v>
      </c>
      <c r="B1320" s="2" t="s">
        <v>3596</v>
      </c>
      <c r="C1320" s="2" t="s">
        <v>98</v>
      </c>
      <c r="D1320" s="2" t="s">
        <v>17175</v>
      </c>
      <c r="E1320" s="2" t="s">
        <v>17187</v>
      </c>
      <c r="F1320" s="13" t="n">
        <v>46187</v>
      </c>
      <c r="G1320" s="13" t="n">
        <v>46187</v>
      </c>
      <c r="H1320" s="2" t="n">
        <v>9.3</v>
      </c>
    </row>
    <row r="1321" customFormat="false" ht="15" hidden="false" customHeight="false" outlineLevel="0" collapsed="false">
      <c r="A1321" s="2" t="s">
        <v>18502</v>
      </c>
      <c r="B1321" s="2" t="s">
        <v>4466</v>
      </c>
      <c r="C1321" s="2" t="s">
        <v>139</v>
      </c>
      <c r="D1321" s="2" t="s">
        <v>17175</v>
      </c>
      <c r="E1321" s="2" t="s">
        <v>17176</v>
      </c>
      <c r="F1321" s="13" t="n">
        <v>45910</v>
      </c>
      <c r="G1321" s="13" t="n">
        <v>45911</v>
      </c>
      <c r="H1321" s="2" t="n">
        <v>25.7</v>
      </c>
    </row>
    <row r="1322" customFormat="false" ht="15" hidden="false" customHeight="false" outlineLevel="0" collapsed="false">
      <c r="A1322" s="2" t="s">
        <v>18503</v>
      </c>
      <c r="B1322" s="2" t="s">
        <v>1853</v>
      </c>
      <c r="C1322" s="2" t="s">
        <v>141</v>
      </c>
      <c r="D1322" s="2" t="s">
        <v>17175</v>
      </c>
      <c r="E1322" s="2" t="s">
        <v>17191</v>
      </c>
      <c r="F1322" s="13" t="n">
        <v>45951</v>
      </c>
      <c r="G1322" s="13" t="n">
        <v>45951</v>
      </c>
      <c r="H1322" s="2" t="n">
        <v>2</v>
      </c>
    </row>
    <row r="1323" customFormat="false" ht="15" hidden="false" customHeight="false" outlineLevel="0" collapsed="false">
      <c r="A1323" s="2" t="s">
        <v>18504</v>
      </c>
      <c r="B1323" s="2" t="s">
        <v>1575</v>
      </c>
      <c r="C1323" s="2" t="s">
        <v>104</v>
      </c>
      <c r="D1323" s="2" t="s">
        <v>17175</v>
      </c>
      <c r="E1323" s="2" t="s">
        <v>17176</v>
      </c>
      <c r="F1323" s="13" t="n">
        <v>46008</v>
      </c>
      <c r="G1323" s="13" t="n">
        <v>46008</v>
      </c>
      <c r="H1323" s="2" t="n">
        <v>17.4</v>
      </c>
    </row>
    <row r="1324" customFormat="false" ht="15" hidden="false" customHeight="false" outlineLevel="0" collapsed="false">
      <c r="A1324" s="2" t="s">
        <v>18505</v>
      </c>
      <c r="B1324" s="2" t="s">
        <v>4703</v>
      </c>
      <c r="C1324" s="2" t="s">
        <v>98</v>
      </c>
      <c r="D1324" s="2" t="s">
        <v>17178</v>
      </c>
      <c r="E1324" s="2" t="s">
        <v>17176</v>
      </c>
      <c r="F1324" s="13" t="n">
        <v>46112</v>
      </c>
      <c r="G1324" s="13" t="n">
        <v>46114</v>
      </c>
      <c r="H1324" s="2" t="n">
        <v>56</v>
      </c>
    </row>
    <row r="1325" customFormat="false" ht="15" hidden="false" customHeight="false" outlineLevel="0" collapsed="false">
      <c r="A1325" s="2" t="s">
        <v>18506</v>
      </c>
      <c r="B1325" s="2" t="s">
        <v>4537</v>
      </c>
      <c r="C1325" s="2" t="s">
        <v>98</v>
      </c>
      <c r="D1325" s="2" t="s">
        <v>17182</v>
      </c>
      <c r="E1325" s="2" t="s">
        <v>17187</v>
      </c>
      <c r="F1325" s="13" t="n">
        <v>45929</v>
      </c>
      <c r="G1325" s="13" t="n">
        <v>45929</v>
      </c>
      <c r="H1325" s="2" t="n">
        <v>14.3</v>
      </c>
    </row>
    <row r="1326" customFormat="false" ht="15" hidden="false" customHeight="false" outlineLevel="0" collapsed="false">
      <c r="A1326" s="2" t="s">
        <v>18507</v>
      </c>
      <c r="B1326" s="2" t="s">
        <v>2568</v>
      </c>
      <c r="C1326" s="2" t="s">
        <v>119</v>
      </c>
      <c r="D1326" s="2" t="s">
        <v>17178</v>
      </c>
      <c r="E1326" s="2" t="s">
        <v>17193</v>
      </c>
      <c r="F1326" s="13" t="n">
        <v>46154</v>
      </c>
      <c r="G1326" s="13" t="n">
        <v>46154</v>
      </c>
      <c r="H1326" s="2" t="n">
        <v>5.6</v>
      </c>
    </row>
    <row r="1327" customFormat="false" ht="15" hidden="false" customHeight="false" outlineLevel="0" collapsed="false">
      <c r="A1327" s="2" t="s">
        <v>18508</v>
      </c>
      <c r="B1327" s="2" t="s">
        <v>2182</v>
      </c>
      <c r="C1327" s="2" t="s">
        <v>165</v>
      </c>
      <c r="D1327" s="2" t="s">
        <v>17175</v>
      </c>
      <c r="E1327" s="2" t="s">
        <v>17187</v>
      </c>
      <c r="F1327" s="13" t="n">
        <v>45777</v>
      </c>
      <c r="G1327" s="13" t="n">
        <v>45777</v>
      </c>
      <c r="H1327" s="2" t="n">
        <v>9.7</v>
      </c>
    </row>
    <row r="1328" customFormat="false" ht="15" hidden="false" customHeight="false" outlineLevel="0" collapsed="false">
      <c r="A1328" s="2" t="s">
        <v>18509</v>
      </c>
      <c r="B1328" s="2" t="s">
        <v>2537</v>
      </c>
      <c r="C1328" s="2" t="s">
        <v>163</v>
      </c>
      <c r="D1328" s="2" t="s">
        <v>17182</v>
      </c>
      <c r="E1328" s="2" t="s">
        <v>17176</v>
      </c>
      <c r="F1328" s="13" t="n">
        <v>46056</v>
      </c>
      <c r="G1328" s="13" t="n">
        <v>46056</v>
      </c>
      <c r="H1328" s="2" t="n">
        <v>23.1</v>
      </c>
    </row>
    <row r="1329" customFormat="false" ht="15" hidden="false" customHeight="false" outlineLevel="0" collapsed="false">
      <c r="A1329" s="2" t="s">
        <v>18510</v>
      </c>
      <c r="B1329" s="2" t="s">
        <v>476</v>
      </c>
      <c r="C1329" s="2" t="s">
        <v>98</v>
      </c>
      <c r="D1329" s="2" t="s">
        <v>17178</v>
      </c>
      <c r="E1329" s="2" t="s">
        <v>17187</v>
      </c>
      <c r="F1329" s="13" t="n">
        <v>46145</v>
      </c>
      <c r="G1329" s="13" t="n">
        <v>46145</v>
      </c>
      <c r="H1329" s="2" t="n">
        <v>8.9</v>
      </c>
    </row>
    <row r="1330" customFormat="false" ht="15" hidden="false" customHeight="false" outlineLevel="0" collapsed="false">
      <c r="A1330" s="2" t="s">
        <v>18511</v>
      </c>
      <c r="B1330" s="2" t="s">
        <v>612</v>
      </c>
      <c r="C1330" s="2" t="s">
        <v>98</v>
      </c>
      <c r="D1330" s="2" t="s">
        <v>17175</v>
      </c>
      <c r="E1330" s="2" t="s">
        <v>17193</v>
      </c>
      <c r="F1330" s="13" t="n">
        <v>45812</v>
      </c>
      <c r="G1330" s="13" t="n">
        <v>45812</v>
      </c>
      <c r="H1330" s="2" t="n">
        <v>7.7</v>
      </c>
    </row>
    <row r="1331" customFormat="false" ht="15" hidden="false" customHeight="false" outlineLevel="0" collapsed="false">
      <c r="A1331" s="2" t="s">
        <v>18512</v>
      </c>
      <c r="B1331" s="2" t="s">
        <v>3650</v>
      </c>
      <c r="C1331" s="2" t="s">
        <v>139</v>
      </c>
      <c r="D1331" s="2" t="s">
        <v>17178</v>
      </c>
      <c r="E1331" s="2" t="s">
        <v>17193</v>
      </c>
      <c r="F1331" s="13" t="n">
        <v>45941</v>
      </c>
      <c r="G1331" s="13" t="n">
        <v>45941</v>
      </c>
      <c r="H1331" s="2" t="n">
        <v>12.3</v>
      </c>
    </row>
    <row r="1332" customFormat="false" ht="15" hidden="false" customHeight="false" outlineLevel="0" collapsed="false">
      <c r="A1332" s="2" t="s">
        <v>18513</v>
      </c>
      <c r="B1332" s="2" t="s">
        <v>3579</v>
      </c>
      <c r="C1332" s="2" t="s">
        <v>98</v>
      </c>
      <c r="D1332" s="2" t="s">
        <v>17175</v>
      </c>
      <c r="E1332" s="2" t="s">
        <v>17187</v>
      </c>
      <c r="F1332" s="13" t="n">
        <v>45914</v>
      </c>
      <c r="G1332" s="13" t="n">
        <v>45914</v>
      </c>
      <c r="H1332" s="2" t="n">
        <v>12.5</v>
      </c>
    </row>
    <row r="1333" customFormat="false" ht="15" hidden="false" customHeight="false" outlineLevel="0" collapsed="false">
      <c r="A1333" s="2" t="s">
        <v>18514</v>
      </c>
      <c r="B1333" s="2" t="s">
        <v>4284</v>
      </c>
      <c r="C1333" s="2" t="s">
        <v>139</v>
      </c>
      <c r="D1333" s="2" t="s">
        <v>17178</v>
      </c>
      <c r="E1333" s="2" t="s">
        <v>17176</v>
      </c>
      <c r="F1333" s="13" t="n">
        <v>45786</v>
      </c>
      <c r="G1333" s="13" t="n">
        <v>45786</v>
      </c>
      <c r="H1333" s="2" t="n">
        <v>8.5</v>
      </c>
    </row>
    <row r="1334" customFormat="false" ht="15" hidden="false" customHeight="false" outlineLevel="0" collapsed="false">
      <c r="A1334" s="2" t="s">
        <v>18515</v>
      </c>
      <c r="B1334" s="2" t="s">
        <v>4929</v>
      </c>
      <c r="C1334" s="2" t="s">
        <v>104</v>
      </c>
      <c r="D1334" s="2" t="s">
        <v>17175</v>
      </c>
      <c r="E1334" s="2" t="s">
        <v>17187</v>
      </c>
      <c r="F1334" s="13" t="n">
        <v>45862</v>
      </c>
      <c r="G1334" s="13" t="n">
        <v>45862</v>
      </c>
      <c r="H1334" s="2" t="n">
        <v>16</v>
      </c>
    </row>
    <row r="1335" customFormat="false" ht="15" hidden="false" customHeight="false" outlineLevel="0" collapsed="false">
      <c r="A1335" s="2" t="s">
        <v>18516</v>
      </c>
      <c r="B1335" s="2" t="s">
        <v>313</v>
      </c>
      <c r="C1335" s="2" t="s">
        <v>119</v>
      </c>
      <c r="D1335" s="2" t="s">
        <v>17178</v>
      </c>
      <c r="E1335" s="2" t="s">
        <v>17176</v>
      </c>
      <c r="F1335" s="13" t="n">
        <v>46079</v>
      </c>
      <c r="G1335" s="13" t="n">
        <v>46080</v>
      </c>
      <c r="H1335" s="2" t="n">
        <v>28.4</v>
      </c>
    </row>
    <row r="1336" customFormat="false" ht="15" hidden="false" customHeight="false" outlineLevel="0" collapsed="false">
      <c r="A1336" s="2" t="s">
        <v>18517</v>
      </c>
      <c r="B1336" s="2" t="s">
        <v>4367</v>
      </c>
      <c r="C1336" s="2" t="s">
        <v>163</v>
      </c>
      <c r="D1336" s="2" t="s">
        <v>17184</v>
      </c>
      <c r="E1336" s="2" t="s">
        <v>17176</v>
      </c>
      <c r="F1336" s="13" t="n">
        <v>45760</v>
      </c>
      <c r="G1336" s="13" t="n">
        <v>45762</v>
      </c>
      <c r="H1336" s="2" t="n">
        <v>63.7</v>
      </c>
    </row>
    <row r="1337" customFormat="false" ht="15" hidden="false" customHeight="false" outlineLevel="0" collapsed="false">
      <c r="A1337" s="2" t="s">
        <v>18518</v>
      </c>
      <c r="B1337" s="2" t="s">
        <v>4886</v>
      </c>
      <c r="C1337" s="2" t="s">
        <v>119</v>
      </c>
      <c r="D1337" s="2" t="s">
        <v>17175</v>
      </c>
      <c r="E1337" s="2" t="s">
        <v>17187</v>
      </c>
      <c r="F1337" s="13" t="n">
        <v>46132</v>
      </c>
      <c r="G1337" s="13" t="n">
        <v>46132</v>
      </c>
      <c r="H1337" s="2" t="n">
        <v>15.3</v>
      </c>
    </row>
    <row r="1338" customFormat="false" ht="15" hidden="false" customHeight="false" outlineLevel="0" collapsed="false">
      <c r="A1338" s="2" t="s">
        <v>18519</v>
      </c>
      <c r="B1338" s="2" t="s">
        <v>1993</v>
      </c>
      <c r="C1338" s="2" t="s">
        <v>98</v>
      </c>
      <c r="D1338" s="2" t="s">
        <v>17178</v>
      </c>
      <c r="E1338" s="2" t="s">
        <v>17193</v>
      </c>
      <c r="F1338" s="13" t="n">
        <v>45975</v>
      </c>
      <c r="G1338" s="13" t="n">
        <v>45975</v>
      </c>
      <c r="H1338" s="2" t="n">
        <v>13.8</v>
      </c>
    </row>
    <row r="1339" customFormat="false" ht="15" hidden="false" customHeight="false" outlineLevel="0" collapsed="false">
      <c r="A1339" s="2" t="s">
        <v>18520</v>
      </c>
      <c r="B1339" s="2" t="s">
        <v>3254</v>
      </c>
      <c r="C1339" s="2" t="s">
        <v>98</v>
      </c>
      <c r="D1339" s="2" t="s">
        <v>17180</v>
      </c>
      <c r="E1339" s="2" t="s">
        <v>17176</v>
      </c>
      <c r="F1339" s="13" t="n">
        <v>46123</v>
      </c>
      <c r="G1339" s="13" t="n">
        <v>46124</v>
      </c>
      <c r="H1339" s="2" t="n">
        <v>36.9</v>
      </c>
    </row>
    <row r="1340" customFormat="false" ht="15" hidden="false" customHeight="false" outlineLevel="0" collapsed="false">
      <c r="A1340" s="2" t="s">
        <v>18521</v>
      </c>
      <c r="B1340" s="2" t="s">
        <v>1896</v>
      </c>
      <c r="C1340" s="2" t="s">
        <v>163</v>
      </c>
      <c r="D1340" s="2" t="s">
        <v>17182</v>
      </c>
      <c r="E1340" s="2" t="s">
        <v>17187</v>
      </c>
      <c r="F1340" s="13" t="n">
        <v>45887</v>
      </c>
      <c r="G1340" s="13" t="n">
        <v>45887</v>
      </c>
      <c r="H1340" s="2" t="n">
        <v>9.4</v>
      </c>
    </row>
    <row r="1341" customFormat="false" ht="15" hidden="false" customHeight="false" outlineLevel="0" collapsed="false">
      <c r="A1341" s="2" t="s">
        <v>18522</v>
      </c>
      <c r="B1341" s="2" t="s">
        <v>3923</v>
      </c>
      <c r="C1341" s="2" t="s">
        <v>165</v>
      </c>
      <c r="D1341" s="2" t="s">
        <v>17178</v>
      </c>
      <c r="E1341" s="2" t="s">
        <v>17187</v>
      </c>
      <c r="F1341" s="13" t="n">
        <v>45924</v>
      </c>
      <c r="G1341" s="13" t="n">
        <v>45924</v>
      </c>
      <c r="H1341" s="2" t="n">
        <v>13.3</v>
      </c>
    </row>
    <row r="1342" customFormat="false" ht="15" hidden="false" customHeight="false" outlineLevel="0" collapsed="false">
      <c r="A1342" s="2" t="s">
        <v>18523</v>
      </c>
      <c r="B1342" s="2" t="s">
        <v>2745</v>
      </c>
      <c r="C1342" s="2" t="s">
        <v>139</v>
      </c>
      <c r="D1342" s="2" t="s">
        <v>17184</v>
      </c>
      <c r="E1342" s="2" t="s">
        <v>17176</v>
      </c>
      <c r="F1342" s="13" t="n">
        <v>45907</v>
      </c>
      <c r="G1342" s="13" t="n">
        <v>45907</v>
      </c>
      <c r="H1342" s="2" t="n">
        <v>8.7</v>
      </c>
    </row>
    <row r="1343" customFormat="false" ht="15" hidden="false" customHeight="false" outlineLevel="0" collapsed="false">
      <c r="A1343" s="2" t="s">
        <v>18524</v>
      </c>
      <c r="B1343" s="2" t="s">
        <v>3806</v>
      </c>
      <c r="C1343" s="2" t="s">
        <v>119</v>
      </c>
      <c r="D1343" s="2" t="s">
        <v>17182</v>
      </c>
      <c r="E1343" s="2" t="s">
        <v>17193</v>
      </c>
      <c r="F1343" s="13" t="n">
        <v>45837</v>
      </c>
      <c r="G1343" s="13" t="n">
        <v>45837</v>
      </c>
      <c r="H1343" s="2" t="n">
        <v>3.8</v>
      </c>
    </row>
    <row r="1344" customFormat="false" ht="15" hidden="false" customHeight="false" outlineLevel="0" collapsed="false">
      <c r="A1344" s="2" t="s">
        <v>18525</v>
      </c>
      <c r="B1344" s="2" t="s">
        <v>3212</v>
      </c>
      <c r="C1344" s="2" t="s">
        <v>128</v>
      </c>
      <c r="D1344" s="2" t="s">
        <v>17178</v>
      </c>
      <c r="E1344" s="2" t="s">
        <v>17176</v>
      </c>
      <c r="F1344" s="13" t="n">
        <v>45828</v>
      </c>
      <c r="G1344" s="13" t="n">
        <v>45829</v>
      </c>
      <c r="H1344" s="2" t="n">
        <v>41.5</v>
      </c>
    </row>
    <row r="1345" customFormat="false" ht="15" hidden="false" customHeight="false" outlineLevel="0" collapsed="false">
      <c r="A1345" s="2" t="s">
        <v>18526</v>
      </c>
      <c r="B1345" s="2" t="s">
        <v>5081</v>
      </c>
      <c r="C1345" s="2" t="s">
        <v>98</v>
      </c>
      <c r="D1345" s="2" t="s">
        <v>17180</v>
      </c>
      <c r="E1345" s="2" t="s">
        <v>17191</v>
      </c>
      <c r="F1345" s="13" t="n">
        <v>46143</v>
      </c>
      <c r="G1345" s="13" t="n">
        <v>46143</v>
      </c>
      <c r="H1345" s="2" t="n">
        <v>3.8</v>
      </c>
    </row>
    <row r="1346" customFormat="false" ht="15" hidden="false" customHeight="false" outlineLevel="0" collapsed="false">
      <c r="A1346" s="2" t="s">
        <v>18527</v>
      </c>
      <c r="B1346" s="2" t="s">
        <v>1437</v>
      </c>
      <c r="C1346" s="2" t="s">
        <v>98</v>
      </c>
      <c r="D1346" s="2" t="s">
        <v>17184</v>
      </c>
      <c r="E1346" s="2" t="s">
        <v>17187</v>
      </c>
      <c r="F1346" s="13" t="n">
        <v>45956</v>
      </c>
      <c r="G1346" s="13" t="n">
        <v>45956</v>
      </c>
      <c r="H1346" s="2" t="n">
        <v>18</v>
      </c>
    </row>
    <row r="1347" customFormat="false" ht="15" hidden="false" customHeight="false" outlineLevel="0" collapsed="false">
      <c r="A1347" s="2" t="s">
        <v>18528</v>
      </c>
      <c r="B1347" s="2" t="s">
        <v>4191</v>
      </c>
      <c r="C1347" s="2" t="s">
        <v>139</v>
      </c>
      <c r="D1347" s="2" t="s">
        <v>17178</v>
      </c>
      <c r="E1347" s="2" t="s">
        <v>17176</v>
      </c>
      <c r="F1347" s="13" t="n">
        <v>46098</v>
      </c>
      <c r="G1347" s="13" t="n">
        <v>46098</v>
      </c>
      <c r="H1347" s="2" t="n">
        <v>15</v>
      </c>
    </row>
    <row r="1348" customFormat="false" ht="15" hidden="false" customHeight="false" outlineLevel="0" collapsed="false">
      <c r="A1348" s="2" t="s">
        <v>18529</v>
      </c>
      <c r="B1348" s="2" t="s">
        <v>2177</v>
      </c>
      <c r="C1348" s="2" t="s">
        <v>119</v>
      </c>
      <c r="D1348" s="2" t="s">
        <v>17180</v>
      </c>
      <c r="E1348" s="2" t="s">
        <v>17187</v>
      </c>
      <c r="F1348" s="13" t="n">
        <v>46031</v>
      </c>
      <c r="G1348" s="13" t="n">
        <v>46031</v>
      </c>
      <c r="H1348" s="2" t="n">
        <v>7.1</v>
      </c>
    </row>
    <row r="1349" customFormat="false" ht="15" hidden="false" customHeight="false" outlineLevel="0" collapsed="false">
      <c r="A1349" s="2" t="s">
        <v>18530</v>
      </c>
      <c r="B1349" s="2" t="s">
        <v>239</v>
      </c>
      <c r="C1349" s="2" t="s">
        <v>141</v>
      </c>
      <c r="D1349" s="2" t="s">
        <v>17175</v>
      </c>
      <c r="E1349" s="2" t="s">
        <v>17176</v>
      </c>
      <c r="F1349" s="13" t="n">
        <v>45909</v>
      </c>
      <c r="G1349" s="13" t="n">
        <v>45909</v>
      </c>
      <c r="H1349" s="2" t="n">
        <v>13.8</v>
      </c>
    </row>
    <row r="1350" customFormat="false" ht="15" hidden="false" customHeight="false" outlineLevel="0" collapsed="false">
      <c r="A1350" s="2" t="s">
        <v>18531</v>
      </c>
      <c r="B1350" s="2" t="s">
        <v>800</v>
      </c>
      <c r="C1350" s="2" t="s">
        <v>98</v>
      </c>
      <c r="D1350" s="2" t="s">
        <v>17180</v>
      </c>
      <c r="E1350" s="2" t="s">
        <v>17176</v>
      </c>
      <c r="F1350" s="13" t="n">
        <v>46291</v>
      </c>
      <c r="G1350" s="13" t="n">
        <v>46291</v>
      </c>
      <c r="H1350" s="2" t="n">
        <v>9.7</v>
      </c>
    </row>
    <row r="1351" customFormat="false" ht="15" hidden="false" customHeight="false" outlineLevel="0" collapsed="false">
      <c r="A1351" s="2" t="s">
        <v>18532</v>
      </c>
      <c r="B1351" s="2" t="s">
        <v>2464</v>
      </c>
      <c r="C1351" s="2" t="s">
        <v>139</v>
      </c>
      <c r="D1351" s="2" t="s">
        <v>17180</v>
      </c>
      <c r="E1351" s="2" t="s">
        <v>17176</v>
      </c>
      <c r="F1351" s="13" t="n">
        <v>45880</v>
      </c>
      <c r="G1351" s="13" t="n">
        <v>45881</v>
      </c>
      <c r="H1351" s="2" t="n">
        <v>25.2</v>
      </c>
    </row>
    <row r="1352" customFormat="false" ht="15" hidden="false" customHeight="false" outlineLevel="0" collapsed="false">
      <c r="A1352" s="2" t="s">
        <v>18533</v>
      </c>
      <c r="B1352" s="2" t="s">
        <v>4896</v>
      </c>
      <c r="C1352" s="2" t="s">
        <v>119</v>
      </c>
      <c r="D1352" s="2" t="s">
        <v>17180</v>
      </c>
      <c r="E1352" s="2" t="s">
        <v>17176</v>
      </c>
      <c r="F1352" s="13" t="n">
        <v>46120</v>
      </c>
      <c r="G1352" s="13" t="n">
        <v>46120</v>
      </c>
      <c r="H1352" s="2" t="n">
        <v>17.6</v>
      </c>
    </row>
    <row r="1353" customFormat="false" ht="15" hidden="false" customHeight="false" outlineLevel="0" collapsed="false">
      <c r="A1353" s="2" t="s">
        <v>18534</v>
      </c>
      <c r="B1353" s="2" t="s">
        <v>2695</v>
      </c>
      <c r="C1353" s="2" t="s">
        <v>119</v>
      </c>
      <c r="D1353" s="2" t="s">
        <v>17178</v>
      </c>
      <c r="E1353" s="2" t="s">
        <v>17193</v>
      </c>
      <c r="F1353" s="13" t="n">
        <v>46208</v>
      </c>
      <c r="G1353" s="13" t="n">
        <v>46208</v>
      </c>
      <c r="H1353" s="2" t="n">
        <v>4.5</v>
      </c>
    </row>
    <row r="1354" customFormat="false" ht="15" hidden="false" customHeight="false" outlineLevel="0" collapsed="false">
      <c r="A1354" s="2" t="s">
        <v>18535</v>
      </c>
      <c r="B1354" s="2" t="s">
        <v>3943</v>
      </c>
      <c r="C1354" s="2" t="s">
        <v>165</v>
      </c>
      <c r="D1354" s="2" t="s">
        <v>17184</v>
      </c>
      <c r="E1354" s="2" t="s">
        <v>17187</v>
      </c>
      <c r="F1354" s="13" t="n">
        <v>45941</v>
      </c>
      <c r="G1354" s="13" t="n">
        <v>45941</v>
      </c>
      <c r="H1354" s="2" t="n">
        <v>11.1</v>
      </c>
    </row>
    <row r="1355" customFormat="false" ht="15" hidden="false" customHeight="false" outlineLevel="0" collapsed="false">
      <c r="A1355" s="2" t="s">
        <v>18536</v>
      </c>
      <c r="B1355" s="2" t="s">
        <v>3043</v>
      </c>
      <c r="C1355" s="2" t="s">
        <v>165</v>
      </c>
      <c r="D1355" s="2" t="s">
        <v>17178</v>
      </c>
      <c r="E1355" s="2" t="s">
        <v>17176</v>
      </c>
      <c r="F1355" s="13" t="n">
        <v>45597</v>
      </c>
      <c r="G1355" s="13" t="n">
        <v>45598</v>
      </c>
      <c r="H1355" s="2" t="n">
        <v>25.5</v>
      </c>
    </row>
    <row r="1356" customFormat="false" ht="15" hidden="false" customHeight="false" outlineLevel="0" collapsed="false">
      <c r="A1356" s="2" t="s">
        <v>18537</v>
      </c>
      <c r="B1356" s="2" t="s">
        <v>3799</v>
      </c>
      <c r="C1356" s="2" t="s">
        <v>163</v>
      </c>
      <c r="D1356" s="2" t="s">
        <v>17178</v>
      </c>
      <c r="E1356" s="2" t="s">
        <v>17176</v>
      </c>
      <c r="F1356" s="13" t="n">
        <v>46027</v>
      </c>
      <c r="G1356" s="13" t="n">
        <v>46027</v>
      </c>
      <c r="H1356" s="2" t="n">
        <v>11</v>
      </c>
    </row>
    <row r="1357" customFormat="false" ht="15" hidden="false" customHeight="false" outlineLevel="0" collapsed="false">
      <c r="A1357" s="2" t="s">
        <v>18538</v>
      </c>
      <c r="B1357" s="2" t="s">
        <v>1967</v>
      </c>
      <c r="C1357" s="2" t="s">
        <v>139</v>
      </c>
      <c r="D1357" s="2" t="s">
        <v>17178</v>
      </c>
      <c r="E1357" s="2" t="s">
        <v>17193</v>
      </c>
      <c r="F1357" s="13" t="n">
        <v>46138</v>
      </c>
      <c r="G1357" s="13" t="n">
        <v>46138</v>
      </c>
      <c r="H1357" s="2" t="n">
        <v>5.1</v>
      </c>
    </row>
    <row r="1358" customFormat="false" ht="15" hidden="false" customHeight="false" outlineLevel="0" collapsed="false">
      <c r="A1358" s="2" t="s">
        <v>18539</v>
      </c>
      <c r="B1358" s="2" t="s">
        <v>287</v>
      </c>
      <c r="C1358" s="2" t="s">
        <v>114</v>
      </c>
      <c r="D1358" s="2" t="s">
        <v>17178</v>
      </c>
      <c r="E1358" s="2" t="s">
        <v>17193</v>
      </c>
      <c r="F1358" s="13" t="n">
        <v>45885</v>
      </c>
      <c r="G1358" s="13" t="n">
        <v>45885</v>
      </c>
      <c r="H1358" s="2" t="n">
        <v>4.3</v>
      </c>
    </row>
    <row r="1359" customFormat="false" ht="15" hidden="false" customHeight="false" outlineLevel="0" collapsed="false">
      <c r="A1359" s="2" t="s">
        <v>18540</v>
      </c>
      <c r="B1359" s="2" t="s">
        <v>1131</v>
      </c>
      <c r="C1359" s="2" t="s">
        <v>98</v>
      </c>
      <c r="D1359" s="2" t="s">
        <v>17175</v>
      </c>
      <c r="E1359" s="2" t="s">
        <v>17176</v>
      </c>
      <c r="F1359" s="13" t="n">
        <v>46072</v>
      </c>
      <c r="G1359" s="13" t="n">
        <v>46072</v>
      </c>
      <c r="H1359" s="2" t="n">
        <v>15.4</v>
      </c>
    </row>
    <row r="1360" customFormat="false" ht="15" hidden="false" customHeight="false" outlineLevel="0" collapsed="false">
      <c r="A1360" s="2" t="s">
        <v>18541</v>
      </c>
      <c r="B1360" s="2" t="s">
        <v>1055</v>
      </c>
      <c r="C1360" s="2" t="s">
        <v>128</v>
      </c>
      <c r="D1360" s="2" t="s">
        <v>17182</v>
      </c>
      <c r="E1360" s="2" t="s">
        <v>17176</v>
      </c>
      <c r="F1360" s="13" t="n">
        <v>45830</v>
      </c>
      <c r="G1360" s="13" t="n">
        <v>45830</v>
      </c>
      <c r="H1360" s="2" t="n">
        <v>19.3</v>
      </c>
    </row>
    <row r="1361" customFormat="false" ht="15" hidden="false" customHeight="false" outlineLevel="0" collapsed="false">
      <c r="A1361" s="2" t="s">
        <v>18542</v>
      </c>
      <c r="B1361" s="2" t="s">
        <v>592</v>
      </c>
      <c r="C1361" s="2" t="s">
        <v>139</v>
      </c>
      <c r="D1361" s="2" t="s">
        <v>17175</v>
      </c>
      <c r="E1361" s="2" t="s">
        <v>17187</v>
      </c>
      <c r="F1361" s="13" t="n">
        <v>46144</v>
      </c>
      <c r="G1361" s="13" t="n">
        <v>46144</v>
      </c>
      <c r="H1361" s="2" t="n">
        <v>19</v>
      </c>
    </row>
    <row r="1362" customFormat="false" ht="15" hidden="false" customHeight="false" outlineLevel="0" collapsed="false">
      <c r="A1362" s="2" t="s">
        <v>18543</v>
      </c>
      <c r="B1362" s="2" t="s">
        <v>2972</v>
      </c>
      <c r="C1362" s="2" t="s">
        <v>98</v>
      </c>
      <c r="D1362" s="2" t="s">
        <v>17175</v>
      </c>
      <c r="E1362" s="2" t="s">
        <v>17193</v>
      </c>
      <c r="F1362" s="13" t="n">
        <v>45864</v>
      </c>
      <c r="G1362" s="13" t="n">
        <v>45864</v>
      </c>
      <c r="H1362" s="2" t="n">
        <v>13.2</v>
      </c>
    </row>
    <row r="1363" customFormat="false" ht="15" hidden="false" customHeight="false" outlineLevel="0" collapsed="false">
      <c r="A1363" s="2" t="s">
        <v>18544</v>
      </c>
      <c r="B1363" s="2" t="s">
        <v>1098</v>
      </c>
      <c r="C1363" s="2" t="s">
        <v>119</v>
      </c>
      <c r="D1363" s="2" t="s">
        <v>17178</v>
      </c>
      <c r="E1363" s="2" t="s">
        <v>17187</v>
      </c>
      <c r="F1363" s="13" t="n">
        <v>46172</v>
      </c>
      <c r="G1363" s="13" t="n">
        <v>46172</v>
      </c>
      <c r="H1363" s="2" t="n">
        <v>4.5</v>
      </c>
    </row>
    <row r="1364" customFormat="false" ht="15" hidden="false" customHeight="false" outlineLevel="0" collapsed="false">
      <c r="A1364" s="2" t="s">
        <v>18545</v>
      </c>
      <c r="B1364" s="2" t="s">
        <v>2564</v>
      </c>
      <c r="C1364" s="2" t="s">
        <v>119</v>
      </c>
      <c r="D1364" s="2" t="s">
        <v>17178</v>
      </c>
      <c r="E1364" s="2" t="s">
        <v>17193</v>
      </c>
      <c r="F1364" s="13" t="n">
        <v>45905</v>
      </c>
      <c r="G1364" s="13" t="n">
        <v>45905</v>
      </c>
      <c r="H1364" s="2" t="n">
        <v>2.1</v>
      </c>
    </row>
    <row r="1365" customFormat="false" ht="15" hidden="false" customHeight="false" outlineLevel="0" collapsed="false">
      <c r="A1365" s="2" t="s">
        <v>18546</v>
      </c>
      <c r="B1365" s="2" t="s">
        <v>2454</v>
      </c>
      <c r="C1365" s="2" t="s">
        <v>139</v>
      </c>
      <c r="D1365" s="2" t="s">
        <v>17178</v>
      </c>
      <c r="E1365" s="2" t="s">
        <v>17176</v>
      </c>
      <c r="F1365" s="13" t="n">
        <v>45783</v>
      </c>
      <c r="G1365" s="13" t="n">
        <v>45783</v>
      </c>
      <c r="H1365" s="2" t="n">
        <v>14.1</v>
      </c>
    </row>
    <row r="1366" customFormat="false" ht="15" hidden="false" customHeight="false" outlineLevel="0" collapsed="false">
      <c r="A1366" s="2" t="s">
        <v>18547</v>
      </c>
      <c r="B1366" s="2" t="s">
        <v>1588</v>
      </c>
      <c r="C1366" s="2" t="s">
        <v>119</v>
      </c>
      <c r="D1366" s="2" t="s">
        <v>17178</v>
      </c>
      <c r="E1366" s="2" t="s">
        <v>17187</v>
      </c>
      <c r="F1366" s="13" t="n">
        <v>46021</v>
      </c>
      <c r="G1366" s="13" t="n">
        <v>46021</v>
      </c>
      <c r="H1366" s="2" t="n">
        <v>14.1</v>
      </c>
    </row>
    <row r="1367" customFormat="false" ht="15" hidden="false" customHeight="false" outlineLevel="0" collapsed="false">
      <c r="A1367" s="2" t="s">
        <v>18548</v>
      </c>
      <c r="B1367" s="2" t="s">
        <v>345</v>
      </c>
      <c r="C1367" s="2" t="s">
        <v>141</v>
      </c>
      <c r="D1367" s="2" t="s">
        <v>17182</v>
      </c>
      <c r="E1367" s="2" t="s">
        <v>17176</v>
      </c>
      <c r="F1367" s="13" t="n">
        <v>45897</v>
      </c>
      <c r="G1367" s="13" t="n">
        <v>45898</v>
      </c>
      <c r="H1367" s="2" t="n">
        <v>25.2</v>
      </c>
    </row>
    <row r="1368" customFormat="false" ht="15" hidden="false" customHeight="false" outlineLevel="0" collapsed="false">
      <c r="A1368" s="2" t="s">
        <v>18549</v>
      </c>
      <c r="B1368" s="2" t="s">
        <v>410</v>
      </c>
      <c r="C1368" s="2" t="s">
        <v>165</v>
      </c>
      <c r="D1368" s="2" t="s">
        <v>17178</v>
      </c>
      <c r="E1368" s="2" t="s">
        <v>17187</v>
      </c>
      <c r="F1368" s="13" t="n">
        <v>46217</v>
      </c>
      <c r="G1368" s="13" t="n">
        <v>46217</v>
      </c>
      <c r="H1368" s="2" t="n">
        <v>4.8</v>
      </c>
    </row>
    <row r="1369" customFormat="false" ht="15" hidden="false" customHeight="false" outlineLevel="0" collapsed="false">
      <c r="A1369" s="2" t="s">
        <v>18550</v>
      </c>
      <c r="B1369" s="2" t="s">
        <v>2695</v>
      </c>
      <c r="C1369" s="2" t="s">
        <v>119</v>
      </c>
      <c r="D1369" s="2" t="s">
        <v>17175</v>
      </c>
      <c r="E1369" s="2" t="s">
        <v>17187</v>
      </c>
      <c r="F1369" s="13" t="n">
        <v>46057</v>
      </c>
      <c r="G1369" s="13" t="n">
        <v>46057</v>
      </c>
      <c r="H1369" s="2" t="n">
        <v>4.4</v>
      </c>
    </row>
    <row r="1370" customFormat="false" ht="15" hidden="false" customHeight="false" outlineLevel="0" collapsed="false">
      <c r="A1370" s="2" t="s">
        <v>18551</v>
      </c>
      <c r="B1370" s="2" t="s">
        <v>285</v>
      </c>
      <c r="C1370" s="2" t="s">
        <v>145</v>
      </c>
      <c r="D1370" s="2" t="s">
        <v>17178</v>
      </c>
      <c r="E1370" s="2" t="s">
        <v>17193</v>
      </c>
      <c r="F1370" s="13" t="n">
        <v>45852</v>
      </c>
      <c r="G1370" s="13" t="n">
        <v>45852</v>
      </c>
      <c r="H1370" s="2" t="n">
        <v>4.4</v>
      </c>
    </row>
    <row r="1371" customFormat="false" ht="15" hidden="false" customHeight="false" outlineLevel="0" collapsed="false">
      <c r="A1371" s="2" t="s">
        <v>18552</v>
      </c>
      <c r="B1371" s="2" t="s">
        <v>1027</v>
      </c>
      <c r="C1371" s="2" t="s">
        <v>165</v>
      </c>
      <c r="D1371" s="2" t="s">
        <v>17182</v>
      </c>
      <c r="E1371" s="2" t="s">
        <v>17187</v>
      </c>
      <c r="F1371" s="13" t="n">
        <v>45970</v>
      </c>
      <c r="G1371" s="13" t="n">
        <v>45970</v>
      </c>
      <c r="H1371" s="2" t="n">
        <v>9.8</v>
      </c>
    </row>
    <row r="1372" customFormat="false" ht="15" hidden="false" customHeight="false" outlineLevel="0" collapsed="false">
      <c r="A1372" s="2" t="s">
        <v>18553</v>
      </c>
      <c r="B1372" s="2" t="s">
        <v>4736</v>
      </c>
      <c r="C1372" s="2" t="s">
        <v>145</v>
      </c>
      <c r="D1372" s="2" t="s">
        <v>17180</v>
      </c>
      <c r="E1372" s="2" t="s">
        <v>17193</v>
      </c>
      <c r="F1372" s="13" t="n">
        <v>45931</v>
      </c>
      <c r="G1372" s="13" t="n">
        <v>45931</v>
      </c>
      <c r="H1372" s="2" t="n">
        <v>7.4</v>
      </c>
    </row>
    <row r="1373" customFormat="false" ht="15" hidden="false" customHeight="false" outlineLevel="0" collapsed="false">
      <c r="A1373" s="2" t="s">
        <v>18554</v>
      </c>
      <c r="B1373" s="2" t="s">
        <v>695</v>
      </c>
      <c r="C1373" s="2" t="s">
        <v>98</v>
      </c>
      <c r="D1373" s="2" t="s">
        <v>17180</v>
      </c>
      <c r="E1373" s="2" t="s">
        <v>17176</v>
      </c>
      <c r="F1373" s="13" t="n">
        <v>45810</v>
      </c>
      <c r="G1373" s="13" t="n">
        <v>45810</v>
      </c>
      <c r="H1373" s="2" t="n">
        <v>13.6</v>
      </c>
    </row>
    <row r="1374" customFormat="false" ht="15" hidden="false" customHeight="false" outlineLevel="0" collapsed="false">
      <c r="A1374" s="2" t="s">
        <v>18555</v>
      </c>
      <c r="B1374" s="2" t="s">
        <v>3074</v>
      </c>
      <c r="C1374" s="2" t="s">
        <v>104</v>
      </c>
      <c r="D1374" s="2" t="s">
        <v>17184</v>
      </c>
      <c r="E1374" s="2" t="s">
        <v>17187</v>
      </c>
      <c r="F1374" s="13" t="n">
        <v>45971</v>
      </c>
      <c r="G1374" s="13" t="n">
        <v>45971</v>
      </c>
      <c r="H1374" s="2" t="n">
        <v>6.5</v>
      </c>
    </row>
    <row r="1375" customFormat="false" ht="15" hidden="false" customHeight="false" outlineLevel="0" collapsed="false">
      <c r="A1375" s="2" t="s">
        <v>18556</v>
      </c>
      <c r="B1375" s="2" t="s">
        <v>1047</v>
      </c>
      <c r="C1375" s="2" t="s">
        <v>139</v>
      </c>
      <c r="D1375" s="2" t="s">
        <v>17175</v>
      </c>
      <c r="E1375" s="2" t="s">
        <v>17187</v>
      </c>
      <c r="F1375" s="13" t="n">
        <v>45979</v>
      </c>
      <c r="G1375" s="13" t="n">
        <v>45979</v>
      </c>
      <c r="H1375" s="2" t="n">
        <v>11.1</v>
      </c>
    </row>
    <row r="1376" customFormat="false" ht="15" hidden="false" customHeight="false" outlineLevel="0" collapsed="false">
      <c r="A1376" s="2" t="s">
        <v>18557</v>
      </c>
      <c r="B1376" s="2" t="s">
        <v>4072</v>
      </c>
      <c r="C1376" s="2" t="s">
        <v>123</v>
      </c>
      <c r="D1376" s="2" t="s">
        <v>17178</v>
      </c>
      <c r="E1376" s="2" t="s">
        <v>17193</v>
      </c>
      <c r="F1376" s="13" t="n">
        <v>45833</v>
      </c>
      <c r="G1376" s="13" t="n">
        <v>45833</v>
      </c>
      <c r="H1376" s="2" t="n">
        <v>6</v>
      </c>
    </row>
    <row r="1377" customFormat="false" ht="15" hidden="false" customHeight="false" outlineLevel="0" collapsed="false">
      <c r="A1377" s="2" t="s">
        <v>18558</v>
      </c>
      <c r="B1377" s="2" t="s">
        <v>2960</v>
      </c>
      <c r="C1377" s="2" t="s">
        <v>163</v>
      </c>
      <c r="D1377" s="2" t="s">
        <v>17184</v>
      </c>
      <c r="E1377" s="2" t="s">
        <v>17176</v>
      </c>
      <c r="F1377" s="13" t="n">
        <v>45913</v>
      </c>
      <c r="G1377" s="13" t="n">
        <v>45913</v>
      </c>
      <c r="H1377" s="2" t="n">
        <v>11.3</v>
      </c>
    </row>
    <row r="1378" customFormat="false" ht="15" hidden="false" customHeight="false" outlineLevel="0" collapsed="false">
      <c r="A1378" s="2" t="s">
        <v>18559</v>
      </c>
      <c r="B1378" s="2" t="s">
        <v>4022</v>
      </c>
      <c r="C1378" s="2" t="s">
        <v>108</v>
      </c>
      <c r="D1378" s="2" t="s">
        <v>17178</v>
      </c>
      <c r="E1378" s="2" t="s">
        <v>17176</v>
      </c>
      <c r="F1378" s="13" t="n">
        <v>46276</v>
      </c>
      <c r="G1378" s="13" t="n">
        <v>46276</v>
      </c>
      <c r="H1378" s="2" t="n">
        <v>21.9</v>
      </c>
    </row>
    <row r="1379" customFormat="false" ht="15" hidden="false" customHeight="false" outlineLevel="0" collapsed="false">
      <c r="A1379" s="2" t="s">
        <v>18560</v>
      </c>
      <c r="B1379" s="2" t="s">
        <v>2561</v>
      </c>
      <c r="C1379" s="2" t="s">
        <v>119</v>
      </c>
      <c r="D1379" s="2" t="s">
        <v>17175</v>
      </c>
      <c r="E1379" s="2" t="s">
        <v>17187</v>
      </c>
      <c r="F1379" s="13" t="n">
        <v>45626</v>
      </c>
      <c r="G1379" s="13" t="n">
        <v>45626</v>
      </c>
      <c r="H1379" s="2" t="n">
        <v>18.5</v>
      </c>
    </row>
    <row r="1380" customFormat="false" ht="15" hidden="false" customHeight="false" outlineLevel="0" collapsed="false">
      <c r="A1380" s="2" t="s">
        <v>18561</v>
      </c>
      <c r="B1380" s="2" t="s">
        <v>3507</v>
      </c>
      <c r="C1380" s="2" t="s">
        <v>114</v>
      </c>
      <c r="D1380" s="2" t="s">
        <v>17175</v>
      </c>
      <c r="E1380" s="2" t="s">
        <v>17176</v>
      </c>
      <c r="F1380" s="13" t="n">
        <v>45952</v>
      </c>
      <c r="G1380" s="13" t="n">
        <v>45952</v>
      </c>
      <c r="H1380" s="2" t="n">
        <v>9.3</v>
      </c>
    </row>
    <row r="1381" customFormat="false" ht="15" hidden="false" customHeight="false" outlineLevel="0" collapsed="false">
      <c r="A1381" s="2" t="s">
        <v>18562</v>
      </c>
      <c r="B1381" s="2" t="s">
        <v>4472</v>
      </c>
      <c r="C1381" s="2" t="s">
        <v>98</v>
      </c>
      <c r="D1381" s="2" t="s">
        <v>17175</v>
      </c>
      <c r="E1381" s="2" t="s">
        <v>17187</v>
      </c>
      <c r="F1381" s="13" t="n">
        <v>45914</v>
      </c>
      <c r="G1381" s="13" t="n">
        <v>45914</v>
      </c>
      <c r="H1381" s="2" t="n">
        <v>22.4</v>
      </c>
    </row>
    <row r="1382" customFormat="false" ht="15" hidden="false" customHeight="false" outlineLevel="0" collapsed="false">
      <c r="A1382" s="2" t="s">
        <v>18563</v>
      </c>
      <c r="B1382" s="2" t="s">
        <v>1147</v>
      </c>
      <c r="C1382" s="2" t="s">
        <v>108</v>
      </c>
      <c r="D1382" s="2" t="s">
        <v>17180</v>
      </c>
      <c r="E1382" s="2" t="s">
        <v>17187</v>
      </c>
      <c r="F1382" s="13" t="n">
        <v>45942</v>
      </c>
      <c r="G1382" s="13" t="n">
        <v>45942</v>
      </c>
      <c r="H1382" s="2" t="n">
        <v>21.7</v>
      </c>
    </row>
    <row r="1383" customFormat="false" ht="15" hidden="false" customHeight="false" outlineLevel="0" collapsed="false">
      <c r="A1383" s="2" t="s">
        <v>18564</v>
      </c>
      <c r="B1383" s="2" t="s">
        <v>556</v>
      </c>
      <c r="C1383" s="2" t="s">
        <v>108</v>
      </c>
      <c r="D1383" s="2" t="s">
        <v>17180</v>
      </c>
      <c r="E1383" s="2" t="s">
        <v>17176</v>
      </c>
      <c r="F1383" s="13" t="n">
        <v>46052</v>
      </c>
      <c r="G1383" s="13" t="n">
        <v>46052</v>
      </c>
      <c r="H1383" s="2" t="n">
        <v>11.5</v>
      </c>
    </row>
    <row r="1384" customFormat="false" ht="15" hidden="false" customHeight="false" outlineLevel="0" collapsed="false">
      <c r="A1384" s="2" t="s">
        <v>18565</v>
      </c>
      <c r="B1384" s="2" t="s">
        <v>2085</v>
      </c>
      <c r="C1384" s="2" t="s">
        <v>119</v>
      </c>
      <c r="D1384" s="2" t="s">
        <v>17180</v>
      </c>
      <c r="E1384" s="2" t="s">
        <v>17176</v>
      </c>
      <c r="F1384" s="13" t="n">
        <v>46247</v>
      </c>
      <c r="G1384" s="13" t="n">
        <v>46247</v>
      </c>
      <c r="H1384" s="2" t="n">
        <v>14.2</v>
      </c>
    </row>
    <row r="1385" customFormat="false" ht="15" hidden="false" customHeight="false" outlineLevel="0" collapsed="false">
      <c r="A1385" s="2" t="s">
        <v>18566</v>
      </c>
      <c r="B1385" s="2" t="s">
        <v>4336</v>
      </c>
      <c r="C1385" s="2" t="s">
        <v>119</v>
      </c>
      <c r="D1385" s="2" t="s">
        <v>17184</v>
      </c>
      <c r="E1385" s="2" t="s">
        <v>17176</v>
      </c>
      <c r="F1385" s="13" t="n">
        <v>45818</v>
      </c>
      <c r="G1385" s="13" t="n">
        <v>45818</v>
      </c>
      <c r="H1385" s="2" t="n">
        <v>18.8</v>
      </c>
    </row>
    <row r="1386" customFormat="false" ht="15" hidden="false" customHeight="false" outlineLevel="0" collapsed="false">
      <c r="A1386" s="2" t="s">
        <v>18567</v>
      </c>
      <c r="B1386" s="2" t="s">
        <v>4726</v>
      </c>
      <c r="C1386" s="2" t="s">
        <v>119</v>
      </c>
      <c r="D1386" s="2" t="s">
        <v>17175</v>
      </c>
      <c r="E1386" s="2" t="s">
        <v>17187</v>
      </c>
      <c r="F1386" s="13" t="n">
        <v>46016</v>
      </c>
      <c r="G1386" s="13" t="n">
        <v>46016</v>
      </c>
      <c r="H1386" s="2" t="n">
        <v>11.7</v>
      </c>
    </row>
    <row r="1387" customFormat="false" ht="15" hidden="false" customHeight="false" outlineLevel="0" collapsed="false">
      <c r="A1387" s="2" t="s">
        <v>18568</v>
      </c>
      <c r="B1387" s="2" t="s">
        <v>2066</v>
      </c>
      <c r="C1387" s="2" t="s">
        <v>128</v>
      </c>
      <c r="D1387" s="2" t="s">
        <v>17182</v>
      </c>
      <c r="E1387" s="2" t="s">
        <v>17176</v>
      </c>
      <c r="F1387" s="13" t="n">
        <v>45679</v>
      </c>
      <c r="G1387" s="13" t="n">
        <v>45679</v>
      </c>
      <c r="H1387" s="2" t="n">
        <v>2.4</v>
      </c>
    </row>
    <row r="1388" customFormat="false" ht="15" hidden="false" customHeight="false" outlineLevel="0" collapsed="false">
      <c r="A1388" s="2" t="s">
        <v>18569</v>
      </c>
      <c r="B1388" s="2" t="s">
        <v>1020</v>
      </c>
      <c r="C1388" s="2" t="s">
        <v>98</v>
      </c>
      <c r="D1388" s="2" t="s">
        <v>17182</v>
      </c>
      <c r="E1388" s="2" t="s">
        <v>17176</v>
      </c>
      <c r="F1388" s="13" t="n">
        <v>46160</v>
      </c>
      <c r="G1388" s="13" t="n">
        <v>46160</v>
      </c>
      <c r="H1388" s="2" t="n">
        <v>5.8</v>
      </c>
    </row>
    <row r="1389" customFormat="false" ht="15" hidden="false" customHeight="false" outlineLevel="0" collapsed="false">
      <c r="A1389" s="2" t="s">
        <v>18570</v>
      </c>
      <c r="B1389" s="2" t="s">
        <v>673</v>
      </c>
      <c r="C1389" s="2" t="s">
        <v>145</v>
      </c>
      <c r="D1389" s="2" t="s">
        <v>17175</v>
      </c>
      <c r="E1389" s="2" t="s">
        <v>17176</v>
      </c>
      <c r="F1389" s="13" t="n">
        <v>45969</v>
      </c>
      <c r="G1389" s="13" t="n">
        <v>45969</v>
      </c>
      <c r="H1389" s="2" t="n">
        <v>20.1</v>
      </c>
    </row>
    <row r="1390" customFormat="false" ht="15" hidden="false" customHeight="false" outlineLevel="0" collapsed="false">
      <c r="A1390" s="2" t="s">
        <v>18571</v>
      </c>
      <c r="B1390" s="2" t="s">
        <v>1568</v>
      </c>
      <c r="C1390" s="2" t="s">
        <v>165</v>
      </c>
      <c r="D1390" s="2" t="s">
        <v>17178</v>
      </c>
      <c r="E1390" s="2" t="s">
        <v>17176</v>
      </c>
      <c r="F1390" s="13" t="n">
        <v>45956</v>
      </c>
      <c r="G1390" s="13" t="n">
        <v>45956</v>
      </c>
      <c r="H1390" s="2" t="n">
        <v>9.7</v>
      </c>
    </row>
    <row r="1391" customFormat="false" ht="15" hidden="false" customHeight="false" outlineLevel="0" collapsed="false">
      <c r="A1391" s="2" t="s">
        <v>18572</v>
      </c>
      <c r="B1391" s="2" t="s">
        <v>4000</v>
      </c>
      <c r="C1391" s="2" t="s">
        <v>165</v>
      </c>
      <c r="D1391" s="2" t="s">
        <v>17178</v>
      </c>
      <c r="E1391" s="2" t="s">
        <v>17176</v>
      </c>
      <c r="F1391" s="13" t="n">
        <v>46146</v>
      </c>
      <c r="G1391" s="13" t="n">
        <v>46146</v>
      </c>
      <c r="H1391" s="2" t="n">
        <v>19.4</v>
      </c>
    </row>
    <row r="1392" customFormat="false" ht="15" hidden="false" customHeight="false" outlineLevel="0" collapsed="false">
      <c r="A1392" s="2" t="s">
        <v>18573</v>
      </c>
      <c r="B1392" s="2" t="s">
        <v>4539</v>
      </c>
      <c r="C1392" s="2" t="s">
        <v>114</v>
      </c>
      <c r="D1392" s="2" t="s">
        <v>17178</v>
      </c>
      <c r="E1392" s="2" t="s">
        <v>17191</v>
      </c>
      <c r="F1392" s="13" t="n">
        <v>46168</v>
      </c>
      <c r="G1392" s="13" t="n">
        <v>46168</v>
      </c>
      <c r="H1392" s="2" t="n">
        <v>5.2</v>
      </c>
    </row>
    <row r="1393" customFormat="false" ht="15" hidden="false" customHeight="false" outlineLevel="0" collapsed="false">
      <c r="A1393" s="2" t="s">
        <v>18574</v>
      </c>
      <c r="B1393" s="2" t="s">
        <v>1389</v>
      </c>
      <c r="C1393" s="2" t="s">
        <v>98</v>
      </c>
      <c r="D1393" s="2" t="s">
        <v>17175</v>
      </c>
      <c r="E1393" s="2" t="s">
        <v>17187</v>
      </c>
      <c r="F1393" s="13" t="n">
        <v>45789</v>
      </c>
      <c r="G1393" s="13" t="n">
        <v>45790</v>
      </c>
      <c r="H1393" s="2" t="n">
        <v>24.4</v>
      </c>
    </row>
    <row r="1394" customFormat="false" ht="15" hidden="false" customHeight="false" outlineLevel="0" collapsed="false">
      <c r="A1394" s="2" t="s">
        <v>18575</v>
      </c>
      <c r="B1394" s="2" t="s">
        <v>3517</v>
      </c>
      <c r="C1394" s="2" t="s">
        <v>139</v>
      </c>
      <c r="D1394" s="2" t="s">
        <v>17175</v>
      </c>
      <c r="E1394" s="2" t="s">
        <v>17176</v>
      </c>
      <c r="F1394" s="13" t="n">
        <v>46221</v>
      </c>
      <c r="G1394" s="13" t="n">
        <v>46221</v>
      </c>
      <c r="H1394" s="2" t="n">
        <v>8.6</v>
      </c>
    </row>
    <row r="1395" customFormat="false" ht="15" hidden="false" customHeight="false" outlineLevel="0" collapsed="false">
      <c r="A1395" s="2" t="s">
        <v>18576</v>
      </c>
      <c r="B1395" s="2" t="s">
        <v>652</v>
      </c>
      <c r="C1395" s="2" t="s">
        <v>165</v>
      </c>
      <c r="D1395" s="2" t="s">
        <v>17182</v>
      </c>
      <c r="E1395" s="2" t="s">
        <v>17187</v>
      </c>
      <c r="F1395" s="13" t="n">
        <v>46072</v>
      </c>
      <c r="G1395" s="13" t="n">
        <v>46072</v>
      </c>
      <c r="H1395" s="2" t="n">
        <v>13.7</v>
      </c>
    </row>
    <row r="1396" customFormat="false" ht="15" hidden="false" customHeight="false" outlineLevel="0" collapsed="false">
      <c r="A1396" s="2" t="s">
        <v>18577</v>
      </c>
      <c r="B1396" s="2" t="s">
        <v>3548</v>
      </c>
      <c r="C1396" s="2" t="s">
        <v>108</v>
      </c>
      <c r="D1396" s="2" t="s">
        <v>17182</v>
      </c>
      <c r="E1396" s="2" t="s">
        <v>17193</v>
      </c>
      <c r="F1396" s="13" t="n">
        <v>46072</v>
      </c>
      <c r="G1396" s="13" t="n">
        <v>46072</v>
      </c>
      <c r="H1396" s="2" t="n">
        <v>5.3</v>
      </c>
    </row>
    <row r="1397" customFormat="false" ht="15" hidden="false" customHeight="false" outlineLevel="0" collapsed="false">
      <c r="A1397" s="2" t="s">
        <v>18578</v>
      </c>
      <c r="B1397" s="2" t="s">
        <v>1683</v>
      </c>
      <c r="C1397" s="2" t="s">
        <v>98</v>
      </c>
      <c r="D1397" s="2" t="s">
        <v>17182</v>
      </c>
      <c r="E1397" s="2" t="s">
        <v>17176</v>
      </c>
      <c r="F1397" s="13" t="n">
        <v>46066</v>
      </c>
      <c r="G1397" s="13" t="n">
        <v>46066</v>
      </c>
      <c r="H1397" s="2" t="n">
        <v>18.4</v>
      </c>
    </row>
    <row r="1398" customFormat="false" ht="15" hidden="false" customHeight="false" outlineLevel="0" collapsed="false">
      <c r="A1398" s="2" t="s">
        <v>18579</v>
      </c>
      <c r="B1398" s="2" t="s">
        <v>175</v>
      </c>
      <c r="C1398" s="2" t="s">
        <v>123</v>
      </c>
      <c r="D1398" s="2" t="s">
        <v>17180</v>
      </c>
      <c r="E1398" s="2" t="s">
        <v>17187</v>
      </c>
      <c r="F1398" s="13" t="n">
        <v>46102</v>
      </c>
      <c r="G1398" s="13" t="n">
        <v>46102</v>
      </c>
      <c r="H1398" s="2" t="n">
        <v>14.8</v>
      </c>
    </row>
    <row r="1399" customFormat="false" ht="15" hidden="false" customHeight="false" outlineLevel="0" collapsed="false">
      <c r="A1399" s="2" t="s">
        <v>18580</v>
      </c>
      <c r="B1399" s="2" t="s">
        <v>838</v>
      </c>
      <c r="C1399" s="2" t="s">
        <v>98</v>
      </c>
      <c r="D1399" s="2" t="s">
        <v>17184</v>
      </c>
      <c r="E1399" s="2" t="s">
        <v>17176</v>
      </c>
      <c r="F1399" s="13" t="n">
        <v>46086</v>
      </c>
      <c r="G1399" s="13" t="n">
        <v>46086</v>
      </c>
      <c r="H1399" s="2" t="n">
        <v>23</v>
      </c>
    </row>
    <row r="1400" customFormat="false" ht="15" hidden="false" customHeight="false" outlineLevel="0" collapsed="false">
      <c r="A1400" s="2" t="s">
        <v>18581</v>
      </c>
      <c r="B1400" s="2" t="s">
        <v>203</v>
      </c>
      <c r="C1400" s="2" t="s">
        <v>114</v>
      </c>
      <c r="D1400" s="2" t="s">
        <v>17184</v>
      </c>
      <c r="E1400" s="2" t="s">
        <v>17193</v>
      </c>
      <c r="F1400" s="13" t="n">
        <v>45881</v>
      </c>
      <c r="G1400" s="13" t="n">
        <v>45881</v>
      </c>
      <c r="H1400" s="2" t="n">
        <v>4.1</v>
      </c>
    </row>
    <row r="1401" customFormat="false" ht="15" hidden="false" customHeight="false" outlineLevel="0" collapsed="false">
      <c r="A1401" s="2" t="s">
        <v>18582</v>
      </c>
      <c r="B1401" s="2" t="s">
        <v>1321</v>
      </c>
      <c r="C1401" s="2" t="s">
        <v>119</v>
      </c>
      <c r="D1401" s="2" t="s">
        <v>17184</v>
      </c>
      <c r="E1401" s="2" t="s">
        <v>17176</v>
      </c>
      <c r="F1401" s="13" t="n">
        <v>45774</v>
      </c>
      <c r="G1401" s="13" t="n">
        <v>45774</v>
      </c>
      <c r="H1401" s="2" t="n">
        <v>11.1</v>
      </c>
    </row>
    <row r="1402" customFormat="false" ht="15" hidden="false" customHeight="false" outlineLevel="0" collapsed="false">
      <c r="A1402" s="2" t="s">
        <v>18583</v>
      </c>
      <c r="B1402" s="2" t="s">
        <v>3758</v>
      </c>
      <c r="C1402" s="2" t="s">
        <v>98</v>
      </c>
      <c r="D1402" s="2" t="s">
        <v>17178</v>
      </c>
      <c r="E1402" s="2" t="s">
        <v>17176</v>
      </c>
      <c r="F1402" s="13" t="n">
        <v>45968</v>
      </c>
      <c r="G1402" s="13" t="n">
        <v>45968</v>
      </c>
      <c r="H1402" s="2" t="n">
        <v>11.5</v>
      </c>
    </row>
    <row r="1403" customFormat="false" ht="15" hidden="false" customHeight="false" outlineLevel="0" collapsed="false">
      <c r="A1403" s="2" t="s">
        <v>18584</v>
      </c>
      <c r="B1403" s="2" t="s">
        <v>2469</v>
      </c>
      <c r="C1403" s="2" t="s">
        <v>163</v>
      </c>
      <c r="D1403" s="2" t="s">
        <v>17178</v>
      </c>
      <c r="E1403" s="2" t="s">
        <v>17187</v>
      </c>
      <c r="F1403" s="13" t="n">
        <v>46250</v>
      </c>
      <c r="G1403" s="13" t="n">
        <v>46250</v>
      </c>
      <c r="H1403" s="2" t="n">
        <v>12.7</v>
      </c>
    </row>
    <row r="1404" customFormat="false" ht="15" hidden="false" customHeight="false" outlineLevel="0" collapsed="false">
      <c r="A1404" s="2" t="s">
        <v>18585</v>
      </c>
      <c r="B1404" s="2" t="s">
        <v>4104</v>
      </c>
      <c r="C1404" s="2" t="s">
        <v>139</v>
      </c>
      <c r="D1404" s="2" t="s">
        <v>17175</v>
      </c>
      <c r="E1404" s="2" t="s">
        <v>17187</v>
      </c>
      <c r="F1404" s="13" t="n">
        <v>45741</v>
      </c>
      <c r="G1404" s="13" t="n">
        <v>45741</v>
      </c>
      <c r="H1404" s="2" t="n">
        <v>14</v>
      </c>
    </row>
    <row r="1405" customFormat="false" ht="15" hidden="false" customHeight="false" outlineLevel="0" collapsed="false">
      <c r="A1405" s="2" t="s">
        <v>18586</v>
      </c>
      <c r="B1405" s="2" t="s">
        <v>4646</v>
      </c>
      <c r="C1405" s="2" t="s">
        <v>163</v>
      </c>
      <c r="D1405" s="2" t="s">
        <v>17175</v>
      </c>
      <c r="E1405" s="2" t="s">
        <v>17176</v>
      </c>
      <c r="F1405" s="13" t="n">
        <v>46137</v>
      </c>
      <c r="G1405" s="13" t="n">
        <v>46137</v>
      </c>
      <c r="H1405" s="2" t="n">
        <v>13.5</v>
      </c>
    </row>
    <row r="1406" customFormat="false" ht="15" hidden="false" customHeight="false" outlineLevel="0" collapsed="false">
      <c r="A1406" s="2" t="s">
        <v>18587</v>
      </c>
      <c r="B1406" s="2" t="s">
        <v>1220</v>
      </c>
      <c r="C1406" s="2" t="s">
        <v>104</v>
      </c>
      <c r="D1406" s="2" t="s">
        <v>17175</v>
      </c>
      <c r="E1406" s="2" t="s">
        <v>17187</v>
      </c>
      <c r="F1406" s="13" t="n">
        <v>45918</v>
      </c>
      <c r="G1406" s="13" t="n">
        <v>45918</v>
      </c>
      <c r="H1406" s="2" t="n">
        <v>8.3</v>
      </c>
    </row>
    <row r="1407" customFormat="false" ht="15" hidden="false" customHeight="false" outlineLevel="0" collapsed="false">
      <c r="A1407" s="2" t="s">
        <v>18588</v>
      </c>
      <c r="B1407" s="2" t="s">
        <v>1163</v>
      </c>
      <c r="C1407" s="2" t="s">
        <v>139</v>
      </c>
      <c r="D1407" s="2" t="s">
        <v>17184</v>
      </c>
      <c r="E1407" s="2" t="s">
        <v>17176</v>
      </c>
      <c r="F1407" s="13" t="n">
        <v>45995</v>
      </c>
      <c r="G1407" s="13" t="n">
        <v>45995</v>
      </c>
      <c r="H1407" s="2" t="n">
        <v>7.6</v>
      </c>
    </row>
    <row r="1408" customFormat="false" ht="15" hidden="false" customHeight="false" outlineLevel="0" collapsed="false">
      <c r="A1408" s="2" t="s">
        <v>18589</v>
      </c>
      <c r="B1408" s="2" t="s">
        <v>3555</v>
      </c>
      <c r="C1408" s="2" t="s">
        <v>98</v>
      </c>
      <c r="D1408" s="2" t="s">
        <v>17182</v>
      </c>
      <c r="E1408" s="2" t="s">
        <v>17176</v>
      </c>
      <c r="F1408" s="13" t="n">
        <v>46039</v>
      </c>
      <c r="G1408" s="13" t="n">
        <v>46039</v>
      </c>
      <c r="H1408" s="2" t="n">
        <v>19</v>
      </c>
    </row>
    <row r="1409" customFormat="false" ht="15" hidden="false" customHeight="false" outlineLevel="0" collapsed="false">
      <c r="A1409" s="2" t="s">
        <v>18590</v>
      </c>
      <c r="B1409" s="2" t="s">
        <v>2453</v>
      </c>
      <c r="C1409" s="2" t="s">
        <v>114</v>
      </c>
      <c r="D1409" s="2" t="s">
        <v>17178</v>
      </c>
      <c r="E1409" s="2" t="s">
        <v>17187</v>
      </c>
      <c r="F1409" s="13" t="n">
        <v>45789</v>
      </c>
      <c r="G1409" s="13" t="n">
        <v>45789</v>
      </c>
      <c r="H1409" s="2" t="n">
        <v>10.1</v>
      </c>
    </row>
    <row r="1410" customFormat="false" ht="15" hidden="false" customHeight="false" outlineLevel="0" collapsed="false">
      <c r="A1410" s="2" t="s">
        <v>18591</v>
      </c>
      <c r="B1410" s="2" t="s">
        <v>902</v>
      </c>
      <c r="C1410" s="2" t="s">
        <v>165</v>
      </c>
      <c r="D1410" s="2" t="s">
        <v>17178</v>
      </c>
      <c r="E1410" s="2" t="s">
        <v>17193</v>
      </c>
      <c r="F1410" s="13" t="n">
        <v>46149</v>
      </c>
      <c r="G1410" s="13" t="n">
        <v>46149</v>
      </c>
      <c r="H1410" s="2" t="n">
        <v>6.2</v>
      </c>
    </row>
    <row r="1411" customFormat="false" ht="15" hidden="false" customHeight="false" outlineLevel="0" collapsed="false">
      <c r="A1411" s="2" t="s">
        <v>18592</v>
      </c>
      <c r="B1411" s="2" t="s">
        <v>3171</v>
      </c>
      <c r="C1411" s="2" t="s">
        <v>108</v>
      </c>
      <c r="D1411" s="2" t="s">
        <v>17184</v>
      </c>
      <c r="E1411" s="2" t="s">
        <v>17187</v>
      </c>
      <c r="F1411" s="13" t="n">
        <v>46023</v>
      </c>
      <c r="G1411" s="13" t="n">
        <v>46023</v>
      </c>
      <c r="H1411" s="2" t="n">
        <v>3.2</v>
      </c>
    </row>
    <row r="1412" customFormat="false" ht="15" hidden="false" customHeight="false" outlineLevel="0" collapsed="false">
      <c r="A1412" s="2" t="s">
        <v>18593</v>
      </c>
      <c r="B1412" s="2" t="s">
        <v>2205</v>
      </c>
      <c r="C1412" s="2" t="s">
        <v>119</v>
      </c>
      <c r="D1412" s="2" t="s">
        <v>17175</v>
      </c>
      <c r="E1412" s="2" t="s">
        <v>17187</v>
      </c>
      <c r="F1412" s="13" t="n">
        <v>46096</v>
      </c>
      <c r="G1412" s="13" t="n">
        <v>46097</v>
      </c>
      <c r="H1412" s="2" t="n">
        <v>30.6</v>
      </c>
    </row>
    <row r="1413" customFormat="false" ht="15" hidden="false" customHeight="false" outlineLevel="0" collapsed="false">
      <c r="A1413" s="2" t="s">
        <v>18594</v>
      </c>
      <c r="B1413" s="2" t="s">
        <v>2106</v>
      </c>
      <c r="C1413" s="2" t="s">
        <v>114</v>
      </c>
      <c r="D1413" s="2" t="s">
        <v>17175</v>
      </c>
      <c r="E1413" s="2" t="s">
        <v>17176</v>
      </c>
      <c r="F1413" s="13" t="n">
        <v>46280</v>
      </c>
      <c r="G1413" s="13" t="n">
        <v>46280</v>
      </c>
      <c r="H1413" s="2" t="n">
        <v>9.5</v>
      </c>
    </row>
    <row r="1414" customFormat="false" ht="15" hidden="false" customHeight="false" outlineLevel="0" collapsed="false">
      <c r="A1414" s="2" t="s">
        <v>18595</v>
      </c>
      <c r="B1414" s="2" t="s">
        <v>4864</v>
      </c>
      <c r="C1414" s="2" t="s">
        <v>119</v>
      </c>
      <c r="D1414" s="2" t="s">
        <v>17178</v>
      </c>
      <c r="E1414" s="2" t="s">
        <v>17187</v>
      </c>
      <c r="F1414" s="13" t="n">
        <v>45731</v>
      </c>
      <c r="G1414" s="13" t="n">
        <v>45734</v>
      </c>
      <c r="H1414" s="2" t="n">
        <v>91.9</v>
      </c>
    </row>
    <row r="1415" customFormat="false" ht="15" hidden="false" customHeight="false" outlineLevel="0" collapsed="false">
      <c r="A1415" s="2" t="s">
        <v>18596</v>
      </c>
      <c r="B1415" s="2" t="s">
        <v>706</v>
      </c>
      <c r="C1415" s="2" t="s">
        <v>114</v>
      </c>
      <c r="D1415" s="2" t="s">
        <v>17180</v>
      </c>
      <c r="E1415" s="2" t="s">
        <v>17191</v>
      </c>
      <c r="F1415" s="13" t="n">
        <v>45968</v>
      </c>
      <c r="G1415" s="13" t="n">
        <v>45968</v>
      </c>
      <c r="H1415" s="2" t="n">
        <v>2.3</v>
      </c>
    </row>
    <row r="1416" customFormat="false" ht="15" hidden="false" customHeight="false" outlineLevel="0" collapsed="false">
      <c r="A1416" s="2" t="s">
        <v>18597</v>
      </c>
      <c r="B1416" s="2" t="s">
        <v>3739</v>
      </c>
      <c r="C1416" s="2" t="s">
        <v>114</v>
      </c>
      <c r="D1416" s="2" t="s">
        <v>17182</v>
      </c>
      <c r="E1416" s="2" t="s">
        <v>17187</v>
      </c>
      <c r="F1416" s="13" t="n">
        <v>46052</v>
      </c>
      <c r="G1416" s="13" t="n">
        <v>46052</v>
      </c>
      <c r="H1416" s="2" t="n">
        <v>9.5</v>
      </c>
    </row>
    <row r="1417" customFormat="false" ht="15" hidden="false" customHeight="false" outlineLevel="0" collapsed="false">
      <c r="A1417" s="2" t="s">
        <v>18598</v>
      </c>
      <c r="B1417" s="2" t="s">
        <v>4335</v>
      </c>
      <c r="C1417" s="2" t="s">
        <v>119</v>
      </c>
      <c r="D1417" s="2" t="s">
        <v>17180</v>
      </c>
      <c r="E1417" s="2" t="s">
        <v>17187</v>
      </c>
      <c r="F1417" s="13" t="n">
        <v>46029</v>
      </c>
      <c r="G1417" s="13" t="n">
        <v>46029</v>
      </c>
      <c r="H1417" s="2" t="n">
        <v>10.1</v>
      </c>
    </row>
    <row r="1418" customFormat="false" ht="15" hidden="false" customHeight="false" outlineLevel="0" collapsed="false">
      <c r="A1418" s="2" t="s">
        <v>18599</v>
      </c>
      <c r="B1418" s="2" t="s">
        <v>2939</v>
      </c>
      <c r="C1418" s="2" t="s">
        <v>98</v>
      </c>
      <c r="D1418" s="2" t="s">
        <v>17184</v>
      </c>
      <c r="E1418" s="2" t="s">
        <v>17176</v>
      </c>
      <c r="F1418" s="13" t="n">
        <v>45774</v>
      </c>
      <c r="G1418" s="13" t="n">
        <v>45776</v>
      </c>
      <c r="H1418" s="2" t="n">
        <v>55.3</v>
      </c>
    </row>
    <row r="1419" customFormat="false" ht="15" hidden="false" customHeight="false" outlineLevel="0" collapsed="false">
      <c r="A1419" s="2" t="s">
        <v>18600</v>
      </c>
      <c r="B1419" s="2" t="s">
        <v>864</v>
      </c>
      <c r="C1419" s="2" t="s">
        <v>139</v>
      </c>
      <c r="D1419" s="2" t="s">
        <v>17178</v>
      </c>
      <c r="E1419" s="2" t="s">
        <v>17176</v>
      </c>
      <c r="F1419" s="13" t="n">
        <v>45995</v>
      </c>
      <c r="G1419" s="13" t="n">
        <v>45995</v>
      </c>
      <c r="H1419" s="2" t="n">
        <v>4.8</v>
      </c>
    </row>
    <row r="1420" customFormat="false" ht="15" hidden="false" customHeight="false" outlineLevel="0" collapsed="false">
      <c r="A1420" s="2" t="s">
        <v>18601</v>
      </c>
      <c r="B1420" s="2" t="s">
        <v>3997</v>
      </c>
      <c r="C1420" s="2" t="s">
        <v>119</v>
      </c>
      <c r="D1420" s="2" t="s">
        <v>17178</v>
      </c>
      <c r="E1420" s="2" t="s">
        <v>17176</v>
      </c>
      <c r="F1420" s="13" t="n">
        <v>46178</v>
      </c>
      <c r="G1420" s="13" t="n">
        <v>46179</v>
      </c>
      <c r="H1420" s="2" t="n">
        <v>27.5</v>
      </c>
    </row>
    <row r="1421" customFormat="false" ht="15" hidden="false" customHeight="false" outlineLevel="0" collapsed="false">
      <c r="A1421" s="2" t="s">
        <v>18602</v>
      </c>
      <c r="B1421" s="2" t="s">
        <v>4923</v>
      </c>
      <c r="C1421" s="2" t="s">
        <v>165</v>
      </c>
      <c r="D1421" s="2" t="s">
        <v>17175</v>
      </c>
      <c r="E1421" s="2" t="s">
        <v>17176</v>
      </c>
      <c r="F1421" s="13" t="n">
        <v>45924</v>
      </c>
      <c r="G1421" s="13" t="n">
        <v>45925</v>
      </c>
      <c r="H1421" s="2" t="n">
        <v>24.7</v>
      </c>
    </row>
    <row r="1422" customFormat="false" ht="15" hidden="false" customHeight="false" outlineLevel="0" collapsed="false">
      <c r="A1422" s="2" t="s">
        <v>18603</v>
      </c>
      <c r="B1422" s="2" t="s">
        <v>4414</v>
      </c>
      <c r="C1422" s="2" t="s">
        <v>98</v>
      </c>
      <c r="D1422" s="2" t="s">
        <v>17175</v>
      </c>
      <c r="E1422" s="2" t="s">
        <v>17187</v>
      </c>
      <c r="F1422" s="13" t="n">
        <v>45804</v>
      </c>
      <c r="G1422" s="13" t="n">
        <v>45804</v>
      </c>
      <c r="H1422" s="2" t="n">
        <v>10.9</v>
      </c>
    </row>
    <row r="1423" customFormat="false" ht="15" hidden="false" customHeight="false" outlineLevel="0" collapsed="false">
      <c r="A1423" s="2" t="s">
        <v>18604</v>
      </c>
      <c r="B1423" s="2" t="s">
        <v>593</v>
      </c>
      <c r="C1423" s="2" t="s">
        <v>98</v>
      </c>
      <c r="D1423" s="2" t="s">
        <v>17175</v>
      </c>
      <c r="E1423" s="2" t="s">
        <v>17193</v>
      </c>
      <c r="F1423" s="13" t="n">
        <v>46037</v>
      </c>
      <c r="G1423" s="13" t="n">
        <v>46037</v>
      </c>
      <c r="H1423" s="2" t="n">
        <v>3.5</v>
      </c>
    </row>
    <row r="1424" customFormat="false" ht="15" hidden="false" customHeight="false" outlineLevel="0" collapsed="false">
      <c r="A1424" s="2" t="s">
        <v>18605</v>
      </c>
      <c r="B1424" s="2" t="s">
        <v>4152</v>
      </c>
      <c r="C1424" s="2" t="s">
        <v>165</v>
      </c>
      <c r="D1424" s="2" t="s">
        <v>17178</v>
      </c>
      <c r="E1424" s="2" t="s">
        <v>17193</v>
      </c>
      <c r="F1424" s="13" t="n">
        <v>45697</v>
      </c>
      <c r="G1424" s="13" t="n">
        <v>45697</v>
      </c>
      <c r="H1424" s="2" t="n">
        <v>6.2</v>
      </c>
    </row>
    <row r="1425" customFormat="false" ht="15" hidden="false" customHeight="false" outlineLevel="0" collapsed="false">
      <c r="A1425" s="2" t="s">
        <v>18606</v>
      </c>
      <c r="B1425" s="2" t="s">
        <v>651</v>
      </c>
      <c r="C1425" s="2" t="s">
        <v>119</v>
      </c>
      <c r="D1425" s="2" t="s">
        <v>17178</v>
      </c>
      <c r="E1425" s="2" t="s">
        <v>17176</v>
      </c>
      <c r="F1425" s="13" t="n">
        <v>46146</v>
      </c>
      <c r="G1425" s="13" t="n">
        <v>46146</v>
      </c>
      <c r="H1425" s="2" t="n">
        <v>13.3</v>
      </c>
    </row>
    <row r="1426" customFormat="false" ht="15" hidden="false" customHeight="false" outlineLevel="0" collapsed="false">
      <c r="A1426" s="2" t="s">
        <v>18607</v>
      </c>
      <c r="B1426" s="2" t="s">
        <v>3856</v>
      </c>
      <c r="C1426" s="2" t="s">
        <v>104</v>
      </c>
      <c r="D1426" s="2" t="s">
        <v>17180</v>
      </c>
      <c r="E1426" s="2" t="s">
        <v>17176</v>
      </c>
      <c r="F1426" s="13" t="n">
        <v>45780</v>
      </c>
      <c r="G1426" s="13" t="n">
        <v>45781</v>
      </c>
      <c r="H1426" s="2" t="n">
        <v>41.8</v>
      </c>
    </row>
    <row r="1427" customFormat="false" ht="15" hidden="false" customHeight="false" outlineLevel="0" collapsed="false">
      <c r="A1427" s="2" t="s">
        <v>18608</v>
      </c>
      <c r="B1427" s="2" t="s">
        <v>3509</v>
      </c>
      <c r="C1427" s="2" t="s">
        <v>98</v>
      </c>
      <c r="D1427" s="2" t="s">
        <v>17175</v>
      </c>
      <c r="E1427" s="2" t="s">
        <v>17187</v>
      </c>
      <c r="F1427" s="13" t="n">
        <v>45775</v>
      </c>
      <c r="G1427" s="13" t="n">
        <v>45776</v>
      </c>
      <c r="H1427" s="2" t="n">
        <v>25.7</v>
      </c>
    </row>
    <row r="1428" customFormat="false" ht="15" hidden="false" customHeight="false" outlineLevel="0" collapsed="false">
      <c r="A1428" s="2" t="s">
        <v>18609</v>
      </c>
      <c r="B1428" s="2" t="s">
        <v>3053</v>
      </c>
      <c r="C1428" s="2" t="s">
        <v>98</v>
      </c>
      <c r="D1428" s="2" t="s">
        <v>17184</v>
      </c>
      <c r="E1428" s="2" t="s">
        <v>17176</v>
      </c>
      <c r="F1428" s="13" t="n">
        <v>45653</v>
      </c>
      <c r="G1428" s="13" t="n">
        <v>45653</v>
      </c>
      <c r="H1428" s="2" t="n">
        <v>22.9</v>
      </c>
    </row>
    <row r="1429" customFormat="false" ht="15" hidden="false" customHeight="false" outlineLevel="0" collapsed="false">
      <c r="A1429" s="2" t="s">
        <v>18610</v>
      </c>
      <c r="B1429" s="2" t="s">
        <v>2785</v>
      </c>
      <c r="C1429" s="2" t="s">
        <v>119</v>
      </c>
      <c r="D1429" s="2" t="s">
        <v>17178</v>
      </c>
      <c r="E1429" s="2" t="s">
        <v>17187</v>
      </c>
      <c r="F1429" s="13" t="n">
        <v>46061</v>
      </c>
      <c r="G1429" s="13" t="n">
        <v>46061</v>
      </c>
      <c r="H1429" s="2" t="n">
        <v>11.1</v>
      </c>
    </row>
    <row r="1430" customFormat="false" ht="15" hidden="false" customHeight="false" outlineLevel="0" collapsed="false">
      <c r="A1430" s="2" t="s">
        <v>18611</v>
      </c>
      <c r="B1430" s="2" t="s">
        <v>1792</v>
      </c>
      <c r="C1430" s="2" t="s">
        <v>139</v>
      </c>
      <c r="D1430" s="2" t="s">
        <v>17184</v>
      </c>
      <c r="E1430" s="2" t="s">
        <v>17176</v>
      </c>
      <c r="F1430" s="13" t="n">
        <v>45975</v>
      </c>
      <c r="G1430" s="13" t="n">
        <v>45975</v>
      </c>
      <c r="H1430" s="2" t="n">
        <v>16.8</v>
      </c>
    </row>
    <row r="1431" customFormat="false" ht="15" hidden="false" customHeight="false" outlineLevel="0" collapsed="false">
      <c r="A1431" s="2" t="s">
        <v>18612</v>
      </c>
      <c r="B1431" s="2" t="s">
        <v>3042</v>
      </c>
      <c r="C1431" s="2" t="s">
        <v>128</v>
      </c>
      <c r="D1431" s="2" t="s">
        <v>17175</v>
      </c>
      <c r="E1431" s="2" t="s">
        <v>17187</v>
      </c>
      <c r="F1431" s="13" t="n">
        <v>45987</v>
      </c>
      <c r="G1431" s="13" t="n">
        <v>45987</v>
      </c>
      <c r="H1431" s="2" t="n">
        <v>4.4</v>
      </c>
    </row>
    <row r="1432" customFormat="false" ht="15" hidden="false" customHeight="false" outlineLevel="0" collapsed="false">
      <c r="A1432" s="2" t="s">
        <v>18613</v>
      </c>
      <c r="B1432" s="2" t="s">
        <v>2169</v>
      </c>
      <c r="C1432" s="2" t="s">
        <v>119</v>
      </c>
      <c r="D1432" s="2" t="s">
        <v>17184</v>
      </c>
      <c r="E1432" s="2" t="s">
        <v>17193</v>
      </c>
      <c r="F1432" s="13" t="n">
        <v>45884</v>
      </c>
      <c r="G1432" s="13" t="n">
        <v>45884</v>
      </c>
      <c r="H1432" s="2" t="n">
        <v>5.2</v>
      </c>
    </row>
    <row r="1433" customFormat="false" ht="15" hidden="false" customHeight="false" outlineLevel="0" collapsed="false">
      <c r="A1433" s="2" t="s">
        <v>18614</v>
      </c>
      <c r="B1433" s="2" t="s">
        <v>861</v>
      </c>
      <c r="C1433" s="2" t="s">
        <v>141</v>
      </c>
      <c r="D1433" s="2" t="s">
        <v>17178</v>
      </c>
      <c r="E1433" s="2" t="s">
        <v>17176</v>
      </c>
      <c r="F1433" s="13" t="n">
        <v>45981</v>
      </c>
      <c r="G1433" s="13" t="n">
        <v>45981</v>
      </c>
      <c r="H1433" s="2" t="n">
        <v>8.9</v>
      </c>
    </row>
    <row r="1434" customFormat="false" ht="15" hidden="false" customHeight="false" outlineLevel="0" collapsed="false">
      <c r="A1434" s="2" t="s">
        <v>18615</v>
      </c>
      <c r="B1434" s="2" t="s">
        <v>4303</v>
      </c>
      <c r="C1434" s="2" t="s">
        <v>165</v>
      </c>
      <c r="D1434" s="2" t="s">
        <v>17182</v>
      </c>
      <c r="E1434" s="2" t="s">
        <v>17191</v>
      </c>
      <c r="F1434" s="13" t="n">
        <v>46217</v>
      </c>
      <c r="G1434" s="13" t="n">
        <v>46217</v>
      </c>
      <c r="H1434" s="2" t="n">
        <v>2.1</v>
      </c>
    </row>
    <row r="1435" customFormat="false" ht="15" hidden="false" customHeight="false" outlineLevel="0" collapsed="false">
      <c r="A1435" s="2" t="s">
        <v>18616</v>
      </c>
      <c r="B1435" s="2" t="s">
        <v>1380</v>
      </c>
      <c r="C1435" s="2" t="s">
        <v>163</v>
      </c>
      <c r="D1435" s="2" t="s">
        <v>17178</v>
      </c>
      <c r="E1435" s="2" t="s">
        <v>17191</v>
      </c>
      <c r="F1435" s="13" t="n">
        <v>45795</v>
      </c>
      <c r="G1435" s="13" t="n">
        <v>45795</v>
      </c>
      <c r="H1435" s="2" t="n">
        <v>3</v>
      </c>
    </row>
    <row r="1436" customFormat="false" ht="15" hidden="false" customHeight="false" outlineLevel="0" collapsed="false">
      <c r="A1436" s="2" t="s">
        <v>18617</v>
      </c>
      <c r="B1436" s="2" t="s">
        <v>2873</v>
      </c>
      <c r="C1436" s="2" t="s">
        <v>119</v>
      </c>
      <c r="D1436" s="2" t="s">
        <v>17180</v>
      </c>
      <c r="E1436" s="2" t="s">
        <v>17176</v>
      </c>
      <c r="F1436" s="13" t="n">
        <v>45920</v>
      </c>
      <c r="G1436" s="13" t="n">
        <v>45920</v>
      </c>
      <c r="H1436" s="2" t="n">
        <v>21.9</v>
      </c>
    </row>
    <row r="1437" customFormat="false" ht="15" hidden="false" customHeight="false" outlineLevel="0" collapsed="false">
      <c r="A1437" s="2" t="s">
        <v>18618</v>
      </c>
      <c r="B1437" s="2" t="s">
        <v>2058</v>
      </c>
      <c r="C1437" s="2" t="s">
        <v>119</v>
      </c>
      <c r="D1437" s="2" t="s">
        <v>17178</v>
      </c>
      <c r="E1437" s="2" t="s">
        <v>17176</v>
      </c>
      <c r="F1437" s="13" t="n">
        <v>45892</v>
      </c>
      <c r="G1437" s="13" t="n">
        <v>45892</v>
      </c>
      <c r="H1437" s="2" t="n">
        <v>9.1</v>
      </c>
    </row>
    <row r="1438" customFormat="false" ht="15" hidden="false" customHeight="false" outlineLevel="0" collapsed="false">
      <c r="A1438" s="2" t="s">
        <v>18619</v>
      </c>
      <c r="B1438" s="2" t="s">
        <v>826</v>
      </c>
      <c r="C1438" s="2" t="s">
        <v>139</v>
      </c>
      <c r="D1438" s="2" t="s">
        <v>17184</v>
      </c>
      <c r="E1438" s="2" t="s">
        <v>17187</v>
      </c>
      <c r="F1438" s="13" t="n">
        <v>45929</v>
      </c>
      <c r="G1438" s="13" t="n">
        <v>45929</v>
      </c>
      <c r="H1438" s="2" t="n">
        <v>5.7</v>
      </c>
    </row>
    <row r="1439" customFormat="false" ht="15" hidden="false" customHeight="false" outlineLevel="0" collapsed="false">
      <c r="A1439" s="2" t="s">
        <v>18620</v>
      </c>
      <c r="B1439" s="2" t="s">
        <v>3212</v>
      </c>
      <c r="C1439" s="2" t="s">
        <v>128</v>
      </c>
      <c r="D1439" s="2" t="s">
        <v>17182</v>
      </c>
      <c r="E1439" s="2" t="s">
        <v>17176</v>
      </c>
      <c r="F1439" s="13" t="n">
        <v>45868</v>
      </c>
      <c r="G1439" s="13" t="n">
        <v>45869</v>
      </c>
      <c r="H1439" s="2" t="n">
        <v>30.3</v>
      </c>
    </row>
    <row r="1440" customFormat="false" ht="15" hidden="false" customHeight="false" outlineLevel="0" collapsed="false">
      <c r="A1440" s="2" t="s">
        <v>18621</v>
      </c>
      <c r="B1440" s="2" t="s">
        <v>4405</v>
      </c>
      <c r="C1440" s="2" t="s">
        <v>104</v>
      </c>
      <c r="D1440" s="2" t="s">
        <v>17182</v>
      </c>
      <c r="E1440" s="2" t="s">
        <v>17176</v>
      </c>
      <c r="F1440" s="13" t="n">
        <v>46095</v>
      </c>
      <c r="G1440" s="13" t="n">
        <v>46096</v>
      </c>
      <c r="H1440" s="2" t="n">
        <v>35.2</v>
      </c>
    </row>
    <row r="1441" customFormat="false" ht="15" hidden="false" customHeight="false" outlineLevel="0" collapsed="false">
      <c r="A1441" s="2" t="s">
        <v>18622</v>
      </c>
      <c r="B1441" s="2" t="s">
        <v>2116</v>
      </c>
      <c r="C1441" s="2" t="s">
        <v>104</v>
      </c>
      <c r="D1441" s="2" t="s">
        <v>17182</v>
      </c>
      <c r="E1441" s="2" t="s">
        <v>17176</v>
      </c>
      <c r="F1441" s="13" t="n">
        <v>45995</v>
      </c>
      <c r="G1441" s="13" t="n">
        <v>45996</v>
      </c>
      <c r="H1441" s="2" t="n">
        <v>27.4</v>
      </c>
    </row>
    <row r="1442" customFormat="false" ht="15" hidden="false" customHeight="false" outlineLevel="0" collapsed="false">
      <c r="A1442" s="2" t="s">
        <v>18623</v>
      </c>
      <c r="B1442" s="2" t="s">
        <v>4223</v>
      </c>
      <c r="C1442" s="2" t="s">
        <v>98</v>
      </c>
      <c r="D1442" s="2" t="s">
        <v>17184</v>
      </c>
      <c r="E1442" s="2" t="s">
        <v>17187</v>
      </c>
      <c r="F1442" s="13" t="n">
        <v>45963</v>
      </c>
      <c r="G1442" s="13" t="n">
        <v>45963</v>
      </c>
      <c r="H1442" s="2" t="n">
        <v>10.8</v>
      </c>
    </row>
    <row r="1443" customFormat="false" ht="15" hidden="false" customHeight="false" outlineLevel="0" collapsed="false">
      <c r="A1443" s="2" t="s">
        <v>18624</v>
      </c>
      <c r="B1443" s="2" t="s">
        <v>2494</v>
      </c>
      <c r="C1443" s="2" t="s">
        <v>163</v>
      </c>
      <c r="D1443" s="2" t="s">
        <v>17180</v>
      </c>
      <c r="E1443" s="2" t="s">
        <v>17176</v>
      </c>
      <c r="F1443" s="13" t="n">
        <v>45967</v>
      </c>
      <c r="G1443" s="13" t="n">
        <v>45967</v>
      </c>
      <c r="H1443" s="2" t="n">
        <v>15.2</v>
      </c>
    </row>
    <row r="1444" customFormat="false" ht="15" hidden="false" customHeight="false" outlineLevel="0" collapsed="false">
      <c r="A1444" s="2" t="s">
        <v>18625</v>
      </c>
      <c r="B1444" s="2" t="s">
        <v>329</v>
      </c>
      <c r="C1444" s="2" t="s">
        <v>163</v>
      </c>
      <c r="D1444" s="2" t="s">
        <v>17184</v>
      </c>
      <c r="E1444" s="2" t="s">
        <v>17193</v>
      </c>
      <c r="F1444" s="13" t="n">
        <v>46185</v>
      </c>
      <c r="G1444" s="13" t="n">
        <v>46186</v>
      </c>
      <c r="H1444" s="2" t="n">
        <v>29</v>
      </c>
    </row>
    <row r="1445" customFormat="false" ht="15" hidden="false" customHeight="false" outlineLevel="0" collapsed="false">
      <c r="A1445" s="2" t="s">
        <v>18626</v>
      </c>
      <c r="B1445" s="2" t="s">
        <v>4265</v>
      </c>
      <c r="C1445" s="2" t="s">
        <v>128</v>
      </c>
      <c r="D1445" s="2" t="s">
        <v>17175</v>
      </c>
      <c r="E1445" s="2" t="s">
        <v>17187</v>
      </c>
      <c r="F1445" s="13" t="n">
        <v>45907</v>
      </c>
      <c r="G1445" s="13" t="n">
        <v>45907</v>
      </c>
      <c r="H1445" s="2" t="n">
        <v>17.2</v>
      </c>
    </row>
    <row r="1446" customFormat="false" ht="15" hidden="false" customHeight="false" outlineLevel="0" collapsed="false">
      <c r="A1446" s="2" t="s">
        <v>18627</v>
      </c>
      <c r="B1446" s="2" t="s">
        <v>1538</v>
      </c>
      <c r="C1446" s="2" t="s">
        <v>104</v>
      </c>
      <c r="D1446" s="2" t="s">
        <v>17178</v>
      </c>
      <c r="E1446" s="2" t="s">
        <v>17176</v>
      </c>
      <c r="F1446" s="13" t="n">
        <v>46168</v>
      </c>
      <c r="G1446" s="13" t="n">
        <v>46168</v>
      </c>
      <c r="H1446" s="2" t="n">
        <v>4.1</v>
      </c>
    </row>
    <row r="1447" customFormat="false" ht="15" hidden="false" customHeight="false" outlineLevel="0" collapsed="false">
      <c r="A1447" s="2" t="s">
        <v>18628</v>
      </c>
      <c r="B1447" s="2" t="s">
        <v>928</v>
      </c>
      <c r="C1447" s="2" t="s">
        <v>98</v>
      </c>
      <c r="D1447" s="2" t="s">
        <v>17178</v>
      </c>
      <c r="E1447" s="2" t="s">
        <v>17176</v>
      </c>
      <c r="F1447" s="13" t="n">
        <v>45702</v>
      </c>
      <c r="G1447" s="13" t="n">
        <v>45702</v>
      </c>
      <c r="H1447" s="2" t="n">
        <v>7.2</v>
      </c>
    </row>
    <row r="1448" customFormat="false" ht="15" hidden="false" customHeight="false" outlineLevel="0" collapsed="false">
      <c r="A1448" s="2" t="s">
        <v>18629</v>
      </c>
      <c r="B1448" s="2" t="s">
        <v>4728</v>
      </c>
      <c r="C1448" s="2" t="s">
        <v>145</v>
      </c>
      <c r="D1448" s="2" t="s">
        <v>17178</v>
      </c>
      <c r="E1448" s="2" t="s">
        <v>17193</v>
      </c>
      <c r="F1448" s="13" t="n">
        <v>45837</v>
      </c>
      <c r="G1448" s="13" t="n">
        <v>45837</v>
      </c>
      <c r="H1448" s="2" t="n">
        <v>3.6</v>
      </c>
    </row>
    <row r="1449" customFormat="false" ht="15" hidden="false" customHeight="false" outlineLevel="0" collapsed="false">
      <c r="A1449" s="2" t="s">
        <v>18630</v>
      </c>
      <c r="B1449" s="2" t="s">
        <v>4722</v>
      </c>
      <c r="C1449" s="2" t="s">
        <v>98</v>
      </c>
      <c r="D1449" s="2" t="s">
        <v>17178</v>
      </c>
      <c r="E1449" s="2" t="s">
        <v>17176</v>
      </c>
      <c r="F1449" s="13" t="n">
        <v>46067</v>
      </c>
      <c r="G1449" s="13" t="n">
        <v>46068</v>
      </c>
      <c r="H1449" s="2" t="n">
        <v>37.7</v>
      </c>
    </row>
    <row r="1450" customFormat="false" ht="15" hidden="false" customHeight="false" outlineLevel="0" collapsed="false">
      <c r="A1450" s="2" t="s">
        <v>18631</v>
      </c>
      <c r="B1450" s="2" t="s">
        <v>3728</v>
      </c>
      <c r="C1450" s="2" t="s">
        <v>98</v>
      </c>
      <c r="D1450" s="2" t="s">
        <v>17182</v>
      </c>
      <c r="E1450" s="2" t="s">
        <v>17176</v>
      </c>
      <c r="F1450" s="13" t="n">
        <v>46055</v>
      </c>
      <c r="G1450" s="13" t="n">
        <v>46056</v>
      </c>
      <c r="H1450" s="2" t="n">
        <v>24.9</v>
      </c>
    </row>
    <row r="1451" customFormat="false" ht="15" hidden="false" customHeight="false" outlineLevel="0" collapsed="false">
      <c r="A1451" s="2" t="s">
        <v>18632</v>
      </c>
      <c r="B1451" s="2" t="s">
        <v>2154</v>
      </c>
      <c r="C1451" s="2" t="s">
        <v>98</v>
      </c>
      <c r="D1451" s="2" t="s">
        <v>17178</v>
      </c>
      <c r="E1451" s="2" t="s">
        <v>17187</v>
      </c>
      <c r="F1451" s="13" t="n">
        <v>46103</v>
      </c>
      <c r="G1451" s="13" t="n">
        <v>46103</v>
      </c>
      <c r="H1451" s="2" t="n">
        <v>11.3</v>
      </c>
    </row>
    <row r="1452" customFormat="false" ht="15" hidden="false" customHeight="false" outlineLevel="0" collapsed="false">
      <c r="A1452" s="2" t="s">
        <v>18633</v>
      </c>
      <c r="B1452" s="2" t="s">
        <v>309</v>
      </c>
      <c r="C1452" s="2" t="s">
        <v>128</v>
      </c>
      <c r="D1452" s="2" t="s">
        <v>17180</v>
      </c>
      <c r="E1452" s="2" t="s">
        <v>17187</v>
      </c>
      <c r="F1452" s="13" t="n">
        <v>45840</v>
      </c>
      <c r="G1452" s="13" t="n">
        <v>45840</v>
      </c>
      <c r="H1452" s="2" t="n">
        <v>13.3</v>
      </c>
    </row>
    <row r="1453" customFormat="false" ht="15" hidden="false" customHeight="false" outlineLevel="0" collapsed="false">
      <c r="A1453" s="2" t="s">
        <v>18634</v>
      </c>
      <c r="B1453" s="2" t="s">
        <v>1738</v>
      </c>
      <c r="C1453" s="2" t="s">
        <v>165</v>
      </c>
      <c r="D1453" s="2" t="s">
        <v>17184</v>
      </c>
      <c r="E1453" s="2" t="s">
        <v>17193</v>
      </c>
      <c r="F1453" s="13" t="n">
        <v>46231</v>
      </c>
      <c r="G1453" s="13" t="n">
        <v>46231</v>
      </c>
      <c r="H1453" s="2" t="n">
        <v>2.6</v>
      </c>
    </row>
    <row r="1454" customFormat="false" ht="15" hidden="false" customHeight="false" outlineLevel="0" collapsed="false">
      <c r="A1454" s="2" t="s">
        <v>18635</v>
      </c>
      <c r="B1454" s="2" t="s">
        <v>3167</v>
      </c>
      <c r="C1454" s="2" t="s">
        <v>141</v>
      </c>
      <c r="D1454" s="2" t="s">
        <v>17180</v>
      </c>
      <c r="E1454" s="2" t="s">
        <v>17187</v>
      </c>
      <c r="F1454" s="13" t="n">
        <v>46134</v>
      </c>
      <c r="G1454" s="13" t="n">
        <v>46135</v>
      </c>
      <c r="H1454" s="2" t="n">
        <v>28.5</v>
      </c>
    </row>
    <row r="1455" customFormat="false" ht="15" hidden="false" customHeight="false" outlineLevel="0" collapsed="false">
      <c r="A1455" s="2" t="s">
        <v>18636</v>
      </c>
      <c r="B1455" s="2" t="s">
        <v>4254</v>
      </c>
      <c r="C1455" s="2" t="s">
        <v>128</v>
      </c>
      <c r="D1455" s="2" t="s">
        <v>17182</v>
      </c>
      <c r="E1455" s="2" t="s">
        <v>17176</v>
      </c>
      <c r="F1455" s="13" t="n">
        <v>45973</v>
      </c>
      <c r="G1455" s="13" t="n">
        <v>45973</v>
      </c>
      <c r="H1455" s="2" t="n">
        <v>19</v>
      </c>
    </row>
    <row r="1456" customFormat="false" ht="15" hidden="false" customHeight="false" outlineLevel="0" collapsed="false">
      <c r="A1456" s="2" t="s">
        <v>18637</v>
      </c>
      <c r="B1456" s="2" t="s">
        <v>2996</v>
      </c>
      <c r="C1456" s="2" t="s">
        <v>119</v>
      </c>
      <c r="D1456" s="2" t="s">
        <v>17180</v>
      </c>
      <c r="E1456" s="2" t="s">
        <v>17187</v>
      </c>
      <c r="F1456" s="13" t="n">
        <v>45940</v>
      </c>
      <c r="G1456" s="13" t="n">
        <v>45940</v>
      </c>
      <c r="H1456" s="2" t="n">
        <v>17.3</v>
      </c>
    </row>
    <row r="1457" customFormat="false" ht="15" hidden="false" customHeight="false" outlineLevel="0" collapsed="false">
      <c r="A1457" s="2" t="s">
        <v>18638</v>
      </c>
      <c r="B1457" s="2" t="s">
        <v>2839</v>
      </c>
      <c r="C1457" s="2" t="s">
        <v>98</v>
      </c>
      <c r="D1457" s="2" t="s">
        <v>17180</v>
      </c>
      <c r="E1457" s="2" t="s">
        <v>17176</v>
      </c>
      <c r="F1457" s="13" t="n">
        <v>45816</v>
      </c>
      <c r="G1457" s="13" t="n">
        <v>45816</v>
      </c>
      <c r="H1457" s="2" t="n">
        <v>3.9</v>
      </c>
    </row>
    <row r="1458" customFormat="false" ht="15" hidden="false" customHeight="false" outlineLevel="0" collapsed="false">
      <c r="A1458" s="2" t="s">
        <v>18639</v>
      </c>
      <c r="B1458" s="2" t="s">
        <v>1081</v>
      </c>
      <c r="C1458" s="2" t="s">
        <v>98</v>
      </c>
      <c r="D1458" s="2" t="s">
        <v>17178</v>
      </c>
      <c r="E1458" s="2" t="s">
        <v>17176</v>
      </c>
      <c r="F1458" s="13" t="n">
        <v>46044</v>
      </c>
      <c r="G1458" s="13" t="n">
        <v>46044</v>
      </c>
      <c r="H1458" s="2" t="n">
        <v>9</v>
      </c>
    </row>
    <row r="1459" customFormat="false" ht="15" hidden="false" customHeight="false" outlineLevel="0" collapsed="false">
      <c r="A1459" s="2" t="s">
        <v>18640</v>
      </c>
      <c r="B1459" s="2" t="s">
        <v>3736</v>
      </c>
      <c r="C1459" s="2" t="s">
        <v>165</v>
      </c>
      <c r="D1459" s="2" t="s">
        <v>17175</v>
      </c>
      <c r="E1459" s="2" t="s">
        <v>17193</v>
      </c>
      <c r="F1459" s="13" t="n">
        <v>46208</v>
      </c>
      <c r="G1459" s="13" t="n">
        <v>46208</v>
      </c>
      <c r="H1459" s="2" t="n">
        <v>10.5</v>
      </c>
    </row>
    <row r="1460" customFormat="false" ht="15" hidden="false" customHeight="false" outlineLevel="0" collapsed="false">
      <c r="A1460" s="2" t="s">
        <v>18641</v>
      </c>
      <c r="B1460" s="2" t="s">
        <v>3599</v>
      </c>
      <c r="C1460" s="2" t="s">
        <v>145</v>
      </c>
      <c r="D1460" s="2" t="s">
        <v>17184</v>
      </c>
      <c r="E1460" s="2" t="s">
        <v>17193</v>
      </c>
      <c r="F1460" s="13" t="n">
        <v>46205</v>
      </c>
      <c r="G1460" s="13" t="n">
        <v>46205</v>
      </c>
      <c r="H1460" s="2" t="n">
        <v>5</v>
      </c>
    </row>
    <row r="1461" customFormat="false" ht="15" hidden="false" customHeight="false" outlineLevel="0" collapsed="false">
      <c r="A1461" s="2" t="s">
        <v>18642</v>
      </c>
      <c r="B1461" s="2" t="s">
        <v>4747</v>
      </c>
      <c r="C1461" s="2" t="s">
        <v>104</v>
      </c>
      <c r="D1461" s="2" t="s">
        <v>17175</v>
      </c>
      <c r="E1461" s="2" t="s">
        <v>17176</v>
      </c>
      <c r="F1461" s="13" t="n">
        <v>46118</v>
      </c>
      <c r="G1461" s="13" t="n">
        <v>46118</v>
      </c>
      <c r="H1461" s="2" t="n">
        <v>14.3</v>
      </c>
    </row>
    <row r="1462" customFormat="false" ht="15" hidden="false" customHeight="false" outlineLevel="0" collapsed="false">
      <c r="A1462" s="2" t="s">
        <v>18643</v>
      </c>
      <c r="B1462" s="2" t="s">
        <v>1435</v>
      </c>
      <c r="C1462" s="2" t="s">
        <v>145</v>
      </c>
      <c r="D1462" s="2" t="s">
        <v>17180</v>
      </c>
      <c r="E1462" s="2" t="s">
        <v>17187</v>
      </c>
      <c r="F1462" s="13" t="n">
        <v>45939</v>
      </c>
      <c r="G1462" s="13" t="n">
        <v>45939</v>
      </c>
      <c r="H1462" s="2" t="n">
        <v>14.7</v>
      </c>
    </row>
    <row r="1463" customFormat="false" ht="15" hidden="false" customHeight="false" outlineLevel="0" collapsed="false">
      <c r="A1463" s="2" t="s">
        <v>18644</v>
      </c>
      <c r="B1463" s="2" t="s">
        <v>1858</v>
      </c>
      <c r="C1463" s="2" t="s">
        <v>98</v>
      </c>
      <c r="D1463" s="2" t="s">
        <v>17184</v>
      </c>
      <c r="E1463" s="2" t="s">
        <v>17176</v>
      </c>
      <c r="F1463" s="13" t="n">
        <v>45862</v>
      </c>
      <c r="G1463" s="13" t="n">
        <v>45863</v>
      </c>
      <c r="H1463" s="2" t="n">
        <v>30.4</v>
      </c>
    </row>
    <row r="1464" customFormat="false" ht="15" hidden="false" customHeight="false" outlineLevel="0" collapsed="false">
      <c r="A1464" s="2" t="s">
        <v>18645</v>
      </c>
      <c r="B1464" s="2" t="s">
        <v>3641</v>
      </c>
      <c r="C1464" s="2" t="s">
        <v>98</v>
      </c>
      <c r="D1464" s="2" t="s">
        <v>17175</v>
      </c>
      <c r="E1464" s="2" t="s">
        <v>17187</v>
      </c>
      <c r="F1464" s="13" t="n">
        <v>46071</v>
      </c>
      <c r="G1464" s="13" t="n">
        <v>46071</v>
      </c>
      <c r="H1464" s="2" t="n">
        <v>4.2</v>
      </c>
    </row>
    <row r="1465" customFormat="false" ht="15" hidden="false" customHeight="false" outlineLevel="0" collapsed="false">
      <c r="A1465" s="2" t="s">
        <v>18646</v>
      </c>
      <c r="B1465" s="2" t="s">
        <v>1257</v>
      </c>
      <c r="C1465" s="2" t="s">
        <v>104</v>
      </c>
      <c r="D1465" s="2" t="s">
        <v>17175</v>
      </c>
      <c r="E1465" s="2" t="s">
        <v>17176</v>
      </c>
      <c r="F1465" s="13" t="n">
        <v>46197</v>
      </c>
      <c r="G1465" s="13" t="n">
        <v>46197</v>
      </c>
      <c r="H1465" s="2" t="n">
        <v>9.6</v>
      </c>
    </row>
    <row r="1466" customFormat="false" ht="15" hidden="false" customHeight="false" outlineLevel="0" collapsed="false">
      <c r="A1466" s="2" t="s">
        <v>18647</v>
      </c>
      <c r="B1466" s="2" t="s">
        <v>4204</v>
      </c>
      <c r="C1466" s="2" t="s">
        <v>128</v>
      </c>
      <c r="D1466" s="2" t="s">
        <v>17180</v>
      </c>
      <c r="E1466" s="2" t="s">
        <v>17187</v>
      </c>
      <c r="F1466" s="13" t="n">
        <v>46109</v>
      </c>
      <c r="G1466" s="13" t="n">
        <v>46110</v>
      </c>
      <c r="H1466" s="2" t="n">
        <v>43.9</v>
      </c>
    </row>
    <row r="1467" customFormat="false" ht="15" hidden="false" customHeight="false" outlineLevel="0" collapsed="false">
      <c r="A1467" s="2" t="s">
        <v>18648</v>
      </c>
      <c r="B1467" s="2" t="s">
        <v>4178</v>
      </c>
      <c r="C1467" s="2" t="s">
        <v>98</v>
      </c>
      <c r="D1467" s="2" t="s">
        <v>17178</v>
      </c>
      <c r="E1467" s="2" t="s">
        <v>17187</v>
      </c>
      <c r="F1467" s="13" t="n">
        <v>45967</v>
      </c>
      <c r="G1467" s="13" t="n">
        <v>45967</v>
      </c>
      <c r="H1467" s="2" t="n">
        <v>21</v>
      </c>
    </row>
    <row r="1468" customFormat="false" ht="15" hidden="false" customHeight="false" outlineLevel="0" collapsed="false">
      <c r="A1468" s="2" t="s">
        <v>18649</v>
      </c>
      <c r="B1468" s="2" t="s">
        <v>4523</v>
      </c>
      <c r="C1468" s="2" t="s">
        <v>141</v>
      </c>
      <c r="D1468" s="2" t="s">
        <v>17182</v>
      </c>
      <c r="E1468" s="2" t="s">
        <v>17176</v>
      </c>
      <c r="F1468" s="13" t="n">
        <v>46157</v>
      </c>
      <c r="G1468" s="13" t="n">
        <v>46157</v>
      </c>
      <c r="H1468" s="2" t="n">
        <v>9.4</v>
      </c>
    </row>
    <row r="1469" customFormat="false" ht="15" hidden="false" customHeight="false" outlineLevel="0" collapsed="false">
      <c r="A1469" s="2" t="s">
        <v>18650</v>
      </c>
      <c r="B1469" s="2" t="s">
        <v>2558</v>
      </c>
      <c r="C1469" s="2" t="s">
        <v>108</v>
      </c>
      <c r="D1469" s="2" t="s">
        <v>17175</v>
      </c>
      <c r="E1469" s="2" t="s">
        <v>17176</v>
      </c>
      <c r="F1469" s="13" t="n">
        <v>46014</v>
      </c>
      <c r="G1469" s="13" t="n">
        <v>46015</v>
      </c>
      <c r="H1469" s="2" t="n">
        <v>25.5</v>
      </c>
    </row>
    <row r="1470" customFormat="false" ht="15" hidden="false" customHeight="false" outlineLevel="0" collapsed="false">
      <c r="A1470" s="2" t="s">
        <v>18651</v>
      </c>
      <c r="B1470" s="2" t="s">
        <v>1476</v>
      </c>
      <c r="C1470" s="2" t="s">
        <v>104</v>
      </c>
      <c r="D1470" s="2" t="s">
        <v>17178</v>
      </c>
      <c r="E1470" s="2" t="s">
        <v>17187</v>
      </c>
      <c r="F1470" s="13" t="n">
        <v>45757</v>
      </c>
      <c r="G1470" s="13" t="n">
        <v>45757</v>
      </c>
      <c r="H1470" s="2" t="n">
        <v>23.1</v>
      </c>
    </row>
    <row r="1471" customFormat="false" ht="15" hidden="false" customHeight="false" outlineLevel="0" collapsed="false">
      <c r="A1471" s="2" t="s">
        <v>18652</v>
      </c>
      <c r="B1471" s="2" t="s">
        <v>4116</v>
      </c>
      <c r="C1471" s="2" t="s">
        <v>104</v>
      </c>
      <c r="D1471" s="2" t="s">
        <v>17178</v>
      </c>
      <c r="E1471" s="2" t="s">
        <v>17176</v>
      </c>
      <c r="F1471" s="13" t="n">
        <v>45897</v>
      </c>
      <c r="G1471" s="13" t="n">
        <v>45897</v>
      </c>
      <c r="H1471" s="2" t="n">
        <v>10.1</v>
      </c>
    </row>
    <row r="1472" customFormat="false" ht="15" hidden="false" customHeight="false" outlineLevel="0" collapsed="false">
      <c r="A1472" s="2" t="s">
        <v>18653</v>
      </c>
      <c r="B1472" s="2" t="s">
        <v>3231</v>
      </c>
      <c r="C1472" s="2" t="s">
        <v>98</v>
      </c>
      <c r="D1472" s="2" t="s">
        <v>17180</v>
      </c>
      <c r="E1472" s="2" t="s">
        <v>17176</v>
      </c>
      <c r="F1472" s="13" t="n">
        <v>46219</v>
      </c>
      <c r="G1472" s="13" t="n">
        <v>46220</v>
      </c>
      <c r="H1472" s="2" t="n">
        <v>31.6</v>
      </c>
    </row>
    <row r="1473" customFormat="false" ht="15" hidden="false" customHeight="false" outlineLevel="0" collapsed="false">
      <c r="A1473" s="2" t="s">
        <v>18654</v>
      </c>
      <c r="B1473" s="2" t="s">
        <v>2603</v>
      </c>
      <c r="C1473" s="2" t="s">
        <v>108</v>
      </c>
      <c r="D1473" s="2" t="s">
        <v>17178</v>
      </c>
      <c r="E1473" s="2" t="s">
        <v>17176</v>
      </c>
      <c r="F1473" s="13" t="n">
        <v>46070</v>
      </c>
      <c r="G1473" s="13" t="n">
        <v>46070</v>
      </c>
      <c r="H1473" s="2" t="n">
        <v>11.1</v>
      </c>
    </row>
    <row r="1474" customFormat="false" ht="15" hidden="false" customHeight="false" outlineLevel="0" collapsed="false">
      <c r="A1474" s="2" t="s">
        <v>18655</v>
      </c>
      <c r="B1474" s="2" t="s">
        <v>3209</v>
      </c>
      <c r="C1474" s="2" t="s">
        <v>98</v>
      </c>
      <c r="D1474" s="2" t="s">
        <v>17178</v>
      </c>
      <c r="E1474" s="2" t="s">
        <v>17187</v>
      </c>
      <c r="F1474" s="13" t="n">
        <v>45843</v>
      </c>
      <c r="G1474" s="13" t="n">
        <v>45843</v>
      </c>
      <c r="H1474" s="2" t="n">
        <v>9.3</v>
      </c>
    </row>
    <row r="1475" customFormat="false" ht="15" hidden="false" customHeight="false" outlineLevel="0" collapsed="false">
      <c r="A1475" s="2" t="s">
        <v>18656</v>
      </c>
      <c r="B1475" s="2" t="s">
        <v>4405</v>
      </c>
      <c r="C1475" s="2" t="s">
        <v>104</v>
      </c>
      <c r="D1475" s="2" t="s">
        <v>17184</v>
      </c>
      <c r="E1475" s="2" t="s">
        <v>17176</v>
      </c>
      <c r="F1475" s="13" t="n">
        <v>45975</v>
      </c>
      <c r="G1475" s="13" t="n">
        <v>45975</v>
      </c>
      <c r="H1475" s="2" t="n">
        <v>17.5</v>
      </c>
    </row>
    <row r="1476" customFormat="false" ht="15" hidden="false" customHeight="false" outlineLevel="0" collapsed="false">
      <c r="A1476" s="2" t="s">
        <v>18657</v>
      </c>
      <c r="B1476" s="2" t="s">
        <v>1433</v>
      </c>
      <c r="C1476" s="2" t="s">
        <v>145</v>
      </c>
      <c r="D1476" s="2" t="s">
        <v>17182</v>
      </c>
      <c r="E1476" s="2" t="s">
        <v>17176</v>
      </c>
      <c r="F1476" s="13" t="n">
        <v>46106</v>
      </c>
      <c r="G1476" s="13" t="n">
        <v>46106</v>
      </c>
      <c r="H1476" s="2" t="n">
        <v>11.2</v>
      </c>
    </row>
    <row r="1477" customFormat="false" ht="15" hidden="false" customHeight="false" outlineLevel="0" collapsed="false">
      <c r="A1477" s="2" t="s">
        <v>18658</v>
      </c>
      <c r="B1477" s="2" t="s">
        <v>835</v>
      </c>
      <c r="C1477" s="2" t="s">
        <v>98</v>
      </c>
      <c r="D1477" s="2" t="s">
        <v>17178</v>
      </c>
      <c r="E1477" s="2" t="s">
        <v>17187</v>
      </c>
      <c r="F1477" s="13" t="n">
        <v>45851</v>
      </c>
      <c r="G1477" s="13" t="n">
        <v>45851</v>
      </c>
      <c r="H1477" s="2" t="n">
        <v>16.9</v>
      </c>
    </row>
    <row r="1478" customFormat="false" ht="15" hidden="false" customHeight="false" outlineLevel="0" collapsed="false">
      <c r="A1478" s="2" t="s">
        <v>18659</v>
      </c>
      <c r="B1478" s="2" t="s">
        <v>715</v>
      </c>
      <c r="C1478" s="2" t="s">
        <v>139</v>
      </c>
      <c r="D1478" s="2" t="s">
        <v>17175</v>
      </c>
      <c r="E1478" s="2" t="s">
        <v>17176</v>
      </c>
      <c r="F1478" s="13" t="n">
        <v>46097</v>
      </c>
      <c r="G1478" s="13" t="n">
        <v>46097</v>
      </c>
      <c r="H1478" s="2" t="n">
        <v>22.6</v>
      </c>
    </row>
    <row r="1479" customFormat="false" ht="15" hidden="false" customHeight="false" outlineLevel="0" collapsed="false">
      <c r="A1479" s="2" t="s">
        <v>18660</v>
      </c>
      <c r="B1479" s="2" t="s">
        <v>451</v>
      </c>
      <c r="C1479" s="2" t="s">
        <v>98</v>
      </c>
      <c r="D1479" s="2" t="s">
        <v>17180</v>
      </c>
      <c r="E1479" s="2" t="s">
        <v>17176</v>
      </c>
      <c r="F1479" s="13" t="n">
        <v>46172</v>
      </c>
      <c r="G1479" s="13" t="n">
        <v>46172</v>
      </c>
      <c r="H1479" s="2" t="n">
        <v>20.5</v>
      </c>
    </row>
    <row r="1480" customFormat="false" ht="15" hidden="false" customHeight="false" outlineLevel="0" collapsed="false">
      <c r="A1480" s="2" t="s">
        <v>18661</v>
      </c>
      <c r="B1480" s="2" t="s">
        <v>3525</v>
      </c>
      <c r="C1480" s="2" t="s">
        <v>123</v>
      </c>
      <c r="D1480" s="2" t="s">
        <v>17178</v>
      </c>
      <c r="E1480" s="2" t="s">
        <v>17187</v>
      </c>
      <c r="F1480" s="13" t="n">
        <v>45854</v>
      </c>
      <c r="G1480" s="13" t="n">
        <v>45854</v>
      </c>
      <c r="H1480" s="2" t="n">
        <v>14.7</v>
      </c>
    </row>
    <row r="1481" customFormat="false" ht="15" hidden="false" customHeight="false" outlineLevel="0" collapsed="false">
      <c r="A1481" s="2" t="s">
        <v>18662</v>
      </c>
      <c r="B1481" s="2" t="s">
        <v>2210</v>
      </c>
      <c r="C1481" s="2" t="s">
        <v>165</v>
      </c>
      <c r="D1481" s="2" t="s">
        <v>17175</v>
      </c>
      <c r="E1481" s="2" t="s">
        <v>17176</v>
      </c>
      <c r="F1481" s="13" t="n">
        <v>46048</v>
      </c>
      <c r="G1481" s="13" t="n">
        <v>46048</v>
      </c>
      <c r="H1481" s="2" t="n">
        <v>6.8</v>
      </c>
    </row>
    <row r="1482" customFormat="false" ht="15" hidden="false" customHeight="false" outlineLevel="0" collapsed="false">
      <c r="A1482" s="2" t="s">
        <v>18663</v>
      </c>
      <c r="B1482" s="2" t="s">
        <v>3896</v>
      </c>
      <c r="C1482" s="2" t="s">
        <v>128</v>
      </c>
      <c r="D1482" s="2" t="s">
        <v>17184</v>
      </c>
      <c r="E1482" s="2" t="s">
        <v>17187</v>
      </c>
      <c r="F1482" s="13" t="n">
        <v>46112</v>
      </c>
      <c r="G1482" s="13" t="n">
        <v>46112</v>
      </c>
      <c r="H1482" s="2" t="n">
        <v>7.3</v>
      </c>
    </row>
    <row r="1483" customFormat="false" ht="15" hidden="false" customHeight="false" outlineLevel="0" collapsed="false">
      <c r="A1483" s="2" t="s">
        <v>18664</v>
      </c>
      <c r="B1483" s="2" t="s">
        <v>3094</v>
      </c>
      <c r="C1483" s="2" t="s">
        <v>98</v>
      </c>
      <c r="D1483" s="2" t="s">
        <v>17180</v>
      </c>
      <c r="E1483" s="2" t="s">
        <v>17176</v>
      </c>
      <c r="F1483" s="13" t="n">
        <v>45864</v>
      </c>
      <c r="G1483" s="13" t="n">
        <v>45865</v>
      </c>
      <c r="H1483" s="2" t="n">
        <v>40.3</v>
      </c>
    </row>
    <row r="1484" customFormat="false" ht="15" hidden="false" customHeight="false" outlineLevel="0" collapsed="false">
      <c r="A1484" s="2" t="s">
        <v>18665</v>
      </c>
      <c r="B1484" s="2" t="s">
        <v>143</v>
      </c>
      <c r="C1484" s="2" t="s">
        <v>114</v>
      </c>
      <c r="D1484" s="2" t="s">
        <v>17180</v>
      </c>
      <c r="E1484" s="2" t="s">
        <v>17191</v>
      </c>
      <c r="F1484" s="13" t="n">
        <v>45775</v>
      </c>
      <c r="G1484" s="13" t="n">
        <v>45775</v>
      </c>
      <c r="H1484" s="2" t="n">
        <v>2.7</v>
      </c>
    </row>
    <row r="1485" customFormat="false" ht="15" hidden="false" customHeight="false" outlineLevel="0" collapsed="false">
      <c r="A1485" s="2" t="s">
        <v>18666</v>
      </c>
      <c r="B1485" s="2" t="s">
        <v>2155</v>
      </c>
      <c r="C1485" s="2" t="s">
        <v>98</v>
      </c>
      <c r="D1485" s="2" t="s">
        <v>17178</v>
      </c>
      <c r="E1485" s="2" t="s">
        <v>17187</v>
      </c>
      <c r="F1485" s="13" t="n">
        <v>46061</v>
      </c>
      <c r="G1485" s="13" t="n">
        <v>46061</v>
      </c>
      <c r="H1485" s="2" t="n">
        <v>6.7</v>
      </c>
    </row>
    <row r="1486" customFormat="false" ht="15" hidden="false" customHeight="false" outlineLevel="0" collapsed="false">
      <c r="A1486" s="2" t="s">
        <v>18667</v>
      </c>
      <c r="B1486" s="2" t="s">
        <v>1157</v>
      </c>
      <c r="C1486" s="2" t="s">
        <v>128</v>
      </c>
      <c r="D1486" s="2" t="s">
        <v>17180</v>
      </c>
      <c r="E1486" s="2" t="s">
        <v>17193</v>
      </c>
      <c r="F1486" s="13" t="n">
        <v>45749</v>
      </c>
      <c r="G1486" s="13" t="n">
        <v>45749</v>
      </c>
      <c r="H1486" s="2" t="n">
        <v>3.1</v>
      </c>
    </row>
    <row r="1487" customFormat="false" ht="15" hidden="false" customHeight="false" outlineLevel="0" collapsed="false">
      <c r="A1487" s="2" t="s">
        <v>18668</v>
      </c>
      <c r="B1487" s="2" t="s">
        <v>361</v>
      </c>
      <c r="C1487" s="2" t="s">
        <v>98</v>
      </c>
      <c r="D1487" s="2" t="s">
        <v>17184</v>
      </c>
      <c r="E1487" s="2" t="s">
        <v>17187</v>
      </c>
      <c r="F1487" s="13" t="n">
        <v>46034</v>
      </c>
      <c r="G1487" s="13" t="n">
        <v>46034</v>
      </c>
      <c r="H1487" s="2" t="n">
        <v>8.6</v>
      </c>
    </row>
    <row r="1488" customFormat="false" ht="15" hidden="false" customHeight="false" outlineLevel="0" collapsed="false">
      <c r="A1488" s="2" t="s">
        <v>18669</v>
      </c>
      <c r="B1488" s="2" t="s">
        <v>2289</v>
      </c>
      <c r="C1488" s="2" t="s">
        <v>165</v>
      </c>
      <c r="D1488" s="2" t="s">
        <v>17178</v>
      </c>
      <c r="E1488" s="2" t="s">
        <v>17176</v>
      </c>
      <c r="F1488" s="13" t="n">
        <v>45948</v>
      </c>
      <c r="G1488" s="13" t="n">
        <v>45949</v>
      </c>
      <c r="H1488" s="2" t="n">
        <v>39</v>
      </c>
    </row>
    <row r="1489" customFormat="false" ht="15" hidden="false" customHeight="false" outlineLevel="0" collapsed="false">
      <c r="A1489" s="2" t="s">
        <v>18670</v>
      </c>
      <c r="B1489" s="2" t="s">
        <v>4157</v>
      </c>
      <c r="C1489" s="2" t="s">
        <v>141</v>
      </c>
      <c r="D1489" s="2" t="s">
        <v>17178</v>
      </c>
      <c r="E1489" s="2" t="s">
        <v>17176</v>
      </c>
      <c r="F1489" s="13" t="n">
        <v>45945</v>
      </c>
      <c r="G1489" s="13" t="n">
        <v>45946</v>
      </c>
      <c r="H1489" s="2" t="n">
        <v>38.3</v>
      </c>
    </row>
    <row r="1490" customFormat="false" ht="15" hidden="false" customHeight="false" outlineLevel="0" collapsed="false">
      <c r="A1490" s="2" t="s">
        <v>18671</v>
      </c>
      <c r="B1490" s="2" t="s">
        <v>3855</v>
      </c>
      <c r="C1490" s="2" t="s">
        <v>104</v>
      </c>
      <c r="D1490" s="2" t="s">
        <v>17175</v>
      </c>
      <c r="E1490" s="2" t="s">
        <v>17176</v>
      </c>
      <c r="F1490" s="13" t="n">
        <v>46112</v>
      </c>
      <c r="G1490" s="13" t="n">
        <v>46113</v>
      </c>
      <c r="H1490" s="2" t="n">
        <v>40</v>
      </c>
    </row>
    <row r="1491" customFormat="false" ht="15" hidden="false" customHeight="false" outlineLevel="0" collapsed="false">
      <c r="A1491" s="2" t="s">
        <v>18672</v>
      </c>
      <c r="B1491" s="2" t="s">
        <v>422</v>
      </c>
      <c r="C1491" s="2" t="s">
        <v>165</v>
      </c>
      <c r="D1491" s="2" t="s">
        <v>17175</v>
      </c>
      <c r="E1491" s="2" t="s">
        <v>17193</v>
      </c>
      <c r="F1491" s="13" t="n">
        <v>46276</v>
      </c>
      <c r="G1491" s="13" t="n">
        <v>46276</v>
      </c>
      <c r="H1491" s="2" t="n">
        <v>4.1</v>
      </c>
    </row>
    <row r="1492" customFormat="false" ht="15" hidden="false" customHeight="false" outlineLevel="0" collapsed="false">
      <c r="A1492" s="2" t="s">
        <v>18673</v>
      </c>
      <c r="B1492" s="2" t="s">
        <v>3830</v>
      </c>
      <c r="C1492" s="2" t="s">
        <v>141</v>
      </c>
      <c r="D1492" s="2" t="s">
        <v>17175</v>
      </c>
      <c r="E1492" s="2" t="s">
        <v>17176</v>
      </c>
      <c r="F1492" s="13" t="n">
        <v>46030</v>
      </c>
      <c r="G1492" s="13" t="n">
        <v>46030</v>
      </c>
      <c r="H1492" s="2" t="n">
        <v>13.1</v>
      </c>
    </row>
    <row r="1493" customFormat="false" ht="15" hidden="false" customHeight="false" outlineLevel="0" collapsed="false">
      <c r="A1493" s="2" t="s">
        <v>18674</v>
      </c>
      <c r="B1493" s="2" t="s">
        <v>2192</v>
      </c>
      <c r="C1493" s="2" t="s">
        <v>163</v>
      </c>
      <c r="D1493" s="2" t="s">
        <v>17184</v>
      </c>
      <c r="E1493" s="2" t="s">
        <v>17176</v>
      </c>
      <c r="F1493" s="13" t="n">
        <v>46114</v>
      </c>
      <c r="G1493" s="13" t="n">
        <v>46114</v>
      </c>
      <c r="H1493" s="2" t="n">
        <v>20.3</v>
      </c>
    </row>
    <row r="1494" customFormat="false" ht="15" hidden="false" customHeight="false" outlineLevel="0" collapsed="false">
      <c r="A1494" s="2" t="s">
        <v>18675</v>
      </c>
      <c r="B1494" s="2" t="s">
        <v>1220</v>
      </c>
      <c r="C1494" s="2" t="s">
        <v>104</v>
      </c>
      <c r="D1494" s="2" t="s">
        <v>17178</v>
      </c>
      <c r="E1494" s="2" t="s">
        <v>17176</v>
      </c>
      <c r="F1494" s="13" t="n">
        <v>45797</v>
      </c>
      <c r="G1494" s="13" t="n">
        <v>45798</v>
      </c>
      <c r="H1494" s="2" t="n">
        <v>27.6</v>
      </c>
    </row>
    <row r="1495" customFormat="false" ht="15" hidden="false" customHeight="false" outlineLevel="0" collapsed="false">
      <c r="A1495" s="2" t="s">
        <v>18676</v>
      </c>
      <c r="B1495" s="2" t="s">
        <v>2656</v>
      </c>
      <c r="C1495" s="2" t="s">
        <v>98</v>
      </c>
      <c r="D1495" s="2" t="s">
        <v>17184</v>
      </c>
      <c r="E1495" s="2" t="s">
        <v>17187</v>
      </c>
      <c r="F1495" s="13" t="n">
        <v>45638</v>
      </c>
      <c r="G1495" s="13" t="n">
        <v>45638</v>
      </c>
      <c r="H1495" s="2" t="n">
        <v>13.7</v>
      </c>
    </row>
    <row r="1496" customFormat="false" ht="15" hidden="false" customHeight="false" outlineLevel="0" collapsed="false">
      <c r="A1496" s="2" t="s">
        <v>18677</v>
      </c>
      <c r="B1496" s="2" t="s">
        <v>1567</v>
      </c>
      <c r="C1496" s="2" t="s">
        <v>139</v>
      </c>
      <c r="D1496" s="2" t="s">
        <v>17184</v>
      </c>
      <c r="E1496" s="2" t="s">
        <v>17193</v>
      </c>
      <c r="F1496" s="13" t="n">
        <v>45962</v>
      </c>
      <c r="G1496" s="13" t="n">
        <v>45962</v>
      </c>
      <c r="H1496" s="2" t="n">
        <v>7.7</v>
      </c>
    </row>
    <row r="1497" customFormat="false" ht="15" hidden="false" customHeight="false" outlineLevel="0" collapsed="false">
      <c r="A1497" s="2" t="s">
        <v>18678</v>
      </c>
      <c r="B1497" s="2" t="s">
        <v>4600</v>
      </c>
      <c r="C1497" s="2" t="s">
        <v>108</v>
      </c>
      <c r="D1497" s="2" t="s">
        <v>17175</v>
      </c>
      <c r="E1497" s="2" t="s">
        <v>17187</v>
      </c>
      <c r="F1497" s="13" t="n">
        <v>45833</v>
      </c>
      <c r="G1497" s="13" t="n">
        <v>45833</v>
      </c>
      <c r="H1497" s="2" t="n">
        <v>16.6</v>
      </c>
    </row>
    <row r="1498" customFormat="false" ht="15" hidden="false" customHeight="false" outlineLevel="0" collapsed="false">
      <c r="A1498" s="2" t="s">
        <v>18679</v>
      </c>
      <c r="B1498" s="2" t="s">
        <v>317</v>
      </c>
      <c r="C1498" s="2" t="s">
        <v>139</v>
      </c>
      <c r="D1498" s="2" t="s">
        <v>17182</v>
      </c>
      <c r="E1498" s="2" t="s">
        <v>17193</v>
      </c>
      <c r="F1498" s="13" t="n">
        <v>46115</v>
      </c>
      <c r="G1498" s="13" t="n">
        <v>46115</v>
      </c>
      <c r="H1498" s="2" t="n">
        <v>6.5</v>
      </c>
    </row>
    <row r="1499" customFormat="false" ht="15" hidden="false" customHeight="false" outlineLevel="0" collapsed="false">
      <c r="A1499" s="2" t="s">
        <v>18680</v>
      </c>
      <c r="B1499" s="2" t="s">
        <v>562</v>
      </c>
      <c r="C1499" s="2" t="s">
        <v>145</v>
      </c>
      <c r="D1499" s="2" t="s">
        <v>17184</v>
      </c>
      <c r="E1499" s="2" t="s">
        <v>17176</v>
      </c>
      <c r="F1499" s="13" t="n">
        <v>45870</v>
      </c>
      <c r="G1499" s="13" t="n">
        <v>45872</v>
      </c>
      <c r="H1499" s="2" t="n">
        <v>54.8</v>
      </c>
    </row>
    <row r="1500" customFormat="false" ht="15" hidden="false" customHeight="false" outlineLevel="0" collapsed="false">
      <c r="A1500" s="2" t="s">
        <v>18681</v>
      </c>
      <c r="B1500" s="2" t="s">
        <v>1628</v>
      </c>
      <c r="C1500" s="2" t="s">
        <v>141</v>
      </c>
      <c r="D1500" s="2" t="s">
        <v>17184</v>
      </c>
      <c r="E1500" s="2" t="s">
        <v>17176</v>
      </c>
      <c r="F1500" s="13" t="n">
        <v>45893</v>
      </c>
      <c r="G1500" s="13" t="n">
        <v>45893</v>
      </c>
      <c r="H1500" s="2" t="n">
        <v>16.7</v>
      </c>
    </row>
    <row r="1501" customFormat="false" ht="15" hidden="false" customHeight="false" outlineLevel="0" collapsed="false">
      <c r="A1501" s="2" t="s">
        <v>18682</v>
      </c>
      <c r="B1501" s="2" t="s">
        <v>3896</v>
      </c>
      <c r="C1501" s="2" t="s">
        <v>128</v>
      </c>
      <c r="D1501" s="2" t="s">
        <v>17175</v>
      </c>
      <c r="E1501" s="2" t="s">
        <v>17187</v>
      </c>
      <c r="F1501" s="13" t="n">
        <v>45807</v>
      </c>
      <c r="G1501" s="13" t="n">
        <v>45807</v>
      </c>
      <c r="H1501" s="2" t="n">
        <v>8.4</v>
      </c>
    </row>
    <row r="1502" customFormat="false" ht="15" hidden="false" customHeight="false" outlineLevel="0" collapsed="false">
      <c r="A1502" s="2" t="s">
        <v>18683</v>
      </c>
      <c r="B1502" s="2" t="s">
        <v>1364</v>
      </c>
      <c r="C1502" s="2" t="s">
        <v>141</v>
      </c>
      <c r="D1502" s="2" t="s">
        <v>17178</v>
      </c>
      <c r="E1502" s="2" t="s">
        <v>17176</v>
      </c>
      <c r="F1502" s="13" t="n">
        <v>46152</v>
      </c>
      <c r="G1502" s="13" t="n">
        <v>46152</v>
      </c>
      <c r="H1502" s="2" t="n">
        <v>12.5</v>
      </c>
    </row>
    <row r="1503" customFormat="false" ht="15" hidden="false" customHeight="false" outlineLevel="0" collapsed="false">
      <c r="A1503" s="2" t="s">
        <v>18684</v>
      </c>
      <c r="B1503" s="2" t="s">
        <v>2697</v>
      </c>
      <c r="C1503" s="2" t="s">
        <v>139</v>
      </c>
      <c r="D1503" s="2" t="s">
        <v>17184</v>
      </c>
      <c r="E1503" s="2" t="s">
        <v>17187</v>
      </c>
      <c r="F1503" s="13" t="n">
        <v>46137</v>
      </c>
      <c r="G1503" s="13" t="n">
        <v>46137</v>
      </c>
      <c r="H1503" s="2" t="n">
        <v>12</v>
      </c>
    </row>
    <row r="1504" customFormat="false" ht="15" hidden="false" customHeight="false" outlineLevel="0" collapsed="false">
      <c r="A1504" s="2" t="s">
        <v>18685</v>
      </c>
      <c r="B1504" s="2" t="s">
        <v>712</v>
      </c>
      <c r="C1504" s="2" t="s">
        <v>123</v>
      </c>
      <c r="D1504" s="2" t="s">
        <v>17178</v>
      </c>
      <c r="E1504" s="2" t="s">
        <v>17176</v>
      </c>
      <c r="F1504" s="13" t="n">
        <v>46131</v>
      </c>
      <c r="G1504" s="13" t="n">
        <v>46131</v>
      </c>
      <c r="H1504" s="2" t="n">
        <v>16.4</v>
      </c>
    </row>
    <row r="1505" customFormat="false" ht="15" hidden="false" customHeight="false" outlineLevel="0" collapsed="false">
      <c r="A1505" s="2" t="s">
        <v>18686</v>
      </c>
      <c r="B1505" s="2" t="s">
        <v>4011</v>
      </c>
      <c r="C1505" s="2" t="s">
        <v>108</v>
      </c>
      <c r="D1505" s="2" t="s">
        <v>17180</v>
      </c>
      <c r="E1505" s="2" t="s">
        <v>17187</v>
      </c>
      <c r="F1505" s="13" t="n">
        <v>45938</v>
      </c>
      <c r="G1505" s="13" t="n">
        <v>45938</v>
      </c>
      <c r="H1505" s="2" t="n">
        <v>19.2</v>
      </c>
    </row>
    <row r="1506" customFormat="false" ht="15" hidden="false" customHeight="false" outlineLevel="0" collapsed="false">
      <c r="A1506" s="2" t="s">
        <v>18687</v>
      </c>
      <c r="B1506" s="2" t="s">
        <v>4073</v>
      </c>
      <c r="C1506" s="2" t="s">
        <v>119</v>
      </c>
      <c r="D1506" s="2" t="s">
        <v>17180</v>
      </c>
      <c r="E1506" s="2" t="s">
        <v>17193</v>
      </c>
      <c r="F1506" s="13" t="n">
        <v>46121</v>
      </c>
      <c r="G1506" s="13" t="n">
        <v>46121</v>
      </c>
      <c r="H1506" s="2" t="n">
        <v>2.5</v>
      </c>
    </row>
    <row r="1507" customFormat="false" ht="15" hidden="false" customHeight="false" outlineLevel="0" collapsed="false">
      <c r="A1507" s="2" t="s">
        <v>18688</v>
      </c>
      <c r="B1507" s="2" t="s">
        <v>3327</v>
      </c>
      <c r="C1507" s="2" t="s">
        <v>98</v>
      </c>
      <c r="D1507" s="2" t="s">
        <v>17175</v>
      </c>
      <c r="E1507" s="2" t="s">
        <v>17193</v>
      </c>
      <c r="F1507" s="13" t="n">
        <v>46209</v>
      </c>
      <c r="G1507" s="13" t="n">
        <v>46209</v>
      </c>
      <c r="H1507" s="2" t="n">
        <v>5.1</v>
      </c>
    </row>
    <row r="1508" customFormat="false" ht="15" hidden="false" customHeight="false" outlineLevel="0" collapsed="false">
      <c r="A1508" s="2" t="s">
        <v>18689</v>
      </c>
      <c r="B1508" s="2" t="s">
        <v>3500</v>
      </c>
      <c r="C1508" s="2" t="s">
        <v>128</v>
      </c>
      <c r="D1508" s="2" t="s">
        <v>17175</v>
      </c>
      <c r="E1508" s="2" t="s">
        <v>17176</v>
      </c>
      <c r="F1508" s="13" t="n">
        <v>45855</v>
      </c>
      <c r="G1508" s="13" t="n">
        <v>45855</v>
      </c>
      <c r="H1508" s="2" t="n">
        <v>15.3</v>
      </c>
    </row>
    <row r="1509" customFormat="false" ht="15" hidden="false" customHeight="false" outlineLevel="0" collapsed="false">
      <c r="A1509" s="2" t="s">
        <v>18690</v>
      </c>
      <c r="B1509" s="2" t="s">
        <v>850</v>
      </c>
      <c r="C1509" s="2" t="s">
        <v>98</v>
      </c>
      <c r="D1509" s="2" t="s">
        <v>17180</v>
      </c>
      <c r="E1509" s="2" t="s">
        <v>17176</v>
      </c>
      <c r="F1509" s="13" t="n">
        <v>45718</v>
      </c>
      <c r="G1509" s="13" t="n">
        <v>45718</v>
      </c>
      <c r="H1509" s="2" t="n">
        <v>4.5</v>
      </c>
    </row>
    <row r="1510" customFormat="false" ht="15" hidden="false" customHeight="false" outlineLevel="0" collapsed="false">
      <c r="A1510" s="2" t="s">
        <v>18691</v>
      </c>
      <c r="B1510" s="2" t="s">
        <v>2127</v>
      </c>
      <c r="C1510" s="2" t="s">
        <v>104</v>
      </c>
      <c r="D1510" s="2" t="s">
        <v>17175</v>
      </c>
      <c r="E1510" s="2" t="s">
        <v>17176</v>
      </c>
      <c r="F1510" s="13" t="n">
        <v>45671</v>
      </c>
      <c r="G1510" s="13" t="n">
        <v>45671</v>
      </c>
      <c r="H1510" s="2" t="n">
        <v>5.8</v>
      </c>
    </row>
    <row r="1511" customFormat="false" ht="15" hidden="false" customHeight="false" outlineLevel="0" collapsed="false">
      <c r="A1511" s="2" t="s">
        <v>18692</v>
      </c>
      <c r="B1511" s="2" t="s">
        <v>211</v>
      </c>
      <c r="C1511" s="2" t="s">
        <v>139</v>
      </c>
      <c r="D1511" s="2" t="s">
        <v>17180</v>
      </c>
      <c r="E1511" s="2" t="s">
        <v>17187</v>
      </c>
      <c r="F1511" s="13" t="n">
        <v>45649</v>
      </c>
      <c r="G1511" s="13" t="n">
        <v>45649</v>
      </c>
      <c r="H1511" s="2" t="n">
        <v>8.3</v>
      </c>
    </row>
    <row r="1512" customFormat="false" ht="15" hidden="false" customHeight="false" outlineLevel="0" collapsed="false">
      <c r="A1512" s="2" t="s">
        <v>18693</v>
      </c>
      <c r="B1512" s="2" t="s">
        <v>1593</v>
      </c>
      <c r="C1512" s="2" t="s">
        <v>145</v>
      </c>
      <c r="D1512" s="2" t="s">
        <v>17175</v>
      </c>
      <c r="E1512" s="2" t="s">
        <v>17187</v>
      </c>
      <c r="F1512" s="13" t="n">
        <v>46116</v>
      </c>
      <c r="G1512" s="13" t="n">
        <v>46116</v>
      </c>
      <c r="H1512" s="2" t="n">
        <v>9.1</v>
      </c>
    </row>
    <row r="1513" customFormat="false" ht="15" hidden="false" customHeight="false" outlineLevel="0" collapsed="false">
      <c r="A1513" s="2" t="s">
        <v>18694</v>
      </c>
      <c r="B1513" s="2" t="s">
        <v>2902</v>
      </c>
      <c r="C1513" s="2" t="s">
        <v>119</v>
      </c>
      <c r="D1513" s="2" t="s">
        <v>17178</v>
      </c>
      <c r="E1513" s="2" t="s">
        <v>17176</v>
      </c>
      <c r="F1513" s="13" t="n">
        <v>45834</v>
      </c>
      <c r="G1513" s="13" t="n">
        <v>45834</v>
      </c>
      <c r="H1513" s="2" t="n">
        <v>3.7</v>
      </c>
    </row>
    <row r="1514" customFormat="false" ht="15" hidden="false" customHeight="false" outlineLevel="0" collapsed="false">
      <c r="A1514" s="2" t="s">
        <v>18695</v>
      </c>
      <c r="B1514" s="2" t="s">
        <v>4946</v>
      </c>
      <c r="C1514" s="2" t="s">
        <v>98</v>
      </c>
      <c r="D1514" s="2" t="s">
        <v>17175</v>
      </c>
      <c r="E1514" s="2" t="s">
        <v>17176</v>
      </c>
      <c r="F1514" s="13" t="n">
        <v>45962</v>
      </c>
      <c r="G1514" s="13" t="n">
        <v>45962</v>
      </c>
      <c r="H1514" s="2" t="n">
        <v>7.7</v>
      </c>
    </row>
    <row r="1515" customFormat="false" ht="15" hidden="false" customHeight="false" outlineLevel="0" collapsed="false">
      <c r="A1515" s="2" t="s">
        <v>18696</v>
      </c>
      <c r="B1515" s="2" t="s">
        <v>3313</v>
      </c>
      <c r="C1515" s="2" t="s">
        <v>98</v>
      </c>
      <c r="D1515" s="2" t="s">
        <v>17182</v>
      </c>
      <c r="E1515" s="2" t="s">
        <v>17193</v>
      </c>
      <c r="F1515" s="13" t="n">
        <v>46216</v>
      </c>
      <c r="G1515" s="13" t="n">
        <v>46216</v>
      </c>
      <c r="H1515" s="2" t="n">
        <v>5</v>
      </c>
    </row>
    <row r="1516" customFormat="false" ht="15" hidden="false" customHeight="false" outlineLevel="0" collapsed="false">
      <c r="A1516" s="2" t="s">
        <v>18697</v>
      </c>
      <c r="B1516" s="2" t="s">
        <v>4011</v>
      </c>
      <c r="C1516" s="2" t="s">
        <v>108</v>
      </c>
      <c r="D1516" s="2" t="s">
        <v>17175</v>
      </c>
      <c r="E1516" s="2" t="s">
        <v>17193</v>
      </c>
      <c r="F1516" s="13" t="n">
        <v>45690</v>
      </c>
      <c r="G1516" s="13" t="n">
        <v>45690</v>
      </c>
      <c r="H1516" s="2" t="n">
        <v>5.1</v>
      </c>
    </row>
    <row r="1517" customFormat="false" ht="15" hidden="false" customHeight="false" outlineLevel="0" collapsed="false">
      <c r="A1517" s="2" t="s">
        <v>18698</v>
      </c>
      <c r="B1517" s="2" t="s">
        <v>1007</v>
      </c>
      <c r="C1517" s="2" t="s">
        <v>119</v>
      </c>
      <c r="D1517" s="2" t="s">
        <v>17180</v>
      </c>
      <c r="E1517" s="2" t="s">
        <v>17193</v>
      </c>
      <c r="F1517" s="13" t="n">
        <v>46025</v>
      </c>
      <c r="G1517" s="13" t="n">
        <v>46025</v>
      </c>
      <c r="H1517" s="2" t="n">
        <v>7.7</v>
      </c>
    </row>
    <row r="1518" customFormat="false" ht="15" hidden="false" customHeight="false" outlineLevel="0" collapsed="false">
      <c r="A1518" s="2" t="s">
        <v>18699</v>
      </c>
      <c r="B1518" s="2" t="s">
        <v>1321</v>
      </c>
      <c r="C1518" s="2" t="s">
        <v>119</v>
      </c>
      <c r="D1518" s="2" t="s">
        <v>17178</v>
      </c>
      <c r="E1518" s="2" t="s">
        <v>17193</v>
      </c>
      <c r="F1518" s="13" t="n">
        <v>46099</v>
      </c>
      <c r="G1518" s="13" t="n">
        <v>46099</v>
      </c>
      <c r="H1518" s="2" t="n">
        <v>11.1</v>
      </c>
    </row>
    <row r="1519" customFormat="false" ht="15" hidden="false" customHeight="false" outlineLevel="0" collapsed="false">
      <c r="A1519" s="2" t="s">
        <v>18700</v>
      </c>
      <c r="B1519" s="2" t="s">
        <v>4409</v>
      </c>
      <c r="C1519" s="2" t="s">
        <v>119</v>
      </c>
      <c r="D1519" s="2" t="s">
        <v>17184</v>
      </c>
      <c r="E1519" s="2" t="s">
        <v>17176</v>
      </c>
      <c r="F1519" s="13" t="n">
        <v>45713</v>
      </c>
      <c r="G1519" s="13" t="n">
        <v>45713</v>
      </c>
      <c r="H1519" s="2" t="n">
        <v>14.7</v>
      </c>
    </row>
    <row r="1520" customFormat="false" ht="15" hidden="false" customHeight="false" outlineLevel="0" collapsed="false">
      <c r="A1520" s="2" t="s">
        <v>18701</v>
      </c>
      <c r="B1520" s="2" t="s">
        <v>2774</v>
      </c>
      <c r="C1520" s="2" t="s">
        <v>139</v>
      </c>
      <c r="D1520" s="2" t="s">
        <v>17184</v>
      </c>
      <c r="E1520" s="2" t="s">
        <v>17176</v>
      </c>
      <c r="F1520" s="13" t="n">
        <v>45998</v>
      </c>
      <c r="G1520" s="13" t="n">
        <v>45998</v>
      </c>
      <c r="H1520" s="2" t="n">
        <v>20.5</v>
      </c>
    </row>
    <row r="1521" customFormat="false" ht="15" hidden="false" customHeight="false" outlineLevel="0" collapsed="false">
      <c r="A1521" s="2" t="s">
        <v>18702</v>
      </c>
      <c r="B1521" s="2" t="s">
        <v>2543</v>
      </c>
      <c r="C1521" s="2" t="s">
        <v>114</v>
      </c>
      <c r="D1521" s="2" t="s">
        <v>17180</v>
      </c>
      <c r="E1521" s="2" t="s">
        <v>17187</v>
      </c>
      <c r="F1521" s="13" t="n">
        <v>45802</v>
      </c>
      <c r="G1521" s="13" t="n">
        <v>45802</v>
      </c>
      <c r="H1521" s="2" t="n">
        <v>2.9</v>
      </c>
    </row>
    <row r="1522" customFormat="false" ht="15" hidden="false" customHeight="false" outlineLevel="0" collapsed="false">
      <c r="A1522" s="2" t="s">
        <v>18703</v>
      </c>
      <c r="B1522" s="2" t="s">
        <v>1513</v>
      </c>
      <c r="C1522" s="2" t="s">
        <v>119</v>
      </c>
      <c r="D1522" s="2" t="s">
        <v>17175</v>
      </c>
      <c r="E1522" s="2" t="s">
        <v>17193</v>
      </c>
      <c r="F1522" s="13" t="n">
        <v>45826</v>
      </c>
      <c r="G1522" s="13" t="n">
        <v>45826</v>
      </c>
      <c r="H1522" s="2" t="n">
        <v>2.6</v>
      </c>
    </row>
    <row r="1523" customFormat="false" ht="15" hidden="false" customHeight="false" outlineLevel="0" collapsed="false">
      <c r="A1523" s="2" t="s">
        <v>18704</v>
      </c>
      <c r="B1523" s="2" t="s">
        <v>1137</v>
      </c>
      <c r="C1523" s="2" t="s">
        <v>98</v>
      </c>
      <c r="D1523" s="2" t="s">
        <v>17178</v>
      </c>
      <c r="E1523" s="2" t="s">
        <v>17176</v>
      </c>
      <c r="F1523" s="13" t="n">
        <v>46065</v>
      </c>
      <c r="G1523" s="13" t="n">
        <v>46065</v>
      </c>
      <c r="H1523" s="2" t="n">
        <v>14</v>
      </c>
    </row>
    <row r="1524" customFormat="false" ht="15" hidden="false" customHeight="false" outlineLevel="0" collapsed="false">
      <c r="A1524" s="2" t="s">
        <v>18705</v>
      </c>
      <c r="B1524" s="2" t="s">
        <v>3600</v>
      </c>
      <c r="C1524" s="2" t="s">
        <v>119</v>
      </c>
      <c r="D1524" s="2" t="s">
        <v>17178</v>
      </c>
      <c r="E1524" s="2" t="s">
        <v>17187</v>
      </c>
      <c r="F1524" s="13" t="n">
        <v>46227</v>
      </c>
      <c r="G1524" s="13" t="n">
        <v>46227</v>
      </c>
      <c r="H1524" s="2" t="n">
        <v>8.9</v>
      </c>
    </row>
    <row r="1525" customFormat="false" ht="15" hidden="false" customHeight="false" outlineLevel="0" collapsed="false">
      <c r="A1525" s="2" t="s">
        <v>18706</v>
      </c>
      <c r="B1525" s="2" t="s">
        <v>4470</v>
      </c>
      <c r="C1525" s="2" t="s">
        <v>123</v>
      </c>
      <c r="D1525" s="2" t="s">
        <v>17178</v>
      </c>
      <c r="E1525" s="2" t="s">
        <v>17191</v>
      </c>
      <c r="F1525" s="13" t="n">
        <v>46283</v>
      </c>
      <c r="G1525" s="13" t="n">
        <v>46283</v>
      </c>
      <c r="H1525" s="2" t="n">
        <v>6</v>
      </c>
    </row>
    <row r="1526" customFormat="false" ht="15" hidden="false" customHeight="false" outlineLevel="0" collapsed="false">
      <c r="A1526" s="2" t="s">
        <v>18707</v>
      </c>
      <c r="B1526" s="2" t="s">
        <v>4823</v>
      </c>
      <c r="C1526" s="2" t="s">
        <v>128</v>
      </c>
      <c r="D1526" s="2" t="s">
        <v>17182</v>
      </c>
      <c r="E1526" s="2" t="s">
        <v>17176</v>
      </c>
      <c r="F1526" s="13" t="n">
        <v>46120</v>
      </c>
      <c r="G1526" s="13" t="n">
        <v>46122</v>
      </c>
      <c r="H1526" s="2" t="n">
        <v>54.6</v>
      </c>
    </row>
    <row r="1527" customFormat="false" ht="15" hidden="false" customHeight="false" outlineLevel="0" collapsed="false">
      <c r="A1527" s="2" t="s">
        <v>18708</v>
      </c>
      <c r="B1527" s="2" t="s">
        <v>517</v>
      </c>
      <c r="C1527" s="2" t="s">
        <v>98</v>
      </c>
      <c r="D1527" s="2" t="s">
        <v>17180</v>
      </c>
      <c r="E1527" s="2" t="s">
        <v>17193</v>
      </c>
      <c r="F1527" s="13" t="n">
        <v>46210</v>
      </c>
      <c r="G1527" s="13" t="n">
        <v>46210</v>
      </c>
      <c r="H1527" s="2" t="n">
        <v>3.9</v>
      </c>
    </row>
    <row r="1528" customFormat="false" ht="15" hidden="false" customHeight="false" outlineLevel="0" collapsed="false">
      <c r="A1528" s="2" t="s">
        <v>18709</v>
      </c>
      <c r="B1528" s="2" t="s">
        <v>3510</v>
      </c>
      <c r="C1528" s="2" t="s">
        <v>104</v>
      </c>
      <c r="D1528" s="2" t="s">
        <v>17180</v>
      </c>
      <c r="E1528" s="2" t="s">
        <v>17176</v>
      </c>
      <c r="F1528" s="13" t="n">
        <v>46084</v>
      </c>
      <c r="G1528" s="13" t="n">
        <v>46084</v>
      </c>
      <c r="H1528" s="2" t="n">
        <v>19.2</v>
      </c>
    </row>
    <row r="1529" customFormat="false" ht="15" hidden="false" customHeight="false" outlineLevel="0" collapsed="false">
      <c r="A1529" s="2" t="s">
        <v>18710</v>
      </c>
      <c r="B1529" s="2" t="s">
        <v>1750</v>
      </c>
      <c r="C1529" s="2" t="s">
        <v>128</v>
      </c>
      <c r="D1529" s="2" t="s">
        <v>17180</v>
      </c>
      <c r="E1529" s="2" t="s">
        <v>17187</v>
      </c>
      <c r="F1529" s="13" t="n">
        <v>46137</v>
      </c>
      <c r="G1529" s="13" t="n">
        <v>46137</v>
      </c>
      <c r="H1529" s="2" t="n">
        <v>16.8</v>
      </c>
    </row>
    <row r="1530" customFormat="false" ht="15" hidden="false" customHeight="false" outlineLevel="0" collapsed="false">
      <c r="A1530" s="2" t="s">
        <v>18711</v>
      </c>
      <c r="B1530" s="2" t="s">
        <v>246</v>
      </c>
      <c r="C1530" s="2" t="s">
        <v>119</v>
      </c>
      <c r="D1530" s="2" t="s">
        <v>17184</v>
      </c>
      <c r="E1530" s="2" t="s">
        <v>17176</v>
      </c>
      <c r="F1530" s="13" t="n">
        <v>46036</v>
      </c>
      <c r="G1530" s="13" t="n">
        <v>46036</v>
      </c>
      <c r="H1530" s="2" t="n">
        <v>6.3</v>
      </c>
    </row>
    <row r="1531" customFormat="false" ht="15" hidden="false" customHeight="false" outlineLevel="0" collapsed="false">
      <c r="A1531" s="2" t="s">
        <v>18712</v>
      </c>
      <c r="B1531" s="2" t="s">
        <v>2744</v>
      </c>
      <c r="C1531" s="2" t="s">
        <v>141</v>
      </c>
      <c r="D1531" s="2" t="s">
        <v>17182</v>
      </c>
      <c r="E1531" s="2" t="s">
        <v>17187</v>
      </c>
      <c r="F1531" s="13" t="n">
        <v>46173</v>
      </c>
      <c r="G1531" s="13" t="n">
        <v>46173</v>
      </c>
      <c r="H1531" s="2" t="n">
        <v>7</v>
      </c>
    </row>
    <row r="1532" customFormat="false" ht="15" hidden="false" customHeight="false" outlineLevel="0" collapsed="false">
      <c r="A1532" s="2" t="s">
        <v>18713</v>
      </c>
      <c r="B1532" s="2" t="s">
        <v>4791</v>
      </c>
      <c r="C1532" s="2" t="s">
        <v>119</v>
      </c>
      <c r="D1532" s="2" t="s">
        <v>17178</v>
      </c>
      <c r="E1532" s="2" t="s">
        <v>17193</v>
      </c>
      <c r="F1532" s="13" t="n">
        <v>46098</v>
      </c>
      <c r="G1532" s="13" t="n">
        <v>46098</v>
      </c>
      <c r="H1532" s="2" t="n">
        <v>1.5</v>
      </c>
    </row>
    <row r="1533" customFormat="false" ht="15" hidden="false" customHeight="false" outlineLevel="0" collapsed="false">
      <c r="A1533" s="2" t="s">
        <v>18714</v>
      </c>
      <c r="B1533" s="2" t="s">
        <v>3703</v>
      </c>
      <c r="C1533" s="2" t="s">
        <v>98</v>
      </c>
      <c r="D1533" s="2" t="s">
        <v>17178</v>
      </c>
      <c r="E1533" s="2" t="s">
        <v>17187</v>
      </c>
      <c r="F1533" s="13" t="n">
        <v>46235</v>
      </c>
      <c r="G1533" s="13" t="n">
        <v>46235</v>
      </c>
      <c r="H1533" s="2" t="n">
        <v>11.9</v>
      </c>
    </row>
    <row r="1534" customFormat="false" ht="15" hidden="false" customHeight="false" outlineLevel="0" collapsed="false">
      <c r="A1534" s="2" t="s">
        <v>18715</v>
      </c>
      <c r="B1534" s="2" t="s">
        <v>2063</v>
      </c>
      <c r="C1534" s="2" t="s">
        <v>139</v>
      </c>
      <c r="D1534" s="2" t="s">
        <v>17182</v>
      </c>
      <c r="E1534" s="2" t="s">
        <v>17193</v>
      </c>
      <c r="F1534" s="13" t="n">
        <v>45789</v>
      </c>
      <c r="G1534" s="13" t="n">
        <v>45789</v>
      </c>
      <c r="H1534" s="2" t="n">
        <v>10.2</v>
      </c>
    </row>
    <row r="1535" customFormat="false" ht="15" hidden="false" customHeight="false" outlineLevel="0" collapsed="false">
      <c r="A1535" s="2" t="s">
        <v>18716</v>
      </c>
      <c r="B1535" s="2" t="s">
        <v>4516</v>
      </c>
      <c r="C1535" s="2" t="s">
        <v>141</v>
      </c>
      <c r="D1535" s="2" t="s">
        <v>17175</v>
      </c>
      <c r="E1535" s="2" t="s">
        <v>17176</v>
      </c>
      <c r="F1535" s="13" t="n">
        <v>46029</v>
      </c>
      <c r="G1535" s="13" t="n">
        <v>46029</v>
      </c>
      <c r="H1535" s="2" t="n">
        <v>12.9</v>
      </c>
    </row>
    <row r="1536" customFormat="false" ht="15" hidden="false" customHeight="false" outlineLevel="0" collapsed="false">
      <c r="A1536" s="2" t="s">
        <v>18717</v>
      </c>
      <c r="B1536" s="2" t="s">
        <v>4323</v>
      </c>
      <c r="C1536" s="2" t="s">
        <v>145</v>
      </c>
      <c r="D1536" s="2" t="s">
        <v>17182</v>
      </c>
      <c r="E1536" s="2" t="s">
        <v>17193</v>
      </c>
      <c r="F1536" s="13" t="n">
        <v>45919</v>
      </c>
      <c r="G1536" s="13" t="n">
        <v>45919</v>
      </c>
      <c r="H1536" s="2" t="n">
        <v>6.8</v>
      </c>
    </row>
    <row r="1537" customFormat="false" ht="15" hidden="false" customHeight="false" outlineLevel="0" collapsed="false">
      <c r="A1537" s="2" t="s">
        <v>18718</v>
      </c>
      <c r="B1537" s="2" t="s">
        <v>918</v>
      </c>
      <c r="C1537" s="2" t="s">
        <v>98</v>
      </c>
      <c r="D1537" s="2" t="s">
        <v>17180</v>
      </c>
      <c r="E1537" s="2" t="s">
        <v>17176</v>
      </c>
      <c r="F1537" s="13" t="n">
        <v>45819</v>
      </c>
      <c r="G1537" s="13" t="n">
        <v>45820</v>
      </c>
      <c r="H1537" s="2" t="n">
        <v>27.7</v>
      </c>
    </row>
    <row r="1538" customFormat="false" ht="15" hidden="false" customHeight="false" outlineLevel="0" collapsed="false">
      <c r="A1538" s="2" t="s">
        <v>18719</v>
      </c>
      <c r="B1538" s="2" t="s">
        <v>3037</v>
      </c>
      <c r="C1538" s="2" t="s">
        <v>98</v>
      </c>
      <c r="D1538" s="2" t="s">
        <v>17182</v>
      </c>
      <c r="E1538" s="2" t="s">
        <v>17187</v>
      </c>
      <c r="F1538" s="13" t="n">
        <v>46246</v>
      </c>
      <c r="G1538" s="13" t="n">
        <v>46246</v>
      </c>
      <c r="H1538" s="2" t="n">
        <v>11.7</v>
      </c>
    </row>
    <row r="1539" customFormat="false" ht="15" hidden="false" customHeight="false" outlineLevel="0" collapsed="false">
      <c r="A1539" s="2" t="s">
        <v>18720</v>
      </c>
      <c r="B1539" s="2" t="s">
        <v>4928</v>
      </c>
      <c r="C1539" s="2" t="s">
        <v>128</v>
      </c>
      <c r="D1539" s="2" t="s">
        <v>17178</v>
      </c>
      <c r="E1539" s="2" t="s">
        <v>17187</v>
      </c>
      <c r="F1539" s="13" t="n">
        <v>46140</v>
      </c>
      <c r="G1539" s="13" t="n">
        <v>46140</v>
      </c>
      <c r="H1539" s="2" t="n">
        <v>15.1</v>
      </c>
    </row>
    <row r="1540" customFormat="false" ht="15" hidden="false" customHeight="false" outlineLevel="0" collapsed="false">
      <c r="A1540" s="2" t="s">
        <v>18721</v>
      </c>
      <c r="B1540" s="2" t="s">
        <v>2162</v>
      </c>
      <c r="C1540" s="2" t="s">
        <v>119</v>
      </c>
      <c r="D1540" s="2" t="s">
        <v>17178</v>
      </c>
      <c r="E1540" s="2" t="s">
        <v>17193</v>
      </c>
      <c r="F1540" s="13" t="n">
        <v>46029</v>
      </c>
      <c r="G1540" s="13" t="n">
        <v>46029</v>
      </c>
      <c r="H1540" s="2" t="n">
        <v>4.5</v>
      </c>
    </row>
    <row r="1541" customFormat="false" ht="15" hidden="false" customHeight="false" outlineLevel="0" collapsed="false">
      <c r="A1541" s="2" t="s">
        <v>18722</v>
      </c>
      <c r="B1541" s="2" t="s">
        <v>238</v>
      </c>
      <c r="C1541" s="2" t="s">
        <v>119</v>
      </c>
      <c r="D1541" s="2" t="s">
        <v>17178</v>
      </c>
      <c r="E1541" s="2" t="s">
        <v>17193</v>
      </c>
      <c r="F1541" s="13" t="n">
        <v>45877</v>
      </c>
      <c r="G1541" s="13" t="n">
        <v>45877</v>
      </c>
      <c r="H1541" s="2" t="n">
        <v>8.1</v>
      </c>
    </row>
    <row r="1542" customFormat="false" ht="15" hidden="false" customHeight="false" outlineLevel="0" collapsed="false">
      <c r="A1542" s="2" t="s">
        <v>18723</v>
      </c>
      <c r="B1542" s="2" t="s">
        <v>4405</v>
      </c>
      <c r="C1542" s="2" t="s">
        <v>104</v>
      </c>
      <c r="D1542" s="2" t="s">
        <v>17180</v>
      </c>
      <c r="E1542" s="2" t="s">
        <v>17193</v>
      </c>
      <c r="F1542" s="13" t="n">
        <v>45840</v>
      </c>
      <c r="G1542" s="13" t="n">
        <v>45840</v>
      </c>
      <c r="H1542" s="2" t="n">
        <v>7.5</v>
      </c>
    </row>
    <row r="1543" customFormat="false" ht="15" hidden="false" customHeight="false" outlineLevel="0" collapsed="false">
      <c r="A1543" s="2" t="s">
        <v>18724</v>
      </c>
      <c r="B1543" s="2" t="s">
        <v>3109</v>
      </c>
      <c r="C1543" s="2" t="s">
        <v>104</v>
      </c>
      <c r="D1543" s="2" t="s">
        <v>17180</v>
      </c>
      <c r="E1543" s="2" t="s">
        <v>17187</v>
      </c>
      <c r="F1543" s="13" t="n">
        <v>46012</v>
      </c>
      <c r="G1543" s="13" t="n">
        <v>46012</v>
      </c>
      <c r="H1543" s="2" t="n">
        <v>19.2</v>
      </c>
    </row>
    <row r="1544" customFormat="false" ht="15" hidden="false" customHeight="false" outlineLevel="0" collapsed="false">
      <c r="A1544" s="2" t="s">
        <v>18725</v>
      </c>
      <c r="B1544" s="2" t="s">
        <v>856</v>
      </c>
      <c r="C1544" s="2" t="s">
        <v>98</v>
      </c>
      <c r="D1544" s="2" t="s">
        <v>17184</v>
      </c>
      <c r="E1544" s="2" t="s">
        <v>17193</v>
      </c>
      <c r="F1544" s="13" t="n">
        <v>45664</v>
      </c>
      <c r="G1544" s="13" t="n">
        <v>45664</v>
      </c>
      <c r="H1544" s="2" t="n">
        <v>9.1</v>
      </c>
    </row>
    <row r="1545" customFormat="false" ht="15" hidden="false" customHeight="false" outlineLevel="0" collapsed="false">
      <c r="A1545" s="2" t="s">
        <v>18726</v>
      </c>
      <c r="B1545" s="2" t="s">
        <v>2864</v>
      </c>
      <c r="C1545" s="2" t="s">
        <v>119</v>
      </c>
      <c r="D1545" s="2" t="s">
        <v>17178</v>
      </c>
      <c r="E1545" s="2" t="s">
        <v>17176</v>
      </c>
      <c r="F1545" s="13" t="n">
        <v>45942</v>
      </c>
      <c r="G1545" s="13" t="n">
        <v>45942</v>
      </c>
      <c r="H1545" s="2" t="n">
        <v>12.5</v>
      </c>
    </row>
    <row r="1546" customFormat="false" ht="15" hidden="false" customHeight="false" outlineLevel="0" collapsed="false">
      <c r="A1546" s="2" t="s">
        <v>18727</v>
      </c>
      <c r="B1546" s="2" t="s">
        <v>106</v>
      </c>
      <c r="C1546" s="2" t="s">
        <v>108</v>
      </c>
      <c r="D1546" s="2" t="s">
        <v>17182</v>
      </c>
      <c r="E1546" s="2" t="s">
        <v>17187</v>
      </c>
      <c r="F1546" s="13" t="n">
        <v>45846</v>
      </c>
      <c r="G1546" s="13" t="n">
        <v>45846</v>
      </c>
      <c r="H1546" s="2" t="n">
        <v>18</v>
      </c>
    </row>
    <row r="1547" customFormat="false" ht="15" hidden="false" customHeight="false" outlineLevel="0" collapsed="false">
      <c r="A1547" s="2" t="s">
        <v>18728</v>
      </c>
      <c r="B1547" s="2" t="s">
        <v>2205</v>
      </c>
      <c r="C1547" s="2" t="s">
        <v>119</v>
      </c>
      <c r="D1547" s="2" t="s">
        <v>17175</v>
      </c>
      <c r="E1547" s="2" t="s">
        <v>17176</v>
      </c>
      <c r="F1547" s="13" t="n">
        <v>45836</v>
      </c>
      <c r="G1547" s="13" t="n">
        <v>45836</v>
      </c>
      <c r="H1547" s="2" t="n">
        <v>9</v>
      </c>
    </row>
    <row r="1548" customFormat="false" ht="15" hidden="false" customHeight="false" outlineLevel="0" collapsed="false">
      <c r="A1548" s="2" t="s">
        <v>18729</v>
      </c>
      <c r="B1548" s="2" t="s">
        <v>284</v>
      </c>
      <c r="C1548" s="2" t="s">
        <v>139</v>
      </c>
      <c r="D1548" s="2" t="s">
        <v>17180</v>
      </c>
      <c r="E1548" s="2" t="s">
        <v>17176</v>
      </c>
      <c r="F1548" s="13" t="n">
        <v>46008</v>
      </c>
      <c r="G1548" s="13" t="n">
        <v>46008</v>
      </c>
      <c r="H1548" s="2" t="n">
        <v>23.3</v>
      </c>
    </row>
    <row r="1549" customFormat="false" ht="15" hidden="false" customHeight="false" outlineLevel="0" collapsed="false">
      <c r="A1549" s="2" t="s">
        <v>18730</v>
      </c>
      <c r="B1549" s="2" t="s">
        <v>2809</v>
      </c>
      <c r="C1549" s="2" t="s">
        <v>163</v>
      </c>
      <c r="D1549" s="2" t="s">
        <v>17178</v>
      </c>
      <c r="E1549" s="2" t="s">
        <v>17187</v>
      </c>
      <c r="F1549" s="13" t="n">
        <v>46138</v>
      </c>
      <c r="G1549" s="13" t="n">
        <v>46138</v>
      </c>
      <c r="H1549" s="2" t="n">
        <v>9.4</v>
      </c>
    </row>
    <row r="1550" customFormat="false" ht="15" hidden="false" customHeight="false" outlineLevel="0" collapsed="false">
      <c r="A1550" s="2" t="s">
        <v>18731</v>
      </c>
      <c r="B1550" s="2" t="s">
        <v>5131</v>
      </c>
      <c r="C1550" s="2" t="s">
        <v>98</v>
      </c>
      <c r="D1550" s="2" t="s">
        <v>17178</v>
      </c>
      <c r="E1550" s="2" t="s">
        <v>17193</v>
      </c>
      <c r="F1550" s="13" t="n">
        <v>46122</v>
      </c>
      <c r="G1550" s="13" t="n">
        <v>46122</v>
      </c>
      <c r="H1550" s="2" t="n">
        <v>3.7</v>
      </c>
    </row>
    <row r="1551" customFormat="false" ht="15" hidden="false" customHeight="false" outlineLevel="0" collapsed="false">
      <c r="A1551" s="2" t="s">
        <v>18732</v>
      </c>
      <c r="B1551" s="2" t="s">
        <v>2785</v>
      </c>
      <c r="C1551" s="2" t="s">
        <v>119</v>
      </c>
      <c r="D1551" s="2" t="s">
        <v>17184</v>
      </c>
      <c r="E1551" s="2" t="s">
        <v>17191</v>
      </c>
      <c r="F1551" s="13" t="n">
        <v>45922</v>
      </c>
      <c r="G1551" s="13" t="n">
        <v>45922</v>
      </c>
      <c r="H1551" s="2" t="n">
        <v>1.2</v>
      </c>
    </row>
    <row r="1552" customFormat="false" ht="15" hidden="false" customHeight="false" outlineLevel="0" collapsed="false">
      <c r="A1552" s="2" t="s">
        <v>18733</v>
      </c>
      <c r="B1552" s="2" t="s">
        <v>4776</v>
      </c>
      <c r="C1552" s="2" t="s">
        <v>139</v>
      </c>
      <c r="D1552" s="2" t="s">
        <v>17175</v>
      </c>
      <c r="E1552" s="2" t="s">
        <v>17176</v>
      </c>
      <c r="F1552" s="13" t="n">
        <v>46072</v>
      </c>
      <c r="G1552" s="13" t="n">
        <v>46072</v>
      </c>
      <c r="H1552" s="2" t="n">
        <v>6.2</v>
      </c>
    </row>
    <row r="1553" customFormat="false" ht="15" hidden="false" customHeight="false" outlineLevel="0" collapsed="false">
      <c r="A1553" s="2" t="s">
        <v>18734</v>
      </c>
      <c r="B1553" s="2" t="s">
        <v>2304</v>
      </c>
      <c r="C1553" s="2" t="s">
        <v>119</v>
      </c>
      <c r="D1553" s="2" t="s">
        <v>17175</v>
      </c>
      <c r="E1553" s="2" t="s">
        <v>17187</v>
      </c>
      <c r="F1553" s="13" t="n">
        <v>45741</v>
      </c>
      <c r="G1553" s="13" t="n">
        <v>45741</v>
      </c>
      <c r="H1553" s="2" t="n">
        <v>5.5</v>
      </c>
    </row>
    <row r="1554" customFormat="false" ht="15" hidden="false" customHeight="false" outlineLevel="0" collapsed="false">
      <c r="A1554" s="2" t="s">
        <v>18735</v>
      </c>
      <c r="B1554" s="2" t="s">
        <v>3754</v>
      </c>
      <c r="C1554" s="2" t="s">
        <v>98</v>
      </c>
      <c r="D1554" s="2" t="s">
        <v>17184</v>
      </c>
      <c r="E1554" s="2" t="s">
        <v>17176</v>
      </c>
      <c r="F1554" s="13" t="n">
        <v>46241</v>
      </c>
      <c r="G1554" s="13" t="n">
        <v>46241</v>
      </c>
      <c r="H1554" s="2" t="n">
        <v>17.8</v>
      </c>
    </row>
    <row r="1555" customFormat="false" ht="15" hidden="false" customHeight="false" outlineLevel="0" collapsed="false">
      <c r="A1555" s="2" t="s">
        <v>18736</v>
      </c>
      <c r="B1555" s="2" t="s">
        <v>593</v>
      </c>
      <c r="C1555" s="2" t="s">
        <v>98</v>
      </c>
      <c r="D1555" s="2" t="s">
        <v>17184</v>
      </c>
      <c r="E1555" s="2" t="s">
        <v>17176</v>
      </c>
      <c r="F1555" s="13" t="n">
        <v>45928</v>
      </c>
      <c r="G1555" s="13" t="n">
        <v>45929</v>
      </c>
      <c r="H1555" s="2" t="n">
        <v>32.9</v>
      </c>
    </row>
    <row r="1556" customFormat="false" ht="15" hidden="false" customHeight="false" outlineLevel="0" collapsed="false">
      <c r="A1556" s="2" t="s">
        <v>18737</v>
      </c>
      <c r="B1556" s="2" t="s">
        <v>2050</v>
      </c>
      <c r="C1556" s="2" t="s">
        <v>141</v>
      </c>
      <c r="D1556" s="2" t="s">
        <v>17182</v>
      </c>
      <c r="E1556" s="2" t="s">
        <v>17187</v>
      </c>
      <c r="F1556" s="13" t="n">
        <v>45976</v>
      </c>
      <c r="G1556" s="13" t="n">
        <v>45977</v>
      </c>
      <c r="H1556" s="2" t="n">
        <v>37.2</v>
      </c>
    </row>
    <row r="1557" customFormat="false" ht="15" hidden="false" customHeight="false" outlineLevel="0" collapsed="false">
      <c r="A1557" s="2" t="s">
        <v>18738</v>
      </c>
      <c r="B1557" s="2" t="s">
        <v>2004</v>
      </c>
      <c r="C1557" s="2" t="s">
        <v>98</v>
      </c>
      <c r="D1557" s="2" t="s">
        <v>17175</v>
      </c>
      <c r="E1557" s="2" t="s">
        <v>17176</v>
      </c>
      <c r="F1557" s="13" t="n">
        <v>45873</v>
      </c>
      <c r="G1557" s="13" t="n">
        <v>45873</v>
      </c>
      <c r="H1557" s="2" t="n">
        <v>13</v>
      </c>
    </row>
    <row r="1558" customFormat="false" ht="15" hidden="false" customHeight="false" outlineLevel="0" collapsed="false">
      <c r="A1558" s="2" t="s">
        <v>18739</v>
      </c>
      <c r="B1558" s="2" t="s">
        <v>1432</v>
      </c>
      <c r="C1558" s="2" t="s">
        <v>114</v>
      </c>
      <c r="D1558" s="2" t="s">
        <v>17184</v>
      </c>
      <c r="E1558" s="2" t="s">
        <v>17176</v>
      </c>
      <c r="F1558" s="13" t="n">
        <v>46072</v>
      </c>
      <c r="G1558" s="13" t="n">
        <v>46072</v>
      </c>
      <c r="H1558" s="2" t="n">
        <v>11.8</v>
      </c>
    </row>
    <row r="1559" customFormat="false" ht="15" hidden="false" customHeight="false" outlineLevel="0" collapsed="false">
      <c r="A1559" s="2" t="s">
        <v>18740</v>
      </c>
      <c r="B1559" s="2" t="s">
        <v>1468</v>
      </c>
      <c r="C1559" s="2" t="s">
        <v>114</v>
      </c>
      <c r="D1559" s="2" t="s">
        <v>17178</v>
      </c>
      <c r="E1559" s="2" t="s">
        <v>17176</v>
      </c>
      <c r="F1559" s="13" t="n">
        <v>45920</v>
      </c>
      <c r="G1559" s="13" t="n">
        <v>45920</v>
      </c>
      <c r="H1559" s="2" t="n">
        <v>18.2</v>
      </c>
    </row>
    <row r="1560" customFormat="false" ht="15" hidden="false" customHeight="false" outlineLevel="0" collapsed="false">
      <c r="A1560" s="2" t="s">
        <v>18741</v>
      </c>
      <c r="B1560" s="2" t="s">
        <v>1909</v>
      </c>
      <c r="C1560" s="2" t="s">
        <v>114</v>
      </c>
      <c r="D1560" s="2" t="s">
        <v>17178</v>
      </c>
      <c r="E1560" s="2" t="s">
        <v>17187</v>
      </c>
      <c r="F1560" s="13" t="n">
        <v>46064</v>
      </c>
      <c r="G1560" s="13" t="n">
        <v>46064</v>
      </c>
      <c r="H1560" s="2" t="n">
        <v>23.8</v>
      </c>
    </row>
    <row r="1561" customFormat="false" ht="15" hidden="false" customHeight="false" outlineLevel="0" collapsed="false">
      <c r="A1561" s="2" t="s">
        <v>18742</v>
      </c>
      <c r="B1561" s="2" t="s">
        <v>3687</v>
      </c>
      <c r="C1561" s="2" t="s">
        <v>123</v>
      </c>
      <c r="D1561" s="2" t="s">
        <v>17178</v>
      </c>
      <c r="E1561" s="2" t="s">
        <v>17187</v>
      </c>
      <c r="F1561" s="13" t="n">
        <v>46039</v>
      </c>
      <c r="G1561" s="13" t="n">
        <v>46039</v>
      </c>
      <c r="H1561" s="2" t="n">
        <v>8</v>
      </c>
    </row>
    <row r="1562" customFormat="false" ht="15" hidden="false" customHeight="false" outlineLevel="0" collapsed="false">
      <c r="A1562" s="2" t="s">
        <v>18743</v>
      </c>
      <c r="B1562" s="2" t="s">
        <v>1541</v>
      </c>
      <c r="C1562" s="2" t="s">
        <v>139</v>
      </c>
      <c r="D1562" s="2" t="s">
        <v>17175</v>
      </c>
      <c r="E1562" s="2" t="s">
        <v>17176</v>
      </c>
      <c r="F1562" s="13" t="n">
        <v>45982</v>
      </c>
      <c r="G1562" s="13" t="n">
        <v>45983</v>
      </c>
      <c r="H1562" s="2" t="n">
        <v>27.8</v>
      </c>
    </row>
    <row r="1563" customFormat="false" ht="15" hidden="false" customHeight="false" outlineLevel="0" collapsed="false">
      <c r="A1563" s="2" t="s">
        <v>18744</v>
      </c>
      <c r="B1563" s="2" t="s">
        <v>4216</v>
      </c>
      <c r="C1563" s="2" t="s">
        <v>128</v>
      </c>
      <c r="D1563" s="2" t="s">
        <v>17184</v>
      </c>
      <c r="E1563" s="2" t="s">
        <v>17176</v>
      </c>
      <c r="F1563" s="13" t="n">
        <v>45940</v>
      </c>
      <c r="G1563" s="13" t="n">
        <v>45941</v>
      </c>
      <c r="H1563" s="2" t="n">
        <v>30.8</v>
      </c>
    </row>
    <row r="1564" customFormat="false" ht="15" hidden="false" customHeight="false" outlineLevel="0" collapsed="false">
      <c r="A1564" s="2" t="s">
        <v>18745</v>
      </c>
      <c r="B1564" s="2" t="s">
        <v>1912</v>
      </c>
      <c r="C1564" s="2" t="s">
        <v>98</v>
      </c>
      <c r="D1564" s="2" t="s">
        <v>17182</v>
      </c>
      <c r="E1564" s="2" t="s">
        <v>17193</v>
      </c>
      <c r="F1564" s="13" t="n">
        <v>45955</v>
      </c>
      <c r="G1564" s="13" t="n">
        <v>45955</v>
      </c>
      <c r="H1564" s="2" t="n">
        <v>4.3</v>
      </c>
    </row>
    <row r="1565" customFormat="false" ht="15" hidden="false" customHeight="false" outlineLevel="0" collapsed="false">
      <c r="A1565" s="2" t="s">
        <v>18746</v>
      </c>
      <c r="B1565" s="2" t="s">
        <v>3782</v>
      </c>
      <c r="C1565" s="2" t="s">
        <v>165</v>
      </c>
      <c r="D1565" s="2" t="s">
        <v>17182</v>
      </c>
      <c r="E1565" s="2" t="s">
        <v>17176</v>
      </c>
      <c r="F1565" s="13" t="n">
        <v>46070</v>
      </c>
      <c r="G1565" s="13" t="n">
        <v>46071</v>
      </c>
      <c r="H1565" s="2" t="n">
        <v>26.1</v>
      </c>
    </row>
    <row r="1566" customFormat="false" ht="15" hidden="false" customHeight="false" outlineLevel="0" collapsed="false">
      <c r="A1566" s="2" t="s">
        <v>18747</v>
      </c>
      <c r="B1566" s="2" t="s">
        <v>893</v>
      </c>
      <c r="C1566" s="2" t="s">
        <v>98</v>
      </c>
      <c r="D1566" s="2" t="s">
        <v>17175</v>
      </c>
      <c r="E1566" s="2" t="s">
        <v>17187</v>
      </c>
      <c r="F1566" s="13" t="n">
        <v>46275</v>
      </c>
      <c r="G1566" s="13" t="n">
        <v>46275</v>
      </c>
      <c r="H1566" s="2" t="n">
        <v>7.8</v>
      </c>
    </row>
    <row r="1567" customFormat="false" ht="15" hidden="false" customHeight="false" outlineLevel="0" collapsed="false">
      <c r="A1567" s="2" t="s">
        <v>18748</v>
      </c>
      <c r="B1567" s="2" t="s">
        <v>3768</v>
      </c>
      <c r="C1567" s="2" t="s">
        <v>123</v>
      </c>
      <c r="D1567" s="2" t="s">
        <v>17184</v>
      </c>
      <c r="E1567" s="2" t="s">
        <v>17193</v>
      </c>
      <c r="F1567" s="13" t="n">
        <v>45969</v>
      </c>
      <c r="G1567" s="13" t="n">
        <v>45969</v>
      </c>
      <c r="H1567" s="2" t="n">
        <v>3.9</v>
      </c>
    </row>
    <row r="1568" customFormat="false" ht="15" hidden="false" customHeight="false" outlineLevel="0" collapsed="false">
      <c r="A1568" s="2" t="s">
        <v>18749</v>
      </c>
      <c r="B1568" s="2" t="s">
        <v>733</v>
      </c>
      <c r="C1568" s="2" t="s">
        <v>139</v>
      </c>
      <c r="D1568" s="2" t="s">
        <v>17175</v>
      </c>
      <c r="E1568" s="2" t="s">
        <v>17193</v>
      </c>
      <c r="F1568" s="13" t="n">
        <v>46190</v>
      </c>
      <c r="G1568" s="13" t="n">
        <v>46190</v>
      </c>
      <c r="H1568" s="2" t="n">
        <v>3.3</v>
      </c>
    </row>
    <row r="1569" customFormat="false" ht="15" hidden="false" customHeight="false" outlineLevel="0" collapsed="false">
      <c r="A1569" s="2" t="s">
        <v>18750</v>
      </c>
      <c r="B1569" s="2" t="s">
        <v>1601</v>
      </c>
      <c r="C1569" s="2" t="s">
        <v>98</v>
      </c>
      <c r="D1569" s="2" t="s">
        <v>17175</v>
      </c>
      <c r="E1569" s="2" t="s">
        <v>17176</v>
      </c>
      <c r="F1569" s="13" t="n">
        <v>45768</v>
      </c>
      <c r="G1569" s="13" t="n">
        <v>45769</v>
      </c>
      <c r="H1569" s="2" t="n">
        <v>24.6</v>
      </c>
    </row>
    <row r="1570" customFormat="false" ht="15" hidden="false" customHeight="false" outlineLevel="0" collapsed="false">
      <c r="A1570" s="2" t="s">
        <v>18751</v>
      </c>
      <c r="B1570" s="2" t="s">
        <v>2967</v>
      </c>
      <c r="C1570" s="2" t="s">
        <v>141</v>
      </c>
      <c r="D1570" s="2" t="s">
        <v>17178</v>
      </c>
      <c r="E1570" s="2" t="s">
        <v>17187</v>
      </c>
      <c r="F1570" s="13" t="n">
        <v>46176</v>
      </c>
      <c r="G1570" s="13" t="n">
        <v>46176</v>
      </c>
      <c r="H1570" s="2" t="n">
        <v>10.5</v>
      </c>
    </row>
    <row r="1571" customFormat="false" ht="15" hidden="false" customHeight="false" outlineLevel="0" collapsed="false">
      <c r="A1571" s="2" t="s">
        <v>18752</v>
      </c>
      <c r="B1571" s="2" t="s">
        <v>1128</v>
      </c>
      <c r="C1571" s="2" t="s">
        <v>114</v>
      </c>
      <c r="D1571" s="2" t="s">
        <v>17182</v>
      </c>
      <c r="E1571" s="2" t="s">
        <v>17193</v>
      </c>
      <c r="F1571" s="13" t="n">
        <v>46088</v>
      </c>
      <c r="G1571" s="13" t="n">
        <v>46088</v>
      </c>
      <c r="H1571" s="2" t="n">
        <v>5.6</v>
      </c>
    </row>
    <row r="1572" customFormat="false" ht="15" hidden="false" customHeight="false" outlineLevel="0" collapsed="false">
      <c r="A1572" s="2" t="s">
        <v>18753</v>
      </c>
      <c r="B1572" s="2" t="s">
        <v>1826</v>
      </c>
      <c r="C1572" s="2" t="s">
        <v>141</v>
      </c>
      <c r="D1572" s="2" t="s">
        <v>17182</v>
      </c>
      <c r="E1572" s="2" t="s">
        <v>17176</v>
      </c>
      <c r="F1572" s="13" t="n">
        <v>46120</v>
      </c>
      <c r="G1572" s="13" t="n">
        <v>46120</v>
      </c>
      <c r="H1572" s="2" t="n">
        <v>21.1</v>
      </c>
    </row>
    <row r="1573" customFormat="false" ht="15" hidden="false" customHeight="false" outlineLevel="0" collapsed="false">
      <c r="A1573" s="2" t="s">
        <v>18754</v>
      </c>
      <c r="B1573" s="2" t="s">
        <v>2154</v>
      </c>
      <c r="C1573" s="2" t="s">
        <v>98</v>
      </c>
      <c r="D1573" s="2" t="s">
        <v>17184</v>
      </c>
      <c r="E1573" s="2" t="s">
        <v>17176</v>
      </c>
      <c r="F1573" s="13" t="n">
        <v>46021</v>
      </c>
      <c r="G1573" s="13" t="n">
        <v>46021</v>
      </c>
      <c r="H1573" s="2" t="n">
        <v>17.5</v>
      </c>
    </row>
    <row r="1574" customFormat="false" ht="15" hidden="false" customHeight="false" outlineLevel="0" collapsed="false">
      <c r="A1574" s="2" t="s">
        <v>18755</v>
      </c>
      <c r="B1574" s="2" t="s">
        <v>3733</v>
      </c>
      <c r="C1574" s="2" t="s">
        <v>145</v>
      </c>
      <c r="D1574" s="2" t="s">
        <v>17178</v>
      </c>
      <c r="E1574" s="2" t="s">
        <v>17187</v>
      </c>
      <c r="F1574" s="13" t="n">
        <v>46099</v>
      </c>
      <c r="G1574" s="13" t="n">
        <v>46099</v>
      </c>
      <c r="H1574" s="2" t="n">
        <v>3.5</v>
      </c>
    </row>
    <row r="1575" customFormat="false" ht="15" hidden="false" customHeight="false" outlineLevel="0" collapsed="false">
      <c r="A1575" s="2" t="s">
        <v>18756</v>
      </c>
      <c r="B1575" s="2" t="s">
        <v>1663</v>
      </c>
      <c r="C1575" s="2" t="s">
        <v>108</v>
      </c>
      <c r="D1575" s="2" t="s">
        <v>17178</v>
      </c>
      <c r="E1575" s="2" t="s">
        <v>17193</v>
      </c>
      <c r="F1575" s="13" t="n">
        <v>46042</v>
      </c>
      <c r="G1575" s="13" t="n">
        <v>46042</v>
      </c>
      <c r="H1575" s="2" t="n">
        <v>3.9</v>
      </c>
    </row>
    <row r="1576" customFormat="false" ht="15" hidden="false" customHeight="false" outlineLevel="0" collapsed="false">
      <c r="A1576" s="2" t="s">
        <v>18757</v>
      </c>
      <c r="B1576" s="2" t="s">
        <v>2036</v>
      </c>
      <c r="C1576" s="2" t="s">
        <v>104</v>
      </c>
      <c r="D1576" s="2" t="s">
        <v>17184</v>
      </c>
      <c r="E1576" s="2" t="s">
        <v>17176</v>
      </c>
      <c r="F1576" s="13" t="n">
        <v>45829</v>
      </c>
      <c r="G1576" s="13" t="n">
        <v>45829</v>
      </c>
      <c r="H1576" s="2" t="n">
        <v>15.9</v>
      </c>
    </row>
    <row r="1577" customFormat="false" ht="15" hidden="false" customHeight="false" outlineLevel="0" collapsed="false">
      <c r="A1577" s="2" t="s">
        <v>18758</v>
      </c>
      <c r="B1577" s="2" t="s">
        <v>3350</v>
      </c>
      <c r="C1577" s="2" t="s">
        <v>104</v>
      </c>
      <c r="D1577" s="2" t="s">
        <v>17178</v>
      </c>
      <c r="E1577" s="2" t="s">
        <v>17176</v>
      </c>
      <c r="F1577" s="13" t="n">
        <v>46184</v>
      </c>
      <c r="G1577" s="13" t="n">
        <v>46184</v>
      </c>
      <c r="H1577" s="2" t="n">
        <v>19</v>
      </c>
    </row>
    <row r="1578" customFormat="false" ht="15" hidden="false" customHeight="false" outlineLevel="0" collapsed="false">
      <c r="A1578" s="2" t="s">
        <v>18759</v>
      </c>
      <c r="B1578" s="2" t="s">
        <v>4804</v>
      </c>
      <c r="C1578" s="2" t="s">
        <v>128</v>
      </c>
      <c r="D1578" s="2" t="s">
        <v>17184</v>
      </c>
      <c r="E1578" s="2" t="s">
        <v>17176</v>
      </c>
      <c r="F1578" s="13" t="n">
        <v>45903</v>
      </c>
      <c r="G1578" s="13" t="n">
        <v>45904</v>
      </c>
      <c r="H1578" s="2" t="n">
        <v>26.1</v>
      </c>
    </row>
    <row r="1579" customFormat="false" ht="15" hidden="false" customHeight="false" outlineLevel="0" collapsed="false">
      <c r="A1579" s="2" t="s">
        <v>18760</v>
      </c>
      <c r="B1579" s="2" t="s">
        <v>881</v>
      </c>
      <c r="C1579" s="2" t="s">
        <v>119</v>
      </c>
      <c r="D1579" s="2" t="s">
        <v>17182</v>
      </c>
      <c r="E1579" s="2" t="s">
        <v>17187</v>
      </c>
      <c r="F1579" s="13" t="n">
        <v>46214</v>
      </c>
      <c r="G1579" s="13" t="n">
        <v>46214</v>
      </c>
      <c r="H1579" s="2" t="n">
        <v>9.9</v>
      </c>
    </row>
    <row r="1580" customFormat="false" ht="15" hidden="false" customHeight="false" outlineLevel="0" collapsed="false">
      <c r="A1580" s="2" t="s">
        <v>18761</v>
      </c>
      <c r="B1580" s="2" t="s">
        <v>4157</v>
      </c>
      <c r="C1580" s="2" t="s">
        <v>141</v>
      </c>
      <c r="D1580" s="2" t="s">
        <v>17182</v>
      </c>
      <c r="E1580" s="2" t="s">
        <v>17187</v>
      </c>
      <c r="F1580" s="13" t="n">
        <v>45961</v>
      </c>
      <c r="G1580" s="13" t="n">
        <v>45961</v>
      </c>
      <c r="H1580" s="2" t="n">
        <v>8.6</v>
      </c>
    </row>
    <row r="1581" customFormat="false" ht="15" hidden="false" customHeight="false" outlineLevel="0" collapsed="false">
      <c r="A1581" s="2" t="s">
        <v>18762</v>
      </c>
      <c r="B1581" s="2" t="s">
        <v>4272</v>
      </c>
      <c r="C1581" s="2" t="s">
        <v>98</v>
      </c>
      <c r="D1581" s="2" t="s">
        <v>17175</v>
      </c>
      <c r="E1581" s="2" t="s">
        <v>17187</v>
      </c>
      <c r="F1581" s="13" t="n">
        <v>46039</v>
      </c>
      <c r="G1581" s="13" t="n">
        <v>46039</v>
      </c>
      <c r="H1581" s="2" t="n">
        <v>9.5</v>
      </c>
    </row>
    <row r="1582" customFormat="false" ht="15" hidden="false" customHeight="false" outlineLevel="0" collapsed="false">
      <c r="A1582" s="2" t="s">
        <v>18763</v>
      </c>
      <c r="B1582" s="2" t="s">
        <v>4296</v>
      </c>
      <c r="C1582" s="2" t="s">
        <v>119</v>
      </c>
      <c r="D1582" s="2" t="s">
        <v>17184</v>
      </c>
      <c r="E1582" s="2" t="s">
        <v>17193</v>
      </c>
      <c r="F1582" s="13" t="n">
        <v>45857</v>
      </c>
      <c r="G1582" s="13" t="n">
        <v>45857</v>
      </c>
      <c r="H1582" s="2" t="n">
        <v>5.1</v>
      </c>
    </row>
    <row r="1583" customFormat="false" ht="15" hidden="false" customHeight="false" outlineLevel="0" collapsed="false">
      <c r="A1583" s="2" t="s">
        <v>18764</v>
      </c>
      <c r="B1583" s="2" t="s">
        <v>4191</v>
      </c>
      <c r="C1583" s="2" t="s">
        <v>139</v>
      </c>
      <c r="D1583" s="2" t="s">
        <v>17180</v>
      </c>
      <c r="E1583" s="2" t="s">
        <v>17176</v>
      </c>
      <c r="F1583" s="13" t="n">
        <v>45756</v>
      </c>
      <c r="G1583" s="13" t="n">
        <v>45757</v>
      </c>
      <c r="H1583" s="2" t="n">
        <v>28.4</v>
      </c>
    </row>
    <row r="1584" customFormat="false" ht="15" hidden="false" customHeight="false" outlineLevel="0" collapsed="false">
      <c r="A1584" s="2" t="s">
        <v>18765</v>
      </c>
      <c r="B1584" s="2" t="s">
        <v>4883</v>
      </c>
      <c r="C1584" s="2" t="s">
        <v>98</v>
      </c>
      <c r="D1584" s="2" t="s">
        <v>17184</v>
      </c>
      <c r="E1584" s="2" t="s">
        <v>17176</v>
      </c>
      <c r="F1584" s="13" t="n">
        <v>46082</v>
      </c>
      <c r="G1584" s="13" t="n">
        <v>46082</v>
      </c>
      <c r="H1584" s="2" t="n">
        <v>9.1</v>
      </c>
    </row>
    <row r="1585" customFormat="false" ht="15" hidden="false" customHeight="false" outlineLevel="0" collapsed="false">
      <c r="A1585" s="2" t="s">
        <v>18766</v>
      </c>
      <c r="B1585" s="2" t="s">
        <v>1844</v>
      </c>
      <c r="C1585" s="2" t="s">
        <v>98</v>
      </c>
      <c r="D1585" s="2" t="s">
        <v>17178</v>
      </c>
      <c r="E1585" s="2" t="s">
        <v>17193</v>
      </c>
      <c r="F1585" s="13" t="n">
        <v>45838</v>
      </c>
      <c r="G1585" s="13" t="n">
        <v>45838</v>
      </c>
      <c r="H1585" s="2" t="n">
        <v>14.5</v>
      </c>
    </row>
    <row r="1586" customFormat="false" ht="15" hidden="false" customHeight="false" outlineLevel="0" collapsed="false">
      <c r="A1586" s="2" t="s">
        <v>18767</v>
      </c>
      <c r="B1586" s="2" t="s">
        <v>3234</v>
      </c>
      <c r="C1586" s="2" t="s">
        <v>165</v>
      </c>
      <c r="D1586" s="2" t="s">
        <v>17182</v>
      </c>
      <c r="E1586" s="2" t="s">
        <v>17187</v>
      </c>
      <c r="F1586" s="13" t="n">
        <v>46136</v>
      </c>
      <c r="G1586" s="13" t="n">
        <v>46136</v>
      </c>
      <c r="H1586" s="2" t="n">
        <v>4.6</v>
      </c>
    </row>
    <row r="1587" customFormat="false" ht="15" hidden="false" customHeight="false" outlineLevel="0" collapsed="false">
      <c r="A1587" s="2" t="s">
        <v>18768</v>
      </c>
      <c r="B1587" s="2" t="s">
        <v>3298</v>
      </c>
      <c r="C1587" s="2" t="s">
        <v>165</v>
      </c>
      <c r="D1587" s="2" t="s">
        <v>17178</v>
      </c>
      <c r="E1587" s="2" t="s">
        <v>17193</v>
      </c>
      <c r="F1587" s="13" t="n">
        <v>45695</v>
      </c>
      <c r="G1587" s="13" t="n">
        <v>45695</v>
      </c>
      <c r="H1587" s="2" t="n">
        <v>10.3</v>
      </c>
    </row>
    <row r="1588" customFormat="false" ht="15" hidden="false" customHeight="false" outlineLevel="0" collapsed="false">
      <c r="A1588" s="2" t="s">
        <v>18769</v>
      </c>
      <c r="B1588" s="2" t="s">
        <v>435</v>
      </c>
      <c r="C1588" s="2" t="s">
        <v>123</v>
      </c>
      <c r="D1588" s="2" t="s">
        <v>17175</v>
      </c>
      <c r="E1588" s="2" t="s">
        <v>17187</v>
      </c>
      <c r="F1588" s="13" t="n">
        <v>45668</v>
      </c>
      <c r="G1588" s="13" t="n">
        <v>45668</v>
      </c>
      <c r="H1588" s="2" t="n">
        <v>5.4</v>
      </c>
    </row>
    <row r="1589" customFormat="false" ht="15" hidden="false" customHeight="false" outlineLevel="0" collapsed="false">
      <c r="A1589" s="2" t="s">
        <v>18770</v>
      </c>
      <c r="B1589" s="2" t="s">
        <v>1143</v>
      </c>
      <c r="C1589" s="2" t="s">
        <v>108</v>
      </c>
      <c r="D1589" s="2" t="s">
        <v>17180</v>
      </c>
      <c r="E1589" s="2" t="s">
        <v>17187</v>
      </c>
      <c r="F1589" s="13" t="n">
        <v>46064</v>
      </c>
      <c r="G1589" s="13" t="n">
        <v>46064</v>
      </c>
      <c r="H1589" s="2" t="n">
        <v>5</v>
      </c>
    </row>
    <row r="1590" customFormat="false" ht="15" hidden="false" customHeight="false" outlineLevel="0" collapsed="false">
      <c r="A1590" s="2" t="s">
        <v>18771</v>
      </c>
      <c r="B1590" s="2" t="s">
        <v>4995</v>
      </c>
      <c r="C1590" s="2" t="s">
        <v>98</v>
      </c>
      <c r="D1590" s="2" t="s">
        <v>17178</v>
      </c>
      <c r="E1590" s="2" t="s">
        <v>17176</v>
      </c>
      <c r="F1590" s="13" t="n">
        <v>45867</v>
      </c>
      <c r="G1590" s="13" t="n">
        <v>45867</v>
      </c>
      <c r="H1590" s="2" t="n">
        <v>13.2</v>
      </c>
    </row>
    <row r="1591" customFormat="false" ht="15" hidden="false" customHeight="false" outlineLevel="0" collapsed="false">
      <c r="A1591" s="2" t="s">
        <v>18772</v>
      </c>
      <c r="B1591" s="2" t="s">
        <v>2758</v>
      </c>
      <c r="C1591" s="2" t="s">
        <v>98</v>
      </c>
      <c r="D1591" s="2" t="s">
        <v>17178</v>
      </c>
      <c r="E1591" s="2" t="s">
        <v>17187</v>
      </c>
      <c r="F1591" s="13" t="n">
        <v>46018</v>
      </c>
      <c r="G1591" s="13" t="n">
        <v>46018</v>
      </c>
      <c r="H1591" s="2" t="n">
        <v>3</v>
      </c>
    </row>
    <row r="1592" customFormat="false" ht="15" hidden="false" customHeight="false" outlineLevel="0" collapsed="false">
      <c r="A1592" s="2" t="s">
        <v>18773</v>
      </c>
      <c r="B1592" s="2" t="s">
        <v>5119</v>
      </c>
      <c r="C1592" s="2" t="s">
        <v>98</v>
      </c>
      <c r="D1592" s="2" t="s">
        <v>17175</v>
      </c>
      <c r="E1592" s="2" t="s">
        <v>17187</v>
      </c>
      <c r="F1592" s="13" t="n">
        <v>45964</v>
      </c>
      <c r="G1592" s="13" t="n">
        <v>45964</v>
      </c>
      <c r="H1592" s="2" t="n">
        <v>23</v>
      </c>
    </row>
    <row r="1593" customFormat="false" ht="15" hidden="false" customHeight="false" outlineLevel="0" collapsed="false">
      <c r="A1593" s="2" t="s">
        <v>18774</v>
      </c>
      <c r="B1593" s="2" t="s">
        <v>1861</v>
      </c>
      <c r="C1593" s="2" t="s">
        <v>141</v>
      </c>
      <c r="D1593" s="2" t="s">
        <v>17178</v>
      </c>
      <c r="E1593" s="2" t="s">
        <v>17176</v>
      </c>
      <c r="F1593" s="13" t="n">
        <v>46118</v>
      </c>
      <c r="G1593" s="13" t="n">
        <v>46118</v>
      </c>
      <c r="H1593" s="2" t="n">
        <v>17.9</v>
      </c>
    </row>
    <row r="1594" customFormat="false" ht="15" hidden="false" customHeight="false" outlineLevel="0" collapsed="false">
      <c r="A1594" s="2" t="s">
        <v>18775</v>
      </c>
      <c r="B1594" s="2" t="s">
        <v>2590</v>
      </c>
      <c r="C1594" s="2" t="s">
        <v>139</v>
      </c>
      <c r="D1594" s="2" t="s">
        <v>17178</v>
      </c>
      <c r="E1594" s="2" t="s">
        <v>17187</v>
      </c>
      <c r="F1594" s="13" t="n">
        <v>45977</v>
      </c>
      <c r="G1594" s="13" t="n">
        <v>45978</v>
      </c>
      <c r="H1594" s="2" t="n">
        <v>29.8</v>
      </c>
    </row>
    <row r="1595" customFormat="false" ht="15" hidden="false" customHeight="false" outlineLevel="0" collapsed="false">
      <c r="A1595" s="2" t="s">
        <v>18776</v>
      </c>
      <c r="B1595" s="2" t="s">
        <v>1333</v>
      </c>
      <c r="C1595" s="2" t="s">
        <v>165</v>
      </c>
      <c r="D1595" s="2" t="s">
        <v>17182</v>
      </c>
      <c r="E1595" s="2" t="s">
        <v>17191</v>
      </c>
      <c r="F1595" s="13" t="n">
        <v>46070</v>
      </c>
      <c r="G1595" s="13" t="n">
        <v>46070</v>
      </c>
      <c r="H1595" s="2" t="n">
        <v>2.7</v>
      </c>
    </row>
    <row r="1596" customFormat="false" ht="15" hidden="false" customHeight="false" outlineLevel="0" collapsed="false">
      <c r="A1596" s="2" t="s">
        <v>18777</v>
      </c>
      <c r="B1596" s="2" t="s">
        <v>2507</v>
      </c>
      <c r="C1596" s="2" t="s">
        <v>165</v>
      </c>
      <c r="D1596" s="2" t="s">
        <v>17180</v>
      </c>
      <c r="E1596" s="2" t="s">
        <v>17193</v>
      </c>
      <c r="F1596" s="13" t="n">
        <v>45851</v>
      </c>
      <c r="G1596" s="13" t="n">
        <v>45851</v>
      </c>
      <c r="H1596" s="2" t="n">
        <v>1.7</v>
      </c>
    </row>
    <row r="1597" customFormat="false" ht="15" hidden="false" customHeight="false" outlineLevel="0" collapsed="false">
      <c r="A1597" s="2" t="s">
        <v>18778</v>
      </c>
      <c r="B1597" s="2" t="s">
        <v>315</v>
      </c>
      <c r="C1597" s="2" t="s">
        <v>98</v>
      </c>
      <c r="D1597" s="2" t="s">
        <v>17184</v>
      </c>
      <c r="E1597" s="2" t="s">
        <v>17176</v>
      </c>
      <c r="F1597" s="13" t="n">
        <v>46136</v>
      </c>
      <c r="G1597" s="13" t="n">
        <v>46136</v>
      </c>
      <c r="H1597" s="2" t="n">
        <v>18.8</v>
      </c>
    </row>
    <row r="1598" customFormat="false" ht="15" hidden="false" customHeight="false" outlineLevel="0" collapsed="false">
      <c r="A1598" s="2" t="s">
        <v>18779</v>
      </c>
      <c r="B1598" s="2" t="s">
        <v>3062</v>
      </c>
      <c r="C1598" s="2" t="s">
        <v>98</v>
      </c>
      <c r="D1598" s="2" t="s">
        <v>17180</v>
      </c>
      <c r="E1598" s="2" t="s">
        <v>17193</v>
      </c>
      <c r="F1598" s="13" t="n">
        <v>45907</v>
      </c>
      <c r="G1598" s="13" t="n">
        <v>45907</v>
      </c>
      <c r="H1598" s="2" t="n">
        <v>4.4</v>
      </c>
    </row>
    <row r="1599" customFormat="false" ht="15" hidden="false" customHeight="false" outlineLevel="0" collapsed="false">
      <c r="A1599" s="2" t="s">
        <v>18780</v>
      </c>
      <c r="B1599" s="2" t="s">
        <v>1302</v>
      </c>
      <c r="C1599" s="2" t="s">
        <v>123</v>
      </c>
      <c r="D1599" s="2" t="s">
        <v>17182</v>
      </c>
      <c r="E1599" s="2" t="s">
        <v>17193</v>
      </c>
      <c r="F1599" s="13" t="n">
        <v>45984</v>
      </c>
      <c r="G1599" s="13" t="n">
        <v>45984</v>
      </c>
      <c r="H1599" s="2" t="n">
        <v>7.1</v>
      </c>
    </row>
    <row r="1600" customFormat="false" ht="15" hidden="false" customHeight="false" outlineLevel="0" collapsed="false">
      <c r="A1600" s="2" t="s">
        <v>18781</v>
      </c>
      <c r="B1600" s="2" t="s">
        <v>4379</v>
      </c>
      <c r="C1600" s="2" t="s">
        <v>114</v>
      </c>
      <c r="D1600" s="2" t="s">
        <v>17178</v>
      </c>
      <c r="E1600" s="2" t="s">
        <v>17176</v>
      </c>
      <c r="F1600" s="13" t="n">
        <v>46254</v>
      </c>
      <c r="G1600" s="13" t="n">
        <v>46254</v>
      </c>
      <c r="H1600" s="2" t="n">
        <v>9.6</v>
      </c>
    </row>
    <row r="1601" customFormat="false" ht="15" hidden="false" customHeight="false" outlineLevel="0" collapsed="false">
      <c r="A1601" s="2" t="s">
        <v>18782</v>
      </c>
      <c r="B1601" s="2" t="s">
        <v>1328</v>
      </c>
      <c r="C1601" s="2" t="s">
        <v>114</v>
      </c>
      <c r="D1601" s="2" t="s">
        <v>17175</v>
      </c>
      <c r="E1601" s="2" t="s">
        <v>17187</v>
      </c>
      <c r="F1601" s="13" t="n">
        <v>45860</v>
      </c>
      <c r="G1601" s="13" t="n">
        <v>45860</v>
      </c>
      <c r="H1601" s="2" t="n">
        <v>9.6</v>
      </c>
    </row>
    <row r="1602" customFormat="false" ht="15" hidden="false" customHeight="false" outlineLevel="0" collapsed="false">
      <c r="A1602" s="2" t="s">
        <v>18783</v>
      </c>
      <c r="B1602" s="2" t="s">
        <v>4601</v>
      </c>
      <c r="C1602" s="2" t="s">
        <v>98</v>
      </c>
      <c r="D1602" s="2" t="s">
        <v>17180</v>
      </c>
      <c r="E1602" s="2" t="s">
        <v>17176</v>
      </c>
      <c r="F1602" s="13" t="n">
        <v>46016</v>
      </c>
      <c r="G1602" s="13" t="n">
        <v>46016</v>
      </c>
      <c r="H1602" s="2" t="n">
        <v>18.2</v>
      </c>
    </row>
    <row r="1603" customFormat="false" ht="15" hidden="false" customHeight="false" outlineLevel="0" collapsed="false">
      <c r="A1603" s="2" t="s">
        <v>18784</v>
      </c>
      <c r="B1603" s="2" t="s">
        <v>2053</v>
      </c>
      <c r="C1603" s="2" t="s">
        <v>108</v>
      </c>
      <c r="D1603" s="2" t="s">
        <v>17175</v>
      </c>
      <c r="E1603" s="2" t="s">
        <v>17187</v>
      </c>
      <c r="F1603" s="13" t="n">
        <v>46014</v>
      </c>
      <c r="G1603" s="13" t="n">
        <v>46014</v>
      </c>
      <c r="H1603" s="2" t="n">
        <v>11.7</v>
      </c>
    </row>
    <row r="1604" customFormat="false" ht="15" hidden="false" customHeight="false" outlineLevel="0" collapsed="false">
      <c r="A1604" s="2" t="s">
        <v>18785</v>
      </c>
      <c r="B1604" s="2" t="s">
        <v>352</v>
      </c>
      <c r="C1604" s="2" t="s">
        <v>139</v>
      </c>
      <c r="D1604" s="2" t="s">
        <v>17184</v>
      </c>
      <c r="E1604" s="2" t="s">
        <v>17187</v>
      </c>
      <c r="F1604" s="13" t="n">
        <v>45947</v>
      </c>
      <c r="G1604" s="13" t="n">
        <v>45947</v>
      </c>
      <c r="H1604" s="2" t="n">
        <v>4.8</v>
      </c>
    </row>
    <row r="1605" customFormat="false" ht="15" hidden="false" customHeight="false" outlineLevel="0" collapsed="false">
      <c r="A1605" s="2" t="s">
        <v>18786</v>
      </c>
      <c r="B1605" s="2" t="s">
        <v>4029</v>
      </c>
      <c r="C1605" s="2" t="s">
        <v>104</v>
      </c>
      <c r="D1605" s="2" t="s">
        <v>17175</v>
      </c>
      <c r="E1605" s="2" t="s">
        <v>17176</v>
      </c>
      <c r="F1605" s="13" t="n">
        <v>45826</v>
      </c>
      <c r="G1605" s="13" t="n">
        <v>45826</v>
      </c>
      <c r="H1605" s="2" t="n">
        <v>13.2</v>
      </c>
    </row>
    <row r="1606" customFormat="false" ht="15" hidden="false" customHeight="false" outlineLevel="0" collapsed="false">
      <c r="A1606" s="2" t="s">
        <v>18787</v>
      </c>
      <c r="B1606" s="2" t="s">
        <v>2775</v>
      </c>
      <c r="C1606" s="2" t="s">
        <v>123</v>
      </c>
      <c r="D1606" s="2" t="s">
        <v>17178</v>
      </c>
      <c r="E1606" s="2" t="s">
        <v>17176</v>
      </c>
      <c r="F1606" s="13" t="n">
        <v>45832</v>
      </c>
      <c r="G1606" s="13" t="n">
        <v>45832</v>
      </c>
      <c r="H1606" s="2" t="n">
        <v>16.8</v>
      </c>
    </row>
    <row r="1607" customFormat="false" ht="15" hidden="false" customHeight="false" outlineLevel="0" collapsed="false">
      <c r="A1607" s="2" t="s">
        <v>18788</v>
      </c>
      <c r="B1607" s="2" t="s">
        <v>4673</v>
      </c>
      <c r="C1607" s="2" t="s">
        <v>119</v>
      </c>
      <c r="D1607" s="2" t="s">
        <v>17184</v>
      </c>
      <c r="E1607" s="2" t="s">
        <v>17176</v>
      </c>
      <c r="F1607" s="13" t="n">
        <v>45851</v>
      </c>
      <c r="G1607" s="13" t="n">
        <v>45851</v>
      </c>
      <c r="H1607" s="2" t="n">
        <v>18.7</v>
      </c>
    </row>
    <row r="1608" customFormat="false" ht="15" hidden="false" customHeight="false" outlineLevel="0" collapsed="false">
      <c r="A1608" s="2" t="s">
        <v>18789</v>
      </c>
      <c r="B1608" s="2" t="s">
        <v>1713</v>
      </c>
      <c r="C1608" s="2" t="s">
        <v>119</v>
      </c>
      <c r="D1608" s="2" t="s">
        <v>17182</v>
      </c>
      <c r="E1608" s="2" t="s">
        <v>17187</v>
      </c>
      <c r="F1608" s="13" t="n">
        <v>45955</v>
      </c>
      <c r="G1608" s="13" t="n">
        <v>45955</v>
      </c>
      <c r="H1608" s="2" t="n">
        <v>10.8</v>
      </c>
    </row>
    <row r="1609" customFormat="false" ht="15" hidden="false" customHeight="false" outlineLevel="0" collapsed="false">
      <c r="A1609" s="2" t="s">
        <v>18790</v>
      </c>
      <c r="B1609" s="2" t="s">
        <v>4328</v>
      </c>
      <c r="C1609" s="2" t="s">
        <v>98</v>
      </c>
      <c r="D1609" s="2" t="s">
        <v>17184</v>
      </c>
      <c r="E1609" s="2" t="s">
        <v>17187</v>
      </c>
      <c r="F1609" s="13" t="n">
        <v>45858</v>
      </c>
      <c r="G1609" s="13" t="n">
        <v>45858</v>
      </c>
      <c r="H1609" s="2" t="n">
        <v>13.5</v>
      </c>
    </row>
    <row r="1610" customFormat="false" ht="15" hidden="false" customHeight="false" outlineLevel="0" collapsed="false">
      <c r="A1610" s="2" t="s">
        <v>18791</v>
      </c>
      <c r="B1610" s="2" t="s">
        <v>3983</v>
      </c>
      <c r="C1610" s="2" t="s">
        <v>119</v>
      </c>
      <c r="D1610" s="2" t="s">
        <v>17175</v>
      </c>
      <c r="E1610" s="2" t="s">
        <v>17176</v>
      </c>
      <c r="F1610" s="13" t="n">
        <v>45791</v>
      </c>
      <c r="G1610" s="13" t="n">
        <v>45791</v>
      </c>
      <c r="H1610" s="2" t="n">
        <v>16</v>
      </c>
    </row>
    <row r="1611" customFormat="false" ht="15" hidden="false" customHeight="false" outlineLevel="0" collapsed="false">
      <c r="A1611" s="2" t="s">
        <v>18792</v>
      </c>
      <c r="B1611" s="2" t="s">
        <v>2239</v>
      </c>
      <c r="C1611" s="2" t="s">
        <v>104</v>
      </c>
      <c r="D1611" s="2" t="s">
        <v>17180</v>
      </c>
      <c r="E1611" s="2" t="s">
        <v>17193</v>
      </c>
      <c r="F1611" s="13" t="n">
        <v>46115</v>
      </c>
      <c r="G1611" s="13" t="n">
        <v>46115</v>
      </c>
      <c r="H1611" s="2" t="n">
        <v>10.6</v>
      </c>
    </row>
    <row r="1612" customFormat="false" ht="15" hidden="false" customHeight="false" outlineLevel="0" collapsed="false">
      <c r="A1612" s="2" t="s">
        <v>18793</v>
      </c>
      <c r="B1612" s="2" t="s">
        <v>2389</v>
      </c>
      <c r="C1612" s="2" t="s">
        <v>165</v>
      </c>
      <c r="D1612" s="2" t="s">
        <v>17178</v>
      </c>
      <c r="E1612" s="2" t="s">
        <v>17193</v>
      </c>
      <c r="F1612" s="13" t="n">
        <v>45884</v>
      </c>
      <c r="G1612" s="13" t="n">
        <v>45884</v>
      </c>
      <c r="H1612" s="2" t="n">
        <v>11.9</v>
      </c>
    </row>
    <row r="1613" customFormat="false" ht="15" hidden="false" customHeight="false" outlineLevel="0" collapsed="false">
      <c r="A1613" s="2" t="s">
        <v>18794</v>
      </c>
      <c r="B1613" s="2" t="s">
        <v>4928</v>
      </c>
      <c r="C1613" s="2" t="s">
        <v>128</v>
      </c>
      <c r="D1613" s="2" t="s">
        <v>17178</v>
      </c>
      <c r="E1613" s="2" t="s">
        <v>17176</v>
      </c>
      <c r="F1613" s="13" t="n">
        <v>45896</v>
      </c>
      <c r="G1613" s="13" t="n">
        <v>45896</v>
      </c>
      <c r="H1613" s="2" t="n">
        <v>14.7</v>
      </c>
    </row>
    <row r="1614" customFormat="false" ht="15" hidden="false" customHeight="false" outlineLevel="0" collapsed="false">
      <c r="A1614" s="2" t="s">
        <v>18795</v>
      </c>
      <c r="B1614" s="2" t="s">
        <v>2984</v>
      </c>
      <c r="C1614" s="2" t="s">
        <v>98</v>
      </c>
      <c r="D1614" s="2" t="s">
        <v>17184</v>
      </c>
      <c r="E1614" s="2" t="s">
        <v>17187</v>
      </c>
      <c r="F1614" s="13" t="n">
        <v>45864</v>
      </c>
      <c r="G1614" s="13" t="n">
        <v>45864</v>
      </c>
      <c r="H1614" s="2" t="n">
        <v>4</v>
      </c>
    </row>
    <row r="1615" customFormat="false" ht="15" hidden="false" customHeight="false" outlineLevel="0" collapsed="false">
      <c r="A1615" s="2" t="s">
        <v>18796</v>
      </c>
      <c r="B1615" s="2" t="s">
        <v>2331</v>
      </c>
      <c r="C1615" s="2" t="s">
        <v>98</v>
      </c>
      <c r="D1615" s="2" t="s">
        <v>17178</v>
      </c>
      <c r="E1615" s="2" t="s">
        <v>17187</v>
      </c>
      <c r="F1615" s="13" t="n">
        <v>46025</v>
      </c>
      <c r="G1615" s="13" t="n">
        <v>46025</v>
      </c>
      <c r="H1615" s="2" t="n">
        <v>15.2</v>
      </c>
    </row>
    <row r="1616" customFormat="false" ht="15" hidden="false" customHeight="false" outlineLevel="0" collapsed="false">
      <c r="A1616" s="2" t="s">
        <v>18797</v>
      </c>
      <c r="B1616" s="2" t="s">
        <v>3916</v>
      </c>
      <c r="C1616" s="2" t="s">
        <v>141</v>
      </c>
      <c r="D1616" s="2" t="s">
        <v>17184</v>
      </c>
      <c r="E1616" s="2" t="s">
        <v>17187</v>
      </c>
      <c r="F1616" s="13" t="n">
        <v>45849</v>
      </c>
      <c r="G1616" s="13" t="n">
        <v>45849</v>
      </c>
      <c r="H1616" s="2" t="n">
        <v>10.3</v>
      </c>
    </row>
    <row r="1617" customFormat="false" ht="15" hidden="false" customHeight="false" outlineLevel="0" collapsed="false">
      <c r="A1617" s="2" t="s">
        <v>18798</v>
      </c>
      <c r="B1617" s="2" t="s">
        <v>1626</v>
      </c>
      <c r="C1617" s="2" t="s">
        <v>98</v>
      </c>
      <c r="D1617" s="2" t="s">
        <v>17178</v>
      </c>
      <c r="E1617" s="2" t="s">
        <v>17176</v>
      </c>
      <c r="F1617" s="13" t="n">
        <v>45975</v>
      </c>
      <c r="G1617" s="13" t="n">
        <v>45975</v>
      </c>
      <c r="H1617" s="2" t="n">
        <v>6.7</v>
      </c>
    </row>
    <row r="1618" customFormat="false" ht="15" hidden="false" customHeight="false" outlineLevel="0" collapsed="false">
      <c r="A1618" s="2" t="s">
        <v>18799</v>
      </c>
      <c r="B1618" s="2" t="s">
        <v>1765</v>
      </c>
      <c r="C1618" s="2" t="s">
        <v>119</v>
      </c>
      <c r="D1618" s="2" t="s">
        <v>17175</v>
      </c>
      <c r="E1618" s="2" t="s">
        <v>17187</v>
      </c>
      <c r="F1618" s="13" t="n">
        <v>46065</v>
      </c>
      <c r="G1618" s="13" t="n">
        <v>46065</v>
      </c>
      <c r="H1618" s="2" t="n">
        <v>18.3</v>
      </c>
    </row>
    <row r="1619" customFormat="false" ht="15" hidden="false" customHeight="false" outlineLevel="0" collapsed="false">
      <c r="A1619" s="2" t="s">
        <v>18800</v>
      </c>
      <c r="B1619" s="2" t="s">
        <v>1964</v>
      </c>
      <c r="C1619" s="2" t="s">
        <v>145</v>
      </c>
      <c r="D1619" s="2" t="s">
        <v>17178</v>
      </c>
      <c r="E1619" s="2" t="s">
        <v>17187</v>
      </c>
      <c r="F1619" s="13" t="n">
        <v>46131</v>
      </c>
      <c r="G1619" s="13" t="n">
        <v>46131</v>
      </c>
      <c r="H1619" s="2" t="n">
        <v>18</v>
      </c>
    </row>
    <row r="1620" customFormat="false" ht="15" hidden="false" customHeight="false" outlineLevel="0" collapsed="false">
      <c r="A1620" s="2" t="s">
        <v>18801</v>
      </c>
      <c r="B1620" s="2" t="s">
        <v>2692</v>
      </c>
      <c r="C1620" s="2" t="s">
        <v>108</v>
      </c>
      <c r="D1620" s="2" t="s">
        <v>17184</v>
      </c>
      <c r="E1620" s="2" t="s">
        <v>17176</v>
      </c>
      <c r="F1620" s="13" t="n">
        <v>45748</v>
      </c>
      <c r="G1620" s="13" t="n">
        <v>45748</v>
      </c>
      <c r="H1620" s="2" t="n">
        <v>11.9</v>
      </c>
    </row>
    <row r="1621" customFormat="false" ht="15" hidden="false" customHeight="false" outlineLevel="0" collapsed="false">
      <c r="A1621" s="2" t="s">
        <v>18802</v>
      </c>
      <c r="B1621" s="2" t="s">
        <v>945</v>
      </c>
      <c r="C1621" s="2" t="s">
        <v>98</v>
      </c>
      <c r="D1621" s="2" t="s">
        <v>17184</v>
      </c>
      <c r="E1621" s="2" t="s">
        <v>17187</v>
      </c>
      <c r="F1621" s="13" t="n">
        <v>46098</v>
      </c>
      <c r="G1621" s="13" t="n">
        <v>46098</v>
      </c>
      <c r="H1621" s="2" t="n">
        <v>6.8</v>
      </c>
    </row>
    <row r="1622" customFormat="false" ht="15" hidden="false" customHeight="false" outlineLevel="0" collapsed="false">
      <c r="A1622" s="2" t="s">
        <v>18803</v>
      </c>
      <c r="B1622" s="2" t="s">
        <v>3301</v>
      </c>
      <c r="C1622" s="2" t="s">
        <v>98</v>
      </c>
      <c r="D1622" s="2" t="s">
        <v>17175</v>
      </c>
      <c r="E1622" s="2" t="s">
        <v>17193</v>
      </c>
      <c r="F1622" s="13" t="n">
        <v>45996</v>
      </c>
      <c r="G1622" s="13" t="n">
        <v>45996</v>
      </c>
      <c r="H1622" s="2" t="n">
        <v>5</v>
      </c>
    </row>
    <row r="1623" customFormat="false" ht="15" hidden="false" customHeight="false" outlineLevel="0" collapsed="false">
      <c r="A1623" s="2" t="s">
        <v>18804</v>
      </c>
      <c r="B1623" s="2" t="s">
        <v>5039</v>
      </c>
      <c r="C1623" s="2" t="s">
        <v>98</v>
      </c>
      <c r="D1623" s="2" t="s">
        <v>17175</v>
      </c>
      <c r="E1623" s="2" t="s">
        <v>17193</v>
      </c>
      <c r="F1623" s="13" t="n">
        <v>46062</v>
      </c>
      <c r="G1623" s="13" t="n">
        <v>46062</v>
      </c>
      <c r="H1623" s="2" t="n">
        <v>9</v>
      </c>
    </row>
    <row r="1624" customFormat="false" ht="15" hidden="false" customHeight="false" outlineLevel="0" collapsed="false">
      <c r="A1624" s="2" t="s">
        <v>18805</v>
      </c>
      <c r="B1624" s="2" t="s">
        <v>2954</v>
      </c>
      <c r="C1624" s="2" t="s">
        <v>119</v>
      </c>
      <c r="D1624" s="2" t="s">
        <v>17175</v>
      </c>
      <c r="E1624" s="2" t="s">
        <v>17176</v>
      </c>
      <c r="F1624" s="13" t="n">
        <v>46157</v>
      </c>
      <c r="G1624" s="13" t="n">
        <v>46158</v>
      </c>
      <c r="H1624" s="2" t="n">
        <v>28.9</v>
      </c>
    </row>
    <row r="1625" customFormat="false" ht="15" hidden="false" customHeight="false" outlineLevel="0" collapsed="false">
      <c r="A1625" s="2" t="s">
        <v>18806</v>
      </c>
      <c r="B1625" s="2" t="s">
        <v>2282</v>
      </c>
      <c r="C1625" s="2" t="s">
        <v>123</v>
      </c>
      <c r="D1625" s="2" t="s">
        <v>17180</v>
      </c>
      <c r="E1625" s="2" t="s">
        <v>17193</v>
      </c>
      <c r="F1625" s="13" t="n">
        <v>46102</v>
      </c>
      <c r="G1625" s="13" t="n">
        <v>46102</v>
      </c>
      <c r="H1625" s="2" t="n">
        <v>6</v>
      </c>
    </row>
    <row r="1626" customFormat="false" ht="15" hidden="false" customHeight="false" outlineLevel="0" collapsed="false">
      <c r="A1626" s="2" t="s">
        <v>18807</v>
      </c>
      <c r="B1626" s="2" t="s">
        <v>2656</v>
      </c>
      <c r="C1626" s="2" t="s">
        <v>98</v>
      </c>
      <c r="D1626" s="2" t="s">
        <v>17175</v>
      </c>
      <c r="E1626" s="2" t="s">
        <v>17187</v>
      </c>
      <c r="F1626" s="13" t="n">
        <v>46083</v>
      </c>
      <c r="G1626" s="13" t="n">
        <v>46083</v>
      </c>
      <c r="H1626" s="2" t="n">
        <v>13.6</v>
      </c>
    </row>
    <row r="1627" customFormat="false" ht="15" hidden="false" customHeight="false" outlineLevel="0" collapsed="false">
      <c r="A1627" s="2" t="s">
        <v>18808</v>
      </c>
      <c r="B1627" s="2" t="s">
        <v>2351</v>
      </c>
      <c r="C1627" s="2" t="s">
        <v>145</v>
      </c>
      <c r="D1627" s="2" t="s">
        <v>17180</v>
      </c>
      <c r="E1627" s="2" t="s">
        <v>17176</v>
      </c>
      <c r="F1627" s="13" t="n">
        <v>46026</v>
      </c>
      <c r="G1627" s="13" t="n">
        <v>46026</v>
      </c>
      <c r="H1627" s="2" t="n">
        <v>14.6</v>
      </c>
    </row>
    <row r="1628" customFormat="false" ht="15" hidden="false" customHeight="false" outlineLevel="0" collapsed="false">
      <c r="A1628" s="2" t="s">
        <v>18809</v>
      </c>
      <c r="B1628" s="2" t="s">
        <v>3484</v>
      </c>
      <c r="C1628" s="2" t="s">
        <v>119</v>
      </c>
      <c r="D1628" s="2" t="s">
        <v>17178</v>
      </c>
      <c r="E1628" s="2" t="s">
        <v>17193</v>
      </c>
      <c r="F1628" s="13" t="n">
        <v>46013</v>
      </c>
      <c r="G1628" s="13" t="n">
        <v>46013</v>
      </c>
      <c r="H1628" s="2" t="n">
        <v>8.8</v>
      </c>
    </row>
    <row r="1629" customFormat="false" ht="15" hidden="false" customHeight="false" outlineLevel="0" collapsed="false">
      <c r="A1629" s="2" t="s">
        <v>18810</v>
      </c>
      <c r="B1629" s="2" t="s">
        <v>1700</v>
      </c>
      <c r="C1629" s="2" t="s">
        <v>114</v>
      </c>
      <c r="D1629" s="2" t="s">
        <v>17175</v>
      </c>
      <c r="E1629" s="2" t="s">
        <v>17193</v>
      </c>
      <c r="F1629" s="13" t="n">
        <v>46114</v>
      </c>
      <c r="G1629" s="13" t="n">
        <v>46114</v>
      </c>
      <c r="H1629" s="2" t="n">
        <v>3.7</v>
      </c>
    </row>
    <row r="1630" customFormat="false" ht="15" hidden="false" customHeight="false" outlineLevel="0" collapsed="false">
      <c r="A1630" s="2" t="s">
        <v>18811</v>
      </c>
      <c r="B1630" s="2" t="s">
        <v>4210</v>
      </c>
      <c r="C1630" s="2" t="s">
        <v>98</v>
      </c>
      <c r="D1630" s="2" t="s">
        <v>17182</v>
      </c>
      <c r="E1630" s="2" t="s">
        <v>17193</v>
      </c>
      <c r="F1630" s="13" t="n">
        <v>45973</v>
      </c>
      <c r="G1630" s="13" t="n">
        <v>45973</v>
      </c>
      <c r="H1630" s="2" t="n">
        <v>4.4</v>
      </c>
    </row>
    <row r="1631" customFormat="false" ht="15" hidden="false" customHeight="false" outlineLevel="0" collapsed="false">
      <c r="A1631" s="2" t="s">
        <v>18812</v>
      </c>
      <c r="B1631" s="2" t="s">
        <v>3270</v>
      </c>
      <c r="C1631" s="2" t="s">
        <v>108</v>
      </c>
      <c r="D1631" s="2" t="s">
        <v>17175</v>
      </c>
      <c r="E1631" s="2" t="s">
        <v>17187</v>
      </c>
      <c r="F1631" s="13" t="n">
        <v>46140</v>
      </c>
      <c r="G1631" s="13" t="n">
        <v>46140</v>
      </c>
      <c r="H1631" s="2" t="n">
        <v>5.3</v>
      </c>
    </row>
    <row r="1632" customFormat="false" ht="15" hidden="false" customHeight="false" outlineLevel="0" collapsed="false">
      <c r="A1632" s="2" t="s">
        <v>18813</v>
      </c>
      <c r="B1632" s="2" t="s">
        <v>1806</v>
      </c>
      <c r="C1632" s="2" t="s">
        <v>139</v>
      </c>
      <c r="D1632" s="2" t="s">
        <v>17178</v>
      </c>
      <c r="E1632" s="2" t="s">
        <v>17193</v>
      </c>
      <c r="F1632" s="13" t="n">
        <v>46048</v>
      </c>
      <c r="G1632" s="13" t="n">
        <v>46048</v>
      </c>
      <c r="H1632" s="2" t="n">
        <v>11.5</v>
      </c>
    </row>
    <row r="1633" customFormat="false" ht="15" hidden="false" customHeight="false" outlineLevel="0" collapsed="false">
      <c r="A1633" s="2" t="s">
        <v>18814</v>
      </c>
      <c r="B1633" s="2" t="s">
        <v>1548</v>
      </c>
      <c r="C1633" s="2" t="s">
        <v>98</v>
      </c>
      <c r="D1633" s="2" t="s">
        <v>17175</v>
      </c>
      <c r="E1633" s="2" t="s">
        <v>17187</v>
      </c>
      <c r="F1633" s="13" t="n">
        <v>45882</v>
      </c>
      <c r="G1633" s="13" t="n">
        <v>45882</v>
      </c>
      <c r="H1633" s="2" t="n">
        <v>5.5</v>
      </c>
    </row>
    <row r="1634" customFormat="false" ht="15" hidden="false" customHeight="false" outlineLevel="0" collapsed="false">
      <c r="A1634" s="2" t="s">
        <v>18815</v>
      </c>
      <c r="B1634" s="2" t="s">
        <v>881</v>
      </c>
      <c r="C1634" s="2" t="s">
        <v>119</v>
      </c>
      <c r="D1634" s="2" t="s">
        <v>17180</v>
      </c>
      <c r="E1634" s="2" t="s">
        <v>17187</v>
      </c>
      <c r="F1634" s="13" t="n">
        <v>46170</v>
      </c>
      <c r="G1634" s="13" t="n">
        <v>46170</v>
      </c>
      <c r="H1634" s="2" t="n">
        <v>7.3</v>
      </c>
    </row>
    <row r="1635" customFormat="false" ht="15" hidden="false" customHeight="false" outlineLevel="0" collapsed="false">
      <c r="A1635" s="2" t="s">
        <v>18816</v>
      </c>
      <c r="B1635" s="2" t="s">
        <v>3202</v>
      </c>
      <c r="C1635" s="2" t="s">
        <v>128</v>
      </c>
      <c r="D1635" s="2" t="s">
        <v>17178</v>
      </c>
      <c r="E1635" s="2" t="s">
        <v>17187</v>
      </c>
      <c r="F1635" s="13" t="n">
        <v>46219</v>
      </c>
      <c r="G1635" s="13" t="n">
        <v>46219</v>
      </c>
      <c r="H1635" s="2" t="n">
        <v>8.2</v>
      </c>
    </row>
    <row r="1636" customFormat="false" ht="15" hidden="false" customHeight="false" outlineLevel="0" collapsed="false">
      <c r="A1636" s="2" t="s">
        <v>18817</v>
      </c>
      <c r="B1636" s="2" t="s">
        <v>1409</v>
      </c>
      <c r="C1636" s="2" t="s">
        <v>119</v>
      </c>
      <c r="D1636" s="2" t="s">
        <v>17178</v>
      </c>
      <c r="E1636" s="2" t="s">
        <v>17176</v>
      </c>
      <c r="F1636" s="13" t="n">
        <v>45911</v>
      </c>
      <c r="G1636" s="13" t="n">
        <v>45911</v>
      </c>
      <c r="H1636" s="2" t="n">
        <v>10.1</v>
      </c>
    </row>
    <row r="1637" customFormat="false" ht="15" hidden="false" customHeight="false" outlineLevel="0" collapsed="false">
      <c r="A1637" s="2" t="s">
        <v>18818</v>
      </c>
      <c r="B1637" s="2" t="s">
        <v>780</v>
      </c>
      <c r="C1637" s="2" t="s">
        <v>163</v>
      </c>
      <c r="D1637" s="2" t="s">
        <v>17175</v>
      </c>
      <c r="E1637" s="2" t="s">
        <v>17193</v>
      </c>
      <c r="F1637" s="13" t="n">
        <v>46017</v>
      </c>
      <c r="G1637" s="13" t="n">
        <v>46017</v>
      </c>
      <c r="H1637" s="2" t="n">
        <v>9.9</v>
      </c>
    </row>
    <row r="1638" customFormat="false" ht="15" hidden="false" customHeight="false" outlineLevel="0" collapsed="false">
      <c r="A1638" s="2" t="s">
        <v>18819</v>
      </c>
      <c r="B1638" s="2" t="s">
        <v>3444</v>
      </c>
      <c r="C1638" s="2" t="s">
        <v>139</v>
      </c>
      <c r="D1638" s="2" t="s">
        <v>17175</v>
      </c>
      <c r="E1638" s="2" t="s">
        <v>17191</v>
      </c>
      <c r="F1638" s="13" t="n">
        <v>46044</v>
      </c>
      <c r="G1638" s="13" t="n">
        <v>46044</v>
      </c>
      <c r="H1638" s="2" t="n">
        <v>5.3</v>
      </c>
    </row>
    <row r="1639" customFormat="false" ht="15" hidden="false" customHeight="false" outlineLevel="0" collapsed="false">
      <c r="A1639" s="2" t="s">
        <v>18820</v>
      </c>
      <c r="B1639" s="2" t="s">
        <v>1574</v>
      </c>
      <c r="C1639" s="2" t="s">
        <v>119</v>
      </c>
      <c r="D1639" s="2" t="s">
        <v>17178</v>
      </c>
      <c r="E1639" s="2" t="s">
        <v>17187</v>
      </c>
      <c r="F1639" s="13" t="n">
        <v>45749</v>
      </c>
      <c r="G1639" s="13" t="n">
        <v>45750</v>
      </c>
      <c r="H1639" s="2" t="n">
        <v>28.7</v>
      </c>
    </row>
    <row r="1640" customFormat="false" ht="15" hidden="false" customHeight="false" outlineLevel="0" collapsed="false">
      <c r="A1640" s="2" t="s">
        <v>18821</v>
      </c>
      <c r="B1640" s="2" t="s">
        <v>4151</v>
      </c>
      <c r="C1640" s="2" t="s">
        <v>123</v>
      </c>
      <c r="D1640" s="2" t="s">
        <v>17175</v>
      </c>
      <c r="E1640" s="2" t="s">
        <v>17176</v>
      </c>
      <c r="F1640" s="13" t="n">
        <v>46082</v>
      </c>
      <c r="G1640" s="13" t="n">
        <v>46082</v>
      </c>
      <c r="H1640" s="2" t="n">
        <v>12.1</v>
      </c>
    </row>
    <row r="1641" customFormat="false" ht="15" hidden="false" customHeight="false" outlineLevel="0" collapsed="false">
      <c r="A1641" s="2" t="s">
        <v>18822</v>
      </c>
      <c r="B1641" s="2" t="s">
        <v>3141</v>
      </c>
      <c r="C1641" s="2" t="s">
        <v>119</v>
      </c>
      <c r="D1641" s="2" t="s">
        <v>17178</v>
      </c>
      <c r="E1641" s="2" t="s">
        <v>17193</v>
      </c>
      <c r="F1641" s="13" t="n">
        <v>45953</v>
      </c>
      <c r="G1641" s="13" t="n">
        <v>45953</v>
      </c>
      <c r="H1641" s="2" t="n">
        <v>6.1</v>
      </c>
    </row>
    <row r="1642" customFormat="false" ht="15" hidden="false" customHeight="false" outlineLevel="0" collapsed="false">
      <c r="A1642" s="2" t="s">
        <v>18823</v>
      </c>
      <c r="B1642" s="2" t="s">
        <v>2682</v>
      </c>
      <c r="C1642" s="2" t="s">
        <v>98</v>
      </c>
      <c r="D1642" s="2" t="s">
        <v>17182</v>
      </c>
      <c r="E1642" s="2" t="s">
        <v>17193</v>
      </c>
      <c r="F1642" s="13" t="n">
        <v>46194</v>
      </c>
      <c r="G1642" s="13" t="n">
        <v>46194</v>
      </c>
      <c r="H1642" s="2" t="n">
        <v>5.3</v>
      </c>
    </row>
    <row r="1643" customFormat="false" ht="15" hidden="false" customHeight="false" outlineLevel="0" collapsed="false">
      <c r="A1643" s="2" t="s">
        <v>18824</v>
      </c>
      <c r="B1643" s="2" t="s">
        <v>3140</v>
      </c>
      <c r="C1643" s="2" t="s">
        <v>119</v>
      </c>
      <c r="D1643" s="2" t="s">
        <v>17180</v>
      </c>
      <c r="E1643" s="2" t="s">
        <v>17176</v>
      </c>
      <c r="F1643" s="13" t="n">
        <v>46156</v>
      </c>
      <c r="G1643" s="13" t="n">
        <v>46156</v>
      </c>
      <c r="H1643" s="2" t="n">
        <v>17.5</v>
      </c>
    </row>
    <row r="1644" customFormat="false" ht="15" hidden="false" customHeight="false" outlineLevel="0" collapsed="false">
      <c r="A1644" s="2" t="s">
        <v>18825</v>
      </c>
      <c r="B1644" s="2" t="s">
        <v>2060</v>
      </c>
      <c r="C1644" s="2" t="s">
        <v>128</v>
      </c>
      <c r="D1644" s="2" t="s">
        <v>17182</v>
      </c>
      <c r="E1644" s="2" t="s">
        <v>17187</v>
      </c>
      <c r="F1644" s="13" t="n">
        <v>45764</v>
      </c>
      <c r="G1644" s="13" t="n">
        <v>45765</v>
      </c>
      <c r="H1644" s="2" t="n">
        <v>25</v>
      </c>
    </row>
    <row r="1645" customFormat="false" ht="15" hidden="false" customHeight="false" outlineLevel="0" collapsed="false">
      <c r="A1645" s="2" t="s">
        <v>18826</v>
      </c>
      <c r="B1645" s="2" t="s">
        <v>2931</v>
      </c>
      <c r="C1645" s="2" t="s">
        <v>114</v>
      </c>
      <c r="D1645" s="2" t="s">
        <v>17184</v>
      </c>
      <c r="E1645" s="2" t="s">
        <v>17176</v>
      </c>
      <c r="F1645" s="13" t="n">
        <v>45846</v>
      </c>
      <c r="G1645" s="13" t="n">
        <v>45849</v>
      </c>
      <c r="H1645" s="2" t="n">
        <v>74.1</v>
      </c>
    </row>
    <row r="1646" customFormat="false" ht="15" hidden="false" customHeight="false" outlineLevel="0" collapsed="false">
      <c r="A1646" s="2" t="s">
        <v>18827</v>
      </c>
      <c r="B1646" s="2" t="s">
        <v>2869</v>
      </c>
      <c r="C1646" s="2" t="s">
        <v>139</v>
      </c>
      <c r="D1646" s="2" t="s">
        <v>17178</v>
      </c>
      <c r="E1646" s="2" t="s">
        <v>17176</v>
      </c>
      <c r="F1646" s="13" t="n">
        <v>45848</v>
      </c>
      <c r="G1646" s="13" t="n">
        <v>45848</v>
      </c>
      <c r="H1646" s="2" t="n">
        <v>11.3</v>
      </c>
    </row>
    <row r="1647" customFormat="false" ht="15" hidden="false" customHeight="false" outlineLevel="0" collapsed="false">
      <c r="A1647" s="2" t="s">
        <v>18828</v>
      </c>
      <c r="B1647" s="2" t="s">
        <v>2255</v>
      </c>
      <c r="C1647" s="2" t="s">
        <v>165</v>
      </c>
      <c r="D1647" s="2" t="s">
        <v>17178</v>
      </c>
      <c r="E1647" s="2" t="s">
        <v>17176</v>
      </c>
      <c r="F1647" s="13" t="n">
        <v>46117</v>
      </c>
      <c r="G1647" s="13" t="n">
        <v>46117</v>
      </c>
      <c r="H1647" s="2" t="n">
        <v>19</v>
      </c>
    </row>
    <row r="1648" customFormat="false" ht="15" hidden="false" customHeight="false" outlineLevel="0" collapsed="false">
      <c r="A1648" s="2" t="s">
        <v>18829</v>
      </c>
      <c r="B1648" s="2" t="s">
        <v>3060</v>
      </c>
      <c r="C1648" s="2" t="s">
        <v>114</v>
      </c>
      <c r="D1648" s="2" t="s">
        <v>17182</v>
      </c>
      <c r="E1648" s="2" t="s">
        <v>17187</v>
      </c>
      <c r="F1648" s="13" t="n">
        <v>45799</v>
      </c>
      <c r="G1648" s="13" t="n">
        <v>45799</v>
      </c>
      <c r="H1648" s="2" t="n">
        <v>4.1</v>
      </c>
    </row>
    <row r="1649" customFormat="false" ht="15" hidden="false" customHeight="false" outlineLevel="0" collapsed="false">
      <c r="A1649" s="2" t="s">
        <v>18830</v>
      </c>
      <c r="B1649" s="2" t="s">
        <v>2534</v>
      </c>
      <c r="C1649" s="2" t="s">
        <v>141</v>
      </c>
      <c r="D1649" s="2" t="s">
        <v>17184</v>
      </c>
      <c r="E1649" s="2" t="s">
        <v>17187</v>
      </c>
      <c r="F1649" s="13" t="n">
        <v>46092</v>
      </c>
      <c r="G1649" s="13" t="n">
        <v>46092</v>
      </c>
      <c r="H1649" s="2" t="n">
        <v>8.3</v>
      </c>
    </row>
    <row r="1650" customFormat="false" ht="15" hidden="false" customHeight="false" outlineLevel="0" collapsed="false">
      <c r="A1650" s="2" t="s">
        <v>18831</v>
      </c>
      <c r="B1650" s="2" t="s">
        <v>3150</v>
      </c>
      <c r="C1650" s="2" t="s">
        <v>163</v>
      </c>
      <c r="D1650" s="2" t="s">
        <v>17180</v>
      </c>
      <c r="E1650" s="2" t="s">
        <v>17176</v>
      </c>
      <c r="F1650" s="13" t="n">
        <v>46250</v>
      </c>
      <c r="G1650" s="13" t="n">
        <v>46250</v>
      </c>
      <c r="H1650" s="2" t="n">
        <v>5.8</v>
      </c>
    </row>
    <row r="1651" customFormat="false" ht="15" hidden="false" customHeight="false" outlineLevel="0" collapsed="false">
      <c r="A1651" s="2" t="s">
        <v>18832</v>
      </c>
      <c r="B1651" s="2" t="s">
        <v>2425</v>
      </c>
      <c r="C1651" s="2" t="s">
        <v>141</v>
      </c>
      <c r="D1651" s="2" t="s">
        <v>17178</v>
      </c>
      <c r="E1651" s="2" t="s">
        <v>17176</v>
      </c>
      <c r="F1651" s="13" t="n">
        <v>45864</v>
      </c>
      <c r="G1651" s="13" t="n">
        <v>45864</v>
      </c>
      <c r="H1651" s="2" t="n">
        <v>14.1</v>
      </c>
    </row>
    <row r="1652" customFormat="false" ht="15" hidden="false" customHeight="false" outlineLevel="0" collapsed="false">
      <c r="A1652" s="2" t="s">
        <v>18833</v>
      </c>
      <c r="B1652" s="2" t="s">
        <v>504</v>
      </c>
      <c r="C1652" s="2" t="s">
        <v>119</v>
      </c>
      <c r="D1652" s="2" t="s">
        <v>17178</v>
      </c>
      <c r="E1652" s="2" t="s">
        <v>17187</v>
      </c>
      <c r="F1652" s="13" t="n">
        <v>45863</v>
      </c>
      <c r="G1652" s="13" t="n">
        <v>45863</v>
      </c>
      <c r="H1652" s="2" t="n">
        <v>5.4</v>
      </c>
    </row>
    <row r="1653" customFormat="false" ht="15" hidden="false" customHeight="false" outlineLevel="0" collapsed="false">
      <c r="A1653" s="2" t="s">
        <v>18834</v>
      </c>
      <c r="B1653" s="2" t="s">
        <v>3803</v>
      </c>
      <c r="C1653" s="2" t="s">
        <v>98</v>
      </c>
      <c r="D1653" s="2" t="s">
        <v>17178</v>
      </c>
      <c r="E1653" s="2" t="s">
        <v>17176</v>
      </c>
      <c r="F1653" s="13" t="n">
        <v>46126</v>
      </c>
      <c r="G1653" s="13" t="n">
        <v>46127</v>
      </c>
      <c r="H1653" s="2" t="n">
        <v>24.3</v>
      </c>
    </row>
    <row r="1654" customFormat="false" ht="15" hidden="false" customHeight="false" outlineLevel="0" collapsed="false">
      <c r="A1654" s="2" t="s">
        <v>18835</v>
      </c>
      <c r="B1654" s="2" t="s">
        <v>3451</v>
      </c>
      <c r="C1654" s="2" t="s">
        <v>123</v>
      </c>
      <c r="D1654" s="2" t="s">
        <v>17175</v>
      </c>
      <c r="E1654" s="2" t="s">
        <v>17176</v>
      </c>
      <c r="F1654" s="13" t="n">
        <v>46257</v>
      </c>
      <c r="G1654" s="13" t="n">
        <v>46257</v>
      </c>
      <c r="H1654" s="2" t="n">
        <v>11.8</v>
      </c>
    </row>
    <row r="1655" customFormat="false" ht="15" hidden="false" customHeight="false" outlineLevel="0" collapsed="false">
      <c r="A1655" s="2" t="s">
        <v>18836</v>
      </c>
      <c r="B1655" s="2" t="s">
        <v>970</v>
      </c>
      <c r="C1655" s="2" t="s">
        <v>139</v>
      </c>
      <c r="D1655" s="2" t="s">
        <v>17175</v>
      </c>
      <c r="E1655" s="2" t="s">
        <v>17176</v>
      </c>
      <c r="F1655" s="13" t="n">
        <v>46172</v>
      </c>
      <c r="G1655" s="13" t="n">
        <v>46173</v>
      </c>
      <c r="H1655" s="2" t="n">
        <v>32.8</v>
      </c>
    </row>
    <row r="1656" customFormat="false" ht="15" hidden="false" customHeight="false" outlineLevel="0" collapsed="false">
      <c r="A1656" s="2" t="s">
        <v>18837</v>
      </c>
      <c r="B1656" s="2" t="s">
        <v>2935</v>
      </c>
      <c r="C1656" s="2" t="s">
        <v>119</v>
      </c>
      <c r="D1656" s="2" t="s">
        <v>17180</v>
      </c>
      <c r="E1656" s="2" t="s">
        <v>17176</v>
      </c>
      <c r="F1656" s="13" t="n">
        <v>45876</v>
      </c>
      <c r="G1656" s="13" t="n">
        <v>45876</v>
      </c>
      <c r="H1656" s="2" t="n">
        <v>23.2</v>
      </c>
    </row>
    <row r="1657" customFormat="false" ht="15" hidden="false" customHeight="false" outlineLevel="0" collapsed="false">
      <c r="A1657" s="2" t="s">
        <v>18838</v>
      </c>
      <c r="B1657" s="2" t="s">
        <v>1677</v>
      </c>
      <c r="C1657" s="2" t="s">
        <v>104</v>
      </c>
      <c r="D1657" s="2" t="s">
        <v>17184</v>
      </c>
      <c r="E1657" s="2" t="s">
        <v>17193</v>
      </c>
      <c r="F1657" s="13" t="n">
        <v>45885</v>
      </c>
      <c r="G1657" s="13" t="n">
        <v>45885</v>
      </c>
      <c r="H1657" s="2" t="n">
        <v>5.2</v>
      </c>
    </row>
    <row r="1658" customFormat="false" ht="15" hidden="false" customHeight="false" outlineLevel="0" collapsed="false">
      <c r="A1658" s="2" t="s">
        <v>18839</v>
      </c>
      <c r="B1658" s="2" t="s">
        <v>3254</v>
      </c>
      <c r="C1658" s="2" t="s">
        <v>98</v>
      </c>
      <c r="D1658" s="2" t="s">
        <v>17175</v>
      </c>
      <c r="E1658" s="2" t="s">
        <v>17176</v>
      </c>
      <c r="F1658" s="13" t="n">
        <v>46006</v>
      </c>
      <c r="G1658" s="13" t="n">
        <v>46006</v>
      </c>
      <c r="H1658" s="2" t="n">
        <v>14.2</v>
      </c>
    </row>
    <row r="1659" customFormat="false" ht="15" hidden="false" customHeight="false" outlineLevel="0" collapsed="false">
      <c r="A1659" s="2" t="s">
        <v>18840</v>
      </c>
      <c r="B1659" s="2" t="s">
        <v>4560</v>
      </c>
      <c r="C1659" s="2" t="s">
        <v>165</v>
      </c>
      <c r="D1659" s="2" t="s">
        <v>17184</v>
      </c>
      <c r="E1659" s="2" t="s">
        <v>17193</v>
      </c>
      <c r="F1659" s="13" t="n">
        <v>45996</v>
      </c>
      <c r="G1659" s="13" t="n">
        <v>45996</v>
      </c>
      <c r="H1659" s="2" t="n">
        <v>3.4</v>
      </c>
    </row>
    <row r="1660" customFormat="false" ht="15" hidden="false" customHeight="false" outlineLevel="0" collapsed="false">
      <c r="A1660" s="2" t="s">
        <v>18841</v>
      </c>
      <c r="B1660" s="2" t="s">
        <v>4621</v>
      </c>
      <c r="C1660" s="2" t="s">
        <v>139</v>
      </c>
      <c r="D1660" s="2" t="s">
        <v>17175</v>
      </c>
      <c r="E1660" s="2" t="s">
        <v>17187</v>
      </c>
      <c r="F1660" s="13" t="n">
        <v>46161</v>
      </c>
      <c r="G1660" s="13" t="n">
        <v>46161</v>
      </c>
      <c r="H1660" s="2" t="n">
        <v>7.4</v>
      </c>
    </row>
    <row r="1661" customFormat="false" ht="15" hidden="false" customHeight="false" outlineLevel="0" collapsed="false">
      <c r="A1661" s="2" t="s">
        <v>18842</v>
      </c>
      <c r="B1661" s="2" t="s">
        <v>924</v>
      </c>
      <c r="C1661" s="2" t="s">
        <v>119</v>
      </c>
      <c r="D1661" s="2" t="s">
        <v>17180</v>
      </c>
      <c r="E1661" s="2" t="s">
        <v>17187</v>
      </c>
      <c r="F1661" s="13" t="n">
        <v>45766</v>
      </c>
      <c r="G1661" s="13" t="n">
        <v>45766</v>
      </c>
      <c r="H1661" s="2" t="n">
        <v>5.2</v>
      </c>
    </row>
    <row r="1662" customFormat="false" ht="15" hidden="false" customHeight="false" outlineLevel="0" collapsed="false">
      <c r="A1662" s="2" t="s">
        <v>18843</v>
      </c>
      <c r="B1662" s="2" t="s">
        <v>2510</v>
      </c>
      <c r="C1662" s="2" t="s">
        <v>119</v>
      </c>
      <c r="D1662" s="2" t="s">
        <v>17178</v>
      </c>
      <c r="E1662" s="2" t="s">
        <v>17193</v>
      </c>
      <c r="F1662" s="13" t="n">
        <v>46200</v>
      </c>
      <c r="G1662" s="13" t="n">
        <v>46200</v>
      </c>
      <c r="H1662" s="2" t="n">
        <v>7</v>
      </c>
    </row>
    <row r="1663" customFormat="false" ht="15" hidden="false" customHeight="false" outlineLevel="0" collapsed="false">
      <c r="A1663" s="2" t="s">
        <v>18844</v>
      </c>
      <c r="B1663" s="2" t="s">
        <v>1068</v>
      </c>
      <c r="C1663" s="2" t="s">
        <v>119</v>
      </c>
      <c r="D1663" s="2" t="s">
        <v>17175</v>
      </c>
      <c r="E1663" s="2" t="s">
        <v>17187</v>
      </c>
      <c r="F1663" s="13" t="n">
        <v>46147</v>
      </c>
      <c r="G1663" s="13" t="n">
        <v>46147</v>
      </c>
      <c r="H1663" s="2" t="n">
        <v>6.4</v>
      </c>
    </row>
    <row r="1664" customFormat="false" ht="15" hidden="false" customHeight="false" outlineLevel="0" collapsed="false">
      <c r="A1664" s="2" t="s">
        <v>18845</v>
      </c>
      <c r="B1664" s="2" t="s">
        <v>3771</v>
      </c>
      <c r="C1664" s="2" t="s">
        <v>119</v>
      </c>
      <c r="D1664" s="2" t="s">
        <v>17178</v>
      </c>
      <c r="E1664" s="2" t="s">
        <v>17176</v>
      </c>
      <c r="F1664" s="13" t="n">
        <v>45910</v>
      </c>
      <c r="G1664" s="13" t="n">
        <v>45910</v>
      </c>
      <c r="H1664" s="2" t="n">
        <v>6.2</v>
      </c>
    </row>
    <row r="1665" customFormat="false" ht="15" hidden="false" customHeight="false" outlineLevel="0" collapsed="false">
      <c r="A1665" s="2" t="s">
        <v>18846</v>
      </c>
      <c r="B1665" s="2" t="s">
        <v>3257</v>
      </c>
      <c r="C1665" s="2" t="s">
        <v>165</v>
      </c>
      <c r="D1665" s="2" t="s">
        <v>17175</v>
      </c>
      <c r="E1665" s="2" t="s">
        <v>17193</v>
      </c>
      <c r="F1665" s="13" t="n">
        <v>45859</v>
      </c>
      <c r="G1665" s="13" t="n">
        <v>45859</v>
      </c>
      <c r="H1665" s="2" t="n">
        <v>7.9</v>
      </c>
    </row>
    <row r="1666" customFormat="false" ht="15" hidden="false" customHeight="false" outlineLevel="0" collapsed="false">
      <c r="A1666" s="2" t="s">
        <v>18847</v>
      </c>
      <c r="B1666" s="2" t="s">
        <v>1152</v>
      </c>
      <c r="C1666" s="2" t="s">
        <v>128</v>
      </c>
      <c r="D1666" s="2" t="s">
        <v>17180</v>
      </c>
      <c r="E1666" s="2" t="s">
        <v>17187</v>
      </c>
      <c r="F1666" s="13" t="n">
        <v>46233</v>
      </c>
      <c r="G1666" s="13" t="n">
        <v>46233</v>
      </c>
      <c r="H1666" s="2" t="n">
        <v>11.3</v>
      </c>
    </row>
    <row r="1667" customFormat="false" ht="15" hidden="false" customHeight="false" outlineLevel="0" collapsed="false">
      <c r="A1667" s="2" t="s">
        <v>18848</v>
      </c>
      <c r="B1667" s="2" t="s">
        <v>3824</v>
      </c>
      <c r="C1667" s="2" t="s">
        <v>123</v>
      </c>
      <c r="D1667" s="2" t="s">
        <v>17175</v>
      </c>
      <c r="E1667" s="2" t="s">
        <v>17187</v>
      </c>
      <c r="F1667" s="13" t="n">
        <v>46106</v>
      </c>
      <c r="G1667" s="13" t="n">
        <v>46106</v>
      </c>
      <c r="H1667" s="2" t="n">
        <v>4</v>
      </c>
    </row>
    <row r="1668" customFormat="false" ht="15" hidden="false" customHeight="false" outlineLevel="0" collapsed="false">
      <c r="A1668" s="2" t="s">
        <v>18849</v>
      </c>
      <c r="B1668" s="2" t="s">
        <v>1682</v>
      </c>
      <c r="C1668" s="2" t="s">
        <v>145</v>
      </c>
      <c r="D1668" s="2" t="s">
        <v>17184</v>
      </c>
      <c r="E1668" s="2" t="s">
        <v>17176</v>
      </c>
      <c r="F1668" s="13" t="n">
        <v>46098</v>
      </c>
      <c r="G1668" s="13" t="n">
        <v>46098</v>
      </c>
      <c r="H1668" s="2" t="n">
        <v>18.7</v>
      </c>
    </row>
    <row r="1669" customFormat="false" ht="15" hidden="false" customHeight="false" outlineLevel="0" collapsed="false">
      <c r="A1669" s="2" t="s">
        <v>18850</v>
      </c>
      <c r="B1669" s="2" t="s">
        <v>3408</v>
      </c>
      <c r="C1669" s="2" t="s">
        <v>163</v>
      </c>
      <c r="D1669" s="2" t="s">
        <v>17184</v>
      </c>
      <c r="E1669" s="2" t="s">
        <v>17176</v>
      </c>
      <c r="F1669" s="13" t="n">
        <v>45979</v>
      </c>
      <c r="G1669" s="13" t="n">
        <v>45980</v>
      </c>
      <c r="H1669" s="2" t="n">
        <v>24</v>
      </c>
    </row>
    <row r="1670" customFormat="false" ht="15" hidden="false" customHeight="false" outlineLevel="0" collapsed="false">
      <c r="A1670" s="2" t="s">
        <v>18851</v>
      </c>
      <c r="B1670" s="2" t="s">
        <v>5119</v>
      </c>
      <c r="C1670" s="2" t="s">
        <v>98</v>
      </c>
      <c r="D1670" s="2" t="s">
        <v>17175</v>
      </c>
      <c r="E1670" s="2" t="s">
        <v>17187</v>
      </c>
      <c r="F1670" s="13" t="n">
        <v>45750</v>
      </c>
      <c r="G1670" s="13" t="n">
        <v>45750</v>
      </c>
      <c r="H1670" s="2" t="n">
        <v>9.5</v>
      </c>
    </row>
    <row r="1671" customFormat="false" ht="15" hidden="false" customHeight="false" outlineLevel="0" collapsed="false">
      <c r="A1671" s="2" t="s">
        <v>18852</v>
      </c>
      <c r="B1671" s="2" t="s">
        <v>3884</v>
      </c>
      <c r="C1671" s="2" t="s">
        <v>123</v>
      </c>
      <c r="D1671" s="2" t="s">
        <v>17184</v>
      </c>
      <c r="E1671" s="2" t="s">
        <v>17193</v>
      </c>
      <c r="F1671" s="13" t="n">
        <v>45732</v>
      </c>
      <c r="G1671" s="13" t="n">
        <v>45732</v>
      </c>
      <c r="H1671" s="2" t="n">
        <v>6</v>
      </c>
    </row>
    <row r="1672" customFormat="false" ht="15" hidden="false" customHeight="false" outlineLevel="0" collapsed="false">
      <c r="A1672" s="2" t="s">
        <v>18853</v>
      </c>
      <c r="B1672" s="2" t="s">
        <v>2387</v>
      </c>
      <c r="C1672" s="2" t="s">
        <v>98</v>
      </c>
      <c r="D1672" s="2" t="s">
        <v>17175</v>
      </c>
      <c r="E1672" s="2" t="s">
        <v>17191</v>
      </c>
      <c r="F1672" s="13" t="n">
        <v>46130</v>
      </c>
      <c r="G1672" s="13" t="n">
        <v>46130</v>
      </c>
      <c r="H1672" s="2" t="n">
        <v>0.7</v>
      </c>
    </row>
    <row r="1673" customFormat="false" ht="15" hidden="false" customHeight="false" outlineLevel="0" collapsed="false">
      <c r="A1673" s="2" t="s">
        <v>18854</v>
      </c>
      <c r="B1673" s="2" t="s">
        <v>3452</v>
      </c>
      <c r="C1673" s="2" t="s">
        <v>128</v>
      </c>
      <c r="D1673" s="2" t="s">
        <v>17180</v>
      </c>
      <c r="E1673" s="2" t="s">
        <v>17193</v>
      </c>
      <c r="F1673" s="13" t="n">
        <v>46085</v>
      </c>
      <c r="G1673" s="13" t="n">
        <v>46085</v>
      </c>
      <c r="H1673" s="2" t="n">
        <v>10.7</v>
      </c>
    </row>
    <row r="1674" customFormat="false" ht="15" hidden="false" customHeight="false" outlineLevel="0" collapsed="false">
      <c r="A1674" s="2" t="s">
        <v>18855</v>
      </c>
      <c r="B1674" s="2" t="s">
        <v>4089</v>
      </c>
      <c r="C1674" s="2" t="s">
        <v>119</v>
      </c>
      <c r="D1674" s="2" t="s">
        <v>17175</v>
      </c>
      <c r="E1674" s="2" t="s">
        <v>17176</v>
      </c>
      <c r="F1674" s="13" t="n">
        <v>46264</v>
      </c>
      <c r="G1674" s="13" t="n">
        <v>46265</v>
      </c>
      <c r="H1674" s="2" t="n">
        <v>29.7</v>
      </c>
    </row>
    <row r="1675" customFormat="false" ht="15" hidden="false" customHeight="false" outlineLevel="0" collapsed="false">
      <c r="A1675" s="2" t="s">
        <v>18856</v>
      </c>
      <c r="B1675" s="2" t="s">
        <v>4991</v>
      </c>
      <c r="C1675" s="2" t="s">
        <v>98</v>
      </c>
      <c r="D1675" s="2" t="s">
        <v>17180</v>
      </c>
      <c r="E1675" s="2" t="s">
        <v>17176</v>
      </c>
      <c r="F1675" s="13" t="n">
        <v>46115</v>
      </c>
      <c r="G1675" s="13" t="n">
        <v>46116</v>
      </c>
      <c r="H1675" s="2" t="n">
        <v>30.8</v>
      </c>
    </row>
    <row r="1676" customFormat="false" ht="15" hidden="false" customHeight="false" outlineLevel="0" collapsed="false">
      <c r="A1676" s="2" t="s">
        <v>18857</v>
      </c>
      <c r="B1676" s="2" t="s">
        <v>1783</v>
      </c>
      <c r="C1676" s="2" t="s">
        <v>119</v>
      </c>
      <c r="D1676" s="2" t="s">
        <v>17178</v>
      </c>
      <c r="E1676" s="2" t="s">
        <v>17193</v>
      </c>
      <c r="F1676" s="13" t="n">
        <v>46136</v>
      </c>
      <c r="G1676" s="13" t="n">
        <v>46136</v>
      </c>
      <c r="H1676" s="2" t="n">
        <v>13.6</v>
      </c>
    </row>
    <row r="1677" customFormat="false" ht="15" hidden="false" customHeight="false" outlineLevel="0" collapsed="false">
      <c r="A1677" s="2" t="s">
        <v>18858</v>
      </c>
      <c r="B1677" s="2" t="s">
        <v>2518</v>
      </c>
      <c r="C1677" s="2" t="s">
        <v>139</v>
      </c>
      <c r="D1677" s="2" t="s">
        <v>17178</v>
      </c>
      <c r="E1677" s="2" t="s">
        <v>17176</v>
      </c>
      <c r="F1677" s="13" t="n">
        <v>45922</v>
      </c>
      <c r="G1677" s="13" t="n">
        <v>45922</v>
      </c>
      <c r="H1677" s="2" t="n">
        <v>19.5</v>
      </c>
    </row>
    <row r="1678" customFormat="false" ht="15" hidden="false" customHeight="false" outlineLevel="0" collapsed="false">
      <c r="A1678" s="2" t="s">
        <v>18859</v>
      </c>
      <c r="B1678" s="2" t="s">
        <v>1720</v>
      </c>
      <c r="C1678" s="2" t="s">
        <v>139</v>
      </c>
      <c r="D1678" s="2" t="s">
        <v>17180</v>
      </c>
      <c r="E1678" s="2" t="s">
        <v>17176</v>
      </c>
      <c r="F1678" s="13" t="n">
        <v>45913</v>
      </c>
      <c r="G1678" s="13" t="n">
        <v>45913</v>
      </c>
      <c r="H1678" s="2" t="n">
        <v>10.8</v>
      </c>
    </row>
    <row r="1679" customFormat="false" ht="15" hidden="false" customHeight="false" outlineLevel="0" collapsed="false">
      <c r="A1679" s="2" t="s">
        <v>18860</v>
      </c>
      <c r="B1679" s="2" t="s">
        <v>4406</v>
      </c>
      <c r="C1679" s="2" t="s">
        <v>119</v>
      </c>
      <c r="D1679" s="2" t="s">
        <v>17178</v>
      </c>
      <c r="E1679" s="2" t="s">
        <v>17176</v>
      </c>
      <c r="F1679" s="13" t="n">
        <v>45990</v>
      </c>
      <c r="G1679" s="13" t="n">
        <v>45992</v>
      </c>
      <c r="H1679" s="2" t="n">
        <v>57</v>
      </c>
    </row>
    <row r="1680" customFormat="false" ht="15" hidden="false" customHeight="false" outlineLevel="0" collapsed="false">
      <c r="A1680" s="2" t="s">
        <v>18861</v>
      </c>
      <c r="B1680" s="2" t="s">
        <v>1941</v>
      </c>
      <c r="C1680" s="2" t="s">
        <v>128</v>
      </c>
      <c r="D1680" s="2" t="s">
        <v>17180</v>
      </c>
      <c r="E1680" s="2" t="s">
        <v>17176</v>
      </c>
      <c r="F1680" s="13" t="n">
        <v>45995</v>
      </c>
      <c r="G1680" s="13" t="n">
        <v>45995</v>
      </c>
      <c r="H1680" s="2" t="n">
        <v>16.6</v>
      </c>
    </row>
    <row r="1681" customFormat="false" ht="15" hidden="false" customHeight="false" outlineLevel="0" collapsed="false">
      <c r="A1681" s="2" t="s">
        <v>18862</v>
      </c>
      <c r="B1681" s="2" t="s">
        <v>2021</v>
      </c>
      <c r="C1681" s="2" t="s">
        <v>119</v>
      </c>
      <c r="D1681" s="2" t="s">
        <v>17178</v>
      </c>
      <c r="E1681" s="2" t="s">
        <v>17176</v>
      </c>
      <c r="F1681" s="13" t="n">
        <v>46057</v>
      </c>
      <c r="G1681" s="13" t="n">
        <v>46058</v>
      </c>
      <c r="H1681" s="2" t="n">
        <v>34</v>
      </c>
    </row>
    <row r="1682" customFormat="false" ht="15" hidden="false" customHeight="false" outlineLevel="0" collapsed="false">
      <c r="A1682" s="2" t="s">
        <v>18863</v>
      </c>
      <c r="B1682" s="2" t="s">
        <v>4885</v>
      </c>
      <c r="C1682" s="2" t="s">
        <v>119</v>
      </c>
      <c r="D1682" s="2" t="s">
        <v>17184</v>
      </c>
      <c r="E1682" s="2" t="s">
        <v>17187</v>
      </c>
      <c r="F1682" s="13" t="n">
        <v>45947</v>
      </c>
      <c r="G1682" s="13" t="n">
        <v>45947</v>
      </c>
      <c r="H1682" s="2" t="n">
        <v>3.5</v>
      </c>
    </row>
    <row r="1683" customFormat="false" ht="15" hidden="false" customHeight="false" outlineLevel="0" collapsed="false">
      <c r="A1683" s="2" t="s">
        <v>18864</v>
      </c>
      <c r="B1683" s="2" t="s">
        <v>3398</v>
      </c>
      <c r="C1683" s="2" t="s">
        <v>98</v>
      </c>
      <c r="D1683" s="2" t="s">
        <v>17175</v>
      </c>
      <c r="E1683" s="2" t="s">
        <v>17176</v>
      </c>
      <c r="F1683" s="13" t="n">
        <v>45908</v>
      </c>
      <c r="G1683" s="13" t="n">
        <v>45908</v>
      </c>
      <c r="H1683" s="2" t="n">
        <v>11.1</v>
      </c>
    </row>
    <row r="1684" customFormat="false" ht="15" hidden="false" customHeight="false" outlineLevel="0" collapsed="false">
      <c r="A1684" s="2" t="s">
        <v>18865</v>
      </c>
      <c r="B1684" s="2" t="s">
        <v>4673</v>
      </c>
      <c r="C1684" s="2" t="s">
        <v>119</v>
      </c>
      <c r="D1684" s="2" t="s">
        <v>17178</v>
      </c>
      <c r="E1684" s="2" t="s">
        <v>17187</v>
      </c>
      <c r="F1684" s="13" t="n">
        <v>46279</v>
      </c>
      <c r="G1684" s="13" t="n">
        <v>46279</v>
      </c>
      <c r="H1684" s="2" t="n">
        <v>13.4</v>
      </c>
    </row>
    <row r="1685" customFormat="false" ht="15" hidden="false" customHeight="false" outlineLevel="0" collapsed="false">
      <c r="A1685" s="2" t="s">
        <v>18866</v>
      </c>
      <c r="B1685" s="2" t="s">
        <v>1243</v>
      </c>
      <c r="C1685" s="2" t="s">
        <v>114</v>
      </c>
      <c r="D1685" s="2" t="s">
        <v>17178</v>
      </c>
      <c r="E1685" s="2" t="s">
        <v>17187</v>
      </c>
      <c r="F1685" s="13" t="n">
        <v>45785</v>
      </c>
      <c r="G1685" s="13" t="n">
        <v>45785</v>
      </c>
      <c r="H1685" s="2" t="n">
        <v>9.6</v>
      </c>
    </row>
    <row r="1686" customFormat="false" ht="15" hidden="false" customHeight="false" outlineLevel="0" collapsed="false">
      <c r="A1686" s="2" t="s">
        <v>18867</v>
      </c>
      <c r="B1686" s="2" t="s">
        <v>2191</v>
      </c>
      <c r="C1686" s="2" t="s">
        <v>98</v>
      </c>
      <c r="D1686" s="2" t="s">
        <v>17184</v>
      </c>
      <c r="E1686" s="2" t="s">
        <v>17187</v>
      </c>
      <c r="F1686" s="13" t="n">
        <v>45895</v>
      </c>
      <c r="G1686" s="13" t="n">
        <v>45895</v>
      </c>
      <c r="H1686" s="2" t="n">
        <v>16.3</v>
      </c>
    </row>
    <row r="1687" customFormat="false" ht="15" hidden="false" customHeight="false" outlineLevel="0" collapsed="false">
      <c r="A1687" s="2" t="s">
        <v>18868</v>
      </c>
      <c r="B1687" s="2" t="s">
        <v>1516</v>
      </c>
      <c r="C1687" s="2" t="s">
        <v>114</v>
      </c>
      <c r="D1687" s="2" t="s">
        <v>17182</v>
      </c>
      <c r="E1687" s="2" t="s">
        <v>17176</v>
      </c>
      <c r="F1687" s="13" t="n">
        <v>46084</v>
      </c>
      <c r="G1687" s="13" t="n">
        <v>46087</v>
      </c>
      <c r="H1687" s="2" t="n">
        <v>80.9</v>
      </c>
    </row>
    <row r="1688" customFormat="false" ht="15" hidden="false" customHeight="false" outlineLevel="0" collapsed="false">
      <c r="A1688" s="2" t="s">
        <v>18869</v>
      </c>
      <c r="B1688" s="2" t="s">
        <v>203</v>
      </c>
      <c r="C1688" s="2" t="s">
        <v>114</v>
      </c>
      <c r="D1688" s="2" t="s">
        <v>17182</v>
      </c>
      <c r="E1688" s="2" t="s">
        <v>17176</v>
      </c>
      <c r="F1688" s="13" t="n">
        <v>45919</v>
      </c>
      <c r="G1688" s="13" t="n">
        <v>45919</v>
      </c>
      <c r="H1688" s="2" t="n">
        <v>10.6</v>
      </c>
    </row>
    <row r="1689" customFormat="false" ht="15" hidden="false" customHeight="false" outlineLevel="0" collapsed="false">
      <c r="A1689" s="2" t="s">
        <v>18870</v>
      </c>
      <c r="B1689" s="2" t="s">
        <v>1317</v>
      </c>
      <c r="C1689" s="2" t="s">
        <v>114</v>
      </c>
      <c r="D1689" s="2" t="s">
        <v>17184</v>
      </c>
      <c r="E1689" s="2" t="s">
        <v>17176</v>
      </c>
      <c r="F1689" s="13" t="n">
        <v>46107</v>
      </c>
      <c r="G1689" s="13" t="n">
        <v>46108</v>
      </c>
      <c r="H1689" s="2" t="n">
        <v>34</v>
      </c>
    </row>
    <row r="1690" customFormat="false" ht="15" hidden="false" customHeight="false" outlineLevel="0" collapsed="false">
      <c r="A1690" s="2" t="s">
        <v>18871</v>
      </c>
      <c r="B1690" s="2" t="s">
        <v>4436</v>
      </c>
      <c r="C1690" s="2" t="s">
        <v>163</v>
      </c>
      <c r="D1690" s="2" t="s">
        <v>17182</v>
      </c>
      <c r="E1690" s="2" t="s">
        <v>17176</v>
      </c>
      <c r="F1690" s="13" t="n">
        <v>46125</v>
      </c>
      <c r="G1690" s="13" t="n">
        <v>46125</v>
      </c>
      <c r="H1690" s="2" t="n">
        <v>7.3</v>
      </c>
    </row>
    <row r="1691" customFormat="false" ht="15" hidden="false" customHeight="false" outlineLevel="0" collapsed="false">
      <c r="A1691" s="2" t="s">
        <v>18872</v>
      </c>
      <c r="B1691" s="2" t="s">
        <v>195</v>
      </c>
      <c r="C1691" s="2" t="s">
        <v>108</v>
      </c>
      <c r="D1691" s="2" t="s">
        <v>17180</v>
      </c>
      <c r="E1691" s="2" t="s">
        <v>17187</v>
      </c>
      <c r="F1691" s="13" t="n">
        <v>45667</v>
      </c>
      <c r="G1691" s="13" t="n">
        <v>45667</v>
      </c>
      <c r="H1691" s="2" t="n">
        <v>4.2</v>
      </c>
    </row>
    <row r="1692" customFormat="false" ht="15" hidden="false" customHeight="false" outlineLevel="0" collapsed="false">
      <c r="A1692" s="2" t="s">
        <v>18873</v>
      </c>
      <c r="B1692" s="2" t="s">
        <v>2044</v>
      </c>
      <c r="C1692" s="2" t="s">
        <v>123</v>
      </c>
      <c r="D1692" s="2" t="s">
        <v>17180</v>
      </c>
      <c r="E1692" s="2" t="s">
        <v>17187</v>
      </c>
      <c r="F1692" s="13" t="n">
        <v>46076</v>
      </c>
      <c r="G1692" s="13" t="n">
        <v>46076</v>
      </c>
      <c r="H1692" s="2" t="n">
        <v>22.6</v>
      </c>
    </row>
    <row r="1693" customFormat="false" ht="15" hidden="false" customHeight="false" outlineLevel="0" collapsed="false">
      <c r="A1693" s="2" t="s">
        <v>18874</v>
      </c>
      <c r="B1693" s="2" t="s">
        <v>2454</v>
      </c>
      <c r="C1693" s="2" t="s">
        <v>139</v>
      </c>
      <c r="D1693" s="2" t="s">
        <v>17175</v>
      </c>
      <c r="E1693" s="2" t="s">
        <v>17187</v>
      </c>
      <c r="F1693" s="13" t="n">
        <v>45840</v>
      </c>
      <c r="G1693" s="13" t="n">
        <v>45840</v>
      </c>
      <c r="H1693" s="2" t="n">
        <v>8.9</v>
      </c>
    </row>
    <row r="1694" customFormat="false" ht="15" hidden="false" customHeight="false" outlineLevel="0" collapsed="false">
      <c r="A1694" s="2" t="s">
        <v>18875</v>
      </c>
      <c r="B1694" s="2" t="s">
        <v>1885</v>
      </c>
      <c r="C1694" s="2" t="s">
        <v>139</v>
      </c>
      <c r="D1694" s="2" t="s">
        <v>17178</v>
      </c>
      <c r="E1694" s="2" t="s">
        <v>17176</v>
      </c>
      <c r="F1694" s="13" t="n">
        <v>46146</v>
      </c>
      <c r="G1694" s="13" t="n">
        <v>46146</v>
      </c>
      <c r="H1694" s="2" t="n">
        <v>8.1</v>
      </c>
    </row>
    <row r="1695" customFormat="false" ht="15" hidden="false" customHeight="false" outlineLevel="0" collapsed="false">
      <c r="A1695" s="2" t="s">
        <v>18876</v>
      </c>
      <c r="B1695" s="2" t="s">
        <v>2199</v>
      </c>
      <c r="C1695" s="2" t="s">
        <v>98</v>
      </c>
      <c r="D1695" s="2" t="s">
        <v>17175</v>
      </c>
      <c r="E1695" s="2" t="s">
        <v>17176</v>
      </c>
      <c r="F1695" s="13" t="n">
        <v>45665</v>
      </c>
      <c r="G1695" s="13" t="n">
        <v>45668</v>
      </c>
      <c r="H1695" s="2" t="n">
        <v>73.8</v>
      </c>
    </row>
    <row r="1696" customFormat="false" ht="15" hidden="false" customHeight="false" outlineLevel="0" collapsed="false">
      <c r="A1696" s="2" t="s">
        <v>18877</v>
      </c>
      <c r="B1696" s="2" t="s">
        <v>861</v>
      </c>
      <c r="C1696" s="2" t="s">
        <v>141</v>
      </c>
      <c r="D1696" s="2" t="s">
        <v>17178</v>
      </c>
      <c r="E1696" s="2" t="s">
        <v>17191</v>
      </c>
      <c r="F1696" s="13" t="n">
        <v>46054</v>
      </c>
      <c r="G1696" s="13" t="n">
        <v>46054</v>
      </c>
      <c r="H1696" s="2" t="n">
        <v>6.9</v>
      </c>
    </row>
    <row r="1697" customFormat="false" ht="15" hidden="false" customHeight="false" outlineLevel="0" collapsed="false">
      <c r="A1697" s="2" t="s">
        <v>18878</v>
      </c>
      <c r="B1697" s="2" t="s">
        <v>3044</v>
      </c>
      <c r="C1697" s="2" t="s">
        <v>165</v>
      </c>
      <c r="D1697" s="2" t="s">
        <v>17175</v>
      </c>
      <c r="E1697" s="2" t="s">
        <v>17193</v>
      </c>
      <c r="F1697" s="13" t="n">
        <v>46228</v>
      </c>
      <c r="G1697" s="13" t="n">
        <v>46228</v>
      </c>
      <c r="H1697" s="2" t="n">
        <v>5.1</v>
      </c>
    </row>
    <row r="1698" customFormat="false" ht="15" hidden="false" customHeight="false" outlineLevel="0" collapsed="false">
      <c r="A1698" s="2" t="s">
        <v>18879</v>
      </c>
      <c r="B1698" s="2" t="s">
        <v>2058</v>
      </c>
      <c r="C1698" s="2" t="s">
        <v>119</v>
      </c>
      <c r="D1698" s="2" t="s">
        <v>17178</v>
      </c>
      <c r="E1698" s="2" t="s">
        <v>17176</v>
      </c>
      <c r="F1698" s="13" t="n">
        <v>46124</v>
      </c>
      <c r="G1698" s="13" t="n">
        <v>46124</v>
      </c>
      <c r="H1698" s="2" t="n">
        <v>18.3</v>
      </c>
    </row>
    <row r="1699" customFormat="false" ht="15" hidden="false" customHeight="false" outlineLevel="0" collapsed="false">
      <c r="A1699" s="2" t="s">
        <v>18880</v>
      </c>
      <c r="B1699" s="2" t="s">
        <v>202</v>
      </c>
      <c r="C1699" s="2" t="s">
        <v>145</v>
      </c>
      <c r="D1699" s="2" t="s">
        <v>17178</v>
      </c>
      <c r="E1699" s="2" t="s">
        <v>17187</v>
      </c>
      <c r="F1699" s="13" t="n">
        <v>46100</v>
      </c>
      <c r="G1699" s="13" t="n">
        <v>46100</v>
      </c>
      <c r="H1699" s="2" t="n">
        <v>9.3</v>
      </c>
    </row>
    <row r="1700" customFormat="false" ht="15" hidden="false" customHeight="false" outlineLevel="0" collapsed="false">
      <c r="A1700" s="2" t="s">
        <v>18881</v>
      </c>
      <c r="B1700" s="2" t="s">
        <v>3794</v>
      </c>
      <c r="C1700" s="2" t="s">
        <v>119</v>
      </c>
      <c r="D1700" s="2" t="s">
        <v>17178</v>
      </c>
      <c r="E1700" s="2" t="s">
        <v>17176</v>
      </c>
      <c r="F1700" s="13" t="n">
        <v>45913</v>
      </c>
      <c r="G1700" s="13" t="n">
        <v>45913</v>
      </c>
      <c r="H1700" s="2" t="n">
        <v>13.9</v>
      </c>
    </row>
    <row r="1701" customFormat="false" ht="15" hidden="false" customHeight="false" outlineLevel="0" collapsed="false">
      <c r="A1701" s="2" t="s">
        <v>18882</v>
      </c>
      <c r="B1701" s="2" t="s">
        <v>2917</v>
      </c>
      <c r="C1701" s="2" t="s">
        <v>98</v>
      </c>
      <c r="D1701" s="2" t="s">
        <v>17182</v>
      </c>
      <c r="E1701" s="2" t="s">
        <v>17187</v>
      </c>
      <c r="F1701" s="13" t="n">
        <v>45894</v>
      </c>
      <c r="G1701" s="13" t="n">
        <v>45895</v>
      </c>
      <c r="H1701" s="2" t="n">
        <v>26.8</v>
      </c>
    </row>
    <row r="1702" customFormat="false" ht="15" hidden="false" customHeight="false" outlineLevel="0" collapsed="false">
      <c r="A1702" s="2" t="s">
        <v>18883</v>
      </c>
      <c r="B1702" s="2" t="s">
        <v>907</v>
      </c>
      <c r="C1702" s="2" t="s">
        <v>119</v>
      </c>
      <c r="D1702" s="2" t="s">
        <v>17180</v>
      </c>
      <c r="E1702" s="2" t="s">
        <v>17176</v>
      </c>
      <c r="F1702" s="13" t="n">
        <v>46182</v>
      </c>
      <c r="G1702" s="13" t="n">
        <v>46182</v>
      </c>
      <c r="H1702" s="2" t="n">
        <v>16.8</v>
      </c>
    </row>
    <row r="1703" customFormat="false" ht="15" hidden="false" customHeight="false" outlineLevel="0" collapsed="false">
      <c r="A1703" s="2" t="s">
        <v>18884</v>
      </c>
      <c r="B1703" s="2" t="s">
        <v>3805</v>
      </c>
      <c r="C1703" s="2" t="s">
        <v>119</v>
      </c>
      <c r="D1703" s="2" t="s">
        <v>17184</v>
      </c>
      <c r="E1703" s="2" t="s">
        <v>17176</v>
      </c>
      <c r="F1703" s="13" t="n">
        <v>46110</v>
      </c>
      <c r="G1703" s="13" t="n">
        <v>46111</v>
      </c>
      <c r="H1703" s="2" t="n">
        <v>27.3</v>
      </c>
    </row>
    <row r="1704" customFormat="false" ht="15" hidden="false" customHeight="false" outlineLevel="0" collapsed="false">
      <c r="A1704" s="2" t="s">
        <v>18885</v>
      </c>
      <c r="B1704" s="2" t="s">
        <v>3263</v>
      </c>
      <c r="C1704" s="2" t="s">
        <v>98</v>
      </c>
      <c r="D1704" s="2" t="s">
        <v>17184</v>
      </c>
      <c r="E1704" s="2" t="s">
        <v>17176</v>
      </c>
      <c r="F1704" s="13" t="n">
        <v>45819</v>
      </c>
      <c r="G1704" s="13" t="n">
        <v>45819</v>
      </c>
      <c r="H1704" s="2" t="n">
        <v>14.5</v>
      </c>
    </row>
    <row r="1705" customFormat="false" ht="15" hidden="false" customHeight="false" outlineLevel="0" collapsed="false">
      <c r="A1705" s="2" t="s">
        <v>18886</v>
      </c>
      <c r="B1705" s="2" t="s">
        <v>813</v>
      </c>
      <c r="C1705" s="2" t="s">
        <v>119</v>
      </c>
      <c r="D1705" s="2" t="s">
        <v>17182</v>
      </c>
      <c r="E1705" s="2" t="s">
        <v>17176</v>
      </c>
      <c r="F1705" s="13" t="n">
        <v>46213</v>
      </c>
      <c r="G1705" s="13" t="n">
        <v>46213</v>
      </c>
      <c r="H1705" s="2" t="n">
        <v>21.2</v>
      </c>
    </row>
    <row r="1706" customFormat="false" ht="15" hidden="false" customHeight="false" outlineLevel="0" collapsed="false">
      <c r="A1706" s="2" t="s">
        <v>18887</v>
      </c>
      <c r="B1706" s="2" t="s">
        <v>4556</v>
      </c>
      <c r="C1706" s="2" t="s">
        <v>165</v>
      </c>
      <c r="D1706" s="2" t="s">
        <v>17182</v>
      </c>
      <c r="E1706" s="2" t="s">
        <v>17176</v>
      </c>
      <c r="F1706" s="13" t="n">
        <v>45664</v>
      </c>
      <c r="G1706" s="13" t="n">
        <v>45664</v>
      </c>
      <c r="H1706" s="2" t="n">
        <v>23.4</v>
      </c>
    </row>
    <row r="1707" customFormat="false" ht="15" hidden="false" customHeight="false" outlineLevel="0" collapsed="false">
      <c r="A1707" s="2" t="s">
        <v>18888</v>
      </c>
      <c r="B1707" s="2" t="s">
        <v>887</v>
      </c>
      <c r="C1707" s="2" t="s">
        <v>145</v>
      </c>
      <c r="D1707" s="2" t="s">
        <v>17182</v>
      </c>
      <c r="E1707" s="2" t="s">
        <v>17176</v>
      </c>
      <c r="F1707" s="13" t="n">
        <v>45913</v>
      </c>
      <c r="G1707" s="13" t="n">
        <v>45913</v>
      </c>
      <c r="H1707" s="2" t="n">
        <v>11.1</v>
      </c>
    </row>
    <row r="1708" customFormat="false" ht="15" hidden="false" customHeight="false" outlineLevel="0" collapsed="false">
      <c r="A1708" s="2" t="s">
        <v>18889</v>
      </c>
      <c r="B1708" s="2" t="s">
        <v>2933</v>
      </c>
      <c r="C1708" s="2" t="s">
        <v>98</v>
      </c>
      <c r="D1708" s="2" t="s">
        <v>17184</v>
      </c>
      <c r="E1708" s="2" t="s">
        <v>17187</v>
      </c>
      <c r="F1708" s="13" t="n">
        <v>45604</v>
      </c>
      <c r="G1708" s="13" t="n">
        <v>45604</v>
      </c>
      <c r="H1708" s="2" t="n">
        <v>12.2</v>
      </c>
    </row>
    <row r="1709" customFormat="false" ht="15" hidden="false" customHeight="false" outlineLevel="0" collapsed="false">
      <c r="A1709" s="2" t="s">
        <v>18890</v>
      </c>
      <c r="B1709" s="2" t="s">
        <v>623</v>
      </c>
      <c r="C1709" s="2" t="s">
        <v>114</v>
      </c>
      <c r="D1709" s="2" t="s">
        <v>17178</v>
      </c>
      <c r="E1709" s="2" t="s">
        <v>17187</v>
      </c>
      <c r="F1709" s="13" t="n">
        <v>45896</v>
      </c>
      <c r="G1709" s="13" t="n">
        <v>45896</v>
      </c>
      <c r="H1709" s="2" t="n">
        <v>11.2</v>
      </c>
    </row>
    <row r="1710" customFormat="false" ht="15" hidden="false" customHeight="false" outlineLevel="0" collapsed="false">
      <c r="A1710" s="2" t="s">
        <v>18891</v>
      </c>
      <c r="B1710" s="2" t="s">
        <v>2000</v>
      </c>
      <c r="C1710" s="2" t="s">
        <v>165</v>
      </c>
      <c r="D1710" s="2" t="s">
        <v>17175</v>
      </c>
      <c r="E1710" s="2" t="s">
        <v>17176</v>
      </c>
      <c r="F1710" s="13" t="n">
        <v>46146</v>
      </c>
      <c r="G1710" s="13" t="n">
        <v>46147</v>
      </c>
      <c r="H1710" s="2" t="n">
        <v>30.8</v>
      </c>
    </row>
    <row r="1711" customFormat="false" ht="15" hidden="false" customHeight="false" outlineLevel="0" collapsed="false">
      <c r="A1711" s="2" t="s">
        <v>18892</v>
      </c>
      <c r="B1711" s="2" t="s">
        <v>1125</v>
      </c>
      <c r="C1711" s="2" t="s">
        <v>114</v>
      </c>
      <c r="D1711" s="2" t="s">
        <v>17182</v>
      </c>
      <c r="E1711" s="2" t="s">
        <v>17187</v>
      </c>
      <c r="F1711" s="13" t="n">
        <v>45794</v>
      </c>
      <c r="G1711" s="13" t="n">
        <v>45794</v>
      </c>
      <c r="H1711" s="2" t="n">
        <v>8</v>
      </c>
    </row>
    <row r="1712" customFormat="false" ht="15" hidden="false" customHeight="false" outlineLevel="0" collapsed="false">
      <c r="A1712" s="2" t="s">
        <v>18893</v>
      </c>
      <c r="B1712" s="2" t="s">
        <v>1088</v>
      </c>
      <c r="C1712" s="2" t="s">
        <v>98</v>
      </c>
      <c r="D1712" s="2" t="s">
        <v>17184</v>
      </c>
      <c r="E1712" s="2" t="s">
        <v>17187</v>
      </c>
      <c r="F1712" s="13" t="n">
        <v>45923</v>
      </c>
      <c r="G1712" s="13" t="n">
        <v>45923</v>
      </c>
      <c r="H1712" s="2" t="n">
        <v>6.9</v>
      </c>
    </row>
    <row r="1713" customFormat="false" ht="15" hidden="false" customHeight="false" outlineLevel="0" collapsed="false">
      <c r="A1713" s="2" t="s">
        <v>18894</v>
      </c>
      <c r="B1713" s="2" t="s">
        <v>1823</v>
      </c>
      <c r="C1713" s="2" t="s">
        <v>119</v>
      </c>
      <c r="D1713" s="2" t="s">
        <v>17180</v>
      </c>
      <c r="E1713" s="2" t="s">
        <v>17176</v>
      </c>
      <c r="F1713" s="13" t="n">
        <v>46055</v>
      </c>
      <c r="G1713" s="13" t="n">
        <v>46056</v>
      </c>
      <c r="H1713" s="2" t="n">
        <v>25.8</v>
      </c>
    </row>
    <row r="1714" customFormat="false" ht="15" hidden="false" customHeight="false" outlineLevel="0" collapsed="false">
      <c r="A1714" s="2" t="s">
        <v>18895</v>
      </c>
      <c r="B1714" s="2" t="s">
        <v>687</v>
      </c>
      <c r="C1714" s="2" t="s">
        <v>108</v>
      </c>
      <c r="D1714" s="2" t="s">
        <v>17184</v>
      </c>
      <c r="E1714" s="2" t="s">
        <v>17176</v>
      </c>
      <c r="F1714" s="13" t="n">
        <v>46026</v>
      </c>
      <c r="G1714" s="13" t="n">
        <v>46027</v>
      </c>
      <c r="H1714" s="2" t="n">
        <v>27.3</v>
      </c>
    </row>
    <row r="1715" customFormat="false" ht="15" hidden="false" customHeight="false" outlineLevel="0" collapsed="false">
      <c r="A1715" s="2" t="s">
        <v>18896</v>
      </c>
      <c r="B1715" s="2" t="s">
        <v>3356</v>
      </c>
      <c r="C1715" s="2" t="s">
        <v>128</v>
      </c>
      <c r="D1715" s="2" t="s">
        <v>17178</v>
      </c>
      <c r="E1715" s="2" t="s">
        <v>17187</v>
      </c>
      <c r="F1715" s="13" t="n">
        <v>46081</v>
      </c>
      <c r="G1715" s="13" t="n">
        <v>46081</v>
      </c>
      <c r="H1715" s="2" t="n">
        <v>13.8</v>
      </c>
    </row>
    <row r="1716" customFormat="false" ht="15" hidden="false" customHeight="false" outlineLevel="0" collapsed="false">
      <c r="A1716" s="2" t="s">
        <v>18897</v>
      </c>
      <c r="B1716" s="2" t="s">
        <v>4954</v>
      </c>
      <c r="C1716" s="2" t="s">
        <v>98</v>
      </c>
      <c r="D1716" s="2" t="s">
        <v>17180</v>
      </c>
      <c r="E1716" s="2" t="s">
        <v>17193</v>
      </c>
      <c r="F1716" s="13" t="n">
        <v>45680</v>
      </c>
      <c r="G1716" s="13" t="n">
        <v>45680</v>
      </c>
      <c r="H1716" s="2" t="n">
        <v>8.4</v>
      </c>
    </row>
    <row r="1717" customFormat="false" ht="15" hidden="false" customHeight="false" outlineLevel="0" collapsed="false">
      <c r="A1717" s="2" t="s">
        <v>18898</v>
      </c>
      <c r="B1717" s="2" t="s">
        <v>2568</v>
      </c>
      <c r="C1717" s="2" t="s">
        <v>119</v>
      </c>
      <c r="D1717" s="2" t="s">
        <v>17184</v>
      </c>
      <c r="E1717" s="2" t="s">
        <v>17176</v>
      </c>
      <c r="F1717" s="13" t="n">
        <v>45877</v>
      </c>
      <c r="G1717" s="13" t="n">
        <v>45877</v>
      </c>
      <c r="H1717" s="2" t="n">
        <v>19.8</v>
      </c>
    </row>
    <row r="1718" customFormat="false" ht="15" hidden="false" customHeight="false" outlineLevel="0" collapsed="false">
      <c r="A1718" s="2" t="s">
        <v>18899</v>
      </c>
      <c r="B1718" s="2" t="s">
        <v>3657</v>
      </c>
      <c r="C1718" s="2" t="s">
        <v>108</v>
      </c>
      <c r="D1718" s="2" t="s">
        <v>17180</v>
      </c>
      <c r="E1718" s="2" t="s">
        <v>17187</v>
      </c>
      <c r="F1718" s="13" t="n">
        <v>46043</v>
      </c>
      <c r="G1718" s="13" t="n">
        <v>46043</v>
      </c>
      <c r="H1718" s="2" t="n">
        <v>9</v>
      </c>
    </row>
    <row r="1719" customFormat="false" ht="15" hidden="false" customHeight="false" outlineLevel="0" collapsed="false">
      <c r="A1719" s="2" t="s">
        <v>18900</v>
      </c>
      <c r="B1719" s="2" t="s">
        <v>3360</v>
      </c>
      <c r="C1719" s="2" t="s">
        <v>163</v>
      </c>
      <c r="D1719" s="2" t="s">
        <v>17178</v>
      </c>
      <c r="E1719" s="2" t="s">
        <v>17191</v>
      </c>
      <c r="F1719" s="13" t="n">
        <v>45979</v>
      </c>
      <c r="G1719" s="13" t="n">
        <v>45979</v>
      </c>
      <c r="H1719" s="2" t="n">
        <v>0.8</v>
      </c>
    </row>
    <row r="1720" customFormat="false" ht="15" hidden="false" customHeight="false" outlineLevel="0" collapsed="false">
      <c r="A1720" s="2" t="s">
        <v>18901</v>
      </c>
      <c r="B1720" s="2" t="s">
        <v>3140</v>
      </c>
      <c r="C1720" s="2" t="s">
        <v>119</v>
      </c>
      <c r="D1720" s="2" t="s">
        <v>17178</v>
      </c>
      <c r="E1720" s="2" t="s">
        <v>17187</v>
      </c>
      <c r="F1720" s="13" t="n">
        <v>45825</v>
      </c>
      <c r="G1720" s="13" t="n">
        <v>45825</v>
      </c>
      <c r="H1720" s="2" t="n">
        <v>12.6</v>
      </c>
    </row>
    <row r="1721" customFormat="false" ht="15" hidden="false" customHeight="false" outlineLevel="0" collapsed="false">
      <c r="A1721" s="2" t="s">
        <v>18902</v>
      </c>
      <c r="B1721" s="2" t="s">
        <v>3237</v>
      </c>
      <c r="C1721" s="2" t="s">
        <v>163</v>
      </c>
      <c r="D1721" s="2" t="s">
        <v>17178</v>
      </c>
      <c r="E1721" s="2" t="s">
        <v>17191</v>
      </c>
      <c r="F1721" s="13" t="n">
        <v>46270</v>
      </c>
      <c r="G1721" s="13" t="n">
        <v>46270</v>
      </c>
      <c r="H1721" s="2" t="n">
        <v>2.8</v>
      </c>
    </row>
    <row r="1722" customFormat="false" ht="15" hidden="false" customHeight="false" outlineLevel="0" collapsed="false">
      <c r="A1722" s="2" t="s">
        <v>18903</v>
      </c>
      <c r="B1722" s="2" t="s">
        <v>4779</v>
      </c>
      <c r="C1722" s="2" t="s">
        <v>98</v>
      </c>
      <c r="D1722" s="2" t="s">
        <v>17180</v>
      </c>
      <c r="E1722" s="2" t="s">
        <v>17187</v>
      </c>
      <c r="F1722" s="13" t="n">
        <v>45975</v>
      </c>
      <c r="G1722" s="13" t="n">
        <v>45976</v>
      </c>
      <c r="H1722" s="2" t="n">
        <v>24.8</v>
      </c>
    </row>
    <row r="1723" customFormat="false" ht="15" hidden="false" customHeight="false" outlineLevel="0" collapsed="false">
      <c r="A1723" s="2" t="s">
        <v>18904</v>
      </c>
      <c r="B1723" s="2" t="s">
        <v>2709</v>
      </c>
      <c r="C1723" s="2" t="s">
        <v>119</v>
      </c>
      <c r="D1723" s="2" t="s">
        <v>17184</v>
      </c>
      <c r="E1723" s="2" t="s">
        <v>17187</v>
      </c>
      <c r="F1723" s="13" t="n">
        <v>46094</v>
      </c>
      <c r="G1723" s="13" t="n">
        <v>46094</v>
      </c>
      <c r="H1723" s="2" t="n">
        <v>11.3</v>
      </c>
    </row>
    <row r="1724" customFormat="false" ht="15" hidden="false" customHeight="false" outlineLevel="0" collapsed="false">
      <c r="A1724" s="2" t="s">
        <v>18905</v>
      </c>
      <c r="B1724" s="2" t="s">
        <v>4332</v>
      </c>
      <c r="C1724" s="2" t="s">
        <v>119</v>
      </c>
      <c r="D1724" s="2" t="s">
        <v>17180</v>
      </c>
      <c r="E1724" s="2" t="s">
        <v>17176</v>
      </c>
      <c r="F1724" s="13" t="n">
        <v>46056</v>
      </c>
      <c r="G1724" s="13" t="n">
        <v>46056</v>
      </c>
      <c r="H1724" s="2" t="n">
        <v>19.1</v>
      </c>
    </row>
    <row r="1725" customFormat="false" ht="15" hidden="false" customHeight="false" outlineLevel="0" collapsed="false">
      <c r="A1725" s="2" t="s">
        <v>18906</v>
      </c>
      <c r="B1725" s="2" t="s">
        <v>1688</v>
      </c>
      <c r="C1725" s="2" t="s">
        <v>119</v>
      </c>
      <c r="D1725" s="2" t="s">
        <v>17184</v>
      </c>
      <c r="E1725" s="2" t="s">
        <v>17176</v>
      </c>
      <c r="F1725" s="13" t="n">
        <v>45929</v>
      </c>
      <c r="G1725" s="13" t="n">
        <v>45929</v>
      </c>
      <c r="H1725" s="2" t="n">
        <v>21.3</v>
      </c>
    </row>
    <row r="1726" customFormat="false" ht="15" hidden="false" customHeight="false" outlineLevel="0" collapsed="false">
      <c r="A1726" s="2" t="s">
        <v>18907</v>
      </c>
      <c r="B1726" s="2" t="s">
        <v>2331</v>
      </c>
      <c r="C1726" s="2" t="s">
        <v>98</v>
      </c>
      <c r="D1726" s="2" t="s">
        <v>17182</v>
      </c>
      <c r="E1726" s="2" t="s">
        <v>17187</v>
      </c>
      <c r="F1726" s="13" t="n">
        <v>45965</v>
      </c>
      <c r="G1726" s="13" t="n">
        <v>45965</v>
      </c>
      <c r="H1726" s="2" t="n">
        <v>22.9</v>
      </c>
    </row>
    <row r="1727" customFormat="false" ht="15" hidden="false" customHeight="false" outlineLevel="0" collapsed="false">
      <c r="A1727" s="2" t="s">
        <v>18908</v>
      </c>
      <c r="B1727" s="2" t="s">
        <v>2645</v>
      </c>
      <c r="C1727" s="2" t="s">
        <v>139</v>
      </c>
      <c r="D1727" s="2" t="s">
        <v>17180</v>
      </c>
      <c r="E1727" s="2" t="s">
        <v>17187</v>
      </c>
      <c r="F1727" s="13" t="n">
        <v>45874</v>
      </c>
      <c r="G1727" s="13" t="n">
        <v>45874</v>
      </c>
      <c r="H1727" s="2" t="n">
        <v>12.4</v>
      </c>
    </row>
    <row r="1728" customFormat="false" ht="15" hidden="false" customHeight="false" outlineLevel="0" collapsed="false">
      <c r="A1728" s="2" t="s">
        <v>18909</v>
      </c>
      <c r="B1728" s="2" t="s">
        <v>2043</v>
      </c>
      <c r="C1728" s="2" t="s">
        <v>98</v>
      </c>
      <c r="D1728" s="2" t="s">
        <v>17182</v>
      </c>
      <c r="E1728" s="2" t="s">
        <v>17187</v>
      </c>
      <c r="F1728" s="13" t="n">
        <v>46066</v>
      </c>
      <c r="G1728" s="13" t="n">
        <v>46067</v>
      </c>
      <c r="H1728" s="2" t="n">
        <v>32.4</v>
      </c>
    </row>
    <row r="1729" customFormat="false" ht="15" hidden="false" customHeight="false" outlineLevel="0" collapsed="false">
      <c r="A1729" s="2" t="s">
        <v>18910</v>
      </c>
      <c r="B1729" s="2" t="s">
        <v>3415</v>
      </c>
      <c r="C1729" s="2" t="s">
        <v>98</v>
      </c>
      <c r="D1729" s="2" t="s">
        <v>17175</v>
      </c>
      <c r="E1729" s="2" t="s">
        <v>17187</v>
      </c>
      <c r="F1729" s="13" t="n">
        <v>46115</v>
      </c>
      <c r="G1729" s="13" t="n">
        <v>46115</v>
      </c>
      <c r="H1729" s="2" t="n">
        <v>9.1</v>
      </c>
    </row>
    <row r="1730" customFormat="false" ht="15" hidden="false" customHeight="false" outlineLevel="0" collapsed="false">
      <c r="A1730" s="2" t="s">
        <v>18911</v>
      </c>
      <c r="B1730" s="2" t="s">
        <v>2630</v>
      </c>
      <c r="C1730" s="2" t="s">
        <v>139</v>
      </c>
      <c r="D1730" s="2" t="s">
        <v>17180</v>
      </c>
      <c r="E1730" s="2" t="s">
        <v>17187</v>
      </c>
      <c r="F1730" s="13" t="n">
        <v>45876</v>
      </c>
      <c r="G1730" s="13" t="n">
        <v>45876</v>
      </c>
      <c r="H1730" s="2" t="n">
        <v>19.4</v>
      </c>
    </row>
    <row r="1731" customFormat="false" ht="15" hidden="false" customHeight="false" outlineLevel="0" collapsed="false">
      <c r="A1731" s="2" t="s">
        <v>18912</v>
      </c>
      <c r="B1731" s="2" t="s">
        <v>1001</v>
      </c>
      <c r="C1731" s="2" t="s">
        <v>98</v>
      </c>
      <c r="D1731" s="2" t="s">
        <v>17175</v>
      </c>
      <c r="E1731" s="2" t="s">
        <v>17176</v>
      </c>
      <c r="F1731" s="13" t="n">
        <v>46166</v>
      </c>
      <c r="G1731" s="13" t="n">
        <v>46166</v>
      </c>
      <c r="H1731" s="2" t="n">
        <v>7</v>
      </c>
    </row>
    <row r="1732" customFormat="false" ht="15" hidden="false" customHeight="false" outlineLevel="0" collapsed="false">
      <c r="A1732" s="2" t="s">
        <v>18913</v>
      </c>
      <c r="B1732" s="2" t="s">
        <v>2456</v>
      </c>
      <c r="C1732" s="2" t="s">
        <v>108</v>
      </c>
      <c r="D1732" s="2" t="s">
        <v>17178</v>
      </c>
      <c r="E1732" s="2" t="s">
        <v>17187</v>
      </c>
      <c r="F1732" s="13" t="n">
        <v>45995</v>
      </c>
      <c r="G1732" s="13" t="n">
        <v>45995</v>
      </c>
      <c r="H1732" s="2" t="n">
        <v>5.7</v>
      </c>
    </row>
    <row r="1733" customFormat="false" ht="15" hidden="false" customHeight="false" outlineLevel="0" collapsed="false">
      <c r="A1733" s="2" t="s">
        <v>18914</v>
      </c>
      <c r="B1733" s="2" t="s">
        <v>1013</v>
      </c>
      <c r="C1733" s="2" t="s">
        <v>139</v>
      </c>
      <c r="D1733" s="2" t="s">
        <v>17178</v>
      </c>
      <c r="E1733" s="2" t="s">
        <v>17187</v>
      </c>
      <c r="F1733" s="13" t="n">
        <v>46282</v>
      </c>
      <c r="G1733" s="13" t="n">
        <v>46282</v>
      </c>
      <c r="H1733" s="2" t="n">
        <v>21.4</v>
      </c>
    </row>
    <row r="1734" customFormat="false" ht="15" hidden="false" customHeight="false" outlineLevel="0" collapsed="false">
      <c r="A1734" s="2" t="s">
        <v>18915</v>
      </c>
      <c r="B1734" s="2" t="s">
        <v>929</v>
      </c>
      <c r="C1734" s="2" t="s">
        <v>98</v>
      </c>
      <c r="D1734" s="2" t="s">
        <v>17180</v>
      </c>
      <c r="E1734" s="2" t="s">
        <v>17176</v>
      </c>
      <c r="F1734" s="13" t="n">
        <v>45854</v>
      </c>
      <c r="G1734" s="13" t="n">
        <v>45854</v>
      </c>
      <c r="H1734" s="2" t="n">
        <v>16.3</v>
      </c>
    </row>
    <row r="1735" customFormat="false" ht="15" hidden="false" customHeight="false" outlineLevel="0" collapsed="false">
      <c r="A1735" s="2" t="s">
        <v>18916</v>
      </c>
      <c r="B1735" s="2" t="s">
        <v>2010</v>
      </c>
      <c r="C1735" s="2" t="s">
        <v>98</v>
      </c>
      <c r="D1735" s="2" t="s">
        <v>17184</v>
      </c>
      <c r="E1735" s="2" t="s">
        <v>17176</v>
      </c>
      <c r="F1735" s="13" t="n">
        <v>45973</v>
      </c>
      <c r="G1735" s="13" t="n">
        <v>45973</v>
      </c>
      <c r="H1735" s="2" t="n">
        <v>9.3</v>
      </c>
    </row>
    <row r="1736" customFormat="false" ht="15" hidden="false" customHeight="false" outlineLevel="0" collapsed="false">
      <c r="A1736" s="2" t="s">
        <v>18917</v>
      </c>
      <c r="B1736" s="2" t="s">
        <v>2821</v>
      </c>
      <c r="C1736" s="2" t="s">
        <v>119</v>
      </c>
      <c r="D1736" s="2" t="s">
        <v>17180</v>
      </c>
      <c r="E1736" s="2" t="s">
        <v>17176</v>
      </c>
      <c r="F1736" s="13" t="n">
        <v>46004</v>
      </c>
      <c r="G1736" s="13" t="n">
        <v>46005</v>
      </c>
      <c r="H1736" s="2" t="n">
        <v>27.5</v>
      </c>
    </row>
    <row r="1737" customFormat="false" ht="15" hidden="false" customHeight="false" outlineLevel="0" collapsed="false">
      <c r="A1737" s="2" t="s">
        <v>18918</v>
      </c>
      <c r="B1737" s="2" t="s">
        <v>2407</v>
      </c>
      <c r="C1737" s="2" t="s">
        <v>141</v>
      </c>
      <c r="D1737" s="2" t="s">
        <v>17184</v>
      </c>
      <c r="E1737" s="2" t="s">
        <v>17187</v>
      </c>
      <c r="F1737" s="13" t="n">
        <v>46031</v>
      </c>
      <c r="G1737" s="13" t="n">
        <v>46031</v>
      </c>
      <c r="H1737" s="2" t="n">
        <v>13.5</v>
      </c>
    </row>
    <row r="1738" customFormat="false" ht="15" hidden="false" customHeight="false" outlineLevel="0" collapsed="false">
      <c r="A1738" s="2" t="s">
        <v>18919</v>
      </c>
      <c r="B1738" s="2" t="s">
        <v>4453</v>
      </c>
      <c r="C1738" s="2" t="s">
        <v>165</v>
      </c>
      <c r="D1738" s="2" t="s">
        <v>17184</v>
      </c>
      <c r="E1738" s="2" t="s">
        <v>17176</v>
      </c>
      <c r="F1738" s="13" t="n">
        <v>46117</v>
      </c>
      <c r="G1738" s="13" t="n">
        <v>46117</v>
      </c>
      <c r="H1738" s="2" t="n">
        <v>14.5</v>
      </c>
    </row>
    <row r="1739" customFormat="false" ht="15" hidden="false" customHeight="false" outlineLevel="0" collapsed="false">
      <c r="A1739" s="2" t="s">
        <v>18920</v>
      </c>
      <c r="B1739" s="2" t="s">
        <v>1404</v>
      </c>
      <c r="C1739" s="2" t="s">
        <v>98</v>
      </c>
      <c r="D1739" s="2" t="s">
        <v>17182</v>
      </c>
      <c r="E1739" s="2" t="s">
        <v>17176</v>
      </c>
      <c r="F1739" s="13" t="n">
        <v>45684</v>
      </c>
      <c r="G1739" s="13" t="n">
        <v>45685</v>
      </c>
      <c r="H1739" s="2" t="n">
        <v>29.4</v>
      </c>
    </row>
    <row r="1740" customFormat="false" ht="15" hidden="false" customHeight="false" outlineLevel="0" collapsed="false">
      <c r="A1740" s="2" t="s">
        <v>18921</v>
      </c>
      <c r="B1740" s="2" t="s">
        <v>2272</v>
      </c>
      <c r="C1740" s="2" t="s">
        <v>98</v>
      </c>
      <c r="D1740" s="2" t="s">
        <v>17180</v>
      </c>
      <c r="E1740" s="2" t="s">
        <v>17187</v>
      </c>
      <c r="F1740" s="13" t="n">
        <v>45963</v>
      </c>
      <c r="G1740" s="13" t="n">
        <v>45963</v>
      </c>
      <c r="H1740" s="2" t="n">
        <v>18.7</v>
      </c>
    </row>
    <row r="1741" customFormat="false" ht="15" hidden="false" customHeight="false" outlineLevel="0" collapsed="false">
      <c r="A1741" s="2" t="s">
        <v>18922</v>
      </c>
      <c r="B1741" s="2" t="s">
        <v>3007</v>
      </c>
      <c r="C1741" s="2" t="s">
        <v>139</v>
      </c>
      <c r="D1741" s="2" t="s">
        <v>17178</v>
      </c>
      <c r="E1741" s="2" t="s">
        <v>17187</v>
      </c>
      <c r="F1741" s="13" t="n">
        <v>46276</v>
      </c>
      <c r="G1741" s="13" t="n">
        <v>46276</v>
      </c>
      <c r="H1741" s="2" t="n">
        <v>8.7</v>
      </c>
    </row>
    <row r="1742" customFormat="false" ht="15" hidden="false" customHeight="false" outlineLevel="0" collapsed="false">
      <c r="A1742" s="2" t="s">
        <v>18923</v>
      </c>
      <c r="B1742" s="2" t="s">
        <v>2763</v>
      </c>
      <c r="C1742" s="2" t="s">
        <v>163</v>
      </c>
      <c r="D1742" s="2" t="s">
        <v>17175</v>
      </c>
      <c r="E1742" s="2" t="s">
        <v>17187</v>
      </c>
      <c r="F1742" s="13" t="n">
        <v>45915</v>
      </c>
      <c r="G1742" s="13" t="n">
        <v>45915</v>
      </c>
      <c r="H1742" s="2" t="n">
        <v>17.5</v>
      </c>
    </row>
    <row r="1743" customFormat="false" ht="15" hidden="false" customHeight="false" outlineLevel="0" collapsed="false">
      <c r="A1743" s="2" t="s">
        <v>18924</v>
      </c>
      <c r="B1743" s="2" t="s">
        <v>3843</v>
      </c>
      <c r="C1743" s="2" t="s">
        <v>98</v>
      </c>
      <c r="D1743" s="2" t="s">
        <v>17184</v>
      </c>
      <c r="E1743" s="2" t="s">
        <v>17193</v>
      </c>
      <c r="F1743" s="13" t="n">
        <v>45936</v>
      </c>
      <c r="G1743" s="13" t="n">
        <v>45936</v>
      </c>
      <c r="H1743" s="2" t="n">
        <v>6.3</v>
      </c>
    </row>
    <row r="1744" customFormat="false" ht="15" hidden="false" customHeight="false" outlineLevel="0" collapsed="false">
      <c r="A1744" s="2" t="s">
        <v>18925</v>
      </c>
      <c r="B1744" s="2" t="s">
        <v>2165</v>
      </c>
      <c r="C1744" s="2" t="s">
        <v>98</v>
      </c>
      <c r="D1744" s="2" t="s">
        <v>17175</v>
      </c>
      <c r="E1744" s="2" t="s">
        <v>17193</v>
      </c>
      <c r="F1744" s="13" t="n">
        <v>45997</v>
      </c>
      <c r="G1744" s="13" t="n">
        <v>45997</v>
      </c>
      <c r="H1744" s="2" t="n">
        <v>10.4</v>
      </c>
    </row>
    <row r="1745" customFormat="false" ht="15" hidden="false" customHeight="false" outlineLevel="0" collapsed="false">
      <c r="A1745" s="2" t="s">
        <v>18926</v>
      </c>
      <c r="B1745" s="2" t="s">
        <v>2954</v>
      </c>
      <c r="C1745" s="2" t="s">
        <v>119</v>
      </c>
      <c r="D1745" s="2" t="s">
        <v>17182</v>
      </c>
      <c r="E1745" s="2" t="s">
        <v>17191</v>
      </c>
      <c r="F1745" s="13" t="n">
        <v>46187</v>
      </c>
      <c r="G1745" s="13" t="n">
        <v>46187</v>
      </c>
      <c r="H1745" s="2" t="n">
        <v>2.2</v>
      </c>
    </row>
    <row r="1746" customFormat="false" ht="15" hidden="false" customHeight="false" outlineLevel="0" collapsed="false">
      <c r="A1746" s="2" t="s">
        <v>18927</v>
      </c>
      <c r="B1746" s="2" t="s">
        <v>1946</v>
      </c>
      <c r="C1746" s="2" t="s">
        <v>128</v>
      </c>
      <c r="D1746" s="2" t="s">
        <v>17175</v>
      </c>
      <c r="E1746" s="2" t="s">
        <v>17193</v>
      </c>
      <c r="F1746" s="13" t="n">
        <v>45972</v>
      </c>
      <c r="G1746" s="13" t="n">
        <v>45972</v>
      </c>
      <c r="H1746" s="2" t="n">
        <v>10.5</v>
      </c>
    </row>
    <row r="1747" customFormat="false" ht="15" hidden="false" customHeight="false" outlineLevel="0" collapsed="false">
      <c r="A1747" s="2" t="s">
        <v>18928</v>
      </c>
      <c r="B1747" s="2" t="s">
        <v>1761</v>
      </c>
      <c r="C1747" s="2" t="s">
        <v>114</v>
      </c>
      <c r="D1747" s="2" t="s">
        <v>17184</v>
      </c>
      <c r="E1747" s="2" t="s">
        <v>17176</v>
      </c>
      <c r="F1747" s="13" t="n">
        <v>46111</v>
      </c>
      <c r="G1747" s="13" t="n">
        <v>46112</v>
      </c>
      <c r="H1747" s="2" t="n">
        <v>29.5</v>
      </c>
    </row>
    <row r="1748" customFormat="false" ht="15" hidden="false" customHeight="false" outlineLevel="0" collapsed="false">
      <c r="A1748" s="2" t="s">
        <v>18929</v>
      </c>
      <c r="B1748" s="2" t="s">
        <v>1055</v>
      </c>
      <c r="C1748" s="2" t="s">
        <v>128</v>
      </c>
      <c r="D1748" s="2" t="s">
        <v>17175</v>
      </c>
      <c r="E1748" s="2" t="s">
        <v>17193</v>
      </c>
      <c r="F1748" s="13" t="n">
        <v>46002</v>
      </c>
      <c r="G1748" s="13" t="n">
        <v>46002</v>
      </c>
      <c r="H1748" s="2" t="n">
        <v>6.1</v>
      </c>
    </row>
    <row r="1749" customFormat="false" ht="15" hidden="false" customHeight="false" outlineLevel="0" collapsed="false">
      <c r="A1749" s="2" t="s">
        <v>18930</v>
      </c>
      <c r="B1749" s="2" t="s">
        <v>2015</v>
      </c>
      <c r="C1749" s="2" t="s">
        <v>128</v>
      </c>
      <c r="D1749" s="2" t="s">
        <v>17184</v>
      </c>
      <c r="E1749" s="2" t="s">
        <v>17176</v>
      </c>
      <c r="F1749" s="13" t="n">
        <v>45761</v>
      </c>
      <c r="G1749" s="13" t="n">
        <v>45761</v>
      </c>
      <c r="H1749" s="2" t="n">
        <v>3.4</v>
      </c>
    </row>
    <row r="1750" customFormat="false" ht="15" hidden="false" customHeight="false" outlineLevel="0" collapsed="false">
      <c r="A1750" s="2" t="s">
        <v>18931</v>
      </c>
      <c r="B1750" s="2" t="s">
        <v>2518</v>
      </c>
      <c r="C1750" s="2" t="s">
        <v>139</v>
      </c>
      <c r="D1750" s="2" t="s">
        <v>17175</v>
      </c>
      <c r="E1750" s="2" t="s">
        <v>17193</v>
      </c>
      <c r="F1750" s="13" t="n">
        <v>45797</v>
      </c>
      <c r="G1750" s="13" t="n">
        <v>45797</v>
      </c>
      <c r="H1750" s="2" t="n">
        <v>2.3</v>
      </c>
    </row>
    <row r="1751" customFormat="false" ht="15" hidden="false" customHeight="false" outlineLevel="0" collapsed="false">
      <c r="A1751" s="2" t="s">
        <v>18932</v>
      </c>
      <c r="B1751" s="2" t="s">
        <v>1654</v>
      </c>
      <c r="C1751" s="2" t="s">
        <v>145</v>
      </c>
      <c r="D1751" s="2" t="s">
        <v>17184</v>
      </c>
      <c r="E1751" s="2" t="s">
        <v>17176</v>
      </c>
      <c r="F1751" s="13" t="n">
        <v>46098</v>
      </c>
      <c r="G1751" s="13" t="n">
        <v>46098</v>
      </c>
      <c r="H1751" s="2" t="n">
        <v>20.5</v>
      </c>
    </row>
    <row r="1752" customFormat="false" ht="15" hidden="false" customHeight="false" outlineLevel="0" collapsed="false">
      <c r="A1752" s="2" t="s">
        <v>18933</v>
      </c>
      <c r="B1752" s="2" t="s">
        <v>442</v>
      </c>
      <c r="C1752" s="2" t="s">
        <v>114</v>
      </c>
      <c r="D1752" s="2" t="s">
        <v>17175</v>
      </c>
      <c r="E1752" s="2" t="s">
        <v>17176</v>
      </c>
      <c r="F1752" s="13" t="n">
        <v>46062</v>
      </c>
      <c r="G1752" s="13" t="n">
        <v>46062</v>
      </c>
      <c r="H1752" s="2" t="n">
        <v>10.4</v>
      </c>
    </row>
    <row r="1753" customFormat="false" ht="15" hidden="false" customHeight="false" outlineLevel="0" collapsed="false">
      <c r="A1753" s="2" t="s">
        <v>18934</v>
      </c>
      <c r="B1753" s="2" t="s">
        <v>2499</v>
      </c>
      <c r="C1753" s="2" t="s">
        <v>104</v>
      </c>
      <c r="D1753" s="2" t="s">
        <v>17184</v>
      </c>
      <c r="E1753" s="2" t="s">
        <v>17187</v>
      </c>
      <c r="F1753" s="13" t="n">
        <v>45752</v>
      </c>
      <c r="G1753" s="13" t="n">
        <v>45752</v>
      </c>
      <c r="H1753" s="2" t="n">
        <v>11.3</v>
      </c>
    </row>
    <row r="1754" customFormat="false" ht="15" hidden="false" customHeight="false" outlineLevel="0" collapsed="false">
      <c r="A1754" s="2" t="s">
        <v>18935</v>
      </c>
      <c r="B1754" s="2" t="s">
        <v>2239</v>
      </c>
      <c r="C1754" s="2" t="s">
        <v>104</v>
      </c>
      <c r="D1754" s="2" t="s">
        <v>17175</v>
      </c>
      <c r="E1754" s="2" t="s">
        <v>17187</v>
      </c>
      <c r="F1754" s="13" t="n">
        <v>46029</v>
      </c>
      <c r="G1754" s="13" t="n">
        <v>46029</v>
      </c>
      <c r="H1754" s="2" t="n">
        <v>3.4</v>
      </c>
    </row>
    <row r="1755" customFormat="false" ht="15" hidden="false" customHeight="false" outlineLevel="0" collapsed="false">
      <c r="A1755" s="2" t="s">
        <v>18936</v>
      </c>
      <c r="B1755" s="2" t="s">
        <v>3176</v>
      </c>
      <c r="C1755" s="2" t="s">
        <v>98</v>
      </c>
      <c r="D1755" s="2" t="s">
        <v>17184</v>
      </c>
      <c r="E1755" s="2" t="s">
        <v>17176</v>
      </c>
      <c r="F1755" s="13" t="n">
        <v>45946</v>
      </c>
      <c r="G1755" s="13" t="n">
        <v>45947</v>
      </c>
      <c r="H1755" s="2" t="n">
        <v>44.3</v>
      </c>
    </row>
    <row r="1756" customFormat="false" ht="15" hidden="false" customHeight="false" outlineLevel="0" collapsed="false">
      <c r="A1756" s="2" t="s">
        <v>18937</v>
      </c>
      <c r="B1756" s="2" t="s">
        <v>333</v>
      </c>
      <c r="C1756" s="2" t="s">
        <v>98</v>
      </c>
      <c r="D1756" s="2" t="s">
        <v>17175</v>
      </c>
      <c r="E1756" s="2" t="s">
        <v>17176</v>
      </c>
      <c r="F1756" s="13" t="n">
        <v>46125</v>
      </c>
      <c r="G1756" s="13" t="n">
        <v>46125</v>
      </c>
      <c r="H1756" s="2" t="n">
        <v>23.2</v>
      </c>
    </row>
    <row r="1757" customFormat="false" ht="15" hidden="false" customHeight="false" outlineLevel="0" collapsed="false">
      <c r="A1757" s="2" t="s">
        <v>18938</v>
      </c>
      <c r="B1757" s="2" t="s">
        <v>2328</v>
      </c>
      <c r="C1757" s="2" t="s">
        <v>141</v>
      </c>
      <c r="D1757" s="2" t="s">
        <v>17184</v>
      </c>
      <c r="E1757" s="2" t="s">
        <v>17187</v>
      </c>
      <c r="F1757" s="13" t="n">
        <v>45905</v>
      </c>
      <c r="G1757" s="13" t="n">
        <v>45905</v>
      </c>
      <c r="H1757" s="2" t="n">
        <v>5.1</v>
      </c>
    </row>
    <row r="1758" customFormat="false" ht="15" hidden="false" customHeight="false" outlineLevel="0" collapsed="false">
      <c r="A1758" s="2" t="s">
        <v>18939</v>
      </c>
      <c r="B1758" s="2" t="s">
        <v>1116</v>
      </c>
      <c r="C1758" s="2" t="s">
        <v>141</v>
      </c>
      <c r="D1758" s="2" t="s">
        <v>17180</v>
      </c>
      <c r="E1758" s="2" t="s">
        <v>17176</v>
      </c>
      <c r="F1758" s="13" t="n">
        <v>45999</v>
      </c>
      <c r="G1758" s="13" t="n">
        <v>45999</v>
      </c>
      <c r="H1758" s="2" t="n">
        <v>19.4</v>
      </c>
    </row>
    <row r="1759" customFormat="false" ht="15" hidden="false" customHeight="false" outlineLevel="0" collapsed="false">
      <c r="A1759" s="2" t="s">
        <v>18940</v>
      </c>
      <c r="B1759" s="2" t="s">
        <v>1337</v>
      </c>
      <c r="C1759" s="2" t="s">
        <v>114</v>
      </c>
      <c r="D1759" s="2" t="s">
        <v>17182</v>
      </c>
      <c r="E1759" s="2" t="s">
        <v>17176</v>
      </c>
      <c r="F1759" s="13" t="n">
        <v>46138</v>
      </c>
      <c r="G1759" s="13" t="n">
        <v>46139</v>
      </c>
      <c r="H1759" s="2" t="n">
        <v>35.6</v>
      </c>
    </row>
    <row r="1760" customFormat="false" ht="15" hidden="false" customHeight="false" outlineLevel="0" collapsed="false">
      <c r="A1760" s="2" t="s">
        <v>18941</v>
      </c>
      <c r="B1760" s="2" t="s">
        <v>3052</v>
      </c>
      <c r="C1760" s="2" t="s">
        <v>139</v>
      </c>
      <c r="D1760" s="2" t="s">
        <v>17175</v>
      </c>
      <c r="E1760" s="2" t="s">
        <v>17187</v>
      </c>
      <c r="F1760" s="13" t="n">
        <v>45702</v>
      </c>
      <c r="G1760" s="13" t="n">
        <v>45702</v>
      </c>
      <c r="H1760" s="2" t="n">
        <v>8.1</v>
      </c>
    </row>
    <row r="1761" customFormat="false" ht="15" hidden="false" customHeight="false" outlineLevel="0" collapsed="false">
      <c r="A1761" s="2" t="s">
        <v>18942</v>
      </c>
      <c r="B1761" s="2" t="s">
        <v>3231</v>
      </c>
      <c r="C1761" s="2" t="s">
        <v>98</v>
      </c>
      <c r="D1761" s="2" t="s">
        <v>17184</v>
      </c>
      <c r="E1761" s="2" t="s">
        <v>17176</v>
      </c>
      <c r="F1761" s="13" t="n">
        <v>46045</v>
      </c>
      <c r="G1761" s="13" t="n">
        <v>46045</v>
      </c>
      <c r="H1761" s="2" t="n">
        <v>17.8</v>
      </c>
    </row>
    <row r="1762" customFormat="false" ht="15" hidden="false" customHeight="false" outlineLevel="0" collapsed="false">
      <c r="A1762" s="2" t="s">
        <v>18943</v>
      </c>
      <c r="B1762" s="2" t="s">
        <v>3828</v>
      </c>
      <c r="C1762" s="2" t="s">
        <v>108</v>
      </c>
      <c r="D1762" s="2" t="s">
        <v>17175</v>
      </c>
      <c r="E1762" s="2" t="s">
        <v>17193</v>
      </c>
      <c r="F1762" s="13" t="n">
        <v>46162</v>
      </c>
      <c r="G1762" s="13" t="n">
        <v>46162</v>
      </c>
      <c r="H1762" s="2" t="n">
        <v>2.2</v>
      </c>
    </row>
    <row r="1763" customFormat="false" ht="15" hidden="false" customHeight="false" outlineLevel="0" collapsed="false">
      <c r="A1763" s="2" t="s">
        <v>18944</v>
      </c>
      <c r="B1763" s="2" t="s">
        <v>323</v>
      </c>
      <c r="C1763" s="2" t="s">
        <v>98</v>
      </c>
      <c r="D1763" s="2" t="s">
        <v>17178</v>
      </c>
      <c r="E1763" s="2" t="s">
        <v>17176</v>
      </c>
      <c r="F1763" s="13" t="n">
        <v>45625</v>
      </c>
      <c r="G1763" s="13" t="n">
        <v>45625</v>
      </c>
      <c r="H1763" s="2" t="n">
        <v>17.3</v>
      </c>
    </row>
    <row r="1764" customFormat="false" ht="15" hidden="false" customHeight="false" outlineLevel="0" collapsed="false">
      <c r="A1764" s="2" t="s">
        <v>18945</v>
      </c>
      <c r="B1764" s="2" t="s">
        <v>3836</v>
      </c>
      <c r="C1764" s="2" t="s">
        <v>104</v>
      </c>
      <c r="D1764" s="2" t="s">
        <v>17180</v>
      </c>
      <c r="E1764" s="2" t="s">
        <v>17187</v>
      </c>
      <c r="F1764" s="13" t="n">
        <v>45865</v>
      </c>
      <c r="G1764" s="13" t="n">
        <v>45866</v>
      </c>
      <c r="H1764" s="2" t="n">
        <v>26</v>
      </c>
    </row>
    <row r="1765" customFormat="false" ht="15" hidden="false" customHeight="false" outlineLevel="0" collapsed="false">
      <c r="A1765" s="2" t="s">
        <v>18946</v>
      </c>
      <c r="B1765" s="2" t="s">
        <v>3253</v>
      </c>
      <c r="C1765" s="2" t="s">
        <v>163</v>
      </c>
      <c r="D1765" s="2" t="s">
        <v>17175</v>
      </c>
      <c r="E1765" s="2" t="s">
        <v>17187</v>
      </c>
      <c r="F1765" s="13" t="n">
        <v>45631</v>
      </c>
      <c r="G1765" s="13" t="n">
        <v>45631</v>
      </c>
      <c r="H1765" s="2" t="n">
        <v>6.1</v>
      </c>
    </row>
    <row r="1766" customFormat="false" ht="15" hidden="false" customHeight="false" outlineLevel="0" collapsed="false">
      <c r="A1766" s="2" t="s">
        <v>18947</v>
      </c>
      <c r="B1766" s="2" t="s">
        <v>963</v>
      </c>
      <c r="C1766" s="2" t="s">
        <v>139</v>
      </c>
      <c r="D1766" s="2" t="s">
        <v>17180</v>
      </c>
      <c r="E1766" s="2" t="s">
        <v>17176</v>
      </c>
      <c r="F1766" s="13" t="n">
        <v>45914</v>
      </c>
      <c r="G1766" s="13" t="n">
        <v>45916</v>
      </c>
      <c r="H1766" s="2" t="n">
        <v>55</v>
      </c>
    </row>
    <row r="1767" customFormat="false" ht="15" hidden="false" customHeight="false" outlineLevel="0" collapsed="false">
      <c r="A1767" s="2" t="s">
        <v>18948</v>
      </c>
      <c r="B1767" s="2" t="s">
        <v>170</v>
      </c>
      <c r="C1767" s="2" t="s">
        <v>98</v>
      </c>
      <c r="D1767" s="2" t="s">
        <v>17175</v>
      </c>
      <c r="E1767" s="2" t="s">
        <v>17187</v>
      </c>
      <c r="F1767" s="13" t="n">
        <v>46168</v>
      </c>
      <c r="G1767" s="13" t="n">
        <v>46169</v>
      </c>
      <c r="H1767" s="2" t="n">
        <v>30</v>
      </c>
    </row>
    <row r="1768" customFormat="false" ht="15" hidden="false" customHeight="false" outlineLevel="0" collapsed="false">
      <c r="A1768" s="2" t="s">
        <v>18949</v>
      </c>
      <c r="B1768" s="2" t="s">
        <v>2172</v>
      </c>
      <c r="C1768" s="2" t="s">
        <v>108</v>
      </c>
      <c r="D1768" s="2" t="s">
        <v>17180</v>
      </c>
      <c r="E1768" s="2" t="s">
        <v>17187</v>
      </c>
      <c r="F1768" s="13" t="n">
        <v>45998</v>
      </c>
      <c r="G1768" s="13" t="n">
        <v>45998</v>
      </c>
      <c r="H1768" s="2" t="n">
        <v>10.4</v>
      </c>
    </row>
    <row r="1769" customFormat="false" ht="15" hidden="false" customHeight="false" outlineLevel="0" collapsed="false">
      <c r="A1769" s="2" t="s">
        <v>18950</v>
      </c>
      <c r="B1769" s="2" t="s">
        <v>2056</v>
      </c>
      <c r="C1769" s="2" t="s">
        <v>98</v>
      </c>
      <c r="D1769" s="2" t="s">
        <v>17178</v>
      </c>
      <c r="E1769" s="2" t="s">
        <v>17176</v>
      </c>
      <c r="F1769" s="13" t="n">
        <v>45885</v>
      </c>
      <c r="G1769" s="13" t="n">
        <v>45885</v>
      </c>
      <c r="H1769" s="2" t="n">
        <v>23.2</v>
      </c>
    </row>
    <row r="1770" customFormat="false" ht="15" hidden="false" customHeight="false" outlineLevel="0" collapsed="false">
      <c r="A1770" s="2" t="s">
        <v>18951</v>
      </c>
      <c r="B1770" s="2" t="s">
        <v>3391</v>
      </c>
      <c r="C1770" s="2" t="s">
        <v>119</v>
      </c>
      <c r="D1770" s="2" t="s">
        <v>17178</v>
      </c>
      <c r="E1770" s="2" t="s">
        <v>17176</v>
      </c>
      <c r="F1770" s="13" t="n">
        <v>46213</v>
      </c>
      <c r="G1770" s="13" t="n">
        <v>46213</v>
      </c>
      <c r="H1770" s="2" t="n">
        <v>15.9</v>
      </c>
    </row>
    <row r="1771" customFormat="false" ht="15" hidden="false" customHeight="false" outlineLevel="0" collapsed="false">
      <c r="A1771" s="2" t="s">
        <v>18952</v>
      </c>
      <c r="B1771" s="2" t="s">
        <v>2975</v>
      </c>
      <c r="C1771" s="2" t="s">
        <v>104</v>
      </c>
      <c r="D1771" s="2" t="s">
        <v>17182</v>
      </c>
      <c r="E1771" s="2" t="s">
        <v>17176</v>
      </c>
      <c r="F1771" s="13" t="n">
        <v>45817</v>
      </c>
      <c r="G1771" s="13" t="n">
        <v>45818</v>
      </c>
      <c r="H1771" s="2" t="n">
        <v>41.5</v>
      </c>
    </row>
    <row r="1772" customFormat="false" ht="15" hidden="false" customHeight="false" outlineLevel="0" collapsed="false">
      <c r="A1772" s="2" t="s">
        <v>18953</v>
      </c>
      <c r="B1772" s="2" t="s">
        <v>3922</v>
      </c>
      <c r="C1772" s="2" t="s">
        <v>104</v>
      </c>
      <c r="D1772" s="2" t="s">
        <v>17175</v>
      </c>
      <c r="E1772" s="2" t="s">
        <v>17176</v>
      </c>
      <c r="F1772" s="13" t="n">
        <v>46218</v>
      </c>
      <c r="G1772" s="13" t="n">
        <v>46219</v>
      </c>
      <c r="H1772" s="2" t="n">
        <v>40.8</v>
      </c>
    </row>
    <row r="1773" customFormat="false" ht="15" hidden="false" customHeight="false" outlineLevel="0" collapsed="false">
      <c r="A1773" s="2" t="s">
        <v>18954</v>
      </c>
      <c r="B1773" s="2" t="s">
        <v>4491</v>
      </c>
      <c r="C1773" s="2" t="s">
        <v>119</v>
      </c>
      <c r="D1773" s="2" t="s">
        <v>17178</v>
      </c>
      <c r="E1773" s="2" t="s">
        <v>17176</v>
      </c>
      <c r="F1773" s="13" t="n">
        <v>46003</v>
      </c>
      <c r="G1773" s="13" t="n">
        <v>46003</v>
      </c>
      <c r="H1773" s="2" t="n">
        <v>11.1</v>
      </c>
    </row>
    <row r="1774" customFormat="false" ht="15" hidden="false" customHeight="false" outlineLevel="0" collapsed="false">
      <c r="A1774" s="2" t="s">
        <v>18955</v>
      </c>
      <c r="B1774" s="2" t="s">
        <v>2830</v>
      </c>
      <c r="C1774" s="2" t="s">
        <v>139</v>
      </c>
      <c r="D1774" s="2" t="s">
        <v>17184</v>
      </c>
      <c r="E1774" s="2" t="s">
        <v>17187</v>
      </c>
      <c r="F1774" s="13" t="n">
        <v>45794</v>
      </c>
      <c r="G1774" s="13" t="n">
        <v>45794</v>
      </c>
      <c r="H1774" s="2" t="n">
        <v>12.7</v>
      </c>
    </row>
    <row r="1775" customFormat="false" ht="15" hidden="false" customHeight="false" outlineLevel="0" collapsed="false">
      <c r="A1775" s="2" t="s">
        <v>18956</v>
      </c>
      <c r="B1775" s="2" t="s">
        <v>3370</v>
      </c>
      <c r="C1775" s="2" t="s">
        <v>145</v>
      </c>
      <c r="D1775" s="2" t="s">
        <v>17178</v>
      </c>
      <c r="E1775" s="2" t="s">
        <v>17187</v>
      </c>
      <c r="F1775" s="13" t="n">
        <v>46078</v>
      </c>
      <c r="G1775" s="13" t="n">
        <v>46078</v>
      </c>
      <c r="H1775" s="2" t="n">
        <v>10.3</v>
      </c>
    </row>
    <row r="1776" customFormat="false" ht="15" hidden="false" customHeight="false" outlineLevel="0" collapsed="false">
      <c r="A1776" s="2" t="s">
        <v>18957</v>
      </c>
      <c r="B1776" s="2" t="s">
        <v>3385</v>
      </c>
      <c r="C1776" s="2" t="s">
        <v>104</v>
      </c>
      <c r="D1776" s="2" t="s">
        <v>17180</v>
      </c>
      <c r="E1776" s="2" t="s">
        <v>17176</v>
      </c>
      <c r="F1776" s="13" t="n">
        <v>45907</v>
      </c>
      <c r="G1776" s="13" t="n">
        <v>45907</v>
      </c>
      <c r="H1776" s="2" t="n">
        <v>11.3</v>
      </c>
    </row>
    <row r="1777" customFormat="false" ht="15" hidden="false" customHeight="false" outlineLevel="0" collapsed="false">
      <c r="A1777" s="2" t="s">
        <v>18958</v>
      </c>
      <c r="B1777" s="2" t="s">
        <v>3715</v>
      </c>
      <c r="C1777" s="2" t="s">
        <v>141</v>
      </c>
      <c r="D1777" s="2" t="s">
        <v>17182</v>
      </c>
      <c r="E1777" s="2" t="s">
        <v>17187</v>
      </c>
      <c r="F1777" s="13" t="n">
        <v>46220</v>
      </c>
      <c r="G1777" s="13" t="n">
        <v>46220</v>
      </c>
      <c r="H1777" s="2" t="n">
        <v>14.4</v>
      </c>
    </row>
    <row r="1778" customFormat="false" ht="15" hidden="false" customHeight="false" outlineLevel="0" collapsed="false">
      <c r="A1778" s="2" t="s">
        <v>18959</v>
      </c>
      <c r="B1778" s="2" t="s">
        <v>4981</v>
      </c>
      <c r="C1778" s="2" t="s">
        <v>98</v>
      </c>
      <c r="D1778" s="2" t="s">
        <v>17175</v>
      </c>
      <c r="E1778" s="2" t="s">
        <v>17193</v>
      </c>
      <c r="F1778" s="13" t="n">
        <v>46152</v>
      </c>
      <c r="G1778" s="13" t="n">
        <v>46152</v>
      </c>
      <c r="H1778" s="2" t="n">
        <v>4.9</v>
      </c>
    </row>
    <row r="1779" customFormat="false" ht="15" hidden="false" customHeight="false" outlineLevel="0" collapsed="false">
      <c r="A1779" s="2" t="s">
        <v>18960</v>
      </c>
      <c r="B1779" s="2" t="s">
        <v>810</v>
      </c>
      <c r="C1779" s="2" t="s">
        <v>139</v>
      </c>
      <c r="D1779" s="2" t="s">
        <v>17178</v>
      </c>
      <c r="E1779" s="2" t="s">
        <v>17176</v>
      </c>
      <c r="F1779" s="13" t="n">
        <v>46143</v>
      </c>
      <c r="G1779" s="13" t="n">
        <v>46144</v>
      </c>
      <c r="H1779" s="2" t="n">
        <v>30</v>
      </c>
    </row>
    <row r="1780" customFormat="false" ht="15" hidden="false" customHeight="false" outlineLevel="0" collapsed="false">
      <c r="A1780" s="2" t="s">
        <v>18961</v>
      </c>
      <c r="B1780" s="2" t="s">
        <v>452</v>
      </c>
      <c r="C1780" s="2" t="s">
        <v>139</v>
      </c>
      <c r="D1780" s="2" t="s">
        <v>17175</v>
      </c>
      <c r="E1780" s="2" t="s">
        <v>17176</v>
      </c>
      <c r="F1780" s="13" t="n">
        <v>45940</v>
      </c>
      <c r="G1780" s="13" t="n">
        <v>45940</v>
      </c>
      <c r="H1780" s="2" t="n">
        <v>14.7</v>
      </c>
    </row>
    <row r="1781" customFormat="false" ht="15" hidden="false" customHeight="false" outlineLevel="0" collapsed="false">
      <c r="A1781" s="2" t="s">
        <v>18962</v>
      </c>
      <c r="B1781" s="2" t="s">
        <v>2783</v>
      </c>
      <c r="C1781" s="2" t="s">
        <v>98</v>
      </c>
      <c r="D1781" s="2" t="s">
        <v>17178</v>
      </c>
      <c r="E1781" s="2" t="s">
        <v>17176</v>
      </c>
      <c r="F1781" s="13" t="n">
        <v>46096</v>
      </c>
      <c r="G1781" s="13" t="n">
        <v>46096</v>
      </c>
      <c r="H1781" s="2" t="n">
        <v>21.1</v>
      </c>
    </row>
    <row r="1782" customFormat="false" ht="15" hidden="false" customHeight="false" outlineLevel="0" collapsed="false">
      <c r="A1782" s="2" t="s">
        <v>18963</v>
      </c>
      <c r="B1782" s="2" t="s">
        <v>3745</v>
      </c>
      <c r="C1782" s="2" t="s">
        <v>98</v>
      </c>
      <c r="D1782" s="2" t="s">
        <v>17175</v>
      </c>
      <c r="E1782" s="2" t="s">
        <v>17193</v>
      </c>
      <c r="F1782" s="13" t="n">
        <v>45924</v>
      </c>
      <c r="G1782" s="13" t="n">
        <v>45924</v>
      </c>
      <c r="H1782" s="2" t="n">
        <v>6.7</v>
      </c>
    </row>
    <row r="1783" customFormat="false" ht="15" hidden="false" customHeight="false" outlineLevel="0" collapsed="false">
      <c r="A1783" s="2" t="s">
        <v>18964</v>
      </c>
      <c r="B1783" s="2" t="s">
        <v>2118</v>
      </c>
      <c r="C1783" s="2" t="s">
        <v>139</v>
      </c>
      <c r="D1783" s="2" t="s">
        <v>17182</v>
      </c>
      <c r="E1783" s="2" t="s">
        <v>17176</v>
      </c>
      <c r="F1783" s="13" t="n">
        <v>45971</v>
      </c>
      <c r="G1783" s="13" t="n">
        <v>45971</v>
      </c>
      <c r="H1783" s="2" t="n">
        <v>14.4</v>
      </c>
    </row>
    <row r="1784" customFormat="false" ht="15" hidden="false" customHeight="false" outlineLevel="0" collapsed="false">
      <c r="A1784" s="2" t="s">
        <v>18965</v>
      </c>
      <c r="B1784" s="2" t="s">
        <v>2504</v>
      </c>
      <c r="C1784" s="2" t="s">
        <v>98</v>
      </c>
      <c r="D1784" s="2" t="s">
        <v>17178</v>
      </c>
      <c r="E1784" s="2" t="s">
        <v>17187</v>
      </c>
      <c r="F1784" s="13" t="n">
        <v>46089</v>
      </c>
      <c r="G1784" s="13" t="n">
        <v>46089</v>
      </c>
      <c r="H1784" s="2" t="n">
        <v>20.6</v>
      </c>
    </row>
    <row r="1785" customFormat="false" ht="15" hidden="false" customHeight="false" outlineLevel="0" collapsed="false">
      <c r="A1785" s="2" t="s">
        <v>18966</v>
      </c>
      <c r="B1785" s="2" t="s">
        <v>3559</v>
      </c>
      <c r="C1785" s="2" t="s">
        <v>98</v>
      </c>
      <c r="D1785" s="2" t="s">
        <v>17178</v>
      </c>
      <c r="E1785" s="2" t="s">
        <v>17187</v>
      </c>
      <c r="F1785" s="13" t="n">
        <v>46191</v>
      </c>
      <c r="G1785" s="13" t="n">
        <v>46191</v>
      </c>
      <c r="H1785" s="2" t="n">
        <v>6.2</v>
      </c>
    </row>
    <row r="1786" customFormat="false" ht="15" hidden="false" customHeight="false" outlineLevel="0" collapsed="false">
      <c r="A1786" s="2" t="s">
        <v>18967</v>
      </c>
      <c r="B1786" s="2" t="s">
        <v>370</v>
      </c>
      <c r="C1786" s="2" t="s">
        <v>119</v>
      </c>
      <c r="D1786" s="2" t="s">
        <v>17175</v>
      </c>
      <c r="E1786" s="2" t="s">
        <v>17176</v>
      </c>
      <c r="F1786" s="13" t="n">
        <v>45765</v>
      </c>
      <c r="G1786" s="13" t="n">
        <v>45765</v>
      </c>
      <c r="H1786" s="2" t="n">
        <v>4.3</v>
      </c>
    </row>
    <row r="1787" customFormat="false" ht="15" hidden="false" customHeight="false" outlineLevel="0" collapsed="false">
      <c r="A1787" s="2" t="s">
        <v>18968</v>
      </c>
      <c r="B1787" s="2" t="s">
        <v>3876</v>
      </c>
      <c r="C1787" s="2" t="s">
        <v>108</v>
      </c>
      <c r="D1787" s="2" t="s">
        <v>17175</v>
      </c>
      <c r="E1787" s="2" t="s">
        <v>17187</v>
      </c>
      <c r="F1787" s="13" t="n">
        <v>46079</v>
      </c>
      <c r="G1787" s="13" t="n">
        <v>46079</v>
      </c>
      <c r="H1787" s="2" t="n">
        <v>21.2</v>
      </c>
    </row>
    <row r="1788" customFormat="false" ht="15" hidden="false" customHeight="false" outlineLevel="0" collapsed="false">
      <c r="A1788" s="2" t="s">
        <v>18969</v>
      </c>
      <c r="B1788" s="2" t="s">
        <v>248</v>
      </c>
      <c r="C1788" s="2" t="s">
        <v>141</v>
      </c>
      <c r="D1788" s="2" t="s">
        <v>17175</v>
      </c>
      <c r="E1788" s="2" t="s">
        <v>17176</v>
      </c>
      <c r="F1788" s="13" t="n">
        <v>46261</v>
      </c>
      <c r="G1788" s="13" t="n">
        <v>46263</v>
      </c>
      <c r="H1788" s="2" t="n">
        <v>53.7</v>
      </c>
    </row>
    <row r="1789" customFormat="false" ht="15" hidden="false" customHeight="false" outlineLevel="0" collapsed="false">
      <c r="A1789" s="2" t="s">
        <v>18970</v>
      </c>
      <c r="B1789" s="2" t="s">
        <v>2776</v>
      </c>
      <c r="C1789" s="2" t="s">
        <v>119</v>
      </c>
      <c r="D1789" s="2" t="s">
        <v>17175</v>
      </c>
      <c r="E1789" s="2" t="s">
        <v>17176</v>
      </c>
      <c r="F1789" s="13" t="n">
        <v>45891</v>
      </c>
      <c r="G1789" s="13" t="n">
        <v>45892</v>
      </c>
      <c r="H1789" s="2" t="n">
        <v>29.5</v>
      </c>
    </row>
    <row r="1790" customFormat="false" ht="15" hidden="false" customHeight="false" outlineLevel="0" collapsed="false">
      <c r="A1790" s="2" t="s">
        <v>18971</v>
      </c>
      <c r="B1790" s="2" t="s">
        <v>4717</v>
      </c>
      <c r="C1790" s="2" t="s">
        <v>119</v>
      </c>
      <c r="D1790" s="2" t="s">
        <v>17175</v>
      </c>
      <c r="E1790" s="2" t="s">
        <v>17187</v>
      </c>
      <c r="F1790" s="13" t="n">
        <v>45730</v>
      </c>
      <c r="G1790" s="13" t="n">
        <v>45730</v>
      </c>
      <c r="H1790" s="2" t="n">
        <v>3.6</v>
      </c>
    </row>
    <row r="1791" customFormat="false" ht="15" hidden="false" customHeight="false" outlineLevel="0" collapsed="false">
      <c r="A1791" s="2" t="s">
        <v>18972</v>
      </c>
      <c r="B1791" s="2" t="s">
        <v>4332</v>
      </c>
      <c r="C1791" s="2" t="s">
        <v>119</v>
      </c>
      <c r="D1791" s="2" t="s">
        <v>17175</v>
      </c>
      <c r="E1791" s="2" t="s">
        <v>17176</v>
      </c>
      <c r="F1791" s="13" t="n">
        <v>45753</v>
      </c>
      <c r="G1791" s="13" t="n">
        <v>45753</v>
      </c>
      <c r="H1791" s="2" t="n">
        <v>17.2</v>
      </c>
    </row>
    <row r="1792" customFormat="false" ht="15" hidden="false" customHeight="false" outlineLevel="0" collapsed="false">
      <c r="A1792" s="2" t="s">
        <v>18973</v>
      </c>
      <c r="B1792" s="2" t="s">
        <v>2774</v>
      </c>
      <c r="C1792" s="2" t="s">
        <v>139</v>
      </c>
      <c r="D1792" s="2" t="s">
        <v>17175</v>
      </c>
      <c r="E1792" s="2" t="s">
        <v>17176</v>
      </c>
      <c r="F1792" s="13" t="n">
        <v>45938</v>
      </c>
      <c r="G1792" s="13" t="n">
        <v>45939</v>
      </c>
      <c r="H1792" s="2" t="n">
        <v>29.8</v>
      </c>
    </row>
    <row r="1793" customFormat="false" ht="15" hidden="false" customHeight="false" outlineLevel="0" collapsed="false">
      <c r="A1793" s="2" t="s">
        <v>18974</v>
      </c>
      <c r="B1793" s="2" t="s">
        <v>2261</v>
      </c>
      <c r="C1793" s="2" t="s">
        <v>119</v>
      </c>
      <c r="D1793" s="2" t="s">
        <v>17184</v>
      </c>
      <c r="E1793" s="2" t="s">
        <v>17176</v>
      </c>
      <c r="F1793" s="13" t="n">
        <v>45933</v>
      </c>
      <c r="G1793" s="13" t="n">
        <v>45933</v>
      </c>
      <c r="H1793" s="2" t="n">
        <v>9.3</v>
      </c>
    </row>
    <row r="1794" customFormat="false" ht="15" hidden="false" customHeight="false" outlineLevel="0" collapsed="false">
      <c r="A1794" s="2" t="s">
        <v>18975</v>
      </c>
      <c r="B1794" s="2" t="s">
        <v>2945</v>
      </c>
      <c r="C1794" s="2" t="s">
        <v>119</v>
      </c>
      <c r="D1794" s="2" t="s">
        <v>17175</v>
      </c>
      <c r="E1794" s="2" t="s">
        <v>17176</v>
      </c>
      <c r="F1794" s="13" t="n">
        <v>46123</v>
      </c>
      <c r="G1794" s="13" t="n">
        <v>46123</v>
      </c>
      <c r="H1794" s="2" t="n">
        <v>6.4</v>
      </c>
    </row>
    <row r="1795" customFormat="false" ht="15" hidden="false" customHeight="false" outlineLevel="0" collapsed="false">
      <c r="A1795" s="2" t="s">
        <v>18976</v>
      </c>
      <c r="B1795" s="2" t="s">
        <v>2753</v>
      </c>
      <c r="C1795" s="2" t="s">
        <v>119</v>
      </c>
      <c r="D1795" s="2" t="s">
        <v>17184</v>
      </c>
      <c r="E1795" s="2" t="s">
        <v>17193</v>
      </c>
      <c r="F1795" s="13" t="n">
        <v>45929</v>
      </c>
      <c r="G1795" s="13" t="n">
        <v>45929</v>
      </c>
      <c r="H1795" s="2" t="n">
        <v>3.2</v>
      </c>
    </row>
    <row r="1796" customFormat="false" ht="15" hidden="false" customHeight="false" outlineLevel="0" collapsed="false">
      <c r="A1796" s="2" t="s">
        <v>18977</v>
      </c>
      <c r="B1796" s="2" t="s">
        <v>1131</v>
      </c>
      <c r="C1796" s="2" t="s">
        <v>98</v>
      </c>
      <c r="D1796" s="2" t="s">
        <v>17184</v>
      </c>
      <c r="E1796" s="2" t="s">
        <v>17176</v>
      </c>
      <c r="F1796" s="13" t="n">
        <v>46059</v>
      </c>
      <c r="G1796" s="13" t="n">
        <v>46059</v>
      </c>
      <c r="H1796" s="2" t="n">
        <v>15.6</v>
      </c>
    </row>
    <row r="1797" customFormat="false" ht="15" hidden="false" customHeight="false" outlineLevel="0" collapsed="false">
      <c r="A1797" s="2" t="s">
        <v>18978</v>
      </c>
      <c r="B1797" s="2" t="s">
        <v>2537</v>
      </c>
      <c r="C1797" s="2" t="s">
        <v>163</v>
      </c>
      <c r="D1797" s="2" t="s">
        <v>17175</v>
      </c>
      <c r="E1797" s="2" t="s">
        <v>17187</v>
      </c>
      <c r="F1797" s="13" t="n">
        <v>45866</v>
      </c>
      <c r="G1797" s="13" t="n">
        <v>45866</v>
      </c>
      <c r="H1797" s="2" t="n">
        <v>12.4</v>
      </c>
    </row>
    <row r="1798" customFormat="false" ht="15" hidden="false" customHeight="false" outlineLevel="0" collapsed="false">
      <c r="A1798" s="2" t="s">
        <v>18979</v>
      </c>
      <c r="B1798" s="2" t="s">
        <v>4443</v>
      </c>
      <c r="C1798" s="2" t="s">
        <v>104</v>
      </c>
      <c r="D1798" s="2" t="s">
        <v>17180</v>
      </c>
      <c r="E1798" s="2" t="s">
        <v>17176</v>
      </c>
      <c r="F1798" s="13" t="n">
        <v>45952</v>
      </c>
      <c r="G1798" s="13" t="n">
        <v>45952</v>
      </c>
      <c r="H1798" s="2" t="n">
        <v>10.6</v>
      </c>
    </row>
    <row r="1799" customFormat="false" ht="15" hidden="false" customHeight="false" outlineLevel="0" collapsed="false">
      <c r="A1799" s="2" t="s">
        <v>18980</v>
      </c>
      <c r="B1799" s="2" t="s">
        <v>4468</v>
      </c>
      <c r="C1799" s="2" t="s">
        <v>119</v>
      </c>
      <c r="D1799" s="2" t="s">
        <v>17178</v>
      </c>
      <c r="E1799" s="2" t="s">
        <v>17176</v>
      </c>
      <c r="F1799" s="13" t="n">
        <v>46133</v>
      </c>
      <c r="G1799" s="13" t="n">
        <v>46133</v>
      </c>
      <c r="H1799" s="2" t="n">
        <v>21.9</v>
      </c>
    </row>
    <row r="1800" customFormat="false" ht="15" hidden="false" customHeight="false" outlineLevel="0" collapsed="false">
      <c r="A1800" s="2" t="s">
        <v>18981</v>
      </c>
      <c r="B1800" s="2" t="s">
        <v>2781</v>
      </c>
      <c r="C1800" s="2" t="s">
        <v>123</v>
      </c>
      <c r="D1800" s="2" t="s">
        <v>17178</v>
      </c>
      <c r="E1800" s="2" t="s">
        <v>17176</v>
      </c>
      <c r="F1800" s="13" t="n">
        <v>46199</v>
      </c>
      <c r="G1800" s="13" t="n">
        <v>46200</v>
      </c>
      <c r="H1800" s="2" t="n">
        <v>35.7</v>
      </c>
    </row>
    <row r="1801" customFormat="false" ht="15" hidden="false" customHeight="false" outlineLevel="0" collapsed="false">
      <c r="A1801" s="2" t="s">
        <v>18982</v>
      </c>
      <c r="B1801" s="2" t="s">
        <v>4426</v>
      </c>
      <c r="C1801" s="2" t="s">
        <v>145</v>
      </c>
      <c r="D1801" s="2" t="s">
        <v>17182</v>
      </c>
      <c r="E1801" s="2" t="s">
        <v>17176</v>
      </c>
      <c r="F1801" s="13" t="n">
        <v>46126</v>
      </c>
      <c r="G1801" s="13" t="n">
        <v>46126</v>
      </c>
      <c r="H1801" s="2" t="n">
        <v>8.5</v>
      </c>
    </row>
    <row r="1802" customFormat="false" ht="15" hidden="false" customHeight="false" outlineLevel="0" collapsed="false">
      <c r="A1802" s="2" t="s">
        <v>18983</v>
      </c>
      <c r="B1802" s="2" t="s">
        <v>606</v>
      </c>
      <c r="C1802" s="2" t="s">
        <v>98</v>
      </c>
      <c r="D1802" s="2" t="s">
        <v>17175</v>
      </c>
      <c r="E1802" s="2" t="s">
        <v>17187</v>
      </c>
      <c r="F1802" s="13" t="n">
        <v>45993</v>
      </c>
      <c r="G1802" s="13" t="n">
        <v>45993</v>
      </c>
      <c r="H1802" s="2" t="n">
        <v>2.5</v>
      </c>
    </row>
    <row r="1803" customFormat="false" ht="15" hidden="false" customHeight="false" outlineLevel="0" collapsed="false">
      <c r="A1803" s="2" t="s">
        <v>18984</v>
      </c>
      <c r="B1803" s="2" t="s">
        <v>3672</v>
      </c>
      <c r="C1803" s="2" t="s">
        <v>128</v>
      </c>
      <c r="D1803" s="2" t="s">
        <v>17175</v>
      </c>
      <c r="E1803" s="2" t="s">
        <v>17176</v>
      </c>
      <c r="F1803" s="13" t="n">
        <v>46018</v>
      </c>
      <c r="G1803" s="13" t="n">
        <v>46018</v>
      </c>
      <c r="H1803" s="2" t="n">
        <v>14.8</v>
      </c>
    </row>
    <row r="1804" customFormat="false" ht="15" hidden="false" customHeight="false" outlineLevel="0" collapsed="false">
      <c r="A1804" s="2" t="s">
        <v>18985</v>
      </c>
      <c r="B1804" s="2" t="s">
        <v>3988</v>
      </c>
      <c r="C1804" s="2" t="s">
        <v>119</v>
      </c>
      <c r="D1804" s="2" t="s">
        <v>17178</v>
      </c>
      <c r="E1804" s="2" t="s">
        <v>17193</v>
      </c>
      <c r="F1804" s="13" t="n">
        <v>46129</v>
      </c>
      <c r="G1804" s="13" t="n">
        <v>46129</v>
      </c>
      <c r="H1804" s="2" t="n">
        <v>6.2</v>
      </c>
    </row>
    <row r="1805" customFormat="false" ht="15" hidden="false" customHeight="false" outlineLevel="0" collapsed="false">
      <c r="A1805" s="2" t="s">
        <v>18986</v>
      </c>
      <c r="B1805" s="2" t="s">
        <v>2569</v>
      </c>
      <c r="C1805" s="2" t="s">
        <v>104</v>
      </c>
      <c r="D1805" s="2" t="s">
        <v>17180</v>
      </c>
      <c r="E1805" s="2" t="s">
        <v>17191</v>
      </c>
      <c r="F1805" s="13" t="n">
        <v>45849</v>
      </c>
      <c r="G1805" s="13" t="n">
        <v>45849</v>
      </c>
      <c r="H1805" s="2" t="n">
        <v>3.1</v>
      </c>
    </row>
    <row r="1806" customFormat="false" ht="15" hidden="false" customHeight="false" outlineLevel="0" collapsed="false">
      <c r="A1806" s="2" t="s">
        <v>18987</v>
      </c>
      <c r="B1806" s="2" t="s">
        <v>487</v>
      </c>
      <c r="C1806" s="2" t="s">
        <v>123</v>
      </c>
      <c r="D1806" s="2" t="s">
        <v>17180</v>
      </c>
      <c r="E1806" s="2" t="s">
        <v>17191</v>
      </c>
      <c r="F1806" s="13" t="n">
        <v>45869</v>
      </c>
      <c r="G1806" s="13" t="n">
        <v>45869</v>
      </c>
      <c r="H1806" s="2" t="n">
        <v>5.5</v>
      </c>
    </row>
    <row r="1807" customFormat="false" ht="15" hidden="false" customHeight="false" outlineLevel="0" collapsed="false">
      <c r="A1807" s="2" t="s">
        <v>18988</v>
      </c>
      <c r="B1807" s="2" t="s">
        <v>3000</v>
      </c>
      <c r="C1807" s="2" t="s">
        <v>165</v>
      </c>
      <c r="D1807" s="2" t="s">
        <v>17180</v>
      </c>
      <c r="E1807" s="2" t="s">
        <v>17193</v>
      </c>
      <c r="F1807" s="13" t="n">
        <v>46067</v>
      </c>
      <c r="G1807" s="13" t="n">
        <v>46067</v>
      </c>
      <c r="H1807" s="2" t="n">
        <v>5.5</v>
      </c>
    </row>
    <row r="1808" customFormat="false" ht="15" hidden="false" customHeight="false" outlineLevel="0" collapsed="false">
      <c r="A1808" s="2" t="s">
        <v>18989</v>
      </c>
      <c r="B1808" s="2" t="s">
        <v>1765</v>
      </c>
      <c r="C1808" s="2" t="s">
        <v>119</v>
      </c>
      <c r="D1808" s="2" t="s">
        <v>17184</v>
      </c>
      <c r="E1808" s="2" t="s">
        <v>17193</v>
      </c>
      <c r="F1808" s="13" t="n">
        <v>46137</v>
      </c>
      <c r="G1808" s="13" t="n">
        <v>46137</v>
      </c>
      <c r="H1808" s="2" t="n">
        <v>3.4</v>
      </c>
    </row>
    <row r="1809" customFormat="false" ht="15" hidden="false" customHeight="false" outlineLevel="0" collapsed="false">
      <c r="A1809" s="2" t="s">
        <v>18990</v>
      </c>
      <c r="B1809" s="2" t="s">
        <v>2092</v>
      </c>
      <c r="C1809" s="2" t="s">
        <v>119</v>
      </c>
      <c r="D1809" s="2" t="s">
        <v>17175</v>
      </c>
      <c r="E1809" s="2" t="s">
        <v>17176</v>
      </c>
      <c r="F1809" s="13" t="n">
        <v>46089</v>
      </c>
      <c r="G1809" s="13" t="n">
        <v>46089</v>
      </c>
      <c r="H1809" s="2" t="n">
        <v>22.3</v>
      </c>
    </row>
    <row r="1810" customFormat="false" ht="15" hidden="false" customHeight="false" outlineLevel="0" collapsed="false">
      <c r="A1810" s="2" t="s">
        <v>18991</v>
      </c>
      <c r="B1810" s="2" t="s">
        <v>4232</v>
      </c>
      <c r="C1810" s="2" t="s">
        <v>114</v>
      </c>
      <c r="D1810" s="2" t="s">
        <v>17175</v>
      </c>
      <c r="E1810" s="2" t="s">
        <v>17187</v>
      </c>
      <c r="F1810" s="13" t="n">
        <v>45935</v>
      </c>
      <c r="G1810" s="13" t="n">
        <v>45936</v>
      </c>
      <c r="H1810" s="2" t="n">
        <v>26.4</v>
      </c>
    </row>
    <row r="1811" customFormat="false" ht="15" hidden="false" customHeight="false" outlineLevel="0" collapsed="false">
      <c r="A1811" s="2" t="s">
        <v>18992</v>
      </c>
      <c r="B1811" s="2" t="s">
        <v>3965</v>
      </c>
      <c r="C1811" s="2" t="s">
        <v>145</v>
      </c>
      <c r="D1811" s="2" t="s">
        <v>17180</v>
      </c>
      <c r="E1811" s="2" t="s">
        <v>17176</v>
      </c>
      <c r="F1811" s="13" t="n">
        <v>45782</v>
      </c>
      <c r="G1811" s="13" t="n">
        <v>45782</v>
      </c>
      <c r="H1811" s="2" t="n">
        <v>16.7</v>
      </c>
    </row>
    <row r="1812" customFormat="false" ht="15" hidden="false" customHeight="false" outlineLevel="0" collapsed="false">
      <c r="A1812" s="2" t="s">
        <v>18993</v>
      </c>
      <c r="B1812" s="2" t="s">
        <v>742</v>
      </c>
      <c r="C1812" s="2" t="s">
        <v>98</v>
      </c>
      <c r="D1812" s="2" t="s">
        <v>17184</v>
      </c>
      <c r="E1812" s="2" t="s">
        <v>17176</v>
      </c>
      <c r="F1812" s="13" t="n">
        <v>46077</v>
      </c>
      <c r="G1812" s="13" t="n">
        <v>46079</v>
      </c>
      <c r="H1812" s="2" t="n">
        <v>51.2</v>
      </c>
    </row>
    <row r="1813" customFormat="false" ht="15" hidden="false" customHeight="false" outlineLevel="0" collapsed="false">
      <c r="A1813" s="2" t="s">
        <v>18994</v>
      </c>
      <c r="B1813" s="2" t="s">
        <v>4178</v>
      </c>
      <c r="C1813" s="2" t="s">
        <v>98</v>
      </c>
      <c r="D1813" s="2" t="s">
        <v>17178</v>
      </c>
      <c r="E1813" s="2" t="s">
        <v>17187</v>
      </c>
      <c r="F1813" s="13" t="n">
        <v>45815</v>
      </c>
      <c r="G1813" s="13" t="n">
        <v>45815</v>
      </c>
      <c r="H1813" s="2" t="n">
        <v>17.2</v>
      </c>
    </row>
    <row r="1814" customFormat="false" ht="15" hidden="false" customHeight="false" outlineLevel="0" collapsed="false">
      <c r="A1814" s="2" t="s">
        <v>18995</v>
      </c>
      <c r="B1814" s="2" t="s">
        <v>2655</v>
      </c>
      <c r="C1814" s="2" t="s">
        <v>163</v>
      </c>
      <c r="D1814" s="2" t="s">
        <v>17178</v>
      </c>
      <c r="E1814" s="2" t="s">
        <v>17193</v>
      </c>
      <c r="F1814" s="13" t="n">
        <v>46004</v>
      </c>
      <c r="G1814" s="13" t="n">
        <v>46004</v>
      </c>
      <c r="H1814" s="2" t="n">
        <v>6.7</v>
      </c>
    </row>
    <row r="1815" customFormat="false" ht="15" hidden="false" customHeight="false" outlineLevel="0" collapsed="false">
      <c r="A1815" s="2" t="s">
        <v>18996</v>
      </c>
      <c r="B1815" s="2" t="s">
        <v>1129</v>
      </c>
      <c r="C1815" s="2" t="s">
        <v>123</v>
      </c>
      <c r="D1815" s="2" t="s">
        <v>17178</v>
      </c>
      <c r="E1815" s="2" t="s">
        <v>17187</v>
      </c>
      <c r="F1815" s="13" t="n">
        <v>46024</v>
      </c>
      <c r="G1815" s="13" t="n">
        <v>46024</v>
      </c>
      <c r="H1815" s="2" t="n">
        <v>9.3</v>
      </c>
    </row>
    <row r="1816" customFormat="false" ht="15" hidden="false" customHeight="false" outlineLevel="0" collapsed="false">
      <c r="A1816" s="2" t="s">
        <v>18997</v>
      </c>
      <c r="B1816" s="2" t="s">
        <v>1368</v>
      </c>
      <c r="C1816" s="2" t="s">
        <v>98</v>
      </c>
      <c r="D1816" s="2" t="s">
        <v>17178</v>
      </c>
      <c r="E1816" s="2" t="s">
        <v>17176</v>
      </c>
      <c r="F1816" s="13" t="n">
        <v>46160</v>
      </c>
      <c r="G1816" s="13" t="n">
        <v>46160</v>
      </c>
      <c r="H1816" s="2" t="n">
        <v>12.4</v>
      </c>
    </row>
    <row r="1817" customFormat="false" ht="15" hidden="false" customHeight="false" outlineLevel="0" collapsed="false">
      <c r="A1817" s="2" t="s">
        <v>18998</v>
      </c>
      <c r="B1817" s="2" t="s">
        <v>2660</v>
      </c>
      <c r="C1817" s="2" t="s">
        <v>163</v>
      </c>
      <c r="D1817" s="2" t="s">
        <v>17178</v>
      </c>
      <c r="E1817" s="2" t="s">
        <v>17187</v>
      </c>
      <c r="F1817" s="13" t="n">
        <v>46194</v>
      </c>
      <c r="G1817" s="13" t="n">
        <v>46194</v>
      </c>
      <c r="H1817" s="2" t="n">
        <v>11.9</v>
      </c>
    </row>
    <row r="1818" customFormat="false" ht="15" hidden="false" customHeight="false" outlineLevel="0" collapsed="false">
      <c r="A1818" s="2" t="s">
        <v>18999</v>
      </c>
      <c r="B1818" s="2" t="s">
        <v>4813</v>
      </c>
      <c r="C1818" s="2" t="s">
        <v>145</v>
      </c>
      <c r="D1818" s="2" t="s">
        <v>17175</v>
      </c>
      <c r="E1818" s="2" t="s">
        <v>17176</v>
      </c>
      <c r="F1818" s="13" t="n">
        <v>46191</v>
      </c>
      <c r="G1818" s="13" t="n">
        <v>46192</v>
      </c>
      <c r="H1818" s="2" t="n">
        <v>32.7</v>
      </c>
    </row>
    <row r="1819" customFormat="false" ht="15" hidden="false" customHeight="false" outlineLevel="0" collapsed="false">
      <c r="A1819" s="2" t="s">
        <v>19000</v>
      </c>
      <c r="B1819" s="2" t="s">
        <v>1833</v>
      </c>
      <c r="C1819" s="2" t="s">
        <v>119</v>
      </c>
      <c r="D1819" s="2" t="s">
        <v>17175</v>
      </c>
      <c r="E1819" s="2" t="s">
        <v>17187</v>
      </c>
      <c r="F1819" s="13" t="n">
        <v>46049</v>
      </c>
      <c r="G1819" s="13" t="n">
        <v>46049</v>
      </c>
      <c r="H1819" s="2" t="n">
        <v>4.5</v>
      </c>
    </row>
    <row r="1820" customFormat="false" ht="15" hidden="false" customHeight="false" outlineLevel="0" collapsed="false">
      <c r="A1820" s="2" t="s">
        <v>19001</v>
      </c>
      <c r="B1820" s="2" t="s">
        <v>3666</v>
      </c>
      <c r="C1820" s="2" t="s">
        <v>123</v>
      </c>
      <c r="D1820" s="2" t="s">
        <v>17184</v>
      </c>
      <c r="E1820" s="2" t="s">
        <v>17187</v>
      </c>
      <c r="F1820" s="13" t="n">
        <v>45731</v>
      </c>
      <c r="G1820" s="13" t="n">
        <v>45731</v>
      </c>
      <c r="H1820" s="2" t="n">
        <v>9.7</v>
      </c>
    </row>
    <row r="1821" customFormat="false" ht="15" hidden="false" customHeight="false" outlineLevel="0" collapsed="false">
      <c r="A1821" s="2" t="s">
        <v>19002</v>
      </c>
      <c r="B1821" s="2" t="s">
        <v>4701</v>
      </c>
      <c r="C1821" s="2" t="s">
        <v>139</v>
      </c>
      <c r="D1821" s="2" t="s">
        <v>17178</v>
      </c>
      <c r="E1821" s="2" t="s">
        <v>17187</v>
      </c>
      <c r="F1821" s="13" t="n">
        <v>45625</v>
      </c>
      <c r="G1821" s="13" t="n">
        <v>45625</v>
      </c>
      <c r="H1821" s="2" t="n">
        <v>23.2</v>
      </c>
    </row>
    <row r="1822" customFormat="false" ht="15" hidden="false" customHeight="false" outlineLevel="0" collapsed="false">
      <c r="A1822" s="2" t="s">
        <v>19003</v>
      </c>
      <c r="B1822" s="2" t="s">
        <v>2923</v>
      </c>
      <c r="C1822" s="2" t="s">
        <v>128</v>
      </c>
      <c r="D1822" s="2" t="s">
        <v>17178</v>
      </c>
      <c r="E1822" s="2" t="s">
        <v>17187</v>
      </c>
      <c r="F1822" s="13" t="n">
        <v>45897</v>
      </c>
      <c r="G1822" s="13" t="n">
        <v>45897</v>
      </c>
      <c r="H1822" s="2" t="n">
        <v>7.1</v>
      </c>
    </row>
    <row r="1823" customFormat="false" ht="15" hidden="false" customHeight="false" outlineLevel="0" collapsed="false">
      <c r="A1823" s="2" t="s">
        <v>19004</v>
      </c>
      <c r="B1823" s="2" t="s">
        <v>2598</v>
      </c>
      <c r="C1823" s="2" t="s">
        <v>139</v>
      </c>
      <c r="D1823" s="2" t="s">
        <v>17178</v>
      </c>
      <c r="E1823" s="2" t="s">
        <v>17187</v>
      </c>
      <c r="F1823" s="13" t="n">
        <v>45914</v>
      </c>
      <c r="G1823" s="13" t="n">
        <v>45914</v>
      </c>
      <c r="H1823" s="2" t="n">
        <v>13.3</v>
      </c>
    </row>
    <row r="1824" customFormat="false" ht="15" hidden="false" customHeight="false" outlineLevel="0" collapsed="false">
      <c r="A1824" s="2" t="s">
        <v>19005</v>
      </c>
      <c r="B1824" s="2" t="s">
        <v>4708</v>
      </c>
      <c r="C1824" s="2" t="s">
        <v>119</v>
      </c>
      <c r="D1824" s="2" t="s">
        <v>17175</v>
      </c>
      <c r="E1824" s="2" t="s">
        <v>17176</v>
      </c>
      <c r="F1824" s="13" t="n">
        <v>45805</v>
      </c>
      <c r="G1824" s="13" t="n">
        <v>45805</v>
      </c>
      <c r="H1824" s="2" t="n">
        <v>5.2</v>
      </c>
    </row>
    <row r="1825" customFormat="false" ht="15" hidden="false" customHeight="false" outlineLevel="0" collapsed="false">
      <c r="A1825" s="2" t="s">
        <v>19006</v>
      </c>
      <c r="B1825" s="2" t="s">
        <v>1524</v>
      </c>
      <c r="C1825" s="2" t="s">
        <v>139</v>
      </c>
      <c r="D1825" s="2" t="s">
        <v>17180</v>
      </c>
      <c r="E1825" s="2" t="s">
        <v>17176</v>
      </c>
      <c r="F1825" s="13" t="n">
        <v>45878</v>
      </c>
      <c r="G1825" s="13" t="n">
        <v>45879</v>
      </c>
      <c r="H1825" s="2" t="n">
        <v>24.9</v>
      </c>
    </row>
    <row r="1826" customFormat="false" ht="15" hidden="false" customHeight="false" outlineLevel="0" collapsed="false">
      <c r="A1826" s="2" t="s">
        <v>19007</v>
      </c>
      <c r="B1826" s="2" t="s">
        <v>459</v>
      </c>
      <c r="C1826" s="2" t="s">
        <v>128</v>
      </c>
      <c r="D1826" s="2" t="s">
        <v>17178</v>
      </c>
      <c r="E1826" s="2" t="s">
        <v>17176</v>
      </c>
      <c r="F1826" s="13" t="n">
        <v>45939</v>
      </c>
      <c r="G1826" s="13" t="n">
        <v>45939</v>
      </c>
      <c r="H1826" s="2" t="n">
        <v>7.2</v>
      </c>
    </row>
    <row r="1827" customFormat="false" ht="15" hidden="false" customHeight="false" outlineLevel="0" collapsed="false">
      <c r="A1827" s="2" t="s">
        <v>19008</v>
      </c>
      <c r="B1827" s="2" t="s">
        <v>3313</v>
      </c>
      <c r="C1827" s="2" t="s">
        <v>98</v>
      </c>
      <c r="D1827" s="2" t="s">
        <v>17178</v>
      </c>
      <c r="E1827" s="2" t="s">
        <v>17176</v>
      </c>
      <c r="F1827" s="13" t="n">
        <v>46130</v>
      </c>
      <c r="G1827" s="13" t="n">
        <v>46130</v>
      </c>
      <c r="H1827" s="2" t="n">
        <v>13.2</v>
      </c>
    </row>
    <row r="1828" customFormat="false" ht="15" hidden="false" customHeight="false" outlineLevel="0" collapsed="false">
      <c r="A1828" s="2" t="s">
        <v>19009</v>
      </c>
      <c r="B1828" s="2" t="s">
        <v>4318</v>
      </c>
      <c r="C1828" s="2" t="s">
        <v>98</v>
      </c>
      <c r="D1828" s="2" t="s">
        <v>17178</v>
      </c>
      <c r="E1828" s="2" t="s">
        <v>17193</v>
      </c>
      <c r="F1828" s="13" t="n">
        <v>45819</v>
      </c>
      <c r="G1828" s="13" t="n">
        <v>45819</v>
      </c>
      <c r="H1828" s="2" t="n">
        <v>6.1</v>
      </c>
    </row>
    <row r="1829" customFormat="false" ht="15" hidden="false" customHeight="false" outlineLevel="0" collapsed="false">
      <c r="A1829" s="2" t="s">
        <v>19010</v>
      </c>
      <c r="B1829" s="2" t="s">
        <v>2291</v>
      </c>
      <c r="C1829" s="2" t="s">
        <v>119</v>
      </c>
      <c r="D1829" s="2" t="s">
        <v>17178</v>
      </c>
      <c r="E1829" s="2" t="s">
        <v>17187</v>
      </c>
      <c r="F1829" s="13" t="n">
        <v>46021</v>
      </c>
      <c r="G1829" s="13" t="n">
        <v>46021</v>
      </c>
      <c r="H1829" s="2" t="n">
        <v>6.7</v>
      </c>
    </row>
    <row r="1830" customFormat="false" ht="15" hidden="false" customHeight="false" outlineLevel="0" collapsed="false">
      <c r="A1830" s="2" t="s">
        <v>19011</v>
      </c>
      <c r="B1830" s="2" t="s">
        <v>951</v>
      </c>
      <c r="C1830" s="2" t="s">
        <v>141</v>
      </c>
      <c r="D1830" s="2" t="s">
        <v>17178</v>
      </c>
      <c r="E1830" s="2" t="s">
        <v>17176</v>
      </c>
      <c r="F1830" s="13" t="n">
        <v>45975</v>
      </c>
      <c r="G1830" s="13" t="n">
        <v>45975</v>
      </c>
      <c r="H1830" s="2" t="n">
        <v>18.1</v>
      </c>
    </row>
    <row r="1831" customFormat="false" ht="15" hidden="false" customHeight="false" outlineLevel="0" collapsed="false">
      <c r="A1831" s="2" t="s">
        <v>19012</v>
      </c>
      <c r="B1831" s="2" t="s">
        <v>3445</v>
      </c>
      <c r="C1831" s="2" t="s">
        <v>119</v>
      </c>
      <c r="D1831" s="2" t="s">
        <v>17182</v>
      </c>
      <c r="E1831" s="2" t="s">
        <v>17191</v>
      </c>
      <c r="F1831" s="13" t="n">
        <v>45784</v>
      </c>
      <c r="G1831" s="13" t="n">
        <v>45784</v>
      </c>
      <c r="H1831" s="2" t="n">
        <v>3.7</v>
      </c>
    </row>
    <row r="1832" customFormat="false" ht="15" hidden="false" customHeight="false" outlineLevel="0" collapsed="false">
      <c r="A1832" s="2" t="s">
        <v>19013</v>
      </c>
      <c r="B1832" s="2" t="s">
        <v>2395</v>
      </c>
      <c r="C1832" s="2" t="s">
        <v>98</v>
      </c>
      <c r="D1832" s="2" t="s">
        <v>17175</v>
      </c>
      <c r="E1832" s="2" t="s">
        <v>17176</v>
      </c>
      <c r="F1832" s="13" t="n">
        <v>45906</v>
      </c>
      <c r="G1832" s="13" t="n">
        <v>45907</v>
      </c>
      <c r="H1832" s="2" t="n">
        <v>38.7</v>
      </c>
    </row>
    <row r="1833" customFormat="false" ht="15" hidden="false" customHeight="false" outlineLevel="0" collapsed="false">
      <c r="A1833" s="2" t="s">
        <v>19014</v>
      </c>
      <c r="B1833" s="2" t="s">
        <v>3644</v>
      </c>
      <c r="C1833" s="2" t="s">
        <v>163</v>
      </c>
      <c r="D1833" s="2" t="s">
        <v>17184</v>
      </c>
      <c r="E1833" s="2" t="s">
        <v>17193</v>
      </c>
      <c r="F1833" s="13" t="n">
        <v>45937</v>
      </c>
      <c r="G1833" s="13" t="n">
        <v>45937</v>
      </c>
      <c r="H1833" s="2" t="n">
        <v>5.5</v>
      </c>
    </row>
    <row r="1834" customFormat="false" ht="15" hidden="false" customHeight="false" outlineLevel="0" collapsed="false">
      <c r="A1834" s="2" t="s">
        <v>19015</v>
      </c>
      <c r="B1834" s="2" t="s">
        <v>2204</v>
      </c>
      <c r="C1834" s="2" t="s">
        <v>119</v>
      </c>
      <c r="D1834" s="2" t="s">
        <v>17175</v>
      </c>
      <c r="E1834" s="2" t="s">
        <v>17176</v>
      </c>
      <c r="F1834" s="13" t="n">
        <v>46056</v>
      </c>
      <c r="G1834" s="13" t="n">
        <v>46057</v>
      </c>
      <c r="H1834" s="2" t="n">
        <v>28.2</v>
      </c>
    </row>
    <row r="1835" customFormat="false" ht="15" hidden="false" customHeight="false" outlineLevel="0" collapsed="false">
      <c r="A1835" s="2" t="s">
        <v>19016</v>
      </c>
      <c r="B1835" s="2" t="s">
        <v>1281</v>
      </c>
      <c r="C1835" s="2" t="s">
        <v>145</v>
      </c>
      <c r="D1835" s="2" t="s">
        <v>17175</v>
      </c>
      <c r="E1835" s="2" t="s">
        <v>17193</v>
      </c>
      <c r="F1835" s="13" t="n">
        <v>46168</v>
      </c>
      <c r="G1835" s="13" t="n">
        <v>46168</v>
      </c>
      <c r="H1835" s="2" t="n">
        <v>10.2</v>
      </c>
    </row>
    <row r="1836" customFormat="false" ht="15" hidden="false" customHeight="false" outlineLevel="0" collapsed="false">
      <c r="A1836" s="2" t="s">
        <v>19017</v>
      </c>
      <c r="B1836" s="2" t="s">
        <v>345</v>
      </c>
      <c r="C1836" s="2" t="s">
        <v>141</v>
      </c>
      <c r="D1836" s="2" t="s">
        <v>17182</v>
      </c>
      <c r="E1836" s="2" t="s">
        <v>17176</v>
      </c>
      <c r="F1836" s="13" t="n">
        <v>45971</v>
      </c>
      <c r="G1836" s="13" t="n">
        <v>45972</v>
      </c>
      <c r="H1836" s="2" t="n">
        <v>29.6</v>
      </c>
    </row>
    <row r="1837" customFormat="false" ht="15" hidden="false" customHeight="false" outlineLevel="0" collapsed="false">
      <c r="A1837" s="2" t="s">
        <v>19018</v>
      </c>
      <c r="B1837" s="2" t="s">
        <v>3991</v>
      </c>
      <c r="C1837" s="2" t="s">
        <v>108</v>
      </c>
      <c r="D1837" s="2" t="s">
        <v>17184</v>
      </c>
      <c r="E1837" s="2" t="s">
        <v>17187</v>
      </c>
      <c r="F1837" s="13" t="n">
        <v>45994</v>
      </c>
      <c r="G1837" s="13" t="n">
        <v>45994</v>
      </c>
      <c r="H1837" s="2" t="n">
        <v>23.3</v>
      </c>
    </row>
    <row r="1838" customFormat="false" ht="15" hidden="false" customHeight="false" outlineLevel="0" collapsed="false">
      <c r="A1838" s="2" t="s">
        <v>19019</v>
      </c>
      <c r="B1838" s="2" t="s">
        <v>4538</v>
      </c>
      <c r="C1838" s="2" t="s">
        <v>139</v>
      </c>
      <c r="D1838" s="2" t="s">
        <v>17180</v>
      </c>
      <c r="E1838" s="2" t="s">
        <v>17176</v>
      </c>
      <c r="F1838" s="13" t="n">
        <v>46082</v>
      </c>
      <c r="G1838" s="13" t="n">
        <v>46083</v>
      </c>
      <c r="H1838" s="2" t="n">
        <v>39.2</v>
      </c>
    </row>
    <row r="1839" customFormat="false" ht="15" hidden="false" customHeight="false" outlineLevel="0" collapsed="false">
      <c r="A1839" s="2" t="s">
        <v>19020</v>
      </c>
      <c r="B1839" s="2" t="s">
        <v>2912</v>
      </c>
      <c r="C1839" s="2" t="s">
        <v>98</v>
      </c>
      <c r="D1839" s="2" t="s">
        <v>17180</v>
      </c>
      <c r="E1839" s="2" t="s">
        <v>17193</v>
      </c>
      <c r="F1839" s="13" t="n">
        <v>46032</v>
      </c>
      <c r="G1839" s="13" t="n">
        <v>46032</v>
      </c>
      <c r="H1839" s="2" t="n">
        <v>5.6</v>
      </c>
    </row>
    <row r="1840" customFormat="false" ht="15" hidden="false" customHeight="false" outlineLevel="0" collapsed="false">
      <c r="A1840" s="2" t="s">
        <v>19021</v>
      </c>
      <c r="B1840" s="2" t="s">
        <v>4027</v>
      </c>
      <c r="C1840" s="2" t="s">
        <v>123</v>
      </c>
      <c r="D1840" s="2" t="s">
        <v>17175</v>
      </c>
      <c r="E1840" s="2" t="s">
        <v>17176</v>
      </c>
      <c r="F1840" s="13" t="n">
        <v>45917</v>
      </c>
      <c r="G1840" s="13" t="n">
        <v>45917</v>
      </c>
      <c r="H1840" s="2" t="n">
        <v>10.9</v>
      </c>
    </row>
    <row r="1841" customFormat="false" ht="15" hidden="false" customHeight="false" outlineLevel="0" collapsed="false">
      <c r="A1841" s="2" t="s">
        <v>19022</v>
      </c>
      <c r="B1841" s="2" t="s">
        <v>2651</v>
      </c>
      <c r="C1841" s="2" t="s">
        <v>98</v>
      </c>
      <c r="D1841" s="2" t="s">
        <v>17178</v>
      </c>
      <c r="E1841" s="2" t="s">
        <v>17187</v>
      </c>
      <c r="F1841" s="13" t="n">
        <v>45960</v>
      </c>
      <c r="G1841" s="13" t="n">
        <v>45960</v>
      </c>
      <c r="H1841" s="2" t="n">
        <v>7.6</v>
      </c>
    </row>
    <row r="1842" customFormat="false" ht="15" hidden="false" customHeight="false" outlineLevel="0" collapsed="false">
      <c r="A1842" s="2" t="s">
        <v>19023</v>
      </c>
      <c r="B1842" s="2" t="s">
        <v>1743</v>
      </c>
      <c r="C1842" s="2" t="s">
        <v>104</v>
      </c>
      <c r="D1842" s="2" t="s">
        <v>17182</v>
      </c>
      <c r="E1842" s="2" t="s">
        <v>17176</v>
      </c>
      <c r="F1842" s="13" t="n">
        <v>46240</v>
      </c>
      <c r="G1842" s="13" t="n">
        <v>46240</v>
      </c>
      <c r="H1842" s="2" t="n">
        <v>20</v>
      </c>
    </row>
    <row r="1843" customFormat="false" ht="15" hidden="false" customHeight="false" outlineLevel="0" collapsed="false">
      <c r="A1843" s="2" t="s">
        <v>19024</v>
      </c>
      <c r="B1843" s="2" t="s">
        <v>1115</v>
      </c>
      <c r="C1843" s="2" t="s">
        <v>98</v>
      </c>
      <c r="D1843" s="2" t="s">
        <v>17175</v>
      </c>
      <c r="E1843" s="2" t="s">
        <v>17187</v>
      </c>
      <c r="F1843" s="13" t="n">
        <v>45847</v>
      </c>
      <c r="G1843" s="13" t="n">
        <v>45847</v>
      </c>
      <c r="H1843" s="2" t="n">
        <v>15.3</v>
      </c>
    </row>
    <row r="1844" customFormat="false" ht="15" hidden="false" customHeight="false" outlineLevel="0" collapsed="false">
      <c r="A1844" s="2" t="s">
        <v>19025</v>
      </c>
      <c r="B1844" s="2" t="s">
        <v>2744</v>
      </c>
      <c r="C1844" s="2" t="s">
        <v>141</v>
      </c>
      <c r="D1844" s="2" t="s">
        <v>17175</v>
      </c>
      <c r="E1844" s="2" t="s">
        <v>17187</v>
      </c>
      <c r="F1844" s="13" t="n">
        <v>46175</v>
      </c>
      <c r="G1844" s="13" t="n">
        <v>46178</v>
      </c>
      <c r="H1844" s="2" t="n">
        <v>81.6</v>
      </c>
    </row>
    <row r="1845" customFormat="false" ht="15" hidden="false" customHeight="false" outlineLevel="0" collapsed="false">
      <c r="A1845" s="2" t="s">
        <v>19026</v>
      </c>
      <c r="B1845" s="2" t="s">
        <v>1405</v>
      </c>
      <c r="C1845" s="2" t="s">
        <v>128</v>
      </c>
      <c r="D1845" s="2" t="s">
        <v>17180</v>
      </c>
      <c r="E1845" s="2" t="s">
        <v>17193</v>
      </c>
      <c r="F1845" s="13" t="n">
        <v>46013</v>
      </c>
      <c r="G1845" s="13" t="n">
        <v>46013</v>
      </c>
      <c r="H1845" s="2" t="n">
        <v>8.7</v>
      </c>
    </row>
    <row r="1846" customFormat="false" ht="15" hidden="false" customHeight="false" outlineLevel="0" collapsed="false">
      <c r="A1846" s="2" t="s">
        <v>19027</v>
      </c>
      <c r="B1846" s="2" t="s">
        <v>3112</v>
      </c>
      <c r="C1846" s="2" t="s">
        <v>141</v>
      </c>
      <c r="D1846" s="2" t="s">
        <v>17178</v>
      </c>
      <c r="E1846" s="2" t="s">
        <v>17193</v>
      </c>
      <c r="F1846" s="13" t="n">
        <v>46041</v>
      </c>
      <c r="G1846" s="13" t="n">
        <v>46041</v>
      </c>
      <c r="H1846" s="2" t="n">
        <v>2.8</v>
      </c>
    </row>
    <row r="1847" customFormat="false" ht="15" hidden="false" customHeight="false" outlineLevel="0" collapsed="false">
      <c r="A1847" s="2" t="s">
        <v>19028</v>
      </c>
      <c r="B1847" s="2" t="s">
        <v>267</v>
      </c>
      <c r="C1847" s="2" t="s">
        <v>98</v>
      </c>
      <c r="D1847" s="2" t="s">
        <v>17178</v>
      </c>
      <c r="E1847" s="2" t="s">
        <v>17176</v>
      </c>
      <c r="F1847" s="13" t="n">
        <v>46249</v>
      </c>
      <c r="G1847" s="13" t="n">
        <v>46250</v>
      </c>
      <c r="H1847" s="2" t="n">
        <v>37.1</v>
      </c>
    </row>
    <row r="1848" customFormat="false" ht="15" hidden="false" customHeight="false" outlineLevel="0" collapsed="false">
      <c r="A1848" s="2" t="s">
        <v>19029</v>
      </c>
      <c r="B1848" s="2" t="s">
        <v>2448</v>
      </c>
      <c r="C1848" s="2" t="s">
        <v>108</v>
      </c>
      <c r="D1848" s="2" t="s">
        <v>17178</v>
      </c>
      <c r="E1848" s="2" t="s">
        <v>17187</v>
      </c>
      <c r="F1848" s="13" t="n">
        <v>45745</v>
      </c>
      <c r="G1848" s="13" t="n">
        <v>45745</v>
      </c>
      <c r="H1848" s="2" t="n">
        <v>8.6</v>
      </c>
    </row>
    <row r="1849" customFormat="false" ht="15" hidden="false" customHeight="false" outlineLevel="0" collapsed="false">
      <c r="A1849" s="2" t="s">
        <v>19030</v>
      </c>
      <c r="B1849" s="2" t="s">
        <v>5030</v>
      </c>
      <c r="C1849" s="2" t="s">
        <v>98</v>
      </c>
      <c r="D1849" s="2" t="s">
        <v>17180</v>
      </c>
      <c r="E1849" s="2" t="s">
        <v>17187</v>
      </c>
      <c r="F1849" s="13" t="n">
        <v>46150</v>
      </c>
      <c r="G1849" s="13" t="n">
        <v>46150</v>
      </c>
      <c r="H1849" s="2" t="n">
        <v>8.8</v>
      </c>
    </row>
    <row r="1850" customFormat="false" ht="15" hidden="false" customHeight="false" outlineLevel="0" collapsed="false">
      <c r="A1850" s="2" t="s">
        <v>19031</v>
      </c>
      <c r="B1850" s="2" t="s">
        <v>3932</v>
      </c>
      <c r="C1850" s="2" t="s">
        <v>119</v>
      </c>
      <c r="D1850" s="2" t="s">
        <v>17182</v>
      </c>
      <c r="E1850" s="2" t="s">
        <v>17176</v>
      </c>
      <c r="F1850" s="13" t="n">
        <v>45956</v>
      </c>
      <c r="G1850" s="13" t="n">
        <v>45956</v>
      </c>
      <c r="H1850" s="2" t="n">
        <v>21.4</v>
      </c>
    </row>
    <row r="1851" customFormat="false" ht="15" hidden="false" customHeight="false" outlineLevel="0" collapsed="false">
      <c r="A1851" s="2" t="s">
        <v>19032</v>
      </c>
      <c r="B1851" s="2" t="s">
        <v>3943</v>
      </c>
      <c r="C1851" s="2" t="s">
        <v>165</v>
      </c>
      <c r="D1851" s="2" t="s">
        <v>17184</v>
      </c>
      <c r="E1851" s="2" t="s">
        <v>17176</v>
      </c>
      <c r="F1851" s="13" t="n">
        <v>45941</v>
      </c>
      <c r="G1851" s="13" t="n">
        <v>45941</v>
      </c>
      <c r="H1851" s="2" t="n">
        <v>8.8</v>
      </c>
    </row>
    <row r="1852" customFormat="false" ht="15" hidden="false" customHeight="false" outlineLevel="0" collapsed="false">
      <c r="A1852" s="2" t="s">
        <v>19033</v>
      </c>
      <c r="B1852" s="2" t="s">
        <v>466</v>
      </c>
      <c r="C1852" s="2" t="s">
        <v>139</v>
      </c>
      <c r="D1852" s="2" t="s">
        <v>17184</v>
      </c>
      <c r="E1852" s="2" t="s">
        <v>17176</v>
      </c>
      <c r="F1852" s="13" t="n">
        <v>45804</v>
      </c>
      <c r="G1852" s="13" t="n">
        <v>45804</v>
      </c>
      <c r="H1852" s="2" t="n">
        <v>6.1</v>
      </c>
    </row>
    <row r="1853" customFormat="false" ht="15" hidden="false" customHeight="false" outlineLevel="0" collapsed="false">
      <c r="A1853" s="2" t="s">
        <v>19034</v>
      </c>
      <c r="B1853" s="2" t="s">
        <v>1506</v>
      </c>
      <c r="C1853" s="2" t="s">
        <v>165</v>
      </c>
      <c r="D1853" s="2" t="s">
        <v>17184</v>
      </c>
      <c r="E1853" s="2" t="s">
        <v>17187</v>
      </c>
      <c r="F1853" s="13" t="n">
        <v>46252</v>
      </c>
      <c r="G1853" s="13" t="n">
        <v>46252</v>
      </c>
      <c r="H1853" s="2" t="n">
        <v>12.6</v>
      </c>
    </row>
    <row r="1854" customFormat="false" ht="15" hidden="false" customHeight="false" outlineLevel="0" collapsed="false">
      <c r="A1854" s="2" t="s">
        <v>19035</v>
      </c>
      <c r="B1854" s="2" t="s">
        <v>4749</v>
      </c>
      <c r="C1854" s="2" t="s">
        <v>141</v>
      </c>
      <c r="D1854" s="2" t="s">
        <v>17178</v>
      </c>
      <c r="E1854" s="2" t="s">
        <v>17187</v>
      </c>
      <c r="F1854" s="13" t="n">
        <v>46151</v>
      </c>
      <c r="G1854" s="13" t="n">
        <v>46151</v>
      </c>
      <c r="H1854" s="2" t="n">
        <v>8.5</v>
      </c>
    </row>
    <row r="1855" customFormat="false" ht="15" hidden="false" customHeight="false" outlineLevel="0" collapsed="false">
      <c r="A1855" s="2" t="s">
        <v>19036</v>
      </c>
      <c r="B1855" s="2" t="s">
        <v>1569</v>
      </c>
      <c r="C1855" s="2" t="s">
        <v>165</v>
      </c>
      <c r="D1855" s="2" t="s">
        <v>17182</v>
      </c>
      <c r="E1855" s="2" t="s">
        <v>17176</v>
      </c>
      <c r="F1855" s="13" t="n">
        <v>46080</v>
      </c>
      <c r="G1855" s="13" t="n">
        <v>46080</v>
      </c>
      <c r="H1855" s="2" t="n">
        <v>15.2</v>
      </c>
    </row>
    <row r="1856" customFormat="false" ht="15" hidden="false" customHeight="false" outlineLevel="0" collapsed="false">
      <c r="A1856" s="2" t="s">
        <v>19037</v>
      </c>
      <c r="B1856" s="2" t="s">
        <v>567</v>
      </c>
      <c r="C1856" s="2" t="s">
        <v>98</v>
      </c>
      <c r="D1856" s="2" t="s">
        <v>17180</v>
      </c>
      <c r="E1856" s="2" t="s">
        <v>17187</v>
      </c>
      <c r="F1856" s="13" t="n">
        <v>46023</v>
      </c>
      <c r="G1856" s="13" t="n">
        <v>46023</v>
      </c>
      <c r="H1856" s="2" t="n">
        <v>9.4</v>
      </c>
    </row>
    <row r="1857" customFormat="false" ht="15" hidden="false" customHeight="false" outlineLevel="0" collapsed="false">
      <c r="A1857" s="2" t="s">
        <v>19038</v>
      </c>
      <c r="B1857" s="2" t="s">
        <v>1004</v>
      </c>
      <c r="C1857" s="2" t="s">
        <v>119</v>
      </c>
      <c r="D1857" s="2" t="s">
        <v>17180</v>
      </c>
      <c r="E1857" s="2" t="s">
        <v>17187</v>
      </c>
      <c r="F1857" s="13" t="n">
        <v>46018</v>
      </c>
      <c r="G1857" s="13" t="n">
        <v>46018</v>
      </c>
      <c r="H1857" s="2" t="n">
        <v>8.2</v>
      </c>
    </row>
    <row r="1858" customFormat="false" ht="15" hidden="false" customHeight="false" outlineLevel="0" collapsed="false">
      <c r="A1858" s="2" t="s">
        <v>19039</v>
      </c>
      <c r="B1858" s="2" t="s">
        <v>2962</v>
      </c>
      <c r="C1858" s="2" t="s">
        <v>98</v>
      </c>
      <c r="D1858" s="2" t="s">
        <v>17175</v>
      </c>
      <c r="E1858" s="2" t="s">
        <v>17176</v>
      </c>
      <c r="F1858" s="13" t="n">
        <v>45877</v>
      </c>
      <c r="G1858" s="13" t="n">
        <v>45878</v>
      </c>
      <c r="H1858" s="2" t="n">
        <v>24.8</v>
      </c>
    </row>
    <row r="1859" customFormat="false" ht="15" hidden="false" customHeight="false" outlineLevel="0" collapsed="false">
      <c r="A1859" s="2" t="s">
        <v>19040</v>
      </c>
      <c r="B1859" s="2" t="s">
        <v>1814</v>
      </c>
      <c r="C1859" s="2" t="s">
        <v>145</v>
      </c>
      <c r="D1859" s="2" t="s">
        <v>17175</v>
      </c>
      <c r="E1859" s="2" t="s">
        <v>17176</v>
      </c>
      <c r="F1859" s="13" t="n">
        <v>46278</v>
      </c>
      <c r="G1859" s="13" t="n">
        <v>46278</v>
      </c>
      <c r="H1859" s="2" t="n">
        <v>6.4</v>
      </c>
    </row>
    <row r="1860" customFormat="false" ht="15" hidden="false" customHeight="false" outlineLevel="0" collapsed="false">
      <c r="A1860" s="2" t="s">
        <v>19041</v>
      </c>
      <c r="B1860" s="2" t="s">
        <v>1938</v>
      </c>
      <c r="C1860" s="2" t="s">
        <v>139</v>
      </c>
      <c r="D1860" s="2" t="s">
        <v>17180</v>
      </c>
      <c r="E1860" s="2" t="s">
        <v>17176</v>
      </c>
      <c r="F1860" s="13" t="n">
        <v>46216</v>
      </c>
      <c r="G1860" s="13" t="n">
        <v>46216</v>
      </c>
      <c r="H1860" s="2" t="n">
        <v>18.3</v>
      </c>
    </row>
    <row r="1861" customFormat="false" ht="15" hidden="false" customHeight="false" outlineLevel="0" collapsed="false">
      <c r="A1861" s="2" t="s">
        <v>19042</v>
      </c>
      <c r="B1861" s="2" t="s">
        <v>5127</v>
      </c>
      <c r="C1861" s="2" t="s">
        <v>98</v>
      </c>
      <c r="D1861" s="2" t="s">
        <v>17180</v>
      </c>
      <c r="E1861" s="2" t="s">
        <v>17187</v>
      </c>
      <c r="F1861" s="13" t="n">
        <v>45835</v>
      </c>
      <c r="G1861" s="13" t="n">
        <v>45836</v>
      </c>
      <c r="H1861" s="2" t="n">
        <v>29.4</v>
      </c>
    </row>
    <row r="1862" customFormat="false" ht="15" hidden="false" customHeight="false" outlineLevel="0" collapsed="false">
      <c r="A1862" s="2" t="s">
        <v>19043</v>
      </c>
      <c r="B1862" s="2" t="s">
        <v>2035</v>
      </c>
      <c r="C1862" s="2" t="s">
        <v>128</v>
      </c>
      <c r="D1862" s="2" t="s">
        <v>17184</v>
      </c>
      <c r="E1862" s="2" t="s">
        <v>17187</v>
      </c>
      <c r="F1862" s="13" t="n">
        <v>46011</v>
      </c>
      <c r="G1862" s="13" t="n">
        <v>46011</v>
      </c>
      <c r="H1862" s="2" t="n">
        <v>13.6</v>
      </c>
    </row>
    <row r="1863" customFormat="false" ht="15" hidden="false" customHeight="false" outlineLevel="0" collapsed="false">
      <c r="A1863" s="2" t="s">
        <v>19044</v>
      </c>
      <c r="B1863" s="2" t="s">
        <v>3991</v>
      </c>
      <c r="C1863" s="2" t="s">
        <v>108</v>
      </c>
      <c r="D1863" s="2" t="s">
        <v>17178</v>
      </c>
      <c r="E1863" s="2" t="s">
        <v>17176</v>
      </c>
      <c r="F1863" s="13" t="n">
        <v>45786</v>
      </c>
      <c r="G1863" s="13" t="n">
        <v>45786</v>
      </c>
      <c r="H1863" s="2" t="n">
        <v>20</v>
      </c>
    </row>
    <row r="1864" customFormat="false" ht="15" hidden="false" customHeight="false" outlineLevel="0" collapsed="false">
      <c r="A1864" s="2" t="s">
        <v>19045</v>
      </c>
      <c r="B1864" s="2" t="s">
        <v>4984</v>
      </c>
      <c r="C1864" s="2" t="s">
        <v>98</v>
      </c>
      <c r="D1864" s="2" t="s">
        <v>17175</v>
      </c>
      <c r="E1864" s="2" t="s">
        <v>17187</v>
      </c>
      <c r="F1864" s="13" t="n">
        <v>45859</v>
      </c>
      <c r="G1864" s="13" t="n">
        <v>45859</v>
      </c>
      <c r="H1864" s="2" t="n">
        <v>7.7</v>
      </c>
    </row>
    <row r="1865" customFormat="false" ht="15" hidden="false" customHeight="false" outlineLevel="0" collapsed="false">
      <c r="A1865" s="2" t="s">
        <v>19046</v>
      </c>
      <c r="B1865" s="2" t="s">
        <v>359</v>
      </c>
      <c r="C1865" s="2" t="s">
        <v>98</v>
      </c>
      <c r="D1865" s="2" t="s">
        <v>17182</v>
      </c>
      <c r="E1865" s="2" t="s">
        <v>17193</v>
      </c>
      <c r="F1865" s="13" t="n">
        <v>45987</v>
      </c>
      <c r="G1865" s="13" t="n">
        <v>45987</v>
      </c>
      <c r="H1865" s="2" t="n">
        <v>5.9</v>
      </c>
    </row>
    <row r="1866" customFormat="false" ht="15" hidden="false" customHeight="false" outlineLevel="0" collapsed="false">
      <c r="A1866" s="2" t="s">
        <v>19047</v>
      </c>
      <c r="B1866" s="2" t="s">
        <v>2581</v>
      </c>
      <c r="C1866" s="2" t="s">
        <v>139</v>
      </c>
      <c r="D1866" s="2" t="s">
        <v>17178</v>
      </c>
      <c r="E1866" s="2" t="s">
        <v>17187</v>
      </c>
      <c r="F1866" s="13" t="n">
        <v>46108</v>
      </c>
      <c r="G1866" s="13" t="n">
        <v>46108</v>
      </c>
      <c r="H1866" s="2" t="n">
        <v>7.4</v>
      </c>
    </row>
    <row r="1867" customFormat="false" ht="15" hidden="false" customHeight="false" outlineLevel="0" collapsed="false">
      <c r="A1867" s="2" t="s">
        <v>19048</v>
      </c>
      <c r="B1867" s="2" t="s">
        <v>726</v>
      </c>
      <c r="C1867" s="2" t="s">
        <v>163</v>
      </c>
      <c r="D1867" s="2" t="s">
        <v>17178</v>
      </c>
      <c r="E1867" s="2" t="s">
        <v>17193</v>
      </c>
      <c r="F1867" s="13" t="n">
        <v>46173</v>
      </c>
      <c r="G1867" s="13" t="n">
        <v>46173</v>
      </c>
      <c r="H1867" s="2" t="n">
        <v>4.4</v>
      </c>
    </row>
    <row r="1868" customFormat="false" ht="15" hidden="false" customHeight="false" outlineLevel="0" collapsed="false">
      <c r="A1868" s="2" t="s">
        <v>19049</v>
      </c>
      <c r="B1868" s="2" t="s">
        <v>3292</v>
      </c>
      <c r="C1868" s="2" t="s">
        <v>119</v>
      </c>
      <c r="D1868" s="2" t="s">
        <v>17178</v>
      </c>
      <c r="E1868" s="2" t="s">
        <v>17187</v>
      </c>
      <c r="F1868" s="13" t="n">
        <v>46200</v>
      </c>
      <c r="G1868" s="13" t="n">
        <v>46200</v>
      </c>
      <c r="H1868" s="2" t="n">
        <v>15.6</v>
      </c>
    </row>
    <row r="1869" customFormat="false" ht="15" hidden="false" customHeight="false" outlineLevel="0" collapsed="false">
      <c r="A1869" s="2" t="s">
        <v>19050</v>
      </c>
      <c r="B1869" s="2" t="s">
        <v>2595</v>
      </c>
      <c r="C1869" s="2" t="s">
        <v>108</v>
      </c>
      <c r="D1869" s="2" t="s">
        <v>17178</v>
      </c>
      <c r="E1869" s="2" t="s">
        <v>17176</v>
      </c>
      <c r="F1869" s="13" t="n">
        <v>45987</v>
      </c>
      <c r="G1869" s="13" t="n">
        <v>45989</v>
      </c>
      <c r="H1869" s="2" t="n">
        <v>58.9</v>
      </c>
    </row>
    <row r="1870" customFormat="false" ht="15" hidden="false" customHeight="false" outlineLevel="0" collapsed="false">
      <c r="A1870" s="2" t="s">
        <v>19051</v>
      </c>
      <c r="B1870" s="2" t="s">
        <v>940</v>
      </c>
      <c r="C1870" s="2" t="s">
        <v>123</v>
      </c>
      <c r="D1870" s="2" t="s">
        <v>17180</v>
      </c>
      <c r="E1870" s="2" t="s">
        <v>17187</v>
      </c>
      <c r="F1870" s="13" t="n">
        <v>45758</v>
      </c>
      <c r="G1870" s="13" t="n">
        <v>45758</v>
      </c>
      <c r="H1870" s="2" t="n">
        <v>5.6</v>
      </c>
    </row>
    <row r="1871" customFormat="false" ht="15" hidden="false" customHeight="false" outlineLevel="0" collapsed="false">
      <c r="A1871" s="2" t="s">
        <v>19052</v>
      </c>
      <c r="B1871" s="2" t="s">
        <v>1055</v>
      </c>
      <c r="C1871" s="2" t="s">
        <v>128</v>
      </c>
      <c r="D1871" s="2" t="s">
        <v>17182</v>
      </c>
      <c r="E1871" s="2" t="s">
        <v>17176</v>
      </c>
      <c r="F1871" s="13" t="n">
        <v>45683</v>
      </c>
      <c r="G1871" s="13" t="n">
        <v>45684</v>
      </c>
      <c r="H1871" s="2" t="n">
        <v>43.9</v>
      </c>
    </row>
    <row r="1872" customFormat="false" ht="15" hidden="false" customHeight="false" outlineLevel="0" collapsed="false">
      <c r="A1872" s="2" t="s">
        <v>19053</v>
      </c>
      <c r="B1872" s="2" t="s">
        <v>4646</v>
      </c>
      <c r="C1872" s="2" t="s">
        <v>163</v>
      </c>
      <c r="D1872" s="2" t="s">
        <v>17175</v>
      </c>
      <c r="E1872" s="2" t="s">
        <v>17176</v>
      </c>
      <c r="F1872" s="13" t="n">
        <v>46187</v>
      </c>
      <c r="G1872" s="13" t="n">
        <v>46187</v>
      </c>
      <c r="H1872" s="2" t="n">
        <v>4.3</v>
      </c>
    </row>
    <row r="1873" customFormat="false" ht="15" hidden="false" customHeight="false" outlineLevel="0" collapsed="false">
      <c r="A1873" s="2" t="s">
        <v>19054</v>
      </c>
      <c r="B1873" s="2" t="s">
        <v>2707</v>
      </c>
      <c r="C1873" s="2" t="s">
        <v>139</v>
      </c>
      <c r="D1873" s="2" t="s">
        <v>17180</v>
      </c>
      <c r="E1873" s="2" t="s">
        <v>17176</v>
      </c>
      <c r="F1873" s="13" t="n">
        <v>46019</v>
      </c>
      <c r="G1873" s="13" t="n">
        <v>46019</v>
      </c>
      <c r="H1873" s="2" t="n">
        <v>10.2</v>
      </c>
    </row>
    <row r="1874" customFormat="false" ht="15" hidden="false" customHeight="false" outlineLevel="0" collapsed="false">
      <c r="A1874" s="2" t="s">
        <v>19055</v>
      </c>
      <c r="B1874" s="2" t="s">
        <v>3823</v>
      </c>
      <c r="C1874" s="2" t="s">
        <v>145</v>
      </c>
      <c r="D1874" s="2" t="s">
        <v>17178</v>
      </c>
      <c r="E1874" s="2" t="s">
        <v>17176</v>
      </c>
      <c r="F1874" s="13" t="n">
        <v>46192</v>
      </c>
      <c r="G1874" s="13" t="n">
        <v>46192</v>
      </c>
      <c r="H1874" s="2" t="n">
        <v>4.7</v>
      </c>
    </row>
    <row r="1875" customFormat="false" ht="15" hidden="false" customHeight="false" outlineLevel="0" collapsed="false">
      <c r="A1875" s="2" t="s">
        <v>19056</v>
      </c>
      <c r="B1875" s="2" t="s">
        <v>4758</v>
      </c>
      <c r="C1875" s="2" t="s">
        <v>123</v>
      </c>
      <c r="D1875" s="2" t="s">
        <v>17175</v>
      </c>
      <c r="E1875" s="2" t="s">
        <v>17176</v>
      </c>
      <c r="F1875" s="13" t="n">
        <v>45797</v>
      </c>
      <c r="G1875" s="13" t="n">
        <v>45797</v>
      </c>
      <c r="H1875" s="2" t="n">
        <v>14.7</v>
      </c>
    </row>
    <row r="1876" customFormat="false" ht="15" hidden="false" customHeight="false" outlineLevel="0" collapsed="false">
      <c r="A1876" s="2" t="s">
        <v>19057</v>
      </c>
      <c r="B1876" s="2" t="s">
        <v>2658</v>
      </c>
      <c r="C1876" s="2" t="s">
        <v>108</v>
      </c>
      <c r="D1876" s="2" t="s">
        <v>17178</v>
      </c>
      <c r="E1876" s="2" t="s">
        <v>17187</v>
      </c>
      <c r="F1876" s="13" t="n">
        <v>46168</v>
      </c>
      <c r="G1876" s="13" t="n">
        <v>46168</v>
      </c>
      <c r="H1876" s="2" t="n">
        <v>12</v>
      </c>
    </row>
    <row r="1877" customFormat="false" ht="15" hidden="false" customHeight="false" outlineLevel="0" collapsed="false">
      <c r="A1877" s="2" t="s">
        <v>19058</v>
      </c>
      <c r="B1877" s="2" t="s">
        <v>3489</v>
      </c>
      <c r="C1877" s="2" t="s">
        <v>98</v>
      </c>
      <c r="D1877" s="2" t="s">
        <v>17178</v>
      </c>
      <c r="E1877" s="2" t="s">
        <v>17176</v>
      </c>
      <c r="F1877" s="13" t="n">
        <v>46114</v>
      </c>
      <c r="G1877" s="13" t="n">
        <v>46114</v>
      </c>
      <c r="H1877" s="2" t="n">
        <v>9.7</v>
      </c>
    </row>
    <row r="1878" customFormat="false" ht="15" hidden="false" customHeight="false" outlineLevel="0" collapsed="false">
      <c r="A1878" s="2" t="s">
        <v>19059</v>
      </c>
      <c r="B1878" s="2" t="s">
        <v>2775</v>
      </c>
      <c r="C1878" s="2" t="s">
        <v>123</v>
      </c>
      <c r="D1878" s="2" t="s">
        <v>17178</v>
      </c>
      <c r="E1878" s="2" t="s">
        <v>17176</v>
      </c>
      <c r="F1878" s="13" t="n">
        <v>46125</v>
      </c>
      <c r="G1878" s="13" t="n">
        <v>46126</v>
      </c>
      <c r="H1878" s="2" t="n">
        <v>24.2</v>
      </c>
    </row>
    <row r="1879" customFormat="false" ht="15" hidden="false" customHeight="false" outlineLevel="0" collapsed="false">
      <c r="A1879" s="2" t="s">
        <v>19060</v>
      </c>
      <c r="B1879" s="2" t="s">
        <v>5104</v>
      </c>
      <c r="C1879" s="2" t="s">
        <v>98</v>
      </c>
      <c r="D1879" s="2" t="s">
        <v>17184</v>
      </c>
      <c r="E1879" s="2" t="s">
        <v>17187</v>
      </c>
      <c r="F1879" s="13" t="n">
        <v>46215</v>
      </c>
      <c r="G1879" s="13" t="n">
        <v>46215</v>
      </c>
      <c r="H1879" s="2" t="n">
        <v>17.8</v>
      </c>
    </row>
    <row r="1880" customFormat="false" ht="15" hidden="false" customHeight="false" outlineLevel="0" collapsed="false">
      <c r="A1880" s="2" t="s">
        <v>19061</v>
      </c>
      <c r="B1880" s="2" t="s">
        <v>1871</v>
      </c>
      <c r="C1880" s="2" t="s">
        <v>104</v>
      </c>
      <c r="D1880" s="2" t="s">
        <v>17180</v>
      </c>
      <c r="E1880" s="2" t="s">
        <v>17176</v>
      </c>
      <c r="F1880" s="13" t="n">
        <v>45972</v>
      </c>
      <c r="G1880" s="13" t="n">
        <v>45972</v>
      </c>
      <c r="H1880" s="2" t="n">
        <v>21.8</v>
      </c>
    </row>
    <row r="1881" customFormat="false" ht="15" hidden="false" customHeight="false" outlineLevel="0" collapsed="false">
      <c r="A1881" s="2" t="s">
        <v>19062</v>
      </c>
      <c r="B1881" s="2" t="s">
        <v>3076</v>
      </c>
      <c r="C1881" s="2" t="s">
        <v>119</v>
      </c>
      <c r="D1881" s="2" t="s">
        <v>17180</v>
      </c>
      <c r="E1881" s="2" t="s">
        <v>17193</v>
      </c>
      <c r="F1881" s="13" t="n">
        <v>45896</v>
      </c>
      <c r="G1881" s="13" t="n">
        <v>45896</v>
      </c>
      <c r="H1881" s="2" t="n">
        <v>2.7</v>
      </c>
    </row>
    <row r="1882" customFormat="false" ht="15" hidden="false" customHeight="false" outlineLevel="0" collapsed="false">
      <c r="A1882" s="2" t="s">
        <v>19063</v>
      </c>
      <c r="B1882" s="2" t="s">
        <v>289</v>
      </c>
      <c r="C1882" s="2" t="s">
        <v>119</v>
      </c>
      <c r="D1882" s="2" t="s">
        <v>17178</v>
      </c>
      <c r="E1882" s="2" t="s">
        <v>17191</v>
      </c>
      <c r="F1882" s="13" t="n">
        <v>45999</v>
      </c>
      <c r="G1882" s="13" t="n">
        <v>45999</v>
      </c>
      <c r="H1882" s="2" t="n">
        <v>3</v>
      </c>
    </row>
    <row r="1883" customFormat="false" ht="15" hidden="false" customHeight="false" outlineLevel="0" collapsed="false">
      <c r="A1883" s="2" t="s">
        <v>19064</v>
      </c>
      <c r="B1883" s="2" t="s">
        <v>3796</v>
      </c>
      <c r="C1883" s="2" t="s">
        <v>123</v>
      </c>
      <c r="D1883" s="2" t="s">
        <v>17184</v>
      </c>
      <c r="E1883" s="2" t="s">
        <v>17176</v>
      </c>
      <c r="F1883" s="13" t="n">
        <v>46090</v>
      </c>
      <c r="G1883" s="13" t="n">
        <v>46090</v>
      </c>
      <c r="H1883" s="2" t="n">
        <v>4.9</v>
      </c>
    </row>
    <row r="1884" customFormat="false" ht="15" hidden="false" customHeight="false" outlineLevel="0" collapsed="false">
      <c r="A1884" s="2" t="s">
        <v>19065</v>
      </c>
      <c r="B1884" s="2" t="s">
        <v>4108</v>
      </c>
      <c r="C1884" s="2" t="s">
        <v>139</v>
      </c>
      <c r="D1884" s="2" t="s">
        <v>17184</v>
      </c>
      <c r="E1884" s="2" t="s">
        <v>17191</v>
      </c>
      <c r="F1884" s="13" t="n">
        <v>46171</v>
      </c>
      <c r="G1884" s="13" t="n">
        <v>46171</v>
      </c>
      <c r="H1884" s="2" t="n">
        <v>4.9</v>
      </c>
    </row>
    <row r="1885" customFormat="false" ht="15" hidden="false" customHeight="false" outlineLevel="0" collapsed="false">
      <c r="A1885" s="2" t="s">
        <v>19066</v>
      </c>
      <c r="B1885" s="2" t="s">
        <v>304</v>
      </c>
      <c r="C1885" s="2" t="s">
        <v>139</v>
      </c>
      <c r="D1885" s="2" t="s">
        <v>17175</v>
      </c>
      <c r="E1885" s="2" t="s">
        <v>17193</v>
      </c>
      <c r="F1885" s="13" t="n">
        <v>45876</v>
      </c>
      <c r="G1885" s="13" t="n">
        <v>45876</v>
      </c>
      <c r="H1885" s="2" t="n">
        <v>4.2</v>
      </c>
    </row>
    <row r="1886" customFormat="false" ht="15" hidden="false" customHeight="false" outlineLevel="0" collapsed="false">
      <c r="A1886" s="2" t="s">
        <v>19067</v>
      </c>
      <c r="B1886" s="2" t="s">
        <v>1796</v>
      </c>
      <c r="C1886" s="2" t="s">
        <v>139</v>
      </c>
      <c r="D1886" s="2" t="s">
        <v>17175</v>
      </c>
      <c r="E1886" s="2" t="s">
        <v>17187</v>
      </c>
      <c r="F1886" s="13" t="n">
        <v>46267</v>
      </c>
      <c r="G1886" s="13" t="n">
        <v>46267</v>
      </c>
      <c r="H1886" s="2" t="n">
        <v>13.3</v>
      </c>
    </row>
    <row r="1887" customFormat="false" ht="15" hidden="false" customHeight="false" outlineLevel="0" collapsed="false">
      <c r="A1887" s="2" t="s">
        <v>19068</v>
      </c>
      <c r="B1887" s="2" t="s">
        <v>2257</v>
      </c>
      <c r="C1887" s="2" t="s">
        <v>104</v>
      </c>
      <c r="D1887" s="2" t="s">
        <v>17184</v>
      </c>
      <c r="E1887" s="2" t="s">
        <v>17187</v>
      </c>
      <c r="F1887" s="13" t="n">
        <v>45898</v>
      </c>
      <c r="G1887" s="13" t="n">
        <v>45898</v>
      </c>
      <c r="H1887" s="2" t="n">
        <v>8.4</v>
      </c>
    </row>
    <row r="1888" customFormat="false" ht="15" hidden="false" customHeight="false" outlineLevel="0" collapsed="false">
      <c r="A1888" s="2" t="s">
        <v>19069</v>
      </c>
      <c r="B1888" s="2" t="s">
        <v>4361</v>
      </c>
      <c r="C1888" s="2" t="s">
        <v>145</v>
      </c>
      <c r="D1888" s="2" t="s">
        <v>17178</v>
      </c>
      <c r="E1888" s="2" t="s">
        <v>17187</v>
      </c>
      <c r="F1888" s="13" t="n">
        <v>45817</v>
      </c>
      <c r="G1888" s="13" t="n">
        <v>45817</v>
      </c>
      <c r="H1888" s="2" t="n">
        <v>6.5</v>
      </c>
    </row>
    <row r="1889" customFormat="false" ht="15" hidden="false" customHeight="false" outlineLevel="0" collapsed="false">
      <c r="A1889" s="2" t="s">
        <v>19070</v>
      </c>
      <c r="B1889" s="2" t="s">
        <v>1498</v>
      </c>
      <c r="C1889" s="2" t="s">
        <v>119</v>
      </c>
      <c r="D1889" s="2" t="s">
        <v>17175</v>
      </c>
      <c r="E1889" s="2" t="s">
        <v>17176</v>
      </c>
      <c r="F1889" s="13" t="n">
        <v>46172</v>
      </c>
      <c r="G1889" s="13" t="n">
        <v>46172</v>
      </c>
      <c r="H1889" s="2" t="n">
        <v>13.8</v>
      </c>
    </row>
    <row r="1890" customFormat="false" ht="15" hidden="false" customHeight="false" outlineLevel="0" collapsed="false">
      <c r="A1890" s="2" t="s">
        <v>19071</v>
      </c>
      <c r="B1890" s="2" t="s">
        <v>512</v>
      </c>
      <c r="C1890" s="2" t="s">
        <v>98</v>
      </c>
      <c r="D1890" s="2" t="s">
        <v>17178</v>
      </c>
      <c r="E1890" s="2" t="s">
        <v>17187</v>
      </c>
      <c r="F1890" s="13" t="n">
        <v>46080</v>
      </c>
      <c r="G1890" s="13" t="n">
        <v>46080</v>
      </c>
      <c r="H1890" s="2" t="n">
        <v>9.8</v>
      </c>
    </row>
    <row r="1891" customFormat="false" ht="15" hidden="false" customHeight="false" outlineLevel="0" collapsed="false">
      <c r="A1891" s="2" t="s">
        <v>19072</v>
      </c>
      <c r="B1891" s="2" t="s">
        <v>3364</v>
      </c>
      <c r="C1891" s="2" t="s">
        <v>145</v>
      </c>
      <c r="D1891" s="2" t="s">
        <v>17182</v>
      </c>
      <c r="E1891" s="2" t="s">
        <v>17187</v>
      </c>
      <c r="F1891" s="13" t="n">
        <v>46242</v>
      </c>
      <c r="G1891" s="13" t="n">
        <v>46242</v>
      </c>
      <c r="H1891" s="2" t="n">
        <v>6.6</v>
      </c>
    </row>
    <row r="1892" customFormat="false" ht="15" hidden="false" customHeight="false" outlineLevel="0" collapsed="false">
      <c r="A1892" s="2" t="s">
        <v>19073</v>
      </c>
      <c r="B1892" s="2" t="s">
        <v>4899</v>
      </c>
      <c r="C1892" s="2" t="s">
        <v>139</v>
      </c>
      <c r="D1892" s="2" t="s">
        <v>17182</v>
      </c>
      <c r="E1892" s="2" t="s">
        <v>17187</v>
      </c>
      <c r="F1892" s="13" t="n">
        <v>45985</v>
      </c>
      <c r="G1892" s="13" t="n">
        <v>45985</v>
      </c>
      <c r="H1892" s="2" t="n">
        <v>21.1</v>
      </c>
    </row>
    <row r="1893" customFormat="false" ht="15" hidden="false" customHeight="false" outlineLevel="0" collapsed="false">
      <c r="A1893" s="2" t="s">
        <v>19074</v>
      </c>
      <c r="B1893" s="2" t="s">
        <v>341</v>
      </c>
      <c r="C1893" s="2" t="s">
        <v>139</v>
      </c>
      <c r="D1893" s="2" t="s">
        <v>17180</v>
      </c>
      <c r="E1893" s="2" t="s">
        <v>17187</v>
      </c>
      <c r="F1893" s="13" t="n">
        <v>45901</v>
      </c>
      <c r="G1893" s="13" t="n">
        <v>45901</v>
      </c>
      <c r="H1893" s="2" t="n">
        <v>18.2</v>
      </c>
    </row>
    <row r="1894" customFormat="false" ht="15" hidden="false" customHeight="false" outlineLevel="0" collapsed="false">
      <c r="A1894" s="2" t="s">
        <v>19075</v>
      </c>
      <c r="B1894" s="2" t="s">
        <v>3316</v>
      </c>
      <c r="C1894" s="2" t="s">
        <v>98</v>
      </c>
      <c r="D1894" s="2" t="s">
        <v>17184</v>
      </c>
      <c r="E1894" s="2" t="s">
        <v>17193</v>
      </c>
      <c r="F1894" s="13" t="n">
        <v>46015</v>
      </c>
      <c r="G1894" s="13" t="n">
        <v>46015</v>
      </c>
      <c r="H1894" s="2" t="n">
        <v>6</v>
      </c>
    </row>
    <row r="1895" customFormat="false" ht="15" hidden="false" customHeight="false" outlineLevel="0" collapsed="false">
      <c r="A1895" s="2" t="s">
        <v>19076</v>
      </c>
      <c r="B1895" s="2" t="s">
        <v>1428</v>
      </c>
      <c r="C1895" s="2" t="s">
        <v>104</v>
      </c>
      <c r="D1895" s="2" t="s">
        <v>17184</v>
      </c>
      <c r="E1895" s="2" t="s">
        <v>17176</v>
      </c>
      <c r="F1895" s="13" t="n">
        <v>46025</v>
      </c>
      <c r="G1895" s="13" t="n">
        <v>46025</v>
      </c>
      <c r="H1895" s="2" t="n">
        <v>6.7</v>
      </c>
    </row>
    <row r="1896" customFormat="false" ht="15" hidden="false" customHeight="false" outlineLevel="0" collapsed="false">
      <c r="A1896" s="2" t="s">
        <v>19077</v>
      </c>
      <c r="B1896" s="2" t="s">
        <v>4902</v>
      </c>
      <c r="C1896" s="2" t="s">
        <v>98</v>
      </c>
      <c r="D1896" s="2" t="s">
        <v>17175</v>
      </c>
      <c r="E1896" s="2" t="s">
        <v>17193</v>
      </c>
      <c r="F1896" s="13" t="n">
        <v>46188</v>
      </c>
      <c r="G1896" s="13" t="n">
        <v>46188</v>
      </c>
      <c r="H1896" s="2" t="n">
        <v>18.5</v>
      </c>
    </row>
    <row r="1897" customFormat="false" ht="15" hidden="false" customHeight="false" outlineLevel="0" collapsed="false">
      <c r="A1897" s="2" t="s">
        <v>19078</v>
      </c>
      <c r="B1897" s="2" t="s">
        <v>474</v>
      </c>
      <c r="C1897" s="2" t="s">
        <v>141</v>
      </c>
      <c r="D1897" s="2" t="s">
        <v>17178</v>
      </c>
      <c r="E1897" s="2" t="s">
        <v>17176</v>
      </c>
      <c r="F1897" s="13" t="n">
        <v>45931</v>
      </c>
      <c r="G1897" s="13" t="n">
        <v>45932</v>
      </c>
      <c r="H1897" s="2" t="n">
        <v>30.2</v>
      </c>
    </row>
    <row r="1898" customFormat="false" ht="15" hidden="false" customHeight="false" outlineLevel="0" collapsed="false">
      <c r="A1898" s="2" t="s">
        <v>19079</v>
      </c>
      <c r="B1898" s="2" t="s">
        <v>1508</v>
      </c>
      <c r="C1898" s="2" t="s">
        <v>119</v>
      </c>
      <c r="D1898" s="2" t="s">
        <v>17180</v>
      </c>
      <c r="E1898" s="2" t="s">
        <v>17193</v>
      </c>
      <c r="F1898" s="13" t="n">
        <v>45849</v>
      </c>
      <c r="G1898" s="13" t="n">
        <v>45849</v>
      </c>
      <c r="H1898" s="2" t="n">
        <v>9.9</v>
      </c>
    </row>
    <row r="1899" customFormat="false" ht="15" hidden="false" customHeight="false" outlineLevel="0" collapsed="false">
      <c r="A1899" s="2" t="s">
        <v>19080</v>
      </c>
      <c r="B1899" s="2" t="s">
        <v>254</v>
      </c>
      <c r="C1899" s="2" t="s">
        <v>119</v>
      </c>
      <c r="D1899" s="2" t="s">
        <v>17178</v>
      </c>
      <c r="E1899" s="2" t="s">
        <v>17176</v>
      </c>
      <c r="F1899" s="13" t="n">
        <v>45975</v>
      </c>
      <c r="G1899" s="13" t="n">
        <v>45975</v>
      </c>
      <c r="H1899" s="2" t="n">
        <v>10.1</v>
      </c>
    </row>
    <row r="1900" customFormat="false" ht="15" hidden="false" customHeight="false" outlineLevel="0" collapsed="false">
      <c r="A1900" s="2" t="s">
        <v>19081</v>
      </c>
      <c r="B1900" s="2" t="s">
        <v>1409</v>
      </c>
      <c r="C1900" s="2" t="s">
        <v>119</v>
      </c>
      <c r="D1900" s="2" t="s">
        <v>17178</v>
      </c>
      <c r="E1900" s="2" t="s">
        <v>17176</v>
      </c>
      <c r="F1900" s="13" t="n">
        <v>45867</v>
      </c>
      <c r="G1900" s="13" t="n">
        <v>45867</v>
      </c>
      <c r="H1900" s="2" t="n">
        <v>4.9</v>
      </c>
    </row>
    <row r="1901" customFormat="false" ht="15" hidden="false" customHeight="false" outlineLevel="0" collapsed="false">
      <c r="A1901" s="2" t="s">
        <v>19082</v>
      </c>
      <c r="B1901" s="2" t="s">
        <v>3283</v>
      </c>
      <c r="C1901" s="2" t="s">
        <v>98</v>
      </c>
      <c r="D1901" s="2" t="s">
        <v>17175</v>
      </c>
      <c r="E1901" s="2" t="s">
        <v>17187</v>
      </c>
      <c r="F1901" s="13" t="n">
        <v>45952</v>
      </c>
      <c r="G1901" s="13" t="n">
        <v>45952</v>
      </c>
      <c r="H1901" s="2" t="n">
        <v>10.2</v>
      </c>
    </row>
    <row r="1902" customFormat="false" ht="15" hidden="false" customHeight="false" outlineLevel="0" collapsed="false">
      <c r="A1902" s="2" t="s">
        <v>19083</v>
      </c>
      <c r="B1902" s="2" t="s">
        <v>3760</v>
      </c>
      <c r="C1902" s="2" t="s">
        <v>139</v>
      </c>
      <c r="D1902" s="2" t="s">
        <v>17182</v>
      </c>
      <c r="E1902" s="2" t="s">
        <v>17176</v>
      </c>
      <c r="F1902" s="13" t="n">
        <v>45987</v>
      </c>
      <c r="G1902" s="13" t="n">
        <v>45987</v>
      </c>
      <c r="H1902" s="2" t="n">
        <v>17.3</v>
      </c>
    </row>
    <row r="1903" customFormat="false" ht="15" hidden="false" customHeight="false" outlineLevel="0" collapsed="false">
      <c r="A1903" s="2" t="s">
        <v>19084</v>
      </c>
      <c r="B1903" s="2" t="s">
        <v>3111</v>
      </c>
      <c r="C1903" s="2" t="s">
        <v>163</v>
      </c>
      <c r="D1903" s="2" t="s">
        <v>17180</v>
      </c>
      <c r="E1903" s="2" t="s">
        <v>17187</v>
      </c>
      <c r="F1903" s="13" t="n">
        <v>45811</v>
      </c>
      <c r="G1903" s="13" t="n">
        <v>45811</v>
      </c>
      <c r="H1903" s="2" t="n">
        <v>19.1</v>
      </c>
    </row>
    <row r="1904" customFormat="false" ht="15" hidden="false" customHeight="false" outlineLevel="0" collapsed="false">
      <c r="A1904" s="2" t="s">
        <v>19085</v>
      </c>
      <c r="B1904" s="2" t="s">
        <v>522</v>
      </c>
      <c r="C1904" s="2" t="s">
        <v>119</v>
      </c>
      <c r="D1904" s="2" t="s">
        <v>17184</v>
      </c>
      <c r="E1904" s="2" t="s">
        <v>17193</v>
      </c>
      <c r="F1904" s="13" t="n">
        <v>46121</v>
      </c>
      <c r="G1904" s="13" t="n">
        <v>46121</v>
      </c>
      <c r="H1904" s="2" t="n">
        <v>4.7</v>
      </c>
    </row>
    <row r="1905" customFormat="false" ht="15" hidden="false" customHeight="false" outlineLevel="0" collapsed="false">
      <c r="A1905" s="2" t="s">
        <v>19086</v>
      </c>
      <c r="B1905" s="2" t="s">
        <v>4771</v>
      </c>
      <c r="C1905" s="2" t="s">
        <v>128</v>
      </c>
      <c r="D1905" s="2" t="s">
        <v>17175</v>
      </c>
      <c r="E1905" s="2" t="s">
        <v>17193</v>
      </c>
      <c r="F1905" s="13" t="n">
        <v>45943</v>
      </c>
      <c r="G1905" s="13" t="n">
        <v>45943</v>
      </c>
      <c r="H1905" s="2" t="n">
        <v>4.2</v>
      </c>
    </row>
    <row r="1906" customFormat="false" ht="15" hidden="false" customHeight="false" outlineLevel="0" collapsed="false">
      <c r="A1906" s="2" t="s">
        <v>19087</v>
      </c>
      <c r="B1906" s="2" t="s">
        <v>5010</v>
      </c>
      <c r="C1906" s="2" t="s">
        <v>98</v>
      </c>
      <c r="D1906" s="2" t="s">
        <v>17178</v>
      </c>
      <c r="E1906" s="2" t="s">
        <v>17191</v>
      </c>
      <c r="F1906" s="13" t="n">
        <v>45820</v>
      </c>
      <c r="G1906" s="13" t="n">
        <v>45820</v>
      </c>
      <c r="H1906" s="2" t="n">
        <v>4.4</v>
      </c>
    </row>
    <row r="1907" customFormat="false" ht="15" hidden="false" customHeight="false" outlineLevel="0" collapsed="false">
      <c r="A1907" s="2" t="s">
        <v>19088</v>
      </c>
      <c r="B1907" s="2" t="s">
        <v>2755</v>
      </c>
      <c r="C1907" s="2" t="s">
        <v>139</v>
      </c>
      <c r="D1907" s="2" t="s">
        <v>17178</v>
      </c>
      <c r="E1907" s="2" t="s">
        <v>17187</v>
      </c>
      <c r="F1907" s="13" t="n">
        <v>45868</v>
      </c>
      <c r="G1907" s="13" t="n">
        <v>45868</v>
      </c>
      <c r="H1907" s="2" t="n">
        <v>22.2</v>
      </c>
    </row>
    <row r="1908" customFormat="false" ht="15" hidden="false" customHeight="false" outlineLevel="0" collapsed="false">
      <c r="A1908" s="2" t="s">
        <v>19089</v>
      </c>
      <c r="B1908" s="2" t="s">
        <v>3456</v>
      </c>
      <c r="C1908" s="2" t="s">
        <v>98</v>
      </c>
      <c r="D1908" s="2" t="s">
        <v>17178</v>
      </c>
      <c r="E1908" s="2" t="s">
        <v>17187</v>
      </c>
      <c r="F1908" s="13" t="n">
        <v>45841</v>
      </c>
      <c r="G1908" s="13" t="n">
        <v>45841</v>
      </c>
      <c r="H1908" s="2" t="n">
        <v>8.8</v>
      </c>
    </row>
    <row r="1909" customFormat="false" ht="15" hidden="false" customHeight="false" outlineLevel="0" collapsed="false">
      <c r="A1909" s="2" t="s">
        <v>19090</v>
      </c>
      <c r="B1909" s="2" t="s">
        <v>1097</v>
      </c>
      <c r="C1909" s="2" t="s">
        <v>119</v>
      </c>
      <c r="D1909" s="2" t="s">
        <v>17178</v>
      </c>
      <c r="E1909" s="2" t="s">
        <v>17176</v>
      </c>
      <c r="F1909" s="13" t="n">
        <v>46015</v>
      </c>
      <c r="G1909" s="13" t="n">
        <v>46015</v>
      </c>
      <c r="H1909" s="2" t="n">
        <v>8.2</v>
      </c>
    </row>
    <row r="1910" customFormat="false" ht="15" hidden="false" customHeight="false" outlineLevel="0" collapsed="false">
      <c r="A1910" s="2" t="s">
        <v>19091</v>
      </c>
      <c r="B1910" s="2" t="s">
        <v>5081</v>
      </c>
      <c r="C1910" s="2" t="s">
        <v>98</v>
      </c>
      <c r="D1910" s="2" t="s">
        <v>17178</v>
      </c>
      <c r="E1910" s="2" t="s">
        <v>17176</v>
      </c>
      <c r="F1910" s="13" t="n">
        <v>45711</v>
      </c>
      <c r="G1910" s="13" t="n">
        <v>45711</v>
      </c>
      <c r="H1910" s="2" t="n">
        <v>16.9</v>
      </c>
    </row>
    <row r="1911" customFormat="false" ht="15" hidden="false" customHeight="false" outlineLevel="0" collapsed="false">
      <c r="A1911" s="2" t="s">
        <v>19092</v>
      </c>
      <c r="B1911" s="2" t="s">
        <v>1214</v>
      </c>
      <c r="C1911" s="2" t="s">
        <v>119</v>
      </c>
      <c r="D1911" s="2" t="s">
        <v>17182</v>
      </c>
      <c r="E1911" s="2" t="s">
        <v>17187</v>
      </c>
      <c r="F1911" s="13" t="n">
        <v>46106</v>
      </c>
      <c r="G1911" s="13" t="n">
        <v>46106</v>
      </c>
      <c r="H1911" s="2" t="n">
        <v>7.4</v>
      </c>
    </row>
    <row r="1912" customFormat="false" ht="15" hidden="false" customHeight="false" outlineLevel="0" collapsed="false">
      <c r="A1912" s="2" t="s">
        <v>19093</v>
      </c>
      <c r="B1912" s="2" t="s">
        <v>2998</v>
      </c>
      <c r="C1912" s="2" t="s">
        <v>98</v>
      </c>
      <c r="D1912" s="2" t="s">
        <v>17180</v>
      </c>
      <c r="E1912" s="2" t="s">
        <v>17187</v>
      </c>
      <c r="F1912" s="13" t="n">
        <v>46269</v>
      </c>
      <c r="G1912" s="13" t="n">
        <v>46269</v>
      </c>
      <c r="H1912" s="2" t="n">
        <v>12.1</v>
      </c>
    </row>
    <row r="1913" customFormat="false" ht="15" hidden="false" customHeight="false" outlineLevel="0" collapsed="false">
      <c r="A1913" s="2" t="s">
        <v>19094</v>
      </c>
      <c r="B1913" s="2" t="s">
        <v>1516</v>
      </c>
      <c r="C1913" s="2" t="s">
        <v>114</v>
      </c>
      <c r="D1913" s="2" t="s">
        <v>17184</v>
      </c>
      <c r="E1913" s="2" t="s">
        <v>17187</v>
      </c>
      <c r="F1913" s="13" t="n">
        <v>46081</v>
      </c>
      <c r="G1913" s="13" t="n">
        <v>46081</v>
      </c>
      <c r="H1913" s="2" t="n">
        <v>5.5</v>
      </c>
    </row>
    <row r="1914" customFormat="false" ht="15" hidden="false" customHeight="false" outlineLevel="0" collapsed="false">
      <c r="A1914" s="2" t="s">
        <v>19095</v>
      </c>
      <c r="B1914" s="2" t="s">
        <v>564</v>
      </c>
      <c r="C1914" s="2" t="s">
        <v>98</v>
      </c>
      <c r="D1914" s="2" t="s">
        <v>17184</v>
      </c>
      <c r="E1914" s="2" t="s">
        <v>17176</v>
      </c>
      <c r="F1914" s="13" t="n">
        <v>45850</v>
      </c>
      <c r="G1914" s="13" t="n">
        <v>45850</v>
      </c>
      <c r="H1914" s="2" t="n">
        <v>19.2</v>
      </c>
    </row>
    <row r="1915" customFormat="false" ht="15" hidden="false" customHeight="false" outlineLevel="0" collapsed="false">
      <c r="A1915" s="2" t="s">
        <v>19096</v>
      </c>
      <c r="B1915" s="2" t="s">
        <v>462</v>
      </c>
      <c r="C1915" s="2" t="s">
        <v>163</v>
      </c>
      <c r="D1915" s="2" t="s">
        <v>17178</v>
      </c>
      <c r="E1915" s="2" t="s">
        <v>17187</v>
      </c>
      <c r="F1915" s="13" t="n">
        <v>45989</v>
      </c>
      <c r="G1915" s="13" t="n">
        <v>45989</v>
      </c>
      <c r="H1915" s="2" t="n">
        <v>7.6</v>
      </c>
    </row>
    <row r="1916" customFormat="false" ht="15" hidden="false" customHeight="false" outlineLevel="0" collapsed="false">
      <c r="A1916" s="2" t="s">
        <v>19097</v>
      </c>
      <c r="B1916" s="2" t="s">
        <v>654</v>
      </c>
      <c r="C1916" s="2" t="s">
        <v>98</v>
      </c>
      <c r="D1916" s="2" t="s">
        <v>17175</v>
      </c>
      <c r="E1916" s="2" t="s">
        <v>17176</v>
      </c>
      <c r="F1916" s="13" t="n">
        <v>46241</v>
      </c>
      <c r="G1916" s="13" t="n">
        <v>46241</v>
      </c>
      <c r="H1916" s="2" t="n">
        <v>16.3</v>
      </c>
    </row>
    <row r="1917" customFormat="false" ht="15" hidden="false" customHeight="false" outlineLevel="0" collapsed="false">
      <c r="A1917" s="2" t="s">
        <v>19098</v>
      </c>
      <c r="B1917" s="2" t="s">
        <v>2407</v>
      </c>
      <c r="C1917" s="2" t="s">
        <v>141</v>
      </c>
      <c r="D1917" s="2" t="s">
        <v>17175</v>
      </c>
      <c r="E1917" s="2" t="s">
        <v>17187</v>
      </c>
      <c r="F1917" s="13" t="n">
        <v>45790</v>
      </c>
      <c r="G1917" s="13" t="n">
        <v>45790</v>
      </c>
      <c r="H1917" s="2" t="n">
        <v>21.7</v>
      </c>
    </row>
    <row r="1918" customFormat="false" ht="15" hidden="false" customHeight="false" outlineLevel="0" collapsed="false">
      <c r="A1918" s="2" t="s">
        <v>19099</v>
      </c>
      <c r="B1918" s="2" t="s">
        <v>1078</v>
      </c>
      <c r="C1918" s="2" t="s">
        <v>165</v>
      </c>
      <c r="D1918" s="2" t="s">
        <v>17178</v>
      </c>
      <c r="E1918" s="2" t="s">
        <v>17187</v>
      </c>
      <c r="F1918" s="13" t="n">
        <v>45817</v>
      </c>
      <c r="G1918" s="13" t="n">
        <v>45817</v>
      </c>
      <c r="H1918" s="2" t="n">
        <v>6.8</v>
      </c>
    </row>
    <row r="1919" customFormat="false" ht="15" hidden="false" customHeight="false" outlineLevel="0" collapsed="false">
      <c r="A1919" s="2" t="s">
        <v>19100</v>
      </c>
      <c r="B1919" s="2" t="s">
        <v>2955</v>
      </c>
      <c r="C1919" s="2" t="s">
        <v>98</v>
      </c>
      <c r="D1919" s="2" t="s">
        <v>17175</v>
      </c>
      <c r="E1919" s="2" t="s">
        <v>17193</v>
      </c>
      <c r="F1919" s="13" t="n">
        <v>46021</v>
      </c>
      <c r="G1919" s="13" t="n">
        <v>46021</v>
      </c>
      <c r="H1919" s="2" t="n">
        <v>8.7</v>
      </c>
    </row>
    <row r="1920" customFormat="false" ht="15" hidden="false" customHeight="false" outlineLevel="0" collapsed="false">
      <c r="A1920" s="2" t="s">
        <v>19101</v>
      </c>
      <c r="B1920" s="2" t="s">
        <v>619</v>
      </c>
      <c r="C1920" s="2" t="s">
        <v>141</v>
      </c>
      <c r="D1920" s="2" t="s">
        <v>17175</v>
      </c>
      <c r="E1920" s="2" t="s">
        <v>17176</v>
      </c>
      <c r="F1920" s="13" t="n">
        <v>46203</v>
      </c>
      <c r="G1920" s="13" t="n">
        <v>46203</v>
      </c>
      <c r="H1920" s="2" t="n">
        <v>5.8</v>
      </c>
    </row>
    <row r="1921" customFormat="false" ht="15" hidden="false" customHeight="false" outlineLevel="0" collapsed="false">
      <c r="A1921" s="2" t="s">
        <v>19102</v>
      </c>
      <c r="B1921" s="2" t="s">
        <v>3056</v>
      </c>
      <c r="C1921" s="2" t="s">
        <v>119</v>
      </c>
      <c r="D1921" s="2" t="s">
        <v>17178</v>
      </c>
      <c r="E1921" s="2" t="s">
        <v>17193</v>
      </c>
      <c r="F1921" s="13" t="n">
        <v>45797</v>
      </c>
      <c r="G1921" s="13" t="n">
        <v>45797</v>
      </c>
      <c r="H1921" s="2" t="n">
        <v>6.7</v>
      </c>
    </row>
    <row r="1922" customFormat="false" ht="15" hidden="false" customHeight="false" outlineLevel="0" collapsed="false">
      <c r="A1922" s="2" t="s">
        <v>19103</v>
      </c>
      <c r="B1922" s="2" t="s">
        <v>2942</v>
      </c>
      <c r="C1922" s="2" t="s">
        <v>141</v>
      </c>
      <c r="D1922" s="2" t="s">
        <v>17178</v>
      </c>
      <c r="E1922" s="2" t="s">
        <v>17176</v>
      </c>
      <c r="F1922" s="13" t="n">
        <v>45999</v>
      </c>
      <c r="G1922" s="13" t="n">
        <v>45999</v>
      </c>
      <c r="H1922" s="2" t="n">
        <v>8.4</v>
      </c>
    </row>
    <row r="1923" customFormat="false" ht="15" hidden="false" customHeight="false" outlineLevel="0" collapsed="false">
      <c r="A1923" s="2" t="s">
        <v>19104</v>
      </c>
      <c r="B1923" s="2" t="s">
        <v>3563</v>
      </c>
      <c r="C1923" s="2" t="s">
        <v>123</v>
      </c>
      <c r="D1923" s="2" t="s">
        <v>17184</v>
      </c>
      <c r="E1923" s="2" t="s">
        <v>17176</v>
      </c>
      <c r="F1923" s="13" t="n">
        <v>45863</v>
      </c>
      <c r="G1923" s="13" t="n">
        <v>45863</v>
      </c>
      <c r="H1923" s="2" t="n">
        <v>8</v>
      </c>
    </row>
    <row r="1924" customFormat="false" ht="15" hidden="false" customHeight="false" outlineLevel="0" collapsed="false">
      <c r="A1924" s="2" t="s">
        <v>19105</v>
      </c>
      <c r="B1924" s="2" t="s">
        <v>3560</v>
      </c>
      <c r="C1924" s="2" t="s">
        <v>119</v>
      </c>
      <c r="D1924" s="2" t="s">
        <v>17182</v>
      </c>
      <c r="E1924" s="2" t="s">
        <v>17187</v>
      </c>
      <c r="F1924" s="13" t="n">
        <v>45989</v>
      </c>
      <c r="G1924" s="13" t="n">
        <v>45989</v>
      </c>
      <c r="H1924" s="2" t="n">
        <v>12.7</v>
      </c>
    </row>
    <row r="1925" customFormat="false" ht="15" hidden="false" customHeight="false" outlineLevel="0" collapsed="false">
      <c r="A1925" s="2" t="s">
        <v>19106</v>
      </c>
      <c r="B1925" s="2" t="s">
        <v>2241</v>
      </c>
      <c r="C1925" s="2" t="s">
        <v>165</v>
      </c>
      <c r="D1925" s="2" t="s">
        <v>17184</v>
      </c>
      <c r="E1925" s="2" t="s">
        <v>17187</v>
      </c>
      <c r="F1925" s="13" t="n">
        <v>45937</v>
      </c>
      <c r="G1925" s="13" t="n">
        <v>45937</v>
      </c>
      <c r="H1925" s="2" t="n">
        <v>12</v>
      </c>
    </row>
    <row r="1926" customFormat="false" ht="15" hidden="false" customHeight="false" outlineLevel="0" collapsed="false">
      <c r="A1926" s="2" t="s">
        <v>19107</v>
      </c>
      <c r="B1926" s="2" t="s">
        <v>696</v>
      </c>
      <c r="C1926" s="2" t="s">
        <v>98</v>
      </c>
      <c r="D1926" s="2" t="s">
        <v>17182</v>
      </c>
      <c r="E1926" s="2" t="s">
        <v>17187</v>
      </c>
      <c r="F1926" s="13" t="n">
        <v>45763</v>
      </c>
      <c r="G1926" s="13" t="n">
        <v>45763</v>
      </c>
      <c r="H1926" s="2" t="n">
        <v>8</v>
      </c>
    </row>
    <row r="1927" customFormat="false" ht="15" hidden="false" customHeight="false" outlineLevel="0" collapsed="false">
      <c r="A1927" s="2" t="s">
        <v>19108</v>
      </c>
      <c r="B1927" s="2" t="s">
        <v>1106</v>
      </c>
      <c r="C1927" s="2" t="s">
        <v>119</v>
      </c>
      <c r="D1927" s="2" t="s">
        <v>17180</v>
      </c>
      <c r="E1927" s="2" t="s">
        <v>17176</v>
      </c>
      <c r="F1927" s="13" t="n">
        <v>45997</v>
      </c>
      <c r="G1927" s="13" t="n">
        <v>45997</v>
      </c>
      <c r="H1927" s="2" t="n">
        <v>15</v>
      </c>
    </row>
    <row r="1928" customFormat="false" ht="15" hidden="false" customHeight="false" outlineLevel="0" collapsed="false">
      <c r="A1928" s="2" t="s">
        <v>19109</v>
      </c>
      <c r="B1928" s="2" t="s">
        <v>3552</v>
      </c>
      <c r="C1928" s="2" t="s">
        <v>163</v>
      </c>
      <c r="D1928" s="2" t="s">
        <v>17180</v>
      </c>
      <c r="E1928" s="2" t="s">
        <v>17176</v>
      </c>
      <c r="F1928" s="13" t="n">
        <v>45799</v>
      </c>
      <c r="G1928" s="13" t="n">
        <v>45799</v>
      </c>
      <c r="H1928" s="2" t="n">
        <v>4.9</v>
      </c>
    </row>
    <row r="1929" customFormat="false" ht="15" hidden="false" customHeight="false" outlineLevel="0" collapsed="false">
      <c r="A1929" s="2" t="s">
        <v>19110</v>
      </c>
      <c r="B1929" s="2" t="s">
        <v>3598</v>
      </c>
      <c r="C1929" s="2" t="s">
        <v>98</v>
      </c>
      <c r="D1929" s="2" t="s">
        <v>17180</v>
      </c>
      <c r="E1929" s="2" t="s">
        <v>17176</v>
      </c>
      <c r="F1929" s="13" t="n">
        <v>45904</v>
      </c>
      <c r="G1929" s="13" t="n">
        <v>45904</v>
      </c>
      <c r="H1929" s="2" t="n">
        <v>4.6</v>
      </c>
    </row>
    <row r="1930" customFormat="false" ht="15" hidden="false" customHeight="false" outlineLevel="0" collapsed="false">
      <c r="A1930" s="2" t="s">
        <v>19111</v>
      </c>
      <c r="B1930" s="2" t="s">
        <v>1248</v>
      </c>
      <c r="C1930" s="2" t="s">
        <v>104</v>
      </c>
      <c r="D1930" s="2" t="s">
        <v>17178</v>
      </c>
      <c r="E1930" s="2" t="s">
        <v>17176</v>
      </c>
      <c r="F1930" s="13" t="n">
        <v>45845</v>
      </c>
      <c r="G1930" s="13" t="n">
        <v>45845</v>
      </c>
      <c r="H1930" s="2" t="n">
        <v>20</v>
      </c>
    </row>
    <row r="1931" customFormat="false" ht="15" hidden="false" customHeight="false" outlineLevel="0" collapsed="false">
      <c r="A1931" s="2" t="s">
        <v>19112</v>
      </c>
      <c r="B1931" s="2" t="s">
        <v>392</v>
      </c>
      <c r="C1931" s="2" t="s">
        <v>139</v>
      </c>
      <c r="D1931" s="2" t="s">
        <v>17184</v>
      </c>
      <c r="E1931" s="2" t="s">
        <v>17176</v>
      </c>
      <c r="F1931" s="13" t="n">
        <v>45771</v>
      </c>
      <c r="G1931" s="13" t="n">
        <v>45771</v>
      </c>
      <c r="H1931" s="2" t="n">
        <v>5.7</v>
      </c>
    </row>
    <row r="1932" customFormat="false" ht="15" hidden="false" customHeight="false" outlineLevel="0" collapsed="false">
      <c r="A1932" s="2" t="s">
        <v>19113</v>
      </c>
      <c r="B1932" s="2" t="s">
        <v>5134</v>
      </c>
      <c r="C1932" s="2" t="s">
        <v>98</v>
      </c>
      <c r="D1932" s="2" t="s">
        <v>17184</v>
      </c>
      <c r="E1932" s="2" t="s">
        <v>17187</v>
      </c>
      <c r="F1932" s="13" t="n">
        <v>46049</v>
      </c>
      <c r="G1932" s="13" t="n">
        <v>46049</v>
      </c>
      <c r="H1932" s="2" t="n">
        <v>11.7</v>
      </c>
    </row>
    <row r="1933" customFormat="false" ht="15" hidden="false" customHeight="false" outlineLevel="0" collapsed="false">
      <c r="A1933" s="2" t="s">
        <v>19114</v>
      </c>
      <c r="B1933" s="2" t="s">
        <v>3626</v>
      </c>
      <c r="C1933" s="2" t="s">
        <v>98</v>
      </c>
      <c r="D1933" s="2" t="s">
        <v>17175</v>
      </c>
      <c r="E1933" s="2" t="s">
        <v>17193</v>
      </c>
      <c r="F1933" s="13" t="n">
        <v>46011</v>
      </c>
      <c r="G1933" s="13" t="n">
        <v>46011</v>
      </c>
      <c r="H1933" s="2" t="n">
        <v>5.5</v>
      </c>
    </row>
    <row r="1934" customFormat="false" ht="15" hidden="false" customHeight="false" outlineLevel="0" collapsed="false">
      <c r="A1934" s="2" t="s">
        <v>19115</v>
      </c>
      <c r="B1934" s="2" t="s">
        <v>2740</v>
      </c>
      <c r="C1934" s="2" t="s">
        <v>114</v>
      </c>
      <c r="D1934" s="2" t="s">
        <v>17175</v>
      </c>
      <c r="E1934" s="2" t="s">
        <v>17176</v>
      </c>
      <c r="F1934" s="13" t="n">
        <v>45958</v>
      </c>
      <c r="G1934" s="13" t="n">
        <v>45959</v>
      </c>
      <c r="H1934" s="2" t="n">
        <v>28.8</v>
      </c>
    </row>
    <row r="1935" customFormat="false" ht="15" hidden="false" customHeight="false" outlineLevel="0" collapsed="false">
      <c r="A1935" s="2" t="s">
        <v>19116</v>
      </c>
      <c r="B1935" s="2" t="s">
        <v>3214</v>
      </c>
      <c r="C1935" s="2" t="s">
        <v>139</v>
      </c>
      <c r="D1935" s="2" t="s">
        <v>17175</v>
      </c>
      <c r="E1935" s="2" t="s">
        <v>17187</v>
      </c>
      <c r="F1935" s="13" t="n">
        <v>46027</v>
      </c>
      <c r="G1935" s="13" t="n">
        <v>46027</v>
      </c>
      <c r="H1935" s="2" t="n">
        <v>12.7</v>
      </c>
    </row>
    <row r="1936" customFormat="false" ht="15" hidden="false" customHeight="false" outlineLevel="0" collapsed="false">
      <c r="A1936" s="2" t="s">
        <v>19117</v>
      </c>
      <c r="B1936" s="2" t="s">
        <v>1452</v>
      </c>
      <c r="C1936" s="2" t="s">
        <v>98</v>
      </c>
      <c r="D1936" s="2" t="s">
        <v>17180</v>
      </c>
      <c r="E1936" s="2" t="s">
        <v>17176</v>
      </c>
      <c r="F1936" s="13" t="n">
        <v>46063</v>
      </c>
      <c r="G1936" s="13" t="n">
        <v>46063</v>
      </c>
      <c r="H1936" s="2" t="n">
        <v>12.9</v>
      </c>
    </row>
    <row r="1937" customFormat="false" ht="15" hidden="false" customHeight="false" outlineLevel="0" collapsed="false">
      <c r="A1937" s="2" t="s">
        <v>19118</v>
      </c>
      <c r="B1937" s="2" t="s">
        <v>4814</v>
      </c>
      <c r="C1937" s="2" t="s">
        <v>104</v>
      </c>
      <c r="D1937" s="2" t="s">
        <v>17178</v>
      </c>
      <c r="E1937" s="2" t="s">
        <v>17187</v>
      </c>
      <c r="F1937" s="13" t="n">
        <v>45974</v>
      </c>
      <c r="G1937" s="13" t="n">
        <v>45974</v>
      </c>
      <c r="H1937" s="2" t="n">
        <v>9.1</v>
      </c>
    </row>
    <row r="1938" customFormat="false" ht="15" hidden="false" customHeight="false" outlineLevel="0" collapsed="false">
      <c r="A1938" s="2" t="s">
        <v>19119</v>
      </c>
      <c r="B1938" s="2" t="s">
        <v>2824</v>
      </c>
      <c r="C1938" s="2" t="s">
        <v>139</v>
      </c>
      <c r="D1938" s="2" t="s">
        <v>17178</v>
      </c>
      <c r="E1938" s="2" t="s">
        <v>17176</v>
      </c>
      <c r="F1938" s="13" t="n">
        <v>45806</v>
      </c>
      <c r="G1938" s="13" t="n">
        <v>45806</v>
      </c>
      <c r="H1938" s="2" t="n">
        <v>22.3</v>
      </c>
    </row>
    <row r="1939" customFormat="false" ht="15" hidden="false" customHeight="false" outlineLevel="0" collapsed="false">
      <c r="A1939" s="2" t="s">
        <v>19120</v>
      </c>
      <c r="B1939" s="2" t="s">
        <v>3109</v>
      </c>
      <c r="C1939" s="2" t="s">
        <v>104</v>
      </c>
      <c r="D1939" s="2" t="s">
        <v>17178</v>
      </c>
      <c r="E1939" s="2" t="s">
        <v>17187</v>
      </c>
      <c r="F1939" s="13" t="n">
        <v>45905</v>
      </c>
      <c r="G1939" s="13" t="n">
        <v>45905</v>
      </c>
      <c r="H1939" s="2" t="n">
        <v>5.6</v>
      </c>
    </row>
    <row r="1940" customFormat="false" ht="15" hidden="false" customHeight="false" outlineLevel="0" collapsed="false">
      <c r="A1940" s="2" t="s">
        <v>19121</v>
      </c>
      <c r="B1940" s="2" t="s">
        <v>4882</v>
      </c>
      <c r="C1940" s="2" t="s">
        <v>119</v>
      </c>
      <c r="D1940" s="2" t="s">
        <v>17175</v>
      </c>
      <c r="E1940" s="2" t="s">
        <v>17176</v>
      </c>
      <c r="F1940" s="13" t="n">
        <v>46051</v>
      </c>
      <c r="G1940" s="13" t="n">
        <v>46052</v>
      </c>
      <c r="H1940" s="2" t="n">
        <v>27.9</v>
      </c>
    </row>
    <row r="1941" customFormat="false" ht="15" hidden="false" customHeight="false" outlineLevel="0" collapsed="false">
      <c r="A1941" s="2" t="s">
        <v>19122</v>
      </c>
      <c r="B1941" s="2" t="s">
        <v>3991</v>
      </c>
      <c r="C1941" s="2" t="s">
        <v>108</v>
      </c>
      <c r="D1941" s="2" t="s">
        <v>17180</v>
      </c>
      <c r="E1941" s="2" t="s">
        <v>17193</v>
      </c>
      <c r="F1941" s="13" t="n">
        <v>45954</v>
      </c>
      <c r="G1941" s="13" t="n">
        <v>45954</v>
      </c>
      <c r="H1941" s="2" t="n">
        <v>1.7</v>
      </c>
    </row>
    <row r="1942" customFormat="false" ht="15" hidden="false" customHeight="false" outlineLevel="0" collapsed="false">
      <c r="A1942" s="2" t="s">
        <v>19123</v>
      </c>
      <c r="B1942" s="2" t="s">
        <v>591</v>
      </c>
      <c r="C1942" s="2" t="s">
        <v>163</v>
      </c>
      <c r="D1942" s="2" t="s">
        <v>17178</v>
      </c>
      <c r="E1942" s="2" t="s">
        <v>17176</v>
      </c>
      <c r="F1942" s="13" t="n">
        <v>46081</v>
      </c>
      <c r="G1942" s="13" t="n">
        <v>46081</v>
      </c>
      <c r="H1942" s="2" t="n">
        <v>17.7</v>
      </c>
    </row>
    <row r="1943" customFormat="false" ht="15" hidden="false" customHeight="false" outlineLevel="0" collapsed="false">
      <c r="A1943" s="2" t="s">
        <v>19124</v>
      </c>
      <c r="B1943" s="2" t="s">
        <v>5021</v>
      </c>
      <c r="C1943" s="2" t="s">
        <v>98</v>
      </c>
      <c r="D1943" s="2" t="s">
        <v>17178</v>
      </c>
      <c r="E1943" s="2" t="s">
        <v>17176</v>
      </c>
      <c r="F1943" s="13" t="n">
        <v>46134</v>
      </c>
      <c r="G1943" s="13" t="n">
        <v>46134</v>
      </c>
      <c r="H1943" s="2" t="n">
        <v>13.1</v>
      </c>
    </row>
    <row r="1944" customFormat="false" ht="15" hidden="false" customHeight="false" outlineLevel="0" collapsed="false">
      <c r="A1944" s="2" t="s">
        <v>19125</v>
      </c>
      <c r="B1944" s="2" t="s">
        <v>1865</v>
      </c>
      <c r="C1944" s="2" t="s">
        <v>165</v>
      </c>
      <c r="D1944" s="2" t="s">
        <v>17180</v>
      </c>
      <c r="E1944" s="2" t="s">
        <v>17187</v>
      </c>
      <c r="F1944" s="13" t="n">
        <v>45907</v>
      </c>
      <c r="G1944" s="13" t="n">
        <v>45907</v>
      </c>
      <c r="H1944" s="2" t="n">
        <v>6.9</v>
      </c>
    </row>
    <row r="1945" customFormat="false" ht="15" hidden="false" customHeight="false" outlineLevel="0" collapsed="false">
      <c r="A1945" s="2" t="s">
        <v>19126</v>
      </c>
      <c r="B1945" s="2" t="s">
        <v>5004</v>
      </c>
      <c r="C1945" s="2" t="s">
        <v>98</v>
      </c>
      <c r="D1945" s="2" t="s">
        <v>17182</v>
      </c>
      <c r="E1945" s="2" t="s">
        <v>17187</v>
      </c>
      <c r="F1945" s="13" t="n">
        <v>46113</v>
      </c>
      <c r="G1945" s="13" t="n">
        <v>46113</v>
      </c>
      <c r="H1945" s="2" t="n">
        <v>13.2</v>
      </c>
    </row>
    <row r="1946" customFormat="false" ht="15" hidden="false" customHeight="false" outlineLevel="0" collapsed="false">
      <c r="A1946" s="2" t="s">
        <v>19127</v>
      </c>
      <c r="B1946" s="2" t="s">
        <v>1994</v>
      </c>
      <c r="C1946" s="2" t="s">
        <v>123</v>
      </c>
      <c r="D1946" s="2" t="s">
        <v>17182</v>
      </c>
      <c r="E1946" s="2" t="s">
        <v>17193</v>
      </c>
      <c r="F1946" s="13" t="n">
        <v>46226</v>
      </c>
      <c r="G1946" s="13" t="n">
        <v>46226</v>
      </c>
      <c r="H1946" s="2" t="n">
        <v>10.1</v>
      </c>
    </row>
    <row r="1947" customFormat="false" ht="15" hidden="false" customHeight="false" outlineLevel="0" collapsed="false">
      <c r="A1947" s="2" t="s">
        <v>19128</v>
      </c>
      <c r="B1947" s="2" t="s">
        <v>2045</v>
      </c>
      <c r="C1947" s="2" t="s">
        <v>139</v>
      </c>
      <c r="D1947" s="2" t="s">
        <v>17175</v>
      </c>
      <c r="E1947" s="2" t="s">
        <v>17187</v>
      </c>
      <c r="F1947" s="13" t="n">
        <v>46230</v>
      </c>
      <c r="G1947" s="13" t="n">
        <v>46230</v>
      </c>
      <c r="H1947" s="2" t="n">
        <v>5</v>
      </c>
    </row>
    <row r="1948" customFormat="false" ht="15" hidden="false" customHeight="false" outlineLevel="0" collapsed="false">
      <c r="A1948" s="2" t="s">
        <v>19129</v>
      </c>
      <c r="B1948" s="2" t="s">
        <v>4453</v>
      </c>
      <c r="C1948" s="2" t="s">
        <v>165</v>
      </c>
      <c r="D1948" s="2" t="s">
        <v>17178</v>
      </c>
      <c r="E1948" s="2" t="s">
        <v>17187</v>
      </c>
      <c r="F1948" s="13" t="n">
        <v>45901</v>
      </c>
      <c r="G1948" s="13" t="n">
        <v>45901</v>
      </c>
      <c r="H1948" s="2" t="n">
        <v>20</v>
      </c>
    </row>
    <row r="1949" customFormat="false" ht="15" hidden="false" customHeight="false" outlineLevel="0" collapsed="false">
      <c r="A1949" s="2" t="s">
        <v>19130</v>
      </c>
      <c r="B1949" s="2" t="s">
        <v>1815</v>
      </c>
      <c r="C1949" s="2" t="s">
        <v>108</v>
      </c>
      <c r="D1949" s="2" t="s">
        <v>17180</v>
      </c>
      <c r="E1949" s="2" t="s">
        <v>17187</v>
      </c>
      <c r="F1949" s="13" t="n">
        <v>45994</v>
      </c>
      <c r="G1949" s="13" t="n">
        <v>45994</v>
      </c>
      <c r="H1949" s="2" t="n">
        <v>13.1</v>
      </c>
    </row>
    <row r="1950" customFormat="false" ht="15" hidden="false" customHeight="false" outlineLevel="0" collapsed="false">
      <c r="A1950" s="2" t="s">
        <v>19131</v>
      </c>
      <c r="B1950" s="2" t="s">
        <v>2647</v>
      </c>
      <c r="C1950" s="2" t="s">
        <v>141</v>
      </c>
      <c r="D1950" s="2" t="s">
        <v>17175</v>
      </c>
      <c r="E1950" s="2" t="s">
        <v>17187</v>
      </c>
      <c r="F1950" s="13" t="n">
        <v>46082</v>
      </c>
      <c r="G1950" s="13" t="n">
        <v>46082</v>
      </c>
      <c r="H1950" s="2" t="n">
        <v>5.1</v>
      </c>
    </row>
    <row r="1951" customFormat="false" ht="15" hidden="false" customHeight="false" outlineLevel="0" collapsed="false">
      <c r="A1951" s="2" t="s">
        <v>19132</v>
      </c>
      <c r="B1951" s="2" t="s">
        <v>2401</v>
      </c>
      <c r="C1951" s="2" t="s">
        <v>98</v>
      </c>
      <c r="D1951" s="2" t="s">
        <v>17175</v>
      </c>
      <c r="E1951" s="2" t="s">
        <v>17187</v>
      </c>
      <c r="F1951" s="13" t="n">
        <v>45919</v>
      </c>
      <c r="G1951" s="13" t="n">
        <v>45919</v>
      </c>
      <c r="H1951" s="2" t="n">
        <v>4.7</v>
      </c>
    </row>
    <row r="1952" customFormat="false" ht="15" hidden="false" customHeight="false" outlineLevel="0" collapsed="false">
      <c r="A1952" s="2" t="s">
        <v>19133</v>
      </c>
      <c r="B1952" s="2" t="s">
        <v>2977</v>
      </c>
      <c r="C1952" s="2" t="s">
        <v>145</v>
      </c>
      <c r="D1952" s="2" t="s">
        <v>17178</v>
      </c>
      <c r="E1952" s="2" t="s">
        <v>17176</v>
      </c>
      <c r="F1952" s="13" t="n">
        <v>45895</v>
      </c>
      <c r="G1952" s="13" t="n">
        <v>45895</v>
      </c>
      <c r="H1952" s="2" t="n">
        <v>18.1</v>
      </c>
    </row>
    <row r="1953" customFormat="false" ht="15" hidden="false" customHeight="false" outlineLevel="0" collapsed="false">
      <c r="A1953" s="2" t="s">
        <v>19134</v>
      </c>
      <c r="B1953" s="2" t="s">
        <v>4922</v>
      </c>
      <c r="C1953" s="2" t="s">
        <v>141</v>
      </c>
      <c r="D1953" s="2" t="s">
        <v>17180</v>
      </c>
      <c r="E1953" s="2" t="s">
        <v>17176</v>
      </c>
      <c r="F1953" s="13" t="n">
        <v>46177</v>
      </c>
      <c r="G1953" s="13" t="n">
        <v>46178</v>
      </c>
      <c r="H1953" s="2" t="n">
        <v>28.9</v>
      </c>
    </row>
    <row r="1954" customFormat="false" ht="15" hidden="false" customHeight="false" outlineLevel="0" collapsed="false">
      <c r="A1954" s="2" t="s">
        <v>19135</v>
      </c>
      <c r="B1954" s="2" t="s">
        <v>1873</v>
      </c>
      <c r="C1954" s="2" t="s">
        <v>114</v>
      </c>
      <c r="D1954" s="2" t="s">
        <v>17180</v>
      </c>
      <c r="E1954" s="2" t="s">
        <v>17176</v>
      </c>
      <c r="F1954" s="13" t="n">
        <v>45667</v>
      </c>
      <c r="G1954" s="13" t="n">
        <v>45667</v>
      </c>
      <c r="H1954" s="2" t="n">
        <v>17.9</v>
      </c>
    </row>
    <row r="1955" customFormat="false" ht="15" hidden="false" customHeight="false" outlineLevel="0" collapsed="false">
      <c r="A1955" s="2" t="s">
        <v>19136</v>
      </c>
      <c r="B1955" s="2" t="s">
        <v>182</v>
      </c>
      <c r="C1955" s="2" t="s">
        <v>98</v>
      </c>
      <c r="D1955" s="2" t="s">
        <v>17180</v>
      </c>
      <c r="E1955" s="2" t="s">
        <v>17187</v>
      </c>
      <c r="F1955" s="13" t="n">
        <v>45788</v>
      </c>
      <c r="G1955" s="13" t="n">
        <v>45788</v>
      </c>
      <c r="H1955" s="2" t="n">
        <v>12.4</v>
      </c>
    </row>
    <row r="1956" customFormat="false" ht="15" hidden="false" customHeight="false" outlineLevel="0" collapsed="false">
      <c r="A1956" s="2" t="s">
        <v>19137</v>
      </c>
      <c r="B1956" s="2" t="s">
        <v>363</v>
      </c>
      <c r="C1956" s="2" t="s">
        <v>139</v>
      </c>
      <c r="D1956" s="2" t="s">
        <v>17178</v>
      </c>
      <c r="E1956" s="2" t="s">
        <v>17193</v>
      </c>
      <c r="F1956" s="13" t="n">
        <v>46178</v>
      </c>
      <c r="G1956" s="13" t="n">
        <v>46178</v>
      </c>
      <c r="H1956" s="2" t="n">
        <v>8.4</v>
      </c>
    </row>
    <row r="1957" customFormat="false" ht="15" hidden="false" customHeight="false" outlineLevel="0" collapsed="false">
      <c r="A1957" s="2" t="s">
        <v>19138</v>
      </c>
      <c r="B1957" s="2" t="s">
        <v>1354</v>
      </c>
      <c r="C1957" s="2" t="s">
        <v>145</v>
      </c>
      <c r="D1957" s="2" t="s">
        <v>17175</v>
      </c>
      <c r="E1957" s="2" t="s">
        <v>17176</v>
      </c>
      <c r="F1957" s="13" t="n">
        <v>46082</v>
      </c>
      <c r="G1957" s="13" t="n">
        <v>46082</v>
      </c>
      <c r="H1957" s="2" t="n">
        <v>12.9</v>
      </c>
    </row>
    <row r="1958" customFormat="false" ht="15" hidden="false" customHeight="false" outlineLevel="0" collapsed="false">
      <c r="A1958" s="2" t="s">
        <v>19139</v>
      </c>
      <c r="B1958" s="2" t="s">
        <v>160</v>
      </c>
      <c r="C1958" s="2" t="s">
        <v>123</v>
      </c>
      <c r="D1958" s="2" t="s">
        <v>17175</v>
      </c>
      <c r="E1958" s="2" t="s">
        <v>17187</v>
      </c>
      <c r="F1958" s="13" t="n">
        <v>46215</v>
      </c>
      <c r="G1958" s="13" t="n">
        <v>46215</v>
      </c>
      <c r="H1958" s="2" t="n">
        <v>5.9</v>
      </c>
    </row>
    <row r="1959" customFormat="false" ht="15" hidden="false" customHeight="false" outlineLevel="0" collapsed="false">
      <c r="A1959" s="2" t="s">
        <v>19140</v>
      </c>
      <c r="B1959" s="2" t="s">
        <v>794</v>
      </c>
      <c r="C1959" s="2" t="s">
        <v>114</v>
      </c>
      <c r="D1959" s="2" t="s">
        <v>17175</v>
      </c>
      <c r="E1959" s="2" t="s">
        <v>17187</v>
      </c>
      <c r="F1959" s="13" t="n">
        <v>46089</v>
      </c>
      <c r="G1959" s="13" t="n">
        <v>46089</v>
      </c>
      <c r="H1959" s="2" t="n">
        <v>9.9</v>
      </c>
    </row>
    <row r="1960" customFormat="false" ht="15" hidden="false" customHeight="false" outlineLevel="0" collapsed="false">
      <c r="A1960" s="2" t="s">
        <v>19141</v>
      </c>
      <c r="B1960" s="2" t="s">
        <v>4060</v>
      </c>
      <c r="C1960" s="2" t="s">
        <v>119</v>
      </c>
      <c r="D1960" s="2" t="s">
        <v>17184</v>
      </c>
      <c r="E1960" s="2" t="s">
        <v>17176</v>
      </c>
      <c r="F1960" s="13" t="n">
        <v>46200</v>
      </c>
      <c r="G1960" s="13" t="n">
        <v>46200</v>
      </c>
      <c r="H1960" s="2" t="n">
        <v>9.9</v>
      </c>
    </row>
    <row r="1961" customFormat="false" ht="15" hidden="false" customHeight="false" outlineLevel="0" collapsed="false">
      <c r="A1961" s="2" t="s">
        <v>19142</v>
      </c>
      <c r="B1961" s="2" t="s">
        <v>1559</v>
      </c>
      <c r="C1961" s="2" t="s">
        <v>119</v>
      </c>
      <c r="D1961" s="2" t="s">
        <v>17178</v>
      </c>
      <c r="E1961" s="2" t="s">
        <v>17176</v>
      </c>
      <c r="F1961" s="13" t="n">
        <v>46177</v>
      </c>
      <c r="G1961" s="13" t="n">
        <v>46178</v>
      </c>
      <c r="H1961" s="2" t="n">
        <v>26.5</v>
      </c>
    </row>
    <row r="1962" customFormat="false" ht="15" hidden="false" customHeight="false" outlineLevel="0" collapsed="false">
      <c r="A1962" s="2" t="s">
        <v>19143</v>
      </c>
      <c r="B1962" s="2" t="s">
        <v>181</v>
      </c>
      <c r="C1962" s="2" t="s">
        <v>163</v>
      </c>
      <c r="D1962" s="2" t="s">
        <v>17184</v>
      </c>
      <c r="E1962" s="2" t="s">
        <v>17187</v>
      </c>
      <c r="F1962" s="13" t="n">
        <v>46022</v>
      </c>
      <c r="G1962" s="13" t="n">
        <v>46022</v>
      </c>
      <c r="H1962" s="2" t="n">
        <v>8.6</v>
      </c>
    </row>
    <row r="1963" customFormat="false" ht="15" hidden="false" customHeight="false" outlineLevel="0" collapsed="false">
      <c r="A1963" s="2" t="s">
        <v>19144</v>
      </c>
      <c r="B1963" s="2" t="s">
        <v>1023</v>
      </c>
      <c r="C1963" s="2" t="s">
        <v>165</v>
      </c>
      <c r="D1963" s="2" t="s">
        <v>17175</v>
      </c>
      <c r="E1963" s="2" t="s">
        <v>17193</v>
      </c>
      <c r="F1963" s="13" t="n">
        <v>46171</v>
      </c>
      <c r="G1963" s="13" t="n">
        <v>46171</v>
      </c>
      <c r="H1963" s="2" t="n">
        <v>9</v>
      </c>
    </row>
    <row r="1964" customFormat="false" ht="15" hidden="false" customHeight="false" outlineLevel="0" collapsed="false">
      <c r="A1964" s="2" t="s">
        <v>19145</v>
      </c>
      <c r="B1964" s="2" t="s">
        <v>2920</v>
      </c>
      <c r="C1964" s="2" t="s">
        <v>165</v>
      </c>
      <c r="D1964" s="2" t="s">
        <v>17184</v>
      </c>
      <c r="E1964" s="2" t="s">
        <v>17176</v>
      </c>
      <c r="F1964" s="13" t="n">
        <v>46179</v>
      </c>
      <c r="G1964" s="13" t="n">
        <v>46179</v>
      </c>
      <c r="H1964" s="2" t="n">
        <v>22.9</v>
      </c>
    </row>
    <row r="1965" customFormat="false" ht="15" hidden="false" customHeight="false" outlineLevel="0" collapsed="false">
      <c r="A1965" s="2" t="s">
        <v>19146</v>
      </c>
      <c r="B1965" s="2" t="s">
        <v>2153</v>
      </c>
      <c r="C1965" s="2" t="s">
        <v>139</v>
      </c>
      <c r="D1965" s="2" t="s">
        <v>17175</v>
      </c>
      <c r="E1965" s="2" t="s">
        <v>17176</v>
      </c>
      <c r="F1965" s="13" t="n">
        <v>45730</v>
      </c>
      <c r="G1965" s="13" t="n">
        <v>45731</v>
      </c>
      <c r="H1965" s="2" t="n">
        <v>36.2</v>
      </c>
    </row>
    <row r="1966" customFormat="false" ht="15" hidden="false" customHeight="false" outlineLevel="0" collapsed="false">
      <c r="A1966" s="2" t="s">
        <v>19147</v>
      </c>
      <c r="B1966" s="2" t="s">
        <v>1685</v>
      </c>
      <c r="C1966" s="2" t="s">
        <v>165</v>
      </c>
      <c r="D1966" s="2" t="s">
        <v>17184</v>
      </c>
      <c r="E1966" s="2" t="s">
        <v>17187</v>
      </c>
      <c r="F1966" s="13" t="n">
        <v>46027</v>
      </c>
      <c r="G1966" s="13" t="n">
        <v>46027</v>
      </c>
      <c r="H1966" s="2" t="n">
        <v>12.4</v>
      </c>
    </row>
    <row r="1967" customFormat="false" ht="15" hidden="false" customHeight="false" outlineLevel="0" collapsed="false">
      <c r="A1967" s="2" t="s">
        <v>19148</v>
      </c>
      <c r="B1967" s="2" t="s">
        <v>2213</v>
      </c>
      <c r="C1967" s="2" t="s">
        <v>119</v>
      </c>
      <c r="D1967" s="2" t="s">
        <v>17182</v>
      </c>
      <c r="E1967" s="2" t="s">
        <v>17193</v>
      </c>
      <c r="F1967" s="13" t="n">
        <v>46051</v>
      </c>
      <c r="G1967" s="13" t="n">
        <v>46051</v>
      </c>
      <c r="H1967" s="2" t="n">
        <v>17.6</v>
      </c>
    </row>
    <row r="1968" customFormat="false" ht="15" hidden="false" customHeight="false" outlineLevel="0" collapsed="false">
      <c r="A1968" s="2" t="s">
        <v>19149</v>
      </c>
      <c r="B1968" s="2" t="s">
        <v>1129</v>
      </c>
      <c r="C1968" s="2" t="s">
        <v>123</v>
      </c>
      <c r="D1968" s="2" t="s">
        <v>17175</v>
      </c>
      <c r="E1968" s="2" t="s">
        <v>17187</v>
      </c>
      <c r="F1968" s="13" t="n">
        <v>46164</v>
      </c>
      <c r="G1968" s="13" t="n">
        <v>46164</v>
      </c>
      <c r="H1968" s="2" t="n">
        <v>5.1</v>
      </c>
    </row>
    <row r="1969" customFormat="false" ht="15" hidden="false" customHeight="false" outlineLevel="0" collapsed="false">
      <c r="A1969" s="2" t="s">
        <v>19150</v>
      </c>
      <c r="B1969" s="2" t="s">
        <v>1763</v>
      </c>
      <c r="C1969" s="2" t="s">
        <v>119</v>
      </c>
      <c r="D1969" s="2" t="s">
        <v>17178</v>
      </c>
      <c r="E1969" s="2" t="s">
        <v>17176</v>
      </c>
      <c r="F1969" s="13" t="n">
        <v>46134</v>
      </c>
      <c r="G1969" s="13" t="n">
        <v>46134</v>
      </c>
      <c r="H1969" s="2" t="n">
        <v>14.4</v>
      </c>
    </row>
    <row r="1970" customFormat="false" ht="15" hidden="false" customHeight="false" outlineLevel="0" collapsed="false">
      <c r="A1970" s="2" t="s">
        <v>19151</v>
      </c>
      <c r="B1970" s="2" t="s">
        <v>907</v>
      </c>
      <c r="C1970" s="2" t="s">
        <v>119</v>
      </c>
      <c r="D1970" s="2" t="s">
        <v>17175</v>
      </c>
      <c r="E1970" s="2" t="s">
        <v>17187</v>
      </c>
      <c r="F1970" s="13" t="n">
        <v>45927</v>
      </c>
      <c r="G1970" s="13" t="n">
        <v>45927</v>
      </c>
      <c r="H1970" s="2" t="n">
        <v>9.1</v>
      </c>
    </row>
    <row r="1971" customFormat="false" ht="15" hidden="false" customHeight="false" outlineLevel="0" collapsed="false">
      <c r="A1971" s="2" t="s">
        <v>19152</v>
      </c>
      <c r="B1971" s="2" t="s">
        <v>2590</v>
      </c>
      <c r="C1971" s="2" t="s">
        <v>139</v>
      </c>
      <c r="D1971" s="2" t="s">
        <v>17184</v>
      </c>
      <c r="E1971" s="2" t="s">
        <v>17187</v>
      </c>
      <c r="F1971" s="13" t="n">
        <v>45902</v>
      </c>
      <c r="G1971" s="13" t="n">
        <v>45902</v>
      </c>
      <c r="H1971" s="2" t="n">
        <v>17.6</v>
      </c>
    </row>
    <row r="1972" customFormat="false" ht="15" hidden="false" customHeight="false" outlineLevel="0" collapsed="false">
      <c r="A1972" s="2" t="s">
        <v>19153</v>
      </c>
      <c r="B1972" s="2" t="s">
        <v>709</v>
      </c>
      <c r="C1972" s="2" t="s">
        <v>114</v>
      </c>
      <c r="D1972" s="2" t="s">
        <v>17184</v>
      </c>
      <c r="E1972" s="2" t="s">
        <v>17176</v>
      </c>
      <c r="F1972" s="13" t="n">
        <v>45921</v>
      </c>
      <c r="G1972" s="13" t="n">
        <v>45921</v>
      </c>
      <c r="H1972" s="2" t="n">
        <v>16.6</v>
      </c>
    </row>
    <row r="1973" customFormat="false" ht="15" hidden="false" customHeight="false" outlineLevel="0" collapsed="false">
      <c r="A1973" s="2" t="s">
        <v>19154</v>
      </c>
      <c r="B1973" s="2" t="s">
        <v>2553</v>
      </c>
      <c r="C1973" s="2" t="s">
        <v>139</v>
      </c>
      <c r="D1973" s="2" t="s">
        <v>17180</v>
      </c>
      <c r="E1973" s="2" t="s">
        <v>17187</v>
      </c>
      <c r="F1973" s="13" t="n">
        <v>45894</v>
      </c>
      <c r="G1973" s="13" t="n">
        <v>45894</v>
      </c>
      <c r="H1973" s="2" t="n">
        <v>4</v>
      </c>
    </row>
    <row r="1974" customFormat="false" ht="15" hidden="false" customHeight="false" outlineLevel="0" collapsed="false">
      <c r="A1974" s="2" t="s">
        <v>19155</v>
      </c>
      <c r="B1974" s="2" t="s">
        <v>1646</v>
      </c>
      <c r="C1974" s="2" t="s">
        <v>108</v>
      </c>
      <c r="D1974" s="2" t="s">
        <v>17178</v>
      </c>
      <c r="E1974" s="2" t="s">
        <v>17176</v>
      </c>
      <c r="F1974" s="13" t="n">
        <v>45851</v>
      </c>
      <c r="G1974" s="13" t="n">
        <v>45851</v>
      </c>
      <c r="H1974" s="2" t="n">
        <v>8.5</v>
      </c>
    </row>
    <row r="1975" customFormat="false" ht="15" hidden="false" customHeight="false" outlineLevel="0" collapsed="false">
      <c r="A1975" s="2" t="s">
        <v>19156</v>
      </c>
      <c r="B1975" s="2" t="s">
        <v>2204</v>
      </c>
      <c r="C1975" s="2" t="s">
        <v>119</v>
      </c>
      <c r="D1975" s="2" t="s">
        <v>17182</v>
      </c>
      <c r="E1975" s="2" t="s">
        <v>17187</v>
      </c>
      <c r="F1975" s="13" t="n">
        <v>45979</v>
      </c>
      <c r="G1975" s="13" t="n">
        <v>45979</v>
      </c>
      <c r="H1975" s="2" t="n">
        <v>9.5</v>
      </c>
    </row>
    <row r="1976" customFormat="false" ht="15" hidden="false" customHeight="false" outlineLevel="0" collapsed="false">
      <c r="A1976" s="2" t="s">
        <v>19157</v>
      </c>
      <c r="B1976" s="2" t="s">
        <v>3977</v>
      </c>
      <c r="C1976" s="2" t="s">
        <v>104</v>
      </c>
      <c r="D1976" s="2" t="s">
        <v>17180</v>
      </c>
      <c r="E1976" s="2" t="s">
        <v>17176</v>
      </c>
      <c r="F1976" s="13" t="n">
        <v>45907</v>
      </c>
      <c r="G1976" s="13" t="n">
        <v>45907</v>
      </c>
      <c r="H1976" s="2" t="n">
        <v>16.1</v>
      </c>
    </row>
    <row r="1977" customFormat="false" ht="15" hidden="false" customHeight="false" outlineLevel="0" collapsed="false">
      <c r="A1977" s="2" t="s">
        <v>19158</v>
      </c>
      <c r="B1977" s="2" t="s">
        <v>3283</v>
      </c>
      <c r="C1977" s="2" t="s">
        <v>98</v>
      </c>
      <c r="D1977" s="2" t="s">
        <v>17184</v>
      </c>
      <c r="E1977" s="2" t="s">
        <v>17176</v>
      </c>
      <c r="F1977" s="13" t="n">
        <v>46092</v>
      </c>
      <c r="G1977" s="13" t="n">
        <v>46092</v>
      </c>
      <c r="H1977" s="2" t="n">
        <v>21</v>
      </c>
    </row>
    <row r="1978" customFormat="false" ht="15" hidden="false" customHeight="false" outlineLevel="0" collapsed="false">
      <c r="A1978" s="2" t="s">
        <v>19159</v>
      </c>
      <c r="B1978" s="2" t="s">
        <v>4798</v>
      </c>
      <c r="C1978" s="2" t="s">
        <v>128</v>
      </c>
      <c r="D1978" s="2" t="s">
        <v>17178</v>
      </c>
      <c r="E1978" s="2" t="s">
        <v>17187</v>
      </c>
      <c r="F1978" s="13" t="n">
        <v>45887</v>
      </c>
      <c r="G1978" s="13" t="n">
        <v>45887</v>
      </c>
      <c r="H1978" s="2" t="n">
        <v>13.5</v>
      </c>
    </row>
    <row r="1979" customFormat="false" ht="15" hidden="false" customHeight="false" outlineLevel="0" collapsed="false">
      <c r="A1979" s="2" t="s">
        <v>19160</v>
      </c>
      <c r="B1979" s="2" t="s">
        <v>184</v>
      </c>
      <c r="C1979" s="2" t="s">
        <v>119</v>
      </c>
      <c r="D1979" s="2" t="s">
        <v>17180</v>
      </c>
      <c r="E1979" s="2" t="s">
        <v>17187</v>
      </c>
      <c r="F1979" s="13" t="n">
        <v>46191</v>
      </c>
      <c r="G1979" s="13" t="n">
        <v>46191</v>
      </c>
      <c r="H1979" s="2" t="n">
        <v>4.5</v>
      </c>
    </row>
    <row r="1980" customFormat="false" ht="15" hidden="false" customHeight="false" outlineLevel="0" collapsed="false">
      <c r="A1980" s="2" t="s">
        <v>19161</v>
      </c>
      <c r="B1980" s="2" t="s">
        <v>5104</v>
      </c>
      <c r="C1980" s="2" t="s">
        <v>98</v>
      </c>
      <c r="D1980" s="2" t="s">
        <v>17178</v>
      </c>
      <c r="E1980" s="2" t="s">
        <v>17176</v>
      </c>
      <c r="F1980" s="13" t="n">
        <v>45773</v>
      </c>
      <c r="G1980" s="13" t="n">
        <v>45774</v>
      </c>
      <c r="H1980" s="2" t="n">
        <v>33.6</v>
      </c>
    </row>
    <row r="1981" customFormat="false" ht="15" hidden="false" customHeight="false" outlineLevel="0" collapsed="false">
      <c r="A1981" s="2" t="s">
        <v>19162</v>
      </c>
      <c r="B1981" s="2" t="s">
        <v>1530</v>
      </c>
      <c r="C1981" s="2" t="s">
        <v>98</v>
      </c>
      <c r="D1981" s="2" t="s">
        <v>17178</v>
      </c>
      <c r="E1981" s="2" t="s">
        <v>17176</v>
      </c>
      <c r="F1981" s="13" t="n">
        <v>45953</v>
      </c>
      <c r="G1981" s="13" t="n">
        <v>45953</v>
      </c>
      <c r="H1981" s="2" t="n">
        <v>10.7</v>
      </c>
    </row>
    <row r="1982" customFormat="false" ht="15" hidden="false" customHeight="false" outlineLevel="0" collapsed="false">
      <c r="A1982" s="2" t="s">
        <v>19163</v>
      </c>
      <c r="B1982" s="2" t="s">
        <v>4326</v>
      </c>
      <c r="C1982" s="2" t="s">
        <v>119</v>
      </c>
      <c r="D1982" s="2" t="s">
        <v>17175</v>
      </c>
      <c r="E1982" s="2" t="s">
        <v>17176</v>
      </c>
      <c r="F1982" s="13" t="n">
        <v>45849</v>
      </c>
      <c r="G1982" s="13" t="n">
        <v>45849</v>
      </c>
      <c r="H1982" s="2" t="n">
        <v>17.3</v>
      </c>
    </row>
    <row r="1983" customFormat="false" ht="15" hidden="false" customHeight="false" outlineLevel="0" collapsed="false">
      <c r="A1983" s="2" t="s">
        <v>19164</v>
      </c>
      <c r="B1983" s="2" t="s">
        <v>2618</v>
      </c>
      <c r="C1983" s="2" t="s">
        <v>119</v>
      </c>
      <c r="D1983" s="2" t="s">
        <v>17175</v>
      </c>
      <c r="E1983" s="2" t="s">
        <v>17176</v>
      </c>
      <c r="F1983" s="13" t="n">
        <v>46145</v>
      </c>
      <c r="G1983" s="13" t="n">
        <v>46145</v>
      </c>
      <c r="H1983" s="2" t="n">
        <v>23.6</v>
      </c>
    </row>
    <row r="1984" customFormat="false" ht="15" hidden="false" customHeight="false" outlineLevel="0" collapsed="false">
      <c r="A1984" s="2" t="s">
        <v>19165</v>
      </c>
      <c r="B1984" s="2" t="s">
        <v>1964</v>
      </c>
      <c r="C1984" s="2" t="s">
        <v>145</v>
      </c>
      <c r="D1984" s="2" t="s">
        <v>17178</v>
      </c>
      <c r="E1984" s="2" t="s">
        <v>17187</v>
      </c>
      <c r="F1984" s="13" t="n">
        <v>45922</v>
      </c>
      <c r="G1984" s="13" t="n">
        <v>45922</v>
      </c>
      <c r="H1984" s="2" t="n">
        <v>4.1</v>
      </c>
    </row>
    <row r="1985" customFormat="false" ht="15" hidden="false" customHeight="false" outlineLevel="0" collapsed="false">
      <c r="A1985" s="2" t="s">
        <v>19166</v>
      </c>
      <c r="B1985" s="2" t="s">
        <v>3561</v>
      </c>
      <c r="C1985" s="2" t="s">
        <v>108</v>
      </c>
      <c r="D1985" s="2" t="s">
        <v>17180</v>
      </c>
      <c r="E1985" s="2" t="s">
        <v>17187</v>
      </c>
      <c r="F1985" s="13" t="n">
        <v>45791</v>
      </c>
      <c r="G1985" s="13" t="n">
        <v>45791</v>
      </c>
      <c r="H1985" s="2" t="n">
        <v>10.2</v>
      </c>
    </row>
    <row r="1986" customFormat="false" ht="15" hidden="false" customHeight="false" outlineLevel="0" collapsed="false">
      <c r="A1986" s="2" t="s">
        <v>19167</v>
      </c>
      <c r="B1986" s="2" t="s">
        <v>3855</v>
      </c>
      <c r="C1986" s="2" t="s">
        <v>104</v>
      </c>
      <c r="D1986" s="2" t="s">
        <v>17180</v>
      </c>
      <c r="E1986" s="2" t="s">
        <v>17187</v>
      </c>
      <c r="F1986" s="13" t="n">
        <v>46094</v>
      </c>
      <c r="G1986" s="13" t="n">
        <v>46094</v>
      </c>
      <c r="H1986" s="2" t="n">
        <v>16.2</v>
      </c>
    </row>
    <row r="1987" customFormat="false" ht="15" hidden="false" customHeight="false" outlineLevel="0" collapsed="false">
      <c r="A1987" s="2" t="s">
        <v>19168</v>
      </c>
      <c r="B1987" s="2" t="s">
        <v>503</v>
      </c>
      <c r="C1987" s="2" t="s">
        <v>119</v>
      </c>
      <c r="D1987" s="2" t="s">
        <v>17175</v>
      </c>
      <c r="E1987" s="2" t="s">
        <v>17187</v>
      </c>
      <c r="F1987" s="13" t="n">
        <v>46038</v>
      </c>
      <c r="G1987" s="13" t="n">
        <v>46038</v>
      </c>
      <c r="H1987" s="2" t="n">
        <v>6.1</v>
      </c>
    </row>
    <row r="1988" customFormat="false" ht="15" hidden="false" customHeight="false" outlineLevel="0" collapsed="false">
      <c r="A1988" s="2" t="s">
        <v>19169</v>
      </c>
      <c r="B1988" s="2" t="s">
        <v>2650</v>
      </c>
      <c r="C1988" s="2" t="s">
        <v>114</v>
      </c>
      <c r="D1988" s="2" t="s">
        <v>17175</v>
      </c>
      <c r="E1988" s="2" t="s">
        <v>17176</v>
      </c>
      <c r="F1988" s="13" t="n">
        <v>45974</v>
      </c>
      <c r="G1988" s="13" t="n">
        <v>45974</v>
      </c>
      <c r="H1988" s="2" t="n">
        <v>13.7</v>
      </c>
    </row>
    <row r="1989" customFormat="false" ht="15" hidden="false" customHeight="false" outlineLevel="0" collapsed="false">
      <c r="A1989" s="2" t="s">
        <v>19170</v>
      </c>
      <c r="B1989" s="2" t="s">
        <v>2508</v>
      </c>
      <c r="C1989" s="2" t="s">
        <v>165</v>
      </c>
      <c r="D1989" s="2" t="s">
        <v>17178</v>
      </c>
      <c r="E1989" s="2" t="s">
        <v>17191</v>
      </c>
      <c r="F1989" s="13" t="n">
        <v>46106</v>
      </c>
      <c r="G1989" s="13" t="n">
        <v>46106</v>
      </c>
      <c r="H1989" s="2" t="n">
        <v>1.8</v>
      </c>
    </row>
    <row r="1990" customFormat="false" ht="15" hidden="false" customHeight="false" outlineLevel="0" collapsed="false">
      <c r="A1990" s="2" t="s">
        <v>19171</v>
      </c>
      <c r="B1990" s="2" t="s">
        <v>2946</v>
      </c>
      <c r="C1990" s="2" t="s">
        <v>163</v>
      </c>
      <c r="D1990" s="2" t="s">
        <v>17175</v>
      </c>
      <c r="E1990" s="2" t="s">
        <v>17193</v>
      </c>
      <c r="F1990" s="13" t="n">
        <v>46178</v>
      </c>
      <c r="G1990" s="13" t="n">
        <v>46178</v>
      </c>
      <c r="H1990" s="2" t="n">
        <v>2.9</v>
      </c>
    </row>
    <row r="1991" customFormat="false" ht="15" hidden="false" customHeight="false" outlineLevel="0" collapsed="false">
      <c r="A1991" s="2" t="s">
        <v>19172</v>
      </c>
      <c r="B1991" s="2" t="s">
        <v>1395</v>
      </c>
      <c r="C1991" s="2" t="s">
        <v>119</v>
      </c>
      <c r="D1991" s="2" t="s">
        <v>17182</v>
      </c>
      <c r="E1991" s="2" t="s">
        <v>17187</v>
      </c>
      <c r="F1991" s="13" t="n">
        <v>46061</v>
      </c>
      <c r="G1991" s="13" t="n">
        <v>46061</v>
      </c>
      <c r="H1991" s="2" t="n">
        <v>10.2</v>
      </c>
    </row>
    <row r="1992" customFormat="false" ht="15" hidden="false" customHeight="false" outlineLevel="0" collapsed="false">
      <c r="A1992" s="2" t="s">
        <v>19173</v>
      </c>
      <c r="B1992" s="2" t="s">
        <v>3710</v>
      </c>
      <c r="C1992" s="2" t="s">
        <v>98</v>
      </c>
      <c r="D1992" s="2" t="s">
        <v>17180</v>
      </c>
      <c r="E1992" s="2" t="s">
        <v>17176</v>
      </c>
      <c r="F1992" s="13" t="n">
        <v>46117</v>
      </c>
      <c r="G1992" s="13" t="n">
        <v>46117</v>
      </c>
      <c r="H1992" s="2" t="n">
        <v>12.4</v>
      </c>
    </row>
    <row r="1993" customFormat="false" ht="15" hidden="false" customHeight="false" outlineLevel="0" collapsed="false">
      <c r="A1993" s="2" t="s">
        <v>19174</v>
      </c>
      <c r="B1993" s="2" t="s">
        <v>2810</v>
      </c>
      <c r="C1993" s="2" t="s">
        <v>98</v>
      </c>
      <c r="D1993" s="2" t="s">
        <v>17178</v>
      </c>
      <c r="E1993" s="2" t="s">
        <v>17191</v>
      </c>
      <c r="F1993" s="13" t="n">
        <v>46034</v>
      </c>
      <c r="G1993" s="13" t="n">
        <v>46034</v>
      </c>
      <c r="H1993" s="2" t="n">
        <v>3</v>
      </c>
    </row>
    <row r="1994" customFormat="false" ht="15" hidden="false" customHeight="false" outlineLevel="0" collapsed="false">
      <c r="A1994" s="2" t="s">
        <v>19175</v>
      </c>
      <c r="B1994" s="2" t="s">
        <v>1385</v>
      </c>
      <c r="C1994" s="2" t="s">
        <v>98</v>
      </c>
      <c r="D1994" s="2" t="s">
        <v>17178</v>
      </c>
      <c r="E1994" s="2" t="s">
        <v>17176</v>
      </c>
      <c r="F1994" s="13" t="n">
        <v>46231</v>
      </c>
      <c r="G1994" s="13" t="n">
        <v>46231</v>
      </c>
      <c r="H1994" s="2" t="n">
        <v>12.9</v>
      </c>
    </row>
    <row r="1995" customFormat="false" ht="15" hidden="false" customHeight="false" outlineLevel="0" collapsed="false">
      <c r="A1995" s="2" t="s">
        <v>19176</v>
      </c>
      <c r="B1995" s="2" t="s">
        <v>434</v>
      </c>
      <c r="C1995" s="2" t="s">
        <v>141</v>
      </c>
      <c r="D1995" s="2" t="s">
        <v>17175</v>
      </c>
      <c r="E1995" s="2" t="s">
        <v>17176</v>
      </c>
      <c r="F1995" s="13" t="n">
        <v>46199</v>
      </c>
      <c r="G1995" s="13" t="n">
        <v>46199</v>
      </c>
      <c r="H1995" s="2" t="n">
        <v>12.5</v>
      </c>
    </row>
    <row r="1996" customFormat="false" ht="15" hidden="false" customHeight="false" outlineLevel="0" collapsed="false">
      <c r="A1996" s="2" t="s">
        <v>19177</v>
      </c>
      <c r="B1996" s="2" t="s">
        <v>1388</v>
      </c>
      <c r="C1996" s="2" t="s">
        <v>108</v>
      </c>
      <c r="D1996" s="2" t="s">
        <v>17178</v>
      </c>
      <c r="E1996" s="2" t="s">
        <v>17187</v>
      </c>
      <c r="F1996" s="13" t="n">
        <v>46167</v>
      </c>
      <c r="G1996" s="13" t="n">
        <v>46167</v>
      </c>
      <c r="H1996" s="2" t="n">
        <v>23.4</v>
      </c>
    </row>
    <row r="1997" customFormat="false" ht="15" hidden="false" customHeight="false" outlineLevel="0" collapsed="false">
      <c r="A1997" s="2" t="s">
        <v>19178</v>
      </c>
      <c r="B1997" s="2" t="s">
        <v>4412</v>
      </c>
      <c r="C1997" s="2" t="s">
        <v>141</v>
      </c>
      <c r="D1997" s="2" t="s">
        <v>17180</v>
      </c>
      <c r="E1997" s="2" t="s">
        <v>17176</v>
      </c>
      <c r="F1997" s="13" t="n">
        <v>46026</v>
      </c>
      <c r="G1997" s="13" t="n">
        <v>46027</v>
      </c>
      <c r="H1997" s="2" t="n">
        <v>40.6</v>
      </c>
    </row>
    <row r="1998" customFormat="false" ht="15" hidden="false" customHeight="false" outlineLevel="0" collapsed="false">
      <c r="A1998" s="2" t="s">
        <v>19179</v>
      </c>
      <c r="B1998" s="2" t="s">
        <v>2941</v>
      </c>
      <c r="C1998" s="2" t="s">
        <v>163</v>
      </c>
      <c r="D1998" s="2" t="s">
        <v>17184</v>
      </c>
      <c r="E1998" s="2" t="s">
        <v>17187</v>
      </c>
      <c r="F1998" s="13" t="n">
        <v>46154</v>
      </c>
      <c r="G1998" s="13" t="n">
        <v>46154</v>
      </c>
      <c r="H1998" s="2" t="n">
        <v>9</v>
      </c>
    </row>
    <row r="1999" customFormat="false" ht="15" hidden="false" customHeight="false" outlineLevel="0" collapsed="false">
      <c r="A1999" s="2" t="s">
        <v>19180</v>
      </c>
      <c r="B1999" s="2" t="s">
        <v>1254</v>
      </c>
      <c r="C1999" s="2" t="s">
        <v>139</v>
      </c>
      <c r="D1999" s="2" t="s">
        <v>17184</v>
      </c>
      <c r="E1999" s="2" t="s">
        <v>17176</v>
      </c>
      <c r="F1999" s="13" t="n">
        <v>45991</v>
      </c>
      <c r="G1999" s="13" t="n">
        <v>45992</v>
      </c>
      <c r="H1999" s="2" t="n">
        <v>30.7</v>
      </c>
    </row>
    <row r="2000" customFormat="false" ht="15" hidden="false" customHeight="false" outlineLevel="0" collapsed="false">
      <c r="A2000" s="2" t="s">
        <v>19181</v>
      </c>
      <c r="B2000" s="2" t="s">
        <v>825</v>
      </c>
      <c r="C2000" s="2" t="s">
        <v>163</v>
      </c>
      <c r="D2000" s="2" t="s">
        <v>17175</v>
      </c>
      <c r="E2000" s="2" t="s">
        <v>17176</v>
      </c>
      <c r="F2000" s="13" t="n">
        <v>46155</v>
      </c>
      <c r="G2000" s="13" t="n">
        <v>46156</v>
      </c>
      <c r="H2000" s="2" t="n">
        <v>34.9</v>
      </c>
    </row>
    <row r="2001" customFormat="false" ht="15" hidden="false" customHeight="false" outlineLevel="0" collapsed="false">
      <c r="A2001" s="2" t="s">
        <v>19182</v>
      </c>
      <c r="B2001" s="2" t="s">
        <v>846</v>
      </c>
      <c r="C2001" s="2" t="s">
        <v>139</v>
      </c>
      <c r="D2001" s="2" t="s">
        <v>17175</v>
      </c>
      <c r="E2001" s="2" t="s">
        <v>17187</v>
      </c>
      <c r="F2001" s="13" t="n">
        <v>46000</v>
      </c>
      <c r="G2001" s="13" t="n">
        <v>46000</v>
      </c>
      <c r="H2001" s="2" t="n">
        <v>7.6</v>
      </c>
    </row>
    <row r="2002" customFormat="false" ht="15" hidden="false" customHeight="false" outlineLevel="0" collapsed="false">
      <c r="A2002" s="2" t="s">
        <v>19183</v>
      </c>
      <c r="B2002" s="2" t="s">
        <v>913</v>
      </c>
      <c r="C2002" s="2" t="s">
        <v>119</v>
      </c>
      <c r="D2002" s="2" t="s">
        <v>17184</v>
      </c>
      <c r="E2002" s="2" t="s">
        <v>17176</v>
      </c>
      <c r="F2002" s="13" t="n">
        <v>45822</v>
      </c>
      <c r="G2002" s="13" t="n">
        <v>45823</v>
      </c>
      <c r="H2002" s="2" t="n">
        <v>25.9</v>
      </c>
    </row>
    <row r="2003" customFormat="false" ht="15" hidden="false" customHeight="false" outlineLevel="0" collapsed="false">
      <c r="A2003" s="2" t="s">
        <v>19184</v>
      </c>
      <c r="B2003" s="2" t="s">
        <v>949</v>
      </c>
      <c r="C2003" s="2" t="s">
        <v>119</v>
      </c>
      <c r="D2003" s="2" t="s">
        <v>17184</v>
      </c>
      <c r="E2003" s="2" t="s">
        <v>17187</v>
      </c>
      <c r="F2003" s="13" t="n">
        <v>46224</v>
      </c>
      <c r="G2003" s="13" t="n">
        <v>46225</v>
      </c>
      <c r="H2003" s="2" t="n">
        <v>41.2</v>
      </c>
    </row>
    <row r="2004" customFormat="false" ht="15" hidden="false" customHeight="false" outlineLevel="0" collapsed="false">
      <c r="A2004" s="2" t="s">
        <v>19185</v>
      </c>
      <c r="B2004" s="2" t="s">
        <v>836</v>
      </c>
      <c r="C2004" s="2" t="s">
        <v>98</v>
      </c>
      <c r="D2004" s="2" t="s">
        <v>17184</v>
      </c>
      <c r="E2004" s="2" t="s">
        <v>17176</v>
      </c>
      <c r="F2004" s="13" t="n">
        <v>45932</v>
      </c>
      <c r="G2004" s="13" t="n">
        <v>45932</v>
      </c>
      <c r="H2004" s="2" t="n">
        <v>19.7</v>
      </c>
    </row>
    <row r="2005" customFormat="false" ht="15" hidden="false" customHeight="false" outlineLevel="0" collapsed="false">
      <c r="A2005" s="2" t="s">
        <v>19186</v>
      </c>
      <c r="B2005" s="2" t="s">
        <v>2591</v>
      </c>
      <c r="C2005" s="2" t="s">
        <v>98</v>
      </c>
      <c r="D2005" s="2" t="s">
        <v>17182</v>
      </c>
      <c r="E2005" s="2" t="s">
        <v>17187</v>
      </c>
      <c r="F2005" s="13" t="n">
        <v>45764</v>
      </c>
      <c r="G2005" s="13" t="n">
        <v>45764</v>
      </c>
      <c r="H2005" s="2" t="n">
        <v>4.8</v>
      </c>
    </row>
    <row r="2006" customFormat="false" ht="15" hidden="false" customHeight="false" outlineLevel="0" collapsed="false">
      <c r="A2006" s="2" t="s">
        <v>19187</v>
      </c>
      <c r="B2006" s="2" t="s">
        <v>3037</v>
      </c>
      <c r="C2006" s="2" t="s">
        <v>98</v>
      </c>
      <c r="D2006" s="2" t="s">
        <v>17180</v>
      </c>
      <c r="E2006" s="2" t="s">
        <v>17187</v>
      </c>
      <c r="F2006" s="13" t="n">
        <v>45890</v>
      </c>
      <c r="G2006" s="13" t="n">
        <v>45890</v>
      </c>
      <c r="H2006" s="2" t="n">
        <v>9.3</v>
      </c>
    </row>
    <row r="2007" customFormat="false" ht="15" hidden="false" customHeight="false" outlineLevel="0" collapsed="false">
      <c r="A2007" s="2" t="s">
        <v>19188</v>
      </c>
      <c r="B2007" s="2" t="s">
        <v>2944</v>
      </c>
      <c r="C2007" s="2" t="s">
        <v>141</v>
      </c>
      <c r="D2007" s="2" t="s">
        <v>17182</v>
      </c>
      <c r="E2007" s="2" t="s">
        <v>17193</v>
      </c>
      <c r="F2007" s="13" t="n">
        <v>46015</v>
      </c>
      <c r="G2007" s="13" t="n">
        <v>46015</v>
      </c>
      <c r="H2007" s="2" t="n">
        <v>9.5</v>
      </c>
    </row>
    <row r="2008" customFormat="false" ht="15" hidden="false" customHeight="false" outlineLevel="0" collapsed="false">
      <c r="A2008" s="2" t="s">
        <v>19189</v>
      </c>
      <c r="B2008" s="2" t="s">
        <v>796</v>
      </c>
      <c r="C2008" s="2" t="s">
        <v>123</v>
      </c>
      <c r="D2008" s="2" t="s">
        <v>17175</v>
      </c>
      <c r="E2008" s="2" t="s">
        <v>17187</v>
      </c>
      <c r="F2008" s="13" t="n">
        <v>46015</v>
      </c>
      <c r="G2008" s="13" t="n">
        <v>46015</v>
      </c>
      <c r="H2008" s="2" t="n">
        <v>14.1</v>
      </c>
    </row>
    <row r="2009" customFormat="false" ht="15" hidden="false" customHeight="false" outlineLevel="0" collapsed="false">
      <c r="A2009" s="2" t="s">
        <v>19190</v>
      </c>
      <c r="B2009" s="2" t="s">
        <v>159</v>
      </c>
      <c r="C2009" s="2" t="s">
        <v>119</v>
      </c>
      <c r="D2009" s="2" t="s">
        <v>17184</v>
      </c>
      <c r="E2009" s="2" t="s">
        <v>17176</v>
      </c>
      <c r="F2009" s="13" t="n">
        <v>46095</v>
      </c>
      <c r="G2009" s="13" t="n">
        <v>46096</v>
      </c>
      <c r="H2009" s="2" t="n">
        <v>24.6</v>
      </c>
    </row>
    <row r="2010" customFormat="false" ht="15" hidden="false" customHeight="false" outlineLevel="0" collapsed="false">
      <c r="A2010" s="2" t="s">
        <v>19191</v>
      </c>
      <c r="B2010" s="2" t="s">
        <v>618</v>
      </c>
      <c r="C2010" s="2" t="s">
        <v>98</v>
      </c>
      <c r="D2010" s="2" t="s">
        <v>17184</v>
      </c>
      <c r="E2010" s="2" t="s">
        <v>17193</v>
      </c>
      <c r="F2010" s="13" t="n">
        <v>46073</v>
      </c>
      <c r="G2010" s="13" t="n">
        <v>46073</v>
      </c>
      <c r="H2010" s="2" t="n">
        <v>11.8</v>
      </c>
    </row>
    <row r="2011" customFormat="false" ht="15" hidden="false" customHeight="false" outlineLevel="0" collapsed="false">
      <c r="A2011" s="2" t="s">
        <v>19192</v>
      </c>
      <c r="B2011" s="2" t="s">
        <v>4982</v>
      </c>
      <c r="C2011" s="2" t="s">
        <v>98</v>
      </c>
      <c r="D2011" s="2" t="s">
        <v>17182</v>
      </c>
      <c r="E2011" s="2" t="s">
        <v>17187</v>
      </c>
      <c r="F2011" s="13" t="n">
        <v>45658</v>
      </c>
      <c r="G2011" s="13" t="n">
        <v>45658</v>
      </c>
      <c r="H2011" s="2" t="n">
        <v>18</v>
      </c>
    </row>
    <row r="2012" customFormat="false" ht="15" hidden="false" customHeight="false" outlineLevel="0" collapsed="false">
      <c r="A2012" s="2" t="s">
        <v>19193</v>
      </c>
      <c r="B2012" s="2" t="s">
        <v>3080</v>
      </c>
      <c r="C2012" s="2" t="s">
        <v>145</v>
      </c>
      <c r="D2012" s="2" t="s">
        <v>17182</v>
      </c>
      <c r="E2012" s="2" t="s">
        <v>17187</v>
      </c>
      <c r="F2012" s="13" t="n">
        <v>45915</v>
      </c>
      <c r="G2012" s="13" t="n">
        <v>45915</v>
      </c>
      <c r="H2012" s="2" t="n">
        <v>6.2</v>
      </c>
    </row>
    <row r="2013" customFormat="false" ht="15" hidden="false" customHeight="false" outlineLevel="0" collapsed="false">
      <c r="A2013" s="2" t="s">
        <v>19194</v>
      </c>
      <c r="B2013" s="2" t="s">
        <v>2488</v>
      </c>
      <c r="C2013" s="2" t="s">
        <v>108</v>
      </c>
      <c r="D2013" s="2" t="s">
        <v>17178</v>
      </c>
      <c r="E2013" s="2" t="s">
        <v>17187</v>
      </c>
      <c r="F2013" s="13" t="n">
        <v>46077</v>
      </c>
      <c r="G2013" s="13" t="n">
        <v>46077</v>
      </c>
      <c r="H2013" s="2" t="n">
        <v>7.2</v>
      </c>
    </row>
    <row r="2014" customFormat="false" ht="15" hidden="false" customHeight="false" outlineLevel="0" collapsed="false">
      <c r="A2014" s="2" t="s">
        <v>19195</v>
      </c>
      <c r="B2014" s="2" t="s">
        <v>2521</v>
      </c>
      <c r="C2014" s="2" t="s">
        <v>128</v>
      </c>
      <c r="D2014" s="2" t="s">
        <v>17180</v>
      </c>
      <c r="E2014" s="2" t="s">
        <v>17176</v>
      </c>
      <c r="F2014" s="13" t="n">
        <v>45925</v>
      </c>
      <c r="G2014" s="13" t="n">
        <v>45925</v>
      </c>
      <c r="H2014" s="2" t="n">
        <v>6.7</v>
      </c>
    </row>
    <row r="2015" customFormat="false" ht="15" hidden="false" customHeight="false" outlineLevel="0" collapsed="false">
      <c r="A2015" s="2" t="s">
        <v>19196</v>
      </c>
      <c r="B2015" s="2" t="s">
        <v>3101</v>
      </c>
      <c r="C2015" s="2" t="s">
        <v>119</v>
      </c>
      <c r="D2015" s="2" t="s">
        <v>17175</v>
      </c>
      <c r="E2015" s="2" t="s">
        <v>17176</v>
      </c>
      <c r="F2015" s="13" t="n">
        <v>46046</v>
      </c>
      <c r="G2015" s="13" t="n">
        <v>46046</v>
      </c>
      <c r="H2015" s="2" t="n">
        <v>10.9</v>
      </c>
    </row>
    <row r="2016" customFormat="false" ht="15" hidden="false" customHeight="false" outlineLevel="0" collapsed="false">
      <c r="A2016" s="2" t="s">
        <v>19197</v>
      </c>
      <c r="B2016" s="2" t="s">
        <v>4356</v>
      </c>
      <c r="C2016" s="2" t="s">
        <v>119</v>
      </c>
      <c r="D2016" s="2" t="s">
        <v>17175</v>
      </c>
      <c r="E2016" s="2" t="s">
        <v>17191</v>
      </c>
      <c r="F2016" s="13" t="n">
        <v>46300</v>
      </c>
      <c r="G2016" s="13" t="n">
        <v>46300</v>
      </c>
      <c r="H2016" s="2" t="n">
        <v>2.5</v>
      </c>
    </row>
    <row r="2017" customFormat="false" ht="15" hidden="false" customHeight="false" outlineLevel="0" collapsed="false">
      <c r="A2017" s="2" t="s">
        <v>19198</v>
      </c>
      <c r="B2017" s="2" t="s">
        <v>2428</v>
      </c>
      <c r="C2017" s="2" t="s">
        <v>119</v>
      </c>
      <c r="D2017" s="2" t="s">
        <v>17178</v>
      </c>
      <c r="E2017" s="2" t="s">
        <v>17193</v>
      </c>
      <c r="F2017" s="13" t="n">
        <v>46064</v>
      </c>
      <c r="G2017" s="13" t="n">
        <v>46064</v>
      </c>
      <c r="H2017" s="2" t="n">
        <v>10.4</v>
      </c>
    </row>
    <row r="2018" customFormat="false" ht="15" hidden="false" customHeight="false" outlineLevel="0" collapsed="false">
      <c r="A2018" s="2" t="s">
        <v>19199</v>
      </c>
      <c r="B2018" s="2" t="s">
        <v>2471</v>
      </c>
      <c r="C2018" s="2" t="s">
        <v>119</v>
      </c>
      <c r="D2018" s="2" t="s">
        <v>17184</v>
      </c>
      <c r="E2018" s="2" t="s">
        <v>17187</v>
      </c>
      <c r="F2018" s="13" t="n">
        <v>45734</v>
      </c>
      <c r="G2018" s="13" t="n">
        <v>45734</v>
      </c>
      <c r="H2018" s="2" t="n">
        <v>8.6</v>
      </c>
    </row>
    <row r="2019" customFormat="false" ht="15" hidden="false" customHeight="false" outlineLevel="0" collapsed="false">
      <c r="A2019" s="2" t="s">
        <v>19200</v>
      </c>
      <c r="B2019" s="2" t="s">
        <v>1581</v>
      </c>
      <c r="C2019" s="2" t="s">
        <v>139</v>
      </c>
      <c r="D2019" s="2" t="s">
        <v>17175</v>
      </c>
      <c r="E2019" s="2" t="s">
        <v>17176</v>
      </c>
      <c r="F2019" s="13" t="n">
        <v>46223</v>
      </c>
      <c r="G2019" s="13" t="n">
        <v>46223</v>
      </c>
      <c r="H2019" s="2" t="n">
        <v>14</v>
      </c>
    </row>
    <row r="2020" customFormat="false" ht="15" hidden="false" customHeight="false" outlineLevel="0" collapsed="false">
      <c r="A2020" s="2" t="s">
        <v>19201</v>
      </c>
      <c r="B2020" s="2" t="s">
        <v>1545</v>
      </c>
      <c r="C2020" s="2" t="s">
        <v>145</v>
      </c>
      <c r="D2020" s="2" t="s">
        <v>17184</v>
      </c>
      <c r="E2020" s="2" t="s">
        <v>17176</v>
      </c>
      <c r="F2020" s="13" t="n">
        <v>46149</v>
      </c>
      <c r="G2020" s="13" t="n">
        <v>46149</v>
      </c>
      <c r="H2020" s="2" t="n">
        <v>9.4</v>
      </c>
    </row>
    <row r="2021" customFormat="false" ht="15" hidden="false" customHeight="false" outlineLevel="0" collapsed="false">
      <c r="A2021" s="2" t="s">
        <v>19202</v>
      </c>
      <c r="B2021" s="2" t="s">
        <v>3490</v>
      </c>
      <c r="C2021" s="2" t="s">
        <v>128</v>
      </c>
      <c r="D2021" s="2" t="s">
        <v>17175</v>
      </c>
      <c r="E2021" s="2" t="s">
        <v>17193</v>
      </c>
      <c r="F2021" s="13" t="n">
        <v>46199</v>
      </c>
      <c r="G2021" s="13" t="n">
        <v>46199</v>
      </c>
      <c r="H2021" s="2" t="n">
        <v>11.3</v>
      </c>
    </row>
    <row r="2022" customFormat="false" ht="15" hidden="false" customHeight="false" outlineLevel="0" collapsed="false">
      <c r="A2022" s="2" t="s">
        <v>19203</v>
      </c>
      <c r="B2022" s="2" t="s">
        <v>2114</v>
      </c>
      <c r="C2022" s="2" t="s">
        <v>139</v>
      </c>
      <c r="D2022" s="2" t="s">
        <v>17180</v>
      </c>
      <c r="E2022" s="2" t="s">
        <v>17193</v>
      </c>
      <c r="F2022" s="13" t="n">
        <v>46092</v>
      </c>
      <c r="G2022" s="13" t="n">
        <v>46092</v>
      </c>
      <c r="H2022" s="2" t="n">
        <v>4.8</v>
      </c>
    </row>
    <row r="2023" customFormat="false" ht="15" hidden="false" customHeight="false" outlineLevel="0" collapsed="false">
      <c r="A2023" s="2" t="s">
        <v>19204</v>
      </c>
      <c r="B2023" s="2" t="s">
        <v>2830</v>
      </c>
      <c r="C2023" s="2" t="s">
        <v>139</v>
      </c>
      <c r="D2023" s="2" t="s">
        <v>17175</v>
      </c>
      <c r="E2023" s="2" t="s">
        <v>17176</v>
      </c>
      <c r="F2023" s="13" t="n">
        <v>45773</v>
      </c>
      <c r="G2023" s="13" t="n">
        <v>45773</v>
      </c>
      <c r="H2023" s="2" t="n">
        <v>19.9</v>
      </c>
    </row>
    <row r="2024" customFormat="false" ht="15" hidden="false" customHeight="false" outlineLevel="0" collapsed="false">
      <c r="A2024" s="2" t="s">
        <v>19205</v>
      </c>
      <c r="B2024" s="2" t="s">
        <v>603</v>
      </c>
      <c r="C2024" s="2" t="s">
        <v>165</v>
      </c>
      <c r="D2024" s="2" t="s">
        <v>17175</v>
      </c>
      <c r="E2024" s="2" t="s">
        <v>17191</v>
      </c>
      <c r="F2024" s="13" t="n">
        <v>45642</v>
      </c>
      <c r="G2024" s="13" t="n">
        <v>45642</v>
      </c>
      <c r="H2024" s="2" t="n">
        <v>2.2</v>
      </c>
    </row>
    <row r="2025" customFormat="false" ht="15" hidden="false" customHeight="false" outlineLevel="0" collapsed="false">
      <c r="A2025" s="2" t="s">
        <v>19206</v>
      </c>
      <c r="B2025" s="2" t="s">
        <v>2300</v>
      </c>
      <c r="C2025" s="2" t="s">
        <v>165</v>
      </c>
      <c r="D2025" s="2" t="s">
        <v>17178</v>
      </c>
      <c r="E2025" s="2" t="s">
        <v>17193</v>
      </c>
      <c r="F2025" s="13" t="n">
        <v>45849</v>
      </c>
      <c r="G2025" s="13" t="n">
        <v>45849</v>
      </c>
      <c r="H2025" s="2" t="n">
        <v>2.1</v>
      </c>
    </row>
    <row r="2026" customFormat="false" ht="15" hidden="false" customHeight="false" outlineLevel="0" collapsed="false">
      <c r="A2026" s="2" t="s">
        <v>19207</v>
      </c>
      <c r="B2026" s="2" t="s">
        <v>3449</v>
      </c>
      <c r="C2026" s="2" t="s">
        <v>139</v>
      </c>
      <c r="D2026" s="2" t="s">
        <v>17178</v>
      </c>
      <c r="E2026" s="2" t="s">
        <v>17176</v>
      </c>
      <c r="F2026" s="13" t="n">
        <v>45788</v>
      </c>
      <c r="G2026" s="13" t="n">
        <v>45788</v>
      </c>
      <c r="H2026" s="2" t="n">
        <v>10.1</v>
      </c>
    </row>
    <row r="2027" customFormat="false" ht="15" hidden="false" customHeight="false" outlineLevel="0" collapsed="false">
      <c r="A2027" s="2" t="s">
        <v>19208</v>
      </c>
      <c r="B2027" s="2" t="s">
        <v>1834</v>
      </c>
      <c r="C2027" s="2" t="s">
        <v>119</v>
      </c>
      <c r="D2027" s="2" t="s">
        <v>17182</v>
      </c>
      <c r="E2027" s="2" t="s">
        <v>17193</v>
      </c>
      <c r="F2027" s="13" t="n">
        <v>45610</v>
      </c>
      <c r="G2027" s="13" t="n">
        <v>45610</v>
      </c>
      <c r="H2027" s="2" t="n">
        <v>6</v>
      </c>
    </row>
    <row r="2028" customFormat="false" ht="15" hidden="false" customHeight="false" outlineLevel="0" collapsed="false">
      <c r="A2028" s="2" t="s">
        <v>19209</v>
      </c>
      <c r="B2028" s="2" t="s">
        <v>4816</v>
      </c>
      <c r="C2028" s="2" t="s">
        <v>98</v>
      </c>
      <c r="D2028" s="2" t="s">
        <v>17178</v>
      </c>
      <c r="E2028" s="2" t="s">
        <v>17176</v>
      </c>
      <c r="F2028" s="13" t="n">
        <v>46144</v>
      </c>
      <c r="G2028" s="13" t="n">
        <v>46145</v>
      </c>
      <c r="H2028" s="2" t="n">
        <v>29</v>
      </c>
    </row>
    <row r="2029" customFormat="false" ht="15" hidden="false" customHeight="false" outlineLevel="0" collapsed="false">
      <c r="A2029" s="2" t="s">
        <v>19210</v>
      </c>
      <c r="B2029" s="2" t="s">
        <v>4332</v>
      </c>
      <c r="C2029" s="2" t="s">
        <v>119</v>
      </c>
      <c r="D2029" s="2" t="s">
        <v>17175</v>
      </c>
      <c r="E2029" s="2" t="s">
        <v>17187</v>
      </c>
      <c r="F2029" s="13" t="n">
        <v>45833</v>
      </c>
      <c r="G2029" s="13" t="n">
        <v>45833</v>
      </c>
      <c r="H2029" s="2" t="n">
        <v>10.3</v>
      </c>
    </row>
    <row r="2030" customFormat="false" ht="15" hidden="false" customHeight="false" outlineLevel="0" collapsed="false">
      <c r="A2030" s="2" t="s">
        <v>19211</v>
      </c>
      <c r="B2030" s="2" t="s">
        <v>381</v>
      </c>
      <c r="C2030" s="2" t="s">
        <v>139</v>
      </c>
      <c r="D2030" s="2" t="s">
        <v>17178</v>
      </c>
      <c r="E2030" s="2" t="s">
        <v>17176</v>
      </c>
      <c r="F2030" s="13" t="n">
        <v>45836</v>
      </c>
      <c r="G2030" s="13" t="n">
        <v>45836</v>
      </c>
      <c r="H2030" s="2" t="n">
        <v>14.4</v>
      </c>
    </row>
    <row r="2031" customFormat="false" ht="15" hidden="false" customHeight="false" outlineLevel="0" collapsed="false">
      <c r="A2031" s="2" t="s">
        <v>19212</v>
      </c>
      <c r="B2031" s="2" t="s">
        <v>3545</v>
      </c>
      <c r="C2031" s="2" t="s">
        <v>104</v>
      </c>
      <c r="D2031" s="2" t="s">
        <v>17178</v>
      </c>
      <c r="E2031" s="2" t="s">
        <v>17176</v>
      </c>
      <c r="F2031" s="13" t="n">
        <v>45895</v>
      </c>
      <c r="G2031" s="13" t="n">
        <v>45895</v>
      </c>
      <c r="H2031" s="2" t="n">
        <v>12.4</v>
      </c>
    </row>
    <row r="2032" customFormat="false" ht="15" hidden="false" customHeight="false" outlineLevel="0" collapsed="false">
      <c r="A2032" s="2" t="s">
        <v>19213</v>
      </c>
      <c r="B2032" s="2" t="s">
        <v>4027</v>
      </c>
      <c r="C2032" s="2" t="s">
        <v>123</v>
      </c>
      <c r="D2032" s="2" t="s">
        <v>17178</v>
      </c>
      <c r="E2032" s="2" t="s">
        <v>17193</v>
      </c>
      <c r="F2032" s="13" t="n">
        <v>45981</v>
      </c>
      <c r="G2032" s="13" t="n">
        <v>45981</v>
      </c>
      <c r="H2032" s="2" t="n">
        <v>14</v>
      </c>
    </row>
    <row r="2033" customFormat="false" ht="15" hidden="false" customHeight="false" outlineLevel="0" collapsed="false">
      <c r="A2033" s="2" t="s">
        <v>19214</v>
      </c>
      <c r="B2033" s="2" t="s">
        <v>3668</v>
      </c>
      <c r="C2033" s="2" t="s">
        <v>145</v>
      </c>
      <c r="D2033" s="2" t="s">
        <v>17180</v>
      </c>
      <c r="E2033" s="2" t="s">
        <v>17176</v>
      </c>
      <c r="F2033" s="13" t="n">
        <v>46194</v>
      </c>
      <c r="G2033" s="13" t="n">
        <v>46194</v>
      </c>
      <c r="H2033" s="2" t="n">
        <v>14.3</v>
      </c>
    </row>
    <row r="2034" customFormat="false" ht="15" hidden="false" customHeight="false" outlineLevel="0" collapsed="false">
      <c r="A2034" s="2" t="s">
        <v>19215</v>
      </c>
      <c r="B2034" s="2" t="s">
        <v>3227</v>
      </c>
      <c r="C2034" s="2" t="s">
        <v>128</v>
      </c>
      <c r="D2034" s="2" t="s">
        <v>17175</v>
      </c>
      <c r="E2034" s="2" t="s">
        <v>17176</v>
      </c>
      <c r="F2034" s="13" t="n">
        <v>45999</v>
      </c>
      <c r="G2034" s="13" t="n">
        <v>45999</v>
      </c>
      <c r="H2034" s="2" t="n">
        <v>10.1</v>
      </c>
    </row>
    <row r="2035" customFormat="false" ht="15" hidden="false" customHeight="false" outlineLevel="0" collapsed="false">
      <c r="A2035" s="2" t="s">
        <v>19216</v>
      </c>
      <c r="B2035" s="2" t="s">
        <v>3051</v>
      </c>
      <c r="C2035" s="2" t="s">
        <v>119</v>
      </c>
      <c r="D2035" s="2" t="s">
        <v>17178</v>
      </c>
      <c r="E2035" s="2" t="s">
        <v>17191</v>
      </c>
      <c r="F2035" s="13" t="n">
        <v>45886</v>
      </c>
      <c r="G2035" s="13" t="n">
        <v>45886</v>
      </c>
      <c r="H2035" s="2" t="n">
        <v>1.2</v>
      </c>
    </row>
    <row r="2036" customFormat="false" ht="15" hidden="false" customHeight="false" outlineLevel="0" collapsed="false">
      <c r="A2036" s="2" t="s">
        <v>19217</v>
      </c>
      <c r="B2036" s="2" t="s">
        <v>1705</v>
      </c>
      <c r="C2036" s="2" t="s">
        <v>128</v>
      </c>
      <c r="D2036" s="2" t="s">
        <v>17175</v>
      </c>
      <c r="E2036" s="2" t="s">
        <v>17193</v>
      </c>
      <c r="F2036" s="13" t="n">
        <v>46119</v>
      </c>
      <c r="G2036" s="13" t="n">
        <v>46119</v>
      </c>
      <c r="H2036" s="2" t="n">
        <v>10.2</v>
      </c>
    </row>
    <row r="2037" customFormat="false" ht="15" hidden="false" customHeight="false" outlineLevel="0" collapsed="false">
      <c r="A2037" s="2" t="s">
        <v>19218</v>
      </c>
      <c r="B2037" s="2" t="s">
        <v>3143</v>
      </c>
      <c r="C2037" s="2" t="s">
        <v>165</v>
      </c>
      <c r="D2037" s="2" t="s">
        <v>17184</v>
      </c>
      <c r="E2037" s="2" t="s">
        <v>17191</v>
      </c>
      <c r="F2037" s="13" t="n">
        <v>46123</v>
      </c>
      <c r="G2037" s="13" t="n">
        <v>46123</v>
      </c>
      <c r="H2037" s="2" t="n">
        <v>3.7</v>
      </c>
    </row>
    <row r="2038" customFormat="false" ht="15" hidden="false" customHeight="false" outlineLevel="0" collapsed="false">
      <c r="A2038" s="2" t="s">
        <v>19219</v>
      </c>
      <c r="B2038" s="2" t="s">
        <v>2215</v>
      </c>
      <c r="C2038" s="2" t="s">
        <v>119</v>
      </c>
      <c r="D2038" s="2" t="s">
        <v>17180</v>
      </c>
      <c r="E2038" s="2" t="s">
        <v>17176</v>
      </c>
      <c r="F2038" s="13" t="n">
        <v>46015</v>
      </c>
      <c r="G2038" s="13" t="n">
        <v>46016</v>
      </c>
      <c r="H2038" s="2" t="n">
        <v>35.5</v>
      </c>
    </row>
    <row r="2039" customFormat="false" ht="15" hidden="false" customHeight="false" outlineLevel="0" collapsed="false">
      <c r="A2039" s="2" t="s">
        <v>19220</v>
      </c>
      <c r="B2039" s="2" t="s">
        <v>2373</v>
      </c>
      <c r="C2039" s="2" t="s">
        <v>139</v>
      </c>
      <c r="D2039" s="2" t="s">
        <v>17178</v>
      </c>
      <c r="E2039" s="2" t="s">
        <v>17187</v>
      </c>
      <c r="F2039" s="13" t="n">
        <v>46032</v>
      </c>
      <c r="G2039" s="13" t="n">
        <v>46032</v>
      </c>
      <c r="H2039" s="2" t="n">
        <v>13.1</v>
      </c>
    </row>
    <row r="2040" customFormat="false" ht="15" hidden="false" customHeight="false" outlineLevel="0" collapsed="false">
      <c r="A2040" s="2" t="s">
        <v>19221</v>
      </c>
      <c r="B2040" s="2" t="s">
        <v>1191</v>
      </c>
      <c r="C2040" s="2" t="s">
        <v>108</v>
      </c>
      <c r="D2040" s="2" t="s">
        <v>17180</v>
      </c>
      <c r="E2040" s="2" t="s">
        <v>17176</v>
      </c>
      <c r="F2040" s="13" t="n">
        <v>45932</v>
      </c>
      <c r="G2040" s="13" t="n">
        <v>45933</v>
      </c>
      <c r="H2040" s="2" t="n">
        <v>30</v>
      </c>
    </row>
    <row r="2041" customFormat="false" ht="15" hidden="false" customHeight="false" outlineLevel="0" collapsed="false">
      <c r="A2041" s="2" t="s">
        <v>19222</v>
      </c>
      <c r="B2041" s="2" t="s">
        <v>4842</v>
      </c>
      <c r="C2041" s="2" t="s">
        <v>119</v>
      </c>
      <c r="D2041" s="2" t="s">
        <v>17180</v>
      </c>
      <c r="E2041" s="2" t="s">
        <v>17176</v>
      </c>
      <c r="F2041" s="13" t="n">
        <v>45901</v>
      </c>
      <c r="G2041" s="13" t="n">
        <v>45901</v>
      </c>
      <c r="H2041" s="2" t="n">
        <v>12.1</v>
      </c>
    </row>
    <row r="2042" customFormat="false" ht="15" hidden="false" customHeight="false" outlineLevel="0" collapsed="false">
      <c r="A2042" s="2" t="s">
        <v>19223</v>
      </c>
      <c r="B2042" s="2" t="s">
        <v>4534</v>
      </c>
      <c r="C2042" s="2" t="s">
        <v>98</v>
      </c>
      <c r="D2042" s="2" t="s">
        <v>17184</v>
      </c>
      <c r="E2042" s="2" t="s">
        <v>17176</v>
      </c>
      <c r="F2042" s="13" t="n">
        <v>45994</v>
      </c>
      <c r="G2042" s="13" t="n">
        <v>45995</v>
      </c>
      <c r="H2042" s="2" t="n">
        <v>26.2</v>
      </c>
    </row>
    <row r="2043" customFormat="false" ht="15" hidden="false" customHeight="false" outlineLevel="0" collapsed="false">
      <c r="A2043" s="2" t="s">
        <v>19224</v>
      </c>
      <c r="B2043" s="2" t="s">
        <v>518</v>
      </c>
      <c r="C2043" s="2" t="s">
        <v>141</v>
      </c>
      <c r="D2043" s="2" t="s">
        <v>17175</v>
      </c>
      <c r="E2043" s="2" t="s">
        <v>17193</v>
      </c>
      <c r="F2043" s="13" t="n">
        <v>45973</v>
      </c>
      <c r="G2043" s="13" t="n">
        <v>45973</v>
      </c>
      <c r="H2043" s="2" t="n">
        <v>5.6</v>
      </c>
    </row>
    <row r="2044" customFormat="false" ht="15" hidden="false" customHeight="false" outlineLevel="0" collapsed="false">
      <c r="A2044" s="2" t="s">
        <v>19225</v>
      </c>
      <c r="B2044" s="2" t="s">
        <v>713</v>
      </c>
      <c r="C2044" s="2" t="s">
        <v>108</v>
      </c>
      <c r="D2044" s="2" t="s">
        <v>17178</v>
      </c>
      <c r="E2044" s="2" t="s">
        <v>17187</v>
      </c>
      <c r="F2044" s="13" t="n">
        <v>45860</v>
      </c>
      <c r="G2044" s="13" t="n">
        <v>45860</v>
      </c>
      <c r="H2044" s="2" t="n">
        <v>15.2</v>
      </c>
    </row>
    <row r="2045" customFormat="false" ht="15" hidden="false" customHeight="false" outlineLevel="0" collapsed="false">
      <c r="A2045" s="2" t="s">
        <v>19226</v>
      </c>
      <c r="B2045" s="2" t="s">
        <v>1279</v>
      </c>
      <c r="C2045" s="2" t="s">
        <v>98</v>
      </c>
      <c r="D2045" s="2" t="s">
        <v>17180</v>
      </c>
      <c r="E2045" s="2" t="s">
        <v>17176</v>
      </c>
      <c r="F2045" s="13" t="n">
        <v>46178</v>
      </c>
      <c r="G2045" s="13" t="n">
        <v>46178</v>
      </c>
      <c r="H2045" s="2" t="n">
        <v>10</v>
      </c>
    </row>
    <row r="2046" customFormat="false" ht="15" hidden="false" customHeight="false" outlineLevel="0" collapsed="false">
      <c r="A2046" s="2" t="s">
        <v>19227</v>
      </c>
      <c r="B2046" s="2" t="s">
        <v>3097</v>
      </c>
      <c r="C2046" s="2" t="s">
        <v>119</v>
      </c>
      <c r="D2046" s="2" t="s">
        <v>17182</v>
      </c>
      <c r="E2046" s="2" t="s">
        <v>17191</v>
      </c>
      <c r="F2046" s="13" t="n">
        <v>46090</v>
      </c>
      <c r="G2046" s="13" t="n">
        <v>46090</v>
      </c>
      <c r="H2046" s="2" t="n">
        <v>1.5</v>
      </c>
    </row>
    <row r="2047" customFormat="false" ht="15" hidden="false" customHeight="false" outlineLevel="0" collapsed="false">
      <c r="A2047" s="2" t="s">
        <v>19228</v>
      </c>
      <c r="B2047" s="2" t="s">
        <v>2379</v>
      </c>
      <c r="C2047" s="2" t="s">
        <v>139</v>
      </c>
      <c r="D2047" s="2" t="s">
        <v>17175</v>
      </c>
      <c r="E2047" s="2" t="s">
        <v>17193</v>
      </c>
      <c r="F2047" s="13" t="n">
        <v>46122</v>
      </c>
      <c r="G2047" s="13" t="n">
        <v>46122</v>
      </c>
      <c r="H2047" s="2" t="n">
        <v>3.9</v>
      </c>
    </row>
    <row r="2048" customFormat="false" ht="15" hidden="false" customHeight="false" outlineLevel="0" collapsed="false">
      <c r="A2048" s="2" t="s">
        <v>19229</v>
      </c>
      <c r="B2048" s="2" t="s">
        <v>2700</v>
      </c>
      <c r="C2048" s="2" t="s">
        <v>123</v>
      </c>
      <c r="D2048" s="2" t="s">
        <v>17182</v>
      </c>
      <c r="E2048" s="2" t="s">
        <v>17176</v>
      </c>
      <c r="F2048" s="13" t="n">
        <v>46236</v>
      </c>
      <c r="G2048" s="13" t="n">
        <v>46236</v>
      </c>
      <c r="H2048" s="2" t="n">
        <v>16</v>
      </c>
    </row>
    <row r="2049" customFormat="false" ht="15" hidden="false" customHeight="false" outlineLevel="0" collapsed="false">
      <c r="A2049" s="2" t="s">
        <v>19230</v>
      </c>
      <c r="B2049" s="2" t="s">
        <v>4636</v>
      </c>
      <c r="C2049" s="2" t="s">
        <v>104</v>
      </c>
      <c r="D2049" s="2" t="s">
        <v>17178</v>
      </c>
      <c r="E2049" s="2" t="s">
        <v>17176</v>
      </c>
      <c r="F2049" s="13" t="n">
        <v>46135</v>
      </c>
      <c r="G2049" s="13" t="n">
        <v>46135</v>
      </c>
      <c r="H2049" s="2" t="n">
        <v>12.5</v>
      </c>
    </row>
    <row r="2050" customFormat="false" ht="15" hidden="false" customHeight="false" outlineLevel="0" collapsed="false">
      <c r="A2050" s="2" t="s">
        <v>19231</v>
      </c>
      <c r="B2050" s="2" t="s">
        <v>2604</v>
      </c>
      <c r="C2050" s="2" t="s">
        <v>165</v>
      </c>
      <c r="D2050" s="2" t="s">
        <v>17184</v>
      </c>
      <c r="E2050" s="2" t="s">
        <v>17193</v>
      </c>
      <c r="F2050" s="13" t="n">
        <v>46014</v>
      </c>
      <c r="G2050" s="13" t="n">
        <v>46014</v>
      </c>
      <c r="H2050" s="2" t="n">
        <v>1.9</v>
      </c>
    </row>
    <row r="2051" customFormat="false" ht="15" hidden="false" customHeight="false" outlineLevel="0" collapsed="false">
      <c r="A2051" s="2" t="s">
        <v>19232</v>
      </c>
      <c r="B2051" s="2" t="s">
        <v>477</v>
      </c>
      <c r="C2051" s="2" t="s">
        <v>98</v>
      </c>
      <c r="D2051" s="2" t="s">
        <v>17178</v>
      </c>
      <c r="E2051" s="2" t="s">
        <v>17187</v>
      </c>
      <c r="F2051" s="13" t="n">
        <v>46071</v>
      </c>
      <c r="G2051" s="13" t="n">
        <v>46071</v>
      </c>
      <c r="H2051" s="2" t="n">
        <v>6</v>
      </c>
    </row>
    <row r="2052" customFormat="false" ht="15" hidden="false" customHeight="false" outlineLevel="0" collapsed="false">
      <c r="A2052" s="2" t="s">
        <v>19233</v>
      </c>
      <c r="B2052" s="2" t="s">
        <v>5053</v>
      </c>
      <c r="C2052" s="2" t="s">
        <v>98</v>
      </c>
      <c r="D2052" s="2" t="s">
        <v>17175</v>
      </c>
      <c r="E2052" s="2" t="s">
        <v>17187</v>
      </c>
      <c r="F2052" s="13" t="n">
        <v>46262</v>
      </c>
      <c r="G2052" s="13" t="n">
        <v>46262</v>
      </c>
      <c r="H2052" s="2" t="n">
        <v>7.6</v>
      </c>
    </row>
    <row r="2053" customFormat="false" ht="15" hidden="false" customHeight="false" outlineLevel="0" collapsed="false">
      <c r="A2053" s="2" t="s">
        <v>19234</v>
      </c>
      <c r="B2053" s="2" t="s">
        <v>1646</v>
      </c>
      <c r="C2053" s="2" t="s">
        <v>108</v>
      </c>
      <c r="D2053" s="2" t="s">
        <v>17184</v>
      </c>
      <c r="E2053" s="2" t="s">
        <v>17187</v>
      </c>
      <c r="F2053" s="13" t="n">
        <v>46094</v>
      </c>
      <c r="G2053" s="13" t="n">
        <v>46094</v>
      </c>
      <c r="H2053" s="2" t="n">
        <v>19.9</v>
      </c>
    </row>
    <row r="2054" customFormat="false" ht="15" hidden="false" customHeight="false" outlineLevel="0" collapsed="false">
      <c r="A2054" s="2" t="s">
        <v>19235</v>
      </c>
      <c r="B2054" s="2" t="s">
        <v>4825</v>
      </c>
      <c r="C2054" s="2" t="s">
        <v>98</v>
      </c>
      <c r="D2054" s="2" t="s">
        <v>17178</v>
      </c>
      <c r="E2054" s="2" t="s">
        <v>17187</v>
      </c>
      <c r="F2054" s="13" t="n">
        <v>45818</v>
      </c>
      <c r="G2054" s="13" t="n">
        <v>45819</v>
      </c>
      <c r="H2054" s="2" t="n">
        <v>38.9</v>
      </c>
    </row>
    <row r="2055" customFormat="false" ht="15" hidden="false" customHeight="false" outlineLevel="0" collapsed="false">
      <c r="A2055" s="2" t="s">
        <v>19236</v>
      </c>
      <c r="B2055" s="2" t="s">
        <v>1041</v>
      </c>
      <c r="C2055" s="2" t="s">
        <v>141</v>
      </c>
      <c r="D2055" s="2" t="s">
        <v>17178</v>
      </c>
      <c r="E2055" s="2" t="s">
        <v>17187</v>
      </c>
      <c r="F2055" s="13" t="n">
        <v>45839</v>
      </c>
      <c r="G2055" s="13" t="n">
        <v>45839</v>
      </c>
      <c r="H2055" s="2" t="n">
        <v>10</v>
      </c>
    </row>
    <row r="2056" customFormat="false" ht="15" hidden="false" customHeight="false" outlineLevel="0" collapsed="false">
      <c r="A2056" s="2" t="s">
        <v>19237</v>
      </c>
      <c r="B2056" s="2" t="s">
        <v>1847</v>
      </c>
      <c r="C2056" s="2" t="s">
        <v>114</v>
      </c>
      <c r="D2056" s="2" t="s">
        <v>17182</v>
      </c>
      <c r="E2056" s="2" t="s">
        <v>17187</v>
      </c>
      <c r="F2056" s="13" t="n">
        <v>45731</v>
      </c>
      <c r="G2056" s="13" t="n">
        <v>45733</v>
      </c>
      <c r="H2056" s="2" t="n">
        <v>57.8</v>
      </c>
    </row>
    <row r="2057" customFormat="false" ht="15" hidden="false" customHeight="false" outlineLevel="0" collapsed="false">
      <c r="A2057" s="2" t="s">
        <v>19238</v>
      </c>
      <c r="B2057" s="2" t="s">
        <v>4525</v>
      </c>
      <c r="C2057" s="2" t="s">
        <v>145</v>
      </c>
      <c r="D2057" s="2" t="s">
        <v>17178</v>
      </c>
      <c r="E2057" s="2" t="s">
        <v>17191</v>
      </c>
      <c r="F2057" s="13" t="n">
        <v>46139</v>
      </c>
      <c r="G2057" s="13" t="n">
        <v>46139</v>
      </c>
      <c r="H2057" s="2" t="n">
        <v>2.5</v>
      </c>
    </row>
    <row r="2058" customFormat="false" ht="15" hidden="false" customHeight="false" outlineLevel="0" collapsed="false">
      <c r="A2058" s="2" t="s">
        <v>19239</v>
      </c>
      <c r="B2058" s="2" t="s">
        <v>951</v>
      </c>
      <c r="C2058" s="2" t="s">
        <v>141</v>
      </c>
      <c r="D2058" s="2" t="s">
        <v>17180</v>
      </c>
      <c r="E2058" s="2" t="s">
        <v>17193</v>
      </c>
      <c r="F2058" s="13" t="n">
        <v>45768</v>
      </c>
      <c r="G2058" s="13" t="n">
        <v>45768</v>
      </c>
      <c r="H2058" s="2" t="n">
        <v>5.7</v>
      </c>
    </row>
    <row r="2059" customFormat="false" ht="15" hidden="false" customHeight="false" outlineLevel="0" collapsed="false">
      <c r="A2059" s="2" t="s">
        <v>19240</v>
      </c>
      <c r="B2059" s="2" t="s">
        <v>4017</v>
      </c>
      <c r="C2059" s="2" t="s">
        <v>145</v>
      </c>
      <c r="D2059" s="2" t="s">
        <v>17180</v>
      </c>
      <c r="E2059" s="2" t="s">
        <v>17187</v>
      </c>
      <c r="F2059" s="13" t="n">
        <v>46048</v>
      </c>
      <c r="G2059" s="13" t="n">
        <v>46048</v>
      </c>
      <c r="H2059" s="2" t="n">
        <v>12.4</v>
      </c>
    </row>
    <row r="2060" customFormat="false" ht="15" hidden="false" customHeight="false" outlineLevel="0" collapsed="false">
      <c r="A2060" s="2" t="s">
        <v>19241</v>
      </c>
      <c r="B2060" s="2" t="s">
        <v>605</v>
      </c>
      <c r="C2060" s="2" t="s">
        <v>165</v>
      </c>
      <c r="D2060" s="2" t="s">
        <v>17178</v>
      </c>
      <c r="E2060" s="2" t="s">
        <v>17176</v>
      </c>
      <c r="F2060" s="13" t="n">
        <v>46146</v>
      </c>
      <c r="G2060" s="13" t="n">
        <v>46147</v>
      </c>
      <c r="H2060" s="2" t="n">
        <v>31</v>
      </c>
    </row>
    <row r="2061" customFormat="false" ht="15" hidden="false" customHeight="false" outlineLevel="0" collapsed="false">
      <c r="A2061" s="2" t="s">
        <v>19242</v>
      </c>
      <c r="B2061" s="2" t="s">
        <v>5133</v>
      </c>
      <c r="C2061" s="2" t="s">
        <v>98</v>
      </c>
      <c r="D2061" s="2" t="s">
        <v>17184</v>
      </c>
      <c r="E2061" s="2" t="s">
        <v>17176</v>
      </c>
      <c r="F2061" s="13" t="n">
        <v>45827</v>
      </c>
      <c r="G2061" s="13" t="n">
        <v>45827</v>
      </c>
      <c r="H2061" s="2" t="n">
        <v>15.4</v>
      </c>
    </row>
    <row r="2062" customFormat="false" ht="15" hidden="false" customHeight="false" outlineLevel="0" collapsed="false">
      <c r="A2062" s="2" t="s">
        <v>19243</v>
      </c>
      <c r="B2062" s="2" t="s">
        <v>2715</v>
      </c>
      <c r="C2062" s="2" t="s">
        <v>141</v>
      </c>
      <c r="D2062" s="2" t="s">
        <v>17178</v>
      </c>
      <c r="E2062" s="2" t="s">
        <v>17193</v>
      </c>
      <c r="F2062" s="13" t="n">
        <v>46161</v>
      </c>
      <c r="G2062" s="13" t="n">
        <v>46161</v>
      </c>
      <c r="H2062" s="2" t="n">
        <v>6.3</v>
      </c>
    </row>
    <row r="2063" customFormat="false" ht="15" hidden="false" customHeight="false" outlineLevel="0" collapsed="false">
      <c r="A2063" s="2" t="s">
        <v>19244</v>
      </c>
      <c r="B2063" s="2" t="s">
        <v>747</v>
      </c>
      <c r="C2063" s="2" t="s">
        <v>139</v>
      </c>
      <c r="D2063" s="2" t="s">
        <v>17180</v>
      </c>
      <c r="E2063" s="2" t="s">
        <v>17187</v>
      </c>
      <c r="F2063" s="13" t="n">
        <v>46202</v>
      </c>
      <c r="G2063" s="13" t="n">
        <v>46202</v>
      </c>
      <c r="H2063" s="2" t="n">
        <v>3.1</v>
      </c>
    </row>
    <row r="2064" customFormat="false" ht="15" hidden="false" customHeight="false" outlineLevel="0" collapsed="false">
      <c r="A2064" s="2" t="s">
        <v>19245</v>
      </c>
      <c r="B2064" s="2" t="s">
        <v>700</v>
      </c>
      <c r="C2064" s="2" t="s">
        <v>139</v>
      </c>
      <c r="D2064" s="2" t="s">
        <v>17175</v>
      </c>
      <c r="E2064" s="2" t="s">
        <v>17193</v>
      </c>
      <c r="F2064" s="13" t="n">
        <v>46065</v>
      </c>
      <c r="G2064" s="13" t="n">
        <v>46065</v>
      </c>
      <c r="H2064" s="2" t="n">
        <v>4.9</v>
      </c>
    </row>
    <row r="2065" customFormat="false" ht="15" hidden="false" customHeight="false" outlineLevel="0" collapsed="false">
      <c r="A2065" s="2" t="s">
        <v>19246</v>
      </c>
      <c r="B2065" s="2" t="s">
        <v>380</v>
      </c>
      <c r="C2065" s="2" t="s">
        <v>128</v>
      </c>
      <c r="D2065" s="2" t="s">
        <v>17178</v>
      </c>
      <c r="E2065" s="2" t="s">
        <v>17187</v>
      </c>
      <c r="F2065" s="13" t="n">
        <v>46113</v>
      </c>
      <c r="G2065" s="13" t="n">
        <v>46113</v>
      </c>
      <c r="H2065" s="2" t="n">
        <v>6.7</v>
      </c>
    </row>
    <row r="2066" customFormat="false" ht="15" hidden="false" customHeight="false" outlineLevel="0" collapsed="false">
      <c r="A2066" s="2" t="s">
        <v>19247</v>
      </c>
      <c r="B2066" s="2" t="s">
        <v>3955</v>
      </c>
      <c r="C2066" s="2" t="s">
        <v>108</v>
      </c>
      <c r="D2066" s="2" t="s">
        <v>17180</v>
      </c>
      <c r="E2066" s="2" t="s">
        <v>17187</v>
      </c>
      <c r="F2066" s="13" t="n">
        <v>45928</v>
      </c>
      <c r="G2066" s="13" t="n">
        <v>45928</v>
      </c>
      <c r="H2066" s="2" t="n">
        <v>13</v>
      </c>
    </row>
    <row r="2067" customFormat="false" ht="15" hidden="false" customHeight="false" outlineLevel="0" collapsed="false">
      <c r="A2067" s="2" t="s">
        <v>19248</v>
      </c>
      <c r="B2067" s="2" t="s">
        <v>1634</v>
      </c>
      <c r="C2067" s="2" t="s">
        <v>108</v>
      </c>
      <c r="D2067" s="2" t="s">
        <v>17184</v>
      </c>
      <c r="E2067" s="2" t="s">
        <v>17176</v>
      </c>
      <c r="F2067" s="13" t="n">
        <v>45773</v>
      </c>
      <c r="G2067" s="13" t="n">
        <v>45773</v>
      </c>
      <c r="H2067" s="2" t="n">
        <v>16.1</v>
      </c>
    </row>
    <row r="2068" customFormat="false" ht="15" hidden="false" customHeight="false" outlineLevel="0" collapsed="false">
      <c r="A2068" s="2" t="s">
        <v>19249</v>
      </c>
      <c r="B2068" s="2" t="s">
        <v>4000</v>
      </c>
      <c r="C2068" s="2" t="s">
        <v>165</v>
      </c>
      <c r="D2068" s="2" t="s">
        <v>17175</v>
      </c>
      <c r="E2068" s="2" t="s">
        <v>17187</v>
      </c>
      <c r="F2068" s="13" t="n">
        <v>45889</v>
      </c>
      <c r="G2068" s="13" t="n">
        <v>45889</v>
      </c>
      <c r="H2068" s="2" t="n">
        <v>17.5</v>
      </c>
    </row>
    <row r="2069" customFormat="false" ht="15" hidden="false" customHeight="false" outlineLevel="0" collapsed="false">
      <c r="A2069" s="2" t="s">
        <v>19250</v>
      </c>
      <c r="B2069" s="2" t="s">
        <v>147</v>
      </c>
      <c r="C2069" s="2" t="s">
        <v>98</v>
      </c>
      <c r="D2069" s="2" t="s">
        <v>17175</v>
      </c>
      <c r="E2069" s="2" t="s">
        <v>17193</v>
      </c>
      <c r="F2069" s="13" t="n">
        <v>46162</v>
      </c>
      <c r="G2069" s="13" t="n">
        <v>46162</v>
      </c>
      <c r="H2069" s="2" t="n">
        <v>3.6</v>
      </c>
    </row>
    <row r="2070" customFormat="false" ht="15" hidden="false" customHeight="false" outlineLevel="0" collapsed="false">
      <c r="A2070" s="2" t="s">
        <v>19251</v>
      </c>
      <c r="B2070" s="2" t="s">
        <v>2139</v>
      </c>
      <c r="C2070" s="2" t="s">
        <v>123</v>
      </c>
      <c r="D2070" s="2" t="s">
        <v>17184</v>
      </c>
      <c r="E2070" s="2" t="s">
        <v>17191</v>
      </c>
      <c r="F2070" s="13" t="n">
        <v>45790</v>
      </c>
      <c r="G2070" s="13" t="n">
        <v>45790</v>
      </c>
      <c r="H2070" s="2" t="n">
        <v>2.2</v>
      </c>
    </row>
    <row r="2071" customFormat="false" ht="15" hidden="false" customHeight="false" outlineLevel="0" collapsed="false">
      <c r="A2071" s="2" t="s">
        <v>19252</v>
      </c>
      <c r="B2071" s="2" t="s">
        <v>3793</v>
      </c>
      <c r="C2071" s="2" t="s">
        <v>139</v>
      </c>
      <c r="D2071" s="2" t="s">
        <v>17175</v>
      </c>
      <c r="E2071" s="2" t="s">
        <v>17176</v>
      </c>
      <c r="F2071" s="13" t="n">
        <v>46152</v>
      </c>
      <c r="G2071" s="13" t="n">
        <v>46152</v>
      </c>
      <c r="H2071" s="2" t="n">
        <v>11.2</v>
      </c>
    </row>
    <row r="2072" customFormat="false" ht="15" hidden="false" customHeight="false" outlineLevel="0" collapsed="false">
      <c r="A2072" s="2" t="s">
        <v>19253</v>
      </c>
      <c r="B2072" s="2" t="s">
        <v>928</v>
      </c>
      <c r="C2072" s="2" t="s">
        <v>98</v>
      </c>
      <c r="D2072" s="2" t="s">
        <v>17182</v>
      </c>
      <c r="E2072" s="2" t="s">
        <v>17187</v>
      </c>
      <c r="F2072" s="13" t="n">
        <v>45967</v>
      </c>
      <c r="G2072" s="13" t="n">
        <v>45967</v>
      </c>
      <c r="H2072" s="2" t="n">
        <v>10.4</v>
      </c>
    </row>
    <row r="2073" customFormat="false" ht="15" hidden="false" customHeight="false" outlineLevel="0" collapsed="false">
      <c r="A2073" s="2" t="s">
        <v>19254</v>
      </c>
      <c r="B2073" s="2" t="s">
        <v>262</v>
      </c>
      <c r="C2073" s="2" t="s">
        <v>119</v>
      </c>
      <c r="D2073" s="2" t="s">
        <v>17178</v>
      </c>
      <c r="E2073" s="2" t="s">
        <v>17191</v>
      </c>
      <c r="F2073" s="13" t="n">
        <v>45918</v>
      </c>
      <c r="G2073" s="13" t="n">
        <v>45918</v>
      </c>
      <c r="H2073" s="2" t="n">
        <v>2.2</v>
      </c>
    </row>
    <row r="2074" customFormat="false" ht="15" hidden="false" customHeight="false" outlineLevel="0" collapsed="false">
      <c r="A2074" s="2" t="s">
        <v>19255</v>
      </c>
      <c r="B2074" s="2" t="s">
        <v>3571</v>
      </c>
      <c r="C2074" s="2" t="s">
        <v>141</v>
      </c>
      <c r="D2074" s="2" t="s">
        <v>17180</v>
      </c>
      <c r="E2074" s="2" t="s">
        <v>17176</v>
      </c>
      <c r="F2074" s="13" t="n">
        <v>45756</v>
      </c>
      <c r="G2074" s="13" t="n">
        <v>45757</v>
      </c>
      <c r="H2074" s="2" t="n">
        <v>29.9</v>
      </c>
    </row>
    <row r="2075" customFormat="false" ht="15" hidden="false" customHeight="false" outlineLevel="0" collapsed="false">
      <c r="A2075" s="2" t="s">
        <v>19256</v>
      </c>
      <c r="B2075" s="2" t="s">
        <v>1632</v>
      </c>
      <c r="C2075" s="2" t="s">
        <v>123</v>
      </c>
      <c r="D2075" s="2" t="s">
        <v>17182</v>
      </c>
      <c r="E2075" s="2" t="s">
        <v>17193</v>
      </c>
      <c r="F2075" s="13" t="n">
        <v>46044</v>
      </c>
      <c r="G2075" s="13" t="n">
        <v>46044</v>
      </c>
      <c r="H2075" s="2" t="n">
        <v>5.1</v>
      </c>
    </row>
    <row r="2076" customFormat="false" ht="15" hidden="false" customHeight="false" outlineLevel="0" collapsed="false">
      <c r="A2076" s="2" t="s">
        <v>19257</v>
      </c>
      <c r="B2076" s="2" t="s">
        <v>435</v>
      </c>
      <c r="C2076" s="2" t="s">
        <v>123</v>
      </c>
      <c r="D2076" s="2" t="s">
        <v>17175</v>
      </c>
      <c r="E2076" s="2" t="s">
        <v>17176</v>
      </c>
      <c r="F2076" s="13" t="n">
        <v>46239</v>
      </c>
      <c r="G2076" s="13" t="n">
        <v>46239</v>
      </c>
      <c r="H2076" s="2" t="n">
        <v>12.6</v>
      </c>
    </row>
    <row r="2077" customFormat="false" ht="15" hidden="false" customHeight="false" outlineLevel="0" collapsed="false">
      <c r="A2077" s="2" t="s">
        <v>19258</v>
      </c>
      <c r="B2077" s="2" t="s">
        <v>464</v>
      </c>
      <c r="C2077" s="2" t="s">
        <v>98</v>
      </c>
      <c r="D2077" s="2" t="s">
        <v>17178</v>
      </c>
      <c r="E2077" s="2" t="s">
        <v>17176</v>
      </c>
      <c r="F2077" s="13" t="n">
        <v>46068</v>
      </c>
      <c r="G2077" s="13" t="n">
        <v>46068</v>
      </c>
      <c r="H2077" s="2" t="n">
        <v>5.3</v>
      </c>
    </row>
    <row r="2078" customFormat="false" ht="15" hidden="false" customHeight="false" outlineLevel="0" collapsed="false">
      <c r="A2078" s="2" t="s">
        <v>19259</v>
      </c>
      <c r="B2078" s="2" t="s">
        <v>954</v>
      </c>
      <c r="C2078" s="2" t="s">
        <v>128</v>
      </c>
      <c r="D2078" s="2" t="s">
        <v>17180</v>
      </c>
      <c r="E2078" s="2" t="s">
        <v>17187</v>
      </c>
      <c r="F2078" s="13" t="n">
        <v>45770</v>
      </c>
      <c r="G2078" s="13" t="n">
        <v>45770</v>
      </c>
      <c r="H2078" s="2" t="n">
        <v>14.4</v>
      </c>
    </row>
    <row r="2079" customFormat="false" ht="15" hidden="false" customHeight="false" outlineLevel="0" collapsed="false">
      <c r="A2079" s="2" t="s">
        <v>19260</v>
      </c>
      <c r="B2079" s="2" t="s">
        <v>4266</v>
      </c>
      <c r="C2079" s="2" t="s">
        <v>145</v>
      </c>
      <c r="D2079" s="2" t="s">
        <v>17184</v>
      </c>
      <c r="E2079" s="2" t="s">
        <v>17193</v>
      </c>
      <c r="F2079" s="13" t="n">
        <v>46187</v>
      </c>
      <c r="G2079" s="13" t="n">
        <v>46187</v>
      </c>
      <c r="H2079" s="2" t="n">
        <v>3.4</v>
      </c>
    </row>
    <row r="2080" customFormat="false" ht="15" hidden="false" customHeight="false" outlineLevel="0" collapsed="false">
      <c r="A2080" s="2" t="s">
        <v>19261</v>
      </c>
      <c r="B2080" s="2" t="s">
        <v>3577</v>
      </c>
      <c r="C2080" s="2" t="s">
        <v>141</v>
      </c>
      <c r="D2080" s="2" t="s">
        <v>17178</v>
      </c>
      <c r="E2080" s="2" t="s">
        <v>17193</v>
      </c>
      <c r="F2080" s="13" t="n">
        <v>46153</v>
      </c>
      <c r="G2080" s="13" t="n">
        <v>46153</v>
      </c>
      <c r="H2080" s="2" t="n">
        <v>6.2</v>
      </c>
    </row>
    <row r="2081" customFormat="false" ht="15" hidden="false" customHeight="false" outlineLevel="0" collapsed="false">
      <c r="A2081" s="2" t="s">
        <v>19262</v>
      </c>
      <c r="B2081" s="2" t="s">
        <v>3399</v>
      </c>
      <c r="C2081" s="2" t="s">
        <v>119</v>
      </c>
      <c r="D2081" s="2" t="s">
        <v>17184</v>
      </c>
      <c r="E2081" s="2" t="s">
        <v>17187</v>
      </c>
      <c r="F2081" s="13" t="n">
        <v>46189</v>
      </c>
      <c r="G2081" s="13" t="n">
        <v>46189</v>
      </c>
      <c r="H2081" s="2" t="n">
        <v>3.4</v>
      </c>
    </row>
    <row r="2082" customFormat="false" ht="15" hidden="false" customHeight="false" outlineLevel="0" collapsed="false">
      <c r="A2082" s="2" t="s">
        <v>19263</v>
      </c>
      <c r="B2082" s="2" t="s">
        <v>3133</v>
      </c>
      <c r="C2082" s="2" t="s">
        <v>123</v>
      </c>
      <c r="D2082" s="2" t="s">
        <v>17184</v>
      </c>
      <c r="E2082" s="2" t="s">
        <v>17176</v>
      </c>
      <c r="F2082" s="13" t="n">
        <v>46037</v>
      </c>
      <c r="G2082" s="13" t="n">
        <v>46037</v>
      </c>
      <c r="H2082" s="2" t="n">
        <v>7.1</v>
      </c>
    </row>
    <row r="2083" customFormat="false" ht="15" hidden="false" customHeight="false" outlineLevel="0" collapsed="false">
      <c r="A2083" s="2" t="s">
        <v>19264</v>
      </c>
      <c r="B2083" s="2" t="s">
        <v>2721</v>
      </c>
      <c r="C2083" s="2" t="s">
        <v>114</v>
      </c>
      <c r="D2083" s="2" t="s">
        <v>17184</v>
      </c>
      <c r="E2083" s="2" t="s">
        <v>17191</v>
      </c>
      <c r="F2083" s="13" t="n">
        <v>46217</v>
      </c>
      <c r="G2083" s="13" t="n">
        <v>46217</v>
      </c>
      <c r="H2083" s="2" t="n">
        <v>2.5</v>
      </c>
    </row>
    <row r="2084" customFormat="false" ht="15" hidden="false" customHeight="false" outlineLevel="0" collapsed="false">
      <c r="A2084" s="2" t="s">
        <v>19265</v>
      </c>
      <c r="B2084" s="2" t="s">
        <v>3435</v>
      </c>
      <c r="C2084" s="2" t="s">
        <v>141</v>
      </c>
      <c r="D2084" s="2" t="s">
        <v>17178</v>
      </c>
      <c r="E2084" s="2" t="s">
        <v>17176</v>
      </c>
      <c r="F2084" s="13" t="n">
        <v>45967</v>
      </c>
      <c r="G2084" s="13" t="n">
        <v>45967</v>
      </c>
      <c r="H2084" s="2" t="n">
        <v>11.7</v>
      </c>
    </row>
    <row r="2085" customFormat="false" ht="15" hidden="false" customHeight="false" outlineLevel="0" collapsed="false">
      <c r="A2085" s="2" t="s">
        <v>19266</v>
      </c>
      <c r="B2085" s="2" t="s">
        <v>1899</v>
      </c>
      <c r="C2085" s="2" t="s">
        <v>98</v>
      </c>
      <c r="D2085" s="2" t="s">
        <v>17180</v>
      </c>
      <c r="E2085" s="2" t="s">
        <v>17187</v>
      </c>
      <c r="F2085" s="13" t="n">
        <v>45958</v>
      </c>
      <c r="G2085" s="13" t="n">
        <v>45959</v>
      </c>
      <c r="H2085" s="2" t="n">
        <v>45.2</v>
      </c>
    </row>
    <row r="2086" customFormat="false" ht="15" hidden="false" customHeight="false" outlineLevel="0" collapsed="false">
      <c r="A2086" s="2" t="s">
        <v>19267</v>
      </c>
      <c r="B2086" s="2" t="s">
        <v>2512</v>
      </c>
      <c r="C2086" s="2" t="s">
        <v>139</v>
      </c>
      <c r="D2086" s="2" t="s">
        <v>17178</v>
      </c>
      <c r="E2086" s="2" t="s">
        <v>17176</v>
      </c>
      <c r="F2086" s="13" t="n">
        <v>45883</v>
      </c>
      <c r="G2086" s="13" t="n">
        <v>45883</v>
      </c>
      <c r="H2086" s="2" t="n">
        <v>16.5</v>
      </c>
    </row>
    <row r="2087" customFormat="false" ht="15" hidden="false" customHeight="false" outlineLevel="0" collapsed="false">
      <c r="A2087" s="2" t="s">
        <v>19268</v>
      </c>
      <c r="B2087" s="2" t="s">
        <v>3194</v>
      </c>
      <c r="C2087" s="2" t="s">
        <v>119</v>
      </c>
      <c r="D2087" s="2" t="s">
        <v>17178</v>
      </c>
      <c r="E2087" s="2" t="s">
        <v>17191</v>
      </c>
      <c r="F2087" s="13" t="n">
        <v>46046</v>
      </c>
      <c r="G2087" s="13" t="n">
        <v>46046</v>
      </c>
      <c r="H2087" s="2" t="n">
        <v>5.2</v>
      </c>
    </row>
    <row r="2088" customFormat="false" ht="15" hidden="false" customHeight="false" outlineLevel="0" collapsed="false">
      <c r="A2088" s="2" t="s">
        <v>19269</v>
      </c>
      <c r="B2088" s="2" t="s">
        <v>3252</v>
      </c>
      <c r="C2088" s="2" t="s">
        <v>139</v>
      </c>
      <c r="D2088" s="2" t="s">
        <v>17182</v>
      </c>
      <c r="E2088" s="2" t="s">
        <v>17176</v>
      </c>
      <c r="F2088" s="13" t="n">
        <v>45642</v>
      </c>
      <c r="G2088" s="13" t="n">
        <v>45643</v>
      </c>
      <c r="H2088" s="2" t="n">
        <v>35.7</v>
      </c>
    </row>
    <row r="2089" customFormat="false" ht="15" hidden="false" customHeight="false" outlineLevel="0" collapsed="false">
      <c r="A2089" s="2" t="s">
        <v>19270</v>
      </c>
      <c r="B2089" s="2" t="s">
        <v>2454</v>
      </c>
      <c r="C2089" s="2" t="s">
        <v>139</v>
      </c>
      <c r="D2089" s="2" t="s">
        <v>17178</v>
      </c>
      <c r="E2089" s="2" t="s">
        <v>17176</v>
      </c>
      <c r="F2089" s="13" t="n">
        <v>46158</v>
      </c>
      <c r="G2089" s="13" t="n">
        <v>46158</v>
      </c>
      <c r="H2089" s="2" t="n">
        <v>7.3</v>
      </c>
    </row>
    <row r="2090" customFormat="false" ht="15" hidden="false" customHeight="false" outlineLevel="0" collapsed="false">
      <c r="A2090" s="2" t="s">
        <v>19271</v>
      </c>
      <c r="B2090" s="2" t="s">
        <v>2613</v>
      </c>
      <c r="C2090" s="2" t="s">
        <v>165</v>
      </c>
      <c r="D2090" s="2" t="s">
        <v>17180</v>
      </c>
      <c r="E2090" s="2" t="s">
        <v>17187</v>
      </c>
      <c r="F2090" s="13" t="n">
        <v>46230</v>
      </c>
      <c r="G2090" s="13" t="n">
        <v>46230</v>
      </c>
      <c r="H2090" s="2" t="n">
        <v>17.1</v>
      </c>
    </row>
    <row r="2091" customFormat="false" ht="15" hidden="false" customHeight="false" outlineLevel="0" collapsed="false">
      <c r="A2091" s="2" t="s">
        <v>19272</v>
      </c>
      <c r="B2091" s="2" t="s">
        <v>1221</v>
      </c>
      <c r="C2091" s="2" t="s">
        <v>98</v>
      </c>
      <c r="D2091" s="2" t="s">
        <v>17184</v>
      </c>
      <c r="E2091" s="2" t="s">
        <v>17187</v>
      </c>
      <c r="F2091" s="13" t="n">
        <v>46172</v>
      </c>
      <c r="G2091" s="13" t="n">
        <v>46172</v>
      </c>
      <c r="H2091" s="2" t="n">
        <v>6.4</v>
      </c>
    </row>
    <row r="2092" customFormat="false" ht="15" hidden="false" customHeight="false" outlineLevel="0" collapsed="false">
      <c r="A2092" s="2" t="s">
        <v>19273</v>
      </c>
      <c r="B2092" s="2" t="s">
        <v>525</v>
      </c>
      <c r="C2092" s="2" t="s">
        <v>98</v>
      </c>
      <c r="D2092" s="2" t="s">
        <v>17180</v>
      </c>
      <c r="E2092" s="2" t="s">
        <v>17176</v>
      </c>
      <c r="F2092" s="13" t="n">
        <v>46102</v>
      </c>
      <c r="G2092" s="13" t="n">
        <v>46102</v>
      </c>
      <c r="H2092" s="2" t="n">
        <v>12.7</v>
      </c>
    </row>
    <row r="2093" customFormat="false" ht="15" hidden="false" customHeight="false" outlineLevel="0" collapsed="false">
      <c r="A2093" s="2" t="s">
        <v>19274</v>
      </c>
      <c r="B2093" s="2" t="s">
        <v>2533</v>
      </c>
      <c r="C2093" s="2" t="s">
        <v>98</v>
      </c>
      <c r="D2093" s="2" t="s">
        <v>17184</v>
      </c>
      <c r="E2093" s="2" t="s">
        <v>17176</v>
      </c>
      <c r="F2093" s="13" t="n">
        <v>46011</v>
      </c>
      <c r="G2093" s="13" t="n">
        <v>46011</v>
      </c>
      <c r="H2093" s="2" t="n">
        <v>7.6</v>
      </c>
    </row>
    <row r="2094" customFormat="false" ht="15" hidden="false" customHeight="false" outlineLevel="0" collapsed="false">
      <c r="A2094" s="2" t="s">
        <v>19275</v>
      </c>
      <c r="B2094" s="2" t="s">
        <v>492</v>
      </c>
      <c r="C2094" s="2" t="s">
        <v>98</v>
      </c>
      <c r="D2094" s="2" t="s">
        <v>17180</v>
      </c>
      <c r="E2094" s="2" t="s">
        <v>17176</v>
      </c>
      <c r="F2094" s="13" t="n">
        <v>45697</v>
      </c>
      <c r="G2094" s="13" t="n">
        <v>45698</v>
      </c>
      <c r="H2094" s="2" t="n">
        <v>34.7</v>
      </c>
    </row>
    <row r="2095" customFormat="false" ht="15" hidden="false" customHeight="false" outlineLevel="0" collapsed="false">
      <c r="A2095" s="2" t="s">
        <v>19276</v>
      </c>
      <c r="B2095" s="2" t="s">
        <v>4552</v>
      </c>
      <c r="C2095" s="2" t="s">
        <v>108</v>
      </c>
      <c r="D2095" s="2" t="s">
        <v>17175</v>
      </c>
      <c r="E2095" s="2" t="s">
        <v>17187</v>
      </c>
      <c r="F2095" s="13" t="n">
        <v>45936</v>
      </c>
      <c r="G2095" s="13" t="n">
        <v>45936</v>
      </c>
      <c r="H2095" s="2" t="n">
        <v>12.7</v>
      </c>
    </row>
    <row r="2096" customFormat="false" ht="15" hidden="false" customHeight="false" outlineLevel="0" collapsed="false">
      <c r="A2096" s="2" t="s">
        <v>19277</v>
      </c>
      <c r="B2096" s="2" t="s">
        <v>1049</v>
      </c>
      <c r="C2096" s="2" t="s">
        <v>108</v>
      </c>
      <c r="D2096" s="2" t="s">
        <v>17175</v>
      </c>
      <c r="E2096" s="2" t="s">
        <v>17176</v>
      </c>
      <c r="F2096" s="13" t="n">
        <v>45849</v>
      </c>
      <c r="G2096" s="13" t="n">
        <v>45849</v>
      </c>
      <c r="H2096" s="2" t="n">
        <v>11.7</v>
      </c>
    </row>
    <row r="2097" customFormat="false" ht="15" hidden="false" customHeight="false" outlineLevel="0" collapsed="false">
      <c r="A2097" s="2" t="s">
        <v>19278</v>
      </c>
      <c r="B2097" s="2" t="s">
        <v>4235</v>
      </c>
      <c r="C2097" s="2" t="s">
        <v>139</v>
      </c>
      <c r="D2097" s="2" t="s">
        <v>17178</v>
      </c>
      <c r="E2097" s="2" t="s">
        <v>17193</v>
      </c>
      <c r="F2097" s="13" t="n">
        <v>45961</v>
      </c>
      <c r="G2097" s="13" t="n">
        <v>45961</v>
      </c>
      <c r="H2097" s="2" t="n">
        <v>3.8</v>
      </c>
    </row>
    <row r="2098" customFormat="false" ht="15" hidden="false" customHeight="false" outlineLevel="0" collapsed="false">
      <c r="A2098" s="2" t="s">
        <v>19279</v>
      </c>
      <c r="B2098" s="2" t="s">
        <v>359</v>
      </c>
      <c r="C2098" s="2" t="s">
        <v>98</v>
      </c>
      <c r="D2098" s="2" t="s">
        <v>17180</v>
      </c>
      <c r="E2098" s="2" t="s">
        <v>17187</v>
      </c>
      <c r="F2098" s="13" t="n">
        <v>45924</v>
      </c>
      <c r="G2098" s="13" t="n">
        <v>45924</v>
      </c>
      <c r="H2098" s="2" t="n">
        <v>16.3</v>
      </c>
    </row>
    <row r="2099" customFormat="false" ht="15" hidden="false" customHeight="false" outlineLevel="0" collapsed="false">
      <c r="A2099" s="2" t="s">
        <v>19280</v>
      </c>
      <c r="B2099" s="2" t="s">
        <v>3373</v>
      </c>
      <c r="C2099" s="2" t="s">
        <v>98</v>
      </c>
      <c r="D2099" s="2" t="s">
        <v>17180</v>
      </c>
      <c r="E2099" s="2" t="s">
        <v>17187</v>
      </c>
      <c r="F2099" s="13" t="n">
        <v>46084</v>
      </c>
      <c r="G2099" s="13" t="n">
        <v>46084</v>
      </c>
      <c r="H2099" s="2" t="n">
        <v>6.4</v>
      </c>
    </row>
    <row r="2100" customFormat="false" ht="15" hidden="false" customHeight="false" outlineLevel="0" collapsed="false">
      <c r="A2100" s="2" t="s">
        <v>19281</v>
      </c>
      <c r="B2100" s="2" t="s">
        <v>4621</v>
      </c>
      <c r="C2100" s="2" t="s">
        <v>139</v>
      </c>
      <c r="D2100" s="2" t="s">
        <v>17184</v>
      </c>
      <c r="E2100" s="2" t="s">
        <v>17176</v>
      </c>
      <c r="F2100" s="13" t="n">
        <v>46075</v>
      </c>
      <c r="G2100" s="13" t="n">
        <v>46075</v>
      </c>
      <c r="H2100" s="2" t="n">
        <v>12</v>
      </c>
    </row>
    <row r="2101" customFormat="false" ht="15" hidden="false" customHeight="false" outlineLevel="0" collapsed="false">
      <c r="A2101" s="2" t="s">
        <v>19282</v>
      </c>
      <c r="B2101" s="2" t="s">
        <v>994</v>
      </c>
      <c r="C2101" s="2" t="s">
        <v>98</v>
      </c>
      <c r="D2101" s="2" t="s">
        <v>17178</v>
      </c>
      <c r="E2101" s="2" t="s">
        <v>17176</v>
      </c>
      <c r="F2101" s="13" t="n">
        <v>46167</v>
      </c>
      <c r="G2101" s="13" t="n">
        <v>46167</v>
      </c>
      <c r="H2101" s="2" t="n">
        <v>19.7</v>
      </c>
    </row>
    <row r="2102" customFormat="false" ht="15" hidden="false" customHeight="false" outlineLevel="0" collapsed="false">
      <c r="A2102" s="2" t="s">
        <v>19283</v>
      </c>
      <c r="B2102" s="2" t="s">
        <v>1285</v>
      </c>
      <c r="C2102" s="2" t="s">
        <v>145</v>
      </c>
      <c r="D2102" s="2" t="s">
        <v>17178</v>
      </c>
      <c r="E2102" s="2" t="s">
        <v>17187</v>
      </c>
      <c r="F2102" s="13" t="n">
        <v>45904</v>
      </c>
      <c r="G2102" s="13" t="n">
        <v>45904</v>
      </c>
      <c r="H2102" s="2" t="n">
        <v>15.1</v>
      </c>
    </row>
    <row r="2103" customFormat="false" ht="15" hidden="false" customHeight="false" outlineLevel="0" collapsed="false">
      <c r="A2103" s="2" t="s">
        <v>19284</v>
      </c>
      <c r="B2103" s="2" t="s">
        <v>1156</v>
      </c>
      <c r="C2103" s="2" t="s">
        <v>98</v>
      </c>
      <c r="D2103" s="2" t="s">
        <v>17178</v>
      </c>
      <c r="E2103" s="2" t="s">
        <v>17187</v>
      </c>
      <c r="F2103" s="13" t="n">
        <v>46102</v>
      </c>
      <c r="G2103" s="13" t="n">
        <v>46102</v>
      </c>
      <c r="H2103" s="2" t="n">
        <v>2.4</v>
      </c>
    </row>
    <row r="2104" customFormat="false" ht="15" hidden="false" customHeight="false" outlineLevel="0" collapsed="false">
      <c r="A2104" s="2" t="s">
        <v>19285</v>
      </c>
      <c r="B2104" s="2" t="s">
        <v>2193</v>
      </c>
      <c r="C2104" s="2" t="s">
        <v>139</v>
      </c>
      <c r="D2104" s="2" t="s">
        <v>17178</v>
      </c>
      <c r="E2104" s="2" t="s">
        <v>17187</v>
      </c>
      <c r="F2104" s="13" t="n">
        <v>45963</v>
      </c>
      <c r="G2104" s="13" t="n">
        <v>45963</v>
      </c>
      <c r="H2104" s="2" t="n">
        <v>7.9</v>
      </c>
    </row>
    <row r="2105" customFormat="false" ht="15" hidden="false" customHeight="false" outlineLevel="0" collapsed="false">
      <c r="A2105" s="2" t="s">
        <v>19286</v>
      </c>
      <c r="B2105" s="2" t="s">
        <v>1191</v>
      </c>
      <c r="C2105" s="2" t="s">
        <v>108</v>
      </c>
      <c r="D2105" s="2" t="s">
        <v>17184</v>
      </c>
      <c r="E2105" s="2" t="s">
        <v>17193</v>
      </c>
      <c r="F2105" s="13" t="n">
        <v>45924</v>
      </c>
      <c r="G2105" s="13" t="n">
        <v>45924</v>
      </c>
      <c r="H2105" s="2" t="n">
        <v>19.1</v>
      </c>
    </row>
    <row r="2106" customFormat="false" ht="15" hidden="false" customHeight="false" outlineLevel="0" collapsed="false">
      <c r="A2106" s="2" t="s">
        <v>19287</v>
      </c>
      <c r="B2106" s="2" t="s">
        <v>926</v>
      </c>
      <c r="C2106" s="2" t="s">
        <v>98</v>
      </c>
      <c r="D2106" s="2" t="s">
        <v>17184</v>
      </c>
      <c r="E2106" s="2" t="s">
        <v>17176</v>
      </c>
      <c r="F2106" s="13" t="n">
        <v>46097</v>
      </c>
      <c r="G2106" s="13" t="n">
        <v>46098</v>
      </c>
      <c r="H2106" s="2" t="n">
        <v>26</v>
      </c>
    </row>
    <row r="2107" customFormat="false" ht="15" hidden="false" customHeight="false" outlineLevel="0" collapsed="false">
      <c r="A2107" s="2" t="s">
        <v>19288</v>
      </c>
      <c r="B2107" s="2" t="s">
        <v>225</v>
      </c>
      <c r="C2107" s="2" t="s">
        <v>119</v>
      </c>
      <c r="D2107" s="2" t="s">
        <v>17184</v>
      </c>
      <c r="E2107" s="2" t="s">
        <v>17176</v>
      </c>
      <c r="F2107" s="13" t="n">
        <v>46095</v>
      </c>
      <c r="G2107" s="13" t="n">
        <v>46096</v>
      </c>
      <c r="H2107" s="2" t="n">
        <v>27.7</v>
      </c>
    </row>
    <row r="2108" customFormat="false" ht="15" hidden="false" customHeight="false" outlineLevel="0" collapsed="false">
      <c r="A2108" s="2" t="s">
        <v>19289</v>
      </c>
      <c r="B2108" s="2" t="s">
        <v>3366</v>
      </c>
      <c r="C2108" s="2" t="s">
        <v>123</v>
      </c>
      <c r="D2108" s="2" t="s">
        <v>17175</v>
      </c>
      <c r="E2108" s="2" t="s">
        <v>17193</v>
      </c>
      <c r="F2108" s="13" t="n">
        <v>45988</v>
      </c>
      <c r="G2108" s="13" t="n">
        <v>45988</v>
      </c>
      <c r="H2108" s="2" t="n">
        <v>7.8</v>
      </c>
    </row>
    <row r="2109" customFormat="false" ht="15" hidden="false" customHeight="false" outlineLevel="0" collapsed="false">
      <c r="A2109" s="2" t="s">
        <v>19290</v>
      </c>
      <c r="B2109" s="2" t="s">
        <v>3566</v>
      </c>
      <c r="C2109" s="2" t="s">
        <v>128</v>
      </c>
      <c r="D2109" s="2" t="s">
        <v>17175</v>
      </c>
      <c r="E2109" s="2" t="s">
        <v>17191</v>
      </c>
      <c r="F2109" s="13" t="n">
        <v>46092</v>
      </c>
      <c r="G2109" s="13" t="n">
        <v>46092</v>
      </c>
      <c r="H2109" s="2" t="n">
        <v>2.6</v>
      </c>
    </row>
    <row r="2110" customFormat="false" ht="15" hidden="false" customHeight="false" outlineLevel="0" collapsed="false">
      <c r="A2110" s="2" t="s">
        <v>19291</v>
      </c>
      <c r="B2110" s="2" t="s">
        <v>2702</v>
      </c>
      <c r="C2110" s="2" t="s">
        <v>114</v>
      </c>
      <c r="D2110" s="2" t="s">
        <v>17182</v>
      </c>
      <c r="E2110" s="2" t="s">
        <v>17187</v>
      </c>
      <c r="F2110" s="13" t="n">
        <v>45750</v>
      </c>
      <c r="G2110" s="13" t="n">
        <v>45750</v>
      </c>
      <c r="H2110" s="2" t="n">
        <v>10.2</v>
      </c>
    </row>
    <row r="2111" customFormat="false" ht="15" hidden="false" customHeight="false" outlineLevel="0" collapsed="false">
      <c r="A2111" s="2" t="s">
        <v>19292</v>
      </c>
      <c r="B2111" s="2" t="s">
        <v>2188</v>
      </c>
      <c r="C2111" s="2" t="s">
        <v>141</v>
      </c>
      <c r="D2111" s="2" t="s">
        <v>17182</v>
      </c>
      <c r="E2111" s="2" t="s">
        <v>17176</v>
      </c>
      <c r="F2111" s="13" t="n">
        <v>45989</v>
      </c>
      <c r="G2111" s="13" t="n">
        <v>45989</v>
      </c>
      <c r="H2111" s="2" t="n">
        <v>4.5</v>
      </c>
    </row>
    <row r="2112" customFormat="false" ht="15" hidden="false" customHeight="false" outlineLevel="0" collapsed="false">
      <c r="A2112" s="2" t="s">
        <v>19293</v>
      </c>
      <c r="B2112" s="2" t="s">
        <v>4868</v>
      </c>
      <c r="C2112" s="2" t="s">
        <v>114</v>
      </c>
      <c r="D2112" s="2" t="s">
        <v>17180</v>
      </c>
      <c r="E2112" s="2" t="s">
        <v>17176</v>
      </c>
      <c r="F2112" s="13" t="n">
        <v>46131</v>
      </c>
      <c r="G2112" s="13" t="n">
        <v>46132</v>
      </c>
      <c r="H2112" s="2" t="n">
        <v>39.7</v>
      </c>
    </row>
    <row r="2113" customFormat="false" ht="15" hidden="false" customHeight="false" outlineLevel="0" collapsed="false">
      <c r="A2113" s="2" t="s">
        <v>19294</v>
      </c>
      <c r="B2113" s="2" t="s">
        <v>2036</v>
      </c>
      <c r="C2113" s="2" t="s">
        <v>104</v>
      </c>
      <c r="D2113" s="2" t="s">
        <v>17178</v>
      </c>
      <c r="E2113" s="2" t="s">
        <v>17176</v>
      </c>
      <c r="F2113" s="13" t="n">
        <v>45843</v>
      </c>
      <c r="G2113" s="13" t="n">
        <v>45843</v>
      </c>
      <c r="H2113" s="2" t="n">
        <v>12.5</v>
      </c>
    </row>
    <row r="2114" customFormat="false" ht="15" hidden="false" customHeight="false" outlineLevel="0" collapsed="false">
      <c r="A2114" s="2" t="s">
        <v>19295</v>
      </c>
      <c r="B2114" s="2" t="s">
        <v>2967</v>
      </c>
      <c r="C2114" s="2" t="s">
        <v>141</v>
      </c>
      <c r="D2114" s="2" t="s">
        <v>17175</v>
      </c>
      <c r="E2114" s="2" t="s">
        <v>17187</v>
      </c>
      <c r="F2114" s="13" t="n">
        <v>46156</v>
      </c>
      <c r="G2114" s="13" t="n">
        <v>46156</v>
      </c>
      <c r="H2114" s="2" t="n">
        <v>7.4</v>
      </c>
    </row>
    <row r="2115" customFormat="false" ht="15" hidden="false" customHeight="false" outlineLevel="0" collapsed="false">
      <c r="A2115" s="2" t="s">
        <v>19296</v>
      </c>
      <c r="B2115" s="2" t="s">
        <v>2833</v>
      </c>
      <c r="C2115" s="2" t="s">
        <v>114</v>
      </c>
      <c r="D2115" s="2" t="s">
        <v>17175</v>
      </c>
      <c r="E2115" s="2" t="s">
        <v>17193</v>
      </c>
      <c r="F2115" s="13" t="n">
        <v>45618</v>
      </c>
      <c r="G2115" s="13" t="n">
        <v>45618</v>
      </c>
      <c r="H2115" s="2" t="n">
        <v>12.1</v>
      </c>
    </row>
    <row r="2116" customFormat="false" ht="15" hidden="false" customHeight="false" outlineLevel="0" collapsed="false">
      <c r="A2116" s="2" t="s">
        <v>19297</v>
      </c>
      <c r="B2116" s="2" t="s">
        <v>1662</v>
      </c>
      <c r="C2116" s="2" t="s">
        <v>108</v>
      </c>
      <c r="D2116" s="2" t="s">
        <v>17175</v>
      </c>
      <c r="E2116" s="2" t="s">
        <v>17187</v>
      </c>
      <c r="F2116" s="13" t="n">
        <v>46067</v>
      </c>
      <c r="G2116" s="13" t="n">
        <v>46067</v>
      </c>
      <c r="H2116" s="2" t="n">
        <v>10.4</v>
      </c>
    </row>
    <row r="2117" customFormat="false" ht="15" hidden="false" customHeight="false" outlineLevel="0" collapsed="false">
      <c r="A2117" s="2" t="s">
        <v>19298</v>
      </c>
      <c r="B2117" s="2" t="s">
        <v>688</v>
      </c>
      <c r="C2117" s="2" t="s">
        <v>108</v>
      </c>
      <c r="D2117" s="2" t="s">
        <v>17184</v>
      </c>
      <c r="E2117" s="2" t="s">
        <v>17176</v>
      </c>
      <c r="F2117" s="13" t="n">
        <v>46143</v>
      </c>
      <c r="G2117" s="13" t="n">
        <v>46143</v>
      </c>
      <c r="H2117" s="2" t="n">
        <v>19.3</v>
      </c>
    </row>
    <row r="2118" customFormat="false" ht="15" hidden="false" customHeight="false" outlineLevel="0" collapsed="false">
      <c r="A2118" s="2" t="s">
        <v>19299</v>
      </c>
      <c r="B2118" s="2" t="s">
        <v>3548</v>
      </c>
      <c r="C2118" s="2" t="s">
        <v>108</v>
      </c>
      <c r="D2118" s="2" t="s">
        <v>17180</v>
      </c>
      <c r="E2118" s="2" t="s">
        <v>17176</v>
      </c>
      <c r="F2118" s="13" t="n">
        <v>46032</v>
      </c>
      <c r="G2118" s="13" t="n">
        <v>46032</v>
      </c>
      <c r="H2118" s="2" t="n">
        <v>6.8</v>
      </c>
    </row>
    <row r="2119" customFormat="false" ht="15" hidden="false" customHeight="false" outlineLevel="0" collapsed="false">
      <c r="A2119" s="2" t="s">
        <v>19300</v>
      </c>
      <c r="B2119" s="2" t="s">
        <v>1636</v>
      </c>
      <c r="C2119" s="2" t="s">
        <v>145</v>
      </c>
      <c r="D2119" s="2" t="s">
        <v>17180</v>
      </c>
      <c r="E2119" s="2" t="s">
        <v>17187</v>
      </c>
      <c r="F2119" s="13" t="n">
        <v>45818</v>
      </c>
      <c r="G2119" s="13" t="n">
        <v>45818</v>
      </c>
      <c r="H2119" s="2" t="n">
        <v>16</v>
      </c>
    </row>
    <row r="2120" customFormat="false" ht="15" hidden="false" customHeight="false" outlineLevel="0" collapsed="false">
      <c r="A2120" s="2" t="s">
        <v>19301</v>
      </c>
      <c r="B2120" s="2" t="s">
        <v>1573</v>
      </c>
      <c r="C2120" s="2" t="s">
        <v>139</v>
      </c>
      <c r="D2120" s="2" t="s">
        <v>17182</v>
      </c>
      <c r="E2120" s="2" t="s">
        <v>17176</v>
      </c>
      <c r="F2120" s="13" t="n">
        <v>45965</v>
      </c>
      <c r="G2120" s="13" t="n">
        <v>45965</v>
      </c>
      <c r="H2120" s="2" t="n">
        <v>17.3</v>
      </c>
    </row>
    <row r="2121" customFormat="false" ht="15" hidden="false" customHeight="false" outlineLevel="0" collapsed="false">
      <c r="A2121" s="2" t="s">
        <v>19302</v>
      </c>
      <c r="B2121" s="2" t="s">
        <v>4879</v>
      </c>
      <c r="C2121" s="2" t="s">
        <v>119</v>
      </c>
      <c r="D2121" s="2" t="s">
        <v>17175</v>
      </c>
      <c r="E2121" s="2" t="s">
        <v>17193</v>
      </c>
      <c r="F2121" s="13" t="n">
        <v>45909</v>
      </c>
      <c r="G2121" s="13" t="n">
        <v>45909</v>
      </c>
      <c r="H2121" s="2" t="n">
        <v>4.3</v>
      </c>
    </row>
    <row r="2122" customFormat="false" ht="15" hidden="false" customHeight="false" outlineLevel="0" collapsed="false">
      <c r="A2122" s="2" t="s">
        <v>19303</v>
      </c>
      <c r="B2122" s="2" t="s">
        <v>1502</v>
      </c>
      <c r="C2122" s="2" t="s">
        <v>119</v>
      </c>
      <c r="D2122" s="2" t="s">
        <v>17175</v>
      </c>
      <c r="E2122" s="2" t="s">
        <v>17187</v>
      </c>
      <c r="F2122" s="13" t="n">
        <v>46157</v>
      </c>
      <c r="G2122" s="13" t="n">
        <v>46157</v>
      </c>
      <c r="H2122" s="2" t="n">
        <v>6.2</v>
      </c>
    </row>
    <row r="2123" customFormat="false" ht="15" hidden="false" customHeight="false" outlineLevel="0" collapsed="false">
      <c r="A2123" s="2" t="s">
        <v>19304</v>
      </c>
      <c r="B2123" s="2" t="s">
        <v>5136</v>
      </c>
      <c r="C2123" s="2" t="s">
        <v>98</v>
      </c>
      <c r="D2123" s="2" t="s">
        <v>17175</v>
      </c>
      <c r="E2123" s="2" t="s">
        <v>17176</v>
      </c>
      <c r="F2123" s="13" t="n">
        <v>45700</v>
      </c>
      <c r="G2123" s="13" t="n">
        <v>45700</v>
      </c>
      <c r="H2123" s="2" t="n">
        <v>7.1</v>
      </c>
    </row>
    <row r="2124" customFormat="false" ht="15" hidden="false" customHeight="false" outlineLevel="0" collapsed="false">
      <c r="A2124" s="2" t="s">
        <v>19305</v>
      </c>
      <c r="B2124" s="2" t="s">
        <v>1974</v>
      </c>
      <c r="C2124" s="2" t="s">
        <v>139</v>
      </c>
      <c r="D2124" s="2" t="s">
        <v>17178</v>
      </c>
      <c r="E2124" s="2" t="s">
        <v>17176</v>
      </c>
      <c r="F2124" s="13" t="n">
        <v>45920</v>
      </c>
      <c r="G2124" s="13" t="n">
        <v>45921</v>
      </c>
      <c r="H2124" s="2" t="n">
        <v>38.7</v>
      </c>
    </row>
    <row r="2125" customFormat="false" ht="15" hidden="false" customHeight="false" outlineLevel="0" collapsed="false">
      <c r="A2125" s="2" t="s">
        <v>19306</v>
      </c>
      <c r="B2125" s="2" t="s">
        <v>514</v>
      </c>
      <c r="C2125" s="2" t="s">
        <v>165</v>
      </c>
      <c r="D2125" s="2" t="s">
        <v>17184</v>
      </c>
      <c r="E2125" s="2" t="s">
        <v>17191</v>
      </c>
      <c r="F2125" s="13" t="n">
        <v>45718</v>
      </c>
      <c r="G2125" s="13" t="n">
        <v>45718</v>
      </c>
      <c r="H2125" s="2" t="n">
        <v>2.3</v>
      </c>
    </row>
    <row r="2126" customFormat="false" ht="15" hidden="false" customHeight="false" outlineLevel="0" collapsed="false">
      <c r="A2126" s="2" t="s">
        <v>19307</v>
      </c>
      <c r="B2126" s="2" t="s">
        <v>3705</v>
      </c>
      <c r="C2126" s="2" t="s">
        <v>114</v>
      </c>
      <c r="D2126" s="2" t="s">
        <v>17178</v>
      </c>
      <c r="E2126" s="2" t="s">
        <v>17187</v>
      </c>
      <c r="F2126" s="13" t="n">
        <v>46000</v>
      </c>
      <c r="G2126" s="13" t="n">
        <v>46000</v>
      </c>
      <c r="H2126" s="2" t="n">
        <v>4.7</v>
      </c>
    </row>
    <row r="2127" customFormat="false" ht="15" hidden="false" customHeight="false" outlineLevel="0" collapsed="false">
      <c r="A2127" s="2" t="s">
        <v>19308</v>
      </c>
      <c r="B2127" s="2" t="s">
        <v>2077</v>
      </c>
      <c r="C2127" s="2" t="s">
        <v>119</v>
      </c>
      <c r="D2127" s="2" t="s">
        <v>17184</v>
      </c>
      <c r="E2127" s="2" t="s">
        <v>17176</v>
      </c>
      <c r="F2127" s="13" t="n">
        <v>46112</v>
      </c>
      <c r="G2127" s="13" t="n">
        <v>46113</v>
      </c>
      <c r="H2127" s="2" t="n">
        <v>24.5</v>
      </c>
    </row>
    <row r="2128" customFormat="false" ht="15" hidden="false" customHeight="false" outlineLevel="0" collapsed="false">
      <c r="A2128" s="2" t="s">
        <v>19309</v>
      </c>
      <c r="B2128" s="2" t="s">
        <v>256</v>
      </c>
      <c r="C2128" s="2" t="s">
        <v>165</v>
      </c>
      <c r="D2128" s="2" t="s">
        <v>17178</v>
      </c>
      <c r="E2128" s="2" t="s">
        <v>17193</v>
      </c>
      <c r="F2128" s="13" t="n">
        <v>46104</v>
      </c>
      <c r="G2128" s="13" t="n">
        <v>46104</v>
      </c>
      <c r="H2128" s="2" t="n">
        <v>5.6</v>
      </c>
    </row>
    <row r="2129" customFormat="false" ht="15" hidden="false" customHeight="false" outlineLevel="0" collapsed="false">
      <c r="A2129" s="2" t="s">
        <v>19310</v>
      </c>
      <c r="B2129" s="2" t="s">
        <v>860</v>
      </c>
      <c r="C2129" s="2" t="s">
        <v>139</v>
      </c>
      <c r="D2129" s="2" t="s">
        <v>17178</v>
      </c>
      <c r="E2129" s="2" t="s">
        <v>17187</v>
      </c>
      <c r="F2129" s="13" t="n">
        <v>46066</v>
      </c>
      <c r="G2129" s="13" t="n">
        <v>46067</v>
      </c>
      <c r="H2129" s="2" t="n">
        <v>27.6</v>
      </c>
    </row>
    <row r="2130" customFormat="false" ht="15" hidden="false" customHeight="false" outlineLevel="0" collapsed="false">
      <c r="A2130" s="2" t="s">
        <v>19311</v>
      </c>
      <c r="B2130" s="2" t="s">
        <v>929</v>
      </c>
      <c r="C2130" s="2" t="s">
        <v>98</v>
      </c>
      <c r="D2130" s="2" t="s">
        <v>17178</v>
      </c>
      <c r="E2130" s="2" t="s">
        <v>17176</v>
      </c>
      <c r="F2130" s="13" t="n">
        <v>46125</v>
      </c>
      <c r="G2130" s="13" t="n">
        <v>46125</v>
      </c>
      <c r="H2130" s="2" t="n">
        <v>17.8</v>
      </c>
    </row>
    <row r="2131" customFormat="false" ht="15" hidden="false" customHeight="false" outlineLevel="0" collapsed="false">
      <c r="A2131" s="2" t="s">
        <v>19312</v>
      </c>
      <c r="B2131" s="2" t="s">
        <v>4927</v>
      </c>
      <c r="C2131" s="2" t="s">
        <v>114</v>
      </c>
      <c r="D2131" s="2" t="s">
        <v>17182</v>
      </c>
      <c r="E2131" s="2" t="s">
        <v>17187</v>
      </c>
      <c r="F2131" s="13" t="n">
        <v>46104</v>
      </c>
      <c r="G2131" s="13" t="n">
        <v>46104</v>
      </c>
      <c r="H2131" s="2" t="n">
        <v>15.2</v>
      </c>
    </row>
    <row r="2132" customFormat="false" ht="15" hidden="false" customHeight="false" outlineLevel="0" collapsed="false">
      <c r="A2132" s="2" t="s">
        <v>19313</v>
      </c>
      <c r="B2132" s="2" t="s">
        <v>2087</v>
      </c>
      <c r="C2132" s="2" t="s">
        <v>165</v>
      </c>
      <c r="D2132" s="2" t="s">
        <v>17184</v>
      </c>
      <c r="E2132" s="2" t="s">
        <v>17176</v>
      </c>
      <c r="F2132" s="13" t="n">
        <v>46098</v>
      </c>
      <c r="G2132" s="13" t="n">
        <v>46098</v>
      </c>
      <c r="H2132" s="2" t="n">
        <v>17.8</v>
      </c>
    </row>
    <row r="2133" customFormat="false" ht="15" hidden="false" customHeight="false" outlineLevel="0" collapsed="false">
      <c r="A2133" s="2" t="s">
        <v>19314</v>
      </c>
      <c r="B2133" s="2" t="s">
        <v>4873</v>
      </c>
      <c r="C2133" s="2" t="s">
        <v>139</v>
      </c>
      <c r="D2133" s="2" t="s">
        <v>17180</v>
      </c>
      <c r="E2133" s="2" t="s">
        <v>17176</v>
      </c>
      <c r="F2133" s="13" t="n">
        <v>46091</v>
      </c>
      <c r="G2133" s="13" t="n">
        <v>46091</v>
      </c>
      <c r="H2133" s="2" t="n">
        <v>14.2</v>
      </c>
    </row>
    <row r="2134" customFormat="false" ht="15" hidden="false" customHeight="false" outlineLevel="0" collapsed="false">
      <c r="A2134" s="2" t="s">
        <v>19315</v>
      </c>
      <c r="B2134" s="2" t="s">
        <v>2098</v>
      </c>
      <c r="C2134" s="2" t="s">
        <v>128</v>
      </c>
      <c r="D2134" s="2" t="s">
        <v>17178</v>
      </c>
      <c r="E2134" s="2" t="s">
        <v>17191</v>
      </c>
      <c r="F2134" s="13" t="n">
        <v>46226</v>
      </c>
      <c r="G2134" s="13" t="n">
        <v>46226</v>
      </c>
      <c r="H2134" s="2" t="n">
        <v>6.9</v>
      </c>
    </row>
    <row r="2135" customFormat="false" ht="15" hidden="false" customHeight="false" outlineLevel="0" collapsed="false">
      <c r="A2135" s="2" t="s">
        <v>19316</v>
      </c>
      <c r="B2135" s="2" t="s">
        <v>2797</v>
      </c>
      <c r="C2135" s="2" t="s">
        <v>165</v>
      </c>
      <c r="D2135" s="2" t="s">
        <v>17180</v>
      </c>
      <c r="E2135" s="2" t="s">
        <v>17193</v>
      </c>
      <c r="F2135" s="13" t="n">
        <v>46094</v>
      </c>
      <c r="G2135" s="13" t="n">
        <v>46094</v>
      </c>
      <c r="H2135" s="2" t="n">
        <v>5.6</v>
      </c>
    </row>
    <row r="2136" customFormat="false" ht="15" hidden="false" customHeight="false" outlineLevel="0" collapsed="false">
      <c r="A2136" s="2" t="s">
        <v>19317</v>
      </c>
      <c r="B2136" s="2" t="s">
        <v>2377</v>
      </c>
      <c r="C2136" s="2" t="s">
        <v>123</v>
      </c>
      <c r="D2136" s="2" t="s">
        <v>17178</v>
      </c>
      <c r="E2136" s="2" t="s">
        <v>17176</v>
      </c>
      <c r="F2136" s="13" t="n">
        <v>46065</v>
      </c>
      <c r="G2136" s="13" t="n">
        <v>46066</v>
      </c>
      <c r="H2136" s="2" t="n">
        <v>30</v>
      </c>
    </row>
    <row r="2137" customFormat="false" ht="15" hidden="false" customHeight="false" outlineLevel="0" collapsed="false">
      <c r="A2137" s="2" t="s">
        <v>19318</v>
      </c>
      <c r="B2137" s="2" t="s">
        <v>2634</v>
      </c>
      <c r="C2137" s="2" t="s">
        <v>114</v>
      </c>
      <c r="D2137" s="2" t="s">
        <v>17175</v>
      </c>
      <c r="E2137" s="2" t="s">
        <v>17187</v>
      </c>
      <c r="F2137" s="13" t="n">
        <v>46111</v>
      </c>
      <c r="G2137" s="13" t="n">
        <v>46111</v>
      </c>
      <c r="H2137" s="2" t="n">
        <v>15.5</v>
      </c>
    </row>
    <row r="2138" customFormat="false" ht="15" hidden="false" customHeight="false" outlineLevel="0" collapsed="false">
      <c r="A2138" s="2" t="s">
        <v>19319</v>
      </c>
      <c r="B2138" s="2" t="s">
        <v>2269</v>
      </c>
      <c r="C2138" s="2" t="s">
        <v>108</v>
      </c>
      <c r="D2138" s="2" t="s">
        <v>17180</v>
      </c>
      <c r="E2138" s="2" t="s">
        <v>17176</v>
      </c>
      <c r="F2138" s="13" t="n">
        <v>46305</v>
      </c>
      <c r="G2138" s="13" t="n">
        <v>46305</v>
      </c>
      <c r="H2138" s="2" t="n">
        <v>11.3</v>
      </c>
    </row>
    <row r="2139" customFormat="false" ht="15" hidden="false" customHeight="false" outlineLevel="0" collapsed="false">
      <c r="A2139" s="2" t="s">
        <v>19320</v>
      </c>
      <c r="B2139" s="2" t="s">
        <v>252</v>
      </c>
      <c r="C2139" s="2" t="s">
        <v>104</v>
      </c>
      <c r="D2139" s="2" t="s">
        <v>17180</v>
      </c>
      <c r="E2139" s="2" t="s">
        <v>17176</v>
      </c>
      <c r="F2139" s="13" t="n">
        <v>46050</v>
      </c>
      <c r="G2139" s="13" t="n">
        <v>46050</v>
      </c>
      <c r="H2139" s="2" t="n">
        <v>21</v>
      </c>
    </row>
    <row r="2140" customFormat="false" ht="15" hidden="false" customHeight="false" outlineLevel="0" collapsed="false">
      <c r="A2140" s="2" t="s">
        <v>19321</v>
      </c>
      <c r="B2140" s="2" t="s">
        <v>695</v>
      </c>
      <c r="C2140" s="2" t="s">
        <v>98</v>
      </c>
      <c r="D2140" s="2" t="s">
        <v>17178</v>
      </c>
      <c r="E2140" s="2" t="s">
        <v>17187</v>
      </c>
      <c r="F2140" s="13" t="n">
        <v>46080</v>
      </c>
      <c r="G2140" s="13" t="n">
        <v>46080</v>
      </c>
      <c r="H2140" s="2" t="n">
        <v>4.7</v>
      </c>
    </row>
    <row r="2141" customFormat="false" ht="15" hidden="false" customHeight="false" outlineLevel="0" collapsed="false">
      <c r="A2141" s="2" t="s">
        <v>19322</v>
      </c>
      <c r="B2141" s="2" t="s">
        <v>2576</v>
      </c>
      <c r="C2141" s="2" t="s">
        <v>108</v>
      </c>
      <c r="D2141" s="2" t="s">
        <v>17182</v>
      </c>
      <c r="E2141" s="2" t="s">
        <v>17176</v>
      </c>
      <c r="F2141" s="13" t="n">
        <v>46039</v>
      </c>
      <c r="G2141" s="13" t="n">
        <v>46039</v>
      </c>
      <c r="H2141" s="2" t="n">
        <v>10.3</v>
      </c>
    </row>
    <row r="2142" customFormat="false" ht="15" hidden="false" customHeight="false" outlineLevel="0" collapsed="false">
      <c r="A2142" s="2" t="s">
        <v>19323</v>
      </c>
      <c r="B2142" s="2" t="s">
        <v>4275</v>
      </c>
      <c r="C2142" s="2" t="s">
        <v>114</v>
      </c>
      <c r="D2142" s="2" t="s">
        <v>17178</v>
      </c>
      <c r="E2142" s="2" t="s">
        <v>17176</v>
      </c>
      <c r="F2142" s="13" t="n">
        <v>45833</v>
      </c>
      <c r="G2142" s="13" t="n">
        <v>45833</v>
      </c>
      <c r="H2142" s="2" t="n">
        <v>20.9</v>
      </c>
    </row>
    <row r="2143" customFormat="false" ht="15" hidden="false" customHeight="false" outlineLevel="0" collapsed="false">
      <c r="A2143" s="2" t="s">
        <v>19324</v>
      </c>
      <c r="B2143" s="2" t="s">
        <v>649</v>
      </c>
      <c r="C2143" s="2" t="s">
        <v>98</v>
      </c>
      <c r="D2143" s="2" t="s">
        <v>17184</v>
      </c>
      <c r="E2143" s="2" t="s">
        <v>17187</v>
      </c>
      <c r="F2143" s="13" t="n">
        <v>46228</v>
      </c>
      <c r="G2143" s="13" t="n">
        <v>46228</v>
      </c>
      <c r="H2143" s="2" t="n">
        <v>12.3</v>
      </c>
    </row>
    <row r="2144" customFormat="false" ht="15" hidden="false" customHeight="false" outlineLevel="0" collapsed="false">
      <c r="A2144" s="2" t="s">
        <v>19325</v>
      </c>
      <c r="B2144" s="2" t="s">
        <v>1948</v>
      </c>
      <c r="C2144" s="2" t="s">
        <v>145</v>
      </c>
      <c r="D2144" s="2" t="s">
        <v>17180</v>
      </c>
      <c r="E2144" s="2" t="s">
        <v>17176</v>
      </c>
      <c r="F2144" s="13" t="n">
        <v>45880</v>
      </c>
      <c r="G2144" s="13" t="n">
        <v>45881</v>
      </c>
      <c r="H2144" s="2" t="n">
        <v>25.6</v>
      </c>
    </row>
    <row r="2145" customFormat="false" ht="15" hidden="false" customHeight="false" outlineLevel="0" collapsed="false">
      <c r="A2145" s="2" t="s">
        <v>19326</v>
      </c>
      <c r="B2145" s="2" t="s">
        <v>3679</v>
      </c>
      <c r="C2145" s="2" t="s">
        <v>98</v>
      </c>
      <c r="D2145" s="2" t="s">
        <v>17178</v>
      </c>
      <c r="E2145" s="2" t="s">
        <v>17191</v>
      </c>
      <c r="F2145" s="13" t="n">
        <v>46148</v>
      </c>
      <c r="G2145" s="13" t="n">
        <v>46148</v>
      </c>
      <c r="H2145" s="2" t="n">
        <v>2</v>
      </c>
    </row>
    <row r="2146" customFormat="false" ht="15" hidden="false" customHeight="false" outlineLevel="0" collapsed="false">
      <c r="A2146" s="2" t="s">
        <v>19327</v>
      </c>
      <c r="B2146" s="2" t="s">
        <v>3150</v>
      </c>
      <c r="C2146" s="2" t="s">
        <v>163</v>
      </c>
      <c r="D2146" s="2" t="s">
        <v>17175</v>
      </c>
      <c r="E2146" s="2" t="s">
        <v>17176</v>
      </c>
      <c r="F2146" s="13" t="n">
        <v>45827</v>
      </c>
      <c r="G2146" s="13" t="n">
        <v>45827</v>
      </c>
      <c r="H2146" s="2" t="n">
        <v>19.9</v>
      </c>
    </row>
    <row r="2147" customFormat="false" ht="15" hidden="false" customHeight="false" outlineLevel="0" collapsed="false">
      <c r="A2147" s="2" t="s">
        <v>19328</v>
      </c>
      <c r="B2147" s="2" t="s">
        <v>4002</v>
      </c>
      <c r="C2147" s="2" t="s">
        <v>98</v>
      </c>
      <c r="D2147" s="2" t="s">
        <v>17178</v>
      </c>
      <c r="E2147" s="2" t="s">
        <v>17176</v>
      </c>
      <c r="F2147" s="13" t="n">
        <v>45683</v>
      </c>
      <c r="G2147" s="13" t="n">
        <v>45683</v>
      </c>
      <c r="H2147" s="2" t="n">
        <v>17.1</v>
      </c>
    </row>
    <row r="2148" customFormat="false" ht="15" hidden="false" customHeight="false" outlineLevel="0" collapsed="false">
      <c r="A2148" s="2" t="s">
        <v>19329</v>
      </c>
      <c r="B2148" s="2" t="s">
        <v>3275</v>
      </c>
      <c r="C2148" s="2" t="s">
        <v>98</v>
      </c>
      <c r="D2148" s="2" t="s">
        <v>17178</v>
      </c>
      <c r="E2148" s="2" t="s">
        <v>17176</v>
      </c>
      <c r="F2148" s="13" t="n">
        <v>45861</v>
      </c>
      <c r="G2148" s="13" t="n">
        <v>45861</v>
      </c>
      <c r="H2148" s="2" t="n">
        <v>13.2</v>
      </c>
    </row>
    <row r="2149" customFormat="false" ht="15" hidden="false" customHeight="false" outlineLevel="0" collapsed="false">
      <c r="A2149" s="2" t="s">
        <v>19330</v>
      </c>
      <c r="B2149" s="2" t="s">
        <v>1590</v>
      </c>
      <c r="C2149" s="2" t="s">
        <v>98</v>
      </c>
      <c r="D2149" s="2" t="s">
        <v>17178</v>
      </c>
      <c r="E2149" s="2" t="s">
        <v>17176</v>
      </c>
      <c r="F2149" s="13" t="n">
        <v>45875</v>
      </c>
      <c r="G2149" s="13" t="n">
        <v>45875</v>
      </c>
      <c r="H2149" s="2" t="n">
        <v>11.4</v>
      </c>
    </row>
    <row r="2150" customFormat="false" ht="15" hidden="false" customHeight="false" outlineLevel="0" collapsed="false">
      <c r="A2150" s="2" t="s">
        <v>19331</v>
      </c>
      <c r="B2150" s="2" t="s">
        <v>841</v>
      </c>
      <c r="C2150" s="2" t="s">
        <v>139</v>
      </c>
      <c r="D2150" s="2" t="s">
        <v>17175</v>
      </c>
      <c r="E2150" s="2" t="s">
        <v>17193</v>
      </c>
      <c r="F2150" s="13" t="n">
        <v>46017</v>
      </c>
      <c r="G2150" s="13" t="n">
        <v>46017</v>
      </c>
      <c r="H2150" s="2" t="n">
        <v>5.6</v>
      </c>
    </row>
    <row r="2151" customFormat="false" ht="15" hidden="false" customHeight="false" outlineLevel="0" collapsed="false">
      <c r="A2151" s="2" t="s">
        <v>19332</v>
      </c>
      <c r="B2151" s="2" t="s">
        <v>463</v>
      </c>
      <c r="C2151" s="2" t="s">
        <v>123</v>
      </c>
      <c r="D2151" s="2" t="s">
        <v>17178</v>
      </c>
      <c r="E2151" s="2" t="s">
        <v>17187</v>
      </c>
      <c r="F2151" s="13" t="n">
        <v>45723</v>
      </c>
      <c r="G2151" s="13" t="n">
        <v>45723</v>
      </c>
      <c r="H2151" s="2" t="n">
        <v>13.3</v>
      </c>
    </row>
    <row r="2152" customFormat="false" ht="15" hidden="false" customHeight="false" outlineLevel="0" collapsed="false">
      <c r="A2152" s="2" t="s">
        <v>19333</v>
      </c>
      <c r="B2152" s="2" t="s">
        <v>2686</v>
      </c>
      <c r="C2152" s="2" t="s">
        <v>98</v>
      </c>
      <c r="D2152" s="2" t="s">
        <v>17175</v>
      </c>
      <c r="E2152" s="2" t="s">
        <v>17187</v>
      </c>
      <c r="F2152" s="13" t="n">
        <v>45959</v>
      </c>
      <c r="G2152" s="13" t="n">
        <v>45959</v>
      </c>
      <c r="H2152" s="2" t="n">
        <v>14.5</v>
      </c>
    </row>
    <row r="2153" customFormat="false" ht="15" hidden="false" customHeight="false" outlineLevel="0" collapsed="false">
      <c r="A2153" s="2" t="s">
        <v>19334</v>
      </c>
      <c r="B2153" s="2" t="s">
        <v>4591</v>
      </c>
      <c r="C2153" s="2" t="s">
        <v>119</v>
      </c>
      <c r="D2153" s="2" t="s">
        <v>17178</v>
      </c>
      <c r="E2153" s="2" t="s">
        <v>17176</v>
      </c>
      <c r="F2153" s="13" t="n">
        <v>45951</v>
      </c>
      <c r="G2153" s="13" t="n">
        <v>45951</v>
      </c>
      <c r="H2153" s="2" t="n">
        <v>6.4</v>
      </c>
    </row>
    <row r="2154" customFormat="false" ht="15" hidden="false" customHeight="false" outlineLevel="0" collapsed="false">
      <c r="A2154" s="2" t="s">
        <v>19335</v>
      </c>
      <c r="B2154" s="2" t="s">
        <v>4508</v>
      </c>
      <c r="C2154" s="2" t="s">
        <v>108</v>
      </c>
      <c r="D2154" s="2" t="s">
        <v>17180</v>
      </c>
      <c r="E2154" s="2" t="s">
        <v>17176</v>
      </c>
      <c r="F2154" s="13" t="n">
        <v>46053</v>
      </c>
      <c r="G2154" s="13" t="n">
        <v>46054</v>
      </c>
      <c r="H2154" s="2" t="n">
        <v>25.5</v>
      </c>
    </row>
    <row r="2155" customFormat="false" ht="15" hidden="false" customHeight="false" outlineLevel="0" collapsed="false">
      <c r="A2155" s="2" t="s">
        <v>19336</v>
      </c>
      <c r="B2155" s="2" t="s">
        <v>2589</v>
      </c>
      <c r="C2155" s="2" t="s">
        <v>104</v>
      </c>
      <c r="D2155" s="2" t="s">
        <v>17178</v>
      </c>
      <c r="E2155" s="2" t="s">
        <v>17193</v>
      </c>
      <c r="F2155" s="13" t="n">
        <v>45916</v>
      </c>
      <c r="G2155" s="13" t="n">
        <v>45916</v>
      </c>
      <c r="H2155" s="2" t="n">
        <v>2.4</v>
      </c>
    </row>
    <row r="2156" customFormat="false" ht="15" hidden="false" customHeight="false" outlineLevel="0" collapsed="false">
      <c r="A2156" s="2" t="s">
        <v>19337</v>
      </c>
      <c r="B2156" s="2" t="s">
        <v>519</v>
      </c>
      <c r="C2156" s="2" t="s">
        <v>145</v>
      </c>
      <c r="D2156" s="2" t="s">
        <v>17184</v>
      </c>
      <c r="E2156" s="2" t="s">
        <v>17187</v>
      </c>
      <c r="F2156" s="13" t="n">
        <v>46075</v>
      </c>
      <c r="G2156" s="13" t="n">
        <v>46075</v>
      </c>
      <c r="H2156" s="2" t="n">
        <v>16.6</v>
      </c>
    </row>
    <row r="2157" customFormat="false" ht="15" hidden="false" customHeight="false" outlineLevel="0" collapsed="false">
      <c r="A2157" s="2" t="s">
        <v>19338</v>
      </c>
      <c r="B2157" s="2" t="s">
        <v>318</v>
      </c>
      <c r="C2157" s="2" t="s">
        <v>98</v>
      </c>
      <c r="D2157" s="2" t="s">
        <v>17184</v>
      </c>
      <c r="E2157" s="2" t="s">
        <v>17191</v>
      </c>
      <c r="F2157" s="13" t="n">
        <v>46051</v>
      </c>
      <c r="G2157" s="13" t="n">
        <v>46051</v>
      </c>
      <c r="H2157" s="2" t="n">
        <v>1.7</v>
      </c>
    </row>
    <row r="2158" customFormat="false" ht="15" hidden="false" customHeight="false" outlineLevel="0" collapsed="false">
      <c r="A2158" s="2" t="s">
        <v>19339</v>
      </c>
      <c r="B2158" s="2" t="s">
        <v>2267</v>
      </c>
      <c r="C2158" s="2" t="s">
        <v>98</v>
      </c>
      <c r="D2158" s="2" t="s">
        <v>17180</v>
      </c>
      <c r="E2158" s="2" t="s">
        <v>17187</v>
      </c>
      <c r="F2158" s="13" t="n">
        <v>45954</v>
      </c>
      <c r="G2158" s="13" t="n">
        <v>45955</v>
      </c>
      <c r="H2158" s="2" t="n">
        <v>26.6</v>
      </c>
    </row>
    <row r="2159" customFormat="false" ht="15" hidden="false" customHeight="false" outlineLevel="0" collapsed="false">
      <c r="A2159" s="2" t="s">
        <v>19340</v>
      </c>
      <c r="B2159" s="2" t="s">
        <v>2225</v>
      </c>
      <c r="C2159" s="2" t="s">
        <v>114</v>
      </c>
      <c r="D2159" s="2" t="s">
        <v>17178</v>
      </c>
      <c r="E2159" s="2" t="s">
        <v>17187</v>
      </c>
      <c r="F2159" s="13" t="n">
        <v>45849</v>
      </c>
      <c r="G2159" s="13" t="n">
        <v>45849</v>
      </c>
      <c r="H2159" s="2" t="n">
        <v>19.6</v>
      </c>
    </row>
    <row r="2160" customFormat="false" ht="15" hidden="false" customHeight="false" outlineLevel="0" collapsed="false">
      <c r="A2160" s="2" t="s">
        <v>19341</v>
      </c>
      <c r="B2160" s="2" t="s">
        <v>2320</v>
      </c>
      <c r="C2160" s="2" t="s">
        <v>98</v>
      </c>
      <c r="D2160" s="2" t="s">
        <v>17180</v>
      </c>
      <c r="E2160" s="2" t="s">
        <v>17176</v>
      </c>
      <c r="F2160" s="13" t="n">
        <v>46193</v>
      </c>
      <c r="G2160" s="13" t="n">
        <v>46193</v>
      </c>
      <c r="H2160" s="2" t="n">
        <v>7.9</v>
      </c>
    </row>
    <row r="2161" customFormat="false" ht="15" hidden="false" customHeight="false" outlineLevel="0" collapsed="false">
      <c r="A2161" s="2" t="s">
        <v>19342</v>
      </c>
      <c r="B2161" s="2" t="s">
        <v>1626</v>
      </c>
      <c r="C2161" s="2" t="s">
        <v>98</v>
      </c>
      <c r="D2161" s="2" t="s">
        <v>17180</v>
      </c>
      <c r="E2161" s="2" t="s">
        <v>17187</v>
      </c>
      <c r="F2161" s="13" t="n">
        <v>46251</v>
      </c>
      <c r="G2161" s="13" t="n">
        <v>46251</v>
      </c>
      <c r="H2161" s="2" t="n">
        <v>6.6</v>
      </c>
    </row>
    <row r="2162" customFormat="false" ht="15" hidden="false" customHeight="false" outlineLevel="0" collapsed="false">
      <c r="A2162" s="2" t="s">
        <v>19343</v>
      </c>
      <c r="B2162" s="2" t="s">
        <v>615</v>
      </c>
      <c r="C2162" s="2" t="s">
        <v>141</v>
      </c>
      <c r="D2162" s="2" t="s">
        <v>17182</v>
      </c>
      <c r="E2162" s="2" t="s">
        <v>17187</v>
      </c>
      <c r="F2162" s="13" t="n">
        <v>46164</v>
      </c>
      <c r="G2162" s="13" t="n">
        <v>46164</v>
      </c>
      <c r="H2162" s="2" t="n">
        <v>10</v>
      </c>
    </row>
    <row r="2163" customFormat="false" ht="15" hidden="false" customHeight="false" outlineLevel="0" collapsed="false">
      <c r="A2163" s="2" t="s">
        <v>19344</v>
      </c>
      <c r="B2163" s="2" t="s">
        <v>2572</v>
      </c>
      <c r="C2163" s="2" t="s">
        <v>165</v>
      </c>
      <c r="D2163" s="2" t="s">
        <v>17175</v>
      </c>
      <c r="E2163" s="2" t="s">
        <v>17176</v>
      </c>
      <c r="F2163" s="13" t="n">
        <v>45909</v>
      </c>
      <c r="G2163" s="13" t="n">
        <v>45910</v>
      </c>
      <c r="H2163" s="2" t="n">
        <v>28.4</v>
      </c>
    </row>
    <row r="2164" customFormat="false" ht="15" hidden="false" customHeight="false" outlineLevel="0" collapsed="false">
      <c r="A2164" s="2" t="s">
        <v>19345</v>
      </c>
      <c r="B2164" s="2" t="s">
        <v>3762</v>
      </c>
      <c r="C2164" s="2" t="s">
        <v>139</v>
      </c>
      <c r="D2164" s="2" t="s">
        <v>17180</v>
      </c>
      <c r="E2164" s="2" t="s">
        <v>17187</v>
      </c>
      <c r="F2164" s="13" t="n">
        <v>45644</v>
      </c>
      <c r="G2164" s="13" t="n">
        <v>45644</v>
      </c>
      <c r="H2164" s="2" t="n">
        <v>11.4</v>
      </c>
    </row>
    <row r="2165" customFormat="false" ht="15" hidden="false" customHeight="false" outlineLevel="0" collapsed="false">
      <c r="A2165" s="2" t="s">
        <v>19346</v>
      </c>
      <c r="B2165" s="2" t="s">
        <v>652</v>
      </c>
      <c r="C2165" s="2" t="s">
        <v>165</v>
      </c>
      <c r="D2165" s="2" t="s">
        <v>17184</v>
      </c>
      <c r="E2165" s="2" t="s">
        <v>17176</v>
      </c>
      <c r="F2165" s="13" t="n">
        <v>45903</v>
      </c>
      <c r="G2165" s="13" t="n">
        <v>45904</v>
      </c>
      <c r="H2165" s="2" t="n">
        <v>24.1</v>
      </c>
    </row>
    <row r="2166" customFormat="false" ht="15" hidden="false" customHeight="false" outlineLevel="0" collapsed="false">
      <c r="A2166" s="2" t="s">
        <v>19347</v>
      </c>
      <c r="B2166" s="2" t="s">
        <v>168</v>
      </c>
      <c r="C2166" s="2" t="s">
        <v>119</v>
      </c>
      <c r="D2166" s="2" t="s">
        <v>17184</v>
      </c>
      <c r="E2166" s="2" t="s">
        <v>17193</v>
      </c>
      <c r="F2166" s="13" t="n">
        <v>46151</v>
      </c>
      <c r="G2166" s="13" t="n">
        <v>46151</v>
      </c>
      <c r="H2166" s="2" t="n">
        <v>8.9</v>
      </c>
    </row>
    <row r="2167" customFormat="false" ht="15" hidden="false" customHeight="false" outlineLevel="0" collapsed="false">
      <c r="A2167" s="2" t="s">
        <v>19348</v>
      </c>
      <c r="B2167" s="2" t="s">
        <v>3166</v>
      </c>
      <c r="C2167" s="2" t="s">
        <v>98</v>
      </c>
      <c r="D2167" s="2" t="s">
        <v>17184</v>
      </c>
      <c r="E2167" s="2" t="s">
        <v>17187</v>
      </c>
      <c r="F2167" s="13" t="n">
        <v>46214</v>
      </c>
      <c r="G2167" s="13" t="n">
        <v>46214</v>
      </c>
      <c r="H2167" s="2" t="n">
        <v>10.6</v>
      </c>
    </row>
    <row r="2168" customFormat="false" ht="15" hidden="false" customHeight="false" outlineLevel="0" collapsed="false">
      <c r="A2168" s="2" t="s">
        <v>19349</v>
      </c>
      <c r="B2168" s="2" t="s">
        <v>725</v>
      </c>
      <c r="C2168" s="2" t="s">
        <v>114</v>
      </c>
      <c r="D2168" s="2" t="s">
        <v>17182</v>
      </c>
      <c r="E2168" s="2" t="s">
        <v>17176</v>
      </c>
      <c r="F2168" s="13" t="n">
        <v>45950</v>
      </c>
      <c r="G2168" s="13" t="n">
        <v>45950</v>
      </c>
      <c r="H2168" s="2" t="n">
        <v>13.8</v>
      </c>
    </row>
    <row r="2169" customFormat="false" ht="15" hidden="false" customHeight="false" outlineLevel="0" collapsed="false">
      <c r="A2169" s="2" t="s">
        <v>19350</v>
      </c>
      <c r="B2169" s="2" t="s">
        <v>3445</v>
      </c>
      <c r="C2169" s="2" t="s">
        <v>119</v>
      </c>
      <c r="D2169" s="2" t="s">
        <v>17180</v>
      </c>
      <c r="E2169" s="2" t="s">
        <v>17187</v>
      </c>
      <c r="F2169" s="13" t="n">
        <v>45906</v>
      </c>
      <c r="G2169" s="13" t="n">
        <v>45906</v>
      </c>
      <c r="H2169" s="2" t="n">
        <v>14.3</v>
      </c>
    </row>
    <row r="2170" customFormat="false" ht="15" hidden="false" customHeight="false" outlineLevel="0" collapsed="false">
      <c r="A2170" s="2" t="s">
        <v>19351</v>
      </c>
      <c r="B2170" s="2" t="s">
        <v>2083</v>
      </c>
      <c r="C2170" s="2" t="s">
        <v>108</v>
      </c>
      <c r="D2170" s="2" t="s">
        <v>17180</v>
      </c>
      <c r="E2170" s="2" t="s">
        <v>17187</v>
      </c>
      <c r="F2170" s="13" t="n">
        <v>45972</v>
      </c>
      <c r="G2170" s="13" t="n">
        <v>45972</v>
      </c>
      <c r="H2170" s="2" t="n">
        <v>12.4</v>
      </c>
    </row>
    <row r="2171" customFormat="false" ht="15" hidden="false" customHeight="false" outlineLevel="0" collapsed="false">
      <c r="A2171" s="2" t="s">
        <v>19352</v>
      </c>
      <c r="B2171" s="2" t="s">
        <v>2152</v>
      </c>
      <c r="C2171" s="2" t="s">
        <v>119</v>
      </c>
      <c r="D2171" s="2" t="s">
        <v>17184</v>
      </c>
      <c r="E2171" s="2" t="s">
        <v>17176</v>
      </c>
      <c r="F2171" s="13" t="n">
        <v>45872</v>
      </c>
      <c r="G2171" s="13" t="n">
        <v>45872</v>
      </c>
      <c r="H2171" s="2" t="n">
        <v>20.6</v>
      </c>
    </row>
    <row r="2172" customFormat="false" ht="15" hidden="false" customHeight="false" outlineLevel="0" collapsed="false">
      <c r="A2172" s="2" t="s">
        <v>19353</v>
      </c>
      <c r="B2172" s="2" t="s">
        <v>2153</v>
      </c>
      <c r="C2172" s="2" t="s">
        <v>139</v>
      </c>
      <c r="D2172" s="2" t="s">
        <v>17184</v>
      </c>
      <c r="E2172" s="2" t="s">
        <v>17176</v>
      </c>
      <c r="F2172" s="13" t="n">
        <v>45896</v>
      </c>
      <c r="G2172" s="13" t="n">
        <v>45897</v>
      </c>
      <c r="H2172" s="2" t="n">
        <v>25.7</v>
      </c>
    </row>
    <row r="2173" customFormat="false" ht="15" hidden="false" customHeight="false" outlineLevel="0" collapsed="false">
      <c r="A2173" s="2" t="s">
        <v>19354</v>
      </c>
      <c r="B2173" s="2" t="s">
        <v>2700</v>
      </c>
      <c r="C2173" s="2" t="s">
        <v>123</v>
      </c>
      <c r="D2173" s="2" t="s">
        <v>17178</v>
      </c>
      <c r="E2173" s="2" t="s">
        <v>17193</v>
      </c>
      <c r="F2173" s="13" t="n">
        <v>45813</v>
      </c>
      <c r="G2173" s="13" t="n">
        <v>45813</v>
      </c>
      <c r="H2173" s="2" t="n">
        <v>8.8</v>
      </c>
    </row>
    <row r="2174" customFormat="false" ht="15" hidden="false" customHeight="false" outlineLevel="0" collapsed="false">
      <c r="A2174" s="2" t="s">
        <v>19355</v>
      </c>
      <c r="B2174" s="2" t="s">
        <v>4132</v>
      </c>
      <c r="C2174" s="2" t="s">
        <v>123</v>
      </c>
      <c r="D2174" s="2" t="s">
        <v>17175</v>
      </c>
      <c r="E2174" s="2" t="s">
        <v>17191</v>
      </c>
      <c r="F2174" s="13" t="n">
        <v>46042</v>
      </c>
      <c r="G2174" s="13" t="n">
        <v>46042</v>
      </c>
      <c r="H2174" s="2" t="n">
        <v>3.4</v>
      </c>
    </row>
    <row r="2175" customFormat="false" ht="15" hidden="false" customHeight="false" outlineLevel="0" collapsed="false">
      <c r="A2175" s="2" t="s">
        <v>19356</v>
      </c>
      <c r="B2175" s="2" t="s">
        <v>166</v>
      </c>
      <c r="C2175" s="2" t="s">
        <v>119</v>
      </c>
      <c r="D2175" s="2" t="s">
        <v>17178</v>
      </c>
      <c r="E2175" s="2" t="s">
        <v>17176</v>
      </c>
      <c r="F2175" s="13" t="n">
        <v>45916</v>
      </c>
      <c r="G2175" s="13" t="n">
        <v>45917</v>
      </c>
      <c r="H2175" s="2" t="n">
        <v>40.2</v>
      </c>
    </row>
    <row r="2176" customFormat="false" ht="15" hidden="false" customHeight="false" outlineLevel="0" collapsed="false">
      <c r="A2176" s="2" t="s">
        <v>19357</v>
      </c>
      <c r="B2176" s="2" t="s">
        <v>1074</v>
      </c>
      <c r="C2176" s="2" t="s">
        <v>119</v>
      </c>
      <c r="D2176" s="2" t="s">
        <v>17180</v>
      </c>
      <c r="E2176" s="2" t="s">
        <v>17187</v>
      </c>
      <c r="F2176" s="13" t="n">
        <v>46047</v>
      </c>
      <c r="G2176" s="13" t="n">
        <v>46047</v>
      </c>
      <c r="H2176" s="2" t="n">
        <v>14.9</v>
      </c>
    </row>
    <row r="2177" customFormat="false" ht="15" hidden="false" customHeight="false" outlineLevel="0" collapsed="false">
      <c r="A2177" s="2" t="s">
        <v>19358</v>
      </c>
      <c r="B2177" s="2" t="s">
        <v>1347</v>
      </c>
      <c r="C2177" s="2" t="s">
        <v>165</v>
      </c>
      <c r="D2177" s="2" t="s">
        <v>17182</v>
      </c>
      <c r="E2177" s="2" t="s">
        <v>17187</v>
      </c>
      <c r="F2177" s="13" t="n">
        <v>45999</v>
      </c>
      <c r="G2177" s="13" t="n">
        <v>45999</v>
      </c>
      <c r="H2177" s="2" t="n">
        <v>5.9</v>
      </c>
    </row>
    <row r="2178" customFormat="false" ht="15" hidden="false" customHeight="false" outlineLevel="0" collapsed="false">
      <c r="A2178" s="2" t="s">
        <v>19359</v>
      </c>
      <c r="B2178" s="2" t="s">
        <v>4114</v>
      </c>
      <c r="C2178" s="2" t="s">
        <v>119</v>
      </c>
      <c r="D2178" s="2" t="s">
        <v>17175</v>
      </c>
      <c r="E2178" s="2" t="s">
        <v>17176</v>
      </c>
      <c r="F2178" s="13" t="n">
        <v>45933</v>
      </c>
      <c r="G2178" s="13" t="n">
        <v>45933</v>
      </c>
      <c r="H2178" s="2" t="n">
        <v>19.2</v>
      </c>
    </row>
    <row r="2179" customFormat="false" ht="15" hidden="false" customHeight="false" outlineLevel="0" collapsed="false">
      <c r="A2179" s="2" t="s">
        <v>19360</v>
      </c>
      <c r="B2179" s="2" t="s">
        <v>2519</v>
      </c>
      <c r="C2179" s="2" t="s">
        <v>98</v>
      </c>
      <c r="D2179" s="2" t="s">
        <v>17178</v>
      </c>
      <c r="E2179" s="2" t="s">
        <v>17176</v>
      </c>
      <c r="F2179" s="13" t="n">
        <v>45906</v>
      </c>
      <c r="G2179" s="13" t="n">
        <v>45907</v>
      </c>
      <c r="H2179" s="2" t="n">
        <v>42.1</v>
      </c>
    </row>
    <row r="2180" customFormat="false" ht="15" hidden="false" customHeight="false" outlineLevel="0" collapsed="false">
      <c r="A2180" s="2" t="s">
        <v>19361</v>
      </c>
      <c r="B2180" s="2" t="s">
        <v>1177</v>
      </c>
      <c r="C2180" s="2" t="s">
        <v>119</v>
      </c>
      <c r="D2180" s="2" t="s">
        <v>17182</v>
      </c>
      <c r="E2180" s="2" t="s">
        <v>17176</v>
      </c>
      <c r="F2180" s="13" t="n">
        <v>46169</v>
      </c>
      <c r="G2180" s="13" t="n">
        <v>46169</v>
      </c>
      <c r="H2180" s="2" t="n">
        <v>6.8</v>
      </c>
    </row>
    <row r="2181" customFormat="false" ht="15" hidden="false" customHeight="false" outlineLevel="0" collapsed="false">
      <c r="A2181" s="2" t="s">
        <v>19362</v>
      </c>
      <c r="B2181" s="2" t="s">
        <v>836</v>
      </c>
      <c r="C2181" s="2" t="s">
        <v>98</v>
      </c>
      <c r="D2181" s="2" t="s">
        <v>17182</v>
      </c>
      <c r="E2181" s="2" t="s">
        <v>17176</v>
      </c>
      <c r="F2181" s="13" t="n">
        <v>45913</v>
      </c>
      <c r="G2181" s="13" t="n">
        <v>45913</v>
      </c>
      <c r="H2181" s="2" t="n">
        <v>13.7</v>
      </c>
    </row>
    <row r="2182" customFormat="false" ht="15" hidden="false" customHeight="false" outlineLevel="0" collapsed="false">
      <c r="A2182" s="2" t="s">
        <v>19363</v>
      </c>
      <c r="B2182" s="2" t="s">
        <v>1638</v>
      </c>
      <c r="C2182" s="2" t="s">
        <v>98</v>
      </c>
      <c r="D2182" s="2" t="s">
        <v>17175</v>
      </c>
      <c r="E2182" s="2" t="s">
        <v>17176</v>
      </c>
      <c r="F2182" s="13" t="n">
        <v>45735</v>
      </c>
      <c r="G2182" s="13" t="n">
        <v>45736</v>
      </c>
      <c r="H2182" s="2" t="n">
        <v>30.3</v>
      </c>
    </row>
    <row r="2183" customFormat="false" ht="15" hidden="false" customHeight="false" outlineLevel="0" collapsed="false">
      <c r="A2183" s="2" t="s">
        <v>19364</v>
      </c>
      <c r="B2183" s="2" t="s">
        <v>3902</v>
      </c>
      <c r="C2183" s="2" t="s">
        <v>119</v>
      </c>
      <c r="D2183" s="2" t="s">
        <v>17184</v>
      </c>
      <c r="E2183" s="2" t="s">
        <v>17176</v>
      </c>
      <c r="F2183" s="13" t="n">
        <v>46248</v>
      </c>
      <c r="G2183" s="13" t="n">
        <v>46249</v>
      </c>
      <c r="H2183" s="2" t="n">
        <v>29.6</v>
      </c>
    </row>
    <row r="2184" customFormat="false" ht="15" hidden="false" customHeight="false" outlineLevel="0" collapsed="false">
      <c r="A2184" s="2" t="s">
        <v>19365</v>
      </c>
      <c r="B2184" s="2" t="s">
        <v>1490</v>
      </c>
      <c r="C2184" s="2" t="s">
        <v>139</v>
      </c>
      <c r="D2184" s="2" t="s">
        <v>17180</v>
      </c>
      <c r="E2184" s="2" t="s">
        <v>17187</v>
      </c>
      <c r="F2184" s="13" t="n">
        <v>46102</v>
      </c>
      <c r="G2184" s="13" t="n">
        <v>46102</v>
      </c>
      <c r="H2184" s="2" t="n">
        <v>5</v>
      </c>
    </row>
    <row r="2185" customFormat="false" ht="15" hidden="false" customHeight="false" outlineLevel="0" collapsed="false">
      <c r="A2185" s="2" t="s">
        <v>19366</v>
      </c>
      <c r="B2185" s="2" t="s">
        <v>1968</v>
      </c>
      <c r="C2185" s="2" t="s">
        <v>98</v>
      </c>
      <c r="D2185" s="2" t="s">
        <v>17178</v>
      </c>
      <c r="E2185" s="2" t="s">
        <v>17187</v>
      </c>
      <c r="F2185" s="13" t="n">
        <v>45883</v>
      </c>
      <c r="G2185" s="13" t="n">
        <v>45884</v>
      </c>
      <c r="H2185" s="2" t="n">
        <v>31.9</v>
      </c>
    </row>
    <row r="2186" customFormat="false" ht="15" hidden="false" customHeight="false" outlineLevel="0" collapsed="false">
      <c r="A2186" s="2" t="s">
        <v>19367</v>
      </c>
      <c r="B2186" s="2" t="s">
        <v>4865</v>
      </c>
      <c r="C2186" s="2" t="s">
        <v>163</v>
      </c>
      <c r="D2186" s="2" t="s">
        <v>17180</v>
      </c>
      <c r="E2186" s="2" t="s">
        <v>17187</v>
      </c>
      <c r="F2186" s="13" t="n">
        <v>45777</v>
      </c>
      <c r="G2186" s="13" t="n">
        <v>45777</v>
      </c>
      <c r="H2186" s="2" t="n">
        <v>9.3</v>
      </c>
    </row>
    <row r="2187" customFormat="false" ht="15" hidden="false" customHeight="false" outlineLevel="0" collapsed="false">
      <c r="A2187" s="2" t="s">
        <v>19368</v>
      </c>
      <c r="B2187" s="2" t="s">
        <v>3687</v>
      </c>
      <c r="C2187" s="2" t="s">
        <v>123</v>
      </c>
      <c r="D2187" s="2" t="s">
        <v>17178</v>
      </c>
      <c r="E2187" s="2" t="s">
        <v>17187</v>
      </c>
      <c r="F2187" s="13" t="n">
        <v>46043</v>
      </c>
      <c r="G2187" s="13" t="n">
        <v>46043</v>
      </c>
      <c r="H2187" s="2" t="n">
        <v>13.6</v>
      </c>
    </row>
    <row r="2188" customFormat="false" ht="15" hidden="false" customHeight="false" outlineLevel="0" collapsed="false">
      <c r="A2188" s="2" t="s">
        <v>19369</v>
      </c>
      <c r="B2188" s="2" t="s">
        <v>1208</v>
      </c>
      <c r="C2188" s="2" t="s">
        <v>145</v>
      </c>
      <c r="D2188" s="2" t="s">
        <v>17180</v>
      </c>
      <c r="E2188" s="2" t="s">
        <v>17176</v>
      </c>
      <c r="F2188" s="13" t="n">
        <v>46064</v>
      </c>
      <c r="G2188" s="13" t="n">
        <v>46066</v>
      </c>
      <c r="H2188" s="2" t="n">
        <v>55.5</v>
      </c>
    </row>
    <row r="2189" customFormat="false" ht="15" hidden="false" customHeight="false" outlineLevel="0" collapsed="false">
      <c r="A2189" s="2" t="s">
        <v>19370</v>
      </c>
      <c r="B2189" s="2" t="s">
        <v>1754</v>
      </c>
      <c r="C2189" s="2" t="s">
        <v>165</v>
      </c>
      <c r="D2189" s="2" t="s">
        <v>17178</v>
      </c>
      <c r="E2189" s="2" t="s">
        <v>17187</v>
      </c>
      <c r="F2189" s="13" t="n">
        <v>46115</v>
      </c>
      <c r="G2189" s="13" t="n">
        <v>46115</v>
      </c>
      <c r="H2189" s="2" t="n">
        <v>8.9</v>
      </c>
    </row>
    <row r="2190" customFormat="false" ht="15" hidden="false" customHeight="false" outlineLevel="0" collapsed="false">
      <c r="A2190" s="2" t="s">
        <v>19371</v>
      </c>
      <c r="B2190" s="2" t="s">
        <v>1574</v>
      </c>
      <c r="C2190" s="2" t="s">
        <v>119</v>
      </c>
      <c r="D2190" s="2" t="s">
        <v>17184</v>
      </c>
      <c r="E2190" s="2" t="s">
        <v>17193</v>
      </c>
      <c r="F2190" s="13" t="n">
        <v>46029</v>
      </c>
      <c r="G2190" s="13" t="n">
        <v>46029</v>
      </c>
      <c r="H2190" s="2" t="n">
        <v>9.1</v>
      </c>
    </row>
    <row r="2191" customFormat="false" ht="15" hidden="false" customHeight="false" outlineLevel="0" collapsed="false">
      <c r="A2191" s="2" t="s">
        <v>19372</v>
      </c>
      <c r="B2191" s="2" t="s">
        <v>189</v>
      </c>
      <c r="C2191" s="2" t="s">
        <v>165</v>
      </c>
      <c r="D2191" s="2" t="s">
        <v>17180</v>
      </c>
      <c r="E2191" s="2" t="s">
        <v>17176</v>
      </c>
      <c r="F2191" s="13" t="n">
        <v>46014</v>
      </c>
      <c r="G2191" s="13" t="n">
        <v>46014</v>
      </c>
      <c r="H2191" s="2" t="n">
        <v>15.1</v>
      </c>
    </row>
    <row r="2192" customFormat="false" ht="15" hidden="false" customHeight="false" outlineLevel="0" collapsed="false">
      <c r="A2192" s="2" t="s">
        <v>19373</v>
      </c>
      <c r="B2192" s="2" t="s">
        <v>749</v>
      </c>
      <c r="C2192" s="2" t="s">
        <v>98</v>
      </c>
      <c r="D2192" s="2" t="s">
        <v>17178</v>
      </c>
      <c r="E2192" s="2" t="s">
        <v>17187</v>
      </c>
      <c r="F2192" s="13" t="n">
        <v>45739</v>
      </c>
      <c r="G2192" s="13" t="n">
        <v>45739</v>
      </c>
      <c r="H2192" s="2" t="n">
        <v>7.6</v>
      </c>
    </row>
    <row r="2193" customFormat="false" ht="15" hidden="false" customHeight="false" outlineLevel="0" collapsed="false">
      <c r="A2193" s="2" t="s">
        <v>19374</v>
      </c>
      <c r="B2193" s="2" t="s">
        <v>1553</v>
      </c>
      <c r="C2193" s="2" t="s">
        <v>165</v>
      </c>
      <c r="D2193" s="2" t="s">
        <v>17175</v>
      </c>
      <c r="E2193" s="2" t="s">
        <v>17187</v>
      </c>
      <c r="F2193" s="13" t="n">
        <v>45959</v>
      </c>
      <c r="G2193" s="13" t="n">
        <v>45959</v>
      </c>
      <c r="H2193" s="2" t="n">
        <v>6.8</v>
      </c>
    </row>
    <row r="2194" customFormat="false" ht="15" hidden="false" customHeight="false" outlineLevel="0" collapsed="false">
      <c r="A2194" s="2" t="s">
        <v>19375</v>
      </c>
      <c r="B2194" s="2" t="s">
        <v>4077</v>
      </c>
      <c r="C2194" s="2" t="s">
        <v>139</v>
      </c>
      <c r="D2194" s="2" t="s">
        <v>17180</v>
      </c>
      <c r="E2194" s="2" t="s">
        <v>17193</v>
      </c>
      <c r="F2194" s="13" t="n">
        <v>46198</v>
      </c>
      <c r="G2194" s="13" t="n">
        <v>46198</v>
      </c>
      <c r="H2194" s="2" t="n">
        <v>11</v>
      </c>
    </row>
    <row r="2195" customFormat="false" ht="15" hidden="false" customHeight="false" outlineLevel="0" collapsed="false">
      <c r="A2195" s="2" t="s">
        <v>19376</v>
      </c>
      <c r="B2195" s="2" t="s">
        <v>483</v>
      </c>
      <c r="C2195" s="2" t="s">
        <v>119</v>
      </c>
      <c r="D2195" s="2" t="s">
        <v>17178</v>
      </c>
      <c r="E2195" s="2" t="s">
        <v>17176</v>
      </c>
      <c r="F2195" s="13" t="n">
        <v>46106</v>
      </c>
      <c r="G2195" s="13" t="n">
        <v>46106</v>
      </c>
      <c r="H2195" s="2" t="n">
        <v>14.8</v>
      </c>
    </row>
    <row r="2196" customFormat="false" ht="15" hidden="false" customHeight="false" outlineLevel="0" collapsed="false">
      <c r="A2196" s="2" t="s">
        <v>19377</v>
      </c>
      <c r="B2196" s="2" t="s">
        <v>2528</v>
      </c>
      <c r="C2196" s="2" t="s">
        <v>165</v>
      </c>
      <c r="D2196" s="2" t="s">
        <v>17175</v>
      </c>
      <c r="E2196" s="2" t="s">
        <v>17187</v>
      </c>
      <c r="F2196" s="13" t="n">
        <v>45954</v>
      </c>
      <c r="G2196" s="13" t="n">
        <v>45954</v>
      </c>
      <c r="H2196" s="2" t="n">
        <v>19.6</v>
      </c>
    </row>
    <row r="2197" customFormat="false" ht="15" hidden="false" customHeight="false" outlineLevel="0" collapsed="false">
      <c r="A2197" s="2" t="s">
        <v>19378</v>
      </c>
      <c r="B2197" s="2" t="s">
        <v>394</v>
      </c>
      <c r="C2197" s="2" t="s">
        <v>119</v>
      </c>
      <c r="D2197" s="2" t="s">
        <v>17184</v>
      </c>
      <c r="E2197" s="2" t="s">
        <v>17193</v>
      </c>
      <c r="F2197" s="13" t="n">
        <v>45920</v>
      </c>
      <c r="G2197" s="13" t="n">
        <v>45920</v>
      </c>
      <c r="H2197" s="2" t="n">
        <v>11.9</v>
      </c>
    </row>
    <row r="2198" customFormat="false" ht="15" hidden="false" customHeight="false" outlineLevel="0" collapsed="false">
      <c r="A2198" s="2" t="s">
        <v>19379</v>
      </c>
      <c r="B2198" s="2" t="s">
        <v>832</v>
      </c>
      <c r="C2198" s="2" t="s">
        <v>98</v>
      </c>
      <c r="D2198" s="2" t="s">
        <v>17175</v>
      </c>
      <c r="E2198" s="2" t="s">
        <v>17187</v>
      </c>
      <c r="F2198" s="13" t="n">
        <v>46118</v>
      </c>
      <c r="G2198" s="13" t="n">
        <v>46118</v>
      </c>
      <c r="H2198" s="2" t="n">
        <v>9.7</v>
      </c>
    </row>
    <row r="2199" customFormat="false" ht="15" hidden="false" customHeight="false" outlineLevel="0" collapsed="false">
      <c r="A2199" s="2" t="s">
        <v>19380</v>
      </c>
      <c r="B2199" s="2" t="s">
        <v>5137</v>
      </c>
      <c r="C2199" s="2" t="s">
        <v>98</v>
      </c>
      <c r="D2199" s="2" t="s">
        <v>17175</v>
      </c>
      <c r="E2199" s="2" t="s">
        <v>17193</v>
      </c>
      <c r="F2199" s="13" t="n">
        <v>45921</v>
      </c>
      <c r="G2199" s="13" t="n">
        <v>45921</v>
      </c>
      <c r="H2199" s="2" t="n">
        <v>6</v>
      </c>
    </row>
    <row r="2200" customFormat="false" ht="15" hidden="false" customHeight="false" outlineLevel="0" collapsed="false">
      <c r="A2200" s="2" t="s">
        <v>19381</v>
      </c>
      <c r="B2200" s="2" t="s">
        <v>774</v>
      </c>
      <c r="C2200" s="2" t="s">
        <v>139</v>
      </c>
      <c r="D2200" s="2" t="s">
        <v>17175</v>
      </c>
      <c r="E2200" s="2" t="s">
        <v>17193</v>
      </c>
      <c r="F2200" s="13" t="n">
        <v>46076</v>
      </c>
      <c r="G2200" s="13" t="n">
        <v>46076</v>
      </c>
      <c r="H2200" s="2" t="n">
        <v>5.3</v>
      </c>
    </row>
    <row r="2201" customFormat="false" ht="15" hidden="false" customHeight="false" outlineLevel="0" collapsed="false">
      <c r="A2201" s="2" t="s">
        <v>19382</v>
      </c>
      <c r="B2201" s="2" t="s">
        <v>3210</v>
      </c>
      <c r="C2201" s="2" t="s">
        <v>119</v>
      </c>
      <c r="D2201" s="2" t="s">
        <v>17178</v>
      </c>
      <c r="E2201" s="2" t="s">
        <v>17187</v>
      </c>
      <c r="F2201" s="13" t="n">
        <v>45959</v>
      </c>
      <c r="G2201" s="13" t="n">
        <v>45959</v>
      </c>
      <c r="H2201" s="2" t="n">
        <v>7.8</v>
      </c>
    </row>
    <row r="2202" customFormat="false" ht="15" hidden="false" customHeight="false" outlineLevel="0" collapsed="false">
      <c r="A2202" s="2" t="s">
        <v>19383</v>
      </c>
      <c r="B2202" s="2" t="s">
        <v>327</v>
      </c>
      <c r="C2202" s="2" t="s">
        <v>128</v>
      </c>
      <c r="D2202" s="2" t="s">
        <v>17178</v>
      </c>
      <c r="E2202" s="2" t="s">
        <v>17176</v>
      </c>
      <c r="F2202" s="13" t="n">
        <v>46048</v>
      </c>
      <c r="G2202" s="13" t="n">
        <v>46048</v>
      </c>
      <c r="H2202" s="2" t="n">
        <v>16.3</v>
      </c>
    </row>
    <row r="2203" customFormat="false" ht="15" hidden="false" customHeight="false" outlineLevel="0" collapsed="false">
      <c r="A2203" s="2" t="s">
        <v>19384</v>
      </c>
      <c r="B2203" s="2" t="s">
        <v>1370</v>
      </c>
      <c r="C2203" s="2" t="s">
        <v>163</v>
      </c>
      <c r="D2203" s="2" t="s">
        <v>17182</v>
      </c>
      <c r="E2203" s="2" t="s">
        <v>17176</v>
      </c>
      <c r="F2203" s="13" t="n">
        <v>46101</v>
      </c>
      <c r="G2203" s="13" t="n">
        <v>46102</v>
      </c>
      <c r="H2203" s="2" t="n">
        <v>34.4</v>
      </c>
    </row>
    <row r="2204" customFormat="false" ht="15" hidden="false" customHeight="false" outlineLevel="0" collapsed="false">
      <c r="A2204" s="2" t="s">
        <v>19385</v>
      </c>
      <c r="B2204" s="2" t="s">
        <v>253</v>
      </c>
      <c r="C2204" s="2" t="s">
        <v>98</v>
      </c>
      <c r="D2204" s="2" t="s">
        <v>17175</v>
      </c>
      <c r="E2204" s="2" t="s">
        <v>17176</v>
      </c>
      <c r="F2204" s="13" t="n">
        <v>46007</v>
      </c>
      <c r="G2204" s="13" t="n">
        <v>46007</v>
      </c>
      <c r="H2204" s="2" t="n">
        <v>8.8</v>
      </c>
    </row>
    <row r="2205" customFormat="false" ht="15" hidden="false" customHeight="false" outlineLevel="0" collapsed="false">
      <c r="A2205" s="2" t="s">
        <v>19386</v>
      </c>
      <c r="B2205" s="2" t="s">
        <v>2000</v>
      </c>
      <c r="C2205" s="2" t="s">
        <v>165</v>
      </c>
      <c r="D2205" s="2" t="s">
        <v>17180</v>
      </c>
      <c r="E2205" s="2" t="s">
        <v>17187</v>
      </c>
      <c r="F2205" s="13" t="n">
        <v>45883</v>
      </c>
      <c r="G2205" s="13" t="n">
        <v>45883</v>
      </c>
      <c r="H2205" s="2" t="n">
        <v>11.6</v>
      </c>
    </row>
    <row r="2206" customFormat="false" ht="15" hidden="false" customHeight="false" outlineLevel="0" collapsed="false">
      <c r="A2206" s="2" t="s">
        <v>19387</v>
      </c>
      <c r="B2206" s="2" t="s">
        <v>974</v>
      </c>
      <c r="C2206" s="2" t="s">
        <v>145</v>
      </c>
      <c r="D2206" s="2" t="s">
        <v>17178</v>
      </c>
      <c r="E2206" s="2" t="s">
        <v>17191</v>
      </c>
      <c r="F2206" s="13" t="n">
        <v>45788</v>
      </c>
      <c r="G2206" s="13" t="n">
        <v>45788</v>
      </c>
      <c r="H2206" s="2" t="n">
        <v>1.8</v>
      </c>
    </row>
    <row r="2207" customFormat="false" ht="15" hidden="false" customHeight="false" outlineLevel="0" collapsed="false">
      <c r="A2207" s="2" t="s">
        <v>19388</v>
      </c>
      <c r="B2207" s="2" t="s">
        <v>1832</v>
      </c>
      <c r="C2207" s="2" t="s">
        <v>139</v>
      </c>
      <c r="D2207" s="2" t="s">
        <v>17180</v>
      </c>
      <c r="E2207" s="2" t="s">
        <v>17176</v>
      </c>
      <c r="F2207" s="13" t="n">
        <v>45896</v>
      </c>
      <c r="G2207" s="13" t="n">
        <v>45896</v>
      </c>
      <c r="H2207" s="2" t="n">
        <v>8.4</v>
      </c>
    </row>
    <row r="2208" customFormat="false" ht="15" hidden="false" customHeight="false" outlineLevel="0" collapsed="false">
      <c r="A2208" s="2" t="s">
        <v>19389</v>
      </c>
      <c r="B2208" s="2" t="s">
        <v>3205</v>
      </c>
      <c r="C2208" s="2" t="s">
        <v>165</v>
      </c>
      <c r="D2208" s="2" t="s">
        <v>17178</v>
      </c>
      <c r="E2208" s="2" t="s">
        <v>17176</v>
      </c>
      <c r="F2208" s="13" t="n">
        <v>45958</v>
      </c>
      <c r="G2208" s="13" t="n">
        <v>45958</v>
      </c>
      <c r="H2208" s="2" t="n">
        <v>15</v>
      </c>
    </row>
    <row r="2209" customFormat="false" ht="15" hidden="false" customHeight="false" outlineLevel="0" collapsed="false">
      <c r="A2209" s="2" t="s">
        <v>19390</v>
      </c>
      <c r="B2209" s="2" t="s">
        <v>762</v>
      </c>
      <c r="C2209" s="2" t="s">
        <v>108</v>
      </c>
      <c r="D2209" s="2" t="s">
        <v>17184</v>
      </c>
      <c r="E2209" s="2" t="s">
        <v>17187</v>
      </c>
      <c r="F2209" s="13" t="n">
        <v>45984</v>
      </c>
      <c r="G2209" s="13" t="n">
        <v>45984</v>
      </c>
      <c r="H2209" s="2" t="n">
        <v>20.3</v>
      </c>
    </row>
    <row r="2210" customFormat="false" ht="15" hidden="false" customHeight="false" outlineLevel="0" collapsed="false">
      <c r="A2210" s="2" t="s">
        <v>19391</v>
      </c>
      <c r="B2210" s="2" t="s">
        <v>554</v>
      </c>
      <c r="C2210" s="2" t="s">
        <v>98</v>
      </c>
      <c r="D2210" s="2" t="s">
        <v>17178</v>
      </c>
      <c r="E2210" s="2" t="s">
        <v>17193</v>
      </c>
      <c r="F2210" s="13" t="n">
        <v>46227</v>
      </c>
      <c r="G2210" s="13" t="n">
        <v>46227</v>
      </c>
      <c r="H2210" s="2" t="n">
        <v>8.3</v>
      </c>
    </row>
    <row r="2211" customFormat="false" ht="15" hidden="false" customHeight="false" outlineLevel="0" collapsed="false">
      <c r="A2211" s="2" t="s">
        <v>19392</v>
      </c>
      <c r="B2211" s="2" t="s">
        <v>4580</v>
      </c>
      <c r="C2211" s="2" t="s">
        <v>119</v>
      </c>
      <c r="D2211" s="2" t="s">
        <v>17182</v>
      </c>
      <c r="E2211" s="2" t="s">
        <v>17193</v>
      </c>
      <c r="F2211" s="13" t="n">
        <v>46055</v>
      </c>
      <c r="G2211" s="13" t="n">
        <v>46055</v>
      </c>
      <c r="H2211" s="2" t="n">
        <v>17.8</v>
      </c>
    </row>
    <row r="2212" customFormat="false" ht="15" hidden="false" customHeight="false" outlineLevel="0" collapsed="false">
      <c r="A2212" s="2" t="s">
        <v>19393</v>
      </c>
      <c r="B2212" s="2" t="s">
        <v>912</v>
      </c>
      <c r="C2212" s="2" t="s">
        <v>119</v>
      </c>
      <c r="D2212" s="2" t="s">
        <v>17180</v>
      </c>
      <c r="E2212" s="2" t="s">
        <v>17176</v>
      </c>
      <c r="F2212" s="13" t="n">
        <v>45866</v>
      </c>
      <c r="G2212" s="13" t="n">
        <v>45867</v>
      </c>
      <c r="H2212" s="2" t="n">
        <v>29</v>
      </c>
    </row>
    <row r="2213" customFormat="false" ht="15" hidden="false" customHeight="false" outlineLevel="0" collapsed="false">
      <c r="A2213" s="2" t="s">
        <v>19394</v>
      </c>
      <c r="B2213" s="2" t="s">
        <v>4520</v>
      </c>
      <c r="C2213" s="2" t="s">
        <v>145</v>
      </c>
      <c r="D2213" s="2" t="s">
        <v>17182</v>
      </c>
      <c r="E2213" s="2" t="s">
        <v>17176</v>
      </c>
      <c r="F2213" s="13" t="n">
        <v>45982</v>
      </c>
      <c r="G2213" s="13" t="n">
        <v>45982</v>
      </c>
      <c r="H2213" s="2" t="n">
        <v>10.1</v>
      </c>
    </row>
    <row r="2214" customFormat="false" ht="15" hidden="false" customHeight="false" outlineLevel="0" collapsed="false">
      <c r="A2214" s="2" t="s">
        <v>19395</v>
      </c>
      <c r="B2214" s="2" t="s">
        <v>4524</v>
      </c>
      <c r="C2214" s="2" t="s">
        <v>145</v>
      </c>
      <c r="D2214" s="2" t="s">
        <v>17175</v>
      </c>
      <c r="E2214" s="2" t="s">
        <v>17176</v>
      </c>
      <c r="F2214" s="13" t="n">
        <v>46113</v>
      </c>
      <c r="G2214" s="13" t="n">
        <v>46113</v>
      </c>
      <c r="H2214" s="2" t="n">
        <v>23</v>
      </c>
    </row>
    <row r="2215" customFormat="false" ht="15" hidden="false" customHeight="false" outlineLevel="0" collapsed="false">
      <c r="A2215" s="2" t="s">
        <v>19396</v>
      </c>
      <c r="B2215" s="2" t="s">
        <v>4088</v>
      </c>
      <c r="C2215" s="2" t="s">
        <v>128</v>
      </c>
      <c r="D2215" s="2" t="s">
        <v>17180</v>
      </c>
      <c r="E2215" s="2" t="s">
        <v>17176</v>
      </c>
      <c r="F2215" s="13" t="n">
        <v>46050</v>
      </c>
      <c r="G2215" s="13" t="n">
        <v>46050</v>
      </c>
      <c r="H2215" s="2" t="n">
        <v>14.2</v>
      </c>
    </row>
    <row r="2216" customFormat="false" ht="15" hidden="false" customHeight="false" outlineLevel="0" collapsed="false">
      <c r="A2216" s="2" t="s">
        <v>19397</v>
      </c>
      <c r="B2216" s="2" t="s">
        <v>3941</v>
      </c>
      <c r="C2216" s="2" t="s">
        <v>165</v>
      </c>
      <c r="D2216" s="2" t="s">
        <v>17175</v>
      </c>
      <c r="E2216" s="2" t="s">
        <v>17187</v>
      </c>
      <c r="F2216" s="13" t="n">
        <v>46127</v>
      </c>
      <c r="G2216" s="13" t="n">
        <v>46127</v>
      </c>
      <c r="H2216" s="2" t="n">
        <v>14.7</v>
      </c>
    </row>
    <row r="2217" customFormat="false" ht="15" hidden="false" customHeight="false" outlineLevel="0" collapsed="false">
      <c r="A2217" s="2" t="s">
        <v>19398</v>
      </c>
      <c r="B2217" s="2" t="s">
        <v>673</v>
      </c>
      <c r="C2217" s="2" t="s">
        <v>145</v>
      </c>
      <c r="D2217" s="2" t="s">
        <v>17178</v>
      </c>
      <c r="E2217" s="2" t="s">
        <v>17187</v>
      </c>
      <c r="F2217" s="13" t="n">
        <v>45922</v>
      </c>
      <c r="G2217" s="13" t="n">
        <v>45922</v>
      </c>
      <c r="H2217" s="2" t="n">
        <v>12</v>
      </c>
    </row>
    <row r="2218" customFormat="false" ht="15" hidden="false" customHeight="false" outlineLevel="0" collapsed="false">
      <c r="A2218" s="2" t="s">
        <v>19399</v>
      </c>
      <c r="B2218" s="2" t="s">
        <v>4846</v>
      </c>
      <c r="C2218" s="2" t="s">
        <v>145</v>
      </c>
      <c r="D2218" s="2" t="s">
        <v>17182</v>
      </c>
      <c r="E2218" s="2" t="s">
        <v>17176</v>
      </c>
      <c r="F2218" s="13" t="n">
        <v>45886</v>
      </c>
      <c r="G2218" s="13" t="n">
        <v>45888</v>
      </c>
      <c r="H2218" s="2" t="n">
        <v>51</v>
      </c>
    </row>
    <row r="2219" customFormat="false" ht="15" hidden="false" customHeight="false" outlineLevel="0" collapsed="false">
      <c r="A2219" s="2" t="s">
        <v>19400</v>
      </c>
      <c r="B2219" s="2" t="s">
        <v>1193</v>
      </c>
      <c r="C2219" s="2" t="s">
        <v>139</v>
      </c>
      <c r="D2219" s="2" t="s">
        <v>17184</v>
      </c>
      <c r="E2219" s="2" t="s">
        <v>17176</v>
      </c>
      <c r="F2219" s="13" t="n">
        <v>46200</v>
      </c>
      <c r="G2219" s="13" t="n">
        <v>46200</v>
      </c>
      <c r="H2219" s="2" t="n">
        <v>23.8</v>
      </c>
    </row>
    <row r="2220" customFormat="false" ht="15" hidden="false" customHeight="false" outlineLevel="0" collapsed="false">
      <c r="A2220" s="2" t="s">
        <v>19401</v>
      </c>
      <c r="B2220" s="2" t="s">
        <v>2828</v>
      </c>
      <c r="C2220" s="2" t="s">
        <v>98</v>
      </c>
      <c r="D2220" s="2" t="s">
        <v>17178</v>
      </c>
      <c r="E2220" s="2" t="s">
        <v>17176</v>
      </c>
      <c r="F2220" s="13" t="n">
        <v>46249</v>
      </c>
      <c r="G2220" s="13" t="n">
        <v>46249</v>
      </c>
      <c r="H2220" s="2" t="n">
        <v>14.3</v>
      </c>
    </row>
    <row r="2221" customFormat="false" ht="15" hidden="false" customHeight="false" outlineLevel="0" collapsed="false">
      <c r="A2221" s="2" t="s">
        <v>19402</v>
      </c>
      <c r="B2221" s="2" t="s">
        <v>462</v>
      </c>
      <c r="C2221" s="2" t="s">
        <v>163</v>
      </c>
      <c r="D2221" s="2" t="s">
        <v>17175</v>
      </c>
      <c r="E2221" s="2" t="s">
        <v>17176</v>
      </c>
      <c r="F2221" s="13" t="n">
        <v>46084</v>
      </c>
      <c r="G2221" s="13" t="n">
        <v>46084</v>
      </c>
      <c r="H2221" s="2" t="n">
        <v>6.6</v>
      </c>
    </row>
    <row r="2222" customFormat="false" ht="15" hidden="false" customHeight="false" outlineLevel="0" collapsed="false">
      <c r="A2222" s="2" t="s">
        <v>19403</v>
      </c>
      <c r="B2222" s="2" t="s">
        <v>3148</v>
      </c>
      <c r="C2222" s="2" t="s">
        <v>165</v>
      </c>
      <c r="D2222" s="2" t="s">
        <v>17175</v>
      </c>
      <c r="E2222" s="2" t="s">
        <v>17176</v>
      </c>
      <c r="F2222" s="13" t="n">
        <v>46099</v>
      </c>
      <c r="G2222" s="13" t="n">
        <v>46099</v>
      </c>
      <c r="H2222" s="2" t="n">
        <v>7.5</v>
      </c>
    </row>
    <row r="2223" customFormat="false" ht="15" hidden="false" customHeight="false" outlineLevel="0" collapsed="false">
      <c r="A2223" s="2" t="s">
        <v>19404</v>
      </c>
      <c r="B2223" s="2" t="s">
        <v>2493</v>
      </c>
      <c r="C2223" s="2" t="s">
        <v>141</v>
      </c>
      <c r="D2223" s="2" t="s">
        <v>17178</v>
      </c>
      <c r="E2223" s="2" t="s">
        <v>17187</v>
      </c>
      <c r="F2223" s="13" t="n">
        <v>45796</v>
      </c>
      <c r="G2223" s="13" t="n">
        <v>45797</v>
      </c>
      <c r="H2223" s="2" t="n">
        <v>26.2</v>
      </c>
    </row>
    <row r="2224" customFormat="false" ht="15" hidden="false" customHeight="false" outlineLevel="0" collapsed="false">
      <c r="A2224" s="2" t="s">
        <v>19405</v>
      </c>
      <c r="B2224" s="2" t="s">
        <v>182</v>
      </c>
      <c r="C2224" s="2" t="s">
        <v>98</v>
      </c>
      <c r="D2224" s="2" t="s">
        <v>17175</v>
      </c>
      <c r="E2224" s="2" t="s">
        <v>17193</v>
      </c>
      <c r="F2224" s="13" t="n">
        <v>45764</v>
      </c>
      <c r="G2224" s="13" t="n">
        <v>45764</v>
      </c>
      <c r="H2224" s="2" t="n">
        <v>4.1</v>
      </c>
    </row>
    <row r="2225" customFormat="false" ht="15" hidden="false" customHeight="false" outlineLevel="0" collapsed="false">
      <c r="A2225" s="2" t="s">
        <v>19406</v>
      </c>
      <c r="B2225" s="2" t="s">
        <v>2166</v>
      </c>
      <c r="C2225" s="2" t="s">
        <v>163</v>
      </c>
      <c r="D2225" s="2" t="s">
        <v>17178</v>
      </c>
      <c r="E2225" s="2" t="s">
        <v>17187</v>
      </c>
      <c r="F2225" s="13" t="n">
        <v>45834</v>
      </c>
      <c r="G2225" s="13" t="n">
        <v>45834</v>
      </c>
      <c r="H2225" s="2" t="n">
        <v>15.5</v>
      </c>
    </row>
    <row r="2226" customFormat="false" ht="15" hidden="false" customHeight="false" outlineLevel="0" collapsed="false">
      <c r="A2226" s="2" t="s">
        <v>19407</v>
      </c>
      <c r="B2226" s="2" t="s">
        <v>4864</v>
      </c>
      <c r="C2226" s="2" t="s">
        <v>119</v>
      </c>
      <c r="D2226" s="2" t="s">
        <v>17180</v>
      </c>
      <c r="E2226" s="2" t="s">
        <v>17187</v>
      </c>
      <c r="F2226" s="13" t="n">
        <v>46094</v>
      </c>
      <c r="G2226" s="13" t="n">
        <v>46094</v>
      </c>
      <c r="H2226" s="2" t="n">
        <v>4.8</v>
      </c>
    </row>
    <row r="2227" customFormat="false" ht="15" hidden="false" customHeight="false" outlineLevel="0" collapsed="false">
      <c r="A2227" s="2" t="s">
        <v>19408</v>
      </c>
      <c r="B2227" s="2" t="s">
        <v>1569</v>
      </c>
      <c r="C2227" s="2" t="s">
        <v>165</v>
      </c>
      <c r="D2227" s="2" t="s">
        <v>17178</v>
      </c>
      <c r="E2227" s="2" t="s">
        <v>17193</v>
      </c>
      <c r="F2227" s="13" t="n">
        <v>45758</v>
      </c>
      <c r="G2227" s="13" t="n">
        <v>45758</v>
      </c>
      <c r="H2227" s="2" t="n">
        <v>5.7</v>
      </c>
    </row>
    <row r="2228" customFormat="false" ht="15" hidden="false" customHeight="false" outlineLevel="0" collapsed="false">
      <c r="A2228" s="2" t="s">
        <v>19409</v>
      </c>
      <c r="B2228" s="2" t="s">
        <v>2920</v>
      </c>
      <c r="C2228" s="2" t="s">
        <v>165</v>
      </c>
      <c r="D2228" s="2" t="s">
        <v>17184</v>
      </c>
      <c r="E2228" s="2" t="s">
        <v>17187</v>
      </c>
      <c r="F2228" s="13" t="n">
        <v>45783</v>
      </c>
      <c r="G2228" s="13" t="n">
        <v>45783</v>
      </c>
      <c r="H2228" s="2" t="n">
        <v>3.3</v>
      </c>
    </row>
    <row r="2229" customFormat="false" ht="15" hidden="false" customHeight="false" outlineLevel="0" collapsed="false">
      <c r="A2229" s="2" t="s">
        <v>19410</v>
      </c>
      <c r="B2229" s="2" t="s">
        <v>2214</v>
      </c>
      <c r="C2229" s="2" t="s">
        <v>165</v>
      </c>
      <c r="D2229" s="2" t="s">
        <v>17178</v>
      </c>
      <c r="E2229" s="2" t="s">
        <v>17176</v>
      </c>
      <c r="F2229" s="13" t="n">
        <v>45995</v>
      </c>
      <c r="G2229" s="13" t="n">
        <v>45995</v>
      </c>
      <c r="H2229" s="2" t="n">
        <v>11.5</v>
      </c>
    </row>
    <row r="2230" customFormat="false" ht="15" hidden="false" customHeight="false" outlineLevel="0" collapsed="false">
      <c r="A2230" s="2" t="s">
        <v>19411</v>
      </c>
      <c r="B2230" s="2" t="s">
        <v>5089</v>
      </c>
      <c r="C2230" s="2" t="s">
        <v>98</v>
      </c>
      <c r="D2230" s="2" t="s">
        <v>17178</v>
      </c>
      <c r="E2230" s="2" t="s">
        <v>17187</v>
      </c>
      <c r="F2230" s="13" t="n">
        <v>46082</v>
      </c>
      <c r="G2230" s="13" t="n">
        <v>46082</v>
      </c>
      <c r="H2230" s="2" t="n">
        <v>12.2</v>
      </c>
    </row>
    <row r="2231" customFormat="false" ht="15" hidden="false" customHeight="false" outlineLevel="0" collapsed="false">
      <c r="A2231" s="2" t="s">
        <v>19412</v>
      </c>
      <c r="B2231" s="2" t="s">
        <v>3009</v>
      </c>
      <c r="C2231" s="2" t="s">
        <v>141</v>
      </c>
      <c r="D2231" s="2" t="s">
        <v>17184</v>
      </c>
      <c r="E2231" s="2" t="s">
        <v>17176</v>
      </c>
      <c r="F2231" s="13" t="n">
        <v>46095</v>
      </c>
      <c r="G2231" s="13" t="n">
        <v>46095</v>
      </c>
      <c r="H2231" s="2" t="n">
        <v>10.5</v>
      </c>
    </row>
    <row r="2232" customFormat="false" ht="15" hidden="false" customHeight="false" outlineLevel="0" collapsed="false">
      <c r="A2232" s="2" t="s">
        <v>19413</v>
      </c>
      <c r="B2232" s="2" t="s">
        <v>3404</v>
      </c>
      <c r="C2232" s="2" t="s">
        <v>108</v>
      </c>
      <c r="D2232" s="2" t="s">
        <v>17184</v>
      </c>
      <c r="E2232" s="2" t="s">
        <v>17187</v>
      </c>
      <c r="F2232" s="13" t="n">
        <v>46070</v>
      </c>
      <c r="G2232" s="13" t="n">
        <v>46070</v>
      </c>
      <c r="H2232" s="2" t="n">
        <v>11.6</v>
      </c>
    </row>
    <row r="2233" customFormat="false" ht="15" hidden="false" customHeight="false" outlineLevel="0" collapsed="false">
      <c r="A2233" s="2" t="s">
        <v>19414</v>
      </c>
      <c r="B2233" s="2" t="s">
        <v>2449</v>
      </c>
      <c r="C2233" s="2" t="s">
        <v>119</v>
      </c>
      <c r="D2233" s="2" t="s">
        <v>17180</v>
      </c>
      <c r="E2233" s="2" t="s">
        <v>17191</v>
      </c>
      <c r="F2233" s="13" t="n">
        <v>46129</v>
      </c>
      <c r="G2233" s="13" t="n">
        <v>46129</v>
      </c>
      <c r="H2233" s="2" t="n">
        <v>4.4</v>
      </c>
    </row>
    <row r="2234" customFormat="false" ht="15" hidden="false" customHeight="false" outlineLevel="0" collapsed="false">
      <c r="A2234" s="2" t="s">
        <v>19415</v>
      </c>
      <c r="B2234" s="2" t="s">
        <v>948</v>
      </c>
      <c r="C2234" s="2" t="s">
        <v>145</v>
      </c>
      <c r="D2234" s="2" t="s">
        <v>17175</v>
      </c>
      <c r="E2234" s="2" t="s">
        <v>17191</v>
      </c>
      <c r="F2234" s="13" t="n">
        <v>46025</v>
      </c>
      <c r="G2234" s="13" t="n">
        <v>46025</v>
      </c>
      <c r="H2234" s="2" t="n">
        <v>1.4</v>
      </c>
    </row>
    <row r="2235" customFormat="false" ht="15" hidden="false" customHeight="false" outlineLevel="0" collapsed="false">
      <c r="A2235" s="2" t="s">
        <v>19416</v>
      </c>
      <c r="B2235" s="2" t="s">
        <v>953</v>
      </c>
      <c r="C2235" s="2" t="s">
        <v>114</v>
      </c>
      <c r="D2235" s="2" t="s">
        <v>17182</v>
      </c>
      <c r="E2235" s="2" t="s">
        <v>17176</v>
      </c>
      <c r="F2235" s="13" t="n">
        <v>45986</v>
      </c>
      <c r="G2235" s="13" t="n">
        <v>45987</v>
      </c>
      <c r="H2235" s="2" t="n">
        <v>25.8</v>
      </c>
    </row>
    <row r="2236" customFormat="false" ht="15" hidden="false" customHeight="false" outlineLevel="0" collapsed="false">
      <c r="A2236" s="2" t="s">
        <v>19417</v>
      </c>
      <c r="B2236" s="2" t="s">
        <v>4513</v>
      </c>
      <c r="C2236" s="2" t="s">
        <v>139</v>
      </c>
      <c r="D2236" s="2" t="s">
        <v>17178</v>
      </c>
      <c r="E2236" s="2" t="s">
        <v>17187</v>
      </c>
      <c r="F2236" s="13" t="n">
        <v>46173</v>
      </c>
      <c r="G2236" s="13" t="n">
        <v>46173</v>
      </c>
      <c r="H2236" s="2" t="n">
        <v>23.6</v>
      </c>
    </row>
    <row r="2237" customFormat="false" ht="15" hidden="false" customHeight="false" outlineLevel="0" collapsed="false">
      <c r="A2237" s="2" t="s">
        <v>19418</v>
      </c>
      <c r="B2237" s="2" t="s">
        <v>5088</v>
      </c>
      <c r="C2237" s="2" t="s">
        <v>98</v>
      </c>
      <c r="D2237" s="2" t="s">
        <v>17178</v>
      </c>
      <c r="E2237" s="2" t="s">
        <v>17187</v>
      </c>
      <c r="F2237" s="13" t="n">
        <v>46028</v>
      </c>
      <c r="G2237" s="13" t="n">
        <v>46028</v>
      </c>
      <c r="H2237" s="2" t="n">
        <v>10</v>
      </c>
    </row>
    <row r="2238" customFormat="false" ht="15" hidden="false" customHeight="false" outlineLevel="0" collapsed="false">
      <c r="A2238" s="2" t="s">
        <v>19419</v>
      </c>
      <c r="B2238" s="2" t="s">
        <v>4907</v>
      </c>
      <c r="C2238" s="2" t="s">
        <v>98</v>
      </c>
      <c r="D2238" s="2" t="s">
        <v>17184</v>
      </c>
      <c r="E2238" s="2" t="s">
        <v>17193</v>
      </c>
      <c r="F2238" s="13" t="n">
        <v>46056</v>
      </c>
      <c r="G2238" s="13" t="n">
        <v>46056</v>
      </c>
      <c r="H2238" s="2" t="n">
        <v>3.2</v>
      </c>
    </row>
    <row r="2239" customFormat="false" ht="15" hidden="false" customHeight="false" outlineLevel="0" collapsed="false">
      <c r="A2239" s="2" t="s">
        <v>19420</v>
      </c>
      <c r="B2239" s="2" t="s">
        <v>4717</v>
      </c>
      <c r="C2239" s="2" t="s">
        <v>119</v>
      </c>
      <c r="D2239" s="2" t="s">
        <v>17180</v>
      </c>
      <c r="E2239" s="2" t="s">
        <v>17187</v>
      </c>
      <c r="F2239" s="13" t="n">
        <v>45899</v>
      </c>
      <c r="G2239" s="13" t="n">
        <v>45899</v>
      </c>
      <c r="H2239" s="2" t="n">
        <v>6.8</v>
      </c>
    </row>
    <row r="2240" customFormat="false" ht="15" hidden="false" customHeight="false" outlineLevel="0" collapsed="false">
      <c r="A2240" s="2" t="s">
        <v>19421</v>
      </c>
      <c r="B2240" s="2" t="s">
        <v>2583</v>
      </c>
      <c r="C2240" s="2" t="s">
        <v>163</v>
      </c>
      <c r="D2240" s="2" t="s">
        <v>17178</v>
      </c>
      <c r="E2240" s="2" t="s">
        <v>17176</v>
      </c>
      <c r="F2240" s="13" t="n">
        <v>46076</v>
      </c>
      <c r="G2240" s="13" t="n">
        <v>46076</v>
      </c>
      <c r="H2240" s="2" t="n">
        <v>14.5</v>
      </c>
    </row>
    <row r="2241" customFormat="false" ht="15" hidden="false" customHeight="false" outlineLevel="0" collapsed="false">
      <c r="A2241" s="2" t="s">
        <v>19422</v>
      </c>
      <c r="B2241" s="2" t="s">
        <v>2556</v>
      </c>
      <c r="C2241" s="2" t="s">
        <v>119</v>
      </c>
      <c r="D2241" s="2" t="s">
        <v>17180</v>
      </c>
      <c r="E2241" s="2" t="s">
        <v>17187</v>
      </c>
      <c r="F2241" s="13" t="n">
        <v>45737</v>
      </c>
      <c r="G2241" s="13" t="n">
        <v>45737</v>
      </c>
      <c r="H2241" s="2" t="n">
        <v>6.1</v>
      </c>
    </row>
    <row r="2242" customFormat="false" ht="15" hidden="false" customHeight="false" outlineLevel="0" collapsed="false">
      <c r="A2242" s="2" t="s">
        <v>19423</v>
      </c>
      <c r="B2242" s="2" t="s">
        <v>464</v>
      </c>
      <c r="C2242" s="2" t="s">
        <v>98</v>
      </c>
      <c r="D2242" s="2" t="s">
        <v>17178</v>
      </c>
      <c r="E2242" s="2" t="s">
        <v>17187</v>
      </c>
      <c r="F2242" s="13" t="n">
        <v>46189</v>
      </c>
      <c r="G2242" s="13" t="n">
        <v>46190</v>
      </c>
      <c r="H2242" s="2" t="n">
        <v>24</v>
      </c>
    </row>
    <row r="2243" customFormat="false" ht="15" hidden="false" customHeight="false" outlineLevel="0" collapsed="false">
      <c r="A2243" s="2" t="s">
        <v>19424</v>
      </c>
      <c r="B2243" s="2" t="s">
        <v>917</v>
      </c>
      <c r="C2243" s="2" t="s">
        <v>123</v>
      </c>
      <c r="D2243" s="2" t="s">
        <v>17180</v>
      </c>
      <c r="E2243" s="2" t="s">
        <v>17187</v>
      </c>
      <c r="F2243" s="13" t="n">
        <v>46129</v>
      </c>
      <c r="G2243" s="13" t="n">
        <v>46129</v>
      </c>
      <c r="H2243" s="2" t="n">
        <v>7.1</v>
      </c>
    </row>
    <row r="2244" customFormat="false" ht="15" hidden="false" customHeight="false" outlineLevel="0" collapsed="false">
      <c r="A2244" s="2" t="s">
        <v>19425</v>
      </c>
      <c r="B2244" s="2" t="s">
        <v>2048</v>
      </c>
      <c r="C2244" s="2" t="s">
        <v>98</v>
      </c>
      <c r="D2244" s="2" t="s">
        <v>17175</v>
      </c>
      <c r="E2244" s="2" t="s">
        <v>17193</v>
      </c>
      <c r="F2244" s="13" t="n">
        <v>46128</v>
      </c>
      <c r="G2244" s="13" t="n">
        <v>46128</v>
      </c>
      <c r="H2244" s="2" t="n">
        <v>2.3</v>
      </c>
    </row>
    <row r="2245" customFormat="false" ht="15" hidden="false" customHeight="false" outlineLevel="0" collapsed="false">
      <c r="A2245" s="2" t="s">
        <v>19426</v>
      </c>
      <c r="B2245" s="2" t="s">
        <v>402</v>
      </c>
      <c r="C2245" s="2" t="s">
        <v>114</v>
      </c>
      <c r="D2245" s="2" t="s">
        <v>17178</v>
      </c>
      <c r="E2245" s="2" t="s">
        <v>17176</v>
      </c>
      <c r="F2245" s="13" t="n">
        <v>46209</v>
      </c>
      <c r="G2245" s="13" t="n">
        <v>46209</v>
      </c>
      <c r="H2245" s="2" t="n">
        <v>4.4</v>
      </c>
    </row>
    <row r="2246" customFormat="false" ht="15" hidden="false" customHeight="false" outlineLevel="0" collapsed="false">
      <c r="A2246" s="2" t="s">
        <v>19427</v>
      </c>
      <c r="B2246" s="2" t="s">
        <v>5092</v>
      </c>
      <c r="C2246" s="2" t="s">
        <v>98</v>
      </c>
      <c r="D2246" s="2" t="s">
        <v>17175</v>
      </c>
      <c r="E2246" s="2" t="s">
        <v>17176</v>
      </c>
      <c r="F2246" s="13" t="n">
        <v>46236</v>
      </c>
      <c r="G2246" s="13" t="n">
        <v>46236</v>
      </c>
      <c r="H2246" s="2" t="n">
        <v>9.4</v>
      </c>
    </row>
    <row r="2247" customFormat="false" ht="15" hidden="false" customHeight="false" outlineLevel="0" collapsed="false">
      <c r="A2247" s="2" t="s">
        <v>19428</v>
      </c>
      <c r="B2247" s="2" t="s">
        <v>2534</v>
      </c>
      <c r="C2247" s="2" t="s">
        <v>141</v>
      </c>
      <c r="D2247" s="2" t="s">
        <v>17184</v>
      </c>
      <c r="E2247" s="2" t="s">
        <v>17176</v>
      </c>
      <c r="F2247" s="13" t="n">
        <v>45973</v>
      </c>
      <c r="G2247" s="13" t="n">
        <v>45973</v>
      </c>
      <c r="H2247" s="2" t="n">
        <v>19.5</v>
      </c>
    </row>
    <row r="2248" customFormat="false" ht="15" hidden="false" customHeight="false" outlineLevel="0" collapsed="false">
      <c r="A2248" s="2" t="s">
        <v>19429</v>
      </c>
      <c r="B2248" s="2" t="s">
        <v>3972</v>
      </c>
      <c r="C2248" s="2" t="s">
        <v>104</v>
      </c>
      <c r="D2248" s="2" t="s">
        <v>17184</v>
      </c>
      <c r="E2248" s="2" t="s">
        <v>17187</v>
      </c>
      <c r="F2248" s="13" t="n">
        <v>45722</v>
      </c>
      <c r="G2248" s="13" t="n">
        <v>45722</v>
      </c>
      <c r="H2248" s="2" t="n">
        <v>23.7</v>
      </c>
    </row>
    <row r="2249" customFormat="false" ht="15" hidden="false" customHeight="false" outlineLevel="0" collapsed="false">
      <c r="A2249" s="2" t="s">
        <v>19430</v>
      </c>
      <c r="B2249" s="2" t="s">
        <v>906</v>
      </c>
      <c r="C2249" s="2" t="s">
        <v>165</v>
      </c>
      <c r="D2249" s="2" t="s">
        <v>17178</v>
      </c>
      <c r="E2249" s="2" t="s">
        <v>17187</v>
      </c>
      <c r="F2249" s="13" t="n">
        <v>45977</v>
      </c>
      <c r="G2249" s="13" t="n">
        <v>45977</v>
      </c>
      <c r="H2249" s="2" t="n">
        <v>5.7</v>
      </c>
    </row>
    <row r="2250" customFormat="false" ht="15" hidden="false" customHeight="false" outlineLevel="0" collapsed="false">
      <c r="A2250" s="2" t="s">
        <v>19431</v>
      </c>
      <c r="B2250" s="2" t="s">
        <v>2498</v>
      </c>
      <c r="C2250" s="2" t="s">
        <v>128</v>
      </c>
      <c r="D2250" s="2" t="s">
        <v>17178</v>
      </c>
      <c r="E2250" s="2" t="s">
        <v>17187</v>
      </c>
      <c r="F2250" s="13" t="n">
        <v>45689</v>
      </c>
      <c r="G2250" s="13" t="n">
        <v>45689</v>
      </c>
      <c r="H2250" s="2" t="n">
        <v>15.2</v>
      </c>
    </row>
    <row r="2251" customFormat="false" ht="15" hidden="false" customHeight="false" outlineLevel="0" collapsed="false">
      <c r="A2251" s="2" t="s">
        <v>19432</v>
      </c>
      <c r="B2251" s="2" t="s">
        <v>1133</v>
      </c>
      <c r="C2251" s="2" t="s">
        <v>123</v>
      </c>
      <c r="D2251" s="2" t="s">
        <v>17180</v>
      </c>
      <c r="E2251" s="2" t="s">
        <v>17193</v>
      </c>
      <c r="F2251" s="13" t="n">
        <v>45931</v>
      </c>
      <c r="G2251" s="13" t="n">
        <v>45931</v>
      </c>
      <c r="H2251" s="2" t="n">
        <v>4.5</v>
      </c>
    </row>
    <row r="2252" customFormat="false" ht="15" hidden="false" customHeight="false" outlineLevel="0" collapsed="false">
      <c r="A2252" s="2" t="s">
        <v>19433</v>
      </c>
      <c r="B2252" s="2" t="s">
        <v>4073</v>
      </c>
      <c r="C2252" s="2" t="s">
        <v>119</v>
      </c>
      <c r="D2252" s="2" t="s">
        <v>17178</v>
      </c>
      <c r="E2252" s="2" t="s">
        <v>17176</v>
      </c>
      <c r="F2252" s="13" t="n">
        <v>46106</v>
      </c>
      <c r="G2252" s="13" t="n">
        <v>46106</v>
      </c>
      <c r="H2252" s="2" t="n">
        <v>11.3</v>
      </c>
    </row>
    <row r="2253" customFormat="false" ht="15" hidden="false" customHeight="false" outlineLevel="0" collapsed="false">
      <c r="A2253" s="2" t="s">
        <v>19434</v>
      </c>
      <c r="B2253" s="2" t="s">
        <v>931</v>
      </c>
      <c r="C2253" s="2" t="s">
        <v>119</v>
      </c>
      <c r="D2253" s="2" t="s">
        <v>17180</v>
      </c>
      <c r="E2253" s="2" t="s">
        <v>17176</v>
      </c>
      <c r="F2253" s="13" t="n">
        <v>45915</v>
      </c>
      <c r="G2253" s="13" t="n">
        <v>45916</v>
      </c>
      <c r="H2253" s="2" t="n">
        <v>26.4</v>
      </c>
    </row>
    <row r="2254" customFormat="false" ht="15" hidden="false" customHeight="false" outlineLevel="0" collapsed="false">
      <c r="A2254" s="2" t="s">
        <v>19435</v>
      </c>
      <c r="B2254" s="2" t="s">
        <v>846</v>
      </c>
      <c r="C2254" s="2" t="s">
        <v>139</v>
      </c>
      <c r="D2254" s="2" t="s">
        <v>17180</v>
      </c>
      <c r="E2254" s="2" t="s">
        <v>17191</v>
      </c>
      <c r="F2254" s="13" t="n">
        <v>45796</v>
      </c>
      <c r="G2254" s="13" t="n">
        <v>45796</v>
      </c>
      <c r="H2254" s="2" t="n">
        <v>2.8</v>
      </c>
    </row>
    <row r="2255" customFormat="false" ht="15" hidden="false" customHeight="false" outlineLevel="0" collapsed="false">
      <c r="A2255" s="2" t="s">
        <v>19436</v>
      </c>
      <c r="B2255" s="2" t="s">
        <v>1307</v>
      </c>
      <c r="C2255" s="2" t="s">
        <v>98</v>
      </c>
      <c r="D2255" s="2" t="s">
        <v>17180</v>
      </c>
      <c r="E2255" s="2" t="s">
        <v>17176</v>
      </c>
      <c r="F2255" s="13" t="n">
        <v>45746</v>
      </c>
      <c r="G2255" s="13" t="n">
        <v>45746</v>
      </c>
      <c r="H2255" s="2" t="n">
        <v>23.7</v>
      </c>
    </row>
    <row r="2256" customFormat="false" ht="15" hidden="false" customHeight="false" outlineLevel="0" collapsed="false">
      <c r="A2256" s="2" t="s">
        <v>19437</v>
      </c>
      <c r="B2256" s="2" t="s">
        <v>4269</v>
      </c>
      <c r="C2256" s="2" t="s">
        <v>119</v>
      </c>
      <c r="D2256" s="2" t="s">
        <v>17178</v>
      </c>
      <c r="E2256" s="2" t="s">
        <v>17176</v>
      </c>
      <c r="F2256" s="13" t="n">
        <v>45915</v>
      </c>
      <c r="G2256" s="13" t="n">
        <v>45915</v>
      </c>
      <c r="H2256" s="2" t="n">
        <v>18.9</v>
      </c>
    </row>
    <row r="2257" customFormat="false" ht="15" hidden="false" customHeight="false" outlineLevel="0" collapsed="false">
      <c r="A2257" s="2" t="s">
        <v>19438</v>
      </c>
      <c r="B2257" s="2" t="s">
        <v>4712</v>
      </c>
      <c r="C2257" s="2" t="s">
        <v>123</v>
      </c>
      <c r="D2257" s="2" t="s">
        <v>17182</v>
      </c>
      <c r="E2257" s="2" t="s">
        <v>17176</v>
      </c>
      <c r="F2257" s="13" t="n">
        <v>46040</v>
      </c>
      <c r="G2257" s="13" t="n">
        <v>46040</v>
      </c>
      <c r="H2257" s="2" t="n">
        <v>14.7</v>
      </c>
    </row>
    <row r="2258" customFormat="false" ht="15" hidden="false" customHeight="false" outlineLevel="0" collapsed="false">
      <c r="A2258" s="2" t="s">
        <v>19439</v>
      </c>
      <c r="B2258" s="2" t="s">
        <v>3837</v>
      </c>
      <c r="C2258" s="2" t="s">
        <v>141</v>
      </c>
      <c r="D2258" s="2" t="s">
        <v>17182</v>
      </c>
      <c r="E2258" s="2" t="s">
        <v>17187</v>
      </c>
      <c r="F2258" s="13" t="n">
        <v>46168</v>
      </c>
      <c r="G2258" s="13" t="n">
        <v>46168</v>
      </c>
      <c r="H2258" s="2" t="n">
        <v>10.7</v>
      </c>
    </row>
    <row r="2259" customFormat="false" ht="15" hidden="false" customHeight="false" outlineLevel="0" collapsed="false">
      <c r="A2259" s="2" t="s">
        <v>19440</v>
      </c>
      <c r="B2259" s="2" t="s">
        <v>2633</v>
      </c>
      <c r="C2259" s="2" t="s">
        <v>165</v>
      </c>
      <c r="D2259" s="2" t="s">
        <v>17182</v>
      </c>
      <c r="E2259" s="2" t="s">
        <v>17187</v>
      </c>
      <c r="F2259" s="13" t="n">
        <v>46026</v>
      </c>
      <c r="G2259" s="13" t="n">
        <v>46026</v>
      </c>
      <c r="H2259" s="2" t="n">
        <v>7.9</v>
      </c>
    </row>
    <row r="2260" customFormat="false" ht="15" hidden="false" customHeight="false" outlineLevel="0" collapsed="false">
      <c r="A2260" s="2" t="s">
        <v>19441</v>
      </c>
      <c r="B2260" s="2" t="s">
        <v>579</v>
      </c>
      <c r="C2260" s="2" t="s">
        <v>98</v>
      </c>
      <c r="D2260" s="2" t="s">
        <v>17178</v>
      </c>
      <c r="E2260" s="2" t="s">
        <v>17187</v>
      </c>
      <c r="F2260" s="13" t="n">
        <v>46132</v>
      </c>
      <c r="G2260" s="13" t="n">
        <v>46132</v>
      </c>
      <c r="H2260" s="2" t="n">
        <v>3.7</v>
      </c>
    </row>
    <row r="2261" customFormat="false" ht="15" hidden="false" customHeight="false" outlineLevel="0" collapsed="false">
      <c r="A2261" s="2" t="s">
        <v>19442</v>
      </c>
      <c r="B2261" s="2" t="s">
        <v>535</v>
      </c>
      <c r="C2261" s="2" t="s">
        <v>119</v>
      </c>
      <c r="D2261" s="2" t="s">
        <v>17182</v>
      </c>
      <c r="E2261" s="2" t="s">
        <v>17176</v>
      </c>
      <c r="F2261" s="13" t="n">
        <v>46207</v>
      </c>
      <c r="G2261" s="13" t="n">
        <v>46207</v>
      </c>
      <c r="H2261" s="2" t="n">
        <v>22</v>
      </c>
    </row>
    <row r="2262" customFormat="false" ht="15" hidden="false" customHeight="false" outlineLevel="0" collapsed="false">
      <c r="A2262" s="2" t="s">
        <v>19443</v>
      </c>
      <c r="B2262" s="2" t="s">
        <v>193</v>
      </c>
      <c r="C2262" s="2" t="s">
        <v>104</v>
      </c>
      <c r="D2262" s="2" t="s">
        <v>17175</v>
      </c>
      <c r="E2262" s="2" t="s">
        <v>17187</v>
      </c>
      <c r="F2262" s="13" t="n">
        <v>46177</v>
      </c>
      <c r="G2262" s="13" t="n">
        <v>46178</v>
      </c>
      <c r="H2262" s="2" t="n">
        <v>26.2</v>
      </c>
    </row>
    <row r="2263" customFormat="false" ht="15" hidden="false" customHeight="false" outlineLevel="0" collapsed="false">
      <c r="A2263" s="2" t="s">
        <v>19444</v>
      </c>
      <c r="B2263" s="2" t="s">
        <v>2235</v>
      </c>
      <c r="C2263" s="2" t="s">
        <v>141</v>
      </c>
      <c r="D2263" s="2" t="s">
        <v>17178</v>
      </c>
      <c r="E2263" s="2" t="s">
        <v>17193</v>
      </c>
      <c r="F2263" s="13" t="n">
        <v>45868</v>
      </c>
      <c r="G2263" s="13" t="n">
        <v>45868</v>
      </c>
      <c r="H2263" s="2" t="n">
        <v>3.7</v>
      </c>
    </row>
    <row r="2264" customFormat="false" ht="15" hidden="false" customHeight="false" outlineLevel="0" collapsed="false">
      <c r="A2264" s="2" t="s">
        <v>19445</v>
      </c>
      <c r="B2264" s="2" t="s">
        <v>1354</v>
      </c>
      <c r="C2264" s="2" t="s">
        <v>145</v>
      </c>
      <c r="D2264" s="2" t="s">
        <v>17175</v>
      </c>
      <c r="E2264" s="2" t="s">
        <v>17176</v>
      </c>
      <c r="F2264" s="13" t="n">
        <v>46191</v>
      </c>
      <c r="G2264" s="13" t="n">
        <v>46191</v>
      </c>
      <c r="H2264" s="2" t="n">
        <v>7.6</v>
      </c>
    </row>
    <row r="2265" customFormat="false" ht="15" hidden="false" customHeight="false" outlineLevel="0" collapsed="false">
      <c r="A2265" s="2" t="s">
        <v>19446</v>
      </c>
      <c r="B2265" s="2" t="s">
        <v>510</v>
      </c>
      <c r="C2265" s="2" t="s">
        <v>98</v>
      </c>
      <c r="D2265" s="2" t="s">
        <v>17184</v>
      </c>
      <c r="E2265" s="2" t="s">
        <v>17187</v>
      </c>
      <c r="F2265" s="13" t="n">
        <v>46072</v>
      </c>
      <c r="G2265" s="13" t="n">
        <v>46072</v>
      </c>
      <c r="H2265" s="2" t="n">
        <v>17.8</v>
      </c>
    </row>
    <row r="2266" customFormat="false" ht="15" hidden="false" customHeight="false" outlineLevel="0" collapsed="false">
      <c r="A2266" s="2" t="s">
        <v>19447</v>
      </c>
      <c r="B2266" s="2" t="s">
        <v>2634</v>
      </c>
      <c r="C2266" s="2" t="s">
        <v>114</v>
      </c>
      <c r="D2266" s="2" t="s">
        <v>17175</v>
      </c>
      <c r="E2266" s="2" t="s">
        <v>17176</v>
      </c>
      <c r="F2266" s="13" t="n">
        <v>45906</v>
      </c>
      <c r="G2266" s="13" t="n">
        <v>45906</v>
      </c>
      <c r="H2266" s="2" t="n">
        <v>22</v>
      </c>
    </row>
    <row r="2267" customFormat="false" ht="15" hidden="false" customHeight="false" outlineLevel="0" collapsed="false">
      <c r="A2267" s="2" t="s">
        <v>19448</v>
      </c>
      <c r="B2267" s="2" t="s">
        <v>3782</v>
      </c>
      <c r="C2267" s="2" t="s">
        <v>165</v>
      </c>
      <c r="D2267" s="2" t="s">
        <v>17184</v>
      </c>
      <c r="E2267" s="2" t="s">
        <v>17187</v>
      </c>
      <c r="F2267" s="13" t="n">
        <v>45955</v>
      </c>
      <c r="G2267" s="13" t="n">
        <v>45955</v>
      </c>
      <c r="H2267" s="2" t="n">
        <v>10.6</v>
      </c>
    </row>
    <row r="2268" customFormat="false" ht="15" hidden="false" customHeight="false" outlineLevel="0" collapsed="false">
      <c r="A2268" s="2" t="s">
        <v>19449</v>
      </c>
      <c r="B2268" s="2" t="s">
        <v>2639</v>
      </c>
      <c r="C2268" s="2" t="s">
        <v>108</v>
      </c>
      <c r="D2268" s="2" t="s">
        <v>17184</v>
      </c>
      <c r="E2268" s="2" t="s">
        <v>17176</v>
      </c>
      <c r="F2268" s="13" t="n">
        <v>46108</v>
      </c>
      <c r="G2268" s="13" t="n">
        <v>46108</v>
      </c>
      <c r="H2268" s="2" t="n">
        <v>11.5</v>
      </c>
    </row>
    <row r="2269" customFormat="false" ht="15" hidden="false" customHeight="false" outlineLevel="0" collapsed="false">
      <c r="A2269" s="2" t="s">
        <v>19450</v>
      </c>
      <c r="B2269" s="2" t="s">
        <v>2456</v>
      </c>
      <c r="C2269" s="2" t="s">
        <v>108</v>
      </c>
      <c r="D2269" s="2" t="s">
        <v>17178</v>
      </c>
      <c r="E2269" s="2" t="s">
        <v>17176</v>
      </c>
      <c r="F2269" s="13" t="n">
        <v>45786</v>
      </c>
      <c r="G2269" s="13" t="n">
        <v>45786</v>
      </c>
      <c r="H2269" s="2" t="n">
        <v>9.6</v>
      </c>
    </row>
    <row r="2270" customFormat="false" ht="15" hidden="false" customHeight="false" outlineLevel="0" collapsed="false">
      <c r="A2270" s="2" t="s">
        <v>19451</v>
      </c>
      <c r="B2270" s="2" t="s">
        <v>4527</v>
      </c>
      <c r="C2270" s="2" t="s">
        <v>119</v>
      </c>
      <c r="D2270" s="2" t="s">
        <v>17178</v>
      </c>
      <c r="E2270" s="2" t="s">
        <v>17176</v>
      </c>
      <c r="F2270" s="13" t="n">
        <v>46022</v>
      </c>
      <c r="G2270" s="13" t="n">
        <v>46022</v>
      </c>
      <c r="H2270" s="2" t="n">
        <v>19.5</v>
      </c>
    </row>
    <row r="2271" customFormat="false" ht="15" hidden="false" customHeight="false" outlineLevel="0" collapsed="false">
      <c r="A2271" s="2" t="s">
        <v>19452</v>
      </c>
      <c r="B2271" s="2" t="s">
        <v>5067</v>
      </c>
      <c r="C2271" s="2" t="s">
        <v>98</v>
      </c>
      <c r="D2271" s="2" t="s">
        <v>17178</v>
      </c>
      <c r="E2271" s="2" t="s">
        <v>17193</v>
      </c>
      <c r="F2271" s="13" t="n">
        <v>45861</v>
      </c>
      <c r="G2271" s="13" t="n">
        <v>45861</v>
      </c>
      <c r="H2271" s="2" t="n">
        <v>7.2</v>
      </c>
    </row>
    <row r="2272" customFormat="false" ht="15" hidden="false" customHeight="false" outlineLevel="0" collapsed="false">
      <c r="A2272" s="2" t="s">
        <v>19453</v>
      </c>
      <c r="B2272" s="2" t="s">
        <v>4646</v>
      </c>
      <c r="C2272" s="2" t="s">
        <v>163</v>
      </c>
      <c r="D2272" s="2" t="s">
        <v>17175</v>
      </c>
      <c r="E2272" s="2" t="s">
        <v>17176</v>
      </c>
      <c r="F2272" s="13" t="n">
        <v>46007</v>
      </c>
      <c r="G2272" s="13" t="n">
        <v>46007</v>
      </c>
      <c r="H2272" s="2" t="n">
        <v>15.7</v>
      </c>
    </row>
    <row r="2273" customFormat="false" ht="15" hidden="false" customHeight="false" outlineLevel="0" collapsed="false">
      <c r="A2273" s="2" t="s">
        <v>19454</v>
      </c>
      <c r="B2273" s="2" t="s">
        <v>1761</v>
      </c>
      <c r="C2273" s="2" t="s">
        <v>114</v>
      </c>
      <c r="D2273" s="2" t="s">
        <v>17184</v>
      </c>
      <c r="E2273" s="2" t="s">
        <v>17187</v>
      </c>
      <c r="F2273" s="13" t="n">
        <v>46127</v>
      </c>
      <c r="G2273" s="13" t="n">
        <v>46127</v>
      </c>
      <c r="H2273" s="2" t="n">
        <v>8.3</v>
      </c>
    </row>
    <row r="2274" customFormat="false" ht="15" hidden="false" customHeight="false" outlineLevel="0" collapsed="false">
      <c r="A2274" s="2" t="s">
        <v>19455</v>
      </c>
      <c r="B2274" s="2" t="s">
        <v>2877</v>
      </c>
      <c r="C2274" s="2" t="s">
        <v>119</v>
      </c>
      <c r="D2274" s="2" t="s">
        <v>17178</v>
      </c>
      <c r="E2274" s="2" t="s">
        <v>17176</v>
      </c>
      <c r="F2274" s="13" t="n">
        <v>46136</v>
      </c>
      <c r="G2274" s="13" t="n">
        <v>46136</v>
      </c>
      <c r="H2274" s="2" t="n">
        <v>12.5</v>
      </c>
    </row>
    <row r="2275" customFormat="false" ht="15" hidden="false" customHeight="false" outlineLevel="0" collapsed="false">
      <c r="A2275" s="2" t="s">
        <v>19456</v>
      </c>
      <c r="B2275" s="2" t="s">
        <v>1337</v>
      </c>
      <c r="C2275" s="2" t="s">
        <v>114</v>
      </c>
      <c r="D2275" s="2" t="s">
        <v>17175</v>
      </c>
      <c r="E2275" s="2" t="s">
        <v>17193</v>
      </c>
      <c r="F2275" s="13" t="n">
        <v>45706</v>
      </c>
      <c r="G2275" s="13" t="n">
        <v>45706</v>
      </c>
      <c r="H2275" s="2" t="n">
        <v>8.8</v>
      </c>
    </row>
    <row r="2276" customFormat="false" ht="15" hidden="false" customHeight="false" outlineLevel="0" collapsed="false">
      <c r="A2276" s="2" t="s">
        <v>19457</v>
      </c>
      <c r="B2276" s="2" t="s">
        <v>2836</v>
      </c>
      <c r="C2276" s="2" t="s">
        <v>98</v>
      </c>
      <c r="D2276" s="2" t="s">
        <v>17178</v>
      </c>
      <c r="E2276" s="2" t="s">
        <v>17193</v>
      </c>
      <c r="F2276" s="13" t="n">
        <v>46046</v>
      </c>
      <c r="G2276" s="13" t="n">
        <v>46046</v>
      </c>
      <c r="H2276" s="2" t="n">
        <v>4.4</v>
      </c>
    </row>
    <row r="2277" customFormat="false" ht="15" hidden="false" customHeight="false" outlineLevel="0" collapsed="false">
      <c r="A2277" s="2" t="s">
        <v>19458</v>
      </c>
      <c r="B2277" s="2" t="s">
        <v>2456</v>
      </c>
      <c r="C2277" s="2" t="s">
        <v>108</v>
      </c>
      <c r="D2277" s="2" t="s">
        <v>17175</v>
      </c>
      <c r="E2277" s="2" t="s">
        <v>17176</v>
      </c>
      <c r="F2277" s="13" t="n">
        <v>45966</v>
      </c>
      <c r="G2277" s="13" t="n">
        <v>45966</v>
      </c>
      <c r="H2277" s="2" t="n">
        <v>13.1</v>
      </c>
    </row>
    <row r="2278" customFormat="false" ht="15" hidden="false" customHeight="false" outlineLevel="0" collapsed="false">
      <c r="A2278" s="2" t="s">
        <v>19459</v>
      </c>
      <c r="B2278" s="2" t="s">
        <v>4340</v>
      </c>
      <c r="C2278" s="2" t="s">
        <v>145</v>
      </c>
      <c r="D2278" s="2" t="s">
        <v>17178</v>
      </c>
      <c r="E2278" s="2" t="s">
        <v>17176</v>
      </c>
      <c r="F2278" s="13" t="n">
        <v>45990</v>
      </c>
      <c r="G2278" s="13" t="n">
        <v>45990</v>
      </c>
      <c r="H2278" s="2" t="n">
        <v>22.3</v>
      </c>
    </row>
    <row r="2279" customFormat="false" ht="15" hidden="false" customHeight="false" outlineLevel="0" collapsed="false">
      <c r="A2279" s="2" t="s">
        <v>19460</v>
      </c>
      <c r="B2279" s="2" t="s">
        <v>3530</v>
      </c>
      <c r="C2279" s="2" t="s">
        <v>165</v>
      </c>
      <c r="D2279" s="2" t="s">
        <v>17178</v>
      </c>
      <c r="E2279" s="2" t="s">
        <v>17176</v>
      </c>
      <c r="F2279" s="13" t="n">
        <v>45886</v>
      </c>
      <c r="G2279" s="13" t="n">
        <v>45886</v>
      </c>
      <c r="H2279" s="2" t="n">
        <v>4.1</v>
      </c>
    </row>
    <row r="2280" customFormat="false" ht="15" hidden="false" customHeight="false" outlineLevel="0" collapsed="false">
      <c r="A2280" s="2" t="s">
        <v>19461</v>
      </c>
      <c r="B2280" s="2" t="s">
        <v>1323</v>
      </c>
      <c r="C2280" s="2" t="s">
        <v>114</v>
      </c>
      <c r="D2280" s="2" t="s">
        <v>17175</v>
      </c>
      <c r="E2280" s="2" t="s">
        <v>17187</v>
      </c>
      <c r="F2280" s="13" t="n">
        <v>46079</v>
      </c>
      <c r="G2280" s="13" t="n">
        <v>46079</v>
      </c>
      <c r="H2280" s="2" t="n">
        <v>11.8</v>
      </c>
    </row>
    <row r="2281" customFormat="false" ht="15" hidden="false" customHeight="false" outlineLevel="0" collapsed="false">
      <c r="A2281" s="2" t="s">
        <v>19462</v>
      </c>
      <c r="B2281" s="2" t="s">
        <v>1637</v>
      </c>
      <c r="C2281" s="2" t="s">
        <v>139</v>
      </c>
      <c r="D2281" s="2" t="s">
        <v>17184</v>
      </c>
      <c r="E2281" s="2" t="s">
        <v>17187</v>
      </c>
      <c r="F2281" s="13" t="n">
        <v>45763</v>
      </c>
      <c r="G2281" s="13" t="n">
        <v>45763</v>
      </c>
      <c r="H2281" s="2" t="n">
        <v>5.5</v>
      </c>
    </row>
    <row r="2282" customFormat="false" ht="15" hidden="false" customHeight="false" outlineLevel="0" collapsed="false">
      <c r="A2282" s="2" t="s">
        <v>19463</v>
      </c>
      <c r="B2282" s="2" t="s">
        <v>2277</v>
      </c>
      <c r="C2282" s="2" t="s">
        <v>98</v>
      </c>
      <c r="D2282" s="2" t="s">
        <v>17180</v>
      </c>
      <c r="E2282" s="2" t="s">
        <v>17187</v>
      </c>
      <c r="F2282" s="13" t="n">
        <v>46210</v>
      </c>
      <c r="G2282" s="13" t="n">
        <v>46210</v>
      </c>
      <c r="H2282" s="2" t="n">
        <v>23.4</v>
      </c>
    </row>
    <row r="2283" customFormat="false" ht="15" hidden="false" customHeight="false" outlineLevel="0" collapsed="false">
      <c r="A2283" s="2" t="s">
        <v>19464</v>
      </c>
      <c r="B2283" s="2" t="s">
        <v>3019</v>
      </c>
      <c r="C2283" s="2" t="s">
        <v>119</v>
      </c>
      <c r="D2283" s="2" t="s">
        <v>17182</v>
      </c>
      <c r="E2283" s="2" t="s">
        <v>17176</v>
      </c>
      <c r="F2283" s="13" t="n">
        <v>46096</v>
      </c>
      <c r="G2283" s="13" t="n">
        <v>46096</v>
      </c>
      <c r="H2283" s="2" t="n">
        <v>16.3</v>
      </c>
    </row>
    <row r="2284" customFormat="false" ht="15" hidden="false" customHeight="false" outlineLevel="0" collapsed="false">
      <c r="A2284" s="2" t="s">
        <v>19465</v>
      </c>
      <c r="B2284" s="2" t="s">
        <v>3356</v>
      </c>
      <c r="C2284" s="2" t="s">
        <v>128</v>
      </c>
      <c r="D2284" s="2" t="s">
        <v>17178</v>
      </c>
      <c r="E2284" s="2" t="s">
        <v>17176</v>
      </c>
      <c r="F2284" s="13" t="n">
        <v>45674</v>
      </c>
      <c r="G2284" s="13" t="n">
        <v>45675</v>
      </c>
      <c r="H2284" s="2" t="n">
        <v>29.2</v>
      </c>
    </row>
    <row r="2285" customFormat="false" ht="15" hidden="false" customHeight="false" outlineLevel="0" collapsed="false">
      <c r="A2285" s="2" t="s">
        <v>19466</v>
      </c>
      <c r="B2285" s="2" t="s">
        <v>5133</v>
      </c>
      <c r="C2285" s="2" t="s">
        <v>98</v>
      </c>
      <c r="D2285" s="2" t="s">
        <v>17178</v>
      </c>
      <c r="E2285" s="2" t="s">
        <v>17193</v>
      </c>
      <c r="F2285" s="13" t="n">
        <v>45978</v>
      </c>
      <c r="G2285" s="13" t="n">
        <v>45978</v>
      </c>
      <c r="H2285" s="2" t="n">
        <v>14.4</v>
      </c>
    </row>
    <row r="2286" customFormat="false" ht="15" hidden="false" customHeight="false" outlineLevel="0" collapsed="false">
      <c r="A2286" s="2" t="s">
        <v>19467</v>
      </c>
      <c r="B2286" s="2" t="s">
        <v>121</v>
      </c>
      <c r="C2286" s="2" t="s">
        <v>123</v>
      </c>
      <c r="D2286" s="2" t="s">
        <v>17178</v>
      </c>
      <c r="E2286" s="2" t="s">
        <v>17187</v>
      </c>
      <c r="F2286" s="13" t="n">
        <v>46017</v>
      </c>
      <c r="G2286" s="13" t="n">
        <v>46018</v>
      </c>
      <c r="H2286" s="2" t="n">
        <v>33.1</v>
      </c>
    </row>
    <row r="2287" customFormat="false" ht="15" hidden="false" customHeight="false" outlineLevel="0" collapsed="false">
      <c r="A2287" s="2" t="s">
        <v>19468</v>
      </c>
      <c r="B2287" s="2" t="s">
        <v>2401</v>
      </c>
      <c r="C2287" s="2" t="s">
        <v>98</v>
      </c>
      <c r="D2287" s="2" t="s">
        <v>17182</v>
      </c>
      <c r="E2287" s="2" t="s">
        <v>17176</v>
      </c>
      <c r="F2287" s="13" t="n">
        <v>46262</v>
      </c>
      <c r="G2287" s="13" t="n">
        <v>46262</v>
      </c>
      <c r="H2287" s="2" t="n">
        <v>14.3</v>
      </c>
    </row>
    <row r="2288" customFormat="false" ht="15" hidden="false" customHeight="false" outlineLevel="0" collapsed="false">
      <c r="A2288" s="2" t="s">
        <v>19469</v>
      </c>
      <c r="B2288" s="2" t="s">
        <v>4579</v>
      </c>
      <c r="C2288" s="2" t="s">
        <v>163</v>
      </c>
      <c r="D2288" s="2" t="s">
        <v>17184</v>
      </c>
      <c r="E2288" s="2" t="s">
        <v>17176</v>
      </c>
      <c r="F2288" s="13" t="n">
        <v>46043</v>
      </c>
      <c r="G2288" s="13" t="n">
        <v>46043</v>
      </c>
      <c r="H2288" s="2" t="n">
        <v>9.5</v>
      </c>
    </row>
    <row r="2289" customFormat="false" ht="15" hidden="false" customHeight="false" outlineLevel="0" collapsed="false">
      <c r="A2289" s="2" t="s">
        <v>19470</v>
      </c>
      <c r="B2289" s="2" t="s">
        <v>1625</v>
      </c>
      <c r="C2289" s="2" t="s">
        <v>98</v>
      </c>
      <c r="D2289" s="2" t="s">
        <v>17178</v>
      </c>
      <c r="E2289" s="2" t="s">
        <v>17176</v>
      </c>
      <c r="F2289" s="13" t="n">
        <v>45909</v>
      </c>
      <c r="G2289" s="13" t="n">
        <v>45909</v>
      </c>
      <c r="H2289" s="2" t="n">
        <v>15.9</v>
      </c>
    </row>
    <row r="2290" customFormat="false" ht="15" hidden="false" customHeight="false" outlineLevel="0" collapsed="false">
      <c r="A2290" s="2" t="s">
        <v>19471</v>
      </c>
      <c r="B2290" s="2" t="s">
        <v>1020</v>
      </c>
      <c r="C2290" s="2" t="s">
        <v>98</v>
      </c>
      <c r="D2290" s="2" t="s">
        <v>17180</v>
      </c>
      <c r="E2290" s="2" t="s">
        <v>17193</v>
      </c>
      <c r="F2290" s="13" t="n">
        <v>46125</v>
      </c>
      <c r="G2290" s="13" t="n">
        <v>46125</v>
      </c>
      <c r="H2290" s="2" t="n">
        <v>4.3</v>
      </c>
    </row>
    <row r="2291" customFormat="false" ht="15" hidden="false" customHeight="false" outlineLevel="0" collapsed="false">
      <c r="A2291" s="2" t="s">
        <v>19472</v>
      </c>
      <c r="B2291" s="2" t="s">
        <v>2354</v>
      </c>
      <c r="C2291" s="2" t="s">
        <v>119</v>
      </c>
      <c r="D2291" s="2" t="s">
        <v>17178</v>
      </c>
      <c r="E2291" s="2" t="s">
        <v>17176</v>
      </c>
      <c r="F2291" s="13" t="n">
        <v>46068</v>
      </c>
      <c r="G2291" s="13" t="n">
        <v>46068</v>
      </c>
      <c r="H2291" s="2" t="n">
        <v>11.8</v>
      </c>
    </row>
    <row r="2292" customFormat="false" ht="15" hidden="false" customHeight="false" outlineLevel="0" collapsed="false">
      <c r="A2292" s="2" t="s">
        <v>19473</v>
      </c>
      <c r="B2292" s="2" t="s">
        <v>4073</v>
      </c>
      <c r="C2292" s="2" t="s">
        <v>119</v>
      </c>
      <c r="D2292" s="2" t="s">
        <v>17175</v>
      </c>
      <c r="E2292" s="2" t="s">
        <v>17187</v>
      </c>
      <c r="F2292" s="13" t="n">
        <v>45850</v>
      </c>
      <c r="G2292" s="13" t="n">
        <v>45850</v>
      </c>
      <c r="H2292" s="2" t="n">
        <v>14.1</v>
      </c>
    </row>
    <row r="2293" customFormat="false" ht="15" hidden="false" customHeight="false" outlineLevel="0" collapsed="false">
      <c r="A2293" s="2" t="s">
        <v>19474</v>
      </c>
      <c r="B2293" s="2" t="s">
        <v>4927</v>
      </c>
      <c r="C2293" s="2" t="s">
        <v>114</v>
      </c>
      <c r="D2293" s="2" t="s">
        <v>17178</v>
      </c>
      <c r="E2293" s="2" t="s">
        <v>17193</v>
      </c>
      <c r="F2293" s="13" t="n">
        <v>46112</v>
      </c>
      <c r="G2293" s="13" t="n">
        <v>46112</v>
      </c>
      <c r="H2293" s="2" t="n">
        <v>16.1</v>
      </c>
    </row>
    <row r="2294" customFormat="false" ht="15" hidden="false" customHeight="false" outlineLevel="0" collapsed="false">
      <c r="A2294" s="2" t="s">
        <v>19475</v>
      </c>
      <c r="B2294" s="2" t="s">
        <v>4306</v>
      </c>
      <c r="C2294" s="2" t="s">
        <v>104</v>
      </c>
      <c r="D2294" s="2" t="s">
        <v>17180</v>
      </c>
      <c r="E2294" s="2" t="s">
        <v>17187</v>
      </c>
      <c r="F2294" s="13" t="n">
        <v>46105</v>
      </c>
      <c r="G2294" s="13" t="n">
        <v>46105</v>
      </c>
      <c r="H2294" s="2" t="n">
        <v>7.3</v>
      </c>
    </row>
    <row r="2295" customFormat="false" ht="15" hidden="false" customHeight="false" outlineLevel="0" collapsed="false">
      <c r="A2295" s="2" t="s">
        <v>19476</v>
      </c>
      <c r="B2295" s="2" t="s">
        <v>4427</v>
      </c>
      <c r="C2295" s="2" t="s">
        <v>98</v>
      </c>
      <c r="D2295" s="2" t="s">
        <v>17178</v>
      </c>
      <c r="E2295" s="2" t="s">
        <v>17187</v>
      </c>
      <c r="F2295" s="13" t="n">
        <v>45887</v>
      </c>
      <c r="G2295" s="13" t="n">
        <v>45887</v>
      </c>
      <c r="H2295" s="2" t="n">
        <v>11.5</v>
      </c>
    </row>
    <row r="2296" customFormat="false" ht="15" hidden="false" customHeight="false" outlineLevel="0" collapsed="false">
      <c r="A2296" s="2" t="s">
        <v>19477</v>
      </c>
      <c r="B2296" s="2" t="s">
        <v>1893</v>
      </c>
      <c r="C2296" s="2" t="s">
        <v>145</v>
      </c>
      <c r="D2296" s="2" t="s">
        <v>17184</v>
      </c>
      <c r="E2296" s="2" t="s">
        <v>17193</v>
      </c>
      <c r="F2296" s="13" t="n">
        <v>45991</v>
      </c>
      <c r="G2296" s="13" t="n">
        <v>45991</v>
      </c>
      <c r="H2296" s="2" t="n">
        <v>4.9</v>
      </c>
    </row>
    <row r="2297" customFormat="false" ht="15" hidden="false" customHeight="false" outlineLevel="0" collapsed="false">
      <c r="A2297" s="2" t="s">
        <v>19478</v>
      </c>
      <c r="B2297" s="2" t="s">
        <v>1398</v>
      </c>
      <c r="C2297" s="2" t="s">
        <v>98</v>
      </c>
      <c r="D2297" s="2" t="s">
        <v>17182</v>
      </c>
      <c r="E2297" s="2" t="s">
        <v>17176</v>
      </c>
      <c r="F2297" s="13" t="n">
        <v>45886</v>
      </c>
      <c r="G2297" s="13" t="n">
        <v>45886</v>
      </c>
      <c r="H2297" s="2" t="n">
        <v>11.4</v>
      </c>
    </row>
    <row r="2298" customFormat="false" ht="15" hidden="false" customHeight="false" outlineLevel="0" collapsed="false">
      <c r="A2298" s="2" t="s">
        <v>19479</v>
      </c>
      <c r="B2298" s="2" t="s">
        <v>1929</v>
      </c>
      <c r="C2298" s="2" t="s">
        <v>165</v>
      </c>
      <c r="D2298" s="2" t="s">
        <v>17175</v>
      </c>
      <c r="E2298" s="2" t="s">
        <v>17187</v>
      </c>
      <c r="F2298" s="13" t="n">
        <v>46054</v>
      </c>
      <c r="G2298" s="13" t="n">
        <v>46054</v>
      </c>
      <c r="H2298" s="2" t="n">
        <v>6</v>
      </c>
    </row>
    <row r="2299" customFormat="false" ht="15" hidden="false" customHeight="false" outlineLevel="0" collapsed="false">
      <c r="A2299" s="2" t="s">
        <v>19480</v>
      </c>
      <c r="B2299" s="2" t="s">
        <v>723</v>
      </c>
      <c r="C2299" s="2" t="s">
        <v>98</v>
      </c>
      <c r="D2299" s="2" t="s">
        <v>17175</v>
      </c>
      <c r="E2299" s="2" t="s">
        <v>17176</v>
      </c>
      <c r="F2299" s="13" t="n">
        <v>46085</v>
      </c>
      <c r="G2299" s="13" t="n">
        <v>46086</v>
      </c>
      <c r="H2299" s="2" t="n">
        <v>40.4</v>
      </c>
    </row>
    <row r="2300" customFormat="false" ht="15" hidden="false" customHeight="false" outlineLevel="0" collapsed="false">
      <c r="A2300" s="2" t="s">
        <v>19481</v>
      </c>
      <c r="B2300" s="2" t="s">
        <v>1471</v>
      </c>
      <c r="C2300" s="2" t="s">
        <v>139</v>
      </c>
      <c r="D2300" s="2" t="s">
        <v>17178</v>
      </c>
      <c r="E2300" s="2" t="s">
        <v>17176</v>
      </c>
      <c r="F2300" s="13" t="n">
        <v>45855</v>
      </c>
      <c r="G2300" s="13" t="n">
        <v>45855</v>
      </c>
      <c r="H2300" s="2" t="n">
        <v>12.6</v>
      </c>
    </row>
    <row r="2301" customFormat="false" ht="15" hidden="false" customHeight="false" outlineLevel="0" collapsed="false">
      <c r="A2301" s="2" t="s">
        <v>19482</v>
      </c>
      <c r="B2301" s="2" t="s">
        <v>2851</v>
      </c>
      <c r="C2301" s="2" t="s">
        <v>145</v>
      </c>
      <c r="D2301" s="2" t="s">
        <v>17175</v>
      </c>
      <c r="E2301" s="2" t="s">
        <v>17191</v>
      </c>
      <c r="F2301" s="13" t="n">
        <v>46153</v>
      </c>
      <c r="G2301" s="13" t="n">
        <v>46153</v>
      </c>
      <c r="H2301" s="2" t="n">
        <v>2.3</v>
      </c>
    </row>
    <row r="2302" customFormat="false" ht="15" hidden="false" customHeight="false" outlineLevel="0" collapsed="false">
      <c r="A2302" s="2" t="s">
        <v>19483</v>
      </c>
      <c r="B2302" s="2" t="s">
        <v>4084</v>
      </c>
      <c r="C2302" s="2" t="s">
        <v>98</v>
      </c>
      <c r="D2302" s="2" t="s">
        <v>17180</v>
      </c>
      <c r="E2302" s="2" t="s">
        <v>17193</v>
      </c>
      <c r="F2302" s="13" t="n">
        <v>46170</v>
      </c>
      <c r="G2302" s="13" t="n">
        <v>46170</v>
      </c>
      <c r="H2302" s="2" t="n">
        <v>4.6</v>
      </c>
    </row>
    <row r="2303" customFormat="false" ht="15" hidden="false" customHeight="false" outlineLevel="0" collapsed="false">
      <c r="A2303" s="2" t="s">
        <v>19484</v>
      </c>
      <c r="B2303" s="2" t="s">
        <v>742</v>
      </c>
      <c r="C2303" s="2" t="s">
        <v>98</v>
      </c>
      <c r="D2303" s="2" t="s">
        <v>17178</v>
      </c>
      <c r="E2303" s="2" t="s">
        <v>17176</v>
      </c>
      <c r="F2303" s="13" t="n">
        <v>46081</v>
      </c>
      <c r="G2303" s="13" t="n">
        <v>46081</v>
      </c>
      <c r="H2303" s="2" t="n">
        <v>21.8</v>
      </c>
    </row>
    <row r="2304" customFormat="false" ht="15" hidden="false" customHeight="false" outlineLevel="0" collapsed="false">
      <c r="A2304" s="2" t="s">
        <v>19485</v>
      </c>
      <c r="B2304" s="2" t="s">
        <v>1597</v>
      </c>
      <c r="C2304" s="2" t="s">
        <v>114</v>
      </c>
      <c r="D2304" s="2" t="s">
        <v>17184</v>
      </c>
      <c r="E2304" s="2" t="s">
        <v>17176</v>
      </c>
      <c r="F2304" s="13" t="n">
        <v>45933</v>
      </c>
      <c r="G2304" s="13" t="n">
        <v>45933</v>
      </c>
      <c r="H2304" s="2" t="n">
        <v>23.8</v>
      </c>
    </row>
    <row r="2305" customFormat="false" ht="15" hidden="false" customHeight="false" outlineLevel="0" collapsed="false">
      <c r="A2305" s="2" t="s">
        <v>19486</v>
      </c>
      <c r="B2305" s="2" t="s">
        <v>415</v>
      </c>
      <c r="C2305" s="2" t="s">
        <v>139</v>
      </c>
      <c r="D2305" s="2" t="s">
        <v>17175</v>
      </c>
      <c r="E2305" s="2" t="s">
        <v>17176</v>
      </c>
      <c r="F2305" s="13" t="n">
        <v>45774</v>
      </c>
      <c r="G2305" s="13" t="n">
        <v>45775</v>
      </c>
      <c r="H2305" s="2" t="n">
        <v>28.5</v>
      </c>
    </row>
    <row r="2306" customFormat="false" ht="15" hidden="false" customHeight="false" outlineLevel="0" collapsed="false">
      <c r="A2306" s="2" t="s">
        <v>19487</v>
      </c>
      <c r="B2306" s="2" t="s">
        <v>2614</v>
      </c>
      <c r="C2306" s="2" t="s">
        <v>139</v>
      </c>
      <c r="D2306" s="2" t="s">
        <v>17178</v>
      </c>
      <c r="E2306" s="2" t="s">
        <v>17187</v>
      </c>
      <c r="F2306" s="13" t="n">
        <v>46272</v>
      </c>
      <c r="G2306" s="13" t="n">
        <v>46272</v>
      </c>
      <c r="H2306" s="2" t="n">
        <v>7.2</v>
      </c>
    </row>
    <row r="2307" customFormat="false" ht="15" hidden="false" customHeight="false" outlineLevel="0" collapsed="false">
      <c r="A2307" s="2" t="s">
        <v>19488</v>
      </c>
      <c r="B2307" s="2" t="s">
        <v>2358</v>
      </c>
      <c r="C2307" s="2" t="s">
        <v>128</v>
      </c>
      <c r="D2307" s="2" t="s">
        <v>17184</v>
      </c>
      <c r="E2307" s="2" t="s">
        <v>17187</v>
      </c>
      <c r="F2307" s="13" t="n">
        <v>45737</v>
      </c>
      <c r="G2307" s="13" t="n">
        <v>45738</v>
      </c>
      <c r="H2307" s="2" t="n">
        <v>35.3</v>
      </c>
    </row>
    <row r="2308" customFormat="false" ht="15" hidden="false" customHeight="false" outlineLevel="0" collapsed="false">
      <c r="A2308" s="2" t="s">
        <v>19489</v>
      </c>
      <c r="B2308" s="2" t="s">
        <v>1436</v>
      </c>
      <c r="C2308" s="2" t="s">
        <v>98</v>
      </c>
      <c r="D2308" s="2" t="s">
        <v>17178</v>
      </c>
      <c r="E2308" s="2" t="s">
        <v>17187</v>
      </c>
      <c r="F2308" s="13" t="n">
        <v>46244</v>
      </c>
      <c r="G2308" s="13" t="n">
        <v>46244</v>
      </c>
      <c r="H2308" s="2" t="n">
        <v>19.5</v>
      </c>
    </row>
    <row r="2309" customFormat="false" ht="15" hidden="false" customHeight="false" outlineLevel="0" collapsed="false">
      <c r="A2309" s="2" t="s">
        <v>19490</v>
      </c>
      <c r="B2309" s="2" t="s">
        <v>275</v>
      </c>
      <c r="C2309" s="2" t="s">
        <v>119</v>
      </c>
      <c r="D2309" s="2" t="s">
        <v>17175</v>
      </c>
      <c r="E2309" s="2" t="s">
        <v>17176</v>
      </c>
      <c r="F2309" s="13" t="n">
        <v>45746</v>
      </c>
      <c r="G2309" s="13" t="n">
        <v>45746</v>
      </c>
      <c r="H2309" s="2" t="n">
        <v>4.6</v>
      </c>
    </row>
    <row r="2310" customFormat="false" ht="15" hidden="false" customHeight="false" outlineLevel="0" collapsed="false">
      <c r="A2310" s="2" t="s">
        <v>19491</v>
      </c>
      <c r="B2310" s="2" t="s">
        <v>2902</v>
      </c>
      <c r="C2310" s="2" t="s">
        <v>119</v>
      </c>
      <c r="D2310" s="2" t="s">
        <v>17178</v>
      </c>
      <c r="E2310" s="2" t="s">
        <v>17176</v>
      </c>
      <c r="F2310" s="13" t="n">
        <v>45663</v>
      </c>
      <c r="G2310" s="13" t="n">
        <v>45663</v>
      </c>
      <c r="H2310" s="2" t="n">
        <v>23.3</v>
      </c>
    </row>
    <row r="2311" customFormat="false" ht="15" hidden="false" customHeight="false" outlineLevel="0" collapsed="false">
      <c r="A2311" s="2" t="s">
        <v>19492</v>
      </c>
      <c r="B2311" s="2" t="s">
        <v>2077</v>
      </c>
      <c r="C2311" s="2" t="s">
        <v>119</v>
      </c>
      <c r="D2311" s="2" t="s">
        <v>17178</v>
      </c>
      <c r="E2311" s="2" t="s">
        <v>17187</v>
      </c>
      <c r="F2311" s="13" t="n">
        <v>45879</v>
      </c>
      <c r="G2311" s="13" t="n">
        <v>45879</v>
      </c>
      <c r="H2311" s="2" t="n">
        <v>13.3</v>
      </c>
    </row>
    <row r="2312" customFormat="false" ht="15" hidden="false" customHeight="false" outlineLevel="0" collapsed="false">
      <c r="A2312" s="2" t="s">
        <v>19493</v>
      </c>
      <c r="B2312" s="2" t="s">
        <v>2464</v>
      </c>
      <c r="C2312" s="2" t="s">
        <v>139</v>
      </c>
      <c r="D2312" s="2" t="s">
        <v>17180</v>
      </c>
      <c r="E2312" s="2" t="s">
        <v>17176</v>
      </c>
      <c r="F2312" s="13" t="n">
        <v>46215</v>
      </c>
      <c r="G2312" s="13" t="n">
        <v>46215</v>
      </c>
      <c r="H2312" s="2" t="n">
        <v>7.6</v>
      </c>
    </row>
    <row r="2313" customFormat="false" ht="15" hidden="false" customHeight="false" outlineLevel="0" collapsed="false">
      <c r="A2313" s="2" t="s">
        <v>19494</v>
      </c>
      <c r="B2313" s="2" t="s">
        <v>4202</v>
      </c>
      <c r="C2313" s="2" t="s">
        <v>108</v>
      </c>
      <c r="D2313" s="2" t="s">
        <v>17175</v>
      </c>
      <c r="E2313" s="2" t="s">
        <v>17187</v>
      </c>
      <c r="F2313" s="13" t="n">
        <v>46166</v>
      </c>
      <c r="G2313" s="13" t="n">
        <v>46166</v>
      </c>
      <c r="H2313" s="2" t="n">
        <v>17.8</v>
      </c>
    </row>
    <row r="2314" customFormat="false" ht="15" hidden="false" customHeight="false" outlineLevel="0" collapsed="false">
      <c r="A2314" s="2" t="s">
        <v>19495</v>
      </c>
      <c r="B2314" s="2" t="s">
        <v>1182</v>
      </c>
      <c r="C2314" s="2" t="s">
        <v>108</v>
      </c>
      <c r="D2314" s="2" t="s">
        <v>17180</v>
      </c>
      <c r="E2314" s="2" t="s">
        <v>17191</v>
      </c>
      <c r="F2314" s="13" t="n">
        <v>45761</v>
      </c>
      <c r="G2314" s="13" t="n">
        <v>45761</v>
      </c>
      <c r="H2314" s="2" t="n">
        <v>3.1</v>
      </c>
    </row>
    <row r="2315" customFormat="false" ht="15" hidden="false" customHeight="false" outlineLevel="0" collapsed="false">
      <c r="A2315" s="2" t="s">
        <v>19496</v>
      </c>
      <c r="B2315" s="2" t="s">
        <v>3002</v>
      </c>
      <c r="C2315" s="2" t="s">
        <v>165</v>
      </c>
      <c r="D2315" s="2" t="s">
        <v>17180</v>
      </c>
      <c r="E2315" s="2" t="s">
        <v>17187</v>
      </c>
      <c r="F2315" s="13" t="n">
        <v>45946</v>
      </c>
      <c r="G2315" s="13" t="n">
        <v>45946</v>
      </c>
      <c r="H2315" s="2" t="n">
        <v>21.4</v>
      </c>
    </row>
    <row r="2316" customFormat="false" ht="15" hidden="false" customHeight="false" outlineLevel="0" collapsed="false">
      <c r="A2316" s="2" t="s">
        <v>19497</v>
      </c>
      <c r="B2316" s="2" t="s">
        <v>2826</v>
      </c>
      <c r="C2316" s="2" t="s">
        <v>141</v>
      </c>
      <c r="D2316" s="2" t="s">
        <v>17184</v>
      </c>
      <c r="E2316" s="2" t="s">
        <v>17176</v>
      </c>
      <c r="F2316" s="13" t="n">
        <v>46015</v>
      </c>
      <c r="G2316" s="13" t="n">
        <v>46015</v>
      </c>
      <c r="H2316" s="2" t="n">
        <v>11.3</v>
      </c>
    </row>
    <row r="2317" customFormat="false" ht="15" hidden="false" customHeight="false" outlineLevel="0" collapsed="false">
      <c r="A2317" s="2" t="s">
        <v>19498</v>
      </c>
      <c r="B2317" s="2" t="s">
        <v>1957</v>
      </c>
      <c r="C2317" s="2" t="s">
        <v>139</v>
      </c>
      <c r="D2317" s="2" t="s">
        <v>17175</v>
      </c>
      <c r="E2317" s="2" t="s">
        <v>17193</v>
      </c>
      <c r="F2317" s="13" t="n">
        <v>46035</v>
      </c>
      <c r="G2317" s="13" t="n">
        <v>46035</v>
      </c>
      <c r="H2317" s="2" t="n">
        <v>2.7</v>
      </c>
    </row>
    <row r="2318" customFormat="false" ht="15" hidden="false" customHeight="false" outlineLevel="0" collapsed="false">
      <c r="A2318" s="2" t="s">
        <v>19499</v>
      </c>
      <c r="B2318" s="2" t="s">
        <v>4467</v>
      </c>
      <c r="C2318" s="2" t="s">
        <v>165</v>
      </c>
      <c r="D2318" s="2" t="s">
        <v>17175</v>
      </c>
      <c r="E2318" s="2" t="s">
        <v>17193</v>
      </c>
      <c r="F2318" s="13" t="n">
        <v>45975</v>
      </c>
      <c r="G2318" s="13" t="n">
        <v>45975</v>
      </c>
      <c r="H2318" s="2" t="n">
        <v>6</v>
      </c>
    </row>
    <row r="2319" customFormat="false" ht="15" hidden="false" customHeight="false" outlineLevel="0" collapsed="false">
      <c r="A2319" s="2" t="s">
        <v>19500</v>
      </c>
      <c r="B2319" s="2" t="s">
        <v>3724</v>
      </c>
      <c r="C2319" s="2" t="s">
        <v>139</v>
      </c>
      <c r="D2319" s="2" t="s">
        <v>17182</v>
      </c>
      <c r="E2319" s="2" t="s">
        <v>17176</v>
      </c>
      <c r="F2319" s="13" t="n">
        <v>45981</v>
      </c>
      <c r="G2319" s="13" t="n">
        <v>45982</v>
      </c>
      <c r="H2319" s="2" t="n">
        <v>30.6</v>
      </c>
    </row>
    <row r="2320" customFormat="false" ht="15" hidden="false" customHeight="false" outlineLevel="0" collapsed="false">
      <c r="A2320" s="2" t="s">
        <v>19501</v>
      </c>
      <c r="B2320" s="2" t="s">
        <v>2284</v>
      </c>
      <c r="C2320" s="2" t="s">
        <v>108</v>
      </c>
      <c r="D2320" s="2" t="s">
        <v>17182</v>
      </c>
      <c r="E2320" s="2" t="s">
        <v>17176</v>
      </c>
      <c r="F2320" s="13" t="n">
        <v>45717</v>
      </c>
      <c r="G2320" s="13" t="n">
        <v>45720</v>
      </c>
      <c r="H2320" s="2" t="n">
        <v>74.9</v>
      </c>
    </row>
    <row r="2321" customFormat="false" ht="15" hidden="false" customHeight="false" outlineLevel="0" collapsed="false">
      <c r="A2321" s="2" t="s">
        <v>19502</v>
      </c>
      <c r="B2321" s="2" t="s">
        <v>4800</v>
      </c>
      <c r="C2321" s="2" t="s">
        <v>139</v>
      </c>
      <c r="D2321" s="2" t="s">
        <v>17178</v>
      </c>
      <c r="E2321" s="2" t="s">
        <v>17191</v>
      </c>
      <c r="F2321" s="13" t="n">
        <v>45703</v>
      </c>
      <c r="G2321" s="13" t="n">
        <v>45703</v>
      </c>
      <c r="H2321" s="2" t="n">
        <v>4.2</v>
      </c>
    </row>
    <row r="2322" customFormat="false" ht="15" hidden="false" customHeight="false" outlineLevel="0" collapsed="false">
      <c r="A2322" s="2" t="s">
        <v>19503</v>
      </c>
      <c r="B2322" s="2" t="s">
        <v>4354</v>
      </c>
      <c r="C2322" s="2" t="s">
        <v>119</v>
      </c>
      <c r="D2322" s="2" t="s">
        <v>17178</v>
      </c>
      <c r="E2322" s="2" t="s">
        <v>17187</v>
      </c>
      <c r="F2322" s="13" t="n">
        <v>45915</v>
      </c>
      <c r="G2322" s="13" t="n">
        <v>45915</v>
      </c>
      <c r="H2322" s="2" t="n">
        <v>6.7</v>
      </c>
    </row>
    <row r="2323" customFormat="false" ht="15" hidden="false" customHeight="false" outlineLevel="0" collapsed="false">
      <c r="A2323" s="2" t="s">
        <v>19504</v>
      </c>
      <c r="B2323" s="2" t="s">
        <v>2228</v>
      </c>
      <c r="C2323" s="2" t="s">
        <v>108</v>
      </c>
      <c r="D2323" s="2" t="s">
        <v>17184</v>
      </c>
      <c r="E2323" s="2" t="s">
        <v>17187</v>
      </c>
      <c r="F2323" s="13" t="n">
        <v>45695</v>
      </c>
      <c r="G2323" s="13" t="n">
        <v>45696</v>
      </c>
      <c r="H2323" s="2" t="n">
        <v>25.7</v>
      </c>
    </row>
    <row r="2324" customFormat="false" ht="15" hidden="false" customHeight="false" outlineLevel="0" collapsed="false">
      <c r="A2324" s="2" t="s">
        <v>19505</v>
      </c>
      <c r="B2324" s="2" t="s">
        <v>2449</v>
      </c>
      <c r="C2324" s="2" t="s">
        <v>119</v>
      </c>
      <c r="D2324" s="2" t="s">
        <v>17184</v>
      </c>
      <c r="E2324" s="2" t="s">
        <v>17187</v>
      </c>
      <c r="F2324" s="13" t="n">
        <v>45974</v>
      </c>
      <c r="G2324" s="13" t="n">
        <v>45974</v>
      </c>
      <c r="H2324" s="2" t="n">
        <v>6.3</v>
      </c>
    </row>
    <row r="2325" customFormat="false" ht="15" hidden="false" customHeight="false" outlineLevel="0" collapsed="false">
      <c r="A2325" s="2" t="s">
        <v>19506</v>
      </c>
      <c r="B2325" s="2" t="s">
        <v>2814</v>
      </c>
      <c r="C2325" s="2" t="s">
        <v>98</v>
      </c>
      <c r="D2325" s="2" t="s">
        <v>17175</v>
      </c>
      <c r="E2325" s="2" t="s">
        <v>17176</v>
      </c>
      <c r="F2325" s="13" t="n">
        <v>45969</v>
      </c>
      <c r="G2325" s="13" t="n">
        <v>45969</v>
      </c>
      <c r="H2325" s="2" t="n">
        <v>10.5</v>
      </c>
    </row>
    <row r="2326" customFormat="false" ht="15" hidden="false" customHeight="false" outlineLevel="0" collapsed="false">
      <c r="A2326" s="2" t="s">
        <v>19507</v>
      </c>
      <c r="B2326" s="2" t="s">
        <v>2771</v>
      </c>
      <c r="C2326" s="2" t="s">
        <v>119</v>
      </c>
      <c r="D2326" s="2" t="s">
        <v>17180</v>
      </c>
      <c r="E2326" s="2" t="s">
        <v>17191</v>
      </c>
      <c r="F2326" s="13" t="n">
        <v>45981</v>
      </c>
      <c r="G2326" s="13" t="n">
        <v>45981</v>
      </c>
      <c r="H2326" s="2" t="n">
        <v>1.6</v>
      </c>
    </row>
    <row r="2327" customFormat="false" ht="15" hidden="false" customHeight="false" outlineLevel="0" collapsed="false">
      <c r="A2327" s="2" t="s">
        <v>19508</v>
      </c>
      <c r="B2327" s="2" t="s">
        <v>824</v>
      </c>
      <c r="C2327" s="2" t="s">
        <v>145</v>
      </c>
      <c r="D2327" s="2" t="s">
        <v>17175</v>
      </c>
      <c r="E2327" s="2" t="s">
        <v>17176</v>
      </c>
      <c r="F2327" s="13" t="n">
        <v>46039</v>
      </c>
      <c r="G2327" s="13" t="n">
        <v>46040</v>
      </c>
      <c r="H2327" s="2" t="n">
        <v>30.9</v>
      </c>
    </row>
    <row r="2328" customFormat="false" ht="15" hidden="false" customHeight="false" outlineLevel="0" collapsed="false">
      <c r="A2328" s="2" t="s">
        <v>19509</v>
      </c>
      <c r="B2328" s="2" t="s">
        <v>1658</v>
      </c>
      <c r="C2328" s="2" t="s">
        <v>98</v>
      </c>
      <c r="D2328" s="2" t="s">
        <v>17180</v>
      </c>
      <c r="E2328" s="2" t="s">
        <v>17187</v>
      </c>
      <c r="F2328" s="13" t="n">
        <v>45796</v>
      </c>
      <c r="G2328" s="13" t="n">
        <v>45796</v>
      </c>
      <c r="H2328" s="2" t="n">
        <v>11.1</v>
      </c>
    </row>
    <row r="2329" customFormat="false" ht="15" hidden="false" customHeight="false" outlineLevel="0" collapsed="false">
      <c r="A2329" s="2" t="s">
        <v>19510</v>
      </c>
      <c r="B2329" s="2" t="s">
        <v>3650</v>
      </c>
      <c r="C2329" s="2" t="s">
        <v>139</v>
      </c>
      <c r="D2329" s="2" t="s">
        <v>17180</v>
      </c>
      <c r="E2329" s="2" t="s">
        <v>17176</v>
      </c>
      <c r="F2329" s="13" t="n">
        <v>46163</v>
      </c>
      <c r="G2329" s="13" t="n">
        <v>46164</v>
      </c>
      <c r="H2329" s="2" t="n">
        <v>31</v>
      </c>
    </row>
    <row r="2330" customFormat="false" ht="15" hidden="false" customHeight="false" outlineLevel="0" collapsed="false">
      <c r="A2330" s="2" t="s">
        <v>19511</v>
      </c>
      <c r="B2330" s="2" t="s">
        <v>519</v>
      </c>
      <c r="C2330" s="2" t="s">
        <v>145</v>
      </c>
      <c r="D2330" s="2" t="s">
        <v>17178</v>
      </c>
      <c r="E2330" s="2" t="s">
        <v>17176</v>
      </c>
      <c r="F2330" s="13" t="n">
        <v>45887</v>
      </c>
      <c r="G2330" s="13" t="n">
        <v>45887</v>
      </c>
      <c r="H2330" s="2" t="n">
        <v>12.5</v>
      </c>
    </row>
    <row r="2331" customFormat="false" ht="15" hidden="false" customHeight="false" outlineLevel="0" collapsed="false">
      <c r="A2331" s="2" t="s">
        <v>19512</v>
      </c>
      <c r="B2331" s="2" t="s">
        <v>4380</v>
      </c>
      <c r="C2331" s="2" t="s">
        <v>163</v>
      </c>
      <c r="D2331" s="2" t="s">
        <v>17180</v>
      </c>
      <c r="E2331" s="2" t="s">
        <v>17187</v>
      </c>
      <c r="F2331" s="13" t="n">
        <v>46018</v>
      </c>
      <c r="G2331" s="13" t="n">
        <v>46018</v>
      </c>
      <c r="H2331" s="2" t="n">
        <v>20.4</v>
      </c>
    </row>
    <row r="2332" customFormat="false" ht="15" hidden="false" customHeight="false" outlineLevel="0" collapsed="false">
      <c r="A2332" s="2" t="s">
        <v>19513</v>
      </c>
      <c r="B2332" s="2" t="s">
        <v>2150</v>
      </c>
      <c r="C2332" s="2" t="s">
        <v>128</v>
      </c>
      <c r="D2332" s="2" t="s">
        <v>17180</v>
      </c>
      <c r="E2332" s="2" t="s">
        <v>17187</v>
      </c>
      <c r="F2332" s="13" t="n">
        <v>46219</v>
      </c>
      <c r="G2332" s="13" t="n">
        <v>46219</v>
      </c>
      <c r="H2332" s="2" t="n">
        <v>14</v>
      </c>
    </row>
    <row r="2333" customFormat="false" ht="15" hidden="false" customHeight="false" outlineLevel="0" collapsed="false">
      <c r="A2333" s="2" t="s">
        <v>19514</v>
      </c>
      <c r="B2333" s="2" t="s">
        <v>2710</v>
      </c>
      <c r="C2333" s="2" t="s">
        <v>139</v>
      </c>
      <c r="D2333" s="2" t="s">
        <v>17175</v>
      </c>
      <c r="E2333" s="2" t="s">
        <v>17176</v>
      </c>
      <c r="F2333" s="13" t="n">
        <v>46243</v>
      </c>
      <c r="G2333" s="13" t="n">
        <v>46243</v>
      </c>
      <c r="H2333" s="2" t="n">
        <v>10.1</v>
      </c>
    </row>
    <row r="2334" customFormat="false" ht="15" hidden="false" customHeight="false" outlineLevel="0" collapsed="false">
      <c r="A2334" s="2" t="s">
        <v>19515</v>
      </c>
      <c r="B2334" s="2" t="s">
        <v>4784</v>
      </c>
      <c r="C2334" s="2" t="s">
        <v>98</v>
      </c>
      <c r="D2334" s="2" t="s">
        <v>17178</v>
      </c>
      <c r="E2334" s="2" t="s">
        <v>17187</v>
      </c>
      <c r="F2334" s="13" t="n">
        <v>45809</v>
      </c>
      <c r="G2334" s="13" t="n">
        <v>45809</v>
      </c>
      <c r="H2334" s="2" t="n">
        <v>8.7</v>
      </c>
    </row>
    <row r="2335" customFormat="false" ht="15" hidden="false" customHeight="false" outlineLevel="0" collapsed="false">
      <c r="A2335" s="2" t="s">
        <v>19516</v>
      </c>
      <c r="B2335" s="2" t="s">
        <v>230</v>
      </c>
      <c r="C2335" s="2" t="s">
        <v>98</v>
      </c>
      <c r="D2335" s="2" t="s">
        <v>17175</v>
      </c>
      <c r="E2335" s="2" t="s">
        <v>17176</v>
      </c>
      <c r="F2335" s="13" t="n">
        <v>46159</v>
      </c>
      <c r="G2335" s="13" t="n">
        <v>46160</v>
      </c>
      <c r="H2335" s="2" t="n">
        <v>46.9</v>
      </c>
    </row>
    <row r="2336" customFormat="false" ht="15" hidden="false" customHeight="false" outlineLevel="0" collapsed="false">
      <c r="A2336" s="2" t="s">
        <v>19517</v>
      </c>
      <c r="B2336" s="2" t="s">
        <v>1555</v>
      </c>
      <c r="C2336" s="2" t="s">
        <v>108</v>
      </c>
      <c r="D2336" s="2" t="s">
        <v>17175</v>
      </c>
      <c r="E2336" s="2" t="s">
        <v>17191</v>
      </c>
      <c r="F2336" s="13" t="n">
        <v>45957</v>
      </c>
      <c r="G2336" s="13" t="n">
        <v>45957</v>
      </c>
      <c r="H2336" s="2" t="n">
        <v>2.3</v>
      </c>
    </row>
    <row r="2337" customFormat="false" ht="15" hidden="false" customHeight="false" outlineLevel="0" collapsed="false">
      <c r="A2337" s="2" t="s">
        <v>19518</v>
      </c>
      <c r="B2337" s="2" t="s">
        <v>2290</v>
      </c>
      <c r="C2337" s="2" t="s">
        <v>108</v>
      </c>
      <c r="D2337" s="2" t="s">
        <v>17184</v>
      </c>
      <c r="E2337" s="2" t="s">
        <v>17191</v>
      </c>
      <c r="F2337" s="13" t="n">
        <v>45684</v>
      </c>
      <c r="G2337" s="13" t="n">
        <v>45684</v>
      </c>
      <c r="H2337" s="2" t="n">
        <v>2.6</v>
      </c>
    </row>
    <row r="2338" customFormat="false" ht="15" hidden="false" customHeight="false" outlineLevel="0" collapsed="false">
      <c r="A2338" s="2" t="s">
        <v>19519</v>
      </c>
      <c r="B2338" s="2" t="s">
        <v>1223</v>
      </c>
      <c r="C2338" s="2" t="s">
        <v>139</v>
      </c>
      <c r="D2338" s="2" t="s">
        <v>17184</v>
      </c>
      <c r="E2338" s="2" t="s">
        <v>17193</v>
      </c>
      <c r="F2338" s="13" t="n">
        <v>46098</v>
      </c>
      <c r="G2338" s="13" t="n">
        <v>46098</v>
      </c>
      <c r="H2338" s="2" t="n">
        <v>4.1</v>
      </c>
    </row>
    <row r="2339" customFormat="false" ht="15" hidden="false" customHeight="false" outlineLevel="0" collapsed="false">
      <c r="A2339" s="2" t="s">
        <v>19520</v>
      </c>
      <c r="B2339" s="2" t="s">
        <v>1909</v>
      </c>
      <c r="C2339" s="2" t="s">
        <v>114</v>
      </c>
      <c r="D2339" s="2" t="s">
        <v>17184</v>
      </c>
      <c r="E2339" s="2" t="s">
        <v>17176</v>
      </c>
      <c r="F2339" s="13" t="n">
        <v>46149</v>
      </c>
      <c r="G2339" s="13" t="n">
        <v>46150</v>
      </c>
      <c r="H2339" s="2" t="n">
        <v>29.6</v>
      </c>
    </row>
    <row r="2340" customFormat="false" ht="15" hidden="false" customHeight="false" outlineLevel="0" collapsed="false">
      <c r="A2340" s="2" t="s">
        <v>19521</v>
      </c>
      <c r="B2340" s="2" t="s">
        <v>4431</v>
      </c>
      <c r="C2340" s="2" t="s">
        <v>145</v>
      </c>
      <c r="D2340" s="2" t="s">
        <v>17178</v>
      </c>
      <c r="E2340" s="2" t="s">
        <v>17176</v>
      </c>
      <c r="F2340" s="13" t="n">
        <v>46038</v>
      </c>
      <c r="G2340" s="13" t="n">
        <v>46039</v>
      </c>
      <c r="H2340" s="2" t="n">
        <v>29.5</v>
      </c>
    </row>
    <row r="2341" customFormat="false" ht="15" hidden="false" customHeight="false" outlineLevel="0" collapsed="false">
      <c r="A2341" s="2" t="s">
        <v>19522</v>
      </c>
      <c r="B2341" s="2" t="s">
        <v>3062</v>
      </c>
      <c r="C2341" s="2" t="s">
        <v>98</v>
      </c>
      <c r="D2341" s="2" t="s">
        <v>17175</v>
      </c>
      <c r="E2341" s="2" t="s">
        <v>17176</v>
      </c>
      <c r="F2341" s="13" t="n">
        <v>46158</v>
      </c>
      <c r="G2341" s="13" t="n">
        <v>46159</v>
      </c>
      <c r="H2341" s="2" t="n">
        <v>27.6</v>
      </c>
    </row>
    <row r="2342" customFormat="false" ht="15" hidden="false" customHeight="false" outlineLevel="0" collapsed="false">
      <c r="A2342" s="2" t="s">
        <v>19523</v>
      </c>
      <c r="B2342" s="2" t="s">
        <v>4669</v>
      </c>
      <c r="C2342" s="2" t="s">
        <v>108</v>
      </c>
      <c r="D2342" s="2" t="s">
        <v>17180</v>
      </c>
      <c r="E2342" s="2" t="s">
        <v>17176</v>
      </c>
      <c r="F2342" s="13" t="n">
        <v>45956</v>
      </c>
      <c r="G2342" s="13" t="n">
        <v>45957</v>
      </c>
      <c r="H2342" s="2" t="n">
        <v>29.6</v>
      </c>
    </row>
    <row r="2343" customFormat="false" ht="15" hidden="false" customHeight="false" outlineLevel="0" collapsed="false">
      <c r="A2343" s="2" t="s">
        <v>19524</v>
      </c>
      <c r="B2343" s="2" t="s">
        <v>3922</v>
      </c>
      <c r="C2343" s="2" t="s">
        <v>104</v>
      </c>
      <c r="D2343" s="2" t="s">
        <v>17180</v>
      </c>
      <c r="E2343" s="2" t="s">
        <v>17176</v>
      </c>
      <c r="F2343" s="13" t="n">
        <v>46012</v>
      </c>
      <c r="G2343" s="13" t="n">
        <v>46012</v>
      </c>
      <c r="H2343" s="2" t="n">
        <v>21.8</v>
      </c>
    </row>
    <row r="2344" customFormat="false" ht="15" hidden="false" customHeight="false" outlineLevel="0" collapsed="false">
      <c r="A2344" s="2" t="s">
        <v>19525</v>
      </c>
      <c r="B2344" s="2" t="s">
        <v>3915</v>
      </c>
      <c r="C2344" s="2" t="s">
        <v>123</v>
      </c>
      <c r="D2344" s="2" t="s">
        <v>17184</v>
      </c>
      <c r="E2344" s="2" t="s">
        <v>17176</v>
      </c>
      <c r="F2344" s="13" t="n">
        <v>46192</v>
      </c>
      <c r="G2344" s="13" t="n">
        <v>46193</v>
      </c>
      <c r="H2344" s="2" t="n">
        <v>29.2</v>
      </c>
    </row>
    <row r="2345" customFormat="false" ht="15" hidden="false" customHeight="false" outlineLevel="0" collapsed="false">
      <c r="A2345" s="2" t="s">
        <v>19526</v>
      </c>
      <c r="B2345" s="2" t="s">
        <v>1994</v>
      </c>
      <c r="C2345" s="2" t="s">
        <v>123</v>
      </c>
      <c r="D2345" s="2" t="s">
        <v>17175</v>
      </c>
      <c r="E2345" s="2" t="s">
        <v>17193</v>
      </c>
      <c r="F2345" s="13" t="n">
        <v>45896</v>
      </c>
      <c r="G2345" s="13" t="n">
        <v>45896</v>
      </c>
      <c r="H2345" s="2" t="n">
        <v>7.8</v>
      </c>
    </row>
    <row r="2346" customFormat="false" ht="15" hidden="false" customHeight="false" outlineLevel="0" collapsed="false">
      <c r="A2346" s="2" t="s">
        <v>19527</v>
      </c>
      <c r="B2346" s="2" t="s">
        <v>3180</v>
      </c>
      <c r="C2346" s="2" t="s">
        <v>141</v>
      </c>
      <c r="D2346" s="2" t="s">
        <v>17178</v>
      </c>
      <c r="E2346" s="2" t="s">
        <v>17176</v>
      </c>
      <c r="F2346" s="13" t="n">
        <v>45984</v>
      </c>
      <c r="G2346" s="13" t="n">
        <v>45984</v>
      </c>
      <c r="H2346" s="2" t="n">
        <v>16.9</v>
      </c>
    </row>
    <row r="2347" customFormat="false" ht="15" hidden="false" customHeight="false" outlineLevel="0" collapsed="false">
      <c r="A2347" s="2" t="s">
        <v>19528</v>
      </c>
      <c r="B2347" s="2" t="s">
        <v>1163</v>
      </c>
      <c r="C2347" s="2" t="s">
        <v>139</v>
      </c>
      <c r="D2347" s="2" t="s">
        <v>17178</v>
      </c>
      <c r="E2347" s="2" t="s">
        <v>17176</v>
      </c>
      <c r="F2347" s="13" t="n">
        <v>46116</v>
      </c>
      <c r="G2347" s="13" t="n">
        <v>46116</v>
      </c>
      <c r="H2347" s="2" t="n">
        <v>8.7</v>
      </c>
    </row>
    <row r="2348" customFormat="false" ht="15" hidden="false" customHeight="false" outlineLevel="0" collapsed="false">
      <c r="A2348" s="2" t="s">
        <v>19529</v>
      </c>
      <c r="B2348" s="2" t="s">
        <v>2877</v>
      </c>
      <c r="C2348" s="2" t="s">
        <v>119</v>
      </c>
      <c r="D2348" s="2" t="s">
        <v>17184</v>
      </c>
      <c r="E2348" s="2" t="s">
        <v>17193</v>
      </c>
      <c r="F2348" s="13" t="n">
        <v>45812</v>
      </c>
      <c r="G2348" s="13" t="n">
        <v>45812</v>
      </c>
      <c r="H2348" s="2" t="n">
        <v>6.4</v>
      </c>
    </row>
    <row r="2349" customFormat="false" ht="15" hidden="false" customHeight="false" outlineLevel="0" collapsed="false">
      <c r="A2349" s="2" t="s">
        <v>19530</v>
      </c>
      <c r="B2349" s="2" t="s">
        <v>1180</v>
      </c>
      <c r="C2349" s="2" t="s">
        <v>104</v>
      </c>
      <c r="D2349" s="2" t="s">
        <v>17178</v>
      </c>
      <c r="E2349" s="2" t="s">
        <v>17191</v>
      </c>
      <c r="F2349" s="13" t="n">
        <v>46034</v>
      </c>
      <c r="G2349" s="13" t="n">
        <v>46034</v>
      </c>
      <c r="H2349" s="2" t="n">
        <v>3.1</v>
      </c>
    </row>
    <row r="2350" customFormat="false" ht="15" hidden="false" customHeight="false" outlineLevel="0" collapsed="false">
      <c r="A2350" s="2" t="s">
        <v>19531</v>
      </c>
      <c r="B2350" s="2" t="s">
        <v>1331</v>
      </c>
      <c r="C2350" s="2" t="s">
        <v>98</v>
      </c>
      <c r="D2350" s="2" t="s">
        <v>17184</v>
      </c>
      <c r="E2350" s="2" t="s">
        <v>17187</v>
      </c>
      <c r="F2350" s="13" t="n">
        <v>46155</v>
      </c>
      <c r="G2350" s="13" t="n">
        <v>46156</v>
      </c>
      <c r="H2350" s="2" t="n">
        <v>30.1</v>
      </c>
    </row>
    <row r="2351" customFormat="false" ht="15" hidden="false" customHeight="false" outlineLevel="0" collapsed="false">
      <c r="A2351" s="2" t="s">
        <v>19532</v>
      </c>
      <c r="B2351" s="2" t="s">
        <v>1864</v>
      </c>
      <c r="C2351" s="2" t="s">
        <v>98</v>
      </c>
      <c r="D2351" s="2" t="s">
        <v>17180</v>
      </c>
      <c r="E2351" s="2" t="s">
        <v>17176</v>
      </c>
      <c r="F2351" s="13" t="n">
        <v>45886</v>
      </c>
      <c r="G2351" s="13" t="n">
        <v>45886</v>
      </c>
      <c r="H2351" s="2" t="n">
        <v>11.3</v>
      </c>
    </row>
    <row r="2352" customFormat="false" ht="15" hidden="false" customHeight="false" outlineLevel="0" collapsed="false">
      <c r="A2352" s="2" t="s">
        <v>19533</v>
      </c>
      <c r="B2352" s="2" t="s">
        <v>289</v>
      </c>
      <c r="C2352" s="2" t="s">
        <v>119</v>
      </c>
      <c r="D2352" s="2" t="s">
        <v>17175</v>
      </c>
      <c r="E2352" s="2" t="s">
        <v>17193</v>
      </c>
      <c r="F2352" s="13" t="n">
        <v>45760</v>
      </c>
      <c r="G2352" s="13" t="n">
        <v>45760</v>
      </c>
      <c r="H2352" s="2" t="n">
        <v>23.7</v>
      </c>
    </row>
    <row r="2353" customFormat="false" ht="15" hidden="false" customHeight="false" outlineLevel="0" collapsed="false">
      <c r="A2353" s="2" t="s">
        <v>19534</v>
      </c>
      <c r="B2353" s="2" t="s">
        <v>3035</v>
      </c>
      <c r="C2353" s="2" t="s">
        <v>104</v>
      </c>
      <c r="D2353" s="2" t="s">
        <v>17184</v>
      </c>
      <c r="E2353" s="2" t="s">
        <v>17187</v>
      </c>
      <c r="F2353" s="13" t="n">
        <v>45988</v>
      </c>
      <c r="G2353" s="13" t="n">
        <v>45988</v>
      </c>
      <c r="H2353" s="2" t="n">
        <v>19.8</v>
      </c>
    </row>
    <row r="2354" customFormat="false" ht="15" hidden="false" customHeight="false" outlineLevel="0" collapsed="false">
      <c r="A2354" s="2" t="s">
        <v>19535</v>
      </c>
      <c r="B2354" s="2" t="s">
        <v>3639</v>
      </c>
      <c r="C2354" s="2" t="s">
        <v>119</v>
      </c>
      <c r="D2354" s="2" t="s">
        <v>17184</v>
      </c>
      <c r="E2354" s="2" t="s">
        <v>17176</v>
      </c>
      <c r="F2354" s="13" t="n">
        <v>46190</v>
      </c>
      <c r="G2354" s="13" t="n">
        <v>46190</v>
      </c>
      <c r="H2354" s="2" t="n">
        <v>13.4</v>
      </c>
    </row>
    <row r="2355" customFormat="false" ht="15" hidden="false" customHeight="false" outlineLevel="0" collapsed="false">
      <c r="A2355" s="2" t="s">
        <v>19536</v>
      </c>
      <c r="B2355" s="2" t="s">
        <v>1464</v>
      </c>
      <c r="C2355" s="2" t="s">
        <v>119</v>
      </c>
      <c r="D2355" s="2" t="s">
        <v>17184</v>
      </c>
      <c r="E2355" s="2" t="s">
        <v>17187</v>
      </c>
      <c r="F2355" s="13" t="n">
        <v>45710</v>
      </c>
      <c r="G2355" s="13" t="n">
        <v>45710</v>
      </c>
      <c r="H2355" s="2" t="n">
        <v>9.7</v>
      </c>
    </row>
    <row r="2356" customFormat="false" ht="15" hidden="false" customHeight="false" outlineLevel="0" collapsed="false">
      <c r="A2356" s="2" t="s">
        <v>19537</v>
      </c>
      <c r="B2356" s="2" t="s">
        <v>4811</v>
      </c>
      <c r="C2356" s="2" t="s">
        <v>108</v>
      </c>
      <c r="D2356" s="2" t="s">
        <v>17178</v>
      </c>
      <c r="E2356" s="2" t="s">
        <v>17176</v>
      </c>
      <c r="F2356" s="13" t="n">
        <v>46178</v>
      </c>
      <c r="G2356" s="13" t="n">
        <v>46178</v>
      </c>
      <c r="H2356" s="2" t="n">
        <v>8.8</v>
      </c>
    </row>
    <row r="2357" customFormat="false" ht="15" hidden="false" customHeight="false" outlineLevel="0" collapsed="false">
      <c r="A2357" s="2" t="s">
        <v>19538</v>
      </c>
      <c r="B2357" s="2" t="s">
        <v>3304</v>
      </c>
      <c r="C2357" s="2" t="s">
        <v>139</v>
      </c>
      <c r="D2357" s="2" t="s">
        <v>17178</v>
      </c>
      <c r="E2357" s="2" t="s">
        <v>17176</v>
      </c>
      <c r="F2357" s="13" t="n">
        <v>46196</v>
      </c>
      <c r="G2357" s="13" t="n">
        <v>46196</v>
      </c>
      <c r="H2357" s="2" t="n">
        <v>22.1</v>
      </c>
    </row>
    <row r="2358" customFormat="false" ht="15" hidden="false" customHeight="false" outlineLevel="0" collapsed="false">
      <c r="A2358" s="2" t="s">
        <v>19539</v>
      </c>
      <c r="B2358" s="2" t="s">
        <v>3803</v>
      </c>
      <c r="C2358" s="2" t="s">
        <v>98</v>
      </c>
      <c r="D2358" s="2" t="s">
        <v>17178</v>
      </c>
      <c r="E2358" s="2" t="s">
        <v>17187</v>
      </c>
      <c r="F2358" s="13" t="n">
        <v>45975</v>
      </c>
      <c r="G2358" s="13" t="n">
        <v>45975</v>
      </c>
      <c r="H2358" s="2" t="n">
        <v>9.8</v>
      </c>
    </row>
    <row r="2359" customFormat="false" ht="15" hidden="false" customHeight="false" outlineLevel="0" collapsed="false">
      <c r="A2359" s="2" t="s">
        <v>19540</v>
      </c>
      <c r="B2359" s="2" t="s">
        <v>4896</v>
      </c>
      <c r="C2359" s="2" t="s">
        <v>119</v>
      </c>
      <c r="D2359" s="2" t="s">
        <v>17178</v>
      </c>
      <c r="E2359" s="2" t="s">
        <v>17176</v>
      </c>
      <c r="F2359" s="13" t="n">
        <v>45854</v>
      </c>
      <c r="G2359" s="13" t="n">
        <v>45854</v>
      </c>
      <c r="H2359" s="2" t="n">
        <v>4.9</v>
      </c>
    </row>
    <row r="2360" customFormat="false" ht="15" hidden="false" customHeight="false" outlineLevel="0" collapsed="false">
      <c r="A2360" s="2" t="s">
        <v>19541</v>
      </c>
      <c r="B2360" s="2" t="s">
        <v>1509</v>
      </c>
      <c r="C2360" s="2" t="s">
        <v>98</v>
      </c>
      <c r="D2360" s="2" t="s">
        <v>17184</v>
      </c>
      <c r="E2360" s="2" t="s">
        <v>17187</v>
      </c>
      <c r="F2360" s="13" t="n">
        <v>46012</v>
      </c>
      <c r="G2360" s="13" t="n">
        <v>46012</v>
      </c>
      <c r="H2360" s="2" t="n">
        <v>8</v>
      </c>
    </row>
    <row r="2361" customFormat="false" ht="15" hidden="false" customHeight="false" outlineLevel="0" collapsed="false">
      <c r="A2361" s="2" t="s">
        <v>19542</v>
      </c>
      <c r="B2361" s="2" t="s">
        <v>3680</v>
      </c>
      <c r="C2361" s="2" t="s">
        <v>123</v>
      </c>
      <c r="D2361" s="2" t="s">
        <v>17178</v>
      </c>
      <c r="E2361" s="2" t="s">
        <v>17187</v>
      </c>
      <c r="F2361" s="13" t="n">
        <v>46011</v>
      </c>
      <c r="G2361" s="13" t="n">
        <v>46011</v>
      </c>
      <c r="H2361" s="2" t="n">
        <v>7.2</v>
      </c>
    </row>
    <row r="2362" customFormat="false" ht="15" hidden="false" customHeight="false" outlineLevel="0" collapsed="false">
      <c r="A2362" s="2" t="s">
        <v>19543</v>
      </c>
      <c r="B2362" s="2" t="s">
        <v>3884</v>
      </c>
      <c r="C2362" s="2" t="s">
        <v>123</v>
      </c>
      <c r="D2362" s="2" t="s">
        <v>17180</v>
      </c>
      <c r="E2362" s="2" t="s">
        <v>17187</v>
      </c>
      <c r="F2362" s="13" t="n">
        <v>46099</v>
      </c>
      <c r="G2362" s="13" t="n">
        <v>46099</v>
      </c>
      <c r="H2362" s="2" t="n">
        <v>2.3</v>
      </c>
    </row>
    <row r="2363" customFormat="false" ht="15" hidden="false" customHeight="false" outlineLevel="0" collapsed="false">
      <c r="A2363" s="2" t="s">
        <v>19544</v>
      </c>
      <c r="B2363" s="2" t="s">
        <v>3753</v>
      </c>
      <c r="C2363" s="2" t="s">
        <v>98</v>
      </c>
      <c r="D2363" s="2" t="s">
        <v>17178</v>
      </c>
      <c r="E2363" s="2" t="s">
        <v>17176</v>
      </c>
      <c r="F2363" s="13" t="n">
        <v>46077</v>
      </c>
      <c r="G2363" s="13" t="n">
        <v>46079</v>
      </c>
      <c r="H2363" s="2" t="n">
        <v>53.2</v>
      </c>
    </row>
    <row r="2364" customFormat="false" ht="15" hidden="false" customHeight="false" outlineLevel="0" collapsed="false">
      <c r="A2364" s="2" t="s">
        <v>19545</v>
      </c>
      <c r="B2364" s="2" t="s">
        <v>160</v>
      </c>
      <c r="C2364" s="2" t="s">
        <v>123</v>
      </c>
      <c r="D2364" s="2" t="s">
        <v>17178</v>
      </c>
      <c r="E2364" s="2" t="s">
        <v>17176</v>
      </c>
      <c r="F2364" s="13" t="n">
        <v>45962</v>
      </c>
      <c r="G2364" s="13" t="n">
        <v>45962</v>
      </c>
      <c r="H2364" s="2" t="n">
        <v>7</v>
      </c>
    </row>
    <row r="2365" customFormat="false" ht="15" hidden="false" customHeight="false" outlineLevel="0" collapsed="false">
      <c r="A2365" s="2" t="s">
        <v>19546</v>
      </c>
      <c r="B2365" s="2" t="s">
        <v>4382</v>
      </c>
      <c r="C2365" s="2" t="s">
        <v>119</v>
      </c>
      <c r="D2365" s="2" t="s">
        <v>17178</v>
      </c>
      <c r="E2365" s="2" t="s">
        <v>17176</v>
      </c>
      <c r="F2365" s="13" t="n">
        <v>46011</v>
      </c>
      <c r="G2365" s="13" t="n">
        <v>46011</v>
      </c>
      <c r="H2365" s="2" t="n">
        <v>8.1</v>
      </c>
    </row>
    <row r="2366" customFormat="false" ht="15" hidden="false" customHeight="false" outlineLevel="0" collapsed="false">
      <c r="A2366" s="2" t="s">
        <v>19547</v>
      </c>
      <c r="B2366" s="2" t="s">
        <v>2196</v>
      </c>
      <c r="C2366" s="2" t="s">
        <v>145</v>
      </c>
      <c r="D2366" s="2" t="s">
        <v>17180</v>
      </c>
      <c r="E2366" s="2" t="s">
        <v>17193</v>
      </c>
      <c r="F2366" s="13" t="n">
        <v>46093</v>
      </c>
      <c r="G2366" s="13" t="n">
        <v>46093</v>
      </c>
      <c r="H2366" s="2" t="n">
        <v>7.2</v>
      </c>
    </row>
    <row r="2367" customFormat="false" ht="15" hidden="false" customHeight="false" outlineLevel="0" collapsed="false">
      <c r="A2367" s="2" t="s">
        <v>19548</v>
      </c>
      <c r="B2367" s="2" t="s">
        <v>3662</v>
      </c>
      <c r="C2367" s="2" t="s">
        <v>108</v>
      </c>
      <c r="D2367" s="2" t="s">
        <v>17184</v>
      </c>
      <c r="E2367" s="2" t="s">
        <v>17193</v>
      </c>
      <c r="F2367" s="13" t="n">
        <v>46124</v>
      </c>
      <c r="G2367" s="13" t="n">
        <v>46124</v>
      </c>
      <c r="H2367" s="2" t="n">
        <v>2.7</v>
      </c>
    </row>
    <row r="2368" customFormat="false" ht="15" hidden="false" customHeight="false" outlineLevel="0" collapsed="false">
      <c r="A2368" s="2" t="s">
        <v>19549</v>
      </c>
      <c r="B2368" s="2" t="s">
        <v>4814</v>
      </c>
      <c r="C2368" s="2" t="s">
        <v>104</v>
      </c>
      <c r="D2368" s="2" t="s">
        <v>17178</v>
      </c>
      <c r="E2368" s="2" t="s">
        <v>17187</v>
      </c>
      <c r="F2368" s="13" t="n">
        <v>45762</v>
      </c>
      <c r="G2368" s="13" t="n">
        <v>45762</v>
      </c>
      <c r="H2368" s="2" t="n">
        <v>2.9</v>
      </c>
    </row>
    <row r="2369" customFormat="false" ht="15" hidden="false" customHeight="false" outlineLevel="0" collapsed="false">
      <c r="A2369" s="2" t="s">
        <v>19550</v>
      </c>
      <c r="B2369" s="2" t="s">
        <v>761</v>
      </c>
      <c r="C2369" s="2" t="s">
        <v>139</v>
      </c>
      <c r="D2369" s="2" t="s">
        <v>17178</v>
      </c>
      <c r="E2369" s="2" t="s">
        <v>17187</v>
      </c>
      <c r="F2369" s="13" t="n">
        <v>45920</v>
      </c>
      <c r="G2369" s="13" t="n">
        <v>45920</v>
      </c>
      <c r="H2369" s="2" t="n">
        <v>10.4</v>
      </c>
    </row>
    <row r="2370" customFormat="false" ht="15" hidden="false" customHeight="false" outlineLevel="0" collapsed="false">
      <c r="A2370" s="2" t="s">
        <v>19551</v>
      </c>
      <c r="B2370" s="2" t="s">
        <v>4711</v>
      </c>
      <c r="C2370" s="2" t="s">
        <v>141</v>
      </c>
      <c r="D2370" s="2" t="s">
        <v>17184</v>
      </c>
      <c r="E2370" s="2" t="s">
        <v>17176</v>
      </c>
      <c r="F2370" s="13" t="n">
        <v>45969</v>
      </c>
      <c r="G2370" s="13" t="n">
        <v>45969</v>
      </c>
      <c r="H2370" s="2" t="n">
        <v>8.6</v>
      </c>
    </row>
    <row r="2371" customFormat="false" ht="15" hidden="false" customHeight="false" outlineLevel="0" collapsed="false">
      <c r="A2371" s="2" t="s">
        <v>19552</v>
      </c>
      <c r="B2371" s="2" t="s">
        <v>2757</v>
      </c>
      <c r="C2371" s="2" t="s">
        <v>104</v>
      </c>
      <c r="D2371" s="2" t="s">
        <v>17184</v>
      </c>
      <c r="E2371" s="2" t="s">
        <v>17193</v>
      </c>
      <c r="F2371" s="13" t="n">
        <v>46056</v>
      </c>
      <c r="G2371" s="13" t="n">
        <v>46056</v>
      </c>
      <c r="H2371" s="2" t="n">
        <v>8.5</v>
      </c>
    </row>
    <row r="2372" customFormat="false" ht="15" hidden="false" customHeight="false" outlineLevel="0" collapsed="false">
      <c r="A2372" s="2" t="s">
        <v>19553</v>
      </c>
      <c r="B2372" s="2" t="s">
        <v>1418</v>
      </c>
      <c r="C2372" s="2" t="s">
        <v>119</v>
      </c>
      <c r="D2372" s="2" t="s">
        <v>17184</v>
      </c>
      <c r="E2372" s="2" t="s">
        <v>17187</v>
      </c>
      <c r="F2372" s="13" t="n">
        <v>45979</v>
      </c>
      <c r="G2372" s="13" t="n">
        <v>45979</v>
      </c>
      <c r="H2372" s="2" t="n">
        <v>4.5</v>
      </c>
    </row>
    <row r="2373" customFormat="false" ht="15" hidden="false" customHeight="false" outlineLevel="0" collapsed="false">
      <c r="A2373" s="2" t="s">
        <v>19554</v>
      </c>
      <c r="B2373" s="2" t="s">
        <v>3548</v>
      </c>
      <c r="C2373" s="2" t="s">
        <v>108</v>
      </c>
      <c r="D2373" s="2" t="s">
        <v>17184</v>
      </c>
      <c r="E2373" s="2" t="s">
        <v>17176</v>
      </c>
      <c r="F2373" s="13" t="n">
        <v>45735</v>
      </c>
      <c r="G2373" s="13" t="n">
        <v>45735</v>
      </c>
      <c r="H2373" s="2" t="n">
        <v>10</v>
      </c>
    </row>
    <row r="2374" customFormat="false" ht="15" hidden="false" customHeight="false" outlineLevel="0" collapsed="false">
      <c r="A2374" s="2" t="s">
        <v>19555</v>
      </c>
      <c r="B2374" s="2" t="s">
        <v>1741</v>
      </c>
      <c r="C2374" s="2" t="s">
        <v>98</v>
      </c>
      <c r="D2374" s="2" t="s">
        <v>17175</v>
      </c>
      <c r="E2374" s="2" t="s">
        <v>17176</v>
      </c>
      <c r="F2374" s="13" t="n">
        <v>45791</v>
      </c>
      <c r="G2374" s="13" t="n">
        <v>45792</v>
      </c>
      <c r="H2374" s="2" t="n">
        <v>28.8</v>
      </c>
    </row>
    <row r="2375" customFormat="false" ht="15" hidden="false" customHeight="false" outlineLevel="0" collapsed="false">
      <c r="A2375" s="2" t="s">
        <v>19556</v>
      </c>
      <c r="B2375" s="2" t="s">
        <v>3148</v>
      </c>
      <c r="C2375" s="2" t="s">
        <v>165</v>
      </c>
      <c r="D2375" s="2" t="s">
        <v>17178</v>
      </c>
      <c r="E2375" s="2" t="s">
        <v>17176</v>
      </c>
      <c r="F2375" s="13" t="n">
        <v>46103</v>
      </c>
      <c r="G2375" s="13" t="n">
        <v>46103</v>
      </c>
      <c r="H2375" s="2" t="n">
        <v>8.7</v>
      </c>
    </row>
    <row r="2376" customFormat="false" ht="15" hidden="false" customHeight="false" outlineLevel="0" collapsed="false">
      <c r="A2376" s="2" t="s">
        <v>19557</v>
      </c>
      <c r="B2376" s="2" t="s">
        <v>2452</v>
      </c>
      <c r="C2376" s="2" t="s">
        <v>163</v>
      </c>
      <c r="D2376" s="2" t="s">
        <v>17178</v>
      </c>
      <c r="E2376" s="2" t="s">
        <v>17187</v>
      </c>
      <c r="F2376" s="13" t="n">
        <v>46090</v>
      </c>
      <c r="G2376" s="13" t="n">
        <v>46090</v>
      </c>
      <c r="H2376" s="2" t="n">
        <v>12.3</v>
      </c>
    </row>
    <row r="2377" customFormat="false" ht="15" hidden="false" customHeight="false" outlineLevel="0" collapsed="false">
      <c r="A2377" s="2" t="s">
        <v>19558</v>
      </c>
      <c r="B2377" s="2" t="s">
        <v>881</v>
      </c>
      <c r="C2377" s="2" t="s">
        <v>119</v>
      </c>
      <c r="D2377" s="2" t="s">
        <v>17180</v>
      </c>
      <c r="E2377" s="2" t="s">
        <v>17191</v>
      </c>
      <c r="F2377" s="13" t="n">
        <v>46056</v>
      </c>
      <c r="G2377" s="13" t="n">
        <v>46056</v>
      </c>
      <c r="H2377" s="2" t="n">
        <v>1.5</v>
      </c>
    </row>
    <row r="2378" customFormat="false" ht="15" hidden="false" customHeight="false" outlineLevel="0" collapsed="false">
      <c r="A2378" s="2" t="s">
        <v>19559</v>
      </c>
      <c r="B2378" s="2" t="s">
        <v>1522</v>
      </c>
      <c r="C2378" s="2" t="s">
        <v>108</v>
      </c>
      <c r="D2378" s="2" t="s">
        <v>17178</v>
      </c>
      <c r="E2378" s="2" t="s">
        <v>17193</v>
      </c>
      <c r="F2378" s="13" t="n">
        <v>46142</v>
      </c>
      <c r="G2378" s="13" t="n">
        <v>46142</v>
      </c>
      <c r="H2378" s="2" t="n">
        <v>8.3</v>
      </c>
    </row>
    <row r="2379" customFormat="false" ht="15" hidden="false" customHeight="false" outlineLevel="0" collapsed="false">
      <c r="A2379" s="2" t="s">
        <v>19560</v>
      </c>
      <c r="B2379" s="2" t="s">
        <v>2381</v>
      </c>
      <c r="C2379" s="2" t="s">
        <v>104</v>
      </c>
      <c r="D2379" s="2" t="s">
        <v>17184</v>
      </c>
      <c r="E2379" s="2" t="s">
        <v>17176</v>
      </c>
      <c r="F2379" s="13" t="n">
        <v>46208</v>
      </c>
      <c r="G2379" s="13" t="n">
        <v>46208</v>
      </c>
      <c r="H2379" s="2" t="n">
        <v>18.4</v>
      </c>
    </row>
    <row r="2380" customFormat="false" ht="15" hidden="false" customHeight="false" outlineLevel="0" collapsed="false">
      <c r="A2380" s="2" t="s">
        <v>19561</v>
      </c>
      <c r="B2380" s="2" t="s">
        <v>5000</v>
      </c>
      <c r="C2380" s="2" t="s">
        <v>98</v>
      </c>
      <c r="D2380" s="2" t="s">
        <v>17180</v>
      </c>
      <c r="E2380" s="2" t="s">
        <v>17176</v>
      </c>
      <c r="F2380" s="13" t="n">
        <v>45902</v>
      </c>
      <c r="G2380" s="13" t="n">
        <v>45902</v>
      </c>
      <c r="H2380" s="2" t="n">
        <v>7.9</v>
      </c>
    </row>
    <row r="2381" customFormat="false" ht="15" hidden="false" customHeight="false" outlineLevel="0" collapsed="false">
      <c r="A2381" s="2" t="s">
        <v>19562</v>
      </c>
      <c r="B2381" s="2" t="s">
        <v>1959</v>
      </c>
      <c r="C2381" s="2" t="s">
        <v>108</v>
      </c>
      <c r="D2381" s="2" t="s">
        <v>17178</v>
      </c>
      <c r="E2381" s="2" t="s">
        <v>17187</v>
      </c>
      <c r="F2381" s="13" t="n">
        <v>45762</v>
      </c>
      <c r="G2381" s="13" t="n">
        <v>45762</v>
      </c>
      <c r="H2381" s="2" t="n">
        <v>7.3</v>
      </c>
    </row>
    <row r="2382" customFormat="false" ht="15" hidden="false" customHeight="false" outlineLevel="0" collapsed="false">
      <c r="A2382" s="2" t="s">
        <v>19563</v>
      </c>
      <c r="B2382" s="2" t="s">
        <v>695</v>
      </c>
      <c r="C2382" s="2" t="s">
        <v>98</v>
      </c>
      <c r="D2382" s="2" t="s">
        <v>17184</v>
      </c>
      <c r="E2382" s="2" t="s">
        <v>17187</v>
      </c>
      <c r="F2382" s="13" t="n">
        <v>46217</v>
      </c>
      <c r="G2382" s="13" t="n">
        <v>46217</v>
      </c>
      <c r="H2382" s="2" t="n">
        <v>9.7</v>
      </c>
    </row>
    <row r="2383" customFormat="false" ht="15" hidden="false" customHeight="false" outlineLevel="0" collapsed="false">
      <c r="A2383" s="2" t="s">
        <v>19564</v>
      </c>
      <c r="B2383" s="2" t="s">
        <v>3756</v>
      </c>
      <c r="C2383" s="2" t="s">
        <v>141</v>
      </c>
      <c r="D2383" s="2" t="s">
        <v>17180</v>
      </c>
      <c r="E2383" s="2" t="s">
        <v>17191</v>
      </c>
      <c r="F2383" s="13" t="n">
        <v>45920</v>
      </c>
      <c r="G2383" s="13" t="n">
        <v>45920</v>
      </c>
      <c r="H2383" s="2" t="n">
        <v>3.3</v>
      </c>
    </row>
    <row r="2384" customFormat="false" ht="15" hidden="false" customHeight="false" outlineLevel="0" collapsed="false">
      <c r="A2384" s="2" t="s">
        <v>19565</v>
      </c>
      <c r="B2384" s="2" t="s">
        <v>1410</v>
      </c>
      <c r="C2384" s="2" t="s">
        <v>98</v>
      </c>
      <c r="D2384" s="2" t="s">
        <v>17175</v>
      </c>
      <c r="E2384" s="2" t="s">
        <v>17176</v>
      </c>
      <c r="F2384" s="13" t="n">
        <v>45803</v>
      </c>
      <c r="G2384" s="13" t="n">
        <v>45803</v>
      </c>
      <c r="H2384" s="2" t="n">
        <v>12.1</v>
      </c>
    </row>
    <row r="2385" customFormat="false" ht="15" hidden="false" customHeight="false" outlineLevel="0" collapsed="false">
      <c r="A2385" s="2" t="s">
        <v>19566</v>
      </c>
      <c r="B2385" s="2" t="s">
        <v>3952</v>
      </c>
      <c r="C2385" s="2" t="s">
        <v>141</v>
      </c>
      <c r="D2385" s="2" t="s">
        <v>17182</v>
      </c>
      <c r="E2385" s="2" t="s">
        <v>17191</v>
      </c>
      <c r="F2385" s="13" t="n">
        <v>45944</v>
      </c>
      <c r="G2385" s="13" t="n">
        <v>45944</v>
      </c>
      <c r="H2385" s="2" t="n">
        <v>1.5</v>
      </c>
    </row>
    <row r="2386" customFormat="false" ht="15" hidden="false" customHeight="false" outlineLevel="0" collapsed="false">
      <c r="A2386" s="2" t="s">
        <v>19567</v>
      </c>
      <c r="B2386" s="2" t="s">
        <v>1334</v>
      </c>
      <c r="C2386" s="2" t="s">
        <v>104</v>
      </c>
      <c r="D2386" s="2" t="s">
        <v>17178</v>
      </c>
      <c r="E2386" s="2" t="s">
        <v>17187</v>
      </c>
      <c r="F2386" s="13" t="n">
        <v>46134</v>
      </c>
      <c r="G2386" s="13" t="n">
        <v>46134</v>
      </c>
      <c r="H2386" s="2" t="n">
        <v>13.9</v>
      </c>
    </row>
    <row r="2387" customFormat="false" ht="15" hidden="false" customHeight="false" outlineLevel="0" collapsed="false">
      <c r="A2387" s="2" t="s">
        <v>19568</v>
      </c>
      <c r="B2387" s="2" t="s">
        <v>4625</v>
      </c>
      <c r="C2387" s="2" t="s">
        <v>139</v>
      </c>
      <c r="D2387" s="2" t="s">
        <v>17178</v>
      </c>
      <c r="E2387" s="2" t="s">
        <v>17191</v>
      </c>
      <c r="F2387" s="13" t="n">
        <v>46120</v>
      </c>
      <c r="G2387" s="13" t="n">
        <v>46120</v>
      </c>
      <c r="H2387" s="2" t="n">
        <v>3.6</v>
      </c>
    </row>
    <row r="2388" customFormat="false" ht="15" hidden="false" customHeight="false" outlineLevel="0" collapsed="false">
      <c r="A2388" s="2" t="s">
        <v>19569</v>
      </c>
      <c r="B2388" s="2" t="s">
        <v>1555</v>
      </c>
      <c r="C2388" s="2" t="s">
        <v>108</v>
      </c>
      <c r="D2388" s="2" t="s">
        <v>17178</v>
      </c>
      <c r="E2388" s="2" t="s">
        <v>17187</v>
      </c>
      <c r="F2388" s="13" t="n">
        <v>45889</v>
      </c>
      <c r="G2388" s="13" t="n">
        <v>45889</v>
      </c>
      <c r="H2388" s="2" t="n">
        <v>17.3</v>
      </c>
    </row>
    <row r="2389" customFormat="false" ht="15" hidden="false" customHeight="false" outlineLevel="0" collapsed="false">
      <c r="A2389" s="2" t="s">
        <v>19570</v>
      </c>
      <c r="B2389" s="2" t="s">
        <v>2272</v>
      </c>
      <c r="C2389" s="2" t="s">
        <v>98</v>
      </c>
      <c r="D2389" s="2" t="s">
        <v>17178</v>
      </c>
      <c r="E2389" s="2" t="s">
        <v>17193</v>
      </c>
      <c r="F2389" s="13" t="n">
        <v>45915</v>
      </c>
      <c r="G2389" s="13" t="n">
        <v>45915</v>
      </c>
      <c r="H2389" s="2" t="n">
        <v>11.9</v>
      </c>
    </row>
    <row r="2390" customFormat="false" ht="15" hidden="false" customHeight="false" outlineLevel="0" collapsed="false">
      <c r="A2390" s="2" t="s">
        <v>19571</v>
      </c>
      <c r="B2390" s="2" t="s">
        <v>1299</v>
      </c>
      <c r="C2390" s="2" t="s">
        <v>145</v>
      </c>
      <c r="D2390" s="2" t="s">
        <v>17178</v>
      </c>
      <c r="E2390" s="2" t="s">
        <v>17176</v>
      </c>
      <c r="F2390" s="13" t="n">
        <v>45740</v>
      </c>
      <c r="G2390" s="13" t="n">
        <v>45741</v>
      </c>
      <c r="H2390" s="2" t="n">
        <v>44.3</v>
      </c>
    </row>
    <row r="2391" customFormat="false" ht="15" hidden="false" customHeight="false" outlineLevel="0" collapsed="false">
      <c r="A2391" s="2" t="s">
        <v>19572</v>
      </c>
      <c r="B2391" s="2" t="s">
        <v>2490</v>
      </c>
      <c r="C2391" s="2" t="s">
        <v>165</v>
      </c>
      <c r="D2391" s="2" t="s">
        <v>17175</v>
      </c>
      <c r="E2391" s="2" t="s">
        <v>17191</v>
      </c>
      <c r="F2391" s="13" t="n">
        <v>46134</v>
      </c>
      <c r="G2391" s="13" t="n">
        <v>46134</v>
      </c>
      <c r="H2391" s="2" t="n">
        <v>1.8</v>
      </c>
    </row>
    <row r="2392" customFormat="false" ht="15" hidden="false" customHeight="false" outlineLevel="0" collapsed="false">
      <c r="A2392" s="2" t="s">
        <v>19573</v>
      </c>
      <c r="B2392" s="2" t="s">
        <v>1050</v>
      </c>
      <c r="C2392" s="2" t="s">
        <v>139</v>
      </c>
      <c r="D2392" s="2" t="s">
        <v>17178</v>
      </c>
      <c r="E2392" s="2" t="s">
        <v>17187</v>
      </c>
      <c r="F2392" s="13" t="n">
        <v>46054</v>
      </c>
      <c r="G2392" s="13" t="n">
        <v>46054</v>
      </c>
      <c r="H2392" s="2" t="n">
        <v>4.2</v>
      </c>
    </row>
    <row r="2393" customFormat="false" ht="15" hidden="false" customHeight="false" outlineLevel="0" collapsed="false">
      <c r="A2393" s="2" t="s">
        <v>19574</v>
      </c>
      <c r="B2393" s="2" t="s">
        <v>1284</v>
      </c>
      <c r="C2393" s="2" t="s">
        <v>139</v>
      </c>
      <c r="D2393" s="2" t="s">
        <v>17180</v>
      </c>
      <c r="E2393" s="2" t="s">
        <v>17187</v>
      </c>
      <c r="F2393" s="13" t="n">
        <v>46184</v>
      </c>
      <c r="G2393" s="13" t="n">
        <v>46185</v>
      </c>
      <c r="H2393" s="2" t="n">
        <v>33.9</v>
      </c>
    </row>
    <row r="2394" customFormat="false" ht="15" hidden="false" customHeight="false" outlineLevel="0" collapsed="false">
      <c r="A2394" s="2" t="s">
        <v>19575</v>
      </c>
      <c r="B2394" s="2" t="s">
        <v>1223</v>
      </c>
      <c r="C2394" s="2" t="s">
        <v>139</v>
      </c>
      <c r="D2394" s="2" t="s">
        <v>17175</v>
      </c>
      <c r="E2394" s="2" t="s">
        <v>17176</v>
      </c>
      <c r="F2394" s="13" t="n">
        <v>46113</v>
      </c>
      <c r="G2394" s="13" t="n">
        <v>46113</v>
      </c>
      <c r="H2394" s="2" t="n">
        <v>22.9</v>
      </c>
    </row>
    <row r="2395" customFormat="false" ht="15" hidden="false" customHeight="false" outlineLevel="0" collapsed="false">
      <c r="A2395" s="2" t="s">
        <v>19576</v>
      </c>
      <c r="B2395" s="2" t="s">
        <v>5012</v>
      </c>
      <c r="C2395" s="2" t="s">
        <v>98</v>
      </c>
      <c r="D2395" s="2" t="s">
        <v>17182</v>
      </c>
      <c r="E2395" s="2" t="s">
        <v>17176</v>
      </c>
      <c r="F2395" s="13" t="n">
        <v>46171</v>
      </c>
      <c r="G2395" s="13" t="n">
        <v>46171</v>
      </c>
      <c r="H2395" s="2" t="n">
        <v>23</v>
      </c>
    </row>
    <row r="2396" customFormat="false" ht="15" hidden="false" customHeight="false" outlineLevel="0" collapsed="false">
      <c r="A2396" s="2" t="s">
        <v>19577</v>
      </c>
      <c r="B2396" s="2" t="s">
        <v>4043</v>
      </c>
      <c r="C2396" s="2" t="s">
        <v>108</v>
      </c>
      <c r="D2396" s="2" t="s">
        <v>17178</v>
      </c>
      <c r="E2396" s="2" t="s">
        <v>17187</v>
      </c>
      <c r="F2396" s="13" t="n">
        <v>45919</v>
      </c>
      <c r="G2396" s="13" t="n">
        <v>45919</v>
      </c>
      <c r="H2396" s="2" t="n">
        <v>15.6</v>
      </c>
    </row>
    <row r="2397" customFormat="false" ht="15" hidden="false" customHeight="false" outlineLevel="0" collapsed="false">
      <c r="A2397" s="2" t="s">
        <v>19578</v>
      </c>
      <c r="B2397" s="2" t="s">
        <v>4573</v>
      </c>
      <c r="C2397" s="2" t="s">
        <v>119</v>
      </c>
      <c r="D2397" s="2" t="s">
        <v>17182</v>
      </c>
      <c r="E2397" s="2" t="s">
        <v>17193</v>
      </c>
      <c r="F2397" s="13" t="n">
        <v>46077</v>
      </c>
      <c r="G2397" s="13" t="n">
        <v>46077</v>
      </c>
      <c r="H2397" s="2" t="n">
        <v>7.1</v>
      </c>
    </row>
    <row r="2398" customFormat="false" ht="15" hidden="false" customHeight="false" outlineLevel="0" collapsed="false">
      <c r="A2398" s="2" t="s">
        <v>19579</v>
      </c>
      <c r="B2398" s="2" t="s">
        <v>4859</v>
      </c>
      <c r="C2398" s="2" t="s">
        <v>141</v>
      </c>
      <c r="D2398" s="2" t="s">
        <v>17178</v>
      </c>
      <c r="E2398" s="2" t="s">
        <v>17187</v>
      </c>
      <c r="F2398" s="13" t="n">
        <v>45886</v>
      </c>
      <c r="G2398" s="13" t="n">
        <v>45886</v>
      </c>
      <c r="H2398" s="2" t="n">
        <v>22</v>
      </c>
    </row>
    <row r="2399" customFormat="false" ht="15" hidden="false" customHeight="false" outlineLevel="0" collapsed="false">
      <c r="A2399" s="2" t="s">
        <v>19580</v>
      </c>
      <c r="B2399" s="2" t="s">
        <v>2909</v>
      </c>
      <c r="C2399" s="2" t="s">
        <v>98</v>
      </c>
      <c r="D2399" s="2" t="s">
        <v>17178</v>
      </c>
      <c r="E2399" s="2" t="s">
        <v>17176</v>
      </c>
      <c r="F2399" s="13" t="n">
        <v>45959</v>
      </c>
      <c r="G2399" s="13" t="n">
        <v>45960</v>
      </c>
      <c r="H2399" s="2" t="n">
        <v>37.3</v>
      </c>
    </row>
    <row r="2400" customFormat="false" ht="15" hidden="false" customHeight="false" outlineLevel="0" collapsed="false">
      <c r="A2400" s="2" t="s">
        <v>19581</v>
      </c>
      <c r="B2400" s="2" t="s">
        <v>451</v>
      </c>
      <c r="C2400" s="2" t="s">
        <v>98</v>
      </c>
      <c r="D2400" s="2" t="s">
        <v>17175</v>
      </c>
      <c r="E2400" s="2" t="s">
        <v>17176</v>
      </c>
      <c r="F2400" s="13" t="n">
        <v>45986</v>
      </c>
      <c r="G2400" s="13" t="n">
        <v>45986</v>
      </c>
      <c r="H2400" s="2" t="n">
        <v>20.2</v>
      </c>
    </row>
    <row r="2401" customFormat="false" ht="15" hidden="false" customHeight="false" outlineLevel="0" collapsed="false">
      <c r="A2401" s="2" t="s">
        <v>19582</v>
      </c>
      <c r="B2401" s="2" t="s">
        <v>648</v>
      </c>
      <c r="C2401" s="2" t="s">
        <v>98</v>
      </c>
      <c r="D2401" s="2" t="s">
        <v>17175</v>
      </c>
      <c r="E2401" s="2" t="s">
        <v>17187</v>
      </c>
      <c r="F2401" s="13" t="n">
        <v>46108</v>
      </c>
      <c r="G2401" s="13" t="n">
        <v>46108</v>
      </c>
      <c r="H2401" s="2" t="n">
        <v>8.6</v>
      </c>
    </row>
    <row r="2402" customFormat="false" ht="15" hidden="false" customHeight="false" outlineLevel="0" collapsed="false">
      <c r="A2402" s="2" t="s">
        <v>19583</v>
      </c>
      <c r="B2402" s="2" t="s">
        <v>471</v>
      </c>
      <c r="C2402" s="2" t="s">
        <v>98</v>
      </c>
      <c r="D2402" s="2" t="s">
        <v>17178</v>
      </c>
      <c r="E2402" s="2" t="s">
        <v>17176</v>
      </c>
      <c r="F2402" s="13" t="n">
        <v>45978</v>
      </c>
      <c r="G2402" s="13" t="n">
        <v>45978</v>
      </c>
      <c r="H2402" s="2" t="n">
        <v>5.7</v>
      </c>
    </row>
    <row r="2403" customFormat="false" ht="15" hidden="false" customHeight="false" outlineLevel="0" collapsed="false">
      <c r="A2403" s="2" t="s">
        <v>19584</v>
      </c>
      <c r="B2403" s="2" t="s">
        <v>306</v>
      </c>
      <c r="C2403" s="2" t="s">
        <v>163</v>
      </c>
      <c r="D2403" s="2" t="s">
        <v>17178</v>
      </c>
      <c r="E2403" s="2" t="s">
        <v>17176</v>
      </c>
      <c r="F2403" s="13" t="n">
        <v>45712</v>
      </c>
      <c r="G2403" s="13" t="n">
        <v>45712</v>
      </c>
      <c r="H2403" s="2" t="n">
        <v>12.7</v>
      </c>
    </row>
    <row r="2404" customFormat="false" ht="15" hidden="false" customHeight="false" outlineLevel="0" collapsed="false">
      <c r="A2404" s="2" t="s">
        <v>19585</v>
      </c>
      <c r="B2404" s="2" t="s">
        <v>4889</v>
      </c>
      <c r="C2404" s="2" t="s">
        <v>128</v>
      </c>
      <c r="D2404" s="2" t="s">
        <v>17178</v>
      </c>
      <c r="E2404" s="2" t="s">
        <v>17193</v>
      </c>
      <c r="F2404" s="13" t="n">
        <v>45989</v>
      </c>
      <c r="G2404" s="13" t="n">
        <v>45989</v>
      </c>
      <c r="H2404" s="2" t="n">
        <v>1.8</v>
      </c>
    </row>
    <row r="2405" customFormat="false" ht="15" hidden="false" customHeight="false" outlineLevel="0" collapsed="false">
      <c r="A2405" s="2" t="s">
        <v>19586</v>
      </c>
      <c r="B2405" s="2" t="s">
        <v>920</v>
      </c>
      <c r="C2405" s="2" t="s">
        <v>108</v>
      </c>
      <c r="D2405" s="2" t="s">
        <v>17178</v>
      </c>
      <c r="E2405" s="2" t="s">
        <v>17187</v>
      </c>
      <c r="F2405" s="13" t="n">
        <v>46158</v>
      </c>
      <c r="G2405" s="13" t="n">
        <v>46158</v>
      </c>
      <c r="H2405" s="2" t="n">
        <v>3</v>
      </c>
    </row>
    <row r="2406" customFormat="false" ht="15" hidden="false" customHeight="false" outlineLevel="0" collapsed="false">
      <c r="A2406" s="2" t="s">
        <v>19587</v>
      </c>
      <c r="B2406" s="2" t="s">
        <v>3756</v>
      </c>
      <c r="C2406" s="2" t="s">
        <v>141</v>
      </c>
      <c r="D2406" s="2" t="s">
        <v>17178</v>
      </c>
      <c r="E2406" s="2" t="s">
        <v>17187</v>
      </c>
      <c r="F2406" s="13" t="n">
        <v>46129</v>
      </c>
      <c r="G2406" s="13" t="n">
        <v>46129</v>
      </c>
      <c r="H2406" s="2" t="n">
        <v>19.9</v>
      </c>
    </row>
    <row r="2407" customFormat="false" ht="15" hidden="false" customHeight="false" outlineLevel="0" collapsed="false">
      <c r="A2407" s="2" t="s">
        <v>19588</v>
      </c>
      <c r="B2407" s="2" t="s">
        <v>3267</v>
      </c>
      <c r="C2407" s="2" t="s">
        <v>165</v>
      </c>
      <c r="D2407" s="2" t="s">
        <v>17175</v>
      </c>
      <c r="E2407" s="2" t="s">
        <v>17193</v>
      </c>
      <c r="F2407" s="13" t="n">
        <v>45680</v>
      </c>
      <c r="G2407" s="13" t="n">
        <v>45680</v>
      </c>
      <c r="H2407" s="2" t="n">
        <v>11</v>
      </c>
    </row>
    <row r="2408" customFormat="false" ht="15" hidden="false" customHeight="false" outlineLevel="0" collapsed="false">
      <c r="A2408" s="2" t="s">
        <v>19589</v>
      </c>
      <c r="B2408" s="2" t="s">
        <v>2969</v>
      </c>
      <c r="C2408" s="2" t="s">
        <v>119</v>
      </c>
      <c r="D2408" s="2" t="s">
        <v>17178</v>
      </c>
      <c r="E2408" s="2" t="s">
        <v>17176</v>
      </c>
      <c r="F2408" s="13" t="n">
        <v>46047</v>
      </c>
      <c r="G2408" s="13" t="n">
        <v>46049</v>
      </c>
      <c r="H2408" s="2" t="n">
        <v>49.5</v>
      </c>
    </row>
    <row r="2409" customFormat="false" ht="15" hidden="false" customHeight="false" outlineLevel="0" collapsed="false">
      <c r="A2409" s="2" t="s">
        <v>19590</v>
      </c>
      <c r="B2409" s="2" t="s">
        <v>2414</v>
      </c>
      <c r="C2409" s="2" t="s">
        <v>128</v>
      </c>
      <c r="D2409" s="2" t="s">
        <v>17184</v>
      </c>
      <c r="E2409" s="2" t="s">
        <v>17176</v>
      </c>
      <c r="F2409" s="13" t="n">
        <v>46024</v>
      </c>
      <c r="G2409" s="13" t="n">
        <v>46024</v>
      </c>
      <c r="H2409" s="2" t="n">
        <v>18</v>
      </c>
    </row>
    <row r="2410" customFormat="false" ht="15" hidden="false" customHeight="false" outlineLevel="0" collapsed="false">
      <c r="A2410" s="2" t="s">
        <v>19591</v>
      </c>
      <c r="B2410" s="2" t="s">
        <v>4568</v>
      </c>
      <c r="C2410" s="2" t="s">
        <v>98</v>
      </c>
      <c r="D2410" s="2" t="s">
        <v>17182</v>
      </c>
      <c r="E2410" s="2" t="s">
        <v>17176</v>
      </c>
      <c r="F2410" s="13" t="n">
        <v>46210</v>
      </c>
      <c r="G2410" s="13" t="n">
        <v>46210</v>
      </c>
      <c r="H2410" s="2" t="n">
        <v>19.3</v>
      </c>
    </row>
    <row r="2411" customFormat="false" ht="15" hidden="false" customHeight="false" outlineLevel="0" collapsed="false">
      <c r="A2411" s="2" t="s">
        <v>19592</v>
      </c>
      <c r="B2411" s="2" t="s">
        <v>1134</v>
      </c>
      <c r="C2411" s="2" t="s">
        <v>128</v>
      </c>
      <c r="D2411" s="2" t="s">
        <v>17182</v>
      </c>
      <c r="E2411" s="2" t="s">
        <v>17193</v>
      </c>
      <c r="F2411" s="13" t="n">
        <v>45821</v>
      </c>
      <c r="G2411" s="13" t="n">
        <v>45821</v>
      </c>
      <c r="H2411" s="2" t="n">
        <v>6.6</v>
      </c>
    </row>
    <row r="2412" customFormat="false" ht="15" hidden="false" customHeight="false" outlineLevel="0" collapsed="false">
      <c r="A2412" s="2" t="s">
        <v>19593</v>
      </c>
      <c r="B2412" s="2" t="s">
        <v>2324</v>
      </c>
      <c r="C2412" s="2" t="s">
        <v>98</v>
      </c>
      <c r="D2412" s="2" t="s">
        <v>17182</v>
      </c>
      <c r="E2412" s="2" t="s">
        <v>17193</v>
      </c>
      <c r="F2412" s="13" t="n">
        <v>46122</v>
      </c>
      <c r="G2412" s="13" t="n">
        <v>46122</v>
      </c>
      <c r="H2412" s="2" t="n">
        <v>4.2</v>
      </c>
    </row>
    <row r="2413" customFormat="false" ht="15" hidden="false" customHeight="false" outlineLevel="0" collapsed="false">
      <c r="A2413" s="2" t="s">
        <v>19594</v>
      </c>
      <c r="B2413" s="2" t="s">
        <v>864</v>
      </c>
      <c r="C2413" s="2" t="s">
        <v>139</v>
      </c>
      <c r="D2413" s="2" t="s">
        <v>17175</v>
      </c>
      <c r="E2413" s="2" t="s">
        <v>17187</v>
      </c>
      <c r="F2413" s="13" t="n">
        <v>46099</v>
      </c>
      <c r="G2413" s="13" t="n">
        <v>46099</v>
      </c>
      <c r="H2413" s="2" t="n">
        <v>18.7</v>
      </c>
    </row>
    <row r="2414" customFormat="false" ht="15" hidden="false" customHeight="false" outlineLevel="0" collapsed="false">
      <c r="A2414" s="2" t="s">
        <v>19595</v>
      </c>
      <c r="B2414" s="2" t="s">
        <v>1226</v>
      </c>
      <c r="C2414" s="2" t="s">
        <v>98</v>
      </c>
      <c r="D2414" s="2" t="s">
        <v>17175</v>
      </c>
      <c r="E2414" s="2" t="s">
        <v>17187</v>
      </c>
      <c r="F2414" s="13" t="n">
        <v>45998</v>
      </c>
      <c r="G2414" s="13" t="n">
        <v>45998</v>
      </c>
      <c r="H2414" s="2" t="n">
        <v>8.6</v>
      </c>
    </row>
    <row r="2415" customFormat="false" ht="15" hidden="false" customHeight="false" outlineLevel="0" collapsed="false">
      <c r="A2415" s="2" t="s">
        <v>19596</v>
      </c>
      <c r="B2415" s="2" t="s">
        <v>3378</v>
      </c>
      <c r="C2415" s="2" t="s">
        <v>98</v>
      </c>
      <c r="D2415" s="2" t="s">
        <v>17182</v>
      </c>
      <c r="E2415" s="2" t="s">
        <v>17187</v>
      </c>
      <c r="F2415" s="13" t="n">
        <v>46166</v>
      </c>
      <c r="G2415" s="13" t="n">
        <v>46166</v>
      </c>
      <c r="H2415" s="2" t="n">
        <v>10.9</v>
      </c>
    </row>
    <row r="2416" customFormat="false" ht="15" hidden="false" customHeight="false" outlineLevel="0" collapsed="false">
      <c r="A2416" s="2" t="s">
        <v>19597</v>
      </c>
      <c r="B2416" s="2" t="s">
        <v>891</v>
      </c>
      <c r="C2416" s="2" t="s">
        <v>165</v>
      </c>
      <c r="D2416" s="2" t="s">
        <v>17184</v>
      </c>
      <c r="E2416" s="2" t="s">
        <v>17187</v>
      </c>
      <c r="F2416" s="13" t="n">
        <v>46010</v>
      </c>
      <c r="G2416" s="13" t="n">
        <v>46010</v>
      </c>
      <c r="H2416" s="2" t="n">
        <v>19.1</v>
      </c>
    </row>
    <row r="2417" customFormat="false" ht="15" hidden="false" customHeight="false" outlineLevel="0" collapsed="false">
      <c r="A2417" s="2" t="s">
        <v>19598</v>
      </c>
      <c r="B2417" s="2" t="s">
        <v>2449</v>
      </c>
      <c r="C2417" s="2" t="s">
        <v>119</v>
      </c>
      <c r="D2417" s="2" t="s">
        <v>17180</v>
      </c>
      <c r="E2417" s="2" t="s">
        <v>17187</v>
      </c>
      <c r="F2417" s="13" t="n">
        <v>46139</v>
      </c>
      <c r="G2417" s="13" t="n">
        <v>46139</v>
      </c>
      <c r="H2417" s="2" t="n">
        <v>13.4</v>
      </c>
    </row>
    <row r="2418" customFormat="false" ht="15" hidden="false" customHeight="false" outlineLevel="0" collapsed="false">
      <c r="A2418" s="2" t="s">
        <v>19599</v>
      </c>
      <c r="B2418" s="2" t="s">
        <v>2538</v>
      </c>
      <c r="C2418" s="2" t="s">
        <v>139</v>
      </c>
      <c r="D2418" s="2" t="s">
        <v>17178</v>
      </c>
      <c r="E2418" s="2" t="s">
        <v>17193</v>
      </c>
      <c r="F2418" s="13" t="n">
        <v>45798</v>
      </c>
      <c r="G2418" s="13" t="n">
        <v>45798</v>
      </c>
      <c r="H2418" s="2" t="n">
        <v>4.1</v>
      </c>
    </row>
    <row r="2419" customFormat="false" ht="15" hidden="false" customHeight="false" outlineLevel="0" collapsed="false">
      <c r="A2419" s="2" t="s">
        <v>19600</v>
      </c>
      <c r="B2419" s="2" t="s">
        <v>4705</v>
      </c>
      <c r="C2419" s="2" t="s">
        <v>165</v>
      </c>
      <c r="D2419" s="2" t="s">
        <v>17180</v>
      </c>
      <c r="E2419" s="2" t="s">
        <v>17176</v>
      </c>
      <c r="F2419" s="13" t="n">
        <v>45679</v>
      </c>
      <c r="G2419" s="13" t="n">
        <v>45679</v>
      </c>
      <c r="H2419" s="2" t="n">
        <v>20.6</v>
      </c>
    </row>
    <row r="2420" customFormat="false" ht="15" hidden="false" customHeight="false" outlineLevel="0" collapsed="false">
      <c r="A2420" s="2" t="s">
        <v>19601</v>
      </c>
      <c r="B2420" s="2" t="s">
        <v>3011</v>
      </c>
      <c r="C2420" s="2" t="s">
        <v>98</v>
      </c>
      <c r="D2420" s="2" t="s">
        <v>17178</v>
      </c>
      <c r="E2420" s="2" t="s">
        <v>17193</v>
      </c>
      <c r="F2420" s="13" t="n">
        <v>45758</v>
      </c>
      <c r="G2420" s="13" t="n">
        <v>45758</v>
      </c>
      <c r="H2420" s="2" t="n">
        <v>7.1</v>
      </c>
    </row>
    <row r="2421" customFormat="false" ht="15" hidden="false" customHeight="false" outlineLevel="0" collapsed="false">
      <c r="A2421" s="2" t="s">
        <v>19602</v>
      </c>
      <c r="B2421" s="2" t="s">
        <v>3949</v>
      </c>
      <c r="C2421" s="2" t="s">
        <v>98</v>
      </c>
      <c r="D2421" s="2" t="s">
        <v>17175</v>
      </c>
      <c r="E2421" s="2" t="s">
        <v>17193</v>
      </c>
      <c r="F2421" s="13" t="n">
        <v>46036</v>
      </c>
      <c r="G2421" s="13" t="n">
        <v>46036</v>
      </c>
      <c r="H2421" s="2" t="n">
        <v>3.9</v>
      </c>
    </row>
    <row r="2422" customFormat="false" ht="15" hidden="false" customHeight="false" outlineLevel="0" collapsed="false">
      <c r="A2422" s="2" t="s">
        <v>19603</v>
      </c>
      <c r="B2422" s="2" t="s">
        <v>1191</v>
      </c>
      <c r="C2422" s="2" t="s">
        <v>108</v>
      </c>
      <c r="D2422" s="2" t="s">
        <v>17180</v>
      </c>
      <c r="E2422" s="2" t="s">
        <v>17187</v>
      </c>
      <c r="F2422" s="13" t="n">
        <v>46025</v>
      </c>
      <c r="G2422" s="13" t="n">
        <v>46025</v>
      </c>
      <c r="H2422" s="2" t="n">
        <v>4.2</v>
      </c>
    </row>
    <row r="2423" customFormat="false" ht="15" hidden="false" customHeight="false" outlineLevel="0" collapsed="false">
      <c r="A2423" s="2" t="s">
        <v>19604</v>
      </c>
      <c r="B2423" s="2" t="s">
        <v>361</v>
      </c>
      <c r="C2423" s="2" t="s">
        <v>98</v>
      </c>
      <c r="D2423" s="2" t="s">
        <v>17175</v>
      </c>
      <c r="E2423" s="2" t="s">
        <v>17176</v>
      </c>
      <c r="F2423" s="13" t="n">
        <v>46037</v>
      </c>
      <c r="G2423" s="13" t="n">
        <v>46037</v>
      </c>
      <c r="H2423" s="2" t="n">
        <v>17.3</v>
      </c>
    </row>
    <row r="2424" customFormat="false" ht="15" hidden="false" customHeight="false" outlineLevel="0" collapsed="false">
      <c r="A2424" s="2" t="s">
        <v>19605</v>
      </c>
      <c r="B2424" s="2" t="s">
        <v>3459</v>
      </c>
      <c r="C2424" s="2" t="s">
        <v>98</v>
      </c>
      <c r="D2424" s="2" t="s">
        <v>17175</v>
      </c>
      <c r="E2424" s="2" t="s">
        <v>17193</v>
      </c>
      <c r="F2424" s="13" t="n">
        <v>45796</v>
      </c>
      <c r="G2424" s="13" t="n">
        <v>45796</v>
      </c>
      <c r="H2424" s="2" t="n">
        <v>7.6</v>
      </c>
    </row>
    <row r="2425" customFormat="false" ht="15" hidden="false" customHeight="false" outlineLevel="0" collapsed="false">
      <c r="A2425" s="2" t="s">
        <v>19606</v>
      </c>
      <c r="B2425" s="2" t="s">
        <v>2911</v>
      </c>
      <c r="C2425" s="2" t="s">
        <v>165</v>
      </c>
      <c r="D2425" s="2" t="s">
        <v>17178</v>
      </c>
      <c r="E2425" s="2" t="s">
        <v>17193</v>
      </c>
      <c r="F2425" s="13" t="n">
        <v>46186</v>
      </c>
      <c r="G2425" s="13" t="n">
        <v>46186</v>
      </c>
      <c r="H2425" s="2" t="n">
        <v>5.1</v>
      </c>
    </row>
    <row r="2426" customFormat="false" ht="15" hidden="false" customHeight="false" outlineLevel="0" collapsed="false">
      <c r="A2426" s="2" t="s">
        <v>19607</v>
      </c>
      <c r="B2426" s="2" t="s">
        <v>1418</v>
      </c>
      <c r="C2426" s="2" t="s">
        <v>119</v>
      </c>
      <c r="D2426" s="2" t="s">
        <v>17175</v>
      </c>
      <c r="E2426" s="2" t="s">
        <v>17187</v>
      </c>
      <c r="F2426" s="13" t="n">
        <v>45693</v>
      </c>
      <c r="G2426" s="13" t="n">
        <v>45694</v>
      </c>
      <c r="H2426" s="2" t="n">
        <v>26.3</v>
      </c>
    </row>
    <row r="2427" customFormat="false" ht="15" hidden="false" customHeight="false" outlineLevel="0" collapsed="false">
      <c r="A2427" s="2" t="s">
        <v>19608</v>
      </c>
      <c r="B2427" s="2" t="s">
        <v>3831</v>
      </c>
      <c r="C2427" s="2" t="s">
        <v>98</v>
      </c>
      <c r="D2427" s="2" t="s">
        <v>17175</v>
      </c>
      <c r="E2427" s="2" t="s">
        <v>17176</v>
      </c>
      <c r="F2427" s="13" t="n">
        <v>45994</v>
      </c>
      <c r="G2427" s="13" t="n">
        <v>45995</v>
      </c>
      <c r="H2427" s="2" t="n">
        <v>27.3</v>
      </c>
    </row>
    <row r="2428" customFormat="false" ht="15" hidden="false" customHeight="false" outlineLevel="0" collapsed="false">
      <c r="A2428" s="2" t="s">
        <v>19609</v>
      </c>
      <c r="B2428" s="2" t="s">
        <v>3442</v>
      </c>
      <c r="C2428" s="2" t="s">
        <v>128</v>
      </c>
      <c r="D2428" s="2" t="s">
        <v>17180</v>
      </c>
      <c r="E2428" s="2" t="s">
        <v>17193</v>
      </c>
      <c r="F2428" s="13" t="n">
        <v>46027</v>
      </c>
      <c r="G2428" s="13" t="n">
        <v>46027</v>
      </c>
      <c r="H2428" s="2" t="n">
        <v>6.6</v>
      </c>
    </row>
    <row r="2429" customFormat="false" ht="15" hidden="false" customHeight="false" outlineLevel="0" collapsed="false">
      <c r="A2429" s="2" t="s">
        <v>19610</v>
      </c>
      <c r="B2429" s="2" t="s">
        <v>633</v>
      </c>
      <c r="C2429" s="2" t="s">
        <v>165</v>
      </c>
      <c r="D2429" s="2" t="s">
        <v>17182</v>
      </c>
      <c r="E2429" s="2" t="s">
        <v>17193</v>
      </c>
      <c r="F2429" s="13" t="n">
        <v>45747</v>
      </c>
      <c r="G2429" s="13" t="n">
        <v>45747</v>
      </c>
      <c r="H2429" s="2" t="n">
        <v>6.6</v>
      </c>
    </row>
    <row r="2430" customFormat="false" ht="15" hidden="false" customHeight="false" outlineLevel="0" collapsed="false">
      <c r="A2430" s="2" t="s">
        <v>19611</v>
      </c>
      <c r="B2430" s="2" t="s">
        <v>3402</v>
      </c>
      <c r="C2430" s="2" t="s">
        <v>119</v>
      </c>
      <c r="D2430" s="2" t="s">
        <v>17182</v>
      </c>
      <c r="E2430" s="2" t="s">
        <v>17187</v>
      </c>
      <c r="F2430" s="13" t="n">
        <v>46084</v>
      </c>
      <c r="G2430" s="13" t="n">
        <v>46084</v>
      </c>
      <c r="H2430" s="2" t="n">
        <v>6.3</v>
      </c>
    </row>
    <row r="2431" customFormat="false" ht="15" hidden="false" customHeight="false" outlineLevel="0" collapsed="false">
      <c r="A2431" s="2" t="s">
        <v>19612</v>
      </c>
      <c r="B2431" s="2" t="s">
        <v>838</v>
      </c>
      <c r="C2431" s="2" t="s">
        <v>98</v>
      </c>
      <c r="D2431" s="2" t="s">
        <v>17180</v>
      </c>
      <c r="E2431" s="2" t="s">
        <v>17176</v>
      </c>
      <c r="F2431" s="13" t="n">
        <v>46178</v>
      </c>
      <c r="G2431" s="13" t="n">
        <v>46178</v>
      </c>
      <c r="H2431" s="2" t="n">
        <v>7.5</v>
      </c>
    </row>
    <row r="2432" customFormat="false" ht="15" hidden="false" customHeight="false" outlineLevel="0" collapsed="false">
      <c r="A2432" s="2" t="s">
        <v>19613</v>
      </c>
      <c r="B2432" s="2" t="s">
        <v>4184</v>
      </c>
      <c r="C2432" s="2" t="s">
        <v>119</v>
      </c>
      <c r="D2432" s="2" t="s">
        <v>17178</v>
      </c>
      <c r="E2432" s="2" t="s">
        <v>17187</v>
      </c>
      <c r="F2432" s="13" t="n">
        <v>46033</v>
      </c>
      <c r="G2432" s="13" t="n">
        <v>46033</v>
      </c>
      <c r="H2432" s="2" t="n">
        <v>8.9</v>
      </c>
    </row>
    <row r="2433" customFormat="false" ht="15" hidden="false" customHeight="false" outlineLevel="0" collapsed="false">
      <c r="A2433" s="2" t="s">
        <v>19614</v>
      </c>
      <c r="B2433" s="2" t="s">
        <v>815</v>
      </c>
      <c r="C2433" s="2" t="s">
        <v>108</v>
      </c>
      <c r="D2433" s="2" t="s">
        <v>17180</v>
      </c>
      <c r="E2433" s="2" t="s">
        <v>17193</v>
      </c>
      <c r="F2433" s="13" t="n">
        <v>46135</v>
      </c>
      <c r="G2433" s="13" t="n">
        <v>46135</v>
      </c>
      <c r="H2433" s="2" t="n">
        <v>18.5</v>
      </c>
    </row>
    <row r="2434" customFormat="false" ht="15" hidden="false" customHeight="false" outlineLevel="0" collapsed="false">
      <c r="A2434" s="2" t="s">
        <v>19615</v>
      </c>
      <c r="B2434" s="2" t="s">
        <v>5090</v>
      </c>
      <c r="C2434" s="2" t="s">
        <v>98</v>
      </c>
      <c r="D2434" s="2" t="s">
        <v>17175</v>
      </c>
      <c r="E2434" s="2" t="s">
        <v>17187</v>
      </c>
      <c r="F2434" s="13" t="n">
        <v>46036</v>
      </c>
      <c r="G2434" s="13" t="n">
        <v>46037</v>
      </c>
      <c r="H2434" s="2" t="n">
        <v>28.8</v>
      </c>
    </row>
    <row r="2435" customFormat="false" ht="15" hidden="false" customHeight="false" outlineLevel="0" collapsed="false">
      <c r="A2435" s="2" t="s">
        <v>19616</v>
      </c>
      <c r="B2435" s="2" t="s">
        <v>1526</v>
      </c>
      <c r="C2435" s="2" t="s">
        <v>119</v>
      </c>
      <c r="D2435" s="2" t="s">
        <v>17178</v>
      </c>
      <c r="E2435" s="2" t="s">
        <v>17187</v>
      </c>
      <c r="F2435" s="13" t="n">
        <v>45606</v>
      </c>
      <c r="G2435" s="13" t="n">
        <v>45606</v>
      </c>
      <c r="H2435" s="2" t="n">
        <v>18.5</v>
      </c>
    </row>
    <row r="2436" customFormat="false" ht="15" hidden="false" customHeight="false" outlineLevel="0" collapsed="false">
      <c r="A2436" s="2" t="s">
        <v>19617</v>
      </c>
      <c r="B2436" s="2" t="s">
        <v>1243</v>
      </c>
      <c r="C2436" s="2" t="s">
        <v>114</v>
      </c>
      <c r="D2436" s="2" t="s">
        <v>17184</v>
      </c>
      <c r="E2436" s="2" t="s">
        <v>17193</v>
      </c>
      <c r="F2436" s="13" t="n">
        <v>46132</v>
      </c>
      <c r="G2436" s="13" t="n">
        <v>46132</v>
      </c>
      <c r="H2436" s="2" t="n">
        <v>3.9</v>
      </c>
    </row>
    <row r="2437" customFormat="false" ht="15" hidden="false" customHeight="false" outlineLevel="0" collapsed="false">
      <c r="A2437" s="2" t="s">
        <v>19618</v>
      </c>
      <c r="B2437" s="2" t="s">
        <v>3780</v>
      </c>
      <c r="C2437" s="2" t="s">
        <v>119</v>
      </c>
      <c r="D2437" s="2" t="s">
        <v>17178</v>
      </c>
      <c r="E2437" s="2" t="s">
        <v>17176</v>
      </c>
      <c r="F2437" s="13" t="n">
        <v>46122</v>
      </c>
      <c r="G2437" s="13" t="n">
        <v>46122</v>
      </c>
      <c r="H2437" s="2" t="n">
        <v>13.9</v>
      </c>
    </row>
    <row r="2438" customFormat="false" ht="15" hidden="false" customHeight="false" outlineLevel="0" collapsed="false">
      <c r="A2438" s="2" t="s">
        <v>19619</v>
      </c>
      <c r="B2438" s="2" t="s">
        <v>3981</v>
      </c>
      <c r="C2438" s="2" t="s">
        <v>139</v>
      </c>
      <c r="D2438" s="2" t="s">
        <v>17178</v>
      </c>
      <c r="E2438" s="2" t="s">
        <v>17176</v>
      </c>
      <c r="F2438" s="13" t="n">
        <v>46086</v>
      </c>
      <c r="G2438" s="13" t="n">
        <v>46086</v>
      </c>
      <c r="H2438" s="2" t="n">
        <v>11.3</v>
      </c>
    </row>
    <row r="2439" customFormat="false" ht="15" hidden="false" customHeight="false" outlineLevel="0" collapsed="false">
      <c r="A2439" s="2" t="s">
        <v>19620</v>
      </c>
      <c r="B2439" s="2" t="s">
        <v>3101</v>
      </c>
      <c r="C2439" s="2" t="s">
        <v>119</v>
      </c>
      <c r="D2439" s="2" t="s">
        <v>17184</v>
      </c>
      <c r="E2439" s="2" t="s">
        <v>17187</v>
      </c>
      <c r="F2439" s="13" t="n">
        <v>45859</v>
      </c>
      <c r="G2439" s="13" t="n">
        <v>45859</v>
      </c>
      <c r="H2439" s="2" t="n">
        <v>20.3</v>
      </c>
    </row>
    <row r="2440" customFormat="false" ht="15" hidden="false" customHeight="false" outlineLevel="0" collapsed="false">
      <c r="A2440" s="2" t="s">
        <v>19621</v>
      </c>
      <c r="B2440" s="2" t="s">
        <v>524</v>
      </c>
      <c r="C2440" s="2" t="s">
        <v>139</v>
      </c>
      <c r="D2440" s="2" t="s">
        <v>17180</v>
      </c>
      <c r="E2440" s="2" t="s">
        <v>17191</v>
      </c>
      <c r="F2440" s="13" t="n">
        <v>45838</v>
      </c>
      <c r="G2440" s="13" t="n">
        <v>45838</v>
      </c>
      <c r="H2440" s="2" t="n">
        <v>6.3</v>
      </c>
    </row>
    <row r="2441" customFormat="false" ht="15" hidden="false" customHeight="false" outlineLevel="0" collapsed="false">
      <c r="A2441" s="2" t="s">
        <v>19622</v>
      </c>
      <c r="B2441" s="2" t="s">
        <v>3781</v>
      </c>
      <c r="C2441" s="2" t="s">
        <v>98</v>
      </c>
      <c r="D2441" s="2" t="s">
        <v>17175</v>
      </c>
      <c r="E2441" s="2" t="s">
        <v>17176</v>
      </c>
      <c r="F2441" s="13" t="n">
        <v>46022</v>
      </c>
      <c r="G2441" s="13" t="n">
        <v>46023</v>
      </c>
      <c r="H2441" s="2" t="n">
        <v>42.4</v>
      </c>
    </row>
    <row r="2442" customFormat="false" ht="15" hidden="false" customHeight="false" outlineLevel="0" collapsed="false">
      <c r="A2442" s="2" t="s">
        <v>19623</v>
      </c>
      <c r="B2442" s="2" t="s">
        <v>1864</v>
      </c>
      <c r="C2442" s="2" t="s">
        <v>98</v>
      </c>
      <c r="D2442" s="2" t="s">
        <v>17178</v>
      </c>
      <c r="E2442" s="2" t="s">
        <v>17176</v>
      </c>
      <c r="F2442" s="13" t="n">
        <v>46133</v>
      </c>
      <c r="G2442" s="13" t="n">
        <v>46133</v>
      </c>
      <c r="H2442" s="2" t="n">
        <v>17.7</v>
      </c>
    </row>
    <row r="2443" customFormat="false" ht="15" hidden="false" customHeight="false" outlineLevel="0" collapsed="false">
      <c r="A2443" s="2" t="s">
        <v>19624</v>
      </c>
      <c r="B2443" s="2" t="s">
        <v>2062</v>
      </c>
      <c r="C2443" s="2" t="s">
        <v>98</v>
      </c>
      <c r="D2443" s="2" t="s">
        <v>17184</v>
      </c>
      <c r="E2443" s="2" t="s">
        <v>17187</v>
      </c>
      <c r="F2443" s="13" t="n">
        <v>45861</v>
      </c>
      <c r="G2443" s="13" t="n">
        <v>45861</v>
      </c>
      <c r="H2443" s="2" t="n">
        <v>8.7</v>
      </c>
    </row>
    <row r="2444" customFormat="false" ht="15" hidden="false" customHeight="false" outlineLevel="0" collapsed="false">
      <c r="A2444" s="2" t="s">
        <v>19625</v>
      </c>
      <c r="B2444" s="2" t="s">
        <v>4142</v>
      </c>
      <c r="C2444" s="2" t="s">
        <v>139</v>
      </c>
      <c r="D2444" s="2" t="s">
        <v>17175</v>
      </c>
      <c r="E2444" s="2" t="s">
        <v>17187</v>
      </c>
      <c r="F2444" s="13" t="n">
        <v>45860</v>
      </c>
      <c r="G2444" s="13" t="n">
        <v>45860</v>
      </c>
      <c r="H2444" s="2" t="n">
        <v>7.8</v>
      </c>
    </row>
    <row r="2445" customFormat="false" ht="15" hidden="false" customHeight="false" outlineLevel="0" collapsed="false">
      <c r="A2445" s="2" t="s">
        <v>19626</v>
      </c>
      <c r="B2445" s="2" t="s">
        <v>4375</v>
      </c>
      <c r="C2445" s="2" t="s">
        <v>119</v>
      </c>
      <c r="D2445" s="2" t="s">
        <v>17184</v>
      </c>
      <c r="E2445" s="2" t="s">
        <v>17176</v>
      </c>
      <c r="F2445" s="13" t="n">
        <v>46046</v>
      </c>
      <c r="G2445" s="13" t="n">
        <v>46047</v>
      </c>
      <c r="H2445" s="2" t="n">
        <v>25.4</v>
      </c>
    </row>
    <row r="2446" customFormat="false" ht="15" hidden="false" customHeight="false" outlineLevel="0" collapsed="false">
      <c r="A2446" s="2" t="s">
        <v>19627</v>
      </c>
      <c r="B2446" s="2" t="s">
        <v>4003</v>
      </c>
      <c r="C2446" s="2" t="s">
        <v>119</v>
      </c>
      <c r="D2446" s="2" t="s">
        <v>17178</v>
      </c>
      <c r="E2446" s="2" t="s">
        <v>17176</v>
      </c>
      <c r="F2446" s="13" t="n">
        <v>45918</v>
      </c>
      <c r="G2446" s="13" t="n">
        <v>45918</v>
      </c>
      <c r="H2446" s="2" t="n">
        <v>11.1</v>
      </c>
    </row>
    <row r="2447" customFormat="false" ht="15" hidden="false" customHeight="false" outlineLevel="0" collapsed="false">
      <c r="A2447" s="2" t="s">
        <v>19628</v>
      </c>
      <c r="B2447" s="2" t="s">
        <v>958</v>
      </c>
      <c r="C2447" s="2" t="s">
        <v>98</v>
      </c>
      <c r="D2447" s="2" t="s">
        <v>17175</v>
      </c>
      <c r="E2447" s="2" t="s">
        <v>17176</v>
      </c>
      <c r="F2447" s="13" t="n">
        <v>46099</v>
      </c>
      <c r="G2447" s="13" t="n">
        <v>46099</v>
      </c>
      <c r="H2447" s="2" t="n">
        <v>17.1</v>
      </c>
    </row>
    <row r="2448" customFormat="false" ht="15" hidden="false" customHeight="false" outlineLevel="0" collapsed="false">
      <c r="A2448" s="2" t="s">
        <v>19629</v>
      </c>
      <c r="B2448" s="2" t="s">
        <v>3634</v>
      </c>
      <c r="C2448" s="2" t="s">
        <v>139</v>
      </c>
      <c r="D2448" s="2" t="s">
        <v>17175</v>
      </c>
      <c r="E2448" s="2" t="s">
        <v>17187</v>
      </c>
      <c r="F2448" s="13" t="n">
        <v>46137</v>
      </c>
      <c r="G2448" s="13" t="n">
        <v>46137</v>
      </c>
      <c r="H2448" s="2" t="n">
        <v>19.1</v>
      </c>
    </row>
    <row r="2449" customFormat="false" ht="15" hidden="false" customHeight="false" outlineLevel="0" collapsed="false">
      <c r="A2449" s="2" t="s">
        <v>19630</v>
      </c>
      <c r="B2449" s="2" t="s">
        <v>4414</v>
      </c>
      <c r="C2449" s="2" t="s">
        <v>98</v>
      </c>
      <c r="D2449" s="2" t="s">
        <v>17180</v>
      </c>
      <c r="E2449" s="2" t="s">
        <v>17176</v>
      </c>
      <c r="F2449" s="13" t="n">
        <v>46011</v>
      </c>
      <c r="G2449" s="13" t="n">
        <v>46011</v>
      </c>
      <c r="H2449" s="2" t="n">
        <v>5.3</v>
      </c>
    </row>
    <row r="2450" customFormat="false" ht="15" hidden="false" customHeight="false" outlineLevel="0" collapsed="false">
      <c r="A2450" s="2" t="s">
        <v>19631</v>
      </c>
      <c r="B2450" s="2" t="s">
        <v>1319</v>
      </c>
      <c r="C2450" s="2" t="s">
        <v>119</v>
      </c>
      <c r="D2450" s="2" t="s">
        <v>17175</v>
      </c>
      <c r="E2450" s="2" t="s">
        <v>17176</v>
      </c>
      <c r="F2450" s="13" t="n">
        <v>45988</v>
      </c>
      <c r="G2450" s="13" t="n">
        <v>45988</v>
      </c>
      <c r="H2450" s="2" t="n">
        <v>7.5</v>
      </c>
    </row>
    <row r="2451" customFormat="false" ht="15" hidden="false" customHeight="false" outlineLevel="0" collapsed="false">
      <c r="A2451" s="2" t="s">
        <v>19632</v>
      </c>
      <c r="B2451" s="2" t="s">
        <v>1037</v>
      </c>
      <c r="C2451" s="2" t="s">
        <v>165</v>
      </c>
      <c r="D2451" s="2" t="s">
        <v>17175</v>
      </c>
      <c r="E2451" s="2" t="s">
        <v>17176</v>
      </c>
      <c r="F2451" s="13" t="n">
        <v>46033</v>
      </c>
      <c r="G2451" s="13" t="n">
        <v>46033</v>
      </c>
      <c r="H2451" s="2" t="n">
        <v>13.7</v>
      </c>
    </row>
    <row r="2452" customFormat="false" ht="15" hidden="false" customHeight="false" outlineLevel="0" collapsed="false">
      <c r="A2452" s="2" t="s">
        <v>19633</v>
      </c>
      <c r="B2452" s="2" t="s">
        <v>1053</v>
      </c>
      <c r="C2452" s="2" t="s">
        <v>98</v>
      </c>
      <c r="D2452" s="2" t="s">
        <v>17178</v>
      </c>
      <c r="E2452" s="2" t="s">
        <v>17176</v>
      </c>
      <c r="F2452" s="13" t="n">
        <v>45958</v>
      </c>
      <c r="G2452" s="13" t="n">
        <v>45958</v>
      </c>
      <c r="H2452" s="2" t="n">
        <v>16.2</v>
      </c>
    </row>
    <row r="2453" customFormat="false" ht="15" hidden="false" customHeight="false" outlineLevel="0" collapsed="false">
      <c r="A2453" s="2" t="s">
        <v>19634</v>
      </c>
      <c r="B2453" s="2" t="s">
        <v>3731</v>
      </c>
      <c r="C2453" s="2" t="s">
        <v>145</v>
      </c>
      <c r="D2453" s="2" t="s">
        <v>17178</v>
      </c>
      <c r="E2453" s="2" t="s">
        <v>17176</v>
      </c>
      <c r="F2453" s="13" t="n">
        <v>46205</v>
      </c>
      <c r="G2453" s="13" t="n">
        <v>46205</v>
      </c>
      <c r="H2453" s="2" t="n">
        <v>11.2</v>
      </c>
    </row>
    <row r="2454" customFormat="false" ht="15" hidden="false" customHeight="false" outlineLevel="0" collapsed="false">
      <c r="A2454" s="2" t="s">
        <v>19635</v>
      </c>
      <c r="B2454" s="2" t="s">
        <v>2926</v>
      </c>
      <c r="C2454" s="2" t="s">
        <v>163</v>
      </c>
      <c r="D2454" s="2" t="s">
        <v>17178</v>
      </c>
      <c r="E2454" s="2" t="s">
        <v>17187</v>
      </c>
      <c r="F2454" s="13" t="n">
        <v>45810</v>
      </c>
      <c r="G2454" s="13" t="n">
        <v>45810</v>
      </c>
      <c r="H2454" s="2" t="n">
        <v>5.1</v>
      </c>
    </row>
    <row r="2455" customFormat="false" ht="15" hidden="false" customHeight="false" outlineLevel="0" collapsed="false">
      <c r="A2455" s="2" t="s">
        <v>19636</v>
      </c>
      <c r="B2455" s="2" t="s">
        <v>3639</v>
      </c>
      <c r="C2455" s="2" t="s">
        <v>119</v>
      </c>
      <c r="D2455" s="2" t="s">
        <v>17180</v>
      </c>
      <c r="E2455" s="2" t="s">
        <v>17176</v>
      </c>
      <c r="F2455" s="13" t="n">
        <v>45914</v>
      </c>
      <c r="G2455" s="13" t="n">
        <v>45914</v>
      </c>
      <c r="H2455" s="2" t="n">
        <v>10.9</v>
      </c>
    </row>
    <row r="2456" customFormat="false" ht="15" hidden="false" customHeight="false" outlineLevel="0" collapsed="false">
      <c r="A2456" s="2" t="s">
        <v>19637</v>
      </c>
      <c r="B2456" s="2" t="s">
        <v>813</v>
      </c>
      <c r="C2456" s="2" t="s">
        <v>119</v>
      </c>
      <c r="D2456" s="2" t="s">
        <v>17184</v>
      </c>
      <c r="E2456" s="2" t="s">
        <v>17176</v>
      </c>
      <c r="F2456" s="13" t="n">
        <v>45882</v>
      </c>
      <c r="G2456" s="13" t="n">
        <v>45882</v>
      </c>
      <c r="H2456" s="2" t="n">
        <v>8.6</v>
      </c>
    </row>
    <row r="2457" customFormat="false" ht="15" hidden="false" customHeight="false" outlineLevel="0" collapsed="false">
      <c r="A2457" s="2" t="s">
        <v>19638</v>
      </c>
      <c r="B2457" s="2" t="s">
        <v>3584</v>
      </c>
      <c r="C2457" s="2" t="s">
        <v>128</v>
      </c>
      <c r="D2457" s="2" t="s">
        <v>17182</v>
      </c>
      <c r="E2457" s="2" t="s">
        <v>17176</v>
      </c>
      <c r="F2457" s="13" t="n">
        <v>46033</v>
      </c>
      <c r="G2457" s="13" t="n">
        <v>46033</v>
      </c>
      <c r="H2457" s="2" t="n">
        <v>9.8</v>
      </c>
    </row>
    <row r="2458" customFormat="false" ht="15" hidden="false" customHeight="false" outlineLevel="0" collapsed="false">
      <c r="A2458" s="2" t="s">
        <v>19639</v>
      </c>
      <c r="B2458" s="2" t="s">
        <v>1581</v>
      </c>
      <c r="C2458" s="2" t="s">
        <v>139</v>
      </c>
      <c r="D2458" s="2" t="s">
        <v>17178</v>
      </c>
      <c r="E2458" s="2" t="s">
        <v>17176</v>
      </c>
      <c r="F2458" s="13" t="n">
        <v>45944</v>
      </c>
      <c r="G2458" s="13" t="n">
        <v>45944</v>
      </c>
      <c r="H2458" s="2" t="n">
        <v>10.8</v>
      </c>
    </row>
    <row r="2459" customFormat="false" ht="15" hidden="false" customHeight="false" outlineLevel="0" collapsed="false">
      <c r="A2459" s="2" t="s">
        <v>19640</v>
      </c>
      <c r="B2459" s="2" t="s">
        <v>3861</v>
      </c>
      <c r="C2459" s="2" t="s">
        <v>139</v>
      </c>
      <c r="D2459" s="2" t="s">
        <v>17182</v>
      </c>
      <c r="E2459" s="2" t="s">
        <v>17176</v>
      </c>
      <c r="F2459" s="13" t="n">
        <v>46002</v>
      </c>
      <c r="G2459" s="13" t="n">
        <v>46002</v>
      </c>
      <c r="H2459" s="2" t="n">
        <v>19.3</v>
      </c>
    </row>
    <row r="2460" customFormat="false" ht="15" hidden="false" customHeight="false" outlineLevel="0" collapsed="false">
      <c r="A2460" s="2" t="s">
        <v>19641</v>
      </c>
      <c r="B2460" s="2" t="s">
        <v>475</v>
      </c>
      <c r="C2460" s="2" t="s">
        <v>104</v>
      </c>
      <c r="D2460" s="2" t="s">
        <v>17184</v>
      </c>
      <c r="E2460" s="2" t="s">
        <v>17187</v>
      </c>
      <c r="F2460" s="13" t="n">
        <v>46231</v>
      </c>
      <c r="G2460" s="13" t="n">
        <v>46231</v>
      </c>
      <c r="H2460" s="2" t="n">
        <v>8.3</v>
      </c>
    </row>
    <row r="2461" customFormat="false" ht="15" hidden="false" customHeight="false" outlineLevel="0" collapsed="false">
      <c r="A2461" s="2" t="s">
        <v>19642</v>
      </c>
      <c r="B2461" s="2" t="s">
        <v>266</v>
      </c>
      <c r="C2461" s="2" t="s">
        <v>98</v>
      </c>
      <c r="D2461" s="2" t="s">
        <v>17180</v>
      </c>
      <c r="E2461" s="2" t="s">
        <v>17193</v>
      </c>
      <c r="F2461" s="13" t="n">
        <v>46299</v>
      </c>
      <c r="G2461" s="13" t="n">
        <v>46299</v>
      </c>
      <c r="H2461" s="2" t="n">
        <v>3.4</v>
      </c>
    </row>
    <row r="2462" customFormat="false" ht="15" hidden="false" customHeight="false" outlineLevel="0" collapsed="false">
      <c r="A2462" s="2" t="s">
        <v>19643</v>
      </c>
      <c r="B2462" s="2" t="s">
        <v>3642</v>
      </c>
      <c r="C2462" s="2" t="s">
        <v>119</v>
      </c>
      <c r="D2462" s="2" t="s">
        <v>17184</v>
      </c>
      <c r="E2462" s="2" t="s">
        <v>17176</v>
      </c>
      <c r="F2462" s="13" t="n">
        <v>46176</v>
      </c>
      <c r="G2462" s="13" t="n">
        <v>46177</v>
      </c>
      <c r="H2462" s="2" t="n">
        <v>27.4</v>
      </c>
    </row>
    <row r="2463" customFormat="false" ht="15" hidden="false" customHeight="false" outlineLevel="0" collapsed="false">
      <c r="A2463" s="2" t="s">
        <v>19644</v>
      </c>
      <c r="B2463" s="2" t="s">
        <v>1214</v>
      </c>
      <c r="C2463" s="2" t="s">
        <v>119</v>
      </c>
      <c r="D2463" s="2" t="s">
        <v>17180</v>
      </c>
      <c r="E2463" s="2" t="s">
        <v>17176</v>
      </c>
      <c r="F2463" s="13" t="n">
        <v>46042</v>
      </c>
      <c r="G2463" s="13" t="n">
        <v>46042</v>
      </c>
      <c r="H2463" s="2" t="n">
        <v>14.8</v>
      </c>
    </row>
    <row r="2464" customFormat="false" ht="15" hidden="false" customHeight="false" outlineLevel="0" collapsed="false">
      <c r="A2464" s="2" t="s">
        <v>19645</v>
      </c>
      <c r="B2464" s="2" t="s">
        <v>1279</v>
      </c>
      <c r="C2464" s="2" t="s">
        <v>98</v>
      </c>
      <c r="D2464" s="2" t="s">
        <v>17182</v>
      </c>
      <c r="E2464" s="2" t="s">
        <v>17193</v>
      </c>
      <c r="F2464" s="13" t="n">
        <v>45715</v>
      </c>
      <c r="G2464" s="13" t="n">
        <v>45715</v>
      </c>
      <c r="H2464" s="2" t="n">
        <v>12.6</v>
      </c>
    </row>
    <row r="2465" customFormat="false" ht="15" hidden="false" customHeight="false" outlineLevel="0" collapsed="false">
      <c r="A2465" s="2" t="s">
        <v>19646</v>
      </c>
      <c r="B2465" s="2" t="s">
        <v>4510</v>
      </c>
      <c r="C2465" s="2" t="s">
        <v>119</v>
      </c>
      <c r="D2465" s="2" t="s">
        <v>17175</v>
      </c>
      <c r="E2465" s="2" t="s">
        <v>17187</v>
      </c>
      <c r="F2465" s="13" t="n">
        <v>46013</v>
      </c>
      <c r="G2465" s="13" t="n">
        <v>46013</v>
      </c>
      <c r="H2465" s="2" t="n">
        <v>16.4</v>
      </c>
    </row>
    <row r="2466" customFormat="false" ht="15" hidden="false" customHeight="false" outlineLevel="0" collapsed="false">
      <c r="A2466" s="2" t="s">
        <v>19647</v>
      </c>
      <c r="B2466" s="2" t="s">
        <v>1651</v>
      </c>
      <c r="C2466" s="2" t="s">
        <v>139</v>
      </c>
      <c r="D2466" s="2" t="s">
        <v>17178</v>
      </c>
      <c r="E2466" s="2" t="s">
        <v>17176</v>
      </c>
      <c r="F2466" s="13" t="n">
        <v>45836</v>
      </c>
      <c r="G2466" s="13" t="n">
        <v>45837</v>
      </c>
      <c r="H2466" s="2" t="n">
        <v>26</v>
      </c>
    </row>
    <row r="2467" customFormat="false" ht="15" hidden="false" customHeight="false" outlineLevel="0" collapsed="false">
      <c r="A2467" s="2" t="s">
        <v>19648</v>
      </c>
      <c r="B2467" s="2" t="s">
        <v>4426</v>
      </c>
      <c r="C2467" s="2" t="s">
        <v>145</v>
      </c>
      <c r="D2467" s="2" t="s">
        <v>17182</v>
      </c>
      <c r="E2467" s="2" t="s">
        <v>17176</v>
      </c>
      <c r="F2467" s="13" t="n">
        <v>46127</v>
      </c>
      <c r="G2467" s="13" t="n">
        <v>46128</v>
      </c>
      <c r="H2467" s="2" t="n">
        <v>30</v>
      </c>
    </row>
    <row r="2468" customFormat="false" ht="15" hidden="false" customHeight="false" outlineLevel="0" collapsed="false">
      <c r="A2468" s="2" t="s">
        <v>19649</v>
      </c>
      <c r="B2468" s="2" t="s">
        <v>4464</v>
      </c>
      <c r="C2468" s="2" t="s">
        <v>108</v>
      </c>
      <c r="D2468" s="2" t="s">
        <v>17182</v>
      </c>
      <c r="E2468" s="2" t="s">
        <v>17187</v>
      </c>
      <c r="F2468" s="13" t="n">
        <v>46050</v>
      </c>
      <c r="G2468" s="13" t="n">
        <v>46050</v>
      </c>
      <c r="H2468" s="2" t="n">
        <v>3.8</v>
      </c>
    </row>
    <row r="2469" customFormat="false" ht="15" hidden="false" customHeight="false" outlineLevel="0" collapsed="false">
      <c r="A2469" s="2" t="s">
        <v>19650</v>
      </c>
      <c r="B2469" s="2" t="s">
        <v>2607</v>
      </c>
      <c r="C2469" s="2" t="s">
        <v>119</v>
      </c>
      <c r="D2469" s="2" t="s">
        <v>17184</v>
      </c>
      <c r="E2469" s="2" t="s">
        <v>17176</v>
      </c>
      <c r="F2469" s="13" t="n">
        <v>45989</v>
      </c>
      <c r="G2469" s="13" t="n">
        <v>45993</v>
      </c>
      <c r="H2469" s="2" t="n">
        <v>107</v>
      </c>
    </row>
    <row r="2470" customFormat="false" ht="15" hidden="false" customHeight="false" outlineLevel="0" collapsed="false">
      <c r="A2470" s="2" t="s">
        <v>19651</v>
      </c>
      <c r="B2470" s="2" t="s">
        <v>4145</v>
      </c>
      <c r="C2470" s="2" t="s">
        <v>128</v>
      </c>
      <c r="D2470" s="2" t="s">
        <v>17182</v>
      </c>
      <c r="E2470" s="2" t="s">
        <v>17176</v>
      </c>
      <c r="F2470" s="13" t="n">
        <v>45998</v>
      </c>
      <c r="G2470" s="13" t="n">
        <v>45998</v>
      </c>
      <c r="H2470" s="2" t="n">
        <v>22.4</v>
      </c>
    </row>
    <row r="2471" customFormat="false" ht="15" hidden="false" customHeight="false" outlineLevel="0" collapsed="false">
      <c r="A2471" s="2" t="s">
        <v>19652</v>
      </c>
      <c r="B2471" s="2" t="s">
        <v>1101</v>
      </c>
      <c r="C2471" s="2" t="s">
        <v>141</v>
      </c>
      <c r="D2471" s="2" t="s">
        <v>17184</v>
      </c>
      <c r="E2471" s="2" t="s">
        <v>17187</v>
      </c>
      <c r="F2471" s="13" t="n">
        <v>46078</v>
      </c>
      <c r="G2471" s="13" t="n">
        <v>46078</v>
      </c>
      <c r="H2471" s="2" t="n">
        <v>9.5</v>
      </c>
    </row>
    <row r="2472" customFormat="false" ht="15" hidden="false" customHeight="false" outlineLevel="0" collapsed="false">
      <c r="A2472" s="2" t="s">
        <v>19653</v>
      </c>
      <c r="B2472" s="2" t="s">
        <v>1524</v>
      </c>
      <c r="C2472" s="2" t="s">
        <v>139</v>
      </c>
      <c r="D2472" s="2" t="s">
        <v>17175</v>
      </c>
      <c r="E2472" s="2" t="s">
        <v>17187</v>
      </c>
      <c r="F2472" s="13" t="n">
        <v>45782</v>
      </c>
      <c r="G2472" s="13" t="n">
        <v>45782</v>
      </c>
      <c r="H2472" s="2" t="n">
        <v>11.7</v>
      </c>
    </row>
    <row r="2473" customFormat="false" ht="15" hidden="false" customHeight="false" outlineLevel="0" collapsed="false">
      <c r="A2473" s="2" t="s">
        <v>19654</v>
      </c>
      <c r="B2473" s="2" t="s">
        <v>4344</v>
      </c>
      <c r="C2473" s="2" t="s">
        <v>139</v>
      </c>
      <c r="D2473" s="2" t="s">
        <v>17184</v>
      </c>
      <c r="E2473" s="2" t="s">
        <v>17187</v>
      </c>
      <c r="F2473" s="13" t="n">
        <v>46007</v>
      </c>
      <c r="G2473" s="13" t="n">
        <v>46007</v>
      </c>
      <c r="H2473" s="2" t="n">
        <v>8.9</v>
      </c>
    </row>
    <row r="2474" customFormat="false" ht="15" hidden="false" customHeight="false" outlineLevel="0" collapsed="false">
      <c r="A2474" s="2" t="s">
        <v>19655</v>
      </c>
      <c r="B2474" s="2" t="s">
        <v>3401</v>
      </c>
      <c r="C2474" s="2" t="s">
        <v>104</v>
      </c>
      <c r="D2474" s="2" t="s">
        <v>17184</v>
      </c>
      <c r="E2474" s="2" t="s">
        <v>17187</v>
      </c>
      <c r="F2474" s="13" t="n">
        <v>45926</v>
      </c>
      <c r="G2474" s="13" t="n">
        <v>45927</v>
      </c>
      <c r="H2474" s="2" t="n">
        <v>24</v>
      </c>
    </row>
    <row r="2475" customFormat="false" ht="15" hidden="false" customHeight="false" outlineLevel="0" collapsed="false">
      <c r="A2475" s="2" t="s">
        <v>19656</v>
      </c>
      <c r="B2475" s="2" t="s">
        <v>1017</v>
      </c>
      <c r="C2475" s="2" t="s">
        <v>98</v>
      </c>
      <c r="D2475" s="2" t="s">
        <v>17175</v>
      </c>
      <c r="E2475" s="2" t="s">
        <v>17176</v>
      </c>
      <c r="F2475" s="13" t="n">
        <v>46199</v>
      </c>
      <c r="G2475" s="13" t="n">
        <v>46199</v>
      </c>
      <c r="H2475" s="2" t="n">
        <v>21.8</v>
      </c>
    </row>
    <row r="2476" customFormat="false" ht="15" hidden="false" customHeight="false" outlineLevel="0" collapsed="false">
      <c r="A2476" s="2" t="s">
        <v>19657</v>
      </c>
      <c r="B2476" s="2" t="s">
        <v>4889</v>
      </c>
      <c r="C2476" s="2" t="s">
        <v>128</v>
      </c>
      <c r="D2476" s="2" t="s">
        <v>17184</v>
      </c>
      <c r="E2476" s="2" t="s">
        <v>17176</v>
      </c>
      <c r="F2476" s="13" t="n">
        <v>45820</v>
      </c>
      <c r="G2476" s="13" t="n">
        <v>45820</v>
      </c>
      <c r="H2476" s="2" t="n">
        <v>19.3</v>
      </c>
    </row>
    <row r="2477" customFormat="false" ht="15" hidden="false" customHeight="false" outlineLevel="0" collapsed="false">
      <c r="A2477" s="2" t="s">
        <v>19658</v>
      </c>
      <c r="B2477" s="2" t="s">
        <v>4756</v>
      </c>
      <c r="C2477" s="2" t="s">
        <v>165</v>
      </c>
      <c r="D2477" s="2" t="s">
        <v>17175</v>
      </c>
      <c r="E2477" s="2" t="s">
        <v>17187</v>
      </c>
      <c r="F2477" s="13" t="n">
        <v>45800</v>
      </c>
      <c r="G2477" s="13" t="n">
        <v>45802</v>
      </c>
      <c r="H2477" s="2" t="n">
        <v>51.1</v>
      </c>
    </row>
    <row r="2478" customFormat="false" ht="15" hidden="false" customHeight="false" outlineLevel="0" collapsed="false">
      <c r="A2478" s="2" t="s">
        <v>19659</v>
      </c>
      <c r="B2478" s="2" t="s">
        <v>830</v>
      </c>
      <c r="C2478" s="2" t="s">
        <v>119</v>
      </c>
      <c r="D2478" s="2" t="s">
        <v>17184</v>
      </c>
      <c r="E2478" s="2" t="s">
        <v>17176</v>
      </c>
      <c r="F2478" s="13" t="n">
        <v>46158</v>
      </c>
      <c r="G2478" s="13" t="n">
        <v>46158</v>
      </c>
      <c r="H2478" s="2" t="n">
        <v>11.3</v>
      </c>
    </row>
    <row r="2479" customFormat="false" ht="15" hidden="false" customHeight="false" outlineLevel="0" collapsed="false">
      <c r="A2479" s="2" t="s">
        <v>19660</v>
      </c>
      <c r="B2479" s="2" t="s">
        <v>1468</v>
      </c>
      <c r="C2479" s="2" t="s">
        <v>114</v>
      </c>
      <c r="D2479" s="2" t="s">
        <v>17178</v>
      </c>
      <c r="E2479" s="2" t="s">
        <v>17176</v>
      </c>
      <c r="F2479" s="13" t="n">
        <v>46184</v>
      </c>
      <c r="G2479" s="13" t="n">
        <v>46184</v>
      </c>
      <c r="H2479" s="2" t="n">
        <v>3.9</v>
      </c>
    </row>
    <row r="2480" customFormat="false" ht="15" hidden="false" customHeight="false" outlineLevel="0" collapsed="false">
      <c r="A2480" s="2" t="s">
        <v>19661</v>
      </c>
      <c r="B2480" s="2" t="s">
        <v>790</v>
      </c>
      <c r="C2480" s="2" t="s">
        <v>98</v>
      </c>
      <c r="D2480" s="2" t="s">
        <v>17180</v>
      </c>
      <c r="E2480" s="2" t="s">
        <v>17191</v>
      </c>
      <c r="F2480" s="13" t="n">
        <v>45873</v>
      </c>
      <c r="G2480" s="13" t="n">
        <v>45873</v>
      </c>
      <c r="H2480" s="2" t="n">
        <v>4.1</v>
      </c>
    </row>
    <row r="2481" customFormat="false" ht="15" hidden="false" customHeight="false" outlineLevel="0" collapsed="false">
      <c r="A2481" s="2" t="s">
        <v>19662</v>
      </c>
      <c r="B2481" s="2" t="s">
        <v>3951</v>
      </c>
      <c r="C2481" s="2" t="s">
        <v>108</v>
      </c>
      <c r="D2481" s="2" t="s">
        <v>17182</v>
      </c>
      <c r="E2481" s="2" t="s">
        <v>17193</v>
      </c>
      <c r="F2481" s="13" t="n">
        <v>46259</v>
      </c>
      <c r="G2481" s="13" t="n">
        <v>46259</v>
      </c>
      <c r="H2481" s="2" t="n">
        <v>11.3</v>
      </c>
    </row>
    <row r="2482" customFormat="false" ht="15" hidden="false" customHeight="false" outlineLevel="0" collapsed="false">
      <c r="A2482" s="2" t="s">
        <v>19663</v>
      </c>
      <c r="B2482" s="2" t="s">
        <v>3186</v>
      </c>
      <c r="C2482" s="2" t="s">
        <v>98</v>
      </c>
      <c r="D2482" s="2" t="s">
        <v>17184</v>
      </c>
      <c r="E2482" s="2" t="s">
        <v>17187</v>
      </c>
      <c r="F2482" s="13" t="n">
        <v>46145</v>
      </c>
      <c r="G2482" s="13" t="n">
        <v>46145</v>
      </c>
      <c r="H2482" s="2" t="n">
        <v>16</v>
      </c>
    </row>
    <row r="2483" customFormat="false" ht="15" hidden="false" customHeight="false" outlineLevel="0" collapsed="false">
      <c r="A2483" s="2" t="s">
        <v>19664</v>
      </c>
      <c r="B2483" s="2" t="s">
        <v>2087</v>
      </c>
      <c r="C2483" s="2" t="s">
        <v>165</v>
      </c>
      <c r="D2483" s="2" t="s">
        <v>17175</v>
      </c>
      <c r="E2483" s="2" t="s">
        <v>17187</v>
      </c>
      <c r="F2483" s="13" t="n">
        <v>45847</v>
      </c>
      <c r="G2483" s="13" t="n">
        <v>45847</v>
      </c>
      <c r="H2483" s="2" t="n">
        <v>15.8</v>
      </c>
    </row>
    <row r="2484" customFormat="false" ht="15" hidden="false" customHeight="false" outlineLevel="0" collapsed="false">
      <c r="A2484" s="2" t="s">
        <v>19665</v>
      </c>
      <c r="B2484" s="2" t="s">
        <v>4071</v>
      </c>
      <c r="C2484" s="2" t="s">
        <v>119</v>
      </c>
      <c r="D2484" s="2" t="s">
        <v>17175</v>
      </c>
      <c r="E2484" s="2" t="s">
        <v>17176</v>
      </c>
      <c r="F2484" s="13" t="n">
        <v>45705</v>
      </c>
      <c r="G2484" s="13" t="n">
        <v>45705</v>
      </c>
      <c r="H2484" s="2" t="n">
        <v>20.5</v>
      </c>
    </row>
    <row r="2485" customFormat="false" ht="15" hidden="false" customHeight="false" outlineLevel="0" collapsed="false">
      <c r="A2485" s="2" t="s">
        <v>19666</v>
      </c>
      <c r="B2485" s="2" t="s">
        <v>2756</v>
      </c>
      <c r="C2485" s="2" t="s">
        <v>145</v>
      </c>
      <c r="D2485" s="2" t="s">
        <v>17184</v>
      </c>
      <c r="E2485" s="2" t="s">
        <v>17187</v>
      </c>
      <c r="F2485" s="13" t="n">
        <v>45874</v>
      </c>
      <c r="G2485" s="13" t="n">
        <v>45874</v>
      </c>
      <c r="H2485" s="2" t="n">
        <v>9</v>
      </c>
    </row>
    <row r="2486" customFormat="false" ht="15" hidden="false" customHeight="false" outlineLevel="0" collapsed="false">
      <c r="A2486" s="2" t="s">
        <v>19667</v>
      </c>
      <c r="B2486" s="2" t="s">
        <v>344</v>
      </c>
      <c r="C2486" s="2" t="s">
        <v>165</v>
      </c>
      <c r="D2486" s="2" t="s">
        <v>17184</v>
      </c>
      <c r="E2486" s="2" t="s">
        <v>17176</v>
      </c>
      <c r="F2486" s="13" t="n">
        <v>46154</v>
      </c>
      <c r="G2486" s="13" t="n">
        <v>46155</v>
      </c>
      <c r="H2486" s="2" t="n">
        <v>40.6</v>
      </c>
    </row>
    <row r="2487" customFormat="false" ht="15" hidden="false" customHeight="false" outlineLevel="0" collapsed="false">
      <c r="A2487" s="2" t="s">
        <v>19668</v>
      </c>
      <c r="B2487" s="2" t="s">
        <v>4338</v>
      </c>
      <c r="C2487" s="2" t="s">
        <v>141</v>
      </c>
      <c r="D2487" s="2" t="s">
        <v>17184</v>
      </c>
      <c r="E2487" s="2" t="s">
        <v>17187</v>
      </c>
      <c r="F2487" s="13" t="n">
        <v>46025</v>
      </c>
      <c r="G2487" s="13" t="n">
        <v>46025</v>
      </c>
      <c r="H2487" s="2" t="n">
        <v>9.3</v>
      </c>
    </row>
    <row r="2488" customFormat="false" ht="15" hidden="false" customHeight="false" outlineLevel="0" collapsed="false">
      <c r="A2488" s="2" t="s">
        <v>19669</v>
      </c>
      <c r="B2488" s="2" t="s">
        <v>2537</v>
      </c>
      <c r="C2488" s="2" t="s">
        <v>163</v>
      </c>
      <c r="D2488" s="2" t="s">
        <v>17182</v>
      </c>
      <c r="E2488" s="2" t="s">
        <v>17176</v>
      </c>
      <c r="F2488" s="13" t="n">
        <v>45930</v>
      </c>
      <c r="G2488" s="13" t="n">
        <v>45931</v>
      </c>
      <c r="H2488" s="2" t="n">
        <v>29.1</v>
      </c>
    </row>
    <row r="2489" customFormat="false" ht="15" hidden="false" customHeight="false" outlineLevel="0" collapsed="false">
      <c r="A2489" s="2" t="s">
        <v>19670</v>
      </c>
      <c r="B2489" s="2" t="s">
        <v>3699</v>
      </c>
      <c r="C2489" s="2" t="s">
        <v>114</v>
      </c>
      <c r="D2489" s="2" t="s">
        <v>17175</v>
      </c>
      <c r="E2489" s="2" t="s">
        <v>17193</v>
      </c>
      <c r="F2489" s="13" t="n">
        <v>46198</v>
      </c>
      <c r="G2489" s="13" t="n">
        <v>46198</v>
      </c>
      <c r="H2489" s="2" t="n">
        <v>5.3</v>
      </c>
    </row>
    <row r="2490" customFormat="false" ht="15" hidden="false" customHeight="false" outlineLevel="0" collapsed="false">
      <c r="A2490" s="2" t="s">
        <v>19671</v>
      </c>
      <c r="B2490" s="2" t="s">
        <v>1767</v>
      </c>
      <c r="C2490" s="2" t="s">
        <v>98</v>
      </c>
      <c r="D2490" s="2" t="s">
        <v>17175</v>
      </c>
      <c r="E2490" s="2" t="s">
        <v>17193</v>
      </c>
      <c r="F2490" s="13" t="n">
        <v>45944</v>
      </c>
      <c r="G2490" s="13" t="n">
        <v>45944</v>
      </c>
      <c r="H2490" s="2" t="n">
        <v>2</v>
      </c>
    </row>
    <row r="2491" customFormat="false" ht="15" hidden="false" customHeight="false" outlineLevel="0" collapsed="false">
      <c r="A2491" s="2" t="s">
        <v>19672</v>
      </c>
      <c r="B2491" s="2" t="s">
        <v>1761</v>
      </c>
      <c r="C2491" s="2" t="s">
        <v>114</v>
      </c>
      <c r="D2491" s="2" t="s">
        <v>17175</v>
      </c>
      <c r="E2491" s="2" t="s">
        <v>17187</v>
      </c>
      <c r="F2491" s="13" t="n">
        <v>46034</v>
      </c>
      <c r="G2491" s="13" t="n">
        <v>46034</v>
      </c>
      <c r="H2491" s="2" t="n">
        <v>17.1</v>
      </c>
    </row>
    <row r="2492" customFormat="false" ht="15" hidden="false" customHeight="false" outlineLevel="0" collapsed="false">
      <c r="A2492" s="2" t="s">
        <v>19673</v>
      </c>
      <c r="B2492" s="2" t="s">
        <v>4195</v>
      </c>
      <c r="C2492" s="2" t="s">
        <v>165</v>
      </c>
      <c r="D2492" s="2" t="s">
        <v>17184</v>
      </c>
      <c r="E2492" s="2" t="s">
        <v>17176</v>
      </c>
      <c r="F2492" s="13" t="n">
        <v>45957</v>
      </c>
      <c r="G2492" s="13" t="n">
        <v>45958</v>
      </c>
      <c r="H2492" s="2" t="n">
        <v>25.4</v>
      </c>
    </row>
    <row r="2493" customFormat="false" ht="15" hidden="false" customHeight="false" outlineLevel="0" collapsed="false">
      <c r="A2493" s="2" t="s">
        <v>19674</v>
      </c>
      <c r="B2493" s="2" t="s">
        <v>2419</v>
      </c>
      <c r="C2493" s="2" t="s">
        <v>114</v>
      </c>
      <c r="D2493" s="2" t="s">
        <v>17180</v>
      </c>
      <c r="E2493" s="2" t="s">
        <v>17176</v>
      </c>
      <c r="F2493" s="13" t="n">
        <v>46145</v>
      </c>
      <c r="G2493" s="13" t="n">
        <v>46146</v>
      </c>
      <c r="H2493" s="2" t="n">
        <v>35.8</v>
      </c>
    </row>
    <row r="2494" customFormat="false" ht="15" hidden="false" customHeight="false" outlineLevel="0" collapsed="false">
      <c r="A2494" s="2" t="s">
        <v>19675</v>
      </c>
      <c r="B2494" s="2" t="s">
        <v>1166</v>
      </c>
      <c r="C2494" s="2" t="s">
        <v>128</v>
      </c>
      <c r="D2494" s="2" t="s">
        <v>17178</v>
      </c>
      <c r="E2494" s="2" t="s">
        <v>17187</v>
      </c>
      <c r="F2494" s="13" t="n">
        <v>46111</v>
      </c>
      <c r="G2494" s="13" t="n">
        <v>46111</v>
      </c>
      <c r="H2494" s="2" t="n">
        <v>10.2</v>
      </c>
    </row>
    <row r="2495" customFormat="false" ht="15" hidden="false" customHeight="false" outlineLevel="0" collapsed="false">
      <c r="A2495" s="2" t="s">
        <v>19676</v>
      </c>
      <c r="B2495" s="2" t="s">
        <v>2847</v>
      </c>
      <c r="C2495" s="2" t="s">
        <v>145</v>
      </c>
      <c r="D2495" s="2" t="s">
        <v>17182</v>
      </c>
      <c r="E2495" s="2" t="s">
        <v>17187</v>
      </c>
      <c r="F2495" s="13" t="n">
        <v>46028</v>
      </c>
      <c r="G2495" s="13" t="n">
        <v>46028</v>
      </c>
      <c r="H2495" s="2" t="n">
        <v>22.3</v>
      </c>
    </row>
    <row r="2496" customFormat="false" ht="15" hidden="false" customHeight="false" outlineLevel="0" collapsed="false">
      <c r="A2496" s="2" t="s">
        <v>19677</v>
      </c>
      <c r="B2496" s="2" t="s">
        <v>1988</v>
      </c>
      <c r="C2496" s="2" t="s">
        <v>123</v>
      </c>
      <c r="D2496" s="2" t="s">
        <v>17182</v>
      </c>
      <c r="E2496" s="2" t="s">
        <v>17176</v>
      </c>
      <c r="F2496" s="13" t="n">
        <v>46087</v>
      </c>
      <c r="G2496" s="13" t="n">
        <v>46087</v>
      </c>
      <c r="H2496" s="2" t="n">
        <v>22.3</v>
      </c>
    </row>
    <row r="2497" customFormat="false" ht="15" hidden="false" customHeight="false" outlineLevel="0" collapsed="false">
      <c r="A2497" s="2" t="s">
        <v>19678</v>
      </c>
      <c r="B2497" s="2" t="s">
        <v>2147</v>
      </c>
      <c r="C2497" s="2" t="s">
        <v>119</v>
      </c>
      <c r="D2497" s="2" t="s">
        <v>17184</v>
      </c>
      <c r="E2497" s="2" t="s">
        <v>17176</v>
      </c>
      <c r="F2497" s="13" t="n">
        <v>45956</v>
      </c>
      <c r="G2497" s="13" t="n">
        <v>45956</v>
      </c>
      <c r="H2497" s="2" t="n">
        <v>12.3</v>
      </c>
    </row>
    <row r="2498" customFormat="false" ht="15" hidden="false" customHeight="false" outlineLevel="0" collapsed="false">
      <c r="A2498" s="2" t="s">
        <v>19679</v>
      </c>
      <c r="B2498" s="2" t="s">
        <v>855</v>
      </c>
      <c r="C2498" s="2" t="s">
        <v>108</v>
      </c>
      <c r="D2498" s="2" t="s">
        <v>17175</v>
      </c>
      <c r="E2498" s="2" t="s">
        <v>17176</v>
      </c>
      <c r="F2498" s="13" t="n">
        <v>46048</v>
      </c>
      <c r="G2498" s="13" t="n">
        <v>46048</v>
      </c>
      <c r="H2498" s="2" t="n">
        <v>8.9</v>
      </c>
    </row>
    <row r="2499" customFormat="false" ht="15" hidden="false" customHeight="false" outlineLevel="0" collapsed="false">
      <c r="A2499" s="2" t="s">
        <v>19680</v>
      </c>
      <c r="B2499" s="2" t="s">
        <v>1369</v>
      </c>
      <c r="C2499" s="2" t="s">
        <v>145</v>
      </c>
      <c r="D2499" s="2" t="s">
        <v>17180</v>
      </c>
      <c r="E2499" s="2" t="s">
        <v>17187</v>
      </c>
      <c r="F2499" s="13" t="n">
        <v>45864</v>
      </c>
      <c r="G2499" s="13" t="n">
        <v>45864</v>
      </c>
      <c r="H2499" s="2" t="n">
        <v>8.5</v>
      </c>
    </row>
    <row r="2500" customFormat="false" ht="15" hidden="false" customHeight="false" outlineLevel="0" collapsed="false">
      <c r="A2500" s="2" t="s">
        <v>19681</v>
      </c>
      <c r="B2500" s="2" t="s">
        <v>4460</v>
      </c>
      <c r="C2500" s="2" t="s">
        <v>139</v>
      </c>
      <c r="D2500" s="2" t="s">
        <v>17180</v>
      </c>
      <c r="E2500" s="2" t="s">
        <v>17187</v>
      </c>
      <c r="F2500" s="13" t="n">
        <v>45887</v>
      </c>
      <c r="G2500" s="13" t="n">
        <v>45887</v>
      </c>
      <c r="H2500" s="2" t="n">
        <v>17.5</v>
      </c>
    </row>
    <row r="2501" customFormat="false" ht="15" hidden="false" customHeight="false" outlineLevel="0" collapsed="false">
      <c r="A2501" s="2" t="s">
        <v>19682</v>
      </c>
      <c r="B2501" s="2" t="s">
        <v>5011</v>
      </c>
      <c r="C2501" s="2" t="s">
        <v>98</v>
      </c>
      <c r="D2501" s="2" t="s">
        <v>17178</v>
      </c>
      <c r="E2501" s="2" t="s">
        <v>17193</v>
      </c>
      <c r="F2501" s="13" t="n">
        <v>45863</v>
      </c>
      <c r="G2501" s="13" t="n">
        <v>45863</v>
      </c>
      <c r="H2501" s="2" t="n">
        <v>8.4</v>
      </c>
    </row>
    <row r="2502" customFormat="false" ht="15" hidden="false" customHeight="false" outlineLevel="0" collapsed="false">
      <c r="A2502" s="2" t="s">
        <v>19683</v>
      </c>
      <c r="B2502" s="2" t="s">
        <v>1938</v>
      </c>
      <c r="C2502" s="2" t="s">
        <v>139</v>
      </c>
      <c r="D2502" s="2" t="s">
        <v>17175</v>
      </c>
      <c r="E2502" s="2" t="s">
        <v>17176</v>
      </c>
      <c r="F2502" s="13" t="n">
        <v>45903</v>
      </c>
      <c r="G2502" s="13" t="n">
        <v>45903</v>
      </c>
      <c r="H2502" s="2" t="n">
        <v>8.2</v>
      </c>
    </row>
    <row r="2503" customFormat="false" ht="15" hidden="false" customHeight="false" outlineLevel="0" collapsed="false">
      <c r="A2503" s="2" t="s">
        <v>19684</v>
      </c>
      <c r="B2503" s="2" t="s">
        <v>3582</v>
      </c>
      <c r="C2503" s="2" t="s">
        <v>98</v>
      </c>
      <c r="D2503" s="2" t="s">
        <v>17180</v>
      </c>
      <c r="E2503" s="2" t="s">
        <v>17176</v>
      </c>
      <c r="F2503" s="13" t="n">
        <v>46220</v>
      </c>
      <c r="G2503" s="13" t="n">
        <v>46220</v>
      </c>
      <c r="H2503" s="2" t="n">
        <v>9.5</v>
      </c>
    </row>
    <row r="2504" customFormat="false" ht="15" hidden="false" customHeight="false" outlineLevel="0" collapsed="false">
      <c r="A2504" s="2" t="s">
        <v>19685</v>
      </c>
      <c r="B2504" s="2" t="s">
        <v>1751</v>
      </c>
      <c r="C2504" s="2" t="s">
        <v>114</v>
      </c>
      <c r="D2504" s="2" t="s">
        <v>17182</v>
      </c>
      <c r="E2504" s="2" t="s">
        <v>17176</v>
      </c>
      <c r="F2504" s="13" t="n">
        <v>46070</v>
      </c>
      <c r="G2504" s="13" t="n">
        <v>46070</v>
      </c>
      <c r="H2504" s="2" t="n">
        <v>6.5</v>
      </c>
    </row>
    <row r="2505" customFormat="false" ht="15" hidden="false" customHeight="false" outlineLevel="0" collapsed="false">
      <c r="A2505" s="2" t="s">
        <v>19686</v>
      </c>
      <c r="B2505" s="2" t="s">
        <v>371</v>
      </c>
      <c r="C2505" s="2" t="s">
        <v>119</v>
      </c>
      <c r="D2505" s="2" t="s">
        <v>17184</v>
      </c>
      <c r="E2505" s="2" t="s">
        <v>17187</v>
      </c>
      <c r="F2505" s="13" t="n">
        <v>46103</v>
      </c>
      <c r="G2505" s="13" t="n">
        <v>46103</v>
      </c>
      <c r="H2505" s="2" t="n">
        <v>9.2</v>
      </c>
    </row>
    <row r="2506" customFormat="false" ht="15" hidden="false" customHeight="false" outlineLevel="0" collapsed="false">
      <c r="A2506" s="2" t="s">
        <v>19687</v>
      </c>
      <c r="B2506" s="2" t="s">
        <v>4386</v>
      </c>
      <c r="C2506" s="2" t="s">
        <v>98</v>
      </c>
      <c r="D2506" s="2" t="s">
        <v>17175</v>
      </c>
      <c r="E2506" s="2" t="s">
        <v>17176</v>
      </c>
      <c r="F2506" s="13" t="n">
        <v>46188</v>
      </c>
      <c r="G2506" s="13" t="n">
        <v>46189</v>
      </c>
      <c r="H2506" s="2" t="n">
        <v>26</v>
      </c>
    </row>
    <row r="2507" customFormat="false" ht="15" hidden="false" customHeight="false" outlineLevel="0" collapsed="false">
      <c r="A2507" s="2" t="s">
        <v>19688</v>
      </c>
      <c r="B2507" s="2" t="s">
        <v>134</v>
      </c>
      <c r="C2507" s="2" t="s">
        <v>128</v>
      </c>
      <c r="D2507" s="2" t="s">
        <v>17184</v>
      </c>
      <c r="E2507" s="2" t="s">
        <v>17187</v>
      </c>
      <c r="F2507" s="13" t="n">
        <v>46065</v>
      </c>
      <c r="G2507" s="13" t="n">
        <v>46065</v>
      </c>
      <c r="H2507" s="2" t="n">
        <v>10.6</v>
      </c>
    </row>
    <row r="2508" customFormat="false" ht="15" hidden="false" customHeight="false" outlineLevel="0" collapsed="false">
      <c r="A2508" s="2" t="s">
        <v>19689</v>
      </c>
      <c r="B2508" s="2" t="s">
        <v>637</v>
      </c>
      <c r="C2508" s="2" t="s">
        <v>98</v>
      </c>
      <c r="D2508" s="2" t="s">
        <v>17175</v>
      </c>
      <c r="E2508" s="2" t="s">
        <v>17176</v>
      </c>
      <c r="F2508" s="13" t="n">
        <v>45765</v>
      </c>
      <c r="G2508" s="13" t="n">
        <v>45765</v>
      </c>
      <c r="H2508" s="2" t="n">
        <v>11.4</v>
      </c>
    </row>
    <row r="2509" customFormat="false" ht="15" hidden="false" customHeight="false" outlineLevel="0" collapsed="false">
      <c r="A2509" s="2" t="s">
        <v>19690</v>
      </c>
      <c r="B2509" s="2" t="s">
        <v>3219</v>
      </c>
      <c r="C2509" s="2" t="s">
        <v>98</v>
      </c>
      <c r="D2509" s="2" t="s">
        <v>17184</v>
      </c>
      <c r="E2509" s="2" t="s">
        <v>17176</v>
      </c>
      <c r="F2509" s="13" t="n">
        <v>45812</v>
      </c>
      <c r="G2509" s="13" t="n">
        <v>45812</v>
      </c>
      <c r="H2509" s="2" t="n">
        <v>20.5</v>
      </c>
    </row>
    <row r="2510" customFormat="false" ht="15" hidden="false" customHeight="false" outlineLevel="0" collapsed="false">
      <c r="A2510" s="2" t="s">
        <v>19691</v>
      </c>
      <c r="B2510" s="2" t="s">
        <v>836</v>
      </c>
      <c r="C2510" s="2" t="s">
        <v>98</v>
      </c>
      <c r="D2510" s="2" t="s">
        <v>17175</v>
      </c>
      <c r="E2510" s="2" t="s">
        <v>17191</v>
      </c>
      <c r="F2510" s="13" t="n">
        <v>46038</v>
      </c>
      <c r="G2510" s="13" t="n">
        <v>46038</v>
      </c>
      <c r="H2510" s="2" t="n">
        <v>6.6</v>
      </c>
    </row>
    <row r="2511" customFormat="false" ht="15" hidden="false" customHeight="false" outlineLevel="0" collapsed="false">
      <c r="A2511" s="2" t="s">
        <v>19692</v>
      </c>
      <c r="B2511" s="2" t="s">
        <v>1871</v>
      </c>
      <c r="C2511" s="2" t="s">
        <v>104</v>
      </c>
      <c r="D2511" s="2" t="s">
        <v>17178</v>
      </c>
      <c r="E2511" s="2" t="s">
        <v>17187</v>
      </c>
      <c r="F2511" s="13" t="n">
        <v>46273</v>
      </c>
      <c r="G2511" s="13" t="n">
        <v>46273</v>
      </c>
      <c r="H2511" s="2" t="n">
        <v>14.6</v>
      </c>
    </row>
    <row r="2512" customFormat="false" ht="15" hidden="false" customHeight="false" outlineLevel="0" collapsed="false">
      <c r="A2512" s="2" t="s">
        <v>19693</v>
      </c>
      <c r="B2512" s="2" t="s">
        <v>4706</v>
      </c>
      <c r="C2512" s="2" t="s">
        <v>165</v>
      </c>
      <c r="D2512" s="2" t="s">
        <v>17178</v>
      </c>
      <c r="E2512" s="2" t="s">
        <v>17187</v>
      </c>
      <c r="F2512" s="13" t="n">
        <v>46082</v>
      </c>
      <c r="G2512" s="13" t="n">
        <v>46082</v>
      </c>
      <c r="H2512" s="2" t="n">
        <v>11.3</v>
      </c>
    </row>
    <row r="2513" customFormat="false" ht="15" hidden="false" customHeight="false" outlineLevel="0" collapsed="false">
      <c r="A2513" s="2" t="s">
        <v>19694</v>
      </c>
      <c r="B2513" s="2" t="s">
        <v>3062</v>
      </c>
      <c r="C2513" s="2" t="s">
        <v>98</v>
      </c>
      <c r="D2513" s="2" t="s">
        <v>17180</v>
      </c>
      <c r="E2513" s="2" t="s">
        <v>17187</v>
      </c>
      <c r="F2513" s="13" t="n">
        <v>45856</v>
      </c>
      <c r="G2513" s="13" t="n">
        <v>45856</v>
      </c>
      <c r="H2513" s="2" t="n">
        <v>11.4</v>
      </c>
    </row>
    <row r="2514" customFormat="false" ht="15" hidden="false" customHeight="false" outlineLevel="0" collapsed="false">
      <c r="A2514" s="2" t="s">
        <v>19695</v>
      </c>
      <c r="B2514" s="2" t="s">
        <v>1091</v>
      </c>
      <c r="C2514" s="2" t="s">
        <v>128</v>
      </c>
      <c r="D2514" s="2" t="s">
        <v>17184</v>
      </c>
      <c r="E2514" s="2" t="s">
        <v>17187</v>
      </c>
      <c r="F2514" s="13" t="n">
        <v>46039</v>
      </c>
      <c r="G2514" s="13" t="n">
        <v>46039</v>
      </c>
      <c r="H2514" s="2" t="n">
        <v>4.5</v>
      </c>
    </row>
    <row r="2515" customFormat="false" ht="15" hidden="false" customHeight="false" outlineLevel="0" collapsed="false">
      <c r="A2515" s="2" t="s">
        <v>19696</v>
      </c>
      <c r="B2515" s="2" t="s">
        <v>3289</v>
      </c>
      <c r="C2515" s="2" t="s">
        <v>108</v>
      </c>
      <c r="D2515" s="2" t="s">
        <v>17175</v>
      </c>
      <c r="E2515" s="2" t="s">
        <v>17187</v>
      </c>
      <c r="F2515" s="13" t="n">
        <v>45970</v>
      </c>
      <c r="G2515" s="13" t="n">
        <v>45970</v>
      </c>
      <c r="H2515" s="2" t="n">
        <v>12.6</v>
      </c>
    </row>
    <row r="2516" customFormat="false" ht="15" hidden="false" customHeight="false" outlineLevel="0" collapsed="false">
      <c r="A2516" s="2" t="s">
        <v>19697</v>
      </c>
      <c r="B2516" s="2" t="s">
        <v>340</v>
      </c>
      <c r="C2516" s="2" t="s">
        <v>98</v>
      </c>
      <c r="D2516" s="2" t="s">
        <v>17178</v>
      </c>
      <c r="E2516" s="2" t="s">
        <v>17187</v>
      </c>
      <c r="F2516" s="13" t="n">
        <v>45995</v>
      </c>
      <c r="G2516" s="13" t="n">
        <v>45995</v>
      </c>
      <c r="H2516" s="2" t="n">
        <v>12.1</v>
      </c>
    </row>
    <row r="2517" customFormat="false" ht="15" hidden="false" customHeight="false" outlineLevel="0" collapsed="false">
      <c r="A2517" s="2" t="s">
        <v>19698</v>
      </c>
      <c r="B2517" s="2" t="s">
        <v>2257</v>
      </c>
      <c r="C2517" s="2" t="s">
        <v>104</v>
      </c>
      <c r="D2517" s="2" t="s">
        <v>17178</v>
      </c>
      <c r="E2517" s="2" t="s">
        <v>17193</v>
      </c>
      <c r="F2517" s="13" t="n">
        <v>45610</v>
      </c>
      <c r="G2517" s="13" t="n">
        <v>45610</v>
      </c>
      <c r="H2517" s="2" t="n">
        <v>9.7</v>
      </c>
    </row>
    <row r="2518" customFormat="false" ht="15" hidden="false" customHeight="false" outlineLevel="0" collapsed="false">
      <c r="A2518" s="2" t="s">
        <v>19699</v>
      </c>
      <c r="B2518" s="2" t="s">
        <v>2310</v>
      </c>
      <c r="C2518" s="2" t="s">
        <v>141</v>
      </c>
      <c r="D2518" s="2" t="s">
        <v>17184</v>
      </c>
      <c r="E2518" s="2" t="s">
        <v>17193</v>
      </c>
      <c r="F2518" s="13" t="n">
        <v>45814</v>
      </c>
      <c r="G2518" s="13" t="n">
        <v>45814</v>
      </c>
      <c r="H2518" s="2" t="n">
        <v>3</v>
      </c>
    </row>
    <row r="2519" customFormat="false" ht="15" hidden="false" customHeight="false" outlineLevel="0" collapsed="false">
      <c r="A2519" s="2" t="s">
        <v>19700</v>
      </c>
      <c r="B2519" s="2" t="s">
        <v>3867</v>
      </c>
      <c r="C2519" s="2" t="s">
        <v>114</v>
      </c>
      <c r="D2519" s="2" t="s">
        <v>17184</v>
      </c>
      <c r="E2519" s="2" t="s">
        <v>17187</v>
      </c>
      <c r="F2519" s="13" t="n">
        <v>45949</v>
      </c>
      <c r="G2519" s="13" t="n">
        <v>45949</v>
      </c>
      <c r="H2519" s="2" t="n">
        <v>11.1</v>
      </c>
    </row>
    <row r="2520" customFormat="false" ht="15" hidden="false" customHeight="false" outlineLevel="0" collapsed="false">
      <c r="A2520" s="2" t="s">
        <v>19701</v>
      </c>
      <c r="B2520" s="2" t="s">
        <v>1583</v>
      </c>
      <c r="C2520" s="2" t="s">
        <v>119</v>
      </c>
      <c r="D2520" s="2" t="s">
        <v>17182</v>
      </c>
      <c r="E2520" s="2" t="s">
        <v>17176</v>
      </c>
      <c r="F2520" s="13" t="n">
        <v>46131</v>
      </c>
      <c r="G2520" s="13" t="n">
        <v>46132</v>
      </c>
      <c r="H2520" s="2" t="n">
        <v>25.1</v>
      </c>
    </row>
    <row r="2521" customFormat="false" ht="15" hidden="false" customHeight="false" outlineLevel="0" collapsed="false">
      <c r="A2521" s="2" t="s">
        <v>19702</v>
      </c>
      <c r="B2521" s="2" t="s">
        <v>4731</v>
      </c>
      <c r="C2521" s="2" t="s">
        <v>128</v>
      </c>
      <c r="D2521" s="2" t="s">
        <v>17178</v>
      </c>
      <c r="E2521" s="2" t="s">
        <v>17176</v>
      </c>
      <c r="F2521" s="13" t="n">
        <v>46107</v>
      </c>
      <c r="G2521" s="13" t="n">
        <v>46107</v>
      </c>
      <c r="H2521" s="2" t="n">
        <v>21.5</v>
      </c>
    </row>
    <row r="2522" customFormat="false" ht="15" hidden="false" customHeight="false" outlineLevel="0" collapsed="false">
      <c r="A2522" s="2" t="s">
        <v>19703</v>
      </c>
      <c r="B2522" s="2" t="s">
        <v>335</v>
      </c>
      <c r="C2522" s="2" t="s">
        <v>123</v>
      </c>
      <c r="D2522" s="2" t="s">
        <v>17178</v>
      </c>
      <c r="E2522" s="2" t="s">
        <v>17187</v>
      </c>
      <c r="F2522" s="13" t="n">
        <v>45792</v>
      </c>
      <c r="G2522" s="13" t="n">
        <v>45792</v>
      </c>
      <c r="H2522" s="2" t="n">
        <v>6.6</v>
      </c>
    </row>
    <row r="2523" customFormat="false" ht="15" hidden="false" customHeight="false" outlineLevel="0" collapsed="false">
      <c r="A2523" s="2" t="s">
        <v>19704</v>
      </c>
      <c r="B2523" s="2" t="s">
        <v>3425</v>
      </c>
      <c r="C2523" s="2" t="s">
        <v>104</v>
      </c>
      <c r="D2523" s="2" t="s">
        <v>17175</v>
      </c>
      <c r="E2523" s="2" t="s">
        <v>17187</v>
      </c>
      <c r="F2523" s="13" t="n">
        <v>46192</v>
      </c>
      <c r="G2523" s="13" t="n">
        <v>46192</v>
      </c>
      <c r="H2523" s="2" t="n">
        <v>20.3</v>
      </c>
    </row>
    <row r="2524" customFormat="false" ht="15" hidden="false" customHeight="false" outlineLevel="0" collapsed="false">
      <c r="A2524" s="2" t="s">
        <v>19705</v>
      </c>
      <c r="B2524" s="2" t="s">
        <v>1793</v>
      </c>
      <c r="C2524" s="2" t="s">
        <v>104</v>
      </c>
      <c r="D2524" s="2" t="s">
        <v>17184</v>
      </c>
      <c r="E2524" s="2" t="s">
        <v>17176</v>
      </c>
      <c r="F2524" s="13" t="n">
        <v>45977</v>
      </c>
      <c r="G2524" s="13" t="n">
        <v>45977</v>
      </c>
      <c r="H2524" s="2" t="n">
        <v>20.7</v>
      </c>
    </row>
    <row r="2525" customFormat="false" ht="15" hidden="false" customHeight="false" outlineLevel="0" collapsed="false">
      <c r="A2525" s="2" t="s">
        <v>19706</v>
      </c>
      <c r="B2525" s="2" t="s">
        <v>876</v>
      </c>
      <c r="C2525" s="2" t="s">
        <v>108</v>
      </c>
      <c r="D2525" s="2" t="s">
        <v>17175</v>
      </c>
      <c r="E2525" s="2" t="s">
        <v>17187</v>
      </c>
      <c r="F2525" s="13" t="n">
        <v>45875</v>
      </c>
      <c r="G2525" s="13" t="n">
        <v>45875</v>
      </c>
      <c r="H2525" s="2" t="n">
        <v>21.2</v>
      </c>
    </row>
    <row r="2526" customFormat="false" ht="15" hidden="false" customHeight="false" outlineLevel="0" collapsed="false">
      <c r="A2526" s="2" t="s">
        <v>19707</v>
      </c>
      <c r="B2526" s="2" t="s">
        <v>1047</v>
      </c>
      <c r="C2526" s="2" t="s">
        <v>139</v>
      </c>
      <c r="D2526" s="2" t="s">
        <v>17182</v>
      </c>
      <c r="E2526" s="2" t="s">
        <v>17187</v>
      </c>
      <c r="F2526" s="13" t="n">
        <v>46168</v>
      </c>
      <c r="G2526" s="13" t="n">
        <v>46169</v>
      </c>
      <c r="H2526" s="2" t="n">
        <v>27.5</v>
      </c>
    </row>
    <row r="2527" customFormat="false" ht="15" hidden="false" customHeight="false" outlineLevel="0" collapsed="false">
      <c r="A2527" s="2" t="s">
        <v>19708</v>
      </c>
      <c r="B2527" s="2" t="s">
        <v>4903</v>
      </c>
      <c r="C2527" s="2" t="s">
        <v>141</v>
      </c>
      <c r="D2527" s="2" t="s">
        <v>17182</v>
      </c>
      <c r="E2527" s="2" t="s">
        <v>17176</v>
      </c>
      <c r="F2527" s="13" t="n">
        <v>45956</v>
      </c>
      <c r="G2527" s="13" t="n">
        <v>45956</v>
      </c>
      <c r="H2527" s="2" t="n">
        <v>23</v>
      </c>
    </row>
    <row r="2528" customFormat="false" ht="15" hidden="false" customHeight="false" outlineLevel="0" collapsed="false">
      <c r="A2528" s="2" t="s">
        <v>19709</v>
      </c>
      <c r="B2528" s="2" t="s">
        <v>4077</v>
      </c>
      <c r="C2528" s="2" t="s">
        <v>139</v>
      </c>
      <c r="D2528" s="2" t="s">
        <v>17180</v>
      </c>
      <c r="E2528" s="2" t="s">
        <v>17193</v>
      </c>
      <c r="F2528" s="13" t="n">
        <v>45864</v>
      </c>
      <c r="G2528" s="13" t="n">
        <v>45864</v>
      </c>
      <c r="H2528" s="2" t="n">
        <v>4.5</v>
      </c>
    </row>
    <row r="2529" customFormat="false" ht="15" hidden="false" customHeight="false" outlineLevel="0" collapsed="false">
      <c r="A2529" s="2" t="s">
        <v>19710</v>
      </c>
      <c r="B2529" s="2" t="s">
        <v>1941</v>
      </c>
      <c r="C2529" s="2" t="s">
        <v>128</v>
      </c>
      <c r="D2529" s="2" t="s">
        <v>17182</v>
      </c>
      <c r="E2529" s="2" t="s">
        <v>17187</v>
      </c>
      <c r="F2529" s="13" t="n">
        <v>46229</v>
      </c>
      <c r="G2529" s="13" t="n">
        <v>46229</v>
      </c>
      <c r="H2529" s="2" t="n">
        <v>8.2</v>
      </c>
    </row>
    <row r="2530" customFormat="false" ht="15" hidden="false" customHeight="false" outlineLevel="0" collapsed="false">
      <c r="A2530" s="2" t="s">
        <v>19711</v>
      </c>
      <c r="B2530" s="2" t="s">
        <v>2656</v>
      </c>
      <c r="C2530" s="2" t="s">
        <v>98</v>
      </c>
      <c r="D2530" s="2" t="s">
        <v>17175</v>
      </c>
      <c r="E2530" s="2" t="s">
        <v>17193</v>
      </c>
      <c r="F2530" s="13" t="n">
        <v>46078</v>
      </c>
      <c r="G2530" s="13" t="n">
        <v>46078</v>
      </c>
      <c r="H2530" s="2" t="n">
        <v>7.1</v>
      </c>
    </row>
    <row r="2531" customFormat="false" ht="15" hidden="false" customHeight="false" outlineLevel="0" collapsed="false">
      <c r="A2531" s="2" t="s">
        <v>19712</v>
      </c>
      <c r="B2531" s="2" t="s">
        <v>2458</v>
      </c>
      <c r="C2531" s="2" t="s">
        <v>139</v>
      </c>
      <c r="D2531" s="2" t="s">
        <v>17180</v>
      </c>
      <c r="E2531" s="2" t="s">
        <v>17176</v>
      </c>
      <c r="F2531" s="13" t="n">
        <v>46135</v>
      </c>
      <c r="G2531" s="13" t="n">
        <v>46135</v>
      </c>
      <c r="H2531" s="2" t="n">
        <v>22.1</v>
      </c>
    </row>
    <row r="2532" customFormat="false" ht="15" hidden="false" customHeight="false" outlineLevel="0" collapsed="false">
      <c r="A2532" s="2" t="s">
        <v>19713</v>
      </c>
      <c r="B2532" s="2" t="s">
        <v>3560</v>
      </c>
      <c r="C2532" s="2" t="s">
        <v>119</v>
      </c>
      <c r="D2532" s="2" t="s">
        <v>17182</v>
      </c>
      <c r="E2532" s="2" t="s">
        <v>17176</v>
      </c>
      <c r="F2532" s="13" t="n">
        <v>46170</v>
      </c>
      <c r="G2532" s="13" t="n">
        <v>46170</v>
      </c>
      <c r="H2532" s="2" t="n">
        <v>8.7</v>
      </c>
    </row>
    <row r="2533" customFormat="false" ht="15" hidden="false" customHeight="false" outlineLevel="0" collapsed="false">
      <c r="A2533" s="2" t="s">
        <v>19714</v>
      </c>
      <c r="B2533" s="2" t="s">
        <v>1809</v>
      </c>
      <c r="C2533" s="2" t="s">
        <v>123</v>
      </c>
      <c r="D2533" s="2" t="s">
        <v>17184</v>
      </c>
      <c r="E2533" s="2" t="s">
        <v>17187</v>
      </c>
      <c r="F2533" s="13" t="n">
        <v>46169</v>
      </c>
      <c r="G2533" s="13" t="n">
        <v>46169</v>
      </c>
      <c r="H2533" s="2" t="n">
        <v>8.7</v>
      </c>
    </row>
    <row r="2534" customFormat="false" ht="15" hidden="false" customHeight="false" outlineLevel="0" collapsed="false">
      <c r="A2534" s="2" t="s">
        <v>19715</v>
      </c>
      <c r="B2534" s="2" t="s">
        <v>204</v>
      </c>
      <c r="C2534" s="2" t="s">
        <v>165</v>
      </c>
      <c r="D2534" s="2" t="s">
        <v>17182</v>
      </c>
      <c r="E2534" s="2" t="s">
        <v>17187</v>
      </c>
      <c r="F2534" s="13" t="n">
        <v>46066</v>
      </c>
      <c r="G2534" s="13" t="n">
        <v>46066</v>
      </c>
      <c r="H2534" s="2" t="n">
        <v>14.9</v>
      </c>
    </row>
    <row r="2535" customFormat="false" ht="15" hidden="false" customHeight="false" outlineLevel="0" collapsed="false">
      <c r="A2535" s="2" t="s">
        <v>19716</v>
      </c>
      <c r="B2535" s="2" t="s">
        <v>4706</v>
      </c>
      <c r="C2535" s="2" t="s">
        <v>165</v>
      </c>
      <c r="D2535" s="2" t="s">
        <v>17178</v>
      </c>
      <c r="E2535" s="2" t="s">
        <v>17187</v>
      </c>
      <c r="F2535" s="13" t="n">
        <v>46080</v>
      </c>
      <c r="G2535" s="13" t="n">
        <v>46080</v>
      </c>
      <c r="H2535" s="2" t="n">
        <v>16</v>
      </c>
    </row>
    <row r="2536" customFormat="false" ht="15" hidden="false" customHeight="false" outlineLevel="0" collapsed="false">
      <c r="A2536" s="2" t="s">
        <v>19717</v>
      </c>
      <c r="B2536" s="2" t="s">
        <v>535</v>
      </c>
      <c r="C2536" s="2" t="s">
        <v>119</v>
      </c>
      <c r="D2536" s="2" t="s">
        <v>17184</v>
      </c>
      <c r="E2536" s="2" t="s">
        <v>17176</v>
      </c>
      <c r="F2536" s="13" t="n">
        <v>45875</v>
      </c>
      <c r="G2536" s="13" t="n">
        <v>45875</v>
      </c>
      <c r="H2536" s="2" t="n">
        <v>14.1</v>
      </c>
    </row>
    <row r="2537" customFormat="false" ht="15" hidden="false" customHeight="false" outlineLevel="0" collapsed="false">
      <c r="A2537" s="2" t="s">
        <v>19718</v>
      </c>
      <c r="B2537" s="2" t="s">
        <v>1963</v>
      </c>
      <c r="C2537" s="2" t="s">
        <v>98</v>
      </c>
      <c r="D2537" s="2" t="s">
        <v>17182</v>
      </c>
      <c r="E2537" s="2" t="s">
        <v>17193</v>
      </c>
      <c r="F2537" s="13" t="n">
        <v>46126</v>
      </c>
      <c r="G2537" s="13" t="n">
        <v>46126</v>
      </c>
      <c r="H2537" s="2" t="n">
        <v>4.2</v>
      </c>
    </row>
    <row r="2538" customFormat="false" ht="15" hidden="false" customHeight="false" outlineLevel="0" collapsed="false">
      <c r="A2538" s="2" t="s">
        <v>19719</v>
      </c>
      <c r="B2538" s="2" t="s">
        <v>2064</v>
      </c>
      <c r="C2538" s="2" t="s">
        <v>98</v>
      </c>
      <c r="D2538" s="2" t="s">
        <v>17182</v>
      </c>
      <c r="E2538" s="2" t="s">
        <v>17193</v>
      </c>
      <c r="F2538" s="13" t="n">
        <v>46138</v>
      </c>
      <c r="G2538" s="13" t="n">
        <v>46138</v>
      </c>
      <c r="H2538" s="2" t="n">
        <v>2.1</v>
      </c>
    </row>
    <row r="2539" customFormat="false" ht="15" hidden="false" customHeight="false" outlineLevel="0" collapsed="false">
      <c r="A2539" s="2" t="s">
        <v>19720</v>
      </c>
      <c r="B2539" s="2" t="s">
        <v>4617</v>
      </c>
      <c r="C2539" s="2" t="s">
        <v>119</v>
      </c>
      <c r="D2539" s="2" t="s">
        <v>17175</v>
      </c>
      <c r="E2539" s="2" t="s">
        <v>17187</v>
      </c>
      <c r="F2539" s="13" t="n">
        <v>46218</v>
      </c>
      <c r="G2539" s="13" t="n">
        <v>46218</v>
      </c>
      <c r="H2539" s="2" t="n">
        <v>6.5</v>
      </c>
    </row>
    <row r="2540" customFormat="false" ht="15" hidden="false" customHeight="false" outlineLevel="0" collapsed="false">
      <c r="A2540" s="2" t="s">
        <v>19721</v>
      </c>
      <c r="B2540" s="2" t="s">
        <v>2793</v>
      </c>
      <c r="C2540" s="2" t="s">
        <v>139</v>
      </c>
      <c r="D2540" s="2" t="s">
        <v>17184</v>
      </c>
      <c r="E2540" s="2" t="s">
        <v>17176</v>
      </c>
      <c r="F2540" s="13" t="n">
        <v>45981</v>
      </c>
      <c r="G2540" s="13" t="n">
        <v>45981</v>
      </c>
      <c r="H2540" s="2" t="n">
        <v>7.3</v>
      </c>
    </row>
    <row r="2541" customFormat="false" ht="15" hidden="false" customHeight="false" outlineLevel="0" collapsed="false">
      <c r="A2541" s="2" t="s">
        <v>19722</v>
      </c>
      <c r="B2541" s="2" t="s">
        <v>4085</v>
      </c>
      <c r="C2541" s="2" t="s">
        <v>114</v>
      </c>
      <c r="D2541" s="2" t="s">
        <v>17175</v>
      </c>
      <c r="E2541" s="2" t="s">
        <v>17187</v>
      </c>
      <c r="F2541" s="13" t="n">
        <v>45960</v>
      </c>
      <c r="G2541" s="13" t="n">
        <v>45960</v>
      </c>
      <c r="H2541" s="2" t="n">
        <v>4.8</v>
      </c>
    </row>
    <row r="2542" customFormat="false" ht="15" hidden="false" customHeight="false" outlineLevel="0" collapsed="false">
      <c r="A2542" s="2" t="s">
        <v>19723</v>
      </c>
      <c r="B2542" s="2" t="s">
        <v>3679</v>
      </c>
      <c r="C2542" s="2" t="s">
        <v>98</v>
      </c>
      <c r="D2542" s="2" t="s">
        <v>17175</v>
      </c>
      <c r="E2542" s="2" t="s">
        <v>17176</v>
      </c>
      <c r="F2542" s="13" t="n">
        <v>46162</v>
      </c>
      <c r="G2542" s="13" t="n">
        <v>46164</v>
      </c>
      <c r="H2542" s="2" t="n">
        <v>52.4</v>
      </c>
    </row>
    <row r="2543" customFormat="false" ht="15" hidden="false" customHeight="false" outlineLevel="0" collapsed="false">
      <c r="A2543" s="2" t="s">
        <v>19724</v>
      </c>
      <c r="B2543" s="2" t="s">
        <v>1577</v>
      </c>
      <c r="C2543" s="2" t="s">
        <v>98</v>
      </c>
      <c r="D2543" s="2" t="s">
        <v>17178</v>
      </c>
      <c r="E2543" s="2" t="s">
        <v>17187</v>
      </c>
      <c r="F2543" s="13" t="n">
        <v>45996</v>
      </c>
      <c r="G2543" s="13" t="n">
        <v>45996</v>
      </c>
      <c r="H2543" s="2" t="n">
        <v>13.3</v>
      </c>
    </row>
    <row r="2544" customFormat="false" ht="15" hidden="false" customHeight="false" outlineLevel="0" collapsed="false">
      <c r="A2544" s="2" t="s">
        <v>19725</v>
      </c>
      <c r="B2544" s="2" t="s">
        <v>478</v>
      </c>
      <c r="C2544" s="2" t="s">
        <v>119</v>
      </c>
      <c r="D2544" s="2" t="s">
        <v>17180</v>
      </c>
      <c r="E2544" s="2" t="s">
        <v>17187</v>
      </c>
      <c r="F2544" s="13" t="n">
        <v>46215</v>
      </c>
      <c r="G2544" s="13" t="n">
        <v>46215</v>
      </c>
      <c r="H2544" s="2" t="n">
        <v>3.5</v>
      </c>
    </row>
    <row r="2545" customFormat="false" ht="15" hidden="false" customHeight="false" outlineLevel="0" collapsed="false">
      <c r="A2545" s="2" t="s">
        <v>19726</v>
      </c>
      <c r="B2545" s="2" t="s">
        <v>2429</v>
      </c>
      <c r="C2545" s="2" t="s">
        <v>119</v>
      </c>
      <c r="D2545" s="2" t="s">
        <v>17175</v>
      </c>
      <c r="E2545" s="2" t="s">
        <v>17187</v>
      </c>
      <c r="F2545" s="13" t="n">
        <v>45847</v>
      </c>
      <c r="G2545" s="13" t="n">
        <v>45847</v>
      </c>
      <c r="H2545" s="2" t="n">
        <v>11.5</v>
      </c>
    </row>
    <row r="2546" customFormat="false" ht="15" hidden="false" customHeight="false" outlineLevel="0" collapsed="false">
      <c r="A2546" s="2" t="s">
        <v>19727</v>
      </c>
      <c r="B2546" s="2" t="s">
        <v>2922</v>
      </c>
      <c r="C2546" s="2" t="s">
        <v>119</v>
      </c>
      <c r="D2546" s="2" t="s">
        <v>17178</v>
      </c>
      <c r="E2546" s="2" t="s">
        <v>17187</v>
      </c>
      <c r="F2546" s="13" t="n">
        <v>45955</v>
      </c>
      <c r="G2546" s="13" t="n">
        <v>45955</v>
      </c>
      <c r="H2546" s="2" t="n">
        <v>5.8</v>
      </c>
    </row>
    <row r="2547" customFormat="false" ht="15" hidden="false" customHeight="false" outlineLevel="0" collapsed="false">
      <c r="A2547" s="2" t="s">
        <v>19728</v>
      </c>
      <c r="B2547" s="2" t="s">
        <v>4342</v>
      </c>
      <c r="C2547" s="2" t="s">
        <v>108</v>
      </c>
      <c r="D2547" s="2" t="s">
        <v>17184</v>
      </c>
      <c r="E2547" s="2" t="s">
        <v>17191</v>
      </c>
      <c r="F2547" s="13" t="n">
        <v>46258</v>
      </c>
      <c r="G2547" s="13" t="n">
        <v>46258</v>
      </c>
      <c r="H2547" s="2" t="n">
        <v>3.1</v>
      </c>
    </row>
    <row r="2548" customFormat="false" ht="15" hidden="false" customHeight="false" outlineLevel="0" collapsed="false">
      <c r="A2548" s="2" t="s">
        <v>19729</v>
      </c>
      <c r="B2548" s="2" t="s">
        <v>2503</v>
      </c>
      <c r="C2548" s="2" t="s">
        <v>139</v>
      </c>
      <c r="D2548" s="2" t="s">
        <v>17175</v>
      </c>
      <c r="E2548" s="2" t="s">
        <v>17187</v>
      </c>
      <c r="F2548" s="13" t="n">
        <v>46055</v>
      </c>
      <c r="G2548" s="13" t="n">
        <v>46055</v>
      </c>
      <c r="H2548" s="2" t="n">
        <v>9.4</v>
      </c>
    </row>
    <row r="2549" customFormat="false" ht="15" hidden="false" customHeight="false" outlineLevel="0" collapsed="false">
      <c r="A2549" s="2" t="s">
        <v>19730</v>
      </c>
      <c r="B2549" s="2" t="s">
        <v>4692</v>
      </c>
      <c r="C2549" s="2" t="s">
        <v>108</v>
      </c>
      <c r="D2549" s="2" t="s">
        <v>17178</v>
      </c>
      <c r="E2549" s="2" t="s">
        <v>17187</v>
      </c>
      <c r="F2549" s="13" t="n">
        <v>45783</v>
      </c>
      <c r="G2549" s="13" t="n">
        <v>45783</v>
      </c>
      <c r="H2549" s="2" t="n">
        <v>18.8</v>
      </c>
    </row>
    <row r="2550" customFormat="false" ht="15" hidden="false" customHeight="false" outlineLevel="0" collapsed="false">
      <c r="A2550" s="2" t="s">
        <v>19731</v>
      </c>
      <c r="B2550" s="2" t="s">
        <v>2961</v>
      </c>
      <c r="C2550" s="2" t="s">
        <v>108</v>
      </c>
      <c r="D2550" s="2" t="s">
        <v>17175</v>
      </c>
      <c r="E2550" s="2" t="s">
        <v>17176</v>
      </c>
      <c r="F2550" s="13" t="n">
        <v>46195</v>
      </c>
      <c r="G2550" s="13" t="n">
        <v>46195</v>
      </c>
      <c r="H2550" s="2" t="n">
        <v>17.2</v>
      </c>
    </row>
    <row r="2551" customFormat="false" ht="15" hidden="false" customHeight="false" outlineLevel="0" collapsed="false">
      <c r="A2551" s="2" t="s">
        <v>19732</v>
      </c>
      <c r="B2551" s="2" t="s">
        <v>2821</v>
      </c>
      <c r="C2551" s="2" t="s">
        <v>119</v>
      </c>
      <c r="D2551" s="2" t="s">
        <v>17184</v>
      </c>
      <c r="E2551" s="2" t="s">
        <v>17176</v>
      </c>
      <c r="F2551" s="13" t="n">
        <v>46084</v>
      </c>
      <c r="G2551" s="13" t="n">
        <v>46084</v>
      </c>
      <c r="H2551" s="2" t="n">
        <v>15.8</v>
      </c>
    </row>
    <row r="2552" customFormat="false" ht="15" hidden="false" customHeight="false" outlineLevel="0" collapsed="false">
      <c r="A2552" s="2" t="s">
        <v>19733</v>
      </c>
      <c r="B2552" s="2" t="s">
        <v>824</v>
      </c>
      <c r="C2552" s="2" t="s">
        <v>145</v>
      </c>
      <c r="D2552" s="2" t="s">
        <v>17184</v>
      </c>
      <c r="E2552" s="2" t="s">
        <v>17193</v>
      </c>
      <c r="F2552" s="13" t="n">
        <v>45982</v>
      </c>
      <c r="G2552" s="13" t="n">
        <v>45982</v>
      </c>
      <c r="H2552" s="2" t="n">
        <v>2.8</v>
      </c>
    </row>
    <row r="2553" customFormat="false" ht="15" hidden="false" customHeight="false" outlineLevel="0" collapsed="false">
      <c r="A2553" s="2" t="s">
        <v>19734</v>
      </c>
      <c r="B2553" s="2" t="s">
        <v>4986</v>
      </c>
      <c r="C2553" s="2" t="s">
        <v>98</v>
      </c>
      <c r="D2553" s="2" t="s">
        <v>17180</v>
      </c>
      <c r="E2553" s="2" t="s">
        <v>17176</v>
      </c>
      <c r="F2553" s="13" t="n">
        <v>46108</v>
      </c>
      <c r="G2553" s="13" t="n">
        <v>46109</v>
      </c>
      <c r="H2553" s="2" t="n">
        <v>31.7</v>
      </c>
    </row>
    <row r="2554" customFormat="false" ht="15" hidden="false" customHeight="false" outlineLevel="0" collapsed="false">
      <c r="A2554" s="2" t="s">
        <v>19735</v>
      </c>
      <c r="B2554" s="2" t="s">
        <v>1388</v>
      </c>
      <c r="C2554" s="2" t="s">
        <v>108</v>
      </c>
      <c r="D2554" s="2" t="s">
        <v>17184</v>
      </c>
      <c r="E2554" s="2" t="s">
        <v>17193</v>
      </c>
      <c r="F2554" s="13" t="n">
        <v>45807</v>
      </c>
      <c r="G2554" s="13" t="n">
        <v>45807</v>
      </c>
      <c r="H2554" s="2" t="n">
        <v>4.9</v>
      </c>
    </row>
    <row r="2555" customFormat="false" ht="15" hidden="false" customHeight="false" outlineLevel="0" collapsed="false">
      <c r="A2555" s="2" t="s">
        <v>19736</v>
      </c>
      <c r="B2555" s="2" t="s">
        <v>2751</v>
      </c>
      <c r="C2555" s="2" t="s">
        <v>128</v>
      </c>
      <c r="D2555" s="2" t="s">
        <v>17178</v>
      </c>
      <c r="E2555" s="2" t="s">
        <v>17176</v>
      </c>
      <c r="F2555" s="13" t="n">
        <v>45858</v>
      </c>
      <c r="G2555" s="13" t="n">
        <v>45858</v>
      </c>
      <c r="H2555" s="2" t="n">
        <v>21.2</v>
      </c>
    </row>
    <row r="2556" customFormat="false" ht="15" hidden="false" customHeight="false" outlineLevel="0" collapsed="false">
      <c r="A2556" s="2" t="s">
        <v>19737</v>
      </c>
      <c r="B2556" s="2" t="s">
        <v>2537</v>
      </c>
      <c r="C2556" s="2" t="s">
        <v>163</v>
      </c>
      <c r="D2556" s="2" t="s">
        <v>17178</v>
      </c>
      <c r="E2556" s="2" t="s">
        <v>17176</v>
      </c>
      <c r="F2556" s="13" t="n">
        <v>45765</v>
      </c>
      <c r="G2556" s="13" t="n">
        <v>45767</v>
      </c>
      <c r="H2556" s="2" t="n">
        <v>52.9</v>
      </c>
    </row>
    <row r="2557" customFormat="false" ht="15" hidden="false" customHeight="false" outlineLevel="0" collapsed="false">
      <c r="A2557" s="2" t="s">
        <v>19738</v>
      </c>
      <c r="B2557" s="2" t="s">
        <v>4333</v>
      </c>
      <c r="C2557" s="2" t="s">
        <v>139</v>
      </c>
      <c r="D2557" s="2" t="s">
        <v>17180</v>
      </c>
      <c r="E2557" s="2" t="s">
        <v>17176</v>
      </c>
      <c r="F2557" s="13" t="n">
        <v>45764</v>
      </c>
      <c r="G2557" s="13" t="n">
        <v>45764</v>
      </c>
      <c r="H2557" s="2" t="n">
        <v>8.4</v>
      </c>
    </row>
    <row r="2558" customFormat="false" ht="15" hidden="false" customHeight="false" outlineLevel="0" collapsed="false">
      <c r="A2558" s="2" t="s">
        <v>19739</v>
      </c>
      <c r="B2558" s="2" t="s">
        <v>5076</v>
      </c>
      <c r="C2558" s="2" t="s">
        <v>98</v>
      </c>
      <c r="D2558" s="2" t="s">
        <v>17175</v>
      </c>
      <c r="E2558" s="2" t="s">
        <v>17193</v>
      </c>
      <c r="F2558" s="13" t="n">
        <v>45641</v>
      </c>
      <c r="G2558" s="13" t="n">
        <v>45641</v>
      </c>
      <c r="H2558" s="2" t="n">
        <v>4.7</v>
      </c>
    </row>
    <row r="2559" customFormat="false" ht="15" hidden="false" customHeight="false" outlineLevel="0" collapsed="false">
      <c r="A2559" s="2" t="s">
        <v>19740</v>
      </c>
      <c r="B2559" s="2" t="s">
        <v>2315</v>
      </c>
      <c r="C2559" s="2" t="s">
        <v>141</v>
      </c>
      <c r="D2559" s="2" t="s">
        <v>17178</v>
      </c>
      <c r="E2559" s="2" t="s">
        <v>17187</v>
      </c>
      <c r="F2559" s="13" t="n">
        <v>46157</v>
      </c>
      <c r="G2559" s="13" t="n">
        <v>46157</v>
      </c>
      <c r="H2559" s="2" t="n">
        <v>8.1</v>
      </c>
    </row>
    <row r="2560" customFormat="false" ht="15" hidden="false" customHeight="false" outlineLevel="0" collapsed="false">
      <c r="A2560" s="2" t="s">
        <v>19741</v>
      </c>
      <c r="B2560" s="2" t="s">
        <v>5094</v>
      </c>
      <c r="C2560" s="2" t="s">
        <v>98</v>
      </c>
      <c r="D2560" s="2" t="s">
        <v>17178</v>
      </c>
      <c r="E2560" s="2" t="s">
        <v>17187</v>
      </c>
      <c r="F2560" s="13" t="n">
        <v>45970</v>
      </c>
      <c r="G2560" s="13" t="n">
        <v>45971</v>
      </c>
      <c r="H2560" s="2" t="n">
        <v>26.9</v>
      </c>
    </row>
    <row r="2561" customFormat="false" ht="15" hidden="false" customHeight="false" outlineLevel="0" collapsed="false">
      <c r="A2561" s="2" t="s">
        <v>19742</v>
      </c>
      <c r="B2561" s="2" t="s">
        <v>2444</v>
      </c>
      <c r="C2561" s="2" t="s">
        <v>98</v>
      </c>
      <c r="D2561" s="2" t="s">
        <v>17180</v>
      </c>
      <c r="E2561" s="2" t="s">
        <v>17187</v>
      </c>
      <c r="F2561" s="13" t="n">
        <v>46032</v>
      </c>
      <c r="G2561" s="13" t="n">
        <v>46032</v>
      </c>
      <c r="H2561" s="2" t="n">
        <v>9</v>
      </c>
    </row>
    <row r="2562" customFormat="false" ht="15" hidden="false" customHeight="false" outlineLevel="0" collapsed="false">
      <c r="A2562" s="2" t="s">
        <v>19743</v>
      </c>
      <c r="B2562" s="2" t="s">
        <v>101</v>
      </c>
      <c r="C2562" s="2" t="s">
        <v>104</v>
      </c>
      <c r="D2562" s="2" t="s">
        <v>17182</v>
      </c>
      <c r="E2562" s="2" t="s">
        <v>17187</v>
      </c>
      <c r="F2562" s="13" t="n">
        <v>45985</v>
      </c>
      <c r="G2562" s="13" t="n">
        <v>45985</v>
      </c>
      <c r="H2562" s="2" t="n">
        <v>9.6</v>
      </c>
    </row>
    <row r="2563" customFormat="false" ht="15" hidden="false" customHeight="false" outlineLevel="0" collapsed="false">
      <c r="A2563" s="2" t="s">
        <v>19744</v>
      </c>
      <c r="B2563" s="2" t="s">
        <v>2114</v>
      </c>
      <c r="C2563" s="2" t="s">
        <v>139</v>
      </c>
      <c r="D2563" s="2" t="s">
        <v>17175</v>
      </c>
      <c r="E2563" s="2" t="s">
        <v>17176</v>
      </c>
      <c r="F2563" s="13" t="n">
        <v>45661</v>
      </c>
      <c r="G2563" s="13" t="n">
        <v>45661</v>
      </c>
      <c r="H2563" s="2" t="n">
        <v>17.5</v>
      </c>
    </row>
    <row r="2564" customFormat="false" ht="15" hidden="false" customHeight="false" outlineLevel="0" collapsed="false">
      <c r="A2564" s="2" t="s">
        <v>19745</v>
      </c>
      <c r="B2564" s="2" t="s">
        <v>4885</v>
      </c>
      <c r="C2564" s="2" t="s">
        <v>119</v>
      </c>
      <c r="D2564" s="2" t="s">
        <v>17182</v>
      </c>
      <c r="E2564" s="2" t="s">
        <v>17187</v>
      </c>
      <c r="F2564" s="13" t="n">
        <v>45772</v>
      </c>
      <c r="G2564" s="13" t="n">
        <v>45772</v>
      </c>
      <c r="H2564" s="2" t="n">
        <v>15.7</v>
      </c>
    </row>
    <row r="2565" customFormat="false" ht="15" hidden="false" customHeight="false" outlineLevel="0" collapsed="false">
      <c r="A2565" s="2" t="s">
        <v>19746</v>
      </c>
      <c r="B2565" s="2" t="s">
        <v>4943</v>
      </c>
      <c r="C2565" s="2" t="s">
        <v>98</v>
      </c>
      <c r="D2565" s="2" t="s">
        <v>17178</v>
      </c>
      <c r="E2565" s="2" t="s">
        <v>17193</v>
      </c>
      <c r="F2565" s="13" t="n">
        <v>46117</v>
      </c>
      <c r="G2565" s="13" t="n">
        <v>46117</v>
      </c>
      <c r="H2565" s="2" t="n">
        <v>17.7</v>
      </c>
    </row>
    <row r="2566" customFormat="false" ht="15" hidden="false" customHeight="false" outlineLevel="0" collapsed="false">
      <c r="A2566" s="2" t="s">
        <v>19747</v>
      </c>
      <c r="B2566" s="2" t="s">
        <v>4524</v>
      </c>
      <c r="C2566" s="2" t="s">
        <v>145</v>
      </c>
      <c r="D2566" s="2" t="s">
        <v>17182</v>
      </c>
      <c r="E2566" s="2" t="s">
        <v>17187</v>
      </c>
      <c r="F2566" s="13" t="n">
        <v>45996</v>
      </c>
      <c r="G2566" s="13" t="n">
        <v>45996</v>
      </c>
      <c r="H2566" s="2" t="n">
        <v>17.5</v>
      </c>
    </row>
    <row r="2567" customFormat="false" ht="15" hidden="false" customHeight="false" outlineLevel="0" collapsed="false">
      <c r="A2567" s="2" t="s">
        <v>19748</v>
      </c>
      <c r="B2567" s="2" t="s">
        <v>789</v>
      </c>
      <c r="C2567" s="2" t="s">
        <v>119</v>
      </c>
      <c r="D2567" s="2" t="s">
        <v>17175</v>
      </c>
      <c r="E2567" s="2" t="s">
        <v>17187</v>
      </c>
      <c r="F2567" s="13" t="n">
        <v>46136</v>
      </c>
      <c r="G2567" s="13" t="n">
        <v>46136</v>
      </c>
      <c r="H2567" s="2" t="n">
        <v>4</v>
      </c>
    </row>
    <row r="2568" customFormat="false" ht="15" hidden="false" customHeight="false" outlineLevel="0" collapsed="false">
      <c r="A2568" s="2" t="s">
        <v>19749</v>
      </c>
      <c r="B2568" s="2" t="s">
        <v>4277</v>
      </c>
      <c r="C2568" s="2" t="s">
        <v>128</v>
      </c>
      <c r="D2568" s="2" t="s">
        <v>17178</v>
      </c>
      <c r="E2568" s="2" t="s">
        <v>17193</v>
      </c>
      <c r="F2568" s="13" t="n">
        <v>46007</v>
      </c>
      <c r="G2568" s="13" t="n">
        <v>46007</v>
      </c>
      <c r="H2568" s="2" t="n">
        <v>7</v>
      </c>
    </row>
    <row r="2569" customFormat="false" ht="15" hidden="false" customHeight="false" outlineLevel="0" collapsed="false">
      <c r="A2569" s="2" t="s">
        <v>19750</v>
      </c>
      <c r="B2569" s="2" t="s">
        <v>1351</v>
      </c>
      <c r="C2569" s="2" t="s">
        <v>108</v>
      </c>
      <c r="D2569" s="2" t="s">
        <v>17180</v>
      </c>
      <c r="E2569" s="2" t="s">
        <v>17176</v>
      </c>
      <c r="F2569" s="13" t="n">
        <v>46057</v>
      </c>
      <c r="G2569" s="13" t="n">
        <v>46058</v>
      </c>
      <c r="H2569" s="2" t="n">
        <v>31.8</v>
      </c>
    </row>
    <row r="2570" customFormat="false" ht="15" hidden="false" customHeight="false" outlineLevel="0" collapsed="false">
      <c r="A2570" s="2" t="s">
        <v>19751</v>
      </c>
      <c r="B2570" s="2" t="s">
        <v>3100</v>
      </c>
      <c r="C2570" s="2" t="s">
        <v>104</v>
      </c>
      <c r="D2570" s="2" t="s">
        <v>17178</v>
      </c>
      <c r="E2570" s="2" t="s">
        <v>17187</v>
      </c>
      <c r="F2570" s="13" t="n">
        <v>46057</v>
      </c>
      <c r="G2570" s="13" t="n">
        <v>46057</v>
      </c>
      <c r="H2570" s="2" t="n">
        <v>11.7</v>
      </c>
    </row>
    <row r="2571" customFormat="false" ht="15" hidden="false" customHeight="false" outlineLevel="0" collapsed="false">
      <c r="A2571" s="2" t="s">
        <v>19752</v>
      </c>
      <c r="B2571" s="2" t="s">
        <v>1464</v>
      </c>
      <c r="C2571" s="2" t="s">
        <v>119</v>
      </c>
      <c r="D2571" s="2" t="s">
        <v>17175</v>
      </c>
      <c r="E2571" s="2" t="s">
        <v>17176</v>
      </c>
      <c r="F2571" s="13" t="n">
        <v>45991</v>
      </c>
      <c r="G2571" s="13" t="n">
        <v>45991</v>
      </c>
      <c r="H2571" s="2" t="n">
        <v>10</v>
      </c>
    </row>
    <row r="2572" customFormat="false" ht="15" hidden="false" customHeight="false" outlineLevel="0" collapsed="false">
      <c r="A2572" s="2" t="s">
        <v>19753</v>
      </c>
      <c r="B2572" s="2" t="s">
        <v>2146</v>
      </c>
      <c r="C2572" s="2" t="s">
        <v>139</v>
      </c>
      <c r="D2572" s="2" t="s">
        <v>17184</v>
      </c>
      <c r="E2572" s="2" t="s">
        <v>17176</v>
      </c>
      <c r="F2572" s="13" t="n">
        <v>45772</v>
      </c>
      <c r="G2572" s="13" t="n">
        <v>45773</v>
      </c>
      <c r="H2572" s="2" t="n">
        <v>34.5</v>
      </c>
    </row>
    <row r="2573" customFormat="false" ht="15" hidden="false" customHeight="false" outlineLevel="0" collapsed="false">
      <c r="A2573" s="2" t="s">
        <v>19754</v>
      </c>
      <c r="B2573" s="2" t="s">
        <v>1376</v>
      </c>
      <c r="C2573" s="2" t="s">
        <v>119</v>
      </c>
      <c r="D2573" s="2" t="s">
        <v>17178</v>
      </c>
      <c r="E2573" s="2" t="s">
        <v>17176</v>
      </c>
      <c r="F2573" s="13" t="n">
        <v>45957</v>
      </c>
      <c r="G2573" s="13" t="n">
        <v>45957</v>
      </c>
      <c r="H2573" s="2" t="n">
        <v>10.4</v>
      </c>
    </row>
    <row r="2574" customFormat="false" ht="15" hidden="false" customHeight="false" outlineLevel="0" collapsed="false">
      <c r="A2574" s="2" t="s">
        <v>19755</v>
      </c>
      <c r="B2574" s="2" t="s">
        <v>907</v>
      </c>
      <c r="C2574" s="2" t="s">
        <v>119</v>
      </c>
      <c r="D2574" s="2" t="s">
        <v>17184</v>
      </c>
      <c r="E2574" s="2" t="s">
        <v>17176</v>
      </c>
      <c r="F2574" s="13" t="n">
        <v>46155</v>
      </c>
      <c r="G2574" s="13" t="n">
        <v>46156</v>
      </c>
      <c r="H2574" s="2" t="n">
        <v>40.9</v>
      </c>
    </row>
    <row r="2575" customFormat="false" ht="15" hidden="false" customHeight="false" outlineLevel="0" collapsed="false">
      <c r="A2575" s="2" t="s">
        <v>19756</v>
      </c>
      <c r="B2575" s="2" t="s">
        <v>168</v>
      </c>
      <c r="C2575" s="2" t="s">
        <v>119</v>
      </c>
      <c r="D2575" s="2" t="s">
        <v>17180</v>
      </c>
      <c r="E2575" s="2" t="s">
        <v>17176</v>
      </c>
      <c r="F2575" s="13" t="n">
        <v>45845</v>
      </c>
      <c r="G2575" s="13" t="n">
        <v>45845</v>
      </c>
      <c r="H2575" s="2" t="n">
        <v>6</v>
      </c>
    </row>
    <row r="2576" customFormat="false" ht="15" hidden="false" customHeight="false" outlineLevel="0" collapsed="false">
      <c r="A2576" s="2" t="s">
        <v>19757</v>
      </c>
      <c r="B2576" s="2" t="s">
        <v>1785</v>
      </c>
      <c r="C2576" s="2" t="s">
        <v>163</v>
      </c>
      <c r="D2576" s="2" t="s">
        <v>17175</v>
      </c>
      <c r="E2576" s="2" t="s">
        <v>17176</v>
      </c>
      <c r="F2576" s="13" t="n">
        <v>46094</v>
      </c>
      <c r="G2576" s="13" t="n">
        <v>46094</v>
      </c>
      <c r="H2576" s="2" t="n">
        <v>12.8</v>
      </c>
    </row>
    <row r="2577" customFormat="false" ht="15" hidden="false" customHeight="false" outlineLevel="0" collapsed="false">
      <c r="A2577" s="2" t="s">
        <v>19758</v>
      </c>
      <c r="B2577" s="2" t="s">
        <v>3455</v>
      </c>
      <c r="C2577" s="2" t="s">
        <v>141</v>
      </c>
      <c r="D2577" s="2" t="s">
        <v>17180</v>
      </c>
      <c r="E2577" s="2" t="s">
        <v>17176</v>
      </c>
      <c r="F2577" s="13" t="n">
        <v>46223</v>
      </c>
      <c r="G2577" s="13" t="n">
        <v>46224</v>
      </c>
      <c r="H2577" s="2" t="n">
        <v>28.9</v>
      </c>
    </row>
    <row r="2578" customFormat="false" ht="15" hidden="false" customHeight="false" outlineLevel="0" collapsed="false">
      <c r="A2578" s="2" t="s">
        <v>19759</v>
      </c>
      <c r="B2578" s="2" t="s">
        <v>4152</v>
      </c>
      <c r="C2578" s="2" t="s">
        <v>165</v>
      </c>
      <c r="D2578" s="2" t="s">
        <v>17184</v>
      </c>
      <c r="E2578" s="2" t="s">
        <v>17176</v>
      </c>
      <c r="F2578" s="13" t="n">
        <v>45723</v>
      </c>
      <c r="G2578" s="13" t="n">
        <v>45723</v>
      </c>
      <c r="H2578" s="2" t="n">
        <v>16.5</v>
      </c>
    </row>
    <row r="2579" customFormat="false" ht="15" hidden="false" customHeight="false" outlineLevel="0" collapsed="false">
      <c r="A2579" s="2" t="s">
        <v>19760</v>
      </c>
      <c r="B2579" s="2" t="s">
        <v>2027</v>
      </c>
      <c r="C2579" s="2" t="s">
        <v>119</v>
      </c>
      <c r="D2579" s="2" t="s">
        <v>17182</v>
      </c>
      <c r="E2579" s="2" t="s">
        <v>17187</v>
      </c>
      <c r="F2579" s="13" t="n">
        <v>45954</v>
      </c>
      <c r="G2579" s="13" t="n">
        <v>45954</v>
      </c>
      <c r="H2579" s="2" t="n">
        <v>8.6</v>
      </c>
    </row>
    <row r="2580" customFormat="false" ht="15" hidden="false" customHeight="false" outlineLevel="0" collapsed="false">
      <c r="A2580" s="2" t="s">
        <v>19761</v>
      </c>
      <c r="B2580" s="2" t="s">
        <v>4320</v>
      </c>
      <c r="C2580" s="2" t="s">
        <v>123</v>
      </c>
      <c r="D2580" s="2" t="s">
        <v>17182</v>
      </c>
      <c r="E2580" s="2" t="s">
        <v>17187</v>
      </c>
      <c r="F2580" s="13" t="n">
        <v>45818</v>
      </c>
      <c r="G2580" s="13" t="n">
        <v>45819</v>
      </c>
      <c r="H2580" s="2" t="n">
        <v>24.9</v>
      </c>
    </row>
    <row r="2581" customFormat="false" ht="15" hidden="false" customHeight="false" outlineLevel="0" collapsed="false">
      <c r="A2581" s="2" t="s">
        <v>19762</v>
      </c>
      <c r="B2581" s="2" t="s">
        <v>235</v>
      </c>
      <c r="C2581" s="2" t="s">
        <v>123</v>
      </c>
      <c r="D2581" s="2" t="s">
        <v>17175</v>
      </c>
      <c r="E2581" s="2" t="s">
        <v>17187</v>
      </c>
      <c r="F2581" s="13" t="n">
        <v>45956</v>
      </c>
      <c r="G2581" s="13" t="n">
        <v>45956</v>
      </c>
      <c r="H2581" s="2" t="n">
        <v>15.2</v>
      </c>
    </row>
    <row r="2582" customFormat="false" ht="15" hidden="false" customHeight="false" outlineLevel="0" collapsed="false">
      <c r="A2582" s="2" t="s">
        <v>19763</v>
      </c>
      <c r="B2582" s="2" t="s">
        <v>584</v>
      </c>
      <c r="C2582" s="2" t="s">
        <v>119</v>
      </c>
      <c r="D2582" s="2" t="s">
        <v>17178</v>
      </c>
      <c r="E2582" s="2" t="s">
        <v>17176</v>
      </c>
      <c r="F2582" s="13" t="n">
        <v>46062</v>
      </c>
      <c r="G2582" s="13" t="n">
        <v>46063</v>
      </c>
      <c r="H2582" s="2" t="n">
        <v>42.1</v>
      </c>
    </row>
    <row r="2583" customFormat="false" ht="15" hidden="false" customHeight="false" outlineLevel="0" collapsed="false">
      <c r="A2583" s="2" t="s">
        <v>19764</v>
      </c>
      <c r="B2583" s="2" t="s">
        <v>584</v>
      </c>
      <c r="C2583" s="2" t="s">
        <v>119</v>
      </c>
      <c r="D2583" s="2" t="s">
        <v>17175</v>
      </c>
      <c r="E2583" s="2" t="s">
        <v>17176</v>
      </c>
      <c r="F2583" s="13" t="n">
        <v>46124</v>
      </c>
      <c r="G2583" s="13" t="n">
        <v>46124</v>
      </c>
      <c r="H2583" s="2" t="n">
        <v>6.9</v>
      </c>
    </row>
    <row r="2584" customFormat="false" ht="15" hidden="false" customHeight="false" outlineLevel="0" collapsed="false">
      <c r="A2584" s="2" t="s">
        <v>19765</v>
      </c>
      <c r="B2584" s="2" t="s">
        <v>2551</v>
      </c>
      <c r="C2584" s="2" t="s">
        <v>98</v>
      </c>
      <c r="D2584" s="2" t="s">
        <v>17175</v>
      </c>
      <c r="E2584" s="2" t="s">
        <v>17191</v>
      </c>
      <c r="F2584" s="13" t="n">
        <v>45862</v>
      </c>
      <c r="G2584" s="13" t="n">
        <v>45862</v>
      </c>
      <c r="H2584" s="2" t="n">
        <v>1.1</v>
      </c>
    </row>
    <row r="2585" customFormat="false" ht="15" hidden="false" customHeight="false" outlineLevel="0" collapsed="false">
      <c r="A2585" s="2" t="s">
        <v>19766</v>
      </c>
      <c r="B2585" s="2" t="s">
        <v>1065</v>
      </c>
      <c r="C2585" s="2" t="s">
        <v>145</v>
      </c>
      <c r="D2585" s="2" t="s">
        <v>17175</v>
      </c>
      <c r="E2585" s="2" t="s">
        <v>17176</v>
      </c>
      <c r="F2585" s="13" t="n">
        <v>46035</v>
      </c>
      <c r="G2585" s="13" t="n">
        <v>46035</v>
      </c>
      <c r="H2585" s="2" t="n">
        <v>12.7</v>
      </c>
    </row>
    <row r="2586" customFormat="false" ht="15" hidden="false" customHeight="false" outlineLevel="0" collapsed="false">
      <c r="A2586" s="2" t="s">
        <v>19767</v>
      </c>
      <c r="B2586" s="2" t="s">
        <v>1461</v>
      </c>
      <c r="C2586" s="2" t="s">
        <v>139</v>
      </c>
      <c r="D2586" s="2" t="s">
        <v>17178</v>
      </c>
      <c r="E2586" s="2" t="s">
        <v>17187</v>
      </c>
      <c r="F2586" s="13" t="n">
        <v>45748</v>
      </c>
      <c r="G2586" s="13" t="n">
        <v>45748</v>
      </c>
      <c r="H2586" s="2" t="n">
        <v>9.4</v>
      </c>
    </row>
    <row r="2587" customFormat="false" ht="15" hidden="false" customHeight="false" outlineLevel="0" collapsed="false">
      <c r="A2587" s="2" t="s">
        <v>19768</v>
      </c>
      <c r="B2587" s="2" t="s">
        <v>3683</v>
      </c>
      <c r="C2587" s="2" t="s">
        <v>128</v>
      </c>
      <c r="D2587" s="2" t="s">
        <v>17175</v>
      </c>
      <c r="E2587" s="2" t="s">
        <v>17187</v>
      </c>
      <c r="F2587" s="13" t="n">
        <v>46248</v>
      </c>
      <c r="G2587" s="13" t="n">
        <v>46248</v>
      </c>
      <c r="H2587" s="2" t="n">
        <v>22.3</v>
      </c>
    </row>
    <row r="2588" customFormat="false" ht="15" hidden="false" customHeight="false" outlineLevel="0" collapsed="false">
      <c r="A2588" s="2" t="s">
        <v>19769</v>
      </c>
      <c r="B2588" s="2" t="s">
        <v>2280</v>
      </c>
      <c r="C2588" s="2" t="s">
        <v>114</v>
      </c>
      <c r="D2588" s="2" t="s">
        <v>17175</v>
      </c>
      <c r="E2588" s="2" t="s">
        <v>17187</v>
      </c>
      <c r="F2588" s="13" t="n">
        <v>46219</v>
      </c>
      <c r="G2588" s="13" t="n">
        <v>46219</v>
      </c>
      <c r="H2588" s="2" t="n">
        <v>10.7</v>
      </c>
    </row>
    <row r="2589" customFormat="false" ht="15" hidden="false" customHeight="false" outlineLevel="0" collapsed="false">
      <c r="A2589" s="2" t="s">
        <v>19770</v>
      </c>
      <c r="B2589" s="2" t="s">
        <v>3871</v>
      </c>
      <c r="C2589" s="2" t="s">
        <v>141</v>
      </c>
      <c r="D2589" s="2" t="s">
        <v>17182</v>
      </c>
      <c r="E2589" s="2" t="s">
        <v>17187</v>
      </c>
      <c r="F2589" s="13" t="n">
        <v>45754</v>
      </c>
      <c r="G2589" s="13" t="n">
        <v>45754</v>
      </c>
      <c r="H2589" s="2" t="n">
        <v>3.5</v>
      </c>
    </row>
    <row r="2590" customFormat="false" ht="15" hidden="false" customHeight="false" outlineLevel="0" collapsed="false">
      <c r="A2590" s="2" t="s">
        <v>19771</v>
      </c>
      <c r="B2590" s="2" t="s">
        <v>2063</v>
      </c>
      <c r="C2590" s="2" t="s">
        <v>139</v>
      </c>
      <c r="D2590" s="2" t="s">
        <v>17180</v>
      </c>
      <c r="E2590" s="2" t="s">
        <v>17176</v>
      </c>
      <c r="F2590" s="13" t="n">
        <v>45838</v>
      </c>
      <c r="G2590" s="13" t="n">
        <v>45839</v>
      </c>
      <c r="H2590" s="2" t="n">
        <v>24.6</v>
      </c>
    </row>
    <row r="2591" customFormat="false" ht="15" hidden="false" customHeight="false" outlineLevel="0" collapsed="false">
      <c r="A2591" s="2" t="s">
        <v>19772</v>
      </c>
      <c r="B2591" s="2" t="s">
        <v>978</v>
      </c>
      <c r="C2591" s="2" t="s">
        <v>98</v>
      </c>
      <c r="D2591" s="2" t="s">
        <v>17178</v>
      </c>
      <c r="E2591" s="2" t="s">
        <v>17176</v>
      </c>
      <c r="F2591" s="13" t="n">
        <v>46083</v>
      </c>
      <c r="G2591" s="13" t="n">
        <v>46083</v>
      </c>
      <c r="H2591" s="2" t="n">
        <v>8.8</v>
      </c>
    </row>
    <row r="2592" customFormat="false" ht="15" hidden="false" customHeight="false" outlineLevel="0" collapsed="false">
      <c r="A2592" s="2" t="s">
        <v>19773</v>
      </c>
      <c r="B2592" s="2" t="s">
        <v>3819</v>
      </c>
      <c r="C2592" s="2" t="s">
        <v>98</v>
      </c>
      <c r="D2592" s="2" t="s">
        <v>17175</v>
      </c>
      <c r="E2592" s="2" t="s">
        <v>17176</v>
      </c>
      <c r="F2592" s="13" t="n">
        <v>45946</v>
      </c>
      <c r="G2592" s="13" t="n">
        <v>45946</v>
      </c>
      <c r="H2592" s="2" t="n">
        <v>22.1</v>
      </c>
    </row>
    <row r="2593" customFormat="false" ht="15" hidden="false" customHeight="false" outlineLevel="0" collapsed="false">
      <c r="A2593" s="2" t="s">
        <v>19774</v>
      </c>
      <c r="B2593" s="2" t="s">
        <v>2995</v>
      </c>
      <c r="C2593" s="2" t="s">
        <v>165</v>
      </c>
      <c r="D2593" s="2" t="s">
        <v>17175</v>
      </c>
      <c r="E2593" s="2" t="s">
        <v>17176</v>
      </c>
      <c r="F2593" s="13" t="n">
        <v>45958</v>
      </c>
      <c r="G2593" s="13" t="n">
        <v>45958</v>
      </c>
      <c r="H2593" s="2" t="n">
        <v>20.6</v>
      </c>
    </row>
    <row r="2594" customFormat="false" ht="15" hidden="false" customHeight="false" outlineLevel="0" collapsed="false">
      <c r="A2594" s="2" t="s">
        <v>19775</v>
      </c>
      <c r="B2594" s="2" t="s">
        <v>3478</v>
      </c>
      <c r="C2594" s="2" t="s">
        <v>98</v>
      </c>
      <c r="D2594" s="2" t="s">
        <v>17184</v>
      </c>
      <c r="E2594" s="2" t="s">
        <v>17187</v>
      </c>
      <c r="F2594" s="13" t="n">
        <v>46091</v>
      </c>
      <c r="G2594" s="13" t="n">
        <v>46091</v>
      </c>
      <c r="H2594" s="2" t="n">
        <v>5.4</v>
      </c>
    </row>
    <row r="2595" customFormat="false" ht="15" hidden="false" customHeight="false" outlineLevel="0" collapsed="false">
      <c r="A2595" s="2" t="s">
        <v>19776</v>
      </c>
      <c r="B2595" s="2" t="s">
        <v>350</v>
      </c>
      <c r="C2595" s="2" t="s">
        <v>119</v>
      </c>
      <c r="D2595" s="2" t="s">
        <v>17180</v>
      </c>
      <c r="E2595" s="2" t="s">
        <v>17193</v>
      </c>
      <c r="F2595" s="13" t="n">
        <v>45662</v>
      </c>
      <c r="G2595" s="13" t="n">
        <v>45662</v>
      </c>
      <c r="H2595" s="2" t="n">
        <v>4.6</v>
      </c>
    </row>
    <row r="2596" customFormat="false" ht="15" hidden="false" customHeight="false" outlineLevel="0" collapsed="false">
      <c r="A2596" s="2" t="s">
        <v>19777</v>
      </c>
      <c r="B2596" s="2" t="s">
        <v>1368</v>
      </c>
      <c r="C2596" s="2" t="s">
        <v>98</v>
      </c>
      <c r="D2596" s="2" t="s">
        <v>17178</v>
      </c>
      <c r="E2596" s="2" t="s">
        <v>17193</v>
      </c>
      <c r="F2596" s="13" t="n">
        <v>45778</v>
      </c>
      <c r="G2596" s="13" t="n">
        <v>45778</v>
      </c>
      <c r="H2596" s="2" t="n">
        <v>6.3</v>
      </c>
    </row>
    <row r="2597" customFormat="false" ht="15" hidden="false" customHeight="false" outlineLevel="0" collapsed="false">
      <c r="A2597" s="2" t="s">
        <v>19778</v>
      </c>
      <c r="B2597" s="2" t="s">
        <v>2499</v>
      </c>
      <c r="C2597" s="2" t="s">
        <v>104</v>
      </c>
      <c r="D2597" s="2" t="s">
        <v>17182</v>
      </c>
      <c r="E2597" s="2" t="s">
        <v>17187</v>
      </c>
      <c r="F2597" s="13" t="n">
        <v>45978</v>
      </c>
      <c r="G2597" s="13" t="n">
        <v>45978</v>
      </c>
      <c r="H2597" s="2" t="n">
        <v>5.1</v>
      </c>
    </row>
    <row r="2598" customFormat="false" ht="15" hidden="false" customHeight="false" outlineLevel="0" collapsed="false">
      <c r="A2598" s="2" t="s">
        <v>19779</v>
      </c>
      <c r="B2598" s="2" t="s">
        <v>935</v>
      </c>
      <c r="C2598" s="2" t="s">
        <v>163</v>
      </c>
      <c r="D2598" s="2" t="s">
        <v>17184</v>
      </c>
      <c r="E2598" s="2" t="s">
        <v>17176</v>
      </c>
      <c r="F2598" s="13" t="n">
        <v>46105</v>
      </c>
      <c r="G2598" s="13" t="n">
        <v>46105</v>
      </c>
      <c r="H2598" s="2" t="n">
        <v>21</v>
      </c>
    </row>
    <row r="2599" customFormat="false" ht="15" hidden="false" customHeight="false" outlineLevel="0" collapsed="false">
      <c r="A2599" s="2" t="s">
        <v>19780</v>
      </c>
      <c r="B2599" s="2" t="s">
        <v>1087</v>
      </c>
      <c r="C2599" s="2" t="s">
        <v>139</v>
      </c>
      <c r="D2599" s="2" t="s">
        <v>17184</v>
      </c>
      <c r="E2599" s="2" t="s">
        <v>17187</v>
      </c>
      <c r="F2599" s="13" t="n">
        <v>46103</v>
      </c>
      <c r="G2599" s="13" t="n">
        <v>46103</v>
      </c>
      <c r="H2599" s="2" t="n">
        <v>6.7</v>
      </c>
    </row>
    <row r="2600" customFormat="false" ht="15" hidden="false" customHeight="false" outlineLevel="0" collapsed="false">
      <c r="A2600" s="2" t="s">
        <v>19781</v>
      </c>
      <c r="B2600" s="2" t="s">
        <v>3346</v>
      </c>
      <c r="C2600" s="2" t="s">
        <v>165</v>
      </c>
      <c r="D2600" s="2" t="s">
        <v>17178</v>
      </c>
      <c r="E2600" s="2" t="s">
        <v>17176</v>
      </c>
      <c r="F2600" s="13" t="n">
        <v>46076</v>
      </c>
      <c r="G2600" s="13" t="n">
        <v>46076</v>
      </c>
      <c r="H2600" s="2" t="n">
        <v>11.2</v>
      </c>
    </row>
    <row r="2601" customFormat="false" ht="15" hidden="false" customHeight="false" outlineLevel="0" collapsed="false">
      <c r="A2601" s="2" t="s">
        <v>19782</v>
      </c>
      <c r="B2601" s="2" t="s">
        <v>95</v>
      </c>
      <c r="C2601" s="2" t="s">
        <v>98</v>
      </c>
      <c r="D2601" s="2" t="s">
        <v>17178</v>
      </c>
      <c r="E2601" s="2" t="s">
        <v>17176</v>
      </c>
      <c r="F2601" s="13" t="n">
        <v>45871</v>
      </c>
      <c r="G2601" s="13" t="n">
        <v>45873</v>
      </c>
      <c r="H2601" s="2" t="n">
        <v>57</v>
      </c>
    </row>
    <row r="2602" customFormat="false" ht="15" hidden="false" customHeight="false" outlineLevel="0" collapsed="false">
      <c r="A2602" s="2" t="s">
        <v>19783</v>
      </c>
      <c r="B2602" s="2" t="s">
        <v>3616</v>
      </c>
      <c r="C2602" s="2" t="s">
        <v>141</v>
      </c>
      <c r="D2602" s="2" t="s">
        <v>17175</v>
      </c>
      <c r="E2602" s="2" t="s">
        <v>17187</v>
      </c>
      <c r="F2602" s="13" t="n">
        <v>46102</v>
      </c>
      <c r="G2602" s="13" t="n">
        <v>46102</v>
      </c>
      <c r="H2602" s="2" t="n">
        <v>11.8</v>
      </c>
    </row>
    <row r="2603" customFormat="false" ht="15" hidden="false" customHeight="false" outlineLevel="0" collapsed="false">
      <c r="A2603" s="2" t="s">
        <v>19784</v>
      </c>
      <c r="B2603" s="2" t="s">
        <v>3808</v>
      </c>
      <c r="C2603" s="2" t="s">
        <v>141</v>
      </c>
      <c r="D2603" s="2" t="s">
        <v>17175</v>
      </c>
      <c r="E2603" s="2" t="s">
        <v>17187</v>
      </c>
      <c r="F2603" s="13" t="n">
        <v>46248</v>
      </c>
      <c r="G2603" s="13" t="n">
        <v>46248</v>
      </c>
      <c r="H2603" s="2" t="n">
        <v>4</v>
      </c>
    </row>
    <row r="2604" customFormat="false" ht="15" hidden="false" customHeight="false" outlineLevel="0" collapsed="false">
      <c r="A2604" s="2" t="s">
        <v>19785</v>
      </c>
      <c r="B2604" s="2" t="s">
        <v>999</v>
      </c>
      <c r="C2604" s="2" t="s">
        <v>165</v>
      </c>
      <c r="D2604" s="2" t="s">
        <v>17182</v>
      </c>
      <c r="E2604" s="2" t="s">
        <v>17187</v>
      </c>
      <c r="F2604" s="13" t="n">
        <v>46067</v>
      </c>
      <c r="G2604" s="13" t="n">
        <v>46067</v>
      </c>
      <c r="H2604" s="2" t="n">
        <v>3.5</v>
      </c>
    </row>
    <row r="2605" customFormat="false" ht="15" hidden="false" customHeight="false" outlineLevel="0" collapsed="false">
      <c r="A2605" s="2" t="s">
        <v>19786</v>
      </c>
      <c r="B2605" s="2" t="s">
        <v>2300</v>
      </c>
      <c r="C2605" s="2" t="s">
        <v>165</v>
      </c>
      <c r="D2605" s="2" t="s">
        <v>17184</v>
      </c>
      <c r="E2605" s="2" t="s">
        <v>17193</v>
      </c>
      <c r="F2605" s="13" t="n">
        <v>45824</v>
      </c>
      <c r="G2605" s="13" t="n">
        <v>45824</v>
      </c>
      <c r="H2605" s="2" t="n">
        <v>4.4</v>
      </c>
    </row>
    <row r="2606" customFormat="false" ht="15" hidden="false" customHeight="false" outlineLevel="0" collapsed="false">
      <c r="A2606" s="2" t="s">
        <v>19787</v>
      </c>
      <c r="B2606" s="2" t="s">
        <v>2827</v>
      </c>
      <c r="C2606" s="2" t="s">
        <v>139</v>
      </c>
      <c r="D2606" s="2" t="s">
        <v>17184</v>
      </c>
      <c r="E2606" s="2" t="s">
        <v>17193</v>
      </c>
      <c r="F2606" s="13" t="n">
        <v>46035</v>
      </c>
      <c r="G2606" s="13" t="n">
        <v>46035</v>
      </c>
      <c r="H2606" s="2" t="n">
        <v>4.4</v>
      </c>
    </row>
    <row r="2607" customFormat="false" ht="15" hidden="false" customHeight="false" outlineLevel="0" collapsed="false">
      <c r="A2607" s="2" t="s">
        <v>19788</v>
      </c>
      <c r="B2607" s="2" t="s">
        <v>1613</v>
      </c>
      <c r="C2607" s="2" t="s">
        <v>139</v>
      </c>
      <c r="D2607" s="2" t="s">
        <v>17178</v>
      </c>
      <c r="E2607" s="2" t="s">
        <v>17176</v>
      </c>
      <c r="F2607" s="13" t="n">
        <v>46226</v>
      </c>
      <c r="G2607" s="13" t="n">
        <v>46226</v>
      </c>
      <c r="H2607" s="2" t="n">
        <v>18</v>
      </c>
    </row>
    <row r="2608" customFormat="false" ht="15" hidden="false" customHeight="false" outlineLevel="0" collapsed="false">
      <c r="A2608" s="2" t="s">
        <v>19789</v>
      </c>
      <c r="B2608" s="2" t="s">
        <v>4095</v>
      </c>
      <c r="C2608" s="2" t="s">
        <v>139</v>
      </c>
      <c r="D2608" s="2" t="s">
        <v>17178</v>
      </c>
      <c r="E2608" s="2" t="s">
        <v>17187</v>
      </c>
      <c r="F2608" s="13" t="n">
        <v>45837</v>
      </c>
      <c r="G2608" s="13" t="n">
        <v>45837</v>
      </c>
      <c r="H2608" s="2" t="n">
        <v>4.1</v>
      </c>
    </row>
    <row r="2609" customFormat="false" ht="15" hidden="false" customHeight="false" outlineLevel="0" collapsed="false">
      <c r="A2609" s="2" t="s">
        <v>19790</v>
      </c>
      <c r="B2609" s="2" t="s">
        <v>237</v>
      </c>
      <c r="C2609" s="2" t="s">
        <v>108</v>
      </c>
      <c r="D2609" s="2" t="s">
        <v>17175</v>
      </c>
      <c r="E2609" s="2" t="s">
        <v>17176</v>
      </c>
      <c r="F2609" s="13" t="n">
        <v>46030</v>
      </c>
      <c r="G2609" s="13" t="n">
        <v>46030</v>
      </c>
      <c r="H2609" s="2" t="n">
        <v>15.8</v>
      </c>
    </row>
    <row r="2610" customFormat="false" ht="15" hidden="false" customHeight="false" outlineLevel="0" collapsed="false">
      <c r="A2610" s="2" t="s">
        <v>19791</v>
      </c>
      <c r="B2610" s="2" t="s">
        <v>574</v>
      </c>
      <c r="C2610" s="2" t="s">
        <v>119</v>
      </c>
      <c r="D2610" s="2" t="s">
        <v>17184</v>
      </c>
      <c r="E2610" s="2" t="s">
        <v>17193</v>
      </c>
      <c r="F2610" s="13" t="n">
        <v>46071</v>
      </c>
      <c r="G2610" s="13" t="n">
        <v>46071</v>
      </c>
      <c r="H2610" s="2" t="n">
        <v>18.5</v>
      </c>
    </row>
    <row r="2611" customFormat="false" ht="15" hidden="false" customHeight="false" outlineLevel="0" collapsed="false">
      <c r="A2611" s="2" t="s">
        <v>19792</v>
      </c>
      <c r="B2611" s="2" t="s">
        <v>500</v>
      </c>
      <c r="C2611" s="2" t="s">
        <v>145</v>
      </c>
      <c r="D2611" s="2" t="s">
        <v>17178</v>
      </c>
      <c r="E2611" s="2" t="s">
        <v>17187</v>
      </c>
      <c r="F2611" s="13" t="n">
        <v>45953</v>
      </c>
      <c r="G2611" s="13" t="n">
        <v>45953</v>
      </c>
      <c r="H2611" s="2" t="n">
        <v>6.8</v>
      </c>
    </row>
    <row r="2612" customFormat="false" ht="15" hidden="false" customHeight="false" outlineLevel="0" collapsed="false">
      <c r="A2612" s="2" t="s">
        <v>19793</v>
      </c>
      <c r="B2612" s="2" t="s">
        <v>4799</v>
      </c>
      <c r="C2612" s="2" t="s">
        <v>119</v>
      </c>
      <c r="D2612" s="2" t="s">
        <v>17175</v>
      </c>
      <c r="E2612" s="2" t="s">
        <v>17176</v>
      </c>
      <c r="F2612" s="13" t="n">
        <v>45910</v>
      </c>
      <c r="G2612" s="13" t="n">
        <v>45911</v>
      </c>
      <c r="H2612" s="2" t="n">
        <v>39</v>
      </c>
    </row>
    <row r="2613" customFormat="false" ht="15" hidden="false" customHeight="false" outlineLevel="0" collapsed="false">
      <c r="A2613" s="2" t="s">
        <v>19794</v>
      </c>
      <c r="B2613" s="2" t="s">
        <v>1740</v>
      </c>
      <c r="C2613" s="2" t="s">
        <v>98</v>
      </c>
      <c r="D2613" s="2" t="s">
        <v>17178</v>
      </c>
      <c r="E2613" s="2" t="s">
        <v>17187</v>
      </c>
      <c r="F2613" s="13" t="n">
        <v>46242</v>
      </c>
      <c r="G2613" s="13" t="n">
        <v>46242</v>
      </c>
      <c r="H2613" s="2" t="n">
        <v>16.5</v>
      </c>
    </row>
    <row r="2614" customFormat="false" ht="15" hidden="false" customHeight="false" outlineLevel="0" collapsed="false">
      <c r="A2614" s="2" t="s">
        <v>19795</v>
      </c>
      <c r="B2614" s="2" t="s">
        <v>2381</v>
      </c>
      <c r="C2614" s="2" t="s">
        <v>104</v>
      </c>
      <c r="D2614" s="2" t="s">
        <v>17184</v>
      </c>
      <c r="E2614" s="2" t="s">
        <v>17176</v>
      </c>
      <c r="F2614" s="13" t="n">
        <v>46068</v>
      </c>
      <c r="G2614" s="13" t="n">
        <v>46069</v>
      </c>
      <c r="H2614" s="2" t="n">
        <v>25.3</v>
      </c>
    </row>
    <row r="2615" customFormat="false" ht="15" hidden="false" customHeight="false" outlineLevel="0" collapsed="false">
      <c r="A2615" s="2" t="s">
        <v>19796</v>
      </c>
      <c r="B2615" s="2" t="s">
        <v>2647</v>
      </c>
      <c r="C2615" s="2" t="s">
        <v>141</v>
      </c>
      <c r="D2615" s="2" t="s">
        <v>17180</v>
      </c>
      <c r="E2615" s="2" t="s">
        <v>17176</v>
      </c>
      <c r="F2615" s="13" t="n">
        <v>45990</v>
      </c>
      <c r="G2615" s="13" t="n">
        <v>45990</v>
      </c>
      <c r="H2615" s="2" t="n">
        <v>11</v>
      </c>
    </row>
    <row r="2616" customFormat="false" ht="15" hidden="false" customHeight="false" outlineLevel="0" collapsed="false">
      <c r="A2616" s="2" t="s">
        <v>19797</v>
      </c>
      <c r="B2616" s="2" t="s">
        <v>2594</v>
      </c>
      <c r="C2616" s="2" t="s">
        <v>139</v>
      </c>
      <c r="D2616" s="2" t="s">
        <v>17178</v>
      </c>
      <c r="E2616" s="2" t="s">
        <v>17193</v>
      </c>
      <c r="F2616" s="13" t="n">
        <v>46179</v>
      </c>
      <c r="G2616" s="13" t="n">
        <v>46179</v>
      </c>
      <c r="H2616" s="2" t="n">
        <v>16.9</v>
      </c>
    </row>
    <row r="2617" customFormat="false" ht="15" hidden="false" customHeight="false" outlineLevel="0" collapsed="false">
      <c r="A2617" s="2" t="s">
        <v>19798</v>
      </c>
      <c r="B2617" s="2" t="s">
        <v>1362</v>
      </c>
      <c r="C2617" s="2" t="s">
        <v>163</v>
      </c>
      <c r="D2617" s="2" t="s">
        <v>17184</v>
      </c>
      <c r="E2617" s="2" t="s">
        <v>17187</v>
      </c>
      <c r="F2617" s="13" t="n">
        <v>46159</v>
      </c>
      <c r="G2617" s="13" t="n">
        <v>46159</v>
      </c>
      <c r="H2617" s="2" t="n">
        <v>12.1</v>
      </c>
    </row>
    <row r="2618" customFormat="false" ht="15" hidden="false" customHeight="false" outlineLevel="0" collapsed="false">
      <c r="A2618" s="2" t="s">
        <v>19799</v>
      </c>
      <c r="B2618" s="2" t="s">
        <v>4203</v>
      </c>
      <c r="C2618" s="2" t="s">
        <v>98</v>
      </c>
      <c r="D2618" s="2" t="s">
        <v>17175</v>
      </c>
      <c r="E2618" s="2" t="s">
        <v>17187</v>
      </c>
      <c r="F2618" s="13" t="n">
        <v>46150</v>
      </c>
      <c r="G2618" s="13" t="n">
        <v>46150</v>
      </c>
      <c r="H2618" s="2" t="n">
        <v>7</v>
      </c>
    </row>
    <row r="2619" customFormat="false" ht="15" hidden="false" customHeight="false" outlineLevel="0" collapsed="false">
      <c r="A2619" s="2" t="s">
        <v>19800</v>
      </c>
      <c r="B2619" s="2" t="s">
        <v>4666</v>
      </c>
      <c r="C2619" s="2" t="s">
        <v>139</v>
      </c>
      <c r="D2619" s="2" t="s">
        <v>17178</v>
      </c>
      <c r="E2619" s="2" t="s">
        <v>17176</v>
      </c>
      <c r="F2619" s="13" t="n">
        <v>45824</v>
      </c>
      <c r="G2619" s="13" t="n">
        <v>45824</v>
      </c>
      <c r="H2619" s="2" t="n">
        <v>15.2</v>
      </c>
    </row>
    <row r="2620" customFormat="false" ht="15" hidden="false" customHeight="false" outlineLevel="0" collapsed="false">
      <c r="A2620" s="2" t="s">
        <v>19801</v>
      </c>
      <c r="B2620" s="2" t="s">
        <v>875</v>
      </c>
      <c r="C2620" s="2" t="s">
        <v>98</v>
      </c>
      <c r="D2620" s="2" t="s">
        <v>17184</v>
      </c>
      <c r="E2620" s="2" t="s">
        <v>17176</v>
      </c>
      <c r="F2620" s="13" t="n">
        <v>45870</v>
      </c>
      <c r="G2620" s="13" t="n">
        <v>45870</v>
      </c>
      <c r="H2620" s="2" t="n">
        <v>14.3</v>
      </c>
    </row>
    <row r="2621" customFormat="false" ht="15" hidden="false" customHeight="false" outlineLevel="0" collapsed="false">
      <c r="A2621" s="2" t="s">
        <v>19802</v>
      </c>
      <c r="B2621" s="2" t="s">
        <v>2188</v>
      </c>
      <c r="C2621" s="2" t="s">
        <v>141</v>
      </c>
      <c r="D2621" s="2" t="s">
        <v>17184</v>
      </c>
      <c r="E2621" s="2" t="s">
        <v>17176</v>
      </c>
      <c r="F2621" s="13" t="n">
        <v>46120</v>
      </c>
      <c r="G2621" s="13" t="n">
        <v>46120</v>
      </c>
      <c r="H2621" s="2" t="n">
        <v>12.3</v>
      </c>
    </row>
    <row r="2622" customFormat="false" ht="15" hidden="false" customHeight="false" outlineLevel="0" collapsed="false">
      <c r="A2622" s="2" t="s">
        <v>19803</v>
      </c>
      <c r="B2622" s="2" t="s">
        <v>3083</v>
      </c>
      <c r="C2622" s="2" t="s">
        <v>119</v>
      </c>
      <c r="D2622" s="2" t="s">
        <v>17175</v>
      </c>
      <c r="E2622" s="2" t="s">
        <v>17187</v>
      </c>
      <c r="F2622" s="13" t="n">
        <v>45956</v>
      </c>
      <c r="G2622" s="13" t="n">
        <v>45956</v>
      </c>
      <c r="H2622" s="2" t="n">
        <v>9.9</v>
      </c>
    </row>
    <row r="2623" customFormat="false" ht="15" hidden="false" customHeight="false" outlineLevel="0" collapsed="false">
      <c r="A2623" s="2" t="s">
        <v>19804</v>
      </c>
      <c r="B2623" s="2" t="s">
        <v>1463</v>
      </c>
      <c r="C2623" s="2" t="s">
        <v>139</v>
      </c>
      <c r="D2623" s="2" t="s">
        <v>17178</v>
      </c>
      <c r="E2623" s="2" t="s">
        <v>17187</v>
      </c>
      <c r="F2623" s="13" t="n">
        <v>45900</v>
      </c>
      <c r="G2623" s="13" t="n">
        <v>45901</v>
      </c>
      <c r="H2623" s="2" t="n">
        <v>32.5</v>
      </c>
    </row>
    <row r="2624" customFormat="false" ht="15" hidden="false" customHeight="false" outlineLevel="0" collapsed="false">
      <c r="A2624" s="2" t="s">
        <v>19805</v>
      </c>
      <c r="B2624" s="2" t="s">
        <v>2949</v>
      </c>
      <c r="C2624" s="2" t="s">
        <v>163</v>
      </c>
      <c r="D2624" s="2" t="s">
        <v>17175</v>
      </c>
      <c r="E2624" s="2" t="s">
        <v>17187</v>
      </c>
      <c r="F2624" s="13" t="n">
        <v>45978</v>
      </c>
      <c r="G2624" s="13" t="n">
        <v>45979</v>
      </c>
      <c r="H2624" s="2" t="n">
        <v>35.7</v>
      </c>
    </row>
    <row r="2625" customFormat="false" ht="15" hidden="false" customHeight="false" outlineLevel="0" collapsed="false">
      <c r="A2625" s="2" t="s">
        <v>19806</v>
      </c>
      <c r="B2625" s="2" t="s">
        <v>2833</v>
      </c>
      <c r="C2625" s="2" t="s">
        <v>114</v>
      </c>
      <c r="D2625" s="2" t="s">
        <v>17175</v>
      </c>
      <c r="E2625" s="2" t="s">
        <v>17176</v>
      </c>
      <c r="F2625" s="13" t="n">
        <v>45880</v>
      </c>
      <c r="G2625" s="13" t="n">
        <v>45881</v>
      </c>
      <c r="H2625" s="2" t="n">
        <v>29</v>
      </c>
    </row>
    <row r="2626" customFormat="false" ht="15" hidden="false" customHeight="false" outlineLevel="0" collapsed="false">
      <c r="A2626" s="2" t="s">
        <v>19807</v>
      </c>
      <c r="B2626" s="2" t="s">
        <v>1263</v>
      </c>
      <c r="C2626" s="2" t="s">
        <v>114</v>
      </c>
      <c r="D2626" s="2" t="s">
        <v>17184</v>
      </c>
      <c r="E2626" s="2" t="s">
        <v>17176</v>
      </c>
      <c r="F2626" s="13" t="n">
        <v>46142</v>
      </c>
      <c r="G2626" s="13" t="n">
        <v>46142</v>
      </c>
      <c r="H2626" s="2" t="n">
        <v>11.1</v>
      </c>
    </row>
    <row r="2627" customFormat="false" ht="15" hidden="false" customHeight="false" outlineLevel="0" collapsed="false">
      <c r="A2627" s="2" t="s">
        <v>19808</v>
      </c>
      <c r="B2627" s="2" t="s">
        <v>1476</v>
      </c>
      <c r="C2627" s="2" t="s">
        <v>104</v>
      </c>
      <c r="D2627" s="2" t="s">
        <v>17178</v>
      </c>
      <c r="E2627" s="2" t="s">
        <v>17187</v>
      </c>
      <c r="F2627" s="13" t="n">
        <v>46220</v>
      </c>
      <c r="G2627" s="13" t="n">
        <v>46220</v>
      </c>
      <c r="H2627" s="2" t="n">
        <v>5.6</v>
      </c>
    </row>
    <row r="2628" customFormat="false" ht="15" hidden="false" customHeight="false" outlineLevel="0" collapsed="false">
      <c r="A2628" s="2" t="s">
        <v>19809</v>
      </c>
      <c r="B2628" s="2" t="s">
        <v>832</v>
      </c>
      <c r="C2628" s="2" t="s">
        <v>98</v>
      </c>
      <c r="D2628" s="2" t="s">
        <v>17184</v>
      </c>
      <c r="E2628" s="2" t="s">
        <v>17187</v>
      </c>
      <c r="F2628" s="13" t="n">
        <v>46220</v>
      </c>
      <c r="G2628" s="13" t="n">
        <v>46220</v>
      </c>
      <c r="H2628" s="2" t="n">
        <v>15.2</v>
      </c>
    </row>
    <row r="2629" customFormat="false" ht="15" hidden="false" customHeight="false" outlineLevel="0" collapsed="false">
      <c r="A2629" s="2" t="s">
        <v>19810</v>
      </c>
      <c r="B2629" s="2" t="s">
        <v>761</v>
      </c>
      <c r="C2629" s="2" t="s">
        <v>139</v>
      </c>
      <c r="D2629" s="2" t="s">
        <v>17175</v>
      </c>
      <c r="E2629" s="2" t="s">
        <v>17193</v>
      </c>
      <c r="F2629" s="13" t="n">
        <v>46096</v>
      </c>
      <c r="G2629" s="13" t="n">
        <v>46096</v>
      </c>
      <c r="H2629" s="2" t="n">
        <v>8.2</v>
      </c>
    </row>
    <row r="2630" customFormat="false" ht="15" hidden="false" customHeight="false" outlineLevel="0" collapsed="false">
      <c r="A2630" s="2" t="s">
        <v>19811</v>
      </c>
      <c r="B2630" s="2" t="s">
        <v>4911</v>
      </c>
      <c r="C2630" s="2" t="s">
        <v>119</v>
      </c>
      <c r="D2630" s="2" t="s">
        <v>17175</v>
      </c>
      <c r="E2630" s="2" t="s">
        <v>17193</v>
      </c>
      <c r="F2630" s="13" t="n">
        <v>46191</v>
      </c>
      <c r="G2630" s="13" t="n">
        <v>46191</v>
      </c>
      <c r="H2630" s="2" t="n">
        <v>7.4</v>
      </c>
    </row>
    <row r="2631" customFormat="false" ht="15" hidden="false" customHeight="false" outlineLevel="0" collapsed="false">
      <c r="A2631" s="2" t="s">
        <v>19812</v>
      </c>
      <c r="B2631" s="2" t="s">
        <v>1317</v>
      </c>
      <c r="C2631" s="2" t="s">
        <v>114</v>
      </c>
      <c r="D2631" s="2" t="s">
        <v>17178</v>
      </c>
      <c r="E2631" s="2" t="s">
        <v>17187</v>
      </c>
      <c r="F2631" s="13" t="n">
        <v>46024</v>
      </c>
      <c r="G2631" s="13" t="n">
        <v>46024</v>
      </c>
      <c r="H2631" s="2" t="n">
        <v>10</v>
      </c>
    </row>
    <row r="2632" customFormat="false" ht="15" hidden="false" customHeight="false" outlineLevel="0" collapsed="false">
      <c r="A2632" s="2" t="s">
        <v>19813</v>
      </c>
      <c r="B2632" s="2" t="s">
        <v>3906</v>
      </c>
      <c r="C2632" s="2" t="s">
        <v>128</v>
      </c>
      <c r="D2632" s="2" t="s">
        <v>17175</v>
      </c>
      <c r="E2632" s="2" t="s">
        <v>17176</v>
      </c>
      <c r="F2632" s="13" t="n">
        <v>46003</v>
      </c>
      <c r="G2632" s="13" t="n">
        <v>46003</v>
      </c>
      <c r="H2632" s="2" t="n">
        <v>9</v>
      </c>
    </row>
    <row r="2633" customFormat="false" ht="15" hidden="false" customHeight="false" outlineLevel="0" collapsed="false">
      <c r="A2633" s="2" t="s">
        <v>19814</v>
      </c>
      <c r="B2633" s="2" t="s">
        <v>4281</v>
      </c>
      <c r="C2633" s="2" t="s">
        <v>98</v>
      </c>
      <c r="D2633" s="2" t="s">
        <v>17178</v>
      </c>
      <c r="E2633" s="2" t="s">
        <v>17193</v>
      </c>
      <c r="F2633" s="13" t="n">
        <v>45977</v>
      </c>
      <c r="G2633" s="13" t="n">
        <v>45977</v>
      </c>
      <c r="H2633" s="2" t="n">
        <v>7.8</v>
      </c>
    </row>
    <row r="2634" customFormat="false" ht="15" hidden="false" customHeight="false" outlineLevel="0" collapsed="false">
      <c r="A2634" s="2" t="s">
        <v>19815</v>
      </c>
      <c r="B2634" s="2" t="s">
        <v>3135</v>
      </c>
      <c r="C2634" s="2" t="s">
        <v>145</v>
      </c>
      <c r="D2634" s="2" t="s">
        <v>17184</v>
      </c>
      <c r="E2634" s="2" t="s">
        <v>17176</v>
      </c>
      <c r="F2634" s="13" t="n">
        <v>45641</v>
      </c>
      <c r="G2634" s="13" t="n">
        <v>45641</v>
      </c>
      <c r="H2634" s="2" t="n">
        <v>11.3</v>
      </c>
    </row>
    <row r="2635" customFormat="false" ht="15" hidden="false" customHeight="false" outlineLevel="0" collapsed="false">
      <c r="A2635" s="2" t="s">
        <v>19816</v>
      </c>
      <c r="B2635" s="2" t="s">
        <v>4152</v>
      </c>
      <c r="C2635" s="2" t="s">
        <v>165</v>
      </c>
      <c r="D2635" s="2" t="s">
        <v>17175</v>
      </c>
      <c r="E2635" s="2" t="s">
        <v>17193</v>
      </c>
      <c r="F2635" s="13" t="n">
        <v>45811</v>
      </c>
      <c r="G2635" s="13" t="n">
        <v>45811</v>
      </c>
      <c r="H2635" s="2" t="n">
        <v>4.9</v>
      </c>
    </row>
    <row r="2636" customFormat="false" ht="15" hidden="false" customHeight="false" outlineLevel="0" collapsed="false">
      <c r="A2636" s="2" t="s">
        <v>19817</v>
      </c>
      <c r="B2636" s="2" t="s">
        <v>4106</v>
      </c>
      <c r="C2636" s="2" t="s">
        <v>114</v>
      </c>
      <c r="D2636" s="2" t="s">
        <v>17184</v>
      </c>
      <c r="E2636" s="2" t="s">
        <v>17187</v>
      </c>
      <c r="F2636" s="13" t="n">
        <v>46184</v>
      </c>
      <c r="G2636" s="13" t="n">
        <v>46184</v>
      </c>
      <c r="H2636" s="2" t="n">
        <v>5.5</v>
      </c>
    </row>
    <row r="2637" customFormat="false" ht="15" hidden="false" customHeight="false" outlineLevel="0" collapsed="false">
      <c r="A2637" s="2" t="s">
        <v>19818</v>
      </c>
      <c r="B2637" s="2" t="s">
        <v>3570</v>
      </c>
      <c r="C2637" s="2" t="s">
        <v>139</v>
      </c>
      <c r="D2637" s="2" t="s">
        <v>17182</v>
      </c>
      <c r="E2637" s="2" t="s">
        <v>17176</v>
      </c>
      <c r="F2637" s="13" t="n">
        <v>45943</v>
      </c>
      <c r="G2637" s="13" t="n">
        <v>45944</v>
      </c>
      <c r="H2637" s="2" t="n">
        <v>26.2</v>
      </c>
    </row>
    <row r="2638" customFormat="false" ht="15" hidden="false" customHeight="false" outlineLevel="0" collapsed="false">
      <c r="A2638" s="2" t="s">
        <v>19819</v>
      </c>
      <c r="B2638" s="2" t="s">
        <v>2288</v>
      </c>
      <c r="C2638" s="2" t="s">
        <v>98</v>
      </c>
      <c r="D2638" s="2" t="s">
        <v>17175</v>
      </c>
      <c r="E2638" s="2" t="s">
        <v>17176</v>
      </c>
      <c r="F2638" s="13" t="n">
        <v>45984</v>
      </c>
      <c r="G2638" s="13" t="n">
        <v>45984</v>
      </c>
      <c r="H2638" s="2" t="n">
        <v>6.7</v>
      </c>
    </row>
    <row r="2639" customFormat="false" ht="15" hidden="false" customHeight="false" outlineLevel="0" collapsed="false">
      <c r="A2639" s="2" t="s">
        <v>19820</v>
      </c>
      <c r="B2639" s="2" t="s">
        <v>4984</v>
      </c>
      <c r="C2639" s="2" t="s">
        <v>98</v>
      </c>
      <c r="D2639" s="2" t="s">
        <v>17178</v>
      </c>
      <c r="E2639" s="2" t="s">
        <v>17176</v>
      </c>
      <c r="F2639" s="13" t="n">
        <v>45900</v>
      </c>
      <c r="G2639" s="13" t="n">
        <v>45900</v>
      </c>
      <c r="H2639" s="2" t="n">
        <v>21.6</v>
      </c>
    </row>
    <row r="2640" customFormat="false" ht="15" hidden="false" customHeight="false" outlineLevel="0" collapsed="false">
      <c r="A2640" s="2" t="s">
        <v>19821</v>
      </c>
      <c r="B2640" s="2" t="s">
        <v>2190</v>
      </c>
      <c r="C2640" s="2" t="s">
        <v>114</v>
      </c>
      <c r="D2640" s="2" t="s">
        <v>17178</v>
      </c>
      <c r="E2640" s="2" t="s">
        <v>17176</v>
      </c>
      <c r="F2640" s="13" t="n">
        <v>45760</v>
      </c>
      <c r="G2640" s="13" t="n">
        <v>45760</v>
      </c>
      <c r="H2640" s="2" t="n">
        <v>8.1</v>
      </c>
    </row>
    <row r="2641" customFormat="false" ht="15" hidden="false" customHeight="false" outlineLevel="0" collapsed="false">
      <c r="A2641" s="2" t="s">
        <v>19822</v>
      </c>
      <c r="B2641" s="2" t="s">
        <v>2653</v>
      </c>
      <c r="C2641" s="2" t="s">
        <v>119</v>
      </c>
      <c r="D2641" s="2" t="s">
        <v>17180</v>
      </c>
      <c r="E2641" s="2" t="s">
        <v>17176</v>
      </c>
      <c r="F2641" s="13" t="n">
        <v>46058</v>
      </c>
      <c r="G2641" s="13" t="n">
        <v>46058</v>
      </c>
      <c r="H2641" s="2" t="n">
        <v>20.1</v>
      </c>
    </row>
    <row r="2642" customFormat="false" ht="15" hidden="false" customHeight="false" outlineLevel="0" collapsed="false">
      <c r="A2642" s="2" t="s">
        <v>19823</v>
      </c>
      <c r="B2642" s="2" t="s">
        <v>839</v>
      </c>
      <c r="C2642" s="2" t="s">
        <v>141</v>
      </c>
      <c r="D2642" s="2" t="s">
        <v>17178</v>
      </c>
      <c r="E2642" s="2" t="s">
        <v>17187</v>
      </c>
      <c r="F2642" s="13" t="n">
        <v>45773</v>
      </c>
      <c r="G2642" s="13" t="n">
        <v>45773</v>
      </c>
      <c r="H2642" s="2" t="n">
        <v>14.6</v>
      </c>
    </row>
    <row r="2643" customFormat="false" ht="15" hidden="false" customHeight="false" outlineLevel="0" collapsed="false">
      <c r="A2643" s="2" t="s">
        <v>19824</v>
      </c>
      <c r="B2643" s="2" t="s">
        <v>1641</v>
      </c>
      <c r="C2643" s="2" t="s">
        <v>119</v>
      </c>
      <c r="D2643" s="2" t="s">
        <v>17178</v>
      </c>
      <c r="E2643" s="2" t="s">
        <v>17176</v>
      </c>
      <c r="F2643" s="13" t="n">
        <v>46210</v>
      </c>
      <c r="G2643" s="13" t="n">
        <v>46210</v>
      </c>
      <c r="H2643" s="2" t="n">
        <v>11.1</v>
      </c>
    </row>
    <row r="2644" customFormat="false" ht="15" hidden="false" customHeight="false" outlineLevel="0" collapsed="false">
      <c r="A2644" s="2" t="s">
        <v>19825</v>
      </c>
      <c r="B2644" s="2" t="s">
        <v>4870</v>
      </c>
      <c r="C2644" s="2" t="s">
        <v>141</v>
      </c>
      <c r="D2644" s="2" t="s">
        <v>17178</v>
      </c>
      <c r="E2644" s="2" t="s">
        <v>17187</v>
      </c>
      <c r="F2644" s="13" t="n">
        <v>46129</v>
      </c>
      <c r="G2644" s="13" t="n">
        <v>46129</v>
      </c>
      <c r="H2644" s="2" t="n">
        <v>14.2</v>
      </c>
    </row>
    <row r="2645" customFormat="false" ht="15" hidden="false" customHeight="false" outlineLevel="0" collapsed="false">
      <c r="A2645" s="2" t="s">
        <v>19826</v>
      </c>
      <c r="B2645" s="2" t="s">
        <v>5052</v>
      </c>
      <c r="C2645" s="2" t="s">
        <v>98</v>
      </c>
      <c r="D2645" s="2" t="s">
        <v>17184</v>
      </c>
      <c r="E2645" s="2" t="s">
        <v>17176</v>
      </c>
      <c r="F2645" s="13" t="n">
        <v>46088</v>
      </c>
      <c r="G2645" s="13" t="n">
        <v>46088</v>
      </c>
      <c r="H2645" s="2" t="n">
        <v>2.8</v>
      </c>
    </row>
    <row r="2646" customFormat="false" ht="15" hidden="false" customHeight="false" outlineLevel="0" collapsed="false">
      <c r="A2646" s="2" t="s">
        <v>19827</v>
      </c>
      <c r="B2646" s="2" t="s">
        <v>4219</v>
      </c>
      <c r="C2646" s="2" t="s">
        <v>145</v>
      </c>
      <c r="D2646" s="2" t="s">
        <v>17184</v>
      </c>
      <c r="E2646" s="2" t="s">
        <v>17176</v>
      </c>
      <c r="F2646" s="13" t="n">
        <v>45781</v>
      </c>
      <c r="G2646" s="13" t="n">
        <v>45781</v>
      </c>
      <c r="H2646" s="2" t="n">
        <v>6.2</v>
      </c>
    </row>
    <row r="2647" customFormat="false" ht="15" hidden="false" customHeight="false" outlineLevel="0" collapsed="false">
      <c r="A2647" s="2" t="s">
        <v>19828</v>
      </c>
      <c r="B2647" s="2" t="s">
        <v>4008</v>
      </c>
      <c r="C2647" s="2" t="s">
        <v>98</v>
      </c>
      <c r="D2647" s="2" t="s">
        <v>17184</v>
      </c>
      <c r="E2647" s="2" t="s">
        <v>17187</v>
      </c>
      <c r="F2647" s="13" t="n">
        <v>45724</v>
      </c>
      <c r="G2647" s="13" t="n">
        <v>45725</v>
      </c>
      <c r="H2647" s="2" t="n">
        <v>28.6</v>
      </c>
    </row>
    <row r="2648" customFormat="false" ht="15" hidden="false" customHeight="false" outlineLevel="0" collapsed="false">
      <c r="A2648" s="2" t="s">
        <v>19829</v>
      </c>
      <c r="B2648" s="2" t="s">
        <v>156</v>
      </c>
      <c r="C2648" s="2" t="s">
        <v>98</v>
      </c>
      <c r="D2648" s="2" t="s">
        <v>17178</v>
      </c>
      <c r="E2648" s="2" t="s">
        <v>17176</v>
      </c>
      <c r="F2648" s="13" t="n">
        <v>46167</v>
      </c>
      <c r="G2648" s="13" t="n">
        <v>46167</v>
      </c>
      <c r="H2648" s="2" t="n">
        <v>15.8</v>
      </c>
    </row>
    <row r="2649" customFormat="false" ht="15" hidden="false" customHeight="false" outlineLevel="0" collapsed="false">
      <c r="A2649" s="2" t="s">
        <v>19830</v>
      </c>
      <c r="B2649" s="2" t="s">
        <v>1634</v>
      </c>
      <c r="C2649" s="2" t="s">
        <v>108</v>
      </c>
      <c r="D2649" s="2" t="s">
        <v>17175</v>
      </c>
      <c r="E2649" s="2" t="s">
        <v>17187</v>
      </c>
      <c r="F2649" s="13" t="n">
        <v>45981</v>
      </c>
      <c r="G2649" s="13" t="n">
        <v>45982</v>
      </c>
      <c r="H2649" s="2" t="n">
        <v>26</v>
      </c>
    </row>
    <row r="2650" customFormat="false" ht="15" hidden="false" customHeight="false" outlineLevel="0" collapsed="false">
      <c r="A2650" s="2" t="s">
        <v>19831</v>
      </c>
      <c r="B2650" s="2" t="s">
        <v>4125</v>
      </c>
      <c r="C2650" s="2" t="s">
        <v>98</v>
      </c>
      <c r="D2650" s="2" t="s">
        <v>17182</v>
      </c>
      <c r="E2650" s="2" t="s">
        <v>17187</v>
      </c>
      <c r="F2650" s="13" t="n">
        <v>45600</v>
      </c>
      <c r="G2650" s="13" t="n">
        <v>45601</v>
      </c>
      <c r="H2650" s="2" t="n">
        <v>30.1</v>
      </c>
    </row>
    <row r="2651" customFormat="false" ht="15" hidden="false" customHeight="false" outlineLevel="0" collapsed="false">
      <c r="A2651" s="2" t="s">
        <v>19832</v>
      </c>
      <c r="B2651" s="2" t="s">
        <v>2726</v>
      </c>
      <c r="C2651" s="2" t="s">
        <v>139</v>
      </c>
      <c r="D2651" s="2" t="s">
        <v>17182</v>
      </c>
      <c r="E2651" s="2" t="s">
        <v>17176</v>
      </c>
      <c r="F2651" s="13" t="n">
        <v>46057</v>
      </c>
      <c r="G2651" s="13" t="n">
        <v>46058</v>
      </c>
      <c r="H2651" s="2" t="n">
        <v>31</v>
      </c>
    </row>
    <row r="2652" customFormat="false" ht="15" hidden="false" customHeight="false" outlineLevel="0" collapsed="false">
      <c r="A2652" s="2" t="s">
        <v>19833</v>
      </c>
      <c r="B2652" s="2" t="s">
        <v>2552</v>
      </c>
      <c r="C2652" s="2" t="s">
        <v>108</v>
      </c>
      <c r="D2652" s="2" t="s">
        <v>17175</v>
      </c>
      <c r="E2652" s="2" t="s">
        <v>17187</v>
      </c>
      <c r="F2652" s="13" t="n">
        <v>46094</v>
      </c>
      <c r="G2652" s="13" t="n">
        <v>46094</v>
      </c>
      <c r="H2652" s="2" t="n">
        <v>16.7</v>
      </c>
    </row>
    <row r="2653" customFormat="false" ht="15" hidden="false" customHeight="false" outlineLevel="0" collapsed="false">
      <c r="A2653" s="2" t="s">
        <v>19834</v>
      </c>
      <c r="B2653" s="2" t="s">
        <v>379</v>
      </c>
      <c r="C2653" s="2" t="s">
        <v>145</v>
      </c>
      <c r="D2653" s="2" t="s">
        <v>17178</v>
      </c>
      <c r="E2653" s="2" t="s">
        <v>17191</v>
      </c>
      <c r="F2653" s="13" t="n">
        <v>46141</v>
      </c>
      <c r="G2653" s="13" t="n">
        <v>46141</v>
      </c>
      <c r="H2653" s="2" t="n">
        <v>4.2</v>
      </c>
    </row>
    <row r="2654" customFormat="false" ht="15" hidden="false" customHeight="false" outlineLevel="0" collapsed="false">
      <c r="A2654" s="2" t="s">
        <v>19835</v>
      </c>
      <c r="B2654" s="2" t="s">
        <v>4796</v>
      </c>
      <c r="C2654" s="2" t="s">
        <v>98</v>
      </c>
      <c r="D2654" s="2" t="s">
        <v>17178</v>
      </c>
      <c r="E2654" s="2" t="s">
        <v>17176</v>
      </c>
      <c r="F2654" s="13" t="n">
        <v>46016</v>
      </c>
      <c r="G2654" s="13" t="n">
        <v>46016</v>
      </c>
      <c r="H2654" s="2" t="n">
        <v>12.2</v>
      </c>
    </row>
    <row r="2655" customFormat="false" ht="15" hidden="false" customHeight="false" outlineLevel="0" collapsed="false">
      <c r="A2655" s="2" t="s">
        <v>19836</v>
      </c>
      <c r="B2655" s="2" t="s">
        <v>2562</v>
      </c>
      <c r="C2655" s="2" t="s">
        <v>114</v>
      </c>
      <c r="D2655" s="2" t="s">
        <v>17178</v>
      </c>
      <c r="E2655" s="2" t="s">
        <v>17187</v>
      </c>
      <c r="F2655" s="13" t="n">
        <v>45684</v>
      </c>
      <c r="G2655" s="13" t="n">
        <v>45684</v>
      </c>
      <c r="H2655" s="2" t="n">
        <v>12.6</v>
      </c>
    </row>
    <row r="2656" customFormat="false" ht="15" hidden="false" customHeight="false" outlineLevel="0" collapsed="false">
      <c r="A2656" s="2" t="s">
        <v>19837</v>
      </c>
      <c r="B2656" s="2" t="s">
        <v>4231</v>
      </c>
      <c r="C2656" s="2" t="s">
        <v>119</v>
      </c>
      <c r="D2656" s="2" t="s">
        <v>17182</v>
      </c>
      <c r="E2656" s="2" t="s">
        <v>17176</v>
      </c>
      <c r="F2656" s="13" t="n">
        <v>46009</v>
      </c>
      <c r="G2656" s="13" t="n">
        <v>46010</v>
      </c>
      <c r="H2656" s="2" t="n">
        <v>25.8</v>
      </c>
    </row>
    <row r="2657" customFormat="false" ht="15" hidden="false" customHeight="false" outlineLevel="0" collapsed="false">
      <c r="A2657" s="2" t="s">
        <v>19838</v>
      </c>
      <c r="B2657" s="2" t="s">
        <v>4804</v>
      </c>
      <c r="C2657" s="2" t="s">
        <v>128</v>
      </c>
      <c r="D2657" s="2" t="s">
        <v>17184</v>
      </c>
      <c r="E2657" s="2" t="s">
        <v>17176</v>
      </c>
      <c r="F2657" s="13" t="n">
        <v>46034</v>
      </c>
      <c r="G2657" s="13" t="n">
        <v>46034</v>
      </c>
      <c r="H2657" s="2" t="n">
        <v>11.6</v>
      </c>
    </row>
    <row r="2658" customFormat="false" ht="15" hidden="false" customHeight="false" outlineLevel="0" collapsed="false">
      <c r="A2658" s="2" t="s">
        <v>19839</v>
      </c>
      <c r="B2658" s="2" t="s">
        <v>359</v>
      </c>
      <c r="C2658" s="2" t="s">
        <v>98</v>
      </c>
      <c r="D2658" s="2" t="s">
        <v>17184</v>
      </c>
      <c r="E2658" s="2" t="s">
        <v>17176</v>
      </c>
      <c r="F2658" s="13" t="n">
        <v>46133</v>
      </c>
      <c r="G2658" s="13" t="n">
        <v>46133</v>
      </c>
      <c r="H2658" s="2" t="n">
        <v>19.6</v>
      </c>
    </row>
    <row r="2659" customFormat="false" ht="15" hidden="false" customHeight="false" outlineLevel="0" collapsed="false">
      <c r="A2659" s="2" t="s">
        <v>19840</v>
      </c>
      <c r="B2659" s="2" t="s">
        <v>168</v>
      </c>
      <c r="C2659" s="2" t="s">
        <v>119</v>
      </c>
      <c r="D2659" s="2" t="s">
        <v>17184</v>
      </c>
      <c r="E2659" s="2" t="s">
        <v>17193</v>
      </c>
      <c r="F2659" s="13" t="n">
        <v>46075</v>
      </c>
      <c r="G2659" s="13" t="n">
        <v>46075</v>
      </c>
      <c r="H2659" s="2" t="n">
        <v>11</v>
      </c>
    </row>
    <row r="2660" customFormat="false" ht="15" hidden="false" customHeight="false" outlineLevel="0" collapsed="false">
      <c r="A2660" s="2" t="s">
        <v>19841</v>
      </c>
      <c r="B2660" s="2" t="s">
        <v>4838</v>
      </c>
      <c r="C2660" s="2" t="s">
        <v>165</v>
      </c>
      <c r="D2660" s="2" t="s">
        <v>17178</v>
      </c>
      <c r="E2660" s="2" t="s">
        <v>17176</v>
      </c>
      <c r="F2660" s="13" t="n">
        <v>45988</v>
      </c>
      <c r="G2660" s="13" t="n">
        <v>45989</v>
      </c>
      <c r="H2660" s="2" t="n">
        <v>31</v>
      </c>
    </row>
    <row r="2661" customFormat="false" ht="15" hidden="false" customHeight="false" outlineLevel="0" collapsed="false">
      <c r="A2661" s="2" t="s">
        <v>19842</v>
      </c>
      <c r="B2661" s="2" t="s">
        <v>3226</v>
      </c>
      <c r="C2661" s="2" t="s">
        <v>108</v>
      </c>
      <c r="D2661" s="2" t="s">
        <v>17184</v>
      </c>
      <c r="E2661" s="2" t="s">
        <v>17176</v>
      </c>
      <c r="F2661" s="13" t="n">
        <v>45961</v>
      </c>
      <c r="G2661" s="13" t="n">
        <v>45961</v>
      </c>
      <c r="H2661" s="2" t="n">
        <v>9.7</v>
      </c>
    </row>
    <row r="2662" customFormat="false" ht="15" hidden="false" customHeight="false" outlineLevel="0" collapsed="false">
      <c r="A2662" s="2" t="s">
        <v>19843</v>
      </c>
      <c r="B2662" s="2" t="s">
        <v>3940</v>
      </c>
      <c r="C2662" s="2" t="s">
        <v>163</v>
      </c>
      <c r="D2662" s="2" t="s">
        <v>17175</v>
      </c>
      <c r="E2662" s="2" t="s">
        <v>17176</v>
      </c>
      <c r="F2662" s="13" t="n">
        <v>46028</v>
      </c>
      <c r="G2662" s="13" t="n">
        <v>46028</v>
      </c>
      <c r="H2662" s="2" t="n">
        <v>12.2</v>
      </c>
    </row>
    <row r="2663" customFormat="false" ht="15" hidden="false" customHeight="false" outlineLevel="0" collapsed="false">
      <c r="A2663" s="2" t="s">
        <v>19844</v>
      </c>
      <c r="B2663" s="2" t="s">
        <v>214</v>
      </c>
      <c r="C2663" s="2" t="s">
        <v>141</v>
      </c>
      <c r="D2663" s="2" t="s">
        <v>17178</v>
      </c>
      <c r="E2663" s="2" t="s">
        <v>17191</v>
      </c>
      <c r="F2663" s="13" t="n">
        <v>46086</v>
      </c>
      <c r="G2663" s="13" t="n">
        <v>46086</v>
      </c>
      <c r="H2663" s="2" t="n">
        <v>3</v>
      </c>
    </row>
    <row r="2664" customFormat="false" ht="15" hidden="false" customHeight="false" outlineLevel="0" collapsed="false">
      <c r="A2664" s="2" t="s">
        <v>19845</v>
      </c>
      <c r="B2664" s="2" t="s">
        <v>2727</v>
      </c>
      <c r="C2664" s="2" t="s">
        <v>139</v>
      </c>
      <c r="D2664" s="2" t="s">
        <v>17182</v>
      </c>
      <c r="E2664" s="2" t="s">
        <v>17176</v>
      </c>
      <c r="F2664" s="13" t="n">
        <v>46169</v>
      </c>
      <c r="G2664" s="13" t="n">
        <v>46169</v>
      </c>
      <c r="H2664" s="2" t="n">
        <v>16.5</v>
      </c>
    </row>
    <row r="2665" customFormat="false" ht="15" hidden="false" customHeight="false" outlineLevel="0" collapsed="false">
      <c r="A2665" s="2" t="s">
        <v>19846</v>
      </c>
      <c r="B2665" s="2" t="s">
        <v>2669</v>
      </c>
      <c r="C2665" s="2" t="s">
        <v>128</v>
      </c>
      <c r="D2665" s="2" t="s">
        <v>17180</v>
      </c>
      <c r="E2665" s="2" t="s">
        <v>17176</v>
      </c>
      <c r="F2665" s="13" t="n">
        <v>45995</v>
      </c>
      <c r="G2665" s="13" t="n">
        <v>45995</v>
      </c>
      <c r="H2665" s="2" t="n">
        <v>17.6</v>
      </c>
    </row>
    <row r="2666" customFormat="false" ht="15" hidden="false" customHeight="false" outlineLevel="0" collapsed="false">
      <c r="A2666" s="2" t="s">
        <v>19847</v>
      </c>
      <c r="B2666" s="2" t="s">
        <v>1930</v>
      </c>
      <c r="C2666" s="2" t="s">
        <v>139</v>
      </c>
      <c r="D2666" s="2" t="s">
        <v>17184</v>
      </c>
      <c r="E2666" s="2" t="s">
        <v>17176</v>
      </c>
      <c r="F2666" s="13" t="n">
        <v>46082</v>
      </c>
      <c r="G2666" s="13" t="n">
        <v>46082</v>
      </c>
      <c r="H2666" s="2" t="n">
        <v>11.3</v>
      </c>
    </row>
    <row r="2667" customFormat="false" ht="15" hidden="false" customHeight="false" outlineLevel="0" collapsed="false">
      <c r="A2667" s="2" t="s">
        <v>19848</v>
      </c>
      <c r="B2667" s="2" t="s">
        <v>1239</v>
      </c>
      <c r="C2667" s="2" t="s">
        <v>108</v>
      </c>
      <c r="D2667" s="2" t="s">
        <v>17178</v>
      </c>
      <c r="E2667" s="2" t="s">
        <v>17176</v>
      </c>
      <c r="F2667" s="13" t="n">
        <v>45910</v>
      </c>
      <c r="G2667" s="13" t="n">
        <v>45910</v>
      </c>
      <c r="H2667" s="2" t="n">
        <v>14</v>
      </c>
    </row>
    <row r="2668" customFormat="false" ht="15" hidden="false" customHeight="false" outlineLevel="0" collapsed="false">
      <c r="A2668" s="2" t="s">
        <v>19849</v>
      </c>
      <c r="B2668" s="2" t="s">
        <v>3716</v>
      </c>
      <c r="C2668" s="2" t="s">
        <v>128</v>
      </c>
      <c r="D2668" s="2" t="s">
        <v>17178</v>
      </c>
      <c r="E2668" s="2" t="s">
        <v>17187</v>
      </c>
      <c r="F2668" s="13" t="n">
        <v>45858</v>
      </c>
      <c r="G2668" s="13" t="n">
        <v>45858</v>
      </c>
      <c r="H2668" s="2" t="n">
        <v>13.6</v>
      </c>
    </row>
    <row r="2669" customFormat="false" ht="15" hidden="false" customHeight="false" outlineLevel="0" collapsed="false">
      <c r="A2669" s="2" t="s">
        <v>19850</v>
      </c>
      <c r="B2669" s="2" t="s">
        <v>582</v>
      </c>
      <c r="C2669" s="2" t="s">
        <v>108</v>
      </c>
      <c r="D2669" s="2" t="s">
        <v>17178</v>
      </c>
      <c r="E2669" s="2" t="s">
        <v>17176</v>
      </c>
      <c r="F2669" s="13" t="n">
        <v>45784</v>
      </c>
      <c r="G2669" s="13" t="n">
        <v>45784</v>
      </c>
      <c r="H2669" s="2" t="n">
        <v>22</v>
      </c>
    </row>
    <row r="2670" customFormat="false" ht="15" hidden="false" customHeight="false" outlineLevel="0" collapsed="false">
      <c r="A2670" s="2" t="s">
        <v>19851</v>
      </c>
      <c r="B2670" s="2" t="s">
        <v>5082</v>
      </c>
      <c r="C2670" s="2" t="s">
        <v>98</v>
      </c>
      <c r="D2670" s="2" t="s">
        <v>17175</v>
      </c>
      <c r="E2670" s="2" t="s">
        <v>17187</v>
      </c>
      <c r="F2670" s="13" t="n">
        <v>45788</v>
      </c>
      <c r="G2670" s="13" t="n">
        <v>45788</v>
      </c>
      <c r="H2670" s="2" t="n">
        <v>11.8</v>
      </c>
    </row>
    <row r="2671" customFormat="false" ht="15" hidden="false" customHeight="false" outlineLevel="0" collapsed="false">
      <c r="A2671" s="2" t="s">
        <v>19852</v>
      </c>
      <c r="B2671" s="2" t="s">
        <v>484</v>
      </c>
      <c r="C2671" s="2" t="s">
        <v>141</v>
      </c>
      <c r="D2671" s="2" t="s">
        <v>17175</v>
      </c>
      <c r="E2671" s="2" t="s">
        <v>17193</v>
      </c>
      <c r="F2671" s="13" t="n">
        <v>46170</v>
      </c>
      <c r="G2671" s="13" t="n">
        <v>46170</v>
      </c>
      <c r="H2671" s="2" t="n">
        <v>4</v>
      </c>
    </row>
    <row r="2672" customFormat="false" ht="15" hidden="false" customHeight="false" outlineLevel="0" collapsed="false">
      <c r="A2672" s="2" t="s">
        <v>19853</v>
      </c>
      <c r="B2672" s="2" t="s">
        <v>499</v>
      </c>
      <c r="C2672" s="2" t="s">
        <v>108</v>
      </c>
      <c r="D2672" s="2" t="s">
        <v>17182</v>
      </c>
      <c r="E2672" s="2" t="s">
        <v>17187</v>
      </c>
      <c r="F2672" s="13" t="n">
        <v>45628</v>
      </c>
      <c r="G2672" s="13" t="n">
        <v>45628</v>
      </c>
      <c r="H2672" s="2" t="n">
        <v>20.8</v>
      </c>
    </row>
    <row r="2673" customFormat="false" ht="15" hidden="false" customHeight="false" outlineLevel="0" collapsed="false">
      <c r="A2673" s="2" t="s">
        <v>19854</v>
      </c>
      <c r="B2673" s="2" t="s">
        <v>630</v>
      </c>
      <c r="C2673" s="2" t="s">
        <v>165</v>
      </c>
      <c r="D2673" s="2" t="s">
        <v>17180</v>
      </c>
      <c r="E2673" s="2" t="s">
        <v>17193</v>
      </c>
      <c r="F2673" s="13" t="n">
        <v>46145</v>
      </c>
      <c r="G2673" s="13" t="n">
        <v>46145</v>
      </c>
      <c r="H2673" s="2" t="n">
        <v>4.6</v>
      </c>
    </row>
    <row r="2674" customFormat="false" ht="15" hidden="false" customHeight="false" outlineLevel="0" collapsed="false">
      <c r="A2674" s="2" t="s">
        <v>19855</v>
      </c>
      <c r="B2674" s="2" t="s">
        <v>1152</v>
      </c>
      <c r="C2674" s="2" t="s">
        <v>128</v>
      </c>
      <c r="D2674" s="2" t="s">
        <v>17184</v>
      </c>
      <c r="E2674" s="2" t="s">
        <v>17187</v>
      </c>
      <c r="F2674" s="13" t="n">
        <v>45858</v>
      </c>
      <c r="G2674" s="13" t="n">
        <v>45858</v>
      </c>
      <c r="H2674" s="2" t="n">
        <v>16</v>
      </c>
    </row>
    <row r="2675" customFormat="false" ht="15" hidden="false" customHeight="false" outlineLevel="0" collapsed="false">
      <c r="A2675" s="2" t="s">
        <v>19856</v>
      </c>
      <c r="B2675" s="2" t="s">
        <v>4120</v>
      </c>
      <c r="C2675" s="2" t="s">
        <v>98</v>
      </c>
      <c r="D2675" s="2" t="s">
        <v>17175</v>
      </c>
      <c r="E2675" s="2" t="s">
        <v>17176</v>
      </c>
      <c r="F2675" s="13" t="n">
        <v>46108</v>
      </c>
      <c r="G2675" s="13" t="n">
        <v>46109</v>
      </c>
      <c r="H2675" s="2" t="n">
        <v>32.4</v>
      </c>
    </row>
    <row r="2676" customFormat="false" ht="15" hidden="false" customHeight="false" outlineLevel="0" collapsed="false">
      <c r="A2676" s="2" t="s">
        <v>19857</v>
      </c>
      <c r="B2676" s="2" t="s">
        <v>3671</v>
      </c>
      <c r="C2676" s="2" t="s">
        <v>108</v>
      </c>
      <c r="D2676" s="2" t="s">
        <v>17184</v>
      </c>
      <c r="E2676" s="2" t="s">
        <v>17176</v>
      </c>
      <c r="F2676" s="13" t="n">
        <v>46273</v>
      </c>
      <c r="G2676" s="13" t="n">
        <v>46273</v>
      </c>
      <c r="H2676" s="2" t="n">
        <v>17.5</v>
      </c>
    </row>
    <row r="2677" customFormat="false" ht="15" hidden="false" customHeight="false" outlineLevel="0" collapsed="false">
      <c r="A2677" s="2" t="s">
        <v>19858</v>
      </c>
      <c r="B2677" s="2" t="s">
        <v>4671</v>
      </c>
      <c r="C2677" s="2" t="s">
        <v>108</v>
      </c>
      <c r="D2677" s="2" t="s">
        <v>17184</v>
      </c>
      <c r="E2677" s="2" t="s">
        <v>17187</v>
      </c>
      <c r="F2677" s="13" t="n">
        <v>46141</v>
      </c>
      <c r="G2677" s="13" t="n">
        <v>46141</v>
      </c>
      <c r="H2677" s="2" t="n">
        <v>14.2</v>
      </c>
    </row>
    <row r="2678" customFormat="false" ht="15" hidden="false" customHeight="false" outlineLevel="0" collapsed="false">
      <c r="A2678" s="2" t="s">
        <v>19859</v>
      </c>
      <c r="B2678" s="2" t="s">
        <v>3508</v>
      </c>
      <c r="C2678" s="2" t="s">
        <v>98</v>
      </c>
      <c r="D2678" s="2" t="s">
        <v>17184</v>
      </c>
      <c r="E2678" s="2" t="s">
        <v>17176</v>
      </c>
      <c r="F2678" s="13" t="n">
        <v>45983</v>
      </c>
      <c r="G2678" s="13" t="n">
        <v>45983</v>
      </c>
      <c r="H2678" s="2" t="n">
        <v>10.4</v>
      </c>
    </row>
    <row r="2679" customFormat="false" ht="15" hidden="false" customHeight="false" outlineLevel="0" collapsed="false">
      <c r="A2679" s="2" t="s">
        <v>19860</v>
      </c>
      <c r="B2679" s="2" t="s">
        <v>836</v>
      </c>
      <c r="C2679" s="2" t="s">
        <v>98</v>
      </c>
      <c r="D2679" s="2" t="s">
        <v>17175</v>
      </c>
      <c r="E2679" s="2" t="s">
        <v>17187</v>
      </c>
      <c r="F2679" s="13" t="n">
        <v>46017</v>
      </c>
      <c r="G2679" s="13" t="n">
        <v>46017</v>
      </c>
      <c r="H2679" s="2" t="n">
        <v>3.9</v>
      </c>
    </row>
    <row r="2680" customFormat="false" ht="15" hidden="false" customHeight="false" outlineLevel="0" collapsed="false">
      <c r="A2680" s="2" t="s">
        <v>19861</v>
      </c>
      <c r="B2680" s="2" t="s">
        <v>1740</v>
      </c>
      <c r="C2680" s="2" t="s">
        <v>98</v>
      </c>
      <c r="D2680" s="2" t="s">
        <v>17178</v>
      </c>
      <c r="E2680" s="2" t="s">
        <v>17187</v>
      </c>
      <c r="F2680" s="13" t="n">
        <v>46025</v>
      </c>
      <c r="G2680" s="13" t="n">
        <v>46025</v>
      </c>
      <c r="H2680" s="2" t="n">
        <v>16.5</v>
      </c>
    </row>
    <row r="2681" customFormat="false" ht="15" hidden="false" customHeight="false" outlineLevel="0" collapsed="false">
      <c r="A2681" s="2" t="s">
        <v>19862</v>
      </c>
      <c r="B2681" s="2" t="s">
        <v>3639</v>
      </c>
      <c r="C2681" s="2" t="s">
        <v>119</v>
      </c>
      <c r="D2681" s="2" t="s">
        <v>17178</v>
      </c>
      <c r="E2681" s="2" t="s">
        <v>17176</v>
      </c>
      <c r="F2681" s="13" t="n">
        <v>46095</v>
      </c>
      <c r="G2681" s="13" t="n">
        <v>46096</v>
      </c>
      <c r="H2681" s="2" t="n">
        <v>25.3</v>
      </c>
    </row>
    <row r="2682" customFormat="false" ht="15" hidden="false" customHeight="false" outlineLevel="0" collapsed="false">
      <c r="A2682" s="2" t="s">
        <v>19863</v>
      </c>
      <c r="B2682" s="2" t="s">
        <v>4727</v>
      </c>
      <c r="C2682" s="2" t="s">
        <v>119</v>
      </c>
      <c r="D2682" s="2" t="s">
        <v>17184</v>
      </c>
      <c r="E2682" s="2" t="s">
        <v>17176</v>
      </c>
      <c r="F2682" s="13" t="n">
        <v>45983</v>
      </c>
      <c r="G2682" s="13" t="n">
        <v>45983</v>
      </c>
      <c r="H2682" s="2" t="n">
        <v>15.4</v>
      </c>
    </row>
    <row r="2683" customFormat="false" ht="15" hidden="false" customHeight="false" outlineLevel="0" collapsed="false">
      <c r="A2683" s="2" t="s">
        <v>19864</v>
      </c>
      <c r="B2683" s="2" t="s">
        <v>4577</v>
      </c>
      <c r="C2683" s="2" t="s">
        <v>119</v>
      </c>
      <c r="D2683" s="2" t="s">
        <v>17178</v>
      </c>
      <c r="E2683" s="2" t="s">
        <v>17176</v>
      </c>
      <c r="F2683" s="13" t="n">
        <v>46155</v>
      </c>
      <c r="G2683" s="13" t="n">
        <v>46155</v>
      </c>
      <c r="H2683" s="2" t="n">
        <v>13.3</v>
      </c>
    </row>
    <row r="2684" customFormat="false" ht="15" hidden="false" customHeight="false" outlineLevel="0" collapsed="false">
      <c r="A2684" s="2" t="s">
        <v>19865</v>
      </c>
      <c r="B2684" s="2" t="s">
        <v>980</v>
      </c>
      <c r="C2684" s="2" t="s">
        <v>163</v>
      </c>
      <c r="D2684" s="2" t="s">
        <v>17178</v>
      </c>
      <c r="E2684" s="2" t="s">
        <v>17176</v>
      </c>
      <c r="F2684" s="13" t="n">
        <v>46133</v>
      </c>
      <c r="G2684" s="13" t="n">
        <v>46134</v>
      </c>
      <c r="H2684" s="2" t="n">
        <v>31.2</v>
      </c>
    </row>
    <row r="2685" customFormat="false" ht="15" hidden="false" customHeight="false" outlineLevel="0" collapsed="false">
      <c r="A2685" s="2" t="s">
        <v>19866</v>
      </c>
      <c r="B2685" s="2" t="s">
        <v>212</v>
      </c>
      <c r="C2685" s="2" t="s">
        <v>98</v>
      </c>
      <c r="D2685" s="2" t="s">
        <v>17184</v>
      </c>
      <c r="E2685" s="2" t="s">
        <v>17187</v>
      </c>
      <c r="F2685" s="13" t="n">
        <v>45944</v>
      </c>
      <c r="G2685" s="13" t="n">
        <v>45944</v>
      </c>
      <c r="H2685" s="2" t="n">
        <v>5.4</v>
      </c>
    </row>
    <row r="2686" customFormat="false" ht="15" hidden="false" customHeight="false" outlineLevel="0" collapsed="false">
      <c r="A2686" s="2" t="s">
        <v>19867</v>
      </c>
      <c r="B2686" s="2" t="s">
        <v>990</v>
      </c>
      <c r="C2686" s="2" t="s">
        <v>98</v>
      </c>
      <c r="D2686" s="2" t="s">
        <v>17180</v>
      </c>
      <c r="E2686" s="2" t="s">
        <v>17193</v>
      </c>
      <c r="F2686" s="13" t="n">
        <v>45693</v>
      </c>
      <c r="G2686" s="13" t="n">
        <v>45693</v>
      </c>
      <c r="H2686" s="2" t="n">
        <v>19</v>
      </c>
    </row>
    <row r="2687" customFormat="false" ht="15" hidden="false" customHeight="false" outlineLevel="0" collapsed="false">
      <c r="A2687" s="2" t="s">
        <v>19868</v>
      </c>
      <c r="B2687" s="2" t="s">
        <v>4899</v>
      </c>
      <c r="C2687" s="2" t="s">
        <v>139</v>
      </c>
      <c r="D2687" s="2" t="s">
        <v>17182</v>
      </c>
      <c r="E2687" s="2" t="s">
        <v>17176</v>
      </c>
      <c r="F2687" s="13" t="n">
        <v>45926</v>
      </c>
      <c r="G2687" s="13" t="n">
        <v>45927</v>
      </c>
      <c r="H2687" s="2" t="n">
        <v>26.7</v>
      </c>
    </row>
    <row r="2688" customFormat="false" ht="15" hidden="false" customHeight="false" outlineLevel="0" collapsed="false">
      <c r="A2688" s="2" t="s">
        <v>19869</v>
      </c>
      <c r="B2688" s="2" t="s">
        <v>4367</v>
      </c>
      <c r="C2688" s="2" t="s">
        <v>163</v>
      </c>
      <c r="D2688" s="2" t="s">
        <v>17184</v>
      </c>
      <c r="E2688" s="2" t="s">
        <v>17193</v>
      </c>
      <c r="F2688" s="13" t="n">
        <v>45776</v>
      </c>
      <c r="G2688" s="13" t="n">
        <v>45776</v>
      </c>
      <c r="H2688" s="2" t="n">
        <v>6</v>
      </c>
    </row>
    <row r="2689" customFormat="false" ht="15" hidden="false" customHeight="false" outlineLevel="0" collapsed="false">
      <c r="A2689" s="2" t="s">
        <v>19870</v>
      </c>
      <c r="B2689" s="2" t="s">
        <v>421</v>
      </c>
      <c r="C2689" s="2" t="s">
        <v>98</v>
      </c>
      <c r="D2689" s="2" t="s">
        <v>17175</v>
      </c>
      <c r="E2689" s="2" t="s">
        <v>17176</v>
      </c>
      <c r="F2689" s="13" t="n">
        <v>45730</v>
      </c>
      <c r="G2689" s="13" t="n">
        <v>45731</v>
      </c>
      <c r="H2689" s="2" t="n">
        <v>27</v>
      </c>
    </row>
    <row r="2690" customFormat="false" ht="15" hidden="false" customHeight="false" outlineLevel="0" collapsed="false">
      <c r="A2690" s="2" t="s">
        <v>19871</v>
      </c>
      <c r="B2690" s="2" t="s">
        <v>4585</v>
      </c>
      <c r="C2690" s="2" t="s">
        <v>104</v>
      </c>
      <c r="D2690" s="2" t="s">
        <v>17178</v>
      </c>
      <c r="E2690" s="2" t="s">
        <v>17176</v>
      </c>
      <c r="F2690" s="13" t="n">
        <v>45938</v>
      </c>
      <c r="G2690" s="13" t="n">
        <v>45938</v>
      </c>
      <c r="H2690" s="2" t="n">
        <v>16</v>
      </c>
    </row>
    <row r="2691" customFormat="false" ht="15" hidden="false" customHeight="false" outlineLevel="0" collapsed="false">
      <c r="A2691" s="2" t="s">
        <v>19872</v>
      </c>
      <c r="B2691" s="2" t="s">
        <v>601</v>
      </c>
      <c r="C2691" s="2" t="s">
        <v>104</v>
      </c>
      <c r="D2691" s="2" t="s">
        <v>17182</v>
      </c>
      <c r="E2691" s="2" t="s">
        <v>17187</v>
      </c>
      <c r="F2691" s="13" t="n">
        <v>46112</v>
      </c>
      <c r="G2691" s="13" t="n">
        <v>46112</v>
      </c>
      <c r="H2691" s="2" t="n">
        <v>8</v>
      </c>
    </row>
    <row r="2692" customFormat="false" ht="15" hidden="false" customHeight="false" outlineLevel="0" collapsed="false">
      <c r="A2692" s="2" t="s">
        <v>19873</v>
      </c>
      <c r="B2692" s="2" t="s">
        <v>2642</v>
      </c>
      <c r="C2692" s="2" t="s">
        <v>104</v>
      </c>
      <c r="D2692" s="2" t="s">
        <v>17175</v>
      </c>
      <c r="E2692" s="2" t="s">
        <v>17176</v>
      </c>
      <c r="F2692" s="13" t="n">
        <v>45730</v>
      </c>
      <c r="G2692" s="13" t="n">
        <v>45730</v>
      </c>
      <c r="H2692" s="2" t="n">
        <v>13.2</v>
      </c>
    </row>
    <row r="2693" customFormat="false" ht="15" hidden="false" customHeight="false" outlineLevel="0" collapsed="false">
      <c r="A2693" s="2" t="s">
        <v>19874</v>
      </c>
      <c r="B2693" s="2" t="s">
        <v>1920</v>
      </c>
      <c r="C2693" s="2" t="s">
        <v>139</v>
      </c>
      <c r="D2693" s="2" t="s">
        <v>17178</v>
      </c>
      <c r="E2693" s="2" t="s">
        <v>17176</v>
      </c>
      <c r="F2693" s="13" t="n">
        <v>45925</v>
      </c>
      <c r="G2693" s="13" t="n">
        <v>45925</v>
      </c>
      <c r="H2693" s="2" t="n">
        <v>6.2</v>
      </c>
    </row>
    <row r="2694" customFormat="false" ht="15" hidden="false" customHeight="false" outlineLevel="0" collapsed="false">
      <c r="A2694" s="2" t="s">
        <v>19875</v>
      </c>
      <c r="B2694" s="2" t="s">
        <v>3138</v>
      </c>
      <c r="C2694" s="2" t="s">
        <v>165</v>
      </c>
      <c r="D2694" s="2" t="s">
        <v>17182</v>
      </c>
      <c r="E2694" s="2" t="s">
        <v>17187</v>
      </c>
      <c r="F2694" s="13" t="n">
        <v>45922</v>
      </c>
      <c r="G2694" s="13" t="n">
        <v>45922</v>
      </c>
      <c r="H2694" s="2" t="n">
        <v>13.3</v>
      </c>
    </row>
    <row r="2695" customFormat="false" ht="15" hidden="false" customHeight="false" outlineLevel="0" collapsed="false">
      <c r="A2695" s="2" t="s">
        <v>19876</v>
      </c>
      <c r="B2695" s="2" t="s">
        <v>917</v>
      </c>
      <c r="C2695" s="2" t="s">
        <v>123</v>
      </c>
      <c r="D2695" s="2" t="s">
        <v>17178</v>
      </c>
      <c r="E2695" s="2" t="s">
        <v>17187</v>
      </c>
      <c r="F2695" s="13" t="n">
        <v>46064</v>
      </c>
      <c r="G2695" s="13" t="n">
        <v>46065</v>
      </c>
      <c r="H2695" s="2" t="n">
        <v>29.4</v>
      </c>
    </row>
    <row r="2696" customFormat="false" ht="15" hidden="false" customHeight="false" outlineLevel="0" collapsed="false">
      <c r="A2696" s="2" t="s">
        <v>19877</v>
      </c>
      <c r="B2696" s="2" t="s">
        <v>2230</v>
      </c>
      <c r="C2696" s="2" t="s">
        <v>108</v>
      </c>
      <c r="D2696" s="2" t="s">
        <v>17175</v>
      </c>
      <c r="E2696" s="2" t="s">
        <v>17193</v>
      </c>
      <c r="F2696" s="13" t="n">
        <v>45982</v>
      </c>
      <c r="G2696" s="13" t="n">
        <v>45982</v>
      </c>
      <c r="H2696" s="2" t="n">
        <v>8.2</v>
      </c>
    </row>
    <row r="2697" customFormat="false" ht="15" hidden="false" customHeight="false" outlineLevel="0" collapsed="false">
      <c r="A2697" s="2" t="s">
        <v>19878</v>
      </c>
      <c r="B2697" s="2" t="s">
        <v>2623</v>
      </c>
      <c r="C2697" s="2" t="s">
        <v>104</v>
      </c>
      <c r="D2697" s="2" t="s">
        <v>17175</v>
      </c>
      <c r="E2697" s="2" t="s">
        <v>17176</v>
      </c>
      <c r="F2697" s="13" t="n">
        <v>46284</v>
      </c>
      <c r="G2697" s="13" t="n">
        <v>46284</v>
      </c>
      <c r="H2697" s="2" t="n">
        <v>13.2</v>
      </c>
    </row>
    <row r="2698" customFormat="false" ht="15" hidden="false" customHeight="false" outlineLevel="0" collapsed="false">
      <c r="A2698" s="2" t="s">
        <v>19879</v>
      </c>
      <c r="B2698" s="2" t="s">
        <v>1033</v>
      </c>
      <c r="C2698" s="2" t="s">
        <v>139</v>
      </c>
      <c r="D2698" s="2" t="s">
        <v>17182</v>
      </c>
      <c r="E2698" s="2" t="s">
        <v>17187</v>
      </c>
      <c r="F2698" s="13" t="n">
        <v>45988</v>
      </c>
      <c r="G2698" s="13" t="n">
        <v>45988</v>
      </c>
      <c r="H2698" s="2" t="n">
        <v>6.9</v>
      </c>
    </row>
    <row r="2699" customFormat="false" ht="15" hidden="false" customHeight="false" outlineLevel="0" collapsed="false">
      <c r="A2699" s="2" t="s">
        <v>19880</v>
      </c>
      <c r="B2699" s="2" t="s">
        <v>3930</v>
      </c>
      <c r="C2699" s="2" t="s">
        <v>123</v>
      </c>
      <c r="D2699" s="2" t="s">
        <v>17175</v>
      </c>
      <c r="E2699" s="2" t="s">
        <v>17193</v>
      </c>
      <c r="F2699" s="13" t="n">
        <v>46030</v>
      </c>
      <c r="G2699" s="13" t="n">
        <v>46030</v>
      </c>
      <c r="H2699" s="2" t="n">
        <v>13.7</v>
      </c>
    </row>
    <row r="2700" customFormat="false" ht="15" hidden="false" customHeight="false" outlineLevel="0" collapsed="false">
      <c r="A2700" s="2" t="s">
        <v>19881</v>
      </c>
      <c r="B2700" s="2" t="s">
        <v>1088</v>
      </c>
      <c r="C2700" s="2" t="s">
        <v>98</v>
      </c>
      <c r="D2700" s="2" t="s">
        <v>17182</v>
      </c>
      <c r="E2700" s="2" t="s">
        <v>17176</v>
      </c>
      <c r="F2700" s="13" t="n">
        <v>45840</v>
      </c>
      <c r="G2700" s="13" t="n">
        <v>45841</v>
      </c>
      <c r="H2700" s="2" t="n">
        <v>33.7</v>
      </c>
    </row>
    <row r="2701" customFormat="false" ht="15" hidden="false" customHeight="false" outlineLevel="0" collapsed="false">
      <c r="A2701" s="2" t="s">
        <v>19882</v>
      </c>
      <c r="B2701" s="2" t="s">
        <v>690</v>
      </c>
      <c r="C2701" s="2" t="s">
        <v>123</v>
      </c>
      <c r="D2701" s="2" t="s">
        <v>17178</v>
      </c>
      <c r="E2701" s="2" t="s">
        <v>17187</v>
      </c>
      <c r="F2701" s="13" t="n">
        <v>45653</v>
      </c>
      <c r="G2701" s="13" t="n">
        <v>45653</v>
      </c>
      <c r="H2701" s="2" t="n">
        <v>16.2</v>
      </c>
    </row>
    <row r="2702" customFormat="false" ht="15" hidden="false" customHeight="false" outlineLevel="0" collapsed="false">
      <c r="A2702" s="2" t="s">
        <v>19883</v>
      </c>
      <c r="B2702" s="2" t="s">
        <v>590</v>
      </c>
      <c r="C2702" s="2" t="s">
        <v>114</v>
      </c>
      <c r="D2702" s="2" t="s">
        <v>17175</v>
      </c>
      <c r="E2702" s="2" t="s">
        <v>17187</v>
      </c>
      <c r="F2702" s="13" t="n">
        <v>46224</v>
      </c>
      <c r="G2702" s="13" t="n">
        <v>46224</v>
      </c>
      <c r="H2702" s="2" t="n">
        <v>11.6</v>
      </c>
    </row>
    <row r="2703" customFormat="false" ht="15" hidden="false" customHeight="false" outlineLevel="0" collapsed="false">
      <c r="A2703" s="2" t="s">
        <v>19884</v>
      </c>
      <c r="B2703" s="2" t="s">
        <v>448</v>
      </c>
      <c r="C2703" s="2" t="s">
        <v>139</v>
      </c>
      <c r="D2703" s="2" t="s">
        <v>17180</v>
      </c>
      <c r="E2703" s="2" t="s">
        <v>17193</v>
      </c>
      <c r="F2703" s="13" t="n">
        <v>46126</v>
      </c>
      <c r="G2703" s="13" t="n">
        <v>46126</v>
      </c>
      <c r="H2703" s="2" t="n">
        <v>8.1</v>
      </c>
    </row>
    <row r="2704" customFormat="false" ht="15" hidden="false" customHeight="false" outlineLevel="0" collapsed="false">
      <c r="A2704" s="2" t="s">
        <v>19885</v>
      </c>
      <c r="B2704" s="2" t="s">
        <v>3296</v>
      </c>
      <c r="C2704" s="2" t="s">
        <v>141</v>
      </c>
      <c r="D2704" s="2" t="s">
        <v>17180</v>
      </c>
      <c r="E2704" s="2" t="s">
        <v>17176</v>
      </c>
      <c r="F2704" s="13" t="n">
        <v>46233</v>
      </c>
      <c r="G2704" s="13" t="n">
        <v>46234</v>
      </c>
      <c r="H2704" s="2" t="n">
        <v>26.5</v>
      </c>
    </row>
    <row r="2705" customFormat="false" ht="15" hidden="false" customHeight="false" outlineLevel="0" collapsed="false">
      <c r="A2705" s="2" t="s">
        <v>19886</v>
      </c>
      <c r="B2705" s="2" t="s">
        <v>4087</v>
      </c>
      <c r="C2705" s="2" t="s">
        <v>108</v>
      </c>
      <c r="D2705" s="2" t="s">
        <v>17184</v>
      </c>
      <c r="E2705" s="2" t="s">
        <v>17187</v>
      </c>
      <c r="F2705" s="13" t="n">
        <v>46093</v>
      </c>
      <c r="G2705" s="13" t="n">
        <v>46093</v>
      </c>
      <c r="H2705" s="2" t="n">
        <v>18.7</v>
      </c>
    </row>
    <row r="2706" customFormat="false" ht="15" hidden="false" customHeight="false" outlineLevel="0" collapsed="false">
      <c r="A2706" s="2" t="s">
        <v>19887</v>
      </c>
      <c r="B2706" s="2" t="s">
        <v>2952</v>
      </c>
      <c r="C2706" s="2" t="s">
        <v>108</v>
      </c>
      <c r="D2706" s="2" t="s">
        <v>17178</v>
      </c>
      <c r="E2706" s="2" t="s">
        <v>17191</v>
      </c>
      <c r="F2706" s="13" t="n">
        <v>46038</v>
      </c>
      <c r="G2706" s="13" t="n">
        <v>46038</v>
      </c>
      <c r="H2706" s="2" t="n">
        <v>2</v>
      </c>
    </row>
    <row r="2707" customFormat="false" ht="15" hidden="false" customHeight="false" outlineLevel="0" collapsed="false">
      <c r="A2707" s="2" t="s">
        <v>19888</v>
      </c>
      <c r="B2707" s="2" t="s">
        <v>4591</v>
      </c>
      <c r="C2707" s="2" t="s">
        <v>119</v>
      </c>
      <c r="D2707" s="2" t="s">
        <v>17175</v>
      </c>
      <c r="E2707" s="2" t="s">
        <v>17187</v>
      </c>
      <c r="F2707" s="13" t="n">
        <v>46076</v>
      </c>
      <c r="G2707" s="13" t="n">
        <v>46076</v>
      </c>
      <c r="H2707" s="2" t="n">
        <v>3.7</v>
      </c>
    </row>
    <row r="2708" customFormat="false" ht="15" hidden="false" customHeight="false" outlineLevel="0" collapsed="false">
      <c r="A2708" s="2" t="s">
        <v>19889</v>
      </c>
      <c r="B2708" s="2" t="s">
        <v>3606</v>
      </c>
      <c r="C2708" s="2" t="s">
        <v>139</v>
      </c>
      <c r="D2708" s="2" t="s">
        <v>17178</v>
      </c>
      <c r="E2708" s="2" t="s">
        <v>17193</v>
      </c>
      <c r="F2708" s="13" t="n">
        <v>45996</v>
      </c>
      <c r="G2708" s="13" t="n">
        <v>45996</v>
      </c>
      <c r="H2708" s="2" t="n">
        <v>7.5</v>
      </c>
    </row>
    <row r="2709" customFormat="false" ht="15" hidden="false" customHeight="false" outlineLevel="0" collapsed="false">
      <c r="A2709" s="2" t="s">
        <v>19890</v>
      </c>
      <c r="B2709" s="2" t="s">
        <v>3818</v>
      </c>
      <c r="C2709" s="2" t="s">
        <v>104</v>
      </c>
      <c r="D2709" s="2" t="s">
        <v>17175</v>
      </c>
      <c r="E2709" s="2" t="s">
        <v>17176</v>
      </c>
      <c r="F2709" s="13" t="n">
        <v>46191</v>
      </c>
      <c r="G2709" s="13" t="n">
        <v>46192</v>
      </c>
      <c r="H2709" s="2" t="n">
        <v>26.2</v>
      </c>
    </row>
    <row r="2710" customFormat="false" ht="15" hidden="false" customHeight="false" outlineLevel="0" collapsed="false">
      <c r="A2710" s="2" t="s">
        <v>19891</v>
      </c>
      <c r="B2710" s="2" t="s">
        <v>5089</v>
      </c>
      <c r="C2710" s="2" t="s">
        <v>98</v>
      </c>
      <c r="D2710" s="2" t="s">
        <v>17182</v>
      </c>
      <c r="E2710" s="2" t="s">
        <v>17176</v>
      </c>
      <c r="F2710" s="13" t="n">
        <v>46058</v>
      </c>
      <c r="G2710" s="13" t="n">
        <v>46059</v>
      </c>
      <c r="H2710" s="2" t="n">
        <v>34.6</v>
      </c>
    </row>
    <row r="2711" customFormat="false" ht="15" hidden="false" customHeight="false" outlineLevel="0" collapsed="false">
      <c r="A2711" s="2" t="s">
        <v>19892</v>
      </c>
      <c r="B2711" s="2" t="s">
        <v>3158</v>
      </c>
      <c r="C2711" s="2" t="s">
        <v>128</v>
      </c>
      <c r="D2711" s="2" t="s">
        <v>17178</v>
      </c>
      <c r="E2711" s="2" t="s">
        <v>17176</v>
      </c>
      <c r="F2711" s="13" t="n">
        <v>46045</v>
      </c>
      <c r="G2711" s="13" t="n">
        <v>46045</v>
      </c>
      <c r="H2711" s="2" t="n">
        <v>12.3</v>
      </c>
    </row>
    <row r="2712" customFormat="false" ht="15" hidden="false" customHeight="false" outlineLevel="0" collapsed="false">
      <c r="A2712" s="2" t="s">
        <v>19893</v>
      </c>
      <c r="B2712" s="2" t="s">
        <v>1781</v>
      </c>
      <c r="C2712" s="2" t="s">
        <v>165</v>
      </c>
      <c r="D2712" s="2" t="s">
        <v>17184</v>
      </c>
      <c r="E2712" s="2" t="s">
        <v>17176</v>
      </c>
      <c r="F2712" s="13" t="n">
        <v>45743</v>
      </c>
      <c r="G2712" s="13" t="n">
        <v>45743</v>
      </c>
      <c r="H2712" s="2" t="n">
        <v>7.3</v>
      </c>
    </row>
    <row r="2713" customFormat="false" ht="15" hidden="false" customHeight="false" outlineLevel="0" collapsed="false">
      <c r="A2713" s="2" t="s">
        <v>19894</v>
      </c>
      <c r="B2713" s="2" t="s">
        <v>4625</v>
      </c>
      <c r="C2713" s="2" t="s">
        <v>139</v>
      </c>
      <c r="D2713" s="2" t="s">
        <v>17178</v>
      </c>
      <c r="E2713" s="2" t="s">
        <v>17187</v>
      </c>
      <c r="F2713" s="13" t="n">
        <v>46107</v>
      </c>
      <c r="G2713" s="13" t="n">
        <v>46107</v>
      </c>
      <c r="H2713" s="2" t="n">
        <v>9.6</v>
      </c>
    </row>
    <row r="2714" customFormat="false" ht="15" hidden="false" customHeight="false" outlineLevel="0" collapsed="false">
      <c r="A2714" s="2" t="s">
        <v>19895</v>
      </c>
      <c r="B2714" s="2" t="s">
        <v>3833</v>
      </c>
      <c r="C2714" s="2" t="s">
        <v>104</v>
      </c>
      <c r="D2714" s="2" t="s">
        <v>17175</v>
      </c>
      <c r="E2714" s="2" t="s">
        <v>17176</v>
      </c>
      <c r="F2714" s="13" t="n">
        <v>45877</v>
      </c>
      <c r="G2714" s="13" t="n">
        <v>45877</v>
      </c>
      <c r="H2714" s="2" t="n">
        <v>12.3</v>
      </c>
    </row>
    <row r="2715" customFormat="false" ht="15" hidden="false" customHeight="false" outlineLevel="0" collapsed="false">
      <c r="A2715" s="2" t="s">
        <v>19896</v>
      </c>
      <c r="B2715" s="2" t="s">
        <v>3139</v>
      </c>
      <c r="C2715" s="2" t="s">
        <v>123</v>
      </c>
      <c r="D2715" s="2" t="s">
        <v>17184</v>
      </c>
      <c r="E2715" s="2" t="s">
        <v>17191</v>
      </c>
      <c r="F2715" s="13" t="n">
        <v>46043</v>
      </c>
      <c r="G2715" s="13" t="n">
        <v>46043</v>
      </c>
      <c r="H2715" s="2" t="n">
        <v>2.3</v>
      </c>
    </row>
    <row r="2716" customFormat="false" ht="15" hidden="false" customHeight="false" outlineLevel="0" collapsed="false">
      <c r="A2716" s="2" t="s">
        <v>19897</v>
      </c>
      <c r="B2716" s="2" t="s">
        <v>3571</v>
      </c>
      <c r="C2716" s="2" t="s">
        <v>141</v>
      </c>
      <c r="D2716" s="2" t="s">
        <v>17178</v>
      </c>
      <c r="E2716" s="2" t="s">
        <v>17187</v>
      </c>
      <c r="F2716" s="13" t="n">
        <v>46003</v>
      </c>
      <c r="G2716" s="13" t="n">
        <v>46004</v>
      </c>
      <c r="H2716" s="2" t="n">
        <v>36.4</v>
      </c>
    </row>
    <row r="2717" customFormat="false" ht="15" hidden="false" customHeight="false" outlineLevel="0" collapsed="false">
      <c r="A2717" s="2" t="s">
        <v>19898</v>
      </c>
      <c r="B2717" s="2" t="s">
        <v>3600</v>
      </c>
      <c r="C2717" s="2" t="s">
        <v>119</v>
      </c>
      <c r="D2717" s="2" t="s">
        <v>17184</v>
      </c>
      <c r="E2717" s="2" t="s">
        <v>17193</v>
      </c>
      <c r="F2717" s="13" t="n">
        <v>46164</v>
      </c>
      <c r="G2717" s="13" t="n">
        <v>46164</v>
      </c>
      <c r="H2717" s="2" t="n">
        <v>4.2</v>
      </c>
    </row>
    <row r="2718" customFormat="false" ht="15" hidden="false" customHeight="false" outlineLevel="0" collapsed="false">
      <c r="A2718" s="2" t="s">
        <v>19899</v>
      </c>
      <c r="B2718" s="2" t="s">
        <v>1281</v>
      </c>
      <c r="C2718" s="2" t="s">
        <v>145</v>
      </c>
      <c r="D2718" s="2" t="s">
        <v>17175</v>
      </c>
      <c r="E2718" s="2" t="s">
        <v>17187</v>
      </c>
      <c r="F2718" s="13" t="n">
        <v>45987</v>
      </c>
      <c r="G2718" s="13" t="n">
        <v>45987</v>
      </c>
      <c r="H2718" s="2" t="n">
        <v>10.7</v>
      </c>
    </row>
    <row r="2719" customFormat="false" ht="15" hidden="false" customHeight="false" outlineLevel="0" collapsed="false">
      <c r="A2719" s="2" t="s">
        <v>19900</v>
      </c>
      <c r="B2719" s="2" t="s">
        <v>3071</v>
      </c>
      <c r="C2719" s="2" t="s">
        <v>119</v>
      </c>
      <c r="D2719" s="2" t="s">
        <v>17180</v>
      </c>
      <c r="E2719" s="2" t="s">
        <v>17176</v>
      </c>
      <c r="F2719" s="13" t="n">
        <v>45933</v>
      </c>
      <c r="G2719" s="13" t="n">
        <v>45933</v>
      </c>
      <c r="H2719" s="2" t="n">
        <v>15.3</v>
      </c>
    </row>
    <row r="2720" customFormat="false" ht="15" hidden="false" customHeight="false" outlineLevel="0" collapsed="false">
      <c r="A2720" s="2" t="s">
        <v>19901</v>
      </c>
      <c r="B2720" s="2" t="s">
        <v>204</v>
      </c>
      <c r="C2720" s="2" t="s">
        <v>165</v>
      </c>
      <c r="D2720" s="2" t="s">
        <v>17182</v>
      </c>
      <c r="E2720" s="2" t="s">
        <v>17176</v>
      </c>
      <c r="F2720" s="13" t="n">
        <v>45837</v>
      </c>
      <c r="G2720" s="13" t="n">
        <v>45837</v>
      </c>
      <c r="H2720" s="2" t="n">
        <v>12.2</v>
      </c>
    </row>
    <row r="2721" customFormat="false" ht="15" hidden="false" customHeight="false" outlineLevel="0" collapsed="false">
      <c r="A2721" s="2" t="s">
        <v>19902</v>
      </c>
      <c r="B2721" s="2" t="s">
        <v>1212</v>
      </c>
      <c r="C2721" s="2" t="s">
        <v>119</v>
      </c>
      <c r="D2721" s="2" t="s">
        <v>17184</v>
      </c>
      <c r="E2721" s="2" t="s">
        <v>17176</v>
      </c>
      <c r="F2721" s="13" t="n">
        <v>45810</v>
      </c>
      <c r="G2721" s="13" t="n">
        <v>45812</v>
      </c>
      <c r="H2721" s="2" t="n">
        <v>54.3</v>
      </c>
    </row>
    <row r="2722" customFormat="false" ht="15" hidden="false" customHeight="false" outlineLevel="0" collapsed="false">
      <c r="A2722" s="2" t="s">
        <v>19903</v>
      </c>
      <c r="B2722" s="2" t="s">
        <v>3531</v>
      </c>
      <c r="C2722" s="2" t="s">
        <v>165</v>
      </c>
      <c r="D2722" s="2" t="s">
        <v>17175</v>
      </c>
      <c r="E2722" s="2" t="s">
        <v>17187</v>
      </c>
      <c r="F2722" s="13" t="n">
        <v>46252</v>
      </c>
      <c r="G2722" s="13" t="n">
        <v>46252</v>
      </c>
      <c r="H2722" s="2" t="n">
        <v>13.9</v>
      </c>
    </row>
    <row r="2723" customFormat="false" ht="15" hidden="false" customHeight="false" outlineLevel="0" collapsed="false">
      <c r="A2723" s="2" t="s">
        <v>19904</v>
      </c>
      <c r="B2723" s="2" t="s">
        <v>2439</v>
      </c>
      <c r="C2723" s="2" t="s">
        <v>139</v>
      </c>
      <c r="D2723" s="2" t="s">
        <v>17175</v>
      </c>
      <c r="E2723" s="2" t="s">
        <v>17176</v>
      </c>
      <c r="F2723" s="13" t="n">
        <v>46134</v>
      </c>
      <c r="G2723" s="13" t="n">
        <v>46134</v>
      </c>
      <c r="H2723" s="2" t="n">
        <v>19.2</v>
      </c>
    </row>
    <row r="2724" customFormat="false" ht="15" hidden="false" customHeight="false" outlineLevel="0" collapsed="false">
      <c r="A2724" s="2" t="s">
        <v>19905</v>
      </c>
      <c r="B2724" s="2" t="s">
        <v>4477</v>
      </c>
      <c r="C2724" s="2" t="s">
        <v>139</v>
      </c>
      <c r="D2724" s="2" t="s">
        <v>17178</v>
      </c>
      <c r="E2724" s="2" t="s">
        <v>17193</v>
      </c>
      <c r="F2724" s="13" t="n">
        <v>46092</v>
      </c>
      <c r="G2724" s="13" t="n">
        <v>46092</v>
      </c>
      <c r="H2724" s="2" t="n">
        <v>3.7</v>
      </c>
    </row>
    <row r="2725" customFormat="false" ht="15" hidden="false" customHeight="false" outlineLevel="0" collapsed="false">
      <c r="A2725" s="2" t="s">
        <v>19906</v>
      </c>
      <c r="B2725" s="2" t="s">
        <v>531</v>
      </c>
      <c r="C2725" s="2" t="s">
        <v>119</v>
      </c>
      <c r="D2725" s="2" t="s">
        <v>17178</v>
      </c>
      <c r="E2725" s="2" t="s">
        <v>17176</v>
      </c>
      <c r="F2725" s="13" t="n">
        <v>46106</v>
      </c>
      <c r="G2725" s="13" t="n">
        <v>46107</v>
      </c>
      <c r="H2725" s="2" t="n">
        <v>25.5</v>
      </c>
    </row>
    <row r="2726" customFormat="false" ht="15" hidden="false" customHeight="false" outlineLevel="0" collapsed="false">
      <c r="A2726" s="2" t="s">
        <v>19907</v>
      </c>
      <c r="B2726" s="2" t="s">
        <v>1553</v>
      </c>
      <c r="C2726" s="2" t="s">
        <v>165</v>
      </c>
      <c r="D2726" s="2" t="s">
        <v>17178</v>
      </c>
      <c r="E2726" s="2" t="s">
        <v>17176</v>
      </c>
      <c r="F2726" s="13" t="n">
        <v>46093</v>
      </c>
      <c r="G2726" s="13" t="n">
        <v>46093</v>
      </c>
      <c r="H2726" s="2" t="n">
        <v>6.2</v>
      </c>
    </row>
    <row r="2727" customFormat="false" ht="15" hidden="false" customHeight="false" outlineLevel="0" collapsed="false">
      <c r="A2727" s="2" t="s">
        <v>19908</v>
      </c>
      <c r="B2727" s="2" t="s">
        <v>2325</v>
      </c>
      <c r="C2727" s="2" t="s">
        <v>114</v>
      </c>
      <c r="D2727" s="2" t="s">
        <v>17178</v>
      </c>
      <c r="E2727" s="2" t="s">
        <v>17176</v>
      </c>
      <c r="F2727" s="13" t="n">
        <v>46186</v>
      </c>
      <c r="G2727" s="13" t="n">
        <v>46186</v>
      </c>
      <c r="H2727" s="2" t="n">
        <v>10.5</v>
      </c>
    </row>
    <row r="2728" customFormat="false" ht="15" hidden="false" customHeight="false" outlineLevel="0" collapsed="false">
      <c r="A2728" s="2" t="s">
        <v>19909</v>
      </c>
      <c r="B2728" s="2" t="s">
        <v>1444</v>
      </c>
      <c r="C2728" s="2" t="s">
        <v>165</v>
      </c>
      <c r="D2728" s="2" t="s">
        <v>17180</v>
      </c>
      <c r="E2728" s="2" t="s">
        <v>17176</v>
      </c>
      <c r="F2728" s="13" t="n">
        <v>46007</v>
      </c>
      <c r="G2728" s="13" t="n">
        <v>46008</v>
      </c>
      <c r="H2728" s="2" t="n">
        <v>33.9</v>
      </c>
    </row>
    <row r="2729" customFormat="false" ht="15" hidden="false" customHeight="false" outlineLevel="0" collapsed="false">
      <c r="A2729" s="2" t="s">
        <v>19910</v>
      </c>
      <c r="B2729" s="2" t="s">
        <v>4016</v>
      </c>
      <c r="C2729" s="2" t="s">
        <v>128</v>
      </c>
      <c r="D2729" s="2" t="s">
        <v>17182</v>
      </c>
      <c r="E2729" s="2" t="s">
        <v>17187</v>
      </c>
      <c r="F2729" s="13" t="n">
        <v>46238</v>
      </c>
      <c r="G2729" s="13" t="n">
        <v>46238</v>
      </c>
      <c r="H2729" s="2" t="n">
        <v>6.1</v>
      </c>
    </row>
    <row r="2730" customFormat="false" ht="15" hidden="false" customHeight="false" outlineLevel="0" collapsed="false">
      <c r="A2730" s="2" t="s">
        <v>19911</v>
      </c>
      <c r="B2730" s="2" t="s">
        <v>2011</v>
      </c>
      <c r="C2730" s="2" t="s">
        <v>145</v>
      </c>
      <c r="D2730" s="2" t="s">
        <v>17175</v>
      </c>
      <c r="E2730" s="2" t="s">
        <v>17193</v>
      </c>
      <c r="F2730" s="13" t="n">
        <v>45724</v>
      </c>
      <c r="G2730" s="13" t="n">
        <v>45724</v>
      </c>
      <c r="H2730" s="2" t="n">
        <v>6.4</v>
      </c>
    </row>
    <row r="2731" customFormat="false" ht="15" hidden="false" customHeight="false" outlineLevel="0" collapsed="false">
      <c r="A2731" s="2" t="s">
        <v>19912</v>
      </c>
      <c r="B2731" s="2" t="s">
        <v>3560</v>
      </c>
      <c r="C2731" s="2" t="s">
        <v>119</v>
      </c>
      <c r="D2731" s="2" t="s">
        <v>17180</v>
      </c>
      <c r="E2731" s="2" t="s">
        <v>17176</v>
      </c>
      <c r="F2731" s="13" t="n">
        <v>46169</v>
      </c>
      <c r="G2731" s="13" t="n">
        <v>46169</v>
      </c>
      <c r="H2731" s="2" t="n">
        <v>10.1</v>
      </c>
    </row>
    <row r="2732" customFormat="false" ht="15" hidden="false" customHeight="false" outlineLevel="0" collapsed="false">
      <c r="A2732" s="2" t="s">
        <v>19913</v>
      </c>
      <c r="B2732" s="2" t="s">
        <v>4945</v>
      </c>
      <c r="C2732" s="2" t="s">
        <v>98</v>
      </c>
      <c r="D2732" s="2" t="s">
        <v>17184</v>
      </c>
      <c r="E2732" s="2" t="s">
        <v>17193</v>
      </c>
      <c r="F2732" s="13" t="n">
        <v>46017</v>
      </c>
      <c r="G2732" s="13" t="n">
        <v>46017</v>
      </c>
      <c r="H2732" s="2" t="n">
        <v>8.1</v>
      </c>
    </row>
    <row r="2733" customFormat="false" ht="15" hidden="false" customHeight="false" outlineLevel="0" collapsed="false">
      <c r="A2733" s="2" t="s">
        <v>19914</v>
      </c>
      <c r="B2733" s="2" t="s">
        <v>4644</v>
      </c>
      <c r="C2733" s="2" t="s">
        <v>119</v>
      </c>
      <c r="D2733" s="2" t="s">
        <v>17184</v>
      </c>
      <c r="E2733" s="2" t="s">
        <v>17176</v>
      </c>
      <c r="F2733" s="13" t="n">
        <v>45922</v>
      </c>
      <c r="G2733" s="13" t="n">
        <v>45923</v>
      </c>
      <c r="H2733" s="2" t="n">
        <v>31.1</v>
      </c>
    </row>
    <row r="2734" customFormat="false" ht="15" hidden="false" customHeight="false" outlineLevel="0" collapsed="false">
      <c r="A2734" s="2" t="s">
        <v>19915</v>
      </c>
      <c r="B2734" s="2" t="s">
        <v>859</v>
      </c>
      <c r="C2734" s="2" t="s">
        <v>141</v>
      </c>
      <c r="D2734" s="2" t="s">
        <v>17180</v>
      </c>
      <c r="E2734" s="2" t="s">
        <v>17176</v>
      </c>
      <c r="F2734" s="13" t="n">
        <v>45946</v>
      </c>
      <c r="G2734" s="13" t="n">
        <v>45946</v>
      </c>
      <c r="H2734" s="2" t="n">
        <v>14.1</v>
      </c>
    </row>
    <row r="2735" customFormat="false" ht="15" hidden="false" customHeight="false" outlineLevel="0" collapsed="false">
      <c r="A2735" s="2" t="s">
        <v>19916</v>
      </c>
      <c r="B2735" s="2" t="s">
        <v>3692</v>
      </c>
      <c r="C2735" s="2" t="s">
        <v>114</v>
      </c>
      <c r="D2735" s="2" t="s">
        <v>17184</v>
      </c>
      <c r="E2735" s="2" t="s">
        <v>17187</v>
      </c>
      <c r="F2735" s="13" t="n">
        <v>45905</v>
      </c>
      <c r="G2735" s="13" t="n">
        <v>45905</v>
      </c>
      <c r="H2735" s="2" t="n">
        <v>22</v>
      </c>
    </row>
    <row r="2736" customFormat="false" ht="15" hidden="false" customHeight="false" outlineLevel="0" collapsed="false">
      <c r="A2736" s="2" t="s">
        <v>19917</v>
      </c>
      <c r="B2736" s="2" t="s">
        <v>1537</v>
      </c>
      <c r="C2736" s="2" t="s">
        <v>119</v>
      </c>
      <c r="D2736" s="2" t="s">
        <v>17175</v>
      </c>
      <c r="E2736" s="2" t="s">
        <v>17187</v>
      </c>
      <c r="F2736" s="13" t="n">
        <v>46022</v>
      </c>
      <c r="G2736" s="13" t="n">
        <v>46022</v>
      </c>
      <c r="H2736" s="2" t="n">
        <v>12.6</v>
      </c>
    </row>
    <row r="2737" customFormat="false" ht="15" hidden="false" customHeight="false" outlineLevel="0" collapsed="false">
      <c r="A2737" s="2" t="s">
        <v>19918</v>
      </c>
      <c r="B2737" s="2" t="s">
        <v>3886</v>
      </c>
      <c r="C2737" s="2" t="s">
        <v>114</v>
      </c>
      <c r="D2737" s="2" t="s">
        <v>17178</v>
      </c>
      <c r="E2737" s="2" t="s">
        <v>17191</v>
      </c>
      <c r="F2737" s="13" t="n">
        <v>46051</v>
      </c>
      <c r="G2737" s="13" t="n">
        <v>46051</v>
      </c>
      <c r="H2737" s="2" t="n">
        <v>2.7</v>
      </c>
    </row>
    <row r="2738" customFormat="false" ht="15" hidden="false" customHeight="false" outlineLevel="0" collapsed="false">
      <c r="A2738" s="2" t="s">
        <v>19919</v>
      </c>
      <c r="B2738" s="2" t="s">
        <v>877</v>
      </c>
      <c r="C2738" s="2" t="s">
        <v>98</v>
      </c>
      <c r="D2738" s="2" t="s">
        <v>17178</v>
      </c>
      <c r="E2738" s="2" t="s">
        <v>17176</v>
      </c>
      <c r="F2738" s="13" t="n">
        <v>45870</v>
      </c>
      <c r="G2738" s="13" t="n">
        <v>45870</v>
      </c>
      <c r="H2738" s="2" t="n">
        <v>11</v>
      </c>
    </row>
    <row r="2739" customFormat="false" ht="15" hidden="false" customHeight="false" outlineLevel="0" collapsed="false">
      <c r="A2739" s="2" t="s">
        <v>19920</v>
      </c>
      <c r="B2739" s="2" t="s">
        <v>182</v>
      </c>
      <c r="C2739" s="2" t="s">
        <v>98</v>
      </c>
      <c r="D2739" s="2" t="s">
        <v>17175</v>
      </c>
      <c r="E2739" s="2" t="s">
        <v>17176</v>
      </c>
      <c r="F2739" s="13" t="n">
        <v>45919</v>
      </c>
      <c r="G2739" s="13" t="n">
        <v>45919</v>
      </c>
      <c r="H2739" s="2" t="n">
        <v>5.6</v>
      </c>
    </row>
    <row r="2740" customFormat="false" ht="15" hidden="false" customHeight="false" outlineLevel="0" collapsed="false">
      <c r="A2740" s="2" t="s">
        <v>19921</v>
      </c>
      <c r="B2740" s="2" t="s">
        <v>399</v>
      </c>
      <c r="C2740" s="2" t="s">
        <v>165</v>
      </c>
      <c r="D2740" s="2" t="s">
        <v>17178</v>
      </c>
      <c r="E2740" s="2" t="s">
        <v>17176</v>
      </c>
      <c r="F2740" s="13" t="n">
        <v>46004</v>
      </c>
      <c r="G2740" s="13" t="n">
        <v>46005</v>
      </c>
      <c r="H2740" s="2" t="n">
        <v>29.5</v>
      </c>
    </row>
    <row r="2741" customFormat="false" ht="15" hidden="false" customHeight="false" outlineLevel="0" collapsed="false">
      <c r="A2741" s="2" t="s">
        <v>19922</v>
      </c>
      <c r="B2741" s="2" t="s">
        <v>1224</v>
      </c>
      <c r="C2741" s="2" t="s">
        <v>98</v>
      </c>
      <c r="D2741" s="2" t="s">
        <v>17175</v>
      </c>
      <c r="E2741" s="2" t="s">
        <v>17176</v>
      </c>
      <c r="F2741" s="13" t="n">
        <v>46002</v>
      </c>
      <c r="G2741" s="13" t="n">
        <v>46002</v>
      </c>
      <c r="H2741" s="2" t="n">
        <v>12.3</v>
      </c>
    </row>
    <row r="2742" customFormat="false" ht="15" hidden="false" customHeight="false" outlineLevel="0" collapsed="false">
      <c r="A2742" s="2" t="s">
        <v>19923</v>
      </c>
      <c r="B2742" s="2" t="s">
        <v>3030</v>
      </c>
      <c r="C2742" s="2" t="s">
        <v>104</v>
      </c>
      <c r="D2742" s="2" t="s">
        <v>17184</v>
      </c>
      <c r="E2742" s="2" t="s">
        <v>17187</v>
      </c>
      <c r="F2742" s="13" t="n">
        <v>46025</v>
      </c>
      <c r="G2742" s="13" t="n">
        <v>46026</v>
      </c>
      <c r="H2742" s="2" t="n">
        <v>24.3</v>
      </c>
    </row>
    <row r="2743" customFormat="false" ht="15" hidden="false" customHeight="false" outlineLevel="0" collapsed="false">
      <c r="A2743" s="2" t="s">
        <v>19924</v>
      </c>
      <c r="B2743" s="2" t="s">
        <v>1790</v>
      </c>
      <c r="C2743" s="2" t="s">
        <v>141</v>
      </c>
      <c r="D2743" s="2" t="s">
        <v>17175</v>
      </c>
      <c r="E2743" s="2" t="s">
        <v>17193</v>
      </c>
      <c r="F2743" s="13" t="n">
        <v>45615</v>
      </c>
      <c r="G2743" s="13" t="n">
        <v>45615</v>
      </c>
      <c r="H2743" s="2" t="n">
        <v>9.2</v>
      </c>
    </row>
    <row r="2744" customFormat="false" ht="15" hidden="false" customHeight="false" outlineLevel="0" collapsed="false">
      <c r="A2744" s="2" t="s">
        <v>19925</v>
      </c>
      <c r="B2744" s="2" t="s">
        <v>1500</v>
      </c>
      <c r="C2744" s="2" t="s">
        <v>141</v>
      </c>
      <c r="D2744" s="2" t="s">
        <v>17184</v>
      </c>
      <c r="E2744" s="2" t="s">
        <v>17176</v>
      </c>
      <c r="F2744" s="13" t="n">
        <v>45908</v>
      </c>
      <c r="G2744" s="13" t="n">
        <v>45908</v>
      </c>
      <c r="H2744" s="2" t="n">
        <v>11.9</v>
      </c>
    </row>
    <row r="2745" customFormat="false" ht="15" hidden="false" customHeight="false" outlineLevel="0" collapsed="false">
      <c r="A2745" s="2" t="s">
        <v>19926</v>
      </c>
      <c r="B2745" s="2" t="s">
        <v>2945</v>
      </c>
      <c r="C2745" s="2" t="s">
        <v>119</v>
      </c>
      <c r="D2745" s="2" t="s">
        <v>17178</v>
      </c>
      <c r="E2745" s="2" t="s">
        <v>17176</v>
      </c>
      <c r="F2745" s="13" t="n">
        <v>45974</v>
      </c>
      <c r="G2745" s="13" t="n">
        <v>45975</v>
      </c>
      <c r="H2745" s="2" t="n">
        <v>26.4</v>
      </c>
    </row>
    <row r="2746" customFormat="false" ht="15" hidden="false" customHeight="false" outlineLevel="0" collapsed="false">
      <c r="A2746" s="2" t="s">
        <v>19927</v>
      </c>
      <c r="B2746" s="2" t="s">
        <v>427</v>
      </c>
      <c r="C2746" s="2" t="s">
        <v>108</v>
      </c>
      <c r="D2746" s="2" t="s">
        <v>17178</v>
      </c>
      <c r="E2746" s="2" t="s">
        <v>17176</v>
      </c>
      <c r="F2746" s="13" t="n">
        <v>46094</v>
      </c>
      <c r="G2746" s="13" t="n">
        <v>46094</v>
      </c>
      <c r="H2746" s="2" t="n">
        <v>18.9</v>
      </c>
    </row>
    <row r="2747" customFormat="false" ht="15" hidden="false" customHeight="false" outlineLevel="0" collapsed="false">
      <c r="A2747" s="2" t="s">
        <v>19928</v>
      </c>
      <c r="B2747" s="2" t="s">
        <v>1801</v>
      </c>
      <c r="C2747" s="2" t="s">
        <v>98</v>
      </c>
      <c r="D2747" s="2" t="s">
        <v>17175</v>
      </c>
      <c r="E2747" s="2" t="s">
        <v>17193</v>
      </c>
      <c r="F2747" s="13" t="n">
        <v>45920</v>
      </c>
      <c r="G2747" s="13" t="n">
        <v>45920</v>
      </c>
      <c r="H2747" s="2" t="n">
        <v>14.4</v>
      </c>
    </row>
    <row r="2748" customFormat="false" ht="15" hidden="false" customHeight="false" outlineLevel="0" collapsed="false">
      <c r="A2748" s="2" t="s">
        <v>19929</v>
      </c>
      <c r="B2748" s="2" t="s">
        <v>2351</v>
      </c>
      <c r="C2748" s="2" t="s">
        <v>145</v>
      </c>
      <c r="D2748" s="2" t="s">
        <v>17182</v>
      </c>
      <c r="E2748" s="2" t="s">
        <v>17176</v>
      </c>
      <c r="F2748" s="13" t="n">
        <v>45820</v>
      </c>
      <c r="G2748" s="13" t="n">
        <v>45821</v>
      </c>
      <c r="H2748" s="2" t="n">
        <v>39.4</v>
      </c>
    </row>
    <row r="2749" customFormat="false" ht="15" hidden="false" customHeight="false" outlineLevel="0" collapsed="false">
      <c r="A2749" s="2" t="s">
        <v>19930</v>
      </c>
      <c r="B2749" s="2" t="s">
        <v>1812</v>
      </c>
      <c r="C2749" s="2" t="s">
        <v>98</v>
      </c>
      <c r="D2749" s="2" t="s">
        <v>17178</v>
      </c>
      <c r="E2749" s="2" t="s">
        <v>17176</v>
      </c>
      <c r="F2749" s="13" t="n">
        <v>46085</v>
      </c>
      <c r="G2749" s="13" t="n">
        <v>46085</v>
      </c>
      <c r="H2749" s="2" t="n">
        <v>13.8</v>
      </c>
    </row>
    <row r="2750" customFormat="false" ht="15" hidden="false" customHeight="false" outlineLevel="0" collapsed="false">
      <c r="A2750" s="2" t="s">
        <v>19931</v>
      </c>
      <c r="B2750" s="2" t="s">
        <v>3808</v>
      </c>
      <c r="C2750" s="2" t="s">
        <v>141</v>
      </c>
      <c r="D2750" s="2" t="s">
        <v>17178</v>
      </c>
      <c r="E2750" s="2" t="s">
        <v>17176</v>
      </c>
      <c r="F2750" s="13" t="n">
        <v>45793</v>
      </c>
      <c r="G2750" s="13" t="n">
        <v>45793</v>
      </c>
      <c r="H2750" s="2" t="n">
        <v>4.8</v>
      </c>
    </row>
    <row r="2751" customFormat="false" ht="15" hidden="false" customHeight="false" outlineLevel="0" collapsed="false">
      <c r="A2751" s="2" t="s">
        <v>19932</v>
      </c>
      <c r="B2751" s="2" t="s">
        <v>3321</v>
      </c>
      <c r="C2751" s="2" t="s">
        <v>98</v>
      </c>
      <c r="D2751" s="2" t="s">
        <v>17184</v>
      </c>
      <c r="E2751" s="2" t="s">
        <v>17187</v>
      </c>
      <c r="F2751" s="13" t="n">
        <v>45954</v>
      </c>
      <c r="G2751" s="13" t="n">
        <v>45954</v>
      </c>
      <c r="H2751" s="2" t="n">
        <v>8.3</v>
      </c>
    </row>
    <row r="2752" customFormat="false" ht="15" hidden="false" customHeight="false" outlineLevel="0" collapsed="false">
      <c r="A2752" s="2" t="s">
        <v>19933</v>
      </c>
      <c r="B2752" s="2" t="s">
        <v>3846</v>
      </c>
      <c r="C2752" s="2" t="s">
        <v>139</v>
      </c>
      <c r="D2752" s="2" t="s">
        <v>17182</v>
      </c>
      <c r="E2752" s="2" t="s">
        <v>17176</v>
      </c>
      <c r="F2752" s="13" t="n">
        <v>46017</v>
      </c>
      <c r="G2752" s="13" t="n">
        <v>46017</v>
      </c>
      <c r="H2752" s="2" t="n">
        <v>11.1</v>
      </c>
    </row>
    <row r="2753" customFormat="false" ht="15" hidden="false" customHeight="false" outlineLevel="0" collapsed="false">
      <c r="A2753" s="2" t="s">
        <v>19934</v>
      </c>
      <c r="B2753" s="2" t="s">
        <v>618</v>
      </c>
      <c r="C2753" s="2" t="s">
        <v>98</v>
      </c>
      <c r="D2753" s="2" t="s">
        <v>17184</v>
      </c>
      <c r="E2753" s="2" t="s">
        <v>17187</v>
      </c>
      <c r="F2753" s="13" t="n">
        <v>45820</v>
      </c>
      <c r="G2753" s="13" t="n">
        <v>45820</v>
      </c>
      <c r="H2753" s="2" t="n">
        <v>3.6</v>
      </c>
    </row>
    <row r="2754" customFormat="false" ht="15" hidden="false" customHeight="false" outlineLevel="0" collapsed="false">
      <c r="A2754" s="2" t="s">
        <v>19935</v>
      </c>
      <c r="B2754" s="2" t="s">
        <v>1729</v>
      </c>
      <c r="C2754" s="2" t="s">
        <v>145</v>
      </c>
      <c r="D2754" s="2" t="s">
        <v>17175</v>
      </c>
      <c r="E2754" s="2" t="s">
        <v>17193</v>
      </c>
      <c r="F2754" s="13" t="n">
        <v>46214</v>
      </c>
      <c r="G2754" s="13" t="n">
        <v>46214</v>
      </c>
      <c r="H2754" s="2" t="n">
        <v>4.4</v>
      </c>
    </row>
    <row r="2755" customFormat="false" ht="15" hidden="false" customHeight="false" outlineLevel="0" collapsed="false">
      <c r="A2755" s="2" t="s">
        <v>19936</v>
      </c>
      <c r="B2755" s="2" t="s">
        <v>4848</v>
      </c>
      <c r="C2755" s="2" t="s">
        <v>119</v>
      </c>
      <c r="D2755" s="2" t="s">
        <v>17178</v>
      </c>
      <c r="E2755" s="2" t="s">
        <v>17176</v>
      </c>
      <c r="F2755" s="13" t="n">
        <v>46247</v>
      </c>
      <c r="G2755" s="13" t="n">
        <v>46247</v>
      </c>
      <c r="H2755" s="2" t="n">
        <v>10.6</v>
      </c>
    </row>
    <row r="2756" customFormat="false" ht="15" hidden="false" customHeight="false" outlineLevel="0" collapsed="false">
      <c r="A2756" s="2" t="s">
        <v>19937</v>
      </c>
      <c r="B2756" s="2" t="s">
        <v>4433</v>
      </c>
      <c r="C2756" s="2" t="s">
        <v>98</v>
      </c>
      <c r="D2756" s="2" t="s">
        <v>17184</v>
      </c>
      <c r="E2756" s="2" t="s">
        <v>17176</v>
      </c>
      <c r="F2756" s="13" t="n">
        <v>45996</v>
      </c>
      <c r="G2756" s="13" t="n">
        <v>45997</v>
      </c>
      <c r="H2756" s="2" t="n">
        <v>41.3</v>
      </c>
    </row>
    <row r="2757" customFormat="false" ht="15" hidden="false" customHeight="false" outlineLevel="0" collapsed="false">
      <c r="A2757" s="2" t="s">
        <v>19938</v>
      </c>
      <c r="B2757" s="2" t="s">
        <v>4407</v>
      </c>
      <c r="C2757" s="2" t="s">
        <v>98</v>
      </c>
      <c r="D2757" s="2" t="s">
        <v>17178</v>
      </c>
      <c r="E2757" s="2" t="s">
        <v>17176</v>
      </c>
      <c r="F2757" s="13" t="n">
        <v>45925</v>
      </c>
      <c r="G2757" s="13" t="n">
        <v>45928</v>
      </c>
      <c r="H2757" s="2" t="n">
        <v>89.3</v>
      </c>
    </row>
    <row r="2758" customFormat="false" ht="15" hidden="false" customHeight="false" outlineLevel="0" collapsed="false">
      <c r="A2758" s="2" t="s">
        <v>19939</v>
      </c>
      <c r="B2758" s="2" t="s">
        <v>1064</v>
      </c>
      <c r="C2758" s="2" t="s">
        <v>139</v>
      </c>
      <c r="D2758" s="2" t="s">
        <v>17175</v>
      </c>
      <c r="E2758" s="2" t="s">
        <v>17193</v>
      </c>
      <c r="F2758" s="13" t="n">
        <v>46061</v>
      </c>
      <c r="G2758" s="13" t="n">
        <v>46061</v>
      </c>
      <c r="H2758" s="2" t="n">
        <v>2.4</v>
      </c>
    </row>
    <row r="2759" customFormat="false" ht="15" hidden="false" customHeight="false" outlineLevel="0" collapsed="false">
      <c r="A2759" s="2" t="s">
        <v>19940</v>
      </c>
      <c r="B2759" s="2" t="s">
        <v>4180</v>
      </c>
      <c r="C2759" s="2" t="s">
        <v>98</v>
      </c>
      <c r="D2759" s="2" t="s">
        <v>17184</v>
      </c>
      <c r="E2759" s="2" t="s">
        <v>17187</v>
      </c>
      <c r="F2759" s="13" t="n">
        <v>45904</v>
      </c>
      <c r="G2759" s="13" t="n">
        <v>45904</v>
      </c>
      <c r="H2759" s="2" t="n">
        <v>9.2</v>
      </c>
    </row>
    <row r="2760" customFormat="false" ht="15" hidden="false" customHeight="false" outlineLevel="0" collapsed="false">
      <c r="A2760" s="2" t="s">
        <v>19941</v>
      </c>
      <c r="B2760" s="2" t="s">
        <v>2554</v>
      </c>
      <c r="C2760" s="2" t="s">
        <v>119</v>
      </c>
      <c r="D2760" s="2" t="s">
        <v>17182</v>
      </c>
      <c r="E2760" s="2" t="s">
        <v>17193</v>
      </c>
      <c r="F2760" s="13" t="n">
        <v>46050</v>
      </c>
      <c r="G2760" s="13" t="n">
        <v>46050</v>
      </c>
      <c r="H2760" s="2" t="n">
        <v>4.1</v>
      </c>
    </row>
    <row r="2761" customFormat="false" ht="15" hidden="false" customHeight="false" outlineLevel="0" collapsed="false">
      <c r="A2761" s="2" t="s">
        <v>19942</v>
      </c>
      <c r="B2761" s="2" t="s">
        <v>3926</v>
      </c>
      <c r="C2761" s="2" t="s">
        <v>123</v>
      </c>
      <c r="D2761" s="2" t="s">
        <v>17175</v>
      </c>
      <c r="E2761" s="2" t="s">
        <v>17187</v>
      </c>
      <c r="F2761" s="13" t="n">
        <v>45854</v>
      </c>
      <c r="G2761" s="13" t="n">
        <v>45854</v>
      </c>
      <c r="H2761" s="2" t="n">
        <v>12</v>
      </c>
    </row>
    <row r="2762" customFormat="false" ht="15" hidden="false" customHeight="false" outlineLevel="0" collapsed="false">
      <c r="A2762" s="2" t="s">
        <v>19943</v>
      </c>
      <c r="B2762" s="2" t="s">
        <v>1782</v>
      </c>
      <c r="C2762" s="2" t="s">
        <v>108</v>
      </c>
      <c r="D2762" s="2" t="s">
        <v>17182</v>
      </c>
      <c r="E2762" s="2" t="s">
        <v>17176</v>
      </c>
      <c r="F2762" s="13" t="n">
        <v>46213</v>
      </c>
      <c r="G2762" s="13" t="n">
        <v>46213</v>
      </c>
      <c r="H2762" s="2" t="n">
        <v>22.2</v>
      </c>
    </row>
    <row r="2763" customFormat="false" ht="15" hidden="false" customHeight="false" outlineLevel="0" collapsed="false">
      <c r="A2763" s="2" t="s">
        <v>19944</v>
      </c>
      <c r="B2763" s="2" t="s">
        <v>1241</v>
      </c>
      <c r="C2763" s="2" t="s">
        <v>145</v>
      </c>
      <c r="D2763" s="2" t="s">
        <v>17180</v>
      </c>
      <c r="E2763" s="2" t="s">
        <v>17187</v>
      </c>
      <c r="F2763" s="13" t="n">
        <v>45773</v>
      </c>
      <c r="G2763" s="13" t="n">
        <v>45773</v>
      </c>
      <c r="H2763" s="2" t="n">
        <v>14.8</v>
      </c>
    </row>
    <row r="2764" customFormat="false" ht="15" hidden="false" customHeight="false" outlineLevel="0" collapsed="false">
      <c r="A2764" s="2" t="s">
        <v>19945</v>
      </c>
      <c r="B2764" s="2" t="s">
        <v>881</v>
      </c>
      <c r="C2764" s="2" t="s">
        <v>119</v>
      </c>
      <c r="D2764" s="2" t="s">
        <v>17178</v>
      </c>
      <c r="E2764" s="2" t="s">
        <v>17176</v>
      </c>
      <c r="F2764" s="13" t="n">
        <v>45754</v>
      </c>
      <c r="G2764" s="13" t="n">
        <v>45755</v>
      </c>
      <c r="H2764" s="2" t="n">
        <v>44.8</v>
      </c>
    </row>
    <row r="2765" customFormat="false" ht="15" hidden="false" customHeight="false" outlineLevel="0" collapsed="false">
      <c r="A2765" s="2" t="s">
        <v>19946</v>
      </c>
      <c r="B2765" s="2" t="s">
        <v>4172</v>
      </c>
      <c r="C2765" s="2" t="s">
        <v>114</v>
      </c>
      <c r="D2765" s="2" t="s">
        <v>17182</v>
      </c>
      <c r="E2765" s="2" t="s">
        <v>17176</v>
      </c>
      <c r="F2765" s="13" t="n">
        <v>46169</v>
      </c>
      <c r="G2765" s="13" t="n">
        <v>46169</v>
      </c>
      <c r="H2765" s="2" t="n">
        <v>13.1</v>
      </c>
    </row>
    <row r="2766" customFormat="false" ht="15" hidden="false" customHeight="false" outlineLevel="0" collapsed="false">
      <c r="A2766" s="2" t="s">
        <v>19947</v>
      </c>
      <c r="B2766" s="2" t="s">
        <v>845</v>
      </c>
      <c r="C2766" s="2" t="s">
        <v>123</v>
      </c>
      <c r="D2766" s="2" t="s">
        <v>17180</v>
      </c>
      <c r="E2766" s="2" t="s">
        <v>17176</v>
      </c>
      <c r="F2766" s="13" t="n">
        <v>46161</v>
      </c>
      <c r="G2766" s="13" t="n">
        <v>46162</v>
      </c>
      <c r="H2766" s="2" t="n">
        <v>35.1</v>
      </c>
    </row>
    <row r="2767" customFormat="false" ht="15" hidden="false" customHeight="false" outlineLevel="0" collapsed="false">
      <c r="A2767" s="2" t="s">
        <v>19948</v>
      </c>
      <c r="B2767" s="2" t="s">
        <v>430</v>
      </c>
      <c r="C2767" s="2" t="s">
        <v>98</v>
      </c>
      <c r="D2767" s="2" t="s">
        <v>17180</v>
      </c>
      <c r="E2767" s="2" t="s">
        <v>17176</v>
      </c>
      <c r="F2767" s="13" t="n">
        <v>45857</v>
      </c>
      <c r="G2767" s="13" t="n">
        <v>45858</v>
      </c>
      <c r="H2767" s="2" t="n">
        <v>30.9</v>
      </c>
    </row>
    <row r="2768" customFormat="false" ht="15" hidden="false" customHeight="false" outlineLevel="0" collapsed="false">
      <c r="A2768" s="2" t="s">
        <v>19949</v>
      </c>
      <c r="B2768" s="2" t="s">
        <v>2259</v>
      </c>
      <c r="C2768" s="2" t="s">
        <v>163</v>
      </c>
      <c r="D2768" s="2" t="s">
        <v>17178</v>
      </c>
      <c r="E2768" s="2" t="s">
        <v>17191</v>
      </c>
      <c r="F2768" s="13" t="n">
        <v>46204</v>
      </c>
      <c r="G2768" s="13" t="n">
        <v>46204</v>
      </c>
      <c r="H2768" s="2" t="n">
        <v>2.8</v>
      </c>
    </row>
    <row r="2769" customFormat="false" ht="15" hidden="false" customHeight="false" outlineLevel="0" collapsed="false">
      <c r="A2769" s="2" t="s">
        <v>19950</v>
      </c>
      <c r="B2769" s="2" t="s">
        <v>846</v>
      </c>
      <c r="C2769" s="2" t="s">
        <v>139</v>
      </c>
      <c r="D2769" s="2" t="s">
        <v>17175</v>
      </c>
      <c r="E2769" s="2" t="s">
        <v>17176</v>
      </c>
      <c r="F2769" s="13" t="n">
        <v>46142</v>
      </c>
      <c r="G2769" s="13" t="n">
        <v>46142</v>
      </c>
      <c r="H2769" s="2" t="n">
        <v>9.4</v>
      </c>
    </row>
    <row r="2770" customFormat="false" ht="15" hidden="false" customHeight="false" outlineLevel="0" collapsed="false">
      <c r="A2770" s="2" t="s">
        <v>19951</v>
      </c>
      <c r="B2770" s="2" t="s">
        <v>5077</v>
      </c>
      <c r="C2770" s="2" t="s">
        <v>98</v>
      </c>
      <c r="D2770" s="2" t="s">
        <v>17175</v>
      </c>
      <c r="E2770" s="2" t="s">
        <v>17187</v>
      </c>
      <c r="F2770" s="13" t="n">
        <v>45913</v>
      </c>
      <c r="G2770" s="13" t="n">
        <v>45913</v>
      </c>
      <c r="H2770" s="2" t="n">
        <v>17.7</v>
      </c>
    </row>
    <row r="2771" customFormat="false" ht="15" hidden="false" customHeight="false" outlineLevel="0" collapsed="false">
      <c r="A2771" s="2" t="s">
        <v>19952</v>
      </c>
      <c r="B2771" s="2" t="s">
        <v>3910</v>
      </c>
      <c r="C2771" s="2" t="s">
        <v>98</v>
      </c>
      <c r="D2771" s="2" t="s">
        <v>17175</v>
      </c>
      <c r="E2771" s="2" t="s">
        <v>17176</v>
      </c>
      <c r="F2771" s="13" t="n">
        <v>45712</v>
      </c>
      <c r="G2771" s="13" t="n">
        <v>45713</v>
      </c>
      <c r="H2771" s="2" t="n">
        <v>36.1</v>
      </c>
    </row>
    <row r="2772" customFormat="false" ht="15" hidden="false" customHeight="false" outlineLevel="0" collapsed="false">
      <c r="A2772" s="2" t="s">
        <v>19953</v>
      </c>
      <c r="B2772" s="2" t="s">
        <v>3663</v>
      </c>
      <c r="C2772" s="2" t="s">
        <v>98</v>
      </c>
      <c r="D2772" s="2" t="s">
        <v>17178</v>
      </c>
      <c r="E2772" s="2" t="s">
        <v>17176</v>
      </c>
      <c r="F2772" s="13" t="n">
        <v>46021</v>
      </c>
      <c r="G2772" s="13" t="n">
        <v>46021</v>
      </c>
      <c r="H2772" s="2" t="n">
        <v>7.3</v>
      </c>
    </row>
    <row r="2773" customFormat="false" ht="15" hidden="false" customHeight="false" outlineLevel="0" collapsed="false">
      <c r="A2773" s="2" t="s">
        <v>19954</v>
      </c>
      <c r="B2773" s="2" t="s">
        <v>4385</v>
      </c>
      <c r="C2773" s="2" t="s">
        <v>119</v>
      </c>
      <c r="D2773" s="2" t="s">
        <v>17175</v>
      </c>
      <c r="E2773" s="2" t="s">
        <v>17187</v>
      </c>
      <c r="F2773" s="13" t="n">
        <v>46018</v>
      </c>
      <c r="G2773" s="13" t="n">
        <v>46018</v>
      </c>
      <c r="H2773" s="2" t="n">
        <v>13.9</v>
      </c>
    </row>
    <row r="2774" customFormat="false" ht="15" hidden="false" customHeight="false" outlineLevel="0" collapsed="false">
      <c r="A2774" s="2" t="s">
        <v>19955</v>
      </c>
      <c r="B2774" s="2" t="s">
        <v>2006</v>
      </c>
      <c r="C2774" s="2" t="s">
        <v>119</v>
      </c>
      <c r="D2774" s="2" t="s">
        <v>17184</v>
      </c>
      <c r="E2774" s="2" t="s">
        <v>17187</v>
      </c>
      <c r="F2774" s="13" t="n">
        <v>46048</v>
      </c>
      <c r="G2774" s="13" t="n">
        <v>46049</v>
      </c>
      <c r="H2774" s="2" t="n">
        <v>33.1</v>
      </c>
    </row>
    <row r="2775" customFormat="false" ht="15" hidden="false" customHeight="false" outlineLevel="0" collapsed="false">
      <c r="A2775" s="2" t="s">
        <v>19956</v>
      </c>
      <c r="B2775" s="2" t="s">
        <v>4111</v>
      </c>
      <c r="C2775" s="2" t="s">
        <v>98</v>
      </c>
      <c r="D2775" s="2" t="s">
        <v>17184</v>
      </c>
      <c r="E2775" s="2" t="s">
        <v>17187</v>
      </c>
      <c r="F2775" s="13" t="n">
        <v>45870</v>
      </c>
      <c r="G2775" s="13" t="n">
        <v>45870</v>
      </c>
      <c r="H2775" s="2" t="n">
        <v>8.8</v>
      </c>
    </row>
    <row r="2776" customFormat="false" ht="15" hidden="false" customHeight="false" outlineLevel="0" collapsed="false">
      <c r="A2776" s="2" t="s">
        <v>19957</v>
      </c>
      <c r="B2776" s="2" t="s">
        <v>1645</v>
      </c>
      <c r="C2776" s="2" t="s">
        <v>128</v>
      </c>
      <c r="D2776" s="2" t="s">
        <v>17175</v>
      </c>
      <c r="E2776" s="2" t="s">
        <v>17176</v>
      </c>
      <c r="F2776" s="13" t="n">
        <v>45817</v>
      </c>
      <c r="G2776" s="13" t="n">
        <v>45817</v>
      </c>
      <c r="H2776" s="2" t="n">
        <v>21.1</v>
      </c>
    </row>
    <row r="2777" customFormat="false" ht="15" hidden="false" customHeight="false" outlineLevel="0" collapsed="false">
      <c r="A2777" s="2" t="s">
        <v>19958</v>
      </c>
      <c r="B2777" s="2" t="s">
        <v>4699</v>
      </c>
      <c r="C2777" s="2" t="s">
        <v>139</v>
      </c>
      <c r="D2777" s="2" t="s">
        <v>17178</v>
      </c>
      <c r="E2777" s="2" t="s">
        <v>17191</v>
      </c>
      <c r="F2777" s="13" t="n">
        <v>45878</v>
      </c>
      <c r="G2777" s="13" t="n">
        <v>45878</v>
      </c>
      <c r="H2777" s="2" t="n">
        <v>3.5</v>
      </c>
    </row>
    <row r="2778" customFormat="false" ht="15" hidden="false" customHeight="false" outlineLevel="0" collapsed="false">
      <c r="A2778" s="2" t="s">
        <v>19959</v>
      </c>
      <c r="B2778" s="2" t="s">
        <v>946</v>
      </c>
      <c r="C2778" s="2" t="s">
        <v>139</v>
      </c>
      <c r="D2778" s="2" t="s">
        <v>17178</v>
      </c>
      <c r="E2778" s="2" t="s">
        <v>17187</v>
      </c>
      <c r="F2778" s="13" t="n">
        <v>45876</v>
      </c>
      <c r="G2778" s="13" t="n">
        <v>45876</v>
      </c>
      <c r="H2778" s="2" t="n">
        <v>8.5</v>
      </c>
    </row>
    <row r="2779" customFormat="false" ht="15" hidden="false" customHeight="false" outlineLevel="0" collapsed="false">
      <c r="A2779" s="2" t="s">
        <v>19960</v>
      </c>
      <c r="B2779" s="2" t="s">
        <v>1080</v>
      </c>
      <c r="C2779" s="2" t="s">
        <v>139</v>
      </c>
      <c r="D2779" s="2" t="s">
        <v>17184</v>
      </c>
      <c r="E2779" s="2" t="s">
        <v>17176</v>
      </c>
      <c r="F2779" s="13" t="n">
        <v>46195</v>
      </c>
      <c r="G2779" s="13" t="n">
        <v>46195</v>
      </c>
      <c r="H2779" s="2" t="n">
        <v>7.6</v>
      </c>
    </row>
    <row r="2780" customFormat="false" ht="15" hidden="false" customHeight="false" outlineLevel="0" collapsed="false">
      <c r="A2780" s="2" t="s">
        <v>19961</v>
      </c>
      <c r="B2780" s="2" t="s">
        <v>2420</v>
      </c>
      <c r="C2780" s="2" t="s">
        <v>128</v>
      </c>
      <c r="D2780" s="2" t="s">
        <v>17182</v>
      </c>
      <c r="E2780" s="2" t="s">
        <v>17176</v>
      </c>
      <c r="F2780" s="13" t="n">
        <v>45975</v>
      </c>
      <c r="G2780" s="13" t="n">
        <v>45976</v>
      </c>
      <c r="H2780" s="2" t="n">
        <v>30</v>
      </c>
    </row>
    <row r="2781" customFormat="false" ht="15" hidden="false" customHeight="false" outlineLevel="0" collapsed="false">
      <c r="A2781" s="2" t="s">
        <v>19962</v>
      </c>
      <c r="B2781" s="2" t="s">
        <v>3276</v>
      </c>
      <c r="C2781" s="2" t="s">
        <v>163</v>
      </c>
      <c r="D2781" s="2" t="s">
        <v>17180</v>
      </c>
      <c r="E2781" s="2" t="s">
        <v>17187</v>
      </c>
      <c r="F2781" s="13" t="n">
        <v>45800</v>
      </c>
      <c r="G2781" s="13" t="n">
        <v>45800</v>
      </c>
      <c r="H2781" s="2" t="n">
        <v>12.3</v>
      </c>
    </row>
    <row r="2782" customFormat="false" ht="15" hidden="false" customHeight="false" outlineLevel="0" collapsed="false">
      <c r="A2782" s="2" t="s">
        <v>19963</v>
      </c>
      <c r="B2782" s="2" t="s">
        <v>4826</v>
      </c>
      <c r="C2782" s="2" t="s">
        <v>119</v>
      </c>
      <c r="D2782" s="2" t="s">
        <v>17178</v>
      </c>
      <c r="E2782" s="2" t="s">
        <v>17176</v>
      </c>
      <c r="F2782" s="13" t="n">
        <v>46059</v>
      </c>
      <c r="G2782" s="13" t="n">
        <v>46059</v>
      </c>
      <c r="H2782" s="2" t="n">
        <v>15.8</v>
      </c>
    </row>
    <row r="2783" customFormat="false" ht="15" hidden="false" customHeight="false" outlineLevel="0" collapsed="false">
      <c r="A2783" s="2" t="s">
        <v>19964</v>
      </c>
      <c r="B2783" s="2" t="s">
        <v>4828</v>
      </c>
      <c r="C2783" s="2" t="s">
        <v>98</v>
      </c>
      <c r="D2783" s="2" t="s">
        <v>17180</v>
      </c>
      <c r="E2783" s="2" t="s">
        <v>17176</v>
      </c>
      <c r="F2783" s="13" t="n">
        <v>45872</v>
      </c>
      <c r="G2783" s="13" t="n">
        <v>45872</v>
      </c>
      <c r="H2783" s="2" t="n">
        <v>9.6</v>
      </c>
    </row>
    <row r="2784" customFormat="false" ht="15" hidden="false" customHeight="false" outlineLevel="0" collapsed="false">
      <c r="A2784" s="2" t="s">
        <v>19965</v>
      </c>
      <c r="B2784" s="2" t="s">
        <v>3998</v>
      </c>
      <c r="C2784" s="2" t="s">
        <v>98</v>
      </c>
      <c r="D2784" s="2" t="s">
        <v>17178</v>
      </c>
      <c r="E2784" s="2" t="s">
        <v>17176</v>
      </c>
      <c r="F2784" s="13" t="n">
        <v>46123</v>
      </c>
      <c r="G2784" s="13" t="n">
        <v>46123</v>
      </c>
      <c r="H2784" s="2" t="n">
        <v>20.6</v>
      </c>
    </row>
    <row r="2785" customFormat="false" ht="15" hidden="false" customHeight="false" outlineLevel="0" collapsed="false">
      <c r="A2785" s="2" t="s">
        <v>19966</v>
      </c>
      <c r="B2785" s="2" t="s">
        <v>2998</v>
      </c>
      <c r="C2785" s="2" t="s">
        <v>98</v>
      </c>
      <c r="D2785" s="2" t="s">
        <v>17178</v>
      </c>
      <c r="E2785" s="2" t="s">
        <v>17176</v>
      </c>
      <c r="F2785" s="13" t="n">
        <v>46180</v>
      </c>
      <c r="G2785" s="13" t="n">
        <v>46181</v>
      </c>
      <c r="H2785" s="2" t="n">
        <v>25.7</v>
      </c>
    </row>
    <row r="2786" customFormat="false" ht="15" hidden="false" customHeight="false" outlineLevel="0" collapsed="false">
      <c r="A2786" s="2" t="s">
        <v>19967</v>
      </c>
      <c r="B2786" s="2" t="s">
        <v>3704</v>
      </c>
      <c r="C2786" s="2" t="s">
        <v>114</v>
      </c>
      <c r="D2786" s="2" t="s">
        <v>17175</v>
      </c>
      <c r="E2786" s="2" t="s">
        <v>17191</v>
      </c>
      <c r="F2786" s="13" t="n">
        <v>46150</v>
      </c>
      <c r="G2786" s="13" t="n">
        <v>46150</v>
      </c>
      <c r="H2786" s="2" t="n">
        <v>5</v>
      </c>
    </row>
    <row r="2787" customFormat="false" ht="15" hidden="false" customHeight="false" outlineLevel="0" collapsed="false">
      <c r="A2787" s="2" t="s">
        <v>19968</v>
      </c>
      <c r="B2787" s="2" t="s">
        <v>1245</v>
      </c>
      <c r="C2787" s="2" t="s">
        <v>98</v>
      </c>
      <c r="D2787" s="2" t="s">
        <v>17175</v>
      </c>
      <c r="E2787" s="2" t="s">
        <v>17176</v>
      </c>
      <c r="F2787" s="13" t="n">
        <v>46213</v>
      </c>
      <c r="G2787" s="13" t="n">
        <v>46213</v>
      </c>
      <c r="H2787" s="2" t="n">
        <v>22.4</v>
      </c>
    </row>
    <row r="2788" customFormat="false" ht="15" hidden="false" customHeight="false" outlineLevel="0" collapsed="false">
      <c r="A2788" s="2" t="s">
        <v>19969</v>
      </c>
      <c r="B2788" s="2" t="s">
        <v>3676</v>
      </c>
      <c r="C2788" s="2" t="s">
        <v>108</v>
      </c>
      <c r="D2788" s="2" t="s">
        <v>17180</v>
      </c>
      <c r="E2788" s="2" t="s">
        <v>17176</v>
      </c>
      <c r="F2788" s="13" t="n">
        <v>46031</v>
      </c>
      <c r="G2788" s="13" t="n">
        <v>46031</v>
      </c>
      <c r="H2788" s="2" t="n">
        <v>13.4</v>
      </c>
    </row>
    <row r="2789" customFormat="false" ht="15" hidden="false" customHeight="false" outlineLevel="0" collapsed="false">
      <c r="A2789" s="2" t="s">
        <v>19970</v>
      </c>
      <c r="B2789" s="2" t="s">
        <v>2698</v>
      </c>
      <c r="C2789" s="2" t="s">
        <v>141</v>
      </c>
      <c r="D2789" s="2" t="s">
        <v>17178</v>
      </c>
      <c r="E2789" s="2" t="s">
        <v>17193</v>
      </c>
      <c r="F2789" s="13" t="n">
        <v>46147</v>
      </c>
      <c r="G2789" s="13" t="n">
        <v>46147</v>
      </c>
      <c r="H2789" s="2" t="n">
        <v>7</v>
      </c>
    </row>
    <row r="2790" customFormat="false" ht="15" hidden="false" customHeight="false" outlineLevel="0" collapsed="false">
      <c r="A2790" s="2" t="s">
        <v>19971</v>
      </c>
      <c r="B2790" s="2" t="s">
        <v>4934</v>
      </c>
      <c r="C2790" s="2" t="s">
        <v>98</v>
      </c>
      <c r="D2790" s="2" t="s">
        <v>17178</v>
      </c>
      <c r="E2790" s="2" t="s">
        <v>17176</v>
      </c>
      <c r="F2790" s="13" t="n">
        <v>46133</v>
      </c>
      <c r="G2790" s="13" t="n">
        <v>46134</v>
      </c>
      <c r="H2790" s="2" t="n">
        <v>27</v>
      </c>
    </row>
    <row r="2791" customFormat="false" ht="15" hidden="false" customHeight="false" outlineLevel="0" collapsed="false">
      <c r="A2791" s="2" t="s">
        <v>19972</v>
      </c>
      <c r="B2791" s="2" t="s">
        <v>2496</v>
      </c>
      <c r="C2791" s="2" t="s">
        <v>98</v>
      </c>
      <c r="D2791" s="2" t="s">
        <v>17178</v>
      </c>
      <c r="E2791" s="2" t="s">
        <v>17193</v>
      </c>
      <c r="F2791" s="13" t="n">
        <v>45939</v>
      </c>
      <c r="G2791" s="13" t="n">
        <v>45939</v>
      </c>
      <c r="H2791" s="2" t="n">
        <v>4</v>
      </c>
    </row>
    <row r="2792" customFormat="false" ht="15" hidden="false" customHeight="false" outlineLevel="0" collapsed="false">
      <c r="A2792" s="2" t="s">
        <v>19973</v>
      </c>
      <c r="B2792" s="2" t="s">
        <v>2025</v>
      </c>
      <c r="C2792" s="2" t="s">
        <v>108</v>
      </c>
      <c r="D2792" s="2" t="s">
        <v>17178</v>
      </c>
      <c r="E2792" s="2" t="s">
        <v>17187</v>
      </c>
      <c r="F2792" s="13" t="n">
        <v>45991</v>
      </c>
      <c r="G2792" s="13" t="n">
        <v>45991</v>
      </c>
      <c r="H2792" s="2" t="n">
        <v>6.6</v>
      </c>
    </row>
    <row r="2793" customFormat="false" ht="15" hidden="false" customHeight="false" outlineLevel="0" collapsed="false">
      <c r="A2793" s="2" t="s">
        <v>19974</v>
      </c>
      <c r="B2793" s="2" t="s">
        <v>2018</v>
      </c>
      <c r="C2793" s="2" t="s">
        <v>98</v>
      </c>
      <c r="D2793" s="2" t="s">
        <v>17182</v>
      </c>
      <c r="E2793" s="2" t="s">
        <v>17176</v>
      </c>
      <c r="F2793" s="13" t="n">
        <v>46040</v>
      </c>
      <c r="G2793" s="13" t="n">
        <v>46040</v>
      </c>
      <c r="H2793" s="2" t="n">
        <v>20.4</v>
      </c>
    </row>
    <row r="2794" customFormat="false" ht="15" hidden="false" customHeight="false" outlineLevel="0" collapsed="false">
      <c r="A2794" s="2" t="s">
        <v>19975</v>
      </c>
      <c r="B2794" s="2" t="s">
        <v>4798</v>
      </c>
      <c r="C2794" s="2" t="s">
        <v>128</v>
      </c>
      <c r="D2794" s="2" t="s">
        <v>17180</v>
      </c>
      <c r="E2794" s="2" t="s">
        <v>17176</v>
      </c>
      <c r="F2794" s="13" t="n">
        <v>46046</v>
      </c>
      <c r="G2794" s="13" t="n">
        <v>46046</v>
      </c>
      <c r="H2794" s="2" t="n">
        <v>23</v>
      </c>
    </row>
    <row r="2795" customFormat="false" ht="15" hidden="false" customHeight="false" outlineLevel="0" collapsed="false">
      <c r="A2795" s="2" t="s">
        <v>19976</v>
      </c>
      <c r="B2795" s="2" t="s">
        <v>258</v>
      </c>
      <c r="C2795" s="2" t="s">
        <v>98</v>
      </c>
      <c r="D2795" s="2" t="s">
        <v>17180</v>
      </c>
      <c r="E2795" s="2" t="s">
        <v>17176</v>
      </c>
      <c r="F2795" s="13" t="n">
        <v>46063</v>
      </c>
      <c r="G2795" s="13" t="n">
        <v>46063</v>
      </c>
      <c r="H2795" s="2" t="n">
        <v>23</v>
      </c>
    </row>
    <row r="2796" customFormat="false" ht="15" hidden="false" customHeight="false" outlineLevel="0" collapsed="false">
      <c r="A2796" s="2" t="s">
        <v>19977</v>
      </c>
      <c r="B2796" s="2" t="s">
        <v>1335</v>
      </c>
      <c r="C2796" s="2" t="s">
        <v>98</v>
      </c>
      <c r="D2796" s="2" t="s">
        <v>17182</v>
      </c>
      <c r="E2796" s="2" t="s">
        <v>17187</v>
      </c>
      <c r="F2796" s="13" t="n">
        <v>46136</v>
      </c>
      <c r="G2796" s="13" t="n">
        <v>46136</v>
      </c>
      <c r="H2796" s="2" t="n">
        <v>11.9</v>
      </c>
    </row>
    <row r="2797" customFormat="false" ht="15" hidden="false" customHeight="false" outlineLevel="0" collapsed="false">
      <c r="A2797" s="2" t="s">
        <v>19978</v>
      </c>
      <c r="B2797" s="2" t="s">
        <v>1569</v>
      </c>
      <c r="C2797" s="2" t="s">
        <v>165</v>
      </c>
      <c r="D2797" s="2" t="s">
        <v>17175</v>
      </c>
      <c r="E2797" s="2" t="s">
        <v>17176</v>
      </c>
      <c r="F2797" s="13" t="n">
        <v>45882</v>
      </c>
      <c r="G2797" s="13" t="n">
        <v>45883</v>
      </c>
      <c r="H2797" s="2" t="n">
        <v>24.7</v>
      </c>
    </row>
    <row r="2798" customFormat="false" ht="15" hidden="false" customHeight="false" outlineLevel="0" collapsed="false">
      <c r="A2798" s="2" t="s">
        <v>19979</v>
      </c>
      <c r="B2798" s="2" t="s">
        <v>4020</v>
      </c>
      <c r="C2798" s="2" t="s">
        <v>128</v>
      </c>
      <c r="D2798" s="2" t="s">
        <v>17180</v>
      </c>
      <c r="E2798" s="2" t="s">
        <v>17193</v>
      </c>
      <c r="F2798" s="13" t="n">
        <v>46049</v>
      </c>
      <c r="G2798" s="13" t="n">
        <v>46049</v>
      </c>
      <c r="H2798" s="2" t="n">
        <v>5.1</v>
      </c>
    </row>
    <row r="2799" customFormat="false" ht="15" hidden="false" customHeight="false" outlineLevel="0" collapsed="false">
      <c r="A2799" s="2" t="s">
        <v>19980</v>
      </c>
      <c r="B2799" s="2" t="s">
        <v>1184</v>
      </c>
      <c r="C2799" s="2" t="s">
        <v>114</v>
      </c>
      <c r="D2799" s="2" t="s">
        <v>17175</v>
      </c>
      <c r="E2799" s="2" t="s">
        <v>17191</v>
      </c>
      <c r="F2799" s="13" t="n">
        <v>45860</v>
      </c>
      <c r="G2799" s="13" t="n">
        <v>45860</v>
      </c>
      <c r="H2799" s="2" t="n">
        <v>5.2</v>
      </c>
    </row>
    <row r="2800" customFormat="false" ht="15" hidden="false" customHeight="false" outlineLevel="0" collapsed="false">
      <c r="A2800" s="2" t="s">
        <v>19981</v>
      </c>
      <c r="B2800" s="2" t="s">
        <v>1879</v>
      </c>
      <c r="C2800" s="2" t="s">
        <v>98</v>
      </c>
      <c r="D2800" s="2" t="s">
        <v>17175</v>
      </c>
      <c r="E2800" s="2" t="s">
        <v>17193</v>
      </c>
      <c r="F2800" s="13" t="n">
        <v>46067</v>
      </c>
      <c r="G2800" s="13" t="n">
        <v>46067</v>
      </c>
      <c r="H2800" s="2" t="n">
        <v>9.1</v>
      </c>
    </row>
    <row r="2801" customFormat="false" ht="15" hidden="false" customHeight="false" outlineLevel="0" collapsed="false">
      <c r="A2801" s="2" t="s">
        <v>19982</v>
      </c>
      <c r="B2801" s="2" t="s">
        <v>3471</v>
      </c>
      <c r="C2801" s="2" t="s">
        <v>128</v>
      </c>
      <c r="D2801" s="2" t="s">
        <v>17175</v>
      </c>
      <c r="E2801" s="2" t="s">
        <v>17176</v>
      </c>
      <c r="F2801" s="13" t="n">
        <v>46230</v>
      </c>
      <c r="G2801" s="13" t="n">
        <v>46230</v>
      </c>
      <c r="H2801" s="2" t="n">
        <v>19.5</v>
      </c>
    </row>
    <row r="2802" customFormat="false" ht="15" hidden="false" customHeight="false" outlineLevel="0" collapsed="false">
      <c r="A2802" s="2" t="s">
        <v>19983</v>
      </c>
      <c r="B2802" s="2" t="s">
        <v>3135</v>
      </c>
      <c r="C2802" s="2" t="s">
        <v>145</v>
      </c>
      <c r="D2802" s="2" t="s">
        <v>17184</v>
      </c>
      <c r="E2802" s="2" t="s">
        <v>17193</v>
      </c>
      <c r="F2802" s="13" t="n">
        <v>45930</v>
      </c>
      <c r="G2802" s="13" t="n">
        <v>45930</v>
      </c>
      <c r="H2802" s="2" t="n">
        <v>7.2</v>
      </c>
    </row>
    <row r="2803" customFormat="false" ht="15" hidden="false" customHeight="false" outlineLevel="0" collapsed="false">
      <c r="A2803" s="2" t="s">
        <v>19984</v>
      </c>
      <c r="B2803" s="2" t="s">
        <v>508</v>
      </c>
      <c r="C2803" s="2" t="s">
        <v>119</v>
      </c>
      <c r="D2803" s="2" t="s">
        <v>17182</v>
      </c>
      <c r="E2803" s="2" t="s">
        <v>17187</v>
      </c>
      <c r="F2803" s="13" t="n">
        <v>45709</v>
      </c>
      <c r="G2803" s="13" t="n">
        <v>45709</v>
      </c>
      <c r="H2803" s="2" t="n">
        <v>9.5</v>
      </c>
    </row>
    <row r="2804" customFormat="false" ht="15" hidden="false" customHeight="false" outlineLevel="0" collapsed="false">
      <c r="A2804" s="2" t="s">
        <v>19985</v>
      </c>
      <c r="B2804" s="2" t="s">
        <v>713</v>
      </c>
      <c r="C2804" s="2" t="s">
        <v>108</v>
      </c>
      <c r="D2804" s="2" t="s">
        <v>17178</v>
      </c>
      <c r="E2804" s="2" t="s">
        <v>17193</v>
      </c>
      <c r="F2804" s="13" t="n">
        <v>45872</v>
      </c>
      <c r="G2804" s="13" t="n">
        <v>45872</v>
      </c>
      <c r="H2804" s="2" t="n">
        <v>7.4</v>
      </c>
    </row>
    <row r="2805" customFormat="false" ht="15" hidden="false" customHeight="false" outlineLevel="0" collapsed="false">
      <c r="A2805" s="2" t="s">
        <v>19986</v>
      </c>
      <c r="B2805" s="2" t="s">
        <v>4622</v>
      </c>
      <c r="C2805" s="2" t="s">
        <v>139</v>
      </c>
      <c r="D2805" s="2" t="s">
        <v>17180</v>
      </c>
      <c r="E2805" s="2" t="s">
        <v>17187</v>
      </c>
      <c r="F2805" s="13" t="n">
        <v>46062</v>
      </c>
      <c r="G2805" s="13" t="n">
        <v>46062</v>
      </c>
      <c r="H2805" s="2" t="n">
        <v>16.7</v>
      </c>
    </row>
    <row r="2806" customFormat="false" ht="15" hidden="false" customHeight="false" outlineLevel="0" collapsed="false">
      <c r="A2806" s="2" t="s">
        <v>19987</v>
      </c>
      <c r="B2806" s="2" t="s">
        <v>4057</v>
      </c>
      <c r="C2806" s="2" t="s">
        <v>165</v>
      </c>
      <c r="D2806" s="2" t="s">
        <v>17175</v>
      </c>
      <c r="E2806" s="2" t="s">
        <v>17187</v>
      </c>
      <c r="F2806" s="13" t="n">
        <v>46233</v>
      </c>
      <c r="G2806" s="13" t="n">
        <v>46233</v>
      </c>
      <c r="H2806" s="2" t="n">
        <v>19.2</v>
      </c>
    </row>
    <row r="2807" customFormat="false" ht="15" hidden="false" customHeight="false" outlineLevel="0" collapsed="false">
      <c r="A2807" s="2" t="s">
        <v>19988</v>
      </c>
      <c r="B2807" s="2" t="s">
        <v>4157</v>
      </c>
      <c r="C2807" s="2" t="s">
        <v>141</v>
      </c>
      <c r="D2807" s="2" t="s">
        <v>17178</v>
      </c>
      <c r="E2807" s="2" t="s">
        <v>17193</v>
      </c>
      <c r="F2807" s="13" t="n">
        <v>45857</v>
      </c>
      <c r="G2807" s="13" t="n">
        <v>45857</v>
      </c>
      <c r="H2807" s="2" t="n">
        <v>3.4</v>
      </c>
    </row>
    <row r="2808" customFormat="false" ht="15" hidden="false" customHeight="false" outlineLevel="0" collapsed="false">
      <c r="A2808" s="2" t="s">
        <v>19989</v>
      </c>
      <c r="B2808" s="2" t="s">
        <v>554</v>
      </c>
      <c r="C2808" s="2" t="s">
        <v>98</v>
      </c>
      <c r="D2808" s="2" t="s">
        <v>17178</v>
      </c>
      <c r="E2808" s="2" t="s">
        <v>17187</v>
      </c>
      <c r="F2808" s="13" t="n">
        <v>46230</v>
      </c>
      <c r="G2808" s="13" t="n">
        <v>46230</v>
      </c>
      <c r="H2808" s="2" t="n">
        <v>18</v>
      </c>
    </row>
    <row r="2809" customFormat="false" ht="15" hidden="false" customHeight="false" outlineLevel="0" collapsed="false">
      <c r="A2809" s="2" t="s">
        <v>19990</v>
      </c>
      <c r="B2809" s="2" t="s">
        <v>873</v>
      </c>
      <c r="C2809" s="2" t="s">
        <v>98</v>
      </c>
      <c r="D2809" s="2" t="s">
        <v>17184</v>
      </c>
      <c r="E2809" s="2" t="s">
        <v>17193</v>
      </c>
      <c r="F2809" s="13" t="n">
        <v>46119</v>
      </c>
      <c r="G2809" s="13" t="n">
        <v>46119</v>
      </c>
      <c r="H2809" s="2" t="n">
        <v>9.7</v>
      </c>
    </row>
    <row r="2810" customFormat="false" ht="15" hidden="false" customHeight="false" outlineLevel="0" collapsed="false">
      <c r="A2810" s="2" t="s">
        <v>19991</v>
      </c>
      <c r="B2810" s="2" t="s">
        <v>2269</v>
      </c>
      <c r="C2810" s="2" t="s">
        <v>108</v>
      </c>
      <c r="D2810" s="2" t="s">
        <v>17178</v>
      </c>
      <c r="E2810" s="2" t="s">
        <v>17187</v>
      </c>
      <c r="F2810" s="13" t="n">
        <v>46142</v>
      </c>
      <c r="G2810" s="13" t="n">
        <v>46142</v>
      </c>
      <c r="H2810" s="2" t="n">
        <v>10.1</v>
      </c>
    </row>
    <row r="2811" customFormat="false" ht="15" hidden="false" customHeight="false" outlineLevel="0" collapsed="false">
      <c r="A2811" s="2" t="s">
        <v>19992</v>
      </c>
      <c r="B2811" s="2" t="s">
        <v>821</v>
      </c>
      <c r="C2811" s="2" t="s">
        <v>108</v>
      </c>
      <c r="D2811" s="2" t="s">
        <v>17175</v>
      </c>
      <c r="E2811" s="2" t="s">
        <v>17176</v>
      </c>
      <c r="F2811" s="13" t="n">
        <v>46051</v>
      </c>
      <c r="G2811" s="13" t="n">
        <v>46052</v>
      </c>
      <c r="H2811" s="2" t="n">
        <v>45.1</v>
      </c>
    </row>
    <row r="2812" customFormat="false" ht="15" hidden="false" customHeight="false" outlineLevel="0" collapsed="false">
      <c r="A2812" s="2" t="s">
        <v>19993</v>
      </c>
      <c r="B2812" s="2" t="s">
        <v>1456</v>
      </c>
      <c r="C2812" s="2" t="s">
        <v>139</v>
      </c>
      <c r="D2812" s="2" t="s">
        <v>17182</v>
      </c>
      <c r="E2812" s="2" t="s">
        <v>17176</v>
      </c>
      <c r="F2812" s="13" t="n">
        <v>46145</v>
      </c>
      <c r="G2812" s="13" t="n">
        <v>46146</v>
      </c>
      <c r="H2812" s="2" t="n">
        <v>30.3</v>
      </c>
    </row>
    <row r="2813" customFormat="false" ht="15" hidden="false" customHeight="false" outlineLevel="0" collapsed="false">
      <c r="A2813" s="2" t="s">
        <v>19994</v>
      </c>
      <c r="B2813" s="2" t="s">
        <v>3836</v>
      </c>
      <c r="C2813" s="2" t="s">
        <v>104</v>
      </c>
      <c r="D2813" s="2" t="s">
        <v>17184</v>
      </c>
      <c r="E2813" s="2" t="s">
        <v>17176</v>
      </c>
      <c r="F2813" s="13" t="n">
        <v>45730</v>
      </c>
      <c r="G2813" s="13" t="n">
        <v>45730</v>
      </c>
      <c r="H2813" s="2" t="n">
        <v>15.9</v>
      </c>
    </row>
    <row r="2814" customFormat="false" ht="15" hidden="false" customHeight="false" outlineLevel="0" collapsed="false">
      <c r="A2814" s="2" t="s">
        <v>19995</v>
      </c>
      <c r="B2814" s="2" t="s">
        <v>4915</v>
      </c>
      <c r="C2814" s="2" t="s">
        <v>139</v>
      </c>
      <c r="D2814" s="2" t="s">
        <v>17180</v>
      </c>
      <c r="E2814" s="2" t="s">
        <v>17193</v>
      </c>
      <c r="F2814" s="13" t="n">
        <v>46097</v>
      </c>
      <c r="G2814" s="13" t="n">
        <v>46097</v>
      </c>
      <c r="H2814" s="2" t="n">
        <v>7.2</v>
      </c>
    </row>
    <row r="2815" customFormat="false" ht="15" hidden="false" customHeight="false" outlineLevel="0" collapsed="false">
      <c r="A2815" s="2" t="s">
        <v>19996</v>
      </c>
      <c r="B2815" s="2" t="s">
        <v>4880</v>
      </c>
      <c r="C2815" s="2" t="s">
        <v>119</v>
      </c>
      <c r="D2815" s="2" t="s">
        <v>17180</v>
      </c>
      <c r="E2815" s="2" t="s">
        <v>17187</v>
      </c>
      <c r="F2815" s="13" t="n">
        <v>45889</v>
      </c>
      <c r="G2815" s="13" t="n">
        <v>45889</v>
      </c>
      <c r="H2815" s="2" t="n">
        <v>7.7</v>
      </c>
    </row>
    <row r="2816" customFormat="false" ht="15" hidden="false" customHeight="false" outlineLevel="0" collapsed="false">
      <c r="A2816" s="2" t="s">
        <v>19997</v>
      </c>
      <c r="B2816" s="2" t="s">
        <v>2120</v>
      </c>
      <c r="C2816" s="2" t="s">
        <v>123</v>
      </c>
      <c r="D2816" s="2" t="s">
        <v>17178</v>
      </c>
      <c r="E2816" s="2" t="s">
        <v>17187</v>
      </c>
      <c r="F2816" s="13" t="n">
        <v>45817</v>
      </c>
      <c r="G2816" s="13" t="n">
        <v>45817</v>
      </c>
      <c r="H2816" s="2" t="n">
        <v>18.8</v>
      </c>
    </row>
    <row r="2817" customFormat="false" ht="15" hidden="false" customHeight="false" outlineLevel="0" collapsed="false">
      <c r="A2817" s="2" t="s">
        <v>19998</v>
      </c>
      <c r="B2817" s="2" t="s">
        <v>5004</v>
      </c>
      <c r="C2817" s="2" t="s">
        <v>98</v>
      </c>
      <c r="D2817" s="2" t="s">
        <v>17180</v>
      </c>
      <c r="E2817" s="2" t="s">
        <v>17176</v>
      </c>
      <c r="F2817" s="13" t="n">
        <v>46181</v>
      </c>
      <c r="G2817" s="13" t="n">
        <v>46182</v>
      </c>
      <c r="H2817" s="2" t="n">
        <v>31.8</v>
      </c>
    </row>
    <row r="2818" customFormat="false" ht="15" hidden="false" customHeight="false" outlineLevel="0" collapsed="false">
      <c r="A2818" s="2" t="s">
        <v>19999</v>
      </c>
      <c r="B2818" s="2" t="s">
        <v>1504</v>
      </c>
      <c r="C2818" s="2" t="s">
        <v>119</v>
      </c>
      <c r="D2818" s="2" t="s">
        <v>17178</v>
      </c>
      <c r="E2818" s="2" t="s">
        <v>17176</v>
      </c>
      <c r="F2818" s="13" t="n">
        <v>46177</v>
      </c>
      <c r="G2818" s="13" t="n">
        <v>46177</v>
      </c>
      <c r="H2818" s="2" t="n">
        <v>8.5</v>
      </c>
    </row>
    <row r="2819" customFormat="false" ht="15" hidden="false" customHeight="false" outlineLevel="0" collapsed="false">
      <c r="A2819" s="2" t="s">
        <v>20000</v>
      </c>
      <c r="B2819" s="2" t="s">
        <v>677</v>
      </c>
      <c r="C2819" s="2" t="s">
        <v>145</v>
      </c>
      <c r="D2819" s="2" t="s">
        <v>17184</v>
      </c>
      <c r="E2819" s="2" t="s">
        <v>17191</v>
      </c>
      <c r="F2819" s="13" t="n">
        <v>46059</v>
      </c>
      <c r="G2819" s="13" t="n">
        <v>46059</v>
      </c>
      <c r="H2819" s="2" t="n">
        <v>1.6</v>
      </c>
    </row>
    <row r="2820" customFormat="false" ht="15" hidden="false" customHeight="false" outlineLevel="0" collapsed="false">
      <c r="A2820" s="2" t="s">
        <v>20001</v>
      </c>
      <c r="B2820" s="2" t="s">
        <v>728</v>
      </c>
      <c r="C2820" s="2" t="s">
        <v>119</v>
      </c>
      <c r="D2820" s="2" t="s">
        <v>17180</v>
      </c>
      <c r="E2820" s="2" t="s">
        <v>17176</v>
      </c>
      <c r="F2820" s="13" t="n">
        <v>45973</v>
      </c>
      <c r="G2820" s="13" t="n">
        <v>45974</v>
      </c>
      <c r="H2820" s="2" t="n">
        <v>41.6</v>
      </c>
    </row>
    <row r="2821" customFormat="false" ht="15" hidden="false" customHeight="false" outlineLevel="0" collapsed="false">
      <c r="A2821" s="2" t="s">
        <v>20002</v>
      </c>
      <c r="B2821" s="2" t="s">
        <v>2308</v>
      </c>
      <c r="C2821" s="2" t="s">
        <v>98</v>
      </c>
      <c r="D2821" s="2" t="s">
        <v>17184</v>
      </c>
      <c r="E2821" s="2" t="s">
        <v>17187</v>
      </c>
      <c r="F2821" s="13" t="n">
        <v>46031</v>
      </c>
      <c r="G2821" s="13" t="n">
        <v>46031</v>
      </c>
      <c r="H2821" s="2" t="n">
        <v>12.2</v>
      </c>
    </row>
    <row r="2822" customFormat="false" ht="15" hidden="false" customHeight="false" outlineLevel="0" collapsed="false">
      <c r="A2822" s="2" t="s">
        <v>20003</v>
      </c>
      <c r="B2822" s="2" t="s">
        <v>1889</v>
      </c>
      <c r="C2822" s="2" t="s">
        <v>114</v>
      </c>
      <c r="D2822" s="2" t="s">
        <v>17184</v>
      </c>
      <c r="E2822" s="2" t="s">
        <v>17193</v>
      </c>
      <c r="F2822" s="13" t="n">
        <v>45852</v>
      </c>
      <c r="G2822" s="13" t="n">
        <v>45852</v>
      </c>
      <c r="H2822" s="2" t="n">
        <v>8</v>
      </c>
    </row>
    <row r="2823" customFormat="false" ht="15" hidden="false" customHeight="false" outlineLevel="0" collapsed="false">
      <c r="A2823" s="2" t="s">
        <v>20004</v>
      </c>
      <c r="B2823" s="2" t="s">
        <v>3276</v>
      </c>
      <c r="C2823" s="2" t="s">
        <v>163</v>
      </c>
      <c r="D2823" s="2" t="s">
        <v>17175</v>
      </c>
      <c r="E2823" s="2" t="s">
        <v>17193</v>
      </c>
      <c r="F2823" s="13" t="n">
        <v>46013</v>
      </c>
      <c r="G2823" s="13" t="n">
        <v>46013</v>
      </c>
      <c r="H2823" s="2" t="n">
        <v>6.2</v>
      </c>
    </row>
    <row r="2824" customFormat="false" ht="15" hidden="false" customHeight="false" outlineLevel="0" collapsed="false">
      <c r="A2824" s="2" t="s">
        <v>20005</v>
      </c>
      <c r="B2824" s="2" t="s">
        <v>4910</v>
      </c>
      <c r="C2824" s="2" t="s">
        <v>163</v>
      </c>
      <c r="D2824" s="2" t="s">
        <v>17184</v>
      </c>
      <c r="E2824" s="2" t="s">
        <v>17176</v>
      </c>
      <c r="F2824" s="13" t="n">
        <v>46026</v>
      </c>
      <c r="G2824" s="13" t="n">
        <v>46026</v>
      </c>
      <c r="H2824" s="2" t="n">
        <v>23.5</v>
      </c>
    </row>
    <row r="2825" customFormat="false" ht="15" hidden="false" customHeight="false" outlineLevel="0" collapsed="false">
      <c r="A2825" s="2" t="s">
        <v>20006</v>
      </c>
      <c r="B2825" s="2" t="s">
        <v>2079</v>
      </c>
      <c r="C2825" s="2" t="s">
        <v>98</v>
      </c>
      <c r="D2825" s="2" t="s">
        <v>17184</v>
      </c>
      <c r="E2825" s="2" t="s">
        <v>17187</v>
      </c>
      <c r="F2825" s="13" t="n">
        <v>45860</v>
      </c>
      <c r="G2825" s="13" t="n">
        <v>45860</v>
      </c>
      <c r="H2825" s="2" t="n">
        <v>16.3</v>
      </c>
    </row>
    <row r="2826" customFormat="false" ht="15" hidden="false" customHeight="false" outlineLevel="0" collapsed="false">
      <c r="A2826" s="2" t="s">
        <v>20007</v>
      </c>
      <c r="B2826" s="2" t="s">
        <v>339</v>
      </c>
      <c r="C2826" s="2" t="s">
        <v>165</v>
      </c>
      <c r="D2826" s="2" t="s">
        <v>17182</v>
      </c>
      <c r="E2826" s="2" t="s">
        <v>17187</v>
      </c>
      <c r="F2826" s="13" t="n">
        <v>46152</v>
      </c>
      <c r="G2826" s="13" t="n">
        <v>46153</v>
      </c>
      <c r="H2826" s="2" t="n">
        <v>25.7</v>
      </c>
    </row>
    <row r="2827" customFormat="false" ht="15" hidden="false" customHeight="false" outlineLevel="0" collapsed="false">
      <c r="A2827" s="2" t="s">
        <v>20008</v>
      </c>
      <c r="B2827" s="2" t="s">
        <v>3671</v>
      </c>
      <c r="C2827" s="2" t="s">
        <v>108</v>
      </c>
      <c r="D2827" s="2" t="s">
        <v>17184</v>
      </c>
      <c r="E2827" s="2" t="s">
        <v>17187</v>
      </c>
      <c r="F2827" s="13" t="n">
        <v>45695</v>
      </c>
      <c r="G2827" s="13" t="n">
        <v>45695</v>
      </c>
      <c r="H2827" s="2" t="n">
        <v>8.8</v>
      </c>
    </row>
    <row r="2828" customFormat="false" ht="15" hidden="false" customHeight="false" outlineLevel="0" collapsed="false">
      <c r="A2828" s="2" t="s">
        <v>20009</v>
      </c>
      <c r="B2828" s="2" t="s">
        <v>2952</v>
      </c>
      <c r="C2828" s="2" t="s">
        <v>108</v>
      </c>
      <c r="D2828" s="2" t="s">
        <v>17178</v>
      </c>
      <c r="E2828" s="2" t="s">
        <v>17176</v>
      </c>
      <c r="F2828" s="13" t="n">
        <v>45740</v>
      </c>
      <c r="G2828" s="13" t="n">
        <v>45740</v>
      </c>
      <c r="H2828" s="2" t="n">
        <v>19.2</v>
      </c>
    </row>
    <row r="2829" customFormat="false" ht="15" hidden="false" customHeight="false" outlineLevel="0" collapsed="false">
      <c r="A2829" s="2" t="s">
        <v>20010</v>
      </c>
      <c r="B2829" s="2" t="s">
        <v>2242</v>
      </c>
      <c r="C2829" s="2" t="s">
        <v>114</v>
      </c>
      <c r="D2829" s="2" t="s">
        <v>17180</v>
      </c>
      <c r="E2829" s="2" t="s">
        <v>17187</v>
      </c>
      <c r="F2829" s="13" t="n">
        <v>46193</v>
      </c>
      <c r="G2829" s="13" t="n">
        <v>46193</v>
      </c>
      <c r="H2829" s="2" t="n">
        <v>5.3</v>
      </c>
    </row>
    <row r="2830" customFormat="false" ht="15" hidden="false" customHeight="false" outlineLevel="0" collapsed="false">
      <c r="A2830" s="2" t="s">
        <v>20011</v>
      </c>
      <c r="B2830" s="2" t="s">
        <v>4190</v>
      </c>
      <c r="C2830" s="2" t="s">
        <v>145</v>
      </c>
      <c r="D2830" s="2" t="s">
        <v>17184</v>
      </c>
      <c r="E2830" s="2" t="s">
        <v>17176</v>
      </c>
      <c r="F2830" s="13" t="n">
        <v>46191</v>
      </c>
      <c r="G2830" s="13" t="n">
        <v>46191</v>
      </c>
      <c r="H2830" s="2" t="n">
        <v>12.2</v>
      </c>
    </row>
    <row r="2831" customFormat="false" ht="15" hidden="false" customHeight="false" outlineLevel="0" collapsed="false">
      <c r="A2831" s="2" t="s">
        <v>20012</v>
      </c>
      <c r="B2831" s="2" t="s">
        <v>361</v>
      </c>
      <c r="C2831" s="2" t="s">
        <v>98</v>
      </c>
      <c r="D2831" s="2" t="s">
        <v>17184</v>
      </c>
      <c r="E2831" s="2" t="s">
        <v>17176</v>
      </c>
      <c r="F2831" s="13" t="n">
        <v>46162</v>
      </c>
      <c r="G2831" s="13" t="n">
        <v>46162</v>
      </c>
      <c r="H2831" s="2" t="n">
        <v>9.3</v>
      </c>
    </row>
    <row r="2832" customFormat="false" ht="15" hidden="false" customHeight="false" outlineLevel="0" collapsed="false">
      <c r="A2832" s="2" t="s">
        <v>20013</v>
      </c>
      <c r="B2832" s="2" t="s">
        <v>1212</v>
      </c>
      <c r="C2832" s="2" t="s">
        <v>119</v>
      </c>
      <c r="D2832" s="2" t="s">
        <v>17178</v>
      </c>
      <c r="E2832" s="2" t="s">
        <v>17176</v>
      </c>
      <c r="F2832" s="13" t="n">
        <v>46263</v>
      </c>
      <c r="G2832" s="13" t="n">
        <v>46265</v>
      </c>
      <c r="H2832" s="2" t="n">
        <v>56</v>
      </c>
    </row>
    <row r="2833" customFormat="false" ht="15" hidden="false" customHeight="false" outlineLevel="0" collapsed="false">
      <c r="A2833" s="2" t="s">
        <v>20014</v>
      </c>
      <c r="B2833" s="2" t="s">
        <v>768</v>
      </c>
      <c r="C2833" s="2" t="s">
        <v>119</v>
      </c>
      <c r="D2833" s="2" t="s">
        <v>17178</v>
      </c>
      <c r="E2833" s="2" t="s">
        <v>17176</v>
      </c>
      <c r="F2833" s="13" t="n">
        <v>45757</v>
      </c>
      <c r="G2833" s="13" t="n">
        <v>45757</v>
      </c>
      <c r="H2833" s="2" t="n">
        <v>7.4</v>
      </c>
    </row>
    <row r="2834" customFormat="false" ht="15" hidden="false" customHeight="false" outlineLevel="0" collapsed="false">
      <c r="A2834" s="2" t="s">
        <v>20015</v>
      </c>
      <c r="B2834" s="2" t="s">
        <v>3077</v>
      </c>
      <c r="C2834" s="2" t="s">
        <v>98</v>
      </c>
      <c r="D2834" s="2" t="s">
        <v>17175</v>
      </c>
      <c r="E2834" s="2" t="s">
        <v>17187</v>
      </c>
      <c r="F2834" s="13" t="n">
        <v>46018</v>
      </c>
      <c r="G2834" s="13" t="n">
        <v>46018</v>
      </c>
      <c r="H2834" s="2" t="n">
        <v>6.3</v>
      </c>
    </row>
    <row r="2835" customFormat="false" ht="15" hidden="false" customHeight="false" outlineLevel="0" collapsed="false">
      <c r="A2835" s="2" t="s">
        <v>20016</v>
      </c>
      <c r="B2835" s="2" t="s">
        <v>152</v>
      </c>
      <c r="C2835" s="2" t="s">
        <v>141</v>
      </c>
      <c r="D2835" s="2" t="s">
        <v>17184</v>
      </c>
      <c r="E2835" s="2" t="s">
        <v>17176</v>
      </c>
      <c r="F2835" s="13" t="n">
        <v>46068</v>
      </c>
      <c r="G2835" s="13" t="n">
        <v>46068</v>
      </c>
      <c r="H2835" s="2" t="n">
        <v>18.3</v>
      </c>
    </row>
    <row r="2836" customFormat="false" ht="15" hidden="false" customHeight="false" outlineLevel="0" collapsed="false">
      <c r="A2836" s="2" t="s">
        <v>20017</v>
      </c>
      <c r="B2836" s="2" t="s">
        <v>1947</v>
      </c>
      <c r="C2836" s="2" t="s">
        <v>139</v>
      </c>
      <c r="D2836" s="2" t="s">
        <v>17184</v>
      </c>
      <c r="E2836" s="2" t="s">
        <v>17187</v>
      </c>
      <c r="F2836" s="13" t="n">
        <v>46056</v>
      </c>
      <c r="G2836" s="13" t="n">
        <v>46057</v>
      </c>
      <c r="H2836" s="2" t="n">
        <v>41.5</v>
      </c>
    </row>
    <row r="2837" customFormat="false" ht="15" hidden="false" customHeight="false" outlineLevel="0" collapsed="false">
      <c r="A2837" s="2" t="s">
        <v>20018</v>
      </c>
      <c r="B2837" s="2" t="s">
        <v>4865</v>
      </c>
      <c r="C2837" s="2" t="s">
        <v>163</v>
      </c>
      <c r="D2837" s="2" t="s">
        <v>17182</v>
      </c>
      <c r="E2837" s="2" t="s">
        <v>17187</v>
      </c>
      <c r="F2837" s="13" t="n">
        <v>46134</v>
      </c>
      <c r="G2837" s="13" t="n">
        <v>46134</v>
      </c>
      <c r="H2837" s="2" t="n">
        <v>6.8</v>
      </c>
    </row>
    <row r="2838" customFormat="false" ht="15" hidden="false" customHeight="false" outlineLevel="0" collapsed="false">
      <c r="A2838" s="2" t="s">
        <v>20019</v>
      </c>
      <c r="B2838" s="2" t="s">
        <v>761</v>
      </c>
      <c r="C2838" s="2" t="s">
        <v>139</v>
      </c>
      <c r="D2838" s="2" t="s">
        <v>17178</v>
      </c>
      <c r="E2838" s="2" t="s">
        <v>17191</v>
      </c>
      <c r="F2838" s="13" t="n">
        <v>45979</v>
      </c>
      <c r="G2838" s="13" t="n">
        <v>45979</v>
      </c>
      <c r="H2838" s="2" t="n">
        <v>2.1</v>
      </c>
    </row>
    <row r="2839" customFormat="false" ht="15" hidden="false" customHeight="false" outlineLevel="0" collapsed="false">
      <c r="A2839" s="2" t="s">
        <v>20020</v>
      </c>
      <c r="B2839" s="2" t="s">
        <v>4637</v>
      </c>
      <c r="C2839" s="2" t="s">
        <v>98</v>
      </c>
      <c r="D2839" s="2" t="s">
        <v>17178</v>
      </c>
      <c r="E2839" s="2" t="s">
        <v>17187</v>
      </c>
      <c r="F2839" s="13" t="n">
        <v>46138</v>
      </c>
      <c r="G2839" s="13" t="n">
        <v>46138</v>
      </c>
      <c r="H2839" s="2" t="n">
        <v>21.9</v>
      </c>
    </row>
    <row r="2840" customFormat="false" ht="15" hidden="false" customHeight="false" outlineLevel="0" collapsed="false">
      <c r="A2840" s="2" t="s">
        <v>20021</v>
      </c>
      <c r="B2840" s="2" t="s">
        <v>3459</v>
      </c>
      <c r="C2840" s="2" t="s">
        <v>98</v>
      </c>
      <c r="D2840" s="2" t="s">
        <v>17178</v>
      </c>
      <c r="E2840" s="2" t="s">
        <v>17187</v>
      </c>
      <c r="F2840" s="13" t="n">
        <v>46041</v>
      </c>
      <c r="G2840" s="13" t="n">
        <v>46041</v>
      </c>
      <c r="H2840" s="2" t="n">
        <v>15.2</v>
      </c>
    </row>
    <row r="2841" customFormat="false" ht="15" hidden="false" customHeight="false" outlineLevel="0" collapsed="false">
      <c r="A2841" s="2" t="s">
        <v>20022</v>
      </c>
      <c r="B2841" s="2" t="s">
        <v>2215</v>
      </c>
      <c r="C2841" s="2" t="s">
        <v>119</v>
      </c>
      <c r="D2841" s="2" t="s">
        <v>17175</v>
      </c>
      <c r="E2841" s="2" t="s">
        <v>17176</v>
      </c>
      <c r="F2841" s="13" t="n">
        <v>45957</v>
      </c>
      <c r="G2841" s="13" t="n">
        <v>45957</v>
      </c>
      <c r="H2841" s="2" t="n">
        <v>11.6</v>
      </c>
    </row>
    <row r="2842" customFormat="false" ht="15" hidden="false" customHeight="false" outlineLevel="0" collapsed="false">
      <c r="A2842" s="2" t="s">
        <v>20023</v>
      </c>
      <c r="B2842" s="2" t="s">
        <v>2876</v>
      </c>
      <c r="C2842" s="2" t="s">
        <v>119</v>
      </c>
      <c r="D2842" s="2" t="s">
        <v>17175</v>
      </c>
      <c r="E2842" s="2" t="s">
        <v>17176</v>
      </c>
      <c r="F2842" s="13" t="n">
        <v>45935</v>
      </c>
      <c r="G2842" s="13" t="n">
        <v>45935</v>
      </c>
      <c r="H2842" s="2" t="n">
        <v>20.5</v>
      </c>
    </row>
    <row r="2843" customFormat="false" ht="15" hidden="false" customHeight="false" outlineLevel="0" collapsed="false">
      <c r="A2843" s="2" t="s">
        <v>20024</v>
      </c>
      <c r="B2843" s="2" t="s">
        <v>874</v>
      </c>
      <c r="C2843" s="2" t="s">
        <v>98</v>
      </c>
      <c r="D2843" s="2" t="s">
        <v>17180</v>
      </c>
      <c r="E2843" s="2" t="s">
        <v>17193</v>
      </c>
      <c r="F2843" s="13" t="n">
        <v>45778</v>
      </c>
      <c r="G2843" s="13" t="n">
        <v>45778</v>
      </c>
      <c r="H2843" s="2" t="n">
        <v>6.9</v>
      </c>
    </row>
    <row r="2844" customFormat="false" ht="15" hidden="false" customHeight="false" outlineLevel="0" collapsed="false">
      <c r="A2844" s="2" t="s">
        <v>20025</v>
      </c>
      <c r="B2844" s="2" t="s">
        <v>1068</v>
      </c>
      <c r="C2844" s="2" t="s">
        <v>119</v>
      </c>
      <c r="D2844" s="2" t="s">
        <v>17178</v>
      </c>
      <c r="E2844" s="2" t="s">
        <v>17187</v>
      </c>
      <c r="F2844" s="13" t="n">
        <v>45623</v>
      </c>
      <c r="G2844" s="13" t="n">
        <v>45623</v>
      </c>
      <c r="H2844" s="2" t="n">
        <v>6.6</v>
      </c>
    </row>
    <row r="2845" customFormat="false" ht="15" hidden="false" customHeight="false" outlineLevel="0" collapsed="false">
      <c r="A2845" s="2" t="s">
        <v>20026</v>
      </c>
      <c r="B2845" s="2" t="s">
        <v>3398</v>
      </c>
      <c r="C2845" s="2" t="s">
        <v>98</v>
      </c>
      <c r="D2845" s="2" t="s">
        <v>17175</v>
      </c>
      <c r="E2845" s="2" t="s">
        <v>17193</v>
      </c>
      <c r="F2845" s="13" t="n">
        <v>45963</v>
      </c>
      <c r="G2845" s="13" t="n">
        <v>45963</v>
      </c>
      <c r="H2845" s="2" t="n">
        <v>11.1</v>
      </c>
    </row>
    <row r="2846" customFormat="false" ht="15" hidden="false" customHeight="false" outlineLevel="0" collapsed="false">
      <c r="A2846" s="2" t="s">
        <v>20027</v>
      </c>
      <c r="B2846" s="2" t="s">
        <v>1426</v>
      </c>
      <c r="C2846" s="2" t="s">
        <v>139</v>
      </c>
      <c r="D2846" s="2" t="s">
        <v>17180</v>
      </c>
      <c r="E2846" s="2" t="s">
        <v>17187</v>
      </c>
      <c r="F2846" s="13" t="n">
        <v>46228</v>
      </c>
      <c r="G2846" s="13" t="n">
        <v>46228</v>
      </c>
      <c r="H2846" s="2" t="n">
        <v>3.8</v>
      </c>
    </row>
    <row r="2847" customFormat="false" ht="15" hidden="false" customHeight="false" outlineLevel="0" collapsed="false">
      <c r="A2847" s="2" t="s">
        <v>20028</v>
      </c>
      <c r="B2847" s="2" t="s">
        <v>3626</v>
      </c>
      <c r="C2847" s="2" t="s">
        <v>98</v>
      </c>
      <c r="D2847" s="2" t="s">
        <v>17178</v>
      </c>
      <c r="E2847" s="2" t="s">
        <v>17176</v>
      </c>
      <c r="F2847" s="13" t="n">
        <v>46034</v>
      </c>
      <c r="G2847" s="13" t="n">
        <v>46034</v>
      </c>
      <c r="H2847" s="2" t="n">
        <v>11.7</v>
      </c>
    </row>
    <row r="2848" customFormat="false" ht="15" hidden="false" customHeight="false" outlineLevel="0" collapsed="false">
      <c r="A2848" s="2" t="s">
        <v>20029</v>
      </c>
      <c r="B2848" s="2" t="s">
        <v>3426</v>
      </c>
      <c r="C2848" s="2" t="s">
        <v>98</v>
      </c>
      <c r="D2848" s="2" t="s">
        <v>17175</v>
      </c>
      <c r="E2848" s="2" t="s">
        <v>17193</v>
      </c>
      <c r="F2848" s="13" t="n">
        <v>46124</v>
      </c>
      <c r="G2848" s="13" t="n">
        <v>46124</v>
      </c>
      <c r="H2848" s="2" t="n">
        <v>22.1</v>
      </c>
    </row>
    <row r="2849" customFormat="false" ht="15" hidden="false" customHeight="false" outlineLevel="0" collapsed="false">
      <c r="A2849" s="2" t="s">
        <v>20030</v>
      </c>
      <c r="B2849" s="2" t="s">
        <v>4250</v>
      </c>
      <c r="C2849" s="2" t="s">
        <v>139</v>
      </c>
      <c r="D2849" s="2" t="s">
        <v>17184</v>
      </c>
      <c r="E2849" s="2" t="s">
        <v>17191</v>
      </c>
      <c r="F2849" s="13" t="n">
        <v>45922</v>
      </c>
      <c r="G2849" s="13" t="n">
        <v>45922</v>
      </c>
      <c r="H2849" s="2" t="n">
        <v>3</v>
      </c>
    </row>
    <row r="2850" customFormat="false" ht="15" hidden="false" customHeight="false" outlineLevel="0" collapsed="false">
      <c r="A2850" s="2" t="s">
        <v>20031</v>
      </c>
      <c r="B2850" s="2" t="s">
        <v>3142</v>
      </c>
      <c r="C2850" s="2" t="s">
        <v>123</v>
      </c>
      <c r="D2850" s="2" t="s">
        <v>17184</v>
      </c>
      <c r="E2850" s="2" t="s">
        <v>17193</v>
      </c>
      <c r="F2850" s="13" t="n">
        <v>46012</v>
      </c>
      <c r="G2850" s="13" t="n">
        <v>46012</v>
      </c>
      <c r="H2850" s="2" t="n">
        <v>6.1</v>
      </c>
    </row>
    <row r="2851" customFormat="false" ht="15" hidden="false" customHeight="false" outlineLevel="0" collapsed="false">
      <c r="A2851" s="2" t="s">
        <v>20032</v>
      </c>
      <c r="B2851" s="2" t="s">
        <v>1157</v>
      </c>
      <c r="C2851" s="2" t="s">
        <v>128</v>
      </c>
      <c r="D2851" s="2" t="s">
        <v>17178</v>
      </c>
      <c r="E2851" s="2" t="s">
        <v>17193</v>
      </c>
      <c r="F2851" s="13" t="n">
        <v>46201</v>
      </c>
      <c r="G2851" s="13" t="n">
        <v>46201</v>
      </c>
      <c r="H2851" s="2" t="n">
        <v>8.8</v>
      </c>
    </row>
    <row r="2852" customFormat="false" ht="15" hidden="false" customHeight="false" outlineLevel="0" collapsed="false">
      <c r="A2852" s="2" t="s">
        <v>20033</v>
      </c>
      <c r="B2852" s="2" t="s">
        <v>4831</v>
      </c>
      <c r="C2852" s="2" t="s">
        <v>119</v>
      </c>
      <c r="D2852" s="2" t="s">
        <v>17178</v>
      </c>
      <c r="E2852" s="2" t="s">
        <v>17187</v>
      </c>
      <c r="F2852" s="13" t="n">
        <v>46206</v>
      </c>
      <c r="G2852" s="13" t="n">
        <v>46206</v>
      </c>
      <c r="H2852" s="2" t="n">
        <v>14.7</v>
      </c>
    </row>
    <row r="2853" customFormat="false" ht="15" hidden="false" customHeight="false" outlineLevel="0" collapsed="false">
      <c r="A2853" s="2" t="s">
        <v>20034</v>
      </c>
      <c r="B2853" s="2" t="s">
        <v>3257</v>
      </c>
      <c r="C2853" s="2" t="s">
        <v>165</v>
      </c>
      <c r="D2853" s="2" t="s">
        <v>17184</v>
      </c>
      <c r="E2853" s="2" t="s">
        <v>17187</v>
      </c>
      <c r="F2853" s="13" t="n">
        <v>45981</v>
      </c>
      <c r="G2853" s="13" t="n">
        <v>45981</v>
      </c>
      <c r="H2853" s="2" t="n">
        <v>5.9</v>
      </c>
    </row>
    <row r="2854" customFormat="false" ht="15" hidden="false" customHeight="false" outlineLevel="0" collapsed="false">
      <c r="A2854" s="2" t="s">
        <v>20035</v>
      </c>
      <c r="B2854" s="2" t="s">
        <v>3836</v>
      </c>
      <c r="C2854" s="2" t="s">
        <v>104</v>
      </c>
      <c r="D2854" s="2" t="s">
        <v>17178</v>
      </c>
      <c r="E2854" s="2" t="s">
        <v>17176</v>
      </c>
      <c r="F2854" s="13" t="n">
        <v>46096</v>
      </c>
      <c r="G2854" s="13" t="n">
        <v>46096</v>
      </c>
      <c r="H2854" s="2" t="n">
        <v>12.7</v>
      </c>
    </row>
    <row r="2855" customFormat="false" ht="15" hidden="false" customHeight="false" outlineLevel="0" collapsed="false">
      <c r="A2855" s="2" t="s">
        <v>20036</v>
      </c>
      <c r="B2855" s="2" t="s">
        <v>4475</v>
      </c>
      <c r="C2855" s="2" t="s">
        <v>119</v>
      </c>
      <c r="D2855" s="2" t="s">
        <v>17178</v>
      </c>
      <c r="E2855" s="2" t="s">
        <v>17193</v>
      </c>
      <c r="F2855" s="13" t="n">
        <v>45869</v>
      </c>
      <c r="G2855" s="13" t="n">
        <v>45869</v>
      </c>
      <c r="H2855" s="2" t="n">
        <v>10.2</v>
      </c>
    </row>
    <row r="2856" customFormat="false" ht="15" hidden="false" customHeight="false" outlineLevel="0" collapsed="false">
      <c r="A2856" s="2" t="s">
        <v>20037</v>
      </c>
      <c r="B2856" s="2" t="s">
        <v>3972</v>
      </c>
      <c r="C2856" s="2" t="s">
        <v>104</v>
      </c>
      <c r="D2856" s="2" t="s">
        <v>17184</v>
      </c>
      <c r="E2856" s="2" t="s">
        <v>17193</v>
      </c>
      <c r="F2856" s="13" t="n">
        <v>46171</v>
      </c>
      <c r="G2856" s="13" t="n">
        <v>46171</v>
      </c>
      <c r="H2856" s="2" t="n">
        <v>3.3</v>
      </c>
    </row>
    <row r="2857" customFormat="false" ht="15" hidden="false" customHeight="false" outlineLevel="0" collapsed="false">
      <c r="A2857" s="2" t="s">
        <v>20038</v>
      </c>
      <c r="B2857" s="2" t="s">
        <v>643</v>
      </c>
      <c r="C2857" s="2" t="s">
        <v>119</v>
      </c>
      <c r="D2857" s="2" t="s">
        <v>17175</v>
      </c>
      <c r="E2857" s="2" t="s">
        <v>17193</v>
      </c>
      <c r="F2857" s="13" t="n">
        <v>45983</v>
      </c>
      <c r="G2857" s="13" t="n">
        <v>45983</v>
      </c>
      <c r="H2857" s="2" t="n">
        <v>8.8</v>
      </c>
    </row>
    <row r="2858" customFormat="false" ht="15" hidden="false" customHeight="false" outlineLevel="0" collapsed="false">
      <c r="A2858" s="2" t="s">
        <v>20039</v>
      </c>
      <c r="B2858" s="2" t="s">
        <v>2013</v>
      </c>
      <c r="C2858" s="2" t="s">
        <v>145</v>
      </c>
      <c r="D2858" s="2" t="s">
        <v>17184</v>
      </c>
      <c r="E2858" s="2" t="s">
        <v>17176</v>
      </c>
      <c r="F2858" s="13" t="n">
        <v>45836</v>
      </c>
      <c r="G2858" s="13" t="n">
        <v>45836</v>
      </c>
      <c r="H2858" s="2" t="n">
        <v>7.2</v>
      </c>
    </row>
    <row r="2859" customFormat="false" ht="15" hidden="false" customHeight="false" outlineLevel="0" collapsed="false">
      <c r="A2859" s="2" t="s">
        <v>20040</v>
      </c>
      <c r="B2859" s="2" t="s">
        <v>3665</v>
      </c>
      <c r="C2859" s="2" t="s">
        <v>119</v>
      </c>
      <c r="D2859" s="2" t="s">
        <v>17180</v>
      </c>
      <c r="E2859" s="2" t="s">
        <v>17193</v>
      </c>
      <c r="F2859" s="13" t="n">
        <v>45893</v>
      </c>
      <c r="G2859" s="13" t="n">
        <v>45893</v>
      </c>
      <c r="H2859" s="2" t="n">
        <v>2</v>
      </c>
    </row>
    <row r="2860" customFormat="false" ht="15" hidden="false" customHeight="false" outlineLevel="0" collapsed="false">
      <c r="A2860" s="2" t="s">
        <v>20041</v>
      </c>
      <c r="B2860" s="2" t="s">
        <v>2939</v>
      </c>
      <c r="C2860" s="2" t="s">
        <v>98</v>
      </c>
      <c r="D2860" s="2" t="s">
        <v>17184</v>
      </c>
      <c r="E2860" s="2" t="s">
        <v>17193</v>
      </c>
      <c r="F2860" s="13" t="n">
        <v>45975</v>
      </c>
      <c r="G2860" s="13" t="n">
        <v>45975</v>
      </c>
      <c r="H2860" s="2" t="n">
        <v>6.2</v>
      </c>
    </row>
    <row r="2861" customFormat="false" ht="15" hidden="false" customHeight="false" outlineLevel="0" collapsed="false">
      <c r="A2861" s="2" t="s">
        <v>20042</v>
      </c>
      <c r="B2861" s="2" t="s">
        <v>436</v>
      </c>
      <c r="C2861" s="2" t="s">
        <v>141</v>
      </c>
      <c r="D2861" s="2" t="s">
        <v>17175</v>
      </c>
      <c r="E2861" s="2" t="s">
        <v>17176</v>
      </c>
      <c r="F2861" s="13" t="n">
        <v>46097</v>
      </c>
      <c r="G2861" s="13" t="n">
        <v>46098</v>
      </c>
      <c r="H2861" s="2" t="n">
        <v>25.6</v>
      </c>
    </row>
    <row r="2862" customFormat="false" ht="15" hidden="false" customHeight="false" outlineLevel="0" collapsed="false">
      <c r="A2862" s="2" t="s">
        <v>20043</v>
      </c>
      <c r="B2862" s="2" t="s">
        <v>3325</v>
      </c>
      <c r="C2862" s="2" t="s">
        <v>128</v>
      </c>
      <c r="D2862" s="2" t="s">
        <v>17175</v>
      </c>
      <c r="E2862" s="2" t="s">
        <v>17187</v>
      </c>
      <c r="F2862" s="13" t="n">
        <v>46141</v>
      </c>
      <c r="G2862" s="13" t="n">
        <v>46141</v>
      </c>
      <c r="H2862" s="2" t="n">
        <v>3.3</v>
      </c>
    </row>
    <row r="2863" customFormat="false" ht="15" hidden="false" customHeight="false" outlineLevel="0" collapsed="false">
      <c r="A2863" s="2" t="s">
        <v>20044</v>
      </c>
      <c r="B2863" s="2" t="s">
        <v>917</v>
      </c>
      <c r="C2863" s="2" t="s">
        <v>123</v>
      </c>
      <c r="D2863" s="2" t="s">
        <v>17178</v>
      </c>
      <c r="E2863" s="2" t="s">
        <v>17187</v>
      </c>
      <c r="F2863" s="13" t="n">
        <v>45933</v>
      </c>
      <c r="G2863" s="13" t="n">
        <v>45937</v>
      </c>
      <c r="H2863" s="2" t="n">
        <v>111.3</v>
      </c>
    </row>
    <row r="2864" customFormat="false" ht="15" hidden="false" customHeight="false" outlineLevel="0" collapsed="false">
      <c r="A2864" s="2" t="s">
        <v>20045</v>
      </c>
      <c r="B2864" s="2" t="s">
        <v>2502</v>
      </c>
      <c r="C2864" s="2" t="s">
        <v>108</v>
      </c>
      <c r="D2864" s="2" t="s">
        <v>17175</v>
      </c>
      <c r="E2864" s="2" t="s">
        <v>17176</v>
      </c>
      <c r="F2864" s="13" t="n">
        <v>46024</v>
      </c>
      <c r="G2864" s="13" t="n">
        <v>46024</v>
      </c>
      <c r="H2864" s="2" t="n">
        <v>10</v>
      </c>
    </row>
    <row r="2865" customFormat="false" ht="15" hidden="false" customHeight="false" outlineLevel="0" collapsed="false">
      <c r="A2865" s="2" t="s">
        <v>20046</v>
      </c>
      <c r="B2865" s="2" t="s">
        <v>1119</v>
      </c>
      <c r="C2865" s="2" t="s">
        <v>128</v>
      </c>
      <c r="D2865" s="2" t="s">
        <v>17178</v>
      </c>
      <c r="E2865" s="2" t="s">
        <v>17187</v>
      </c>
      <c r="F2865" s="13" t="n">
        <v>45820</v>
      </c>
      <c r="G2865" s="13" t="n">
        <v>45820</v>
      </c>
      <c r="H2865" s="2" t="n">
        <v>18</v>
      </c>
    </row>
    <row r="2866" customFormat="false" ht="15" hidden="false" customHeight="false" outlineLevel="0" collapsed="false">
      <c r="A2866" s="2" t="s">
        <v>20047</v>
      </c>
      <c r="B2866" s="2" t="s">
        <v>733</v>
      </c>
      <c r="C2866" s="2" t="s">
        <v>139</v>
      </c>
      <c r="D2866" s="2" t="s">
        <v>17184</v>
      </c>
      <c r="E2866" s="2" t="s">
        <v>17176</v>
      </c>
      <c r="F2866" s="13" t="n">
        <v>45903</v>
      </c>
      <c r="G2866" s="13" t="n">
        <v>45903</v>
      </c>
      <c r="H2866" s="2" t="n">
        <v>10.1</v>
      </c>
    </row>
    <row r="2867" customFormat="false" ht="15" hidden="false" customHeight="false" outlineLevel="0" collapsed="false">
      <c r="A2867" s="2" t="s">
        <v>20048</v>
      </c>
      <c r="B2867" s="2" t="s">
        <v>2728</v>
      </c>
      <c r="C2867" s="2" t="s">
        <v>128</v>
      </c>
      <c r="D2867" s="2" t="s">
        <v>17182</v>
      </c>
      <c r="E2867" s="2" t="s">
        <v>17187</v>
      </c>
      <c r="F2867" s="13" t="n">
        <v>45889</v>
      </c>
      <c r="G2867" s="13" t="n">
        <v>45889</v>
      </c>
      <c r="H2867" s="2" t="n">
        <v>12.6</v>
      </c>
    </row>
    <row r="2868" customFormat="false" ht="15" hidden="false" customHeight="false" outlineLevel="0" collapsed="false">
      <c r="A2868" s="2" t="s">
        <v>20049</v>
      </c>
      <c r="B2868" s="2" t="s">
        <v>5054</v>
      </c>
      <c r="C2868" s="2" t="s">
        <v>98</v>
      </c>
      <c r="D2868" s="2" t="s">
        <v>17178</v>
      </c>
      <c r="E2868" s="2" t="s">
        <v>17193</v>
      </c>
      <c r="F2868" s="13" t="n">
        <v>46025</v>
      </c>
      <c r="G2868" s="13" t="n">
        <v>46025</v>
      </c>
      <c r="H2868" s="2" t="n">
        <v>6.3</v>
      </c>
    </row>
    <row r="2869" customFormat="false" ht="15" hidden="false" customHeight="false" outlineLevel="0" collapsed="false">
      <c r="A2869" s="2" t="s">
        <v>20050</v>
      </c>
      <c r="B2869" s="2" t="s">
        <v>3217</v>
      </c>
      <c r="C2869" s="2" t="s">
        <v>165</v>
      </c>
      <c r="D2869" s="2" t="s">
        <v>17178</v>
      </c>
      <c r="E2869" s="2" t="s">
        <v>17187</v>
      </c>
      <c r="F2869" s="13" t="n">
        <v>45912</v>
      </c>
      <c r="G2869" s="13" t="n">
        <v>45912</v>
      </c>
      <c r="H2869" s="2" t="n">
        <v>15.4</v>
      </c>
    </row>
    <row r="2870" customFormat="false" ht="15" hidden="false" customHeight="false" outlineLevel="0" collapsed="false">
      <c r="A2870" s="2" t="s">
        <v>20051</v>
      </c>
      <c r="B2870" s="2" t="s">
        <v>1368</v>
      </c>
      <c r="C2870" s="2" t="s">
        <v>98</v>
      </c>
      <c r="D2870" s="2" t="s">
        <v>17178</v>
      </c>
      <c r="E2870" s="2" t="s">
        <v>17193</v>
      </c>
      <c r="F2870" s="13" t="n">
        <v>46264</v>
      </c>
      <c r="G2870" s="13" t="n">
        <v>46264</v>
      </c>
      <c r="H2870" s="2" t="n">
        <v>7.4</v>
      </c>
    </row>
    <row r="2871" customFormat="false" ht="15" hidden="false" customHeight="false" outlineLevel="0" collapsed="false">
      <c r="A2871" s="2" t="s">
        <v>20052</v>
      </c>
      <c r="B2871" s="2" t="s">
        <v>2328</v>
      </c>
      <c r="C2871" s="2" t="s">
        <v>141</v>
      </c>
      <c r="D2871" s="2" t="s">
        <v>17184</v>
      </c>
      <c r="E2871" s="2" t="s">
        <v>17176</v>
      </c>
      <c r="F2871" s="13" t="n">
        <v>45915</v>
      </c>
      <c r="G2871" s="13" t="n">
        <v>45915</v>
      </c>
      <c r="H2871" s="2" t="n">
        <v>15</v>
      </c>
    </row>
    <row r="2872" customFormat="false" ht="15" hidden="false" customHeight="false" outlineLevel="0" collapsed="false">
      <c r="A2872" s="2" t="s">
        <v>20053</v>
      </c>
      <c r="B2872" s="2" t="s">
        <v>881</v>
      </c>
      <c r="C2872" s="2" t="s">
        <v>119</v>
      </c>
      <c r="D2872" s="2" t="s">
        <v>17180</v>
      </c>
      <c r="E2872" s="2" t="s">
        <v>17187</v>
      </c>
      <c r="F2872" s="13" t="n">
        <v>46131</v>
      </c>
      <c r="G2872" s="13" t="n">
        <v>46132</v>
      </c>
      <c r="H2872" s="2" t="n">
        <v>24</v>
      </c>
    </row>
    <row r="2873" customFormat="false" ht="15" hidden="false" customHeight="false" outlineLevel="0" collapsed="false">
      <c r="A2873" s="2" t="s">
        <v>20054</v>
      </c>
      <c r="B2873" s="2" t="s">
        <v>4981</v>
      </c>
      <c r="C2873" s="2" t="s">
        <v>98</v>
      </c>
      <c r="D2873" s="2" t="s">
        <v>17178</v>
      </c>
      <c r="E2873" s="2" t="s">
        <v>17176</v>
      </c>
      <c r="F2873" s="13" t="n">
        <v>46083</v>
      </c>
      <c r="G2873" s="13" t="n">
        <v>46083</v>
      </c>
      <c r="H2873" s="2" t="n">
        <v>13</v>
      </c>
    </row>
    <row r="2874" customFormat="false" ht="15" hidden="false" customHeight="false" outlineLevel="0" collapsed="false">
      <c r="A2874" s="2" t="s">
        <v>20055</v>
      </c>
      <c r="B2874" s="2" t="s">
        <v>2838</v>
      </c>
      <c r="C2874" s="2" t="s">
        <v>114</v>
      </c>
      <c r="D2874" s="2" t="s">
        <v>17175</v>
      </c>
      <c r="E2874" s="2" t="s">
        <v>17176</v>
      </c>
      <c r="F2874" s="13" t="n">
        <v>45942</v>
      </c>
      <c r="G2874" s="13" t="n">
        <v>45943</v>
      </c>
      <c r="H2874" s="2" t="n">
        <v>29.3</v>
      </c>
    </row>
    <row r="2875" customFormat="false" ht="15" hidden="false" customHeight="false" outlineLevel="0" collapsed="false">
      <c r="A2875" s="2" t="s">
        <v>20056</v>
      </c>
      <c r="B2875" s="2" t="s">
        <v>3046</v>
      </c>
      <c r="C2875" s="2" t="s">
        <v>119</v>
      </c>
      <c r="D2875" s="2" t="s">
        <v>17178</v>
      </c>
      <c r="E2875" s="2" t="s">
        <v>17176</v>
      </c>
      <c r="F2875" s="13" t="n">
        <v>45825</v>
      </c>
      <c r="G2875" s="13" t="n">
        <v>45825</v>
      </c>
      <c r="H2875" s="2" t="n">
        <v>6</v>
      </c>
    </row>
    <row r="2876" customFormat="false" ht="15" hidden="false" customHeight="false" outlineLevel="0" collapsed="false">
      <c r="A2876" s="2" t="s">
        <v>20057</v>
      </c>
      <c r="B2876" s="2" t="s">
        <v>4828</v>
      </c>
      <c r="C2876" s="2" t="s">
        <v>98</v>
      </c>
      <c r="D2876" s="2" t="s">
        <v>17180</v>
      </c>
      <c r="E2876" s="2" t="s">
        <v>17187</v>
      </c>
      <c r="F2876" s="13" t="n">
        <v>45737</v>
      </c>
      <c r="G2876" s="13" t="n">
        <v>45737</v>
      </c>
      <c r="H2876" s="2" t="n">
        <v>8.2</v>
      </c>
    </row>
    <row r="2877" customFormat="false" ht="15" hidden="false" customHeight="false" outlineLevel="0" collapsed="false">
      <c r="A2877" s="2" t="s">
        <v>20058</v>
      </c>
      <c r="B2877" s="2" t="s">
        <v>4359</v>
      </c>
      <c r="C2877" s="2" t="s">
        <v>163</v>
      </c>
      <c r="D2877" s="2" t="s">
        <v>17178</v>
      </c>
      <c r="E2877" s="2" t="s">
        <v>17176</v>
      </c>
      <c r="F2877" s="13" t="n">
        <v>46211</v>
      </c>
      <c r="G2877" s="13" t="n">
        <v>46211</v>
      </c>
      <c r="H2877" s="2" t="n">
        <v>10.6</v>
      </c>
    </row>
    <row r="2878" customFormat="false" ht="15" hidden="false" customHeight="false" outlineLevel="0" collapsed="false">
      <c r="A2878" s="2" t="s">
        <v>20059</v>
      </c>
      <c r="B2878" s="2" t="s">
        <v>4526</v>
      </c>
      <c r="C2878" s="2" t="s">
        <v>98</v>
      </c>
      <c r="D2878" s="2" t="s">
        <v>17182</v>
      </c>
      <c r="E2878" s="2" t="s">
        <v>17187</v>
      </c>
      <c r="F2878" s="13" t="n">
        <v>45859</v>
      </c>
      <c r="G2878" s="13" t="n">
        <v>45860</v>
      </c>
      <c r="H2878" s="2" t="n">
        <v>32.6</v>
      </c>
    </row>
    <row r="2879" customFormat="false" ht="15" hidden="false" customHeight="false" outlineLevel="0" collapsed="false">
      <c r="A2879" s="2" t="s">
        <v>20060</v>
      </c>
      <c r="B2879" s="2" t="s">
        <v>1748</v>
      </c>
      <c r="C2879" s="2" t="s">
        <v>163</v>
      </c>
      <c r="D2879" s="2" t="s">
        <v>17180</v>
      </c>
      <c r="E2879" s="2" t="s">
        <v>17187</v>
      </c>
      <c r="F2879" s="13" t="n">
        <v>45974</v>
      </c>
      <c r="G2879" s="13" t="n">
        <v>45974</v>
      </c>
      <c r="H2879" s="2" t="n">
        <v>5.1</v>
      </c>
    </row>
    <row r="2880" customFormat="false" ht="15" hidden="false" customHeight="false" outlineLevel="0" collapsed="false">
      <c r="A2880" s="2" t="s">
        <v>20061</v>
      </c>
      <c r="B2880" s="2" t="s">
        <v>3320</v>
      </c>
      <c r="C2880" s="2" t="s">
        <v>114</v>
      </c>
      <c r="D2880" s="2" t="s">
        <v>17175</v>
      </c>
      <c r="E2880" s="2" t="s">
        <v>17176</v>
      </c>
      <c r="F2880" s="13" t="n">
        <v>45952</v>
      </c>
      <c r="G2880" s="13" t="n">
        <v>45952</v>
      </c>
      <c r="H2880" s="2" t="n">
        <v>11.1</v>
      </c>
    </row>
    <row r="2881" customFormat="false" ht="15" hidden="false" customHeight="false" outlineLevel="0" collapsed="false">
      <c r="A2881" s="2" t="s">
        <v>20062</v>
      </c>
      <c r="B2881" s="2" t="s">
        <v>1406</v>
      </c>
      <c r="C2881" s="2" t="s">
        <v>139</v>
      </c>
      <c r="D2881" s="2" t="s">
        <v>17178</v>
      </c>
      <c r="E2881" s="2" t="s">
        <v>17176</v>
      </c>
      <c r="F2881" s="13" t="n">
        <v>45959</v>
      </c>
      <c r="G2881" s="13" t="n">
        <v>45959</v>
      </c>
      <c r="H2881" s="2" t="n">
        <v>15.7</v>
      </c>
    </row>
    <row r="2882" customFormat="false" ht="15" hidden="false" customHeight="false" outlineLevel="0" collapsed="false">
      <c r="A2882" s="2" t="s">
        <v>20063</v>
      </c>
      <c r="B2882" s="2" t="s">
        <v>1706</v>
      </c>
      <c r="C2882" s="2" t="s">
        <v>165</v>
      </c>
      <c r="D2882" s="2" t="s">
        <v>17184</v>
      </c>
      <c r="E2882" s="2" t="s">
        <v>17187</v>
      </c>
      <c r="F2882" s="13" t="n">
        <v>46107</v>
      </c>
      <c r="G2882" s="13" t="n">
        <v>46107</v>
      </c>
      <c r="H2882" s="2" t="n">
        <v>6.3</v>
      </c>
    </row>
    <row r="2883" customFormat="false" ht="15" hidden="false" customHeight="false" outlineLevel="0" collapsed="false">
      <c r="A2883" s="2" t="s">
        <v>20064</v>
      </c>
      <c r="B2883" s="2" t="s">
        <v>3000</v>
      </c>
      <c r="C2883" s="2" t="s">
        <v>165</v>
      </c>
      <c r="D2883" s="2" t="s">
        <v>17178</v>
      </c>
      <c r="E2883" s="2" t="s">
        <v>17187</v>
      </c>
      <c r="F2883" s="13" t="n">
        <v>46104</v>
      </c>
      <c r="G2883" s="13" t="n">
        <v>46104</v>
      </c>
      <c r="H2883" s="2" t="n">
        <v>16</v>
      </c>
    </row>
    <row r="2884" customFormat="false" ht="15" hidden="false" customHeight="false" outlineLevel="0" collapsed="false">
      <c r="A2884" s="2" t="s">
        <v>20065</v>
      </c>
      <c r="B2884" s="2" t="s">
        <v>4947</v>
      </c>
      <c r="C2884" s="2" t="s">
        <v>98</v>
      </c>
      <c r="D2884" s="2" t="s">
        <v>17178</v>
      </c>
      <c r="E2884" s="2" t="s">
        <v>17187</v>
      </c>
      <c r="F2884" s="13" t="n">
        <v>46068</v>
      </c>
      <c r="G2884" s="13" t="n">
        <v>46068</v>
      </c>
      <c r="H2884" s="2" t="n">
        <v>13.8</v>
      </c>
    </row>
    <row r="2885" customFormat="false" ht="15" hidden="false" customHeight="false" outlineLevel="0" collapsed="false">
      <c r="A2885" s="2" t="s">
        <v>20066</v>
      </c>
      <c r="B2885" s="2" t="s">
        <v>3961</v>
      </c>
      <c r="C2885" s="2" t="s">
        <v>98</v>
      </c>
      <c r="D2885" s="2" t="s">
        <v>17175</v>
      </c>
      <c r="E2885" s="2" t="s">
        <v>17187</v>
      </c>
      <c r="F2885" s="13" t="n">
        <v>46213</v>
      </c>
      <c r="G2885" s="13" t="n">
        <v>46213</v>
      </c>
      <c r="H2885" s="2" t="n">
        <v>17.3</v>
      </c>
    </row>
    <row r="2886" customFormat="false" ht="15" hidden="false" customHeight="false" outlineLevel="0" collapsed="false">
      <c r="A2886" s="2" t="s">
        <v>20067</v>
      </c>
      <c r="B2886" s="2" t="s">
        <v>2701</v>
      </c>
      <c r="C2886" s="2" t="s">
        <v>165</v>
      </c>
      <c r="D2886" s="2" t="s">
        <v>17178</v>
      </c>
      <c r="E2886" s="2" t="s">
        <v>17187</v>
      </c>
      <c r="F2886" s="13" t="n">
        <v>45725</v>
      </c>
      <c r="G2886" s="13" t="n">
        <v>45725</v>
      </c>
      <c r="H2886" s="2" t="n">
        <v>7.4</v>
      </c>
    </row>
    <row r="2887" customFormat="false" ht="15" hidden="false" customHeight="false" outlineLevel="0" collapsed="false">
      <c r="A2887" s="2" t="s">
        <v>20068</v>
      </c>
      <c r="B2887" s="2" t="s">
        <v>4346</v>
      </c>
      <c r="C2887" s="2" t="s">
        <v>108</v>
      </c>
      <c r="D2887" s="2" t="s">
        <v>17175</v>
      </c>
      <c r="E2887" s="2" t="s">
        <v>17187</v>
      </c>
      <c r="F2887" s="13" t="n">
        <v>46075</v>
      </c>
      <c r="G2887" s="13" t="n">
        <v>46077</v>
      </c>
      <c r="H2887" s="2" t="n">
        <v>56.7</v>
      </c>
    </row>
    <row r="2888" customFormat="false" ht="15" hidden="false" customHeight="false" outlineLevel="0" collapsed="false">
      <c r="A2888" s="2" t="s">
        <v>20069</v>
      </c>
      <c r="B2888" s="2" t="s">
        <v>1856</v>
      </c>
      <c r="C2888" s="2" t="s">
        <v>119</v>
      </c>
      <c r="D2888" s="2" t="s">
        <v>17184</v>
      </c>
      <c r="E2888" s="2" t="s">
        <v>17187</v>
      </c>
      <c r="F2888" s="13" t="n">
        <v>45945</v>
      </c>
      <c r="G2888" s="13" t="n">
        <v>45945</v>
      </c>
      <c r="H2888" s="2" t="n">
        <v>23.8</v>
      </c>
    </row>
    <row r="2889" customFormat="false" ht="15" hidden="false" customHeight="false" outlineLevel="0" collapsed="false">
      <c r="A2889" s="2" t="s">
        <v>20070</v>
      </c>
      <c r="B2889" s="2" t="s">
        <v>4669</v>
      </c>
      <c r="C2889" s="2" t="s">
        <v>108</v>
      </c>
      <c r="D2889" s="2" t="s">
        <v>17184</v>
      </c>
      <c r="E2889" s="2" t="s">
        <v>17176</v>
      </c>
      <c r="F2889" s="13" t="n">
        <v>46137</v>
      </c>
      <c r="G2889" s="13" t="n">
        <v>46137</v>
      </c>
      <c r="H2889" s="2" t="n">
        <v>12.2</v>
      </c>
    </row>
    <row r="2890" customFormat="false" ht="15" hidden="false" customHeight="false" outlineLevel="0" collapsed="false">
      <c r="A2890" s="2" t="s">
        <v>20071</v>
      </c>
      <c r="B2890" s="2" t="s">
        <v>3488</v>
      </c>
      <c r="C2890" s="2" t="s">
        <v>98</v>
      </c>
      <c r="D2890" s="2" t="s">
        <v>17180</v>
      </c>
      <c r="E2890" s="2" t="s">
        <v>17187</v>
      </c>
      <c r="F2890" s="13" t="n">
        <v>45986</v>
      </c>
      <c r="G2890" s="13" t="n">
        <v>45986</v>
      </c>
      <c r="H2890" s="2" t="n">
        <v>5.9</v>
      </c>
    </row>
    <row r="2891" customFormat="false" ht="15" hidden="false" customHeight="false" outlineLevel="0" collapsed="false">
      <c r="A2891" s="2" t="s">
        <v>20072</v>
      </c>
      <c r="B2891" s="2" t="s">
        <v>1083</v>
      </c>
      <c r="C2891" s="2" t="s">
        <v>123</v>
      </c>
      <c r="D2891" s="2" t="s">
        <v>17178</v>
      </c>
      <c r="E2891" s="2" t="s">
        <v>17176</v>
      </c>
      <c r="F2891" s="13" t="n">
        <v>46052</v>
      </c>
      <c r="G2891" s="13" t="n">
        <v>46052</v>
      </c>
      <c r="H2891" s="2" t="n">
        <v>21</v>
      </c>
    </row>
    <row r="2892" customFormat="false" ht="15" hidden="false" customHeight="false" outlineLevel="0" collapsed="false">
      <c r="A2892" s="2" t="s">
        <v>20073</v>
      </c>
      <c r="B2892" s="2" t="s">
        <v>3993</v>
      </c>
      <c r="C2892" s="2" t="s">
        <v>119</v>
      </c>
      <c r="D2892" s="2" t="s">
        <v>17175</v>
      </c>
      <c r="E2892" s="2" t="s">
        <v>17187</v>
      </c>
      <c r="F2892" s="13" t="n">
        <v>45958</v>
      </c>
      <c r="G2892" s="13" t="n">
        <v>45958</v>
      </c>
      <c r="H2892" s="2" t="n">
        <v>9.1</v>
      </c>
    </row>
    <row r="2893" customFormat="false" ht="15" hidden="false" customHeight="false" outlineLevel="0" collapsed="false">
      <c r="A2893" s="2" t="s">
        <v>20074</v>
      </c>
      <c r="B2893" s="2" t="s">
        <v>2777</v>
      </c>
      <c r="C2893" s="2" t="s">
        <v>98</v>
      </c>
      <c r="D2893" s="2" t="s">
        <v>17175</v>
      </c>
      <c r="E2893" s="2" t="s">
        <v>17187</v>
      </c>
      <c r="F2893" s="13" t="n">
        <v>45955</v>
      </c>
      <c r="G2893" s="13" t="n">
        <v>45955</v>
      </c>
      <c r="H2893" s="2" t="n">
        <v>16.5</v>
      </c>
    </row>
    <row r="2894" customFormat="false" ht="15" hidden="false" customHeight="false" outlineLevel="0" collapsed="false">
      <c r="A2894" s="2" t="s">
        <v>20075</v>
      </c>
      <c r="B2894" s="2" t="s">
        <v>4428</v>
      </c>
      <c r="C2894" s="2" t="s">
        <v>141</v>
      </c>
      <c r="D2894" s="2" t="s">
        <v>17180</v>
      </c>
      <c r="E2894" s="2" t="s">
        <v>17176</v>
      </c>
      <c r="F2894" s="13" t="n">
        <v>45996</v>
      </c>
      <c r="G2894" s="13" t="n">
        <v>45996</v>
      </c>
      <c r="H2894" s="2" t="n">
        <v>20.6</v>
      </c>
    </row>
    <row r="2895" customFormat="false" ht="15" hidden="false" customHeight="false" outlineLevel="0" collapsed="false">
      <c r="A2895" s="2" t="s">
        <v>20076</v>
      </c>
      <c r="B2895" s="2" t="s">
        <v>2602</v>
      </c>
      <c r="C2895" s="2" t="s">
        <v>139</v>
      </c>
      <c r="D2895" s="2" t="s">
        <v>17182</v>
      </c>
      <c r="E2895" s="2" t="s">
        <v>17187</v>
      </c>
      <c r="F2895" s="13" t="n">
        <v>45656</v>
      </c>
      <c r="G2895" s="13" t="n">
        <v>45656</v>
      </c>
      <c r="H2895" s="2" t="n">
        <v>9</v>
      </c>
    </row>
    <row r="2896" customFormat="false" ht="15" hidden="false" customHeight="false" outlineLevel="0" collapsed="false">
      <c r="A2896" s="2" t="s">
        <v>20077</v>
      </c>
      <c r="B2896" s="2" t="s">
        <v>3726</v>
      </c>
      <c r="C2896" s="2" t="s">
        <v>139</v>
      </c>
      <c r="D2896" s="2" t="s">
        <v>17175</v>
      </c>
      <c r="E2896" s="2" t="s">
        <v>17187</v>
      </c>
      <c r="F2896" s="13" t="n">
        <v>45742</v>
      </c>
      <c r="G2896" s="13" t="n">
        <v>45742</v>
      </c>
      <c r="H2896" s="2" t="n">
        <v>18.8</v>
      </c>
    </row>
    <row r="2897" customFormat="false" ht="15" hidden="false" customHeight="false" outlineLevel="0" collapsed="false">
      <c r="A2897" s="2" t="s">
        <v>20078</v>
      </c>
      <c r="B2897" s="2" t="s">
        <v>363</v>
      </c>
      <c r="C2897" s="2" t="s">
        <v>139</v>
      </c>
      <c r="D2897" s="2" t="s">
        <v>17175</v>
      </c>
      <c r="E2897" s="2" t="s">
        <v>17193</v>
      </c>
      <c r="F2897" s="13" t="n">
        <v>46115</v>
      </c>
      <c r="G2897" s="13" t="n">
        <v>46115</v>
      </c>
      <c r="H2897" s="2" t="n">
        <v>14.2</v>
      </c>
    </row>
    <row r="2898" customFormat="false" ht="15" hidden="false" customHeight="false" outlineLevel="0" collapsed="false">
      <c r="A2898" s="2" t="s">
        <v>20079</v>
      </c>
      <c r="B2898" s="2" t="s">
        <v>2178</v>
      </c>
      <c r="C2898" s="2" t="s">
        <v>119</v>
      </c>
      <c r="D2898" s="2" t="s">
        <v>17182</v>
      </c>
      <c r="E2898" s="2" t="s">
        <v>17193</v>
      </c>
      <c r="F2898" s="13" t="n">
        <v>45750</v>
      </c>
      <c r="G2898" s="13" t="n">
        <v>45750</v>
      </c>
      <c r="H2898" s="2" t="n">
        <v>2.5</v>
      </c>
    </row>
    <row r="2899" customFormat="false" ht="15" hidden="false" customHeight="false" outlineLevel="0" collapsed="false">
      <c r="A2899" s="2" t="s">
        <v>20080</v>
      </c>
      <c r="B2899" s="2" t="s">
        <v>2298</v>
      </c>
      <c r="C2899" s="2" t="s">
        <v>165</v>
      </c>
      <c r="D2899" s="2" t="s">
        <v>17180</v>
      </c>
      <c r="E2899" s="2" t="s">
        <v>17176</v>
      </c>
      <c r="F2899" s="13" t="n">
        <v>45982</v>
      </c>
      <c r="G2899" s="13" t="n">
        <v>45982</v>
      </c>
      <c r="H2899" s="2" t="n">
        <v>13.7</v>
      </c>
    </row>
    <row r="2900" customFormat="false" ht="15" hidden="false" customHeight="false" outlineLevel="0" collapsed="false">
      <c r="A2900" s="2" t="s">
        <v>20081</v>
      </c>
      <c r="B2900" s="2" t="s">
        <v>1176</v>
      </c>
      <c r="C2900" s="2" t="s">
        <v>141</v>
      </c>
      <c r="D2900" s="2" t="s">
        <v>17178</v>
      </c>
      <c r="E2900" s="2" t="s">
        <v>17191</v>
      </c>
      <c r="F2900" s="13" t="n">
        <v>45983</v>
      </c>
      <c r="G2900" s="13" t="n">
        <v>45983</v>
      </c>
      <c r="H2900" s="2" t="n">
        <v>4.7</v>
      </c>
    </row>
    <row r="2901" customFormat="false" ht="15" hidden="false" customHeight="false" outlineLevel="0" collapsed="false">
      <c r="A2901" s="2" t="s">
        <v>20082</v>
      </c>
      <c r="B2901" s="2" t="s">
        <v>3411</v>
      </c>
      <c r="C2901" s="2" t="s">
        <v>108</v>
      </c>
      <c r="D2901" s="2" t="s">
        <v>17175</v>
      </c>
      <c r="E2901" s="2" t="s">
        <v>17176</v>
      </c>
      <c r="F2901" s="13" t="n">
        <v>46075</v>
      </c>
      <c r="G2901" s="13" t="n">
        <v>46075</v>
      </c>
      <c r="H2901" s="2" t="n">
        <v>10.7</v>
      </c>
    </row>
    <row r="2902" customFormat="false" ht="15" hidden="false" customHeight="false" outlineLevel="0" collapsed="false">
      <c r="A2902" s="2" t="s">
        <v>20083</v>
      </c>
      <c r="B2902" s="2" t="s">
        <v>2782</v>
      </c>
      <c r="C2902" s="2" t="s">
        <v>98</v>
      </c>
      <c r="D2902" s="2" t="s">
        <v>17175</v>
      </c>
      <c r="E2902" s="2" t="s">
        <v>17176</v>
      </c>
      <c r="F2902" s="13" t="n">
        <v>46143</v>
      </c>
      <c r="G2902" s="13" t="n">
        <v>46144</v>
      </c>
      <c r="H2902" s="2" t="n">
        <v>32.6</v>
      </c>
    </row>
    <row r="2903" customFormat="false" ht="15" hidden="false" customHeight="false" outlineLevel="0" collapsed="false">
      <c r="A2903" s="2" t="s">
        <v>20084</v>
      </c>
      <c r="B2903" s="2" t="s">
        <v>2700</v>
      </c>
      <c r="C2903" s="2" t="s">
        <v>123</v>
      </c>
      <c r="D2903" s="2" t="s">
        <v>17184</v>
      </c>
      <c r="E2903" s="2" t="s">
        <v>17187</v>
      </c>
      <c r="F2903" s="13" t="n">
        <v>45962</v>
      </c>
      <c r="G2903" s="13" t="n">
        <v>45962</v>
      </c>
      <c r="H2903" s="2" t="n">
        <v>9.3</v>
      </c>
    </row>
    <row r="2904" customFormat="false" ht="15" hidden="false" customHeight="false" outlineLevel="0" collapsed="false">
      <c r="A2904" s="2" t="s">
        <v>20085</v>
      </c>
      <c r="B2904" s="2" t="s">
        <v>4019</v>
      </c>
      <c r="C2904" s="2" t="s">
        <v>139</v>
      </c>
      <c r="D2904" s="2" t="s">
        <v>17182</v>
      </c>
      <c r="E2904" s="2" t="s">
        <v>17193</v>
      </c>
      <c r="F2904" s="13" t="n">
        <v>45872</v>
      </c>
      <c r="G2904" s="13" t="n">
        <v>45872</v>
      </c>
      <c r="H2904" s="2" t="n">
        <v>4.1</v>
      </c>
    </row>
    <row r="2905" customFormat="false" ht="15" hidden="false" customHeight="false" outlineLevel="0" collapsed="false">
      <c r="A2905" s="2" t="s">
        <v>20086</v>
      </c>
      <c r="B2905" s="2" t="s">
        <v>2896</v>
      </c>
      <c r="C2905" s="2" t="s">
        <v>165</v>
      </c>
      <c r="D2905" s="2" t="s">
        <v>17175</v>
      </c>
      <c r="E2905" s="2" t="s">
        <v>17191</v>
      </c>
      <c r="F2905" s="13" t="n">
        <v>46027</v>
      </c>
      <c r="G2905" s="13" t="n">
        <v>46027</v>
      </c>
      <c r="H2905" s="2" t="n">
        <v>4.7</v>
      </c>
    </row>
    <row r="2906" customFormat="false" ht="15" hidden="false" customHeight="false" outlineLevel="0" collapsed="false">
      <c r="A2906" s="2" t="s">
        <v>20087</v>
      </c>
      <c r="B2906" s="2" t="s">
        <v>4625</v>
      </c>
      <c r="C2906" s="2" t="s">
        <v>139</v>
      </c>
      <c r="D2906" s="2" t="s">
        <v>17175</v>
      </c>
      <c r="E2906" s="2" t="s">
        <v>17187</v>
      </c>
      <c r="F2906" s="13" t="n">
        <v>45866</v>
      </c>
      <c r="G2906" s="13" t="n">
        <v>45866</v>
      </c>
      <c r="H2906" s="2" t="n">
        <v>10.5</v>
      </c>
    </row>
    <row r="2907" customFormat="false" ht="15" hidden="false" customHeight="false" outlineLevel="0" collapsed="false">
      <c r="A2907" s="2" t="s">
        <v>20088</v>
      </c>
      <c r="B2907" s="2" t="s">
        <v>1253</v>
      </c>
      <c r="C2907" s="2" t="s">
        <v>98</v>
      </c>
      <c r="D2907" s="2" t="s">
        <v>17182</v>
      </c>
      <c r="E2907" s="2" t="s">
        <v>17193</v>
      </c>
      <c r="F2907" s="13" t="n">
        <v>46004</v>
      </c>
      <c r="G2907" s="13" t="n">
        <v>46004</v>
      </c>
      <c r="H2907" s="2" t="n">
        <v>6.1</v>
      </c>
    </row>
    <row r="2908" customFormat="false" ht="15" hidden="false" customHeight="false" outlineLevel="0" collapsed="false">
      <c r="A2908" s="2" t="s">
        <v>20089</v>
      </c>
      <c r="B2908" s="2" t="s">
        <v>4560</v>
      </c>
      <c r="C2908" s="2" t="s">
        <v>165</v>
      </c>
      <c r="D2908" s="2" t="s">
        <v>17178</v>
      </c>
      <c r="E2908" s="2" t="s">
        <v>17193</v>
      </c>
      <c r="F2908" s="13" t="n">
        <v>45823</v>
      </c>
      <c r="G2908" s="13" t="n">
        <v>45823</v>
      </c>
      <c r="H2908" s="2" t="n">
        <v>6.3</v>
      </c>
    </row>
    <row r="2909" customFormat="false" ht="15" hidden="false" customHeight="false" outlineLevel="0" collapsed="false">
      <c r="A2909" s="2" t="s">
        <v>20090</v>
      </c>
      <c r="B2909" s="2" t="s">
        <v>196</v>
      </c>
      <c r="C2909" s="2" t="s">
        <v>108</v>
      </c>
      <c r="D2909" s="2" t="s">
        <v>17180</v>
      </c>
      <c r="E2909" s="2" t="s">
        <v>17187</v>
      </c>
      <c r="F2909" s="13" t="n">
        <v>45876</v>
      </c>
      <c r="G2909" s="13" t="n">
        <v>45877</v>
      </c>
      <c r="H2909" s="2" t="n">
        <v>33</v>
      </c>
    </row>
    <row r="2910" customFormat="false" ht="15" hidden="false" customHeight="false" outlineLevel="0" collapsed="false">
      <c r="A2910" s="2" t="s">
        <v>20091</v>
      </c>
      <c r="B2910" s="2" t="s">
        <v>2403</v>
      </c>
      <c r="C2910" s="2" t="s">
        <v>139</v>
      </c>
      <c r="D2910" s="2" t="s">
        <v>17175</v>
      </c>
      <c r="E2910" s="2" t="s">
        <v>17187</v>
      </c>
      <c r="F2910" s="13" t="n">
        <v>46010</v>
      </c>
      <c r="G2910" s="13" t="n">
        <v>46010</v>
      </c>
      <c r="H2910" s="2" t="n">
        <v>8.5</v>
      </c>
    </row>
    <row r="2911" customFormat="false" ht="15" hidden="false" customHeight="false" outlineLevel="0" collapsed="false">
      <c r="A2911" s="2" t="s">
        <v>20092</v>
      </c>
      <c r="B2911" s="2" t="s">
        <v>4929</v>
      </c>
      <c r="C2911" s="2" t="s">
        <v>104</v>
      </c>
      <c r="D2911" s="2" t="s">
        <v>17182</v>
      </c>
      <c r="E2911" s="2" t="s">
        <v>17176</v>
      </c>
      <c r="F2911" s="13" t="n">
        <v>45995</v>
      </c>
      <c r="G2911" s="13" t="n">
        <v>45995</v>
      </c>
      <c r="H2911" s="2" t="n">
        <v>20.9</v>
      </c>
    </row>
    <row r="2912" customFormat="false" ht="15" hidden="false" customHeight="false" outlineLevel="0" collapsed="false">
      <c r="A2912" s="2" t="s">
        <v>20093</v>
      </c>
      <c r="B2912" s="2" t="s">
        <v>1574</v>
      </c>
      <c r="C2912" s="2" t="s">
        <v>119</v>
      </c>
      <c r="D2912" s="2" t="s">
        <v>17184</v>
      </c>
      <c r="E2912" s="2" t="s">
        <v>17176</v>
      </c>
      <c r="F2912" s="13" t="n">
        <v>45767</v>
      </c>
      <c r="G2912" s="13" t="n">
        <v>45767</v>
      </c>
      <c r="H2912" s="2" t="n">
        <v>17.2</v>
      </c>
    </row>
    <row r="2913" customFormat="false" ht="15" hidden="false" customHeight="false" outlineLevel="0" collapsed="false">
      <c r="A2913" s="2" t="s">
        <v>20094</v>
      </c>
      <c r="B2913" s="2" t="s">
        <v>4438</v>
      </c>
      <c r="C2913" s="2" t="s">
        <v>145</v>
      </c>
      <c r="D2913" s="2" t="s">
        <v>17175</v>
      </c>
      <c r="E2913" s="2" t="s">
        <v>17187</v>
      </c>
      <c r="F2913" s="13" t="n">
        <v>46088</v>
      </c>
      <c r="G2913" s="13" t="n">
        <v>46090</v>
      </c>
      <c r="H2913" s="2" t="n">
        <v>60.7</v>
      </c>
    </row>
    <row r="2914" customFormat="false" ht="15" hidden="false" customHeight="false" outlineLevel="0" collapsed="false">
      <c r="A2914" s="2" t="s">
        <v>20095</v>
      </c>
      <c r="B2914" s="2" t="s">
        <v>3357</v>
      </c>
      <c r="C2914" s="2" t="s">
        <v>98</v>
      </c>
      <c r="D2914" s="2" t="s">
        <v>17184</v>
      </c>
      <c r="E2914" s="2" t="s">
        <v>17191</v>
      </c>
      <c r="F2914" s="13" t="n">
        <v>46062</v>
      </c>
      <c r="G2914" s="13" t="n">
        <v>46062</v>
      </c>
      <c r="H2914" s="2" t="n">
        <v>4.1</v>
      </c>
    </row>
    <row r="2915" customFormat="false" ht="15" hidden="false" customHeight="false" outlineLevel="0" collapsed="false">
      <c r="A2915" s="2" t="s">
        <v>20096</v>
      </c>
      <c r="B2915" s="2" t="s">
        <v>4598</v>
      </c>
      <c r="C2915" s="2" t="s">
        <v>139</v>
      </c>
      <c r="D2915" s="2" t="s">
        <v>17180</v>
      </c>
      <c r="E2915" s="2" t="s">
        <v>17193</v>
      </c>
      <c r="F2915" s="13" t="n">
        <v>46068</v>
      </c>
      <c r="G2915" s="13" t="n">
        <v>46068</v>
      </c>
      <c r="H2915" s="2" t="n">
        <v>8</v>
      </c>
    </row>
    <row r="2916" customFormat="false" ht="15" hidden="false" customHeight="false" outlineLevel="0" collapsed="false">
      <c r="A2916" s="2" t="s">
        <v>20097</v>
      </c>
      <c r="B2916" s="2" t="s">
        <v>1711</v>
      </c>
      <c r="C2916" s="2" t="s">
        <v>119</v>
      </c>
      <c r="D2916" s="2" t="s">
        <v>17175</v>
      </c>
      <c r="E2916" s="2" t="s">
        <v>17176</v>
      </c>
      <c r="F2916" s="13" t="n">
        <v>45928</v>
      </c>
      <c r="G2916" s="13" t="n">
        <v>45928</v>
      </c>
      <c r="H2916" s="2" t="n">
        <v>11.2</v>
      </c>
    </row>
    <row r="2917" customFormat="false" ht="15" hidden="false" customHeight="false" outlineLevel="0" collapsed="false">
      <c r="A2917" s="2" t="s">
        <v>20098</v>
      </c>
      <c r="B2917" s="2" t="s">
        <v>1689</v>
      </c>
      <c r="C2917" s="2" t="s">
        <v>128</v>
      </c>
      <c r="D2917" s="2" t="s">
        <v>17178</v>
      </c>
      <c r="E2917" s="2" t="s">
        <v>17176</v>
      </c>
      <c r="F2917" s="13" t="n">
        <v>46154</v>
      </c>
      <c r="G2917" s="13" t="n">
        <v>46155</v>
      </c>
      <c r="H2917" s="2" t="n">
        <v>47.9</v>
      </c>
    </row>
    <row r="2918" customFormat="false" ht="15" hidden="false" customHeight="false" outlineLevel="0" collapsed="false">
      <c r="A2918" s="2" t="s">
        <v>20099</v>
      </c>
      <c r="B2918" s="2" t="s">
        <v>4799</v>
      </c>
      <c r="C2918" s="2" t="s">
        <v>119</v>
      </c>
      <c r="D2918" s="2" t="s">
        <v>17178</v>
      </c>
      <c r="E2918" s="2" t="s">
        <v>17176</v>
      </c>
      <c r="F2918" s="13" t="n">
        <v>45953</v>
      </c>
      <c r="G2918" s="13" t="n">
        <v>45953</v>
      </c>
      <c r="H2918" s="2" t="n">
        <v>8.5</v>
      </c>
    </row>
    <row r="2919" customFormat="false" ht="15" hidden="false" customHeight="false" outlineLevel="0" collapsed="false">
      <c r="A2919" s="2" t="s">
        <v>20100</v>
      </c>
      <c r="B2919" s="2" t="s">
        <v>1621</v>
      </c>
      <c r="C2919" s="2" t="s">
        <v>108</v>
      </c>
      <c r="D2919" s="2" t="s">
        <v>17182</v>
      </c>
      <c r="E2919" s="2" t="s">
        <v>17187</v>
      </c>
      <c r="F2919" s="13" t="n">
        <v>45744</v>
      </c>
      <c r="G2919" s="13" t="n">
        <v>45744</v>
      </c>
      <c r="H2919" s="2" t="n">
        <v>9.9</v>
      </c>
    </row>
    <row r="2920" customFormat="false" ht="15" hidden="false" customHeight="false" outlineLevel="0" collapsed="false">
      <c r="A2920" s="2" t="s">
        <v>20101</v>
      </c>
      <c r="B2920" s="2" t="s">
        <v>2825</v>
      </c>
      <c r="C2920" s="2" t="s">
        <v>104</v>
      </c>
      <c r="D2920" s="2" t="s">
        <v>17178</v>
      </c>
      <c r="E2920" s="2" t="s">
        <v>17187</v>
      </c>
      <c r="F2920" s="13" t="n">
        <v>45737</v>
      </c>
      <c r="G2920" s="13" t="n">
        <v>45737</v>
      </c>
      <c r="H2920" s="2" t="n">
        <v>7.4</v>
      </c>
    </row>
    <row r="2921" customFormat="false" ht="15" hidden="false" customHeight="false" outlineLevel="0" collapsed="false">
      <c r="A2921" s="2" t="s">
        <v>20102</v>
      </c>
      <c r="B2921" s="2" t="s">
        <v>3280</v>
      </c>
      <c r="C2921" s="2" t="s">
        <v>165</v>
      </c>
      <c r="D2921" s="2" t="s">
        <v>17178</v>
      </c>
      <c r="E2921" s="2" t="s">
        <v>17193</v>
      </c>
      <c r="F2921" s="13" t="n">
        <v>45888</v>
      </c>
      <c r="G2921" s="13" t="n">
        <v>45888</v>
      </c>
      <c r="H2921" s="2" t="n">
        <v>2.8</v>
      </c>
    </row>
    <row r="2922" customFormat="false" ht="15" hidden="false" customHeight="false" outlineLevel="0" collapsed="false">
      <c r="A2922" s="2" t="s">
        <v>20103</v>
      </c>
      <c r="B2922" s="2" t="s">
        <v>5024</v>
      </c>
      <c r="C2922" s="2" t="s">
        <v>98</v>
      </c>
      <c r="D2922" s="2" t="s">
        <v>17184</v>
      </c>
      <c r="E2922" s="2" t="s">
        <v>17176</v>
      </c>
      <c r="F2922" s="13" t="n">
        <v>45816</v>
      </c>
      <c r="G2922" s="13" t="n">
        <v>45819</v>
      </c>
      <c r="H2922" s="2" t="n">
        <v>81.5</v>
      </c>
    </row>
    <row r="2923" customFormat="false" ht="15" hidden="false" customHeight="false" outlineLevel="0" collapsed="false">
      <c r="A2923" s="2" t="s">
        <v>20104</v>
      </c>
      <c r="B2923" s="2" t="s">
        <v>1333</v>
      </c>
      <c r="C2923" s="2" t="s">
        <v>165</v>
      </c>
      <c r="D2923" s="2" t="s">
        <v>17175</v>
      </c>
      <c r="E2923" s="2" t="s">
        <v>17176</v>
      </c>
      <c r="F2923" s="13" t="n">
        <v>46126</v>
      </c>
      <c r="G2923" s="13" t="n">
        <v>46127</v>
      </c>
      <c r="H2923" s="2" t="n">
        <v>24.5</v>
      </c>
    </row>
    <row r="2924" customFormat="false" ht="15" hidden="false" customHeight="false" outlineLevel="0" collapsed="false">
      <c r="A2924" s="2" t="s">
        <v>20105</v>
      </c>
      <c r="B2924" s="2" t="s">
        <v>4079</v>
      </c>
      <c r="C2924" s="2" t="s">
        <v>98</v>
      </c>
      <c r="D2924" s="2" t="s">
        <v>17178</v>
      </c>
      <c r="E2924" s="2" t="s">
        <v>17191</v>
      </c>
      <c r="F2924" s="13" t="n">
        <v>46149</v>
      </c>
      <c r="G2924" s="13" t="n">
        <v>46149</v>
      </c>
      <c r="H2924" s="2" t="n">
        <v>6.4</v>
      </c>
    </row>
    <row r="2925" customFormat="false" ht="15" hidden="false" customHeight="false" outlineLevel="0" collapsed="false">
      <c r="A2925" s="2" t="s">
        <v>20106</v>
      </c>
      <c r="B2925" s="2" t="s">
        <v>1932</v>
      </c>
      <c r="C2925" s="2" t="s">
        <v>114</v>
      </c>
      <c r="D2925" s="2" t="s">
        <v>17175</v>
      </c>
      <c r="E2925" s="2" t="s">
        <v>17187</v>
      </c>
      <c r="F2925" s="13" t="n">
        <v>46211</v>
      </c>
      <c r="G2925" s="13" t="n">
        <v>46211</v>
      </c>
      <c r="H2925" s="2" t="n">
        <v>4.2</v>
      </c>
    </row>
    <row r="2926" customFormat="false" ht="15" hidden="false" customHeight="false" outlineLevel="0" collapsed="false">
      <c r="A2926" s="2" t="s">
        <v>20107</v>
      </c>
      <c r="B2926" s="2" t="s">
        <v>741</v>
      </c>
      <c r="C2926" s="2" t="s">
        <v>163</v>
      </c>
      <c r="D2926" s="2" t="s">
        <v>17178</v>
      </c>
      <c r="E2926" s="2" t="s">
        <v>17191</v>
      </c>
      <c r="F2926" s="13" t="n">
        <v>46159</v>
      </c>
      <c r="G2926" s="13" t="n">
        <v>46159</v>
      </c>
      <c r="H2926" s="2" t="n">
        <v>4.6</v>
      </c>
    </row>
    <row r="2927" customFormat="false" ht="15" hidden="false" customHeight="false" outlineLevel="0" collapsed="false">
      <c r="A2927" s="2" t="s">
        <v>20108</v>
      </c>
      <c r="B2927" s="2" t="s">
        <v>440</v>
      </c>
      <c r="C2927" s="2" t="s">
        <v>123</v>
      </c>
      <c r="D2927" s="2" t="s">
        <v>17182</v>
      </c>
      <c r="E2927" s="2" t="s">
        <v>17176</v>
      </c>
      <c r="F2927" s="13" t="n">
        <v>46056</v>
      </c>
      <c r="G2927" s="13" t="n">
        <v>46056</v>
      </c>
      <c r="H2927" s="2" t="n">
        <v>14.4</v>
      </c>
    </row>
    <row r="2928" customFormat="false" ht="15" hidden="false" customHeight="false" outlineLevel="0" collapsed="false">
      <c r="A2928" s="2" t="s">
        <v>20109</v>
      </c>
      <c r="B2928" s="2" t="s">
        <v>1915</v>
      </c>
      <c r="C2928" s="2" t="s">
        <v>128</v>
      </c>
      <c r="D2928" s="2" t="s">
        <v>17175</v>
      </c>
      <c r="E2928" s="2" t="s">
        <v>17187</v>
      </c>
      <c r="F2928" s="13" t="n">
        <v>45951</v>
      </c>
      <c r="G2928" s="13" t="n">
        <v>45951</v>
      </c>
      <c r="H2928" s="2" t="n">
        <v>5.4</v>
      </c>
    </row>
    <row r="2929" customFormat="false" ht="15" hidden="false" customHeight="false" outlineLevel="0" collapsed="false">
      <c r="A2929" s="2" t="s">
        <v>20110</v>
      </c>
      <c r="B2929" s="2" t="s">
        <v>1074</v>
      </c>
      <c r="C2929" s="2" t="s">
        <v>119</v>
      </c>
      <c r="D2929" s="2" t="s">
        <v>17182</v>
      </c>
      <c r="E2929" s="2" t="s">
        <v>17176</v>
      </c>
      <c r="F2929" s="13" t="n">
        <v>45983</v>
      </c>
      <c r="G2929" s="13" t="n">
        <v>45983</v>
      </c>
      <c r="H2929" s="2" t="n">
        <v>19.5</v>
      </c>
    </row>
    <row r="2930" customFormat="false" ht="15" hidden="false" customHeight="false" outlineLevel="0" collapsed="false">
      <c r="A2930" s="2" t="s">
        <v>20111</v>
      </c>
      <c r="B2930" s="2" t="s">
        <v>2555</v>
      </c>
      <c r="C2930" s="2" t="s">
        <v>139</v>
      </c>
      <c r="D2930" s="2" t="s">
        <v>17184</v>
      </c>
      <c r="E2930" s="2" t="s">
        <v>17187</v>
      </c>
      <c r="F2930" s="13" t="n">
        <v>45701</v>
      </c>
      <c r="G2930" s="13" t="n">
        <v>45701</v>
      </c>
      <c r="H2930" s="2" t="n">
        <v>17.2</v>
      </c>
    </row>
    <row r="2931" customFormat="false" ht="15" hidden="false" customHeight="false" outlineLevel="0" collapsed="false">
      <c r="A2931" s="2" t="s">
        <v>20112</v>
      </c>
      <c r="B2931" s="2" t="s">
        <v>1871</v>
      </c>
      <c r="C2931" s="2" t="s">
        <v>104</v>
      </c>
      <c r="D2931" s="2" t="s">
        <v>17182</v>
      </c>
      <c r="E2931" s="2" t="s">
        <v>17187</v>
      </c>
      <c r="F2931" s="13" t="n">
        <v>45803</v>
      </c>
      <c r="G2931" s="13" t="n">
        <v>45803</v>
      </c>
      <c r="H2931" s="2" t="n">
        <v>12.1</v>
      </c>
    </row>
    <row r="2932" customFormat="false" ht="15" hidden="false" customHeight="false" outlineLevel="0" collapsed="false">
      <c r="A2932" s="2" t="s">
        <v>20113</v>
      </c>
      <c r="B2932" s="2" t="s">
        <v>3345</v>
      </c>
      <c r="C2932" s="2" t="s">
        <v>139</v>
      </c>
      <c r="D2932" s="2" t="s">
        <v>17180</v>
      </c>
      <c r="E2932" s="2" t="s">
        <v>17176</v>
      </c>
      <c r="F2932" s="13" t="n">
        <v>46041</v>
      </c>
      <c r="G2932" s="13" t="n">
        <v>46041</v>
      </c>
      <c r="H2932" s="2" t="n">
        <v>17.1</v>
      </c>
    </row>
    <row r="2933" customFormat="false" ht="15" hidden="false" customHeight="false" outlineLevel="0" collapsed="false">
      <c r="A2933" s="2" t="s">
        <v>20114</v>
      </c>
      <c r="B2933" s="2" t="s">
        <v>3736</v>
      </c>
      <c r="C2933" s="2" t="s">
        <v>165</v>
      </c>
      <c r="D2933" s="2" t="s">
        <v>17178</v>
      </c>
      <c r="E2933" s="2" t="s">
        <v>17176</v>
      </c>
      <c r="F2933" s="13" t="n">
        <v>46073</v>
      </c>
      <c r="G2933" s="13" t="n">
        <v>46073</v>
      </c>
      <c r="H2933" s="2" t="n">
        <v>12.7</v>
      </c>
    </row>
    <row r="2934" customFormat="false" ht="15" hidden="false" customHeight="false" outlineLevel="0" collapsed="false">
      <c r="A2934" s="2" t="s">
        <v>20115</v>
      </c>
      <c r="B2934" s="2" t="s">
        <v>641</v>
      </c>
      <c r="C2934" s="2" t="s">
        <v>139</v>
      </c>
      <c r="D2934" s="2" t="s">
        <v>17180</v>
      </c>
      <c r="E2934" s="2" t="s">
        <v>17176</v>
      </c>
      <c r="F2934" s="13" t="n">
        <v>46271</v>
      </c>
      <c r="G2934" s="13" t="n">
        <v>46271</v>
      </c>
      <c r="H2934" s="2" t="n">
        <v>13</v>
      </c>
    </row>
    <row r="2935" customFormat="false" ht="15" hidden="false" customHeight="false" outlineLevel="0" collapsed="false">
      <c r="A2935" s="2" t="s">
        <v>20116</v>
      </c>
      <c r="B2935" s="2" t="s">
        <v>4236</v>
      </c>
      <c r="C2935" s="2" t="s">
        <v>98</v>
      </c>
      <c r="D2935" s="2" t="s">
        <v>17180</v>
      </c>
      <c r="E2935" s="2" t="s">
        <v>17176</v>
      </c>
      <c r="F2935" s="13" t="n">
        <v>46025</v>
      </c>
      <c r="G2935" s="13" t="n">
        <v>46026</v>
      </c>
      <c r="H2935" s="2" t="n">
        <v>34.7</v>
      </c>
    </row>
    <row r="2936" customFormat="false" ht="15" hidden="false" customHeight="false" outlineLevel="0" collapsed="false">
      <c r="A2936" s="2" t="s">
        <v>20117</v>
      </c>
      <c r="B2936" s="2" t="s">
        <v>3813</v>
      </c>
      <c r="C2936" s="2" t="s">
        <v>98</v>
      </c>
      <c r="D2936" s="2" t="s">
        <v>17180</v>
      </c>
      <c r="E2936" s="2" t="s">
        <v>17193</v>
      </c>
      <c r="F2936" s="13" t="n">
        <v>45827</v>
      </c>
      <c r="G2936" s="13" t="n">
        <v>45827</v>
      </c>
      <c r="H2936" s="2" t="n">
        <v>3.8</v>
      </c>
    </row>
    <row r="2937" customFormat="false" ht="15" hidden="false" customHeight="false" outlineLevel="0" collapsed="false">
      <c r="A2937" s="2" t="s">
        <v>20118</v>
      </c>
      <c r="B2937" s="2" t="s">
        <v>1488</v>
      </c>
      <c r="C2937" s="2" t="s">
        <v>128</v>
      </c>
      <c r="D2937" s="2" t="s">
        <v>17178</v>
      </c>
      <c r="E2937" s="2" t="s">
        <v>17191</v>
      </c>
      <c r="F2937" s="13" t="n">
        <v>45904</v>
      </c>
      <c r="G2937" s="13" t="n">
        <v>45904</v>
      </c>
      <c r="H2937" s="2" t="n">
        <v>5</v>
      </c>
    </row>
    <row r="2938" customFormat="false" ht="15" hidden="false" customHeight="false" outlineLevel="0" collapsed="false">
      <c r="A2938" s="2" t="s">
        <v>20119</v>
      </c>
      <c r="B2938" s="2" t="s">
        <v>610</v>
      </c>
      <c r="C2938" s="2" t="s">
        <v>108</v>
      </c>
      <c r="D2938" s="2" t="s">
        <v>17182</v>
      </c>
      <c r="E2938" s="2" t="s">
        <v>17187</v>
      </c>
      <c r="F2938" s="13" t="n">
        <v>46073</v>
      </c>
      <c r="G2938" s="13" t="n">
        <v>46073</v>
      </c>
      <c r="H2938" s="2" t="n">
        <v>12.8</v>
      </c>
    </row>
    <row r="2939" customFormat="false" ht="15" hidden="false" customHeight="false" outlineLevel="0" collapsed="false">
      <c r="A2939" s="2" t="s">
        <v>20120</v>
      </c>
      <c r="B2939" s="2" t="s">
        <v>2213</v>
      </c>
      <c r="C2939" s="2" t="s">
        <v>119</v>
      </c>
      <c r="D2939" s="2" t="s">
        <v>17180</v>
      </c>
      <c r="E2939" s="2" t="s">
        <v>17187</v>
      </c>
      <c r="F2939" s="13" t="n">
        <v>45760</v>
      </c>
      <c r="G2939" s="13" t="n">
        <v>45760</v>
      </c>
      <c r="H2939" s="2" t="n">
        <v>18.8</v>
      </c>
    </row>
    <row r="2940" customFormat="false" ht="15" hidden="false" customHeight="false" outlineLevel="0" collapsed="false">
      <c r="A2940" s="2" t="s">
        <v>20121</v>
      </c>
      <c r="B2940" s="2" t="s">
        <v>188</v>
      </c>
      <c r="C2940" s="2" t="s">
        <v>98</v>
      </c>
      <c r="D2940" s="2" t="s">
        <v>17184</v>
      </c>
      <c r="E2940" s="2" t="s">
        <v>17187</v>
      </c>
      <c r="F2940" s="13" t="n">
        <v>46164</v>
      </c>
      <c r="G2940" s="13" t="n">
        <v>46164</v>
      </c>
      <c r="H2940" s="2" t="n">
        <v>2.4</v>
      </c>
    </row>
    <row r="2941" customFormat="false" ht="15" hidden="false" customHeight="false" outlineLevel="0" collapsed="false">
      <c r="A2941" s="2" t="s">
        <v>20122</v>
      </c>
      <c r="B2941" s="2" t="s">
        <v>3656</v>
      </c>
      <c r="C2941" s="2" t="s">
        <v>108</v>
      </c>
      <c r="D2941" s="2" t="s">
        <v>17175</v>
      </c>
      <c r="E2941" s="2" t="s">
        <v>17193</v>
      </c>
      <c r="F2941" s="13" t="n">
        <v>45848</v>
      </c>
      <c r="G2941" s="13" t="n">
        <v>45848</v>
      </c>
      <c r="H2941" s="2" t="n">
        <v>9</v>
      </c>
    </row>
    <row r="2942" customFormat="false" ht="15" hidden="false" customHeight="false" outlineLevel="0" collapsed="false">
      <c r="A2942" s="2" t="s">
        <v>20123</v>
      </c>
      <c r="B2942" s="2" t="s">
        <v>3876</v>
      </c>
      <c r="C2942" s="2" t="s">
        <v>108</v>
      </c>
      <c r="D2942" s="2" t="s">
        <v>17180</v>
      </c>
      <c r="E2942" s="2" t="s">
        <v>17187</v>
      </c>
      <c r="F2942" s="13" t="n">
        <v>45704</v>
      </c>
      <c r="G2942" s="13" t="n">
        <v>45704</v>
      </c>
      <c r="H2942" s="2" t="n">
        <v>16.3</v>
      </c>
    </row>
    <row r="2943" customFormat="false" ht="15" hidden="false" customHeight="false" outlineLevel="0" collapsed="false">
      <c r="A2943" s="2" t="s">
        <v>20124</v>
      </c>
      <c r="B2943" s="2" t="s">
        <v>4242</v>
      </c>
      <c r="C2943" s="2" t="s">
        <v>139</v>
      </c>
      <c r="D2943" s="2" t="s">
        <v>17178</v>
      </c>
      <c r="E2943" s="2" t="s">
        <v>17187</v>
      </c>
      <c r="F2943" s="13" t="n">
        <v>45918</v>
      </c>
      <c r="G2943" s="13" t="n">
        <v>45918</v>
      </c>
      <c r="H2943" s="2" t="n">
        <v>13.2</v>
      </c>
    </row>
    <row r="2944" customFormat="false" ht="15" hidden="false" customHeight="false" outlineLevel="0" collapsed="false">
      <c r="A2944" s="2" t="s">
        <v>20125</v>
      </c>
      <c r="B2944" s="2" t="s">
        <v>3459</v>
      </c>
      <c r="C2944" s="2" t="s">
        <v>98</v>
      </c>
      <c r="D2944" s="2" t="s">
        <v>17182</v>
      </c>
      <c r="E2944" s="2" t="s">
        <v>17191</v>
      </c>
      <c r="F2944" s="13" t="n">
        <v>45944</v>
      </c>
      <c r="G2944" s="13" t="n">
        <v>45944</v>
      </c>
      <c r="H2944" s="2" t="n">
        <v>5.3</v>
      </c>
    </row>
    <row r="2945" customFormat="false" ht="15" hidden="false" customHeight="false" outlineLevel="0" collapsed="false">
      <c r="A2945" s="2" t="s">
        <v>20126</v>
      </c>
      <c r="B2945" s="2" t="s">
        <v>1352</v>
      </c>
      <c r="C2945" s="2" t="s">
        <v>98</v>
      </c>
      <c r="D2945" s="2" t="s">
        <v>17175</v>
      </c>
      <c r="E2945" s="2" t="s">
        <v>17176</v>
      </c>
      <c r="F2945" s="13" t="n">
        <v>46084</v>
      </c>
      <c r="G2945" s="13" t="n">
        <v>46086</v>
      </c>
      <c r="H2945" s="2" t="n">
        <v>51.3</v>
      </c>
    </row>
    <row r="2946" customFormat="false" ht="15" hidden="false" customHeight="false" outlineLevel="0" collapsed="false">
      <c r="A2946" s="2" t="s">
        <v>20127</v>
      </c>
      <c r="B2946" s="2" t="s">
        <v>3314</v>
      </c>
      <c r="C2946" s="2" t="s">
        <v>141</v>
      </c>
      <c r="D2946" s="2" t="s">
        <v>17175</v>
      </c>
      <c r="E2946" s="2" t="s">
        <v>17193</v>
      </c>
      <c r="F2946" s="13" t="n">
        <v>46172</v>
      </c>
      <c r="G2946" s="13" t="n">
        <v>46172</v>
      </c>
      <c r="H2946" s="2" t="n">
        <v>10.8</v>
      </c>
    </row>
    <row r="2947" customFormat="false" ht="15" hidden="false" customHeight="false" outlineLevel="0" collapsed="false">
      <c r="A2947" s="2" t="s">
        <v>20128</v>
      </c>
      <c r="B2947" s="2" t="s">
        <v>1806</v>
      </c>
      <c r="C2947" s="2" t="s">
        <v>139</v>
      </c>
      <c r="D2947" s="2" t="s">
        <v>17175</v>
      </c>
      <c r="E2947" s="2" t="s">
        <v>17176</v>
      </c>
      <c r="F2947" s="13" t="n">
        <v>46187</v>
      </c>
      <c r="G2947" s="13" t="n">
        <v>46187</v>
      </c>
      <c r="H2947" s="2" t="n">
        <v>8.4</v>
      </c>
    </row>
    <row r="2948" customFormat="false" ht="15" hidden="false" customHeight="false" outlineLevel="0" collapsed="false">
      <c r="A2948" s="2" t="s">
        <v>20129</v>
      </c>
      <c r="B2948" s="2" t="s">
        <v>2425</v>
      </c>
      <c r="C2948" s="2" t="s">
        <v>141</v>
      </c>
      <c r="D2948" s="2" t="s">
        <v>17184</v>
      </c>
      <c r="E2948" s="2" t="s">
        <v>17176</v>
      </c>
      <c r="F2948" s="13" t="n">
        <v>45888</v>
      </c>
      <c r="G2948" s="13" t="n">
        <v>45888</v>
      </c>
      <c r="H2948" s="2" t="n">
        <v>5.1</v>
      </c>
    </row>
    <row r="2949" customFormat="false" ht="15" hidden="false" customHeight="false" outlineLevel="0" collapsed="false">
      <c r="A2949" s="2" t="s">
        <v>20130</v>
      </c>
      <c r="B2949" s="2" t="s">
        <v>3259</v>
      </c>
      <c r="C2949" s="2" t="s">
        <v>128</v>
      </c>
      <c r="D2949" s="2" t="s">
        <v>17178</v>
      </c>
      <c r="E2949" s="2" t="s">
        <v>17187</v>
      </c>
      <c r="F2949" s="13" t="n">
        <v>45868</v>
      </c>
      <c r="G2949" s="13" t="n">
        <v>45868</v>
      </c>
      <c r="H2949" s="2" t="n">
        <v>6.8</v>
      </c>
    </row>
    <row r="2950" customFormat="false" ht="15" hidden="false" customHeight="false" outlineLevel="0" collapsed="false">
      <c r="A2950" s="2" t="s">
        <v>20131</v>
      </c>
      <c r="B2950" s="2" t="s">
        <v>1072</v>
      </c>
      <c r="C2950" s="2" t="s">
        <v>165</v>
      </c>
      <c r="D2950" s="2" t="s">
        <v>17184</v>
      </c>
      <c r="E2950" s="2" t="s">
        <v>17187</v>
      </c>
      <c r="F2950" s="13" t="n">
        <v>45991</v>
      </c>
      <c r="G2950" s="13" t="n">
        <v>45991</v>
      </c>
      <c r="H2950" s="2" t="n">
        <v>14</v>
      </c>
    </row>
    <row r="2951" customFormat="false" ht="15" hidden="false" customHeight="false" outlineLevel="0" collapsed="false">
      <c r="A2951" s="2" t="s">
        <v>20132</v>
      </c>
      <c r="B2951" s="2" t="s">
        <v>1155</v>
      </c>
      <c r="C2951" s="2" t="s">
        <v>98</v>
      </c>
      <c r="D2951" s="2" t="s">
        <v>17178</v>
      </c>
      <c r="E2951" s="2" t="s">
        <v>17176</v>
      </c>
      <c r="F2951" s="13" t="n">
        <v>45842</v>
      </c>
      <c r="G2951" s="13" t="n">
        <v>45842</v>
      </c>
      <c r="H2951" s="2" t="n">
        <v>16</v>
      </c>
    </row>
    <row r="2952" customFormat="false" ht="15" hidden="false" customHeight="false" outlineLevel="0" collapsed="false">
      <c r="A2952" s="2" t="s">
        <v>20133</v>
      </c>
      <c r="B2952" s="2" t="s">
        <v>2184</v>
      </c>
      <c r="C2952" s="2" t="s">
        <v>119</v>
      </c>
      <c r="D2952" s="2" t="s">
        <v>17178</v>
      </c>
      <c r="E2952" s="2" t="s">
        <v>17187</v>
      </c>
      <c r="F2952" s="13" t="n">
        <v>45981</v>
      </c>
      <c r="G2952" s="13" t="n">
        <v>45981</v>
      </c>
      <c r="H2952" s="2" t="n">
        <v>11.5</v>
      </c>
    </row>
    <row r="2953" customFormat="false" ht="15" hidden="false" customHeight="false" outlineLevel="0" collapsed="false">
      <c r="A2953" s="2" t="s">
        <v>20134</v>
      </c>
      <c r="B2953" s="2" t="s">
        <v>3180</v>
      </c>
      <c r="C2953" s="2" t="s">
        <v>141</v>
      </c>
      <c r="D2953" s="2" t="s">
        <v>17178</v>
      </c>
      <c r="E2953" s="2" t="s">
        <v>17187</v>
      </c>
      <c r="F2953" s="13" t="n">
        <v>46033</v>
      </c>
      <c r="G2953" s="13" t="n">
        <v>46033</v>
      </c>
      <c r="H2953" s="2" t="n">
        <v>23.5</v>
      </c>
    </row>
    <row r="2954" customFormat="false" ht="15" hidden="false" customHeight="false" outlineLevel="0" collapsed="false">
      <c r="A2954" s="2" t="s">
        <v>20135</v>
      </c>
      <c r="B2954" s="2" t="s">
        <v>668</v>
      </c>
      <c r="C2954" s="2" t="s">
        <v>98</v>
      </c>
      <c r="D2954" s="2" t="s">
        <v>17184</v>
      </c>
      <c r="E2954" s="2" t="s">
        <v>17176</v>
      </c>
      <c r="F2954" s="13" t="n">
        <v>45643</v>
      </c>
      <c r="G2954" s="13" t="n">
        <v>45643</v>
      </c>
      <c r="H2954" s="2" t="n">
        <v>13.8</v>
      </c>
    </row>
    <row r="2955" customFormat="false" ht="15" hidden="false" customHeight="false" outlineLevel="0" collapsed="false">
      <c r="A2955" s="2" t="s">
        <v>20136</v>
      </c>
      <c r="B2955" s="2" t="s">
        <v>2344</v>
      </c>
      <c r="C2955" s="2" t="s">
        <v>119</v>
      </c>
      <c r="D2955" s="2" t="s">
        <v>17175</v>
      </c>
      <c r="E2955" s="2" t="s">
        <v>17187</v>
      </c>
      <c r="F2955" s="13" t="n">
        <v>45909</v>
      </c>
      <c r="G2955" s="13" t="n">
        <v>45909</v>
      </c>
      <c r="H2955" s="2" t="n">
        <v>4.4</v>
      </c>
    </row>
    <row r="2956" customFormat="false" ht="15" hidden="false" customHeight="false" outlineLevel="0" collapsed="false">
      <c r="A2956" s="2" t="s">
        <v>20137</v>
      </c>
      <c r="B2956" s="2" t="s">
        <v>2174</v>
      </c>
      <c r="C2956" s="2" t="s">
        <v>145</v>
      </c>
      <c r="D2956" s="2" t="s">
        <v>17184</v>
      </c>
      <c r="E2956" s="2" t="s">
        <v>17187</v>
      </c>
      <c r="F2956" s="13" t="n">
        <v>46049</v>
      </c>
      <c r="G2956" s="13" t="n">
        <v>46050</v>
      </c>
      <c r="H2956" s="2" t="n">
        <v>31.4</v>
      </c>
    </row>
    <row r="2957" customFormat="false" ht="15" hidden="false" customHeight="false" outlineLevel="0" collapsed="false">
      <c r="A2957" s="2" t="s">
        <v>20138</v>
      </c>
      <c r="B2957" s="2" t="s">
        <v>852</v>
      </c>
      <c r="C2957" s="2" t="s">
        <v>123</v>
      </c>
      <c r="D2957" s="2" t="s">
        <v>17184</v>
      </c>
      <c r="E2957" s="2" t="s">
        <v>17187</v>
      </c>
      <c r="F2957" s="13" t="n">
        <v>46081</v>
      </c>
      <c r="G2957" s="13" t="n">
        <v>46081</v>
      </c>
      <c r="H2957" s="2" t="n">
        <v>23.6</v>
      </c>
    </row>
    <row r="2958" customFormat="false" ht="15" hidden="false" customHeight="false" outlineLevel="0" collapsed="false">
      <c r="A2958" s="2" t="s">
        <v>20139</v>
      </c>
      <c r="B2958" s="2" t="s">
        <v>2708</v>
      </c>
      <c r="C2958" s="2" t="s">
        <v>114</v>
      </c>
      <c r="D2958" s="2" t="s">
        <v>17175</v>
      </c>
      <c r="E2958" s="2" t="s">
        <v>17193</v>
      </c>
      <c r="F2958" s="13" t="n">
        <v>45787</v>
      </c>
      <c r="G2958" s="13" t="n">
        <v>45787</v>
      </c>
      <c r="H2958" s="2" t="n">
        <v>2.7</v>
      </c>
    </row>
    <row r="2959" customFormat="false" ht="15" hidden="false" customHeight="false" outlineLevel="0" collapsed="false">
      <c r="A2959" s="2" t="s">
        <v>20140</v>
      </c>
      <c r="B2959" s="2" t="s">
        <v>4705</v>
      </c>
      <c r="C2959" s="2" t="s">
        <v>165</v>
      </c>
      <c r="D2959" s="2" t="s">
        <v>17178</v>
      </c>
      <c r="E2959" s="2" t="s">
        <v>17187</v>
      </c>
      <c r="F2959" s="13" t="n">
        <v>45843</v>
      </c>
      <c r="G2959" s="13" t="n">
        <v>45843</v>
      </c>
      <c r="H2959" s="2" t="n">
        <v>12.5</v>
      </c>
    </row>
    <row r="2960" customFormat="false" ht="15" hidden="false" customHeight="false" outlineLevel="0" collapsed="false">
      <c r="A2960" s="2" t="s">
        <v>20141</v>
      </c>
      <c r="B2960" s="2" t="s">
        <v>4779</v>
      </c>
      <c r="C2960" s="2" t="s">
        <v>98</v>
      </c>
      <c r="D2960" s="2" t="s">
        <v>17178</v>
      </c>
      <c r="E2960" s="2" t="s">
        <v>17187</v>
      </c>
      <c r="F2960" s="13" t="n">
        <v>45924</v>
      </c>
      <c r="G2960" s="13" t="n">
        <v>45924</v>
      </c>
      <c r="H2960" s="2" t="n">
        <v>17.8</v>
      </c>
    </row>
    <row r="2961" customFormat="false" ht="15" hidden="false" customHeight="false" outlineLevel="0" collapsed="false">
      <c r="A2961" s="2" t="s">
        <v>20142</v>
      </c>
      <c r="B2961" s="2" t="s">
        <v>3873</v>
      </c>
      <c r="C2961" s="2" t="s">
        <v>119</v>
      </c>
      <c r="D2961" s="2" t="s">
        <v>17175</v>
      </c>
      <c r="E2961" s="2" t="s">
        <v>17187</v>
      </c>
      <c r="F2961" s="13" t="n">
        <v>45867</v>
      </c>
      <c r="G2961" s="13" t="n">
        <v>45867</v>
      </c>
      <c r="H2961" s="2" t="n">
        <v>9.7</v>
      </c>
    </row>
    <row r="2962" customFormat="false" ht="15" hidden="false" customHeight="false" outlineLevel="0" collapsed="false">
      <c r="A2962" s="2" t="s">
        <v>20143</v>
      </c>
      <c r="B2962" s="2" t="s">
        <v>3238</v>
      </c>
      <c r="C2962" s="2" t="s">
        <v>128</v>
      </c>
      <c r="D2962" s="2" t="s">
        <v>17184</v>
      </c>
      <c r="E2962" s="2" t="s">
        <v>17176</v>
      </c>
      <c r="F2962" s="13" t="n">
        <v>45825</v>
      </c>
      <c r="G2962" s="13" t="n">
        <v>45825</v>
      </c>
      <c r="H2962" s="2" t="n">
        <v>17.1</v>
      </c>
    </row>
    <row r="2963" customFormat="false" ht="15" hidden="false" customHeight="false" outlineLevel="0" collapsed="false">
      <c r="A2963" s="2" t="s">
        <v>20144</v>
      </c>
      <c r="B2963" s="2" t="s">
        <v>4937</v>
      </c>
      <c r="C2963" s="2" t="s">
        <v>128</v>
      </c>
      <c r="D2963" s="2" t="s">
        <v>17175</v>
      </c>
      <c r="E2963" s="2" t="s">
        <v>17187</v>
      </c>
      <c r="F2963" s="13" t="n">
        <v>46177</v>
      </c>
      <c r="G2963" s="13" t="n">
        <v>46177</v>
      </c>
      <c r="H2963" s="2" t="n">
        <v>13.1</v>
      </c>
    </row>
    <row r="2964" customFormat="false" ht="15" hidden="false" customHeight="false" outlineLevel="0" collapsed="false">
      <c r="A2964" s="2" t="s">
        <v>20145</v>
      </c>
      <c r="B2964" s="2" t="s">
        <v>2821</v>
      </c>
      <c r="C2964" s="2" t="s">
        <v>119</v>
      </c>
      <c r="D2964" s="2" t="s">
        <v>17175</v>
      </c>
      <c r="E2964" s="2" t="s">
        <v>17187</v>
      </c>
      <c r="F2964" s="13" t="n">
        <v>46050</v>
      </c>
      <c r="G2964" s="13" t="n">
        <v>46050</v>
      </c>
      <c r="H2964" s="2" t="n">
        <v>6.3</v>
      </c>
    </row>
    <row r="2965" customFormat="false" ht="15" hidden="false" customHeight="false" outlineLevel="0" collapsed="false">
      <c r="A2965" s="2" t="s">
        <v>20146</v>
      </c>
      <c r="B2965" s="2" t="s">
        <v>2426</v>
      </c>
      <c r="C2965" s="2" t="s">
        <v>119</v>
      </c>
      <c r="D2965" s="2" t="s">
        <v>17184</v>
      </c>
      <c r="E2965" s="2" t="s">
        <v>17176</v>
      </c>
      <c r="F2965" s="13" t="n">
        <v>46112</v>
      </c>
      <c r="G2965" s="13" t="n">
        <v>46112</v>
      </c>
      <c r="H2965" s="2" t="n">
        <v>18.5</v>
      </c>
    </row>
    <row r="2966" customFormat="false" ht="15" hidden="false" customHeight="false" outlineLevel="0" collapsed="false">
      <c r="A2966" s="2" t="s">
        <v>20147</v>
      </c>
      <c r="B2966" s="2" t="s">
        <v>1468</v>
      </c>
      <c r="C2966" s="2" t="s">
        <v>114</v>
      </c>
      <c r="D2966" s="2" t="s">
        <v>17175</v>
      </c>
      <c r="E2966" s="2" t="s">
        <v>17176</v>
      </c>
      <c r="F2966" s="13" t="n">
        <v>45984</v>
      </c>
      <c r="G2966" s="13" t="n">
        <v>45984</v>
      </c>
      <c r="H2966" s="2" t="n">
        <v>19.5</v>
      </c>
    </row>
    <row r="2967" customFormat="false" ht="15" hidden="false" customHeight="false" outlineLevel="0" collapsed="false">
      <c r="A2967" s="2" t="s">
        <v>20148</v>
      </c>
      <c r="B2967" s="2" t="s">
        <v>5029</v>
      </c>
      <c r="C2967" s="2" t="s">
        <v>98</v>
      </c>
      <c r="D2967" s="2" t="s">
        <v>17175</v>
      </c>
      <c r="E2967" s="2" t="s">
        <v>17187</v>
      </c>
      <c r="F2967" s="13" t="n">
        <v>45892</v>
      </c>
      <c r="G2967" s="13" t="n">
        <v>45894</v>
      </c>
      <c r="H2967" s="2" t="n">
        <v>53.1</v>
      </c>
    </row>
    <row r="2968" customFormat="false" ht="15" hidden="false" customHeight="false" outlineLevel="0" collapsed="false">
      <c r="A2968" s="2" t="s">
        <v>20149</v>
      </c>
      <c r="B2968" s="2" t="s">
        <v>4379</v>
      </c>
      <c r="C2968" s="2" t="s">
        <v>114</v>
      </c>
      <c r="D2968" s="2" t="s">
        <v>17178</v>
      </c>
      <c r="E2968" s="2" t="s">
        <v>17187</v>
      </c>
      <c r="F2968" s="13" t="n">
        <v>45909</v>
      </c>
      <c r="G2968" s="13" t="n">
        <v>45909</v>
      </c>
      <c r="H2968" s="2" t="n">
        <v>11.2</v>
      </c>
    </row>
    <row r="2969" customFormat="false" ht="15" hidden="false" customHeight="false" outlineLevel="0" collapsed="false">
      <c r="A2969" s="2" t="s">
        <v>20150</v>
      </c>
      <c r="B2969" s="2" t="s">
        <v>2912</v>
      </c>
      <c r="C2969" s="2" t="s">
        <v>98</v>
      </c>
      <c r="D2969" s="2" t="s">
        <v>17182</v>
      </c>
      <c r="E2969" s="2" t="s">
        <v>17193</v>
      </c>
      <c r="F2969" s="13" t="n">
        <v>46027</v>
      </c>
      <c r="G2969" s="13" t="n">
        <v>46027</v>
      </c>
      <c r="H2969" s="2" t="n">
        <v>13.6</v>
      </c>
    </row>
    <row r="2970" customFormat="false" ht="15" hidden="false" customHeight="false" outlineLevel="0" collapsed="false">
      <c r="A2970" s="2" t="s">
        <v>20151</v>
      </c>
      <c r="B2970" s="2" t="s">
        <v>4478</v>
      </c>
      <c r="C2970" s="2" t="s">
        <v>98</v>
      </c>
      <c r="D2970" s="2" t="s">
        <v>17184</v>
      </c>
      <c r="E2970" s="2" t="s">
        <v>17193</v>
      </c>
      <c r="F2970" s="13" t="n">
        <v>46072</v>
      </c>
      <c r="G2970" s="13" t="n">
        <v>46072</v>
      </c>
      <c r="H2970" s="2" t="n">
        <v>5.4</v>
      </c>
    </row>
    <row r="2971" customFormat="false" ht="15" hidden="false" customHeight="false" outlineLevel="0" collapsed="false">
      <c r="A2971" s="2" t="s">
        <v>20152</v>
      </c>
      <c r="B2971" s="2" t="s">
        <v>3805</v>
      </c>
      <c r="C2971" s="2" t="s">
        <v>119</v>
      </c>
      <c r="D2971" s="2" t="s">
        <v>17180</v>
      </c>
      <c r="E2971" s="2" t="s">
        <v>17191</v>
      </c>
      <c r="F2971" s="13" t="n">
        <v>46016</v>
      </c>
      <c r="G2971" s="13" t="n">
        <v>46016</v>
      </c>
      <c r="H2971" s="2" t="n">
        <v>2.1</v>
      </c>
    </row>
    <row r="2972" customFormat="false" ht="15" hidden="false" customHeight="false" outlineLevel="0" collapsed="false">
      <c r="A2972" s="2" t="s">
        <v>20153</v>
      </c>
      <c r="B2972" s="2" t="s">
        <v>254</v>
      </c>
      <c r="C2972" s="2" t="s">
        <v>119</v>
      </c>
      <c r="D2972" s="2" t="s">
        <v>17178</v>
      </c>
      <c r="E2972" s="2" t="s">
        <v>17193</v>
      </c>
      <c r="F2972" s="13" t="n">
        <v>45923</v>
      </c>
      <c r="G2972" s="13" t="n">
        <v>45923</v>
      </c>
      <c r="H2972" s="2" t="n">
        <v>9.6</v>
      </c>
    </row>
    <row r="2973" customFormat="false" ht="15" hidden="false" customHeight="false" outlineLevel="0" collapsed="false">
      <c r="A2973" s="2" t="s">
        <v>20154</v>
      </c>
      <c r="B2973" s="2" t="s">
        <v>5113</v>
      </c>
      <c r="C2973" s="2" t="s">
        <v>98</v>
      </c>
      <c r="D2973" s="2" t="s">
        <v>17182</v>
      </c>
      <c r="E2973" s="2" t="s">
        <v>17191</v>
      </c>
      <c r="F2973" s="13" t="n">
        <v>45893</v>
      </c>
      <c r="G2973" s="13" t="n">
        <v>45893</v>
      </c>
      <c r="H2973" s="2" t="n">
        <v>4.6</v>
      </c>
    </row>
    <row r="2974" customFormat="false" ht="15" hidden="false" customHeight="false" outlineLevel="0" collapsed="false">
      <c r="A2974" s="2" t="s">
        <v>20155</v>
      </c>
      <c r="B2974" s="2" t="s">
        <v>131</v>
      </c>
      <c r="C2974" s="2" t="s">
        <v>98</v>
      </c>
      <c r="D2974" s="2" t="s">
        <v>17178</v>
      </c>
      <c r="E2974" s="2" t="s">
        <v>17176</v>
      </c>
      <c r="F2974" s="13" t="n">
        <v>46266</v>
      </c>
      <c r="G2974" s="13" t="n">
        <v>46266</v>
      </c>
      <c r="H2974" s="2" t="n">
        <v>6.2</v>
      </c>
    </row>
    <row r="2975" customFormat="false" ht="15" hidden="false" customHeight="false" outlineLevel="0" collapsed="false">
      <c r="A2975" s="2" t="s">
        <v>20156</v>
      </c>
      <c r="B2975" s="2" t="s">
        <v>4817</v>
      </c>
      <c r="C2975" s="2" t="s">
        <v>98</v>
      </c>
      <c r="D2975" s="2" t="s">
        <v>17182</v>
      </c>
      <c r="E2975" s="2" t="s">
        <v>17193</v>
      </c>
      <c r="F2975" s="13" t="n">
        <v>45857</v>
      </c>
      <c r="G2975" s="13" t="n">
        <v>45857</v>
      </c>
      <c r="H2975" s="2" t="n">
        <v>16.7</v>
      </c>
    </row>
    <row r="2976" customFormat="false" ht="15" hidden="false" customHeight="false" outlineLevel="0" collapsed="false">
      <c r="A2976" s="2" t="s">
        <v>20157</v>
      </c>
      <c r="B2976" s="2" t="s">
        <v>2469</v>
      </c>
      <c r="C2976" s="2" t="s">
        <v>163</v>
      </c>
      <c r="D2976" s="2" t="s">
        <v>17175</v>
      </c>
      <c r="E2976" s="2" t="s">
        <v>17187</v>
      </c>
      <c r="F2976" s="13" t="n">
        <v>45840</v>
      </c>
      <c r="G2976" s="13" t="n">
        <v>45840</v>
      </c>
      <c r="H2976" s="2" t="n">
        <v>11.7</v>
      </c>
    </row>
    <row r="2977" customFormat="false" ht="15" hidden="false" customHeight="false" outlineLevel="0" collapsed="false">
      <c r="A2977" s="2" t="s">
        <v>20158</v>
      </c>
      <c r="B2977" s="2" t="s">
        <v>1003</v>
      </c>
      <c r="C2977" s="2" t="s">
        <v>165</v>
      </c>
      <c r="D2977" s="2" t="s">
        <v>17184</v>
      </c>
      <c r="E2977" s="2" t="s">
        <v>17176</v>
      </c>
      <c r="F2977" s="13" t="n">
        <v>46013</v>
      </c>
      <c r="G2977" s="13" t="n">
        <v>46013</v>
      </c>
      <c r="H2977" s="2" t="n">
        <v>22.5</v>
      </c>
    </row>
    <row r="2978" customFormat="false" ht="15" hidden="false" customHeight="false" outlineLevel="0" collapsed="false">
      <c r="A2978" s="2" t="s">
        <v>20159</v>
      </c>
      <c r="B2978" s="2" t="s">
        <v>1460</v>
      </c>
      <c r="C2978" s="2" t="s">
        <v>108</v>
      </c>
      <c r="D2978" s="2" t="s">
        <v>17184</v>
      </c>
      <c r="E2978" s="2" t="s">
        <v>17193</v>
      </c>
      <c r="F2978" s="13" t="n">
        <v>45779</v>
      </c>
      <c r="G2978" s="13" t="n">
        <v>45779</v>
      </c>
      <c r="H2978" s="2" t="n">
        <v>4.4</v>
      </c>
    </row>
    <row r="2979" customFormat="false" ht="15" hidden="false" customHeight="false" outlineLevel="0" collapsed="false">
      <c r="A2979" s="2" t="s">
        <v>20160</v>
      </c>
      <c r="B2979" s="2" t="s">
        <v>624</v>
      </c>
      <c r="C2979" s="2" t="s">
        <v>165</v>
      </c>
      <c r="D2979" s="2" t="s">
        <v>17178</v>
      </c>
      <c r="E2979" s="2" t="s">
        <v>17191</v>
      </c>
      <c r="F2979" s="13" t="n">
        <v>46012</v>
      </c>
      <c r="G2979" s="13" t="n">
        <v>46012</v>
      </c>
      <c r="H2979" s="2" t="n">
        <v>7.3</v>
      </c>
    </row>
    <row r="2980" customFormat="false" ht="15" hidden="false" customHeight="false" outlineLevel="0" collapsed="false">
      <c r="A2980" s="2" t="s">
        <v>20161</v>
      </c>
      <c r="B2980" s="2" t="s">
        <v>2872</v>
      </c>
      <c r="C2980" s="2" t="s">
        <v>98</v>
      </c>
      <c r="D2980" s="2" t="s">
        <v>17184</v>
      </c>
      <c r="E2980" s="2" t="s">
        <v>17187</v>
      </c>
      <c r="F2980" s="13" t="n">
        <v>45971</v>
      </c>
      <c r="G2980" s="13" t="n">
        <v>45971</v>
      </c>
      <c r="H2980" s="2" t="n">
        <v>11.5</v>
      </c>
    </row>
    <row r="2981" customFormat="false" ht="15" hidden="false" customHeight="false" outlineLevel="0" collapsed="false">
      <c r="A2981" s="2" t="s">
        <v>20162</v>
      </c>
      <c r="B2981" s="2" t="s">
        <v>893</v>
      </c>
      <c r="C2981" s="2" t="s">
        <v>98</v>
      </c>
      <c r="D2981" s="2" t="s">
        <v>17175</v>
      </c>
      <c r="E2981" s="2" t="s">
        <v>17176</v>
      </c>
      <c r="F2981" s="13" t="n">
        <v>46184</v>
      </c>
      <c r="G2981" s="13" t="n">
        <v>46184</v>
      </c>
      <c r="H2981" s="2" t="n">
        <v>6.4</v>
      </c>
    </row>
    <row r="2982" customFormat="false" ht="15" hidden="false" customHeight="false" outlineLevel="0" collapsed="false">
      <c r="A2982" s="2" t="s">
        <v>20163</v>
      </c>
      <c r="B2982" s="2" t="s">
        <v>2296</v>
      </c>
      <c r="C2982" s="2" t="s">
        <v>98</v>
      </c>
      <c r="D2982" s="2" t="s">
        <v>17178</v>
      </c>
      <c r="E2982" s="2" t="s">
        <v>17187</v>
      </c>
      <c r="F2982" s="13" t="n">
        <v>46026</v>
      </c>
      <c r="G2982" s="13" t="n">
        <v>46026</v>
      </c>
      <c r="H2982" s="2" t="n">
        <v>17.3</v>
      </c>
    </row>
    <row r="2983" customFormat="false" ht="15" hidden="false" customHeight="false" outlineLevel="0" collapsed="false">
      <c r="A2983" s="2" t="s">
        <v>20164</v>
      </c>
      <c r="B2983" s="2" t="s">
        <v>2735</v>
      </c>
      <c r="C2983" s="2" t="s">
        <v>141</v>
      </c>
      <c r="D2983" s="2" t="s">
        <v>17175</v>
      </c>
      <c r="E2983" s="2" t="s">
        <v>17187</v>
      </c>
      <c r="F2983" s="13" t="n">
        <v>45820</v>
      </c>
      <c r="G2983" s="13" t="n">
        <v>45820</v>
      </c>
      <c r="H2983" s="2" t="n">
        <v>12.3</v>
      </c>
    </row>
    <row r="2984" customFormat="false" ht="15" hidden="false" customHeight="false" outlineLevel="0" collapsed="false">
      <c r="A2984" s="2" t="s">
        <v>20165</v>
      </c>
      <c r="B2984" s="2" t="s">
        <v>1871</v>
      </c>
      <c r="C2984" s="2" t="s">
        <v>104</v>
      </c>
      <c r="D2984" s="2" t="s">
        <v>17178</v>
      </c>
      <c r="E2984" s="2" t="s">
        <v>17176</v>
      </c>
      <c r="F2984" s="13" t="n">
        <v>46070</v>
      </c>
      <c r="G2984" s="13" t="n">
        <v>46071</v>
      </c>
      <c r="H2984" s="2" t="n">
        <v>36.6</v>
      </c>
    </row>
    <row r="2985" customFormat="false" ht="15" hidden="false" customHeight="false" outlineLevel="0" collapsed="false">
      <c r="A2985" s="2" t="s">
        <v>20166</v>
      </c>
      <c r="B2985" s="2" t="s">
        <v>2340</v>
      </c>
      <c r="C2985" s="2" t="s">
        <v>119</v>
      </c>
      <c r="D2985" s="2" t="s">
        <v>17175</v>
      </c>
      <c r="E2985" s="2" t="s">
        <v>17176</v>
      </c>
      <c r="F2985" s="13" t="n">
        <v>45923</v>
      </c>
      <c r="G2985" s="13" t="n">
        <v>45924</v>
      </c>
      <c r="H2985" s="2" t="n">
        <v>24.6</v>
      </c>
    </row>
    <row r="2986" customFormat="false" ht="15" hidden="false" customHeight="false" outlineLevel="0" collapsed="false">
      <c r="A2986" s="2" t="s">
        <v>20167</v>
      </c>
      <c r="B2986" s="2" t="s">
        <v>4115</v>
      </c>
      <c r="C2986" s="2" t="s">
        <v>108</v>
      </c>
      <c r="D2986" s="2" t="s">
        <v>17178</v>
      </c>
      <c r="E2986" s="2" t="s">
        <v>17176</v>
      </c>
      <c r="F2986" s="13" t="n">
        <v>46224</v>
      </c>
      <c r="G2986" s="13" t="n">
        <v>46224</v>
      </c>
      <c r="H2986" s="2" t="n">
        <v>7.6</v>
      </c>
    </row>
    <row r="2987" customFormat="false" ht="15" hidden="false" customHeight="false" outlineLevel="0" collapsed="false">
      <c r="A2987" s="2" t="s">
        <v>20168</v>
      </c>
      <c r="B2987" s="2" t="s">
        <v>4428</v>
      </c>
      <c r="C2987" s="2" t="s">
        <v>141</v>
      </c>
      <c r="D2987" s="2" t="s">
        <v>17175</v>
      </c>
      <c r="E2987" s="2" t="s">
        <v>17176</v>
      </c>
      <c r="F2987" s="13" t="n">
        <v>45989</v>
      </c>
      <c r="G2987" s="13" t="n">
        <v>45989</v>
      </c>
      <c r="H2987" s="2" t="n">
        <v>11.4</v>
      </c>
    </row>
    <row r="2988" customFormat="false" ht="15" hidden="false" customHeight="false" outlineLevel="0" collapsed="false">
      <c r="A2988" s="2" t="s">
        <v>20169</v>
      </c>
      <c r="B2988" s="2" t="s">
        <v>4955</v>
      </c>
      <c r="C2988" s="2" t="s">
        <v>98</v>
      </c>
      <c r="D2988" s="2" t="s">
        <v>17175</v>
      </c>
      <c r="E2988" s="2" t="s">
        <v>17187</v>
      </c>
      <c r="F2988" s="13" t="n">
        <v>45931</v>
      </c>
      <c r="G2988" s="13" t="n">
        <v>45931</v>
      </c>
      <c r="H2988" s="2" t="n">
        <v>14.6</v>
      </c>
    </row>
    <row r="2989" customFormat="false" ht="15" hidden="false" customHeight="false" outlineLevel="0" collapsed="false">
      <c r="A2989" s="2" t="s">
        <v>20170</v>
      </c>
      <c r="B2989" s="2" t="s">
        <v>4138</v>
      </c>
      <c r="C2989" s="2" t="s">
        <v>128</v>
      </c>
      <c r="D2989" s="2" t="s">
        <v>17175</v>
      </c>
      <c r="E2989" s="2" t="s">
        <v>17176</v>
      </c>
      <c r="F2989" s="13" t="n">
        <v>46025</v>
      </c>
      <c r="G2989" s="13" t="n">
        <v>46025</v>
      </c>
      <c r="H2989" s="2" t="n">
        <v>15.5</v>
      </c>
    </row>
    <row r="2990" customFormat="false" ht="15" hidden="false" customHeight="false" outlineLevel="0" collapsed="false">
      <c r="A2990" s="2" t="s">
        <v>20171</v>
      </c>
      <c r="B2990" s="2" t="s">
        <v>3276</v>
      </c>
      <c r="C2990" s="2" t="s">
        <v>163</v>
      </c>
      <c r="D2990" s="2" t="s">
        <v>17180</v>
      </c>
      <c r="E2990" s="2" t="s">
        <v>17191</v>
      </c>
      <c r="F2990" s="13" t="n">
        <v>46098</v>
      </c>
      <c r="G2990" s="13" t="n">
        <v>46098</v>
      </c>
      <c r="H2990" s="2" t="n">
        <v>3</v>
      </c>
    </row>
    <row r="2991" customFormat="false" ht="15" hidden="false" customHeight="false" outlineLevel="0" collapsed="false">
      <c r="A2991" s="2" t="s">
        <v>20172</v>
      </c>
      <c r="B2991" s="2" t="s">
        <v>4520</v>
      </c>
      <c r="C2991" s="2" t="s">
        <v>145</v>
      </c>
      <c r="D2991" s="2" t="s">
        <v>17175</v>
      </c>
      <c r="E2991" s="2" t="s">
        <v>17187</v>
      </c>
      <c r="F2991" s="13" t="n">
        <v>46056</v>
      </c>
      <c r="G2991" s="13" t="n">
        <v>46056</v>
      </c>
      <c r="H2991" s="2" t="n">
        <v>13.4</v>
      </c>
    </row>
    <row r="2992" customFormat="false" ht="15" hidden="false" customHeight="false" outlineLevel="0" collapsed="false">
      <c r="A2992" s="2" t="s">
        <v>20173</v>
      </c>
      <c r="B2992" s="2" t="s">
        <v>2954</v>
      </c>
      <c r="C2992" s="2" t="s">
        <v>119</v>
      </c>
      <c r="D2992" s="2" t="s">
        <v>17178</v>
      </c>
      <c r="E2992" s="2" t="s">
        <v>17176</v>
      </c>
      <c r="F2992" s="13" t="n">
        <v>45944</v>
      </c>
      <c r="G2992" s="13" t="n">
        <v>45944</v>
      </c>
      <c r="H2992" s="2" t="n">
        <v>22.6</v>
      </c>
    </row>
    <row r="2993" customFormat="false" ht="15" hidden="false" customHeight="false" outlineLevel="0" collapsed="false">
      <c r="A2993" s="2" t="s">
        <v>20174</v>
      </c>
      <c r="B2993" s="2" t="s">
        <v>747</v>
      </c>
      <c r="C2993" s="2" t="s">
        <v>139</v>
      </c>
      <c r="D2993" s="2" t="s">
        <v>17184</v>
      </c>
      <c r="E2993" s="2" t="s">
        <v>17187</v>
      </c>
      <c r="F2993" s="13" t="n">
        <v>45948</v>
      </c>
      <c r="G2993" s="13" t="n">
        <v>45948</v>
      </c>
      <c r="H2993" s="2" t="n">
        <v>11</v>
      </c>
    </row>
    <row r="2994" customFormat="false" ht="15" hidden="false" customHeight="false" outlineLevel="0" collapsed="false">
      <c r="A2994" s="2" t="s">
        <v>20175</v>
      </c>
      <c r="B2994" s="2" t="s">
        <v>588</v>
      </c>
      <c r="C2994" s="2" t="s">
        <v>98</v>
      </c>
      <c r="D2994" s="2" t="s">
        <v>17175</v>
      </c>
      <c r="E2994" s="2" t="s">
        <v>17176</v>
      </c>
      <c r="F2994" s="13" t="n">
        <v>46169</v>
      </c>
      <c r="G2994" s="13" t="n">
        <v>46169</v>
      </c>
      <c r="H2994" s="2" t="n">
        <v>15.8</v>
      </c>
    </row>
    <row r="2995" customFormat="false" ht="15" hidden="false" customHeight="false" outlineLevel="0" collapsed="false">
      <c r="A2995" s="2" t="s">
        <v>20176</v>
      </c>
      <c r="B2995" s="2" t="s">
        <v>1656</v>
      </c>
      <c r="C2995" s="2" t="s">
        <v>114</v>
      </c>
      <c r="D2995" s="2" t="s">
        <v>17182</v>
      </c>
      <c r="E2995" s="2" t="s">
        <v>17187</v>
      </c>
      <c r="F2995" s="13" t="n">
        <v>45887</v>
      </c>
      <c r="G2995" s="13" t="n">
        <v>45888</v>
      </c>
      <c r="H2995" s="2" t="n">
        <v>45.5</v>
      </c>
    </row>
    <row r="2996" customFormat="false" ht="15" hidden="false" customHeight="false" outlineLevel="0" collapsed="false">
      <c r="A2996" s="2" t="s">
        <v>20177</v>
      </c>
      <c r="B2996" s="2" t="s">
        <v>3692</v>
      </c>
      <c r="C2996" s="2" t="s">
        <v>114</v>
      </c>
      <c r="D2996" s="2" t="s">
        <v>17175</v>
      </c>
      <c r="E2996" s="2" t="s">
        <v>17187</v>
      </c>
      <c r="F2996" s="13" t="n">
        <v>46057</v>
      </c>
      <c r="G2996" s="13" t="n">
        <v>46057</v>
      </c>
      <c r="H2996" s="2" t="n">
        <v>13.9</v>
      </c>
    </row>
    <row r="2997" customFormat="false" ht="15" hidden="false" customHeight="false" outlineLevel="0" collapsed="false">
      <c r="A2997" s="2" t="s">
        <v>20178</v>
      </c>
      <c r="B2997" s="2" t="s">
        <v>3516</v>
      </c>
      <c r="C2997" s="2" t="s">
        <v>145</v>
      </c>
      <c r="D2997" s="2" t="s">
        <v>17178</v>
      </c>
      <c r="E2997" s="2" t="s">
        <v>17187</v>
      </c>
      <c r="F2997" s="13" t="n">
        <v>46073</v>
      </c>
      <c r="G2997" s="13" t="n">
        <v>46073</v>
      </c>
      <c r="H2997" s="2" t="n">
        <v>7.8</v>
      </c>
    </row>
    <row r="2998" customFormat="false" ht="15" hidden="false" customHeight="false" outlineLevel="0" collapsed="false">
      <c r="A2998" s="2" t="s">
        <v>20179</v>
      </c>
      <c r="B2998" s="2" t="s">
        <v>2814</v>
      </c>
      <c r="C2998" s="2" t="s">
        <v>98</v>
      </c>
      <c r="D2998" s="2" t="s">
        <v>17184</v>
      </c>
      <c r="E2998" s="2" t="s">
        <v>17193</v>
      </c>
      <c r="F2998" s="13" t="n">
        <v>46013</v>
      </c>
      <c r="G2998" s="13" t="n">
        <v>46013</v>
      </c>
      <c r="H2998" s="2" t="n">
        <v>2.8</v>
      </c>
    </row>
    <row r="2999" customFormat="false" ht="15" hidden="false" customHeight="false" outlineLevel="0" collapsed="false">
      <c r="A2999" s="2" t="s">
        <v>20180</v>
      </c>
      <c r="B2999" s="2" t="s">
        <v>2182</v>
      </c>
      <c r="C2999" s="2" t="s">
        <v>165</v>
      </c>
      <c r="D2999" s="2" t="s">
        <v>17175</v>
      </c>
      <c r="E2999" s="2" t="s">
        <v>17187</v>
      </c>
      <c r="F2999" s="13" t="n">
        <v>45769</v>
      </c>
      <c r="G2999" s="13" t="n">
        <v>45770</v>
      </c>
      <c r="H2999" s="2" t="n">
        <v>30.9</v>
      </c>
    </row>
    <row r="3000" customFormat="false" ht="15" hidden="false" customHeight="false" outlineLevel="0" collapsed="false">
      <c r="A3000" s="2" t="s">
        <v>20181</v>
      </c>
      <c r="B3000" s="2" t="s">
        <v>3403</v>
      </c>
      <c r="C3000" s="2" t="s">
        <v>119</v>
      </c>
      <c r="D3000" s="2" t="s">
        <v>17178</v>
      </c>
      <c r="E3000" s="2" t="s">
        <v>17176</v>
      </c>
      <c r="F3000" s="13" t="n">
        <v>46135</v>
      </c>
      <c r="G3000" s="13" t="n">
        <v>46135</v>
      </c>
      <c r="H3000" s="2" t="n">
        <v>22.2</v>
      </c>
    </row>
    <row r="3001" customFormat="false" ht="15" hidden="false" customHeight="false" outlineLevel="0" collapsed="false">
      <c r="A3001" s="2" t="s">
        <v>20182</v>
      </c>
      <c r="B3001" s="2" t="s">
        <v>3737</v>
      </c>
      <c r="C3001" s="2" t="s">
        <v>119</v>
      </c>
      <c r="D3001" s="2" t="s">
        <v>17175</v>
      </c>
      <c r="E3001" s="2" t="s">
        <v>17176</v>
      </c>
      <c r="F3001" s="13" t="n">
        <v>46206</v>
      </c>
      <c r="G3001" s="13" t="n">
        <v>46207</v>
      </c>
      <c r="H3001" s="2" t="n">
        <v>26</v>
      </c>
    </row>
    <row r="3002" customFormat="false" ht="15" hidden="false" customHeight="false" outlineLevel="0" collapsed="false">
      <c r="A3002" s="2" t="s">
        <v>20183</v>
      </c>
      <c r="B3002" s="2" t="s">
        <v>4288</v>
      </c>
      <c r="C3002" s="2" t="s">
        <v>114</v>
      </c>
      <c r="D3002" s="2" t="s">
        <v>17182</v>
      </c>
      <c r="E3002" s="2" t="s">
        <v>17176</v>
      </c>
      <c r="F3002" s="13" t="n">
        <v>45857</v>
      </c>
      <c r="G3002" s="13" t="n">
        <v>45857</v>
      </c>
      <c r="H3002" s="2" t="n">
        <v>10.2</v>
      </c>
    </row>
    <row r="3003" customFormat="false" ht="15" hidden="false" customHeight="false" outlineLevel="0" collapsed="false">
      <c r="A3003" s="2" t="s">
        <v>20184</v>
      </c>
      <c r="B3003" s="2" t="s">
        <v>5122</v>
      </c>
      <c r="C3003" s="2" t="s">
        <v>98</v>
      </c>
      <c r="D3003" s="2" t="s">
        <v>17175</v>
      </c>
      <c r="E3003" s="2" t="s">
        <v>17176</v>
      </c>
      <c r="F3003" s="13" t="n">
        <v>45941</v>
      </c>
      <c r="G3003" s="13" t="n">
        <v>45941</v>
      </c>
      <c r="H3003" s="2" t="n">
        <v>15.2</v>
      </c>
    </row>
    <row r="3004" customFormat="false" ht="15" hidden="false" customHeight="false" outlineLevel="0" collapsed="false">
      <c r="A3004" s="2" t="s">
        <v>20185</v>
      </c>
      <c r="B3004" s="2" t="s">
        <v>3760</v>
      </c>
      <c r="C3004" s="2" t="s">
        <v>139</v>
      </c>
      <c r="D3004" s="2" t="s">
        <v>17178</v>
      </c>
      <c r="E3004" s="2" t="s">
        <v>17176</v>
      </c>
      <c r="F3004" s="13" t="n">
        <v>46166</v>
      </c>
      <c r="G3004" s="13" t="n">
        <v>46166</v>
      </c>
      <c r="H3004" s="2" t="n">
        <v>19</v>
      </c>
    </row>
    <row r="3005" customFormat="false" ht="15" hidden="false" customHeight="false" outlineLevel="0" collapsed="false">
      <c r="A3005" s="2" t="s">
        <v>20186</v>
      </c>
      <c r="B3005" s="2" t="s">
        <v>168</v>
      </c>
      <c r="C3005" s="2" t="s">
        <v>119</v>
      </c>
      <c r="D3005" s="2" t="s">
        <v>17180</v>
      </c>
      <c r="E3005" s="2" t="s">
        <v>17193</v>
      </c>
      <c r="F3005" s="13" t="n">
        <v>46139</v>
      </c>
      <c r="G3005" s="13" t="n">
        <v>46139</v>
      </c>
      <c r="H3005" s="2" t="n">
        <v>10.2</v>
      </c>
    </row>
    <row r="3006" customFormat="false" ht="15" hidden="false" customHeight="false" outlineLevel="0" collapsed="false">
      <c r="A3006" s="2" t="s">
        <v>20187</v>
      </c>
      <c r="B3006" s="2" t="s">
        <v>4640</v>
      </c>
      <c r="C3006" s="2" t="s">
        <v>165</v>
      </c>
      <c r="D3006" s="2" t="s">
        <v>17178</v>
      </c>
      <c r="E3006" s="2" t="s">
        <v>17187</v>
      </c>
      <c r="F3006" s="13" t="n">
        <v>46131</v>
      </c>
      <c r="G3006" s="13" t="n">
        <v>46131</v>
      </c>
      <c r="H3006" s="2" t="n">
        <v>19.4</v>
      </c>
    </row>
    <row r="3007" customFormat="false" ht="15" hidden="false" customHeight="false" outlineLevel="0" collapsed="false">
      <c r="A3007" s="2" t="s">
        <v>20188</v>
      </c>
      <c r="B3007" s="2" t="s">
        <v>4100</v>
      </c>
      <c r="C3007" s="2" t="s">
        <v>119</v>
      </c>
      <c r="D3007" s="2" t="s">
        <v>17178</v>
      </c>
      <c r="E3007" s="2" t="s">
        <v>17176</v>
      </c>
      <c r="F3007" s="13" t="n">
        <v>45891</v>
      </c>
      <c r="G3007" s="13" t="n">
        <v>45891</v>
      </c>
      <c r="H3007" s="2" t="n">
        <v>14.7</v>
      </c>
    </row>
    <row r="3008" customFormat="false" ht="15" hidden="false" customHeight="false" outlineLevel="0" collapsed="false">
      <c r="A3008" s="2" t="s">
        <v>20189</v>
      </c>
      <c r="B3008" s="2" t="s">
        <v>786</v>
      </c>
      <c r="C3008" s="2" t="s">
        <v>141</v>
      </c>
      <c r="D3008" s="2" t="s">
        <v>17180</v>
      </c>
      <c r="E3008" s="2" t="s">
        <v>17187</v>
      </c>
      <c r="F3008" s="13" t="n">
        <v>45995</v>
      </c>
      <c r="G3008" s="13" t="n">
        <v>45995</v>
      </c>
      <c r="H3008" s="2" t="n">
        <v>3</v>
      </c>
    </row>
    <row r="3009" customFormat="false" ht="15" hidden="false" customHeight="false" outlineLevel="0" collapsed="false">
      <c r="A3009" s="2" t="s">
        <v>20190</v>
      </c>
      <c r="B3009" s="2" t="s">
        <v>3067</v>
      </c>
      <c r="C3009" s="2" t="s">
        <v>119</v>
      </c>
      <c r="D3009" s="2" t="s">
        <v>17178</v>
      </c>
      <c r="E3009" s="2" t="s">
        <v>17176</v>
      </c>
      <c r="F3009" s="13" t="n">
        <v>46086</v>
      </c>
      <c r="G3009" s="13" t="n">
        <v>46086</v>
      </c>
      <c r="H3009" s="2" t="n">
        <v>14.2</v>
      </c>
    </row>
    <row r="3010" customFormat="false" ht="15" hidden="false" customHeight="false" outlineLevel="0" collapsed="false">
      <c r="A3010" s="2" t="s">
        <v>20191</v>
      </c>
      <c r="B3010" s="2" t="s">
        <v>1942</v>
      </c>
      <c r="C3010" s="2" t="s">
        <v>128</v>
      </c>
      <c r="D3010" s="2" t="s">
        <v>17184</v>
      </c>
      <c r="E3010" s="2" t="s">
        <v>17187</v>
      </c>
      <c r="F3010" s="13" t="n">
        <v>45876</v>
      </c>
      <c r="G3010" s="13" t="n">
        <v>45876</v>
      </c>
      <c r="H3010" s="2" t="n">
        <v>23.4</v>
      </c>
    </row>
    <row r="3011" customFormat="false" ht="15" hidden="false" customHeight="false" outlineLevel="0" collapsed="false">
      <c r="A3011" s="2" t="s">
        <v>20192</v>
      </c>
      <c r="B3011" s="2" t="s">
        <v>4937</v>
      </c>
      <c r="C3011" s="2" t="s">
        <v>128</v>
      </c>
      <c r="D3011" s="2" t="s">
        <v>17178</v>
      </c>
      <c r="E3011" s="2" t="s">
        <v>17176</v>
      </c>
      <c r="F3011" s="13" t="n">
        <v>45761</v>
      </c>
      <c r="G3011" s="13" t="n">
        <v>45761</v>
      </c>
      <c r="H3011" s="2" t="n">
        <v>19.5</v>
      </c>
    </row>
    <row r="3012" customFormat="false" ht="15" hidden="false" customHeight="false" outlineLevel="0" collapsed="false">
      <c r="A3012" s="2" t="s">
        <v>20193</v>
      </c>
      <c r="B3012" s="2" t="s">
        <v>3617</v>
      </c>
      <c r="C3012" s="2" t="s">
        <v>98</v>
      </c>
      <c r="D3012" s="2" t="s">
        <v>17180</v>
      </c>
      <c r="E3012" s="2" t="s">
        <v>17176</v>
      </c>
      <c r="F3012" s="13" t="n">
        <v>46066</v>
      </c>
      <c r="G3012" s="13" t="n">
        <v>46066</v>
      </c>
      <c r="H3012" s="2" t="n">
        <v>4.1</v>
      </c>
    </row>
    <row r="3013" customFormat="false" ht="15" hidden="false" customHeight="false" outlineLevel="0" collapsed="false">
      <c r="A3013" s="2" t="s">
        <v>20194</v>
      </c>
      <c r="B3013" s="2" t="s">
        <v>5071</v>
      </c>
      <c r="C3013" s="2" t="s">
        <v>98</v>
      </c>
      <c r="D3013" s="2" t="s">
        <v>17180</v>
      </c>
      <c r="E3013" s="2" t="s">
        <v>17193</v>
      </c>
      <c r="F3013" s="13" t="n">
        <v>45846</v>
      </c>
      <c r="G3013" s="13" t="n">
        <v>45846</v>
      </c>
      <c r="H3013" s="2" t="n">
        <v>7.1</v>
      </c>
    </row>
    <row r="3014" customFormat="false" ht="15" hidden="false" customHeight="false" outlineLevel="0" collapsed="false">
      <c r="A3014" s="2" t="s">
        <v>20195</v>
      </c>
      <c r="B3014" s="2" t="s">
        <v>2627</v>
      </c>
      <c r="C3014" s="2" t="s">
        <v>119</v>
      </c>
      <c r="D3014" s="2" t="s">
        <v>17175</v>
      </c>
      <c r="E3014" s="2" t="s">
        <v>17193</v>
      </c>
      <c r="F3014" s="13" t="n">
        <v>45837</v>
      </c>
      <c r="G3014" s="13" t="n">
        <v>45837</v>
      </c>
      <c r="H3014" s="2" t="n">
        <v>7</v>
      </c>
    </row>
    <row r="3015" customFormat="false" ht="15" hidden="false" customHeight="false" outlineLevel="0" collapsed="false">
      <c r="A3015" s="2" t="s">
        <v>20196</v>
      </c>
      <c r="B3015" s="2" t="s">
        <v>2941</v>
      </c>
      <c r="C3015" s="2" t="s">
        <v>163</v>
      </c>
      <c r="D3015" s="2" t="s">
        <v>17178</v>
      </c>
      <c r="E3015" s="2" t="s">
        <v>17187</v>
      </c>
      <c r="F3015" s="13" t="n">
        <v>45966</v>
      </c>
      <c r="G3015" s="13" t="n">
        <v>45966</v>
      </c>
      <c r="H3015" s="2" t="n">
        <v>19.1</v>
      </c>
    </row>
    <row r="3016" customFormat="false" ht="15" hidden="false" customHeight="false" outlineLevel="0" collapsed="false">
      <c r="A3016" s="2" t="s">
        <v>20197</v>
      </c>
      <c r="B3016" s="2" t="s">
        <v>2423</v>
      </c>
      <c r="C3016" s="2" t="s">
        <v>119</v>
      </c>
      <c r="D3016" s="2" t="s">
        <v>17180</v>
      </c>
      <c r="E3016" s="2" t="s">
        <v>17176</v>
      </c>
      <c r="F3016" s="13" t="n">
        <v>46014</v>
      </c>
      <c r="G3016" s="13" t="n">
        <v>46015</v>
      </c>
      <c r="H3016" s="2" t="n">
        <v>26.9</v>
      </c>
    </row>
    <row r="3017" customFormat="false" ht="15" hidden="false" customHeight="false" outlineLevel="0" collapsed="false">
      <c r="A3017" s="2" t="s">
        <v>20198</v>
      </c>
      <c r="B3017" s="2" t="s">
        <v>4658</v>
      </c>
      <c r="C3017" s="2" t="s">
        <v>119</v>
      </c>
      <c r="D3017" s="2" t="s">
        <v>17178</v>
      </c>
      <c r="E3017" s="2" t="s">
        <v>17187</v>
      </c>
      <c r="F3017" s="13" t="n">
        <v>45805</v>
      </c>
      <c r="G3017" s="13" t="n">
        <v>45805</v>
      </c>
      <c r="H3017" s="2" t="n">
        <v>15.2</v>
      </c>
    </row>
    <row r="3018" customFormat="false" ht="15" hidden="false" customHeight="false" outlineLevel="0" collapsed="false">
      <c r="A3018" s="2" t="s">
        <v>20199</v>
      </c>
      <c r="B3018" s="2" t="s">
        <v>933</v>
      </c>
      <c r="C3018" s="2" t="s">
        <v>139</v>
      </c>
      <c r="D3018" s="2" t="s">
        <v>17184</v>
      </c>
      <c r="E3018" s="2" t="s">
        <v>17176</v>
      </c>
      <c r="F3018" s="13" t="n">
        <v>45822</v>
      </c>
      <c r="G3018" s="13" t="n">
        <v>45822</v>
      </c>
      <c r="H3018" s="2" t="n">
        <v>13.1</v>
      </c>
    </row>
    <row r="3019" customFormat="false" ht="15" hidden="false" customHeight="false" outlineLevel="0" collapsed="false">
      <c r="A3019" s="2" t="s">
        <v>20200</v>
      </c>
      <c r="B3019" s="2" t="s">
        <v>2108</v>
      </c>
      <c r="C3019" s="2" t="s">
        <v>139</v>
      </c>
      <c r="D3019" s="2" t="s">
        <v>17178</v>
      </c>
      <c r="E3019" s="2" t="s">
        <v>17193</v>
      </c>
      <c r="F3019" s="13" t="n">
        <v>46075</v>
      </c>
      <c r="G3019" s="13" t="n">
        <v>46075</v>
      </c>
      <c r="H3019" s="2" t="n">
        <v>6.6</v>
      </c>
    </row>
    <row r="3020" customFormat="false" ht="15" hidden="false" customHeight="false" outlineLevel="0" collapsed="false">
      <c r="A3020" s="2" t="s">
        <v>20201</v>
      </c>
      <c r="B3020" s="2" t="s">
        <v>1330</v>
      </c>
      <c r="C3020" s="2" t="s">
        <v>139</v>
      </c>
      <c r="D3020" s="2" t="s">
        <v>17180</v>
      </c>
      <c r="E3020" s="2" t="s">
        <v>17176</v>
      </c>
      <c r="F3020" s="13" t="n">
        <v>45907</v>
      </c>
      <c r="G3020" s="13" t="n">
        <v>45907</v>
      </c>
      <c r="H3020" s="2" t="n">
        <v>8.3</v>
      </c>
    </row>
    <row r="3021" customFormat="false" ht="15" hidden="false" customHeight="false" outlineLevel="0" collapsed="false">
      <c r="A3021" s="2" t="s">
        <v>20202</v>
      </c>
      <c r="B3021" s="2" t="s">
        <v>3193</v>
      </c>
      <c r="C3021" s="2" t="s">
        <v>139</v>
      </c>
      <c r="D3021" s="2" t="s">
        <v>17184</v>
      </c>
      <c r="E3021" s="2" t="s">
        <v>17191</v>
      </c>
      <c r="F3021" s="13" t="n">
        <v>45883</v>
      </c>
      <c r="G3021" s="13" t="n">
        <v>45883</v>
      </c>
      <c r="H3021" s="2" t="n">
        <v>3.1</v>
      </c>
    </row>
    <row r="3022" customFormat="false" ht="15" hidden="false" customHeight="false" outlineLevel="0" collapsed="false">
      <c r="A3022" s="2" t="s">
        <v>20203</v>
      </c>
      <c r="B3022" s="2" t="s">
        <v>411</v>
      </c>
      <c r="C3022" s="2" t="s">
        <v>145</v>
      </c>
      <c r="D3022" s="2" t="s">
        <v>17175</v>
      </c>
      <c r="E3022" s="2" t="s">
        <v>17176</v>
      </c>
      <c r="F3022" s="13" t="n">
        <v>46037</v>
      </c>
      <c r="G3022" s="13" t="n">
        <v>46037</v>
      </c>
      <c r="H3022" s="2" t="n">
        <v>21.6</v>
      </c>
    </row>
    <row r="3023" customFormat="false" ht="15" hidden="false" customHeight="false" outlineLevel="0" collapsed="false">
      <c r="A3023" s="2" t="s">
        <v>20204</v>
      </c>
      <c r="B3023" s="2" t="s">
        <v>1312</v>
      </c>
      <c r="C3023" s="2" t="s">
        <v>119</v>
      </c>
      <c r="D3023" s="2" t="s">
        <v>17184</v>
      </c>
      <c r="E3023" s="2" t="s">
        <v>17193</v>
      </c>
      <c r="F3023" s="13" t="n">
        <v>46054</v>
      </c>
      <c r="G3023" s="13" t="n">
        <v>46054</v>
      </c>
      <c r="H3023" s="2" t="n">
        <v>10.7</v>
      </c>
    </row>
    <row r="3024" customFormat="false" ht="15" hidden="false" customHeight="false" outlineLevel="0" collapsed="false">
      <c r="A3024" s="2" t="s">
        <v>20205</v>
      </c>
      <c r="B3024" s="2" t="s">
        <v>4497</v>
      </c>
      <c r="C3024" s="2" t="s">
        <v>139</v>
      </c>
      <c r="D3024" s="2" t="s">
        <v>17178</v>
      </c>
      <c r="E3024" s="2" t="s">
        <v>17187</v>
      </c>
      <c r="F3024" s="13" t="n">
        <v>46095</v>
      </c>
      <c r="G3024" s="13" t="n">
        <v>46095</v>
      </c>
      <c r="H3024" s="2" t="n">
        <v>13.9</v>
      </c>
    </row>
    <row r="3025" customFormat="false" ht="15" hidden="false" customHeight="false" outlineLevel="0" collapsed="false">
      <c r="A3025" s="2" t="s">
        <v>20206</v>
      </c>
      <c r="B3025" s="2" t="s">
        <v>2656</v>
      </c>
      <c r="C3025" s="2" t="s">
        <v>98</v>
      </c>
      <c r="D3025" s="2" t="s">
        <v>17182</v>
      </c>
      <c r="E3025" s="2" t="s">
        <v>17187</v>
      </c>
      <c r="F3025" s="13" t="n">
        <v>45673</v>
      </c>
      <c r="G3025" s="13" t="n">
        <v>45673</v>
      </c>
      <c r="H3025" s="2" t="n">
        <v>19.4</v>
      </c>
    </row>
    <row r="3026" customFormat="false" ht="15" hidden="false" customHeight="false" outlineLevel="0" collapsed="false">
      <c r="A3026" s="2" t="s">
        <v>20207</v>
      </c>
      <c r="B3026" s="2" t="s">
        <v>2154</v>
      </c>
      <c r="C3026" s="2" t="s">
        <v>98</v>
      </c>
      <c r="D3026" s="2" t="s">
        <v>17178</v>
      </c>
      <c r="E3026" s="2" t="s">
        <v>17193</v>
      </c>
      <c r="F3026" s="13" t="n">
        <v>45961</v>
      </c>
      <c r="G3026" s="13" t="n">
        <v>45961</v>
      </c>
      <c r="H3026" s="2" t="n">
        <v>2.5</v>
      </c>
    </row>
    <row r="3027" customFormat="false" ht="15" hidden="false" customHeight="false" outlineLevel="0" collapsed="false">
      <c r="A3027" s="2" t="s">
        <v>20208</v>
      </c>
      <c r="B3027" s="2" t="s">
        <v>3081</v>
      </c>
      <c r="C3027" s="2" t="s">
        <v>98</v>
      </c>
      <c r="D3027" s="2" t="s">
        <v>17178</v>
      </c>
      <c r="E3027" s="2" t="s">
        <v>17187</v>
      </c>
      <c r="F3027" s="13" t="n">
        <v>46093</v>
      </c>
      <c r="G3027" s="13" t="n">
        <v>46093</v>
      </c>
      <c r="H3027" s="2" t="n">
        <v>16.7</v>
      </c>
    </row>
    <row r="3028" customFormat="false" ht="15" hidden="false" customHeight="false" outlineLevel="0" collapsed="false">
      <c r="A3028" s="2" t="s">
        <v>20209</v>
      </c>
      <c r="B3028" s="2" t="s">
        <v>1801</v>
      </c>
      <c r="C3028" s="2" t="s">
        <v>98</v>
      </c>
      <c r="D3028" s="2" t="s">
        <v>17175</v>
      </c>
      <c r="E3028" s="2" t="s">
        <v>17193</v>
      </c>
      <c r="F3028" s="13" t="n">
        <v>46016</v>
      </c>
      <c r="G3028" s="13" t="n">
        <v>46016</v>
      </c>
      <c r="H3028" s="2" t="n">
        <v>11.1</v>
      </c>
    </row>
    <row r="3029" customFormat="false" ht="15" hidden="false" customHeight="false" outlineLevel="0" collapsed="false">
      <c r="A3029" s="2" t="s">
        <v>20210</v>
      </c>
      <c r="B3029" s="2" t="s">
        <v>1212</v>
      </c>
      <c r="C3029" s="2" t="s">
        <v>119</v>
      </c>
      <c r="D3029" s="2" t="s">
        <v>17175</v>
      </c>
      <c r="E3029" s="2" t="s">
        <v>17187</v>
      </c>
      <c r="F3029" s="13" t="n">
        <v>45765</v>
      </c>
      <c r="G3029" s="13" t="n">
        <v>45765</v>
      </c>
      <c r="H3029" s="2" t="n">
        <v>12.6</v>
      </c>
    </row>
    <row r="3030" customFormat="false" ht="15" hidden="false" customHeight="false" outlineLevel="0" collapsed="false">
      <c r="A3030" s="2" t="s">
        <v>20211</v>
      </c>
      <c r="B3030" s="2" t="s">
        <v>4828</v>
      </c>
      <c r="C3030" s="2" t="s">
        <v>98</v>
      </c>
      <c r="D3030" s="2" t="s">
        <v>17178</v>
      </c>
      <c r="E3030" s="2" t="s">
        <v>17176</v>
      </c>
      <c r="F3030" s="13" t="n">
        <v>45690</v>
      </c>
      <c r="G3030" s="13" t="n">
        <v>45690</v>
      </c>
      <c r="H3030" s="2" t="n">
        <v>12.3</v>
      </c>
    </row>
    <row r="3031" customFormat="false" ht="15" hidden="false" customHeight="false" outlineLevel="0" collapsed="false">
      <c r="A3031" s="2" t="s">
        <v>20212</v>
      </c>
      <c r="B3031" s="2" t="s">
        <v>856</v>
      </c>
      <c r="C3031" s="2" t="s">
        <v>98</v>
      </c>
      <c r="D3031" s="2" t="s">
        <v>17178</v>
      </c>
      <c r="E3031" s="2" t="s">
        <v>17187</v>
      </c>
      <c r="F3031" s="13" t="n">
        <v>45792</v>
      </c>
      <c r="G3031" s="13" t="n">
        <v>45792</v>
      </c>
      <c r="H3031" s="2" t="n">
        <v>11.3</v>
      </c>
    </row>
    <row r="3032" customFormat="false" ht="15" hidden="false" customHeight="false" outlineLevel="0" collapsed="false">
      <c r="A3032" s="2" t="s">
        <v>20213</v>
      </c>
      <c r="B3032" s="2" t="s">
        <v>2607</v>
      </c>
      <c r="C3032" s="2" t="s">
        <v>119</v>
      </c>
      <c r="D3032" s="2" t="s">
        <v>17182</v>
      </c>
      <c r="E3032" s="2" t="s">
        <v>17176</v>
      </c>
      <c r="F3032" s="13" t="n">
        <v>46004</v>
      </c>
      <c r="G3032" s="13" t="n">
        <v>46004</v>
      </c>
      <c r="H3032" s="2" t="n">
        <v>8.9</v>
      </c>
    </row>
    <row r="3033" customFormat="false" ht="15" hidden="false" customHeight="false" outlineLevel="0" collapsed="false">
      <c r="A3033" s="2" t="s">
        <v>20214</v>
      </c>
      <c r="B3033" s="2" t="s">
        <v>509</v>
      </c>
      <c r="C3033" s="2" t="s">
        <v>98</v>
      </c>
      <c r="D3033" s="2" t="s">
        <v>17184</v>
      </c>
      <c r="E3033" s="2" t="s">
        <v>17176</v>
      </c>
      <c r="F3033" s="13" t="n">
        <v>45852</v>
      </c>
      <c r="G3033" s="13" t="n">
        <v>45852</v>
      </c>
      <c r="H3033" s="2" t="n">
        <v>21.7</v>
      </c>
    </row>
    <row r="3034" customFormat="false" ht="15" hidden="false" customHeight="false" outlineLevel="0" collapsed="false">
      <c r="A3034" s="2" t="s">
        <v>20215</v>
      </c>
      <c r="B3034" s="2" t="s">
        <v>3017</v>
      </c>
      <c r="C3034" s="2" t="s">
        <v>163</v>
      </c>
      <c r="D3034" s="2" t="s">
        <v>17175</v>
      </c>
      <c r="E3034" s="2" t="s">
        <v>17187</v>
      </c>
      <c r="F3034" s="13" t="n">
        <v>46176</v>
      </c>
      <c r="G3034" s="13" t="n">
        <v>46176</v>
      </c>
      <c r="H3034" s="2" t="n">
        <v>12.1</v>
      </c>
    </row>
    <row r="3035" customFormat="false" ht="15" hidden="false" customHeight="false" outlineLevel="0" collapsed="false">
      <c r="A3035" s="2" t="s">
        <v>20216</v>
      </c>
      <c r="B3035" s="2" t="s">
        <v>3298</v>
      </c>
      <c r="C3035" s="2" t="s">
        <v>165</v>
      </c>
      <c r="D3035" s="2" t="s">
        <v>17178</v>
      </c>
      <c r="E3035" s="2" t="s">
        <v>17187</v>
      </c>
      <c r="F3035" s="13" t="n">
        <v>46095</v>
      </c>
      <c r="G3035" s="13" t="n">
        <v>46095</v>
      </c>
      <c r="H3035" s="2" t="n">
        <v>12.9</v>
      </c>
    </row>
    <row r="3036" customFormat="false" ht="15" hidden="false" customHeight="false" outlineLevel="0" collapsed="false">
      <c r="A3036" s="2" t="s">
        <v>20217</v>
      </c>
      <c r="B3036" s="2" t="s">
        <v>3381</v>
      </c>
      <c r="C3036" s="2" t="s">
        <v>108</v>
      </c>
      <c r="D3036" s="2" t="s">
        <v>17182</v>
      </c>
      <c r="E3036" s="2" t="s">
        <v>17187</v>
      </c>
      <c r="F3036" s="13" t="n">
        <v>46004</v>
      </c>
      <c r="G3036" s="13" t="n">
        <v>46004</v>
      </c>
      <c r="H3036" s="2" t="n">
        <v>23.4</v>
      </c>
    </row>
    <row r="3037" customFormat="false" ht="15" hidden="false" customHeight="false" outlineLevel="0" collapsed="false">
      <c r="A3037" s="2" t="s">
        <v>20218</v>
      </c>
      <c r="B3037" s="2" t="s">
        <v>3206</v>
      </c>
      <c r="C3037" s="2" t="s">
        <v>139</v>
      </c>
      <c r="D3037" s="2" t="s">
        <v>17175</v>
      </c>
      <c r="E3037" s="2" t="s">
        <v>17176</v>
      </c>
      <c r="F3037" s="13" t="n">
        <v>45931</v>
      </c>
      <c r="G3037" s="13" t="n">
        <v>45931</v>
      </c>
      <c r="H3037" s="2" t="n">
        <v>6.7</v>
      </c>
    </row>
    <row r="3038" customFormat="false" ht="15" hidden="false" customHeight="false" outlineLevel="0" collapsed="false">
      <c r="A3038" s="2" t="s">
        <v>20219</v>
      </c>
      <c r="B3038" s="2" t="s">
        <v>2745</v>
      </c>
      <c r="C3038" s="2" t="s">
        <v>139</v>
      </c>
      <c r="D3038" s="2" t="s">
        <v>17175</v>
      </c>
      <c r="E3038" s="2" t="s">
        <v>17176</v>
      </c>
      <c r="F3038" s="13" t="n">
        <v>46274</v>
      </c>
      <c r="G3038" s="13" t="n">
        <v>46274</v>
      </c>
      <c r="H3038" s="2" t="n">
        <v>11.3</v>
      </c>
    </row>
    <row r="3039" customFormat="false" ht="15" hidden="false" customHeight="false" outlineLevel="0" collapsed="false">
      <c r="A3039" s="2" t="s">
        <v>20220</v>
      </c>
      <c r="B3039" s="2" t="s">
        <v>437</v>
      </c>
      <c r="C3039" s="2" t="s">
        <v>119</v>
      </c>
      <c r="D3039" s="2" t="s">
        <v>17184</v>
      </c>
      <c r="E3039" s="2" t="s">
        <v>17176</v>
      </c>
      <c r="F3039" s="13" t="n">
        <v>45609</v>
      </c>
      <c r="G3039" s="13" t="n">
        <v>45609</v>
      </c>
      <c r="H3039" s="2" t="n">
        <v>22.3</v>
      </c>
    </row>
    <row r="3040" customFormat="false" ht="15" hidden="false" customHeight="false" outlineLevel="0" collapsed="false">
      <c r="A3040" s="2" t="s">
        <v>20221</v>
      </c>
      <c r="B3040" s="2" t="s">
        <v>1041</v>
      </c>
      <c r="C3040" s="2" t="s">
        <v>141</v>
      </c>
      <c r="D3040" s="2" t="s">
        <v>17184</v>
      </c>
      <c r="E3040" s="2" t="s">
        <v>17187</v>
      </c>
      <c r="F3040" s="13" t="n">
        <v>46155</v>
      </c>
      <c r="G3040" s="13" t="n">
        <v>46155</v>
      </c>
      <c r="H3040" s="2" t="n">
        <v>5.4</v>
      </c>
    </row>
    <row r="3041" customFormat="false" ht="15" hidden="false" customHeight="false" outlineLevel="0" collapsed="false">
      <c r="A3041" s="2" t="s">
        <v>20222</v>
      </c>
      <c r="B3041" s="2" t="s">
        <v>3896</v>
      </c>
      <c r="C3041" s="2" t="s">
        <v>128</v>
      </c>
      <c r="D3041" s="2" t="s">
        <v>17184</v>
      </c>
      <c r="E3041" s="2" t="s">
        <v>17176</v>
      </c>
      <c r="F3041" s="13" t="n">
        <v>46190</v>
      </c>
      <c r="G3041" s="13" t="n">
        <v>46190</v>
      </c>
      <c r="H3041" s="2" t="n">
        <v>21.8</v>
      </c>
    </row>
    <row r="3042" customFormat="false" ht="15" hidden="false" customHeight="false" outlineLevel="0" collapsed="false">
      <c r="A3042" s="2" t="s">
        <v>20223</v>
      </c>
      <c r="B3042" s="2" t="s">
        <v>3900</v>
      </c>
      <c r="C3042" s="2" t="s">
        <v>123</v>
      </c>
      <c r="D3042" s="2" t="s">
        <v>17178</v>
      </c>
      <c r="E3042" s="2" t="s">
        <v>17176</v>
      </c>
      <c r="F3042" s="13" t="n">
        <v>45983</v>
      </c>
      <c r="G3042" s="13" t="n">
        <v>45983</v>
      </c>
      <c r="H3042" s="2" t="n">
        <v>23.6</v>
      </c>
    </row>
    <row r="3043" customFormat="false" ht="15" hidden="false" customHeight="false" outlineLevel="0" collapsed="false">
      <c r="A3043" s="2" t="s">
        <v>20224</v>
      </c>
      <c r="B3043" s="2" t="s">
        <v>405</v>
      </c>
      <c r="C3043" s="2" t="s">
        <v>98</v>
      </c>
      <c r="D3043" s="2" t="s">
        <v>17180</v>
      </c>
      <c r="E3043" s="2" t="s">
        <v>17187</v>
      </c>
      <c r="F3043" s="13" t="n">
        <v>46203</v>
      </c>
      <c r="G3043" s="13" t="n">
        <v>46203</v>
      </c>
      <c r="H3043" s="2" t="n">
        <v>6.8</v>
      </c>
    </row>
    <row r="3044" customFormat="false" ht="15" hidden="false" customHeight="false" outlineLevel="0" collapsed="false">
      <c r="A3044" s="2" t="s">
        <v>20225</v>
      </c>
      <c r="B3044" s="2" t="s">
        <v>1912</v>
      </c>
      <c r="C3044" s="2" t="s">
        <v>98</v>
      </c>
      <c r="D3044" s="2" t="s">
        <v>17175</v>
      </c>
      <c r="E3044" s="2" t="s">
        <v>17187</v>
      </c>
      <c r="F3044" s="13" t="n">
        <v>46029</v>
      </c>
      <c r="G3044" s="13" t="n">
        <v>46030</v>
      </c>
      <c r="H3044" s="2" t="n">
        <v>24.9</v>
      </c>
    </row>
    <row r="3045" customFormat="false" ht="15" hidden="false" customHeight="false" outlineLevel="0" collapsed="false">
      <c r="A3045" s="2" t="s">
        <v>20226</v>
      </c>
      <c r="B3045" s="2" t="s">
        <v>5081</v>
      </c>
      <c r="C3045" s="2" t="s">
        <v>98</v>
      </c>
      <c r="D3045" s="2" t="s">
        <v>17178</v>
      </c>
      <c r="E3045" s="2" t="s">
        <v>17176</v>
      </c>
      <c r="F3045" s="13" t="n">
        <v>46096</v>
      </c>
      <c r="G3045" s="13" t="n">
        <v>46096</v>
      </c>
      <c r="H3045" s="2" t="n">
        <v>5.6</v>
      </c>
    </row>
    <row r="3046" customFormat="false" ht="15" hidden="false" customHeight="false" outlineLevel="0" collapsed="false">
      <c r="A3046" s="2" t="s">
        <v>20227</v>
      </c>
      <c r="B3046" s="2" t="s">
        <v>3095</v>
      </c>
      <c r="C3046" s="2" t="s">
        <v>119</v>
      </c>
      <c r="D3046" s="2" t="s">
        <v>17182</v>
      </c>
      <c r="E3046" s="2" t="s">
        <v>17187</v>
      </c>
      <c r="F3046" s="13" t="n">
        <v>45985</v>
      </c>
      <c r="G3046" s="13" t="n">
        <v>45985</v>
      </c>
      <c r="H3046" s="2" t="n">
        <v>19.6</v>
      </c>
    </row>
    <row r="3047" customFormat="false" ht="15" hidden="false" customHeight="false" outlineLevel="0" collapsed="false">
      <c r="A3047" s="2" t="s">
        <v>20228</v>
      </c>
      <c r="B3047" s="2" t="s">
        <v>1512</v>
      </c>
      <c r="C3047" s="2" t="s">
        <v>165</v>
      </c>
      <c r="D3047" s="2" t="s">
        <v>17178</v>
      </c>
      <c r="E3047" s="2" t="s">
        <v>17193</v>
      </c>
      <c r="F3047" s="13" t="n">
        <v>45899</v>
      </c>
      <c r="G3047" s="13" t="n">
        <v>45899</v>
      </c>
      <c r="H3047" s="2" t="n">
        <v>7.2</v>
      </c>
    </row>
    <row r="3048" customFormat="false" ht="15" hidden="false" customHeight="false" outlineLevel="0" collapsed="false">
      <c r="A3048" s="2" t="s">
        <v>20229</v>
      </c>
      <c r="B3048" s="2" t="s">
        <v>1191</v>
      </c>
      <c r="C3048" s="2" t="s">
        <v>108</v>
      </c>
      <c r="D3048" s="2" t="s">
        <v>17178</v>
      </c>
      <c r="E3048" s="2" t="s">
        <v>17187</v>
      </c>
      <c r="F3048" s="13" t="n">
        <v>46069</v>
      </c>
      <c r="G3048" s="13" t="n">
        <v>46070</v>
      </c>
      <c r="H3048" s="2" t="n">
        <v>25.7</v>
      </c>
    </row>
    <row r="3049" customFormat="false" ht="15" hidden="false" customHeight="false" outlineLevel="0" collapsed="false">
      <c r="A3049" s="2" t="s">
        <v>20230</v>
      </c>
      <c r="B3049" s="2" t="s">
        <v>4406</v>
      </c>
      <c r="C3049" s="2" t="s">
        <v>119</v>
      </c>
      <c r="D3049" s="2" t="s">
        <v>17178</v>
      </c>
      <c r="E3049" s="2" t="s">
        <v>17187</v>
      </c>
      <c r="F3049" s="13" t="n">
        <v>45786</v>
      </c>
      <c r="G3049" s="13" t="n">
        <v>45786</v>
      </c>
      <c r="H3049" s="2" t="n">
        <v>18.3</v>
      </c>
    </row>
    <row r="3050" customFormat="false" ht="15" hidden="false" customHeight="false" outlineLevel="0" collapsed="false">
      <c r="A3050" s="2" t="s">
        <v>20231</v>
      </c>
      <c r="B3050" s="2" t="s">
        <v>1251</v>
      </c>
      <c r="C3050" s="2" t="s">
        <v>128</v>
      </c>
      <c r="D3050" s="2" t="s">
        <v>17180</v>
      </c>
      <c r="E3050" s="2" t="s">
        <v>17176</v>
      </c>
      <c r="F3050" s="13" t="n">
        <v>45881</v>
      </c>
      <c r="G3050" s="13" t="n">
        <v>45881</v>
      </c>
      <c r="H3050" s="2" t="n">
        <v>10</v>
      </c>
    </row>
    <row r="3051" customFormat="false" ht="15" hidden="false" customHeight="false" outlineLevel="0" collapsed="false">
      <c r="A3051" s="2" t="s">
        <v>20232</v>
      </c>
      <c r="B3051" s="2" t="s">
        <v>3341</v>
      </c>
      <c r="C3051" s="2" t="s">
        <v>119</v>
      </c>
      <c r="D3051" s="2" t="s">
        <v>17178</v>
      </c>
      <c r="E3051" s="2" t="s">
        <v>17176</v>
      </c>
      <c r="F3051" s="13" t="n">
        <v>45983</v>
      </c>
      <c r="G3051" s="13" t="n">
        <v>45983</v>
      </c>
      <c r="H3051" s="2" t="n">
        <v>9.2</v>
      </c>
    </row>
    <row r="3052" customFormat="false" ht="15" hidden="false" customHeight="false" outlineLevel="0" collapsed="false">
      <c r="A3052" s="2" t="s">
        <v>20233</v>
      </c>
      <c r="B3052" s="2" t="s">
        <v>4371</v>
      </c>
      <c r="C3052" s="2" t="s">
        <v>119</v>
      </c>
      <c r="D3052" s="2" t="s">
        <v>17178</v>
      </c>
      <c r="E3052" s="2" t="s">
        <v>17187</v>
      </c>
      <c r="F3052" s="13" t="n">
        <v>46064</v>
      </c>
      <c r="G3052" s="13" t="n">
        <v>46064</v>
      </c>
      <c r="H3052" s="2" t="n">
        <v>10.4</v>
      </c>
    </row>
    <row r="3053" customFormat="false" ht="15" hidden="false" customHeight="false" outlineLevel="0" collapsed="false">
      <c r="A3053" s="2" t="s">
        <v>20234</v>
      </c>
      <c r="B3053" s="2" t="s">
        <v>3490</v>
      </c>
      <c r="C3053" s="2" t="s">
        <v>128</v>
      </c>
      <c r="D3053" s="2" t="s">
        <v>17184</v>
      </c>
      <c r="E3053" s="2" t="s">
        <v>17193</v>
      </c>
      <c r="F3053" s="13" t="n">
        <v>45974</v>
      </c>
      <c r="G3053" s="13" t="n">
        <v>45974</v>
      </c>
      <c r="H3053" s="2" t="n">
        <v>11.1</v>
      </c>
    </row>
    <row r="3054" customFormat="false" ht="15" hidden="false" customHeight="false" outlineLevel="0" collapsed="false">
      <c r="A3054" s="2" t="s">
        <v>20235</v>
      </c>
      <c r="B3054" s="2" t="s">
        <v>2045</v>
      </c>
      <c r="C3054" s="2" t="s">
        <v>139</v>
      </c>
      <c r="D3054" s="2" t="s">
        <v>17178</v>
      </c>
      <c r="E3054" s="2" t="s">
        <v>17176</v>
      </c>
      <c r="F3054" s="13" t="n">
        <v>45895</v>
      </c>
      <c r="G3054" s="13" t="n">
        <v>45895</v>
      </c>
      <c r="H3054" s="2" t="n">
        <v>13.3</v>
      </c>
    </row>
    <row r="3055" customFormat="false" ht="15" hidden="false" customHeight="false" outlineLevel="0" collapsed="false">
      <c r="A3055" s="2" t="s">
        <v>20236</v>
      </c>
      <c r="B3055" s="2" t="s">
        <v>1679</v>
      </c>
      <c r="C3055" s="2" t="s">
        <v>98</v>
      </c>
      <c r="D3055" s="2" t="s">
        <v>17175</v>
      </c>
      <c r="E3055" s="2" t="s">
        <v>17187</v>
      </c>
      <c r="F3055" s="13" t="n">
        <v>46177</v>
      </c>
      <c r="G3055" s="13" t="n">
        <v>46177</v>
      </c>
      <c r="H3055" s="2" t="n">
        <v>19</v>
      </c>
    </row>
    <row r="3056" customFormat="false" ht="15" hidden="false" customHeight="false" outlineLevel="0" collapsed="false">
      <c r="A3056" s="2" t="s">
        <v>20237</v>
      </c>
      <c r="B3056" s="2" t="s">
        <v>2292</v>
      </c>
      <c r="C3056" s="2" t="s">
        <v>119</v>
      </c>
      <c r="D3056" s="2" t="s">
        <v>17175</v>
      </c>
      <c r="E3056" s="2" t="s">
        <v>17187</v>
      </c>
      <c r="F3056" s="13" t="n">
        <v>46142</v>
      </c>
      <c r="G3056" s="13" t="n">
        <v>46142</v>
      </c>
      <c r="H3056" s="2" t="n">
        <v>8.4</v>
      </c>
    </row>
    <row r="3057" customFormat="false" ht="15" hidden="false" customHeight="false" outlineLevel="0" collapsed="false">
      <c r="A3057" s="2" t="s">
        <v>20238</v>
      </c>
      <c r="B3057" s="2" t="s">
        <v>2890</v>
      </c>
      <c r="C3057" s="2" t="s">
        <v>119</v>
      </c>
      <c r="D3057" s="2" t="s">
        <v>17182</v>
      </c>
      <c r="E3057" s="2" t="s">
        <v>17176</v>
      </c>
      <c r="F3057" s="13" t="n">
        <v>45888</v>
      </c>
      <c r="G3057" s="13" t="n">
        <v>45888</v>
      </c>
      <c r="H3057" s="2" t="n">
        <v>14.4</v>
      </c>
    </row>
    <row r="3058" customFormat="false" ht="15" hidden="false" customHeight="false" outlineLevel="0" collapsed="false">
      <c r="A3058" s="2" t="s">
        <v>20239</v>
      </c>
      <c r="B3058" s="2" t="s">
        <v>4194</v>
      </c>
      <c r="C3058" s="2" t="s">
        <v>119</v>
      </c>
      <c r="D3058" s="2" t="s">
        <v>17175</v>
      </c>
      <c r="E3058" s="2" t="s">
        <v>17176</v>
      </c>
      <c r="F3058" s="13" t="n">
        <v>46100</v>
      </c>
      <c r="G3058" s="13" t="n">
        <v>46100</v>
      </c>
      <c r="H3058" s="2" t="n">
        <v>10.6</v>
      </c>
    </row>
    <row r="3059" customFormat="false" ht="15" hidden="false" customHeight="false" outlineLevel="0" collapsed="false">
      <c r="A3059" s="2" t="s">
        <v>20240</v>
      </c>
      <c r="B3059" s="2" t="s">
        <v>330</v>
      </c>
      <c r="C3059" s="2" t="s">
        <v>128</v>
      </c>
      <c r="D3059" s="2" t="s">
        <v>17184</v>
      </c>
      <c r="E3059" s="2" t="s">
        <v>17187</v>
      </c>
      <c r="F3059" s="13" t="n">
        <v>45825</v>
      </c>
      <c r="G3059" s="13" t="n">
        <v>45825</v>
      </c>
      <c r="H3059" s="2" t="n">
        <v>3.6</v>
      </c>
    </row>
    <row r="3060" customFormat="false" ht="15" hidden="false" customHeight="false" outlineLevel="0" collapsed="false">
      <c r="A3060" s="2" t="s">
        <v>20241</v>
      </c>
      <c r="B3060" s="2" t="s">
        <v>311</v>
      </c>
      <c r="C3060" s="2" t="s">
        <v>119</v>
      </c>
      <c r="D3060" s="2" t="s">
        <v>17180</v>
      </c>
      <c r="E3060" s="2" t="s">
        <v>17176</v>
      </c>
      <c r="F3060" s="13" t="n">
        <v>46224</v>
      </c>
      <c r="G3060" s="13" t="n">
        <v>46224</v>
      </c>
      <c r="H3060" s="2" t="n">
        <v>18.6</v>
      </c>
    </row>
    <row r="3061" customFormat="false" ht="15" hidden="false" customHeight="false" outlineLevel="0" collapsed="false">
      <c r="A3061" s="2" t="s">
        <v>20242</v>
      </c>
      <c r="B3061" s="2" t="s">
        <v>881</v>
      </c>
      <c r="C3061" s="2" t="s">
        <v>119</v>
      </c>
      <c r="D3061" s="2" t="s">
        <v>17182</v>
      </c>
      <c r="E3061" s="2" t="s">
        <v>17187</v>
      </c>
      <c r="F3061" s="13" t="n">
        <v>46030</v>
      </c>
      <c r="G3061" s="13" t="n">
        <v>46030</v>
      </c>
      <c r="H3061" s="2" t="n">
        <v>6.5</v>
      </c>
    </row>
    <row r="3062" customFormat="false" ht="15" hidden="false" customHeight="false" outlineLevel="0" collapsed="false">
      <c r="A3062" s="2" t="s">
        <v>20243</v>
      </c>
      <c r="B3062" s="2" t="s">
        <v>4207</v>
      </c>
      <c r="C3062" s="2" t="s">
        <v>139</v>
      </c>
      <c r="D3062" s="2" t="s">
        <v>17175</v>
      </c>
      <c r="E3062" s="2" t="s">
        <v>17187</v>
      </c>
      <c r="F3062" s="13" t="n">
        <v>46222</v>
      </c>
      <c r="G3062" s="13" t="n">
        <v>46222</v>
      </c>
      <c r="H3062" s="2" t="n">
        <v>3.6</v>
      </c>
    </row>
    <row r="3063" customFormat="false" ht="15" hidden="false" customHeight="false" outlineLevel="0" collapsed="false">
      <c r="A3063" s="2" t="s">
        <v>20244</v>
      </c>
      <c r="B3063" s="2" t="s">
        <v>2617</v>
      </c>
      <c r="C3063" s="2" t="s">
        <v>98</v>
      </c>
      <c r="D3063" s="2" t="s">
        <v>17182</v>
      </c>
      <c r="E3063" s="2" t="s">
        <v>17191</v>
      </c>
      <c r="F3063" s="13" t="n">
        <v>46042</v>
      </c>
      <c r="G3063" s="13" t="n">
        <v>46042</v>
      </c>
      <c r="H3063" s="2" t="n">
        <v>0.9</v>
      </c>
    </row>
    <row r="3064" customFormat="false" ht="15" hidden="false" customHeight="false" outlineLevel="0" collapsed="false">
      <c r="A3064" s="2" t="s">
        <v>20245</v>
      </c>
      <c r="B3064" s="2" t="s">
        <v>1188</v>
      </c>
      <c r="C3064" s="2" t="s">
        <v>141</v>
      </c>
      <c r="D3064" s="2" t="s">
        <v>17184</v>
      </c>
      <c r="E3064" s="2" t="s">
        <v>17176</v>
      </c>
      <c r="F3064" s="13" t="n">
        <v>46081</v>
      </c>
      <c r="G3064" s="13" t="n">
        <v>46082</v>
      </c>
      <c r="H3064" s="2" t="n">
        <v>31.6</v>
      </c>
    </row>
    <row r="3065" customFormat="false" ht="15" hidden="false" customHeight="false" outlineLevel="0" collapsed="false">
      <c r="A3065" s="2" t="s">
        <v>20246</v>
      </c>
      <c r="B3065" s="2" t="s">
        <v>5139</v>
      </c>
      <c r="C3065" s="2" t="s">
        <v>98</v>
      </c>
      <c r="D3065" s="2" t="s">
        <v>17178</v>
      </c>
      <c r="E3065" s="2" t="s">
        <v>17176</v>
      </c>
      <c r="F3065" s="13" t="n">
        <v>45823</v>
      </c>
      <c r="G3065" s="13" t="n">
        <v>45823</v>
      </c>
      <c r="H3065" s="2" t="n">
        <v>3.3</v>
      </c>
    </row>
    <row r="3066" customFormat="false" ht="15" hidden="false" customHeight="false" outlineLevel="0" collapsed="false">
      <c r="A3066" s="2" t="s">
        <v>20247</v>
      </c>
      <c r="B3066" s="2" t="s">
        <v>4340</v>
      </c>
      <c r="C3066" s="2" t="s">
        <v>145</v>
      </c>
      <c r="D3066" s="2" t="s">
        <v>17184</v>
      </c>
      <c r="E3066" s="2" t="s">
        <v>17187</v>
      </c>
      <c r="F3066" s="13" t="n">
        <v>46109</v>
      </c>
      <c r="G3066" s="13" t="n">
        <v>46109</v>
      </c>
      <c r="H3066" s="2" t="n">
        <v>8.5</v>
      </c>
    </row>
    <row r="3067" customFormat="false" ht="15" hidden="false" customHeight="false" outlineLevel="0" collapsed="false">
      <c r="A3067" s="2" t="s">
        <v>20248</v>
      </c>
      <c r="B3067" s="2" t="s">
        <v>1963</v>
      </c>
      <c r="C3067" s="2" t="s">
        <v>98</v>
      </c>
      <c r="D3067" s="2" t="s">
        <v>17184</v>
      </c>
      <c r="E3067" s="2" t="s">
        <v>17187</v>
      </c>
      <c r="F3067" s="13" t="n">
        <v>46065</v>
      </c>
      <c r="G3067" s="13" t="n">
        <v>46065</v>
      </c>
      <c r="H3067" s="2" t="n">
        <v>16.3</v>
      </c>
    </row>
    <row r="3068" customFormat="false" ht="15" hidden="false" customHeight="false" outlineLevel="0" collapsed="false">
      <c r="A3068" s="2" t="s">
        <v>20249</v>
      </c>
      <c r="B3068" s="2" t="s">
        <v>2850</v>
      </c>
      <c r="C3068" s="2" t="s">
        <v>139</v>
      </c>
      <c r="D3068" s="2" t="s">
        <v>17184</v>
      </c>
      <c r="E3068" s="2" t="s">
        <v>17176</v>
      </c>
      <c r="F3068" s="13" t="n">
        <v>45708</v>
      </c>
      <c r="G3068" s="13" t="n">
        <v>45708</v>
      </c>
      <c r="H3068" s="2" t="n">
        <v>12.7</v>
      </c>
    </row>
    <row r="3069" customFormat="false" ht="15" hidden="false" customHeight="false" outlineLevel="0" collapsed="false">
      <c r="A3069" s="2" t="s">
        <v>20250</v>
      </c>
      <c r="B3069" s="2" t="s">
        <v>3285</v>
      </c>
      <c r="C3069" s="2" t="s">
        <v>98</v>
      </c>
      <c r="D3069" s="2" t="s">
        <v>17182</v>
      </c>
      <c r="E3069" s="2" t="s">
        <v>17187</v>
      </c>
      <c r="F3069" s="13" t="n">
        <v>45638</v>
      </c>
      <c r="G3069" s="13" t="n">
        <v>45639</v>
      </c>
      <c r="H3069" s="2" t="n">
        <v>38.1</v>
      </c>
    </row>
    <row r="3070" customFormat="false" ht="15" hidden="false" customHeight="false" outlineLevel="0" collapsed="false">
      <c r="A3070" s="2" t="s">
        <v>20251</v>
      </c>
      <c r="B3070" s="2" t="s">
        <v>1839</v>
      </c>
      <c r="C3070" s="2" t="s">
        <v>98</v>
      </c>
      <c r="D3070" s="2" t="s">
        <v>17178</v>
      </c>
      <c r="E3070" s="2" t="s">
        <v>17176</v>
      </c>
      <c r="F3070" s="13" t="n">
        <v>45966</v>
      </c>
      <c r="G3070" s="13" t="n">
        <v>45966</v>
      </c>
      <c r="H3070" s="2" t="n">
        <v>8.4</v>
      </c>
    </row>
    <row r="3071" customFormat="false" ht="15" hidden="false" customHeight="false" outlineLevel="0" collapsed="false">
      <c r="A3071" s="2" t="s">
        <v>20252</v>
      </c>
      <c r="B3071" s="2" t="s">
        <v>4625</v>
      </c>
      <c r="C3071" s="2" t="s">
        <v>139</v>
      </c>
      <c r="D3071" s="2" t="s">
        <v>17184</v>
      </c>
      <c r="E3071" s="2" t="s">
        <v>17176</v>
      </c>
      <c r="F3071" s="13" t="n">
        <v>46121</v>
      </c>
      <c r="G3071" s="13" t="n">
        <v>46121</v>
      </c>
      <c r="H3071" s="2" t="n">
        <v>5.5</v>
      </c>
    </row>
    <row r="3072" customFormat="false" ht="15" hidden="false" customHeight="false" outlineLevel="0" collapsed="false">
      <c r="A3072" s="2" t="s">
        <v>20253</v>
      </c>
      <c r="B3072" s="2" t="s">
        <v>1183</v>
      </c>
      <c r="C3072" s="2" t="s">
        <v>98</v>
      </c>
      <c r="D3072" s="2" t="s">
        <v>17184</v>
      </c>
      <c r="E3072" s="2" t="s">
        <v>17187</v>
      </c>
      <c r="F3072" s="13" t="n">
        <v>45938</v>
      </c>
      <c r="G3072" s="13" t="n">
        <v>45938</v>
      </c>
      <c r="H3072" s="2" t="n">
        <v>19.4</v>
      </c>
    </row>
    <row r="3073" customFormat="false" ht="15" hidden="false" customHeight="false" outlineLevel="0" collapsed="false">
      <c r="A3073" s="2" t="s">
        <v>20254</v>
      </c>
      <c r="B3073" s="2" t="s">
        <v>2021</v>
      </c>
      <c r="C3073" s="2" t="s">
        <v>119</v>
      </c>
      <c r="D3073" s="2" t="s">
        <v>17178</v>
      </c>
      <c r="E3073" s="2" t="s">
        <v>17187</v>
      </c>
      <c r="F3073" s="13" t="n">
        <v>45765</v>
      </c>
      <c r="G3073" s="13" t="n">
        <v>45765</v>
      </c>
      <c r="H3073" s="2" t="n">
        <v>11.6</v>
      </c>
    </row>
    <row r="3074" customFormat="false" ht="15" hidden="false" customHeight="false" outlineLevel="0" collapsed="false">
      <c r="A3074" s="2" t="s">
        <v>20255</v>
      </c>
      <c r="B3074" s="2" t="s">
        <v>3088</v>
      </c>
      <c r="C3074" s="2" t="s">
        <v>139</v>
      </c>
      <c r="D3074" s="2" t="s">
        <v>17180</v>
      </c>
      <c r="E3074" s="2" t="s">
        <v>17176</v>
      </c>
      <c r="F3074" s="13" t="n">
        <v>46095</v>
      </c>
      <c r="G3074" s="13" t="n">
        <v>46095</v>
      </c>
      <c r="H3074" s="2" t="n">
        <v>21.1</v>
      </c>
    </row>
    <row r="3075" customFormat="false" ht="15" hidden="false" customHeight="false" outlineLevel="0" collapsed="false">
      <c r="A3075" s="2" t="s">
        <v>20256</v>
      </c>
      <c r="B3075" s="2" t="s">
        <v>1527</v>
      </c>
      <c r="C3075" s="2" t="s">
        <v>98</v>
      </c>
      <c r="D3075" s="2" t="s">
        <v>17178</v>
      </c>
      <c r="E3075" s="2" t="s">
        <v>17193</v>
      </c>
      <c r="F3075" s="13" t="n">
        <v>46172</v>
      </c>
      <c r="G3075" s="13" t="n">
        <v>46172</v>
      </c>
      <c r="H3075" s="2" t="n">
        <v>11.5</v>
      </c>
    </row>
    <row r="3076" customFormat="false" ht="15" hidden="false" customHeight="false" outlineLevel="0" collapsed="false">
      <c r="A3076" s="2" t="s">
        <v>20257</v>
      </c>
      <c r="B3076" s="2" t="s">
        <v>2713</v>
      </c>
      <c r="C3076" s="2" t="s">
        <v>128</v>
      </c>
      <c r="D3076" s="2" t="s">
        <v>17175</v>
      </c>
      <c r="E3076" s="2" t="s">
        <v>17176</v>
      </c>
      <c r="F3076" s="13" t="n">
        <v>46087</v>
      </c>
      <c r="G3076" s="13" t="n">
        <v>46090</v>
      </c>
      <c r="H3076" s="2" t="n">
        <v>86.8</v>
      </c>
    </row>
    <row r="3077" customFormat="false" ht="15" hidden="false" customHeight="false" outlineLevel="0" collapsed="false">
      <c r="A3077" s="2" t="s">
        <v>20258</v>
      </c>
      <c r="B3077" s="2" t="s">
        <v>920</v>
      </c>
      <c r="C3077" s="2" t="s">
        <v>108</v>
      </c>
      <c r="D3077" s="2" t="s">
        <v>17178</v>
      </c>
      <c r="E3077" s="2" t="s">
        <v>17193</v>
      </c>
      <c r="F3077" s="13" t="n">
        <v>45911</v>
      </c>
      <c r="G3077" s="13" t="n">
        <v>45911</v>
      </c>
      <c r="H3077" s="2" t="n">
        <v>8.3</v>
      </c>
    </row>
    <row r="3078" customFormat="false" ht="15" hidden="false" customHeight="false" outlineLevel="0" collapsed="false">
      <c r="A3078" s="2" t="s">
        <v>20259</v>
      </c>
      <c r="B3078" s="2" t="s">
        <v>4339</v>
      </c>
      <c r="C3078" s="2" t="s">
        <v>108</v>
      </c>
      <c r="D3078" s="2" t="s">
        <v>17175</v>
      </c>
      <c r="E3078" s="2" t="s">
        <v>17176</v>
      </c>
      <c r="F3078" s="13" t="n">
        <v>45919</v>
      </c>
      <c r="G3078" s="13" t="n">
        <v>45919</v>
      </c>
      <c r="H3078" s="2" t="n">
        <v>9.9</v>
      </c>
    </row>
    <row r="3079" customFormat="false" ht="15" hidden="false" customHeight="false" outlineLevel="0" collapsed="false">
      <c r="A3079" s="2" t="s">
        <v>20260</v>
      </c>
      <c r="B3079" s="2" t="s">
        <v>1821</v>
      </c>
      <c r="C3079" s="2" t="s">
        <v>108</v>
      </c>
      <c r="D3079" s="2" t="s">
        <v>17178</v>
      </c>
      <c r="E3079" s="2" t="s">
        <v>17176</v>
      </c>
      <c r="F3079" s="13" t="n">
        <v>45705</v>
      </c>
      <c r="G3079" s="13" t="n">
        <v>45705</v>
      </c>
      <c r="H3079" s="2" t="n">
        <v>11.5</v>
      </c>
    </row>
    <row r="3080" customFormat="false" ht="15" hidden="false" customHeight="false" outlineLevel="0" collapsed="false">
      <c r="A3080" s="2" t="s">
        <v>20261</v>
      </c>
      <c r="B3080" s="2" t="s">
        <v>4464</v>
      </c>
      <c r="C3080" s="2" t="s">
        <v>108</v>
      </c>
      <c r="D3080" s="2" t="s">
        <v>17180</v>
      </c>
      <c r="E3080" s="2" t="s">
        <v>17187</v>
      </c>
      <c r="F3080" s="13" t="n">
        <v>45772</v>
      </c>
      <c r="G3080" s="13" t="n">
        <v>45772</v>
      </c>
      <c r="H3080" s="2" t="n">
        <v>5.7</v>
      </c>
    </row>
    <row r="3081" customFormat="false" ht="15" hidden="false" customHeight="false" outlineLevel="0" collapsed="false">
      <c r="A3081" s="2" t="s">
        <v>20262</v>
      </c>
      <c r="B3081" s="2" t="s">
        <v>4488</v>
      </c>
      <c r="C3081" s="2" t="s">
        <v>98</v>
      </c>
      <c r="D3081" s="2" t="s">
        <v>17178</v>
      </c>
      <c r="E3081" s="2" t="s">
        <v>17176</v>
      </c>
      <c r="F3081" s="13" t="n">
        <v>46044</v>
      </c>
      <c r="G3081" s="13" t="n">
        <v>46046</v>
      </c>
      <c r="H3081" s="2" t="n">
        <v>57.9</v>
      </c>
    </row>
    <row r="3082" customFormat="false" ht="15" hidden="false" customHeight="false" outlineLevel="0" collapsed="false">
      <c r="A3082" s="2" t="s">
        <v>20263</v>
      </c>
      <c r="B3082" s="2" t="s">
        <v>1544</v>
      </c>
      <c r="C3082" s="2" t="s">
        <v>141</v>
      </c>
      <c r="D3082" s="2" t="s">
        <v>17180</v>
      </c>
      <c r="E3082" s="2" t="s">
        <v>17193</v>
      </c>
      <c r="F3082" s="13" t="n">
        <v>46097</v>
      </c>
      <c r="G3082" s="13" t="n">
        <v>46097</v>
      </c>
      <c r="H3082" s="2" t="n">
        <v>10</v>
      </c>
    </row>
    <row r="3083" customFormat="false" ht="15" hidden="false" customHeight="false" outlineLevel="0" collapsed="false">
      <c r="A3083" s="2" t="s">
        <v>20264</v>
      </c>
      <c r="B3083" s="2" t="s">
        <v>1616</v>
      </c>
      <c r="C3083" s="2" t="s">
        <v>165</v>
      </c>
      <c r="D3083" s="2" t="s">
        <v>17180</v>
      </c>
      <c r="E3083" s="2" t="s">
        <v>17193</v>
      </c>
      <c r="F3083" s="13" t="n">
        <v>46007</v>
      </c>
      <c r="G3083" s="13" t="n">
        <v>46007</v>
      </c>
      <c r="H3083" s="2" t="n">
        <v>6.9</v>
      </c>
    </row>
    <row r="3084" customFormat="false" ht="15" hidden="false" customHeight="false" outlineLevel="0" collapsed="false">
      <c r="A3084" s="2" t="s">
        <v>20265</v>
      </c>
      <c r="B3084" s="2" t="s">
        <v>3220</v>
      </c>
      <c r="C3084" s="2" t="s">
        <v>119</v>
      </c>
      <c r="D3084" s="2" t="s">
        <v>17184</v>
      </c>
      <c r="E3084" s="2" t="s">
        <v>17176</v>
      </c>
      <c r="F3084" s="13" t="n">
        <v>46274</v>
      </c>
      <c r="G3084" s="13" t="n">
        <v>46274</v>
      </c>
      <c r="H3084" s="2" t="n">
        <v>9.1</v>
      </c>
    </row>
    <row r="3085" customFormat="false" ht="15" hidden="false" customHeight="false" outlineLevel="0" collapsed="false">
      <c r="A3085" s="2" t="s">
        <v>20266</v>
      </c>
      <c r="B3085" s="2" t="s">
        <v>2605</v>
      </c>
      <c r="C3085" s="2" t="s">
        <v>98</v>
      </c>
      <c r="D3085" s="2" t="s">
        <v>17184</v>
      </c>
      <c r="E3085" s="2" t="s">
        <v>17176</v>
      </c>
      <c r="F3085" s="13" t="n">
        <v>46103</v>
      </c>
      <c r="G3085" s="13" t="n">
        <v>46103</v>
      </c>
      <c r="H3085" s="2" t="n">
        <v>10.2</v>
      </c>
    </row>
    <row r="3086" customFormat="false" ht="15" hidden="false" customHeight="false" outlineLevel="0" collapsed="false">
      <c r="A3086" s="2" t="s">
        <v>20267</v>
      </c>
      <c r="B3086" s="2" t="s">
        <v>1421</v>
      </c>
      <c r="C3086" s="2" t="s">
        <v>98</v>
      </c>
      <c r="D3086" s="2" t="s">
        <v>17175</v>
      </c>
      <c r="E3086" s="2" t="s">
        <v>17176</v>
      </c>
      <c r="F3086" s="13" t="n">
        <v>46153</v>
      </c>
      <c r="G3086" s="13" t="n">
        <v>46153</v>
      </c>
      <c r="H3086" s="2" t="n">
        <v>12.2</v>
      </c>
    </row>
    <row r="3087" customFormat="false" ht="15" hidden="false" customHeight="false" outlineLevel="0" collapsed="false">
      <c r="A3087" s="2" t="s">
        <v>20268</v>
      </c>
      <c r="B3087" s="2" t="s">
        <v>5031</v>
      </c>
      <c r="C3087" s="2" t="s">
        <v>98</v>
      </c>
      <c r="D3087" s="2" t="s">
        <v>17182</v>
      </c>
      <c r="E3087" s="2" t="s">
        <v>17176</v>
      </c>
      <c r="F3087" s="13" t="n">
        <v>46140</v>
      </c>
      <c r="G3087" s="13" t="n">
        <v>46140</v>
      </c>
      <c r="H3087" s="2" t="n">
        <v>10.5</v>
      </c>
    </row>
    <row r="3088" customFormat="false" ht="15" hidden="false" customHeight="false" outlineLevel="0" collapsed="false">
      <c r="A3088" s="2" t="s">
        <v>20269</v>
      </c>
      <c r="B3088" s="2" t="s">
        <v>1126</v>
      </c>
      <c r="C3088" s="2" t="s">
        <v>119</v>
      </c>
      <c r="D3088" s="2" t="s">
        <v>17175</v>
      </c>
      <c r="E3088" s="2" t="s">
        <v>17176</v>
      </c>
      <c r="F3088" s="13" t="n">
        <v>45889</v>
      </c>
      <c r="G3088" s="13" t="n">
        <v>45890</v>
      </c>
      <c r="H3088" s="2" t="n">
        <v>28.2</v>
      </c>
    </row>
    <row r="3089" customFormat="false" ht="15" hidden="false" customHeight="false" outlineLevel="0" collapsed="false">
      <c r="A3089" s="2" t="s">
        <v>20270</v>
      </c>
      <c r="B3089" s="2" t="s">
        <v>1857</v>
      </c>
      <c r="C3089" s="2" t="s">
        <v>104</v>
      </c>
      <c r="D3089" s="2" t="s">
        <v>17182</v>
      </c>
      <c r="E3089" s="2" t="s">
        <v>17176</v>
      </c>
      <c r="F3089" s="13" t="n">
        <v>46150</v>
      </c>
      <c r="G3089" s="13" t="n">
        <v>46150</v>
      </c>
      <c r="H3089" s="2" t="n">
        <v>13.1</v>
      </c>
    </row>
    <row r="3090" customFormat="false" ht="15" hidden="false" customHeight="false" outlineLevel="0" collapsed="false">
      <c r="A3090" s="2" t="s">
        <v>20271</v>
      </c>
      <c r="B3090" s="2" t="s">
        <v>4525</v>
      </c>
      <c r="C3090" s="2" t="s">
        <v>145</v>
      </c>
      <c r="D3090" s="2" t="s">
        <v>17178</v>
      </c>
      <c r="E3090" s="2" t="s">
        <v>17176</v>
      </c>
      <c r="F3090" s="13" t="n">
        <v>46148</v>
      </c>
      <c r="G3090" s="13" t="n">
        <v>46149</v>
      </c>
      <c r="H3090" s="2" t="n">
        <v>25.5</v>
      </c>
    </row>
    <row r="3091" customFormat="false" ht="15" hidden="false" customHeight="false" outlineLevel="0" collapsed="false">
      <c r="A3091" s="2" t="s">
        <v>20272</v>
      </c>
      <c r="B3091" s="2" t="s">
        <v>3066</v>
      </c>
      <c r="C3091" s="2" t="s">
        <v>128</v>
      </c>
      <c r="D3091" s="2" t="s">
        <v>17175</v>
      </c>
      <c r="E3091" s="2" t="s">
        <v>17193</v>
      </c>
      <c r="F3091" s="13" t="n">
        <v>46094</v>
      </c>
      <c r="G3091" s="13" t="n">
        <v>46094</v>
      </c>
      <c r="H3091" s="2" t="n">
        <v>3.9</v>
      </c>
    </row>
    <row r="3092" customFormat="false" ht="15" hidden="false" customHeight="false" outlineLevel="0" collapsed="false">
      <c r="A3092" s="2" t="s">
        <v>20273</v>
      </c>
      <c r="B3092" s="2" t="s">
        <v>3844</v>
      </c>
      <c r="C3092" s="2" t="s">
        <v>139</v>
      </c>
      <c r="D3092" s="2" t="s">
        <v>17184</v>
      </c>
      <c r="E3092" s="2" t="s">
        <v>17176</v>
      </c>
      <c r="F3092" s="13" t="n">
        <v>46073</v>
      </c>
      <c r="G3092" s="13" t="n">
        <v>46073</v>
      </c>
      <c r="H3092" s="2" t="n">
        <v>10.3</v>
      </c>
    </row>
    <row r="3093" customFormat="false" ht="15" hidden="false" customHeight="false" outlineLevel="0" collapsed="false">
      <c r="A3093" s="2" t="s">
        <v>20274</v>
      </c>
      <c r="B3093" s="2" t="s">
        <v>247</v>
      </c>
      <c r="C3093" s="2" t="s">
        <v>119</v>
      </c>
      <c r="D3093" s="2" t="s">
        <v>17180</v>
      </c>
      <c r="E3093" s="2" t="s">
        <v>17193</v>
      </c>
      <c r="F3093" s="13" t="n">
        <v>45773</v>
      </c>
      <c r="G3093" s="13" t="n">
        <v>45773</v>
      </c>
      <c r="H3093" s="2" t="n">
        <v>5.3</v>
      </c>
    </row>
    <row r="3094" customFormat="false" ht="15" hidden="false" customHeight="false" outlineLevel="0" collapsed="false">
      <c r="A3094" s="2" t="s">
        <v>20275</v>
      </c>
      <c r="B3094" s="2" t="s">
        <v>5136</v>
      </c>
      <c r="C3094" s="2" t="s">
        <v>98</v>
      </c>
      <c r="D3094" s="2" t="s">
        <v>17180</v>
      </c>
      <c r="E3094" s="2" t="s">
        <v>17187</v>
      </c>
      <c r="F3094" s="13" t="n">
        <v>46172</v>
      </c>
      <c r="G3094" s="13" t="n">
        <v>46172</v>
      </c>
      <c r="H3094" s="2" t="n">
        <v>13.1</v>
      </c>
    </row>
    <row r="3095" customFormat="false" ht="15" hidden="false" customHeight="false" outlineLevel="0" collapsed="false">
      <c r="A3095" s="2" t="s">
        <v>20276</v>
      </c>
      <c r="B3095" s="2" t="s">
        <v>379</v>
      </c>
      <c r="C3095" s="2" t="s">
        <v>145</v>
      </c>
      <c r="D3095" s="2" t="s">
        <v>17178</v>
      </c>
      <c r="E3095" s="2" t="s">
        <v>17191</v>
      </c>
      <c r="F3095" s="13" t="n">
        <v>46219</v>
      </c>
      <c r="G3095" s="13" t="n">
        <v>46219</v>
      </c>
      <c r="H3095" s="2" t="n">
        <v>1.6</v>
      </c>
    </row>
    <row r="3096" customFormat="false" ht="15" hidden="false" customHeight="false" outlineLevel="0" collapsed="false">
      <c r="A3096" s="2" t="s">
        <v>20277</v>
      </c>
      <c r="B3096" s="2" t="s">
        <v>2950</v>
      </c>
      <c r="C3096" s="2" t="s">
        <v>114</v>
      </c>
      <c r="D3096" s="2" t="s">
        <v>17178</v>
      </c>
      <c r="E3096" s="2" t="s">
        <v>17193</v>
      </c>
      <c r="F3096" s="13" t="n">
        <v>46142</v>
      </c>
      <c r="G3096" s="13" t="n">
        <v>46142</v>
      </c>
      <c r="H3096" s="2" t="n">
        <v>5.6</v>
      </c>
    </row>
    <row r="3097" customFormat="false" ht="15" hidden="false" customHeight="false" outlineLevel="0" collapsed="false">
      <c r="A3097" s="2" t="s">
        <v>20278</v>
      </c>
      <c r="B3097" s="2" t="s">
        <v>4267</v>
      </c>
      <c r="C3097" s="2" t="s">
        <v>163</v>
      </c>
      <c r="D3097" s="2" t="s">
        <v>17180</v>
      </c>
      <c r="E3097" s="2" t="s">
        <v>17176</v>
      </c>
      <c r="F3097" s="13" t="n">
        <v>45924</v>
      </c>
      <c r="G3097" s="13" t="n">
        <v>45924</v>
      </c>
      <c r="H3097" s="2" t="n">
        <v>15.4</v>
      </c>
    </row>
    <row r="3098" customFormat="false" ht="15" hidden="false" customHeight="false" outlineLevel="0" collapsed="false">
      <c r="A3098" s="2" t="s">
        <v>20279</v>
      </c>
      <c r="B3098" s="2" t="s">
        <v>1166</v>
      </c>
      <c r="C3098" s="2" t="s">
        <v>128</v>
      </c>
      <c r="D3098" s="2" t="s">
        <v>17182</v>
      </c>
      <c r="E3098" s="2" t="s">
        <v>17193</v>
      </c>
      <c r="F3098" s="13" t="n">
        <v>45807</v>
      </c>
      <c r="G3098" s="13" t="n">
        <v>45807</v>
      </c>
      <c r="H3098" s="2" t="n">
        <v>4.4</v>
      </c>
    </row>
    <row r="3099" customFormat="false" ht="15" hidden="false" customHeight="false" outlineLevel="0" collapsed="false">
      <c r="A3099" s="2" t="s">
        <v>20280</v>
      </c>
      <c r="B3099" s="2" t="s">
        <v>583</v>
      </c>
      <c r="C3099" s="2" t="s">
        <v>98</v>
      </c>
      <c r="D3099" s="2" t="s">
        <v>17178</v>
      </c>
      <c r="E3099" s="2" t="s">
        <v>17176</v>
      </c>
      <c r="F3099" s="13" t="n">
        <v>46151</v>
      </c>
      <c r="G3099" s="13" t="n">
        <v>46151</v>
      </c>
      <c r="H3099" s="2" t="n">
        <v>13.2</v>
      </c>
    </row>
    <row r="3100" customFormat="false" ht="15" hidden="false" customHeight="false" outlineLevel="0" collapsed="false">
      <c r="A3100" s="2" t="s">
        <v>20281</v>
      </c>
      <c r="B3100" s="2" t="s">
        <v>470</v>
      </c>
      <c r="C3100" s="2" t="s">
        <v>98</v>
      </c>
      <c r="D3100" s="2" t="s">
        <v>17180</v>
      </c>
      <c r="E3100" s="2" t="s">
        <v>17187</v>
      </c>
      <c r="F3100" s="13" t="n">
        <v>46265</v>
      </c>
      <c r="G3100" s="13" t="n">
        <v>46265</v>
      </c>
      <c r="H3100" s="2" t="n">
        <v>10.5</v>
      </c>
    </row>
    <row r="3101" customFormat="false" ht="15" hidden="false" customHeight="false" outlineLevel="0" collapsed="false">
      <c r="A3101" s="2" t="s">
        <v>20282</v>
      </c>
      <c r="B3101" s="2" t="s">
        <v>3896</v>
      </c>
      <c r="C3101" s="2" t="s">
        <v>128</v>
      </c>
      <c r="D3101" s="2" t="s">
        <v>17175</v>
      </c>
      <c r="E3101" s="2" t="s">
        <v>17187</v>
      </c>
      <c r="F3101" s="13" t="n">
        <v>45994</v>
      </c>
      <c r="G3101" s="13" t="n">
        <v>45994</v>
      </c>
      <c r="H3101" s="2" t="n">
        <v>5.4</v>
      </c>
    </row>
    <row r="3102" customFormat="false" ht="15" hidden="false" customHeight="false" outlineLevel="0" collapsed="false">
      <c r="A3102" s="2" t="s">
        <v>20283</v>
      </c>
      <c r="B3102" s="2" t="s">
        <v>939</v>
      </c>
      <c r="C3102" s="2" t="s">
        <v>119</v>
      </c>
      <c r="D3102" s="2" t="s">
        <v>17184</v>
      </c>
      <c r="E3102" s="2" t="s">
        <v>17187</v>
      </c>
      <c r="F3102" s="13" t="n">
        <v>46119</v>
      </c>
      <c r="G3102" s="13" t="n">
        <v>46120</v>
      </c>
      <c r="H3102" s="2" t="n">
        <v>24.6</v>
      </c>
    </row>
    <row r="3103" customFormat="false" ht="15" hidden="false" customHeight="false" outlineLevel="0" collapsed="false">
      <c r="A3103" s="2" t="s">
        <v>20284</v>
      </c>
      <c r="B3103" s="2" t="s">
        <v>4610</v>
      </c>
      <c r="C3103" s="2" t="s">
        <v>165</v>
      </c>
      <c r="D3103" s="2" t="s">
        <v>17175</v>
      </c>
      <c r="E3103" s="2" t="s">
        <v>17176</v>
      </c>
      <c r="F3103" s="13" t="n">
        <v>45985</v>
      </c>
      <c r="G3103" s="13" t="n">
        <v>45985</v>
      </c>
      <c r="H3103" s="2" t="n">
        <v>12.7</v>
      </c>
    </row>
    <row r="3104" customFormat="false" ht="15" hidden="false" customHeight="false" outlineLevel="0" collapsed="false">
      <c r="A3104" s="2" t="s">
        <v>20285</v>
      </c>
      <c r="B3104" s="2" t="s">
        <v>2755</v>
      </c>
      <c r="C3104" s="2" t="s">
        <v>139</v>
      </c>
      <c r="D3104" s="2" t="s">
        <v>17175</v>
      </c>
      <c r="E3104" s="2" t="s">
        <v>17187</v>
      </c>
      <c r="F3104" s="13" t="n">
        <v>45987</v>
      </c>
      <c r="G3104" s="13" t="n">
        <v>45987</v>
      </c>
      <c r="H3104" s="2" t="n">
        <v>20.3</v>
      </c>
    </row>
    <row r="3105" customFormat="false" ht="15" hidden="false" customHeight="false" outlineLevel="0" collapsed="false">
      <c r="A3105" s="2" t="s">
        <v>20286</v>
      </c>
      <c r="B3105" s="2" t="s">
        <v>2643</v>
      </c>
      <c r="C3105" s="2" t="s">
        <v>145</v>
      </c>
      <c r="D3105" s="2" t="s">
        <v>17182</v>
      </c>
      <c r="E3105" s="2" t="s">
        <v>17187</v>
      </c>
      <c r="F3105" s="13" t="n">
        <v>46193</v>
      </c>
      <c r="G3105" s="13" t="n">
        <v>46193</v>
      </c>
      <c r="H3105" s="2" t="n">
        <v>12.9</v>
      </c>
    </row>
    <row r="3106" customFormat="false" ht="15" hidden="false" customHeight="false" outlineLevel="0" collapsed="false">
      <c r="A3106" s="2" t="s">
        <v>20287</v>
      </c>
      <c r="B3106" s="2" t="s">
        <v>858</v>
      </c>
      <c r="C3106" s="2" t="s">
        <v>141</v>
      </c>
      <c r="D3106" s="2" t="s">
        <v>17184</v>
      </c>
      <c r="E3106" s="2" t="s">
        <v>17191</v>
      </c>
      <c r="F3106" s="13" t="n">
        <v>46165</v>
      </c>
      <c r="G3106" s="13" t="n">
        <v>46165</v>
      </c>
      <c r="H3106" s="2" t="n">
        <v>3.4</v>
      </c>
    </row>
    <row r="3107" customFormat="false" ht="15" hidden="false" customHeight="false" outlineLevel="0" collapsed="false">
      <c r="A3107" s="2" t="s">
        <v>20288</v>
      </c>
      <c r="B3107" s="2" t="s">
        <v>376</v>
      </c>
      <c r="C3107" s="2" t="s">
        <v>139</v>
      </c>
      <c r="D3107" s="2" t="s">
        <v>17178</v>
      </c>
      <c r="E3107" s="2" t="s">
        <v>17176</v>
      </c>
      <c r="F3107" s="13" t="n">
        <v>46088</v>
      </c>
      <c r="G3107" s="13" t="n">
        <v>46088</v>
      </c>
      <c r="H3107" s="2" t="n">
        <v>19.1</v>
      </c>
    </row>
    <row r="3108" customFormat="false" ht="15" hidden="false" customHeight="false" outlineLevel="0" collapsed="false">
      <c r="A3108" s="2" t="s">
        <v>20289</v>
      </c>
      <c r="B3108" s="2" t="s">
        <v>175</v>
      </c>
      <c r="C3108" s="2" t="s">
        <v>123</v>
      </c>
      <c r="D3108" s="2" t="s">
        <v>17178</v>
      </c>
      <c r="E3108" s="2" t="s">
        <v>17176</v>
      </c>
      <c r="F3108" s="13" t="n">
        <v>46104</v>
      </c>
      <c r="G3108" s="13" t="n">
        <v>46105</v>
      </c>
      <c r="H3108" s="2" t="n">
        <v>38.9</v>
      </c>
    </row>
    <row r="3109" customFormat="false" ht="15" hidden="false" customHeight="false" outlineLevel="0" collapsed="false">
      <c r="A3109" s="2" t="s">
        <v>20290</v>
      </c>
      <c r="B3109" s="2" t="s">
        <v>476</v>
      </c>
      <c r="C3109" s="2" t="s">
        <v>98</v>
      </c>
      <c r="D3109" s="2" t="s">
        <v>17184</v>
      </c>
      <c r="E3109" s="2" t="s">
        <v>17187</v>
      </c>
      <c r="F3109" s="13" t="n">
        <v>45876</v>
      </c>
      <c r="G3109" s="13" t="n">
        <v>45876</v>
      </c>
      <c r="H3109" s="2" t="n">
        <v>10.8</v>
      </c>
    </row>
    <row r="3110" customFormat="false" ht="15" hidden="false" customHeight="false" outlineLevel="0" collapsed="false">
      <c r="A3110" s="2" t="s">
        <v>20291</v>
      </c>
      <c r="B3110" s="2" t="s">
        <v>264</v>
      </c>
      <c r="C3110" s="2" t="s">
        <v>119</v>
      </c>
      <c r="D3110" s="2" t="s">
        <v>17178</v>
      </c>
      <c r="E3110" s="2" t="s">
        <v>17187</v>
      </c>
      <c r="F3110" s="13" t="n">
        <v>46019</v>
      </c>
      <c r="G3110" s="13" t="n">
        <v>46019</v>
      </c>
      <c r="H3110" s="2" t="n">
        <v>10.5</v>
      </c>
    </row>
    <row r="3111" customFormat="false" ht="15" hidden="false" customHeight="false" outlineLevel="0" collapsed="false">
      <c r="A3111" s="2" t="s">
        <v>20292</v>
      </c>
      <c r="B3111" s="2" t="s">
        <v>3212</v>
      </c>
      <c r="C3111" s="2" t="s">
        <v>128</v>
      </c>
      <c r="D3111" s="2" t="s">
        <v>17180</v>
      </c>
      <c r="E3111" s="2" t="s">
        <v>17187</v>
      </c>
      <c r="F3111" s="13" t="n">
        <v>45901</v>
      </c>
      <c r="G3111" s="13" t="n">
        <v>45901</v>
      </c>
      <c r="H3111" s="2" t="n">
        <v>18.4</v>
      </c>
    </row>
    <row r="3112" customFormat="false" ht="15" hidden="false" customHeight="false" outlineLevel="0" collapsed="false">
      <c r="A3112" s="2" t="s">
        <v>20293</v>
      </c>
      <c r="B3112" s="2" t="s">
        <v>2470</v>
      </c>
      <c r="C3112" s="2" t="s">
        <v>141</v>
      </c>
      <c r="D3112" s="2" t="s">
        <v>17175</v>
      </c>
      <c r="E3112" s="2" t="s">
        <v>17187</v>
      </c>
      <c r="F3112" s="13" t="n">
        <v>46030</v>
      </c>
      <c r="G3112" s="13" t="n">
        <v>46030</v>
      </c>
      <c r="H3112" s="2" t="n">
        <v>23.1</v>
      </c>
    </row>
    <row r="3113" customFormat="false" ht="15" hidden="false" customHeight="false" outlineLevel="0" collapsed="false">
      <c r="A3113" s="2" t="s">
        <v>20294</v>
      </c>
      <c r="B3113" s="2" t="s">
        <v>4814</v>
      </c>
      <c r="C3113" s="2" t="s">
        <v>104</v>
      </c>
      <c r="D3113" s="2" t="s">
        <v>17175</v>
      </c>
      <c r="E3113" s="2" t="s">
        <v>17187</v>
      </c>
      <c r="F3113" s="13" t="n">
        <v>45889</v>
      </c>
      <c r="G3113" s="13" t="n">
        <v>45889</v>
      </c>
      <c r="H3113" s="2" t="n">
        <v>15.5</v>
      </c>
    </row>
    <row r="3114" customFormat="false" ht="15" hidden="false" customHeight="false" outlineLevel="0" collapsed="false">
      <c r="A3114" s="2" t="s">
        <v>20295</v>
      </c>
      <c r="B3114" s="2" t="s">
        <v>997</v>
      </c>
      <c r="C3114" s="2" t="s">
        <v>119</v>
      </c>
      <c r="D3114" s="2" t="s">
        <v>17178</v>
      </c>
      <c r="E3114" s="2" t="s">
        <v>17187</v>
      </c>
      <c r="F3114" s="13" t="n">
        <v>45809</v>
      </c>
      <c r="G3114" s="13" t="n">
        <v>45810</v>
      </c>
      <c r="H3114" s="2" t="n">
        <v>27.8</v>
      </c>
    </row>
    <row r="3115" customFormat="false" ht="15" hidden="false" customHeight="false" outlineLevel="0" collapsed="false">
      <c r="A3115" s="2" t="s">
        <v>20296</v>
      </c>
      <c r="B3115" s="2" t="s">
        <v>1984</v>
      </c>
      <c r="C3115" s="2" t="s">
        <v>119</v>
      </c>
      <c r="D3115" s="2" t="s">
        <v>17175</v>
      </c>
      <c r="E3115" s="2" t="s">
        <v>17176</v>
      </c>
      <c r="F3115" s="13" t="n">
        <v>46163</v>
      </c>
      <c r="G3115" s="13" t="n">
        <v>46163</v>
      </c>
      <c r="H3115" s="2" t="n">
        <v>6.1</v>
      </c>
    </row>
    <row r="3116" customFormat="false" ht="15" hidden="false" customHeight="false" outlineLevel="0" collapsed="false">
      <c r="A3116" s="2" t="s">
        <v>20297</v>
      </c>
      <c r="B3116" s="2" t="s">
        <v>4315</v>
      </c>
      <c r="C3116" s="2" t="s">
        <v>119</v>
      </c>
      <c r="D3116" s="2" t="s">
        <v>17175</v>
      </c>
      <c r="E3116" s="2" t="s">
        <v>17176</v>
      </c>
      <c r="F3116" s="13" t="n">
        <v>45802</v>
      </c>
      <c r="G3116" s="13" t="n">
        <v>45802</v>
      </c>
      <c r="H3116" s="2" t="n">
        <v>14.4</v>
      </c>
    </row>
    <row r="3117" customFormat="false" ht="15" hidden="false" customHeight="false" outlineLevel="0" collapsed="false">
      <c r="A3117" s="2" t="s">
        <v>20298</v>
      </c>
      <c r="B3117" s="2" t="s">
        <v>1526</v>
      </c>
      <c r="C3117" s="2" t="s">
        <v>119</v>
      </c>
      <c r="D3117" s="2" t="s">
        <v>17184</v>
      </c>
      <c r="E3117" s="2" t="s">
        <v>17187</v>
      </c>
      <c r="F3117" s="13" t="n">
        <v>45941</v>
      </c>
      <c r="G3117" s="13" t="n">
        <v>45941</v>
      </c>
      <c r="H3117" s="2" t="n">
        <v>15.6</v>
      </c>
    </row>
    <row r="3118" customFormat="false" ht="15" hidden="false" customHeight="false" outlineLevel="0" collapsed="false">
      <c r="A3118" s="2" t="s">
        <v>20299</v>
      </c>
      <c r="B3118" s="2" t="s">
        <v>4075</v>
      </c>
      <c r="C3118" s="2" t="s">
        <v>145</v>
      </c>
      <c r="D3118" s="2" t="s">
        <v>17182</v>
      </c>
      <c r="E3118" s="2" t="s">
        <v>17187</v>
      </c>
      <c r="F3118" s="13" t="n">
        <v>46079</v>
      </c>
      <c r="G3118" s="13" t="n">
        <v>46079</v>
      </c>
      <c r="H3118" s="2" t="n">
        <v>5.4</v>
      </c>
    </row>
    <row r="3119" customFormat="false" ht="15" hidden="false" customHeight="false" outlineLevel="0" collapsed="false">
      <c r="A3119" s="2" t="s">
        <v>20300</v>
      </c>
      <c r="B3119" s="2" t="s">
        <v>5078</v>
      </c>
      <c r="C3119" s="2" t="s">
        <v>98</v>
      </c>
      <c r="D3119" s="2" t="s">
        <v>17182</v>
      </c>
      <c r="E3119" s="2" t="s">
        <v>17193</v>
      </c>
      <c r="F3119" s="13" t="n">
        <v>46079</v>
      </c>
      <c r="G3119" s="13" t="n">
        <v>46079</v>
      </c>
      <c r="H3119" s="2" t="n">
        <v>5</v>
      </c>
    </row>
    <row r="3120" customFormat="false" ht="15" hidden="false" customHeight="false" outlineLevel="0" collapsed="false">
      <c r="A3120" s="2" t="s">
        <v>20301</v>
      </c>
      <c r="B3120" s="2" t="s">
        <v>1152</v>
      </c>
      <c r="C3120" s="2" t="s">
        <v>128</v>
      </c>
      <c r="D3120" s="2" t="s">
        <v>17178</v>
      </c>
      <c r="E3120" s="2" t="s">
        <v>17176</v>
      </c>
      <c r="F3120" s="13" t="n">
        <v>45869</v>
      </c>
      <c r="G3120" s="13" t="n">
        <v>45869</v>
      </c>
      <c r="H3120" s="2" t="n">
        <v>3.1</v>
      </c>
    </row>
    <row r="3121" customFormat="false" ht="15" hidden="false" customHeight="false" outlineLevel="0" collapsed="false">
      <c r="A3121" s="2" t="s">
        <v>20302</v>
      </c>
      <c r="B3121" s="2" t="s">
        <v>4639</v>
      </c>
      <c r="C3121" s="2" t="s">
        <v>98</v>
      </c>
      <c r="D3121" s="2" t="s">
        <v>17175</v>
      </c>
      <c r="E3121" s="2" t="s">
        <v>17176</v>
      </c>
      <c r="F3121" s="13" t="n">
        <v>45661</v>
      </c>
      <c r="G3121" s="13" t="n">
        <v>45661</v>
      </c>
      <c r="H3121" s="2" t="n">
        <v>11.4</v>
      </c>
    </row>
    <row r="3122" customFormat="false" ht="15" hidden="false" customHeight="false" outlineLevel="0" collapsed="false">
      <c r="A3122" s="2" t="s">
        <v>20303</v>
      </c>
      <c r="B3122" s="2" t="s">
        <v>3200</v>
      </c>
      <c r="C3122" s="2" t="s">
        <v>119</v>
      </c>
      <c r="D3122" s="2" t="s">
        <v>17178</v>
      </c>
      <c r="E3122" s="2" t="s">
        <v>17176</v>
      </c>
      <c r="F3122" s="13" t="n">
        <v>45902</v>
      </c>
      <c r="G3122" s="13" t="n">
        <v>45903</v>
      </c>
      <c r="H3122" s="2" t="n">
        <v>31</v>
      </c>
    </row>
    <row r="3123" customFormat="false" ht="15" hidden="false" customHeight="false" outlineLevel="0" collapsed="false">
      <c r="A3123" s="2" t="s">
        <v>20304</v>
      </c>
      <c r="B3123" s="2" t="s">
        <v>3925</v>
      </c>
      <c r="C3123" s="2" t="s">
        <v>119</v>
      </c>
      <c r="D3123" s="2" t="s">
        <v>17175</v>
      </c>
      <c r="E3123" s="2" t="s">
        <v>17187</v>
      </c>
      <c r="F3123" s="13" t="n">
        <v>45710</v>
      </c>
      <c r="G3123" s="13" t="n">
        <v>45710</v>
      </c>
      <c r="H3123" s="2" t="n">
        <v>8.3</v>
      </c>
    </row>
    <row r="3124" customFormat="false" ht="15" hidden="false" customHeight="false" outlineLevel="0" collapsed="false">
      <c r="A3124" s="2" t="s">
        <v>20305</v>
      </c>
      <c r="B3124" s="2" t="s">
        <v>3824</v>
      </c>
      <c r="C3124" s="2" t="s">
        <v>123</v>
      </c>
      <c r="D3124" s="2" t="s">
        <v>17178</v>
      </c>
      <c r="E3124" s="2" t="s">
        <v>17187</v>
      </c>
      <c r="F3124" s="13" t="n">
        <v>45725</v>
      </c>
      <c r="G3124" s="13" t="n">
        <v>45725</v>
      </c>
      <c r="H3124" s="2" t="n">
        <v>16.9</v>
      </c>
    </row>
    <row r="3125" customFormat="false" ht="15" hidden="false" customHeight="false" outlineLevel="0" collapsed="false">
      <c r="A3125" s="2" t="s">
        <v>20306</v>
      </c>
      <c r="B3125" s="2" t="s">
        <v>1499</v>
      </c>
      <c r="C3125" s="2" t="s">
        <v>119</v>
      </c>
      <c r="D3125" s="2" t="s">
        <v>17184</v>
      </c>
      <c r="E3125" s="2" t="s">
        <v>17176</v>
      </c>
      <c r="F3125" s="13" t="n">
        <v>45678</v>
      </c>
      <c r="G3125" s="13" t="n">
        <v>45678</v>
      </c>
      <c r="H3125" s="2" t="n">
        <v>6</v>
      </c>
    </row>
    <row r="3126" customFormat="false" ht="15" hidden="false" customHeight="false" outlineLevel="0" collapsed="false">
      <c r="A3126" s="2" t="s">
        <v>20307</v>
      </c>
      <c r="B3126" s="2" t="s">
        <v>3658</v>
      </c>
      <c r="C3126" s="2" t="s">
        <v>141</v>
      </c>
      <c r="D3126" s="2" t="s">
        <v>17175</v>
      </c>
      <c r="E3126" s="2" t="s">
        <v>17187</v>
      </c>
      <c r="F3126" s="13" t="n">
        <v>46019</v>
      </c>
      <c r="G3126" s="13" t="n">
        <v>46019</v>
      </c>
      <c r="H3126" s="2" t="n">
        <v>10.3</v>
      </c>
    </row>
    <row r="3127" customFormat="false" ht="15" hidden="false" customHeight="false" outlineLevel="0" collapsed="false">
      <c r="A3127" s="2" t="s">
        <v>20308</v>
      </c>
      <c r="B3127" s="2" t="s">
        <v>4630</v>
      </c>
      <c r="C3127" s="2" t="s">
        <v>141</v>
      </c>
      <c r="D3127" s="2" t="s">
        <v>17175</v>
      </c>
      <c r="E3127" s="2" t="s">
        <v>17193</v>
      </c>
      <c r="F3127" s="13" t="n">
        <v>45715</v>
      </c>
      <c r="G3127" s="13" t="n">
        <v>45715</v>
      </c>
      <c r="H3127" s="2" t="n">
        <v>3.5</v>
      </c>
    </row>
    <row r="3128" customFormat="false" ht="15" hidden="false" customHeight="false" outlineLevel="0" collapsed="false">
      <c r="A3128" s="2" t="s">
        <v>20309</v>
      </c>
      <c r="B3128" s="2" t="s">
        <v>4815</v>
      </c>
      <c r="C3128" s="2" t="s">
        <v>98</v>
      </c>
      <c r="D3128" s="2" t="s">
        <v>17178</v>
      </c>
      <c r="E3128" s="2" t="s">
        <v>17176</v>
      </c>
      <c r="F3128" s="13" t="n">
        <v>46098</v>
      </c>
      <c r="G3128" s="13" t="n">
        <v>46098</v>
      </c>
      <c r="H3128" s="2" t="n">
        <v>11.1</v>
      </c>
    </row>
    <row r="3129" customFormat="false" ht="15" hidden="false" customHeight="false" outlineLevel="0" collapsed="false">
      <c r="A3129" s="2" t="s">
        <v>20310</v>
      </c>
      <c r="B3129" s="2" t="s">
        <v>4063</v>
      </c>
      <c r="C3129" s="2" t="s">
        <v>139</v>
      </c>
      <c r="D3129" s="2" t="s">
        <v>17178</v>
      </c>
      <c r="E3129" s="2" t="s">
        <v>17176</v>
      </c>
      <c r="F3129" s="13" t="n">
        <v>45919</v>
      </c>
      <c r="G3129" s="13" t="n">
        <v>45919</v>
      </c>
      <c r="H3129" s="2" t="n">
        <v>22.6</v>
      </c>
    </row>
    <row r="3130" customFormat="false" ht="15" hidden="false" customHeight="false" outlineLevel="0" collapsed="false">
      <c r="A3130" s="2" t="s">
        <v>20311</v>
      </c>
      <c r="B3130" s="2" t="s">
        <v>3955</v>
      </c>
      <c r="C3130" s="2" t="s">
        <v>108</v>
      </c>
      <c r="D3130" s="2" t="s">
        <v>17184</v>
      </c>
      <c r="E3130" s="2" t="s">
        <v>17187</v>
      </c>
      <c r="F3130" s="13" t="n">
        <v>45890</v>
      </c>
      <c r="G3130" s="13" t="n">
        <v>45890</v>
      </c>
      <c r="H3130" s="2" t="n">
        <v>5.6</v>
      </c>
    </row>
    <row r="3131" customFormat="false" ht="15" hidden="false" customHeight="false" outlineLevel="0" collapsed="false">
      <c r="A3131" s="2" t="s">
        <v>20312</v>
      </c>
      <c r="B3131" s="2" t="s">
        <v>1889</v>
      </c>
      <c r="C3131" s="2" t="s">
        <v>114</v>
      </c>
      <c r="D3131" s="2" t="s">
        <v>17184</v>
      </c>
      <c r="E3131" s="2" t="s">
        <v>17176</v>
      </c>
      <c r="F3131" s="13" t="n">
        <v>45942</v>
      </c>
      <c r="G3131" s="13" t="n">
        <v>45942</v>
      </c>
      <c r="H3131" s="2" t="n">
        <v>10.6</v>
      </c>
    </row>
    <row r="3132" customFormat="false" ht="15" hidden="false" customHeight="false" outlineLevel="0" collapsed="false">
      <c r="A3132" s="2" t="s">
        <v>20313</v>
      </c>
      <c r="B3132" s="2" t="s">
        <v>4377</v>
      </c>
      <c r="C3132" s="2" t="s">
        <v>119</v>
      </c>
      <c r="D3132" s="2" t="s">
        <v>17184</v>
      </c>
      <c r="E3132" s="2" t="s">
        <v>17191</v>
      </c>
      <c r="F3132" s="13" t="n">
        <v>45886</v>
      </c>
      <c r="G3132" s="13" t="n">
        <v>45886</v>
      </c>
      <c r="H3132" s="2" t="n">
        <v>1.5</v>
      </c>
    </row>
    <row r="3133" customFormat="false" ht="15" hidden="false" customHeight="false" outlineLevel="0" collapsed="false">
      <c r="A3133" s="2" t="s">
        <v>20314</v>
      </c>
      <c r="B3133" s="2" t="s">
        <v>4577</v>
      </c>
      <c r="C3133" s="2" t="s">
        <v>119</v>
      </c>
      <c r="D3133" s="2" t="s">
        <v>17184</v>
      </c>
      <c r="E3133" s="2" t="s">
        <v>17187</v>
      </c>
      <c r="F3133" s="13" t="n">
        <v>45755</v>
      </c>
      <c r="G3133" s="13" t="n">
        <v>45756</v>
      </c>
      <c r="H3133" s="2" t="n">
        <v>34.6</v>
      </c>
    </row>
    <row r="3134" customFormat="false" ht="15" hidden="false" customHeight="false" outlineLevel="0" collapsed="false">
      <c r="A3134" s="2" t="s">
        <v>20315</v>
      </c>
      <c r="B3134" s="2" t="s">
        <v>3428</v>
      </c>
      <c r="C3134" s="2" t="s">
        <v>108</v>
      </c>
      <c r="D3134" s="2" t="s">
        <v>17184</v>
      </c>
      <c r="E3134" s="2" t="s">
        <v>17176</v>
      </c>
      <c r="F3134" s="13" t="n">
        <v>45911</v>
      </c>
      <c r="G3134" s="13" t="n">
        <v>45911</v>
      </c>
      <c r="H3134" s="2" t="n">
        <v>14.1</v>
      </c>
    </row>
    <row r="3135" customFormat="false" ht="15" hidden="false" customHeight="false" outlineLevel="0" collapsed="false">
      <c r="A3135" s="2" t="s">
        <v>20316</v>
      </c>
      <c r="B3135" s="2" t="s">
        <v>2716</v>
      </c>
      <c r="C3135" s="2" t="s">
        <v>119</v>
      </c>
      <c r="D3135" s="2" t="s">
        <v>17175</v>
      </c>
      <c r="E3135" s="2" t="s">
        <v>17176</v>
      </c>
      <c r="F3135" s="13" t="n">
        <v>46243</v>
      </c>
      <c r="G3135" s="13" t="n">
        <v>46243</v>
      </c>
      <c r="H3135" s="2" t="n">
        <v>21.6</v>
      </c>
    </row>
    <row r="3136" customFormat="false" ht="15" hidden="false" customHeight="false" outlineLevel="0" collapsed="false">
      <c r="A3136" s="2" t="s">
        <v>20317</v>
      </c>
      <c r="B3136" s="2" t="s">
        <v>4828</v>
      </c>
      <c r="C3136" s="2" t="s">
        <v>98</v>
      </c>
      <c r="D3136" s="2" t="s">
        <v>17175</v>
      </c>
      <c r="E3136" s="2" t="s">
        <v>17187</v>
      </c>
      <c r="F3136" s="13" t="n">
        <v>46040</v>
      </c>
      <c r="G3136" s="13" t="n">
        <v>46040</v>
      </c>
      <c r="H3136" s="2" t="n">
        <v>7.3</v>
      </c>
    </row>
    <row r="3137" customFormat="false" ht="15" hidden="false" customHeight="false" outlineLevel="0" collapsed="false">
      <c r="A3137" s="2" t="s">
        <v>20318</v>
      </c>
      <c r="B3137" s="2" t="s">
        <v>768</v>
      </c>
      <c r="C3137" s="2" t="s">
        <v>119</v>
      </c>
      <c r="D3137" s="2" t="s">
        <v>17175</v>
      </c>
      <c r="E3137" s="2" t="s">
        <v>17176</v>
      </c>
      <c r="F3137" s="13" t="n">
        <v>46179</v>
      </c>
      <c r="G3137" s="13" t="n">
        <v>46179</v>
      </c>
      <c r="H3137" s="2" t="n">
        <v>10.3</v>
      </c>
    </row>
    <row r="3138" customFormat="false" ht="15" hidden="false" customHeight="false" outlineLevel="0" collapsed="false">
      <c r="A3138" s="2" t="s">
        <v>20319</v>
      </c>
      <c r="B3138" s="2" t="s">
        <v>3739</v>
      </c>
      <c r="C3138" s="2" t="s">
        <v>114</v>
      </c>
      <c r="D3138" s="2" t="s">
        <v>17184</v>
      </c>
      <c r="E3138" s="2" t="s">
        <v>17187</v>
      </c>
      <c r="F3138" s="13" t="n">
        <v>46180</v>
      </c>
      <c r="G3138" s="13" t="n">
        <v>46180</v>
      </c>
      <c r="H3138" s="2" t="n">
        <v>16.9</v>
      </c>
    </row>
    <row r="3139" customFormat="false" ht="15" hidden="false" customHeight="false" outlineLevel="0" collapsed="false">
      <c r="A3139" s="2" t="s">
        <v>20320</v>
      </c>
      <c r="B3139" s="2" t="s">
        <v>694</v>
      </c>
      <c r="C3139" s="2" t="s">
        <v>98</v>
      </c>
      <c r="D3139" s="2" t="s">
        <v>17175</v>
      </c>
      <c r="E3139" s="2" t="s">
        <v>17176</v>
      </c>
      <c r="F3139" s="13" t="n">
        <v>46141</v>
      </c>
      <c r="G3139" s="13" t="n">
        <v>46142</v>
      </c>
      <c r="H3139" s="2" t="n">
        <v>30</v>
      </c>
    </row>
    <row r="3140" customFormat="false" ht="15" hidden="false" customHeight="false" outlineLevel="0" collapsed="false">
      <c r="A3140" s="2" t="s">
        <v>20321</v>
      </c>
      <c r="B3140" s="2" t="s">
        <v>1793</v>
      </c>
      <c r="C3140" s="2" t="s">
        <v>104</v>
      </c>
      <c r="D3140" s="2" t="s">
        <v>17178</v>
      </c>
      <c r="E3140" s="2" t="s">
        <v>17176</v>
      </c>
      <c r="F3140" s="13" t="n">
        <v>46252</v>
      </c>
      <c r="G3140" s="13" t="n">
        <v>46252</v>
      </c>
      <c r="H3140" s="2" t="n">
        <v>10</v>
      </c>
    </row>
    <row r="3141" customFormat="false" ht="15" hidden="false" customHeight="false" outlineLevel="0" collapsed="false">
      <c r="A3141" s="2" t="s">
        <v>20322</v>
      </c>
      <c r="B3141" s="2" t="s">
        <v>1921</v>
      </c>
      <c r="C3141" s="2" t="s">
        <v>139</v>
      </c>
      <c r="D3141" s="2" t="s">
        <v>17184</v>
      </c>
      <c r="E3141" s="2" t="s">
        <v>17187</v>
      </c>
      <c r="F3141" s="13" t="n">
        <v>45800</v>
      </c>
      <c r="G3141" s="13" t="n">
        <v>45800</v>
      </c>
      <c r="H3141" s="2" t="n">
        <v>11.2</v>
      </c>
    </row>
    <row r="3142" customFormat="false" ht="15" hidden="false" customHeight="false" outlineLevel="0" collapsed="false">
      <c r="A3142" s="2" t="s">
        <v>20323</v>
      </c>
      <c r="B3142" s="2" t="s">
        <v>1631</v>
      </c>
      <c r="C3142" s="2" t="s">
        <v>104</v>
      </c>
      <c r="D3142" s="2" t="s">
        <v>17182</v>
      </c>
      <c r="E3142" s="2" t="s">
        <v>17176</v>
      </c>
      <c r="F3142" s="13" t="n">
        <v>46102</v>
      </c>
      <c r="G3142" s="13" t="n">
        <v>46104</v>
      </c>
      <c r="H3142" s="2" t="n">
        <v>51.9</v>
      </c>
    </row>
    <row r="3143" customFormat="false" ht="15" hidden="false" customHeight="false" outlineLevel="0" collapsed="false">
      <c r="A3143" s="2" t="s">
        <v>20324</v>
      </c>
      <c r="B3143" s="2" t="s">
        <v>3752</v>
      </c>
      <c r="C3143" s="2" t="s">
        <v>139</v>
      </c>
      <c r="D3143" s="2" t="s">
        <v>17182</v>
      </c>
      <c r="E3143" s="2" t="s">
        <v>17187</v>
      </c>
      <c r="F3143" s="13" t="n">
        <v>46198</v>
      </c>
      <c r="G3143" s="13" t="n">
        <v>46198</v>
      </c>
      <c r="H3143" s="2" t="n">
        <v>6.4</v>
      </c>
    </row>
    <row r="3144" customFormat="false" ht="15" hidden="false" customHeight="false" outlineLevel="0" collapsed="false">
      <c r="A3144" s="2" t="s">
        <v>20325</v>
      </c>
      <c r="B3144" s="2" t="s">
        <v>3509</v>
      </c>
      <c r="C3144" s="2" t="s">
        <v>98</v>
      </c>
      <c r="D3144" s="2" t="s">
        <v>17182</v>
      </c>
      <c r="E3144" s="2" t="s">
        <v>17193</v>
      </c>
      <c r="F3144" s="13" t="n">
        <v>45881</v>
      </c>
      <c r="G3144" s="13" t="n">
        <v>45881</v>
      </c>
      <c r="H3144" s="2" t="n">
        <v>3.9</v>
      </c>
    </row>
    <row r="3145" customFormat="false" ht="15" hidden="false" customHeight="false" outlineLevel="0" collapsed="false">
      <c r="A3145" s="2" t="s">
        <v>20326</v>
      </c>
      <c r="B3145" s="2" t="s">
        <v>4516</v>
      </c>
      <c r="C3145" s="2" t="s">
        <v>141</v>
      </c>
      <c r="D3145" s="2" t="s">
        <v>17178</v>
      </c>
      <c r="E3145" s="2" t="s">
        <v>17187</v>
      </c>
      <c r="F3145" s="13" t="n">
        <v>45966</v>
      </c>
      <c r="G3145" s="13" t="n">
        <v>45967</v>
      </c>
      <c r="H3145" s="2" t="n">
        <v>29.2</v>
      </c>
    </row>
    <row r="3146" customFormat="false" ht="15" hidden="false" customHeight="false" outlineLevel="0" collapsed="false">
      <c r="A3146" s="2" t="s">
        <v>20327</v>
      </c>
      <c r="B3146" s="2" t="s">
        <v>1250</v>
      </c>
      <c r="C3146" s="2" t="s">
        <v>98</v>
      </c>
      <c r="D3146" s="2" t="s">
        <v>17178</v>
      </c>
      <c r="E3146" s="2" t="s">
        <v>17191</v>
      </c>
      <c r="F3146" s="13" t="n">
        <v>45783</v>
      </c>
      <c r="G3146" s="13" t="n">
        <v>45783</v>
      </c>
      <c r="H3146" s="2" t="n">
        <v>1.2</v>
      </c>
    </row>
    <row r="3147" customFormat="false" ht="15" hidden="false" customHeight="false" outlineLevel="0" collapsed="false">
      <c r="A3147" s="2" t="s">
        <v>20328</v>
      </c>
      <c r="B3147" s="2" t="s">
        <v>2904</v>
      </c>
      <c r="C3147" s="2" t="s">
        <v>104</v>
      </c>
      <c r="D3147" s="2" t="s">
        <v>17182</v>
      </c>
      <c r="E3147" s="2" t="s">
        <v>17187</v>
      </c>
      <c r="F3147" s="13" t="n">
        <v>45679</v>
      </c>
      <c r="G3147" s="13" t="n">
        <v>45680</v>
      </c>
      <c r="H3147" s="2" t="n">
        <v>26.7</v>
      </c>
    </row>
    <row r="3148" customFormat="false" ht="15" hidden="false" customHeight="false" outlineLevel="0" collapsed="false">
      <c r="A3148" s="2" t="s">
        <v>20329</v>
      </c>
      <c r="B3148" s="2" t="s">
        <v>2315</v>
      </c>
      <c r="C3148" s="2" t="s">
        <v>141</v>
      </c>
      <c r="D3148" s="2" t="s">
        <v>17182</v>
      </c>
      <c r="E3148" s="2" t="s">
        <v>17176</v>
      </c>
      <c r="F3148" s="13" t="n">
        <v>46063</v>
      </c>
      <c r="G3148" s="13" t="n">
        <v>46064</v>
      </c>
      <c r="H3148" s="2" t="n">
        <v>30.8</v>
      </c>
    </row>
    <row r="3149" customFormat="false" ht="15" hidden="false" customHeight="false" outlineLevel="0" collapsed="false">
      <c r="A3149" s="2" t="s">
        <v>20330</v>
      </c>
      <c r="B3149" s="2" t="s">
        <v>3309</v>
      </c>
      <c r="C3149" s="2" t="s">
        <v>139</v>
      </c>
      <c r="D3149" s="2" t="s">
        <v>17178</v>
      </c>
      <c r="E3149" s="2" t="s">
        <v>17187</v>
      </c>
      <c r="F3149" s="13" t="n">
        <v>46241</v>
      </c>
      <c r="G3149" s="13" t="n">
        <v>46241</v>
      </c>
      <c r="H3149" s="2" t="n">
        <v>8.4</v>
      </c>
    </row>
    <row r="3150" customFormat="false" ht="15" hidden="false" customHeight="false" outlineLevel="0" collapsed="false">
      <c r="A3150" s="2" t="s">
        <v>20331</v>
      </c>
      <c r="B3150" s="2" t="s">
        <v>4413</v>
      </c>
      <c r="C3150" s="2" t="s">
        <v>119</v>
      </c>
      <c r="D3150" s="2" t="s">
        <v>17175</v>
      </c>
      <c r="E3150" s="2" t="s">
        <v>17187</v>
      </c>
      <c r="F3150" s="13" t="n">
        <v>46090</v>
      </c>
      <c r="G3150" s="13" t="n">
        <v>46090</v>
      </c>
      <c r="H3150" s="2" t="n">
        <v>11.5</v>
      </c>
    </row>
    <row r="3151" customFormat="false" ht="15" hidden="false" customHeight="false" outlineLevel="0" collapsed="false">
      <c r="A3151" s="2" t="s">
        <v>20332</v>
      </c>
      <c r="B3151" s="2" t="s">
        <v>2201</v>
      </c>
      <c r="C3151" s="2" t="s">
        <v>104</v>
      </c>
      <c r="D3151" s="2" t="s">
        <v>17180</v>
      </c>
      <c r="E3151" s="2" t="s">
        <v>17176</v>
      </c>
      <c r="F3151" s="13" t="n">
        <v>46145</v>
      </c>
      <c r="G3151" s="13" t="n">
        <v>46146</v>
      </c>
      <c r="H3151" s="2" t="n">
        <v>26.5</v>
      </c>
    </row>
    <row r="3152" customFormat="false" ht="15" hidden="false" customHeight="false" outlineLevel="0" collapsed="false">
      <c r="A3152" s="2" t="s">
        <v>20333</v>
      </c>
      <c r="B3152" s="2" t="s">
        <v>1102</v>
      </c>
      <c r="C3152" s="2" t="s">
        <v>119</v>
      </c>
      <c r="D3152" s="2" t="s">
        <v>17175</v>
      </c>
      <c r="E3152" s="2" t="s">
        <v>17176</v>
      </c>
      <c r="F3152" s="13" t="n">
        <v>46041</v>
      </c>
      <c r="G3152" s="13" t="n">
        <v>46041</v>
      </c>
      <c r="H3152" s="2" t="n">
        <v>10.5</v>
      </c>
    </row>
    <row r="3153" customFormat="false" ht="15" hidden="false" customHeight="false" outlineLevel="0" collapsed="false">
      <c r="A3153" s="2" t="s">
        <v>20334</v>
      </c>
      <c r="B3153" s="2" t="s">
        <v>3208</v>
      </c>
      <c r="C3153" s="2" t="s">
        <v>141</v>
      </c>
      <c r="D3153" s="2" t="s">
        <v>17178</v>
      </c>
      <c r="E3153" s="2" t="s">
        <v>17187</v>
      </c>
      <c r="F3153" s="13" t="n">
        <v>45902</v>
      </c>
      <c r="G3153" s="13" t="n">
        <v>45902</v>
      </c>
      <c r="H3153" s="2" t="n">
        <v>14.8</v>
      </c>
    </row>
    <row r="3154" customFormat="false" ht="15" hidden="false" customHeight="false" outlineLevel="0" collapsed="false">
      <c r="A3154" s="2" t="s">
        <v>20335</v>
      </c>
      <c r="B3154" s="2" t="s">
        <v>2499</v>
      </c>
      <c r="C3154" s="2" t="s">
        <v>104</v>
      </c>
      <c r="D3154" s="2" t="s">
        <v>17175</v>
      </c>
      <c r="E3154" s="2" t="s">
        <v>17176</v>
      </c>
      <c r="F3154" s="13" t="n">
        <v>46250</v>
      </c>
      <c r="G3154" s="13" t="n">
        <v>46250</v>
      </c>
      <c r="H3154" s="2" t="n">
        <v>16.5</v>
      </c>
    </row>
    <row r="3155" customFormat="false" ht="15" hidden="false" customHeight="false" outlineLevel="0" collapsed="false">
      <c r="A3155" s="2" t="s">
        <v>20336</v>
      </c>
      <c r="B3155" s="2" t="s">
        <v>2143</v>
      </c>
      <c r="C3155" s="2" t="s">
        <v>139</v>
      </c>
      <c r="D3155" s="2" t="s">
        <v>17182</v>
      </c>
      <c r="E3155" s="2" t="s">
        <v>17187</v>
      </c>
      <c r="F3155" s="13" t="n">
        <v>46194</v>
      </c>
      <c r="G3155" s="13" t="n">
        <v>46194</v>
      </c>
      <c r="H3155" s="2" t="n">
        <v>20.8</v>
      </c>
    </row>
    <row r="3156" customFormat="false" ht="15" hidden="false" customHeight="false" outlineLevel="0" collapsed="false">
      <c r="A3156" s="2" t="s">
        <v>20337</v>
      </c>
      <c r="B3156" s="2" t="s">
        <v>2468</v>
      </c>
      <c r="C3156" s="2" t="s">
        <v>98</v>
      </c>
      <c r="D3156" s="2" t="s">
        <v>17175</v>
      </c>
      <c r="E3156" s="2" t="s">
        <v>17176</v>
      </c>
      <c r="F3156" s="13" t="n">
        <v>45758</v>
      </c>
      <c r="G3156" s="13" t="n">
        <v>45758</v>
      </c>
      <c r="H3156" s="2" t="n">
        <v>17</v>
      </c>
    </row>
    <row r="3157" customFormat="false" ht="15" hidden="false" customHeight="false" outlineLevel="0" collapsed="false">
      <c r="A3157" s="2" t="s">
        <v>20338</v>
      </c>
      <c r="B3157" s="2" t="s">
        <v>3831</v>
      </c>
      <c r="C3157" s="2" t="s">
        <v>98</v>
      </c>
      <c r="D3157" s="2" t="s">
        <v>17175</v>
      </c>
      <c r="E3157" s="2" t="s">
        <v>17176</v>
      </c>
      <c r="F3157" s="13" t="n">
        <v>45859</v>
      </c>
      <c r="G3157" s="13" t="n">
        <v>45859</v>
      </c>
      <c r="H3157" s="2" t="n">
        <v>13.3</v>
      </c>
    </row>
    <row r="3158" customFormat="false" ht="15" hidden="false" customHeight="false" outlineLevel="0" collapsed="false">
      <c r="A3158" s="2" t="s">
        <v>20339</v>
      </c>
      <c r="B3158" s="2" t="s">
        <v>1623</v>
      </c>
      <c r="C3158" s="2" t="s">
        <v>104</v>
      </c>
      <c r="D3158" s="2" t="s">
        <v>17178</v>
      </c>
      <c r="E3158" s="2" t="s">
        <v>17176</v>
      </c>
      <c r="F3158" s="13" t="n">
        <v>45968</v>
      </c>
      <c r="G3158" s="13" t="n">
        <v>45968</v>
      </c>
      <c r="H3158" s="2" t="n">
        <v>16.8</v>
      </c>
    </row>
    <row r="3159" customFormat="false" ht="15" hidden="false" customHeight="false" outlineLevel="0" collapsed="false">
      <c r="A3159" s="2" t="s">
        <v>20340</v>
      </c>
      <c r="B3159" s="2" t="s">
        <v>2349</v>
      </c>
      <c r="C3159" s="2" t="s">
        <v>98</v>
      </c>
      <c r="D3159" s="2" t="s">
        <v>17178</v>
      </c>
      <c r="E3159" s="2" t="s">
        <v>17176</v>
      </c>
      <c r="F3159" s="13" t="n">
        <v>45965</v>
      </c>
      <c r="G3159" s="13" t="n">
        <v>45965</v>
      </c>
      <c r="H3159" s="2" t="n">
        <v>15.2</v>
      </c>
    </row>
    <row r="3160" customFormat="false" ht="15" hidden="false" customHeight="false" outlineLevel="0" collapsed="false">
      <c r="A3160" s="2" t="s">
        <v>20341</v>
      </c>
      <c r="B3160" s="2" t="s">
        <v>4277</v>
      </c>
      <c r="C3160" s="2" t="s">
        <v>128</v>
      </c>
      <c r="D3160" s="2" t="s">
        <v>17175</v>
      </c>
      <c r="E3160" s="2" t="s">
        <v>17176</v>
      </c>
      <c r="F3160" s="13" t="n">
        <v>45990</v>
      </c>
      <c r="G3160" s="13" t="n">
        <v>45991</v>
      </c>
      <c r="H3160" s="2" t="n">
        <v>31.4</v>
      </c>
    </row>
    <row r="3161" customFormat="false" ht="15" hidden="false" customHeight="false" outlineLevel="0" collapsed="false">
      <c r="A3161" s="2" t="s">
        <v>20342</v>
      </c>
      <c r="B3161" s="2" t="s">
        <v>2489</v>
      </c>
      <c r="C3161" s="2" t="s">
        <v>114</v>
      </c>
      <c r="D3161" s="2" t="s">
        <v>17184</v>
      </c>
      <c r="E3161" s="2" t="s">
        <v>17193</v>
      </c>
      <c r="F3161" s="13" t="n">
        <v>46205</v>
      </c>
      <c r="G3161" s="13" t="n">
        <v>46205</v>
      </c>
      <c r="H3161" s="2" t="n">
        <v>3.2</v>
      </c>
    </row>
    <row r="3162" customFormat="false" ht="15" hidden="false" customHeight="false" outlineLevel="0" collapsed="false">
      <c r="A3162" s="2" t="s">
        <v>20343</v>
      </c>
      <c r="B3162" s="2" t="s">
        <v>1200</v>
      </c>
      <c r="C3162" s="2" t="s">
        <v>123</v>
      </c>
      <c r="D3162" s="2" t="s">
        <v>17182</v>
      </c>
      <c r="E3162" s="2" t="s">
        <v>17191</v>
      </c>
      <c r="F3162" s="13" t="n">
        <v>46134</v>
      </c>
      <c r="G3162" s="13" t="n">
        <v>46134</v>
      </c>
      <c r="H3162" s="2" t="n">
        <v>1.4</v>
      </c>
    </row>
    <row r="3163" customFormat="false" ht="15" hidden="false" customHeight="false" outlineLevel="0" collapsed="false">
      <c r="A3163" s="2" t="s">
        <v>20344</v>
      </c>
      <c r="B3163" s="2" t="s">
        <v>1832</v>
      </c>
      <c r="C3163" s="2" t="s">
        <v>139</v>
      </c>
      <c r="D3163" s="2" t="s">
        <v>17175</v>
      </c>
      <c r="E3163" s="2" t="s">
        <v>17187</v>
      </c>
      <c r="F3163" s="13" t="n">
        <v>46265</v>
      </c>
      <c r="G3163" s="13" t="n">
        <v>46266</v>
      </c>
      <c r="H3163" s="2" t="n">
        <v>24</v>
      </c>
    </row>
    <row r="3164" customFormat="false" ht="15" hidden="false" customHeight="false" outlineLevel="0" collapsed="false">
      <c r="A3164" s="2" t="s">
        <v>20345</v>
      </c>
      <c r="B3164" s="2" t="s">
        <v>265</v>
      </c>
      <c r="C3164" s="2" t="s">
        <v>119</v>
      </c>
      <c r="D3164" s="2" t="s">
        <v>17178</v>
      </c>
      <c r="E3164" s="2" t="s">
        <v>17176</v>
      </c>
      <c r="F3164" s="13" t="n">
        <v>46083</v>
      </c>
      <c r="G3164" s="13" t="n">
        <v>46083</v>
      </c>
      <c r="H3164" s="2" t="n">
        <v>8.3</v>
      </c>
    </row>
    <row r="3165" customFormat="false" ht="15" hidden="false" customHeight="false" outlineLevel="0" collapsed="false">
      <c r="A3165" s="2" t="s">
        <v>20346</v>
      </c>
      <c r="B3165" s="2" t="s">
        <v>1697</v>
      </c>
      <c r="C3165" s="2" t="s">
        <v>98</v>
      </c>
      <c r="D3165" s="2" t="s">
        <v>17178</v>
      </c>
      <c r="E3165" s="2" t="s">
        <v>17187</v>
      </c>
      <c r="F3165" s="13" t="n">
        <v>46116</v>
      </c>
      <c r="G3165" s="13" t="n">
        <v>46116</v>
      </c>
      <c r="H3165" s="2" t="n">
        <v>16</v>
      </c>
    </row>
    <row r="3166" customFormat="false" ht="15" hidden="false" customHeight="false" outlineLevel="0" collapsed="false">
      <c r="A3166" s="2" t="s">
        <v>20347</v>
      </c>
      <c r="B3166" s="2" t="s">
        <v>2924</v>
      </c>
      <c r="C3166" s="2" t="s">
        <v>98</v>
      </c>
      <c r="D3166" s="2" t="s">
        <v>17180</v>
      </c>
      <c r="E3166" s="2" t="s">
        <v>17176</v>
      </c>
      <c r="F3166" s="13" t="n">
        <v>45742</v>
      </c>
      <c r="G3166" s="13" t="n">
        <v>45742</v>
      </c>
      <c r="H3166" s="2" t="n">
        <v>10.3</v>
      </c>
    </row>
    <row r="3167" customFormat="false" ht="15" hidden="false" customHeight="false" outlineLevel="0" collapsed="false">
      <c r="A3167" s="2" t="s">
        <v>20348</v>
      </c>
      <c r="B3167" s="2" t="s">
        <v>460</v>
      </c>
      <c r="C3167" s="2" t="s">
        <v>145</v>
      </c>
      <c r="D3167" s="2" t="s">
        <v>17178</v>
      </c>
      <c r="E3167" s="2" t="s">
        <v>17191</v>
      </c>
      <c r="F3167" s="13" t="n">
        <v>45917</v>
      </c>
      <c r="G3167" s="13" t="n">
        <v>45917</v>
      </c>
      <c r="H3167" s="2" t="n">
        <v>3.5</v>
      </c>
    </row>
    <row r="3168" customFormat="false" ht="15" hidden="false" customHeight="false" outlineLevel="0" collapsed="false">
      <c r="A3168" s="2" t="s">
        <v>20349</v>
      </c>
      <c r="B3168" s="2" t="s">
        <v>2338</v>
      </c>
      <c r="C3168" s="2" t="s">
        <v>108</v>
      </c>
      <c r="D3168" s="2" t="s">
        <v>17182</v>
      </c>
      <c r="E3168" s="2" t="s">
        <v>17176</v>
      </c>
      <c r="F3168" s="13" t="n">
        <v>45980</v>
      </c>
      <c r="G3168" s="13" t="n">
        <v>45980</v>
      </c>
      <c r="H3168" s="2" t="n">
        <v>6</v>
      </c>
    </row>
    <row r="3169" customFormat="false" ht="15" hidden="false" customHeight="false" outlineLevel="0" collapsed="false">
      <c r="A3169" s="2" t="s">
        <v>20350</v>
      </c>
      <c r="B3169" s="2" t="s">
        <v>1009</v>
      </c>
      <c r="C3169" s="2" t="s">
        <v>128</v>
      </c>
      <c r="D3169" s="2" t="s">
        <v>17178</v>
      </c>
      <c r="E3169" s="2" t="s">
        <v>17193</v>
      </c>
      <c r="F3169" s="13" t="n">
        <v>46166</v>
      </c>
      <c r="G3169" s="13" t="n">
        <v>46166</v>
      </c>
      <c r="H3169" s="2" t="n">
        <v>13.9</v>
      </c>
    </row>
    <row r="3170" customFormat="false" ht="15" hidden="false" customHeight="false" outlineLevel="0" collapsed="false">
      <c r="A3170" s="2" t="s">
        <v>20351</v>
      </c>
      <c r="B3170" s="2" t="s">
        <v>3154</v>
      </c>
      <c r="C3170" s="2" t="s">
        <v>98</v>
      </c>
      <c r="D3170" s="2" t="s">
        <v>17175</v>
      </c>
      <c r="E3170" s="2" t="s">
        <v>17187</v>
      </c>
      <c r="F3170" s="13" t="n">
        <v>45936</v>
      </c>
      <c r="G3170" s="13" t="n">
        <v>45936</v>
      </c>
      <c r="H3170" s="2" t="n">
        <v>19.5</v>
      </c>
    </row>
    <row r="3171" customFormat="false" ht="15" hidden="false" customHeight="false" outlineLevel="0" collapsed="false">
      <c r="A3171" s="2" t="s">
        <v>20352</v>
      </c>
      <c r="B3171" s="2" t="s">
        <v>2096</v>
      </c>
      <c r="C3171" s="2" t="s">
        <v>119</v>
      </c>
      <c r="D3171" s="2" t="s">
        <v>17175</v>
      </c>
      <c r="E3171" s="2" t="s">
        <v>17187</v>
      </c>
      <c r="F3171" s="13" t="n">
        <v>45890</v>
      </c>
      <c r="G3171" s="13" t="n">
        <v>45890</v>
      </c>
      <c r="H3171" s="2" t="n">
        <v>9.4</v>
      </c>
    </row>
    <row r="3172" customFormat="false" ht="15" hidden="false" customHeight="false" outlineLevel="0" collapsed="false">
      <c r="A3172" s="2" t="s">
        <v>20353</v>
      </c>
      <c r="B3172" s="2" t="s">
        <v>2739</v>
      </c>
      <c r="C3172" s="2" t="s">
        <v>163</v>
      </c>
      <c r="D3172" s="2" t="s">
        <v>17184</v>
      </c>
      <c r="E3172" s="2" t="s">
        <v>17193</v>
      </c>
      <c r="F3172" s="13" t="n">
        <v>46202</v>
      </c>
      <c r="G3172" s="13" t="n">
        <v>46202</v>
      </c>
      <c r="H3172" s="2" t="n">
        <v>4.4</v>
      </c>
    </row>
    <row r="3173" customFormat="false" ht="15" hidden="false" customHeight="false" outlineLevel="0" collapsed="false">
      <c r="A3173" s="2" t="s">
        <v>20354</v>
      </c>
      <c r="B3173" s="2" t="s">
        <v>729</v>
      </c>
      <c r="C3173" s="2" t="s">
        <v>98</v>
      </c>
      <c r="D3173" s="2" t="s">
        <v>17180</v>
      </c>
      <c r="E3173" s="2" t="s">
        <v>17187</v>
      </c>
      <c r="F3173" s="13" t="n">
        <v>45958</v>
      </c>
      <c r="G3173" s="13" t="n">
        <v>45958</v>
      </c>
      <c r="H3173" s="2" t="n">
        <v>5.9</v>
      </c>
    </row>
    <row r="3174" customFormat="false" ht="15" hidden="false" customHeight="false" outlineLevel="0" collapsed="false">
      <c r="A3174" s="2" t="s">
        <v>20355</v>
      </c>
      <c r="B3174" s="2" t="s">
        <v>3596</v>
      </c>
      <c r="C3174" s="2" t="s">
        <v>98</v>
      </c>
      <c r="D3174" s="2" t="s">
        <v>17180</v>
      </c>
      <c r="E3174" s="2" t="s">
        <v>17176</v>
      </c>
      <c r="F3174" s="13" t="n">
        <v>46083</v>
      </c>
      <c r="G3174" s="13" t="n">
        <v>46083</v>
      </c>
      <c r="H3174" s="2" t="n">
        <v>21.9</v>
      </c>
    </row>
    <row r="3175" customFormat="false" ht="15" hidden="false" customHeight="false" outlineLevel="0" collapsed="false">
      <c r="A3175" s="2" t="s">
        <v>20356</v>
      </c>
      <c r="B3175" s="2" t="s">
        <v>1084</v>
      </c>
      <c r="C3175" s="2" t="s">
        <v>108</v>
      </c>
      <c r="D3175" s="2" t="s">
        <v>17180</v>
      </c>
      <c r="E3175" s="2" t="s">
        <v>17176</v>
      </c>
      <c r="F3175" s="13" t="n">
        <v>46072</v>
      </c>
      <c r="G3175" s="13" t="n">
        <v>46073</v>
      </c>
      <c r="H3175" s="2" t="n">
        <v>46.9</v>
      </c>
    </row>
    <row r="3176" customFormat="false" ht="15" hidden="false" customHeight="false" outlineLevel="0" collapsed="false">
      <c r="A3176" s="2" t="s">
        <v>20357</v>
      </c>
      <c r="B3176" s="2" t="s">
        <v>313</v>
      </c>
      <c r="C3176" s="2" t="s">
        <v>119</v>
      </c>
      <c r="D3176" s="2" t="s">
        <v>17178</v>
      </c>
      <c r="E3176" s="2" t="s">
        <v>17187</v>
      </c>
      <c r="F3176" s="13" t="n">
        <v>45986</v>
      </c>
      <c r="G3176" s="13" t="n">
        <v>45986</v>
      </c>
      <c r="H3176" s="2" t="n">
        <v>9.1</v>
      </c>
    </row>
    <row r="3177" customFormat="false" ht="15" hidden="false" customHeight="false" outlineLevel="0" collapsed="false">
      <c r="A3177" s="2" t="s">
        <v>20358</v>
      </c>
      <c r="B3177" s="2" t="s">
        <v>2984</v>
      </c>
      <c r="C3177" s="2" t="s">
        <v>98</v>
      </c>
      <c r="D3177" s="2" t="s">
        <v>17175</v>
      </c>
      <c r="E3177" s="2" t="s">
        <v>17176</v>
      </c>
      <c r="F3177" s="13" t="n">
        <v>46211</v>
      </c>
      <c r="G3177" s="13" t="n">
        <v>46212</v>
      </c>
      <c r="H3177" s="2" t="n">
        <v>26</v>
      </c>
    </row>
    <row r="3178" customFormat="false" ht="15" hidden="false" customHeight="false" outlineLevel="0" collapsed="false">
      <c r="A3178" s="2" t="s">
        <v>20359</v>
      </c>
      <c r="B3178" s="2" t="s">
        <v>2274</v>
      </c>
      <c r="C3178" s="2" t="s">
        <v>165</v>
      </c>
      <c r="D3178" s="2" t="s">
        <v>17178</v>
      </c>
      <c r="E3178" s="2" t="s">
        <v>17176</v>
      </c>
      <c r="F3178" s="13" t="n">
        <v>45799</v>
      </c>
      <c r="G3178" s="13" t="n">
        <v>45799</v>
      </c>
      <c r="H3178" s="2" t="n">
        <v>21.7</v>
      </c>
    </row>
    <row r="3179" customFormat="false" ht="15" hidden="false" customHeight="false" outlineLevel="0" collapsed="false">
      <c r="A3179" s="2" t="s">
        <v>20360</v>
      </c>
      <c r="B3179" s="2" t="s">
        <v>3804</v>
      </c>
      <c r="C3179" s="2" t="s">
        <v>114</v>
      </c>
      <c r="D3179" s="2" t="s">
        <v>17182</v>
      </c>
      <c r="E3179" s="2" t="s">
        <v>17187</v>
      </c>
      <c r="F3179" s="13" t="n">
        <v>45804</v>
      </c>
      <c r="G3179" s="13" t="n">
        <v>45804</v>
      </c>
      <c r="H3179" s="2" t="n">
        <v>20.3</v>
      </c>
    </row>
    <row r="3180" customFormat="false" ht="15" hidden="false" customHeight="false" outlineLevel="0" collapsed="false">
      <c r="A3180" s="2" t="s">
        <v>20361</v>
      </c>
      <c r="B3180" s="2" t="s">
        <v>2270</v>
      </c>
      <c r="C3180" s="2" t="s">
        <v>114</v>
      </c>
      <c r="D3180" s="2" t="s">
        <v>17184</v>
      </c>
      <c r="E3180" s="2" t="s">
        <v>17176</v>
      </c>
      <c r="F3180" s="13" t="n">
        <v>45831</v>
      </c>
      <c r="G3180" s="13" t="n">
        <v>45831</v>
      </c>
      <c r="H3180" s="2" t="n">
        <v>5.6</v>
      </c>
    </row>
    <row r="3181" customFormat="false" ht="15" hidden="false" customHeight="false" outlineLevel="0" collapsed="false">
      <c r="A3181" s="2" t="s">
        <v>20362</v>
      </c>
      <c r="B3181" s="2" t="s">
        <v>4187</v>
      </c>
      <c r="C3181" s="2" t="s">
        <v>123</v>
      </c>
      <c r="D3181" s="2" t="s">
        <v>17178</v>
      </c>
      <c r="E3181" s="2" t="s">
        <v>17193</v>
      </c>
      <c r="F3181" s="13" t="n">
        <v>46117</v>
      </c>
      <c r="G3181" s="13" t="n">
        <v>46117</v>
      </c>
      <c r="H3181" s="2" t="n">
        <v>2.6</v>
      </c>
    </row>
    <row r="3182" customFormat="false" ht="15" hidden="false" customHeight="false" outlineLevel="0" collapsed="false">
      <c r="A3182" s="2" t="s">
        <v>20363</v>
      </c>
      <c r="B3182" s="2" t="s">
        <v>2181</v>
      </c>
      <c r="C3182" s="2" t="s">
        <v>119</v>
      </c>
      <c r="D3182" s="2" t="s">
        <v>17175</v>
      </c>
      <c r="E3182" s="2" t="s">
        <v>17187</v>
      </c>
      <c r="F3182" s="13" t="n">
        <v>46040</v>
      </c>
      <c r="G3182" s="13" t="n">
        <v>46040</v>
      </c>
      <c r="H3182" s="2" t="n">
        <v>12.6</v>
      </c>
    </row>
    <row r="3183" customFormat="false" ht="15" hidden="false" customHeight="false" outlineLevel="0" collapsed="false">
      <c r="A3183" s="2" t="s">
        <v>20364</v>
      </c>
      <c r="B3183" s="2" t="s">
        <v>1152</v>
      </c>
      <c r="C3183" s="2" t="s">
        <v>128</v>
      </c>
      <c r="D3183" s="2" t="s">
        <v>17178</v>
      </c>
      <c r="E3183" s="2" t="s">
        <v>17176</v>
      </c>
      <c r="F3183" s="13" t="n">
        <v>45664</v>
      </c>
      <c r="G3183" s="13" t="n">
        <v>45664</v>
      </c>
      <c r="H3183" s="2" t="n">
        <v>18.3</v>
      </c>
    </row>
    <row r="3184" customFormat="false" ht="15" hidden="false" customHeight="false" outlineLevel="0" collapsed="false">
      <c r="A3184" s="2" t="s">
        <v>20365</v>
      </c>
      <c r="B3184" s="2" t="s">
        <v>1865</v>
      </c>
      <c r="C3184" s="2" t="s">
        <v>165</v>
      </c>
      <c r="D3184" s="2" t="s">
        <v>17182</v>
      </c>
      <c r="E3184" s="2" t="s">
        <v>17193</v>
      </c>
      <c r="F3184" s="13" t="n">
        <v>46173</v>
      </c>
      <c r="G3184" s="13" t="n">
        <v>46173</v>
      </c>
      <c r="H3184" s="2" t="n">
        <v>4</v>
      </c>
    </row>
    <row r="3185" customFormat="false" ht="15" hidden="false" customHeight="false" outlineLevel="0" collapsed="false">
      <c r="A3185" s="2" t="s">
        <v>20366</v>
      </c>
      <c r="B3185" s="2" t="s">
        <v>4119</v>
      </c>
      <c r="C3185" s="2" t="s">
        <v>98</v>
      </c>
      <c r="D3185" s="2" t="s">
        <v>17178</v>
      </c>
      <c r="E3185" s="2" t="s">
        <v>17176</v>
      </c>
      <c r="F3185" s="13" t="n">
        <v>46098</v>
      </c>
      <c r="G3185" s="13" t="n">
        <v>46098</v>
      </c>
      <c r="H3185" s="2" t="n">
        <v>6.2</v>
      </c>
    </row>
    <row r="3186" customFormat="false" ht="15" hidden="false" customHeight="false" outlineLevel="0" collapsed="false">
      <c r="A3186" s="2" t="s">
        <v>20367</v>
      </c>
      <c r="B3186" s="2" t="s">
        <v>4060</v>
      </c>
      <c r="C3186" s="2" t="s">
        <v>119</v>
      </c>
      <c r="D3186" s="2" t="s">
        <v>17180</v>
      </c>
      <c r="E3186" s="2" t="s">
        <v>17187</v>
      </c>
      <c r="F3186" s="13" t="n">
        <v>45914</v>
      </c>
      <c r="G3186" s="13" t="n">
        <v>45914</v>
      </c>
      <c r="H3186" s="2" t="n">
        <v>12.5</v>
      </c>
    </row>
    <row r="3187" customFormat="false" ht="15" hidden="false" customHeight="false" outlineLevel="0" collapsed="false">
      <c r="A3187" s="2" t="s">
        <v>20368</v>
      </c>
      <c r="B3187" s="2" t="s">
        <v>596</v>
      </c>
      <c r="C3187" s="2" t="s">
        <v>145</v>
      </c>
      <c r="D3187" s="2" t="s">
        <v>17175</v>
      </c>
      <c r="E3187" s="2" t="s">
        <v>17187</v>
      </c>
      <c r="F3187" s="13" t="n">
        <v>46288</v>
      </c>
      <c r="G3187" s="13" t="n">
        <v>46288</v>
      </c>
      <c r="H3187" s="2" t="n">
        <v>3.8</v>
      </c>
    </row>
    <row r="3188" customFormat="false" ht="15" hidden="false" customHeight="false" outlineLevel="0" collapsed="false">
      <c r="A3188" s="2" t="s">
        <v>20369</v>
      </c>
      <c r="B3188" s="2" t="s">
        <v>4597</v>
      </c>
      <c r="C3188" s="2" t="s">
        <v>104</v>
      </c>
      <c r="D3188" s="2" t="s">
        <v>17180</v>
      </c>
      <c r="E3188" s="2" t="s">
        <v>17193</v>
      </c>
      <c r="F3188" s="13" t="n">
        <v>46059</v>
      </c>
      <c r="G3188" s="13" t="n">
        <v>46059</v>
      </c>
      <c r="H3188" s="2" t="n">
        <v>6.4</v>
      </c>
    </row>
    <row r="3189" customFormat="false" ht="15" hidden="false" customHeight="false" outlineLevel="0" collapsed="false">
      <c r="A3189" s="2" t="s">
        <v>20370</v>
      </c>
      <c r="B3189" s="2" t="s">
        <v>794</v>
      </c>
      <c r="C3189" s="2" t="s">
        <v>114</v>
      </c>
      <c r="D3189" s="2" t="s">
        <v>17178</v>
      </c>
      <c r="E3189" s="2" t="s">
        <v>17176</v>
      </c>
      <c r="F3189" s="13" t="n">
        <v>45913</v>
      </c>
      <c r="G3189" s="13" t="n">
        <v>45913</v>
      </c>
      <c r="H3189" s="2" t="n">
        <v>12.6</v>
      </c>
    </row>
    <row r="3190" customFormat="false" ht="15" hidden="false" customHeight="false" outlineLevel="0" collapsed="false">
      <c r="A3190" s="2" t="s">
        <v>20371</v>
      </c>
      <c r="B3190" s="2" t="s">
        <v>1497</v>
      </c>
      <c r="C3190" s="2" t="s">
        <v>119</v>
      </c>
      <c r="D3190" s="2" t="s">
        <v>17178</v>
      </c>
      <c r="E3190" s="2" t="s">
        <v>17193</v>
      </c>
      <c r="F3190" s="13" t="n">
        <v>45991</v>
      </c>
      <c r="G3190" s="13" t="n">
        <v>45991</v>
      </c>
      <c r="H3190" s="2" t="n">
        <v>3.9</v>
      </c>
    </row>
    <row r="3191" customFormat="false" ht="15" hidden="false" customHeight="false" outlineLevel="0" collapsed="false">
      <c r="A3191" s="2" t="s">
        <v>20372</v>
      </c>
      <c r="B3191" s="2" t="s">
        <v>4536</v>
      </c>
      <c r="C3191" s="2" t="s">
        <v>98</v>
      </c>
      <c r="D3191" s="2" t="s">
        <v>17180</v>
      </c>
      <c r="E3191" s="2" t="s">
        <v>17176</v>
      </c>
      <c r="F3191" s="13" t="n">
        <v>46156</v>
      </c>
      <c r="G3191" s="13" t="n">
        <v>46156</v>
      </c>
      <c r="H3191" s="2" t="n">
        <v>22.1</v>
      </c>
    </row>
    <row r="3192" customFormat="false" ht="15" hidden="false" customHeight="false" outlineLevel="0" collapsed="false">
      <c r="A3192" s="2" t="s">
        <v>20373</v>
      </c>
      <c r="B3192" s="2" t="s">
        <v>4564</v>
      </c>
      <c r="C3192" s="2" t="s">
        <v>114</v>
      </c>
      <c r="D3192" s="2" t="s">
        <v>17180</v>
      </c>
      <c r="E3192" s="2" t="s">
        <v>17187</v>
      </c>
      <c r="F3192" s="13" t="n">
        <v>46011</v>
      </c>
      <c r="G3192" s="13" t="n">
        <v>46012</v>
      </c>
      <c r="H3192" s="2" t="n">
        <v>26.6</v>
      </c>
    </row>
    <row r="3193" customFormat="false" ht="15" hidden="false" customHeight="false" outlineLevel="0" collapsed="false">
      <c r="A3193" s="2" t="s">
        <v>20374</v>
      </c>
      <c r="B3193" s="2" t="s">
        <v>3544</v>
      </c>
      <c r="C3193" s="2" t="s">
        <v>119</v>
      </c>
      <c r="D3193" s="2" t="s">
        <v>17180</v>
      </c>
      <c r="E3193" s="2" t="s">
        <v>17176</v>
      </c>
      <c r="F3193" s="13" t="n">
        <v>45886</v>
      </c>
      <c r="G3193" s="13" t="n">
        <v>45886</v>
      </c>
      <c r="H3193" s="2" t="n">
        <v>22.7</v>
      </c>
    </row>
    <row r="3194" customFormat="false" ht="15" hidden="false" customHeight="false" outlineLevel="0" collapsed="false">
      <c r="A3194" s="2" t="s">
        <v>20375</v>
      </c>
      <c r="B3194" s="2" t="s">
        <v>3613</v>
      </c>
      <c r="C3194" s="2" t="s">
        <v>119</v>
      </c>
      <c r="D3194" s="2" t="s">
        <v>17175</v>
      </c>
      <c r="E3194" s="2" t="s">
        <v>17193</v>
      </c>
      <c r="F3194" s="13" t="n">
        <v>45747</v>
      </c>
      <c r="G3194" s="13" t="n">
        <v>45747</v>
      </c>
      <c r="H3194" s="2" t="n">
        <v>5.4</v>
      </c>
    </row>
    <row r="3195" customFormat="false" ht="15" hidden="false" customHeight="false" outlineLevel="0" collapsed="false">
      <c r="A3195" s="2" t="s">
        <v>20376</v>
      </c>
      <c r="B3195" s="2" t="s">
        <v>929</v>
      </c>
      <c r="C3195" s="2" t="s">
        <v>98</v>
      </c>
      <c r="D3195" s="2" t="s">
        <v>17184</v>
      </c>
      <c r="E3195" s="2" t="s">
        <v>17176</v>
      </c>
      <c r="F3195" s="13" t="n">
        <v>45991</v>
      </c>
      <c r="G3195" s="13" t="n">
        <v>45991</v>
      </c>
      <c r="H3195" s="2" t="n">
        <v>16.9</v>
      </c>
    </row>
    <row r="3196" customFormat="false" ht="15" hidden="false" customHeight="false" outlineLevel="0" collapsed="false">
      <c r="A3196" s="2" t="s">
        <v>20377</v>
      </c>
      <c r="B3196" s="2" t="s">
        <v>2828</v>
      </c>
      <c r="C3196" s="2" t="s">
        <v>98</v>
      </c>
      <c r="D3196" s="2" t="s">
        <v>17178</v>
      </c>
      <c r="E3196" s="2" t="s">
        <v>17193</v>
      </c>
      <c r="F3196" s="13" t="n">
        <v>45914</v>
      </c>
      <c r="G3196" s="13" t="n">
        <v>45914</v>
      </c>
      <c r="H3196" s="2" t="n">
        <v>3.9</v>
      </c>
    </row>
    <row r="3197" customFormat="false" ht="15" hidden="false" customHeight="false" outlineLevel="0" collapsed="false">
      <c r="A3197" s="2" t="s">
        <v>20378</v>
      </c>
      <c r="B3197" s="2" t="s">
        <v>3503</v>
      </c>
      <c r="C3197" s="2" t="s">
        <v>139</v>
      </c>
      <c r="D3197" s="2" t="s">
        <v>17178</v>
      </c>
      <c r="E3197" s="2" t="s">
        <v>17176</v>
      </c>
      <c r="F3197" s="13" t="n">
        <v>45934</v>
      </c>
      <c r="G3197" s="13" t="n">
        <v>45934</v>
      </c>
      <c r="H3197" s="2" t="n">
        <v>8.9</v>
      </c>
    </row>
    <row r="3198" customFormat="false" ht="15" hidden="false" customHeight="false" outlineLevel="0" collapsed="false">
      <c r="A3198" s="2" t="s">
        <v>20379</v>
      </c>
      <c r="B3198" s="2" t="s">
        <v>1065</v>
      </c>
      <c r="C3198" s="2" t="s">
        <v>145</v>
      </c>
      <c r="D3198" s="2" t="s">
        <v>17180</v>
      </c>
      <c r="E3198" s="2" t="s">
        <v>17176</v>
      </c>
      <c r="F3198" s="13" t="n">
        <v>45882</v>
      </c>
      <c r="G3198" s="13" t="n">
        <v>45883</v>
      </c>
      <c r="H3198" s="2" t="n">
        <v>40.5</v>
      </c>
    </row>
    <row r="3199" customFormat="false" ht="15" hidden="false" customHeight="false" outlineLevel="0" collapsed="false">
      <c r="A3199" s="2" t="s">
        <v>20380</v>
      </c>
      <c r="B3199" s="2" t="s">
        <v>1303</v>
      </c>
      <c r="C3199" s="2" t="s">
        <v>98</v>
      </c>
      <c r="D3199" s="2" t="s">
        <v>17182</v>
      </c>
      <c r="E3199" s="2" t="s">
        <v>17176</v>
      </c>
      <c r="F3199" s="13" t="n">
        <v>46051</v>
      </c>
      <c r="G3199" s="13" t="n">
        <v>46051</v>
      </c>
      <c r="H3199" s="2" t="n">
        <v>9.8</v>
      </c>
    </row>
    <row r="3200" customFormat="false" ht="15" hidden="false" customHeight="false" outlineLevel="0" collapsed="false">
      <c r="A3200" s="2" t="s">
        <v>20381</v>
      </c>
      <c r="B3200" s="2" t="s">
        <v>1806</v>
      </c>
      <c r="C3200" s="2" t="s">
        <v>139</v>
      </c>
      <c r="D3200" s="2" t="s">
        <v>17178</v>
      </c>
      <c r="E3200" s="2" t="s">
        <v>17176</v>
      </c>
      <c r="F3200" s="13" t="n">
        <v>46111</v>
      </c>
      <c r="G3200" s="13" t="n">
        <v>46111</v>
      </c>
      <c r="H3200" s="2" t="n">
        <v>8.4</v>
      </c>
    </row>
    <row r="3201" customFormat="false" ht="15" hidden="false" customHeight="false" outlineLevel="0" collapsed="false">
      <c r="A3201" s="2" t="s">
        <v>20382</v>
      </c>
      <c r="B3201" s="2" t="s">
        <v>217</v>
      </c>
      <c r="C3201" s="2" t="s">
        <v>128</v>
      </c>
      <c r="D3201" s="2" t="s">
        <v>17178</v>
      </c>
      <c r="E3201" s="2" t="s">
        <v>17187</v>
      </c>
      <c r="F3201" s="13" t="n">
        <v>45970</v>
      </c>
      <c r="G3201" s="13" t="n">
        <v>45970</v>
      </c>
      <c r="H3201" s="2" t="n">
        <v>7.5</v>
      </c>
    </row>
    <row r="3202" customFormat="false" ht="15" hidden="false" customHeight="false" outlineLevel="0" collapsed="false">
      <c r="A3202" s="2" t="s">
        <v>20383</v>
      </c>
      <c r="B3202" s="2" t="s">
        <v>4836</v>
      </c>
      <c r="C3202" s="2" t="s">
        <v>108</v>
      </c>
      <c r="D3202" s="2" t="s">
        <v>17184</v>
      </c>
      <c r="E3202" s="2" t="s">
        <v>17176</v>
      </c>
      <c r="F3202" s="13" t="n">
        <v>46071</v>
      </c>
      <c r="G3202" s="13" t="n">
        <v>46071</v>
      </c>
      <c r="H3202" s="2" t="n">
        <v>21.8</v>
      </c>
    </row>
    <row r="3203" customFormat="false" ht="15" hidden="false" customHeight="false" outlineLevel="0" collapsed="false">
      <c r="A3203" s="2" t="s">
        <v>20384</v>
      </c>
      <c r="B3203" s="2" t="s">
        <v>3298</v>
      </c>
      <c r="C3203" s="2" t="s">
        <v>165</v>
      </c>
      <c r="D3203" s="2" t="s">
        <v>17178</v>
      </c>
      <c r="E3203" s="2" t="s">
        <v>17176</v>
      </c>
      <c r="F3203" s="13" t="n">
        <v>45960</v>
      </c>
      <c r="G3203" s="13" t="n">
        <v>45960</v>
      </c>
      <c r="H3203" s="2" t="n">
        <v>3.9</v>
      </c>
    </row>
    <row r="3204" customFormat="false" ht="15" hidden="false" customHeight="false" outlineLevel="0" collapsed="false">
      <c r="A3204" s="2" t="s">
        <v>20385</v>
      </c>
      <c r="B3204" s="2" t="s">
        <v>2615</v>
      </c>
      <c r="C3204" s="2" t="s">
        <v>98</v>
      </c>
      <c r="D3204" s="2" t="s">
        <v>17184</v>
      </c>
      <c r="E3204" s="2" t="s">
        <v>17187</v>
      </c>
      <c r="F3204" s="13" t="n">
        <v>45691</v>
      </c>
      <c r="G3204" s="13" t="n">
        <v>45691</v>
      </c>
      <c r="H3204" s="2" t="n">
        <v>18.8</v>
      </c>
    </row>
    <row r="3205" customFormat="false" ht="15" hidden="false" customHeight="false" outlineLevel="0" collapsed="false">
      <c r="A3205" s="2" t="s">
        <v>20386</v>
      </c>
      <c r="B3205" s="2" t="s">
        <v>1912</v>
      </c>
      <c r="C3205" s="2" t="s">
        <v>98</v>
      </c>
      <c r="D3205" s="2" t="s">
        <v>17182</v>
      </c>
      <c r="E3205" s="2" t="s">
        <v>17187</v>
      </c>
      <c r="F3205" s="13" t="n">
        <v>45977</v>
      </c>
      <c r="G3205" s="13" t="n">
        <v>45977</v>
      </c>
      <c r="H3205" s="2" t="n">
        <v>9.8</v>
      </c>
    </row>
    <row r="3206" customFormat="false" ht="15" hidden="false" customHeight="false" outlineLevel="0" collapsed="false">
      <c r="A3206" s="2" t="s">
        <v>20387</v>
      </c>
      <c r="B3206" s="2" t="s">
        <v>2407</v>
      </c>
      <c r="C3206" s="2" t="s">
        <v>141</v>
      </c>
      <c r="D3206" s="2" t="s">
        <v>17180</v>
      </c>
      <c r="E3206" s="2" t="s">
        <v>17187</v>
      </c>
      <c r="F3206" s="13" t="n">
        <v>46264</v>
      </c>
      <c r="G3206" s="13" t="n">
        <v>46264</v>
      </c>
      <c r="H3206" s="2" t="n">
        <v>12.8</v>
      </c>
    </row>
    <row r="3207" customFormat="false" ht="15" hidden="false" customHeight="false" outlineLevel="0" collapsed="false">
      <c r="A3207" s="2" t="s">
        <v>20388</v>
      </c>
      <c r="B3207" s="2" t="s">
        <v>2139</v>
      </c>
      <c r="C3207" s="2" t="s">
        <v>123</v>
      </c>
      <c r="D3207" s="2" t="s">
        <v>17178</v>
      </c>
      <c r="E3207" s="2" t="s">
        <v>17187</v>
      </c>
      <c r="F3207" s="13" t="n">
        <v>46083</v>
      </c>
      <c r="G3207" s="13" t="n">
        <v>46083</v>
      </c>
      <c r="H3207" s="2" t="n">
        <v>7.2</v>
      </c>
    </row>
    <row r="3208" customFormat="false" ht="15" hidden="false" customHeight="false" outlineLevel="0" collapsed="false">
      <c r="A3208" s="2" t="s">
        <v>20389</v>
      </c>
      <c r="B3208" s="2" t="s">
        <v>3905</v>
      </c>
      <c r="C3208" s="2" t="s">
        <v>123</v>
      </c>
      <c r="D3208" s="2" t="s">
        <v>17180</v>
      </c>
      <c r="E3208" s="2" t="s">
        <v>17176</v>
      </c>
      <c r="F3208" s="13" t="n">
        <v>46073</v>
      </c>
      <c r="G3208" s="13" t="n">
        <v>46073</v>
      </c>
      <c r="H3208" s="2" t="n">
        <v>12.5</v>
      </c>
    </row>
    <row r="3209" customFormat="false" ht="15" hidden="false" customHeight="false" outlineLevel="0" collapsed="false">
      <c r="A3209" s="2" t="s">
        <v>20390</v>
      </c>
      <c r="B3209" s="2" t="s">
        <v>3833</v>
      </c>
      <c r="C3209" s="2" t="s">
        <v>104</v>
      </c>
      <c r="D3209" s="2" t="s">
        <v>17175</v>
      </c>
      <c r="E3209" s="2" t="s">
        <v>17176</v>
      </c>
      <c r="F3209" s="13" t="n">
        <v>46190</v>
      </c>
      <c r="G3209" s="13" t="n">
        <v>46190</v>
      </c>
      <c r="H3209" s="2" t="n">
        <v>13</v>
      </c>
    </row>
    <row r="3210" customFormat="false" ht="15" hidden="false" customHeight="false" outlineLevel="0" collapsed="false">
      <c r="A3210" s="2" t="s">
        <v>20391</v>
      </c>
      <c r="B3210" s="2" t="s">
        <v>1520</v>
      </c>
      <c r="C3210" s="2" t="s">
        <v>119</v>
      </c>
      <c r="D3210" s="2" t="s">
        <v>17175</v>
      </c>
      <c r="E3210" s="2" t="s">
        <v>17193</v>
      </c>
      <c r="F3210" s="13" t="n">
        <v>45971</v>
      </c>
      <c r="G3210" s="13" t="n">
        <v>45971</v>
      </c>
      <c r="H3210" s="2" t="n">
        <v>5.2</v>
      </c>
    </row>
    <row r="3211" customFormat="false" ht="15" hidden="false" customHeight="false" outlineLevel="0" collapsed="false">
      <c r="A3211" s="2" t="s">
        <v>20392</v>
      </c>
      <c r="B3211" s="2" t="s">
        <v>3570</v>
      </c>
      <c r="C3211" s="2" t="s">
        <v>139</v>
      </c>
      <c r="D3211" s="2" t="s">
        <v>17180</v>
      </c>
      <c r="E3211" s="2" t="s">
        <v>17176</v>
      </c>
      <c r="F3211" s="13" t="n">
        <v>46020</v>
      </c>
      <c r="G3211" s="13" t="n">
        <v>46020</v>
      </c>
      <c r="H3211" s="2" t="n">
        <v>16.2</v>
      </c>
    </row>
    <row r="3212" customFormat="false" ht="15" hidden="false" customHeight="false" outlineLevel="0" collapsed="false">
      <c r="A3212" s="2" t="s">
        <v>20393</v>
      </c>
      <c r="B3212" s="2" t="s">
        <v>1831</v>
      </c>
      <c r="C3212" s="2" t="s">
        <v>119</v>
      </c>
      <c r="D3212" s="2" t="s">
        <v>17178</v>
      </c>
      <c r="E3212" s="2" t="s">
        <v>17187</v>
      </c>
      <c r="F3212" s="13" t="n">
        <v>45894</v>
      </c>
      <c r="G3212" s="13" t="n">
        <v>45894</v>
      </c>
      <c r="H3212" s="2" t="n">
        <v>12.3</v>
      </c>
    </row>
    <row r="3213" customFormat="false" ht="15" hidden="false" customHeight="false" outlineLevel="0" collapsed="false">
      <c r="A3213" s="2" t="s">
        <v>20394</v>
      </c>
      <c r="B3213" s="2" t="s">
        <v>4273</v>
      </c>
      <c r="C3213" s="2" t="s">
        <v>139</v>
      </c>
      <c r="D3213" s="2" t="s">
        <v>17175</v>
      </c>
      <c r="E3213" s="2" t="s">
        <v>17187</v>
      </c>
      <c r="F3213" s="13" t="n">
        <v>45828</v>
      </c>
      <c r="G3213" s="13" t="n">
        <v>45828</v>
      </c>
      <c r="H3213" s="2" t="n">
        <v>10.3</v>
      </c>
    </row>
    <row r="3214" customFormat="false" ht="15" hidden="false" customHeight="false" outlineLevel="0" collapsed="false">
      <c r="A3214" s="2" t="s">
        <v>20395</v>
      </c>
      <c r="B3214" s="2" t="s">
        <v>2528</v>
      </c>
      <c r="C3214" s="2" t="s">
        <v>165</v>
      </c>
      <c r="D3214" s="2" t="s">
        <v>17175</v>
      </c>
      <c r="E3214" s="2" t="s">
        <v>17176</v>
      </c>
      <c r="F3214" s="13" t="n">
        <v>45714</v>
      </c>
      <c r="G3214" s="13" t="n">
        <v>45714</v>
      </c>
      <c r="H3214" s="2" t="n">
        <v>7.7</v>
      </c>
    </row>
    <row r="3215" customFormat="false" ht="15" hidden="false" customHeight="false" outlineLevel="0" collapsed="false">
      <c r="A3215" s="2" t="s">
        <v>20396</v>
      </c>
      <c r="B3215" s="2" t="s">
        <v>2149</v>
      </c>
      <c r="C3215" s="2" t="s">
        <v>139</v>
      </c>
      <c r="D3215" s="2" t="s">
        <v>17178</v>
      </c>
      <c r="E3215" s="2" t="s">
        <v>17176</v>
      </c>
      <c r="F3215" s="13" t="n">
        <v>45854</v>
      </c>
      <c r="G3215" s="13" t="n">
        <v>45854</v>
      </c>
      <c r="H3215" s="2" t="n">
        <v>9.3</v>
      </c>
    </row>
    <row r="3216" customFormat="false" ht="15" hidden="false" customHeight="false" outlineLevel="0" collapsed="false">
      <c r="A3216" s="2" t="s">
        <v>20397</v>
      </c>
      <c r="B3216" s="2" t="s">
        <v>316</v>
      </c>
      <c r="C3216" s="2" t="s">
        <v>141</v>
      </c>
      <c r="D3216" s="2" t="s">
        <v>17180</v>
      </c>
      <c r="E3216" s="2" t="s">
        <v>17193</v>
      </c>
      <c r="F3216" s="13" t="n">
        <v>46046</v>
      </c>
      <c r="G3216" s="13" t="n">
        <v>46046</v>
      </c>
      <c r="H3216" s="2" t="n">
        <v>3.5</v>
      </c>
    </row>
    <row r="3217" customFormat="false" ht="15" hidden="false" customHeight="false" outlineLevel="0" collapsed="false">
      <c r="A3217" s="2" t="s">
        <v>20398</v>
      </c>
      <c r="B3217" s="2" t="s">
        <v>1617</v>
      </c>
      <c r="C3217" s="2" t="s">
        <v>98</v>
      </c>
      <c r="D3217" s="2" t="s">
        <v>17184</v>
      </c>
      <c r="E3217" s="2" t="s">
        <v>17176</v>
      </c>
      <c r="F3217" s="13" t="n">
        <v>46018</v>
      </c>
      <c r="G3217" s="13" t="n">
        <v>46018</v>
      </c>
      <c r="H3217" s="2" t="n">
        <v>9.4</v>
      </c>
    </row>
    <row r="3218" customFormat="false" ht="15" hidden="false" customHeight="false" outlineLevel="0" collapsed="false">
      <c r="A3218" s="2" t="s">
        <v>20399</v>
      </c>
      <c r="B3218" s="2" t="s">
        <v>3933</v>
      </c>
      <c r="C3218" s="2" t="s">
        <v>145</v>
      </c>
      <c r="D3218" s="2" t="s">
        <v>17178</v>
      </c>
      <c r="E3218" s="2" t="s">
        <v>17176</v>
      </c>
      <c r="F3218" s="13" t="n">
        <v>46144</v>
      </c>
      <c r="G3218" s="13" t="n">
        <v>46144</v>
      </c>
      <c r="H3218" s="2" t="n">
        <v>13.5</v>
      </c>
    </row>
    <row r="3219" customFormat="false" ht="15" hidden="false" customHeight="false" outlineLevel="0" collapsed="false">
      <c r="A3219" s="2" t="s">
        <v>20400</v>
      </c>
      <c r="B3219" s="2" t="s">
        <v>377</v>
      </c>
      <c r="C3219" s="2" t="s">
        <v>139</v>
      </c>
      <c r="D3219" s="2" t="s">
        <v>17180</v>
      </c>
      <c r="E3219" s="2" t="s">
        <v>17176</v>
      </c>
      <c r="F3219" s="13" t="n">
        <v>46030</v>
      </c>
      <c r="G3219" s="13" t="n">
        <v>46030</v>
      </c>
      <c r="H3219" s="2" t="n">
        <v>11.1</v>
      </c>
    </row>
    <row r="3220" customFormat="false" ht="15" hidden="false" customHeight="false" outlineLevel="0" collapsed="false">
      <c r="A3220" s="2" t="s">
        <v>20401</v>
      </c>
      <c r="B3220" s="2" t="s">
        <v>220</v>
      </c>
      <c r="C3220" s="2" t="s">
        <v>98</v>
      </c>
      <c r="D3220" s="2" t="s">
        <v>17184</v>
      </c>
      <c r="E3220" s="2" t="s">
        <v>17176</v>
      </c>
      <c r="F3220" s="13" t="n">
        <v>46033</v>
      </c>
      <c r="G3220" s="13" t="n">
        <v>46034</v>
      </c>
      <c r="H3220" s="2" t="n">
        <v>27.1</v>
      </c>
    </row>
    <row r="3221" customFormat="false" ht="15" hidden="false" customHeight="false" outlineLevel="0" collapsed="false">
      <c r="A3221" s="2" t="s">
        <v>20402</v>
      </c>
      <c r="B3221" s="2" t="s">
        <v>2829</v>
      </c>
      <c r="C3221" s="2" t="s">
        <v>98</v>
      </c>
      <c r="D3221" s="2" t="s">
        <v>17178</v>
      </c>
      <c r="E3221" s="2" t="s">
        <v>17176</v>
      </c>
      <c r="F3221" s="13" t="n">
        <v>46019</v>
      </c>
      <c r="G3221" s="13" t="n">
        <v>46019</v>
      </c>
      <c r="H3221" s="2" t="n">
        <v>9.8</v>
      </c>
    </row>
    <row r="3222" customFormat="false" ht="15" hidden="false" customHeight="false" outlineLevel="0" collapsed="false">
      <c r="A3222" s="2" t="s">
        <v>20403</v>
      </c>
      <c r="B3222" s="2" t="s">
        <v>3643</v>
      </c>
      <c r="C3222" s="2" t="s">
        <v>123</v>
      </c>
      <c r="D3222" s="2" t="s">
        <v>17178</v>
      </c>
      <c r="E3222" s="2" t="s">
        <v>17193</v>
      </c>
      <c r="F3222" s="13" t="n">
        <v>46156</v>
      </c>
      <c r="G3222" s="13" t="n">
        <v>46156</v>
      </c>
      <c r="H3222" s="2" t="n">
        <v>9.2</v>
      </c>
    </row>
    <row r="3223" customFormat="false" ht="15" hidden="false" customHeight="false" outlineLevel="0" collapsed="false">
      <c r="A3223" s="2" t="s">
        <v>20404</v>
      </c>
      <c r="B3223" s="2" t="s">
        <v>3124</v>
      </c>
      <c r="C3223" s="2" t="s">
        <v>114</v>
      </c>
      <c r="D3223" s="2" t="s">
        <v>17180</v>
      </c>
      <c r="E3223" s="2" t="s">
        <v>17176</v>
      </c>
      <c r="F3223" s="13" t="n">
        <v>46009</v>
      </c>
      <c r="G3223" s="13" t="n">
        <v>46009</v>
      </c>
      <c r="H3223" s="2" t="n">
        <v>18.5</v>
      </c>
    </row>
    <row r="3224" customFormat="false" ht="15" hidden="false" customHeight="false" outlineLevel="0" collapsed="false">
      <c r="A3224" s="2" t="s">
        <v>20405</v>
      </c>
      <c r="B3224" s="2" t="s">
        <v>188</v>
      </c>
      <c r="C3224" s="2" t="s">
        <v>98</v>
      </c>
      <c r="D3224" s="2" t="s">
        <v>17182</v>
      </c>
      <c r="E3224" s="2" t="s">
        <v>17176</v>
      </c>
      <c r="F3224" s="13" t="n">
        <v>45741</v>
      </c>
      <c r="G3224" s="13" t="n">
        <v>45741</v>
      </c>
      <c r="H3224" s="2" t="n">
        <v>16</v>
      </c>
    </row>
    <row r="3225" customFormat="false" ht="15" hidden="false" customHeight="false" outlineLevel="0" collapsed="false">
      <c r="A3225" s="2" t="s">
        <v>20406</v>
      </c>
      <c r="B3225" s="2" t="s">
        <v>2970</v>
      </c>
      <c r="C3225" s="2" t="s">
        <v>139</v>
      </c>
      <c r="D3225" s="2" t="s">
        <v>17178</v>
      </c>
      <c r="E3225" s="2" t="s">
        <v>17176</v>
      </c>
      <c r="F3225" s="13" t="n">
        <v>45719</v>
      </c>
      <c r="G3225" s="13" t="n">
        <v>45720</v>
      </c>
      <c r="H3225" s="2" t="n">
        <v>47.9</v>
      </c>
    </row>
    <row r="3226" customFormat="false" ht="15" hidden="false" customHeight="false" outlineLevel="0" collapsed="false">
      <c r="A3226" s="2" t="s">
        <v>20407</v>
      </c>
      <c r="B3226" s="2" t="s">
        <v>1588</v>
      </c>
      <c r="C3226" s="2" t="s">
        <v>119</v>
      </c>
      <c r="D3226" s="2" t="s">
        <v>17178</v>
      </c>
      <c r="E3226" s="2" t="s">
        <v>17176</v>
      </c>
      <c r="F3226" s="13" t="n">
        <v>45673</v>
      </c>
      <c r="G3226" s="13" t="n">
        <v>45673</v>
      </c>
      <c r="H3226" s="2" t="n">
        <v>12.3</v>
      </c>
    </row>
    <row r="3227" customFormat="false" ht="15" hidden="false" customHeight="false" outlineLevel="0" collapsed="false">
      <c r="A3227" s="2" t="s">
        <v>20408</v>
      </c>
      <c r="B3227" s="2" t="s">
        <v>3301</v>
      </c>
      <c r="C3227" s="2" t="s">
        <v>98</v>
      </c>
      <c r="D3227" s="2" t="s">
        <v>17184</v>
      </c>
      <c r="E3227" s="2" t="s">
        <v>17187</v>
      </c>
      <c r="F3227" s="13" t="n">
        <v>45883</v>
      </c>
      <c r="G3227" s="13" t="n">
        <v>45883</v>
      </c>
      <c r="H3227" s="2" t="n">
        <v>5.6</v>
      </c>
    </row>
    <row r="3228" customFormat="false" ht="15" hidden="false" customHeight="false" outlineLevel="0" collapsed="false">
      <c r="A3228" s="2" t="s">
        <v>20409</v>
      </c>
      <c r="B3228" s="2" t="s">
        <v>585</v>
      </c>
      <c r="C3228" s="2" t="s">
        <v>145</v>
      </c>
      <c r="D3228" s="2" t="s">
        <v>17182</v>
      </c>
      <c r="E3228" s="2" t="s">
        <v>17176</v>
      </c>
      <c r="F3228" s="13" t="n">
        <v>45819</v>
      </c>
      <c r="G3228" s="13" t="n">
        <v>45819</v>
      </c>
      <c r="H3228" s="2" t="n">
        <v>14.8</v>
      </c>
    </row>
    <row r="3229" customFormat="false" ht="15" hidden="false" customHeight="false" outlineLevel="0" collapsed="false">
      <c r="A3229" s="2" t="s">
        <v>20410</v>
      </c>
      <c r="B3229" s="2" t="s">
        <v>3355</v>
      </c>
      <c r="C3229" s="2" t="s">
        <v>119</v>
      </c>
      <c r="D3229" s="2" t="s">
        <v>17178</v>
      </c>
      <c r="E3229" s="2" t="s">
        <v>17176</v>
      </c>
      <c r="F3229" s="13" t="n">
        <v>46100</v>
      </c>
      <c r="G3229" s="13" t="n">
        <v>46100</v>
      </c>
      <c r="H3229" s="2" t="n">
        <v>21.5</v>
      </c>
    </row>
    <row r="3230" customFormat="false" ht="15" hidden="false" customHeight="false" outlineLevel="0" collapsed="false">
      <c r="A3230" s="2" t="s">
        <v>20411</v>
      </c>
      <c r="B3230" s="2" t="s">
        <v>4633</v>
      </c>
      <c r="C3230" s="2" t="s">
        <v>128</v>
      </c>
      <c r="D3230" s="2" t="s">
        <v>17178</v>
      </c>
      <c r="E3230" s="2" t="s">
        <v>17176</v>
      </c>
      <c r="F3230" s="13" t="n">
        <v>46049</v>
      </c>
      <c r="G3230" s="13" t="n">
        <v>46049</v>
      </c>
      <c r="H3230" s="2" t="n">
        <v>13.8</v>
      </c>
    </row>
    <row r="3231" customFormat="false" ht="15" hidden="false" customHeight="false" outlineLevel="0" collapsed="false">
      <c r="A3231" s="2" t="s">
        <v>20412</v>
      </c>
      <c r="B3231" s="2" t="s">
        <v>1475</v>
      </c>
      <c r="C3231" s="2" t="s">
        <v>163</v>
      </c>
      <c r="D3231" s="2" t="s">
        <v>17175</v>
      </c>
      <c r="E3231" s="2" t="s">
        <v>17176</v>
      </c>
      <c r="F3231" s="13" t="n">
        <v>45807</v>
      </c>
      <c r="G3231" s="13" t="n">
        <v>45807</v>
      </c>
      <c r="H3231" s="2" t="n">
        <v>18.3</v>
      </c>
    </row>
    <row r="3232" customFormat="false" ht="15" hidden="false" customHeight="false" outlineLevel="0" collapsed="false">
      <c r="A3232" s="2" t="s">
        <v>20413</v>
      </c>
      <c r="B3232" s="2" t="s">
        <v>4085</v>
      </c>
      <c r="C3232" s="2" t="s">
        <v>114</v>
      </c>
      <c r="D3232" s="2" t="s">
        <v>17180</v>
      </c>
      <c r="E3232" s="2" t="s">
        <v>17187</v>
      </c>
      <c r="F3232" s="13" t="n">
        <v>46110</v>
      </c>
      <c r="G3232" s="13" t="n">
        <v>46110</v>
      </c>
      <c r="H3232" s="2" t="n">
        <v>7.9</v>
      </c>
    </row>
    <row r="3233" customFormat="false" ht="15" hidden="false" customHeight="false" outlineLevel="0" collapsed="false">
      <c r="A3233" s="2" t="s">
        <v>20414</v>
      </c>
      <c r="B3233" s="2" t="s">
        <v>4978</v>
      </c>
      <c r="C3233" s="2" t="s">
        <v>98</v>
      </c>
      <c r="D3233" s="2" t="s">
        <v>17184</v>
      </c>
      <c r="E3233" s="2" t="s">
        <v>17176</v>
      </c>
      <c r="F3233" s="13" t="n">
        <v>46073</v>
      </c>
      <c r="G3233" s="13" t="n">
        <v>46074</v>
      </c>
      <c r="H3233" s="2" t="n">
        <v>24.3</v>
      </c>
    </row>
    <row r="3234" customFormat="false" ht="15" hidden="false" customHeight="false" outlineLevel="0" collapsed="false">
      <c r="A3234" s="2" t="s">
        <v>20415</v>
      </c>
      <c r="B3234" s="2" t="s">
        <v>148</v>
      </c>
      <c r="C3234" s="2" t="s">
        <v>98</v>
      </c>
      <c r="D3234" s="2" t="s">
        <v>17178</v>
      </c>
      <c r="E3234" s="2" t="s">
        <v>17187</v>
      </c>
      <c r="F3234" s="13" t="n">
        <v>45962</v>
      </c>
      <c r="G3234" s="13" t="n">
        <v>45963</v>
      </c>
      <c r="H3234" s="2" t="n">
        <v>27.1</v>
      </c>
    </row>
    <row r="3235" customFormat="false" ht="15" hidden="false" customHeight="false" outlineLevel="0" collapsed="false">
      <c r="A3235" s="2" t="s">
        <v>20416</v>
      </c>
      <c r="B3235" s="2" t="s">
        <v>933</v>
      </c>
      <c r="C3235" s="2" t="s">
        <v>139</v>
      </c>
      <c r="D3235" s="2" t="s">
        <v>17178</v>
      </c>
      <c r="E3235" s="2" t="s">
        <v>17176</v>
      </c>
      <c r="F3235" s="13" t="n">
        <v>45970</v>
      </c>
      <c r="G3235" s="13" t="n">
        <v>45970</v>
      </c>
      <c r="H3235" s="2" t="n">
        <v>20.4</v>
      </c>
    </row>
    <row r="3236" customFormat="false" ht="15" hidden="false" customHeight="false" outlineLevel="0" collapsed="false">
      <c r="A3236" s="2" t="s">
        <v>20417</v>
      </c>
      <c r="B3236" s="2" t="s">
        <v>4302</v>
      </c>
      <c r="C3236" s="2" t="s">
        <v>123</v>
      </c>
      <c r="D3236" s="2" t="s">
        <v>17175</v>
      </c>
      <c r="E3236" s="2" t="s">
        <v>17176</v>
      </c>
      <c r="F3236" s="13" t="n">
        <v>46274</v>
      </c>
      <c r="G3236" s="13" t="n">
        <v>46274</v>
      </c>
      <c r="H3236" s="2" t="n">
        <v>11.4</v>
      </c>
    </row>
    <row r="3237" customFormat="false" ht="15" hidden="false" customHeight="false" outlineLevel="0" collapsed="false">
      <c r="A3237" s="2" t="s">
        <v>20418</v>
      </c>
      <c r="B3237" s="2" t="s">
        <v>929</v>
      </c>
      <c r="C3237" s="2" t="s">
        <v>98</v>
      </c>
      <c r="D3237" s="2" t="s">
        <v>17178</v>
      </c>
      <c r="E3237" s="2" t="s">
        <v>17176</v>
      </c>
      <c r="F3237" s="13" t="n">
        <v>46050</v>
      </c>
      <c r="G3237" s="13" t="n">
        <v>46050</v>
      </c>
      <c r="H3237" s="2" t="n">
        <v>5.3</v>
      </c>
    </row>
    <row r="3238" customFormat="false" ht="15" hidden="false" customHeight="false" outlineLevel="0" collapsed="false">
      <c r="A3238" s="2" t="s">
        <v>20419</v>
      </c>
      <c r="B3238" s="2" t="s">
        <v>2438</v>
      </c>
      <c r="C3238" s="2" t="s">
        <v>165</v>
      </c>
      <c r="D3238" s="2" t="s">
        <v>17178</v>
      </c>
      <c r="E3238" s="2" t="s">
        <v>17191</v>
      </c>
      <c r="F3238" s="13" t="n">
        <v>45950</v>
      </c>
      <c r="G3238" s="13" t="n">
        <v>45950</v>
      </c>
      <c r="H3238" s="2" t="n">
        <v>2.7</v>
      </c>
    </row>
    <row r="3239" customFormat="false" ht="15" hidden="false" customHeight="false" outlineLevel="0" collapsed="false">
      <c r="A3239" s="2" t="s">
        <v>20420</v>
      </c>
      <c r="B3239" s="2" t="s">
        <v>1248</v>
      </c>
      <c r="C3239" s="2" t="s">
        <v>104</v>
      </c>
      <c r="D3239" s="2" t="s">
        <v>17178</v>
      </c>
      <c r="E3239" s="2" t="s">
        <v>17176</v>
      </c>
      <c r="F3239" s="13" t="n">
        <v>46125</v>
      </c>
      <c r="G3239" s="13" t="n">
        <v>46125</v>
      </c>
      <c r="H3239" s="2" t="n">
        <v>17.4</v>
      </c>
    </row>
    <row r="3240" customFormat="false" ht="15" hidden="false" customHeight="false" outlineLevel="0" collapsed="false">
      <c r="A3240" s="2" t="s">
        <v>20421</v>
      </c>
      <c r="B3240" s="2" t="s">
        <v>4431</v>
      </c>
      <c r="C3240" s="2" t="s">
        <v>145</v>
      </c>
      <c r="D3240" s="2" t="s">
        <v>17178</v>
      </c>
      <c r="E3240" s="2" t="s">
        <v>17176</v>
      </c>
      <c r="F3240" s="13" t="n">
        <v>46197</v>
      </c>
      <c r="G3240" s="13" t="n">
        <v>46197</v>
      </c>
      <c r="H3240" s="2" t="n">
        <v>12.9</v>
      </c>
    </row>
    <row r="3241" customFormat="false" ht="15" hidden="false" customHeight="false" outlineLevel="0" collapsed="false">
      <c r="A3241" s="2" t="s">
        <v>20422</v>
      </c>
      <c r="B3241" s="2" t="s">
        <v>4503</v>
      </c>
      <c r="C3241" s="2" t="s">
        <v>165</v>
      </c>
      <c r="D3241" s="2" t="s">
        <v>17182</v>
      </c>
      <c r="E3241" s="2" t="s">
        <v>17176</v>
      </c>
      <c r="F3241" s="13" t="n">
        <v>45724</v>
      </c>
      <c r="G3241" s="13" t="n">
        <v>45724</v>
      </c>
      <c r="H3241" s="2" t="n">
        <v>14.9</v>
      </c>
    </row>
    <row r="3242" customFormat="false" ht="15" hidden="false" customHeight="false" outlineLevel="0" collapsed="false">
      <c r="A3242" s="2" t="s">
        <v>20423</v>
      </c>
      <c r="B3242" s="2" t="s">
        <v>2335</v>
      </c>
      <c r="C3242" s="2" t="s">
        <v>98</v>
      </c>
      <c r="D3242" s="2" t="s">
        <v>17175</v>
      </c>
      <c r="E3242" s="2" t="s">
        <v>17176</v>
      </c>
      <c r="F3242" s="13" t="n">
        <v>45916</v>
      </c>
      <c r="G3242" s="13" t="n">
        <v>45916</v>
      </c>
      <c r="H3242" s="2" t="n">
        <v>8.7</v>
      </c>
    </row>
    <row r="3243" customFormat="false" ht="15" hidden="false" customHeight="false" outlineLevel="0" collapsed="false">
      <c r="A3243" s="2" t="s">
        <v>20424</v>
      </c>
      <c r="B3243" s="2" t="s">
        <v>2788</v>
      </c>
      <c r="C3243" s="2" t="s">
        <v>119</v>
      </c>
      <c r="D3243" s="2" t="s">
        <v>17175</v>
      </c>
      <c r="E3243" s="2" t="s">
        <v>17187</v>
      </c>
      <c r="F3243" s="13" t="n">
        <v>46081</v>
      </c>
      <c r="G3243" s="13" t="n">
        <v>46082</v>
      </c>
      <c r="H3243" s="2" t="n">
        <v>32.2</v>
      </c>
    </row>
    <row r="3244" customFormat="false" ht="15" hidden="false" customHeight="false" outlineLevel="0" collapsed="false">
      <c r="A3244" s="2" t="s">
        <v>20425</v>
      </c>
      <c r="B3244" s="2" t="s">
        <v>397</v>
      </c>
      <c r="C3244" s="2" t="s">
        <v>119</v>
      </c>
      <c r="D3244" s="2" t="s">
        <v>17178</v>
      </c>
      <c r="E3244" s="2" t="s">
        <v>17176</v>
      </c>
      <c r="F3244" s="13" t="n">
        <v>45804</v>
      </c>
      <c r="G3244" s="13" t="n">
        <v>45804</v>
      </c>
      <c r="H3244" s="2" t="n">
        <v>8.8</v>
      </c>
    </row>
    <row r="3245" customFormat="false" ht="15" hidden="false" customHeight="false" outlineLevel="0" collapsed="false">
      <c r="A3245" s="2" t="s">
        <v>20426</v>
      </c>
      <c r="B3245" s="2" t="s">
        <v>1816</v>
      </c>
      <c r="C3245" s="2" t="s">
        <v>128</v>
      </c>
      <c r="D3245" s="2" t="s">
        <v>17182</v>
      </c>
      <c r="E3245" s="2" t="s">
        <v>17191</v>
      </c>
      <c r="F3245" s="13" t="n">
        <v>46022</v>
      </c>
      <c r="G3245" s="13" t="n">
        <v>46022</v>
      </c>
      <c r="H3245" s="2" t="n">
        <v>6.1</v>
      </c>
    </row>
    <row r="3246" customFormat="false" ht="15" hidden="false" customHeight="false" outlineLevel="0" collapsed="false">
      <c r="A3246" s="2" t="s">
        <v>20427</v>
      </c>
      <c r="B3246" s="2" t="s">
        <v>4653</v>
      </c>
      <c r="C3246" s="2" t="s">
        <v>119</v>
      </c>
      <c r="D3246" s="2" t="s">
        <v>17175</v>
      </c>
      <c r="E3246" s="2" t="s">
        <v>17176</v>
      </c>
      <c r="F3246" s="13" t="n">
        <v>46042</v>
      </c>
      <c r="G3246" s="13" t="n">
        <v>46043</v>
      </c>
      <c r="H3246" s="2" t="n">
        <v>36.3</v>
      </c>
    </row>
    <row r="3247" customFormat="false" ht="15" hidden="false" customHeight="false" outlineLevel="0" collapsed="false">
      <c r="A3247" s="2" t="s">
        <v>20428</v>
      </c>
      <c r="B3247" s="2" t="s">
        <v>799</v>
      </c>
      <c r="C3247" s="2" t="s">
        <v>119</v>
      </c>
      <c r="D3247" s="2" t="s">
        <v>17175</v>
      </c>
      <c r="E3247" s="2" t="s">
        <v>17193</v>
      </c>
      <c r="F3247" s="13" t="n">
        <v>45648</v>
      </c>
      <c r="G3247" s="13" t="n">
        <v>45648</v>
      </c>
      <c r="H3247" s="2" t="n">
        <v>4.9</v>
      </c>
    </row>
    <row r="3248" customFormat="false" ht="15" hidden="false" customHeight="false" outlineLevel="0" collapsed="false">
      <c r="A3248" s="2" t="s">
        <v>20429</v>
      </c>
      <c r="B3248" s="2" t="s">
        <v>3594</v>
      </c>
      <c r="C3248" s="2" t="s">
        <v>114</v>
      </c>
      <c r="D3248" s="2" t="s">
        <v>17178</v>
      </c>
      <c r="E3248" s="2" t="s">
        <v>17187</v>
      </c>
      <c r="F3248" s="13" t="n">
        <v>45860</v>
      </c>
      <c r="G3248" s="13" t="n">
        <v>45860</v>
      </c>
      <c r="H3248" s="2" t="n">
        <v>5.6</v>
      </c>
    </row>
    <row r="3249" customFormat="false" ht="15" hidden="false" customHeight="false" outlineLevel="0" collapsed="false">
      <c r="A3249" s="2" t="s">
        <v>20430</v>
      </c>
      <c r="B3249" s="2" t="s">
        <v>1132</v>
      </c>
      <c r="C3249" s="2" t="s">
        <v>165</v>
      </c>
      <c r="D3249" s="2" t="s">
        <v>17175</v>
      </c>
      <c r="E3249" s="2" t="s">
        <v>17187</v>
      </c>
      <c r="F3249" s="13" t="n">
        <v>46212</v>
      </c>
      <c r="G3249" s="13" t="n">
        <v>46212</v>
      </c>
      <c r="H3249" s="2" t="n">
        <v>7.2</v>
      </c>
    </row>
    <row r="3250" customFormat="false" ht="15" hidden="false" customHeight="false" outlineLevel="0" collapsed="false">
      <c r="A3250" s="2" t="s">
        <v>20431</v>
      </c>
      <c r="B3250" s="2" t="s">
        <v>1485</v>
      </c>
      <c r="C3250" s="2" t="s">
        <v>119</v>
      </c>
      <c r="D3250" s="2" t="s">
        <v>17175</v>
      </c>
      <c r="E3250" s="2" t="s">
        <v>17193</v>
      </c>
      <c r="F3250" s="13" t="n">
        <v>45852</v>
      </c>
      <c r="G3250" s="13" t="n">
        <v>45852</v>
      </c>
      <c r="H3250" s="2" t="n">
        <v>7.3</v>
      </c>
    </row>
    <row r="3251" customFormat="false" ht="15" hidden="false" customHeight="false" outlineLevel="0" collapsed="false">
      <c r="A3251" s="2" t="s">
        <v>20432</v>
      </c>
      <c r="B3251" s="2" t="s">
        <v>4275</v>
      </c>
      <c r="C3251" s="2" t="s">
        <v>114</v>
      </c>
      <c r="D3251" s="2" t="s">
        <v>17178</v>
      </c>
      <c r="E3251" s="2" t="s">
        <v>17176</v>
      </c>
      <c r="F3251" s="13" t="n">
        <v>46268</v>
      </c>
      <c r="G3251" s="13" t="n">
        <v>46269</v>
      </c>
      <c r="H3251" s="2" t="n">
        <v>37.3</v>
      </c>
    </row>
    <row r="3252" customFormat="false" ht="15" hidden="false" customHeight="false" outlineLevel="0" collapsed="false">
      <c r="A3252" s="2" t="s">
        <v>20433</v>
      </c>
      <c r="B3252" s="2" t="s">
        <v>3356</v>
      </c>
      <c r="C3252" s="2" t="s">
        <v>128</v>
      </c>
      <c r="D3252" s="2" t="s">
        <v>17178</v>
      </c>
      <c r="E3252" s="2" t="s">
        <v>17176</v>
      </c>
      <c r="F3252" s="13" t="n">
        <v>46286</v>
      </c>
      <c r="G3252" s="13" t="n">
        <v>46286</v>
      </c>
      <c r="H3252" s="2" t="n">
        <v>15.8</v>
      </c>
    </row>
    <row r="3253" customFormat="false" ht="15" hidden="false" customHeight="false" outlineLevel="0" collapsed="false">
      <c r="A3253" s="2" t="s">
        <v>20434</v>
      </c>
      <c r="B3253" s="2" t="s">
        <v>1437</v>
      </c>
      <c r="C3253" s="2" t="s">
        <v>98</v>
      </c>
      <c r="D3253" s="2" t="s">
        <v>17182</v>
      </c>
      <c r="E3253" s="2" t="s">
        <v>17187</v>
      </c>
      <c r="F3253" s="13" t="n">
        <v>46115</v>
      </c>
      <c r="G3253" s="13" t="n">
        <v>46115</v>
      </c>
      <c r="H3253" s="2" t="n">
        <v>10.5</v>
      </c>
    </row>
    <row r="3254" customFormat="false" ht="15" hidden="false" customHeight="false" outlineLevel="0" collapsed="false">
      <c r="A3254" s="2" t="s">
        <v>20435</v>
      </c>
      <c r="B3254" s="2" t="s">
        <v>4406</v>
      </c>
      <c r="C3254" s="2" t="s">
        <v>119</v>
      </c>
      <c r="D3254" s="2" t="s">
        <v>17175</v>
      </c>
      <c r="E3254" s="2" t="s">
        <v>17176</v>
      </c>
      <c r="F3254" s="13" t="n">
        <v>46200</v>
      </c>
      <c r="G3254" s="13" t="n">
        <v>46200</v>
      </c>
      <c r="H3254" s="2" t="n">
        <v>9.2</v>
      </c>
    </row>
    <row r="3255" customFormat="false" ht="15" hidden="false" customHeight="false" outlineLevel="0" collapsed="false">
      <c r="A3255" s="2" t="s">
        <v>20436</v>
      </c>
      <c r="B3255" s="2" t="s">
        <v>1627</v>
      </c>
      <c r="C3255" s="2" t="s">
        <v>163</v>
      </c>
      <c r="D3255" s="2" t="s">
        <v>17180</v>
      </c>
      <c r="E3255" s="2" t="s">
        <v>17176</v>
      </c>
      <c r="F3255" s="13" t="n">
        <v>46055</v>
      </c>
      <c r="G3255" s="13" t="n">
        <v>46055</v>
      </c>
      <c r="H3255" s="2" t="n">
        <v>17.1</v>
      </c>
    </row>
    <row r="3256" customFormat="false" ht="15" hidden="false" customHeight="false" outlineLevel="0" collapsed="false">
      <c r="A3256" s="2" t="s">
        <v>20437</v>
      </c>
      <c r="B3256" s="2" t="s">
        <v>1454</v>
      </c>
      <c r="C3256" s="2" t="s">
        <v>163</v>
      </c>
      <c r="D3256" s="2" t="s">
        <v>17175</v>
      </c>
      <c r="E3256" s="2" t="s">
        <v>17187</v>
      </c>
      <c r="F3256" s="13" t="n">
        <v>45878</v>
      </c>
      <c r="G3256" s="13" t="n">
        <v>45879</v>
      </c>
      <c r="H3256" s="2" t="n">
        <v>37.7</v>
      </c>
    </row>
    <row r="3257" customFormat="false" ht="15" hidden="false" customHeight="false" outlineLevel="0" collapsed="false">
      <c r="A3257" s="2" t="s">
        <v>20438</v>
      </c>
      <c r="B3257" s="2" t="s">
        <v>2398</v>
      </c>
      <c r="C3257" s="2" t="s">
        <v>128</v>
      </c>
      <c r="D3257" s="2" t="s">
        <v>17182</v>
      </c>
      <c r="E3257" s="2" t="s">
        <v>17193</v>
      </c>
      <c r="F3257" s="13" t="n">
        <v>45999</v>
      </c>
      <c r="G3257" s="13" t="n">
        <v>45999</v>
      </c>
      <c r="H3257" s="2" t="n">
        <v>3.3</v>
      </c>
    </row>
    <row r="3258" customFormat="false" ht="15" hidden="false" customHeight="false" outlineLevel="0" collapsed="false">
      <c r="A3258" s="2" t="s">
        <v>20439</v>
      </c>
      <c r="B3258" s="2" t="s">
        <v>1853</v>
      </c>
      <c r="C3258" s="2" t="s">
        <v>141</v>
      </c>
      <c r="D3258" s="2" t="s">
        <v>17184</v>
      </c>
      <c r="E3258" s="2" t="s">
        <v>17176</v>
      </c>
      <c r="F3258" s="13" t="n">
        <v>45897</v>
      </c>
      <c r="G3258" s="13" t="n">
        <v>45897</v>
      </c>
      <c r="H3258" s="2" t="n">
        <v>6.5</v>
      </c>
    </row>
    <row r="3259" customFormat="false" ht="15" hidden="false" customHeight="false" outlineLevel="0" collapsed="false">
      <c r="A3259" s="2" t="s">
        <v>20440</v>
      </c>
      <c r="B3259" s="2" t="s">
        <v>3313</v>
      </c>
      <c r="C3259" s="2" t="s">
        <v>98</v>
      </c>
      <c r="D3259" s="2" t="s">
        <v>17180</v>
      </c>
      <c r="E3259" s="2" t="s">
        <v>17187</v>
      </c>
      <c r="F3259" s="13" t="n">
        <v>46064</v>
      </c>
      <c r="G3259" s="13" t="n">
        <v>46064</v>
      </c>
      <c r="H3259" s="2" t="n">
        <v>6</v>
      </c>
    </row>
    <row r="3260" customFormat="false" ht="15" hidden="false" customHeight="false" outlineLevel="0" collapsed="false">
      <c r="A3260" s="2" t="s">
        <v>20441</v>
      </c>
      <c r="B3260" s="2" t="s">
        <v>4022</v>
      </c>
      <c r="C3260" s="2" t="s">
        <v>108</v>
      </c>
      <c r="D3260" s="2" t="s">
        <v>17184</v>
      </c>
      <c r="E3260" s="2" t="s">
        <v>17193</v>
      </c>
      <c r="F3260" s="13" t="n">
        <v>45968</v>
      </c>
      <c r="G3260" s="13" t="n">
        <v>45968</v>
      </c>
      <c r="H3260" s="2" t="n">
        <v>10</v>
      </c>
    </row>
    <row r="3261" customFormat="false" ht="15" hidden="false" customHeight="false" outlineLevel="0" collapsed="false">
      <c r="A3261" s="2" t="s">
        <v>20442</v>
      </c>
      <c r="B3261" s="2" t="s">
        <v>503</v>
      </c>
      <c r="C3261" s="2" t="s">
        <v>119</v>
      </c>
      <c r="D3261" s="2" t="s">
        <v>17184</v>
      </c>
      <c r="E3261" s="2" t="s">
        <v>17187</v>
      </c>
      <c r="F3261" s="13" t="n">
        <v>46145</v>
      </c>
      <c r="G3261" s="13" t="n">
        <v>46145</v>
      </c>
      <c r="H3261" s="2" t="n">
        <v>16</v>
      </c>
    </row>
    <row r="3262" customFormat="false" ht="15" hidden="false" customHeight="false" outlineLevel="0" collapsed="false">
      <c r="A3262" s="2" t="s">
        <v>20443</v>
      </c>
      <c r="B3262" s="2" t="s">
        <v>720</v>
      </c>
      <c r="C3262" s="2" t="s">
        <v>128</v>
      </c>
      <c r="D3262" s="2" t="s">
        <v>17184</v>
      </c>
      <c r="E3262" s="2" t="s">
        <v>17193</v>
      </c>
      <c r="F3262" s="13" t="n">
        <v>46231</v>
      </c>
      <c r="G3262" s="13" t="n">
        <v>46231</v>
      </c>
      <c r="H3262" s="2" t="n">
        <v>11.5</v>
      </c>
    </row>
    <row r="3263" customFormat="false" ht="15" hidden="false" customHeight="false" outlineLevel="0" collapsed="false">
      <c r="A3263" s="2" t="s">
        <v>20444</v>
      </c>
      <c r="B3263" s="2" t="s">
        <v>4771</v>
      </c>
      <c r="C3263" s="2" t="s">
        <v>128</v>
      </c>
      <c r="D3263" s="2" t="s">
        <v>17184</v>
      </c>
      <c r="E3263" s="2" t="s">
        <v>17176</v>
      </c>
      <c r="F3263" s="13" t="n">
        <v>46104</v>
      </c>
      <c r="G3263" s="13" t="n">
        <v>46104</v>
      </c>
      <c r="H3263" s="2" t="n">
        <v>15.3</v>
      </c>
    </row>
    <row r="3264" customFormat="false" ht="15" hidden="false" customHeight="false" outlineLevel="0" collapsed="false">
      <c r="A3264" s="2" t="s">
        <v>20445</v>
      </c>
      <c r="B3264" s="2" t="s">
        <v>2900</v>
      </c>
      <c r="C3264" s="2" t="s">
        <v>139</v>
      </c>
      <c r="D3264" s="2" t="s">
        <v>17178</v>
      </c>
      <c r="E3264" s="2" t="s">
        <v>17187</v>
      </c>
      <c r="F3264" s="13" t="n">
        <v>46067</v>
      </c>
      <c r="G3264" s="13" t="n">
        <v>46067</v>
      </c>
      <c r="H3264" s="2" t="n">
        <v>19.6</v>
      </c>
    </row>
    <row r="3265" customFormat="false" ht="15" hidden="false" customHeight="false" outlineLevel="0" collapsed="false">
      <c r="A3265" s="2" t="s">
        <v>20446</v>
      </c>
      <c r="B3265" s="2" t="s">
        <v>2898</v>
      </c>
      <c r="C3265" s="2" t="s">
        <v>98</v>
      </c>
      <c r="D3265" s="2" t="s">
        <v>17180</v>
      </c>
      <c r="E3265" s="2" t="s">
        <v>17187</v>
      </c>
      <c r="F3265" s="13" t="n">
        <v>45811</v>
      </c>
      <c r="G3265" s="13" t="n">
        <v>45811</v>
      </c>
      <c r="H3265" s="2" t="n">
        <v>7.8</v>
      </c>
    </row>
    <row r="3266" customFormat="false" ht="15" hidden="false" customHeight="false" outlineLevel="0" collapsed="false">
      <c r="A3266" s="2" t="s">
        <v>20447</v>
      </c>
      <c r="B3266" s="2" t="s">
        <v>3876</v>
      </c>
      <c r="C3266" s="2" t="s">
        <v>108</v>
      </c>
      <c r="D3266" s="2" t="s">
        <v>17180</v>
      </c>
      <c r="E3266" s="2" t="s">
        <v>17191</v>
      </c>
      <c r="F3266" s="13" t="n">
        <v>45735</v>
      </c>
      <c r="G3266" s="13" t="n">
        <v>45735</v>
      </c>
      <c r="H3266" s="2" t="n">
        <v>2.5</v>
      </c>
    </row>
    <row r="3267" customFormat="false" ht="15" hidden="false" customHeight="false" outlineLevel="0" collapsed="false">
      <c r="A3267" s="2" t="s">
        <v>20448</v>
      </c>
      <c r="B3267" s="2" t="s">
        <v>3370</v>
      </c>
      <c r="C3267" s="2" t="s">
        <v>145</v>
      </c>
      <c r="D3267" s="2" t="s">
        <v>17180</v>
      </c>
      <c r="E3267" s="2" t="s">
        <v>17187</v>
      </c>
      <c r="F3267" s="13" t="n">
        <v>46071</v>
      </c>
      <c r="G3267" s="13" t="n">
        <v>46071</v>
      </c>
      <c r="H3267" s="2" t="n">
        <v>21.2</v>
      </c>
    </row>
    <row r="3268" customFormat="false" ht="15" hidden="false" customHeight="false" outlineLevel="0" collapsed="false">
      <c r="A3268" s="2" t="s">
        <v>20449</v>
      </c>
      <c r="B3268" s="2" t="s">
        <v>3263</v>
      </c>
      <c r="C3268" s="2" t="s">
        <v>98</v>
      </c>
      <c r="D3268" s="2" t="s">
        <v>17175</v>
      </c>
      <c r="E3268" s="2" t="s">
        <v>17176</v>
      </c>
      <c r="F3268" s="13" t="n">
        <v>46213</v>
      </c>
      <c r="G3268" s="13" t="n">
        <v>46214</v>
      </c>
      <c r="H3268" s="2" t="n">
        <v>38.6</v>
      </c>
    </row>
    <row r="3269" customFormat="false" ht="15" hidden="false" customHeight="false" outlineLevel="0" collapsed="false">
      <c r="A3269" s="2" t="s">
        <v>20450</v>
      </c>
      <c r="B3269" s="2" t="s">
        <v>3598</v>
      </c>
      <c r="C3269" s="2" t="s">
        <v>98</v>
      </c>
      <c r="D3269" s="2" t="s">
        <v>17178</v>
      </c>
      <c r="E3269" s="2" t="s">
        <v>17176</v>
      </c>
      <c r="F3269" s="13" t="n">
        <v>45911</v>
      </c>
      <c r="G3269" s="13" t="n">
        <v>45912</v>
      </c>
      <c r="H3269" s="2" t="n">
        <v>31.1</v>
      </c>
    </row>
    <row r="3270" customFormat="false" ht="15" hidden="false" customHeight="false" outlineLevel="0" collapsed="false">
      <c r="A3270" s="2" t="s">
        <v>20451</v>
      </c>
      <c r="B3270" s="2" t="s">
        <v>2986</v>
      </c>
      <c r="C3270" s="2" t="s">
        <v>139</v>
      </c>
      <c r="D3270" s="2" t="s">
        <v>17182</v>
      </c>
      <c r="E3270" s="2" t="s">
        <v>17176</v>
      </c>
      <c r="F3270" s="13" t="n">
        <v>45862</v>
      </c>
      <c r="G3270" s="13" t="n">
        <v>45863</v>
      </c>
      <c r="H3270" s="2" t="n">
        <v>24.8</v>
      </c>
    </row>
    <row r="3271" customFormat="false" ht="15" hidden="false" customHeight="false" outlineLevel="0" collapsed="false">
      <c r="A3271" s="2" t="s">
        <v>20452</v>
      </c>
      <c r="B3271" s="2" t="s">
        <v>2888</v>
      </c>
      <c r="C3271" s="2" t="s">
        <v>163</v>
      </c>
      <c r="D3271" s="2" t="s">
        <v>17178</v>
      </c>
      <c r="E3271" s="2" t="s">
        <v>17191</v>
      </c>
      <c r="F3271" s="13" t="n">
        <v>45697</v>
      </c>
      <c r="G3271" s="13" t="n">
        <v>45697</v>
      </c>
      <c r="H3271" s="2" t="n">
        <v>1.2</v>
      </c>
    </row>
    <row r="3272" customFormat="false" ht="15" hidden="false" customHeight="false" outlineLevel="0" collapsed="false">
      <c r="A3272" s="2" t="s">
        <v>20453</v>
      </c>
      <c r="B3272" s="2" t="s">
        <v>2904</v>
      </c>
      <c r="C3272" s="2" t="s">
        <v>104</v>
      </c>
      <c r="D3272" s="2" t="s">
        <v>17175</v>
      </c>
      <c r="E3272" s="2" t="s">
        <v>17176</v>
      </c>
      <c r="F3272" s="13" t="n">
        <v>46239</v>
      </c>
      <c r="G3272" s="13" t="n">
        <v>46239</v>
      </c>
      <c r="H3272" s="2" t="n">
        <v>22.2</v>
      </c>
    </row>
    <row r="3273" customFormat="false" ht="15" hidden="false" customHeight="false" outlineLevel="0" collapsed="false">
      <c r="A3273" s="2" t="s">
        <v>20454</v>
      </c>
      <c r="B3273" s="2" t="s">
        <v>451</v>
      </c>
      <c r="C3273" s="2" t="s">
        <v>98</v>
      </c>
      <c r="D3273" s="2" t="s">
        <v>17178</v>
      </c>
      <c r="E3273" s="2" t="s">
        <v>17176</v>
      </c>
      <c r="F3273" s="13" t="n">
        <v>46092</v>
      </c>
      <c r="G3273" s="13" t="n">
        <v>46092</v>
      </c>
      <c r="H3273" s="2" t="n">
        <v>9.8</v>
      </c>
    </row>
    <row r="3274" customFormat="false" ht="15" hidden="false" customHeight="false" outlineLevel="0" collapsed="false">
      <c r="A3274" s="2" t="s">
        <v>20455</v>
      </c>
      <c r="B3274" s="2" t="s">
        <v>2510</v>
      </c>
      <c r="C3274" s="2" t="s">
        <v>119</v>
      </c>
      <c r="D3274" s="2" t="s">
        <v>17175</v>
      </c>
      <c r="E3274" s="2" t="s">
        <v>17193</v>
      </c>
      <c r="F3274" s="13" t="n">
        <v>45612</v>
      </c>
      <c r="G3274" s="13" t="n">
        <v>45612</v>
      </c>
      <c r="H3274" s="2" t="n">
        <v>5</v>
      </c>
    </row>
    <row r="3275" customFormat="false" ht="15" hidden="false" customHeight="false" outlineLevel="0" collapsed="false">
      <c r="A3275" s="2" t="s">
        <v>20456</v>
      </c>
      <c r="B3275" s="2" t="s">
        <v>1279</v>
      </c>
      <c r="C3275" s="2" t="s">
        <v>98</v>
      </c>
      <c r="D3275" s="2" t="s">
        <v>17178</v>
      </c>
      <c r="E3275" s="2" t="s">
        <v>17191</v>
      </c>
      <c r="F3275" s="13" t="n">
        <v>46266</v>
      </c>
      <c r="G3275" s="13" t="n">
        <v>46266</v>
      </c>
      <c r="H3275" s="2" t="n">
        <v>3.5</v>
      </c>
    </row>
    <row r="3276" customFormat="false" ht="15" hidden="false" customHeight="false" outlineLevel="0" collapsed="false">
      <c r="A3276" s="2" t="s">
        <v>20457</v>
      </c>
      <c r="B3276" s="2" t="s">
        <v>4223</v>
      </c>
      <c r="C3276" s="2" t="s">
        <v>98</v>
      </c>
      <c r="D3276" s="2" t="s">
        <v>17178</v>
      </c>
      <c r="E3276" s="2" t="s">
        <v>17176</v>
      </c>
      <c r="F3276" s="13" t="n">
        <v>45803</v>
      </c>
      <c r="G3276" s="13" t="n">
        <v>45803</v>
      </c>
      <c r="H3276" s="2" t="n">
        <v>10.7</v>
      </c>
    </row>
    <row r="3277" customFormat="false" ht="15" hidden="false" customHeight="false" outlineLevel="0" collapsed="false">
      <c r="A3277" s="2" t="s">
        <v>20458</v>
      </c>
      <c r="B3277" s="2" t="s">
        <v>271</v>
      </c>
      <c r="C3277" s="2" t="s">
        <v>165</v>
      </c>
      <c r="D3277" s="2" t="s">
        <v>17182</v>
      </c>
      <c r="E3277" s="2" t="s">
        <v>17176</v>
      </c>
      <c r="F3277" s="13" t="n">
        <v>46034</v>
      </c>
      <c r="G3277" s="13" t="n">
        <v>46034</v>
      </c>
      <c r="H3277" s="2" t="n">
        <v>5.5</v>
      </c>
    </row>
    <row r="3278" customFormat="false" ht="15" hidden="false" customHeight="false" outlineLevel="0" collapsed="false">
      <c r="A3278" s="2" t="s">
        <v>20459</v>
      </c>
      <c r="B3278" s="2" t="s">
        <v>3736</v>
      </c>
      <c r="C3278" s="2" t="s">
        <v>165</v>
      </c>
      <c r="D3278" s="2" t="s">
        <v>17182</v>
      </c>
      <c r="E3278" s="2" t="s">
        <v>17193</v>
      </c>
      <c r="F3278" s="13" t="n">
        <v>46201</v>
      </c>
      <c r="G3278" s="13" t="n">
        <v>46201</v>
      </c>
      <c r="H3278" s="2" t="n">
        <v>4.6</v>
      </c>
    </row>
    <row r="3279" customFormat="false" ht="15" hidden="false" customHeight="false" outlineLevel="0" collapsed="false">
      <c r="A3279" s="2" t="s">
        <v>20460</v>
      </c>
      <c r="B3279" s="2" t="s">
        <v>3254</v>
      </c>
      <c r="C3279" s="2" t="s">
        <v>98</v>
      </c>
      <c r="D3279" s="2" t="s">
        <v>17178</v>
      </c>
      <c r="E3279" s="2" t="s">
        <v>17176</v>
      </c>
      <c r="F3279" s="13" t="n">
        <v>46149</v>
      </c>
      <c r="G3279" s="13" t="n">
        <v>46149</v>
      </c>
      <c r="H3279" s="2" t="n">
        <v>10.9</v>
      </c>
    </row>
    <row r="3280" customFormat="false" ht="15" hidden="false" customHeight="false" outlineLevel="0" collapsed="false">
      <c r="A3280" s="2" t="s">
        <v>20461</v>
      </c>
      <c r="B3280" s="2" t="s">
        <v>1327</v>
      </c>
      <c r="C3280" s="2" t="s">
        <v>119</v>
      </c>
      <c r="D3280" s="2" t="s">
        <v>17184</v>
      </c>
      <c r="E3280" s="2" t="s">
        <v>17176</v>
      </c>
      <c r="F3280" s="13" t="n">
        <v>45998</v>
      </c>
      <c r="G3280" s="13" t="n">
        <v>45998</v>
      </c>
      <c r="H3280" s="2" t="n">
        <v>6.6</v>
      </c>
    </row>
    <row r="3281" customFormat="false" ht="15" hidden="false" customHeight="false" outlineLevel="0" collapsed="false">
      <c r="A3281" s="2" t="s">
        <v>20462</v>
      </c>
      <c r="B3281" s="2" t="s">
        <v>4778</v>
      </c>
      <c r="C3281" s="2" t="s">
        <v>145</v>
      </c>
      <c r="D3281" s="2" t="s">
        <v>17184</v>
      </c>
      <c r="E3281" s="2" t="s">
        <v>17187</v>
      </c>
      <c r="F3281" s="13" t="n">
        <v>46216</v>
      </c>
      <c r="G3281" s="13" t="n">
        <v>46216</v>
      </c>
      <c r="H3281" s="2" t="n">
        <v>4.1</v>
      </c>
    </row>
    <row r="3282" customFormat="false" ht="15" hidden="false" customHeight="false" outlineLevel="0" collapsed="false">
      <c r="A3282" s="2" t="s">
        <v>20463</v>
      </c>
      <c r="B3282" s="2" t="s">
        <v>3862</v>
      </c>
      <c r="C3282" s="2" t="s">
        <v>119</v>
      </c>
      <c r="D3282" s="2" t="s">
        <v>17180</v>
      </c>
      <c r="E3282" s="2" t="s">
        <v>17176</v>
      </c>
      <c r="F3282" s="13" t="n">
        <v>45755</v>
      </c>
      <c r="G3282" s="13" t="n">
        <v>45755</v>
      </c>
      <c r="H3282" s="2" t="n">
        <v>7.7</v>
      </c>
    </row>
    <row r="3283" customFormat="false" ht="15" hidden="false" customHeight="false" outlineLevel="0" collapsed="false">
      <c r="A3283" s="2" t="s">
        <v>20464</v>
      </c>
      <c r="B3283" s="2" t="s">
        <v>3850</v>
      </c>
      <c r="C3283" s="2" t="s">
        <v>163</v>
      </c>
      <c r="D3283" s="2" t="s">
        <v>17178</v>
      </c>
      <c r="E3283" s="2" t="s">
        <v>17176</v>
      </c>
      <c r="F3283" s="13" t="n">
        <v>46069</v>
      </c>
      <c r="G3283" s="13" t="n">
        <v>46069</v>
      </c>
      <c r="H3283" s="2" t="n">
        <v>20.7</v>
      </c>
    </row>
    <row r="3284" customFormat="false" ht="15" hidden="false" customHeight="false" outlineLevel="0" collapsed="false">
      <c r="A3284" s="2" t="s">
        <v>20465</v>
      </c>
      <c r="B3284" s="2" t="s">
        <v>670</v>
      </c>
      <c r="C3284" s="2" t="s">
        <v>165</v>
      </c>
      <c r="D3284" s="2" t="s">
        <v>17175</v>
      </c>
      <c r="E3284" s="2" t="s">
        <v>17176</v>
      </c>
      <c r="F3284" s="13" t="n">
        <v>45915</v>
      </c>
      <c r="G3284" s="13" t="n">
        <v>45915</v>
      </c>
      <c r="H3284" s="2" t="n">
        <v>4.4</v>
      </c>
    </row>
    <row r="3285" customFormat="false" ht="15" hidden="false" customHeight="false" outlineLevel="0" collapsed="false">
      <c r="A3285" s="2" t="s">
        <v>20466</v>
      </c>
      <c r="B3285" s="2" t="s">
        <v>1246</v>
      </c>
      <c r="C3285" s="2" t="s">
        <v>128</v>
      </c>
      <c r="D3285" s="2" t="s">
        <v>17178</v>
      </c>
      <c r="E3285" s="2" t="s">
        <v>17176</v>
      </c>
      <c r="F3285" s="13" t="n">
        <v>45869</v>
      </c>
      <c r="G3285" s="13" t="n">
        <v>45869</v>
      </c>
      <c r="H3285" s="2" t="n">
        <v>22.5</v>
      </c>
    </row>
    <row r="3286" customFormat="false" ht="15" hidden="false" customHeight="false" outlineLevel="0" collapsed="false">
      <c r="A3286" s="2" t="s">
        <v>20467</v>
      </c>
      <c r="B3286" s="2" t="s">
        <v>1580</v>
      </c>
      <c r="C3286" s="2" t="s">
        <v>98</v>
      </c>
      <c r="D3286" s="2" t="s">
        <v>17184</v>
      </c>
      <c r="E3286" s="2" t="s">
        <v>17193</v>
      </c>
      <c r="F3286" s="13" t="n">
        <v>45899</v>
      </c>
      <c r="G3286" s="13" t="n">
        <v>45899</v>
      </c>
      <c r="H3286" s="2" t="n">
        <v>5</v>
      </c>
    </row>
    <row r="3287" customFormat="false" ht="15" hidden="false" customHeight="false" outlineLevel="0" collapsed="false">
      <c r="A3287" s="2" t="s">
        <v>20468</v>
      </c>
      <c r="B3287" s="2" t="s">
        <v>2289</v>
      </c>
      <c r="C3287" s="2" t="s">
        <v>165</v>
      </c>
      <c r="D3287" s="2" t="s">
        <v>17184</v>
      </c>
      <c r="E3287" s="2" t="s">
        <v>17176</v>
      </c>
      <c r="F3287" s="13" t="n">
        <v>46238</v>
      </c>
      <c r="G3287" s="13" t="n">
        <v>46238</v>
      </c>
      <c r="H3287" s="2" t="n">
        <v>3.4</v>
      </c>
    </row>
    <row r="3288" customFormat="false" ht="15" hidden="false" customHeight="false" outlineLevel="0" collapsed="false">
      <c r="A3288" s="2" t="s">
        <v>20469</v>
      </c>
      <c r="B3288" s="2" t="s">
        <v>3972</v>
      </c>
      <c r="C3288" s="2" t="s">
        <v>104</v>
      </c>
      <c r="D3288" s="2" t="s">
        <v>17175</v>
      </c>
      <c r="E3288" s="2" t="s">
        <v>17187</v>
      </c>
      <c r="F3288" s="13" t="n">
        <v>45987</v>
      </c>
      <c r="G3288" s="13" t="n">
        <v>45987</v>
      </c>
      <c r="H3288" s="2" t="n">
        <v>14.5</v>
      </c>
    </row>
    <row r="3289" customFormat="false" ht="15" hidden="false" customHeight="false" outlineLevel="0" collapsed="false">
      <c r="A3289" s="2" t="s">
        <v>20470</v>
      </c>
      <c r="B3289" s="2" t="s">
        <v>841</v>
      </c>
      <c r="C3289" s="2" t="s">
        <v>139</v>
      </c>
      <c r="D3289" s="2" t="s">
        <v>17178</v>
      </c>
      <c r="E3289" s="2" t="s">
        <v>17176</v>
      </c>
      <c r="F3289" s="13" t="n">
        <v>45919</v>
      </c>
      <c r="G3289" s="13" t="n">
        <v>45920</v>
      </c>
      <c r="H3289" s="2" t="n">
        <v>26.1</v>
      </c>
    </row>
    <row r="3290" customFormat="false" ht="15" hidden="false" customHeight="false" outlineLevel="0" collapsed="false">
      <c r="A3290" s="2" t="s">
        <v>20471</v>
      </c>
      <c r="B3290" s="2" t="s">
        <v>542</v>
      </c>
      <c r="C3290" s="2" t="s">
        <v>145</v>
      </c>
      <c r="D3290" s="2" t="s">
        <v>17184</v>
      </c>
      <c r="E3290" s="2" t="s">
        <v>17176</v>
      </c>
      <c r="F3290" s="13" t="n">
        <v>46141</v>
      </c>
      <c r="G3290" s="13" t="n">
        <v>46141</v>
      </c>
      <c r="H3290" s="2" t="n">
        <v>20.5</v>
      </c>
    </row>
    <row r="3291" customFormat="false" ht="15" hidden="false" customHeight="false" outlineLevel="0" collapsed="false">
      <c r="A3291" s="2" t="s">
        <v>20472</v>
      </c>
      <c r="B3291" s="2" t="s">
        <v>518</v>
      </c>
      <c r="C3291" s="2" t="s">
        <v>141</v>
      </c>
      <c r="D3291" s="2" t="s">
        <v>17178</v>
      </c>
      <c r="E3291" s="2" t="s">
        <v>17176</v>
      </c>
      <c r="F3291" s="13" t="n">
        <v>45699</v>
      </c>
      <c r="G3291" s="13" t="n">
        <v>45699</v>
      </c>
      <c r="H3291" s="2" t="n">
        <v>7.3</v>
      </c>
    </row>
    <row r="3292" customFormat="false" ht="15" hidden="false" customHeight="false" outlineLevel="0" collapsed="false">
      <c r="A3292" s="2" t="s">
        <v>20473</v>
      </c>
      <c r="B3292" s="2" t="s">
        <v>4646</v>
      </c>
      <c r="C3292" s="2" t="s">
        <v>163</v>
      </c>
      <c r="D3292" s="2" t="s">
        <v>17175</v>
      </c>
      <c r="E3292" s="2" t="s">
        <v>17187</v>
      </c>
      <c r="F3292" s="13" t="n">
        <v>46061</v>
      </c>
      <c r="G3292" s="13" t="n">
        <v>46061</v>
      </c>
      <c r="H3292" s="2" t="n">
        <v>11.1</v>
      </c>
    </row>
    <row r="3293" customFormat="false" ht="15" hidden="false" customHeight="false" outlineLevel="0" collapsed="false">
      <c r="A3293" s="2" t="s">
        <v>20474</v>
      </c>
      <c r="B3293" s="2" t="s">
        <v>3743</v>
      </c>
      <c r="C3293" s="2" t="s">
        <v>108</v>
      </c>
      <c r="D3293" s="2" t="s">
        <v>17175</v>
      </c>
      <c r="E3293" s="2" t="s">
        <v>17187</v>
      </c>
      <c r="F3293" s="13" t="n">
        <v>46086</v>
      </c>
      <c r="G3293" s="13" t="n">
        <v>46086</v>
      </c>
      <c r="H3293" s="2" t="n">
        <v>7</v>
      </c>
    </row>
    <row r="3294" customFormat="false" ht="15" hidden="false" customHeight="false" outlineLevel="0" collapsed="false">
      <c r="A3294" s="2" t="s">
        <v>20475</v>
      </c>
      <c r="B3294" s="2" t="s">
        <v>4290</v>
      </c>
      <c r="C3294" s="2" t="s">
        <v>165</v>
      </c>
      <c r="D3294" s="2" t="s">
        <v>17184</v>
      </c>
      <c r="E3294" s="2" t="s">
        <v>17193</v>
      </c>
      <c r="F3294" s="13" t="n">
        <v>46132</v>
      </c>
      <c r="G3294" s="13" t="n">
        <v>46132</v>
      </c>
      <c r="H3294" s="2" t="n">
        <v>6.7</v>
      </c>
    </row>
    <row r="3295" customFormat="false" ht="15" hidden="false" customHeight="false" outlineLevel="0" collapsed="false">
      <c r="A3295" s="2" t="s">
        <v>20476</v>
      </c>
      <c r="B3295" s="2" t="s">
        <v>2146</v>
      </c>
      <c r="C3295" s="2" t="s">
        <v>139</v>
      </c>
      <c r="D3295" s="2" t="s">
        <v>17178</v>
      </c>
      <c r="E3295" s="2" t="s">
        <v>17176</v>
      </c>
      <c r="F3295" s="13" t="n">
        <v>45969</v>
      </c>
      <c r="G3295" s="13" t="n">
        <v>45970</v>
      </c>
      <c r="H3295" s="2" t="n">
        <v>26.6</v>
      </c>
    </row>
    <row r="3296" customFormat="false" ht="15" hidden="false" customHeight="false" outlineLevel="0" collapsed="false">
      <c r="A3296" s="2" t="s">
        <v>20477</v>
      </c>
      <c r="B3296" s="2" t="s">
        <v>2702</v>
      </c>
      <c r="C3296" s="2" t="s">
        <v>114</v>
      </c>
      <c r="D3296" s="2" t="s">
        <v>17175</v>
      </c>
      <c r="E3296" s="2" t="s">
        <v>17176</v>
      </c>
      <c r="F3296" s="13" t="n">
        <v>46120</v>
      </c>
      <c r="G3296" s="13" t="n">
        <v>46120</v>
      </c>
      <c r="H3296" s="2" t="n">
        <v>14.2</v>
      </c>
    </row>
    <row r="3297" customFormat="false" ht="15" hidden="false" customHeight="false" outlineLevel="0" collapsed="false">
      <c r="A3297" s="2" t="s">
        <v>20478</v>
      </c>
      <c r="B3297" s="2" t="s">
        <v>1658</v>
      </c>
      <c r="C3297" s="2" t="s">
        <v>98</v>
      </c>
      <c r="D3297" s="2" t="s">
        <v>17182</v>
      </c>
      <c r="E3297" s="2" t="s">
        <v>17187</v>
      </c>
      <c r="F3297" s="13" t="n">
        <v>46145</v>
      </c>
      <c r="G3297" s="13" t="n">
        <v>46145</v>
      </c>
      <c r="H3297" s="2" t="n">
        <v>20.7</v>
      </c>
    </row>
    <row r="3298" customFormat="false" ht="15" hidden="false" customHeight="false" outlineLevel="0" collapsed="false">
      <c r="A3298" s="2" t="s">
        <v>20479</v>
      </c>
      <c r="B3298" s="2" t="s">
        <v>3371</v>
      </c>
      <c r="C3298" s="2" t="s">
        <v>114</v>
      </c>
      <c r="D3298" s="2" t="s">
        <v>17182</v>
      </c>
      <c r="E3298" s="2" t="s">
        <v>17176</v>
      </c>
      <c r="F3298" s="13" t="n">
        <v>45925</v>
      </c>
      <c r="G3298" s="13" t="n">
        <v>45925</v>
      </c>
      <c r="H3298" s="2" t="n">
        <v>19.1</v>
      </c>
    </row>
    <row r="3299" customFormat="false" ht="15" hidden="false" customHeight="false" outlineLevel="0" collapsed="false">
      <c r="A3299" s="2" t="s">
        <v>20480</v>
      </c>
      <c r="B3299" s="2" t="s">
        <v>4075</v>
      </c>
      <c r="C3299" s="2" t="s">
        <v>145</v>
      </c>
      <c r="D3299" s="2" t="s">
        <v>17184</v>
      </c>
      <c r="E3299" s="2" t="s">
        <v>17176</v>
      </c>
      <c r="F3299" s="13" t="n">
        <v>45721</v>
      </c>
      <c r="G3299" s="13" t="n">
        <v>45723</v>
      </c>
      <c r="H3299" s="2" t="n">
        <v>49.3</v>
      </c>
    </row>
    <row r="3300" customFormat="false" ht="15" hidden="false" customHeight="false" outlineLevel="0" collapsed="false">
      <c r="A3300" s="2" t="s">
        <v>20481</v>
      </c>
      <c r="B3300" s="2" t="s">
        <v>4117</v>
      </c>
      <c r="C3300" s="2" t="s">
        <v>98</v>
      </c>
      <c r="D3300" s="2" t="s">
        <v>17178</v>
      </c>
      <c r="E3300" s="2" t="s">
        <v>17193</v>
      </c>
      <c r="F3300" s="13" t="n">
        <v>45922</v>
      </c>
      <c r="G3300" s="13" t="n">
        <v>45922</v>
      </c>
      <c r="H3300" s="2" t="n">
        <v>6.9</v>
      </c>
    </row>
    <row r="3301" customFormat="false" ht="15" hidden="false" customHeight="false" outlineLevel="0" collapsed="false">
      <c r="A3301" s="2" t="s">
        <v>20482</v>
      </c>
      <c r="B3301" s="2" t="s">
        <v>3670</v>
      </c>
      <c r="C3301" s="2" t="s">
        <v>145</v>
      </c>
      <c r="D3301" s="2" t="s">
        <v>17178</v>
      </c>
      <c r="E3301" s="2" t="s">
        <v>17176</v>
      </c>
      <c r="F3301" s="13" t="n">
        <v>46111</v>
      </c>
      <c r="G3301" s="13" t="n">
        <v>46111</v>
      </c>
      <c r="H3301" s="2" t="n">
        <v>12.5</v>
      </c>
    </row>
    <row r="3302" customFormat="false" ht="15" hidden="false" customHeight="false" outlineLevel="0" collapsed="false">
      <c r="A3302" s="2" t="s">
        <v>20483</v>
      </c>
      <c r="B3302" s="2" t="s">
        <v>2487</v>
      </c>
      <c r="C3302" s="2" t="s">
        <v>141</v>
      </c>
      <c r="D3302" s="2" t="s">
        <v>17184</v>
      </c>
      <c r="E3302" s="2" t="s">
        <v>17193</v>
      </c>
      <c r="F3302" s="13" t="n">
        <v>45913</v>
      </c>
      <c r="G3302" s="13" t="n">
        <v>45913</v>
      </c>
      <c r="H3302" s="2" t="n">
        <v>8.6</v>
      </c>
    </row>
    <row r="3303" customFormat="false" ht="15" hidden="false" customHeight="false" outlineLevel="0" collapsed="false">
      <c r="A3303" s="2" t="s">
        <v>20484</v>
      </c>
      <c r="B3303" s="2" t="s">
        <v>314</v>
      </c>
      <c r="C3303" s="2" t="s">
        <v>119</v>
      </c>
      <c r="D3303" s="2" t="s">
        <v>17175</v>
      </c>
      <c r="E3303" s="2" t="s">
        <v>17187</v>
      </c>
      <c r="F3303" s="13" t="n">
        <v>46023</v>
      </c>
      <c r="G3303" s="13" t="n">
        <v>46023</v>
      </c>
      <c r="H3303" s="2" t="n">
        <v>15.1</v>
      </c>
    </row>
    <row r="3304" customFormat="false" ht="15" hidden="false" customHeight="false" outlineLevel="0" collapsed="false">
      <c r="A3304" s="2" t="s">
        <v>20485</v>
      </c>
      <c r="B3304" s="2" t="s">
        <v>2633</v>
      </c>
      <c r="C3304" s="2" t="s">
        <v>165</v>
      </c>
      <c r="D3304" s="2" t="s">
        <v>17184</v>
      </c>
      <c r="E3304" s="2" t="s">
        <v>17187</v>
      </c>
      <c r="F3304" s="13" t="n">
        <v>46061</v>
      </c>
      <c r="G3304" s="13" t="n">
        <v>46061</v>
      </c>
      <c r="H3304" s="2" t="n">
        <v>11.7</v>
      </c>
    </row>
    <row r="3305" customFormat="false" ht="15" hidden="false" customHeight="false" outlineLevel="0" collapsed="false">
      <c r="A3305" s="2" t="s">
        <v>20486</v>
      </c>
      <c r="B3305" s="2" t="s">
        <v>2462</v>
      </c>
      <c r="C3305" s="2" t="s">
        <v>104</v>
      </c>
      <c r="D3305" s="2" t="s">
        <v>17175</v>
      </c>
      <c r="E3305" s="2" t="s">
        <v>17187</v>
      </c>
      <c r="F3305" s="13" t="n">
        <v>45847</v>
      </c>
      <c r="G3305" s="13" t="n">
        <v>45848</v>
      </c>
      <c r="H3305" s="2" t="n">
        <v>29.1</v>
      </c>
    </row>
    <row r="3306" customFormat="false" ht="15" hidden="false" customHeight="false" outlineLevel="0" collapsed="false">
      <c r="A3306" s="2" t="s">
        <v>20487</v>
      </c>
      <c r="B3306" s="2" t="s">
        <v>2576</v>
      </c>
      <c r="C3306" s="2" t="s">
        <v>108</v>
      </c>
      <c r="D3306" s="2" t="s">
        <v>17184</v>
      </c>
      <c r="E3306" s="2" t="s">
        <v>17176</v>
      </c>
      <c r="F3306" s="13" t="n">
        <v>46215</v>
      </c>
      <c r="G3306" s="13" t="n">
        <v>46217</v>
      </c>
      <c r="H3306" s="2" t="n">
        <v>60.9</v>
      </c>
    </row>
    <row r="3307" customFormat="false" ht="15" hidden="false" customHeight="false" outlineLevel="0" collapsed="false">
      <c r="A3307" s="2" t="s">
        <v>20488</v>
      </c>
      <c r="B3307" s="2" t="s">
        <v>4991</v>
      </c>
      <c r="C3307" s="2" t="s">
        <v>98</v>
      </c>
      <c r="D3307" s="2" t="s">
        <v>17175</v>
      </c>
      <c r="E3307" s="2" t="s">
        <v>17187</v>
      </c>
      <c r="F3307" s="13" t="n">
        <v>46131</v>
      </c>
      <c r="G3307" s="13" t="n">
        <v>46131</v>
      </c>
      <c r="H3307" s="2" t="n">
        <v>10.5</v>
      </c>
    </row>
    <row r="3308" customFormat="false" ht="15" hidden="false" customHeight="false" outlineLevel="0" collapsed="false">
      <c r="A3308" s="2" t="s">
        <v>20489</v>
      </c>
      <c r="B3308" s="2" t="s">
        <v>2769</v>
      </c>
      <c r="C3308" s="2" t="s">
        <v>119</v>
      </c>
      <c r="D3308" s="2" t="s">
        <v>17180</v>
      </c>
      <c r="E3308" s="2" t="s">
        <v>17176</v>
      </c>
      <c r="F3308" s="13" t="n">
        <v>45849</v>
      </c>
      <c r="G3308" s="13" t="n">
        <v>45849</v>
      </c>
      <c r="H3308" s="2" t="n">
        <v>7.3</v>
      </c>
    </row>
    <row r="3309" customFormat="false" ht="15" hidden="false" customHeight="false" outlineLevel="0" collapsed="false">
      <c r="A3309" s="2" t="s">
        <v>20490</v>
      </c>
      <c r="B3309" s="2" t="s">
        <v>1632</v>
      </c>
      <c r="C3309" s="2" t="s">
        <v>123</v>
      </c>
      <c r="D3309" s="2" t="s">
        <v>17175</v>
      </c>
      <c r="E3309" s="2" t="s">
        <v>17176</v>
      </c>
      <c r="F3309" s="13" t="n">
        <v>46057</v>
      </c>
      <c r="G3309" s="13" t="n">
        <v>46057</v>
      </c>
      <c r="H3309" s="2" t="n">
        <v>7.1</v>
      </c>
    </row>
    <row r="3310" customFormat="false" ht="15" hidden="false" customHeight="false" outlineLevel="0" collapsed="false">
      <c r="A3310" s="2" t="s">
        <v>20491</v>
      </c>
      <c r="B3310" s="2" t="s">
        <v>514</v>
      </c>
      <c r="C3310" s="2" t="s">
        <v>165</v>
      </c>
      <c r="D3310" s="2" t="s">
        <v>17175</v>
      </c>
      <c r="E3310" s="2" t="s">
        <v>17187</v>
      </c>
      <c r="F3310" s="13" t="n">
        <v>45939</v>
      </c>
      <c r="G3310" s="13" t="n">
        <v>45939</v>
      </c>
      <c r="H3310" s="2" t="n">
        <v>6.8</v>
      </c>
    </row>
    <row r="3311" customFormat="false" ht="15" hidden="false" customHeight="false" outlineLevel="0" collapsed="false">
      <c r="A3311" s="2" t="s">
        <v>20492</v>
      </c>
      <c r="B3311" s="2" t="s">
        <v>4798</v>
      </c>
      <c r="C3311" s="2" t="s">
        <v>128</v>
      </c>
      <c r="D3311" s="2" t="s">
        <v>17175</v>
      </c>
      <c r="E3311" s="2" t="s">
        <v>17187</v>
      </c>
      <c r="F3311" s="13" t="n">
        <v>45837</v>
      </c>
      <c r="G3311" s="13" t="n">
        <v>45837</v>
      </c>
      <c r="H3311" s="2" t="n">
        <v>13.6</v>
      </c>
    </row>
    <row r="3312" customFormat="false" ht="15" hidden="false" customHeight="false" outlineLevel="0" collapsed="false">
      <c r="A3312" s="2" t="s">
        <v>20493</v>
      </c>
      <c r="B3312" s="2" t="s">
        <v>3136</v>
      </c>
      <c r="C3312" s="2" t="s">
        <v>139</v>
      </c>
      <c r="D3312" s="2" t="s">
        <v>17184</v>
      </c>
      <c r="E3312" s="2" t="s">
        <v>17193</v>
      </c>
      <c r="F3312" s="13" t="n">
        <v>45838</v>
      </c>
      <c r="G3312" s="13" t="n">
        <v>45838</v>
      </c>
      <c r="H3312" s="2" t="n">
        <v>4.2</v>
      </c>
    </row>
    <row r="3313" customFormat="false" ht="15" hidden="false" customHeight="false" outlineLevel="0" collapsed="false">
      <c r="A3313" s="2" t="s">
        <v>20494</v>
      </c>
      <c r="B3313" s="2" t="s">
        <v>3660</v>
      </c>
      <c r="C3313" s="2" t="s">
        <v>98</v>
      </c>
      <c r="D3313" s="2" t="s">
        <v>17178</v>
      </c>
      <c r="E3313" s="2" t="s">
        <v>17176</v>
      </c>
      <c r="F3313" s="13" t="n">
        <v>46102</v>
      </c>
      <c r="G3313" s="13" t="n">
        <v>46102</v>
      </c>
      <c r="H3313" s="2" t="n">
        <v>9.8</v>
      </c>
    </row>
    <row r="3314" customFormat="false" ht="15" hidden="false" customHeight="false" outlineLevel="0" collapsed="false">
      <c r="A3314" s="2" t="s">
        <v>20495</v>
      </c>
      <c r="B3314" s="2" t="s">
        <v>1941</v>
      </c>
      <c r="C3314" s="2" t="s">
        <v>128</v>
      </c>
      <c r="D3314" s="2" t="s">
        <v>17178</v>
      </c>
      <c r="E3314" s="2" t="s">
        <v>17187</v>
      </c>
      <c r="F3314" s="13" t="n">
        <v>45987</v>
      </c>
      <c r="G3314" s="13" t="n">
        <v>45987</v>
      </c>
      <c r="H3314" s="2" t="n">
        <v>8.9</v>
      </c>
    </row>
    <row r="3315" customFormat="false" ht="15" hidden="false" customHeight="false" outlineLevel="0" collapsed="false">
      <c r="A3315" s="2" t="s">
        <v>20496</v>
      </c>
      <c r="B3315" s="2" t="s">
        <v>4806</v>
      </c>
      <c r="C3315" s="2" t="s">
        <v>123</v>
      </c>
      <c r="D3315" s="2" t="s">
        <v>17175</v>
      </c>
      <c r="E3315" s="2" t="s">
        <v>17187</v>
      </c>
      <c r="F3315" s="13" t="n">
        <v>45868</v>
      </c>
      <c r="G3315" s="13" t="n">
        <v>45868</v>
      </c>
      <c r="H3315" s="2" t="n">
        <v>17.2</v>
      </c>
    </row>
    <row r="3316" customFormat="false" ht="15" hidden="false" customHeight="false" outlineLevel="0" collapsed="false">
      <c r="A3316" s="2" t="s">
        <v>20497</v>
      </c>
      <c r="B3316" s="2" t="s">
        <v>4058</v>
      </c>
      <c r="C3316" s="2" t="s">
        <v>141</v>
      </c>
      <c r="D3316" s="2" t="s">
        <v>17184</v>
      </c>
      <c r="E3316" s="2" t="s">
        <v>17193</v>
      </c>
      <c r="F3316" s="13" t="n">
        <v>46034</v>
      </c>
      <c r="G3316" s="13" t="n">
        <v>46034</v>
      </c>
      <c r="H3316" s="2" t="n">
        <v>3.1</v>
      </c>
    </row>
    <row r="3317" customFormat="false" ht="15" hidden="false" customHeight="false" outlineLevel="0" collapsed="false">
      <c r="A3317" s="2" t="s">
        <v>20498</v>
      </c>
      <c r="B3317" s="2" t="s">
        <v>2670</v>
      </c>
      <c r="C3317" s="2" t="s">
        <v>108</v>
      </c>
      <c r="D3317" s="2" t="s">
        <v>17178</v>
      </c>
      <c r="E3317" s="2" t="s">
        <v>17176</v>
      </c>
      <c r="F3317" s="13" t="n">
        <v>46159</v>
      </c>
      <c r="G3317" s="13" t="n">
        <v>46159</v>
      </c>
      <c r="H3317" s="2" t="n">
        <v>12.5</v>
      </c>
    </row>
    <row r="3318" customFormat="false" ht="15" hidden="false" customHeight="false" outlineLevel="0" collapsed="false">
      <c r="A3318" s="2" t="s">
        <v>20499</v>
      </c>
      <c r="B3318" s="2" t="s">
        <v>4420</v>
      </c>
      <c r="C3318" s="2" t="s">
        <v>108</v>
      </c>
      <c r="D3318" s="2" t="s">
        <v>17178</v>
      </c>
      <c r="E3318" s="2" t="s">
        <v>17176</v>
      </c>
      <c r="F3318" s="13" t="n">
        <v>45825</v>
      </c>
      <c r="G3318" s="13" t="n">
        <v>45825</v>
      </c>
      <c r="H3318" s="2" t="n">
        <v>17.7</v>
      </c>
    </row>
    <row r="3319" customFormat="false" ht="15" hidden="false" customHeight="false" outlineLevel="0" collapsed="false">
      <c r="A3319" s="2" t="s">
        <v>20500</v>
      </c>
      <c r="B3319" s="2" t="s">
        <v>1391</v>
      </c>
      <c r="C3319" s="2" t="s">
        <v>119</v>
      </c>
      <c r="D3319" s="2" t="s">
        <v>17180</v>
      </c>
      <c r="E3319" s="2" t="s">
        <v>17176</v>
      </c>
      <c r="F3319" s="13" t="n">
        <v>45907</v>
      </c>
      <c r="G3319" s="13" t="n">
        <v>45907</v>
      </c>
      <c r="H3319" s="2" t="n">
        <v>7.5</v>
      </c>
    </row>
    <row r="3320" customFormat="false" ht="15" hidden="false" customHeight="false" outlineLevel="0" collapsed="false">
      <c r="A3320" s="2" t="s">
        <v>20501</v>
      </c>
      <c r="B3320" s="2" t="s">
        <v>2956</v>
      </c>
      <c r="C3320" s="2" t="s">
        <v>165</v>
      </c>
      <c r="D3320" s="2" t="s">
        <v>17178</v>
      </c>
      <c r="E3320" s="2" t="s">
        <v>17176</v>
      </c>
      <c r="F3320" s="13" t="n">
        <v>45944</v>
      </c>
      <c r="G3320" s="13" t="n">
        <v>45945</v>
      </c>
      <c r="H3320" s="2" t="n">
        <v>30.8</v>
      </c>
    </row>
    <row r="3321" customFormat="false" ht="15" hidden="false" customHeight="false" outlineLevel="0" collapsed="false">
      <c r="A3321" s="2" t="s">
        <v>20502</v>
      </c>
      <c r="B3321" s="2" t="s">
        <v>403</v>
      </c>
      <c r="C3321" s="2" t="s">
        <v>165</v>
      </c>
      <c r="D3321" s="2" t="s">
        <v>17178</v>
      </c>
      <c r="E3321" s="2" t="s">
        <v>17193</v>
      </c>
      <c r="F3321" s="13" t="n">
        <v>46067</v>
      </c>
      <c r="G3321" s="13" t="n">
        <v>46067</v>
      </c>
      <c r="H3321" s="2" t="n">
        <v>7</v>
      </c>
    </row>
    <row r="3322" customFormat="false" ht="15" hidden="false" customHeight="false" outlineLevel="0" collapsed="false">
      <c r="A3322" s="2" t="s">
        <v>20503</v>
      </c>
      <c r="B3322" s="2" t="s">
        <v>4975</v>
      </c>
      <c r="C3322" s="2" t="s">
        <v>98</v>
      </c>
      <c r="D3322" s="2" t="s">
        <v>17175</v>
      </c>
      <c r="E3322" s="2" t="s">
        <v>17191</v>
      </c>
      <c r="F3322" s="13" t="n">
        <v>45896</v>
      </c>
      <c r="G3322" s="13" t="n">
        <v>45896</v>
      </c>
      <c r="H3322" s="2" t="n">
        <v>1.9</v>
      </c>
    </row>
    <row r="3323" customFormat="false" ht="15" hidden="false" customHeight="false" outlineLevel="0" collapsed="false">
      <c r="A3323" s="2" t="s">
        <v>20504</v>
      </c>
      <c r="B3323" s="2" t="s">
        <v>2214</v>
      </c>
      <c r="C3323" s="2" t="s">
        <v>165</v>
      </c>
      <c r="D3323" s="2" t="s">
        <v>17182</v>
      </c>
      <c r="E3323" s="2" t="s">
        <v>17176</v>
      </c>
      <c r="F3323" s="13" t="n">
        <v>46145</v>
      </c>
      <c r="G3323" s="13" t="n">
        <v>46146</v>
      </c>
      <c r="H3323" s="2" t="n">
        <v>43.6</v>
      </c>
    </row>
    <row r="3324" customFormat="false" ht="15" hidden="false" customHeight="false" outlineLevel="0" collapsed="false">
      <c r="A3324" s="2" t="s">
        <v>20505</v>
      </c>
      <c r="B3324" s="2" t="s">
        <v>4065</v>
      </c>
      <c r="C3324" s="2" t="s">
        <v>98</v>
      </c>
      <c r="D3324" s="2" t="s">
        <v>17175</v>
      </c>
      <c r="E3324" s="2" t="s">
        <v>17176</v>
      </c>
      <c r="F3324" s="13" t="n">
        <v>46034</v>
      </c>
      <c r="G3324" s="13" t="n">
        <v>46034</v>
      </c>
      <c r="H3324" s="2" t="n">
        <v>12.1</v>
      </c>
    </row>
    <row r="3325" customFormat="false" ht="15" hidden="false" customHeight="false" outlineLevel="0" collapsed="false">
      <c r="A3325" s="2" t="s">
        <v>20506</v>
      </c>
      <c r="B3325" s="2" t="s">
        <v>3594</v>
      </c>
      <c r="C3325" s="2" t="s">
        <v>114</v>
      </c>
      <c r="D3325" s="2" t="s">
        <v>17175</v>
      </c>
      <c r="E3325" s="2" t="s">
        <v>17176</v>
      </c>
      <c r="F3325" s="13" t="n">
        <v>46185</v>
      </c>
      <c r="G3325" s="13" t="n">
        <v>46186</v>
      </c>
      <c r="H3325" s="2" t="n">
        <v>28.5</v>
      </c>
    </row>
    <row r="3326" customFormat="false" ht="15" hidden="false" customHeight="false" outlineLevel="0" collapsed="false">
      <c r="A3326" s="2" t="s">
        <v>20507</v>
      </c>
      <c r="B3326" s="2" t="s">
        <v>2222</v>
      </c>
      <c r="C3326" s="2" t="s">
        <v>139</v>
      </c>
      <c r="D3326" s="2" t="s">
        <v>17178</v>
      </c>
      <c r="E3326" s="2" t="s">
        <v>17176</v>
      </c>
      <c r="F3326" s="13" t="n">
        <v>46140</v>
      </c>
      <c r="G3326" s="13" t="n">
        <v>46140</v>
      </c>
      <c r="H3326" s="2" t="n">
        <v>14.7</v>
      </c>
    </row>
    <row r="3327" customFormat="false" ht="15" hidden="false" customHeight="false" outlineLevel="0" collapsed="false">
      <c r="A3327" s="2" t="s">
        <v>20508</v>
      </c>
      <c r="B3327" s="2" t="s">
        <v>2164</v>
      </c>
      <c r="C3327" s="2" t="s">
        <v>98</v>
      </c>
      <c r="D3327" s="2" t="s">
        <v>17180</v>
      </c>
      <c r="E3327" s="2" t="s">
        <v>17176</v>
      </c>
      <c r="F3327" s="13" t="n">
        <v>45833</v>
      </c>
      <c r="G3327" s="13" t="n">
        <v>45833</v>
      </c>
      <c r="H3327" s="2" t="n">
        <v>22.7</v>
      </c>
    </row>
    <row r="3328" customFormat="false" ht="15" hidden="false" customHeight="false" outlineLevel="0" collapsed="false">
      <c r="A3328" s="2" t="s">
        <v>20509</v>
      </c>
      <c r="B3328" s="2" t="s">
        <v>1542</v>
      </c>
      <c r="C3328" s="2" t="s">
        <v>123</v>
      </c>
      <c r="D3328" s="2" t="s">
        <v>17184</v>
      </c>
      <c r="E3328" s="2" t="s">
        <v>17187</v>
      </c>
      <c r="F3328" s="13" t="n">
        <v>45833</v>
      </c>
      <c r="G3328" s="13" t="n">
        <v>45833</v>
      </c>
      <c r="H3328" s="2" t="n">
        <v>20.8</v>
      </c>
    </row>
    <row r="3329" customFormat="false" ht="15" hidden="false" customHeight="false" outlineLevel="0" collapsed="false">
      <c r="A3329" s="2" t="s">
        <v>20510</v>
      </c>
      <c r="B3329" s="2" t="s">
        <v>4727</v>
      </c>
      <c r="C3329" s="2" t="s">
        <v>119</v>
      </c>
      <c r="D3329" s="2" t="s">
        <v>17178</v>
      </c>
      <c r="E3329" s="2" t="s">
        <v>17176</v>
      </c>
      <c r="F3329" s="13" t="n">
        <v>45886</v>
      </c>
      <c r="G3329" s="13" t="n">
        <v>45886</v>
      </c>
      <c r="H3329" s="2" t="n">
        <v>7.5</v>
      </c>
    </row>
    <row r="3330" customFormat="false" ht="15" hidden="false" customHeight="false" outlineLevel="0" collapsed="false">
      <c r="A3330" s="2" t="s">
        <v>20511</v>
      </c>
      <c r="B3330" s="2" t="s">
        <v>1573</v>
      </c>
      <c r="C3330" s="2" t="s">
        <v>139</v>
      </c>
      <c r="D3330" s="2" t="s">
        <v>17175</v>
      </c>
      <c r="E3330" s="2" t="s">
        <v>17176</v>
      </c>
      <c r="F3330" s="13" t="n">
        <v>46090</v>
      </c>
      <c r="G3330" s="13" t="n">
        <v>46091</v>
      </c>
      <c r="H3330" s="2" t="n">
        <v>25.1</v>
      </c>
    </row>
    <row r="3331" customFormat="false" ht="15" hidden="false" customHeight="false" outlineLevel="0" collapsed="false">
      <c r="A3331" s="2" t="s">
        <v>20512</v>
      </c>
      <c r="B3331" s="2" t="s">
        <v>3188</v>
      </c>
      <c r="C3331" s="2" t="s">
        <v>163</v>
      </c>
      <c r="D3331" s="2" t="s">
        <v>17175</v>
      </c>
      <c r="E3331" s="2" t="s">
        <v>17193</v>
      </c>
      <c r="F3331" s="13" t="n">
        <v>46053</v>
      </c>
      <c r="G3331" s="13" t="n">
        <v>46053</v>
      </c>
      <c r="H3331" s="2" t="n">
        <v>3.1</v>
      </c>
    </row>
    <row r="3332" customFormat="false" ht="15" hidden="false" customHeight="false" outlineLevel="0" collapsed="false">
      <c r="A3332" s="2" t="s">
        <v>20513</v>
      </c>
      <c r="B3332" s="2" t="s">
        <v>2020</v>
      </c>
      <c r="C3332" s="2" t="s">
        <v>128</v>
      </c>
      <c r="D3332" s="2" t="s">
        <v>17175</v>
      </c>
      <c r="E3332" s="2" t="s">
        <v>17191</v>
      </c>
      <c r="F3332" s="13" t="n">
        <v>46070</v>
      </c>
      <c r="G3332" s="13" t="n">
        <v>46070</v>
      </c>
      <c r="H3332" s="2" t="n">
        <v>2.7</v>
      </c>
    </row>
    <row r="3333" customFormat="false" ht="15" hidden="false" customHeight="false" outlineLevel="0" collapsed="false">
      <c r="A3333" s="2" t="s">
        <v>20514</v>
      </c>
      <c r="B3333" s="2" t="s">
        <v>1898</v>
      </c>
      <c r="C3333" s="2" t="s">
        <v>123</v>
      </c>
      <c r="D3333" s="2" t="s">
        <v>17178</v>
      </c>
      <c r="E3333" s="2" t="s">
        <v>17176</v>
      </c>
      <c r="F3333" s="13" t="n">
        <v>45844</v>
      </c>
      <c r="G3333" s="13" t="n">
        <v>45844</v>
      </c>
      <c r="H3333" s="2" t="n">
        <v>16.1</v>
      </c>
    </row>
    <row r="3334" customFormat="false" ht="15" hidden="false" customHeight="false" outlineLevel="0" collapsed="false">
      <c r="A3334" s="2" t="s">
        <v>20515</v>
      </c>
      <c r="B3334" s="2" t="s">
        <v>2660</v>
      </c>
      <c r="C3334" s="2" t="s">
        <v>163</v>
      </c>
      <c r="D3334" s="2" t="s">
        <v>17182</v>
      </c>
      <c r="E3334" s="2" t="s">
        <v>17176</v>
      </c>
      <c r="F3334" s="13" t="n">
        <v>45964</v>
      </c>
      <c r="G3334" s="13" t="n">
        <v>45964</v>
      </c>
      <c r="H3334" s="2" t="n">
        <v>14.6</v>
      </c>
    </row>
    <row r="3335" customFormat="false" ht="15" hidden="false" customHeight="false" outlineLevel="0" collapsed="false">
      <c r="A3335" s="2" t="s">
        <v>20516</v>
      </c>
      <c r="B3335" s="2" t="s">
        <v>4926</v>
      </c>
      <c r="C3335" s="2" t="s">
        <v>98</v>
      </c>
      <c r="D3335" s="2" t="s">
        <v>17184</v>
      </c>
      <c r="E3335" s="2" t="s">
        <v>17193</v>
      </c>
      <c r="F3335" s="13" t="n">
        <v>46115</v>
      </c>
      <c r="G3335" s="13" t="n">
        <v>46115</v>
      </c>
      <c r="H3335" s="2" t="n">
        <v>3.3</v>
      </c>
    </row>
    <row r="3336" customFormat="false" ht="15" hidden="false" customHeight="false" outlineLevel="0" collapsed="false">
      <c r="A3336" s="2" t="s">
        <v>20517</v>
      </c>
      <c r="B3336" s="2" t="s">
        <v>942</v>
      </c>
      <c r="C3336" s="2" t="s">
        <v>139</v>
      </c>
      <c r="D3336" s="2" t="s">
        <v>17175</v>
      </c>
      <c r="E3336" s="2" t="s">
        <v>17187</v>
      </c>
      <c r="F3336" s="13" t="n">
        <v>46240</v>
      </c>
      <c r="G3336" s="13" t="n">
        <v>46240</v>
      </c>
      <c r="H3336" s="2" t="n">
        <v>5.1</v>
      </c>
    </row>
    <row r="3337" customFormat="false" ht="15" hidden="false" customHeight="false" outlineLevel="0" collapsed="false">
      <c r="A3337" s="2" t="s">
        <v>20518</v>
      </c>
      <c r="B3337" s="2" t="s">
        <v>1060</v>
      </c>
      <c r="C3337" s="2" t="s">
        <v>141</v>
      </c>
      <c r="D3337" s="2" t="s">
        <v>17178</v>
      </c>
      <c r="E3337" s="2" t="s">
        <v>17176</v>
      </c>
      <c r="F3337" s="13" t="n">
        <v>45858</v>
      </c>
      <c r="G3337" s="13" t="n">
        <v>45859</v>
      </c>
      <c r="H3337" s="2" t="n">
        <v>32.2</v>
      </c>
    </row>
    <row r="3338" customFormat="false" ht="15" hidden="false" customHeight="false" outlineLevel="0" collapsed="false">
      <c r="A3338" s="2" t="s">
        <v>20519</v>
      </c>
      <c r="B3338" s="2" t="s">
        <v>2420</v>
      </c>
      <c r="C3338" s="2" t="s">
        <v>128</v>
      </c>
      <c r="D3338" s="2" t="s">
        <v>17175</v>
      </c>
      <c r="E3338" s="2" t="s">
        <v>17176</v>
      </c>
      <c r="F3338" s="13" t="n">
        <v>45926</v>
      </c>
      <c r="G3338" s="13" t="n">
        <v>45926</v>
      </c>
      <c r="H3338" s="2" t="n">
        <v>19.2</v>
      </c>
    </row>
    <row r="3339" customFormat="false" ht="15" hidden="false" customHeight="false" outlineLevel="0" collapsed="false">
      <c r="A3339" s="2" t="s">
        <v>20520</v>
      </c>
      <c r="B3339" s="2" t="s">
        <v>5068</v>
      </c>
      <c r="C3339" s="2" t="s">
        <v>98</v>
      </c>
      <c r="D3339" s="2" t="s">
        <v>17175</v>
      </c>
      <c r="E3339" s="2" t="s">
        <v>17176</v>
      </c>
      <c r="F3339" s="13" t="n">
        <v>45651</v>
      </c>
      <c r="G3339" s="13" t="n">
        <v>45651</v>
      </c>
      <c r="H3339" s="2" t="n">
        <v>7.6</v>
      </c>
    </row>
    <row r="3340" customFormat="false" ht="15" hidden="false" customHeight="false" outlineLevel="0" collapsed="false">
      <c r="A3340" s="2" t="s">
        <v>20521</v>
      </c>
      <c r="B3340" s="2" t="s">
        <v>766</v>
      </c>
      <c r="C3340" s="2" t="s">
        <v>145</v>
      </c>
      <c r="D3340" s="2" t="s">
        <v>17175</v>
      </c>
      <c r="E3340" s="2" t="s">
        <v>17176</v>
      </c>
      <c r="F3340" s="13" t="n">
        <v>46043</v>
      </c>
      <c r="G3340" s="13" t="n">
        <v>46043</v>
      </c>
      <c r="H3340" s="2" t="n">
        <v>21.9</v>
      </c>
    </row>
    <row r="3341" customFormat="false" ht="15" hidden="false" customHeight="false" outlineLevel="0" collapsed="false">
      <c r="A3341" s="2" t="s">
        <v>20522</v>
      </c>
      <c r="B3341" s="2" t="s">
        <v>4167</v>
      </c>
      <c r="C3341" s="2" t="s">
        <v>119</v>
      </c>
      <c r="D3341" s="2" t="s">
        <v>17178</v>
      </c>
      <c r="E3341" s="2" t="s">
        <v>17176</v>
      </c>
      <c r="F3341" s="13" t="n">
        <v>46193</v>
      </c>
      <c r="G3341" s="13" t="n">
        <v>46194</v>
      </c>
      <c r="H3341" s="2" t="n">
        <v>27.5</v>
      </c>
    </row>
    <row r="3342" customFormat="false" ht="15" hidden="false" customHeight="false" outlineLevel="0" collapsed="false">
      <c r="A3342" s="2" t="s">
        <v>20523</v>
      </c>
      <c r="B3342" s="2" t="s">
        <v>698</v>
      </c>
      <c r="C3342" s="2" t="s">
        <v>145</v>
      </c>
      <c r="D3342" s="2" t="s">
        <v>17175</v>
      </c>
      <c r="E3342" s="2" t="s">
        <v>17176</v>
      </c>
      <c r="F3342" s="13" t="n">
        <v>45795</v>
      </c>
      <c r="G3342" s="13" t="n">
        <v>45795</v>
      </c>
      <c r="H3342" s="2" t="n">
        <v>7.4</v>
      </c>
    </row>
    <row r="3343" customFormat="false" ht="15" hidden="false" customHeight="false" outlineLevel="0" collapsed="false">
      <c r="A3343" s="2" t="s">
        <v>20524</v>
      </c>
      <c r="B3343" s="2" t="s">
        <v>573</v>
      </c>
      <c r="C3343" s="2" t="s">
        <v>108</v>
      </c>
      <c r="D3343" s="2" t="s">
        <v>17182</v>
      </c>
      <c r="E3343" s="2" t="s">
        <v>17176</v>
      </c>
      <c r="F3343" s="13" t="n">
        <v>46147</v>
      </c>
      <c r="G3343" s="13" t="n">
        <v>46147</v>
      </c>
      <c r="H3343" s="2" t="n">
        <v>17.2</v>
      </c>
    </row>
    <row r="3344" customFormat="false" ht="15" hidden="false" customHeight="false" outlineLevel="0" collapsed="false">
      <c r="A3344" s="2" t="s">
        <v>20525</v>
      </c>
      <c r="B3344" s="2" t="s">
        <v>1007</v>
      </c>
      <c r="C3344" s="2" t="s">
        <v>119</v>
      </c>
      <c r="D3344" s="2" t="s">
        <v>17178</v>
      </c>
      <c r="E3344" s="2" t="s">
        <v>17176</v>
      </c>
      <c r="F3344" s="13" t="n">
        <v>45858</v>
      </c>
      <c r="G3344" s="13" t="n">
        <v>45858</v>
      </c>
      <c r="H3344" s="2" t="n">
        <v>12.8</v>
      </c>
    </row>
    <row r="3345" customFormat="false" ht="15" hidden="false" customHeight="false" outlineLevel="0" collapsed="false">
      <c r="A3345" s="2" t="s">
        <v>20526</v>
      </c>
      <c r="B3345" s="2" t="s">
        <v>569</v>
      </c>
      <c r="C3345" s="2" t="s">
        <v>139</v>
      </c>
      <c r="D3345" s="2" t="s">
        <v>17178</v>
      </c>
      <c r="E3345" s="2" t="s">
        <v>17187</v>
      </c>
      <c r="F3345" s="13" t="n">
        <v>45847</v>
      </c>
      <c r="G3345" s="13" t="n">
        <v>45848</v>
      </c>
      <c r="H3345" s="2" t="n">
        <v>24</v>
      </c>
    </row>
    <row r="3346" customFormat="false" ht="15" hidden="false" customHeight="false" outlineLevel="0" collapsed="false">
      <c r="A3346" s="2" t="s">
        <v>20527</v>
      </c>
      <c r="B3346" s="2" t="s">
        <v>4349</v>
      </c>
      <c r="C3346" s="2" t="s">
        <v>145</v>
      </c>
      <c r="D3346" s="2" t="s">
        <v>17175</v>
      </c>
      <c r="E3346" s="2" t="s">
        <v>17176</v>
      </c>
      <c r="F3346" s="13" t="n">
        <v>45905</v>
      </c>
      <c r="G3346" s="13" t="n">
        <v>45905</v>
      </c>
      <c r="H3346" s="2" t="n">
        <v>15.8</v>
      </c>
    </row>
    <row r="3347" customFormat="false" ht="15" hidden="false" customHeight="false" outlineLevel="0" collapsed="false">
      <c r="A3347" s="2" t="s">
        <v>20528</v>
      </c>
      <c r="B3347" s="2" t="s">
        <v>4694</v>
      </c>
      <c r="C3347" s="2" t="s">
        <v>139</v>
      </c>
      <c r="D3347" s="2" t="s">
        <v>17175</v>
      </c>
      <c r="E3347" s="2" t="s">
        <v>17176</v>
      </c>
      <c r="F3347" s="13" t="n">
        <v>45763</v>
      </c>
      <c r="G3347" s="13" t="n">
        <v>45764</v>
      </c>
      <c r="H3347" s="2" t="n">
        <v>31.6</v>
      </c>
    </row>
    <row r="3348" customFormat="false" ht="15" hidden="false" customHeight="false" outlineLevel="0" collapsed="false">
      <c r="A3348" s="2" t="s">
        <v>20529</v>
      </c>
      <c r="B3348" s="2" t="s">
        <v>1019</v>
      </c>
      <c r="C3348" s="2" t="s">
        <v>98</v>
      </c>
      <c r="D3348" s="2" t="s">
        <v>17182</v>
      </c>
      <c r="E3348" s="2" t="s">
        <v>17187</v>
      </c>
      <c r="F3348" s="13" t="n">
        <v>46012</v>
      </c>
      <c r="G3348" s="13" t="n">
        <v>46012</v>
      </c>
      <c r="H3348" s="2" t="n">
        <v>12.8</v>
      </c>
    </row>
    <row r="3349" customFormat="false" ht="15" hidden="false" customHeight="false" outlineLevel="0" collapsed="false">
      <c r="A3349" s="2" t="s">
        <v>20530</v>
      </c>
      <c r="B3349" s="2" t="s">
        <v>755</v>
      </c>
      <c r="C3349" s="2" t="s">
        <v>141</v>
      </c>
      <c r="D3349" s="2" t="s">
        <v>17178</v>
      </c>
      <c r="E3349" s="2" t="s">
        <v>17176</v>
      </c>
      <c r="F3349" s="13" t="n">
        <v>46046</v>
      </c>
      <c r="G3349" s="13" t="n">
        <v>46046</v>
      </c>
      <c r="H3349" s="2" t="n">
        <v>17.7</v>
      </c>
    </row>
    <row r="3350" customFormat="false" ht="15" hidden="false" customHeight="false" outlineLevel="0" collapsed="false">
      <c r="A3350" s="2" t="s">
        <v>20531</v>
      </c>
      <c r="B3350" s="2" t="s">
        <v>4535</v>
      </c>
      <c r="C3350" s="2" t="s">
        <v>114</v>
      </c>
      <c r="D3350" s="2" t="s">
        <v>17175</v>
      </c>
      <c r="E3350" s="2" t="s">
        <v>17193</v>
      </c>
      <c r="F3350" s="13" t="n">
        <v>46093</v>
      </c>
      <c r="G3350" s="13" t="n">
        <v>46093</v>
      </c>
      <c r="H3350" s="2" t="n">
        <v>10.9</v>
      </c>
    </row>
    <row r="3351" customFormat="false" ht="15" hidden="false" customHeight="false" outlineLevel="0" collapsed="false">
      <c r="A3351" s="2" t="s">
        <v>20532</v>
      </c>
      <c r="B3351" s="2" t="s">
        <v>4138</v>
      </c>
      <c r="C3351" s="2" t="s">
        <v>128</v>
      </c>
      <c r="D3351" s="2" t="s">
        <v>17180</v>
      </c>
      <c r="E3351" s="2" t="s">
        <v>17187</v>
      </c>
      <c r="F3351" s="13" t="n">
        <v>46021</v>
      </c>
      <c r="G3351" s="13" t="n">
        <v>46021</v>
      </c>
      <c r="H3351" s="2" t="n">
        <v>6.7</v>
      </c>
    </row>
    <row r="3352" customFormat="false" ht="15" hidden="false" customHeight="false" outlineLevel="0" collapsed="false">
      <c r="A3352" s="2" t="s">
        <v>20533</v>
      </c>
      <c r="B3352" s="2" t="s">
        <v>2656</v>
      </c>
      <c r="C3352" s="2" t="s">
        <v>98</v>
      </c>
      <c r="D3352" s="2" t="s">
        <v>17175</v>
      </c>
      <c r="E3352" s="2" t="s">
        <v>17176</v>
      </c>
      <c r="F3352" s="13" t="n">
        <v>45811</v>
      </c>
      <c r="G3352" s="13" t="n">
        <v>45811</v>
      </c>
      <c r="H3352" s="2" t="n">
        <v>13.2</v>
      </c>
    </row>
    <row r="3353" customFormat="false" ht="15" hidden="false" customHeight="false" outlineLevel="0" collapsed="false">
      <c r="A3353" s="2" t="s">
        <v>20534</v>
      </c>
      <c r="B3353" s="2" t="s">
        <v>2053</v>
      </c>
      <c r="C3353" s="2" t="s">
        <v>108</v>
      </c>
      <c r="D3353" s="2" t="s">
        <v>17178</v>
      </c>
      <c r="E3353" s="2" t="s">
        <v>17176</v>
      </c>
      <c r="F3353" s="13" t="n">
        <v>45909</v>
      </c>
      <c r="G3353" s="13" t="n">
        <v>45909</v>
      </c>
      <c r="H3353" s="2" t="n">
        <v>6.9</v>
      </c>
    </row>
    <row r="3354" customFormat="false" ht="15" hidden="false" customHeight="false" outlineLevel="0" collapsed="false">
      <c r="A3354" s="2" t="s">
        <v>20535</v>
      </c>
      <c r="B3354" s="2" t="s">
        <v>376</v>
      </c>
      <c r="C3354" s="2" t="s">
        <v>139</v>
      </c>
      <c r="D3354" s="2" t="s">
        <v>17175</v>
      </c>
      <c r="E3354" s="2" t="s">
        <v>17193</v>
      </c>
      <c r="F3354" s="13" t="n">
        <v>46031</v>
      </c>
      <c r="G3354" s="13" t="n">
        <v>46031</v>
      </c>
      <c r="H3354" s="2" t="n">
        <v>4.9</v>
      </c>
    </row>
    <row r="3355" customFormat="false" ht="15" hidden="false" customHeight="false" outlineLevel="0" collapsed="false">
      <c r="A3355" s="2" t="s">
        <v>20536</v>
      </c>
      <c r="B3355" s="2" t="s">
        <v>858</v>
      </c>
      <c r="C3355" s="2" t="s">
        <v>141</v>
      </c>
      <c r="D3355" s="2" t="s">
        <v>17182</v>
      </c>
      <c r="E3355" s="2" t="s">
        <v>17187</v>
      </c>
      <c r="F3355" s="13" t="n">
        <v>46090</v>
      </c>
      <c r="G3355" s="13" t="n">
        <v>46090</v>
      </c>
      <c r="H3355" s="2" t="n">
        <v>8.9</v>
      </c>
    </row>
    <row r="3356" customFormat="false" ht="15" hidden="false" customHeight="false" outlineLevel="0" collapsed="false">
      <c r="A3356" s="2" t="s">
        <v>20537</v>
      </c>
      <c r="B3356" s="2" t="s">
        <v>4998</v>
      </c>
      <c r="C3356" s="2" t="s">
        <v>98</v>
      </c>
      <c r="D3356" s="2" t="s">
        <v>17178</v>
      </c>
      <c r="E3356" s="2" t="s">
        <v>17176</v>
      </c>
      <c r="F3356" s="13" t="n">
        <v>46018</v>
      </c>
      <c r="G3356" s="13" t="n">
        <v>46018</v>
      </c>
      <c r="H3356" s="2" t="n">
        <v>9.9</v>
      </c>
    </row>
    <row r="3357" customFormat="false" ht="15" hidden="false" customHeight="false" outlineLevel="0" collapsed="false">
      <c r="A3357" s="2" t="s">
        <v>20538</v>
      </c>
      <c r="B3357" s="2" t="s">
        <v>2591</v>
      </c>
      <c r="C3357" s="2" t="s">
        <v>98</v>
      </c>
      <c r="D3357" s="2" t="s">
        <v>17180</v>
      </c>
      <c r="E3357" s="2" t="s">
        <v>17191</v>
      </c>
      <c r="F3357" s="13" t="n">
        <v>45719</v>
      </c>
      <c r="G3357" s="13" t="n">
        <v>45719</v>
      </c>
      <c r="H3357" s="2" t="n">
        <v>1.7</v>
      </c>
    </row>
    <row r="3358" customFormat="false" ht="15" hidden="false" customHeight="false" outlineLevel="0" collapsed="false">
      <c r="A3358" s="2" t="s">
        <v>20539</v>
      </c>
      <c r="B3358" s="2" t="s">
        <v>265</v>
      </c>
      <c r="C3358" s="2" t="s">
        <v>119</v>
      </c>
      <c r="D3358" s="2" t="s">
        <v>17175</v>
      </c>
      <c r="E3358" s="2" t="s">
        <v>17187</v>
      </c>
      <c r="F3358" s="13" t="n">
        <v>45798</v>
      </c>
      <c r="G3358" s="13" t="n">
        <v>45798</v>
      </c>
      <c r="H3358" s="2" t="n">
        <v>13.3</v>
      </c>
    </row>
    <row r="3359" customFormat="false" ht="15" hidden="false" customHeight="false" outlineLevel="0" collapsed="false">
      <c r="A3359" s="2" t="s">
        <v>20540</v>
      </c>
      <c r="B3359" s="2" t="s">
        <v>2194</v>
      </c>
      <c r="C3359" s="2" t="s">
        <v>98</v>
      </c>
      <c r="D3359" s="2" t="s">
        <v>17184</v>
      </c>
      <c r="E3359" s="2" t="s">
        <v>17187</v>
      </c>
      <c r="F3359" s="13" t="n">
        <v>46082</v>
      </c>
      <c r="G3359" s="13" t="n">
        <v>46082</v>
      </c>
      <c r="H3359" s="2" t="n">
        <v>14.8</v>
      </c>
    </row>
    <row r="3360" customFormat="false" ht="15" hidden="false" customHeight="false" outlineLevel="0" collapsed="false">
      <c r="A3360" s="2" t="s">
        <v>20541</v>
      </c>
      <c r="B3360" s="2" t="s">
        <v>2936</v>
      </c>
      <c r="C3360" s="2" t="s">
        <v>114</v>
      </c>
      <c r="D3360" s="2" t="s">
        <v>17175</v>
      </c>
      <c r="E3360" s="2" t="s">
        <v>17176</v>
      </c>
      <c r="F3360" s="13" t="n">
        <v>45770</v>
      </c>
      <c r="G3360" s="13" t="n">
        <v>45771</v>
      </c>
      <c r="H3360" s="2" t="n">
        <v>46.3</v>
      </c>
    </row>
    <row r="3361" customFormat="false" ht="15" hidden="false" customHeight="false" outlineLevel="0" collapsed="false">
      <c r="A3361" s="2" t="s">
        <v>20542</v>
      </c>
      <c r="B3361" s="2" t="s">
        <v>3069</v>
      </c>
      <c r="C3361" s="2" t="s">
        <v>108</v>
      </c>
      <c r="D3361" s="2" t="s">
        <v>17184</v>
      </c>
      <c r="E3361" s="2" t="s">
        <v>17176</v>
      </c>
      <c r="F3361" s="13" t="n">
        <v>45868</v>
      </c>
      <c r="G3361" s="13" t="n">
        <v>45868</v>
      </c>
      <c r="H3361" s="2" t="n">
        <v>20.1</v>
      </c>
    </row>
    <row r="3362" customFormat="false" ht="15" hidden="false" customHeight="false" outlineLevel="0" collapsed="false">
      <c r="A3362" s="2" t="s">
        <v>20543</v>
      </c>
      <c r="B3362" s="2" t="s">
        <v>4479</v>
      </c>
      <c r="C3362" s="2" t="s">
        <v>98</v>
      </c>
      <c r="D3362" s="2" t="s">
        <v>17182</v>
      </c>
      <c r="E3362" s="2" t="s">
        <v>17187</v>
      </c>
      <c r="F3362" s="13" t="n">
        <v>45990</v>
      </c>
      <c r="G3362" s="13" t="n">
        <v>45990</v>
      </c>
      <c r="H3362" s="2" t="n">
        <v>20.2</v>
      </c>
    </row>
    <row r="3363" customFormat="false" ht="15" hidden="false" customHeight="false" outlineLevel="0" collapsed="false">
      <c r="A3363" s="2" t="s">
        <v>20544</v>
      </c>
      <c r="B3363" s="2" t="s">
        <v>4136</v>
      </c>
      <c r="C3363" s="2" t="s">
        <v>165</v>
      </c>
      <c r="D3363" s="2" t="s">
        <v>17184</v>
      </c>
      <c r="E3363" s="2" t="s">
        <v>17191</v>
      </c>
      <c r="F3363" s="13" t="n">
        <v>45757</v>
      </c>
      <c r="G3363" s="13" t="n">
        <v>45757</v>
      </c>
      <c r="H3363" s="2" t="n">
        <v>5.2</v>
      </c>
    </row>
    <row r="3364" customFormat="false" ht="15" hidden="false" customHeight="false" outlineLevel="0" collapsed="false">
      <c r="A3364" s="2" t="s">
        <v>20545</v>
      </c>
      <c r="B3364" s="2" t="s">
        <v>1750</v>
      </c>
      <c r="C3364" s="2" t="s">
        <v>128</v>
      </c>
      <c r="D3364" s="2" t="s">
        <v>17178</v>
      </c>
      <c r="E3364" s="2" t="s">
        <v>17187</v>
      </c>
      <c r="F3364" s="13" t="n">
        <v>46000</v>
      </c>
      <c r="G3364" s="13" t="n">
        <v>46000</v>
      </c>
      <c r="H3364" s="2" t="n">
        <v>23.2</v>
      </c>
    </row>
    <row r="3365" customFormat="false" ht="15" hidden="false" customHeight="false" outlineLevel="0" collapsed="false">
      <c r="A3365" s="2" t="s">
        <v>20546</v>
      </c>
      <c r="B3365" s="2" t="s">
        <v>2573</v>
      </c>
      <c r="C3365" s="2" t="s">
        <v>108</v>
      </c>
      <c r="D3365" s="2" t="s">
        <v>17180</v>
      </c>
      <c r="E3365" s="2" t="s">
        <v>17187</v>
      </c>
      <c r="F3365" s="13" t="n">
        <v>45820</v>
      </c>
      <c r="G3365" s="13" t="n">
        <v>45820</v>
      </c>
      <c r="H3365" s="2" t="n">
        <v>9.3</v>
      </c>
    </row>
    <row r="3366" customFormat="false" ht="15" hidden="false" customHeight="false" outlineLevel="0" collapsed="false">
      <c r="A3366" s="2" t="s">
        <v>20547</v>
      </c>
      <c r="B3366" s="2" t="s">
        <v>3363</v>
      </c>
      <c r="C3366" s="2" t="s">
        <v>165</v>
      </c>
      <c r="D3366" s="2" t="s">
        <v>17178</v>
      </c>
      <c r="E3366" s="2" t="s">
        <v>17176</v>
      </c>
      <c r="F3366" s="13" t="n">
        <v>45917</v>
      </c>
      <c r="G3366" s="13" t="n">
        <v>45917</v>
      </c>
      <c r="H3366" s="2" t="n">
        <v>12.7</v>
      </c>
    </row>
    <row r="3367" customFormat="false" ht="15" hidden="false" customHeight="false" outlineLevel="0" collapsed="false">
      <c r="A3367" s="2" t="s">
        <v>20548</v>
      </c>
      <c r="B3367" s="2" t="s">
        <v>2958</v>
      </c>
      <c r="C3367" s="2" t="s">
        <v>108</v>
      </c>
      <c r="D3367" s="2" t="s">
        <v>17178</v>
      </c>
      <c r="E3367" s="2" t="s">
        <v>17187</v>
      </c>
      <c r="F3367" s="13" t="n">
        <v>46206</v>
      </c>
      <c r="G3367" s="13" t="n">
        <v>46206</v>
      </c>
      <c r="H3367" s="2" t="n">
        <v>10.2</v>
      </c>
    </row>
    <row r="3368" customFormat="false" ht="15" hidden="false" customHeight="false" outlineLevel="0" collapsed="false">
      <c r="A3368" s="2" t="s">
        <v>20549</v>
      </c>
      <c r="B3368" s="2" t="s">
        <v>4057</v>
      </c>
      <c r="C3368" s="2" t="s">
        <v>165</v>
      </c>
      <c r="D3368" s="2" t="s">
        <v>17175</v>
      </c>
      <c r="E3368" s="2" t="s">
        <v>17176</v>
      </c>
      <c r="F3368" s="13" t="n">
        <v>46119</v>
      </c>
      <c r="G3368" s="13" t="n">
        <v>46119</v>
      </c>
      <c r="H3368" s="2" t="n">
        <v>9.7</v>
      </c>
    </row>
    <row r="3369" customFormat="false" ht="15" hidden="false" customHeight="false" outlineLevel="0" collapsed="false">
      <c r="A3369" s="2" t="s">
        <v>20550</v>
      </c>
      <c r="B3369" s="2" t="s">
        <v>2597</v>
      </c>
      <c r="C3369" s="2" t="s">
        <v>98</v>
      </c>
      <c r="D3369" s="2" t="s">
        <v>17175</v>
      </c>
      <c r="E3369" s="2" t="s">
        <v>17193</v>
      </c>
      <c r="F3369" s="13" t="n">
        <v>45823</v>
      </c>
      <c r="G3369" s="13" t="n">
        <v>45823</v>
      </c>
      <c r="H3369" s="2" t="n">
        <v>6.4</v>
      </c>
    </row>
    <row r="3370" customFormat="false" ht="15" hidden="false" customHeight="false" outlineLevel="0" collapsed="false">
      <c r="A3370" s="2" t="s">
        <v>20551</v>
      </c>
      <c r="B3370" s="2" t="s">
        <v>3459</v>
      </c>
      <c r="C3370" s="2" t="s">
        <v>98</v>
      </c>
      <c r="D3370" s="2" t="s">
        <v>17184</v>
      </c>
      <c r="E3370" s="2" t="s">
        <v>17193</v>
      </c>
      <c r="F3370" s="13" t="n">
        <v>46051</v>
      </c>
      <c r="G3370" s="13" t="n">
        <v>46051</v>
      </c>
      <c r="H3370" s="2" t="n">
        <v>6.9</v>
      </c>
    </row>
    <row r="3371" customFormat="false" ht="15" hidden="false" customHeight="false" outlineLevel="0" collapsed="false">
      <c r="A3371" s="2" t="s">
        <v>20552</v>
      </c>
      <c r="B3371" s="2" t="s">
        <v>4763</v>
      </c>
      <c r="C3371" s="2" t="s">
        <v>98</v>
      </c>
      <c r="D3371" s="2" t="s">
        <v>17184</v>
      </c>
      <c r="E3371" s="2" t="s">
        <v>17187</v>
      </c>
      <c r="F3371" s="13" t="n">
        <v>46126</v>
      </c>
      <c r="G3371" s="13" t="n">
        <v>46126</v>
      </c>
      <c r="H3371" s="2" t="n">
        <v>17.4</v>
      </c>
    </row>
    <row r="3372" customFormat="false" ht="15" hidden="false" customHeight="false" outlineLevel="0" collapsed="false">
      <c r="A3372" s="2" t="s">
        <v>20553</v>
      </c>
      <c r="B3372" s="2" t="s">
        <v>4668</v>
      </c>
      <c r="C3372" s="2" t="s">
        <v>119</v>
      </c>
      <c r="D3372" s="2" t="s">
        <v>17178</v>
      </c>
      <c r="E3372" s="2" t="s">
        <v>17176</v>
      </c>
      <c r="F3372" s="13" t="n">
        <v>45956</v>
      </c>
      <c r="G3372" s="13" t="n">
        <v>45956</v>
      </c>
      <c r="H3372" s="2" t="n">
        <v>21.1</v>
      </c>
    </row>
    <row r="3373" customFormat="false" ht="15" hidden="false" customHeight="false" outlineLevel="0" collapsed="false">
      <c r="A3373" s="2" t="s">
        <v>20554</v>
      </c>
      <c r="B3373" s="2" t="s">
        <v>3343</v>
      </c>
      <c r="C3373" s="2" t="s">
        <v>139</v>
      </c>
      <c r="D3373" s="2" t="s">
        <v>17175</v>
      </c>
      <c r="E3373" s="2" t="s">
        <v>17187</v>
      </c>
      <c r="F3373" s="13" t="n">
        <v>46084</v>
      </c>
      <c r="G3373" s="13" t="n">
        <v>46084</v>
      </c>
      <c r="H3373" s="2" t="n">
        <v>6.4</v>
      </c>
    </row>
    <row r="3374" customFormat="false" ht="15" hidden="false" customHeight="false" outlineLevel="0" collapsed="false">
      <c r="A3374" s="2" t="s">
        <v>20555</v>
      </c>
      <c r="B3374" s="2" t="s">
        <v>1830</v>
      </c>
      <c r="C3374" s="2" t="s">
        <v>145</v>
      </c>
      <c r="D3374" s="2" t="s">
        <v>17175</v>
      </c>
      <c r="E3374" s="2" t="s">
        <v>17176</v>
      </c>
      <c r="F3374" s="13" t="n">
        <v>45988</v>
      </c>
      <c r="G3374" s="13" t="n">
        <v>45988</v>
      </c>
      <c r="H3374" s="2" t="n">
        <v>17</v>
      </c>
    </row>
    <row r="3375" customFormat="false" ht="15" hidden="false" customHeight="false" outlineLevel="0" collapsed="false">
      <c r="A3375" s="2" t="s">
        <v>20556</v>
      </c>
      <c r="B3375" s="2" t="s">
        <v>2236</v>
      </c>
      <c r="C3375" s="2" t="s">
        <v>139</v>
      </c>
      <c r="D3375" s="2" t="s">
        <v>17180</v>
      </c>
      <c r="E3375" s="2" t="s">
        <v>17187</v>
      </c>
      <c r="F3375" s="13" t="n">
        <v>45908</v>
      </c>
      <c r="G3375" s="13" t="n">
        <v>45908</v>
      </c>
      <c r="H3375" s="2" t="n">
        <v>8</v>
      </c>
    </row>
    <row r="3376" customFormat="false" ht="15" hidden="false" customHeight="false" outlineLevel="0" collapsed="false">
      <c r="A3376" s="2" t="s">
        <v>20557</v>
      </c>
      <c r="B3376" s="2" t="s">
        <v>5048</v>
      </c>
      <c r="C3376" s="2" t="s">
        <v>98</v>
      </c>
      <c r="D3376" s="2" t="s">
        <v>17184</v>
      </c>
      <c r="E3376" s="2" t="s">
        <v>17193</v>
      </c>
      <c r="F3376" s="13" t="n">
        <v>45712</v>
      </c>
      <c r="G3376" s="13" t="n">
        <v>45712</v>
      </c>
      <c r="H3376" s="2" t="n">
        <v>8</v>
      </c>
    </row>
    <row r="3377" customFormat="false" ht="15" hidden="false" customHeight="false" outlineLevel="0" collapsed="false">
      <c r="A3377" s="2" t="s">
        <v>20558</v>
      </c>
      <c r="B3377" s="2" t="s">
        <v>2908</v>
      </c>
      <c r="C3377" s="2" t="s">
        <v>139</v>
      </c>
      <c r="D3377" s="2" t="s">
        <v>17175</v>
      </c>
      <c r="E3377" s="2" t="s">
        <v>17187</v>
      </c>
      <c r="F3377" s="13" t="n">
        <v>46037</v>
      </c>
      <c r="G3377" s="13" t="n">
        <v>46038</v>
      </c>
      <c r="H3377" s="2" t="n">
        <v>32.6</v>
      </c>
    </row>
    <row r="3378" customFormat="false" ht="15" hidden="false" customHeight="false" outlineLevel="0" collapsed="false">
      <c r="A3378" s="2" t="s">
        <v>20559</v>
      </c>
      <c r="B3378" s="2" t="s">
        <v>2781</v>
      </c>
      <c r="C3378" s="2" t="s">
        <v>123</v>
      </c>
      <c r="D3378" s="2" t="s">
        <v>17175</v>
      </c>
      <c r="E3378" s="2" t="s">
        <v>17176</v>
      </c>
      <c r="F3378" s="13" t="n">
        <v>45995</v>
      </c>
      <c r="G3378" s="13" t="n">
        <v>45995</v>
      </c>
      <c r="H3378" s="2" t="n">
        <v>19.9</v>
      </c>
    </row>
    <row r="3379" customFormat="false" ht="15" hidden="false" customHeight="false" outlineLevel="0" collapsed="false">
      <c r="A3379" s="2" t="s">
        <v>20560</v>
      </c>
      <c r="B3379" s="2" t="s">
        <v>1273</v>
      </c>
      <c r="C3379" s="2" t="s">
        <v>104</v>
      </c>
      <c r="D3379" s="2" t="s">
        <v>17180</v>
      </c>
      <c r="E3379" s="2" t="s">
        <v>17187</v>
      </c>
      <c r="F3379" s="13" t="n">
        <v>46065</v>
      </c>
      <c r="G3379" s="13" t="n">
        <v>46065</v>
      </c>
      <c r="H3379" s="2" t="n">
        <v>11.9</v>
      </c>
    </row>
    <row r="3380" customFormat="false" ht="15" hidden="false" customHeight="false" outlineLevel="0" collapsed="false">
      <c r="A3380" s="2" t="s">
        <v>20561</v>
      </c>
      <c r="B3380" s="2" t="s">
        <v>2779</v>
      </c>
      <c r="C3380" s="2" t="s">
        <v>119</v>
      </c>
      <c r="D3380" s="2" t="s">
        <v>17180</v>
      </c>
      <c r="E3380" s="2" t="s">
        <v>17187</v>
      </c>
      <c r="F3380" s="13" t="n">
        <v>46129</v>
      </c>
      <c r="G3380" s="13" t="n">
        <v>46129</v>
      </c>
      <c r="H3380" s="2" t="n">
        <v>7.9</v>
      </c>
    </row>
    <row r="3381" customFormat="false" ht="15" hidden="false" customHeight="false" outlineLevel="0" collapsed="false">
      <c r="A3381" s="2" t="s">
        <v>20562</v>
      </c>
      <c r="B3381" s="2" t="s">
        <v>1381</v>
      </c>
      <c r="C3381" s="2" t="s">
        <v>114</v>
      </c>
      <c r="D3381" s="2" t="s">
        <v>17184</v>
      </c>
      <c r="E3381" s="2" t="s">
        <v>17176</v>
      </c>
      <c r="F3381" s="13" t="n">
        <v>45915</v>
      </c>
      <c r="G3381" s="13" t="n">
        <v>45915</v>
      </c>
      <c r="H3381" s="2" t="n">
        <v>9.2</v>
      </c>
    </row>
    <row r="3382" customFormat="false" ht="15" hidden="false" customHeight="false" outlineLevel="0" collapsed="false">
      <c r="A3382" s="2" t="s">
        <v>20563</v>
      </c>
      <c r="B3382" s="2" t="s">
        <v>2264</v>
      </c>
      <c r="C3382" s="2" t="s">
        <v>119</v>
      </c>
      <c r="D3382" s="2" t="s">
        <v>17178</v>
      </c>
      <c r="E3382" s="2" t="s">
        <v>17193</v>
      </c>
      <c r="F3382" s="13" t="n">
        <v>46135</v>
      </c>
      <c r="G3382" s="13" t="n">
        <v>46135</v>
      </c>
      <c r="H3382" s="2" t="n">
        <v>4.3</v>
      </c>
    </row>
    <row r="3383" customFormat="false" ht="15" hidden="false" customHeight="false" outlineLevel="0" collapsed="false">
      <c r="A3383" s="2" t="s">
        <v>20564</v>
      </c>
      <c r="B3383" s="2" t="s">
        <v>354</v>
      </c>
      <c r="C3383" s="2" t="s">
        <v>104</v>
      </c>
      <c r="D3383" s="2" t="s">
        <v>17178</v>
      </c>
      <c r="E3383" s="2" t="s">
        <v>17176</v>
      </c>
      <c r="F3383" s="13" t="n">
        <v>46115</v>
      </c>
      <c r="G3383" s="13" t="n">
        <v>46116</v>
      </c>
      <c r="H3383" s="2" t="n">
        <v>24.8</v>
      </c>
    </row>
    <row r="3384" customFormat="false" ht="15" hidden="false" customHeight="false" outlineLevel="0" collapsed="false">
      <c r="A3384" s="2" t="s">
        <v>20565</v>
      </c>
      <c r="B3384" s="2" t="s">
        <v>3118</v>
      </c>
      <c r="C3384" s="2" t="s">
        <v>141</v>
      </c>
      <c r="D3384" s="2" t="s">
        <v>17180</v>
      </c>
      <c r="E3384" s="2" t="s">
        <v>17176</v>
      </c>
      <c r="F3384" s="13" t="n">
        <v>46030</v>
      </c>
      <c r="G3384" s="13" t="n">
        <v>46031</v>
      </c>
      <c r="H3384" s="2" t="n">
        <v>27.3</v>
      </c>
    </row>
    <row r="3385" customFormat="false" ht="15" hidden="false" customHeight="false" outlineLevel="0" collapsed="false">
      <c r="A3385" s="2" t="s">
        <v>20566</v>
      </c>
      <c r="B3385" s="2" t="s">
        <v>4086</v>
      </c>
      <c r="C3385" s="2" t="s">
        <v>119</v>
      </c>
      <c r="D3385" s="2" t="s">
        <v>17178</v>
      </c>
      <c r="E3385" s="2" t="s">
        <v>17187</v>
      </c>
      <c r="F3385" s="13" t="n">
        <v>46158</v>
      </c>
      <c r="G3385" s="13" t="n">
        <v>46159</v>
      </c>
      <c r="H3385" s="2" t="n">
        <v>27.2</v>
      </c>
    </row>
    <row r="3386" customFormat="false" ht="15" hidden="false" customHeight="false" outlineLevel="0" collapsed="false">
      <c r="A3386" s="2" t="s">
        <v>20567</v>
      </c>
      <c r="B3386" s="2" t="s">
        <v>375</v>
      </c>
      <c r="C3386" s="2" t="s">
        <v>165</v>
      </c>
      <c r="D3386" s="2" t="s">
        <v>17175</v>
      </c>
      <c r="E3386" s="2" t="s">
        <v>17191</v>
      </c>
      <c r="F3386" s="13" t="n">
        <v>45913</v>
      </c>
      <c r="G3386" s="13" t="n">
        <v>45913</v>
      </c>
      <c r="H3386" s="2" t="n">
        <v>0.9</v>
      </c>
    </row>
    <row r="3387" customFormat="false" ht="15" hidden="false" customHeight="false" outlineLevel="0" collapsed="false">
      <c r="A3387" s="2" t="s">
        <v>20568</v>
      </c>
      <c r="B3387" s="2" t="s">
        <v>1728</v>
      </c>
      <c r="C3387" s="2" t="s">
        <v>119</v>
      </c>
      <c r="D3387" s="2" t="s">
        <v>17175</v>
      </c>
      <c r="E3387" s="2" t="s">
        <v>17187</v>
      </c>
      <c r="F3387" s="13" t="n">
        <v>45779</v>
      </c>
      <c r="G3387" s="13" t="n">
        <v>45779</v>
      </c>
      <c r="H3387" s="2" t="n">
        <v>3.8</v>
      </c>
    </row>
    <row r="3388" customFormat="false" ht="15" hidden="false" customHeight="false" outlineLevel="0" collapsed="false">
      <c r="A3388" s="2" t="s">
        <v>20569</v>
      </c>
      <c r="B3388" s="2" t="s">
        <v>456</v>
      </c>
      <c r="C3388" s="2" t="s">
        <v>114</v>
      </c>
      <c r="D3388" s="2" t="s">
        <v>17178</v>
      </c>
      <c r="E3388" s="2" t="s">
        <v>17187</v>
      </c>
      <c r="F3388" s="13" t="n">
        <v>46120</v>
      </c>
      <c r="G3388" s="13" t="n">
        <v>46122</v>
      </c>
      <c r="H3388" s="2" t="n">
        <v>69.5</v>
      </c>
    </row>
    <row r="3389" customFormat="false" ht="15" hidden="false" customHeight="false" outlineLevel="0" collapsed="false">
      <c r="A3389" s="2" t="s">
        <v>20570</v>
      </c>
      <c r="B3389" s="2" t="s">
        <v>4504</v>
      </c>
      <c r="C3389" s="2" t="s">
        <v>119</v>
      </c>
      <c r="D3389" s="2" t="s">
        <v>17175</v>
      </c>
      <c r="E3389" s="2" t="s">
        <v>17176</v>
      </c>
      <c r="F3389" s="13" t="n">
        <v>45909</v>
      </c>
      <c r="G3389" s="13" t="n">
        <v>45909</v>
      </c>
      <c r="H3389" s="2" t="n">
        <v>9.3</v>
      </c>
    </row>
    <row r="3390" customFormat="false" ht="15" hidden="false" customHeight="false" outlineLevel="0" collapsed="false">
      <c r="A3390" s="2" t="s">
        <v>20571</v>
      </c>
      <c r="B3390" s="2" t="s">
        <v>349</v>
      </c>
      <c r="C3390" s="2" t="s">
        <v>141</v>
      </c>
      <c r="D3390" s="2" t="s">
        <v>17182</v>
      </c>
      <c r="E3390" s="2" t="s">
        <v>17176</v>
      </c>
      <c r="F3390" s="13" t="n">
        <v>46067</v>
      </c>
      <c r="G3390" s="13" t="n">
        <v>46067</v>
      </c>
      <c r="H3390" s="2" t="n">
        <v>15.9</v>
      </c>
    </row>
    <row r="3391" customFormat="false" ht="15" hidden="false" customHeight="false" outlineLevel="0" collapsed="false">
      <c r="A3391" s="2" t="s">
        <v>20572</v>
      </c>
      <c r="B3391" s="2" t="s">
        <v>869</v>
      </c>
      <c r="C3391" s="2" t="s">
        <v>104</v>
      </c>
      <c r="D3391" s="2" t="s">
        <v>17178</v>
      </c>
      <c r="E3391" s="2" t="s">
        <v>17176</v>
      </c>
      <c r="F3391" s="13" t="n">
        <v>46158</v>
      </c>
      <c r="G3391" s="13" t="n">
        <v>46158</v>
      </c>
      <c r="H3391" s="2" t="n">
        <v>6.2</v>
      </c>
    </row>
    <row r="3392" customFormat="false" ht="15" hidden="false" customHeight="false" outlineLevel="0" collapsed="false">
      <c r="A3392" s="2" t="s">
        <v>20573</v>
      </c>
      <c r="B3392" s="2" t="s">
        <v>1816</v>
      </c>
      <c r="C3392" s="2" t="s">
        <v>128</v>
      </c>
      <c r="D3392" s="2" t="s">
        <v>17184</v>
      </c>
      <c r="E3392" s="2" t="s">
        <v>17176</v>
      </c>
      <c r="F3392" s="13" t="n">
        <v>46135</v>
      </c>
      <c r="G3392" s="13" t="n">
        <v>46135</v>
      </c>
      <c r="H3392" s="2" t="n">
        <v>12</v>
      </c>
    </row>
    <row r="3393" customFormat="false" ht="15" hidden="false" customHeight="false" outlineLevel="0" collapsed="false">
      <c r="A3393" s="2" t="s">
        <v>20574</v>
      </c>
      <c r="B3393" s="2" t="s">
        <v>3451</v>
      </c>
      <c r="C3393" s="2" t="s">
        <v>123</v>
      </c>
      <c r="D3393" s="2" t="s">
        <v>17175</v>
      </c>
      <c r="E3393" s="2" t="s">
        <v>17176</v>
      </c>
      <c r="F3393" s="13" t="n">
        <v>46109</v>
      </c>
      <c r="G3393" s="13" t="n">
        <v>46111</v>
      </c>
      <c r="H3393" s="2" t="n">
        <v>60.3</v>
      </c>
    </row>
    <row r="3394" customFormat="false" ht="15" hidden="false" customHeight="false" outlineLevel="0" collapsed="false">
      <c r="A3394" s="2" t="s">
        <v>20575</v>
      </c>
      <c r="B3394" s="2" t="s">
        <v>1636</v>
      </c>
      <c r="C3394" s="2" t="s">
        <v>145</v>
      </c>
      <c r="D3394" s="2" t="s">
        <v>17180</v>
      </c>
      <c r="E3394" s="2" t="s">
        <v>17191</v>
      </c>
      <c r="F3394" s="13" t="n">
        <v>45845</v>
      </c>
      <c r="G3394" s="13" t="n">
        <v>45845</v>
      </c>
      <c r="H3394" s="2" t="n">
        <v>2.2</v>
      </c>
    </row>
    <row r="3395" customFormat="false" ht="15" hidden="false" customHeight="false" outlineLevel="0" collapsed="false">
      <c r="A3395" s="2" t="s">
        <v>20576</v>
      </c>
      <c r="B3395" s="2" t="s">
        <v>4068</v>
      </c>
      <c r="C3395" s="2" t="s">
        <v>141</v>
      </c>
      <c r="D3395" s="2" t="s">
        <v>17175</v>
      </c>
      <c r="E3395" s="2" t="s">
        <v>17176</v>
      </c>
      <c r="F3395" s="13" t="n">
        <v>45691</v>
      </c>
      <c r="G3395" s="13" t="n">
        <v>45691</v>
      </c>
      <c r="H3395" s="2" t="n">
        <v>13.7</v>
      </c>
    </row>
    <row r="3396" customFormat="false" ht="15" hidden="false" customHeight="false" outlineLevel="0" collapsed="false">
      <c r="A3396" s="2" t="s">
        <v>20577</v>
      </c>
      <c r="B3396" s="2" t="s">
        <v>948</v>
      </c>
      <c r="C3396" s="2" t="s">
        <v>145</v>
      </c>
      <c r="D3396" s="2" t="s">
        <v>17178</v>
      </c>
      <c r="E3396" s="2" t="s">
        <v>17187</v>
      </c>
      <c r="F3396" s="13" t="n">
        <v>46120</v>
      </c>
      <c r="G3396" s="13" t="n">
        <v>46120</v>
      </c>
      <c r="H3396" s="2" t="n">
        <v>16.3</v>
      </c>
    </row>
    <row r="3397" customFormat="false" ht="15" hidden="false" customHeight="false" outlineLevel="0" collapsed="false">
      <c r="A3397" s="2" t="s">
        <v>20578</v>
      </c>
      <c r="B3397" s="2" t="s">
        <v>978</v>
      </c>
      <c r="C3397" s="2" t="s">
        <v>98</v>
      </c>
      <c r="D3397" s="2" t="s">
        <v>17178</v>
      </c>
      <c r="E3397" s="2" t="s">
        <v>17193</v>
      </c>
      <c r="F3397" s="13" t="n">
        <v>45853</v>
      </c>
      <c r="G3397" s="13" t="n">
        <v>45853</v>
      </c>
      <c r="H3397" s="2" t="n">
        <v>7.5</v>
      </c>
    </row>
    <row r="3398" customFormat="false" ht="15" hidden="false" customHeight="false" outlineLevel="0" collapsed="false">
      <c r="A3398" s="2" t="s">
        <v>20579</v>
      </c>
      <c r="B3398" s="2" t="s">
        <v>3221</v>
      </c>
      <c r="C3398" s="2" t="s">
        <v>114</v>
      </c>
      <c r="D3398" s="2" t="s">
        <v>17175</v>
      </c>
      <c r="E3398" s="2" t="s">
        <v>17176</v>
      </c>
      <c r="F3398" s="13" t="n">
        <v>46278</v>
      </c>
      <c r="G3398" s="13" t="n">
        <v>46279</v>
      </c>
      <c r="H3398" s="2" t="n">
        <v>25.1</v>
      </c>
    </row>
    <row r="3399" customFormat="false" ht="15" hidden="false" customHeight="false" outlineLevel="0" collapsed="false">
      <c r="A3399" s="2" t="s">
        <v>20580</v>
      </c>
      <c r="B3399" s="2" t="s">
        <v>860</v>
      </c>
      <c r="C3399" s="2" t="s">
        <v>139</v>
      </c>
      <c r="D3399" s="2" t="s">
        <v>17182</v>
      </c>
      <c r="E3399" s="2" t="s">
        <v>17176</v>
      </c>
      <c r="F3399" s="13" t="n">
        <v>45795</v>
      </c>
      <c r="G3399" s="13" t="n">
        <v>45795</v>
      </c>
      <c r="H3399" s="2" t="n">
        <v>11</v>
      </c>
    </row>
    <row r="3400" customFormat="false" ht="15" hidden="false" customHeight="false" outlineLevel="0" collapsed="false">
      <c r="A3400" s="2" t="s">
        <v>20581</v>
      </c>
      <c r="B3400" s="2" t="s">
        <v>763</v>
      </c>
      <c r="C3400" s="2" t="s">
        <v>98</v>
      </c>
      <c r="D3400" s="2" t="s">
        <v>17184</v>
      </c>
      <c r="E3400" s="2" t="s">
        <v>17176</v>
      </c>
      <c r="F3400" s="13" t="n">
        <v>45797</v>
      </c>
      <c r="G3400" s="13" t="n">
        <v>45797</v>
      </c>
      <c r="H3400" s="2" t="n">
        <v>10.6</v>
      </c>
    </row>
    <row r="3401" customFormat="false" ht="15" hidden="false" customHeight="false" outlineLevel="0" collapsed="false">
      <c r="A3401" s="2" t="s">
        <v>20582</v>
      </c>
      <c r="B3401" s="2" t="s">
        <v>1313</v>
      </c>
      <c r="C3401" s="2" t="s">
        <v>98</v>
      </c>
      <c r="D3401" s="2" t="s">
        <v>17178</v>
      </c>
      <c r="E3401" s="2" t="s">
        <v>17193</v>
      </c>
      <c r="F3401" s="13" t="n">
        <v>46220</v>
      </c>
      <c r="G3401" s="13" t="n">
        <v>46220</v>
      </c>
      <c r="H3401" s="2" t="n">
        <v>6.2</v>
      </c>
    </row>
    <row r="3402" customFormat="false" ht="15" hidden="false" customHeight="false" outlineLevel="0" collapsed="false">
      <c r="A3402" s="2" t="s">
        <v>20583</v>
      </c>
      <c r="B3402" s="2" t="s">
        <v>2575</v>
      </c>
      <c r="C3402" s="2" t="s">
        <v>98</v>
      </c>
      <c r="D3402" s="2" t="s">
        <v>17182</v>
      </c>
      <c r="E3402" s="2" t="s">
        <v>17176</v>
      </c>
      <c r="F3402" s="13" t="n">
        <v>46109</v>
      </c>
      <c r="G3402" s="13" t="n">
        <v>46110</v>
      </c>
      <c r="H3402" s="2" t="n">
        <v>26.3</v>
      </c>
    </row>
    <row r="3403" customFormat="false" ht="15" hidden="false" customHeight="false" outlineLevel="0" collapsed="false">
      <c r="A3403" s="2" t="s">
        <v>20584</v>
      </c>
      <c r="B3403" s="2" t="s">
        <v>5103</v>
      </c>
      <c r="C3403" s="2" t="s">
        <v>98</v>
      </c>
      <c r="D3403" s="2" t="s">
        <v>17182</v>
      </c>
      <c r="E3403" s="2" t="s">
        <v>17176</v>
      </c>
      <c r="F3403" s="13" t="n">
        <v>46034</v>
      </c>
      <c r="G3403" s="13" t="n">
        <v>46034</v>
      </c>
      <c r="H3403" s="2" t="n">
        <v>6.6</v>
      </c>
    </row>
    <row r="3404" customFormat="false" ht="15" hidden="false" customHeight="false" outlineLevel="0" collapsed="false">
      <c r="A3404" s="2" t="s">
        <v>20585</v>
      </c>
      <c r="B3404" s="2" t="s">
        <v>2653</v>
      </c>
      <c r="C3404" s="2" t="s">
        <v>119</v>
      </c>
      <c r="D3404" s="2" t="s">
        <v>17175</v>
      </c>
      <c r="E3404" s="2" t="s">
        <v>17193</v>
      </c>
      <c r="F3404" s="13" t="n">
        <v>46002</v>
      </c>
      <c r="G3404" s="13" t="n">
        <v>46002</v>
      </c>
      <c r="H3404" s="2" t="n">
        <v>2.6</v>
      </c>
    </row>
    <row r="3405" customFormat="false" ht="15" hidden="false" customHeight="false" outlineLevel="0" collapsed="false">
      <c r="A3405" s="2" t="s">
        <v>20586</v>
      </c>
      <c r="B3405" s="2" t="s">
        <v>5120</v>
      </c>
      <c r="C3405" s="2" t="s">
        <v>98</v>
      </c>
      <c r="D3405" s="2" t="s">
        <v>17184</v>
      </c>
      <c r="E3405" s="2" t="s">
        <v>17176</v>
      </c>
      <c r="F3405" s="13" t="n">
        <v>46028</v>
      </c>
      <c r="G3405" s="13" t="n">
        <v>46028</v>
      </c>
      <c r="H3405" s="2" t="n">
        <v>7.5</v>
      </c>
    </row>
    <row r="3406" customFormat="false" ht="15" hidden="false" customHeight="false" outlineLevel="0" collapsed="false">
      <c r="A3406" s="2" t="s">
        <v>20587</v>
      </c>
      <c r="B3406" s="2" t="s">
        <v>704</v>
      </c>
      <c r="C3406" s="2" t="s">
        <v>145</v>
      </c>
      <c r="D3406" s="2" t="s">
        <v>17178</v>
      </c>
      <c r="E3406" s="2" t="s">
        <v>17193</v>
      </c>
      <c r="F3406" s="13" t="n">
        <v>45723</v>
      </c>
      <c r="G3406" s="13" t="n">
        <v>45723</v>
      </c>
      <c r="H3406" s="2" t="n">
        <v>8.8</v>
      </c>
    </row>
    <row r="3407" customFormat="false" ht="15" hidden="false" customHeight="false" outlineLevel="0" collapsed="false">
      <c r="A3407" s="2" t="s">
        <v>20588</v>
      </c>
      <c r="B3407" s="2" t="s">
        <v>4722</v>
      </c>
      <c r="C3407" s="2" t="s">
        <v>98</v>
      </c>
      <c r="D3407" s="2" t="s">
        <v>17175</v>
      </c>
      <c r="E3407" s="2" t="s">
        <v>17176</v>
      </c>
      <c r="F3407" s="13" t="n">
        <v>46037</v>
      </c>
      <c r="G3407" s="13" t="n">
        <v>46037</v>
      </c>
      <c r="H3407" s="2" t="n">
        <v>15.9</v>
      </c>
    </row>
    <row r="3408" customFormat="false" ht="15" hidden="false" customHeight="false" outlineLevel="0" collapsed="false">
      <c r="A3408" s="2" t="s">
        <v>20589</v>
      </c>
      <c r="B3408" s="2" t="s">
        <v>738</v>
      </c>
      <c r="C3408" s="2" t="s">
        <v>98</v>
      </c>
      <c r="D3408" s="2" t="s">
        <v>17178</v>
      </c>
      <c r="E3408" s="2" t="s">
        <v>17193</v>
      </c>
      <c r="F3408" s="13" t="n">
        <v>45725</v>
      </c>
      <c r="G3408" s="13" t="n">
        <v>45725</v>
      </c>
      <c r="H3408" s="2" t="n">
        <v>3.7</v>
      </c>
    </row>
    <row r="3409" customFormat="false" ht="15" hidden="false" customHeight="false" outlineLevel="0" collapsed="false">
      <c r="A3409" s="2" t="s">
        <v>20590</v>
      </c>
      <c r="B3409" s="2" t="s">
        <v>3537</v>
      </c>
      <c r="C3409" s="2" t="s">
        <v>98</v>
      </c>
      <c r="D3409" s="2" t="s">
        <v>17178</v>
      </c>
      <c r="E3409" s="2" t="s">
        <v>17193</v>
      </c>
      <c r="F3409" s="13" t="n">
        <v>46267</v>
      </c>
      <c r="G3409" s="13" t="n">
        <v>46267</v>
      </c>
      <c r="H3409" s="2" t="n">
        <v>4.7</v>
      </c>
    </row>
    <row r="3410" customFormat="false" ht="15" hidden="false" customHeight="false" outlineLevel="0" collapsed="false">
      <c r="A3410" s="2" t="s">
        <v>20591</v>
      </c>
      <c r="B3410" s="2" t="s">
        <v>3784</v>
      </c>
      <c r="C3410" s="2" t="s">
        <v>108</v>
      </c>
      <c r="D3410" s="2" t="s">
        <v>17184</v>
      </c>
      <c r="E3410" s="2" t="s">
        <v>17187</v>
      </c>
      <c r="F3410" s="13" t="n">
        <v>45936</v>
      </c>
      <c r="G3410" s="13" t="n">
        <v>45936</v>
      </c>
      <c r="H3410" s="2" t="n">
        <v>6.9</v>
      </c>
    </row>
    <row r="3411" customFormat="false" ht="15" hidden="false" customHeight="false" outlineLevel="0" collapsed="false">
      <c r="A3411" s="2" t="s">
        <v>20592</v>
      </c>
      <c r="B3411" s="2" t="s">
        <v>3410</v>
      </c>
      <c r="C3411" s="2" t="s">
        <v>98</v>
      </c>
      <c r="D3411" s="2" t="s">
        <v>17184</v>
      </c>
      <c r="E3411" s="2" t="s">
        <v>17187</v>
      </c>
      <c r="F3411" s="13" t="n">
        <v>45906</v>
      </c>
      <c r="G3411" s="13" t="n">
        <v>45906</v>
      </c>
      <c r="H3411" s="2" t="n">
        <v>14.5</v>
      </c>
    </row>
    <row r="3412" customFormat="false" ht="15" hidden="false" customHeight="false" outlineLevel="0" collapsed="false">
      <c r="A3412" s="2" t="s">
        <v>20593</v>
      </c>
      <c r="B3412" s="2" t="s">
        <v>2113</v>
      </c>
      <c r="C3412" s="2" t="s">
        <v>141</v>
      </c>
      <c r="D3412" s="2" t="s">
        <v>17180</v>
      </c>
      <c r="E3412" s="2" t="s">
        <v>17193</v>
      </c>
      <c r="F3412" s="13" t="n">
        <v>45878</v>
      </c>
      <c r="G3412" s="13" t="n">
        <v>45878</v>
      </c>
      <c r="H3412" s="2" t="n">
        <v>2.6</v>
      </c>
    </row>
    <row r="3413" customFormat="false" ht="15" hidden="false" customHeight="false" outlineLevel="0" collapsed="false">
      <c r="A3413" s="2" t="s">
        <v>20594</v>
      </c>
      <c r="B3413" s="2" t="s">
        <v>4967</v>
      </c>
      <c r="C3413" s="2" t="s">
        <v>98</v>
      </c>
      <c r="D3413" s="2" t="s">
        <v>17184</v>
      </c>
      <c r="E3413" s="2" t="s">
        <v>17176</v>
      </c>
      <c r="F3413" s="13" t="n">
        <v>46109</v>
      </c>
      <c r="G3413" s="13" t="n">
        <v>46109</v>
      </c>
      <c r="H3413" s="2" t="n">
        <v>22.4</v>
      </c>
    </row>
    <row r="3414" customFormat="false" ht="15" hidden="false" customHeight="false" outlineLevel="0" collapsed="false">
      <c r="A3414" s="2" t="s">
        <v>20595</v>
      </c>
      <c r="B3414" s="2" t="s">
        <v>4974</v>
      </c>
      <c r="C3414" s="2" t="s">
        <v>98</v>
      </c>
      <c r="D3414" s="2" t="s">
        <v>17178</v>
      </c>
      <c r="E3414" s="2" t="s">
        <v>17191</v>
      </c>
      <c r="F3414" s="13" t="n">
        <v>46216</v>
      </c>
      <c r="G3414" s="13" t="n">
        <v>46216</v>
      </c>
      <c r="H3414" s="2" t="n">
        <v>4.2</v>
      </c>
    </row>
    <row r="3415" customFormat="false" ht="15" hidden="false" customHeight="false" outlineLevel="0" collapsed="false">
      <c r="A3415" s="2" t="s">
        <v>20596</v>
      </c>
      <c r="B3415" s="2" t="s">
        <v>3643</v>
      </c>
      <c r="C3415" s="2" t="s">
        <v>123</v>
      </c>
      <c r="D3415" s="2" t="s">
        <v>17180</v>
      </c>
      <c r="E3415" s="2" t="s">
        <v>17187</v>
      </c>
      <c r="F3415" s="13" t="n">
        <v>45932</v>
      </c>
      <c r="G3415" s="13" t="n">
        <v>45932</v>
      </c>
      <c r="H3415" s="2" t="n">
        <v>12.5</v>
      </c>
    </row>
    <row r="3416" customFormat="false" ht="15" hidden="false" customHeight="false" outlineLevel="0" collapsed="false">
      <c r="A3416" s="2" t="s">
        <v>20597</v>
      </c>
      <c r="B3416" s="2" t="s">
        <v>2900</v>
      </c>
      <c r="C3416" s="2" t="s">
        <v>139</v>
      </c>
      <c r="D3416" s="2" t="s">
        <v>17178</v>
      </c>
      <c r="E3416" s="2" t="s">
        <v>17187</v>
      </c>
      <c r="F3416" s="13" t="n">
        <v>46041</v>
      </c>
      <c r="G3416" s="13" t="n">
        <v>46044</v>
      </c>
      <c r="H3416" s="2" t="n">
        <v>77</v>
      </c>
    </row>
    <row r="3417" customFormat="false" ht="15" hidden="false" customHeight="false" outlineLevel="0" collapsed="false">
      <c r="A3417" s="2" t="s">
        <v>20598</v>
      </c>
      <c r="B3417" s="2" t="s">
        <v>435</v>
      </c>
      <c r="C3417" s="2" t="s">
        <v>123</v>
      </c>
      <c r="D3417" s="2" t="s">
        <v>17182</v>
      </c>
      <c r="E3417" s="2" t="s">
        <v>17187</v>
      </c>
      <c r="F3417" s="13" t="n">
        <v>46077</v>
      </c>
      <c r="G3417" s="13" t="n">
        <v>46078</v>
      </c>
      <c r="H3417" s="2" t="n">
        <v>24.3</v>
      </c>
    </row>
    <row r="3418" customFormat="false" ht="15" hidden="false" customHeight="false" outlineLevel="0" collapsed="false">
      <c r="A3418" s="2" t="s">
        <v>20599</v>
      </c>
      <c r="B3418" s="2" t="s">
        <v>1990</v>
      </c>
      <c r="C3418" s="2" t="s">
        <v>119</v>
      </c>
      <c r="D3418" s="2" t="s">
        <v>17182</v>
      </c>
      <c r="E3418" s="2" t="s">
        <v>17193</v>
      </c>
      <c r="F3418" s="13" t="n">
        <v>46106</v>
      </c>
      <c r="G3418" s="13" t="n">
        <v>46106</v>
      </c>
      <c r="H3418" s="2" t="n">
        <v>2.4</v>
      </c>
    </row>
    <row r="3419" customFormat="false" ht="15" hidden="false" customHeight="false" outlineLevel="0" collapsed="false">
      <c r="A3419" s="2" t="s">
        <v>20600</v>
      </c>
      <c r="B3419" s="2" t="s">
        <v>1268</v>
      </c>
      <c r="C3419" s="2" t="s">
        <v>123</v>
      </c>
      <c r="D3419" s="2" t="s">
        <v>17178</v>
      </c>
      <c r="E3419" s="2" t="s">
        <v>17193</v>
      </c>
      <c r="F3419" s="13" t="n">
        <v>45976</v>
      </c>
      <c r="G3419" s="13" t="n">
        <v>45976</v>
      </c>
      <c r="H3419" s="2" t="n">
        <v>5</v>
      </c>
    </row>
    <row r="3420" customFormat="false" ht="15" hidden="false" customHeight="false" outlineLevel="0" collapsed="false">
      <c r="A3420" s="2" t="s">
        <v>20601</v>
      </c>
      <c r="B3420" s="2" t="s">
        <v>1988</v>
      </c>
      <c r="C3420" s="2" t="s">
        <v>123</v>
      </c>
      <c r="D3420" s="2" t="s">
        <v>17180</v>
      </c>
      <c r="E3420" s="2" t="s">
        <v>17193</v>
      </c>
      <c r="F3420" s="13" t="n">
        <v>46078</v>
      </c>
      <c r="G3420" s="13" t="n">
        <v>46078</v>
      </c>
      <c r="H3420" s="2" t="n">
        <v>11.9</v>
      </c>
    </row>
    <row r="3421" customFormat="false" ht="15" hidden="false" customHeight="false" outlineLevel="0" collapsed="false">
      <c r="A3421" s="2" t="s">
        <v>20602</v>
      </c>
      <c r="B3421" s="2" t="s">
        <v>3740</v>
      </c>
      <c r="C3421" s="2" t="s">
        <v>165</v>
      </c>
      <c r="D3421" s="2" t="s">
        <v>17182</v>
      </c>
      <c r="E3421" s="2" t="s">
        <v>17187</v>
      </c>
      <c r="F3421" s="13" t="n">
        <v>46052</v>
      </c>
      <c r="G3421" s="13" t="n">
        <v>46052</v>
      </c>
      <c r="H3421" s="2" t="n">
        <v>10.9</v>
      </c>
    </row>
    <row r="3422" customFormat="false" ht="15" hidden="false" customHeight="false" outlineLevel="0" collapsed="false">
      <c r="A3422" s="2" t="s">
        <v>20603</v>
      </c>
      <c r="B3422" s="2" t="s">
        <v>192</v>
      </c>
      <c r="C3422" s="2" t="s">
        <v>104</v>
      </c>
      <c r="D3422" s="2" t="s">
        <v>17178</v>
      </c>
      <c r="E3422" s="2" t="s">
        <v>17187</v>
      </c>
      <c r="F3422" s="13" t="n">
        <v>46152</v>
      </c>
      <c r="G3422" s="13" t="n">
        <v>46152</v>
      </c>
      <c r="H3422" s="2" t="n">
        <v>6.9</v>
      </c>
    </row>
    <row r="3423" customFormat="false" ht="15" hidden="false" customHeight="false" outlineLevel="0" collapsed="false">
      <c r="A3423" s="2" t="s">
        <v>20604</v>
      </c>
      <c r="B3423" s="2" t="s">
        <v>4222</v>
      </c>
      <c r="C3423" s="2" t="s">
        <v>128</v>
      </c>
      <c r="D3423" s="2" t="s">
        <v>17178</v>
      </c>
      <c r="E3423" s="2" t="s">
        <v>17176</v>
      </c>
      <c r="F3423" s="13" t="n">
        <v>45728</v>
      </c>
      <c r="G3423" s="13" t="n">
        <v>45728</v>
      </c>
      <c r="H3423" s="2" t="n">
        <v>15.8</v>
      </c>
    </row>
    <row r="3424" customFormat="false" ht="15" hidden="false" customHeight="false" outlineLevel="0" collapsed="false">
      <c r="A3424" s="2" t="s">
        <v>20605</v>
      </c>
      <c r="B3424" s="2" t="s">
        <v>4108</v>
      </c>
      <c r="C3424" s="2" t="s">
        <v>139</v>
      </c>
      <c r="D3424" s="2" t="s">
        <v>17175</v>
      </c>
      <c r="E3424" s="2" t="s">
        <v>17187</v>
      </c>
      <c r="F3424" s="13" t="n">
        <v>46081</v>
      </c>
      <c r="G3424" s="13" t="n">
        <v>46081</v>
      </c>
      <c r="H3424" s="2" t="n">
        <v>4.9</v>
      </c>
    </row>
    <row r="3425" customFormat="false" ht="15" hidden="false" customHeight="false" outlineLevel="0" collapsed="false">
      <c r="A3425" s="2" t="s">
        <v>20606</v>
      </c>
      <c r="B3425" s="2" t="s">
        <v>3293</v>
      </c>
      <c r="C3425" s="2" t="s">
        <v>114</v>
      </c>
      <c r="D3425" s="2" t="s">
        <v>17184</v>
      </c>
      <c r="E3425" s="2" t="s">
        <v>17187</v>
      </c>
      <c r="F3425" s="13" t="n">
        <v>45611</v>
      </c>
      <c r="G3425" s="13" t="n">
        <v>45611</v>
      </c>
      <c r="H3425" s="2" t="n">
        <v>9.2</v>
      </c>
    </row>
    <row r="3426" customFormat="false" ht="15" hidden="false" customHeight="false" outlineLevel="0" collapsed="false">
      <c r="A3426" s="2" t="s">
        <v>20607</v>
      </c>
      <c r="B3426" s="2" t="s">
        <v>909</v>
      </c>
      <c r="C3426" s="2" t="s">
        <v>98</v>
      </c>
      <c r="D3426" s="2" t="s">
        <v>17184</v>
      </c>
      <c r="E3426" s="2" t="s">
        <v>17191</v>
      </c>
      <c r="F3426" s="13" t="n">
        <v>45801</v>
      </c>
      <c r="G3426" s="13" t="n">
        <v>45801</v>
      </c>
      <c r="H3426" s="2" t="n">
        <v>3.5</v>
      </c>
    </row>
    <row r="3427" customFormat="false" ht="15" hidden="false" customHeight="false" outlineLevel="0" collapsed="false">
      <c r="A3427" s="2" t="s">
        <v>20608</v>
      </c>
      <c r="B3427" s="2" t="s">
        <v>2133</v>
      </c>
      <c r="C3427" s="2" t="s">
        <v>98</v>
      </c>
      <c r="D3427" s="2" t="s">
        <v>17175</v>
      </c>
      <c r="E3427" s="2" t="s">
        <v>17176</v>
      </c>
      <c r="F3427" s="13" t="n">
        <v>46094</v>
      </c>
      <c r="G3427" s="13" t="n">
        <v>46094</v>
      </c>
      <c r="H3427" s="2" t="n">
        <v>17.8</v>
      </c>
    </row>
    <row r="3428" customFormat="false" ht="15" hidden="false" customHeight="false" outlineLevel="0" collapsed="false">
      <c r="A3428" s="2" t="s">
        <v>20609</v>
      </c>
      <c r="B3428" s="2" t="s">
        <v>1465</v>
      </c>
      <c r="C3428" s="2" t="s">
        <v>165</v>
      </c>
      <c r="D3428" s="2" t="s">
        <v>17180</v>
      </c>
      <c r="E3428" s="2" t="s">
        <v>17176</v>
      </c>
      <c r="F3428" s="13" t="n">
        <v>46144</v>
      </c>
      <c r="G3428" s="13" t="n">
        <v>46144</v>
      </c>
      <c r="H3428" s="2" t="n">
        <v>15.9</v>
      </c>
    </row>
    <row r="3429" customFormat="false" ht="15" hidden="false" customHeight="false" outlineLevel="0" collapsed="false">
      <c r="A3429" s="2" t="s">
        <v>20610</v>
      </c>
      <c r="B3429" s="2" t="s">
        <v>175</v>
      </c>
      <c r="C3429" s="2" t="s">
        <v>123</v>
      </c>
      <c r="D3429" s="2" t="s">
        <v>17180</v>
      </c>
      <c r="E3429" s="2" t="s">
        <v>17176</v>
      </c>
      <c r="F3429" s="13" t="n">
        <v>46208</v>
      </c>
      <c r="G3429" s="13" t="n">
        <v>46210</v>
      </c>
      <c r="H3429" s="2" t="n">
        <v>64.2</v>
      </c>
    </row>
    <row r="3430" customFormat="false" ht="15" hidden="false" customHeight="false" outlineLevel="0" collapsed="false">
      <c r="A3430" s="2" t="s">
        <v>20611</v>
      </c>
      <c r="B3430" s="2" t="s">
        <v>4838</v>
      </c>
      <c r="C3430" s="2" t="s">
        <v>165</v>
      </c>
      <c r="D3430" s="2" t="s">
        <v>17178</v>
      </c>
      <c r="E3430" s="2" t="s">
        <v>17187</v>
      </c>
      <c r="F3430" s="13" t="n">
        <v>45816</v>
      </c>
      <c r="G3430" s="13" t="n">
        <v>45816</v>
      </c>
      <c r="H3430" s="2" t="n">
        <v>7.9</v>
      </c>
    </row>
    <row r="3431" customFormat="false" ht="15" hidden="false" customHeight="false" outlineLevel="0" collapsed="false">
      <c r="A3431" s="2" t="s">
        <v>20612</v>
      </c>
      <c r="B3431" s="2" t="s">
        <v>4144</v>
      </c>
      <c r="C3431" s="2" t="s">
        <v>139</v>
      </c>
      <c r="D3431" s="2" t="s">
        <v>17175</v>
      </c>
      <c r="E3431" s="2" t="s">
        <v>17193</v>
      </c>
      <c r="F3431" s="13" t="n">
        <v>45927</v>
      </c>
      <c r="G3431" s="13" t="n">
        <v>45927</v>
      </c>
      <c r="H3431" s="2" t="n">
        <v>17.1</v>
      </c>
    </row>
    <row r="3432" customFormat="false" ht="15" hidden="false" customHeight="false" outlineLevel="0" collapsed="false">
      <c r="A3432" s="2" t="s">
        <v>20613</v>
      </c>
      <c r="B3432" s="2" t="s">
        <v>4536</v>
      </c>
      <c r="C3432" s="2" t="s">
        <v>98</v>
      </c>
      <c r="D3432" s="2" t="s">
        <v>17180</v>
      </c>
      <c r="E3432" s="2" t="s">
        <v>17176</v>
      </c>
      <c r="F3432" s="13" t="n">
        <v>45898</v>
      </c>
      <c r="G3432" s="13" t="n">
        <v>45899</v>
      </c>
      <c r="H3432" s="2" t="n">
        <v>32.1</v>
      </c>
    </row>
    <row r="3433" customFormat="false" ht="15" hidden="false" customHeight="false" outlineLevel="0" collapsed="false">
      <c r="A3433" s="2" t="s">
        <v>20614</v>
      </c>
      <c r="B3433" s="2" t="s">
        <v>1520</v>
      </c>
      <c r="C3433" s="2" t="s">
        <v>119</v>
      </c>
      <c r="D3433" s="2" t="s">
        <v>17180</v>
      </c>
      <c r="E3433" s="2" t="s">
        <v>17187</v>
      </c>
      <c r="F3433" s="13" t="n">
        <v>46183</v>
      </c>
      <c r="G3433" s="13" t="n">
        <v>46183</v>
      </c>
      <c r="H3433" s="2" t="n">
        <v>6.3</v>
      </c>
    </row>
    <row r="3434" customFormat="false" ht="15" hidden="false" customHeight="false" outlineLevel="0" collapsed="false">
      <c r="A3434" s="2" t="s">
        <v>20615</v>
      </c>
      <c r="B3434" s="2" t="s">
        <v>1429</v>
      </c>
      <c r="C3434" s="2" t="s">
        <v>139</v>
      </c>
      <c r="D3434" s="2" t="s">
        <v>17184</v>
      </c>
      <c r="E3434" s="2" t="s">
        <v>17187</v>
      </c>
      <c r="F3434" s="13" t="n">
        <v>46006</v>
      </c>
      <c r="G3434" s="13" t="n">
        <v>46006</v>
      </c>
      <c r="H3434" s="2" t="n">
        <v>8.2</v>
      </c>
    </row>
    <row r="3435" customFormat="false" ht="15" hidden="false" customHeight="false" outlineLevel="0" collapsed="false">
      <c r="A3435" s="2" t="s">
        <v>20616</v>
      </c>
      <c r="B3435" s="2" t="s">
        <v>2639</v>
      </c>
      <c r="C3435" s="2" t="s">
        <v>108</v>
      </c>
      <c r="D3435" s="2" t="s">
        <v>17175</v>
      </c>
      <c r="E3435" s="2" t="s">
        <v>17176</v>
      </c>
      <c r="F3435" s="13" t="n">
        <v>46084</v>
      </c>
      <c r="G3435" s="13" t="n">
        <v>46084</v>
      </c>
      <c r="H3435" s="2" t="n">
        <v>13.8</v>
      </c>
    </row>
    <row r="3436" customFormat="false" ht="15" hidden="false" customHeight="false" outlineLevel="0" collapsed="false">
      <c r="A3436" s="2" t="s">
        <v>20617</v>
      </c>
      <c r="B3436" s="2" t="s">
        <v>4362</v>
      </c>
      <c r="C3436" s="2" t="s">
        <v>119</v>
      </c>
      <c r="D3436" s="2" t="s">
        <v>17178</v>
      </c>
      <c r="E3436" s="2" t="s">
        <v>17176</v>
      </c>
      <c r="F3436" s="13" t="n">
        <v>46125</v>
      </c>
      <c r="G3436" s="13" t="n">
        <v>46125</v>
      </c>
      <c r="H3436" s="2" t="n">
        <v>17.9</v>
      </c>
    </row>
    <row r="3437" customFormat="false" ht="15" hidden="false" customHeight="false" outlineLevel="0" collapsed="false">
      <c r="A3437" s="2" t="s">
        <v>20618</v>
      </c>
      <c r="B3437" s="2" t="s">
        <v>1517</v>
      </c>
      <c r="C3437" s="2" t="s">
        <v>114</v>
      </c>
      <c r="D3437" s="2" t="s">
        <v>17178</v>
      </c>
      <c r="E3437" s="2" t="s">
        <v>17187</v>
      </c>
      <c r="F3437" s="13" t="n">
        <v>45961</v>
      </c>
      <c r="G3437" s="13" t="n">
        <v>45961</v>
      </c>
      <c r="H3437" s="2" t="n">
        <v>20.3</v>
      </c>
    </row>
    <row r="3438" customFormat="false" ht="15" hidden="false" customHeight="false" outlineLevel="0" collapsed="false">
      <c r="A3438" s="2" t="s">
        <v>20619</v>
      </c>
      <c r="B3438" s="2" t="s">
        <v>2694</v>
      </c>
      <c r="C3438" s="2" t="s">
        <v>119</v>
      </c>
      <c r="D3438" s="2" t="s">
        <v>17184</v>
      </c>
      <c r="E3438" s="2" t="s">
        <v>17187</v>
      </c>
      <c r="F3438" s="13" t="n">
        <v>46225</v>
      </c>
      <c r="G3438" s="13" t="n">
        <v>46225</v>
      </c>
      <c r="H3438" s="2" t="n">
        <v>12.5</v>
      </c>
    </row>
    <row r="3439" customFormat="false" ht="15" hidden="false" customHeight="false" outlineLevel="0" collapsed="false">
      <c r="A3439" s="2" t="s">
        <v>20620</v>
      </c>
      <c r="B3439" s="2" t="s">
        <v>4295</v>
      </c>
      <c r="C3439" s="2" t="s">
        <v>119</v>
      </c>
      <c r="D3439" s="2" t="s">
        <v>17182</v>
      </c>
      <c r="E3439" s="2" t="s">
        <v>17187</v>
      </c>
      <c r="F3439" s="13" t="n">
        <v>45850</v>
      </c>
      <c r="G3439" s="13" t="n">
        <v>45850</v>
      </c>
      <c r="H3439" s="2" t="n">
        <v>8.3</v>
      </c>
    </row>
    <row r="3440" customFormat="false" ht="15" hidden="false" customHeight="false" outlineLevel="0" collapsed="false">
      <c r="A3440" s="2" t="s">
        <v>20621</v>
      </c>
      <c r="B3440" s="2" t="s">
        <v>2847</v>
      </c>
      <c r="C3440" s="2" t="s">
        <v>145</v>
      </c>
      <c r="D3440" s="2" t="s">
        <v>17178</v>
      </c>
      <c r="E3440" s="2" t="s">
        <v>17187</v>
      </c>
      <c r="F3440" s="13" t="n">
        <v>46173</v>
      </c>
      <c r="G3440" s="13" t="n">
        <v>46173</v>
      </c>
      <c r="H3440" s="2" t="n">
        <v>5.6</v>
      </c>
    </row>
    <row r="3441" customFormat="false" ht="15" hidden="false" customHeight="false" outlineLevel="0" collapsed="false">
      <c r="A3441" s="2" t="s">
        <v>20622</v>
      </c>
      <c r="B3441" s="2" t="s">
        <v>1966</v>
      </c>
      <c r="C3441" s="2" t="s">
        <v>104</v>
      </c>
      <c r="D3441" s="2" t="s">
        <v>17178</v>
      </c>
      <c r="E3441" s="2" t="s">
        <v>17176</v>
      </c>
      <c r="F3441" s="13" t="n">
        <v>46003</v>
      </c>
      <c r="G3441" s="13" t="n">
        <v>46005</v>
      </c>
      <c r="H3441" s="2" t="n">
        <v>58.4</v>
      </c>
    </row>
    <row r="3442" customFormat="false" ht="15" hidden="false" customHeight="false" outlineLevel="0" collapsed="false">
      <c r="A3442" s="2" t="s">
        <v>20623</v>
      </c>
      <c r="B3442" s="2" t="s">
        <v>2924</v>
      </c>
      <c r="C3442" s="2" t="s">
        <v>98</v>
      </c>
      <c r="D3442" s="2" t="s">
        <v>17175</v>
      </c>
      <c r="E3442" s="2" t="s">
        <v>17193</v>
      </c>
      <c r="F3442" s="13" t="n">
        <v>46121</v>
      </c>
      <c r="G3442" s="13" t="n">
        <v>46121</v>
      </c>
      <c r="H3442" s="2" t="n">
        <v>4.4</v>
      </c>
    </row>
    <row r="3443" customFormat="false" ht="15" hidden="false" customHeight="false" outlineLevel="0" collapsed="false">
      <c r="A3443" s="2" t="s">
        <v>20624</v>
      </c>
      <c r="B3443" s="2" t="s">
        <v>2721</v>
      </c>
      <c r="C3443" s="2" t="s">
        <v>114</v>
      </c>
      <c r="D3443" s="2" t="s">
        <v>17182</v>
      </c>
      <c r="E3443" s="2" t="s">
        <v>17187</v>
      </c>
      <c r="F3443" s="13" t="n">
        <v>45883</v>
      </c>
      <c r="G3443" s="13" t="n">
        <v>45883</v>
      </c>
      <c r="H3443" s="2" t="n">
        <v>11.2</v>
      </c>
    </row>
    <row r="3444" customFormat="false" ht="15" hidden="false" customHeight="false" outlineLevel="0" collapsed="false">
      <c r="A3444" s="2" t="s">
        <v>20625</v>
      </c>
      <c r="B3444" s="2" t="s">
        <v>666</v>
      </c>
      <c r="C3444" s="2" t="s">
        <v>139</v>
      </c>
      <c r="D3444" s="2" t="s">
        <v>17180</v>
      </c>
      <c r="E3444" s="2" t="s">
        <v>17176</v>
      </c>
      <c r="F3444" s="13" t="n">
        <v>46187</v>
      </c>
      <c r="G3444" s="13" t="n">
        <v>46187</v>
      </c>
      <c r="H3444" s="2" t="n">
        <v>12.6</v>
      </c>
    </row>
    <row r="3445" customFormat="false" ht="15" hidden="false" customHeight="false" outlineLevel="0" collapsed="false">
      <c r="A3445" s="2" t="s">
        <v>20626</v>
      </c>
      <c r="B3445" s="2" t="s">
        <v>1034</v>
      </c>
      <c r="C3445" s="2" t="s">
        <v>108</v>
      </c>
      <c r="D3445" s="2" t="s">
        <v>17180</v>
      </c>
      <c r="E3445" s="2" t="s">
        <v>17187</v>
      </c>
      <c r="F3445" s="13" t="n">
        <v>46043</v>
      </c>
      <c r="G3445" s="13" t="n">
        <v>46043</v>
      </c>
      <c r="H3445" s="2" t="n">
        <v>10.8</v>
      </c>
    </row>
    <row r="3446" customFormat="false" ht="15" hidden="false" customHeight="false" outlineLevel="0" collapsed="false">
      <c r="A3446" s="2" t="s">
        <v>20627</v>
      </c>
      <c r="B3446" s="2" t="s">
        <v>2618</v>
      </c>
      <c r="C3446" s="2" t="s">
        <v>119</v>
      </c>
      <c r="D3446" s="2" t="s">
        <v>17180</v>
      </c>
      <c r="E3446" s="2" t="s">
        <v>17191</v>
      </c>
      <c r="F3446" s="13" t="n">
        <v>46115</v>
      </c>
      <c r="G3446" s="13" t="n">
        <v>46115</v>
      </c>
      <c r="H3446" s="2" t="n">
        <v>1.6</v>
      </c>
    </row>
    <row r="3447" customFormat="false" ht="15" hidden="false" customHeight="false" outlineLevel="0" collapsed="false">
      <c r="A3447" s="2" t="s">
        <v>20628</v>
      </c>
      <c r="B3447" s="2" t="s">
        <v>650</v>
      </c>
      <c r="C3447" s="2" t="s">
        <v>123</v>
      </c>
      <c r="D3447" s="2" t="s">
        <v>17182</v>
      </c>
      <c r="E3447" s="2" t="s">
        <v>17187</v>
      </c>
      <c r="F3447" s="13" t="n">
        <v>46050</v>
      </c>
      <c r="G3447" s="13" t="n">
        <v>46050</v>
      </c>
      <c r="H3447" s="2" t="n">
        <v>18.5</v>
      </c>
    </row>
    <row r="3448" customFormat="false" ht="15" hidden="false" customHeight="false" outlineLevel="0" collapsed="false">
      <c r="A3448" s="2" t="s">
        <v>20629</v>
      </c>
      <c r="B3448" s="2" t="s">
        <v>1527</v>
      </c>
      <c r="C3448" s="2" t="s">
        <v>98</v>
      </c>
      <c r="D3448" s="2" t="s">
        <v>17178</v>
      </c>
      <c r="E3448" s="2" t="s">
        <v>17193</v>
      </c>
      <c r="F3448" s="13" t="n">
        <v>46116</v>
      </c>
      <c r="G3448" s="13" t="n">
        <v>46116</v>
      </c>
      <c r="H3448" s="2" t="n">
        <v>8.5</v>
      </c>
    </row>
    <row r="3449" customFormat="false" ht="15" hidden="false" customHeight="false" outlineLevel="0" collapsed="false">
      <c r="A3449" s="2" t="s">
        <v>20630</v>
      </c>
      <c r="B3449" s="2" t="s">
        <v>3597</v>
      </c>
      <c r="C3449" s="2" t="s">
        <v>119</v>
      </c>
      <c r="D3449" s="2" t="s">
        <v>17175</v>
      </c>
      <c r="E3449" s="2" t="s">
        <v>17176</v>
      </c>
      <c r="F3449" s="13" t="n">
        <v>46227</v>
      </c>
      <c r="G3449" s="13" t="n">
        <v>46227</v>
      </c>
      <c r="H3449" s="2" t="n">
        <v>10.8</v>
      </c>
    </row>
    <row r="3450" customFormat="false" ht="15" hidden="false" customHeight="false" outlineLevel="0" collapsed="false">
      <c r="A3450" s="2" t="s">
        <v>20631</v>
      </c>
      <c r="B3450" s="2" t="s">
        <v>4924</v>
      </c>
      <c r="C3450" s="2" t="s">
        <v>98</v>
      </c>
      <c r="D3450" s="2" t="s">
        <v>17178</v>
      </c>
      <c r="E3450" s="2" t="s">
        <v>17176</v>
      </c>
      <c r="F3450" s="13" t="n">
        <v>45852</v>
      </c>
      <c r="G3450" s="13" t="n">
        <v>45853</v>
      </c>
      <c r="H3450" s="2" t="n">
        <v>26</v>
      </c>
    </row>
    <row r="3451" customFormat="false" ht="15" hidden="false" customHeight="false" outlineLevel="0" collapsed="false">
      <c r="A3451" s="2" t="s">
        <v>20632</v>
      </c>
      <c r="B3451" s="2" t="s">
        <v>1927</v>
      </c>
      <c r="C3451" s="2" t="s">
        <v>165</v>
      </c>
      <c r="D3451" s="2" t="s">
        <v>17184</v>
      </c>
      <c r="E3451" s="2" t="s">
        <v>17176</v>
      </c>
      <c r="F3451" s="13" t="n">
        <v>45931</v>
      </c>
      <c r="G3451" s="13" t="n">
        <v>45931</v>
      </c>
      <c r="H3451" s="2" t="n">
        <v>9.9</v>
      </c>
    </row>
    <row r="3452" customFormat="false" ht="15" hidden="false" customHeight="false" outlineLevel="0" collapsed="false">
      <c r="A3452" s="2" t="s">
        <v>20633</v>
      </c>
      <c r="B3452" s="2" t="s">
        <v>3386</v>
      </c>
      <c r="C3452" s="2" t="s">
        <v>108</v>
      </c>
      <c r="D3452" s="2" t="s">
        <v>17184</v>
      </c>
      <c r="E3452" s="2" t="s">
        <v>17187</v>
      </c>
      <c r="F3452" s="13" t="n">
        <v>46044</v>
      </c>
      <c r="G3452" s="13" t="n">
        <v>46044</v>
      </c>
      <c r="H3452" s="2" t="n">
        <v>5.5</v>
      </c>
    </row>
    <row r="3453" customFormat="false" ht="15" hidden="false" customHeight="false" outlineLevel="0" collapsed="false">
      <c r="A3453" s="2" t="s">
        <v>20634</v>
      </c>
      <c r="B3453" s="2" t="s">
        <v>4175</v>
      </c>
      <c r="C3453" s="2" t="s">
        <v>141</v>
      </c>
      <c r="D3453" s="2" t="s">
        <v>17178</v>
      </c>
      <c r="E3453" s="2" t="s">
        <v>17187</v>
      </c>
      <c r="F3453" s="13" t="n">
        <v>45924</v>
      </c>
      <c r="G3453" s="13" t="n">
        <v>45924</v>
      </c>
      <c r="H3453" s="2" t="n">
        <v>14.3</v>
      </c>
    </row>
    <row r="3454" customFormat="false" ht="15" hidden="false" customHeight="false" outlineLevel="0" collapsed="false">
      <c r="A3454" s="2" t="s">
        <v>20635</v>
      </c>
      <c r="B3454" s="2" t="s">
        <v>155</v>
      </c>
      <c r="C3454" s="2" t="s">
        <v>123</v>
      </c>
      <c r="D3454" s="2" t="s">
        <v>17184</v>
      </c>
      <c r="E3454" s="2" t="s">
        <v>17187</v>
      </c>
      <c r="F3454" s="13" t="n">
        <v>46035</v>
      </c>
      <c r="G3454" s="13" t="n">
        <v>46035</v>
      </c>
      <c r="H3454" s="2" t="n">
        <v>4.9</v>
      </c>
    </row>
    <row r="3455" customFormat="false" ht="15" hidden="false" customHeight="false" outlineLevel="0" collapsed="false">
      <c r="A3455" s="2" t="s">
        <v>20636</v>
      </c>
      <c r="B3455" s="2" t="s">
        <v>730</v>
      </c>
      <c r="C3455" s="2" t="s">
        <v>128</v>
      </c>
      <c r="D3455" s="2" t="s">
        <v>17178</v>
      </c>
      <c r="E3455" s="2" t="s">
        <v>17176</v>
      </c>
      <c r="F3455" s="13" t="n">
        <v>46149</v>
      </c>
      <c r="G3455" s="13" t="n">
        <v>46150</v>
      </c>
      <c r="H3455" s="2" t="n">
        <v>32.4</v>
      </c>
    </row>
    <row r="3456" customFormat="false" ht="15" hidden="false" customHeight="false" outlineLevel="0" collapsed="false">
      <c r="A3456" s="2" t="s">
        <v>20637</v>
      </c>
      <c r="B3456" s="2" t="s">
        <v>311</v>
      </c>
      <c r="C3456" s="2" t="s">
        <v>119</v>
      </c>
      <c r="D3456" s="2" t="s">
        <v>17175</v>
      </c>
      <c r="E3456" s="2" t="s">
        <v>17187</v>
      </c>
      <c r="F3456" s="13" t="n">
        <v>46070</v>
      </c>
      <c r="G3456" s="13" t="n">
        <v>46070</v>
      </c>
      <c r="H3456" s="2" t="n">
        <v>6.9</v>
      </c>
    </row>
    <row r="3457" customFormat="false" ht="15" hidden="false" customHeight="false" outlineLevel="0" collapsed="false">
      <c r="A3457" s="2" t="s">
        <v>20638</v>
      </c>
      <c r="B3457" s="2" t="s">
        <v>4770</v>
      </c>
      <c r="C3457" s="2" t="s">
        <v>123</v>
      </c>
      <c r="D3457" s="2" t="s">
        <v>17178</v>
      </c>
      <c r="E3457" s="2" t="s">
        <v>17176</v>
      </c>
      <c r="F3457" s="13" t="n">
        <v>46029</v>
      </c>
      <c r="G3457" s="13" t="n">
        <v>46029</v>
      </c>
      <c r="H3457" s="2" t="n">
        <v>9.7</v>
      </c>
    </row>
    <row r="3458" customFormat="false" ht="15" hidden="false" customHeight="false" outlineLevel="0" collapsed="false">
      <c r="A3458" s="2" t="s">
        <v>20639</v>
      </c>
      <c r="B3458" s="2" t="s">
        <v>206</v>
      </c>
      <c r="C3458" s="2" t="s">
        <v>139</v>
      </c>
      <c r="D3458" s="2" t="s">
        <v>17175</v>
      </c>
      <c r="E3458" s="2" t="s">
        <v>17193</v>
      </c>
      <c r="F3458" s="13" t="n">
        <v>45721</v>
      </c>
      <c r="G3458" s="13" t="n">
        <v>45721</v>
      </c>
      <c r="H3458" s="2" t="n">
        <v>6.2</v>
      </c>
    </row>
    <row r="3459" customFormat="false" ht="15" hidden="false" customHeight="false" outlineLevel="0" collapsed="false">
      <c r="A3459" s="2" t="s">
        <v>20640</v>
      </c>
      <c r="B3459" s="2" t="s">
        <v>3687</v>
      </c>
      <c r="C3459" s="2" t="s">
        <v>123</v>
      </c>
      <c r="D3459" s="2" t="s">
        <v>17178</v>
      </c>
      <c r="E3459" s="2" t="s">
        <v>17176</v>
      </c>
      <c r="F3459" s="13" t="n">
        <v>45941</v>
      </c>
      <c r="G3459" s="13" t="n">
        <v>45941</v>
      </c>
      <c r="H3459" s="2" t="n">
        <v>5.5</v>
      </c>
    </row>
    <row r="3460" customFormat="false" ht="15" hidden="false" customHeight="false" outlineLevel="0" collapsed="false">
      <c r="A3460" s="2" t="s">
        <v>20641</v>
      </c>
      <c r="B3460" s="2" t="s">
        <v>3959</v>
      </c>
      <c r="C3460" s="2" t="s">
        <v>108</v>
      </c>
      <c r="D3460" s="2" t="s">
        <v>17184</v>
      </c>
      <c r="E3460" s="2" t="s">
        <v>17187</v>
      </c>
      <c r="F3460" s="13" t="n">
        <v>46072</v>
      </c>
      <c r="G3460" s="13" t="n">
        <v>46072</v>
      </c>
      <c r="H3460" s="2" t="n">
        <v>22.4</v>
      </c>
    </row>
    <row r="3461" customFormat="false" ht="15" hidden="false" customHeight="false" outlineLevel="0" collapsed="false">
      <c r="A3461" s="2" t="s">
        <v>20642</v>
      </c>
      <c r="B3461" s="2" t="s">
        <v>2340</v>
      </c>
      <c r="C3461" s="2" t="s">
        <v>119</v>
      </c>
      <c r="D3461" s="2" t="s">
        <v>17180</v>
      </c>
      <c r="E3461" s="2" t="s">
        <v>17187</v>
      </c>
      <c r="F3461" s="13" t="n">
        <v>46124</v>
      </c>
      <c r="G3461" s="13" t="n">
        <v>46124</v>
      </c>
      <c r="H3461" s="2" t="n">
        <v>9.3</v>
      </c>
    </row>
    <row r="3462" customFormat="false" ht="15" hidden="false" customHeight="false" outlineLevel="0" collapsed="false">
      <c r="A3462" s="2" t="s">
        <v>20643</v>
      </c>
      <c r="B3462" s="2" t="s">
        <v>5080</v>
      </c>
      <c r="C3462" s="2" t="s">
        <v>98</v>
      </c>
      <c r="D3462" s="2" t="s">
        <v>17175</v>
      </c>
      <c r="E3462" s="2" t="s">
        <v>17193</v>
      </c>
      <c r="F3462" s="13" t="n">
        <v>45927</v>
      </c>
      <c r="G3462" s="13" t="n">
        <v>45927</v>
      </c>
      <c r="H3462" s="2" t="n">
        <v>6.6</v>
      </c>
    </row>
    <row r="3463" customFormat="false" ht="15" hidden="false" customHeight="false" outlineLevel="0" collapsed="false">
      <c r="A3463" s="2" t="s">
        <v>20644</v>
      </c>
      <c r="B3463" s="2" t="s">
        <v>4251</v>
      </c>
      <c r="C3463" s="2" t="s">
        <v>98</v>
      </c>
      <c r="D3463" s="2" t="s">
        <v>17178</v>
      </c>
      <c r="E3463" s="2" t="s">
        <v>17187</v>
      </c>
      <c r="F3463" s="13" t="n">
        <v>46005</v>
      </c>
      <c r="G3463" s="13" t="n">
        <v>46005</v>
      </c>
      <c r="H3463" s="2" t="n">
        <v>5</v>
      </c>
    </row>
    <row r="3464" customFormat="false" ht="15" hidden="false" customHeight="false" outlineLevel="0" collapsed="false">
      <c r="A3464" s="2" t="s">
        <v>20645</v>
      </c>
      <c r="B3464" s="2" t="s">
        <v>2805</v>
      </c>
      <c r="C3464" s="2" t="s">
        <v>119</v>
      </c>
      <c r="D3464" s="2" t="s">
        <v>17175</v>
      </c>
      <c r="E3464" s="2" t="s">
        <v>17176</v>
      </c>
      <c r="F3464" s="13" t="n">
        <v>46177</v>
      </c>
      <c r="G3464" s="13" t="n">
        <v>46177</v>
      </c>
      <c r="H3464" s="2" t="n">
        <v>8.2</v>
      </c>
    </row>
    <row r="3465" customFormat="false" ht="15" hidden="false" customHeight="false" outlineLevel="0" collapsed="false">
      <c r="A3465" s="2" t="s">
        <v>20646</v>
      </c>
      <c r="B3465" s="2" t="s">
        <v>2010</v>
      </c>
      <c r="C3465" s="2" t="s">
        <v>98</v>
      </c>
      <c r="D3465" s="2" t="s">
        <v>17175</v>
      </c>
      <c r="E3465" s="2" t="s">
        <v>17176</v>
      </c>
      <c r="F3465" s="13" t="n">
        <v>45641</v>
      </c>
      <c r="G3465" s="13" t="n">
        <v>45642</v>
      </c>
      <c r="H3465" s="2" t="n">
        <v>36.4</v>
      </c>
    </row>
    <row r="3466" customFormat="false" ht="15" hidden="false" customHeight="false" outlineLevel="0" collapsed="false">
      <c r="A3466" s="2" t="s">
        <v>20647</v>
      </c>
      <c r="B3466" s="2" t="s">
        <v>2424</v>
      </c>
      <c r="C3466" s="2" t="s">
        <v>98</v>
      </c>
      <c r="D3466" s="2" t="s">
        <v>17182</v>
      </c>
      <c r="E3466" s="2" t="s">
        <v>17193</v>
      </c>
      <c r="F3466" s="13" t="n">
        <v>45716</v>
      </c>
      <c r="G3466" s="13" t="n">
        <v>45716</v>
      </c>
      <c r="H3466" s="2" t="n">
        <v>2.5</v>
      </c>
    </row>
    <row r="3467" customFormat="false" ht="15" hidden="false" customHeight="false" outlineLevel="0" collapsed="false">
      <c r="A3467" s="2" t="s">
        <v>20648</v>
      </c>
      <c r="B3467" s="2" t="s">
        <v>2429</v>
      </c>
      <c r="C3467" s="2" t="s">
        <v>119</v>
      </c>
      <c r="D3467" s="2" t="s">
        <v>17175</v>
      </c>
      <c r="E3467" s="2" t="s">
        <v>17187</v>
      </c>
      <c r="F3467" s="13" t="n">
        <v>46177</v>
      </c>
      <c r="G3467" s="13" t="n">
        <v>46177</v>
      </c>
      <c r="H3467" s="2" t="n">
        <v>19.6</v>
      </c>
    </row>
    <row r="3468" customFormat="false" ht="15" hidden="false" customHeight="false" outlineLevel="0" collapsed="false">
      <c r="A3468" s="2" t="s">
        <v>20649</v>
      </c>
      <c r="B3468" s="2" t="s">
        <v>717</v>
      </c>
      <c r="C3468" s="2" t="s">
        <v>141</v>
      </c>
      <c r="D3468" s="2" t="s">
        <v>17178</v>
      </c>
      <c r="E3468" s="2" t="s">
        <v>17176</v>
      </c>
      <c r="F3468" s="13" t="n">
        <v>46019</v>
      </c>
      <c r="G3468" s="13" t="n">
        <v>46019</v>
      </c>
      <c r="H3468" s="2" t="n">
        <v>21.7</v>
      </c>
    </row>
    <row r="3469" customFormat="false" ht="15" hidden="false" customHeight="false" outlineLevel="0" collapsed="false">
      <c r="A3469" s="2" t="s">
        <v>20650</v>
      </c>
      <c r="B3469" s="2" t="s">
        <v>4472</v>
      </c>
      <c r="C3469" s="2" t="s">
        <v>98</v>
      </c>
      <c r="D3469" s="2" t="s">
        <v>17182</v>
      </c>
      <c r="E3469" s="2" t="s">
        <v>17176</v>
      </c>
      <c r="F3469" s="13" t="n">
        <v>45742</v>
      </c>
      <c r="G3469" s="13" t="n">
        <v>45742</v>
      </c>
      <c r="H3469" s="2" t="n">
        <v>4.9</v>
      </c>
    </row>
    <row r="3470" customFormat="false" ht="15" hidden="false" customHeight="false" outlineLevel="0" collapsed="false">
      <c r="A3470" s="2" t="s">
        <v>20651</v>
      </c>
      <c r="B3470" s="2" t="s">
        <v>121</v>
      </c>
      <c r="C3470" s="2" t="s">
        <v>123</v>
      </c>
      <c r="D3470" s="2" t="s">
        <v>17175</v>
      </c>
      <c r="E3470" s="2" t="s">
        <v>17176</v>
      </c>
      <c r="F3470" s="13" t="n">
        <v>45785</v>
      </c>
      <c r="G3470" s="13" t="n">
        <v>45785</v>
      </c>
      <c r="H3470" s="2" t="n">
        <v>10.4</v>
      </c>
    </row>
    <row r="3471" customFormat="false" ht="15" hidden="false" customHeight="false" outlineLevel="0" collapsed="false">
      <c r="A3471" s="2" t="s">
        <v>20652</v>
      </c>
      <c r="B3471" s="2" t="s">
        <v>2071</v>
      </c>
      <c r="C3471" s="2" t="s">
        <v>98</v>
      </c>
      <c r="D3471" s="2" t="s">
        <v>17178</v>
      </c>
      <c r="E3471" s="2" t="s">
        <v>17176</v>
      </c>
      <c r="F3471" s="13" t="n">
        <v>45989</v>
      </c>
      <c r="G3471" s="13" t="n">
        <v>45989</v>
      </c>
      <c r="H3471" s="2" t="n">
        <v>11.1</v>
      </c>
    </row>
    <row r="3472" customFormat="false" ht="15" hidden="false" customHeight="false" outlineLevel="0" collapsed="false">
      <c r="A3472" s="2" t="s">
        <v>20653</v>
      </c>
      <c r="B3472" s="2" t="s">
        <v>3159</v>
      </c>
      <c r="C3472" s="2" t="s">
        <v>98</v>
      </c>
      <c r="D3472" s="2" t="s">
        <v>17178</v>
      </c>
      <c r="E3472" s="2" t="s">
        <v>17187</v>
      </c>
      <c r="F3472" s="13" t="n">
        <v>46050</v>
      </c>
      <c r="G3472" s="13" t="n">
        <v>46050</v>
      </c>
      <c r="H3472" s="2" t="n">
        <v>10.6</v>
      </c>
    </row>
    <row r="3473" customFormat="false" ht="15" hidden="false" customHeight="false" outlineLevel="0" collapsed="false">
      <c r="A3473" s="2" t="s">
        <v>20654</v>
      </c>
      <c r="B3473" s="2" t="s">
        <v>4675</v>
      </c>
      <c r="C3473" s="2" t="s">
        <v>123</v>
      </c>
      <c r="D3473" s="2" t="s">
        <v>17175</v>
      </c>
      <c r="E3473" s="2" t="s">
        <v>17193</v>
      </c>
      <c r="F3473" s="13" t="n">
        <v>45818</v>
      </c>
      <c r="G3473" s="13" t="n">
        <v>45818</v>
      </c>
      <c r="H3473" s="2" t="n">
        <v>11.8</v>
      </c>
    </row>
    <row r="3474" customFormat="false" ht="15" hidden="false" customHeight="false" outlineLevel="0" collapsed="false">
      <c r="A3474" s="2" t="s">
        <v>20655</v>
      </c>
      <c r="B3474" s="2" t="s">
        <v>3007</v>
      </c>
      <c r="C3474" s="2" t="s">
        <v>139</v>
      </c>
      <c r="D3474" s="2" t="s">
        <v>17178</v>
      </c>
      <c r="E3474" s="2" t="s">
        <v>17187</v>
      </c>
      <c r="F3474" s="13" t="n">
        <v>45721</v>
      </c>
      <c r="G3474" s="13" t="n">
        <v>45721</v>
      </c>
      <c r="H3474" s="2" t="n">
        <v>18.1</v>
      </c>
    </row>
    <row r="3475" customFormat="false" ht="15" hidden="false" customHeight="false" outlineLevel="0" collapsed="false">
      <c r="A3475" s="2" t="s">
        <v>20656</v>
      </c>
      <c r="B3475" s="2" t="s">
        <v>4000</v>
      </c>
      <c r="C3475" s="2" t="s">
        <v>165</v>
      </c>
      <c r="D3475" s="2" t="s">
        <v>17182</v>
      </c>
      <c r="E3475" s="2" t="s">
        <v>17176</v>
      </c>
      <c r="F3475" s="13" t="n">
        <v>45622</v>
      </c>
      <c r="G3475" s="13" t="n">
        <v>45622</v>
      </c>
      <c r="H3475" s="2" t="n">
        <v>21.1</v>
      </c>
    </row>
    <row r="3476" customFormat="false" ht="15" hidden="false" customHeight="false" outlineLevel="0" collapsed="false">
      <c r="A3476" s="2" t="s">
        <v>20657</v>
      </c>
      <c r="B3476" s="2" t="s">
        <v>3516</v>
      </c>
      <c r="C3476" s="2" t="s">
        <v>145</v>
      </c>
      <c r="D3476" s="2" t="s">
        <v>17184</v>
      </c>
      <c r="E3476" s="2" t="s">
        <v>17187</v>
      </c>
      <c r="F3476" s="13" t="n">
        <v>45866</v>
      </c>
      <c r="G3476" s="13" t="n">
        <v>45867</v>
      </c>
      <c r="H3476" s="2" t="n">
        <v>32.1</v>
      </c>
    </row>
    <row r="3477" customFormat="false" ht="15" hidden="false" customHeight="false" outlineLevel="0" collapsed="false">
      <c r="A3477" s="2" t="s">
        <v>20658</v>
      </c>
      <c r="B3477" s="2" t="s">
        <v>3965</v>
      </c>
      <c r="C3477" s="2" t="s">
        <v>145</v>
      </c>
      <c r="D3477" s="2" t="s">
        <v>17178</v>
      </c>
      <c r="E3477" s="2" t="s">
        <v>17193</v>
      </c>
      <c r="F3477" s="13" t="n">
        <v>46160</v>
      </c>
      <c r="G3477" s="13" t="n">
        <v>46160</v>
      </c>
      <c r="H3477" s="2" t="n">
        <v>4.5</v>
      </c>
    </row>
    <row r="3478" customFormat="false" ht="15" hidden="false" customHeight="false" outlineLevel="0" collapsed="false">
      <c r="A3478" s="2" t="s">
        <v>20659</v>
      </c>
      <c r="B3478" s="2" t="s">
        <v>2700</v>
      </c>
      <c r="C3478" s="2" t="s">
        <v>123</v>
      </c>
      <c r="D3478" s="2" t="s">
        <v>17184</v>
      </c>
      <c r="E3478" s="2" t="s">
        <v>17187</v>
      </c>
      <c r="F3478" s="13" t="n">
        <v>45943</v>
      </c>
      <c r="G3478" s="13" t="n">
        <v>45943</v>
      </c>
      <c r="H3478" s="2" t="n">
        <v>5</v>
      </c>
    </row>
    <row r="3479" customFormat="false" ht="15" hidden="false" customHeight="false" outlineLevel="0" collapsed="false">
      <c r="A3479" s="2" t="s">
        <v>20660</v>
      </c>
      <c r="B3479" s="2" t="s">
        <v>241</v>
      </c>
      <c r="C3479" s="2" t="s">
        <v>114</v>
      </c>
      <c r="D3479" s="2" t="s">
        <v>17178</v>
      </c>
      <c r="E3479" s="2" t="s">
        <v>17187</v>
      </c>
      <c r="F3479" s="13" t="n">
        <v>46188</v>
      </c>
      <c r="G3479" s="13" t="n">
        <v>46188</v>
      </c>
      <c r="H3479" s="2" t="n">
        <v>13.9</v>
      </c>
    </row>
    <row r="3480" customFormat="false" ht="15" hidden="false" customHeight="false" outlineLevel="0" collapsed="false">
      <c r="A3480" s="2" t="s">
        <v>20661</v>
      </c>
      <c r="B3480" s="2" t="s">
        <v>1024</v>
      </c>
      <c r="C3480" s="2" t="s">
        <v>98</v>
      </c>
      <c r="D3480" s="2" t="s">
        <v>17184</v>
      </c>
      <c r="E3480" s="2" t="s">
        <v>17187</v>
      </c>
      <c r="F3480" s="13" t="n">
        <v>46044</v>
      </c>
      <c r="G3480" s="13" t="n">
        <v>46044</v>
      </c>
      <c r="H3480" s="2" t="n">
        <v>6.8</v>
      </c>
    </row>
    <row r="3481" customFormat="false" ht="15" hidden="false" customHeight="false" outlineLevel="0" collapsed="false">
      <c r="A3481" s="2" t="s">
        <v>20662</v>
      </c>
      <c r="B3481" s="2" t="s">
        <v>3176</v>
      </c>
      <c r="C3481" s="2" t="s">
        <v>98</v>
      </c>
      <c r="D3481" s="2" t="s">
        <v>17175</v>
      </c>
      <c r="E3481" s="2" t="s">
        <v>17176</v>
      </c>
      <c r="F3481" s="13" t="n">
        <v>46070</v>
      </c>
      <c r="G3481" s="13" t="n">
        <v>46073</v>
      </c>
      <c r="H3481" s="2" t="n">
        <v>89.3</v>
      </c>
    </row>
    <row r="3482" customFormat="false" ht="15" hidden="false" customHeight="false" outlineLevel="0" collapsed="false">
      <c r="A3482" s="2" t="s">
        <v>20663</v>
      </c>
      <c r="B3482" s="2" t="s">
        <v>1049</v>
      </c>
      <c r="C3482" s="2" t="s">
        <v>108</v>
      </c>
      <c r="D3482" s="2" t="s">
        <v>17184</v>
      </c>
      <c r="E3482" s="2" t="s">
        <v>17187</v>
      </c>
      <c r="F3482" s="13" t="n">
        <v>46042</v>
      </c>
      <c r="G3482" s="13" t="n">
        <v>46042</v>
      </c>
      <c r="H3482" s="2" t="n">
        <v>4.7</v>
      </c>
    </row>
    <row r="3483" customFormat="false" ht="15" hidden="false" customHeight="false" outlineLevel="0" collapsed="false">
      <c r="A3483" s="2" t="s">
        <v>20664</v>
      </c>
      <c r="B3483" s="2" t="s">
        <v>4319</v>
      </c>
      <c r="C3483" s="2" t="s">
        <v>139</v>
      </c>
      <c r="D3483" s="2" t="s">
        <v>17184</v>
      </c>
      <c r="E3483" s="2" t="s">
        <v>17176</v>
      </c>
      <c r="F3483" s="13" t="n">
        <v>45856</v>
      </c>
      <c r="G3483" s="13" t="n">
        <v>45857</v>
      </c>
      <c r="H3483" s="2" t="n">
        <v>37.8</v>
      </c>
    </row>
    <row r="3484" customFormat="false" ht="15" hidden="false" customHeight="false" outlineLevel="0" collapsed="false">
      <c r="A3484" s="2" t="s">
        <v>20665</v>
      </c>
      <c r="B3484" s="2" t="s">
        <v>1348</v>
      </c>
      <c r="C3484" s="2" t="s">
        <v>128</v>
      </c>
      <c r="D3484" s="2" t="s">
        <v>17175</v>
      </c>
      <c r="E3484" s="2" t="s">
        <v>17187</v>
      </c>
      <c r="F3484" s="13" t="n">
        <v>45982</v>
      </c>
      <c r="G3484" s="13" t="n">
        <v>45982</v>
      </c>
      <c r="H3484" s="2" t="n">
        <v>11.4</v>
      </c>
    </row>
    <row r="3485" customFormat="false" ht="15" hidden="false" customHeight="false" outlineLevel="0" collapsed="false">
      <c r="A3485" s="2" t="s">
        <v>20666</v>
      </c>
      <c r="B3485" s="2" t="s">
        <v>1753</v>
      </c>
      <c r="C3485" s="2" t="s">
        <v>98</v>
      </c>
      <c r="D3485" s="2" t="s">
        <v>17175</v>
      </c>
      <c r="E3485" s="2" t="s">
        <v>17176</v>
      </c>
      <c r="F3485" s="13" t="n">
        <v>45831</v>
      </c>
      <c r="G3485" s="13" t="n">
        <v>45831</v>
      </c>
      <c r="H3485" s="2" t="n">
        <v>6.8</v>
      </c>
    </row>
    <row r="3486" customFormat="false" ht="15" hidden="false" customHeight="false" outlineLevel="0" collapsed="false">
      <c r="A3486" s="2" t="s">
        <v>20667</v>
      </c>
      <c r="B3486" s="2" t="s">
        <v>2771</v>
      </c>
      <c r="C3486" s="2" t="s">
        <v>119</v>
      </c>
      <c r="D3486" s="2" t="s">
        <v>17178</v>
      </c>
      <c r="E3486" s="2" t="s">
        <v>17176</v>
      </c>
      <c r="F3486" s="13" t="n">
        <v>46019</v>
      </c>
      <c r="G3486" s="13" t="n">
        <v>46019</v>
      </c>
      <c r="H3486" s="2" t="n">
        <v>11.1</v>
      </c>
    </row>
    <row r="3487" customFormat="false" ht="15" hidden="false" customHeight="false" outlineLevel="0" collapsed="false">
      <c r="A3487" s="2" t="s">
        <v>20668</v>
      </c>
      <c r="B3487" s="2" t="s">
        <v>846</v>
      </c>
      <c r="C3487" s="2" t="s">
        <v>139</v>
      </c>
      <c r="D3487" s="2" t="s">
        <v>17175</v>
      </c>
      <c r="E3487" s="2" t="s">
        <v>17176</v>
      </c>
      <c r="F3487" s="13" t="n">
        <v>46078</v>
      </c>
      <c r="G3487" s="13" t="n">
        <v>46078</v>
      </c>
      <c r="H3487" s="2" t="n">
        <v>20.1</v>
      </c>
    </row>
    <row r="3488" customFormat="false" ht="15" hidden="false" customHeight="false" outlineLevel="0" collapsed="false">
      <c r="A3488" s="2" t="s">
        <v>20669</v>
      </c>
      <c r="B3488" s="2" t="s">
        <v>2594</v>
      </c>
      <c r="C3488" s="2" t="s">
        <v>139</v>
      </c>
      <c r="D3488" s="2" t="s">
        <v>17178</v>
      </c>
      <c r="E3488" s="2" t="s">
        <v>17193</v>
      </c>
      <c r="F3488" s="13" t="n">
        <v>45813</v>
      </c>
      <c r="G3488" s="13" t="n">
        <v>45813</v>
      </c>
      <c r="H3488" s="2" t="n">
        <v>4.8</v>
      </c>
    </row>
    <row r="3489" customFormat="false" ht="15" hidden="false" customHeight="false" outlineLevel="0" collapsed="false">
      <c r="A3489" s="2" t="s">
        <v>20670</v>
      </c>
      <c r="B3489" s="2" t="s">
        <v>3506</v>
      </c>
      <c r="C3489" s="2" t="s">
        <v>128</v>
      </c>
      <c r="D3489" s="2" t="s">
        <v>17178</v>
      </c>
      <c r="E3489" s="2" t="s">
        <v>17176</v>
      </c>
      <c r="F3489" s="13" t="n">
        <v>46040</v>
      </c>
      <c r="G3489" s="13" t="n">
        <v>46040</v>
      </c>
      <c r="H3489" s="2" t="n">
        <v>14.7</v>
      </c>
    </row>
    <row r="3490" customFormat="false" ht="15" hidden="false" customHeight="false" outlineLevel="0" collapsed="false">
      <c r="A3490" s="2" t="s">
        <v>20671</v>
      </c>
      <c r="B3490" s="2" t="s">
        <v>2700</v>
      </c>
      <c r="C3490" s="2" t="s">
        <v>123</v>
      </c>
      <c r="D3490" s="2" t="s">
        <v>17175</v>
      </c>
      <c r="E3490" s="2" t="s">
        <v>17176</v>
      </c>
      <c r="F3490" s="13" t="n">
        <v>46226</v>
      </c>
      <c r="G3490" s="13" t="n">
        <v>46227</v>
      </c>
      <c r="H3490" s="2" t="n">
        <v>26.3</v>
      </c>
    </row>
    <row r="3491" customFormat="false" ht="15" hidden="false" customHeight="false" outlineLevel="0" collapsed="false">
      <c r="A3491" s="2" t="s">
        <v>20672</v>
      </c>
      <c r="B3491" s="2" t="s">
        <v>3144</v>
      </c>
      <c r="C3491" s="2" t="s">
        <v>114</v>
      </c>
      <c r="D3491" s="2" t="s">
        <v>17175</v>
      </c>
      <c r="E3491" s="2" t="s">
        <v>17176</v>
      </c>
      <c r="F3491" s="13" t="n">
        <v>45814</v>
      </c>
      <c r="G3491" s="13" t="n">
        <v>45814</v>
      </c>
      <c r="H3491" s="2" t="n">
        <v>14.4</v>
      </c>
    </row>
    <row r="3492" customFormat="false" ht="15" hidden="false" customHeight="false" outlineLevel="0" collapsed="false">
      <c r="A3492" s="2" t="s">
        <v>20673</v>
      </c>
      <c r="B3492" s="2" t="s">
        <v>4803</v>
      </c>
      <c r="C3492" s="2" t="s">
        <v>141</v>
      </c>
      <c r="D3492" s="2" t="s">
        <v>17175</v>
      </c>
      <c r="E3492" s="2" t="s">
        <v>17176</v>
      </c>
      <c r="F3492" s="13" t="n">
        <v>45661</v>
      </c>
      <c r="G3492" s="13" t="n">
        <v>45662</v>
      </c>
      <c r="H3492" s="2" t="n">
        <v>29.8</v>
      </c>
    </row>
    <row r="3493" customFormat="false" ht="15" hidden="false" customHeight="false" outlineLevel="0" collapsed="false">
      <c r="A3493" s="2" t="s">
        <v>20674</v>
      </c>
      <c r="B3493" s="2" t="s">
        <v>3204</v>
      </c>
      <c r="C3493" s="2" t="s">
        <v>98</v>
      </c>
      <c r="D3493" s="2" t="s">
        <v>17180</v>
      </c>
      <c r="E3493" s="2" t="s">
        <v>17176</v>
      </c>
      <c r="F3493" s="13" t="n">
        <v>46083</v>
      </c>
      <c r="G3493" s="13" t="n">
        <v>46083</v>
      </c>
      <c r="H3493" s="2" t="n">
        <v>8.6</v>
      </c>
    </row>
    <row r="3494" customFormat="false" ht="15" hidden="false" customHeight="false" outlineLevel="0" collapsed="false">
      <c r="A3494" s="2" t="s">
        <v>20675</v>
      </c>
      <c r="B3494" s="2" t="s">
        <v>2466</v>
      </c>
      <c r="C3494" s="2" t="s">
        <v>104</v>
      </c>
      <c r="D3494" s="2" t="s">
        <v>17178</v>
      </c>
      <c r="E3494" s="2" t="s">
        <v>17176</v>
      </c>
      <c r="F3494" s="13" t="n">
        <v>46197</v>
      </c>
      <c r="G3494" s="13" t="n">
        <v>46199</v>
      </c>
      <c r="H3494" s="2" t="n">
        <v>52.3</v>
      </c>
    </row>
    <row r="3495" customFormat="false" ht="15" hidden="false" customHeight="false" outlineLevel="0" collapsed="false">
      <c r="A3495" s="2" t="s">
        <v>20676</v>
      </c>
      <c r="B3495" s="2" t="s">
        <v>2432</v>
      </c>
      <c r="C3495" s="2" t="s">
        <v>123</v>
      </c>
      <c r="D3495" s="2" t="s">
        <v>17184</v>
      </c>
      <c r="E3495" s="2" t="s">
        <v>17187</v>
      </c>
      <c r="F3495" s="13" t="n">
        <v>45853</v>
      </c>
      <c r="G3495" s="13" t="n">
        <v>45853</v>
      </c>
      <c r="H3495" s="2" t="n">
        <v>8.6</v>
      </c>
    </row>
    <row r="3496" customFormat="false" ht="15" hidden="false" customHeight="false" outlineLevel="0" collapsed="false">
      <c r="A3496" s="2" t="s">
        <v>20677</v>
      </c>
      <c r="B3496" s="2" t="s">
        <v>2785</v>
      </c>
      <c r="C3496" s="2" t="s">
        <v>119</v>
      </c>
      <c r="D3496" s="2" t="s">
        <v>17178</v>
      </c>
      <c r="E3496" s="2" t="s">
        <v>17176</v>
      </c>
      <c r="F3496" s="13" t="n">
        <v>46162</v>
      </c>
      <c r="G3496" s="13" t="n">
        <v>46162</v>
      </c>
      <c r="H3496" s="2" t="n">
        <v>8.9</v>
      </c>
    </row>
    <row r="3497" customFormat="false" ht="15" hidden="false" customHeight="false" outlineLevel="0" collapsed="false">
      <c r="A3497" s="2" t="s">
        <v>20678</v>
      </c>
      <c r="B3497" s="2" t="s">
        <v>1678</v>
      </c>
      <c r="C3497" s="2" t="s">
        <v>114</v>
      </c>
      <c r="D3497" s="2" t="s">
        <v>17180</v>
      </c>
      <c r="E3497" s="2" t="s">
        <v>17176</v>
      </c>
      <c r="F3497" s="13" t="n">
        <v>46192</v>
      </c>
      <c r="G3497" s="13" t="n">
        <v>46193</v>
      </c>
      <c r="H3497" s="2" t="n">
        <v>26.9</v>
      </c>
    </row>
    <row r="3498" customFormat="false" ht="15" hidden="false" customHeight="false" outlineLevel="0" collapsed="false">
      <c r="A3498" s="2" t="s">
        <v>20679</v>
      </c>
      <c r="B3498" s="2" t="s">
        <v>3047</v>
      </c>
      <c r="C3498" s="2" t="s">
        <v>145</v>
      </c>
      <c r="D3498" s="2" t="s">
        <v>17182</v>
      </c>
      <c r="E3498" s="2" t="s">
        <v>17187</v>
      </c>
      <c r="F3498" s="13" t="n">
        <v>46057</v>
      </c>
      <c r="G3498" s="13" t="n">
        <v>46057</v>
      </c>
      <c r="H3498" s="2" t="n">
        <v>11.4</v>
      </c>
    </row>
    <row r="3499" customFormat="false" ht="15" hidden="false" customHeight="false" outlineLevel="0" collapsed="false">
      <c r="A3499" s="2" t="s">
        <v>20680</v>
      </c>
      <c r="B3499" s="2" t="s">
        <v>3102</v>
      </c>
      <c r="C3499" s="2" t="s">
        <v>114</v>
      </c>
      <c r="D3499" s="2" t="s">
        <v>17175</v>
      </c>
      <c r="E3499" s="2" t="s">
        <v>17176</v>
      </c>
      <c r="F3499" s="13" t="n">
        <v>45944</v>
      </c>
      <c r="G3499" s="13" t="n">
        <v>45944</v>
      </c>
      <c r="H3499" s="2" t="n">
        <v>15.6</v>
      </c>
    </row>
    <row r="3500" customFormat="false" ht="15" hidden="false" customHeight="false" outlineLevel="0" collapsed="false">
      <c r="A3500" s="2" t="s">
        <v>20681</v>
      </c>
      <c r="B3500" s="2" t="s">
        <v>4122</v>
      </c>
      <c r="C3500" s="2" t="s">
        <v>98</v>
      </c>
      <c r="D3500" s="2" t="s">
        <v>17182</v>
      </c>
      <c r="E3500" s="2" t="s">
        <v>17176</v>
      </c>
      <c r="F3500" s="13" t="n">
        <v>45793</v>
      </c>
      <c r="G3500" s="13" t="n">
        <v>45793</v>
      </c>
      <c r="H3500" s="2" t="n">
        <v>12.7</v>
      </c>
    </row>
    <row r="3501" customFormat="false" ht="15" hidden="false" customHeight="false" outlineLevel="0" collapsed="false">
      <c r="A3501" s="2" t="s">
        <v>20682</v>
      </c>
      <c r="B3501" s="2" t="s">
        <v>2366</v>
      </c>
      <c r="C3501" s="2" t="s">
        <v>119</v>
      </c>
      <c r="D3501" s="2" t="s">
        <v>17184</v>
      </c>
      <c r="E3501" s="2" t="s">
        <v>17176</v>
      </c>
      <c r="F3501" s="13" t="n">
        <v>45941</v>
      </c>
      <c r="G3501" s="13" t="n">
        <v>45941</v>
      </c>
      <c r="H3501" s="2" t="n">
        <v>15.5</v>
      </c>
    </row>
    <row r="3502" customFormat="false" ht="15" hidden="false" customHeight="false" outlineLevel="0" collapsed="false">
      <c r="A3502" s="2" t="s">
        <v>20683</v>
      </c>
      <c r="B3502" s="2" t="s">
        <v>3582</v>
      </c>
      <c r="C3502" s="2" t="s">
        <v>98</v>
      </c>
      <c r="D3502" s="2" t="s">
        <v>17180</v>
      </c>
      <c r="E3502" s="2" t="s">
        <v>17187</v>
      </c>
      <c r="F3502" s="13" t="n">
        <v>46110</v>
      </c>
      <c r="G3502" s="13" t="n">
        <v>46110</v>
      </c>
      <c r="H3502" s="2" t="n">
        <v>13.4</v>
      </c>
    </row>
    <row r="3503" customFormat="false" ht="15" hidden="false" customHeight="false" outlineLevel="0" collapsed="false">
      <c r="A3503" s="2" t="s">
        <v>20684</v>
      </c>
      <c r="B3503" s="2" t="s">
        <v>2694</v>
      </c>
      <c r="C3503" s="2" t="s">
        <v>119</v>
      </c>
      <c r="D3503" s="2" t="s">
        <v>17175</v>
      </c>
      <c r="E3503" s="2" t="s">
        <v>17176</v>
      </c>
      <c r="F3503" s="13" t="n">
        <v>46179</v>
      </c>
      <c r="G3503" s="13" t="n">
        <v>46179</v>
      </c>
      <c r="H3503" s="2" t="n">
        <v>16.7</v>
      </c>
    </row>
    <row r="3504" customFormat="false" ht="15" hidden="false" customHeight="false" outlineLevel="0" collapsed="false">
      <c r="A3504" s="2" t="s">
        <v>20685</v>
      </c>
      <c r="B3504" s="2" t="s">
        <v>1670</v>
      </c>
      <c r="C3504" s="2" t="s">
        <v>145</v>
      </c>
      <c r="D3504" s="2" t="s">
        <v>17175</v>
      </c>
      <c r="E3504" s="2" t="s">
        <v>17176</v>
      </c>
      <c r="F3504" s="13" t="n">
        <v>46023</v>
      </c>
      <c r="G3504" s="13" t="n">
        <v>46023</v>
      </c>
      <c r="H3504" s="2" t="n">
        <v>10.5</v>
      </c>
    </row>
    <row r="3505" customFormat="false" ht="15" hidden="false" customHeight="false" outlineLevel="0" collapsed="false">
      <c r="A3505" s="2" t="s">
        <v>20686</v>
      </c>
      <c r="B3505" s="2" t="s">
        <v>384</v>
      </c>
      <c r="C3505" s="2" t="s">
        <v>128</v>
      </c>
      <c r="D3505" s="2" t="s">
        <v>17178</v>
      </c>
      <c r="E3505" s="2" t="s">
        <v>17193</v>
      </c>
      <c r="F3505" s="13" t="n">
        <v>46079</v>
      </c>
      <c r="G3505" s="13" t="n">
        <v>46079</v>
      </c>
      <c r="H3505" s="2" t="n">
        <v>6</v>
      </c>
    </row>
    <row r="3506" customFormat="false" ht="15" hidden="false" customHeight="false" outlineLevel="0" collapsed="false">
      <c r="A3506" s="2" t="s">
        <v>20687</v>
      </c>
      <c r="B3506" s="2" t="s">
        <v>4888</v>
      </c>
      <c r="C3506" s="2" t="s">
        <v>119</v>
      </c>
      <c r="D3506" s="2" t="s">
        <v>17175</v>
      </c>
      <c r="E3506" s="2" t="s">
        <v>17176</v>
      </c>
      <c r="F3506" s="13" t="n">
        <v>46189</v>
      </c>
      <c r="G3506" s="13" t="n">
        <v>46189</v>
      </c>
      <c r="H3506" s="2" t="n">
        <v>11.7</v>
      </c>
    </row>
    <row r="3507" customFormat="false" ht="15" hidden="false" customHeight="false" outlineLevel="0" collapsed="false">
      <c r="A3507" s="2" t="s">
        <v>20688</v>
      </c>
      <c r="B3507" s="2" t="s">
        <v>1553</v>
      </c>
      <c r="C3507" s="2" t="s">
        <v>165</v>
      </c>
      <c r="D3507" s="2" t="s">
        <v>17175</v>
      </c>
      <c r="E3507" s="2" t="s">
        <v>17176</v>
      </c>
      <c r="F3507" s="13" t="n">
        <v>46255</v>
      </c>
      <c r="G3507" s="13" t="n">
        <v>46256</v>
      </c>
      <c r="H3507" s="2" t="n">
        <v>25.9</v>
      </c>
    </row>
    <row r="3508" customFormat="false" ht="15" hidden="false" customHeight="false" outlineLevel="0" collapsed="false">
      <c r="A3508" s="2" t="s">
        <v>20689</v>
      </c>
      <c r="B3508" s="2" t="s">
        <v>1074</v>
      </c>
      <c r="C3508" s="2" t="s">
        <v>119</v>
      </c>
      <c r="D3508" s="2" t="s">
        <v>17178</v>
      </c>
      <c r="E3508" s="2" t="s">
        <v>17176</v>
      </c>
      <c r="F3508" s="13" t="n">
        <v>45871</v>
      </c>
      <c r="G3508" s="13" t="n">
        <v>45872</v>
      </c>
      <c r="H3508" s="2" t="n">
        <v>43.1</v>
      </c>
    </row>
    <row r="3509" customFormat="false" ht="15" hidden="false" customHeight="false" outlineLevel="0" collapsed="false">
      <c r="A3509" s="2" t="s">
        <v>20690</v>
      </c>
      <c r="B3509" s="2" t="s">
        <v>1826</v>
      </c>
      <c r="C3509" s="2" t="s">
        <v>141</v>
      </c>
      <c r="D3509" s="2" t="s">
        <v>17184</v>
      </c>
      <c r="E3509" s="2" t="s">
        <v>17176</v>
      </c>
      <c r="F3509" s="13" t="n">
        <v>46044</v>
      </c>
      <c r="G3509" s="13" t="n">
        <v>46045</v>
      </c>
      <c r="H3509" s="2" t="n">
        <v>26.9</v>
      </c>
    </row>
    <row r="3510" customFormat="false" ht="15" hidden="false" customHeight="false" outlineLevel="0" collapsed="false">
      <c r="A3510" s="2" t="s">
        <v>20691</v>
      </c>
      <c r="B3510" s="2" t="s">
        <v>1053</v>
      </c>
      <c r="C3510" s="2" t="s">
        <v>98</v>
      </c>
      <c r="D3510" s="2" t="s">
        <v>17175</v>
      </c>
      <c r="E3510" s="2" t="s">
        <v>17193</v>
      </c>
      <c r="F3510" s="13" t="n">
        <v>46064</v>
      </c>
      <c r="G3510" s="13" t="n">
        <v>46064</v>
      </c>
      <c r="H3510" s="2" t="n">
        <v>8.3</v>
      </c>
    </row>
    <row r="3511" customFormat="false" ht="15" hidden="false" customHeight="false" outlineLevel="0" collapsed="false">
      <c r="A3511" s="2" t="s">
        <v>20692</v>
      </c>
      <c r="B3511" s="2" t="s">
        <v>4591</v>
      </c>
      <c r="C3511" s="2" t="s">
        <v>119</v>
      </c>
      <c r="D3511" s="2" t="s">
        <v>17175</v>
      </c>
      <c r="E3511" s="2" t="s">
        <v>17187</v>
      </c>
      <c r="F3511" s="13" t="n">
        <v>46120</v>
      </c>
      <c r="G3511" s="13" t="n">
        <v>46120</v>
      </c>
      <c r="H3511" s="2" t="n">
        <v>20.8</v>
      </c>
    </row>
    <row r="3512" customFormat="false" ht="15" hidden="false" customHeight="false" outlineLevel="0" collapsed="false">
      <c r="A3512" s="2" t="s">
        <v>20693</v>
      </c>
      <c r="B3512" s="2" t="s">
        <v>1792</v>
      </c>
      <c r="C3512" s="2" t="s">
        <v>139</v>
      </c>
      <c r="D3512" s="2" t="s">
        <v>17182</v>
      </c>
      <c r="E3512" s="2" t="s">
        <v>17176</v>
      </c>
      <c r="F3512" s="13" t="n">
        <v>46081</v>
      </c>
      <c r="G3512" s="13" t="n">
        <v>46081</v>
      </c>
      <c r="H3512" s="2" t="n">
        <v>19.7</v>
      </c>
    </row>
    <row r="3513" customFormat="false" ht="15" hidden="false" customHeight="false" outlineLevel="0" collapsed="false">
      <c r="A3513" s="2" t="s">
        <v>20694</v>
      </c>
      <c r="B3513" s="2" t="s">
        <v>1128</v>
      </c>
      <c r="C3513" s="2" t="s">
        <v>114</v>
      </c>
      <c r="D3513" s="2" t="s">
        <v>17175</v>
      </c>
      <c r="E3513" s="2" t="s">
        <v>17193</v>
      </c>
      <c r="F3513" s="13" t="n">
        <v>46196</v>
      </c>
      <c r="G3513" s="13" t="n">
        <v>46196</v>
      </c>
      <c r="H3513" s="2" t="n">
        <v>6.4</v>
      </c>
    </row>
    <row r="3514" customFormat="false" ht="15" hidden="false" customHeight="false" outlineLevel="0" collapsed="false">
      <c r="A3514" s="2" t="s">
        <v>20695</v>
      </c>
      <c r="B3514" s="2" t="s">
        <v>2000</v>
      </c>
      <c r="C3514" s="2" t="s">
        <v>165</v>
      </c>
      <c r="D3514" s="2" t="s">
        <v>17184</v>
      </c>
      <c r="E3514" s="2" t="s">
        <v>17193</v>
      </c>
      <c r="F3514" s="13" t="n">
        <v>46093</v>
      </c>
      <c r="G3514" s="13" t="n">
        <v>46093</v>
      </c>
      <c r="H3514" s="2" t="n">
        <v>4</v>
      </c>
    </row>
    <row r="3515" customFormat="false" ht="15" hidden="false" customHeight="false" outlineLevel="0" collapsed="false">
      <c r="A3515" s="2" t="s">
        <v>20696</v>
      </c>
      <c r="B3515" s="2" t="s">
        <v>3905</v>
      </c>
      <c r="C3515" s="2" t="s">
        <v>123</v>
      </c>
      <c r="D3515" s="2" t="s">
        <v>17178</v>
      </c>
      <c r="E3515" s="2" t="s">
        <v>17176</v>
      </c>
      <c r="F3515" s="13" t="n">
        <v>46007</v>
      </c>
      <c r="G3515" s="13" t="n">
        <v>46008</v>
      </c>
      <c r="H3515" s="2" t="n">
        <v>44.5</v>
      </c>
    </row>
    <row r="3516" customFormat="false" ht="15" hidden="false" customHeight="false" outlineLevel="0" collapsed="false">
      <c r="A3516" s="2" t="s">
        <v>20697</v>
      </c>
      <c r="B3516" s="2" t="s">
        <v>4693</v>
      </c>
      <c r="C3516" s="2" t="s">
        <v>165</v>
      </c>
      <c r="D3516" s="2" t="s">
        <v>17182</v>
      </c>
      <c r="E3516" s="2" t="s">
        <v>17193</v>
      </c>
      <c r="F3516" s="13" t="n">
        <v>46182</v>
      </c>
      <c r="G3516" s="13" t="n">
        <v>46182</v>
      </c>
      <c r="H3516" s="2" t="n">
        <v>6.4</v>
      </c>
    </row>
    <row r="3517" customFormat="false" ht="15" hidden="false" customHeight="false" outlineLevel="0" collapsed="false">
      <c r="A3517" s="2" t="s">
        <v>20698</v>
      </c>
      <c r="B3517" s="2" t="s">
        <v>2199</v>
      </c>
      <c r="C3517" s="2" t="s">
        <v>98</v>
      </c>
      <c r="D3517" s="2" t="s">
        <v>17184</v>
      </c>
      <c r="E3517" s="2" t="s">
        <v>17193</v>
      </c>
      <c r="F3517" s="13" t="n">
        <v>46005</v>
      </c>
      <c r="G3517" s="13" t="n">
        <v>46005</v>
      </c>
      <c r="H3517" s="2" t="n">
        <v>2.3</v>
      </c>
    </row>
    <row r="3518" customFormat="false" ht="15" hidden="false" customHeight="false" outlineLevel="0" collapsed="false">
      <c r="A3518" s="2" t="s">
        <v>20699</v>
      </c>
      <c r="B3518" s="2" t="s">
        <v>1152</v>
      </c>
      <c r="C3518" s="2" t="s">
        <v>128</v>
      </c>
      <c r="D3518" s="2" t="s">
        <v>17175</v>
      </c>
      <c r="E3518" s="2" t="s">
        <v>17193</v>
      </c>
      <c r="F3518" s="13" t="n">
        <v>45920</v>
      </c>
      <c r="G3518" s="13" t="n">
        <v>45920</v>
      </c>
      <c r="H3518" s="2" t="n">
        <v>4.7</v>
      </c>
    </row>
    <row r="3519" customFormat="false" ht="15" hidden="false" customHeight="false" outlineLevel="0" collapsed="false">
      <c r="A3519" s="2" t="s">
        <v>20700</v>
      </c>
      <c r="B3519" s="2" t="s">
        <v>3145</v>
      </c>
      <c r="C3519" s="2" t="s">
        <v>108</v>
      </c>
      <c r="D3519" s="2" t="s">
        <v>17178</v>
      </c>
      <c r="E3519" s="2" t="s">
        <v>17176</v>
      </c>
      <c r="F3519" s="13" t="n">
        <v>45866</v>
      </c>
      <c r="G3519" s="13" t="n">
        <v>45868</v>
      </c>
      <c r="H3519" s="2" t="n">
        <v>62.3</v>
      </c>
    </row>
    <row r="3520" customFormat="false" ht="15" hidden="false" customHeight="false" outlineLevel="0" collapsed="false">
      <c r="A3520" s="2" t="s">
        <v>20701</v>
      </c>
      <c r="B3520" s="2" t="s">
        <v>1132</v>
      </c>
      <c r="C3520" s="2" t="s">
        <v>165</v>
      </c>
      <c r="D3520" s="2" t="s">
        <v>17180</v>
      </c>
      <c r="E3520" s="2" t="s">
        <v>17187</v>
      </c>
      <c r="F3520" s="13" t="n">
        <v>46009</v>
      </c>
      <c r="G3520" s="13" t="n">
        <v>46009</v>
      </c>
      <c r="H3520" s="2" t="n">
        <v>10.8</v>
      </c>
    </row>
    <row r="3521" customFormat="false" ht="15" hidden="false" customHeight="false" outlineLevel="0" collapsed="false">
      <c r="A3521" s="2" t="s">
        <v>20702</v>
      </c>
      <c r="B3521" s="2" t="s">
        <v>3565</v>
      </c>
      <c r="C3521" s="2" t="s">
        <v>128</v>
      </c>
      <c r="D3521" s="2" t="s">
        <v>17175</v>
      </c>
      <c r="E3521" s="2" t="s">
        <v>17187</v>
      </c>
      <c r="F3521" s="13" t="n">
        <v>46162</v>
      </c>
      <c r="G3521" s="13" t="n">
        <v>46162</v>
      </c>
      <c r="H3521" s="2" t="n">
        <v>6.3</v>
      </c>
    </row>
    <row r="3522" customFormat="false" ht="15" hidden="false" customHeight="false" outlineLevel="0" collapsed="false">
      <c r="A3522" s="2" t="s">
        <v>20703</v>
      </c>
      <c r="B3522" s="2" t="s">
        <v>4204</v>
      </c>
      <c r="C3522" s="2" t="s">
        <v>128</v>
      </c>
      <c r="D3522" s="2" t="s">
        <v>17175</v>
      </c>
      <c r="E3522" s="2" t="s">
        <v>17187</v>
      </c>
      <c r="F3522" s="13" t="n">
        <v>45928</v>
      </c>
      <c r="G3522" s="13" t="n">
        <v>45928</v>
      </c>
      <c r="H3522" s="2" t="n">
        <v>6.5</v>
      </c>
    </row>
    <row r="3523" customFormat="false" ht="15" hidden="false" customHeight="false" outlineLevel="0" collapsed="false">
      <c r="A3523" s="2" t="s">
        <v>20704</v>
      </c>
      <c r="B3523" s="2" t="s">
        <v>3394</v>
      </c>
      <c r="C3523" s="2" t="s">
        <v>128</v>
      </c>
      <c r="D3523" s="2" t="s">
        <v>17180</v>
      </c>
      <c r="E3523" s="2" t="s">
        <v>17176</v>
      </c>
      <c r="F3523" s="13" t="n">
        <v>45960</v>
      </c>
      <c r="G3523" s="13" t="n">
        <v>45960</v>
      </c>
      <c r="H3523" s="2" t="n">
        <v>18.6</v>
      </c>
    </row>
    <row r="3524" customFormat="false" ht="15" hidden="false" customHeight="false" outlineLevel="0" collapsed="false">
      <c r="A3524" s="2" t="s">
        <v>20705</v>
      </c>
      <c r="B3524" s="2" t="s">
        <v>820</v>
      </c>
      <c r="C3524" s="2" t="s">
        <v>165</v>
      </c>
      <c r="D3524" s="2" t="s">
        <v>17178</v>
      </c>
      <c r="E3524" s="2" t="s">
        <v>17191</v>
      </c>
      <c r="F3524" s="13" t="n">
        <v>46138</v>
      </c>
      <c r="G3524" s="13" t="n">
        <v>46138</v>
      </c>
      <c r="H3524" s="2" t="n">
        <v>1.4</v>
      </c>
    </row>
    <row r="3525" customFormat="false" ht="15" hidden="false" customHeight="false" outlineLevel="0" collapsed="false">
      <c r="A3525" s="2" t="s">
        <v>20706</v>
      </c>
      <c r="B3525" s="2" t="s">
        <v>1006</v>
      </c>
      <c r="C3525" s="2" t="s">
        <v>119</v>
      </c>
      <c r="D3525" s="2" t="s">
        <v>17178</v>
      </c>
      <c r="E3525" s="2" t="s">
        <v>17176</v>
      </c>
      <c r="F3525" s="13" t="n">
        <v>46058</v>
      </c>
      <c r="G3525" s="13" t="n">
        <v>46060</v>
      </c>
      <c r="H3525" s="2" t="n">
        <v>51.9</v>
      </c>
    </row>
    <row r="3526" customFormat="false" ht="15" hidden="false" customHeight="false" outlineLevel="0" collapsed="false">
      <c r="A3526" s="2" t="s">
        <v>20707</v>
      </c>
      <c r="B3526" s="2" t="s">
        <v>2217</v>
      </c>
      <c r="C3526" s="2" t="s">
        <v>139</v>
      </c>
      <c r="D3526" s="2" t="s">
        <v>17178</v>
      </c>
      <c r="E3526" s="2" t="s">
        <v>17187</v>
      </c>
      <c r="F3526" s="13" t="n">
        <v>46196</v>
      </c>
      <c r="G3526" s="13" t="n">
        <v>46196</v>
      </c>
      <c r="H3526" s="2" t="n">
        <v>9.9</v>
      </c>
    </row>
    <row r="3527" customFormat="false" ht="15" hidden="false" customHeight="false" outlineLevel="0" collapsed="false">
      <c r="A3527" s="2" t="s">
        <v>20708</v>
      </c>
      <c r="B3527" s="2" t="s">
        <v>4114</v>
      </c>
      <c r="C3527" s="2" t="s">
        <v>119</v>
      </c>
      <c r="D3527" s="2" t="s">
        <v>17175</v>
      </c>
      <c r="E3527" s="2" t="s">
        <v>17176</v>
      </c>
      <c r="F3527" s="13" t="n">
        <v>46131</v>
      </c>
      <c r="G3527" s="13" t="n">
        <v>46131</v>
      </c>
      <c r="H3527" s="2" t="n">
        <v>19.7</v>
      </c>
    </row>
    <row r="3528" customFormat="false" ht="15" hidden="false" customHeight="false" outlineLevel="0" collapsed="false">
      <c r="A3528" s="2" t="s">
        <v>20709</v>
      </c>
      <c r="B3528" s="2" t="s">
        <v>1369</v>
      </c>
      <c r="C3528" s="2" t="s">
        <v>145</v>
      </c>
      <c r="D3528" s="2" t="s">
        <v>17180</v>
      </c>
      <c r="E3528" s="2" t="s">
        <v>17176</v>
      </c>
      <c r="F3528" s="13" t="n">
        <v>45866</v>
      </c>
      <c r="G3528" s="13" t="n">
        <v>45866</v>
      </c>
      <c r="H3528" s="2" t="n">
        <v>7</v>
      </c>
    </row>
    <row r="3529" customFormat="false" ht="15" hidden="false" customHeight="false" outlineLevel="0" collapsed="false">
      <c r="A3529" s="2" t="s">
        <v>20710</v>
      </c>
      <c r="B3529" s="2" t="s">
        <v>2896</v>
      </c>
      <c r="C3529" s="2" t="s">
        <v>165</v>
      </c>
      <c r="D3529" s="2" t="s">
        <v>17180</v>
      </c>
      <c r="E3529" s="2" t="s">
        <v>17176</v>
      </c>
      <c r="F3529" s="13" t="n">
        <v>45894</v>
      </c>
      <c r="G3529" s="13" t="n">
        <v>45894</v>
      </c>
      <c r="H3529" s="2" t="n">
        <v>11.8</v>
      </c>
    </row>
    <row r="3530" customFormat="false" ht="15" hidden="false" customHeight="false" outlineLevel="0" collapsed="false">
      <c r="A3530" s="2" t="s">
        <v>20711</v>
      </c>
      <c r="B3530" s="2" t="s">
        <v>3850</v>
      </c>
      <c r="C3530" s="2" t="s">
        <v>163</v>
      </c>
      <c r="D3530" s="2" t="s">
        <v>17178</v>
      </c>
      <c r="E3530" s="2" t="s">
        <v>17176</v>
      </c>
      <c r="F3530" s="13" t="n">
        <v>46094</v>
      </c>
      <c r="G3530" s="13" t="n">
        <v>46094</v>
      </c>
      <c r="H3530" s="2" t="n">
        <v>9.7</v>
      </c>
    </row>
    <row r="3531" customFormat="false" ht="15" hidden="false" customHeight="false" outlineLevel="0" collapsed="false">
      <c r="A3531" s="2" t="s">
        <v>20712</v>
      </c>
      <c r="B3531" s="2" t="s">
        <v>2835</v>
      </c>
      <c r="C3531" s="2" t="s">
        <v>108</v>
      </c>
      <c r="D3531" s="2" t="s">
        <v>17178</v>
      </c>
      <c r="E3531" s="2" t="s">
        <v>17193</v>
      </c>
      <c r="F3531" s="13" t="n">
        <v>45734</v>
      </c>
      <c r="G3531" s="13" t="n">
        <v>45734</v>
      </c>
      <c r="H3531" s="2" t="n">
        <v>11.6</v>
      </c>
    </row>
    <row r="3532" customFormat="false" ht="15" hidden="false" customHeight="false" outlineLevel="0" collapsed="false">
      <c r="A3532" s="2" t="s">
        <v>20713</v>
      </c>
      <c r="B3532" s="2" t="s">
        <v>723</v>
      </c>
      <c r="C3532" s="2" t="s">
        <v>98</v>
      </c>
      <c r="D3532" s="2" t="s">
        <v>17184</v>
      </c>
      <c r="E3532" s="2" t="s">
        <v>17176</v>
      </c>
      <c r="F3532" s="13" t="n">
        <v>46259</v>
      </c>
      <c r="G3532" s="13" t="n">
        <v>46259</v>
      </c>
      <c r="H3532" s="2" t="n">
        <v>11.6</v>
      </c>
    </row>
    <row r="3533" customFormat="false" ht="15" hidden="false" customHeight="false" outlineLevel="0" collapsed="false">
      <c r="A3533" s="2" t="s">
        <v>20714</v>
      </c>
      <c r="B3533" s="2" t="s">
        <v>2940</v>
      </c>
      <c r="C3533" s="2" t="s">
        <v>119</v>
      </c>
      <c r="D3533" s="2" t="s">
        <v>17178</v>
      </c>
      <c r="E3533" s="2" t="s">
        <v>17187</v>
      </c>
      <c r="F3533" s="13" t="n">
        <v>46062</v>
      </c>
      <c r="G3533" s="13" t="n">
        <v>46062</v>
      </c>
      <c r="H3533" s="2" t="n">
        <v>7.6</v>
      </c>
    </row>
    <row r="3534" customFormat="false" ht="15" hidden="false" customHeight="false" outlineLevel="0" collapsed="false">
      <c r="A3534" s="2" t="s">
        <v>20715</v>
      </c>
      <c r="B3534" s="2" t="s">
        <v>2730</v>
      </c>
      <c r="C3534" s="2" t="s">
        <v>119</v>
      </c>
      <c r="D3534" s="2" t="s">
        <v>17178</v>
      </c>
      <c r="E3534" s="2" t="s">
        <v>17187</v>
      </c>
      <c r="F3534" s="13" t="n">
        <v>45950</v>
      </c>
      <c r="G3534" s="13" t="n">
        <v>45950</v>
      </c>
      <c r="H3534" s="2" t="n">
        <v>12.7</v>
      </c>
    </row>
    <row r="3535" customFormat="false" ht="15" hidden="false" customHeight="false" outlineLevel="0" collapsed="false">
      <c r="A3535" s="2" t="s">
        <v>20716</v>
      </c>
      <c r="B3535" s="2" t="s">
        <v>3766</v>
      </c>
      <c r="C3535" s="2" t="s">
        <v>98</v>
      </c>
      <c r="D3535" s="2" t="s">
        <v>17184</v>
      </c>
      <c r="E3535" s="2" t="s">
        <v>17176</v>
      </c>
      <c r="F3535" s="13" t="n">
        <v>46073</v>
      </c>
      <c r="G3535" s="13" t="n">
        <v>46073</v>
      </c>
      <c r="H3535" s="2" t="n">
        <v>16.6</v>
      </c>
    </row>
    <row r="3536" customFormat="false" ht="15" hidden="false" customHeight="false" outlineLevel="0" collapsed="false">
      <c r="A3536" s="2" t="s">
        <v>20717</v>
      </c>
      <c r="B3536" s="2" t="s">
        <v>1242</v>
      </c>
      <c r="C3536" s="2" t="s">
        <v>119</v>
      </c>
      <c r="D3536" s="2" t="s">
        <v>17184</v>
      </c>
      <c r="E3536" s="2" t="s">
        <v>17176</v>
      </c>
      <c r="F3536" s="13" t="n">
        <v>46179</v>
      </c>
      <c r="G3536" s="13" t="n">
        <v>46179</v>
      </c>
      <c r="H3536" s="2" t="n">
        <v>19.6</v>
      </c>
    </row>
    <row r="3537" customFormat="false" ht="15" hidden="false" customHeight="false" outlineLevel="0" collapsed="false">
      <c r="A3537" s="2" t="s">
        <v>20718</v>
      </c>
      <c r="B3537" s="2" t="s">
        <v>3409</v>
      </c>
      <c r="C3537" s="2" t="s">
        <v>108</v>
      </c>
      <c r="D3537" s="2" t="s">
        <v>17180</v>
      </c>
      <c r="E3537" s="2" t="s">
        <v>17176</v>
      </c>
      <c r="F3537" s="13" t="n">
        <v>46065</v>
      </c>
      <c r="G3537" s="13" t="n">
        <v>46065</v>
      </c>
      <c r="H3537" s="2" t="n">
        <v>9.5</v>
      </c>
    </row>
    <row r="3538" customFormat="false" ht="15" hidden="false" customHeight="false" outlineLevel="0" collapsed="false">
      <c r="A3538" s="2" t="s">
        <v>20719</v>
      </c>
      <c r="B3538" s="2" t="s">
        <v>441</v>
      </c>
      <c r="C3538" s="2" t="s">
        <v>108</v>
      </c>
      <c r="D3538" s="2" t="s">
        <v>17184</v>
      </c>
      <c r="E3538" s="2" t="s">
        <v>17187</v>
      </c>
      <c r="F3538" s="13" t="n">
        <v>45959</v>
      </c>
      <c r="G3538" s="13" t="n">
        <v>45960</v>
      </c>
      <c r="H3538" s="2" t="n">
        <v>29</v>
      </c>
    </row>
    <row r="3539" customFormat="false" ht="15" hidden="false" customHeight="false" outlineLevel="0" collapsed="false">
      <c r="A3539" s="2" t="s">
        <v>20720</v>
      </c>
      <c r="B3539" s="2" t="s">
        <v>4790</v>
      </c>
      <c r="C3539" s="2" t="s">
        <v>165</v>
      </c>
      <c r="D3539" s="2" t="s">
        <v>17175</v>
      </c>
      <c r="E3539" s="2" t="s">
        <v>17187</v>
      </c>
      <c r="F3539" s="13" t="n">
        <v>46253</v>
      </c>
      <c r="G3539" s="13" t="n">
        <v>46253</v>
      </c>
      <c r="H3539" s="2" t="n">
        <v>11.9</v>
      </c>
    </row>
    <row r="3540" customFormat="false" ht="15" hidden="false" customHeight="false" outlineLevel="0" collapsed="false">
      <c r="A3540" s="2" t="s">
        <v>20721</v>
      </c>
      <c r="B3540" s="2" t="s">
        <v>2205</v>
      </c>
      <c r="C3540" s="2" t="s">
        <v>119</v>
      </c>
      <c r="D3540" s="2" t="s">
        <v>17184</v>
      </c>
      <c r="E3540" s="2" t="s">
        <v>17187</v>
      </c>
      <c r="F3540" s="13" t="n">
        <v>46117</v>
      </c>
      <c r="G3540" s="13" t="n">
        <v>46117</v>
      </c>
      <c r="H3540" s="2" t="n">
        <v>7.6</v>
      </c>
    </row>
    <row r="3541" customFormat="false" ht="15" hidden="false" customHeight="false" outlineLevel="0" collapsed="false">
      <c r="A3541" s="2" t="s">
        <v>20722</v>
      </c>
      <c r="B3541" s="2" t="s">
        <v>731</v>
      </c>
      <c r="C3541" s="2" t="s">
        <v>98</v>
      </c>
      <c r="D3541" s="2" t="s">
        <v>17184</v>
      </c>
      <c r="E3541" s="2" t="s">
        <v>17176</v>
      </c>
      <c r="F3541" s="13" t="n">
        <v>46247</v>
      </c>
      <c r="G3541" s="13" t="n">
        <v>46247</v>
      </c>
      <c r="H3541" s="2" t="n">
        <v>13.2</v>
      </c>
    </row>
    <row r="3542" customFormat="false" ht="15" hidden="false" customHeight="false" outlineLevel="0" collapsed="false">
      <c r="A3542" s="2" t="s">
        <v>20723</v>
      </c>
      <c r="B3542" s="2" t="s">
        <v>2473</v>
      </c>
      <c r="C3542" s="2" t="s">
        <v>98</v>
      </c>
      <c r="D3542" s="2" t="s">
        <v>17178</v>
      </c>
      <c r="E3542" s="2" t="s">
        <v>17187</v>
      </c>
      <c r="F3542" s="13" t="n">
        <v>45935</v>
      </c>
      <c r="G3542" s="13" t="n">
        <v>45935</v>
      </c>
      <c r="H3542" s="2" t="n">
        <v>23.6</v>
      </c>
    </row>
    <row r="3543" customFormat="false" ht="15" hidden="false" customHeight="false" outlineLevel="0" collapsed="false">
      <c r="A3543" s="2" t="s">
        <v>20724</v>
      </c>
      <c r="B3543" s="2" t="s">
        <v>2682</v>
      </c>
      <c r="C3543" s="2" t="s">
        <v>98</v>
      </c>
      <c r="D3543" s="2" t="s">
        <v>17175</v>
      </c>
      <c r="E3543" s="2" t="s">
        <v>17191</v>
      </c>
      <c r="F3543" s="13" t="n">
        <v>46076</v>
      </c>
      <c r="G3543" s="13" t="n">
        <v>46076</v>
      </c>
      <c r="H3543" s="2" t="n">
        <v>8.1</v>
      </c>
    </row>
    <row r="3544" customFormat="false" ht="15" hidden="false" customHeight="false" outlineLevel="0" collapsed="false">
      <c r="A3544" s="2" t="s">
        <v>20725</v>
      </c>
      <c r="B3544" s="2" t="s">
        <v>2382</v>
      </c>
      <c r="C3544" s="2" t="s">
        <v>128</v>
      </c>
      <c r="D3544" s="2" t="s">
        <v>17178</v>
      </c>
      <c r="E3544" s="2" t="s">
        <v>17176</v>
      </c>
      <c r="F3544" s="13" t="n">
        <v>46022</v>
      </c>
      <c r="G3544" s="13" t="n">
        <v>46022</v>
      </c>
      <c r="H3544" s="2" t="n">
        <v>17.4</v>
      </c>
    </row>
    <row r="3545" customFormat="false" ht="15" hidden="false" customHeight="false" outlineLevel="0" collapsed="false">
      <c r="A3545" s="2" t="s">
        <v>20726</v>
      </c>
      <c r="B3545" s="2" t="s">
        <v>554</v>
      </c>
      <c r="C3545" s="2" t="s">
        <v>98</v>
      </c>
      <c r="D3545" s="2" t="s">
        <v>17175</v>
      </c>
      <c r="E3545" s="2" t="s">
        <v>17176</v>
      </c>
      <c r="F3545" s="13" t="n">
        <v>45949</v>
      </c>
      <c r="G3545" s="13" t="n">
        <v>45950</v>
      </c>
      <c r="H3545" s="2" t="n">
        <v>25</v>
      </c>
    </row>
    <row r="3546" customFormat="false" ht="15" hidden="false" customHeight="false" outlineLevel="0" collapsed="false">
      <c r="A3546" s="2" t="s">
        <v>20727</v>
      </c>
      <c r="B3546" s="2" t="s">
        <v>4403</v>
      </c>
      <c r="C3546" s="2" t="s">
        <v>163</v>
      </c>
      <c r="D3546" s="2" t="s">
        <v>17178</v>
      </c>
      <c r="E3546" s="2" t="s">
        <v>17187</v>
      </c>
      <c r="F3546" s="13" t="n">
        <v>45931</v>
      </c>
      <c r="G3546" s="13" t="n">
        <v>45932</v>
      </c>
      <c r="H3546" s="2" t="n">
        <v>32</v>
      </c>
    </row>
    <row r="3547" customFormat="false" ht="15" hidden="false" customHeight="false" outlineLevel="0" collapsed="false">
      <c r="A3547" s="2" t="s">
        <v>20728</v>
      </c>
      <c r="B3547" s="2" t="s">
        <v>1677</v>
      </c>
      <c r="C3547" s="2" t="s">
        <v>104</v>
      </c>
      <c r="D3547" s="2" t="s">
        <v>17175</v>
      </c>
      <c r="E3547" s="2" t="s">
        <v>17187</v>
      </c>
      <c r="F3547" s="13" t="n">
        <v>46201</v>
      </c>
      <c r="G3547" s="13" t="n">
        <v>46201</v>
      </c>
      <c r="H3547" s="2" t="n">
        <v>13.1</v>
      </c>
    </row>
    <row r="3548" customFormat="false" ht="15" hidden="false" customHeight="false" outlineLevel="0" collapsed="false">
      <c r="A3548" s="2" t="s">
        <v>20729</v>
      </c>
      <c r="B3548" s="2" t="s">
        <v>1536</v>
      </c>
      <c r="C3548" s="2" t="s">
        <v>98</v>
      </c>
      <c r="D3548" s="2" t="s">
        <v>17180</v>
      </c>
      <c r="E3548" s="2" t="s">
        <v>17187</v>
      </c>
      <c r="F3548" s="13" t="n">
        <v>46262</v>
      </c>
      <c r="G3548" s="13" t="n">
        <v>46262</v>
      </c>
      <c r="H3548" s="2" t="n">
        <v>9</v>
      </c>
    </row>
    <row r="3549" customFormat="false" ht="15" hidden="false" customHeight="false" outlineLevel="0" collapsed="false">
      <c r="A3549" s="2" t="s">
        <v>20730</v>
      </c>
      <c r="B3549" s="2" t="s">
        <v>4525</v>
      </c>
      <c r="C3549" s="2" t="s">
        <v>145</v>
      </c>
      <c r="D3549" s="2" t="s">
        <v>17180</v>
      </c>
      <c r="E3549" s="2" t="s">
        <v>17176</v>
      </c>
      <c r="F3549" s="13" t="n">
        <v>46306</v>
      </c>
      <c r="G3549" s="13" t="n">
        <v>46306</v>
      </c>
      <c r="H3549" s="2" t="n">
        <v>16.6</v>
      </c>
    </row>
    <row r="3550" customFormat="false" ht="15" hidden="false" customHeight="false" outlineLevel="0" collapsed="false">
      <c r="A3550" s="2" t="s">
        <v>20731</v>
      </c>
      <c r="B3550" s="2" t="s">
        <v>3818</v>
      </c>
      <c r="C3550" s="2" t="s">
        <v>104</v>
      </c>
      <c r="D3550" s="2" t="s">
        <v>17175</v>
      </c>
      <c r="E3550" s="2" t="s">
        <v>17176</v>
      </c>
      <c r="F3550" s="13" t="n">
        <v>45965</v>
      </c>
      <c r="G3550" s="13" t="n">
        <v>45965</v>
      </c>
      <c r="H3550" s="2" t="n">
        <v>14.9</v>
      </c>
    </row>
    <row r="3551" customFormat="false" ht="15" hidden="false" customHeight="false" outlineLevel="0" collapsed="false">
      <c r="A3551" s="2" t="s">
        <v>20732</v>
      </c>
      <c r="B3551" s="2" t="s">
        <v>4288</v>
      </c>
      <c r="C3551" s="2" t="s">
        <v>114</v>
      </c>
      <c r="D3551" s="2" t="s">
        <v>17180</v>
      </c>
      <c r="E3551" s="2" t="s">
        <v>17193</v>
      </c>
      <c r="F3551" s="13" t="n">
        <v>46000</v>
      </c>
      <c r="G3551" s="13" t="n">
        <v>46000</v>
      </c>
      <c r="H3551" s="2" t="n">
        <v>4.9</v>
      </c>
    </row>
    <row r="3552" customFormat="false" ht="15" hidden="false" customHeight="false" outlineLevel="0" collapsed="false">
      <c r="A3552" s="2" t="s">
        <v>20733</v>
      </c>
      <c r="B3552" s="2" t="s">
        <v>1567</v>
      </c>
      <c r="C3552" s="2" t="s">
        <v>139</v>
      </c>
      <c r="D3552" s="2" t="s">
        <v>17178</v>
      </c>
      <c r="E3552" s="2" t="s">
        <v>17191</v>
      </c>
      <c r="F3552" s="13" t="n">
        <v>46204</v>
      </c>
      <c r="G3552" s="13" t="n">
        <v>46204</v>
      </c>
      <c r="H3552" s="2" t="n">
        <v>1.2</v>
      </c>
    </row>
    <row r="3553" customFormat="false" ht="15" hidden="false" customHeight="false" outlineLevel="0" collapsed="false">
      <c r="A3553" s="2" t="s">
        <v>20734</v>
      </c>
      <c r="B3553" s="2" t="s">
        <v>1856</v>
      </c>
      <c r="C3553" s="2" t="s">
        <v>119</v>
      </c>
      <c r="D3553" s="2" t="s">
        <v>17175</v>
      </c>
      <c r="E3553" s="2" t="s">
        <v>17187</v>
      </c>
      <c r="F3553" s="13" t="n">
        <v>46030</v>
      </c>
      <c r="G3553" s="13" t="n">
        <v>46030</v>
      </c>
      <c r="H3553" s="2" t="n">
        <v>7.3</v>
      </c>
    </row>
    <row r="3554" customFormat="false" ht="15" hidden="false" customHeight="false" outlineLevel="0" collapsed="false">
      <c r="A3554" s="2" t="s">
        <v>20735</v>
      </c>
      <c r="B3554" s="2" t="s">
        <v>1824</v>
      </c>
      <c r="C3554" s="2" t="s">
        <v>98</v>
      </c>
      <c r="D3554" s="2" t="s">
        <v>17182</v>
      </c>
      <c r="E3554" s="2" t="s">
        <v>17193</v>
      </c>
      <c r="F3554" s="13" t="n">
        <v>45670</v>
      </c>
      <c r="G3554" s="13" t="n">
        <v>45670</v>
      </c>
      <c r="H3554" s="2" t="n">
        <v>2.9</v>
      </c>
    </row>
    <row r="3555" customFormat="false" ht="15" hidden="false" customHeight="false" outlineLevel="0" collapsed="false">
      <c r="A3555" s="2" t="s">
        <v>20736</v>
      </c>
      <c r="B3555" s="2" t="s">
        <v>4116</v>
      </c>
      <c r="C3555" s="2" t="s">
        <v>104</v>
      </c>
      <c r="D3555" s="2" t="s">
        <v>17178</v>
      </c>
      <c r="E3555" s="2" t="s">
        <v>17187</v>
      </c>
      <c r="F3555" s="13" t="n">
        <v>46117</v>
      </c>
      <c r="G3555" s="13" t="n">
        <v>46117</v>
      </c>
      <c r="H3555" s="2" t="n">
        <v>6.7</v>
      </c>
    </row>
    <row r="3556" customFormat="false" ht="15" hidden="false" customHeight="false" outlineLevel="0" collapsed="false">
      <c r="A3556" s="2" t="s">
        <v>20737</v>
      </c>
      <c r="B3556" s="2" t="s">
        <v>2808</v>
      </c>
      <c r="C3556" s="2" t="s">
        <v>119</v>
      </c>
      <c r="D3556" s="2" t="s">
        <v>17180</v>
      </c>
      <c r="E3556" s="2" t="s">
        <v>17193</v>
      </c>
      <c r="F3556" s="13" t="n">
        <v>45961</v>
      </c>
      <c r="G3556" s="13" t="n">
        <v>45961</v>
      </c>
      <c r="H3556" s="2" t="n">
        <v>9.2</v>
      </c>
    </row>
    <row r="3557" customFormat="false" ht="15" hidden="false" customHeight="false" outlineLevel="0" collapsed="false">
      <c r="A3557" s="2" t="s">
        <v>20738</v>
      </c>
      <c r="B3557" s="2" t="s">
        <v>2961</v>
      </c>
      <c r="C3557" s="2" t="s">
        <v>108</v>
      </c>
      <c r="D3557" s="2" t="s">
        <v>17180</v>
      </c>
      <c r="E3557" s="2" t="s">
        <v>17176</v>
      </c>
      <c r="F3557" s="13" t="n">
        <v>45994</v>
      </c>
      <c r="G3557" s="13" t="n">
        <v>45994</v>
      </c>
      <c r="H3557" s="2" t="n">
        <v>7.6</v>
      </c>
    </row>
    <row r="3558" customFormat="false" ht="15" hidden="false" customHeight="false" outlineLevel="0" collapsed="false">
      <c r="A3558" s="2" t="s">
        <v>20739</v>
      </c>
      <c r="B3558" s="2" t="s">
        <v>3271</v>
      </c>
      <c r="C3558" s="2" t="s">
        <v>98</v>
      </c>
      <c r="D3558" s="2" t="s">
        <v>17184</v>
      </c>
      <c r="E3558" s="2" t="s">
        <v>17176</v>
      </c>
      <c r="F3558" s="13" t="n">
        <v>46162</v>
      </c>
      <c r="G3558" s="13" t="n">
        <v>46162</v>
      </c>
      <c r="H3558" s="2" t="n">
        <v>11.9</v>
      </c>
    </row>
    <row r="3559" customFormat="false" ht="15" hidden="false" customHeight="false" outlineLevel="0" collapsed="false">
      <c r="A3559" s="2" t="s">
        <v>20740</v>
      </c>
      <c r="B3559" s="2" t="s">
        <v>508</v>
      </c>
      <c r="C3559" s="2" t="s">
        <v>119</v>
      </c>
      <c r="D3559" s="2" t="s">
        <v>17182</v>
      </c>
      <c r="E3559" s="2" t="s">
        <v>17176</v>
      </c>
      <c r="F3559" s="13" t="n">
        <v>46178</v>
      </c>
      <c r="G3559" s="13" t="n">
        <v>46180</v>
      </c>
      <c r="H3559" s="2" t="n">
        <v>52.3</v>
      </c>
    </row>
    <row r="3560" customFormat="false" ht="15" hidden="false" customHeight="false" outlineLevel="0" collapsed="false">
      <c r="A3560" s="2" t="s">
        <v>20741</v>
      </c>
      <c r="B3560" s="2" t="s">
        <v>1535</v>
      </c>
      <c r="C3560" s="2" t="s">
        <v>98</v>
      </c>
      <c r="D3560" s="2" t="s">
        <v>17180</v>
      </c>
      <c r="E3560" s="2" t="s">
        <v>17187</v>
      </c>
      <c r="F3560" s="13" t="n">
        <v>45911</v>
      </c>
      <c r="G3560" s="13" t="n">
        <v>45911</v>
      </c>
      <c r="H3560" s="2" t="n">
        <v>14</v>
      </c>
    </row>
    <row r="3561" customFormat="false" ht="15" hidden="false" customHeight="false" outlineLevel="0" collapsed="false">
      <c r="A3561" s="2" t="s">
        <v>20742</v>
      </c>
      <c r="B3561" s="2" t="s">
        <v>931</v>
      </c>
      <c r="C3561" s="2" t="s">
        <v>119</v>
      </c>
      <c r="D3561" s="2" t="s">
        <v>17182</v>
      </c>
      <c r="E3561" s="2" t="s">
        <v>17176</v>
      </c>
      <c r="F3561" s="13" t="n">
        <v>46109</v>
      </c>
      <c r="G3561" s="13" t="n">
        <v>46109</v>
      </c>
      <c r="H3561" s="2" t="n">
        <v>8.4</v>
      </c>
    </row>
    <row r="3562" customFormat="false" ht="15" hidden="false" customHeight="false" outlineLevel="0" collapsed="false">
      <c r="A3562" s="2" t="s">
        <v>20743</v>
      </c>
      <c r="B3562" s="2" t="s">
        <v>3125</v>
      </c>
      <c r="C3562" s="2" t="s">
        <v>104</v>
      </c>
      <c r="D3562" s="2" t="s">
        <v>17180</v>
      </c>
      <c r="E3562" s="2" t="s">
        <v>17193</v>
      </c>
      <c r="F3562" s="13" t="n">
        <v>46189</v>
      </c>
      <c r="G3562" s="13" t="n">
        <v>46189</v>
      </c>
      <c r="H3562" s="2" t="n">
        <v>3.1</v>
      </c>
    </row>
    <row r="3563" customFormat="false" ht="15" hidden="false" customHeight="false" outlineLevel="0" collapsed="false">
      <c r="A3563" s="2" t="s">
        <v>20744</v>
      </c>
      <c r="B3563" s="2" t="s">
        <v>779</v>
      </c>
      <c r="C3563" s="2" t="s">
        <v>128</v>
      </c>
      <c r="D3563" s="2" t="s">
        <v>17180</v>
      </c>
      <c r="E3563" s="2" t="s">
        <v>17187</v>
      </c>
      <c r="F3563" s="13" t="n">
        <v>45981</v>
      </c>
      <c r="G3563" s="13" t="n">
        <v>45981</v>
      </c>
      <c r="H3563" s="2" t="n">
        <v>6.9</v>
      </c>
    </row>
    <row r="3564" customFormat="false" ht="15" hidden="false" customHeight="false" outlineLevel="0" collapsed="false">
      <c r="A3564" s="2" t="s">
        <v>20745</v>
      </c>
      <c r="B3564" s="2" t="s">
        <v>3077</v>
      </c>
      <c r="C3564" s="2" t="s">
        <v>98</v>
      </c>
      <c r="D3564" s="2" t="s">
        <v>17175</v>
      </c>
      <c r="E3564" s="2" t="s">
        <v>17187</v>
      </c>
      <c r="F3564" s="13" t="n">
        <v>46253</v>
      </c>
      <c r="G3564" s="13" t="n">
        <v>46253</v>
      </c>
      <c r="H3564" s="2" t="n">
        <v>6.5</v>
      </c>
    </row>
    <row r="3565" customFormat="false" ht="15" hidden="false" customHeight="false" outlineLevel="0" collapsed="false">
      <c r="A3565" s="2" t="s">
        <v>20746</v>
      </c>
      <c r="B3565" s="2" t="s">
        <v>1613</v>
      </c>
      <c r="C3565" s="2" t="s">
        <v>139</v>
      </c>
      <c r="D3565" s="2" t="s">
        <v>17178</v>
      </c>
      <c r="E3565" s="2" t="s">
        <v>17187</v>
      </c>
      <c r="F3565" s="13" t="n">
        <v>46004</v>
      </c>
      <c r="G3565" s="13" t="n">
        <v>46004</v>
      </c>
      <c r="H3565" s="2" t="n">
        <v>20.2</v>
      </c>
    </row>
    <row r="3566" customFormat="false" ht="15" hidden="false" customHeight="false" outlineLevel="0" collapsed="false">
      <c r="A3566" s="2" t="s">
        <v>20747</v>
      </c>
      <c r="B3566" s="2" t="s">
        <v>4819</v>
      </c>
      <c r="C3566" s="2" t="s">
        <v>119</v>
      </c>
      <c r="D3566" s="2" t="s">
        <v>17178</v>
      </c>
      <c r="E3566" s="2" t="s">
        <v>17187</v>
      </c>
      <c r="F3566" s="13" t="n">
        <v>45619</v>
      </c>
      <c r="G3566" s="13" t="n">
        <v>45619</v>
      </c>
      <c r="H3566" s="2" t="n">
        <v>13</v>
      </c>
    </row>
    <row r="3567" customFormat="false" ht="15" hidden="false" customHeight="false" outlineLevel="0" collapsed="false">
      <c r="A3567" s="2" t="s">
        <v>20748</v>
      </c>
      <c r="B3567" s="2" t="s">
        <v>1952</v>
      </c>
      <c r="C3567" s="2" t="s">
        <v>98</v>
      </c>
      <c r="D3567" s="2" t="s">
        <v>17182</v>
      </c>
      <c r="E3567" s="2" t="s">
        <v>17176</v>
      </c>
      <c r="F3567" s="13" t="n">
        <v>46094</v>
      </c>
      <c r="G3567" s="13" t="n">
        <v>46094</v>
      </c>
      <c r="H3567" s="2" t="n">
        <v>7.6</v>
      </c>
    </row>
    <row r="3568" customFormat="false" ht="15" hidden="false" customHeight="false" outlineLevel="0" collapsed="false">
      <c r="A3568" s="2" t="s">
        <v>20749</v>
      </c>
      <c r="B3568" s="2" t="s">
        <v>4781</v>
      </c>
      <c r="C3568" s="2" t="s">
        <v>98</v>
      </c>
      <c r="D3568" s="2" t="s">
        <v>17180</v>
      </c>
      <c r="E3568" s="2" t="s">
        <v>17191</v>
      </c>
      <c r="F3568" s="13" t="n">
        <v>45996</v>
      </c>
      <c r="G3568" s="13" t="n">
        <v>45996</v>
      </c>
      <c r="H3568" s="2" t="n">
        <v>2.9</v>
      </c>
    </row>
    <row r="3569" customFormat="false" ht="15" hidden="false" customHeight="false" outlineLevel="0" collapsed="false">
      <c r="A3569" s="2" t="s">
        <v>20750</v>
      </c>
      <c r="B3569" s="2" t="s">
        <v>4773</v>
      </c>
      <c r="C3569" s="2" t="s">
        <v>139</v>
      </c>
      <c r="D3569" s="2" t="s">
        <v>17178</v>
      </c>
      <c r="E3569" s="2" t="s">
        <v>17176</v>
      </c>
      <c r="F3569" s="13" t="n">
        <v>45922</v>
      </c>
      <c r="G3569" s="13" t="n">
        <v>45922</v>
      </c>
      <c r="H3569" s="2" t="n">
        <v>13.8</v>
      </c>
    </row>
    <row r="3570" customFormat="false" ht="15" hidden="false" customHeight="false" outlineLevel="0" collapsed="false">
      <c r="A3570" s="2" t="s">
        <v>20751</v>
      </c>
      <c r="B3570" s="2" t="s">
        <v>3599</v>
      </c>
      <c r="C3570" s="2" t="s">
        <v>145</v>
      </c>
      <c r="D3570" s="2" t="s">
        <v>17178</v>
      </c>
      <c r="E3570" s="2" t="s">
        <v>17176</v>
      </c>
      <c r="F3570" s="13" t="n">
        <v>45876</v>
      </c>
      <c r="G3570" s="13" t="n">
        <v>45876</v>
      </c>
      <c r="H3570" s="2" t="n">
        <v>20.4</v>
      </c>
    </row>
    <row r="3571" customFormat="false" ht="15" hidden="false" customHeight="false" outlineLevel="0" collapsed="false">
      <c r="A3571" s="2" t="s">
        <v>20752</v>
      </c>
      <c r="B3571" s="2" t="s">
        <v>3905</v>
      </c>
      <c r="C3571" s="2" t="s">
        <v>123</v>
      </c>
      <c r="D3571" s="2" t="s">
        <v>17184</v>
      </c>
      <c r="E3571" s="2" t="s">
        <v>17187</v>
      </c>
      <c r="F3571" s="13" t="n">
        <v>46104</v>
      </c>
      <c r="G3571" s="13" t="n">
        <v>46104</v>
      </c>
      <c r="H3571" s="2" t="n">
        <v>7.9</v>
      </c>
    </row>
    <row r="3572" customFormat="false" ht="15" hidden="false" customHeight="false" outlineLevel="0" collapsed="false">
      <c r="A3572" s="2" t="s">
        <v>20753</v>
      </c>
      <c r="B3572" s="2" t="s">
        <v>1514</v>
      </c>
      <c r="C3572" s="2" t="s">
        <v>141</v>
      </c>
      <c r="D3572" s="2" t="s">
        <v>17175</v>
      </c>
      <c r="E3572" s="2" t="s">
        <v>17193</v>
      </c>
      <c r="F3572" s="13" t="n">
        <v>45826</v>
      </c>
      <c r="G3572" s="13" t="n">
        <v>45826</v>
      </c>
      <c r="H3572" s="2" t="n">
        <v>6.8</v>
      </c>
    </row>
    <row r="3573" customFormat="false" ht="15" hidden="false" customHeight="false" outlineLevel="0" collapsed="false">
      <c r="A3573" s="2" t="s">
        <v>20754</v>
      </c>
      <c r="B3573" s="2" t="s">
        <v>1581</v>
      </c>
      <c r="C3573" s="2" t="s">
        <v>139</v>
      </c>
      <c r="D3573" s="2" t="s">
        <v>17175</v>
      </c>
      <c r="E3573" s="2" t="s">
        <v>17176</v>
      </c>
      <c r="F3573" s="13" t="n">
        <v>46166</v>
      </c>
      <c r="G3573" s="13" t="n">
        <v>46167</v>
      </c>
      <c r="H3573" s="2" t="n">
        <v>36.2</v>
      </c>
    </row>
    <row r="3574" customFormat="false" ht="15" hidden="false" customHeight="false" outlineLevel="0" collapsed="false">
      <c r="A3574" s="2" t="s">
        <v>20755</v>
      </c>
      <c r="B3574" s="2" t="s">
        <v>4820</v>
      </c>
      <c r="C3574" s="2" t="s">
        <v>114</v>
      </c>
      <c r="D3574" s="2" t="s">
        <v>17178</v>
      </c>
      <c r="E3574" s="2" t="s">
        <v>17176</v>
      </c>
      <c r="F3574" s="13" t="n">
        <v>45920</v>
      </c>
      <c r="G3574" s="13" t="n">
        <v>45920</v>
      </c>
      <c r="H3574" s="2" t="n">
        <v>10.8</v>
      </c>
    </row>
    <row r="3575" customFormat="false" ht="15" hidden="false" customHeight="false" outlineLevel="0" collapsed="false">
      <c r="A3575" s="2" t="s">
        <v>20756</v>
      </c>
      <c r="B3575" s="2" t="s">
        <v>1759</v>
      </c>
      <c r="C3575" s="2" t="s">
        <v>119</v>
      </c>
      <c r="D3575" s="2" t="s">
        <v>17178</v>
      </c>
      <c r="E3575" s="2" t="s">
        <v>17187</v>
      </c>
      <c r="F3575" s="13" t="n">
        <v>46172</v>
      </c>
      <c r="G3575" s="13" t="n">
        <v>46172</v>
      </c>
      <c r="H3575" s="2" t="n">
        <v>16.5</v>
      </c>
    </row>
    <row r="3576" customFormat="false" ht="15" hidden="false" customHeight="false" outlineLevel="0" collapsed="false">
      <c r="A3576" s="2" t="s">
        <v>20757</v>
      </c>
      <c r="B3576" s="2" t="s">
        <v>2719</v>
      </c>
      <c r="C3576" s="2" t="s">
        <v>98</v>
      </c>
      <c r="D3576" s="2" t="s">
        <v>17175</v>
      </c>
      <c r="E3576" s="2" t="s">
        <v>17176</v>
      </c>
      <c r="F3576" s="13" t="n">
        <v>46059</v>
      </c>
      <c r="G3576" s="13" t="n">
        <v>46060</v>
      </c>
      <c r="H3576" s="2" t="n">
        <v>35.1</v>
      </c>
    </row>
    <row r="3577" customFormat="false" ht="15" hidden="false" customHeight="false" outlineLevel="0" collapsed="false">
      <c r="A3577" s="2" t="s">
        <v>20758</v>
      </c>
      <c r="B3577" s="2" t="s">
        <v>1527</v>
      </c>
      <c r="C3577" s="2" t="s">
        <v>98</v>
      </c>
      <c r="D3577" s="2" t="s">
        <v>17178</v>
      </c>
      <c r="E3577" s="2" t="s">
        <v>17176</v>
      </c>
      <c r="F3577" s="13" t="n">
        <v>46077</v>
      </c>
      <c r="G3577" s="13" t="n">
        <v>46077</v>
      </c>
      <c r="H3577" s="2" t="n">
        <v>11.1</v>
      </c>
    </row>
    <row r="3578" customFormat="false" ht="15" hidden="false" customHeight="false" outlineLevel="0" collapsed="false">
      <c r="A3578" s="2" t="s">
        <v>20759</v>
      </c>
      <c r="B3578" s="2" t="s">
        <v>4763</v>
      </c>
      <c r="C3578" s="2" t="s">
        <v>98</v>
      </c>
      <c r="D3578" s="2" t="s">
        <v>17184</v>
      </c>
      <c r="E3578" s="2" t="s">
        <v>17176</v>
      </c>
      <c r="F3578" s="13" t="n">
        <v>46149</v>
      </c>
      <c r="G3578" s="13" t="n">
        <v>46149</v>
      </c>
      <c r="H3578" s="2" t="n">
        <v>18.7</v>
      </c>
    </row>
    <row r="3579" customFormat="false" ht="15" hidden="false" customHeight="false" outlineLevel="0" collapsed="false">
      <c r="A3579" s="2" t="s">
        <v>20760</v>
      </c>
      <c r="B3579" s="2" t="s">
        <v>1235</v>
      </c>
      <c r="C3579" s="2" t="s">
        <v>98</v>
      </c>
      <c r="D3579" s="2" t="s">
        <v>17178</v>
      </c>
      <c r="E3579" s="2" t="s">
        <v>17176</v>
      </c>
      <c r="F3579" s="13" t="n">
        <v>46257</v>
      </c>
      <c r="G3579" s="13" t="n">
        <v>46258</v>
      </c>
      <c r="H3579" s="2" t="n">
        <v>26.4</v>
      </c>
    </row>
    <row r="3580" customFormat="false" ht="15" hidden="false" customHeight="false" outlineLevel="0" collapsed="false">
      <c r="A3580" s="2" t="s">
        <v>20761</v>
      </c>
      <c r="B3580" s="2" t="s">
        <v>2719</v>
      </c>
      <c r="C3580" s="2" t="s">
        <v>98</v>
      </c>
      <c r="D3580" s="2" t="s">
        <v>17182</v>
      </c>
      <c r="E3580" s="2" t="s">
        <v>17176</v>
      </c>
      <c r="F3580" s="13" t="n">
        <v>45895</v>
      </c>
      <c r="G3580" s="13" t="n">
        <v>45895</v>
      </c>
      <c r="H3580" s="2" t="n">
        <v>7.5</v>
      </c>
    </row>
    <row r="3581" customFormat="false" ht="15" hidden="false" customHeight="false" outlineLevel="0" collapsed="false">
      <c r="A3581" s="2" t="s">
        <v>20762</v>
      </c>
      <c r="B3581" s="2" t="s">
        <v>3429</v>
      </c>
      <c r="C3581" s="2" t="s">
        <v>119</v>
      </c>
      <c r="D3581" s="2" t="s">
        <v>17184</v>
      </c>
      <c r="E3581" s="2" t="s">
        <v>17176</v>
      </c>
      <c r="F3581" s="13" t="n">
        <v>46154</v>
      </c>
      <c r="G3581" s="13" t="n">
        <v>46154</v>
      </c>
      <c r="H3581" s="2" t="n">
        <v>9.7</v>
      </c>
    </row>
    <row r="3582" customFormat="false" ht="15" hidden="false" customHeight="false" outlineLevel="0" collapsed="false">
      <c r="A3582" s="2" t="s">
        <v>20763</v>
      </c>
      <c r="B3582" s="2" t="s">
        <v>4918</v>
      </c>
      <c r="C3582" s="2" t="s">
        <v>114</v>
      </c>
      <c r="D3582" s="2" t="s">
        <v>17184</v>
      </c>
      <c r="E3582" s="2" t="s">
        <v>17187</v>
      </c>
      <c r="F3582" s="13" t="n">
        <v>46115</v>
      </c>
      <c r="G3582" s="13" t="n">
        <v>46115</v>
      </c>
      <c r="H3582" s="2" t="n">
        <v>6.7</v>
      </c>
    </row>
    <row r="3583" customFormat="false" ht="15" hidden="false" customHeight="false" outlineLevel="0" collapsed="false">
      <c r="A3583" s="2" t="s">
        <v>20764</v>
      </c>
      <c r="B3583" s="2" t="s">
        <v>1409</v>
      </c>
      <c r="C3583" s="2" t="s">
        <v>119</v>
      </c>
      <c r="D3583" s="2" t="s">
        <v>17175</v>
      </c>
      <c r="E3583" s="2" t="s">
        <v>17187</v>
      </c>
      <c r="F3583" s="13" t="n">
        <v>45779</v>
      </c>
      <c r="G3583" s="13" t="n">
        <v>45779</v>
      </c>
      <c r="H3583" s="2" t="n">
        <v>11</v>
      </c>
    </row>
    <row r="3584" customFormat="false" ht="15" hidden="false" customHeight="false" outlineLevel="0" collapsed="false">
      <c r="A3584" s="2" t="s">
        <v>20765</v>
      </c>
      <c r="B3584" s="2" t="s">
        <v>2742</v>
      </c>
      <c r="C3584" s="2" t="s">
        <v>98</v>
      </c>
      <c r="D3584" s="2" t="s">
        <v>17182</v>
      </c>
      <c r="E3584" s="2" t="s">
        <v>17176</v>
      </c>
      <c r="F3584" s="13" t="n">
        <v>45707</v>
      </c>
      <c r="G3584" s="13" t="n">
        <v>45707</v>
      </c>
      <c r="H3584" s="2" t="n">
        <v>3</v>
      </c>
    </row>
    <row r="3585" customFormat="false" ht="15" hidden="false" customHeight="false" outlineLevel="0" collapsed="false">
      <c r="A3585" s="2" t="s">
        <v>20766</v>
      </c>
      <c r="B3585" s="2" t="s">
        <v>1364</v>
      </c>
      <c r="C3585" s="2" t="s">
        <v>141</v>
      </c>
      <c r="D3585" s="2" t="s">
        <v>17175</v>
      </c>
      <c r="E3585" s="2" t="s">
        <v>17176</v>
      </c>
      <c r="F3585" s="13" t="n">
        <v>46223</v>
      </c>
      <c r="G3585" s="13" t="n">
        <v>46223</v>
      </c>
      <c r="H3585" s="2" t="n">
        <v>11.4</v>
      </c>
    </row>
    <row r="3586" customFormat="false" ht="15" hidden="false" customHeight="false" outlineLevel="0" collapsed="false">
      <c r="A3586" s="2" t="s">
        <v>20767</v>
      </c>
      <c r="B3586" s="2" t="s">
        <v>4469</v>
      </c>
      <c r="C3586" s="2" t="s">
        <v>128</v>
      </c>
      <c r="D3586" s="2" t="s">
        <v>17182</v>
      </c>
      <c r="E3586" s="2" t="s">
        <v>17176</v>
      </c>
      <c r="F3586" s="13" t="n">
        <v>45956</v>
      </c>
      <c r="G3586" s="13" t="n">
        <v>45956</v>
      </c>
      <c r="H3586" s="2" t="n">
        <v>6.4</v>
      </c>
    </row>
    <row r="3587" customFormat="false" ht="15" hidden="false" customHeight="false" outlineLevel="0" collapsed="false">
      <c r="A3587" s="2" t="s">
        <v>20768</v>
      </c>
      <c r="B3587" s="2" t="s">
        <v>2900</v>
      </c>
      <c r="C3587" s="2" t="s">
        <v>139</v>
      </c>
      <c r="D3587" s="2" t="s">
        <v>17178</v>
      </c>
      <c r="E3587" s="2" t="s">
        <v>17176</v>
      </c>
      <c r="F3587" s="13" t="n">
        <v>45625</v>
      </c>
      <c r="G3587" s="13" t="n">
        <v>45625</v>
      </c>
      <c r="H3587" s="2" t="n">
        <v>15.2</v>
      </c>
    </row>
    <row r="3588" customFormat="false" ht="15" hidden="false" customHeight="false" outlineLevel="0" collapsed="false">
      <c r="A3588" s="2" t="s">
        <v>20769</v>
      </c>
      <c r="B3588" s="2" t="s">
        <v>1225</v>
      </c>
      <c r="C3588" s="2" t="s">
        <v>139</v>
      </c>
      <c r="D3588" s="2" t="s">
        <v>17178</v>
      </c>
      <c r="E3588" s="2" t="s">
        <v>17187</v>
      </c>
      <c r="F3588" s="13" t="n">
        <v>46042</v>
      </c>
      <c r="G3588" s="13" t="n">
        <v>46042</v>
      </c>
      <c r="H3588" s="2" t="n">
        <v>6.4</v>
      </c>
    </row>
    <row r="3589" customFormat="false" ht="15" hidden="false" customHeight="false" outlineLevel="0" collapsed="false">
      <c r="A3589" s="2" t="s">
        <v>20770</v>
      </c>
      <c r="B3589" s="2" t="s">
        <v>4098</v>
      </c>
      <c r="C3589" s="2" t="s">
        <v>98</v>
      </c>
      <c r="D3589" s="2" t="s">
        <v>17184</v>
      </c>
      <c r="E3589" s="2" t="s">
        <v>17193</v>
      </c>
      <c r="F3589" s="13" t="n">
        <v>46117</v>
      </c>
      <c r="G3589" s="13" t="n">
        <v>46117</v>
      </c>
      <c r="H3589" s="2" t="n">
        <v>4.3</v>
      </c>
    </row>
    <row r="3590" customFormat="false" ht="15" hidden="false" customHeight="false" outlineLevel="0" collapsed="false">
      <c r="A3590" s="2" t="s">
        <v>20771</v>
      </c>
      <c r="B3590" s="2" t="s">
        <v>1017</v>
      </c>
      <c r="C3590" s="2" t="s">
        <v>98</v>
      </c>
      <c r="D3590" s="2" t="s">
        <v>17184</v>
      </c>
      <c r="E3590" s="2" t="s">
        <v>17187</v>
      </c>
      <c r="F3590" s="13" t="n">
        <v>45991</v>
      </c>
      <c r="G3590" s="13" t="n">
        <v>45991</v>
      </c>
      <c r="H3590" s="2" t="n">
        <v>13.9</v>
      </c>
    </row>
    <row r="3591" customFormat="false" ht="15" hidden="false" customHeight="false" outlineLevel="0" collapsed="false">
      <c r="A3591" s="2" t="s">
        <v>20772</v>
      </c>
      <c r="B3591" s="2" t="s">
        <v>3873</v>
      </c>
      <c r="C3591" s="2" t="s">
        <v>119</v>
      </c>
      <c r="D3591" s="2" t="s">
        <v>17175</v>
      </c>
      <c r="E3591" s="2" t="s">
        <v>17191</v>
      </c>
      <c r="F3591" s="13" t="n">
        <v>45918</v>
      </c>
      <c r="G3591" s="13" t="n">
        <v>45918</v>
      </c>
      <c r="H3591" s="2" t="n">
        <v>3.1</v>
      </c>
    </row>
    <row r="3592" customFormat="false" ht="15" hidden="false" customHeight="false" outlineLevel="0" collapsed="false">
      <c r="A3592" s="2" t="s">
        <v>20773</v>
      </c>
      <c r="B3592" s="2" t="s">
        <v>382</v>
      </c>
      <c r="C3592" s="2" t="s">
        <v>98</v>
      </c>
      <c r="D3592" s="2" t="s">
        <v>17175</v>
      </c>
      <c r="E3592" s="2" t="s">
        <v>17193</v>
      </c>
      <c r="F3592" s="13" t="n">
        <v>46035</v>
      </c>
      <c r="G3592" s="13" t="n">
        <v>46035</v>
      </c>
      <c r="H3592" s="2" t="n">
        <v>3.7</v>
      </c>
    </row>
    <row r="3593" customFormat="false" ht="15" hidden="false" customHeight="false" outlineLevel="0" collapsed="false">
      <c r="A3593" s="2" t="s">
        <v>20774</v>
      </c>
      <c r="B3593" s="2" t="s">
        <v>4085</v>
      </c>
      <c r="C3593" s="2" t="s">
        <v>114</v>
      </c>
      <c r="D3593" s="2" t="s">
        <v>17182</v>
      </c>
      <c r="E3593" s="2" t="s">
        <v>17176</v>
      </c>
      <c r="F3593" s="13" t="n">
        <v>45772</v>
      </c>
      <c r="G3593" s="13" t="n">
        <v>45772</v>
      </c>
      <c r="H3593" s="2" t="n">
        <v>17</v>
      </c>
    </row>
    <row r="3594" customFormat="false" ht="15" hidden="false" customHeight="false" outlineLevel="0" collapsed="false">
      <c r="A3594" s="2" t="s">
        <v>20775</v>
      </c>
      <c r="B3594" s="2" t="s">
        <v>4958</v>
      </c>
      <c r="C3594" s="2" t="s">
        <v>98</v>
      </c>
      <c r="D3594" s="2" t="s">
        <v>17175</v>
      </c>
      <c r="E3594" s="2" t="s">
        <v>17193</v>
      </c>
      <c r="F3594" s="13" t="n">
        <v>45966</v>
      </c>
      <c r="G3594" s="13" t="n">
        <v>45966</v>
      </c>
      <c r="H3594" s="2" t="n">
        <v>7.6</v>
      </c>
    </row>
    <row r="3595" customFormat="false" ht="15" hidden="false" customHeight="false" outlineLevel="0" collapsed="false">
      <c r="A3595" s="2" t="s">
        <v>20776</v>
      </c>
      <c r="B3595" s="2" t="s">
        <v>3395</v>
      </c>
      <c r="C3595" s="2" t="s">
        <v>98</v>
      </c>
      <c r="D3595" s="2" t="s">
        <v>17180</v>
      </c>
      <c r="E3595" s="2" t="s">
        <v>17191</v>
      </c>
      <c r="F3595" s="13" t="n">
        <v>46132</v>
      </c>
      <c r="G3595" s="13" t="n">
        <v>46132</v>
      </c>
      <c r="H3595" s="2" t="n">
        <v>5.3</v>
      </c>
    </row>
    <row r="3596" customFormat="false" ht="15" hidden="false" customHeight="false" outlineLevel="0" collapsed="false">
      <c r="A3596" s="2" t="s">
        <v>20777</v>
      </c>
      <c r="B3596" s="2" t="s">
        <v>3509</v>
      </c>
      <c r="C3596" s="2" t="s">
        <v>98</v>
      </c>
      <c r="D3596" s="2" t="s">
        <v>17184</v>
      </c>
      <c r="E3596" s="2" t="s">
        <v>17176</v>
      </c>
      <c r="F3596" s="13" t="n">
        <v>45919</v>
      </c>
      <c r="G3596" s="13" t="n">
        <v>45919</v>
      </c>
      <c r="H3596" s="2" t="n">
        <v>11.2</v>
      </c>
    </row>
    <row r="3597" customFormat="false" ht="15" hidden="false" customHeight="false" outlineLevel="0" collapsed="false">
      <c r="A3597" s="2" t="s">
        <v>20778</v>
      </c>
      <c r="B3597" s="2" t="s">
        <v>1218</v>
      </c>
      <c r="C3597" s="2" t="s">
        <v>163</v>
      </c>
      <c r="D3597" s="2" t="s">
        <v>17175</v>
      </c>
      <c r="E3597" s="2" t="s">
        <v>17176</v>
      </c>
      <c r="F3597" s="13" t="n">
        <v>46005</v>
      </c>
      <c r="G3597" s="13" t="n">
        <v>46005</v>
      </c>
      <c r="H3597" s="2" t="n">
        <v>12.2</v>
      </c>
    </row>
    <row r="3598" customFormat="false" ht="15" hidden="false" customHeight="false" outlineLevel="0" collapsed="false">
      <c r="A3598" s="2" t="s">
        <v>20779</v>
      </c>
      <c r="B3598" s="2" t="s">
        <v>2096</v>
      </c>
      <c r="C3598" s="2" t="s">
        <v>119</v>
      </c>
      <c r="D3598" s="2" t="s">
        <v>17178</v>
      </c>
      <c r="E3598" s="2" t="s">
        <v>17176</v>
      </c>
      <c r="F3598" s="13" t="n">
        <v>45903</v>
      </c>
      <c r="G3598" s="13" t="n">
        <v>45903</v>
      </c>
      <c r="H3598" s="2" t="n">
        <v>14.2</v>
      </c>
    </row>
    <row r="3599" customFormat="false" ht="15" hidden="false" customHeight="false" outlineLevel="0" collapsed="false">
      <c r="A3599" s="2" t="s">
        <v>20780</v>
      </c>
      <c r="B3599" s="2" t="s">
        <v>4915</v>
      </c>
      <c r="C3599" s="2" t="s">
        <v>139</v>
      </c>
      <c r="D3599" s="2" t="s">
        <v>17184</v>
      </c>
      <c r="E3599" s="2" t="s">
        <v>17187</v>
      </c>
      <c r="F3599" s="13" t="n">
        <v>46066</v>
      </c>
      <c r="G3599" s="13" t="n">
        <v>46066</v>
      </c>
      <c r="H3599" s="2" t="n">
        <v>8.4</v>
      </c>
    </row>
    <row r="3600" customFormat="false" ht="15" hidden="false" customHeight="false" outlineLevel="0" collapsed="false">
      <c r="A3600" s="2" t="s">
        <v>20781</v>
      </c>
      <c r="B3600" s="2" t="s">
        <v>3115</v>
      </c>
      <c r="C3600" s="2" t="s">
        <v>98</v>
      </c>
      <c r="D3600" s="2" t="s">
        <v>17175</v>
      </c>
      <c r="E3600" s="2" t="s">
        <v>17176</v>
      </c>
      <c r="F3600" s="13" t="n">
        <v>45832</v>
      </c>
      <c r="G3600" s="13" t="n">
        <v>45832</v>
      </c>
      <c r="H3600" s="2" t="n">
        <v>21.4</v>
      </c>
    </row>
    <row r="3601" customFormat="false" ht="15" hidden="false" customHeight="false" outlineLevel="0" collapsed="false">
      <c r="A3601" s="2" t="s">
        <v>20782</v>
      </c>
      <c r="B3601" s="2" t="s">
        <v>4113</v>
      </c>
      <c r="C3601" s="2" t="s">
        <v>128</v>
      </c>
      <c r="D3601" s="2" t="s">
        <v>17178</v>
      </c>
      <c r="E3601" s="2" t="s">
        <v>17176</v>
      </c>
      <c r="F3601" s="13" t="n">
        <v>46217</v>
      </c>
      <c r="G3601" s="13" t="n">
        <v>46218</v>
      </c>
      <c r="H3601" s="2" t="n">
        <v>24.3</v>
      </c>
    </row>
    <row r="3602" customFormat="false" ht="15" hidden="false" customHeight="false" outlineLevel="0" collapsed="false">
      <c r="A3602" s="2" t="s">
        <v>20783</v>
      </c>
      <c r="B3602" s="2" t="s">
        <v>468</v>
      </c>
      <c r="C3602" s="2" t="s">
        <v>119</v>
      </c>
      <c r="D3602" s="2" t="s">
        <v>17178</v>
      </c>
      <c r="E3602" s="2" t="s">
        <v>17187</v>
      </c>
      <c r="F3602" s="13" t="n">
        <v>45982</v>
      </c>
      <c r="G3602" s="13" t="n">
        <v>45982</v>
      </c>
      <c r="H3602" s="2" t="n">
        <v>14.3</v>
      </c>
    </row>
    <row r="3603" customFormat="false" ht="15" hidden="false" customHeight="false" outlineLevel="0" collapsed="false">
      <c r="A3603" s="2" t="s">
        <v>20784</v>
      </c>
      <c r="B3603" s="2" t="s">
        <v>2808</v>
      </c>
      <c r="C3603" s="2" t="s">
        <v>119</v>
      </c>
      <c r="D3603" s="2" t="s">
        <v>17182</v>
      </c>
      <c r="E3603" s="2" t="s">
        <v>17187</v>
      </c>
      <c r="F3603" s="13" t="n">
        <v>46233</v>
      </c>
      <c r="G3603" s="13" t="n">
        <v>46233</v>
      </c>
      <c r="H3603" s="2" t="n">
        <v>3.7</v>
      </c>
    </row>
    <row r="3604" customFormat="false" ht="15" hidden="false" customHeight="false" outlineLevel="0" collapsed="false">
      <c r="A3604" s="2" t="s">
        <v>20785</v>
      </c>
      <c r="B3604" s="2" t="s">
        <v>774</v>
      </c>
      <c r="C3604" s="2" t="s">
        <v>139</v>
      </c>
      <c r="D3604" s="2" t="s">
        <v>17180</v>
      </c>
      <c r="E3604" s="2" t="s">
        <v>17187</v>
      </c>
      <c r="F3604" s="13" t="n">
        <v>45833</v>
      </c>
      <c r="G3604" s="13" t="n">
        <v>45833</v>
      </c>
      <c r="H3604" s="2" t="n">
        <v>11.1</v>
      </c>
    </row>
    <row r="3605" customFormat="false" ht="15" hidden="false" customHeight="false" outlineLevel="0" collapsed="false">
      <c r="A3605" s="2" t="s">
        <v>20786</v>
      </c>
      <c r="B3605" s="2" t="s">
        <v>3056</v>
      </c>
      <c r="C3605" s="2" t="s">
        <v>119</v>
      </c>
      <c r="D3605" s="2" t="s">
        <v>17178</v>
      </c>
      <c r="E3605" s="2" t="s">
        <v>17187</v>
      </c>
      <c r="F3605" s="13" t="n">
        <v>45835</v>
      </c>
      <c r="G3605" s="13" t="n">
        <v>45835</v>
      </c>
      <c r="H3605" s="2" t="n">
        <v>3.8</v>
      </c>
    </row>
    <row r="3606" customFormat="false" ht="15" hidden="false" customHeight="false" outlineLevel="0" collapsed="false">
      <c r="A3606" s="2" t="s">
        <v>20787</v>
      </c>
      <c r="B3606" s="2" t="s">
        <v>5123</v>
      </c>
      <c r="C3606" s="2" t="s">
        <v>98</v>
      </c>
      <c r="D3606" s="2" t="s">
        <v>17184</v>
      </c>
      <c r="E3606" s="2" t="s">
        <v>17193</v>
      </c>
      <c r="F3606" s="13" t="n">
        <v>45791</v>
      </c>
      <c r="G3606" s="13" t="n">
        <v>45791</v>
      </c>
      <c r="H3606" s="2" t="n">
        <v>5.4</v>
      </c>
    </row>
    <row r="3607" customFormat="false" ht="15" hidden="false" customHeight="false" outlineLevel="0" collapsed="false">
      <c r="A3607" s="2" t="s">
        <v>20788</v>
      </c>
      <c r="B3607" s="2" t="s">
        <v>2204</v>
      </c>
      <c r="C3607" s="2" t="s">
        <v>119</v>
      </c>
      <c r="D3607" s="2" t="s">
        <v>17178</v>
      </c>
      <c r="E3607" s="2" t="s">
        <v>17187</v>
      </c>
      <c r="F3607" s="13" t="n">
        <v>45871</v>
      </c>
      <c r="G3607" s="13" t="n">
        <v>45871</v>
      </c>
      <c r="H3607" s="2" t="n">
        <v>10.5</v>
      </c>
    </row>
    <row r="3608" customFormat="false" ht="15" hidden="false" customHeight="false" outlineLevel="0" collapsed="false">
      <c r="A3608" s="2" t="s">
        <v>20789</v>
      </c>
      <c r="B3608" s="2" t="s">
        <v>1854</v>
      </c>
      <c r="C3608" s="2" t="s">
        <v>104</v>
      </c>
      <c r="D3608" s="2" t="s">
        <v>17182</v>
      </c>
      <c r="E3608" s="2" t="s">
        <v>17191</v>
      </c>
      <c r="F3608" s="13" t="n">
        <v>46243</v>
      </c>
      <c r="G3608" s="13" t="n">
        <v>46243</v>
      </c>
      <c r="H3608" s="2" t="n">
        <v>5.7</v>
      </c>
    </row>
    <row r="3609" customFormat="false" ht="15" hidden="false" customHeight="false" outlineLevel="0" collapsed="false">
      <c r="A3609" s="2" t="s">
        <v>20790</v>
      </c>
      <c r="B3609" s="2" t="s">
        <v>4158</v>
      </c>
      <c r="C3609" s="2" t="s">
        <v>163</v>
      </c>
      <c r="D3609" s="2" t="s">
        <v>17178</v>
      </c>
      <c r="E3609" s="2" t="s">
        <v>17176</v>
      </c>
      <c r="F3609" s="13" t="n">
        <v>46047</v>
      </c>
      <c r="G3609" s="13" t="n">
        <v>46048</v>
      </c>
      <c r="H3609" s="2" t="n">
        <v>28.2</v>
      </c>
    </row>
    <row r="3610" customFormat="false" ht="15" hidden="false" customHeight="false" outlineLevel="0" collapsed="false">
      <c r="A3610" s="2" t="s">
        <v>20791</v>
      </c>
      <c r="B3610" s="2" t="s">
        <v>974</v>
      </c>
      <c r="C3610" s="2" t="s">
        <v>145</v>
      </c>
      <c r="D3610" s="2" t="s">
        <v>17182</v>
      </c>
      <c r="E3610" s="2" t="s">
        <v>17176</v>
      </c>
      <c r="F3610" s="13" t="n">
        <v>45984</v>
      </c>
      <c r="G3610" s="13" t="n">
        <v>45985</v>
      </c>
      <c r="H3610" s="2" t="n">
        <v>32.4</v>
      </c>
    </row>
    <row r="3611" customFormat="false" ht="15" hidden="false" customHeight="false" outlineLevel="0" collapsed="false">
      <c r="A3611" s="2" t="s">
        <v>20792</v>
      </c>
      <c r="B3611" s="2" t="s">
        <v>5064</v>
      </c>
      <c r="C3611" s="2" t="s">
        <v>98</v>
      </c>
      <c r="D3611" s="2" t="s">
        <v>17178</v>
      </c>
      <c r="E3611" s="2" t="s">
        <v>17176</v>
      </c>
      <c r="F3611" s="13" t="n">
        <v>46084</v>
      </c>
      <c r="G3611" s="13" t="n">
        <v>46084</v>
      </c>
      <c r="H3611" s="2" t="n">
        <v>7.5</v>
      </c>
    </row>
    <row r="3612" customFormat="false" ht="15" hidden="false" customHeight="false" outlineLevel="0" collapsed="false">
      <c r="A3612" s="2" t="s">
        <v>20793</v>
      </c>
      <c r="B3612" s="2" t="s">
        <v>2591</v>
      </c>
      <c r="C3612" s="2" t="s">
        <v>98</v>
      </c>
      <c r="D3612" s="2" t="s">
        <v>17175</v>
      </c>
      <c r="E3612" s="2" t="s">
        <v>17176</v>
      </c>
      <c r="F3612" s="13" t="n">
        <v>46066</v>
      </c>
      <c r="G3612" s="13" t="n">
        <v>46067</v>
      </c>
      <c r="H3612" s="2" t="n">
        <v>26.4</v>
      </c>
    </row>
    <row r="3613" customFormat="false" ht="15" hidden="false" customHeight="false" outlineLevel="0" collapsed="false">
      <c r="A3613" s="2" t="s">
        <v>20794</v>
      </c>
      <c r="B3613" s="2" t="s">
        <v>1945</v>
      </c>
      <c r="C3613" s="2" t="s">
        <v>119</v>
      </c>
      <c r="D3613" s="2" t="s">
        <v>17178</v>
      </c>
      <c r="E3613" s="2" t="s">
        <v>17191</v>
      </c>
      <c r="F3613" s="13" t="n">
        <v>45941</v>
      </c>
      <c r="G3613" s="13" t="n">
        <v>45941</v>
      </c>
      <c r="H3613" s="2" t="n">
        <v>1.7</v>
      </c>
    </row>
    <row r="3614" customFormat="false" ht="15" hidden="false" customHeight="false" outlineLevel="0" collapsed="false">
      <c r="A3614" s="2" t="s">
        <v>20795</v>
      </c>
      <c r="B3614" s="2" t="s">
        <v>2624</v>
      </c>
      <c r="C3614" s="2" t="s">
        <v>104</v>
      </c>
      <c r="D3614" s="2" t="s">
        <v>17184</v>
      </c>
      <c r="E3614" s="2" t="s">
        <v>17193</v>
      </c>
      <c r="F3614" s="13" t="n">
        <v>46036</v>
      </c>
      <c r="G3614" s="13" t="n">
        <v>46036</v>
      </c>
      <c r="H3614" s="2" t="n">
        <v>3.3</v>
      </c>
    </row>
    <row r="3615" customFormat="false" ht="15" hidden="false" customHeight="false" outlineLevel="0" collapsed="false">
      <c r="A3615" s="2" t="s">
        <v>20796</v>
      </c>
      <c r="B3615" s="2" t="s">
        <v>1001</v>
      </c>
      <c r="C3615" s="2" t="s">
        <v>98</v>
      </c>
      <c r="D3615" s="2" t="s">
        <v>17178</v>
      </c>
      <c r="E3615" s="2" t="s">
        <v>17193</v>
      </c>
      <c r="F3615" s="13" t="n">
        <v>45980</v>
      </c>
      <c r="G3615" s="13" t="n">
        <v>45980</v>
      </c>
      <c r="H3615" s="2" t="n">
        <v>3.3</v>
      </c>
    </row>
    <row r="3616" customFormat="false" ht="15" hidden="false" customHeight="false" outlineLevel="0" collapsed="false">
      <c r="A3616" s="2" t="s">
        <v>20797</v>
      </c>
      <c r="B3616" s="2" t="s">
        <v>466</v>
      </c>
      <c r="C3616" s="2" t="s">
        <v>139</v>
      </c>
      <c r="D3616" s="2" t="s">
        <v>17178</v>
      </c>
      <c r="E3616" s="2" t="s">
        <v>17187</v>
      </c>
      <c r="F3616" s="13" t="n">
        <v>45826</v>
      </c>
      <c r="G3616" s="13" t="n">
        <v>45826</v>
      </c>
      <c r="H3616" s="2" t="n">
        <v>10.7</v>
      </c>
    </row>
    <row r="3617" customFormat="false" ht="15" hidden="false" customHeight="false" outlineLevel="0" collapsed="false">
      <c r="A3617" s="2" t="s">
        <v>20798</v>
      </c>
      <c r="B3617" s="2" t="s">
        <v>3871</v>
      </c>
      <c r="C3617" s="2" t="s">
        <v>141</v>
      </c>
      <c r="D3617" s="2" t="s">
        <v>17175</v>
      </c>
      <c r="E3617" s="2" t="s">
        <v>17187</v>
      </c>
      <c r="F3617" s="13" t="n">
        <v>45979</v>
      </c>
      <c r="G3617" s="13" t="n">
        <v>45979</v>
      </c>
      <c r="H3617" s="2" t="n">
        <v>4.5</v>
      </c>
    </row>
    <row r="3618" customFormat="false" ht="15" hidden="false" customHeight="false" outlineLevel="0" collapsed="false">
      <c r="A3618" s="2" t="s">
        <v>20799</v>
      </c>
      <c r="B3618" s="2" t="s">
        <v>3833</v>
      </c>
      <c r="C3618" s="2" t="s">
        <v>104</v>
      </c>
      <c r="D3618" s="2" t="s">
        <v>17178</v>
      </c>
      <c r="E3618" s="2" t="s">
        <v>17187</v>
      </c>
      <c r="F3618" s="13" t="n">
        <v>45964</v>
      </c>
      <c r="G3618" s="13" t="n">
        <v>45964</v>
      </c>
      <c r="H3618" s="2" t="n">
        <v>13.1</v>
      </c>
    </row>
    <row r="3619" customFormat="false" ht="15" hidden="false" customHeight="false" outlineLevel="0" collapsed="false">
      <c r="A3619" s="2" t="s">
        <v>20800</v>
      </c>
      <c r="B3619" s="2" t="s">
        <v>3156</v>
      </c>
      <c r="C3619" s="2" t="s">
        <v>119</v>
      </c>
      <c r="D3619" s="2" t="s">
        <v>17178</v>
      </c>
      <c r="E3619" s="2" t="s">
        <v>17176</v>
      </c>
      <c r="F3619" s="13" t="n">
        <v>46094</v>
      </c>
      <c r="G3619" s="13" t="n">
        <v>46094</v>
      </c>
      <c r="H3619" s="2" t="n">
        <v>10.8</v>
      </c>
    </row>
    <row r="3620" customFormat="false" ht="15" hidden="false" customHeight="false" outlineLevel="0" collapsed="false">
      <c r="A3620" s="2" t="s">
        <v>20801</v>
      </c>
      <c r="B3620" s="2" t="s">
        <v>528</v>
      </c>
      <c r="C3620" s="2" t="s">
        <v>98</v>
      </c>
      <c r="D3620" s="2" t="s">
        <v>17178</v>
      </c>
      <c r="E3620" s="2" t="s">
        <v>17193</v>
      </c>
      <c r="F3620" s="13" t="n">
        <v>45789</v>
      </c>
      <c r="G3620" s="13" t="n">
        <v>45789</v>
      </c>
      <c r="H3620" s="2" t="n">
        <v>14.1</v>
      </c>
    </row>
    <row r="3621" customFormat="false" ht="15" hidden="false" customHeight="false" outlineLevel="0" collapsed="false">
      <c r="A3621" s="2" t="s">
        <v>20802</v>
      </c>
      <c r="B3621" s="2" t="s">
        <v>442</v>
      </c>
      <c r="C3621" s="2" t="s">
        <v>114</v>
      </c>
      <c r="D3621" s="2" t="s">
        <v>17180</v>
      </c>
      <c r="E3621" s="2" t="s">
        <v>17176</v>
      </c>
      <c r="F3621" s="13" t="n">
        <v>45786</v>
      </c>
      <c r="G3621" s="13" t="n">
        <v>45787</v>
      </c>
      <c r="H3621" s="2" t="n">
        <v>27.7</v>
      </c>
    </row>
    <row r="3622" customFormat="false" ht="15" hidden="false" customHeight="false" outlineLevel="0" collapsed="false">
      <c r="A3622" s="2" t="s">
        <v>20803</v>
      </c>
      <c r="B3622" s="2" t="s">
        <v>1016</v>
      </c>
      <c r="C3622" s="2" t="s">
        <v>139</v>
      </c>
      <c r="D3622" s="2" t="s">
        <v>17178</v>
      </c>
      <c r="E3622" s="2" t="s">
        <v>17193</v>
      </c>
      <c r="F3622" s="13" t="n">
        <v>46202</v>
      </c>
      <c r="G3622" s="13" t="n">
        <v>46202</v>
      </c>
      <c r="H3622" s="2" t="n">
        <v>3.1</v>
      </c>
    </row>
    <row r="3623" customFormat="false" ht="15" hidden="false" customHeight="false" outlineLevel="0" collapsed="false">
      <c r="A3623" s="2" t="s">
        <v>20804</v>
      </c>
      <c r="B3623" s="2" t="s">
        <v>248</v>
      </c>
      <c r="C3623" s="2" t="s">
        <v>141</v>
      </c>
      <c r="D3623" s="2" t="s">
        <v>17178</v>
      </c>
      <c r="E3623" s="2" t="s">
        <v>17187</v>
      </c>
      <c r="F3623" s="13" t="n">
        <v>46076</v>
      </c>
      <c r="G3623" s="13" t="n">
        <v>46076</v>
      </c>
      <c r="H3623" s="2" t="n">
        <v>18.2</v>
      </c>
    </row>
    <row r="3624" customFormat="false" ht="15" hidden="false" customHeight="false" outlineLevel="0" collapsed="false">
      <c r="A3624" s="2" t="s">
        <v>20805</v>
      </c>
      <c r="B3624" s="2" t="s">
        <v>2497</v>
      </c>
      <c r="C3624" s="2" t="s">
        <v>98</v>
      </c>
      <c r="D3624" s="2" t="s">
        <v>17175</v>
      </c>
      <c r="E3624" s="2" t="s">
        <v>17176</v>
      </c>
      <c r="F3624" s="13" t="n">
        <v>46092</v>
      </c>
      <c r="G3624" s="13" t="n">
        <v>46092</v>
      </c>
      <c r="H3624" s="2" t="n">
        <v>12.3</v>
      </c>
    </row>
    <row r="3625" customFormat="false" ht="15" hidden="false" customHeight="false" outlineLevel="0" collapsed="false">
      <c r="A3625" s="2" t="s">
        <v>20806</v>
      </c>
      <c r="B3625" s="2" t="s">
        <v>2203</v>
      </c>
      <c r="C3625" s="2" t="s">
        <v>145</v>
      </c>
      <c r="D3625" s="2" t="s">
        <v>17184</v>
      </c>
      <c r="E3625" s="2" t="s">
        <v>17176</v>
      </c>
      <c r="F3625" s="13" t="n">
        <v>45892</v>
      </c>
      <c r="G3625" s="13" t="n">
        <v>45893</v>
      </c>
      <c r="H3625" s="2" t="n">
        <v>26.6</v>
      </c>
    </row>
    <row r="3626" customFormat="false" ht="15" hidden="false" customHeight="false" outlineLevel="0" collapsed="false">
      <c r="A3626" s="2" t="s">
        <v>20807</v>
      </c>
      <c r="B3626" s="2" t="s">
        <v>2575</v>
      </c>
      <c r="C3626" s="2" t="s">
        <v>98</v>
      </c>
      <c r="D3626" s="2" t="s">
        <v>17180</v>
      </c>
      <c r="E3626" s="2" t="s">
        <v>17176</v>
      </c>
      <c r="F3626" s="13" t="n">
        <v>45839</v>
      </c>
      <c r="G3626" s="13" t="n">
        <v>45839</v>
      </c>
      <c r="H3626" s="2" t="n">
        <v>11.1</v>
      </c>
    </row>
    <row r="3627" customFormat="false" ht="15" hidden="false" customHeight="false" outlineLevel="0" collapsed="false">
      <c r="A3627" s="2" t="s">
        <v>20808</v>
      </c>
      <c r="B3627" s="2" t="s">
        <v>3305</v>
      </c>
      <c r="C3627" s="2" t="s">
        <v>163</v>
      </c>
      <c r="D3627" s="2" t="s">
        <v>17175</v>
      </c>
      <c r="E3627" s="2" t="s">
        <v>17187</v>
      </c>
      <c r="F3627" s="13" t="n">
        <v>45893</v>
      </c>
      <c r="G3627" s="13" t="n">
        <v>45893</v>
      </c>
      <c r="H3627" s="2" t="n">
        <v>10.5</v>
      </c>
    </row>
    <row r="3628" customFormat="false" ht="15" hidden="false" customHeight="false" outlineLevel="0" collapsed="false">
      <c r="A3628" s="2" t="s">
        <v>20809</v>
      </c>
      <c r="B3628" s="2" t="s">
        <v>2998</v>
      </c>
      <c r="C3628" s="2" t="s">
        <v>98</v>
      </c>
      <c r="D3628" s="2" t="s">
        <v>17175</v>
      </c>
      <c r="E3628" s="2" t="s">
        <v>17176</v>
      </c>
      <c r="F3628" s="13" t="n">
        <v>46134</v>
      </c>
      <c r="G3628" s="13" t="n">
        <v>46134</v>
      </c>
      <c r="H3628" s="2" t="n">
        <v>9</v>
      </c>
    </row>
    <row r="3629" customFormat="false" ht="15" hidden="false" customHeight="false" outlineLevel="0" collapsed="false">
      <c r="A3629" s="2" t="s">
        <v>20810</v>
      </c>
      <c r="B3629" s="2" t="s">
        <v>5030</v>
      </c>
      <c r="C3629" s="2" t="s">
        <v>98</v>
      </c>
      <c r="D3629" s="2" t="s">
        <v>17182</v>
      </c>
      <c r="E3629" s="2" t="s">
        <v>17176</v>
      </c>
      <c r="F3629" s="13" t="n">
        <v>46220</v>
      </c>
      <c r="G3629" s="13" t="n">
        <v>46220</v>
      </c>
      <c r="H3629" s="2" t="n">
        <v>8.3</v>
      </c>
    </row>
    <row r="3630" customFormat="false" ht="15" hidden="false" customHeight="false" outlineLevel="0" collapsed="false">
      <c r="A3630" s="2" t="s">
        <v>20811</v>
      </c>
      <c r="B3630" s="2" t="s">
        <v>1072</v>
      </c>
      <c r="C3630" s="2" t="s">
        <v>165</v>
      </c>
      <c r="D3630" s="2" t="s">
        <v>17182</v>
      </c>
      <c r="E3630" s="2" t="s">
        <v>17176</v>
      </c>
      <c r="F3630" s="13" t="n">
        <v>45702</v>
      </c>
      <c r="G3630" s="13" t="n">
        <v>45703</v>
      </c>
      <c r="H3630" s="2" t="n">
        <v>29.6</v>
      </c>
    </row>
    <row r="3631" customFormat="false" ht="15" hidden="false" customHeight="false" outlineLevel="0" collapsed="false">
      <c r="A3631" s="2" t="s">
        <v>20812</v>
      </c>
      <c r="B3631" s="2" t="s">
        <v>2372</v>
      </c>
      <c r="C3631" s="2" t="s">
        <v>98</v>
      </c>
      <c r="D3631" s="2" t="s">
        <v>17184</v>
      </c>
      <c r="E3631" s="2" t="s">
        <v>17193</v>
      </c>
      <c r="F3631" s="13" t="n">
        <v>46021</v>
      </c>
      <c r="G3631" s="13" t="n">
        <v>46021</v>
      </c>
      <c r="H3631" s="2" t="n">
        <v>8.4</v>
      </c>
    </row>
    <row r="3632" customFormat="false" ht="15" hidden="false" customHeight="false" outlineLevel="0" collapsed="false">
      <c r="A3632" s="2" t="s">
        <v>20813</v>
      </c>
      <c r="B3632" s="2" t="s">
        <v>1897</v>
      </c>
      <c r="C3632" s="2" t="s">
        <v>119</v>
      </c>
      <c r="D3632" s="2" t="s">
        <v>17175</v>
      </c>
      <c r="E3632" s="2" t="s">
        <v>17187</v>
      </c>
      <c r="F3632" s="13" t="n">
        <v>45678</v>
      </c>
      <c r="G3632" s="13" t="n">
        <v>45679</v>
      </c>
      <c r="H3632" s="2" t="n">
        <v>29</v>
      </c>
    </row>
    <row r="3633" customFormat="false" ht="15" hidden="false" customHeight="false" outlineLevel="0" collapsed="false">
      <c r="A3633" s="2" t="s">
        <v>20814</v>
      </c>
      <c r="B3633" s="2" t="s">
        <v>1726</v>
      </c>
      <c r="C3633" s="2" t="s">
        <v>98</v>
      </c>
      <c r="D3633" s="2" t="s">
        <v>17175</v>
      </c>
      <c r="E3633" s="2" t="s">
        <v>17176</v>
      </c>
      <c r="F3633" s="13" t="n">
        <v>46162</v>
      </c>
      <c r="G3633" s="13" t="n">
        <v>46163</v>
      </c>
      <c r="H3633" s="2" t="n">
        <v>33.3</v>
      </c>
    </row>
    <row r="3634" customFormat="false" ht="15" hidden="false" customHeight="false" outlineLevel="0" collapsed="false">
      <c r="A3634" s="2" t="s">
        <v>20815</v>
      </c>
      <c r="B3634" s="2" t="s">
        <v>3095</v>
      </c>
      <c r="C3634" s="2" t="s">
        <v>119</v>
      </c>
      <c r="D3634" s="2" t="s">
        <v>17182</v>
      </c>
      <c r="E3634" s="2" t="s">
        <v>17193</v>
      </c>
      <c r="F3634" s="13" t="n">
        <v>45793</v>
      </c>
      <c r="G3634" s="13" t="n">
        <v>45793</v>
      </c>
      <c r="H3634" s="2" t="n">
        <v>3.9</v>
      </c>
    </row>
    <row r="3635" customFormat="false" ht="15" hidden="false" customHeight="false" outlineLevel="0" collapsed="false">
      <c r="A3635" s="2" t="s">
        <v>20816</v>
      </c>
      <c r="B3635" s="2" t="s">
        <v>4848</v>
      </c>
      <c r="C3635" s="2" t="s">
        <v>119</v>
      </c>
      <c r="D3635" s="2" t="s">
        <v>17182</v>
      </c>
      <c r="E3635" s="2" t="s">
        <v>17187</v>
      </c>
      <c r="F3635" s="13" t="n">
        <v>45705</v>
      </c>
      <c r="G3635" s="13" t="n">
        <v>45705</v>
      </c>
      <c r="H3635" s="2" t="n">
        <v>8.7</v>
      </c>
    </row>
    <row r="3636" customFormat="false" ht="15" hidden="false" customHeight="false" outlineLevel="0" collapsed="false">
      <c r="A3636" s="2" t="s">
        <v>20817</v>
      </c>
      <c r="B3636" s="2" t="s">
        <v>3930</v>
      </c>
      <c r="C3636" s="2" t="s">
        <v>123</v>
      </c>
      <c r="D3636" s="2" t="s">
        <v>17182</v>
      </c>
      <c r="E3636" s="2" t="s">
        <v>17176</v>
      </c>
      <c r="F3636" s="13" t="n">
        <v>45860</v>
      </c>
      <c r="G3636" s="13" t="n">
        <v>45861</v>
      </c>
      <c r="H3636" s="2" t="n">
        <v>37.7</v>
      </c>
    </row>
    <row r="3637" customFormat="false" ht="15" hidden="false" customHeight="false" outlineLevel="0" collapsed="false">
      <c r="A3637" s="2" t="s">
        <v>20818</v>
      </c>
      <c r="B3637" s="2" t="s">
        <v>3396</v>
      </c>
      <c r="C3637" s="2" t="s">
        <v>165</v>
      </c>
      <c r="D3637" s="2" t="s">
        <v>17182</v>
      </c>
      <c r="E3637" s="2" t="s">
        <v>17176</v>
      </c>
      <c r="F3637" s="13" t="n">
        <v>46008</v>
      </c>
      <c r="G3637" s="13" t="n">
        <v>46008</v>
      </c>
      <c r="H3637" s="2" t="n">
        <v>16.1</v>
      </c>
    </row>
    <row r="3638" customFormat="false" ht="15" hidden="false" customHeight="false" outlineLevel="0" collapsed="false">
      <c r="A3638" s="2" t="s">
        <v>20819</v>
      </c>
      <c r="B3638" s="2" t="s">
        <v>1992</v>
      </c>
      <c r="C3638" s="2" t="s">
        <v>139</v>
      </c>
      <c r="D3638" s="2" t="s">
        <v>17178</v>
      </c>
      <c r="E3638" s="2" t="s">
        <v>17187</v>
      </c>
      <c r="F3638" s="13" t="n">
        <v>46168</v>
      </c>
      <c r="G3638" s="13" t="n">
        <v>46168</v>
      </c>
      <c r="H3638" s="2" t="n">
        <v>6.1</v>
      </c>
    </row>
    <row r="3639" customFormat="false" ht="15" hidden="false" customHeight="false" outlineLevel="0" collapsed="false">
      <c r="A3639" s="2" t="s">
        <v>20820</v>
      </c>
      <c r="B3639" s="2" t="s">
        <v>4714</v>
      </c>
      <c r="C3639" s="2" t="s">
        <v>119</v>
      </c>
      <c r="D3639" s="2" t="s">
        <v>17175</v>
      </c>
      <c r="E3639" s="2" t="s">
        <v>17187</v>
      </c>
      <c r="F3639" s="13" t="n">
        <v>45695</v>
      </c>
      <c r="G3639" s="13" t="n">
        <v>45695</v>
      </c>
      <c r="H3639" s="2" t="n">
        <v>14</v>
      </c>
    </row>
    <row r="3640" customFormat="false" ht="15" hidden="false" customHeight="false" outlineLevel="0" collapsed="false">
      <c r="A3640" s="2" t="s">
        <v>20821</v>
      </c>
      <c r="B3640" s="2" t="s">
        <v>2941</v>
      </c>
      <c r="C3640" s="2" t="s">
        <v>163</v>
      </c>
      <c r="D3640" s="2" t="s">
        <v>17180</v>
      </c>
      <c r="E3640" s="2" t="s">
        <v>17176</v>
      </c>
      <c r="F3640" s="13" t="n">
        <v>46142</v>
      </c>
      <c r="G3640" s="13" t="n">
        <v>46143</v>
      </c>
      <c r="H3640" s="2" t="n">
        <v>44.1</v>
      </c>
    </row>
    <row r="3641" customFormat="false" ht="15" hidden="false" customHeight="false" outlineLevel="0" collapsed="false">
      <c r="A3641" s="2" t="s">
        <v>20822</v>
      </c>
      <c r="B3641" s="2" t="s">
        <v>927</v>
      </c>
      <c r="C3641" s="2" t="s">
        <v>104</v>
      </c>
      <c r="D3641" s="2" t="s">
        <v>17178</v>
      </c>
      <c r="E3641" s="2" t="s">
        <v>17187</v>
      </c>
      <c r="F3641" s="13" t="n">
        <v>45991</v>
      </c>
      <c r="G3641" s="13" t="n">
        <v>45991</v>
      </c>
      <c r="H3641" s="2" t="n">
        <v>12</v>
      </c>
    </row>
    <row r="3642" customFormat="false" ht="15" hidden="false" customHeight="false" outlineLevel="0" collapsed="false">
      <c r="A3642" s="2" t="s">
        <v>20823</v>
      </c>
      <c r="B3642" s="2" t="s">
        <v>3204</v>
      </c>
      <c r="C3642" s="2" t="s">
        <v>98</v>
      </c>
      <c r="D3642" s="2" t="s">
        <v>17182</v>
      </c>
      <c r="E3642" s="2" t="s">
        <v>17176</v>
      </c>
      <c r="F3642" s="13" t="n">
        <v>46069</v>
      </c>
      <c r="G3642" s="13" t="n">
        <v>46069</v>
      </c>
      <c r="H3642" s="2" t="n">
        <v>19.3</v>
      </c>
    </row>
    <row r="3643" customFormat="false" ht="15" hidden="false" customHeight="false" outlineLevel="0" collapsed="false">
      <c r="A3643" s="2" t="s">
        <v>20824</v>
      </c>
      <c r="B3643" s="2" t="s">
        <v>1892</v>
      </c>
      <c r="C3643" s="2" t="s">
        <v>98</v>
      </c>
      <c r="D3643" s="2" t="s">
        <v>17178</v>
      </c>
      <c r="E3643" s="2" t="s">
        <v>17193</v>
      </c>
      <c r="F3643" s="13" t="n">
        <v>46045</v>
      </c>
      <c r="G3643" s="13" t="n">
        <v>46045</v>
      </c>
      <c r="H3643" s="2" t="n">
        <v>4.6</v>
      </c>
    </row>
    <row r="3644" customFormat="false" ht="15" hidden="false" customHeight="false" outlineLevel="0" collapsed="false">
      <c r="A3644" s="2" t="s">
        <v>20825</v>
      </c>
      <c r="B3644" s="2" t="s">
        <v>4810</v>
      </c>
      <c r="C3644" s="2" t="s">
        <v>108</v>
      </c>
      <c r="D3644" s="2" t="s">
        <v>17184</v>
      </c>
      <c r="E3644" s="2" t="s">
        <v>17176</v>
      </c>
      <c r="F3644" s="13" t="n">
        <v>45998</v>
      </c>
      <c r="G3644" s="13" t="n">
        <v>45998</v>
      </c>
      <c r="H3644" s="2" t="n">
        <v>15.8</v>
      </c>
    </row>
    <row r="3645" customFormat="false" ht="15" hidden="false" customHeight="false" outlineLevel="0" collapsed="false">
      <c r="A3645" s="2" t="s">
        <v>20826</v>
      </c>
      <c r="B3645" s="2" t="s">
        <v>4542</v>
      </c>
      <c r="C3645" s="2" t="s">
        <v>139</v>
      </c>
      <c r="D3645" s="2" t="s">
        <v>17178</v>
      </c>
      <c r="E3645" s="2" t="s">
        <v>17176</v>
      </c>
      <c r="F3645" s="13" t="n">
        <v>46218</v>
      </c>
      <c r="G3645" s="13" t="n">
        <v>46218</v>
      </c>
      <c r="H3645" s="2" t="n">
        <v>9.4</v>
      </c>
    </row>
    <row r="3646" customFormat="false" ht="15" hidden="false" customHeight="false" outlineLevel="0" collapsed="false">
      <c r="A3646" s="2" t="s">
        <v>20827</v>
      </c>
      <c r="B3646" s="2" t="s">
        <v>2637</v>
      </c>
      <c r="C3646" s="2" t="s">
        <v>114</v>
      </c>
      <c r="D3646" s="2" t="s">
        <v>17175</v>
      </c>
      <c r="E3646" s="2" t="s">
        <v>17176</v>
      </c>
      <c r="F3646" s="13" t="n">
        <v>46060</v>
      </c>
      <c r="G3646" s="13" t="n">
        <v>46060</v>
      </c>
      <c r="H3646" s="2" t="n">
        <v>15.6</v>
      </c>
    </row>
    <row r="3647" customFormat="false" ht="15" hidden="false" customHeight="false" outlineLevel="0" collapsed="false">
      <c r="A3647" s="2" t="s">
        <v>20828</v>
      </c>
      <c r="B3647" s="2" t="s">
        <v>2392</v>
      </c>
      <c r="C3647" s="2" t="s">
        <v>98</v>
      </c>
      <c r="D3647" s="2" t="s">
        <v>17175</v>
      </c>
      <c r="E3647" s="2" t="s">
        <v>17187</v>
      </c>
      <c r="F3647" s="13" t="n">
        <v>45757</v>
      </c>
      <c r="G3647" s="13" t="n">
        <v>45757</v>
      </c>
      <c r="H3647" s="2" t="n">
        <v>16.2</v>
      </c>
    </row>
    <row r="3648" customFormat="false" ht="15" hidden="false" customHeight="false" outlineLevel="0" collapsed="false">
      <c r="A3648" s="2" t="s">
        <v>20829</v>
      </c>
      <c r="B3648" s="2" t="s">
        <v>722</v>
      </c>
      <c r="C3648" s="2" t="s">
        <v>119</v>
      </c>
      <c r="D3648" s="2" t="s">
        <v>17175</v>
      </c>
      <c r="E3648" s="2" t="s">
        <v>17176</v>
      </c>
      <c r="F3648" s="13" t="n">
        <v>45792</v>
      </c>
      <c r="G3648" s="13" t="n">
        <v>45792</v>
      </c>
      <c r="H3648" s="2" t="n">
        <v>14.6</v>
      </c>
    </row>
    <row r="3649" customFormat="false" ht="15" hidden="false" customHeight="false" outlineLevel="0" collapsed="false">
      <c r="A3649" s="2" t="s">
        <v>20830</v>
      </c>
      <c r="B3649" s="2" t="s">
        <v>4319</v>
      </c>
      <c r="C3649" s="2" t="s">
        <v>139</v>
      </c>
      <c r="D3649" s="2" t="s">
        <v>17175</v>
      </c>
      <c r="E3649" s="2" t="s">
        <v>17187</v>
      </c>
      <c r="F3649" s="13" t="n">
        <v>46052</v>
      </c>
      <c r="G3649" s="13" t="n">
        <v>46052</v>
      </c>
      <c r="H3649" s="2" t="n">
        <v>4.5</v>
      </c>
    </row>
    <row r="3650" customFormat="false" ht="15" hidden="false" customHeight="false" outlineLevel="0" collapsed="false">
      <c r="A3650" s="2" t="s">
        <v>20831</v>
      </c>
      <c r="B3650" s="2" t="s">
        <v>5069</v>
      </c>
      <c r="C3650" s="2" t="s">
        <v>98</v>
      </c>
      <c r="D3650" s="2" t="s">
        <v>17182</v>
      </c>
      <c r="E3650" s="2" t="s">
        <v>17176</v>
      </c>
      <c r="F3650" s="13" t="n">
        <v>45696</v>
      </c>
      <c r="G3650" s="13" t="n">
        <v>45697</v>
      </c>
      <c r="H3650" s="2" t="n">
        <v>33.7</v>
      </c>
    </row>
    <row r="3651" customFormat="false" ht="15" hidden="false" customHeight="false" outlineLevel="0" collapsed="false">
      <c r="A3651" s="2" t="s">
        <v>20832</v>
      </c>
      <c r="B3651" s="2" t="s">
        <v>1987</v>
      </c>
      <c r="C3651" s="2" t="s">
        <v>141</v>
      </c>
      <c r="D3651" s="2" t="s">
        <v>17180</v>
      </c>
      <c r="E3651" s="2" t="s">
        <v>17176</v>
      </c>
      <c r="F3651" s="13" t="n">
        <v>46058</v>
      </c>
      <c r="G3651" s="13" t="n">
        <v>46059</v>
      </c>
      <c r="H3651" s="2" t="n">
        <v>45.1</v>
      </c>
    </row>
    <row r="3652" customFormat="false" ht="15" hidden="false" customHeight="false" outlineLevel="0" collapsed="false">
      <c r="A3652" s="2" t="s">
        <v>20833</v>
      </c>
      <c r="B3652" s="2" t="s">
        <v>1740</v>
      </c>
      <c r="C3652" s="2" t="s">
        <v>98</v>
      </c>
      <c r="D3652" s="2" t="s">
        <v>17175</v>
      </c>
      <c r="E3652" s="2" t="s">
        <v>17176</v>
      </c>
      <c r="F3652" s="13" t="n">
        <v>45835</v>
      </c>
      <c r="G3652" s="13" t="n">
        <v>45835</v>
      </c>
      <c r="H3652" s="2" t="n">
        <v>13.3</v>
      </c>
    </row>
    <row r="3653" customFormat="false" ht="15" hidden="false" customHeight="false" outlineLevel="0" collapsed="false">
      <c r="A3653" s="2" t="s">
        <v>20834</v>
      </c>
      <c r="B3653" s="2" t="s">
        <v>3383</v>
      </c>
      <c r="C3653" s="2" t="s">
        <v>114</v>
      </c>
      <c r="D3653" s="2" t="s">
        <v>17178</v>
      </c>
      <c r="E3653" s="2" t="s">
        <v>17193</v>
      </c>
      <c r="F3653" s="13" t="n">
        <v>45803</v>
      </c>
      <c r="G3653" s="13" t="n">
        <v>45803</v>
      </c>
      <c r="H3653" s="2" t="n">
        <v>5.6</v>
      </c>
    </row>
    <row r="3654" customFormat="false" ht="15" hidden="false" customHeight="false" outlineLevel="0" collapsed="false">
      <c r="A3654" s="2" t="s">
        <v>20835</v>
      </c>
      <c r="B3654" s="2" t="s">
        <v>3343</v>
      </c>
      <c r="C3654" s="2" t="s">
        <v>139</v>
      </c>
      <c r="D3654" s="2" t="s">
        <v>17178</v>
      </c>
      <c r="E3654" s="2" t="s">
        <v>17176</v>
      </c>
      <c r="F3654" s="13" t="n">
        <v>46052</v>
      </c>
      <c r="G3654" s="13" t="n">
        <v>46052</v>
      </c>
      <c r="H3654" s="2" t="n">
        <v>16</v>
      </c>
    </row>
    <row r="3655" customFormat="false" ht="15" hidden="false" customHeight="false" outlineLevel="0" collapsed="false">
      <c r="A3655" s="2" t="s">
        <v>20836</v>
      </c>
      <c r="B3655" s="2" t="s">
        <v>1480</v>
      </c>
      <c r="C3655" s="2" t="s">
        <v>128</v>
      </c>
      <c r="D3655" s="2" t="s">
        <v>17184</v>
      </c>
      <c r="E3655" s="2" t="s">
        <v>17176</v>
      </c>
      <c r="F3655" s="13" t="n">
        <v>45937</v>
      </c>
      <c r="G3655" s="13" t="n">
        <v>45937</v>
      </c>
      <c r="H3655" s="2" t="n">
        <v>10.4</v>
      </c>
    </row>
    <row r="3656" customFormat="false" ht="15" hidden="false" customHeight="false" outlineLevel="0" collapsed="false">
      <c r="A3656" s="2" t="s">
        <v>20837</v>
      </c>
      <c r="B3656" s="2" t="s">
        <v>639</v>
      </c>
      <c r="C3656" s="2" t="s">
        <v>163</v>
      </c>
      <c r="D3656" s="2" t="s">
        <v>17182</v>
      </c>
      <c r="E3656" s="2" t="s">
        <v>17187</v>
      </c>
      <c r="F3656" s="13" t="n">
        <v>45909</v>
      </c>
      <c r="G3656" s="13" t="n">
        <v>45909</v>
      </c>
      <c r="H3656" s="2" t="n">
        <v>13.5</v>
      </c>
    </row>
    <row r="3657" customFormat="false" ht="15" hidden="false" customHeight="false" outlineLevel="0" collapsed="false">
      <c r="A3657" s="2" t="s">
        <v>20838</v>
      </c>
      <c r="B3657" s="2" t="s">
        <v>4937</v>
      </c>
      <c r="C3657" s="2" t="s">
        <v>128</v>
      </c>
      <c r="D3657" s="2" t="s">
        <v>17175</v>
      </c>
      <c r="E3657" s="2" t="s">
        <v>17187</v>
      </c>
      <c r="F3657" s="13" t="n">
        <v>45954</v>
      </c>
      <c r="G3657" s="13" t="n">
        <v>45954</v>
      </c>
      <c r="H3657" s="2" t="n">
        <v>21.1</v>
      </c>
    </row>
    <row r="3658" customFormat="false" ht="15" hidden="false" customHeight="false" outlineLevel="0" collapsed="false">
      <c r="A3658" s="2" t="s">
        <v>20839</v>
      </c>
      <c r="B3658" s="2" t="s">
        <v>3223</v>
      </c>
      <c r="C3658" s="2" t="s">
        <v>139</v>
      </c>
      <c r="D3658" s="2" t="s">
        <v>17184</v>
      </c>
      <c r="E3658" s="2" t="s">
        <v>17176</v>
      </c>
      <c r="F3658" s="13" t="n">
        <v>46137</v>
      </c>
      <c r="G3658" s="13" t="n">
        <v>46138</v>
      </c>
      <c r="H3658" s="2" t="n">
        <v>35</v>
      </c>
    </row>
    <row r="3659" customFormat="false" ht="15" hidden="false" customHeight="false" outlineLevel="0" collapsed="false">
      <c r="A3659" s="2" t="s">
        <v>20840</v>
      </c>
      <c r="B3659" s="2" t="s">
        <v>508</v>
      </c>
      <c r="C3659" s="2" t="s">
        <v>119</v>
      </c>
      <c r="D3659" s="2" t="s">
        <v>17178</v>
      </c>
      <c r="E3659" s="2" t="s">
        <v>17187</v>
      </c>
      <c r="F3659" s="13" t="n">
        <v>46103</v>
      </c>
      <c r="G3659" s="13" t="n">
        <v>46103</v>
      </c>
      <c r="H3659" s="2" t="n">
        <v>14.9</v>
      </c>
    </row>
    <row r="3660" customFormat="false" ht="15" hidden="false" customHeight="false" outlineLevel="0" collapsed="false">
      <c r="A3660" s="2" t="s">
        <v>20841</v>
      </c>
      <c r="B3660" s="2" t="s">
        <v>748</v>
      </c>
      <c r="C3660" s="2" t="s">
        <v>108</v>
      </c>
      <c r="D3660" s="2" t="s">
        <v>17175</v>
      </c>
      <c r="E3660" s="2" t="s">
        <v>17176</v>
      </c>
      <c r="F3660" s="13" t="n">
        <v>46027</v>
      </c>
      <c r="G3660" s="13" t="n">
        <v>46027</v>
      </c>
      <c r="H3660" s="2" t="n">
        <v>9.9</v>
      </c>
    </row>
    <row r="3661" customFormat="false" ht="15" hidden="false" customHeight="false" outlineLevel="0" collapsed="false">
      <c r="A3661" s="2" t="s">
        <v>20842</v>
      </c>
      <c r="B3661" s="2" t="s">
        <v>3558</v>
      </c>
      <c r="C3661" s="2" t="s">
        <v>128</v>
      </c>
      <c r="D3661" s="2" t="s">
        <v>17178</v>
      </c>
      <c r="E3661" s="2" t="s">
        <v>17176</v>
      </c>
      <c r="F3661" s="13" t="n">
        <v>46152</v>
      </c>
      <c r="G3661" s="13" t="n">
        <v>46153</v>
      </c>
      <c r="H3661" s="2" t="n">
        <v>27.8</v>
      </c>
    </row>
    <row r="3662" customFormat="false" ht="15" hidden="false" customHeight="false" outlineLevel="0" collapsed="false">
      <c r="A3662" s="2" t="s">
        <v>20843</v>
      </c>
      <c r="B3662" s="2" t="s">
        <v>497</v>
      </c>
      <c r="C3662" s="2" t="s">
        <v>165</v>
      </c>
      <c r="D3662" s="2" t="s">
        <v>17184</v>
      </c>
      <c r="E3662" s="2" t="s">
        <v>17176</v>
      </c>
      <c r="F3662" s="13" t="n">
        <v>45724</v>
      </c>
      <c r="G3662" s="13" t="n">
        <v>45724</v>
      </c>
      <c r="H3662" s="2" t="n">
        <v>20.3</v>
      </c>
    </row>
    <row r="3663" customFormat="false" ht="15" hidden="false" customHeight="false" outlineLevel="0" collapsed="false">
      <c r="A3663" s="2" t="s">
        <v>20844</v>
      </c>
      <c r="B3663" s="2" t="s">
        <v>4106</v>
      </c>
      <c r="C3663" s="2" t="s">
        <v>114</v>
      </c>
      <c r="D3663" s="2" t="s">
        <v>17178</v>
      </c>
      <c r="E3663" s="2" t="s">
        <v>17193</v>
      </c>
      <c r="F3663" s="13" t="n">
        <v>45962</v>
      </c>
      <c r="G3663" s="13" t="n">
        <v>45962</v>
      </c>
      <c r="H3663" s="2" t="n">
        <v>5.5</v>
      </c>
    </row>
    <row r="3664" customFormat="false" ht="15" hidden="false" customHeight="false" outlineLevel="0" collapsed="false">
      <c r="A3664" s="2" t="s">
        <v>20845</v>
      </c>
      <c r="B3664" s="2" t="s">
        <v>2979</v>
      </c>
      <c r="C3664" s="2" t="s">
        <v>98</v>
      </c>
      <c r="D3664" s="2" t="s">
        <v>17178</v>
      </c>
      <c r="E3664" s="2" t="s">
        <v>17176</v>
      </c>
      <c r="F3664" s="13" t="n">
        <v>45955</v>
      </c>
      <c r="G3664" s="13" t="n">
        <v>45955</v>
      </c>
      <c r="H3664" s="2" t="n">
        <v>14.6</v>
      </c>
    </row>
    <row r="3665" customFormat="false" ht="15" hidden="false" customHeight="false" outlineLevel="0" collapsed="false">
      <c r="A3665" s="2" t="s">
        <v>20846</v>
      </c>
      <c r="B3665" s="2" t="s">
        <v>3318</v>
      </c>
      <c r="C3665" s="2" t="s">
        <v>119</v>
      </c>
      <c r="D3665" s="2" t="s">
        <v>17178</v>
      </c>
      <c r="E3665" s="2" t="s">
        <v>17187</v>
      </c>
      <c r="F3665" s="13" t="n">
        <v>45938</v>
      </c>
      <c r="G3665" s="13" t="n">
        <v>45938</v>
      </c>
      <c r="H3665" s="2" t="n">
        <v>9.6</v>
      </c>
    </row>
    <row r="3666" customFormat="false" ht="15" hidden="false" customHeight="false" outlineLevel="0" collapsed="false">
      <c r="A3666" s="2" t="s">
        <v>20847</v>
      </c>
      <c r="B3666" s="2" t="s">
        <v>376</v>
      </c>
      <c r="C3666" s="2" t="s">
        <v>139</v>
      </c>
      <c r="D3666" s="2" t="s">
        <v>17178</v>
      </c>
      <c r="E3666" s="2" t="s">
        <v>17187</v>
      </c>
      <c r="F3666" s="13" t="n">
        <v>46107</v>
      </c>
      <c r="G3666" s="13" t="n">
        <v>46107</v>
      </c>
      <c r="H3666" s="2" t="n">
        <v>10.5</v>
      </c>
    </row>
    <row r="3667" customFormat="false" ht="15" hidden="false" customHeight="false" outlineLevel="0" collapsed="false">
      <c r="A3667" s="2" t="s">
        <v>20848</v>
      </c>
      <c r="B3667" s="2" t="s">
        <v>4183</v>
      </c>
      <c r="C3667" s="2" t="s">
        <v>98</v>
      </c>
      <c r="D3667" s="2" t="s">
        <v>17175</v>
      </c>
      <c r="E3667" s="2" t="s">
        <v>17187</v>
      </c>
      <c r="F3667" s="13" t="n">
        <v>45994</v>
      </c>
      <c r="G3667" s="13" t="n">
        <v>45994</v>
      </c>
      <c r="H3667" s="2" t="n">
        <v>6.2</v>
      </c>
    </row>
    <row r="3668" customFormat="false" ht="15" hidden="false" customHeight="false" outlineLevel="0" collapsed="false">
      <c r="A3668" s="2" t="s">
        <v>20849</v>
      </c>
      <c r="B3668" s="2" t="s">
        <v>3455</v>
      </c>
      <c r="C3668" s="2" t="s">
        <v>141</v>
      </c>
      <c r="D3668" s="2" t="s">
        <v>17182</v>
      </c>
      <c r="E3668" s="2" t="s">
        <v>17187</v>
      </c>
      <c r="F3668" s="13" t="n">
        <v>45839</v>
      </c>
      <c r="G3668" s="13" t="n">
        <v>45839</v>
      </c>
      <c r="H3668" s="2" t="n">
        <v>11.8</v>
      </c>
    </row>
    <row r="3669" customFormat="false" ht="15" hidden="false" customHeight="false" outlineLevel="0" collapsed="false">
      <c r="A3669" s="2" t="s">
        <v>20850</v>
      </c>
      <c r="B3669" s="2" t="s">
        <v>3480</v>
      </c>
      <c r="C3669" s="2" t="s">
        <v>98</v>
      </c>
      <c r="D3669" s="2" t="s">
        <v>17178</v>
      </c>
      <c r="E3669" s="2" t="s">
        <v>17187</v>
      </c>
      <c r="F3669" s="13" t="n">
        <v>45666</v>
      </c>
      <c r="G3669" s="13" t="n">
        <v>45666</v>
      </c>
      <c r="H3669" s="2" t="n">
        <v>7.2</v>
      </c>
    </row>
    <row r="3670" customFormat="false" ht="15" hidden="false" customHeight="false" outlineLevel="0" collapsed="false">
      <c r="A3670" s="2" t="s">
        <v>20851</v>
      </c>
      <c r="B3670" s="2" t="s">
        <v>4184</v>
      </c>
      <c r="C3670" s="2" t="s">
        <v>119</v>
      </c>
      <c r="D3670" s="2" t="s">
        <v>17175</v>
      </c>
      <c r="E3670" s="2" t="s">
        <v>17193</v>
      </c>
      <c r="F3670" s="13" t="n">
        <v>46231</v>
      </c>
      <c r="G3670" s="13" t="n">
        <v>46231</v>
      </c>
      <c r="H3670" s="2" t="n">
        <v>4.3</v>
      </c>
    </row>
    <row r="3671" customFormat="false" ht="15" hidden="false" customHeight="false" outlineLevel="0" collapsed="false">
      <c r="A3671" s="2" t="s">
        <v>20852</v>
      </c>
      <c r="B3671" s="2" t="s">
        <v>2236</v>
      </c>
      <c r="C3671" s="2" t="s">
        <v>139</v>
      </c>
      <c r="D3671" s="2" t="s">
        <v>17178</v>
      </c>
      <c r="E3671" s="2" t="s">
        <v>17187</v>
      </c>
      <c r="F3671" s="13" t="n">
        <v>46068</v>
      </c>
      <c r="G3671" s="13" t="n">
        <v>46068</v>
      </c>
      <c r="H3671" s="2" t="n">
        <v>5.9</v>
      </c>
    </row>
    <row r="3672" customFormat="false" ht="15" hidden="false" customHeight="false" outlineLevel="0" collapsed="false">
      <c r="A3672" s="2" t="s">
        <v>20853</v>
      </c>
      <c r="B3672" s="2" t="s">
        <v>4308</v>
      </c>
      <c r="C3672" s="2" t="s">
        <v>104</v>
      </c>
      <c r="D3672" s="2" t="s">
        <v>17175</v>
      </c>
      <c r="E3672" s="2" t="s">
        <v>17193</v>
      </c>
      <c r="F3672" s="13" t="n">
        <v>46054</v>
      </c>
      <c r="G3672" s="13" t="n">
        <v>46054</v>
      </c>
      <c r="H3672" s="2" t="n">
        <v>5</v>
      </c>
    </row>
    <row r="3673" customFormat="false" ht="15" hidden="false" customHeight="false" outlineLevel="0" collapsed="false">
      <c r="A3673" s="2" t="s">
        <v>20854</v>
      </c>
      <c r="B3673" s="2" t="s">
        <v>5030</v>
      </c>
      <c r="C3673" s="2" t="s">
        <v>98</v>
      </c>
      <c r="D3673" s="2" t="s">
        <v>17175</v>
      </c>
      <c r="E3673" s="2" t="s">
        <v>17187</v>
      </c>
      <c r="F3673" s="13" t="n">
        <v>46171</v>
      </c>
      <c r="G3673" s="13" t="n">
        <v>46171</v>
      </c>
      <c r="H3673" s="2" t="n">
        <v>5</v>
      </c>
    </row>
    <row r="3674" customFormat="false" ht="15" hidden="false" customHeight="false" outlineLevel="0" collapsed="false">
      <c r="A3674" s="2" t="s">
        <v>20855</v>
      </c>
      <c r="B3674" s="2" t="s">
        <v>4419</v>
      </c>
      <c r="C3674" s="2" t="s">
        <v>98</v>
      </c>
      <c r="D3674" s="2" t="s">
        <v>17184</v>
      </c>
      <c r="E3674" s="2" t="s">
        <v>17187</v>
      </c>
      <c r="F3674" s="13" t="n">
        <v>46061</v>
      </c>
      <c r="G3674" s="13" t="n">
        <v>46062</v>
      </c>
      <c r="H3674" s="2" t="n">
        <v>44</v>
      </c>
    </row>
    <row r="3675" customFormat="false" ht="15" hidden="false" customHeight="false" outlineLevel="0" collapsed="false">
      <c r="A3675" s="2" t="s">
        <v>20856</v>
      </c>
      <c r="B3675" s="2" t="s">
        <v>2406</v>
      </c>
      <c r="C3675" s="2" t="s">
        <v>119</v>
      </c>
      <c r="D3675" s="2" t="s">
        <v>17178</v>
      </c>
      <c r="E3675" s="2" t="s">
        <v>17176</v>
      </c>
      <c r="F3675" s="13" t="n">
        <v>45928</v>
      </c>
      <c r="G3675" s="13" t="n">
        <v>45930</v>
      </c>
      <c r="H3675" s="2" t="n">
        <v>71.4</v>
      </c>
    </row>
    <row r="3676" customFormat="false" ht="15" hidden="false" customHeight="false" outlineLevel="0" collapsed="false">
      <c r="A3676" s="2" t="s">
        <v>20857</v>
      </c>
      <c r="B3676" s="2" t="s">
        <v>3600</v>
      </c>
      <c r="C3676" s="2" t="s">
        <v>119</v>
      </c>
      <c r="D3676" s="2" t="s">
        <v>17180</v>
      </c>
      <c r="E3676" s="2" t="s">
        <v>17191</v>
      </c>
      <c r="F3676" s="13" t="n">
        <v>46031</v>
      </c>
      <c r="G3676" s="13" t="n">
        <v>46031</v>
      </c>
      <c r="H3676" s="2" t="n">
        <v>2.3</v>
      </c>
    </row>
    <row r="3677" customFormat="false" ht="15" hidden="false" customHeight="false" outlineLevel="0" collapsed="false">
      <c r="A3677" s="2" t="s">
        <v>20858</v>
      </c>
      <c r="B3677" s="2" t="s">
        <v>4178</v>
      </c>
      <c r="C3677" s="2" t="s">
        <v>98</v>
      </c>
      <c r="D3677" s="2" t="s">
        <v>17182</v>
      </c>
      <c r="E3677" s="2" t="s">
        <v>17176</v>
      </c>
      <c r="F3677" s="13" t="n">
        <v>45813</v>
      </c>
      <c r="G3677" s="13" t="n">
        <v>45814</v>
      </c>
      <c r="H3677" s="2" t="n">
        <v>26</v>
      </c>
    </row>
    <row r="3678" customFormat="false" ht="15" hidden="false" customHeight="false" outlineLevel="0" collapsed="false">
      <c r="A3678" s="2" t="s">
        <v>20859</v>
      </c>
      <c r="B3678" s="2" t="s">
        <v>733</v>
      </c>
      <c r="C3678" s="2" t="s">
        <v>139</v>
      </c>
      <c r="D3678" s="2" t="s">
        <v>17184</v>
      </c>
      <c r="E3678" s="2" t="s">
        <v>17176</v>
      </c>
      <c r="F3678" s="13" t="n">
        <v>46220</v>
      </c>
      <c r="G3678" s="13" t="n">
        <v>46220</v>
      </c>
      <c r="H3678" s="2" t="n">
        <v>7.7</v>
      </c>
    </row>
    <row r="3679" customFormat="false" ht="15" hidden="false" customHeight="false" outlineLevel="0" collapsed="false">
      <c r="A3679" s="2" t="s">
        <v>20860</v>
      </c>
      <c r="B3679" s="2" t="s">
        <v>2590</v>
      </c>
      <c r="C3679" s="2" t="s">
        <v>139</v>
      </c>
      <c r="D3679" s="2" t="s">
        <v>17182</v>
      </c>
      <c r="E3679" s="2" t="s">
        <v>17187</v>
      </c>
      <c r="F3679" s="13" t="n">
        <v>46092</v>
      </c>
      <c r="G3679" s="13" t="n">
        <v>46092</v>
      </c>
      <c r="H3679" s="2" t="n">
        <v>16.7</v>
      </c>
    </row>
    <row r="3680" customFormat="false" ht="15" hidden="false" customHeight="false" outlineLevel="0" collapsed="false">
      <c r="A3680" s="2" t="s">
        <v>20861</v>
      </c>
      <c r="B3680" s="2" t="s">
        <v>1867</v>
      </c>
      <c r="C3680" s="2" t="s">
        <v>98</v>
      </c>
      <c r="D3680" s="2" t="s">
        <v>17184</v>
      </c>
      <c r="E3680" s="2" t="s">
        <v>17176</v>
      </c>
      <c r="F3680" s="13" t="n">
        <v>45975</v>
      </c>
      <c r="G3680" s="13" t="n">
        <v>45976</v>
      </c>
      <c r="H3680" s="2" t="n">
        <v>26</v>
      </c>
    </row>
    <row r="3681" customFormat="false" ht="15" hidden="false" customHeight="false" outlineLevel="0" collapsed="false">
      <c r="A3681" s="2" t="s">
        <v>20862</v>
      </c>
      <c r="B3681" s="2" t="s">
        <v>3710</v>
      </c>
      <c r="C3681" s="2" t="s">
        <v>98</v>
      </c>
      <c r="D3681" s="2" t="s">
        <v>17182</v>
      </c>
      <c r="E3681" s="2" t="s">
        <v>17187</v>
      </c>
      <c r="F3681" s="13" t="n">
        <v>45730</v>
      </c>
      <c r="G3681" s="13" t="n">
        <v>45730</v>
      </c>
      <c r="H3681" s="2" t="n">
        <v>12.9</v>
      </c>
    </row>
    <row r="3682" customFormat="false" ht="15" hidden="false" customHeight="false" outlineLevel="0" collapsed="false">
      <c r="A3682" s="2" t="s">
        <v>20863</v>
      </c>
      <c r="B3682" s="2" t="s">
        <v>1202</v>
      </c>
      <c r="C3682" s="2" t="s">
        <v>128</v>
      </c>
      <c r="D3682" s="2" t="s">
        <v>17178</v>
      </c>
      <c r="E3682" s="2" t="s">
        <v>17187</v>
      </c>
      <c r="F3682" s="13" t="n">
        <v>45808</v>
      </c>
      <c r="G3682" s="13" t="n">
        <v>45808</v>
      </c>
      <c r="H3682" s="2" t="n">
        <v>5.9</v>
      </c>
    </row>
    <row r="3683" customFormat="false" ht="15" hidden="false" customHeight="false" outlineLevel="0" collapsed="false">
      <c r="A3683" s="2" t="s">
        <v>20864</v>
      </c>
      <c r="B3683" s="2" t="s">
        <v>2799</v>
      </c>
      <c r="C3683" s="2" t="s">
        <v>98</v>
      </c>
      <c r="D3683" s="2" t="s">
        <v>17182</v>
      </c>
      <c r="E3683" s="2" t="s">
        <v>17187</v>
      </c>
      <c r="F3683" s="13" t="n">
        <v>45937</v>
      </c>
      <c r="G3683" s="13" t="n">
        <v>45937</v>
      </c>
      <c r="H3683" s="2" t="n">
        <v>17.1</v>
      </c>
    </row>
    <row r="3684" customFormat="false" ht="15" hidden="false" customHeight="false" outlineLevel="0" collapsed="false">
      <c r="A3684" s="2" t="s">
        <v>20865</v>
      </c>
      <c r="B3684" s="2" t="s">
        <v>2350</v>
      </c>
      <c r="C3684" s="2" t="s">
        <v>114</v>
      </c>
      <c r="D3684" s="2" t="s">
        <v>17180</v>
      </c>
      <c r="E3684" s="2" t="s">
        <v>17191</v>
      </c>
      <c r="F3684" s="13" t="n">
        <v>46123</v>
      </c>
      <c r="G3684" s="13" t="n">
        <v>46123</v>
      </c>
      <c r="H3684" s="2" t="n">
        <v>1.8</v>
      </c>
    </row>
    <row r="3685" customFormat="false" ht="15" hidden="false" customHeight="false" outlineLevel="0" collapsed="false">
      <c r="A3685" s="2" t="s">
        <v>20866</v>
      </c>
      <c r="B3685" s="2" t="s">
        <v>846</v>
      </c>
      <c r="C3685" s="2" t="s">
        <v>139</v>
      </c>
      <c r="D3685" s="2" t="s">
        <v>17180</v>
      </c>
      <c r="E3685" s="2" t="s">
        <v>17176</v>
      </c>
      <c r="F3685" s="13" t="n">
        <v>45766</v>
      </c>
      <c r="G3685" s="13" t="n">
        <v>45766</v>
      </c>
      <c r="H3685" s="2" t="n">
        <v>11.5</v>
      </c>
    </row>
    <row r="3686" customFormat="false" ht="15" hidden="false" customHeight="false" outlineLevel="0" collapsed="false">
      <c r="A3686" s="2" t="s">
        <v>20867</v>
      </c>
      <c r="B3686" s="2" t="s">
        <v>909</v>
      </c>
      <c r="C3686" s="2" t="s">
        <v>98</v>
      </c>
      <c r="D3686" s="2" t="s">
        <v>17182</v>
      </c>
      <c r="E3686" s="2" t="s">
        <v>17176</v>
      </c>
      <c r="F3686" s="13" t="n">
        <v>45908</v>
      </c>
      <c r="G3686" s="13" t="n">
        <v>45908</v>
      </c>
      <c r="H3686" s="2" t="n">
        <v>19.9</v>
      </c>
    </row>
    <row r="3687" customFormat="false" ht="15" hidden="false" customHeight="false" outlineLevel="0" collapsed="false">
      <c r="A3687" s="2" t="s">
        <v>20868</v>
      </c>
      <c r="B3687" s="2" t="s">
        <v>4008</v>
      </c>
      <c r="C3687" s="2" t="s">
        <v>98</v>
      </c>
      <c r="D3687" s="2" t="s">
        <v>17184</v>
      </c>
      <c r="E3687" s="2" t="s">
        <v>17191</v>
      </c>
      <c r="F3687" s="13" t="n">
        <v>46028</v>
      </c>
      <c r="G3687" s="13" t="n">
        <v>46028</v>
      </c>
      <c r="H3687" s="2" t="n">
        <v>4.5</v>
      </c>
    </row>
    <row r="3688" customFormat="false" ht="15" hidden="false" customHeight="false" outlineLevel="0" collapsed="false">
      <c r="A3688" s="2" t="s">
        <v>20869</v>
      </c>
      <c r="B3688" s="2" t="s">
        <v>2826</v>
      </c>
      <c r="C3688" s="2" t="s">
        <v>141</v>
      </c>
      <c r="D3688" s="2" t="s">
        <v>17184</v>
      </c>
      <c r="E3688" s="2" t="s">
        <v>17187</v>
      </c>
      <c r="F3688" s="13" t="n">
        <v>45717</v>
      </c>
      <c r="G3688" s="13" t="n">
        <v>45717</v>
      </c>
      <c r="H3688" s="2" t="n">
        <v>5</v>
      </c>
    </row>
    <row r="3689" customFormat="false" ht="15" hidden="false" customHeight="false" outlineLevel="0" collapsed="false">
      <c r="A3689" s="2" t="s">
        <v>20870</v>
      </c>
      <c r="B3689" s="2" t="s">
        <v>3809</v>
      </c>
      <c r="C3689" s="2" t="s">
        <v>141</v>
      </c>
      <c r="D3689" s="2" t="s">
        <v>17175</v>
      </c>
      <c r="E3689" s="2" t="s">
        <v>17187</v>
      </c>
      <c r="F3689" s="13" t="n">
        <v>45747</v>
      </c>
      <c r="G3689" s="13" t="n">
        <v>45747</v>
      </c>
      <c r="H3689" s="2" t="n">
        <v>14.5</v>
      </c>
    </row>
    <row r="3690" customFormat="false" ht="15" hidden="false" customHeight="false" outlineLevel="0" collapsed="false">
      <c r="A3690" s="2" t="s">
        <v>20871</v>
      </c>
      <c r="B3690" s="2" t="s">
        <v>2935</v>
      </c>
      <c r="C3690" s="2" t="s">
        <v>119</v>
      </c>
      <c r="D3690" s="2" t="s">
        <v>17180</v>
      </c>
      <c r="E3690" s="2" t="s">
        <v>17193</v>
      </c>
      <c r="F3690" s="13" t="n">
        <v>46155</v>
      </c>
      <c r="G3690" s="13" t="n">
        <v>46155</v>
      </c>
      <c r="H3690" s="2" t="n">
        <v>4.3</v>
      </c>
    </row>
    <row r="3691" customFormat="false" ht="15" hidden="false" customHeight="false" outlineLevel="0" collapsed="false">
      <c r="A3691" s="2" t="s">
        <v>20872</v>
      </c>
      <c r="B3691" s="2" t="s">
        <v>4260</v>
      </c>
      <c r="C3691" s="2" t="s">
        <v>145</v>
      </c>
      <c r="D3691" s="2" t="s">
        <v>17178</v>
      </c>
      <c r="E3691" s="2" t="s">
        <v>17176</v>
      </c>
      <c r="F3691" s="13" t="n">
        <v>45794</v>
      </c>
      <c r="G3691" s="13" t="n">
        <v>45794</v>
      </c>
      <c r="H3691" s="2" t="n">
        <v>21.8</v>
      </c>
    </row>
    <row r="3692" customFormat="false" ht="15" hidden="false" customHeight="false" outlineLevel="0" collapsed="false">
      <c r="A3692" s="2" t="s">
        <v>20873</v>
      </c>
      <c r="B3692" s="2" t="s">
        <v>4646</v>
      </c>
      <c r="C3692" s="2" t="s">
        <v>163</v>
      </c>
      <c r="D3692" s="2" t="s">
        <v>17182</v>
      </c>
      <c r="E3692" s="2" t="s">
        <v>17187</v>
      </c>
      <c r="F3692" s="13" t="n">
        <v>46037</v>
      </c>
      <c r="G3692" s="13" t="n">
        <v>46037</v>
      </c>
      <c r="H3692" s="2" t="n">
        <v>21.6</v>
      </c>
    </row>
    <row r="3693" customFormat="false" ht="15" hidden="false" customHeight="false" outlineLevel="0" collapsed="false">
      <c r="A3693" s="2" t="s">
        <v>20874</v>
      </c>
      <c r="B3693" s="2" t="s">
        <v>1238</v>
      </c>
      <c r="C3693" s="2" t="s">
        <v>119</v>
      </c>
      <c r="D3693" s="2" t="s">
        <v>17178</v>
      </c>
      <c r="E3693" s="2" t="s">
        <v>17176</v>
      </c>
      <c r="F3693" s="13" t="n">
        <v>46065</v>
      </c>
      <c r="G3693" s="13" t="n">
        <v>46066</v>
      </c>
      <c r="H3693" s="2" t="n">
        <v>33.6</v>
      </c>
    </row>
    <row r="3694" customFormat="false" ht="15" hidden="false" customHeight="false" outlineLevel="0" collapsed="false">
      <c r="A3694" s="2" t="s">
        <v>20875</v>
      </c>
      <c r="B3694" s="2" t="s">
        <v>225</v>
      </c>
      <c r="C3694" s="2" t="s">
        <v>119</v>
      </c>
      <c r="D3694" s="2" t="s">
        <v>17180</v>
      </c>
      <c r="E3694" s="2" t="s">
        <v>17176</v>
      </c>
      <c r="F3694" s="13" t="n">
        <v>46183</v>
      </c>
      <c r="G3694" s="13" t="n">
        <v>46183</v>
      </c>
      <c r="H3694" s="2" t="n">
        <v>18.5</v>
      </c>
    </row>
    <row r="3695" customFormat="false" ht="15" hidden="false" customHeight="false" outlineLevel="0" collapsed="false">
      <c r="A3695" s="2" t="s">
        <v>20876</v>
      </c>
      <c r="B3695" s="2" t="s">
        <v>3770</v>
      </c>
      <c r="C3695" s="2" t="s">
        <v>163</v>
      </c>
      <c r="D3695" s="2" t="s">
        <v>17175</v>
      </c>
      <c r="E3695" s="2" t="s">
        <v>17187</v>
      </c>
      <c r="F3695" s="13" t="n">
        <v>46144</v>
      </c>
      <c r="G3695" s="13" t="n">
        <v>46144</v>
      </c>
      <c r="H3695" s="2" t="n">
        <v>14.4</v>
      </c>
    </row>
    <row r="3696" customFormat="false" ht="15" hidden="false" customHeight="false" outlineLevel="0" collapsed="false">
      <c r="A3696" s="2" t="s">
        <v>20877</v>
      </c>
      <c r="B3696" s="2" t="s">
        <v>3097</v>
      </c>
      <c r="C3696" s="2" t="s">
        <v>119</v>
      </c>
      <c r="D3696" s="2" t="s">
        <v>17175</v>
      </c>
      <c r="E3696" s="2" t="s">
        <v>17187</v>
      </c>
      <c r="F3696" s="13" t="n">
        <v>46061</v>
      </c>
      <c r="G3696" s="13" t="n">
        <v>46061</v>
      </c>
      <c r="H3696" s="2" t="n">
        <v>16.9</v>
      </c>
    </row>
    <row r="3697" customFormat="false" ht="15" hidden="false" customHeight="false" outlineLevel="0" collapsed="false">
      <c r="A3697" s="2" t="s">
        <v>20878</v>
      </c>
      <c r="B3697" s="2" t="s">
        <v>2486</v>
      </c>
      <c r="C3697" s="2" t="s">
        <v>139</v>
      </c>
      <c r="D3697" s="2" t="s">
        <v>17175</v>
      </c>
      <c r="E3697" s="2" t="s">
        <v>17176</v>
      </c>
      <c r="F3697" s="13" t="n">
        <v>46096</v>
      </c>
      <c r="G3697" s="13" t="n">
        <v>46096</v>
      </c>
      <c r="H3697" s="2" t="n">
        <v>11.5</v>
      </c>
    </row>
    <row r="3698" customFormat="false" ht="15" hidden="false" customHeight="false" outlineLevel="0" collapsed="false">
      <c r="A3698" s="2" t="s">
        <v>20879</v>
      </c>
      <c r="B3698" s="2" t="s">
        <v>285</v>
      </c>
      <c r="C3698" s="2" t="s">
        <v>145</v>
      </c>
      <c r="D3698" s="2" t="s">
        <v>17175</v>
      </c>
      <c r="E3698" s="2" t="s">
        <v>17176</v>
      </c>
      <c r="F3698" s="13" t="n">
        <v>46146</v>
      </c>
      <c r="G3698" s="13" t="n">
        <v>46146</v>
      </c>
      <c r="H3698" s="2" t="n">
        <v>5.7</v>
      </c>
    </row>
    <row r="3699" customFormat="false" ht="15" hidden="false" customHeight="false" outlineLevel="0" collapsed="false">
      <c r="A3699" s="2" t="s">
        <v>20880</v>
      </c>
      <c r="B3699" s="2" t="s">
        <v>2337</v>
      </c>
      <c r="C3699" s="2" t="s">
        <v>139</v>
      </c>
      <c r="D3699" s="2" t="s">
        <v>17184</v>
      </c>
      <c r="E3699" s="2" t="s">
        <v>17187</v>
      </c>
      <c r="F3699" s="13" t="n">
        <v>46267</v>
      </c>
      <c r="G3699" s="13" t="n">
        <v>46267</v>
      </c>
      <c r="H3699" s="2" t="n">
        <v>14</v>
      </c>
    </row>
    <row r="3700" customFormat="false" ht="15" hidden="false" customHeight="false" outlineLevel="0" collapsed="false">
      <c r="A3700" s="2" t="s">
        <v>20881</v>
      </c>
      <c r="B3700" s="2" t="s">
        <v>1958</v>
      </c>
      <c r="C3700" s="2" t="s">
        <v>141</v>
      </c>
      <c r="D3700" s="2" t="s">
        <v>17175</v>
      </c>
      <c r="E3700" s="2" t="s">
        <v>17187</v>
      </c>
      <c r="F3700" s="13" t="n">
        <v>46258</v>
      </c>
      <c r="G3700" s="13" t="n">
        <v>46260</v>
      </c>
      <c r="H3700" s="2" t="n">
        <v>49.4</v>
      </c>
    </row>
    <row r="3701" customFormat="false" ht="15" hidden="false" customHeight="false" outlineLevel="0" collapsed="false">
      <c r="A3701" s="2" t="s">
        <v>20882</v>
      </c>
      <c r="B3701" s="2" t="s">
        <v>2737</v>
      </c>
      <c r="C3701" s="2" t="s">
        <v>98</v>
      </c>
      <c r="D3701" s="2" t="s">
        <v>17184</v>
      </c>
      <c r="E3701" s="2" t="s">
        <v>17191</v>
      </c>
      <c r="F3701" s="13" t="n">
        <v>46005</v>
      </c>
      <c r="G3701" s="13" t="n">
        <v>46005</v>
      </c>
      <c r="H3701" s="2" t="n">
        <v>4.4</v>
      </c>
    </row>
    <row r="3702" customFormat="false" ht="15" hidden="false" customHeight="false" outlineLevel="0" collapsed="false">
      <c r="A3702" s="2" t="s">
        <v>20883</v>
      </c>
      <c r="B3702" s="2" t="s">
        <v>160</v>
      </c>
      <c r="C3702" s="2" t="s">
        <v>123</v>
      </c>
      <c r="D3702" s="2" t="s">
        <v>17178</v>
      </c>
      <c r="E3702" s="2" t="s">
        <v>17176</v>
      </c>
      <c r="F3702" s="13" t="n">
        <v>46194</v>
      </c>
      <c r="G3702" s="13" t="n">
        <v>46194</v>
      </c>
      <c r="H3702" s="2" t="n">
        <v>4.4</v>
      </c>
    </row>
    <row r="3703" customFormat="false" ht="15" hidden="false" customHeight="false" outlineLevel="0" collapsed="false">
      <c r="A3703" s="2" t="s">
        <v>20884</v>
      </c>
      <c r="B3703" s="2" t="s">
        <v>4773</v>
      </c>
      <c r="C3703" s="2" t="s">
        <v>139</v>
      </c>
      <c r="D3703" s="2" t="s">
        <v>17178</v>
      </c>
      <c r="E3703" s="2" t="s">
        <v>17176</v>
      </c>
      <c r="F3703" s="13" t="n">
        <v>45835</v>
      </c>
      <c r="G3703" s="13" t="n">
        <v>45835</v>
      </c>
      <c r="H3703" s="2" t="n">
        <v>14.5</v>
      </c>
    </row>
    <row r="3704" customFormat="false" ht="15" hidden="false" customHeight="false" outlineLevel="0" collapsed="false">
      <c r="A3704" s="2" t="s">
        <v>20885</v>
      </c>
      <c r="B3704" s="2" t="s">
        <v>935</v>
      </c>
      <c r="C3704" s="2" t="s">
        <v>163</v>
      </c>
      <c r="D3704" s="2" t="s">
        <v>17180</v>
      </c>
      <c r="E3704" s="2" t="s">
        <v>17176</v>
      </c>
      <c r="F3704" s="13" t="n">
        <v>46080</v>
      </c>
      <c r="G3704" s="13" t="n">
        <v>46081</v>
      </c>
      <c r="H3704" s="2" t="n">
        <v>44</v>
      </c>
    </row>
    <row r="3705" customFormat="false" ht="15" hidden="false" customHeight="false" outlineLevel="0" collapsed="false">
      <c r="A3705" s="2" t="s">
        <v>20886</v>
      </c>
      <c r="B3705" s="2" t="s">
        <v>3139</v>
      </c>
      <c r="C3705" s="2" t="s">
        <v>123</v>
      </c>
      <c r="D3705" s="2" t="s">
        <v>17182</v>
      </c>
      <c r="E3705" s="2" t="s">
        <v>17187</v>
      </c>
      <c r="F3705" s="13" t="n">
        <v>46118</v>
      </c>
      <c r="G3705" s="13" t="n">
        <v>46118</v>
      </c>
      <c r="H3705" s="2" t="n">
        <v>13.3</v>
      </c>
    </row>
    <row r="3706" customFormat="false" ht="15" hidden="false" customHeight="false" outlineLevel="0" collapsed="false">
      <c r="A3706" s="2" t="s">
        <v>20887</v>
      </c>
      <c r="B3706" s="2" t="s">
        <v>1569</v>
      </c>
      <c r="C3706" s="2" t="s">
        <v>165</v>
      </c>
      <c r="D3706" s="2" t="s">
        <v>17180</v>
      </c>
      <c r="E3706" s="2" t="s">
        <v>17176</v>
      </c>
      <c r="F3706" s="13" t="n">
        <v>46161</v>
      </c>
      <c r="G3706" s="13" t="n">
        <v>46161</v>
      </c>
      <c r="H3706" s="2" t="n">
        <v>4.7</v>
      </c>
    </row>
    <row r="3707" customFormat="false" ht="15" hidden="false" customHeight="false" outlineLevel="0" collapsed="false">
      <c r="A3707" s="2" t="s">
        <v>20888</v>
      </c>
      <c r="B3707" s="2" t="s">
        <v>1455</v>
      </c>
      <c r="C3707" s="2" t="s">
        <v>123</v>
      </c>
      <c r="D3707" s="2" t="s">
        <v>17180</v>
      </c>
      <c r="E3707" s="2" t="s">
        <v>17176</v>
      </c>
      <c r="F3707" s="13" t="n">
        <v>46281</v>
      </c>
      <c r="G3707" s="13" t="n">
        <v>46282</v>
      </c>
      <c r="H3707" s="2" t="n">
        <v>31.3</v>
      </c>
    </row>
    <row r="3708" customFormat="false" ht="15" hidden="false" customHeight="false" outlineLevel="0" collapsed="false">
      <c r="A3708" s="2" t="s">
        <v>20889</v>
      </c>
      <c r="B3708" s="2" t="s">
        <v>2779</v>
      </c>
      <c r="C3708" s="2" t="s">
        <v>119</v>
      </c>
      <c r="D3708" s="2" t="s">
        <v>17178</v>
      </c>
      <c r="E3708" s="2" t="s">
        <v>17187</v>
      </c>
      <c r="F3708" s="13" t="n">
        <v>46071</v>
      </c>
      <c r="G3708" s="13" t="n">
        <v>46071</v>
      </c>
      <c r="H3708" s="2" t="n">
        <v>5.3</v>
      </c>
    </row>
    <row r="3709" customFormat="false" ht="15" hidden="false" customHeight="false" outlineLevel="0" collapsed="false">
      <c r="A3709" s="2" t="s">
        <v>20890</v>
      </c>
      <c r="B3709" s="2" t="s">
        <v>3274</v>
      </c>
      <c r="C3709" s="2" t="s">
        <v>165</v>
      </c>
      <c r="D3709" s="2" t="s">
        <v>17184</v>
      </c>
      <c r="E3709" s="2" t="s">
        <v>17187</v>
      </c>
      <c r="F3709" s="13" t="n">
        <v>46062</v>
      </c>
      <c r="G3709" s="13" t="n">
        <v>46062</v>
      </c>
      <c r="H3709" s="2" t="n">
        <v>4.1</v>
      </c>
    </row>
    <row r="3710" customFormat="false" ht="15" hidden="false" customHeight="false" outlineLevel="0" collapsed="false">
      <c r="A3710" s="2" t="s">
        <v>20891</v>
      </c>
      <c r="B3710" s="2" t="s">
        <v>657</v>
      </c>
      <c r="C3710" s="2" t="s">
        <v>141</v>
      </c>
      <c r="D3710" s="2" t="s">
        <v>17184</v>
      </c>
      <c r="E3710" s="2" t="s">
        <v>17176</v>
      </c>
      <c r="F3710" s="13" t="n">
        <v>46122</v>
      </c>
      <c r="G3710" s="13" t="n">
        <v>46122</v>
      </c>
      <c r="H3710" s="2" t="n">
        <v>18.3</v>
      </c>
    </row>
    <row r="3711" customFormat="false" ht="15" hidden="false" customHeight="false" outlineLevel="0" collapsed="false">
      <c r="A3711" s="2" t="s">
        <v>20892</v>
      </c>
      <c r="B3711" s="2" t="s">
        <v>2165</v>
      </c>
      <c r="C3711" s="2" t="s">
        <v>98</v>
      </c>
      <c r="D3711" s="2" t="s">
        <v>17184</v>
      </c>
      <c r="E3711" s="2" t="s">
        <v>17193</v>
      </c>
      <c r="F3711" s="13" t="n">
        <v>46012</v>
      </c>
      <c r="G3711" s="13" t="n">
        <v>46012</v>
      </c>
      <c r="H3711" s="2" t="n">
        <v>6.9</v>
      </c>
    </row>
    <row r="3712" customFormat="false" ht="15" hidden="false" customHeight="false" outlineLevel="0" collapsed="false">
      <c r="A3712" s="2" t="s">
        <v>20893</v>
      </c>
      <c r="B3712" s="2" t="s">
        <v>908</v>
      </c>
      <c r="C3712" s="2" t="s">
        <v>139</v>
      </c>
      <c r="D3712" s="2" t="s">
        <v>17184</v>
      </c>
      <c r="E3712" s="2" t="s">
        <v>17176</v>
      </c>
      <c r="F3712" s="13" t="n">
        <v>46224</v>
      </c>
      <c r="G3712" s="13" t="n">
        <v>46224</v>
      </c>
      <c r="H3712" s="2" t="n">
        <v>21</v>
      </c>
    </row>
    <row r="3713" customFormat="false" ht="15" hidden="false" customHeight="false" outlineLevel="0" collapsed="false">
      <c r="A3713" s="2" t="s">
        <v>20894</v>
      </c>
      <c r="B3713" s="2" t="s">
        <v>3832</v>
      </c>
      <c r="C3713" s="2" t="s">
        <v>128</v>
      </c>
      <c r="D3713" s="2" t="s">
        <v>17180</v>
      </c>
      <c r="E3713" s="2" t="s">
        <v>17176</v>
      </c>
      <c r="F3713" s="13" t="n">
        <v>46210</v>
      </c>
      <c r="G3713" s="13" t="n">
        <v>46210</v>
      </c>
      <c r="H3713" s="2" t="n">
        <v>18.1</v>
      </c>
    </row>
    <row r="3714" customFormat="false" ht="15" hidden="false" customHeight="false" outlineLevel="0" collapsed="false">
      <c r="A3714" s="2" t="s">
        <v>20895</v>
      </c>
      <c r="B3714" s="2" t="s">
        <v>4450</v>
      </c>
      <c r="C3714" s="2" t="s">
        <v>165</v>
      </c>
      <c r="D3714" s="2" t="s">
        <v>17175</v>
      </c>
      <c r="E3714" s="2" t="s">
        <v>17176</v>
      </c>
      <c r="F3714" s="13" t="n">
        <v>45983</v>
      </c>
      <c r="G3714" s="13" t="n">
        <v>45983</v>
      </c>
      <c r="H3714" s="2" t="n">
        <v>19.2</v>
      </c>
    </row>
    <row r="3715" customFormat="false" ht="15" hidden="false" customHeight="false" outlineLevel="0" collapsed="false">
      <c r="A3715" s="2" t="s">
        <v>20896</v>
      </c>
      <c r="B3715" s="2" t="s">
        <v>2338</v>
      </c>
      <c r="C3715" s="2" t="s">
        <v>108</v>
      </c>
      <c r="D3715" s="2" t="s">
        <v>17175</v>
      </c>
      <c r="E3715" s="2" t="s">
        <v>17176</v>
      </c>
      <c r="F3715" s="13" t="n">
        <v>46130</v>
      </c>
      <c r="G3715" s="13" t="n">
        <v>46131</v>
      </c>
      <c r="H3715" s="2" t="n">
        <v>24.9</v>
      </c>
    </row>
    <row r="3716" customFormat="false" ht="15" hidden="false" customHeight="false" outlineLevel="0" collapsed="false">
      <c r="A3716" s="2" t="s">
        <v>20897</v>
      </c>
      <c r="B3716" s="2" t="s">
        <v>1637</v>
      </c>
      <c r="C3716" s="2" t="s">
        <v>139</v>
      </c>
      <c r="D3716" s="2" t="s">
        <v>17180</v>
      </c>
      <c r="E3716" s="2" t="s">
        <v>17176</v>
      </c>
      <c r="F3716" s="13" t="n">
        <v>46234</v>
      </c>
      <c r="G3716" s="13" t="n">
        <v>46237</v>
      </c>
      <c r="H3716" s="2" t="n">
        <v>74.4</v>
      </c>
    </row>
    <row r="3717" customFormat="false" ht="15" hidden="false" customHeight="false" outlineLevel="0" collapsed="false">
      <c r="A3717" s="2" t="s">
        <v>20898</v>
      </c>
      <c r="B3717" s="2" t="s">
        <v>2184</v>
      </c>
      <c r="C3717" s="2" t="s">
        <v>119</v>
      </c>
      <c r="D3717" s="2" t="s">
        <v>17178</v>
      </c>
      <c r="E3717" s="2" t="s">
        <v>17187</v>
      </c>
      <c r="F3717" s="13" t="n">
        <v>45908</v>
      </c>
      <c r="G3717" s="13" t="n">
        <v>45908</v>
      </c>
      <c r="H3717" s="2" t="n">
        <v>14.3</v>
      </c>
    </row>
    <row r="3718" customFormat="false" ht="15" hidden="false" customHeight="false" outlineLevel="0" collapsed="false">
      <c r="A3718" s="2" t="s">
        <v>20899</v>
      </c>
      <c r="B3718" s="2" t="s">
        <v>1353</v>
      </c>
      <c r="C3718" s="2" t="s">
        <v>108</v>
      </c>
      <c r="D3718" s="2" t="s">
        <v>17184</v>
      </c>
      <c r="E3718" s="2" t="s">
        <v>17176</v>
      </c>
      <c r="F3718" s="13" t="n">
        <v>46111</v>
      </c>
      <c r="G3718" s="13" t="n">
        <v>46111</v>
      </c>
      <c r="H3718" s="2" t="n">
        <v>6.8</v>
      </c>
    </row>
    <row r="3719" customFormat="false" ht="15" hidden="false" customHeight="false" outlineLevel="0" collapsed="false">
      <c r="A3719" s="2" t="s">
        <v>20900</v>
      </c>
      <c r="B3719" s="2" t="s">
        <v>1445</v>
      </c>
      <c r="C3719" s="2" t="s">
        <v>139</v>
      </c>
      <c r="D3719" s="2" t="s">
        <v>17178</v>
      </c>
      <c r="E3719" s="2" t="s">
        <v>17187</v>
      </c>
      <c r="F3719" s="13" t="n">
        <v>46044</v>
      </c>
      <c r="G3719" s="13" t="n">
        <v>46044</v>
      </c>
      <c r="H3719" s="2" t="n">
        <v>16</v>
      </c>
    </row>
    <row r="3720" customFormat="false" ht="15" hidden="false" customHeight="false" outlineLevel="0" collapsed="false">
      <c r="A3720" s="2" t="s">
        <v>20901</v>
      </c>
      <c r="B3720" s="2" t="s">
        <v>3271</v>
      </c>
      <c r="C3720" s="2" t="s">
        <v>98</v>
      </c>
      <c r="D3720" s="2" t="s">
        <v>17180</v>
      </c>
      <c r="E3720" s="2" t="s">
        <v>17193</v>
      </c>
      <c r="F3720" s="13" t="n">
        <v>45953</v>
      </c>
      <c r="G3720" s="13" t="n">
        <v>45953</v>
      </c>
      <c r="H3720" s="2" t="n">
        <v>7.5</v>
      </c>
    </row>
    <row r="3721" customFormat="false" ht="15" hidden="false" customHeight="false" outlineLevel="0" collapsed="false">
      <c r="A3721" s="2" t="s">
        <v>20902</v>
      </c>
      <c r="B3721" s="2" t="s">
        <v>407</v>
      </c>
      <c r="C3721" s="2" t="s">
        <v>141</v>
      </c>
      <c r="D3721" s="2" t="s">
        <v>17178</v>
      </c>
      <c r="E3721" s="2" t="s">
        <v>17176</v>
      </c>
      <c r="F3721" s="13" t="n">
        <v>45909</v>
      </c>
      <c r="G3721" s="13" t="n">
        <v>45909</v>
      </c>
      <c r="H3721" s="2" t="n">
        <v>17.4</v>
      </c>
    </row>
    <row r="3722" customFormat="false" ht="15" hidden="false" customHeight="false" outlineLevel="0" collapsed="false">
      <c r="A3722" s="2" t="s">
        <v>20903</v>
      </c>
      <c r="B3722" s="2" t="s">
        <v>3579</v>
      </c>
      <c r="C3722" s="2" t="s">
        <v>98</v>
      </c>
      <c r="D3722" s="2" t="s">
        <v>17182</v>
      </c>
      <c r="E3722" s="2" t="s">
        <v>17176</v>
      </c>
      <c r="F3722" s="13" t="n">
        <v>46226</v>
      </c>
      <c r="G3722" s="13" t="n">
        <v>46227</v>
      </c>
      <c r="H3722" s="2" t="n">
        <v>24.1</v>
      </c>
    </row>
    <row r="3723" customFormat="false" ht="15" hidden="false" customHeight="false" outlineLevel="0" collapsed="false">
      <c r="A3723" s="2" t="s">
        <v>20904</v>
      </c>
      <c r="B3723" s="2" t="s">
        <v>218</v>
      </c>
      <c r="C3723" s="2" t="s">
        <v>119</v>
      </c>
      <c r="D3723" s="2" t="s">
        <v>17175</v>
      </c>
      <c r="E3723" s="2" t="s">
        <v>17176</v>
      </c>
      <c r="F3723" s="13" t="n">
        <v>45963</v>
      </c>
      <c r="G3723" s="13" t="n">
        <v>45963</v>
      </c>
      <c r="H3723" s="2" t="n">
        <v>12.7</v>
      </c>
    </row>
    <row r="3724" customFormat="false" ht="15" hidden="false" customHeight="false" outlineLevel="0" collapsed="false">
      <c r="A3724" s="2" t="s">
        <v>20905</v>
      </c>
      <c r="B3724" s="2" t="s">
        <v>1043</v>
      </c>
      <c r="C3724" s="2" t="s">
        <v>98</v>
      </c>
      <c r="D3724" s="2" t="s">
        <v>17178</v>
      </c>
      <c r="E3724" s="2" t="s">
        <v>17187</v>
      </c>
      <c r="F3724" s="13" t="n">
        <v>46201</v>
      </c>
      <c r="G3724" s="13" t="n">
        <v>46201</v>
      </c>
      <c r="H3724" s="2" t="n">
        <v>11.9</v>
      </c>
    </row>
    <row r="3725" customFormat="false" ht="15" hidden="false" customHeight="false" outlineLevel="0" collapsed="false">
      <c r="A3725" s="2" t="s">
        <v>20906</v>
      </c>
      <c r="B3725" s="2" t="s">
        <v>4960</v>
      </c>
      <c r="C3725" s="2" t="s">
        <v>98</v>
      </c>
      <c r="D3725" s="2" t="s">
        <v>17184</v>
      </c>
      <c r="E3725" s="2" t="s">
        <v>17191</v>
      </c>
      <c r="F3725" s="13" t="n">
        <v>46060</v>
      </c>
      <c r="G3725" s="13" t="n">
        <v>46060</v>
      </c>
      <c r="H3725" s="2" t="n">
        <v>2.6</v>
      </c>
    </row>
    <row r="3726" customFormat="false" ht="15" hidden="false" customHeight="false" outlineLevel="0" collapsed="false">
      <c r="A3726" s="2" t="s">
        <v>20907</v>
      </c>
      <c r="B3726" s="2" t="s">
        <v>3188</v>
      </c>
      <c r="C3726" s="2" t="s">
        <v>163</v>
      </c>
      <c r="D3726" s="2" t="s">
        <v>17178</v>
      </c>
      <c r="E3726" s="2" t="s">
        <v>17176</v>
      </c>
      <c r="F3726" s="13" t="n">
        <v>46083</v>
      </c>
      <c r="G3726" s="13" t="n">
        <v>46083</v>
      </c>
      <c r="H3726" s="2" t="n">
        <v>12.9</v>
      </c>
    </row>
    <row r="3727" customFormat="false" ht="15" hidden="false" customHeight="false" outlineLevel="0" collapsed="false">
      <c r="A3727" s="2" t="s">
        <v>20908</v>
      </c>
      <c r="B3727" s="2" t="s">
        <v>2018</v>
      </c>
      <c r="C3727" s="2" t="s">
        <v>98</v>
      </c>
      <c r="D3727" s="2" t="s">
        <v>17175</v>
      </c>
      <c r="E3727" s="2" t="s">
        <v>17176</v>
      </c>
      <c r="F3727" s="13" t="n">
        <v>45954</v>
      </c>
      <c r="G3727" s="13" t="n">
        <v>45955</v>
      </c>
      <c r="H3727" s="2" t="n">
        <v>41.6</v>
      </c>
    </row>
    <row r="3728" customFormat="false" ht="15" hidden="false" customHeight="false" outlineLevel="0" collapsed="false">
      <c r="A3728" s="2" t="s">
        <v>20909</v>
      </c>
      <c r="B3728" s="2" t="s">
        <v>2999</v>
      </c>
      <c r="C3728" s="2" t="s">
        <v>114</v>
      </c>
      <c r="D3728" s="2" t="s">
        <v>17184</v>
      </c>
      <c r="E3728" s="2" t="s">
        <v>17176</v>
      </c>
      <c r="F3728" s="13" t="n">
        <v>45866</v>
      </c>
      <c r="G3728" s="13" t="n">
        <v>45866</v>
      </c>
      <c r="H3728" s="2" t="n">
        <v>14.2</v>
      </c>
    </row>
    <row r="3729" customFormat="false" ht="15" hidden="false" customHeight="false" outlineLevel="0" collapsed="false">
      <c r="A3729" s="2" t="s">
        <v>20910</v>
      </c>
      <c r="B3729" s="2" t="s">
        <v>4206</v>
      </c>
      <c r="C3729" s="2" t="s">
        <v>163</v>
      </c>
      <c r="D3729" s="2" t="s">
        <v>17175</v>
      </c>
      <c r="E3729" s="2" t="s">
        <v>17176</v>
      </c>
      <c r="F3729" s="13" t="n">
        <v>45796</v>
      </c>
      <c r="G3729" s="13" t="n">
        <v>45797</v>
      </c>
      <c r="H3729" s="2" t="n">
        <v>36.3</v>
      </c>
    </row>
    <row r="3730" customFormat="false" ht="15" hidden="false" customHeight="false" outlineLevel="0" collapsed="false">
      <c r="A3730" s="2" t="s">
        <v>20911</v>
      </c>
      <c r="B3730" s="2" t="s">
        <v>1654</v>
      </c>
      <c r="C3730" s="2" t="s">
        <v>145</v>
      </c>
      <c r="D3730" s="2" t="s">
        <v>17178</v>
      </c>
      <c r="E3730" s="2" t="s">
        <v>17176</v>
      </c>
      <c r="F3730" s="13" t="n">
        <v>46031</v>
      </c>
      <c r="G3730" s="13" t="n">
        <v>46031</v>
      </c>
      <c r="H3730" s="2" t="n">
        <v>10</v>
      </c>
    </row>
    <row r="3731" customFormat="false" ht="15" hidden="false" customHeight="false" outlineLevel="0" collapsed="false">
      <c r="A3731" s="2" t="s">
        <v>20912</v>
      </c>
      <c r="B3731" s="2" t="s">
        <v>1930</v>
      </c>
      <c r="C3731" s="2" t="s">
        <v>139</v>
      </c>
      <c r="D3731" s="2" t="s">
        <v>17178</v>
      </c>
      <c r="E3731" s="2" t="s">
        <v>17187</v>
      </c>
      <c r="F3731" s="13" t="n">
        <v>46005</v>
      </c>
      <c r="G3731" s="13" t="n">
        <v>46005</v>
      </c>
      <c r="H3731" s="2" t="n">
        <v>19.2</v>
      </c>
    </row>
    <row r="3732" customFormat="false" ht="15" hidden="false" customHeight="false" outlineLevel="0" collapsed="false">
      <c r="A3732" s="2" t="s">
        <v>20913</v>
      </c>
      <c r="B3732" s="2" t="s">
        <v>3744</v>
      </c>
      <c r="C3732" s="2" t="s">
        <v>119</v>
      </c>
      <c r="D3732" s="2" t="s">
        <v>17180</v>
      </c>
      <c r="E3732" s="2" t="s">
        <v>17176</v>
      </c>
      <c r="F3732" s="13" t="n">
        <v>45924</v>
      </c>
      <c r="G3732" s="13" t="n">
        <v>45924</v>
      </c>
      <c r="H3732" s="2" t="n">
        <v>9.9</v>
      </c>
    </row>
    <row r="3733" customFormat="false" ht="15" hidden="false" customHeight="false" outlineLevel="0" collapsed="false">
      <c r="A3733" s="2" t="s">
        <v>20914</v>
      </c>
      <c r="B3733" s="2" t="s">
        <v>4219</v>
      </c>
      <c r="C3733" s="2" t="s">
        <v>145</v>
      </c>
      <c r="D3733" s="2" t="s">
        <v>17175</v>
      </c>
      <c r="E3733" s="2" t="s">
        <v>17187</v>
      </c>
      <c r="F3733" s="13" t="n">
        <v>46281</v>
      </c>
      <c r="G3733" s="13" t="n">
        <v>46281</v>
      </c>
      <c r="H3733" s="2" t="n">
        <v>7.3</v>
      </c>
    </row>
    <row r="3734" customFormat="false" ht="15" hidden="false" customHeight="false" outlineLevel="0" collapsed="false">
      <c r="A3734" s="2" t="s">
        <v>20915</v>
      </c>
      <c r="B3734" s="2" t="s">
        <v>3808</v>
      </c>
      <c r="C3734" s="2" t="s">
        <v>141</v>
      </c>
      <c r="D3734" s="2" t="s">
        <v>17178</v>
      </c>
      <c r="E3734" s="2" t="s">
        <v>17187</v>
      </c>
      <c r="F3734" s="13" t="n">
        <v>45994</v>
      </c>
      <c r="G3734" s="13" t="n">
        <v>45994</v>
      </c>
      <c r="H3734" s="2" t="n">
        <v>9.2</v>
      </c>
    </row>
    <row r="3735" customFormat="false" ht="15" hidden="false" customHeight="false" outlineLevel="0" collapsed="false">
      <c r="A3735" s="2" t="s">
        <v>20916</v>
      </c>
      <c r="B3735" s="2" t="s">
        <v>909</v>
      </c>
      <c r="C3735" s="2" t="s">
        <v>98</v>
      </c>
      <c r="D3735" s="2" t="s">
        <v>17184</v>
      </c>
      <c r="E3735" s="2" t="s">
        <v>17193</v>
      </c>
      <c r="F3735" s="13" t="n">
        <v>46066</v>
      </c>
      <c r="G3735" s="13" t="n">
        <v>46066</v>
      </c>
      <c r="H3735" s="2" t="n">
        <v>5.6</v>
      </c>
    </row>
    <row r="3736" customFormat="false" ht="15" hidden="false" customHeight="false" outlineLevel="0" collapsed="false">
      <c r="A3736" s="2" t="s">
        <v>20917</v>
      </c>
      <c r="B3736" s="2" t="s">
        <v>3660</v>
      </c>
      <c r="C3736" s="2" t="s">
        <v>98</v>
      </c>
      <c r="D3736" s="2" t="s">
        <v>17182</v>
      </c>
      <c r="E3736" s="2" t="s">
        <v>17176</v>
      </c>
      <c r="F3736" s="13" t="n">
        <v>45975</v>
      </c>
      <c r="G3736" s="13" t="n">
        <v>45975</v>
      </c>
      <c r="H3736" s="2" t="n">
        <v>11.5</v>
      </c>
    </row>
    <row r="3737" customFormat="false" ht="15" hidden="false" customHeight="false" outlineLevel="0" collapsed="false">
      <c r="A3737" s="2" t="s">
        <v>20918</v>
      </c>
      <c r="B3737" s="2" t="s">
        <v>1525</v>
      </c>
      <c r="C3737" s="2" t="s">
        <v>98</v>
      </c>
      <c r="D3737" s="2" t="s">
        <v>17180</v>
      </c>
      <c r="E3737" s="2" t="s">
        <v>17193</v>
      </c>
      <c r="F3737" s="13" t="n">
        <v>45829</v>
      </c>
      <c r="G3737" s="13" t="n">
        <v>45829</v>
      </c>
      <c r="H3737" s="2" t="n">
        <v>5.8</v>
      </c>
    </row>
    <row r="3738" customFormat="false" ht="15" hidden="false" customHeight="false" outlineLevel="0" collapsed="false">
      <c r="A3738" s="2" t="s">
        <v>20919</v>
      </c>
      <c r="B3738" s="2" t="s">
        <v>2431</v>
      </c>
      <c r="C3738" s="2" t="s">
        <v>104</v>
      </c>
      <c r="D3738" s="2" t="s">
        <v>17182</v>
      </c>
      <c r="E3738" s="2" t="s">
        <v>17176</v>
      </c>
      <c r="F3738" s="13" t="n">
        <v>45841</v>
      </c>
      <c r="G3738" s="13" t="n">
        <v>45842</v>
      </c>
      <c r="H3738" s="2" t="n">
        <v>33</v>
      </c>
    </row>
    <row r="3739" customFormat="false" ht="15" hidden="false" customHeight="false" outlineLevel="0" collapsed="false">
      <c r="A3739" s="2" t="s">
        <v>20920</v>
      </c>
      <c r="B3739" s="2" t="s">
        <v>1751</v>
      </c>
      <c r="C3739" s="2" t="s">
        <v>114</v>
      </c>
      <c r="D3739" s="2" t="s">
        <v>17182</v>
      </c>
      <c r="E3739" s="2" t="s">
        <v>17187</v>
      </c>
      <c r="F3739" s="13" t="n">
        <v>46177</v>
      </c>
      <c r="G3739" s="13" t="n">
        <v>46177</v>
      </c>
      <c r="H3739" s="2" t="n">
        <v>21.6</v>
      </c>
    </row>
    <row r="3740" customFormat="false" ht="15" hidden="false" customHeight="false" outlineLevel="0" collapsed="false">
      <c r="A3740" s="2" t="s">
        <v>20921</v>
      </c>
      <c r="B3740" s="2" t="s">
        <v>3696</v>
      </c>
      <c r="C3740" s="2" t="s">
        <v>145</v>
      </c>
      <c r="D3740" s="2" t="s">
        <v>17180</v>
      </c>
      <c r="E3740" s="2" t="s">
        <v>17193</v>
      </c>
      <c r="F3740" s="13" t="n">
        <v>45891</v>
      </c>
      <c r="G3740" s="13" t="n">
        <v>45891</v>
      </c>
      <c r="H3740" s="2" t="n">
        <v>5.8</v>
      </c>
    </row>
    <row r="3741" customFormat="false" ht="15" hidden="false" customHeight="false" outlineLevel="0" collapsed="false">
      <c r="A3741" s="2" t="s">
        <v>20922</v>
      </c>
      <c r="B3741" s="2" t="s">
        <v>5068</v>
      </c>
      <c r="C3741" s="2" t="s">
        <v>98</v>
      </c>
      <c r="D3741" s="2" t="s">
        <v>17178</v>
      </c>
      <c r="E3741" s="2" t="s">
        <v>17187</v>
      </c>
      <c r="F3741" s="13" t="n">
        <v>45951</v>
      </c>
      <c r="G3741" s="13" t="n">
        <v>45951</v>
      </c>
      <c r="H3741" s="2" t="n">
        <v>6.4</v>
      </c>
    </row>
    <row r="3742" customFormat="false" ht="15" hidden="false" customHeight="false" outlineLevel="0" collapsed="false">
      <c r="A3742" s="2" t="s">
        <v>20923</v>
      </c>
      <c r="B3742" s="2" t="s">
        <v>2668</v>
      </c>
      <c r="C3742" s="2" t="s">
        <v>98</v>
      </c>
      <c r="D3742" s="2" t="s">
        <v>17178</v>
      </c>
      <c r="E3742" s="2" t="s">
        <v>17176</v>
      </c>
      <c r="F3742" s="13" t="n">
        <v>45774</v>
      </c>
      <c r="G3742" s="13" t="n">
        <v>45774</v>
      </c>
      <c r="H3742" s="2" t="n">
        <v>10.6</v>
      </c>
    </row>
    <row r="3743" customFormat="false" ht="15" hidden="false" customHeight="false" outlineLevel="0" collapsed="false">
      <c r="A3743" s="2" t="s">
        <v>20924</v>
      </c>
      <c r="B3743" s="2" t="s">
        <v>2306</v>
      </c>
      <c r="C3743" s="2" t="s">
        <v>98</v>
      </c>
      <c r="D3743" s="2" t="s">
        <v>17178</v>
      </c>
      <c r="E3743" s="2" t="s">
        <v>17176</v>
      </c>
      <c r="F3743" s="13" t="n">
        <v>46250</v>
      </c>
      <c r="G3743" s="13" t="n">
        <v>46251</v>
      </c>
      <c r="H3743" s="2" t="n">
        <v>33.9</v>
      </c>
    </row>
    <row r="3744" customFormat="false" ht="15" hidden="false" customHeight="false" outlineLevel="0" collapsed="false">
      <c r="A3744" s="2" t="s">
        <v>20925</v>
      </c>
      <c r="B3744" s="2" t="s">
        <v>761</v>
      </c>
      <c r="C3744" s="2" t="s">
        <v>139</v>
      </c>
      <c r="D3744" s="2" t="s">
        <v>17175</v>
      </c>
      <c r="E3744" s="2" t="s">
        <v>17187</v>
      </c>
      <c r="F3744" s="13" t="n">
        <v>45953</v>
      </c>
      <c r="G3744" s="13" t="n">
        <v>45953</v>
      </c>
      <c r="H3744" s="2" t="n">
        <v>8.3</v>
      </c>
    </row>
    <row r="3745" customFormat="false" ht="15" hidden="false" customHeight="false" outlineLevel="0" collapsed="false">
      <c r="A3745" s="2" t="s">
        <v>20926</v>
      </c>
      <c r="B3745" s="2" t="s">
        <v>1429</v>
      </c>
      <c r="C3745" s="2" t="s">
        <v>139</v>
      </c>
      <c r="D3745" s="2" t="s">
        <v>17180</v>
      </c>
      <c r="E3745" s="2" t="s">
        <v>17176</v>
      </c>
      <c r="F3745" s="13" t="n">
        <v>46133</v>
      </c>
      <c r="G3745" s="13" t="n">
        <v>46133</v>
      </c>
      <c r="H3745" s="2" t="n">
        <v>17.7</v>
      </c>
    </row>
    <row r="3746" customFormat="false" ht="15" hidden="false" customHeight="false" outlineLevel="0" collapsed="false">
      <c r="A3746" s="2" t="s">
        <v>20927</v>
      </c>
      <c r="B3746" s="2" t="s">
        <v>2033</v>
      </c>
      <c r="C3746" s="2" t="s">
        <v>119</v>
      </c>
      <c r="D3746" s="2" t="s">
        <v>17182</v>
      </c>
      <c r="E3746" s="2" t="s">
        <v>17176</v>
      </c>
      <c r="F3746" s="13" t="n">
        <v>46160</v>
      </c>
      <c r="G3746" s="13" t="n">
        <v>46160</v>
      </c>
      <c r="H3746" s="2" t="n">
        <v>17.3</v>
      </c>
    </row>
    <row r="3747" customFormat="false" ht="15" hidden="false" customHeight="false" outlineLevel="0" collapsed="false">
      <c r="A3747" s="2" t="s">
        <v>20928</v>
      </c>
      <c r="B3747" s="2" t="s">
        <v>3004</v>
      </c>
      <c r="C3747" s="2" t="s">
        <v>119</v>
      </c>
      <c r="D3747" s="2" t="s">
        <v>17175</v>
      </c>
      <c r="E3747" s="2" t="s">
        <v>17187</v>
      </c>
      <c r="F3747" s="13" t="n">
        <v>46144</v>
      </c>
      <c r="G3747" s="13" t="n">
        <v>46144</v>
      </c>
      <c r="H3747" s="2" t="n">
        <v>19.5</v>
      </c>
    </row>
    <row r="3748" customFormat="false" ht="15" hidden="false" customHeight="false" outlineLevel="0" collapsed="false">
      <c r="A3748" s="2" t="s">
        <v>20929</v>
      </c>
      <c r="B3748" s="2" t="s">
        <v>4452</v>
      </c>
      <c r="C3748" s="2" t="s">
        <v>123</v>
      </c>
      <c r="D3748" s="2" t="s">
        <v>17184</v>
      </c>
      <c r="E3748" s="2" t="s">
        <v>17187</v>
      </c>
      <c r="F3748" s="13" t="n">
        <v>46169</v>
      </c>
      <c r="G3748" s="13" t="n">
        <v>46169</v>
      </c>
      <c r="H3748" s="2" t="n">
        <v>22.1</v>
      </c>
    </row>
    <row r="3749" customFormat="false" ht="15" hidden="false" customHeight="false" outlineLevel="0" collapsed="false">
      <c r="A3749" s="2" t="s">
        <v>20930</v>
      </c>
      <c r="B3749" s="2" t="s">
        <v>1600</v>
      </c>
      <c r="C3749" s="2" t="s">
        <v>104</v>
      </c>
      <c r="D3749" s="2" t="s">
        <v>17175</v>
      </c>
      <c r="E3749" s="2" t="s">
        <v>17187</v>
      </c>
      <c r="F3749" s="13" t="n">
        <v>45919</v>
      </c>
      <c r="G3749" s="13" t="n">
        <v>45919</v>
      </c>
      <c r="H3749" s="2" t="n">
        <v>9.6</v>
      </c>
    </row>
    <row r="3750" customFormat="false" ht="15" hidden="false" customHeight="false" outlineLevel="0" collapsed="false">
      <c r="A3750" s="2" t="s">
        <v>20931</v>
      </c>
      <c r="B3750" s="2" t="s">
        <v>2537</v>
      </c>
      <c r="C3750" s="2" t="s">
        <v>163</v>
      </c>
      <c r="D3750" s="2" t="s">
        <v>17175</v>
      </c>
      <c r="E3750" s="2" t="s">
        <v>17193</v>
      </c>
      <c r="F3750" s="13" t="n">
        <v>45845</v>
      </c>
      <c r="G3750" s="13" t="n">
        <v>45845</v>
      </c>
      <c r="H3750" s="2" t="n">
        <v>7.3</v>
      </c>
    </row>
    <row r="3751" customFormat="false" ht="15" hidden="false" customHeight="false" outlineLevel="0" collapsed="false">
      <c r="A3751" s="2" t="s">
        <v>20932</v>
      </c>
      <c r="B3751" s="2" t="s">
        <v>4419</v>
      </c>
      <c r="C3751" s="2" t="s">
        <v>98</v>
      </c>
      <c r="D3751" s="2" t="s">
        <v>17175</v>
      </c>
      <c r="E3751" s="2" t="s">
        <v>17193</v>
      </c>
      <c r="F3751" s="13" t="n">
        <v>45667</v>
      </c>
      <c r="G3751" s="13" t="n">
        <v>45667</v>
      </c>
      <c r="H3751" s="2" t="n">
        <v>6.1</v>
      </c>
    </row>
    <row r="3752" customFormat="false" ht="15" hidden="false" customHeight="false" outlineLevel="0" collapsed="false">
      <c r="A3752" s="2" t="s">
        <v>20933</v>
      </c>
      <c r="B3752" s="2" t="s">
        <v>2040</v>
      </c>
      <c r="C3752" s="2" t="s">
        <v>98</v>
      </c>
      <c r="D3752" s="2" t="s">
        <v>17184</v>
      </c>
      <c r="E3752" s="2" t="s">
        <v>17187</v>
      </c>
      <c r="F3752" s="13" t="n">
        <v>46029</v>
      </c>
      <c r="G3752" s="13" t="n">
        <v>46029</v>
      </c>
      <c r="H3752" s="2" t="n">
        <v>15.8</v>
      </c>
    </row>
    <row r="3753" customFormat="false" ht="15" hidden="false" customHeight="false" outlineLevel="0" collapsed="false">
      <c r="A3753" s="2" t="s">
        <v>20934</v>
      </c>
      <c r="B3753" s="2" t="s">
        <v>1880</v>
      </c>
      <c r="C3753" s="2" t="s">
        <v>108</v>
      </c>
      <c r="D3753" s="2" t="s">
        <v>17184</v>
      </c>
      <c r="E3753" s="2" t="s">
        <v>17187</v>
      </c>
      <c r="F3753" s="13" t="n">
        <v>45969</v>
      </c>
      <c r="G3753" s="13" t="n">
        <v>45969</v>
      </c>
      <c r="H3753" s="2" t="n">
        <v>13.4</v>
      </c>
    </row>
    <row r="3754" customFormat="false" ht="15" hidden="false" customHeight="false" outlineLevel="0" collapsed="false">
      <c r="A3754" s="2" t="s">
        <v>20935</v>
      </c>
      <c r="B3754" s="2" t="s">
        <v>1171</v>
      </c>
      <c r="C3754" s="2" t="s">
        <v>139</v>
      </c>
      <c r="D3754" s="2" t="s">
        <v>17175</v>
      </c>
      <c r="E3754" s="2" t="s">
        <v>17176</v>
      </c>
      <c r="F3754" s="13" t="n">
        <v>46174</v>
      </c>
      <c r="G3754" s="13" t="n">
        <v>46175</v>
      </c>
      <c r="H3754" s="2" t="n">
        <v>31.8</v>
      </c>
    </row>
    <row r="3755" customFormat="false" ht="15" hidden="false" customHeight="false" outlineLevel="0" collapsed="false">
      <c r="A3755" s="2" t="s">
        <v>20936</v>
      </c>
      <c r="B3755" s="2" t="s">
        <v>2785</v>
      </c>
      <c r="C3755" s="2" t="s">
        <v>119</v>
      </c>
      <c r="D3755" s="2" t="s">
        <v>17175</v>
      </c>
      <c r="E3755" s="2" t="s">
        <v>17176</v>
      </c>
      <c r="F3755" s="13" t="n">
        <v>46101</v>
      </c>
      <c r="G3755" s="13" t="n">
        <v>46101</v>
      </c>
      <c r="H3755" s="2" t="n">
        <v>18.6</v>
      </c>
    </row>
    <row r="3756" customFormat="false" ht="15" hidden="false" customHeight="false" outlineLevel="0" collapsed="false">
      <c r="A3756" s="2" t="s">
        <v>20937</v>
      </c>
      <c r="B3756" s="2" t="s">
        <v>519</v>
      </c>
      <c r="C3756" s="2" t="s">
        <v>145</v>
      </c>
      <c r="D3756" s="2" t="s">
        <v>17175</v>
      </c>
      <c r="E3756" s="2" t="s">
        <v>17187</v>
      </c>
      <c r="F3756" s="13" t="n">
        <v>46219</v>
      </c>
      <c r="G3756" s="13" t="n">
        <v>46219</v>
      </c>
      <c r="H3756" s="2" t="n">
        <v>11.5</v>
      </c>
    </row>
    <row r="3757" customFormat="false" ht="15" hidden="false" customHeight="false" outlineLevel="0" collapsed="false">
      <c r="A3757" s="2" t="s">
        <v>20938</v>
      </c>
      <c r="B3757" s="2" t="s">
        <v>3548</v>
      </c>
      <c r="C3757" s="2" t="s">
        <v>108</v>
      </c>
      <c r="D3757" s="2" t="s">
        <v>17175</v>
      </c>
      <c r="E3757" s="2" t="s">
        <v>17187</v>
      </c>
      <c r="F3757" s="13" t="n">
        <v>45874</v>
      </c>
      <c r="G3757" s="13" t="n">
        <v>45874</v>
      </c>
      <c r="H3757" s="2" t="n">
        <v>6.7</v>
      </c>
    </row>
    <row r="3758" customFormat="false" ht="15" hidden="false" customHeight="false" outlineLevel="0" collapsed="false">
      <c r="A3758" s="2" t="s">
        <v>20939</v>
      </c>
      <c r="B3758" s="2" t="s">
        <v>3760</v>
      </c>
      <c r="C3758" s="2" t="s">
        <v>139</v>
      </c>
      <c r="D3758" s="2" t="s">
        <v>17184</v>
      </c>
      <c r="E3758" s="2" t="s">
        <v>17187</v>
      </c>
      <c r="F3758" s="13" t="n">
        <v>45606</v>
      </c>
      <c r="G3758" s="13" t="n">
        <v>45607</v>
      </c>
      <c r="H3758" s="2" t="n">
        <v>24</v>
      </c>
    </row>
    <row r="3759" customFormat="false" ht="15" hidden="false" customHeight="false" outlineLevel="0" collapsed="false">
      <c r="A3759" s="2" t="s">
        <v>20940</v>
      </c>
      <c r="B3759" s="2" t="s">
        <v>1049</v>
      </c>
      <c r="C3759" s="2" t="s">
        <v>108</v>
      </c>
      <c r="D3759" s="2" t="s">
        <v>17178</v>
      </c>
      <c r="E3759" s="2" t="s">
        <v>17176</v>
      </c>
      <c r="F3759" s="13" t="n">
        <v>45827</v>
      </c>
      <c r="G3759" s="13" t="n">
        <v>45827</v>
      </c>
      <c r="H3759" s="2" t="n">
        <v>23.5</v>
      </c>
    </row>
    <row r="3760" customFormat="false" ht="15" hidden="false" customHeight="false" outlineLevel="0" collapsed="false">
      <c r="A3760" s="2" t="s">
        <v>20941</v>
      </c>
      <c r="B3760" s="2" t="s">
        <v>3168</v>
      </c>
      <c r="C3760" s="2" t="s">
        <v>98</v>
      </c>
      <c r="D3760" s="2" t="s">
        <v>17184</v>
      </c>
      <c r="E3760" s="2" t="s">
        <v>17176</v>
      </c>
      <c r="F3760" s="13" t="n">
        <v>45854</v>
      </c>
      <c r="G3760" s="13" t="n">
        <v>45854</v>
      </c>
      <c r="H3760" s="2" t="n">
        <v>16.8</v>
      </c>
    </row>
    <row r="3761" customFormat="false" ht="15" hidden="false" customHeight="false" outlineLevel="0" collapsed="false">
      <c r="A3761" s="2" t="s">
        <v>20942</v>
      </c>
      <c r="B3761" s="2" t="s">
        <v>2726</v>
      </c>
      <c r="C3761" s="2" t="s">
        <v>139</v>
      </c>
      <c r="D3761" s="2" t="s">
        <v>17184</v>
      </c>
      <c r="E3761" s="2" t="s">
        <v>17193</v>
      </c>
      <c r="F3761" s="13" t="n">
        <v>46241</v>
      </c>
      <c r="G3761" s="13" t="n">
        <v>46241</v>
      </c>
      <c r="H3761" s="2" t="n">
        <v>8.7</v>
      </c>
    </row>
    <row r="3762" customFormat="false" ht="15" hidden="false" customHeight="false" outlineLevel="0" collapsed="false">
      <c r="A3762" s="2" t="s">
        <v>20943</v>
      </c>
      <c r="B3762" s="2" t="s">
        <v>4838</v>
      </c>
      <c r="C3762" s="2" t="s">
        <v>165</v>
      </c>
      <c r="D3762" s="2" t="s">
        <v>17178</v>
      </c>
      <c r="E3762" s="2" t="s">
        <v>17176</v>
      </c>
      <c r="F3762" s="13" t="n">
        <v>46167</v>
      </c>
      <c r="G3762" s="13" t="n">
        <v>46167</v>
      </c>
      <c r="H3762" s="2" t="n">
        <v>18.1</v>
      </c>
    </row>
    <row r="3763" customFormat="false" ht="15" hidden="false" customHeight="false" outlineLevel="0" collapsed="false">
      <c r="A3763" s="2" t="s">
        <v>20944</v>
      </c>
      <c r="B3763" s="2" t="s">
        <v>4497</v>
      </c>
      <c r="C3763" s="2" t="s">
        <v>139</v>
      </c>
      <c r="D3763" s="2" t="s">
        <v>17182</v>
      </c>
      <c r="E3763" s="2" t="s">
        <v>17176</v>
      </c>
      <c r="F3763" s="13" t="n">
        <v>46016</v>
      </c>
      <c r="G3763" s="13" t="n">
        <v>46016</v>
      </c>
      <c r="H3763" s="2" t="n">
        <v>6</v>
      </c>
    </row>
    <row r="3764" customFormat="false" ht="15" hidden="false" customHeight="false" outlineLevel="0" collapsed="false">
      <c r="A3764" s="2" t="s">
        <v>20945</v>
      </c>
      <c r="B3764" s="2" t="s">
        <v>3237</v>
      </c>
      <c r="C3764" s="2" t="s">
        <v>163</v>
      </c>
      <c r="D3764" s="2" t="s">
        <v>17175</v>
      </c>
      <c r="E3764" s="2" t="s">
        <v>17176</v>
      </c>
      <c r="F3764" s="13" t="n">
        <v>45749</v>
      </c>
      <c r="G3764" s="13" t="n">
        <v>45749</v>
      </c>
      <c r="H3764" s="2" t="n">
        <v>7.3</v>
      </c>
    </row>
    <row r="3765" customFormat="false" ht="15" hidden="false" customHeight="false" outlineLevel="0" collapsed="false">
      <c r="A3765" s="2" t="s">
        <v>20946</v>
      </c>
      <c r="B3765" s="2" t="s">
        <v>2269</v>
      </c>
      <c r="C3765" s="2" t="s">
        <v>108</v>
      </c>
      <c r="D3765" s="2" t="s">
        <v>17178</v>
      </c>
      <c r="E3765" s="2" t="s">
        <v>17187</v>
      </c>
      <c r="F3765" s="13" t="n">
        <v>46133</v>
      </c>
      <c r="G3765" s="13" t="n">
        <v>46133</v>
      </c>
      <c r="H3765" s="2" t="n">
        <v>6.4</v>
      </c>
    </row>
    <row r="3766" customFormat="false" ht="15" hidden="false" customHeight="false" outlineLevel="0" collapsed="false">
      <c r="A3766" s="2" t="s">
        <v>20947</v>
      </c>
      <c r="B3766" s="2" t="s">
        <v>4077</v>
      </c>
      <c r="C3766" s="2" t="s">
        <v>139</v>
      </c>
      <c r="D3766" s="2" t="s">
        <v>17180</v>
      </c>
      <c r="E3766" s="2" t="s">
        <v>17187</v>
      </c>
      <c r="F3766" s="13" t="n">
        <v>46051</v>
      </c>
      <c r="G3766" s="13" t="n">
        <v>46051</v>
      </c>
      <c r="H3766" s="2" t="n">
        <v>15.2</v>
      </c>
    </row>
    <row r="3767" customFormat="false" ht="15" hidden="false" customHeight="false" outlineLevel="0" collapsed="false">
      <c r="A3767" s="2" t="s">
        <v>20948</v>
      </c>
      <c r="B3767" s="2" t="s">
        <v>1355</v>
      </c>
      <c r="C3767" s="2" t="s">
        <v>98</v>
      </c>
      <c r="D3767" s="2" t="s">
        <v>17175</v>
      </c>
      <c r="E3767" s="2" t="s">
        <v>17193</v>
      </c>
      <c r="F3767" s="13" t="n">
        <v>46163</v>
      </c>
      <c r="G3767" s="13" t="n">
        <v>46163</v>
      </c>
      <c r="H3767" s="2" t="n">
        <v>3.1</v>
      </c>
    </row>
    <row r="3768" customFormat="false" ht="15" hidden="false" customHeight="false" outlineLevel="0" collapsed="false">
      <c r="A3768" s="2" t="s">
        <v>20949</v>
      </c>
      <c r="B3768" s="2" t="s">
        <v>363</v>
      </c>
      <c r="C3768" s="2" t="s">
        <v>139</v>
      </c>
      <c r="D3768" s="2" t="s">
        <v>17180</v>
      </c>
      <c r="E3768" s="2" t="s">
        <v>17176</v>
      </c>
      <c r="F3768" s="13" t="n">
        <v>46183</v>
      </c>
      <c r="G3768" s="13" t="n">
        <v>46183</v>
      </c>
      <c r="H3768" s="2" t="n">
        <v>14.4</v>
      </c>
    </row>
    <row r="3769" customFormat="false" ht="15" hidden="false" customHeight="false" outlineLevel="0" collapsed="false">
      <c r="A3769" s="2" t="s">
        <v>20950</v>
      </c>
      <c r="B3769" s="2" t="s">
        <v>1166</v>
      </c>
      <c r="C3769" s="2" t="s">
        <v>128</v>
      </c>
      <c r="D3769" s="2" t="s">
        <v>17180</v>
      </c>
      <c r="E3769" s="2" t="s">
        <v>17176</v>
      </c>
      <c r="F3769" s="13" t="n">
        <v>45981</v>
      </c>
      <c r="G3769" s="13" t="n">
        <v>45982</v>
      </c>
      <c r="H3769" s="2" t="n">
        <v>30</v>
      </c>
    </row>
    <row r="3770" customFormat="false" ht="15" hidden="false" customHeight="false" outlineLevel="0" collapsed="false">
      <c r="A3770" s="2" t="s">
        <v>20951</v>
      </c>
      <c r="B3770" s="2" t="s">
        <v>3345</v>
      </c>
      <c r="C3770" s="2" t="s">
        <v>139</v>
      </c>
      <c r="D3770" s="2" t="s">
        <v>17175</v>
      </c>
      <c r="E3770" s="2" t="s">
        <v>17187</v>
      </c>
      <c r="F3770" s="13" t="n">
        <v>46079</v>
      </c>
      <c r="G3770" s="13" t="n">
        <v>46079</v>
      </c>
      <c r="H3770" s="2" t="n">
        <v>6.1</v>
      </c>
    </row>
    <row r="3771" customFormat="false" ht="15" hidden="false" customHeight="false" outlineLevel="0" collapsed="false">
      <c r="A3771" s="2" t="s">
        <v>20952</v>
      </c>
      <c r="B3771" s="2" t="s">
        <v>3414</v>
      </c>
      <c r="C3771" s="2" t="s">
        <v>165</v>
      </c>
      <c r="D3771" s="2" t="s">
        <v>17178</v>
      </c>
      <c r="E3771" s="2" t="s">
        <v>17176</v>
      </c>
      <c r="F3771" s="13" t="n">
        <v>45887</v>
      </c>
      <c r="G3771" s="13" t="n">
        <v>45887</v>
      </c>
      <c r="H3771" s="2" t="n">
        <v>18</v>
      </c>
    </row>
    <row r="3772" customFormat="false" ht="15" hidden="false" customHeight="false" outlineLevel="0" collapsed="false">
      <c r="A3772" s="2" t="s">
        <v>20953</v>
      </c>
      <c r="B3772" s="2" t="s">
        <v>3110</v>
      </c>
      <c r="C3772" s="2" t="s">
        <v>165</v>
      </c>
      <c r="D3772" s="2" t="s">
        <v>17182</v>
      </c>
      <c r="E3772" s="2" t="s">
        <v>17187</v>
      </c>
      <c r="F3772" s="13" t="n">
        <v>45913</v>
      </c>
      <c r="G3772" s="13" t="n">
        <v>45913</v>
      </c>
      <c r="H3772" s="2" t="n">
        <v>9.7</v>
      </c>
    </row>
    <row r="3773" customFormat="false" ht="15" hidden="false" customHeight="false" outlineLevel="0" collapsed="false">
      <c r="A3773" s="2" t="s">
        <v>20954</v>
      </c>
      <c r="B3773" s="2" t="s">
        <v>2961</v>
      </c>
      <c r="C3773" s="2" t="s">
        <v>108</v>
      </c>
      <c r="D3773" s="2" t="s">
        <v>17178</v>
      </c>
      <c r="E3773" s="2" t="s">
        <v>17187</v>
      </c>
      <c r="F3773" s="13" t="n">
        <v>46197</v>
      </c>
      <c r="G3773" s="13" t="n">
        <v>46197</v>
      </c>
      <c r="H3773" s="2" t="n">
        <v>11.5</v>
      </c>
    </row>
    <row r="3774" customFormat="false" ht="15" hidden="false" customHeight="false" outlineLevel="0" collapsed="false">
      <c r="A3774" s="2" t="s">
        <v>20955</v>
      </c>
      <c r="B3774" s="2" t="s">
        <v>3092</v>
      </c>
      <c r="C3774" s="2" t="s">
        <v>114</v>
      </c>
      <c r="D3774" s="2" t="s">
        <v>17184</v>
      </c>
      <c r="E3774" s="2" t="s">
        <v>17193</v>
      </c>
      <c r="F3774" s="13" t="n">
        <v>45817</v>
      </c>
      <c r="G3774" s="13" t="n">
        <v>45817</v>
      </c>
      <c r="H3774" s="2" t="n">
        <v>4.4</v>
      </c>
    </row>
    <row r="3775" customFormat="false" ht="15" hidden="false" customHeight="false" outlineLevel="0" collapsed="false">
      <c r="A3775" s="2" t="s">
        <v>20956</v>
      </c>
      <c r="B3775" s="2" t="s">
        <v>3109</v>
      </c>
      <c r="C3775" s="2" t="s">
        <v>104</v>
      </c>
      <c r="D3775" s="2" t="s">
        <v>17180</v>
      </c>
      <c r="E3775" s="2" t="s">
        <v>17176</v>
      </c>
      <c r="F3775" s="13" t="n">
        <v>46122</v>
      </c>
      <c r="G3775" s="13" t="n">
        <v>46122</v>
      </c>
      <c r="H3775" s="2" t="n">
        <v>5.4</v>
      </c>
    </row>
    <row r="3776" customFormat="false" ht="15" hidden="false" customHeight="false" outlineLevel="0" collapsed="false">
      <c r="A3776" s="2" t="s">
        <v>20957</v>
      </c>
      <c r="B3776" s="2" t="s">
        <v>762</v>
      </c>
      <c r="C3776" s="2" t="s">
        <v>108</v>
      </c>
      <c r="D3776" s="2" t="s">
        <v>17175</v>
      </c>
      <c r="E3776" s="2" t="s">
        <v>17193</v>
      </c>
      <c r="F3776" s="13" t="n">
        <v>46259</v>
      </c>
      <c r="G3776" s="13" t="n">
        <v>46259</v>
      </c>
      <c r="H3776" s="2" t="n">
        <v>4.6</v>
      </c>
    </row>
    <row r="3777" customFormat="false" ht="15" hidden="false" customHeight="false" outlineLevel="0" collapsed="false">
      <c r="A3777" s="2" t="s">
        <v>20958</v>
      </c>
      <c r="B3777" s="2" t="s">
        <v>3806</v>
      </c>
      <c r="C3777" s="2" t="s">
        <v>119</v>
      </c>
      <c r="D3777" s="2" t="s">
        <v>17184</v>
      </c>
      <c r="E3777" s="2" t="s">
        <v>17187</v>
      </c>
      <c r="F3777" s="13" t="n">
        <v>45929</v>
      </c>
      <c r="G3777" s="13" t="n">
        <v>45929</v>
      </c>
      <c r="H3777" s="2" t="n">
        <v>5.6</v>
      </c>
    </row>
    <row r="3778" customFormat="false" ht="15" hidden="false" customHeight="false" outlineLevel="0" collapsed="false">
      <c r="A3778" s="2" t="s">
        <v>20959</v>
      </c>
      <c r="B3778" s="2" t="s">
        <v>1438</v>
      </c>
      <c r="C3778" s="2" t="s">
        <v>145</v>
      </c>
      <c r="D3778" s="2" t="s">
        <v>17184</v>
      </c>
      <c r="E3778" s="2" t="s">
        <v>17187</v>
      </c>
      <c r="F3778" s="13" t="n">
        <v>45964</v>
      </c>
      <c r="G3778" s="13" t="n">
        <v>45964</v>
      </c>
      <c r="H3778" s="2" t="n">
        <v>13.3</v>
      </c>
    </row>
    <row r="3779" customFormat="false" ht="15" hidden="false" customHeight="false" outlineLevel="0" collapsed="false">
      <c r="A3779" s="2" t="s">
        <v>20960</v>
      </c>
      <c r="B3779" s="2" t="s">
        <v>4489</v>
      </c>
      <c r="C3779" s="2" t="s">
        <v>98</v>
      </c>
      <c r="D3779" s="2" t="s">
        <v>17180</v>
      </c>
      <c r="E3779" s="2" t="s">
        <v>17187</v>
      </c>
      <c r="F3779" s="13" t="n">
        <v>46085</v>
      </c>
      <c r="G3779" s="13" t="n">
        <v>46085</v>
      </c>
      <c r="H3779" s="2" t="n">
        <v>6.5</v>
      </c>
    </row>
    <row r="3780" customFormat="false" ht="15" hidden="false" customHeight="false" outlineLevel="0" collapsed="false">
      <c r="A3780" s="2" t="s">
        <v>20961</v>
      </c>
      <c r="B3780" s="2" t="s">
        <v>5060</v>
      </c>
      <c r="C3780" s="2" t="s">
        <v>98</v>
      </c>
      <c r="D3780" s="2" t="s">
        <v>17178</v>
      </c>
      <c r="E3780" s="2" t="s">
        <v>17176</v>
      </c>
      <c r="F3780" s="13" t="n">
        <v>46016</v>
      </c>
      <c r="G3780" s="13" t="n">
        <v>46016</v>
      </c>
      <c r="H3780" s="2" t="n">
        <v>14.4</v>
      </c>
    </row>
    <row r="3781" customFormat="false" ht="15" hidden="false" customHeight="false" outlineLevel="0" collapsed="false">
      <c r="A3781" s="2" t="s">
        <v>20962</v>
      </c>
      <c r="B3781" s="2" t="s">
        <v>2565</v>
      </c>
      <c r="C3781" s="2" t="s">
        <v>98</v>
      </c>
      <c r="D3781" s="2" t="s">
        <v>17180</v>
      </c>
      <c r="E3781" s="2" t="s">
        <v>17187</v>
      </c>
      <c r="F3781" s="13" t="n">
        <v>45971</v>
      </c>
      <c r="G3781" s="13" t="n">
        <v>45971</v>
      </c>
      <c r="H3781" s="2" t="n">
        <v>16.6</v>
      </c>
    </row>
    <row r="3782" customFormat="false" ht="15" hidden="false" customHeight="false" outlineLevel="0" collapsed="false">
      <c r="A3782" s="2" t="s">
        <v>20963</v>
      </c>
      <c r="B3782" s="2" t="s">
        <v>1652</v>
      </c>
      <c r="C3782" s="2" t="s">
        <v>128</v>
      </c>
      <c r="D3782" s="2" t="s">
        <v>17182</v>
      </c>
      <c r="E3782" s="2" t="s">
        <v>17176</v>
      </c>
      <c r="F3782" s="13" t="n">
        <v>46078</v>
      </c>
      <c r="G3782" s="13" t="n">
        <v>46079</v>
      </c>
      <c r="H3782" s="2" t="n">
        <v>30.1</v>
      </c>
    </row>
    <row r="3783" customFormat="false" ht="15" hidden="false" customHeight="false" outlineLevel="0" collapsed="false">
      <c r="A3783" s="2" t="s">
        <v>20964</v>
      </c>
      <c r="B3783" s="2" t="s">
        <v>3215</v>
      </c>
      <c r="C3783" s="2" t="s">
        <v>98</v>
      </c>
      <c r="D3783" s="2" t="s">
        <v>17178</v>
      </c>
      <c r="E3783" s="2" t="s">
        <v>17187</v>
      </c>
      <c r="F3783" s="13" t="n">
        <v>46071</v>
      </c>
      <c r="G3783" s="13" t="n">
        <v>46071</v>
      </c>
      <c r="H3783" s="2" t="n">
        <v>10.5</v>
      </c>
    </row>
    <row r="3784" customFormat="false" ht="15" hidden="false" customHeight="false" outlineLevel="0" collapsed="false">
      <c r="A3784" s="2" t="s">
        <v>20965</v>
      </c>
      <c r="B3784" s="2" t="s">
        <v>4771</v>
      </c>
      <c r="C3784" s="2" t="s">
        <v>128</v>
      </c>
      <c r="D3784" s="2" t="s">
        <v>17175</v>
      </c>
      <c r="E3784" s="2" t="s">
        <v>17187</v>
      </c>
      <c r="F3784" s="13" t="n">
        <v>46155</v>
      </c>
      <c r="G3784" s="13" t="n">
        <v>46156</v>
      </c>
      <c r="H3784" s="2" t="n">
        <v>38</v>
      </c>
    </row>
    <row r="3785" customFormat="false" ht="15" hidden="false" customHeight="false" outlineLevel="0" collapsed="false">
      <c r="A3785" s="2" t="s">
        <v>20966</v>
      </c>
      <c r="B3785" s="2" t="s">
        <v>2554</v>
      </c>
      <c r="C3785" s="2" t="s">
        <v>119</v>
      </c>
      <c r="D3785" s="2" t="s">
        <v>17180</v>
      </c>
      <c r="E3785" s="2" t="s">
        <v>17176</v>
      </c>
      <c r="F3785" s="13" t="n">
        <v>46099</v>
      </c>
      <c r="G3785" s="13" t="n">
        <v>46099</v>
      </c>
      <c r="H3785" s="2" t="n">
        <v>20.4</v>
      </c>
    </row>
    <row r="3786" customFormat="false" ht="15" hidden="false" customHeight="false" outlineLevel="0" collapsed="false">
      <c r="A3786" s="2" t="s">
        <v>20967</v>
      </c>
      <c r="B3786" s="2" t="s">
        <v>693</v>
      </c>
      <c r="C3786" s="2" t="s">
        <v>119</v>
      </c>
      <c r="D3786" s="2" t="s">
        <v>17182</v>
      </c>
      <c r="E3786" s="2" t="s">
        <v>17176</v>
      </c>
      <c r="F3786" s="13" t="n">
        <v>46218</v>
      </c>
      <c r="G3786" s="13" t="n">
        <v>46218</v>
      </c>
      <c r="H3786" s="2" t="n">
        <v>15.7</v>
      </c>
    </row>
    <row r="3787" customFormat="false" ht="15" hidden="false" customHeight="false" outlineLevel="0" collapsed="false">
      <c r="A3787" s="2" t="s">
        <v>20968</v>
      </c>
      <c r="B3787" s="2" t="s">
        <v>2194</v>
      </c>
      <c r="C3787" s="2" t="s">
        <v>98</v>
      </c>
      <c r="D3787" s="2" t="s">
        <v>17175</v>
      </c>
      <c r="E3787" s="2" t="s">
        <v>17193</v>
      </c>
      <c r="F3787" s="13" t="n">
        <v>45919</v>
      </c>
      <c r="G3787" s="13" t="n">
        <v>45919</v>
      </c>
      <c r="H3787" s="2" t="n">
        <v>10.9</v>
      </c>
    </row>
    <row r="3788" customFormat="false" ht="15" hidden="false" customHeight="false" outlineLevel="0" collapsed="false">
      <c r="A3788" s="2" t="s">
        <v>20969</v>
      </c>
      <c r="B3788" s="2" t="s">
        <v>4503</v>
      </c>
      <c r="C3788" s="2" t="s">
        <v>165</v>
      </c>
      <c r="D3788" s="2" t="s">
        <v>17182</v>
      </c>
      <c r="E3788" s="2" t="s">
        <v>17187</v>
      </c>
      <c r="F3788" s="13" t="n">
        <v>46009</v>
      </c>
      <c r="G3788" s="13" t="n">
        <v>46009</v>
      </c>
      <c r="H3788" s="2" t="n">
        <v>18.2</v>
      </c>
    </row>
    <row r="3789" customFormat="false" ht="15" hidden="false" customHeight="false" outlineLevel="0" collapsed="false">
      <c r="A3789" s="2" t="s">
        <v>20970</v>
      </c>
      <c r="B3789" s="2" t="s">
        <v>1789</v>
      </c>
      <c r="C3789" s="2" t="s">
        <v>98</v>
      </c>
      <c r="D3789" s="2" t="s">
        <v>17182</v>
      </c>
      <c r="E3789" s="2" t="s">
        <v>17187</v>
      </c>
      <c r="F3789" s="13" t="n">
        <v>46202</v>
      </c>
      <c r="G3789" s="13" t="n">
        <v>46202</v>
      </c>
      <c r="H3789" s="2" t="n">
        <v>15</v>
      </c>
    </row>
    <row r="3790" customFormat="false" ht="15" hidden="false" customHeight="false" outlineLevel="0" collapsed="false">
      <c r="A3790" s="2" t="s">
        <v>20971</v>
      </c>
      <c r="B3790" s="2" t="s">
        <v>3236</v>
      </c>
      <c r="C3790" s="2" t="s">
        <v>119</v>
      </c>
      <c r="D3790" s="2" t="s">
        <v>17178</v>
      </c>
      <c r="E3790" s="2" t="s">
        <v>17187</v>
      </c>
      <c r="F3790" s="13" t="n">
        <v>46037</v>
      </c>
      <c r="G3790" s="13" t="n">
        <v>46037</v>
      </c>
      <c r="H3790" s="2" t="n">
        <v>23.9</v>
      </c>
    </row>
    <row r="3791" customFormat="false" ht="15" hidden="false" customHeight="false" outlineLevel="0" collapsed="false">
      <c r="A3791" s="2" t="s">
        <v>20972</v>
      </c>
      <c r="B3791" s="2" t="s">
        <v>1119</v>
      </c>
      <c r="C3791" s="2" t="s">
        <v>128</v>
      </c>
      <c r="D3791" s="2" t="s">
        <v>17180</v>
      </c>
      <c r="E3791" s="2" t="s">
        <v>17176</v>
      </c>
      <c r="F3791" s="13" t="n">
        <v>46123</v>
      </c>
      <c r="G3791" s="13" t="n">
        <v>46123</v>
      </c>
      <c r="H3791" s="2" t="n">
        <v>15.3</v>
      </c>
    </row>
    <row r="3792" customFormat="false" ht="15" hidden="false" customHeight="false" outlineLevel="0" collapsed="false">
      <c r="A3792" s="2" t="s">
        <v>20973</v>
      </c>
      <c r="B3792" s="2" t="s">
        <v>1512</v>
      </c>
      <c r="C3792" s="2" t="s">
        <v>165</v>
      </c>
      <c r="D3792" s="2" t="s">
        <v>17184</v>
      </c>
      <c r="E3792" s="2" t="s">
        <v>17176</v>
      </c>
      <c r="F3792" s="13" t="n">
        <v>46170</v>
      </c>
      <c r="G3792" s="13" t="n">
        <v>46170</v>
      </c>
      <c r="H3792" s="2" t="n">
        <v>7.1</v>
      </c>
    </row>
    <row r="3793" customFormat="false" ht="15" hidden="false" customHeight="false" outlineLevel="0" collapsed="false">
      <c r="A3793" s="2" t="s">
        <v>20974</v>
      </c>
      <c r="B3793" s="2" t="s">
        <v>4354</v>
      </c>
      <c r="C3793" s="2" t="s">
        <v>119</v>
      </c>
      <c r="D3793" s="2" t="s">
        <v>17175</v>
      </c>
      <c r="E3793" s="2" t="s">
        <v>17187</v>
      </c>
      <c r="F3793" s="13" t="n">
        <v>45716</v>
      </c>
      <c r="G3793" s="13" t="n">
        <v>45716</v>
      </c>
      <c r="H3793" s="2" t="n">
        <v>11.9</v>
      </c>
    </row>
    <row r="3794" customFormat="false" ht="15" hidden="false" customHeight="false" outlineLevel="0" collapsed="false">
      <c r="A3794" s="2" t="s">
        <v>20975</v>
      </c>
      <c r="B3794" s="2" t="s">
        <v>4938</v>
      </c>
      <c r="C3794" s="2" t="s">
        <v>98</v>
      </c>
      <c r="D3794" s="2" t="s">
        <v>17178</v>
      </c>
      <c r="E3794" s="2" t="s">
        <v>17187</v>
      </c>
      <c r="F3794" s="13" t="n">
        <v>45867</v>
      </c>
      <c r="G3794" s="13" t="n">
        <v>45867</v>
      </c>
      <c r="H3794" s="2" t="n">
        <v>12.8</v>
      </c>
    </row>
    <row r="3795" customFormat="false" ht="15" hidden="false" customHeight="false" outlineLevel="0" collapsed="false">
      <c r="A3795" s="2" t="s">
        <v>20976</v>
      </c>
      <c r="B3795" s="2" t="s">
        <v>4335</v>
      </c>
      <c r="C3795" s="2" t="s">
        <v>119</v>
      </c>
      <c r="D3795" s="2" t="s">
        <v>17182</v>
      </c>
      <c r="E3795" s="2" t="s">
        <v>17176</v>
      </c>
      <c r="F3795" s="13" t="n">
        <v>46074</v>
      </c>
      <c r="G3795" s="13" t="n">
        <v>46074</v>
      </c>
      <c r="H3795" s="2" t="n">
        <v>23.8</v>
      </c>
    </row>
    <row r="3796" customFormat="false" ht="15" hidden="false" customHeight="false" outlineLevel="0" collapsed="false">
      <c r="A3796" s="2" t="s">
        <v>20977</v>
      </c>
      <c r="B3796" s="2" t="s">
        <v>4133</v>
      </c>
      <c r="C3796" s="2" t="s">
        <v>128</v>
      </c>
      <c r="D3796" s="2" t="s">
        <v>17178</v>
      </c>
      <c r="E3796" s="2" t="s">
        <v>17176</v>
      </c>
      <c r="F3796" s="13" t="n">
        <v>46002</v>
      </c>
      <c r="G3796" s="13" t="n">
        <v>46002</v>
      </c>
      <c r="H3796" s="2" t="n">
        <v>18.8</v>
      </c>
    </row>
    <row r="3797" customFormat="false" ht="15" hidden="false" customHeight="false" outlineLevel="0" collapsed="false">
      <c r="A3797" s="2" t="s">
        <v>20978</v>
      </c>
      <c r="B3797" s="2" t="s">
        <v>4412</v>
      </c>
      <c r="C3797" s="2" t="s">
        <v>141</v>
      </c>
      <c r="D3797" s="2" t="s">
        <v>17184</v>
      </c>
      <c r="E3797" s="2" t="s">
        <v>17187</v>
      </c>
      <c r="F3797" s="13" t="n">
        <v>45859</v>
      </c>
      <c r="G3797" s="13" t="n">
        <v>45859</v>
      </c>
      <c r="H3797" s="2" t="n">
        <v>16.5</v>
      </c>
    </row>
    <row r="3798" customFormat="false" ht="15" hidden="false" customHeight="false" outlineLevel="0" collapsed="false">
      <c r="A3798" s="2" t="s">
        <v>20979</v>
      </c>
      <c r="B3798" s="2" t="s">
        <v>1047</v>
      </c>
      <c r="C3798" s="2" t="s">
        <v>139</v>
      </c>
      <c r="D3798" s="2" t="s">
        <v>17178</v>
      </c>
      <c r="E3798" s="2" t="s">
        <v>17176</v>
      </c>
      <c r="F3798" s="13" t="n">
        <v>46110</v>
      </c>
      <c r="G3798" s="13" t="n">
        <v>46111</v>
      </c>
      <c r="H3798" s="2" t="n">
        <v>27.6</v>
      </c>
    </row>
    <row r="3799" customFormat="false" ht="15" hidden="false" customHeight="false" outlineLevel="0" collapsed="false">
      <c r="A3799" s="2" t="s">
        <v>20980</v>
      </c>
      <c r="B3799" s="2" t="s">
        <v>1766</v>
      </c>
      <c r="C3799" s="2" t="s">
        <v>98</v>
      </c>
      <c r="D3799" s="2" t="s">
        <v>17184</v>
      </c>
      <c r="E3799" s="2" t="s">
        <v>17187</v>
      </c>
      <c r="F3799" s="13" t="n">
        <v>46021</v>
      </c>
      <c r="G3799" s="13" t="n">
        <v>46021</v>
      </c>
      <c r="H3799" s="2" t="n">
        <v>9.3</v>
      </c>
    </row>
    <row r="3800" customFormat="false" ht="15" hidden="false" customHeight="false" outlineLevel="0" collapsed="false">
      <c r="A3800" s="2" t="s">
        <v>20981</v>
      </c>
      <c r="B3800" s="2" t="s">
        <v>2935</v>
      </c>
      <c r="C3800" s="2" t="s">
        <v>119</v>
      </c>
      <c r="D3800" s="2" t="s">
        <v>17175</v>
      </c>
      <c r="E3800" s="2" t="s">
        <v>17191</v>
      </c>
      <c r="F3800" s="13" t="n">
        <v>46056</v>
      </c>
      <c r="G3800" s="13" t="n">
        <v>46056</v>
      </c>
      <c r="H3800" s="2" t="n">
        <v>0.6</v>
      </c>
    </row>
    <row r="3801" customFormat="false" ht="15" hidden="false" customHeight="false" outlineLevel="0" collapsed="false">
      <c r="A3801" s="2" t="s">
        <v>20982</v>
      </c>
      <c r="B3801" s="2" t="s">
        <v>582</v>
      </c>
      <c r="C3801" s="2" t="s">
        <v>108</v>
      </c>
      <c r="D3801" s="2" t="s">
        <v>17178</v>
      </c>
      <c r="E3801" s="2" t="s">
        <v>17176</v>
      </c>
      <c r="F3801" s="13" t="n">
        <v>46169</v>
      </c>
      <c r="G3801" s="13" t="n">
        <v>46169</v>
      </c>
      <c r="H3801" s="2" t="n">
        <v>18</v>
      </c>
    </row>
    <row r="3802" customFormat="false" ht="15" hidden="false" customHeight="false" outlineLevel="0" collapsed="false">
      <c r="A3802" s="2" t="s">
        <v>20983</v>
      </c>
      <c r="B3802" s="2" t="s">
        <v>3662</v>
      </c>
      <c r="C3802" s="2" t="s">
        <v>108</v>
      </c>
      <c r="D3802" s="2" t="s">
        <v>17175</v>
      </c>
      <c r="E3802" s="2" t="s">
        <v>17191</v>
      </c>
      <c r="F3802" s="13" t="n">
        <v>46014</v>
      </c>
      <c r="G3802" s="13" t="n">
        <v>46014</v>
      </c>
      <c r="H3802" s="2" t="n">
        <v>5.3</v>
      </c>
    </row>
    <row r="3803" customFormat="false" ht="15" hidden="false" customHeight="false" outlineLevel="0" collapsed="false">
      <c r="A3803" s="2" t="s">
        <v>20984</v>
      </c>
      <c r="B3803" s="2" t="s">
        <v>727</v>
      </c>
      <c r="C3803" s="2" t="s">
        <v>141</v>
      </c>
      <c r="D3803" s="2" t="s">
        <v>17178</v>
      </c>
      <c r="E3803" s="2" t="s">
        <v>17176</v>
      </c>
      <c r="F3803" s="13" t="n">
        <v>46166</v>
      </c>
      <c r="G3803" s="13" t="n">
        <v>46166</v>
      </c>
      <c r="H3803" s="2" t="n">
        <v>21.1</v>
      </c>
    </row>
    <row r="3804" customFormat="false" ht="15" hidden="false" customHeight="false" outlineLevel="0" collapsed="false">
      <c r="A3804" s="2" t="s">
        <v>20985</v>
      </c>
      <c r="B3804" s="2" t="s">
        <v>256</v>
      </c>
      <c r="C3804" s="2" t="s">
        <v>165</v>
      </c>
      <c r="D3804" s="2" t="s">
        <v>17180</v>
      </c>
      <c r="E3804" s="2" t="s">
        <v>17187</v>
      </c>
      <c r="F3804" s="13" t="n">
        <v>46019</v>
      </c>
      <c r="G3804" s="13" t="n">
        <v>46019</v>
      </c>
      <c r="H3804" s="2" t="n">
        <v>4.7</v>
      </c>
    </row>
    <row r="3805" customFormat="false" ht="15" hidden="false" customHeight="false" outlineLevel="0" collapsed="false">
      <c r="A3805" s="2" t="s">
        <v>20986</v>
      </c>
      <c r="B3805" s="2" t="s">
        <v>4799</v>
      </c>
      <c r="C3805" s="2" t="s">
        <v>119</v>
      </c>
      <c r="D3805" s="2" t="s">
        <v>17184</v>
      </c>
      <c r="E3805" s="2" t="s">
        <v>17187</v>
      </c>
      <c r="F3805" s="13" t="n">
        <v>45877</v>
      </c>
      <c r="G3805" s="13" t="n">
        <v>45877</v>
      </c>
      <c r="H3805" s="2" t="n">
        <v>6.8</v>
      </c>
    </row>
    <row r="3806" customFormat="false" ht="15" hidden="false" customHeight="false" outlineLevel="0" collapsed="false">
      <c r="A3806" s="2" t="s">
        <v>20987</v>
      </c>
      <c r="B3806" s="2" t="s">
        <v>920</v>
      </c>
      <c r="C3806" s="2" t="s">
        <v>108</v>
      </c>
      <c r="D3806" s="2" t="s">
        <v>17178</v>
      </c>
      <c r="E3806" s="2" t="s">
        <v>17187</v>
      </c>
      <c r="F3806" s="13" t="n">
        <v>46135</v>
      </c>
      <c r="G3806" s="13" t="n">
        <v>46135</v>
      </c>
      <c r="H3806" s="2" t="n">
        <v>6.6</v>
      </c>
    </row>
    <row r="3807" customFormat="false" ht="15" hidden="false" customHeight="false" outlineLevel="0" collapsed="false">
      <c r="A3807" s="2" t="s">
        <v>20988</v>
      </c>
      <c r="B3807" s="2" t="s">
        <v>3705</v>
      </c>
      <c r="C3807" s="2" t="s">
        <v>114</v>
      </c>
      <c r="D3807" s="2" t="s">
        <v>17182</v>
      </c>
      <c r="E3807" s="2" t="s">
        <v>17176</v>
      </c>
      <c r="F3807" s="13" t="n">
        <v>45716</v>
      </c>
      <c r="G3807" s="13" t="n">
        <v>45716</v>
      </c>
      <c r="H3807" s="2" t="n">
        <v>14</v>
      </c>
    </row>
    <row r="3808" customFormat="false" ht="15" hidden="false" customHeight="false" outlineLevel="0" collapsed="false">
      <c r="A3808" s="2" t="s">
        <v>20989</v>
      </c>
      <c r="B3808" s="2" t="s">
        <v>2196</v>
      </c>
      <c r="C3808" s="2" t="s">
        <v>145</v>
      </c>
      <c r="D3808" s="2" t="s">
        <v>17175</v>
      </c>
      <c r="E3808" s="2" t="s">
        <v>17187</v>
      </c>
      <c r="F3808" s="13" t="n">
        <v>46060</v>
      </c>
      <c r="G3808" s="13" t="n">
        <v>46060</v>
      </c>
      <c r="H3808" s="2" t="n">
        <v>13.7</v>
      </c>
    </row>
    <row r="3809" customFormat="false" ht="15" hidden="false" customHeight="false" outlineLevel="0" collapsed="false">
      <c r="A3809" s="2" t="s">
        <v>20990</v>
      </c>
      <c r="B3809" s="2" t="s">
        <v>1531</v>
      </c>
      <c r="C3809" s="2" t="s">
        <v>119</v>
      </c>
      <c r="D3809" s="2" t="s">
        <v>17184</v>
      </c>
      <c r="E3809" s="2" t="s">
        <v>17187</v>
      </c>
      <c r="F3809" s="13" t="n">
        <v>45906</v>
      </c>
      <c r="G3809" s="13" t="n">
        <v>45906</v>
      </c>
      <c r="H3809" s="2" t="n">
        <v>8.2</v>
      </c>
    </row>
    <row r="3810" customFormat="false" ht="15" hidden="false" customHeight="false" outlineLevel="0" collapsed="false">
      <c r="A3810" s="2" t="s">
        <v>20991</v>
      </c>
      <c r="B3810" s="2" t="s">
        <v>3548</v>
      </c>
      <c r="C3810" s="2" t="s">
        <v>108</v>
      </c>
      <c r="D3810" s="2" t="s">
        <v>17175</v>
      </c>
      <c r="E3810" s="2" t="s">
        <v>17176</v>
      </c>
      <c r="F3810" s="13" t="n">
        <v>46087</v>
      </c>
      <c r="G3810" s="13" t="n">
        <v>46087</v>
      </c>
      <c r="H3810" s="2" t="n">
        <v>4.1</v>
      </c>
    </row>
    <row r="3811" customFormat="false" ht="15" hidden="false" customHeight="false" outlineLevel="0" collapsed="false">
      <c r="A3811" s="2" t="s">
        <v>20992</v>
      </c>
      <c r="B3811" s="2" t="s">
        <v>1710</v>
      </c>
      <c r="C3811" s="2" t="s">
        <v>98</v>
      </c>
      <c r="D3811" s="2" t="s">
        <v>17178</v>
      </c>
      <c r="E3811" s="2" t="s">
        <v>17176</v>
      </c>
      <c r="F3811" s="13" t="n">
        <v>45953</v>
      </c>
      <c r="G3811" s="13" t="n">
        <v>45954</v>
      </c>
      <c r="H3811" s="2" t="n">
        <v>38.8</v>
      </c>
    </row>
    <row r="3812" customFormat="false" ht="15" hidden="false" customHeight="false" outlineLevel="0" collapsed="false">
      <c r="A3812" s="2" t="s">
        <v>20993</v>
      </c>
      <c r="B3812" s="2" t="s">
        <v>1993</v>
      </c>
      <c r="C3812" s="2" t="s">
        <v>98</v>
      </c>
      <c r="D3812" s="2" t="s">
        <v>17178</v>
      </c>
      <c r="E3812" s="2" t="s">
        <v>17187</v>
      </c>
      <c r="F3812" s="13" t="n">
        <v>46027</v>
      </c>
      <c r="G3812" s="13" t="n">
        <v>46027</v>
      </c>
      <c r="H3812" s="2" t="n">
        <v>13.6</v>
      </c>
    </row>
    <row r="3813" customFormat="false" ht="15" hidden="false" customHeight="false" outlineLevel="0" collapsed="false">
      <c r="A3813" s="2" t="s">
        <v>20994</v>
      </c>
      <c r="B3813" s="2" t="s">
        <v>1484</v>
      </c>
      <c r="C3813" s="2" t="s">
        <v>98</v>
      </c>
      <c r="D3813" s="2" t="s">
        <v>17182</v>
      </c>
      <c r="E3813" s="2" t="s">
        <v>17193</v>
      </c>
      <c r="F3813" s="13" t="n">
        <v>46034</v>
      </c>
      <c r="G3813" s="13" t="n">
        <v>46034</v>
      </c>
      <c r="H3813" s="2" t="n">
        <v>3.8</v>
      </c>
    </row>
    <row r="3814" customFormat="false" ht="15" hidden="false" customHeight="false" outlineLevel="0" collapsed="false">
      <c r="A3814" s="2" t="s">
        <v>20995</v>
      </c>
      <c r="B3814" s="2" t="s">
        <v>1620</v>
      </c>
      <c r="C3814" s="2" t="s">
        <v>98</v>
      </c>
      <c r="D3814" s="2" t="s">
        <v>17182</v>
      </c>
      <c r="E3814" s="2" t="s">
        <v>17187</v>
      </c>
      <c r="F3814" s="13" t="n">
        <v>46140</v>
      </c>
      <c r="G3814" s="13" t="n">
        <v>46140</v>
      </c>
      <c r="H3814" s="2" t="n">
        <v>10.1</v>
      </c>
    </row>
    <row r="3815" customFormat="false" ht="15" hidden="false" customHeight="false" outlineLevel="0" collapsed="false">
      <c r="A3815" s="2" t="s">
        <v>20996</v>
      </c>
      <c r="B3815" s="2" t="s">
        <v>2826</v>
      </c>
      <c r="C3815" s="2" t="s">
        <v>141</v>
      </c>
      <c r="D3815" s="2" t="s">
        <v>17178</v>
      </c>
      <c r="E3815" s="2" t="s">
        <v>17193</v>
      </c>
      <c r="F3815" s="13" t="n">
        <v>45940</v>
      </c>
      <c r="G3815" s="13" t="n">
        <v>45940</v>
      </c>
      <c r="H3815" s="2" t="n">
        <v>10</v>
      </c>
    </row>
    <row r="3816" customFormat="false" ht="15" hidden="false" customHeight="false" outlineLevel="0" collapsed="false">
      <c r="A3816" s="2" t="s">
        <v>20997</v>
      </c>
      <c r="B3816" s="2" t="s">
        <v>2968</v>
      </c>
      <c r="C3816" s="2" t="s">
        <v>165</v>
      </c>
      <c r="D3816" s="2" t="s">
        <v>17184</v>
      </c>
      <c r="E3816" s="2" t="s">
        <v>17176</v>
      </c>
      <c r="F3816" s="13" t="n">
        <v>45926</v>
      </c>
      <c r="G3816" s="13" t="n">
        <v>45926</v>
      </c>
      <c r="H3816" s="2" t="n">
        <v>16.2</v>
      </c>
    </row>
    <row r="3817" customFormat="false" ht="15" hidden="false" customHeight="false" outlineLevel="0" collapsed="false">
      <c r="A3817" s="2" t="s">
        <v>20998</v>
      </c>
      <c r="B3817" s="2" t="s">
        <v>790</v>
      </c>
      <c r="C3817" s="2" t="s">
        <v>98</v>
      </c>
      <c r="D3817" s="2" t="s">
        <v>17184</v>
      </c>
      <c r="E3817" s="2" t="s">
        <v>17187</v>
      </c>
      <c r="F3817" s="13" t="n">
        <v>45942</v>
      </c>
      <c r="G3817" s="13" t="n">
        <v>45942</v>
      </c>
      <c r="H3817" s="2" t="n">
        <v>12.5</v>
      </c>
    </row>
    <row r="3818" customFormat="false" ht="15" hidden="false" customHeight="false" outlineLevel="0" collapsed="false">
      <c r="A3818" s="2" t="s">
        <v>20999</v>
      </c>
      <c r="B3818" s="2" t="s">
        <v>2554</v>
      </c>
      <c r="C3818" s="2" t="s">
        <v>119</v>
      </c>
      <c r="D3818" s="2" t="s">
        <v>17175</v>
      </c>
      <c r="E3818" s="2" t="s">
        <v>17191</v>
      </c>
      <c r="F3818" s="13" t="n">
        <v>45694</v>
      </c>
      <c r="G3818" s="13" t="n">
        <v>45694</v>
      </c>
      <c r="H3818" s="2" t="n">
        <v>2.5</v>
      </c>
    </row>
    <row r="3819" customFormat="false" ht="15" hidden="false" customHeight="false" outlineLevel="0" collapsed="false">
      <c r="A3819" s="2" t="s">
        <v>21000</v>
      </c>
      <c r="B3819" s="2" t="s">
        <v>3780</v>
      </c>
      <c r="C3819" s="2" t="s">
        <v>119</v>
      </c>
      <c r="D3819" s="2" t="s">
        <v>17175</v>
      </c>
      <c r="E3819" s="2" t="s">
        <v>17176</v>
      </c>
      <c r="F3819" s="13" t="n">
        <v>46127</v>
      </c>
      <c r="G3819" s="13" t="n">
        <v>46127</v>
      </c>
      <c r="H3819" s="2" t="n">
        <v>22.2</v>
      </c>
    </row>
    <row r="3820" customFormat="false" ht="15" hidden="false" customHeight="false" outlineLevel="0" collapsed="false">
      <c r="A3820" s="2" t="s">
        <v>21001</v>
      </c>
      <c r="B3820" s="2" t="s">
        <v>2695</v>
      </c>
      <c r="C3820" s="2" t="s">
        <v>119</v>
      </c>
      <c r="D3820" s="2" t="s">
        <v>17184</v>
      </c>
      <c r="E3820" s="2" t="s">
        <v>17191</v>
      </c>
      <c r="F3820" s="13" t="n">
        <v>45871</v>
      </c>
      <c r="G3820" s="13" t="n">
        <v>45871</v>
      </c>
      <c r="H3820" s="2" t="n">
        <v>1.6</v>
      </c>
    </row>
    <row r="3821" customFormat="false" ht="15" hidden="false" customHeight="false" outlineLevel="0" collapsed="false">
      <c r="A3821" s="2" t="s">
        <v>21002</v>
      </c>
      <c r="B3821" s="2" t="s">
        <v>2642</v>
      </c>
      <c r="C3821" s="2" t="s">
        <v>104</v>
      </c>
      <c r="D3821" s="2" t="s">
        <v>17178</v>
      </c>
      <c r="E3821" s="2" t="s">
        <v>17176</v>
      </c>
      <c r="F3821" s="13" t="n">
        <v>46055</v>
      </c>
      <c r="G3821" s="13" t="n">
        <v>46055</v>
      </c>
      <c r="H3821" s="2" t="n">
        <v>10.1</v>
      </c>
    </row>
    <row r="3822" customFormat="false" ht="15" hidden="false" customHeight="false" outlineLevel="0" collapsed="false">
      <c r="A3822" s="2" t="s">
        <v>21003</v>
      </c>
      <c r="B3822" s="2" t="s">
        <v>5080</v>
      </c>
      <c r="C3822" s="2" t="s">
        <v>98</v>
      </c>
      <c r="D3822" s="2" t="s">
        <v>17175</v>
      </c>
      <c r="E3822" s="2" t="s">
        <v>17176</v>
      </c>
      <c r="F3822" s="13" t="n">
        <v>46030</v>
      </c>
      <c r="G3822" s="13" t="n">
        <v>46030</v>
      </c>
      <c r="H3822" s="2" t="n">
        <v>10.4</v>
      </c>
    </row>
    <row r="3823" customFormat="false" ht="15" hidden="false" customHeight="false" outlineLevel="0" collapsed="false">
      <c r="A3823" s="2" t="s">
        <v>21004</v>
      </c>
      <c r="B3823" s="2" t="s">
        <v>2728</v>
      </c>
      <c r="C3823" s="2" t="s">
        <v>128</v>
      </c>
      <c r="D3823" s="2" t="s">
        <v>17175</v>
      </c>
      <c r="E3823" s="2" t="s">
        <v>17176</v>
      </c>
      <c r="F3823" s="13" t="n">
        <v>46143</v>
      </c>
      <c r="G3823" s="13" t="n">
        <v>46144</v>
      </c>
      <c r="H3823" s="2" t="n">
        <v>25.8</v>
      </c>
    </row>
    <row r="3824" customFormat="false" ht="15" hidden="false" customHeight="false" outlineLevel="0" collapsed="false">
      <c r="A3824" s="2" t="s">
        <v>21005</v>
      </c>
      <c r="B3824" s="2" t="s">
        <v>1017</v>
      </c>
      <c r="C3824" s="2" t="s">
        <v>98</v>
      </c>
      <c r="D3824" s="2" t="s">
        <v>17175</v>
      </c>
      <c r="E3824" s="2" t="s">
        <v>17187</v>
      </c>
      <c r="F3824" s="13" t="n">
        <v>46027</v>
      </c>
      <c r="G3824" s="13" t="n">
        <v>46027</v>
      </c>
      <c r="H3824" s="2" t="n">
        <v>7.8</v>
      </c>
    </row>
    <row r="3825" customFormat="false" ht="15" hidden="false" customHeight="false" outlineLevel="0" collapsed="false">
      <c r="A3825" s="2" t="s">
        <v>21006</v>
      </c>
      <c r="B3825" s="2" t="s">
        <v>2875</v>
      </c>
      <c r="C3825" s="2" t="s">
        <v>104</v>
      </c>
      <c r="D3825" s="2" t="s">
        <v>17182</v>
      </c>
      <c r="E3825" s="2" t="s">
        <v>17176</v>
      </c>
      <c r="F3825" s="13" t="n">
        <v>45732</v>
      </c>
      <c r="G3825" s="13" t="n">
        <v>45732</v>
      </c>
      <c r="H3825" s="2" t="n">
        <v>7.6</v>
      </c>
    </row>
    <row r="3826" customFormat="false" ht="15" hidden="false" customHeight="false" outlineLevel="0" collapsed="false">
      <c r="A3826" s="2" t="s">
        <v>21007</v>
      </c>
      <c r="B3826" s="2" t="s">
        <v>1822</v>
      </c>
      <c r="C3826" s="2" t="s">
        <v>114</v>
      </c>
      <c r="D3826" s="2" t="s">
        <v>17180</v>
      </c>
      <c r="E3826" s="2" t="s">
        <v>17187</v>
      </c>
      <c r="F3826" s="13" t="n">
        <v>45936</v>
      </c>
      <c r="G3826" s="13" t="n">
        <v>45936</v>
      </c>
      <c r="H3826" s="2" t="n">
        <v>16.1</v>
      </c>
    </row>
    <row r="3827" customFormat="false" ht="15" hidden="false" customHeight="false" outlineLevel="0" collapsed="false">
      <c r="A3827" s="2" t="s">
        <v>21008</v>
      </c>
      <c r="B3827" s="2" t="s">
        <v>4145</v>
      </c>
      <c r="C3827" s="2" t="s">
        <v>128</v>
      </c>
      <c r="D3827" s="2" t="s">
        <v>17180</v>
      </c>
      <c r="E3827" s="2" t="s">
        <v>17176</v>
      </c>
      <c r="F3827" s="13" t="n">
        <v>45887</v>
      </c>
      <c r="G3827" s="13" t="n">
        <v>45887</v>
      </c>
      <c r="H3827" s="2" t="n">
        <v>12.3</v>
      </c>
    </row>
    <row r="3828" customFormat="false" ht="15" hidden="false" customHeight="false" outlineLevel="0" collapsed="false">
      <c r="A3828" s="2" t="s">
        <v>21009</v>
      </c>
      <c r="B3828" s="2" t="s">
        <v>1501</v>
      </c>
      <c r="C3828" s="2" t="s">
        <v>114</v>
      </c>
      <c r="D3828" s="2" t="s">
        <v>17175</v>
      </c>
      <c r="E3828" s="2" t="s">
        <v>17176</v>
      </c>
      <c r="F3828" s="13" t="n">
        <v>46114</v>
      </c>
      <c r="G3828" s="13" t="n">
        <v>46116</v>
      </c>
      <c r="H3828" s="2" t="n">
        <v>51.3</v>
      </c>
    </row>
    <row r="3829" customFormat="false" ht="15" hidden="false" customHeight="false" outlineLevel="0" collapsed="false">
      <c r="A3829" s="2" t="s">
        <v>21010</v>
      </c>
      <c r="B3829" s="2" t="s">
        <v>4739</v>
      </c>
      <c r="C3829" s="2" t="s">
        <v>163</v>
      </c>
      <c r="D3829" s="2" t="s">
        <v>17182</v>
      </c>
      <c r="E3829" s="2" t="s">
        <v>17176</v>
      </c>
      <c r="F3829" s="13" t="n">
        <v>46253</v>
      </c>
      <c r="G3829" s="13" t="n">
        <v>46254</v>
      </c>
      <c r="H3829" s="2" t="n">
        <v>38.3</v>
      </c>
    </row>
    <row r="3830" customFormat="false" ht="15" hidden="false" customHeight="false" outlineLevel="0" collapsed="false">
      <c r="A3830" s="2" t="s">
        <v>21011</v>
      </c>
      <c r="B3830" s="2" t="s">
        <v>1643</v>
      </c>
      <c r="C3830" s="2" t="s">
        <v>165</v>
      </c>
      <c r="D3830" s="2" t="s">
        <v>17178</v>
      </c>
      <c r="E3830" s="2" t="s">
        <v>17176</v>
      </c>
      <c r="F3830" s="13" t="n">
        <v>46239</v>
      </c>
      <c r="G3830" s="13" t="n">
        <v>46239</v>
      </c>
      <c r="H3830" s="2" t="n">
        <v>21.3</v>
      </c>
    </row>
    <row r="3831" customFormat="false" ht="15" hidden="false" customHeight="false" outlineLevel="0" collapsed="false">
      <c r="A3831" s="2" t="s">
        <v>21012</v>
      </c>
      <c r="B3831" s="2" t="s">
        <v>2037</v>
      </c>
      <c r="C3831" s="2" t="s">
        <v>119</v>
      </c>
      <c r="D3831" s="2" t="s">
        <v>17178</v>
      </c>
      <c r="E3831" s="2" t="s">
        <v>17187</v>
      </c>
      <c r="F3831" s="13" t="n">
        <v>45755</v>
      </c>
      <c r="G3831" s="13" t="n">
        <v>45755</v>
      </c>
      <c r="H3831" s="2" t="n">
        <v>7.2</v>
      </c>
    </row>
    <row r="3832" customFormat="false" ht="15" hidden="false" customHeight="false" outlineLevel="0" collapsed="false">
      <c r="A3832" s="2" t="s">
        <v>21013</v>
      </c>
      <c r="B3832" s="2" t="s">
        <v>4700</v>
      </c>
      <c r="C3832" s="2" t="s">
        <v>98</v>
      </c>
      <c r="D3832" s="2" t="s">
        <v>17175</v>
      </c>
      <c r="E3832" s="2" t="s">
        <v>17176</v>
      </c>
      <c r="F3832" s="13" t="n">
        <v>45979</v>
      </c>
      <c r="G3832" s="13" t="n">
        <v>45979</v>
      </c>
      <c r="H3832" s="2" t="n">
        <v>20.8</v>
      </c>
    </row>
    <row r="3833" customFormat="false" ht="15" hidden="false" customHeight="false" outlineLevel="0" collapsed="false">
      <c r="A3833" s="2" t="s">
        <v>21014</v>
      </c>
      <c r="B3833" s="2" t="s">
        <v>2470</v>
      </c>
      <c r="C3833" s="2" t="s">
        <v>141</v>
      </c>
      <c r="D3833" s="2" t="s">
        <v>17178</v>
      </c>
      <c r="E3833" s="2" t="s">
        <v>17193</v>
      </c>
      <c r="F3833" s="13" t="n">
        <v>45910</v>
      </c>
      <c r="G3833" s="13" t="n">
        <v>45910</v>
      </c>
      <c r="H3833" s="2" t="n">
        <v>9.5</v>
      </c>
    </row>
    <row r="3834" customFormat="false" ht="15" hidden="false" customHeight="false" outlineLevel="0" collapsed="false">
      <c r="A3834" s="2" t="s">
        <v>21015</v>
      </c>
      <c r="B3834" s="2" t="s">
        <v>4490</v>
      </c>
      <c r="C3834" s="2" t="s">
        <v>119</v>
      </c>
      <c r="D3834" s="2" t="s">
        <v>17184</v>
      </c>
      <c r="E3834" s="2" t="s">
        <v>17176</v>
      </c>
      <c r="F3834" s="13" t="n">
        <v>46177</v>
      </c>
      <c r="G3834" s="13" t="n">
        <v>46177</v>
      </c>
      <c r="H3834" s="2" t="n">
        <v>17.4</v>
      </c>
    </row>
    <row r="3835" customFormat="false" ht="15" hidden="false" customHeight="false" outlineLevel="0" collapsed="false">
      <c r="A3835" s="2" t="s">
        <v>21016</v>
      </c>
      <c r="B3835" s="2" t="s">
        <v>3073</v>
      </c>
      <c r="C3835" s="2" t="s">
        <v>119</v>
      </c>
      <c r="D3835" s="2" t="s">
        <v>17180</v>
      </c>
      <c r="E3835" s="2" t="s">
        <v>17176</v>
      </c>
      <c r="F3835" s="13" t="n">
        <v>46052</v>
      </c>
      <c r="G3835" s="13" t="n">
        <v>46052</v>
      </c>
      <c r="H3835" s="2" t="n">
        <v>11.4</v>
      </c>
    </row>
    <row r="3836" customFormat="false" ht="15" hidden="false" customHeight="false" outlineLevel="0" collapsed="false">
      <c r="A3836" s="2" t="s">
        <v>21017</v>
      </c>
      <c r="B3836" s="2" t="s">
        <v>193</v>
      </c>
      <c r="C3836" s="2" t="s">
        <v>104</v>
      </c>
      <c r="D3836" s="2" t="s">
        <v>17180</v>
      </c>
      <c r="E3836" s="2" t="s">
        <v>17176</v>
      </c>
      <c r="F3836" s="13" t="n">
        <v>45912</v>
      </c>
      <c r="G3836" s="13" t="n">
        <v>45912</v>
      </c>
      <c r="H3836" s="2" t="n">
        <v>4.8</v>
      </c>
    </row>
    <row r="3837" customFormat="false" ht="15" hidden="false" customHeight="false" outlineLevel="0" collapsed="false">
      <c r="A3837" s="2" t="s">
        <v>21018</v>
      </c>
      <c r="B3837" s="2" t="s">
        <v>1704</v>
      </c>
      <c r="C3837" s="2" t="s">
        <v>114</v>
      </c>
      <c r="D3837" s="2" t="s">
        <v>17184</v>
      </c>
      <c r="E3837" s="2" t="s">
        <v>17187</v>
      </c>
      <c r="F3837" s="13" t="n">
        <v>46143</v>
      </c>
      <c r="G3837" s="13" t="n">
        <v>46143</v>
      </c>
      <c r="H3837" s="2" t="n">
        <v>4.9</v>
      </c>
    </row>
    <row r="3838" customFormat="false" ht="15" hidden="false" customHeight="false" outlineLevel="0" collapsed="false">
      <c r="A3838" s="2" t="s">
        <v>21019</v>
      </c>
      <c r="B3838" s="2" t="s">
        <v>3241</v>
      </c>
      <c r="C3838" s="2" t="s">
        <v>128</v>
      </c>
      <c r="D3838" s="2" t="s">
        <v>17175</v>
      </c>
      <c r="E3838" s="2" t="s">
        <v>17176</v>
      </c>
      <c r="F3838" s="13" t="n">
        <v>45979</v>
      </c>
      <c r="G3838" s="13" t="n">
        <v>45979</v>
      </c>
      <c r="H3838" s="2" t="n">
        <v>18</v>
      </c>
    </row>
    <row r="3839" customFormat="false" ht="15" hidden="false" customHeight="false" outlineLevel="0" collapsed="false">
      <c r="A3839" s="2" t="s">
        <v>21020</v>
      </c>
      <c r="B3839" s="2" t="s">
        <v>810</v>
      </c>
      <c r="C3839" s="2" t="s">
        <v>139</v>
      </c>
      <c r="D3839" s="2" t="s">
        <v>17175</v>
      </c>
      <c r="E3839" s="2" t="s">
        <v>17187</v>
      </c>
      <c r="F3839" s="13" t="n">
        <v>46107</v>
      </c>
      <c r="G3839" s="13" t="n">
        <v>46107</v>
      </c>
      <c r="H3839" s="2" t="n">
        <v>9.9</v>
      </c>
    </row>
    <row r="3840" customFormat="false" ht="15" hidden="false" customHeight="false" outlineLevel="0" collapsed="false">
      <c r="A3840" s="2" t="s">
        <v>21021</v>
      </c>
      <c r="B3840" s="2" t="s">
        <v>1896</v>
      </c>
      <c r="C3840" s="2" t="s">
        <v>163</v>
      </c>
      <c r="D3840" s="2" t="s">
        <v>17175</v>
      </c>
      <c r="E3840" s="2" t="s">
        <v>17187</v>
      </c>
      <c r="F3840" s="13" t="n">
        <v>46125</v>
      </c>
      <c r="G3840" s="13" t="n">
        <v>46125</v>
      </c>
      <c r="H3840" s="2" t="n">
        <v>17.4</v>
      </c>
    </row>
    <row r="3841" customFormat="false" ht="15" hidden="false" customHeight="false" outlineLevel="0" collapsed="false">
      <c r="A3841" s="2" t="s">
        <v>21022</v>
      </c>
      <c r="B3841" s="2" t="s">
        <v>2036</v>
      </c>
      <c r="C3841" s="2" t="s">
        <v>104</v>
      </c>
      <c r="D3841" s="2" t="s">
        <v>17175</v>
      </c>
      <c r="E3841" s="2" t="s">
        <v>17193</v>
      </c>
      <c r="F3841" s="13" t="n">
        <v>46239</v>
      </c>
      <c r="G3841" s="13" t="n">
        <v>46239</v>
      </c>
      <c r="H3841" s="2" t="n">
        <v>4.1</v>
      </c>
    </row>
    <row r="3842" customFormat="false" ht="15" hidden="false" customHeight="false" outlineLevel="0" collapsed="false">
      <c r="A3842" s="2" t="s">
        <v>21023</v>
      </c>
      <c r="B3842" s="2" t="s">
        <v>1701</v>
      </c>
      <c r="C3842" s="2" t="s">
        <v>119</v>
      </c>
      <c r="D3842" s="2" t="s">
        <v>17184</v>
      </c>
      <c r="E3842" s="2" t="s">
        <v>17176</v>
      </c>
      <c r="F3842" s="13" t="n">
        <v>46189</v>
      </c>
      <c r="G3842" s="13" t="n">
        <v>46190</v>
      </c>
      <c r="H3842" s="2" t="n">
        <v>29.2</v>
      </c>
    </row>
    <row r="3843" customFormat="false" ht="15" hidden="false" customHeight="false" outlineLevel="0" collapsed="false">
      <c r="A3843" s="2" t="s">
        <v>21024</v>
      </c>
      <c r="B3843" s="2" t="s">
        <v>3007</v>
      </c>
      <c r="C3843" s="2" t="s">
        <v>139</v>
      </c>
      <c r="D3843" s="2" t="s">
        <v>17184</v>
      </c>
      <c r="E3843" s="2" t="s">
        <v>17193</v>
      </c>
      <c r="F3843" s="13" t="n">
        <v>45910</v>
      </c>
      <c r="G3843" s="13" t="n">
        <v>45910</v>
      </c>
      <c r="H3843" s="2" t="n">
        <v>5.1</v>
      </c>
    </row>
    <row r="3844" customFormat="false" ht="15" hidden="false" customHeight="false" outlineLevel="0" collapsed="false">
      <c r="A3844" s="2" t="s">
        <v>21025</v>
      </c>
      <c r="B3844" s="2" t="s">
        <v>778</v>
      </c>
      <c r="C3844" s="2" t="s">
        <v>141</v>
      </c>
      <c r="D3844" s="2" t="s">
        <v>17180</v>
      </c>
      <c r="E3844" s="2" t="s">
        <v>17193</v>
      </c>
      <c r="F3844" s="13" t="n">
        <v>45717</v>
      </c>
      <c r="G3844" s="13" t="n">
        <v>45717</v>
      </c>
      <c r="H3844" s="2" t="n">
        <v>4.9</v>
      </c>
    </row>
    <row r="3845" customFormat="false" ht="15" hidden="false" customHeight="false" outlineLevel="0" collapsed="false">
      <c r="A3845" s="2" t="s">
        <v>21026</v>
      </c>
      <c r="B3845" s="2" t="s">
        <v>1159</v>
      </c>
      <c r="C3845" s="2" t="s">
        <v>98</v>
      </c>
      <c r="D3845" s="2" t="s">
        <v>17178</v>
      </c>
      <c r="E3845" s="2" t="s">
        <v>17193</v>
      </c>
      <c r="F3845" s="13" t="n">
        <v>46029</v>
      </c>
      <c r="G3845" s="13" t="n">
        <v>46029</v>
      </c>
      <c r="H3845" s="2" t="n">
        <v>3.6</v>
      </c>
    </row>
    <row r="3846" customFormat="false" ht="15" hidden="false" customHeight="false" outlineLevel="0" collapsed="false">
      <c r="A3846" s="2" t="s">
        <v>21027</v>
      </c>
      <c r="B3846" s="2" t="s">
        <v>4807</v>
      </c>
      <c r="C3846" s="2" t="s">
        <v>163</v>
      </c>
      <c r="D3846" s="2" t="s">
        <v>17178</v>
      </c>
      <c r="E3846" s="2" t="s">
        <v>17193</v>
      </c>
      <c r="F3846" s="13" t="n">
        <v>46179</v>
      </c>
      <c r="G3846" s="13" t="n">
        <v>46179</v>
      </c>
      <c r="H3846" s="2" t="n">
        <v>6.9</v>
      </c>
    </row>
    <row r="3847" customFormat="false" ht="15" hidden="false" customHeight="false" outlineLevel="0" collapsed="false">
      <c r="A3847" s="2" t="s">
        <v>21028</v>
      </c>
      <c r="B3847" s="2" t="s">
        <v>1463</v>
      </c>
      <c r="C3847" s="2" t="s">
        <v>139</v>
      </c>
      <c r="D3847" s="2" t="s">
        <v>17180</v>
      </c>
      <c r="E3847" s="2" t="s">
        <v>17187</v>
      </c>
      <c r="F3847" s="13" t="n">
        <v>46134</v>
      </c>
      <c r="G3847" s="13" t="n">
        <v>46134</v>
      </c>
      <c r="H3847" s="2" t="n">
        <v>7.5</v>
      </c>
    </row>
    <row r="3848" customFormat="false" ht="15" hidden="false" customHeight="false" outlineLevel="0" collapsed="false">
      <c r="A3848" s="2" t="s">
        <v>21029</v>
      </c>
      <c r="B3848" s="2" t="s">
        <v>2840</v>
      </c>
      <c r="C3848" s="2" t="s">
        <v>139</v>
      </c>
      <c r="D3848" s="2" t="s">
        <v>17178</v>
      </c>
      <c r="E3848" s="2" t="s">
        <v>17187</v>
      </c>
      <c r="F3848" s="13" t="n">
        <v>46221</v>
      </c>
      <c r="G3848" s="13" t="n">
        <v>46221</v>
      </c>
      <c r="H3848" s="2" t="n">
        <v>10</v>
      </c>
    </row>
    <row r="3849" customFormat="false" ht="15" hidden="false" customHeight="false" outlineLevel="0" collapsed="false">
      <c r="A3849" s="2" t="s">
        <v>21030</v>
      </c>
      <c r="B3849" s="2" t="s">
        <v>256</v>
      </c>
      <c r="C3849" s="2" t="s">
        <v>165</v>
      </c>
      <c r="D3849" s="2" t="s">
        <v>17175</v>
      </c>
      <c r="E3849" s="2" t="s">
        <v>17187</v>
      </c>
      <c r="F3849" s="13" t="n">
        <v>46200</v>
      </c>
      <c r="G3849" s="13" t="n">
        <v>46200</v>
      </c>
      <c r="H3849" s="2" t="n">
        <v>11.8</v>
      </c>
    </row>
    <row r="3850" customFormat="false" ht="15" hidden="false" customHeight="false" outlineLevel="0" collapsed="false">
      <c r="A3850" s="2" t="s">
        <v>21031</v>
      </c>
      <c r="B3850" s="2" t="s">
        <v>928</v>
      </c>
      <c r="C3850" s="2" t="s">
        <v>98</v>
      </c>
      <c r="D3850" s="2" t="s">
        <v>17178</v>
      </c>
      <c r="E3850" s="2" t="s">
        <v>17193</v>
      </c>
      <c r="F3850" s="13" t="n">
        <v>45927</v>
      </c>
      <c r="G3850" s="13" t="n">
        <v>45927</v>
      </c>
      <c r="H3850" s="2" t="n">
        <v>9</v>
      </c>
    </row>
    <row r="3851" customFormat="false" ht="15" hidden="false" customHeight="false" outlineLevel="0" collapsed="false">
      <c r="A3851" s="2" t="s">
        <v>21032</v>
      </c>
      <c r="B3851" s="2" t="s">
        <v>2983</v>
      </c>
      <c r="C3851" s="2" t="s">
        <v>141</v>
      </c>
      <c r="D3851" s="2" t="s">
        <v>17175</v>
      </c>
      <c r="E3851" s="2" t="s">
        <v>17176</v>
      </c>
      <c r="F3851" s="13" t="n">
        <v>46139</v>
      </c>
      <c r="G3851" s="13" t="n">
        <v>46139</v>
      </c>
      <c r="H3851" s="2" t="n">
        <v>22.8</v>
      </c>
    </row>
    <row r="3852" customFormat="false" ht="15" hidden="false" customHeight="false" outlineLevel="0" collapsed="false">
      <c r="A3852" s="2" t="s">
        <v>21033</v>
      </c>
      <c r="B3852" s="2" t="s">
        <v>1166</v>
      </c>
      <c r="C3852" s="2" t="s">
        <v>128</v>
      </c>
      <c r="D3852" s="2" t="s">
        <v>17180</v>
      </c>
      <c r="E3852" s="2" t="s">
        <v>17176</v>
      </c>
      <c r="F3852" s="13" t="n">
        <v>45962</v>
      </c>
      <c r="G3852" s="13" t="n">
        <v>45963</v>
      </c>
      <c r="H3852" s="2" t="n">
        <v>37.7</v>
      </c>
    </row>
    <row r="3853" customFormat="false" ht="15" hidden="false" customHeight="false" outlineLevel="0" collapsed="false">
      <c r="A3853" s="2" t="s">
        <v>21034</v>
      </c>
      <c r="B3853" s="2" t="s">
        <v>2526</v>
      </c>
      <c r="C3853" s="2" t="s">
        <v>139</v>
      </c>
      <c r="D3853" s="2" t="s">
        <v>17180</v>
      </c>
      <c r="E3853" s="2" t="s">
        <v>17176</v>
      </c>
      <c r="F3853" s="13" t="n">
        <v>46131</v>
      </c>
      <c r="G3853" s="13" t="n">
        <v>46131</v>
      </c>
      <c r="H3853" s="2" t="n">
        <v>17.6</v>
      </c>
    </row>
    <row r="3854" customFormat="false" ht="15" hidden="false" customHeight="false" outlineLevel="0" collapsed="false">
      <c r="A3854" s="2" t="s">
        <v>21035</v>
      </c>
      <c r="B3854" s="2" t="s">
        <v>428</v>
      </c>
      <c r="C3854" s="2" t="s">
        <v>165</v>
      </c>
      <c r="D3854" s="2" t="s">
        <v>17175</v>
      </c>
      <c r="E3854" s="2" t="s">
        <v>17187</v>
      </c>
      <c r="F3854" s="13" t="n">
        <v>46221</v>
      </c>
      <c r="G3854" s="13" t="n">
        <v>46221</v>
      </c>
      <c r="H3854" s="2" t="n">
        <v>6.5</v>
      </c>
    </row>
    <row r="3855" customFormat="false" ht="15" hidden="false" customHeight="false" outlineLevel="0" collapsed="false">
      <c r="A3855" s="2" t="s">
        <v>21036</v>
      </c>
      <c r="B3855" s="2" t="s">
        <v>1117</v>
      </c>
      <c r="C3855" s="2" t="s">
        <v>98</v>
      </c>
      <c r="D3855" s="2" t="s">
        <v>17184</v>
      </c>
      <c r="E3855" s="2" t="s">
        <v>17176</v>
      </c>
      <c r="F3855" s="13" t="n">
        <v>46206</v>
      </c>
      <c r="G3855" s="13" t="n">
        <v>46207</v>
      </c>
      <c r="H3855" s="2" t="n">
        <v>29.3</v>
      </c>
    </row>
    <row r="3856" customFormat="false" ht="15" hidden="false" customHeight="false" outlineLevel="0" collapsed="false">
      <c r="A3856" s="2" t="s">
        <v>21037</v>
      </c>
      <c r="B3856" s="2" t="s">
        <v>4173</v>
      </c>
      <c r="C3856" s="2" t="s">
        <v>114</v>
      </c>
      <c r="D3856" s="2" t="s">
        <v>17178</v>
      </c>
      <c r="E3856" s="2" t="s">
        <v>17193</v>
      </c>
      <c r="F3856" s="13" t="n">
        <v>45756</v>
      </c>
      <c r="G3856" s="13" t="n">
        <v>45756</v>
      </c>
      <c r="H3856" s="2" t="n">
        <v>9.8</v>
      </c>
    </row>
    <row r="3857" customFormat="false" ht="15" hidden="false" customHeight="false" outlineLevel="0" collapsed="false">
      <c r="A3857" s="2" t="s">
        <v>21038</v>
      </c>
      <c r="B3857" s="2" t="s">
        <v>1055</v>
      </c>
      <c r="C3857" s="2" t="s">
        <v>128</v>
      </c>
      <c r="D3857" s="2" t="s">
        <v>17178</v>
      </c>
      <c r="E3857" s="2" t="s">
        <v>17176</v>
      </c>
      <c r="F3857" s="13" t="n">
        <v>46017</v>
      </c>
      <c r="G3857" s="13" t="n">
        <v>46017</v>
      </c>
      <c r="H3857" s="2" t="n">
        <v>12.2</v>
      </c>
    </row>
    <row r="3858" customFormat="false" ht="15" hidden="false" customHeight="false" outlineLevel="0" collapsed="false">
      <c r="A3858" s="2" t="s">
        <v>21039</v>
      </c>
      <c r="B3858" s="2" t="s">
        <v>857</v>
      </c>
      <c r="C3858" s="2" t="s">
        <v>98</v>
      </c>
      <c r="D3858" s="2" t="s">
        <v>17184</v>
      </c>
      <c r="E3858" s="2" t="s">
        <v>17176</v>
      </c>
      <c r="F3858" s="13" t="n">
        <v>45662</v>
      </c>
      <c r="G3858" s="13" t="n">
        <v>45663</v>
      </c>
      <c r="H3858" s="2" t="n">
        <v>27</v>
      </c>
    </row>
    <row r="3859" customFormat="false" ht="15" hidden="false" customHeight="false" outlineLevel="0" collapsed="false">
      <c r="A3859" s="2" t="s">
        <v>21040</v>
      </c>
      <c r="B3859" s="2" t="s">
        <v>2179</v>
      </c>
      <c r="C3859" s="2" t="s">
        <v>139</v>
      </c>
      <c r="D3859" s="2" t="s">
        <v>17175</v>
      </c>
      <c r="E3859" s="2" t="s">
        <v>17176</v>
      </c>
      <c r="F3859" s="13" t="n">
        <v>45810</v>
      </c>
      <c r="G3859" s="13" t="n">
        <v>45810</v>
      </c>
      <c r="H3859" s="2" t="n">
        <v>6.8</v>
      </c>
    </row>
    <row r="3860" customFormat="false" ht="15" hidden="false" customHeight="false" outlineLevel="0" collapsed="false">
      <c r="A3860" s="2" t="s">
        <v>21041</v>
      </c>
      <c r="B3860" s="2" t="s">
        <v>3601</v>
      </c>
      <c r="C3860" s="2" t="s">
        <v>98</v>
      </c>
      <c r="D3860" s="2" t="s">
        <v>17178</v>
      </c>
      <c r="E3860" s="2" t="s">
        <v>17176</v>
      </c>
      <c r="F3860" s="13" t="n">
        <v>45882</v>
      </c>
      <c r="G3860" s="13" t="n">
        <v>45882</v>
      </c>
      <c r="H3860" s="2" t="n">
        <v>15.9</v>
      </c>
    </row>
    <row r="3861" customFormat="false" ht="15" hidden="false" customHeight="false" outlineLevel="0" collapsed="false">
      <c r="A3861" s="2" t="s">
        <v>21042</v>
      </c>
      <c r="B3861" s="2" t="s">
        <v>846</v>
      </c>
      <c r="C3861" s="2" t="s">
        <v>139</v>
      </c>
      <c r="D3861" s="2" t="s">
        <v>17178</v>
      </c>
      <c r="E3861" s="2" t="s">
        <v>17176</v>
      </c>
      <c r="F3861" s="13" t="n">
        <v>46123</v>
      </c>
      <c r="G3861" s="13" t="n">
        <v>46123</v>
      </c>
      <c r="H3861" s="2" t="n">
        <v>9.3</v>
      </c>
    </row>
    <row r="3862" customFormat="false" ht="15" hidden="false" customHeight="false" outlineLevel="0" collapsed="false">
      <c r="A3862" s="2" t="s">
        <v>21043</v>
      </c>
      <c r="B3862" s="2" t="s">
        <v>5045</v>
      </c>
      <c r="C3862" s="2" t="s">
        <v>98</v>
      </c>
      <c r="D3862" s="2" t="s">
        <v>17178</v>
      </c>
      <c r="E3862" s="2" t="s">
        <v>17176</v>
      </c>
      <c r="F3862" s="13" t="n">
        <v>46082</v>
      </c>
      <c r="G3862" s="13" t="n">
        <v>46082</v>
      </c>
      <c r="H3862" s="2" t="n">
        <v>11.7</v>
      </c>
    </row>
    <row r="3863" customFormat="false" ht="15" hidden="false" customHeight="false" outlineLevel="0" collapsed="false">
      <c r="A3863" s="2" t="s">
        <v>21044</v>
      </c>
      <c r="B3863" s="2" t="s">
        <v>496</v>
      </c>
      <c r="C3863" s="2" t="s">
        <v>128</v>
      </c>
      <c r="D3863" s="2" t="s">
        <v>17178</v>
      </c>
      <c r="E3863" s="2" t="s">
        <v>17187</v>
      </c>
      <c r="F3863" s="13" t="n">
        <v>46095</v>
      </c>
      <c r="G3863" s="13" t="n">
        <v>46095</v>
      </c>
      <c r="H3863" s="2" t="n">
        <v>12.3</v>
      </c>
    </row>
    <row r="3864" customFormat="false" ht="15" hidden="false" customHeight="false" outlineLevel="0" collapsed="false">
      <c r="A3864" s="2" t="s">
        <v>21045</v>
      </c>
      <c r="B3864" s="2" t="s">
        <v>602</v>
      </c>
      <c r="C3864" s="2" t="s">
        <v>163</v>
      </c>
      <c r="D3864" s="2" t="s">
        <v>17182</v>
      </c>
      <c r="E3864" s="2" t="s">
        <v>17176</v>
      </c>
      <c r="F3864" s="13" t="n">
        <v>46213</v>
      </c>
      <c r="G3864" s="13" t="n">
        <v>46214</v>
      </c>
      <c r="H3864" s="2" t="n">
        <v>40.8</v>
      </c>
    </row>
    <row r="3865" customFormat="false" ht="15" hidden="false" customHeight="false" outlineLevel="0" collapsed="false">
      <c r="A3865" s="2" t="s">
        <v>21046</v>
      </c>
      <c r="B3865" s="2" t="s">
        <v>3212</v>
      </c>
      <c r="C3865" s="2" t="s">
        <v>128</v>
      </c>
      <c r="D3865" s="2" t="s">
        <v>17180</v>
      </c>
      <c r="E3865" s="2" t="s">
        <v>17191</v>
      </c>
      <c r="F3865" s="13" t="n">
        <v>46068</v>
      </c>
      <c r="G3865" s="13" t="n">
        <v>46068</v>
      </c>
      <c r="H3865" s="2" t="n">
        <v>3.1</v>
      </c>
    </row>
    <row r="3866" customFormat="false" ht="15" hidden="false" customHeight="false" outlineLevel="0" collapsed="false">
      <c r="A3866" s="2" t="s">
        <v>21047</v>
      </c>
      <c r="B3866" s="2" t="s">
        <v>1307</v>
      </c>
      <c r="C3866" s="2" t="s">
        <v>98</v>
      </c>
      <c r="D3866" s="2" t="s">
        <v>17180</v>
      </c>
      <c r="E3866" s="2" t="s">
        <v>17176</v>
      </c>
      <c r="F3866" s="13" t="n">
        <v>46110</v>
      </c>
      <c r="G3866" s="13" t="n">
        <v>46111</v>
      </c>
      <c r="H3866" s="2" t="n">
        <v>29.1</v>
      </c>
    </row>
    <row r="3867" customFormat="false" ht="15" hidden="false" customHeight="false" outlineLevel="0" collapsed="false">
      <c r="A3867" s="2" t="s">
        <v>21048</v>
      </c>
      <c r="B3867" s="2" t="s">
        <v>3631</v>
      </c>
      <c r="C3867" s="2" t="s">
        <v>139</v>
      </c>
      <c r="D3867" s="2" t="s">
        <v>17175</v>
      </c>
      <c r="E3867" s="2" t="s">
        <v>17193</v>
      </c>
      <c r="F3867" s="13" t="n">
        <v>46061</v>
      </c>
      <c r="G3867" s="13" t="n">
        <v>46061</v>
      </c>
      <c r="H3867" s="2" t="n">
        <v>8.7</v>
      </c>
    </row>
    <row r="3868" customFormat="false" ht="15" hidden="false" customHeight="false" outlineLevel="0" collapsed="false">
      <c r="A3868" s="2" t="s">
        <v>21049</v>
      </c>
      <c r="B3868" s="2" t="s">
        <v>4846</v>
      </c>
      <c r="C3868" s="2" t="s">
        <v>145</v>
      </c>
      <c r="D3868" s="2" t="s">
        <v>17180</v>
      </c>
      <c r="E3868" s="2" t="s">
        <v>17176</v>
      </c>
      <c r="F3868" s="13" t="n">
        <v>46177</v>
      </c>
      <c r="G3868" s="13" t="n">
        <v>46177</v>
      </c>
      <c r="H3868" s="2" t="n">
        <v>12.3</v>
      </c>
    </row>
    <row r="3869" customFormat="false" ht="15" hidden="false" customHeight="false" outlineLevel="0" collapsed="false">
      <c r="A3869" s="2" t="s">
        <v>21050</v>
      </c>
      <c r="B3869" s="2" t="s">
        <v>1317</v>
      </c>
      <c r="C3869" s="2" t="s">
        <v>114</v>
      </c>
      <c r="D3869" s="2" t="s">
        <v>17178</v>
      </c>
      <c r="E3869" s="2" t="s">
        <v>17176</v>
      </c>
      <c r="F3869" s="13" t="n">
        <v>45830</v>
      </c>
      <c r="G3869" s="13" t="n">
        <v>45831</v>
      </c>
      <c r="H3869" s="2" t="n">
        <v>30.5</v>
      </c>
    </row>
    <row r="3870" customFormat="false" ht="15" hidden="false" customHeight="false" outlineLevel="0" collapsed="false">
      <c r="A3870" s="2" t="s">
        <v>21051</v>
      </c>
      <c r="B3870" s="2" t="s">
        <v>1754</v>
      </c>
      <c r="C3870" s="2" t="s">
        <v>165</v>
      </c>
      <c r="D3870" s="2" t="s">
        <v>17178</v>
      </c>
      <c r="E3870" s="2" t="s">
        <v>17187</v>
      </c>
      <c r="F3870" s="13" t="n">
        <v>45783</v>
      </c>
      <c r="G3870" s="13" t="n">
        <v>45783</v>
      </c>
      <c r="H3870" s="2" t="n">
        <v>15.1</v>
      </c>
    </row>
    <row r="3871" customFormat="false" ht="15" hidden="false" customHeight="false" outlineLevel="0" collapsed="false">
      <c r="A3871" s="2" t="s">
        <v>21052</v>
      </c>
      <c r="B3871" s="2" t="s">
        <v>673</v>
      </c>
      <c r="C3871" s="2" t="s">
        <v>145</v>
      </c>
      <c r="D3871" s="2" t="s">
        <v>17184</v>
      </c>
      <c r="E3871" s="2" t="s">
        <v>17176</v>
      </c>
      <c r="F3871" s="13" t="n">
        <v>45971</v>
      </c>
      <c r="G3871" s="13" t="n">
        <v>45971</v>
      </c>
      <c r="H3871" s="2" t="n">
        <v>5.5</v>
      </c>
    </row>
    <row r="3872" customFormat="false" ht="15" hidden="false" customHeight="false" outlineLevel="0" collapsed="false">
      <c r="A3872" s="2" t="s">
        <v>21053</v>
      </c>
      <c r="B3872" s="2" t="s">
        <v>1553</v>
      </c>
      <c r="C3872" s="2" t="s">
        <v>165</v>
      </c>
      <c r="D3872" s="2" t="s">
        <v>17178</v>
      </c>
      <c r="E3872" s="2" t="s">
        <v>17187</v>
      </c>
      <c r="F3872" s="13" t="n">
        <v>46188</v>
      </c>
      <c r="G3872" s="13" t="n">
        <v>46188</v>
      </c>
      <c r="H3872" s="2" t="n">
        <v>20.3</v>
      </c>
    </row>
    <row r="3873" customFormat="false" ht="15" hidden="false" customHeight="false" outlineLevel="0" collapsed="false">
      <c r="A3873" s="2" t="s">
        <v>21054</v>
      </c>
      <c r="B3873" s="2" t="s">
        <v>4548</v>
      </c>
      <c r="C3873" s="2" t="s">
        <v>98</v>
      </c>
      <c r="D3873" s="2" t="s">
        <v>17180</v>
      </c>
      <c r="E3873" s="2" t="s">
        <v>17176</v>
      </c>
      <c r="F3873" s="13" t="n">
        <v>46157</v>
      </c>
      <c r="G3873" s="13" t="n">
        <v>46159</v>
      </c>
      <c r="H3873" s="2" t="n">
        <v>49.8</v>
      </c>
    </row>
    <row r="3874" customFormat="false" ht="15" hidden="false" customHeight="false" outlineLevel="0" collapsed="false">
      <c r="A3874" s="2" t="s">
        <v>21055</v>
      </c>
      <c r="B3874" s="2" t="s">
        <v>3917</v>
      </c>
      <c r="C3874" s="2" t="s">
        <v>139</v>
      </c>
      <c r="D3874" s="2" t="s">
        <v>17180</v>
      </c>
      <c r="E3874" s="2" t="s">
        <v>17176</v>
      </c>
      <c r="F3874" s="13" t="n">
        <v>46045</v>
      </c>
      <c r="G3874" s="13" t="n">
        <v>46046</v>
      </c>
      <c r="H3874" s="2" t="n">
        <v>32.3</v>
      </c>
    </row>
    <row r="3875" customFormat="false" ht="15" hidden="false" customHeight="false" outlineLevel="0" collapsed="false">
      <c r="A3875" s="2" t="s">
        <v>21056</v>
      </c>
      <c r="B3875" s="2" t="s">
        <v>5136</v>
      </c>
      <c r="C3875" s="2" t="s">
        <v>98</v>
      </c>
      <c r="D3875" s="2" t="s">
        <v>17178</v>
      </c>
      <c r="E3875" s="2" t="s">
        <v>17193</v>
      </c>
      <c r="F3875" s="13" t="n">
        <v>46102</v>
      </c>
      <c r="G3875" s="13" t="n">
        <v>46102</v>
      </c>
      <c r="H3875" s="2" t="n">
        <v>5.3</v>
      </c>
    </row>
    <row r="3876" customFormat="false" ht="15" hidden="false" customHeight="false" outlineLevel="0" collapsed="false">
      <c r="A3876" s="2" t="s">
        <v>21057</v>
      </c>
      <c r="B3876" s="2" t="s">
        <v>2031</v>
      </c>
      <c r="C3876" s="2" t="s">
        <v>98</v>
      </c>
      <c r="D3876" s="2" t="s">
        <v>17178</v>
      </c>
      <c r="E3876" s="2" t="s">
        <v>17193</v>
      </c>
      <c r="F3876" s="13" t="n">
        <v>46041</v>
      </c>
      <c r="G3876" s="13" t="n">
        <v>46041</v>
      </c>
      <c r="H3876" s="2" t="n">
        <v>6.5</v>
      </c>
    </row>
    <row r="3877" customFormat="false" ht="15" hidden="false" customHeight="false" outlineLevel="0" collapsed="false">
      <c r="A3877" s="2" t="s">
        <v>21058</v>
      </c>
      <c r="B3877" s="2" t="s">
        <v>717</v>
      </c>
      <c r="C3877" s="2" t="s">
        <v>141</v>
      </c>
      <c r="D3877" s="2" t="s">
        <v>17178</v>
      </c>
      <c r="E3877" s="2" t="s">
        <v>17176</v>
      </c>
      <c r="F3877" s="13" t="n">
        <v>46119</v>
      </c>
      <c r="G3877" s="13" t="n">
        <v>46119</v>
      </c>
      <c r="H3877" s="2" t="n">
        <v>13.5</v>
      </c>
    </row>
    <row r="3878" customFormat="false" ht="15" hidden="false" customHeight="false" outlineLevel="0" collapsed="false">
      <c r="A3878" s="2" t="s">
        <v>21059</v>
      </c>
      <c r="B3878" s="2" t="s">
        <v>309</v>
      </c>
      <c r="C3878" s="2" t="s">
        <v>128</v>
      </c>
      <c r="D3878" s="2" t="s">
        <v>17175</v>
      </c>
      <c r="E3878" s="2" t="s">
        <v>17187</v>
      </c>
      <c r="F3878" s="13" t="n">
        <v>46106</v>
      </c>
      <c r="G3878" s="13" t="n">
        <v>46106</v>
      </c>
      <c r="H3878" s="2" t="n">
        <v>15.4</v>
      </c>
    </row>
    <row r="3879" customFormat="false" ht="15" hidden="false" customHeight="false" outlineLevel="0" collapsed="false">
      <c r="A3879" s="2" t="s">
        <v>21060</v>
      </c>
      <c r="B3879" s="2" t="s">
        <v>4524</v>
      </c>
      <c r="C3879" s="2" t="s">
        <v>145</v>
      </c>
      <c r="D3879" s="2" t="s">
        <v>17175</v>
      </c>
      <c r="E3879" s="2" t="s">
        <v>17187</v>
      </c>
      <c r="F3879" s="13" t="n">
        <v>45738</v>
      </c>
      <c r="G3879" s="13" t="n">
        <v>45738</v>
      </c>
      <c r="H3879" s="2" t="n">
        <v>22.3</v>
      </c>
    </row>
    <row r="3880" customFormat="false" ht="15" hidden="false" customHeight="false" outlineLevel="0" collapsed="false">
      <c r="A3880" s="2" t="s">
        <v>21061</v>
      </c>
      <c r="B3880" s="2" t="s">
        <v>4798</v>
      </c>
      <c r="C3880" s="2" t="s">
        <v>128</v>
      </c>
      <c r="D3880" s="2" t="s">
        <v>17180</v>
      </c>
      <c r="E3880" s="2" t="s">
        <v>17176</v>
      </c>
      <c r="F3880" s="13" t="n">
        <v>46219</v>
      </c>
      <c r="G3880" s="13" t="n">
        <v>46220</v>
      </c>
      <c r="H3880" s="2" t="n">
        <v>41.8</v>
      </c>
    </row>
    <row r="3881" customFormat="false" ht="15" hidden="false" customHeight="false" outlineLevel="0" collapsed="false">
      <c r="A3881" s="2" t="s">
        <v>21062</v>
      </c>
      <c r="B3881" s="2" t="s">
        <v>2597</v>
      </c>
      <c r="C3881" s="2" t="s">
        <v>98</v>
      </c>
      <c r="D3881" s="2" t="s">
        <v>17180</v>
      </c>
      <c r="E3881" s="2" t="s">
        <v>17176</v>
      </c>
      <c r="F3881" s="13" t="n">
        <v>46184</v>
      </c>
      <c r="G3881" s="13" t="n">
        <v>46185</v>
      </c>
      <c r="H3881" s="2" t="n">
        <v>40.8</v>
      </c>
    </row>
    <row r="3882" customFormat="false" ht="15" hidden="false" customHeight="false" outlineLevel="0" collapsed="false">
      <c r="A3882" s="2" t="s">
        <v>21063</v>
      </c>
      <c r="B3882" s="2" t="s">
        <v>3136</v>
      </c>
      <c r="C3882" s="2" t="s">
        <v>139</v>
      </c>
      <c r="D3882" s="2" t="s">
        <v>17180</v>
      </c>
      <c r="E3882" s="2" t="s">
        <v>17176</v>
      </c>
      <c r="F3882" s="13" t="n">
        <v>45828</v>
      </c>
      <c r="G3882" s="13" t="n">
        <v>45829</v>
      </c>
      <c r="H3882" s="2" t="n">
        <v>34</v>
      </c>
    </row>
    <row r="3883" customFormat="false" ht="15" hidden="false" customHeight="false" outlineLevel="0" collapsed="false">
      <c r="A3883" s="2" t="s">
        <v>21064</v>
      </c>
      <c r="B3883" s="2" t="s">
        <v>1904</v>
      </c>
      <c r="C3883" s="2" t="s">
        <v>98</v>
      </c>
      <c r="D3883" s="2" t="s">
        <v>17175</v>
      </c>
      <c r="E3883" s="2" t="s">
        <v>17191</v>
      </c>
      <c r="F3883" s="13" t="n">
        <v>45968</v>
      </c>
      <c r="G3883" s="13" t="n">
        <v>45968</v>
      </c>
      <c r="H3883" s="2" t="n">
        <v>1.1</v>
      </c>
    </row>
    <row r="3884" customFormat="false" ht="15" hidden="false" customHeight="false" outlineLevel="0" collapsed="false">
      <c r="A3884" s="2" t="s">
        <v>21065</v>
      </c>
      <c r="B3884" s="2" t="s">
        <v>2135</v>
      </c>
      <c r="C3884" s="2" t="s">
        <v>141</v>
      </c>
      <c r="D3884" s="2" t="s">
        <v>17175</v>
      </c>
      <c r="E3884" s="2" t="s">
        <v>17191</v>
      </c>
      <c r="F3884" s="13" t="n">
        <v>45932</v>
      </c>
      <c r="G3884" s="13" t="n">
        <v>45932</v>
      </c>
      <c r="H3884" s="2" t="n">
        <v>1.8</v>
      </c>
    </row>
    <row r="3885" customFormat="false" ht="15" hidden="false" customHeight="false" outlineLevel="0" collapsed="false">
      <c r="A3885" s="2" t="s">
        <v>21066</v>
      </c>
      <c r="B3885" s="2" t="s">
        <v>1610</v>
      </c>
      <c r="C3885" s="2" t="s">
        <v>128</v>
      </c>
      <c r="D3885" s="2" t="s">
        <v>17175</v>
      </c>
      <c r="E3885" s="2" t="s">
        <v>17191</v>
      </c>
      <c r="F3885" s="13" t="n">
        <v>46030</v>
      </c>
      <c r="G3885" s="13" t="n">
        <v>46030</v>
      </c>
      <c r="H3885" s="2" t="n">
        <v>3.6</v>
      </c>
    </row>
    <row r="3886" customFormat="false" ht="15" hidden="false" customHeight="false" outlineLevel="0" collapsed="false">
      <c r="A3886" s="2" t="s">
        <v>21067</v>
      </c>
      <c r="B3886" s="2" t="s">
        <v>1167</v>
      </c>
      <c r="C3886" s="2" t="s">
        <v>98</v>
      </c>
      <c r="D3886" s="2" t="s">
        <v>17180</v>
      </c>
      <c r="E3886" s="2" t="s">
        <v>17193</v>
      </c>
      <c r="F3886" s="13" t="n">
        <v>46145</v>
      </c>
      <c r="G3886" s="13" t="n">
        <v>46145</v>
      </c>
      <c r="H3886" s="2" t="n">
        <v>3.3</v>
      </c>
    </row>
    <row r="3887" customFormat="false" ht="15" hidden="false" customHeight="false" outlineLevel="0" collapsed="false">
      <c r="A3887" s="2" t="s">
        <v>21068</v>
      </c>
      <c r="B3887" s="2" t="s">
        <v>1492</v>
      </c>
      <c r="C3887" s="2" t="s">
        <v>139</v>
      </c>
      <c r="D3887" s="2" t="s">
        <v>17178</v>
      </c>
      <c r="E3887" s="2" t="s">
        <v>17176</v>
      </c>
      <c r="F3887" s="13" t="n">
        <v>46074</v>
      </c>
      <c r="G3887" s="13" t="n">
        <v>46074</v>
      </c>
      <c r="H3887" s="2" t="n">
        <v>8.2</v>
      </c>
    </row>
    <row r="3888" customFormat="false" ht="15" hidden="false" customHeight="false" outlineLevel="0" collapsed="false">
      <c r="A3888" s="2" t="s">
        <v>21069</v>
      </c>
      <c r="B3888" s="2" t="s">
        <v>4087</v>
      </c>
      <c r="C3888" s="2" t="s">
        <v>108</v>
      </c>
      <c r="D3888" s="2" t="s">
        <v>17184</v>
      </c>
      <c r="E3888" s="2" t="s">
        <v>17187</v>
      </c>
      <c r="F3888" s="13" t="n">
        <v>45740</v>
      </c>
      <c r="G3888" s="13" t="n">
        <v>45740</v>
      </c>
      <c r="H3888" s="2" t="n">
        <v>13.6</v>
      </c>
    </row>
    <row r="3889" customFormat="false" ht="15" hidden="false" customHeight="false" outlineLevel="0" collapsed="false">
      <c r="A3889" s="2" t="s">
        <v>21070</v>
      </c>
      <c r="B3889" s="2" t="s">
        <v>503</v>
      </c>
      <c r="C3889" s="2" t="s">
        <v>119</v>
      </c>
      <c r="D3889" s="2" t="s">
        <v>17180</v>
      </c>
      <c r="E3889" s="2" t="s">
        <v>17176</v>
      </c>
      <c r="F3889" s="13" t="n">
        <v>45745</v>
      </c>
      <c r="G3889" s="13" t="n">
        <v>45746</v>
      </c>
      <c r="H3889" s="2" t="n">
        <v>31.7</v>
      </c>
    </row>
    <row r="3890" customFormat="false" ht="15" hidden="false" customHeight="false" outlineLevel="0" collapsed="false">
      <c r="A3890" s="2" t="s">
        <v>21071</v>
      </c>
      <c r="B3890" s="2" t="s">
        <v>1718</v>
      </c>
      <c r="C3890" s="2" t="s">
        <v>108</v>
      </c>
      <c r="D3890" s="2" t="s">
        <v>17178</v>
      </c>
      <c r="E3890" s="2" t="s">
        <v>17193</v>
      </c>
      <c r="F3890" s="13" t="n">
        <v>46045</v>
      </c>
      <c r="G3890" s="13" t="n">
        <v>46045</v>
      </c>
      <c r="H3890" s="2" t="n">
        <v>10.1</v>
      </c>
    </row>
    <row r="3891" customFormat="false" ht="15" hidden="false" customHeight="false" outlineLevel="0" collapsed="false">
      <c r="A3891" s="2" t="s">
        <v>21072</v>
      </c>
      <c r="B3891" s="2" t="s">
        <v>3876</v>
      </c>
      <c r="C3891" s="2" t="s">
        <v>108</v>
      </c>
      <c r="D3891" s="2" t="s">
        <v>17175</v>
      </c>
      <c r="E3891" s="2" t="s">
        <v>17176</v>
      </c>
      <c r="F3891" s="13" t="n">
        <v>46078</v>
      </c>
      <c r="G3891" s="13" t="n">
        <v>46078</v>
      </c>
      <c r="H3891" s="2" t="n">
        <v>17.4</v>
      </c>
    </row>
    <row r="3892" customFormat="false" ht="15" hidden="false" customHeight="false" outlineLevel="0" collapsed="false">
      <c r="A3892" s="2" t="s">
        <v>21073</v>
      </c>
      <c r="B3892" s="2" t="s">
        <v>232</v>
      </c>
      <c r="C3892" s="2" t="s">
        <v>98</v>
      </c>
      <c r="D3892" s="2" t="s">
        <v>17178</v>
      </c>
      <c r="E3892" s="2" t="s">
        <v>17193</v>
      </c>
      <c r="F3892" s="13" t="n">
        <v>45971</v>
      </c>
      <c r="G3892" s="13" t="n">
        <v>45971</v>
      </c>
      <c r="H3892" s="2" t="n">
        <v>2.8</v>
      </c>
    </row>
    <row r="3893" customFormat="false" ht="15" hidden="false" customHeight="false" outlineLevel="0" collapsed="false">
      <c r="A3893" s="2" t="s">
        <v>21074</v>
      </c>
      <c r="B3893" s="2" t="s">
        <v>4847</v>
      </c>
      <c r="C3893" s="2" t="s">
        <v>139</v>
      </c>
      <c r="D3893" s="2" t="s">
        <v>17178</v>
      </c>
      <c r="E3893" s="2" t="s">
        <v>17176</v>
      </c>
      <c r="F3893" s="13" t="n">
        <v>46167</v>
      </c>
      <c r="G3893" s="13" t="n">
        <v>46167</v>
      </c>
      <c r="H3893" s="2" t="n">
        <v>12.7</v>
      </c>
    </row>
    <row r="3894" customFormat="false" ht="15" hidden="false" customHeight="false" outlineLevel="0" collapsed="false">
      <c r="A3894" s="2" t="s">
        <v>21075</v>
      </c>
      <c r="B3894" s="2" t="s">
        <v>541</v>
      </c>
      <c r="C3894" s="2" t="s">
        <v>128</v>
      </c>
      <c r="D3894" s="2" t="s">
        <v>17182</v>
      </c>
      <c r="E3894" s="2" t="s">
        <v>17176</v>
      </c>
      <c r="F3894" s="13" t="n">
        <v>45936</v>
      </c>
      <c r="G3894" s="13" t="n">
        <v>45936</v>
      </c>
      <c r="H3894" s="2" t="n">
        <v>12</v>
      </c>
    </row>
    <row r="3895" customFormat="false" ht="15" hidden="false" customHeight="false" outlineLevel="0" collapsed="false">
      <c r="A3895" s="2" t="s">
        <v>21076</v>
      </c>
      <c r="B3895" s="2" t="s">
        <v>1879</v>
      </c>
      <c r="C3895" s="2" t="s">
        <v>98</v>
      </c>
      <c r="D3895" s="2" t="s">
        <v>17182</v>
      </c>
      <c r="E3895" s="2" t="s">
        <v>17193</v>
      </c>
      <c r="F3895" s="13" t="n">
        <v>45966</v>
      </c>
      <c r="G3895" s="13" t="n">
        <v>45966</v>
      </c>
      <c r="H3895" s="2" t="n">
        <v>5.6</v>
      </c>
    </row>
    <row r="3896" customFormat="false" ht="15" hidden="false" customHeight="false" outlineLevel="0" collapsed="false">
      <c r="A3896" s="2" t="s">
        <v>21077</v>
      </c>
      <c r="B3896" s="2" t="s">
        <v>1853</v>
      </c>
      <c r="C3896" s="2" t="s">
        <v>141</v>
      </c>
      <c r="D3896" s="2" t="s">
        <v>17180</v>
      </c>
      <c r="E3896" s="2" t="s">
        <v>17176</v>
      </c>
      <c r="F3896" s="13" t="n">
        <v>45894</v>
      </c>
      <c r="G3896" s="13" t="n">
        <v>45894</v>
      </c>
      <c r="H3896" s="2" t="n">
        <v>8.6</v>
      </c>
    </row>
    <row r="3897" customFormat="false" ht="15" hidden="false" customHeight="false" outlineLevel="0" collapsed="false">
      <c r="A3897" s="2" t="s">
        <v>21078</v>
      </c>
      <c r="B3897" s="2" t="s">
        <v>3063</v>
      </c>
      <c r="C3897" s="2" t="s">
        <v>165</v>
      </c>
      <c r="D3897" s="2" t="s">
        <v>17178</v>
      </c>
      <c r="E3897" s="2" t="s">
        <v>17187</v>
      </c>
      <c r="F3897" s="13" t="n">
        <v>46242</v>
      </c>
      <c r="G3897" s="13" t="n">
        <v>46242</v>
      </c>
      <c r="H3897" s="2" t="n">
        <v>5.7</v>
      </c>
    </row>
    <row r="3898" customFormat="false" ht="15" hidden="false" customHeight="false" outlineLevel="0" collapsed="false">
      <c r="A3898" s="2" t="s">
        <v>21079</v>
      </c>
      <c r="B3898" s="2" t="s">
        <v>690</v>
      </c>
      <c r="C3898" s="2" t="s">
        <v>123</v>
      </c>
      <c r="D3898" s="2" t="s">
        <v>17175</v>
      </c>
      <c r="E3898" s="2" t="s">
        <v>17191</v>
      </c>
      <c r="F3898" s="13" t="n">
        <v>45999</v>
      </c>
      <c r="G3898" s="13" t="n">
        <v>45999</v>
      </c>
      <c r="H3898" s="2" t="n">
        <v>3.2</v>
      </c>
    </row>
    <row r="3899" customFormat="false" ht="15" hidden="false" customHeight="false" outlineLevel="0" collapsed="false">
      <c r="A3899" s="2" t="s">
        <v>21080</v>
      </c>
      <c r="B3899" s="2" t="s">
        <v>404</v>
      </c>
      <c r="C3899" s="2" t="s">
        <v>108</v>
      </c>
      <c r="D3899" s="2" t="s">
        <v>17184</v>
      </c>
      <c r="E3899" s="2" t="s">
        <v>17193</v>
      </c>
      <c r="F3899" s="13" t="n">
        <v>46143</v>
      </c>
      <c r="G3899" s="13" t="n">
        <v>46143</v>
      </c>
      <c r="H3899" s="2" t="n">
        <v>8.8</v>
      </c>
    </row>
    <row r="3900" customFormat="false" ht="15" hidden="false" customHeight="false" outlineLevel="0" collapsed="false">
      <c r="A3900" s="2" t="s">
        <v>21081</v>
      </c>
      <c r="B3900" s="2" t="s">
        <v>4289</v>
      </c>
      <c r="C3900" s="2" t="s">
        <v>98</v>
      </c>
      <c r="D3900" s="2" t="s">
        <v>17184</v>
      </c>
      <c r="E3900" s="2" t="s">
        <v>17193</v>
      </c>
      <c r="F3900" s="13" t="n">
        <v>45887</v>
      </c>
      <c r="G3900" s="13" t="n">
        <v>45887</v>
      </c>
      <c r="H3900" s="2" t="n">
        <v>4.8</v>
      </c>
    </row>
    <row r="3901" customFormat="false" ht="15" hidden="false" customHeight="false" outlineLevel="0" collapsed="false">
      <c r="A3901" s="2" t="s">
        <v>21082</v>
      </c>
      <c r="B3901" s="2" t="s">
        <v>471</v>
      </c>
      <c r="C3901" s="2" t="s">
        <v>98</v>
      </c>
      <c r="D3901" s="2" t="s">
        <v>17175</v>
      </c>
      <c r="E3901" s="2" t="s">
        <v>17176</v>
      </c>
      <c r="F3901" s="13" t="n">
        <v>45661</v>
      </c>
      <c r="G3901" s="13" t="n">
        <v>45661</v>
      </c>
      <c r="H3901" s="2" t="n">
        <v>21.2</v>
      </c>
    </row>
    <row r="3902" customFormat="false" ht="15" hidden="false" customHeight="false" outlineLevel="0" collapsed="false">
      <c r="A3902" s="2" t="s">
        <v>21083</v>
      </c>
      <c r="B3902" s="2" t="s">
        <v>2058</v>
      </c>
      <c r="C3902" s="2" t="s">
        <v>119</v>
      </c>
      <c r="D3902" s="2" t="s">
        <v>17182</v>
      </c>
      <c r="E3902" s="2" t="s">
        <v>17187</v>
      </c>
      <c r="F3902" s="13" t="n">
        <v>46094</v>
      </c>
      <c r="G3902" s="13" t="n">
        <v>46094</v>
      </c>
      <c r="H3902" s="2" t="n">
        <v>5.8</v>
      </c>
    </row>
    <row r="3903" customFormat="false" ht="15" hidden="false" customHeight="false" outlineLevel="0" collapsed="false">
      <c r="A3903" s="2" t="s">
        <v>21084</v>
      </c>
      <c r="B3903" s="2" t="s">
        <v>3667</v>
      </c>
      <c r="C3903" s="2" t="s">
        <v>119</v>
      </c>
      <c r="D3903" s="2" t="s">
        <v>17180</v>
      </c>
      <c r="E3903" s="2" t="s">
        <v>17176</v>
      </c>
      <c r="F3903" s="13" t="n">
        <v>45894</v>
      </c>
      <c r="G3903" s="13" t="n">
        <v>45894</v>
      </c>
      <c r="H3903" s="2" t="n">
        <v>21.2</v>
      </c>
    </row>
    <row r="3904" customFormat="false" ht="15" hidden="false" customHeight="false" outlineLevel="0" collapsed="false">
      <c r="A3904" s="2" t="s">
        <v>21085</v>
      </c>
      <c r="B3904" s="2" t="s">
        <v>3487</v>
      </c>
      <c r="C3904" s="2" t="s">
        <v>165</v>
      </c>
      <c r="D3904" s="2" t="s">
        <v>17175</v>
      </c>
      <c r="E3904" s="2" t="s">
        <v>17176</v>
      </c>
      <c r="F3904" s="13" t="n">
        <v>45956</v>
      </c>
      <c r="G3904" s="13" t="n">
        <v>45956</v>
      </c>
      <c r="H3904" s="2" t="n">
        <v>9.8</v>
      </c>
    </row>
    <row r="3905" customFormat="false" ht="15" hidden="false" customHeight="false" outlineLevel="0" collapsed="false">
      <c r="A3905" s="2" t="s">
        <v>21086</v>
      </c>
      <c r="B3905" s="2" t="s">
        <v>247</v>
      </c>
      <c r="C3905" s="2" t="s">
        <v>119</v>
      </c>
      <c r="D3905" s="2" t="s">
        <v>17175</v>
      </c>
      <c r="E3905" s="2" t="s">
        <v>17187</v>
      </c>
      <c r="F3905" s="13" t="n">
        <v>45992</v>
      </c>
      <c r="G3905" s="13" t="n">
        <v>45992</v>
      </c>
      <c r="H3905" s="2" t="n">
        <v>9.9</v>
      </c>
    </row>
    <row r="3906" customFormat="false" ht="15" hidden="false" customHeight="false" outlineLevel="0" collapsed="false">
      <c r="A3906" s="2" t="s">
        <v>21087</v>
      </c>
      <c r="B3906" s="2" t="s">
        <v>4426</v>
      </c>
      <c r="C3906" s="2" t="s">
        <v>145</v>
      </c>
      <c r="D3906" s="2" t="s">
        <v>17180</v>
      </c>
      <c r="E3906" s="2" t="s">
        <v>17176</v>
      </c>
      <c r="F3906" s="13" t="n">
        <v>46148</v>
      </c>
      <c r="G3906" s="13" t="n">
        <v>46148</v>
      </c>
      <c r="H3906" s="2" t="n">
        <v>4.6</v>
      </c>
    </row>
    <row r="3907" customFormat="false" ht="15" hidden="false" customHeight="false" outlineLevel="0" collapsed="false">
      <c r="A3907" s="2" t="s">
        <v>21088</v>
      </c>
      <c r="B3907" s="2" t="s">
        <v>3549</v>
      </c>
      <c r="C3907" s="2" t="s">
        <v>114</v>
      </c>
      <c r="D3907" s="2" t="s">
        <v>17175</v>
      </c>
      <c r="E3907" s="2" t="s">
        <v>17176</v>
      </c>
      <c r="F3907" s="13" t="n">
        <v>45959</v>
      </c>
      <c r="G3907" s="13" t="n">
        <v>45959</v>
      </c>
      <c r="H3907" s="2" t="n">
        <v>22.7</v>
      </c>
    </row>
    <row r="3908" customFormat="false" ht="15" hidden="false" customHeight="false" outlineLevel="0" collapsed="false">
      <c r="A3908" s="2" t="s">
        <v>21089</v>
      </c>
      <c r="B3908" s="2" t="s">
        <v>2987</v>
      </c>
      <c r="C3908" s="2" t="s">
        <v>98</v>
      </c>
      <c r="D3908" s="2" t="s">
        <v>17175</v>
      </c>
      <c r="E3908" s="2" t="s">
        <v>17191</v>
      </c>
      <c r="F3908" s="13" t="n">
        <v>45886</v>
      </c>
      <c r="G3908" s="13" t="n">
        <v>45886</v>
      </c>
      <c r="H3908" s="2" t="n">
        <v>2</v>
      </c>
    </row>
    <row r="3909" customFormat="false" ht="15" hidden="false" customHeight="false" outlineLevel="0" collapsed="false">
      <c r="A3909" s="2" t="s">
        <v>21090</v>
      </c>
      <c r="B3909" s="2" t="s">
        <v>685</v>
      </c>
      <c r="C3909" s="2" t="s">
        <v>128</v>
      </c>
      <c r="D3909" s="2" t="s">
        <v>17184</v>
      </c>
      <c r="E3909" s="2" t="s">
        <v>17176</v>
      </c>
      <c r="F3909" s="13" t="n">
        <v>46026</v>
      </c>
      <c r="G3909" s="13" t="n">
        <v>46027</v>
      </c>
      <c r="H3909" s="2" t="n">
        <v>26.9</v>
      </c>
    </row>
    <row r="3910" customFormat="false" ht="15" hidden="false" customHeight="false" outlineLevel="0" collapsed="false">
      <c r="A3910" s="2" t="s">
        <v>21091</v>
      </c>
      <c r="B3910" s="2" t="s">
        <v>763</v>
      </c>
      <c r="C3910" s="2" t="s">
        <v>98</v>
      </c>
      <c r="D3910" s="2" t="s">
        <v>17182</v>
      </c>
      <c r="E3910" s="2" t="s">
        <v>17193</v>
      </c>
      <c r="F3910" s="13" t="n">
        <v>45731</v>
      </c>
      <c r="G3910" s="13" t="n">
        <v>45731</v>
      </c>
      <c r="H3910" s="2" t="n">
        <v>8.2</v>
      </c>
    </row>
    <row r="3911" customFormat="false" ht="15" hidden="false" customHeight="false" outlineLevel="0" collapsed="false">
      <c r="A3911" s="2" t="s">
        <v>21092</v>
      </c>
      <c r="B3911" s="2" t="s">
        <v>3139</v>
      </c>
      <c r="C3911" s="2" t="s">
        <v>123</v>
      </c>
      <c r="D3911" s="2" t="s">
        <v>17178</v>
      </c>
      <c r="E3911" s="2" t="s">
        <v>17187</v>
      </c>
      <c r="F3911" s="13" t="n">
        <v>46001</v>
      </c>
      <c r="G3911" s="13" t="n">
        <v>46001</v>
      </c>
      <c r="H3911" s="2" t="n">
        <v>13</v>
      </c>
    </row>
    <row r="3912" customFormat="false" ht="15" hidden="false" customHeight="false" outlineLevel="0" collapsed="false">
      <c r="A3912" s="2" t="s">
        <v>21093</v>
      </c>
      <c r="B3912" s="2" t="s">
        <v>490</v>
      </c>
      <c r="C3912" s="2" t="s">
        <v>123</v>
      </c>
      <c r="D3912" s="2" t="s">
        <v>17178</v>
      </c>
      <c r="E3912" s="2" t="s">
        <v>17176</v>
      </c>
      <c r="F3912" s="13" t="n">
        <v>45997</v>
      </c>
      <c r="G3912" s="13" t="n">
        <v>45998</v>
      </c>
      <c r="H3912" s="2" t="n">
        <v>32.6</v>
      </c>
    </row>
    <row r="3913" customFormat="false" ht="15" hidden="false" customHeight="false" outlineLevel="0" collapsed="false">
      <c r="A3913" s="2" t="s">
        <v>21094</v>
      </c>
      <c r="B3913" s="2" t="s">
        <v>765</v>
      </c>
      <c r="C3913" s="2" t="s">
        <v>98</v>
      </c>
      <c r="D3913" s="2" t="s">
        <v>17178</v>
      </c>
      <c r="E3913" s="2" t="s">
        <v>17176</v>
      </c>
      <c r="F3913" s="13" t="n">
        <v>45992</v>
      </c>
      <c r="G3913" s="13" t="n">
        <v>45993</v>
      </c>
      <c r="H3913" s="2" t="n">
        <v>38.8</v>
      </c>
    </row>
    <row r="3914" customFormat="false" ht="15" hidden="false" customHeight="false" outlineLevel="0" collapsed="false">
      <c r="A3914" s="2" t="s">
        <v>21095</v>
      </c>
      <c r="B3914" s="2" t="s">
        <v>890</v>
      </c>
      <c r="C3914" s="2" t="s">
        <v>141</v>
      </c>
      <c r="D3914" s="2" t="s">
        <v>17184</v>
      </c>
      <c r="E3914" s="2" t="s">
        <v>17176</v>
      </c>
      <c r="F3914" s="13" t="n">
        <v>45808</v>
      </c>
      <c r="G3914" s="13" t="n">
        <v>45808</v>
      </c>
      <c r="H3914" s="2" t="n">
        <v>10.1</v>
      </c>
    </row>
    <row r="3915" customFormat="false" ht="15" hidden="false" customHeight="false" outlineLevel="0" collapsed="false">
      <c r="A3915" s="2" t="s">
        <v>21096</v>
      </c>
      <c r="B3915" s="2" t="s">
        <v>967</v>
      </c>
      <c r="C3915" s="2" t="s">
        <v>108</v>
      </c>
      <c r="D3915" s="2" t="s">
        <v>17178</v>
      </c>
      <c r="E3915" s="2" t="s">
        <v>17191</v>
      </c>
      <c r="F3915" s="13" t="n">
        <v>45990</v>
      </c>
      <c r="G3915" s="13" t="n">
        <v>45990</v>
      </c>
      <c r="H3915" s="2" t="n">
        <v>2.7</v>
      </c>
    </row>
    <row r="3916" customFormat="false" ht="15" hidden="false" customHeight="false" outlineLevel="0" collapsed="false">
      <c r="A3916" s="2" t="s">
        <v>21097</v>
      </c>
      <c r="B3916" s="2" t="s">
        <v>4614</v>
      </c>
      <c r="C3916" s="2" t="s">
        <v>128</v>
      </c>
      <c r="D3916" s="2" t="s">
        <v>17178</v>
      </c>
      <c r="E3916" s="2" t="s">
        <v>17176</v>
      </c>
      <c r="F3916" s="13" t="n">
        <v>45982</v>
      </c>
      <c r="G3916" s="13" t="n">
        <v>45982</v>
      </c>
      <c r="H3916" s="2" t="n">
        <v>14.9</v>
      </c>
    </row>
    <row r="3917" customFormat="false" ht="15" hidden="false" customHeight="false" outlineLevel="0" collapsed="false">
      <c r="A3917" s="2" t="s">
        <v>21098</v>
      </c>
      <c r="B3917" s="2" t="s">
        <v>547</v>
      </c>
      <c r="C3917" s="2" t="s">
        <v>163</v>
      </c>
      <c r="D3917" s="2" t="s">
        <v>17178</v>
      </c>
      <c r="E3917" s="2" t="s">
        <v>17176</v>
      </c>
      <c r="F3917" s="13" t="n">
        <v>46114</v>
      </c>
      <c r="G3917" s="13" t="n">
        <v>46114</v>
      </c>
      <c r="H3917" s="2" t="n">
        <v>22.4</v>
      </c>
    </row>
    <row r="3918" customFormat="false" ht="15" hidden="false" customHeight="false" outlineLevel="0" collapsed="false">
      <c r="A3918" s="2" t="s">
        <v>21099</v>
      </c>
      <c r="B3918" s="2" t="s">
        <v>1454</v>
      </c>
      <c r="C3918" s="2" t="s">
        <v>163</v>
      </c>
      <c r="D3918" s="2" t="s">
        <v>17178</v>
      </c>
      <c r="E3918" s="2" t="s">
        <v>17176</v>
      </c>
      <c r="F3918" s="13" t="n">
        <v>46011</v>
      </c>
      <c r="G3918" s="13" t="n">
        <v>46011</v>
      </c>
      <c r="H3918" s="2" t="n">
        <v>15.2</v>
      </c>
    </row>
    <row r="3919" customFormat="false" ht="15" hidden="false" customHeight="false" outlineLevel="0" collapsed="false">
      <c r="A3919" s="2" t="s">
        <v>21100</v>
      </c>
      <c r="B3919" s="2" t="s">
        <v>290</v>
      </c>
      <c r="C3919" s="2" t="s">
        <v>139</v>
      </c>
      <c r="D3919" s="2" t="s">
        <v>17182</v>
      </c>
      <c r="E3919" s="2" t="s">
        <v>17187</v>
      </c>
      <c r="F3919" s="13" t="n">
        <v>46201</v>
      </c>
      <c r="G3919" s="13" t="n">
        <v>46201</v>
      </c>
      <c r="H3919" s="2" t="n">
        <v>9.3</v>
      </c>
    </row>
    <row r="3920" customFormat="false" ht="15" hidden="false" customHeight="false" outlineLevel="0" collapsed="false">
      <c r="A3920" s="2" t="s">
        <v>21101</v>
      </c>
      <c r="B3920" s="2" t="s">
        <v>497</v>
      </c>
      <c r="C3920" s="2" t="s">
        <v>165</v>
      </c>
      <c r="D3920" s="2" t="s">
        <v>17178</v>
      </c>
      <c r="E3920" s="2" t="s">
        <v>17176</v>
      </c>
      <c r="F3920" s="13" t="n">
        <v>46091</v>
      </c>
      <c r="G3920" s="13" t="n">
        <v>46091</v>
      </c>
      <c r="H3920" s="2" t="n">
        <v>9.2</v>
      </c>
    </row>
    <row r="3921" customFormat="false" ht="15" hidden="false" customHeight="false" outlineLevel="0" collapsed="false">
      <c r="A3921" s="2" t="s">
        <v>21102</v>
      </c>
      <c r="B3921" s="2" t="s">
        <v>2898</v>
      </c>
      <c r="C3921" s="2" t="s">
        <v>98</v>
      </c>
      <c r="D3921" s="2" t="s">
        <v>17175</v>
      </c>
      <c r="E3921" s="2" t="s">
        <v>17176</v>
      </c>
      <c r="F3921" s="13" t="n">
        <v>46139</v>
      </c>
      <c r="G3921" s="13" t="n">
        <v>46141</v>
      </c>
      <c r="H3921" s="2" t="n">
        <v>50.4</v>
      </c>
    </row>
    <row r="3922" customFormat="false" ht="15" hidden="false" customHeight="false" outlineLevel="0" collapsed="false">
      <c r="A3922" s="2" t="s">
        <v>21103</v>
      </c>
      <c r="B3922" s="2" t="s">
        <v>1781</v>
      </c>
      <c r="C3922" s="2" t="s">
        <v>165</v>
      </c>
      <c r="D3922" s="2" t="s">
        <v>17175</v>
      </c>
      <c r="E3922" s="2" t="s">
        <v>17176</v>
      </c>
      <c r="F3922" s="13" t="n">
        <v>45931</v>
      </c>
      <c r="G3922" s="13" t="n">
        <v>45931</v>
      </c>
      <c r="H3922" s="2" t="n">
        <v>21.1</v>
      </c>
    </row>
    <row r="3923" customFormat="false" ht="15" hidden="false" customHeight="false" outlineLevel="0" collapsed="false">
      <c r="A3923" s="2" t="s">
        <v>21104</v>
      </c>
      <c r="B3923" s="2" t="s">
        <v>591</v>
      </c>
      <c r="C3923" s="2" t="s">
        <v>163</v>
      </c>
      <c r="D3923" s="2" t="s">
        <v>17184</v>
      </c>
      <c r="E3923" s="2" t="s">
        <v>17187</v>
      </c>
      <c r="F3923" s="13" t="n">
        <v>45708</v>
      </c>
      <c r="G3923" s="13" t="n">
        <v>45708</v>
      </c>
      <c r="H3923" s="2" t="n">
        <v>4.9</v>
      </c>
    </row>
    <row r="3924" customFormat="false" ht="15" hidden="false" customHeight="false" outlineLevel="0" collapsed="false">
      <c r="A3924" s="2" t="s">
        <v>21105</v>
      </c>
      <c r="B3924" s="2" t="s">
        <v>4095</v>
      </c>
      <c r="C3924" s="2" t="s">
        <v>139</v>
      </c>
      <c r="D3924" s="2" t="s">
        <v>17178</v>
      </c>
      <c r="E3924" s="2" t="s">
        <v>17176</v>
      </c>
      <c r="F3924" s="13" t="n">
        <v>46169</v>
      </c>
      <c r="G3924" s="13" t="n">
        <v>46169</v>
      </c>
      <c r="H3924" s="2" t="n">
        <v>6.4</v>
      </c>
    </row>
    <row r="3925" customFormat="false" ht="15" hidden="false" customHeight="false" outlineLevel="0" collapsed="false">
      <c r="A3925" s="2" t="s">
        <v>21106</v>
      </c>
      <c r="B3925" s="2" t="s">
        <v>975</v>
      </c>
      <c r="C3925" s="2" t="s">
        <v>139</v>
      </c>
      <c r="D3925" s="2" t="s">
        <v>17184</v>
      </c>
      <c r="E3925" s="2" t="s">
        <v>17176</v>
      </c>
      <c r="F3925" s="13" t="n">
        <v>46005</v>
      </c>
      <c r="G3925" s="13" t="n">
        <v>46006</v>
      </c>
      <c r="H3925" s="2" t="n">
        <v>32.1</v>
      </c>
    </row>
    <row r="3926" customFormat="false" ht="15" hidden="false" customHeight="false" outlineLevel="0" collapsed="false">
      <c r="A3926" s="2" t="s">
        <v>21107</v>
      </c>
      <c r="B3926" s="2" t="s">
        <v>3689</v>
      </c>
      <c r="C3926" s="2" t="s">
        <v>98</v>
      </c>
      <c r="D3926" s="2" t="s">
        <v>17184</v>
      </c>
      <c r="E3926" s="2" t="s">
        <v>17176</v>
      </c>
      <c r="F3926" s="13" t="n">
        <v>46083</v>
      </c>
      <c r="G3926" s="13" t="n">
        <v>46083</v>
      </c>
      <c r="H3926" s="2" t="n">
        <v>11.9</v>
      </c>
    </row>
    <row r="3927" customFormat="false" ht="15" hidden="false" customHeight="false" outlineLevel="0" collapsed="false">
      <c r="A3927" s="2" t="s">
        <v>21108</v>
      </c>
      <c r="B3927" s="2" t="s">
        <v>864</v>
      </c>
      <c r="C3927" s="2" t="s">
        <v>139</v>
      </c>
      <c r="D3927" s="2" t="s">
        <v>17180</v>
      </c>
      <c r="E3927" s="2" t="s">
        <v>17176</v>
      </c>
      <c r="F3927" s="13" t="n">
        <v>45933</v>
      </c>
      <c r="G3927" s="13" t="n">
        <v>45933</v>
      </c>
      <c r="H3927" s="2" t="n">
        <v>9.1</v>
      </c>
    </row>
    <row r="3928" customFormat="false" ht="15" hidden="false" customHeight="false" outlineLevel="0" collapsed="false">
      <c r="A3928" s="2" t="s">
        <v>21109</v>
      </c>
      <c r="B3928" s="2" t="s">
        <v>936</v>
      </c>
      <c r="C3928" s="2" t="s">
        <v>114</v>
      </c>
      <c r="D3928" s="2" t="s">
        <v>17178</v>
      </c>
      <c r="E3928" s="2" t="s">
        <v>17176</v>
      </c>
      <c r="F3928" s="13" t="n">
        <v>45876</v>
      </c>
      <c r="G3928" s="13" t="n">
        <v>45876</v>
      </c>
      <c r="H3928" s="2" t="n">
        <v>22.4</v>
      </c>
    </row>
    <row r="3929" customFormat="false" ht="15" hidden="false" customHeight="false" outlineLevel="0" collapsed="false">
      <c r="A3929" s="2" t="s">
        <v>21110</v>
      </c>
      <c r="B3929" s="2" t="s">
        <v>95</v>
      </c>
      <c r="C3929" s="2" t="s">
        <v>98</v>
      </c>
      <c r="D3929" s="2" t="s">
        <v>17182</v>
      </c>
      <c r="E3929" s="2" t="s">
        <v>17193</v>
      </c>
      <c r="F3929" s="13" t="n">
        <v>45818</v>
      </c>
      <c r="G3929" s="13" t="n">
        <v>45818</v>
      </c>
      <c r="H3929" s="2" t="n">
        <v>20</v>
      </c>
    </row>
    <row r="3930" customFormat="false" ht="15" hidden="false" customHeight="false" outlineLevel="0" collapsed="false">
      <c r="A3930" s="2" t="s">
        <v>21111</v>
      </c>
      <c r="B3930" s="2" t="s">
        <v>2443</v>
      </c>
      <c r="C3930" s="2" t="s">
        <v>98</v>
      </c>
      <c r="D3930" s="2" t="s">
        <v>17184</v>
      </c>
      <c r="E3930" s="2" t="s">
        <v>17187</v>
      </c>
      <c r="F3930" s="13" t="n">
        <v>46099</v>
      </c>
      <c r="G3930" s="13" t="n">
        <v>46099</v>
      </c>
      <c r="H3930" s="2" t="n">
        <v>5</v>
      </c>
    </row>
    <row r="3931" customFormat="false" ht="15" hidden="false" customHeight="false" outlineLevel="0" collapsed="false">
      <c r="A3931" s="2" t="s">
        <v>21112</v>
      </c>
      <c r="B3931" s="2" t="s">
        <v>1625</v>
      </c>
      <c r="C3931" s="2" t="s">
        <v>98</v>
      </c>
      <c r="D3931" s="2" t="s">
        <v>17178</v>
      </c>
      <c r="E3931" s="2" t="s">
        <v>17187</v>
      </c>
      <c r="F3931" s="13" t="n">
        <v>45993</v>
      </c>
      <c r="G3931" s="13" t="n">
        <v>45993</v>
      </c>
      <c r="H3931" s="2" t="n">
        <v>6.1</v>
      </c>
    </row>
    <row r="3932" customFormat="false" ht="15" hidden="false" customHeight="false" outlineLevel="0" collapsed="false">
      <c r="A3932" s="2" t="s">
        <v>21113</v>
      </c>
      <c r="B3932" s="2" t="s">
        <v>4131</v>
      </c>
      <c r="C3932" s="2" t="s">
        <v>108</v>
      </c>
      <c r="D3932" s="2" t="s">
        <v>17182</v>
      </c>
      <c r="E3932" s="2" t="s">
        <v>17176</v>
      </c>
      <c r="F3932" s="13" t="n">
        <v>46204</v>
      </c>
      <c r="G3932" s="13" t="n">
        <v>46204</v>
      </c>
      <c r="H3932" s="2" t="n">
        <v>19.5</v>
      </c>
    </row>
    <row r="3933" customFormat="false" ht="15" hidden="false" customHeight="false" outlineLevel="0" collapsed="false">
      <c r="A3933" s="2" t="s">
        <v>21114</v>
      </c>
      <c r="B3933" s="2" t="s">
        <v>2097</v>
      </c>
      <c r="C3933" s="2" t="s">
        <v>145</v>
      </c>
      <c r="D3933" s="2" t="s">
        <v>17178</v>
      </c>
      <c r="E3933" s="2" t="s">
        <v>17193</v>
      </c>
      <c r="F3933" s="13" t="n">
        <v>46020</v>
      </c>
      <c r="G3933" s="13" t="n">
        <v>46020</v>
      </c>
      <c r="H3933" s="2" t="n">
        <v>9.4</v>
      </c>
    </row>
    <row r="3934" customFormat="false" ht="15" hidden="false" customHeight="false" outlineLevel="0" collapsed="false">
      <c r="A3934" s="2" t="s">
        <v>21115</v>
      </c>
      <c r="B3934" s="2" t="s">
        <v>121</v>
      </c>
      <c r="C3934" s="2" t="s">
        <v>123</v>
      </c>
      <c r="D3934" s="2" t="s">
        <v>17175</v>
      </c>
      <c r="E3934" s="2" t="s">
        <v>17176</v>
      </c>
      <c r="F3934" s="13" t="n">
        <v>46031</v>
      </c>
      <c r="G3934" s="13" t="n">
        <v>46031</v>
      </c>
      <c r="H3934" s="2" t="n">
        <v>10.7</v>
      </c>
    </row>
    <row r="3935" customFormat="false" ht="15" hidden="false" customHeight="false" outlineLevel="0" collapsed="false">
      <c r="A3935" s="2" t="s">
        <v>21116</v>
      </c>
      <c r="B3935" s="2" t="s">
        <v>2296</v>
      </c>
      <c r="C3935" s="2" t="s">
        <v>98</v>
      </c>
      <c r="D3935" s="2" t="s">
        <v>17184</v>
      </c>
      <c r="E3935" s="2" t="s">
        <v>17187</v>
      </c>
      <c r="F3935" s="13" t="n">
        <v>46115</v>
      </c>
      <c r="G3935" s="13" t="n">
        <v>46115</v>
      </c>
      <c r="H3935" s="2" t="n">
        <v>4.6</v>
      </c>
    </row>
    <row r="3936" customFormat="false" ht="15" hidden="false" customHeight="false" outlineLevel="0" collapsed="false">
      <c r="A3936" s="2" t="s">
        <v>21117</v>
      </c>
      <c r="B3936" s="2" t="s">
        <v>2993</v>
      </c>
      <c r="C3936" s="2" t="s">
        <v>119</v>
      </c>
      <c r="D3936" s="2" t="s">
        <v>17184</v>
      </c>
      <c r="E3936" s="2" t="s">
        <v>17176</v>
      </c>
      <c r="F3936" s="13" t="n">
        <v>45815</v>
      </c>
      <c r="G3936" s="13" t="n">
        <v>45815</v>
      </c>
      <c r="H3936" s="2" t="n">
        <v>7.8</v>
      </c>
    </row>
    <row r="3937" customFormat="false" ht="15" hidden="false" customHeight="false" outlineLevel="0" collapsed="false">
      <c r="A3937" s="2" t="s">
        <v>21118</v>
      </c>
      <c r="B3937" s="2" t="s">
        <v>3684</v>
      </c>
      <c r="C3937" s="2" t="s">
        <v>139</v>
      </c>
      <c r="D3937" s="2" t="s">
        <v>17184</v>
      </c>
      <c r="E3937" s="2" t="s">
        <v>17176</v>
      </c>
      <c r="F3937" s="13" t="n">
        <v>46069</v>
      </c>
      <c r="G3937" s="13" t="n">
        <v>46069</v>
      </c>
      <c r="H3937" s="2" t="n">
        <v>5.7</v>
      </c>
    </row>
    <row r="3938" customFormat="false" ht="15" hidden="false" customHeight="false" outlineLevel="0" collapsed="false">
      <c r="A3938" s="2" t="s">
        <v>21119</v>
      </c>
      <c r="B3938" s="2" t="s">
        <v>3113</v>
      </c>
      <c r="C3938" s="2" t="s">
        <v>165</v>
      </c>
      <c r="D3938" s="2" t="s">
        <v>17175</v>
      </c>
      <c r="E3938" s="2" t="s">
        <v>17187</v>
      </c>
      <c r="F3938" s="13" t="n">
        <v>45940</v>
      </c>
      <c r="G3938" s="13" t="n">
        <v>45940</v>
      </c>
      <c r="H3938" s="2" t="n">
        <v>2.1</v>
      </c>
    </row>
    <row r="3939" customFormat="false" ht="15" hidden="false" customHeight="false" outlineLevel="0" collapsed="false">
      <c r="A3939" s="2" t="s">
        <v>21120</v>
      </c>
      <c r="B3939" s="2" t="s">
        <v>2473</v>
      </c>
      <c r="C3939" s="2" t="s">
        <v>98</v>
      </c>
      <c r="D3939" s="2" t="s">
        <v>17182</v>
      </c>
      <c r="E3939" s="2" t="s">
        <v>17176</v>
      </c>
      <c r="F3939" s="13" t="n">
        <v>45973</v>
      </c>
      <c r="G3939" s="13" t="n">
        <v>45974</v>
      </c>
      <c r="H3939" s="2" t="n">
        <v>27.9</v>
      </c>
    </row>
    <row r="3940" customFormat="false" ht="15" hidden="false" customHeight="false" outlineLevel="0" collapsed="false">
      <c r="A3940" s="2" t="s">
        <v>21121</v>
      </c>
      <c r="B3940" s="2" t="s">
        <v>4471</v>
      </c>
      <c r="C3940" s="2" t="s">
        <v>145</v>
      </c>
      <c r="D3940" s="2" t="s">
        <v>17180</v>
      </c>
      <c r="E3940" s="2" t="s">
        <v>17191</v>
      </c>
      <c r="F3940" s="13" t="n">
        <v>46198</v>
      </c>
      <c r="G3940" s="13" t="n">
        <v>46198</v>
      </c>
      <c r="H3940" s="2" t="n">
        <v>3.4</v>
      </c>
    </row>
    <row r="3941" customFormat="false" ht="15" hidden="false" customHeight="false" outlineLevel="0" collapsed="false">
      <c r="A3941" s="2" t="s">
        <v>21122</v>
      </c>
      <c r="B3941" s="2" t="s">
        <v>3707</v>
      </c>
      <c r="C3941" s="2" t="s">
        <v>114</v>
      </c>
      <c r="D3941" s="2" t="s">
        <v>17182</v>
      </c>
      <c r="E3941" s="2" t="s">
        <v>17187</v>
      </c>
      <c r="F3941" s="13" t="n">
        <v>46082</v>
      </c>
      <c r="G3941" s="13" t="n">
        <v>46082</v>
      </c>
      <c r="H3941" s="2" t="n">
        <v>17.5</v>
      </c>
    </row>
    <row r="3942" customFormat="false" ht="15" hidden="false" customHeight="false" outlineLevel="0" collapsed="false">
      <c r="A3942" s="2" t="s">
        <v>21123</v>
      </c>
      <c r="B3942" s="2" t="s">
        <v>3017</v>
      </c>
      <c r="C3942" s="2" t="s">
        <v>163</v>
      </c>
      <c r="D3942" s="2" t="s">
        <v>17178</v>
      </c>
      <c r="E3942" s="2" t="s">
        <v>17187</v>
      </c>
      <c r="F3942" s="13" t="n">
        <v>45921</v>
      </c>
      <c r="G3942" s="13" t="n">
        <v>45922</v>
      </c>
      <c r="H3942" s="2" t="n">
        <v>27.1</v>
      </c>
    </row>
    <row r="3943" customFormat="false" ht="15" hidden="false" customHeight="false" outlineLevel="0" collapsed="false">
      <c r="A3943" s="2" t="s">
        <v>21124</v>
      </c>
      <c r="B3943" s="2" t="s">
        <v>3487</v>
      </c>
      <c r="C3943" s="2" t="s">
        <v>165</v>
      </c>
      <c r="D3943" s="2" t="s">
        <v>17175</v>
      </c>
      <c r="E3943" s="2" t="s">
        <v>17176</v>
      </c>
      <c r="F3943" s="13" t="n">
        <v>45944</v>
      </c>
      <c r="G3943" s="13" t="n">
        <v>45944</v>
      </c>
      <c r="H3943" s="2" t="n">
        <v>22.8</v>
      </c>
    </row>
    <row r="3944" customFormat="false" ht="15" hidden="false" customHeight="false" outlineLevel="0" collapsed="false">
      <c r="A3944" s="2" t="s">
        <v>21125</v>
      </c>
      <c r="B3944" s="2" t="s">
        <v>4022</v>
      </c>
      <c r="C3944" s="2" t="s">
        <v>108</v>
      </c>
      <c r="D3944" s="2" t="s">
        <v>17175</v>
      </c>
      <c r="E3944" s="2" t="s">
        <v>17193</v>
      </c>
      <c r="F3944" s="13" t="n">
        <v>45812</v>
      </c>
      <c r="G3944" s="13" t="n">
        <v>45812</v>
      </c>
      <c r="H3944" s="2" t="n">
        <v>6</v>
      </c>
    </row>
    <row r="3945" customFormat="false" ht="15" hidden="false" customHeight="false" outlineLevel="0" collapsed="false">
      <c r="A3945" s="2" t="s">
        <v>21126</v>
      </c>
      <c r="B3945" s="2" t="s">
        <v>1568</v>
      </c>
      <c r="C3945" s="2" t="s">
        <v>165</v>
      </c>
      <c r="D3945" s="2" t="s">
        <v>17184</v>
      </c>
      <c r="E3945" s="2" t="s">
        <v>17176</v>
      </c>
      <c r="F3945" s="13" t="n">
        <v>46139</v>
      </c>
      <c r="G3945" s="13" t="n">
        <v>46139</v>
      </c>
      <c r="H3945" s="2" t="n">
        <v>11.1</v>
      </c>
    </row>
    <row r="3946" customFormat="false" ht="15" hidden="false" customHeight="false" outlineLevel="0" collapsed="false">
      <c r="A3946" s="2" t="s">
        <v>21127</v>
      </c>
      <c r="B3946" s="2" t="s">
        <v>1734</v>
      </c>
      <c r="C3946" s="2" t="s">
        <v>128</v>
      </c>
      <c r="D3946" s="2" t="s">
        <v>17178</v>
      </c>
      <c r="E3946" s="2" t="s">
        <v>17193</v>
      </c>
      <c r="F3946" s="13" t="n">
        <v>46046</v>
      </c>
      <c r="G3946" s="13" t="n">
        <v>46046</v>
      </c>
      <c r="H3946" s="2" t="n">
        <v>2.7</v>
      </c>
    </row>
    <row r="3947" customFormat="false" ht="15" hidden="false" customHeight="false" outlineLevel="0" collapsed="false">
      <c r="A3947" s="2" t="s">
        <v>21128</v>
      </c>
      <c r="B3947" s="2" t="s">
        <v>3706</v>
      </c>
      <c r="C3947" s="2" t="s">
        <v>98</v>
      </c>
      <c r="D3947" s="2" t="s">
        <v>17178</v>
      </c>
      <c r="E3947" s="2" t="s">
        <v>17187</v>
      </c>
      <c r="F3947" s="13" t="n">
        <v>45816</v>
      </c>
      <c r="G3947" s="13" t="n">
        <v>45816</v>
      </c>
      <c r="H3947" s="2" t="n">
        <v>10.1</v>
      </c>
    </row>
    <row r="3948" customFormat="false" ht="15" hidden="false" customHeight="false" outlineLevel="0" collapsed="false">
      <c r="A3948" s="2" t="s">
        <v>21129</v>
      </c>
      <c r="B3948" s="2" t="s">
        <v>1389</v>
      </c>
      <c r="C3948" s="2" t="s">
        <v>98</v>
      </c>
      <c r="D3948" s="2" t="s">
        <v>17178</v>
      </c>
      <c r="E3948" s="2" t="s">
        <v>17193</v>
      </c>
      <c r="F3948" s="13" t="n">
        <v>45926</v>
      </c>
      <c r="G3948" s="13" t="n">
        <v>45926</v>
      </c>
      <c r="H3948" s="2" t="n">
        <v>6.5</v>
      </c>
    </row>
    <row r="3949" customFormat="false" ht="15" hidden="false" customHeight="false" outlineLevel="0" collapsed="false">
      <c r="A3949" s="2" t="s">
        <v>21130</v>
      </c>
      <c r="B3949" s="2" t="s">
        <v>1364</v>
      </c>
      <c r="C3949" s="2" t="s">
        <v>141</v>
      </c>
      <c r="D3949" s="2" t="s">
        <v>17180</v>
      </c>
      <c r="E3949" s="2" t="s">
        <v>17176</v>
      </c>
      <c r="F3949" s="13" t="n">
        <v>46192</v>
      </c>
      <c r="G3949" s="13" t="n">
        <v>46192</v>
      </c>
      <c r="H3949" s="2" t="n">
        <v>13.4</v>
      </c>
    </row>
    <row r="3950" customFormat="false" ht="15" hidden="false" customHeight="false" outlineLevel="0" collapsed="false">
      <c r="A3950" s="2" t="s">
        <v>21131</v>
      </c>
      <c r="B3950" s="2" t="s">
        <v>2737</v>
      </c>
      <c r="C3950" s="2" t="s">
        <v>98</v>
      </c>
      <c r="D3950" s="2" t="s">
        <v>17182</v>
      </c>
      <c r="E3950" s="2" t="s">
        <v>17193</v>
      </c>
      <c r="F3950" s="13" t="n">
        <v>45999</v>
      </c>
      <c r="G3950" s="13" t="n">
        <v>45999</v>
      </c>
      <c r="H3950" s="2" t="n">
        <v>7.5</v>
      </c>
    </row>
    <row r="3951" customFormat="false" ht="15" hidden="false" customHeight="false" outlineLevel="0" collapsed="false">
      <c r="A3951" s="2" t="s">
        <v>21132</v>
      </c>
      <c r="B3951" s="2" t="s">
        <v>3845</v>
      </c>
      <c r="C3951" s="2" t="s">
        <v>119</v>
      </c>
      <c r="D3951" s="2" t="s">
        <v>17180</v>
      </c>
      <c r="E3951" s="2" t="s">
        <v>17187</v>
      </c>
      <c r="F3951" s="13" t="n">
        <v>46013</v>
      </c>
      <c r="G3951" s="13" t="n">
        <v>46013</v>
      </c>
      <c r="H3951" s="2" t="n">
        <v>14.6</v>
      </c>
    </row>
    <row r="3952" customFormat="false" ht="15" hidden="false" customHeight="false" outlineLevel="0" collapsed="false">
      <c r="A3952" s="2" t="s">
        <v>21133</v>
      </c>
      <c r="B3952" s="2" t="s">
        <v>3324</v>
      </c>
      <c r="C3952" s="2" t="s">
        <v>104</v>
      </c>
      <c r="D3952" s="2" t="s">
        <v>17175</v>
      </c>
      <c r="E3952" s="2" t="s">
        <v>17191</v>
      </c>
      <c r="F3952" s="13" t="n">
        <v>45740</v>
      </c>
      <c r="G3952" s="13" t="n">
        <v>45740</v>
      </c>
      <c r="H3952" s="2" t="n">
        <v>1.1</v>
      </c>
    </row>
    <row r="3953" customFormat="false" ht="15" hidden="false" customHeight="false" outlineLevel="0" collapsed="false">
      <c r="A3953" s="2" t="s">
        <v>21134</v>
      </c>
      <c r="B3953" s="2" t="s">
        <v>816</v>
      </c>
      <c r="C3953" s="2" t="s">
        <v>139</v>
      </c>
      <c r="D3953" s="2" t="s">
        <v>17182</v>
      </c>
      <c r="E3953" s="2" t="s">
        <v>17176</v>
      </c>
      <c r="F3953" s="13" t="n">
        <v>45968</v>
      </c>
      <c r="G3953" s="13" t="n">
        <v>45968</v>
      </c>
      <c r="H3953" s="2" t="n">
        <v>11.1</v>
      </c>
    </row>
    <row r="3954" customFormat="false" ht="15" hidden="false" customHeight="false" outlineLevel="0" collapsed="false">
      <c r="A3954" s="2" t="s">
        <v>21135</v>
      </c>
      <c r="B3954" s="2" t="s">
        <v>4444</v>
      </c>
      <c r="C3954" s="2" t="s">
        <v>98</v>
      </c>
      <c r="D3954" s="2" t="s">
        <v>17178</v>
      </c>
      <c r="E3954" s="2" t="s">
        <v>17187</v>
      </c>
      <c r="F3954" s="13" t="n">
        <v>46186</v>
      </c>
      <c r="G3954" s="13" t="n">
        <v>46186</v>
      </c>
      <c r="H3954" s="2" t="n">
        <v>17.1</v>
      </c>
    </row>
    <row r="3955" customFormat="false" ht="15" hidden="false" customHeight="false" outlineLevel="0" collapsed="false">
      <c r="A3955" s="2" t="s">
        <v>21136</v>
      </c>
      <c r="B3955" s="2" t="s">
        <v>396</v>
      </c>
      <c r="C3955" s="2" t="s">
        <v>163</v>
      </c>
      <c r="D3955" s="2" t="s">
        <v>17182</v>
      </c>
      <c r="E3955" s="2" t="s">
        <v>17193</v>
      </c>
      <c r="F3955" s="13" t="n">
        <v>45947</v>
      </c>
      <c r="G3955" s="13" t="n">
        <v>45947</v>
      </c>
      <c r="H3955" s="2" t="n">
        <v>11.3</v>
      </c>
    </row>
    <row r="3956" customFormat="false" ht="15" hidden="false" customHeight="false" outlineLevel="0" collapsed="false">
      <c r="A3956" s="2" t="s">
        <v>21137</v>
      </c>
      <c r="B3956" s="2" t="s">
        <v>1097</v>
      </c>
      <c r="C3956" s="2" t="s">
        <v>119</v>
      </c>
      <c r="D3956" s="2" t="s">
        <v>17178</v>
      </c>
      <c r="E3956" s="2" t="s">
        <v>17187</v>
      </c>
      <c r="F3956" s="13" t="n">
        <v>45642</v>
      </c>
      <c r="G3956" s="13" t="n">
        <v>45643</v>
      </c>
      <c r="H3956" s="2" t="n">
        <v>45.2</v>
      </c>
    </row>
    <row r="3957" customFormat="false" ht="15" hidden="false" customHeight="false" outlineLevel="0" collapsed="false">
      <c r="A3957" s="2" t="s">
        <v>21138</v>
      </c>
      <c r="B3957" s="2" t="s">
        <v>4824</v>
      </c>
      <c r="C3957" s="2" t="s">
        <v>119</v>
      </c>
      <c r="D3957" s="2" t="s">
        <v>17175</v>
      </c>
      <c r="E3957" s="2" t="s">
        <v>17187</v>
      </c>
      <c r="F3957" s="13" t="n">
        <v>45767</v>
      </c>
      <c r="G3957" s="13" t="n">
        <v>45767</v>
      </c>
      <c r="H3957" s="2" t="n">
        <v>13.7</v>
      </c>
    </row>
    <row r="3958" customFormat="false" ht="15" hidden="false" customHeight="false" outlineLevel="0" collapsed="false">
      <c r="A3958" s="2" t="s">
        <v>21139</v>
      </c>
      <c r="B3958" s="2" t="s">
        <v>1862</v>
      </c>
      <c r="C3958" s="2" t="s">
        <v>141</v>
      </c>
      <c r="D3958" s="2" t="s">
        <v>17178</v>
      </c>
      <c r="E3958" s="2" t="s">
        <v>17176</v>
      </c>
      <c r="F3958" s="13" t="n">
        <v>45740</v>
      </c>
      <c r="G3958" s="13" t="n">
        <v>45740</v>
      </c>
      <c r="H3958" s="2" t="n">
        <v>7.7</v>
      </c>
    </row>
    <row r="3959" customFormat="false" ht="15" hidden="false" customHeight="false" outlineLevel="0" collapsed="false">
      <c r="A3959" s="2" t="s">
        <v>21140</v>
      </c>
      <c r="B3959" s="2" t="s">
        <v>317</v>
      </c>
      <c r="C3959" s="2" t="s">
        <v>139</v>
      </c>
      <c r="D3959" s="2" t="s">
        <v>17184</v>
      </c>
      <c r="E3959" s="2" t="s">
        <v>17176</v>
      </c>
      <c r="F3959" s="13" t="n">
        <v>46031</v>
      </c>
      <c r="G3959" s="13" t="n">
        <v>46031</v>
      </c>
      <c r="H3959" s="2" t="n">
        <v>16.1</v>
      </c>
    </row>
    <row r="3960" customFormat="false" ht="15" hidden="false" customHeight="false" outlineLevel="0" collapsed="false">
      <c r="A3960" s="2" t="s">
        <v>21141</v>
      </c>
      <c r="B3960" s="2" t="s">
        <v>990</v>
      </c>
      <c r="C3960" s="2" t="s">
        <v>98</v>
      </c>
      <c r="D3960" s="2" t="s">
        <v>17175</v>
      </c>
      <c r="E3960" s="2" t="s">
        <v>17176</v>
      </c>
      <c r="F3960" s="13" t="n">
        <v>46026</v>
      </c>
      <c r="G3960" s="13" t="n">
        <v>46026</v>
      </c>
      <c r="H3960" s="2" t="n">
        <v>7.9</v>
      </c>
    </row>
    <row r="3961" customFormat="false" ht="15" hidden="false" customHeight="false" outlineLevel="0" collapsed="false">
      <c r="A3961" s="2" t="s">
        <v>21142</v>
      </c>
      <c r="B3961" s="2" t="s">
        <v>3148</v>
      </c>
      <c r="C3961" s="2" t="s">
        <v>165</v>
      </c>
      <c r="D3961" s="2" t="s">
        <v>17184</v>
      </c>
      <c r="E3961" s="2" t="s">
        <v>17193</v>
      </c>
      <c r="F3961" s="13" t="n">
        <v>45798</v>
      </c>
      <c r="G3961" s="13" t="n">
        <v>45798</v>
      </c>
      <c r="H3961" s="2" t="n">
        <v>6</v>
      </c>
    </row>
    <row r="3962" customFormat="false" ht="15" hidden="false" customHeight="false" outlineLevel="0" collapsed="false">
      <c r="A3962" s="2" t="s">
        <v>21143</v>
      </c>
      <c r="B3962" s="2" t="s">
        <v>554</v>
      </c>
      <c r="C3962" s="2" t="s">
        <v>98</v>
      </c>
      <c r="D3962" s="2" t="s">
        <v>17182</v>
      </c>
      <c r="E3962" s="2" t="s">
        <v>17176</v>
      </c>
      <c r="F3962" s="13" t="n">
        <v>46184</v>
      </c>
      <c r="G3962" s="13" t="n">
        <v>46185</v>
      </c>
      <c r="H3962" s="2" t="n">
        <v>24.8</v>
      </c>
    </row>
    <row r="3963" customFormat="false" ht="15" hidden="false" customHeight="false" outlineLevel="0" collapsed="false">
      <c r="A3963" s="2" t="s">
        <v>21144</v>
      </c>
      <c r="B3963" s="2" t="s">
        <v>624</v>
      </c>
      <c r="C3963" s="2" t="s">
        <v>165</v>
      </c>
      <c r="D3963" s="2" t="s">
        <v>17178</v>
      </c>
      <c r="E3963" s="2" t="s">
        <v>17193</v>
      </c>
      <c r="F3963" s="13" t="n">
        <v>46195</v>
      </c>
      <c r="G3963" s="13" t="n">
        <v>46195</v>
      </c>
      <c r="H3963" s="2" t="n">
        <v>6</v>
      </c>
    </row>
    <row r="3964" customFormat="false" ht="15" hidden="false" customHeight="false" outlineLevel="0" collapsed="false">
      <c r="A3964" s="2" t="s">
        <v>21145</v>
      </c>
      <c r="B3964" s="2" t="s">
        <v>1033</v>
      </c>
      <c r="C3964" s="2" t="s">
        <v>139</v>
      </c>
      <c r="D3964" s="2" t="s">
        <v>17178</v>
      </c>
      <c r="E3964" s="2" t="s">
        <v>17187</v>
      </c>
      <c r="F3964" s="13" t="n">
        <v>45973</v>
      </c>
      <c r="G3964" s="13" t="n">
        <v>45973</v>
      </c>
      <c r="H3964" s="2" t="n">
        <v>2.8</v>
      </c>
    </row>
    <row r="3965" customFormat="false" ht="15" hidden="false" customHeight="false" outlineLevel="0" collapsed="false">
      <c r="A3965" s="2" t="s">
        <v>21146</v>
      </c>
      <c r="B3965" s="2" t="s">
        <v>4968</v>
      </c>
      <c r="C3965" s="2" t="s">
        <v>98</v>
      </c>
      <c r="D3965" s="2" t="s">
        <v>17180</v>
      </c>
      <c r="E3965" s="2" t="s">
        <v>17176</v>
      </c>
      <c r="F3965" s="13" t="n">
        <v>46014</v>
      </c>
      <c r="G3965" s="13" t="n">
        <v>46015</v>
      </c>
      <c r="H3965" s="2" t="n">
        <v>47.8</v>
      </c>
    </row>
    <row r="3966" customFormat="false" ht="15" hidden="false" customHeight="false" outlineLevel="0" collapsed="false">
      <c r="A3966" s="2" t="s">
        <v>21147</v>
      </c>
      <c r="B3966" s="2" t="s">
        <v>1146</v>
      </c>
      <c r="C3966" s="2" t="s">
        <v>104</v>
      </c>
      <c r="D3966" s="2" t="s">
        <v>17184</v>
      </c>
      <c r="E3966" s="2" t="s">
        <v>17176</v>
      </c>
      <c r="F3966" s="13" t="n">
        <v>45914</v>
      </c>
      <c r="G3966" s="13" t="n">
        <v>45914</v>
      </c>
      <c r="H3966" s="2" t="n">
        <v>22.2</v>
      </c>
    </row>
    <row r="3967" customFormat="false" ht="15" hidden="false" customHeight="false" outlineLevel="0" collapsed="false">
      <c r="A3967" s="2" t="s">
        <v>21148</v>
      </c>
      <c r="B3967" s="2" t="s">
        <v>3208</v>
      </c>
      <c r="C3967" s="2" t="s">
        <v>141</v>
      </c>
      <c r="D3967" s="2" t="s">
        <v>17182</v>
      </c>
      <c r="E3967" s="2" t="s">
        <v>17176</v>
      </c>
      <c r="F3967" s="13" t="n">
        <v>45847</v>
      </c>
      <c r="G3967" s="13" t="n">
        <v>45847</v>
      </c>
      <c r="H3967" s="2" t="n">
        <v>12.8</v>
      </c>
    </row>
    <row r="3968" customFormat="false" ht="15" hidden="false" customHeight="false" outlineLevel="0" collapsed="false">
      <c r="A3968" s="2" t="s">
        <v>21149</v>
      </c>
      <c r="B3968" s="2" t="s">
        <v>831</v>
      </c>
      <c r="C3968" s="2" t="s">
        <v>108</v>
      </c>
      <c r="D3968" s="2" t="s">
        <v>17175</v>
      </c>
      <c r="E3968" s="2" t="s">
        <v>17176</v>
      </c>
      <c r="F3968" s="13" t="n">
        <v>46232</v>
      </c>
      <c r="G3968" s="13" t="n">
        <v>46232</v>
      </c>
      <c r="H3968" s="2" t="n">
        <v>9</v>
      </c>
    </row>
    <row r="3969" customFormat="false" ht="15" hidden="false" customHeight="false" outlineLevel="0" collapsed="false">
      <c r="A3969" s="2" t="s">
        <v>21150</v>
      </c>
      <c r="B3969" s="2" t="s">
        <v>5063</v>
      </c>
      <c r="C3969" s="2" t="s">
        <v>98</v>
      </c>
      <c r="D3969" s="2" t="s">
        <v>17184</v>
      </c>
      <c r="E3969" s="2" t="s">
        <v>17176</v>
      </c>
      <c r="F3969" s="13" t="n">
        <v>45793</v>
      </c>
      <c r="G3969" s="13" t="n">
        <v>45793</v>
      </c>
      <c r="H3969" s="2" t="n">
        <v>17.3</v>
      </c>
    </row>
    <row r="3970" customFormat="false" ht="15" hidden="false" customHeight="false" outlineLevel="0" collapsed="false">
      <c r="A3970" s="2" t="s">
        <v>21151</v>
      </c>
      <c r="B3970" s="2" t="s">
        <v>2442</v>
      </c>
      <c r="C3970" s="2" t="s">
        <v>98</v>
      </c>
      <c r="D3970" s="2" t="s">
        <v>17178</v>
      </c>
      <c r="E3970" s="2" t="s">
        <v>17187</v>
      </c>
      <c r="F3970" s="13" t="n">
        <v>46166</v>
      </c>
      <c r="G3970" s="13" t="n">
        <v>46167</v>
      </c>
      <c r="H3970" s="2" t="n">
        <v>34.9</v>
      </c>
    </row>
    <row r="3971" customFormat="false" ht="15" hidden="false" customHeight="false" outlineLevel="0" collapsed="false">
      <c r="A3971" s="2" t="s">
        <v>21152</v>
      </c>
      <c r="B3971" s="2" t="s">
        <v>3135</v>
      </c>
      <c r="C3971" s="2" t="s">
        <v>145</v>
      </c>
      <c r="D3971" s="2" t="s">
        <v>17180</v>
      </c>
      <c r="E3971" s="2" t="s">
        <v>17176</v>
      </c>
      <c r="F3971" s="13" t="n">
        <v>46095</v>
      </c>
      <c r="G3971" s="13" t="n">
        <v>46096</v>
      </c>
      <c r="H3971" s="2" t="n">
        <v>46.4</v>
      </c>
    </row>
    <row r="3972" customFormat="false" ht="15" hidden="false" customHeight="false" outlineLevel="0" collapsed="false">
      <c r="A3972" s="2" t="s">
        <v>21153</v>
      </c>
      <c r="B3972" s="2" t="s">
        <v>4009</v>
      </c>
      <c r="C3972" s="2" t="s">
        <v>98</v>
      </c>
      <c r="D3972" s="2" t="s">
        <v>17178</v>
      </c>
      <c r="E3972" s="2" t="s">
        <v>17187</v>
      </c>
      <c r="F3972" s="13" t="n">
        <v>45881</v>
      </c>
      <c r="G3972" s="13" t="n">
        <v>45881</v>
      </c>
      <c r="H3972" s="2" t="n">
        <v>20.3</v>
      </c>
    </row>
    <row r="3973" customFormat="false" ht="15" hidden="false" customHeight="false" outlineLevel="0" collapsed="false">
      <c r="A3973" s="2" t="s">
        <v>21154</v>
      </c>
      <c r="B3973" s="2" t="s">
        <v>2220</v>
      </c>
      <c r="C3973" s="2" t="s">
        <v>104</v>
      </c>
      <c r="D3973" s="2" t="s">
        <v>17180</v>
      </c>
      <c r="E3973" s="2" t="s">
        <v>17176</v>
      </c>
      <c r="F3973" s="13" t="n">
        <v>46019</v>
      </c>
      <c r="G3973" s="13" t="n">
        <v>46019</v>
      </c>
      <c r="H3973" s="2" t="n">
        <v>18.6</v>
      </c>
    </row>
    <row r="3974" customFormat="false" ht="15" hidden="false" customHeight="false" outlineLevel="0" collapsed="false">
      <c r="A3974" s="2" t="s">
        <v>21155</v>
      </c>
      <c r="B3974" s="2" t="s">
        <v>2369</v>
      </c>
      <c r="C3974" s="2" t="s">
        <v>139</v>
      </c>
      <c r="D3974" s="2" t="s">
        <v>17175</v>
      </c>
      <c r="E3974" s="2" t="s">
        <v>17176</v>
      </c>
      <c r="F3974" s="13" t="n">
        <v>46115</v>
      </c>
      <c r="G3974" s="13" t="n">
        <v>46115</v>
      </c>
      <c r="H3974" s="2" t="n">
        <v>8.8</v>
      </c>
    </row>
    <row r="3975" customFormat="false" ht="15" hidden="false" customHeight="false" outlineLevel="0" collapsed="false">
      <c r="A3975" s="2" t="s">
        <v>21156</v>
      </c>
      <c r="B3975" s="2" t="s">
        <v>4746</v>
      </c>
      <c r="C3975" s="2" t="s">
        <v>98</v>
      </c>
      <c r="D3975" s="2" t="s">
        <v>17182</v>
      </c>
      <c r="E3975" s="2" t="s">
        <v>17193</v>
      </c>
      <c r="F3975" s="13" t="n">
        <v>46099</v>
      </c>
      <c r="G3975" s="13" t="n">
        <v>46099</v>
      </c>
      <c r="H3975" s="2" t="n">
        <v>3</v>
      </c>
    </row>
    <row r="3976" customFormat="false" ht="15" hidden="false" customHeight="false" outlineLevel="0" collapsed="false">
      <c r="A3976" s="2" t="s">
        <v>21157</v>
      </c>
      <c r="B3976" s="2" t="s">
        <v>1503</v>
      </c>
      <c r="C3976" s="2" t="s">
        <v>165</v>
      </c>
      <c r="D3976" s="2" t="s">
        <v>17175</v>
      </c>
      <c r="E3976" s="2" t="s">
        <v>17176</v>
      </c>
      <c r="F3976" s="13" t="n">
        <v>46140</v>
      </c>
      <c r="G3976" s="13" t="n">
        <v>46140</v>
      </c>
      <c r="H3976" s="2" t="n">
        <v>16.5</v>
      </c>
    </row>
    <row r="3977" customFormat="false" ht="15" hidden="false" customHeight="false" outlineLevel="0" collapsed="false">
      <c r="A3977" s="2" t="s">
        <v>21158</v>
      </c>
      <c r="B3977" s="2" t="s">
        <v>604</v>
      </c>
      <c r="C3977" s="2" t="s">
        <v>165</v>
      </c>
      <c r="D3977" s="2" t="s">
        <v>17175</v>
      </c>
      <c r="E3977" s="2" t="s">
        <v>17176</v>
      </c>
      <c r="F3977" s="13" t="n">
        <v>46050</v>
      </c>
      <c r="G3977" s="13" t="n">
        <v>46051</v>
      </c>
      <c r="H3977" s="2" t="n">
        <v>26.4</v>
      </c>
    </row>
    <row r="3978" customFormat="false" ht="15" hidden="false" customHeight="false" outlineLevel="0" collapsed="false">
      <c r="A3978" s="2" t="s">
        <v>21159</v>
      </c>
      <c r="B3978" s="2" t="s">
        <v>1927</v>
      </c>
      <c r="C3978" s="2" t="s">
        <v>165</v>
      </c>
      <c r="D3978" s="2" t="s">
        <v>17175</v>
      </c>
      <c r="E3978" s="2" t="s">
        <v>17187</v>
      </c>
      <c r="F3978" s="13" t="n">
        <v>45828</v>
      </c>
      <c r="G3978" s="13" t="n">
        <v>45828</v>
      </c>
      <c r="H3978" s="2" t="n">
        <v>9.6</v>
      </c>
    </row>
    <row r="3979" customFormat="false" ht="15" hidden="false" customHeight="false" outlineLevel="0" collapsed="false">
      <c r="A3979" s="2" t="s">
        <v>21160</v>
      </c>
      <c r="B3979" s="2" t="s">
        <v>1634</v>
      </c>
      <c r="C3979" s="2" t="s">
        <v>108</v>
      </c>
      <c r="D3979" s="2" t="s">
        <v>17178</v>
      </c>
      <c r="E3979" s="2" t="s">
        <v>17193</v>
      </c>
      <c r="F3979" s="13" t="n">
        <v>46188</v>
      </c>
      <c r="G3979" s="13" t="n">
        <v>46188</v>
      </c>
      <c r="H3979" s="2" t="n">
        <v>5.7</v>
      </c>
    </row>
    <row r="3980" customFormat="false" ht="15" hidden="false" customHeight="false" outlineLevel="0" collapsed="false">
      <c r="A3980" s="2" t="s">
        <v>21161</v>
      </c>
      <c r="B3980" s="2" t="s">
        <v>3035</v>
      </c>
      <c r="C3980" s="2" t="s">
        <v>104</v>
      </c>
      <c r="D3980" s="2" t="s">
        <v>17182</v>
      </c>
      <c r="E3980" s="2" t="s">
        <v>17176</v>
      </c>
      <c r="F3980" s="13" t="n">
        <v>46052</v>
      </c>
      <c r="G3980" s="13" t="n">
        <v>46052</v>
      </c>
      <c r="H3980" s="2" t="n">
        <v>16.3</v>
      </c>
    </row>
    <row r="3981" customFormat="false" ht="15" hidden="false" customHeight="false" outlineLevel="0" collapsed="false">
      <c r="A3981" s="2" t="s">
        <v>21162</v>
      </c>
      <c r="B3981" s="2" t="s">
        <v>4212</v>
      </c>
      <c r="C3981" s="2" t="s">
        <v>119</v>
      </c>
      <c r="D3981" s="2" t="s">
        <v>17184</v>
      </c>
      <c r="E3981" s="2" t="s">
        <v>17176</v>
      </c>
      <c r="F3981" s="13" t="n">
        <v>45785</v>
      </c>
      <c r="G3981" s="13" t="n">
        <v>45785</v>
      </c>
      <c r="H3981" s="2" t="n">
        <v>14.5</v>
      </c>
    </row>
    <row r="3982" customFormat="false" ht="15" hidden="false" customHeight="false" outlineLevel="0" collapsed="false">
      <c r="A3982" s="2" t="s">
        <v>21163</v>
      </c>
      <c r="B3982" s="2" t="s">
        <v>704</v>
      </c>
      <c r="C3982" s="2" t="s">
        <v>145</v>
      </c>
      <c r="D3982" s="2" t="s">
        <v>17178</v>
      </c>
      <c r="E3982" s="2" t="s">
        <v>17176</v>
      </c>
      <c r="F3982" s="13" t="n">
        <v>46022</v>
      </c>
      <c r="G3982" s="13" t="n">
        <v>46022</v>
      </c>
      <c r="H3982" s="2" t="n">
        <v>10.2</v>
      </c>
    </row>
    <row r="3983" customFormat="false" ht="15" hidden="false" customHeight="false" outlineLevel="0" collapsed="false">
      <c r="A3983" s="2" t="s">
        <v>21164</v>
      </c>
      <c r="B3983" s="2" t="s">
        <v>426</v>
      </c>
      <c r="C3983" s="2" t="s">
        <v>98</v>
      </c>
      <c r="D3983" s="2" t="s">
        <v>17180</v>
      </c>
      <c r="E3983" s="2" t="s">
        <v>17187</v>
      </c>
      <c r="F3983" s="13" t="n">
        <v>45915</v>
      </c>
      <c r="G3983" s="13" t="n">
        <v>45915</v>
      </c>
      <c r="H3983" s="2" t="n">
        <v>14.7</v>
      </c>
    </row>
    <row r="3984" customFormat="false" ht="15" hidden="false" customHeight="false" outlineLevel="0" collapsed="false">
      <c r="A3984" s="2" t="s">
        <v>21165</v>
      </c>
      <c r="B3984" s="2" t="s">
        <v>551</v>
      </c>
      <c r="C3984" s="2" t="s">
        <v>98</v>
      </c>
      <c r="D3984" s="2" t="s">
        <v>17180</v>
      </c>
      <c r="E3984" s="2" t="s">
        <v>17187</v>
      </c>
      <c r="F3984" s="13" t="n">
        <v>46134</v>
      </c>
      <c r="G3984" s="13" t="n">
        <v>46134</v>
      </c>
      <c r="H3984" s="2" t="n">
        <v>12.6</v>
      </c>
    </row>
    <row r="3985" customFormat="false" ht="15" hidden="false" customHeight="false" outlineLevel="0" collapsed="false">
      <c r="A3985" s="2" t="s">
        <v>21166</v>
      </c>
      <c r="B3985" s="2" t="s">
        <v>3486</v>
      </c>
      <c r="C3985" s="2" t="s">
        <v>104</v>
      </c>
      <c r="D3985" s="2" t="s">
        <v>17178</v>
      </c>
      <c r="E3985" s="2" t="s">
        <v>17176</v>
      </c>
      <c r="F3985" s="13" t="n">
        <v>45720</v>
      </c>
      <c r="G3985" s="13" t="n">
        <v>45721</v>
      </c>
      <c r="H3985" s="2" t="n">
        <v>29.4</v>
      </c>
    </row>
    <row r="3986" customFormat="false" ht="15" hidden="false" customHeight="false" outlineLevel="0" collapsed="false">
      <c r="A3986" s="2" t="s">
        <v>21167</v>
      </c>
      <c r="B3986" s="2" t="s">
        <v>2167</v>
      </c>
      <c r="C3986" s="2" t="s">
        <v>139</v>
      </c>
      <c r="D3986" s="2" t="s">
        <v>17182</v>
      </c>
      <c r="E3986" s="2" t="s">
        <v>17193</v>
      </c>
      <c r="F3986" s="13" t="n">
        <v>45838</v>
      </c>
      <c r="G3986" s="13" t="n">
        <v>45838</v>
      </c>
      <c r="H3986" s="2" t="n">
        <v>8.3</v>
      </c>
    </row>
    <row r="3987" customFormat="false" ht="15" hidden="false" customHeight="false" outlineLevel="0" collapsed="false">
      <c r="A3987" s="2" t="s">
        <v>21168</v>
      </c>
      <c r="B3987" s="2" t="s">
        <v>1712</v>
      </c>
      <c r="C3987" s="2" t="s">
        <v>98</v>
      </c>
      <c r="D3987" s="2" t="s">
        <v>17175</v>
      </c>
      <c r="E3987" s="2" t="s">
        <v>17187</v>
      </c>
      <c r="F3987" s="13" t="n">
        <v>46061</v>
      </c>
      <c r="G3987" s="13" t="n">
        <v>46061</v>
      </c>
      <c r="H3987" s="2" t="n">
        <v>12.7</v>
      </c>
    </row>
    <row r="3988" customFormat="false" ht="15" hidden="false" customHeight="false" outlineLevel="0" collapsed="false">
      <c r="A3988" s="2" t="s">
        <v>21169</v>
      </c>
      <c r="B3988" s="2" t="s">
        <v>1508</v>
      </c>
      <c r="C3988" s="2" t="s">
        <v>119</v>
      </c>
      <c r="D3988" s="2" t="s">
        <v>17178</v>
      </c>
      <c r="E3988" s="2" t="s">
        <v>17176</v>
      </c>
      <c r="F3988" s="13" t="n">
        <v>46070</v>
      </c>
      <c r="G3988" s="13" t="n">
        <v>46070</v>
      </c>
      <c r="H3988" s="2" t="n">
        <v>23.8</v>
      </c>
    </row>
    <row r="3989" customFormat="false" ht="15" hidden="false" customHeight="false" outlineLevel="0" collapsed="false">
      <c r="A3989" s="2" t="s">
        <v>21170</v>
      </c>
      <c r="B3989" s="2" t="s">
        <v>3213</v>
      </c>
      <c r="C3989" s="2" t="s">
        <v>165</v>
      </c>
      <c r="D3989" s="2" t="s">
        <v>17178</v>
      </c>
      <c r="E3989" s="2" t="s">
        <v>17187</v>
      </c>
      <c r="F3989" s="13" t="n">
        <v>46237</v>
      </c>
      <c r="G3989" s="13" t="n">
        <v>46237</v>
      </c>
      <c r="H3989" s="2" t="n">
        <v>7.6</v>
      </c>
    </row>
    <row r="3990" customFormat="false" ht="15" hidden="false" customHeight="false" outlineLevel="0" collapsed="false">
      <c r="A3990" s="2" t="s">
        <v>21171</v>
      </c>
      <c r="B3990" s="2" t="s">
        <v>4191</v>
      </c>
      <c r="C3990" s="2" t="s">
        <v>139</v>
      </c>
      <c r="D3990" s="2" t="s">
        <v>17178</v>
      </c>
      <c r="E3990" s="2" t="s">
        <v>17187</v>
      </c>
      <c r="F3990" s="13" t="n">
        <v>46149</v>
      </c>
      <c r="G3990" s="13" t="n">
        <v>46149</v>
      </c>
      <c r="H3990" s="2" t="n">
        <v>7.4</v>
      </c>
    </row>
    <row r="3991" customFormat="false" ht="15" hidden="false" customHeight="false" outlineLevel="0" collapsed="false">
      <c r="A3991" s="2" t="s">
        <v>21172</v>
      </c>
      <c r="B3991" s="2" t="s">
        <v>920</v>
      </c>
      <c r="C3991" s="2" t="s">
        <v>108</v>
      </c>
      <c r="D3991" s="2" t="s">
        <v>17180</v>
      </c>
      <c r="E3991" s="2" t="s">
        <v>17176</v>
      </c>
      <c r="F3991" s="13" t="n">
        <v>45949</v>
      </c>
      <c r="G3991" s="13" t="n">
        <v>45950</v>
      </c>
      <c r="H3991" s="2" t="n">
        <v>26.3</v>
      </c>
    </row>
    <row r="3992" customFormat="false" ht="15" hidden="false" customHeight="false" outlineLevel="0" collapsed="false">
      <c r="A3992" s="2" t="s">
        <v>21173</v>
      </c>
      <c r="B3992" s="2" t="s">
        <v>456</v>
      </c>
      <c r="C3992" s="2" t="s">
        <v>114</v>
      </c>
      <c r="D3992" s="2" t="s">
        <v>17182</v>
      </c>
      <c r="E3992" s="2" t="s">
        <v>17193</v>
      </c>
      <c r="F3992" s="13" t="n">
        <v>46045</v>
      </c>
      <c r="G3992" s="13" t="n">
        <v>46045</v>
      </c>
      <c r="H3992" s="2" t="n">
        <v>8.2</v>
      </c>
    </row>
    <row r="3993" customFormat="false" ht="15" hidden="false" customHeight="false" outlineLevel="0" collapsed="false">
      <c r="A3993" s="2" t="s">
        <v>21174</v>
      </c>
      <c r="B3993" s="2" t="s">
        <v>2728</v>
      </c>
      <c r="C3993" s="2" t="s">
        <v>128</v>
      </c>
      <c r="D3993" s="2" t="s">
        <v>17175</v>
      </c>
      <c r="E3993" s="2" t="s">
        <v>17187</v>
      </c>
      <c r="F3993" s="13" t="n">
        <v>45880</v>
      </c>
      <c r="G3993" s="13" t="n">
        <v>45880</v>
      </c>
      <c r="H3993" s="2" t="n">
        <v>4.2</v>
      </c>
    </row>
    <row r="3994" customFormat="false" ht="15" hidden="false" customHeight="false" outlineLevel="0" collapsed="false">
      <c r="A3994" s="2" t="s">
        <v>21175</v>
      </c>
      <c r="B3994" s="2" t="s">
        <v>4643</v>
      </c>
      <c r="C3994" s="2" t="s">
        <v>163</v>
      </c>
      <c r="D3994" s="2" t="s">
        <v>17175</v>
      </c>
      <c r="E3994" s="2" t="s">
        <v>17176</v>
      </c>
      <c r="F3994" s="13" t="n">
        <v>46021</v>
      </c>
      <c r="G3994" s="13" t="n">
        <v>46021</v>
      </c>
      <c r="H3994" s="2" t="n">
        <v>21</v>
      </c>
    </row>
    <row r="3995" customFormat="false" ht="15" hidden="false" customHeight="false" outlineLevel="0" collapsed="false">
      <c r="A3995" s="2" t="s">
        <v>21176</v>
      </c>
      <c r="B3995" s="2" t="s">
        <v>2839</v>
      </c>
      <c r="C3995" s="2" t="s">
        <v>98</v>
      </c>
      <c r="D3995" s="2" t="s">
        <v>17175</v>
      </c>
      <c r="E3995" s="2" t="s">
        <v>17176</v>
      </c>
      <c r="F3995" s="13" t="n">
        <v>45847</v>
      </c>
      <c r="G3995" s="13" t="n">
        <v>45847</v>
      </c>
      <c r="H3995" s="2" t="n">
        <v>7.2</v>
      </c>
    </row>
    <row r="3996" customFormat="false" ht="15" hidden="false" customHeight="false" outlineLevel="0" collapsed="false">
      <c r="A3996" s="2" t="s">
        <v>21177</v>
      </c>
      <c r="B3996" s="2" t="s">
        <v>3175</v>
      </c>
      <c r="C3996" s="2" t="s">
        <v>165</v>
      </c>
      <c r="D3996" s="2" t="s">
        <v>17180</v>
      </c>
      <c r="E3996" s="2" t="s">
        <v>17187</v>
      </c>
      <c r="F3996" s="13" t="n">
        <v>46009</v>
      </c>
      <c r="G3996" s="13" t="n">
        <v>46010</v>
      </c>
      <c r="H3996" s="2" t="n">
        <v>30.5</v>
      </c>
    </row>
    <row r="3997" customFormat="false" ht="15" hidden="false" customHeight="false" outlineLevel="0" collapsed="false">
      <c r="A3997" s="2" t="s">
        <v>21178</v>
      </c>
      <c r="B3997" s="2" t="s">
        <v>5032</v>
      </c>
      <c r="C3997" s="2" t="s">
        <v>98</v>
      </c>
      <c r="D3997" s="2" t="s">
        <v>17180</v>
      </c>
      <c r="E3997" s="2" t="s">
        <v>17176</v>
      </c>
      <c r="F3997" s="13" t="n">
        <v>45853</v>
      </c>
      <c r="G3997" s="13" t="n">
        <v>45853</v>
      </c>
      <c r="H3997" s="2" t="n">
        <v>12</v>
      </c>
    </row>
    <row r="3998" customFormat="false" ht="15" hidden="false" customHeight="false" outlineLevel="0" collapsed="false">
      <c r="A3998" s="2" t="s">
        <v>21179</v>
      </c>
      <c r="B3998" s="2" t="s">
        <v>4000</v>
      </c>
      <c r="C3998" s="2" t="s">
        <v>165</v>
      </c>
      <c r="D3998" s="2" t="s">
        <v>17180</v>
      </c>
      <c r="E3998" s="2" t="s">
        <v>17187</v>
      </c>
      <c r="F3998" s="13" t="n">
        <v>46042</v>
      </c>
      <c r="G3998" s="13" t="n">
        <v>46042</v>
      </c>
      <c r="H3998" s="2" t="n">
        <v>5.8</v>
      </c>
    </row>
    <row r="3999" customFormat="false" ht="15" hidden="false" customHeight="false" outlineLevel="0" collapsed="false">
      <c r="A3999" s="2" t="s">
        <v>21180</v>
      </c>
      <c r="B3999" s="2" t="s">
        <v>2065</v>
      </c>
      <c r="C3999" s="2" t="s">
        <v>119</v>
      </c>
      <c r="D3999" s="2" t="s">
        <v>17175</v>
      </c>
      <c r="E3999" s="2" t="s">
        <v>17187</v>
      </c>
      <c r="F3999" s="13" t="n">
        <v>46116</v>
      </c>
      <c r="G3999" s="13" t="n">
        <v>46116</v>
      </c>
      <c r="H3999" s="2" t="n">
        <v>19.4</v>
      </c>
    </row>
    <row r="4000" customFormat="false" ht="15" hidden="false" customHeight="false" outlineLevel="0" collapsed="false">
      <c r="A4000" s="2" t="s">
        <v>21181</v>
      </c>
      <c r="B4000" s="2" t="s">
        <v>277</v>
      </c>
      <c r="C4000" s="2" t="s">
        <v>165</v>
      </c>
      <c r="D4000" s="2" t="s">
        <v>17175</v>
      </c>
      <c r="E4000" s="2" t="s">
        <v>17187</v>
      </c>
      <c r="F4000" s="13" t="n">
        <v>46065</v>
      </c>
      <c r="G4000" s="13" t="n">
        <v>46065</v>
      </c>
      <c r="H4000" s="2" t="n">
        <v>13.4</v>
      </c>
    </row>
    <row r="4001" customFormat="false" ht="15" hidden="false" customHeight="false" outlineLevel="0" collapsed="false">
      <c r="A4001" s="2" t="s">
        <v>21182</v>
      </c>
      <c r="B4001" s="2" t="s">
        <v>4874</v>
      </c>
      <c r="C4001" s="2" t="s">
        <v>145</v>
      </c>
      <c r="D4001" s="2" t="s">
        <v>17178</v>
      </c>
      <c r="E4001" s="2" t="s">
        <v>17193</v>
      </c>
      <c r="F4001" s="13" t="n">
        <v>45954</v>
      </c>
      <c r="G4001" s="13" t="n">
        <v>45954</v>
      </c>
      <c r="H4001" s="2" t="n">
        <v>6.4</v>
      </c>
    </row>
    <row r="4002" customFormat="false" ht="15" hidden="false" customHeight="false" outlineLevel="0" collapsed="false">
      <c r="A4002" s="2" t="s">
        <v>21183</v>
      </c>
      <c r="B4002" s="2" t="s">
        <v>4157</v>
      </c>
      <c r="C4002" s="2" t="s">
        <v>141</v>
      </c>
      <c r="D4002" s="2" t="s">
        <v>17180</v>
      </c>
      <c r="E4002" s="2" t="s">
        <v>17187</v>
      </c>
      <c r="F4002" s="13" t="n">
        <v>46038</v>
      </c>
      <c r="G4002" s="13" t="n">
        <v>46038</v>
      </c>
      <c r="H4002" s="2" t="n">
        <v>8.4</v>
      </c>
    </row>
    <row r="4003" customFormat="false" ht="15" hidden="false" customHeight="false" outlineLevel="0" collapsed="false">
      <c r="A4003" s="2" t="s">
        <v>21184</v>
      </c>
      <c r="B4003" s="2" t="s">
        <v>372</v>
      </c>
      <c r="C4003" s="2" t="s">
        <v>165</v>
      </c>
      <c r="D4003" s="2" t="s">
        <v>17180</v>
      </c>
      <c r="E4003" s="2" t="s">
        <v>17176</v>
      </c>
      <c r="F4003" s="13" t="n">
        <v>46079</v>
      </c>
      <c r="G4003" s="13" t="n">
        <v>46079</v>
      </c>
      <c r="H4003" s="2" t="n">
        <v>11.2</v>
      </c>
    </row>
    <row r="4004" customFormat="false" ht="15" hidden="false" customHeight="false" outlineLevel="0" collapsed="false">
      <c r="A4004" s="2" t="s">
        <v>21185</v>
      </c>
      <c r="B4004" s="2" t="s">
        <v>1739</v>
      </c>
      <c r="C4004" s="2" t="s">
        <v>98</v>
      </c>
      <c r="D4004" s="2" t="s">
        <v>17175</v>
      </c>
      <c r="E4004" s="2" t="s">
        <v>17193</v>
      </c>
      <c r="F4004" s="13" t="n">
        <v>46171</v>
      </c>
      <c r="G4004" s="13" t="n">
        <v>46171</v>
      </c>
      <c r="H4004" s="2" t="n">
        <v>7.3</v>
      </c>
    </row>
    <row r="4005" customFormat="false" ht="15" hidden="false" customHeight="false" outlineLevel="0" collapsed="false">
      <c r="A4005" s="2" t="s">
        <v>21186</v>
      </c>
      <c r="B4005" s="2" t="s">
        <v>628</v>
      </c>
      <c r="C4005" s="2" t="s">
        <v>141</v>
      </c>
      <c r="D4005" s="2" t="s">
        <v>17180</v>
      </c>
      <c r="E4005" s="2" t="s">
        <v>17187</v>
      </c>
      <c r="F4005" s="13" t="n">
        <v>46148</v>
      </c>
      <c r="G4005" s="13" t="n">
        <v>46149</v>
      </c>
      <c r="H4005" s="2" t="n">
        <v>29.3</v>
      </c>
    </row>
    <row r="4006" customFormat="false" ht="15" hidden="false" customHeight="false" outlineLevel="0" collapsed="false">
      <c r="A4006" s="2" t="s">
        <v>21187</v>
      </c>
      <c r="B4006" s="2" t="s">
        <v>289</v>
      </c>
      <c r="C4006" s="2" t="s">
        <v>119</v>
      </c>
      <c r="D4006" s="2" t="s">
        <v>17180</v>
      </c>
      <c r="E4006" s="2" t="s">
        <v>17187</v>
      </c>
      <c r="F4006" s="13" t="n">
        <v>46210</v>
      </c>
      <c r="G4006" s="13" t="n">
        <v>46210</v>
      </c>
      <c r="H4006" s="2" t="n">
        <v>8.5</v>
      </c>
    </row>
    <row r="4007" customFormat="false" ht="15" hidden="false" customHeight="false" outlineLevel="0" collapsed="false">
      <c r="A4007" s="2" t="s">
        <v>21188</v>
      </c>
      <c r="B4007" s="2" t="s">
        <v>938</v>
      </c>
      <c r="C4007" s="2" t="s">
        <v>165</v>
      </c>
      <c r="D4007" s="2" t="s">
        <v>17180</v>
      </c>
      <c r="E4007" s="2" t="s">
        <v>17187</v>
      </c>
      <c r="F4007" s="13" t="n">
        <v>46013</v>
      </c>
      <c r="G4007" s="13" t="n">
        <v>46013</v>
      </c>
      <c r="H4007" s="2" t="n">
        <v>9.5</v>
      </c>
    </row>
    <row r="4008" customFormat="false" ht="15" hidden="false" customHeight="false" outlineLevel="0" collapsed="false">
      <c r="A4008" s="2" t="s">
        <v>21189</v>
      </c>
      <c r="B4008" s="2" t="s">
        <v>3545</v>
      </c>
      <c r="C4008" s="2" t="s">
        <v>104</v>
      </c>
      <c r="D4008" s="2" t="s">
        <v>17180</v>
      </c>
      <c r="E4008" s="2" t="s">
        <v>17176</v>
      </c>
      <c r="F4008" s="13" t="n">
        <v>46128</v>
      </c>
      <c r="G4008" s="13" t="n">
        <v>46128</v>
      </c>
      <c r="H4008" s="2" t="n">
        <v>9</v>
      </c>
    </row>
    <row r="4009" customFormat="false" ht="15" hidden="false" customHeight="false" outlineLevel="0" collapsed="false">
      <c r="A4009" s="2" t="s">
        <v>21190</v>
      </c>
      <c r="B4009" s="2" t="s">
        <v>2345</v>
      </c>
      <c r="C4009" s="2" t="s">
        <v>128</v>
      </c>
      <c r="D4009" s="2" t="s">
        <v>17180</v>
      </c>
      <c r="E4009" s="2" t="s">
        <v>17176</v>
      </c>
      <c r="F4009" s="13" t="n">
        <v>46103</v>
      </c>
      <c r="G4009" s="13" t="n">
        <v>46104</v>
      </c>
      <c r="H4009" s="2" t="n">
        <v>32.9</v>
      </c>
    </row>
    <row r="4010" customFormat="false" ht="15" hidden="false" customHeight="false" outlineLevel="0" collapsed="false">
      <c r="A4010" s="2" t="s">
        <v>21191</v>
      </c>
      <c r="B4010" s="2" t="s">
        <v>1122</v>
      </c>
      <c r="C4010" s="2" t="s">
        <v>119</v>
      </c>
      <c r="D4010" s="2" t="s">
        <v>17178</v>
      </c>
      <c r="E4010" s="2" t="s">
        <v>17187</v>
      </c>
      <c r="F4010" s="13" t="n">
        <v>46151</v>
      </c>
      <c r="G4010" s="13" t="n">
        <v>46151</v>
      </c>
      <c r="H4010" s="2" t="n">
        <v>10</v>
      </c>
    </row>
    <row r="4011" customFormat="false" ht="15" hidden="false" customHeight="false" outlineLevel="0" collapsed="false">
      <c r="A4011" s="2" t="s">
        <v>21192</v>
      </c>
      <c r="B4011" s="2" t="s">
        <v>797</v>
      </c>
      <c r="C4011" s="2" t="s">
        <v>128</v>
      </c>
      <c r="D4011" s="2" t="s">
        <v>17178</v>
      </c>
      <c r="E4011" s="2" t="s">
        <v>17176</v>
      </c>
      <c r="F4011" s="13" t="n">
        <v>45879</v>
      </c>
      <c r="G4011" s="13" t="n">
        <v>45879</v>
      </c>
      <c r="H4011" s="2" t="n">
        <v>8.3</v>
      </c>
    </row>
    <row r="4012" customFormat="false" ht="15" hidden="false" customHeight="false" outlineLevel="0" collapsed="false">
      <c r="A4012" s="2" t="s">
        <v>21193</v>
      </c>
      <c r="B4012" s="2" t="s">
        <v>4798</v>
      </c>
      <c r="C4012" s="2" t="s">
        <v>128</v>
      </c>
      <c r="D4012" s="2" t="s">
        <v>17178</v>
      </c>
      <c r="E4012" s="2" t="s">
        <v>17187</v>
      </c>
      <c r="F4012" s="13" t="n">
        <v>46002</v>
      </c>
      <c r="G4012" s="13" t="n">
        <v>46002</v>
      </c>
      <c r="H4012" s="2" t="n">
        <v>7.5</v>
      </c>
    </row>
    <row r="4013" customFormat="false" ht="15" hidden="false" customHeight="false" outlineLevel="0" collapsed="false">
      <c r="A4013" s="2" t="s">
        <v>21194</v>
      </c>
      <c r="B4013" s="2" t="s">
        <v>2242</v>
      </c>
      <c r="C4013" s="2" t="s">
        <v>114</v>
      </c>
      <c r="D4013" s="2" t="s">
        <v>17184</v>
      </c>
      <c r="E4013" s="2" t="s">
        <v>17191</v>
      </c>
      <c r="F4013" s="13" t="n">
        <v>46209</v>
      </c>
      <c r="G4013" s="13" t="n">
        <v>46209</v>
      </c>
      <c r="H4013" s="2" t="n">
        <v>2.6</v>
      </c>
    </row>
    <row r="4014" customFormat="false" ht="15" hidden="false" customHeight="false" outlineLevel="0" collapsed="false">
      <c r="A4014" s="2" t="s">
        <v>21195</v>
      </c>
      <c r="B4014" s="2" t="s">
        <v>607</v>
      </c>
      <c r="C4014" s="2" t="s">
        <v>108</v>
      </c>
      <c r="D4014" s="2" t="s">
        <v>17175</v>
      </c>
      <c r="E4014" s="2" t="s">
        <v>17176</v>
      </c>
      <c r="F4014" s="13" t="n">
        <v>45767</v>
      </c>
      <c r="G4014" s="13" t="n">
        <v>45767</v>
      </c>
      <c r="H4014" s="2" t="n">
        <v>20.2</v>
      </c>
    </row>
    <row r="4015" customFormat="false" ht="15" hidden="false" customHeight="false" outlineLevel="0" collapsed="false">
      <c r="A4015" s="2" t="s">
        <v>21196</v>
      </c>
      <c r="B4015" s="2" t="s">
        <v>2622</v>
      </c>
      <c r="C4015" s="2" t="s">
        <v>119</v>
      </c>
      <c r="D4015" s="2" t="s">
        <v>17175</v>
      </c>
      <c r="E4015" s="2" t="s">
        <v>17176</v>
      </c>
      <c r="F4015" s="13" t="n">
        <v>45853</v>
      </c>
      <c r="G4015" s="13" t="n">
        <v>45853</v>
      </c>
      <c r="H4015" s="2" t="n">
        <v>10.4</v>
      </c>
    </row>
    <row r="4016" customFormat="false" ht="15" hidden="false" customHeight="false" outlineLevel="0" collapsed="false">
      <c r="A4016" s="2" t="s">
        <v>21197</v>
      </c>
      <c r="B4016" s="2" t="s">
        <v>2807</v>
      </c>
      <c r="C4016" s="2" t="s">
        <v>98</v>
      </c>
      <c r="D4016" s="2" t="s">
        <v>17184</v>
      </c>
      <c r="E4016" s="2" t="s">
        <v>17187</v>
      </c>
      <c r="F4016" s="13" t="n">
        <v>45915</v>
      </c>
      <c r="G4016" s="13" t="n">
        <v>45915</v>
      </c>
      <c r="H4016" s="2" t="n">
        <v>9.2</v>
      </c>
    </row>
    <row r="4017" customFormat="false" ht="15" hidden="false" customHeight="false" outlineLevel="0" collapsed="false">
      <c r="A4017" s="2" t="s">
        <v>21198</v>
      </c>
      <c r="B4017" s="2" t="s">
        <v>4601</v>
      </c>
      <c r="C4017" s="2" t="s">
        <v>98</v>
      </c>
      <c r="D4017" s="2" t="s">
        <v>17178</v>
      </c>
      <c r="E4017" s="2" t="s">
        <v>17193</v>
      </c>
      <c r="F4017" s="13" t="n">
        <v>45956</v>
      </c>
      <c r="G4017" s="13" t="n">
        <v>45956</v>
      </c>
      <c r="H4017" s="2" t="n">
        <v>4.2</v>
      </c>
    </row>
    <row r="4018" customFormat="false" ht="15" hidden="false" customHeight="false" outlineLevel="0" collapsed="false">
      <c r="A4018" s="2" t="s">
        <v>21199</v>
      </c>
      <c r="B4018" s="2" t="s">
        <v>2594</v>
      </c>
      <c r="C4018" s="2" t="s">
        <v>139</v>
      </c>
      <c r="D4018" s="2" t="s">
        <v>17175</v>
      </c>
      <c r="E4018" s="2" t="s">
        <v>17187</v>
      </c>
      <c r="F4018" s="13" t="n">
        <v>46086</v>
      </c>
      <c r="G4018" s="13" t="n">
        <v>46086</v>
      </c>
      <c r="H4018" s="2" t="n">
        <v>7.9</v>
      </c>
    </row>
    <row r="4019" customFormat="false" ht="15" hidden="false" customHeight="false" outlineLevel="0" collapsed="false">
      <c r="A4019" s="2" t="s">
        <v>21200</v>
      </c>
      <c r="B4019" s="2" t="s">
        <v>3413</v>
      </c>
      <c r="C4019" s="2" t="s">
        <v>128</v>
      </c>
      <c r="D4019" s="2" t="s">
        <v>17175</v>
      </c>
      <c r="E4019" s="2" t="s">
        <v>17187</v>
      </c>
      <c r="F4019" s="13" t="n">
        <v>46004</v>
      </c>
      <c r="G4019" s="13" t="n">
        <v>46004</v>
      </c>
      <c r="H4019" s="2" t="n">
        <v>12.8</v>
      </c>
    </row>
    <row r="4020" customFormat="false" ht="15" hidden="false" customHeight="false" outlineLevel="0" collapsed="false">
      <c r="A4020" s="2" t="s">
        <v>21201</v>
      </c>
      <c r="B4020" s="2" t="s">
        <v>5117</v>
      </c>
      <c r="C4020" s="2" t="s">
        <v>98</v>
      </c>
      <c r="D4020" s="2" t="s">
        <v>17175</v>
      </c>
      <c r="E4020" s="2" t="s">
        <v>17187</v>
      </c>
      <c r="F4020" s="13" t="n">
        <v>46068</v>
      </c>
      <c r="G4020" s="13" t="n">
        <v>46068</v>
      </c>
      <c r="H4020" s="2" t="n">
        <v>20.1</v>
      </c>
    </row>
    <row r="4021" customFormat="false" ht="15" hidden="false" customHeight="false" outlineLevel="0" collapsed="false">
      <c r="A4021" s="2" t="s">
        <v>21202</v>
      </c>
      <c r="B4021" s="2" t="s">
        <v>1578</v>
      </c>
      <c r="C4021" s="2" t="s">
        <v>128</v>
      </c>
      <c r="D4021" s="2" t="s">
        <v>17180</v>
      </c>
      <c r="E4021" s="2" t="s">
        <v>17193</v>
      </c>
      <c r="F4021" s="13" t="n">
        <v>46040</v>
      </c>
      <c r="G4021" s="13" t="n">
        <v>46040</v>
      </c>
      <c r="H4021" s="2" t="n">
        <v>4.8</v>
      </c>
    </row>
    <row r="4022" customFormat="false" ht="15" hidden="false" customHeight="false" outlineLevel="0" collapsed="false">
      <c r="A4022" s="2" t="s">
        <v>21203</v>
      </c>
      <c r="B4022" s="2" t="s">
        <v>191</v>
      </c>
      <c r="C4022" s="2" t="s">
        <v>145</v>
      </c>
      <c r="D4022" s="2" t="s">
        <v>17175</v>
      </c>
      <c r="E4022" s="2" t="s">
        <v>17187</v>
      </c>
      <c r="F4022" s="13" t="n">
        <v>46021</v>
      </c>
      <c r="G4022" s="13" t="n">
        <v>46022</v>
      </c>
      <c r="H4022" s="2" t="n">
        <v>28.7</v>
      </c>
    </row>
    <row r="4023" customFormat="false" ht="15" hidden="false" customHeight="false" outlineLevel="0" collapsed="false">
      <c r="A4023" s="2" t="s">
        <v>21204</v>
      </c>
      <c r="B4023" s="2" t="s">
        <v>636</v>
      </c>
      <c r="C4023" s="2" t="s">
        <v>114</v>
      </c>
      <c r="D4023" s="2" t="s">
        <v>17175</v>
      </c>
      <c r="E4023" s="2" t="s">
        <v>17187</v>
      </c>
      <c r="F4023" s="13" t="n">
        <v>46100</v>
      </c>
      <c r="G4023" s="13" t="n">
        <v>46100</v>
      </c>
      <c r="H4023" s="2" t="n">
        <v>13</v>
      </c>
    </row>
    <row r="4024" customFormat="false" ht="15" hidden="false" customHeight="false" outlineLevel="0" collapsed="false">
      <c r="A4024" s="2" t="s">
        <v>21205</v>
      </c>
      <c r="B4024" s="2" t="s">
        <v>2535</v>
      </c>
      <c r="C4024" s="2" t="s">
        <v>139</v>
      </c>
      <c r="D4024" s="2" t="s">
        <v>17180</v>
      </c>
      <c r="E4024" s="2" t="s">
        <v>17187</v>
      </c>
      <c r="F4024" s="13" t="n">
        <v>46137</v>
      </c>
      <c r="G4024" s="13" t="n">
        <v>46137</v>
      </c>
      <c r="H4024" s="2" t="n">
        <v>17.2</v>
      </c>
    </row>
    <row r="4025" customFormat="false" ht="15" hidden="false" customHeight="false" outlineLevel="0" collapsed="false">
      <c r="A4025" s="2" t="s">
        <v>21206</v>
      </c>
      <c r="B4025" s="2" t="s">
        <v>3577</v>
      </c>
      <c r="C4025" s="2" t="s">
        <v>141</v>
      </c>
      <c r="D4025" s="2" t="s">
        <v>17175</v>
      </c>
      <c r="E4025" s="2" t="s">
        <v>17187</v>
      </c>
      <c r="F4025" s="13" t="n">
        <v>46108</v>
      </c>
      <c r="G4025" s="13" t="n">
        <v>46108</v>
      </c>
      <c r="H4025" s="2" t="n">
        <v>6.8</v>
      </c>
    </row>
    <row r="4026" customFormat="false" ht="15" hidden="false" customHeight="false" outlineLevel="0" collapsed="false">
      <c r="A4026" s="2" t="s">
        <v>21207</v>
      </c>
      <c r="B4026" s="2" t="s">
        <v>4219</v>
      </c>
      <c r="C4026" s="2" t="s">
        <v>145</v>
      </c>
      <c r="D4026" s="2" t="s">
        <v>17184</v>
      </c>
      <c r="E4026" s="2" t="s">
        <v>17187</v>
      </c>
      <c r="F4026" s="13" t="n">
        <v>46196</v>
      </c>
      <c r="G4026" s="13" t="n">
        <v>46196</v>
      </c>
      <c r="H4026" s="2" t="n">
        <v>6.3</v>
      </c>
    </row>
    <row r="4027" customFormat="false" ht="15" hidden="false" customHeight="false" outlineLevel="0" collapsed="false">
      <c r="A4027" s="2" t="s">
        <v>21208</v>
      </c>
      <c r="B4027" s="2" t="s">
        <v>1641</v>
      </c>
      <c r="C4027" s="2" t="s">
        <v>119</v>
      </c>
      <c r="D4027" s="2" t="s">
        <v>17182</v>
      </c>
      <c r="E4027" s="2" t="s">
        <v>17176</v>
      </c>
      <c r="F4027" s="13" t="n">
        <v>45823</v>
      </c>
      <c r="G4027" s="13" t="n">
        <v>45823</v>
      </c>
      <c r="H4027" s="2" t="n">
        <v>10.5</v>
      </c>
    </row>
    <row r="4028" customFormat="false" ht="15" hidden="false" customHeight="false" outlineLevel="0" collapsed="false">
      <c r="A4028" s="2" t="s">
        <v>21209</v>
      </c>
      <c r="B4028" s="2" t="s">
        <v>1486</v>
      </c>
      <c r="C4028" s="2" t="s">
        <v>165</v>
      </c>
      <c r="D4028" s="2" t="s">
        <v>17175</v>
      </c>
      <c r="E4028" s="2" t="s">
        <v>17176</v>
      </c>
      <c r="F4028" s="13" t="n">
        <v>45902</v>
      </c>
      <c r="G4028" s="13" t="n">
        <v>45902</v>
      </c>
      <c r="H4028" s="2" t="n">
        <v>9.2</v>
      </c>
    </row>
    <row r="4029" customFormat="false" ht="15" hidden="false" customHeight="false" outlineLevel="0" collapsed="false">
      <c r="A4029" s="2" t="s">
        <v>21210</v>
      </c>
      <c r="B4029" s="2" t="s">
        <v>418</v>
      </c>
      <c r="C4029" s="2" t="s">
        <v>139</v>
      </c>
      <c r="D4029" s="2" t="s">
        <v>17184</v>
      </c>
      <c r="E4029" s="2" t="s">
        <v>17176</v>
      </c>
      <c r="F4029" s="13" t="n">
        <v>46162</v>
      </c>
      <c r="G4029" s="13" t="n">
        <v>46162</v>
      </c>
      <c r="H4029" s="2" t="n">
        <v>16.7</v>
      </c>
    </row>
    <row r="4030" customFormat="false" ht="15" hidden="false" customHeight="false" outlineLevel="0" collapsed="false">
      <c r="A4030" s="2" t="s">
        <v>21211</v>
      </c>
      <c r="B4030" s="2" t="s">
        <v>2478</v>
      </c>
      <c r="C4030" s="2" t="s">
        <v>98</v>
      </c>
      <c r="D4030" s="2" t="s">
        <v>17175</v>
      </c>
      <c r="E4030" s="2" t="s">
        <v>17176</v>
      </c>
      <c r="F4030" s="13" t="n">
        <v>46185</v>
      </c>
      <c r="G4030" s="13" t="n">
        <v>46186</v>
      </c>
      <c r="H4030" s="2" t="n">
        <v>24.6</v>
      </c>
    </row>
    <row r="4031" customFormat="false" ht="15" hidden="false" customHeight="false" outlineLevel="0" collapsed="false">
      <c r="A4031" s="2" t="s">
        <v>21212</v>
      </c>
      <c r="B4031" s="2" t="s">
        <v>4736</v>
      </c>
      <c r="C4031" s="2" t="s">
        <v>145</v>
      </c>
      <c r="D4031" s="2" t="s">
        <v>17178</v>
      </c>
      <c r="E4031" s="2" t="s">
        <v>17187</v>
      </c>
      <c r="F4031" s="13" t="n">
        <v>45858</v>
      </c>
      <c r="G4031" s="13" t="n">
        <v>45858</v>
      </c>
      <c r="H4031" s="2" t="n">
        <v>10.8</v>
      </c>
    </row>
    <row r="4032" customFormat="false" ht="15" hidden="false" customHeight="false" outlineLevel="0" collapsed="false">
      <c r="A4032" s="2" t="s">
        <v>21213</v>
      </c>
      <c r="B4032" s="2" t="s">
        <v>2959</v>
      </c>
      <c r="C4032" s="2" t="s">
        <v>98</v>
      </c>
      <c r="D4032" s="2" t="s">
        <v>17175</v>
      </c>
      <c r="E4032" s="2" t="s">
        <v>17193</v>
      </c>
      <c r="F4032" s="13" t="n">
        <v>46208</v>
      </c>
      <c r="G4032" s="13" t="n">
        <v>46208</v>
      </c>
      <c r="H4032" s="2" t="n">
        <v>10.2</v>
      </c>
    </row>
    <row r="4033" customFormat="false" ht="15" hidden="false" customHeight="false" outlineLevel="0" collapsed="false">
      <c r="A4033" s="2" t="s">
        <v>21214</v>
      </c>
      <c r="B4033" s="2" t="s">
        <v>804</v>
      </c>
      <c r="C4033" s="2" t="s">
        <v>108</v>
      </c>
      <c r="D4033" s="2" t="s">
        <v>17175</v>
      </c>
      <c r="E4033" s="2" t="s">
        <v>17191</v>
      </c>
      <c r="F4033" s="13" t="n">
        <v>46126</v>
      </c>
      <c r="G4033" s="13" t="n">
        <v>46126</v>
      </c>
      <c r="H4033" s="2" t="n">
        <v>2.5</v>
      </c>
    </row>
    <row r="4034" customFormat="false" ht="15" hidden="false" customHeight="false" outlineLevel="0" collapsed="false">
      <c r="A4034" s="2" t="s">
        <v>21215</v>
      </c>
      <c r="B4034" s="2" t="s">
        <v>2877</v>
      </c>
      <c r="C4034" s="2" t="s">
        <v>119</v>
      </c>
      <c r="D4034" s="2" t="s">
        <v>17184</v>
      </c>
      <c r="E4034" s="2" t="s">
        <v>17187</v>
      </c>
      <c r="F4034" s="13" t="n">
        <v>46079</v>
      </c>
      <c r="G4034" s="13" t="n">
        <v>46079</v>
      </c>
      <c r="H4034" s="2" t="n">
        <v>6.6</v>
      </c>
    </row>
    <row r="4035" customFormat="false" ht="15" hidden="false" customHeight="false" outlineLevel="0" collapsed="false">
      <c r="A4035" s="2" t="s">
        <v>21216</v>
      </c>
      <c r="B4035" s="2" t="s">
        <v>3592</v>
      </c>
      <c r="C4035" s="2" t="s">
        <v>139</v>
      </c>
      <c r="D4035" s="2" t="s">
        <v>17184</v>
      </c>
      <c r="E4035" s="2" t="s">
        <v>17191</v>
      </c>
      <c r="F4035" s="13" t="n">
        <v>45735</v>
      </c>
      <c r="G4035" s="13" t="n">
        <v>45735</v>
      </c>
      <c r="H4035" s="2" t="n">
        <v>6.3</v>
      </c>
    </row>
    <row r="4036" customFormat="false" ht="15" hidden="false" customHeight="false" outlineLevel="0" collapsed="false">
      <c r="A4036" s="2" t="s">
        <v>21217</v>
      </c>
      <c r="B4036" s="2" t="s">
        <v>2205</v>
      </c>
      <c r="C4036" s="2" t="s">
        <v>119</v>
      </c>
      <c r="D4036" s="2" t="s">
        <v>17175</v>
      </c>
      <c r="E4036" s="2" t="s">
        <v>17176</v>
      </c>
      <c r="F4036" s="13" t="n">
        <v>46200</v>
      </c>
      <c r="G4036" s="13" t="n">
        <v>46200</v>
      </c>
      <c r="H4036" s="2" t="n">
        <v>7.7</v>
      </c>
    </row>
    <row r="4037" customFormat="false" ht="15" hidden="false" customHeight="false" outlineLevel="0" collapsed="false">
      <c r="A4037" s="2" t="s">
        <v>21218</v>
      </c>
      <c r="B4037" s="2" t="s">
        <v>4863</v>
      </c>
      <c r="C4037" s="2" t="s">
        <v>119</v>
      </c>
      <c r="D4037" s="2" t="s">
        <v>17175</v>
      </c>
      <c r="E4037" s="2" t="s">
        <v>17187</v>
      </c>
      <c r="F4037" s="13" t="n">
        <v>46113</v>
      </c>
      <c r="G4037" s="13" t="n">
        <v>46113</v>
      </c>
      <c r="H4037" s="2" t="n">
        <v>4.1</v>
      </c>
    </row>
    <row r="4038" customFormat="false" ht="15" hidden="false" customHeight="false" outlineLevel="0" collapsed="false">
      <c r="A4038" s="2" t="s">
        <v>21219</v>
      </c>
      <c r="B4038" s="2" t="s">
        <v>3156</v>
      </c>
      <c r="C4038" s="2" t="s">
        <v>119</v>
      </c>
      <c r="D4038" s="2" t="s">
        <v>17175</v>
      </c>
      <c r="E4038" s="2" t="s">
        <v>17187</v>
      </c>
      <c r="F4038" s="13" t="n">
        <v>45896</v>
      </c>
      <c r="G4038" s="13" t="n">
        <v>45896</v>
      </c>
      <c r="H4038" s="2" t="n">
        <v>9.9</v>
      </c>
    </row>
    <row r="4039" customFormat="false" ht="15" hidden="false" customHeight="false" outlineLevel="0" collapsed="false">
      <c r="A4039" s="2" t="s">
        <v>21220</v>
      </c>
      <c r="B4039" s="2" t="s">
        <v>3242</v>
      </c>
      <c r="C4039" s="2" t="s">
        <v>123</v>
      </c>
      <c r="D4039" s="2" t="s">
        <v>17175</v>
      </c>
      <c r="E4039" s="2" t="s">
        <v>17176</v>
      </c>
      <c r="F4039" s="13" t="n">
        <v>45768</v>
      </c>
      <c r="G4039" s="13" t="n">
        <v>45768</v>
      </c>
      <c r="H4039" s="2" t="n">
        <v>18.4</v>
      </c>
    </row>
    <row r="4040" customFormat="false" ht="15" hidden="false" customHeight="false" outlineLevel="0" collapsed="false">
      <c r="A4040" s="2" t="s">
        <v>21221</v>
      </c>
      <c r="B4040" s="2" t="s">
        <v>591</v>
      </c>
      <c r="C4040" s="2" t="s">
        <v>163</v>
      </c>
      <c r="D4040" s="2" t="s">
        <v>17178</v>
      </c>
      <c r="E4040" s="2" t="s">
        <v>17176</v>
      </c>
      <c r="F4040" s="13" t="n">
        <v>46060</v>
      </c>
      <c r="G4040" s="13" t="n">
        <v>46060</v>
      </c>
      <c r="H4040" s="2" t="n">
        <v>11.3</v>
      </c>
    </row>
    <row r="4041" customFormat="false" ht="15" hidden="false" customHeight="false" outlineLevel="0" collapsed="false">
      <c r="A4041" s="2" t="s">
        <v>21222</v>
      </c>
      <c r="B4041" s="2" t="s">
        <v>4072</v>
      </c>
      <c r="C4041" s="2" t="s">
        <v>123</v>
      </c>
      <c r="D4041" s="2" t="s">
        <v>17184</v>
      </c>
      <c r="E4041" s="2" t="s">
        <v>17176</v>
      </c>
      <c r="F4041" s="13" t="n">
        <v>45889</v>
      </c>
      <c r="G4041" s="13" t="n">
        <v>45890</v>
      </c>
      <c r="H4041" s="2" t="n">
        <v>30.3</v>
      </c>
    </row>
    <row r="4042" customFormat="false" ht="15" hidden="false" customHeight="false" outlineLevel="0" collapsed="false">
      <c r="A4042" s="2" t="s">
        <v>21223</v>
      </c>
      <c r="B4042" s="2" t="s">
        <v>5006</v>
      </c>
      <c r="C4042" s="2" t="s">
        <v>98</v>
      </c>
      <c r="D4042" s="2" t="s">
        <v>17182</v>
      </c>
      <c r="E4042" s="2" t="s">
        <v>17176</v>
      </c>
      <c r="F4042" s="13" t="n">
        <v>45898</v>
      </c>
      <c r="G4042" s="13" t="n">
        <v>45898</v>
      </c>
      <c r="H4042" s="2" t="n">
        <v>20.8</v>
      </c>
    </row>
    <row r="4043" customFormat="false" ht="15" hidden="false" customHeight="false" outlineLevel="0" collapsed="false">
      <c r="A4043" s="2" t="s">
        <v>21224</v>
      </c>
      <c r="B4043" s="2" t="s">
        <v>309</v>
      </c>
      <c r="C4043" s="2" t="s">
        <v>128</v>
      </c>
      <c r="D4043" s="2" t="s">
        <v>17180</v>
      </c>
      <c r="E4043" s="2" t="s">
        <v>17191</v>
      </c>
      <c r="F4043" s="13" t="n">
        <v>46132</v>
      </c>
      <c r="G4043" s="13" t="n">
        <v>46132</v>
      </c>
      <c r="H4043" s="2" t="n">
        <v>9.3</v>
      </c>
    </row>
    <row r="4044" customFormat="false" ht="15" hidden="false" customHeight="false" outlineLevel="0" collapsed="false">
      <c r="A4044" s="2" t="s">
        <v>21225</v>
      </c>
      <c r="B4044" s="2" t="s">
        <v>1133</v>
      </c>
      <c r="C4044" s="2" t="s">
        <v>123</v>
      </c>
      <c r="D4044" s="2" t="s">
        <v>17184</v>
      </c>
      <c r="E4044" s="2" t="s">
        <v>17176</v>
      </c>
      <c r="F4044" s="13" t="n">
        <v>45959</v>
      </c>
      <c r="G4044" s="13" t="n">
        <v>45959</v>
      </c>
      <c r="H4044" s="2" t="n">
        <v>14.2</v>
      </c>
    </row>
    <row r="4045" customFormat="false" ht="15" hidden="false" customHeight="false" outlineLevel="0" collapsed="false">
      <c r="A4045" s="2" t="s">
        <v>21226</v>
      </c>
      <c r="B4045" s="2" t="s">
        <v>939</v>
      </c>
      <c r="C4045" s="2" t="s">
        <v>119</v>
      </c>
      <c r="D4045" s="2" t="s">
        <v>17178</v>
      </c>
      <c r="E4045" s="2" t="s">
        <v>17176</v>
      </c>
      <c r="F4045" s="13" t="n">
        <v>46086</v>
      </c>
      <c r="G4045" s="13" t="n">
        <v>46086</v>
      </c>
      <c r="H4045" s="2" t="n">
        <v>12.9</v>
      </c>
    </row>
    <row r="4046" customFormat="false" ht="15" hidden="false" customHeight="false" outlineLevel="0" collapsed="false">
      <c r="A4046" s="2" t="s">
        <v>21227</v>
      </c>
      <c r="B4046" s="2" t="s">
        <v>2138</v>
      </c>
      <c r="C4046" s="2" t="s">
        <v>119</v>
      </c>
      <c r="D4046" s="2" t="s">
        <v>17178</v>
      </c>
      <c r="E4046" s="2" t="s">
        <v>17176</v>
      </c>
      <c r="F4046" s="13" t="n">
        <v>45776</v>
      </c>
      <c r="G4046" s="13" t="n">
        <v>45777</v>
      </c>
      <c r="H4046" s="2" t="n">
        <v>45.8</v>
      </c>
    </row>
    <row r="4047" customFormat="false" ht="15" hidden="false" customHeight="false" outlineLevel="0" collapsed="false">
      <c r="A4047" s="2" t="s">
        <v>21228</v>
      </c>
      <c r="B4047" s="2" t="s">
        <v>3562</v>
      </c>
      <c r="C4047" s="2" t="s">
        <v>98</v>
      </c>
      <c r="D4047" s="2" t="s">
        <v>17180</v>
      </c>
      <c r="E4047" s="2" t="s">
        <v>17187</v>
      </c>
      <c r="F4047" s="13" t="n">
        <v>45957</v>
      </c>
      <c r="G4047" s="13" t="n">
        <v>45957</v>
      </c>
      <c r="H4047" s="2" t="n">
        <v>11.1</v>
      </c>
    </row>
    <row r="4048" customFormat="false" ht="15" hidden="false" customHeight="false" outlineLevel="0" collapsed="false">
      <c r="A4048" s="2" t="s">
        <v>21229</v>
      </c>
      <c r="B4048" s="2" t="s">
        <v>3323</v>
      </c>
      <c r="C4048" s="2" t="s">
        <v>108</v>
      </c>
      <c r="D4048" s="2" t="s">
        <v>17175</v>
      </c>
      <c r="E4048" s="2" t="s">
        <v>17187</v>
      </c>
      <c r="F4048" s="13" t="n">
        <v>45910</v>
      </c>
      <c r="G4048" s="13" t="n">
        <v>45910</v>
      </c>
      <c r="H4048" s="2" t="n">
        <v>21.9</v>
      </c>
    </row>
    <row r="4049" customFormat="false" ht="15" hidden="false" customHeight="false" outlineLevel="0" collapsed="false">
      <c r="A4049" s="2" t="s">
        <v>21230</v>
      </c>
      <c r="B4049" s="2" t="s">
        <v>1095</v>
      </c>
      <c r="C4049" s="2" t="s">
        <v>139</v>
      </c>
      <c r="D4049" s="2" t="s">
        <v>17178</v>
      </c>
      <c r="E4049" s="2" t="s">
        <v>17176</v>
      </c>
      <c r="F4049" s="13" t="n">
        <v>45953</v>
      </c>
      <c r="G4049" s="13" t="n">
        <v>45954</v>
      </c>
      <c r="H4049" s="2" t="n">
        <v>31.6</v>
      </c>
    </row>
    <row r="4050" customFormat="false" ht="15" hidden="false" customHeight="false" outlineLevel="0" collapsed="false">
      <c r="A4050" s="2" t="s">
        <v>21231</v>
      </c>
      <c r="B4050" s="2" t="s">
        <v>3573</v>
      </c>
      <c r="C4050" s="2" t="s">
        <v>98</v>
      </c>
      <c r="D4050" s="2" t="s">
        <v>17178</v>
      </c>
      <c r="E4050" s="2" t="s">
        <v>17187</v>
      </c>
      <c r="F4050" s="13" t="n">
        <v>46103</v>
      </c>
      <c r="G4050" s="13" t="n">
        <v>46103</v>
      </c>
      <c r="H4050" s="2" t="n">
        <v>9.6</v>
      </c>
    </row>
    <row r="4051" customFormat="false" ht="15" hidden="false" customHeight="false" outlineLevel="0" collapsed="false">
      <c r="A4051" s="2" t="s">
        <v>21232</v>
      </c>
      <c r="B4051" s="2" t="s">
        <v>1775</v>
      </c>
      <c r="C4051" s="2" t="s">
        <v>119</v>
      </c>
      <c r="D4051" s="2" t="s">
        <v>17184</v>
      </c>
      <c r="E4051" s="2" t="s">
        <v>17176</v>
      </c>
      <c r="F4051" s="13" t="n">
        <v>45947</v>
      </c>
      <c r="G4051" s="13" t="n">
        <v>45947</v>
      </c>
      <c r="H4051" s="2" t="n">
        <v>3.8</v>
      </c>
    </row>
    <row r="4052" customFormat="false" ht="15" hidden="false" customHeight="false" outlineLevel="0" collapsed="false">
      <c r="A4052" s="2" t="s">
        <v>21233</v>
      </c>
      <c r="B4052" s="2" t="s">
        <v>4649</v>
      </c>
      <c r="C4052" s="2" t="s">
        <v>119</v>
      </c>
      <c r="D4052" s="2" t="s">
        <v>17184</v>
      </c>
      <c r="E4052" s="2" t="s">
        <v>17176</v>
      </c>
      <c r="F4052" s="13" t="n">
        <v>46082</v>
      </c>
      <c r="G4052" s="13" t="n">
        <v>46083</v>
      </c>
      <c r="H4052" s="2" t="n">
        <v>33.5</v>
      </c>
    </row>
    <row r="4053" customFormat="false" ht="15" hidden="false" customHeight="false" outlineLevel="0" collapsed="false">
      <c r="A4053" s="2" t="s">
        <v>21234</v>
      </c>
      <c r="B4053" s="2" t="s">
        <v>2806</v>
      </c>
      <c r="C4053" s="2" t="s">
        <v>119</v>
      </c>
      <c r="D4053" s="2" t="s">
        <v>17184</v>
      </c>
      <c r="E4053" s="2" t="s">
        <v>17193</v>
      </c>
      <c r="F4053" s="13" t="n">
        <v>46024</v>
      </c>
      <c r="G4053" s="13" t="n">
        <v>46024</v>
      </c>
      <c r="H4053" s="2" t="n">
        <v>6.1</v>
      </c>
    </row>
    <row r="4054" customFormat="false" ht="15" hidden="false" customHeight="false" outlineLevel="0" collapsed="false">
      <c r="A4054" s="2" t="s">
        <v>21235</v>
      </c>
      <c r="B4054" s="2" t="s">
        <v>4888</v>
      </c>
      <c r="C4054" s="2" t="s">
        <v>119</v>
      </c>
      <c r="D4054" s="2" t="s">
        <v>17175</v>
      </c>
      <c r="E4054" s="2" t="s">
        <v>17187</v>
      </c>
      <c r="F4054" s="13" t="n">
        <v>46103</v>
      </c>
      <c r="G4054" s="13" t="n">
        <v>46103</v>
      </c>
      <c r="H4054" s="2" t="n">
        <v>9.4</v>
      </c>
    </row>
    <row r="4055" customFormat="false" ht="15" hidden="false" customHeight="false" outlineLevel="0" collapsed="false">
      <c r="A4055" s="2" t="s">
        <v>21236</v>
      </c>
      <c r="B4055" s="2" t="s">
        <v>2866</v>
      </c>
      <c r="C4055" s="2" t="s">
        <v>165</v>
      </c>
      <c r="D4055" s="2" t="s">
        <v>17184</v>
      </c>
      <c r="E4055" s="2" t="s">
        <v>17191</v>
      </c>
      <c r="F4055" s="13" t="n">
        <v>46087</v>
      </c>
      <c r="G4055" s="13" t="n">
        <v>46087</v>
      </c>
      <c r="H4055" s="2" t="n">
        <v>2.8</v>
      </c>
    </row>
    <row r="4056" customFormat="false" ht="15" hidden="false" customHeight="false" outlineLevel="0" collapsed="false">
      <c r="A4056" s="2" t="s">
        <v>21237</v>
      </c>
      <c r="B4056" s="2" t="s">
        <v>5128</v>
      </c>
      <c r="C4056" s="2" t="s">
        <v>98</v>
      </c>
      <c r="D4056" s="2" t="s">
        <v>17184</v>
      </c>
      <c r="E4056" s="2" t="s">
        <v>17176</v>
      </c>
      <c r="F4056" s="13" t="n">
        <v>46193</v>
      </c>
      <c r="G4056" s="13" t="n">
        <v>46194</v>
      </c>
      <c r="H4056" s="2" t="n">
        <v>31.5</v>
      </c>
    </row>
    <row r="4057" customFormat="false" ht="15" hidden="false" customHeight="false" outlineLevel="0" collapsed="false">
      <c r="A4057" s="2" t="s">
        <v>21238</v>
      </c>
      <c r="B4057" s="2" t="s">
        <v>4950</v>
      </c>
      <c r="C4057" s="2" t="s">
        <v>98</v>
      </c>
      <c r="D4057" s="2" t="s">
        <v>17182</v>
      </c>
      <c r="E4057" s="2" t="s">
        <v>17193</v>
      </c>
      <c r="F4057" s="13" t="n">
        <v>45839</v>
      </c>
      <c r="G4057" s="13" t="n">
        <v>45839</v>
      </c>
      <c r="H4057" s="2" t="n">
        <v>3</v>
      </c>
    </row>
    <row r="4058" customFormat="false" ht="15" hidden="false" customHeight="false" outlineLevel="0" collapsed="false">
      <c r="A4058" s="2" t="s">
        <v>21239</v>
      </c>
      <c r="B4058" s="2" t="s">
        <v>1338</v>
      </c>
      <c r="C4058" s="2" t="s">
        <v>104</v>
      </c>
      <c r="D4058" s="2" t="s">
        <v>17182</v>
      </c>
      <c r="E4058" s="2" t="s">
        <v>17176</v>
      </c>
      <c r="F4058" s="13" t="n">
        <v>46056</v>
      </c>
      <c r="G4058" s="13" t="n">
        <v>46056</v>
      </c>
      <c r="H4058" s="2" t="n">
        <v>11.8</v>
      </c>
    </row>
    <row r="4059" customFormat="false" ht="15" hidden="false" customHeight="false" outlineLevel="0" collapsed="false">
      <c r="A4059" s="2" t="s">
        <v>21240</v>
      </c>
      <c r="B4059" s="2" t="s">
        <v>4065</v>
      </c>
      <c r="C4059" s="2" t="s">
        <v>98</v>
      </c>
      <c r="D4059" s="2" t="s">
        <v>17178</v>
      </c>
      <c r="E4059" s="2" t="s">
        <v>17176</v>
      </c>
      <c r="F4059" s="13" t="n">
        <v>45848</v>
      </c>
      <c r="G4059" s="13" t="n">
        <v>45848</v>
      </c>
      <c r="H4059" s="2" t="n">
        <v>13.2</v>
      </c>
    </row>
    <row r="4060" customFormat="false" ht="15" hidden="false" customHeight="false" outlineLevel="0" collapsed="false">
      <c r="A4060" s="2" t="s">
        <v>21241</v>
      </c>
      <c r="B4060" s="2" t="s">
        <v>1940</v>
      </c>
      <c r="C4060" s="2" t="s">
        <v>98</v>
      </c>
      <c r="D4060" s="2" t="s">
        <v>17182</v>
      </c>
      <c r="E4060" s="2" t="s">
        <v>17187</v>
      </c>
      <c r="F4060" s="13" t="n">
        <v>45931</v>
      </c>
      <c r="G4060" s="13" t="n">
        <v>45931</v>
      </c>
      <c r="H4060" s="2" t="n">
        <v>11.8</v>
      </c>
    </row>
    <row r="4061" customFormat="false" ht="15" hidden="false" customHeight="false" outlineLevel="0" collapsed="false">
      <c r="A4061" s="2" t="s">
        <v>21242</v>
      </c>
      <c r="B4061" s="2" t="s">
        <v>3760</v>
      </c>
      <c r="C4061" s="2" t="s">
        <v>139</v>
      </c>
      <c r="D4061" s="2" t="s">
        <v>17180</v>
      </c>
      <c r="E4061" s="2" t="s">
        <v>17176</v>
      </c>
      <c r="F4061" s="13" t="n">
        <v>45925</v>
      </c>
      <c r="G4061" s="13" t="n">
        <v>45925</v>
      </c>
      <c r="H4061" s="2" t="n">
        <v>18.2</v>
      </c>
    </row>
    <row r="4062" customFormat="false" ht="15" hidden="false" customHeight="false" outlineLevel="0" collapsed="false">
      <c r="A4062" s="2" t="s">
        <v>21243</v>
      </c>
      <c r="B4062" s="2" t="s">
        <v>3740</v>
      </c>
      <c r="C4062" s="2" t="s">
        <v>165</v>
      </c>
      <c r="D4062" s="2" t="s">
        <v>17175</v>
      </c>
      <c r="E4062" s="2" t="s">
        <v>17176</v>
      </c>
      <c r="F4062" s="13" t="n">
        <v>46214</v>
      </c>
      <c r="G4062" s="13" t="n">
        <v>46214</v>
      </c>
      <c r="H4062" s="2" t="n">
        <v>17.9</v>
      </c>
    </row>
    <row r="4063" customFormat="false" ht="15" hidden="false" customHeight="false" outlineLevel="0" collapsed="false">
      <c r="A4063" s="2" t="s">
        <v>21244</v>
      </c>
      <c r="B4063" s="2" t="s">
        <v>535</v>
      </c>
      <c r="C4063" s="2" t="s">
        <v>119</v>
      </c>
      <c r="D4063" s="2" t="s">
        <v>17182</v>
      </c>
      <c r="E4063" s="2" t="s">
        <v>17187</v>
      </c>
      <c r="F4063" s="13" t="n">
        <v>46196</v>
      </c>
      <c r="G4063" s="13" t="n">
        <v>46197</v>
      </c>
      <c r="H4063" s="2" t="n">
        <v>29</v>
      </c>
    </row>
    <row r="4064" customFormat="false" ht="15" hidden="false" customHeight="false" outlineLevel="0" collapsed="false">
      <c r="A4064" s="2" t="s">
        <v>21245</v>
      </c>
      <c r="B4064" s="2" t="s">
        <v>394</v>
      </c>
      <c r="C4064" s="2" t="s">
        <v>119</v>
      </c>
      <c r="D4064" s="2" t="s">
        <v>17182</v>
      </c>
      <c r="E4064" s="2" t="s">
        <v>17191</v>
      </c>
      <c r="F4064" s="13" t="n">
        <v>45716</v>
      </c>
      <c r="G4064" s="13" t="n">
        <v>45716</v>
      </c>
      <c r="H4064" s="2" t="n">
        <v>2.8</v>
      </c>
    </row>
    <row r="4065" customFormat="false" ht="15" hidden="false" customHeight="false" outlineLevel="0" collapsed="false">
      <c r="A4065" s="2" t="s">
        <v>21246</v>
      </c>
      <c r="B4065" s="2" t="s">
        <v>4262</v>
      </c>
      <c r="C4065" s="2" t="s">
        <v>141</v>
      </c>
      <c r="D4065" s="2" t="s">
        <v>17178</v>
      </c>
      <c r="E4065" s="2" t="s">
        <v>17176</v>
      </c>
      <c r="F4065" s="13" t="n">
        <v>46179</v>
      </c>
      <c r="G4065" s="13" t="n">
        <v>46179</v>
      </c>
      <c r="H4065" s="2" t="n">
        <v>12</v>
      </c>
    </row>
    <row r="4066" customFormat="false" ht="15" hidden="false" customHeight="false" outlineLevel="0" collapsed="false">
      <c r="A4066" s="2" t="s">
        <v>21247</v>
      </c>
      <c r="B4066" s="2" t="s">
        <v>2335</v>
      </c>
      <c r="C4066" s="2" t="s">
        <v>98</v>
      </c>
      <c r="D4066" s="2" t="s">
        <v>17184</v>
      </c>
      <c r="E4066" s="2" t="s">
        <v>17176</v>
      </c>
      <c r="F4066" s="13" t="n">
        <v>45906</v>
      </c>
      <c r="G4066" s="13" t="n">
        <v>45906</v>
      </c>
      <c r="H4066" s="2" t="n">
        <v>22.9</v>
      </c>
    </row>
    <row r="4067" customFormat="false" ht="15" hidden="false" customHeight="false" outlineLevel="0" collapsed="false">
      <c r="A4067" s="2" t="s">
        <v>21248</v>
      </c>
      <c r="B4067" s="2" t="s">
        <v>4390</v>
      </c>
      <c r="C4067" s="2" t="s">
        <v>98</v>
      </c>
      <c r="D4067" s="2" t="s">
        <v>17178</v>
      </c>
      <c r="E4067" s="2" t="s">
        <v>17176</v>
      </c>
      <c r="F4067" s="13" t="n">
        <v>46150</v>
      </c>
      <c r="G4067" s="13" t="n">
        <v>46150</v>
      </c>
      <c r="H4067" s="2" t="n">
        <v>10.5</v>
      </c>
    </row>
    <row r="4068" customFormat="false" ht="15" hidden="false" customHeight="false" outlineLevel="0" collapsed="false">
      <c r="A4068" s="2" t="s">
        <v>21249</v>
      </c>
      <c r="B4068" s="2" t="s">
        <v>3817</v>
      </c>
      <c r="C4068" s="2" t="s">
        <v>141</v>
      </c>
      <c r="D4068" s="2" t="s">
        <v>17184</v>
      </c>
      <c r="E4068" s="2" t="s">
        <v>17193</v>
      </c>
      <c r="F4068" s="13" t="n">
        <v>46277</v>
      </c>
      <c r="G4068" s="13" t="n">
        <v>46277</v>
      </c>
      <c r="H4068" s="2" t="n">
        <v>5.4</v>
      </c>
    </row>
    <row r="4069" customFormat="false" ht="15" hidden="false" customHeight="false" outlineLevel="0" collapsed="false">
      <c r="A4069" s="2" t="s">
        <v>21250</v>
      </c>
      <c r="B4069" s="2" t="s">
        <v>3984</v>
      </c>
      <c r="C4069" s="2" t="s">
        <v>98</v>
      </c>
      <c r="D4069" s="2" t="s">
        <v>17178</v>
      </c>
      <c r="E4069" s="2" t="s">
        <v>17187</v>
      </c>
      <c r="F4069" s="13" t="n">
        <v>45790</v>
      </c>
      <c r="G4069" s="13" t="n">
        <v>45790</v>
      </c>
      <c r="H4069" s="2" t="n">
        <v>6.7</v>
      </c>
    </row>
    <row r="4070" customFormat="false" ht="15" hidden="false" customHeight="false" outlineLevel="0" collapsed="false">
      <c r="A4070" s="2" t="s">
        <v>21251</v>
      </c>
      <c r="B4070" s="2" t="s">
        <v>652</v>
      </c>
      <c r="C4070" s="2" t="s">
        <v>165</v>
      </c>
      <c r="D4070" s="2" t="s">
        <v>17180</v>
      </c>
      <c r="E4070" s="2" t="s">
        <v>17193</v>
      </c>
      <c r="F4070" s="13" t="n">
        <v>45732</v>
      </c>
      <c r="G4070" s="13" t="n">
        <v>45732</v>
      </c>
      <c r="H4070" s="2" t="n">
        <v>14.8</v>
      </c>
    </row>
    <row r="4071" customFormat="false" ht="15" hidden="false" customHeight="false" outlineLevel="0" collapsed="false">
      <c r="A4071" s="2" t="s">
        <v>21252</v>
      </c>
      <c r="B4071" s="2" t="s">
        <v>1373</v>
      </c>
      <c r="C4071" s="2" t="s">
        <v>165</v>
      </c>
      <c r="D4071" s="2" t="s">
        <v>17178</v>
      </c>
      <c r="E4071" s="2" t="s">
        <v>17187</v>
      </c>
      <c r="F4071" s="13" t="n">
        <v>46071</v>
      </c>
      <c r="G4071" s="13" t="n">
        <v>46071</v>
      </c>
      <c r="H4071" s="2" t="n">
        <v>8.8</v>
      </c>
    </row>
    <row r="4072" customFormat="false" ht="15" hidden="false" customHeight="false" outlineLevel="0" collapsed="false">
      <c r="A4072" s="2" t="s">
        <v>21253</v>
      </c>
      <c r="B4072" s="2" t="s">
        <v>4449</v>
      </c>
      <c r="C4072" s="2" t="s">
        <v>145</v>
      </c>
      <c r="D4072" s="2" t="s">
        <v>17178</v>
      </c>
      <c r="E4072" s="2" t="s">
        <v>17176</v>
      </c>
      <c r="F4072" s="13" t="n">
        <v>45963</v>
      </c>
      <c r="G4072" s="13" t="n">
        <v>45963</v>
      </c>
      <c r="H4072" s="2" t="n">
        <v>12.1</v>
      </c>
    </row>
    <row r="4073" customFormat="false" ht="15" hidden="false" customHeight="false" outlineLevel="0" collapsed="false">
      <c r="A4073" s="2" t="s">
        <v>21254</v>
      </c>
      <c r="B4073" s="2" t="s">
        <v>4079</v>
      </c>
      <c r="C4073" s="2" t="s">
        <v>98</v>
      </c>
      <c r="D4073" s="2" t="s">
        <v>17178</v>
      </c>
      <c r="E4073" s="2" t="s">
        <v>17176</v>
      </c>
      <c r="F4073" s="13" t="n">
        <v>45994</v>
      </c>
      <c r="G4073" s="13" t="n">
        <v>45995</v>
      </c>
      <c r="H4073" s="2" t="n">
        <v>46.5</v>
      </c>
    </row>
    <row r="4074" customFormat="false" ht="15" hidden="false" customHeight="false" outlineLevel="0" collapsed="false">
      <c r="A4074" s="2" t="s">
        <v>21255</v>
      </c>
      <c r="B4074" s="2" t="s">
        <v>3988</v>
      </c>
      <c r="C4074" s="2" t="s">
        <v>119</v>
      </c>
      <c r="D4074" s="2" t="s">
        <v>17180</v>
      </c>
      <c r="E4074" s="2" t="s">
        <v>17176</v>
      </c>
      <c r="F4074" s="13" t="n">
        <v>46172</v>
      </c>
      <c r="G4074" s="13" t="n">
        <v>46172</v>
      </c>
      <c r="H4074" s="2" t="n">
        <v>9.9</v>
      </c>
    </row>
    <row r="4075" customFormat="false" ht="15" hidden="false" customHeight="false" outlineLevel="0" collapsed="false">
      <c r="A4075" s="2" t="s">
        <v>21256</v>
      </c>
      <c r="B4075" s="2" t="s">
        <v>200</v>
      </c>
      <c r="C4075" s="2" t="s">
        <v>145</v>
      </c>
      <c r="D4075" s="2" t="s">
        <v>17178</v>
      </c>
      <c r="E4075" s="2" t="s">
        <v>17193</v>
      </c>
      <c r="F4075" s="13" t="n">
        <v>46122</v>
      </c>
      <c r="G4075" s="13" t="n">
        <v>46122</v>
      </c>
      <c r="H4075" s="2" t="n">
        <v>3.2</v>
      </c>
    </row>
    <row r="4076" customFormat="false" ht="15" hidden="false" customHeight="false" outlineLevel="0" collapsed="false">
      <c r="A4076" s="2" t="s">
        <v>21257</v>
      </c>
      <c r="B4076" s="2" t="s">
        <v>3907</v>
      </c>
      <c r="C4076" s="2" t="s">
        <v>104</v>
      </c>
      <c r="D4076" s="2" t="s">
        <v>17175</v>
      </c>
      <c r="E4076" s="2" t="s">
        <v>17187</v>
      </c>
      <c r="F4076" s="13" t="n">
        <v>46166</v>
      </c>
      <c r="G4076" s="13" t="n">
        <v>46166</v>
      </c>
      <c r="H4076" s="2" t="n">
        <v>8.2</v>
      </c>
    </row>
    <row r="4077" customFormat="false" ht="15" hidden="false" customHeight="false" outlineLevel="0" collapsed="false">
      <c r="A4077" s="2" t="s">
        <v>21258</v>
      </c>
      <c r="B4077" s="2" t="s">
        <v>1157</v>
      </c>
      <c r="C4077" s="2" t="s">
        <v>128</v>
      </c>
      <c r="D4077" s="2" t="s">
        <v>17178</v>
      </c>
      <c r="E4077" s="2" t="s">
        <v>17176</v>
      </c>
      <c r="F4077" s="13" t="n">
        <v>45847</v>
      </c>
      <c r="G4077" s="13" t="n">
        <v>45847</v>
      </c>
      <c r="H4077" s="2" t="n">
        <v>15.2</v>
      </c>
    </row>
    <row r="4078" customFormat="false" ht="15" hidden="false" customHeight="false" outlineLevel="0" collapsed="false">
      <c r="A4078" s="2" t="s">
        <v>21259</v>
      </c>
      <c r="B4078" s="2" t="s">
        <v>4226</v>
      </c>
      <c r="C4078" s="2" t="s">
        <v>98</v>
      </c>
      <c r="D4078" s="2" t="s">
        <v>17184</v>
      </c>
      <c r="E4078" s="2" t="s">
        <v>17187</v>
      </c>
      <c r="F4078" s="13" t="n">
        <v>46108</v>
      </c>
      <c r="G4078" s="13" t="n">
        <v>46108</v>
      </c>
      <c r="H4078" s="2" t="n">
        <v>9.5</v>
      </c>
    </row>
    <row r="4079" customFormat="false" ht="15" hidden="false" customHeight="false" outlineLevel="0" collapsed="false">
      <c r="A4079" s="2" t="s">
        <v>21260</v>
      </c>
      <c r="B4079" s="2" t="s">
        <v>643</v>
      </c>
      <c r="C4079" s="2" t="s">
        <v>119</v>
      </c>
      <c r="D4079" s="2" t="s">
        <v>17175</v>
      </c>
      <c r="E4079" s="2" t="s">
        <v>17176</v>
      </c>
      <c r="F4079" s="13" t="n">
        <v>46108</v>
      </c>
      <c r="G4079" s="13" t="n">
        <v>46108</v>
      </c>
      <c r="H4079" s="2" t="n">
        <v>17</v>
      </c>
    </row>
    <row r="4080" customFormat="false" ht="15" hidden="false" customHeight="false" outlineLevel="0" collapsed="false">
      <c r="A4080" s="2" t="s">
        <v>21261</v>
      </c>
      <c r="B4080" s="2" t="s">
        <v>3993</v>
      </c>
      <c r="C4080" s="2" t="s">
        <v>119</v>
      </c>
      <c r="D4080" s="2" t="s">
        <v>17175</v>
      </c>
      <c r="E4080" s="2" t="s">
        <v>17187</v>
      </c>
      <c r="F4080" s="13" t="n">
        <v>46075</v>
      </c>
      <c r="G4080" s="13" t="n">
        <v>46075</v>
      </c>
      <c r="H4080" s="2" t="n">
        <v>7</v>
      </c>
    </row>
    <row r="4081" customFormat="false" ht="15" hidden="false" customHeight="false" outlineLevel="0" collapsed="false">
      <c r="A4081" s="2" t="s">
        <v>21262</v>
      </c>
      <c r="B4081" s="2" t="s">
        <v>4321</v>
      </c>
      <c r="C4081" s="2" t="s">
        <v>165</v>
      </c>
      <c r="D4081" s="2" t="s">
        <v>17178</v>
      </c>
      <c r="E4081" s="2" t="s">
        <v>17193</v>
      </c>
      <c r="F4081" s="13" t="n">
        <v>46217</v>
      </c>
      <c r="G4081" s="13" t="n">
        <v>46217</v>
      </c>
      <c r="H4081" s="2" t="n">
        <v>4</v>
      </c>
    </row>
    <row r="4082" customFormat="false" ht="15" hidden="false" customHeight="false" outlineLevel="0" collapsed="false">
      <c r="A4082" s="2" t="s">
        <v>21263</v>
      </c>
      <c r="B4082" s="2" t="s">
        <v>5007</v>
      </c>
      <c r="C4082" s="2" t="s">
        <v>98</v>
      </c>
      <c r="D4082" s="2" t="s">
        <v>17182</v>
      </c>
      <c r="E4082" s="2" t="s">
        <v>17176</v>
      </c>
      <c r="F4082" s="13" t="n">
        <v>46227</v>
      </c>
      <c r="G4082" s="13" t="n">
        <v>46227</v>
      </c>
      <c r="H4082" s="2" t="n">
        <v>16.1</v>
      </c>
    </row>
    <row r="4083" customFormat="false" ht="15" hidden="false" customHeight="false" outlineLevel="0" collapsed="false">
      <c r="A4083" s="2" t="s">
        <v>21264</v>
      </c>
      <c r="B4083" s="2" t="s">
        <v>4372</v>
      </c>
      <c r="C4083" s="2" t="s">
        <v>114</v>
      </c>
      <c r="D4083" s="2" t="s">
        <v>17178</v>
      </c>
      <c r="E4083" s="2" t="s">
        <v>17187</v>
      </c>
      <c r="F4083" s="13" t="n">
        <v>45883</v>
      </c>
      <c r="G4083" s="13" t="n">
        <v>45883</v>
      </c>
      <c r="H4083" s="2" t="n">
        <v>10.6</v>
      </c>
    </row>
    <row r="4084" customFormat="false" ht="15" hidden="false" customHeight="false" outlineLevel="0" collapsed="false">
      <c r="A4084" s="2" t="s">
        <v>21265</v>
      </c>
      <c r="B4084" s="2" t="s">
        <v>485</v>
      </c>
      <c r="C4084" s="2" t="s">
        <v>114</v>
      </c>
      <c r="D4084" s="2" t="s">
        <v>17178</v>
      </c>
      <c r="E4084" s="2" t="s">
        <v>17191</v>
      </c>
      <c r="F4084" s="13" t="n">
        <v>45657</v>
      </c>
      <c r="G4084" s="13" t="n">
        <v>45657</v>
      </c>
      <c r="H4084" s="2" t="n">
        <v>2.2</v>
      </c>
    </row>
    <row r="4085" customFormat="false" ht="15" hidden="false" customHeight="false" outlineLevel="0" collapsed="false">
      <c r="A4085" s="2" t="s">
        <v>21266</v>
      </c>
      <c r="B4085" s="2" t="s">
        <v>2130</v>
      </c>
      <c r="C4085" s="2" t="s">
        <v>98</v>
      </c>
      <c r="D4085" s="2" t="s">
        <v>17182</v>
      </c>
      <c r="E4085" s="2" t="s">
        <v>17176</v>
      </c>
      <c r="F4085" s="13" t="n">
        <v>46113</v>
      </c>
      <c r="G4085" s="13" t="n">
        <v>46113</v>
      </c>
      <c r="H4085" s="2" t="n">
        <v>16.7</v>
      </c>
    </row>
    <row r="4086" customFormat="false" ht="15" hidden="false" customHeight="false" outlineLevel="0" collapsed="false">
      <c r="A4086" s="2" t="s">
        <v>21267</v>
      </c>
      <c r="B4086" s="2" t="s">
        <v>3377</v>
      </c>
      <c r="C4086" s="2" t="s">
        <v>165</v>
      </c>
      <c r="D4086" s="2" t="s">
        <v>17175</v>
      </c>
      <c r="E4086" s="2" t="s">
        <v>17193</v>
      </c>
      <c r="F4086" s="13" t="n">
        <v>46007</v>
      </c>
      <c r="G4086" s="13" t="n">
        <v>46007</v>
      </c>
      <c r="H4086" s="2" t="n">
        <v>5.2</v>
      </c>
    </row>
    <row r="4087" customFormat="false" ht="15" hidden="false" customHeight="false" outlineLevel="0" collapsed="false">
      <c r="A4087" s="2" t="s">
        <v>21268</v>
      </c>
      <c r="B4087" s="2" t="s">
        <v>1885</v>
      </c>
      <c r="C4087" s="2" t="s">
        <v>139</v>
      </c>
      <c r="D4087" s="2" t="s">
        <v>17175</v>
      </c>
      <c r="E4087" s="2" t="s">
        <v>17187</v>
      </c>
      <c r="F4087" s="13" t="n">
        <v>45700</v>
      </c>
      <c r="G4087" s="13" t="n">
        <v>45700</v>
      </c>
      <c r="H4087" s="2" t="n">
        <v>12.7</v>
      </c>
    </row>
    <row r="4088" customFormat="false" ht="15" hidden="false" customHeight="false" outlineLevel="0" collapsed="false">
      <c r="A4088" s="2" t="s">
        <v>21269</v>
      </c>
      <c r="B4088" s="2" t="s">
        <v>4496</v>
      </c>
      <c r="C4088" s="2" t="s">
        <v>119</v>
      </c>
      <c r="D4088" s="2" t="s">
        <v>17178</v>
      </c>
      <c r="E4088" s="2" t="s">
        <v>17176</v>
      </c>
      <c r="F4088" s="13" t="n">
        <v>45865</v>
      </c>
      <c r="G4088" s="13" t="n">
        <v>45865</v>
      </c>
      <c r="H4088" s="2" t="n">
        <v>20.8</v>
      </c>
    </row>
    <row r="4089" customFormat="false" ht="15" hidden="false" customHeight="false" outlineLevel="0" collapsed="false">
      <c r="A4089" s="2" t="s">
        <v>21270</v>
      </c>
      <c r="B4089" s="2" t="s">
        <v>4371</v>
      </c>
      <c r="C4089" s="2" t="s">
        <v>119</v>
      </c>
      <c r="D4089" s="2" t="s">
        <v>17180</v>
      </c>
      <c r="E4089" s="2" t="s">
        <v>17187</v>
      </c>
      <c r="F4089" s="13" t="n">
        <v>45887</v>
      </c>
      <c r="G4089" s="13" t="n">
        <v>45887</v>
      </c>
      <c r="H4089" s="2" t="n">
        <v>8</v>
      </c>
    </row>
    <row r="4090" customFormat="false" ht="15" hidden="false" customHeight="false" outlineLevel="0" collapsed="false">
      <c r="A4090" s="2" t="s">
        <v>21271</v>
      </c>
      <c r="B4090" s="2" t="s">
        <v>305</v>
      </c>
      <c r="C4090" s="2" t="s">
        <v>108</v>
      </c>
      <c r="D4090" s="2" t="s">
        <v>17180</v>
      </c>
      <c r="E4090" s="2" t="s">
        <v>17187</v>
      </c>
      <c r="F4090" s="13" t="n">
        <v>46126</v>
      </c>
      <c r="G4090" s="13" t="n">
        <v>46126</v>
      </c>
      <c r="H4090" s="2" t="n">
        <v>4.5</v>
      </c>
    </row>
    <row r="4091" customFormat="false" ht="15" hidden="false" customHeight="false" outlineLevel="0" collapsed="false">
      <c r="A4091" s="2" t="s">
        <v>21272</v>
      </c>
      <c r="B4091" s="2" t="s">
        <v>1109</v>
      </c>
      <c r="C4091" s="2" t="s">
        <v>108</v>
      </c>
      <c r="D4091" s="2" t="s">
        <v>17178</v>
      </c>
      <c r="E4091" s="2" t="s">
        <v>17187</v>
      </c>
      <c r="F4091" s="13" t="n">
        <v>46196</v>
      </c>
      <c r="G4091" s="13" t="n">
        <v>46197</v>
      </c>
      <c r="H4091" s="2" t="n">
        <v>24.4</v>
      </c>
    </row>
    <row r="4092" customFormat="false" ht="15" hidden="false" customHeight="false" outlineLevel="0" collapsed="false">
      <c r="A4092" s="2" t="s">
        <v>21273</v>
      </c>
      <c r="B4092" s="2" t="s">
        <v>2650</v>
      </c>
      <c r="C4092" s="2" t="s">
        <v>114</v>
      </c>
      <c r="D4092" s="2" t="s">
        <v>17178</v>
      </c>
      <c r="E4092" s="2" t="s">
        <v>17176</v>
      </c>
      <c r="F4092" s="13" t="n">
        <v>45808</v>
      </c>
      <c r="G4092" s="13" t="n">
        <v>45808</v>
      </c>
      <c r="H4092" s="2" t="n">
        <v>7.1</v>
      </c>
    </row>
    <row r="4093" customFormat="false" ht="15" hidden="false" customHeight="false" outlineLevel="0" collapsed="false">
      <c r="A4093" s="2" t="s">
        <v>21274</v>
      </c>
      <c r="B4093" s="2" t="s">
        <v>3109</v>
      </c>
      <c r="C4093" s="2" t="s">
        <v>104</v>
      </c>
      <c r="D4093" s="2" t="s">
        <v>17184</v>
      </c>
      <c r="E4093" s="2" t="s">
        <v>17176</v>
      </c>
      <c r="F4093" s="13" t="n">
        <v>45877</v>
      </c>
      <c r="G4093" s="13" t="n">
        <v>45877</v>
      </c>
      <c r="H4093" s="2" t="n">
        <v>20.3</v>
      </c>
    </row>
    <row r="4094" customFormat="false" ht="15" hidden="false" customHeight="false" outlineLevel="0" collapsed="false">
      <c r="A4094" s="2" t="s">
        <v>21275</v>
      </c>
      <c r="B4094" s="2" t="s">
        <v>1363</v>
      </c>
      <c r="C4094" s="2" t="s">
        <v>104</v>
      </c>
      <c r="D4094" s="2" t="s">
        <v>17175</v>
      </c>
      <c r="E4094" s="2" t="s">
        <v>17193</v>
      </c>
      <c r="F4094" s="13" t="n">
        <v>46056</v>
      </c>
      <c r="G4094" s="13" t="n">
        <v>46056</v>
      </c>
      <c r="H4094" s="2" t="n">
        <v>9.8</v>
      </c>
    </row>
    <row r="4095" customFormat="false" ht="15" hidden="false" customHeight="false" outlineLevel="0" collapsed="false">
      <c r="A4095" s="2" t="s">
        <v>21276</v>
      </c>
      <c r="B4095" s="2" t="s">
        <v>2423</v>
      </c>
      <c r="C4095" s="2" t="s">
        <v>119</v>
      </c>
      <c r="D4095" s="2" t="s">
        <v>17178</v>
      </c>
      <c r="E4095" s="2" t="s">
        <v>17193</v>
      </c>
      <c r="F4095" s="13" t="n">
        <v>45914</v>
      </c>
      <c r="G4095" s="13" t="n">
        <v>45914</v>
      </c>
      <c r="H4095" s="2" t="n">
        <v>13.5</v>
      </c>
    </row>
    <row r="4096" customFormat="false" ht="15" hidden="false" customHeight="false" outlineLevel="0" collapsed="false">
      <c r="A4096" s="2" t="s">
        <v>21277</v>
      </c>
      <c r="B4096" s="2" t="s">
        <v>192</v>
      </c>
      <c r="C4096" s="2" t="s">
        <v>104</v>
      </c>
      <c r="D4096" s="2" t="s">
        <v>17180</v>
      </c>
      <c r="E4096" s="2" t="s">
        <v>17187</v>
      </c>
      <c r="F4096" s="13" t="n">
        <v>45947</v>
      </c>
      <c r="G4096" s="13" t="n">
        <v>45947</v>
      </c>
      <c r="H4096" s="2" t="n">
        <v>14.6</v>
      </c>
    </row>
    <row r="4097" customFormat="false" ht="15" hidden="false" customHeight="false" outlineLevel="0" collapsed="false">
      <c r="A4097" s="2" t="s">
        <v>21278</v>
      </c>
      <c r="B4097" s="2" t="s">
        <v>2132</v>
      </c>
      <c r="C4097" s="2" t="s">
        <v>141</v>
      </c>
      <c r="D4097" s="2" t="s">
        <v>17178</v>
      </c>
      <c r="E4097" s="2" t="s">
        <v>17176</v>
      </c>
      <c r="F4097" s="13" t="n">
        <v>46198</v>
      </c>
      <c r="G4097" s="13" t="n">
        <v>46198</v>
      </c>
      <c r="H4097" s="2" t="n">
        <v>23.7</v>
      </c>
    </row>
    <row r="4098" customFormat="false" ht="15" hidden="false" customHeight="false" outlineLevel="0" collapsed="false">
      <c r="A4098" s="2" t="s">
        <v>21279</v>
      </c>
      <c r="B4098" s="2" t="s">
        <v>456</v>
      </c>
      <c r="C4098" s="2" t="s">
        <v>114</v>
      </c>
      <c r="D4098" s="2" t="s">
        <v>17175</v>
      </c>
      <c r="E4098" s="2" t="s">
        <v>17187</v>
      </c>
      <c r="F4098" s="13" t="n">
        <v>46041</v>
      </c>
      <c r="G4098" s="13" t="n">
        <v>46041</v>
      </c>
      <c r="H4098" s="2" t="n">
        <v>8.5</v>
      </c>
    </row>
    <row r="4099" customFormat="false" ht="15" hidden="false" customHeight="false" outlineLevel="0" collapsed="false">
      <c r="A4099" s="2" t="s">
        <v>21280</v>
      </c>
      <c r="B4099" s="2" t="s">
        <v>3796</v>
      </c>
      <c r="C4099" s="2" t="s">
        <v>123</v>
      </c>
      <c r="D4099" s="2" t="s">
        <v>17182</v>
      </c>
      <c r="E4099" s="2" t="s">
        <v>17176</v>
      </c>
      <c r="F4099" s="13" t="n">
        <v>46098</v>
      </c>
      <c r="G4099" s="13" t="n">
        <v>46099</v>
      </c>
      <c r="H4099" s="2" t="n">
        <v>33.5</v>
      </c>
    </row>
    <row r="4100" customFormat="false" ht="15" hidden="false" customHeight="false" outlineLevel="0" collapsed="false">
      <c r="A4100" s="2" t="s">
        <v>21281</v>
      </c>
      <c r="B4100" s="2" t="s">
        <v>1503</v>
      </c>
      <c r="C4100" s="2" t="s">
        <v>165</v>
      </c>
      <c r="D4100" s="2" t="s">
        <v>17180</v>
      </c>
      <c r="E4100" s="2" t="s">
        <v>17176</v>
      </c>
      <c r="F4100" s="13" t="n">
        <v>45882</v>
      </c>
      <c r="G4100" s="13" t="n">
        <v>45882</v>
      </c>
      <c r="H4100" s="2" t="n">
        <v>16.9</v>
      </c>
    </row>
    <row r="4101" customFormat="false" ht="15" hidden="false" customHeight="false" outlineLevel="0" collapsed="false">
      <c r="A4101" s="2" t="s">
        <v>21282</v>
      </c>
      <c r="B4101" s="2" t="s">
        <v>425</v>
      </c>
      <c r="C4101" s="2" t="s">
        <v>104</v>
      </c>
      <c r="D4101" s="2" t="s">
        <v>17184</v>
      </c>
      <c r="E4101" s="2" t="s">
        <v>17176</v>
      </c>
      <c r="F4101" s="13" t="n">
        <v>46061</v>
      </c>
      <c r="G4101" s="13" t="n">
        <v>46062</v>
      </c>
      <c r="H4101" s="2" t="n">
        <v>34.5</v>
      </c>
    </row>
    <row r="4102" customFormat="false" ht="15" hidden="false" customHeight="false" outlineLevel="0" collapsed="false">
      <c r="A4102" s="2" t="s">
        <v>21283</v>
      </c>
      <c r="B4102" s="2" t="s">
        <v>2464</v>
      </c>
      <c r="C4102" s="2" t="s">
        <v>139</v>
      </c>
      <c r="D4102" s="2" t="s">
        <v>17175</v>
      </c>
      <c r="E4102" s="2" t="s">
        <v>17187</v>
      </c>
      <c r="F4102" s="13" t="n">
        <v>46063</v>
      </c>
      <c r="G4102" s="13" t="n">
        <v>46063</v>
      </c>
      <c r="H4102" s="2" t="n">
        <v>12.6</v>
      </c>
    </row>
    <row r="4103" customFormat="false" ht="15" hidden="false" customHeight="false" outlineLevel="0" collapsed="false">
      <c r="A4103" s="2" t="s">
        <v>21284</v>
      </c>
      <c r="B4103" s="2" t="s">
        <v>1219</v>
      </c>
      <c r="C4103" s="2" t="s">
        <v>119</v>
      </c>
      <c r="D4103" s="2" t="s">
        <v>17178</v>
      </c>
      <c r="E4103" s="2" t="s">
        <v>17176</v>
      </c>
      <c r="F4103" s="13" t="n">
        <v>46208</v>
      </c>
      <c r="G4103" s="13" t="n">
        <v>46210</v>
      </c>
      <c r="H4103" s="2" t="n">
        <v>52</v>
      </c>
    </row>
    <row r="4104" customFormat="false" ht="15" hidden="false" customHeight="false" outlineLevel="0" collapsed="false">
      <c r="A4104" s="2" t="s">
        <v>21285</v>
      </c>
      <c r="B4104" s="2" t="s">
        <v>312</v>
      </c>
      <c r="C4104" s="2" t="s">
        <v>98</v>
      </c>
      <c r="D4104" s="2" t="s">
        <v>17175</v>
      </c>
      <c r="E4104" s="2" t="s">
        <v>17193</v>
      </c>
      <c r="F4104" s="13" t="n">
        <v>45791</v>
      </c>
      <c r="G4104" s="13" t="n">
        <v>45791</v>
      </c>
      <c r="H4104" s="2" t="n">
        <v>3.1</v>
      </c>
    </row>
    <row r="4105" customFormat="false" ht="15" hidden="false" customHeight="false" outlineLevel="0" collapsed="false">
      <c r="A4105" s="2" t="s">
        <v>21286</v>
      </c>
      <c r="B4105" s="2" t="s">
        <v>1104</v>
      </c>
      <c r="C4105" s="2" t="s">
        <v>114</v>
      </c>
      <c r="D4105" s="2" t="s">
        <v>17184</v>
      </c>
      <c r="E4105" s="2" t="s">
        <v>17187</v>
      </c>
      <c r="F4105" s="13" t="n">
        <v>46032</v>
      </c>
      <c r="G4105" s="13" t="n">
        <v>46032</v>
      </c>
      <c r="H4105" s="2" t="n">
        <v>19.1</v>
      </c>
    </row>
    <row r="4106" customFormat="false" ht="15" hidden="false" customHeight="false" outlineLevel="0" collapsed="false">
      <c r="A4106" s="2" t="s">
        <v>21287</v>
      </c>
      <c r="B4106" s="2" t="s">
        <v>4535</v>
      </c>
      <c r="C4106" s="2" t="s">
        <v>114</v>
      </c>
      <c r="D4106" s="2" t="s">
        <v>17178</v>
      </c>
      <c r="E4106" s="2" t="s">
        <v>17187</v>
      </c>
      <c r="F4106" s="13" t="n">
        <v>46116</v>
      </c>
      <c r="G4106" s="13" t="n">
        <v>46116</v>
      </c>
      <c r="H4106" s="2" t="n">
        <v>9</v>
      </c>
    </row>
    <row r="4107" customFormat="false" ht="15" hidden="false" customHeight="false" outlineLevel="0" collapsed="false">
      <c r="A4107" s="2" t="s">
        <v>21288</v>
      </c>
      <c r="B4107" s="2" t="s">
        <v>3006</v>
      </c>
      <c r="C4107" s="2" t="s">
        <v>128</v>
      </c>
      <c r="D4107" s="2" t="s">
        <v>17182</v>
      </c>
      <c r="E4107" s="2" t="s">
        <v>17193</v>
      </c>
      <c r="F4107" s="13" t="n">
        <v>46068</v>
      </c>
      <c r="G4107" s="13" t="n">
        <v>46068</v>
      </c>
      <c r="H4107" s="2" t="n">
        <v>2.7</v>
      </c>
    </row>
    <row r="4108" customFormat="false" ht="15" hidden="false" customHeight="false" outlineLevel="0" collapsed="false">
      <c r="A4108" s="2" t="s">
        <v>21289</v>
      </c>
      <c r="B4108" s="2" t="s">
        <v>3555</v>
      </c>
      <c r="C4108" s="2" t="s">
        <v>98</v>
      </c>
      <c r="D4108" s="2" t="s">
        <v>17175</v>
      </c>
      <c r="E4108" s="2" t="s">
        <v>17176</v>
      </c>
      <c r="F4108" s="13" t="n">
        <v>45872</v>
      </c>
      <c r="G4108" s="13" t="n">
        <v>45872</v>
      </c>
      <c r="H4108" s="2" t="n">
        <v>7.7</v>
      </c>
    </row>
    <row r="4109" customFormat="false" ht="15" hidden="false" customHeight="false" outlineLevel="0" collapsed="false">
      <c r="A4109" s="2" t="s">
        <v>21290</v>
      </c>
      <c r="B4109" s="2" t="s">
        <v>3661</v>
      </c>
      <c r="C4109" s="2" t="s">
        <v>141</v>
      </c>
      <c r="D4109" s="2" t="s">
        <v>17178</v>
      </c>
      <c r="E4109" s="2" t="s">
        <v>17187</v>
      </c>
      <c r="F4109" s="13" t="n">
        <v>46212</v>
      </c>
      <c r="G4109" s="13" t="n">
        <v>46213</v>
      </c>
      <c r="H4109" s="2" t="n">
        <v>27</v>
      </c>
    </row>
    <row r="4110" customFormat="false" ht="15" hidden="false" customHeight="false" outlineLevel="0" collapsed="false">
      <c r="A4110" s="2" t="s">
        <v>21291</v>
      </c>
      <c r="B4110" s="2" t="s">
        <v>3963</v>
      </c>
      <c r="C4110" s="2" t="s">
        <v>98</v>
      </c>
      <c r="D4110" s="2" t="s">
        <v>17178</v>
      </c>
      <c r="E4110" s="2" t="s">
        <v>17176</v>
      </c>
      <c r="F4110" s="13" t="n">
        <v>45759</v>
      </c>
      <c r="G4110" s="13" t="n">
        <v>45759</v>
      </c>
      <c r="H4110" s="2" t="n">
        <v>10.4</v>
      </c>
    </row>
    <row r="4111" customFormat="false" ht="15" hidden="false" customHeight="false" outlineLevel="0" collapsed="false">
      <c r="A4111" s="2" t="s">
        <v>21292</v>
      </c>
      <c r="B4111" s="2" t="s">
        <v>3080</v>
      </c>
      <c r="C4111" s="2" t="s">
        <v>145</v>
      </c>
      <c r="D4111" s="2" t="s">
        <v>17184</v>
      </c>
      <c r="E4111" s="2" t="s">
        <v>17193</v>
      </c>
      <c r="F4111" s="13" t="n">
        <v>46150</v>
      </c>
      <c r="G4111" s="13" t="n">
        <v>46150</v>
      </c>
      <c r="H4111" s="2" t="n">
        <v>17</v>
      </c>
    </row>
    <row r="4112" customFormat="false" ht="15" hidden="false" customHeight="false" outlineLevel="0" collapsed="false">
      <c r="A4112" s="2" t="s">
        <v>21293</v>
      </c>
      <c r="B4112" s="2" t="s">
        <v>3214</v>
      </c>
      <c r="C4112" s="2" t="s">
        <v>139</v>
      </c>
      <c r="D4112" s="2" t="s">
        <v>17178</v>
      </c>
      <c r="E4112" s="2" t="s">
        <v>17176</v>
      </c>
      <c r="F4112" s="13" t="n">
        <v>46013</v>
      </c>
      <c r="G4112" s="13" t="n">
        <v>46013</v>
      </c>
      <c r="H4112" s="2" t="n">
        <v>17.2</v>
      </c>
    </row>
    <row r="4113" customFormat="false" ht="15" hidden="false" customHeight="false" outlineLevel="0" collapsed="false">
      <c r="A4113" s="2" t="s">
        <v>21294</v>
      </c>
      <c r="B4113" s="2" t="s">
        <v>2128</v>
      </c>
      <c r="C4113" s="2" t="s">
        <v>114</v>
      </c>
      <c r="D4113" s="2" t="s">
        <v>17178</v>
      </c>
      <c r="E4113" s="2" t="s">
        <v>17176</v>
      </c>
      <c r="F4113" s="13" t="n">
        <v>46201</v>
      </c>
      <c r="G4113" s="13" t="n">
        <v>46201</v>
      </c>
      <c r="H4113" s="2" t="n">
        <v>8.2</v>
      </c>
    </row>
    <row r="4114" customFormat="false" ht="15" hidden="false" customHeight="false" outlineLevel="0" collapsed="false">
      <c r="A4114" s="2" t="s">
        <v>21295</v>
      </c>
      <c r="B4114" s="2" t="s">
        <v>3626</v>
      </c>
      <c r="C4114" s="2" t="s">
        <v>98</v>
      </c>
      <c r="D4114" s="2" t="s">
        <v>17180</v>
      </c>
      <c r="E4114" s="2" t="s">
        <v>17176</v>
      </c>
      <c r="F4114" s="13" t="n">
        <v>46001</v>
      </c>
      <c r="G4114" s="13" t="n">
        <v>46001</v>
      </c>
      <c r="H4114" s="2" t="n">
        <v>12.7</v>
      </c>
    </row>
    <row r="4115" customFormat="false" ht="15" hidden="false" customHeight="false" outlineLevel="0" collapsed="false">
      <c r="A4115" s="2" t="s">
        <v>21296</v>
      </c>
      <c r="B4115" s="2" t="s">
        <v>433</v>
      </c>
      <c r="C4115" s="2" t="s">
        <v>163</v>
      </c>
      <c r="D4115" s="2" t="s">
        <v>17175</v>
      </c>
      <c r="E4115" s="2" t="s">
        <v>17187</v>
      </c>
      <c r="F4115" s="13" t="n">
        <v>46124</v>
      </c>
      <c r="G4115" s="13" t="n">
        <v>46124</v>
      </c>
      <c r="H4115" s="2" t="n">
        <v>19.4</v>
      </c>
    </row>
    <row r="4116" customFormat="false" ht="15" hidden="false" customHeight="false" outlineLevel="0" collapsed="false">
      <c r="A4116" s="2" t="s">
        <v>21297</v>
      </c>
      <c r="B4116" s="2" t="s">
        <v>1878</v>
      </c>
      <c r="C4116" s="2" t="s">
        <v>139</v>
      </c>
      <c r="D4116" s="2" t="s">
        <v>17178</v>
      </c>
      <c r="E4116" s="2" t="s">
        <v>17176</v>
      </c>
      <c r="F4116" s="13" t="n">
        <v>46076</v>
      </c>
      <c r="G4116" s="13" t="n">
        <v>46077</v>
      </c>
      <c r="H4116" s="2" t="n">
        <v>24.7</v>
      </c>
    </row>
    <row r="4117" customFormat="false" ht="15" hidden="false" customHeight="false" outlineLevel="0" collapsed="false">
      <c r="A4117" s="2" t="s">
        <v>21298</v>
      </c>
      <c r="B4117" s="2" t="s">
        <v>4223</v>
      </c>
      <c r="C4117" s="2" t="s">
        <v>98</v>
      </c>
      <c r="D4117" s="2" t="s">
        <v>17178</v>
      </c>
      <c r="E4117" s="2" t="s">
        <v>17187</v>
      </c>
      <c r="F4117" s="13" t="n">
        <v>46173</v>
      </c>
      <c r="G4117" s="13" t="n">
        <v>46173</v>
      </c>
      <c r="H4117" s="2" t="n">
        <v>23.4</v>
      </c>
    </row>
    <row r="4118" customFormat="false" ht="15" hidden="false" customHeight="false" outlineLevel="0" collapsed="false">
      <c r="A4118" s="2" t="s">
        <v>21299</v>
      </c>
      <c r="B4118" s="2" t="s">
        <v>2195</v>
      </c>
      <c r="C4118" s="2" t="s">
        <v>119</v>
      </c>
      <c r="D4118" s="2" t="s">
        <v>17180</v>
      </c>
      <c r="E4118" s="2" t="s">
        <v>17187</v>
      </c>
      <c r="F4118" s="13" t="n">
        <v>45976</v>
      </c>
      <c r="G4118" s="13" t="n">
        <v>45976</v>
      </c>
      <c r="H4118" s="2" t="n">
        <v>7.4</v>
      </c>
    </row>
    <row r="4119" customFormat="false" ht="15" hidden="false" customHeight="false" outlineLevel="0" collapsed="false">
      <c r="A4119" s="2" t="s">
        <v>21300</v>
      </c>
      <c r="B4119" s="2" t="s">
        <v>282</v>
      </c>
      <c r="C4119" s="2" t="s">
        <v>119</v>
      </c>
      <c r="D4119" s="2" t="s">
        <v>17180</v>
      </c>
      <c r="E4119" s="2" t="s">
        <v>17176</v>
      </c>
      <c r="F4119" s="13" t="n">
        <v>46027</v>
      </c>
      <c r="G4119" s="13" t="n">
        <v>46027</v>
      </c>
      <c r="H4119" s="2" t="n">
        <v>9.7</v>
      </c>
    </row>
    <row r="4120" customFormat="false" ht="15" hidden="false" customHeight="false" outlineLevel="0" collapsed="false">
      <c r="A4120" s="2" t="s">
        <v>21301</v>
      </c>
      <c r="B4120" s="2" t="s">
        <v>4819</v>
      </c>
      <c r="C4120" s="2" t="s">
        <v>119</v>
      </c>
      <c r="D4120" s="2" t="s">
        <v>17178</v>
      </c>
      <c r="E4120" s="2" t="s">
        <v>17193</v>
      </c>
      <c r="F4120" s="13" t="n">
        <v>46072</v>
      </c>
      <c r="G4120" s="13" t="n">
        <v>46072</v>
      </c>
      <c r="H4120" s="2" t="n">
        <v>6</v>
      </c>
    </row>
    <row r="4121" customFormat="false" ht="15" hidden="false" customHeight="false" outlineLevel="0" collapsed="false">
      <c r="A4121" s="2" t="s">
        <v>21302</v>
      </c>
      <c r="B4121" s="2" t="s">
        <v>3978</v>
      </c>
      <c r="C4121" s="2" t="s">
        <v>145</v>
      </c>
      <c r="D4121" s="2" t="s">
        <v>17175</v>
      </c>
      <c r="E4121" s="2" t="s">
        <v>17191</v>
      </c>
      <c r="F4121" s="13" t="n">
        <v>46261</v>
      </c>
      <c r="G4121" s="13" t="n">
        <v>46261</v>
      </c>
      <c r="H4121" s="2" t="n">
        <v>2.1</v>
      </c>
    </row>
    <row r="4122" customFormat="false" ht="15" hidden="false" customHeight="false" outlineLevel="0" collapsed="false">
      <c r="A4122" s="2" t="s">
        <v>21303</v>
      </c>
      <c r="B4122" s="2" t="s">
        <v>1999</v>
      </c>
      <c r="C4122" s="2" t="s">
        <v>139</v>
      </c>
      <c r="D4122" s="2" t="s">
        <v>17178</v>
      </c>
      <c r="E4122" s="2" t="s">
        <v>17191</v>
      </c>
      <c r="F4122" s="13" t="n">
        <v>46146</v>
      </c>
      <c r="G4122" s="13" t="n">
        <v>46146</v>
      </c>
      <c r="H4122" s="2" t="n">
        <v>2.4</v>
      </c>
    </row>
    <row r="4123" customFormat="false" ht="15" hidden="false" customHeight="false" outlineLevel="0" collapsed="false">
      <c r="A4123" s="2" t="s">
        <v>21304</v>
      </c>
      <c r="B4123" s="2" t="s">
        <v>4088</v>
      </c>
      <c r="C4123" s="2" t="s">
        <v>128</v>
      </c>
      <c r="D4123" s="2" t="s">
        <v>17180</v>
      </c>
      <c r="E4123" s="2" t="s">
        <v>17187</v>
      </c>
      <c r="F4123" s="13" t="n">
        <v>45961</v>
      </c>
      <c r="G4123" s="13" t="n">
        <v>45961</v>
      </c>
      <c r="H4123" s="2" t="n">
        <v>11.8</v>
      </c>
    </row>
    <row r="4124" customFormat="false" ht="15" hidden="false" customHeight="false" outlineLevel="0" collapsed="false">
      <c r="A4124" s="2" t="s">
        <v>21305</v>
      </c>
      <c r="B4124" s="2" t="s">
        <v>1078</v>
      </c>
      <c r="C4124" s="2" t="s">
        <v>165</v>
      </c>
      <c r="D4124" s="2" t="s">
        <v>17175</v>
      </c>
      <c r="E4124" s="2" t="s">
        <v>17176</v>
      </c>
      <c r="F4124" s="13" t="n">
        <v>45792</v>
      </c>
      <c r="G4124" s="13" t="n">
        <v>45792</v>
      </c>
      <c r="H4124" s="2" t="n">
        <v>13.6</v>
      </c>
    </row>
    <row r="4125" customFormat="false" ht="15" hidden="false" customHeight="false" outlineLevel="0" collapsed="false">
      <c r="A4125" s="2" t="s">
        <v>21306</v>
      </c>
      <c r="B4125" s="2" t="s">
        <v>283</v>
      </c>
      <c r="C4125" s="2" t="s">
        <v>165</v>
      </c>
      <c r="D4125" s="2" t="s">
        <v>17175</v>
      </c>
      <c r="E4125" s="2" t="s">
        <v>17176</v>
      </c>
      <c r="F4125" s="13" t="n">
        <v>45970</v>
      </c>
      <c r="G4125" s="13" t="n">
        <v>45970</v>
      </c>
      <c r="H4125" s="2" t="n">
        <v>13.6</v>
      </c>
    </row>
    <row r="4126" customFormat="false" ht="15" hidden="false" customHeight="false" outlineLevel="0" collapsed="false">
      <c r="A4126" s="2" t="s">
        <v>21307</v>
      </c>
      <c r="B4126" s="2" t="s">
        <v>2613</v>
      </c>
      <c r="C4126" s="2" t="s">
        <v>165</v>
      </c>
      <c r="D4126" s="2" t="s">
        <v>17175</v>
      </c>
      <c r="E4126" s="2" t="s">
        <v>17176</v>
      </c>
      <c r="F4126" s="13" t="n">
        <v>46180</v>
      </c>
      <c r="G4126" s="13" t="n">
        <v>46180</v>
      </c>
      <c r="H4126" s="2" t="n">
        <v>13.3</v>
      </c>
    </row>
    <row r="4127" customFormat="false" ht="15" hidden="false" customHeight="false" outlineLevel="0" collapsed="false">
      <c r="A4127" s="2" t="s">
        <v>21308</v>
      </c>
      <c r="B4127" s="2" t="s">
        <v>4826</v>
      </c>
      <c r="C4127" s="2" t="s">
        <v>119</v>
      </c>
      <c r="D4127" s="2" t="s">
        <v>17182</v>
      </c>
      <c r="E4127" s="2" t="s">
        <v>17176</v>
      </c>
      <c r="F4127" s="13" t="n">
        <v>46088</v>
      </c>
      <c r="G4127" s="13" t="n">
        <v>46088</v>
      </c>
      <c r="H4127" s="2" t="n">
        <v>10</v>
      </c>
    </row>
    <row r="4128" customFormat="false" ht="15" hidden="false" customHeight="false" outlineLevel="0" collapsed="false">
      <c r="A4128" s="2" t="s">
        <v>21309</v>
      </c>
      <c r="B4128" s="2" t="s">
        <v>3414</v>
      </c>
      <c r="C4128" s="2" t="s">
        <v>165</v>
      </c>
      <c r="D4128" s="2" t="s">
        <v>17178</v>
      </c>
      <c r="E4128" s="2" t="s">
        <v>17193</v>
      </c>
      <c r="F4128" s="13" t="n">
        <v>45789</v>
      </c>
      <c r="G4128" s="13" t="n">
        <v>45789</v>
      </c>
      <c r="H4128" s="2" t="n">
        <v>7.4</v>
      </c>
    </row>
    <row r="4129" customFormat="false" ht="15" hidden="false" customHeight="false" outlineLevel="0" collapsed="false">
      <c r="A4129" s="2" t="s">
        <v>21310</v>
      </c>
      <c r="B4129" s="2" t="s">
        <v>3731</v>
      </c>
      <c r="C4129" s="2" t="s">
        <v>145</v>
      </c>
      <c r="D4129" s="2" t="s">
        <v>17175</v>
      </c>
      <c r="E4129" s="2" t="s">
        <v>17187</v>
      </c>
      <c r="F4129" s="13" t="n">
        <v>46055</v>
      </c>
      <c r="G4129" s="13" t="n">
        <v>46055</v>
      </c>
      <c r="H4129" s="2" t="n">
        <v>15.3</v>
      </c>
    </row>
    <row r="4130" customFormat="false" ht="15" hidden="false" customHeight="false" outlineLevel="0" collapsed="false">
      <c r="A4130" s="2" t="s">
        <v>21311</v>
      </c>
      <c r="B4130" s="2" t="s">
        <v>1503</v>
      </c>
      <c r="C4130" s="2" t="s">
        <v>165</v>
      </c>
      <c r="D4130" s="2" t="s">
        <v>17180</v>
      </c>
      <c r="E4130" s="2" t="s">
        <v>17187</v>
      </c>
      <c r="F4130" s="13" t="n">
        <v>46135</v>
      </c>
      <c r="G4130" s="13" t="n">
        <v>46135</v>
      </c>
      <c r="H4130" s="2" t="n">
        <v>12.7</v>
      </c>
    </row>
    <row r="4131" customFormat="false" ht="15" hidden="false" customHeight="false" outlineLevel="0" collapsed="false">
      <c r="A4131" s="2" t="s">
        <v>21312</v>
      </c>
      <c r="B4131" s="2" t="s">
        <v>1242</v>
      </c>
      <c r="C4131" s="2" t="s">
        <v>119</v>
      </c>
      <c r="D4131" s="2" t="s">
        <v>17175</v>
      </c>
      <c r="E4131" s="2" t="s">
        <v>17176</v>
      </c>
      <c r="F4131" s="13" t="n">
        <v>45836</v>
      </c>
      <c r="G4131" s="13" t="n">
        <v>45836</v>
      </c>
      <c r="H4131" s="2" t="n">
        <v>23.1</v>
      </c>
    </row>
    <row r="4132" customFormat="false" ht="15" hidden="false" customHeight="false" outlineLevel="0" collapsed="false">
      <c r="A4132" s="2" t="s">
        <v>21313</v>
      </c>
      <c r="B4132" s="2" t="s">
        <v>3051</v>
      </c>
      <c r="C4132" s="2" t="s">
        <v>119</v>
      </c>
      <c r="D4132" s="2" t="s">
        <v>17178</v>
      </c>
      <c r="E4132" s="2" t="s">
        <v>17193</v>
      </c>
      <c r="F4132" s="13" t="n">
        <v>45806</v>
      </c>
      <c r="G4132" s="13" t="n">
        <v>45806</v>
      </c>
      <c r="H4132" s="2" t="n">
        <v>7.1</v>
      </c>
    </row>
    <row r="4133" customFormat="false" ht="15" hidden="false" customHeight="false" outlineLevel="0" collapsed="false">
      <c r="A4133" s="2" t="s">
        <v>21314</v>
      </c>
      <c r="B4133" s="2" t="s">
        <v>112</v>
      </c>
      <c r="C4133" s="2" t="s">
        <v>114</v>
      </c>
      <c r="D4133" s="2" t="s">
        <v>17180</v>
      </c>
      <c r="E4133" s="2" t="s">
        <v>17176</v>
      </c>
      <c r="F4133" s="13" t="n">
        <v>45964</v>
      </c>
      <c r="G4133" s="13" t="n">
        <v>45965</v>
      </c>
      <c r="H4133" s="2" t="n">
        <v>24.7</v>
      </c>
    </row>
    <row r="4134" customFormat="false" ht="15" hidden="false" customHeight="false" outlineLevel="0" collapsed="false">
      <c r="A4134" s="2" t="s">
        <v>21315</v>
      </c>
      <c r="B4134" s="2" t="s">
        <v>4246</v>
      </c>
      <c r="C4134" s="2" t="s">
        <v>98</v>
      </c>
      <c r="D4134" s="2" t="s">
        <v>17184</v>
      </c>
      <c r="E4134" s="2" t="s">
        <v>17187</v>
      </c>
      <c r="F4134" s="13" t="n">
        <v>46098</v>
      </c>
      <c r="G4134" s="13" t="n">
        <v>46098</v>
      </c>
      <c r="H4134" s="2" t="n">
        <v>11.4</v>
      </c>
    </row>
    <row r="4135" customFormat="false" ht="15" hidden="false" customHeight="false" outlineLevel="0" collapsed="false">
      <c r="A4135" s="2" t="s">
        <v>21316</v>
      </c>
      <c r="B4135" s="2" t="s">
        <v>394</v>
      </c>
      <c r="C4135" s="2" t="s">
        <v>119</v>
      </c>
      <c r="D4135" s="2" t="s">
        <v>17184</v>
      </c>
      <c r="E4135" s="2" t="s">
        <v>17187</v>
      </c>
      <c r="F4135" s="13" t="n">
        <v>46038</v>
      </c>
      <c r="G4135" s="13" t="n">
        <v>46038</v>
      </c>
      <c r="H4135" s="2" t="n">
        <v>4.4</v>
      </c>
    </row>
    <row r="4136" customFormat="false" ht="15" hidden="false" customHeight="false" outlineLevel="0" collapsed="false">
      <c r="A4136" s="2" t="s">
        <v>21317</v>
      </c>
      <c r="B4136" s="2" t="s">
        <v>1036</v>
      </c>
      <c r="C4136" s="2" t="s">
        <v>119</v>
      </c>
      <c r="D4136" s="2" t="s">
        <v>17180</v>
      </c>
      <c r="E4136" s="2" t="s">
        <v>17176</v>
      </c>
      <c r="F4136" s="13" t="n">
        <v>45891</v>
      </c>
      <c r="G4136" s="13" t="n">
        <v>45892</v>
      </c>
      <c r="H4136" s="2" t="n">
        <v>26</v>
      </c>
    </row>
    <row r="4137" customFormat="false" ht="15" hidden="false" customHeight="false" outlineLevel="0" collapsed="false">
      <c r="A4137" s="2" t="s">
        <v>21318</v>
      </c>
      <c r="B4137" s="2" t="s">
        <v>2566</v>
      </c>
      <c r="C4137" s="2" t="s">
        <v>119</v>
      </c>
      <c r="D4137" s="2" t="s">
        <v>17175</v>
      </c>
      <c r="E4137" s="2" t="s">
        <v>17176</v>
      </c>
      <c r="F4137" s="13" t="n">
        <v>46175</v>
      </c>
      <c r="G4137" s="13" t="n">
        <v>46175</v>
      </c>
      <c r="H4137" s="2" t="n">
        <v>14.6</v>
      </c>
    </row>
    <row r="4138" customFormat="false" ht="15" hidden="false" customHeight="false" outlineLevel="0" collapsed="false">
      <c r="A4138" s="2" t="s">
        <v>21319</v>
      </c>
      <c r="B4138" s="2" t="s">
        <v>4934</v>
      </c>
      <c r="C4138" s="2" t="s">
        <v>98</v>
      </c>
      <c r="D4138" s="2" t="s">
        <v>17184</v>
      </c>
      <c r="E4138" s="2" t="s">
        <v>17187</v>
      </c>
      <c r="F4138" s="13" t="n">
        <v>45943</v>
      </c>
      <c r="G4138" s="13" t="n">
        <v>45943</v>
      </c>
      <c r="H4138" s="2" t="n">
        <v>5.3</v>
      </c>
    </row>
    <row r="4139" customFormat="false" ht="15" hidden="false" customHeight="false" outlineLevel="0" collapsed="false">
      <c r="A4139" s="2" t="s">
        <v>21320</v>
      </c>
      <c r="B4139" s="2" t="s">
        <v>2966</v>
      </c>
      <c r="C4139" s="2" t="s">
        <v>141</v>
      </c>
      <c r="D4139" s="2" t="s">
        <v>17178</v>
      </c>
      <c r="E4139" s="2" t="s">
        <v>17176</v>
      </c>
      <c r="F4139" s="13" t="n">
        <v>45964</v>
      </c>
      <c r="G4139" s="13" t="n">
        <v>45964</v>
      </c>
      <c r="H4139" s="2" t="n">
        <v>12.8</v>
      </c>
    </row>
    <row r="4140" customFormat="false" ht="15" hidden="false" customHeight="false" outlineLevel="0" collapsed="false">
      <c r="A4140" s="2" t="s">
        <v>21321</v>
      </c>
      <c r="B4140" s="2" t="s">
        <v>4377</v>
      </c>
      <c r="C4140" s="2" t="s">
        <v>119</v>
      </c>
      <c r="D4140" s="2" t="s">
        <v>17175</v>
      </c>
      <c r="E4140" s="2" t="s">
        <v>17187</v>
      </c>
      <c r="F4140" s="13" t="n">
        <v>45842</v>
      </c>
      <c r="G4140" s="13" t="n">
        <v>45842</v>
      </c>
      <c r="H4140" s="2" t="n">
        <v>3.3</v>
      </c>
    </row>
    <row r="4141" customFormat="false" ht="15" hidden="false" customHeight="false" outlineLevel="0" collapsed="false">
      <c r="A4141" s="2" t="s">
        <v>21322</v>
      </c>
      <c r="B4141" s="2" t="s">
        <v>1647</v>
      </c>
      <c r="C4141" s="2" t="s">
        <v>128</v>
      </c>
      <c r="D4141" s="2" t="s">
        <v>17175</v>
      </c>
      <c r="E4141" s="2" t="s">
        <v>17176</v>
      </c>
      <c r="F4141" s="13" t="n">
        <v>45811</v>
      </c>
      <c r="G4141" s="13" t="n">
        <v>45812</v>
      </c>
      <c r="H4141" s="2" t="n">
        <v>25.6</v>
      </c>
    </row>
    <row r="4142" customFormat="false" ht="15" hidden="false" customHeight="false" outlineLevel="0" collapsed="false">
      <c r="A4142" s="2" t="s">
        <v>21323</v>
      </c>
      <c r="B4142" s="2" t="s">
        <v>1912</v>
      </c>
      <c r="C4142" s="2" t="s">
        <v>98</v>
      </c>
      <c r="D4142" s="2" t="s">
        <v>17184</v>
      </c>
      <c r="E4142" s="2" t="s">
        <v>17176</v>
      </c>
      <c r="F4142" s="13" t="n">
        <v>46059</v>
      </c>
      <c r="G4142" s="13" t="n">
        <v>46059</v>
      </c>
      <c r="H4142" s="2" t="n">
        <v>11.1</v>
      </c>
    </row>
    <row r="4143" customFormat="false" ht="15" hidden="false" customHeight="false" outlineLevel="0" collapsed="false">
      <c r="A4143" s="2" t="s">
        <v>21324</v>
      </c>
      <c r="B4143" s="2" t="s">
        <v>2269</v>
      </c>
      <c r="C4143" s="2" t="s">
        <v>108</v>
      </c>
      <c r="D4143" s="2" t="s">
        <v>17182</v>
      </c>
      <c r="E4143" s="2" t="s">
        <v>17176</v>
      </c>
      <c r="F4143" s="13" t="n">
        <v>46122</v>
      </c>
      <c r="G4143" s="13" t="n">
        <v>46122</v>
      </c>
      <c r="H4143" s="2" t="n">
        <v>22.6</v>
      </c>
    </row>
    <row r="4144" customFormat="false" ht="15" hidden="false" customHeight="false" outlineLevel="0" collapsed="false">
      <c r="A4144" s="2" t="s">
        <v>21325</v>
      </c>
      <c r="B4144" s="2" t="s">
        <v>802</v>
      </c>
      <c r="C4144" s="2" t="s">
        <v>98</v>
      </c>
      <c r="D4144" s="2" t="s">
        <v>17180</v>
      </c>
      <c r="E4144" s="2" t="s">
        <v>17187</v>
      </c>
      <c r="F4144" s="13" t="n">
        <v>46038</v>
      </c>
      <c r="G4144" s="13" t="n">
        <v>46038</v>
      </c>
      <c r="H4144" s="2" t="n">
        <v>8.3</v>
      </c>
    </row>
    <row r="4145" customFormat="false" ht="15" hidden="false" customHeight="false" outlineLevel="0" collapsed="false">
      <c r="A4145" s="2" t="s">
        <v>21326</v>
      </c>
      <c r="B4145" s="2" t="s">
        <v>1835</v>
      </c>
      <c r="C4145" s="2" t="s">
        <v>165</v>
      </c>
      <c r="D4145" s="2" t="s">
        <v>17184</v>
      </c>
      <c r="E4145" s="2" t="s">
        <v>17187</v>
      </c>
      <c r="F4145" s="13" t="n">
        <v>45899</v>
      </c>
      <c r="G4145" s="13" t="n">
        <v>45899</v>
      </c>
      <c r="H4145" s="2" t="n">
        <v>6.6</v>
      </c>
    </row>
    <row r="4146" customFormat="false" ht="15" hidden="false" customHeight="false" outlineLevel="0" collapsed="false">
      <c r="A4146" s="2" t="s">
        <v>21327</v>
      </c>
      <c r="B4146" s="2" t="s">
        <v>2280</v>
      </c>
      <c r="C4146" s="2" t="s">
        <v>114</v>
      </c>
      <c r="D4146" s="2" t="s">
        <v>17178</v>
      </c>
      <c r="E4146" s="2" t="s">
        <v>17193</v>
      </c>
      <c r="F4146" s="13" t="n">
        <v>46165</v>
      </c>
      <c r="G4146" s="13" t="n">
        <v>46165</v>
      </c>
      <c r="H4146" s="2" t="n">
        <v>10.7</v>
      </c>
    </row>
    <row r="4147" customFormat="false" ht="15" hidden="false" customHeight="false" outlineLevel="0" collapsed="false">
      <c r="A4147" s="2" t="s">
        <v>21328</v>
      </c>
      <c r="B4147" s="2" t="s">
        <v>381</v>
      </c>
      <c r="C4147" s="2" t="s">
        <v>139</v>
      </c>
      <c r="D4147" s="2" t="s">
        <v>17184</v>
      </c>
      <c r="E4147" s="2" t="s">
        <v>17176</v>
      </c>
      <c r="F4147" s="13" t="n">
        <v>46080</v>
      </c>
      <c r="G4147" s="13" t="n">
        <v>46080</v>
      </c>
      <c r="H4147" s="2" t="n">
        <v>21.8</v>
      </c>
    </row>
    <row r="4148" customFormat="false" ht="15" hidden="false" customHeight="false" outlineLevel="0" collapsed="false">
      <c r="A4148" s="2" t="s">
        <v>21329</v>
      </c>
      <c r="B4148" s="2" t="s">
        <v>4670</v>
      </c>
      <c r="C4148" s="2" t="s">
        <v>108</v>
      </c>
      <c r="D4148" s="2" t="s">
        <v>17175</v>
      </c>
      <c r="E4148" s="2" t="s">
        <v>17176</v>
      </c>
      <c r="F4148" s="13" t="n">
        <v>45942</v>
      </c>
      <c r="G4148" s="13" t="n">
        <v>45942</v>
      </c>
      <c r="H4148" s="2" t="n">
        <v>10.5</v>
      </c>
    </row>
    <row r="4149" customFormat="false" ht="15" hidden="false" customHeight="false" outlineLevel="0" collapsed="false">
      <c r="A4149" s="2" t="s">
        <v>21330</v>
      </c>
      <c r="B4149" s="2" t="s">
        <v>695</v>
      </c>
      <c r="C4149" s="2" t="s">
        <v>98</v>
      </c>
      <c r="D4149" s="2" t="s">
        <v>17178</v>
      </c>
      <c r="E4149" s="2" t="s">
        <v>17187</v>
      </c>
      <c r="F4149" s="13" t="n">
        <v>46124</v>
      </c>
      <c r="G4149" s="13" t="n">
        <v>46125</v>
      </c>
      <c r="H4149" s="2" t="n">
        <v>28.9</v>
      </c>
    </row>
    <row r="4150" customFormat="false" ht="15" hidden="false" customHeight="false" outlineLevel="0" collapsed="false">
      <c r="A4150" s="2" t="s">
        <v>21331</v>
      </c>
      <c r="B4150" s="2" t="s">
        <v>5114</v>
      </c>
      <c r="C4150" s="2" t="s">
        <v>98</v>
      </c>
      <c r="D4150" s="2" t="s">
        <v>17184</v>
      </c>
      <c r="E4150" s="2" t="s">
        <v>17176</v>
      </c>
      <c r="F4150" s="13" t="n">
        <v>45947</v>
      </c>
      <c r="G4150" s="13" t="n">
        <v>45948</v>
      </c>
      <c r="H4150" s="2" t="n">
        <v>24.8</v>
      </c>
    </row>
    <row r="4151" customFormat="false" ht="15" hidden="false" customHeight="false" outlineLevel="0" collapsed="false">
      <c r="A4151" s="2" t="s">
        <v>21332</v>
      </c>
      <c r="B4151" s="2" t="s">
        <v>4897</v>
      </c>
      <c r="C4151" s="2" t="s">
        <v>104</v>
      </c>
      <c r="D4151" s="2" t="s">
        <v>17175</v>
      </c>
      <c r="E4151" s="2" t="s">
        <v>17193</v>
      </c>
      <c r="F4151" s="13" t="n">
        <v>45991</v>
      </c>
      <c r="G4151" s="13" t="n">
        <v>45991</v>
      </c>
      <c r="H4151" s="2" t="n">
        <v>5.5</v>
      </c>
    </row>
    <row r="4152" customFormat="false" ht="15" hidden="false" customHeight="false" outlineLevel="0" collapsed="false">
      <c r="A4152" s="2" t="s">
        <v>21333</v>
      </c>
      <c r="B4152" s="2" t="s">
        <v>1505</v>
      </c>
      <c r="C4152" s="2" t="s">
        <v>98</v>
      </c>
      <c r="D4152" s="2" t="s">
        <v>17178</v>
      </c>
      <c r="E4152" s="2" t="s">
        <v>17193</v>
      </c>
      <c r="F4152" s="13" t="n">
        <v>45862</v>
      </c>
      <c r="G4152" s="13" t="n">
        <v>45862</v>
      </c>
      <c r="H4152" s="2" t="n">
        <v>2.7</v>
      </c>
    </row>
    <row r="4153" customFormat="false" ht="15" hidden="false" customHeight="false" outlineLevel="0" collapsed="false">
      <c r="A4153" s="2" t="s">
        <v>21334</v>
      </c>
      <c r="B4153" s="2" t="s">
        <v>4920</v>
      </c>
      <c r="C4153" s="2" t="s">
        <v>141</v>
      </c>
      <c r="D4153" s="2" t="s">
        <v>17184</v>
      </c>
      <c r="E4153" s="2" t="s">
        <v>17193</v>
      </c>
      <c r="F4153" s="13" t="n">
        <v>45842</v>
      </c>
      <c r="G4153" s="13" t="n">
        <v>45842</v>
      </c>
      <c r="H4153" s="2" t="n">
        <v>14</v>
      </c>
    </row>
    <row r="4154" customFormat="false" ht="15" hidden="false" customHeight="false" outlineLevel="0" collapsed="false">
      <c r="A4154" s="2" t="s">
        <v>21335</v>
      </c>
      <c r="B4154" s="2" t="s">
        <v>4089</v>
      </c>
      <c r="C4154" s="2" t="s">
        <v>119</v>
      </c>
      <c r="D4154" s="2" t="s">
        <v>17175</v>
      </c>
      <c r="E4154" s="2" t="s">
        <v>17193</v>
      </c>
      <c r="F4154" s="13" t="n">
        <v>46059</v>
      </c>
      <c r="G4154" s="13" t="n">
        <v>46059</v>
      </c>
      <c r="H4154" s="2" t="n">
        <v>3.5</v>
      </c>
    </row>
    <row r="4155" customFormat="false" ht="15" hidden="false" customHeight="false" outlineLevel="0" collapsed="false">
      <c r="A4155" s="2" t="s">
        <v>21336</v>
      </c>
      <c r="B4155" s="2" t="s">
        <v>2775</v>
      </c>
      <c r="C4155" s="2" t="s">
        <v>123</v>
      </c>
      <c r="D4155" s="2" t="s">
        <v>17178</v>
      </c>
      <c r="E4155" s="2" t="s">
        <v>17176</v>
      </c>
      <c r="F4155" s="13" t="n">
        <v>45858</v>
      </c>
      <c r="G4155" s="13" t="n">
        <v>45858</v>
      </c>
      <c r="H4155" s="2" t="n">
        <v>15.5</v>
      </c>
    </row>
    <row r="4156" customFormat="false" ht="15" hidden="false" customHeight="false" outlineLevel="0" collapsed="false">
      <c r="A4156" s="2" t="s">
        <v>21337</v>
      </c>
      <c r="B4156" s="2" t="s">
        <v>4886</v>
      </c>
      <c r="C4156" s="2" t="s">
        <v>119</v>
      </c>
      <c r="D4156" s="2" t="s">
        <v>17184</v>
      </c>
      <c r="E4156" s="2" t="s">
        <v>17176</v>
      </c>
      <c r="F4156" s="13" t="n">
        <v>46196</v>
      </c>
      <c r="G4156" s="13" t="n">
        <v>46196</v>
      </c>
      <c r="H4156" s="2" t="n">
        <v>7.4</v>
      </c>
    </row>
    <row r="4157" customFormat="false" ht="15" hidden="false" customHeight="false" outlineLevel="0" collapsed="false">
      <c r="A4157" s="2" t="s">
        <v>21338</v>
      </c>
      <c r="B4157" s="2" t="s">
        <v>2195</v>
      </c>
      <c r="C4157" s="2" t="s">
        <v>119</v>
      </c>
      <c r="D4157" s="2" t="s">
        <v>17184</v>
      </c>
      <c r="E4157" s="2" t="s">
        <v>17187</v>
      </c>
      <c r="F4157" s="13" t="n">
        <v>46014</v>
      </c>
      <c r="G4157" s="13" t="n">
        <v>46014</v>
      </c>
      <c r="H4157" s="2" t="n">
        <v>5.8</v>
      </c>
    </row>
    <row r="4158" customFormat="false" ht="15" hidden="false" customHeight="false" outlineLevel="0" collapsed="false">
      <c r="A4158" s="2" t="s">
        <v>21339</v>
      </c>
      <c r="B4158" s="2" t="s">
        <v>3792</v>
      </c>
      <c r="C4158" s="2" t="s">
        <v>145</v>
      </c>
      <c r="D4158" s="2" t="s">
        <v>17178</v>
      </c>
      <c r="E4158" s="2" t="s">
        <v>17187</v>
      </c>
      <c r="F4158" s="13" t="n">
        <v>46009</v>
      </c>
      <c r="G4158" s="13" t="n">
        <v>46009</v>
      </c>
      <c r="H4158" s="2" t="n">
        <v>8.2</v>
      </c>
    </row>
    <row r="4159" customFormat="false" ht="15" hidden="false" customHeight="false" outlineLevel="0" collapsed="false">
      <c r="A4159" s="2" t="s">
        <v>21340</v>
      </c>
      <c r="B4159" s="2" t="s">
        <v>3161</v>
      </c>
      <c r="C4159" s="2" t="s">
        <v>165</v>
      </c>
      <c r="D4159" s="2" t="s">
        <v>17175</v>
      </c>
      <c r="E4159" s="2" t="s">
        <v>17187</v>
      </c>
      <c r="F4159" s="13" t="n">
        <v>46054</v>
      </c>
      <c r="G4159" s="13" t="n">
        <v>46054</v>
      </c>
      <c r="H4159" s="2" t="n">
        <v>6.6</v>
      </c>
    </row>
    <row r="4160" customFormat="false" ht="15" hidden="false" customHeight="false" outlineLevel="0" collapsed="false">
      <c r="A4160" s="2" t="s">
        <v>21341</v>
      </c>
      <c r="B4160" s="2" t="s">
        <v>2541</v>
      </c>
      <c r="C4160" s="2" t="s">
        <v>139</v>
      </c>
      <c r="D4160" s="2" t="s">
        <v>17178</v>
      </c>
      <c r="E4160" s="2" t="s">
        <v>17176</v>
      </c>
      <c r="F4160" s="13" t="n">
        <v>46137</v>
      </c>
      <c r="G4160" s="13" t="n">
        <v>46137</v>
      </c>
      <c r="H4160" s="2" t="n">
        <v>12.3</v>
      </c>
    </row>
    <row r="4161" customFormat="false" ht="15" hidden="false" customHeight="false" outlineLevel="0" collapsed="false">
      <c r="A4161" s="2" t="s">
        <v>21342</v>
      </c>
      <c r="B4161" s="2" t="s">
        <v>1126</v>
      </c>
      <c r="C4161" s="2" t="s">
        <v>119</v>
      </c>
      <c r="D4161" s="2" t="s">
        <v>17180</v>
      </c>
      <c r="E4161" s="2" t="s">
        <v>17176</v>
      </c>
      <c r="F4161" s="13" t="n">
        <v>46069</v>
      </c>
      <c r="G4161" s="13" t="n">
        <v>46070</v>
      </c>
      <c r="H4161" s="2" t="n">
        <v>36.6</v>
      </c>
    </row>
    <row r="4162" customFormat="false" ht="15" hidden="false" customHeight="false" outlineLevel="0" collapsed="false">
      <c r="A4162" s="2" t="s">
        <v>21343</v>
      </c>
      <c r="B4162" s="2" t="s">
        <v>4384</v>
      </c>
      <c r="C4162" s="2" t="s">
        <v>98</v>
      </c>
      <c r="D4162" s="2" t="s">
        <v>17175</v>
      </c>
      <c r="E4162" s="2" t="s">
        <v>17187</v>
      </c>
      <c r="F4162" s="13" t="n">
        <v>46089</v>
      </c>
      <c r="G4162" s="13" t="n">
        <v>46089</v>
      </c>
      <c r="H4162" s="2" t="n">
        <v>10.2</v>
      </c>
    </row>
    <row r="4163" customFormat="false" ht="15" hidden="false" customHeight="false" outlineLevel="0" collapsed="false">
      <c r="A4163" s="2" t="s">
        <v>21344</v>
      </c>
      <c r="B4163" s="2" t="s">
        <v>2769</v>
      </c>
      <c r="C4163" s="2" t="s">
        <v>119</v>
      </c>
      <c r="D4163" s="2" t="s">
        <v>17184</v>
      </c>
      <c r="E4163" s="2" t="s">
        <v>17176</v>
      </c>
      <c r="F4163" s="13" t="n">
        <v>45978</v>
      </c>
      <c r="G4163" s="13" t="n">
        <v>45978</v>
      </c>
      <c r="H4163" s="2" t="n">
        <v>8</v>
      </c>
    </row>
    <row r="4164" customFormat="false" ht="15" hidden="false" customHeight="false" outlineLevel="0" collapsed="false">
      <c r="A4164" s="2" t="s">
        <v>21345</v>
      </c>
      <c r="B4164" s="2" t="s">
        <v>1068</v>
      </c>
      <c r="C4164" s="2" t="s">
        <v>119</v>
      </c>
      <c r="D4164" s="2" t="s">
        <v>17184</v>
      </c>
      <c r="E4164" s="2" t="s">
        <v>17176</v>
      </c>
      <c r="F4164" s="13" t="n">
        <v>46143</v>
      </c>
      <c r="G4164" s="13" t="n">
        <v>46143</v>
      </c>
      <c r="H4164" s="2" t="n">
        <v>13.5</v>
      </c>
    </row>
    <row r="4165" customFormat="false" ht="15" hidden="false" customHeight="false" outlineLevel="0" collapsed="false">
      <c r="A4165" s="2" t="s">
        <v>21346</v>
      </c>
      <c r="B4165" s="2" t="s">
        <v>3397</v>
      </c>
      <c r="C4165" s="2" t="s">
        <v>98</v>
      </c>
      <c r="D4165" s="2" t="s">
        <v>17184</v>
      </c>
      <c r="E4165" s="2" t="s">
        <v>17187</v>
      </c>
      <c r="F4165" s="13" t="n">
        <v>46107</v>
      </c>
      <c r="G4165" s="13" t="n">
        <v>46107</v>
      </c>
      <c r="H4165" s="2" t="n">
        <v>16.8</v>
      </c>
    </row>
    <row r="4166" customFormat="false" ht="15" hidden="false" customHeight="false" outlineLevel="0" collapsed="false">
      <c r="A4166" s="2" t="s">
        <v>21347</v>
      </c>
      <c r="B4166" s="2" t="s">
        <v>424</v>
      </c>
      <c r="C4166" s="2" t="s">
        <v>98</v>
      </c>
      <c r="D4166" s="2" t="s">
        <v>17178</v>
      </c>
      <c r="E4166" s="2" t="s">
        <v>17176</v>
      </c>
      <c r="F4166" s="13" t="n">
        <v>46238</v>
      </c>
      <c r="G4166" s="13" t="n">
        <v>46238</v>
      </c>
      <c r="H4166" s="2" t="n">
        <v>5.6</v>
      </c>
    </row>
    <row r="4167" customFormat="false" ht="15" hidden="false" customHeight="false" outlineLevel="0" collapsed="false">
      <c r="A4167" s="2" t="s">
        <v>21348</v>
      </c>
      <c r="B4167" s="2" t="s">
        <v>4613</v>
      </c>
      <c r="C4167" s="2" t="s">
        <v>98</v>
      </c>
      <c r="D4167" s="2" t="s">
        <v>17184</v>
      </c>
      <c r="E4167" s="2" t="s">
        <v>17176</v>
      </c>
      <c r="F4167" s="13" t="n">
        <v>46145</v>
      </c>
      <c r="G4167" s="13" t="n">
        <v>46145</v>
      </c>
      <c r="H4167" s="2" t="n">
        <v>15.7</v>
      </c>
    </row>
    <row r="4168" customFormat="false" ht="15" hidden="false" customHeight="false" outlineLevel="0" collapsed="false">
      <c r="A4168" s="2" t="s">
        <v>21349</v>
      </c>
      <c r="B4168" s="2" t="s">
        <v>4350</v>
      </c>
      <c r="C4168" s="2" t="s">
        <v>119</v>
      </c>
      <c r="D4168" s="2" t="s">
        <v>17178</v>
      </c>
      <c r="E4168" s="2" t="s">
        <v>17176</v>
      </c>
      <c r="F4168" s="13" t="n">
        <v>46061</v>
      </c>
      <c r="G4168" s="13" t="n">
        <v>46061</v>
      </c>
      <c r="H4168" s="2" t="n">
        <v>9.3</v>
      </c>
    </row>
    <row r="4169" customFormat="false" ht="15" hidden="false" customHeight="false" outlineLevel="0" collapsed="false">
      <c r="A4169" s="2" t="s">
        <v>21350</v>
      </c>
      <c r="B4169" s="2" t="s">
        <v>911</v>
      </c>
      <c r="C4169" s="2" t="s">
        <v>163</v>
      </c>
      <c r="D4169" s="2" t="s">
        <v>17180</v>
      </c>
      <c r="E4169" s="2" t="s">
        <v>17187</v>
      </c>
      <c r="F4169" s="13" t="n">
        <v>46115</v>
      </c>
      <c r="G4169" s="13" t="n">
        <v>46116</v>
      </c>
      <c r="H4169" s="2" t="n">
        <v>47</v>
      </c>
    </row>
    <row r="4170" customFormat="false" ht="15" hidden="false" customHeight="false" outlineLevel="0" collapsed="false">
      <c r="A4170" s="2" t="s">
        <v>21351</v>
      </c>
      <c r="B4170" s="2" t="s">
        <v>972</v>
      </c>
      <c r="C4170" s="2" t="s">
        <v>141</v>
      </c>
      <c r="D4170" s="2" t="s">
        <v>17178</v>
      </c>
      <c r="E4170" s="2" t="s">
        <v>17187</v>
      </c>
      <c r="F4170" s="13" t="n">
        <v>45974</v>
      </c>
      <c r="G4170" s="13" t="n">
        <v>45974</v>
      </c>
      <c r="H4170" s="2" t="n">
        <v>4.7</v>
      </c>
    </row>
    <row r="4171" customFormat="false" ht="15" hidden="false" customHeight="false" outlineLevel="0" collapsed="false">
      <c r="A4171" s="2" t="s">
        <v>21352</v>
      </c>
      <c r="B4171" s="2" t="s">
        <v>4629</v>
      </c>
      <c r="C4171" s="2" t="s">
        <v>141</v>
      </c>
      <c r="D4171" s="2" t="s">
        <v>17175</v>
      </c>
      <c r="E4171" s="2" t="s">
        <v>17187</v>
      </c>
      <c r="F4171" s="13" t="n">
        <v>46030</v>
      </c>
      <c r="G4171" s="13" t="n">
        <v>46030</v>
      </c>
      <c r="H4171" s="2" t="n">
        <v>8.3</v>
      </c>
    </row>
    <row r="4172" customFormat="false" ht="15" hidden="false" customHeight="false" outlineLevel="0" collapsed="false">
      <c r="A4172" s="2" t="s">
        <v>21353</v>
      </c>
      <c r="B4172" s="2" t="s">
        <v>891</v>
      </c>
      <c r="C4172" s="2" t="s">
        <v>165</v>
      </c>
      <c r="D4172" s="2" t="s">
        <v>17182</v>
      </c>
      <c r="E4172" s="2" t="s">
        <v>17193</v>
      </c>
      <c r="F4172" s="13" t="n">
        <v>45849</v>
      </c>
      <c r="G4172" s="13" t="n">
        <v>45849</v>
      </c>
      <c r="H4172" s="2" t="n">
        <v>5.7</v>
      </c>
    </row>
    <row r="4173" customFormat="false" ht="15" hidden="false" customHeight="false" outlineLevel="0" collapsed="false">
      <c r="A4173" s="2" t="s">
        <v>21354</v>
      </c>
      <c r="B4173" s="2" t="s">
        <v>2176</v>
      </c>
      <c r="C4173" s="2" t="s">
        <v>123</v>
      </c>
      <c r="D4173" s="2" t="s">
        <v>17178</v>
      </c>
      <c r="E4173" s="2" t="s">
        <v>17187</v>
      </c>
      <c r="F4173" s="13" t="n">
        <v>45948</v>
      </c>
      <c r="G4173" s="13" t="n">
        <v>45948</v>
      </c>
      <c r="H4173" s="2" t="n">
        <v>5.8</v>
      </c>
    </row>
    <row r="4174" customFormat="false" ht="15" hidden="false" customHeight="false" outlineLevel="0" collapsed="false">
      <c r="A4174" s="2" t="s">
        <v>21355</v>
      </c>
      <c r="B4174" s="2" t="s">
        <v>4393</v>
      </c>
      <c r="C4174" s="2" t="s">
        <v>108</v>
      </c>
      <c r="D4174" s="2" t="s">
        <v>17182</v>
      </c>
      <c r="E4174" s="2" t="s">
        <v>17176</v>
      </c>
      <c r="F4174" s="13" t="n">
        <v>46007</v>
      </c>
      <c r="G4174" s="13" t="n">
        <v>46008</v>
      </c>
      <c r="H4174" s="2" t="n">
        <v>41.3</v>
      </c>
    </row>
    <row r="4175" customFormat="false" ht="15" hidden="false" customHeight="false" outlineLevel="0" collapsed="false">
      <c r="A4175" s="2" t="s">
        <v>21356</v>
      </c>
      <c r="B4175" s="2" t="s">
        <v>1464</v>
      </c>
      <c r="C4175" s="2" t="s">
        <v>119</v>
      </c>
      <c r="D4175" s="2" t="s">
        <v>17182</v>
      </c>
      <c r="E4175" s="2" t="s">
        <v>17193</v>
      </c>
      <c r="F4175" s="13" t="n">
        <v>45980</v>
      </c>
      <c r="G4175" s="13" t="n">
        <v>45980</v>
      </c>
      <c r="H4175" s="2" t="n">
        <v>13.5</v>
      </c>
    </row>
    <row r="4176" customFormat="false" ht="15" hidden="false" customHeight="false" outlineLevel="0" collapsed="false">
      <c r="A4176" s="2" t="s">
        <v>21357</v>
      </c>
      <c r="B4176" s="2" t="s">
        <v>1032</v>
      </c>
      <c r="C4176" s="2" t="s">
        <v>141</v>
      </c>
      <c r="D4176" s="2" t="s">
        <v>17180</v>
      </c>
      <c r="E4176" s="2" t="s">
        <v>17176</v>
      </c>
      <c r="F4176" s="13" t="n">
        <v>45922</v>
      </c>
      <c r="G4176" s="13" t="n">
        <v>45922</v>
      </c>
      <c r="H4176" s="2" t="n">
        <v>13.4</v>
      </c>
    </row>
    <row r="4177" customFormat="false" ht="15" hidden="false" customHeight="false" outlineLevel="0" collapsed="false">
      <c r="A4177" s="2" t="s">
        <v>21358</v>
      </c>
      <c r="B4177" s="2" t="s">
        <v>1759</v>
      </c>
      <c r="C4177" s="2" t="s">
        <v>119</v>
      </c>
      <c r="D4177" s="2" t="s">
        <v>17180</v>
      </c>
      <c r="E4177" s="2" t="s">
        <v>17176</v>
      </c>
      <c r="F4177" s="13" t="n">
        <v>46135</v>
      </c>
      <c r="G4177" s="13" t="n">
        <v>46135</v>
      </c>
      <c r="H4177" s="2" t="n">
        <v>10.1</v>
      </c>
    </row>
    <row r="4178" customFormat="false" ht="15" hidden="false" customHeight="false" outlineLevel="0" collapsed="false">
      <c r="A4178" s="2" t="s">
        <v>21359</v>
      </c>
      <c r="B4178" s="2" t="s">
        <v>1975</v>
      </c>
      <c r="C4178" s="2" t="s">
        <v>98</v>
      </c>
      <c r="D4178" s="2" t="s">
        <v>17175</v>
      </c>
      <c r="E4178" s="2" t="s">
        <v>17176</v>
      </c>
      <c r="F4178" s="13" t="n">
        <v>46083</v>
      </c>
      <c r="G4178" s="13" t="n">
        <v>46084</v>
      </c>
      <c r="H4178" s="2" t="n">
        <v>27.6</v>
      </c>
    </row>
    <row r="4179" customFormat="false" ht="15" hidden="false" customHeight="false" outlineLevel="0" collapsed="false">
      <c r="A4179" s="2" t="s">
        <v>21360</v>
      </c>
      <c r="B4179" s="2" t="s">
        <v>4984</v>
      </c>
      <c r="C4179" s="2" t="s">
        <v>98</v>
      </c>
      <c r="D4179" s="2" t="s">
        <v>17182</v>
      </c>
      <c r="E4179" s="2" t="s">
        <v>17193</v>
      </c>
      <c r="F4179" s="13" t="n">
        <v>45865</v>
      </c>
      <c r="G4179" s="13" t="n">
        <v>45865</v>
      </c>
      <c r="H4179" s="2" t="n">
        <v>5</v>
      </c>
    </row>
    <row r="4180" customFormat="false" ht="15" hidden="false" customHeight="false" outlineLevel="0" collapsed="false">
      <c r="A4180" s="2" t="s">
        <v>21361</v>
      </c>
      <c r="B4180" s="2" t="s">
        <v>945</v>
      </c>
      <c r="C4180" s="2" t="s">
        <v>98</v>
      </c>
      <c r="D4180" s="2" t="s">
        <v>17180</v>
      </c>
      <c r="E4180" s="2" t="s">
        <v>17187</v>
      </c>
      <c r="F4180" s="13" t="n">
        <v>46142</v>
      </c>
      <c r="G4180" s="13" t="n">
        <v>46142</v>
      </c>
      <c r="H4180" s="2" t="n">
        <v>12.1</v>
      </c>
    </row>
    <row r="4181" customFormat="false" ht="15" hidden="false" customHeight="false" outlineLevel="0" collapsed="false">
      <c r="A4181" s="2" t="s">
        <v>21362</v>
      </c>
      <c r="B4181" s="2" t="s">
        <v>4624</v>
      </c>
      <c r="C4181" s="2" t="s">
        <v>114</v>
      </c>
      <c r="D4181" s="2" t="s">
        <v>17180</v>
      </c>
      <c r="E4181" s="2" t="s">
        <v>17176</v>
      </c>
      <c r="F4181" s="13" t="n">
        <v>46033</v>
      </c>
      <c r="G4181" s="13" t="n">
        <v>46033</v>
      </c>
      <c r="H4181" s="2" t="n">
        <v>18.7</v>
      </c>
    </row>
    <row r="4182" customFormat="false" ht="15" hidden="false" customHeight="false" outlineLevel="0" collapsed="false">
      <c r="A4182" s="2" t="s">
        <v>21363</v>
      </c>
      <c r="B4182" s="2" t="s">
        <v>1994</v>
      </c>
      <c r="C4182" s="2" t="s">
        <v>123</v>
      </c>
      <c r="D4182" s="2" t="s">
        <v>17182</v>
      </c>
      <c r="E4182" s="2" t="s">
        <v>17176</v>
      </c>
      <c r="F4182" s="13" t="n">
        <v>46037</v>
      </c>
      <c r="G4182" s="13" t="n">
        <v>46037</v>
      </c>
      <c r="H4182" s="2" t="n">
        <v>18.3</v>
      </c>
    </row>
    <row r="4183" customFormat="false" ht="15" hidden="false" customHeight="false" outlineLevel="0" collapsed="false">
      <c r="A4183" s="2" t="s">
        <v>21364</v>
      </c>
      <c r="B4183" s="2" t="s">
        <v>1796</v>
      </c>
      <c r="C4183" s="2" t="s">
        <v>139</v>
      </c>
      <c r="D4183" s="2" t="s">
        <v>17184</v>
      </c>
      <c r="E4183" s="2" t="s">
        <v>17193</v>
      </c>
      <c r="F4183" s="13" t="n">
        <v>46083</v>
      </c>
      <c r="G4183" s="13" t="n">
        <v>46083</v>
      </c>
      <c r="H4183" s="2" t="n">
        <v>1.8</v>
      </c>
    </row>
    <row r="4184" customFormat="false" ht="15" hidden="false" customHeight="false" outlineLevel="0" collapsed="false">
      <c r="A4184" s="2" t="s">
        <v>21365</v>
      </c>
      <c r="B4184" s="2" t="s">
        <v>472</v>
      </c>
      <c r="C4184" s="2" t="s">
        <v>128</v>
      </c>
      <c r="D4184" s="2" t="s">
        <v>17178</v>
      </c>
      <c r="E4184" s="2" t="s">
        <v>17193</v>
      </c>
      <c r="F4184" s="13" t="n">
        <v>45934</v>
      </c>
      <c r="G4184" s="13" t="n">
        <v>45934</v>
      </c>
      <c r="H4184" s="2" t="n">
        <v>4</v>
      </c>
    </row>
    <row r="4185" customFormat="false" ht="15" hidden="false" customHeight="false" outlineLevel="0" collapsed="false">
      <c r="A4185" s="2" t="s">
        <v>21366</v>
      </c>
      <c r="B4185" s="2" t="s">
        <v>1536</v>
      </c>
      <c r="C4185" s="2" t="s">
        <v>98</v>
      </c>
      <c r="D4185" s="2" t="s">
        <v>17178</v>
      </c>
      <c r="E4185" s="2" t="s">
        <v>17187</v>
      </c>
      <c r="F4185" s="13" t="n">
        <v>45797</v>
      </c>
      <c r="G4185" s="13" t="n">
        <v>45797</v>
      </c>
      <c r="H4185" s="2" t="n">
        <v>4.9</v>
      </c>
    </row>
    <row r="4186" customFormat="false" ht="15" hidden="false" customHeight="false" outlineLevel="0" collapsed="false">
      <c r="A4186" s="2" t="s">
        <v>21367</v>
      </c>
      <c r="B4186" s="2" t="s">
        <v>2270</v>
      </c>
      <c r="C4186" s="2" t="s">
        <v>114</v>
      </c>
      <c r="D4186" s="2" t="s">
        <v>17182</v>
      </c>
      <c r="E4186" s="2" t="s">
        <v>17176</v>
      </c>
      <c r="F4186" s="13" t="n">
        <v>45989</v>
      </c>
      <c r="G4186" s="13" t="n">
        <v>45990</v>
      </c>
      <c r="H4186" s="2" t="n">
        <v>38.6</v>
      </c>
    </row>
    <row r="4187" customFormat="false" ht="15" hidden="false" customHeight="false" outlineLevel="0" collapsed="false">
      <c r="A4187" s="2" t="s">
        <v>21368</v>
      </c>
      <c r="B4187" s="2" t="s">
        <v>4506</v>
      </c>
      <c r="C4187" s="2" t="s">
        <v>114</v>
      </c>
      <c r="D4187" s="2" t="s">
        <v>17178</v>
      </c>
      <c r="E4187" s="2" t="s">
        <v>17176</v>
      </c>
      <c r="F4187" s="13" t="n">
        <v>45735</v>
      </c>
      <c r="G4187" s="13" t="n">
        <v>45735</v>
      </c>
      <c r="H4187" s="2" t="n">
        <v>15.7</v>
      </c>
    </row>
    <row r="4188" customFormat="false" ht="15" hidden="false" customHeight="false" outlineLevel="0" collapsed="false">
      <c r="A4188" s="2" t="s">
        <v>21369</v>
      </c>
      <c r="B4188" s="2" t="s">
        <v>2994</v>
      </c>
      <c r="C4188" s="2" t="s">
        <v>98</v>
      </c>
      <c r="D4188" s="2" t="s">
        <v>17175</v>
      </c>
      <c r="E4188" s="2" t="s">
        <v>17191</v>
      </c>
      <c r="F4188" s="13" t="n">
        <v>45823</v>
      </c>
      <c r="G4188" s="13" t="n">
        <v>45823</v>
      </c>
      <c r="H4188" s="2" t="n">
        <v>3.9</v>
      </c>
    </row>
    <row r="4189" customFormat="false" ht="15" hidden="false" customHeight="false" outlineLevel="0" collapsed="false">
      <c r="A4189" s="2" t="s">
        <v>21370</v>
      </c>
      <c r="B4189" s="2" t="s">
        <v>1097</v>
      </c>
      <c r="C4189" s="2" t="s">
        <v>119</v>
      </c>
      <c r="D4189" s="2" t="s">
        <v>17178</v>
      </c>
      <c r="E4189" s="2" t="s">
        <v>17176</v>
      </c>
      <c r="F4189" s="13" t="n">
        <v>46113</v>
      </c>
      <c r="G4189" s="13" t="n">
        <v>46116</v>
      </c>
      <c r="H4189" s="2" t="n">
        <v>85.8</v>
      </c>
    </row>
    <row r="4190" customFormat="false" ht="15" hidden="false" customHeight="false" outlineLevel="0" collapsed="false">
      <c r="A4190" s="2" t="s">
        <v>21371</v>
      </c>
      <c r="B4190" s="2" t="s">
        <v>4520</v>
      </c>
      <c r="C4190" s="2" t="s">
        <v>145</v>
      </c>
      <c r="D4190" s="2" t="s">
        <v>17178</v>
      </c>
      <c r="E4190" s="2" t="s">
        <v>17187</v>
      </c>
      <c r="F4190" s="13" t="n">
        <v>45932</v>
      </c>
      <c r="G4190" s="13" t="n">
        <v>45932</v>
      </c>
      <c r="H4190" s="2" t="n">
        <v>13</v>
      </c>
    </row>
    <row r="4191" customFormat="false" ht="15" hidden="false" customHeight="false" outlineLevel="0" collapsed="false">
      <c r="A4191" s="2" t="s">
        <v>21372</v>
      </c>
      <c r="B4191" s="2" t="s">
        <v>134</v>
      </c>
      <c r="C4191" s="2" t="s">
        <v>128</v>
      </c>
      <c r="D4191" s="2" t="s">
        <v>17178</v>
      </c>
      <c r="E4191" s="2" t="s">
        <v>17176</v>
      </c>
      <c r="F4191" s="13" t="n">
        <v>46069</v>
      </c>
      <c r="G4191" s="13" t="n">
        <v>46069</v>
      </c>
      <c r="H4191" s="2" t="n">
        <v>10.3</v>
      </c>
    </row>
    <row r="4192" customFormat="false" ht="15" hidden="false" customHeight="false" outlineLevel="0" collapsed="false">
      <c r="A4192" s="2" t="s">
        <v>21373</v>
      </c>
      <c r="B4192" s="2" t="s">
        <v>439</v>
      </c>
      <c r="C4192" s="2" t="s">
        <v>98</v>
      </c>
      <c r="D4192" s="2" t="s">
        <v>17184</v>
      </c>
      <c r="E4192" s="2" t="s">
        <v>17187</v>
      </c>
      <c r="F4192" s="13" t="n">
        <v>46045</v>
      </c>
      <c r="G4192" s="13" t="n">
        <v>46045</v>
      </c>
      <c r="H4192" s="2" t="n">
        <v>9.3</v>
      </c>
    </row>
    <row r="4193" customFormat="false" ht="15" hidden="false" customHeight="false" outlineLevel="0" collapsed="false">
      <c r="A4193" s="2" t="s">
        <v>21374</v>
      </c>
      <c r="B4193" s="2" t="s">
        <v>3545</v>
      </c>
      <c r="C4193" s="2" t="s">
        <v>104</v>
      </c>
      <c r="D4193" s="2" t="s">
        <v>17175</v>
      </c>
      <c r="E4193" s="2" t="s">
        <v>17187</v>
      </c>
      <c r="F4193" s="13" t="n">
        <v>45889</v>
      </c>
      <c r="G4193" s="13" t="n">
        <v>45889</v>
      </c>
      <c r="H4193" s="2" t="n">
        <v>4.4</v>
      </c>
    </row>
    <row r="4194" customFormat="false" ht="15" hidden="false" customHeight="false" outlineLevel="0" collapsed="false">
      <c r="A4194" s="2" t="s">
        <v>21375</v>
      </c>
      <c r="B4194" s="2" t="s">
        <v>3374</v>
      </c>
      <c r="C4194" s="2" t="s">
        <v>139</v>
      </c>
      <c r="D4194" s="2" t="s">
        <v>17178</v>
      </c>
      <c r="E4194" s="2" t="s">
        <v>17187</v>
      </c>
      <c r="F4194" s="13" t="n">
        <v>46023</v>
      </c>
      <c r="G4194" s="13" t="n">
        <v>46023</v>
      </c>
      <c r="H4194" s="2" t="n">
        <v>3.5</v>
      </c>
    </row>
    <row r="4195" customFormat="false" ht="15" hidden="false" customHeight="false" outlineLevel="0" collapsed="false">
      <c r="A4195" s="2" t="s">
        <v>21376</v>
      </c>
      <c r="B4195" s="2" t="s">
        <v>3606</v>
      </c>
      <c r="C4195" s="2" t="s">
        <v>139</v>
      </c>
      <c r="D4195" s="2" t="s">
        <v>17184</v>
      </c>
      <c r="E4195" s="2" t="s">
        <v>17176</v>
      </c>
      <c r="F4195" s="13" t="n">
        <v>46019</v>
      </c>
      <c r="G4195" s="13" t="n">
        <v>46020</v>
      </c>
      <c r="H4195" s="2" t="n">
        <v>33.7</v>
      </c>
    </row>
    <row r="4196" customFormat="false" ht="15" hidden="false" customHeight="false" outlineLevel="0" collapsed="false">
      <c r="A4196" s="2" t="s">
        <v>21377</v>
      </c>
      <c r="B4196" s="2" t="s">
        <v>3250</v>
      </c>
      <c r="C4196" s="2" t="s">
        <v>128</v>
      </c>
      <c r="D4196" s="2" t="s">
        <v>17182</v>
      </c>
      <c r="E4196" s="2" t="s">
        <v>17176</v>
      </c>
      <c r="F4196" s="13" t="n">
        <v>46032</v>
      </c>
      <c r="G4196" s="13" t="n">
        <v>46032</v>
      </c>
      <c r="H4196" s="2" t="n">
        <v>20.2</v>
      </c>
    </row>
    <row r="4197" customFormat="false" ht="15" hidden="false" customHeight="false" outlineLevel="0" collapsed="false">
      <c r="A4197" s="2" t="s">
        <v>21378</v>
      </c>
      <c r="B4197" s="2" t="s">
        <v>233</v>
      </c>
      <c r="C4197" s="2" t="s">
        <v>139</v>
      </c>
      <c r="D4197" s="2" t="s">
        <v>17182</v>
      </c>
      <c r="E4197" s="2" t="s">
        <v>17187</v>
      </c>
      <c r="F4197" s="13" t="n">
        <v>46092</v>
      </c>
      <c r="G4197" s="13" t="n">
        <v>46092</v>
      </c>
      <c r="H4197" s="2" t="n">
        <v>8.7</v>
      </c>
    </row>
    <row r="4198" customFormat="false" ht="15" hidden="false" customHeight="false" outlineLevel="0" collapsed="false">
      <c r="A4198" s="2" t="s">
        <v>21379</v>
      </c>
      <c r="B4198" s="2" t="s">
        <v>399</v>
      </c>
      <c r="C4198" s="2" t="s">
        <v>165</v>
      </c>
      <c r="D4198" s="2" t="s">
        <v>17175</v>
      </c>
      <c r="E4198" s="2" t="s">
        <v>17176</v>
      </c>
      <c r="F4198" s="13" t="n">
        <v>45926</v>
      </c>
      <c r="G4198" s="13" t="n">
        <v>45928</v>
      </c>
      <c r="H4198" s="2" t="n">
        <v>50.5</v>
      </c>
    </row>
    <row r="4199" customFormat="false" ht="15" hidden="false" customHeight="false" outlineLevel="0" collapsed="false">
      <c r="A4199" s="2" t="s">
        <v>21380</v>
      </c>
      <c r="B4199" s="2" t="s">
        <v>2257</v>
      </c>
      <c r="C4199" s="2" t="s">
        <v>104</v>
      </c>
      <c r="D4199" s="2" t="s">
        <v>17178</v>
      </c>
      <c r="E4199" s="2" t="s">
        <v>17193</v>
      </c>
      <c r="F4199" s="13" t="n">
        <v>46192</v>
      </c>
      <c r="G4199" s="13" t="n">
        <v>46192</v>
      </c>
      <c r="H4199" s="2" t="n">
        <v>4.6</v>
      </c>
    </row>
    <row r="4200" customFormat="false" ht="15" hidden="false" customHeight="false" outlineLevel="0" collapsed="false">
      <c r="A4200" s="2" t="s">
        <v>21381</v>
      </c>
      <c r="B4200" s="2" t="s">
        <v>4227</v>
      </c>
      <c r="C4200" s="2" t="s">
        <v>165</v>
      </c>
      <c r="D4200" s="2" t="s">
        <v>17184</v>
      </c>
      <c r="E4200" s="2" t="s">
        <v>17176</v>
      </c>
      <c r="F4200" s="13" t="n">
        <v>46182</v>
      </c>
      <c r="G4200" s="13" t="n">
        <v>46183</v>
      </c>
      <c r="H4200" s="2" t="n">
        <v>28.2</v>
      </c>
    </row>
    <row r="4201" customFormat="false" ht="15" hidden="false" customHeight="false" outlineLevel="0" collapsed="false">
      <c r="A4201" s="2" t="s">
        <v>21382</v>
      </c>
      <c r="B4201" s="2" t="s">
        <v>179</v>
      </c>
      <c r="C4201" s="2" t="s">
        <v>145</v>
      </c>
      <c r="D4201" s="2" t="s">
        <v>17178</v>
      </c>
      <c r="E4201" s="2" t="s">
        <v>17176</v>
      </c>
      <c r="F4201" s="13" t="n">
        <v>45840</v>
      </c>
      <c r="G4201" s="13" t="n">
        <v>45840</v>
      </c>
      <c r="H4201" s="2" t="n">
        <v>11.9</v>
      </c>
    </row>
    <row r="4202" customFormat="false" ht="15" hidden="false" customHeight="false" outlineLevel="0" collapsed="false">
      <c r="A4202" s="2" t="s">
        <v>21383</v>
      </c>
      <c r="B4202" s="2" t="s">
        <v>3704</v>
      </c>
      <c r="C4202" s="2" t="s">
        <v>114</v>
      </c>
      <c r="D4202" s="2" t="s">
        <v>17178</v>
      </c>
      <c r="E4202" s="2" t="s">
        <v>17176</v>
      </c>
      <c r="F4202" s="13" t="n">
        <v>46120</v>
      </c>
      <c r="G4202" s="13" t="n">
        <v>46121</v>
      </c>
      <c r="H4202" s="2" t="n">
        <v>45.9</v>
      </c>
    </row>
    <row r="4203" customFormat="false" ht="15" hidden="false" customHeight="false" outlineLevel="0" collapsed="false">
      <c r="A4203" s="2" t="s">
        <v>21384</v>
      </c>
      <c r="B4203" s="2" t="s">
        <v>4056</v>
      </c>
      <c r="C4203" s="2" t="s">
        <v>98</v>
      </c>
      <c r="D4203" s="2" t="s">
        <v>17175</v>
      </c>
      <c r="E4203" s="2" t="s">
        <v>17187</v>
      </c>
      <c r="F4203" s="13" t="n">
        <v>46104</v>
      </c>
      <c r="G4203" s="13" t="n">
        <v>46105</v>
      </c>
      <c r="H4203" s="2" t="n">
        <v>31.5</v>
      </c>
    </row>
    <row r="4204" customFormat="false" ht="15" hidden="false" customHeight="false" outlineLevel="0" collapsed="false">
      <c r="A4204" s="2" t="s">
        <v>21385</v>
      </c>
      <c r="B4204" s="2" t="s">
        <v>1818</v>
      </c>
      <c r="C4204" s="2" t="s">
        <v>114</v>
      </c>
      <c r="D4204" s="2" t="s">
        <v>17178</v>
      </c>
      <c r="E4204" s="2" t="s">
        <v>17187</v>
      </c>
      <c r="F4204" s="13" t="n">
        <v>46201</v>
      </c>
      <c r="G4204" s="13" t="n">
        <v>46201</v>
      </c>
      <c r="H4204" s="2" t="n">
        <v>4.7</v>
      </c>
    </row>
    <row r="4205" customFormat="false" ht="15" hidden="false" customHeight="false" outlineLevel="0" collapsed="false">
      <c r="A4205" s="2" t="s">
        <v>21386</v>
      </c>
      <c r="B4205" s="2" t="s">
        <v>4874</v>
      </c>
      <c r="C4205" s="2" t="s">
        <v>145</v>
      </c>
      <c r="D4205" s="2" t="s">
        <v>17178</v>
      </c>
      <c r="E4205" s="2" t="s">
        <v>17176</v>
      </c>
      <c r="F4205" s="13" t="n">
        <v>45747</v>
      </c>
      <c r="G4205" s="13" t="n">
        <v>45747</v>
      </c>
      <c r="H4205" s="2" t="n">
        <v>6.7</v>
      </c>
    </row>
    <row r="4206" customFormat="false" ht="15" hidden="false" customHeight="false" outlineLevel="0" collapsed="false">
      <c r="A4206" s="2" t="s">
        <v>21387</v>
      </c>
      <c r="B4206" s="2" t="s">
        <v>2149</v>
      </c>
      <c r="C4206" s="2" t="s">
        <v>139</v>
      </c>
      <c r="D4206" s="2" t="s">
        <v>17175</v>
      </c>
      <c r="E4206" s="2" t="s">
        <v>17176</v>
      </c>
      <c r="F4206" s="13" t="n">
        <v>45821</v>
      </c>
      <c r="G4206" s="13" t="n">
        <v>45821</v>
      </c>
      <c r="H4206" s="2" t="n">
        <v>16.4</v>
      </c>
    </row>
    <row r="4207" customFormat="false" ht="15" hidden="false" customHeight="false" outlineLevel="0" collapsed="false">
      <c r="A4207" s="2" t="s">
        <v>21388</v>
      </c>
      <c r="B4207" s="2" t="s">
        <v>3203</v>
      </c>
      <c r="C4207" s="2" t="s">
        <v>139</v>
      </c>
      <c r="D4207" s="2" t="s">
        <v>17182</v>
      </c>
      <c r="E4207" s="2" t="s">
        <v>17176</v>
      </c>
      <c r="F4207" s="13" t="n">
        <v>46136</v>
      </c>
      <c r="G4207" s="13" t="n">
        <v>46137</v>
      </c>
      <c r="H4207" s="2" t="n">
        <v>39.2</v>
      </c>
    </row>
    <row r="4208" customFormat="false" ht="15" hidden="false" customHeight="false" outlineLevel="0" collapsed="false">
      <c r="A4208" s="2" t="s">
        <v>21389</v>
      </c>
      <c r="B4208" s="2" t="s">
        <v>4950</v>
      </c>
      <c r="C4208" s="2" t="s">
        <v>98</v>
      </c>
      <c r="D4208" s="2" t="s">
        <v>17184</v>
      </c>
      <c r="E4208" s="2" t="s">
        <v>17191</v>
      </c>
      <c r="F4208" s="13" t="n">
        <v>46173</v>
      </c>
      <c r="G4208" s="13" t="n">
        <v>46173</v>
      </c>
      <c r="H4208" s="2" t="n">
        <v>2.4</v>
      </c>
    </row>
    <row r="4209" customFormat="false" ht="15" hidden="false" customHeight="false" outlineLevel="0" collapsed="false">
      <c r="A4209" s="2" t="s">
        <v>21390</v>
      </c>
      <c r="B4209" s="2" t="s">
        <v>296</v>
      </c>
      <c r="C4209" s="2" t="s">
        <v>98</v>
      </c>
      <c r="D4209" s="2" t="s">
        <v>17178</v>
      </c>
      <c r="E4209" s="2" t="s">
        <v>17176</v>
      </c>
      <c r="F4209" s="13" t="n">
        <v>45821</v>
      </c>
      <c r="G4209" s="13" t="n">
        <v>45821</v>
      </c>
      <c r="H4209" s="2" t="n">
        <v>12.8</v>
      </c>
    </row>
    <row r="4210" customFormat="false" ht="15" hidden="false" customHeight="false" outlineLevel="0" collapsed="false">
      <c r="A4210" s="2" t="s">
        <v>21391</v>
      </c>
      <c r="B4210" s="2" t="s">
        <v>3312</v>
      </c>
      <c r="C4210" s="2" t="s">
        <v>114</v>
      </c>
      <c r="D4210" s="2" t="s">
        <v>17178</v>
      </c>
      <c r="E4210" s="2" t="s">
        <v>17176</v>
      </c>
      <c r="F4210" s="13" t="n">
        <v>46271</v>
      </c>
      <c r="G4210" s="13" t="n">
        <v>46271</v>
      </c>
      <c r="H4210" s="2" t="n">
        <v>21.8</v>
      </c>
    </row>
    <row r="4211" customFormat="false" ht="15" hidden="false" customHeight="false" outlineLevel="0" collapsed="false">
      <c r="A4211" s="2" t="s">
        <v>21392</v>
      </c>
      <c r="B4211" s="2" t="s">
        <v>565</v>
      </c>
      <c r="C4211" s="2" t="s">
        <v>98</v>
      </c>
      <c r="D4211" s="2" t="s">
        <v>17175</v>
      </c>
      <c r="E4211" s="2" t="s">
        <v>17193</v>
      </c>
      <c r="F4211" s="13" t="n">
        <v>46095</v>
      </c>
      <c r="G4211" s="13" t="n">
        <v>46095</v>
      </c>
      <c r="H4211" s="2" t="n">
        <v>3</v>
      </c>
    </row>
    <row r="4212" customFormat="false" ht="15" hidden="false" customHeight="false" outlineLevel="0" collapsed="false">
      <c r="A4212" s="2" t="s">
        <v>21393</v>
      </c>
      <c r="B4212" s="2" t="s">
        <v>688</v>
      </c>
      <c r="C4212" s="2" t="s">
        <v>108</v>
      </c>
      <c r="D4212" s="2" t="s">
        <v>17178</v>
      </c>
      <c r="E4212" s="2" t="s">
        <v>17187</v>
      </c>
      <c r="F4212" s="13" t="n">
        <v>45943</v>
      </c>
      <c r="G4212" s="13" t="n">
        <v>45943</v>
      </c>
      <c r="H4212" s="2" t="n">
        <v>17.2</v>
      </c>
    </row>
    <row r="4213" customFormat="false" ht="15" hidden="false" customHeight="false" outlineLevel="0" collapsed="false">
      <c r="A4213" s="2" t="s">
        <v>21394</v>
      </c>
      <c r="B4213" s="2" t="s">
        <v>5100</v>
      </c>
      <c r="C4213" s="2" t="s">
        <v>98</v>
      </c>
      <c r="D4213" s="2" t="s">
        <v>17184</v>
      </c>
      <c r="E4213" s="2" t="s">
        <v>17176</v>
      </c>
      <c r="F4213" s="13" t="n">
        <v>46067</v>
      </c>
      <c r="G4213" s="13" t="n">
        <v>46067</v>
      </c>
      <c r="H4213" s="2" t="n">
        <v>10.8</v>
      </c>
    </row>
    <row r="4214" customFormat="false" ht="15" hidden="false" customHeight="false" outlineLevel="0" collapsed="false">
      <c r="A4214" s="2" t="s">
        <v>21395</v>
      </c>
      <c r="B4214" s="2" t="s">
        <v>761</v>
      </c>
      <c r="C4214" s="2" t="s">
        <v>139</v>
      </c>
      <c r="D4214" s="2" t="s">
        <v>17184</v>
      </c>
      <c r="E4214" s="2" t="s">
        <v>17187</v>
      </c>
      <c r="F4214" s="13" t="n">
        <v>46055</v>
      </c>
      <c r="G4214" s="13" t="n">
        <v>46055</v>
      </c>
      <c r="H4214" s="2" t="n">
        <v>16.8</v>
      </c>
    </row>
    <row r="4215" customFormat="false" ht="15" hidden="false" customHeight="false" outlineLevel="0" collapsed="false">
      <c r="A4215" s="2" t="s">
        <v>21396</v>
      </c>
      <c r="B4215" s="2" t="s">
        <v>3786</v>
      </c>
      <c r="C4215" s="2" t="s">
        <v>98</v>
      </c>
      <c r="D4215" s="2" t="s">
        <v>17178</v>
      </c>
      <c r="E4215" s="2" t="s">
        <v>17176</v>
      </c>
      <c r="F4215" s="13" t="n">
        <v>46147</v>
      </c>
      <c r="G4215" s="13" t="n">
        <v>46148</v>
      </c>
      <c r="H4215" s="2" t="n">
        <v>30.9</v>
      </c>
    </row>
    <row r="4216" customFormat="false" ht="15" hidden="false" customHeight="false" outlineLevel="0" collapsed="false">
      <c r="A4216" s="2" t="s">
        <v>21397</v>
      </c>
      <c r="B4216" s="2" t="s">
        <v>4178</v>
      </c>
      <c r="C4216" s="2" t="s">
        <v>98</v>
      </c>
      <c r="D4216" s="2" t="s">
        <v>17175</v>
      </c>
      <c r="E4216" s="2" t="s">
        <v>17191</v>
      </c>
      <c r="F4216" s="13" t="n">
        <v>45756</v>
      </c>
      <c r="G4216" s="13" t="n">
        <v>45756</v>
      </c>
      <c r="H4216" s="2" t="n">
        <v>1.5</v>
      </c>
    </row>
    <row r="4217" customFormat="false" ht="15" hidden="false" customHeight="false" outlineLevel="0" collapsed="false">
      <c r="A4217" s="2" t="s">
        <v>21398</v>
      </c>
      <c r="B4217" s="2" t="s">
        <v>3444</v>
      </c>
      <c r="C4217" s="2" t="s">
        <v>139</v>
      </c>
      <c r="D4217" s="2" t="s">
        <v>17180</v>
      </c>
      <c r="E4217" s="2" t="s">
        <v>17191</v>
      </c>
      <c r="F4217" s="13" t="n">
        <v>45882</v>
      </c>
      <c r="G4217" s="13" t="n">
        <v>45882</v>
      </c>
      <c r="H4217" s="2" t="n">
        <v>3.8</v>
      </c>
    </row>
    <row r="4218" customFormat="false" ht="15" hidden="false" customHeight="false" outlineLevel="0" collapsed="false">
      <c r="A4218" s="2" t="s">
        <v>21399</v>
      </c>
      <c r="B4218" s="2" t="s">
        <v>2427</v>
      </c>
      <c r="C4218" s="2" t="s">
        <v>139</v>
      </c>
      <c r="D4218" s="2" t="s">
        <v>17178</v>
      </c>
      <c r="E4218" s="2" t="s">
        <v>17193</v>
      </c>
      <c r="F4218" s="13" t="n">
        <v>46022</v>
      </c>
      <c r="G4218" s="13" t="n">
        <v>46022</v>
      </c>
      <c r="H4218" s="2" t="n">
        <v>4.2</v>
      </c>
    </row>
    <row r="4219" customFormat="false" ht="15" hidden="false" customHeight="false" outlineLevel="0" collapsed="false">
      <c r="A4219" s="2" t="s">
        <v>21400</v>
      </c>
      <c r="B4219" s="2" t="s">
        <v>2635</v>
      </c>
      <c r="C4219" s="2" t="s">
        <v>104</v>
      </c>
      <c r="D4219" s="2" t="s">
        <v>17184</v>
      </c>
      <c r="E4219" s="2" t="s">
        <v>17176</v>
      </c>
      <c r="F4219" s="13" t="n">
        <v>46223</v>
      </c>
      <c r="G4219" s="13" t="n">
        <v>46223</v>
      </c>
      <c r="H4219" s="2" t="n">
        <v>15.1</v>
      </c>
    </row>
    <row r="4220" customFormat="false" ht="15" hidden="false" customHeight="false" outlineLevel="0" collapsed="false">
      <c r="A4220" s="2" t="s">
        <v>21401</v>
      </c>
      <c r="B4220" s="2" t="s">
        <v>1118</v>
      </c>
      <c r="C4220" s="2" t="s">
        <v>139</v>
      </c>
      <c r="D4220" s="2" t="s">
        <v>17178</v>
      </c>
      <c r="E4220" s="2" t="s">
        <v>17187</v>
      </c>
      <c r="F4220" s="13" t="n">
        <v>45741</v>
      </c>
      <c r="G4220" s="13" t="n">
        <v>45742</v>
      </c>
      <c r="H4220" s="2" t="n">
        <v>30.8</v>
      </c>
    </row>
    <row r="4221" customFormat="false" ht="15" hidden="false" customHeight="false" outlineLevel="0" collapsed="false">
      <c r="A4221" s="2" t="s">
        <v>21402</v>
      </c>
      <c r="B4221" s="2" t="s">
        <v>2450</v>
      </c>
      <c r="C4221" s="2" t="s">
        <v>104</v>
      </c>
      <c r="D4221" s="2" t="s">
        <v>17180</v>
      </c>
      <c r="E4221" s="2" t="s">
        <v>17193</v>
      </c>
      <c r="F4221" s="13" t="n">
        <v>46091</v>
      </c>
      <c r="G4221" s="13" t="n">
        <v>46091</v>
      </c>
      <c r="H4221" s="2" t="n">
        <v>12.3</v>
      </c>
    </row>
    <row r="4222" customFormat="false" ht="15" hidden="false" customHeight="false" outlineLevel="0" collapsed="false">
      <c r="A4222" s="2" t="s">
        <v>21403</v>
      </c>
      <c r="B4222" s="2" t="s">
        <v>3092</v>
      </c>
      <c r="C4222" s="2" t="s">
        <v>114</v>
      </c>
      <c r="D4222" s="2" t="s">
        <v>17180</v>
      </c>
      <c r="E4222" s="2" t="s">
        <v>17176</v>
      </c>
      <c r="F4222" s="13" t="n">
        <v>46051</v>
      </c>
      <c r="G4222" s="13" t="n">
        <v>46052</v>
      </c>
      <c r="H4222" s="2" t="n">
        <v>39.1</v>
      </c>
    </row>
    <row r="4223" customFormat="false" ht="15" hidden="false" customHeight="false" outlineLevel="0" collapsed="false">
      <c r="A4223" s="2" t="s">
        <v>21404</v>
      </c>
      <c r="B4223" s="2" t="s">
        <v>2151</v>
      </c>
      <c r="C4223" s="2" t="s">
        <v>139</v>
      </c>
      <c r="D4223" s="2" t="s">
        <v>17175</v>
      </c>
      <c r="E4223" s="2" t="s">
        <v>17176</v>
      </c>
      <c r="F4223" s="13" t="n">
        <v>45625</v>
      </c>
      <c r="G4223" s="13" t="n">
        <v>45626</v>
      </c>
      <c r="H4223" s="2" t="n">
        <v>42.7</v>
      </c>
    </row>
    <row r="4224" customFormat="false" ht="15" hidden="false" customHeight="false" outlineLevel="0" collapsed="false">
      <c r="A4224" s="2" t="s">
        <v>21405</v>
      </c>
      <c r="B4224" s="2" t="s">
        <v>2424</v>
      </c>
      <c r="C4224" s="2" t="s">
        <v>98</v>
      </c>
      <c r="D4224" s="2" t="s">
        <v>17178</v>
      </c>
      <c r="E4224" s="2" t="s">
        <v>17193</v>
      </c>
      <c r="F4224" s="13" t="n">
        <v>46135</v>
      </c>
      <c r="G4224" s="13" t="n">
        <v>46135</v>
      </c>
      <c r="H4224" s="2" t="n">
        <v>6.8</v>
      </c>
    </row>
    <row r="4225" customFormat="false" ht="15" hidden="false" customHeight="false" outlineLevel="0" collapsed="false">
      <c r="A4225" s="2" t="s">
        <v>21406</v>
      </c>
      <c r="B4225" s="2" t="s">
        <v>649</v>
      </c>
      <c r="C4225" s="2" t="s">
        <v>98</v>
      </c>
      <c r="D4225" s="2" t="s">
        <v>17175</v>
      </c>
      <c r="E4225" s="2" t="s">
        <v>17176</v>
      </c>
      <c r="F4225" s="13" t="n">
        <v>46238</v>
      </c>
      <c r="G4225" s="13" t="n">
        <v>46238</v>
      </c>
      <c r="H4225" s="2" t="n">
        <v>10.2</v>
      </c>
    </row>
    <row r="4226" customFormat="false" ht="15" hidden="false" customHeight="false" outlineLevel="0" collapsed="false">
      <c r="A4226" s="2" t="s">
        <v>21407</v>
      </c>
      <c r="B4226" s="2" t="s">
        <v>4650</v>
      </c>
      <c r="C4226" s="2" t="s">
        <v>119</v>
      </c>
      <c r="D4226" s="2" t="s">
        <v>17178</v>
      </c>
      <c r="E4226" s="2" t="s">
        <v>17176</v>
      </c>
      <c r="F4226" s="13" t="n">
        <v>46059</v>
      </c>
      <c r="G4226" s="13" t="n">
        <v>46059</v>
      </c>
      <c r="H4226" s="2" t="n">
        <v>10.6</v>
      </c>
    </row>
    <row r="4227" customFormat="false" ht="15" hidden="false" customHeight="false" outlineLevel="0" collapsed="false">
      <c r="A4227" s="2" t="s">
        <v>21408</v>
      </c>
      <c r="B4227" s="2" t="s">
        <v>1767</v>
      </c>
      <c r="C4227" s="2" t="s">
        <v>98</v>
      </c>
      <c r="D4227" s="2" t="s">
        <v>17175</v>
      </c>
      <c r="E4227" s="2" t="s">
        <v>17191</v>
      </c>
      <c r="F4227" s="13" t="n">
        <v>45687</v>
      </c>
      <c r="G4227" s="13" t="n">
        <v>45687</v>
      </c>
      <c r="H4227" s="2" t="n">
        <v>4.4</v>
      </c>
    </row>
    <row r="4228" customFormat="false" ht="15" hidden="false" customHeight="false" outlineLevel="0" collapsed="false">
      <c r="A4228" s="2" t="s">
        <v>21409</v>
      </c>
      <c r="B4228" s="2" t="s">
        <v>1822</v>
      </c>
      <c r="C4228" s="2" t="s">
        <v>114</v>
      </c>
      <c r="D4228" s="2" t="s">
        <v>17180</v>
      </c>
      <c r="E4228" s="2" t="s">
        <v>17176</v>
      </c>
      <c r="F4228" s="13" t="n">
        <v>45879</v>
      </c>
      <c r="G4228" s="13" t="n">
        <v>45881</v>
      </c>
      <c r="H4228" s="2" t="n">
        <v>57.2</v>
      </c>
    </row>
    <row r="4229" customFormat="false" ht="15" hidden="false" customHeight="false" outlineLevel="0" collapsed="false">
      <c r="A4229" s="2" t="s">
        <v>21410</v>
      </c>
      <c r="B4229" s="2" t="s">
        <v>2424</v>
      </c>
      <c r="C4229" s="2" t="s">
        <v>98</v>
      </c>
      <c r="D4229" s="2" t="s">
        <v>17178</v>
      </c>
      <c r="E4229" s="2" t="s">
        <v>17176</v>
      </c>
      <c r="F4229" s="13" t="n">
        <v>45787</v>
      </c>
      <c r="G4229" s="13" t="n">
        <v>45787</v>
      </c>
      <c r="H4229" s="2" t="n">
        <v>9.2</v>
      </c>
    </row>
    <row r="4230" customFormat="false" ht="15" hidden="false" customHeight="false" outlineLevel="0" collapsed="false">
      <c r="A4230" s="2" t="s">
        <v>21411</v>
      </c>
      <c r="B4230" s="2" t="s">
        <v>3961</v>
      </c>
      <c r="C4230" s="2" t="s">
        <v>98</v>
      </c>
      <c r="D4230" s="2" t="s">
        <v>17175</v>
      </c>
      <c r="E4230" s="2" t="s">
        <v>17176</v>
      </c>
      <c r="F4230" s="13" t="n">
        <v>46068</v>
      </c>
      <c r="G4230" s="13" t="n">
        <v>46069</v>
      </c>
      <c r="H4230" s="2" t="n">
        <v>30.7</v>
      </c>
    </row>
    <row r="4231" customFormat="false" ht="15" hidden="false" customHeight="false" outlineLevel="0" collapsed="false">
      <c r="A4231" s="2" t="s">
        <v>21412</v>
      </c>
      <c r="B4231" s="2" t="s">
        <v>2779</v>
      </c>
      <c r="C4231" s="2" t="s">
        <v>119</v>
      </c>
      <c r="D4231" s="2" t="s">
        <v>17184</v>
      </c>
      <c r="E4231" s="2" t="s">
        <v>17187</v>
      </c>
      <c r="F4231" s="13" t="n">
        <v>46204</v>
      </c>
      <c r="G4231" s="13" t="n">
        <v>46204</v>
      </c>
      <c r="H4231" s="2" t="n">
        <v>12.3</v>
      </c>
    </row>
    <row r="4232" customFormat="false" ht="15" hidden="false" customHeight="false" outlineLevel="0" collapsed="false">
      <c r="A4232" s="2" t="s">
        <v>21413</v>
      </c>
      <c r="B4232" s="2" t="s">
        <v>2051</v>
      </c>
      <c r="C4232" s="2" t="s">
        <v>108</v>
      </c>
      <c r="D4232" s="2" t="s">
        <v>17178</v>
      </c>
      <c r="E4232" s="2" t="s">
        <v>17176</v>
      </c>
      <c r="F4232" s="13" t="n">
        <v>45829</v>
      </c>
      <c r="G4232" s="13" t="n">
        <v>45829</v>
      </c>
      <c r="H4232" s="2" t="n">
        <v>19.1</v>
      </c>
    </row>
    <row r="4233" customFormat="false" ht="15" hidden="false" customHeight="false" outlineLevel="0" collapsed="false">
      <c r="A4233" s="2" t="s">
        <v>21414</v>
      </c>
      <c r="B4233" s="2" t="s">
        <v>757</v>
      </c>
      <c r="C4233" s="2" t="s">
        <v>108</v>
      </c>
      <c r="D4233" s="2" t="s">
        <v>17175</v>
      </c>
      <c r="E4233" s="2" t="s">
        <v>17193</v>
      </c>
      <c r="F4233" s="13" t="n">
        <v>46266</v>
      </c>
      <c r="G4233" s="13" t="n">
        <v>46266</v>
      </c>
      <c r="H4233" s="2" t="n">
        <v>6.2</v>
      </c>
    </row>
    <row r="4234" customFormat="false" ht="15" hidden="false" customHeight="false" outlineLevel="0" collapsed="false">
      <c r="A4234" s="2" t="s">
        <v>21415</v>
      </c>
      <c r="B4234" s="2" t="s">
        <v>4636</v>
      </c>
      <c r="C4234" s="2" t="s">
        <v>104</v>
      </c>
      <c r="D4234" s="2" t="s">
        <v>17184</v>
      </c>
      <c r="E4234" s="2" t="s">
        <v>17187</v>
      </c>
      <c r="F4234" s="13" t="n">
        <v>45768</v>
      </c>
      <c r="G4234" s="13" t="n">
        <v>45769</v>
      </c>
      <c r="H4234" s="2" t="n">
        <v>27.9</v>
      </c>
    </row>
    <row r="4235" customFormat="false" ht="15" hidden="false" customHeight="false" outlineLevel="0" collapsed="false">
      <c r="A4235" s="2" t="s">
        <v>21416</v>
      </c>
      <c r="B4235" s="2" t="s">
        <v>2945</v>
      </c>
      <c r="C4235" s="2" t="s">
        <v>119</v>
      </c>
      <c r="D4235" s="2" t="s">
        <v>17182</v>
      </c>
      <c r="E4235" s="2" t="s">
        <v>17176</v>
      </c>
      <c r="F4235" s="13" t="n">
        <v>46012</v>
      </c>
      <c r="G4235" s="13" t="n">
        <v>46012</v>
      </c>
      <c r="H4235" s="2" t="n">
        <v>13.8</v>
      </c>
    </row>
    <row r="4236" customFormat="false" ht="15" hidden="false" customHeight="false" outlineLevel="0" collapsed="false">
      <c r="A4236" s="2" t="s">
        <v>21417</v>
      </c>
      <c r="B4236" s="2" t="s">
        <v>2909</v>
      </c>
      <c r="C4236" s="2" t="s">
        <v>98</v>
      </c>
      <c r="D4236" s="2" t="s">
        <v>17175</v>
      </c>
      <c r="E4236" s="2" t="s">
        <v>17176</v>
      </c>
      <c r="F4236" s="13" t="n">
        <v>46007</v>
      </c>
      <c r="G4236" s="13" t="n">
        <v>46007</v>
      </c>
      <c r="H4236" s="2" t="n">
        <v>11</v>
      </c>
    </row>
    <row r="4237" customFormat="false" ht="15" hidden="false" customHeight="false" outlineLevel="0" collapsed="false">
      <c r="A4237" s="2" t="s">
        <v>21418</v>
      </c>
      <c r="B4237" s="2" t="s">
        <v>3319</v>
      </c>
      <c r="C4237" s="2" t="s">
        <v>114</v>
      </c>
      <c r="D4237" s="2" t="s">
        <v>17180</v>
      </c>
      <c r="E4237" s="2" t="s">
        <v>17176</v>
      </c>
      <c r="F4237" s="13" t="n">
        <v>46102</v>
      </c>
      <c r="G4237" s="13" t="n">
        <v>46102</v>
      </c>
      <c r="H4237" s="2" t="n">
        <v>15.9</v>
      </c>
    </row>
    <row r="4238" customFormat="false" ht="15" hidden="false" customHeight="false" outlineLevel="0" collapsed="false">
      <c r="A4238" s="2" t="s">
        <v>21419</v>
      </c>
      <c r="B4238" s="2" t="s">
        <v>4744</v>
      </c>
      <c r="C4238" s="2" t="s">
        <v>139</v>
      </c>
      <c r="D4238" s="2" t="s">
        <v>17182</v>
      </c>
      <c r="E4238" s="2" t="s">
        <v>17187</v>
      </c>
      <c r="F4238" s="13" t="n">
        <v>46121</v>
      </c>
      <c r="G4238" s="13" t="n">
        <v>46121</v>
      </c>
      <c r="H4238" s="2" t="n">
        <v>15.3</v>
      </c>
    </row>
    <row r="4239" customFormat="false" ht="15" hidden="false" customHeight="false" outlineLevel="0" collapsed="false">
      <c r="A4239" s="2" t="s">
        <v>21420</v>
      </c>
      <c r="B4239" s="2" t="s">
        <v>1024</v>
      </c>
      <c r="C4239" s="2" t="s">
        <v>98</v>
      </c>
      <c r="D4239" s="2" t="s">
        <v>17178</v>
      </c>
      <c r="E4239" s="2" t="s">
        <v>17176</v>
      </c>
      <c r="F4239" s="13" t="n">
        <v>45887</v>
      </c>
      <c r="G4239" s="13" t="n">
        <v>45887</v>
      </c>
      <c r="H4239" s="2" t="n">
        <v>20.8</v>
      </c>
    </row>
    <row r="4240" customFormat="false" ht="15" hidden="false" customHeight="false" outlineLevel="0" collapsed="false">
      <c r="A4240" s="2" t="s">
        <v>21421</v>
      </c>
      <c r="B4240" s="2" t="s">
        <v>530</v>
      </c>
      <c r="C4240" s="2" t="s">
        <v>141</v>
      </c>
      <c r="D4240" s="2" t="s">
        <v>17175</v>
      </c>
      <c r="E4240" s="2" t="s">
        <v>17187</v>
      </c>
      <c r="F4240" s="13" t="n">
        <v>46255</v>
      </c>
      <c r="G4240" s="13" t="n">
        <v>46255</v>
      </c>
      <c r="H4240" s="2" t="n">
        <v>15.8</v>
      </c>
    </row>
    <row r="4241" customFormat="false" ht="15" hidden="false" customHeight="false" outlineLevel="0" collapsed="false">
      <c r="A4241" s="2" t="s">
        <v>21422</v>
      </c>
      <c r="B4241" s="2" t="s">
        <v>736</v>
      </c>
      <c r="C4241" s="2" t="s">
        <v>119</v>
      </c>
      <c r="D4241" s="2" t="s">
        <v>17180</v>
      </c>
      <c r="E4241" s="2" t="s">
        <v>17176</v>
      </c>
      <c r="F4241" s="13" t="n">
        <v>45864</v>
      </c>
      <c r="G4241" s="13" t="n">
        <v>45864</v>
      </c>
      <c r="H4241" s="2" t="n">
        <v>13.6</v>
      </c>
    </row>
    <row r="4242" customFormat="false" ht="15" hidden="false" customHeight="false" outlineLevel="0" collapsed="false">
      <c r="A4242" s="2" t="s">
        <v>21423</v>
      </c>
      <c r="B4242" s="2" t="s">
        <v>797</v>
      </c>
      <c r="C4242" s="2" t="s">
        <v>128</v>
      </c>
      <c r="D4242" s="2" t="s">
        <v>17178</v>
      </c>
      <c r="E4242" s="2" t="s">
        <v>17176</v>
      </c>
      <c r="F4242" s="13" t="n">
        <v>46147</v>
      </c>
      <c r="G4242" s="13" t="n">
        <v>46147</v>
      </c>
      <c r="H4242" s="2" t="n">
        <v>14.7</v>
      </c>
    </row>
    <row r="4243" customFormat="false" ht="15" hidden="false" customHeight="false" outlineLevel="0" collapsed="false">
      <c r="A4243" s="2" t="s">
        <v>21424</v>
      </c>
      <c r="B4243" s="2" t="s">
        <v>3189</v>
      </c>
      <c r="C4243" s="2" t="s">
        <v>128</v>
      </c>
      <c r="D4243" s="2" t="s">
        <v>17180</v>
      </c>
      <c r="E4243" s="2" t="s">
        <v>17193</v>
      </c>
      <c r="F4243" s="13" t="n">
        <v>46172</v>
      </c>
      <c r="G4243" s="13" t="n">
        <v>46172</v>
      </c>
      <c r="H4243" s="2" t="n">
        <v>12</v>
      </c>
    </row>
    <row r="4244" customFormat="false" ht="15" hidden="false" customHeight="false" outlineLevel="0" collapsed="false">
      <c r="A4244" s="2" t="s">
        <v>21425</v>
      </c>
      <c r="B4244" s="2" t="s">
        <v>2330</v>
      </c>
      <c r="C4244" s="2" t="s">
        <v>114</v>
      </c>
      <c r="D4244" s="2" t="s">
        <v>17175</v>
      </c>
      <c r="E4244" s="2" t="s">
        <v>17176</v>
      </c>
      <c r="F4244" s="13" t="n">
        <v>46192</v>
      </c>
      <c r="G4244" s="13" t="n">
        <v>46194</v>
      </c>
      <c r="H4244" s="2" t="n">
        <v>56.2</v>
      </c>
    </row>
    <row r="4245" customFormat="false" ht="15" hidden="false" customHeight="false" outlineLevel="0" collapsed="false">
      <c r="A4245" s="2" t="s">
        <v>21426</v>
      </c>
      <c r="B4245" s="2" t="s">
        <v>917</v>
      </c>
      <c r="C4245" s="2" t="s">
        <v>123</v>
      </c>
      <c r="D4245" s="2" t="s">
        <v>17178</v>
      </c>
      <c r="E4245" s="2" t="s">
        <v>17187</v>
      </c>
      <c r="F4245" s="13" t="n">
        <v>46059</v>
      </c>
      <c r="G4245" s="13" t="n">
        <v>46059</v>
      </c>
      <c r="H4245" s="2" t="n">
        <v>12.4</v>
      </c>
    </row>
    <row r="4246" customFormat="false" ht="15" hidden="false" customHeight="false" outlineLevel="0" collapsed="false">
      <c r="A4246" s="2" t="s">
        <v>21427</v>
      </c>
      <c r="B4246" s="2" t="s">
        <v>3651</v>
      </c>
      <c r="C4246" s="2" t="s">
        <v>119</v>
      </c>
      <c r="D4246" s="2" t="s">
        <v>17178</v>
      </c>
      <c r="E4246" s="2" t="s">
        <v>17193</v>
      </c>
      <c r="F4246" s="13" t="n">
        <v>46188</v>
      </c>
      <c r="G4246" s="13" t="n">
        <v>46188</v>
      </c>
      <c r="H4246" s="2" t="n">
        <v>3.9</v>
      </c>
    </row>
    <row r="4247" customFormat="false" ht="15" hidden="false" customHeight="false" outlineLevel="0" collapsed="false">
      <c r="A4247" s="2" t="s">
        <v>21428</v>
      </c>
      <c r="B4247" s="2" t="s">
        <v>2325</v>
      </c>
      <c r="C4247" s="2" t="s">
        <v>114</v>
      </c>
      <c r="D4247" s="2" t="s">
        <v>17175</v>
      </c>
      <c r="E4247" s="2" t="s">
        <v>17191</v>
      </c>
      <c r="F4247" s="13" t="n">
        <v>45629</v>
      </c>
      <c r="G4247" s="13" t="n">
        <v>45629</v>
      </c>
      <c r="H4247" s="2" t="n">
        <v>1.3</v>
      </c>
    </row>
    <row r="4248" customFormat="false" ht="15" hidden="false" customHeight="false" outlineLevel="0" collapsed="false">
      <c r="A4248" s="2" t="s">
        <v>21429</v>
      </c>
      <c r="B4248" s="2" t="s">
        <v>1880</v>
      </c>
      <c r="C4248" s="2" t="s">
        <v>108</v>
      </c>
      <c r="D4248" s="2" t="s">
        <v>17178</v>
      </c>
      <c r="E4248" s="2" t="s">
        <v>17187</v>
      </c>
      <c r="F4248" s="13" t="n">
        <v>46087</v>
      </c>
      <c r="G4248" s="13" t="n">
        <v>46087</v>
      </c>
      <c r="H4248" s="2" t="n">
        <v>12.2</v>
      </c>
    </row>
    <row r="4249" customFormat="false" ht="15" hidden="false" customHeight="false" outlineLevel="0" collapsed="false">
      <c r="A4249" s="2" t="s">
        <v>21430</v>
      </c>
      <c r="B4249" s="2" t="s">
        <v>2286</v>
      </c>
      <c r="C4249" s="2" t="s">
        <v>119</v>
      </c>
      <c r="D4249" s="2" t="s">
        <v>17182</v>
      </c>
      <c r="E4249" s="2" t="s">
        <v>17176</v>
      </c>
      <c r="F4249" s="13" t="n">
        <v>45695</v>
      </c>
      <c r="G4249" s="13" t="n">
        <v>45695</v>
      </c>
      <c r="H4249" s="2" t="n">
        <v>4.1</v>
      </c>
    </row>
    <row r="4250" customFormat="false" ht="15" hidden="false" customHeight="false" outlineLevel="0" collapsed="false">
      <c r="A4250" s="2" t="s">
        <v>21431</v>
      </c>
      <c r="B4250" s="2" t="s">
        <v>1447</v>
      </c>
      <c r="C4250" s="2" t="s">
        <v>114</v>
      </c>
      <c r="D4250" s="2" t="s">
        <v>17175</v>
      </c>
      <c r="E4250" s="2" t="s">
        <v>17176</v>
      </c>
      <c r="F4250" s="13" t="n">
        <v>45766</v>
      </c>
      <c r="G4250" s="13" t="n">
        <v>45767</v>
      </c>
      <c r="H4250" s="2" t="n">
        <v>35</v>
      </c>
    </row>
    <row r="4251" customFormat="false" ht="15" hidden="false" customHeight="false" outlineLevel="0" collapsed="false">
      <c r="A4251" s="2" t="s">
        <v>21432</v>
      </c>
      <c r="B4251" s="2" t="s">
        <v>1064</v>
      </c>
      <c r="C4251" s="2" t="s">
        <v>139</v>
      </c>
      <c r="D4251" s="2" t="s">
        <v>17178</v>
      </c>
      <c r="E4251" s="2" t="s">
        <v>17187</v>
      </c>
      <c r="F4251" s="13" t="n">
        <v>45837</v>
      </c>
      <c r="G4251" s="13" t="n">
        <v>45838</v>
      </c>
      <c r="H4251" s="2" t="n">
        <v>29.7</v>
      </c>
    </row>
    <row r="4252" customFormat="false" ht="15" hidden="false" customHeight="false" outlineLevel="0" collapsed="false">
      <c r="A4252" s="2" t="s">
        <v>21433</v>
      </c>
      <c r="B4252" s="2" t="s">
        <v>1864</v>
      </c>
      <c r="C4252" s="2" t="s">
        <v>98</v>
      </c>
      <c r="D4252" s="2" t="s">
        <v>17184</v>
      </c>
      <c r="E4252" s="2" t="s">
        <v>17187</v>
      </c>
      <c r="F4252" s="13" t="n">
        <v>45946</v>
      </c>
      <c r="G4252" s="13" t="n">
        <v>45946</v>
      </c>
      <c r="H4252" s="2" t="n">
        <v>13.6</v>
      </c>
    </row>
    <row r="4253" customFormat="false" ht="15" hidden="false" customHeight="false" outlineLevel="0" collapsed="false">
      <c r="A4253" s="2" t="s">
        <v>21434</v>
      </c>
      <c r="B4253" s="2" t="s">
        <v>2011</v>
      </c>
      <c r="C4253" s="2" t="s">
        <v>145</v>
      </c>
      <c r="D4253" s="2" t="s">
        <v>17184</v>
      </c>
      <c r="E4253" s="2" t="s">
        <v>17176</v>
      </c>
      <c r="F4253" s="13" t="n">
        <v>46053</v>
      </c>
      <c r="G4253" s="13" t="n">
        <v>46054</v>
      </c>
      <c r="H4253" s="2" t="n">
        <v>27.6</v>
      </c>
    </row>
    <row r="4254" customFormat="false" ht="15" hidden="false" customHeight="false" outlineLevel="0" collapsed="false">
      <c r="A4254" s="2" t="s">
        <v>21435</v>
      </c>
      <c r="B4254" s="2" t="s">
        <v>448</v>
      </c>
      <c r="C4254" s="2" t="s">
        <v>139</v>
      </c>
      <c r="D4254" s="2" t="s">
        <v>17178</v>
      </c>
      <c r="E4254" s="2" t="s">
        <v>17191</v>
      </c>
      <c r="F4254" s="13" t="n">
        <v>46065</v>
      </c>
      <c r="G4254" s="13" t="n">
        <v>46065</v>
      </c>
      <c r="H4254" s="2" t="n">
        <v>3.8</v>
      </c>
    </row>
    <row r="4255" customFormat="false" ht="15" hidden="false" customHeight="false" outlineLevel="0" collapsed="false">
      <c r="A4255" s="2" t="s">
        <v>21436</v>
      </c>
      <c r="B4255" s="2" t="s">
        <v>3388</v>
      </c>
      <c r="C4255" s="2" t="s">
        <v>128</v>
      </c>
      <c r="D4255" s="2" t="s">
        <v>17178</v>
      </c>
      <c r="E4255" s="2" t="s">
        <v>17187</v>
      </c>
      <c r="F4255" s="13" t="n">
        <v>45814</v>
      </c>
      <c r="G4255" s="13" t="n">
        <v>45814</v>
      </c>
      <c r="H4255" s="2" t="n">
        <v>13.9</v>
      </c>
    </row>
    <row r="4256" customFormat="false" ht="15" hidden="false" customHeight="false" outlineLevel="0" collapsed="false">
      <c r="A4256" s="2" t="s">
        <v>21437</v>
      </c>
      <c r="B4256" s="2" t="s">
        <v>1072</v>
      </c>
      <c r="C4256" s="2" t="s">
        <v>165</v>
      </c>
      <c r="D4256" s="2" t="s">
        <v>17180</v>
      </c>
      <c r="E4256" s="2" t="s">
        <v>17187</v>
      </c>
      <c r="F4256" s="13" t="n">
        <v>45897</v>
      </c>
      <c r="G4256" s="13" t="n">
        <v>45897</v>
      </c>
      <c r="H4256" s="2" t="n">
        <v>3.6</v>
      </c>
    </row>
    <row r="4257" customFormat="false" ht="15" hidden="false" customHeight="false" outlineLevel="0" collapsed="false">
      <c r="A4257" s="2" t="s">
        <v>21438</v>
      </c>
      <c r="B4257" s="2" t="s">
        <v>1964</v>
      </c>
      <c r="C4257" s="2" t="s">
        <v>145</v>
      </c>
      <c r="D4257" s="2" t="s">
        <v>17180</v>
      </c>
      <c r="E4257" s="2" t="s">
        <v>17176</v>
      </c>
      <c r="F4257" s="13" t="n">
        <v>46000</v>
      </c>
      <c r="G4257" s="13" t="n">
        <v>46001</v>
      </c>
      <c r="H4257" s="2" t="n">
        <v>29.1</v>
      </c>
    </row>
    <row r="4258" customFormat="false" ht="15" hidden="false" customHeight="false" outlineLevel="0" collapsed="false">
      <c r="A4258" s="2" t="s">
        <v>21439</v>
      </c>
      <c r="B4258" s="2" t="s">
        <v>1406</v>
      </c>
      <c r="C4258" s="2" t="s">
        <v>139</v>
      </c>
      <c r="D4258" s="2" t="s">
        <v>17180</v>
      </c>
      <c r="E4258" s="2" t="s">
        <v>17191</v>
      </c>
      <c r="F4258" s="13" t="n">
        <v>45749</v>
      </c>
      <c r="G4258" s="13" t="n">
        <v>45749</v>
      </c>
      <c r="H4258" s="2" t="n">
        <v>6.5</v>
      </c>
    </row>
    <row r="4259" customFormat="false" ht="15" hidden="false" customHeight="false" outlineLevel="0" collapsed="false">
      <c r="A4259" s="2" t="s">
        <v>21440</v>
      </c>
      <c r="B4259" s="2" t="s">
        <v>3188</v>
      </c>
      <c r="C4259" s="2" t="s">
        <v>163</v>
      </c>
      <c r="D4259" s="2" t="s">
        <v>17175</v>
      </c>
      <c r="E4259" s="2" t="s">
        <v>17187</v>
      </c>
      <c r="F4259" s="13" t="n">
        <v>46046</v>
      </c>
      <c r="G4259" s="13" t="n">
        <v>46046</v>
      </c>
      <c r="H4259" s="2" t="n">
        <v>20.5</v>
      </c>
    </row>
    <row r="4260" customFormat="false" ht="15" hidden="false" customHeight="false" outlineLevel="0" collapsed="false">
      <c r="A4260" s="2" t="s">
        <v>21441</v>
      </c>
      <c r="B4260" s="2" t="s">
        <v>699</v>
      </c>
      <c r="C4260" s="2" t="s">
        <v>98</v>
      </c>
      <c r="D4260" s="2" t="s">
        <v>17184</v>
      </c>
      <c r="E4260" s="2" t="s">
        <v>17193</v>
      </c>
      <c r="F4260" s="13" t="n">
        <v>46087</v>
      </c>
      <c r="G4260" s="13" t="n">
        <v>46087</v>
      </c>
      <c r="H4260" s="2" t="n">
        <v>6.7</v>
      </c>
    </row>
    <row r="4261" customFormat="false" ht="15" hidden="false" customHeight="false" outlineLevel="0" collapsed="false">
      <c r="A4261" s="2" t="s">
        <v>21442</v>
      </c>
      <c r="B4261" s="2" t="s">
        <v>3733</v>
      </c>
      <c r="C4261" s="2" t="s">
        <v>145</v>
      </c>
      <c r="D4261" s="2" t="s">
        <v>17180</v>
      </c>
      <c r="E4261" s="2" t="s">
        <v>17176</v>
      </c>
      <c r="F4261" s="13" t="n">
        <v>45861</v>
      </c>
      <c r="G4261" s="13" t="n">
        <v>45861</v>
      </c>
      <c r="H4261" s="2" t="n">
        <v>20.2</v>
      </c>
    </row>
    <row r="4262" customFormat="false" ht="15" hidden="false" customHeight="false" outlineLevel="0" collapsed="false">
      <c r="A4262" s="2" t="s">
        <v>21443</v>
      </c>
      <c r="B4262" s="2" t="s">
        <v>5001</v>
      </c>
      <c r="C4262" s="2" t="s">
        <v>98</v>
      </c>
      <c r="D4262" s="2" t="s">
        <v>17175</v>
      </c>
      <c r="E4262" s="2" t="s">
        <v>17187</v>
      </c>
      <c r="F4262" s="13" t="n">
        <v>46082</v>
      </c>
      <c r="G4262" s="13" t="n">
        <v>46082</v>
      </c>
      <c r="H4262" s="2" t="n">
        <v>10.5</v>
      </c>
    </row>
    <row r="4263" customFormat="false" ht="15" hidden="false" customHeight="false" outlineLevel="0" collapsed="false">
      <c r="A4263" s="2" t="s">
        <v>21444</v>
      </c>
      <c r="B4263" s="2" t="s">
        <v>3736</v>
      </c>
      <c r="C4263" s="2" t="s">
        <v>165</v>
      </c>
      <c r="D4263" s="2" t="s">
        <v>17182</v>
      </c>
      <c r="E4263" s="2" t="s">
        <v>17176</v>
      </c>
      <c r="F4263" s="13" t="n">
        <v>46021</v>
      </c>
      <c r="G4263" s="13" t="n">
        <v>46021</v>
      </c>
      <c r="H4263" s="2" t="n">
        <v>14.3</v>
      </c>
    </row>
    <row r="4264" customFormat="false" ht="15" hidden="false" customHeight="false" outlineLevel="0" collapsed="false">
      <c r="A4264" s="2" t="s">
        <v>21445</v>
      </c>
      <c r="B4264" s="2" t="s">
        <v>3272</v>
      </c>
      <c r="C4264" s="2" t="s">
        <v>145</v>
      </c>
      <c r="D4264" s="2" t="s">
        <v>17178</v>
      </c>
      <c r="E4264" s="2" t="s">
        <v>17176</v>
      </c>
      <c r="F4264" s="13" t="n">
        <v>46136</v>
      </c>
      <c r="G4264" s="13" t="n">
        <v>46136</v>
      </c>
      <c r="H4264" s="2" t="n">
        <v>12.9</v>
      </c>
    </row>
    <row r="4265" customFormat="false" ht="15" hidden="false" customHeight="false" outlineLevel="0" collapsed="false">
      <c r="A4265" s="2" t="s">
        <v>21446</v>
      </c>
      <c r="B4265" s="2" t="s">
        <v>4246</v>
      </c>
      <c r="C4265" s="2" t="s">
        <v>98</v>
      </c>
      <c r="D4265" s="2" t="s">
        <v>17175</v>
      </c>
      <c r="E4265" s="2" t="s">
        <v>17187</v>
      </c>
      <c r="F4265" s="13" t="n">
        <v>46058</v>
      </c>
      <c r="G4265" s="13" t="n">
        <v>46058</v>
      </c>
      <c r="H4265" s="2" t="n">
        <v>19.6</v>
      </c>
    </row>
    <row r="4266" customFormat="false" ht="15" hidden="false" customHeight="false" outlineLevel="0" collapsed="false">
      <c r="A4266" s="2" t="s">
        <v>21447</v>
      </c>
      <c r="B4266" s="2" t="s">
        <v>4519</v>
      </c>
      <c r="C4266" s="2" t="s">
        <v>139</v>
      </c>
      <c r="D4266" s="2" t="s">
        <v>17175</v>
      </c>
      <c r="E4266" s="2" t="s">
        <v>17176</v>
      </c>
      <c r="F4266" s="13" t="n">
        <v>45949</v>
      </c>
      <c r="G4266" s="13" t="n">
        <v>45949</v>
      </c>
      <c r="H4266" s="2" t="n">
        <v>18.7</v>
      </c>
    </row>
    <row r="4267" customFormat="false" ht="15" hidden="false" customHeight="false" outlineLevel="0" collapsed="false">
      <c r="A4267" s="2" t="s">
        <v>21448</v>
      </c>
      <c r="B4267" s="2" t="s">
        <v>1160</v>
      </c>
      <c r="C4267" s="2" t="s">
        <v>139</v>
      </c>
      <c r="D4267" s="2" t="s">
        <v>17184</v>
      </c>
      <c r="E4267" s="2" t="s">
        <v>17187</v>
      </c>
      <c r="F4267" s="13" t="n">
        <v>45862</v>
      </c>
      <c r="G4267" s="13" t="n">
        <v>45863</v>
      </c>
      <c r="H4267" s="2" t="n">
        <v>32</v>
      </c>
    </row>
    <row r="4268" customFormat="false" ht="15" hidden="false" customHeight="false" outlineLevel="0" collapsed="false">
      <c r="A4268" s="2" t="s">
        <v>21449</v>
      </c>
      <c r="B4268" s="2" t="s">
        <v>3288</v>
      </c>
      <c r="C4268" s="2" t="s">
        <v>104</v>
      </c>
      <c r="D4268" s="2" t="s">
        <v>17184</v>
      </c>
      <c r="E4268" s="2" t="s">
        <v>17187</v>
      </c>
      <c r="F4268" s="13" t="n">
        <v>46000</v>
      </c>
      <c r="G4268" s="13" t="n">
        <v>46000</v>
      </c>
      <c r="H4268" s="2" t="n">
        <v>7.2</v>
      </c>
    </row>
    <row r="4269" customFormat="false" ht="15" hidden="false" customHeight="false" outlineLevel="0" collapsed="false">
      <c r="A4269" s="2" t="s">
        <v>21450</v>
      </c>
      <c r="B4269" s="2" t="s">
        <v>912</v>
      </c>
      <c r="C4269" s="2" t="s">
        <v>119</v>
      </c>
      <c r="D4269" s="2" t="s">
        <v>17178</v>
      </c>
      <c r="E4269" s="2" t="s">
        <v>17193</v>
      </c>
      <c r="F4269" s="13" t="n">
        <v>46060</v>
      </c>
      <c r="G4269" s="13" t="n">
        <v>46060</v>
      </c>
      <c r="H4269" s="2" t="n">
        <v>6.9</v>
      </c>
    </row>
    <row r="4270" customFormat="false" ht="15" hidden="false" customHeight="false" outlineLevel="0" collapsed="false">
      <c r="A4270" s="2" t="s">
        <v>21451</v>
      </c>
      <c r="B4270" s="2" t="s">
        <v>857</v>
      </c>
      <c r="C4270" s="2" t="s">
        <v>98</v>
      </c>
      <c r="D4270" s="2" t="s">
        <v>17178</v>
      </c>
      <c r="E4270" s="2" t="s">
        <v>17176</v>
      </c>
      <c r="F4270" s="13" t="n">
        <v>45949</v>
      </c>
      <c r="G4270" s="13" t="n">
        <v>45949</v>
      </c>
      <c r="H4270" s="2" t="n">
        <v>15.4</v>
      </c>
    </row>
    <row r="4271" customFormat="false" ht="15" hidden="false" customHeight="false" outlineLevel="0" collapsed="false">
      <c r="A4271" s="2" t="s">
        <v>21452</v>
      </c>
      <c r="B4271" s="2" t="s">
        <v>3374</v>
      </c>
      <c r="C4271" s="2" t="s">
        <v>139</v>
      </c>
      <c r="D4271" s="2" t="s">
        <v>17178</v>
      </c>
      <c r="E4271" s="2" t="s">
        <v>17176</v>
      </c>
      <c r="F4271" s="13" t="n">
        <v>46100</v>
      </c>
      <c r="G4271" s="13" t="n">
        <v>46100</v>
      </c>
      <c r="H4271" s="2" t="n">
        <v>10</v>
      </c>
    </row>
    <row r="4272" customFormat="false" ht="15" hidden="false" customHeight="false" outlineLevel="0" collapsed="false">
      <c r="A4272" s="2" t="s">
        <v>21453</v>
      </c>
      <c r="B4272" s="2" t="s">
        <v>4357</v>
      </c>
      <c r="C4272" s="2" t="s">
        <v>123</v>
      </c>
      <c r="D4272" s="2" t="s">
        <v>17178</v>
      </c>
      <c r="E4272" s="2" t="s">
        <v>17176</v>
      </c>
      <c r="F4272" s="13" t="n">
        <v>45941</v>
      </c>
      <c r="G4272" s="13" t="n">
        <v>45942</v>
      </c>
      <c r="H4272" s="2" t="n">
        <v>31.3</v>
      </c>
    </row>
    <row r="4273" customFormat="false" ht="15" hidden="false" customHeight="false" outlineLevel="0" collapsed="false">
      <c r="A4273" s="2" t="s">
        <v>21454</v>
      </c>
      <c r="B4273" s="2" t="s">
        <v>2866</v>
      </c>
      <c r="C4273" s="2" t="s">
        <v>165</v>
      </c>
      <c r="D4273" s="2" t="s">
        <v>17184</v>
      </c>
      <c r="E4273" s="2" t="s">
        <v>17176</v>
      </c>
      <c r="F4273" s="13" t="n">
        <v>46190</v>
      </c>
      <c r="G4273" s="13" t="n">
        <v>46190</v>
      </c>
      <c r="H4273" s="2" t="n">
        <v>19.1</v>
      </c>
    </row>
    <row r="4274" customFormat="false" ht="15" hidden="false" customHeight="false" outlineLevel="0" collapsed="false">
      <c r="A4274" s="2" t="s">
        <v>21455</v>
      </c>
      <c r="B4274" s="2" t="s">
        <v>4172</v>
      </c>
      <c r="C4274" s="2" t="s">
        <v>114</v>
      </c>
      <c r="D4274" s="2" t="s">
        <v>17175</v>
      </c>
      <c r="E4274" s="2" t="s">
        <v>17187</v>
      </c>
      <c r="F4274" s="13" t="n">
        <v>45874</v>
      </c>
      <c r="G4274" s="13" t="n">
        <v>45874</v>
      </c>
      <c r="H4274" s="2" t="n">
        <v>15.4</v>
      </c>
    </row>
    <row r="4275" customFormat="false" ht="15" hidden="false" customHeight="false" outlineLevel="0" collapsed="false">
      <c r="A4275" s="2" t="s">
        <v>21456</v>
      </c>
      <c r="B4275" s="2" t="s">
        <v>1685</v>
      </c>
      <c r="C4275" s="2" t="s">
        <v>165</v>
      </c>
      <c r="D4275" s="2" t="s">
        <v>17178</v>
      </c>
      <c r="E4275" s="2" t="s">
        <v>17193</v>
      </c>
      <c r="F4275" s="13" t="n">
        <v>46037</v>
      </c>
      <c r="G4275" s="13" t="n">
        <v>46037</v>
      </c>
      <c r="H4275" s="2" t="n">
        <v>4.2</v>
      </c>
    </row>
    <row r="4276" customFormat="false" ht="15" hidden="false" customHeight="false" outlineLevel="0" collapsed="false">
      <c r="A4276" s="2" t="s">
        <v>21457</v>
      </c>
      <c r="B4276" s="2" t="s">
        <v>3434</v>
      </c>
      <c r="C4276" s="2" t="s">
        <v>104</v>
      </c>
      <c r="D4276" s="2" t="s">
        <v>17175</v>
      </c>
      <c r="E4276" s="2" t="s">
        <v>17193</v>
      </c>
      <c r="F4276" s="13" t="n">
        <v>45738</v>
      </c>
      <c r="G4276" s="13" t="n">
        <v>45738</v>
      </c>
      <c r="H4276" s="2" t="n">
        <v>7</v>
      </c>
    </row>
    <row r="4277" customFormat="false" ht="15" hidden="false" customHeight="false" outlineLevel="0" collapsed="false">
      <c r="A4277" s="2" t="s">
        <v>21458</v>
      </c>
      <c r="B4277" s="2" t="s">
        <v>4524</v>
      </c>
      <c r="C4277" s="2" t="s">
        <v>145</v>
      </c>
      <c r="D4277" s="2" t="s">
        <v>17182</v>
      </c>
      <c r="E4277" s="2" t="s">
        <v>17176</v>
      </c>
      <c r="F4277" s="13" t="n">
        <v>46257</v>
      </c>
      <c r="G4277" s="13" t="n">
        <v>46257</v>
      </c>
      <c r="H4277" s="2" t="n">
        <v>19.4</v>
      </c>
    </row>
    <row r="4278" customFormat="false" ht="15" hidden="false" customHeight="false" outlineLevel="0" collapsed="false">
      <c r="A4278" s="2" t="s">
        <v>21459</v>
      </c>
      <c r="B4278" s="2" t="s">
        <v>3275</v>
      </c>
      <c r="C4278" s="2" t="s">
        <v>98</v>
      </c>
      <c r="D4278" s="2" t="s">
        <v>17175</v>
      </c>
      <c r="E4278" s="2" t="s">
        <v>17176</v>
      </c>
      <c r="F4278" s="13" t="n">
        <v>46280</v>
      </c>
      <c r="G4278" s="13" t="n">
        <v>46280</v>
      </c>
      <c r="H4278" s="2" t="n">
        <v>10.8</v>
      </c>
    </row>
    <row r="4279" customFormat="false" ht="15" hidden="false" customHeight="false" outlineLevel="0" collapsed="false">
      <c r="A4279" s="2" t="s">
        <v>21460</v>
      </c>
      <c r="B4279" s="2" t="s">
        <v>2228</v>
      </c>
      <c r="C4279" s="2" t="s">
        <v>108</v>
      </c>
      <c r="D4279" s="2" t="s">
        <v>17178</v>
      </c>
      <c r="E4279" s="2" t="s">
        <v>17176</v>
      </c>
      <c r="F4279" s="13" t="n">
        <v>46158</v>
      </c>
      <c r="G4279" s="13" t="n">
        <v>46159</v>
      </c>
      <c r="H4279" s="2" t="n">
        <v>44.6</v>
      </c>
    </row>
    <row r="4280" customFormat="false" ht="15" hidden="false" customHeight="false" outlineLevel="0" collapsed="false">
      <c r="A4280" s="2" t="s">
        <v>21461</v>
      </c>
      <c r="B4280" s="2" t="s">
        <v>1838</v>
      </c>
      <c r="C4280" s="2" t="s">
        <v>128</v>
      </c>
      <c r="D4280" s="2" t="s">
        <v>17178</v>
      </c>
      <c r="E4280" s="2" t="s">
        <v>17187</v>
      </c>
      <c r="F4280" s="13" t="n">
        <v>46184</v>
      </c>
      <c r="G4280" s="13" t="n">
        <v>46184</v>
      </c>
      <c r="H4280" s="2" t="n">
        <v>5.9</v>
      </c>
    </row>
    <row r="4281" customFormat="false" ht="15" hidden="false" customHeight="false" outlineLevel="0" collapsed="false">
      <c r="A4281" s="2" t="s">
        <v>21462</v>
      </c>
      <c r="B4281" s="2" t="s">
        <v>3202</v>
      </c>
      <c r="C4281" s="2" t="s">
        <v>128</v>
      </c>
      <c r="D4281" s="2" t="s">
        <v>17184</v>
      </c>
      <c r="E4281" s="2" t="s">
        <v>17187</v>
      </c>
      <c r="F4281" s="13" t="n">
        <v>45762</v>
      </c>
      <c r="G4281" s="13" t="n">
        <v>45762</v>
      </c>
      <c r="H4281" s="2" t="n">
        <v>8</v>
      </c>
    </row>
    <row r="4282" customFormat="false" ht="15" hidden="false" customHeight="false" outlineLevel="0" collapsed="false">
      <c r="A4282" s="2" t="s">
        <v>21463</v>
      </c>
      <c r="B4282" s="2" t="s">
        <v>4196</v>
      </c>
      <c r="C4282" s="2" t="s">
        <v>108</v>
      </c>
      <c r="D4282" s="2" t="s">
        <v>17178</v>
      </c>
      <c r="E4282" s="2" t="s">
        <v>17176</v>
      </c>
      <c r="F4282" s="13" t="n">
        <v>46128</v>
      </c>
      <c r="G4282" s="13" t="n">
        <v>46129</v>
      </c>
      <c r="H4282" s="2" t="n">
        <v>29.8</v>
      </c>
    </row>
    <row r="4283" customFormat="false" ht="15" hidden="false" customHeight="false" outlineLevel="0" collapsed="false">
      <c r="A4283" s="2" t="s">
        <v>21464</v>
      </c>
      <c r="B4283" s="2" t="s">
        <v>3316</v>
      </c>
      <c r="C4283" s="2" t="s">
        <v>98</v>
      </c>
      <c r="D4283" s="2" t="s">
        <v>17180</v>
      </c>
      <c r="E4283" s="2" t="s">
        <v>17187</v>
      </c>
      <c r="F4283" s="13" t="n">
        <v>45768</v>
      </c>
      <c r="G4283" s="13" t="n">
        <v>45768</v>
      </c>
      <c r="H4283" s="2" t="n">
        <v>7.7</v>
      </c>
    </row>
    <row r="4284" customFormat="false" ht="15" hidden="false" customHeight="false" outlineLevel="0" collapsed="false">
      <c r="A4284" s="2" t="s">
        <v>21465</v>
      </c>
      <c r="B4284" s="2" t="s">
        <v>3140</v>
      </c>
      <c r="C4284" s="2" t="s">
        <v>119</v>
      </c>
      <c r="D4284" s="2" t="s">
        <v>17178</v>
      </c>
      <c r="E4284" s="2" t="s">
        <v>17193</v>
      </c>
      <c r="F4284" s="13" t="n">
        <v>46137</v>
      </c>
      <c r="G4284" s="13" t="n">
        <v>46137</v>
      </c>
      <c r="H4284" s="2" t="n">
        <v>5.4</v>
      </c>
    </row>
    <row r="4285" customFormat="false" ht="15" hidden="false" customHeight="false" outlineLevel="0" collapsed="false">
      <c r="A4285" s="2" t="s">
        <v>21466</v>
      </c>
      <c r="B4285" s="2" t="s">
        <v>1199</v>
      </c>
      <c r="C4285" s="2" t="s">
        <v>98</v>
      </c>
      <c r="D4285" s="2" t="s">
        <v>17184</v>
      </c>
      <c r="E4285" s="2" t="s">
        <v>17187</v>
      </c>
      <c r="F4285" s="13" t="n">
        <v>46096</v>
      </c>
      <c r="G4285" s="13" t="n">
        <v>46096</v>
      </c>
      <c r="H4285" s="2" t="n">
        <v>13.7</v>
      </c>
    </row>
    <row r="4286" customFormat="false" ht="15" hidden="false" customHeight="false" outlineLevel="0" collapsed="false">
      <c r="A4286" s="2" t="s">
        <v>21467</v>
      </c>
      <c r="B4286" s="2" t="s">
        <v>457</v>
      </c>
      <c r="C4286" s="2" t="s">
        <v>119</v>
      </c>
      <c r="D4286" s="2" t="s">
        <v>17178</v>
      </c>
      <c r="E4286" s="2" t="s">
        <v>17193</v>
      </c>
      <c r="F4286" s="13" t="n">
        <v>45742</v>
      </c>
      <c r="G4286" s="13" t="n">
        <v>45742</v>
      </c>
      <c r="H4286" s="2" t="n">
        <v>5.7</v>
      </c>
    </row>
    <row r="4287" customFormat="false" ht="15" hidden="false" customHeight="false" outlineLevel="0" collapsed="false">
      <c r="A4287" s="2" t="s">
        <v>21468</v>
      </c>
      <c r="B4287" s="2" t="s">
        <v>2144</v>
      </c>
      <c r="C4287" s="2" t="s">
        <v>114</v>
      </c>
      <c r="D4287" s="2" t="s">
        <v>17180</v>
      </c>
      <c r="E4287" s="2" t="s">
        <v>17176</v>
      </c>
      <c r="F4287" s="13" t="n">
        <v>45938</v>
      </c>
      <c r="G4287" s="13" t="n">
        <v>45939</v>
      </c>
      <c r="H4287" s="2" t="n">
        <v>35.5</v>
      </c>
    </row>
    <row r="4288" customFormat="false" ht="15" hidden="false" customHeight="false" outlineLevel="0" collapsed="false">
      <c r="A4288" s="2" t="s">
        <v>21469</v>
      </c>
      <c r="B4288" s="2" t="s">
        <v>3646</v>
      </c>
      <c r="C4288" s="2" t="s">
        <v>119</v>
      </c>
      <c r="D4288" s="2" t="s">
        <v>17178</v>
      </c>
      <c r="E4288" s="2" t="s">
        <v>17187</v>
      </c>
      <c r="F4288" s="13" t="n">
        <v>46088</v>
      </c>
      <c r="G4288" s="13" t="n">
        <v>46088</v>
      </c>
      <c r="H4288" s="2" t="n">
        <v>7.6</v>
      </c>
    </row>
    <row r="4289" customFormat="false" ht="15" hidden="false" customHeight="false" outlineLevel="0" collapsed="false">
      <c r="A4289" s="2" t="s">
        <v>21470</v>
      </c>
      <c r="B4289" s="2" t="s">
        <v>164</v>
      </c>
      <c r="C4289" s="2" t="s">
        <v>165</v>
      </c>
      <c r="D4289" s="2" t="s">
        <v>17178</v>
      </c>
      <c r="E4289" s="2" t="s">
        <v>17176</v>
      </c>
      <c r="F4289" s="13" t="n">
        <v>46153</v>
      </c>
      <c r="G4289" s="13" t="n">
        <v>46153</v>
      </c>
      <c r="H4289" s="2" t="n">
        <v>7.7</v>
      </c>
    </row>
    <row r="4290" customFormat="false" ht="15" hidden="false" customHeight="false" outlineLevel="0" collapsed="false">
      <c r="A4290" s="2" t="s">
        <v>21471</v>
      </c>
      <c r="B4290" s="2" t="s">
        <v>3657</v>
      </c>
      <c r="C4290" s="2" t="s">
        <v>108</v>
      </c>
      <c r="D4290" s="2" t="s">
        <v>17178</v>
      </c>
      <c r="E4290" s="2" t="s">
        <v>17193</v>
      </c>
      <c r="F4290" s="13" t="n">
        <v>46178</v>
      </c>
      <c r="G4290" s="13" t="n">
        <v>46178</v>
      </c>
      <c r="H4290" s="2" t="n">
        <v>4.5</v>
      </c>
    </row>
    <row r="4291" customFormat="false" ht="15" hidden="false" customHeight="false" outlineLevel="0" collapsed="false">
      <c r="A4291" s="2" t="s">
        <v>21472</v>
      </c>
      <c r="B4291" s="2" t="s">
        <v>4056</v>
      </c>
      <c r="C4291" s="2" t="s">
        <v>98</v>
      </c>
      <c r="D4291" s="2" t="s">
        <v>17175</v>
      </c>
      <c r="E4291" s="2" t="s">
        <v>17193</v>
      </c>
      <c r="F4291" s="13" t="n">
        <v>45964</v>
      </c>
      <c r="G4291" s="13" t="n">
        <v>45964</v>
      </c>
      <c r="H4291" s="2" t="n">
        <v>6</v>
      </c>
    </row>
    <row r="4292" customFormat="false" ht="15" hidden="false" customHeight="false" outlineLevel="0" collapsed="false">
      <c r="A4292" s="2" t="s">
        <v>21473</v>
      </c>
      <c r="B4292" s="2" t="s">
        <v>477</v>
      </c>
      <c r="C4292" s="2" t="s">
        <v>98</v>
      </c>
      <c r="D4292" s="2" t="s">
        <v>17182</v>
      </c>
      <c r="E4292" s="2" t="s">
        <v>17187</v>
      </c>
      <c r="F4292" s="13" t="n">
        <v>45681</v>
      </c>
      <c r="G4292" s="13" t="n">
        <v>45682</v>
      </c>
      <c r="H4292" s="2" t="n">
        <v>24.4</v>
      </c>
    </row>
    <row r="4293" customFormat="false" ht="15" hidden="false" customHeight="false" outlineLevel="0" collapsed="false">
      <c r="A4293" s="2" t="s">
        <v>21474</v>
      </c>
      <c r="B4293" s="2" t="s">
        <v>2966</v>
      </c>
      <c r="C4293" s="2" t="s">
        <v>141</v>
      </c>
      <c r="D4293" s="2" t="s">
        <v>17175</v>
      </c>
      <c r="E4293" s="2" t="s">
        <v>17187</v>
      </c>
      <c r="F4293" s="13" t="n">
        <v>46145</v>
      </c>
      <c r="G4293" s="13" t="n">
        <v>46145</v>
      </c>
      <c r="H4293" s="2" t="n">
        <v>13.8</v>
      </c>
    </row>
    <row r="4294" customFormat="false" ht="15" hidden="false" customHeight="false" outlineLevel="0" collapsed="false">
      <c r="A4294" s="2" t="s">
        <v>21475</v>
      </c>
      <c r="B4294" s="2" t="s">
        <v>4481</v>
      </c>
      <c r="C4294" s="2" t="s">
        <v>139</v>
      </c>
      <c r="D4294" s="2" t="s">
        <v>17175</v>
      </c>
      <c r="E4294" s="2" t="s">
        <v>17187</v>
      </c>
      <c r="F4294" s="13" t="n">
        <v>46003</v>
      </c>
      <c r="G4294" s="13" t="n">
        <v>46003</v>
      </c>
      <c r="H4294" s="2" t="n">
        <v>2.4</v>
      </c>
    </row>
    <row r="4295" customFormat="false" ht="15" hidden="false" customHeight="false" outlineLevel="0" collapsed="false">
      <c r="A4295" s="2" t="s">
        <v>21476</v>
      </c>
      <c r="B4295" s="2" t="s">
        <v>281</v>
      </c>
      <c r="C4295" s="2" t="s">
        <v>108</v>
      </c>
      <c r="D4295" s="2" t="s">
        <v>17182</v>
      </c>
      <c r="E4295" s="2" t="s">
        <v>17187</v>
      </c>
      <c r="F4295" s="13" t="n">
        <v>46263</v>
      </c>
      <c r="G4295" s="13" t="n">
        <v>46263</v>
      </c>
      <c r="H4295" s="2" t="n">
        <v>5.4</v>
      </c>
    </row>
    <row r="4296" customFormat="false" ht="15" hidden="false" customHeight="false" outlineLevel="0" collapsed="false">
      <c r="A4296" s="2" t="s">
        <v>21477</v>
      </c>
      <c r="B4296" s="2" t="s">
        <v>1382</v>
      </c>
      <c r="C4296" s="2" t="s">
        <v>123</v>
      </c>
      <c r="D4296" s="2" t="s">
        <v>17175</v>
      </c>
      <c r="E4296" s="2" t="s">
        <v>17176</v>
      </c>
      <c r="F4296" s="13" t="n">
        <v>46120</v>
      </c>
      <c r="G4296" s="13" t="n">
        <v>46120</v>
      </c>
      <c r="H4296" s="2" t="n">
        <v>8.1</v>
      </c>
    </row>
    <row r="4297" customFormat="false" ht="15" hidden="false" customHeight="false" outlineLevel="0" collapsed="false">
      <c r="A4297" s="2" t="s">
        <v>21478</v>
      </c>
      <c r="B4297" s="2" t="s">
        <v>4770</v>
      </c>
      <c r="C4297" s="2" t="s">
        <v>123</v>
      </c>
      <c r="D4297" s="2" t="s">
        <v>17184</v>
      </c>
      <c r="E4297" s="2" t="s">
        <v>17187</v>
      </c>
      <c r="F4297" s="13" t="n">
        <v>45886</v>
      </c>
      <c r="G4297" s="13" t="n">
        <v>45886</v>
      </c>
      <c r="H4297" s="2" t="n">
        <v>14.7</v>
      </c>
    </row>
    <row r="4298" customFormat="false" ht="15" hidden="false" customHeight="false" outlineLevel="0" collapsed="false">
      <c r="A4298" s="2" t="s">
        <v>21479</v>
      </c>
      <c r="B4298" s="2" t="s">
        <v>1614</v>
      </c>
      <c r="C4298" s="2" t="s">
        <v>114</v>
      </c>
      <c r="D4298" s="2" t="s">
        <v>17182</v>
      </c>
      <c r="E4298" s="2" t="s">
        <v>17187</v>
      </c>
      <c r="F4298" s="13" t="n">
        <v>45867</v>
      </c>
      <c r="G4298" s="13" t="n">
        <v>45867</v>
      </c>
      <c r="H4298" s="2" t="n">
        <v>8.1</v>
      </c>
    </row>
    <row r="4299" customFormat="false" ht="15" hidden="false" customHeight="false" outlineLevel="0" collapsed="false">
      <c r="A4299" s="2" t="s">
        <v>21480</v>
      </c>
      <c r="B4299" s="2" t="s">
        <v>832</v>
      </c>
      <c r="C4299" s="2" t="s">
        <v>98</v>
      </c>
      <c r="D4299" s="2" t="s">
        <v>17178</v>
      </c>
      <c r="E4299" s="2" t="s">
        <v>17187</v>
      </c>
      <c r="F4299" s="13" t="n">
        <v>46058</v>
      </c>
      <c r="G4299" s="13" t="n">
        <v>46059</v>
      </c>
      <c r="H4299" s="2" t="n">
        <v>33.2</v>
      </c>
    </row>
    <row r="4300" customFormat="false" ht="15" hidden="false" customHeight="false" outlineLevel="0" collapsed="false">
      <c r="A4300" s="2" t="s">
        <v>21481</v>
      </c>
      <c r="B4300" s="2" t="s">
        <v>2958</v>
      </c>
      <c r="C4300" s="2" t="s">
        <v>108</v>
      </c>
      <c r="D4300" s="2" t="s">
        <v>17180</v>
      </c>
      <c r="E4300" s="2" t="s">
        <v>17176</v>
      </c>
      <c r="F4300" s="13" t="n">
        <v>46105</v>
      </c>
      <c r="G4300" s="13" t="n">
        <v>46105</v>
      </c>
      <c r="H4300" s="2" t="n">
        <v>10.4</v>
      </c>
    </row>
    <row r="4301" customFormat="false" ht="15" hidden="false" customHeight="false" outlineLevel="0" collapsed="false">
      <c r="A4301" s="2" t="s">
        <v>21482</v>
      </c>
      <c r="B4301" s="2" t="s">
        <v>5137</v>
      </c>
      <c r="C4301" s="2" t="s">
        <v>98</v>
      </c>
      <c r="D4301" s="2" t="s">
        <v>17175</v>
      </c>
      <c r="E4301" s="2" t="s">
        <v>17187</v>
      </c>
      <c r="F4301" s="13" t="n">
        <v>46146</v>
      </c>
      <c r="G4301" s="13" t="n">
        <v>46146</v>
      </c>
      <c r="H4301" s="2" t="n">
        <v>6.8</v>
      </c>
    </row>
    <row r="4302" customFormat="false" ht="15" hidden="false" customHeight="false" outlineLevel="0" collapsed="false">
      <c r="A4302" s="2" t="s">
        <v>21483</v>
      </c>
      <c r="B4302" s="2" t="s">
        <v>1191</v>
      </c>
      <c r="C4302" s="2" t="s">
        <v>108</v>
      </c>
      <c r="D4302" s="2" t="s">
        <v>17175</v>
      </c>
      <c r="E4302" s="2" t="s">
        <v>17176</v>
      </c>
      <c r="F4302" s="13" t="n">
        <v>46120</v>
      </c>
      <c r="G4302" s="13" t="n">
        <v>46120</v>
      </c>
      <c r="H4302" s="2" t="n">
        <v>21.4</v>
      </c>
    </row>
    <row r="4303" customFormat="false" ht="15" hidden="false" customHeight="false" outlineLevel="0" collapsed="false">
      <c r="A4303" s="2" t="s">
        <v>21484</v>
      </c>
      <c r="B4303" s="2" t="s">
        <v>2016</v>
      </c>
      <c r="C4303" s="2" t="s">
        <v>119</v>
      </c>
      <c r="D4303" s="2" t="s">
        <v>17182</v>
      </c>
      <c r="E4303" s="2" t="s">
        <v>17191</v>
      </c>
      <c r="F4303" s="13" t="n">
        <v>45780</v>
      </c>
      <c r="G4303" s="13" t="n">
        <v>45780</v>
      </c>
      <c r="H4303" s="2" t="n">
        <v>6.5</v>
      </c>
    </row>
    <row r="4304" customFormat="false" ht="15" hidden="false" customHeight="false" outlineLevel="0" collapsed="false">
      <c r="A4304" s="2" t="s">
        <v>21485</v>
      </c>
      <c r="B4304" s="2" t="s">
        <v>2904</v>
      </c>
      <c r="C4304" s="2" t="s">
        <v>104</v>
      </c>
      <c r="D4304" s="2" t="s">
        <v>17184</v>
      </c>
      <c r="E4304" s="2" t="s">
        <v>17187</v>
      </c>
      <c r="F4304" s="13" t="n">
        <v>45999</v>
      </c>
      <c r="G4304" s="13" t="n">
        <v>45999</v>
      </c>
      <c r="H4304" s="2" t="n">
        <v>22.3</v>
      </c>
    </row>
    <row r="4305" customFormat="false" ht="15" hidden="false" customHeight="false" outlineLevel="0" collapsed="false">
      <c r="A4305" s="2" t="s">
        <v>21486</v>
      </c>
      <c r="B4305" s="2" t="s">
        <v>407</v>
      </c>
      <c r="C4305" s="2" t="s">
        <v>141</v>
      </c>
      <c r="D4305" s="2" t="s">
        <v>17180</v>
      </c>
      <c r="E4305" s="2" t="s">
        <v>17176</v>
      </c>
      <c r="F4305" s="13" t="n">
        <v>46191</v>
      </c>
      <c r="G4305" s="13" t="n">
        <v>46192</v>
      </c>
      <c r="H4305" s="2" t="n">
        <v>40.5</v>
      </c>
    </row>
    <row r="4306" customFormat="false" ht="15" hidden="false" customHeight="false" outlineLevel="0" collapsed="false">
      <c r="A4306" s="2" t="s">
        <v>21487</v>
      </c>
      <c r="B4306" s="2" t="s">
        <v>4864</v>
      </c>
      <c r="C4306" s="2" t="s">
        <v>119</v>
      </c>
      <c r="D4306" s="2" t="s">
        <v>17178</v>
      </c>
      <c r="E4306" s="2" t="s">
        <v>17193</v>
      </c>
      <c r="F4306" s="13" t="n">
        <v>46249</v>
      </c>
      <c r="G4306" s="13" t="n">
        <v>46249</v>
      </c>
      <c r="H4306" s="2" t="n">
        <v>16.2</v>
      </c>
    </row>
    <row r="4307" customFormat="false" ht="15" hidden="false" customHeight="false" outlineLevel="0" collapsed="false">
      <c r="A4307" s="2" t="s">
        <v>21488</v>
      </c>
      <c r="B4307" s="2" t="s">
        <v>3008</v>
      </c>
      <c r="C4307" s="2" t="s">
        <v>139</v>
      </c>
      <c r="D4307" s="2" t="s">
        <v>17175</v>
      </c>
      <c r="E4307" s="2" t="s">
        <v>17191</v>
      </c>
      <c r="F4307" s="13" t="n">
        <v>46202</v>
      </c>
      <c r="G4307" s="13" t="n">
        <v>46202</v>
      </c>
      <c r="H4307" s="2" t="n">
        <v>2.4</v>
      </c>
    </row>
    <row r="4308" customFormat="false" ht="15" hidden="false" customHeight="false" outlineLevel="0" collapsed="false">
      <c r="A4308" s="2" t="s">
        <v>21489</v>
      </c>
      <c r="B4308" s="2" t="s">
        <v>1082</v>
      </c>
      <c r="C4308" s="2" t="s">
        <v>139</v>
      </c>
      <c r="D4308" s="2" t="s">
        <v>17182</v>
      </c>
      <c r="E4308" s="2" t="s">
        <v>17176</v>
      </c>
      <c r="F4308" s="13" t="n">
        <v>46046</v>
      </c>
      <c r="G4308" s="13" t="n">
        <v>46046</v>
      </c>
      <c r="H4308" s="2" t="n">
        <v>13.4</v>
      </c>
    </row>
    <row r="4309" customFormat="false" ht="15" hidden="false" customHeight="false" outlineLevel="0" collapsed="false">
      <c r="A4309" s="2" t="s">
        <v>21490</v>
      </c>
      <c r="B4309" s="2" t="s">
        <v>2930</v>
      </c>
      <c r="C4309" s="2" t="s">
        <v>139</v>
      </c>
      <c r="D4309" s="2" t="s">
        <v>17184</v>
      </c>
      <c r="E4309" s="2" t="s">
        <v>17187</v>
      </c>
      <c r="F4309" s="13" t="n">
        <v>46015</v>
      </c>
      <c r="G4309" s="13" t="n">
        <v>46015</v>
      </c>
      <c r="H4309" s="2" t="n">
        <v>13.1</v>
      </c>
    </row>
    <row r="4310" customFormat="false" ht="15" hidden="false" customHeight="false" outlineLevel="0" collapsed="false">
      <c r="A4310" s="2" t="s">
        <v>21491</v>
      </c>
      <c r="B4310" s="2" t="s">
        <v>3603</v>
      </c>
      <c r="C4310" s="2" t="s">
        <v>98</v>
      </c>
      <c r="D4310" s="2" t="s">
        <v>17182</v>
      </c>
      <c r="E4310" s="2" t="s">
        <v>17187</v>
      </c>
      <c r="F4310" s="13" t="n">
        <v>46052</v>
      </c>
      <c r="G4310" s="13" t="n">
        <v>46052</v>
      </c>
      <c r="H4310" s="2" t="n">
        <v>8.5</v>
      </c>
    </row>
    <row r="4311" customFormat="false" ht="15" hidden="false" customHeight="false" outlineLevel="0" collapsed="false">
      <c r="A4311" s="2" t="s">
        <v>21492</v>
      </c>
      <c r="B4311" s="2" t="s">
        <v>3956</v>
      </c>
      <c r="C4311" s="2" t="s">
        <v>98</v>
      </c>
      <c r="D4311" s="2" t="s">
        <v>17180</v>
      </c>
      <c r="E4311" s="2" t="s">
        <v>17193</v>
      </c>
      <c r="F4311" s="13" t="n">
        <v>45921</v>
      </c>
      <c r="G4311" s="13" t="n">
        <v>45921</v>
      </c>
      <c r="H4311" s="2" t="n">
        <v>18.2</v>
      </c>
    </row>
    <row r="4312" customFormat="false" ht="15" hidden="false" customHeight="false" outlineLevel="0" collapsed="false">
      <c r="A4312" s="2" t="s">
        <v>21493</v>
      </c>
      <c r="B4312" s="2" t="s">
        <v>4663</v>
      </c>
      <c r="C4312" s="2" t="s">
        <v>114</v>
      </c>
      <c r="D4312" s="2" t="s">
        <v>17182</v>
      </c>
      <c r="E4312" s="2" t="s">
        <v>17176</v>
      </c>
      <c r="F4312" s="13" t="n">
        <v>45920</v>
      </c>
      <c r="G4312" s="13" t="n">
        <v>45920</v>
      </c>
      <c r="H4312" s="2" t="n">
        <v>10</v>
      </c>
    </row>
    <row r="4313" customFormat="false" ht="15" hidden="false" customHeight="false" outlineLevel="0" collapsed="false">
      <c r="A4313" s="2" t="s">
        <v>21494</v>
      </c>
      <c r="B4313" s="2" t="s">
        <v>2429</v>
      </c>
      <c r="C4313" s="2" t="s">
        <v>119</v>
      </c>
      <c r="D4313" s="2" t="s">
        <v>17178</v>
      </c>
      <c r="E4313" s="2" t="s">
        <v>17176</v>
      </c>
      <c r="F4313" s="13" t="n">
        <v>46282</v>
      </c>
      <c r="G4313" s="13" t="n">
        <v>46282</v>
      </c>
      <c r="H4313" s="2" t="n">
        <v>6.6</v>
      </c>
    </row>
    <row r="4314" customFormat="false" ht="15" hidden="false" customHeight="false" outlineLevel="0" collapsed="false">
      <c r="A4314" s="2" t="s">
        <v>21495</v>
      </c>
      <c r="B4314" s="2" t="s">
        <v>4237</v>
      </c>
      <c r="C4314" s="2" t="s">
        <v>114</v>
      </c>
      <c r="D4314" s="2" t="s">
        <v>17178</v>
      </c>
      <c r="E4314" s="2" t="s">
        <v>17193</v>
      </c>
      <c r="F4314" s="13" t="n">
        <v>46078</v>
      </c>
      <c r="G4314" s="13" t="n">
        <v>46078</v>
      </c>
      <c r="H4314" s="2" t="n">
        <v>4.7</v>
      </c>
    </row>
    <row r="4315" customFormat="false" ht="15" hidden="false" customHeight="false" outlineLevel="0" collapsed="false">
      <c r="A4315" s="2" t="s">
        <v>21496</v>
      </c>
      <c r="B4315" s="2" t="s">
        <v>3564</v>
      </c>
      <c r="C4315" s="2" t="s">
        <v>108</v>
      </c>
      <c r="D4315" s="2" t="s">
        <v>17184</v>
      </c>
      <c r="E4315" s="2" t="s">
        <v>17176</v>
      </c>
      <c r="F4315" s="13" t="n">
        <v>46132</v>
      </c>
      <c r="G4315" s="13" t="n">
        <v>46132</v>
      </c>
      <c r="H4315" s="2" t="n">
        <v>11.1</v>
      </c>
    </row>
    <row r="4316" customFormat="false" ht="15" hidden="false" customHeight="false" outlineLevel="0" collapsed="false">
      <c r="A4316" s="2" t="s">
        <v>21497</v>
      </c>
      <c r="B4316" s="2" t="s">
        <v>526</v>
      </c>
      <c r="C4316" s="2" t="s">
        <v>98</v>
      </c>
      <c r="D4316" s="2" t="s">
        <v>17175</v>
      </c>
      <c r="E4316" s="2" t="s">
        <v>17176</v>
      </c>
      <c r="F4316" s="13" t="n">
        <v>45837</v>
      </c>
      <c r="G4316" s="13" t="n">
        <v>45837</v>
      </c>
      <c r="H4316" s="2" t="n">
        <v>23.6</v>
      </c>
    </row>
    <row r="4317" customFormat="false" ht="15" hidden="false" customHeight="false" outlineLevel="0" collapsed="false">
      <c r="A4317" s="2" t="s">
        <v>21498</v>
      </c>
      <c r="B4317" s="2" t="s">
        <v>5112</v>
      </c>
      <c r="C4317" s="2" t="s">
        <v>98</v>
      </c>
      <c r="D4317" s="2" t="s">
        <v>17178</v>
      </c>
      <c r="E4317" s="2" t="s">
        <v>17176</v>
      </c>
      <c r="F4317" s="13" t="n">
        <v>46018</v>
      </c>
      <c r="G4317" s="13" t="n">
        <v>46018</v>
      </c>
      <c r="H4317" s="2" t="n">
        <v>13.5</v>
      </c>
    </row>
    <row r="4318" customFormat="false" ht="15" hidden="false" customHeight="false" outlineLevel="0" collapsed="false">
      <c r="A4318" s="2" t="s">
        <v>21499</v>
      </c>
      <c r="B4318" s="2" t="s">
        <v>3571</v>
      </c>
      <c r="C4318" s="2" t="s">
        <v>141</v>
      </c>
      <c r="D4318" s="2" t="s">
        <v>17178</v>
      </c>
      <c r="E4318" s="2" t="s">
        <v>17191</v>
      </c>
      <c r="F4318" s="13" t="n">
        <v>46066</v>
      </c>
      <c r="G4318" s="13" t="n">
        <v>46066</v>
      </c>
      <c r="H4318" s="2" t="n">
        <v>2</v>
      </c>
    </row>
    <row r="4319" customFormat="false" ht="15" hidden="false" customHeight="false" outlineLevel="0" collapsed="false">
      <c r="A4319" s="2" t="s">
        <v>21500</v>
      </c>
      <c r="B4319" s="2" t="s">
        <v>1510</v>
      </c>
      <c r="C4319" s="2" t="s">
        <v>114</v>
      </c>
      <c r="D4319" s="2" t="s">
        <v>17175</v>
      </c>
      <c r="E4319" s="2" t="s">
        <v>17187</v>
      </c>
      <c r="F4319" s="13" t="n">
        <v>45861</v>
      </c>
      <c r="G4319" s="13" t="n">
        <v>45861</v>
      </c>
      <c r="H4319" s="2" t="n">
        <v>9</v>
      </c>
    </row>
    <row r="4320" customFormat="false" ht="15" hidden="false" customHeight="false" outlineLevel="0" collapsed="false">
      <c r="A4320" s="2" t="s">
        <v>21501</v>
      </c>
      <c r="B4320" s="2" t="s">
        <v>4852</v>
      </c>
      <c r="C4320" s="2" t="s">
        <v>98</v>
      </c>
      <c r="D4320" s="2" t="s">
        <v>17180</v>
      </c>
      <c r="E4320" s="2" t="s">
        <v>17176</v>
      </c>
      <c r="F4320" s="13" t="n">
        <v>46128</v>
      </c>
      <c r="G4320" s="13" t="n">
        <v>46130</v>
      </c>
      <c r="H4320" s="2" t="n">
        <v>67</v>
      </c>
    </row>
    <row r="4321" customFormat="false" ht="15" hidden="false" customHeight="false" outlineLevel="0" collapsed="false">
      <c r="A4321" s="2" t="s">
        <v>21502</v>
      </c>
      <c r="B4321" s="2" t="s">
        <v>1763</v>
      </c>
      <c r="C4321" s="2" t="s">
        <v>119</v>
      </c>
      <c r="D4321" s="2" t="s">
        <v>17180</v>
      </c>
      <c r="E4321" s="2" t="s">
        <v>17193</v>
      </c>
      <c r="F4321" s="13" t="n">
        <v>46185</v>
      </c>
      <c r="G4321" s="13" t="n">
        <v>46185</v>
      </c>
      <c r="H4321" s="2" t="n">
        <v>7.4</v>
      </c>
    </row>
    <row r="4322" customFormat="false" ht="15" hidden="false" customHeight="false" outlineLevel="0" collapsed="false">
      <c r="A4322" s="2" t="s">
        <v>21503</v>
      </c>
      <c r="B4322" s="2" t="s">
        <v>1992</v>
      </c>
      <c r="C4322" s="2" t="s">
        <v>139</v>
      </c>
      <c r="D4322" s="2" t="s">
        <v>17175</v>
      </c>
      <c r="E4322" s="2" t="s">
        <v>17193</v>
      </c>
      <c r="F4322" s="13" t="n">
        <v>45796</v>
      </c>
      <c r="G4322" s="13" t="n">
        <v>45796</v>
      </c>
      <c r="H4322" s="2" t="n">
        <v>10.3</v>
      </c>
    </row>
    <row r="4323" customFormat="false" ht="15" hidden="false" customHeight="false" outlineLevel="0" collapsed="false">
      <c r="A4323" s="2" t="s">
        <v>21504</v>
      </c>
      <c r="B4323" s="2" t="s">
        <v>3684</v>
      </c>
      <c r="C4323" s="2" t="s">
        <v>139</v>
      </c>
      <c r="D4323" s="2" t="s">
        <v>17178</v>
      </c>
      <c r="E4323" s="2" t="s">
        <v>17187</v>
      </c>
      <c r="F4323" s="13" t="n">
        <v>46117</v>
      </c>
      <c r="G4323" s="13" t="n">
        <v>46117</v>
      </c>
      <c r="H4323" s="2" t="n">
        <v>13.8</v>
      </c>
    </row>
    <row r="4324" customFormat="false" ht="15" hidden="false" customHeight="false" outlineLevel="0" collapsed="false">
      <c r="A4324" s="2" t="s">
        <v>21505</v>
      </c>
      <c r="B4324" s="2" t="s">
        <v>2919</v>
      </c>
      <c r="C4324" s="2" t="s">
        <v>123</v>
      </c>
      <c r="D4324" s="2" t="s">
        <v>17175</v>
      </c>
      <c r="E4324" s="2" t="s">
        <v>17176</v>
      </c>
      <c r="F4324" s="13" t="n">
        <v>45796</v>
      </c>
      <c r="G4324" s="13" t="n">
        <v>45796</v>
      </c>
      <c r="H4324" s="2" t="n">
        <v>23.5</v>
      </c>
    </row>
    <row r="4325" customFormat="false" ht="15" hidden="false" customHeight="false" outlineLevel="0" collapsed="false">
      <c r="A4325" s="2" t="s">
        <v>21506</v>
      </c>
      <c r="B4325" s="2" t="s">
        <v>1499</v>
      </c>
      <c r="C4325" s="2" t="s">
        <v>119</v>
      </c>
      <c r="D4325" s="2" t="s">
        <v>17178</v>
      </c>
      <c r="E4325" s="2" t="s">
        <v>17176</v>
      </c>
      <c r="F4325" s="13" t="n">
        <v>46088</v>
      </c>
      <c r="G4325" s="13" t="n">
        <v>46088</v>
      </c>
      <c r="H4325" s="2" t="n">
        <v>17.2</v>
      </c>
    </row>
    <row r="4326" customFormat="false" ht="15" hidden="false" customHeight="false" outlineLevel="0" collapsed="false">
      <c r="A4326" s="2" t="s">
        <v>21507</v>
      </c>
      <c r="B4326" s="2" t="s">
        <v>3781</v>
      </c>
      <c r="C4326" s="2" t="s">
        <v>98</v>
      </c>
      <c r="D4326" s="2" t="s">
        <v>17175</v>
      </c>
      <c r="E4326" s="2" t="s">
        <v>17176</v>
      </c>
      <c r="F4326" s="13" t="n">
        <v>45693</v>
      </c>
      <c r="G4326" s="13" t="n">
        <v>45693</v>
      </c>
      <c r="H4326" s="2" t="n">
        <v>11.1</v>
      </c>
    </row>
    <row r="4327" customFormat="false" ht="15" hidden="false" customHeight="false" outlineLevel="0" collapsed="false">
      <c r="A4327" s="2" t="s">
        <v>21508</v>
      </c>
      <c r="B4327" s="2" t="s">
        <v>4549</v>
      </c>
      <c r="C4327" s="2" t="s">
        <v>98</v>
      </c>
      <c r="D4327" s="2" t="s">
        <v>17178</v>
      </c>
      <c r="E4327" s="2" t="s">
        <v>17176</v>
      </c>
      <c r="F4327" s="13" t="n">
        <v>45989</v>
      </c>
      <c r="G4327" s="13" t="n">
        <v>45989</v>
      </c>
      <c r="H4327" s="2" t="n">
        <v>15.2</v>
      </c>
    </row>
    <row r="4328" customFormat="false" ht="15" hidden="false" customHeight="false" outlineLevel="0" collapsed="false">
      <c r="A4328" s="2" t="s">
        <v>21509</v>
      </c>
      <c r="B4328" s="2" t="s">
        <v>1109</v>
      </c>
      <c r="C4328" s="2" t="s">
        <v>108</v>
      </c>
      <c r="D4328" s="2" t="s">
        <v>17182</v>
      </c>
      <c r="E4328" s="2" t="s">
        <v>17187</v>
      </c>
      <c r="F4328" s="13" t="n">
        <v>46267</v>
      </c>
      <c r="G4328" s="13" t="n">
        <v>46267</v>
      </c>
      <c r="H4328" s="2" t="n">
        <v>16.3</v>
      </c>
    </row>
    <row r="4329" customFormat="false" ht="15" hidden="false" customHeight="false" outlineLevel="0" collapsed="false">
      <c r="A4329" s="2" t="s">
        <v>21510</v>
      </c>
      <c r="B4329" s="2" t="s">
        <v>4622</v>
      </c>
      <c r="C4329" s="2" t="s">
        <v>139</v>
      </c>
      <c r="D4329" s="2" t="s">
        <v>17175</v>
      </c>
      <c r="E4329" s="2" t="s">
        <v>17193</v>
      </c>
      <c r="F4329" s="13" t="n">
        <v>45938</v>
      </c>
      <c r="G4329" s="13" t="n">
        <v>45938</v>
      </c>
      <c r="H4329" s="2" t="n">
        <v>10.2</v>
      </c>
    </row>
    <row r="4330" customFormat="false" ht="15" hidden="false" customHeight="false" outlineLevel="0" collapsed="false">
      <c r="A4330" s="2" t="s">
        <v>21511</v>
      </c>
      <c r="B4330" s="2" t="s">
        <v>5081</v>
      </c>
      <c r="C4330" s="2" t="s">
        <v>98</v>
      </c>
      <c r="D4330" s="2" t="s">
        <v>17182</v>
      </c>
      <c r="E4330" s="2" t="s">
        <v>17187</v>
      </c>
      <c r="F4330" s="13" t="n">
        <v>46148</v>
      </c>
      <c r="G4330" s="13" t="n">
        <v>46148</v>
      </c>
      <c r="H4330" s="2" t="n">
        <v>6.1</v>
      </c>
    </row>
    <row r="4331" customFormat="false" ht="15" hidden="false" customHeight="false" outlineLevel="0" collapsed="false">
      <c r="A4331" s="2" t="s">
        <v>21512</v>
      </c>
      <c r="B4331" s="2" t="s">
        <v>3486</v>
      </c>
      <c r="C4331" s="2" t="s">
        <v>104</v>
      </c>
      <c r="D4331" s="2" t="s">
        <v>17178</v>
      </c>
      <c r="E4331" s="2" t="s">
        <v>17187</v>
      </c>
      <c r="F4331" s="13" t="n">
        <v>45999</v>
      </c>
      <c r="G4331" s="13" t="n">
        <v>45999</v>
      </c>
      <c r="H4331" s="2" t="n">
        <v>6.2</v>
      </c>
    </row>
    <row r="4332" customFormat="false" ht="15" hidden="false" customHeight="false" outlineLevel="0" collapsed="false">
      <c r="A4332" s="2" t="s">
        <v>21513</v>
      </c>
      <c r="B4332" s="2" t="s">
        <v>1434</v>
      </c>
      <c r="C4332" s="2" t="s">
        <v>114</v>
      </c>
      <c r="D4332" s="2" t="s">
        <v>17184</v>
      </c>
      <c r="E4332" s="2" t="s">
        <v>17187</v>
      </c>
      <c r="F4332" s="13" t="n">
        <v>46064</v>
      </c>
      <c r="G4332" s="13" t="n">
        <v>46064</v>
      </c>
      <c r="H4332" s="2" t="n">
        <v>3.1</v>
      </c>
    </row>
    <row r="4333" customFormat="false" ht="15" hidden="false" customHeight="false" outlineLevel="0" collapsed="false">
      <c r="A4333" s="2" t="s">
        <v>21514</v>
      </c>
      <c r="B4333" s="2" t="s">
        <v>4819</v>
      </c>
      <c r="C4333" s="2" t="s">
        <v>119</v>
      </c>
      <c r="D4333" s="2" t="s">
        <v>17178</v>
      </c>
      <c r="E4333" s="2" t="s">
        <v>17176</v>
      </c>
      <c r="F4333" s="13" t="n">
        <v>45985</v>
      </c>
      <c r="G4333" s="13" t="n">
        <v>45985</v>
      </c>
      <c r="H4333" s="2" t="n">
        <v>9.7</v>
      </c>
    </row>
    <row r="4334" customFormat="false" ht="15" hidden="false" customHeight="false" outlineLevel="0" collapsed="false">
      <c r="A4334" s="2" t="s">
        <v>21515</v>
      </c>
      <c r="B4334" s="2" t="s">
        <v>3892</v>
      </c>
      <c r="C4334" s="2" t="s">
        <v>123</v>
      </c>
      <c r="D4334" s="2" t="s">
        <v>17184</v>
      </c>
      <c r="E4334" s="2" t="s">
        <v>17187</v>
      </c>
      <c r="F4334" s="13" t="n">
        <v>46048</v>
      </c>
      <c r="G4334" s="13" t="n">
        <v>46048</v>
      </c>
      <c r="H4334" s="2" t="n">
        <v>13</v>
      </c>
    </row>
    <row r="4335" customFormat="false" ht="15" hidden="false" customHeight="false" outlineLevel="0" collapsed="false">
      <c r="A4335" s="2" t="s">
        <v>21516</v>
      </c>
      <c r="B4335" s="2" t="s">
        <v>2607</v>
      </c>
      <c r="C4335" s="2" t="s">
        <v>119</v>
      </c>
      <c r="D4335" s="2" t="s">
        <v>17175</v>
      </c>
      <c r="E4335" s="2" t="s">
        <v>17193</v>
      </c>
      <c r="F4335" s="13" t="n">
        <v>46078</v>
      </c>
      <c r="G4335" s="13" t="n">
        <v>46078</v>
      </c>
      <c r="H4335" s="2" t="n">
        <v>14.7</v>
      </c>
    </row>
    <row r="4336" customFormat="false" ht="15" hidden="false" customHeight="false" outlineLevel="0" collapsed="false">
      <c r="A4336" s="2" t="s">
        <v>21517</v>
      </c>
      <c r="B4336" s="2" t="s">
        <v>4763</v>
      </c>
      <c r="C4336" s="2" t="s">
        <v>98</v>
      </c>
      <c r="D4336" s="2" t="s">
        <v>17180</v>
      </c>
      <c r="E4336" s="2" t="s">
        <v>17176</v>
      </c>
      <c r="F4336" s="13" t="n">
        <v>46043</v>
      </c>
      <c r="G4336" s="13" t="n">
        <v>46043</v>
      </c>
      <c r="H4336" s="2" t="n">
        <v>14.8</v>
      </c>
    </row>
    <row r="4337" customFormat="false" ht="15" hidden="false" customHeight="false" outlineLevel="0" collapsed="false">
      <c r="A4337" s="2" t="s">
        <v>21518</v>
      </c>
      <c r="B4337" s="2" t="s">
        <v>3580</v>
      </c>
      <c r="C4337" s="2" t="s">
        <v>114</v>
      </c>
      <c r="D4337" s="2" t="s">
        <v>17178</v>
      </c>
      <c r="E4337" s="2" t="s">
        <v>17176</v>
      </c>
      <c r="F4337" s="13" t="n">
        <v>46085</v>
      </c>
      <c r="G4337" s="13" t="n">
        <v>46085</v>
      </c>
      <c r="H4337" s="2" t="n">
        <v>21.3</v>
      </c>
    </row>
    <row r="4338" customFormat="false" ht="15" hidden="false" customHeight="false" outlineLevel="0" collapsed="false">
      <c r="A4338" s="2" t="s">
        <v>21519</v>
      </c>
      <c r="B4338" s="2" t="s">
        <v>3976</v>
      </c>
      <c r="C4338" s="2" t="s">
        <v>165</v>
      </c>
      <c r="D4338" s="2" t="s">
        <v>17184</v>
      </c>
      <c r="E4338" s="2" t="s">
        <v>17193</v>
      </c>
      <c r="F4338" s="13" t="n">
        <v>46182</v>
      </c>
      <c r="G4338" s="13" t="n">
        <v>46182</v>
      </c>
      <c r="H4338" s="2" t="n">
        <v>10.5</v>
      </c>
    </row>
    <row r="4339" customFormat="false" ht="15" hidden="false" customHeight="false" outlineLevel="0" collapsed="false">
      <c r="A4339" s="2" t="s">
        <v>21520</v>
      </c>
      <c r="B4339" s="2" t="s">
        <v>4615</v>
      </c>
      <c r="C4339" s="2" t="s">
        <v>163</v>
      </c>
      <c r="D4339" s="2" t="s">
        <v>17182</v>
      </c>
      <c r="E4339" s="2" t="s">
        <v>17176</v>
      </c>
      <c r="F4339" s="13" t="n">
        <v>45856</v>
      </c>
      <c r="G4339" s="13" t="n">
        <v>45856</v>
      </c>
      <c r="H4339" s="2" t="n">
        <v>12.7</v>
      </c>
    </row>
    <row r="4340" customFormat="false" ht="15" hidden="false" customHeight="false" outlineLevel="0" collapsed="false">
      <c r="A4340" s="2" t="s">
        <v>21521</v>
      </c>
      <c r="B4340" s="2" t="s">
        <v>2515</v>
      </c>
      <c r="C4340" s="2" t="s">
        <v>141</v>
      </c>
      <c r="D4340" s="2" t="s">
        <v>17178</v>
      </c>
      <c r="E4340" s="2" t="s">
        <v>17176</v>
      </c>
      <c r="F4340" s="13" t="n">
        <v>46228</v>
      </c>
      <c r="G4340" s="13" t="n">
        <v>46229</v>
      </c>
      <c r="H4340" s="2" t="n">
        <v>25.5</v>
      </c>
    </row>
    <row r="4341" customFormat="false" ht="15" hidden="false" customHeight="false" outlineLevel="0" collapsed="false">
      <c r="A4341" s="2" t="s">
        <v>21522</v>
      </c>
      <c r="B4341" s="2" t="s">
        <v>3344</v>
      </c>
      <c r="C4341" s="2" t="s">
        <v>128</v>
      </c>
      <c r="D4341" s="2" t="s">
        <v>17182</v>
      </c>
      <c r="E4341" s="2" t="s">
        <v>17187</v>
      </c>
      <c r="F4341" s="13" t="n">
        <v>45854</v>
      </c>
      <c r="G4341" s="13" t="n">
        <v>45854</v>
      </c>
      <c r="H4341" s="2" t="n">
        <v>9.1</v>
      </c>
    </row>
    <row r="4342" customFormat="false" ht="15" hidden="false" customHeight="false" outlineLevel="0" collapsed="false">
      <c r="A4342" s="2" t="s">
        <v>21523</v>
      </c>
      <c r="B4342" s="2" t="s">
        <v>2199</v>
      </c>
      <c r="C4342" s="2" t="s">
        <v>98</v>
      </c>
      <c r="D4342" s="2" t="s">
        <v>17175</v>
      </c>
      <c r="E4342" s="2" t="s">
        <v>17193</v>
      </c>
      <c r="F4342" s="13" t="n">
        <v>46171</v>
      </c>
      <c r="G4342" s="13" t="n">
        <v>46171</v>
      </c>
      <c r="H4342" s="2" t="n">
        <v>9.6</v>
      </c>
    </row>
    <row r="4343" customFormat="false" ht="15" hidden="false" customHeight="false" outlineLevel="0" collapsed="false">
      <c r="A4343" s="2" t="s">
        <v>21524</v>
      </c>
      <c r="B4343" s="2" t="s">
        <v>5039</v>
      </c>
      <c r="C4343" s="2" t="s">
        <v>98</v>
      </c>
      <c r="D4343" s="2" t="s">
        <v>17184</v>
      </c>
      <c r="E4343" s="2" t="s">
        <v>17176</v>
      </c>
      <c r="F4343" s="13" t="n">
        <v>46063</v>
      </c>
      <c r="G4343" s="13" t="n">
        <v>46063</v>
      </c>
      <c r="H4343" s="2" t="n">
        <v>17.2</v>
      </c>
    </row>
    <row r="4344" customFormat="false" ht="15" hidden="false" customHeight="false" outlineLevel="0" collapsed="false">
      <c r="A4344" s="2" t="s">
        <v>21525</v>
      </c>
      <c r="B4344" s="2" t="s">
        <v>4022</v>
      </c>
      <c r="C4344" s="2" t="s">
        <v>108</v>
      </c>
      <c r="D4344" s="2" t="s">
        <v>17178</v>
      </c>
      <c r="E4344" s="2" t="s">
        <v>17187</v>
      </c>
      <c r="F4344" s="13" t="n">
        <v>46076</v>
      </c>
      <c r="G4344" s="13" t="n">
        <v>46076</v>
      </c>
      <c r="H4344" s="2" t="n">
        <v>10.6</v>
      </c>
    </row>
    <row r="4345" customFormat="false" ht="15" hidden="false" customHeight="false" outlineLevel="0" collapsed="false">
      <c r="A4345" s="2" t="s">
        <v>21526</v>
      </c>
      <c r="B4345" s="2" t="s">
        <v>1936</v>
      </c>
      <c r="C4345" s="2" t="s">
        <v>123</v>
      </c>
      <c r="D4345" s="2" t="s">
        <v>17175</v>
      </c>
      <c r="E4345" s="2" t="s">
        <v>17176</v>
      </c>
      <c r="F4345" s="13" t="n">
        <v>45671</v>
      </c>
      <c r="G4345" s="13" t="n">
        <v>45671</v>
      </c>
      <c r="H4345" s="2" t="n">
        <v>18.2</v>
      </c>
    </row>
    <row r="4346" customFormat="false" ht="15" hidden="false" customHeight="false" outlineLevel="0" collapsed="false">
      <c r="A4346" s="2" t="s">
        <v>21527</v>
      </c>
      <c r="B4346" s="2" t="s">
        <v>4171</v>
      </c>
      <c r="C4346" s="2" t="s">
        <v>165</v>
      </c>
      <c r="D4346" s="2" t="s">
        <v>17184</v>
      </c>
      <c r="E4346" s="2" t="s">
        <v>17187</v>
      </c>
      <c r="F4346" s="13" t="n">
        <v>45695</v>
      </c>
      <c r="G4346" s="13" t="n">
        <v>45695</v>
      </c>
      <c r="H4346" s="2" t="n">
        <v>9.9</v>
      </c>
    </row>
    <row r="4347" customFormat="false" ht="15" hidden="false" customHeight="false" outlineLevel="0" collapsed="false">
      <c r="A4347" s="2" t="s">
        <v>21528</v>
      </c>
      <c r="B4347" s="2" t="s">
        <v>3421</v>
      </c>
      <c r="C4347" s="2" t="s">
        <v>163</v>
      </c>
      <c r="D4347" s="2" t="s">
        <v>17175</v>
      </c>
      <c r="E4347" s="2" t="s">
        <v>17176</v>
      </c>
      <c r="F4347" s="13" t="n">
        <v>46074</v>
      </c>
      <c r="G4347" s="13" t="n">
        <v>46074</v>
      </c>
      <c r="H4347" s="2" t="n">
        <v>11</v>
      </c>
    </row>
    <row r="4348" customFormat="false" ht="15" hidden="false" customHeight="false" outlineLevel="0" collapsed="false">
      <c r="A4348" s="2" t="s">
        <v>21529</v>
      </c>
      <c r="B4348" s="2" t="s">
        <v>4145</v>
      </c>
      <c r="C4348" s="2" t="s">
        <v>128</v>
      </c>
      <c r="D4348" s="2" t="s">
        <v>17180</v>
      </c>
      <c r="E4348" s="2" t="s">
        <v>17176</v>
      </c>
      <c r="F4348" s="13" t="n">
        <v>46216</v>
      </c>
      <c r="G4348" s="13" t="n">
        <v>46216</v>
      </c>
      <c r="H4348" s="2" t="n">
        <v>14.1</v>
      </c>
    </row>
    <row r="4349" customFormat="false" ht="15" hidden="false" customHeight="false" outlineLevel="0" collapsed="false">
      <c r="A4349" s="2" t="s">
        <v>21530</v>
      </c>
      <c r="B4349" s="2" t="s">
        <v>4821</v>
      </c>
      <c r="C4349" s="2" t="s">
        <v>128</v>
      </c>
      <c r="D4349" s="2" t="s">
        <v>17178</v>
      </c>
      <c r="E4349" s="2" t="s">
        <v>17187</v>
      </c>
      <c r="F4349" s="13" t="n">
        <v>45898</v>
      </c>
      <c r="G4349" s="13" t="n">
        <v>45898</v>
      </c>
      <c r="H4349" s="2" t="n">
        <v>10</v>
      </c>
    </row>
    <row r="4350" customFormat="false" ht="15" hidden="false" customHeight="false" outlineLevel="0" collapsed="false">
      <c r="A4350" s="2" t="s">
        <v>21531</v>
      </c>
      <c r="B4350" s="2" t="s">
        <v>5020</v>
      </c>
      <c r="C4350" s="2" t="s">
        <v>98</v>
      </c>
      <c r="D4350" s="2" t="s">
        <v>17175</v>
      </c>
      <c r="E4350" s="2" t="s">
        <v>17176</v>
      </c>
      <c r="F4350" s="13" t="n">
        <v>45882</v>
      </c>
      <c r="G4350" s="13" t="n">
        <v>45882</v>
      </c>
      <c r="H4350" s="2" t="n">
        <v>23.2</v>
      </c>
    </row>
    <row r="4351" customFormat="false" ht="15" hidden="false" customHeight="false" outlineLevel="0" collapsed="false">
      <c r="A4351" s="2" t="s">
        <v>21532</v>
      </c>
      <c r="B4351" s="2" t="s">
        <v>4460</v>
      </c>
      <c r="C4351" s="2" t="s">
        <v>139</v>
      </c>
      <c r="D4351" s="2" t="s">
        <v>17178</v>
      </c>
      <c r="E4351" s="2" t="s">
        <v>17187</v>
      </c>
      <c r="F4351" s="13" t="n">
        <v>46251</v>
      </c>
      <c r="G4351" s="13" t="n">
        <v>46251</v>
      </c>
      <c r="H4351" s="2" t="n">
        <v>12.7</v>
      </c>
    </row>
    <row r="4352" customFormat="false" ht="15" hidden="false" customHeight="false" outlineLevel="0" collapsed="false">
      <c r="A4352" s="2" t="s">
        <v>21533</v>
      </c>
      <c r="B4352" s="2" t="s">
        <v>2286</v>
      </c>
      <c r="C4352" s="2" t="s">
        <v>119</v>
      </c>
      <c r="D4352" s="2" t="s">
        <v>17184</v>
      </c>
      <c r="E4352" s="2" t="s">
        <v>17176</v>
      </c>
      <c r="F4352" s="13" t="n">
        <v>45811</v>
      </c>
      <c r="G4352" s="13" t="n">
        <v>45811</v>
      </c>
      <c r="H4352" s="2" t="n">
        <v>3.2</v>
      </c>
    </row>
    <row r="4353" customFormat="false" ht="15" hidden="false" customHeight="false" outlineLevel="0" collapsed="false">
      <c r="A4353" s="2" t="s">
        <v>21534</v>
      </c>
      <c r="B4353" s="2" t="s">
        <v>1663</v>
      </c>
      <c r="C4353" s="2" t="s">
        <v>108</v>
      </c>
      <c r="D4353" s="2" t="s">
        <v>17178</v>
      </c>
      <c r="E4353" s="2" t="s">
        <v>17176</v>
      </c>
      <c r="F4353" s="13" t="n">
        <v>46042</v>
      </c>
      <c r="G4353" s="13" t="n">
        <v>46042</v>
      </c>
      <c r="H4353" s="2" t="n">
        <v>4.9</v>
      </c>
    </row>
    <row r="4354" customFormat="false" ht="15" hidden="false" customHeight="false" outlineLevel="0" collapsed="false">
      <c r="A4354" s="2" t="s">
        <v>21535</v>
      </c>
      <c r="B4354" s="2" t="s">
        <v>1487</v>
      </c>
      <c r="C4354" s="2" t="s">
        <v>139</v>
      </c>
      <c r="D4354" s="2" t="s">
        <v>17178</v>
      </c>
      <c r="E4354" s="2" t="s">
        <v>17176</v>
      </c>
      <c r="F4354" s="13" t="n">
        <v>45873</v>
      </c>
      <c r="G4354" s="13" t="n">
        <v>45874</v>
      </c>
      <c r="H4354" s="2" t="n">
        <v>26.5</v>
      </c>
    </row>
    <row r="4355" customFormat="false" ht="15" hidden="false" customHeight="false" outlineLevel="0" collapsed="false">
      <c r="A4355" s="2" t="s">
        <v>21536</v>
      </c>
      <c r="B4355" s="2" t="s">
        <v>4096</v>
      </c>
      <c r="C4355" s="2" t="s">
        <v>119</v>
      </c>
      <c r="D4355" s="2" t="s">
        <v>17178</v>
      </c>
      <c r="E4355" s="2" t="s">
        <v>17187</v>
      </c>
      <c r="F4355" s="13" t="n">
        <v>45858</v>
      </c>
      <c r="G4355" s="13" t="n">
        <v>45858</v>
      </c>
      <c r="H4355" s="2" t="n">
        <v>12.5</v>
      </c>
    </row>
    <row r="4356" customFormat="false" ht="15" hidden="false" customHeight="false" outlineLevel="0" collapsed="false">
      <c r="A4356" s="2" t="s">
        <v>21537</v>
      </c>
      <c r="B4356" s="2" t="s">
        <v>4184</v>
      </c>
      <c r="C4356" s="2" t="s">
        <v>119</v>
      </c>
      <c r="D4356" s="2" t="s">
        <v>17182</v>
      </c>
      <c r="E4356" s="2" t="s">
        <v>17176</v>
      </c>
      <c r="F4356" s="13" t="n">
        <v>46065</v>
      </c>
      <c r="G4356" s="13" t="n">
        <v>46065</v>
      </c>
      <c r="H4356" s="2" t="n">
        <v>10.8</v>
      </c>
    </row>
    <row r="4357" customFormat="false" ht="15" hidden="false" customHeight="false" outlineLevel="0" collapsed="false">
      <c r="A4357" s="2" t="s">
        <v>21538</v>
      </c>
      <c r="B4357" s="2" t="s">
        <v>2519</v>
      </c>
      <c r="C4357" s="2" t="s">
        <v>98</v>
      </c>
      <c r="D4357" s="2" t="s">
        <v>17182</v>
      </c>
      <c r="E4357" s="2" t="s">
        <v>17176</v>
      </c>
      <c r="F4357" s="13" t="n">
        <v>45683</v>
      </c>
      <c r="G4357" s="13" t="n">
        <v>45683</v>
      </c>
      <c r="H4357" s="2" t="n">
        <v>11.7</v>
      </c>
    </row>
    <row r="4358" customFormat="false" ht="15" hidden="false" customHeight="false" outlineLevel="0" collapsed="false">
      <c r="A4358" s="2" t="s">
        <v>21539</v>
      </c>
      <c r="B4358" s="2" t="s">
        <v>248</v>
      </c>
      <c r="C4358" s="2" t="s">
        <v>141</v>
      </c>
      <c r="D4358" s="2" t="s">
        <v>17175</v>
      </c>
      <c r="E4358" s="2" t="s">
        <v>17187</v>
      </c>
      <c r="F4358" s="13" t="n">
        <v>46127</v>
      </c>
      <c r="G4358" s="13" t="n">
        <v>46127</v>
      </c>
      <c r="H4358" s="2" t="n">
        <v>9</v>
      </c>
    </row>
    <row r="4359" customFormat="false" ht="15" hidden="false" customHeight="false" outlineLevel="0" collapsed="false">
      <c r="A4359" s="2" t="s">
        <v>21540</v>
      </c>
      <c r="B4359" s="2" t="s">
        <v>2943</v>
      </c>
      <c r="C4359" s="2" t="s">
        <v>141</v>
      </c>
      <c r="D4359" s="2" t="s">
        <v>17180</v>
      </c>
      <c r="E4359" s="2" t="s">
        <v>17176</v>
      </c>
      <c r="F4359" s="13" t="n">
        <v>46085</v>
      </c>
      <c r="G4359" s="13" t="n">
        <v>46085</v>
      </c>
      <c r="H4359" s="2" t="n">
        <v>20.4</v>
      </c>
    </row>
    <row r="4360" customFormat="false" ht="15" hidden="false" customHeight="false" outlineLevel="0" collapsed="false">
      <c r="A4360" s="2" t="s">
        <v>21541</v>
      </c>
      <c r="B4360" s="2" t="s">
        <v>4884</v>
      </c>
      <c r="C4360" s="2" t="s">
        <v>108</v>
      </c>
      <c r="D4360" s="2" t="s">
        <v>17184</v>
      </c>
      <c r="E4360" s="2" t="s">
        <v>17187</v>
      </c>
      <c r="F4360" s="13" t="n">
        <v>45625</v>
      </c>
      <c r="G4360" s="13" t="n">
        <v>45625</v>
      </c>
      <c r="H4360" s="2" t="n">
        <v>8.3</v>
      </c>
    </row>
    <row r="4361" customFormat="false" ht="15" hidden="false" customHeight="false" outlineLevel="0" collapsed="false">
      <c r="A4361" s="2" t="s">
        <v>21542</v>
      </c>
      <c r="B4361" s="2" t="s">
        <v>650</v>
      </c>
      <c r="C4361" s="2" t="s">
        <v>123</v>
      </c>
      <c r="D4361" s="2" t="s">
        <v>17184</v>
      </c>
      <c r="E4361" s="2" t="s">
        <v>17187</v>
      </c>
      <c r="F4361" s="13" t="n">
        <v>45737</v>
      </c>
      <c r="G4361" s="13" t="n">
        <v>45737</v>
      </c>
      <c r="H4361" s="2" t="n">
        <v>16.2</v>
      </c>
    </row>
    <row r="4362" customFormat="false" ht="15" hidden="false" customHeight="false" outlineLevel="0" collapsed="false">
      <c r="A4362" s="2" t="s">
        <v>21543</v>
      </c>
      <c r="B4362" s="2" t="s">
        <v>1290</v>
      </c>
      <c r="C4362" s="2" t="s">
        <v>119</v>
      </c>
      <c r="D4362" s="2" t="s">
        <v>17184</v>
      </c>
      <c r="E4362" s="2" t="s">
        <v>17187</v>
      </c>
      <c r="F4362" s="13" t="n">
        <v>45838</v>
      </c>
      <c r="G4362" s="13" t="n">
        <v>45838</v>
      </c>
      <c r="H4362" s="2" t="n">
        <v>12.1</v>
      </c>
    </row>
    <row r="4363" customFormat="false" ht="15" hidden="false" customHeight="false" outlineLevel="0" collapsed="false">
      <c r="A4363" s="2" t="s">
        <v>21544</v>
      </c>
      <c r="B4363" s="2" t="s">
        <v>3636</v>
      </c>
      <c r="C4363" s="2" t="s">
        <v>114</v>
      </c>
      <c r="D4363" s="2" t="s">
        <v>17178</v>
      </c>
      <c r="E4363" s="2" t="s">
        <v>17187</v>
      </c>
      <c r="F4363" s="13" t="n">
        <v>45922</v>
      </c>
      <c r="G4363" s="13" t="n">
        <v>45922</v>
      </c>
      <c r="H4363" s="2" t="n">
        <v>4</v>
      </c>
    </row>
    <row r="4364" customFormat="false" ht="15" hidden="false" customHeight="false" outlineLevel="0" collapsed="false">
      <c r="A4364" s="2" t="s">
        <v>21545</v>
      </c>
      <c r="B4364" s="2" t="s">
        <v>4543</v>
      </c>
      <c r="C4364" s="2" t="s">
        <v>139</v>
      </c>
      <c r="D4364" s="2" t="s">
        <v>17178</v>
      </c>
      <c r="E4364" s="2" t="s">
        <v>17187</v>
      </c>
      <c r="F4364" s="13" t="n">
        <v>45941</v>
      </c>
      <c r="G4364" s="13" t="n">
        <v>45941</v>
      </c>
      <c r="H4364" s="2" t="n">
        <v>2.6</v>
      </c>
    </row>
    <row r="4365" customFormat="false" ht="15" hidden="false" customHeight="false" outlineLevel="0" collapsed="false">
      <c r="A4365" s="2" t="s">
        <v>21546</v>
      </c>
      <c r="B4365" s="2" t="s">
        <v>3984</v>
      </c>
      <c r="C4365" s="2" t="s">
        <v>98</v>
      </c>
      <c r="D4365" s="2" t="s">
        <v>17178</v>
      </c>
      <c r="E4365" s="2" t="s">
        <v>17187</v>
      </c>
      <c r="F4365" s="13" t="n">
        <v>45825</v>
      </c>
      <c r="G4365" s="13" t="n">
        <v>45826</v>
      </c>
      <c r="H4365" s="2" t="n">
        <v>24.8</v>
      </c>
    </row>
    <row r="4366" customFormat="false" ht="15" hidden="false" customHeight="false" outlineLevel="0" collapsed="false">
      <c r="A4366" s="2" t="s">
        <v>21547</v>
      </c>
      <c r="B4366" s="2" t="s">
        <v>1401</v>
      </c>
      <c r="C4366" s="2" t="s">
        <v>119</v>
      </c>
      <c r="D4366" s="2" t="s">
        <v>17182</v>
      </c>
      <c r="E4366" s="2" t="s">
        <v>17193</v>
      </c>
      <c r="F4366" s="13" t="n">
        <v>46051</v>
      </c>
      <c r="G4366" s="13" t="n">
        <v>46051</v>
      </c>
      <c r="H4366" s="2" t="n">
        <v>9.1</v>
      </c>
    </row>
    <row r="4367" customFormat="false" ht="15" hidden="false" customHeight="false" outlineLevel="0" collapsed="false">
      <c r="A4367" s="2" t="s">
        <v>21548</v>
      </c>
      <c r="B4367" s="2" t="s">
        <v>346</v>
      </c>
      <c r="C4367" s="2" t="s">
        <v>139</v>
      </c>
      <c r="D4367" s="2" t="s">
        <v>17180</v>
      </c>
      <c r="E4367" s="2" t="s">
        <v>17193</v>
      </c>
      <c r="F4367" s="13" t="n">
        <v>45978</v>
      </c>
      <c r="G4367" s="13" t="n">
        <v>45978</v>
      </c>
      <c r="H4367" s="2" t="n">
        <v>10.7</v>
      </c>
    </row>
    <row r="4368" customFormat="false" ht="15" hidden="false" customHeight="false" outlineLevel="0" collapsed="false">
      <c r="A4368" s="2" t="s">
        <v>21549</v>
      </c>
      <c r="B4368" s="2" t="s">
        <v>3420</v>
      </c>
      <c r="C4368" s="2" t="s">
        <v>119</v>
      </c>
      <c r="D4368" s="2" t="s">
        <v>17180</v>
      </c>
      <c r="E4368" s="2" t="s">
        <v>17187</v>
      </c>
      <c r="F4368" s="13" t="n">
        <v>46023</v>
      </c>
      <c r="G4368" s="13" t="n">
        <v>46023</v>
      </c>
      <c r="H4368" s="2" t="n">
        <v>6.1</v>
      </c>
    </row>
    <row r="4369" customFormat="false" ht="15" hidden="false" customHeight="false" outlineLevel="0" collapsed="false">
      <c r="A4369" s="2" t="s">
        <v>21550</v>
      </c>
      <c r="B4369" s="2" t="s">
        <v>4630</v>
      </c>
      <c r="C4369" s="2" t="s">
        <v>141</v>
      </c>
      <c r="D4369" s="2" t="s">
        <v>17178</v>
      </c>
      <c r="E4369" s="2" t="s">
        <v>17187</v>
      </c>
      <c r="F4369" s="13" t="n">
        <v>46025</v>
      </c>
      <c r="G4369" s="13" t="n">
        <v>46025</v>
      </c>
      <c r="H4369" s="2" t="n">
        <v>11</v>
      </c>
    </row>
    <row r="4370" customFormat="false" ht="15" hidden="false" customHeight="false" outlineLevel="0" collapsed="false">
      <c r="A4370" s="2" t="s">
        <v>21551</v>
      </c>
      <c r="B4370" s="2" t="s">
        <v>1017</v>
      </c>
      <c r="C4370" s="2" t="s">
        <v>98</v>
      </c>
      <c r="D4370" s="2" t="s">
        <v>17180</v>
      </c>
      <c r="E4370" s="2" t="s">
        <v>17191</v>
      </c>
      <c r="F4370" s="13" t="n">
        <v>45875</v>
      </c>
      <c r="G4370" s="13" t="n">
        <v>45875</v>
      </c>
      <c r="H4370" s="2" t="n">
        <v>3.8</v>
      </c>
    </row>
    <row r="4371" customFormat="false" ht="15" hidden="false" customHeight="false" outlineLevel="0" collapsed="false">
      <c r="A4371" s="2" t="s">
        <v>21552</v>
      </c>
      <c r="B4371" s="2" t="s">
        <v>1839</v>
      </c>
      <c r="C4371" s="2" t="s">
        <v>98</v>
      </c>
      <c r="D4371" s="2" t="s">
        <v>17180</v>
      </c>
      <c r="E4371" s="2" t="s">
        <v>17187</v>
      </c>
      <c r="F4371" s="13" t="n">
        <v>46050</v>
      </c>
      <c r="G4371" s="13" t="n">
        <v>46050</v>
      </c>
      <c r="H4371" s="2" t="n">
        <v>6.9</v>
      </c>
    </row>
    <row r="4372" customFormat="false" ht="15" hidden="false" customHeight="false" outlineLevel="0" collapsed="false">
      <c r="A4372" s="2" t="s">
        <v>21553</v>
      </c>
      <c r="B4372" s="2" t="s">
        <v>3006</v>
      </c>
      <c r="C4372" s="2" t="s">
        <v>128</v>
      </c>
      <c r="D4372" s="2" t="s">
        <v>17178</v>
      </c>
      <c r="E4372" s="2" t="s">
        <v>17176</v>
      </c>
      <c r="F4372" s="13" t="n">
        <v>46029</v>
      </c>
      <c r="G4372" s="13" t="n">
        <v>46029</v>
      </c>
      <c r="H4372" s="2" t="n">
        <v>7.1</v>
      </c>
    </row>
    <row r="4373" customFormat="false" ht="15" hidden="false" customHeight="false" outlineLevel="0" collapsed="false">
      <c r="A4373" s="2" t="s">
        <v>21554</v>
      </c>
      <c r="B4373" s="2" t="s">
        <v>3057</v>
      </c>
      <c r="C4373" s="2" t="s">
        <v>165</v>
      </c>
      <c r="D4373" s="2" t="s">
        <v>17184</v>
      </c>
      <c r="E4373" s="2" t="s">
        <v>17191</v>
      </c>
      <c r="F4373" s="13" t="n">
        <v>46205</v>
      </c>
      <c r="G4373" s="13" t="n">
        <v>46205</v>
      </c>
      <c r="H4373" s="2" t="n">
        <v>3.6</v>
      </c>
    </row>
    <row r="4374" customFormat="false" ht="15" hidden="false" customHeight="false" outlineLevel="0" collapsed="false">
      <c r="A4374" s="2" t="s">
        <v>21555</v>
      </c>
      <c r="B4374" s="2" t="s">
        <v>3907</v>
      </c>
      <c r="C4374" s="2" t="s">
        <v>104</v>
      </c>
      <c r="D4374" s="2" t="s">
        <v>17182</v>
      </c>
      <c r="E4374" s="2" t="s">
        <v>17193</v>
      </c>
      <c r="F4374" s="13" t="n">
        <v>46103</v>
      </c>
      <c r="G4374" s="13" t="n">
        <v>46103</v>
      </c>
      <c r="H4374" s="2" t="n">
        <v>2.3</v>
      </c>
    </row>
    <row r="4375" customFormat="false" ht="15" hidden="false" customHeight="false" outlineLevel="0" collapsed="false">
      <c r="A4375" s="2" t="s">
        <v>21556</v>
      </c>
      <c r="B4375" s="2" t="s">
        <v>4393</v>
      </c>
      <c r="C4375" s="2" t="s">
        <v>108</v>
      </c>
      <c r="D4375" s="2" t="s">
        <v>17180</v>
      </c>
      <c r="E4375" s="2" t="s">
        <v>17176</v>
      </c>
      <c r="F4375" s="13" t="n">
        <v>45868</v>
      </c>
      <c r="G4375" s="13" t="n">
        <v>45868</v>
      </c>
      <c r="H4375" s="2" t="n">
        <v>12.8</v>
      </c>
    </row>
    <row r="4376" customFormat="false" ht="15" hidden="false" customHeight="false" outlineLevel="0" collapsed="false">
      <c r="A4376" s="2" t="s">
        <v>21557</v>
      </c>
      <c r="B4376" s="2" t="s">
        <v>2582</v>
      </c>
      <c r="C4376" s="2" t="s">
        <v>128</v>
      </c>
      <c r="D4376" s="2" t="s">
        <v>17184</v>
      </c>
      <c r="E4376" s="2" t="s">
        <v>17176</v>
      </c>
      <c r="F4376" s="13" t="n">
        <v>45938</v>
      </c>
      <c r="G4376" s="13" t="n">
        <v>45938</v>
      </c>
      <c r="H4376" s="2" t="n">
        <v>4.8</v>
      </c>
    </row>
    <row r="4377" customFormat="false" ht="15" hidden="false" customHeight="false" outlineLevel="0" collapsed="false">
      <c r="A4377" s="2" t="s">
        <v>21558</v>
      </c>
      <c r="B4377" s="2" t="s">
        <v>4781</v>
      </c>
      <c r="C4377" s="2" t="s">
        <v>98</v>
      </c>
      <c r="D4377" s="2" t="s">
        <v>17175</v>
      </c>
      <c r="E4377" s="2" t="s">
        <v>17176</v>
      </c>
      <c r="F4377" s="13" t="n">
        <v>45834</v>
      </c>
      <c r="G4377" s="13" t="n">
        <v>45834</v>
      </c>
      <c r="H4377" s="2" t="n">
        <v>14.1</v>
      </c>
    </row>
    <row r="4378" customFormat="false" ht="15" hidden="false" customHeight="false" outlineLevel="0" collapsed="false">
      <c r="A4378" s="2" t="s">
        <v>21559</v>
      </c>
      <c r="B4378" s="2" t="s">
        <v>2458</v>
      </c>
      <c r="C4378" s="2" t="s">
        <v>139</v>
      </c>
      <c r="D4378" s="2" t="s">
        <v>17175</v>
      </c>
      <c r="E4378" s="2" t="s">
        <v>17187</v>
      </c>
      <c r="F4378" s="13" t="n">
        <v>45967</v>
      </c>
      <c r="G4378" s="13" t="n">
        <v>45968</v>
      </c>
      <c r="H4378" s="2" t="n">
        <v>26</v>
      </c>
    </row>
    <row r="4379" customFormat="false" ht="15" hidden="false" customHeight="false" outlineLevel="0" collapsed="false">
      <c r="A4379" s="2" t="s">
        <v>21560</v>
      </c>
      <c r="B4379" s="2" t="s">
        <v>1615</v>
      </c>
      <c r="C4379" s="2" t="s">
        <v>119</v>
      </c>
      <c r="D4379" s="2" t="s">
        <v>17175</v>
      </c>
      <c r="E4379" s="2" t="s">
        <v>17187</v>
      </c>
      <c r="F4379" s="13" t="n">
        <v>46036</v>
      </c>
      <c r="G4379" s="13" t="n">
        <v>46036</v>
      </c>
      <c r="H4379" s="2" t="n">
        <v>14.5</v>
      </c>
    </row>
    <row r="4380" customFormat="false" ht="15" hidden="false" customHeight="false" outlineLevel="0" collapsed="false">
      <c r="A4380" s="2" t="s">
        <v>21561</v>
      </c>
      <c r="B4380" s="2" t="s">
        <v>4518</v>
      </c>
      <c r="C4380" s="2" t="s">
        <v>119</v>
      </c>
      <c r="D4380" s="2" t="s">
        <v>17175</v>
      </c>
      <c r="E4380" s="2" t="s">
        <v>17187</v>
      </c>
      <c r="F4380" s="13" t="n">
        <v>46049</v>
      </c>
      <c r="G4380" s="13" t="n">
        <v>46049</v>
      </c>
      <c r="H4380" s="2" t="n">
        <v>10.2</v>
      </c>
    </row>
    <row r="4381" customFormat="false" ht="15" hidden="false" customHeight="false" outlineLevel="0" collapsed="false">
      <c r="A4381" s="2" t="s">
        <v>21562</v>
      </c>
      <c r="B4381" s="2" t="s">
        <v>3006</v>
      </c>
      <c r="C4381" s="2" t="s">
        <v>128</v>
      </c>
      <c r="D4381" s="2" t="s">
        <v>17175</v>
      </c>
      <c r="E4381" s="2" t="s">
        <v>17176</v>
      </c>
      <c r="F4381" s="13" t="n">
        <v>46144</v>
      </c>
      <c r="G4381" s="13" t="n">
        <v>46144</v>
      </c>
      <c r="H4381" s="2" t="n">
        <v>15.4</v>
      </c>
    </row>
    <row r="4382" customFormat="false" ht="15" hidden="false" customHeight="false" outlineLevel="0" collapsed="false">
      <c r="A4382" s="2" t="s">
        <v>21563</v>
      </c>
      <c r="B4382" s="2" t="s">
        <v>3728</v>
      </c>
      <c r="C4382" s="2" t="s">
        <v>98</v>
      </c>
      <c r="D4382" s="2" t="s">
        <v>17184</v>
      </c>
      <c r="E4382" s="2" t="s">
        <v>17187</v>
      </c>
      <c r="F4382" s="13" t="n">
        <v>46168</v>
      </c>
      <c r="G4382" s="13" t="n">
        <v>46170</v>
      </c>
      <c r="H4382" s="2" t="n">
        <v>66.7</v>
      </c>
    </row>
    <row r="4383" customFormat="false" ht="15" hidden="false" customHeight="false" outlineLevel="0" collapsed="false">
      <c r="A4383" s="2" t="s">
        <v>21564</v>
      </c>
      <c r="B4383" s="2" t="s">
        <v>1510</v>
      </c>
      <c r="C4383" s="2" t="s">
        <v>114</v>
      </c>
      <c r="D4383" s="2" t="s">
        <v>17178</v>
      </c>
      <c r="E4383" s="2" t="s">
        <v>17187</v>
      </c>
      <c r="F4383" s="13" t="n">
        <v>45938</v>
      </c>
      <c r="G4383" s="13" t="n">
        <v>45938</v>
      </c>
      <c r="H4383" s="2" t="n">
        <v>11.7</v>
      </c>
    </row>
    <row r="4384" customFormat="false" ht="15" hidden="false" customHeight="false" outlineLevel="0" collapsed="false">
      <c r="A4384" s="2" t="s">
        <v>21565</v>
      </c>
      <c r="B4384" s="2" t="s">
        <v>3910</v>
      </c>
      <c r="C4384" s="2" t="s">
        <v>98</v>
      </c>
      <c r="D4384" s="2" t="s">
        <v>17178</v>
      </c>
      <c r="E4384" s="2" t="s">
        <v>17176</v>
      </c>
      <c r="F4384" s="13" t="n">
        <v>45920</v>
      </c>
      <c r="G4384" s="13" t="n">
        <v>45920</v>
      </c>
      <c r="H4384" s="2" t="n">
        <v>11.4</v>
      </c>
    </row>
    <row r="4385" customFormat="false" ht="15" hidden="false" customHeight="false" outlineLevel="0" collapsed="false">
      <c r="A4385" s="2" t="s">
        <v>21566</v>
      </c>
      <c r="B4385" s="2" t="s">
        <v>3664</v>
      </c>
      <c r="C4385" s="2" t="s">
        <v>119</v>
      </c>
      <c r="D4385" s="2" t="s">
        <v>17178</v>
      </c>
      <c r="E4385" s="2" t="s">
        <v>17176</v>
      </c>
      <c r="F4385" s="13" t="n">
        <v>46077</v>
      </c>
      <c r="G4385" s="13" t="n">
        <v>46077</v>
      </c>
      <c r="H4385" s="2" t="n">
        <v>13.3</v>
      </c>
    </row>
    <row r="4386" customFormat="false" ht="15" hidden="false" customHeight="false" outlineLevel="0" collapsed="false">
      <c r="A4386" s="2" t="s">
        <v>21567</v>
      </c>
      <c r="B4386" s="2" t="s">
        <v>2436</v>
      </c>
      <c r="C4386" s="2" t="s">
        <v>141</v>
      </c>
      <c r="D4386" s="2" t="s">
        <v>17182</v>
      </c>
      <c r="E4386" s="2" t="s">
        <v>17187</v>
      </c>
      <c r="F4386" s="13" t="n">
        <v>46205</v>
      </c>
      <c r="G4386" s="13" t="n">
        <v>46205</v>
      </c>
      <c r="H4386" s="2" t="n">
        <v>9.5</v>
      </c>
    </row>
    <row r="4387" customFormat="false" ht="15" hidden="false" customHeight="false" outlineLevel="0" collapsed="false">
      <c r="A4387" s="2" t="s">
        <v>21568</v>
      </c>
      <c r="B4387" s="2" t="s">
        <v>1916</v>
      </c>
      <c r="C4387" s="2" t="s">
        <v>119</v>
      </c>
      <c r="D4387" s="2" t="s">
        <v>17180</v>
      </c>
      <c r="E4387" s="2" t="s">
        <v>17187</v>
      </c>
      <c r="F4387" s="13" t="n">
        <v>45812</v>
      </c>
      <c r="G4387" s="13" t="n">
        <v>45812</v>
      </c>
      <c r="H4387" s="2" t="n">
        <v>13.7</v>
      </c>
    </row>
    <row r="4388" customFormat="false" ht="15" hidden="false" customHeight="false" outlineLevel="0" collapsed="false">
      <c r="A4388" s="2" t="s">
        <v>21569</v>
      </c>
      <c r="B4388" s="2" t="s">
        <v>3044</v>
      </c>
      <c r="C4388" s="2" t="s">
        <v>165</v>
      </c>
      <c r="D4388" s="2" t="s">
        <v>17184</v>
      </c>
      <c r="E4388" s="2" t="s">
        <v>17176</v>
      </c>
      <c r="F4388" s="13" t="n">
        <v>46162</v>
      </c>
      <c r="G4388" s="13" t="n">
        <v>46164</v>
      </c>
      <c r="H4388" s="2" t="n">
        <v>54.6</v>
      </c>
    </row>
    <row r="4389" customFormat="false" ht="15" hidden="false" customHeight="false" outlineLevel="0" collapsed="false">
      <c r="A4389" s="2" t="s">
        <v>21570</v>
      </c>
      <c r="B4389" s="2" t="s">
        <v>4000</v>
      </c>
      <c r="C4389" s="2" t="s">
        <v>165</v>
      </c>
      <c r="D4389" s="2" t="s">
        <v>17180</v>
      </c>
      <c r="E4389" s="2" t="s">
        <v>17176</v>
      </c>
      <c r="F4389" s="13" t="n">
        <v>45930</v>
      </c>
      <c r="G4389" s="13" t="n">
        <v>45930</v>
      </c>
      <c r="H4389" s="2" t="n">
        <v>11</v>
      </c>
    </row>
    <row r="4390" customFormat="false" ht="15" hidden="false" customHeight="false" outlineLevel="0" collapsed="false">
      <c r="A4390" s="2" t="s">
        <v>21571</v>
      </c>
      <c r="B4390" s="2" t="s">
        <v>1110</v>
      </c>
      <c r="C4390" s="2" t="s">
        <v>141</v>
      </c>
      <c r="D4390" s="2" t="s">
        <v>17175</v>
      </c>
      <c r="E4390" s="2" t="s">
        <v>17187</v>
      </c>
      <c r="F4390" s="13" t="n">
        <v>46019</v>
      </c>
      <c r="G4390" s="13" t="n">
        <v>46019</v>
      </c>
      <c r="H4390" s="2" t="n">
        <v>19.2</v>
      </c>
    </row>
    <row r="4391" customFormat="false" ht="15" hidden="false" customHeight="false" outlineLevel="0" collapsed="false">
      <c r="A4391" s="2" t="s">
        <v>21572</v>
      </c>
      <c r="B4391" s="2" t="s">
        <v>2198</v>
      </c>
      <c r="C4391" s="2" t="s">
        <v>104</v>
      </c>
      <c r="D4391" s="2" t="s">
        <v>17175</v>
      </c>
      <c r="E4391" s="2" t="s">
        <v>17193</v>
      </c>
      <c r="F4391" s="13" t="n">
        <v>46077</v>
      </c>
      <c r="G4391" s="13" t="n">
        <v>46077</v>
      </c>
      <c r="H4391" s="2" t="n">
        <v>6</v>
      </c>
    </row>
    <row r="4392" customFormat="false" ht="15" hidden="false" customHeight="false" outlineLevel="0" collapsed="false">
      <c r="A4392" s="2" t="s">
        <v>21573</v>
      </c>
      <c r="B4392" s="2" t="s">
        <v>824</v>
      </c>
      <c r="C4392" s="2" t="s">
        <v>145</v>
      </c>
      <c r="D4392" s="2" t="s">
        <v>17180</v>
      </c>
      <c r="E4392" s="2" t="s">
        <v>17193</v>
      </c>
      <c r="F4392" s="13" t="n">
        <v>46053</v>
      </c>
      <c r="G4392" s="13" t="n">
        <v>46053</v>
      </c>
      <c r="H4392" s="2" t="n">
        <v>5.6</v>
      </c>
    </row>
    <row r="4393" customFormat="false" ht="15" hidden="false" customHeight="false" outlineLevel="0" collapsed="false">
      <c r="A4393" s="2" t="s">
        <v>21574</v>
      </c>
      <c r="B4393" s="2" t="s">
        <v>2191</v>
      </c>
      <c r="C4393" s="2" t="s">
        <v>98</v>
      </c>
      <c r="D4393" s="2" t="s">
        <v>17180</v>
      </c>
      <c r="E4393" s="2" t="s">
        <v>17187</v>
      </c>
      <c r="F4393" s="13" t="n">
        <v>45929</v>
      </c>
      <c r="G4393" s="13" t="n">
        <v>45929</v>
      </c>
      <c r="H4393" s="2" t="n">
        <v>12.2</v>
      </c>
    </row>
    <row r="4394" customFormat="false" ht="15" hidden="false" customHeight="false" outlineLevel="0" collapsed="false">
      <c r="A4394" s="2" t="s">
        <v>21575</v>
      </c>
      <c r="B4394" s="2" t="s">
        <v>2213</v>
      </c>
      <c r="C4394" s="2" t="s">
        <v>119</v>
      </c>
      <c r="D4394" s="2" t="s">
        <v>17178</v>
      </c>
      <c r="E4394" s="2" t="s">
        <v>17176</v>
      </c>
      <c r="F4394" s="13" t="n">
        <v>45783</v>
      </c>
      <c r="G4394" s="13" t="n">
        <v>45783</v>
      </c>
      <c r="H4394" s="2" t="n">
        <v>12.3</v>
      </c>
    </row>
    <row r="4395" customFormat="false" ht="15" hidden="false" customHeight="false" outlineLevel="0" collapsed="false">
      <c r="A4395" s="2" t="s">
        <v>21576</v>
      </c>
      <c r="B4395" s="2" t="s">
        <v>4098</v>
      </c>
      <c r="C4395" s="2" t="s">
        <v>98</v>
      </c>
      <c r="D4395" s="2" t="s">
        <v>17184</v>
      </c>
      <c r="E4395" s="2" t="s">
        <v>17176</v>
      </c>
      <c r="F4395" s="13" t="n">
        <v>46065</v>
      </c>
      <c r="G4395" s="13" t="n">
        <v>46065</v>
      </c>
      <c r="H4395" s="2" t="n">
        <v>19.4</v>
      </c>
    </row>
    <row r="4396" customFormat="false" ht="15" hidden="false" customHeight="false" outlineLevel="0" collapsed="false">
      <c r="A4396" s="2" t="s">
        <v>21577</v>
      </c>
      <c r="B4396" s="2" t="s">
        <v>2027</v>
      </c>
      <c r="C4396" s="2" t="s">
        <v>119</v>
      </c>
      <c r="D4396" s="2" t="s">
        <v>17175</v>
      </c>
      <c r="E4396" s="2" t="s">
        <v>17187</v>
      </c>
      <c r="F4396" s="13" t="n">
        <v>46047</v>
      </c>
      <c r="G4396" s="13" t="n">
        <v>46047</v>
      </c>
      <c r="H4396" s="2" t="n">
        <v>13.2</v>
      </c>
    </row>
    <row r="4397" customFormat="false" ht="15" hidden="false" customHeight="false" outlineLevel="0" collapsed="false">
      <c r="A4397" s="2" t="s">
        <v>21578</v>
      </c>
      <c r="B4397" s="2" t="s">
        <v>1214</v>
      </c>
      <c r="C4397" s="2" t="s">
        <v>119</v>
      </c>
      <c r="D4397" s="2" t="s">
        <v>17178</v>
      </c>
      <c r="E4397" s="2" t="s">
        <v>17187</v>
      </c>
      <c r="F4397" s="13" t="n">
        <v>46152</v>
      </c>
      <c r="G4397" s="13" t="n">
        <v>46152</v>
      </c>
      <c r="H4397" s="2" t="n">
        <v>18.4</v>
      </c>
    </row>
    <row r="4398" customFormat="false" ht="15" hidden="false" customHeight="false" outlineLevel="0" collapsed="false">
      <c r="A4398" s="2" t="s">
        <v>21579</v>
      </c>
      <c r="B4398" s="2" t="s">
        <v>2823</v>
      </c>
      <c r="C4398" s="2" t="s">
        <v>165</v>
      </c>
      <c r="D4398" s="2" t="s">
        <v>17178</v>
      </c>
      <c r="E4398" s="2" t="s">
        <v>17176</v>
      </c>
      <c r="F4398" s="13" t="n">
        <v>46073</v>
      </c>
      <c r="G4398" s="13" t="n">
        <v>46073</v>
      </c>
      <c r="H4398" s="2" t="n">
        <v>14.3</v>
      </c>
    </row>
    <row r="4399" customFormat="false" ht="15" hidden="false" customHeight="false" outlineLevel="0" collapsed="false">
      <c r="A4399" s="2" t="s">
        <v>21580</v>
      </c>
      <c r="B4399" s="2" t="s">
        <v>2774</v>
      </c>
      <c r="C4399" s="2" t="s">
        <v>139</v>
      </c>
      <c r="D4399" s="2" t="s">
        <v>17184</v>
      </c>
      <c r="E4399" s="2" t="s">
        <v>17176</v>
      </c>
      <c r="F4399" s="13" t="n">
        <v>46113</v>
      </c>
      <c r="G4399" s="13" t="n">
        <v>46114</v>
      </c>
      <c r="H4399" s="2" t="n">
        <v>27.1</v>
      </c>
    </row>
    <row r="4400" customFormat="false" ht="15" hidden="false" customHeight="false" outlineLevel="0" collapsed="false">
      <c r="A4400" s="2" t="s">
        <v>21581</v>
      </c>
      <c r="B4400" s="2" t="s">
        <v>940</v>
      </c>
      <c r="C4400" s="2" t="s">
        <v>123</v>
      </c>
      <c r="D4400" s="2" t="s">
        <v>17175</v>
      </c>
      <c r="E4400" s="2" t="s">
        <v>17187</v>
      </c>
      <c r="F4400" s="13" t="n">
        <v>46008</v>
      </c>
      <c r="G4400" s="13" t="n">
        <v>46008</v>
      </c>
      <c r="H4400" s="2" t="n">
        <v>18.4</v>
      </c>
    </row>
    <row r="4401" customFormat="false" ht="15" hidden="false" customHeight="false" outlineLevel="0" collapsed="false">
      <c r="A4401" s="2" t="s">
        <v>21582</v>
      </c>
      <c r="B4401" s="2" t="s">
        <v>4948</v>
      </c>
      <c r="C4401" s="2" t="s">
        <v>98</v>
      </c>
      <c r="D4401" s="2" t="s">
        <v>17178</v>
      </c>
      <c r="E4401" s="2" t="s">
        <v>17187</v>
      </c>
      <c r="F4401" s="13" t="n">
        <v>45638</v>
      </c>
      <c r="G4401" s="13" t="n">
        <v>45638</v>
      </c>
      <c r="H4401" s="2" t="n">
        <v>12.8</v>
      </c>
    </row>
    <row r="4402" customFormat="false" ht="15" hidden="false" customHeight="false" outlineLevel="0" collapsed="false">
      <c r="A4402" s="2" t="s">
        <v>21583</v>
      </c>
      <c r="B4402" s="2" t="s">
        <v>533</v>
      </c>
      <c r="C4402" s="2" t="s">
        <v>114</v>
      </c>
      <c r="D4402" s="2" t="s">
        <v>17178</v>
      </c>
      <c r="E4402" s="2" t="s">
        <v>17176</v>
      </c>
      <c r="F4402" s="13" t="n">
        <v>45889</v>
      </c>
      <c r="G4402" s="13" t="n">
        <v>45891</v>
      </c>
      <c r="H4402" s="2" t="n">
        <v>50.9</v>
      </c>
    </row>
    <row r="4403" customFormat="false" ht="15" hidden="false" customHeight="false" outlineLevel="0" collapsed="false">
      <c r="A4403" s="2" t="s">
        <v>21584</v>
      </c>
      <c r="B4403" s="2" t="s">
        <v>1393</v>
      </c>
      <c r="C4403" s="2" t="s">
        <v>98</v>
      </c>
      <c r="D4403" s="2" t="s">
        <v>17175</v>
      </c>
      <c r="E4403" s="2" t="s">
        <v>17187</v>
      </c>
      <c r="F4403" s="13" t="n">
        <v>46016</v>
      </c>
      <c r="G4403" s="13" t="n">
        <v>46016</v>
      </c>
      <c r="H4403" s="2" t="n">
        <v>4.6</v>
      </c>
    </row>
    <row r="4404" customFormat="false" ht="15" hidden="false" customHeight="false" outlineLevel="0" collapsed="false">
      <c r="A4404" s="2" t="s">
        <v>21585</v>
      </c>
      <c r="B4404" s="2" t="s">
        <v>1706</v>
      </c>
      <c r="C4404" s="2" t="s">
        <v>165</v>
      </c>
      <c r="D4404" s="2" t="s">
        <v>17178</v>
      </c>
      <c r="E4404" s="2" t="s">
        <v>17187</v>
      </c>
      <c r="F4404" s="13" t="n">
        <v>46041</v>
      </c>
      <c r="G4404" s="13" t="n">
        <v>46041</v>
      </c>
      <c r="H4404" s="2" t="n">
        <v>6.8</v>
      </c>
    </row>
    <row r="4405" customFormat="false" ht="15" hidden="false" customHeight="false" outlineLevel="0" collapsed="false">
      <c r="A4405" s="2" t="s">
        <v>21586</v>
      </c>
      <c r="B4405" s="2" t="s">
        <v>187</v>
      </c>
      <c r="C4405" s="2" t="s">
        <v>139</v>
      </c>
      <c r="D4405" s="2" t="s">
        <v>17178</v>
      </c>
      <c r="E4405" s="2" t="s">
        <v>17191</v>
      </c>
      <c r="F4405" s="13" t="n">
        <v>46207</v>
      </c>
      <c r="G4405" s="13" t="n">
        <v>46207</v>
      </c>
      <c r="H4405" s="2" t="n">
        <v>3.1</v>
      </c>
    </row>
    <row r="4406" customFormat="false" ht="15" hidden="false" customHeight="false" outlineLevel="0" collapsed="false">
      <c r="A4406" s="2" t="s">
        <v>21587</v>
      </c>
      <c r="B4406" s="2" t="s">
        <v>3673</v>
      </c>
      <c r="C4406" s="2" t="s">
        <v>165</v>
      </c>
      <c r="D4406" s="2" t="s">
        <v>17180</v>
      </c>
      <c r="E4406" s="2" t="s">
        <v>17176</v>
      </c>
      <c r="F4406" s="13" t="n">
        <v>46068</v>
      </c>
      <c r="G4406" s="13" t="n">
        <v>46069</v>
      </c>
      <c r="H4406" s="2" t="n">
        <v>29.4</v>
      </c>
    </row>
    <row r="4407" customFormat="false" ht="15" hidden="false" customHeight="false" outlineLevel="0" collapsed="false">
      <c r="A4407" s="2" t="s">
        <v>21588</v>
      </c>
      <c r="B4407" s="2" t="s">
        <v>2615</v>
      </c>
      <c r="C4407" s="2" t="s">
        <v>98</v>
      </c>
      <c r="D4407" s="2" t="s">
        <v>17178</v>
      </c>
      <c r="E4407" s="2" t="s">
        <v>17187</v>
      </c>
      <c r="F4407" s="13" t="n">
        <v>45875</v>
      </c>
      <c r="G4407" s="13" t="n">
        <v>45875</v>
      </c>
      <c r="H4407" s="2" t="n">
        <v>8</v>
      </c>
    </row>
    <row r="4408" customFormat="false" ht="15" hidden="false" customHeight="false" outlineLevel="0" collapsed="false">
      <c r="A4408" s="2" t="s">
        <v>21589</v>
      </c>
      <c r="B4408" s="2" t="s">
        <v>2239</v>
      </c>
      <c r="C4408" s="2" t="s">
        <v>104</v>
      </c>
      <c r="D4408" s="2" t="s">
        <v>17184</v>
      </c>
      <c r="E4408" s="2" t="s">
        <v>17187</v>
      </c>
      <c r="F4408" s="13" t="n">
        <v>46022</v>
      </c>
      <c r="G4408" s="13" t="n">
        <v>46022</v>
      </c>
      <c r="H4408" s="2" t="n">
        <v>19.9</v>
      </c>
    </row>
    <row r="4409" customFormat="false" ht="15" hidden="false" customHeight="false" outlineLevel="0" collapsed="false">
      <c r="A4409" s="2" t="s">
        <v>21590</v>
      </c>
      <c r="B4409" s="2" t="s">
        <v>618</v>
      </c>
      <c r="C4409" s="2" t="s">
        <v>98</v>
      </c>
      <c r="D4409" s="2" t="s">
        <v>17184</v>
      </c>
      <c r="E4409" s="2" t="s">
        <v>17187</v>
      </c>
      <c r="F4409" s="13" t="n">
        <v>45826</v>
      </c>
      <c r="G4409" s="13" t="n">
        <v>45826</v>
      </c>
      <c r="H4409" s="2" t="n">
        <v>10.6</v>
      </c>
    </row>
    <row r="4410" customFormat="false" ht="15" hidden="false" customHeight="false" outlineLevel="0" collapsed="false">
      <c r="A4410" s="2" t="s">
        <v>21591</v>
      </c>
      <c r="B4410" s="2" t="s">
        <v>2493</v>
      </c>
      <c r="C4410" s="2" t="s">
        <v>141</v>
      </c>
      <c r="D4410" s="2" t="s">
        <v>17175</v>
      </c>
      <c r="E4410" s="2" t="s">
        <v>17187</v>
      </c>
      <c r="F4410" s="13" t="n">
        <v>45912</v>
      </c>
      <c r="G4410" s="13" t="n">
        <v>45912</v>
      </c>
      <c r="H4410" s="2" t="n">
        <v>3.1</v>
      </c>
    </row>
    <row r="4411" customFormat="false" ht="15" hidden="false" customHeight="false" outlineLevel="0" collapsed="false">
      <c r="A4411" s="2" t="s">
        <v>21592</v>
      </c>
      <c r="B4411" s="2" t="s">
        <v>3969</v>
      </c>
      <c r="C4411" s="2" t="s">
        <v>139</v>
      </c>
      <c r="D4411" s="2" t="s">
        <v>17178</v>
      </c>
      <c r="E4411" s="2" t="s">
        <v>17176</v>
      </c>
      <c r="F4411" s="13" t="n">
        <v>46123</v>
      </c>
      <c r="G4411" s="13" t="n">
        <v>46123</v>
      </c>
      <c r="H4411" s="2" t="n">
        <v>4.7</v>
      </c>
    </row>
    <row r="4412" customFormat="false" ht="15" hidden="false" customHeight="false" outlineLevel="0" collapsed="false">
      <c r="A4412" s="2" t="s">
        <v>21593</v>
      </c>
      <c r="B4412" s="2" t="s">
        <v>2146</v>
      </c>
      <c r="C4412" s="2" t="s">
        <v>139</v>
      </c>
      <c r="D4412" s="2" t="s">
        <v>17182</v>
      </c>
      <c r="E4412" s="2" t="s">
        <v>17187</v>
      </c>
      <c r="F4412" s="13" t="n">
        <v>45888</v>
      </c>
      <c r="G4412" s="13" t="n">
        <v>45888</v>
      </c>
      <c r="H4412" s="2" t="n">
        <v>7.8</v>
      </c>
    </row>
    <row r="4413" customFormat="false" ht="15" hidden="false" customHeight="false" outlineLevel="0" collapsed="false">
      <c r="A4413" s="2" t="s">
        <v>21594</v>
      </c>
      <c r="B4413" s="2" t="s">
        <v>1634</v>
      </c>
      <c r="C4413" s="2" t="s">
        <v>108</v>
      </c>
      <c r="D4413" s="2" t="s">
        <v>17175</v>
      </c>
      <c r="E4413" s="2" t="s">
        <v>17187</v>
      </c>
      <c r="F4413" s="13" t="n">
        <v>45968</v>
      </c>
      <c r="G4413" s="13" t="n">
        <v>45968</v>
      </c>
      <c r="H4413" s="2" t="n">
        <v>6.5</v>
      </c>
    </row>
    <row r="4414" customFormat="false" ht="15" hidden="false" customHeight="false" outlineLevel="0" collapsed="false">
      <c r="A4414" s="2" t="s">
        <v>21595</v>
      </c>
      <c r="B4414" s="2" t="s">
        <v>2506</v>
      </c>
      <c r="C4414" s="2" t="s">
        <v>108</v>
      </c>
      <c r="D4414" s="2" t="s">
        <v>17184</v>
      </c>
      <c r="E4414" s="2" t="s">
        <v>17176</v>
      </c>
      <c r="F4414" s="13" t="n">
        <v>45960</v>
      </c>
      <c r="G4414" s="13" t="n">
        <v>45961</v>
      </c>
      <c r="H4414" s="2" t="n">
        <v>28.6</v>
      </c>
    </row>
    <row r="4415" customFormat="false" ht="15" hidden="false" customHeight="false" outlineLevel="0" collapsed="false">
      <c r="A4415" s="2" t="s">
        <v>21596</v>
      </c>
      <c r="B4415" s="2" t="s">
        <v>4216</v>
      </c>
      <c r="C4415" s="2" t="s">
        <v>128</v>
      </c>
      <c r="D4415" s="2" t="s">
        <v>17178</v>
      </c>
      <c r="E4415" s="2" t="s">
        <v>17187</v>
      </c>
      <c r="F4415" s="13" t="n">
        <v>45980</v>
      </c>
      <c r="G4415" s="13" t="n">
        <v>45981</v>
      </c>
      <c r="H4415" s="2" t="n">
        <v>31.9</v>
      </c>
    </row>
    <row r="4416" customFormat="false" ht="15" hidden="false" customHeight="false" outlineLevel="0" collapsed="false">
      <c r="A4416" s="2" t="s">
        <v>21597</v>
      </c>
      <c r="B4416" s="2" t="s">
        <v>3703</v>
      </c>
      <c r="C4416" s="2" t="s">
        <v>98</v>
      </c>
      <c r="D4416" s="2" t="s">
        <v>17175</v>
      </c>
      <c r="E4416" s="2" t="s">
        <v>17176</v>
      </c>
      <c r="F4416" s="13" t="n">
        <v>46137</v>
      </c>
      <c r="G4416" s="13" t="n">
        <v>46137</v>
      </c>
      <c r="H4416" s="2" t="n">
        <v>4.8</v>
      </c>
    </row>
    <row r="4417" customFormat="false" ht="15" hidden="false" customHeight="false" outlineLevel="0" collapsed="false">
      <c r="A4417" s="2" t="s">
        <v>21598</v>
      </c>
      <c r="B4417" s="2" t="s">
        <v>3640</v>
      </c>
      <c r="C4417" s="2" t="s">
        <v>141</v>
      </c>
      <c r="D4417" s="2" t="s">
        <v>17184</v>
      </c>
      <c r="E4417" s="2" t="s">
        <v>17187</v>
      </c>
      <c r="F4417" s="13" t="n">
        <v>45707</v>
      </c>
      <c r="G4417" s="13" t="n">
        <v>45707</v>
      </c>
      <c r="H4417" s="2" t="n">
        <v>12.7</v>
      </c>
    </row>
    <row r="4418" customFormat="false" ht="15" hidden="false" customHeight="false" outlineLevel="0" collapsed="false">
      <c r="A4418" s="2" t="s">
        <v>21599</v>
      </c>
      <c r="B4418" s="2" t="s">
        <v>4566</v>
      </c>
      <c r="C4418" s="2" t="s">
        <v>123</v>
      </c>
      <c r="D4418" s="2" t="s">
        <v>17178</v>
      </c>
      <c r="E4418" s="2" t="s">
        <v>17176</v>
      </c>
      <c r="F4418" s="13" t="n">
        <v>46087</v>
      </c>
      <c r="G4418" s="13" t="n">
        <v>46087</v>
      </c>
      <c r="H4418" s="2" t="n">
        <v>21.3</v>
      </c>
    </row>
    <row r="4419" customFormat="false" ht="15" hidden="false" customHeight="false" outlineLevel="0" collapsed="false">
      <c r="A4419" s="2" t="s">
        <v>21600</v>
      </c>
      <c r="B4419" s="2" t="s">
        <v>4092</v>
      </c>
      <c r="C4419" s="2" t="s">
        <v>104</v>
      </c>
      <c r="D4419" s="2" t="s">
        <v>17178</v>
      </c>
      <c r="E4419" s="2" t="s">
        <v>17187</v>
      </c>
      <c r="F4419" s="13" t="n">
        <v>45803</v>
      </c>
      <c r="G4419" s="13" t="n">
        <v>45803</v>
      </c>
      <c r="H4419" s="2" t="n">
        <v>11</v>
      </c>
    </row>
    <row r="4420" customFormat="false" ht="15" hidden="false" customHeight="false" outlineLevel="0" collapsed="false">
      <c r="A4420" s="2" t="s">
        <v>21601</v>
      </c>
      <c r="B4420" s="2" t="s">
        <v>5113</v>
      </c>
      <c r="C4420" s="2" t="s">
        <v>98</v>
      </c>
      <c r="D4420" s="2" t="s">
        <v>17184</v>
      </c>
      <c r="E4420" s="2" t="s">
        <v>17176</v>
      </c>
      <c r="F4420" s="13" t="n">
        <v>45950</v>
      </c>
      <c r="G4420" s="13" t="n">
        <v>45950</v>
      </c>
      <c r="H4420" s="2" t="n">
        <v>10.3</v>
      </c>
    </row>
    <row r="4421" customFormat="false" ht="15" hidden="false" customHeight="false" outlineLevel="0" collapsed="false">
      <c r="A4421" s="2" t="s">
        <v>21602</v>
      </c>
      <c r="B4421" s="2" t="s">
        <v>1166</v>
      </c>
      <c r="C4421" s="2" t="s">
        <v>128</v>
      </c>
      <c r="D4421" s="2" t="s">
        <v>17184</v>
      </c>
      <c r="E4421" s="2" t="s">
        <v>17193</v>
      </c>
      <c r="F4421" s="13" t="n">
        <v>45624</v>
      </c>
      <c r="G4421" s="13" t="n">
        <v>45624</v>
      </c>
      <c r="H4421" s="2" t="n">
        <v>11.6</v>
      </c>
    </row>
    <row r="4422" customFormat="false" ht="15" hidden="false" customHeight="false" outlineLevel="0" collapsed="false">
      <c r="A4422" s="2" t="s">
        <v>21603</v>
      </c>
      <c r="B4422" s="2" t="s">
        <v>3107</v>
      </c>
      <c r="C4422" s="2" t="s">
        <v>139</v>
      </c>
      <c r="D4422" s="2" t="s">
        <v>17175</v>
      </c>
      <c r="E4422" s="2" t="s">
        <v>17193</v>
      </c>
      <c r="F4422" s="13" t="n">
        <v>46001</v>
      </c>
      <c r="G4422" s="13" t="n">
        <v>46001</v>
      </c>
      <c r="H4422" s="2" t="n">
        <v>6.7</v>
      </c>
    </row>
    <row r="4423" customFormat="false" ht="15" hidden="false" customHeight="false" outlineLevel="0" collapsed="false">
      <c r="A4423" s="2" t="s">
        <v>21604</v>
      </c>
      <c r="B4423" s="2" t="s">
        <v>2722</v>
      </c>
      <c r="C4423" s="2" t="s">
        <v>114</v>
      </c>
      <c r="D4423" s="2" t="s">
        <v>17184</v>
      </c>
      <c r="E4423" s="2" t="s">
        <v>17187</v>
      </c>
      <c r="F4423" s="13" t="n">
        <v>45759</v>
      </c>
      <c r="G4423" s="13" t="n">
        <v>45759</v>
      </c>
      <c r="H4423" s="2" t="n">
        <v>15.9</v>
      </c>
    </row>
    <row r="4424" customFormat="false" ht="15" hidden="false" customHeight="false" outlineLevel="0" collapsed="false">
      <c r="A4424" s="2" t="s">
        <v>21605</v>
      </c>
      <c r="B4424" s="2" t="s">
        <v>1031</v>
      </c>
      <c r="C4424" s="2" t="s">
        <v>163</v>
      </c>
      <c r="D4424" s="2" t="s">
        <v>17180</v>
      </c>
      <c r="E4424" s="2" t="s">
        <v>17176</v>
      </c>
      <c r="F4424" s="13" t="n">
        <v>46158</v>
      </c>
      <c r="G4424" s="13" t="n">
        <v>46158</v>
      </c>
      <c r="H4424" s="2" t="n">
        <v>9.5</v>
      </c>
    </row>
    <row r="4425" customFormat="false" ht="15" hidden="false" customHeight="false" outlineLevel="0" collapsed="false">
      <c r="A4425" s="2" t="s">
        <v>21606</v>
      </c>
      <c r="B4425" s="2" t="s">
        <v>4275</v>
      </c>
      <c r="C4425" s="2" t="s">
        <v>114</v>
      </c>
      <c r="D4425" s="2" t="s">
        <v>17184</v>
      </c>
      <c r="E4425" s="2" t="s">
        <v>17176</v>
      </c>
      <c r="F4425" s="13" t="n">
        <v>45855</v>
      </c>
      <c r="G4425" s="13" t="n">
        <v>45856</v>
      </c>
      <c r="H4425" s="2" t="n">
        <v>27.3</v>
      </c>
    </row>
    <row r="4426" customFormat="false" ht="15" hidden="false" customHeight="false" outlineLevel="0" collapsed="false">
      <c r="A4426" s="2" t="s">
        <v>21607</v>
      </c>
      <c r="B4426" s="2" t="s">
        <v>2727</v>
      </c>
      <c r="C4426" s="2" t="s">
        <v>139</v>
      </c>
      <c r="D4426" s="2" t="s">
        <v>17180</v>
      </c>
      <c r="E4426" s="2" t="s">
        <v>17176</v>
      </c>
      <c r="F4426" s="13" t="n">
        <v>46094</v>
      </c>
      <c r="G4426" s="13" t="n">
        <v>46096</v>
      </c>
      <c r="H4426" s="2" t="n">
        <v>58.5</v>
      </c>
    </row>
    <row r="4427" customFormat="false" ht="15" hidden="false" customHeight="false" outlineLevel="0" collapsed="false">
      <c r="A4427" s="2" t="s">
        <v>21608</v>
      </c>
      <c r="B4427" s="2" t="s">
        <v>3762</v>
      </c>
      <c r="C4427" s="2" t="s">
        <v>139</v>
      </c>
      <c r="D4427" s="2" t="s">
        <v>17178</v>
      </c>
      <c r="E4427" s="2" t="s">
        <v>17187</v>
      </c>
      <c r="F4427" s="13" t="n">
        <v>46101</v>
      </c>
      <c r="G4427" s="13" t="n">
        <v>46102</v>
      </c>
      <c r="H4427" s="2" t="n">
        <v>40.2</v>
      </c>
    </row>
    <row r="4428" customFormat="false" ht="15" hidden="false" customHeight="false" outlineLevel="0" collapsed="false">
      <c r="A4428" s="2" t="s">
        <v>21609</v>
      </c>
      <c r="B4428" s="2" t="s">
        <v>4828</v>
      </c>
      <c r="C4428" s="2" t="s">
        <v>98</v>
      </c>
      <c r="D4428" s="2" t="s">
        <v>17175</v>
      </c>
      <c r="E4428" s="2" t="s">
        <v>17193</v>
      </c>
      <c r="F4428" s="13" t="n">
        <v>45941</v>
      </c>
      <c r="G4428" s="13" t="n">
        <v>45941</v>
      </c>
      <c r="H4428" s="2" t="n">
        <v>8.6</v>
      </c>
    </row>
    <row r="4429" customFormat="false" ht="15" hidden="false" customHeight="false" outlineLevel="0" collapsed="false">
      <c r="A4429" s="2" t="s">
        <v>21610</v>
      </c>
      <c r="B4429" s="2" t="s">
        <v>2529</v>
      </c>
      <c r="C4429" s="2" t="s">
        <v>123</v>
      </c>
      <c r="D4429" s="2" t="s">
        <v>17180</v>
      </c>
      <c r="E4429" s="2" t="s">
        <v>17193</v>
      </c>
      <c r="F4429" s="13" t="n">
        <v>45840</v>
      </c>
      <c r="G4429" s="13" t="n">
        <v>45840</v>
      </c>
      <c r="H4429" s="2" t="n">
        <v>7.3</v>
      </c>
    </row>
    <row r="4430" customFormat="false" ht="15" hidden="false" customHeight="false" outlineLevel="0" collapsed="false">
      <c r="A4430" s="2" t="s">
        <v>21611</v>
      </c>
      <c r="B4430" s="2" t="s">
        <v>4132</v>
      </c>
      <c r="C4430" s="2" t="s">
        <v>123</v>
      </c>
      <c r="D4430" s="2" t="s">
        <v>17180</v>
      </c>
      <c r="E4430" s="2" t="s">
        <v>17187</v>
      </c>
      <c r="F4430" s="13" t="n">
        <v>45925</v>
      </c>
      <c r="G4430" s="13" t="n">
        <v>45925</v>
      </c>
      <c r="H4430" s="2" t="n">
        <v>14.2</v>
      </c>
    </row>
    <row r="4431" customFormat="false" ht="15" hidden="false" customHeight="false" outlineLevel="0" collapsed="false">
      <c r="A4431" s="2" t="s">
        <v>21612</v>
      </c>
      <c r="B4431" s="2" t="s">
        <v>4650</v>
      </c>
      <c r="C4431" s="2" t="s">
        <v>119</v>
      </c>
      <c r="D4431" s="2" t="s">
        <v>17182</v>
      </c>
      <c r="E4431" s="2" t="s">
        <v>17176</v>
      </c>
      <c r="F4431" s="13" t="n">
        <v>45939</v>
      </c>
      <c r="G4431" s="13" t="n">
        <v>45941</v>
      </c>
      <c r="H4431" s="2" t="n">
        <v>49.6</v>
      </c>
    </row>
    <row r="4432" customFormat="false" ht="15" hidden="false" customHeight="false" outlineLevel="0" collapsed="false">
      <c r="A4432" s="2" t="s">
        <v>21613</v>
      </c>
      <c r="B4432" s="2" t="s">
        <v>2973</v>
      </c>
      <c r="C4432" s="2" t="s">
        <v>139</v>
      </c>
      <c r="D4432" s="2" t="s">
        <v>17180</v>
      </c>
      <c r="E4432" s="2" t="s">
        <v>17187</v>
      </c>
      <c r="F4432" s="13" t="n">
        <v>45945</v>
      </c>
      <c r="G4432" s="13" t="n">
        <v>45945</v>
      </c>
      <c r="H4432" s="2" t="n">
        <v>23.6</v>
      </c>
    </row>
    <row r="4433" customFormat="false" ht="15" hidden="false" customHeight="false" outlineLevel="0" collapsed="false">
      <c r="A4433" s="2" t="s">
        <v>21614</v>
      </c>
      <c r="B4433" s="2" t="s">
        <v>291</v>
      </c>
      <c r="C4433" s="2" t="s">
        <v>119</v>
      </c>
      <c r="D4433" s="2" t="s">
        <v>17175</v>
      </c>
      <c r="E4433" s="2" t="s">
        <v>17176</v>
      </c>
      <c r="F4433" s="13" t="n">
        <v>46052</v>
      </c>
      <c r="G4433" s="13" t="n">
        <v>46053</v>
      </c>
      <c r="H4433" s="2" t="n">
        <v>33.2</v>
      </c>
    </row>
    <row r="4434" customFormat="false" ht="15" hidden="false" customHeight="false" outlineLevel="0" collapsed="false">
      <c r="A4434" s="2" t="s">
        <v>21615</v>
      </c>
      <c r="B4434" s="2" t="s">
        <v>2189</v>
      </c>
      <c r="C4434" s="2" t="s">
        <v>119</v>
      </c>
      <c r="D4434" s="2" t="s">
        <v>17178</v>
      </c>
      <c r="E4434" s="2" t="s">
        <v>17176</v>
      </c>
      <c r="F4434" s="13" t="n">
        <v>45866</v>
      </c>
      <c r="G4434" s="13" t="n">
        <v>45866</v>
      </c>
      <c r="H4434" s="2" t="n">
        <v>9.8</v>
      </c>
    </row>
    <row r="4435" customFormat="false" ht="15" hidden="false" customHeight="false" outlineLevel="0" collapsed="false">
      <c r="A4435" s="2" t="s">
        <v>21616</v>
      </c>
      <c r="B4435" s="2" t="s">
        <v>1790</v>
      </c>
      <c r="C4435" s="2" t="s">
        <v>141</v>
      </c>
      <c r="D4435" s="2" t="s">
        <v>17184</v>
      </c>
      <c r="E4435" s="2" t="s">
        <v>17176</v>
      </c>
      <c r="F4435" s="13" t="n">
        <v>45697</v>
      </c>
      <c r="G4435" s="13" t="n">
        <v>45698</v>
      </c>
      <c r="H4435" s="2" t="n">
        <v>40.4</v>
      </c>
    </row>
    <row r="4436" customFormat="false" ht="15" hidden="false" customHeight="false" outlineLevel="0" collapsed="false">
      <c r="A4436" s="2" t="s">
        <v>21617</v>
      </c>
      <c r="B4436" s="2" t="s">
        <v>2911</v>
      </c>
      <c r="C4436" s="2" t="s">
        <v>165</v>
      </c>
      <c r="D4436" s="2" t="s">
        <v>17180</v>
      </c>
      <c r="E4436" s="2" t="s">
        <v>17176</v>
      </c>
      <c r="F4436" s="13" t="n">
        <v>45944</v>
      </c>
      <c r="G4436" s="13" t="n">
        <v>45944</v>
      </c>
      <c r="H4436" s="2" t="n">
        <v>17.6</v>
      </c>
    </row>
    <row r="4437" customFormat="false" ht="15" hidden="false" customHeight="false" outlineLevel="0" collapsed="false">
      <c r="A4437" s="2" t="s">
        <v>21618</v>
      </c>
      <c r="B4437" s="2" t="s">
        <v>776</v>
      </c>
      <c r="C4437" s="2" t="s">
        <v>165</v>
      </c>
      <c r="D4437" s="2" t="s">
        <v>17178</v>
      </c>
      <c r="E4437" s="2" t="s">
        <v>17187</v>
      </c>
      <c r="F4437" s="13" t="n">
        <v>45860</v>
      </c>
      <c r="G4437" s="13" t="n">
        <v>45860</v>
      </c>
      <c r="H4437" s="2" t="n">
        <v>10.1</v>
      </c>
    </row>
    <row r="4438" customFormat="false" ht="15" hidden="false" customHeight="false" outlineLevel="0" collapsed="false">
      <c r="A4438" s="2" t="s">
        <v>21619</v>
      </c>
      <c r="B4438" s="2" t="s">
        <v>1390</v>
      </c>
      <c r="C4438" s="2" t="s">
        <v>98</v>
      </c>
      <c r="D4438" s="2" t="s">
        <v>17182</v>
      </c>
      <c r="E4438" s="2" t="s">
        <v>17176</v>
      </c>
      <c r="F4438" s="13" t="n">
        <v>45868</v>
      </c>
      <c r="G4438" s="13" t="n">
        <v>45868</v>
      </c>
      <c r="H4438" s="2" t="n">
        <v>23.1</v>
      </c>
    </row>
    <row r="4439" customFormat="false" ht="15" hidden="false" customHeight="false" outlineLevel="0" collapsed="false">
      <c r="A4439" s="2" t="s">
        <v>21620</v>
      </c>
      <c r="B4439" s="2" t="s">
        <v>248</v>
      </c>
      <c r="C4439" s="2" t="s">
        <v>141</v>
      </c>
      <c r="D4439" s="2" t="s">
        <v>17175</v>
      </c>
      <c r="E4439" s="2" t="s">
        <v>17191</v>
      </c>
      <c r="F4439" s="13" t="n">
        <v>46033</v>
      </c>
      <c r="G4439" s="13" t="n">
        <v>46033</v>
      </c>
      <c r="H4439" s="2" t="n">
        <v>3.2</v>
      </c>
    </row>
    <row r="4440" customFormat="false" ht="15" hidden="false" customHeight="false" outlineLevel="0" collapsed="false">
      <c r="A4440" s="2" t="s">
        <v>21621</v>
      </c>
      <c r="B4440" s="2" t="s">
        <v>1864</v>
      </c>
      <c r="C4440" s="2" t="s">
        <v>98</v>
      </c>
      <c r="D4440" s="2" t="s">
        <v>17180</v>
      </c>
      <c r="E4440" s="2" t="s">
        <v>17187</v>
      </c>
      <c r="F4440" s="13" t="n">
        <v>45894</v>
      </c>
      <c r="G4440" s="13" t="n">
        <v>45894</v>
      </c>
      <c r="H4440" s="2" t="n">
        <v>7</v>
      </c>
    </row>
    <row r="4441" customFormat="false" ht="15" hidden="false" customHeight="false" outlineLevel="0" collapsed="false">
      <c r="A4441" s="2" t="s">
        <v>21622</v>
      </c>
      <c r="B4441" s="2" t="s">
        <v>1054</v>
      </c>
      <c r="C4441" s="2" t="s">
        <v>141</v>
      </c>
      <c r="D4441" s="2" t="s">
        <v>17178</v>
      </c>
      <c r="E4441" s="2" t="s">
        <v>17187</v>
      </c>
      <c r="F4441" s="13" t="n">
        <v>46190</v>
      </c>
      <c r="G4441" s="13" t="n">
        <v>46190</v>
      </c>
      <c r="H4441" s="2" t="n">
        <v>7.4</v>
      </c>
    </row>
    <row r="4442" customFormat="false" ht="15" hidden="false" customHeight="false" outlineLevel="0" collapsed="false">
      <c r="A4442" s="2" t="s">
        <v>21623</v>
      </c>
      <c r="B4442" s="2" t="s">
        <v>1698</v>
      </c>
      <c r="C4442" s="2" t="s">
        <v>139</v>
      </c>
      <c r="D4442" s="2" t="s">
        <v>17180</v>
      </c>
      <c r="E4442" s="2" t="s">
        <v>17193</v>
      </c>
      <c r="F4442" s="13" t="n">
        <v>45659</v>
      </c>
      <c r="G4442" s="13" t="n">
        <v>45659</v>
      </c>
      <c r="H4442" s="2" t="n">
        <v>8</v>
      </c>
    </row>
    <row r="4443" customFormat="false" ht="15" hidden="false" customHeight="false" outlineLevel="0" collapsed="false">
      <c r="A4443" s="2" t="s">
        <v>21624</v>
      </c>
      <c r="B4443" s="2" t="s">
        <v>2292</v>
      </c>
      <c r="C4443" s="2" t="s">
        <v>119</v>
      </c>
      <c r="D4443" s="2" t="s">
        <v>17184</v>
      </c>
      <c r="E4443" s="2" t="s">
        <v>17187</v>
      </c>
      <c r="F4443" s="13" t="n">
        <v>45974</v>
      </c>
      <c r="G4443" s="13" t="n">
        <v>45974</v>
      </c>
      <c r="H4443" s="2" t="n">
        <v>3.5</v>
      </c>
    </row>
    <row r="4444" customFormat="false" ht="15" hidden="false" customHeight="false" outlineLevel="0" collapsed="false">
      <c r="A4444" s="2" t="s">
        <v>21625</v>
      </c>
      <c r="B4444" s="2" t="s">
        <v>322</v>
      </c>
      <c r="C4444" s="2" t="s">
        <v>123</v>
      </c>
      <c r="D4444" s="2" t="s">
        <v>17184</v>
      </c>
      <c r="E4444" s="2" t="s">
        <v>17187</v>
      </c>
      <c r="F4444" s="13" t="n">
        <v>45836</v>
      </c>
      <c r="G4444" s="13" t="n">
        <v>45836</v>
      </c>
      <c r="H4444" s="2" t="n">
        <v>13.6</v>
      </c>
    </row>
    <row r="4445" customFormat="false" ht="15" hidden="false" customHeight="false" outlineLevel="0" collapsed="false">
      <c r="A4445" s="2" t="s">
        <v>21626</v>
      </c>
      <c r="B4445" s="2" t="s">
        <v>2420</v>
      </c>
      <c r="C4445" s="2" t="s">
        <v>128</v>
      </c>
      <c r="D4445" s="2" t="s">
        <v>17175</v>
      </c>
      <c r="E4445" s="2" t="s">
        <v>17176</v>
      </c>
      <c r="F4445" s="13" t="n">
        <v>46068</v>
      </c>
      <c r="G4445" s="13" t="n">
        <v>46068</v>
      </c>
      <c r="H4445" s="2" t="n">
        <v>14.6</v>
      </c>
    </row>
    <row r="4446" customFormat="false" ht="15" hidden="false" customHeight="false" outlineLevel="0" collapsed="false">
      <c r="A4446" s="2" t="s">
        <v>21627</v>
      </c>
      <c r="B4446" s="2" t="s">
        <v>1163</v>
      </c>
      <c r="C4446" s="2" t="s">
        <v>139</v>
      </c>
      <c r="D4446" s="2" t="s">
        <v>17175</v>
      </c>
      <c r="E4446" s="2" t="s">
        <v>17176</v>
      </c>
      <c r="F4446" s="13" t="n">
        <v>45732</v>
      </c>
      <c r="G4446" s="13" t="n">
        <v>45733</v>
      </c>
      <c r="H4446" s="2" t="n">
        <v>24.3</v>
      </c>
    </row>
    <row r="4447" customFormat="false" ht="15" hidden="false" customHeight="false" outlineLevel="0" collapsed="false">
      <c r="A4447" s="2" t="s">
        <v>21628</v>
      </c>
      <c r="B4447" s="2" t="s">
        <v>1096</v>
      </c>
      <c r="C4447" s="2" t="s">
        <v>119</v>
      </c>
      <c r="D4447" s="2" t="s">
        <v>17175</v>
      </c>
      <c r="E4447" s="2" t="s">
        <v>17176</v>
      </c>
      <c r="F4447" s="13" t="n">
        <v>45855</v>
      </c>
      <c r="G4447" s="13" t="n">
        <v>45855</v>
      </c>
      <c r="H4447" s="2" t="n">
        <v>10</v>
      </c>
    </row>
    <row r="4448" customFormat="false" ht="15" hidden="false" customHeight="false" outlineLevel="0" collapsed="false">
      <c r="A4448" s="2" t="s">
        <v>21629</v>
      </c>
      <c r="B4448" s="2" t="s">
        <v>2520</v>
      </c>
      <c r="C4448" s="2" t="s">
        <v>139</v>
      </c>
      <c r="D4448" s="2" t="s">
        <v>17178</v>
      </c>
      <c r="E4448" s="2" t="s">
        <v>17193</v>
      </c>
      <c r="F4448" s="13" t="n">
        <v>46189</v>
      </c>
      <c r="G4448" s="13" t="n">
        <v>46189</v>
      </c>
      <c r="H4448" s="2" t="n">
        <v>9.9</v>
      </c>
    </row>
    <row r="4449" customFormat="false" ht="15" hidden="false" customHeight="false" outlineLevel="0" collapsed="false">
      <c r="A4449" s="2" t="s">
        <v>21630</v>
      </c>
      <c r="B4449" s="2" t="s">
        <v>195</v>
      </c>
      <c r="C4449" s="2" t="s">
        <v>108</v>
      </c>
      <c r="D4449" s="2" t="s">
        <v>17178</v>
      </c>
      <c r="E4449" s="2" t="s">
        <v>17193</v>
      </c>
      <c r="F4449" s="13" t="n">
        <v>46053</v>
      </c>
      <c r="G4449" s="13" t="n">
        <v>46053</v>
      </c>
      <c r="H4449" s="2" t="n">
        <v>3.4</v>
      </c>
    </row>
    <row r="4450" customFormat="false" ht="15" hidden="false" customHeight="false" outlineLevel="0" collapsed="false">
      <c r="A4450" s="2" t="s">
        <v>21631</v>
      </c>
      <c r="B4450" s="2" t="s">
        <v>1991</v>
      </c>
      <c r="C4450" s="2" t="s">
        <v>108</v>
      </c>
      <c r="D4450" s="2" t="s">
        <v>17175</v>
      </c>
      <c r="E4450" s="2" t="s">
        <v>17187</v>
      </c>
      <c r="F4450" s="13" t="n">
        <v>46128</v>
      </c>
      <c r="G4450" s="13" t="n">
        <v>46128</v>
      </c>
      <c r="H4450" s="2" t="n">
        <v>6.8</v>
      </c>
    </row>
    <row r="4451" customFormat="false" ht="15" hidden="false" customHeight="false" outlineLevel="0" collapsed="false">
      <c r="A4451" s="2" t="s">
        <v>21632</v>
      </c>
      <c r="B4451" s="2" t="s">
        <v>217</v>
      </c>
      <c r="C4451" s="2" t="s">
        <v>128</v>
      </c>
      <c r="D4451" s="2" t="s">
        <v>17175</v>
      </c>
      <c r="E4451" s="2" t="s">
        <v>17191</v>
      </c>
      <c r="F4451" s="13" t="n">
        <v>46080</v>
      </c>
      <c r="G4451" s="13" t="n">
        <v>46080</v>
      </c>
      <c r="H4451" s="2" t="n">
        <v>4.4</v>
      </c>
    </row>
    <row r="4452" customFormat="false" ht="15" hidden="false" customHeight="false" outlineLevel="0" collapsed="false">
      <c r="A4452" s="2" t="s">
        <v>21633</v>
      </c>
      <c r="B4452" s="2" t="s">
        <v>2017</v>
      </c>
      <c r="C4452" s="2" t="s">
        <v>114</v>
      </c>
      <c r="D4452" s="2" t="s">
        <v>17175</v>
      </c>
      <c r="E4452" s="2" t="s">
        <v>17176</v>
      </c>
      <c r="F4452" s="13" t="n">
        <v>46080</v>
      </c>
      <c r="G4452" s="13" t="n">
        <v>46081</v>
      </c>
      <c r="H4452" s="2" t="n">
        <v>30.8</v>
      </c>
    </row>
    <row r="4453" customFormat="false" ht="15" hidden="false" customHeight="false" outlineLevel="0" collapsed="false">
      <c r="A4453" s="2" t="s">
        <v>21634</v>
      </c>
      <c r="B4453" s="2" t="s">
        <v>3036</v>
      </c>
      <c r="C4453" s="2" t="s">
        <v>98</v>
      </c>
      <c r="D4453" s="2" t="s">
        <v>17184</v>
      </c>
      <c r="E4453" s="2" t="s">
        <v>17176</v>
      </c>
      <c r="F4453" s="13" t="n">
        <v>45947</v>
      </c>
      <c r="G4453" s="13" t="n">
        <v>45947</v>
      </c>
      <c r="H4453" s="2" t="n">
        <v>18.8</v>
      </c>
    </row>
    <row r="4454" customFormat="false" ht="15" hidden="false" customHeight="false" outlineLevel="0" collapsed="false">
      <c r="A4454" s="2" t="s">
        <v>21635</v>
      </c>
      <c r="B4454" s="2" t="s">
        <v>537</v>
      </c>
      <c r="C4454" s="2" t="s">
        <v>139</v>
      </c>
      <c r="D4454" s="2" t="s">
        <v>17175</v>
      </c>
      <c r="E4454" s="2" t="s">
        <v>17187</v>
      </c>
      <c r="F4454" s="13" t="n">
        <v>46009</v>
      </c>
      <c r="G4454" s="13" t="n">
        <v>46009</v>
      </c>
      <c r="H4454" s="2" t="n">
        <v>14.3</v>
      </c>
    </row>
    <row r="4455" customFormat="false" ht="15" hidden="false" customHeight="false" outlineLevel="0" collapsed="false">
      <c r="A4455" s="2" t="s">
        <v>21636</v>
      </c>
      <c r="B4455" s="2" t="s">
        <v>2189</v>
      </c>
      <c r="C4455" s="2" t="s">
        <v>119</v>
      </c>
      <c r="D4455" s="2" t="s">
        <v>17182</v>
      </c>
      <c r="E4455" s="2" t="s">
        <v>17193</v>
      </c>
      <c r="F4455" s="13" t="n">
        <v>45792</v>
      </c>
      <c r="G4455" s="13" t="n">
        <v>45792</v>
      </c>
      <c r="H4455" s="2" t="n">
        <v>8.4</v>
      </c>
    </row>
    <row r="4456" customFormat="false" ht="15" hidden="false" customHeight="false" outlineLevel="0" collapsed="false">
      <c r="A4456" s="2" t="s">
        <v>21637</v>
      </c>
      <c r="B4456" s="2" t="s">
        <v>507</v>
      </c>
      <c r="C4456" s="2" t="s">
        <v>119</v>
      </c>
      <c r="D4456" s="2" t="s">
        <v>17175</v>
      </c>
      <c r="E4456" s="2" t="s">
        <v>17187</v>
      </c>
      <c r="F4456" s="13" t="n">
        <v>46141</v>
      </c>
      <c r="G4456" s="13" t="n">
        <v>46141</v>
      </c>
      <c r="H4456" s="2" t="n">
        <v>12.5</v>
      </c>
    </row>
    <row r="4457" customFormat="false" ht="15" hidden="false" customHeight="false" outlineLevel="0" collapsed="false">
      <c r="A4457" s="2" t="s">
        <v>21638</v>
      </c>
      <c r="B4457" s="2" t="s">
        <v>3751</v>
      </c>
      <c r="C4457" s="2" t="s">
        <v>98</v>
      </c>
      <c r="D4457" s="2" t="s">
        <v>17180</v>
      </c>
      <c r="E4457" s="2" t="s">
        <v>17187</v>
      </c>
      <c r="F4457" s="13" t="n">
        <v>45713</v>
      </c>
      <c r="G4457" s="13" t="n">
        <v>45713</v>
      </c>
      <c r="H4457" s="2" t="n">
        <v>19.7</v>
      </c>
    </row>
    <row r="4458" customFormat="false" ht="15" hidden="false" customHeight="false" outlineLevel="0" collapsed="false">
      <c r="A4458" s="2" t="s">
        <v>21639</v>
      </c>
      <c r="B4458" s="2" t="s">
        <v>2941</v>
      </c>
      <c r="C4458" s="2" t="s">
        <v>163</v>
      </c>
      <c r="D4458" s="2" t="s">
        <v>17178</v>
      </c>
      <c r="E4458" s="2" t="s">
        <v>17187</v>
      </c>
      <c r="F4458" s="13" t="n">
        <v>45997</v>
      </c>
      <c r="G4458" s="13" t="n">
        <v>45997</v>
      </c>
      <c r="H4458" s="2" t="n">
        <v>21.1</v>
      </c>
    </row>
    <row r="4459" customFormat="false" ht="15" hidden="false" customHeight="false" outlineLevel="0" collapsed="false">
      <c r="A4459" s="2" t="s">
        <v>21640</v>
      </c>
      <c r="B4459" s="2" t="s">
        <v>3469</v>
      </c>
      <c r="C4459" s="2" t="s">
        <v>98</v>
      </c>
      <c r="D4459" s="2" t="s">
        <v>17175</v>
      </c>
      <c r="E4459" s="2" t="s">
        <v>17193</v>
      </c>
      <c r="F4459" s="13" t="n">
        <v>46172</v>
      </c>
      <c r="G4459" s="13" t="n">
        <v>46172</v>
      </c>
      <c r="H4459" s="2" t="n">
        <v>6.8</v>
      </c>
    </row>
    <row r="4460" customFormat="false" ht="15" hidden="false" customHeight="false" outlineLevel="0" collapsed="false">
      <c r="A4460" s="2" t="s">
        <v>21641</v>
      </c>
      <c r="B4460" s="2" t="s">
        <v>2635</v>
      </c>
      <c r="C4460" s="2" t="s">
        <v>104</v>
      </c>
      <c r="D4460" s="2" t="s">
        <v>17178</v>
      </c>
      <c r="E4460" s="2" t="s">
        <v>17176</v>
      </c>
      <c r="F4460" s="13" t="n">
        <v>45986</v>
      </c>
      <c r="G4460" s="13" t="n">
        <v>45986</v>
      </c>
      <c r="H4460" s="2" t="n">
        <v>20.1</v>
      </c>
    </row>
    <row r="4461" customFormat="false" ht="15" hidden="false" customHeight="false" outlineLevel="0" collapsed="false">
      <c r="A4461" s="2" t="s">
        <v>21642</v>
      </c>
      <c r="B4461" s="2" t="s">
        <v>3213</v>
      </c>
      <c r="C4461" s="2" t="s">
        <v>165</v>
      </c>
      <c r="D4461" s="2" t="s">
        <v>17180</v>
      </c>
      <c r="E4461" s="2" t="s">
        <v>17187</v>
      </c>
      <c r="F4461" s="13" t="n">
        <v>46055</v>
      </c>
      <c r="G4461" s="13" t="n">
        <v>46056</v>
      </c>
      <c r="H4461" s="2" t="n">
        <v>29.7</v>
      </c>
    </row>
    <row r="4462" customFormat="false" ht="15" hidden="false" customHeight="false" outlineLevel="0" collapsed="false">
      <c r="A4462" s="2" t="s">
        <v>21643</v>
      </c>
      <c r="B4462" s="2" t="s">
        <v>298</v>
      </c>
      <c r="C4462" s="2" t="s">
        <v>119</v>
      </c>
      <c r="D4462" s="2" t="s">
        <v>17175</v>
      </c>
      <c r="E4462" s="2" t="s">
        <v>17176</v>
      </c>
      <c r="F4462" s="13" t="n">
        <v>46090</v>
      </c>
      <c r="G4462" s="13" t="n">
        <v>46091</v>
      </c>
      <c r="H4462" s="2" t="n">
        <v>27.2</v>
      </c>
    </row>
    <row r="4463" customFormat="false" ht="15" hidden="false" customHeight="false" outlineLevel="0" collapsed="false">
      <c r="A4463" s="2" t="s">
        <v>21644</v>
      </c>
      <c r="B4463" s="2" t="s">
        <v>787</v>
      </c>
      <c r="C4463" s="2" t="s">
        <v>163</v>
      </c>
      <c r="D4463" s="2" t="s">
        <v>17184</v>
      </c>
      <c r="E4463" s="2" t="s">
        <v>17176</v>
      </c>
      <c r="F4463" s="13" t="n">
        <v>45929</v>
      </c>
      <c r="G4463" s="13" t="n">
        <v>45929</v>
      </c>
      <c r="H4463" s="2" t="n">
        <v>6</v>
      </c>
    </row>
    <row r="4464" customFormat="false" ht="15" hidden="false" customHeight="false" outlineLevel="0" collapsed="false">
      <c r="A4464" s="2" t="s">
        <v>21645</v>
      </c>
      <c r="B4464" s="2" t="s">
        <v>2014</v>
      </c>
      <c r="C4464" s="2" t="s">
        <v>108</v>
      </c>
      <c r="D4464" s="2" t="s">
        <v>17178</v>
      </c>
      <c r="E4464" s="2" t="s">
        <v>17187</v>
      </c>
      <c r="F4464" s="13" t="n">
        <v>45847</v>
      </c>
      <c r="G4464" s="13" t="n">
        <v>45847</v>
      </c>
      <c r="H4464" s="2" t="n">
        <v>18.5</v>
      </c>
    </row>
    <row r="4465" customFormat="false" ht="15" hidden="false" customHeight="false" outlineLevel="0" collapsed="false">
      <c r="A4465" s="2" t="s">
        <v>21646</v>
      </c>
      <c r="B4465" s="2" t="s">
        <v>2009</v>
      </c>
      <c r="C4465" s="2" t="s">
        <v>145</v>
      </c>
      <c r="D4465" s="2" t="s">
        <v>17180</v>
      </c>
      <c r="E4465" s="2" t="s">
        <v>17187</v>
      </c>
      <c r="F4465" s="13" t="n">
        <v>46017</v>
      </c>
      <c r="G4465" s="13" t="n">
        <v>46018</v>
      </c>
      <c r="H4465" s="2" t="n">
        <v>26.1</v>
      </c>
    </row>
    <row r="4466" customFormat="false" ht="15" hidden="false" customHeight="false" outlineLevel="0" collapsed="false">
      <c r="A4466" s="2" t="s">
        <v>21647</v>
      </c>
      <c r="B4466" s="2" t="s">
        <v>1601</v>
      </c>
      <c r="C4466" s="2" t="s">
        <v>98</v>
      </c>
      <c r="D4466" s="2" t="s">
        <v>17182</v>
      </c>
      <c r="E4466" s="2" t="s">
        <v>17187</v>
      </c>
      <c r="F4466" s="13" t="n">
        <v>46098</v>
      </c>
      <c r="G4466" s="13" t="n">
        <v>46098</v>
      </c>
      <c r="H4466" s="2" t="n">
        <v>9.5</v>
      </c>
    </row>
    <row r="4467" customFormat="false" ht="15" hidden="false" customHeight="false" outlineLevel="0" collapsed="false">
      <c r="A4467" s="2" t="s">
        <v>21648</v>
      </c>
      <c r="B4467" s="2" t="s">
        <v>3420</v>
      </c>
      <c r="C4467" s="2" t="s">
        <v>119</v>
      </c>
      <c r="D4467" s="2" t="s">
        <v>17184</v>
      </c>
      <c r="E4467" s="2" t="s">
        <v>17176</v>
      </c>
      <c r="F4467" s="13" t="n">
        <v>45933</v>
      </c>
      <c r="G4467" s="13" t="n">
        <v>45934</v>
      </c>
      <c r="H4467" s="2" t="n">
        <v>40.3</v>
      </c>
    </row>
    <row r="4468" customFormat="false" ht="15" hidden="false" customHeight="false" outlineLevel="0" collapsed="false">
      <c r="A4468" s="2" t="s">
        <v>21649</v>
      </c>
      <c r="B4468" s="2" t="s">
        <v>2996</v>
      </c>
      <c r="C4468" s="2" t="s">
        <v>119</v>
      </c>
      <c r="D4468" s="2" t="s">
        <v>17184</v>
      </c>
      <c r="E4468" s="2" t="s">
        <v>17176</v>
      </c>
      <c r="F4468" s="13" t="n">
        <v>46070</v>
      </c>
      <c r="G4468" s="13" t="n">
        <v>46070</v>
      </c>
      <c r="H4468" s="2" t="n">
        <v>3.7</v>
      </c>
    </row>
    <row r="4469" customFormat="false" ht="15" hidden="false" customHeight="false" outlineLevel="0" collapsed="false">
      <c r="A4469" s="2" t="s">
        <v>21650</v>
      </c>
      <c r="B4469" s="2" t="s">
        <v>1323</v>
      </c>
      <c r="C4469" s="2" t="s">
        <v>114</v>
      </c>
      <c r="D4469" s="2" t="s">
        <v>17175</v>
      </c>
      <c r="E4469" s="2" t="s">
        <v>17193</v>
      </c>
      <c r="F4469" s="13" t="n">
        <v>45947</v>
      </c>
      <c r="G4469" s="13" t="n">
        <v>45947</v>
      </c>
      <c r="H4469" s="2" t="n">
        <v>8.1</v>
      </c>
    </row>
    <row r="4470" customFormat="false" ht="15" hidden="false" customHeight="false" outlineLevel="0" collapsed="false">
      <c r="A4470" s="2" t="s">
        <v>21651</v>
      </c>
      <c r="B4470" s="2" t="s">
        <v>3471</v>
      </c>
      <c r="C4470" s="2" t="s">
        <v>128</v>
      </c>
      <c r="D4470" s="2" t="s">
        <v>17184</v>
      </c>
      <c r="E4470" s="2" t="s">
        <v>17176</v>
      </c>
      <c r="F4470" s="13" t="n">
        <v>46162</v>
      </c>
      <c r="G4470" s="13" t="n">
        <v>46162</v>
      </c>
      <c r="H4470" s="2" t="n">
        <v>19.3</v>
      </c>
    </row>
    <row r="4471" customFormat="false" ht="15" hidden="false" customHeight="false" outlineLevel="0" collapsed="false">
      <c r="A4471" s="2" t="s">
        <v>21652</v>
      </c>
      <c r="B4471" s="2" t="s">
        <v>1235</v>
      </c>
      <c r="C4471" s="2" t="s">
        <v>98</v>
      </c>
      <c r="D4471" s="2" t="s">
        <v>17175</v>
      </c>
      <c r="E4471" s="2" t="s">
        <v>17176</v>
      </c>
      <c r="F4471" s="13" t="n">
        <v>45851</v>
      </c>
      <c r="G4471" s="13" t="n">
        <v>45851</v>
      </c>
      <c r="H4471" s="2" t="n">
        <v>13.8</v>
      </c>
    </row>
    <row r="4472" customFormat="false" ht="15" hidden="false" customHeight="false" outlineLevel="0" collapsed="false">
      <c r="A4472" s="2" t="s">
        <v>21653</v>
      </c>
      <c r="B4472" s="2" t="s">
        <v>1850</v>
      </c>
      <c r="C4472" s="2" t="s">
        <v>128</v>
      </c>
      <c r="D4472" s="2" t="s">
        <v>17175</v>
      </c>
      <c r="E4472" s="2" t="s">
        <v>17176</v>
      </c>
      <c r="F4472" s="13" t="n">
        <v>46047</v>
      </c>
      <c r="G4472" s="13" t="n">
        <v>46047</v>
      </c>
      <c r="H4472" s="2" t="n">
        <v>13.6</v>
      </c>
    </row>
    <row r="4473" customFormat="false" ht="15" hidden="false" customHeight="false" outlineLevel="0" collapsed="false">
      <c r="A4473" s="2" t="s">
        <v>21654</v>
      </c>
      <c r="B4473" s="2" t="s">
        <v>3455</v>
      </c>
      <c r="C4473" s="2" t="s">
        <v>141</v>
      </c>
      <c r="D4473" s="2" t="s">
        <v>17184</v>
      </c>
      <c r="E4473" s="2" t="s">
        <v>17193</v>
      </c>
      <c r="F4473" s="13" t="n">
        <v>45867</v>
      </c>
      <c r="G4473" s="13" t="n">
        <v>45867</v>
      </c>
      <c r="H4473" s="2" t="n">
        <v>4.4</v>
      </c>
    </row>
    <row r="4474" customFormat="false" ht="15" hidden="false" customHeight="false" outlineLevel="0" collapsed="false">
      <c r="A4474" s="2" t="s">
        <v>21655</v>
      </c>
      <c r="B4474" s="2" t="s">
        <v>2784</v>
      </c>
      <c r="C4474" s="2" t="s">
        <v>98</v>
      </c>
      <c r="D4474" s="2" t="s">
        <v>17178</v>
      </c>
      <c r="E4474" s="2" t="s">
        <v>17187</v>
      </c>
      <c r="F4474" s="13" t="n">
        <v>46097</v>
      </c>
      <c r="G4474" s="13" t="n">
        <v>46097</v>
      </c>
      <c r="H4474" s="2" t="n">
        <v>13.9</v>
      </c>
    </row>
    <row r="4475" customFormat="false" ht="15" hidden="false" customHeight="false" outlineLevel="0" collapsed="false">
      <c r="A4475" s="2" t="s">
        <v>21656</v>
      </c>
      <c r="B4475" s="2" t="s">
        <v>2239</v>
      </c>
      <c r="C4475" s="2" t="s">
        <v>104</v>
      </c>
      <c r="D4475" s="2" t="s">
        <v>17184</v>
      </c>
      <c r="E4475" s="2" t="s">
        <v>17176</v>
      </c>
      <c r="F4475" s="13" t="n">
        <v>46064</v>
      </c>
      <c r="G4475" s="13" t="n">
        <v>46064</v>
      </c>
      <c r="H4475" s="2" t="n">
        <v>9.5</v>
      </c>
    </row>
    <row r="4476" customFormat="false" ht="15" hidden="false" customHeight="false" outlineLevel="0" collapsed="false">
      <c r="A4476" s="2" t="s">
        <v>21657</v>
      </c>
      <c r="B4476" s="2" t="s">
        <v>1746</v>
      </c>
      <c r="C4476" s="2" t="s">
        <v>98</v>
      </c>
      <c r="D4476" s="2" t="s">
        <v>17175</v>
      </c>
      <c r="E4476" s="2" t="s">
        <v>17187</v>
      </c>
      <c r="F4476" s="13" t="n">
        <v>45875</v>
      </c>
      <c r="G4476" s="13" t="n">
        <v>45875</v>
      </c>
      <c r="H4476" s="2" t="n">
        <v>11.3</v>
      </c>
    </row>
    <row r="4477" customFormat="false" ht="15" hidden="false" customHeight="false" outlineLevel="0" collapsed="false">
      <c r="A4477" s="2" t="s">
        <v>21658</v>
      </c>
      <c r="B4477" s="2" t="s">
        <v>2328</v>
      </c>
      <c r="C4477" s="2" t="s">
        <v>141</v>
      </c>
      <c r="D4477" s="2" t="s">
        <v>17175</v>
      </c>
      <c r="E4477" s="2" t="s">
        <v>17187</v>
      </c>
      <c r="F4477" s="13" t="n">
        <v>45782</v>
      </c>
      <c r="G4477" s="13" t="n">
        <v>45782</v>
      </c>
      <c r="H4477" s="2" t="n">
        <v>11.7</v>
      </c>
    </row>
    <row r="4478" customFormat="false" ht="15" hidden="false" customHeight="false" outlineLevel="0" collapsed="false">
      <c r="A4478" s="2" t="s">
        <v>21659</v>
      </c>
      <c r="B4478" s="2" t="s">
        <v>4783</v>
      </c>
      <c r="C4478" s="2" t="s">
        <v>141</v>
      </c>
      <c r="D4478" s="2" t="s">
        <v>17180</v>
      </c>
      <c r="E4478" s="2" t="s">
        <v>17176</v>
      </c>
      <c r="F4478" s="13" t="n">
        <v>46170</v>
      </c>
      <c r="G4478" s="13" t="n">
        <v>46171</v>
      </c>
      <c r="H4478" s="2" t="n">
        <v>26</v>
      </c>
    </row>
    <row r="4479" customFormat="false" ht="15" hidden="false" customHeight="false" outlineLevel="0" collapsed="false">
      <c r="A4479" s="2" t="s">
        <v>21660</v>
      </c>
      <c r="B4479" s="2" t="s">
        <v>1468</v>
      </c>
      <c r="C4479" s="2" t="s">
        <v>114</v>
      </c>
      <c r="D4479" s="2" t="s">
        <v>17182</v>
      </c>
      <c r="E4479" s="2" t="s">
        <v>17187</v>
      </c>
      <c r="F4479" s="13" t="n">
        <v>46131</v>
      </c>
      <c r="G4479" s="13" t="n">
        <v>46131</v>
      </c>
      <c r="H4479" s="2" t="n">
        <v>7.4</v>
      </c>
    </row>
    <row r="4480" customFormat="false" ht="15" hidden="false" customHeight="false" outlineLevel="0" collapsed="false">
      <c r="A4480" s="2" t="s">
        <v>21661</v>
      </c>
      <c r="B4480" s="2" t="s">
        <v>1053</v>
      </c>
      <c r="C4480" s="2" t="s">
        <v>98</v>
      </c>
      <c r="D4480" s="2" t="s">
        <v>17178</v>
      </c>
      <c r="E4480" s="2" t="s">
        <v>17187</v>
      </c>
      <c r="F4480" s="13" t="n">
        <v>46036</v>
      </c>
      <c r="G4480" s="13" t="n">
        <v>46036</v>
      </c>
      <c r="H4480" s="2" t="n">
        <v>9.9</v>
      </c>
    </row>
    <row r="4481" customFormat="false" ht="15" hidden="false" customHeight="false" outlineLevel="0" collapsed="false">
      <c r="A4481" s="2" t="s">
        <v>21662</v>
      </c>
      <c r="B4481" s="2" t="s">
        <v>2409</v>
      </c>
      <c r="C4481" s="2" t="s">
        <v>108</v>
      </c>
      <c r="D4481" s="2" t="s">
        <v>17180</v>
      </c>
      <c r="E4481" s="2" t="s">
        <v>17187</v>
      </c>
      <c r="F4481" s="13" t="n">
        <v>46029</v>
      </c>
      <c r="G4481" s="13" t="n">
        <v>46029</v>
      </c>
      <c r="H4481" s="2" t="n">
        <v>9.8</v>
      </c>
    </row>
    <row r="4482" customFormat="false" ht="15" hidden="false" customHeight="false" outlineLevel="0" collapsed="false">
      <c r="A4482" s="2" t="s">
        <v>21663</v>
      </c>
      <c r="B4482" s="2" t="s">
        <v>553</v>
      </c>
      <c r="C4482" s="2" t="s">
        <v>98</v>
      </c>
      <c r="D4482" s="2" t="s">
        <v>17175</v>
      </c>
      <c r="E4482" s="2" t="s">
        <v>17193</v>
      </c>
      <c r="F4482" s="13" t="n">
        <v>46057</v>
      </c>
      <c r="G4482" s="13" t="n">
        <v>46057</v>
      </c>
      <c r="H4482" s="2" t="n">
        <v>4.6</v>
      </c>
    </row>
    <row r="4483" customFormat="false" ht="15" hidden="false" customHeight="false" outlineLevel="0" collapsed="false">
      <c r="A4483" s="2" t="s">
        <v>21664</v>
      </c>
      <c r="B4483" s="2" t="s">
        <v>3875</v>
      </c>
      <c r="C4483" s="2" t="s">
        <v>98</v>
      </c>
      <c r="D4483" s="2" t="s">
        <v>17178</v>
      </c>
      <c r="E4483" s="2" t="s">
        <v>17176</v>
      </c>
      <c r="F4483" s="13" t="n">
        <v>46135</v>
      </c>
      <c r="G4483" s="13" t="n">
        <v>46136</v>
      </c>
      <c r="H4483" s="2" t="n">
        <v>26.1</v>
      </c>
    </row>
    <row r="4484" customFormat="false" ht="15" hidden="false" customHeight="false" outlineLevel="0" collapsed="false">
      <c r="A4484" s="2" t="s">
        <v>21665</v>
      </c>
      <c r="B4484" s="2" t="s">
        <v>2545</v>
      </c>
      <c r="C4484" s="2" t="s">
        <v>108</v>
      </c>
      <c r="D4484" s="2" t="s">
        <v>17178</v>
      </c>
      <c r="E4484" s="2" t="s">
        <v>17187</v>
      </c>
      <c r="F4484" s="13" t="n">
        <v>46081</v>
      </c>
      <c r="G4484" s="13" t="n">
        <v>46082</v>
      </c>
      <c r="H4484" s="2" t="n">
        <v>25.2</v>
      </c>
    </row>
    <row r="4485" customFormat="false" ht="15" hidden="false" customHeight="false" outlineLevel="0" collapsed="false">
      <c r="A4485" s="2" t="s">
        <v>21666</v>
      </c>
      <c r="B4485" s="2" t="s">
        <v>4598</v>
      </c>
      <c r="C4485" s="2" t="s">
        <v>139</v>
      </c>
      <c r="D4485" s="2" t="s">
        <v>17178</v>
      </c>
      <c r="E4485" s="2" t="s">
        <v>17176</v>
      </c>
      <c r="F4485" s="13" t="n">
        <v>46088</v>
      </c>
      <c r="G4485" s="13" t="n">
        <v>46089</v>
      </c>
      <c r="H4485" s="2" t="n">
        <v>33.9</v>
      </c>
    </row>
    <row r="4486" customFormat="false" ht="15" hidden="false" customHeight="false" outlineLevel="0" collapsed="false">
      <c r="A4486" s="2" t="s">
        <v>21667</v>
      </c>
      <c r="B4486" s="2" t="s">
        <v>1339</v>
      </c>
      <c r="C4486" s="2" t="s">
        <v>98</v>
      </c>
      <c r="D4486" s="2" t="s">
        <v>17175</v>
      </c>
      <c r="E4486" s="2" t="s">
        <v>17187</v>
      </c>
      <c r="F4486" s="13" t="n">
        <v>45943</v>
      </c>
      <c r="G4486" s="13" t="n">
        <v>45943</v>
      </c>
      <c r="H4486" s="2" t="n">
        <v>15.5</v>
      </c>
    </row>
    <row r="4487" customFormat="false" ht="15" hidden="false" customHeight="false" outlineLevel="0" collapsed="false">
      <c r="A4487" s="2" t="s">
        <v>21668</v>
      </c>
      <c r="B4487" s="2" t="s">
        <v>4115</v>
      </c>
      <c r="C4487" s="2" t="s">
        <v>108</v>
      </c>
      <c r="D4487" s="2" t="s">
        <v>17178</v>
      </c>
      <c r="E4487" s="2" t="s">
        <v>17176</v>
      </c>
      <c r="F4487" s="13" t="n">
        <v>45911</v>
      </c>
      <c r="G4487" s="13" t="n">
        <v>45912</v>
      </c>
      <c r="H4487" s="2" t="n">
        <v>27.3</v>
      </c>
    </row>
    <row r="4488" customFormat="false" ht="15" hidden="false" customHeight="false" outlineLevel="0" collapsed="false">
      <c r="A4488" s="2" t="s">
        <v>21669</v>
      </c>
      <c r="B4488" s="2" t="s">
        <v>2757</v>
      </c>
      <c r="C4488" s="2" t="s">
        <v>104</v>
      </c>
      <c r="D4488" s="2" t="s">
        <v>17175</v>
      </c>
      <c r="E4488" s="2" t="s">
        <v>17176</v>
      </c>
      <c r="F4488" s="13" t="n">
        <v>46199</v>
      </c>
      <c r="G4488" s="13" t="n">
        <v>46199</v>
      </c>
      <c r="H4488" s="2" t="n">
        <v>15.1</v>
      </c>
    </row>
    <row r="4489" customFormat="false" ht="15" hidden="false" customHeight="false" outlineLevel="0" collapsed="false">
      <c r="A4489" s="2" t="s">
        <v>21670</v>
      </c>
      <c r="B4489" s="2" t="s">
        <v>4299</v>
      </c>
      <c r="C4489" s="2" t="s">
        <v>139</v>
      </c>
      <c r="D4489" s="2" t="s">
        <v>17184</v>
      </c>
      <c r="E4489" s="2" t="s">
        <v>17176</v>
      </c>
      <c r="F4489" s="13" t="n">
        <v>46056</v>
      </c>
      <c r="G4489" s="13" t="n">
        <v>46056</v>
      </c>
      <c r="H4489" s="2" t="n">
        <v>15</v>
      </c>
    </row>
    <row r="4490" customFormat="false" ht="15" hidden="false" customHeight="false" outlineLevel="0" collapsed="false">
      <c r="A4490" s="2" t="s">
        <v>21671</v>
      </c>
      <c r="B4490" s="2" t="s">
        <v>5090</v>
      </c>
      <c r="C4490" s="2" t="s">
        <v>98</v>
      </c>
      <c r="D4490" s="2" t="s">
        <v>17178</v>
      </c>
      <c r="E4490" s="2" t="s">
        <v>17176</v>
      </c>
      <c r="F4490" s="13" t="n">
        <v>45746</v>
      </c>
      <c r="G4490" s="13" t="n">
        <v>45746</v>
      </c>
      <c r="H4490" s="2" t="n">
        <v>6.2</v>
      </c>
    </row>
    <row r="4491" customFormat="false" ht="15" hidden="false" customHeight="false" outlineLevel="0" collapsed="false">
      <c r="A4491" s="2" t="s">
        <v>21672</v>
      </c>
      <c r="B4491" s="2" t="s">
        <v>3996</v>
      </c>
      <c r="C4491" s="2" t="s">
        <v>98</v>
      </c>
      <c r="D4491" s="2" t="s">
        <v>17175</v>
      </c>
      <c r="E4491" s="2" t="s">
        <v>17176</v>
      </c>
      <c r="F4491" s="13" t="n">
        <v>45950</v>
      </c>
      <c r="G4491" s="13" t="n">
        <v>45950</v>
      </c>
      <c r="H4491" s="2" t="n">
        <v>16.9</v>
      </c>
    </row>
    <row r="4492" customFormat="false" ht="15" hidden="false" customHeight="false" outlineLevel="0" collapsed="false">
      <c r="A4492" s="2" t="s">
        <v>21673</v>
      </c>
      <c r="B4492" s="2" t="s">
        <v>179</v>
      </c>
      <c r="C4492" s="2" t="s">
        <v>145</v>
      </c>
      <c r="D4492" s="2" t="s">
        <v>17178</v>
      </c>
      <c r="E4492" s="2" t="s">
        <v>17176</v>
      </c>
      <c r="F4492" s="13" t="n">
        <v>46083</v>
      </c>
      <c r="G4492" s="13" t="n">
        <v>46083</v>
      </c>
      <c r="H4492" s="2" t="n">
        <v>12.3</v>
      </c>
    </row>
    <row r="4493" customFormat="false" ht="15" hidden="false" customHeight="false" outlineLevel="0" collapsed="false">
      <c r="A4493" s="2" t="s">
        <v>21674</v>
      </c>
      <c r="B4493" s="2" t="s">
        <v>4433</v>
      </c>
      <c r="C4493" s="2" t="s">
        <v>98</v>
      </c>
      <c r="D4493" s="2" t="s">
        <v>17180</v>
      </c>
      <c r="E4493" s="2" t="s">
        <v>17187</v>
      </c>
      <c r="F4493" s="13" t="n">
        <v>46116</v>
      </c>
      <c r="G4493" s="13" t="n">
        <v>46116</v>
      </c>
      <c r="H4493" s="2" t="n">
        <v>14.6</v>
      </c>
    </row>
    <row r="4494" customFormat="false" ht="15" hidden="false" customHeight="false" outlineLevel="0" collapsed="false">
      <c r="A4494" s="2" t="s">
        <v>21675</v>
      </c>
      <c r="B4494" s="2" t="s">
        <v>2387</v>
      </c>
      <c r="C4494" s="2" t="s">
        <v>98</v>
      </c>
      <c r="D4494" s="2" t="s">
        <v>17182</v>
      </c>
      <c r="E4494" s="2" t="s">
        <v>17187</v>
      </c>
      <c r="F4494" s="13" t="n">
        <v>46161</v>
      </c>
      <c r="G4494" s="13" t="n">
        <v>46161</v>
      </c>
      <c r="H4494" s="2" t="n">
        <v>7</v>
      </c>
    </row>
    <row r="4495" customFormat="false" ht="15" hidden="false" customHeight="false" outlineLevel="0" collapsed="false">
      <c r="A4495" s="2" t="s">
        <v>21676</v>
      </c>
      <c r="B4495" s="2" t="s">
        <v>3456</v>
      </c>
      <c r="C4495" s="2" t="s">
        <v>98</v>
      </c>
      <c r="D4495" s="2" t="s">
        <v>17178</v>
      </c>
      <c r="E4495" s="2" t="s">
        <v>17187</v>
      </c>
      <c r="F4495" s="13" t="n">
        <v>46127</v>
      </c>
      <c r="G4495" s="13" t="n">
        <v>46127</v>
      </c>
      <c r="H4495" s="2" t="n">
        <v>7.7</v>
      </c>
    </row>
    <row r="4496" customFormat="false" ht="15" hidden="false" customHeight="false" outlineLevel="0" collapsed="false">
      <c r="A4496" s="2" t="s">
        <v>21677</v>
      </c>
      <c r="B4496" s="2" t="s">
        <v>3188</v>
      </c>
      <c r="C4496" s="2" t="s">
        <v>163</v>
      </c>
      <c r="D4496" s="2" t="s">
        <v>17182</v>
      </c>
      <c r="E4496" s="2" t="s">
        <v>17187</v>
      </c>
      <c r="F4496" s="13" t="n">
        <v>46279</v>
      </c>
      <c r="G4496" s="13" t="n">
        <v>46279</v>
      </c>
      <c r="H4496" s="2" t="n">
        <v>21.1</v>
      </c>
    </row>
    <row r="4497" customFormat="false" ht="15" hidden="false" customHeight="false" outlineLevel="0" collapsed="false">
      <c r="A4497" s="2" t="s">
        <v>21678</v>
      </c>
      <c r="B4497" s="2" t="s">
        <v>797</v>
      </c>
      <c r="C4497" s="2" t="s">
        <v>128</v>
      </c>
      <c r="D4497" s="2" t="s">
        <v>17182</v>
      </c>
      <c r="E4497" s="2" t="s">
        <v>17187</v>
      </c>
      <c r="F4497" s="13" t="n">
        <v>45668</v>
      </c>
      <c r="G4497" s="13" t="n">
        <v>45668</v>
      </c>
      <c r="H4497" s="2" t="n">
        <v>21.1</v>
      </c>
    </row>
    <row r="4498" customFormat="false" ht="15" hidden="false" customHeight="false" outlineLevel="0" collapsed="false">
      <c r="A4498" s="2" t="s">
        <v>21679</v>
      </c>
      <c r="B4498" s="2" t="s">
        <v>2049</v>
      </c>
      <c r="C4498" s="2" t="s">
        <v>165</v>
      </c>
      <c r="D4498" s="2" t="s">
        <v>17175</v>
      </c>
      <c r="E4498" s="2" t="s">
        <v>17187</v>
      </c>
      <c r="F4498" s="13" t="n">
        <v>46072</v>
      </c>
      <c r="G4498" s="13" t="n">
        <v>46072</v>
      </c>
      <c r="H4498" s="2" t="n">
        <v>8.3</v>
      </c>
    </row>
    <row r="4499" customFormat="false" ht="15" hidden="false" customHeight="false" outlineLevel="0" collapsed="false">
      <c r="A4499" s="2" t="s">
        <v>21680</v>
      </c>
      <c r="B4499" s="2" t="s">
        <v>1701</v>
      </c>
      <c r="C4499" s="2" t="s">
        <v>119</v>
      </c>
      <c r="D4499" s="2" t="s">
        <v>17182</v>
      </c>
      <c r="E4499" s="2" t="s">
        <v>17187</v>
      </c>
      <c r="F4499" s="13" t="n">
        <v>45845</v>
      </c>
      <c r="G4499" s="13" t="n">
        <v>45846</v>
      </c>
      <c r="H4499" s="2" t="n">
        <v>24.9</v>
      </c>
    </row>
    <row r="4500" customFormat="false" ht="15" hidden="false" customHeight="false" outlineLevel="0" collapsed="false">
      <c r="A4500" s="2" t="s">
        <v>21681</v>
      </c>
      <c r="B4500" s="2" t="s">
        <v>1435</v>
      </c>
      <c r="C4500" s="2" t="s">
        <v>145</v>
      </c>
      <c r="D4500" s="2" t="s">
        <v>17175</v>
      </c>
      <c r="E4500" s="2" t="s">
        <v>17187</v>
      </c>
      <c r="F4500" s="13" t="n">
        <v>45704</v>
      </c>
      <c r="G4500" s="13" t="n">
        <v>45704</v>
      </c>
      <c r="H4500" s="2" t="n">
        <v>10.2</v>
      </c>
    </row>
    <row r="4501" customFormat="false" ht="15" hidden="false" customHeight="false" outlineLevel="0" collapsed="false">
      <c r="A4501" s="2" t="s">
        <v>21682</v>
      </c>
      <c r="B4501" s="2" t="s">
        <v>926</v>
      </c>
      <c r="C4501" s="2" t="s">
        <v>98</v>
      </c>
      <c r="D4501" s="2" t="s">
        <v>17175</v>
      </c>
      <c r="E4501" s="2" t="s">
        <v>17187</v>
      </c>
      <c r="F4501" s="13" t="n">
        <v>46061</v>
      </c>
      <c r="G4501" s="13" t="n">
        <v>46061</v>
      </c>
      <c r="H4501" s="2" t="n">
        <v>7.6</v>
      </c>
    </row>
    <row r="4502" customFormat="false" ht="15" hidden="false" customHeight="false" outlineLevel="0" collapsed="false">
      <c r="A4502" s="2" t="s">
        <v>21683</v>
      </c>
      <c r="B4502" s="2" t="s">
        <v>992</v>
      </c>
      <c r="C4502" s="2" t="s">
        <v>108</v>
      </c>
      <c r="D4502" s="2" t="s">
        <v>17178</v>
      </c>
      <c r="E4502" s="2" t="s">
        <v>17187</v>
      </c>
      <c r="F4502" s="13" t="n">
        <v>45788</v>
      </c>
      <c r="G4502" s="13" t="n">
        <v>45788</v>
      </c>
      <c r="H4502" s="2" t="n">
        <v>5.1</v>
      </c>
    </row>
    <row r="4503" customFormat="false" ht="15" hidden="false" customHeight="false" outlineLevel="0" collapsed="false">
      <c r="A4503" s="2" t="s">
        <v>21684</v>
      </c>
      <c r="B4503" s="2" t="s">
        <v>912</v>
      </c>
      <c r="C4503" s="2" t="s">
        <v>119</v>
      </c>
      <c r="D4503" s="2" t="s">
        <v>17175</v>
      </c>
      <c r="E4503" s="2" t="s">
        <v>17187</v>
      </c>
      <c r="F4503" s="13" t="n">
        <v>45848</v>
      </c>
      <c r="G4503" s="13" t="n">
        <v>45848</v>
      </c>
      <c r="H4503" s="2" t="n">
        <v>9.6</v>
      </c>
    </row>
    <row r="4504" customFormat="false" ht="15" hidden="false" customHeight="false" outlineLevel="0" collapsed="false">
      <c r="A4504" s="2" t="s">
        <v>21685</v>
      </c>
      <c r="B4504" s="2" t="s">
        <v>1067</v>
      </c>
      <c r="C4504" s="2" t="s">
        <v>141</v>
      </c>
      <c r="D4504" s="2" t="s">
        <v>17175</v>
      </c>
      <c r="E4504" s="2" t="s">
        <v>17187</v>
      </c>
      <c r="F4504" s="13" t="n">
        <v>45963</v>
      </c>
      <c r="G4504" s="13" t="n">
        <v>45963</v>
      </c>
      <c r="H4504" s="2" t="n">
        <v>17.1</v>
      </c>
    </row>
    <row r="4505" customFormat="false" ht="15" hidden="false" customHeight="false" outlineLevel="0" collapsed="false">
      <c r="A4505" s="2" t="s">
        <v>21686</v>
      </c>
      <c r="B4505" s="2" t="s">
        <v>405</v>
      </c>
      <c r="C4505" s="2" t="s">
        <v>98</v>
      </c>
      <c r="D4505" s="2" t="s">
        <v>17175</v>
      </c>
      <c r="E4505" s="2" t="s">
        <v>17191</v>
      </c>
      <c r="F4505" s="13" t="n">
        <v>45954</v>
      </c>
      <c r="G4505" s="13" t="n">
        <v>45954</v>
      </c>
      <c r="H4505" s="2" t="n">
        <v>2.3</v>
      </c>
    </row>
    <row r="4506" customFormat="false" ht="15" hidden="false" customHeight="false" outlineLevel="0" collapsed="false">
      <c r="A4506" s="2" t="s">
        <v>21687</v>
      </c>
      <c r="B4506" s="2" t="s">
        <v>2106</v>
      </c>
      <c r="C4506" s="2" t="s">
        <v>114</v>
      </c>
      <c r="D4506" s="2" t="s">
        <v>17175</v>
      </c>
      <c r="E4506" s="2" t="s">
        <v>17187</v>
      </c>
      <c r="F4506" s="13" t="n">
        <v>45818</v>
      </c>
      <c r="G4506" s="13" t="n">
        <v>45818</v>
      </c>
      <c r="H4506" s="2" t="n">
        <v>15.8</v>
      </c>
    </row>
    <row r="4507" customFormat="false" ht="15" hidden="false" customHeight="false" outlineLevel="0" collapsed="false">
      <c r="A4507" s="2" t="s">
        <v>21688</v>
      </c>
      <c r="B4507" s="2" t="s">
        <v>3506</v>
      </c>
      <c r="C4507" s="2" t="s">
        <v>128</v>
      </c>
      <c r="D4507" s="2" t="s">
        <v>17178</v>
      </c>
      <c r="E4507" s="2" t="s">
        <v>17176</v>
      </c>
      <c r="F4507" s="13" t="n">
        <v>46000</v>
      </c>
      <c r="G4507" s="13" t="n">
        <v>46000</v>
      </c>
      <c r="H4507" s="2" t="n">
        <v>2.5</v>
      </c>
    </row>
    <row r="4508" customFormat="false" ht="15" hidden="false" customHeight="false" outlineLevel="0" collapsed="false">
      <c r="A4508" s="2" t="s">
        <v>21689</v>
      </c>
      <c r="B4508" s="2" t="s">
        <v>932</v>
      </c>
      <c r="C4508" s="2" t="s">
        <v>139</v>
      </c>
      <c r="D4508" s="2" t="s">
        <v>17178</v>
      </c>
      <c r="E4508" s="2" t="s">
        <v>17193</v>
      </c>
      <c r="F4508" s="13" t="n">
        <v>45955</v>
      </c>
      <c r="G4508" s="13" t="n">
        <v>45955</v>
      </c>
      <c r="H4508" s="2" t="n">
        <v>7.8</v>
      </c>
    </row>
    <row r="4509" customFormat="false" ht="15" hidden="false" customHeight="false" outlineLevel="0" collapsed="false">
      <c r="A4509" s="2" t="s">
        <v>21690</v>
      </c>
      <c r="B4509" s="2" t="s">
        <v>4000</v>
      </c>
      <c r="C4509" s="2" t="s">
        <v>165</v>
      </c>
      <c r="D4509" s="2" t="s">
        <v>17178</v>
      </c>
      <c r="E4509" s="2" t="s">
        <v>17176</v>
      </c>
      <c r="F4509" s="13" t="n">
        <v>45909</v>
      </c>
      <c r="G4509" s="13" t="n">
        <v>45909</v>
      </c>
      <c r="H4509" s="2" t="n">
        <v>10.3</v>
      </c>
    </row>
    <row r="4510" customFormat="false" ht="15" hidden="false" customHeight="false" outlineLevel="0" collapsed="false">
      <c r="A4510" s="2" t="s">
        <v>21691</v>
      </c>
      <c r="B4510" s="2" t="s">
        <v>1065</v>
      </c>
      <c r="C4510" s="2" t="s">
        <v>145</v>
      </c>
      <c r="D4510" s="2" t="s">
        <v>17175</v>
      </c>
      <c r="E4510" s="2" t="s">
        <v>17191</v>
      </c>
      <c r="F4510" s="13" t="n">
        <v>46075</v>
      </c>
      <c r="G4510" s="13" t="n">
        <v>46075</v>
      </c>
      <c r="H4510" s="2" t="n">
        <v>5.1</v>
      </c>
    </row>
    <row r="4511" customFormat="false" ht="15" hidden="false" customHeight="false" outlineLevel="0" collapsed="false">
      <c r="A4511" s="2" t="s">
        <v>21692</v>
      </c>
      <c r="B4511" s="2" t="s">
        <v>4072</v>
      </c>
      <c r="C4511" s="2" t="s">
        <v>123</v>
      </c>
      <c r="D4511" s="2" t="s">
        <v>17175</v>
      </c>
      <c r="E4511" s="2" t="s">
        <v>17187</v>
      </c>
      <c r="F4511" s="13" t="n">
        <v>45787</v>
      </c>
      <c r="G4511" s="13" t="n">
        <v>45787</v>
      </c>
      <c r="H4511" s="2" t="n">
        <v>9.5</v>
      </c>
    </row>
    <row r="4512" customFormat="false" ht="15" hidden="false" customHeight="false" outlineLevel="0" collapsed="false">
      <c r="A4512" s="2" t="s">
        <v>21693</v>
      </c>
      <c r="B4512" s="2" t="s">
        <v>3681</v>
      </c>
      <c r="C4512" s="2" t="s">
        <v>98</v>
      </c>
      <c r="D4512" s="2" t="s">
        <v>17180</v>
      </c>
      <c r="E4512" s="2" t="s">
        <v>17176</v>
      </c>
      <c r="F4512" s="13" t="n">
        <v>45868</v>
      </c>
      <c r="G4512" s="13" t="n">
        <v>45868</v>
      </c>
      <c r="H4512" s="2" t="n">
        <v>13.9</v>
      </c>
    </row>
    <row r="4513" customFormat="false" ht="15" hidden="false" customHeight="false" outlineLevel="0" collapsed="false">
      <c r="A4513" s="2" t="s">
        <v>21694</v>
      </c>
      <c r="B4513" s="2" t="s">
        <v>3254</v>
      </c>
      <c r="C4513" s="2" t="s">
        <v>98</v>
      </c>
      <c r="D4513" s="2" t="s">
        <v>17178</v>
      </c>
      <c r="E4513" s="2" t="s">
        <v>17176</v>
      </c>
      <c r="F4513" s="13" t="n">
        <v>46213</v>
      </c>
      <c r="G4513" s="13" t="n">
        <v>46213</v>
      </c>
      <c r="H4513" s="2" t="n">
        <v>12</v>
      </c>
    </row>
    <row r="4514" customFormat="false" ht="15" hidden="false" customHeight="false" outlineLevel="0" collapsed="false">
      <c r="A4514" s="2" t="s">
        <v>21695</v>
      </c>
      <c r="B4514" s="2" t="s">
        <v>2968</v>
      </c>
      <c r="C4514" s="2" t="s">
        <v>165</v>
      </c>
      <c r="D4514" s="2" t="s">
        <v>17175</v>
      </c>
      <c r="E4514" s="2" t="s">
        <v>17187</v>
      </c>
      <c r="F4514" s="13" t="n">
        <v>46054</v>
      </c>
      <c r="G4514" s="13" t="n">
        <v>46054</v>
      </c>
      <c r="H4514" s="2" t="n">
        <v>12.2</v>
      </c>
    </row>
    <row r="4515" customFormat="false" ht="15" hidden="false" customHeight="false" outlineLevel="0" collapsed="false">
      <c r="A4515" s="2" t="s">
        <v>21696</v>
      </c>
      <c r="B4515" s="2" t="s">
        <v>4397</v>
      </c>
      <c r="C4515" s="2" t="s">
        <v>98</v>
      </c>
      <c r="D4515" s="2" t="s">
        <v>17184</v>
      </c>
      <c r="E4515" s="2" t="s">
        <v>17176</v>
      </c>
      <c r="F4515" s="13" t="n">
        <v>46217</v>
      </c>
      <c r="G4515" s="13" t="n">
        <v>46218</v>
      </c>
      <c r="H4515" s="2" t="n">
        <v>26.9</v>
      </c>
    </row>
    <row r="4516" customFormat="false" ht="15" hidden="false" customHeight="false" outlineLevel="0" collapsed="false">
      <c r="A4516" s="2" t="s">
        <v>21697</v>
      </c>
      <c r="B4516" s="2" t="s">
        <v>1415</v>
      </c>
      <c r="C4516" s="2" t="s">
        <v>123</v>
      </c>
      <c r="D4516" s="2" t="s">
        <v>17175</v>
      </c>
      <c r="E4516" s="2" t="s">
        <v>17187</v>
      </c>
      <c r="F4516" s="13" t="n">
        <v>46148</v>
      </c>
      <c r="G4516" s="13" t="n">
        <v>46148</v>
      </c>
      <c r="H4516" s="2" t="n">
        <v>9.1</v>
      </c>
    </row>
    <row r="4517" customFormat="false" ht="15" hidden="false" customHeight="false" outlineLevel="0" collapsed="false">
      <c r="A4517" s="2" t="s">
        <v>21698</v>
      </c>
      <c r="B4517" s="2" t="s">
        <v>527</v>
      </c>
      <c r="C4517" s="2" t="s">
        <v>145</v>
      </c>
      <c r="D4517" s="2" t="s">
        <v>17184</v>
      </c>
      <c r="E4517" s="2" t="s">
        <v>17176</v>
      </c>
      <c r="F4517" s="13" t="n">
        <v>45930</v>
      </c>
      <c r="G4517" s="13" t="n">
        <v>45931</v>
      </c>
      <c r="H4517" s="2" t="n">
        <v>28.4</v>
      </c>
    </row>
    <row r="4518" customFormat="false" ht="15" hidden="false" customHeight="false" outlineLevel="0" collapsed="false">
      <c r="A4518" s="2" t="s">
        <v>21699</v>
      </c>
      <c r="B4518" s="2" t="s">
        <v>2754</v>
      </c>
      <c r="C4518" s="2" t="s">
        <v>139</v>
      </c>
      <c r="D4518" s="2" t="s">
        <v>17175</v>
      </c>
      <c r="E4518" s="2" t="s">
        <v>17187</v>
      </c>
      <c r="F4518" s="13" t="n">
        <v>46092</v>
      </c>
      <c r="G4518" s="13" t="n">
        <v>46092</v>
      </c>
      <c r="H4518" s="2" t="n">
        <v>11.1</v>
      </c>
    </row>
    <row r="4519" customFormat="false" ht="15" hidden="false" customHeight="false" outlineLevel="0" collapsed="false">
      <c r="A4519" s="2" t="s">
        <v>21700</v>
      </c>
      <c r="B4519" s="2" t="s">
        <v>3537</v>
      </c>
      <c r="C4519" s="2" t="s">
        <v>98</v>
      </c>
      <c r="D4519" s="2" t="s">
        <v>17182</v>
      </c>
      <c r="E4519" s="2" t="s">
        <v>17176</v>
      </c>
      <c r="F4519" s="13" t="n">
        <v>46230</v>
      </c>
      <c r="G4519" s="13" t="n">
        <v>46230</v>
      </c>
      <c r="H4519" s="2" t="n">
        <v>8.8</v>
      </c>
    </row>
    <row r="4520" customFormat="false" ht="15" hidden="false" customHeight="false" outlineLevel="0" collapsed="false">
      <c r="A4520" s="2" t="s">
        <v>21701</v>
      </c>
      <c r="B4520" s="2" t="s">
        <v>1404</v>
      </c>
      <c r="C4520" s="2" t="s">
        <v>98</v>
      </c>
      <c r="D4520" s="2" t="s">
        <v>17184</v>
      </c>
      <c r="E4520" s="2" t="s">
        <v>17191</v>
      </c>
      <c r="F4520" s="13" t="n">
        <v>45914</v>
      </c>
      <c r="G4520" s="13" t="n">
        <v>45914</v>
      </c>
      <c r="H4520" s="2" t="n">
        <v>1.7</v>
      </c>
    </row>
    <row r="4521" customFormat="false" ht="15" hidden="false" customHeight="false" outlineLevel="0" collapsed="false">
      <c r="A4521" s="2" t="s">
        <v>21702</v>
      </c>
      <c r="B4521" s="2" t="s">
        <v>3695</v>
      </c>
      <c r="C4521" s="2" t="s">
        <v>119</v>
      </c>
      <c r="D4521" s="2" t="s">
        <v>17178</v>
      </c>
      <c r="E4521" s="2" t="s">
        <v>17187</v>
      </c>
      <c r="F4521" s="13" t="n">
        <v>46223</v>
      </c>
      <c r="G4521" s="13" t="n">
        <v>46223</v>
      </c>
      <c r="H4521" s="2" t="n">
        <v>11.3</v>
      </c>
    </row>
    <row r="4522" customFormat="false" ht="15" hidden="false" customHeight="false" outlineLevel="0" collapsed="false">
      <c r="A4522" s="2" t="s">
        <v>21703</v>
      </c>
      <c r="B4522" s="2" t="s">
        <v>337</v>
      </c>
      <c r="C4522" s="2" t="s">
        <v>165</v>
      </c>
      <c r="D4522" s="2" t="s">
        <v>17184</v>
      </c>
      <c r="E4522" s="2" t="s">
        <v>17187</v>
      </c>
      <c r="F4522" s="13" t="n">
        <v>46092</v>
      </c>
      <c r="G4522" s="13" t="n">
        <v>46092</v>
      </c>
      <c r="H4522" s="2" t="n">
        <v>16.3</v>
      </c>
    </row>
    <row r="4523" customFormat="false" ht="15" hidden="false" customHeight="false" outlineLevel="0" collapsed="false">
      <c r="A4523" s="2" t="s">
        <v>21704</v>
      </c>
      <c r="B4523" s="2" t="s">
        <v>717</v>
      </c>
      <c r="C4523" s="2" t="s">
        <v>141</v>
      </c>
      <c r="D4523" s="2" t="s">
        <v>17178</v>
      </c>
      <c r="E4523" s="2" t="s">
        <v>17176</v>
      </c>
      <c r="F4523" s="13" t="n">
        <v>46245</v>
      </c>
      <c r="G4523" s="13" t="n">
        <v>46246</v>
      </c>
      <c r="H4523" s="2" t="n">
        <v>47.9</v>
      </c>
    </row>
    <row r="4524" customFormat="false" ht="15" hidden="false" customHeight="false" outlineLevel="0" collapsed="false">
      <c r="A4524" s="2" t="s">
        <v>21705</v>
      </c>
      <c r="B4524" s="2" t="s">
        <v>2620</v>
      </c>
      <c r="C4524" s="2" t="s">
        <v>98</v>
      </c>
      <c r="D4524" s="2" t="s">
        <v>17175</v>
      </c>
      <c r="E4524" s="2" t="s">
        <v>17176</v>
      </c>
      <c r="F4524" s="13" t="n">
        <v>45982</v>
      </c>
      <c r="G4524" s="13" t="n">
        <v>45984</v>
      </c>
      <c r="H4524" s="2" t="n">
        <v>49.1</v>
      </c>
    </row>
    <row r="4525" customFormat="false" ht="15" hidden="false" customHeight="false" outlineLevel="0" collapsed="false">
      <c r="A4525" s="2" t="s">
        <v>21706</v>
      </c>
      <c r="B4525" s="2" t="s">
        <v>3736</v>
      </c>
      <c r="C4525" s="2" t="s">
        <v>165</v>
      </c>
      <c r="D4525" s="2" t="s">
        <v>17175</v>
      </c>
      <c r="E4525" s="2" t="s">
        <v>17176</v>
      </c>
      <c r="F4525" s="13" t="n">
        <v>45811</v>
      </c>
      <c r="G4525" s="13" t="n">
        <v>45812</v>
      </c>
      <c r="H4525" s="2" t="n">
        <v>42.9</v>
      </c>
    </row>
    <row r="4526" customFormat="false" ht="15" hidden="false" customHeight="false" outlineLevel="0" collapsed="false">
      <c r="A4526" s="2" t="s">
        <v>21707</v>
      </c>
      <c r="B4526" s="2" t="s">
        <v>4196</v>
      </c>
      <c r="C4526" s="2" t="s">
        <v>108</v>
      </c>
      <c r="D4526" s="2" t="s">
        <v>17184</v>
      </c>
      <c r="E4526" s="2" t="s">
        <v>17187</v>
      </c>
      <c r="F4526" s="13" t="n">
        <v>45843</v>
      </c>
      <c r="G4526" s="13" t="n">
        <v>45843</v>
      </c>
      <c r="H4526" s="2" t="n">
        <v>6.4</v>
      </c>
    </row>
    <row r="4527" customFormat="false" ht="15" hidden="false" customHeight="false" outlineLevel="0" collapsed="false">
      <c r="A4527" s="2" t="s">
        <v>21708</v>
      </c>
      <c r="B4527" s="2" t="s">
        <v>3355</v>
      </c>
      <c r="C4527" s="2" t="s">
        <v>119</v>
      </c>
      <c r="D4527" s="2" t="s">
        <v>17178</v>
      </c>
      <c r="E4527" s="2" t="s">
        <v>17176</v>
      </c>
      <c r="F4527" s="13" t="n">
        <v>46089</v>
      </c>
      <c r="G4527" s="13" t="n">
        <v>46090</v>
      </c>
      <c r="H4527" s="2" t="n">
        <v>36</v>
      </c>
    </row>
    <row r="4528" customFormat="false" ht="15" hidden="false" customHeight="false" outlineLevel="0" collapsed="false">
      <c r="A4528" s="2" t="s">
        <v>21709</v>
      </c>
      <c r="B4528" s="2" t="s">
        <v>3241</v>
      </c>
      <c r="C4528" s="2" t="s">
        <v>128</v>
      </c>
      <c r="D4528" s="2" t="s">
        <v>17175</v>
      </c>
      <c r="E4528" s="2" t="s">
        <v>17176</v>
      </c>
      <c r="F4528" s="13" t="n">
        <v>45964</v>
      </c>
      <c r="G4528" s="13" t="n">
        <v>45965</v>
      </c>
      <c r="H4528" s="2" t="n">
        <v>41.2</v>
      </c>
    </row>
    <row r="4529" customFormat="false" ht="15" hidden="false" customHeight="false" outlineLevel="0" collapsed="false">
      <c r="A4529" s="2" t="s">
        <v>21710</v>
      </c>
      <c r="B4529" s="2" t="s">
        <v>2710</v>
      </c>
      <c r="C4529" s="2" t="s">
        <v>139</v>
      </c>
      <c r="D4529" s="2" t="s">
        <v>17178</v>
      </c>
      <c r="E4529" s="2" t="s">
        <v>17187</v>
      </c>
      <c r="F4529" s="13" t="n">
        <v>45599</v>
      </c>
      <c r="G4529" s="13" t="n">
        <v>45599</v>
      </c>
      <c r="H4529" s="2" t="n">
        <v>7.3</v>
      </c>
    </row>
    <row r="4530" customFormat="false" ht="15" hidden="false" customHeight="false" outlineLevel="0" collapsed="false">
      <c r="A4530" s="2" t="s">
        <v>21711</v>
      </c>
      <c r="B4530" s="2" t="s">
        <v>1035</v>
      </c>
      <c r="C4530" s="2" t="s">
        <v>98</v>
      </c>
      <c r="D4530" s="2" t="s">
        <v>17180</v>
      </c>
      <c r="E4530" s="2" t="s">
        <v>17176</v>
      </c>
      <c r="F4530" s="13" t="n">
        <v>46031</v>
      </c>
      <c r="G4530" s="13" t="n">
        <v>46031</v>
      </c>
      <c r="H4530" s="2" t="n">
        <v>17</v>
      </c>
    </row>
    <row r="4531" customFormat="false" ht="15" hidden="false" customHeight="false" outlineLevel="0" collapsed="false">
      <c r="A4531" s="2" t="s">
        <v>21712</v>
      </c>
      <c r="B4531" s="2" t="s">
        <v>2209</v>
      </c>
      <c r="C4531" s="2" t="s">
        <v>165</v>
      </c>
      <c r="D4531" s="2" t="s">
        <v>17178</v>
      </c>
      <c r="E4531" s="2" t="s">
        <v>17176</v>
      </c>
      <c r="F4531" s="13" t="n">
        <v>45669</v>
      </c>
      <c r="G4531" s="13" t="n">
        <v>45669</v>
      </c>
      <c r="H4531" s="2" t="n">
        <v>5.8</v>
      </c>
    </row>
    <row r="4532" customFormat="false" ht="15" hidden="false" customHeight="false" outlineLevel="0" collapsed="false">
      <c r="A4532" s="2" t="s">
        <v>21713</v>
      </c>
      <c r="B4532" s="2" t="s">
        <v>4983</v>
      </c>
      <c r="C4532" s="2" t="s">
        <v>98</v>
      </c>
      <c r="D4532" s="2" t="s">
        <v>17175</v>
      </c>
      <c r="E4532" s="2" t="s">
        <v>17187</v>
      </c>
      <c r="F4532" s="13" t="n">
        <v>46144</v>
      </c>
      <c r="G4532" s="13" t="n">
        <v>46145</v>
      </c>
      <c r="H4532" s="2" t="n">
        <v>25.2</v>
      </c>
    </row>
    <row r="4533" customFormat="false" ht="15" hidden="false" customHeight="false" outlineLevel="0" collapsed="false">
      <c r="A4533" s="2" t="s">
        <v>21714</v>
      </c>
      <c r="B4533" s="2" t="s">
        <v>2218</v>
      </c>
      <c r="C4533" s="2" t="s">
        <v>104</v>
      </c>
      <c r="D4533" s="2" t="s">
        <v>17175</v>
      </c>
      <c r="E4533" s="2" t="s">
        <v>17176</v>
      </c>
      <c r="F4533" s="13" t="n">
        <v>45839</v>
      </c>
      <c r="G4533" s="13" t="n">
        <v>45840</v>
      </c>
      <c r="H4533" s="2" t="n">
        <v>26.8</v>
      </c>
    </row>
    <row r="4534" customFormat="false" ht="15" hidden="false" customHeight="false" outlineLevel="0" collapsed="false">
      <c r="A4534" s="2" t="s">
        <v>21715</v>
      </c>
      <c r="B4534" s="2" t="s">
        <v>3174</v>
      </c>
      <c r="C4534" s="2" t="s">
        <v>98</v>
      </c>
      <c r="D4534" s="2" t="s">
        <v>17178</v>
      </c>
      <c r="E4534" s="2" t="s">
        <v>17176</v>
      </c>
      <c r="F4534" s="13" t="n">
        <v>46009</v>
      </c>
      <c r="G4534" s="13" t="n">
        <v>46010</v>
      </c>
      <c r="H4534" s="2" t="n">
        <v>25.5</v>
      </c>
    </row>
    <row r="4535" customFormat="false" ht="15" hidden="false" customHeight="false" outlineLevel="0" collapsed="false">
      <c r="A4535" s="2" t="s">
        <v>21716</v>
      </c>
      <c r="B4535" s="2" t="s">
        <v>5071</v>
      </c>
      <c r="C4535" s="2" t="s">
        <v>98</v>
      </c>
      <c r="D4535" s="2" t="s">
        <v>17184</v>
      </c>
      <c r="E4535" s="2" t="s">
        <v>17176</v>
      </c>
      <c r="F4535" s="13" t="n">
        <v>45991</v>
      </c>
      <c r="G4535" s="13" t="n">
        <v>45991</v>
      </c>
      <c r="H4535" s="2" t="n">
        <v>6.8</v>
      </c>
    </row>
    <row r="4536" customFormat="false" ht="15" hidden="false" customHeight="false" outlineLevel="0" collapsed="false">
      <c r="A4536" s="2" t="s">
        <v>21717</v>
      </c>
      <c r="B4536" s="2" t="s">
        <v>2391</v>
      </c>
      <c r="C4536" s="2" t="s">
        <v>98</v>
      </c>
      <c r="D4536" s="2" t="s">
        <v>17182</v>
      </c>
      <c r="E4536" s="2" t="s">
        <v>17187</v>
      </c>
      <c r="F4536" s="13" t="n">
        <v>46102</v>
      </c>
      <c r="G4536" s="13" t="n">
        <v>46102</v>
      </c>
      <c r="H4536" s="2" t="n">
        <v>7.5</v>
      </c>
    </row>
    <row r="4537" customFormat="false" ht="15" hidden="false" customHeight="false" outlineLevel="0" collapsed="false">
      <c r="A4537" s="2" t="s">
        <v>21718</v>
      </c>
      <c r="B4537" s="2" t="s">
        <v>639</v>
      </c>
      <c r="C4537" s="2" t="s">
        <v>163</v>
      </c>
      <c r="D4537" s="2" t="s">
        <v>17178</v>
      </c>
      <c r="E4537" s="2" t="s">
        <v>17187</v>
      </c>
      <c r="F4537" s="13" t="n">
        <v>45994</v>
      </c>
      <c r="G4537" s="13" t="n">
        <v>45994</v>
      </c>
      <c r="H4537" s="2" t="n">
        <v>12.2</v>
      </c>
    </row>
    <row r="4538" customFormat="false" ht="15" hidden="false" customHeight="false" outlineLevel="0" collapsed="false">
      <c r="A4538" s="2" t="s">
        <v>21719</v>
      </c>
      <c r="B4538" s="2" t="s">
        <v>3445</v>
      </c>
      <c r="C4538" s="2" t="s">
        <v>119</v>
      </c>
      <c r="D4538" s="2" t="s">
        <v>17180</v>
      </c>
      <c r="E4538" s="2" t="s">
        <v>17187</v>
      </c>
      <c r="F4538" s="13" t="n">
        <v>46200</v>
      </c>
      <c r="G4538" s="13" t="n">
        <v>46200</v>
      </c>
      <c r="H4538" s="2" t="n">
        <v>9.8</v>
      </c>
    </row>
    <row r="4539" customFormat="false" ht="15" hidden="false" customHeight="false" outlineLevel="0" collapsed="false">
      <c r="A4539" s="2" t="s">
        <v>21720</v>
      </c>
      <c r="B4539" s="2" t="s">
        <v>464</v>
      </c>
      <c r="C4539" s="2" t="s">
        <v>98</v>
      </c>
      <c r="D4539" s="2" t="s">
        <v>17175</v>
      </c>
      <c r="E4539" s="2" t="s">
        <v>17176</v>
      </c>
      <c r="F4539" s="13" t="n">
        <v>46054</v>
      </c>
      <c r="G4539" s="13" t="n">
        <v>46054</v>
      </c>
      <c r="H4539" s="2" t="n">
        <v>5.6</v>
      </c>
    </row>
    <row r="4540" customFormat="false" ht="15" hidden="false" customHeight="false" outlineLevel="0" collapsed="false">
      <c r="A4540" s="2" t="s">
        <v>21721</v>
      </c>
      <c r="B4540" s="2" t="s">
        <v>5122</v>
      </c>
      <c r="C4540" s="2" t="s">
        <v>98</v>
      </c>
      <c r="D4540" s="2" t="s">
        <v>17180</v>
      </c>
      <c r="E4540" s="2" t="s">
        <v>17187</v>
      </c>
      <c r="F4540" s="13" t="n">
        <v>46043</v>
      </c>
      <c r="G4540" s="13" t="n">
        <v>46043</v>
      </c>
      <c r="H4540" s="2" t="n">
        <v>20.3</v>
      </c>
    </row>
    <row r="4541" customFormat="false" ht="15" hidden="false" customHeight="false" outlineLevel="0" collapsed="false">
      <c r="A4541" s="2" t="s">
        <v>21722</v>
      </c>
      <c r="B4541" s="2" t="s">
        <v>4473</v>
      </c>
      <c r="C4541" s="2" t="s">
        <v>119</v>
      </c>
      <c r="D4541" s="2" t="s">
        <v>17180</v>
      </c>
      <c r="E4541" s="2" t="s">
        <v>17187</v>
      </c>
      <c r="F4541" s="13" t="n">
        <v>46038</v>
      </c>
      <c r="G4541" s="13" t="n">
        <v>46038</v>
      </c>
      <c r="H4541" s="2" t="n">
        <v>16.4</v>
      </c>
    </row>
    <row r="4542" customFormat="false" ht="15" hidden="false" customHeight="false" outlineLevel="0" collapsed="false">
      <c r="A4542" s="2" t="s">
        <v>21723</v>
      </c>
      <c r="B4542" s="2" t="s">
        <v>4987</v>
      </c>
      <c r="C4542" s="2" t="s">
        <v>98</v>
      </c>
      <c r="D4542" s="2" t="s">
        <v>17178</v>
      </c>
      <c r="E4542" s="2" t="s">
        <v>17176</v>
      </c>
      <c r="F4542" s="13" t="n">
        <v>45716</v>
      </c>
      <c r="G4542" s="13" t="n">
        <v>45717</v>
      </c>
      <c r="H4542" s="2" t="n">
        <v>27.1</v>
      </c>
    </row>
    <row r="4543" customFormat="false" ht="15" hidden="false" customHeight="false" outlineLevel="0" collapsed="false">
      <c r="A4543" s="2" t="s">
        <v>21724</v>
      </c>
      <c r="B4543" s="2" t="s">
        <v>1362</v>
      </c>
      <c r="C4543" s="2" t="s">
        <v>163</v>
      </c>
      <c r="D4543" s="2" t="s">
        <v>17178</v>
      </c>
      <c r="E4543" s="2" t="s">
        <v>17187</v>
      </c>
      <c r="F4543" s="13" t="n">
        <v>46043</v>
      </c>
      <c r="G4543" s="13" t="n">
        <v>46043</v>
      </c>
      <c r="H4543" s="2" t="n">
        <v>6.4</v>
      </c>
    </row>
    <row r="4544" customFormat="false" ht="15" hidden="false" customHeight="false" outlineLevel="0" collapsed="false">
      <c r="A4544" s="2" t="s">
        <v>21725</v>
      </c>
      <c r="B4544" s="2" t="s">
        <v>518</v>
      </c>
      <c r="C4544" s="2" t="s">
        <v>141</v>
      </c>
      <c r="D4544" s="2" t="s">
        <v>17180</v>
      </c>
      <c r="E4544" s="2" t="s">
        <v>17187</v>
      </c>
      <c r="F4544" s="13" t="n">
        <v>46068</v>
      </c>
      <c r="G4544" s="13" t="n">
        <v>46068</v>
      </c>
      <c r="H4544" s="2" t="n">
        <v>5.5</v>
      </c>
    </row>
    <row r="4545" customFormat="false" ht="15" hidden="false" customHeight="false" outlineLevel="0" collapsed="false">
      <c r="A4545" s="2" t="s">
        <v>21726</v>
      </c>
      <c r="B4545" s="2" t="s">
        <v>4674</v>
      </c>
      <c r="C4545" s="2" t="s">
        <v>108</v>
      </c>
      <c r="D4545" s="2" t="s">
        <v>17184</v>
      </c>
      <c r="E4545" s="2" t="s">
        <v>17193</v>
      </c>
      <c r="F4545" s="13" t="n">
        <v>46160</v>
      </c>
      <c r="G4545" s="13" t="n">
        <v>46160</v>
      </c>
      <c r="H4545" s="2" t="n">
        <v>8.3</v>
      </c>
    </row>
    <row r="4546" customFormat="false" ht="15" hidden="false" customHeight="false" outlineLevel="0" collapsed="false">
      <c r="A4546" s="2" t="s">
        <v>21727</v>
      </c>
      <c r="B4546" s="2" t="s">
        <v>497</v>
      </c>
      <c r="C4546" s="2" t="s">
        <v>165</v>
      </c>
      <c r="D4546" s="2" t="s">
        <v>17184</v>
      </c>
      <c r="E4546" s="2" t="s">
        <v>17187</v>
      </c>
      <c r="F4546" s="13" t="n">
        <v>45822</v>
      </c>
      <c r="G4546" s="13" t="n">
        <v>45823</v>
      </c>
      <c r="H4546" s="2" t="n">
        <v>43.3</v>
      </c>
    </row>
    <row r="4547" customFormat="false" ht="15" hidden="false" customHeight="false" outlineLevel="0" collapsed="false">
      <c r="A4547" s="2" t="s">
        <v>21728</v>
      </c>
      <c r="B4547" s="2" t="s">
        <v>350</v>
      </c>
      <c r="C4547" s="2" t="s">
        <v>119</v>
      </c>
      <c r="D4547" s="2" t="s">
        <v>17184</v>
      </c>
      <c r="E4547" s="2" t="s">
        <v>17176</v>
      </c>
      <c r="F4547" s="13" t="n">
        <v>46065</v>
      </c>
      <c r="G4547" s="13" t="n">
        <v>46065</v>
      </c>
      <c r="H4547" s="2" t="n">
        <v>12.1</v>
      </c>
    </row>
    <row r="4548" customFormat="false" ht="15" hidden="false" customHeight="false" outlineLevel="0" collapsed="false">
      <c r="A4548" s="2" t="s">
        <v>21729</v>
      </c>
      <c r="B4548" s="2" t="s">
        <v>1634</v>
      </c>
      <c r="C4548" s="2" t="s">
        <v>108</v>
      </c>
      <c r="D4548" s="2" t="s">
        <v>17178</v>
      </c>
      <c r="E4548" s="2" t="s">
        <v>17191</v>
      </c>
      <c r="F4548" s="13" t="n">
        <v>45920</v>
      </c>
      <c r="G4548" s="13" t="n">
        <v>45920</v>
      </c>
      <c r="H4548" s="2" t="n">
        <v>5.3</v>
      </c>
    </row>
    <row r="4549" customFormat="false" ht="15" hidden="false" customHeight="false" outlineLevel="0" collapsed="false">
      <c r="A4549" s="2" t="s">
        <v>21730</v>
      </c>
      <c r="B4549" s="2" t="s">
        <v>3553</v>
      </c>
      <c r="C4549" s="2" t="s">
        <v>108</v>
      </c>
      <c r="D4549" s="2" t="s">
        <v>17175</v>
      </c>
      <c r="E4549" s="2" t="s">
        <v>17176</v>
      </c>
      <c r="F4549" s="13" t="n">
        <v>46076</v>
      </c>
      <c r="G4549" s="13" t="n">
        <v>46076</v>
      </c>
      <c r="H4549" s="2" t="n">
        <v>19.9</v>
      </c>
    </row>
    <row r="4550" customFormat="false" ht="15" hidden="false" customHeight="false" outlineLevel="0" collapsed="false">
      <c r="A4550" s="2" t="s">
        <v>21731</v>
      </c>
      <c r="B4550" s="2" t="s">
        <v>3728</v>
      </c>
      <c r="C4550" s="2" t="s">
        <v>98</v>
      </c>
      <c r="D4550" s="2" t="s">
        <v>17184</v>
      </c>
      <c r="E4550" s="2" t="s">
        <v>17191</v>
      </c>
      <c r="F4550" s="13" t="n">
        <v>46069</v>
      </c>
      <c r="G4550" s="13" t="n">
        <v>46069</v>
      </c>
      <c r="H4550" s="2" t="n">
        <v>3.4</v>
      </c>
    </row>
    <row r="4551" customFormat="false" ht="15" hidden="false" customHeight="false" outlineLevel="0" collapsed="false">
      <c r="A4551" s="2" t="s">
        <v>21732</v>
      </c>
      <c r="B4551" s="2" t="s">
        <v>5060</v>
      </c>
      <c r="C4551" s="2" t="s">
        <v>98</v>
      </c>
      <c r="D4551" s="2" t="s">
        <v>17184</v>
      </c>
      <c r="E4551" s="2" t="s">
        <v>17187</v>
      </c>
      <c r="F4551" s="13" t="n">
        <v>46161</v>
      </c>
      <c r="G4551" s="13" t="n">
        <v>46161</v>
      </c>
      <c r="H4551" s="2" t="n">
        <v>10.6</v>
      </c>
    </row>
    <row r="4552" customFormat="false" ht="15" hidden="false" customHeight="false" outlineLevel="0" collapsed="false">
      <c r="A4552" s="2" t="s">
        <v>21733</v>
      </c>
      <c r="B4552" s="2" t="s">
        <v>1441</v>
      </c>
      <c r="C4552" s="2" t="s">
        <v>119</v>
      </c>
      <c r="D4552" s="2" t="s">
        <v>17175</v>
      </c>
      <c r="E4552" s="2" t="s">
        <v>17187</v>
      </c>
      <c r="F4552" s="13" t="n">
        <v>45967</v>
      </c>
      <c r="G4552" s="13" t="n">
        <v>45967</v>
      </c>
      <c r="H4552" s="2" t="n">
        <v>9.2</v>
      </c>
    </row>
    <row r="4553" customFormat="false" ht="15" hidden="false" customHeight="false" outlineLevel="0" collapsed="false">
      <c r="A4553" s="2" t="s">
        <v>21734</v>
      </c>
      <c r="B4553" s="2" t="s">
        <v>2793</v>
      </c>
      <c r="C4553" s="2" t="s">
        <v>139</v>
      </c>
      <c r="D4553" s="2" t="s">
        <v>17180</v>
      </c>
      <c r="E4553" s="2" t="s">
        <v>17187</v>
      </c>
      <c r="F4553" s="13" t="n">
        <v>46074</v>
      </c>
      <c r="G4553" s="13" t="n">
        <v>46074</v>
      </c>
      <c r="H4553" s="2" t="n">
        <v>11.3</v>
      </c>
    </row>
    <row r="4554" customFormat="false" ht="15" hidden="false" customHeight="false" outlineLevel="0" collapsed="false">
      <c r="A4554" s="2" t="s">
        <v>21735</v>
      </c>
      <c r="B4554" s="2" t="s">
        <v>288</v>
      </c>
      <c r="C4554" s="2" t="s">
        <v>98</v>
      </c>
      <c r="D4554" s="2" t="s">
        <v>17178</v>
      </c>
      <c r="E4554" s="2" t="s">
        <v>17176</v>
      </c>
      <c r="F4554" s="13" t="n">
        <v>45969</v>
      </c>
      <c r="G4554" s="13" t="n">
        <v>45969</v>
      </c>
      <c r="H4554" s="2" t="n">
        <v>20.8</v>
      </c>
    </row>
    <row r="4555" customFormat="false" ht="15" hidden="false" customHeight="false" outlineLevel="0" collapsed="false">
      <c r="A4555" s="2" t="s">
        <v>21736</v>
      </c>
      <c r="B4555" s="2" t="s">
        <v>515</v>
      </c>
      <c r="C4555" s="2" t="s">
        <v>119</v>
      </c>
      <c r="D4555" s="2" t="s">
        <v>17175</v>
      </c>
      <c r="E4555" s="2" t="s">
        <v>17176</v>
      </c>
      <c r="F4555" s="13" t="n">
        <v>46231</v>
      </c>
      <c r="G4555" s="13" t="n">
        <v>46231</v>
      </c>
      <c r="H4555" s="2" t="n">
        <v>8.1</v>
      </c>
    </row>
    <row r="4556" customFormat="false" ht="15" hidden="false" customHeight="false" outlineLevel="0" collapsed="false">
      <c r="A4556" s="2" t="s">
        <v>21737</v>
      </c>
      <c r="B4556" s="2" t="s">
        <v>3490</v>
      </c>
      <c r="C4556" s="2" t="s">
        <v>128</v>
      </c>
      <c r="D4556" s="2" t="s">
        <v>17182</v>
      </c>
      <c r="E4556" s="2" t="s">
        <v>17191</v>
      </c>
      <c r="F4556" s="13" t="n">
        <v>45827</v>
      </c>
      <c r="G4556" s="13" t="n">
        <v>45827</v>
      </c>
      <c r="H4556" s="2" t="n">
        <v>2.8</v>
      </c>
    </row>
    <row r="4557" customFormat="false" ht="15" hidden="false" customHeight="false" outlineLevel="0" collapsed="false">
      <c r="A4557" s="2" t="s">
        <v>21738</v>
      </c>
      <c r="B4557" s="2" t="s">
        <v>3826</v>
      </c>
      <c r="C4557" s="2" t="s">
        <v>145</v>
      </c>
      <c r="D4557" s="2" t="s">
        <v>17184</v>
      </c>
      <c r="E4557" s="2" t="s">
        <v>17176</v>
      </c>
      <c r="F4557" s="13" t="n">
        <v>46002</v>
      </c>
      <c r="G4557" s="13" t="n">
        <v>46002</v>
      </c>
      <c r="H4557" s="2" t="n">
        <v>19.6</v>
      </c>
    </row>
    <row r="4558" customFormat="false" ht="15" hidden="false" customHeight="false" outlineLevel="0" collapsed="false">
      <c r="A4558" s="2" t="s">
        <v>21739</v>
      </c>
      <c r="B4558" s="2" t="s">
        <v>1086</v>
      </c>
      <c r="C4558" s="2" t="s">
        <v>139</v>
      </c>
      <c r="D4558" s="2" t="s">
        <v>17175</v>
      </c>
      <c r="E4558" s="2" t="s">
        <v>17176</v>
      </c>
      <c r="F4558" s="13" t="n">
        <v>45893</v>
      </c>
      <c r="G4558" s="13" t="n">
        <v>45893</v>
      </c>
      <c r="H4558" s="2" t="n">
        <v>13.6</v>
      </c>
    </row>
    <row r="4559" customFormat="false" ht="15" hidden="false" customHeight="false" outlineLevel="0" collapsed="false">
      <c r="A4559" s="2" t="s">
        <v>21740</v>
      </c>
      <c r="B4559" s="2" t="s">
        <v>919</v>
      </c>
      <c r="C4559" s="2" t="s">
        <v>128</v>
      </c>
      <c r="D4559" s="2" t="s">
        <v>17180</v>
      </c>
      <c r="E4559" s="2" t="s">
        <v>17193</v>
      </c>
      <c r="F4559" s="13" t="n">
        <v>46075</v>
      </c>
      <c r="G4559" s="13" t="n">
        <v>46075</v>
      </c>
      <c r="H4559" s="2" t="n">
        <v>4.6</v>
      </c>
    </row>
    <row r="4560" customFormat="false" ht="15" hidden="false" customHeight="false" outlineLevel="0" collapsed="false">
      <c r="A4560" s="2" t="s">
        <v>21741</v>
      </c>
      <c r="B4560" s="2" t="s">
        <v>2693</v>
      </c>
      <c r="C4560" s="2" t="s">
        <v>145</v>
      </c>
      <c r="D4560" s="2" t="s">
        <v>17178</v>
      </c>
      <c r="E4560" s="2" t="s">
        <v>17187</v>
      </c>
      <c r="F4560" s="13" t="n">
        <v>45781</v>
      </c>
      <c r="G4560" s="13" t="n">
        <v>45781</v>
      </c>
      <c r="H4560" s="2" t="n">
        <v>11.3</v>
      </c>
    </row>
    <row r="4561" customFormat="false" ht="15" hidden="false" customHeight="false" outlineLevel="0" collapsed="false">
      <c r="A4561" s="2" t="s">
        <v>21742</v>
      </c>
      <c r="B4561" s="2" t="s">
        <v>1359</v>
      </c>
      <c r="C4561" s="2" t="s">
        <v>123</v>
      </c>
      <c r="D4561" s="2" t="s">
        <v>17178</v>
      </c>
      <c r="E4561" s="2" t="s">
        <v>17193</v>
      </c>
      <c r="F4561" s="13" t="n">
        <v>46273</v>
      </c>
      <c r="G4561" s="13" t="n">
        <v>46273</v>
      </c>
      <c r="H4561" s="2" t="n">
        <v>5.1</v>
      </c>
    </row>
    <row r="4562" customFormat="false" ht="15" hidden="false" customHeight="false" outlineLevel="0" collapsed="false">
      <c r="A4562" s="2" t="s">
        <v>21743</v>
      </c>
      <c r="B4562" s="2" t="s">
        <v>1214</v>
      </c>
      <c r="C4562" s="2" t="s">
        <v>119</v>
      </c>
      <c r="D4562" s="2" t="s">
        <v>17178</v>
      </c>
      <c r="E4562" s="2" t="s">
        <v>17187</v>
      </c>
      <c r="F4562" s="13" t="n">
        <v>46077</v>
      </c>
      <c r="G4562" s="13" t="n">
        <v>46077</v>
      </c>
      <c r="H4562" s="2" t="n">
        <v>5.7</v>
      </c>
    </row>
    <row r="4563" customFormat="false" ht="15" hidden="false" customHeight="false" outlineLevel="0" collapsed="false">
      <c r="A4563" s="2" t="s">
        <v>21744</v>
      </c>
      <c r="B4563" s="2" t="s">
        <v>3878</v>
      </c>
      <c r="C4563" s="2" t="s">
        <v>163</v>
      </c>
      <c r="D4563" s="2" t="s">
        <v>17184</v>
      </c>
      <c r="E4563" s="2" t="s">
        <v>17176</v>
      </c>
      <c r="F4563" s="13" t="n">
        <v>45981</v>
      </c>
      <c r="G4563" s="13" t="n">
        <v>45982</v>
      </c>
      <c r="H4563" s="2" t="n">
        <v>27.7</v>
      </c>
    </row>
    <row r="4564" customFormat="false" ht="15" hidden="false" customHeight="false" outlineLevel="0" collapsed="false">
      <c r="A4564" s="2" t="s">
        <v>21745</v>
      </c>
      <c r="B4564" s="2" t="s">
        <v>3926</v>
      </c>
      <c r="C4564" s="2" t="s">
        <v>123</v>
      </c>
      <c r="D4564" s="2" t="s">
        <v>17184</v>
      </c>
      <c r="E4564" s="2" t="s">
        <v>17176</v>
      </c>
      <c r="F4564" s="13" t="n">
        <v>46020</v>
      </c>
      <c r="G4564" s="13" t="n">
        <v>46020</v>
      </c>
      <c r="H4564" s="2" t="n">
        <v>5.1</v>
      </c>
    </row>
    <row r="4565" customFormat="false" ht="15" hidden="false" customHeight="false" outlineLevel="0" collapsed="false">
      <c r="A4565" s="2" t="s">
        <v>21746</v>
      </c>
      <c r="B4565" s="2" t="s">
        <v>2114</v>
      </c>
      <c r="C4565" s="2" t="s">
        <v>139</v>
      </c>
      <c r="D4565" s="2" t="s">
        <v>17175</v>
      </c>
      <c r="E4565" s="2" t="s">
        <v>17176</v>
      </c>
      <c r="F4565" s="13" t="n">
        <v>45695</v>
      </c>
      <c r="G4565" s="13" t="n">
        <v>45695</v>
      </c>
      <c r="H4565" s="2" t="n">
        <v>17</v>
      </c>
    </row>
    <row r="4566" customFormat="false" ht="15" hidden="false" customHeight="false" outlineLevel="0" collapsed="false">
      <c r="A4566" s="2" t="s">
        <v>21747</v>
      </c>
      <c r="B4566" s="2" t="s">
        <v>1499</v>
      </c>
      <c r="C4566" s="2" t="s">
        <v>119</v>
      </c>
      <c r="D4566" s="2" t="s">
        <v>17182</v>
      </c>
      <c r="E4566" s="2" t="s">
        <v>17193</v>
      </c>
      <c r="F4566" s="13" t="n">
        <v>46044</v>
      </c>
      <c r="G4566" s="13" t="n">
        <v>46044</v>
      </c>
      <c r="H4566" s="2" t="n">
        <v>6.2</v>
      </c>
    </row>
    <row r="4567" customFormat="false" ht="15" hidden="false" customHeight="false" outlineLevel="0" collapsed="false">
      <c r="A4567" s="2" t="s">
        <v>21748</v>
      </c>
      <c r="B4567" s="2" t="s">
        <v>2052</v>
      </c>
      <c r="C4567" s="2" t="s">
        <v>141</v>
      </c>
      <c r="D4567" s="2" t="s">
        <v>17178</v>
      </c>
      <c r="E4567" s="2" t="s">
        <v>17176</v>
      </c>
      <c r="F4567" s="13" t="n">
        <v>46005</v>
      </c>
      <c r="G4567" s="13" t="n">
        <v>46005</v>
      </c>
      <c r="H4567" s="2" t="n">
        <v>20.3</v>
      </c>
    </row>
    <row r="4568" customFormat="false" ht="15" hidden="false" customHeight="false" outlineLevel="0" collapsed="false">
      <c r="A4568" s="2" t="s">
        <v>21749</v>
      </c>
      <c r="B4568" s="2" t="s">
        <v>3579</v>
      </c>
      <c r="C4568" s="2" t="s">
        <v>98</v>
      </c>
      <c r="D4568" s="2" t="s">
        <v>17175</v>
      </c>
      <c r="E4568" s="2" t="s">
        <v>17193</v>
      </c>
      <c r="F4568" s="13" t="n">
        <v>45794</v>
      </c>
      <c r="G4568" s="13" t="n">
        <v>45794</v>
      </c>
      <c r="H4568" s="2" t="n">
        <v>4.8</v>
      </c>
    </row>
    <row r="4569" customFormat="false" ht="15" hidden="false" customHeight="false" outlineLevel="0" collapsed="false">
      <c r="A4569" s="2" t="s">
        <v>21750</v>
      </c>
      <c r="B4569" s="2" t="s">
        <v>1486</v>
      </c>
      <c r="C4569" s="2" t="s">
        <v>165</v>
      </c>
      <c r="D4569" s="2" t="s">
        <v>17184</v>
      </c>
      <c r="E4569" s="2" t="s">
        <v>17187</v>
      </c>
      <c r="F4569" s="13" t="n">
        <v>46141</v>
      </c>
      <c r="G4569" s="13" t="n">
        <v>46141</v>
      </c>
      <c r="H4569" s="2" t="n">
        <v>18.1</v>
      </c>
    </row>
    <row r="4570" customFormat="false" ht="15" hidden="false" customHeight="false" outlineLevel="0" collapsed="false">
      <c r="A4570" s="2" t="s">
        <v>21751</v>
      </c>
      <c r="B4570" s="2" t="s">
        <v>4666</v>
      </c>
      <c r="C4570" s="2" t="s">
        <v>139</v>
      </c>
      <c r="D4570" s="2" t="s">
        <v>17182</v>
      </c>
      <c r="E4570" s="2" t="s">
        <v>17187</v>
      </c>
      <c r="F4570" s="13" t="n">
        <v>45624</v>
      </c>
      <c r="G4570" s="13" t="n">
        <v>45624</v>
      </c>
      <c r="H4570" s="2" t="n">
        <v>5.3</v>
      </c>
    </row>
    <row r="4571" customFormat="false" ht="15" hidden="false" customHeight="false" outlineLevel="0" collapsed="false">
      <c r="A4571" s="2" t="s">
        <v>21752</v>
      </c>
      <c r="B4571" s="2" t="s">
        <v>1671</v>
      </c>
      <c r="C4571" s="2" t="s">
        <v>119</v>
      </c>
      <c r="D4571" s="2" t="s">
        <v>17182</v>
      </c>
      <c r="E4571" s="2" t="s">
        <v>17187</v>
      </c>
      <c r="F4571" s="13" t="n">
        <v>46149</v>
      </c>
      <c r="G4571" s="13" t="n">
        <v>46149</v>
      </c>
      <c r="H4571" s="2" t="n">
        <v>9.7</v>
      </c>
    </row>
    <row r="4572" customFormat="false" ht="15" hidden="false" customHeight="false" outlineLevel="0" collapsed="false">
      <c r="A4572" s="2" t="s">
        <v>21753</v>
      </c>
      <c r="B4572" s="2" t="s">
        <v>3493</v>
      </c>
      <c r="C4572" s="2" t="s">
        <v>139</v>
      </c>
      <c r="D4572" s="2" t="s">
        <v>17178</v>
      </c>
      <c r="E4572" s="2" t="s">
        <v>17176</v>
      </c>
      <c r="F4572" s="13" t="n">
        <v>46216</v>
      </c>
      <c r="G4572" s="13" t="n">
        <v>46216</v>
      </c>
      <c r="H4572" s="2" t="n">
        <v>13</v>
      </c>
    </row>
    <row r="4573" customFormat="false" ht="15" hidden="false" customHeight="false" outlineLevel="0" collapsed="false">
      <c r="A4573" s="2" t="s">
        <v>21754</v>
      </c>
      <c r="B4573" s="2" t="s">
        <v>2051</v>
      </c>
      <c r="C4573" s="2" t="s">
        <v>108</v>
      </c>
      <c r="D4573" s="2" t="s">
        <v>17182</v>
      </c>
      <c r="E4573" s="2" t="s">
        <v>17176</v>
      </c>
      <c r="F4573" s="13" t="n">
        <v>46115</v>
      </c>
      <c r="G4573" s="13" t="n">
        <v>46116</v>
      </c>
      <c r="H4573" s="2" t="n">
        <v>33.7</v>
      </c>
    </row>
    <row r="4574" customFormat="false" ht="15" hidden="false" customHeight="false" outlineLevel="0" collapsed="false">
      <c r="A4574" s="2" t="s">
        <v>21755</v>
      </c>
      <c r="B4574" s="2" t="s">
        <v>1564</v>
      </c>
      <c r="C4574" s="2" t="s">
        <v>119</v>
      </c>
      <c r="D4574" s="2" t="s">
        <v>17178</v>
      </c>
      <c r="E4574" s="2" t="s">
        <v>17193</v>
      </c>
      <c r="F4574" s="13" t="n">
        <v>45894</v>
      </c>
      <c r="G4574" s="13" t="n">
        <v>45895</v>
      </c>
      <c r="H4574" s="2" t="n">
        <v>29.5</v>
      </c>
    </row>
    <row r="4575" customFormat="false" ht="15" hidden="false" customHeight="false" outlineLevel="0" collapsed="false">
      <c r="A4575" s="2" t="s">
        <v>21756</v>
      </c>
      <c r="B4575" s="2" t="s">
        <v>3335</v>
      </c>
      <c r="C4575" s="2" t="s">
        <v>119</v>
      </c>
      <c r="D4575" s="2" t="s">
        <v>17184</v>
      </c>
      <c r="E4575" s="2" t="s">
        <v>17176</v>
      </c>
      <c r="F4575" s="13" t="n">
        <v>45796</v>
      </c>
      <c r="G4575" s="13" t="n">
        <v>45798</v>
      </c>
      <c r="H4575" s="2" t="n">
        <v>50.4</v>
      </c>
    </row>
    <row r="4576" customFormat="false" ht="15" hidden="false" customHeight="false" outlineLevel="0" collapsed="false">
      <c r="A4576" s="2" t="s">
        <v>21757</v>
      </c>
      <c r="B4576" s="2" t="s">
        <v>4083</v>
      </c>
      <c r="C4576" s="2" t="s">
        <v>128</v>
      </c>
      <c r="D4576" s="2" t="s">
        <v>17182</v>
      </c>
      <c r="E4576" s="2" t="s">
        <v>17176</v>
      </c>
      <c r="F4576" s="13" t="n">
        <v>46181</v>
      </c>
      <c r="G4576" s="13" t="n">
        <v>46181</v>
      </c>
      <c r="H4576" s="2" t="n">
        <v>15.6</v>
      </c>
    </row>
    <row r="4577" customFormat="false" ht="15" hidden="false" customHeight="false" outlineLevel="0" collapsed="false">
      <c r="A4577" s="2" t="s">
        <v>21758</v>
      </c>
      <c r="B4577" s="2" t="s">
        <v>1958</v>
      </c>
      <c r="C4577" s="2" t="s">
        <v>141</v>
      </c>
      <c r="D4577" s="2" t="s">
        <v>17178</v>
      </c>
      <c r="E4577" s="2" t="s">
        <v>17187</v>
      </c>
      <c r="F4577" s="13" t="n">
        <v>45869</v>
      </c>
      <c r="G4577" s="13" t="n">
        <v>45869</v>
      </c>
      <c r="H4577" s="2" t="n">
        <v>10.3</v>
      </c>
    </row>
    <row r="4578" customFormat="false" ht="15" hidden="false" customHeight="false" outlineLevel="0" collapsed="false">
      <c r="A4578" s="2" t="s">
        <v>21759</v>
      </c>
      <c r="B4578" s="2" t="s">
        <v>3017</v>
      </c>
      <c r="C4578" s="2" t="s">
        <v>163</v>
      </c>
      <c r="D4578" s="2" t="s">
        <v>17178</v>
      </c>
      <c r="E4578" s="2" t="s">
        <v>17187</v>
      </c>
      <c r="F4578" s="13" t="n">
        <v>45868</v>
      </c>
      <c r="G4578" s="13" t="n">
        <v>45868</v>
      </c>
      <c r="H4578" s="2" t="n">
        <v>16.3</v>
      </c>
    </row>
    <row r="4579" customFormat="false" ht="15" hidden="false" customHeight="false" outlineLevel="0" collapsed="false">
      <c r="A4579" s="2" t="s">
        <v>21760</v>
      </c>
      <c r="B4579" s="2" t="s">
        <v>2198</v>
      </c>
      <c r="C4579" s="2" t="s">
        <v>104</v>
      </c>
      <c r="D4579" s="2" t="s">
        <v>17182</v>
      </c>
      <c r="E4579" s="2" t="s">
        <v>17176</v>
      </c>
      <c r="F4579" s="13" t="n">
        <v>45864</v>
      </c>
      <c r="G4579" s="13" t="n">
        <v>45864</v>
      </c>
      <c r="H4579" s="2" t="n">
        <v>15.8</v>
      </c>
    </row>
    <row r="4580" customFormat="false" ht="15" hidden="false" customHeight="false" outlineLevel="0" collapsed="false">
      <c r="A4580" s="2" t="s">
        <v>21761</v>
      </c>
      <c r="B4580" s="2" t="s">
        <v>504</v>
      </c>
      <c r="C4580" s="2" t="s">
        <v>119</v>
      </c>
      <c r="D4580" s="2" t="s">
        <v>17184</v>
      </c>
      <c r="E4580" s="2" t="s">
        <v>17176</v>
      </c>
      <c r="F4580" s="13" t="n">
        <v>46169</v>
      </c>
      <c r="G4580" s="13" t="n">
        <v>46169</v>
      </c>
      <c r="H4580" s="2" t="n">
        <v>13.2</v>
      </c>
    </row>
    <row r="4581" customFormat="false" ht="15" hidden="false" customHeight="false" outlineLevel="0" collapsed="false">
      <c r="A4581" s="2" t="s">
        <v>21762</v>
      </c>
      <c r="B4581" s="2" t="s">
        <v>4216</v>
      </c>
      <c r="C4581" s="2" t="s">
        <v>128</v>
      </c>
      <c r="D4581" s="2" t="s">
        <v>17184</v>
      </c>
      <c r="E4581" s="2" t="s">
        <v>17193</v>
      </c>
      <c r="F4581" s="13" t="n">
        <v>45951</v>
      </c>
      <c r="G4581" s="13" t="n">
        <v>45951</v>
      </c>
      <c r="H4581" s="2" t="n">
        <v>6.3</v>
      </c>
    </row>
    <row r="4582" customFormat="false" ht="15" hidden="false" customHeight="false" outlineLevel="0" collapsed="false">
      <c r="A4582" s="2" t="s">
        <v>21763</v>
      </c>
      <c r="B4582" s="2" t="s">
        <v>5033</v>
      </c>
      <c r="C4582" s="2" t="s">
        <v>98</v>
      </c>
      <c r="D4582" s="2" t="s">
        <v>17178</v>
      </c>
      <c r="E4582" s="2" t="s">
        <v>17176</v>
      </c>
      <c r="F4582" s="13" t="n">
        <v>46215</v>
      </c>
      <c r="G4582" s="13" t="n">
        <v>46216</v>
      </c>
      <c r="H4582" s="2" t="n">
        <v>29</v>
      </c>
    </row>
    <row r="4583" customFormat="false" ht="15" hidden="false" customHeight="false" outlineLevel="0" collapsed="false">
      <c r="A4583" s="2" t="s">
        <v>21764</v>
      </c>
      <c r="B4583" s="2" t="s">
        <v>3907</v>
      </c>
      <c r="C4583" s="2" t="s">
        <v>104</v>
      </c>
      <c r="D4583" s="2" t="s">
        <v>17182</v>
      </c>
      <c r="E4583" s="2" t="s">
        <v>17193</v>
      </c>
      <c r="F4583" s="13" t="n">
        <v>45763</v>
      </c>
      <c r="G4583" s="13" t="n">
        <v>45763</v>
      </c>
      <c r="H4583" s="2" t="n">
        <v>7.7</v>
      </c>
    </row>
    <row r="4584" customFormat="false" ht="15" hidden="false" customHeight="false" outlineLevel="0" collapsed="false">
      <c r="A4584" s="2" t="s">
        <v>21765</v>
      </c>
      <c r="B4584" s="2" t="s">
        <v>518</v>
      </c>
      <c r="C4584" s="2" t="s">
        <v>141</v>
      </c>
      <c r="D4584" s="2" t="s">
        <v>17178</v>
      </c>
      <c r="E4584" s="2" t="s">
        <v>17187</v>
      </c>
      <c r="F4584" s="13" t="n">
        <v>46219</v>
      </c>
      <c r="G4584" s="13" t="n">
        <v>46219</v>
      </c>
      <c r="H4584" s="2" t="n">
        <v>12.6</v>
      </c>
    </row>
    <row r="4585" customFormat="false" ht="15" hidden="false" customHeight="false" outlineLevel="0" collapsed="false">
      <c r="A4585" s="2" t="s">
        <v>21766</v>
      </c>
      <c r="B4585" s="2" t="s">
        <v>4894</v>
      </c>
      <c r="C4585" s="2" t="s">
        <v>108</v>
      </c>
      <c r="D4585" s="2" t="s">
        <v>17182</v>
      </c>
      <c r="E4585" s="2" t="s">
        <v>17176</v>
      </c>
      <c r="F4585" s="13" t="n">
        <v>46008</v>
      </c>
      <c r="G4585" s="13" t="n">
        <v>46008</v>
      </c>
      <c r="H4585" s="2" t="n">
        <v>3.4</v>
      </c>
    </row>
    <row r="4586" customFormat="false" ht="15" hidden="false" customHeight="false" outlineLevel="0" collapsed="false">
      <c r="A4586" s="2" t="s">
        <v>21767</v>
      </c>
      <c r="B4586" s="2" t="s">
        <v>2874</v>
      </c>
      <c r="C4586" s="2" t="s">
        <v>104</v>
      </c>
      <c r="D4586" s="2" t="s">
        <v>17178</v>
      </c>
      <c r="E4586" s="2" t="s">
        <v>17176</v>
      </c>
      <c r="F4586" s="13" t="n">
        <v>46140</v>
      </c>
      <c r="G4586" s="13" t="n">
        <v>46140</v>
      </c>
      <c r="H4586" s="2" t="n">
        <v>5.8</v>
      </c>
    </row>
    <row r="4587" customFormat="false" ht="15" hidden="false" customHeight="false" outlineLevel="0" collapsed="false">
      <c r="A4587" s="2" t="s">
        <v>21768</v>
      </c>
      <c r="B4587" s="2" t="s">
        <v>3538</v>
      </c>
      <c r="C4587" s="2" t="s">
        <v>98</v>
      </c>
      <c r="D4587" s="2" t="s">
        <v>17182</v>
      </c>
      <c r="E4587" s="2" t="s">
        <v>17187</v>
      </c>
      <c r="F4587" s="13" t="n">
        <v>46057</v>
      </c>
      <c r="G4587" s="13" t="n">
        <v>46057</v>
      </c>
      <c r="H4587" s="2" t="n">
        <v>20.7</v>
      </c>
    </row>
    <row r="4588" customFormat="false" ht="15" hidden="false" customHeight="false" outlineLevel="0" collapsed="false">
      <c r="A4588" s="2" t="s">
        <v>21769</v>
      </c>
      <c r="B4588" s="2" t="s">
        <v>3964</v>
      </c>
      <c r="C4588" s="2" t="s">
        <v>165</v>
      </c>
      <c r="D4588" s="2" t="s">
        <v>17178</v>
      </c>
      <c r="E4588" s="2" t="s">
        <v>17193</v>
      </c>
      <c r="F4588" s="13" t="n">
        <v>45801</v>
      </c>
      <c r="G4588" s="13" t="n">
        <v>45801</v>
      </c>
      <c r="H4588" s="2" t="n">
        <v>7.2</v>
      </c>
    </row>
    <row r="4589" customFormat="false" ht="15" hidden="false" customHeight="false" outlineLevel="0" collapsed="false">
      <c r="A4589" s="2" t="s">
        <v>21770</v>
      </c>
      <c r="B4589" s="2" t="s">
        <v>3926</v>
      </c>
      <c r="C4589" s="2" t="s">
        <v>123</v>
      </c>
      <c r="D4589" s="2" t="s">
        <v>17175</v>
      </c>
      <c r="E4589" s="2" t="s">
        <v>17187</v>
      </c>
      <c r="F4589" s="13" t="n">
        <v>45855</v>
      </c>
      <c r="G4589" s="13" t="n">
        <v>45855</v>
      </c>
      <c r="H4589" s="2" t="n">
        <v>3</v>
      </c>
    </row>
    <row r="4590" customFormat="false" ht="15" hidden="false" customHeight="false" outlineLevel="0" collapsed="false">
      <c r="A4590" s="2" t="s">
        <v>21771</v>
      </c>
      <c r="B4590" s="2" t="s">
        <v>4200</v>
      </c>
      <c r="C4590" s="2" t="s">
        <v>98</v>
      </c>
      <c r="D4590" s="2" t="s">
        <v>17184</v>
      </c>
      <c r="E4590" s="2" t="s">
        <v>17191</v>
      </c>
      <c r="F4590" s="13" t="n">
        <v>46115</v>
      </c>
      <c r="G4590" s="13" t="n">
        <v>46115</v>
      </c>
      <c r="H4590" s="2" t="n">
        <v>3.2</v>
      </c>
    </row>
    <row r="4591" customFormat="false" ht="15" hidden="false" customHeight="false" outlineLevel="0" collapsed="false">
      <c r="A4591" s="2" t="s">
        <v>21772</v>
      </c>
      <c r="B4591" s="2" t="s">
        <v>3149</v>
      </c>
      <c r="C4591" s="2" t="s">
        <v>98</v>
      </c>
      <c r="D4591" s="2" t="s">
        <v>17178</v>
      </c>
      <c r="E4591" s="2" t="s">
        <v>17176</v>
      </c>
      <c r="F4591" s="13" t="n">
        <v>45927</v>
      </c>
      <c r="G4591" s="13" t="n">
        <v>45927</v>
      </c>
      <c r="H4591" s="2" t="n">
        <v>10.8</v>
      </c>
    </row>
    <row r="4592" customFormat="false" ht="15" hidden="false" customHeight="false" outlineLevel="0" collapsed="false">
      <c r="A4592" s="2" t="s">
        <v>21773</v>
      </c>
      <c r="B4592" s="2" t="s">
        <v>2922</v>
      </c>
      <c r="C4592" s="2" t="s">
        <v>119</v>
      </c>
      <c r="D4592" s="2" t="s">
        <v>17180</v>
      </c>
      <c r="E4592" s="2" t="s">
        <v>17176</v>
      </c>
      <c r="F4592" s="13" t="n">
        <v>45950</v>
      </c>
      <c r="G4592" s="13" t="n">
        <v>45950</v>
      </c>
      <c r="H4592" s="2" t="n">
        <v>19.1</v>
      </c>
    </row>
    <row r="4593" customFormat="false" ht="15" hidden="false" customHeight="false" outlineLevel="0" collapsed="false">
      <c r="A4593" s="2" t="s">
        <v>21774</v>
      </c>
      <c r="B4593" s="2" t="s">
        <v>2123</v>
      </c>
      <c r="C4593" s="2" t="s">
        <v>165</v>
      </c>
      <c r="D4593" s="2" t="s">
        <v>17184</v>
      </c>
      <c r="E4593" s="2" t="s">
        <v>17187</v>
      </c>
      <c r="F4593" s="13" t="n">
        <v>46018</v>
      </c>
      <c r="G4593" s="13" t="n">
        <v>46018</v>
      </c>
      <c r="H4593" s="2" t="n">
        <v>13.4</v>
      </c>
    </row>
    <row r="4594" customFormat="false" ht="15" hidden="false" customHeight="false" outlineLevel="0" collapsed="false">
      <c r="A4594" s="2" t="s">
        <v>21775</v>
      </c>
      <c r="B4594" s="2" t="s">
        <v>2566</v>
      </c>
      <c r="C4594" s="2" t="s">
        <v>119</v>
      </c>
      <c r="D4594" s="2" t="s">
        <v>17178</v>
      </c>
      <c r="E4594" s="2" t="s">
        <v>17187</v>
      </c>
      <c r="F4594" s="13" t="n">
        <v>46074</v>
      </c>
      <c r="G4594" s="13" t="n">
        <v>46074</v>
      </c>
      <c r="H4594" s="2" t="n">
        <v>7.5</v>
      </c>
    </row>
    <row r="4595" customFormat="false" ht="15" hidden="false" customHeight="false" outlineLevel="0" collapsed="false">
      <c r="A4595" s="2" t="s">
        <v>21776</v>
      </c>
      <c r="B4595" s="2" t="s">
        <v>2089</v>
      </c>
      <c r="C4595" s="2" t="s">
        <v>139</v>
      </c>
      <c r="D4595" s="2" t="s">
        <v>17180</v>
      </c>
      <c r="E4595" s="2" t="s">
        <v>17191</v>
      </c>
      <c r="F4595" s="13" t="n">
        <v>46177</v>
      </c>
      <c r="G4595" s="13" t="n">
        <v>46177</v>
      </c>
      <c r="H4595" s="2" t="n">
        <v>2.5</v>
      </c>
    </row>
    <row r="4596" customFormat="false" ht="15" hidden="false" customHeight="false" outlineLevel="0" collapsed="false">
      <c r="A4596" s="2" t="s">
        <v>21777</v>
      </c>
      <c r="B4596" s="2" t="s">
        <v>176</v>
      </c>
      <c r="C4596" s="2" t="s">
        <v>108</v>
      </c>
      <c r="D4596" s="2" t="s">
        <v>17182</v>
      </c>
      <c r="E4596" s="2" t="s">
        <v>17187</v>
      </c>
      <c r="F4596" s="13" t="n">
        <v>45826</v>
      </c>
      <c r="G4596" s="13" t="n">
        <v>45826</v>
      </c>
      <c r="H4596" s="2" t="n">
        <v>11.8</v>
      </c>
    </row>
    <row r="4597" customFormat="false" ht="15" hidden="false" customHeight="false" outlineLevel="0" collapsed="false">
      <c r="A4597" s="2" t="s">
        <v>21778</v>
      </c>
      <c r="B4597" s="2" t="s">
        <v>1865</v>
      </c>
      <c r="C4597" s="2" t="s">
        <v>165</v>
      </c>
      <c r="D4597" s="2" t="s">
        <v>17178</v>
      </c>
      <c r="E4597" s="2" t="s">
        <v>17187</v>
      </c>
      <c r="F4597" s="13" t="n">
        <v>46084</v>
      </c>
      <c r="G4597" s="13" t="n">
        <v>46084</v>
      </c>
      <c r="H4597" s="2" t="n">
        <v>12</v>
      </c>
    </row>
    <row r="4598" customFormat="false" ht="15" hidden="false" customHeight="false" outlineLevel="0" collapsed="false">
      <c r="A4598" s="2" t="s">
        <v>21779</v>
      </c>
      <c r="B4598" s="2" t="s">
        <v>1769</v>
      </c>
      <c r="C4598" s="2" t="s">
        <v>139</v>
      </c>
      <c r="D4598" s="2" t="s">
        <v>17184</v>
      </c>
      <c r="E4598" s="2" t="s">
        <v>17176</v>
      </c>
      <c r="F4598" s="13" t="n">
        <v>46141</v>
      </c>
      <c r="G4598" s="13" t="n">
        <v>46142</v>
      </c>
      <c r="H4598" s="2" t="n">
        <v>42</v>
      </c>
    </row>
    <row r="4599" customFormat="false" ht="15" hidden="false" customHeight="false" outlineLevel="0" collapsed="false">
      <c r="A4599" s="2" t="s">
        <v>21780</v>
      </c>
      <c r="B4599" s="2" t="s">
        <v>3317</v>
      </c>
      <c r="C4599" s="2" t="s">
        <v>141</v>
      </c>
      <c r="D4599" s="2" t="s">
        <v>17175</v>
      </c>
      <c r="E4599" s="2" t="s">
        <v>17176</v>
      </c>
      <c r="F4599" s="13" t="n">
        <v>46129</v>
      </c>
      <c r="G4599" s="13" t="n">
        <v>46129</v>
      </c>
      <c r="H4599" s="2" t="n">
        <v>22.8</v>
      </c>
    </row>
    <row r="4600" customFormat="false" ht="15" hidden="false" customHeight="false" outlineLevel="0" collapsed="false">
      <c r="A4600" s="2" t="s">
        <v>21781</v>
      </c>
      <c r="B4600" s="2" t="s">
        <v>403</v>
      </c>
      <c r="C4600" s="2" t="s">
        <v>165</v>
      </c>
      <c r="D4600" s="2" t="s">
        <v>17178</v>
      </c>
      <c r="E4600" s="2" t="s">
        <v>17176</v>
      </c>
      <c r="F4600" s="13" t="n">
        <v>46082</v>
      </c>
      <c r="G4600" s="13" t="n">
        <v>46082</v>
      </c>
      <c r="H4600" s="2" t="n">
        <v>5.1</v>
      </c>
    </row>
    <row r="4601" customFormat="false" ht="15" hidden="false" customHeight="false" outlineLevel="0" collapsed="false">
      <c r="A4601" s="2" t="s">
        <v>21782</v>
      </c>
      <c r="B4601" s="2" t="s">
        <v>4270</v>
      </c>
      <c r="C4601" s="2" t="s">
        <v>104</v>
      </c>
      <c r="D4601" s="2" t="s">
        <v>17178</v>
      </c>
      <c r="E4601" s="2" t="s">
        <v>17187</v>
      </c>
      <c r="F4601" s="13" t="n">
        <v>46024</v>
      </c>
      <c r="G4601" s="13" t="n">
        <v>46024</v>
      </c>
      <c r="H4601" s="2" t="n">
        <v>10.6</v>
      </c>
    </row>
    <row r="4602" customFormat="false" ht="15" hidden="false" customHeight="false" outlineLevel="0" collapsed="false">
      <c r="A4602" s="2" t="s">
        <v>21783</v>
      </c>
      <c r="B4602" s="2" t="s">
        <v>4415</v>
      </c>
      <c r="C4602" s="2" t="s">
        <v>108</v>
      </c>
      <c r="D4602" s="2" t="s">
        <v>17180</v>
      </c>
      <c r="E4602" s="2" t="s">
        <v>17176</v>
      </c>
      <c r="F4602" s="13" t="n">
        <v>46060</v>
      </c>
      <c r="G4602" s="13" t="n">
        <v>46060</v>
      </c>
      <c r="H4602" s="2" t="n">
        <v>15.7</v>
      </c>
    </row>
    <row r="4603" customFormat="false" ht="15" hidden="false" customHeight="false" outlineLevel="0" collapsed="false">
      <c r="A4603" s="2" t="s">
        <v>21784</v>
      </c>
      <c r="B4603" s="2" t="s">
        <v>4277</v>
      </c>
      <c r="C4603" s="2" t="s">
        <v>128</v>
      </c>
      <c r="D4603" s="2" t="s">
        <v>17180</v>
      </c>
      <c r="E4603" s="2" t="s">
        <v>17176</v>
      </c>
      <c r="F4603" s="13" t="n">
        <v>45933</v>
      </c>
      <c r="G4603" s="13" t="n">
        <v>45933</v>
      </c>
      <c r="H4603" s="2" t="n">
        <v>11</v>
      </c>
    </row>
    <row r="4604" customFormat="false" ht="15" hidden="false" customHeight="false" outlineLevel="0" collapsed="false">
      <c r="A4604" s="2" t="s">
        <v>21785</v>
      </c>
      <c r="B4604" s="2" t="s">
        <v>1018</v>
      </c>
      <c r="C4604" s="2" t="s">
        <v>165</v>
      </c>
      <c r="D4604" s="2" t="s">
        <v>17184</v>
      </c>
      <c r="E4604" s="2" t="s">
        <v>17187</v>
      </c>
      <c r="F4604" s="13" t="n">
        <v>45990</v>
      </c>
      <c r="G4604" s="13" t="n">
        <v>45990</v>
      </c>
      <c r="H4604" s="2" t="n">
        <v>6.1</v>
      </c>
    </row>
    <row r="4605" customFormat="false" ht="15" hidden="false" customHeight="false" outlineLevel="0" collapsed="false">
      <c r="A4605" s="2" t="s">
        <v>21786</v>
      </c>
      <c r="B4605" s="2" t="s">
        <v>3967</v>
      </c>
      <c r="C4605" s="2" t="s">
        <v>104</v>
      </c>
      <c r="D4605" s="2" t="s">
        <v>17178</v>
      </c>
      <c r="E4605" s="2" t="s">
        <v>17176</v>
      </c>
      <c r="F4605" s="13" t="n">
        <v>45744</v>
      </c>
      <c r="G4605" s="13" t="n">
        <v>45745</v>
      </c>
      <c r="H4605" s="2" t="n">
        <v>32.3</v>
      </c>
    </row>
    <row r="4606" customFormat="false" ht="15" hidden="false" customHeight="false" outlineLevel="0" collapsed="false">
      <c r="A4606" s="2" t="s">
        <v>21787</v>
      </c>
      <c r="B4606" s="2" t="s">
        <v>1798</v>
      </c>
      <c r="C4606" s="2" t="s">
        <v>128</v>
      </c>
      <c r="D4606" s="2" t="s">
        <v>17175</v>
      </c>
      <c r="E4606" s="2" t="s">
        <v>17187</v>
      </c>
      <c r="F4606" s="13" t="n">
        <v>46058</v>
      </c>
      <c r="G4606" s="13" t="n">
        <v>46058</v>
      </c>
      <c r="H4606" s="2" t="n">
        <v>14.4</v>
      </c>
    </row>
    <row r="4607" customFormat="false" ht="15" hidden="false" customHeight="false" outlineLevel="0" collapsed="false">
      <c r="A4607" s="2" t="s">
        <v>21788</v>
      </c>
      <c r="B4607" s="2" t="s">
        <v>2573</v>
      </c>
      <c r="C4607" s="2" t="s">
        <v>108</v>
      </c>
      <c r="D4607" s="2" t="s">
        <v>17175</v>
      </c>
      <c r="E4607" s="2" t="s">
        <v>17193</v>
      </c>
      <c r="F4607" s="13" t="n">
        <v>45823</v>
      </c>
      <c r="G4607" s="13" t="n">
        <v>45823</v>
      </c>
      <c r="H4607" s="2" t="n">
        <v>6.8</v>
      </c>
    </row>
    <row r="4608" customFormat="false" ht="15" hidden="false" customHeight="false" outlineLevel="0" collapsed="false">
      <c r="A4608" s="2" t="s">
        <v>21789</v>
      </c>
      <c r="B4608" s="2" t="s">
        <v>620</v>
      </c>
      <c r="C4608" s="2" t="s">
        <v>141</v>
      </c>
      <c r="D4608" s="2" t="s">
        <v>17184</v>
      </c>
      <c r="E4608" s="2" t="s">
        <v>17176</v>
      </c>
      <c r="F4608" s="13" t="n">
        <v>46197</v>
      </c>
      <c r="G4608" s="13" t="n">
        <v>46197</v>
      </c>
      <c r="H4608" s="2" t="n">
        <v>16.3</v>
      </c>
    </row>
    <row r="4609" customFormat="false" ht="15" hidden="false" customHeight="false" outlineLevel="0" collapsed="false">
      <c r="A4609" s="2" t="s">
        <v>21790</v>
      </c>
      <c r="B4609" s="2" t="s">
        <v>3488</v>
      </c>
      <c r="C4609" s="2" t="s">
        <v>98</v>
      </c>
      <c r="D4609" s="2" t="s">
        <v>17178</v>
      </c>
      <c r="E4609" s="2" t="s">
        <v>17176</v>
      </c>
      <c r="F4609" s="13" t="n">
        <v>45997</v>
      </c>
      <c r="G4609" s="13" t="n">
        <v>45997</v>
      </c>
      <c r="H4609" s="2" t="n">
        <v>22.6</v>
      </c>
    </row>
    <row r="4610" customFormat="false" ht="15" hidden="false" customHeight="false" outlineLevel="0" collapsed="false">
      <c r="A4610" s="2" t="s">
        <v>21791</v>
      </c>
      <c r="B4610" s="2" t="s">
        <v>3249</v>
      </c>
      <c r="C4610" s="2" t="s">
        <v>139</v>
      </c>
      <c r="D4610" s="2" t="s">
        <v>17178</v>
      </c>
      <c r="E4610" s="2" t="s">
        <v>17176</v>
      </c>
      <c r="F4610" s="13" t="n">
        <v>46067</v>
      </c>
      <c r="G4610" s="13" t="n">
        <v>46067</v>
      </c>
      <c r="H4610" s="2" t="n">
        <v>15.2</v>
      </c>
    </row>
    <row r="4611" customFormat="false" ht="15" hidden="false" customHeight="false" outlineLevel="0" collapsed="false">
      <c r="A4611" s="2" t="s">
        <v>21792</v>
      </c>
      <c r="B4611" s="2" t="s">
        <v>1614</v>
      </c>
      <c r="C4611" s="2" t="s">
        <v>114</v>
      </c>
      <c r="D4611" s="2" t="s">
        <v>17178</v>
      </c>
      <c r="E4611" s="2" t="s">
        <v>17176</v>
      </c>
      <c r="F4611" s="13" t="n">
        <v>45984</v>
      </c>
      <c r="G4611" s="13" t="n">
        <v>45985</v>
      </c>
      <c r="H4611" s="2" t="n">
        <v>29.2</v>
      </c>
    </row>
    <row r="4612" customFormat="false" ht="15" hidden="false" customHeight="false" outlineLevel="0" collapsed="false">
      <c r="A4612" s="2" t="s">
        <v>21793</v>
      </c>
      <c r="B4612" s="2" t="s">
        <v>2183</v>
      </c>
      <c r="C4612" s="2" t="s">
        <v>123</v>
      </c>
      <c r="D4612" s="2" t="s">
        <v>17178</v>
      </c>
      <c r="E4612" s="2" t="s">
        <v>17187</v>
      </c>
      <c r="F4612" s="13" t="n">
        <v>45861</v>
      </c>
      <c r="G4612" s="13" t="n">
        <v>45862</v>
      </c>
      <c r="H4612" s="2" t="n">
        <v>24.8</v>
      </c>
    </row>
    <row r="4613" customFormat="false" ht="15" hidden="false" customHeight="false" outlineLevel="0" collapsed="false">
      <c r="A4613" s="2" t="s">
        <v>21794</v>
      </c>
      <c r="B4613" s="2" t="s">
        <v>4500</v>
      </c>
      <c r="C4613" s="2" t="s">
        <v>128</v>
      </c>
      <c r="D4613" s="2" t="s">
        <v>17178</v>
      </c>
      <c r="E4613" s="2" t="s">
        <v>17176</v>
      </c>
      <c r="F4613" s="13" t="n">
        <v>46201</v>
      </c>
      <c r="G4613" s="13" t="n">
        <v>46201</v>
      </c>
      <c r="H4613" s="2" t="n">
        <v>10</v>
      </c>
    </row>
    <row r="4614" customFormat="false" ht="15" hidden="false" customHeight="false" outlineLevel="0" collapsed="false">
      <c r="A4614" s="2" t="s">
        <v>21795</v>
      </c>
      <c r="B4614" s="2" t="s">
        <v>742</v>
      </c>
      <c r="C4614" s="2" t="s">
        <v>98</v>
      </c>
      <c r="D4614" s="2" t="s">
        <v>17184</v>
      </c>
      <c r="E4614" s="2" t="s">
        <v>17176</v>
      </c>
      <c r="F4614" s="13" t="n">
        <v>46268</v>
      </c>
      <c r="G4614" s="13" t="n">
        <v>46268</v>
      </c>
      <c r="H4614" s="2" t="n">
        <v>3.5</v>
      </c>
    </row>
    <row r="4615" customFormat="false" ht="15" hidden="false" customHeight="false" outlineLevel="0" collapsed="false">
      <c r="A4615" s="2" t="s">
        <v>21796</v>
      </c>
      <c r="B4615" s="2" t="s">
        <v>4106</v>
      </c>
      <c r="C4615" s="2" t="s">
        <v>114</v>
      </c>
      <c r="D4615" s="2" t="s">
        <v>17178</v>
      </c>
      <c r="E4615" s="2" t="s">
        <v>17187</v>
      </c>
      <c r="F4615" s="13" t="n">
        <v>45855</v>
      </c>
      <c r="G4615" s="13" t="n">
        <v>45855</v>
      </c>
      <c r="H4615" s="2" t="n">
        <v>3.4</v>
      </c>
    </row>
    <row r="4616" customFormat="false" ht="15" hidden="false" customHeight="false" outlineLevel="0" collapsed="false">
      <c r="A4616" s="2" t="s">
        <v>21797</v>
      </c>
      <c r="B4616" s="2" t="s">
        <v>4221</v>
      </c>
      <c r="C4616" s="2" t="s">
        <v>165</v>
      </c>
      <c r="D4616" s="2" t="s">
        <v>17180</v>
      </c>
      <c r="E4616" s="2" t="s">
        <v>17187</v>
      </c>
      <c r="F4616" s="13" t="n">
        <v>46127</v>
      </c>
      <c r="G4616" s="13" t="n">
        <v>46127</v>
      </c>
      <c r="H4616" s="2" t="n">
        <v>8.8</v>
      </c>
    </row>
    <row r="4617" customFormat="false" ht="15" hidden="false" customHeight="false" outlineLevel="0" collapsed="false">
      <c r="A4617" s="2" t="s">
        <v>21798</v>
      </c>
      <c r="B4617" s="2" t="s">
        <v>4336</v>
      </c>
      <c r="C4617" s="2" t="s">
        <v>119</v>
      </c>
      <c r="D4617" s="2" t="s">
        <v>17178</v>
      </c>
      <c r="E4617" s="2" t="s">
        <v>17176</v>
      </c>
      <c r="F4617" s="13" t="n">
        <v>46173</v>
      </c>
      <c r="G4617" s="13" t="n">
        <v>46174</v>
      </c>
      <c r="H4617" s="2" t="n">
        <v>27.9</v>
      </c>
    </row>
    <row r="4618" customFormat="false" ht="15" hidden="false" customHeight="false" outlineLevel="0" collapsed="false">
      <c r="A4618" s="2" t="s">
        <v>21799</v>
      </c>
      <c r="B4618" s="2" t="s">
        <v>2473</v>
      </c>
      <c r="C4618" s="2" t="s">
        <v>98</v>
      </c>
      <c r="D4618" s="2" t="s">
        <v>17182</v>
      </c>
      <c r="E4618" s="2" t="s">
        <v>17187</v>
      </c>
      <c r="F4618" s="13" t="n">
        <v>45835</v>
      </c>
      <c r="G4618" s="13" t="n">
        <v>45835</v>
      </c>
      <c r="H4618" s="2" t="n">
        <v>10.8</v>
      </c>
    </row>
    <row r="4619" customFormat="false" ht="15" hidden="false" customHeight="false" outlineLevel="0" collapsed="false">
      <c r="A4619" s="2" t="s">
        <v>21800</v>
      </c>
      <c r="B4619" s="2" t="s">
        <v>3448</v>
      </c>
      <c r="C4619" s="2" t="s">
        <v>119</v>
      </c>
      <c r="D4619" s="2" t="s">
        <v>17178</v>
      </c>
      <c r="E4619" s="2" t="s">
        <v>17191</v>
      </c>
      <c r="F4619" s="13" t="n">
        <v>45877</v>
      </c>
      <c r="G4619" s="13" t="n">
        <v>45877</v>
      </c>
      <c r="H4619" s="2" t="n">
        <v>2</v>
      </c>
    </row>
    <row r="4620" customFormat="false" ht="15" hidden="false" customHeight="false" outlineLevel="0" collapsed="false">
      <c r="A4620" s="2" t="s">
        <v>21801</v>
      </c>
      <c r="B4620" s="2" t="s">
        <v>4929</v>
      </c>
      <c r="C4620" s="2" t="s">
        <v>104</v>
      </c>
      <c r="D4620" s="2" t="s">
        <v>17180</v>
      </c>
      <c r="E4620" s="2" t="s">
        <v>17176</v>
      </c>
      <c r="F4620" s="13" t="n">
        <v>45944</v>
      </c>
      <c r="G4620" s="13" t="n">
        <v>45944</v>
      </c>
      <c r="H4620" s="2" t="n">
        <v>9.7</v>
      </c>
    </row>
    <row r="4621" customFormat="false" ht="15" hidden="false" customHeight="false" outlineLevel="0" collapsed="false">
      <c r="A4621" s="2" t="s">
        <v>21802</v>
      </c>
      <c r="B4621" s="2" t="s">
        <v>4479</v>
      </c>
      <c r="C4621" s="2" t="s">
        <v>98</v>
      </c>
      <c r="D4621" s="2" t="s">
        <v>17184</v>
      </c>
      <c r="E4621" s="2" t="s">
        <v>17187</v>
      </c>
      <c r="F4621" s="13" t="n">
        <v>46065</v>
      </c>
      <c r="G4621" s="13" t="n">
        <v>46065</v>
      </c>
      <c r="H4621" s="2" t="n">
        <v>5.8</v>
      </c>
    </row>
    <row r="4622" customFormat="false" ht="15" hidden="false" customHeight="false" outlineLevel="0" collapsed="false">
      <c r="A4622" s="2" t="s">
        <v>21803</v>
      </c>
      <c r="B4622" s="2" t="s">
        <v>3385</v>
      </c>
      <c r="C4622" s="2" t="s">
        <v>104</v>
      </c>
      <c r="D4622" s="2" t="s">
        <v>17182</v>
      </c>
      <c r="E4622" s="2" t="s">
        <v>17176</v>
      </c>
      <c r="F4622" s="13" t="n">
        <v>46187</v>
      </c>
      <c r="G4622" s="13" t="n">
        <v>46189</v>
      </c>
      <c r="H4622" s="2" t="n">
        <v>63.1</v>
      </c>
    </row>
    <row r="4623" customFormat="false" ht="15" hidden="false" customHeight="false" outlineLevel="0" collapsed="false">
      <c r="A4623" s="2" t="s">
        <v>21804</v>
      </c>
      <c r="B4623" s="2" t="s">
        <v>781</v>
      </c>
      <c r="C4623" s="2" t="s">
        <v>98</v>
      </c>
      <c r="D4623" s="2" t="s">
        <v>17184</v>
      </c>
      <c r="E4623" s="2" t="s">
        <v>17193</v>
      </c>
      <c r="F4623" s="13" t="n">
        <v>46018</v>
      </c>
      <c r="G4623" s="13" t="n">
        <v>46018</v>
      </c>
      <c r="H4623" s="2" t="n">
        <v>6.3</v>
      </c>
    </row>
    <row r="4624" customFormat="false" ht="15" hidden="false" customHeight="false" outlineLevel="0" collapsed="false">
      <c r="A4624" s="2" t="s">
        <v>21805</v>
      </c>
      <c r="B4624" s="2" t="s">
        <v>2965</v>
      </c>
      <c r="C4624" s="2" t="s">
        <v>119</v>
      </c>
      <c r="D4624" s="2" t="s">
        <v>17182</v>
      </c>
      <c r="E4624" s="2" t="s">
        <v>17176</v>
      </c>
      <c r="F4624" s="13" t="n">
        <v>46091</v>
      </c>
      <c r="G4624" s="13" t="n">
        <v>46091</v>
      </c>
      <c r="H4624" s="2" t="n">
        <v>8.5</v>
      </c>
    </row>
    <row r="4625" customFormat="false" ht="15" hidden="false" customHeight="false" outlineLevel="0" collapsed="false">
      <c r="A4625" s="2" t="s">
        <v>21806</v>
      </c>
      <c r="B4625" s="2" t="s">
        <v>2452</v>
      </c>
      <c r="C4625" s="2" t="s">
        <v>163</v>
      </c>
      <c r="D4625" s="2" t="s">
        <v>17182</v>
      </c>
      <c r="E4625" s="2" t="s">
        <v>17176</v>
      </c>
      <c r="F4625" s="13" t="n">
        <v>46215</v>
      </c>
      <c r="G4625" s="13" t="n">
        <v>46215</v>
      </c>
      <c r="H4625" s="2" t="n">
        <v>9.5</v>
      </c>
    </row>
    <row r="4626" customFormat="false" ht="15" hidden="false" customHeight="false" outlineLevel="0" collapsed="false">
      <c r="A4626" s="2" t="s">
        <v>21807</v>
      </c>
      <c r="B4626" s="2" t="s">
        <v>2561</v>
      </c>
      <c r="C4626" s="2" t="s">
        <v>119</v>
      </c>
      <c r="D4626" s="2" t="s">
        <v>17184</v>
      </c>
      <c r="E4626" s="2" t="s">
        <v>17193</v>
      </c>
      <c r="F4626" s="13" t="n">
        <v>45921</v>
      </c>
      <c r="G4626" s="13" t="n">
        <v>45921</v>
      </c>
      <c r="H4626" s="2" t="n">
        <v>2.5</v>
      </c>
    </row>
    <row r="4627" customFormat="false" ht="15" hidden="false" customHeight="false" outlineLevel="0" collapsed="false">
      <c r="A4627" s="2" t="s">
        <v>21808</v>
      </c>
      <c r="B4627" s="2" t="s">
        <v>3008</v>
      </c>
      <c r="C4627" s="2" t="s">
        <v>139</v>
      </c>
      <c r="D4627" s="2" t="s">
        <v>17175</v>
      </c>
      <c r="E4627" s="2" t="s">
        <v>17176</v>
      </c>
      <c r="F4627" s="13" t="n">
        <v>46050</v>
      </c>
      <c r="G4627" s="13" t="n">
        <v>46050</v>
      </c>
      <c r="H4627" s="2" t="n">
        <v>12.2</v>
      </c>
    </row>
    <row r="4628" customFormat="false" ht="15" hidden="false" customHeight="false" outlineLevel="0" collapsed="false">
      <c r="A4628" s="2" t="s">
        <v>21809</v>
      </c>
      <c r="B4628" s="2" t="s">
        <v>3001</v>
      </c>
      <c r="C4628" s="2" t="s">
        <v>98</v>
      </c>
      <c r="D4628" s="2" t="s">
        <v>17182</v>
      </c>
      <c r="E4628" s="2" t="s">
        <v>17176</v>
      </c>
      <c r="F4628" s="13" t="n">
        <v>46212</v>
      </c>
      <c r="G4628" s="13" t="n">
        <v>46212</v>
      </c>
      <c r="H4628" s="2" t="n">
        <v>16.4</v>
      </c>
    </row>
    <row r="4629" customFormat="false" ht="15" hidden="false" customHeight="false" outlineLevel="0" collapsed="false">
      <c r="A4629" s="2" t="s">
        <v>21810</v>
      </c>
      <c r="B4629" s="2" t="s">
        <v>1096</v>
      </c>
      <c r="C4629" s="2" t="s">
        <v>119</v>
      </c>
      <c r="D4629" s="2" t="s">
        <v>17178</v>
      </c>
      <c r="E4629" s="2" t="s">
        <v>17193</v>
      </c>
      <c r="F4629" s="13" t="n">
        <v>46217</v>
      </c>
      <c r="G4629" s="13" t="n">
        <v>46217</v>
      </c>
      <c r="H4629" s="2" t="n">
        <v>3.7</v>
      </c>
    </row>
    <row r="4630" customFormat="false" ht="15" hidden="false" customHeight="false" outlineLevel="0" collapsed="false">
      <c r="A4630" s="2" t="s">
        <v>21811</v>
      </c>
      <c r="B4630" s="2" t="s">
        <v>4318</v>
      </c>
      <c r="C4630" s="2" t="s">
        <v>98</v>
      </c>
      <c r="D4630" s="2" t="s">
        <v>17184</v>
      </c>
      <c r="E4630" s="2" t="s">
        <v>17176</v>
      </c>
      <c r="F4630" s="13" t="n">
        <v>45806</v>
      </c>
      <c r="G4630" s="13" t="n">
        <v>45806</v>
      </c>
      <c r="H4630" s="2" t="n">
        <v>6.5</v>
      </c>
    </row>
    <row r="4631" customFormat="false" ht="15" hidden="false" customHeight="false" outlineLevel="0" collapsed="false">
      <c r="A4631" s="2" t="s">
        <v>21812</v>
      </c>
      <c r="B4631" s="2" t="s">
        <v>1810</v>
      </c>
      <c r="C4631" s="2" t="s">
        <v>119</v>
      </c>
      <c r="D4631" s="2" t="s">
        <v>17182</v>
      </c>
      <c r="E4631" s="2" t="s">
        <v>17176</v>
      </c>
      <c r="F4631" s="13" t="n">
        <v>46108</v>
      </c>
      <c r="G4631" s="13" t="n">
        <v>46108</v>
      </c>
      <c r="H4631" s="2" t="n">
        <v>6.2</v>
      </c>
    </row>
    <row r="4632" customFormat="false" ht="15" hidden="false" customHeight="false" outlineLevel="0" collapsed="false">
      <c r="A4632" s="2" t="s">
        <v>21813</v>
      </c>
      <c r="B4632" s="2" t="s">
        <v>786</v>
      </c>
      <c r="C4632" s="2" t="s">
        <v>141</v>
      </c>
      <c r="D4632" s="2" t="s">
        <v>17178</v>
      </c>
      <c r="E4632" s="2" t="s">
        <v>17187</v>
      </c>
      <c r="F4632" s="13" t="n">
        <v>45669</v>
      </c>
      <c r="G4632" s="13" t="n">
        <v>45669</v>
      </c>
      <c r="H4632" s="2" t="n">
        <v>12.4</v>
      </c>
    </row>
    <row r="4633" customFormat="false" ht="15" hidden="false" customHeight="false" outlineLevel="0" collapsed="false">
      <c r="A4633" s="2" t="s">
        <v>21814</v>
      </c>
      <c r="B4633" s="2" t="s">
        <v>4677</v>
      </c>
      <c r="C4633" s="2" t="s">
        <v>145</v>
      </c>
      <c r="D4633" s="2" t="s">
        <v>17178</v>
      </c>
      <c r="E4633" s="2" t="s">
        <v>17187</v>
      </c>
      <c r="F4633" s="13" t="n">
        <v>46166</v>
      </c>
      <c r="G4633" s="13" t="n">
        <v>46166</v>
      </c>
      <c r="H4633" s="2" t="n">
        <v>19.6</v>
      </c>
    </row>
    <row r="4634" customFormat="false" ht="15" hidden="false" customHeight="false" outlineLevel="0" collapsed="false">
      <c r="A4634" s="2" t="s">
        <v>21815</v>
      </c>
      <c r="B4634" s="2" t="s">
        <v>900</v>
      </c>
      <c r="C4634" s="2" t="s">
        <v>128</v>
      </c>
      <c r="D4634" s="2" t="s">
        <v>17175</v>
      </c>
      <c r="E4634" s="2" t="s">
        <v>17176</v>
      </c>
      <c r="F4634" s="13" t="n">
        <v>45913</v>
      </c>
      <c r="G4634" s="13" t="n">
        <v>45913</v>
      </c>
      <c r="H4634" s="2" t="n">
        <v>11.9</v>
      </c>
    </row>
    <row r="4635" customFormat="false" ht="15" hidden="false" customHeight="false" outlineLevel="0" collapsed="false">
      <c r="A4635" s="2" t="s">
        <v>21816</v>
      </c>
      <c r="B4635" s="2" t="s">
        <v>2601</v>
      </c>
      <c r="C4635" s="2" t="s">
        <v>139</v>
      </c>
      <c r="D4635" s="2" t="s">
        <v>17184</v>
      </c>
      <c r="E4635" s="2" t="s">
        <v>17193</v>
      </c>
      <c r="F4635" s="13" t="n">
        <v>45757</v>
      </c>
      <c r="G4635" s="13" t="n">
        <v>45757</v>
      </c>
      <c r="H4635" s="2" t="n">
        <v>7.4</v>
      </c>
    </row>
    <row r="4636" customFormat="false" ht="15" hidden="false" customHeight="false" outlineLevel="0" collapsed="false">
      <c r="A4636" s="2" t="s">
        <v>21817</v>
      </c>
      <c r="B4636" s="2" t="s">
        <v>467</v>
      </c>
      <c r="C4636" s="2" t="s">
        <v>119</v>
      </c>
      <c r="D4636" s="2" t="s">
        <v>17182</v>
      </c>
      <c r="E4636" s="2" t="s">
        <v>17191</v>
      </c>
      <c r="F4636" s="13" t="n">
        <v>46021</v>
      </c>
      <c r="G4636" s="13" t="n">
        <v>46021</v>
      </c>
      <c r="H4636" s="2" t="n">
        <v>1.9</v>
      </c>
    </row>
    <row r="4637" customFormat="false" ht="15" hidden="false" customHeight="false" outlineLevel="0" collapsed="false">
      <c r="A4637" s="2" t="s">
        <v>21818</v>
      </c>
      <c r="B4637" s="2" t="s">
        <v>1609</v>
      </c>
      <c r="C4637" s="2" t="s">
        <v>139</v>
      </c>
      <c r="D4637" s="2" t="s">
        <v>17184</v>
      </c>
      <c r="E4637" s="2" t="s">
        <v>17176</v>
      </c>
      <c r="F4637" s="13" t="n">
        <v>46153</v>
      </c>
      <c r="G4637" s="13" t="n">
        <v>46153</v>
      </c>
      <c r="H4637" s="2" t="n">
        <v>9.3</v>
      </c>
    </row>
    <row r="4638" customFormat="false" ht="15" hidden="false" customHeight="false" outlineLevel="0" collapsed="false">
      <c r="A4638" s="2" t="s">
        <v>21819</v>
      </c>
      <c r="B4638" s="2" t="s">
        <v>1760</v>
      </c>
      <c r="C4638" s="2" t="s">
        <v>123</v>
      </c>
      <c r="D4638" s="2" t="s">
        <v>17184</v>
      </c>
      <c r="E4638" s="2" t="s">
        <v>17176</v>
      </c>
      <c r="F4638" s="13" t="n">
        <v>45962</v>
      </c>
      <c r="G4638" s="13" t="n">
        <v>45962</v>
      </c>
      <c r="H4638" s="2" t="n">
        <v>16.6</v>
      </c>
    </row>
    <row r="4639" customFormat="false" ht="15" hidden="false" customHeight="false" outlineLevel="0" collapsed="false">
      <c r="A4639" s="2" t="s">
        <v>21820</v>
      </c>
      <c r="B4639" s="2" t="s">
        <v>3545</v>
      </c>
      <c r="C4639" s="2" t="s">
        <v>104</v>
      </c>
      <c r="D4639" s="2" t="s">
        <v>17175</v>
      </c>
      <c r="E4639" s="2" t="s">
        <v>17187</v>
      </c>
      <c r="F4639" s="13" t="n">
        <v>46248</v>
      </c>
      <c r="G4639" s="13" t="n">
        <v>46248</v>
      </c>
      <c r="H4639" s="2" t="n">
        <v>10.6</v>
      </c>
    </row>
    <row r="4640" customFormat="false" ht="15" hidden="false" customHeight="false" outlineLevel="0" collapsed="false">
      <c r="A4640" s="2" t="s">
        <v>21821</v>
      </c>
      <c r="B4640" s="2" t="s">
        <v>4119</v>
      </c>
      <c r="C4640" s="2" t="s">
        <v>98</v>
      </c>
      <c r="D4640" s="2" t="s">
        <v>17178</v>
      </c>
      <c r="E4640" s="2" t="s">
        <v>17187</v>
      </c>
      <c r="F4640" s="13" t="n">
        <v>46081</v>
      </c>
      <c r="G4640" s="13" t="n">
        <v>46081</v>
      </c>
      <c r="H4640" s="2" t="n">
        <v>4.7</v>
      </c>
    </row>
    <row r="4641" customFormat="false" ht="15" hidden="false" customHeight="false" outlineLevel="0" collapsed="false">
      <c r="A4641" s="2" t="s">
        <v>21822</v>
      </c>
      <c r="B4641" s="2" t="s">
        <v>4684</v>
      </c>
      <c r="C4641" s="2" t="s">
        <v>104</v>
      </c>
      <c r="D4641" s="2" t="s">
        <v>17175</v>
      </c>
      <c r="E4641" s="2" t="s">
        <v>17187</v>
      </c>
      <c r="F4641" s="13" t="n">
        <v>46156</v>
      </c>
      <c r="G4641" s="13" t="n">
        <v>46156</v>
      </c>
      <c r="H4641" s="2" t="n">
        <v>10.7</v>
      </c>
    </row>
    <row r="4642" customFormat="false" ht="15" hidden="false" customHeight="false" outlineLevel="0" collapsed="false">
      <c r="A4642" s="2" t="s">
        <v>21823</v>
      </c>
      <c r="B4642" s="2" t="s">
        <v>2335</v>
      </c>
      <c r="C4642" s="2" t="s">
        <v>98</v>
      </c>
      <c r="D4642" s="2" t="s">
        <v>17182</v>
      </c>
      <c r="E4642" s="2" t="s">
        <v>17176</v>
      </c>
      <c r="F4642" s="13" t="n">
        <v>45994</v>
      </c>
      <c r="G4642" s="13" t="n">
        <v>45994</v>
      </c>
      <c r="H4642" s="2" t="n">
        <v>14.1</v>
      </c>
    </row>
    <row r="4643" customFormat="false" ht="15" hidden="false" customHeight="false" outlineLevel="0" collapsed="false">
      <c r="A4643" s="2" t="s">
        <v>21824</v>
      </c>
      <c r="B4643" s="2" t="s">
        <v>3692</v>
      </c>
      <c r="C4643" s="2" t="s">
        <v>114</v>
      </c>
      <c r="D4643" s="2" t="s">
        <v>17182</v>
      </c>
      <c r="E4643" s="2" t="s">
        <v>17187</v>
      </c>
      <c r="F4643" s="13" t="n">
        <v>46099</v>
      </c>
      <c r="G4643" s="13" t="n">
        <v>46099</v>
      </c>
      <c r="H4643" s="2" t="n">
        <v>6.3</v>
      </c>
    </row>
    <row r="4644" customFormat="false" ht="15" hidden="false" customHeight="false" outlineLevel="0" collapsed="false">
      <c r="A4644" s="2" t="s">
        <v>21825</v>
      </c>
      <c r="B4644" s="2" t="s">
        <v>2169</v>
      </c>
      <c r="C4644" s="2" t="s">
        <v>119</v>
      </c>
      <c r="D4644" s="2" t="s">
        <v>17178</v>
      </c>
      <c r="E4644" s="2" t="s">
        <v>17176</v>
      </c>
      <c r="F4644" s="13" t="n">
        <v>45814</v>
      </c>
      <c r="G4644" s="13" t="n">
        <v>45814</v>
      </c>
      <c r="H4644" s="2" t="n">
        <v>5.7</v>
      </c>
    </row>
    <row r="4645" customFormat="false" ht="15" hidden="false" customHeight="false" outlineLevel="0" collapsed="false">
      <c r="A4645" s="2" t="s">
        <v>21826</v>
      </c>
      <c r="B4645" s="2" t="s">
        <v>2929</v>
      </c>
      <c r="C4645" s="2" t="s">
        <v>119</v>
      </c>
      <c r="D4645" s="2" t="s">
        <v>17175</v>
      </c>
      <c r="E4645" s="2" t="s">
        <v>17176</v>
      </c>
      <c r="F4645" s="13" t="n">
        <v>46063</v>
      </c>
      <c r="G4645" s="13" t="n">
        <v>46064</v>
      </c>
      <c r="H4645" s="2" t="n">
        <v>24.5</v>
      </c>
    </row>
    <row r="4646" customFormat="false" ht="15" hidden="false" customHeight="false" outlineLevel="0" collapsed="false">
      <c r="A4646" s="2" t="s">
        <v>21827</v>
      </c>
      <c r="B4646" s="2" t="s">
        <v>4114</v>
      </c>
      <c r="C4646" s="2" t="s">
        <v>119</v>
      </c>
      <c r="D4646" s="2" t="s">
        <v>17175</v>
      </c>
      <c r="E4646" s="2" t="s">
        <v>17176</v>
      </c>
      <c r="F4646" s="13" t="n">
        <v>46098</v>
      </c>
      <c r="G4646" s="13" t="n">
        <v>46098</v>
      </c>
      <c r="H4646" s="2" t="n">
        <v>9.9</v>
      </c>
    </row>
    <row r="4647" customFormat="false" ht="15" hidden="false" customHeight="false" outlineLevel="0" collapsed="false">
      <c r="A4647" s="2" t="s">
        <v>21828</v>
      </c>
      <c r="B4647" s="2" t="s">
        <v>3897</v>
      </c>
      <c r="C4647" s="2" t="s">
        <v>165</v>
      </c>
      <c r="D4647" s="2" t="s">
        <v>17184</v>
      </c>
      <c r="E4647" s="2" t="s">
        <v>17176</v>
      </c>
      <c r="F4647" s="13" t="n">
        <v>46089</v>
      </c>
      <c r="G4647" s="13" t="n">
        <v>46089</v>
      </c>
      <c r="H4647" s="2" t="n">
        <v>7.5</v>
      </c>
    </row>
    <row r="4648" customFormat="false" ht="15" hidden="false" customHeight="false" outlineLevel="0" collapsed="false">
      <c r="A4648" s="2" t="s">
        <v>21829</v>
      </c>
      <c r="B4648" s="2" t="s">
        <v>2760</v>
      </c>
      <c r="C4648" s="2" t="s">
        <v>165</v>
      </c>
      <c r="D4648" s="2" t="s">
        <v>17178</v>
      </c>
      <c r="E4648" s="2" t="s">
        <v>17176</v>
      </c>
      <c r="F4648" s="13" t="n">
        <v>46043</v>
      </c>
      <c r="G4648" s="13" t="n">
        <v>46043</v>
      </c>
      <c r="H4648" s="2" t="n">
        <v>18.2</v>
      </c>
    </row>
    <row r="4649" customFormat="false" ht="15" hidden="false" customHeight="false" outlineLevel="0" collapsed="false">
      <c r="A4649" s="2" t="s">
        <v>21830</v>
      </c>
      <c r="B4649" s="2" t="s">
        <v>3133</v>
      </c>
      <c r="C4649" s="2" t="s">
        <v>123</v>
      </c>
      <c r="D4649" s="2" t="s">
        <v>17178</v>
      </c>
      <c r="E4649" s="2" t="s">
        <v>17193</v>
      </c>
      <c r="F4649" s="13" t="n">
        <v>45924</v>
      </c>
      <c r="G4649" s="13" t="n">
        <v>45924</v>
      </c>
      <c r="H4649" s="2" t="n">
        <v>6.4</v>
      </c>
    </row>
    <row r="4650" customFormat="false" ht="15" hidden="false" customHeight="false" outlineLevel="0" collapsed="false">
      <c r="A4650" s="2" t="s">
        <v>21831</v>
      </c>
      <c r="B4650" s="2" t="s">
        <v>3577</v>
      </c>
      <c r="C4650" s="2" t="s">
        <v>141</v>
      </c>
      <c r="D4650" s="2" t="s">
        <v>17178</v>
      </c>
      <c r="E4650" s="2" t="s">
        <v>17193</v>
      </c>
      <c r="F4650" s="13" t="n">
        <v>46274</v>
      </c>
      <c r="G4650" s="13" t="n">
        <v>46274</v>
      </c>
      <c r="H4650" s="2" t="n">
        <v>7.2</v>
      </c>
    </row>
    <row r="4651" customFormat="false" ht="15" hidden="false" customHeight="false" outlineLevel="0" collapsed="false">
      <c r="A4651" s="2" t="s">
        <v>21832</v>
      </c>
      <c r="B4651" s="2" t="s">
        <v>3575</v>
      </c>
      <c r="C4651" s="2" t="s">
        <v>145</v>
      </c>
      <c r="D4651" s="2" t="s">
        <v>17175</v>
      </c>
      <c r="E4651" s="2" t="s">
        <v>17193</v>
      </c>
      <c r="F4651" s="13" t="n">
        <v>46090</v>
      </c>
      <c r="G4651" s="13" t="n">
        <v>46090</v>
      </c>
      <c r="H4651" s="2" t="n">
        <v>7.3</v>
      </c>
    </row>
    <row r="4652" customFormat="false" ht="15" hidden="false" customHeight="false" outlineLevel="0" collapsed="false">
      <c r="A4652" s="2" t="s">
        <v>21833</v>
      </c>
      <c r="B4652" s="2" t="s">
        <v>760</v>
      </c>
      <c r="C4652" s="2" t="s">
        <v>119</v>
      </c>
      <c r="D4652" s="2" t="s">
        <v>17184</v>
      </c>
      <c r="E4652" s="2" t="s">
        <v>17187</v>
      </c>
      <c r="F4652" s="13" t="n">
        <v>46234</v>
      </c>
      <c r="G4652" s="13" t="n">
        <v>46234</v>
      </c>
      <c r="H4652" s="2" t="n">
        <v>3.2</v>
      </c>
    </row>
    <row r="4653" customFormat="false" ht="15" hidden="false" customHeight="false" outlineLevel="0" collapsed="false">
      <c r="A4653" s="2" t="s">
        <v>21834</v>
      </c>
      <c r="B4653" s="2" t="s">
        <v>4524</v>
      </c>
      <c r="C4653" s="2" t="s">
        <v>145</v>
      </c>
      <c r="D4653" s="2" t="s">
        <v>17175</v>
      </c>
      <c r="E4653" s="2" t="s">
        <v>17187</v>
      </c>
      <c r="F4653" s="13" t="n">
        <v>45937</v>
      </c>
      <c r="G4653" s="13" t="n">
        <v>45937</v>
      </c>
      <c r="H4653" s="2" t="n">
        <v>18.3</v>
      </c>
    </row>
    <row r="4654" customFormat="false" ht="15" hidden="false" customHeight="false" outlineLevel="0" collapsed="false">
      <c r="A4654" s="2" t="s">
        <v>21835</v>
      </c>
      <c r="B4654" s="2" t="s">
        <v>5122</v>
      </c>
      <c r="C4654" s="2" t="s">
        <v>98</v>
      </c>
      <c r="D4654" s="2" t="s">
        <v>17178</v>
      </c>
      <c r="E4654" s="2" t="s">
        <v>17176</v>
      </c>
      <c r="F4654" s="13" t="n">
        <v>46073</v>
      </c>
      <c r="G4654" s="13" t="n">
        <v>46073</v>
      </c>
      <c r="H4654" s="2" t="n">
        <v>8.9</v>
      </c>
    </row>
    <row r="4655" customFormat="false" ht="15" hidden="false" customHeight="false" outlineLevel="0" collapsed="false">
      <c r="A4655" s="2" t="s">
        <v>21836</v>
      </c>
      <c r="B4655" s="2" t="s">
        <v>4514</v>
      </c>
      <c r="C4655" s="2" t="s">
        <v>119</v>
      </c>
      <c r="D4655" s="2" t="s">
        <v>17175</v>
      </c>
      <c r="E4655" s="2" t="s">
        <v>17193</v>
      </c>
      <c r="F4655" s="13" t="n">
        <v>45908</v>
      </c>
      <c r="G4655" s="13" t="n">
        <v>45908</v>
      </c>
      <c r="H4655" s="2" t="n">
        <v>2.9</v>
      </c>
    </row>
    <row r="4656" customFormat="false" ht="15" hidden="false" customHeight="false" outlineLevel="0" collapsed="false">
      <c r="A4656" s="2" t="s">
        <v>21837</v>
      </c>
      <c r="B4656" s="2" t="s">
        <v>528</v>
      </c>
      <c r="C4656" s="2" t="s">
        <v>98</v>
      </c>
      <c r="D4656" s="2" t="s">
        <v>17180</v>
      </c>
      <c r="E4656" s="2" t="s">
        <v>17193</v>
      </c>
      <c r="F4656" s="13" t="n">
        <v>46117</v>
      </c>
      <c r="G4656" s="13" t="n">
        <v>46117</v>
      </c>
      <c r="H4656" s="2" t="n">
        <v>9.7</v>
      </c>
    </row>
    <row r="4657" customFormat="false" ht="15" hidden="false" customHeight="false" outlineLevel="0" collapsed="false">
      <c r="A4657" s="2" t="s">
        <v>21838</v>
      </c>
      <c r="B4657" s="2" t="s">
        <v>1362</v>
      </c>
      <c r="C4657" s="2" t="s">
        <v>163</v>
      </c>
      <c r="D4657" s="2" t="s">
        <v>17184</v>
      </c>
      <c r="E4657" s="2" t="s">
        <v>17176</v>
      </c>
      <c r="F4657" s="13" t="n">
        <v>46177</v>
      </c>
      <c r="G4657" s="13" t="n">
        <v>46177</v>
      </c>
      <c r="H4657" s="2" t="n">
        <v>4.4</v>
      </c>
    </row>
    <row r="4658" customFormat="false" ht="15" hidden="false" customHeight="false" outlineLevel="0" collapsed="false">
      <c r="A4658" s="2" t="s">
        <v>21839</v>
      </c>
      <c r="B4658" s="2" t="s">
        <v>4035</v>
      </c>
      <c r="C4658" s="2" t="s">
        <v>98</v>
      </c>
      <c r="D4658" s="2" t="s">
        <v>17182</v>
      </c>
      <c r="E4658" s="2" t="s">
        <v>17193</v>
      </c>
      <c r="F4658" s="13" t="n">
        <v>45924</v>
      </c>
      <c r="G4658" s="13" t="n">
        <v>45924</v>
      </c>
      <c r="H4658" s="2" t="n">
        <v>3.4</v>
      </c>
    </row>
    <row r="4659" customFormat="false" ht="15" hidden="false" customHeight="false" outlineLevel="0" collapsed="false">
      <c r="A4659" s="2" t="s">
        <v>21840</v>
      </c>
      <c r="B4659" s="2" t="s">
        <v>4481</v>
      </c>
      <c r="C4659" s="2" t="s">
        <v>139</v>
      </c>
      <c r="D4659" s="2" t="s">
        <v>17178</v>
      </c>
      <c r="E4659" s="2" t="s">
        <v>17187</v>
      </c>
      <c r="F4659" s="13" t="n">
        <v>46167</v>
      </c>
      <c r="G4659" s="13" t="n">
        <v>46167</v>
      </c>
      <c r="H4659" s="2" t="n">
        <v>5.9</v>
      </c>
    </row>
    <row r="4660" customFormat="false" ht="15" hidden="false" customHeight="false" outlineLevel="0" collapsed="false">
      <c r="A4660" s="2" t="s">
        <v>21841</v>
      </c>
      <c r="B4660" s="2" t="s">
        <v>2492</v>
      </c>
      <c r="C4660" s="2" t="s">
        <v>123</v>
      </c>
      <c r="D4660" s="2" t="s">
        <v>17182</v>
      </c>
      <c r="E4660" s="2" t="s">
        <v>17187</v>
      </c>
      <c r="F4660" s="13" t="n">
        <v>45811</v>
      </c>
      <c r="G4660" s="13" t="n">
        <v>45811</v>
      </c>
      <c r="H4660" s="2" t="n">
        <v>16.3</v>
      </c>
    </row>
    <row r="4661" customFormat="false" ht="15" hidden="false" customHeight="false" outlineLevel="0" collapsed="false">
      <c r="A4661" s="2" t="s">
        <v>21842</v>
      </c>
      <c r="B4661" s="2" t="s">
        <v>312</v>
      </c>
      <c r="C4661" s="2" t="s">
        <v>98</v>
      </c>
      <c r="D4661" s="2" t="s">
        <v>17180</v>
      </c>
      <c r="E4661" s="2" t="s">
        <v>17176</v>
      </c>
      <c r="F4661" s="13" t="n">
        <v>45772</v>
      </c>
      <c r="G4661" s="13" t="n">
        <v>45772</v>
      </c>
      <c r="H4661" s="2" t="n">
        <v>8.6</v>
      </c>
    </row>
    <row r="4662" customFormat="false" ht="15" hidden="false" customHeight="false" outlineLevel="0" collapsed="false">
      <c r="A4662" s="2" t="s">
        <v>21843</v>
      </c>
      <c r="B4662" s="2" t="s">
        <v>522</v>
      </c>
      <c r="C4662" s="2" t="s">
        <v>119</v>
      </c>
      <c r="D4662" s="2" t="s">
        <v>17175</v>
      </c>
      <c r="E4662" s="2" t="s">
        <v>17187</v>
      </c>
      <c r="F4662" s="13" t="n">
        <v>46041</v>
      </c>
      <c r="G4662" s="13" t="n">
        <v>46042</v>
      </c>
      <c r="H4662" s="2" t="n">
        <v>26.8</v>
      </c>
    </row>
    <row r="4663" customFormat="false" ht="15" hidden="false" customHeight="false" outlineLevel="0" collapsed="false">
      <c r="A4663" s="2" t="s">
        <v>21844</v>
      </c>
      <c r="B4663" s="2" t="s">
        <v>4969</v>
      </c>
      <c r="C4663" s="2" t="s">
        <v>98</v>
      </c>
      <c r="D4663" s="2" t="s">
        <v>17175</v>
      </c>
      <c r="E4663" s="2" t="s">
        <v>17187</v>
      </c>
      <c r="F4663" s="13" t="n">
        <v>46113</v>
      </c>
      <c r="G4663" s="13" t="n">
        <v>46113</v>
      </c>
      <c r="H4663" s="2" t="n">
        <v>12.3</v>
      </c>
    </row>
    <row r="4664" customFormat="false" ht="15" hidden="false" customHeight="false" outlineLevel="0" collapsed="false">
      <c r="A4664" s="2" t="s">
        <v>21845</v>
      </c>
      <c r="B4664" s="2" t="s">
        <v>4937</v>
      </c>
      <c r="C4664" s="2" t="s">
        <v>128</v>
      </c>
      <c r="D4664" s="2" t="s">
        <v>17178</v>
      </c>
      <c r="E4664" s="2" t="s">
        <v>17176</v>
      </c>
      <c r="F4664" s="13" t="n">
        <v>46176</v>
      </c>
      <c r="G4664" s="13" t="n">
        <v>46177</v>
      </c>
      <c r="H4664" s="2" t="n">
        <v>26.2</v>
      </c>
    </row>
    <row r="4665" customFormat="false" ht="15" hidden="false" customHeight="false" outlineLevel="0" collapsed="false">
      <c r="A4665" s="2" t="s">
        <v>21846</v>
      </c>
      <c r="B4665" s="2" t="s">
        <v>1364</v>
      </c>
      <c r="C4665" s="2" t="s">
        <v>141</v>
      </c>
      <c r="D4665" s="2" t="s">
        <v>17175</v>
      </c>
      <c r="E4665" s="2" t="s">
        <v>17193</v>
      </c>
      <c r="F4665" s="13" t="n">
        <v>45728</v>
      </c>
      <c r="G4665" s="13" t="n">
        <v>45728</v>
      </c>
      <c r="H4665" s="2" t="n">
        <v>3.2</v>
      </c>
    </row>
    <row r="4666" customFormat="false" ht="15" hidden="false" customHeight="false" outlineLevel="0" collapsed="false">
      <c r="A4666" s="2" t="s">
        <v>21847</v>
      </c>
      <c r="B4666" s="2" t="s">
        <v>4095</v>
      </c>
      <c r="C4666" s="2" t="s">
        <v>139</v>
      </c>
      <c r="D4666" s="2" t="s">
        <v>17178</v>
      </c>
      <c r="E4666" s="2" t="s">
        <v>17187</v>
      </c>
      <c r="F4666" s="13" t="n">
        <v>45681</v>
      </c>
      <c r="G4666" s="13" t="n">
        <v>45681</v>
      </c>
      <c r="H4666" s="2" t="n">
        <v>4.9</v>
      </c>
    </row>
    <row r="4667" customFormat="false" ht="15" hidden="false" customHeight="false" outlineLevel="0" collapsed="false">
      <c r="A4667" s="2" t="s">
        <v>21848</v>
      </c>
      <c r="B4667" s="2" t="s">
        <v>2181</v>
      </c>
      <c r="C4667" s="2" t="s">
        <v>119</v>
      </c>
      <c r="D4667" s="2" t="s">
        <v>17180</v>
      </c>
      <c r="E4667" s="2" t="s">
        <v>17176</v>
      </c>
      <c r="F4667" s="13" t="n">
        <v>46016</v>
      </c>
      <c r="G4667" s="13" t="n">
        <v>46016</v>
      </c>
      <c r="H4667" s="2" t="n">
        <v>22.7</v>
      </c>
    </row>
    <row r="4668" customFormat="false" ht="15" hidden="false" customHeight="false" outlineLevel="0" collapsed="false">
      <c r="A4668" s="2" t="s">
        <v>21849</v>
      </c>
      <c r="B4668" s="2" t="s">
        <v>4771</v>
      </c>
      <c r="C4668" s="2" t="s">
        <v>128</v>
      </c>
      <c r="D4668" s="2" t="s">
        <v>17178</v>
      </c>
      <c r="E4668" s="2" t="s">
        <v>17191</v>
      </c>
      <c r="F4668" s="13" t="n">
        <v>45896</v>
      </c>
      <c r="G4668" s="13" t="n">
        <v>45896</v>
      </c>
      <c r="H4668" s="2" t="n">
        <v>4.4</v>
      </c>
    </row>
    <row r="4669" customFormat="false" ht="15" hidden="false" customHeight="false" outlineLevel="0" collapsed="false">
      <c r="A4669" s="2" t="s">
        <v>21850</v>
      </c>
      <c r="B4669" s="2" t="s">
        <v>1014</v>
      </c>
      <c r="C4669" s="2" t="s">
        <v>98</v>
      </c>
      <c r="D4669" s="2" t="s">
        <v>17178</v>
      </c>
      <c r="E4669" s="2" t="s">
        <v>17191</v>
      </c>
      <c r="F4669" s="13" t="n">
        <v>46071</v>
      </c>
      <c r="G4669" s="13" t="n">
        <v>46071</v>
      </c>
      <c r="H4669" s="2" t="n">
        <v>4</v>
      </c>
    </row>
    <row r="4670" customFormat="false" ht="15" hidden="false" customHeight="false" outlineLevel="0" collapsed="false">
      <c r="A4670" s="2" t="s">
        <v>21851</v>
      </c>
      <c r="B4670" s="2" t="s">
        <v>792</v>
      </c>
      <c r="C4670" s="2" t="s">
        <v>98</v>
      </c>
      <c r="D4670" s="2" t="s">
        <v>17180</v>
      </c>
      <c r="E4670" s="2" t="s">
        <v>17191</v>
      </c>
      <c r="F4670" s="13" t="n">
        <v>45740</v>
      </c>
      <c r="G4670" s="13" t="n">
        <v>45740</v>
      </c>
      <c r="H4670" s="2" t="n">
        <v>1.6</v>
      </c>
    </row>
    <row r="4671" customFormat="false" ht="15" hidden="false" customHeight="false" outlineLevel="0" collapsed="false">
      <c r="A4671" s="2" t="s">
        <v>21852</v>
      </c>
      <c r="B4671" s="2" t="s">
        <v>3739</v>
      </c>
      <c r="C4671" s="2" t="s">
        <v>114</v>
      </c>
      <c r="D4671" s="2" t="s">
        <v>17178</v>
      </c>
      <c r="E4671" s="2" t="s">
        <v>17187</v>
      </c>
      <c r="F4671" s="13" t="n">
        <v>45957</v>
      </c>
      <c r="G4671" s="13" t="n">
        <v>45957</v>
      </c>
      <c r="H4671" s="2" t="n">
        <v>16.6</v>
      </c>
    </row>
    <row r="4672" customFormat="false" ht="15" hidden="false" customHeight="false" outlineLevel="0" collapsed="false">
      <c r="A4672" s="2" t="s">
        <v>21853</v>
      </c>
      <c r="B4672" s="2" t="s">
        <v>4468</v>
      </c>
      <c r="C4672" s="2" t="s">
        <v>119</v>
      </c>
      <c r="D4672" s="2" t="s">
        <v>17175</v>
      </c>
      <c r="E4672" s="2" t="s">
        <v>17193</v>
      </c>
      <c r="F4672" s="13" t="n">
        <v>46209</v>
      </c>
      <c r="G4672" s="13" t="n">
        <v>46209</v>
      </c>
      <c r="H4672" s="2" t="n">
        <v>2.8</v>
      </c>
    </row>
    <row r="4673" customFormat="false" ht="15" hidden="false" customHeight="false" outlineLevel="0" collapsed="false">
      <c r="A4673" s="2" t="s">
        <v>21854</v>
      </c>
      <c r="B4673" s="2" t="s">
        <v>363</v>
      </c>
      <c r="C4673" s="2" t="s">
        <v>139</v>
      </c>
      <c r="D4673" s="2" t="s">
        <v>17178</v>
      </c>
      <c r="E4673" s="2" t="s">
        <v>17176</v>
      </c>
      <c r="F4673" s="13" t="n">
        <v>46009</v>
      </c>
      <c r="G4673" s="13" t="n">
        <v>46010</v>
      </c>
      <c r="H4673" s="2" t="n">
        <v>34.4</v>
      </c>
    </row>
    <row r="4674" customFormat="false" ht="15" hidden="false" customHeight="false" outlineLevel="0" collapsed="false">
      <c r="A4674" s="2" t="s">
        <v>21855</v>
      </c>
      <c r="B4674" s="2" t="s">
        <v>3793</v>
      </c>
      <c r="C4674" s="2" t="s">
        <v>139</v>
      </c>
      <c r="D4674" s="2" t="s">
        <v>17175</v>
      </c>
      <c r="E4674" s="2" t="s">
        <v>17193</v>
      </c>
      <c r="F4674" s="13" t="n">
        <v>46171</v>
      </c>
      <c r="G4674" s="13" t="n">
        <v>46171</v>
      </c>
      <c r="H4674" s="2" t="n">
        <v>7.6</v>
      </c>
    </row>
    <row r="4675" customFormat="false" ht="15" hidden="false" customHeight="false" outlineLevel="0" collapsed="false">
      <c r="A4675" s="2" t="s">
        <v>21856</v>
      </c>
      <c r="B4675" s="2" t="s">
        <v>2699</v>
      </c>
      <c r="C4675" s="2" t="s">
        <v>104</v>
      </c>
      <c r="D4675" s="2" t="s">
        <v>17178</v>
      </c>
      <c r="E4675" s="2" t="s">
        <v>17193</v>
      </c>
      <c r="F4675" s="13" t="n">
        <v>46098</v>
      </c>
      <c r="G4675" s="13" t="n">
        <v>46098</v>
      </c>
      <c r="H4675" s="2" t="n">
        <v>5.5</v>
      </c>
    </row>
    <row r="4676" customFormat="false" ht="15" hidden="false" customHeight="false" outlineLevel="0" collapsed="false">
      <c r="A4676" s="2" t="s">
        <v>21857</v>
      </c>
      <c r="B4676" s="2" t="s">
        <v>1206</v>
      </c>
      <c r="C4676" s="2" t="s">
        <v>128</v>
      </c>
      <c r="D4676" s="2" t="s">
        <v>17184</v>
      </c>
      <c r="E4676" s="2" t="s">
        <v>17187</v>
      </c>
      <c r="F4676" s="13" t="n">
        <v>45866</v>
      </c>
      <c r="G4676" s="13" t="n">
        <v>45866</v>
      </c>
      <c r="H4676" s="2" t="n">
        <v>5.9</v>
      </c>
    </row>
    <row r="4677" customFormat="false" ht="15" hidden="false" customHeight="false" outlineLevel="0" collapsed="false">
      <c r="A4677" s="2" t="s">
        <v>21858</v>
      </c>
      <c r="B4677" s="2" t="s">
        <v>2844</v>
      </c>
      <c r="C4677" s="2" t="s">
        <v>119</v>
      </c>
      <c r="D4677" s="2" t="s">
        <v>17178</v>
      </c>
      <c r="E4677" s="2" t="s">
        <v>17187</v>
      </c>
      <c r="F4677" s="13" t="n">
        <v>45948</v>
      </c>
      <c r="G4677" s="13" t="n">
        <v>45948</v>
      </c>
      <c r="H4677" s="2" t="n">
        <v>10.1</v>
      </c>
    </row>
    <row r="4678" customFormat="false" ht="15" hidden="false" customHeight="false" outlineLevel="0" collapsed="false">
      <c r="A4678" s="2" t="s">
        <v>21859</v>
      </c>
      <c r="B4678" s="2" t="s">
        <v>2063</v>
      </c>
      <c r="C4678" s="2" t="s">
        <v>139</v>
      </c>
      <c r="D4678" s="2" t="s">
        <v>17178</v>
      </c>
      <c r="E4678" s="2" t="s">
        <v>17176</v>
      </c>
      <c r="F4678" s="13" t="n">
        <v>46094</v>
      </c>
      <c r="G4678" s="13" t="n">
        <v>46094</v>
      </c>
      <c r="H4678" s="2" t="n">
        <v>10</v>
      </c>
    </row>
    <row r="4679" customFormat="false" ht="15" hidden="false" customHeight="false" outlineLevel="0" collapsed="false">
      <c r="A4679" s="2" t="s">
        <v>21860</v>
      </c>
      <c r="B4679" s="2" t="s">
        <v>2026</v>
      </c>
      <c r="C4679" s="2" t="s">
        <v>128</v>
      </c>
      <c r="D4679" s="2" t="s">
        <v>17184</v>
      </c>
      <c r="E4679" s="2" t="s">
        <v>17187</v>
      </c>
      <c r="F4679" s="13" t="n">
        <v>46104</v>
      </c>
      <c r="G4679" s="13" t="n">
        <v>46104</v>
      </c>
      <c r="H4679" s="2" t="n">
        <v>6.9</v>
      </c>
    </row>
    <row r="4680" customFormat="false" ht="15" hidden="false" customHeight="false" outlineLevel="0" collapsed="false">
      <c r="A4680" s="2" t="s">
        <v>21861</v>
      </c>
      <c r="B4680" s="2" t="s">
        <v>5114</v>
      </c>
      <c r="C4680" s="2" t="s">
        <v>98</v>
      </c>
      <c r="D4680" s="2" t="s">
        <v>17182</v>
      </c>
      <c r="E4680" s="2" t="s">
        <v>17176</v>
      </c>
      <c r="F4680" s="13" t="n">
        <v>46095</v>
      </c>
      <c r="G4680" s="13" t="n">
        <v>46095</v>
      </c>
      <c r="H4680" s="2" t="n">
        <v>9.1</v>
      </c>
    </row>
    <row r="4681" customFormat="false" ht="15" hidden="false" customHeight="false" outlineLevel="0" collapsed="false">
      <c r="A4681" s="2" t="s">
        <v>21862</v>
      </c>
      <c r="B4681" s="2" t="s">
        <v>2003</v>
      </c>
      <c r="C4681" s="2" t="s">
        <v>119</v>
      </c>
      <c r="D4681" s="2" t="s">
        <v>17180</v>
      </c>
      <c r="E4681" s="2" t="s">
        <v>17187</v>
      </c>
      <c r="F4681" s="13" t="n">
        <v>45773</v>
      </c>
      <c r="G4681" s="13" t="n">
        <v>45773</v>
      </c>
      <c r="H4681" s="2" t="n">
        <v>7.7</v>
      </c>
    </row>
    <row r="4682" customFormat="false" ht="15" hidden="false" customHeight="false" outlineLevel="0" collapsed="false">
      <c r="A4682" s="2" t="s">
        <v>21863</v>
      </c>
      <c r="B4682" s="2" t="s">
        <v>2100</v>
      </c>
      <c r="C4682" s="2" t="s">
        <v>114</v>
      </c>
      <c r="D4682" s="2" t="s">
        <v>17182</v>
      </c>
      <c r="E4682" s="2" t="s">
        <v>17176</v>
      </c>
      <c r="F4682" s="13" t="n">
        <v>45804</v>
      </c>
      <c r="G4682" s="13" t="n">
        <v>45804</v>
      </c>
      <c r="H4682" s="2" t="n">
        <v>12.2</v>
      </c>
    </row>
    <row r="4683" customFormat="false" ht="15" hidden="false" customHeight="false" outlineLevel="0" collapsed="false">
      <c r="A4683" s="2" t="s">
        <v>21864</v>
      </c>
      <c r="B4683" s="2" t="s">
        <v>3560</v>
      </c>
      <c r="C4683" s="2" t="s">
        <v>119</v>
      </c>
      <c r="D4683" s="2" t="s">
        <v>17175</v>
      </c>
      <c r="E4683" s="2" t="s">
        <v>17187</v>
      </c>
      <c r="F4683" s="13" t="n">
        <v>46206</v>
      </c>
      <c r="G4683" s="13" t="n">
        <v>46206</v>
      </c>
      <c r="H4683" s="2" t="n">
        <v>9.4</v>
      </c>
    </row>
    <row r="4684" customFormat="false" ht="15" hidden="false" customHeight="false" outlineLevel="0" collapsed="false">
      <c r="A4684" s="2" t="s">
        <v>21865</v>
      </c>
      <c r="B4684" s="2" t="s">
        <v>518</v>
      </c>
      <c r="C4684" s="2" t="s">
        <v>141</v>
      </c>
      <c r="D4684" s="2" t="s">
        <v>17178</v>
      </c>
      <c r="E4684" s="2" t="s">
        <v>17187</v>
      </c>
      <c r="F4684" s="13" t="n">
        <v>45938</v>
      </c>
      <c r="G4684" s="13" t="n">
        <v>45938</v>
      </c>
      <c r="H4684" s="2" t="n">
        <v>5</v>
      </c>
    </row>
    <row r="4685" customFormat="false" ht="15" hidden="false" customHeight="false" outlineLevel="0" collapsed="false">
      <c r="A4685" s="2" t="s">
        <v>21866</v>
      </c>
      <c r="B4685" s="2" t="s">
        <v>285</v>
      </c>
      <c r="C4685" s="2" t="s">
        <v>145</v>
      </c>
      <c r="D4685" s="2" t="s">
        <v>17182</v>
      </c>
      <c r="E4685" s="2" t="s">
        <v>17187</v>
      </c>
      <c r="F4685" s="13" t="n">
        <v>45961</v>
      </c>
      <c r="G4685" s="13" t="n">
        <v>45961</v>
      </c>
      <c r="H4685" s="2" t="n">
        <v>17.5</v>
      </c>
    </row>
    <row r="4686" customFormat="false" ht="15" hidden="false" customHeight="false" outlineLevel="0" collapsed="false">
      <c r="A4686" s="2" t="s">
        <v>21867</v>
      </c>
      <c r="B4686" s="2" t="s">
        <v>2232</v>
      </c>
      <c r="C4686" s="2" t="s">
        <v>145</v>
      </c>
      <c r="D4686" s="2" t="s">
        <v>17175</v>
      </c>
      <c r="E4686" s="2" t="s">
        <v>17187</v>
      </c>
      <c r="F4686" s="13" t="n">
        <v>45837</v>
      </c>
      <c r="G4686" s="13" t="n">
        <v>45837</v>
      </c>
      <c r="H4686" s="2" t="n">
        <v>7.9</v>
      </c>
    </row>
    <row r="4687" customFormat="false" ht="15" hidden="false" customHeight="false" outlineLevel="0" collapsed="false">
      <c r="A4687" s="2" t="s">
        <v>21868</v>
      </c>
      <c r="B4687" s="2" t="s">
        <v>2647</v>
      </c>
      <c r="C4687" s="2" t="s">
        <v>141</v>
      </c>
      <c r="D4687" s="2" t="s">
        <v>17182</v>
      </c>
      <c r="E4687" s="2" t="s">
        <v>17193</v>
      </c>
      <c r="F4687" s="13" t="n">
        <v>45830</v>
      </c>
      <c r="G4687" s="13" t="n">
        <v>45830</v>
      </c>
      <c r="H4687" s="2" t="n">
        <v>7.9</v>
      </c>
    </row>
    <row r="4688" customFormat="false" ht="15" hidden="false" customHeight="false" outlineLevel="0" collapsed="false">
      <c r="A4688" s="2" t="s">
        <v>21869</v>
      </c>
      <c r="B4688" s="2" t="s">
        <v>1078</v>
      </c>
      <c r="C4688" s="2" t="s">
        <v>165</v>
      </c>
      <c r="D4688" s="2" t="s">
        <v>17184</v>
      </c>
      <c r="E4688" s="2" t="s">
        <v>17176</v>
      </c>
      <c r="F4688" s="13" t="n">
        <v>46142</v>
      </c>
      <c r="G4688" s="13" t="n">
        <v>46142</v>
      </c>
      <c r="H4688" s="2" t="n">
        <v>19.8</v>
      </c>
    </row>
    <row r="4689" customFormat="false" ht="15" hidden="false" customHeight="false" outlineLevel="0" collapsed="false">
      <c r="A4689" s="2" t="s">
        <v>21870</v>
      </c>
      <c r="B4689" s="2" t="s">
        <v>3593</v>
      </c>
      <c r="C4689" s="2" t="s">
        <v>139</v>
      </c>
      <c r="D4689" s="2" t="s">
        <v>17184</v>
      </c>
      <c r="E4689" s="2" t="s">
        <v>17176</v>
      </c>
      <c r="F4689" s="13" t="n">
        <v>45794</v>
      </c>
      <c r="G4689" s="13" t="n">
        <v>45797</v>
      </c>
      <c r="H4689" s="2" t="n">
        <v>77.9</v>
      </c>
    </row>
    <row r="4690" customFormat="false" ht="15" hidden="false" customHeight="false" outlineLevel="0" collapsed="false">
      <c r="A4690" s="2" t="s">
        <v>21871</v>
      </c>
      <c r="B4690" s="2" t="s">
        <v>4009</v>
      </c>
      <c r="C4690" s="2" t="s">
        <v>98</v>
      </c>
      <c r="D4690" s="2" t="s">
        <v>17178</v>
      </c>
      <c r="E4690" s="2" t="s">
        <v>17191</v>
      </c>
      <c r="F4690" s="13" t="n">
        <v>46078</v>
      </c>
      <c r="G4690" s="13" t="n">
        <v>46078</v>
      </c>
      <c r="H4690" s="2" t="n">
        <v>2.3</v>
      </c>
    </row>
    <row r="4691" customFormat="false" ht="15" hidden="false" customHeight="false" outlineLevel="0" collapsed="false">
      <c r="A4691" s="2" t="s">
        <v>21872</v>
      </c>
      <c r="B4691" s="2" t="s">
        <v>938</v>
      </c>
      <c r="C4691" s="2" t="s">
        <v>165</v>
      </c>
      <c r="D4691" s="2" t="s">
        <v>17175</v>
      </c>
      <c r="E4691" s="2" t="s">
        <v>17176</v>
      </c>
      <c r="F4691" s="13" t="n">
        <v>45862</v>
      </c>
      <c r="G4691" s="13" t="n">
        <v>45863</v>
      </c>
      <c r="H4691" s="2" t="n">
        <v>24.3</v>
      </c>
    </row>
    <row r="4692" customFormat="false" ht="15" hidden="false" customHeight="false" outlineLevel="0" collapsed="false">
      <c r="A4692" s="2" t="s">
        <v>21873</v>
      </c>
      <c r="B4692" s="2" t="s">
        <v>699</v>
      </c>
      <c r="C4692" s="2" t="s">
        <v>98</v>
      </c>
      <c r="D4692" s="2" t="s">
        <v>17178</v>
      </c>
      <c r="E4692" s="2" t="s">
        <v>17187</v>
      </c>
      <c r="F4692" s="13" t="n">
        <v>45986</v>
      </c>
      <c r="G4692" s="13" t="n">
        <v>45986</v>
      </c>
      <c r="H4692" s="2" t="n">
        <v>13.6</v>
      </c>
    </row>
    <row r="4693" customFormat="false" ht="15" hidden="false" customHeight="false" outlineLevel="0" collapsed="false">
      <c r="A4693" s="2" t="s">
        <v>21874</v>
      </c>
      <c r="B4693" s="2" t="s">
        <v>2881</v>
      </c>
      <c r="C4693" s="2" t="s">
        <v>128</v>
      </c>
      <c r="D4693" s="2" t="s">
        <v>17180</v>
      </c>
      <c r="E4693" s="2" t="s">
        <v>17176</v>
      </c>
      <c r="F4693" s="13" t="n">
        <v>46071</v>
      </c>
      <c r="G4693" s="13" t="n">
        <v>46071</v>
      </c>
      <c r="H4693" s="2" t="n">
        <v>12.2</v>
      </c>
    </row>
    <row r="4694" customFormat="false" ht="15" hidden="false" customHeight="false" outlineLevel="0" collapsed="false">
      <c r="A4694" s="2" t="s">
        <v>21875</v>
      </c>
      <c r="B4694" s="2" t="s">
        <v>5111</v>
      </c>
      <c r="C4694" s="2" t="s">
        <v>98</v>
      </c>
      <c r="D4694" s="2" t="s">
        <v>17182</v>
      </c>
      <c r="E4694" s="2" t="s">
        <v>17193</v>
      </c>
      <c r="F4694" s="13" t="n">
        <v>46287</v>
      </c>
      <c r="G4694" s="13" t="n">
        <v>46287</v>
      </c>
      <c r="H4694" s="2" t="n">
        <v>4.1</v>
      </c>
    </row>
    <row r="4695" customFormat="false" ht="15" hidden="false" customHeight="false" outlineLevel="0" collapsed="false">
      <c r="A4695" s="2" t="s">
        <v>21876</v>
      </c>
      <c r="B4695" s="2" t="s">
        <v>3719</v>
      </c>
      <c r="C4695" s="2" t="s">
        <v>139</v>
      </c>
      <c r="D4695" s="2" t="s">
        <v>17178</v>
      </c>
      <c r="E4695" s="2" t="s">
        <v>17176</v>
      </c>
      <c r="F4695" s="13" t="n">
        <v>45692</v>
      </c>
      <c r="G4695" s="13" t="n">
        <v>45692</v>
      </c>
      <c r="H4695" s="2" t="n">
        <v>14.8</v>
      </c>
    </row>
    <row r="4696" customFormat="false" ht="15" hidden="false" customHeight="false" outlineLevel="0" collapsed="false">
      <c r="A4696" s="2" t="s">
        <v>21877</v>
      </c>
      <c r="B4696" s="2" t="s">
        <v>265</v>
      </c>
      <c r="C4696" s="2" t="s">
        <v>119</v>
      </c>
      <c r="D4696" s="2" t="s">
        <v>17178</v>
      </c>
      <c r="E4696" s="2" t="s">
        <v>17187</v>
      </c>
      <c r="F4696" s="13" t="n">
        <v>45875</v>
      </c>
      <c r="G4696" s="13" t="n">
        <v>45875</v>
      </c>
      <c r="H4696" s="2" t="n">
        <v>6.2</v>
      </c>
    </row>
    <row r="4697" customFormat="false" ht="15" hidden="false" customHeight="false" outlineLevel="0" collapsed="false">
      <c r="A4697" s="2" t="s">
        <v>21878</v>
      </c>
      <c r="B4697" s="2" t="s">
        <v>2450</v>
      </c>
      <c r="C4697" s="2" t="s">
        <v>104</v>
      </c>
      <c r="D4697" s="2" t="s">
        <v>17182</v>
      </c>
      <c r="E4697" s="2" t="s">
        <v>17191</v>
      </c>
      <c r="F4697" s="13" t="n">
        <v>45746</v>
      </c>
      <c r="G4697" s="13" t="n">
        <v>45746</v>
      </c>
      <c r="H4697" s="2" t="n">
        <v>3.7</v>
      </c>
    </row>
    <row r="4698" customFormat="false" ht="15" hidden="false" customHeight="false" outlineLevel="0" collapsed="false">
      <c r="A4698" s="2" t="s">
        <v>21879</v>
      </c>
      <c r="B4698" s="2" t="s">
        <v>376</v>
      </c>
      <c r="C4698" s="2" t="s">
        <v>139</v>
      </c>
      <c r="D4698" s="2" t="s">
        <v>17182</v>
      </c>
      <c r="E4698" s="2" t="s">
        <v>17176</v>
      </c>
      <c r="F4698" s="13" t="n">
        <v>45922</v>
      </c>
      <c r="G4698" s="13" t="n">
        <v>45922</v>
      </c>
      <c r="H4698" s="2" t="n">
        <v>15.4</v>
      </c>
    </row>
    <row r="4699" customFormat="false" ht="15" hidden="false" customHeight="false" outlineLevel="0" collapsed="false">
      <c r="A4699" s="2" t="s">
        <v>21880</v>
      </c>
      <c r="B4699" s="2" t="s">
        <v>3549</v>
      </c>
      <c r="C4699" s="2" t="s">
        <v>114</v>
      </c>
      <c r="D4699" s="2" t="s">
        <v>17184</v>
      </c>
      <c r="E4699" s="2" t="s">
        <v>17187</v>
      </c>
      <c r="F4699" s="13" t="n">
        <v>46160</v>
      </c>
      <c r="G4699" s="13" t="n">
        <v>46161</v>
      </c>
      <c r="H4699" s="2" t="n">
        <v>36.9</v>
      </c>
    </row>
    <row r="4700" customFormat="false" ht="15" hidden="false" customHeight="false" outlineLevel="0" collapsed="false">
      <c r="A4700" s="2" t="s">
        <v>21881</v>
      </c>
      <c r="B4700" s="2" t="s">
        <v>686</v>
      </c>
      <c r="C4700" s="2" t="s">
        <v>98</v>
      </c>
      <c r="D4700" s="2" t="s">
        <v>17178</v>
      </c>
      <c r="E4700" s="2" t="s">
        <v>17191</v>
      </c>
      <c r="F4700" s="13" t="n">
        <v>46224</v>
      </c>
      <c r="G4700" s="13" t="n">
        <v>46224</v>
      </c>
      <c r="H4700" s="2" t="n">
        <v>3.9</v>
      </c>
    </row>
    <row r="4701" customFormat="false" ht="15" hidden="false" customHeight="false" outlineLevel="0" collapsed="false">
      <c r="A4701" s="2" t="s">
        <v>21882</v>
      </c>
      <c r="B4701" s="2" t="s">
        <v>2818</v>
      </c>
      <c r="C4701" s="2" t="s">
        <v>98</v>
      </c>
      <c r="D4701" s="2" t="s">
        <v>17178</v>
      </c>
      <c r="E4701" s="2" t="s">
        <v>17176</v>
      </c>
      <c r="F4701" s="13" t="n">
        <v>45838</v>
      </c>
      <c r="G4701" s="13" t="n">
        <v>45838</v>
      </c>
      <c r="H4701" s="2" t="n">
        <v>13.5</v>
      </c>
    </row>
    <row r="4702" customFormat="false" ht="15" hidden="false" customHeight="false" outlineLevel="0" collapsed="false">
      <c r="A4702" s="2" t="s">
        <v>21883</v>
      </c>
      <c r="B4702" s="2" t="s">
        <v>1999</v>
      </c>
      <c r="C4702" s="2" t="s">
        <v>139</v>
      </c>
      <c r="D4702" s="2" t="s">
        <v>17184</v>
      </c>
      <c r="E4702" s="2" t="s">
        <v>17193</v>
      </c>
      <c r="F4702" s="13" t="n">
        <v>46096</v>
      </c>
      <c r="G4702" s="13" t="n">
        <v>46096</v>
      </c>
      <c r="H4702" s="2" t="n">
        <v>7.2</v>
      </c>
    </row>
    <row r="4703" customFormat="false" ht="15" hidden="false" customHeight="false" outlineLevel="0" collapsed="false">
      <c r="A4703" s="2" t="s">
        <v>21884</v>
      </c>
      <c r="B4703" s="2" t="s">
        <v>1490</v>
      </c>
      <c r="C4703" s="2" t="s">
        <v>139</v>
      </c>
      <c r="D4703" s="2" t="s">
        <v>17175</v>
      </c>
      <c r="E4703" s="2" t="s">
        <v>17187</v>
      </c>
      <c r="F4703" s="13" t="n">
        <v>46200</v>
      </c>
      <c r="G4703" s="13" t="n">
        <v>46201</v>
      </c>
      <c r="H4703" s="2" t="n">
        <v>38.3</v>
      </c>
    </row>
    <row r="4704" customFormat="false" ht="15" hidden="false" customHeight="false" outlineLevel="0" collapsed="false">
      <c r="A4704" s="2" t="s">
        <v>21885</v>
      </c>
      <c r="B4704" s="2" t="s">
        <v>2637</v>
      </c>
      <c r="C4704" s="2" t="s">
        <v>114</v>
      </c>
      <c r="D4704" s="2" t="s">
        <v>17175</v>
      </c>
      <c r="E4704" s="2" t="s">
        <v>17187</v>
      </c>
      <c r="F4704" s="13" t="n">
        <v>46086</v>
      </c>
      <c r="G4704" s="13" t="n">
        <v>46086</v>
      </c>
      <c r="H4704" s="2" t="n">
        <v>7.2</v>
      </c>
    </row>
    <row r="4705" customFormat="false" ht="15" hidden="false" customHeight="false" outlineLevel="0" collapsed="false">
      <c r="A4705" s="2" t="s">
        <v>21886</v>
      </c>
      <c r="B4705" s="2" t="s">
        <v>3595</v>
      </c>
      <c r="C4705" s="2" t="s">
        <v>119</v>
      </c>
      <c r="D4705" s="2" t="s">
        <v>17178</v>
      </c>
      <c r="E4705" s="2" t="s">
        <v>17193</v>
      </c>
      <c r="F4705" s="13" t="n">
        <v>45782</v>
      </c>
      <c r="G4705" s="13" t="n">
        <v>45782</v>
      </c>
      <c r="H4705" s="2" t="n">
        <v>11</v>
      </c>
    </row>
    <row r="4706" customFormat="false" ht="15" hidden="false" customHeight="false" outlineLevel="0" collapsed="false">
      <c r="A4706" s="2" t="s">
        <v>21887</v>
      </c>
      <c r="B4706" s="2" t="s">
        <v>3017</v>
      </c>
      <c r="C4706" s="2" t="s">
        <v>163</v>
      </c>
      <c r="D4706" s="2" t="s">
        <v>17184</v>
      </c>
      <c r="E4706" s="2" t="s">
        <v>17187</v>
      </c>
      <c r="F4706" s="13" t="n">
        <v>46007</v>
      </c>
      <c r="G4706" s="13" t="n">
        <v>46007</v>
      </c>
      <c r="H4706" s="2" t="n">
        <v>15.5</v>
      </c>
    </row>
    <row r="4707" customFormat="false" ht="15" hidden="false" customHeight="false" outlineLevel="0" collapsed="false">
      <c r="A4707" s="2" t="s">
        <v>21888</v>
      </c>
      <c r="B4707" s="2" t="s">
        <v>298</v>
      </c>
      <c r="C4707" s="2" t="s">
        <v>119</v>
      </c>
      <c r="D4707" s="2" t="s">
        <v>17184</v>
      </c>
      <c r="E4707" s="2" t="s">
        <v>17176</v>
      </c>
      <c r="F4707" s="13" t="n">
        <v>46078</v>
      </c>
      <c r="G4707" s="13" t="n">
        <v>46078</v>
      </c>
      <c r="H4707" s="2" t="n">
        <v>11.5</v>
      </c>
    </row>
    <row r="4708" customFormat="false" ht="15" hidden="false" customHeight="false" outlineLevel="0" collapsed="false">
      <c r="A4708" s="2" t="s">
        <v>21889</v>
      </c>
      <c r="B4708" s="2" t="s">
        <v>4499</v>
      </c>
      <c r="C4708" s="2" t="s">
        <v>165</v>
      </c>
      <c r="D4708" s="2" t="s">
        <v>17180</v>
      </c>
      <c r="E4708" s="2" t="s">
        <v>17176</v>
      </c>
      <c r="F4708" s="13" t="n">
        <v>46134</v>
      </c>
      <c r="G4708" s="13" t="n">
        <v>46134</v>
      </c>
      <c r="H4708" s="2" t="n">
        <v>17.5</v>
      </c>
    </row>
    <row r="4709" customFormat="false" ht="15" hidden="false" customHeight="false" outlineLevel="0" collapsed="false">
      <c r="A4709" s="2" t="s">
        <v>21890</v>
      </c>
      <c r="B4709" s="2" t="s">
        <v>706</v>
      </c>
      <c r="C4709" s="2" t="s">
        <v>114</v>
      </c>
      <c r="D4709" s="2" t="s">
        <v>17178</v>
      </c>
      <c r="E4709" s="2" t="s">
        <v>17176</v>
      </c>
      <c r="F4709" s="13" t="n">
        <v>46004</v>
      </c>
      <c r="G4709" s="13" t="n">
        <v>46004</v>
      </c>
      <c r="H4709" s="2" t="n">
        <v>4.6</v>
      </c>
    </row>
    <row r="4710" customFormat="false" ht="15" hidden="false" customHeight="false" outlineLevel="0" collapsed="false">
      <c r="A4710" s="2" t="s">
        <v>21891</v>
      </c>
      <c r="B4710" s="2" t="s">
        <v>4144</v>
      </c>
      <c r="C4710" s="2" t="s">
        <v>139</v>
      </c>
      <c r="D4710" s="2" t="s">
        <v>17178</v>
      </c>
      <c r="E4710" s="2" t="s">
        <v>17187</v>
      </c>
      <c r="F4710" s="13" t="n">
        <v>46306</v>
      </c>
      <c r="G4710" s="13" t="n">
        <v>46306</v>
      </c>
      <c r="H4710" s="2" t="n">
        <v>4</v>
      </c>
    </row>
    <row r="4711" customFormat="false" ht="15" hidden="false" customHeight="false" outlineLevel="0" collapsed="false">
      <c r="A4711" s="2" t="s">
        <v>21892</v>
      </c>
      <c r="B4711" s="2" t="s">
        <v>1697</v>
      </c>
      <c r="C4711" s="2" t="s">
        <v>98</v>
      </c>
      <c r="D4711" s="2" t="s">
        <v>17184</v>
      </c>
      <c r="E4711" s="2" t="s">
        <v>17176</v>
      </c>
      <c r="F4711" s="13" t="n">
        <v>46197</v>
      </c>
      <c r="G4711" s="13" t="n">
        <v>46198</v>
      </c>
      <c r="H4711" s="2" t="n">
        <v>25.6</v>
      </c>
    </row>
    <row r="4712" customFormat="false" ht="15" hidden="false" customHeight="false" outlineLevel="0" collapsed="false">
      <c r="A4712" s="2" t="s">
        <v>21893</v>
      </c>
      <c r="B4712" s="2" t="s">
        <v>4809</v>
      </c>
      <c r="C4712" s="2" t="s">
        <v>104</v>
      </c>
      <c r="D4712" s="2" t="s">
        <v>17180</v>
      </c>
      <c r="E4712" s="2" t="s">
        <v>17176</v>
      </c>
      <c r="F4712" s="13" t="n">
        <v>46078</v>
      </c>
      <c r="G4712" s="13" t="n">
        <v>46079</v>
      </c>
      <c r="H4712" s="2" t="n">
        <v>30.8</v>
      </c>
    </row>
    <row r="4713" customFormat="false" ht="15" hidden="false" customHeight="false" outlineLevel="0" collapsed="false">
      <c r="A4713" s="2" t="s">
        <v>21894</v>
      </c>
      <c r="B4713" s="2" t="s">
        <v>2641</v>
      </c>
      <c r="C4713" s="2" t="s">
        <v>163</v>
      </c>
      <c r="D4713" s="2" t="s">
        <v>17180</v>
      </c>
      <c r="E4713" s="2" t="s">
        <v>17187</v>
      </c>
      <c r="F4713" s="13" t="n">
        <v>46021</v>
      </c>
      <c r="G4713" s="13" t="n">
        <v>46021</v>
      </c>
      <c r="H4713" s="2" t="n">
        <v>5.5</v>
      </c>
    </row>
    <row r="4714" customFormat="false" ht="15" hidden="false" customHeight="false" outlineLevel="0" collapsed="false">
      <c r="A4714" s="2" t="s">
        <v>21895</v>
      </c>
      <c r="B4714" s="2" t="s">
        <v>3775</v>
      </c>
      <c r="C4714" s="2" t="s">
        <v>139</v>
      </c>
      <c r="D4714" s="2" t="s">
        <v>17175</v>
      </c>
      <c r="E4714" s="2" t="s">
        <v>17187</v>
      </c>
      <c r="F4714" s="13" t="n">
        <v>45726</v>
      </c>
      <c r="G4714" s="13" t="n">
        <v>45726</v>
      </c>
      <c r="H4714" s="2" t="n">
        <v>7.1</v>
      </c>
    </row>
    <row r="4715" customFormat="false" ht="15" hidden="false" customHeight="false" outlineLevel="0" collapsed="false">
      <c r="A4715" s="2" t="s">
        <v>21896</v>
      </c>
      <c r="B4715" s="2" t="s">
        <v>4572</v>
      </c>
      <c r="C4715" s="2" t="s">
        <v>119</v>
      </c>
      <c r="D4715" s="2" t="s">
        <v>17178</v>
      </c>
      <c r="E4715" s="2" t="s">
        <v>17176</v>
      </c>
      <c r="F4715" s="13" t="n">
        <v>46039</v>
      </c>
      <c r="G4715" s="13" t="n">
        <v>46039</v>
      </c>
      <c r="H4715" s="2" t="n">
        <v>14.4</v>
      </c>
    </row>
    <row r="4716" customFormat="false" ht="15" hidden="false" customHeight="false" outlineLevel="0" collapsed="false">
      <c r="A4716" s="2" t="s">
        <v>21897</v>
      </c>
      <c r="B4716" s="2" t="s">
        <v>4047</v>
      </c>
      <c r="C4716" s="2" t="s">
        <v>163</v>
      </c>
      <c r="D4716" s="2" t="s">
        <v>17178</v>
      </c>
      <c r="E4716" s="2" t="s">
        <v>17176</v>
      </c>
      <c r="F4716" s="13" t="n">
        <v>45954</v>
      </c>
      <c r="G4716" s="13" t="n">
        <v>45954</v>
      </c>
      <c r="H4716" s="2" t="n">
        <v>8.8</v>
      </c>
    </row>
    <row r="4717" customFormat="false" ht="15" hidden="false" customHeight="false" outlineLevel="0" collapsed="false">
      <c r="A4717" s="2" t="s">
        <v>21898</v>
      </c>
      <c r="B4717" s="2" t="s">
        <v>5092</v>
      </c>
      <c r="C4717" s="2" t="s">
        <v>98</v>
      </c>
      <c r="D4717" s="2" t="s">
        <v>17184</v>
      </c>
      <c r="E4717" s="2" t="s">
        <v>17187</v>
      </c>
      <c r="F4717" s="13" t="n">
        <v>46059</v>
      </c>
      <c r="G4717" s="13" t="n">
        <v>46059</v>
      </c>
      <c r="H4717" s="2" t="n">
        <v>11.4</v>
      </c>
    </row>
    <row r="4718" customFormat="false" ht="15" hidden="false" customHeight="false" outlineLevel="0" collapsed="false">
      <c r="A4718" s="2" t="s">
        <v>21899</v>
      </c>
      <c r="B4718" s="2" t="s">
        <v>4475</v>
      </c>
      <c r="C4718" s="2" t="s">
        <v>119</v>
      </c>
      <c r="D4718" s="2" t="s">
        <v>17178</v>
      </c>
      <c r="E4718" s="2" t="s">
        <v>17193</v>
      </c>
      <c r="F4718" s="13" t="n">
        <v>46095</v>
      </c>
      <c r="G4718" s="13" t="n">
        <v>46095</v>
      </c>
      <c r="H4718" s="2" t="n">
        <v>3.1</v>
      </c>
    </row>
    <row r="4719" customFormat="false" ht="15" hidden="false" customHeight="false" outlineLevel="0" collapsed="false">
      <c r="A4719" s="2" t="s">
        <v>21900</v>
      </c>
      <c r="B4719" s="2" t="s">
        <v>4279</v>
      </c>
      <c r="C4719" s="2" t="s">
        <v>114</v>
      </c>
      <c r="D4719" s="2" t="s">
        <v>17178</v>
      </c>
      <c r="E4719" s="2" t="s">
        <v>17187</v>
      </c>
      <c r="F4719" s="13" t="n">
        <v>45833</v>
      </c>
      <c r="G4719" s="13" t="n">
        <v>45833</v>
      </c>
      <c r="H4719" s="2" t="n">
        <v>13.3</v>
      </c>
    </row>
    <row r="4720" customFormat="false" ht="15" hidden="false" customHeight="false" outlineLevel="0" collapsed="false">
      <c r="A4720" s="2" t="s">
        <v>21901</v>
      </c>
      <c r="B4720" s="2" t="s">
        <v>3577</v>
      </c>
      <c r="C4720" s="2" t="s">
        <v>141</v>
      </c>
      <c r="D4720" s="2" t="s">
        <v>17175</v>
      </c>
      <c r="E4720" s="2" t="s">
        <v>17176</v>
      </c>
      <c r="F4720" s="13" t="n">
        <v>45958</v>
      </c>
      <c r="G4720" s="13" t="n">
        <v>45959</v>
      </c>
      <c r="H4720" s="2" t="n">
        <v>28.2</v>
      </c>
    </row>
    <row r="4721" customFormat="false" ht="15" hidden="false" customHeight="false" outlineLevel="0" collapsed="false">
      <c r="A4721" s="2" t="s">
        <v>21902</v>
      </c>
      <c r="B4721" s="2" t="s">
        <v>4151</v>
      </c>
      <c r="C4721" s="2" t="s">
        <v>123</v>
      </c>
      <c r="D4721" s="2" t="s">
        <v>17180</v>
      </c>
      <c r="E4721" s="2" t="s">
        <v>17187</v>
      </c>
      <c r="F4721" s="13" t="n">
        <v>45980</v>
      </c>
      <c r="G4721" s="13" t="n">
        <v>45980</v>
      </c>
      <c r="H4721" s="2" t="n">
        <v>9.2</v>
      </c>
    </row>
    <row r="4722" customFormat="false" ht="15" hidden="false" customHeight="false" outlineLevel="0" collapsed="false">
      <c r="A4722" s="2" t="s">
        <v>21903</v>
      </c>
      <c r="B4722" s="2" t="s">
        <v>1975</v>
      </c>
      <c r="C4722" s="2" t="s">
        <v>98</v>
      </c>
      <c r="D4722" s="2" t="s">
        <v>17180</v>
      </c>
      <c r="E4722" s="2" t="s">
        <v>17187</v>
      </c>
      <c r="F4722" s="13" t="n">
        <v>46223</v>
      </c>
      <c r="G4722" s="13" t="n">
        <v>46223</v>
      </c>
      <c r="H4722" s="2" t="n">
        <v>6.4</v>
      </c>
    </row>
    <row r="4723" customFormat="false" ht="15" hidden="false" customHeight="false" outlineLevel="0" collapsed="false">
      <c r="A4723" s="2" t="s">
        <v>21904</v>
      </c>
      <c r="B4723" s="2" t="s">
        <v>4518</v>
      </c>
      <c r="C4723" s="2" t="s">
        <v>119</v>
      </c>
      <c r="D4723" s="2" t="s">
        <v>17184</v>
      </c>
      <c r="E4723" s="2" t="s">
        <v>17187</v>
      </c>
      <c r="F4723" s="13" t="n">
        <v>46154</v>
      </c>
      <c r="G4723" s="13" t="n">
        <v>46154</v>
      </c>
      <c r="H4723" s="2" t="n">
        <v>10.1</v>
      </c>
    </row>
    <row r="4724" customFormat="false" ht="15" hidden="false" customHeight="false" outlineLevel="0" collapsed="false">
      <c r="A4724" s="2" t="s">
        <v>21905</v>
      </c>
      <c r="B4724" s="2" t="s">
        <v>4995</v>
      </c>
      <c r="C4724" s="2" t="s">
        <v>98</v>
      </c>
      <c r="D4724" s="2" t="s">
        <v>17175</v>
      </c>
      <c r="E4724" s="2" t="s">
        <v>17176</v>
      </c>
      <c r="F4724" s="13" t="n">
        <v>46039</v>
      </c>
      <c r="G4724" s="13" t="n">
        <v>46039</v>
      </c>
      <c r="H4724" s="2" t="n">
        <v>8.6</v>
      </c>
    </row>
    <row r="4725" customFormat="false" ht="15" hidden="false" customHeight="false" outlineLevel="0" collapsed="false">
      <c r="A4725" s="2" t="s">
        <v>21906</v>
      </c>
      <c r="B4725" s="2" t="s">
        <v>4400</v>
      </c>
      <c r="C4725" s="2" t="s">
        <v>108</v>
      </c>
      <c r="D4725" s="2" t="s">
        <v>17175</v>
      </c>
      <c r="E4725" s="2" t="s">
        <v>17187</v>
      </c>
      <c r="F4725" s="13" t="n">
        <v>46115</v>
      </c>
      <c r="G4725" s="13" t="n">
        <v>46115</v>
      </c>
      <c r="H4725" s="2" t="n">
        <v>2.7</v>
      </c>
    </row>
    <row r="4726" customFormat="false" ht="15" hidden="false" customHeight="false" outlineLevel="0" collapsed="false">
      <c r="A4726" s="2" t="s">
        <v>21907</v>
      </c>
      <c r="B4726" s="2" t="s">
        <v>274</v>
      </c>
      <c r="C4726" s="2" t="s">
        <v>139</v>
      </c>
      <c r="D4726" s="2" t="s">
        <v>17178</v>
      </c>
      <c r="E4726" s="2" t="s">
        <v>17193</v>
      </c>
      <c r="F4726" s="13" t="n">
        <v>46162</v>
      </c>
      <c r="G4726" s="13" t="n">
        <v>46162</v>
      </c>
      <c r="H4726" s="2" t="n">
        <v>10</v>
      </c>
    </row>
    <row r="4727" customFormat="false" ht="15" hidden="false" customHeight="false" outlineLevel="0" collapsed="false">
      <c r="A4727" s="2" t="s">
        <v>21908</v>
      </c>
      <c r="B4727" s="2" t="s">
        <v>781</v>
      </c>
      <c r="C4727" s="2" t="s">
        <v>98</v>
      </c>
      <c r="D4727" s="2" t="s">
        <v>17182</v>
      </c>
      <c r="E4727" s="2" t="s">
        <v>17187</v>
      </c>
      <c r="F4727" s="13" t="n">
        <v>46076</v>
      </c>
      <c r="G4727" s="13" t="n">
        <v>46077</v>
      </c>
      <c r="H4727" s="2" t="n">
        <v>24.7</v>
      </c>
    </row>
    <row r="4728" customFormat="false" ht="15" hidden="false" customHeight="false" outlineLevel="0" collapsed="false">
      <c r="A4728" s="2" t="s">
        <v>21909</v>
      </c>
      <c r="B4728" s="2" t="s">
        <v>2473</v>
      </c>
      <c r="C4728" s="2" t="s">
        <v>98</v>
      </c>
      <c r="D4728" s="2" t="s">
        <v>17184</v>
      </c>
      <c r="E4728" s="2" t="s">
        <v>17187</v>
      </c>
      <c r="F4728" s="13" t="n">
        <v>46142</v>
      </c>
      <c r="G4728" s="13" t="n">
        <v>46142</v>
      </c>
      <c r="H4728" s="2" t="n">
        <v>18.4</v>
      </c>
    </row>
    <row r="4729" customFormat="false" ht="15" hidden="false" customHeight="false" outlineLevel="0" collapsed="false">
      <c r="A4729" s="2" t="s">
        <v>21910</v>
      </c>
      <c r="B4729" s="2" t="s">
        <v>153</v>
      </c>
      <c r="C4729" s="2" t="s">
        <v>119</v>
      </c>
      <c r="D4729" s="2" t="s">
        <v>17184</v>
      </c>
      <c r="E4729" s="2" t="s">
        <v>17187</v>
      </c>
      <c r="F4729" s="13" t="n">
        <v>45747</v>
      </c>
      <c r="G4729" s="13" t="n">
        <v>45747</v>
      </c>
      <c r="H4729" s="2" t="n">
        <v>3.9</v>
      </c>
    </row>
    <row r="4730" customFormat="false" ht="15" hidden="false" customHeight="false" outlineLevel="0" collapsed="false">
      <c r="A4730" s="2" t="s">
        <v>21911</v>
      </c>
      <c r="B4730" s="2" t="s">
        <v>2982</v>
      </c>
      <c r="C4730" s="2" t="s">
        <v>119</v>
      </c>
      <c r="D4730" s="2" t="s">
        <v>17184</v>
      </c>
      <c r="E4730" s="2" t="s">
        <v>17187</v>
      </c>
      <c r="F4730" s="13" t="n">
        <v>46099</v>
      </c>
      <c r="G4730" s="13" t="n">
        <v>46100</v>
      </c>
      <c r="H4730" s="2" t="n">
        <v>45</v>
      </c>
    </row>
    <row r="4731" customFormat="false" ht="15" hidden="false" customHeight="false" outlineLevel="0" collapsed="false">
      <c r="A4731" s="2" t="s">
        <v>21912</v>
      </c>
      <c r="B4731" s="2" t="s">
        <v>1441</v>
      </c>
      <c r="C4731" s="2" t="s">
        <v>119</v>
      </c>
      <c r="D4731" s="2" t="s">
        <v>17178</v>
      </c>
      <c r="E4731" s="2" t="s">
        <v>17187</v>
      </c>
      <c r="F4731" s="13" t="n">
        <v>46192</v>
      </c>
      <c r="G4731" s="13" t="n">
        <v>46192</v>
      </c>
      <c r="H4731" s="2" t="n">
        <v>19.5</v>
      </c>
    </row>
    <row r="4732" customFormat="false" ht="15" hidden="false" customHeight="false" outlineLevel="0" collapsed="false">
      <c r="A4732" s="2" t="s">
        <v>21913</v>
      </c>
      <c r="B4732" s="2" t="s">
        <v>3304</v>
      </c>
      <c r="C4732" s="2" t="s">
        <v>139</v>
      </c>
      <c r="D4732" s="2" t="s">
        <v>17182</v>
      </c>
      <c r="E4732" s="2" t="s">
        <v>17191</v>
      </c>
      <c r="F4732" s="13" t="n">
        <v>45991</v>
      </c>
      <c r="G4732" s="13" t="n">
        <v>45991</v>
      </c>
      <c r="H4732" s="2" t="n">
        <v>3.2</v>
      </c>
    </row>
    <row r="4733" customFormat="false" ht="15" hidden="false" customHeight="false" outlineLevel="0" collapsed="false">
      <c r="A4733" s="2" t="s">
        <v>21914</v>
      </c>
      <c r="B4733" s="2" t="s">
        <v>2103</v>
      </c>
      <c r="C4733" s="2" t="s">
        <v>165</v>
      </c>
      <c r="D4733" s="2" t="s">
        <v>17175</v>
      </c>
      <c r="E4733" s="2" t="s">
        <v>17187</v>
      </c>
      <c r="F4733" s="13" t="n">
        <v>46199</v>
      </c>
      <c r="G4733" s="13" t="n">
        <v>46199</v>
      </c>
      <c r="H4733" s="2" t="n">
        <v>4.9</v>
      </c>
    </row>
    <row r="4734" customFormat="false" ht="15" hidden="false" customHeight="false" outlineLevel="0" collapsed="false">
      <c r="A4734" s="2" t="s">
        <v>21915</v>
      </c>
      <c r="B4734" s="2" t="s">
        <v>1029</v>
      </c>
      <c r="C4734" s="2" t="s">
        <v>119</v>
      </c>
      <c r="D4734" s="2" t="s">
        <v>17178</v>
      </c>
      <c r="E4734" s="2" t="s">
        <v>17176</v>
      </c>
      <c r="F4734" s="13" t="n">
        <v>45641</v>
      </c>
      <c r="G4734" s="13" t="n">
        <v>45641</v>
      </c>
      <c r="H4734" s="2" t="n">
        <v>11.8</v>
      </c>
    </row>
    <row r="4735" customFormat="false" ht="15" hidden="false" customHeight="false" outlineLevel="0" collapsed="false">
      <c r="A4735" s="2" t="s">
        <v>21916</v>
      </c>
      <c r="B4735" s="2" t="s">
        <v>219</v>
      </c>
      <c r="C4735" s="2" t="s">
        <v>119</v>
      </c>
      <c r="D4735" s="2" t="s">
        <v>17180</v>
      </c>
      <c r="E4735" s="2" t="s">
        <v>17193</v>
      </c>
      <c r="F4735" s="13" t="n">
        <v>46137</v>
      </c>
      <c r="G4735" s="13" t="n">
        <v>46137</v>
      </c>
      <c r="H4735" s="2" t="n">
        <v>3.8</v>
      </c>
    </row>
    <row r="4736" customFormat="false" ht="15" hidden="false" customHeight="false" outlineLevel="0" collapsed="false">
      <c r="A4736" s="2" t="s">
        <v>21917</v>
      </c>
      <c r="B4736" s="2" t="s">
        <v>3726</v>
      </c>
      <c r="C4736" s="2" t="s">
        <v>139</v>
      </c>
      <c r="D4736" s="2" t="s">
        <v>17178</v>
      </c>
      <c r="E4736" s="2" t="s">
        <v>17187</v>
      </c>
      <c r="F4736" s="13" t="n">
        <v>46191</v>
      </c>
      <c r="G4736" s="13" t="n">
        <v>46191</v>
      </c>
      <c r="H4736" s="2" t="n">
        <v>7.1</v>
      </c>
    </row>
    <row r="4737" customFormat="false" ht="15" hidden="false" customHeight="false" outlineLevel="0" collapsed="false">
      <c r="A4737" s="2" t="s">
        <v>21918</v>
      </c>
      <c r="B4737" s="2" t="s">
        <v>4040</v>
      </c>
      <c r="C4737" s="2" t="s">
        <v>104</v>
      </c>
      <c r="D4737" s="2" t="s">
        <v>17178</v>
      </c>
      <c r="E4737" s="2" t="s">
        <v>17176</v>
      </c>
      <c r="F4737" s="13" t="n">
        <v>46206</v>
      </c>
      <c r="G4737" s="13" t="n">
        <v>46206</v>
      </c>
      <c r="H4737" s="2" t="n">
        <v>13.5</v>
      </c>
    </row>
    <row r="4738" customFormat="false" ht="15" hidden="false" customHeight="false" outlineLevel="0" collapsed="false">
      <c r="A4738" s="2" t="s">
        <v>21919</v>
      </c>
      <c r="B4738" s="2" t="s">
        <v>4472</v>
      </c>
      <c r="C4738" s="2" t="s">
        <v>98</v>
      </c>
      <c r="D4738" s="2" t="s">
        <v>17184</v>
      </c>
      <c r="E4738" s="2" t="s">
        <v>17187</v>
      </c>
      <c r="F4738" s="13" t="n">
        <v>46098</v>
      </c>
      <c r="G4738" s="13" t="n">
        <v>46098</v>
      </c>
      <c r="H4738" s="2" t="n">
        <v>19.3</v>
      </c>
    </row>
    <row r="4739" customFormat="false" ht="15" hidden="false" customHeight="false" outlineLevel="0" collapsed="false">
      <c r="A4739" s="2" t="s">
        <v>21920</v>
      </c>
      <c r="B4739" s="2" t="s">
        <v>3719</v>
      </c>
      <c r="C4739" s="2" t="s">
        <v>139</v>
      </c>
      <c r="D4739" s="2" t="s">
        <v>17178</v>
      </c>
      <c r="E4739" s="2" t="s">
        <v>17176</v>
      </c>
      <c r="F4739" s="13" t="n">
        <v>45829</v>
      </c>
      <c r="G4739" s="13" t="n">
        <v>45829</v>
      </c>
      <c r="H4739" s="2" t="n">
        <v>12.4</v>
      </c>
    </row>
    <row r="4740" customFormat="false" ht="15" hidden="false" customHeight="false" outlineLevel="0" collapsed="false">
      <c r="A4740" s="2" t="s">
        <v>21921</v>
      </c>
      <c r="B4740" s="2" t="s">
        <v>4352</v>
      </c>
      <c r="C4740" s="2" t="s">
        <v>163</v>
      </c>
      <c r="D4740" s="2" t="s">
        <v>17178</v>
      </c>
      <c r="E4740" s="2" t="s">
        <v>17187</v>
      </c>
      <c r="F4740" s="13" t="n">
        <v>46089</v>
      </c>
      <c r="G4740" s="13" t="n">
        <v>46089</v>
      </c>
      <c r="H4740" s="2" t="n">
        <v>10.4</v>
      </c>
    </row>
    <row r="4741" customFormat="false" ht="15" hidden="false" customHeight="false" outlineLevel="0" collapsed="false">
      <c r="A4741" s="2" t="s">
        <v>21922</v>
      </c>
      <c r="B4741" s="2" t="s">
        <v>965</v>
      </c>
      <c r="C4741" s="2" t="s">
        <v>114</v>
      </c>
      <c r="D4741" s="2" t="s">
        <v>17182</v>
      </c>
      <c r="E4741" s="2" t="s">
        <v>17193</v>
      </c>
      <c r="F4741" s="13" t="n">
        <v>45676</v>
      </c>
      <c r="G4741" s="13" t="n">
        <v>45676</v>
      </c>
      <c r="H4741" s="2" t="n">
        <v>7.2</v>
      </c>
    </row>
    <row r="4742" customFormat="false" ht="15" hidden="false" customHeight="false" outlineLevel="0" collapsed="false">
      <c r="A4742" s="2" t="s">
        <v>21923</v>
      </c>
      <c r="B4742" s="2" t="s">
        <v>1698</v>
      </c>
      <c r="C4742" s="2" t="s">
        <v>139</v>
      </c>
      <c r="D4742" s="2" t="s">
        <v>17178</v>
      </c>
      <c r="E4742" s="2" t="s">
        <v>17187</v>
      </c>
      <c r="F4742" s="13" t="n">
        <v>45737</v>
      </c>
      <c r="G4742" s="13" t="n">
        <v>45737</v>
      </c>
      <c r="H4742" s="2" t="n">
        <v>21.3</v>
      </c>
    </row>
    <row r="4743" customFormat="false" ht="15" hidden="false" customHeight="false" outlineLevel="0" collapsed="false">
      <c r="A4743" s="2" t="s">
        <v>21924</v>
      </c>
      <c r="B4743" s="2" t="s">
        <v>204</v>
      </c>
      <c r="C4743" s="2" t="s">
        <v>165</v>
      </c>
      <c r="D4743" s="2" t="s">
        <v>17178</v>
      </c>
      <c r="E4743" s="2" t="s">
        <v>17187</v>
      </c>
      <c r="F4743" s="13" t="n">
        <v>45919</v>
      </c>
      <c r="G4743" s="13" t="n">
        <v>45919</v>
      </c>
      <c r="H4743" s="2" t="n">
        <v>11.9</v>
      </c>
    </row>
    <row r="4744" customFormat="false" ht="15" hidden="false" customHeight="false" outlineLevel="0" collapsed="false">
      <c r="A4744" s="2" t="s">
        <v>21925</v>
      </c>
      <c r="B4744" s="2" t="s">
        <v>3938</v>
      </c>
      <c r="C4744" s="2" t="s">
        <v>98</v>
      </c>
      <c r="D4744" s="2" t="s">
        <v>17184</v>
      </c>
      <c r="E4744" s="2" t="s">
        <v>17187</v>
      </c>
      <c r="F4744" s="13" t="n">
        <v>46023</v>
      </c>
      <c r="G4744" s="13" t="n">
        <v>46023</v>
      </c>
      <c r="H4744" s="2" t="n">
        <v>6.9</v>
      </c>
    </row>
    <row r="4745" customFormat="false" ht="15" hidden="false" customHeight="false" outlineLevel="0" collapsed="false">
      <c r="A4745" s="2" t="s">
        <v>21926</v>
      </c>
      <c r="B4745" s="2" t="s">
        <v>639</v>
      </c>
      <c r="C4745" s="2" t="s">
        <v>163</v>
      </c>
      <c r="D4745" s="2" t="s">
        <v>17175</v>
      </c>
      <c r="E4745" s="2" t="s">
        <v>17187</v>
      </c>
      <c r="F4745" s="13" t="n">
        <v>46043</v>
      </c>
      <c r="G4745" s="13" t="n">
        <v>46043</v>
      </c>
      <c r="H4745" s="2" t="n">
        <v>5.7</v>
      </c>
    </row>
    <row r="4746" customFormat="false" ht="15" hidden="false" customHeight="false" outlineLevel="0" collapsed="false">
      <c r="A4746" s="2" t="s">
        <v>21927</v>
      </c>
      <c r="B4746" s="2" t="s">
        <v>3776</v>
      </c>
      <c r="C4746" s="2" t="s">
        <v>119</v>
      </c>
      <c r="D4746" s="2" t="s">
        <v>17178</v>
      </c>
      <c r="E4746" s="2" t="s">
        <v>17193</v>
      </c>
      <c r="F4746" s="13" t="n">
        <v>46055</v>
      </c>
      <c r="G4746" s="13" t="n">
        <v>46055</v>
      </c>
      <c r="H4746" s="2" t="n">
        <v>4.3</v>
      </c>
    </row>
    <row r="4747" customFormat="false" ht="15" hidden="false" customHeight="false" outlineLevel="0" collapsed="false">
      <c r="A4747" s="2" t="s">
        <v>21928</v>
      </c>
      <c r="B4747" s="2" t="s">
        <v>607</v>
      </c>
      <c r="C4747" s="2" t="s">
        <v>108</v>
      </c>
      <c r="D4747" s="2" t="s">
        <v>17180</v>
      </c>
      <c r="E4747" s="2" t="s">
        <v>17176</v>
      </c>
      <c r="F4747" s="13" t="n">
        <v>46070</v>
      </c>
      <c r="G4747" s="13" t="n">
        <v>46070</v>
      </c>
      <c r="H4747" s="2" t="n">
        <v>7.1</v>
      </c>
    </row>
    <row r="4748" customFormat="false" ht="15" hidden="false" customHeight="false" outlineLevel="0" collapsed="false">
      <c r="A4748" s="2" t="s">
        <v>21929</v>
      </c>
      <c r="B4748" s="2" t="s">
        <v>1008</v>
      </c>
      <c r="C4748" s="2" t="s">
        <v>123</v>
      </c>
      <c r="D4748" s="2" t="s">
        <v>17184</v>
      </c>
      <c r="E4748" s="2" t="s">
        <v>17176</v>
      </c>
      <c r="F4748" s="13" t="n">
        <v>45838</v>
      </c>
      <c r="G4748" s="13" t="n">
        <v>45838</v>
      </c>
      <c r="H4748" s="2" t="n">
        <v>15.4</v>
      </c>
    </row>
    <row r="4749" customFormat="false" ht="15" hidden="false" customHeight="false" outlineLevel="0" collapsed="false">
      <c r="A4749" s="2" t="s">
        <v>21930</v>
      </c>
      <c r="B4749" s="2" t="s">
        <v>3948</v>
      </c>
      <c r="C4749" s="2" t="s">
        <v>119</v>
      </c>
      <c r="D4749" s="2" t="s">
        <v>17175</v>
      </c>
      <c r="E4749" s="2" t="s">
        <v>17187</v>
      </c>
      <c r="F4749" s="13" t="n">
        <v>45645</v>
      </c>
      <c r="G4749" s="13" t="n">
        <v>45645</v>
      </c>
      <c r="H4749" s="2" t="n">
        <v>9.1</v>
      </c>
    </row>
    <row r="4750" customFormat="false" ht="15" hidden="false" customHeight="false" outlineLevel="0" collapsed="false">
      <c r="A4750" s="2" t="s">
        <v>21931</v>
      </c>
      <c r="B4750" s="2" t="s">
        <v>3070</v>
      </c>
      <c r="C4750" s="2" t="s">
        <v>139</v>
      </c>
      <c r="D4750" s="2" t="s">
        <v>17180</v>
      </c>
      <c r="E4750" s="2" t="s">
        <v>17187</v>
      </c>
      <c r="F4750" s="13" t="n">
        <v>45865</v>
      </c>
      <c r="G4750" s="13" t="n">
        <v>45865</v>
      </c>
      <c r="H4750" s="2" t="n">
        <v>8.1</v>
      </c>
    </row>
    <row r="4751" customFormat="false" ht="15" hidden="false" customHeight="false" outlineLevel="0" collapsed="false">
      <c r="A4751" s="2" t="s">
        <v>21932</v>
      </c>
      <c r="B4751" s="2" t="s">
        <v>4609</v>
      </c>
      <c r="C4751" s="2" t="s">
        <v>141</v>
      </c>
      <c r="D4751" s="2" t="s">
        <v>17182</v>
      </c>
      <c r="E4751" s="2" t="s">
        <v>17187</v>
      </c>
      <c r="F4751" s="13" t="n">
        <v>46064</v>
      </c>
      <c r="G4751" s="13" t="n">
        <v>46064</v>
      </c>
      <c r="H4751" s="2" t="n">
        <v>10.2</v>
      </c>
    </row>
    <row r="4752" customFormat="false" ht="15" hidden="false" customHeight="false" outlineLevel="0" collapsed="false">
      <c r="A4752" s="2" t="s">
        <v>21933</v>
      </c>
      <c r="B4752" s="2" t="s">
        <v>381</v>
      </c>
      <c r="C4752" s="2" t="s">
        <v>139</v>
      </c>
      <c r="D4752" s="2" t="s">
        <v>17184</v>
      </c>
      <c r="E4752" s="2" t="s">
        <v>17187</v>
      </c>
      <c r="F4752" s="13" t="n">
        <v>46124</v>
      </c>
      <c r="G4752" s="13" t="n">
        <v>46124</v>
      </c>
      <c r="H4752" s="2" t="n">
        <v>11.1</v>
      </c>
    </row>
    <row r="4753" customFormat="false" ht="15" hidden="false" customHeight="false" outlineLevel="0" collapsed="false">
      <c r="A4753" s="2" t="s">
        <v>21934</v>
      </c>
      <c r="B4753" s="2" t="s">
        <v>2171</v>
      </c>
      <c r="C4753" s="2" t="s">
        <v>139</v>
      </c>
      <c r="D4753" s="2" t="s">
        <v>17178</v>
      </c>
      <c r="E4753" s="2" t="s">
        <v>17176</v>
      </c>
      <c r="F4753" s="13" t="n">
        <v>46039</v>
      </c>
      <c r="G4753" s="13" t="n">
        <v>46039</v>
      </c>
      <c r="H4753" s="2" t="n">
        <v>10.1</v>
      </c>
    </row>
    <row r="4754" customFormat="false" ht="15" hidden="false" customHeight="false" outlineLevel="0" collapsed="false">
      <c r="A4754" s="2" t="s">
        <v>21935</v>
      </c>
      <c r="B4754" s="2" t="s">
        <v>3854</v>
      </c>
      <c r="C4754" s="2" t="s">
        <v>145</v>
      </c>
      <c r="D4754" s="2" t="s">
        <v>17175</v>
      </c>
      <c r="E4754" s="2" t="s">
        <v>17193</v>
      </c>
      <c r="F4754" s="13" t="n">
        <v>45920</v>
      </c>
      <c r="G4754" s="13" t="n">
        <v>45920</v>
      </c>
      <c r="H4754" s="2" t="n">
        <v>6.3</v>
      </c>
    </row>
    <row r="4755" customFormat="false" ht="15" hidden="false" customHeight="false" outlineLevel="0" collapsed="false">
      <c r="A4755" s="2" t="s">
        <v>21936</v>
      </c>
      <c r="B4755" s="2" t="s">
        <v>4011</v>
      </c>
      <c r="C4755" s="2" t="s">
        <v>108</v>
      </c>
      <c r="D4755" s="2" t="s">
        <v>17175</v>
      </c>
      <c r="E4755" s="2" t="s">
        <v>17187</v>
      </c>
      <c r="F4755" s="13" t="n">
        <v>46083</v>
      </c>
      <c r="G4755" s="13" t="n">
        <v>46083</v>
      </c>
      <c r="H4755" s="2" t="n">
        <v>11.9</v>
      </c>
    </row>
    <row r="4756" customFormat="false" ht="15" hidden="false" customHeight="false" outlineLevel="0" collapsed="false">
      <c r="A4756" s="2" t="s">
        <v>21937</v>
      </c>
      <c r="B4756" s="2" t="s">
        <v>1629</v>
      </c>
      <c r="C4756" s="2" t="s">
        <v>128</v>
      </c>
      <c r="D4756" s="2" t="s">
        <v>17184</v>
      </c>
      <c r="E4756" s="2" t="s">
        <v>17176</v>
      </c>
      <c r="F4756" s="13" t="n">
        <v>46054</v>
      </c>
      <c r="G4756" s="13" t="n">
        <v>46054</v>
      </c>
      <c r="H4756" s="2" t="n">
        <v>21</v>
      </c>
    </row>
    <row r="4757" customFormat="false" ht="15" hidden="false" customHeight="false" outlineLevel="0" collapsed="false">
      <c r="A4757" s="2" t="s">
        <v>21938</v>
      </c>
      <c r="B4757" s="2" t="s">
        <v>1621</v>
      </c>
      <c r="C4757" s="2" t="s">
        <v>108</v>
      </c>
      <c r="D4757" s="2" t="s">
        <v>17184</v>
      </c>
      <c r="E4757" s="2" t="s">
        <v>17176</v>
      </c>
      <c r="F4757" s="13" t="n">
        <v>46181</v>
      </c>
      <c r="G4757" s="13" t="n">
        <v>46181</v>
      </c>
      <c r="H4757" s="2" t="n">
        <v>15.8</v>
      </c>
    </row>
    <row r="4758" customFormat="false" ht="15" hidden="false" customHeight="false" outlineLevel="0" collapsed="false">
      <c r="A4758" s="2" t="s">
        <v>21939</v>
      </c>
      <c r="B4758" s="2" t="s">
        <v>3909</v>
      </c>
      <c r="C4758" s="2" t="s">
        <v>123</v>
      </c>
      <c r="D4758" s="2" t="s">
        <v>17175</v>
      </c>
      <c r="E4758" s="2" t="s">
        <v>17193</v>
      </c>
      <c r="F4758" s="13" t="n">
        <v>46203</v>
      </c>
      <c r="G4758" s="13" t="n">
        <v>46203</v>
      </c>
      <c r="H4758" s="2" t="n">
        <v>4.4</v>
      </c>
    </row>
    <row r="4759" customFormat="false" ht="15" hidden="false" customHeight="false" outlineLevel="0" collapsed="false">
      <c r="A4759" s="2" t="s">
        <v>21940</v>
      </c>
      <c r="B4759" s="2" t="s">
        <v>2781</v>
      </c>
      <c r="C4759" s="2" t="s">
        <v>123</v>
      </c>
      <c r="D4759" s="2" t="s">
        <v>17180</v>
      </c>
      <c r="E4759" s="2" t="s">
        <v>17176</v>
      </c>
      <c r="F4759" s="13" t="n">
        <v>46029</v>
      </c>
      <c r="G4759" s="13" t="n">
        <v>46029</v>
      </c>
      <c r="H4759" s="2" t="n">
        <v>10.4</v>
      </c>
    </row>
    <row r="4760" customFormat="false" ht="15" hidden="false" customHeight="false" outlineLevel="0" collapsed="false">
      <c r="A4760" s="2" t="s">
        <v>21941</v>
      </c>
      <c r="B4760" s="2" t="s">
        <v>3357</v>
      </c>
      <c r="C4760" s="2" t="s">
        <v>98</v>
      </c>
      <c r="D4760" s="2" t="s">
        <v>17184</v>
      </c>
      <c r="E4760" s="2" t="s">
        <v>17193</v>
      </c>
      <c r="F4760" s="13" t="n">
        <v>46114</v>
      </c>
      <c r="G4760" s="13" t="n">
        <v>46114</v>
      </c>
      <c r="H4760" s="2" t="n">
        <v>14.3</v>
      </c>
    </row>
    <row r="4761" customFormat="false" ht="15" hidden="false" customHeight="false" outlineLevel="0" collapsed="false">
      <c r="A4761" s="2" t="s">
        <v>21942</v>
      </c>
      <c r="B4761" s="2" t="s">
        <v>3748</v>
      </c>
      <c r="C4761" s="2" t="s">
        <v>128</v>
      </c>
      <c r="D4761" s="2" t="s">
        <v>17182</v>
      </c>
      <c r="E4761" s="2" t="s">
        <v>17176</v>
      </c>
      <c r="F4761" s="13" t="n">
        <v>46075</v>
      </c>
      <c r="G4761" s="13" t="n">
        <v>46077</v>
      </c>
      <c r="H4761" s="2" t="n">
        <v>62</v>
      </c>
    </row>
    <row r="4762" customFormat="false" ht="15" hidden="false" customHeight="false" outlineLevel="0" collapsed="false">
      <c r="A4762" s="2" t="s">
        <v>21943</v>
      </c>
      <c r="B4762" s="2" t="s">
        <v>3002</v>
      </c>
      <c r="C4762" s="2" t="s">
        <v>165</v>
      </c>
      <c r="D4762" s="2" t="s">
        <v>17178</v>
      </c>
      <c r="E4762" s="2" t="s">
        <v>17193</v>
      </c>
      <c r="F4762" s="13" t="n">
        <v>45794</v>
      </c>
      <c r="G4762" s="13" t="n">
        <v>45794</v>
      </c>
      <c r="H4762" s="2" t="n">
        <v>8.2</v>
      </c>
    </row>
    <row r="4763" customFormat="false" ht="15" hidden="false" customHeight="false" outlineLevel="0" collapsed="false">
      <c r="A4763" s="2" t="s">
        <v>21944</v>
      </c>
      <c r="B4763" s="2" t="s">
        <v>160</v>
      </c>
      <c r="C4763" s="2" t="s">
        <v>123</v>
      </c>
      <c r="D4763" s="2" t="s">
        <v>17180</v>
      </c>
      <c r="E4763" s="2" t="s">
        <v>17176</v>
      </c>
      <c r="F4763" s="13" t="n">
        <v>46010</v>
      </c>
      <c r="G4763" s="13" t="n">
        <v>46010</v>
      </c>
      <c r="H4763" s="2" t="n">
        <v>6.6</v>
      </c>
    </row>
    <row r="4764" customFormat="false" ht="15" hidden="false" customHeight="false" outlineLevel="0" collapsed="false">
      <c r="A4764" s="2" t="s">
        <v>21945</v>
      </c>
      <c r="B4764" s="2" t="s">
        <v>3547</v>
      </c>
      <c r="C4764" s="2" t="s">
        <v>165</v>
      </c>
      <c r="D4764" s="2" t="s">
        <v>17182</v>
      </c>
      <c r="E4764" s="2" t="s">
        <v>17191</v>
      </c>
      <c r="F4764" s="13" t="n">
        <v>45841</v>
      </c>
      <c r="G4764" s="13" t="n">
        <v>45841</v>
      </c>
      <c r="H4764" s="2" t="n">
        <v>2.3</v>
      </c>
    </row>
    <row r="4765" customFormat="false" ht="15" hidden="false" customHeight="false" outlineLevel="0" collapsed="false">
      <c r="A4765" s="2" t="s">
        <v>21946</v>
      </c>
      <c r="B4765" s="2" t="s">
        <v>3434</v>
      </c>
      <c r="C4765" s="2" t="s">
        <v>104</v>
      </c>
      <c r="D4765" s="2" t="s">
        <v>17182</v>
      </c>
      <c r="E4765" s="2" t="s">
        <v>17176</v>
      </c>
      <c r="F4765" s="13" t="n">
        <v>45966</v>
      </c>
      <c r="G4765" s="13" t="n">
        <v>45966</v>
      </c>
      <c r="H4765" s="2" t="n">
        <v>17.3</v>
      </c>
    </row>
    <row r="4766" customFormat="false" ht="15" hidden="false" customHeight="false" outlineLevel="0" collapsed="false">
      <c r="A4766" s="2" t="s">
        <v>21947</v>
      </c>
      <c r="B4766" s="2" t="s">
        <v>529</v>
      </c>
      <c r="C4766" s="2" t="s">
        <v>163</v>
      </c>
      <c r="D4766" s="2" t="s">
        <v>17178</v>
      </c>
      <c r="E4766" s="2" t="s">
        <v>17187</v>
      </c>
      <c r="F4766" s="13" t="n">
        <v>46209</v>
      </c>
      <c r="G4766" s="13" t="n">
        <v>46209</v>
      </c>
      <c r="H4766" s="2" t="n">
        <v>8.1</v>
      </c>
    </row>
    <row r="4767" customFormat="false" ht="15" hidden="false" customHeight="false" outlineLevel="0" collapsed="false">
      <c r="A4767" s="2" t="s">
        <v>21948</v>
      </c>
      <c r="B4767" s="2" t="s">
        <v>1432</v>
      </c>
      <c r="C4767" s="2" t="s">
        <v>114</v>
      </c>
      <c r="D4767" s="2" t="s">
        <v>17178</v>
      </c>
      <c r="E4767" s="2" t="s">
        <v>17193</v>
      </c>
      <c r="F4767" s="13" t="n">
        <v>45723</v>
      </c>
      <c r="G4767" s="13" t="n">
        <v>45723</v>
      </c>
      <c r="H4767" s="2" t="n">
        <v>5.2</v>
      </c>
    </row>
    <row r="4768" customFormat="false" ht="15" hidden="false" customHeight="false" outlineLevel="0" collapsed="false">
      <c r="A4768" s="2" t="s">
        <v>21949</v>
      </c>
      <c r="B4768" s="2" t="s">
        <v>489</v>
      </c>
      <c r="C4768" s="2" t="s">
        <v>119</v>
      </c>
      <c r="D4768" s="2" t="s">
        <v>17184</v>
      </c>
      <c r="E4768" s="2" t="s">
        <v>17176</v>
      </c>
      <c r="F4768" s="13" t="n">
        <v>46104</v>
      </c>
      <c r="G4768" s="13" t="n">
        <v>46104</v>
      </c>
      <c r="H4768" s="2" t="n">
        <v>14.8</v>
      </c>
    </row>
    <row r="4769" customFormat="false" ht="15" hidden="false" customHeight="false" outlineLevel="0" collapsed="false">
      <c r="A4769" s="2" t="s">
        <v>21950</v>
      </c>
      <c r="B4769" s="2" t="s">
        <v>1852</v>
      </c>
      <c r="C4769" s="2" t="s">
        <v>141</v>
      </c>
      <c r="D4769" s="2" t="s">
        <v>17175</v>
      </c>
      <c r="E4769" s="2" t="s">
        <v>17193</v>
      </c>
      <c r="F4769" s="13" t="n">
        <v>46094</v>
      </c>
      <c r="G4769" s="13" t="n">
        <v>46095</v>
      </c>
      <c r="H4769" s="2" t="n">
        <v>26</v>
      </c>
    </row>
    <row r="4770" customFormat="false" ht="15" hidden="false" customHeight="false" outlineLevel="0" collapsed="false">
      <c r="A4770" s="2" t="s">
        <v>21951</v>
      </c>
      <c r="B4770" s="2" t="s">
        <v>1103</v>
      </c>
      <c r="C4770" s="2" t="s">
        <v>141</v>
      </c>
      <c r="D4770" s="2" t="s">
        <v>17175</v>
      </c>
      <c r="E4770" s="2" t="s">
        <v>17176</v>
      </c>
      <c r="F4770" s="13" t="n">
        <v>46019</v>
      </c>
      <c r="G4770" s="13" t="n">
        <v>46019</v>
      </c>
      <c r="H4770" s="2" t="n">
        <v>10.4</v>
      </c>
    </row>
    <row r="4771" customFormat="false" ht="15" hidden="false" customHeight="false" outlineLevel="0" collapsed="false">
      <c r="A4771" s="2" t="s">
        <v>21952</v>
      </c>
      <c r="B4771" s="2" t="s">
        <v>4546</v>
      </c>
      <c r="C4771" s="2" t="s">
        <v>119</v>
      </c>
      <c r="D4771" s="2" t="s">
        <v>17182</v>
      </c>
      <c r="E4771" s="2" t="s">
        <v>17176</v>
      </c>
      <c r="F4771" s="13" t="n">
        <v>46195</v>
      </c>
      <c r="G4771" s="13" t="n">
        <v>46195</v>
      </c>
      <c r="H4771" s="2" t="n">
        <v>20.6</v>
      </c>
    </row>
    <row r="4772" customFormat="false" ht="15" hidden="false" customHeight="false" outlineLevel="0" collapsed="false">
      <c r="A4772" s="2" t="s">
        <v>21953</v>
      </c>
      <c r="B4772" s="2" t="s">
        <v>2774</v>
      </c>
      <c r="C4772" s="2" t="s">
        <v>139</v>
      </c>
      <c r="D4772" s="2" t="s">
        <v>17178</v>
      </c>
      <c r="E4772" s="2" t="s">
        <v>17176</v>
      </c>
      <c r="F4772" s="13" t="n">
        <v>45962</v>
      </c>
      <c r="G4772" s="13" t="n">
        <v>45962</v>
      </c>
      <c r="H4772" s="2" t="n">
        <v>3.4</v>
      </c>
    </row>
    <row r="4773" customFormat="false" ht="15" hidden="false" customHeight="false" outlineLevel="0" collapsed="false">
      <c r="A4773" s="2" t="s">
        <v>21954</v>
      </c>
      <c r="B4773" s="2" t="s">
        <v>4559</v>
      </c>
      <c r="C4773" s="2" t="s">
        <v>119</v>
      </c>
      <c r="D4773" s="2" t="s">
        <v>17175</v>
      </c>
      <c r="E4773" s="2" t="s">
        <v>17176</v>
      </c>
      <c r="F4773" s="13" t="n">
        <v>46127</v>
      </c>
      <c r="G4773" s="13" t="n">
        <v>46128</v>
      </c>
      <c r="H4773" s="2" t="n">
        <v>29.5</v>
      </c>
    </row>
    <row r="4774" customFormat="false" ht="15" hidden="false" customHeight="false" outlineLevel="0" collapsed="false">
      <c r="A4774" s="2" t="s">
        <v>21955</v>
      </c>
      <c r="B4774" s="2" t="s">
        <v>2579</v>
      </c>
      <c r="C4774" s="2" t="s">
        <v>139</v>
      </c>
      <c r="D4774" s="2" t="s">
        <v>17184</v>
      </c>
      <c r="E4774" s="2" t="s">
        <v>17193</v>
      </c>
      <c r="F4774" s="13" t="n">
        <v>45926</v>
      </c>
      <c r="G4774" s="13" t="n">
        <v>45926</v>
      </c>
      <c r="H4774" s="2" t="n">
        <v>3.8</v>
      </c>
    </row>
    <row r="4775" customFormat="false" ht="15" hidden="false" customHeight="false" outlineLevel="0" collapsed="false">
      <c r="A4775" s="2" t="s">
        <v>21956</v>
      </c>
      <c r="B4775" s="2" t="s">
        <v>3093</v>
      </c>
      <c r="C4775" s="2" t="s">
        <v>104</v>
      </c>
      <c r="D4775" s="2" t="s">
        <v>17178</v>
      </c>
      <c r="E4775" s="2" t="s">
        <v>17176</v>
      </c>
      <c r="F4775" s="13" t="n">
        <v>46047</v>
      </c>
      <c r="G4775" s="13" t="n">
        <v>46047</v>
      </c>
      <c r="H4775" s="2" t="n">
        <v>13.7</v>
      </c>
    </row>
    <row r="4776" customFormat="false" ht="15" hidden="false" customHeight="false" outlineLevel="0" collapsed="false">
      <c r="A4776" s="2" t="s">
        <v>21957</v>
      </c>
      <c r="B4776" s="2" t="s">
        <v>2237</v>
      </c>
      <c r="C4776" s="2" t="s">
        <v>145</v>
      </c>
      <c r="D4776" s="2" t="s">
        <v>17184</v>
      </c>
      <c r="E4776" s="2" t="s">
        <v>17193</v>
      </c>
      <c r="F4776" s="13" t="n">
        <v>46003</v>
      </c>
      <c r="G4776" s="13" t="n">
        <v>46003</v>
      </c>
      <c r="H4776" s="2" t="n">
        <v>3.4</v>
      </c>
    </row>
    <row r="4777" customFormat="false" ht="15" hidden="false" customHeight="false" outlineLevel="0" collapsed="false">
      <c r="A4777" s="2" t="s">
        <v>21958</v>
      </c>
      <c r="B4777" s="2" t="s">
        <v>3914</v>
      </c>
      <c r="C4777" s="2" t="s">
        <v>139</v>
      </c>
      <c r="D4777" s="2" t="s">
        <v>17184</v>
      </c>
      <c r="E4777" s="2" t="s">
        <v>17176</v>
      </c>
      <c r="F4777" s="13" t="n">
        <v>46049</v>
      </c>
      <c r="G4777" s="13" t="n">
        <v>46049</v>
      </c>
      <c r="H4777" s="2" t="n">
        <v>13.3</v>
      </c>
    </row>
    <row r="4778" customFormat="false" ht="15" hidden="false" customHeight="false" outlineLevel="0" collapsed="false">
      <c r="A4778" s="2" t="s">
        <v>21959</v>
      </c>
      <c r="B4778" s="2" t="s">
        <v>1580</v>
      </c>
      <c r="C4778" s="2" t="s">
        <v>98</v>
      </c>
      <c r="D4778" s="2" t="s">
        <v>17175</v>
      </c>
      <c r="E4778" s="2" t="s">
        <v>17176</v>
      </c>
      <c r="F4778" s="13" t="n">
        <v>45643</v>
      </c>
      <c r="G4778" s="13" t="n">
        <v>45643</v>
      </c>
      <c r="H4778" s="2" t="n">
        <v>15.7</v>
      </c>
    </row>
    <row r="4779" customFormat="false" ht="15" hidden="false" customHeight="false" outlineLevel="0" collapsed="false">
      <c r="A4779" s="2" t="s">
        <v>21960</v>
      </c>
      <c r="B4779" s="2" t="s">
        <v>4363</v>
      </c>
      <c r="C4779" s="2" t="s">
        <v>98</v>
      </c>
      <c r="D4779" s="2" t="s">
        <v>17184</v>
      </c>
      <c r="E4779" s="2" t="s">
        <v>17176</v>
      </c>
      <c r="F4779" s="13" t="n">
        <v>45730</v>
      </c>
      <c r="G4779" s="13" t="n">
        <v>45731</v>
      </c>
      <c r="H4779" s="2" t="n">
        <v>26.2</v>
      </c>
    </row>
    <row r="4780" customFormat="false" ht="15" hidden="false" customHeight="false" outlineLevel="0" collapsed="false">
      <c r="A4780" s="2" t="s">
        <v>21961</v>
      </c>
      <c r="B4780" s="2" t="s">
        <v>2445</v>
      </c>
      <c r="C4780" s="2" t="s">
        <v>119</v>
      </c>
      <c r="D4780" s="2" t="s">
        <v>17184</v>
      </c>
      <c r="E4780" s="2" t="s">
        <v>17193</v>
      </c>
      <c r="F4780" s="13" t="n">
        <v>46152</v>
      </c>
      <c r="G4780" s="13" t="n">
        <v>46152</v>
      </c>
      <c r="H4780" s="2" t="n">
        <v>5.9</v>
      </c>
    </row>
    <row r="4781" customFormat="false" ht="15" hidden="false" customHeight="false" outlineLevel="0" collapsed="false">
      <c r="A4781" s="2" t="s">
        <v>21962</v>
      </c>
      <c r="B4781" s="2" t="s">
        <v>4478</v>
      </c>
      <c r="C4781" s="2" t="s">
        <v>98</v>
      </c>
      <c r="D4781" s="2" t="s">
        <v>17182</v>
      </c>
      <c r="E4781" s="2" t="s">
        <v>17176</v>
      </c>
      <c r="F4781" s="13" t="n">
        <v>46128</v>
      </c>
      <c r="G4781" s="13" t="n">
        <v>46129</v>
      </c>
      <c r="H4781" s="2" t="n">
        <v>25.9</v>
      </c>
    </row>
    <row r="4782" customFormat="false" ht="15" hidden="false" customHeight="false" outlineLevel="0" collapsed="false">
      <c r="A4782" s="2" t="s">
        <v>21963</v>
      </c>
      <c r="B4782" s="2" t="s">
        <v>2785</v>
      </c>
      <c r="C4782" s="2" t="s">
        <v>119</v>
      </c>
      <c r="D4782" s="2" t="s">
        <v>17182</v>
      </c>
      <c r="E4782" s="2" t="s">
        <v>17176</v>
      </c>
      <c r="F4782" s="13" t="n">
        <v>46092</v>
      </c>
      <c r="G4782" s="13" t="n">
        <v>46092</v>
      </c>
      <c r="H4782" s="2" t="n">
        <v>13.7</v>
      </c>
    </row>
    <row r="4783" customFormat="false" ht="15" hidden="false" customHeight="false" outlineLevel="0" collapsed="false">
      <c r="A4783" s="2" t="s">
        <v>21964</v>
      </c>
      <c r="B4783" s="2" t="s">
        <v>2847</v>
      </c>
      <c r="C4783" s="2" t="s">
        <v>145</v>
      </c>
      <c r="D4783" s="2" t="s">
        <v>17180</v>
      </c>
      <c r="E4783" s="2" t="s">
        <v>17193</v>
      </c>
      <c r="F4783" s="13" t="n">
        <v>46049</v>
      </c>
      <c r="G4783" s="13" t="n">
        <v>46049</v>
      </c>
      <c r="H4783" s="2" t="n">
        <v>9.3</v>
      </c>
    </row>
    <row r="4784" customFormat="false" ht="15" hidden="false" customHeight="false" outlineLevel="0" collapsed="false">
      <c r="A4784" s="2" t="s">
        <v>21965</v>
      </c>
      <c r="B4784" s="2" t="s">
        <v>1799</v>
      </c>
      <c r="C4784" s="2" t="s">
        <v>165</v>
      </c>
      <c r="D4784" s="2" t="s">
        <v>17178</v>
      </c>
      <c r="E4784" s="2" t="s">
        <v>17176</v>
      </c>
      <c r="F4784" s="13" t="n">
        <v>45785</v>
      </c>
      <c r="G4784" s="13" t="n">
        <v>45785</v>
      </c>
      <c r="H4784" s="2" t="n">
        <v>9.4</v>
      </c>
    </row>
    <row r="4785" customFormat="false" ht="15" hidden="false" customHeight="false" outlineLevel="0" collapsed="false">
      <c r="A4785" s="2" t="s">
        <v>21966</v>
      </c>
      <c r="B4785" s="2" t="s">
        <v>2453</v>
      </c>
      <c r="C4785" s="2" t="s">
        <v>114</v>
      </c>
      <c r="D4785" s="2" t="s">
        <v>17175</v>
      </c>
      <c r="E4785" s="2" t="s">
        <v>17176</v>
      </c>
      <c r="F4785" s="13" t="n">
        <v>46131</v>
      </c>
      <c r="G4785" s="13" t="n">
        <v>46132</v>
      </c>
      <c r="H4785" s="2" t="n">
        <v>27.6</v>
      </c>
    </row>
    <row r="4786" customFormat="false" ht="15" hidden="false" customHeight="false" outlineLevel="0" collapsed="false">
      <c r="A4786" s="2" t="s">
        <v>21967</v>
      </c>
      <c r="B4786" s="2" t="s">
        <v>3564</v>
      </c>
      <c r="C4786" s="2" t="s">
        <v>108</v>
      </c>
      <c r="D4786" s="2" t="s">
        <v>17178</v>
      </c>
      <c r="E4786" s="2" t="s">
        <v>17191</v>
      </c>
      <c r="F4786" s="13" t="n">
        <v>45863</v>
      </c>
      <c r="G4786" s="13" t="n">
        <v>45863</v>
      </c>
      <c r="H4786" s="2" t="n">
        <v>1.8</v>
      </c>
    </row>
    <row r="4787" customFormat="false" ht="15" hidden="false" customHeight="false" outlineLevel="0" collapsed="false">
      <c r="A4787" s="2" t="s">
        <v>21968</v>
      </c>
      <c r="B4787" s="2" t="s">
        <v>3884</v>
      </c>
      <c r="C4787" s="2" t="s">
        <v>123</v>
      </c>
      <c r="D4787" s="2" t="s">
        <v>17178</v>
      </c>
      <c r="E4787" s="2" t="s">
        <v>17193</v>
      </c>
      <c r="F4787" s="13" t="n">
        <v>46063</v>
      </c>
      <c r="G4787" s="13" t="n">
        <v>46063</v>
      </c>
      <c r="H4787" s="2" t="n">
        <v>6</v>
      </c>
    </row>
    <row r="4788" customFormat="false" ht="15" hidden="false" customHeight="false" outlineLevel="0" collapsed="false">
      <c r="A4788" s="2" t="s">
        <v>21969</v>
      </c>
      <c r="B4788" s="2" t="s">
        <v>1691</v>
      </c>
      <c r="C4788" s="2" t="s">
        <v>128</v>
      </c>
      <c r="D4788" s="2" t="s">
        <v>17175</v>
      </c>
      <c r="E4788" s="2" t="s">
        <v>17187</v>
      </c>
      <c r="F4788" s="13" t="n">
        <v>45879</v>
      </c>
      <c r="G4788" s="13" t="n">
        <v>45879</v>
      </c>
      <c r="H4788" s="2" t="n">
        <v>10.3</v>
      </c>
    </row>
    <row r="4789" customFormat="false" ht="15" hidden="false" customHeight="false" outlineLevel="0" collapsed="false">
      <c r="A4789" s="2" t="s">
        <v>21970</v>
      </c>
      <c r="B4789" s="2" t="s">
        <v>1036</v>
      </c>
      <c r="C4789" s="2" t="s">
        <v>119</v>
      </c>
      <c r="D4789" s="2" t="s">
        <v>17175</v>
      </c>
      <c r="E4789" s="2" t="s">
        <v>17191</v>
      </c>
      <c r="F4789" s="13" t="n">
        <v>46090</v>
      </c>
      <c r="G4789" s="13" t="n">
        <v>46090</v>
      </c>
      <c r="H4789" s="2" t="n">
        <v>4.3</v>
      </c>
    </row>
    <row r="4790" customFormat="false" ht="15" hidden="false" customHeight="false" outlineLevel="0" collapsed="false">
      <c r="A4790" s="2" t="s">
        <v>21971</v>
      </c>
      <c r="B4790" s="2" t="s">
        <v>388</v>
      </c>
      <c r="C4790" s="2" t="s">
        <v>104</v>
      </c>
      <c r="D4790" s="2" t="s">
        <v>17180</v>
      </c>
      <c r="E4790" s="2" t="s">
        <v>17176</v>
      </c>
      <c r="F4790" s="13" t="n">
        <v>45738</v>
      </c>
      <c r="G4790" s="13" t="n">
        <v>45738</v>
      </c>
      <c r="H4790" s="2" t="n">
        <v>7.1</v>
      </c>
    </row>
    <row r="4791" customFormat="false" ht="15" hidden="false" customHeight="false" outlineLevel="0" collapsed="false">
      <c r="A4791" s="2" t="s">
        <v>21972</v>
      </c>
      <c r="B4791" s="2" t="s">
        <v>2081</v>
      </c>
      <c r="C4791" s="2" t="s">
        <v>119</v>
      </c>
      <c r="D4791" s="2" t="s">
        <v>17178</v>
      </c>
      <c r="E4791" s="2" t="s">
        <v>17193</v>
      </c>
      <c r="F4791" s="13" t="n">
        <v>46074</v>
      </c>
      <c r="G4791" s="13" t="n">
        <v>46074</v>
      </c>
      <c r="H4791" s="2" t="n">
        <v>5.5</v>
      </c>
    </row>
    <row r="4792" customFormat="false" ht="15" hidden="false" customHeight="false" outlineLevel="0" collapsed="false">
      <c r="A4792" s="2" t="s">
        <v>21973</v>
      </c>
      <c r="B4792" s="2" t="s">
        <v>3882</v>
      </c>
      <c r="C4792" s="2" t="s">
        <v>163</v>
      </c>
      <c r="D4792" s="2" t="s">
        <v>17178</v>
      </c>
      <c r="E4792" s="2" t="s">
        <v>17187</v>
      </c>
      <c r="F4792" s="13" t="n">
        <v>45816</v>
      </c>
      <c r="G4792" s="13" t="n">
        <v>45816</v>
      </c>
      <c r="H4792" s="2" t="n">
        <v>8.8</v>
      </c>
    </row>
    <row r="4793" customFormat="false" ht="15" hidden="false" customHeight="false" outlineLevel="0" collapsed="false">
      <c r="A4793" s="2" t="s">
        <v>21974</v>
      </c>
      <c r="B4793" s="2" t="s">
        <v>3640</v>
      </c>
      <c r="C4793" s="2" t="s">
        <v>141</v>
      </c>
      <c r="D4793" s="2" t="s">
        <v>17184</v>
      </c>
      <c r="E4793" s="2" t="s">
        <v>17193</v>
      </c>
      <c r="F4793" s="13" t="n">
        <v>45998</v>
      </c>
      <c r="G4793" s="13" t="n">
        <v>45998</v>
      </c>
      <c r="H4793" s="2" t="n">
        <v>7.3</v>
      </c>
    </row>
    <row r="4794" customFormat="false" ht="15" hidden="false" customHeight="false" outlineLevel="0" collapsed="false">
      <c r="A4794" s="2" t="s">
        <v>21975</v>
      </c>
      <c r="B4794" s="2" t="s">
        <v>3272</v>
      </c>
      <c r="C4794" s="2" t="s">
        <v>145</v>
      </c>
      <c r="D4794" s="2" t="s">
        <v>17178</v>
      </c>
      <c r="E4794" s="2" t="s">
        <v>17187</v>
      </c>
      <c r="F4794" s="13" t="n">
        <v>46131</v>
      </c>
      <c r="G4794" s="13" t="n">
        <v>46131</v>
      </c>
      <c r="H4794" s="2" t="n">
        <v>20.4</v>
      </c>
    </row>
    <row r="4795" customFormat="false" ht="15" hidden="false" customHeight="false" outlineLevel="0" collapsed="false">
      <c r="A4795" s="2" t="s">
        <v>21976</v>
      </c>
      <c r="B4795" s="2" t="s">
        <v>757</v>
      </c>
      <c r="C4795" s="2" t="s">
        <v>108</v>
      </c>
      <c r="D4795" s="2" t="s">
        <v>17178</v>
      </c>
      <c r="E4795" s="2" t="s">
        <v>17176</v>
      </c>
      <c r="F4795" s="13" t="n">
        <v>46053</v>
      </c>
      <c r="G4795" s="13" t="n">
        <v>46054</v>
      </c>
      <c r="H4795" s="2" t="n">
        <v>24.8</v>
      </c>
    </row>
    <row r="4796" customFormat="false" ht="15" hidden="false" customHeight="false" outlineLevel="0" collapsed="false">
      <c r="A4796" s="2" t="s">
        <v>21977</v>
      </c>
      <c r="B4796" s="2" t="s">
        <v>2760</v>
      </c>
      <c r="C4796" s="2" t="s">
        <v>165</v>
      </c>
      <c r="D4796" s="2" t="s">
        <v>17184</v>
      </c>
      <c r="E4796" s="2" t="s">
        <v>17187</v>
      </c>
      <c r="F4796" s="13" t="n">
        <v>45840</v>
      </c>
      <c r="G4796" s="13" t="n">
        <v>45840</v>
      </c>
      <c r="H4796" s="2" t="n">
        <v>6.4</v>
      </c>
    </row>
    <row r="4797" customFormat="false" ht="15" hidden="false" customHeight="false" outlineLevel="0" collapsed="false">
      <c r="A4797" s="2" t="s">
        <v>21978</v>
      </c>
      <c r="B4797" s="2" t="s">
        <v>3232</v>
      </c>
      <c r="C4797" s="2" t="s">
        <v>104</v>
      </c>
      <c r="D4797" s="2" t="s">
        <v>17182</v>
      </c>
      <c r="E4797" s="2" t="s">
        <v>17187</v>
      </c>
      <c r="F4797" s="13" t="n">
        <v>46187</v>
      </c>
      <c r="G4797" s="13" t="n">
        <v>46188</v>
      </c>
      <c r="H4797" s="2" t="n">
        <v>30.1</v>
      </c>
    </row>
    <row r="4798" customFormat="false" ht="15" hidden="false" customHeight="false" outlineLevel="0" collapsed="false">
      <c r="A4798" s="2" t="s">
        <v>21979</v>
      </c>
      <c r="B4798" s="2" t="s">
        <v>1998</v>
      </c>
      <c r="C4798" s="2" t="s">
        <v>114</v>
      </c>
      <c r="D4798" s="2" t="s">
        <v>17175</v>
      </c>
      <c r="E4798" s="2" t="s">
        <v>17187</v>
      </c>
      <c r="F4798" s="13" t="n">
        <v>46184</v>
      </c>
      <c r="G4798" s="13" t="n">
        <v>46184</v>
      </c>
      <c r="H4798" s="2" t="n">
        <v>11.4</v>
      </c>
    </row>
    <row r="4799" customFormat="false" ht="15" hidden="false" customHeight="false" outlineLevel="0" collapsed="false">
      <c r="A4799" s="2" t="s">
        <v>21980</v>
      </c>
      <c r="B4799" s="2" t="s">
        <v>2183</v>
      </c>
      <c r="C4799" s="2" t="s">
        <v>123</v>
      </c>
      <c r="D4799" s="2" t="s">
        <v>17178</v>
      </c>
      <c r="E4799" s="2" t="s">
        <v>17193</v>
      </c>
      <c r="F4799" s="13" t="n">
        <v>45834</v>
      </c>
      <c r="G4799" s="13" t="n">
        <v>45834</v>
      </c>
      <c r="H4799" s="2" t="n">
        <v>4.8</v>
      </c>
    </row>
    <row r="4800" customFormat="false" ht="15" hidden="false" customHeight="false" outlineLevel="0" collapsed="false">
      <c r="A4800" s="2" t="s">
        <v>21981</v>
      </c>
      <c r="B4800" s="2" t="s">
        <v>746</v>
      </c>
      <c r="C4800" s="2" t="s">
        <v>114</v>
      </c>
      <c r="D4800" s="2" t="s">
        <v>17178</v>
      </c>
      <c r="E4800" s="2" t="s">
        <v>17191</v>
      </c>
      <c r="F4800" s="13" t="n">
        <v>45783</v>
      </c>
      <c r="G4800" s="13" t="n">
        <v>45783</v>
      </c>
      <c r="H4800" s="2" t="n">
        <v>1.8</v>
      </c>
    </row>
    <row r="4801" customFormat="false" ht="15" hidden="false" customHeight="false" outlineLevel="0" collapsed="false">
      <c r="A4801" s="2" t="s">
        <v>21982</v>
      </c>
      <c r="B4801" s="2" t="s">
        <v>4587</v>
      </c>
      <c r="C4801" s="2" t="s">
        <v>119</v>
      </c>
      <c r="D4801" s="2" t="s">
        <v>17184</v>
      </c>
      <c r="E4801" s="2" t="s">
        <v>17187</v>
      </c>
      <c r="F4801" s="13" t="n">
        <v>46247</v>
      </c>
      <c r="G4801" s="13" t="n">
        <v>46247</v>
      </c>
      <c r="H4801" s="2" t="n">
        <v>7.7</v>
      </c>
    </row>
    <row r="4802" customFormat="false" ht="15" hidden="false" customHeight="false" outlineLevel="0" collapsed="false">
      <c r="A4802" s="2" t="s">
        <v>21983</v>
      </c>
      <c r="B4802" s="2" t="s">
        <v>876</v>
      </c>
      <c r="C4802" s="2" t="s">
        <v>108</v>
      </c>
      <c r="D4802" s="2" t="s">
        <v>17178</v>
      </c>
      <c r="E4802" s="2" t="s">
        <v>17176</v>
      </c>
      <c r="F4802" s="13" t="n">
        <v>45787</v>
      </c>
      <c r="G4802" s="13" t="n">
        <v>45787</v>
      </c>
      <c r="H4802" s="2" t="n">
        <v>4.7</v>
      </c>
    </row>
    <row r="4803" customFormat="false" ht="15" hidden="false" customHeight="false" outlineLevel="0" collapsed="false">
      <c r="A4803" s="2" t="s">
        <v>21984</v>
      </c>
      <c r="B4803" s="2" t="s">
        <v>2572</v>
      </c>
      <c r="C4803" s="2" t="s">
        <v>165</v>
      </c>
      <c r="D4803" s="2" t="s">
        <v>17178</v>
      </c>
      <c r="E4803" s="2" t="s">
        <v>17187</v>
      </c>
      <c r="F4803" s="13" t="n">
        <v>46260</v>
      </c>
      <c r="G4803" s="13" t="n">
        <v>46260</v>
      </c>
      <c r="H4803" s="2" t="n">
        <v>13.3</v>
      </c>
    </row>
    <row r="4804" customFormat="false" ht="15" hidden="false" customHeight="false" outlineLevel="0" collapsed="false">
      <c r="A4804" s="2" t="s">
        <v>21985</v>
      </c>
      <c r="B4804" s="2" t="s">
        <v>4421</v>
      </c>
      <c r="C4804" s="2" t="s">
        <v>128</v>
      </c>
      <c r="D4804" s="2" t="s">
        <v>17175</v>
      </c>
      <c r="E4804" s="2" t="s">
        <v>17176</v>
      </c>
      <c r="F4804" s="13" t="n">
        <v>46169</v>
      </c>
      <c r="G4804" s="13" t="n">
        <v>46169</v>
      </c>
      <c r="H4804" s="2" t="n">
        <v>8.4</v>
      </c>
    </row>
    <row r="4805" customFormat="false" ht="15" hidden="false" customHeight="false" outlineLevel="0" collapsed="false">
      <c r="A4805" s="2" t="s">
        <v>21986</v>
      </c>
      <c r="B4805" s="2" t="s">
        <v>4735</v>
      </c>
      <c r="C4805" s="2" t="s">
        <v>119</v>
      </c>
      <c r="D4805" s="2" t="s">
        <v>17184</v>
      </c>
      <c r="E4805" s="2" t="s">
        <v>17176</v>
      </c>
      <c r="F4805" s="13" t="n">
        <v>45799</v>
      </c>
      <c r="G4805" s="13" t="n">
        <v>45800</v>
      </c>
      <c r="H4805" s="2" t="n">
        <v>24.9</v>
      </c>
    </row>
    <row r="4806" customFormat="false" ht="15" hidden="false" customHeight="false" outlineLevel="0" collapsed="false">
      <c r="A4806" s="2" t="s">
        <v>21987</v>
      </c>
      <c r="B4806" s="2" t="s">
        <v>3215</v>
      </c>
      <c r="C4806" s="2" t="s">
        <v>98</v>
      </c>
      <c r="D4806" s="2" t="s">
        <v>17175</v>
      </c>
      <c r="E4806" s="2" t="s">
        <v>17187</v>
      </c>
      <c r="F4806" s="13" t="n">
        <v>46098</v>
      </c>
      <c r="G4806" s="13" t="n">
        <v>46098</v>
      </c>
      <c r="H4806" s="2" t="n">
        <v>19.6</v>
      </c>
    </row>
    <row r="4807" customFormat="false" ht="15" hidden="false" customHeight="false" outlineLevel="0" collapsed="false">
      <c r="A4807" s="2" t="s">
        <v>21988</v>
      </c>
      <c r="B4807" s="2" t="s">
        <v>468</v>
      </c>
      <c r="C4807" s="2" t="s">
        <v>119</v>
      </c>
      <c r="D4807" s="2" t="s">
        <v>17175</v>
      </c>
      <c r="E4807" s="2" t="s">
        <v>17176</v>
      </c>
      <c r="F4807" s="13" t="n">
        <v>45719</v>
      </c>
      <c r="G4807" s="13" t="n">
        <v>45719</v>
      </c>
      <c r="H4807" s="2" t="n">
        <v>19.5</v>
      </c>
    </row>
    <row r="4808" customFormat="false" ht="15" hidden="false" customHeight="false" outlineLevel="0" collapsed="false">
      <c r="A4808" s="2" t="s">
        <v>21989</v>
      </c>
      <c r="B4808" s="2" t="s">
        <v>590</v>
      </c>
      <c r="C4808" s="2" t="s">
        <v>114</v>
      </c>
      <c r="D4808" s="2" t="s">
        <v>17175</v>
      </c>
      <c r="E4808" s="2" t="s">
        <v>17187</v>
      </c>
      <c r="F4808" s="13" t="n">
        <v>45896</v>
      </c>
      <c r="G4808" s="13" t="n">
        <v>45896</v>
      </c>
      <c r="H4808" s="2" t="n">
        <v>22</v>
      </c>
    </row>
    <row r="4809" customFormat="false" ht="15" hidden="false" customHeight="false" outlineLevel="0" collapsed="false">
      <c r="A4809" s="2" t="s">
        <v>21990</v>
      </c>
      <c r="B4809" s="2" t="s">
        <v>519</v>
      </c>
      <c r="C4809" s="2" t="s">
        <v>145</v>
      </c>
      <c r="D4809" s="2" t="s">
        <v>17184</v>
      </c>
      <c r="E4809" s="2" t="s">
        <v>17191</v>
      </c>
      <c r="F4809" s="13" t="n">
        <v>46046</v>
      </c>
      <c r="G4809" s="13" t="n">
        <v>46046</v>
      </c>
      <c r="H4809" s="2" t="n">
        <v>3</v>
      </c>
    </row>
    <row r="4810" customFormat="false" ht="15" hidden="false" customHeight="false" outlineLevel="0" collapsed="false">
      <c r="A4810" s="2" t="s">
        <v>21991</v>
      </c>
      <c r="B4810" s="2" t="s">
        <v>3403</v>
      </c>
      <c r="C4810" s="2" t="s">
        <v>119</v>
      </c>
      <c r="D4810" s="2" t="s">
        <v>17175</v>
      </c>
      <c r="E4810" s="2" t="s">
        <v>17193</v>
      </c>
      <c r="F4810" s="13" t="n">
        <v>46170</v>
      </c>
      <c r="G4810" s="13" t="n">
        <v>46170</v>
      </c>
      <c r="H4810" s="2" t="n">
        <v>3.7</v>
      </c>
    </row>
    <row r="4811" customFormat="false" ht="15" hidden="false" customHeight="false" outlineLevel="0" collapsed="false">
      <c r="A4811" s="2" t="s">
        <v>21992</v>
      </c>
      <c r="B4811" s="2" t="s">
        <v>4142</v>
      </c>
      <c r="C4811" s="2" t="s">
        <v>139</v>
      </c>
      <c r="D4811" s="2" t="s">
        <v>17182</v>
      </c>
      <c r="E4811" s="2" t="s">
        <v>17187</v>
      </c>
      <c r="F4811" s="13" t="n">
        <v>46117</v>
      </c>
      <c r="G4811" s="13" t="n">
        <v>46117</v>
      </c>
      <c r="H4811" s="2" t="n">
        <v>9.8</v>
      </c>
    </row>
    <row r="4812" customFormat="false" ht="15" hidden="false" customHeight="false" outlineLevel="0" collapsed="false">
      <c r="A4812" s="2" t="s">
        <v>21993</v>
      </c>
      <c r="B4812" s="2" t="s">
        <v>2769</v>
      </c>
      <c r="C4812" s="2" t="s">
        <v>119</v>
      </c>
      <c r="D4812" s="2" t="s">
        <v>17178</v>
      </c>
      <c r="E4812" s="2" t="s">
        <v>17187</v>
      </c>
      <c r="F4812" s="13" t="n">
        <v>45741</v>
      </c>
      <c r="G4812" s="13" t="n">
        <v>45742</v>
      </c>
      <c r="H4812" s="2" t="n">
        <v>24.6</v>
      </c>
    </row>
    <row r="4813" customFormat="false" ht="15" hidden="false" customHeight="false" outlineLevel="0" collapsed="false">
      <c r="A4813" s="2" t="s">
        <v>21994</v>
      </c>
      <c r="B4813" s="2" t="s">
        <v>3554</v>
      </c>
      <c r="C4813" s="2" t="s">
        <v>139</v>
      </c>
      <c r="D4813" s="2" t="s">
        <v>17180</v>
      </c>
      <c r="E4813" s="2" t="s">
        <v>17187</v>
      </c>
      <c r="F4813" s="13" t="n">
        <v>45793</v>
      </c>
      <c r="G4813" s="13" t="n">
        <v>45793</v>
      </c>
      <c r="H4813" s="2" t="n">
        <v>4.5</v>
      </c>
    </row>
    <row r="4814" customFormat="false" ht="15" hidden="false" customHeight="false" outlineLevel="0" collapsed="false">
      <c r="A4814" s="2" t="s">
        <v>21995</v>
      </c>
      <c r="B4814" s="2" t="s">
        <v>3741</v>
      </c>
      <c r="C4814" s="2" t="s">
        <v>145</v>
      </c>
      <c r="D4814" s="2" t="s">
        <v>17184</v>
      </c>
      <c r="E4814" s="2" t="s">
        <v>17176</v>
      </c>
      <c r="F4814" s="13" t="n">
        <v>46047</v>
      </c>
      <c r="G4814" s="13" t="n">
        <v>46047</v>
      </c>
      <c r="H4814" s="2" t="n">
        <v>11</v>
      </c>
    </row>
    <row r="4815" customFormat="false" ht="15" hidden="false" customHeight="false" outlineLevel="0" collapsed="false">
      <c r="A4815" s="2" t="s">
        <v>21996</v>
      </c>
      <c r="B4815" s="2" t="s">
        <v>2959</v>
      </c>
      <c r="C4815" s="2" t="s">
        <v>98</v>
      </c>
      <c r="D4815" s="2" t="s">
        <v>17178</v>
      </c>
      <c r="E4815" s="2" t="s">
        <v>17193</v>
      </c>
      <c r="F4815" s="13" t="n">
        <v>46122</v>
      </c>
      <c r="G4815" s="13" t="n">
        <v>46122</v>
      </c>
      <c r="H4815" s="2" t="n">
        <v>2.8</v>
      </c>
    </row>
    <row r="4816" customFormat="false" ht="15" hidden="false" customHeight="false" outlineLevel="0" collapsed="false">
      <c r="A4816" s="2" t="s">
        <v>21997</v>
      </c>
      <c r="B4816" s="2" t="s">
        <v>208</v>
      </c>
      <c r="C4816" s="2" t="s">
        <v>123</v>
      </c>
      <c r="D4816" s="2" t="s">
        <v>17184</v>
      </c>
      <c r="E4816" s="2" t="s">
        <v>17176</v>
      </c>
      <c r="F4816" s="13" t="n">
        <v>45843</v>
      </c>
      <c r="G4816" s="13" t="n">
        <v>45844</v>
      </c>
      <c r="H4816" s="2" t="n">
        <v>25.8</v>
      </c>
    </row>
    <row r="4817" customFormat="false" ht="15" hidden="false" customHeight="false" outlineLevel="0" collapsed="false">
      <c r="A4817" s="2" t="s">
        <v>21998</v>
      </c>
      <c r="B4817" s="2" t="s">
        <v>3105</v>
      </c>
      <c r="C4817" s="2" t="s">
        <v>104</v>
      </c>
      <c r="D4817" s="2" t="s">
        <v>17175</v>
      </c>
      <c r="E4817" s="2" t="s">
        <v>17176</v>
      </c>
      <c r="F4817" s="13" t="n">
        <v>45967</v>
      </c>
      <c r="G4817" s="13" t="n">
        <v>45967</v>
      </c>
      <c r="H4817" s="2" t="n">
        <v>10.4</v>
      </c>
    </row>
    <row r="4818" customFormat="false" ht="15" hidden="false" customHeight="false" outlineLevel="0" collapsed="false">
      <c r="A4818" s="2" t="s">
        <v>21999</v>
      </c>
      <c r="B4818" s="2" t="s">
        <v>4678</v>
      </c>
      <c r="C4818" s="2" t="s">
        <v>98</v>
      </c>
      <c r="D4818" s="2" t="s">
        <v>17180</v>
      </c>
      <c r="E4818" s="2" t="s">
        <v>17176</v>
      </c>
      <c r="F4818" s="13" t="n">
        <v>46217</v>
      </c>
      <c r="G4818" s="13" t="n">
        <v>46218</v>
      </c>
      <c r="H4818" s="2" t="n">
        <v>27.3</v>
      </c>
    </row>
    <row r="4819" customFormat="false" ht="15" hidden="false" customHeight="false" outlineLevel="0" collapsed="false">
      <c r="A4819" s="2" t="s">
        <v>22000</v>
      </c>
      <c r="B4819" s="2" t="s">
        <v>457</v>
      </c>
      <c r="C4819" s="2" t="s">
        <v>119</v>
      </c>
      <c r="D4819" s="2" t="s">
        <v>17180</v>
      </c>
      <c r="E4819" s="2" t="s">
        <v>17176</v>
      </c>
      <c r="F4819" s="13" t="n">
        <v>45960</v>
      </c>
      <c r="G4819" s="13" t="n">
        <v>45960</v>
      </c>
      <c r="H4819" s="2" t="n">
        <v>13</v>
      </c>
    </row>
    <row r="4820" customFormat="false" ht="15" hidden="false" customHeight="false" outlineLevel="0" collapsed="false">
      <c r="A4820" s="2" t="s">
        <v>22001</v>
      </c>
      <c r="B4820" s="2" t="s">
        <v>4191</v>
      </c>
      <c r="C4820" s="2" t="s">
        <v>139</v>
      </c>
      <c r="D4820" s="2" t="s">
        <v>17178</v>
      </c>
      <c r="E4820" s="2" t="s">
        <v>17187</v>
      </c>
      <c r="F4820" s="13" t="n">
        <v>45841</v>
      </c>
      <c r="G4820" s="13" t="n">
        <v>45841</v>
      </c>
      <c r="H4820" s="2" t="n">
        <v>20.5</v>
      </c>
    </row>
    <row r="4821" customFormat="false" ht="15" hidden="false" customHeight="false" outlineLevel="0" collapsed="false">
      <c r="A4821" s="2" t="s">
        <v>22002</v>
      </c>
      <c r="B4821" s="2" t="s">
        <v>2035</v>
      </c>
      <c r="C4821" s="2" t="s">
        <v>128</v>
      </c>
      <c r="D4821" s="2" t="s">
        <v>17178</v>
      </c>
      <c r="E4821" s="2" t="s">
        <v>17187</v>
      </c>
      <c r="F4821" s="13" t="n">
        <v>46098</v>
      </c>
      <c r="G4821" s="13" t="n">
        <v>46098</v>
      </c>
      <c r="H4821" s="2" t="n">
        <v>10.7</v>
      </c>
    </row>
    <row r="4822" customFormat="false" ht="15" hidden="false" customHeight="false" outlineLevel="0" collapsed="false">
      <c r="A4822" s="2" t="s">
        <v>22003</v>
      </c>
      <c r="B4822" s="2" t="s">
        <v>273</v>
      </c>
      <c r="C4822" s="2" t="s">
        <v>128</v>
      </c>
      <c r="D4822" s="2" t="s">
        <v>17175</v>
      </c>
      <c r="E4822" s="2" t="s">
        <v>17187</v>
      </c>
      <c r="F4822" s="13" t="n">
        <v>45814</v>
      </c>
      <c r="G4822" s="13" t="n">
        <v>45814</v>
      </c>
      <c r="H4822" s="2" t="n">
        <v>9.4</v>
      </c>
    </row>
    <row r="4823" customFormat="false" ht="15" hidden="false" customHeight="false" outlineLevel="0" collapsed="false">
      <c r="A4823" s="2" t="s">
        <v>22004</v>
      </c>
      <c r="B4823" s="2" t="s">
        <v>3056</v>
      </c>
      <c r="C4823" s="2" t="s">
        <v>119</v>
      </c>
      <c r="D4823" s="2" t="s">
        <v>17175</v>
      </c>
      <c r="E4823" s="2" t="s">
        <v>17176</v>
      </c>
      <c r="F4823" s="13" t="n">
        <v>45679</v>
      </c>
      <c r="G4823" s="13" t="n">
        <v>45679</v>
      </c>
      <c r="H4823" s="2" t="n">
        <v>8.9</v>
      </c>
    </row>
    <row r="4824" customFormat="false" ht="15" hidden="false" customHeight="false" outlineLevel="0" collapsed="false">
      <c r="A4824" s="2" t="s">
        <v>22005</v>
      </c>
      <c r="B4824" s="2" t="s">
        <v>1563</v>
      </c>
      <c r="C4824" s="2" t="s">
        <v>104</v>
      </c>
      <c r="D4824" s="2" t="s">
        <v>17175</v>
      </c>
      <c r="E4824" s="2" t="s">
        <v>17176</v>
      </c>
      <c r="F4824" s="13" t="n">
        <v>46095</v>
      </c>
      <c r="G4824" s="13" t="n">
        <v>46095</v>
      </c>
      <c r="H4824" s="2" t="n">
        <v>7.5</v>
      </c>
    </row>
    <row r="4825" customFormat="false" ht="15" hidden="false" customHeight="false" outlineLevel="0" collapsed="false">
      <c r="A4825" s="2" t="s">
        <v>22006</v>
      </c>
      <c r="B4825" s="2" t="s">
        <v>2983</v>
      </c>
      <c r="C4825" s="2" t="s">
        <v>141</v>
      </c>
      <c r="D4825" s="2" t="s">
        <v>17175</v>
      </c>
      <c r="E4825" s="2" t="s">
        <v>17176</v>
      </c>
      <c r="F4825" s="13" t="n">
        <v>45694</v>
      </c>
      <c r="G4825" s="13" t="n">
        <v>45694</v>
      </c>
      <c r="H4825" s="2" t="n">
        <v>20.5</v>
      </c>
    </row>
    <row r="4826" customFormat="false" ht="15" hidden="false" customHeight="false" outlineLevel="0" collapsed="false">
      <c r="A4826" s="2" t="s">
        <v>22007</v>
      </c>
      <c r="B4826" s="2" t="s">
        <v>4667</v>
      </c>
      <c r="C4826" s="2" t="s">
        <v>98</v>
      </c>
      <c r="D4826" s="2" t="s">
        <v>17178</v>
      </c>
      <c r="E4826" s="2" t="s">
        <v>17176</v>
      </c>
      <c r="F4826" s="13" t="n">
        <v>46112</v>
      </c>
      <c r="G4826" s="13" t="n">
        <v>46112</v>
      </c>
      <c r="H4826" s="2" t="n">
        <v>19.2</v>
      </c>
    </row>
    <row r="4827" customFormat="false" ht="15" hidden="false" customHeight="false" outlineLevel="0" collapsed="false">
      <c r="A4827" s="2" t="s">
        <v>22008</v>
      </c>
      <c r="B4827" s="2" t="s">
        <v>5110</v>
      </c>
      <c r="C4827" s="2" t="s">
        <v>98</v>
      </c>
      <c r="D4827" s="2" t="s">
        <v>17178</v>
      </c>
      <c r="E4827" s="2" t="s">
        <v>17187</v>
      </c>
      <c r="F4827" s="13" t="n">
        <v>45962</v>
      </c>
      <c r="G4827" s="13" t="n">
        <v>45962</v>
      </c>
      <c r="H4827" s="2" t="n">
        <v>11.4</v>
      </c>
    </row>
    <row r="4828" customFormat="false" ht="15" hidden="false" customHeight="false" outlineLevel="0" collapsed="false">
      <c r="A4828" s="2" t="s">
        <v>22009</v>
      </c>
      <c r="B4828" s="2" t="s">
        <v>4034</v>
      </c>
      <c r="C4828" s="2" t="s">
        <v>139</v>
      </c>
      <c r="D4828" s="2" t="s">
        <v>17182</v>
      </c>
      <c r="E4828" s="2" t="s">
        <v>17193</v>
      </c>
      <c r="F4828" s="13" t="n">
        <v>45722</v>
      </c>
      <c r="G4828" s="13" t="n">
        <v>45722</v>
      </c>
      <c r="H4828" s="2" t="n">
        <v>17.4</v>
      </c>
    </row>
    <row r="4829" customFormat="false" ht="15" hidden="false" customHeight="false" outlineLevel="0" collapsed="false">
      <c r="A4829" s="2" t="s">
        <v>22010</v>
      </c>
      <c r="B4829" s="2" t="s">
        <v>862</v>
      </c>
      <c r="C4829" s="2" t="s">
        <v>98</v>
      </c>
      <c r="D4829" s="2" t="s">
        <v>17178</v>
      </c>
      <c r="E4829" s="2" t="s">
        <v>17193</v>
      </c>
      <c r="F4829" s="13" t="n">
        <v>46034</v>
      </c>
      <c r="G4829" s="13" t="n">
        <v>46034</v>
      </c>
      <c r="H4829" s="2" t="n">
        <v>9.8</v>
      </c>
    </row>
    <row r="4830" customFormat="false" ht="15" hidden="false" customHeight="false" outlineLevel="0" collapsed="false">
      <c r="A4830" s="2" t="s">
        <v>22011</v>
      </c>
      <c r="B4830" s="2" t="s">
        <v>5088</v>
      </c>
      <c r="C4830" s="2" t="s">
        <v>98</v>
      </c>
      <c r="D4830" s="2" t="s">
        <v>17184</v>
      </c>
      <c r="E4830" s="2" t="s">
        <v>17176</v>
      </c>
      <c r="F4830" s="13" t="n">
        <v>45956</v>
      </c>
      <c r="G4830" s="13" t="n">
        <v>45957</v>
      </c>
      <c r="H4830" s="2" t="n">
        <v>28</v>
      </c>
    </row>
    <row r="4831" customFormat="false" ht="15" hidden="false" customHeight="false" outlineLevel="0" collapsed="false">
      <c r="A4831" s="2" t="s">
        <v>22012</v>
      </c>
      <c r="B4831" s="2" t="s">
        <v>2123</v>
      </c>
      <c r="C4831" s="2" t="s">
        <v>165</v>
      </c>
      <c r="D4831" s="2" t="s">
        <v>17178</v>
      </c>
      <c r="E4831" s="2" t="s">
        <v>17187</v>
      </c>
      <c r="F4831" s="13" t="n">
        <v>46098</v>
      </c>
      <c r="G4831" s="13" t="n">
        <v>46098</v>
      </c>
      <c r="H4831" s="2" t="n">
        <v>15.2</v>
      </c>
    </row>
    <row r="4832" customFormat="false" ht="15" hidden="false" customHeight="false" outlineLevel="0" collapsed="false">
      <c r="A4832" s="2" t="s">
        <v>22013</v>
      </c>
      <c r="B4832" s="2" t="s">
        <v>2206</v>
      </c>
      <c r="C4832" s="2" t="s">
        <v>145</v>
      </c>
      <c r="D4832" s="2" t="s">
        <v>17178</v>
      </c>
      <c r="E4832" s="2" t="s">
        <v>17176</v>
      </c>
      <c r="F4832" s="13" t="n">
        <v>46144</v>
      </c>
      <c r="G4832" s="13" t="n">
        <v>46145</v>
      </c>
      <c r="H4832" s="2" t="n">
        <v>45.2</v>
      </c>
    </row>
    <row r="4833" customFormat="false" ht="15" hidden="false" customHeight="false" outlineLevel="0" collapsed="false">
      <c r="A4833" s="2" t="s">
        <v>22014</v>
      </c>
      <c r="B4833" s="2" t="s">
        <v>3523</v>
      </c>
      <c r="C4833" s="2" t="s">
        <v>119</v>
      </c>
      <c r="D4833" s="2" t="s">
        <v>17178</v>
      </c>
      <c r="E4833" s="2" t="s">
        <v>17176</v>
      </c>
      <c r="F4833" s="13" t="n">
        <v>46002</v>
      </c>
      <c r="G4833" s="13" t="n">
        <v>46003</v>
      </c>
      <c r="H4833" s="2" t="n">
        <v>27.9</v>
      </c>
    </row>
    <row r="4834" customFormat="false" ht="15" hidden="false" customHeight="false" outlineLevel="0" collapsed="false">
      <c r="A4834" s="2" t="s">
        <v>22015</v>
      </c>
      <c r="B4834" s="2" t="s">
        <v>2832</v>
      </c>
      <c r="C4834" s="2" t="s">
        <v>108</v>
      </c>
      <c r="D4834" s="2" t="s">
        <v>17184</v>
      </c>
      <c r="E4834" s="2" t="s">
        <v>17187</v>
      </c>
      <c r="F4834" s="13" t="n">
        <v>45907</v>
      </c>
      <c r="G4834" s="13" t="n">
        <v>45907</v>
      </c>
      <c r="H4834" s="2" t="n">
        <v>15.1</v>
      </c>
    </row>
    <row r="4835" customFormat="false" ht="15" hidden="false" customHeight="false" outlineLevel="0" collapsed="false">
      <c r="A4835" s="2" t="s">
        <v>22016</v>
      </c>
      <c r="B4835" s="2" t="s">
        <v>2373</v>
      </c>
      <c r="C4835" s="2" t="s">
        <v>139</v>
      </c>
      <c r="D4835" s="2" t="s">
        <v>17178</v>
      </c>
      <c r="E4835" s="2" t="s">
        <v>17176</v>
      </c>
      <c r="F4835" s="13" t="n">
        <v>45960</v>
      </c>
      <c r="G4835" s="13" t="n">
        <v>45960</v>
      </c>
      <c r="H4835" s="2" t="n">
        <v>8.5</v>
      </c>
    </row>
    <row r="4836" customFormat="false" ht="15" hidden="false" customHeight="false" outlineLevel="0" collapsed="false">
      <c r="A4836" s="2" t="s">
        <v>22017</v>
      </c>
      <c r="B4836" s="2" t="s">
        <v>2138</v>
      </c>
      <c r="C4836" s="2" t="s">
        <v>119</v>
      </c>
      <c r="D4836" s="2" t="s">
        <v>17175</v>
      </c>
      <c r="E4836" s="2" t="s">
        <v>17187</v>
      </c>
      <c r="F4836" s="13" t="n">
        <v>45759</v>
      </c>
      <c r="G4836" s="13" t="n">
        <v>45759</v>
      </c>
      <c r="H4836" s="2" t="n">
        <v>16.8</v>
      </c>
    </row>
    <row r="4837" customFormat="false" ht="15" hidden="false" customHeight="false" outlineLevel="0" collapsed="false">
      <c r="A4837" s="2" t="s">
        <v>22018</v>
      </c>
      <c r="B4837" s="2" t="s">
        <v>3992</v>
      </c>
      <c r="C4837" s="2" t="s">
        <v>145</v>
      </c>
      <c r="D4837" s="2" t="s">
        <v>17184</v>
      </c>
      <c r="E4837" s="2" t="s">
        <v>17187</v>
      </c>
      <c r="F4837" s="13" t="n">
        <v>45972</v>
      </c>
      <c r="G4837" s="13" t="n">
        <v>45972</v>
      </c>
      <c r="H4837" s="2" t="n">
        <v>16.5</v>
      </c>
    </row>
    <row r="4838" customFormat="false" ht="15" hidden="false" customHeight="false" outlineLevel="0" collapsed="false">
      <c r="A4838" s="2" t="s">
        <v>22019</v>
      </c>
      <c r="B4838" s="2" t="s">
        <v>4490</v>
      </c>
      <c r="C4838" s="2" t="s">
        <v>119</v>
      </c>
      <c r="D4838" s="2" t="s">
        <v>17175</v>
      </c>
      <c r="E4838" s="2" t="s">
        <v>17176</v>
      </c>
      <c r="F4838" s="13" t="n">
        <v>45831</v>
      </c>
      <c r="G4838" s="13" t="n">
        <v>45831</v>
      </c>
      <c r="H4838" s="2" t="n">
        <v>17.2</v>
      </c>
    </row>
    <row r="4839" customFormat="false" ht="15" hidden="false" customHeight="false" outlineLevel="0" collapsed="false">
      <c r="A4839" s="2" t="s">
        <v>22020</v>
      </c>
      <c r="B4839" s="2" t="s">
        <v>3338</v>
      </c>
      <c r="C4839" s="2" t="s">
        <v>98</v>
      </c>
      <c r="D4839" s="2" t="s">
        <v>17178</v>
      </c>
      <c r="E4839" s="2" t="s">
        <v>17187</v>
      </c>
      <c r="F4839" s="13" t="n">
        <v>46097</v>
      </c>
      <c r="G4839" s="13" t="n">
        <v>46097</v>
      </c>
      <c r="H4839" s="2" t="n">
        <v>11.1</v>
      </c>
    </row>
    <row r="4840" customFormat="false" ht="15" hidden="false" customHeight="false" outlineLevel="0" collapsed="false">
      <c r="A4840" s="2" t="s">
        <v>22021</v>
      </c>
      <c r="B4840" s="2" t="s">
        <v>3889</v>
      </c>
      <c r="C4840" s="2" t="s">
        <v>108</v>
      </c>
      <c r="D4840" s="2" t="s">
        <v>17184</v>
      </c>
      <c r="E4840" s="2" t="s">
        <v>17187</v>
      </c>
      <c r="F4840" s="13" t="n">
        <v>46093</v>
      </c>
      <c r="G4840" s="13" t="n">
        <v>46093</v>
      </c>
      <c r="H4840" s="2" t="n">
        <v>8.5</v>
      </c>
    </row>
    <row r="4841" customFormat="false" ht="15" hidden="false" customHeight="false" outlineLevel="0" collapsed="false">
      <c r="A4841" s="2" t="s">
        <v>22022</v>
      </c>
      <c r="B4841" s="2" t="s">
        <v>4868</v>
      </c>
      <c r="C4841" s="2" t="s">
        <v>114</v>
      </c>
      <c r="D4841" s="2" t="s">
        <v>17182</v>
      </c>
      <c r="E4841" s="2" t="s">
        <v>17187</v>
      </c>
      <c r="F4841" s="13" t="n">
        <v>45791</v>
      </c>
      <c r="G4841" s="13" t="n">
        <v>45791</v>
      </c>
      <c r="H4841" s="2" t="n">
        <v>12.3</v>
      </c>
    </row>
    <row r="4842" customFormat="false" ht="15" hidden="false" customHeight="false" outlineLevel="0" collapsed="false">
      <c r="A4842" s="2" t="s">
        <v>22023</v>
      </c>
      <c r="B4842" s="2" t="s">
        <v>2130</v>
      </c>
      <c r="C4842" s="2" t="s">
        <v>98</v>
      </c>
      <c r="D4842" s="2" t="s">
        <v>17180</v>
      </c>
      <c r="E4842" s="2" t="s">
        <v>17187</v>
      </c>
      <c r="F4842" s="13" t="n">
        <v>45615</v>
      </c>
      <c r="G4842" s="13" t="n">
        <v>45615</v>
      </c>
      <c r="H4842" s="2" t="n">
        <v>4.6</v>
      </c>
    </row>
    <row r="4843" customFormat="false" ht="15" hidden="false" customHeight="false" outlineLevel="0" collapsed="false">
      <c r="A4843" s="2" t="s">
        <v>22024</v>
      </c>
      <c r="B4843" s="2" t="s">
        <v>2033</v>
      </c>
      <c r="C4843" s="2" t="s">
        <v>119</v>
      </c>
      <c r="D4843" s="2" t="s">
        <v>17184</v>
      </c>
      <c r="E4843" s="2" t="s">
        <v>17187</v>
      </c>
      <c r="F4843" s="13" t="n">
        <v>45951</v>
      </c>
      <c r="G4843" s="13" t="n">
        <v>45952</v>
      </c>
      <c r="H4843" s="2" t="n">
        <v>41.3</v>
      </c>
    </row>
    <row r="4844" customFormat="false" ht="15" hidden="false" customHeight="false" outlineLevel="0" collapsed="false">
      <c r="A4844" s="2" t="s">
        <v>22025</v>
      </c>
      <c r="B4844" s="2" t="s">
        <v>891</v>
      </c>
      <c r="C4844" s="2" t="s">
        <v>165</v>
      </c>
      <c r="D4844" s="2" t="s">
        <v>17180</v>
      </c>
      <c r="E4844" s="2" t="s">
        <v>17187</v>
      </c>
      <c r="F4844" s="13" t="n">
        <v>45741</v>
      </c>
      <c r="G4844" s="13" t="n">
        <v>45741</v>
      </c>
      <c r="H4844" s="2" t="n">
        <v>14.2</v>
      </c>
    </row>
    <row r="4845" customFormat="false" ht="15" hidden="false" customHeight="false" outlineLevel="0" collapsed="false">
      <c r="A4845" s="2" t="s">
        <v>22026</v>
      </c>
      <c r="B4845" s="2" t="s">
        <v>3979</v>
      </c>
      <c r="C4845" s="2" t="s">
        <v>128</v>
      </c>
      <c r="D4845" s="2" t="s">
        <v>17178</v>
      </c>
      <c r="E4845" s="2" t="s">
        <v>17193</v>
      </c>
      <c r="F4845" s="13" t="n">
        <v>46177</v>
      </c>
      <c r="G4845" s="13" t="n">
        <v>46177</v>
      </c>
      <c r="H4845" s="2" t="n">
        <v>3.2</v>
      </c>
    </row>
    <row r="4846" customFormat="false" ht="15" hidden="false" customHeight="false" outlineLevel="0" collapsed="false">
      <c r="A4846" s="2" t="s">
        <v>22027</v>
      </c>
      <c r="B4846" s="2" t="s">
        <v>2079</v>
      </c>
      <c r="C4846" s="2" t="s">
        <v>98</v>
      </c>
      <c r="D4846" s="2" t="s">
        <v>17180</v>
      </c>
      <c r="E4846" s="2" t="s">
        <v>17187</v>
      </c>
      <c r="F4846" s="13" t="n">
        <v>46070</v>
      </c>
      <c r="G4846" s="13" t="n">
        <v>46070</v>
      </c>
      <c r="H4846" s="2" t="n">
        <v>5.3</v>
      </c>
    </row>
    <row r="4847" customFormat="false" ht="15" hidden="false" customHeight="false" outlineLevel="0" collapsed="false">
      <c r="A4847" s="2" t="s">
        <v>22028</v>
      </c>
      <c r="B4847" s="2" t="s">
        <v>1456</v>
      </c>
      <c r="C4847" s="2" t="s">
        <v>139</v>
      </c>
      <c r="D4847" s="2" t="s">
        <v>17175</v>
      </c>
      <c r="E4847" s="2" t="s">
        <v>17187</v>
      </c>
      <c r="F4847" s="13" t="n">
        <v>46217</v>
      </c>
      <c r="G4847" s="13" t="n">
        <v>46217</v>
      </c>
      <c r="H4847" s="2" t="n">
        <v>5.1</v>
      </c>
    </row>
    <row r="4848" customFormat="false" ht="15" hidden="false" customHeight="false" outlineLevel="0" collapsed="false">
      <c r="A4848" s="2" t="s">
        <v>22029</v>
      </c>
      <c r="B4848" s="2" t="s">
        <v>657</v>
      </c>
      <c r="C4848" s="2" t="s">
        <v>141</v>
      </c>
      <c r="D4848" s="2" t="s">
        <v>17180</v>
      </c>
      <c r="E4848" s="2" t="s">
        <v>17187</v>
      </c>
      <c r="F4848" s="13" t="n">
        <v>46037</v>
      </c>
      <c r="G4848" s="13" t="n">
        <v>46037</v>
      </c>
      <c r="H4848" s="2" t="n">
        <v>5.7</v>
      </c>
    </row>
    <row r="4849" customFormat="false" ht="15" hidden="false" customHeight="false" outlineLevel="0" collapsed="false">
      <c r="A4849" s="2" t="s">
        <v>22030</v>
      </c>
      <c r="B4849" s="2" t="s">
        <v>2310</v>
      </c>
      <c r="C4849" s="2" t="s">
        <v>141</v>
      </c>
      <c r="D4849" s="2" t="s">
        <v>17175</v>
      </c>
      <c r="E4849" s="2" t="s">
        <v>17176</v>
      </c>
      <c r="F4849" s="13" t="n">
        <v>45958</v>
      </c>
      <c r="G4849" s="13" t="n">
        <v>45958</v>
      </c>
      <c r="H4849" s="2" t="n">
        <v>22.7</v>
      </c>
    </row>
    <row r="4850" customFormat="false" ht="15" hidden="false" customHeight="false" outlineLevel="0" collapsed="false">
      <c r="A4850" s="2" t="s">
        <v>22031</v>
      </c>
      <c r="B4850" s="2" t="s">
        <v>1750</v>
      </c>
      <c r="C4850" s="2" t="s">
        <v>128</v>
      </c>
      <c r="D4850" s="2" t="s">
        <v>17178</v>
      </c>
      <c r="E4850" s="2" t="s">
        <v>17176</v>
      </c>
      <c r="F4850" s="13" t="n">
        <v>46238</v>
      </c>
      <c r="G4850" s="13" t="n">
        <v>46238</v>
      </c>
      <c r="H4850" s="2" t="n">
        <v>17.2</v>
      </c>
    </row>
    <row r="4851" customFormat="false" ht="15" hidden="false" customHeight="false" outlineLevel="0" collapsed="false">
      <c r="A4851" s="2" t="s">
        <v>22032</v>
      </c>
      <c r="B4851" s="2" t="s">
        <v>4731</v>
      </c>
      <c r="C4851" s="2" t="s">
        <v>128</v>
      </c>
      <c r="D4851" s="2" t="s">
        <v>17184</v>
      </c>
      <c r="E4851" s="2" t="s">
        <v>17187</v>
      </c>
      <c r="F4851" s="13" t="n">
        <v>45917</v>
      </c>
      <c r="G4851" s="13" t="n">
        <v>45917</v>
      </c>
      <c r="H4851" s="2" t="n">
        <v>6</v>
      </c>
    </row>
    <row r="4852" customFormat="false" ht="15" hidden="false" customHeight="false" outlineLevel="0" collapsed="false">
      <c r="A4852" s="2" t="s">
        <v>22033</v>
      </c>
      <c r="B4852" s="2" t="s">
        <v>2546</v>
      </c>
      <c r="C4852" s="2" t="s">
        <v>104</v>
      </c>
      <c r="D4852" s="2" t="s">
        <v>17178</v>
      </c>
      <c r="E4852" s="2" t="s">
        <v>17187</v>
      </c>
      <c r="F4852" s="13" t="n">
        <v>46099</v>
      </c>
      <c r="G4852" s="13" t="n">
        <v>46099</v>
      </c>
      <c r="H4852" s="2" t="n">
        <v>9.6</v>
      </c>
    </row>
    <row r="4853" customFormat="false" ht="15" hidden="false" customHeight="false" outlineLevel="0" collapsed="false">
      <c r="A4853" s="2" t="s">
        <v>22034</v>
      </c>
      <c r="B4853" s="2" t="s">
        <v>2252</v>
      </c>
      <c r="C4853" s="2" t="s">
        <v>165</v>
      </c>
      <c r="D4853" s="2" t="s">
        <v>17184</v>
      </c>
      <c r="E4853" s="2" t="s">
        <v>17176</v>
      </c>
      <c r="F4853" s="13" t="n">
        <v>45886</v>
      </c>
      <c r="G4853" s="13" t="n">
        <v>45886</v>
      </c>
      <c r="H4853" s="2" t="n">
        <v>7.6</v>
      </c>
    </row>
    <row r="4854" customFormat="false" ht="15" hidden="false" customHeight="false" outlineLevel="0" collapsed="false">
      <c r="A4854" s="2" t="s">
        <v>22035</v>
      </c>
      <c r="B4854" s="2" t="s">
        <v>4478</v>
      </c>
      <c r="C4854" s="2" t="s">
        <v>98</v>
      </c>
      <c r="D4854" s="2" t="s">
        <v>17175</v>
      </c>
      <c r="E4854" s="2" t="s">
        <v>17176</v>
      </c>
      <c r="F4854" s="13" t="n">
        <v>45995</v>
      </c>
      <c r="G4854" s="13" t="n">
        <v>45996</v>
      </c>
      <c r="H4854" s="2" t="n">
        <v>30.8</v>
      </c>
    </row>
    <row r="4855" customFormat="false" ht="15" hidden="false" customHeight="false" outlineLevel="0" collapsed="false">
      <c r="A4855" s="2" t="s">
        <v>22036</v>
      </c>
      <c r="B4855" s="2" t="s">
        <v>1323</v>
      </c>
      <c r="C4855" s="2" t="s">
        <v>114</v>
      </c>
      <c r="D4855" s="2" t="s">
        <v>17180</v>
      </c>
      <c r="E4855" s="2" t="s">
        <v>17193</v>
      </c>
      <c r="F4855" s="13" t="n">
        <v>46037</v>
      </c>
      <c r="G4855" s="13" t="n">
        <v>46037</v>
      </c>
      <c r="H4855" s="2" t="n">
        <v>15.2</v>
      </c>
    </row>
    <row r="4856" customFormat="false" ht="15" hidden="false" customHeight="false" outlineLevel="0" collapsed="false">
      <c r="A4856" s="2" t="s">
        <v>22037</v>
      </c>
      <c r="B4856" s="2" t="s">
        <v>2231</v>
      </c>
      <c r="C4856" s="2" t="s">
        <v>119</v>
      </c>
      <c r="D4856" s="2" t="s">
        <v>17178</v>
      </c>
      <c r="E4856" s="2" t="s">
        <v>17176</v>
      </c>
      <c r="F4856" s="13" t="n">
        <v>46084</v>
      </c>
      <c r="G4856" s="13" t="n">
        <v>46084</v>
      </c>
      <c r="H4856" s="2" t="n">
        <v>11.1</v>
      </c>
    </row>
    <row r="4857" customFormat="false" ht="15" hidden="false" customHeight="false" outlineLevel="0" collapsed="false">
      <c r="A4857" s="2" t="s">
        <v>22038</v>
      </c>
      <c r="B4857" s="2" t="s">
        <v>4092</v>
      </c>
      <c r="C4857" s="2" t="s">
        <v>104</v>
      </c>
      <c r="D4857" s="2" t="s">
        <v>17175</v>
      </c>
      <c r="E4857" s="2" t="s">
        <v>17187</v>
      </c>
      <c r="F4857" s="13" t="n">
        <v>46089</v>
      </c>
      <c r="G4857" s="13" t="n">
        <v>46089</v>
      </c>
      <c r="H4857" s="2" t="n">
        <v>10.7</v>
      </c>
    </row>
    <row r="4858" customFormat="false" ht="15" hidden="false" customHeight="false" outlineLevel="0" collapsed="false">
      <c r="A4858" s="2" t="s">
        <v>22039</v>
      </c>
      <c r="B4858" s="2" t="s">
        <v>212</v>
      </c>
      <c r="C4858" s="2" t="s">
        <v>98</v>
      </c>
      <c r="D4858" s="2" t="s">
        <v>17180</v>
      </c>
      <c r="E4858" s="2" t="s">
        <v>17187</v>
      </c>
      <c r="F4858" s="13" t="n">
        <v>45961</v>
      </c>
      <c r="G4858" s="13" t="n">
        <v>45961</v>
      </c>
      <c r="H4858" s="2" t="n">
        <v>6.2</v>
      </c>
    </row>
    <row r="4859" customFormat="false" ht="15" hidden="false" customHeight="false" outlineLevel="0" collapsed="false">
      <c r="A4859" s="2" t="s">
        <v>22040</v>
      </c>
      <c r="B4859" s="2" t="s">
        <v>3292</v>
      </c>
      <c r="C4859" s="2" t="s">
        <v>119</v>
      </c>
      <c r="D4859" s="2" t="s">
        <v>17178</v>
      </c>
      <c r="E4859" s="2" t="s">
        <v>17176</v>
      </c>
      <c r="F4859" s="13" t="n">
        <v>46043</v>
      </c>
      <c r="G4859" s="13" t="n">
        <v>46043</v>
      </c>
      <c r="H4859" s="2" t="n">
        <v>17.1</v>
      </c>
    </row>
    <row r="4860" customFormat="false" ht="15" hidden="false" customHeight="false" outlineLevel="0" collapsed="false">
      <c r="A4860" s="2" t="s">
        <v>22041</v>
      </c>
      <c r="B4860" s="2" t="s">
        <v>3389</v>
      </c>
      <c r="C4860" s="2" t="s">
        <v>108</v>
      </c>
      <c r="D4860" s="2" t="s">
        <v>17184</v>
      </c>
      <c r="E4860" s="2" t="s">
        <v>17193</v>
      </c>
      <c r="F4860" s="13" t="n">
        <v>46161</v>
      </c>
      <c r="G4860" s="13" t="n">
        <v>46161</v>
      </c>
      <c r="H4860" s="2" t="n">
        <v>10.9</v>
      </c>
    </row>
    <row r="4861" customFormat="false" ht="15" hidden="false" customHeight="false" outlineLevel="0" collapsed="false">
      <c r="A4861" s="2" t="s">
        <v>22042</v>
      </c>
      <c r="B4861" s="2" t="s">
        <v>562</v>
      </c>
      <c r="C4861" s="2" t="s">
        <v>145</v>
      </c>
      <c r="D4861" s="2" t="s">
        <v>17178</v>
      </c>
      <c r="E4861" s="2" t="s">
        <v>17187</v>
      </c>
      <c r="F4861" s="13" t="n">
        <v>46126</v>
      </c>
      <c r="G4861" s="13" t="n">
        <v>46126</v>
      </c>
      <c r="H4861" s="2" t="n">
        <v>6.4</v>
      </c>
    </row>
    <row r="4862" customFormat="false" ht="15" hidden="false" customHeight="false" outlineLevel="0" collapsed="false">
      <c r="A4862" s="2" t="s">
        <v>22043</v>
      </c>
      <c r="B4862" s="2" t="s">
        <v>3073</v>
      </c>
      <c r="C4862" s="2" t="s">
        <v>119</v>
      </c>
      <c r="D4862" s="2" t="s">
        <v>17180</v>
      </c>
      <c r="E4862" s="2" t="s">
        <v>17176</v>
      </c>
      <c r="F4862" s="13" t="n">
        <v>46026</v>
      </c>
      <c r="G4862" s="13" t="n">
        <v>46026</v>
      </c>
      <c r="H4862" s="2" t="n">
        <v>12.7</v>
      </c>
    </row>
    <row r="4863" customFormat="false" ht="15" hidden="false" customHeight="false" outlineLevel="0" collapsed="false">
      <c r="A4863" s="2" t="s">
        <v>22044</v>
      </c>
      <c r="B4863" s="2" t="s">
        <v>1779</v>
      </c>
      <c r="C4863" s="2" t="s">
        <v>141</v>
      </c>
      <c r="D4863" s="2" t="s">
        <v>17180</v>
      </c>
      <c r="E4863" s="2" t="s">
        <v>17191</v>
      </c>
      <c r="F4863" s="13" t="n">
        <v>46209</v>
      </c>
      <c r="G4863" s="13" t="n">
        <v>46209</v>
      </c>
      <c r="H4863" s="2" t="n">
        <v>2.1</v>
      </c>
    </row>
    <row r="4864" customFormat="false" ht="15" hidden="false" customHeight="false" outlineLevel="0" collapsed="false">
      <c r="A4864" s="2" t="s">
        <v>22045</v>
      </c>
      <c r="B4864" s="2" t="s">
        <v>668</v>
      </c>
      <c r="C4864" s="2" t="s">
        <v>98</v>
      </c>
      <c r="D4864" s="2" t="s">
        <v>17180</v>
      </c>
      <c r="E4864" s="2" t="s">
        <v>17193</v>
      </c>
      <c r="F4864" s="13" t="n">
        <v>46021</v>
      </c>
      <c r="G4864" s="13" t="n">
        <v>46021</v>
      </c>
      <c r="H4864" s="2" t="n">
        <v>11.6</v>
      </c>
    </row>
    <row r="4865" customFormat="false" ht="15" hidden="false" customHeight="false" outlineLevel="0" collapsed="false">
      <c r="A4865" s="2" t="s">
        <v>22046</v>
      </c>
      <c r="B4865" s="2" t="s">
        <v>926</v>
      </c>
      <c r="C4865" s="2" t="s">
        <v>98</v>
      </c>
      <c r="D4865" s="2" t="s">
        <v>17175</v>
      </c>
      <c r="E4865" s="2" t="s">
        <v>17176</v>
      </c>
      <c r="F4865" s="13" t="n">
        <v>45687</v>
      </c>
      <c r="G4865" s="13" t="n">
        <v>45688</v>
      </c>
      <c r="H4865" s="2" t="n">
        <v>26</v>
      </c>
    </row>
    <row r="4866" customFormat="false" ht="15" hidden="false" customHeight="false" outlineLevel="0" collapsed="false">
      <c r="A4866" s="2" t="s">
        <v>22047</v>
      </c>
      <c r="B4866" s="2" t="s">
        <v>2199</v>
      </c>
      <c r="C4866" s="2" t="s">
        <v>98</v>
      </c>
      <c r="D4866" s="2" t="s">
        <v>17178</v>
      </c>
      <c r="E4866" s="2" t="s">
        <v>17187</v>
      </c>
      <c r="F4866" s="13" t="n">
        <v>46159</v>
      </c>
      <c r="G4866" s="13" t="n">
        <v>46159</v>
      </c>
      <c r="H4866" s="2" t="n">
        <v>6</v>
      </c>
    </row>
    <row r="4867" customFormat="false" ht="15" hidden="false" customHeight="false" outlineLevel="0" collapsed="false">
      <c r="A4867" s="2" t="s">
        <v>22048</v>
      </c>
      <c r="B4867" s="2" t="s">
        <v>1013</v>
      </c>
      <c r="C4867" s="2" t="s">
        <v>139</v>
      </c>
      <c r="D4867" s="2" t="s">
        <v>17175</v>
      </c>
      <c r="E4867" s="2" t="s">
        <v>17176</v>
      </c>
      <c r="F4867" s="13" t="n">
        <v>45663</v>
      </c>
      <c r="G4867" s="13" t="n">
        <v>45663</v>
      </c>
      <c r="H4867" s="2" t="n">
        <v>23.9</v>
      </c>
    </row>
    <row r="4868" customFormat="false" ht="15" hidden="false" customHeight="false" outlineLevel="0" collapsed="false">
      <c r="A4868" s="2" t="s">
        <v>22049</v>
      </c>
      <c r="B4868" s="2" t="s">
        <v>2788</v>
      </c>
      <c r="C4868" s="2" t="s">
        <v>119</v>
      </c>
      <c r="D4868" s="2" t="s">
        <v>17175</v>
      </c>
      <c r="E4868" s="2" t="s">
        <v>17176</v>
      </c>
      <c r="F4868" s="13" t="n">
        <v>45829</v>
      </c>
      <c r="G4868" s="13" t="n">
        <v>45831</v>
      </c>
      <c r="H4868" s="2" t="n">
        <v>60.3</v>
      </c>
    </row>
    <row r="4869" customFormat="false" ht="15" hidden="false" customHeight="false" outlineLevel="0" collapsed="false">
      <c r="A4869" s="2" t="s">
        <v>22050</v>
      </c>
      <c r="B4869" s="2" t="s">
        <v>4853</v>
      </c>
      <c r="C4869" s="2" t="s">
        <v>119</v>
      </c>
      <c r="D4869" s="2" t="s">
        <v>17180</v>
      </c>
      <c r="E4869" s="2" t="s">
        <v>17187</v>
      </c>
      <c r="F4869" s="13" t="n">
        <v>46117</v>
      </c>
      <c r="G4869" s="13" t="n">
        <v>46117</v>
      </c>
      <c r="H4869" s="2" t="n">
        <v>10.9</v>
      </c>
    </row>
    <row r="4870" customFormat="false" ht="15" hidden="false" customHeight="false" outlineLevel="0" collapsed="false">
      <c r="A4870" s="2" t="s">
        <v>22051</v>
      </c>
      <c r="B4870" s="2" t="s">
        <v>716</v>
      </c>
      <c r="C4870" s="2" t="s">
        <v>163</v>
      </c>
      <c r="D4870" s="2" t="s">
        <v>17184</v>
      </c>
      <c r="E4870" s="2" t="s">
        <v>17176</v>
      </c>
      <c r="F4870" s="13" t="n">
        <v>45869</v>
      </c>
      <c r="G4870" s="13" t="n">
        <v>45870</v>
      </c>
      <c r="H4870" s="2" t="n">
        <v>25.8</v>
      </c>
    </row>
    <row r="4871" customFormat="false" ht="15" hidden="false" customHeight="false" outlineLevel="0" collapsed="false">
      <c r="A4871" s="2" t="s">
        <v>22052</v>
      </c>
      <c r="B4871" s="2" t="s">
        <v>2651</v>
      </c>
      <c r="C4871" s="2" t="s">
        <v>98</v>
      </c>
      <c r="D4871" s="2" t="s">
        <v>17184</v>
      </c>
      <c r="E4871" s="2" t="s">
        <v>17187</v>
      </c>
      <c r="F4871" s="13" t="n">
        <v>45883</v>
      </c>
      <c r="G4871" s="13" t="n">
        <v>45883</v>
      </c>
      <c r="H4871" s="2" t="n">
        <v>12</v>
      </c>
    </row>
    <row r="4872" customFormat="false" ht="15" hidden="false" customHeight="false" outlineLevel="0" collapsed="false">
      <c r="A4872" s="2" t="s">
        <v>22053</v>
      </c>
      <c r="B4872" s="2" t="s">
        <v>2428</v>
      </c>
      <c r="C4872" s="2" t="s">
        <v>119</v>
      </c>
      <c r="D4872" s="2" t="s">
        <v>17178</v>
      </c>
      <c r="E4872" s="2" t="s">
        <v>17176</v>
      </c>
      <c r="F4872" s="13" t="n">
        <v>45995</v>
      </c>
      <c r="G4872" s="13" t="n">
        <v>45995</v>
      </c>
      <c r="H4872" s="2" t="n">
        <v>7.4</v>
      </c>
    </row>
    <row r="4873" customFormat="false" ht="15" hidden="false" customHeight="false" outlineLevel="0" collapsed="false">
      <c r="A4873" s="2" t="s">
        <v>22054</v>
      </c>
      <c r="B4873" s="2" t="s">
        <v>2430</v>
      </c>
      <c r="C4873" s="2" t="s">
        <v>108</v>
      </c>
      <c r="D4873" s="2" t="s">
        <v>17180</v>
      </c>
      <c r="E4873" s="2" t="s">
        <v>17187</v>
      </c>
      <c r="F4873" s="13" t="n">
        <v>46194</v>
      </c>
      <c r="G4873" s="13" t="n">
        <v>46194</v>
      </c>
      <c r="H4873" s="2" t="n">
        <v>12.2</v>
      </c>
    </row>
    <row r="4874" customFormat="false" ht="15" hidden="false" customHeight="false" outlineLevel="0" collapsed="false">
      <c r="A4874" s="2" t="s">
        <v>22055</v>
      </c>
      <c r="B4874" s="2" t="s">
        <v>1380</v>
      </c>
      <c r="C4874" s="2" t="s">
        <v>163</v>
      </c>
      <c r="D4874" s="2" t="s">
        <v>17182</v>
      </c>
      <c r="E4874" s="2" t="s">
        <v>17176</v>
      </c>
      <c r="F4874" s="13" t="n">
        <v>45972</v>
      </c>
      <c r="G4874" s="13" t="n">
        <v>45973</v>
      </c>
      <c r="H4874" s="2" t="n">
        <v>34.7</v>
      </c>
    </row>
    <row r="4875" customFormat="false" ht="15" hidden="false" customHeight="false" outlineLevel="0" collapsed="false">
      <c r="A4875" s="2" t="s">
        <v>22056</v>
      </c>
      <c r="B4875" s="2" t="s">
        <v>4105</v>
      </c>
      <c r="C4875" s="2" t="s">
        <v>119</v>
      </c>
      <c r="D4875" s="2" t="s">
        <v>17175</v>
      </c>
      <c r="E4875" s="2" t="s">
        <v>17193</v>
      </c>
      <c r="F4875" s="13" t="n">
        <v>46220</v>
      </c>
      <c r="G4875" s="13" t="n">
        <v>46220</v>
      </c>
      <c r="H4875" s="2" t="n">
        <v>5.7</v>
      </c>
    </row>
    <row r="4876" customFormat="false" ht="15" hidden="false" customHeight="false" outlineLevel="0" collapsed="false">
      <c r="A4876" s="2" t="s">
        <v>22057</v>
      </c>
      <c r="B4876" s="2" t="s">
        <v>1819</v>
      </c>
      <c r="C4876" s="2" t="s">
        <v>98</v>
      </c>
      <c r="D4876" s="2" t="s">
        <v>17175</v>
      </c>
      <c r="E4876" s="2" t="s">
        <v>17187</v>
      </c>
      <c r="F4876" s="13" t="n">
        <v>46164</v>
      </c>
      <c r="G4876" s="13" t="n">
        <v>46164</v>
      </c>
      <c r="H4876" s="2" t="n">
        <v>2.2</v>
      </c>
    </row>
    <row r="4877" customFormat="false" ht="15" hidden="false" customHeight="false" outlineLevel="0" collapsed="false">
      <c r="A4877" s="2" t="s">
        <v>22058</v>
      </c>
      <c r="B4877" s="2" t="s">
        <v>2178</v>
      </c>
      <c r="C4877" s="2" t="s">
        <v>119</v>
      </c>
      <c r="D4877" s="2" t="s">
        <v>17178</v>
      </c>
      <c r="E4877" s="2" t="s">
        <v>17176</v>
      </c>
      <c r="F4877" s="13" t="n">
        <v>46066</v>
      </c>
      <c r="G4877" s="13" t="n">
        <v>46066</v>
      </c>
      <c r="H4877" s="2" t="n">
        <v>15.1</v>
      </c>
    </row>
    <row r="4878" customFormat="false" ht="15" hidden="false" customHeight="false" outlineLevel="0" collapsed="false">
      <c r="A4878" s="2" t="s">
        <v>22059</v>
      </c>
      <c r="B4878" s="2" t="s">
        <v>1500</v>
      </c>
      <c r="C4878" s="2" t="s">
        <v>141</v>
      </c>
      <c r="D4878" s="2" t="s">
        <v>17175</v>
      </c>
      <c r="E4878" s="2" t="s">
        <v>17187</v>
      </c>
      <c r="F4878" s="13" t="n">
        <v>46088</v>
      </c>
      <c r="G4878" s="13" t="n">
        <v>46088</v>
      </c>
      <c r="H4878" s="2" t="n">
        <v>2.4</v>
      </c>
    </row>
    <row r="4879" customFormat="false" ht="15" hidden="false" customHeight="false" outlineLevel="0" collapsed="false">
      <c r="A4879" s="2" t="s">
        <v>22060</v>
      </c>
      <c r="B4879" s="2" t="s">
        <v>2696</v>
      </c>
      <c r="C4879" s="2" t="s">
        <v>119</v>
      </c>
      <c r="D4879" s="2" t="s">
        <v>17180</v>
      </c>
      <c r="E4879" s="2" t="s">
        <v>17187</v>
      </c>
      <c r="F4879" s="13" t="n">
        <v>46207</v>
      </c>
      <c r="G4879" s="13" t="n">
        <v>46207</v>
      </c>
      <c r="H4879" s="2" t="n">
        <v>4.7</v>
      </c>
    </row>
    <row r="4880" customFormat="false" ht="15" hidden="false" customHeight="false" outlineLevel="0" collapsed="false">
      <c r="A4880" s="2" t="s">
        <v>22061</v>
      </c>
      <c r="B4880" s="2" t="s">
        <v>2387</v>
      </c>
      <c r="C4880" s="2" t="s">
        <v>98</v>
      </c>
      <c r="D4880" s="2" t="s">
        <v>17178</v>
      </c>
      <c r="E4880" s="2" t="s">
        <v>17187</v>
      </c>
      <c r="F4880" s="13" t="n">
        <v>45893</v>
      </c>
      <c r="G4880" s="13" t="n">
        <v>45893</v>
      </c>
      <c r="H4880" s="2" t="n">
        <v>10.9</v>
      </c>
    </row>
    <row r="4881" customFormat="false" ht="15" hidden="false" customHeight="false" outlineLevel="0" collapsed="false">
      <c r="A4881" s="2" t="s">
        <v>22062</v>
      </c>
      <c r="B4881" s="2" t="s">
        <v>2079</v>
      </c>
      <c r="C4881" s="2" t="s">
        <v>98</v>
      </c>
      <c r="D4881" s="2" t="s">
        <v>17175</v>
      </c>
      <c r="E4881" s="2" t="s">
        <v>17187</v>
      </c>
      <c r="F4881" s="13" t="n">
        <v>45908</v>
      </c>
      <c r="G4881" s="13" t="n">
        <v>45908</v>
      </c>
      <c r="H4881" s="2" t="n">
        <v>13</v>
      </c>
    </row>
    <row r="4882" customFormat="false" ht="15" hidden="false" customHeight="false" outlineLevel="0" collapsed="false">
      <c r="A4882" s="2" t="s">
        <v>22063</v>
      </c>
      <c r="B4882" s="2" t="s">
        <v>3208</v>
      </c>
      <c r="C4882" s="2" t="s">
        <v>141</v>
      </c>
      <c r="D4882" s="2" t="s">
        <v>17178</v>
      </c>
      <c r="E4882" s="2" t="s">
        <v>17187</v>
      </c>
      <c r="F4882" s="13" t="n">
        <v>45991</v>
      </c>
      <c r="G4882" s="13" t="n">
        <v>45991</v>
      </c>
      <c r="H4882" s="2" t="n">
        <v>16.4</v>
      </c>
    </row>
    <row r="4883" customFormat="false" ht="15" hidden="false" customHeight="false" outlineLevel="0" collapsed="false">
      <c r="A4883" s="2" t="s">
        <v>22064</v>
      </c>
      <c r="B4883" s="2" t="s">
        <v>3323</v>
      </c>
      <c r="C4883" s="2" t="s">
        <v>108</v>
      </c>
      <c r="D4883" s="2" t="s">
        <v>17180</v>
      </c>
      <c r="E4883" s="2" t="s">
        <v>17176</v>
      </c>
      <c r="F4883" s="13" t="n">
        <v>45950</v>
      </c>
      <c r="G4883" s="13" t="n">
        <v>45951</v>
      </c>
      <c r="H4883" s="2" t="n">
        <v>36</v>
      </c>
    </row>
    <row r="4884" customFormat="false" ht="15" hidden="false" customHeight="false" outlineLevel="0" collapsed="false">
      <c r="A4884" s="2" t="s">
        <v>22065</v>
      </c>
      <c r="B4884" s="2" t="s">
        <v>3750</v>
      </c>
      <c r="C4884" s="2" t="s">
        <v>114</v>
      </c>
      <c r="D4884" s="2" t="s">
        <v>17180</v>
      </c>
      <c r="E4884" s="2" t="s">
        <v>17191</v>
      </c>
      <c r="F4884" s="13" t="n">
        <v>46075</v>
      </c>
      <c r="G4884" s="13" t="n">
        <v>46075</v>
      </c>
      <c r="H4884" s="2" t="n">
        <v>1.4</v>
      </c>
    </row>
    <row r="4885" customFormat="false" ht="15" hidden="false" customHeight="false" outlineLevel="0" collapsed="false">
      <c r="A4885" s="2" t="s">
        <v>22066</v>
      </c>
      <c r="B4885" s="2" t="s">
        <v>821</v>
      </c>
      <c r="C4885" s="2" t="s">
        <v>108</v>
      </c>
      <c r="D4885" s="2" t="s">
        <v>17175</v>
      </c>
      <c r="E4885" s="2" t="s">
        <v>17176</v>
      </c>
      <c r="F4885" s="13" t="n">
        <v>46240</v>
      </c>
      <c r="G4885" s="13" t="n">
        <v>46240</v>
      </c>
      <c r="H4885" s="2" t="n">
        <v>16.2</v>
      </c>
    </row>
    <row r="4886" customFormat="false" ht="15" hidden="false" customHeight="false" outlineLevel="0" collapsed="false">
      <c r="A4886" s="2" t="s">
        <v>22067</v>
      </c>
      <c r="B4886" s="2" t="s">
        <v>2461</v>
      </c>
      <c r="C4886" s="2" t="s">
        <v>165</v>
      </c>
      <c r="D4886" s="2" t="s">
        <v>17184</v>
      </c>
      <c r="E4886" s="2" t="s">
        <v>17176</v>
      </c>
      <c r="F4886" s="13" t="n">
        <v>45947</v>
      </c>
      <c r="G4886" s="13" t="n">
        <v>45947</v>
      </c>
      <c r="H4886" s="2" t="n">
        <v>21.2</v>
      </c>
    </row>
    <row r="4887" customFormat="false" ht="15" hidden="false" customHeight="false" outlineLevel="0" collapsed="false">
      <c r="A4887" s="2" t="s">
        <v>22068</v>
      </c>
      <c r="B4887" s="2" t="s">
        <v>1006</v>
      </c>
      <c r="C4887" s="2" t="s">
        <v>119</v>
      </c>
      <c r="D4887" s="2" t="s">
        <v>17178</v>
      </c>
      <c r="E4887" s="2" t="s">
        <v>17176</v>
      </c>
      <c r="F4887" s="13" t="n">
        <v>46122</v>
      </c>
      <c r="G4887" s="13" t="n">
        <v>46122</v>
      </c>
      <c r="H4887" s="2" t="n">
        <v>9.7</v>
      </c>
    </row>
    <row r="4888" customFormat="false" ht="15" hidden="false" customHeight="false" outlineLevel="0" collapsed="false">
      <c r="A4888" s="2" t="s">
        <v>22069</v>
      </c>
      <c r="B4888" s="2" t="s">
        <v>1992</v>
      </c>
      <c r="C4888" s="2" t="s">
        <v>139</v>
      </c>
      <c r="D4888" s="2" t="s">
        <v>17184</v>
      </c>
      <c r="E4888" s="2" t="s">
        <v>17187</v>
      </c>
      <c r="F4888" s="13" t="n">
        <v>45976</v>
      </c>
      <c r="G4888" s="13" t="n">
        <v>45976</v>
      </c>
      <c r="H4888" s="2" t="n">
        <v>5.5</v>
      </c>
    </row>
    <row r="4889" customFormat="false" ht="15" hidden="false" customHeight="false" outlineLevel="0" collapsed="false">
      <c r="A4889" s="2" t="s">
        <v>22070</v>
      </c>
      <c r="B4889" s="2" t="s">
        <v>2523</v>
      </c>
      <c r="C4889" s="2" t="s">
        <v>104</v>
      </c>
      <c r="D4889" s="2" t="s">
        <v>17175</v>
      </c>
      <c r="E4889" s="2" t="s">
        <v>17176</v>
      </c>
      <c r="F4889" s="13" t="n">
        <v>46110</v>
      </c>
      <c r="G4889" s="13" t="n">
        <v>46112</v>
      </c>
      <c r="H4889" s="2" t="n">
        <v>58.6</v>
      </c>
    </row>
    <row r="4890" customFormat="false" ht="15" hidden="false" customHeight="false" outlineLevel="0" collapsed="false">
      <c r="A4890" s="2" t="s">
        <v>22071</v>
      </c>
      <c r="B4890" s="2" t="s">
        <v>3509</v>
      </c>
      <c r="C4890" s="2" t="s">
        <v>98</v>
      </c>
      <c r="D4890" s="2" t="s">
        <v>17182</v>
      </c>
      <c r="E4890" s="2" t="s">
        <v>17193</v>
      </c>
      <c r="F4890" s="13" t="n">
        <v>46121</v>
      </c>
      <c r="G4890" s="13" t="n">
        <v>46121</v>
      </c>
      <c r="H4890" s="2" t="n">
        <v>5.1</v>
      </c>
    </row>
    <row r="4891" customFormat="false" ht="15" hidden="false" customHeight="false" outlineLevel="0" collapsed="false">
      <c r="A4891" s="2" t="s">
        <v>22072</v>
      </c>
      <c r="B4891" s="2" t="s">
        <v>4831</v>
      </c>
      <c r="C4891" s="2" t="s">
        <v>119</v>
      </c>
      <c r="D4891" s="2" t="s">
        <v>17178</v>
      </c>
      <c r="E4891" s="2" t="s">
        <v>17187</v>
      </c>
      <c r="F4891" s="13" t="n">
        <v>45889</v>
      </c>
      <c r="G4891" s="13" t="n">
        <v>45889</v>
      </c>
      <c r="H4891" s="2" t="n">
        <v>6.5</v>
      </c>
    </row>
    <row r="4892" customFormat="false" ht="15" hidden="false" customHeight="false" outlineLevel="0" collapsed="false">
      <c r="A4892" s="2" t="s">
        <v>22073</v>
      </c>
      <c r="B4892" s="2" t="s">
        <v>626</v>
      </c>
      <c r="C4892" s="2" t="s">
        <v>104</v>
      </c>
      <c r="D4892" s="2" t="s">
        <v>17184</v>
      </c>
      <c r="E4892" s="2" t="s">
        <v>17187</v>
      </c>
      <c r="F4892" s="13" t="n">
        <v>46243</v>
      </c>
      <c r="G4892" s="13" t="n">
        <v>46243</v>
      </c>
      <c r="H4892" s="2" t="n">
        <v>13.1</v>
      </c>
    </row>
    <row r="4893" customFormat="false" ht="15" hidden="false" customHeight="false" outlineLevel="0" collapsed="false">
      <c r="A4893" s="2" t="s">
        <v>22074</v>
      </c>
      <c r="B4893" s="2" t="s">
        <v>3218</v>
      </c>
      <c r="C4893" s="2" t="s">
        <v>141</v>
      </c>
      <c r="D4893" s="2" t="s">
        <v>17175</v>
      </c>
      <c r="E4893" s="2" t="s">
        <v>17176</v>
      </c>
      <c r="F4893" s="13" t="n">
        <v>45836</v>
      </c>
      <c r="G4893" s="13" t="n">
        <v>45837</v>
      </c>
      <c r="H4893" s="2" t="n">
        <v>44.8</v>
      </c>
    </row>
    <row r="4894" customFormat="false" ht="15" hidden="false" customHeight="false" outlineLevel="0" collapsed="false">
      <c r="A4894" s="2" t="s">
        <v>22075</v>
      </c>
      <c r="B4894" s="2" t="s">
        <v>1921</v>
      </c>
      <c r="C4894" s="2" t="s">
        <v>139</v>
      </c>
      <c r="D4894" s="2" t="s">
        <v>17178</v>
      </c>
      <c r="E4894" s="2" t="s">
        <v>17176</v>
      </c>
      <c r="F4894" s="13" t="n">
        <v>45838</v>
      </c>
      <c r="G4894" s="13" t="n">
        <v>45838</v>
      </c>
      <c r="H4894" s="2" t="n">
        <v>14.6</v>
      </c>
    </row>
    <row r="4895" customFormat="false" ht="15" hidden="false" customHeight="false" outlineLevel="0" collapsed="false">
      <c r="A4895" s="2" t="s">
        <v>22076</v>
      </c>
      <c r="B4895" s="2" t="s">
        <v>1685</v>
      </c>
      <c r="C4895" s="2" t="s">
        <v>165</v>
      </c>
      <c r="D4895" s="2" t="s">
        <v>17180</v>
      </c>
      <c r="E4895" s="2" t="s">
        <v>17193</v>
      </c>
      <c r="F4895" s="13" t="n">
        <v>45942</v>
      </c>
      <c r="G4895" s="13" t="n">
        <v>45942</v>
      </c>
      <c r="H4895" s="2" t="n">
        <v>8.9</v>
      </c>
    </row>
    <row r="4896" customFormat="false" ht="15" hidden="false" customHeight="false" outlineLevel="0" collapsed="false">
      <c r="A4896" s="2" t="s">
        <v>22077</v>
      </c>
      <c r="B4896" s="2" t="s">
        <v>4208</v>
      </c>
      <c r="C4896" s="2" t="s">
        <v>141</v>
      </c>
      <c r="D4896" s="2" t="s">
        <v>17175</v>
      </c>
      <c r="E4896" s="2" t="s">
        <v>17187</v>
      </c>
      <c r="F4896" s="13" t="n">
        <v>45865</v>
      </c>
      <c r="G4896" s="13" t="n">
        <v>45865</v>
      </c>
      <c r="H4896" s="2" t="n">
        <v>13.8</v>
      </c>
    </row>
    <row r="4897" customFormat="false" ht="15" hidden="false" customHeight="false" outlineLevel="0" collapsed="false">
      <c r="A4897" s="2" t="s">
        <v>22078</v>
      </c>
      <c r="B4897" s="2" t="s">
        <v>3316</v>
      </c>
      <c r="C4897" s="2" t="s">
        <v>98</v>
      </c>
      <c r="D4897" s="2" t="s">
        <v>17178</v>
      </c>
      <c r="E4897" s="2" t="s">
        <v>17176</v>
      </c>
      <c r="F4897" s="13" t="n">
        <v>46094</v>
      </c>
      <c r="G4897" s="13" t="n">
        <v>46095</v>
      </c>
      <c r="H4897" s="2" t="n">
        <v>41</v>
      </c>
    </row>
    <row r="4898" customFormat="false" ht="15" hidden="false" customHeight="false" outlineLevel="0" collapsed="false">
      <c r="A4898" s="2" t="s">
        <v>22079</v>
      </c>
      <c r="B4898" s="2" t="s">
        <v>3694</v>
      </c>
      <c r="C4898" s="2" t="s">
        <v>119</v>
      </c>
      <c r="D4898" s="2" t="s">
        <v>17180</v>
      </c>
      <c r="E4898" s="2" t="s">
        <v>17187</v>
      </c>
      <c r="F4898" s="13" t="n">
        <v>45928</v>
      </c>
      <c r="G4898" s="13" t="n">
        <v>45928</v>
      </c>
      <c r="H4898" s="2" t="n">
        <v>12.2</v>
      </c>
    </row>
    <row r="4899" customFormat="false" ht="15" hidden="false" customHeight="false" outlineLevel="0" collapsed="false">
      <c r="A4899" s="2" t="s">
        <v>22080</v>
      </c>
      <c r="B4899" s="2" t="s">
        <v>4527</v>
      </c>
      <c r="C4899" s="2" t="s">
        <v>119</v>
      </c>
      <c r="D4899" s="2" t="s">
        <v>17182</v>
      </c>
      <c r="E4899" s="2" t="s">
        <v>17187</v>
      </c>
      <c r="F4899" s="13" t="n">
        <v>45836</v>
      </c>
      <c r="G4899" s="13" t="n">
        <v>45836</v>
      </c>
      <c r="H4899" s="2" t="n">
        <v>12.3</v>
      </c>
    </row>
    <row r="4900" customFormat="false" ht="15" hidden="false" customHeight="false" outlineLevel="0" collapsed="false">
      <c r="A4900" s="2" t="s">
        <v>22081</v>
      </c>
      <c r="B4900" s="2" t="s">
        <v>2985</v>
      </c>
      <c r="C4900" s="2" t="s">
        <v>139</v>
      </c>
      <c r="D4900" s="2" t="s">
        <v>17184</v>
      </c>
      <c r="E4900" s="2" t="s">
        <v>17176</v>
      </c>
      <c r="F4900" s="13" t="n">
        <v>45696</v>
      </c>
      <c r="G4900" s="13" t="n">
        <v>45696</v>
      </c>
      <c r="H4900" s="2" t="n">
        <v>17.5</v>
      </c>
    </row>
    <row r="4901" customFormat="false" ht="15" hidden="false" customHeight="false" outlineLevel="0" collapsed="false">
      <c r="A4901" s="2" t="s">
        <v>22082</v>
      </c>
      <c r="B4901" s="2" t="s">
        <v>484</v>
      </c>
      <c r="C4901" s="2" t="s">
        <v>141</v>
      </c>
      <c r="D4901" s="2" t="s">
        <v>17184</v>
      </c>
      <c r="E4901" s="2" t="s">
        <v>17176</v>
      </c>
      <c r="F4901" s="13" t="n">
        <v>45811</v>
      </c>
      <c r="G4901" s="13" t="n">
        <v>45811</v>
      </c>
      <c r="H4901" s="2" t="n">
        <v>10.8</v>
      </c>
    </row>
    <row r="4902" customFormat="false" ht="15" hidden="false" customHeight="false" outlineLevel="0" collapsed="false">
      <c r="A4902" s="2" t="s">
        <v>22083</v>
      </c>
      <c r="B4902" s="2" t="s">
        <v>2499</v>
      </c>
      <c r="C4902" s="2" t="s">
        <v>104</v>
      </c>
      <c r="D4902" s="2" t="s">
        <v>17175</v>
      </c>
      <c r="E4902" s="2" t="s">
        <v>17193</v>
      </c>
      <c r="F4902" s="13" t="n">
        <v>46040</v>
      </c>
      <c r="G4902" s="13" t="n">
        <v>46040</v>
      </c>
      <c r="H4902" s="2" t="n">
        <v>8.4</v>
      </c>
    </row>
    <row r="4903" customFormat="false" ht="15" hidden="false" customHeight="false" outlineLevel="0" collapsed="false">
      <c r="A4903" s="2" t="s">
        <v>22084</v>
      </c>
      <c r="B4903" s="2" t="s">
        <v>4759</v>
      </c>
      <c r="C4903" s="2" t="s">
        <v>139</v>
      </c>
      <c r="D4903" s="2" t="s">
        <v>17178</v>
      </c>
      <c r="E4903" s="2" t="s">
        <v>17187</v>
      </c>
      <c r="F4903" s="13" t="n">
        <v>46079</v>
      </c>
      <c r="G4903" s="13" t="n">
        <v>46079</v>
      </c>
      <c r="H4903" s="2" t="n">
        <v>6.1</v>
      </c>
    </row>
    <row r="4904" customFormat="false" ht="15" hidden="false" customHeight="false" outlineLevel="0" collapsed="false">
      <c r="A4904" s="2" t="s">
        <v>22085</v>
      </c>
      <c r="B4904" s="2" t="s">
        <v>959</v>
      </c>
      <c r="C4904" s="2" t="s">
        <v>114</v>
      </c>
      <c r="D4904" s="2" t="s">
        <v>17178</v>
      </c>
      <c r="E4904" s="2" t="s">
        <v>17176</v>
      </c>
      <c r="F4904" s="13" t="n">
        <v>45810</v>
      </c>
      <c r="G4904" s="13" t="n">
        <v>45810</v>
      </c>
      <c r="H4904" s="2" t="n">
        <v>9.7</v>
      </c>
    </row>
    <row r="4905" customFormat="false" ht="15" hidden="false" customHeight="false" outlineLevel="0" collapsed="false">
      <c r="A4905" s="2" t="s">
        <v>22086</v>
      </c>
      <c r="B4905" s="2" t="s">
        <v>3747</v>
      </c>
      <c r="C4905" s="2" t="s">
        <v>128</v>
      </c>
      <c r="D4905" s="2" t="s">
        <v>17175</v>
      </c>
      <c r="E4905" s="2" t="s">
        <v>17176</v>
      </c>
      <c r="F4905" s="13" t="n">
        <v>45989</v>
      </c>
      <c r="G4905" s="13" t="n">
        <v>45989</v>
      </c>
      <c r="H4905" s="2" t="n">
        <v>16.5</v>
      </c>
    </row>
    <row r="4906" customFormat="false" ht="15" hidden="false" customHeight="false" outlineLevel="0" collapsed="false">
      <c r="A4906" s="2" t="s">
        <v>22087</v>
      </c>
      <c r="B4906" s="2" t="s">
        <v>4419</v>
      </c>
      <c r="C4906" s="2" t="s">
        <v>98</v>
      </c>
      <c r="D4906" s="2" t="s">
        <v>17178</v>
      </c>
      <c r="E4906" s="2" t="s">
        <v>17187</v>
      </c>
      <c r="F4906" s="13" t="n">
        <v>46040</v>
      </c>
      <c r="G4906" s="13" t="n">
        <v>46041</v>
      </c>
      <c r="H4906" s="2" t="n">
        <v>34.5</v>
      </c>
    </row>
    <row r="4907" customFormat="false" ht="15" hidden="false" customHeight="false" outlineLevel="0" collapsed="false">
      <c r="A4907" s="2" t="s">
        <v>22088</v>
      </c>
      <c r="B4907" s="2" t="s">
        <v>4578</v>
      </c>
      <c r="C4907" s="2" t="s">
        <v>104</v>
      </c>
      <c r="D4907" s="2" t="s">
        <v>17182</v>
      </c>
      <c r="E4907" s="2" t="s">
        <v>17176</v>
      </c>
      <c r="F4907" s="13" t="n">
        <v>45634</v>
      </c>
      <c r="G4907" s="13" t="n">
        <v>45634</v>
      </c>
      <c r="H4907" s="2" t="n">
        <v>11.4</v>
      </c>
    </row>
    <row r="4908" customFormat="false" ht="15" hidden="false" customHeight="false" outlineLevel="0" collapsed="false">
      <c r="A4908" s="2" t="s">
        <v>22089</v>
      </c>
      <c r="B4908" s="2" t="s">
        <v>615</v>
      </c>
      <c r="C4908" s="2" t="s">
        <v>141</v>
      </c>
      <c r="D4908" s="2" t="s">
        <v>17178</v>
      </c>
      <c r="E4908" s="2" t="s">
        <v>17187</v>
      </c>
      <c r="F4908" s="13" t="n">
        <v>46138</v>
      </c>
      <c r="G4908" s="13" t="n">
        <v>46139</v>
      </c>
      <c r="H4908" s="2" t="n">
        <v>26.5</v>
      </c>
    </row>
    <row r="4909" customFormat="false" ht="15" hidden="false" customHeight="false" outlineLevel="0" collapsed="false">
      <c r="A4909" s="2" t="s">
        <v>22090</v>
      </c>
      <c r="B4909" s="2" t="s">
        <v>1028</v>
      </c>
      <c r="C4909" s="2" t="s">
        <v>139</v>
      </c>
      <c r="D4909" s="2" t="s">
        <v>17184</v>
      </c>
      <c r="E4909" s="2" t="s">
        <v>17193</v>
      </c>
      <c r="F4909" s="13" t="n">
        <v>45764</v>
      </c>
      <c r="G4909" s="13" t="n">
        <v>45764</v>
      </c>
      <c r="H4909" s="2" t="n">
        <v>4.1</v>
      </c>
    </row>
    <row r="4910" customFormat="false" ht="15" hidden="false" customHeight="false" outlineLevel="0" collapsed="false">
      <c r="A4910" s="2" t="s">
        <v>22091</v>
      </c>
      <c r="B4910" s="2" t="s">
        <v>4332</v>
      </c>
      <c r="C4910" s="2" t="s">
        <v>119</v>
      </c>
      <c r="D4910" s="2" t="s">
        <v>17178</v>
      </c>
      <c r="E4910" s="2" t="s">
        <v>17187</v>
      </c>
      <c r="F4910" s="13" t="n">
        <v>45971</v>
      </c>
      <c r="G4910" s="13" t="n">
        <v>45971</v>
      </c>
      <c r="H4910" s="2" t="n">
        <v>8.4</v>
      </c>
    </row>
    <row r="4911" customFormat="false" ht="15" hidden="false" customHeight="false" outlineLevel="0" collapsed="false">
      <c r="A4911" s="2" t="s">
        <v>22092</v>
      </c>
      <c r="B4911" s="2" t="s">
        <v>4736</v>
      </c>
      <c r="C4911" s="2" t="s">
        <v>145</v>
      </c>
      <c r="D4911" s="2" t="s">
        <v>17178</v>
      </c>
      <c r="E4911" s="2" t="s">
        <v>17187</v>
      </c>
      <c r="F4911" s="13" t="n">
        <v>45705</v>
      </c>
      <c r="G4911" s="13" t="n">
        <v>45705</v>
      </c>
      <c r="H4911" s="2" t="n">
        <v>11.7</v>
      </c>
    </row>
    <row r="4912" customFormat="false" ht="15" hidden="false" customHeight="false" outlineLevel="0" collapsed="false">
      <c r="A4912" s="2" t="s">
        <v>22093</v>
      </c>
      <c r="B4912" s="2" t="s">
        <v>4821</v>
      </c>
      <c r="C4912" s="2" t="s">
        <v>128</v>
      </c>
      <c r="D4912" s="2" t="s">
        <v>17178</v>
      </c>
      <c r="E4912" s="2" t="s">
        <v>17191</v>
      </c>
      <c r="F4912" s="13" t="n">
        <v>46115</v>
      </c>
      <c r="G4912" s="13" t="n">
        <v>46115</v>
      </c>
      <c r="H4912" s="2" t="n">
        <v>3.5</v>
      </c>
    </row>
    <row r="4913" customFormat="false" ht="15" hidden="false" customHeight="false" outlineLevel="0" collapsed="false">
      <c r="A4913" s="2" t="s">
        <v>22094</v>
      </c>
      <c r="B4913" s="2" t="s">
        <v>4346</v>
      </c>
      <c r="C4913" s="2" t="s">
        <v>108</v>
      </c>
      <c r="D4913" s="2" t="s">
        <v>17175</v>
      </c>
      <c r="E4913" s="2" t="s">
        <v>17193</v>
      </c>
      <c r="F4913" s="13" t="n">
        <v>45977</v>
      </c>
      <c r="G4913" s="13" t="n">
        <v>45977</v>
      </c>
      <c r="H4913" s="2" t="n">
        <v>9.1</v>
      </c>
    </row>
    <row r="4914" customFormat="false" ht="15" hidden="false" customHeight="false" outlineLevel="0" collapsed="false">
      <c r="A4914" s="2" t="s">
        <v>22095</v>
      </c>
      <c r="B4914" s="2" t="s">
        <v>1765</v>
      </c>
      <c r="C4914" s="2" t="s">
        <v>119</v>
      </c>
      <c r="D4914" s="2" t="s">
        <v>17175</v>
      </c>
      <c r="E4914" s="2" t="s">
        <v>17176</v>
      </c>
      <c r="F4914" s="13" t="n">
        <v>46110</v>
      </c>
      <c r="G4914" s="13" t="n">
        <v>46110</v>
      </c>
      <c r="H4914" s="2" t="n">
        <v>18.8</v>
      </c>
    </row>
    <row r="4915" customFormat="false" ht="15" hidden="false" customHeight="false" outlineLevel="0" collapsed="false">
      <c r="A4915" s="2" t="s">
        <v>22096</v>
      </c>
      <c r="B4915" s="2" t="s">
        <v>5002</v>
      </c>
      <c r="C4915" s="2" t="s">
        <v>98</v>
      </c>
      <c r="D4915" s="2" t="s">
        <v>17184</v>
      </c>
      <c r="E4915" s="2" t="s">
        <v>17176</v>
      </c>
      <c r="F4915" s="13" t="n">
        <v>45930</v>
      </c>
      <c r="G4915" s="13" t="n">
        <v>45930</v>
      </c>
      <c r="H4915" s="2" t="n">
        <v>14.9</v>
      </c>
    </row>
    <row r="4916" customFormat="false" ht="15" hidden="false" customHeight="false" outlineLevel="0" collapsed="false">
      <c r="A4916" s="2" t="s">
        <v>22097</v>
      </c>
      <c r="B4916" s="2" t="s">
        <v>3283</v>
      </c>
      <c r="C4916" s="2" t="s">
        <v>98</v>
      </c>
      <c r="D4916" s="2" t="s">
        <v>17178</v>
      </c>
      <c r="E4916" s="2" t="s">
        <v>17176</v>
      </c>
      <c r="F4916" s="13" t="n">
        <v>46073</v>
      </c>
      <c r="G4916" s="13" t="n">
        <v>46075</v>
      </c>
      <c r="H4916" s="2" t="n">
        <v>71.5</v>
      </c>
    </row>
    <row r="4917" customFormat="false" ht="15" hidden="false" customHeight="false" outlineLevel="0" collapsed="false">
      <c r="A4917" s="2" t="s">
        <v>22098</v>
      </c>
      <c r="B4917" s="2" t="s">
        <v>2297</v>
      </c>
      <c r="C4917" s="2" t="s">
        <v>98</v>
      </c>
      <c r="D4917" s="2" t="s">
        <v>17180</v>
      </c>
      <c r="E4917" s="2" t="s">
        <v>17176</v>
      </c>
      <c r="F4917" s="13" t="n">
        <v>45941</v>
      </c>
      <c r="G4917" s="13" t="n">
        <v>45941</v>
      </c>
      <c r="H4917" s="2" t="n">
        <v>16.2</v>
      </c>
    </row>
    <row r="4918" customFormat="false" ht="15" hidden="false" customHeight="false" outlineLevel="0" collapsed="false">
      <c r="A4918" s="2" t="s">
        <v>22099</v>
      </c>
      <c r="B4918" s="2" t="s">
        <v>1947</v>
      </c>
      <c r="C4918" s="2" t="s">
        <v>139</v>
      </c>
      <c r="D4918" s="2" t="s">
        <v>17182</v>
      </c>
      <c r="E4918" s="2" t="s">
        <v>17187</v>
      </c>
      <c r="F4918" s="13" t="n">
        <v>45975</v>
      </c>
      <c r="G4918" s="13" t="n">
        <v>45975</v>
      </c>
      <c r="H4918" s="2" t="n">
        <v>18.7</v>
      </c>
    </row>
    <row r="4919" customFormat="false" ht="15" hidden="false" customHeight="false" outlineLevel="0" collapsed="false">
      <c r="A4919" s="2" t="s">
        <v>22100</v>
      </c>
      <c r="B4919" s="2" t="s">
        <v>1276</v>
      </c>
      <c r="C4919" s="2" t="s">
        <v>119</v>
      </c>
      <c r="D4919" s="2" t="s">
        <v>17180</v>
      </c>
      <c r="E4919" s="2" t="s">
        <v>17176</v>
      </c>
      <c r="F4919" s="13" t="n">
        <v>46113</v>
      </c>
      <c r="G4919" s="13" t="n">
        <v>46115</v>
      </c>
      <c r="H4919" s="2" t="n">
        <v>56.2</v>
      </c>
    </row>
    <row r="4920" customFormat="false" ht="15" hidden="false" customHeight="false" outlineLevel="0" collapsed="false">
      <c r="A4920" s="2" t="s">
        <v>22101</v>
      </c>
      <c r="B4920" s="2" t="s">
        <v>653</v>
      </c>
      <c r="C4920" s="2" t="s">
        <v>141</v>
      </c>
      <c r="D4920" s="2" t="s">
        <v>17178</v>
      </c>
      <c r="E4920" s="2" t="s">
        <v>17193</v>
      </c>
      <c r="F4920" s="13" t="n">
        <v>46276</v>
      </c>
      <c r="G4920" s="13" t="n">
        <v>46276</v>
      </c>
      <c r="H4920" s="2" t="n">
        <v>6.1</v>
      </c>
    </row>
    <row r="4921" customFormat="false" ht="15" hidden="false" customHeight="false" outlineLevel="0" collapsed="false">
      <c r="A4921" s="2" t="s">
        <v>22102</v>
      </c>
      <c r="B4921" s="2" t="s">
        <v>1077</v>
      </c>
      <c r="C4921" s="2" t="s">
        <v>139</v>
      </c>
      <c r="D4921" s="2" t="s">
        <v>17178</v>
      </c>
      <c r="E4921" s="2" t="s">
        <v>17187</v>
      </c>
      <c r="F4921" s="13" t="n">
        <v>45986</v>
      </c>
      <c r="G4921" s="13" t="n">
        <v>45986</v>
      </c>
      <c r="H4921" s="2" t="n">
        <v>4.3</v>
      </c>
    </row>
    <row r="4922" customFormat="false" ht="15" hidden="false" customHeight="false" outlineLevel="0" collapsed="false">
      <c r="A4922" s="2" t="s">
        <v>22103</v>
      </c>
      <c r="B4922" s="2" t="s">
        <v>3549</v>
      </c>
      <c r="C4922" s="2" t="s">
        <v>114</v>
      </c>
      <c r="D4922" s="2" t="s">
        <v>17178</v>
      </c>
      <c r="E4922" s="2" t="s">
        <v>17176</v>
      </c>
      <c r="F4922" s="13" t="n">
        <v>46107</v>
      </c>
      <c r="G4922" s="13" t="n">
        <v>46107</v>
      </c>
      <c r="H4922" s="2" t="n">
        <v>17.2</v>
      </c>
    </row>
    <row r="4923" customFormat="false" ht="15" hidden="false" customHeight="false" outlineLevel="0" collapsed="false">
      <c r="A4923" s="2" t="s">
        <v>22104</v>
      </c>
      <c r="B4923" s="2" t="s">
        <v>2371</v>
      </c>
      <c r="C4923" s="2" t="s">
        <v>104</v>
      </c>
      <c r="D4923" s="2" t="s">
        <v>17180</v>
      </c>
      <c r="E4923" s="2" t="s">
        <v>17187</v>
      </c>
      <c r="F4923" s="13" t="n">
        <v>46081</v>
      </c>
      <c r="G4923" s="13" t="n">
        <v>46081</v>
      </c>
      <c r="H4923" s="2" t="n">
        <v>17.2</v>
      </c>
    </row>
    <row r="4924" customFormat="false" ht="15" hidden="false" customHeight="false" outlineLevel="0" collapsed="false">
      <c r="A4924" s="2" t="s">
        <v>22105</v>
      </c>
      <c r="B4924" s="2" t="s">
        <v>315</v>
      </c>
      <c r="C4924" s="2" t="s">
        <v>98</v>
      </c>
      <c r="D4924" s="2" t="s">
        <v>17178</v>
      </c>
      <c r="E4924" s="2" t="s">
        <v>17176</v>
      </c>
      <c r="F4924" s="13" t="n">
        <v>46271</v>
      </c>
      <c r="G4924" s="13" t="n">
        <v>46271</v>
      </c>
      <c r="H4924" s="2" t="n">
        <v>10.5</v>
      </c>
    </row>
    <row r="4925" customFormat="false" ht="15" hidden="false" customHeight="false" outlineLevel="0" collapsed="false">
      <c r="A4925" s="2" t="s">
        <v>22106</v>
      </c>
      <c r="B4925" s="2" t="s">
        <v>4544</v>
      </c>
      <c r="C4925" s="2" t="s">
        <v>163</v>
      </c>
      <c r="D4925" s="2" t="s">
        <v>17175</v>
      </c>
      <c r="E4925" s="2" t="s">
        <v>17176</v>
      </c>
      <c r="F4925" s="13" t="n">
        <v>45859</v>
      </c>
      <c r="G4925" s="13" t="n">
        <v>45860</v>
      </c>
      <c r="H4925" s="2" t="n">
        <v>30.1</v>
      </c>
    </row>
    <row r="4926" customFormat="false" ht="15" hidden="false" customHeight="false" outlineLevel="0" collapsed="false">
      <c r="A4926" s="2" t="s">
        <v>22107</v>
      </c>
      <c r="B4926" s="2" t="s">
        <v>3096</v>
      </c>
      <c r="C4926" s="2" t="s">
        <v>119</v>
      </c>
      <c r="D4926" s="2" t="s">
        <v>17182</v>
      </c>
      <c r="E4926" s="2" t="s">
        <v>17176</v>
      </c>
      <c r="F4926" s="13" t="n">
        <v>45887</v>
      </c>
      <c r="G4926" s="13" t="n">
        <v>45887</v>
      </c>
      <c r="H4926" s="2" t="n">
        <v>17.9</v>
      </c>
    </row>
    <row r="4927" customFormat="false" ht="15" hidden="false" customHeight="false" outlineLevel="0" collapsed="false">
      <c r="A4927" s="2" t="s">
        <v>22108</v>
      </c>
      <c r="B4927" s="2" t="s">
        <v>304</v>
      </c>
      <c r="C4927" s="2" t="s">
        <v>139</v>
      </c>
      <c r="D4927" s="2" t="s">
        <v>17178</v>
      </c>
      <c r="E4927" s="2" t="s">
        <v>17176</v>
      </c>
      <c r="F4927" s="13" t="n">
        <v>46185</v>
      </c>
      <c r="G4927" s="13" t="n">
        <v>46185</v>
      </c>
      <c r="H4927" s="2" t="n">
        <v>14.8</v>
      </c>
    </row>
    <row r="4928" customFormat="false" ht="15" hidden="false" customHeight="false" outlineLevel="0" collapsed="false">
      <c r="A4928" s="2" t="s">
        <v>22109</v>
      </c>
      <c r="B4928" s="2" t="s">
        <v>1463</v>
      </c>
      <c r="C4928" s="2" t="s">
        <v>139</v>
      </c>
      <c r="D4928" s="2" t="s">
        <v>17175</v>
      </c>
      <c r="E4928" s="2" t="s">
        <v>17176</v>
      </c>
      <c r="F4928" s="13" t="n">
        <v>46263</v>
      </c>
      <c r="G4928" s="13" t="n">
        <v>46265</v>
      </c>
      <c r="H4928" s="2" t="n">
        <v>56.1</v>
      </c>
    </row>
    <row r="4929" customFormat="false" ht="15" hidden="false" customHeight="false" outlineLevel="0" collapsed="false">
      <c r="A4929" s="2" t="s">
        <v>22110</v>
      </c>
      <c r="B4929" s="2" t="s">
        <v>2471</v>
      </c>
      <c r="C4929" s="2" t="s">
        <v>119</v>
      </c>
      <c r="D4929" s="2" t="s">
        <v>17175</v>
      </c>
      <c r="E4929" s="2" t="s">
        <v>17187</v>
      </c>
      <c r="F4929" s="13" t="n">
        <v>45886</v>
      </c>
      <c r="G4929" s="13" t="n">
        <v>45886</v>
      </c>
      <c r="H4929" s="2" t="n">
        <v>4.8</v>
      </c>
    </row>
    <row r="4930" customFormat="false" ht="15" hidden="false" customHeight="false" outlineLevel="0" collapsed="false">
      <c r="A4930" s="2" t="s">
        <v>22111</v>
      </c>
      <c r="B4930" s="2" t="s">
        <v>3146</v>
      </c>
      <c r="C4930" s="2" t="s">
        <v>165</v>
      </c>
      <c r="D4930" s="2" t="s">
        <v>17182</v>
      </c>
      <c r="E4930" s="2" t="s">
        <v>17193</v>
      </c>
      <c r="F4930" s="13" t="n">
        <v>46069</v>
      </c>
      <c r="G4930" s="13" t="n">
        <v>46069</v>
      </c>
      <c r="H4930" s="2" t="n">
        <v>15.8</v>
      </c>
    </row>
    <row r="4931" customFormat="false" ht="15" hidden="false" customHeight="false" outlineLevel="0" collapsed="false">
      <c r="A4931" s="2" t="s">
        <v>22112</v>
      </c>
      <c r="B4931" s="2" t="s">
        <v>2229</v>
      </c>
      <c r="C4931" s="2" t="s">
        <v>104</v>
      </c>
      <c r="D4931" s="2" t="s">
        <v>17184</v>
      </c>
      <c r="E4931" s="2" t="s">
        <v>17176</v>
      </c>
      <c r="F4931" s="13" t="n">
        <v>45734</v>
      </c>
      <c r="G4931" s="13" t="n">
        <v>45734</v>
      </c>
      <c r="H4931" s="2" t="n">
        <v>13.7</v>
      </c>
    </row>
    <row r="4932" customFormat="false" ht="15" hidden="false" customHeight="false" outlineLevel="0" collapsed="false">
      <c r="A4932" s="2" t="s">
        <v>22113</v>
      </c>
      <c r="B4932" s="2" t="s">
        <v>349</v>
      </c>
      <c r="C4932" s="2" t="s">
        <v>141</v>
      </c>
      <c r="D4932" s="2" t="s">
        <v>17182</v>
      </c>
      <c r="E4932" s="2" t="s">
        <v>17191</v>
      </c>
      <c r="F4932" s="13" t="n">
        <v>46093</v>
      </c>
      <c r="G4932" s="13" t="n">
        <v>46093</v>
      </c>
      <c r="H4932" s="2" t="n">
        <v>3.5</v>
      </c>
    </row>
    <row r="4933" customFormat="false" ht="15" hidden="false" customHeight="false" outlineLevel="0" collapsed="false">
      <c r="A4933" s="2" t="s">
        <v>22114</v>
      </c>
      <c r="B4933" s="2" t="s">
        <v>1189</v>
      </c>
      <c r="C4933" s="2" t="s">
        <v>141</v>
      </c>
      <c r="D4933" s="2" t="s">
        <v>17180</v>
      </c>
      <c r="E4933" s="2" t="s">
        <v>17187</v>
      </c>
      <c r="F4933" s="13" t="n">
        <v>46184</v>
      </c>
      <c r="G4933" s="13" t="n">
        <v>46184</v>
      </c>
      <c r="H4933" s="2" t="n">
        <v>3.8</v>
      </c>
    </row>
    <row r="4934" customFormat="false" ht="15" hidden="false" customHeight="false" outlineLevel="0" collapsed="false">
      <c r="A4934" s="2" t="s">
        <v>22115</v>
      </c>
      <c r="B4934" s="2" t="s">
        <v>4023</v>
      </c>
      <c r="C4934" s="2" t="s">
        <v>139</v>
      </c>
      <c r="D4934" s="2" t="s">
        <v>17182</v>
      </c>
      <c r="E4934" s="2" t="s">
        <v>17191</v>
      </c>
      <c r="F4934" s="13" t="n">
        <v>46159</v>
      </c>
      <c r="G4934" s="13" t="n">
        <v>46159</v>
      </c>
      <c r="H4934" s="2" t="n">
        <v>5.7</v>
      </c>
    </row>
    <row r="4935" customFormat="false" ht="15" hidden="false" customHeight="false" outlineLevel="0" collapsed="false">
      <c r="A4935" s="2" t="s">
        <v>22116</v>
      </c>
      <c r="B4935" s="2" t="s">
        <v>3318</v>
      </c>
      <c r="C4935" s="2" t="s">
        <v>119</v>
      </c>
      <c r="D4935" s="2" t="s">
        <v>17175</v>
      </c>
      <c r="E4935" s="2" t="s">
        <v>17187</v>
      </c>
      <c r="F4935" s="13" t="n">
        <v>46181</v>
      </c>
      <c r="G4935" s="13" t="n">
        <v>46181</v>
      </c>
      <c r="H4935" s="2" t="n">
        <v>8.9</v>
      </c>
    </row>
    <row r="4936" customFormat="false" ht="15" hidden="false" customHeight="false" outlineLevel="0" collapsed="false">
      <c r="A4936" s="2" t="s">
        <v>22117</v>
      </c>
      <c r="B4936" s="2" t="s">
        <v>4437</v>
      </c>
      <c r="C4936" s="2" t="s">
        <v>98</v>
      </c>
      <c r="D4936" s="2" t="s">
        <v>17184</v>
      </c>
      <c r="E4936" s="2" t="s">
        <v>17193</v>
      </c>
      <c r="F4936" s="13" t="n">
        <v>45903</v>
      </c>
      <c r="G4936" s="13" t="n">
        <v>45903</v>
      </c>
      <c r="H4936" s="2" t="n">
        <v>2.2</v>
      </c>
    </row>
    <row r="4937" customFormat="false" ht="15" hidden="false" customHeight="false" outlineLevel="0" collapsed="false">
      <c r="A4937" s="2" t="s">
        <v>22118</v>
      </c>
      <c r="B4937" s="2" t="s">
        <v>3117</v>
      </c>
      <c r="C4937" s="2" t="s">
        <v>139</v>
      </c>
      <c r="D4937" s="2" t="s">
        <v>17175</v>
      </c>
      <c r="E4937" s="2" t="s">
        <v>17193</v>
      </c>
      <c r="F4937" s="13" t="n">
        <v>45863</v>
      </c>
      <c r="G4937" s="13" t="n">
        <v>45863</v>
      </c>
      <c r="H4937" s="2" t="n">
        <v>8.7</v>
      </c>
    </row>
    <row r="4938" customFormat="false" ht="15" hidden="false" customHeight="false" outlineLevel="0" collapsed="false">
      <c r="A4938" s="2" t="s">
        <v>22119</v>
      </c>
      <c r="B4938" s="2" t="s">
        <v>3414</v>
      </c>
      <c r="C4938" s="2" t="s">
        <v>165</v>
      </c>
      <c r="D4938" s="2" t="s">
        <v>17175</v>
      </c>
      <c r="E4938" s="2" t="s">
        <v>17193</v>
      </c>
      <c r="F4938" s="13" t="n">
        <v>46252</v>
      </c>
      <c r="G4938" s="13" t="n">
        <v>46252</v>
      </c>
      <c r="H4938" s="2" t="n">
        <v>3.2</v>
      </c>
    </row>
    <row r="4939" customFormat="false" ht="15" hidden="false" customHeight="false" outlineLevel="0" collapsed="false">
      <c r="A4939" s="2" t="s">
        <v>22120</v>
      </c>
      <c r="B4939" s="2" t="s">
        <v>364</v>
      </c>
      <c r="C4939" s="2" t="s">
        <v>114</v>
      </c>
      <c r="D4939" s="2" t="s">
        <v>17175</v>
      </c>
      <c r="E4939" s="2" t="s">
        <v>17176</v>
      </c>
      <c r="F4939" s="13" t="n">
        <v>45773</v>
      </c>
      <c r="G4939" s="13" t="n">
        <v>45774</v>
      </c>
      <c r="H4939" s="2" t="n">
        <v>28.4</v>
      </c>
    </row>
    <row r="4940" customFormat="false" ht="15" hidden="false" customHeight="false" outlineLevel="0" collapsed="false">
      <c r="A4940" s="2" t="s">
        <v>22121</v>
      </c>
      <c r="B4940" s="2" t="s">
        <v>3521</v>
      </c>
      <c r="C4940" s="2" t="s">
        <v>163</v>
      </c>
      <c r="D4940" s="2" t="s">
        <v>17180</v>
      </c>
      <c r="E4940" s="2" t="s">
        <v>17176</v>
      </c>
      <c r="F4940" s="13" t="n">
        <v>45999</v>
      </c>
      <c r="G4940" s="13" t="n">
        <v>45999</v>
      </c>
      <c r="H4940" s="2" t="n">
        <v>8.1</v>
      </c>
    </row>
    <row r="4941" customFormat="false" ht="15" hidden="false" customHeight="false" outlineLevel="0" collapsed="false">
      <c r="A4941" s="2" t="s">
        <v>22122</v>
      </c>
      <c r="B4941" s="2" t="s">
        <v>2983</v>
      </c>
      <c r="C4941" s="2" t="s">
        <v>141</v>
      </c>
      <c r="D4941" s="2" t="s">
        <v>17175</v>
      </c>
      <c r="E4941" s="2" t="s">
        <v>17187</v>
      </c>
      <c r="F4941" s="13" t="n">
        <v>45741</v>
      </c>
      <c r="G4941" s="13" t="n">
        <v>45741</v>
      </c>
      <c r="H4941" s="2" t="n">
        <v>5.7</v>
      </c>
    </row>
    <row r="4942" customFormat="false" ht="15" hidden="false" customHeight="false" outlineLevel="0" collapsed="false">
      <c r="A4942" s="2" t="s">
        <v>22123</v>
      </c>
      <c r="B4942" s="2" t="s">
        <v>566</v>
      </c>
      <c r="C4942" s="2" t="s">
        <v>119</v>
      </c>
      <c r="D4942" s="2" t="s">
        <v>17180</v>
      </c>
      <c r="E4942" s="2" t="s">
        <v>17187</v>
      </c>
      <c r="F4942" s="13" t="n">
        <v>46285</v>
      </c>
      <c r="G4942" s="13" t="n">
        <v>46285</v>
      </c>
      <c r="H4942" s="2" t="n">
        <v>8.6</v>
      </c>
    </row>
    <row r="4943" customFormat="false" ht="15" hidden="false" customHeight="false" outlineLevel="0" collapsed="false">
      <c r="A4943" s="2" t="s">
        <v>22124</v>
      </c>
      <c r="B4943" s="2" t="s">
        <v>4535</v>
      </c>
      <c r="C4943" s="2" t="s">
        <v>114</v>
      </c>
      <c r="D4943" s="2" t="s">
        <v>17182</v>
      </c>
      <c r="E4943" s="2" t="s">
        <v>17193</v>
      </c>
      <c r="F4943" s="13" t="n">
        <v>46106</v>
      </c>
      <c r="G4943" s="13" t="n">
        <v>46106</v>
      </c>
      <c r="H4943" s="2" t="n">
        <v>3.1</v>
      </c>
    </row>
    <row r="4944" customFormat="false" ht="15" hidden="false" customHeight="false" outlineLevel="0" collapsed="false">
      <c r="A4944" s="2" t="s">
        <v>22125</v>
      </c>
      <c r="B4944" s="2" t="s">
        <v>5130</v>
      </c>
      <c r="C4944" s="2" t="s">
        <v>98</v>
      </c>
      <c r="D4944" s="2" t="s">
        <v>17175</v>
      </c>
      <c r="E4944" s="2" t="s">
        <v>17176</v>
      </c>
      <c r="F4944" s="13" t="n">
        <v>46248</v>
      </c>
      <c r="G4944" s="13" t="n">
        <v>46249</v>
      </c>
      <c r="H4944" s="2" t="n">
        <v>42.2</v>
      </c>
    </row>
    <row r="4945" customFormat="false" ht="15" hidden="false" customHeight="false" outlineLevel="0" collapsed="false">
      <c r="A4945" s="2" t="s">
        <v>22126</v>
      </c>
      <c r="B4945" s="2" t="s">
        <v>787</v>
      </c>
      <c r="C4945" s="2" t="s">
        <v>163</v>
      </c>
      <c r="D4945" s="2" t="s">
        <v>17184</v>
      </c>
      <c r="E4945" s="2" t="s">
        <v>17187</v>
      </c>
      <c r="F4945" s="13" t="n">
        <v>46015</v>
      </c>
      <c r="G4945" s="13" t="n">
        <v>46016</v>
      </c>
      <c r="H4945" s="2" t="n">
        <v>25.2</v>
      </c>
    </row>
    <row r="4946" customFormat="false" ht="15" hidden="false" customHeight="false" outlineLevel="0" collapsed="false">
      <c r="A4946" s="2" t="s">
        <v>22127</v>
      </c>
      <c r="B4946" s="2" t="s">
        <v>1127</v>
      </c>
      <c r="C4946" s="2" t="s">
        <v>139</v>
      </c>
      <c r="D4946" s="2" t="s">
        <v>17178</v>
      </c>
      <c r="E4946" s="2" t="s">
        <v>17176</v>
      </c>
      <c r="F4946" s="13" t="n">
        <v>45729</v>
      </c>
      <c r="G4946" s="13" t="n">
        <v>45729</v>
      </c>
      <c r="H4946" s="2" t="n">
        <v>17.5</v>
      </c>
    </row>
    <row r="4947" customFormat="false" ht="15" hidden="false" customHeight="false" outlineLevel="0" collapsed="false">
      <c r="A4947" s="2" t="s">
        <v>22128</v>
      </c>
      <c r="B4947" s="2" t="s">
        <v>912</v>
      </c>
      <c r="C4947" s="2" t="s">
        <v>119</v>
      </c>
      <c r="D4947" s="2" t="s">
        <v>17178</v>
      </c>
      <c r="E4947" s="2" t="s">
        <v>17187</v>
      </c>
      <c r="F4947" s="13" t="n">
        <v>46257</v>
      </c>
      <c r="G4947" s="13" t="n">
        <v>46257</v>
      </c>
      <c r="H4947" s="2" t="n">
        <v>12.7</v>
      </c>
    </row>
    <row r="4948" customFormat="false" ht="15" hidden="false" customHeight="false" outlineLevel="0" collapsed="false">
      <c r="A4948" s="2" t="s">
        <v>22129</v>
      </c>
      <c r="B4948" s="2" t="s">
        <v>4513</v>
      </c>
      <c r="C4948" s="2" t="s">
        <v>139</v>
      </c>
      <c r="D4948" s="2" t="s">
        <v>17182</v>
      </c>
      <c r="E4948" s="2" t="s">
        <v>17176</v>
      </c>
      <c r="F4948" s="13" t="n">
        <v>46094</v>
      </c>
      <c r="G4948" s="13" t="n">
        <v>46095</v>
      </c>
      <c r="H4948" s="2" t="n">
        <v>42</v>
      </c>
    </row>
    <row r="4949" customFormat="false" ht="15" hidden="false" customHeight="false" outlineLevel="0" collapsed="false">
      <c r="A4949" s="2" t="s">
        <v>22130</v>
      </c>
      <c r="B4949" s="2" t="s">
        <v>3315</v>
      </c>
      <c r="C4949" s="2" t="s">
        <v>98</v>
      </c>
      <c r="D4949" s="2" t="s">
        <v>17180</v>
      </c>
      <c r="E4949" s="2" t="s">
        <v>17176</v>
      </c>
      <c r="F4949" s="13" t="n">
        <v>45936</v>
      </c>
      <c r="G4949" s="13" t="n">
        <v>45936</v>
      </c>
      <c r="H4949" s="2" t="n">
        <v>15.1</v>
      </c>
    </row>
    <row r="4950" customFormat="false" ht="15" hidden="false" customHeight="false" outlineLevel="0" collapsed="false">
      <c r="A4950" s="2" t="s">
        <v>22131</v>
      </c>
      <c r="B4950" s="2" t="s">
        <v>3984</v>
      </c>
      <c r="C4950" s="2" t="s">
        <v>98</v>
      </c>
      <c r="D4950" s="2" t="s">
        <v>17182</v>
      </c>
      <c r="E4950" s="2" t="s">
        <v>17187</v>
      </c>
      <c r="F4950" s="13" t="n">
        <v>46203</v>
      </c>
      <c r="G4950" s="13" t="n">
        <v>46203</v>
      </c>
      <c r="H4950" s="2" t="n">
        <v>7.3</v>
      </c>
    </row>
    <row r="4951" customFormat="false" ht="15" hidden="false" customHeight="false" outlineLevel="0" collapsed="false">
      <c r="A4951" s="2" t="s">
        <v>22132</v>
      </c>
      <c r="B4951" s="2" t="s">
        <v>250</v>
      </c>
      <c r="C4951" s="2" t="s">
        <v>141</v>
      </c>
      <c r="D4951" s="2" t="s">
        <v>17175</v>
      </c>
      <c r="E4951" s="2" t="s">
        <v>17193</v>
      </c>
      <c r="F4951" s="13" t="n">
        <v>46144</v>
      </c>
      <c r="G4951" s="13" t="n">
        <v>46144</v>
      </c>
      <c r="H4951" s="2" t="n">
        <v>6.2</v>
      </c>
    </row>
    <row r="4952" customFormat="false" ht="15" hidden="false" customHeight="false" outlineLevel="0" collapsed="false">
      <c r="A4952" s="2" t="s">
        <v>22133</v>
      </c>
      <c r="B4952" s="2" t="s">
        <v>1012</v>
      </c>
      <c r="C4952" s="2" t="s">
        <v>145</v>
      </c>
      <c r="D4952" s="2" t="s">
        <v>17178</v>
      </c>
      <c r="E4952" s="2" t="s">
        <v>17191</v>
      </c>
      <c r="F4952" s="13" t="n">
        <v>46044</v>
      </c>
      <c r="G4952" s="13" t="n">
        <v>46044</v>
      </c>
      <c r="H4952" s="2" t="n">
        <v>1.3</v>
      </c>
    </row>
    <row r="4953" customFormat="false" ht="15" hidden="false" customHeight="false" outlineLevel="0" collapsed="false">
      <c r="A4953" s="2" t="s">
        <v>22134</v>
      </c>
      <c r="B4953" s="2" t="s">
        <v>3016</v>
      </c>
      <c r="C4953" s="2" t="s">
        <v>119</v>
      </c>
      <c r="D4953" s="2" t="s">
        <v>17178</v>
      </c>
      <c r="E4953" s="2" t="s">
        <v>17176</v>
      </c>
      <c r="F4953" s="13" t="n">
        <v>46187</v>
      </c>
      <c r="G4953" s="13" t="n">
        <v>46187</v>
      </c>
      <c r="H4953" s="2" t="n">
        <v>21.8</v>
      </c>
    </row>
    <row r="4954" customFormat="false" ht="15" hidden="false" customHeight="false" outlineLevel="0" collapsed="false">
      <c r="A4954" s="2" t="s">
        <v>22135</v>
      </c>
      <c r="B4954" s="2" t="s">
        <v>1575</v>
      </c>
      <c r="C4954" s="2" t="s">
        <v>104</v>
      </c>
      <c r="D4954" s="2" t="s">
        <v>17184</v>
      </c>
      <c r="E4954" s="2" t="s">
        <v>17187</v>
      </c>
      <c r="F4954" s="13" t="n">
        <v>46274</v>
      </c>
      <c r="G4954" s="13" t="n">
        <v>46274</v>
      </c>
      <c r="H4954" s="2" t="n">
        <v>4.8</v>
      </c>
    </row>
    <row r="4955" customFormat="false" ht="15" hidden="false" customHeight="false" outlineLevel="0" collapsed="false">
      <c r="A4955" s="2" t="s">
        <v>22136</v>
      </c>
      <c r="B4955" s="2" t="s">
        <v>2063</v>
      </c>
      <c r="C4955" s="2" t="s">
        <v>139</v>
      </c>
      <c r="D4955" s="2" t="s">
        <v>17178</v>
      </c>
      <c r="E4955" s="2" t="s">
        <v>17176</v>
      </c>
      <c r="F4955" s="13" t="n">
        <v>45851</v>
      </c>
      <c r="G4955" s="13" t="n">
        <v>45851</v>
      </c>
      <c r="H4955" s="2" t="n">
        <v>11</v>
      </c>
    </row>
    <row r="4956" customFormat="false" ht="15" hidden="false" customHeight="false" outlineLevel="0" collapsed="false">
      <c r="A4956" s="2" t="s">
        <v>22137</v>
      </c>
      <c r="B4956" s="2" t="s">
        <v>4812</v>
      </c>
      <c r="C4956" s="2" t="s">
        <v>119</v>
      </c>
      <c r="D4956" s="2" t="s">
        <v>17184</v>
      </c>
      <c r="E4956" s="2" t="s">
        <v>17187</v>
      </c>
      <c r="F4956" s="13" t="n">
        <v>45960</v>
      </c>
      <c r="G4956" s="13" t="n">
        <v>45960</v>
      </c>
      <c r="H4956" s="2" t="n">
        <v>5.5</v>
      </c>
    </row>
    <row r="4957" customFormat="false" ht="15" hidden="false" customHeight="false" outlineLevel="0" collapsed="false">
      <c r="A4957" s="2" t="s">
        <v>22138</v>
      </c>
      <c r="B4957" s="2" t="s">
        <v>2913</v>
      </c>
      <c r="C4957" s="2" t="s">
        <v>128</v>
      </c>
      <c r="D4957" s="2" t="s">
        <v>17175</v>
      </c>
      <c r="E4957" s="2" t="s">
        <v>17176</v>
      </c>
      <c r="F4957" s="13" t="n">
        <v>46140</v>
      </c>
      <c r="G4957" s="13" t="n">
        <v>46141</v>
      </c>
      <c r="H4957" s="2" t="n">
        <v>41.1</v>
      </c>
    </row>
    <row r="4958" customFormat="false" ht="15" hidden="false" customHeight="false" outlineLevel="0" collapsed="false">
      <c r="A4958" s="2" t="s">
        <v>22139</v>
      </c>
      <c r="B4958" s="2" t="s">
        <v>3581</v>
      </c>
      <c r="C4958" s="2" t="s">
        <v>139</v>
      </c>
      <c r="D4958" s="2" t="s">
        <v>17182</v>
      </c>
      <c r="E4958" s="2" t="s">
        <v>17193</v>
      </c>
      <c r="F4958" s="13" t="n">
        <v>45949</v>
      </c>
      <c r="G4958" s="13" t="n">
        <v>45949</v>
      </c>
      <c r="H4958" s="2" t="n">
        <v>7.6</v>
      </c>
    </row>
    <row r="4959" customFormat="false" ht="15" hidden="false" customHeight="false" outlineLevel="0" collapsed="false">
      <c r="A4959" s="2" t="s">
        <v>22140</v>
      </c>
      <c r="B4959" s="2" t="s">
        <v>1228</v>
      </c>
      <c r="C4959" s="2" t="s">
        <v>139</v>
      </c>
      <c r="D4959" s="2" t="s">
        <v>17180</v>
      </c>
      <c r="E4959" s="2" t="s">
        <v>17176</v>
      </c>
      <c r="F4959" s="13" t="n">
        <v>45924</v>
      </c>
      <c r="G4959" s="13" t="n">
        <v>45925</v>
      </c>
      <c r="H4959" s="2" t="n">
        <v>29.1</v>
      </c>
    </row>
    <row r="4960" customFormat="false" ht="15" hidden="false" customHeight="false" outlineLevel="0" collapsed="false">
      <c r="A4960" s="2" t="s">
        <v>22141</v>
      </c>
      <c r="B4960" s="2" t="s">
        <v>1612</v>
      </c>
      <c r="C4960" s="2" t="s">
        <v>165</v>
      </c>
      <c r="D4960" s="2" t="s">
        <v>17175</v>
      </c>
      <c r="E4960" s="2" t="s">
        <v>17176</v>
      </c>
      <c r="F4960" s="13" t="n">
        <v>45731</v>
      </c>
      <c r="G4960" s="13" t="n">
        <v>45731</v>
      </c>
      <c r="H4960" s="2" t="n">
        <v>15.5</v>
      </c>
    </row>
    <row r="4961" customFormat="false" ht="15" hidden="false" customHeight="false" outlineLevel="0" collapsed="false">
      <c r="A4961" s="2" t="s">
        <v>22142</v>
      </c>
      <c r="B4961" s="2" t="s">
        <v>1568</v>
      </c>
      <c r="C4961" s="2" t="s">
        <v>165</v>
      </c>
      <c r="D4961" s="2" t="s">
        <v>17182</v>
      </c>
      <c r="E4961" s="2" t="s">
        <v>17187</v>
      </c>
      <c r="F4961" s="13" t="n">
        <v>46020</v>
      </c>
      <c r="G4961" s="13" t="n">
        <v>46020</v>
      </c>
      <c r="H4961" s="2" t="n">
        <v>4</v>
      </c>
    </row>
    <row r="4962" customFormat="false" ht="15" hidden="false" customHeight="false" outlineLevel="0" collapsed="false">
      <c r="A4962" s="2" t="s">
        <v>22143</v>
      </c>
      <c r="B4962" s="2" t="s">
        <v>1338</v>
      </c>
      <c r="C4962" s="2" t="s">
        <v>104</v>
      </c>
      <c r="D4962" s="2" t="s">
        <v>17184</v>
      </c>
      <c r="E4962" s="2" t="s">
        <v>17176</v>
      </c>
      <c r="F4962" s="13" t="n">
        <v>46120</v>
      </c>
      <c r="G4962" s="13" t="n">
        <v>46120</v>
      </c>
      <c r="H4962" s="2" t="n">
        <v>16.4</v>
      </c>
    </row>
    <row r="4963" customFormat="false" ht="15" hidden="false" customHeight="false" outlineLevel="0" collapsed="false">
      <c r="A4963" s="2" t="s">
        <v>22144</v>
      </c>
      <c r="B4963" s="2" t="s">
        <v>3366</v>
      </c>
      <c r="C4963" s="2" t="s">
        <v>123</v>
      </c>
      <c r="D4963" s="2" t="s">
        <v>17175</v>
      </c>
      <c r="E4963" s="2" t="s">
        <v>17193</v>
      </c>
      <c r="F4963" s="13" t="n">
        <v>46150</v>
      </c>
      <c r="G4963" s="13" t="n">
        <v>46150</v>
      </c>
      <c r="H4963" s="2" t="n">
        <v>9.8</v>
      </c>
    </row>
    <row r="4964" customFormat="false" ht="15" hidden="false" customHeight="false" outlineLevel="0" collapsed="false">
      <c r="A4964" s="2" t="s">
        <v>22145</v>
      </c>
      <c r="B4964" s="2" t="s">
        <v>3605</v>
      </c>
      <c r="C4964" s="2" t="s">
        <v>165</v>
      </c>
      <c r="D4964" s="2" t="s">
        <v>17178</v>
      </c>
      <c r="E4964" s="2" t="s">
        <v>17187</v>
      </c>
      <c r="F4964" s="13" t="n">
        <v>45901</v>
      </c>
      <c r="G4964" s="13" t="n">
        <v>45901</v>
      </c>
      <c r="H4964" s="2" t="n">
        <v>6.5</v>
      </c>
    </row>
    <row r="4965" customFormat="false" ht="15" hidden="false" customHeight="false" outlineLevel="0" collapsed="false">
      <c r="A4965" s="2" t="s">
        <v>22146</v>
      </c>
      <c r="B4965" s="2" t="s">
        <v>4184</v>
      </c>
      <c r="C4965" s="2" t="s">
        <v>119</v>
      </c>
      <c r="D4965" s="2" t="s">
        <v>17178</v>
      </c>
      <c r="E4965" s="2" t="s">
        <v>17191</v>
      </c>
      <c r="F4965" s="13" t="n">
        <v>46100</v>
      </c>
      <c r="G4965" s="13" t="n">
        <v>46100</v>
      </c>
      <c r="H4965" s="2" t="n">
        <v>1.5</v>
      </c>
    </row>
    <row r="4966" customFormat="false" ht="15" hidden="false" customHeight="false" outlineLevel="0" collapsed="false">
      <c r="A4966" s="2" t="s">
        <v>22147</v>
      </c>
      <c r="B4966" s="2" t="s">
        <v>2756</v>
      </c>
      <c r="C4966" s="2" t="s">
        <v>145</v>
      </c>
      <c r="D4966" s="2" t="s">
        <v>17180</v>
      </c>
      <c r="E4966" s="2" t="s">
        <v>17176</v>
      </c>
      <c r="F4966" s="13" t="n">
        <v>46206</v>
      </c>
      <c r="G4966" s="13" t="n">
        <v>46206</v>
      </c>
      <c r="H4966" s="2" t="n">
        <v>11.3</v>
      </c>
    </row>
    <row r="4967" customFormat="false" ht="15" hidden="false" customHeight="false" outlineLevel="0" collapsed="false">
      <c r="A4967" s="2" t="s">
        <v>22148</v>
      </c>
      <c r="B4967" s="2" t="s">
        <v>199</v>
      </c>
      <c r="C4967" s="2" t="s">
        <v>128</v>
      </c>
      <c r="D4967" s="2" t="s">
        <v>17178</v>
      </c>
      <c r="E4967" s="2" t="s">
        <v>17176</v>
      </c>
      <c r="F4967" s="13" t="n">
        <v>45982</v>
      </c>
      <c r="G4967" s="13" t="n">
        <v>45982</v>
      </c>
      <c r="H4967" s="2" t="n">
        <v>23</v>
      </c>
    </row>
    <row r="4968" customFormat="false" ht="15" hidden="false" customHeight="false" outlineLevel="0" collapsed="false">
      <c r="A4968" s="2" t="s">
        <v>22149</v>
      </c>
      <c r="B4968" s="2" t="s">
        <v>4152</v>
      </c>
      <c r="C4968" s="2" t="s">
        <v>165</v>
      </c>
      <c r="D4968" s="2" t="s">
        <v>17178</v>
      </c>
      <c r="E4968" s="2" t="s">
        <v>17193</v>
      </c>
      <c r="F4968" s="13" t="n">
        <v>45872</v>
      </c>
      <c r="G4968" s="13" t="n">
        <v>45872</v>
      </c>
      <c r="H4968" s="2" t="n">
        <v>9.3</v>
      </c>
    </row>
    <row r="4969" customFormat="false" ht="15" hidden="false" customHeight="false" outlineLevel="0" collapsed="false">
      <c r="A4969" s="2" t="s">
        <v>22150</v>
      </c>
      <c r="B4969" s="2" t="s">
        <v>2240</v>
      </c>
      <c r="C4969" s="2" t="s">
        <v>98</v>
      </c>
      <c r="D4969" s="2" t="s">
        <v>17175</v>
      </c>
      <c r="E4969" s="2" t="s">
        <v>17191</v>
      </c>
      <c r="F4969" s="13" t="n">
        <v>45957</v>
      </c>
      <c r="G4969" s="13" t="n">
        <v>45957</v>
      </c>
      <c r="H4969" s="2" t="n">
        <v>2.2</v>
      </c>
    </row>
    <row r="4970" customFormat="false" ht="15" hidden="false" customHeight="false" outlineLevel="0" collapsed="false">
      <c r="A4970" s="2" t="s">
        <v>22151</v>
      </c>
      <c r="B4970" s="2" t="s">
        <v>1157</v>
      </c>
      <c r="C4970" s="2" t="s">
        <v>128</v>
      </c>
      <c r="D4970" s="2" t="s">
        <v>17180</v>
      </c>
      <c r="E4970" s="2" t="s">
        <v>17176</v>
      </c>
      <c r="F4970" s="13" t="n">
        <v>46185</v>
      </c>
      <c r="G4970" s="13" t="n">
        <v>46186</v>
      </c>
      <c r="H4970" s="2" t="n">
        <v>45.4</v>
      </c>
    </row>
    <row r="4971" customFormat="false" ht="15" hidden="false" customHeight="false" outlineLevel="0" collapsed="false">
      <c r="A4971" s="2" t="s">
        <v>22152</v>
      </c>
      <c r="B4971" s="2" t="s">
        <v>4477</v>
      </c>
      <c r="C4971" s="2" t="s">
        <v>139</v>
      </c>
      <c r="D4971" s="2" t="s">
        <v>17178</v>
      </c>
      <c r="E4971" s="2" t="s">
        <v>17176</v>
      </c>
      <c r="F4971" s="13" t="n">
        <v>46066</v>
      </c>
      <c r="G4971" s="13" t="n">
        <v>46066</v>
      </c>
      <c r="H4971" s="2" t="n">
        <v>8.6</v>
      </c>
    </row>
    <row r="4972" customFormat="false" ht="15" hidden="false" customHeight="false" outlineLevel="0" collapsed="false">
      <c r="A4972" s="2" t="s">
        <v>22153</v>
      </c>
      <c r="B4972" s="2" t="s">
        <v>3503</v>
      </c>
      <c r="C4972" s="2" t="s">
        <v>139</v>
      </c>
      <c r="D4972" s="2" t="s">
        <v>17178</v>
      </c>
      <c r="E4972" s="2" t="s">
        <v>17187</v>
      </c>
      <c r="F4972" s="13" t="n">
        <v>45904</v>
      </c>
      <c r="G4972" s="13" t="n">
        <v>45904</v>
      </c>
      <c r="H4972" s="2" t="n">
        <v>22.4</v>
      </c>
    </row>
    <row r="4973" customFormat="false" ht="15" hidden="false" customHeight="false" outlineLevel="0" collapsed="false">
      <c r="A4973" s="2" t="s">
        <v>22154</v>
      </c>
      <c r="B4973" s="2" t="s">
        <v>3285</v>
      </c>
      <c r="C4973" s="2" t="s">
        <v>98</v>
      </c>
      <c r="D4973" s="2" t="s">
        <v>17182</v>
      </c>
      <c r="E4973" s="2" t="s">
        <v>17176</v>
      </c>
      <c r="F4973" s="13" t="n">
        <v>46049</v>
      </c>
      <c r="G4973" s="13" t="n">
        <v>46049</v>
      </c>
      <c r="H4973" s="2" t="n">
        <v>16.3</v>
      </c>
    </row>
    <row r="4974" customFormat="false" ht="15" hidden="false" customHeight="false" outlineLevel="0" collapsed="false">
      <c r="A4974" s="2" t="s">
        <v>22155</v>
      </c>
      <c r="B4974" s="2" t="s">
        <v>2650</v>
      </c>
      <c r="C4974" s="2" t="s">
        <v>114</v>
      </c>
      <c r="D4974" s="2" t="s">
        <v>17178</v>
      </c>
      <c r="E4974" s="2" t="s">
        <v>17193</v>
      </c>
      <c r="F4974" s="13" t="n">
        <v>45749</v>
      </c>
      <c r="G4974" s="13" t="n">
        <v>45749</v>
      </c>
      <c r="H4974" s="2" t="n">
        <v>6.5</v>
      </c>
    </row>
    <row r="4975" customFormat="false" ht="15" hidden="false" customHeight="false" outlineLevel="0" collapsed="false">
      <c r="A4975" s="2" t="s">
        <v>22156</v>
      </c>
      <c r="B4975" s="2" t="s">
        <v>4474</v>
      </c>
      <c r="C4975" s="2" t="s">
        <v>114</v>
      </c>
      <c r="D4975" s="2" t="s">
        <v>17178</v>
      </c>
      <c r="E4975" s="2" t="s">
        <v>17176</v>
      </c>
      <c r="F4975" s="13" t="n">
        <v>46022</v>
      </c>
      <c r="G4975" s="13" t="n">
        <v>46022</v>
      </c>
      <c r="H4975" s="2" t="n">
        <v>12.1</v>
      </c>
    </row>
    <row r="4976" customFormat="false" ht="15" hidden="false" customHeight="false" outlineLevel="0" collapsed="false">
      <c r="A4976" s="2" t="s">
        <v>22157</v>
      </c>
      <c r="B4976" s="2" t="s">
        <v>4164</v>
      </c>
      <c r="C4976" s="2" t="s">
        <v>139</v>
      </c>
      <c r="D4976" s="2" t="s">
        <v>17178</v>
      </c>
      <c r="E4976" s="2" t="s">
        <v>17176</v>
      </c>
      <c r="F4976" s="13" t="n">
        <v>46071</v>
      </c>
      <c r="G4976" s="13" t="n">
        <v>46072</v>
      </c>
      <c r="H4976" s="2" t="n">
        <v>34</v>
      </c>
    </row>
    <row r="4977" customFormat="false" ht="15" hidden="false" customHeight="false" outlineLevel="0" collapsed="false">
      <c r="A4977" s="2" t="s">
        <v>22158</v>
      </c>
      <c r="B4977" s="2" t="s">
        <v>4922</v>
      </c>
      <c r="C4977" s="2" t="s">
        <v>141</v>
      </c>
      <c r="D4977" s="2" t="s">
        <v>17178</v>
      </c>
      <c r="E4977" s="2" t="s">
        <v>17193</v>
      </c>
      <c r="F4977" s="13" t="n">
        <v>46167</v>
      </c>
      <c r="G4977" s="13" t="n">
        <v>46167</v>
      </c>
      <c r="H4977" s="2" t="n">
        <v>4.2</v>
      </c>
    </row>
    <row r="4978" customFormat="false" ht="15" hidden="false" customHeight="false" outlineLevel="0" collapsed="false">
      <c r="A4978" s="2" t="s">
        <v>22159</v>
      </c>
      <c r="B4978" s="2" t="s">
        <v>2479</v>
      </c>
      <c r="C4978" s="2" t="s">
        <v>139</v>
      </c>
      <c r="D4978" s="2" t="s">
        <v>17184</v>
      </c>
      <c r="E4978" s="2" t="s">
        <v>17193</v>
      </c>
      <c r="F4978" s="13" t="n">
        <v>45988</v>
      </c>
      <c r="G4978" s="13" t="n">
        <v>45988</v>
      </c>
      <c r="H4978" s="2" t="n">
        <v>14.7</v>
      </c>
    </row>
    <row r="4979" customFormat="false" ht="15" hidden="false" customHeight="false" outlineLevel="0" collapsed="false">
      <c r="A4979" s="2" t="s">
        <v>22160</v>
      </c>
      <c r="B4979" s="2" t="s">
        <v>2116</v>
      </c>
      <c r="C4979" s="2" t="s">
        <v>104</v>
      </c>
      <c r="D4979" s="2" t="s">
        <v>17184</v>
      </c>
      <c r="E4979" s="2" t="s">
        <v>17187</v>
      </c>
      <c r="F4979" s="13" t="n">
        <v>45968</v>
      </c>
      <c r="G4979" s="13" t="n">
        <v>45968</v>
      </c>
      <c r="H4979" s="2" t="n">
        <v>11.4</v>
      </c>
    </row>
    <row r="4980" customFormat="false" ht="15" hidden="false" customHeight="false" outlineLevel="0" collapsed="false">
      <c r="A4980" s="2" t="s">
        <v>22161</v>
      </c>
      <c r="B4980" s="2" t="s">
        <v>2656</v>
      </c>
      <c r="C4980" s="2" t="s">
        <v>98</v>
      </c>
      <c r="D4980" s="2" t="s">
        <v>17175</v>
      </c>
      <c r="E4980" s="2" t="s">
        <v>17176</v>
      </c>
      <c r="F4980" s="13" t="n">
        <v>45957</v>
      </c>
      <c r="G4980" s="13" t="n">
        <v>45957</v>
      </c>
      <c r="H4980" s="2" t="n">
        <v>10.1</v>
      </c>
    </row>
    <row r="4981" customFormat="false" ht="15" hidden="false" customHeight="false" outlineLevel="0" collapsed="false">
      <c r="A4981" s="2" t="s">
        <v>22162</v>
      </c>
      <c r="B4981" s="2" t="s">
        <v>1280</v>
      </c>
      <c r="C4981" s="2" t="s">
        <v>104</v>
      </c>
      <c r="D4981" s="2" t="s">
        <v>17175</v>
      </c>
      <c r="E4981" s="2" t="s">
        <v>17187</v>
      </c>
      <c r="F4981" s="13" t="n">
        <v>45823</v>
      </c>
      <c r="G4981" s="13" t="n">
        <v>45823</v>
      </c>
      <c r="H4981" s="2" t="n">
        <v>7.4</v>
      </c>
    </row>
    <row r="4982" customFormat="false" ht="15" hidden="false" customHeight="false" outlineLevel="0" collapsed="false">
      <c r="A4982" s="2" t="s">
        <v>22163</v>
      </c>
      <c r="B4982" s="2" t="s">
        <v>4127</v>
      </c>
      <c r="C4982" s="2" t="s">
        <v>123</v>
      </c>
      <c r="D4982" s="2" t="s">
        <v>17175</v>
      </c>
      <c r="E4982" s="2" t="s">
        <v>17193</v>
      </c>
      <c r="F4982" s="13" t="n">
        <v>46193</v>
      </c>
      <c r="G4982" s="13" t="n">
        <v>46193</v>
      </c>
      <c r="H4982" s="2" t="n">
        <v>5.3</v>
      </c>
    </row>
    <row r="4983" customFormat="false" ht="15" hidden="false" customHeight="false" outlineLevel="0" collapsed="false">
      <c r="A4983" s="2" t="s">
        <v>22164</v>
      </c>
      <c r="B4983" s="2" t="s">
        <v>1155</v>
      </c>
      <c r="C4983" s="2" t="s">
        <v>98</v>
      </c>
      <c r="D4983" s="2" t="s">
        <v>17180</v>
      </c>
      <c r="E4983" s="2" t="s">
        <v>17187</v>
      </c>
      <c r="F4983" s="13" t="n">
        <v>45953</v>
      </c>
      <c r="G4983" s="13" t="n">
        <v>45953</v>
      </c>
      <c r="H4983" s="2" t="n">
        <v>21.2</v>
      </c>
    </row>
    <row r="4984" customFormat="false" ht="15" hidden="false" customHeight="false" outlineLevel="0" collapsed="false">
      <c r="A4984" s="2" t="s">
        <v>22165</v>
      </c>
      <c r="B4984" s="2" t="s">
        <v>1005</v>
      </c>
      <c r="C4984" s="2" t="s">
        <v>128</v>
      </c>
      <c r="D4984" s="2" t="s">
        <v>17178</v>
      </c>
      <c r="E4984" s="2" t="s">
        <v>17176</v>
      </c>
      <c r="F4984" s="13" t="n">
        <v>46028</v>
      </c>
      <c r="G4984" s="13" t="n">
        <v>46029</v>
      </c>
      <c r="H4984" s="2" t="n">
        <v>25</v>
      </c>
    </row>
    <row r="4985" customFormat="false" ht="15" hidden="false" customHeight="false" outlineLevel="0" collapsed="false">
      <c r="A4985" s="2" t="s">
        <v>22166</v>
      </c>
      <c r="B4985" s="2" t="s">
        <v>1869</v>
      </c>
      <c r="C4985" s="2" t="s">
        <v>98</v>
      </c>
      <c r="D4985" s="2" t="s">
        <v>17178</v>
      </c>
      <c r="E4985" s="2" t="s">
        <v>17187</v>
      </c>
      <c r="F4985" s="13" t="n">
        <v>45988</v>
      </c>
      <c r="G4985" s="13" t="n">
        <v>45988</v>
      </c>
      <c r="H4985" s="2" t="n">
        <v>14.6</v>
      </c>
    </row>
    <row r="4986" customFormat="false" ht="15" hidden="false" customHeight="false" outlineLevel="0" collapsed="false">
      <c r="A4986" s="2" t="s">
        <v>22167</v>
      </c>
      <c r="B4986" s="2" t="s">
        <v>3672</v>
      </c>
      <c r="C4986" s="2" t="s">
        <v>128</v>
      </c>
      <c r="D4986" s="2" t="s">
        <v>17184</v>
      </c>
      <c r="E4986" s="2" t="s">
        <v>17176</v>
      </c>
      <c r="F4986" s="13" t="n">
        <v>45908</v>
      </c>
      <c r="G4986" s="13" t="n">
        <v>45908</v>
      </c>
      <c r="H4986" s="2" t="n">
        <v>22.6</v>
      </c>
    </row>
    <row r="4987" customFormat="false" ht="15" hidden="false" customHeight="false" outlineLevel="0" collapsed="false">
      <c r="A4987" s="2" t="s">
        <v>22168</v>
      </c>
      <c r="B4987" s="2" t="s">
        <v>1146</v>
      </c>
      <c r="C4987" s="2" t="s">
        <v>104</v>
      </c>
      <c r="D4987" s="2" t="s">
        <v>17180</v>
      </c>
      <c r="E4987" s="2" t="s">
        <v>17176</v>
      </c>
      <c r="F4987" s="13" t="n">
        <v>46105</v>
      </c>
      <c r="G4987" s="13" t="n">
        <v>46105</v>
      </c>
      <c r="H4987" s="2" t="n">
        <v>15.8</v>
      </c>
    </row>
    <row r="4988" customFormat="false" ht="15" hidden="false" customHeight="false" outlineLevel="0" collapsed="false">
      <c r="A4988" s="2" t="s">
        <v>22169</v>
      </c>
      <c r="B4988" s="2" t="s">
        <v>540</v>
      </c>
      <c r="C4988" s="2" t="s">
        <v>98</v>
      </c>
      <c r="D4988" s="2" t="s">
        <v>17178</v>
      </c>
      <c r="E4988" s="2" t="s">
        <v>17176</v>
      </c>
      <c r="F4988" s="13" t="n">
        <v>46255</v>
      </c>
      <c r="G4988" s="13" t="n">
        <v>46256</v>
      </c>
      <c r="H4988" s="2" t="n">
        <v>42.3</v>
      </c>
    </row>
    <row r="4989" customFormat="false" ht="15" hidden="false" customHeight="false" outlineLevel="0" collapsed="false">
      <c r="A4989" s="2" t="s">
        <v>22170</v>
      </c>
      <c r="B4989" s="2" t="s">
        <v>2510</v>
      </c>
      <c r="C4989" s="2" t="s">
        <v>119</v>
      </c>
      <c r="D4989" s="2" t="s">
        <v>17184</v>
      </c>
      <c r="E4989" s="2" t="s">
        <v>17193</v>
      </c>
      <c r="F4989" s="13" t="n">
        <v>46099</v>
      </c>
      <c r="G4989" s="13" t="n">
        <v>46099</v>
      </c>
      <c r="H4989" s="2" t="n">
        <v>6</v>
      </c>
    </row>
    <row r="4990" customFormat="false" ht="15" hidden="false" customHeight="false" outlineLevel="0" collapsed="false">
      <c r="A4990" s="2" t="s">
        <v>22171</v>
      </c>
      <c r="B4990" s="2" t="s">
        <v>2644</v>
      </c>
      <c r="C4990" s="2" t="s">
        <v>119</v>
      </c>
      <c r="D4990" s="2" t="s">
        <v>17175</v>
      </c>
      <c r="E4990" s="2" t="s">
        <v>17176</v>
      </c>
      <c r="F4990" s="13" t="n">
        <v>46043</v>
      </c>
      <c r="G4990" s="13" t="n">
        <v>46043</v>
      </c>
      <c r="H4990" s="2" t="n">
        <v>10.9</v>
      </c>
    </row>
    <row r="4991" customFormat="false" ht="15" hidden="false" customHeight="false" outlineLevel="0" collapsed="false">
      <c r="A4991" s="2" t="s">
        <v>22172</v>
      </c>
      <c r="B4991" s="2" t="s">
        <v>273</v>
      </c>
      <c r="C4991" s="2" t="s">
        <v>128</v>
      </c>
      <c r="D4991" s="2" t="s">
        <v>17182</v>
      </c>
      <c r="E4991" s="2" t="s">
        <v>17176</v>
      </c>
      <c r="F4991" s="13" t="n">
        <v>46004</v>
      </c>
      <c r="G4991" s="13" t="n">
        <v>46004</v>
      </c>
      <c r="H4991" s="2" t="n">
        <v>16.3</v>
      </c>
    </row>
    <row r="4992" customFormat="false" ht="15" hidden="false" customHeight="false" outlineLevel="0" collapsed="false">
      <c r="A4992" s="2" t="s">
        <v>22173</v>
      </c>
      <c r="B4992" s="2" t="s">
        <v>880</v>
      </c>
      <c r="C4992" s="2" t="s">
        <v>141</v>
      </c>
      <c r="D4992" s="2" t="s">
        <v>17175</v>
      </c>
      <c r="E4992" s="2" t="s">
        <v>17193</v>
      </c>
      <c r="F4992" s="13" t="n">
        <v>46109</v>
      </c>
      <c r="G4992" s="13" t="n">
        <v>46109</v>
      </c>
      <c r="H4992" s="2" t="n">
        <v>4.5</v>
      </c>
    </row>
    <row r="4993" customFormat="false" ht="15" hidden="false" customHeight="false" outlineLevel="0" collapsed="false">
      <c r="A4993" s="2" t="s">
        <v>22174</v>
      </c>
      <c r="B4993" s="2" t="s">
        <v>2785</v>
      </c>
      <c r="C4993" s="2" t="s">
        <v>119</v>
      </c>
      <c r="D4993" s="2" t="s">
        <v>17175</v>
      </c>
      <c r="E4993" s="2" t="s">
        <v>17176</v>
      </c>
      <c r="F4993" s="13" t="n">
        <v>46175</v>
      </c>
      <c r="G4993" s="13" t="n">
        <v>46175</v>
      </c>
      <c r="H4993" s="2" t="n">
        <v>10.5</v>
      </c>
    </row>
    <row r="4994" customFormat="false" ht="15" hidden="false" customHeight="false" outlineLevel="0" collapsed="false">
      <c r="A4994" s="2" t="s">
        <v>22175</v>
      </c>
      <c r="B4994" s="2" t="s">
        <v>1889</v>
      </c>
      <c r="C4994" s="2" t="s">
        <v>114</v>
      </c>
      <c r="D4994" s="2" t="s">
        <v>17178</v>
      </c>
      <c r="E4994" s="2" t="s">
        <v>17187</v>
      </c>
      <c r="F4994" s="13" t="n">
        <v>45988</v>
      </c>
      <c r="G4994" s="13" t="n">
        <v>45988</v>
      </c>
      <c r="H4994" s="2" t="n">
        <v>18.6</v>
      </c>
    </row>
    <row r="4995" customFormat="false" ht="15" hidden="false" customHeight="false" outlineLevel="0" collapsed="false">
      <c r="A4995" s="2" t="s">
        <v>22176</v>
      </c>
      <c r="B4995" s="2" t="s">
        <v>1811</v>
      </c>
      <c r="C4995" s="2" t="s">
        <v>119</v>
      </c>
      <c r="D4995" s="2" t="s">
        <v>17180</v>
      </c>
      <c r="E4995" s="2" t="s">
        <v>17187</v>
      </c>
      <c r="F4995" s="13" t="n">
        <v>46140</v>
      </c>
      <c r="G4995" s="13" t="n">
        <v>46140</v>
      </c>
      <c r="H4995" s="2" t="n">
        <v>8.9</v>
      </c>
    </row>
    <row r="4996" customFormat="false" ht="15" hidden="false" customHeight="false" outlineLevel="0" collapsed="false">
      <c r="A4996" s="2" t="s">
        <v>22177</v>
      </c>
      <c r="B4996" s="2" t="s">
        <v>4629</v>
      </c>
      <c r="C4996" s="2" t="s">
        <v>141</v>
      </c>
      <c r="D4996" s="2" t="s">
        <v>17182</v>
      </c>
      <c r="E4996" s="2" t="s">
        <v>17176</v>
      </c>
      <c r="F4996" s="13" t="n">
        <v>46141</v>
      </c>
      <c r="G4996" s="13" t="n">
        <v>46141</v>
      </c>
      <c r="H4996" s="2" t="n">
        <v>12.1</v>
      </c>
    </row>
    <row r="4997" customFormat="false" ht="15" hidden="false" customHeight="false" outlineLevel="0" collapsed="false">
      <c r="A4997" s="2" t="s">
        <v>22178</v>
      </c>
      <c r="B4997" s="2" t="s">
        <v>4800</v>
      </c>
      <c r="C4997" s="2" t="s">
        <v>139</v>
      </c>
      <c r="D4997" s="2" t="s">
        <v>17184</v>
      </c>
      <c r="E4997" s="2" t="s">
        <v>17176</v>
      </c>
      <c r="F4997" s="13" t="n">
        <v>45939</v>
      </c>
      <c r="G4997" s="13" t="n">
        <v>45939</v>
      </c>
      <c r="H4997" s="2" t="n">
        <v>17.1</v>
      </c>
    </row>
    <row r="4998" customFormat="false" ht="15" hidden="false" customHeight="false" outlineLevel="0" collapsed="false">
      <c r="A4998" s="2" t="s">
        <v>22179</v>
      </c>
      <c r="B4998" s="2" t="s">
        <v>4207</v>
      </c>
      <c r="C4998" s="2" t="s">
        <v>139</v>
      </c>
      <c r="D4998" s="2" t="s">
        <v>17182</v>
      </c>
      <c r="E4998" s="2" t="s">
        <v>17176</v>
      </c>
      <c r="F4998" s="13" t="n">
        <v>45748</v>
      </c>
      <c r="G4998" s="13" t="n">
        <v>45749</v>
      </c>
      <c r="H4998" s="2" t="n">
        <v>31.5</v>
      </c>
    </row>
    <row r="4999" customFormat="false" ht="15" hidden="false" customHeight="false" outlineLevel="0" collapsed="false">
      <c r="A4999" s="2" t="s">
        <v>22180</v>
      </c>
      <c r="B4999" s="2" t="s">
        <v>4033</v>
      </c>
      <c r="C4999" s="2" t="s">
        <v>145</v>
      </c>
      <c r="D4999" s="2" t="s">
        <v>17184</v>
      </c>
      <c r="E4999" s="2" t="s">
        <v>17176</v>
      </c>
      <c r="F4999" s="13" t="n">
        <v>46005</v>
      </c>
      <c r="G4999" s="13" t="n">
        <v>46005</v>
      </c>
      <c r="H4999" s="2" t="n">
        <v>15.6</v>
      </c>
    </row>
    <row r="5000" customFormat="false" ht="15" hidden="false" customHeight="false" outlineLevel="0" collapsed="false">
      <c r="A5000" s="2" t="s">
        <v>22181</v>
      </c>
      <c r="B5000" s="2" t="s">
        <v>2637</v>
      </c>
      <c r="C5000" s="2" t="s">
        <v>114</v>
      </c>
      <c r="D5000" s="2" t="s">
        <v>17178</v>
      </c>
      <c r="E5000" s="2" t="s">
        <v>17187</v>
      </c>
      <c r="F5000" s="13" t="n">
        <v>46100</v>
      </c>
      <c r="G5000" s="13" t="n">
        <v>46100</v>
      </c>
      <c r="H5000" s="2" t="n">
        <v>8.9</v>
      </c>
    </row>
    <row r="5001" customFormat="false" ht="15" hidden="false" customHeight="false" outlineLevel="0" collapsed="false">
      <c r="A5001" s="2" t="s">
        <v>22182</v>
      </c>
      <c r="B5001" s="2" t="s">
        <v>2811</v>
      </c>
      <c r="C5001" s="2" t="s">
        <v>141</v>
      </c>
      <c r="D5001" s="2" t="s">
        <v>17184</v>
      </c>
      <c r="E5001" s="2" t="s">
        <v>17176</v>
      </c>
      <c r="F5001" s="13" t="n">
        <v>46146</v>
      </c>
      <c r="G5001" s="13" t="n">
        <v>46147</v>
      </c>
      <c r="H5001" s="2" t="n">
        <v>36.6</v>
      </c>
    </row>
    <row r="5002" customFormat="false" ht="15" hidden="false" customHeight="false" outlineLevel="0" collapsed="false">
      <c r="A5002" s="2" t="s">
        <v>22183</v>
      </c>
      <c r="B5002" s="2" t="s">
        <v>315</v>
      </c>
      <c r="C5002" s="2" t="s">
        <v>98</v>
      </c>
      <c r="D5002" s="2" t="s">
        <v>17175</v>
      </c>
      <c r="E5002" s="2" t="s">
        <v>17187</v>
      </c>
      <c r="F5002" s="13" t="n">
        <v>45905</v>
      </c>
      <c r="G5002" s="13" t="n">
        <v>45905</v>
      </c>
      <c r="H5002" s="2" t="n">
        <v>9.3</v>
      </c>
    </row>
    <row r="5003" customFormat="false" ht="15" hidden="false" customHeight="false" outlineLevel="0" collapsed="false">
      <c r="A5003" s="2" t="s">
        <v>22184</v>
      </c>
      <c r="B5003" s="2" t="s">
        <v>354</v>
      </c>
      <c r="C5003" s="2" t="s">
        <v>104</v>
      </c>
      <c r="D5003" s="2" t="s">
        <v>17184</v>
      </c>
      <c r="E5003" s="2" t="s">
        <v>17187</v>
      </c>
      <c r="F5003" s="13" t="n">
        <v>46099</v>
      </c>
      <c r="G5003" s="13" t="n">
        <v>46099</v>
      </c>
      <c r="H5003" s="2" t="n">
        <v>9</v>
      </c>
    </row>
    <row r="5004" customFormat="false" ht="15" hidden="false" customHeight="false" outlineLevel="0" collapsed="false">
      <c r="A5004" s="2" t="s">
        <v>22185</v>
      </c>
      <c r="B5004" s="2" t="s">
        <v>2387</v>
      </c>
      <c r="C5004" s="2" t="s">
        <v>98</v>
      </c>
      <c r="D5004" s="2" t="s">
        <v>17182</v>
      </c>
      <c r="E5004" s="2" t="s">
        <v>17193</v>
      </c>
      <c r="F5004" s="13" t="n">
        <v>46145</v>
      </c>
      <c r="G5004" s="13" t="n">
        <v>46145</v>
      </c>
      <c r="H5004" s="2" t="n">
        <v>3.4</v>
      </c>
    </row>
    <row r="5005" customFormat="false" ht="15" hidden="false" customHeight="false" outlineLevel="0" collapsed="false">
      <c r="A5005" s="2" t="s">
        <v>22186</v>
      </c>
      <c r="B5005" s="2" t="s">
        <v>1629</v>
      </c>
      <c r="C5005" s="2" t="s">
        <v>128</v>
      </c>
      <c r="D5005" s="2" t="s">
        <v>17182</v>
      </c>
      <c r="E5005" s="2" t="s">
        <v>17187</v>
      </c>
      <c r="F5005" s="13" t="n">
        <v>46125</v>
      </c>
      <c r="G5005" s="13" t="n">
        <v>46125</v>
      </c>
      <c r="H5005" s="2" t="n">
        <v>14</v>
      </c>
    </row>
    <row r="5006" customFormat="false" ht="15" hidden="false" customHeight="false" outlineLevel="0" collapsed="false">
      <c r="A5006" s="2" t="s">
        <v>22187</v>
      </c>
      <c r="B5006" s="2" t="s">
        <v>3968</v>
      </c>
      <c r="C5006" s="2" t="s">
        <v>119</v>
      </c>
      <c r="D5006" s="2" t="s">
        <v>17180</v>
      </c>
      <c r="E5006" s="2" t="s">
        <v>17193</v>
      </c>
      <c r="F5006" s="13" t="n">
        <v>46113</v>
      </c>
      <c r="G5006" s="13" t="n">
        <v>46113</v>
      </c>
      <c r="H5006" s="2" t="n">
        <v>6</v>
      </c>
    </row>
    <row r="5007" customFormat="false" ht="15" hidden="false" customHeight="false" outlineLevel="0" collapsed="false">
      <c r="A5007" s="2" t="s">
        <v>22188</v>
      </c>
      <c r="B5007" s="2" t="s">
        <v>3949</v>
      </c>
      <c r="C5007" s="2" t="s">
        <v>98</v>
      </c>
      <c r="D5007" s="2" t="s">
        <v>17175</v>
      </c>
      <c r="E5007" s="2" t="s">
        <v>17193</v>
      </c>
      <c r="F5007" s="13" t="n">
        <v>46103</v>
      </c>
      <c r="G5007" s="13" t="n">
        <v>46103</v>
      </c>
      <c r="H5007" s="2" t="n">
        <v>12</v>
      </c>
    </row>
    <row r="5008" customFormat="false" ht="15" hidden="false" customHeight="false" outlineLevel="0" collapsed="false">
      <c r="A5008" s="2" t="s">
        <v>22189</v>
      </c>
      <c r="B5008" s="2" t="s">
        <v>3092</v>
      </c>
      <c r="C5008" s="2" t="s">
        <v>114</v>
      </c>
      <c r="D5008" s="2" t="s">
        <v>17175</v>
      </c>
      <c r="E5008" s="2" t="s">
        <v>17176</v>
      </c>
      <c r="F5008" s="13" t="n">
        <v>46143</v>
      </c>
      <c r="G5008" s="13" t="n">
        <v>46143</v>
      </c>
      <c r="H5008" s="2" t="n">
        <v>6.2</v>
      </c>
    </row>
    <row r="5009" customFormat="false" ht="15" hidden="false" customHeight="false" outlineLevel="0" collapsed="false">
      <c r="A5009" s="2" t="s">
        <v>22190</v>
      </c>
      <c r="B5009" s="2" t="s">
        <v>2478</v>
      </c>
      <c r="C5009" s="2" t="s">
        <v>98</v>
      </c>
      <c r="D5009" s="2" t="s">
        <v>17182</v>
      </c>
      <c r="E5009" s="2" t="s">
        <v>17187</v>
      </c>
      <c r="F5009" s="13" t="n">
        <v>46137</v>
      </c>
      <c r="G5009" s="13" t="n">
        <v>46137</v>
      </c>
      <c r="H5009" s="2" t="n">
        <v>18.5</v>
      </c>
    </row>
    <row r="5010" customFormat="false" ht="15" hidden="false" customHeight="false" outlineLevel="0" collapsed="false">
      <c r="A5010" s="2" t="s">
        <v>22191</v>
      </c>
      <c r="B5010" s="2" t="s">
        <v>1968</v>
      </c>
      <c r="C5010" s="2" t="s">
        <v>98</v>
      </c>
      <c r="D5010" s="2" t="s">
        <v>17180</v>
      </c>
      <c r="E5010" s="2" t="s">
        <v>17193</v>
      </c>
      <c r="F5010" s="13" t="n">
        <v>45887</v>
      </c>
      <c r="G5010" s="13" t="n">
        <v>45887</v>
      </c>
      <c r="H5010" s="2" t="n">
        <v>7.3</v>
      </c>
    </row>
    <row r="5011" customFormat="false" ht="15" hidden="false" customHeight="false" outlineLevel="0" collapsed="false">
      <c r="A5011" s="2" t="s">
        <v>22192</v>
      </c>
      <c r="B5011" s="2" t="s">
        <v>4788</v>
      </c>
      <c r="C5011" s="2" t="s">
        <v>145</v>
      </c>
      <c r="D5011" s="2" t="s">
        <v>17178</v>
      </c>
      <c r="E5011" s="2" t="s">
        <v>17176</v>
      </c>
      <c r="F5011" s="13" t="n">
        <v>46072</v>
      </c>
      <c r="G5011" s="13" t="n">
        <v>46072</v>
      </c>
      <c r="H5011" s="2" t="n">
        <v>13.6</v>
      </c>
    </row>
    <row r="5012" customFormat="false" ht="15" hidden="false" customHeight="false" outlineLevel="0" collapsed="false">
      <c r="A5012" s="2" t="s">
        <v>22193</v>
      </c>
      <c r="B5012" s="2" t="s">
        <v>4598</v>
      </c>
      <c r="C5012" s="2" t="s">
        <v>139</v>
      </c>
      <c r="D5012" s="2" t="s">
        <v>17180</v>
      </c>
      <c r="E5012" s="2" t="s">
        <v>17176</v>
      </c>
      <c r="F5012" s="13" t="n">
        <v>46063</v>
      </c>
      <c r="G5012" s="13" t="n">
        <v>46063</v>
      </c>
      <c r="H5012" s="2" t="n">
        <v>20.9</v>
      </c>
    </row>
    <row r="5013" customFormat="false" ht="15" hidden="false" customHeight="false" outlineLevel="0" collapsed="false">
      <c r="A5013" s="2" t="s">
        <v>22194</v>
      </c>
      <c r="B5013" s="2" t="s">
        <v>4371</v>
      </c>
      <c r="C5013" s="2" t="s">
        <v>119</v>
      </c>
      <c r="D5013" s="2" t="s">
        <v>17175</v>
      </c>
      <c r="E5013" s="2" t="s">
        <v>17187</v>
      </c>
      <c r="F5013" s="13" t="n">
        <v>46081</v>
      </c>
      <c r="G5013" s="13" t="n">
        <v>46081</v>
      </c>
      <c r="H5013" s="2" t="n">
        <v>5.4</v>
      </c>
    </row>
    <row r="5014" customFormat="false" ht="15" hidden="false" customHeight="false" outlineLevel="0" collapsed="false">
      <c r="A5014" s="2" t="s">
        <v>22195</v>
      </c>
      <c r="B5014" s="2" t="s">
        <v>3333</v>
      </c>
      <c r="C5014" s="2" t="s">
        <v>141</v>
      </c>
      <c r="D5014" s="2" t="s">
        <v>17184</v>
      </c>
      <c r="E5014" s="2" t="s">
        <v>17187</v>
      </c>
      <c r="F5014" s="13" t="n">
        <v>45872</v>
      </c>
      <c r="G5014" s="13" t="n">
        <v>45872</v>
      </c>
      <c r="H5014" s="2" t="n">
        <v>5.2</v>
      </c>
    </row>
    <row r="5015" customFormat="false" ht="15" hidden="false" customHeight="false" outlineLevel="0" collapsed="false">
      <c r="A5015" s="2" t="s">
        <v>22196</v>
      </c>
      <c r="B5015" s="2" t="s">
        <v>382</v>
      </c>
      <c r="C5015" s="2" t="s">
        <v>98</v>
      </c>
      <c r="D5015" s="2" t="s">
        <v>17180</v>
      </c>
      <c r="E5015" s="2" t="s">
        <v>17176</v>
      </c>
      <c r="F5015" s="13" t="n">
        <v>45884</v>
      </c>
      <c r="G5015" s="13" t="n">
        <v>45884</v>
      </c>
      <c r="H5015" s="2" t="n">
        <v>12.7</v>
      </c>
    </row>
    <row r="5016" customFormat="false" ht="15" hidden="false" customHeight="false" outlineLevel="0" collapsed="false">
      <c r="A5016" s="2" t="s">
        <v>22197</v>
      </c>
      <c r="B5016" s="2" t="s">
        <v>4705</v>
      </c>
      <c r="C5016" s="2" t="s">
        <v>165</v>
      </c>
      <c r="D5016" s="2" t="s">
        <v>17180</v>
      </c>
      <c r="E5016" s="2" t="s">
        <v>17193</v>
      </c>
      <c r="F5016" s="13" t="n">
        <v>46138</v>
      </c>
      <c r="G5016" s="13" t="n">
        <v>46138</v>
      </c>
      <c r="H5016" s="2" t="n">
        <v>2.5</v>
      </c>
    </row>
    <row r="5017" customFormat="false" ht="15" hidden="false" customHeight="false" outlineLevel="0" collapsed="false">
      <c r="A5017" s="2" t="s">
        <v>22198</v>
      </c>
      <c r="B5017" s="2" t="s">
        <v>2136</v>
      </c>
      <c r="C5017" s="2" t="s">
        <v>141</v>
      </c>
      <c r="D5017" s="2" t="s">
        <v>17184</v>
      </c>
      <c r="E5017" s="2" t="s">
        <v>17193</v>
      </c>
      <c r="F5017" s="13" t="n">
        <v>46162</v>
      </c>
      <c r="G5017" s="13" t="n">
        <v>46162</v>
      </c>
      <c r="H5017" s="2" t="n">
        <v>5.5</v>
      </c>
    </row>
    <row r="5018" customFormat="false" ht="15" hidden="false" customHeight="false" outlineLevel="0" collapsed="false">
      <c r="A5018" s="2" t="s">
        <v>22199</v>
      </c>
      <c r="B5018" s="2" t="s">
        <v>1797</v>
      </c>
      <c r="C5018" s="2" t="s">
        <v>108</v>
      </c>
      <c r="D5018" s="2" t="s">
        <v>17182</v>
      </c>
      <c r="E5018" s="2" t="s">
        <v>17176</v>
      </c>
      <c r="F5018" s="13" t="n">
        <v>45752</v>
      </c>
      <c r="G5018" s="13" t="n">
        <v>45753</v>
      </c>
      <c r="H5018" s="2" t="n">
        <v>27.1</v>
      </c>
    </row>
    <row r="5019" customFormat="false" ht="15" hidden="false" customHeight="false" outlineLevel="0" collapsed="false">
      <c r="A5019" s="2" t="s">
        <v>22200</v>
      </c>
      <c r="B5019" s="2" t="s">
        <v>4372</v>
      </c>
      <c r="C5019" s="2" t="s">
        <v>114</v>
      </c>
      <c r="D5019" s="2" t="s">
        <v>17184</v>
      </c>
      <c r="E5019" s="2" t="s">
        <v>17176</v>
      </c>
      <c r="F5019" s="13" t="n">
        <v>45892</v>
      </c>
      <c r="G5019" s="13" t="n">
        <v>45892</v>
      </c>
      <c r="H5019" s="2" t="n">
        <v>4.6</v>
      </c>
    </row>
    <row r="5020" customFormat="false" ht="15" hidden="false" customHeight="false" outlineLevel="0" collapsed="false">
      <c r="A5020" s="2" t="s">
        <v>22201</v>
      </c>
      <c r="B5020" s="2" t="s">
        <v>4621</v>
      </c>
      <c r="C5020" s="2" t="s">
        <v>139</v>
      </c>
      <c r="D5020" s="2" t="s">
        <v>17175</v>
      </c>
      <c r="E5020" s="2" t="s">
        <v>17176</v>
      </c>
      <c r="F5020" s="13" t="n">
        <v>46109</v>
      </c>
      <c r="G5020" s="13" t="n">
        <v>46109</v>
      </c>
      <c r="H5020" s="2" t="n">
        <v>9.1</v>
      </c>
    </row>
    <row r="5021" customFormat="false" ht="15" hidden="false" customHeight="false" outlineLevel="0" collapsed="false">
      <c r="A5021" s="2" t="s">
        <v>22202</v>
      </c>
      <c r="B5021" s="2" t="s">
        <v>1292</v>
      </c>
      <c r="C5021" s="2" t="s">
        <v>165</v>
      </c>
      <c r="D5021" s="2" t="s">
        <v>17182</v>
      </c>
      <c r="E5021" s="2" t="s">
        <v>17187</v>
      </c>
      <c r="F5021" s="13" t="n">
        <v>46079</v>
      </c>
      <c r="G5021" s="13" t="n">
        <v>46079</v>
      </c>
      <c r="H5021" s="2" t="n">
        <v>3.2</v>
      </c>
    </row>
    <row r="5022" customFormat="false" ht="15" hidden="false" customHeight="false" outlineLevel="0" collapsed="false">
      <c r="A5022" s="2" t="s">
        <v>22203</v>
      </c>
      <c r="B5022" s="2" t="s">
        <v>3806</v>
      </c>
      <c r="C5022" s="2" t="s">
        <v>119</v>
      </c>
      <c r="D5022" s="2" t="s">
        <v>17175</v>
      </c>
      <c r="E5022" s="2" t="s">
        <v>17176</v>
      </c>
      <c r="F5022" s="13" t="n">
        <v>46081</v>
      </c>
      <c r="G5022" s="13" t="n">
        <v>46083</v>
      </c>
      <c r="H5022" s="2" t="n">
        <v>54.3</v>
      </c>
    </row>
    <row r="5023" customFormat="false" ht="15" hidden="false" customHeight="false" outlineLevel="0" collapsed="false">
      <c r="A5023" s="2" t="s">
        <v>22204</v>
      </c>
      <c r="B5023" s="2" t="s">
        <v>2991</v>
      </c>
      <c r="C5023" s="2" t="s">
        <v>128</v>
      </c>
      <c r="D5023" s="2" t="s">
        <v>17182</v>
      </c>
      <c r="E5023" s="2" t="s">
        <v>17187</v>
      </c>
      <c r="F5023" s="13" t="n">
        <v>46071</v>
      </c>
      <c r="G5023" s="13" t="n">
        <v>46071</v>
      </c>
      <c r="H5023" s="2" t="n">
        <v>5.6</v>
      </c>
    </row>
    <row r="5024" customFormat="false" ht="15" hidden="false" customHeight="false" outlineLevel="0" collapsed="false">
      <c r="A5024" s="2" t="s">
        <v>22205</v>
      </c>
      <c r="B5024" s="2" t="s">
        <v>3196</v>
      </c>
      <c r="C5024" s="2" t="s">
        <v>119</v>
      </c>
      <c r="D5024" s="2" t="s">
        <v>17178</v>
      </c>
      <c r="E5024" s="2" t="s">
        <v>17187</v>
      </c>
      <c r="F5024" s="13" t="n">
        <v>45746</v>
      </c>
      <c r="G5024" s="13" t="n">
        <v>45746</v>
      </c>
      <c r="H5024" s="2" t="n">
        <v>4.7</v>
      </c>
    </row>
    <row r="5025" customFormat="false" ht="15" hidden="false" customHeight="false" outlineLevel="0" collapsed="false">
      <c r="A5025" s="2" t="s">
        <v>22206</v>
      </c>
      <c r="B5025" s="2" t="s">
        <v>3181</v>
      </c>
      <c r="C5025" s="2" t="s">
        <v>114</v>
      </c>
      <c r="D5025" s="2" t="s">
        <v>17178</v>
      </c>
      <c r="E5025" s="2" t="s">
        <v>17176</v>
      </c>
      <c r="F5025" s="13" t="n">
        <v>45725</v>
      </c>
      <c r="G5025" s="13" t="n">
        <v>45725</v>
      </c>
      <c r="H5025" s="2" t="n">
        <v>8.3</v>
      </c>
    </row>
    <row r="5026" customFormat="false" ht="15" hidden="false" customHeight="false" outlineLevel="0" collapsed="false">
      <c r="A5026" s="2" t="s">
        <v>22207</v>
      </c>
      <c r="B5026" s="2" t="s">
        <v>2128</v>
      </c>
      <c r="C5026" s="2" t="s">
        <v>114</v>
      </c>
      <c r="D5026" s="2" t="s">
        <v>17184</v>
      </c>
      <c r="E5026" s="2" t="s">
        <v>17176</v>
      </c>
      <c r="F5026" s="13" t="n">
        <v>46091</v>
      </c>
      <c r="G5026" s="13" t="n">
        <v>46091</v>
      </c>
      <c r="H5026" s="2" t="n">
        <v>20.1</v>
      </c>
    </row>
    <row r="5027" customFormat="false" ht="15" hidden="false" customHeight="false" outlineLevel="0" collapsed="false">
      <c r="A5027" s="2" t="s">
        <v>22208</v>
      </c>
      <c r="B5027" s="2" t="s">
        <v>1899</v>
      </c>
      <c r="C5027" s="2" t="s">
        <v>98</v>
      </c>
      <c r="D5027" s="2" t="s">
        <v>17184</v>
      </c>
      <c r="E5027" s="2" t="s">
        <v>17187</v>
      </c>
      <c r="F5027" s="13" t="n">
        <v>45891</v>
      </c>
      <c r="G5027" s="13" t="n">
        <v>45891</v>
      </c>
      <c r="H5027" s="2" t="n">
        <v>12.2</v>
      </c>
    </row>
    <row r="5028" customFormat="false" ht="15" hidden="false" customHeight="false" outlineLevel="0" collapsed="false">
      <c r="A5028" s="2" t="s">
        <v>22209</v>
      </c>
      <c r="B5028" s="2" t="s">
        <v>3899</v>
      </c>
      <c r="C5028" s="2" t="s">
        <v>119</v>
      </c>
      <c r="D5028" s="2" t="s">
        <v>17175</v>
      </c>
      <c r="E5028" s="2" t="s">
        <v>17187</v>
      </c>
      <c r="F5028" s="13" t="n">
        <v>46065</v>
      </c>
      <c r="G5028" s="13" t="n">
        <v>46065</v>
      </c>
      <c r="H5028" s="2" t="n">
        <v>4.5</v>
      </c>
    </row>
    <row r="5029" customFormat="false" ht="15" hidden="false" customHeight="false" outlineLevel="0" collapsed="false">
      <c r="A5029" s="2" t="s">
        <v>22210</v>
      </c>
      <c r="B5029" s="2" t="s">
        <v>3949</v>
      </c>
      <c r="C5029" s="2" t="s">
        <v>98</v>
      </c>
      <c r="D5029" s="2" t="s">
        <v>17184</v>
      </c>
      <c r="E5029" s="2" t="s">
        <v>17176</v>
      </c>
      <c r="F5029" s="13" t="n">
        <v>45750</v>
      </c>
      <c r="G5029" s="13" t="n">
        <v>45750</v>
      </c>
      <c r="H5029" s="2" t="n">
        <v>15.6</v>
      </c>
    </row>
    <row r="5030" customFormat="false" ht="15" hidden="false" customHeight="false" outlineLevel="0" collapsed="false">
      <c r="A5030" s="2" t="s">
        <v>22211</v>
      </c>
      <c r="B5030" s="2" t="s">
        <v>2858</v>
      </c>
      <c r="C5030" s="2" t="s">
        <v>114</v>
      </c>
      <c r="D5030" s="2" t="s">
        <v>17175</v>
      </c>
      <c r="E5030" s="2" t="s">
        <v>17176</v>
      </c>
      <c r="F5030" s="13" t="n">
        <v>45987</v>
      </c>
      <c r="G5030" s="13" t="n">
        <v>45988</v>
      </c>
      <c r="H5030" s="2" t="n">
        <v>33.2</v>
      </c>
    </row>
    <row r="5031" customFormat="false" ht="15" hidden="false" customHeight="false" outlineLevel="0" collapsed="false">
      <c r="A5031" s="2" t="s">
        <v>22212</v>
      </c>
      <c r="B5031" s="2" t="s">
        <v>3249</v>
      </c>
      <c r="C5031" s="2" t="s">
        <v>139</v>
      </c>
      <c r="D5031" s="2" t="s">
        <v>17178</v>
      </c>
      <c r="E5031" s="2" t="s">
        <v>17176</v>
      </c>
      <c r="F5031" s="13" t="n">
        <v>45820</v>
      </c>
      <c r="G5031" s="13" t="n">
        <v>45820</v>
      </c>
      <c r="H5031" s="2" t="n">
        <v>12.8</v>
      </c>
    </row>
    <row r="5032" customFormat="false" ht="15" hidden="false" customHeight="false" outlineLevel="0" collapsed="false">
      <c r="A5032" s="2" t="s">
        <v>22213</v>
      </c>
      <c r="B5032" s="2" t="s">
        <v>5036</v>
      </c>
      <c r="C5032" s="2" t="s">
        <v>98</v>
      </c>
      <c r="D5032" s="2" t="s">
        <v>17175</v>
      </c>
      <c r="E5032" s="2" t="s">
        <v>17187</v>
      </c>
      <c r="F5032" s="13" t="n">
        <v>46078</v>
      </c>
      <c r="G5032" s="13" t="n">
        <v>46078</v>
      </c>
      <c r="H5032" s="2" t="n">
        <v>8.2</v>
      </c>
    </row>
    <row r="5033" customFormat="false" ht="15" hidden="false" customHeight="false" outlineLevel="0" collapsed="false">
      <c r="A5033" s="2" t="s">
        <v>22214</v>
      </c>
      <c r="B5033" s="2" t="s">
        <v>1536</v>
      </c>
      <c r="C5033" s="2" t="s">
        <v>98</v>
      </c>
      <c r="D5033" s="2" t="s">
        <v>17184</v>
      </c>
      <c r="E5033" s="2" t="s">
        <v>17187</v>
      </c>
      <c r="F5033" s="13" t="n">
        <v>45861</v>
      </c>
      <c r="G5033" s="13" t="n">
        <v>45861</v>
      </c>
      <c r="H5033" s="2" t="n">
        <v>18.9</v>
      </c>
    </row>
    <row r="5034" customFormat="false" ht="15" hidden="false" customHeight="false" outlineLevel="0" collapsed="false">
      <c r="A5034" s="2" t="s">
        <v>22215</v>
      </c>
      <c r="B5034" s="2" t="s">
        <v>4805</v>
      </c>
      <c r="C5034" s="2" t="s">
        <v>108</v>
      </c>
      <c r="D5034" s="2" t="s">
        <v>17175</v>
      </c>
      <c r="E5034" s="2" t="s">
        <v>17176</v>
      </c>
      <c r="F5034" s="13" t="n">
        <v>46140</v>
      </c>
      <c r="G5034" s="13" t="n">
        <v>46140</v>
      </c>
      <c r="H5034" s="2" t="n">
        <v>18.4</v>
      </c>
    </row>
    <row r="5035" customFormat="false" ht="15" hidden="false" customHeight="false" outlineLevel="0" collapsed="false">
      <c r="A5035" s="2" t="s">
        <v>22216</v>
      </c>
      <c r="B5035" s="2" t="s">
        <v>1013</v>
      </c>
      <c r="C5035" s="2" t="s">
        <v>139</v>
      </c>
      <c r="D5035" s="2" t="s">
        <v>17182</v>
      </c>
      <c r="E5035" s="2" t="s">
        <v>17191</v>
      </c>
      <c r="F5035" s="13" t="n">
        <v>45967</v>
      </c>
      <c r="G5035" s="13" t="n">
        <v>45967</v>
      </c>
      <c r="H5035" s="2" t="n">
        <v>1.2</v>
      </c>
    </row>
    <row r="5036" customFormat="false" ht="15" hidden="false" customHeight="false" outlineLevel="0" collapsed="false">
      <c r="A5036" s="2" t="s">
        <v>22217</v>
      </c>
      <c r="B5036" s="2" t="s">
        <v>1071</v>
      </c>
      <c r="C5036" s="2" t="s">
        <v>163</v>
      </c>
      <c r="D5036" s="2" t="s">
        <v>17178</v>
      </c>
      <c r="E5036" s="2" t="s">
        <v>17187</v>
      </c>
      <c r="F5036" s="13" t="n">
        <v>46250</v>
      </c>
      <c r="G5036" s="13" t="n">
        <v>46250</v>
      </c>
      <c r="H5036" s="2" t="n">
        <v>14</v>
      </c>
    </row>
    <row r="5037" customFormat="false" ht="15" hidden="false" customHeight="false" outlineLevel="0" collapsed="false">
      <c r="A5037" s="2" t="s">
        <v>22218</v>
      </c>
      <c r="B5037" s="2" t="s">
        <v>4411</v>
      </c>
      <c r="C5037" s="2" t="s">
        <v>128</v>
      </c>
      <c r="D5037" s="2" t="s">
        <v>17184</v>
      </c>
      <c r="E5037" s="2" t="s">
        <v>17193</v>
      </c>
      <c r="F5037" s="13" t="n">
        <v>46006</v>
      </c>
      <c r="G5037" s="13" t="n">
        <v>46006</v>
      </c>
      <c r="H5037" s="2" t="n">
        <v>4.2</v>
      </c>
    </row>
    <row r="5038" customFormat="false" ht="15" hidden="false" customHeight="false" outlineLevel="0" collapsed="false">
      <c r="A5038" s="2" t="s">
        <v>22219</v>
      </c>
      <c r="B5038" s="2" t="s">
        <v>3166</v>
      </c>
      <c r="C5038" s="2" t="s">
        <v>98</v>
      </c>
      <c r="D5038" s="2" t="s">
        <v>17175</v>
      </c>
      <c r="E5038" s="2" t="s">
        <v>17176</v>
      </c>
      <c r="F5038" s="13" t="n">
        <v>46032</v>
      </c>
      <c r="G5038" s="13" t="n">
        <v>46032</v>
      </c>
      <c r="H5038" s="2" t="n">
        <v>10</v>
      </c>
    </row>
    <row r="5039" customFormat="false" ht="15" hidden="false" customHeight="false" outlineLevel="0" collapsed="false">
      <c r="A5039" s="2" t="s">
        <v>22220</v>
      </c>
      <c r="B5039" s="2" t="s">
        <v>2470</v>
      </c>
      <c r="C5039" s="2" t="s">
        <v>141</v>
      </c>
      <c r="D5039" s="2" t="s">
        <v>17182</v>
      </c>
      <c r="E5039" s="2" t="s">
        <v>17193</v>
      </c>
      <c r="F5039" s="13" t="n">
        <v>45994</v>
      </c>
      <c r="G5039" s="13" t="n">
        <v>45994</v>
      </c>
      <c r="H5039" s="2" t="n">
        <v>5.3</v>
      </c>
    </row>
    <row r="5040" customFormat="false" ht="15" hidden="false" customHeight="false" outlineLevel="0" collapsed="false">
      <c r="A5040" s="2" t="s">
        <v>22221</v>
      </c>
      <c r="B5040" s="2" t="s">
        <v>906</v>
      </c>
      <c r="C5040" s="2" t="s">
        <v>165</v>
      </c>
      <c r="D5040" s="2" t="s">
        <v>17175</v>
      </c>
      <c r="E5040" s="2" t="s">
        <v>17187</v>
      </c>
      <c r="F5040" s="13" t="n">
        <v>45900</v>
      </c>
      <c r="G5040" s="13" t="n">
        <v>45901</v>
      </c>
      <c r="H5040" s="2" t="n">
        <v>26.6</v>
      </c>
    </row>
    <row r="5041" customFormat="false" ht="15" hidden="false" customHeight="false" outlineLevel="0" collapsed="false">
      <c r="A5041" s="2" t="s">
        <v>22222</v>
      </c>
      <c r="B5041" s="2" t="s">
        <v>694</v>
      </c>
      <c r="C5041" s="2" t="s">
        <v>98</v>
      </c>
      <c r="D5041" s="2" t="s">
        <v>17184</v>
      </c>
      <c r="E5041" s="2" t="s">
        <v>17191</v>
      </c>
      <c r="F5041" s="13" t="n">
        <v>46139</v>
      </c>
      <c r="G5041" s="13" t="n">
        <v>46139</v>
      </c>
      <c r="H5041" s="2" t="n">
        <v>1.9</v>
      </c>
    </row>
    <row r="5042" customFormat="false" ht="15" hidden="false" customHeight="false" outlineLevel="0" collapsed="false">
      <c r="A5042" s="2" t="s">
        <v>22223</v>
      </c>
      <c r="B5042" s="2" t="s">
        <v>612</v>
      </c>
      <c r="C5042" s="2" t="s">
        <v>98</v>
      </c>
      <c r="D5042" s="2" t="s">
        <v>17180</v>
      </c>
      <c r="E5042" s="2" t="s">
        <v>17176</v>
      </c>
      <c r="F5042" s="13" t="n">
        <v>46037</v>
      </c>
      <c r="G5042" s="13" t="n">
        <v>46037</v>
      </c>
      <c r="H5042" s="2" t="n">
        <v>7.2</v>
      </c>
    </row>
    <row r="5043" customFormat="false" ht="15" hidden="false" customHeight="false" outlineLevel="0" collapsed="false">
      <c r="A5043" s="2" t="s">
        <v>22224</v>
      </c>
      <c r="B5043" s="2" t="s">
        <v>2836</v>
      </c>
      <c r="C5043" s="2" t="s">
        <v>98</v>
      </c>
      <c r="D5043" s="2" t="s">
        <v>17178</v>
      </c>
      <c r="E5043" s="2" t="s">
        <v>17191</v>
      </c>
      <c r="F5043" s="13" t="n">
        <v>45759</v>
      </c>
      <c r="G5043" s="13" t="n">
        <v>45759</v>
      </c>
      <c r="H5043" s="2" t="n">
        <v>4.9</v>
      </c>
    </row>
    <row r="5044" customFormat="false" ht="15" hidden="false" customHeight="false" outlineLevel="0" collapsed="false">
      <c r="A5044" s="2" t="s">
        <v>22225</v>
      </c>
      <c r="B5044" s="2" t="s">
        <v>3252</v>
      </c>
      <c r="C5044" s="2" t="s">
        <v>139</v>
      </c>
      <c r="D5044" s="2" t="s">
        <v>17178</v>
      </c>
      <c r="E5044" s="2" t="s">
        <v>17176</v>
      </c>
      <c r="F5044" s="13" t="n">
        <v>46022</v>
      </c>
      <c r="G5044" s="13" t="n">
        <v>46022</v>
      </c>
      <c r="H5044" s="2" t="n">
        <v>14.6</v>
      </c>
    </row>
    <row r="5045" customFormat="false" ht="15" hidden="false" customHeight="false" outlineLevel="0" collapsed="false">
      <c r="A5045" s="2" t="s">
        <v>22226</v>
      </c>
      <c r="B5045" s="2" t="s">
        <v>2629</v>
      </c>
      <c r="C5045" s="2" t="s">
        <v>119</v>
      </c>
      <c r="D5045" s="2" t="s">
        <v>17184</v>
      </c>
      <c r="E5045" s="2" t="s">
        <v>17176</v>
      </c>
      <c r="F5045" s="13" t="n">
        <v>45908</v>
      </c>
      <c r="G5045" s="13" t="n">
        <v>45910</v>
      </c>
      <c r="H5045" s="2" t="n">
        <v>56.2</v>
      </c>
    </row>
    <row r="5046" customFormat="false" ht="15" hidden="false" customHeight="false" outlineLevel="0" collapsed="false">
      <c r="A5046" s="2" t="s">
        <v>22227</v>
      </c>
      <c r="B5046" s="2" t="s">
        <v>1608</v>
      </c>
      <c r="C5046" s="2" t="s">
        <v>119</v>
      </c>
      <c r="D5046" s="2" t="s">
        <v>17182</v>
      </c>
      <c r="E5046" s="2" t="s">
        <v>17191</v>
      </c>
      <c r="F5046" s="13" t="n">
        <v>45907</v>
      </c>
      <c r="G5046" s="13" t="n">
        <v>45907</v>
      </c>
      <c r="H5046" s="2" t="n">
        <v>4.4</v>
      </c>
    </row>
    <row r="5047" customFormat="false" ht="15" hidden="false" customHeight="false" outlineLevel="0" collapsed="false">
      <c r="A5047" s="2" t="s">
        <v>22228</v>
      </c>
      <c r="B5047" s="2" t="s">
        <v>3732</v>
      </c>
      <c r="C5047" s="2" t="s">
        <v>119</v>
      </c>
      <c r="D5047" s="2" t="s">
        <v>17180</v>
      </c>
      <c r="E5047" s="2" t="s">
        <v>17187</v>
      </c>
      <c r="F5047" s="13" t="n">
        <v>45816</v>
      </c>
      <c r="G5047" s="13" t="n">
        <v>45816</v>
      </c>
      <c r="H5047" s="2" t="n">
        <v>15.1</v>
      </c>
    </row>
    <row r="5048" customFormat="false" ht="15" hidden="false" customHeight="false" outlineLevel="0" collapsed="false">
      <c r="A5048" s="2" t="s">
        <v>22229</v>
      </c>
      <c r="B5048" s="2" t="s">
        <v>4859</v>
      </c>
      <c r="C5048" s="2" t="s">
        <v>141</v>
      </c>
      <c r="D5048" s="2" t="s">
        <v>17182</v>
      </c>
      <c r="E5048" s="2" t="s">
        <v>17187</v>
      </c>
      <c r="F5048" s="13" t="n">
        <v>46197</v>
      </c>
      <c r="G5048" s="13" t="n">
        <v>46197</v>
      </c>
      <c r="H5048" s="2" t="n">
        <v>8.1</v>
      </c>
    </row>
    <row r="5049" customFormat="false" ht="15" hidden="false" customHeight="false" outlineLevel="0" collapsed="false">
      <c r="A5049" s="2" t="s">
        <v>22230</v>
      </c>
      <c r="B5049" s="2" t="s">
        <v>4377</v>
      </c>
      <c r="C5049" s="2" t="s">
        <v>119</v>
      </c>
      <c r="D5049" s="2" t="s">
        <v>17175</v>
      </c>
      <c r="E5049" s="2" t="s">
        <v>17176</v>
      </c>
      <c r="F5049" s="13" t="n">
        <v>45784</v>
      </c>
      <c r="G5049" s="13" t="n">
        <v>45784</v>
      </c>
      <c r="H5049" s="2" t="n">
        <v>6</v>
      </c>
    </row>
    <row r="5050" customFormat="false" ht="15" hidden="false" customHeight="false" outlineLevel="0" collapsed="false">
      <c r="A5050" s="2" t="s">
        <v>22231</v>
      </c>
      <c r="B5050" s="2" t="s">
        <v>2721</v>
      </c>
      <c r="C5050" s="2" t="s">
        <v>114</v>
      </c>
      <c r="D5050" s="2" t="s">
        <v>17184</v>
      </c>
      <c r="E5050" s="2" t="s">
        <v>17176</v>
      </c>
      <c r="F5050" s="13" t="n">
        <v>46043</v>
      </c>
      <c r="G5050" s="13" t="n">
        <v>46043</v>
      </c>
      <c r="H5050" s="2" t="n">
        <v>21.9</v>
      </c>
    </row>
    <row r="5051" customFormat="false" ht="15" hidden="false" customHeight="false" outlineLevel="0" collapsed="false">
      <c r="A5051" s="2" t="s">
        <v>22232</v>
      </c>
      <c r="B5051" s="2" t="s">
        <v>1579</v>
      </c>
      <c r="C5051" s="2" t="s">
        <v>108</v>
      </c>
      <c r="D5051" s="2" t="s">
        <v>17184</v>
      </c>
      <c r="E5051" s="2" t="s">
        <v>17176</v>
      </c>
      <c r="F5051" s="13" t="n">
        <v>46183</v>
      </c>
      <c r="G5051" s="13" t="n">
        <v>46183</v>
      </c>
      <c r="H5051" s="2" t="n">
        <v>7.9</v>
      </c>
    </row>
    <row r="5052" customFormat="false" ht="15" hidden="false" customHeight="false" outlineLevel="0" collapsed="false">
      <c r="A5052" s="2" t="s">
        <v>22233</v>
      </c>
      <c r="B5052" s="2" t="s">
        <v>1845</v>
      </c>
      <c r="C5052" s="2" t="s">
        <v>165</v>
      </c>
      <c r="D5052" s="2" t="s">
        <v>17178</v>
      </c>
      <c r="E5052" s="2" t="s">
        <v>17187</v>
      </c>
      <c r="F5052" s="13" t="n">
        <v>46120</v>
      </c>
      <c r="G5052" s="13" t="n">
        <v>46120</v>
      </c>
      <c r="H5052" s="2" t="n">
        <v>13.4</v>
      </c>
    </row>
    <row r="5053" customFormat="false" ht="15" hidden="false" customHeight="false" outlineLevel="0" collapsed="false">
      <c r="A5053" s="2" t="s">
        <v>22234</v>
      </c>
      <c r="B5053" s="2" t="s">
        <v>5044</v>
      </c>
      <c r="C5053" s="2" t="s">
        <v>98</v>
      </c>
      <c r="D5053" s="2" t="s">
        <v>17178</v>
      </c>
      <c r="E5053" s="2" t="s">
        <v>17187</v>
      </c>
      <c r="F5053" s="13" t="n">
        <v>46159</v>
      </c>
      <c r="G5053" s="13" t="n">
        <v>46159</v>
      </c>
      <c r="H5053" s="2" t="n">
        <v>5.9</v>
      </c>
    </row>
    <row r="5054" customFormat="false" ht="15" hidden="false" customHeight="false" outlineLevel="0" collapsed="false">
      <c r="A5054" s="2" t="s">
        <v>22235</v>
      </c>
      <c r="B5054" s="2" t="s">
        <v>1564</v>
      </c>
      <c r="C5054" s="2" t="s">
        <v>119</v>
      </c>
      <c r="D5054" s="2" t="s">
        <v>17178</v>
      </c>
      <c r="E5054" s="2" t="s">
        <v>17193</v>
      </c>
      <c r="F5054" s="13" t="n">
        <v>46185</v>
      </c>
      <c r="G5054" s="13" t="n">
        <v>46185</v>
      </c>
      <c r="H5054" s="2" t="n">
        <v>7.9</v>
      </c>
    </row>
    <row r="5055" customFormat="false" ht="15" hidden="false" customHeight="false" outlineLevel="0" collapsed="false">
      <c r="A5055" s="2" t="s">
        <v>22236</v>
      </c>
      <c r="B5055" s="2" t="s">
        <v>1213</v>
      </c>
      <c r="C5055" s="2" t="s">
        <v>145</v>
      </c>
      <c r="D5055" s="2" t="s">
        <v>17175</v>
      </c>
      <c r="E5055" s="2" t="s">
        <v>17187</v>
      </c>
      <c r="F5055" s="13" t="n">
        <v>45686</v>
      </c>
      <c r="G5055" s="13" t="n">
        <v>45687</v>
      </c>
      <c r="H5055" s="2" t="n">
        <v>32.1</v>
      </c>
    </row>
    <row r="5056" customFormat="false" ht="15" hidden="false" customHeight="false" outlineLevel="0" collapsed="false">
      <c r="A5056" s="2" t="s">
        <v>22237</v>
      </c>
      <c r="B5056" s="2" t="s">
        <v>2787</v>
      </c>
      <c r="C5056" s="2" t="s">
        <v>98</v>
      </c>
      <c r="D5056" s="2" t="s">
        <v>17184</v>
      </c>
      <c r="E5056" s="2" t="s">
        <v>17187</v>
      </c>
      <c r="F5056" s="13" t="n">
        <v>46178</v>
      </c>
      <c r="G5056" s="13" t="n">
        <v>46178</v>
      </c>
      <c r="H5056" s="2" t="n">
        <v>8.8</v>
      </c>
    </row>
    <row r="5057" customFormat="false" ht="15" hidden="false" customHeight="false" outlineLevel="0" collapsed="false">
      <c r="A5057" s="2" t="s">
        <v>22238</v>
      </c>
      <c r="B5057" s="2" t="s">
        <v>3772</v>
      </c>
      <c r="C5057" s="2" t="s">
        <v>128</v>
      </c>
      <c r="D5057" s="2" t="s">
        <v>17184</v>
      </c>
      <c r="E5057" s="2" t="s">
        <v>17187</v>
      </c>
      <c r="F5057" s="13" t="n">
        <v>46030</v>
      </c>
      <c r="G5057" s="13" t="n">
        <v>46030</v>
      </c>
      <c r="H5057" s="2" t="n">
        <v>5.2</v>
      </c>
    </row>
    <row r="5058" customFormat="false" ht="15" hidden="false" customHeight="false" outlineLevel="0" collapsed="false">
      <c r="A5058" s="2" t="s">
        <v>22239</v>
      </c>
      <c r="B5058" s="2" t="s">
        <v>4549</v>
      </c>
      <c r="C5058" s="2" t="s">
        <v>98</v>
      </c>
      <c r="D5058" s="2" t="s">
        <v>17178</v>
      </c>
      <c r="E5058" s="2" t="s">
        <v>17191</v>
      </c>
      <c r="F5058" s="13" t="n">
        <v>46097</v>
      </c>
      <c r="G5058" s="13" t="n">
        <v>46097</v>
      </c>
      <c r="H5058" s="2" t="n">
        <v>6.5</v>
      </c>
    </row>
    <row r="5059" customFormat="false" ht="15" hidden="false" customHeight="false" outlineLevel="0" collapsed="false">
      <c r="A5059" s="2" t="s">
        <v>22240</v>
      </c>
      <c r="B5059" s="2" t="s">
        <v>1745</v>
      </c>
      <c r="C5059" s="2" t="s">
        <v>98</v>
      </c>
      <c r="D5059" s="2" t="s">
        <v>17182</v>
      </c>
      <c r="E5059" s="2" t="s">
        <v>17191</v>
      </c>
      <c r="F5059" s="13" t="n">
        <v>45804</v>
      </c>
      <c r="G5059" s="13" t="n">
        <v>45804</v>
      </c>
      <c r="H5059" s="2" t="n">
        <v>7.1</v>
      </c>
    </row>
    <row r="5060" customFormat="false" ht="15" hidden="false" customHeight="false" outlineLevel="0" collapsed="false">
      <c r="A5060" s="2" t="s">
        <v>22241</v>
      </c>
      <c r="B5060" s="2" t="s">
        <v>4057</v>
      </c>
      <c r="C5060" s="2" t="s">
        <v>165</v>
      </c>
      <c r="D5060" s="2" t="s">
        <v>17182</v>
      </c>
      <c r="E5060" s="2" t="s">
        <v>17176</v>
      </c>
      <c r="F5060" s="13" t="n">
        <v>46097</v>
      </c>
      <c r="G5060" s="13" t="n">
        <v>46097</v>
      </c>
      <c r="H5060" s="2" t="n">
        <v>15.3</v>
      </c>
    </row>
    <row r="5061" customFormat="false" ht="15" hidden="false" customHeight="false" outlineLevel="0" collapsed="false">
      <c r="A5061" s="2" t="s">
        <v>22242</v>
      </c>
      <c r="B5061" s="2" t="s">
        <v>4957</v>
      </c>
      <c r="C5061" s="2" t="s">
        <v>98</v>
      </c>
      <c r="D5061" s="2" t="s">
        <v>17184</v>
      </c>
      <c r="E5061" s="2" t="s">
        <v>17176</v>
      </c>
      <c r="F5061" s="13" t="n">
        <v>45775</v>
      </c>
      <c r="G5061" s="13" t="n">
        <v>45775</v>
      </c>
      <c r="H5061" s="2" t="n">
        <v>5.9</v>
      </c>
    </row>
    <row r="5062" customFormat="false" ht="15" hidden="false" customHeight="false" outlineLevel="0" collapsed="false">
      <c r="A5062" s="2" t="s">
        <v>22243</v>
      </c>
      <c r="B5062" s="2" t="s">
        <v>3432</v>
      </c>
      <c r="C5062" s="2" t="s">
        <v>98</v>
      </c>
      <c r="D5062" s="2" t="s">
        <v>17184</v>
      </c>
      <c r="E5062" s="2" t="s">
        <v>17176</v>
      </c>
      <c r="F5062" s="13" t="n">
        <v>46172</v>
      </c>
      <c r="G5062" s="13" t="n">
        <v>46172</v>
      </c>
      <c r="H5062" s="2" t="n">
        <v>7.8</v>
      </c>
    </row>
    <row r="5063" customFormat="false" ht="15" hidden="false" customHeight="false" outlineLevel="0" collapsed="false">
      <c r="A5063" s="2" t="s">
        <v>22244</v>
      </c>
      <c r="B5063" s="2" t="s">
        <v>291</v>
      </c>
      <c r="C5063" s="2" t="s">
        <v>119</v>
      </c>
      <c r="D5063" s="2" t="s">
        <v>17175</v>
      </c>
      <c r="E5063" s="2" t="s">
        <v>17187</v>
      </c>
      <c r="F5063" s="13" t="n">
        <v>46202</v>
      </c>
      <c r="G5063" s="13" t="n">
        <v>46202</v>
      </c>
      <c r="H5063" s="2" t="n">
        <v>7.7</v>
      </c>
    </row>
    <row r="5064" customFormat="false" ht="15" hidden="false" customHeight="false" outlineLevel="0" collapsed="false">
      <c r="A5064" s="2" t="s">
        <v>22245</v>
      </c>
      <c r="B5064" s="2" t="s">
        <v>1165</v>
      </c>
      <c r="C5064" s="2" t="s">
        <v>141</v>
      </c>
      <c r="D5064" s="2" t="s">
        <v>17184</v>
      </c>
      <c r="E5064" s="2" t="s">
        <v>17187</v>
      </c>
      <c r="F5064" s="13" t="n">
        <v>45889</v>
      </c>
      <c r="G5064" s="13" t="n">
        <v>45889</v>
      </c>
      <c r="H5064" s="2" t="n">
        <v>13.5</v>
      </c>
    </row>
    <row r="5065" customFormat="false" ht="15" hidden="false" customHeight="false" outlineLevel="0" collapsed="false">
      <c r="A5065" s="2" t="s">
        <v>22246</v>
      </c>
      <c r="B5065" s="2" t="s">
        <v>4088</v>
      </c>
      <c r="C5065" s="2" t="s">
        <v>128</v>
      </c>
      <c r="D5065" s="2" t="s">
        <v>17182</v>
      </c>
      <c r="E5065" s="2" t="s">
        <v>17187</v>
      </c>
      <c r="F5065" s="13" t="n">
        <v>45990</v>
      </c>
      <c r="G5065" s="13" t="n">
        <v>45991</v>
      </c>
      <c r="H5065" s="2" t="n">
        <v>29.5</v>
      </c>
    </row>
    <row r="5066" customFormat="false" ht="15" hidden="false" customHeight="false" outlineLevel="0" collapsed="false">
      <c r="A5066" s="2" t="s">
        <v>22247</v>
      </c>
      <c r="B5066" s="2" t="s">
        <v>2481</v>
      </c>
      <c r="C5066" s="2" t="s">
        <v>128</v>
      </c>
      <c r="D5066" s="2" t="s">
        <v>17178</v>
      </c>
      <c r="E5066" s="2" t="s">
        <v>17193</v>
      </c>
      <c r="F5066" s="13" t="n">
        <v>45952</v>
      </c>
      <c r="G5066" s="13" t="n">
        <v>45952</v>
      </c>
      <c r="H5066" s="2" t="n">
        <v>7.7</v>
      </c>
    </row>
    <row r="5067" customFormat="false" ht="15" hidden="false" customHeight="false" outlineLevel="0" collapsed="false">
      <c r="A5067" s="2" t="s">
        <v>22248</v>
      </c>
      <c r="B5067" s="2" t="s">
        <v>354</v>
      </c>
      <c r="C5067" s="2" t="s">
        <v>104</v>
      </c>
      <c r="D5067" s="2" t="s">
        <v>17180</v>
      </c>
      <c r="E5067" s="2" t="s">
        <v>17176</v>
      </c>
      <c r="F5067" s="13" t="n">
        <v>45982</v>
      </c>
      <c r="G5067" s="13" t="n">
        <v>45983</v>
      </c>
      <c r="H5067" s="2" t="n">
        <v>31.1</v>
      </c>
    </row>
    <row r="5068" customFormat="false" ht="15" hidden="false" customHeight="false" outlineLevel="0" collapsed="false">
      <c r="A5068" s="2" t="s">
        <v>22249</v>
      </c>
      <c r="B5068" s="2" t="s">
        <v>744</v>
      </c>
      <c r="C5068" s="2" t="s">
        <v>114</v>
      </c>
      <c r="D5068" s="2" t="s">
        <v>17184</v>
      </c>
      <c r="E5068" s="2" t="s">
        <v>17176</v>
      </c>
      <c r="F5068" s="13" t="n">
        <v>46001</v>
      </c>
      <c r="G5068" s="13" t="n">
        <v>46001</v>
      </c>
      <c r="H5068" s="2" t="n">
        <v>7.7</v>
      </c>
    </row>
    <row r="5069" customFormat="false" ht="15" hidden="false" customHeight="false" outlineLevel="0" collapsed="false">
      <c r="A5069" s="2" t="s">
        <v>22250</v>
      </c>
      <c r="B5069" s="2" t="s">
        <v>143</v>
      </c>
      <c r="C5069" s="2" t="s">
        <v>114</v>
      </c>
      <c r="D5069" s="2" t="s">
        <v>17178</v>
      </c>
      <c r="E5069" s="2" t="s">
        <v>17187</v>
      </c>
      <c r="F5069" s="13" t="n">
        <v>46008</v>
      </c>
      <c r="G5069" s="13" t="n">
        <v>46008</v>
      </c>
      <c r="H5069" s="2" t="n">
        <v>14.1</v>
      </c>
    </row>
    <row r="5070" customFormat="false" ht="15" hidden="false" customHeight="false" outlineLevel="0" collapsed="false">
      <c r="A5070" s="2" t="s">
        <v>22251</v>
      </c>
      <c r="B5070" s="2" t="s">
        <v>1641</v>
      </c>
      <c r="C5070" s="2" t="s">
        <v>119</v>
      </c>
      <c r="D5070" s="2" t="s">
        <v>17182</v>
      </c>
      <c r="E5070" s="2" t="s">
        <v>17187</v>
      </c>
      <c r="F5070" s="13" t="n">
        <v>45891</v>
      </c>
      <c r="G5070" s="13" t="n">
        <v>45891</v>
      </c>
      <c r="H5070" s="2" t="n">
        <v>4.4</v>
      </c>
    </row>
    <row r="5071" customFormat="false" ht="15" hidden="false" customHeight="false" outlineLevel="0" collapsed="false">
      <c r="A5071" s="2" t="s">
        <v>22252</v>
      </c>
      <c r="B5071" s="2" t="s">
        <v>4972</v>
      </c>
      <c r="C5071" s="2" t="s">
        <v>98</v>
      </c>
      <c r="D5071" s="2" t="s">
        <v>17178</v>
      </c>
      <c r="E5071" s="2" t="s">
        <v>17187</v>
      </c>
      <c r="F5071" s="13" t="n">
        <v>46114</v>
      </c>
      <c r="G5071" s="13" t="n">
        <v>46114</v>
      </c>
      <c r="H5071" s="2" t="n">
        <v>4.4</v>
      </c>
    </row>
    <row r="5072" customFormat="false" ht="15" hidden="false" customHeight="false" outlineLevel="0" collapsed="false">
      <c r="A5072" s="2" t="s">
        <v>22253</v>
      </c>
      <c r="B5072" s="2" t="s">
        <v>2429</v>
      </c>
      <c r="C5072" s="2" t="s">
        <v>119</v>
      </c>
      <c r="D5072" s="2" t="s">
        <v>17182</v>
      </c>
      <c r="E5072" s="2" t="s">
        <v>17187</v>
      </c>
      <c r="F5072" s="13" t="n">
        <v>46245</v>
      </c>
      <c r="G5072" s="13" t="n">
        <v>46245</v>
      </c>
      <c r="H5072" s="2" t="n">
        <v>12</v>
      </c>
    </row>
    <row r="5073" customFormat="false" ht="15" hidden="false" customHeight="false" outlineLevel="0" collapsed="false">
      <c r="A5073" s="2" t="s">
        <v>22254</v>
      </c>
      <c r="B5073" s="2" t="s">
        <v>4148</v>
      </c>
      <c r="C5073" s="2" t="s">
        <v>108</v>
      </c>
      <c r="D5073" s="2" t="s">
        <v>17175</v>
      </c>
      <c r="E5073" s="2" t="s">
        <v>17176</v>
      </c>
      <c r="F5073" s="13" t="n">
        <v>45702</v>
      </c>
      <c r="G5073" s="13" t="n">
        <v>45702</v>
      </c>
      <c r="H5073" s="2" t="n">
        <v>16.2</v>
      </c>
    </row>
    <row r="5074" customFormat="false" ht="15" hidden="false" customHeight="false" outlineLevel="0" collapsed="false">
      <c r="A5074" s="2" t="s">
        <v>22255</v>
      </c>
      <c r="B5074" s="2" t="s">
        <v>1164</v>
      </c>
      <c r="C5074" s="2" t="s">
        <v>165</v>
      </c>
      <c r="D5074" s="2" t="s">
        <v>17175</v>
      </c>
      <c r="E5074" s="2" t="s">
        <v>17176</v>
      </c>
      <c r="F5074" s="13" t="n">
        <v>46027</v>
      </c>
      <c r="G5074" s="13" t="n">
        <v>46028</v>
      </c>
      <c r="H5074" s="2" t="n">
        <v>40.6</v>
      </c>
    </row>
    <row r="5075" customFormat="false" ht="15" hidden="false" customHeight="false" outlineLevel="0" collapsed="false">
      <c r="A5075" s="2" t="s">
        <v>22256</v>
      </c>
      <c r="B5075" s="2" t="s">
        <v>3953</v>
      </c>
      <c r="C5075" s="2" t="s">
        <v>165</v>
      </c>
      <c r="D5075" s="2" t="s">
        <v>17184</v>
      </c>
      <c r="E5075" s="2" t="s">
        <v>17187</v>
      </c>
      <c r="F5075" s="13" t="n">
        <v>46095</v>
      </c>
      <c r="G5075" s="13" t="n">
        <v>46095</v>
      </c>
      <c r="H5075" s="2" t="n">
        <v>17.6</v>
      </c>
    </row>
    <row r="5076" customFormat="false" ht="15" hidden="false" customHeight="false" outlineLevel="0" collapsed="false">
      <c r="A5076" s="2" t="s">
        <v>22257</v>
      </c>
      <c r="B5076" s="2" t="s">
        <v>3096</v>
      </c>
      <c r="C5076" s="2" t="s">
        <v>119</v>
      </c>
      <c r="D5076" s="2" t="s">
        <v>17178</v>
      </c>
      <c r="E5076" s="2" t="s">
        <v>17187</v>
      </c>
      <c r="F5076" s="13" t="n">
        <v>45980</v>
      </c>
      <c r="G5076" s="13" t="n">
        <v>45980</v>
      </c>
      <c r="H5076" s="2" t="n">
        <v>11.4</v>
      </c>
    </row>
    <row r="5077" customFormat="false" ht="15" hidden="false" customHeight="false" outlineLevel="0" collapsed="false">
      <c r="A5077" s="2" t="s">
        <v>22258</v>
      </c>
      <c r="B5077" s="2" t="s">
        <v>1068</v>
      </c>
      <c r="C5077" s="2" t="s">
        <v>119</v>
      </c>
      <c r="D5077" s="2" t="s">
        <v>17178</v>
      </c>
      <c r="E5077" s="2" t="s">
        <v>17176</v>
      </c>
      <c r="F5077" s="13" t="n">
        <v>46111</v>
      </c>
      <c r="G5077" s="13" t="n">
        <v>46111</v>
      </c>
      <c r="H5077" s="2" t="n">
        <v>10.1</v>
      </c>
    </row>
    <row r="5078" customFormat="false" ht="15" hidden="false" customHeight="false" outlineLevel="0" collapsed="false">
      <c r="A5078" s="2" t="s">
        <v>22259</v>
      </c>
      <c r="B5078" s="2" t="s">
        <v>2392</v>
      </c>
      <c r="C5078" s="2" t="s">
        <v>98</v>
      </c>
      <c r="D5078" s="2" t="s">
        <v>17178</v>
      </c>
      <c r="E5078" s="2" t="s">
        <v>17187</v>
      </c>
      <c r="F5078" s="13" t="n">
        <v>46089</v>
      </c>
      <c r="G5078" s="13" t="n">
        <v>46089</v>
      </c>
      <c r="H5078" s="2" t="n">
        <v>10.2</v>
      </c>
    </row>
    <row r="5079" customFormat="false" ht="15" hidden="false" customHeight="false" outlineLevel="0" collapsed="false">
      <c r="A5079" s="2" t="s">
        <v>22260</v>
      </c>
      <c r="B5079" s="2" t="s">
        <v>5026</v>
      </c>
      <c r="C5079" s="2" t="s">
        <v>98</v>
      </c>
      <c r="D5079" s="2" t="s">
        <v>17184</v>
      </c>
      <c r="E5079" s="2" t="s">
        <v>17187</v>
      </c>
      <c r="F5079" s="13" t="n">
        <v>45885</v>
      </c>
      <c r="G5079" s="13" t="n">
        <v>45885</v>
      </c>
      <c r="H5079" s="2" t="n">
        <v>12.4</v>
      </c>
    </row>
    <row r="5080" customFormat="false" ht="15" hidden="false" customHeight="false" outlineLevel="0" collapsed="false">
      <c r="A5080" s="2" t="s">
        <v>22261</v>
      </c>
      <c r="B5080" s="2" t="s">
        <v>1236</v>
      </c>
      <c r="C5080" s="2" t="s">
        <v>104</v>
      </c>
      <c r="D5080" s="2" t="s">
        <v>17175</v>
      </c>
      <c r="E5080" s="2" t="s">
        <v>17187</v>
      </c>
      <c r="F5080" s="13" t="n">
        <v>46027</v>
      </c>
      <c r="G5080" s="13" t="n">
        <v>46027</v>
      </c>
      <c r="H5080" s="2" t="n">
        <v>15.2</v>
      </c>
    </row>
    <row r="5081" customFormat="false" ht="15" hidden="false" customHeight="false" outlineLevel="0" collapsed="false">
      <c r="A5081" s="2" t="s">
        <v>22262</v>
      </c>
      <c r="B5081" s="2" t="s">
        <v>4815</v>
      </c>
      <c r="C5081" s="2" t="s">
        <v>98</v>
      </c>
      <c r="D5081" s="2" t="s">
        <v>17178</v>
      </c>
      <c r="E5081" s="2" t="s">
        <v>17176</v>
      </c>
      <c r="F5081" s="13" t="n">
        <v>45956</v>
      </c>
      <c r="G5081" s="13" t="n">
        <v>45956</v>
      </c>
      <c r="H5081" s="2" t="n">
        <v>17.5</v>
      </c>
    </row>
    <row r="5082" customFormat="false" ht="15" hidden="false" customHeight="false" outlineLevel="0" collapsed="false">
      <c r="A5082" s="2" t="s">
        <v>22263</v>
      </c>
      <c r="B5082" s="2" t="s">
        <v>3828</v>
      </c>
      <c r="C5082" s="2" t="s">
        <v>108</v>
      </c>
      <c r="D5082" s="2" t="s">
        <v>17175</v>
      </c>
      <c r="E5082" s="2" t="s">
        <v>17193</v>
      </c>
      <c r="F5082" s="13" t="n">
        <v>46116</v>
      </c>
      <c r="G5082" s="13" t="n">
        <v>46116</v>
      </c>
      <c r="H5082" s="2" t="n">
        <v>11.5</v>
      </c>
    </row>
    <row r="5083" customFormat="false" ht="15" hidden="false" customHeight="false" outlineLevel="0" collapsed="false">
      <c r="A5083" s="2" t="s">
        <v>22264</v>
      </c>
      <c r="B5083" s="2" t="s">
        <v>5078</v>
      </c>
      <c r="C5083" s="2" t="s">
        <v>98</v>
      </c>
      <c r="D5083" s="2" t="s">
        <v>17175</v>
      </c>
      <c r="E5083" s="2" t="s">
        <v>17187</v>
      </c>
      <c r="F5083" s="13" t="n">
        <v>45943</v>
      </c>
      <c r="G5083" s="13" t="n">
        <v>45943</v>
      </c>
      <c r="H5083" s="2" t="n">
        <v>14.6</v>
      </c>
    </row>
    <row r="5084" customFormat="false" ht="15" hidden="false" customHeight="false" outlineLevel="0" collapsed="false">
      <c r="A5084" s="2" t="s">
        <v>22265</v>
      </c>
      <c r="B5084" s="2" t="s">
        <v>4248</v>
      </c>
      <c r="C5084" s="2" t="s">
        <v>145</v>
      </c>
      <c r="D5084" s="2" t="s">
        <v>17184</v>
      </c>
      <c r="E5084" s="2" t="s">
        <v>17187</v>
      </c>
      <c r="F5084" s="13" t="n">
        <v>45986</v>
      </c>
      <c r="G5084" s="13" t="n">
        <v>45986</v>
      </c>
      <c r="H5084" s="2" t="n">
        <v>7.2</v>
      </c>
    </row>
    <row r="5085" customFormat="false" ht="15" hidden="false" customHeight="false" outlineLevel="0" collapsed="false">
      <c r="A5085" s="2" t="s">
        <v>22266</v>
      </c>
      <c r="B5085" s="2" t="s">
        <v>4577</v>
      </c>
      <c r="C5085" s="2" t="s">
        <v>119</v>
      </c>
      <c r="D5085" s="2" t="s">
        <v>17178</v>
      </c>
      <c r="E5085" s="2" t="s">
        <v>17193</v>
      </c>
      <c r="F5085" s="13" t="n">
        <v>46126</v>
      </c>
      <c r="G5085" s="13" t="n">
        <v>46126</v>
      </c>
      <c r="H5085" s="2" t="n">
        <v>3.6</v>
      </c>
    </row>
    <row r="5086" customFormat="false" ht="15" hidden="false" customHeight="false" outlineLevel="0" collapsed="false">
      <c r="A5086" s="2" t="s">
        <v>22267</v>
      </c>
      <c r="B5086" s="2" t="s">
        <v>2332</v>
      </c>
      <c r="C5086" s="2" t="s">
        <v>98</v>
      </c>
      <c r="D5086" s="2" t="s">
        <v>17184</v>
      </c>
      <c r="E5086" s="2" t="s">
        <v>17187</v>
      </c>
      <c r="F5086" s="13" t="n">
        <v>46142</v>
      </c>
      <c r="G5086" s="13" t="n">
        <v>46142</v>
      </c>
      <c r="H5086" s="2" t="n">
        <v>4.3</v>
      </c>
    </row>
    <row r="5087" customFormat="false" ht="15" hidden="false" customHeight="false" outlineLevel="0" collapsed="false">
      <c r="A5087" s="2" t="s">
        <v>22268</v>
      </c>
      <c r="B5087" s="2" t="s">
        <v>1351</v>
      </c>
      <c r="C5087" s="2" t="s">
        <v>108</v>
      </c>
      <c r="D5087" s="2" t="s">
        <v>17175</v>
      </c>
      <c r="E5087" s="2" t="s">
        <v>17193</v>
      </c>
      <c r="F5087" s="13" t="n">
        <v>46159</v>
      </c>
      <c r="G5087" s="13" t="n">
        <v>46159</v>
      </c>
      <c r="H5087" s="2" t="n">
        <v>15.5</v>
      </c>
    </row>
    <row r="5088" customFormat="false" ht="15" hidden="false" customHeight="false" outlineLevel="0" collapsed="false">
      <c r="A5088" s="2" t="s">
        <v>22269</v>
      </c>
      <c r="B5088" s="2" t="s">
        <v>1216</v>
      </c>
      <c r="C5088" s="2" t="s">
        <v>114</v>
      </c>
      <c r="D5088" s="2" t="s">
        <v>17184</v>
      </c>
      <c r="E5088" s="2" t="s">
        <v>17191</v>
      </c>
      <c r="F5088" s="13" t="n">
        <v>46118</v>
      </c>
      <c r="G5088" s="13" t="n">
        <v>46118</v>
      </c>
      <c r="H5088" s="2" t="n">
        <v>2.5</v>
      </c>
    </row>
    <row r="5089" customFormat="false" ht="15" hidden="false" customHeight="false" outlineLevel="0" collapsed="false">
      <c r="A5089" s="2" t="s">
        <v>22270</v>
      </c>
      <c r="B5089" s="2" t="s">
        <v>1502</v>
      </c>
      <c r="C5089" s="2" t="s">
        <v>119</v>
      </c>
      <c r="D5089" s="2" t="s">
        <v>17182</v>
      </c>
      <c r="E5089" s="2" t="s">
        <v>17187</v>
      </c>
      <c r="F5089" s="13" t="n">
        <v>45789</v>
      </c>
      <c r="G5089" s="13" t="n">
        <v>45789</v>
      </c>
      <c r="H5089" s="2" t="n">
        <v>8.2</v>
      </c>
    </row>
    <row r="5090" customFormat="false" ht="15" hidden="false" customHeight="false" outlineLevel="0" collapsed="false">
      <c r="A5090" s="2" t="s">
        <v>22271</v>
      </c>
      <c r="B5090" s="2" t="s">
        <v>923</v>
      </c>
      <c r="C5090" s="2" t="s">
        <v>163</v>
      </c>
      <c r="D5090" s="2" t="s">
        <v>17175</v>
      </c>
      <c r="E5090" s="2" t="s">
        <v>17176</v>
      </c>
      <c r="F5090" s="13" t="n">
        <v>46214</v>
      </c>
      <c r="G5090" s="13" t="n">
        <v>46215</v>
      </c>
      <c r="H5090" s="2" t="n">
        <v>27.5</v>
      </c>
    </row>
    <row r="5091" customFormat="false" ht="15" hidden="false" customHeight="false" outlineLevel="0" collapsed="false">
      <c r="A5091" s="2" t="s">
        <v>22272</v>
      </c>
      <c r="B5091" s="2" t="s">
        <v>522</v>
      </c>
      <c r="C5091" s="2" t="s">
        <v>119</v>
      </c>
      <c r="D5091" s="2" t="s">
        <v>17178</v>
      </c>
      <c r="E5091" s="2" t="s">
        <v>17187</v>
      </c>
      <c r="F5091" s="13" t="n">
        <v>46138</v>
      </c>
      <c r="G5091" s="13" t="n">
        <v>46138</v>
      </c>
      <c r="H5091" s="2" t="n">
        <v>5.4</v>
      </c>
    </row>
    <row r="5092" customFormat="false" ht="15" hidden="false" customHeight="false" outlineLevel="0" collapsed="false">
      <c r="A5092" s="2" t="s">
        <v>22273</v>
      </c>
      <c r="B5092" s="2" t="s">
        <v>1569</v>
      </c>
      <c r="C5092" s="2" t="s">
        <v>165</v>
      </c>
      <c r="D5092" s="2" t="s">
        <v>17184</v>
      </c>
      <c r="E5092" s="2" t="s">
        <v>17187</v>
      </c>
      <c r="F5092" s="13" t="n">
        <v>46086</v>
      </c>
      <c r="G5092" s="13" t="n">
        <v>46086</v>
      </c>
      <c r="H5092" s="2" t="n">
        <v>5</v>
      </c>
    </row>
    <row r="5093" customFormat="false" ht="15" hidden="false" customHeight="false" outlineLevel="0" collapsed="false">
      <c r="A5093" s="2" t="s">
        <v>22274</v>
      </c>
      <c r="B5093" s="2" t="s">
        <v>1476</v>
      </c>
      <c r="C5093" s="2" t="s">
        <v>104</v>
      </c>
      <c r="D5093" s="2" t="s">
        <v>17180</v>
      </c>
      <c r="E5093" s="2" t="s">
        <v>17176</v>
      </c>
      <c r="F5093" s="13" t="n">
        <v>45941</v>
      </c>
      <c r="G5093" s="13" t="n">
        <v>45941</v>
      </c>
      <c r="H5093" s="2" t="n">
        <v>11.9</v>
      </c>
    </row>
    <row r="5094" customFormat="false" ht="15" hidden="false" customHeight="false" outlineLevel="0" collapsed="false">
      <c r="A5094" s="2" t="s">
        <v>22275</v>
      </c>
      <c r="B5094" s="2" t="s">
        <v>825</v>
      </c>
      <c r="C5094" s="2" t="s">
        <v>163</v>
      </c>
      <c r="D5094" s="2" t="s">
        <v>17175</v>
      </c>
      <c r="E5094" s="2" t="s">
        <v>17176</v>
      </c>
      <c r="F5094" s="13" t="n">
        <v>45828</v>
      </c>
      <c r="G5094" s="13" t="n">
        <v>45829</v>
      </c>
      <c r="H5094" s="2" t="n">
        <v>35.1</v>
      </c>
    </row>
    <row r="5095" customFormat="false" ht="15" hidden="false" customHeight="false" outlineLevel="0" collapsed="false">
      <c r="A5095" s="2" t="s">
        <v>22276</v>
      </c>
      <c r="B5095" s="2" t="s">
        <v>1155</v>
      </c>
      <c r="C5095" s="2" t="s">
        <v>98</v>
      </c>
      <c r="D5095" s="2" t="s">
        <v>17182</v>
      </c>
      <c r="E5095" s="2" t="s">
        <v>17176</v>
      </c>
      <c r="F5095" s="13" t="n">
        <v>45757</v>
      </c>
      <c r="G5095" s="13" t="n">
        <v>45757</v>
      </c>
      <c r="H5095" s="2" t="n">
        <v>8.1</v>
      </c>
    </row>
    <row r="5096" customFormat="false" ht="15" hidden="false" customHeight="false" outlineLevel="0" collapsed="false">
      <c r="A5096" s="2" t="s">
        <v>22277</v>
      </c>
      <c r="B5096" s="2" t="s">
        <v>434</v>
      </c>
      <c r="C5096" s="2" t="s">
        <v>141</v>
      </c>
      <c r="D5096" s="2" t="s">
        <v>17178</v>
      </c>
      <c r="E5096" s="2" t="s">
        <v>17176</v>
      </c>
      <c r="F5096" s="13" t="n">
        <v>45622</v>
      </c>
      <c r="G5096" s="13" t="n">
        <v>45622</v>
      </c>
      <c r="H5096" s="2" t="n">
        <v>9.4</v>
      </c>
    </row>
    <row r="5097" customFormat="false" ht="15" hidden="false" customHeight="false" outlineLevel="0" collapsed="false">
      <c r="A5097" s="2" t="s">
        <v>22278</v>
      </c>
      <c r="B5097" s="2" t="s">
        <v>1504</v>
      </c>
      <c r="C5097" s="2" t="s">
        <v>119</v>
      </c>
      <c r="D5097" s="2" t="s">
        <v>17178</v>
      </c>
      <c r="E5097" s="2" t="s">
        <v>17187</v>
      </c>
      <c r="F5097" s="13" t="n">
        <v>45940</v>
      </c>
      <c r="G5097" s="13" t="n">
        <v>45940</v>
      </c>
      <c r="H5097" s="2" t="n">
        <v>8.4</v>
      </c>
    </row>
    <row r="5098" customFormat="false" ht="15" hidden="false" customHeight="false" outlineLevel="0" collapsed="false">
      <c r="A5098" s="2" t="s">
        <v>22279</v>
      </c>
      <c r="B5098" s="2" t="s">
        <v>1003</v>
      </c>
      <c r="C5098" s="2" t="s">
        <v>165</v>
      </c>
      <c r="D5098" s="2" t="s">
        <v>17175</v>
      </c>
      <c r="E5098" s="2" t="s">
        <v>17187</v>
      </c>
      <c r="F5098" s="13" t="n">
        <v>46273</v>
      </c>
      <c r="G5098" s="13" t="n">
        <v>46274</v>
      </c>
      <c r="H5098" s="2" t="n">
        <v>35.8</v>
      </c>
    </row>
    <row r="5099" customFormat="false" ht="15" hidden="false" customHeight="false" outlineLevel="0" collapsed="false">
      <c r="A5099" s="2" t="s">
        <v>22280</v>
      </c>
      <c r="B5099" s="2" t="s">
        <v>4454</v>
      </c>
      <c r="C5099" s="2" t="s">
        <v>98</v>
      </c>
      <c r="D5099" s="2" t="s">
        <v>17178</v>
      </c>
      <c r="E5099" s="2" t="s">
        <v>17187</v>
      </c>
      <c r="F5099" s="13" t="n">
        <v>45941</v>
      </c>
      <c r="G5099" s="13" t="n">
        <v>45941</v>
      </c>
      <c r="H5099" s="2" t="n">
        <v>13.2</v>
      </c>
    </row>
    <row r="5100" customFormat="false" ht="15" hidden="false" customHeight="false" outlineLevel="0" collapsed="false">
      <c r="A5100" s="2" t="s">
        <v>22281</v>
      </c>
      <c r="B5100" s="2" t="s">
        <v>4200</v>
      </c>
      <c r="C5100" s="2" t="s">
        <v>98</v>
      </c>
      <c r="D5100" s="2" t="s">
        <v>17175</v>
      </c>
      <c r="E5100" s="2" t="s">
        <v>17187</v>
      </c>
      <c r="F5100" s="13" t="n">
        <v>46101</v>
      </c>
      <c r="G5100" s="13" t="n">
        <v>46101</v>
      </c>
      <c r="H5100" s="2" t="n">
        <v>3</v>
      </c>
    </row>
    <row r="5101" customFormat="false" ht="15" hidden="false" customHeight="false" outlineLevel="0" collapsed="false">
      <c r="A5101" s="2" t="s">
        <v>22282</v>
      </c>
      <c r="B5101" s="2" t="s">
        <v>1317</v>
      </c>
      <c r="C5101" s="2" t="s">
        <v>114</v>
      </c>
      <c r="D5101" s="2" t="s">
        <v>17182</v>
      </c>
      <c r="E5101" s="2" t="s">
        <v>17176</v>
      </c>
      <c r="F5101" s="13" t="n">
        <v>46146</v>
      </c>
      <c r="G5101" s="13" t="n">
        <v>46146</v>
      </c>
      <c r="H5101" s="2" t="n">
        <v>17.1</v>
      </c>
    </row>
    <row r="5102" customFormat="false" ht="15" hidden="false" customHeight="false" outlineLevel="0" collapsed="false">
      <c r="A5102" s="2" t="s">
        <v>22283</v>
      </c>
      <c r="B5102" s="2" t="s">
        <v>1334</v>
      </c>
      <c r="C5102" s="2" t="s">
        <v>104</v>
      </c>
      <c r="D5102" s="2" t="s">
        <v>17180</v>
      </c>
      <c r="E5102" s="2" t="s">
        <v>17187</v>
      </c>
      <c r="F5102" s="13" t="n">
        <v>46126</v>
      </c>
      <c r="G5102" s="13" t="n">
        <v>46127</v>
      </c>
      <c r="H5102" s="2" t="n">
        <v>25</v>
      </c>
    </row>
    <row r="5103" customFormat="false" ht="15" hidden="false" customHeight="false" outlineLevel="0" collapsed="false">
      <c r="A5103" s="2" t="s">
        <v>22284</v>
      </c>
      <c r="B5103" s="2" t="s">
        <v>4763</v>
      </c>
      <c r="C5103" s="2" t="s">
        <v>98</v>
      </c>
      <c r="D5103" s="2" t="s">
        <v>17182</v>
      </c>
      <c r="E5103" s="2" t="s">
        <v>17187</v>
      </c>
      <c r="F5103" s="13" t="n">
        <v>45903</v>
      </c>
      <c r="G5103" s="13" t="n">
        <v>45903</v>
      </c>
      <c r="H5103" s="2" t="n">
        <v>14.2</v>
      </c>
    </row>
    <row r="5104" customFormat="false" ht="15" hidden="false" customHeight="false" outlineLevel="0" collapsed="false">
      <c r="A5104" s="2" t="s">
        <v>22285</v>
      </c>
      <c r="B5104" s="2" t="s">
        <v>547</v>
      </c>
      <c r="C5104" s="2" t="s">
        <v>163</v>
      </c>
      <c r="D5104" s="2" t="s">
        <v>17175</v>
      </c>
      <c r="E5104" s="2" t="s">
        <v>17187</v>
      </c>
      <c r="F5104" s="13" t="n">
        <v>46169</v>
      </c>
      <c r="G5104" s="13" t="n">
        <v>46169</v>
      </c>
      <c r="H5104" s="2" t="n">
        <v>8.8</v>
      </c>
    </row>
    <row r="5105" customFormat="false" ht="15" hidden="false" customHeight="false" outlineLevel="0" collapsed="false">
      <c r="A5105" s="2" t="s">
        <v>22286</v>
      </c>
      <c r="B5105" s="2" t="s">
        <v>1060</v>
      </c>
      <c r="C5105" s="2" t="s">
        <v>141</v>
      </c>
      <c r="D5105" s="2" t="s">
        <v>17182</v>
      </c>
      <c r="E5105" s="2" t="s">
        <v>17176</v>
      </c>
      <c r="F5105" s="13" t="n">
        <v>45943</v>
      </c>
      <c r="G5105" s="13" t="n">
        <v>45943</v>
      </c>
      <c r="H5105" s="2" t="n">
        <v>13.6</v>
      </c>
    </row>
    <row r="5106" customFormat="false" ht="15" hidden="false" customHeight="false" outlineLevel="0" collapsed="false">
      <c r="A5106" s="2" t="s">
        <v>22287</v>
      </c>
      <c r="B5106" s="2" t="s">
        <v>4578</v>
      </c>
      <c r="C5106" s="2" t="s">
        <v>104</v>
      </c>
      <c r="D5106" s="2" t="s">
        <v>17178</v>
      </c>
      <c r="E5106" s="2" t="s">
        <v>17187</v>
      </c>
      <c r="F5106" s="13" t="n">
        <v>46152</v>
      </c>
      <c r="G5106" s="13" t="n">
        <v>46152</v>
      </c>
      <c r="H5106" s="2" t="n">
        <v>8.3</v>
      </c>
    </row>
    <row r="5107" customFormat="false" ht="15" hidden="false" customHeight="false" outlineLevel="0" collapsed="false">
      <c r="A5107" s="2" t="s">
        <v>22288</v>
      </c>
      <c r="B5107" s="2" t="s">
        <v>3220</v>
      </c>
      <c r="C5107" s="2" t="s">
        <v>119</v>
      </c>
      <c r="D5107" s="2" t="s">
        <v>17180</v>
      </c>
      <c r="E5107" s="2" t="s">
        <v>17187</v>
      </c>
      <c r="F5107" s="13" t="n">
        <v>46079</v>
      </c>
      <c r="G5107" s="13" t="n">
        <v>46079</v>
      </c>
      <c r="H5107" s="2" t="n">
        <v>11</v>
      </c>
    </row>
    <row r="5108" customFormat="false" ht="15" hidden="false" customHeight="false" outlineLevel="0" collapsed="false">
      <c r="A5108" s="2" t="s">
        <v>22289</v>
      </c>
      <c r="B5108" s="2" t="s">
        <v>1616</v>
      </c>
      <c r="C5108" s="2" t="s">
        <v>165</v>
      </c>
      <c r="D5108" s="2" t="s">
        <v>17180</v>
      </c>
      <c r="E5108" s="2" t="s">
        <v>17187</v>
      </c>
      <c r="F5108" s="13" t="n">
        <v>46123</v>
      </c>
      <c r="G5108" s="13" t="n">
        <v>46123</v>
      </c>
      <c r="H5108" s="2" t="n">
        <v>9.6</v>
      </c>
    </row>
    <row r="5109" customFormat="false" ht="15" hidden="false" customHeight="false" outlineLevel="0" collapsed="false">
      <c r="A5109" s="2" t="s">
        <v>22290</v>
      </c>
      <c r="B5109" s="2" t="s">
        <v>3440</v>
      </c>
      <c r="C5109" s="2" t="s">
        <v>165</v>
      </c>
      <c r="D5109" s="2" t="s">
        <v>17184</v>
      </c>
      <c r="E5109" s="2" t="s">
        <v>17176</v>
      </c>
      <c r="F5109" s="13" t="n">
        <v>45706</v>
      </c>
      <c r="G5109" s="13" t="n">
        <v>45707</v>
      </c>
      <c r="H5109" s="2" t="n">
        <v>39.5</v>
      </c>
    </row>
    <row r="5110" customFormat="false" ht="15" hidden="false" customHeight="false" outlineLevel="0" collapsed="false">
      <c r="A5110" s="2" t="s">
        <v>22291</v>
      </c>
      <c r="B5110" s="2" t="s">
        <v>2313</v>
      </c>
      <c r="C5110" s="2" t="s">
        <v>163</v>
      </c>
      <c r="D5110" s="2" t="s">
        <v>17180</v>
      </c>
      <c r="E5110" s="2" t="s">
        <v>17176</v>
      </c>
      <c r="F5110" s="13" t="n">
        <v>45898</v>
      </c>
      <c r="G5110" s="13" t="n">
        <v>45898</v>
      </c>
      <c r="H5110" s="2" t="n">
        <v>6.4</v>
      </c>
    </row>
    <row r="5111" customFormat="false" ht="15" hidden="false" customHeight="false" outlineLevel="0" collapsed="false">
      <c r="A5111" s="2" t="s">
        <v>22292</v>
      </c>
      <c r="B5111" s="2" t="s">
        <v>2971</v>
      </c>
      <c r="C5111" s="2" t="s">
        <v>165</v>
      </c>
      <c r="D5111" s="2" t="s">
        <v>17175</v>
      </c>
      <c r="E5111" s="2" t="s">
        <v>17187</v>
      </c>
      <c r="F5111" s="13" t="n">
        <v>45938</v>
      </c>
      <c r="G5111" s="13" t="n">
        <v>45939</v>
      </c>
      <c r="H5111" s="2" t="n">
        <v>24.3</v>
      </c>
    </row>
    <row r="5112" customFormat="false" ht="15" hidden="false" customHeight="false" outlineLevel="0" collapsed="false">
      <c r="A5112" s="2" t="s">
        <v>22293</v>
      </c>
      <c r="B5112" s="2" t="s">
        <v>839</v>
      </c>
      <c r="C5112" s="2" t="s">
        <v>141</v>
      </c>
      <c r="D5112" s="2" t="s">
        <v>17175</v>
      </c>
      <c r="E5112" s="2" t="s">
        <v>17176</v>
      </c>
      <c r="F5112" s="13" t="n">
        <v>46086</v>
      </c>
      <c r="G5112" s="13" t="n">
        <v>46086</v>
      </c>
      <c r="H5112" s="2" t="n">
        <v>5.8</v>
      </c>
    </row>
    <row r="5113" customFormat="false" ht="15" hidden="false" customHeight="false" outlineLevel="0" collapsed="false">
      <c r="A5113" s="2" t="s">
        <v>22294</v>
      </c>
      <c r="B5113" s="2" t="s">
        <v>4857</v>
      </c>
      <c r="C5113" s="2" t="s">
        <v>119</v>
      </c>
      <c r="D5113" s="2" t="s">
        <v>17178</v>
      </c>
      <c r="E5113" s="2" t="s">
        <v>17176</v>
      </c>
      <c r="F5113" s="13" t="n">
        <v>46189</v>
      </c>
      <c r="G5113" s="13" t="n">
        <v>46190</v>
      </c>
      <c r="H5113" s="2" t="n">
        <v>39.8</v>
      </c>
    </row>
    <row r="5114" customFormat="false" ht="15" hidden="false" customHeight="false" outlineLevel="0" collapsed="false">
      <c r="A5114" s="2" t="s">
        <v>22295</v>
      </c>
      <c r="B5114" s="2" t="s">
        <v>2196</v>
      </c>
      <c r="C5114" s="2" t="s">
        <v>145</v>
      </c>
      <c r="D5114" s="2" t="s">
        <v>17182</v>
      </c>
      <c r="E5114" s="2" t="s">
        <v>17176</v>
      </c>
      <c r="F5114" s="13" t="n">
        <v>46102</v>
      </c>
      <c r="G5114" s="13" t="n">
        <v>46103</v>
      </c>
      <c r="H5114" s="2" t="n">
        <v>24.5</v>
      </c>
    </row>
    <row r="5115" customFormat="false" ht="15" hidden="false" customHeight="false" outlineLevel="0" collapsed="false">
      <c r="A5115" s="2" t="s">
        <v>22296</v>
      </c>
      <c r="B5115" s="2" t="s">
        <v>3554</v>
      </c>
      <c r="C5115" s="2" t="s">
        <v>139</v>
      </c>
      <c r="D5115" s="2" t="s">
        <v>17184</v>
      </c>
      <c r="E5115" s="2" t="s">
        <v>17176</v>
      </c>
      <c r="F5115" s="13" t="n">
        <v>46096</v>
      </c>
      <c r="G5115" s="13" t="n">
        <v>46097</v>
      </c>
      <c r="H5115" s="2" t="n">
        <v>30.6</v>
      </c>
    </row>
    <row r="5116" customFormat="false" ht="15" hidden="false" customHeight="false" outlineLevel="0" collapsed="false">
      <c r="A5116" s="2" t="s">
        <v>22297</v>
      </c>
      <c r="B5116" s="2" t="s">
        <v>3034</v>
      </c>
      <c r="C5116" s="2" t="s">
        <v>108</v>
      </c>
      <c r="D5116" s="2" t="s">
        <v>17184</v>
      </c>
      <c r="E5116" s="2" t="s">
        <v>17193</v>
      </c>
      <c r="F5116" s="13" t="n">
        <v>45778</v>
      </c>
      <c r="G5116" s="13" t="n">
        <v>45778</v>
      </c>
      <c r="H5116" s="2" t="n">
        <v>4.4</v>
      </c>
    </row>
    <row r="5117" customFormat="false" ht="15" hidden="false" customHeight="false" outlineLevel="0" collapsed="false">
      <c r="A5117" s="2" t="s">
        <v>22298</v>
      </c>
      <c r="B5117" s="2" t="s">
        <v>487</v>
      </c>
      <c r="C5117" s="2" t="s">
        <v>123</v>
      </c>
      <c r="D5117" s="2" t="s">
        <v>17178</v>
      </c>
      <c r="E5117" s="2" t="s">
        <v>17187</v>
      </c>
      <c r="F5117" s="13" t="n">
        <v>45962</v>
      </c>
      <c r="G5117" s="13" t="n">
        <v>45962</v>
      </c>
      <c r="H5117" s="2" t="n">
        <v>13.5</v>
      </c>
    </row>
    <row r="5118" customFormat="false" ht="15" hidden="false" customHeight="false" outlineLevel="0" collapsed="false">
      <c r="A5118" s="2" t="s">
        <v>22299</v>
      </c>
      <c r="B5118" s="2" t="s">
        <v>2365</v>
      </c>
      <c r="C5118" s="2" t="s">
        <v>98</v>
      </c>
      <c r="D5118" s="2" t="s">
        <v>17175</v>
      </c>
      <c r="E5118" s="2" t="s">
        <v>17187</v>
      </c>
      <c r="F5118" s="13" t="n">
        <v>46068</v>
      </c>
      <c r="G5118" s="13" t="n">
        <v>46068</v>
      </c>
      <c r="H5118" s="2" t="n">
        <v>12</v>
      </c>
    </row>
    <row r="5119" customFormat="false" ht="15" hidden="false" customHeight="false" outlineLevel="0" collapsed="false">
      <c r="A5119" s="2" t="s">
        <v>22300</v>
      </c>
      <c r="B5119" s="2" t="s">
        <v>2193</v>
      </c>
      <c r="C5119" s="2" t="s">
        <v>139</v>
      </c>
      <c r="D5119" s="2" t="s">
        <v>17175</v>
      </c>
      <c r="E5119" s="2" t="s">
        <v>17176</v>
      </c>
      <c r="F5119" s="13" t="n">
        <v>45910</v>
      </c>
      <c r="G5119" s="13" t="n">
        <v>45910</v>
      </c>
      <c r="H5119" s="2" t="n">
        <v>10</v>
      </c>
    </row>
    <row r="5120" customFormat="false" ht="15" hidden="false" customHeight="false" outlineLevel="0" collapsed="false">
      <c r="A5120" s="2" t="s">
        <v>22301</v>
      </c>
      <c r="B5120" s="2" t="s">
        <v>1914</v>
      </c>
      <c r="C5120" s="2" t="s">
        <v>119</v>
      </c>
      <c r="D5120" s="2" t="s">
        <v>17180</v>
      </c>
      <c r="E5120" s="2" t="s">
        <v>17193</v>
      </c>
      <c r="F5120" s="13" t="n">
        <v>45970</v>
      </c>
      <c r="G5120" s="13" t="n">
        <v>45970</v>
      </c>
      <c r="H5120" s="2" t="n">
        <v>7.6</v>
      </c>
    </row>
    <row r="5121" customFormat="false" ht="15" hidden="false" customHeight="false" outlineLevel="0" collapsed="false">
      <c r="A5121" s="2" t="s">
        <v>22302</v>
      </c>
      <c r="B5121" s="2" t="s">
        <v>1793</v>
      </c>
      <c r="C5121" s="2" t="s">
        <v>104</v>
      </c>
      <c r="D5121" s="2" t="s">
        <v>17182</v>
      </c>
      <c r="E5121" s="2" t="s">
        <v>17187</v>
      </c>
      <c r="F5121" s="13" t="n">
        <v>46144</v>
      </c>
      <c r="G5121" s="13" t="n">
        <v>46144</v>
      </c>
      <c r="H5121" s="2" t="n">
        <v>18.1</v>
      </c>
    </row>
    <row r="5122" customFormat="false" ht="15" hidden="false" customHeight="false" outlineLevel="0" collapsed="false">
      <c r="A5122" s="2" t="s">
        <v>22303</v>
      </c>
      <c r="B5122" s="2" t="s">
        <v>516</v>
      </c>
      <c r="C5122" s="2" t="s">
        <v>98</v>
      </c>
      <c r="D5122" s="2" t="s">
        <v>17184</v>
      </c>
      <c r="E5122" s="2" t="s">
        <v>17176</v>
      </c>
      <c r="F5122" s="13" t="n">
        <v>45770</v>
      </c>
      <c r="G5122" s="13" t="n">
        <v>45770</v>
      </c>
      <c r="H5122" s="2" t="n">
        <v>12.6</v>
      </c>
    </row>
    <row r="5123" customFormat="false" ht="15" hidden="false" customHeight="false" outlineLevel="0" collapsed="false">
      <c r="A5123" s="2" t="s">
        <v>22304</v>
      </c>
      <c r="B5123" s="2" t="s">
        <v>2284</v>
      </c>
      <c r="C5123" s="2" t="s">
        <v>108</v>
      </c>
      <c r="D5123" s="2" t="s">
        <v>17175</v>
      </c>
      <c r="E5123" s="2" t="s">
        <v>17191</v>
      </c>
      <c r="F5123" s="13" t="n">
        <v>45954</v>
      </c>
      <c r="G5123" s="13" t="n">
        <v>45954</v>
      </c>
      <c r="H5123" s="2" t="n">
        <v>2.6</v>
      </c>
    </row>
    <row r="5124" customFormat="false" ht="15" hidden="false" customHeight="false" outlineLevel="0" collapsed="false">
      <c r="A5124" s="2" t="s">
        <v>22305</v>
      </c>
      <c r="B5124" s="2" t="s">
        <v>2235</v>
      </c>
      <c r="C5124" s="2" t="s">
        <v>141</v>
      </c>
      <c r="D5124" s="2" t="s">
        <v>17180</v>
      </c>
      <c r="E5124" s="2" t="s">
        <v>17176</v>
      </c>
      <c r="F5124" s="13" t="n">
        <v>45859</v>
      </c>
      <c r="G5124" s="13" t="n">
        <v>45859</v>
      </c>
      <c r="H5124" s="2" t="n">
        <v>20</v>
      </c>
    </row>
    <row r="5125" customFormat="false" ht="15" hidden="false" customHeight="false" outlineLevel="0" collapsed="false">
      <c r="A5125" s="2" t="s">
        <v>22306</v>
      </c>
      <c r="B5125" s="2" t="s">
        <v>3356</v>
      </c>
      <c r="C5125" s="2" t="s">
        <v>128</v>
      </c>
      <c r="D5125" s="2" t="s">
        <v>17184</v>
      </c>
      <c r="E5125" s="2" t="s">
        <v>17187</v>
      </c>
      <c r="F5125" s="13" t="n">
        <v>45675</v>
      </c>
      <c r="G5125" s="13" t="n">
        <v>45675</v>
      </c>
      <c r="H5125" s="2" t="n">
        <v>12.3</v>
      </c>
    </row>
    <row r="5126" customFormat="false" ht="15" hidden="false" customHeight="false" outlineLevel="0" collapsed="false">
      <c r="A5126" s="2" t="s">
        <v>22307</v>
      </c>
      <c r="B5126" s="2" t="s">
        <v>1041</v>
      </c>
      <c r="C5126" s="2" t="s">
        <v>141</v>
      </c>
      <c r="D5126" s="2" t="s">
        <v>17178</v>
      </c>
      <c r="E5126" s="2" t="s">
        <v>17187</v>
      </c>
      <c r="F5126" s="13" t="n">
        <v>46105</v>
      </c>
      <c r="G5126" s="13" t="n">
        <v>46105</v>
      </c>
      <c r="H5126" s="2" t="n">
        <v>8.4</v>
      </c>
    </row>
    <row r="5127" customFormat="false" ht="15" hidden="false" customHeight="false" outlineLevel="0" collapsed="false">
      <c r="A5127" s="2" t="s">
        <v>22308</v>
      </c>
      <c r="B5127" s="2" t="s">
        <v>1496</v>
      </c>
      <c r="C5127" s="2" t="s">
        <v>104</v>
      </c>
      <c r="D5127" s="2" t="s">
        <v>17178</v>
      </c>
      <c r="E5127" s="2" t="s">
        <v>17176</v>
      </c>
      <c r="F5127" s="13" t="n">
        <v>46079</v>
      </c>
      <c r="G5127" s="13" t="n">
        <v>46079</v>
      </c>
      <c r="H5127" s="2" t="n">
        <v>6.1</v>
      </c>
    </row>
    <row r="5128" customFormat="false" ht="15" hidden="false" customHeight="false" outlineLevel="0" collapsed="false">
      <c r="A5128" s="2" t="s">
        <v>22309</v>
      </c>
      <c r="B5128" s="2" t="s">
        <v>1169</v>
      </c>
      <c r="C5128" s="2" t="s">
        <v>128</v>
      </c>
      <c r="D5128" s="2" t="s">
        <v>17184</v>
      </c>
      <c r="E5128" s="2" t="s">
        <v>17187</v>
      </c>
      <c r="F5128" s="13" t="n">
        <v>46001</v>
      </c>
      <c r="G5128" s="13" t="n">
        <v>46001</v>
      </c>
      <c r="H5128" s="2" t="n">
        <v>3.5</v>
      </c>
    </row>
    <row r="5129" customFormat="false" ht="15" hidden="false" customHeight="false" outlineLevel="0" collapsed="false">
      <c r="A5129" s="2" t="s">
        <v>22310</v>
      </c>
      <c r="B5129" s="2" t="s">
        <v>1754</v>
      </c>
      <c r="C5129" s="2" t="s">
        <v>165</v>
      </c>
      <c r="D5129" s="2" t="s">
        <v>17175</v>
      </c>
      <c r="E5129" s="2" t="s">
        <v>17187</v>
      </c>
      <c r="F5129" s="13" t="n">
        <v>45869</v>
      </c>
      <c r="G5129" s="13" t="n">
        <v>45869</v>
      </c>
      <c r="H5129" s="2" t="n">
        <v>4.4</v>
      </c>
    </row>
    <row r="5130" customFormat="false" ht="15" hidden="false" customHeight="false" outlineLevel="0" collapsed="false">
      <c r="A5130" s="2" t="s">
        <v>22311</v>
      </c>
      <c r="B5130" s="2" t="s">
        <v>2202</v>
      </c>
      <c r="C5130" s="2" t="s">
        <v>119</v>
      </c>
      <c r="D5130" s="2" t="s">
        <v>17184</v>
      </c>
      <c r="E5130" s="2" t="s">
        <v>17187</v>
      </c>
      <c r="F5130" s="13" t="n">
        <v>46085</v>
      </c>
      <c r="G5130" s="13" t="n">
        <v>46086</v>
      </c>
      <c r="H5130" s="2" t="n">
        <v>32</v>
      </c>
    </row>
    <row r="5131" customFormat="false" ht="15" hidden="false" customHeight="false" outlineLevel="0" collapsed="false">
      <c r="A5131" s="2" t="s">
        <v>22312</v>
      </c>
      <c r="B5131" s="2" t="s">
        <v>2439</v>
      </c>
      <c r="C5131" s="2" t="s">
        <v>139</v>
      </c>
      <c r="D5131" s="2" t="s">
        <v>17184</v>
      </c>
      <c r="E5131" s="2" t="s">
        <v>17176</v>
      </c>
      <c r="F5131" s="13" t="n">
        <v>45811</v>
      </c>
      <c r="G5131" s="13" t="n">
        <v>45811</v>
      </c>
      <c r="H5131" s="2" t="n">
        <v>13.7</v>
      </c>
    </row>
    <row r="5132" customFormat="false" ht="15" hidden="false" customHeight="false" outlineLevel="0" collapsed="false">
      <c r="A5132" s="2" t="s">
        <v>22313</v>
      </c>
      <c r="B5132" s="2" t="s">
        <v>3818</v>
      </c>
      <c r="C5132" s="2" t="s">
        <v>104</v>
      </c>
      <c r="D5132" s="2" t="s">
        <v>17180</v>
      </c>
      <c r="E5132" s="2" t="s">
        <v>17187</v>
      </c>
      <c r="F5132" s="13" t="n">
        <v>45954</v>
      </c>
      <c r="G5132" s="13" t="n">
        <v>45955</v>
      </c>
      <c r="H5132" s="2" t="n">
        <v>29.8</v>
      </c>
    </row>
    <row r="5133" customFormat="false" ht="15" hidden="false" customHeight="false" outlineLevel="0" collapsed="false">
      <c r="A5133" s="2" t="s">
        <v>22314</v>
      </c>
      <c r="B5133" s="2" t="s">
        <v>339</v>
      </c>
      <c r="C5133" s="2" t="s">
        <v>165</v>
      </c>
      <c r="D5133" s="2" t="s">
        <v>17175</v>
      </c>
      <c r="E5133" s="2" t="s">
        <v>17193</v>
      </c>
      <c r="F5133" s="13" t="n">
        <v>46224</v>
      </c>
      <c r="G5133" s="13" t="n">
        <v>46224</v>
      </c>
      <c r="H5133" s="2" t="n">
        <v>6.5</v>
      </c>
    </row>
    <row r="5134" customFormat="false" ht="15" hidden="false" customHeight="false" outlineLevel="0" collapsed="false">
      <c r="A5134" s="2" t="s">
        <v>22315</v>
      </c>
      <c r="B5134" s="2" t="s">
        <v>1861</v>
      </c>
      <c r="C5134" s="2" t="s">
        <v>141</v>
      </c>
      <c r="D5134" s="2" t="s">
        <v>17182</v>
      </c>
      <c r="E5134" s="2" t="s">
        <v>17176</v>
      </c>
      <c r="F5134" s="13" t="n">
        <v>46094</v>
      </c>
      <c r="G5134" s="13" t="n">
        <v>46094</v>
      </c>
      <c r="H5134" s="2" t="n">
        <v>7.7</v>
      </c>
    </row>
    <row r="5135" customFormat="false" ht="15" hidden="false" customHeight="false" outlineLevel="0" collapsed="false">
      <c r="A5135" s="2" t="s">
        <v>22316</v>
      </c>
      <c r="B5135" s="2" t="s">
        <v>4310</v>
      </c>
      <c r="C5135" s="2" t="s">
        <v>98</v>
      </c>
      <c r="D5135" s="2" t="s">
        <v>17175</v>
      </c>
      <c r="E5135" s="2" t="s">
        <v>17191</v>
      </c>
      <c r="F5135" s="13" t="n">
        <v>46216</v>
      </c>
      <c r="G5135" s="13" t="n">
        <v>46216</v>
      </c>
      <c r="H5135" s="2" t="n">
        <v>1.6</v>
      </c>
    </row>
    <row r="5136" customFormat="false" ht="15" hidden="false" customHeight="false" outlineLevel="0" collapsed="false">
      <c r="A5136" s="2" t="s">
        <v>22317</v>
      </c>
      <c r="B5136" s="2" t="s">
        <v>4207</v>
      </c>
      <c r="C5136" s="2" t="s">
        <v>139</v>
      </c>
      <c r="D5136" s="2" t="s">
        <v>17178</v>
      </c>
      <c r="E5136" s="2" t="s">
        <v>17187</v>
      </c>
      <c r="F5136" s="13" t="n">
        <v>46059</v>
      </c>
      <c r="G5136" s="13" t="n">
        <v>46059</v>
      </c>
      <c r="H5136" s="2" t="n">
        <v>20.6</v>
      </c>
    </row>
    <row r="5137" customFormat="false" ht="15" hidden="false" customHeight="false" outlineLevel="0" collapsed="false">
      <c r="A5137" s="2" t="s">
        <v>22318</v>
      </c>
      <c r="B5137" s="2" t="s">
        <v>4846</v>
      </c>
      <c r="C5137" s="2" t="s">
        <v>145</v>
      </c>
      <c r="D5137" s="2" t="s">
        <v>17180</v>
      </c>
      <c r="E5137" s="2" t="s">
        <v>17193</v>
      </c>
      <c r="F5137" s="13" t="n">
        <v>45958</v>
      </c>
      <c r="G5137" s="13" t="n">
        <v>45958</v>
      </c>
      <c r="H5137" s="2" t="n">
        <v>6.5</v>
      </c>
    </row>
    <row r="5138" customFormat="false" ht="15" hidden="false" customHeight="false" outlineLevel="0" collapsed="false">
      <c r="A5138" s="2" t="s">
        <v>22319</v>
      </c>
      <c r="B5138" s="2" t="s">
        <v>4885</v>
      </c>
      <c r="C5138" s="2" t="s">
        <v>119</v>
      </c>
      <c r="D5138" s="2" t="s">
        <v>17175</v>
      </c>
      <c r="E5138" s="2" t="s">
        <v>17193</v>
      </c>
      <c r="F5138" s="13" t="n">
        <v>46229</v>
      </c>
      <c r="G5138" s="13" t="n">
        <v>46229</v>
      </c>
      <c r="H5138" s="2" t="n">
        <v>3.2</v>
      </c>
    </row>
    <row r="5139" customFormat="false" ht="15" hidden="false" customHeight="false" outlineLevel="0" collapsed="false">
      <c r="A5139" s="2" t="s">
        <v>22320</v>
      </c>
      <c r="B5139" s="2" t="s">
        <v>4012</v>
      </c>
      <c r="C5139" s="2" t="s">
        <v>145</v>
      </c>
      <c r="D5139" s="2" t="s">
        <v>17182</v>
      </c>
      <c r="E5139" s="2" t="s">
        <v>17176</v>
      </c>
      <c r="F5139" s="13" t="n">
        <v>45817</v>
      </c>
      <c r="G5139" s="13" t="n">
        <v>45817</v>
      </c>
      <c r="H5139" s="2" t="n">
        <v>13.2</v>
      </c>
    </row>
    <row r="5140" customFormat="false" ht="15" hidden="false" customHeight="false" outlineLevel="0" collapsed="false">
      <c r="A5140" s="2" t="s">
        <v>22321</v>
      </c>
      <c r="B5140" s="2" t="s">
        <v>4100</v>
      </c>
      <c r="C5140" s="2" t="s">
        <v>119</v>
      </c>
      <c r="D5140" s="2" t="s">
        <v>17182</v>
      </c>
      <c r="E5140" s="2" t="s">
        <v>17176</v>
      </c>
      <c r="F5140" s="13" t="n">
        <v>45767</v>
      </c>
      <c r="G5140" s="13" t="n">
        <v>45767</v>
      </c>
      <c r="H5140" s="2" t="n">
        <v>5.1</v>
      </c>
    </row>
    <row r="5141" customFormat="false" ht="15" hidden="false" customHeight="false" outlineLevel="0" collapsed="false">
      <c r="A5141" s="2" t="s">
        <v>22322</v>
      </c>
      <c r="B5141" s="2" t="s">
        <v>4434</v>
      </c>
      <c r="C5141" s="2" t="s">
        <v>119</v>
      </c>
      <c r="D5141" s="2" t="s">
        <v>17175</v>
      </c>
      <c r="E5141" s="2" t="s">
        <v>17176</v>
      </c>
      <c r="F5141" s="13" t="n">
        <v>46074</v>
      </c>
      <c r="G5141" s="13" t="n">
        <v>46075</v>
      </c>
      <c r="H5141" s="2" t="n">
        <v>24.5</v>
      </c>
    </row>
    <row r="5142" customFormat="false" ht="15" hidden="false" customHeight="false" outlineLevel="0" collapsed="false">
      <c r="A5142" s="2" t="s">
        <v>22323</v>
      </c>
      <c r="B5142" s="2" t="s">
        <v>208</v>
      </c>
      <c r="C5142" s="2" t="s">
        <v>123</v>
      </c>
      <c r="D5142" s="2" t="s">
        <v>17178</v>
      </c>
      <c r="E5142" s="2" t="s">
        <v>17193</v>
      </c>
      <c r="F5142" s="13" t="n">
        <v>45918</v>
      </c>
      <c r="G5142" s="13" t="n">
        <v>45918</v>
      </c>
      <c r="H5142" s="2" t="n">
        <v>3.5</v>
      </c>
    </row>
    <row r="5143" customFormat="false" ht="15" hidden="false" customHeight="false" outlineLevel="0" collapsed="false">
      <c r="A5143" s="2" t="s">
        <v>22324</v>
      </c>
      <c r="B5143" s="2" t="s">
        <v>2224</v>
      </c>
      <c r="C5143" s="2" t="s">
        <v>119</v>
      </c>
      <c r="D5143" s="2" t="s">
        <v>17184</v>
      </c>
      <c r="E5143" s="2" t="s">
        <v>17176</v>
      </c>
      <c r="F5143" s="13" t="n">
        <v>45925</v>
      </c>
      <c r="G5143" s="13" t="n">
        <v>45925</v>
      </c>
      <c r="H5143" s="2" t="n">
        <v>20.7</v>
      </c>
    </row>
    <row r="5144" customFormat="false" ht="15" hidden="false" customHeight="false" outlineLevel="0" collapsed="false">
      <c r="A5144" s="2" t="s">
        <v>22325</v>
      </c>
      <c r="B5144" s="2" t="s">
        <v>2913</v>
      </c>
      <c r="C5144" s="2" t="s">
        <v>128</v>
      </c>
      <c r="D5144" s="2" t="s">
        <v>17184</v>
      </c>
      <c r="E5144" s="2" t="s">
        <v>17193</v>
      </c>
      <c r="F5144" s="13" t="n">
        <v>46144</v>
      </c>
      <c r="G5144" s="13" t="n">
        <v>46144</v>
      </c>
      <c r="H5144" s="2" t="n">
        <v>6.4</v>
      </c>
    </row>
    <row r="5145" customFormat="false" ht="15" hidden="false" customHeight="false" outlineLevel="0" collapsed="false">
      <c r="A5145" s="2" t="s">
        <v>22326</v>
      </c>
      <c r="B5145" s="2" t="s">
        <v>4724</v>
      </c>
      <c r="C5145" s="2" t="s">
        <v>139</v>
      </c>
      <c r="D5145" s="2" t="s">
        <v>17184</v>
      </c>
      <c r="E5145" s="2" t="s">
        <v>17176</v>
      </c>
      <c r="F5145" s="13" t="n">
        <v>46108</v>
      </c>
      <c r="G5145" s="13" t="n">
        <v>46108</v>
      </c>
      <c r="H5145" s="2" t="n">
        <v>11.7</v>
      </c>
    </row>
    <row r="5146" customFormat="false" ht="15" hidden="false" customHeight="false" outlineLevel="0" collapsed="false">
      <c r="A5146" s="2" t="s">
        <v>22327</v>
      </c>
      <c r="B5146" s="2" t="s">
        <v>454</v>
      </c>
      <c r="C5146" s="2" t="s">
        <v>114</v>
      </c>
      <c r="D5146" s="2" t="s">
        <v>17178</v>
      </c>
      <c r="E5146" s="2" t="s">
        <v>17176</v>
      </c>
      <c r="F5146" s="13" t="n">
        <v>45684</v>
      </c>
      <c r="G5146" s="13" t="n">
        <v>45684</v>
      </c>
      <c r="H5146" s="2" t="n">
        <v>20.9</v>
      </c>
    </row>
    <row r="5147" customFormat="false" ht="15" hidden="false" customHeight="false" outlineLevel="0" collapsed="false">
      <c r="A5147" s="2" t="s">
        <v>22328</v>
      </c>
      <c r="B5147" s="2" t="s">
        <v>4309</v>
      </c>
      <c r="C5147" s="2" t="s">
        <v>114</v>
      </c>
      <c r="D5147" s="2" t="s">
        <v>17184</v>
      </c>
      <c r="E5147" s="2" t="s">
        <v>17193</v>
      </c>
      <c r="F5147" s="13" t="n">
        <v>46205</v>
      </c>
      <c r="G5147" s="13" t="n">
        <v>46205</v>
      </c>
      <c r="H5147" s="2" t="n">
        <v>18</v>
      </c>
    </row>
    <row r="5148" customFormat="false" ht="15" hidden="false" customHeight="false" outlineLevel="0" collapsed="false">
      <c r="A5148" s="2" t="s">
        <v>22329</v>
      </c>
      <c r="B5148" s="2" t="s">
        <v>1227</v>
      </c>
      <c r="C5148" s="2" t="s">
        <v>123</v>
      </c>
      <c r="D5148" s="2" t="s">
        <v>17178</v>
      </c>
      <c r="E5148" s="2" t="s">
        <v>17191</v>
      </c>
      <c r="F5148" s="13" t="n">
        <v>46060</v>
      </c>
      <c r="G5148" s="13" t="n">
        <v>46060</v>
      </c>
      <c r="H5148" s="2" t="n">
        <v>3</v>
      </c>
    </row>
    <row r="5149" customFormat="false" ht="15" hidden="false" customHeight="false" outlineLevel="0" collapsed="false">
      <c r="A5149" s="2" t="s">
        <v>22330</v>
      </c>
      <c r="B5149" s="2" t="s">
        <v>1745</v>
      </c>
      <c r="C5149" s="2" t="s">
        <v>98</v>
      </c>
      <c r="D5149" s="2" t="s">
        <v>17184</v>
      </c>
      <c r="E5149" s="2" t="s">
        <v>17187</v>
      </c>
      <c r="F5149" s="13" t="n">
        <v>46025</v>
      </c>
      <c r="G5149" s="13" t="n">
        <v>46025</v>
      </c>
      <c r="H5149" s="2" t="n">
        <v>16.1</v>
      </c>
    </row>
    <row r="5150" customFormat="false" ht="15" hidden="false" customHeight="false" outlineLevel="0" collapsed="false">
      <c r="A5150" s="2" t="s">
        <v>22331</v>
      </c>
      <c r="B5150" s="2" t="s">
        <v>4608</v>
      </c>
      <c r="C5150" s="2" t="s">
        <v>165</v>
      </c>
      <c r="D5150" s="2" t="s">
        <v>17178</v>
      </c>
      <c r="E5150" s="2" t="s">
        <v>17193</v>
      </c>
      <c r="F5150" s="13" t="n">
        <v>45923</v>
      </c>
      <c r="G5150" s="13" t="n">
        <v>45923</v>
      </c>
      <c r="H5150" s="2" t="n">
        <v>3.2</v>
      </c>
    </row>
    <row r="5151" customFormat="false" ht="15" hidden="false" customHeight="false" outlineLevel="0" collapsed="false">
      <c r="A5151" s="2" t="s">
        <v>22332</v>
      </c>
      <c r="B5151" s="2" t="s">
        <v>1161</v>
      </c>
      <c r="C5151" s="2" t="s">
        <v>98</v>
      </c>
      <c r="D5151" s="2" t="s">
        <v>17182</v>
      </c>
      <c r="E5151" s="2" t="s">
        <v>17193</v>
      </c>
      <c r="F5151" s="13" t="n">
        <v>46104</v>
      </c>
      <c r="G5151" s="13" t="n">
        <v>46104</v>
      </c>
      <c r="H5151" s="2" t="n">
        <v>6.2</v>
      </c>
    </row>
    <row r="5152" customFormat="false" ht="15" hidden="false" customHeight="false" outlineLevel="0" collapsed="false">
      <c r="A5152" s="2" t="s">
        <v>22333</v>
      </c>
      <c r="B5152" s="2" t="s">
        <v>868</v>
      </c>
      <c r="C5152" s="2" t="s">
        <v>98</v>
      </c>
      <c r="D5152" s="2" t="s">
        <v>17178</v>
      </c>
      <c r="E5152" s="2" t="s">
        <v>17187</v>
      </c>
      <c r="F5152" s="13" t="n">
        <v>45995</v>
      </c>
      <c r="G5152" s="13" t="n">
        <v>45995</v>
      </c>
      <c r="H5152" s="2" t="n">
        <v>19</v>
      </c>
    </row>
    <row r="5153" customFormat="false" ht="15" hidden="false" customHeight="false" outlineLevel="0" collapsed="false">
      <c r="A5153" s="2" t="s">
        <v>22334</v>
      </c>
      <c r="B5153" s="2" t="s">
        <v>920</v>
      </c>
      <c r="C5153" s="2" t="s">
        <v>108</v>
      </c>
      <c r="D5153" s="2" t="s">
        <v>17178</v>
      </c>
      <c r="E5153" s="2" t="s">
        <v>17176</v>
      </c>
      <c r="F5153" s="13" t="n">
        <v>45940</v>
      </c>
      <c r="G5153" s="13" t="n">
        <v>45940</v>
      </c>
      <c r="H5153" s="2" t="n">
        <v>9.3</v>
      </c>
    </row>
    <row r="5154" customFormat="false" ht="15" hidden="false" customHeight="false" outlineLevel="0" collapsed="false">
      <c r="A5154" s="2" t="s">
        <v>22335</v>
      </c>
      <c r="B5154" s="2" t="s">
        <v>767</v>
      </c>
      <c r="C5154" s="2" t="s">
        <v>98</v>
      </c>
      <c r="D5154" s="2" t="s">
        <v>17175</v>
      </c>
      <c r="E5154" s="2" t="s">
        <v>17191</v>
      </c>
      <c r="F5154" s="13" t="n">
        <v>45812</v>
      </c>
      <c r="G5154" s="13" t="n">
        <v>45812</v>
      </c>
      <c r="H5154" s="2" t="n">
        <v>1.6</v>
      </c>
    </row>
    <row r="5155" customFormat="false" ht="15" hidden="false" customHeight="false" outlineLevel="0" collapsed="false">
      <c r="A5155" s="2" t="s">
        <v>22336</v>
      </c>
      <c r="B5155" s="2" t="s">
        <v>3742</v>
      </c>
      <c r="C5155" s="2" t="s">
        <v>141</v>
      </c>
      <c r="D5155" s="2" t="s">
        <v>17178</v>
      </c>
      <c r="E5155" s="2" t="s">
        <v>17187</v>
      </c>
      <c r="F5155" s="13" t="n">
        <v>46210</v>
      </c>
      <c r="G5155" s="13" t="n">
        <v>46210</v>
      </c>
      <c r="H5155" s="2" t="n">
        <v>12.6</v>
      </c>
    </row>
    <row r="5156" customFormat="false" ht="15" hidden="false" customHeight="false" outlineLevel="0" collapsed="false">
      <c r="A5156" s="2" t="s">
        <v>22337</v>
      </c>
      <c r="B5156" s="2" t="s">
        <v>3892</v>
      </c>
      <c r="C5156" s="2" t="s">
        <v>123</v>
      </c>
      <c r="D5156" s="2" t="s">
        <v>17184</v>
      </c>
      <c r="E5156" s="2" t="s">
        <v>17193</v>
      </c>
      <c r="F5156" s="13" t="n">
        <v>46004</v>
      </c>
      <c r="G5156" s="13" t="n">
        <v>46004</v>
      </c>
      <c r="H5156" s="2" t="n">
        <v>5.9</v>
      </c>
    </row>
    <row r="5157" customFormat="false" ht="15" hidden="false" customHeight="false" outlineLevel="0" collapsed="false">
      <c r="A5157" s="2" t="s">
        <v>22338</v>
      </c>
      <c r="B5157" s="2" t="s">
        <v>1038</v>
      </c>
      <c r="C5157" s="2" t="s">
        <v>141</v>
      </c>
      <c r="D5157" s="2" t="s">
        <v>17180</v>
      </c>
      <c r="E5157" s="2" t="s">
        <v>17176</v>
      </c>
      <c r="F5157" s="13" t="n">
        <v>46011</v>
      </c>
      <c r="G5157" s="13" t="n">
        <v>46011</v>
      </c>
      <c r="H5157" s="2" t="n">
        <v>16.1</v>
      </c>
    </row>
    <row r="5158" customFormat="false" ht="15" hidden="false" customHeight="false" outlineLevel="0" collapsed="false">
      <c r="A5158" s="2" t="s">
        <v>22339</v>
      </c>
      <c r="B5158" s="2" t="s">
        <v>2263</v>
      </c>
      <c r="C5158" s="2" t="s">
        <v>108</v>
      </c>
      <c r="D5158" s="2" t="s">
        <v>17178</v>
      </c>
      <c r="E5158" s="2" t="s">
        <v>17187</v>
      </c>
      <c r="F5158" s="13" t="n">
        <v>45955</v>
      </c>
      <c r="G5158" s="13" t="n">
        <v>45955</v>
      </c>
      <c r="H5158" s="2" t="n">
        <v>8.2</v>
      </c>
    </row>
    <row r="5159" customFormat="false" ht="15" hidden="false" customHeight="false" outlineLevel="0" collapsed="false">
      <c r="A5159" s="2" t="s">
        <v>22340</v>
      </c>
      <c r="B5159" s="2" t="s">
        <v>2360</v>
      </c>
      <c r="C5159" s="2" t="s">
        <v>139</v>
      </c>
      <c r="D5159" s="2" t="s">
        <v>17175</v>
      </c>
      <c r="E5159" s="2" t="s">
        <v>17176</v>
      </c>
      <c r="F5159" s="13" t="n">
        <v>46073</v>
      </c>
      <c r="G5159" s="13" t="n">
        <v>46073</v>
      </c>
      <c r="H5159" s="2" t="n">
        <v>19.3</v>
      </c>
    </row>
    <row r="5160" customFormat="false" ht="15" hidden="false" customHeight="false" outlineLevel="0" collapsed="false">
      <c r="A5160" s="2" t="s">
        <v>22341</v>
      </c>
      <c r="B5160" s="2" t="s">
        <v>4596</v>
      </c>
      <c r="C5160" s="2" t="s">
        <v>98</v>
      </c>
      <c r="D5160" s="2" t="s">
        <v>17175</v>
      </c>
      <c r="E5160" s="2" t="s">
        <v>17176</v>
      </c>
      <c r="F5160" s="13" t="n">
        <v>45904</v>
      </c>
      <c r="G5160" s="13" t="n">
        <v>45904</v>
      </c>
      <c r="H5160" s="2" t="n">
        <v>13.4</v>
      </c>
    </row>
    <row r="5161" customFormat="false" ht="15" hidden="false" customHeight="false" outlineLevel="0" collapsed="false">
      <c r="A5161" s="2" t="s">
        <v>22342</v>
      </c>
      <c r="B5161" s="2" t="s">
        <v>4602</v>
      </c>
      <c r="C5161" s="2" t="s">
        <v>119</v>
      </c>
      <c r="D5161" s="2" t="s">
        <v>17175</v>
      </c>
      <c r="E5161" s="2" t="s">
        <v>17176</v>
      </c>
      <c r="F5161" s="13" t="n">
        <v>46072</v>
      </c>
      <c r="G5161" s="13" t="n">
        <v>46072</v>
      </c>
      <c r="H5161" s="2" t="n">
        <v>9.6</v>
      </c>
    </row>
    <row r="5162" customFormat="false" ht="15" hidden="false" customHeight="false" outlineLevel="0" collapsed="false">
      <c r="A5162" s="2" t="s">
        <v>22343</v>
      </c>
      <c r="B5162" s="2" t="s">
        <v>618</v>
      </c>
      <c r="C5162" s="2" t="s">
        <v>98</v>
      </c>
      <c r="D5162" s="2" t="s">
        <v>17182</v>
      </c>
      <c r="E5162" s="2" t="s">
        <v>17176</v>
      </c>
      <c r="F5162" s="13" t="n">
        <v>45866</v>
      </c>
      <c r="G5162" s="13" t="n">
        <v>45866</v>
      </c>
      <c r="H5162" s="2" t="n">
        <v>23.1</v>
      </c>
    </row>
    <row r="5163" customFormat="false" ht="15" hidden="false" customHeight="false" outlineLevel="0" collapsed="false">
      <c r="A5163" s="2" t="s">
        <v>22344</v>
      </c>
      <c r="B5163" s="2" t="s">
        <v>924</v>
      </c>
      <c r="C5163" s="2" t="s">
        <v>119</v>
      </c>
      <c r="D5163" s="2" t="s">
        <v>17178</v>
      </c>
      <c r="E5163" s="2" t="s">
        <v>17176</v>
      </c>
      <c r="F5163" s="13" t="n">
        <v>46197</v>
      </c>
      <c r="G5163" s="13" t="n">
        <v>46197</v>
      </c>
      <c r="H5163" s="2" t="n">
        <v>13.6</v>
      </c>
    </row>
    <row r="5164" customFormat="false" ht="15" hidden="false" customHeight="false" outlineLevel="0" collapsed="false">
      <c r="A5164" s="2" t="s">
        <v>22345</v>
      </c>
      <c r="B5164" s="2" t="s">
        <v>982</v>
      </c>
      <c r="C5164" s="2" t="s">
        <v>128</v>
      </c>
      <c r="D5164" s="2" t="s">
        <v>17182</v>
      </c>
      <c r="E5164" s="2" t="s">
        <v>17187</v>
      </c>
      <c r="F5164" s="13" t="n">
        <v>45933</v>
      </c>
      <c r="G5164" s="13" t="n">
        <v>45933</v>
      </c>
      <c r="H5164" s="2" t="n">
        <v>6.2</v>
      </c>
    </row>
    <row r="5165" customFormat="false" ht="15" hidden="false" customHeight="false" outlineLevel="0" collapsed="false">
      <c r="A5165" s="2" t="s">
        <v>22346</v>
      </c>
      <c r="B5165" s="2" t="s">
        <v>709</v>
      </c>
      <c r="C5165" s="2" t="s">
        <v>114</v>
      </c>
      <c r="D5165" s="2" t="s">
        <v>17175</v>
      </c>
      <c r="E5165" s="2" t="s">
        <v>17187</v>
      </c>
      <c r="F5165" s="13" t="n">
        <v>45678</v>
      </c>
      <c r="G5165" s="13" t="n">
        <v>45678</v>
      </c>
      <c r="H5165" s="2" t="n">
        <v>11.4</v>
      </c>
    </row>
    <row r="5166" customFormat="false" ht="15" hidden="false" customHeight="false" outlineLevel="0" collapsed="false">
      <c r="A5166" s="2" t="s">
        <v>22347</v>
      </c>
      <c r="B5166" s="2" t="s">
        <v>2201</v>
      </c>
      <c r="C5166" s="2" t="s">
        <v>104</v>
      </c>
      <c r="D5166" s="2" t="s">
        <v>17184</v>
      </c>
      <c r="E5166" s="2" t="s">
        <v>17187</v>
      </c>
      <c r="F5166" s="13" t="n">
        <v>46143</v>
      </c>
      <c r="G5166" s="13" t="n">
        <v>46144</v>
      </c>
      <c r="H5166" s="2" t="n">
        <v>26.3</v>
      </c>
    </row>
    <row r="5167" customFormat="false" ht="15" hidden="false" customHeight="false" outlineLevel="0" collapsed="false">
      <c r="A5167" s="2" t="s">
        <v>22348</v>
      </c>
      <c r="B5167" s="2" t="s">
        <v>2239</v>
      </c>
      <c r="C5167" s="2" t="s">
        <v>104</v>
      </c>
      <c r="D5167" s="2" t="s">
        <v>17178</v>
      </c>
      <c r="E5167" s="2" t="s">
        <v>17187</v>
      </c>
      <c r="F5167" s="13" t="n">
        <v>46085</v>
      </c>
      <c r="G5167" s="13" t="n">
        <v>46085</v>
      </c>
      <c r="H5167" s="2" t="n">
        <v>6.8</v>
      </c>
    </row>
    <row r="5168" customFormat="false" ht="15" hidden="false" customHeight="false" outlineLevel="0" collapsed="false">
      <c r="A5168" s="2" t="s">
        <v>22349</v>
      </c>
      <c r="B5168" s="2" t="s">
        <v>3260</v>
      </c>
      <c r="C5168" s="2" t="s">
        <v>104</v>
      </c>
      <c r="D5168" s="2" t="s">
        <v>17178</v>
      </c>
      <c r="E5168" s="2" t="s">
        <v>17187</v>
      </c>
      <c r="F5168" s="13" t="n">
        <v>46035</v>
      </c>
      <c r="G5168" s="13" t="n">
        <v>46036</v>
      </c>
      <c r="H5168" s="2" t="n">
        <v>24.9</v>
      </c>
    </row>
    <row r="5169" customFormat="false" ht="15" hidden="false" customHeight="false" outlineLevel="0" collapsed="false">
      <c r="A5169" s="2" t="s">
        <v>22350</v>
      </c>
      <c r="B5169" s="2" t="s">
        <v>2714</v>
      </c>
      <c r="C5169" s="2" t="s">
        <v>98</v>
      </c>
      <c r="D5169" s="2" t="s">
        <v>17184</v>
      </c>
      <c r="E5169" s="2" t="s">
        <v>17176</v>
      </c>
      <c r="F5169" s="13" t="n">
        <v>46045</v>
      </c>
      <c r="G5169" s="13" t="n">
        <v>46046</v>
      </c>
      <c r="H5169" s="2" t="n">
        <v>25.4</v>
      </c>
    </row>
    <row r="5170" customFormat="false" ht="15" hidden="false" customHeight="false" outlineLevel="0" collapsed="false">
      <c r="A5170" s="2" t="s">
        <v>22351</v>
      </c>
      <c r="B5170" s="2" t="s">
        <v>3191</v>
      </c>
      <c r="C5170" s="2" t="s">
        <v>123</v>
      </c>
      <c r="D5170" s="2" t="s">
        <v>17175</v>
      </c>
      <c r="E5170" s="2" t="s">
        <v>17187</v>
      </c>
      <c r="F5170" s="13" t="n">
        <v>46062</v>
      </c>
      <c r="G5170" s="13" t="n">
        <v>46062</v>
      </c>
      <c r="H5170" s="2" t="n">
        <v>11</v>
      </c>
    </row>
    <row r="5171" customFormat="false" ht="15" hidden="false" customHeight="false" outlineLevel="0" collapsed="false">
      <c r="A5171" s="2" t="s">
        <v>22352</v>
      </c>
      <c r="B5171" s="2" t="s">
        <v>3796</v>
      </c>
      <c r="C5171" s="2" t="s">
        <v>123</v>
      </c>
      <c r="D5171" s="2" t="s">
        <v>17178</v>
      </c>
      <c r="E5171" s="2" t="s">
        <v>17187</v>
      </c>
      <c r="F5171" s="13" t="n">
        <v>45889</v>
      </c>
      <c r="G5171" s="13" t="n">
        <v>45890</v>
      </c>
      <c r="H5171" s="2" t="n">
        <v>27.2</v>
      </c>
    </row>
    <row r="5172" customFormat="false" ht="15" hidden="false" customHeight="false" outlineLevel="0" collapsed="false">
      <c r="A5172" s="2" t="s">
        <v>22353</v>
      </c>
      <c r="B5172" s="2" t="s">
        <v>1453</v>
      </c>
      <c r="C5172" s="2" t="s">
        <v>139</v>
      </c>
      <c r="D5172" s="2" t="s">
        <v>17184</v>
      </c>
      <c r="E5172" s="2" t="s">
        <v>17193</v>
      </c>
      <c r="F5172" s="13" t="n">
        <v>45855</v>
      </c>
      <c r="G5172" s="13" t="n">
        <v>45855</v>
      </c>
      <c r="H5172" s="2" t="n">
        <v>9.1</v>
      </c>
    </row>
    <row r="5173" customFormat="false" ht="15" hidden="false" customHeight="false" outlineLevel="0" collapsed="false">
      <c r="A5173" s="2" t="s">
        <v>22354</v>
      </c>
      <c r="B5173" s="2" t="s">
        <v>2700</v>
      </c>
      <c r="C5173" s="2" t="s">
        <v>123</v>
      </c>
      <c r="D5173" s="2" t="s">
        <v>17178</v>
      </c>
      <c r="E5173" s="2" t="s">
        <v>17187</v>
      </c>
      <c r="F5173" s="13" t="n">
        <v>45894</v>
      </c>
      <c r="G5173" s="13" t="n">
        <v>45894</v>
      </c>
      <c r="H5173" s="2" t="n">
        <v>11.6</v>
      </c>
    </row>
    <row r="5174" customFormat="false" ht="15" hidden="false" customHeight="false" outlineLevel="0" collapsed="false">
      <c r="A5174" s="2" t="s">
        <v>22355</v>
      </c>
      <c r="B5174" s="2" t="s">
        <v>3761</v>
      </c>
      <c r="C5174" s="2" t="s">
        <v>145</v>
      </c>
      <c r="D5174" s="2" t="s">
        <v>17180</v>
      </c>
      <c r="E5174" s="2" t="s">
        <v>17187</v>
      </c>
      <c r="F5174" s="13" t="n">
        <v>45804</v>
      </c>
      <c r="G5174" s="13" t="n">
        <v>45804</v>
      </c>
      <c r="H5174" s="2" t="n">
        <v>15.1</v>
      </c>
    </row>
    <row r="5175" customFormat="false" ht="15" hidden="false" customHeight="false" outlineLevel="0" collapsed="false">
      <c r="A5175" s="2" t="s">
        <v>22356</v>
      </c>
      <c r="B5175" s="2" t="s">
        <v>4429</v>
      </c>
      <c r="C5175" s="2" t="s">
        <v>141</v>
      </c>
      <c r="D5175" s="2" t="s">
        <v>17175</v>
      </c>
      <c r="E5175" s="2" t="s">
        <v>17187</v>
      </c>
      <c r="F5175" s="13" t="n">
        <v>46077</v>
      </c>
      <c r="G5175" s="13" t="n">
        <v>46077</v>
      </c>
      <c r="H5175" s="2" t="n">
        <v>17</v>
      </c>
    </row>
    <row r="5176" customFormat="false" ht="15" hidden="false" customHeight="false" outlineLevel="0" collapsed="false">
      <c r="A5176" s="2" t="s">
        <v>22357</v>
      </c>
      <c r="B5176" s="2" t="s">
        <v>1296</v>
      </c>
      <c r="C5176" s="2" t="s">
        <v>98</v>
      </c>
      <c r="D5176" s="2" t="s">
        <v>17178</v>
      </c>
      <c r="E5176" s="2" t="s">
        <v>17187</v>
      </c>
      <c r="F5176" s="13" t="n">
        <v>46150</v>
      </c>
      <c r="G5176" s="13" t="n">
        <v>46150</v>
      </c>
      <c r="H5176" s="2" t="n">
        <v>3.4</v>
      </c>
    </row>
    <row r="5177" customFormat="false" ht="15" hidden="false" customHeight="false" outlineLevel="0" collapsed="false">
      <c r="A5177" s="2" t="s">
        <v>22358</v>
      </c>
      <c r="B5177" s="2" t="s">
        <v>2081</v>
      </c>
      <c r="C5177" s="2" t="s">
        <v>119</v>
      </c>
      <c r="D5177" s="2" t="s">
        <v>17178</v>
      </c>
      <c r="E5177" s="2" t="s">
        <v>17193</v>
      </c>
      <c r="F5177" s="13" t="n">
        <v>46134</v>
      </c>
      <c r="G5177" s="13" t="n">
        <v>46134</v>
      </c>
      <c r="H5177" s="2" t="n">
        <v>3.5</v>
      </c>
    </row>
    <row r="5178" customFormat="false" ht="15" hidden="false" customHeight="false" outlineLevel="0" collapsed="false">
      <c r="A5178" s="2" t="s">
        <v>22359</v>
      </c>
      <c r="B5178" s="2" t="s">
        <v>4294</v>
      </c>
      <c r="C5178" s="2" t="s">
        <v>163</v>
      </c>
      <c r="D5178" s="2" t="s">
        <v>17180</v>
      </c>
      <c r="E5178" s="2" t="s">
        <v>17187</v>
      </c>
      <c r="F5178" s="13" t="n">
        <v>46090</v>
      </c>
      <c r="G5178" s="13" t="n">
        <v>46091</v>
      </c>
      <c r="H5178" s="2" t="n">
        <v>24</v>
      </c>
    </row>
    <row r="5179" customFormat="false" ht="15" hidden="false" customHeight="false" outlineLevel="0" collapsed="false">
      <c r="A5179" s="2" t="s">
        <v>22360</v>
      </c>
      <c r="B5179" s="2" t="s">
        <v>4897</v>
      </c>
      <c r="C5179" s="2" t="s">
        <v>104</v>
      </c>
      <c r="D5179" s="2" t="s">
        <v>17175</v>
      </c>
      <c r="E5179" s="2" t="s">
        <v>17176</v>
      </c>
      <c r="F5179" s="13" t="n">
        <v>46157</v>
      </c>
      <c r="G5179" s="13" t="n">
        <v>46157</v>
      </c>
      <c r="H5179" s="2" t="n">
        <v>20.2</v>
      </c>
    </row>
    <row r="5180" customFormat="false" ht="15" hidden="false" customHeight="false" outlineLevel="0" collapsed="false">
      <c r="A5180" s="2" t="s">
        <v>22361</v>
      </c>
      <c r="B5180" s="2" t="s">
        <v>4210</v>
      </c>
      <c r="C5180" s="2" t="s">
        <v>98</v>
      </c>
      <c r="D5180" s="2" t="s">
        <v>17178</v>
      </c>
      <c r="E5180" s="2" t="s">
        <v>17187</v>
      </c>
      <c r="F5180" s="13" t="n">
        <v>45945</v>
      </c>
      <c r="G5180" s="13" t="n">
        <v>45945</v>
      </c>
      <c r="H5180" s="2" t="n">
        <v>7.8</v>
      </c>
    </row>
    <row r="5181" customFormat="false" ht="15" hidden="false" customHeight="false" outlineLevel="0" collapsed="false">
      <c r="A5181" s="2" t="s">
        <v>22362</v>
      </c>
      <c r="B5181" s="2" t="s">
        <v>3305</v>
      </c>
      <c r="C5181" s="2" t="s">
        <v>163</v>
      </c>
      <c r="D5181" s="2" t="s">
        <v>17178</v>
      </c>
      <c r="E5181" s="2" t="s">
        <v>17176</v>
      </c>
      <c r="F5181" s="13" t="n">
        <v>46007</v>
      </c>
      <c r="G5181" s="13" t="n">
        <v>46007</v>
      </c>
      <c r="H5181" s="2" t="n">
        <v>4.7</v>
      </c>
    </row>
    <row r="5182" customFormat="false" ht="15" hidden="false" customHeight="false" outlineLevel="0" collapsed="false">
      <c r="A5182" s="2" t="s">
        <v>22363</v>
      </c>
      <c r="B5182" s="2" t="s">
        <v>1172</v>
      </c>
      <c r="C5182" s="2" t="s">
        <v>98</v>
      </c>
      <c r="D5182" s="2" t="s">
        <v>17184</v>
      </c>
      <c r="E5182" s="2" t="s">
        <v>17176</v>
      </c>
      <c r="F5182" s="13" t="n">
        <v>45829</v>
      </c>
      <c r="G5182" s="13" t="n">
        <v>45829</v>
      </c>
      <c r="H5182" s="2" t="n">
        <v>4.3</v>
      </c>
    </row>
    <row r="5183" customFormat="false" ht="15" hidden="false" customHeight="false" outlineLevel="0" collapsed="false">
      <c r="A5183" s="2" t="s">
        <v>22364</v>
      </c>
      <c r="B5183" s="2" t="s">
        <v>816</v>
      </c>
      <c r="C5183" s="2" t="s">
        <v>139</v>
      </c>
      <c r="D5183" s="2" t="s">
        <v>17184</v>
      </c>
      <c r="E5183" s="2" t="s">
        <v>17193</v>
      </c>
      <c r="F5183" s="13" t="n">
        <v>46148</v>
      </c>
      <c r="G5183" s="13" t="n">
        <v>46148</v>
      </c>
      <c r="H5183" s="2" t="n">
        <v>6.3</v>
      </c>
    </row>
    <row r="5184" customFormat="false" ht="15" hidden="false" customHeight="false" outlineLevel="0" collapsed="false">
      <c r="A5184" s="2" t="s">
        <v>22365</v>
      </c>
      <c r="B5184" s="2" t="s">
        <v>3226</v>
      </c>
      <c r="C5184" s="2" t="s">
        <v>108</v>
      </c>
      <c r="D5184" s="2" t="s">
        <v>17178</v>
      </c>
      <c r="E5184" s="2" t="s">
        <v>17187</v>
      </c>
      <c r="F5184" s="13" t="n">
        <v>46010</v>
      </c>
      <c r="G5184" s="13" t="n">
        <v>46010</v>
      </c>
      <c r="H5184" s="2" t="n">
        <v>10</v>
      </c>
    </row>
    <row r="5185" customFormat="false" ht="15" hidden="false" customHeight="false" outlineLevel="0" collapsed="false">
      <c r="A5185" s="2" t="s">
        <v>22366</v>
      </c>
      <c r="B5185" s="2" t="s">
        <v>668</v>
      </c>
      <c r="C5185" s="2" t="s">
        <v>98</v>
      </c>
      <c r="D5185" s="2" t="s">
        <v>17178</v>
      </c>
      <c r="E5185" s="2" t="s">
        <v>17187</v>
      </c>
      <c r="F5185" s="13" t="n">
        <v>46195</v>
      </c>
      <c r="G5185" s="13" t="n">
        <v>46195</v>
      </c>
      <c r="H5185" s="2" t="n">
        <v>7.9</v>
      </c>
    </row>
    <row r="5186" customFormat="false" ht="15" hidden="false" customHeight="false" outlineLevel="0" collapsed="false">
      <c r="A5186" s="2" t="s">
        <v>22367</v>
      </c>
      <c r="B5186" s="2" t="s">
        <v>1176</v>
      </c>
      <c r="C5186" s="2" t="s">
        <v>141</v>
      </c>
      <c r="D5186" s="2" t="s">
        <v>17184</v>
      </c>
      <c r="E5186" s="2" t="s">
        <v>17176</v>
      </c>
      <c r="F5186" s="13" t="n">
        <v>45887</v>
      </c>
      <c r="G5186" s="13" t="n">
        <v>45887</v>
      </c>
      <c r="H5186" s="2" t="n">
        <v>19.2</v>
      </c>
    </row>
    <row r="5187" customFormat="false" ht="15" hidden="false" customHeight="false" outlineLevel="0" collapsed="false">
      <c r="A5187" s="2" t="s">
        <v>22368</v>
      </c>
      <c r="B5187" s="2" t="s">
        <v>3123</v>
      </c>
      <c r="C5187" s="2" t="s">
        <v>98</v>
      </c>
      <c r="D5187" s="2" t="s">
        <v>17182</v>
      </c>
      <c r="E5187" s="2" t="s">
        <v>17176</v>
      </c>
      <c r="F5187" s="13" t="n">
        <v>45860</v>
      </c>
      <c r="G5187" s="13" t="n">
        <v>45860</v>
      </c>
      <c r="H5187" s="2" t="n">
        <v>15.4</v>
      </c>
    </row>
    <row r="5188" customFormat="false" ht="15" hidden="false" customHeight="false" outlineLevel="0" collapsed="false">
      <c r="A5188" s="2" t="s">
        <v>22369</v>
      </c>
      <c r="B5188" s="2" t="s">
        <v>1129</v>
      </c>
      <c r="C5188" s="2" t="s">
        <v>123</v>
      </c>
      <c r="D5188" s="2" t="s">
        <v>17184</v>
      </c>
      <c r="E5188" s="2" t="s">
        <v>17187</v>
      </c>
      <c r="F5188" s="13" t="n">
        <v>46066</v>
      </c>
      <c r="G5188" s="13" t="n">
        <v>46066</v>
      </c>
      <c r="H5188" s="2" t="n">
        <v>7.5</v>
      </c>
    </row>
    <row r="5189" customFormat="false" ht="15" hidden="false" customHeight="false" outlineLevel="0" collapsed="false">
      <c r="A5189" s="2" t="s">
        <v>22370</v>
      </c>
      <c r="B5189" s="2" t="s">
        <v>364</v>
      </c>
      <c r="C5189" s="2" t="s">
        <v>114</v>
      </c>
      <c r="D5189" s="2" t="s">
        <v>17178</v>
      </c>
      <c r="E5189" s="2" t="s">
        <v>17187</v>
      </c>
      <c r="F5189" s="13" t="n">
        <v>45998</v>
      </c>
      <c r="G5189" s="13" t="n">
        <v>45998</v>
      </c>
      <c r="H5189" s="2" t="n">
        <v>7.8</v>
      </c>
    </row>
    <row r="5190" customFormat="false" ht="15" hidden="false" customHeight="false" outlineLevel="0" collapsed="false">
      <c r="A5190" s="2" t="s">
        <v>22371</v>
      </c>
      <c r="B5190" s="2" t="s">
        <v>3474</v>
      </c>
      <c r="C5190" s="2" t="s">
        <v>123</v>
      </c>
      <c r="D5190" s="2" t="s">
        <v>17180</v>
      </c>
      <c r="E5190" s="2" t="s">
        <v>17176</v>
      </c>
      <c r="F5190" s="13" t="n">
        <v>46095</v>
      </c>
      <c r="G5190" s="13" t="n">
        <v>46095</v>
      </c>
      <c r="H5190" s="2" t="n">
        <v>15.1</v>
      </c>
    </row>
    <row r="5191" customFormat="false" ht="15" hidden="false" customHeight="false" outlineLevel="0" collapsed="false">
      <c r="A5191" s="2" t="s">
        <v>22372</v>
      </c>
      <c r="B5191" s="2" t="s">
        <v>816</v>
      </c>
      <c r="C5191" s="2" t="s">
        <v>139</v>
      </c>
      <c r="D5191" s="2" t="s">
        <v>17180</v>
      </c>
      <c r="E5191" s="2" t="s">
        <v>17193</v>
      </c>
      <c r="F5191" s="13" t="n">
        <v>46136</v>
      </c>
      <c r="G5191" s="13" t="n">
        <v>46136</v>
      </c>
      <c r="H5191" s="2" t="n">
        <v>6.4</v>
      </c>
    </row>
    <row r="5192" customFormat="false" ht="15" hidden="false" customHeight="false" outlineLevel="0" collapsed="false">
      <c r="A5192" s="2" t="s">
        <v>22373</v>
      </c>
      <c r="B5192" s="2" t="s">
        <v>2270</v>
      </c>
      <c r="C5192" s="2" t="s">
        <v>114</v>
      </c>
      <c r="D5192" s="2" t="s">
        <v>17180</v>
      </c>
      <c r="E5192" s="2" t="s">
        <v>17187</v>
      </c>
      <c r="F5192" s="13" t="n">
        <v>45785</v>
      </c>
      <c r="G5192" s="13" t="n">
        <v>45785</v>
      </c>
      <c r="H5192" s="2" t="n">
        <v>17.2</v>
      </c>
    </row>
    <row r="5193" customFormat="false" ht="15" hidden="false" customHeight="false" outlineLevel="0" collapsed="false">
      <c r="A5193" s="2" t="s">
        <v>22374</v>
      </c>
      <c r="B5193" s="2" t="s">
        <v>3780</v>
      </c>
      <c r="C5193" s="2" t="s">
        <v>119</v>
      </c>
      <c r="D5193" s="2" t="s">
        <v>17182</v>
      </c>
      <c r="E5193" s="2" t="s">
        <v>17176</v>
      </c>
      <c r="F5193" s="13" t="n">
        <v>46054</v>
      </c>
      <c r="G5193" s="13" t="n">
        <v>46054</v>
      </c>
      <c r="H5193" s="2" t="n">
        <v>23.3</v>
      </c>
    </row>
    <row r="5194" customFormat="false" ht="15" hidden="false" customHeight="false" outlineLevel="0" collapsed="false">
      <c r="A5194" s="2" t="s">
        <v>22375</v>
      </c>
      <c r="B5194" s="2" t="s">
        <v>4510</v>
      </c>
      <c r="C5194" s="2" t="s">
        <v>119</v>
      </c>
      <c r="D5194" s="2" t="s">
        <v>17182</v>
      </c>
      <c r="E5194" s="2" t="s">
        <v>17176</v>
      </c>
      <c r="F5194" s="13" t="n">
        <v>46076</v>
      </c>
      <c r="G5194" s="13" t="n">
        <v>46076</v>
      </c>
      <c r="H5194" s="2" t="n">
        <v>11.4</v>
      </c>
    </row>
    <row r="5195" customFormat="false" ht="15" hidden="false" customHeight="false" outlineLevel="0" collapsed="false">
      <c r="A5195" s="2" t="s">
        <v>22376</v>
      </c>
      <c r="B5195" s="2" t="s">
        <v>4251</v>
      </c>
      <c r="C5195" s="2" t="s">
        <v>98</v>
      </c>
      <c r="D5195" s="2" t="s">
        <v>17182</v>
      </c>
      <c r="E5195" s="2" t="s">
        <v>17187</v>
      </c>
      <c r="F5195" s="13" t="n">
        <v>45863</v>
      </c>
      <c r="G5195" s="13" t="n">
        <v>45863</v>
      </c>
      <c r="H5195" s="2" t="n">
        <v>14.8</v>
      </c>
    </row>
    <row r="5196" customFormat="false" ht="15" hidden="false" customHeight="false" outlineLevel="0" collapsed="false">
      <c r="A5196" s="2" t="s">
        <v>22377</v>
      </c>
      <c r="B5196" s="2" t="s">
        <v>1719</v>
      </c>
      <c r="C5196" s="2" t="s">
        <v>139</v>
      </c>
      <c r="D5196" s="2" t="s">
        <v>17178</v>
      </c>
      <c r="E5196" s="2" t="s">
        <v>17176</v>
      </c>
      <c r="F5196" s="13" t="n">
        <v>45877</v>
      </c>
      <c r="G5196" s="13" t="n">
        <v>45879</v>
      </c>
      <c r="H5196" s="2" t="n">
        <v>49.2</v>
      </c>
    </row>
    <row r="5197" customFormat="false" ht="15" hidden="false" customHeight="false" outlineLevel="0" collapsed="false">
      <c r="A5197" s="2" t="s">
        <v>22378</v>
      </c>
      <c r="B5197" s="2" t="s">
        <v>2621</v>
      </c>
      <c r="C5197" s="2" t="s">
        <v>98</v>
      </c>
      <c r="D5197" s="2" t="s">
        <v>17175</v>
      </c>
      <c r="E5197" s="2" t="s">
        <v>17176</v>
      </c>
      <c r="F5197" s="13" t="n">
        <v>46221</v>
      </c>
      <c r="G5197" s="13" t="n">
        <v>46221</v>
      </c>
      <c r="H5197" s="2" t="n">
        <v>19.3</v>
      </c>
    </row>
    <row r="5198" customFormat="false" ht="15" hidden="false" customHeight="false" outlineLevel="0" collapsed="false">
      <c r="A5198" s="2" t="s">
        <v>22379</v>
      </c>
      <c r="B5198" s="2" t="s">
        <v>2439</v>
      </c>
      <c r="C5198" s="2" t="s">
        <v>139</v>
      </c>
      <c r="D5198" s="2" t="s">
        <v>17178</v>
      </c>
      <c r="E5198" s="2" t="s">
        <v>17176</v>
      </c>
      <c r="F5198" s="13" t="n">
        <v>46006</v>
      </c>
      <c r="G5198" s="13" t="n">
        <v>46006</v>
      </c>
      <c r="H5198" s="2" t="n">
        <v>19.6</v>
      </c>
    </row>
    <row r="5199" customFormat="false" ht="15" hidden="false" customHeight="false" outlineLevel="0" collapsed="false">
      <c r="A5199" s="2" t="s">
        <v>22380</v>
      </c>
      <c r="B5199" s="2" t="s">
        <v>266</v>
      </c>
      <c r="C5199" s="2" t="s">
        <v>98</v>
      </c>
      <c r="D5199" s="2" t="s">
        <v>17180</v>
      </c>
      <c r="E5199" s="2" t="s">
        <v>17176</v>
      </c>
      <c r="F5199" s="13" t="n">
        <v>45713</v>
      </c>
      <c r="G5199" s="13" t="n">
        <v>45713</v>
      </c>
      <c r="H5199" s="2" t="n">
        <v>6.8</v>
      </c>
    </row>
    <row r="5200" customFormat="false" ht="15" hidden="false" customHeight="false" outlineLevel="0" collapsed="false">
      <c r="A5200" s="2" t="s">
        <v>22381</v>
      </c>
      <c r="B5200" s="2" t="s">
        <v>3594</v>
      </c>
      <c r="C5200" s="2" t="s">
        <v>114</v>
      </c>
      <c r="D5200" s="2" t="s">
        <v>17178</v>
      </c>
      <c r="E5200" s="2" t="s">
        <v>17187</v>
      </c>
      <c r="F5200" s="13" t="n">
        <v>45961</v>
      </c>
      <c r="G5200" s="13" t="n">
        <v>45961</v>
      </c>
      <c r="H5200" s="2" t="n">
        <v>4.1</v>
      </c>
    </row>
    <row r="5201" customFormat="false" ht="15" hidden="false" customHeight="false" outlineLevel="0" collapsed="false">
      <c r="A5201" s="2" t="s">
        <v>22382</v>
      </c>
      <c r="B5201" s="2" t="s">
        <v>177</v>
      </c>
      <c r="C5201" s="2" t="s">
        <v>119</v>
      </c>
      <c r="D5201" s="2" t="s">
        <v>17180</v>
      </c>
      <c r="E5201" s="2" t="s">
        <v>17176</v>
      </c>
      <c r="F5201" s="13" t="n">
        <v>45797</v>
      </c>
      <c r="G5201" s="13" t="n">
        <v>45797</v>
      </c>
      <c r="H5201" s="2" t="n">
        <v>23.3</v>
      </c>
    </row>
    <row r="5202" customFormat="false" ht="15" hidden="false" customHeight="false" outlineLevel="0" collapsed="false">
      <c r="A5202" s="2" t="s">
        <v>22383</v>
      </c>
      <c r="B5202" s="2" t="s">
        <v>1227</v>
      </c>
      <c r="C5202" s="2" t="s">
        <v>123</v>
      </c>
      <c r="D5202" s="2" t="s">
        <v>17182</v>
      </c>
      <c r="E5202" s="2" t="s">
        <v>17187</v>
      </c>
      <c r="F5202" s="13" t="n">
        <v>45982</v>
      </c>
      <c r="G5202" s="13" t="n">
        <v>45982</v>
      </c>
      <c r="H5202" s="2" t="n">
        <v>13.9</v>
      </c>
    </row>
    <row r="5203" customFormat="false" ht="15" hidden="false" customHeight="false" outlineLevel="0" collapsed="false">
      <c r="A5203" s="2" t="s">
        <v>22384</v>
      </c>
      <c r="B5203" s="2" t="s">
        <v>2564</v>
      </c>
      <c r="C5203" s="2" t="s">
        <v>119</v>
      </c>
      <c r="D5203" s="2" t="s">
        <v>17184</v>
      </c>
      <c r="E5203" s="2" t="s">
        <v>17193</v>
      </c>
      <c r="F5203" s="13" t="n">
        <v>46045</v>
      </c>
      <c r="G5203" s="13" t="n">
        <v>46045</v>
      </c>
      <c r="H5203" s="2" t="n">
        <v>6.5</v>
      </c>
    </row>
    <row r="5204" customFormat="false" ht="15" hidden="false" customHeight="false" outlineLevel="0" collapsed="false">
      <c r="A5204" s="2" t="s">
        <v>22385</v>
      </c>
      <c r="B5204" s="2" t="s">
        <v>2353</v>
      </c>
      <c r="C5204" s="2" t="s">
        <v>141</v>
      </c>
      <c r="D5204" s="2" t="s">
        <v>17178</v>
      </c>
      <c r="E5204" s="2" t="s">
        <v>17176</v>
      </c>
      <c r="F5204" s="13" t="n">
        <v>46084</v>
      </c>
      <c r="G5204" s="13" t="n">
        <v>46084</v>
      </c>
      <c r="H5204" s="2" t="n">
        <v>23.2</v>
      </c>
    </row>
    <row r="5205" customFormat="false" ht="15" hidden="false" customHeight="false" outlineLevel="0" collapsed="false">
      <c r="A5205" s="2" t="s">
        <v>22386</v>
      </c>
      <c r="B5205" s="2" t="s">
        <v>2051</v>
      </c>
      <c r="C5205" s="2" t="s">
        <v>108</v>
      </c>
      <c r="D5205" s="2" t="s">
        <v>17175</v>
      </c>
      <c r="E5205" s="2" t="s">
        <v>17176</v>
      </c>
      <c r="F5205" s="13" t="n">
        <v>46173</v>
      </c>
      <c r="G5205" s="13" t="n">
        <v>46173</v>
      </c>
      <c r="H5205" s="2" t="n">
        <v>14.8</v>
      </c>
    </row>
    <row r="5206" customFormat="false" ht="15" hidden="false" customHeight="false" outlineLevel="0" collapsed="false">
      <c r="A5206" s="2" t="s">
        <v>22387</v>
      </c>
      <c r="B5206" s="2" t="s">
        <v>2774</v>
      </c>
      <c r="C5206" s="2" t="s">
        <v>139</v>
      </c>
      <c r="D5206" s="2" t="s">
        <v>17184</v>
      </c>
      <c r="E5206" s="2" t="s">
        <v>17176</v>
      </c>
      <c r="F5206" s="13" t="n">
        <v>46193</v>
      </c>
      <c r="G5206" s="13" t="n">
        <v>46194</v>
      </c>
      <c r="H5206" s="2" t="n">
        <v>27.6</v>
      </c>
    </row>
    <row r="5207" customFormat="false" ht="15" hidden="false" customHeight="false" outlineLevel="0" collapsed="false">
      <c r="A5207" s="2" t="s">
        <v>22388</v>
      </c>
      <c r="B5207" s="2" t="s">
        <v>4293</v>
      </c>
      <c r="C5207" s="2" t="s">
        <v>139</v>
      </c>
      <c r="D5207" s="2" t="s">
        <v>17182</v>
      </c>
      <c r="E5207" s="2" t="s">
        <v>17187</v>
      </c>
      <c r="F5207" s="13" t="n">
        <v>45959</v>
      </c>
      <c r="G5207" s="13" t="n">
        <v>45959</v>
      </c>
      <c r="H5207" s="2" t="n">
        <v>8.7</v>
      </c>
    </row>
    <row r="5208" customFormat="false" ht="15" hidden="false" customHeight="false" outlineLevel="0" collapsed="false">
      <c r="A5208" s="2" t="s">
        <v>22389</v>
      </c>
      <c r="B5208" s="2" t="s">
        <v>4072</v>
      </c>
      <c r="C5208" s="2" t="s">
        <v>123</v>
      </c>
      <c r="D5208" s="2" t="s">
        <v>17184</v>
      </c>
      <c r="E5208" s="2" t="s">
        <v>17191</v>
      </c>
      <c r="F5208" s="13" t="n">
        <v>45759</v>
      </c>
      <c r="G5208" s="13" t="n">
        <v>45759</v>
      </c>
      <c r="H5208" s="2" t="n">
        <v>2.2</v>
      </c>
    </row>
    <row r="5209" customFormat="false" ht="15" hidden="false" customHeight="false" outlineLevel="0" collapsed="false">
      <c r="A5209" s="2" t="s">
        <v>22390</v>
      </c>
      <c r="B5209" s="2" t="s">
        <v>2215</v>
      </c>
      <c r="C5209" s="2" t="s">
        <v>119</v>
      </c>
      <c r="D5209" s="2" t="s">
        <v>17180</v>
      </c>
      <c r="E5209" s="2" t="s">
        <v>17187</v>
      </c>
      <c r="F5209" s="13" t="n">
        <v>46089</v>
      </c>
      <c r="G5209" s="13" t="n">
        <v>46089</v>
      </c>
      <c r="H5209" s="2" t="n">
        <v>14.2</v>
      </c>
    </row>
    <row r="5210" customFormat="false" ht="15" hidden="false" customHeight="false" outlineLevel="0" collapsed="false">
      <c r="A5210" s="2" t="s">
        <v>22391</v>
      </c>
      <c r="B5210" s="2" t="s">
        <v>2084</v>
      </c>
      <c r="C5210" s="2" t="s">
        <v>141</v>
      </c>
      <c r="D5210" s="2" t="s">
        <v>17175</v>
      </c>
      <c r="E5210" s="2" t="s">
        <v>17176</v>
      </c>
      <c r="F5210" s="13" t="n">
        <v>45821</v>
      </c>
      <c r="G5210" s="13" t="n">
        <v>45821</v>
      </c>
      <c r="H5210" s="2" t="n">
        <v>21.2</v>
      </c>
    </row>
    <row r="5211" customFormat="false" ht="15" hidden="false" customHeight="false" outlineLevel="0" collapsed="false">
      <c r="A5211" s="2" t="s">
        <v>22392</v>
      </c>
      <c r="B5211" s="2" t="s">
        <v>2690</v>
      </c>
      <c r="C5211" s="2" t="s">
        <v>139</v>
      </c>
      <c r="D5211" s="2" t="s">
        <v>17175</v>
      </c>
      <c r="E5211" s="2" t="s">
        <v>17193</v>
      </c>
      <c r="F5211" s="13" t="n">
        <v>46107</v>
      </c>
      <c r="G5211" s="13" t="n">
        <v>46107</v>
      </c>
      <c r="H5211" s="2" t="n">
        <v>7.4</v>
      </c>
    </row>
    <row r="5212" customFormat="false" ht="15" hidden="false" customHeight="false" outlineLevel="0" collapsed="false">
      <c r="A5212" s="2" t="s">
        <v>22393</v>
      </c>
      <c r="B5212" s="2" t="s">
        <v>4146</v>
      </c>
      <c r="C5212" s="2" t="s">
        <v>139</v>
      </c>
      <c r="D5212" s="2" t="s">
        <v>17178</v>
      </c>
      <c r="E5212" s="2" t="s">
        <v>17193</v>
      </c>
      <c r="F5212" s="13" t="n">
        <v>46043</v>
      </c>
      <c r="G5212" s="13" t="n">
        <v>46043</v>
      </c>
      <c r="H5212" s="2" t="n">
        <v>6.3</v>
      </c>
    </row>
    <row r="5213" customFormat="false" ht="15" hidden="false" customHeight="false" outlineLevel="0" collapsed="false">
      <c r="A5213" s="2" t="s">
        <v>22394</v>
      </c>
      <c r="B5213" s="2" t="s">
        <v>3579</v>
      </c>
      <c r="C5213" s="2" t="s">
        <v>98</v>
      </c>
      <c r="D5213" s="2" t="s">
        <v>17180</v>
      </c>
      <c r="E5213" s="2" t="s">
        <v>17193</v>
      </c>
      <c r="F5213" s="13" t="n">
        <v>46180</v>
      </c>
      <c r="G5213" s="13" t="n">
        <v>46180</v>
      </c>
      <c r="H5213" s="2" t="n">
        <v>2.1</v>
      </c>
    </row>
    <row r="5214" customFormat="false" ht="15" hidden="false" customHeight="false" outlineLevel="0" collapsed="false">
      <c r="A5214" s="2" t="s">
        <v>22395</v>
      </c>
      <c r="B5214" s="2" t="s">
        <v>95</v>
      </c>
      <c r="C5214" s="2" t="s">
        <v>98</v>
      </c>
      <c r="D5214" s="2" t="s">
        <v>17175</v>
      </c>
      <c r="E5214" s="2" t="s">
        <v>17176</v>
      </c>
      <c r="F5214" s="13" t="n">
        <v>46188</v>
      </c>
      <c r="G5214" s="13" t="n">
        <v>46188</v>
      </c>
      <c r="H5214" s="2" t="n">
        <v>14.9</v>
      </c>
    </row>
    <row r="5215" customFormat="false" ht="15" hidden="false" customHeight="false" outlineLevel="0" collapsed="false">
      <c r="A5215" s="2" t="s">
        <v>22396</v>
      </c>
      <c r="B5215" s="2" t="s">
        <v>3858</v>
      </c>
      <c r="C5215" s="2" t="s">
        <v>119</v>
      </c>
      <c r="D5215" s="2" t="s">
        <v>17184</v>
      </c>
      <c r="E5215" s="2" t="s">
        <v>17176</v>
      </c>
      <c r="F5215" s="13" t="n">
        <v>46029</v>
      </c>
      <c r="G5215" s="13" t="n">
        <v>46029</v>
      </c>
      <c r="H5215" s="2" t="n">
        <v>8.7</v>
      </c>
    </row>
    <row r="5216" customFormat="false" ht="15" hidden="false" customHeight="false" outlineLevel="0" collapsed="false">
      <c r="A5216" s="2" t="s">
        <v>22397</v>
      </c>
      <c r="B5216" s="2" t="s">
        <v>3982</v>
      </c>
      <c r="C5216" s="2" t="s">
        <v>119</v>
      </c>
      <c r="D5216" s="2" t="s">
        <v>17178</v>
      </c>
      <c r="E5216" s="2" t="s">
        <v>17193</v>
      </c>
      <c r="F5216" s="13" t="n">
        <v>46265</v>
      </c>
      <c r="G5216" s="13" t="n">
        <v>46265</v>
      </c>
      <c r="H5216" s="2" t="n">
        <v>4.2</v>
      </c>
    </row>
    <row r="5217" customFormat="false" ht="15" hidden="false" customHeight="false" outlineLevel="0" collapsed="false">
      <c r="A5217" s="2" t="s">
        <v>22398</v>
      </c>
      <c r="B5217" s="2" t="s">
        <v>676</v>
      </c>
      <c r="C5217" s="2" t="s">
        <v>98</v>
      </c>
      <c r="D5217" s="2" t="s">
        <v>17182</v>
      </c>
      <c r="E5217" s="2" t="s">
        <v>17176</v>
      </c>
      <c r="F5217" s="13" t="n">
        <v>46188</v>
      </c>
      <c r="G5217" s="13" t="n">
        <v>46188</v>
      </c>
      <c r="H5217" s="2" t="n">
        <v>18.5</v>
      </c>
    </row>
    <row r="5218" customFormat="false" ht="15" hidden="false" customHeight="false" outlineLevel="0" collapsed="false">
      <c r="A5218" s="2" t="s">
        <v>22399</v>
      </c>
      <c r="B5218" s="2" t="s">
        <v>4042</v>
      </c>
      <c r="C5218" s="2" t="s">
        <v>104</v>
      </c>
      <c r="D5218" s="2" t="s">
        <v>17182</v>
      </c>
      <c r="E5218" s="2" t="s">
        <v>17176</v>
      </c>
      <c r="F5218" s="13" t="n">
        <v>46018</v>
      </c>
      <c r="G5218" s="13" t="n">
        <v>46018</v>
      </c>
      <c r="H5218" s="2" t="n">
        <v>19.5</v>
      </c>
    </row>
    <row r="5219" customFormat="false" ht="15" hidden="false" customHeight="false" outlineLevel="0" collapsed="false">
      <c r="A5219" s="2" t="s">
        <v>22400</v>
      </c>
      <c r="B5219" s="2" t="s">
        <v>175</v>
      </c>
      <c r="C5219" s="2" t="s">
        <v>123</v>
      </c>
      <c r="D5219" s="2" t="s">
        <v>17175</v>
      </c>
      <c r="E5219" s="2" t="s">
        <v>17191</v>
      </c>
      <c r="F5219" s="13" t="n">
        <v>46071</v>
      </c>
      <c r="G5219" s="13" t="n">
        <v>46071</v>
      </c>
      <c r="H5219" s="2" t="n">
        <v>1.2</v>
      </c>
    </row>
    <row r="5220" customFormat="false" ht="15" hidden="false" customHeight="false" outlineLevel="0" collapsed="false">
      <c r="A5220" s="2" t="s">
        <v>22401</v>
      </c>
      <c r="B5220" s="2" t="s">
        <v>1330</v>
      </c>
      <c r="C5220" s="2" t="s">
        <v>139</v>
      </c>
      <c r="D5220" s="2" t="s">
        <v>17178</v>
      </c>
      <c r="E5220" s="2" t="s">
        <v>17193</v>
      </c>
      <c r="F5220" s="13" t="n">
        <v>45952</v>
      </c>
      <c r="G5220" s="13" t="n">
        <v>45952</v>
      </c>
      <c r="H5220" s="2" t="n">
        <v>10.6</v>
      </c>
    </row>
    <row r="5221" customFormat="false" ht="15" hidden="false" customHeight="false" outlineLevel="0" collapsed="false">
      <c r="A5221" s="2" t="s">
        <v>22402</v>
      </c>
      <c r="B5221" s="2" t="s">
        <v>4819</v>
      </c>
      <c r="C5221" s="2" t="s">
        <v>119</v>
      </c>
      <c r="D5221" s="2" t="s">
        <v>17180</v>
      </c>
      <c r="E5221" s="2" t="s">
        <v>17187</v>
      </c>
      <c r="F5221" s="13" t="n">
        <v>45843</v>
      </c>
      <c r="G5221" s="13" t="n">
        <v>45843</v>
      </c>
      <c r="H5221" s="2" t="n">
        <v>8.8</v>
      </c>
    </row>
    <row r="5222" customFormat="false" ht="15" hidden="false" customHeight="false" outlineLevel="0" collapsed="false">
      <c r="A5222" s="2" t="s">
        <v>22403</v>
      </c>
      <c r="B5222" s="2" t="s">
        <v>4419</v>
      </c>
      <c r="C5222" s="2" t="s">
        <v>98</v>
      </c>
      <c r="D5222" s="2" t="s">
        <v>17178</v>
      </c>
      <c r="E5222" s="2" t="s">
        <v>17187</v>
      </c>
      <c r="F5222" s="13" t="n">
        <v>46090</v>
      </c>
      <c r="G5222" s="13" t="n">
        <v>46090</v>
      </c>
      <c r="H5222" s="2" t="n">
        <v>6.9</v>
      </c>
    </row>
    <row r="5223" customFormat="false" ht="15" hidden="false" customHeight="false" outlineLevel="0" collapsed="false">
      <c r="A5223" s="2" t="s">
        <v>22404</v>
      </c>
      <c r="B5223" s="2" t="s">
        <v>2088</v>
      </c>
      <c r="C5223" s="2" t="s">
        <v>98</v>
      </c>
      <c r="D5223" s="2" t="s">
        <v>17182</v>
      </c>
      <c r="E5223" s="2" t="s">
        <v>17191</v>
      </c>
      <c r="F5223" s="13" t="n">
        <v>46238</v>
      </c>
      <c r="G5223" s="13" t="n">
        <v>46238</v>
      </c>
      <c r="H5223" s="2" t="n">
        <v>2.2</v>
      </c>
    </row>
    <row r="5224" customFormat="false" ht="15" hidden="false" customHeight="false" outlineLevel="0" collapsed="false">
      <c r="A5224" s="2" t="s">
        <v>22405</v>
      </c>
      <c r="B5224" s="2" t="s">
        <v>3428</v>
      </c>
      <c r="C5224" s="2" t="s">
        <v>108</v>
      </c>
      <c r="D5224" s="2" t="s">
        <v>17178</v>
      </c>
      <c r="E5224" s="2" t="s">
        <v>17176</v>
      </c>
      <c r="F5224" s="13" t="n">
        <v>45797</v>
      </c>
      <c r="G5224" s="13" t="n">
        <v>45798</v>
      </c>
      <c r="H5224" s="2" t="n">
        <v>36</v>
      </c>
    </row>
    <row r="5225" customFormat="false" ht="15" hidden="false" customHeight="false" outlineLevel="0" collapsed="false">
      <c r="A5225" s="2" t="s">
        <v>22406</v>
      </c>
      <c r="B5225" s="2" t="s">
        <v>2486</v>
      </c>
      <c r="C5225" s="2" t="s">
        <v>139</v>
      </c>
      <c r="D5225" s="2" t="s">
        <v>17184</v>
      </c>
      <c r="E5225" s="2" t="s">
        <v>17176</v>
      </c>
      <c r="F5225" s="13" t="n">
        <v>46238</v>
      </c>
      <c r="G5225" s="13" t="n">
        <v>46238</v>
      </c>
      <c r="H5225" s="2" t="n">
        <v>6.1</v>
      </c>
    </row>
    <row r="5226" customFormat="false" ht="15" hidden="false" customHeight="false" outlineLevel="0" collapsed="false">
      <c r="A5226" s="2" t="s">
        <v>22407</v>
      </c>
      <c r="B5226" s="2" t="s">
        <v>3216</v>
      </c>
      <c r="C5226" s="2" t="s">
        <v>119</v>
      </c>
      <c r="D5226" s="2" t="s">
        <v>17184</v>
      </c>
      <c r="E5226" s="2" t="s">
        <v>17193</v>
      </c>
      <c r="F5226" s="13" t="n">
        <v>45785</v>
      </c>
      <c r="G5226" s="13" t="n">
        <v>45785</v>
      </c>
      <c r="H5226" s="2" t="n">
        <v>4.9</v>
      </c>
    </row>
    <row r="5227" customFormat="false" ht="15" hidden="false" customHeight="false" outlineLevel="0" collapsed="false">
      <c r="A5227" s="2" t="s">
        <v>22408</v>
      </c>
      <c r="B5227" s="2" t="s">
        <v>4950</v>
      </c>
      <c r="C5227" s="2" t="s">
        <v>98</v>
      </c>
      <c r="D5227" s="2" t="s">
        <v>17175</v>
      </c>
      <c r="E5227" s="2" t="s">
        <v>17193</v>
      </c>
      <c r="F5227" s="13" t="n">
        <v>46156</v>
      </c>
      <c r="G5227" s="13" t="n">
        <v>46156</v>
      </c>
      <c r="H5227" s="2" t="n">
        <v>4.7</v>
      </c>
    </row>
    <row r="5228" customFormat="false" ht="15" hidden="false" customHeight="false" outlineLevel="0" collapsed="false">
      <c r="A5228" s="2" t="s">
        <v>22409</v>
      </c>
      <c r="B5228" s="2" t="s">
        <v>1311</v>
      </c>
      <c r="C5228" s="2" t="s">
        <v>139</v>
      </c>
      <c r="D5228" s="2" t="s">
        <v>17178</v>
      </c>
      <c r="E5228" s="2" t="s">
        <v>17187</v>
      </c>
      <c r="F5228" s="13" t="n">
        <v>45643</v>
      </c>
      <c r="G5228" s="13" t="n">
        <v>45643</v>
      </c>
      <c r="H5228" s="2" t="n">
        <v>6.8</v>
      </c>
    </row>
    <row r="5229" customFormat="false" ht="15" hidden="false" customHeight="false" outlineLevel="0" collapsed="false">
      <c r="A5229" s="2" t="s">
        <v>22410</v>
      </c>
      <c r="B5229" s="2" t="s">
        <v>3558</v>
      </c>
      <c r="C5229" s="2" t="s">
        <v>128</v>
      </c>
      <c r="D5229" s="2" t="s">
        <v>17175</v>
      </c>
      <c r="E5229" s="2" t="s">
        <v>17193</v>
      </c>
      <c r="F5229" s="13" t="n">
        <v>45949</v>
      </c>
      <c r="G5229" s="13" t="n">
        <v>45949</v>
      </c>
      <c r="H5229" s="2" t="n">
        <v>6.5</v>
      </c>
    </row>
    <row r="5230" customFormat="false" ht="15" hidden="false" customHeight="false" outlineLevel="0" collapsed="false">
      <c r="A5230" s="2" t="s">
        <v>22411</v>
      </c>
      <c r="B5230" s="2" t="s">
        <v>4531</v>
      </c>
      <c r="C5230" s="2" t="s">
        <v>98</v>
      </c>
      <c r="D5230" s="2" t="s">
        <v>17180</v>
      </c>
      <c r="E5230" s="2" t="s">
        <v>17176</v>
      </c>
      <c r="F5230" s="13" t="n">
        <v>45767</v>
      </c>
      <c r="G5230" s="13" t="n">
        <v>45767</v>
      </c>
      <c r="H5230" s="2" t="n">
        <v>6.9</v>
      </c>
    </row>
    <row r="5231" customFormat="false" ht="15" hidden="false" customHeight="false" outlineLevel="0" collapsed="false">
      <c r="A5231" s="2" t="s">
        <v>22412</v>
      </c>
      <c r="B5231" s="2" t="s">
        <v>2702</v>
      </c>
      <c r="C5231" s="2" t="s">
        <v>114</v>
      </c>
      <c r="D5231" s="2" t="s">
        <v>17180</v>
      </c>
      <c r="E5231" s="2" t="s">
        <v>17187</v>
      </c>
      <c r="F5231" s="13" t="n">
        <v>46019</v>
      </c>
      <c r="G5231" s="13" t="n">
        <v>46019</v>
      </c>
      <c r="H5231" s="2" t="n">
        <v>8.6</v>
      </c>
    </row>
    <row r="5232" customFormat="false" ht="15" hidden="false" customHeight="false" outlineLevel="0" collapsed="false">
      <c r="A5232" s="2" t="s">
        <v>22413</v>
      </c>
      <c r="B5232" s="2" t="s">
        <v>2036</v>
      </c>
      <c r="C5232" s="2" t="s">
        <v>104</v>
      </c>
      <c r="D5232" s="2" t="s">
        <v>17182</v>
      </c>
      <c r="E5232" s="2" t="s">
        <v>17187</v>
      </c>
      <c r="F5232" s="13" t="n">
        <v>46208</v>
      </c>
      <c r="G5232" s="13" t="n">
        <v>46208</v>
      </c>
      <c r="H5232" s="2" t="n">
        <v>6.3</v>
      </c>
    </row>
    <row r="5233" customFormat="false" ht="15" hidden="false" customHeight="false" outlineLevel="0" collapsed="false">
      <c r="A5233" s="2" t="s">
        <v>22414</v>
      </c>
      <c r="B5233" s="2" t="s">
        <v>2232</v>
      </c>
      <c r="C5233" s="2" t="s">
        <v>145</v>
      </c>
      <c r="D5233" s="2" t="s">
        <v>17178</v>
      </c>
      <c r="E5233" s="2" t="s">
        <v>17193</v>
      </c>
      <c r="F5233" s="13" t="n">
        <v>46042</v>
      </c>
      <c r="G5233" s="13" t="n">
        <v>46042</v>
      </c>
      <c r="H5233" s="2" t="n">
        <v>4.2</v>
      </c>
    </row>
    <row r="5234" customFormat="false" ht="15" hidden="false" customHeight="false" outlineLevel="0" collapsed="false">
      <c r="A5234" s="2" t="s">
        <v>22415</v>
      </c>
      <c r="B5234" s="2" t="s">
        <v>4144</v>
      </c>
      <c r="C5234" s="2" t="s">
        <v>139</v>
      </c>
      <c r="D5234" s="2" t="s">
        <v>17180</v>
      </c>
      <c r="E5234" s="2" t="s">
        <v>17193</v>
      </c>
      <c r="F5234" s="13" t="n">
        <v>46042</v>
      </c>
      <c r="G5234" s="13" t="n">
        <v>46042</v>
      </c>
      <c r="H5234" s="2" t="n">
        <v>6.9</v>
      </c>
    </row>
    <row r="5235" customFormat="false" ht="15" hidden="false" customHeight="false" outlineLevel="0" collapsed="false">
      <c r="A5235" s="2" t="s">
        <v>22416</v>
      </c>
      <c r="B5235" s="2" t="s">
        <v>1935</v>
      </c>
      <c r="C5235" s="2" t="s">
        <v>98</v>
      </c>
      <c r="D5235" s="2" t="s">
        <v>17180</v>
      </c>
      <c r="E5235" s="2" t="s">
        <v>17191</v>
      </c>
      <c r="F5235" s="13" t="n">
        <v>45975</v>
      </c>
      <c r="G5235" s="13" t="n">
        <v>45975</v>
      </c>
      <c r="H5235" s="2" t="n">
        <v>3</v>
      </c>
    </row>
    <row r="5236" customFormat="false" ht="15" hidden="false" customHeight="false" outlineLevel="0" collapsed="false">
      <c r="A5236" s="2" t="s">
        <v>22417</v>
      </c>
      <c r="B5236" s="2" t="s">
        <v>4409</v>
      </c>
      <c r="C5236" s="2" t="s">
        <v>119</v>
      </c>
      <c r="D5236" s="2" t="s">
        <v>17184</v>
      </c>
      <c r="E5236" s="2" t="s">
        <v>17193</v>
      </c>
      <c r="F5236" s="13" t="n">
        <v>46114</v>
      </c>
      <c r="G5236" s="13" t="n">
        <v>46114</v>
      </c>
      <c r="H5236" s="2" t="n">
        <v>4.1</v>
      </c>
    </row>
    <row r="5237" customFormat="false" ht="15" hidden="false" customHeight="false" outlineLevel="0" collapsed="false">
      <c r="A5237" s="2" t="s">
        <v>22418</v>
      </c>
      <c r="B5237" s="2" t="s">
        <v>966</v>
      </c>
      <c r="C5237" s="2" t="s">
        <v>98</v>
      </c>
      <c r="D5237" s="2" t="s">
        <v>17184</v>
      </c>
      <c r="E5237" s="2" t="s">
        <v>17176</v>
      </c>
      <c r="F5237" s="13" t="n">
        <v>46140</v>
      </c>
      <c r="G5237" s="13" t="n">
        <v>46140</v>
      </c>
      <c r="H5237" s="2" t="n">
        <v>17</v>
      </c>
    </row>
    <row r="5238" customFormat="false" ht="15" hidden="false" customHeight="false" outlineLevel="0" collapsed="false">
      <c r="A5238" s="2" t="s">
        <v>22419</v>
      </c>
      <c r="B5238" s="2" t="s">
        <v>1703</v>
      </c>
      <c r="C5238" s="2" t="s">
        <v>108</v>
      </c>
      <c r="D5238" s="2" t="s">
        <v>17180</v>
      </c>
      <c r="E5238" s="2" t="s">
        <v>17187</v>
      </c>
      <c r="F5238" s="13" t="n">
        <v>45683</v>
      </c>
      <c r="G5238" s="13" t="n">
        <v>45683</v>
      </c>
      <c r="H5238" s="2" t="n">
        <v>21.1</v>
      </c>
    </row>
    <row r="5239" customFormat="false" ht="15" hidden="false" customHeight="false" outlineLevel="0" collapsed="false">
      <c r="A5239" s="2" t="s">
        <v>22420</v>
      </c>
      <c r="B5239" s="2" t="s">
        <v>1624</v>
      </c>
      <c r="C5239" s="2" t="s">
        <v>108</v>
      </c>
      <c r="D5239" s="2" t="s">
        <v>17184</v>
      </c>
      <c r="E5239" s="2" t="s">
        <v>17176</v>
      </c>
      <c r="F5239" s="13" t="n">
        <v>45778</v>
      </c>
      <c r="G5239" s="13" t="n">
        <v>45779</v>
      </c>
      <c r="H5239" s="2" t="n">
        <v>25.4</v>
      </c>
    </row>
    <row r="5240" customFormat="false" ht="15" hidden="false" customHeight="false" outlineLevel="0" collapsed="false">
      <c r="A5240" s="2" t="s">
        <v>22421</v>
      </c>
      <c r="B5240" s="2" t="s">
        <v>4386</v>
      </c>
      <c r="C5240" s="2" t="s">
        <v>98</v>
      </c>
      <c r="D5240" s="2" t="s">
        <v>17178</v>
      </c>
      <c r="E5240" s="2" t="s">
        <v>17176</v>
      </c>
      <c r="F5240" s="13" t="n">
        <v>46291</v>
      </c>
      <c r="G5240" s="13" t="n">
        <v>46291</v>
      </c>
      <c r="H5240" s="2" t="n">
        <v>9.1</v>
      </c>
    </row>
    <row r="5241" customFormat="false" ht="15" hidden="false" customHeight="false" outlineLevel="0" collapsed="false">
      <c r="A5241" s="2" t="s">
        <v>22422</v>
      </c>
      <c r="B5241" s="2" t="s">
        <v>4926</v>
      </c>
      <c r="C5241" s="2" t="s">
        <v>98</v>
      </c>
      <c r="D5241" s="2" t="s">
        <v>17175</v>
      </c>
      <c r="E5241" s="2" t="s">
        <v>17191</v>
      </c>
      <c r="F5241" s="13" t="n">
        <v>45994</v>
      </c>
      <c r="G5241" s="13" t="n">
        <v>45994</v>
      </c>
      <c r="H5241" s="2" t="n">
        <v>1.1</v>
      </c>
    </row>
    <row r="5242" customFormat="false" ht="15" hidden="false" customHeight="false" outlineLevel="0" collapsed="false">
      <c r="A5242" s="2" t="s">
        <v>22423</v>
      </c>
      <c r="B5242" s="2" t="s">
        <v>4699</v>
      </c>
      <c r="C5242" s="2" t="s">
        <v>139</v>
      </c>
      <c r="D5242" s="2" t="s">
        <v>17175</v>
      </c>
      <c r="E5242" s="2" t="s">
        <v>17176</v>
      </c>
      <c r="F5242" s="13" t="n">
        <v>46147</v>
      </c>
      <c r="G5242" s="13" t="n">
        <v>46148</v>
      </c>
      <c r="H5242" s="2" t="n">
        <v>28.2</v>
      </c>
    </row>
    <row r="5243" customFormat="false" ht="15" hidden="false" customHeight="false" outlineLevel="0" collapsed="false">
      <c r="A5243" s="2" t="s">
        <v>22424</v>
      </c>
      <c r="B5243" s="2" t="s">
        <v>1156</v>
      </c>
      <c r="C5243" s="2" t="s">
        <v>98</v>
      </c>
      <c r="D5243" s="2" t="s">
        <v>17180</v>
      </c>
      <c r="E5243" s="2" t="s">
        <v>17176</v>
      </c>
      <c r="F5243" s="13" t="n">
        <v>45961</v>
      </c>
      <c r="G5243" s="13" t="n">
        <v>45961</v>
      </c>
      <c r="H5243" s="2" t="n">
        <v>9.1</v>
      </c>
    </row>
    <row r="5244" customFormat="false" ht="15" hidden="false" customHeight="false" outlineLevel="0" collapsed="false">
      <c r="A5244" s="2" t="s">
        <v>22425</v>
      </c>
      <c r="B5244" s="2" t="s">
        <v>4570</v>
      </c>
      <c r="C5244" s="2" t="s">
        <v>123</v>
      </c>
      <c r="D5244" s="2" t="s">
        <v>17184</v>
      </c>
      <c r="E5244" s="2" t="s">
        <v>17187</v>
      </c>
      <c r="F5244" s="13" t="n">
        <v>46234</v>
      </c>
      <c r="G5244" s="13" t="n">
        <v>46234</v>
      </c>
      <c r="H5244" s="2" t="n">
        <v>7.6</v>
      </c>
    </row>
    <row r="5245" customFormat="false" ht="15" hidden="false" customHeight="false" outlineLevel="0" collapsed="false">
      <c r="A5245" s="2" t="s">
        <v>22426</v>
      </c>
      <c r="B5245" s="2" t="s">
        <v>3888</v>
      </c>
      <c r="C5245" s="2" t="s">
        <v>128</v>
      </c>
      <c r="D5245" s="2" t="s">
        <v>17178</v>
      </c>
      <c r="E5245" s="2" t="s">
        <v>17187</v>
      </c>
      <c r="F5245" s="13" t="n">
        <v>45773</v>
      </c>
      <c r="G5245" s="13" t="n">
        <v>45773</v>
      </c>
      <c r="H5245" s="2" t="n">
        <v>17.1</v>
      </c>
    </row>
    <row r="5246" customFormat="false" ht="15" hidden="false" customHeight="false" outlineLevel="0" collapsed="false">
      <c r="A5246" s="2" t="s">
        <v>22427</v>
      </c>
      <c r="B5246" s="2" t="s">
        <v>949</v>
      </c>
      <c r="C5246" s="2" t="s">
        <v>119</v>
      </c>
      <c r="D5246" s="2" t="s">
        <v>17182</v>
      </c>
      <c r="E5246" s="2" t="s">
        <v>17176</v>
      </c>
      <c r="F5246" s="13" t="n">
        <v>45913</v>
      </c>
      <c r="G5246" s="13" t="n">
        <v>45913</v>
      </c>
      <c r="H5246" s="2" t="n">
        <v>19.8</v>
      </c>
    </row>
    <row r="5247" customFormat="false" ht="15" hidden="false" customHeight="false" outlineLevel="0" collapsed="false">
      <c r="A5247" s="2" t="s">
        <v>22428</v>
      </c>
      <c r="B5247" s="2" t="s">
        <v>3383</v>
      </c>
      <c r="C5247" s="2" t="s">
        <v>114</v>
      </c>
      <c r="D5247" s="2" t="s">
        <v>17182</v>
      </c>
      <c r="E5247" s="2" t="s">
        <v>17176</v>
      </c>
      <c r="F5247" s="13" t="n">
        <v>46174</v>
      </c>
      <c r="G5247" s="13" t="n">
        <v>46174</v>
      </c>
      <c r="H5247" s="2" t="n">
        <v>12.9</v>
      </c>
    </row>
    <row r="5248" customFormat="false" ht="15" hidden="false" customHeight="false" outlineLevel="0" collapsed="false">
      <c r="A5248" s="2" t="s">
        <v>22429</v>
      </c>
      <c r="B5248" s="2" t="s">
        <v>533</v>
      </c>
      <c r="C5248" s="2" t="s">
        <v>114</v>
      </c>
      <c r="D5248" s="2" t="s">
        <v>17182</v>
      </c>
      <c r="E5248" s="2" t="s">
        <v>17187</v>
      </c>
      <c r="F5248" s="13" t="n">
        <v>46189</v>
      </c>
      <c r="G5248" s="13" t="n">
        <v>46189</v>
      </c>
      <c r="H5248" s="2" t="n">
        <v>6.7</v>
      </c>
    </row>
    <row r="5249" customFormat="false" ht="15" hidden="false" customHeight="false" outlineLevel="0" collapsed="false">
      <c r="A5249" s="2" t="s">
        <v>22430</v>
      </c>
      <c r="B5249" s="2" t="s">
        <v>2754</v>
      </c>
      <c r="C5249" s="2" t="s">
        <v>139</v>
      </c>
      <c r="D5249" s="2" t="s">
        <v>17178</v>
      </c>
      <c r="E5249" s="2" t="s">
        <v>17187</v>
      </c>
      <c r="F5249" s="13" t="n">
        <v>46067</v>
      </c>
      <c r="G5249" s="13" t="n">
        <v>46067</v>
      </c>
      <c r="H5249" s="2" t="n">
        <v>10.6</v>
      </c>
    </row>
    <row r="5250" customFormat="false" ht="15" hidden="false" customHeight="false" outlineLevel="0" collapsed="false">
      <c r="A5250" s="2" t="s">
        <v>22431</v>
      </c>
      <c r="B5250" s="2" t="s">
        <v>3017</v>
      </c>
      <c r="C5250" s="2" t="s">
        <v>163</v>
      </c>
      <c r="D5250" s="2" t="s">
        <v>17178</v>
      </c>
      <c r="E5250" s="2" t="s">
        <v>17176</v>
      </c>
      <c r="F5250" s="13" t="n">
        <v>45847</v>
      </c>
      <c r="G5250" s="13" t="n">
        <v>45848</v>
      </c>
      <c r="H5250" s="2" t="n">
        <v>32</v>
      </c>
    </row>
    <row r="5251" customFormat="false" ht="15" hidden="false" customHeight="false" outlineLevel="0" collapsed="false">
      <c r="A5251" s="2" t="s">
        <v>22432</v>
      </c>
      <c r="B5251" s="2" t="s">
        <v>1452</v>
      </c>
      <c r="C5251" s="2" t="s">
        <v>98</v>
      </c>
      <c r="D5251" s="2" t="s">
        <v>17175</v>
      </c>
      <c r="E5251" s="2" t="s">
        <v>17187</v>
      </c>
      <c r="F5251" s="13" t="n">
        <v>45851</v>
      </c>
      <c r="G5251" s="13" t="n">
        <v>45851</v>
      </c>
      <c r="H5251" s="2" t="n">
        <v>2.7</v>
      </c>
    </row>
    <row r="5252" customFormat="false" ht="15" hidden="false" customHeight="false" outlineLevel="0" collapsed="false">
      <c r="A5252" s="2" t="s">
        <v>22433</v>
      </c>
      <c r="B5252" s="2" t="s">
        <v>2891</v>
      </c>
      <c r="C5252" s="2" t="s">
        <v>139</v>
      </c>
      <c r="D5252" s="2" t="s">
        <v>17182</v>
      </c>
      <c r="E5252" s="2" t="s">
        <v>17176</v>
      </c>
      <c r="F5252" s="13" t="n">
        <v>46043</v>
      </c>
      <c r="G5252" s="13" t="n">
        <v>46045</v>
      </c>
      <c r="H5252" s="2" t="n">
        <v>56.2</v>
      </c>
    </row>
    <row r="5253" customFormat="false" ht="15" hidden="false" customHeight="false" outlineLevel="0" collapsed="false">
      <c r="A5253" s="2" t="s">
        <v>22434</v>
      </c>
      <c r="B5253" s="2" t="s">
        <v>1378</v>
      </c>
      <c r="C5253" s="2" t="s">
        <v>108</v>
      </c>
      <c r="D5253" s="2" t="s">
        <v>17175</v>
      </c>
      <c r="E5253" s="2" t="s">
        <v>17176</v>
      </c>
      <c r="F5253" s="13" t="n">
        <v>45635</v>
      </c>
      <c r="G5253" s="13" t="n">
        <v>45635</v>
      </c>
      <c r="H5253" s="2" t="n">
        <v>13</v>
      </c>
    </row>
    <row r="5254" customFormat="false" ht="15" hidden="false" customHeight="false" outlineLevel="0" collapsed="false">
      <c r="A5254" s="2" t="s">
        <v>22435</v>
      </c>
      <c r="B5254" s="2" t="s">
        <v>4959</v>
      </c>
      <c r="C5254" s="2" t="s">
        <v>98</v>
      </c>
      <c r="D5254" s="2" t="s">
        <v>17178</v>
      </c>
      <c r="E5254" s="2" t="s">
        <v>17176</v>
      </c>
      <c r="F5254" s="13" t="n">
        <v>45642</v>
      </c>
      <c r="G5254" s="13" t="n">
        <v>45642</v>
      </c>
      <c r="H5254" s="2" t="n">
        <v>7.1</v>
      </c>
    </row>
    <row r="5255" customFormat="false" ht="15" hidden="false" customHeight="false" outlineLevel="0" collapsed="false">
      <c r="A5255" s="2" t="s">
        <v>22436</v>
      </c>
      <c r="B5255" s="2" t="s">
        <v>206</v>
      </c>
      <c r="C5255" s="2" t="s">
        <v>139</v>
      </c>
      <c r="D5255" s="2" t="s">
        <v>17184</v>
      </c>
      <c r="E5255" s="2" t="s">
        <v>17176</v>
      </c>
      <c r="F5255" s="13" t="n">
        <v>46010</v>
      </c>
      <c r="G5255" s="13" t="n">
        <v>46010</v>
      </c>
      <c r="H5255" s="2" t="n">
        <v>12</v>
      </c>
    </row>
    <row r="5256" customFormat="false" ht="15" hidden="false" customHeight="false" outlineLevel="0" collapsed="false">
      <c r="A5256" s="2" t="s">
        <v>22437</v>
      </c>
      <c r="B5256" s="2" t="s">
        <v>3968</v>
      </c>
      <c r="C5256" s="2" t="s">
        <v>119</v>
      </c>
      <c r="D5256" s="2" t="s">
        <v>17175</v>
      </c>
      <c r="E5256" s="2" t="s">
        <v>17176</v>
      </c>
      <c r="F5256" s="13" t="n">
        <v>45974</v>
      </c>
      <c r="G5256" s="13" t="n">
        <v>45974</v>
      </c>
      <c r="H5256" s="2" t="n">
        <v>9.5</v>
      </c>
    </row>
    <row r="5257" customFormat="false" ht="15" hidden="false" customHeight="false" outlineLevel="0" collapsed="false">
      <c r="A5257" s="2" t="s">
        <v>22438</v>
      </c>
      <c r="B5257" s="2" t="s">
        <v>4080</v>
      </c>
      <c r="C5257" s="2" t="s">
        <v>108</v>
      </c>
      <c r="D5257" s="2" t="s">
        <v>17178</v>
      </c>
      <c r="E5257" s="2" t="s">
        <v>17187</v>
      </c>
      <c r="F5257" s="13" t="n">
        <v>46085</v>
      </c>
      <c r="G5257" s="13" t="n">
        <v>46085</v>
      </c>
      <c r="H5257" s="2" t="n">
        <v>22.9</v>
      </c>
    </row>
    <row r="5258" customFormat="false" ht="15" hidden="false" customHeight="false" outlineLevel="0" collapsed="false">
      <c r="A5258" s="2" t="s">
        <v>22439</v>
      </c>
      <c r="B5258" s="2" t="s">
        <v>3602</v>
      </c>
      <c r="C5258" s="2" t="s">
        <v>141</v>
      </c>
      <c r="D5258" s="2" t="s">
        <v>17184</v>
      </c>
      <c r="E5258" s="2" t="s">
        <v>17191</v>
      </c>
      <c r="F5258" s="13" t="n">
        <v>46110</v>
      </c>
      <c r="G5258" s="13" t="n">
        <v>46110</v>
      </c>
      <c r="H5258" s="2" t="n">
        <v>1.7</v>
      </c>
    </row>
    <row r="5259" customFormat="false" ht="15" hidden="false" customHeight="false" outlineLevel="0" collapsed="false">
      <c r="A5259" s="2" t="s">
        <v>22440</v>
      </c>
      <c r="B5259" s="2" t="s">
        <v>4553</v>
      </c>
      <c r="C5259" s="2" t="s">
        <v>139</v>
      </c>
      <c r="D5259" s="2" t="s">
        <v>17175</v>
      </c>
      <c r="E5259" s="2" t="s">
        <v>17176</v>
      </c>
      <c r="F5259" s="13" t="n">
        <v>45909</v>
      </c>
      <c r="G5259" s="13" t="n">
        <v>45909</v>
      </c>
      <c r="H5259" s="2" t="n">
        <v>10.2</v>
      </c>
    </row>
    <row r="5260" customFormat="false" ht="15" hidden="false" customHeight="false" outlineLevel="0" collapsed="false">
      <c r="A5260" s="2" t="s">
        <v>22441</v>
      </c>
      <c r="B5260" s="2" t="s">
        <v>944</v>
      </c>
      <c r="C5260" s="2" t="s">
        <v>114</v>
      </c>
      <c r="D5260" s="2" t="s">
        <v>17184</v>
      </c>
      <c r="E5260" s="2" t="s">
        <v>17187</v>
      </c>
      <c r="F5260" s="13" t="n">
        <v>46056</v>
      </c>
      <c r="G5260" s="13" t="n">
        <v>46056</v>
      </c>
      <c r="H5260" s="2" t="n">
        <v>12.5</v>
      </c>
    </row>
    <row r="5261" customFormat="false" ht="15" hidden="false" customHeight="false" outlineLevel="0" collapsed="false">
      <c r="A5261" s="2" t="s">
        <v>22442</v>
      </c>
      <c r="B5261" s="2" t="s">
        <v>4787</v>
      </c>
      <c r="C5261" s="2" t="s">
        <v>139</v>
      </c>
      <c r="D5261" s="2" t="s">
        <v>17178</v>
      </c>
      <c r="E5261" s="2" t="s">
        <v>17176</v>
      </c>
      <c r="F5261" s="13" t="n">
        <v>46112</v>
      </c>
      <c r="G5261" s="13" t="n">
        <v>46114</v>
      </c>
      <c r="H5261" s="2" t="n">
        <v>58.1</v>
      </c>
    </row>
    <row r="5262" customFormat="false" ht="15" hidden="false" customHeight="false" outlineLevel="0" collapsed="false">
      <c r="A5262" s="2" t="s">
        <v>22443</v>
      </c>
      <c r="B5262" s="2" t="s">
        <v>4314</v>
      </c>
      <c r="C5262" s="2" t="s">
        <v>119</v>
      </c>
      <c r="D5262" s="2" t="s">
        <v>17180</v>
      </c>
      <c r="E5262" s="2" t="s">
        <v>17176</v>
      </c>
      <c r="F5262" s="13" t="n">
        <v>46235</v>
      </c>
      <c r="G5262" s="13" t="n">
        <v>46236</v>
      </c>
      <c r="H5262" s="2" t="n">
        <v>29.1</v>
      </c>
    </row>
    <row r="5263" customFormat="false" ht="15" hidden="false" customHeight="false" outlineLevel="0" collapsed="false">
      <c r="A5263" s="2" t="s">
        <v>22444</v>
      </c>
      <c r="B5263" s="2" t="s">
        <v>1705</v>
      </c>
      <c r="C5263" s="2" t="s">
        <v>128</v>
      </c>
      <c r="D5263" s="2" t="s">
        <v>17184</v>
      </c>
      <c r="E5263" s="2" t="s">
        <v>17176</v>
      </c>
      <c r="F5263" s="13" t="n">
        <v>45830</v>
      </c>
      <c r="G5263" s="13" t="n">
        <v>45830</v>
      </c>
      <c r="H5263" s="2" t="n">
        <v>16.9</v>
      </c>
    </row>
    <row r="5264" customFormat="false" ht="15" hidden="false" customHeight="false" outlineLevel="0" collapsed="false">
      <c r="A5264" s="2" t="s">
        <v>22445</v>
      </c>
      <c r="B5264" s="2" t="s">
        <v>2273</v>
      </c>
      <c r="C5264" s="2" t="s">
        <v>104</v>
      </c>
      <c r="D5264" s="2" t="s">
        <v>17178</v>
      </c>
      <c r="E5264" s="2" t="s">
        <v>17187</v>
      </c>
      <c r="F5264" s="13" t="n">
        <v>45830</v>
      </c>
      <c r="G5264" s="13" t="n">
        <v>45831</v>
      </c>
      <c r="H5264" s="2" t="n">
        <v>40.5</v>
      </c>
    </row>
    <row r="5265" customFormat="false" ht="15" hidden="false" customHeight="false" outlineLevel="0" collapsed="false">
      <c r="A5265" s="2" t="s">
        <v>22446</v>
      </c>
      <c r="B5265" s="2" t="s">
        <v>4073</v>
      </c>
      <c r="C5265" s="2" t="s">
        <v>119</v>
      </c>
      <c r="D5265" s="2" t="s">
        <v>17178</v>
      </c>
      <c r="E5265" s="2" t="s">
        <v>17176</v>
      </c>
      <c r="F5265" s="13" t="n">
        <v>45790</v>
      </c>
      <c r="G5265" s="13" t="n">
        <v>45790</v>
      </c>
      <c r="H5265" s="2" t="n">
        <v>11.9</v>
      </c>
    </row>
    <row r="5266" customFormat="false" ht="15" hidden="false" customHeight="false" outlineLevel="0" collapsed="false">
      <c r="A5266" s="2" t="s">
        <v>22447</v>
      </c>
      <c r="B5266" s="2" t="s">
        <v>2784</v>
      </c>
      <c r="C5266" s="2" t="s">
        <v>98</v>
      </c>
      <c r="D5266" s="2" t="s">
        <v>17178</v>
      </c>
      <c r="E5266" s="2" t="s">
        <v>17176</v>
      </c>
      <c r="F5266" s="13" t="n">
        <v>45991</v>
      </c>
      <c r="G5266" s="13" t="n">
        <v>45991</v>
      </c>
      <c r="H5266" s="2" t="n">
        <v>13.3</v>
      </c>
    </row>
    <row r="5267" customFormat="false" ht="15" hidden="false" customHeight="false" outlineLevel="0" collapsed="false">
      <c r="A5267" s="2" t="s">
        <v>22448</v>
      </c>
      <c r="B5267" s="2" t="s">
        <v>4475</v>
      </c>
      <c r="C5267" s="2" t="s">
        <v>119</v>
      </c>
      <c r="D5267" s="2" t="s">
        <v>17175</v>
      </c>
      <c r="E5267" s="2" t="s">
        <v>17176</v>
      </c>
      <c r="F5267" s="13" t="n">
        <v>45951</v>
      </c>
      <c r="G5267" s="13" t="n">
        <v>45951</v>
      </c>
      <c r="H5267" s="2" t="n">
        <v>20.7</v>
      </c>
    </row>
    <row r="5268" customFormat="false" ht="15" hidden="false" customHeight="false" outlineLevel="0" collapsed="false">
      <c r="A5268" s="2" t="s">
        <v>22449</v>
      </c>
      <c r="B5268" s="2" t="s">
        <v>389</v>
      </c>
      <c r="C5268" s="2" t="s">
        <v>119</v>
      </c>
      <c r="D5268" s="2" t="s">
        <v>17184</v>
      </c>
      <c r="E5268" s="2" t="s">
        <v>17193</v>
      </c>
      <c r="F5268" s="13" t="n">
        <v>45784</v>
      </c>
      <c r="G5268" s="13" t="n">
        <v>45784</v>
      </c>
      <c r="H5268" s="2" t="n">
        <v>6.6</v>
      </c>
    </row>
    <row r="5269" customFormat="false" ht="15" hidden="false" customHeight="false" outlineLevel="0" collapsed="false">
      <c r="A5269" s="2" t="s">
        <v>22450</v>
      </c>
      <c r="B5269" s="2" t="s">
        <v>2291</v>
      </c>
      <c r="C5269" s="2" t="s">
        <v>119</v>
      </c>
      <c r="D5269" s="2" t="s">
        <v>17175</v>
      </c>
      <c r="E5269" s="2" t="s">
        <v>17191</v>
      </c>
      <c r="F5269" s="13" t="n">
        <v>46179</v>
      </c>
      <c r="G5269" s="13" t="n">
        <v>46179</v>
      </c>
      <c r="H5269" s="2" t="n">
        <v>4.9</v>
      </c>
    </row>
    <row r="5270" customFormat="false" ht="15" hidden="false" customHeight="false" outlineLevel="0" collapsed="false">
      <c r="A5270" s="2" t="s">
        <v>22451</v>
      </c>
      <c r="B5270" s="2" t="s">
        <v>3484</v>
      </c>
      <c r="C5270" s="2" t="s">
        <v>119</v>
      </c>
      <c r="D5270" s="2" t="s">
        <v>17178</v>
      </c>
      <c r="E5270" s="2" t="s">
        <v>17176</v>
      </c>
      <c r="F5270" s="13" t="n">
        <v>46073</v>
      </c>
      <c r="G5270" s="13" t="n">
        <v>46073</v>
      </c>
      <c r="H5270" s="2" t="n">
        <v>14.3</v>
      </c>
    </row>
    <row r="5271" customFormat="false" ht="15" hidden="false" customHeight="false" outlineLevel="0" collapsed="false">
      <c r="A5271" s="2" t="s">
        <v>22452</v>
      </c>
      <c r="B5271" s="2" t="s">
        <v>3640</v>
      </c>
      <c r="C5271" s="2" t="s">
        <v>141</v>
      </c>
      <c r="D5271" s="2" t="s">
        <v>17175</v>
      </c>
      <c r="E5271" s="2" t="s">
        <v>17176</v>
      </c>
      <c r="F5271" s="13" t="n">
        <v>46151</v>
      </c>
      <c r="G5271" s="13" t="n">
        <v>46151</v>
      </c>
      <c r="H5271" s="2" t="n">
        <v>14.9</v>
      </c>
    </row>
    <row r="5272" customFormat="false" ht="15" hidden="false" customHeight="false" outlineLevel="0" collapsed="false">
      <c r="A5272" s="2" t="s">
        <v>22453</v>
      </c>
      <c r="B5272" s="2" t="s">
        <v>687</v>
      </c>
      <c r="C5272" s="2" t="s">
        <v>108</v>
      </c>
      <c r="D5272" s="2" t="s">
        <v>17184</v>
      </c>
      <c r="E5272" s="2" t="s">
        <v>17176</v>
      </c>
      <c r="F5272" s="13" t="n">
        <v>46028</v>
      </c>
      <c r="G5272" s="13" t="n">
        <v>46028</v>
      </c>
      <c r="H5272" s="2" t="n">
        <v>2.8</v>
      </c>
    </row>
    <row r="5273" customFormat="false" ht="15" hidden="false" customHeight="false" outlineLevel="0" collapsed="false">
      <c r="A5273" s="2" t="s">
        <v>22454</v>
      </c>
      <c r="B5273" s="2" t="s">
        <v>907</v>
      </c>
      <c r="C5273" s="2" t="s">
        <v>119</v>
      </c>
      <c r="D5273" s="2" t="s">
        <v>17178</v>
      </c>
      <c r="E5273" s="2" t="s">
        <v>17187</v>
      </c>
      <c r="F5273" s="13" t="n">
        <v>45934</v>
      </c>
      <c r="G5273" s="13" t="n">
        <v>45934</v>
      </c>
      <c r="H5273" s="2" t="n">
        <v>7.8</v>
      </c>
    </row>
    <row r="5274" customFormat="false" ht="15" hidden="false" customHeight="false" outlineLevel="0" collapsed="false">
      <c r="A5274" s="2" t="s">
        <v>22455</v>
      </c>
      <c r="B5274" s="2" t="s">
        <v>1302</v>
      </c>
      <c r="C5274" s="2" t="s">
        <v>123</v>
      </c>
      <c r="D5274" s="2" t="s">
        <v>17182</v>
      </c>
      <c r="E5274" s="2" t="s">
        <v>17176</v>
      </c>
      <c r="F5274" s="13" t="n">
        <v>46121</v>
      </c>
      <c r="G5274" s="13" t="n">
        <v>46122</v>
      </c>
      <c r="H5274" s="2" t="n">
        <v>30.9</v>
      </c>
    </row>
    <row r="5275" customFormat="false" ht="15" hidden="false" customHeight="false" outlineLevel="0" collapsed="false">
      <c r="A5275" s="2" t="s">
        <v>22456</v>
      </c>
      <c r="B5275" s="2" t="s">
        <v>2923</v>
      </c>
      <c r="C5275" s="2" t="s">
        <v>128</v>
      </c>
      <c r="D5275" s="2" t="s">
        <v>17182</v>
      </c>
      <c r="E5275" s="2" t="s">
        <v>17187</v>
      </c>
      <c r="F5275" s="13" t="n">
        <v>46019</v>
      </c>
      <c r="G5275" s="13" t="n">
        <v>46019</v>
      </c>
      <c r="H5275" s="2" t="n">
        <v>9.5</v>
      </c>
    </row>
    <row r="5276" customFormat="false" ht="15" hidden="false" customHeight="false" outlineLevel="0" collapsed="false">
      <c r="A5276" s="2" t="s">
        <v>22457</v>
      </c>
      <c r="B5276" s="2" t="s">
        <v>2769</v>
      </c>
      <c r="C5276" s="2" t="s">
        <v>119</v>
      </c>
      <c r="D5276" s="2" t="s">
        <v>17180</v>
      </c>
      <c r="E5276" s="2" t="s">
        <v>17176</v>
      </c>
      <c r="F5276" s="13" t="n">
        <v>46218</v>
      </c>
      <c r="G5276" s="13" t="n">
        <v>46218</v>
      </c>
      <c r="H5276" s="2" t="n">
        <v>13.4</v>
      </c>
    </row>
    <row r="5277" customFormat="false" ht="15" hidden="false" customHeight="false" outlineLevel="0" collapsed="false">
      <c r="A5277" s="2" t="s">
        <v>22458</v>
      </c>
      <c r="B5277" s="2" t="s">
        <v>1351</v>
      </c>
      <c r="C5277" s="2" t="s">
        <v>108</v>
      </c>
      <c r="D5277" s="2" t="s">
        <v>17175</v>
      </c>
      <c r="E5277" s="2" t="s">
        <v>17176</v>
      </c>
      <c r="F5277" s="13" t="n">
        <v>45794</v>
      </c>
      <c r="G5277" s="13" t="n">
        <v>45794</v>
      </c>
      <c r="H5277" s="2" t="n">
        <v>15.9</v>
      </c>
    </row>
    <row r="5278" customFormat="false" ht="15" hidden="false" customHeight="false" outlineLevel="0" collapsed="false">
      <c r="A5278" s="2" t="s">
        <v>22459</v>
      </c>
      <c r="B5278" s="2" t="s">
        <v>2883</v>
      </c>
      <c r="C5278" s="2" t="s">
        <v>98</v>
      </c>
      <c r="D5278" s="2" t="s">
        <v>17180</v>
      </c>
      <c r="E5278" s="2" t="s">
        <v>17176</v>
      </c>
      <c r="F5278" s="13" t="n">
        <v>46019</v>
      </c>
      <c r="G5278" s="13" t="n">
        <v>46019</v>
      </c>
      <c r="H5278" s="2" t="n">
        <v>19.3</v>
      </c>
    </row>
    <row r="5279" customFormat="false" ht="15" hidden="false" customHeight="false" outlineLevel="0" collapsed="false">
      <c r="A5279" s="2" t="s">
        <v>22460</v>
      </c>
      <c r="B5279" s="2" t="s">
        <v>2465</v>
      </c>
      <c r="C5279" s="2" t="s">
        <v>165</v>
      </c>
      <c r="D5279" s="2" t="s">
        <v>17175</v>
      </c>
      <c r="E5279" s="2" t="s">
        <v>17187</v>
      </c>
      <c r="F5279" s="13" t="n">
        <v>46188</v>
      </c>
      <c r="G5279" s="13" t="n">
        <v>46188</v>
      </c>
      <c r="H5279" s="2" t="n">
        <v>8</v>
      </c>
    </row>
    <row r="5280" customFormat="false" ht="15" hidden="false" customHeight="false" outlineLevel="0" collapsed="false">
      <c r="A5280" s="2" t="s">
        <v>22461</v>
      </c>
      <c r="B5280" s="2" t="s">
        <v>4155</v>
      </c>
      <c r="C5280" s="2" t="s">
        <v>141</v>
      </c>
      <c r="D5280" s="2" t="s">
        <v>17184</v>
      </c>
      <c r="E5280" s="2" t="s">
        <v>17193</v>
      </c>
      <c r="F5280" s="13" t="n">
        <v>46135</v>
      </c>
      <c r="G5280" s="13" t="n">
        <v>46135</v>
      </c>
      <c r="H5280" s="2" t="n">
        <v>6.1</v>
      </c>
    </row>
    <row r="5281" customFormat="false" ht="15" hidden="false" customHeight="false" outlineLevel="0" collapsed="false">
      <c r="A5281" s="2" t="s">
        <v>22462</v>
      </c>
      <c r="B5281" s="2" t="s">
        <v>143</v>
      </c>
      <c r="C5281" s="2" t="s">
        <v>114</v>
      </c>
      <c r="D5281" s="2" t="s">
        <v>17180</v>
      </c>
      <c r="E5281" s="2" t="s">
        <v>17191</v>
      </c>
      <c r="F5281" s="13" t="n">
        <v>45812</v>
      </c>
      <c r="G5281" s="13" t="n">
        <v>45812</v>
      </c>
      <c r="H5281" s="2" t="n">
        <v>3.1</v>
      </c>
    </row>
    <row r="5282" customFormat="false" ht="15" hidden="false" customHeight="false" outlineLevel="0" collapsed="false">
      <c r="A5282" s="2" t="s">
        <v>22463</v>
      </c>
      <c r="B5282" s="2" t="s">
        <v>2930</v>
      </c>
      <c r="C5282" s="2" t="s">
        <v>139</v>
      </c>
      <c r="D5282" s="2" t="s">
        <v>17184</v>
      </c>
      <c r="E5282" s="2" t="s">
        <v>17193</v>
      </c>
      <c r="F5282" s="13" t="n">
        <v>45724</v>
      </c>
      <c r="G5282" s="13" t="n">
        <v>45724</v>
      </c>
      <c r="H5282" s="2" t="n">
        <v>3.9</v>
      </c>
    </row>
    <row r="5283" customFormat="false" ht="15" hidden="false" customHeight="false" outlineLevel="0" collapsed="false">
      <c r="A5283" s="2" t="s">
        <v>22464</v>
      </c>
      <c r="B5283" s="2" t="s">
        <v>3617</v>
      </c>
      <c r="C5283" s="2" t="s">
        <v>98</v>
      </c>
      <c r="D5283" s="2" t="s">
        <v>17180</v>
      </c>
      <c r="E5283" s="2" t="s">
        <v>17187</v>
      </c>
      <c r="F5283" s="13" t="n">
        <v>46144</v>
      </c>
      <c r="G5283" s="13" t="n">
        <v>46144</v>
      </c>
      <c r="H5283" s="2" t="n">
        <v>7.8</v>
      </c>
    </row>
    <row r="5284" customFormat="false" ht="15" hidden="false" customHeight="false" outlineLevel="0" collapsed="false">
      <c r="A5284" s="2" t="s">
        <v>22465</v>
      </c>
      <c r="B5284" s="2" t="s">
        <v>4341</v>
      </c>
      <c r="C5284" s="2" t="s">
        <v>139</v>
      </c>
      <c r="D5284" s="2" t="s">
        <v>17178</v>
      </c>
      <c r="E5284" s="2" t="s">
        <v>17187</v>
      </c>
      <c r="F5284" s="13" t="n">
        <v>45917</v>
      </c>
      <c r="G5284" s="13" t="n">
        <v>45917</v>
      </c>
      <c r="H5284" s="2" t="n">
        <v>5.4</v>
      </c>
    </row>
    <row r="5285" customFormat="false" ht="15" hidden="false" customHeight="false" outlineLevel="0" collapsed="false">
      <c r="A5285" s="2" t="s">
        <v>22466</v>
      </c>
      <c r="B5285" s="2" t="s">
        <v>399</v>
      </c>
      <c r="C5285" s="2" t="s">
        <v>165</v>
      </c>
      <c r="D5285" s="2" t="s">
        <v>17180</v>
      </c>
      <c r="E5285" s="2" t="s">
        <v>17176</v>
      </c>
      <c r="F5285" s="13" t="n">
        <v>46016</v>
      </c>
      <c r="G5285" s="13" t="n">
        <v>46018</v>
      </c>
      <c r="H5285" s="2" t="n">
        <v>48</v>
      </c>
    </row>
    <row r="5286" customFormat="false" ht="15" hidden="false" customHeight="false" outlineLevel="0" collapsed="false">
      <c r="A5286" s="2" t="s">
        <v>22467</v>
      </c>
      <c r="B5286" s="2" t="s">
        <v>2546</v>
      </c>
      <c r="C5286" s="2" t="s">
        <v>104</v>
      </c>
      <c r="D5286" s="2" t="s">
        <v>17178</v>
      </c>
      <c r="E5286" s="2" t="s">
        <v>17176</v>
      </c>
      <c r="F5286" s="13" t="n">
        <v>45773</v>
      </c>
      <c r="G5286" s="13" t="n">
        <v>45773</v>
      </c>
      <c r="H5286" s="2" t="n">
        <v>13.2</v>
      </c>
    </row>
    <row r="5287" customFormat="false" ht="15" hidden="false" customHeight="false" outlineLevel="0" collapsed="false">
      <c r="A5287" s="2" t="s">
        <v>22468</v>
      </c>
      <c r="B5287" s="2" t="s">
        <v>3292</v>
      </c>
      <c r="C5287" s="2" t="s">
        <v>119</v>
      </c>
      <c r="D5287" s="2" t="s">
        <v>17180</v>
      </c>
      <c r="E5287" s="2" t="s">
        <v>17176</v>
      </c>
      <c r="F5287" s="13" t="n">
        <v>46108</v>
      </c>
      <c r="G5287" s="13" t="n">
        <v>46109</v>
      </c>
      <c r="H5287" s="2" t="n">
        <v>32.9</v>
      </c>
    </row>
    <row r="5288" customFormat="false" ht="15" hidden="false" customHeight="false" outlineLevel="0" collapsed="false">
      <c r="A5288" s="2" t="s">
        <v>22469</v>
      </c>
      <c r="B5288" s="2" t="s">
        <v>3330</v>
      </c>
      <c r="C5288" s="2" t="s">
        <v>145</v>
      </c>
      <c r="D5288" s="2" t="s">
        <v>17180</v>
      </c>
      <c r="E5288" s="2" t="s">
        <v>17187</v>
      </c>
      <c r="F5288" s="13" t="n">
        <v>45836</v>
      </c>
      <c r="G5288" s="13" t="n">
        <v>45836</v>
      </c>
      <c r="H5288" s="2" t="n">
        <v>4.6</v>
      </c>
    </row>
    <row r="5289" customFormat="false" ht="15" hidden="false" customHeight="false" outlineLevel="0" collapsed="false">
      <c r="A5289" s="2" t="s">
        <v>22470</v>
      </c>
      <c r="B5289" s="2" t="s">
        <v>4948</v>
      </c>
      <c r="C5289" s="2" t="s">
        <v>98</v>
      </c>
      <c r="D5289" s="2" t="s">
        <v>17184</v>
      </c>
      <c r="E5289" s="2" t="s">
        <v>17187</v>
      </c>
      <c r="F5289" s="13" t="n">
        <v>46003</v>
      </c>
      <c r="G5289" s="13" t="n">
        <v>46003</v>
      </c>
      <c r="H5289" s="2" t="n">
        <v>19.5</v>
      </c>
    </row>
    <row r="5290" customFormat="false" ht="15" hidden="false" customHeight="false" outlineLevel="0" collapsed="false">
      <c r="A5290" s="2" t="s">
        <v>22471</v>
      </c>
      <c r="B5290" s="2" t="s">
        <v>224</v>
      </c>
      <c r="C5290" s="2" t="s">
        <v>98</v>
      </c>
      <c r="D5290" s="2" t="s">
        <v>17184</v>
      </c>
      <c r="E5290" s="2" t="s">
        <v>17176</v>
      </c>
      <c r="F5290" s="13" t="n">
        <v>45977</v>
      </c>
      <c r="G5290" s="13" t="n">
        <v>45978</v>
      </c>
      <c r="H5290" s="2" t="n">
        <v>24.5</v>
      </c>
    </row>
    <row r="5291" customFormat="false" ht="15" hidden="false" customHeight="false" outlineLevel="0" collapsed="false">
      <c r="A5291" s="2" t="s">
        <v>22472</v>
      </c>
      <c r="B5291" s="2" t="s">
        <v>419</v>
      </c>
      <c r="C5291" s="2" t="s">
        <v>108</v>
      </c>
      <c r="D5291" s="2" t="s">
        <v>17184</v>
      </c>
      <c r="E5291" s="2" t="s">
        <v>17187</v>
      </c>
      <c r="F5291" s="13" t="n">
        <v>45997</v>
      </c>
      <c r="G5291" s="13" t="n">
        <v>45997</v>
      </c>
      <c r="H5291" s="2" t="n">
        <v>19.4</v>
      </c>
    </row>
    <row r="5292" customFormat="false" ht="15" hidden="false" customHeight="false" outlineLevel="0" collapsed="false">
      <c r="A5292" s="2" t="s">
        <v>22473</v>
      </c>
      <c r="B5292" s="2" t="s">
        <v>3522</v>
      </c>
      <c r="C5292" s="2" t="s">
        <v>145</v>
      </c>
      <c r="D5292" s="2" t="s">
        <v>17175</v>
      </c>
      <c r="E5292" s="2" t="s">
        <v>17187</v>
      </c>
      <c r="F5292" s="13" t="n">
        <v>46002</v>
      </c>
      <c r="G5292" s="13" t="n">
        <v>46002</v>
      </c>
      <c r="H5292" s="2" t="n">
        <v>4</v>
      </c>
    </row>
    <row r="5293" customFormat="false" ht="15" hidden="false" customHeight="false" outlineLevel="0" collapsed="false">
      <c r="A5293" s="2" t="s">
        <v>22474</v>
      </c>
      <c r="B5293" s="2" t="s">
        <v>3497</v>
      </c>
      <c r="C5293" s="2" t="s">
        <v>139</v>
      </c>
      <c r="D5293" s="2" t="s">
        <v>17178</v>
      </c>
      <c r="E5293" s="2" t="s">
        <v>17176</v>
      </c>
      <c r="F5293" s="13" t="n">
        <v>45976</v>
      </c>
      <c r="G5293" s="13" t="n">
        <v>45976</v>
      </c>
      <c r="H5293" s="2" t="n">
        <v>7.9</v>
      </c>
    </row>
    <row r="5294" customFormat="false" ht="15" hidden="false" customHeight="false" outlineLevel="0" collapsed="false">
      <c r="A5294" s="2" t="s">
        <v>22475</v>
      </c>
      <c r="B5294" s="2" t="s">
        <v>2449</v>
      </c>
      <c r="C5294" s="2" t="s">
        <v>119</v>
      </c>
      <c r="D5294" s="2" t="s">
        <v>17180</v>
      </c>
      <c r="E5294" s="2" t="s">
        <v>17187</v>
      </c>
      <c r="F5294" s="13" t="n">
        <v>45914</v>
      </c>
      <c r="G5294" s="13" t="n">
        <v>45914</v>
      </c>
      <c r="H5294" s="2" t="n">
        <v>20.9</v>
      </c>
    </row>
    <row r="5295" customFormat="false" ht="15" hidden="false" customHeight="false" outlineLevel="0" collapsed="false">
      <c r="A5295" s="2" t="s">
        <v>22476</v>
      </c>
      <c r="B5295" s="2" t="s">
        <v>2442</v>
      </c>
      <c r="C5295" s="2" t="s">
        <v>98</v>
      </c>
      <c r="D5295" s="2" t="s">
        <v>17182</v>
      </c>
      <c r="E5295" s="2" t="s">
        <v>17187</v>
      </c>
      <c r="F5295" s="13" t="n">
        <v>45896</v>
      </c>
      <c r="G5295" s="13" t="n">
        <v>45897</v>
      </c>
      <c r="H5295" s="2" t="n">
        <v>45.4</v>
      </c>
    </row>
    <row r="5296" customFormat="false" ht="15" hidden="false" customHeight="false" outlineLevel="0" collapsed="false">
      <c r="A5296" s="2" t="s">
        <v>22477</v>
      </c>
      <c r="B5296" s="2" t="s">
        <v>1587</v>
      </c>
      <c r="C5296" s="2" t="s">
        <v>163</v>
      </c>
      <c r="D5296" s="2" t="s">
        <v>17178</v>
      </c>
      <c r="E5296" s="2" t="s">
        <v>17176</v>
      </c>
      <c r="F5296" s="13" t="n">
        <v>45791</v>
      </c>
      <c r="G5296" s="13" t="n">
        <v>45792</v>
      </c>
      <c r="H5296" s="2" t="n">
        <v>29.3</v>
      </c>
    </row>
    <row r="5297" customFormat="false" ht="15" hidden="false" customHeight="false" outlineLevel="0" collapsed="false">
      <c r="A5297" s="2" t="s">
        <v>22478</v>
      </c>
      <c r="B5297" s="2" t="s">
        <v>952</v>
      </c>
      <c r="C5297" s="2" t="s">
        <v>128</v>
      </c>
      <c r="D5297" s="2" t="s">
        <v>17184</v>
      </c>
      <c r="E5297" s="2" t="s">
        <v>17187</v>
      </c>
      <c r="F5297" s="13" t="n">
        <v>45793</v>
      </c>
      <c r="G5297" s="13" t="n">
        <v>45793</v>
      </c>
      <c r="H5297" s="2" t="n">
        <v>11.1</v>
      </c>
    </row>
    <row r="5298" customFormat="false" ht="15" hidden="false" customHeight="false" outlineLevel="0" collapsed="false">
      <c r="A5298" s="2" t="s">
        <v>22479</v>
      </c>
      <c r="B5298" s="2" t="s">
        <v>1487</v>
      </c>
      <c r="C5298" s="2" t="s">
        <v>139</v>
      </c>
      <c r="D5298" s="2" t="s">
        <v>17184</v>
      </c>
      <c r="E5298" s="2" t="s">
        <v>17176</v>
      </c>
      <c r="F5298" s="13" t="n">
        <v>45778</v>
      </c>
      <c r="G5298" s="13" t="n">
        <v>45779</v>
      </c>
      <c r="H5298" s="2" t="n">
        <v>32.8</v>
      </c>
    </row>
    <row r="5299" customFormat="false" ht="15" hidden="false" customHeight="false" outlineLevel="0" collapsed="false">
      <c r="A5299" s="2" t="s">
        <v>22480</v>
      </c>
      <c r="B5299" s="2" t="s">
        <v>1080</v>
      </c>
      <c r="C5299" s="2" t="s">
        <v>139</v>
      </c>
      <c r="D5299" s="2" t="s">
        <v>17175</v>
      </c>
      <c r="E5299" s="2" t="s">
        <v>17193</v>
      </c>
      <c r="F5299" s="13" t="n">
        <v>45716</v>
      </c>
      <c r="G5299" s="13" t="n">
        <v>45716</v>
      </c>
      <c r="H5299" s="2" t="n">
        <v>4.2</v>
      </c>
    </row>
    <row r="5300" customFormat="false" ht="15" hidden="false" customHeight="false" outlineLevel="0" collapsed="false">
      <c r="A5300" s="2" t="s">
        <v>22481</v>
      </c>
      <c r="B5300" s="2" t="s">
        <v>3626</v>
      </c>
      <c r="C5300" s="2" t="s">
        <v>98</v>
      </c>
      <c r="D5300" s="2" t="s">
        <v>17184</v>
      </c>
      <c r="E5300" s="2" t="s">
        <v>17187</v>
      </c>
      <c r="F5300" s="13" t="n">
        <v>46044</v>
      </c>
      <c r="G5300" s="13" t="n">
        <v>46044</v>
      </c>
      <c r="H5300" s="2" t="n">
        <v>4</v>
      </c>
    </row>
    <row r="5301" customFormat="false" ht="15" hidden="false" customHeight="false" outlineLevel="0" collapsed="false">
      <c r="A5301" s="2" t="s">
        <v>22482</v>
      </c>
      <c r="B5301" s="2" t="s">
        <v>2009</v>
      </c>
      <c r="C5301" s="2" t="s">
        <v>145</v>
      </c>
      <c r="D5301" s="2" t="s">
        <v>17175</v>
      </c>
      <c r="E5301" s="2" t="s">
        <v>17176</v>
      </c>
      <c r="F5301" s="13" t="n">
        <v>46160</v>
      </c>
      <c r="G5301" s="13" t="n">
        <v>46160</v>
      </c>
      <c r="H5301" s="2" t="n">
        <v>12</v>
      </c>
    </row>
    <row r="5302" customFormat="false" ht="15" hidden="false" customHeight="false" outlineLevel="0" collapsed="false">
      <c r="A5302" s="2" t="s">
        <v>22483</v>
      </c>
      <c r="B5302" s="2" t="s">
        <v>1880</v>
      </c>
      <c r="C5302" s="2" t="s">
        <v>108</v>
      </c>
      <c r="D5302" s="2" t="s">
        <v>17184</v>
      </c>
      <c r="E5302" s="2" t="s">
        <v>17193</v>
      </c>
      <c r="F5302" s="13" t="n">
        <v>46064</v>
      </c>
      <c r="G5302" s="13" t="n">
        <v>46064</v>
      </c>
      <c r="H5302" s="2" t="n">
        <v>5.2</v>
      </c>
    </row>
    <row r="5303" customFormat="false" ht="15" hidden="false" customHeight="false" outlineLevel="0" collapsed="false">
      <c r="A5303" s="2" t="s">
        <v>22484</v>
      </c>
      <c r="B5303" s="2" t="s">
        <v>281</v>
      </c>
      <c r="C5303" s="2" t="s">
        <v>108</v>
      </c>
      <c r="D5303" s="2" t="s">
        <v>17180</v>
      </c>
      <c r="E5303" s="2" t="s">
        <v>17187</v>
      </c>
      <c r="F5303" s="13" t="n">
        <v>45837</v>
      </c>
      <c r="G5303" s="13" t="n">
        <v>45838</v>
      </c>
      <c r="H5303" s="2" t="n">
        <v>25.6</v>
      </c>
    </row>
    <row r="5304" customFormat="false" ht="15" hidden="false" customHeight="false" outlineLevel="0" collapsed="false">
      <c r="A5304" s="2" t="s">
        <v>22485</v>
      </c>
      <c r="B5304" s="2" t="s">
        <v>1044</v>
      </c>
      <c r="C5304" s="2" t="s">
        <v>98</v>
      </c>
      <c r="D5304" s="2" t="s">
        <v>17175</v>
      </c>
      <c r="E5304" s="2" t="s">
        <v>17187</v>
      </c>
      <c r="F5304" s="13" t="n">
        <v>46043</v>
      </c>
      <c r="G5304" s="13" t="n">
        <v>46043</v>
      </c>
      <c r="H5304" s="2" t="n">
        <v>14.3</v>
      </c>
    </row>
    <row r="5305" customFormat="false" ht="15" hidden="false" customHeight="false" outlineLevel="0" collapsed="false">
      <c r="A5305" s="2" t="s">
        <v>22486</v>
      </c>
      <c r="B5305" s="2" t="s">
        <v>4136</v>
      </c>
      <c r="C5305" s="2" t="s">
        <v>165</v>
      </c>
      <c r="D5305" s="2" t="s">
        <v>17178</v>
      </c>
      <c r="E5305" s="2" t="s">
        <v>17176</v>
      </c>
      <c r="F5305" s="13" t="n">
        <v>45981</v>
      </c>
      <c r="G5305" s="13" t="n">
        <v>45981</v>
      </c>
      <c r="H5305" s="2" t="n">
        <v>10.3</v>
      </c>
    </row>
    <row r="5306" customFormat="false" ht="15" hidden="false" customHeight="false" outlineLevel="0" collapsed="false">
      <c r="A5306" s="2" t="s">
        <v>22487</v>
      </c>
      <c r="B5306" s="2" t="s">
        <v>624</v>
      </c>
      <c r="C5306" s="2" t="s">
        <v>165</v>
      </c>
      <c r="D5306" s="2" t="s">
        <v>17178</v>
      </c>
      <c r="E5306" s="2" t="s">
        <v>17187</v>
      </c>
      <c r="F5306" s="13" t="n">
        <v>46102</v>
      </c>
      <c r="G5306" s="13" t="n">
        <v>46102</v>
      </c>
      <c r="H5306" s="2" t="n">
        <v>18.9</v>
      </c>
    </row>
    <row r="5307" customFormat="false" ht="15" hidden="false" customHeight="false" outlineLevel="0" collapsed="false">
      <c r="A5307" s="2" t="s">
        <v>22488</v>
      </c>
      <c r="B5307" s="2" t="s">
        <v>2449</v>
      </c>
      <c r="C5307" s="2" t="s">
        <v>119</v>
      </c>
      <c r="D5307" s="2" t="s">
        <v>17178</v>
      </c>
      <c r="E5307" s="2" t="s">
        <v>17176</v>
      </c>
      <c r="F5307" s="13" t="n">
        <v>45760</v>
      </c>
      <c r="G5307" s="13" t="n">
        <v>45760</v>
      </c>
      <c r="H5307" s="2" t="n">
        <v>7.7</v>
      </c>
    </row>
    <row r="5308" customFormat="false" ht="15" hidden="false" customHeight="false" outlineLevel="0" collapsed="false">
      <c r="A5308" s="2" t="s">
        <v>22489</v>
      </c>
      <c r="B5308" s="2" t="s">
        <v>1009</v>
      </c>
      <c r="C5308" s="2" t="s">
        <v>128</v>
      </c>
      <c r="D5308" s="2" t="s">
        <v>17184</v>
      </c>
      <c r="E5308" s="2" t="s">
        <v>17187</v>
      </c>
      <c r="F5308" s="13" t="n">
        <v>46144</v>
      </c>
      <c r="G5308" s="13" t="n">
        <v>46144</v>
      </c>
      <c r="H5308" s="2" t="n">
        <v>11.9</v>
      </c>
    </row>
    <row r="5309" customFormat="false" ht="15" hidden="false" customHeight="false" outlineLevel="0" collapsed="false">
      <c r="A5309" s="2" t="s">
        <v>22490</v>
      </c>
      <c r="B5309" s="2" t="s">
        <v>2451</v>
      </c>
      <c r="C5309" s="2" t="s">
        <v>98</v>
      </c>
      <c r="D5309" s="2" t="s">
        <v>17175</v>
      </c>
      <c r="E5309" s="2" t="s">
        <v>17176</v>
      </c>
      <c r="F5309" s="13" t="n">
        <v>46108</v>
      </c>
      <c r="G5309" s="13" t="n">
        <v>46109</v>
      </c>
      <c r="H5309" s="2" t="n">
        <v>26.8</v>
      </c>
    </row>
    <row r="5310" customFormat="false" ht="15" hidden="false" customHeight="false" outlineLevel="0" collapsed="false">
      <c r="A5310" s="2" t="s">
        <v>22491</v>
      </c>
      <c r="B5310" s="2" t="s">
        <v>2174</v>
      </c>
      <c r="C5310" s="2" t="s">
        <v>145</v>
      </c>
      <c r="D5310" s="2" t="s">
        <v>17178</v>
      </c>
      <c r="E5310" s="2" t="s">
        <v>17176</v>
      </c>
      <c r="F5310" s="13" t="n">
        <v>46187</v>
      </c>
      <c r="G5310" s="13" t="n">
        <v>46187</v>
      </c>
      <c r="H5310" s="2" t="n">
        <v>13.9</v>
      </c>
    </row>
    <row r="5311" customFormat="false" ht="15" hidden="false" customHeight="false" outlineLevel="0" collapsed="false">
      <c r="A5311" s="2" t="s">
        <v>22492</v>
      </c>
      <c r="B5311" s="2" t="s">
        <v>3582</v>
      </c>
      <c r="C5311" s="2" t="s">
        <v>98</v>
      </c>
      <c r="D5311" s="2" t="s">
        <v>17178</v>
      </c>
      <c r="E5311" s="2" t="s">
        <v>17193</v>
      </c>
      <c r="F5311" s="13" t="n">
        <v>45664</v>
      </c>
      <c r="G5311" s="13" t="n">
        <v>45664</v>
      </c>
      <c r="H5311" s="2" t="n">
        <v>7</v>
      </c>
    </row>
    <row r="5312" customFormat="false" ht="15" hidden="false" customHeight="false" outlineLevel="0" collapsed="false">
      <c r="A5312" s="2" t="s">
        <v>22493</v>
      </c>
      <c r="B5312" s="2" t="s">
        <v>2178</v>
      </c>
      <c r="C5312" s="2" t="s">
        <v>119</v>
      </c>
      <c r="D5312" s="2" t="s">
        <v>17178</v>
      </c>
      <c r="E5312" s="2" t="s">
        <v>17187</v>
      </c>
      <c r="F5312" s="13" t="n">
        <v>46083</v>
      </c>
      <c r="G5312" s="13" t="n">
        <v>46083</v>
      </c>
      <c r="H5312" s="2" t="n">
        <v>9.1</v>
      </c>
    </row>
    <row r="5313" customFormat="false" ht="15" hidden="false" customHeight="false" outlineLevel="0" collapsed="false">
      <c r="A5313" s="2" t="s">
        <v>22494</v>
      </c>
      <c r="B5313" s="2" t="s">
        <v>5005</v>
      </c>
      <c r="C5313" s="2" t="s">
        <v>98</v>
      </c>
      <c r="D5313" s="2" t="s">
        <v>17178</v>
      </c>
      <c r="E5313" s="2" t="s">
        <v>17176</v>
      </c>
      <c r="F5313" s="13" t="n">
        <v>46095</v>
      </c>
      <c r="G5313" s="13" t="n">
        <v>46095</v>
      </c>
      <c r="H5313" s="2" t="n">
        <v>10.3</v>
      </c>
    </row>
    <row r="5314" customFormat="false" ht="15" hidden="false" customHeight="false" outlineLevel="0" collapsed="false">
      <c r="A5314" s="2" t="s">
        <v>22495</v>
      </c>
      <c r="B5314" s="2" t="s">
        <v>5020</v>
      </c>
      <c r="C5314" s="2" t="s">
        <v>98</v>
      </c>
      <c r="D5314" s="2" t="s">
        <v>17182</v>
      </c>
      <c r="E5314" s="2" t="s">
        <v>17176</v>
      </c>
      <c r="F5314" s="13" t="n">
        <v>45828</v>
      </c>
      <c r="G5314" s="13" t="n">
        <v>45828</v>
      </c>
      <c r="H5314" s="2" t="n">
        <v>18.7</v>
      </c>
    </row>
    <row r="5315" customFormat="false" ht="15" hidden="false" customHeight="false" outlineLevel="0" collapsed="false">
      <c r="A5315" s="2" t="s">
        <v>22496</v>
      </c>
      <c r="B5315" s="2" t="s">
        <v>3888</v>
      </c>
      <c r="C5315" s="2" t="s">
        <v>128</v>
      </c>
      <c r="D5315" s="2" t="s">
        <v>17184</v>
      </c>
      <c r="E5315" s="2" t="s">
        <v>17193</v>
      </c>
      <c r="F5315" s="13" t="n">
        <v>46094</v>
      </c>
      <c r="G5315" s="13" t="n">
        <v>46094</v>
      </c>
      <c r="H5315" s="2" t="n">
        <v>6.2</v>
      </c>
    </row>
    <row r="5316" customFormat="false" ht="15" hidden="false" customHeight="false" outlineLevel="0" collapsed="false">
      <c r="A5316" s="2" t="s">
        <v>22497</v>
      </c>
      <c r="B5316" s="2" t="s">
        <v>2478</v>
      </c>
      <c r="C5316" s="2" t="s">
        <v>98</v>
      </c>
      <c r="D5316" s="2" t="s">
        <v>17175</v>
      </c>
      <c r="E5316" s="2" t="s">
        <v>17176</v>
      </c>
      <c r="F5316" s="13" t="n">
        <v>46200</v>
      </c>
      <c r="G5316" s="13" t="n">
        <v>46200</v>
      </c>
      <c r="H5316" s="2" t="n">
        <v>17.2</v>
      </c>
    </row>
    <row r="5317" customFormat="false" ht="15" hidden="false" customHeight="false" outlineLevel="0" collapsed="false">
      <c r="A5317" s="2" t="s">
        <v>22498</v>
      </c>
      <c r="B5317" s="2" t="s">
        <v>1141</v>
      </c>
      <c r="C5317" s="2" t="s">
        <v>108</v>
      </c>
      <c r="D5317" s="2" t="s">
        <v>17184</v>
      </c>
      <c r="E5317" s="2" t="s">
        <v>17176</v>
      </c>
      <c r="F5317" s="13" t="n">
        <v>46116</v>
      </c>
      <c r="G5317" s="13" t="n">
        <v>46117</v>
      </c>
      <c r="H5317" s="2" t="n">
        <v>24.9</v>
      </c>
    </row>
    <row r="5318" customFormat="false" ht="15" hidden="false" customHeight="false" outlineLevel="0" collapsed="false">
      <c r="A5318" s="2" t="s">
        <v>22499</v>
      </c>
      <c r="B5318" s="2" t="s">
        <v>183</v>
      </c>
      <c r="C5318" s="2" t="s">
        <v>128</v>
      </c>
      <c r="D5318" s="2" t="s">
        <v>17182</v>
      </c>
      <c r="E5318" s="2" t="s">
        <v>17187</v>
      </c>
      <c r="F5318" s="13" t="n">
        <v>46260</v>
      </c>
      <c r="G5318" s="13" t="n">
        <v>46260</v>
      </c>
      <c r="H5318" s="2" t="n">
        <v>5.3</v>
      </c>
    </row>
    <row r="5319" customFormat="false" ht="15" hidden="false" customHeight="false" outlineLevel="0" collapsed="false">
      <c r="A5319" s="2" t="s">
        <v>22500</v>
      </c>
      <c r="B5319" s="2" t="s">
        <v>3901</v>
      </c>
      <c r="C5319" s="2" t="s">
        <v>114</v>
      </c>
      <c r="D5319" s="2" t="s">
        <v>17184</v>
      </c>
      <c r="E5319" s="2" t="s">
        <v>17187</v>
      </c>
      <c r="F5319" s="13" t="n">
        <v>46001</v>
      </c>
      <c r="G5319" s="13" t="n">
        <v>46001</v>
      </c>
      <c r="H5319" s="2" t="n">
        <v>14.6</v>
      </c>
    </row>
    <row r="5320" customFormat="false" ht="15" hidden="false" customHeight="false" outlineLevel="0" collapsed="false">
      <c r="A5320" s="2" t="s">
        <v>22501</v>
      </c>
      <c r="B5320" s="2" t="s">
        <v>3926</v>
      </c>
      <c r="C5320" s="2" t="s">
        <v>123</v>
      </c>
      <c r="D5320" s="2" t="s">
        <v>17175</v>
      </c>
      <c r="E5320" s="2" t="s">
        <v>17176</v>
      </c>
      <c r="F5320" s="13" t="n">
        <v>46024</v>
      </c>
      <c r="G5320" s="13" t="n">
        <v>46025</v>
      </c>
      <c r="H5320" s="2" t="n">
        <v>29.4</v>
      </c>
    </row>
    <row r="5321" customFormat="false" ht="15" hidden="false" customHeight="false" outlineLevel="0" collapsed="false">
      <c r="A5321" s="2" t="s">
        <v>22502</v>
      </c>
      <c r="B5321" s="2" t="s">
        <v>3905</v>
      </c>
      <c r="C5321" s="2" t="s">
        <v>123</v>
      </c>
      <c r="D5321" s="2" t="s">
        <v>17175</v>
      </c>
      <c r="E5321" s="2" t="s">
        <v>17193</v>
      </c>
      <c r="F5321" s="13" t="n">
        <v>46111</v>
      </c>
      <c r="G5321" s="13" t="n">
        <v>46111</v>
      </c>
      <c r="H5321" s="2" t="n">
        <v>3.3</v>
      </c>
    </row>
    <row r="5322" customFormat="false" ht="15" hidden="false" customHeight="false" outlineLevel="0" collapsed="false">
      <c r="A5322" s="2" t="s">
        <v>22503</v>
      </c>
      <c r="B5322" s="2" t="s">
        <v>5111</v>
      </c>
      <c r="C5322" s="2" t="s">
        <v>98</v>
      </c>
      <c r="D5322" s="2" t="s">
        <v>17178</v>
      </c>
      <c r="E5322" s="2" t="s">
        <v>17187</v>
      </c>
      <c r="F5322" s="13" t="n">
        <v>45873</v>
      </c>
      <c r="G5322" s="13" t="n">
        <v>45873</v>
      </c>
      <c r="H5322" s="2" t="n">
        <v>9.1</v>
      </c>
    </row>
    <row r="5323" customFormat="false" ht="15" hidden="false" customHeight="false" outlineLevel="0" collapsed="false">
      <c r="A5323" s="2" t="s">
        <v>22504</v>
      </c>
      <c r="B5323" s="2" t="s">
        <v>1249</v>
      </c>
      <c r="C5323" s="2" t="s">
        <v>139</v>
      </c>
      <c r="D5323" s="2" t="s">
        <v>17182</v>
      </c>
      <c r="E5323" s="2" t="s">
        <v>17176</v>
      </c>
      <c r="F5323" s="13" t="n">
        <v>45842</v>
      </c>
      <c r="G5323" s="13" t="n">
        <v>45843</v>
      </c>
      <c r="H5323" s="2" t="n">
        <v>37.8</v>
      </c>
    </row>
    <row r="5324" customFormat="false" ht="15" hidden="false" customHeight="false" outlineLevel="0" collapsed="false">
      <c r="A5324" s="2" t="s">
        <v>22505</v>
      </c>
      <c r="B5324" s="2" t="s">
        <v>5027</v>
      </c>
      <c r="C5324" s="2" t="s">
        <v>98</v>
      </c>
      <c r="D5324" s="2" t="s">
        <v>17184</v>
      </c>
      <c r="E5324" s="2" t="s">
        <v>17193</v>
      </c>
      <c r="F5324" s="13" t="n">
        <v>45885</v>
      </c>
      <c r="G5324" s="13" t="n">
        <v>45885</v>
      </c>
      <c r="H5324" s="2" t="n">
        <v>11.1</v>
      </c>
    </row>
    <row r="5325" customFormat="false" ht="15" hidden="false" customHeight="false" outlineLevel="0" collapsed="false">
      <c r="A5325" s="2" t="s">
        <v>22506</v>
      </c>
      <c r="B5325" s="2" t="s">
        <v>376</v>
      </c>
      <c r="C5325" s="2" t="s">
        <v>139</v>
      </c>
      <c r="D5325" s="2" t="s">
        <v>17180</v>
      </c>
      <c r="E5325" s="2" t="s">
        <v>17187</v>
      </c>
      <c r="F5325" s="13" t="n">
        <v>45890</v>
      </c>
      <c r="G5325" s="13" t="n">
        <v>45891</v>
      </c>
      <c r="H5325" s="2" t="n">
        <v>39.4</v>
      </c>
    </row>
    <row r="5326" customFormat="false" ht="15" hidden="false" customHeight="false" outlineLevel="0" collapsed="false">
      <c r="A5326" s="2" t="s">
        <v>22507</v>
      </c>
      <c r="B5326" s="2" t="s">
        <v>3231</v>
      </c>
      <c r="C5326" s="2" t="s">
        <v>98</v>
      </c>
      <c r="D5326" s="2" t="s">
        <v>17184</v>
      </c>
      <c r="E5326" s="2" t="s">
        <v>17176</v>
      </c>
      <c r="F5326" s="13" t="n">
        <v>46032</v>
      </c>
      <c r="G5326" s="13" t="n">
        <v>46032</v>
      </c>
      <c r="H5326" s="2" t="n">
        <v>16.5</v>
      </c>
    </row>
    <row r="5327" customFormat="false" ht="15" hidden="false" customHeight="false" outlineLevel="0" collapsed="false">
      <c r="A5327" s="2" t="s">
        <v>22508</v>
      </c>
      <c r="B5327" s="2" t="s">
        <v>3510</v>
      </c>
      <c r="C5327" s="2" t="s">
        <v>104</v>
      </c>
      <c r="D5327" s="2" t="s">
        <v>17180</v>
      </c>
      <c r="E5327" s="2" t="s">
        <v>17187</v>
      </c>
      <c r="F5327" s="13" t="n">
        <v>46135</v>
      </c>
      <c r="G5327" s="13" t="n">
        <v>46135</v>
      </c>
      <c r="H5327" s="2" t="n">
        <v>10.8</v>
      </c>
    </row>
    <row r="5328" customFormat="false" ht="15" hidden="false" customHeight="false" outlineLevel="0" collapsed="false">
      <c r="A5328" s="2" t="s">
        <v>22509</v>
      </c>
      <c r="B5328" s="2" t="s">
        <v>519</v>
      </c>
      <c r="C5328" s="2" t="s">
        <v>145</v>
      </c>
      <c r="D5328" s="2" t="s">
        <v>17182</v>
      </c>
      <c r="E5328" s="2" t="s">
        <v>17176</v>
      </c>
      <c r="F5328" s="13" t="n">
        <v>46110</v>
      </c>
      <c r="G5328" s="13" t="n">
        <v>46110</v>
      </c>
      <c r="H5328" s="2" t="n">
        <v>15.8</v>
      </c>
    </row>
    <row r="5329" customFormat="false" ht="15" hidden="false" customHeight="false" outlineLevel="0" collapsed="false">
      <c r="A5329" s="2" t="s">
        <v>22510</v>
      </c>
      <c r="B5329" s="2" t="s">
        <v>315</v>
      </c>
      <c r="C5329" s="2" t="s">
        <v>98</v>
      </c>
      <c r="D5329" s="2" t="s">
        <v>17178</v>
      </c>
      <c r="E5329" s="2" t="s">
        <v>17187</v>
      </c>
      <c r="F5329" s="13" t="n">
        <v>45993</v>
      </c>
      <c r="G5329" s="13" t="n">
        <v>45993</v>
      </c>
      <c r="H5329" s="2" t="n">
        <v>10.5</v>
      </c>
    </row>
    <row r="5330" customFormat="false" ht="15" hidden="false" customHeight="false" outlineLevel="0" collapsed="false">
      <c r="A5330" s="2" t="s">
        <v>22511</v>
      </c>
      <c r="B5330" s="2" t="s">
        <v>1756</v>
      </c>
      <c r="C5330" s="2" t="s">
        <v>98</v>
      </c>
      <c r="D5330" s="2" t="s">
        <v>17184</v>
      </c>
      <c r="E5330" s="2" t="s">
        <v>17193</v>
      </c>
      <c r="F5330" s="13" t="n">
        <v>46184</v>
      </c>
      <c r="G5330" s="13" t="n">
        <v>46184</v>
      </c>
      <c r="H5330" s="2" t="n">
        <v>5.3</v>
      </c>
    </row>
    <row r="5331" customFormat="false" ht="15" hidden="false" customHeight="false" outlineLevel="0" collapsed="false">
      <c r="A5331" s="2" t="s">
        <v>22512</v>
      </c>
      <c r="B5331" s="2" t="s">
        <v>3971</v>
      </c>
      <c r="C5331" s="2" t="s">
        <v>104</v>
      </c>
      <c r="D5331" s="2" t="s">
        <v>17178</v>
      </c>
      <c r="E5331" s="2" t="s">
        <v>17193</v>
      </c>
      <c r="F5331" s="13" t="n">
        <v>46023</v>
      </c>
      <c r="G5331" s="13" t="n">
        <v>46023</v>
      </c>
      <c r="H5331" s="2" t="n">
        <v>4.7</v>
      </c>
    </row>
    <row r="5332" customFormat="false" ht="15" hidden="false" customHeight="false" outlineLevel="0" collapsed="false">
      <c r="A5332" s="2" t="s">
        <v>22513</v>
      </c>
      <c r="B5332" s="2" t="s">
        <v>765</v>
      </c>
      <c r="C5332" s="2" t="s">
        <v>98</v>
      </c>
      <c r="D5332" s="2" t="s">
        <v>17178</v>
      </c>
      <c r="E5332" s="2" t="s">
        <v>17191</v>
      </c>
      <c r="F5332" s="13" t="n">
        <v>45772</v>
      </c>
      <c r="G5332" s="13" t="n">
        <v>45772</v>
      </c>
      <c r="H5332" s="2" t="n">
        <v>3.6</v>
      </c>
    </row>
    <row r="5333" customFormat="false" ht="15" hidden="false" customHeight="false" outlineLevel="0" collapsed="false">
      <c r="A5333" s="2" t="s">
        <v>22514</v>
      </c>
      <c r="B5333" s="2" t="s">
        <v>4360</v>
      </c>
      <c r="C5333" s="2" t="s">
        <v>139</v>
      </c>
      <c r="D5333" s="2" t="s">
        <v>17178</v>
      </c>
      <c r="E5333" s="2" t="s">
        <v>17176</v>
      </c>
      <c r="F5333" s="13" t="n">
        <v>45817</v>
      </c>
      <c r="G5333" s="13" t="n">
        <v>45818</v>
      </c>
      <c r="H5333" s="2" t="n">
        <v>44.4</v>
      </c>
    </row>
    <row r="5334" customFormat="false" ht="15" hidden="false" customHeight="false" outlineLevel="0" collapsed="false">
      <c r="A5334" s="2" t="s">
        <v>22515</v>
      </c>
      <c r="B5334" s="2" t="s">
        <v>4431</v>
      </c>
      <c r="C5334" s="2" t="s">
        <v>145</v>
      </c>
      <c r="D5334" s="2" t="s">
        <v>17175</v>
      </c>
      <c r="E5334" s="2" t="s">
        <v>17187</v>
      </c>
      <c r="F5334" s="13" t="n">
        <v>46289</v>
      </c>
      <c r="G5334" s="13" t="n">
        <v>46289</v>
      </c>
      <c r="H5334" s="2" t="n">
        <v>8.1</v>
      </c>
    </row>
    <row r="5335" customFormat="false" ht="15" hidden="false" customHeight="false" outlineLevel="0" collapsed="false">
      <c r="A5335" s="2" t="s">
        <v>22516</v>
      </c>
      <c r="B5335" s="2" t="s">
        <v>1648</v>
      </c>
      <c r="C5335" s="2" t="s">
        <v>119</v>
      </c>
      <c r="D5335" s="2" t="s">
        <v>17178</v>
      </c>
      <c r="E5335" s="2" t="s">
        <v>17193</v>
      </c>
      <c r="F5335" s="13" t="n">
        <v>46017</v>
      </c>
      <c r="G5335" s="13" t="n">
        <v>46017</v>
      </c>
      <c r="H5335" s="2" t="n">
        <v>5.9</v>
      </c>
    </row>
    <row r="5336" customFormat="false" ht="15" hidden="false" customHeight="false" outlineLevel="0" collapsed="false">
      <c r="A5336" s="2" t="s">
        <v>22517</v>
      </c>
      <c r="B5336" s="2" t="s">
        <v>3898</v>
      </c>
      <c r="C5336" s="2" t="s">
        <v>114</v>
      </c>
      <c r="D5336" s="2" t="s">
        <v>17182</v>
      </c>
      <c r="E5336" s="2" t="s">
        <v>17176</v>
      </c>
      <c r="F5336" s="13" t="n">
        <v>46021</v>
      </c>
      <c r="G5336" s="13" t="n">
        <v>46021</v>
      </c>
      <c r="H5336" s="2" t="n">
        <v>18.9</v>
      </c>
    </row>
    <row r="5337" customFormat="false" ht="15" hidden="false" customHeight="false" outlineLevel="0" collapsed="false">
      <c r="A5337" s="2" t="s">
        <v>22518</v>
      </c>
      <c r="B5337" s="2" t="s">
        <v>3406</v>
      </c>
      <c r="C5337" s="2" t="s">
        <v>128</v>
      </c>
      <c r="D5337" s="2" t="s">
        <v>17182</v>
      </c>
      <c r="E5337" s="2" t="s">
        <v>17176</v>
      </c>
      <c r="F5337" s="13" t="n">
        <v>46011</v>
      </c>
      <c r="G5337" s="13" t="n">
        <v>46011</v>
      </c>
      <c r="H5337" s="2" t="n">
        <v>17.1</v>
      </c>
    </row>
    <row r="5338" customFormat="false" ht="15" hidden="false" customHeight="false" outlineLevel="0" collapsed="false">
      <c r="A5338" s="2" t="s">
        <v>22519</v>
      </c>
      <c r="B5338" s="2" t="s">
        <v>508</v>
      </c>
      <c r="C5338" s="2" t="s">
        <v>119</v>
      </c>
      <c r="D5338" s="2" t="s">
        <v>17175</v>
      </c>
      <c r="E5338" s="2" t="s">
        <v>17176</v>
      </c>
      <c r="F5338" s="13" t="n">
        <v>45684</v>
      </c>
      <c r="G5338" s="13" t="n">
        <v>45684</v>
      </c>
      <c r="H5338" s="2" t="n">
        <v>18.6</v>
      </c>
    </row>
    <row r="5339" customFormat="false" ht="15" hidden="false" customHeight="false" outlineLevel="0" collapsed="false">
      <c r="A5339" s="2" t="s">
        <v>22520</v>
      </c>
      <c r="B5339" s="2" t="s">
        <v>729</v>
      </c>
      <c r="C5339" s="2" t="s">
        <v>98</v>
      </c>
      <c r="D5339" s="2" t="s">
        <v>17178</v>
      </c>
      <c r="E5339" s="2" t="s">
        <v>17176</v>
      </c>
      <c r="F5339" s="13" t="n">
        <v>46050</v>
      </c>
      <c r="G5339" s="13" t="n">
        <v>46051</v>
      </c>
      <c r="H5339" s="2" t="n">
        <v>24.6</v>
      </c>
    </row>
    <row r="5340" customFormat="false" ht="15" hidden="false" customHeight="false" outlineLevel="0" collapsed="false">
      <c r="A5340" s="2" t="s">
        <v>22521</v>
      </c>
      <c r="B5340" s="2" t="s">
        <v>3765</v>
      </c>
      <c r="C5340" s="2" t="s">
        <v>139</v>
      </c>
      <c r="D5340" s="2" t="s">
        <v>17180</v>
      </c>
      <c r="E5340" s="2" t="s">
        <v>17176</v>
      </c>
      <c r="F5340" s="13" t="n">
        <v>46054</v>
      </c>
      <c r="G5340" s="13" t="n">
        <v>46055</v>
      </c>
      <c r="H5340" s="2" t="n">
        <v>34.5</v>
      </c>
    </row>
    <row r="5341" customFormat="false" ht="15" hidden="false" customHeight="false" outlineLevel="0" collapsed="false">
      <c r="A5341" s="2" t="s">
        <v>22522</v>
      </c>
      <c r="B5341" s="2" t="s">
        <v>2771</v>
      </c>
      <c r="C5341" s="2" t="s">
        <v>119</v>
      </c>
      <c r="D5341" s="2" t="s">
        <v>17182</v>
      </c>
      <c r="E5341" s="2" t="s">
        <v>17176</v>
      </c>
      <c r="F5341" s="13" t="n">
        <v>45978</v>
      </c>
      <c r="G5341" s="13" t="n">
        <v>45978</v>
      </c>
      <c r="H5341" s="2" t="n">
        <v>12.6</v>
      </c>
    </row>
    <row r="5342" customFormat="false" ht="15" hidden="false" customHeight="false" outlineLevel="0" collapsed="false">
      <c r="A5342" s="2" t="s">
        <v>22523</v>
      </c>
      <c r="B5342" s="2" t="s">
        <v>1285</v>
      </c>
      <c r="C5342" s="2" t="s">
        <v>145</v>
      </c>
      <c r="D5342" s="2" t="s">
        <v>17178</v>
      </c>
      <c r="E5342" s="2" t="s">
        <v>17176</v>
      </c>
      <c r="F5342" s="13" t="n">
        <v>45692</v>
      </c>
      <c r="G5342" s="13" t="n">
        <v>45693</v>
      </c>
      <c r="H5342" s="2" t="n">
        <v>32.3</v>
      </c>
    </row>
    <row r="5343" customFormat="false" ht="15" hidden="false" customHeight="false" outlineLevel="0" collapsed="false">
      <c r="A5343" s="2" t="s">
        <v>22524</v>
      </c>
      <c r="B5343" s="2" t="s">
        <v>3323</v>
      </c>
      <c r="C5343" s="2" t="s">
        <v>108</v>
      </c>
      <c r="D5343" s="2" t="s">
        <v>17175</v>
      </c>
      <c r="E5343" s="2" t="s">
        <v>17176</v>
      </c>
      <c r="F5343" s="13" t="n">
        <v>45803</v>
      </c>
      <c r="G5343" s="13" t="n">
        <v>45804</v>
      </c>
      <c r="H5343" s="2" t="n">
        <v>45.9</v>
      </c>
    </row>
    <row r="5344" customFormat="false" ht="15" hidden="false" customHeight="false" outlineLevel="0" collapsed="false">
      <c r="A5344" s="2" t="s">
        <v>22525</v>
      </c>
      <c r="B5344" s="2" t="s">
        <v>1762</v>
      </c>
      <c r="C5344" s="2" t="s">
        <v>141</v>
      </c>
      <c r="D5344" s="2" t="s">
        <v>17175</v>
      </c>
      <c r="E5344" s="2" t="s">
        <v>17187</v>
      </c>
      <c r="F5344" s="13" t="n">
        <v>45850</v>
      </c>
      <c r="G5344" s="13" t="n">
        <v>45850</v>
      </c>
      <c r="H5344" s="2" t="n">
        <v>14.3</v>
      </c>
    </row>
    <row r="5345" customFormat="false" ht="15" hidden="false" customHeight="false" outlineLevel="0" collapsed="false">
      <c r="A5345" s="2" t="s">
        <v>22526</v>
      </c>
      <c r="B5345" s="2" t="s">
        <v>4332</v>
      </c>
      <c r="C5345" s="2" t="s">
        <v>119</v>
      </c>
      <c r="D5345" s="2" t="s">
        <v>17175</v>
      </c>
      <c r="E5345" s="2" t="s">
        <v>17176</v>
      </c>
      <c r="F5345" s="13" t="n">
        <v>45822</v>
      </c>
      <c r="G5345" s="13" t="n">
        <v>45823</v>
      </c>
      <c r="H5345" s="2" t="n">
        <v>27.9</v>
      </c>
    </row>
    <row r="5346" customFormat="false" ht="15" hidden="false" customHeight="false" outlineLevel="0" collapsed="false">
      <c r="A5346" s="2" t="s">
        <v>22527</v>
      </c>
      <c r="B5346" s="2" t="s">
        <v>449</v>
      </c>
      <c r="C5346" s="2" t="s">
        <v>165</v>
      </c>
      <c r="D5346" s="2" t="s">
        <v>17175</v>
      </c>
      <c r="E5346" s="2" t="s">
        <v>17176</v>
      </c>
      <c r="F5346" s="13" t="n">
        <v>46166</v>
      </c>
      <c r="G5346" s="13" t="n">
        <v>46166</v>
      </c>
      <c r="H5346" s="2" t="n">
        <v>12.1</v>
      </c>
    </row>
    <row r="5347" customFormat="false" ht="15" hidden="false" customHeight="false" outlineLevel="0" collapsed="false">
      <c r="A5347" s="2" t="s">
        <v>22528</v>
      </c>
      <c r="B5347" s="2" t="s">
        <v>477</v>
      </c>
      <c r="C5347" s="2" t="s">
        <v>98</v>
      </c>
      <c r="D5347" s="2" t="s">
        <v>17184</v>
      </c>
      <c r="E5347" s="2" t="s">
        <v>17176</v>
      </c>
      <c r="F5347" s="13" t="n">
        <v>45906</v>
      </c>
      <c r="G5347" s="13" t="n">
        <v>45906</v>
      </c>
      <c r="H5347" s="2" t="n">
        <v>20.6</v>
      </c>
    </row>
    <row r="5348" customFormat="false" ht="15" hidden="false" customHeight="false" outlineLevel="0" collapsed="false">
      <c r="A5348" s="2" t="s">
        <v>22529</v>
      </c>
      <c r="B5348" s="2" t="s">
        <v>4215</v>
      </c>
      <c r="C5348" s="2" t="s">
        <v>163</v>
      </c>
      <c r="D5348" s="2" t="s">
        <v>17184</v>
      </c>
      <c r="E5348" s="2" t="s">
        <v>17193</v>
      </c>
      <c r="F5348" s="13" t="n">
        <v>46066</v>
      </c>
      <c r="G5348" s="13" t="n">
        <v>46066</v>
      </c>
      <c r="H5348" s="2" t="n">
        <v>5.3</v>
      </c>
    </row>
    <row r="5349" customFormat="false" ht="15" hidden="false" customHeight="false" outlineLevel="0" collapsed="false">
      <c r="A5349" s="2" t="s">
        <v>22530</v>
      </c>
      <c r="B5349" s="2" t="s">
        <v>4411</v>
      </c>
      <c r="C5349" s="2" t="s">
        <v>128</v>
      </c>
      <c r="D5349" s="2" t="s">
        <v>17175</v>
      </c>
      <c r="E5349" s="2" t="s">
        <v>17176</v>
      </c>
      <c r="F5349" s="13" t="n">
        <v>46002</v>
      </c>
      <c r="G5349" s="13" t="n">
        <v>46002</v>
      </c>
      <c r="H5349" s="2" t="n">
        <v>21.1</v>
      </c>
    </row>
    <row r="5350" customFormat="false" ht="15" hidden="false" customHeight="false" outlineLevel="0" collapsed="false">
      <c r="A5350" s="2" t="s">
        <v>22531</v>
      </c>
      <c r="B5350" s="2" t="s">
        <v>1226</v>
      </c>
      <c r="C5350" s="2" t="s">
        <v>98</v>
      </c>
      <c r="D5350" s="2" t="s">
        <v>17175</v>
      </c>
      <c r="E5350" s="2" t="s">
        <v>17187</v>
      </c>
      <c r="F5350" s="13" t="n">
        <v>45795</v>
      </c>
      <c r="G5350" s="13" t="n">
        <v>45795</v>
      </c>
      <c r="H5350" s="2" t="n">
        <v>13.3</v>
      </c>
    </row>
    <row r="5351" customFormat="false" ht="15" hidden="false" customHeight="false" outlineLevel="0" collapsed="false">
      <c r="A5351" s="2" t="s">
        <v>22532</v>
      </c>
      <c r="B5351" s="2" t="s">
        <v>1758</v>
      </c>
      <c r="C5351" s="2" t="s">
        <v>98</v>
      </c>
      <c r="D5351" s="2" t="s">
        <v>17182</v>
      </c>
      <c r="E5351" s="2" t="s">
        <v>17193</v>
      </c>
      <c r="F5351" s="13" t="n">
        <v>46046</v>
      </c>
      <c r="G5351" s="13" t="n">
        <v>46046</v>
      </c>
      <c r="H5351" s="2" t="n">
        <v>5.7</v>
      </c>
    </row>
    <row r="5352" customFormat="false" ht="15" hidden="false" customHeight="false" outlineLevel="0" collapsed="false">
      <c r="A5352" s="2" t="s">
        <v>22533</v>
      </c>
      <c r="B5352" s="2" t="s">
        <v>3461</v>
      </c>
      <c r="C5352" s="2" t="s">
        <v>123</v>
      </c>
      <c r="D5352" s="2" t="s">
        <v>17178</v>
      </c>
      <c r="E5352" s="2" t="s">
        <v>17176</v>
      </c>
      <c r="F5352" s="13" t="n">
        <v>45965</v>
      </c>
      <c r="G5352" s="13" t="n">
        <v>45965</v>
      </c>
      <c r="H5352" s="2" t="n">
        <v>9.1</v>
      </c>
    </row>
    <row r="5353" customFormat="false" ht="15" hidden="false" customHeight="false" outlineLevel="0" collapsed="false">
      <c r="A5353" s="2" t="s">
        <v>22534</v>
      </c>
      <c r="B5353" s="2" t="s">
        <v>3137</v>
      </c>
      <c r="C5353" s="2" t="s">
        <v>145</v>
      </c>
      <c r="D5353" s="2" t="s">
        <v>17178</v>
      </c>
      <c r="E5353" s="2" t="s">
        <v>17187</v>
      </c>
      <c r="F5353" s="13" t="n">
        <v>46123</v>
      </c>
      <c r="G5353" s="13" t="n">
        <v>46123</v>
      </c>
      <c r="H5353" s="2" t="n">
        <v>4.5</v>
      </c>
    </row>
    <row r="5354" customFormat="false" ht="15" hidden="false" customHeight="false" outlineLevel="0" collapsed="false">
      <c r="A5354" s="2" t="s">
        <v>22535</v>
      </c>
      <c r="B5354" s="2" t="s">
        <v>2779</v>
      </c>
      <c r="C5354" s="2" t="s">
        <v>119</v>
      </c>
      <c r="D5354" s="2" t="s">
        <v>17184</v>
      </c>
      <c r="E5354" s="2" t="s">
        <v>17176</v>
      </c>
      <c r="F5354" s="13" t="n">
        <v>46085</v>
      </c>
      <c r="G5354" s="13" t="n">
        <v>46086</v>
      </c>
      <c r="H5354" s="2" t="n">
        <v>24.3</v>
      </c>
    </row>
    <row r="5355" customFormat="false" ht="15" hidden="false" customHeight="false" outlineLevel="0" collapsed="false">
      <c r="A5355" s="2" t="s">
        <v>22536</v>
      </c>
      <c r="B5355" s="2" t="s">
        <v>1047</v>
      </c>
      <c r="C5355" s="2" t="s">
        <v>139</v>
      </c>
      <c r="D5355" s="2" t="s">
        <v>17182</v>
      </c>
      <c r="E5355" s="2" t="s">
        <v>17193</v>
      </c>
      <c r="F5355" s="13" t="n">
        <v>46194</v>
      </c>
      <c r="G5355" s="13" t="n">
        <v>46194</v>
      </c>
      <c r="H5355" s="2" t="n">
        <v>2.3</v>
      </c>
    </row>
    <row r="5356" customFormat="false" ht="15" hidden="false" customHeight="false" outlineLevel="0" collapsed="false">
      <c r="A5356" s="2" t="s">
        <v>22537</v>
      </c>
      <c r="B5356" s="2" t="s">
        <v>4335</v>
      </c>
      <c r="C5356" s="2" t="s">
        <v>119</v>
      </c>
      <c r="D5356" s="2" t="s">
        <v>17175</v>
      </c>
      <c r="E5356" s="2" t="s">
        <v>17176</v>
      </c>
      <c r="F5356" s="13" t="n">
        <v>46175</v>
      </c>
      <c r="G5356" s="13" t="n">
        <v>46176</v>
      </c>
      <c r="H5356" s="2" t="n">
        <v>29.6</v>
      </c>
    </row>
    <row r="5357" customFormat="false" ht="15" hidden="false" customHeight="false" outlineLevel="0" collapsed="false">
      <c r="A5357" s="2" t="s">
        <v>22538</v>
      </c>
      <c r="B5357" s="2" t="s">
        <v>1678</v>
      </c>
      <c r="C5357" s="2" t="s">
        <v>114</v>
      </c>
      <c r="D5357" s="2" t="s">
        <v>17178</v>
      </c>
      <c r="E5357" s="2" t="s">
        <v>17176</v>
      </c>
      <c r="F5357" s="13" t="n">
        <v>45849</v>
      </c>
      <c r="G5357" s="13" t="n">
        <v>45849</v>
      </c>
      <c r="H5357" s="2" t="n">
        <v>12</v>
      </c>
    </row>
    <row r="5358" customFormat="false" ht="15" hidden="false" customHeight="false" outlineLevel="0" collapsed="false">
      <c r="A5358" s="2" t="s">
        <v>22539</v>
      </c>
      <c r="B5358" s="2" t="s">
        <v>4953</v>
      </c>
      <c r="C5358" s="2" t="s">
        <v>98</v>
      </c>
      <c r="D5358" s="2" t="s">
        <v>17178</v>
      </c>
      <c r="E5358" s="2" t="s">
        <v>17187</v>
      </c>
      <c r="F5358" s="13" t="n">
        <v>46174</v>
      </c>
      <c r="G5358" s="13" t="n">
        <v>46174</v>
      </c>
      <c r="H5358" s="2" t="n">
        <v>18.2</v>
      </c>
    </row>
    <row r="5359" customFormat="false" ht="15" hidden="false" customHeight="false" outlineLevel="0" collapsed="false">
      <c r="A5359" s="2" t="s">
        <v>22540</v>
      </c>
      <c r="B5359" s="2" t="s">
        <v>2106</v>
      </c>
      <c r="C5359" s="2" t="s">
        <v>114</v>
      </c>
      <c r="D5359" s="2" t="s">
        <v>17178</v>
      </c>
      <c r="E5359" s="2" t="s">
        <v>17193</v>
      </c>
      <c r="F5359" s="13" t="n">
        <v>45899</v>
      </c>
      <c r="G5359" s="13" t="n">
        <v>45899</v>
      </c>
      <c r="H5359" s="2" t="n">
        <v>3.9</v>
      </c>
    </row>
    <row r="5360" customFormat="false" ht="15" hidden="false" customHeight="false" outlineLevel="0" collapsed="false">
      <c r="A5360" s="2" t="s">
        <v>22541</v>
      </c>
      <c r="B5360" s="2" t="s">
        <v>1089</v>
      </c>
      <c r="C5360" s="2" t="s">
        <v>165</v>
      </c>
      <c r="D5360" s="2" t="s">
        <v>17182</v>
      </c>
      <c r="E5360" s="2" t="s">
        <v>17187</v>
      </c>
      <c r="F5360" s="13" t="n">
        <v>45926</v>
      </c>
      <c r="G5360" s="13" t="n">
        <v>45928</v>
      </c>
      <c r="H5360" s="2" t="n">
        <v>63.2</v>
      </c>
    </row>
    <row r="5361" customFormat="false" ht="15" hidden="false" customHeight="false" outlineLevel="0" collapsed="false">
      <c r="A5361" s="2" t="s">
        <v>22542</v>
      </c>
      <c r="B5361" s="2" t="s">
        <v>396</v>
      </c>
      <c r="C5361" s="2" t="s">
        <v>163</v>
      </c>
      <c r="D5361" s="2" t="s">
        <v>17180</v>
      </c>
      <c r="E5361" s="2" t="s">
        <v>17176</v>
      </c>
      <c r="F5361" s="13" t="n">
        <v>46104</v>
      </c>
      <c r="G5361" s="13" t="n">
        <v>46105</v>
      </c>
      <c r="H5361" s="2" t="n">
        <v>31.7</v>
      </c>
    </row>
    <row r="5362" customFormat="false" ht="15" hidden="false" customHeight="false" outlineLevel="0" collapsed="false">
      <c r="A5362" s="2" t="s">
        <v>22543</v>
      </c>
      <c r="B5362" s="2" t="s">
        <v>1677</v>
      </c>
      <c r="C5362" s="2" t="s">
        <v>104</v>
      </c>
      <c r="D5362" s="2" t="s">
        <v>17180</v>
      </c>
      <c r="E5362" s="2" t="s">
        <v>17187</v>
      </c>
      <c r="F5362" s="13" t="n">
        <v>45799</v>
      </c>
      <c r="G5362" s="13" t="n">
        <v>45799</v>
      </c>
      <c r="H5362" s="2" t="n">
        <v>15.7</v>
      </c>
    </row>
    <row r="5363" customFormat="false" ht="15" hidden="false" customHeight="false" outlineLevel="0" collapsed="false">
      <c r="A5363" s="2" t="s">
        <v>22544</v>
      </c>
      <c r="B5363" s="2" t="s">
        <v>2676</v>
      </c>
      <c r="C5363" s="2" t="s">
        <v>123</v>
      </c>
      <c r="D5363" s="2" t="s">
        <v>17178</v>
      </c>
      <c r="E5363" s="2" t="s">
        <v>17193</v>
      </c>
      <c r="F5363" s="13" t="n">
        <v>46095</v>
      </c>
      <c r="G5363" s="13" t="n">
        <v>46095</v>
      </c>
      <c r="H5363" s="2" t="n">
        <v>18.4</v>
      </c>
    </row>
    <row r="5364" customFormat="false" ht="15" hidden="false" customHeight="false" outlineLevel="0" collapsed="false">
      <c r="A5364" s="2" t="s">
        <v>22545</v>
      </c>
      <c r="B5364" s="2" t="s">
        <v>1446</v>
      </c>
      <c r="C5364" s="2" t="s">
        <v>139</v>
      </c>
      <c r="D5364" s="2" t="s">
        <v>17182</v>
      </c>
      <c r="E5364" s="2" t="s">
        <v>17176</v>
      </c>
      <c r="F5364" s="13" t="n">
        <v>46169</v>
      </c>
      <c r="G5364" s="13" t="n">
        <v>46169</v>
      </c>
      <c r="H5364" s="2" t="n">
        <v>14.9</v>
      </c>
    </row>
    <row r="5365" customFormat="false" ht="15" hidden="false" customHeight="false" outlineLevel="0" collapsed="false">
      <c r="A5365" s="2" t="s">
        <v>22546</v>
      </c>
      <c r="B5365" s="2" t="s">
        <v>3896</v>
      </c>
      <c r="C5365" s="2" t="s">
        <v>128</v>
      </c>
      <c r="D5365" s="2" t="s">
        <v>17184</v>
      </c>
      <c r="E5365" s="2" t="s">
        <v>17176</v>
      </c>
      <c r="F5365" s="13" t="n">
        <v>45647</v>
      </c>
      <c r="G5365" s="13" t="n">
        <v>45647</v>
      </c>
      <c r="H5365" s="2" t="n">
        <v>18.4</v>
      </c>
    </row>
    <row r="5366" customFormat="false" ht="15" hidden="false" customHeight="false" outlineLevel="0" collapsed="false">
      <c r="A5366" s="2" t="s">
        <v>22547</v>
      </c>
      <c r="B5366" s="2" t="s">
        <v>4437</v>
      </c>
      <c r="C5366" s="2" t="s">
        <v>98</v>
      </c>
      <c r="D5366" s="2" t="s">
        <v>17178</v>
      </c>
      <c r="E5366" s="2" t="s">
        <v>17193</v>
      </c>
      <c r="F5366" s="13" t="n">
        <v>46061</v>
      </c>
      <c r="G5366" s="13" t="n">
        <v>46061</v>
      </c>
      <c r="H5366" s="2" t="n">
        <v>8.9</v>
      </c>
    </row>
    <row r="5367" customFormat="false" ht="15" hidden="false" customHeight="false" outlineLevel="0" collapsed="false">
      <c r="A5367" s="2" t="s">
        <v>22548</v>
      </c>
      <c r="B5367" s="2" t="s">
        <v>3572</v>
      </c>
      <c r="C5367" s="2" t="s">
        <v>98</v>
      </c>
      <c r="D5367" s="2" t="s">
        <v>17184</v>
      </c>
      <c r="E5367" s="2" t="s">
        <v>17187</v>
      </c>
      <c r="F5367" s="13" t="n">
        <v>46061</v>
      </c>
      <c r="G5367" s="13" t="n">
        <v>46061</v>
      </c>
      <c r="H5367" s="2" t="n">
        <v>5.2</v>
      </c>
    </row>
    <row r="5368" customFormat="false" ht="15" hidden="false" customHeight="false" outlineLevel="0" collapsed="false">
      <c r="A5368" s="2" t="s">
        <v>22549</v>
      </c>
      <c r="B5368" s="2" t="s">
        <v>3202</v>
      </c>
      <c r="C5368" s="2" t="s">
        <v>128</v>
      </c>
      <c r="D5368" s="2" t="s">
        <v>17175</v>
      </c>
      <c r="E5368" s="2" t="s">
        <v>17191</v>
      </c>
      <c r="F5368" s="13" t="n">
        <v>45782</v>
      </c>
      <c r="G5368" s="13" t="n">
        <v>45782</v>
      </c>
      <c r="H5368" s="2" t="n">
        <v>3.2</v>
      </c>
    </row>
    <row r="5369" customFormat="false" ht="15" hidden="false" customHeight="false" outlineLevel="0" collapsed="false">
      <c r="A5369" s="2" t="s">
        <v>22550</v>
      </c>
      <c r="B5369" s="2" t="s">
        <v>3746</v>
      </c>
      <c r="C5369" s="2" t="s">
        <v>98</v>
      </c>
      <c r="D5369" s="2" t="s">
        <v>17175</v>
      </c>
      <c r="E5369" s="2" t="s">
        <v>17187</v>
      </c>
      <c r="F5369" s="13" t="n">
        <v>46188</v>
      </c>
      <c r="G5369" s="13" t="n">
        <v>46188</v>
      </c>
      <c r="H5369" s="2" t="n">
        <v>5.1</v>
      </c>
    </row>
    <row r="5370" customFormat="false" ht="15" hidden="false" customHeight="false" outlineLevel="0" collapsed="false">
      <c r="A5370" s="2" t="s">
        <v>22551</v>
      </c>
      <c r="B5370" s="2" t="s">
        <v>412</v>
      </c>
      <c r="C5370" s="2" t="s">
        <v>145</v>
      </c>
      <c r="D5370" s="2" t="s">
        <v>17178</v>
      </c>
      <c r="E5370" s="2" t="s">
        <v>17191</v>
      </c>
      <c r="F5370" s="13" t="n">
        <v>46124</v>
      </c>
      <c r="G5370" s="13" t="n">
        <v>46124</v>
      </c>
      <c r="H5370" s="2" t="n">
        <v>4</v>
      </c>
    </row>
    <row r="5371" customFormat="false" ht="15" hidden="false" customHeight="false" outlineLevel="0" collapsed="false">
      <c r="A5371" s="2" t="s">
        <v>22552</v>
      </c>
      <c r="B5371" s="2" t="s">
        <v>3566</v>
      </c>
      <c r="C5371" s="2" t="s">
        <v>128</v>
      </c>
      <c r="D5371" s="2" t="s">
        <v>17184</v>
      </c>
      <c r="E5371" s="2" t="s">
        <v>17176</v>
      </c>
      <c r="F5371" s="13" t="n">
        <v>46020</v>
      </c>
      <c r="G5371" s="13" t="n">
        <v>46022</v>
      </c>
      <c r="H5371" s="2" t="n">
        <v>53.9</v>
      </c>
    </row>
    <row r="5372" customFormat="false" ht="15" hidden="false" customHeight="false" outlineLevel="0" collapsed="false">
      <c r="A5372" s="2" t="s">
        <v>22553</v>
      </c>
      <c r="B5372" s="2" t="s">
        <v>4000</v>
      </c>
      <c r="C5372" s="2" t="s">
        <v>165</v>
      </c>
      <c r="D5372" s="2" t="s">
        <v>17184</v>
      </c>
      <c r="E5372" s="2" t="s">
        <v>17187</v>
      </c>
      <c r="F5372" s="13" t="n">
        <v>46055</v>
      </c>
      <c r="G5372" s="13" t="n">
        <v>46055</v>
      </c>
      <c r="H5372" s="2" t="n">
        <v>17.1</v>
      </c>
    </row>
    <row r="5373" customFormat="false" ht="15" hidden="false" customHeight="false" outlineLevel="0" collapsed="false">
      <c r="A5373" s="2" t="s">
        <v>22554</v>
      </c>
      <c r="B5373" s="2" t="s">
        <v>2138</v>
      </c>
      <c r="C5373" s="2" t="s">
        <v>119</v>
      </c>
      <c r="D5373" s="2" t="s">
        <v>17184</v>
      </c>
      <c r="E5373" s="2" t="s">
        <v>17193</v>
      </c>
      <c r="F5373" s="13" t="n">
        <v>46011</v>
      </c>
      <c r="G5373" s="13" t="n">
        <v>46011</v>
      </c>
      <c r="H5373" s="2" t="n">
        <v>3.6</v>
      </c>
    </row>
    <row r="5374" customFormat="false" ht="15" hidden="false" customHeight="false" outlineLevel="0" collapsed="false">
      <c r="A5374" s="2" t="s">
        <v>22555</v>
      </c>
      <c r="B5374" s="2" t="s">
        <v>1118</v>
      </c>
      <c r="C5374" s="2" t="s">
        <v>139</v>
      </c>
      <c r="D5374" s="2" t="s">
        <v>17178</v>
      </c>
      <c r="E5374" s="2" t="s">
        <v>17187</v>
      </c>
      <c r="F5374" s="13" t="n">
        <v>46135</v>
      </c>
      <c r="G5374" s="13" t="n">
        <v>46136</v>
      </c>
      <c r="H5374" s="2" t="n">
        <v>33.5</v>
      </c>
    </row>
    <row r="5375" customFormat="false" ht="15" hidden="false" customHeight="false" outlineLevel="0" collapsed="false">
      <c r="A5375" s="2" t="s">
        <v>22556</v>
      </c>
      <c r="B5375" s="2" t="s">
        <v>4533</v>
      </c>
      <c r="C5375" s="2" t="s">
        <v>104</v>
      </c>
      <c r="D5375" s="2" t="s">
        <v>17175</v>
      </c>
      <c r="E5375" s="2" t="s">
        <v>17193</v>
      </c>
      <c r="F5375" s="13" t="n">
        <v>46198</v>
      </c>
      <c r="G5375" s="13" t="n">
        <v>46198</v>
      </c>
      <c r="H5375" s="2" t="n">
        <v>5.6</v>
      </c>
    </row>
    <row r="5376" customFormat="false" ht="15" hidden="false" customHeight="false" outlineLevel="0" collapsed="false">
      <c r="A5376" s="2" t="s">
        <v>22557</v>
      </c>
      <c r="B5376" s="2" t="s">
        <v>254</v>
      </c>
      <c r="C5376" s="2" t="s">
        <v>119</v>
      </c>
      <c r="D5376" s="2" t="s">
        <v>17184</v>
      </c>
      <c r="E5376" s="2" t="s">
        <v>17176</v>
      </c>
      <c r="F5376" s="13" t="n">
        <v>45894</v>
      </c>
      <c r="G5376" s="13" t="n">
        <v>45897</v>
      </c>
      <c r="H5376" s="2" t="n">
        <v>95.5</v>
      </c>
    </row>
    <row r="5377" customFormat="false" ht="15" hidden="false" customHeight="false" outlineLevel="0" collapsed="false">
      <c r="A5377" s="2" t="s">
        <v>22558</v>
      </c>
      <c r="B5377" s="2" t="s">
        <v>2209</v>
      </c>
      <c r="C5377" s="2" t="s">
        <v>165</v>
      </c>
      <c r="D5377" s="2" t="s">
        <v>17184</v>
      </c>
      <c r="E5377" s="2" t="s">
        <v>17176</v>
      </c>
      <c r="F5377" s="13" t="n">
        <v>46125</v>
      </c>
      <c r="G5377" s="13" t="n">
        <v>46125</v>
      </c>
      <c r="H5377" s="2" t="n">
        <v>12</v>
      </c>
    </row>
    <row r="5378" customFormat="false" ht="15" hidden="false" customHeight="false" outlineLevel="0" collapsed="false">
      <c r="A5378" s="2" t="s">
        <v>22559</v>
      </c>
      <c r="B5378" s="2" t="s">
        <v>2025</v>
      </c>
      <c r="C5378" s="2" t="s">
        <v>108</v>
      </c>
      <c r="D5378" s="2" t="s">
        <v>17175</v>
      </c>
      <c r="E5378" s="2" t="s">
        <v>17176</v>
      </c>
      <c r="F5378" s="13" t="n">
        <v>46033</v>
      </c>
      <c r="G5378" s="13" t="n">
        <v>46033</v>
      </c>
      <c r="H5378" s="2" t="n">
        <v>18.7</v>
      </c>
    </row>
    <row r="5379" customFormat="false" ht="15" hidden="false" customHeight="false" outlineLevel="0" collapsed="false">
      <c r="A5379" s="2" t="s">
        <v>22560</v>
      </c>
      <c r="B5379" s="2" t="s">
        <v>1722</v>
      </c>
      <c r="C5379" s="2" t="s">
        <v>163</v>
      </c>
      <c r="D5379" s="2" t="s">
        <v>17184</v>
      </c>
      <c r="E5379" s="2" t="s">
        <v>17187</v>
      </c>
      <c r="F5379" s="13" t="n">
        <v>45884</v>
      </c>
      <c r="G5379" s="13" t="n">
        <v>45884</v>
      </c>
      <c r="H5379" s="2" t="n">
        <v>9.5</v>
      </c>
    </row>
    <row r="5380" customFormat="false" ht="15" hidden="false" customHeight="false" outlineLevel="0" collapsed="false">
      <c r="A5380" s="2" t="s">
        <v>22561</v>
      </c>
      <c r="B5380" s="2" t="s">
        <v>994</v>
      </c>
      <c r="C5380" s="2" t="s">
        <v>98</v>
      </c>
      <c r="D5380" s="2" t="s">
        <v>17178</v>
      </c>
      <c r="E5380" s="2" t="s">
        <v>17176</v>
      </c>
      <c r="F5380" s="13" t="n">
        <v>46034</v>
      </c>
      <c r="G5380" s="13" t="n">
        <v>46035</v>
      </c>
      <c r="H5380" s="2" t="n">
        <v>24.5</v>
      </c>
    </row>
    <row r="5381" customFormat="false" ht="15" hidden="false" customHeight="false" outlineLevel="0" collapsed="false">
      <c r="A5381" s="2" t="s">
        <v>22562</v>
      </c>
      <c r="B5381" s="2" t="s">
        <v>4632</v>
      </c>
      <c r="C5381" s="2" t="s">
        <v>119</v>
      </c>
      <c r="D5381" s="2" t="s">
        <v>17178</v>
      </c>
      <c r="E5381" s="2" t="s">
        <v>17176</v>
      </c>
      <c r="F5381" s="13" t="n">
        <v>46062</v>
      </c>
      <c r="G5381" s="13" t="n">
        <v>46062</v>
      </c>
      <c r="H5381" s="2" t="n">
        <v>15.8</v>
      </c>
    </row>
    <row r="5382" customFormat="false" ht="15" hidden="false" customHeight="false" outlineLevel="0" collapsed="false">
      <c r="A5382" s="2" t="s">
        <v>22563</v>
      </c>
      <c r="B5382" s="2" t="s">
        <v>1182</v>
      </c>
      <c r="C5382" s="2" t="s">
        <v>108</v>
      </c>
      <c r="D5382" s="2" t="s">
        <v>17175</v>
      </c>
      <c r="E5382" s="2" t="s">
        <v>17176</v>
      </c>
      <c r="F5382" s="13" t="n">
        <v>45923</v>
      </c>
      <c r="G5382" s="13" t="n">
        <v>45923</v>
      </c>
      <c r="H5382" s="2" t="n">
        <v>12.4</v>
      </c>
    </row>
    <row r="5383" customFormat="false" ht="15" hidden="false" customHeight="false" outlineLevel="0" collapsed="false">
      <c r="A5383" s="2" t="s">
        <v>22564</v>
      </c>
      <c r="B5383" s="2" t="s">
        <v>1527</v>
      </c>
      <c r="C5383" s="2" t="s">
        <v>98</v>
      </c>
      <c r="D5383" s="2" t="s">
        <v>17182</v>
      </c>
      <c r="E5383" s="2" t="s">
        <v>17193</v>
      </c>
      <c r="F5383" s="13" t="n">
        <v>46102</v>
      </c>
      <c r="G5383" s="13" t="n">
        <v>46102</v>
      </c>
      <c r="H5383" s="2" t="n">
        <v>2.2</v>
      </c>
    </row>
    <row r="5384" customFormat="false" ht="15" hidden="false" customHeight="false" outlineLevel="0" collapsed="false">
      <c r="A5384" s="2" t="s">
        <v>22565</v>
      </c>
      <c r="B5384" s="2" t="s">
        <v>2774</v>
      </c>
      <c r="C5384" s="2" t="s">
        <v>139</v>
      </c>
      <c r="D5384" s="2" t="s">
        <v>17178</v>
      </c>
      <c r="E5384" s="2" t="s">
        <v>17187</v>
      </c>
      <c r="F5384" s="13" t="n">
        <v>46111</v>
      </c>
      <c r="G5384" s="13" t="n">
        <v>46112</v>
      </c>
      <c r="H5384" s="2" t="n">
        <v>33.5</v>
      </c>
    </row>
    <row r="5385" customFormat="false" ht="15" hidden="false" customHeight="false" outlineLevel="0" collapsed="false">
      <c r="A5385" s="2" t="s">
        <v>22566</v>
      </c>
      <c r="B5385" s="2" t="s">
        <v>168</v>
      </c>
      <c r="C5385" s="2" t="s">
        <v>119</v>
      </c>
      <c r="D5385" s="2" t="s">
        <v>17180</v>
      </c>
      <c r="E5385" s="2" t="s">
        <v>17176</v>
      </c>
      <c r="F5385" s="13" t="n">
        <v>46047</v>
      </c>
      <c r="G5385" s="13" t="n">
        <v>46047</v>
      </c>
      <c r="H5385" s="2" t="n">
        <v>18.4</v>
      </c>
    </row>
    <row r="5386" customFormat="false" ht="15" hidden="false" customHeight="false" outlineLevel="0" collapsed="false">
      <c r="A5386" s="2" t="s">
        <v>22567</v>
      </c>
      <c r="B5386" s="2" t="s">
        <v>2249</v>
      </c>
      <c r="C5386" s="2" t="s">
        <v>98</v>
      </c>
      <c r="D5386" s="2" t="s">
        <v>17182</v>
      </c>
      <c r="E5386" s="2" t="s">
        <v>17187</v>
      </c>
      <c r="F5386" s="13" t="n">
        <v>45983</v>
      </c>
      <c r="G5386" s="13" t="n">
        <v>45983</v>
      </c>
      <c r="H5386" s="2" t="n">
        <v>3.2</v>
      </c>
    </row>
    <row r="5387" customFormat="false" ht="15" hidden="false" customHeight="false" outlineLevel="0" collapsed="false">
      <c r="A5387" s="2" t="s">
        <v>22568</v>
      </c>
      <c r="B5387" s="2" t="s">
        <v>2722</v>
      </c>
      <c r="C5387" s="2" t="s">
        <v>114</v>
      </c>
      <c r="D5387" s="2" t="s">
        <v>17178</v>
      </c>
      <c r="E5387" s="2" t="s">
        <v>17193</v>
      </c>
      <c r="F5387" s="13" t="n">
        <v>45848</v>
      </c>
      <c r="G5387" s="13" t="n">
        <v>45848</v>
      </c>
      <c r="H5387" s="2" t="n">
        <v>5.9</v>
      </c>
    </row>
    <row r="5388" customFormat="false" ht="15" hidden="false" customHeight="false" outlineLevel="0" collapsed="false">
      <c r="A5388" s="2" t="s">
        <v>22569</v>
      </c>
      <c r="B5388" s="2" t="s">
        <v>2429</v>
      </c>
      <c r="C5388" s="2" t="s">
        <v>119</v>
      </c>
      <c r="D5388" s="2" t="s">
        <v>17178</v>
      </c>
      <c r="E5388" s="2" t="s">
        <v>17187</v>
      </c>
      <c r="F5388" s="13" t="n">
        <v>46101</v>
      </c>
      <c r="G5388" s="13" t="n">
        <v>46101</v>
      </c>
      <c r="H5388" s="2" t="n">
        <v>2.5</v>
      </c>
    </row>
    <row r="5389" customFormat="false" ht="15" hidden="false" customHeight="false" outlineLevel="0" collapsed="false">
      <c r="A5389" s="2" t="s">
        <v>22570</v>
      </c>
      <c r="B5389" s="2" t="s">
        <v>3943</v>
      </c>
      <c r="C5389" s="2" t="s">
        <v>165</v>
      </c>
      <c r="D5389" s="2" t="s">
        <v>17180</v>
      </c>
      <c r="E5389" s="2" t="s">
        <v>17193</v>
      </c>
      <c r="F5389" s="13" t="n">
        <v>45852</v>
      </c>
      <c r="G5389" s="13" t="n">
        <v>45852</v>
      </c>
      <c r="H5389" s="2" t="n">
        <v>10.9</v>
      </c>
    </row>
    <row r="5390" customFormat="false" ht="15" hidden="false" customHeight="false" outlineLevel="0" collapsed="false">
      <c r="A5390" s="2" t="s">
        <v>22571</v>
      </c>
      <c r="B5390" s="2" t="s">
        <v>457</v>
      </c>
      <c r="C5390" s="2" t="s">
        <v>119</v>
      </c>
      <c r="D5390" s="2" t="s">
        <v>17175</v>
      </c>
      <c r="E5390" s="2" t="s">
        <v>17187</v>
      </c>
      <c r="F5390" s="13" t="n">
        <v>46061</v>
      </c>
      <c r="G5390" s="13" t="n">
        <v>46061</v>
      </c>
      <c r="H5390" s="2" t="n">
        <v>23.7</v>
      </c>
    </row>
    <row r="5391" customFormat="false" ht="15" hidden="false" customHeight="false" outlineLevel="0" collapsed="false">
      <c r="A5391" s="2" t="s">
        <v>22572</v>
      </c>
      <c r="B5391" s="2" t="s">
        <v>3239</v>
      </c>
      <c r="C5391" s="2" t="s">
        <v>98</v>
      </c>
      <c r="D5391" s="2" t="s">
        <v>17178</v>
      </c>
      <c r="E5391" s="2" t="s">
        <v>17176</v>
      </c>
      <c r="F5391" s="13" t="n">
        <v>46172</v>
      </c>
      <c r="G5391" s="13" t="n">
        <v>46173</v>
      </c>
      <c r="H5391" s="2" t="n">
        <v>33.4</v>
      </c>
    </row>
    <row r="5392" customFormat="false" ht="15" hidden="false" customHeight="false" outlineLevel="0" collapsed="false">
      <c r="A5392" s="2" t="s">
        <v>22573</v>
      </c>
      <c r="B5392" s="2" t="s">
        <v>2200</v>
      </c>
      <c r="C5392" s="2" t="s">
        <v>114</v>
      </c>
      <c r="D5392" s="2" t="s">
        <v>17180</v>
      </c>
      <c r="E5392" s="2" t="s">
        <v>17193</v>
      </c>
      <c r="F5392" s="13" t="n">
        <v>45922</v>
      </c>
      <c r="G5392" s="13" t="n">
        <v>45922</v>
      </c>
      <c r="H5392" s="2" t="n">
        <v>7.8</v>
      </c>
    </row>
    <row r="5393" customFormat="false" ht="15" hidden="false" customHeight="false" outlineLevel="0" collapsed="false">
      <c r="A5393" s="2" t="s">
        <v>22574</v>
      </c>
      <c r="B5393" s="2" t="s">
        <v>1924</v>
      </c>
      <c r="C5393" s="2" t="s">
        <v>119</v>
      </c>
      <c r="D5393" s="2" t="s">
        <v>17178</v>
      </c>
      <c r="E5393" s="2" t="s">
        <v>17187</v>
      </c>
      <c r="F5393" s="13" t="n">
        <v>45985</v>
      </c>
      <c r="G5393" s="13" t="n">
        <v>45985</v>
      </c>
      <c r="H5393" s="2" t="n">
        <v>4.4</v>
      </c>
    </row>
    <row r="5394" customFormat="false" ht="15" hidden="false" customHeight="false" outlineLevel="0" collapsed="false">
      <c r="A5394" s="2" t="s">
        <v>22575</v>
      </c>
      <c r="B5394" s="2" t="s">
        <v>3001</v>
      </c>
      <c r="C5394" s="2" t="s">
        <v>98</v>
      </c>
      <c r="D5394" s="2" t="s">
        <v>17182</v>
      </c>
      <c r="E5394" s="2" t="s">
        <v>17176</v>
      </c>
      <c r="F5394" s="13" t="n">
        <v>45656</v>
      </c>
      <c r="G5394" s="13" t="n">
        <v>45656</v>
      </c>
      <c r="H5394" s="2" t="n">
        <v>18</v>
      </c>
    </row>
    <row r="5395" customFormat="false" ht="15" hidden="false" customHeight="false" outlineLevel="0" collapsed="false">
      <c r="A5395" s="2" t="s">
        <v>22576</v>
      </c>
      <c r="B5395" s="2" t="s">
        <v>3263</v>
      </c>
      <c r="C5395" s="2" t="s">
        <v>98</v>
      </c>
      <c r="D5395" s="2" t="s">
        <v>17180</v>
      </c>
      <c r="E5395" s="2" t="s">
        <v>17187</v>
      </c>
      <c r="F5395" s="13" t="n">
        <v>46086</v>
      </c>
      <c r="G5395" s="13" t="n">
        <v>46086</v>
      </c>
      <c r="H5395" s="2" t="n">
        <v>8.5</v>
      </c>
    </row>
    <row r="5396" customFormat="false" ht="15" hidden="false" customHeight="false" outlineLevel="0" collapsed="false">
      <c r="A5396" s="2" t="s">
        <v>22577</v>
      </c>
      <c r="B5396" s="2" t="s">
        <v>2597</v>
      </c>
      <c r="C5396" s="2" t="s">
        <v>98</v>
      </c>
      <c r="D5396" s="2" t="s">
        <v>17182</v>
      </c>
      <c r="E5396" s="2" t="s">
        <v>17187</v>
      </c>
      <c r="F5396" s="13" t="n">
        <v>45867</v>
      </c>
      <c r="G5396" s="13" t="n">
        <v>45867</v>
      </c>
      <c r="H5396" s="2" t="n">
        <v>11.4</v>
      </c>
    </row>
    <row r="5397" customFormat="false" ht="15" hidden="false" customHeight="false" outlineLevel="0" collapsed="false">
      <c r="A5397" s="2" t="s">
        <v>22578</v>
      </c>
      <c r="B5397" s="2" t="s">
        <v>2548</v>
      </c>
      <c r="C5397" s="2" t="s">
        <v>141</v>
      </c>
      <c r="D5397" s="2" t="s">
        <v>17178</v>
      </c>
      <c r="E5397" s="2" t="s">
        <v>17176</v>
      </c>
      <c r="F5397" s="13" t="n">
        <v>46207</v>
      </c>
      <c r="G5397" s="13" t="n">
        <v>46207</v>
      </c>
      <c r="H5397" s="2" t="n">
        <v>16</v>
      </c>
    </row>
    <row r="5398" customFormat="false" ht="15" hidden="false" customHeight="false" outlineLevel="0" collapsed="false">
      <c r="A5398" s="2" t="s">
        <v>22579</v>
      </c>
      <c r="B5398" s="2" t="s">
        <v>4008</v>
      </c>
      <c r="C5398" s="2" t="s">
        <v>98</v>
      </c>
      <c r="D5398" s="2" t="s">
        <v>17178</v>
      </c>
      <c r="E5398" s="2" t="s">
        <v>17176</v>
      </c>
      <c r="F5398" s="13" t="n">
        <v>45595</v>
      </c>
      <c r="G5398" s="13" t="n">
        <v>45596</v>
      </c>
      <c r="H5398" s="2" t="n">
        <v>26.6</v>
      </c>
    </row>
    <row r="5399" customFormat="false" ht="15" hidden="false" customHeight="false" outlineLevel="0" collapsed="false">
      <c r="A5399" s="2" t="s">
        <v>22580</v>
      </c>
      <c r="B5399" s="2" t="s">
        <v>4119</v>
      </c>
      <c r="C5399" s="2" t="s">
        <v>98</v>
      </c>
      <c r="D5399" s="2" t="s">
        <v>17178</v>
      </c>
      <c r="E5399" s="2" t="s">
        <v>17193</v>
      </c>
      <c r="F5399" s="13" t="n">
        <v>46084</v>
      </c>
      <c r="G5399" s="13" t="n">
        <v>46084</v>
      </c>
      <c r="H5399" s="2" t="n">
        <v>2.2</v>
      </c>
    </row>
    <row r="5400" customFormat="false" ht="15" hidden="false" customHeight="false" outlineLevel="0" collapsed="false">
      <c r="A5400" s="2" t="s">
        <v>22581</v>
      </c>
      <c r="B5400" s="2" t="s">
        <v>1498</v>
      </c>
      <c r="C5400" s="2" t="s">
        <v>119</v>
      </c>
      <c r="D5400" s="2" t="s">
        <v>17178</v>
      </c>
      <c r="E5400" s="2" t="s">
        <v>17193</v>
      </c>
      <c r="F5400" s="13" t="n">
        <v>46172</v>
      </c>
      <c r="G5400" s="13" t="n">
        <v>46172</v>
      </c>
      <c r="H5400" s="2" t="n">
        <v>3</v>
      </c>
    </row>
    <row r="5401" customFormat="false" ht="15" hidden="false" customHeight="false" outlineLevel="0" collapsed="false">
      <c r="A5401" s="2" t="s">
        <v>22582</v>
      </c>
      <c r="B5401" s="2" t="s">
        <v>3509</v>
      </c>
      <c r="C5401" s="2" t="s">
        <v>98</v>
      </c>
      <c r="D5401" s="2" t="s">
        <v>17175</v>
      </c>
      <c r="E5401" s="2" t="s">
        <v>17187</v>
      </c>
      <c r="F5401" s="13" t="n">
        <v>45976</v>
      </c>
      <c r="G5401" s="13" t="n">
        <v>45976</v>
      </c>
      <c r="H5401" s="2" t="n">
        <v>12.5</v>
      </c>
    </row>
    <row r="5402" customFormat="false" ht="15" hidden="false" customHeight="false" outlineLevel="0" collapsed="false">
      <c r="A5402" s="2" t="s">
        <v>22583</v>
      </c>
      <c r="B5402" s="2" t="s">
        <v>1935</v>
      </c>
      <c r="C5402" s="2" t="s">
        <v>98</v>
      </c>
      <c r="D5402" s="2" t="s">
        <v>17184</v>
      </c>
      <c r="E5402" s="2" t="s">
        <v>17187</v>
      </c>
      <c r="F5402" s="13" t="n">
        <v>45861</v>
      </c>
      <c r="G5402" s="13" t="n">
        <v>45861</v>
      </c>
      <c r="H5402" s="2" t="n">
        <v>8.6</v>
      </c>
    </row>
    <row r="5403" customFormat="false" ht="15" hidden="false" customHeight="false" outlineLevel="0" collapsed="false">
      <c r="A5403" s="2" t="s">
        <v>22584</v>
      </c>
      <c r="B5403" s="2" t="s">
        <v>2235</v>
      </c>
      <c r="C5403" s="2" t="s">
        <v>141</v>
      </c>
      <c r="D5403" s="2" t="s">
        <v>17178</v>
      </c>
      <c r="E5403" s="2" t="s">
        <v>17176</v>
      </c>
      <c r="F5403" s="13" t="n">
        <v>45829</v>
      </c>
      <c r="G5403" s="13" t="n">
        <v>45829</v>
      </c>
      <c r="H5403" s="2" t="n">
        <v>8.6</v>
      </c>
    </row>
    <row r="5404" customFormat="false" ht="15" hidden="false" customHeight="false" outlineLevel="0" collapsed="false">
      <c r="A5404" s="2" t="s">
        <v>22585</v>
      </c>
      <c r="B5404" s="2" t="s">
        <v>3469</v>
      </c>
      <c r="C5404" s="2" t="s">
        <v>98</v>
      </c>
      <c r="D5404" s="2" t="s">
        <v>17178</v>
      </c>
      <c r="E5404" s="2" t="s">
        <v>17187</v>
      </c>
      <c r="F5404" s="13" t="n">
        <v>46140</v>
      </c>
      <c r="G5404" s="13" t="n">
        <v>46140</v>
      </c>
      <c r="H5404" s="2" t="n">
        <v>22.7</v>
      </c>
    </row>
    <row r="5405" customFormat="false" ht="15" hidden="false" customHeight="false" outlineLevel="0" collapsed="false">
      <c r="A5405" s="2" t="s">
        <v>22586</v>
      </c>
      <c r="B5405" s="2" t="s">
        <v>1836</v>
      </c>
      <c r="C5405" s="2" t="s">
        <v>98</v>
      </c>
      <c r="D5405" s="2" t="s">
        <v>17178</v>
      </c>
      <c r="E5405" s="2" t="s">
        <v>17176</v>
      </c>
      <c r="F5405" s="13" t="n">
        <v>45981</v>
      </c>
      <c r="G5405" s="13" t="n">
        <v>45982</v>
      </c>
      <c r="H5405" s="2" t="n">
        <v>31.1</v>
      </c>
    </row>
    <row r="5406" customFormat="false" ht="15" hidden="false" customHeight="false" outlineLevel="0" collapsed="false">
      <c r="A5406" s="2" t="s">
        <v>22587</v>
      </c>
      <c r="B5406" s="2" t="s">
        <v>3835</v>
      </c>
      <c r="C5406" s="2" t="s">
        <v>104</v>
      </c>
      <c r="D5406" s="2" t="s">
        <v>17175</v>
      </c>
      <c r="E5406" s="2" t="s">
        <v>17176</v>
      </c>
      <c r="F5406" s="13" t="n">
        <v>45813</v>
      </c>
      <c r="G5406" s="13" t="n">
        <v>45813</v>
      </c>
      <c r="H5406" s="2" t="n">
        <v>20.8</v>
      </c>
    </row>
    <row r="5407" customFormat="false" ht="15" hidden="false" customHeight="false" outlineLevel="0" collapsed="false">
      <c r="A5407" s="2" t="s">
        <v>22588</v>
      </c>
      <c r="B5407" s="2" t="s">
        <v>300</v>
      </c>
      <c r="C5407" s="2" t="s">
        <v>114</v>
      </c>
      <c r="D5407" s="2" t="s">
        <v>17175</v>
      </c>
      <c r="E5407" s="2" t="s">
        <v>17176</v>
      </c>
      <c r="F5407" s="13" t="n">
        <v>45891</v>
      </c>
      <c r="G5407" s="13" t="n">
        <v>45892</v>
      </c>
      <c r="H5407" s="2" t="n">
        <v>29.8</v>
      </c>
    </row>
    <row r="5408" customFormat="false" ht="15" hidden="false" customHeight="false" outlineLevel="0" collapsed="false">
      <c r="A5408" s="2" t="s">
        <v>22589</v>
      </c>
      <c r="B5408" s="2" t="s">
        <v>290</v>
      </c>
      <c r="C5408" s="2" t="s">
        <v>139</v>
      </c>
      <c r="D5408" s="2" t="s">
        <v>17178</v>
      </c>
      <c r="E5408" s="2" t="s">
        <v>17176</v>
      </c>
      <c r="F5408" s="13" t="n">
        <v>46143</v>
      </c>
      <c r="G5408" s="13" t="n">
        <v>46143</v>
      </c>
      <c r="H5408" s="2" t="n">
        <v>11.6</v>
      </c>
    </row>
    <row r="5409" customFormat="false" ht="15" hidden="false" customHeight="false" outlineLevel="0" collapsed="false">
      <c r="A5409" s="2" t="s">
        <v>22590</v>
      </c>
      <c r="B5409" s="2" t="s">
        <v>3183</v>
      </c>
      <c r="C5409" s="2" t="s">
        <v>165</v>
      </c>
      <c r="D5409" s="2" t="s">
        <v>17175</v>
      </c>
      <c r="E5409" s="2" t="s">
        <v>17176</v>
      </c>
      <c r="F5409" s="13" t="n">
        <v>46104</v>
      </c>
      <c r="G5409" s="13" t="n">
        <v>46104</v>
      </c>
      <c r="H5409" s="2" t="n">
        <v>19.3</v>
      </c>
    </row>
    <row r="5410" customFormat="false" ht="15" hidden="false" customHeight="false" outlineLevel="0" collapsed="false">
      <c r="A5410" s="2" t="s">
        <v>22591</v>
      </c>
      <c r="B5410" s="2" t="s">
        <v>4977</v>
      </c>
      <c r="C5410" s="2" t="s">
        <v>98</v>
      </c>
      <c r="D5410" s="2" t="s">
        <v>17175</v>
      </c>
      <c r="E5410" s="2" t="s">
        <v>17187</v>
      </c>
      <c r="F5410" s="13" t="n">
        <v>46155</v>
      </c>
      <c r="G5410" s="13" t="n">
        <v>46155</v>
      </c>
      <c r="H5410" s="2" t="n">
        <v>9.4</v>
      </c>
    </row>
    <row r="5411" customFormat="false" ht="15" hidden="false" customHeight="false" outlineLevel="0" collapsed="false">
      <c r="A5411" s="2" t="s">
        <v>22592</v>
      </c>
      <c r="B5411" s="2" t="s">
        <v>5092</v>
      </c>
      <c r="C5411" s="2" t="s">
        <v>98</v>
      </c>
      <c r="D5411" s="2" t="s">
        <v>17184</v>
      </c>
      <c r="E5411" s="2" t="s">
        <v>17187</v>
      </c>
      <c r="F5411" s="13" t="n">
        <v>46168</v>
      </c>
      <c r="G5411" s="13" t="n">
        <v>46168</v>
      </c>
      <c r="H5411" s="2" t="n">
        <v>4</v>
      </c>
    </row>
    <row r="5412" customFormat="false" ht="15" hidden="false" customHeight="false" outlineLevel="0" collapsed="false">
      <c r="A5412" s="2" t="s">
        <v>22593</v>
      </c>
      <c r="B5412" s="2" t="s">
        <v>602</v>
      </c>
      <c r="C5412" s="2" t="s">
        <v>163</v>
      </c>
      <c r="D5412" s="2" t="s">
        <v>17184</v>
      </c>
      <c r="E5412" s="2" t="s">
        <v>17187</v>
      </c>
      <c r="F5412" s="13" t="n">
        <v>46067</v>
      </c>
      <c r="G5412" s="13" t="n">
        <v>46067</v>
      </c>
      <c r="H5412" s="2" t="n">
        <v>12.8</v>
      </c>
    </row>
    <row r="5413" customFormat="false" ht="15" hidden="false" customHeight="false" outlineLevel="0" collapsed="false">
      <c r="A5413" s="2" t="s">
        <v>22594</v>
      </c>
      <c r="B5413" s="2" t="s">
        <v>4550</v>
      </c>
      <c r="C5413" s="2" t="s">
        <v>119</v>
      </c>
      <c r="D5413" s="2" t="s">
        <v>17180</v>
      </c>
      <c r="E5413" s="2" t="s">
        <v>17187</v>
      </c>
      <c r="F5413" s="13" t="n">
        <v>45877</v>
      </c>
      <c r="G5413" s="13" t="n">
        <v>45877</v>
      </c>
      <c r="H5413" s="2" t="n">
        <v>7.1</v>
      </c>
    </row>
    <row r="5414" customFormat="false" ht="15" hidden="false" customHeight="false" outlineLevel="0" collapsed="false">
      <c r="A5414" s="2" t="s">
        <v>22595</v>
      </c>
      <c r="B5414" s="2" t="s">
        <v>5125</v>
      </c>
      <c r="C5414" s="2" t="s">
        <v>98</v>
      </c>
      <c r="D5414" s="2" t="s">
        <v>17180</v>
      </c>
      <c r="E5414" s="2" t="s">
        <v>17187</v>
      </c>
      <c r="F5414" s="13" t="n">
        <v>46037</v>
      </c>
      <c r="G5414" s="13" t="n">
        <v>46037</v>
      </c>
      <c r="H5414" s="2" t="n">
        <v>22.7</v>
      </c>
    </row>
    <row r="5415" customFormat="false" ht="15" hidden="false" customHeight="false" outlineLevel="0" collapsed="false">
      <c r="A5415" s="2" t="s">
        <v>22596</v>
      </c>
      <c r="B5415" s="2" t="s">
        <v>3194</v>
      </c>
      <c r="C5415" s="2" t="s">
        <v>119</v>
      </c>
      <c r="D5415" s="2" t="s">
        <v>17184</v>
      </c>
      <c r="E5415" s="2" t="s">
        <v>17176</v>
      </c>
      <c r="F5415" s="13" t="n">
        <v>45840</v>
      </c>
      <c r="G5415" s="13" t="n">
        <v>45840</v>
      </c>
      <c r="H5415" s="2" t="n">
        <v>20.7</v>
      </c>
    </row>
    <row r="5416" customFormat="false" ht="15" hidden="false" customHeight="false" outlineLevel="0" collapsed="false">
      <c r="A5416" s="2" t="s">
        <v>22597</v>
      </c>
      <c r="B5416" s="2" t="s">
        <v>2230</v>
      </c>
      <c r="C5416" s="2" t="s">
        <v>108</v>
      </c>
      <c r="D5416" s="2" t="s">
        <v>17184</v>
      </c>
      <c r="E5416" s="2" t="s">
        <v>17193</v>
      </c>
      <c r="F5416" s="13" t="n">
        <v>46118</v>
      </c>
      <c r="G5416" s="13" t="n">
        <v>46118</v>
      </c>
      <c r="H5416" s="2" t="n">
        <v>2.3</v>
      </c>
    </row>
    <row r="5417" customFormat="false" ht="15" hidden="false" customHeight="false" outlineLevel="0" collapsed="false">
      <c r="A5417" s="2" t="s">
        <v>22598</v>
      </c>
      <c r="B5417" s="2" t="s">
        <v>5057</v>
      </c>
      <c r="C5417" s="2" t="s">
        <v>98</v>
      </c>
      <c r="D5417" s="2" t="s">
        <v>17182</v>
      </c>
      <c r="E5417" s="2" t="s">
        <v>17193</v>
      </c>
      <c r="F5417" s="13" t="n">
        <v>45710</v>
      </c>
      <c r="G5417" s="13" t="n">
        <v>45710</v>
      </c>
      <c r="H5417" s="2" t="n">
        <v>3.6</v>
      </c>
    </row>
    <row r="5418" customFormat="false" ht="15" hidden="false" customHeight="false" outlineLevel="0" collapsed="false">
      <c r="A5418" s="2" t="s">
        <v>22599</v>
      </c>
      <c r="B5418" s="2" t="s">
        <v>2877</v>
      </c>
      <c r="C5418" s="2" t="s">
        <v>119</v>
      </c>
      <c r="D5418" s="2" t="s">
        <v>17178</v>
      </c>
      <c r="E5418" s="2" t="s">
        <v>17187</v>
      </c>
      <c r="F5418" s="13" t="n">
        <v>46007</v>
      </c>
      <c r="G5418" s="13" t="n">
        <v>46007</v>
      </c>
      <c r="H5418" s="2" t="n">
        <v>5.8</v>
      </c>
    </row>
    <row r="5419" customFormat="false" ht="15" hidden="false" customHeight="false" outlineLevel="0" collapsed="false">
      <c r="A5419" s="2" t="s">
        <v>22600</v>
      </c>
      <c r="B5419" s="2" t="s">
        <v>1511</v>
      </c>
      <c r="C5419" s="2" t="s">
        <v>128</v>
      </c>
      <c r="D5419" s="2" t="s">
        <v>17178</v>
      </c>
      <c r="E5419" s="2" t="s">
        <v>17176</v>
      </c>
      <c r="F5419" s="13" t="n">
        <v>46152</v>
      </c>
      <c r="G5419" s="13" t="n">
        <v>46152</v>
      </c>
      <c r="H5419" s="2" t="n">
        <v>17.8</v>
      </c>
    </row>
    <row r="5420" customFormat="false" ht="15" hidden="false" customHeight="false" outlineLevel="0" collapsed="false">
      <c r="A5420" s="2" t="s">
        <v>22601</v>
      </c>
      <c r="B5420" s="2" t="s">
        <v>750</v>
      </c>
      <c r="C5420" s="2" t="s">
        <v>123</v>
      </c>
      <c r="D5420" s="2" t="s">
        <v>17180</v>
      </c>
      <c r="E5420" s="2" t="s">
        <v>17187</v>
      </c>
      <c r="F5420" s="13" t="n">
        <v>45796</v>
      </c>
      <c r="G5420" s="13" t="n">
        <v>45796</v>
      </c>
      <c r="H5420" s="2" t="n">
        <v>7.7</v>
      </c>
    </row>
    <row r="5421" customFormat="false" ht="15" hidden="false" customHeight="false" outlineLevel="0" collapsed="false">
      <c r="A5421" s="2" t="s">
        <v>22602</v>
      </c>
      <c r="B5421" s="2" t="s">
        <v>2904</v>
      </c>
      <c r="C5421" s="2" t="s">
        <v>104</v>
      </c>
      <c r="D5421" s="2" t="s">
        <v>17180</v>
      </c>
      <c r="E5421" s="2" t="s">
        <v>17176</v>
      </c>
      <c r="F5421" s="13" t="n">
        <v>45959</v>
      </c>
      <c r="G5421" s="13" t="n">
        <v>45959</v>
      </c>
      <c r="H5421" s="2" t="n">
        <v>10.3</v>
      </c>
    </row>
    <row r="5422" customFormat="false" ht="15" hidden="false" customHeight="false" outlineLevel="0" collapsed="false">
      <c r="A5422" s="2" t="s">
        <v>22603</v>
      </c>
      <c r="B5422" s="2" t="s">
        <v>3755</v>
      </c>
      <c r="C5422" s="2" t="s">
        <v>98</v>
      </c>
      <c r="D5422" s="2" t="s">
        <v>17184</v>
      </c>
      <c r="E5422" s="2" t="s">
        <v>17193</v>
      </c>
      <c r="F5422" s="13" t="n">
        <v>45892</v>
      </c>
      <c r="G5422" s="13" t="n">
        <v>45892</v>
      </c>
      <c r="H5422" s="2" t="n">
        <v>11</v>
      </c>
    </row>
    <row r="5423" customFormat="false" ht="15" hidden="false" customHeight="false" outlineLevel="0" collapsed="false">
      <c r="A5423" s="2" t="s">
        <v>22604</v>
      </c>
      <c r="B5423" s="2" t="s">
        <v>1332</v>
      </c>
      <c r="C5423" s="2" t="s">
        <v>98</v>
      </c>
      <c r="D5423" s="2" t="s">
        <v>17175</v>
      </c>
      <c r="E5423" s="2" t="s">
        <v>17193</v>
      </c>
      <c r="F5423" s="13" t="n">
        <v>46082</v>
      </c>
      <c r="G5423" s="13" t="n">
        <v>46082</v>
      </c>
      <c r="H5423" s="2" t="n">
        <v>3.3</v>
      </c>
    </row>
    <row r="5424" customFormat="false" ht="15" hidden="false" customHeight="false" outlineLevel="0" collapsed="false">
      <c r="A5424" s="2" t="s">
        <v>22605</v>
      </c>
      <c r="B5424" s="2" t="s">
        <v>1534</v>
      </c>
      <c r="C5424" s="2" t="s">
        <v>165</v>
      </c>
      <c r="D5424" s="2" t="s">
        <v>17178</v>
      </c>
      <c r="E5424" s="2" t="s">
        <v>17176</v>
      </c>
      <c r="F5424" s="13" t="n">
        <v>46206</v>
      </c>
      <c r="G5424" s="13" t="n">
        <v>46206</v>
      </c>
      <c r="H5424" s="2" t="n">
        <v>20.1</v>
      </c>
    </row>
    <row r="5425" customFormat="false" ht="15" hidden="false" customHeight="false" outlineLevel="0" collapsed="false">
      <c r="A5425" s="2" t="s">
        <v>22606</v>
      </c>
      <c r="B5425" s="2" t="s">
        <v>205</v>
      </c>
      <c r="C5425" s="2" t="s">
        <v>139</v>
      </c>
      <c r="D5425" s="2" t="s">
        <v>17178</v>
      </c>
      <c r="E5425" s="2" t="s">
        <v>17187</v>
      </c>
      <c r="F5425" s="13" t="n">
        <v>45994</v>
      </c>
      <c r="G5425" s="13" t="n">
        <v>45994</v>
      </c>
      <c r="H5425" s="2" t="n">
        <v>9.4</v>
      </c>
    </row>
    <row r="5426" customFormat="false" ht="15" hidden="false" customHeight="false" outlineLevel="0" collapsed="false">
      <c r="A5426" s="2" t="s">
        <v>22607</v>
      </c>
      <c r="B5426" s="2" t="s">
        <v>2592</v>
      </c>
      <c r="C5426" s="2" t="s">
        <v>139</v>
      </c>
      <c r="D5426" s="2" t="s">
        <v>17175</v>
      </c>
      <c r="E5426" s="2" t="s">
        <v>17176</v>
      </c>
      <c r="F5426" s="13" t="n">
        <v>46172</v>
      </c>
      <c r="G5426" s="13" t="n">
        <v>46172</v>
      </c>
      <c r="H5426" s="2" t="n">
        <v>7.5</v>
      </c>
    </row>
    <row r="5427" customFormat="false" ht="15" hidden="false" customHeight="false" outlineLevel="0" collapsed="false">
      <c r="A5427" s="2" t="s">
        <v>22608</v>
      </c>
      <c r="B5427" s="2" t="s">
        <v>836</v>
      </c>
      <c r="C5427" s="2" t="s">
        <v>98</v>
      </c>
      <c r="D5427" s="2" t="s">
        <v>17175</v>
      </c>
      <c r="E5427" s="2" t="s">
        <v>17187</v>
      </c>
      <c r="F5427" s="13" t="n">
        <v>45861</v>
      </c>
      <c r="G5427" s="13" t="n">
        <v>45861</v>
      </c>
      <c r="H5427" s="2" t="n">
        <v>9.7</v>
      </c>
    </row>
    <row r="5428" customFormat="false" ht="15" hidden="false" customHeight="false" outlineLevel="0" collapsed="false">
      <c r="A5428" s="2" t="s">
        <v>22609</v>
      </c>
      <c r="B5428" s="2" t="s">
        <v>2010</v>
      </c>
      <c r="C5428" s="2" t="s">
        <v>98</v>
      </c>
      <c r="D5428" s="2" t="s">
        <v>17178</v>
      </c>
      <c r="E5428" s="2" t="s">
        <v>17176</v>
      </c>
      <c r="F5428" s="13" t="n">
        <v>45945</v>
      </c>
      <c r="G5428" s="13" t="n">
        <v>45945</v>
      </c>
      <c r="H5428" s="2" t="n">
        <v>4.8</v>
      </c>
    </row>
    <row r="5429" customFormat="false" ht="15" hidden="false" customHeight="false" outlineLevel="0" collapsed="false">
      <c r="A5429" s="2" t="s">
        <v>22610</v>
      </c>
      <c r="B5429" s="2" t="s">
        <v>2804</v>
      </c>
      <c r="C5429" s="2" t="s">
        <v>119</v>
      </c>
      <c r="D5429" s="2" t="s">
        <v>17180</v>
      </c>
      <c r="E5429" s="2" t="s">
        <v>17193</v>
      </c>
      <c r="F5429" s="13" t="n">
        <v>45918</v>
      </c>
      <c r="G5429" s="13" t="n">
        <v>45918</v>
      </c>
      <c r="H5429" s="2" t="n">
        <v>4.2</v>
      </c>
    </row>
    <row r="5430" customFormat="false" ht="15" hidden="false" customHeight="false" outlineLevel="0" collapsed="false">
      <c r="A5430" s="2" t="s">
        <v>22611</v>
      </c>
      <c r="B5430" s="2" t="s">
        <v>4768</v>
      </c>
      <c r="C5430" s="2" t="s">
        <v>119</v>
      </c>
      <c r="D5430" s="2" t="s">
        <v>17178</v>
      </c>
      <c r="E5430" s="2" t="s">
        <v>17187</v>
      </c>
      <c r="F5430" s="13" t="n">
        <v>45960</v>
      </c>
      <c r="G5430" s="13" t="n">
        <v>45960</v>
      </c>
      <c r="H5430" s="2" t="n">
        <v>10.3</v>
      </c>
    </row>
    <row r="5431" customFormat="false" ht="15" hidden="false" customHeight="false" outlineLevel="0" collapsed="false">
      <c r="A5431" s="2" t="s">
        <v>22612</v>
      </c>
      <c r="B5431" s="2" t="s">
        <v>101</v>
      </c>
      <c r="C5431" s="2" t="s">
        <v>104</v>
      </c>
      <c r="D5431" s="2" t="s">
        <v>17182</v>
      </c>
      <c r="E5431" s="2" t="s">
        <v>17193</v>
      </c>
      <c r="F5431" s="13" t="n">
        <v>46070</v>
      </c>
      <c r="G5431" s="13" t="n">
        <v>46070</v>
      </c>
      <c r="H5431" s="2" t="n">
        <v>5.6</v>
      </c>
    </row>
    <row r="5432" customFormat="false" ht="15" hidden="false" customHeight="false" outlineLevel="0" collapsed="false">
      <c r="A5432" s="2" t="s">
        <v>22613</v>
      </c>
      <c r="B5432" s="2" t="s">
        <v>4896</v>
      </c>
      <c r="C5432" s="2" t="s">
        <v>119</v>
      </c>
      <c r="D5432" s="2" t="s">
        <v>17178</v>
      </c>
      <c r="E5432" s="2" t="s">
        <v>17187</v>
      </c>
      <c r="F5432" s="13" t="n">
        <v>45919</v>
      </c>
      <c r="G5432" s="13" t="n">
        <v>45919</v>
      </c>
      <c r="H5432" s="2" t="n">
        <v>14.7</v>
      </c>
    </row>
    <row r="5433" customFormat="false" ht="15" hidden="false" customHeight="false" outlineLevel="0" collapsed="false">
      <c r="A5433" s="2" t="s">
        <v>22614</v>
      </c>
      <c r="B5433" s="2" t="s">
        <v>1834</v>
      </c>
      <c r="C5433" s="2" t="s">
        <v>119</v>
      </c>
      <c r="D5433" s="2" t="s">
        <v>17178</v>
      </c>
      <c r="E5433" s="2" t="s">
        <v>17176</v>
      </c>
      <c r="F5433" s="13" t="n">
        <v>45986</v>
      </c>
      <c r="G5433" s="13" t="n">
        <v>45986</v>
      </c>
      <c r="H5433" s="2" t="n">
        <v>9.1</v>
      </c>
    </row>
    <row r="5434" customFormat="false" ht="15" hidden="false" customHeight="false" outlineLevel="0" collapsed="false">
      <c r="A5434" s="2" t="s">
        <v>22615</v>
      </c>
      <c r="B5434" s="2" t="s">
        <v>3414</v>
      </c>
      <c r="C5434" s="2" t="s">
        <v>165</v>
      </c>
      <c r="D5434" s="2" t="s">
        <v>17180</v>
      </c>
      <c r="E5434" s="2" t="s">
        <v>17193</v>
      </c>
      <c r="F5434" s="13" t="n">
        <v>45800</v>
      </c>
      <c r="G5434" s="13" t="n">
        <v>45800</v>
      </c>
      <c r="H5434" s="2" t="n">
        <v>7.6</v>
      </c>
    </row>
    <row r="5435" customFormat="false" ht="15" hidden="false" customHeight="false" outlineLevel="0" collapsed="false">
      <c r="A5435" s="2" t="s">
        <v>22616</v>
      </c>
      <c r="B5435" s="2" t="s">
        <v>2574</v>
      </c>
      <c r="C5435" s="2" t="s">
        <v>119</v>
      </c>
      <c r="D5435" s="2" t="s">
        <v>17175</v>
      </c>
      <c r="E5435" s="2" t="s">
        <v>17187</v>
      </c>
      <c r="F5435" s="13" t="n">
        <v>45859</v>
      </c>
      <c r="G5435" s="13" t="n">
        <v>45859</v>
      </c>
      <c r="H5435" s="2" t="n">
        <v>13.8</v>
      </c>
    </row>
    <row r="5436" customFormat="false" ht="15" hidden="false" customHeight="false" outlineLevel="0" collapsed="false">
      <c r="A5436" s="2" t="s">
        <v>22617</v>
      </c>
      <c r="B5436" s="2" t="s">
        <v>3620</v>
      </c>
      <c r="C5436" s="2" t="s">
        <v>98</v>
      </c>
      <c r="D5436" s="2" t="s">
        <v>17178</v>
      </c>
      <c r="E5436" s="2" t="s">
        <v>17176</v>
      </c>
      <c r="F5436" s="13" t="n">
        <v>46129</v>
      </c>
      <c r="G5436" s="13" t="n">
        <v>46129</v>
      </c>
      <c r="H5436" s="2" t="n">
        <v>11.3</v>
      </c>
    </row>
    <row r="5437" customFormat="false" ht="15" hidden="false" customHeight="false" outlineLevel="0" collapsed="false">
      <c r="A5437" s="2" t="s">
        <v>22618</v>
      </c>
      <c r="B5437" s="2" t="s">
        <v>3200</v>
      </c>
      <c r="C5437" s="2" t="s">
        <v>119</v>
      </c>
      <c r="D5437" s="2" t="s">
        <v>17175</v>
      </c>
      <c r="E5437" s="2" t="s">
        <v>17193</v>
      </c>
      <c r="F5437" s="13" t="n">
        <v>46123</v>
      </c>
      <c r="G5437" s="13" t="n">
        <v>46123</v>
      </c>
      <c r="H5437" s="2" t="n">
        <v>4.9</v>
      </c>
    </row>
    <row r="5438" customFormat="false" ht="15" hidden="false" customHeight="false" outlineLevel="0" collapsed="false">
      <c r="A5438" s="2" t="s">
        <v>22619</v>
      </c>
      <c r="B5438" s="2" t="s">
        <v>3874</v>
      </c>
      <c r="C5438" s="2" t="s">
        <v>119</v>
      </c>
      <c r="D5438" s="2" t="s">
        <v>17175</v>
      </c>
      <c r="E5438" s="2" t="s">
        <v>17176</v>
      </c>
      <c r="F5438" s="13" t="n">
        <v>46166</v>
      </c>
      <c r="G5438" s="13" t="n">
        <v>46166</v>
      </c>
      <c r="H5438" s="2" t="n">
        <v>19.5</v>
      </c>
    </row>
    <row r="5439" customFormat="false" ht="15" hidden="false" customHeight="false" outlineLevel="0" collapsed="false">
      <c r="A5439" s="2" t="s">
        <v>22620</v>
      </c>
      <c r="B5439" s="2" t="s">
        <v>205</v>
      </c>
      <c r="C5439" s="2" t="s">
        <v>139</v>
      </c>
      <c r="D5439" s="2" t="s">
        <v>17175</v>
      </c>
      <c r="E5439" s="2" t="s">
        <v>17193</v>
      </c>
      <c r="F5439" s="13" t="n">
        <v>45750</v>
      </c>
      <c r="G5439" s="13" t="n">
        <v>45750</v>
      </c>
      <c r="H5439" s="2" t="n">
        <v>4.7</v>
      </c>
    </row>
    <row r="5440" customFormat="false" ht="15" hidden="false" customHeight="false" outlineLevel="0" collapsed="false">
      <c r="A5440" s="2" t="s">
        <v>22621</v>
      </c>
      <c r="B5440" s="2" t="s">
        <v>1003</v>
      </c>
      <c r="C5440" s="2" t="s">
        <v>165</v>
      </c>
      <c r="D5440" s="2" t="s">
        <v>17178</v>
      </c>
      <c r="E5440" s="2" t="s">
        <v>17193</v>
      </c>
      <c r="F5440" s="13" t="n">
        <v>45958</v>
      </c>
      <c r="G5440" s="13" t="n">
        <v>45958</v>
      </c>
      <c r="H5440" s="2" t="n">
        <v>4.3</v>
      </c>
    </row>
    <row r="5441" customFormat="false" ht="15" hidden="false" customHeight="false" outlineLevel="0" collapsed="false">
      <c r="A5441" s="2" t="s">
        <v>22622</v>
      </c>
      <c r="B5441" s="2" t="s">
        <v>235</v>
      </c>
      <c r="C5441" s="2" t="s">
        <v>123</v>
      </c>
      <c r="D5441" s="2" t="s">
        <v>17175</v>
      </c>
      <c r="E5441" s="2" t="s">
        <v>17176</v>
      </c>
      <c r="F5441" s="13" t="n">
        <v>46233</v>
      </c>
      <c r="G5441" s="13" t="n">
        <v>46234</v>
      </c>
      <c r="H5441" s="2" t="n">
        <v>37.1</v>
      </c>
    </row>
    <row r="5442" customFormat="false" ht="15" hidden="false" customHeight="false" outlineLevel="0" collapsed="false">
      <c r="A5442" s="2" t="s">
        <v>22623</v>
      </c>
      <c r="B5442" s="2" t="s">
        <v>2429</v>
      </c>
      <c r="C5442" s="2" t="s">
        <v>119</v>
      </c>
      <c r="D5442" s="2" t="s">
        <v>17178</v>
      </c>
      <c r="E5442" s="2" t="s">
        <v>17176</v>
      </c>
      <c r="F5442" s="13" t="n">
        <v>45833</v>
      </c>
      <c r="G5442" s="13" t="n">
        <v>45833</v>
      </c>
      <c r="H5442" s="2" t="n">
        <v>15</v>
      </c>
    </row>
    <row r="5443" customFormat="false" ht="15" hidden="false" customHeight="false" outlineLevel="0" collapsed="false">
      <c r="A5443" s="2" t="s">
        <v>22624</v>
      </c>
      <c r="B5443" s="2" t="s">
        <v>2715</v>
      </c>
      <c r="C5443" s="2" t="s">
        <v>141</v>
      </c>
      <c r="D5443" s="2" t="s">
        <v>17175</v>
      </c>
      <c r="E5443" s="2" t="s">
        <v>17193</v>
      </c>
      <c r="F5443" s="13" t="n">
        <v>46005</v>
      </c>
      <c r="G5443" s="13" t="n">
        <v>46005</v>
      </c>
      <c r="H5443" s="2" t="n">
        <v>8.5</v>
      </c>
    </row>
    <row r="5444" customFormat="false" ht="15" hidden="false" customHeight="false" outlineLevel="0" collapsed="false">
      <c r="A5444" s="2" t="s">
        <v>22625</v>
      </c>
      <c r="B5444" s="2" t="s">
        <v>2574</v>
      </c>
      <c r="C5444" s="2" t="s">
        <v>119</v>
      </c>
      <c r="D5444" s="2" t="s">
        <v>17184</v>
      </c>
      <c r="E5444" s="2" t="s">
        <v>17187</v>
      </c>
      <c r="F5444" s="13" t="n">
        <v>46202</v>
      </c>
      <c r="G5444" s="13" t="n">
        <v>46202</v>
      </c>
      <c r="H5444" s="2" t="n">
        <v>10.1</v>
      </c>
    </row>
    <row r="5445" customFormat="false" ht="15" hidden="false" customHeight="false" outlineLevel="0" collapsed="false">
      <c r="A5445" s="2" t="s">
        <v>22626</v>
      </c>
      <c r="B5445" s="2" t="s">
        <v>3983</v>
      </c>
      <c r="C5445" s="2" t="s">
        <v>119</v>
      </c>
      <c r="D5445" s="2" t="s">
        <v>17184</v>
      </c>
      <c r="E5445" s="2" t="s">
        <v>17187</v>
      </c>
      <c r="F5445" s="13" t="n">
        <v>45953</v>
      </c>
      <c r="G5445" s="13" t="n">
        <v>45953</v>
      </c>
      <c r="H5445" s="2" t="n">
        <v>9.2</v>
      </c>
    </row>
    <row r="5446" customFormat="false" ht="15" hidden="false" customHeight="false" outlineLevel="0" collapsed="false">
      <c r="A5446" s="2" t="s">
        <v>22627</v>
      </c>
      <c r="B5446" s="2" t="s">
        <v>3213</v>
      </c>
      <c r="C5446" s="2" t="s">
        <v>165</v>
      </c>
      <c r="D5446" s="2" t="s">
        <v>17175</v>
      </c>
      <c r="E5446" s="2" t="s">
        <v>17187</v>
      </c>
      <c r="F5446" s="13" t="n">
        <v>45898</v>
      </c>
      <c r="G5446" s="13" t="n">
        <v>45898</v>
      </c>
      <c r="H5446" s="2" t="n">
        <v>5.2</v>
      </c>
    </row>
    <row r="5447" customFormat="false" ht="15" hidden="false" customHeight="false" outlineLevel="0" collapsed="false">
      <c r="A5447" s="2" t="s">
        <v>22628</v>
      </c>
      <c r="B5447" s="2" t="s">
        <v>3876</v>
      </c>
      <c r="C5447" s="2" t="s">
        <v>108</v>
      </c>
      <c r="D5447" s="2" t="s">
        <v>17178</v>
      </c>
      <c r="E5447" s="2" t="s">
        <v>17176</v>
      </c>
      <c r="F5447" s="13" t="n">
        <v>45665</v>
      </c>
      <c r="G5447" s="13" t="n">
        <v>45666</v>
      </c>
      <c r="H5447" s="2" t="n">
        <v>27.6</v>
      </c>
    </row>
    <row r="5448" customFormat="false" ht="15" hidden="false" customHeight="false" outlineLevel="0" collapsed="false">
      <c r="A5448" s="2" t="s">
        <v>22629</v>
      </c>
      <c r="B5448" s="2" t="s">
        <v>4575</v>
      </c>
      <c r="C5448" s="2" t="s">
        <v>128</v>
      </c>
      <c r="D5448" s="2" t="s">
        <v>17184</v>
      </c>
      <c r="E5448" s="2" t="s">
        <v>17176</v>
      </c>
      <c r="F5448" s="13" t="n">
        <v>45939</v>
      </c>
      <c r="G5448" s="13" t="n">
        <v>45940</v>
      </c>
      <c r="H5448" s="2" t="n">
        <v>30.2</v>
      </c>
    </row>
    <row r="5449" customFormat="false" ht="15" hidden="false" customHeight="false" outlineLevel="0" collapsed="false">
      <c r="A5449" s="2" t="s">
        <v>22630</v>
      </c>
      <c r="B5449" s="2" t="s">
        <v>1020</v>
      </c>
      <c r="C5449" s="2" t="s">
        <v>98</v>
      </c>
      <c r="D5449" s="2" t="s">
        <v>17178</v>
      </c>
      <c r="E5449" s="2" t="s">
        <v>17193</v>
      </c>
      <c r="F5449" s="13" t="n">
        <v>46066</v>
      </c>
      <c r="G5449" s="13" t="n">
        <v>46066</v>
      </c>
      <c r="H5449" s="2" t="n">
        <v>7.2</v>
      </c>
    </row>
    <row r="5450" customFormat="false" ht="15" hidden="false" customHeight="false" outlineLevel="0" collapsed="false">
      <c r="A5450" s="2" t="s">
        <v>22631</v>
      </c>
      <c r="B5450" s="2" t="s">
        <v>1507</v>
      </c>
      <c r="C5450" s="2" t="s">
        <v>104</v>
      </c>
      <c r="D5450" s="2" t="s">
        <v>17184</v>
      </c>
      <c r="E5450" s="2" t="s">
        <v>17187</v>
      </c>
      <c r="F5450" s="13" t="n">
        <v>45948</v>
      </c>
      <c r="G5450" s="13" t="n">
        <v>45948</v>
      </c>
      <c r="H5450" s="2" t="n">
        <v>10.5</v>
      </c>
    </row>
    <row r="5451" customFormat="false" ht="15" hidden="false" customHeight="false" outlineLevel="0" collapsed="false">
      <c r="A5451" s="2" t="s">
        <v>22632</v>
      </c>
      <c r="B5451" s="2" t="s">
        <v>287</v>
      </c>
      <c r="C5451" s="2" t="s">
        <v>114</v>
      </c>
      <c r="D5451" s="2" t="s">
        <v>17178</v>
      </c>
      <c r="E5451" s="2" t="s">
        <v>17193</v>
      </c>
      <c r="F5451" s="13" t="n">
        <v>46095</v>
      </c>
      <c r="G5451" s="13" t="n">
        <v>46095</v>
      </c>
      <c r="H5451" s="2" t="n">
        <v>4.8</v>
      </c>
    </row>
    <row r="5452" customFormat="false" ht="15" hidden="false" customHeight="false" outlineLevel="0" collapsed="false">
      <c r="A5452" s="2" t="s">
        <v>22633</v>
      </c>
      <c r="B5452" s="2" t="s">
        <v>1919</v>
      </c>
      <c r="C5452" s="2" t="s">
        <v>114</v>
      </c>
      <c r="D5452" s="2" t="s">
        <v>17175</v>
      </c>
      <c r="E5452" s="2" t="s">
        <v>17176</v>
      </c>
      <c r="F5452" s="13" t="n">
        <v>45956</v>
      </c>
      <c r="G5452" s="13" t="n">
        <v>45957</v>
      </c>
      <c r="H5452" s="2" t="n">
        <v>30.1</v>
      </c>
    </row>
    <row r="5453" customFormat="false" ht="15" hidden="false" customHeight="false" outlineLevel="0" collapsed="false">
      <c r="A5453" s="2" t="s">
        <v>22634</v>
      </c>
      <c r="B5453" s="2" t="s">
        <v>4116</v>
      </c>
      <c r="C5453" s="2" t="s">
        <v>104</v>
      </c>
      <c r="D5453" s="2" t="s">
        <v>17175</v>
      </c>
      <c r="E5453" s="2" t="s">
        <v>17187</v>
      </c>
      <c r="F5453" s="13" t="n">
        <v>46126</v>
      </c>
      <c r="G5453" s="13" t="n">
        <v>46126</v>
      </c>
      <c r="H5453" s="2" t="n">
        <v>17.5</v>
      </c>
    </row>
    <row r="5454" customFormat="false" ht="15" hidden="false" customHeight="false" outlineLevel="0" collapsed="false">
      <c r="A5454" s="2" t="s">
        <v>22635</v>
      </c>
      <c r="B5454" s="2" t="s">
        <v>707</v>
      </c>
      <c r="C5454" s="2" t="s">
        <v>114</v>
      </c>
      <c r="D5454" s="2" t="s">
        <v>17180</v>
      </c>
      <c r="E5454" s="2" t="s">
        <v>17187</v>
      </c>
      <c r="F5454" s="13" t="n">
        <v>45641</v>
      </c>
      <c r="G5454" s="13" t="n">
        <v>45641</v>
      </c>
      <c r="H5454" s="2" t="n">
        <v>17.1</v>
      </c>
    </row>
    <row r="5455" customFormat="false" ht="15" hidden="false" customHeight="false" outlineLevel="0" collapsed="false">
      <c r="A5455" s="2" t="s">
        <v>22636</v>
      </c>
      <c r="B5455" s="2" t="s">
        <v>2309</v>
      </c>
      <c r="C5455" s="2" t="s">
        <v>119</v>
      </c>
      <c r="D5455" s="2" t="s">
        <v>17182</v>
      </c>
      <c r="E5455" s="2" t="s">
        <v>17176</v>
      </c>
      <c r="F5455" s="13" t="n">
        <v>45734</v>
      </c>
      <c r="G5455" s="13" t="n">
        <v>45735</v>
      </c>
      <c r="H5455" s="2" t="n">
        <v>24.2</v>
      </c>
    </row>
    <row r="5456" customFormat="false" ht="15" hidden="false" customHeight="false" outlineLevel="0" collapsed="false">
      <c r="A5456" s="2" t="s">
        <v>22637</v>
      </c>
      <c r="B5456" s="2" t="s">
        <v>4151</v>
      </c>
      <c r="C5456" s="2" t="s">
        <v>123</v>
      </c>
      <c r="D5456" s="2" t="s">
        <v>17182</v>
      </c>
      <c r="E5456" s="2" t="s">
        <v>17193</v>
      </c>
      <c r="F5456" s="13" t="n">
        <v>45966</v>
      </c>
      <c r="G5456" s="13" t="n">
        <v>45966</v>
      </c>
      <c r="H5456" s="2" t="n">
        <v>9.1</v>
      </c>
    </row>
    <row r="5457" customFormat="false" ht="15" hidden="false" customHeight="false" outlineLevel="0" collapsed="false">
      <c r="A5457" s="2" t="s">
        <v>22638</v>
      </c>
      <c r="B5457" s="2" t="s">
        <v>1074</v>
      </c>
      <c r="C5457" s="2" t="s">
        <v>119</v>
      </c>
      <c r="D5457" s="2" t="s">
        <v>17180</v>
      </c>
      <c r="E5457" s="2" t="s">
        <v>17187</v>
      </c>
      <c r="F5457" s="13" t="n">
        <v>45902</v>
      </c>
      <c r="G5457" s="13" t="n">
        <v>45902</v>
      </c>
      <c r="H5457" s="2" t="n">
        <v>9.1</v>
      </c>
    </row>
    <row r="5458" customFormat="false" ht="15" hidden="false" customHeight="false" outlineLevel="0" collapsed="false">
      <c r="A5458" s="2" t="s">
        <v>22639</v>
      </c>
      <c r="B5458" s="2" t="s">
        <v>386</v>
      </c>
      <c r="C5458" s="2" t="s">
        <v>145</v>
      </c>
      <c r="D5458" s="2" t="s">
        <v>17184</v>
      </c>
      <c r="E5458" s="2" t="s">
        <v>17187</v>
      </c>
      <c r="F5458" s="13" t="n">
        <v>45725</v>
      </c>
      <c r="G5458" s="13" t="n">
        <v>45725</v>
      </c>
      <c r="H5458" s="2" t="n">
        <v>10.5</v>
      </c>
    </row>
    <row r="5459" customFormat="false" ht="15" hidden="false" customHeight="false" outlineLevel="0" collapsed="false">
      <c r="A5459" s="2" t="s">
        <v>22640</v>
      </c>
      <c r="B5459" s="2" t="s">
        <v>2316</v>
      </c>
      <c r="C5459" s="2" t="s">
        <v>114</v>
      </c>
      <c r="D5459" s="2" t="s">
        <v>17175</v>
      </c>
      <c r="E5459" s="2" t="s">
        <v>17176</v>
      </c>
      <c r="F5459" s="13" t="n">
        <v>46210</v>
      </c>
      <c r="G5459" s="13" t="n">
        <v>46210</v>
      </c>
      <c r="H5459" s="2" t="n">
        <v>17.8</v>
      </c>
    </row>
    <row r="5460" customFormat="false" ht="15" hidden="false" customHeight="false" outlineLevel="0" collapsed="false">
      <c r="A5460" s="2" t="s">
        <v>22641</v>
      </c>
      <c r="B5460" s="2" t="s">
        <v>3913</v>
      </c>
      <c r="C5460" s="2" t="s">
        <v>139</v>
      </c>
      <c r="D5460" s="2" t="s">
        <v>17178</v>
      </c>
      <c r="E5460" s="2" t="s">
        <v>17187</v>
      </c>
      <c r="F5460" s="13" t="n">
        <v>45716</v>
      </c>
      <c r="G5460" s="13" t="n">
        <v>45716</v>
      </c>
      <c r="H5460" s="2" t="n">
        <v>10</v>
      </c>
    </row>
    <row r="5461" customFormat="false" ht="15" hidden="false" customHeight="false" outlineLevel="0" collapsed="false">
      <c r="A5461" s="2" t="s">
        <v>22642</v>
      </c>
      <c r="B5461" s="2" t="s">
        <v>2862</v>
      </c>
      <c r="C5461" s="2" t="s">
        <v>145</v>
      </c>
      <c r="D5461" s="2" t="s">
        <v>17182</v>
      </c>
      <c r="E5461" s="2" t="s">
        <v>17176</v>
      </c>
      <c r="F5461" s="13" t="n">
        <v>46066</v>
      </c>
      <c r="G5461" s="13" t="n">
        <v>46066</v>
      </c>
      <c r="H5461" s="2" t="n">
        <v>15.1</v>
      </c>
    </row>
    <row r="5462" customFormat="false" ht="15" hidden="false" customHeight="false" outlineLevel="0" collapsed="false">
      <c r="A5462" s="2" t="s">
        <v>22643</v>
      </c>
      <c r="B5462" s="2" t="s">
        <v>3110</v>
      </c>
      <c r="C5462" s="2" t="s">
        <v>165</v>
      </c>
      <c r="D5462" s="2" t="s">
        <v>17184</v>
      </c>
      <c r="E5462" s="2" t="s">
        <v>17176</v>
      </c>
      <c r="F5462" s="13" t="n">
        <v>46019</v>
      </c>
      <c r="G5462" s="13" t="n">
        <v>46019</v>
      </c>
      <c r="H5462" s="2" t="n">
        <v>9.6</v>
      </c>
    </row>
    <row r="5463" customFormat="false" ht="15" hidden="false" customHeight="false" outlineLevel="0" collapsed="false">
      <c r="A5463" s="2" t="s">
        <v>22644</v>
      </c>
      <c r="B5463" s="2" t="s">
        <v>986</v>
      </c>
      <c r="C5463" s="2" t="s">
        <v>139</v>
      </c>
      <c r="D5463" s="2" t="s">
        <v>17182</v>
      </c>
      <c r="E5463" s="2" t="s">
        <v>17176</v>
      </c>
      <c r="F5463" s="13" t="n">
        <v>45929</v>
      </c>
      <c r="G5463" s="13" t="n">
        <v>45929</v>
      </c>
      <c r="H5463" s="2" t="n">
        <v>13.7</v>
      </c>
    </row>
    <row r="5464" customFormat="false" ht="15" hidden="false" customHeight="false" outlineLevel="0" collapsed="false">
      <c r="A5464" s="2" t="s">
        <v>22645</v>
      </c>
      <c r="B5464" s="2" t="s">
        <v>1732</v>
      </c>
      <c r="C5464" s="2" t="s">
        <v>139</v>
      </c>
      <c r="D5464" s="2" t="s">
        <v>17178</v>
      </c>
      <c r="E5464" s="2" t="s">
        <v>17176</v>
      </c>
      <c r="F5464" s="13" t="n">
        <v>45964</v>
      </c>
      <c r="G5464" s="13" t="n">
        <v>45964</v>
      </c>
      <c r="H5464" s="2" t="n">
        <v>14.7</v>
      </c>
    </row>
    <row r="5465" customFormat="false" ht="15" hidden="false" customHeight="false" outlineLevel="0" collapsed="false">
      <c r="A5465" s="2" t="s">
        <v>22646</v>
      </c>
      <c r="B5465" s="2" t="s">
        <v>5094</v>
      </c>
      <c r="C5465" s="2" t="s">
        <v>98</v>
      </c>
      <c r="D5465" s="2" t="s">
        <v>17178</v>
      </c>
      <c r="E5465" s="2" t="s">
        <v>17176</v>
      </c>
      <c r="F5465" s="13" t="n">
        <v>46127</v>
      </c>
      <c r="G5465" s="13" t="n">
        <v>46127</v>
      </c>
      <c r="H5465" s="2" t="n">
        <v>7.1</v>
      </c>
    </row>
    <row r="5466" customFormat="false" ht="15" hidden="false" customHeight="false" outlineLevel="0" collapsed="false">
      <c r="A5466" s="2" t="s">
        <v>22647</v>
      </c>
      <c r="B5466" s="2" t="s">
        <v>3290</v>
      </c>
      <c r="C5466" s="2" t="s">
        <v>141</v>
      </c>
      <c r="D5466" s="2" t="s">
        <v>17178</v>
      </c>
      <c r="E5466" s="2" t="s">
        <v>17187</v>
      </c>
      <c r="F5466" s="13" t="n">
        <v>46235</v>
      </c>
      <c r="G5466" s="13" t="n">
        <v>46235</v>
      </c>
      <c r="H5466" s="2" t="n">
        <v>13.7</v>
      </c>
    </row>
    <row r="5467" customFormat="false" ht="15" hidden="false" customHeight="false" outlineLevel="0" collapsed="false">
      <c r="A5467" s="2" t="s">
        <v>22648</v>
      </c>
      <c r="B5467" s="2" t="s">
        <v>1234</v>
      </c>
      <c r="C5467" s="2" t="s">
        <v>98</v>
      </c>
      <c r="D5467" s="2" t="s">
        <v>17180</v>
      </c>
      <c r="E5467" s="2" t="s">
        <v>17191</v>
      </c>
      <c r="F5467" s="13" t="n">
        <v>45920</v>
      </c>
      <c r="G5467" s="13" t="n">
        <v>45920</v>
      </c>
      <c r="H5467" s="2" t="n">
        <v>3.7</v>
      </c>
    </row>
    <row r="5468" customFormat="false" ht="15" hidden="false" customHeight="false" outlineLevel="0" collapsed="false">
      <c r="A5468" s="2" t="s">
        <v>22649</v>
      </c>
      <c r="B5468" s="2" t="s">
        <v>4836</v>
      </c>
      <c r="C5468" s="2" t="s">
        <v>108</v>
      </c>
      <c r="D5468" s="2" t="s">
        <v>17175</v>
      </c>
      <c r="E5468" s="2" t="s">
        <v>17187</v>
      </c>
      <c r="F5468" s="13" t="n">
        <v>46048</v>
      </c>
      <c r="G5468" s="13" t="n">
        <v>46048</v>
      </c>
      <c r="H5468" s="2" t="n">
        <v>11.4</v>
      </c>
    </row>
    <row r="5469" customFormat="false" ht="15" hidden="false" customHeight="false" outlineLevel="0" collapsed="false">
      <c r="A5469" s="2" t="s">
        <v>22650</v>
      </c>
      <c r="B5469" s="2" t="s">
        <v>1495</v>
      </c>
      <c r="C5469" s="2" t="s">
        <v>114</v>
      </c>
      <c r="D5469" s="2" t="s">
        <v>17182</v>
      </c>
      <c r="E5469" s="2" t="s">
        <v>17176</v>
      </c>
      <c r="F5469" s="13" t="n">
        <v>45915</v>
      </c>
      <c r="G5469" s="13" t="n">
        <v>45915</v>
      </c>
      <c r="H5469" s="2" t="n">
        <v>17.2</v>
      </c>
    </row>
    <row r="5470" customFormat="false" ht="15" hidden="false" customHeight="false" outlineLevel="0" collapsed="false">
      <c r="A5470" s="2" t="s">
        <v>22651</v>
      </c>
      <c r="B5470" s="2" t="s">
        <v>3731</v>
      </c>
      <c r="C5470" s="2" t="s">
        <v>145</v>
      </c>
      <c r="D5470" s="2" t="s">
        <v>17184</v>
      </c>
      <c r="E5470" s="2" t="s">
        <v>17191</v>
      </c>
      <c r="F5470" s="13" t="n">
        <v>45962</v>
      </c>
      <c r="G5470" s="13" t="n">
        <v>45962</v>
      </c>
      <c r="H5470" s="2" t="n">
        <v>4.1</v>
      </c>
    </row>
    <row r="5471" customFormat="false" ht="15" hidden="false" customHeight="false" outlineLevel="0" collapsed="false">
      <c r="A5471" s="2" t="s">
        <v>22652</v>
      </c>
      <c r="B5471" s="2" t="s">
        <v>3878</v>
      </c>
      <c r="C5471" s="2" t="s">
        <v>163</v>
      </c>
      <c r="D5471" s="2" t="s">
        <v>17175</v>
      </c>
      <c r="E5471" s="2" t="s">
        <v>17187</v>
      </c>
      <c r="F5471" s="13" t="n">
        <v>46001</v>
      </c>
      <c r="G5471" s="13" t="n">
        <v>46001</v>
      </c>
      <c r="H5471" s="2" t="n">
        <v>8</v>
      </c>
    </row>
    <row r="5472" customFormat="false" ht="15" hidden="false" customHeight="false" outlineLevel="0" collapsed="false">
      <c r="A5472" s="2" t="s">
        <v>22653</v>
      </c>
      <c r="B5472" s="2" t="s">
        <v>2304</v>
      </c>
      <c r="C5472" s="2" t="s">
        <v>119</v>
      </c>
      <c r="D5472" s="2" t="s">
        <v>17178</v>
      </c>
      <c r="E5472" s="2" t="s">
        <v>17176</v>
      </c>
      <c r="F5472" s="13" t="n">
        <v>45818</v>
      </c>
      <c r="G5472" s="13" t="n">
        <v>45820</v>
      </c>
      <c r="H5472" s="2" t="n">
        <v>54.2</v>
      </c>
    </row>
    <row r="5473" customFormat="false" ht="15" hidden="false" customHeight="false" outlineLevel="0" collapsed="false">
      <c r="A5473" s="2" t="s">
        <v>22654</v>
      </c>
      <c r="B5473" s="2" t="s">
        <v>512</v>
      </c>
      <c r="C5473" s="2" t="s">
        <v>98</v>
      </c>
      <c r="D5473" s="2" t="s">
        <v>17178</v>
      </c>
      <c r="E5473" s="2" t="s">
        <v>17187</v>
      </c>
      <c r="F5473" s="13" t="n">
        <v>46116</v>
      </c>
      <c r="G5473" s="13" t="n">
        <v>46116</v>
      </c>
      <c r="H5473" s="2" t="n">
        <v>5.1</v>
      </c>
    </row>
    <row r="5474" customFormat="false" ht="15" hidden="false" customHeight="false" outlineLevel="0" collapsed="false">
      <c r="A5474" s="2" t="s">
        <v>22655</v>
      </c>
      <c r="B5474" s="2" t="s">
        <v>717</v>
      </c>
      <c r="C5474" s="2" t="s">
        <v>141</v>
      </c>
      <c r="D5474" s="2" t="s">
        <v>17178</v>
      </c>
      <c r="E5474" s="2" t="s">
        <v>17187</v>
      </c>
      <c r="F5474" s="13" t="n">
        <v>45864</v>
      </c>
      <c r="G5474" s="13" t="n">
        <v>45864</v>
      </c>
      <c r="H5474" s="2" t="n">
        <v>15</v>
      </c>
    </row>
    <row r="5475" customFormat="false" ht="15" hidden="false" customHeight="false" outlineLevel="0" collapsed="false">
      <c r="A5475" s="2" t="s">
        <v>22656</v>
      </c>
      <c r="B5475" s="2" t="s">
        <v>2149</v>
      </c>
      <c r="C5475" s="2" t="s">
        <v>139</v>
      </c>
      <c r="D5475" s="2" t="s">
        <v>17184</v>
      </c>
      <c r="E5475" s="2" t="s">
        <v>17176</v>
      </c>
      <c r="F5475" s="13" t="n">
        <v>45852</v>
      </c>
      <c r="G5475" s="13" t="n">
        <v>45852</v>
      </c>
      <c r="H5475" s="2" t="n">
        <v>15.3</v>
      </c>
    </row>
    <row r="5476" customFormat="false" ht="15" hidden="false" customHeight="false" outlineLevel="0" collapsed="false">
      <c r="A5476" s="2" t="s">
        <v>22657</v>
      </c>
      <c r="B5476" s="2" t="s">
        <v>3428</v>
      </c>
      <c r="C5476" s="2" t="s">
        <v>108</v>
      </c>
      <c r="D5476" s="2" t="s">
        <v>17175</v>
      </c>
      <c r="E5476" s="2" t="s">
        <v>17187</v>
      </c>
      <c r="F5476" s="13" t="n">
        <v>46041</v>
      </c>
      <c r="G5476" s="13" t="n">
        <v>46041</v>
      </c>
      <c r="H5476" s="2" t="n">
        <v>9</v>
      </c>
    </row>
    <row r="5477" customFormat="false" ht="15" hidden="false" customHeight="false" outlineLevel="0" collapsed="false">
      <c r="A5477" s="2" t="s">
        <v>22658</v>
      </c>
      <c r="B5477" s="2" t="s">
        <v>322</v>
      </c>
      <c r="C5477" s="2" t="s">
        <v>123</v>
      </c>
      <c r="D5477" s="2" t="s">
        <v>17178</v>
      </c>
      <c r="E5477" s="2" t="s">
        <v>17176</v>
      </c>
      <c r="F5477" s="13" t="n">
        <v>46049</v>
      </c>
      <c r="G5477" s="13" t="n">
        <v>46049</v>
      </c>
      <c r="H5477" s="2" t="n">
        <v>22.2</v>
      </c>
    </row>
    <row r="5478" customFormat="false" ht="15" hidden="false" customHeight="false" outlineLevel="0" collapsed="false">
      <c r="A5478" s="2" t="s">
        <v>22659</v>
      </c>
      <c r="B5478" s="2" t="s">
        <v>3588</v>
      </c>
      <c r="C5478" s="2" t="s">
        <v>108</v>
      </c>
      <c r="D5478" s="2" t="s">
        <v>17178</v>
      </c>
      <c r="E5478" s="2" t="s">
        <v>17176</v>
      </c>
      <c r="F5478" s="13" t="n">
        <v>46075</v>
      </c>
      <c r="G5478" s="13" t="n">
        <v>46076</v>
      </c>
      <c r="H5478" s="2" t="n">
        <v>29.8</v>
      </c>
    </row>
    <row r="5479" customFormat="false" ht="15" hidden="false" customHeight="false" outlineLevel="0" collapsed="false">
      <c r="A5479" s="2" t="s">
        <v>22660</v>
      </c>
      <c r="B5479" s="2" t="s">
        <v>4020</v>
      </c>
      <c r="C5479" s="2" t="s">
        <v>128</v>
      </c>
      <c r="D5479" s="2" t="s">
        <v>17180</v>
      </c>
      <c r="E5479" s="2" t="s">
        <v>17176</v>
      </c>
      <c r="F5479" s="13" t="n">
        <v>46125</v>
      </c>
      <c r="G5479" s="13" t="n">
        <v>46125</v>
      </c>
      <c r="H5479" s="2" t="n">
        <v>9.3</v>
      </c>
    </row>
    <row r="5480" customFormat="false" ht="15" hidden="false" customHeight="false" outlineLevel="0" collapsed="false">
      <c r="A5480" s="2" t="s">
        <v>22661</v>
      </c>
      <c r="B5480" s="2" t="s">
        <v>1625</v>
      </c>
      <c r="C5480" s="2" t="s">
        <v>98</v>
      </c>
      <c r="D5480" s="2" t="s">
        <v>17180</v>
      </c>
      <c r="E5480" s="2" t="s">
        <v>17176</v>
      </c>
      <c r="F5480" s="13" t="n">
        <v>46133</v>
      </c>
      <c r="G5480" s="13" t="n">
        <v>46134</v>
      </c>
      <c r="H5480" s="2" t="n">
        <v>31.3</v>
      </c>
    </row>
    <row r="5481" customFormat="false" ht="15" hidden="false" customHeight="false" outlineLevel="0" collapsed="false">
      <c r="A5481" s="2" t="s">
        <v>22662</v>
      </c>
      <c r="B5481" s="2" t="s">
        <v>1730</v>
      </c>
      <c r="C5481" s="2" t="s">
        <v>139</v>
      </c>
      <c r="D5481" s="2" t="s">
        <v>17182</v>
      </c>
      <c r="E5481" s="2" t="s">
        <v>17187</v>
      </c>
      <c r="F5481" s="13" t="n">
        <v>46171</v>
      </c>
      <c r="G5481" s="13" t="n">
        <v>46172</v>
      </c>
      <c r="H5481" s="2" t="n">
        <v>27.3</v>
      </c>
    </row>
    <row r="5482" customFormat="false" ht="15" hidden="false" customHeight="false" outlineLevel="0" collapsed="false">
      <c r="A5482" s="2" t="s">
        <v>22663</v>
      </c>
      <c r="B5482" s="2" t="s">
        <v>4358</v>
      </c>
      <c r="C5482" s="2" t="s">
        <v>128</v>
      </c>
      <c r="D5482" s="2" t="s">
        <v>17178</v>
      </c>
      <c r="E5482" s="2" t="s">
        <v>17176</v>
      </c>
      <c r="F5482" s="13" t="n">
        <v>45778</v>
      </c>
      <c r="G5482" s="13" t="n">
        <v>45778</v>
      </c>
      <c r="H5482" s="2" t="n">
        <v>14.5</v>
      </c>
    </row>
    <row r="5483" customFormat="false" ht="15" hidden="false" customHeight="false" outlineLevel="0" collapsed="false">
      <c r="A5483" s="2" t="s">
        <v>22664</v>
      </c>
      <c r="B5483" s="2" t="s">
        <v>4917</v>
      </c>
      <c r="C5483" s="2" t="s">
        <v>145</v>
      </c>
      <c r="D5483" s="2" t="s">
        <v>17184</v>
      </c>
      <c r="E5483" s="2" t="s">
        <v>17193</v>
      </c>
      <c r="F5483" s="13" t="n">
        <v>46255</v>
      </c>
      <c r="G5483" s="13" t="n">
        <v>46255</v>
      </c>
      <c r="H5483" s="2" t="n">
        <v>4.5</v>
      </c>
    </row>
    <row r="5484" customFormat="false" ht="15" hidden="false" customHeight="false" outlineLevel="0" collapsed="false">
      <c r="A5484" s="2" t="s">
        <v>22665</v>
      </c>
      <c r="B5484" s="2" t="s">
        <v>1644</v>
      </c>
      <c r="C5484" s="2" t="s">
        <v>123</v>
      </c>
      <c r="D5484" s="2" t="s">
        <v>17175</v>
      </c>
      <c r="E5484" s="2" t="s">
        <v>17176</v>
      </c>
      <c r="F5484" s="13" t="n">
        <v>45935</v>
      </c>
      <c r="G5484" s="13" t="n">
        <v>45936</v>
      </c>
      <c r="H5484" s="2" t="n">
        <v>30.3</v>
      </c>
    </row>
    <row r="5485" customFormat="false" ht="15" hidden="false" customHeight="false" outlineLevel="0" collapsed="false">
      <c r="A5485" s="2" t="s">
        <v>22666</v>
      </c>
      <c r="B5485" s="2" t="s">
        <v>1322</v>
      </c>
      <c r="C5485" s="2" t="s">
        <v>165</v>
      </c>
      <c r="D5485" s="2" t="s">
        <v>17182</v>
      </c>
      <c r="E5485" s="2" t="s">
        <v>17187</v>
      </c>
      <c r="F5485" s="13" t="n">
        <v>46232</v>
      </c>
      <c r="G5485" s="13" t="n">
        <v>46232</v>
      </c>
      <c r="H5485" s="2" t="n">
        <v>13.6</v>
      </c>
    </row>
    <row r="5486" customFormat="false" ht="15" hidden="false" customHeight="false" outlineLevel="0" collapsed="false">
      <c r="A5486" s="2" t="s">
        <v>22667</v>
      </c>
      <c r="B5486" s="2" t="s">
        <v>924</v>
      </c>
      <c r="C5486" s="2" t="s">
        <v>119</v>
      </c>
      <c r="D5486" s="2" t="s">
        <v>17180</v>
      </c>
      <c r="E5486" s="2" t="s">
        <v>17176</v>
      </c>
      <c r="F5486" s="13" t="n">
        <v>45968</v>
      </c>
      <c r="G5486" s="13" t="n">
        <v>45968</v>
      </c>
      <c r="H5486" s="2" t="n">
        <v>8.4</v>
      </c>
    </row>
    <row r="5487" customFormat="false" ht="15" hidden="false" customHeight="false" outlineLevel="0" collapsed="false">
      <c r="A5487" s="2" t="s">
        <v>22668</v>
      </c>
      <c r="B5487" s="2" t="s">
        <v>4051</v>
      </c>
      <c r="C5487" s="2" t="s">
        <v>139</v>
      </c>
      <c r="D5487" s="2" t="s">
        <v>17175</v>
      </c>
      <c r="E5487" s="2" t="s">
        <v>17176</v>
      </c>
      <c r="F5487" s="13" t="n">
        <v>46015</v>
      </c>
      <c r="G5487" s="13" t="n">
        <v>46015</v>
      </c>
      <c r="H5487" s="2" t="n">
        <v>23.1</v>
      </c>
    </row>
    <row r="5488" customFormat="false" ht="15" hidden="false" customHeight="false" outlineLevel="0" collapsed="false">
      <c r="A5488" s="2" t="s">
        <v>22669</v>
      </c>
      <c r="B5488" s="2" t="s">
        <v>2799</v>
      </c>
      <c r="C5488" s="2" t="s">
        <v>98</v>
      </c>
      <c r="D5488" s="2" t="s">
        <v>17184</v>
      </c>
      <c r="E5488" s="2" t="s">
        <v>17176</v>
      </c>
      <c r="F5488" s="13" t="n">
        <v>46068</v>
      </c>
      <c r="G5488" s="13" t="n">
        <v>46068</v>
      </c>
      <c r="H5488" s="2" t="n">
        <v>4.5</v>
      </c>
    </row>
    <row r="5489" customFormat="false" ht="15" hidden="false" customHeight="false" outlineLevel="0" collapsed="false">
      <c r="A5489" s="2" t="s">
        <v>22670</v>
      </c>
      <c r="B5489" s="2" t="s">
        <v>2657</v>
      </c>
      <c r="C5489" s="2" t="s">
        <v>128</v>
      </c>
      <c r="D5489" s="2" t="s">
        <v>17184</v>
      </c>
      <c r="E5489" s="2" t="s">
        <v>17191</v>
      </c>
      <c r="F5489" s="13" t="n">
        <v>46235</v>
      </c>
      <c r="G5489" s="13" t="n">
        <v>46235</v>
      </c>
      <c r="H5489" s="2" t="n">
        <v>1</v>
      </c>
    </row>
    <row r="5490" customFormat="false" ht="15" hidden="false" customHeight="false" outlineLevel="0" collapsed="false">
      <c r="A5490" s="2" t="s">
        <v>22671</v>
      </c>
      <c r="B5490" s="2" t="s">
        <v>4212</v>
      </c>
      <c r="C5490" s="2" t="s">
        <v>119</v>
      </c>
      <c r="D5490" s="2" t="s">
        <v>17178</v>
      </c>
      <c r="E5490" s="2" t="s">
        <v>17176</v>
      </c>
      <c r="F5490" s="13" t="n">
        <v>46081</v>
      </c>
      <c r="G5490" s="13" t="n">
        <v>46081</v>
      </c>
      <c r="H5490" s="2" t="n">
        <v>16.8</v>
      </c>
    </row>
    <row r="5491" customFormat="false" ht="15" hidden="false" customHeight="false" outlineLevel="0" collapsed="false">
      <c r="A5491" s="2" t="s">
        <v>22672</v>
      </c>
      <c r="B5491" s="2" t="s">
        <v>2311</v>
      </c>
      <c r="C5491" s="2" t="s">
        <v>114</v>
      </c>
      <c r="D5491" s="2" t="s">
        <v>17184</v>
      </c>
      <c r="E5491" s="2" t="s">
        <v>17176</v>
      </c>
      <c r="F5491" s="13" t="n">
        <v>45719</v>
      </c>
      <c r="G5491" s="13" t="n">
        <v>45719</v>
      </c>
      <c r="H5491" s="2" t="n">
        <v>11.1</v>
      </c>
    </row>
    <row r="5492" customFormat="false" ht="15" hidden="false" customHeight="false" outlineLevel="0" collapsed="false">
      <c r="A5492" s="2" t="s">
        <v>22673</v>
      </c>
      <c r="B5492" s="2" t="s">
        <v>2943</v>
      </c>
      <c r="C5492" s="2" t="s">
        <v>141</v>
      </c>
      <c r="D5492" s="2" t="s">
        <v>17184</v>
      </c>
      <c r="E5492" s="2" t="s">
        <v>17176</v>
      </c>
      <c r="F5492" s="13" t="n">
        <v>46150</v>
      </c>
      <c r="G5492" s="13" t="n">
        <v>46150</v>
      </c>
      <c r="H5492" s="2" t="n">
        <v>18.2</v>
      </c>
    </row>
    <row r="5493" customFormat="false" ht="15" hidden="false" customHeight="false" outlineLevel="0" collapsed="false">
      <c r="A5493" s="2" t="s">
        <v>22674</v>
      </c>
      <c r="B5493" s="2" t="s">
        <v>4323</v>
      </c>
      <c r="C5493" s="2" t="s">
        <v>145</v>
      </c>
      <c r="D5493" s="2" t="s">
        <v>17180</v>
      </c>
      <c r="E5493" s="2" t="s">
        <v>17187</v>
      </c>
      <c r="F5493" s="13" t="n">
        <v>45979</v>
      </c>
      <c r="G5493" s="13" t="n">
        <v>45979</v>
      </c>
      <c r="H5493" s="2" t="n">
        <v>9.7</v>
      </c>
    </row>
    <row r="5494" customFormat="false" ht="15" hidden="false" customHeight="false" outlineLevel="0" collapsed="false">
      <c r="A5494" s="2" t="s">
        <v>22675</v>
      </c>
      <c r="B5494" s="2" t="s">
        <v>3815</v>
      </c>
      <c r="C5494" s="2" t="s">
        <v>98</v>
      </c>
      <c r="D5494" s="2" t="s">
        <v>17184</v>
      </c>
      <c r="E5494" s="2" t="s">
        <v>17176</v>
      </c>
      <c r="F5494" s="13" t="n">
        <v>46142</v>
      </c>
      <c r="G5494" s="13" t="n">
        <v>46142</v>
      </c>
      <c r="H5494" s="2" t="n">
        <v>20.7</v>
      </c>
    </row>
    <row r="5495" customFormat="false" ht="15" hidden="false" customHeight="false" outlineLevel="0" collapsed="false">
      <c r="A5495" s="2" t="s">
        <v>22676</v>
      </c>
      <c r="B5495" s="2" t="s">
        <v>2190</v>
      </c>
      <c r="C5495" s="2" t="s">
        <v>114</v>
      </c>
      <c r="D5495" s="2" t="s">
        <v>17178</v>
      </c>
      <c r="E5495" s="2" t="s">
        <v>17187</v>
      </c>
      <c r="F5495" s="13" t="n">
        <v>46150</v>
      </c>
      <c r="G5495" s="13" t="n">
        <v>46150</v>
      </c>
      <c r="H5495" s="2" t="n">
        <v>11.7</v>
      </c>
    </row>
    <row r="5496" customFormat="false" ht="15" hidden="false" customHeight="false" outlineLevel="0" collapsed="false">
      <c r="A5496" s="2" t="s">
        <v>22677</v>
      </c>
      <c r="B5496" s="2" t="s">
        <v>2960</v>
      </c>
      <c r="C5496" s="2" t="s">
        <v>163</v>
      </c>
      <c r="D5496" s="2" t="s">
        <v>17180</v>
      </c>
      <c r="E5496" s="2" t="s">
        <v>17176</v>
      </c>
      <c r="F5496" s="13" t="n">
        <v>46185</v>
      </c>
      <c r="G5496" s="13" t="n">
        <v>46185</v>
      </c>
      <c r="H5496" s="2" t="n">
        <v>8.5</v>
      </c>
    </row>
    <row r="5497" customFormat="false" ht="15" hidden="false" customHeight="false" outlineLevel="0" collapsed="false">
      <c r="A5497" s="2" t="s">
        <v>22678</v>
      </c>
      <c r="B5497" s="2" t="s">
        <v>5139</v>
      </c>
      <c r="C5497" s="2" t="s">
        <v>98</v>
      </c>
      <c r="D5497" s="2" t="s">
        <v>17178</v>
      </c>
      <c r="E5497" s="2" t="s">
        <v>17176</v>
      </c>
      <c r="F5497" s="13" t="n">
        <v>45923</v>
      </c>
      <c r="G5497" s="13" t="n">
        <v>45923</v>
      </c>
      <c r="H5497" s="2" t="n">
        <v>8.5</v>
      </c>
    </row>
    <row r="5498" customFormat="false" ht="15" hidden="false" customHeight="false" outlineLevel="0" collapsed="false">
      <c r="A5498" s="2" t="s">
        <v>22679</v>
      </c>
      <c r="B5498" s="2" t="s">
        <v>1874</v>
      </c>
      <c r="C5498" s="2" t="s">
        <v>119</v>
      </c>
      <c r="D5498" s="2" t="s">
        <v>17178</v>
      </c>
      <c r="E5498" s="2" t="s">
        <v>17176</v>
      </c>
      <c r="F5498" s="13" t="n">
        <v>46125</v>
      </c>
      <c r="G5498" s="13" t="n">
        <v>46125</v>
      </c>
      <c r="H5498" s="2" t="n">
        <v>21</v>
      </c>
    </row>
    <row r="5499" customFormat="false" ht="15" hidden="false" customHeight="false" outlineLevel="0" collapsed="false">
      <c r="A5499" s="2" t="s">
        <v>22680</v>
      </c>
      <c r="B5499" s="2" t="s">
        <v>699</v>
      </c>
      <c r="C5499" s="2" t="s">
        <v>98</v>
      </c>
      <c r="D5499" s="2" t="s">
        <v>17178</v>
      </c>
      <c r="E5499" s="2" t="s">
        <v>17187</v>
      </c>
      <c r="F5499" s="13" t="n">
        <v>45664</v>
      </c>
      <c r="G5499" s="13" t="n">
        <v>45664</v>
      </c>
      <c r="H5499" s="2" t="n">
        <v>15.4</v>
      </c>
    </row>
    <row r="5500" customFormat="false" ht="15" hidden="false" customHeight="false" outlineLevel="0" collapsed="false">
      <c r="A5500" s="2" t="s">
        <v>22681</v>
      </c>
      <c r="B5500" s="2" t="s">
        <v>3922</v>
      </c>
      <c r="C5500" s="2" t="s">
        <v>104</v>
      </c>
      <c r="D5500" s="2" t="s">
        <v>17175</v>
      </c>
      <c r="E5500" s="2" t="s">
        <v>17187</v>
      </c>
      <c r="F5500" s="13" t="n">
        <v>46106</v>
      </c>
      <c r="G5500" s="13" t="n">
        <v>46106</v>
      </c>
      <c r="H5500" s="2" t="n">
        <v>13.3</v>
      </c>
    </row>
    <row r="5501" customFormat="false" ht="15" hidden="false" customHeight="false" outlineLevel="0" collapsed="false">
      <c r="A5501" s="2" t="s">
        <v>22682</v>
      </c>
      <c r="B5501" s="2" t="s">
        <v>3966</v>
      </c>
      <c r="C5501" s="2" t="s">
        <v>119</v>
      </c>
      <c r="D5501" s="2" t="s">
        <v>17180</v>
      </c>
      <c r="E5501" s="2" t="s">
        <v>17193</v>
      </c>
      <c r="F5501" s="13" t="n">
        <v>45863</v>
      </c>
      <c r="G5501" s="13" t="n">
        <v>45863</v>
      </c>
      <c r="H5501" s="2" t="n">
        <v>12.7</v>
      </c>
    </row>
    <row r="5502" customFormat="false" ht="15" hidden="false" customHeight="false" outlineLevel="0" collapsed="false">
      <c r="A5502" s="2" t="s">
        <v>22683</v>
      </c>
      <c r="B5502" s="2" t="s">
        <v>2123</v>
      </c>
      <c r="C5502" s="2" t="s">
        <v>165</v>
      </c>
      <c r="D5502" s="2" t="s">
        <v>17175</v>
      </c>
      <c r="E5502" s="2" t="s">
        <v>17176</v>
      </c>
      <c r="F5502" s="13" t="n">
        <v>46031</v>
      </c>
      <c r="G5502" s="13" t="n">
        <v>46031</v>
      </c>
      <c r="H5502" s="2" t="n">
        <v>19.4</v>
      </c>
    </row>
    <row r="5503" customFormat="false" ht="15" hidden="false" customHeight="false" outlineLevel="0" collapsed="false">
      <c r="A5503" s="2" t="s">
        <v>22684</v>
      </c>
      <c r="B5503" s="2" t="s">
        <v>1526</v>
      </c>
      <c r="C5503" s="2" t="s">
        <v>119</v>
      </c>
      <c r="D5503" s="2" t="s">
        <v>17180</v>
      </c>
      <c r="E5503" s="2" t="s">
        <v>17187</v>
      </c>
      <c r="F5503" s="13" t="n">
        <v>45631</v>
      </c>
      <c r="G5503" s="13" t="n">
        <v>45631</v>
      </c>
      <c r="H5503" s="2" t="n">
        <v>5.3</v>
      </c>
    </row>
    <row r="5504" customFormat="false" ht="15" hidden="false" customHeight="false" outlineLevel="0" collapsed="false">
      <c r="A5504" s="2" t="s">
        <v>22685</v>
      </c>
      <c r="B5504" s="2" t="s">
        <v>3200</v>
      </c>
      <c r="C5504" s="2" t="s">
        <v>119</v>
      </c>
      <c r="D5504" s="2" t="s">
        <v>17178</v>
      </c>
      <c r="E5504" s="2" t="s">
        <v>17187</v>
      </c>
      <c r="F5504" s="13" t="n">
        <v>46129</v>
      </c>
      <c r="G5504" s="13" t="n">
        <v>46129</v>
      </c>
      <c r="H5504" s="2" t="n">
        <v>2.8</v>
      </c>
    </row>
    <row r="5505" customFormat="false" ht="15" hidden="false" customHeight="false" outlineLevel="0" collapsed="false">
      <c r="A5505" s="2" t="s">
        <v>22686</v>
      </c>
      <c r="B5505" s="2" t="s">
        <v>4895</v>
      </c>
      <c r="C5505" s="2" t="s">
        <v>163</v>
      </c>
      <c r="D5505" s="2" t="s">
        <v>17182</v>
      </c>
      <c r="E5505" s="2" t="s">
        <v>17176</v>
      </c>
      <c r="F5505" s="13" t="n">
        <v>46257</v>
      </c>
      <c r="G5505" s="13" t="n">
        <v>46257</v>
      </c>
      <c r="H5505" s="2" t="n">
        <v>10.1</v>
      </c>
    </row>
    <row r="5506" customFormat="false" ht="15" hidden="false" customHeight="false" outlineLevel="0" collapsed="false">
      <c r="A5506" s="2" t="s">
        <v>22687</v>
      </c>
      <c r="B5506" s="2" t="s">
        <v>1352</v>
      </c>
      <c r="C5506" s="2" t="s">
        <v>98</v>
      </c>
      <c r="D5506" s="2" t="s">
        <v>17178</v>
      </c>
      <c r="E5506" s="2" t="s">
        <v>17176</v>
      </c>
      <c r="F5506" s="13" t="n">
        <v>45988</v>
      </c>
      <c r="G5506" s="13" t="n">
        <v>45988</v>
      </c>
      <c r="H5506" s="2" t="n">
        <v>11.1</v>
      </c>
    </row>
    <row r="5507" customFormat="false" ht="15" hidden="false" customHeight="false" outlineLevel="0" collapsed="false">
      <c r="A5507" s="2" t="s">
        <v>22688</v>
      </c>
      <c r="B5507" s="2" t="s">
        <v>4436</v>
      </c>
      <c r="C5507" s="2" t="s">
        <v>163</v>
      </c>
      <c r="D5507" s="2" t="s">
        <v>17184</v>
      </c>
      <c r="E5507" s="2" t="s">
        <v>17176</v>
      </c>
      <c r="F5507" s="13" t="n">
        <v>46132</v>
      </c>
      <c r="G5507" s="13" t="n">
        <v>46133</v>
      </c>
      <c r="H5507" s="2" t="n">
        <v>28.2</v>
      </c>
    </row>
    <row r="5508" customFormat="false" ht="15" hidden="false" customHeight="false" outlineLevel="0" collapsed="false">
      <c r="A5508" s="2" t="s">
        <v>22689</v>
      </c>
      <c r="B5508" s="2" t="s">
        <v>3564</v>
      </c>
      <c r="C5508" s="2" t="s">
        <v>108</v>
      </c>
      <c r="D5508" s="2" t="s">
        <v>17184</v>
      </c>
      <c r="E5508" s="2" t="s">
        <v>17187</v>
      </c>
      <c r="F5508" s="13" t="n">
        <v>45875</v>
      </c>
      <c r="G5508" s="13" t="n">
        <v>45876</v>
      </c>
      <c r="H5508" s="2" t="n">
        <v>43.8</v>
      </c>
    </row>
    <row r="5509" customFormat="false" ht="15" hidden="false" customHeight="false" outlineLevel="0" collapsed="false">
      <c r="A5509" s="2" t="s">
        <v>22690</v>
      </c>
      <c r="B5509" s="2" t="s">
        <v>697</v>
      </c>
      <c r="C5509" s="2" t="s">
        <v>128</v>
      </c>
      <c r="D5509" s="2" t="s">
        <v>17178</v>
      </c>
      <c r="E5509" s="2" t="s">
        <v>17176</v>
      </c>
      <c r="F5509" s="13" t="n">
        <v>46065</v>
      </c>
      <c r="G5509" s="13" t="n">
        <v>46065</v>
      </c>
      <c r="H5509" s="2" t="n">
        <v>23.8</v>
      </c>
    </row>
    <row r="5510" customFormat="false" ht="15" hidden="false" customHeight="false" outlineLevel="0" collapsed="false">
      <c r="A5510" s="2" t="s">
        <v>22691</v>
      </c>
      <c r="B5510" s="2" t="s">
        <v>4945</v>
      </c>
      <c r="C5510" s="2" t="s">
        <v>98</v>
      </c>
      <c r="D5510" s="2" t="s">
        <v>17184</v>
      </c>
      <c r="E5510" s="2" t="s">
        <v>17187</v>
      </c>
      <c r="F5510" s="13" t="n">
        <v>46031</v>
      </c>
      <c r="G5510" s="13" t="n">
        <v>46031</v>
      </c>
      <c r="H5510" s="2" t="n">
        <v>16.6</v>
      </c>
    </row>
    <row r="5511" customFormat="false" ht="15" hidden="false" customHeight="false" outlineLevel="0" collapsed="false">
      <c r="A5511" s="2" t="s">
        <v>22692</v>
      </c>
      <c r="B5511" s="2" t="s">
        <v>4034</v>
      </c>
      <c r="C5511" s="2" t="s">
        <v>139</v>
      </c>
      <c r="D5511" s="2" t="s">
        <v>17180</v>
      </c>
      <c r="E5511" s="2" t="s">
        <v>17176</v>
      </c>
      <c r="F5511" s="13" t="n">
        <v>45697</v>
      </c>
      <c r="G5511" s="13" t="n">
        <v>45699</v>
      </c>
      <c r="H5511" s="2" t="n">
        <v>53.2</v>
      </c>
    </row>
    <row r="5512" customFormat="false" ht="15" hidden="false" customHeight="false" outlineLevel="0" collapsed="false">
      <c r="A5512" s="2" t="s">
        <v>22693</v>
      </c>
      <c r="B5512" s="2" t="s">
        <v>4133</v>
      </c>
      <c r="C5512" s="2" t="s">
        <v>128</v>
      </c>
      <c r="D5512" s="2" t="s">
        <v>17178</v>
      </c>
      <c r="E5512" s="2" t="s">
        <v>17176</v>
      </c>
      <c r="F5512" s="13" t="n">
        <v>46158</v>
      </c>
      <c r="G5512" s="13" t="n">
        <v>46158</v>
      </c>
      <c r="H5512" s="2" t="n">
        <v>7.8</v>
      </c>
    </row>
    <row r="5513" customFormat="false" ht="15" hidden="false" customHeight="false" outlineLevel="0" collapsed="false">
      <c r="A5513" s="2" t="s">
        <v>22694</v>
      </c>
      <c r="B5513" s="2" t="s">
        <v>3164</v>
      </c>
      <c r="C5513" s="2" t="s">
        <v>123</v>
      </c>
      <c r="D5513" s="2" t="s">
        <v>17175</v>
      </c>
      <c r="E5513" s="2" t="s">
        <v>17193</v>
      </c>
      <c r="F5513" s="13" t="n">
        <v>46074</v>
      </c>
      <c r="G5513" s="13" t="n">
        <v>46074</v>
      </c>
      <c r="H5513" s="2" t="n">
        <v>9.4</v>
      </c>
    </row>
    <row r="5514" customFormat="false" ht="15" hidden="false" customHeight="false" outlineLevel="0" collapsed="false">
      <c r="A5514" s="2" t="s">
        <v>22695</v>
      </c>
      <c r="B5514" s="2" t="s">
        <v>4594</v>
      </c>
      <c r="C5514" s="2" t="s">
        <v>145</v>
      </c>
      <c r="D5514" s="2" t="s">
        <v>17182</v>
      </c>
      <c r="E5514" s="2" t="s">
        <v>17187</v>
      </c>
      <c r="F5514" s="13" t="n">
        <v>45666</v>
      </c>
      <c r="G5514" s="13" t="n">
        <v>45666</v>
      </c>
      <c r="H5514" s="2" t="n">
        <v>3.5</v>
      </c>
    </row>
    <row r="5515" customFormat="false" ht="15" hidden="false" customHeight="false" outlineLevel="0" collapsed="false">
      <c r="A5515" s="2" t="s">
        <v>22696</v>
      </c>
      <c r="B5515" s="2" t="s">
        <v>316</v>
      </c>
      <c r="C5515" s="2" t="s">
        <v>141</v>
      </c>
      <c r="D5515" s="2" t="s">
        <v>17178</v>
      </c>
      <c r="E5515" s="2" t="s">
        <v>17193</v>
      </c>
      <c r="F5515" s="13" t="n">
        <v>45921</v>
      </c>
      <c r="G5515" s="13" t="n">
        <v>45921</v>
      </c>
      <c r="H5515" s="2" t="n">
        <v>10.7</v>
      </c>
    </row>
    <row r="5516" customFormat="false" ht="15" hidden="false" customHeight="false" outlineLevel="0" collapsed="false">
      <c r="A5516" s="2" t="s">
        <v>22697</v>
      </c>
      <c r="B5516" s="2" t="s">
        <v>3445</v>
      </c>
      <c r="C5516" s="2" t="s">
        <v>119</v>
      </c>
      <c r="D5516" s="2" t="s">
        <v>17178</v>
      </c>
      <c r="E5516" s="2" t="s">
        <v>17176</v>
      </c>
      <c r="F5516" s="13" t="n">
        <v>46174</v>
      </c>
      <c r="G5516" s="13" t="n">
        <v>46174</v>
      </c>
      <c r="H5516" s="2" t="n">
        <v>23.1</v>
      </c>
    </row>
    <row r="5517" customFormat="false" ht="15" hidden="false" customHeight="false" outlineLevel="0" collapsed="false">
      <c r="A5517" s="2" t="s">
        <v>22698</v>
      </c>
      <c r="B5517" s="2" t="s">
        <v>1992</v>
      </c>
      <c r="C5517" s="2" t="s">
        <v>139</v>
      </c>
      <c r="D5517" s="2" t="s">
        <v>17184</v>
      </c>
      <c r="E5517" s="2" t="s">
        <v>17187</v>
      </c>
      <c r="F5517" s="13" t="n">
        <v>46091</v>
      </c>
      <c r="G5517" s="13" t="n">
        <v>46091</v>
      </c>
      <c r="H5517" s="2" t="n">
        <v>10.9</v>
      </c>
    </row>
    <row r="5518" customFormat="false" ht="15" hidden="false" customHeight="false" outlineLevel="0" collapsed="false">
      <c r="A5518" s="2" t="s">
        <v>22699</v>
      </c>
      <c r="B5518" s="2" t="s">
        <v>4049</v>
      </c>
      <c r="C5518" s="2" t="s">
        <v>98</v>
      </c>
      <c r="D5518" s="2" t="s">
        <v>17175</v>
      </c>
      <c r="E5518" s="2" t="s">
        <v>17187</v>
      </c>
      <c r="F5518" s="13" t="n">
        <v>45912</v>
      </c>
      <c r="G5518" s="13" t="n">
        <v>45912</v>
      </c>
      <c r="H5518" s="2" t="n">
        <v>13.3</v>
      </c>
    </row>
    <row r="5519" customFormat="false" ht="15" hidden="false" customHeight="false" outlineLevel="0" collapsed="false">
      <c r="A5519" s="2" t="s">
        <v>22700</v>
      </c>
      <c r="B5519" s="2" t="s">
        <v>1157</v>
      </c>
      <c r="C5519" s="2" t="s">
        <v>128</v>
      </c>
      <c r="D5519" s="2" t="s">
        <v>17175</v>
      </c>
      <c r="E5519" s="2" t="s">
        <v>17176</v>
      </c>
      <c r="F5519" s="13" t="n">
        <v>46207</v>
      </c>
      <c r="G5519" s="13" t="n">
        <v>46207</v>
      </c>
      <c r="H5519" s="2" t="n">
        <v>20.4</v>
      </c>
    </row>
    <row r="5520" customFormat="false" ht="15" hidden="false" customHeight="false" outlineLevel="0" collapsed="false">
      <c r="A5520" s="2" t="s">
        <v>22701</v>
      </c>
      <c r="B5520" s="2" t="s">
        <v>3184</v>
      </c>
      <c r="C5520" s="2" t="s">
        <v>139</v>
      </c>
      <c r="D5520" s="2" t="s">
        <v>17175</v>
      </c>
      <c r="E5520" s="2" t="s">
        <v>17176</v>
      </c>
      <c r="F5520" s="13" t="n">
        <v>45840</v>
      </c>
      <c r="G5520" s="13" t="n">
        <v>45840</v>
      </c>
      <c r="H5520" s="2" t="n">
        <v>19.1</v>
      </c>
    </row>
    <row r="5521" customFormat="false" ht="15" hidden="false" customHeight="false" outlineLevel="0" collapsed="false">
      <c r="A5521" s="2" t="s">
        <v>22702</v>
      </c>
      <c r="B5521" s="2" t="s">
        <v>647</v>
      </c>
      <c r="C5521" s="2" t="s">
        <v>114</v>
      </c>
      <c r="D5521" s="2" t="s">
        <v>17175</v>
      </c>
      <c r="E5521" s="2" t="s">
        <v>17187</v>
      </c>
      <c r="F5521" s="13" t="n">
        <v>45826</v>
      </c>
      <c r="G5521" s="13" t="n">
        <v>45826</v>
      </c>
      <c r="H5521" s="2" t="n">
        <v>6.6</v>
      </c>
    </row>
    <row r="5522" customFormat="false" ht="15" hidden="false" customHeight="false" outlineLevel="0" collapsed="false">
      <c r="A5522" s="2" t="s">
        <v>22703</v>
      </c>
      <c r="B5522" s="2" t="s">
        <v>3834</v>
      </c>
      <c r="C5522" s="2" t="s">
        <v>114</v>
      </c>
      <c r="D5522" s="2" t="s">
        <v>17182</v>
      </c>
      <c r="E5522" s="2" t="s">
        <v>17193</v>
      </c>
      <c r="F5522" s="13" t="n">
        <v>46055</v>
      </c>
      <c r="G5522" s="13" t="n">
        <v>46055</v>
      </c>
      <c r="H5522" s="2" t="n">
        <v>7.4</v>
      </c>
    </row>
    <row r="5523" customFormat="false" ht="15" hidden="false" customHeight="false" outlineLevel="0" collapsed="false">
      <c r="A5523" s="2" t="s">
        <v>22704</v>
      </c>
      <c r="B5523" s="2" t="s">
        <v>3837</v>
      </c>
      <c r="C5523" s="2" t="s">
        <v>141</v>
      </c>
      <c r="D5523" s="2" t="s">
        <v>17180</v>
      </c>
      <c r="E5523" s="2" t="s">
        <v>17176</v>
      </c>
      <c r="F5523" s="13" t="n">
        <v>46051</v>
      </c>
      <c r="G5523" s="13" t="n">
        <v>46051</v>
      </c>
      <c r="H5523" s="2" t="n">
        <v>11.4</v>
      </c>
    </row>
    <row r="5524" customFormat="false" ht="15" hidden="false" customHeight="false" outlineLevel="0" collapsed="false">
      <c r="A5524" s="2" t="s">
        <v>22705</v>
      </c>
      <c r="B5524" s="2" t="s">
        <v>1018</v>
      </c>
      <c r="C5524" s="2" t="s">
        <v>165</v>
      </c>
      <c r="D5524" s="2" t="s">
        <v>17175</v>
      </c>
      <c r="E5524" s="2" t="s">
        <v>17193</v>
      </c>
      <c r="F5524" s="13" t="n">
        <v>46056</v>
      </c>
      <c r="G5524" s="13" t="n">
        <v>46056</v>
      </c>
      <c r="H5524" s="2" t="n">
        <v>3.9</v>
      </c>
    </row>
    <row r="5525" customFormat="false" ht="15" hidden="false" customHeight="false" outlineLevel="0" collapsed="false">
      <c r="A5525" s="2" t="s">
        <v>22706</v>
      </c>
      <c r="B5525" s="2" t="s">
        <v>4122</v>
      </c>
      <c r="C5525" s="2" t="s">
        <v>98</v>
      </c>
      <c r="D5525" s="2" t="s">
        <v>17182</v>
      </c>
      <c r="E5525" s="2" t="s">
        <v>17176</v>
      </c>
      <c r="F5525" s="13" t="n">
        <v>46072</v>
      </c>
      <c r="G5525" s="13" t="n">
        <v>46073</v>
      </c>
      <c r="H5525" s="2" t="n">
        <v>40</v>
      </c>
    </row>
    <row r="5526" customFormat="false" ht="15" hidden="false" customHeight="false" outlineLevel="0" collapsed="false">
      <c r="A5526" s="2" t="s">
        <v>22707</v>
      </c>
      <c r="B5526" s="2" t="s">
        <v>4995</v>
      </c>
      <c r="C5526" s="2" t="s">
        <v>98</v>
      </c>
      <c r="D5526" s="2" t="s">
        <v>17178</v>
      </c>
      <c r="E5526" s="2" t="s">
        <v>17187</v>
      </c>
      <c r="F5526" s="13" t="n">
        <v>46145</v>
      </c>
      <c r="G5526" s="13" t="n">
        <v>46145</v>
      </c>
      <c r="H5526" s="2" t="n">
        <v>15.6</v>
      </c>
    </row>
    <row r="5527" customFormat="false" ht="15" hidden="false" customHeight="false" outlineLevel="0" collapsed="false">
      <c r="A5527" s="2" t="s">
        <v>22708</v>
      </c>
      <c r="B5527" s="2" t="s">
        <v>230</v>
      </c>
      <c r="C5527" s="2" t="s">
        <v>98</v>
      </c>
      <c r="D5527" s="2" t="s">
        <v>17180</v>
      </c>
      <c r="E5527" s="2" t="s">
        <v>17176</v>
      </c>
      <c r="F5527" s="13" t="n">
        <v>45889</v>
      </c>
      <c r="G5527" s="13" t="n">
        <v>45891</v>
      </c>
      <c r="H5527" s="2" t="n">
        <v>53.1</v>
      </c>
    </row>
    <row r="5528" customFormat="false" ht="15" hidden="false" customHeight="false" outlineLevel="0" collapsed="false">
      <c r="A5528" s="2" t="s">
        <v>22709</v>
      </c>
      <c r="B5528" s="2" t="s">
        <v>1847</v>
      </c>
      <c r="C5528" s="2" t="s">
        <v>114</v>
      </c>
      <c r="D5528" s="2" t="s">
        <v>17178</v>
      </c>
      <c r="E5528" s="2" t="s">
        <v>17176</v>
      </c>
      <c r="F5528" s="13" t="n">
        <v>45970</v>
      </c>
      <c r="G5528" s="13" t="n">
        <v>45970</v>
      </c>
      <c r="H5528" s="2" t="n">
        <v>8.1</v>
      </c>
    </row>
    <row r="5529" customFormat="false" ht="15" hidden="false" customHeight="false" outlineLevel="0" collapsed="false">
      <c r="A5529" s="2" t="s">
        <v>22710</v>
      </c>
      <c r="B5529" s="2" t="s">
        <v>2294</v>
      </c>
      <c r="C5529" s="2" t="s">
        <v>165</v>
      </c>
      <c r="D5529" s="2" t="s">
        <v>17182</v>
      </c>
      <c r="E5529" s="2" t="s">
        <v>17191</v>
      </c>
      <c r="F5529" s="13" t="n">
        <v>45963</v>
      </c>
      <c r="G5529" s="13" t="n">
        <v>45963</v>
      </c>
      <c r="H5529" s="2" t="n">
        <v>2.6</v>
      </c>
    </row>
    <row r="5530" customFormat="false" ht="15" hidden="false" customHeight="false" outlineLevel="0" collapsed="false">
      <c r="A5530" s="2" t="s">
        <v>22711</v>
      </c>
      <c r="B5530" s="2" t="s">
        <v>5122</v>
      </c>
      <c r="C5530" s="2" t="s">
        <v>98</v>
      </c>
      <c r="D5530" s="2" t="s">
        <v>17178</v>
      </c>
      <c r="E5530" s="2" t="s">
        <v>17193</v>
      </c>
      <c r="F5530" s="13" t="n">
        <v>45991</v>
      </c>
      <c r="G5530" s="13" t="n">
        <v>45991</v>
      </c>
      <c r="H5530" s="2" t="n">
        <v>5.4</v>
      </c>
    </row>
    <row r="5531" customFormat="false" ht="15" hidden="false" customHeight="false" outlineLevel="0" collapsed="false">
      <c r="A5531" s="2" t="s">
        <v>22712</v>
      </c>
      <c r="B5531" s="2" t="s">
        <v>173</v>
      </c>
      <c r="C5531" s="2" t="s">
        <v>128</v>
      </c>
      <c r="D5531" s="2" t="s">
        <v>17175</v>
      </c>
      <c r="E5531" s="2" t="s">
        <v>17176</v>
      </c>
      <c r="F5531" s="13" t="n">
        <v>46095</v>
      </c>
      <c r="G5531" s="13" t="n">
        <v>46095</v>
      </c>
      <c r="H5531" s="2" t="n">
        <v>6</v>
      </c>
    </row>
    <row r="5532" customFormat="false" ht="15" hidden="false" customHeight="false" outlineLevel="0" collapsed="false">
      <c r="A5532" s="2" t="s">
        <v>22713</v>
      </c>
      <c r="B5532" s="2" t="s">
        <v>2646</v>
      </c>
      <c r="C5532" s="2" t="s">
        <v>139</v>
      </c>
      <c r="D5532" s="2" t="s">
        <v>17184</v>
      </c>
      <c r="E5532" s="2" t="s">
        <v>17187</v>
      </c>
      <c r="F5532" s="13" t="n">
        <v>46070</v>
      </c>
      <c r="G5532" s="13" t="n">
        <v>46070</v>
      </c>
      <c r="H5532" s="2" t="n">
        <v>5.4</v>
      </c>
    </row>
    <row r="5533" customFormat="false" ht="15" hidden="false" customHeight="false" outlineLevel="0" collapsed="false">
      <c r="A5533" s="2" t="s">
        <v>22714</v>
      </c>
      <c r="B5533" s="2" t="s">
        <v>2406</v>
      </c>
      <c r="C5533" s="2" t="s">
        <v>119</v>
      </c>
      <c r="D5533" s="2" t="s">
        <v>17180</v>
      </c>
      <c r="E5533" s="2" t="s">
        <v>17193</v>
      </c>
      <c r="F5533" s="13" t="n">
        <v>46187</v>
      </c>
      <c r="G5533" s="13" t="n">
        <v>46187</v>
      </c>
      <c r="H5533" s="2" t="n">
        <v>3.7</v>
      </c>
    </row>
    <row r="5534" customFormat="false" ht="15" hidden="false" customHeight="false" outlineLevel="0" collapsed="false">
      <c r="A5534" s="2" t="s">
        <v>22715</v>
      </c>
      <c r="B5534" s="2" t="s">
        <v>4577</v>
      </c>
      <c r="C5534" s="2" t="s">
        <v>119</v>
      </c>
      <c r="D5534" s="2" t="s">
        <v>17182</v>
      </c>
      <c r="E5534" s="2" t="s">
        <v>17193</v>
      </c>
      <c r="F5534" s="13" t="n">
        <v>46228</v>
      </c>
      <c r="G5534" s="13" t="n">
        <v>46228</v>
      </c>
      <c r="H5534" s="2" t="n">
        <v>5</v>
      </c>
    </row>
    <row r="5535" customFormat="false" ht="15" hidden="false" customHeight="false" outlineLevel="0" collapsed="false">
      <c r="A5535" s="2" t="s">
        <v>22716</v>
      </c>
      <c r="B5535" s="2" t="s">
        <v>1786</v>
      </c>
      <c r="C5535" s="2" t="s">
        <v>139</v>
      </c>
      <c r="D5535" s="2" t="s">
        <v>17184</v>
      </c>
      <c r="E5535" s="2" t="s">
        <v>17176</v>
      </c>
      <c r="F5535" s="13" t="n">
        <v>46104</v>
      </c>
      <c r="G5535" s="13" t="n">
        <v>46105</v>
      </c>
      <c r="H5535" s="2" t="n">
        <v>24.1</v>
      </c>
    </row>
    <row r="5536" customFormat="false" ht="15" hidden="false" customHeight="false" outlineLevel="0" collapsed="false">
      <c r="A5536" s="2" t="s">
        <v>22717</v>
      </c>
      <c r="B5536" s="2" t="s">
        <v>1975</v>
      </c>
      <c r="C5536" s="2" t="s">
        <v>98</v>
      </c>
      <c r="D5536" s="2" t="s">
        <v>17178</v>
      </c>
      <c r="E5536" s="2" t="s">
        <v>17191</v>
      </c>
      <c r="F5536" s="13" t="n">
        <v>46085</v>
      </c>
      <c r="G5536" s="13" t="n">
        <v>46085</v>
      </c>
      <c r="H5536" s="2" t="n">
        <v>4.8</v>
      </c>
    </row>
    <row r="5537" customFormat="false" ht="15" hidden="false" customHeight="false" outlineLevel="0" collapsed="false">
      <c r="A5537" s="2" t="s">
        <v>22718</v>
      </c>
      <c r="B5537" s="2" t="s">
        <v>2472</v>
      </c>
      <c r="C5537" s="2" t="s">
        <v>98</v>
      </c>
      <c r="D5537" s="2" t="s">
        <v>17178</v>
      </c>
      <c r="E5537" s="2" t="s">
        <v>17193</v>
      </c>
      <c r="F5537" s="13" t="n">
        <v>45823</v>
      </c>
      <c r="G5537" s="13" t="n">
        <v>45823</v>
      </c>
      <c r="H5537" s="2" t="n">
        <v>9</v>
      </c>
    </row>
    <row r="5538" customFormat="false" ht="15" hidden="false" customHeight="false" outlineLevel="0" collapsed="false">
      <c r="A5538" s="2" t="s">
        <v>22719</v>
      </c>
      <c r="B5538" s="2" t="s">
        <v>4369</v>
      </c>
      <c r="C5538" s="2" t="s">
        <v>163</v>
      </c>
      <c r="D5538" s="2" t="s">
        <v>17184</v>
      </c>
      <c r="E5538" s="2" t="s">
        <v>17176</v>
      </c>
      <c r="F5538" s="13" t="n">
        <v>46142</v>
      </c>
      <c r="G5538" s="13" t="n">
        <v>46142</v>
      </c>
      <c r="H5538" s="2" t="n">
        <v>15.9</v>
      </c>
    </row>
    <row r="5539" customFormat="false" ht="15" hidden="false" customHeight="false" outlineLevel="0" collapsed="false">
      <c r="A5539" s="2" t="s">
        <v>22720</v>
      </c>
      <c r="B5539" s="2" t="s">
        <v>3935</v>
      </c>
      <c r="C5539" s="2" t="s">
        <v>165</v>
      </c>
      <c r="D5539" s="2" t="s">
        <v>17178</v>
      </c>
      <c r="E5539" s="2" t="s">
        <v>17187</v>
      </c>
      <c r="F5539" s="13" t="n">
        <v>46236</v>
      </c>
      <c r="G5539" s="13" t="n">
        <v>46236</v>
      </c>
      <c r="H5539" s="2" t="n">
        <v>5</v>
      </c>
    </row>
    <row r="5540" customFormat="false" ht="15" hidden="false" customHeight="false" outlineLevel="0" collapsed="false">
      <c r="A5540" s="2" t="s">
        <v>22721</v>
      </c>
      <c r="B5540" s="2" t="s">
        <v>3857</v>
      </c>
      <c r="C5540" s="2" t="s">
        <v>119</v>
      </c>
      <c r="D5540" s="2" t="s">
        <v>17180</v>
      </c>
      <c r="E5540" s="2" t="s">
        <v>17191</v>
      </c>
      <c r="F5540" s="13" t="n">
        <v>45974</v>
      </c>
      <c r="G5540" s="13" t="n">
        <v>45974</v>
      </c>
      <c r="H5540" s="2" t="n">
        <v>3.2</v>
      </c>
    </row>
    <row r="5541" customFormat="false" ht="15" hidden="false" customHeight="false" outlineLevel="0" collapsed="false">
      <c r="A5541" s="2" t="s">
        <v>22722</v>
      </c>
      <c r="B5541" s="2" t="s">
        <v>419</v>
      </c>
      <c r="C5541" s="2" t="s">
        <v>108</v>
      </c>
      <c r="D5541" s="2" t="s">
        <v>17178</v>
      </c>
      <c r="E5541" s="2" t="s">
        <v>17187</v>
      </c>
      <c r="F5541" s="13" t="n">
        <v>46102</v>
      </c>
      <c r="G5541" s="13" t="n">
        <v>46102</v>
      </c>
      <c r="H5541" s="2" t="n">
        <v>14.3</v>
      </c>
    </row>
    <row r="5542" customFormat="false" ht="15" hidden="false" customHeight="false" outlineLevel="0" collapsed="false">
      <c r="A5542" s="2" t="s">
        <v>22723</v>
      </c>
      <c r="B5542" s="2" t="s">
        <v>1137</v>
      </c>
      <c r="C5542" s="2" t="s">
        <v>98</v>
      </c>
      <c r="D5542" s="2" t="s">
        <v>17175</v>
      </c>
      <c r="E5542" s="2" t="s">
        <v>17176</v>
      </c>
      <c r="F5542" s="13" t="n">
        <v>46234</v>
      </c>
      <c r="G5542" s="13" t="n">
        <v>46234</v>
      </c>
      <c r="H5542" s="2" t="n">
        <v>12.5</v>
      </c>
    </row>
    <row r="5543" customFormat="false" ht="15" hidden="false" customHeight="false" outlineLevel="0" collapsed="false">
      <c r="A5543" s="2" t="s">
        <v>22724</v>
      </c>
      <c r="B5543" s="2" t="s">
        <v>418</v>
      </c>
      <c r="C5543" s="2" t="s">
        <v>139</v>
      </c>
      <c r="D5543" s="2" t="s">
        <v>17180</v>
      </c>
      <c r="E5543" s="2" t="s">
        <v>17187</v>
      </c>
      <c r="F5543" s="13" t="n">
        <v>46031</v>
      </c>
      <c r="G5543" s="13" t="n">
        <v>46031</v>
      </c>
      <c r="H5543" s="2" t="n">
        <v>13.1</v>
      </c>
    </row>
    <row r="5544" customFormat="false" ht="15" hidden="false" customHeight="false" outlineLevel="0" collapsed="false">
      <c r="A5544" s="2" t="s">
        <v>22725</v>
      </c>
      <c r="B5544" s="2" t="s">
        <v>3696</v>
      </c>
      <c r="C5544" s="2" t="s">
        <v>145</v>
      </c>
      <c r="D5544" s="2" t="s">
        <v>17178</v>
      </c>
      <c r="E5544" s="2" t="s">
        <v>17187</v>
      </c>
      <c r="F5544" s="13" t="n">
        <v>45972</v>
      </c>
      <c r="G5544" s="13" t="n">
        <v>45972</v>
      </c>
      <c r="H5544" s="2" t="n">
        <v>2.3</v>
      </c>
    </row>
    <row r="5545" customFormat="false" ht="15" hidden="false" customHeight="false" outlineLevel="0" collapsed="false">
      <c r="A5545" s="2" t="s">
        <v>22726</v>
      </c>
      <c r="B5545" s="2" t="s">
        <v>194</v>
      </c>
      <c r="C5545" s="2" t="s">
        <v>98</v>
      </c>
      <c r="D5545" s="2" t="s">
        <v>17178</v>
      </c>
      <c r="E5545" s="2" t="s">
        <v>17176</v>
      </c>
      <c r="F5545" s="13" t="n">
        <v>45906</v>
      </c>
      <c r="G5545" s="13" t="n">
        <v>45906</v>
      </c>
      <c r="H5545" s="2" t="n">
        <v>10.9</v>
      </c>
    </row>
    <row r="5546" customFormat="false" ht="15" hidden="false" customHeight="false" outlineLevel="0" collapsed="false">
      <c r="A5546" s="2" t="s">
        <v>22727</v>
      </c>
      <c r="B5546" s="2" t="s">
        <v>3621</v>
      </c>
      <c r="C5546" s="2" t="s">
        <v>145</v>
      </c>
      <c r="D5546" s="2" t="s">
        <v>17184</v>
      </c>
      <c r="E5546" s="2" t="s">
        <v>17193</v>
      </c>
      <c r="F5546" s="13" t="n">
        <v>45969</v>
      </c>
      <c r="G5546" s="13" t="n">
        <v>45969</v>
      </c>
      <c r="H5546" s="2" t="n">
        <v>3.2</v>
      </c>
    </row>
    <row r="5547" customFormat="false" ht="15" hidden="false" customHeight="false" outlineLevel="0" collapsed="false">
      <c r="A5547" s="2" t="s">
        <v>22728</v>
      </c>
      <c r="B5547" s="2" t="s">
        <v>740</v>
      </c>
      <c r="C5547" s="2" t="s">
        <v>98</v>
      </c>
      <c r="D5547" s="2" t="s">
        <v>17180</v>
      </c>
      <c r="E5547" s="2" t="s">
        <v>17176</v>
      </c>
      <c r="F5547" s="13" t="n">
        <v>46207</v>
      </c>
      <c r="G5547" s="13" t="n">
        <v>46207</v>
      </c>
      <c r="H5547" s="2" t="n">
        <v>19.6</v>
      </c>
    </row>
    <row r="5548" customFormat="false" ht="15" hidden="false" customHeight="false" outlineLevel="0" collapsed="false">
      <c r="A5548" s="2" t="s">
        <v>22729</v>
      </c>
      <c r="B5548" s="2" t="s">
        <v>1895</v>
      </c>
      <c r="C5548" s="2" t="s">
        <v>104</v>
      </c>
      <c r="D5548" s="2" t="s">
        <v>17178</v>
      </c>
      <c r="E5548" s="2" t="s">
        <v>17193</v>
      </c>
      <c r="F5548" s="13" t="n">
        <v>45881</v>
      </c>
      <c r="G5548" s="13" t="n">
        <v>45881</v>
      </c>
      <c r="H5548" s="2" t="n">
        <v>7</v>
      </c>
    </row>
    <row r="5549" customFormat="false" ht="15" hidden="false" customHeight="false" outlineLevel="0" collapsed="false">
      <c r="A5549" s="2" t="s">
        <v>22730</v>
      </c>
      <c r="B5549" s="2" t="s">
        <v>2021</v>
      </c>
      <c r="C5549" s="2" t="s">
        <v>119</v>
      </c>
      <c r="D5549" s="2" t="s">
        <v>17175</v>
      </c>
      <c r="E5549" s="2" t="s">
        <v>17193</v>
      </c>
      <c r="F5549" s="13" t="n">
        <v>45877</v>
      </c>
      <c r="G5549" s="13" t="n">
        <v>45877</v>
      </c>
      <c r="H5549" s="2" t="n">
        <v>8</v>
      </c>
    </row>
    <row r="5550" customFormat="false" ht="15" hidden="false" customHeight="false" outlineLevel="0" collapsed="false">
      <c r="A5550" s="2" t="s">
        <v>22731</v>
      </c>
      <c r="B5550" s="2" t="s">
        <v>3474</v>
      </c>
      <c r="C5550" s="2" t="s">
        <v>123</v>
      </c>
      <c r="D5550" s="2" t="s">
        <v>17175</v>
      </c>
      <c r="E5550" s="2" t="s">
        <v>17187</v>
      </c>
      <c r="F5550" s="13" t="n">
        <v>45806</v>
      </c>
      <c r="G5550" s="13" t="n">
        <v>45806</v>
      </c>
      <c r="H5550" s="2" t="n">
        <v>7.6</v>
      </c>
    </row>
    <row r="5551" customFormat="false" ht="15" hidden="false" customHeight="false" outlineLevel="0" collapsed="false">
      <c r="A5551" s="2" t="s">
        <v>22732</v>
      </c>
      <c r="B5551" s="2" t="s">
        <v>1441</v>
      </c>
      <c r="C5551" s="2" t="s">
        <v>119</v>
      </c>
      <c r="D5551" s="2" t="s">
        <v>17182</v>
      </c>
      <c r="E5551" s="2" t="s">
        <v>17187</v>
      </c>
      <c r="F5551" s="13" t="n">
        <v>46257</v>
      </c>
      <c r="G5551" s="13" t="n">
        <v>46257</v>
      </c>
      <c r="H5551" s="2" t="n">
        <v>19.8</v>
      </c>
    </row>
    <row r="5552" customFormat="false" ht="15" hidden="false" customHeight="false" outlineLevel="0" collapsed="false">
      <c r="A5552" s="2" t="s">
        <v>22733</v>
      </c>
      <c r="B5552" s="2" t="s">
        <v>2982</v>
      </c>
      <c r="C5552" s="2" t="s">
        <v>119</v>
      </c>
      <c r="D5552" s="2" t="s">
        <v>17175</v>
      </c>
      <c r="E5552" s="2" t="s">
        <v>17187</v>
      </c>
      <c r="F5552" s="13" t="n">
        <v>45778</v>
      </c>
      <c r="G5552" s="13" t="n">
        <v>45778</v>
      </c>
      <c r="H5552" s="2" t="n">
        <v>17</v>
      </c>
    </row>
    <row r="5553" customFormat="false" ht="15" hidden="false" customHeight="false" outlineLevel="0" collapsed="false">
      <c r="A5553" s="2" t="s">
        <v>22734</v>
      </c>
      <c r="B5553" s="2" t="s">
        <v>1585</v>
      </c>
      <c r="C5553" s="2" t="s">
        <v>139</v>
      </c>
      <c r="D5553" s="2" t="s">
        <v>17178</v>
      </c>
      <c r="E5553" s="2" t="s">
        <v>17187</v>
      </c>
      <c r="F5553" s="13" t="n">
        <v>45700</v>
      </c>
      <c r="G5553" s="13" t="n">
        <v>45701</v>
      </c>
      <c r="H5553" s="2" t="n">
        <v>29.9</v>
      </c>
    </row>
    <row r="5554" customFormat="false" ht="15" hidden="false" customHeight="false" outlineLevel="0" collapsed="false">
      <c r="A5554" s="2" t="s">
        <v>22735</v>
      </c>
      <c r="B5554" s="2" t="s">
        <v>3317</v>
      </c>
      <c r="C5554" s="2" t="s">
        <v>141</v>
      </c>
      <c r="D5554" s="2" t="s">
        <v>17184</v>
      </c>
      <c r="E5554" s="2" t="s">
        <v>17176</v>
      </c>
      <c r="F5554" s="13" t="n">
        <v>45836</v>
      </c>
      <c r="G5554" s="13" t="n">
        <v>45836</v>
      </c>
      <c r="H5554" s="2" t="n">
        <v>21.8</v>
      </c>
    </row>
    <row r="5555" customFormat="false" ht="15" hidden="false" customHeight="false" outlineLevel="0" collapsed="false">
      <c r="A5555" s="2" t="s">
        <v>22736</v>
      </c>
      <c r="B5555" s="2" t="s">
        <v>2851</v>
      </c>
      <c r="C5555" s="2" t="s">
        <v>145</v>
      </c>
      <c r="D5555" s="2" t="s">
        <v>17178</v>
      </c>
      <c r="E5555" s="2" t="s">
        <v>17176</v>
      </c>
      <c r="F5555" s="13" t="n">
        <v>45974</v>
      </c>
      <c r="G5555" s="13" t="n">
        <v>45974</v>
      </c>
      <c r="H5555" s="2" t="n">
        <v>17.5</v>
      </c>
    </row>
    <row r="5556" customFormat="false" ht="15" hidden="false" customHeight="false" outlineLevel="0" collapsed="false">
      <c r="A5556" s="2" t="s">
        <v>22737</v>
      </c>
      <c r="B5556" s="2" t="s">
        <v>2638</v>
      </c>
      <c r="C5556" s="2" t="s">
        <v>98</v>
      </c>
      <c r="D5556" s="2" t="s">
        <v>17182</v>
      </c>
      <c r="E5556" s="2" t="s">
        <v>17176</v>
      </c>
      <c r="F5556" s="13" t="n">
        <v>45910</v>
      </c>
      <c r="G5556" s="13" t="n">
        <v>45910</v>
      </c>
      <c r="H5556" s="2" t="n">
        <v>11.1</v>
      </c>
    </row>
    <row r="5557" customFormat="false" ht="15" hidden="false" customHeight="false" outlineLevel="0" collapsed="false">
      <c r="A5557" s="2" t="s">
        <v>22738</v>
      </c>
      <c r="B5557" s="2" t="s">
        <v>4202</v>
      </c>
      <c r="C5557" s="2" t="s">
        <v>108</v>
      </c>
      <c r="D5557" s="2" t="s">
        <v>17178</v>
      </c>
      <c r="E5557" s="2" t="s">
        <v>17176</v>
      </c>
      <c r="F5557" s="13" t="n">
        <v>46276</v>
      </c>
      <c r="G5557" s="13" t="n">
        <v>46276</v>
      </c>
      <c r="H5557" s="2" t="n">
        <v>12.6</v>
      </c>
    </row>
    <row r="5558" customFormat="false" ht="15" hidden="false" customHeight="false" outlineLevel="0" collapsed="false">
      <c r="A5558" s="2" t="s">
        <v>22739</v>
      </c>
      <c r="B5558" s="2" t="s">
        <v>2279</v>
      </c>
      <c r="C5558" s="2" t="s">
        <v>104</v>
      </c>
      <c r="D5558" s="2" t="s">
        <v>17178</v>
      </c>
      <c r="E5558" s="2" t="s">
        <v>17176</v>
      </c>
      <c r="F5558" s="13" t="n">
        <v>46209</v>
      </c>
      <c r="G5558" s="13" t="n">
        <v>46209</v>
      </c>
      <c r="H5558" s="2" t="n">
        <v>11.7</v>
      </c>
    </row>
    <row r="5559" customFormat="false" ht="15" hidden="false" customHeight="false" outlineLevel="0" collapsed="false">
      <c r="A5559" s="2" t="s">
        <v>22740</v>
      </c>
      <c r="B5559" s="2" t="s">
        <v>4987</v>
      </c>
      <c r="C5559" s="2" t="s">
        <v>98</v>
      </c>
      <c r="D5559" s="2" t="s">
        <v>17178</v>
      </c>
      <c r="E5559" s="2" t="s">
        <v>17187</v>
      </c>
      <c r="F5559" s="13" t="n">
        <v>46008</v>
      </c>
      <c r="G5559" s="13" t="n">
        <v>46008</v>
      </c>
      <c r="H5559" s="2" t="n">
        <v>5.2</v>
      </c>
    </row>
    <row r="5560" customFormat="false" ht="15" hidden="false" customHeight="false" outlineLevel="0" collapsed="false">
      <c r="A5560" s="2" t="s">
        <v>22741</v>
      </c>
      <c r="B5560" s="2" t="s">
        <v>209</v>
      </c>
      <c r="C5560" s="2" t="s">
        <v>163</v>
      </c>
      <c r="D5560" s="2" t="s">
        <v>17178</v>
      </c>
      <c r="E5560" s="2" t="s">
        <v>17176</v>
      </c>
      <c r="F5560" s="13" t="n">
        <v>46137</v>
      </c>
      <c r="G5560" s="13" t="n">
        <v>46137</v>
      </c>
      <c r="H5560" s="2" t="n">
        <v>15.3</v>
      </c>
    </row>
    <row r="5561" customFormat="false" ht="15" hidden="false" customHeight="false" outlineLevel="0" collapsed="false">
      <c r="A5561" s="2" t="s">
        <v>22742</v>
      </c>
      <c r="B5561" s="2" t="s">
        <v>2816</v>
      </c>
      <c r="C5561" s="2" t="s">
        <v>119</v>
      </c>
      <c r="D5561" s="2" t="s">
        <v>17180</v>
      </c>
      <c r="E5561" s="2" t="s">
        <v>17176</v>
      </c>
      <c r="F5561" s="13" t="n">
        <v>45711</v>
      </c>
      <c r="G5561" s="13" t="n">
        <v>45711</v>
      </c>
      <c r="H5561" s="2" t="n">
        <v>13.2</v>
      </c>
    </row>
    <row r="5562" customFormat="false" ht="15" hidden="false" customHeight="false" outlineLevel="0" collapsed="false">
      <c r="A5562" s="2" t="s">
        <v>22743</v>
      </c>
      <c r="B5562" s="2" t="s">
        <v>4322</v>
      </c>
      <c r="C5562" s="2" t="s">
        <v>145</v>
      </c>
      <c r="D5562" s="2" t="s">
        <v>17175</v>
      </c>
      <c r="E5562" s="2" t="s">
        <v>17187</v>
      </c>
      <c r="F5562" s="13" t="n">
        <v>46007</v>
      </c>
      <c r="G5562" s="13" t="n">
        <v>46008</v>
      </c>
      <c r="H5562" s="2" t="n">
        <v>38.3</v>
      </c>
    </row>
    <row r="5563" customFormat="false" ht="15" hidden="false" customHeight="false" outlineLevel="0" collapsed="false">
      <c r="A5563" s="2" t="s">
        <v>22744</v>
      </c>
      <c r="B5563" s="2" t="s">
        <v>1982</v>
      </c>
      <c r="C5563" s="2" t="s">
        <v>165</v>
      </c>
      <c r="D5563" s="2" t="s">
        <v>17180</v>
      </c>
      <c r="E5563" s="2" t="s">
        <v>17176</v>
      </c>
      <c r="F5563" s="13" t="n">
        <v>45871</v>
      </c>
      <c r="G5563" s="13" t="n">
        <v>45871</v>
      </c>
      <c r="H5563" s="2" t="n">
        <v>18.8</v>
      </c>
    </row>
    <row r="5564" customFormat="false" ht="15" hidden="false" customHeight="false" outlineLevel="0" collapsed="false">
      <c r="A5564" s="2" t="s">
        <v>22745</v>
      </c>
      <c r="B5564" s="2" t="s">
        <v>2467</v>
      </c>
      <c r="C5564" s="2" t="s">
        <v>141</v>
      </c>
      <c r="D5564" s="2" t="s">
        <v>17175</v>
      </c>
      <c r="E5564" s="2" t="s">
        <v>17187</v>
      </c>
      <c r="F5564" s="13" t="n">
        <v>46219</v>
      </c>
      <c r="G5564" s="13" t="n">
        <v>46219</v>
      </c>
      <c r="H5564" s="2" t="n">
        <v>14</v>
      </c>
    </row>
    <row r="5565" customFormat="false" ht="15" hidden="false" customHeight="false" outlineLevel="0" collapsed="false">
      <c r="A5565" s="2" t="s">
        <v>22746</v>
      </c>
      <c r="B5565" s="2" t="s">
        <v>742</v>
      </c>
      <c r="C5565" s="2" t="s">
        <v>98</v>
      </c>
      <c r="D5565" s="2" t="s">
        <v>17180</v>
      </c>
      <c r="E5565" s="2" t="s">
        <v>17176</v>
      </c>
      <c r="F5565" s="13" t="n">
        <v>46073</v>
      </c>
      <c r="G5565" s="13" t="n">
        <v>46073</v>
      </c>
      <c r="H5565" s="2" t="n">
        <v>12.9</v>
      </c>
    </row>
    <row r="5566" customFormat="false" ht="15" hidden="false" customHeight="false" outlineLevel="0" collapsed="false">
      <c r="A5566" s="2" t="s">
        <v>22747</v>
      </c>
      <c r="B5566" s="2" t="s">
        <v>600</v>
      </c>
      <c r="C5566" s="2" t="s">
        <v>139</v>
      </c>
      <c r="D5566" s="2" t="s">
        <v>17184</v>
      </c>
      <c r="E5566" s="2" t="s">
        <v>17193</v>
      </c>
      <c r="F5566" s="13" t="n">
        <v>45821</v>
      </c>
      <c r="G5566" s="13" t="n">
        <v>45821</v>
      </c>
      <c r="H5566" s="2" t="n">
        <v>1.8</v>
      </c>
    </row>
    <row r="5567" customFormat="false" ht="15" hidden="false" customHeight="false" outlineLevel="0" collapsed="false">
      <c r="A5567" s="2" t="s">
        <v>22748</v>
      </c>
      <c r="B5567" s="2" t="s">
        <v>3427</v>
      </c>
      <c r="C5567" s="2" t="s">
        <v>119</v>
      </c>
      <c r="D5567" s="2" t="s">
        <v>17180</v>
      </c>
      <c r="E5567" s="2" t="s">
        <v>17187</v>
      </c>
      <c r="F5567" s="13" t="n">
        <v>45766</v>
      </c>
      <c r="G5567" s="13" t="n">
        <v>45766</v>
      </c>
      <c r="H5567" s="2" t="n">
        <v>11.7</v>
      </c>
    </row>
    <row r="5568" customFormat="false" ht="15" hidden="false" customHeight="false" outlineLevel="0" collapsed="false">
      <c r="A5568" s="2" t="s">
        <v>22749</v>
      </c>
      <c r="B5568" s="2" t="s">
        <v>3317</v>
      </c>
      <c r="C5568" s="2" t="s">
        <v>141</v>
      </c>
      <c r="D5568" s="2" t="s">
        <v>17182</v>
      </c>
      <c r="E5568" s="2" t="s">
        <v>17176</v>
      </c>
      <c r="F5568" s="13" t="n">
        <v>46097</v>
      </c>
      <c r="G5568" s="13" t="n">
        <v>46097</v>
      </c>
      <c r="H5568" s="2" t="n">
        <v>14.5</v>
      </c>
    </row>
    <row r="5569" customFormat="false" ht="15" hidden="false" customHeight="false" outlineLevel="0" collapsed="false">
      <c r="A5569" s="2" t="s">
        <v>22750</v>
      </c>
      <c r="B5569" s="2" t="s">
        <v>2909</v>
      </c>
      <c r="C5569" s="2" t="s">
        <v>98</v>
      </c>
      <c r="D5569" s="2" t="s">
        <v>17175</v>
      </c>
      <c r="E5569" s="2" t="s">
        <v>17176</v>
      </c>
      <c r="F5569" s="13" t="n">
        <v>46001</v>
      </c>
      <c r="G5569" s="13" t="n">
        <v>46001</v>
      </c>
      <c r="H5569" s="2" t="n">
        <v>12.1</v>
      </c>
    </row>
    <row r="5570" customFormat="false" ht="15" hidden="false" customHeight="false" outlineLevel="0" collapsed="false">
      <c r="A5570" s="2" t="s">
        <v>22751</v>
      </c>
      <c r="B5570" s="2" t="s">
        <v>3668</v>
      </c>
      <c r="C5570" s="2" t="s">
        <v>145</v>
      </c>
      <c r="D5570" s="2" t="s">
        <v>17175</v>
      </c>
      <c r="E5570" s="2" t="s">
        <v>17176</v>
      </c>
      <c r="F5570" s="13" t="n">
        <v>45662</v>
      </c>
      <c r="G5570" s="13" t="n">
        <v>45663</v>
      </c>
      <c r="H5570" s="2" t="n">
        <v>28.9</v>
      </c>
    </row>
    <row r="5571" customFormat="false" ht="15" hidden="false" customHeight="false" outlineLevel="0" collapsed="false">
      <c r="A5571" s="2" t="s">
        <v>22752</v>
      </c>
      <c r="B5571" s="2" t="s">
        <v>3404</v>
      </c>
      <c r="C5571" s="2" t="s">
        <v>108</v>
      </c>
      <c r="D5571" s="2" t="s">
        <v>17178</v>
      </c>
      <c r="E5571" s="2" t="s">
        <v>17176</v>
      </c>
      <c r="F5571" s="13" t="n">
        <v>46071</v>
      </c>
      <c r="G5571" s="13" t="n">
        <v>46072</v>
      </c>
      <c r="H5571" s="2" t="n">
        <v>32.4</v>
      </c>
    </row>
    <row r="5572" customFormat="false" ht="15" hidden="false" customHeight="false" outlineLevel="0" collapsed="false">
      <c r="A5572" s="2" t="s">
        <v>22753</v>
      </c>
      <c r="B5572" s="2" t="s">
        <v>2500</v>
      </c>
      <c r="C5572" s="2" t="s">
        <v>123</v>
      </c>
      <c r="D5572" s="2" t="s">
        <v>17175</v>
      </c>
      <c r="E5572" s="2" t="s">
        <v>17187</v>
      </c>
      <c r="F5572" s="13" t="n">
        <v>45992</v>
      </c>
      <c r="G5572" s="13" t="n">
        <v>45992</v>
      </c>
      <c r="H5572" s="2" t="n">
        <v>15.7</v>
      </c>
    </row>
    <row r="5573" customFormat="false" ht="15" hidden="false" customHeight="false" outlineLevel="0" collapsed="false">
      <c r="A5573" s="2" t="s">
        <v>22754</v>
      </c>
      <c r="B5573" s="2" t="s">
        <v>5071</v>
      </c>
      <c r="C5573" s="2" t="s">
        <v>98</v>
      </c>
      <c r="D5573" s="2" t="s">
        <v>17184</v>
      </c>
      <c r="E5573" s="2" t="s">
        <v>17187</v>
      </c>
      <c r="F5573" s="13" t="n">
        <v>45842</v>
      </c>
      <c r="G5573" s="13" t="n">
        <v>45842</v>
      </c>
      <c r="H5573" s="2" t="n">
        <v>13.6</v>
      </c>
    </row>
    <row r="5574" customFormat="false" ht="15" hidden="false" customHeight="false" outlineLevel="0" collapsed="false">
      <c r="A5574" s="2" t="s">
        <v>22755</v>
      </c>
      <c r="B5574" s="2" t="s">
        <v>1098</v>
      </c>
      <c r="C5574" s="2" t="s">
        <v>119</v>
      </c>
      <c r="D5574" s="2" t="s">
        <v>17182</v>
      </c>
      <c r="E5574" s="2" t="s">
        <v>17191</v>
      </c>
      <c r="F5574" s="13" t="n">
        <v>46189</v>
      </c>
      <c r="G5574" s="13" t="n">
        <v>46189</v>
      </c>
      <c r="H5574" s="2" t="n">
        <v>6.8</v>
      </c>
    </row>
    <row r="5575" customFormat="false" ht="15" hidden="false" customHeight="false" outlineLevel="0" collapsed="false">
      <c r="A5575" s="2" t="s">
        <v>22756</v>
      </c>
      <c r="B5575" s="2" t="s">
        <v>1615</v>
      </c>
      <c r="C5575" s="2" t="s">
        <v>119</v>
      </c>
      <c r="D5575" s="2" t="s">
        <v>17178</v>
      </c>
      <c r="E5575" s="2" t="s">
        <v>17176</v>
      </c>
      <c r="F5575" s="13" t="n">
        <v>46129</v>
      </c>
      <c r="G5575" s="13" t="n">
        <v>46129</v>
      </c>
      <c r="H5575" s="2" t="n">
        <v>15</v>
      </c>
    </row>
    <row r="5576" customFormat="false" ht="15" hidden="false" customHeight="false" outlineLevel="0" collapsed="false">
      <c r="A5576" s="2" t="s">
        <v>22757</v>
      </c>
      <c r="B5576" s="2" t="s">
        <v>3888</v>
      </c>
      <c r="C5576" s="2" t="s">
        <v>128</v>
      </c>
      <c r="D5576" s="2" t="s">
        <v>17182</v>
      </c>
      <c r="E5576" s="2" t="s">
        <v>17176</v>
      </c>
      <c r="F5576" s="13" t="n">
        <v>46158</v>
      </c>
      <c r="G5576" s="13" t="n">
        <v>46159</v>
      </c>
      <c r="H5576" s="2" t="n">
        <v>39.9</v>
      </c>
    </row>
    <row r="5577" customFormat="false" ht="15" hidden="false" customHeight="false" outlineLevel="0" collapsed="false">
      <c r="A5577" s="2" t="s">
        <v>22758</v>
      </c>
      <c r="B5577" s="2" t="s">
        <v>1991</v>
      </c>
      <c r="C5577" s="2" t="s">
        <v>108</v>
      </c>
      <c r="D5577" s="2" t="s">
        <v>17175</v>
      </c>
      <c r="E5577" s="2" t="s">
        <v>17176</v>
      </c>
      <c r="F5577" s="13" t="n">
        <v>46057</v>
      </c>
      <c r="G5577" s="13" t="n">
        <v>46057</v>
      </c>
      <c r="H5577" s="2" t="n">
        <v>9.1</v>
      </c>
    </row>
    <row r="5578" customFormat="false" ht="15" hidden="false" customHeight="false" outlineLevel="0" collapsed="false">
      <c r="A5578" s="2" t="s">
        <v>22759</v>
      </c>
      <c r="B5578" s="2" t="s">
        <v>2174</v>
      </c>
      <c r="C5578" s="2" t="s">
        <v>145</v>
      </c>
      <c r="D5578" s="2" t="s">
        <v>17180</v>
      </c>
      <c r="E5578" s="2" t="s">
        <v>17176</v>
      </c>
      <c r="F5578" s="13" t="n">
        <v>46080</v>
      </c>
      <c r="G5578" s="13" t="n">
        <v>46081</v>
      </c>
      <c r="H5578" s="2" t="n">
        <v>44.2</v>
      </c>
    </row>
    <row r="5579" customFormat="false" ht="15" hidden="false" customHeight="false" outlineLevel="0" collapsed="false">
      <c r="A5579" s="2" t="s">
        <v>22760</v>
      </c>
      <c r="B5579" s="2" t="s">
        <v>1942</v>
      </c>
      <c r="C5579" s="2" t="s">
        <v>128</v>
      </c>
      <c r="D5579" s="2" t="s">
        <v>17175</v>
      </c>
      <c r="E5579" s="2" t="s">
        <v>17187</v>
      </c>
      <c r="F5579" s="13" t="n">
        <v>46043</v>
      </c>
      <c r="G5579" s="13" t="n">
        <v>46043</v>
      </c>
      <c r="H5579" s="2" t="n">
        <v>11.9</v>
      </c>
    </row>
    <row r="5580" customFormat="false" ht="15" hidden="false" customHeight="false" outlineLevel="0" collapsed="false">
      <c r="A5580" s="2" t="s">
        <v>22761</v>
      </c>
      <c r="B5580" s="2" t="s">
        <v>617</v>
      </c>
      <c r="C5580" s="2" t="s">
        <v>163</v>
      </c>
      <c r="D5580" s="2" t="s">
        <v>17178</v>
      </c>
      <c r="E5580" s="2" t="s">
        <v>17176</v>
      </c>
      <c r="F5580" s="13" t="n">
        <v>46035</v>
      </c>
      <c r="G5580" s="13" t="n">
        <v>46035</v>
      </c>
      <c r="H5580" s="2" t="n">
        <v>3.1</v>
      </c>
    </row>
    <row r="5581" customFormat="false" ht="15" hidden="false" customHeight="false" outlineLevel="0" collapsed="false">
      <c r="A5581" s="2" t="s">
        <v>22762</v>
      </c>
      <c r="B5581" s="2" t="s">
        <v>3731</v>
      </c>
      <c r="C5581" s="2" t="s">
        <v>145</v>
      </c>
      <c r="D5581" s="2" t="s">
        <v>17182</v>
      </c>
      <c r="E5581" s="2" t="s">
        <v>17191</v>
      </c>
      <c r="F5581" s="13" t="n">
        <v>45900</v>
      </c>
      <c r="G5581" s="13" t="n">
        <v>45900</v>
      </c>
      <c r="H5581" s="2" t="n">
        <v>3.4</v>
      </c>
    </row>
    <row r="5582" customFormat="false" ht="15" hidden="false" customHeight="false" outlineLevel="0" collapsed="false">
      <c r="A5582" s="2" t="s">
        <v>22763</v>
      </c>
      <c r="B5582" s="2" t="s">
        <v>290</v>
      </c>
      <c r="C5582" s="2" t="s">
        <v>139</v>
      </c>
      <c r="D5582" s="2" t="s">
        <v>17182</v>
      </c>
      <c r="E5582" s="2" t="s">
        <v>17176</v>
      </c>
      <c r="F5582" s="13" t="n">
        <v>46219</v>
      </c>
      <c r="G5582" s="13" t="n">
        <v>46219</v>
      </c>
      <c r="H5582" s="2" t="n">
        <v>14.2</v>
      </c>
    </row>
    <row r="5583" customFormat="false" ht="15" hidden="false" customHeight="false" outlineLevel="0" collapsed="false">
      <c r="A5583" s="2" t="s">
        <v>22764</v>
      </c>
      <c r="B5583" s="2" t="s">
        <v>4409</v>
      </c>
      <c r="C5583" s="2" t="s">
        <v>119</v>
      </c>
      <c r="D5583" s="2" t="s">
        <v>17180</v>
      </c>
      <c r="E5583" s="2" t="s">
        <v>17187</v>
      </c>
      <c r="F5583" s="13" t="n">
        <v>46039</v>
      </c>
      <c r="G5583" s="13" t="n">
        <v>46039</v>
      </c>
      <c r="H5583" s="2" t="n">
        <v>11.1</v>
      </c>
    </row>
    <row r="5584" customFormat="false" ht="15" hidden="false" customHeight="false" outlineLevel="0" collapsed="false">
      <c r="A5584" s="2" t="s">
        <v>22765</v>
      </c>
      <c r="B5584" s="2" t="s">
        <v>3299</v>
      </c>
      <c r="C5584" s="2" t="s">
        <v>104</v>
      </c>
      <c r="D5584" s="2" t="s">
        <v>17178</v>
      </c>
      <c r="E5584" s="2" t="s">
        <v>17176</v>
      </c>
      <c r="F5584" s="13" t="n">
        <v>45721</v>
      </c>
      <c r="G5584" s="13" t="n">
        <v>45721</v>
      </c>
      <c r="H5584" s="2" t="n">
        <v>14.7</v>
      </c>
    </row>
    <row r="5585" customFormat="false" ht="15" hidden="false" customHeight="false" outlineLevel="0" collapsed="false">
      <c r="A5585" s="2" t="s">
        <v>22766</v>
      </c>
      <c r="B5585" s="2" t="s">
        <v>5041</v>
      </c>
      <c r="C5585" s="2" t="s">
        <v>98</v>
      </c>
      <c r="D5585" s="2" t="s">
        <v>17178</v>
      </c>
      <c r="E5585" s="2" t="s">
        <v>17187</v>
      </c>
      <c r="F5585" s="13" t="n">
        <v>45794</v>
      </c>
      <c r="G5585" s="13" t="n">
        <v>45794</v>
      </c>
      <c r="H5585" s="2" t="n">
        <v>7.7</v>
      </c>
    </row>
    <row r="5586" customFormat="false" ht="15" hidden="false" customHeight="false" outlineLevel="0" collapsed="false">
      <c r="A5586" s="2" t="s">
        <v>22767</v>
      </c>
      <c r="B5586" s="2" t="s">
        <v>4646</v>
      </c>
      <c r="C5586" s="2" t="s">
        <v>163</v>
      </c>
      <c r="D5586" s="2" t="s">
        <v>17184</v>
      </c>
      <c r="E5586" s="2" t="s">
        <v>17176</v>
      </c>
      <c r="F5586" s="13" t="n">
        <v>46060</v>
      </c>
      <c r="G5586" s="13" t="n">
        <v>46060</v>
      </c>
      <c r="H5586" s="2" t="n">
        <v>10.6</v>
      </c>
    </row>
    <row r="5587" customFormat="false" ht="15" hidden="false" customHeight="false" outlineLevel="0" collapsed="false">
      <c r="A5587" s="2" t="s">
        <v>22768</v>
      </c>
      <c r="B5587" s="2" t="s">
        <v>4492</v>
      </c>
      <c r="C5587" s="2" t="s">
        <v>98</v>
      </c>
      <c r="D5587" s="2" t="s">
        <v>17180</v>
      </c>
      <c r="E5587" s="2" t="s">
        <v>17176</v>
      </c>
      <c r="F5587" s="13" t="n">
        <v>45888</v>
      </c>
      <c r="G5587" s="13" t="n">
        <v>45888</v>
      </c>
      <c r="H5587" s="2" t="n">
        <v>19.9</v>
      </c>
    </row>
    <row r="5588" customFormat="false" ht="15" hidden="false" customHeight="false" outlineLevel="0" collapsed="false">
      <c r="A5588" s="2" t="s">
        <v>22769</v>
      </c>
      <c r="B5588" s="2" t="s">
        <v>2269</v>
      </c>
      <c r="C5588" s="2" t="s">
        <v>108</v>
      </c>
      <c r="D5588" s="2" t="s">
        <v>17180</v>
      </c>
      <c r="E5588" s="2" t="s">
        <v>17176</v>
      </c>
      <c r="F5588" s="13" t="n">
        <v>46185</v>
      </c>
      <c r="G5588" s="13" t="n">
        <v>46185</v>
      </c>
      <c r="H5588" s="2" t="n">
        <v>15.7</v>
      </c>
    </row>
    <row r="5589" customFormat="false" ht="15" hidden="false" customHeight="false" outlineLevel="0" collapsed="false">
      <c r="A5589" s="2" t="s">
        <v>22770</v>
      </c>
      <c r="B5589" s="2" t="s">
        <v>3368</v>
      </c>
      <c r="C5589" s="2" t="s">
        <v>98</v>
      </c>
      <c r="D5589" s="2" t="s">
        <v>17175</v>
      </c>
      <c r="E5589" s="2" t="s">
        <v>17176</v>
      </c>
      <c r="F5589" s="13" t="n">
        <v>45766</v>
      </c>
      <c r="G5589" s="13" t="n">
        <v>45766</v>
      </c>
      <c r="H5589" s="2" t="n">
        <v>8.1</v>
      </c>
    </row>
    <row r="5590" customFormat="false" ht="15" hidden="false" customHeight="false" outlineLevel="0" collapsed="false">
      <c r="A5590" s="2" t="s">
        <v>22771</v>
      </c>
      <c r="B5590" s="2" t="s">
        <v>3358</v>
      </c>
      <c r="C5590" s="2" t="s">
        <v>119</v>
      </c>
      <c r="D5590" s="2" t="s">
        <v>17175</v>
      </c>
      <c r="E5590" s="2" t="s">
        <v>17187</v>
      </c>
      <c r="F5590" s="13" t="n">
        <v>45944</v>
      </c>
      <c r="G5590" s="13" t="n">
        <v>45944</v>
      </c>
      <c r="H5590" s="2" t="n">
        <v>13.7</v>
      </c>
    </row>
    <row r="5591" customFormat="false" ht="15" hidden="false" customHeight="false" outlineLevel="0" collapsed="false">
      <c r="A5591" s="2" t="s">
        <v>22772</v>
      </c>
      <c r="B5591" s="2" t="s">
        <v>2009</v>
      </c>
      <c r="C5591" s="2" t="s">
        <v>145</v>
      </c>
      <c r="D5591" s="2" t="s">
        <v>17175</v>
      </c>
      <c r="E5591" s="2" t="s">
        <v>17193</v>
      </c>
      <c r="F5591" s="13" t="n">
        <v>46247</v>
      </c>
      <c r="G5591" s="13" t="n">
        <v>46247</v>
      </c>
      <c r="H5591" s="2" t="n">
        <v>3.1</v>
      </c>
    </row>
    <row r="5592" customFormat="false" ht="15" hidden="false" customHeight="false" outlineLevel="0" collapsed="false">
      <c r="A5592" s="2" t="s">
        <v>22773</v>
      </c>
      <c r="B5592" s="2" t="s">
        <v>1280</v>
      </c>
      <c r="C5592" s="2" t="s">
        <v>104</v>
      </c>
      <c r="D5592" s="2" t="s">
        <v>17180</v>
      </c>
      <c r="E5592" s="2" t="s">
        <v>17176</v>
      </c>
      <c r="F5592" s="13" t="n">
        <v>46112</v>
      </c>
      <c r="G5592" s="13" t="n">
        <v>46112</v>
      </c>
      <c r="H5592" s="2" t="n">
        <v>18.9</v>
      </c>
    </row>
    <row r="5593" customFormat="false" ht="15" hidden="false" customHeight="false" outlineLevel="0" collapsed="false">
      <c r="A5593" s="2" t="s">
        <v>22774</v>
      </c>
      <c r="B5593" s="2" t="s">
        <v>3220</v>
      </c>
      <c r="C5593" s="2" t="s">
        <v>119</v>
      </c>
      <c r="D5593" s="2" t="s">
        <v>17178</v>
      </c>
      <c r="E5593" s="2" t="s">
        <v>17176</v>
      </c>
      <c r="F5593" s="13" t="n">
        <v>45901</v>
      </c>
      <c r="G5593" s="13" t="n">
        <v>45901</v>
      </c>
      <c r="H5593" s="2" t="n">
        <v>7.3</v>
      </c>
    </row>
    <row r="5594" customFormat="false" ht="15" hidden="false" customHeight="false" outlineLevel="0" collapsed="false">
      <c r="A5594" s="2" t="s">
        <v>22775</v>
      </c>
      <c r="B5594" s="2" t="s">
        <v>4883</v>
      </c>
      <c r="C5594" s="2" t="s">
        <v>98</v>
      </c>
      <c r="D5594" s="2" t="s">
        <v>17175</v>
      </c>
      <c r="E5594" s="2" t="s">
        <v>17176</v>
      </c>
      <c r="F5594" s="13" t="n">
        <v>45972</v>
      </c>
      <c r="G5594" s="13" t="n">
        <v>45973</v>
      </c>
      <c r="H5594" s="2" t="n">
        <v>26.7</v>
      </c>
    </row>
    <row r="5595" customFormat="false" ht="15" hidden="false" customHeight="false" outlineLevel="0" collapsed="false">
      <c r="A5595" s="2" t="s">
        <v>22776</v>
      </c>
      <c r="B5595" s="2" t="s">
        <v>1555</v>
      </c>
      <c r="C5595" s="2" t="s">
        <v>108</v>
      </c>
      <c r="D5595" s="2" t="s">
        <v>17175</v>
      </c>
      <c r="E5595" s="2" t="s">
        <v>17176</v>
      </c>
      <c r="F5595" s="13" t="n">
        <v>46059</v>
      </c>
      <c r="G5595" s="13" t="n">
        <v>46059</v>
      </c>
      <c r="H5595" s="2" t="n">
        <v>20.7</v>
      </c>
    </row>
    <row r="5596" customFormat="false" ht="15" hidden="false" customHeight="false" outlineLevel="0" collapsed="false">
      <c r="A5596" s="2" t="s">
        <v>22777</v>
      </c>
      <c r="B5596" s="2" t="s">
        <v>2638</v>
      </c>
      <c r="C5596" s="2" t="s">
        <v>98</v>
      </c>
      <c r="D5596" s="2" t="s">
        <v>17184</v>
      </c>
      <c r="E5596" s="2" t="s">
        <v>17187</v>
      </c>
      <c r="F5596" s="13" t="n">
        <v>46056</v>
      </c>
      <c r="G5596" s="13" t="n">
        <v>46056</v>
      </c>
      <c r="H5596" s="2" t="n">
        <v>6.6</v>
      </c>
    </row>
    <row r="5597" customFormat="false" ht="15" hidden="false" customHeight="false" outlineLevel="0" collapsed="false">
      <c r="A5597" s="2" t="s">
        <v>22778</v>
      </c>
      <c r="B5597" s="2" t="s">
        <v>227</v>
      </c>
      <c r="C5597" s="2" t="s">
        <v>104</v>
      </c>
      <c r="D5597" s="2" t="s">
        <v>17175</v>
      </c>
      <c r="E5597" s="2" t="s">
        <v>17187</v>
      </c>
      <c r="F5597" s="13" t="n">
        <v>46072</v>
      </c>
      <c r="G5597" s="13" t="n">
        <v>46072</v>
      </c>
      <c r="H5597" s="2" t="n">
        <v>13.4</v>
      </c>
    </row>
    <row r="5598" customFormat="false" ht="15" hidden="false" customHeight="false" outlineLevel="0" collapsed="false">
      <c r="A5598" s="2" t="s">
        <v>22779</v>
      </c>
      <c r="B5598" s="2" t="s">
        <v>2153</v>
      </c>
      <c r="C5598" s="2" t="s">
        <v>139</v>
      </c>
      <c r="D5598" s="2" t="s">
        <v>17178</v>
      </c>
      <c r="E5598" s="2" t="s">
        <v>17176</v>
      </c>
      <c r="F5598" s="13" t="n">
        <v>46032</v>
      </c>
      <c r="G5598" s="13" t="n">
        <v>46032</v>
      </c>
      <c r="H5598" s="2" t="n">
        <v>7.7</v>
      </c>
    </row>
    <row r="5599" customFormat="false" ht="15" hidden="false" customHeight="false" outlineLevel="0" collapsed="false">
      <c r="A5599" s="2" t="s">
        <v>22780</v>
      </c>
      <c r="B5599" s="2" t="s">
        <v>3315</v>
      </c>
      <c r="C5599" s="2" t="s">
        <v>98</v>
      </c>
      <c r="D5599" s="2" t="s">
        <v>17184</v>
      </c>
      <c r="E5599" s="2" t="s">
        <v>17187</v>
      </c>
      <c r="F5599" s="13" t="n">
        <v>46131</v>
      </c>
      <c r="G5599" s="13" t="n">
        <v>46131</v>
      </c>
      <c r="H5599" s="2" t="n">
        <v>15.1</v>
      </c>
    </row>
    <row r="5600" customFormat="false" ht="15" hidden="false" customHeight="false" outlineLevel="0" collapsed="false">
      <c r="A5600" s="2" t="s">
        <v>22781</v>
      </c>
      <c r="B5600" s="2" t="s">
        <v>3867</v>
      </c>
      <c r="C5600" s="2" t="s">
        <v>114</v>
      </c>
      <c r="D5600" s="2" t="s">
        <v>17175</v>
      </c>
      <c r="E5600" s="2" t="s">
        <v>17176</v>
      </c>
      <c r="F5600" s="13" t="n">
        <v>46024</v>
      </c>
      <c r="G5600" s="13" t="n">
        <v>46024</v>
      </c>
      <c r="H5600" s="2" t="n">
        <v>8.1</v>
      </c>
    </row>
    <row r="5601" customFormat="false" ht="15" hidden="false" customHeight="false" outlineLevel="0" collapsed="false">
      <c r="A5601" s="2" t="s">
        <v>22782</v>
      </c>
      <c r="B5601" s="2" t="s">
        <v>4071</v>
      </c>
      <c r="C5601" s="2" t="s">
        <v>119</v>
      </c>
      <c r="D5601" s="2" t="s">
        <v>17182</v>
      </c>
      <c r="E5601" s="2" t="s">
        <v>17187</v>
      </c>
      <c r="F5601" s="13" t="n">
        <v>46115</v>
      </c>
      <c r="G5601" s="13" t="n">
        <v>46115</v>
      </c>
      <c r="H5601" s="2" t="n">
        <v>13.4</v>
      </c>
    </row>
    <row r="5602" customFormat="false" ht="15" hidden="false" customHeight="false" outlineLevel="0" collapsed="false">
      <c r="A5602" s="2" t="s">
        <v>22783</v>
      </c>
      <c r="B5602" s="2" t="s">
        <v>3548</v>
      </c>
      <c r="C5602" s="2" t="s">
        <v>108</v>
      </c>
      <c r="D5602" s="2" t="s">
        <v>17180</v>
      </c>
      <c r="E5602" s="2" t="s">
        <v>17187</v>
      </c>
      <c r="F5602" s="13" t="n">
        <v>45940</v>
      </c>
      <c r="G5602" s="13" t="n">
        <v>45941</v>
      </c>
      <c r="H5602" s="2" t="n">
        <v>32.4</v>
      </c>
    </row>
    <row r="5603" customFormat="false" ht="15" hidden="false" customHeight="false" outlineLevel="0" collapsed="false">
      <c r="A5603" s="2" t="s">
        <v>22784</v>
      </c>
      <c r="B5603" s="2" t="s">
        <v>3658</v>
      </c>
      <c r="C5603" s="2" t="s">
        <v>141</v>
      </c>
      <c r="D5603" s="2" t="s">
        <v>17184</v>
      </c>
      <c r="E5603" s="2" t="s">
        <v>17176</v>
      </c>
      <c r="F5603" s="13" t="n">
        <v>45940</v>
      </c>
      <c r="G5603" s="13" t="n">
        <v>45940</v>
      </c>
      <c r="H5603" s="2" t="n">
        <v>4.9</v>
      </c>
    </row>
    <row r="5604" customFormat="false" ht="15" hidden="false" customHeight="false" outlineLevel="0" collapsed="false">
      <c r="A5604" s="2" t="s">
        <v>22785</v>
      </c>
      <c r="B5604" s="2" t="s">
        <v>3414</v>
      </c>
      <c r="C5604" s="2" t="s">
        <v>165</v>
      </c>
      <c r="D5604" s="2" t="s">
        <v>17184</v>
      </c>
      <c r="E5604" s="2" t="s">
        <v>17193</v>
      </c>
      <c r="F5604" s="13" t="n">
        <v>45832</v>
      </c>
      <c r="G5604" s="13" t="n">
        <v>45832</v>
      </c>
      <c r="H5604" s="2" t="n">
        <v>4.7</v>
      </c>
    </row>
    <row r="5605" customFormat="false" ht="15" hidden="false" customHeight="false" outlineLevel="0" collapsed="false">
      <c r="A5605" s="2" t="s">
        <v>22786</v>
      </c>
      <c r="B5605" s="2" t="s">
        <v>2522</v>
      </c>
      <c r="C5605" s="2" t="s">
        <v>119</v>
      </c>
      <c r="D5605" s="2" t="s">
        <v>17175</v>
      </c>
      <c r="E5605" s="2" t="s">
        <v>17176</v>
      </c>
      <c r="F5605" s="13" t="n">
        <v>45907</v>
      </c>
      <c r="G5605" s="13" t="n">
        <v>45907</v>
      </c>
      <c r="H5605" s="2" t="n">
        <v>17.9</v>
      </c>
    </row>
    <row r="5606" customFormat="false" ht="15" hidden="false" customHeight="false" outlineLevel="0" collapsed="false">
      <c r="A5606" s="2" t="s">
        <v>22787</v>
      </c>
      <c r="B5606" s="2" t="s">
        <v>3393</v>
      </c>
      <c r="C5606" s="2" t="s">
        <v>119</v>
      </c>
      <c r="D5606" s="2" t="s">
        <v>17175</v>
      </c>
      <c r="E5606" s="2" t="s">
        <v>17193</v>
      </c>
      <c r="F5606" s="13" t="n">
        <v>46075</v>
      </c>
      <c r="G5606" s="13" t="n">
        <v>46075</v>
      </c>
      <c r="H5606" s="2" t="n">
        <v>2.1</v>
      </c>
    </row>
    <row r="5607" customFormat="false" ht="15" hidden="false" customHeight="false" outlineLevel="0" collapsed="false">
      <c r="A5607" s="2" t="s">
        <v>22788</v>
      </c>
      <c r="B5607" s="2" t="s">
        <v>1884</v>
      </c>
      <c r="C5607" s="2" t="s">
        <v>139</v>
      </c>
      <c r="D5607" s="2" t="s">
        <v>17184</v>
      </c>
      <c r="E5607" s="2" t="s">
        <v>17187</v>
      </c>
      <c r="F5607" s="13" t="n">
        <v>45893</v>
      </c>
      <c r="G5607" s="13" t="n">
        <v>45893</v>
      </c>
      <c r="H5607" s="2" t="n">
        <v>11.2</v>
      </c>
    </row>
    <row r="5608" customFormat="false" ht="15" hidden="false" customHeight="false" outlineLevel="0" collapsed="false">
      <c r="A5608" s="2" t="s">
        <v>22789</v>
      </c>
      <c r="B5608" s="2" t="s">
        <v>1651</v>
      </c>
      <c r="C5608" s="2" t="s">
        <v>139</v>
      </c>
      <c r="D5608" s="2" t="s">
        <v>17184</v>
      </c>
      <c r="E5608" s="2" t="s">
        <v>17193</v>
      </c>
      <c r="F5608" s="13" t="n">
        <v>46217</v>
      </c>
      <c r="G5608" s="13" t="n">
        <v>46217</v>
      </c>
      <c r="H5608" s="2" t="n">
        <v>2.7</v>
      </c>
    </row>
    <row r="5609" customFormat="false" ht="15" hidden="false" customHeight="false" outlineLevel="0" collapsed="false">
      <c r="A5609" s="2" t="s">
        <v>22790</v>
      </c>
      <c r="B5609" s="2" t="s">
        <v>1033</v>
      </c>
      <c r="C5609" s="2" t="s">
        <v>139</v>
      </c>
      <c r="D5609" s="2" t="s">
        <v>17180</v>
      </c>
      <c r="E5609" s="2" t="s">
        <v>17187</v>
      </c>
      <c r="F5609" s="13" t="n">
        <v>45662</v>
      </c>
      <c r="G5609" s="13" t="n">
        <v>45662</v>
      </c>
      <c r="H5609" s="2" t="n">
        <v>11.1</v>
      </c>
    </row>
    <row r="5610" customFormat="false" ht="15" hidden="false" customHeight="false" outlineLevel="0" collapsed="false">
      <c r="A5610" s="2" t="s">
        <v>22791</v>
      </c>
      <c r="B5610" s="2" t="s">
        <v>3962</v>
      </c>
      <c r="C5610" s="2" t="s">
        <v>165</v>
      </c>
      <c r="D5610" s="2" t="s">
        <v>17178</v>
      </c>
      <c r="E5610" s="2" t="s">
        <v>17187</v>
      </c>
      <c r="F5610" s="13" t="n">
        <v>45711</v>
      </c>
      <c r="G5610" s="13" t="n">
        <v>45711</v>
      </c>
      <c r="H5610" s="2" t="n">
        <v>6.3</v>
      </c>
    </row>
    <row r="5611" customFormat="false" ht="15" hidden="false" customHeight="false" outlineLevel="0" collapsed="false">
      <c r="A5611" s="2" t="s">
        <v>22792</v>
      </c>
      <c r="B5611" s="2" t="s">
        <v>1280</v>
      </c>
      <c r="C5611" s="2" t="s">
        <v>104</v>
      </c>
      <c r="D5611" s="2" t="s">
        <v>17180</v>
      </c>
      <c r="E5611" s="2" t="s">
        <v>17176</v>
      </c>
      <c r="F5611" s="13" t="n">
        <v>45796</v>
      </c>
      <c r="G5611" s="13" t="n">
        <v>45797</v>
      </c>
      <c r="H5611" s="2" t="n">
        <v>27.4</v>
      </c>
    </row>
    <row r="5612" customFormat="false" ht="15" hidden="false" customHeight="false" outlineLevel="0" collapsed="false">
      <c r="A5612" s="2" t="s">
        <v>22793</v>
      </c>
      <c r="B5612" s="2" t="s">
        <v>710</v>
      </c>
      <c r="C5612" s="2" t="s">
        <v>119</v>
      </c>
      <c r="D5612" s="2" t="s">
        <v>17180</v>
      </c>
      <c r="E5612" s="2" t="s">
        <v>17187</v>
      </c>
      <c r="F5612" s="13" t="n">
        <v>46278</v>
      </c>
      <c r="G5612" s="13" t="n">
        <v>46278</v>
      </c>
      <c r="H5612" s="2" t="n">
        <v>14.2</v>
      </c>
    </row>
    <row r="5613" customFormat="false" ht="15" hidden="false" customHeight="false" outlineLevel="0" collapsed="false">
      <c r="A5613" s="2" t="s">
        <v>22794</v>
      </c>
      <c r="B5613" s="2" t="s">
        <v>545</v>
      </c>
      <c r="C5613" s="2" t="s">
        <v>165</v>
      </c>
      <c r="D5613" s="2" t="s">
        <v>17184</v>
      </c>
      <c r="E5613" s="2" t="s">
        <v>17187</v>
      </c>
      <c r="F5613" s="13" t="n">
        <v>46138</v>
      </c>
      <c r="G5613" s="13" t="n">
        <v>46139</v>
      </c>
      <c r="H5613" s="2" t="n">
        <v>27.4</v>
      </c>
    </row>
    <row r="5614" customFormat="false" ht="15" hidden="false" customHeight="false" outlineLevel="0" collapsed="false">
      <c r="A5614" s="2" t="s">
        <v>22795</v>
      </c>
      <c r="B5614" s="2" t="s">
        <v>856</v>
      </c>
      <c r="C5614" s="2" t="s">
        <v>98</v>
      </c>
      <c r="D5614" s="2" t="s">
        <v>17180</v>
      </c>
      <c r="E5614" s="2" t="s">
        <v>17187</v>
      </c>
      <c r="F5614" s="13" t="n">
        <v>46120</v>
      </c>
      <c r="G5614" s="13" t="n">
        <v>46120</v>
      </c>
      <c r="H5614" s="2" t="n">
        <v>5.1</v>
      </c>
    </row>
    <row r="5615" customFormat="false" ht="15" hidden="false" customHeight="false" outlineLevel="0" collapsed="false">
      <c r="A5615" s="2" t="s">
        <v>22796</v>
      </c>
      <c r="B5615" s="2" t="s">
        <v>993</v>
      </c>
      <c r="C5615" s="2" t="s">
        <v>139</v>
      </c>
      <c r="D5615" s="2" t="s">
        <v>17182</v>
      </c>
      <c r="E5615" s="2" t="s">
        <v>17176</v>
      </c>
      <c r="F5615" s="13" t="n">
        <v>45947</v>
      </c>
      <c r="G5615" s="13" t="n">
        <v>45948</v>
      </c>
      <c r="H5615" s="2" t="n">
        <v>34.8</v>
      </c>
    </row>
    <row r="5616" customFormat="false" ht="15" hidden="false" customHeight="false" outlineLevel="0" collapsed="false">
      <c r="A5616" s="2" t="s">
        <v>22797</v>
      </c>
      <c r="B5616" s="2" t="s">
        <v>2449</v>
      </c>
      <c r="C5616" s="2" t="s">
        <v>119</v>
      </c>
      <c r="D5616" s="2" t="s">
        <v>17178</v>
      </c>
      <c r="E5616" s="2" t="s">
        <v>17176</v>
      </c>
      <c r="F5616" s="13" t="n">
        <v>46147</v>
      </c>
      <c r="G5616" s="13" t="n">
        <v>46148</v>
      </c>
      <c r="H5616" s="2" t="n">
        <v>29.5</v>
      </c>
    </row>
    <row r="5617" customFormat="false" ht="15" hidden="false" customHeight="false" outlineLevel="0" collapsed="false">
      <c r="A5617" s="2" t="s">
        <v>22798</v>
      </c>
      <c r="B5617" s="2" t="s">
        <v>2794</v>
      </c>
      <c r="C5617" s="2" t="s">
        <v>141</v>
      </c>
      <c r="D5617" s="2" t="s">
        <v>17175</v>
      </c>
      <c r="E5617" s="2" t="s">
        <v>17193</v>
      </c>
      <c r="F5617" s="13" t="n">
        <v>45859</v>
      </c>
      <c r="G5617" s="13" t="n">
        <v>45859</v>
      </c>
      <c r="H5617" s="2" t="n">
        <v>13.4</v>
      </c>
    </row>
    <row r="5618" customFormat="false" ht="15" hidden="false" customHeight="false" outlineLevel="0" collapsed="false">
      <c r="A5618" s="2" t="s">
        <v>22799</v>
      </c>
      <c r="B5618" s="2" t="s">
        <v>1006</v>
      </c>
      <c r="C5618" s="2" t="s">
        <v>119</v>
      </c>
      <c r="D5618" s="2" t="s">
        <v>17180</v>
      </c>
      <c r="E5618" s="2" t="s">
        <v>17191</v>
      </c>
      <c r="F5618" s="13" t="n">
        <v>45820</v>
      </c>
      <c r="G5618" s="13" t="n">
        <v>45820</v>
      </c>
      <c r="H5618" s="2" t="n">
        <v>0.9</v>
      </c>
    </row>
    <row r="5619" customFormat="false" ht="15" hidden="false" customHeight="false" outlineLevel="0" collapsed="false">
      <c r="A5619" s="2" t="s">
        <v>22800</v>
      </c>
      <c r="B5619" s="2" t="s">
        <v>1289</v>
      </c>
      <c r="C5619" s="2" t="s">
        <v>114</v>
      </c>
      <c r="D5619" s="2" t="s">
        <v>17184</v>
      </c>
      <c r="E5619" s="2" t="s">
        <v>17187</v>
      </c>
      <c r="F5619" s="13" t="n">
        <v>45931</v>
      </c>
      <c r="G5619" s="13" t="n">
        <v>45931</v>
      </c>
      <c r="H5619" s="2" t="n">
        <v>5.4</v>
      </c>
    </row>
    <row r="5620" customFormat="false" ht="15" hidden="false" customHeight="false" outlineLevel="0" collapsed="false">
      <c r="A5620" s="2" t="s">
        <v>22801</v>
      </c>
      <c r="B5620" s="2" t="s">
        <v>4372</v>
      </c>
      <c r="C5620" s="2" t="s">
        <v>114</v>
      </c>
      <c r="D5620" s="2" t="s">
        <v>17182</v>
      </c>
      <c r="E5620" s="2" t="s">
        <v>17187</v>
      </c>
      <c r="F5620" s="13" t="n">
        <v>46004</v>
      </c>
      <c r="G5620" s="13" t="n">
        <v>46004</v>
      </c>
      <c r="H5620" s="2" t="n">
        <v>18.9</v>
      </c>
    </row>
    <row r="5621" customFormat="false" ht="15" hidden="false" customHeight="false" outlineLevel="0" collapsed="false">
      <c r="A5621" s="2" t="s">
        <v>22802</v>
      </c>
      <c r="B5621" s="2" t="s">
        <v>3478</v>
      </c>
      <c r="C5621" s="2" t="s">
        <v>98</v>
      </c>
      <c r="D5621" s="2" t="s">
        <v>17178</v>
      </c>
      <c r="E5621" s="2" t="s">
        <v>17193</v>
      </c>
      <c r="F5621" s="13" t="n">
        <v>45750</v>
      </c>
      <c r="G5621" s="13" t="n">
        <v>45750</v>
      </c>
      <c r="H5621" s="2" t="n">
        <v>7.7</v>
      </c>
    </row>
    <row r="5622" customFormat="false" ht="15" hidden="false" customHeight="false" outlineLevel="0" collapsed="false">
      <c r="A5622" s="2" t="s">
        <v>22803</v>
      </c>
      <c r="B5622" s="2" t="s">
        <v>574</v>
      </c>
      <c r="C5622" s="2" t="s">
        <v>119</v>
      </c>
      <c r="D5622" s="2" t="s">
        <v>17184</v>
      </c>
      <c r="E5622" s="2" t="s">
        <v>17193</v>
      </c>
      <c r="F5622" s="13" t="n">
        <v>45837</v>
      </c>
      <c r="G5622" s="13" t="n">
        <v>45837</v>
      </c>
      <c r="H5622" s="2" t="n">
        <v>6.2</v>
      </c>
    </row>
    <row r="5623" customFormat="false" ht="15" hidden="false" customHeight="false" outlineLevel="0" collapsed="false">
      <c r="A5623" s="2" t="s">
        <v>22804</v>
      </c>
      <c r="B5623" s="2" t="s">
        <v>3760</v>
      </c>
      <c r="C5623" s="2" t="s">
        <v>139</v>
      </c>
      <c r="D5623" s="2" t="s">
        <v>17182</v>
      </c>
      <c r="E5623" s="2" t="s">
        <v>17191</v>
      </c>
      <c r="F5623" s="13" t="n">
        <v>46167</v>
      </c>
      <c r="G5623" s="13" t="n">
        <v>46167</v>
      </c>
      <c r="H5623" s="2" t="n">
        <v>4</v>
      </c>
    </row>
    <row r="5624" customFormat="false" ht="15" hidden="false" customHeight="false" outlineLevel="0" collapsed="false">
      <c r="A5624" s="2" t="s">
        <v>22805</v>
      </c>
      <c r="B5624" s="2" t="s">
        <v>4323</v>
      </c>
      <c r="C5624" s="2" t="s">
        <v>145</v>
      </c>
      <c r="D5624" s="2" t="s">
        <v>17184</v>
      </c>
      <c r="E5624" s="2" t="s">
        <v>17187</v>
      </c>
      <c r="F5624" s="13" t="n">
        <v>45773</v>
      </c>
      <c r="G5624" s="13" t="n">
        <v>45773</v>
      </c>
      <c r="H5624" s="2" t="n">
        <v>14.4</v>
      </c>
    </row>
    <row r="5625" customFormat="false" ht="15" hidden="false" customHeight="false" outlineLevel="0" collapsed="false">
      <c r="A5625" s="2" t="s">
        <v>22806</v>
      </c>
      <c r="B5625" s="2" t="s">
        <v>1538</v>
      </c>
      <c r="C5625" s="2" t="s">
        <v>104</v>
      </c>
      <c r="D5625" s="2" t="s">
        <v>17178</v>
      </c>
      <c r="E5625" s="2" t="s">
        <v>17187</v>
      </c>
      <c r="F5625" s="13" t="n">
        <v>46091</v>
      </c>
      <c r="G5625" s="13" t="n">
        <v>46091</v>
      </c>
      <c r="H5625" s="2" t="n">
        <v>8.2</v>
      </c>
    </row>
    <row r="5626" customFormat="false" ht="15" hidden="false" customHeight="false" outlineLevel="0" collapsed="false">
      <c r="A5626" s="2" t="s">
        <v>22807</v>
      </c>
      <c r="B5626" s="2" t="s">
        <v>3909</v>
      </c>
      <c r="C5626" s="2" t="s">
        <v>123</v>
      </c>
      <c r="D5626" s="2" t="s">
        <v>17178</v>
      </c>
      <c r="E5626" s="2" t="s">
        <v>17176</v>
      </c>
      <c r="F5626" s="13" t="n">
        <v>46107</v>
      </c>
      <c r="G5626" s="13" t="n">
        <v>46107</v>
      </c>
      <c r="H5626" s="2" t="n">
        <v>22.1</v>
      </c>
    </row>
    <row r="5627" customFormat="false" ht="15" hidden="false" customHeight="false" outlineLevel="0" collapsed="false">
      <c r="A5627" s="2" t="s">
        <v>22808</v>
      </c>
      <c r="B5627" s="2" t="s">
        <v>1461</v>
      </c>
      <c r="C5627" s="2" t="s">
        <v>139</v>
      </c>
      <c r="D5627" s="2" t="s">
        <v>17180</v>
      </c>
      <c r="E5627" s="2" t="s">
        <v>17187</v>
      </c>
      <c r="F5627" s="13" t="n">
        <v>46085</v>
      </c>
      <c r="G5627" s="13" t="n">
        <v>46085</v>
      </c>
      <c r="H5627" s="2" t="n">
        <v>8</v>
      </c>
    </row>
    <row r="5628" customFormat="false" ht="15" hidden="false" customHeight="false" outlineLevel="0" collapsed="false">
      <c r="A5628" s="2" t="s">
        <v>22809</v>
      </c>
      <c r="B5628" s="2" t="s">
        <v>2542</v>
      </c>
      <c r="C5628" s="2" t="s">
        <v>119</v>
      </c>
      <c r="D5628" s="2" t="s">
        <v>17180</v>
      </c>
      <c r="E5628" s="2" t="s">
        <v>17193</v>
      </c>
      <c r="F5628" s="13" t="n">
        <v>45983</v>
      </c>
      <c r="G5628" s="13" t="n">
        <v>45983</v>
      </c>
      <c r="H5628" s="2" t="n">
        <v>2.6</v>
      </c>
    </row>
    <row r="5629" customFormat="false" ht="15" hidden="false" customHeight="false" outlineLevel="0" collapsed="false">
      <c r="A5629" s="2" t="s">
        <v>22810</v>
      </c>
      <c r="B5629" s="2" t="s">
        <v>2090</v>
      </c>
      <c r="C5629" s="2" t="s">
        <v>119</v>
      </c>
      <c r="D5629" s="2" t="s">
        <v>17182</v>
      </c>
      <c r="E5629" s="2" t="s">
        <v>17176</v>
      </c>
      <c r="F5629" s="13" t="n">
        <v>46054</v>
      </c>
      <c r="G5629" s="13" t="n">
        <v>46055</v>
      </c>
      <c r="H5629" s="2" t="n">
        <v>30.6</v>
      </c>
    </row>
    <row r="5630" customFormat="false" ht="15" hidden="false" customHeight="false" outlineLevel="0" collapsed="false">
      <c r="A5630" s="2" t="s">
        <v>22811</v>
      </c>
      <c r="B5630" s="2" t="s">
        <v>4136</v>
      </c>
      <c r="C5630" s="2" t="s">
        <v>165</v>
      </c>
      <c r="D5630" s="2" t="s">
        <v>17178</v>
      </c>
      <c r="E5630" s="2" t="s">
        <v>17193</v>
      </c>
      <c r="F5630" s="13" t="n">
        <v>45782</v>
      </c>
      <c r="G5630" s="13" t="n">
        <v>45782</v>
      </c>
      <c r="H5630" s="2" t="n">
        <v>11.7</v>
      </c>
    </row>
    <row r="5631" customFormat="false" ht="15" hidden="false" customHeight="false" outlineLevel="0" collapsed="false">
      <c r="A5631" s="2" t="s">
        <v>22812</v>
      </c>
      <c r="B5631" s="2" t="s">
        <v>1281</v>
      </c>
      <c r="C5631" s="2" t="s">
        <v>145</v>
      </c>
      <c r="D5631" s="2" t="s">
        <v>17180</v>
      </c>
      <c r="E5631" s="2" t="s">
        <v>17187</v>
      </c>
      <c r="F5631" s="13" t="n">
        <v>45889</v>
      </c>
      <c r="G5631" s="13" t="n">
        <v>45889</v>
      </c>
      <c r="H5631" s="2" t="n">
        <v>8.8</v>
      </c>
    </row>
    <row r="5632" customFormat="false" ht="15" hidden="false" customHeight="false" outlineLevel="0" collapsed="false">
      <c r="A5632" s="2" t="s">
        <v>22813</v>
      </c>
      <c r="B5632" s="2" t="s">
        <v>2598</v>
      </c>
      <c r="C5632" s="2" t="s">
        <v>139</v>
      </c>
      <c r="D5632" s="2" t="s">
        <v>17175</v>
      </c>
      <c r="E5632" s="2" t="s">
        <v>17193</v>
      </c>
      <c r="F5632" s="13" t="n">
        <v>45972</v>
      </c>
      <c r="G5632" s="13" t="n">
        <v>45972</v>
      </c>
      <c r="H5632" s="2" t="n">
        <v>11.1</v>
      </c>
    </row>
    <row r="5633" customFormat="false" ht="15" hidden="false" customHeight="false" outlineLevel="0" collapsed="false">
      <c r="A5633" s="2" t="s">
        <v>22814</v>
      </c>
      <c r="B5633" s="2" t="s">
        <v>4069</v>
      </c>
      <c r="C5633" s="2" t="s">
        <v>141</v>
      </c>
      <c r="D5633" s="2" t="s">
        <v>17184</v>
      </c>
      <c r="E5633" s="2" t="s">
        <v>17176</v>
      </c>
      <c r="F5633" s="13" t="n">
        <v>45910</v>
      </c>
      <c r="G5633" s="13" t="n">
        <v>45910</v>
      </c>
      <c r="H5633" s="2" t="n">
        <v>9.1</v>
      </c>
    </row>
    <row r="5634" customFormat="false" ht="15" hidden="false" customHeight="false" outlineLevel="0" collapsed="false">
      <c r="A5634" s="2" t="s">
        <v>22815</v>
      </c>
      <c r="B5634" s="2" t="s">
        <v>2930</v>
      </c>
      <c r="C5634" s="2" t="s">
        <v>139</v>
      </c>
      <c r="D5634" s="2" t="s">
        <v>17175</v>
      </c>
      <c r="E5634" s="2" t="s">
        <v>17176</v>
      </c>
      <c r="F5634" s="13" t="n">
        <v>46200</v>
      </c>
      <c r="G5634" s="13" t="n">
        <v>46200</v>
      </c>
      <c r="H5634" s="2" t="n">
        <v>10</v>
      </c>
    </row>
    <row r="5635" customFormat="false" ht="15" hidden="false" customHeight="false" outlineLevel="0" collapsed="false">
      <c r="A5635" s="2" t="s">
        <v>22816</v>
      </c>
      <c r="B5635" s="2" t="s">
        <v>451</v>
      </c>
      <c r="C5635" s="2" t="s">
        <v>98</v>
      </c>
      <c r="D5635" s="2" t="s">
        <v>17175</v>
      </c>
      <c r="E5635" s="2" t="s">
        <v>17176</v>
      </c>
      <c r="F5635" s="13" t="n">
        <v>45665</v>
      </c>
      <c r="G5635" s="13" t="n">
        <v>45666</v>
      </c>
      <c r="H5635" s="2" t="n">
        <v>27.8</v>
      </c>
    </row>
    <row r="5636" customFormat="false" ht="15" hidden="false" customHeight="false" outlineLevel="0" collapsed="false">
      <c r="A5636" s="2" t="s">
        <v>22817</v>
      </c>
      <c r="B5636" s="2" t="s">
        <v>1040</v>
      </c>
      <c r="C5636" s="2" t="s">
        <v>119</v>
      </c>
      <c r="D5636" s="2" t="s">
        <v>17175</v>
      </c>
      <c r="E5636" s="2" t="s">
        <v>17176</v>
      </c>
      <c r="F5636" s="13" t="n">
        <v>46090</v>
      </c>
      <c r="G5636" s="13" t="n">
        <v>46090</v>
      </c>
      <c r="H5636" s="2" t="n">
        <v>19.9</v>
      </c>
    </row>
    <row r="5637" customFormat="false" ht="15" hidden="false" customHeight="false" outlineLevel="0" collapsed="false">
      <c r="A5637" s="2" t="s">
        <v>22818</v>
      </c>
      <c r="B5637" s="2" t="s">
        <v>1397</v>
      </c>
      <c r="C5637" s="2" t="s">
        <v>119</v>
      </c>
      <c r="D5637" s="2" t="s">
        <v>17184</v>
      </c>
      <c r="E5637" s="2" t="s">
        <v>17193</v>
      </c>
      <c r="F5637" s="13" t="n">
        <v>46204</v>
      </c>
      <c r="G5637" s="13" t="n">
        <v>46204</v>
      </c>
      <c r="H5637" s="2" t="n">
        <v>5.6</v>
      </c>
    </row>
    <row r="5638" customFormat="false" ht="15" hidden="false" customHeight="false" outlineLevel="0" collapsed="false">
      <c r="A5638" s="2" t="s">
        <v>22819</v>
      </c>
      <c r="B5638" s="2" t="s">
        <v>383</v>
      </c>
      <c r="C5638" s="2" t="s">
        <v>119</v>
      </c>
      <c r="D5638" s="2" t="s">
        <v>17175</v>
      </c>
      <c r="E5638" s="2" t="s">
        <v>17176</v>
      </c>
      <c r="F5638" s="13" t="n">
        <v>45608</v>
      </c>
      <c r="G5638" s="13" t="n">
        <v>45608</v>
      </c>
      <c r="H5638" s="2" t="n">
        <v>23.8</v>
      </c>
    </row>
    <row r="5639" customFormat="false" ht="15" hidden="false" customHeight="false" outlineLevel="0" collapsed="false">
      <c r="A5639" s="2" t="s">
        <v>22820</v>
      </c>
      <c r="B5639" s="2" t="s">
        <v>3374</v>
      </c>
      <c r="C5639" s="2" t="s">
        <v>139</v>
      </c>
      <c r="D5639" s="2" t="s">
        <v>17175</v>
      </c>
      <c r="E5639" s="2" t="s">
        <v>17176</v>
      </c>
      <c r="F5639" s="13" t="n">
        <v>45978</v>
      </c>
      <c r="G5639" s="13" t="n">
        <v>45978</v>
      </c>
      <c r="H5639" s="2" t="n">
        <v>10.1</v>
      </c>
    </row>
    <row r="5640" customFormat="false" ht="15" hidden="false" customHeight="false" outlineLevel="0" collapsed="false">
      <c r="A5640" s="2" t="s">
        <v>22821</v>
      </c>
      <c r="B5640" s="2" t="s">
        <v>3898</v>
      </c>
      <c r="C5640" s="2" t="s">
        <v>114</v>
      </c>
      <c r="D5640" s="2" t="s">
        <v>17178</v>
      </c>
      <c r="E5640" s="2" t="s">
        <v>17193</v>
      </c>
      <c r="F5640" s="13" t="n">
        <v>46064</v>
      </c>
      <c r="G5640" s="13" t="n">
        <v>46064</v>
      </c>
      <c r="H5640" s="2" t="n">
        <v>5.5</v>
      </c>
    </row>
    <row r="5641" customFormat="false" ht="15" hidden="false" customHeight="false" outlineLevel="0" collapsed="false">
      <c r="A5641" s="2" t="s">
        <v>22822</v>
      </c>
      <c r="B5641" s="2" t="s">
        <v>2437</v>
      </c>
      <c r="C5641" s="2" t="s">
        <v>128</v>
      </c>
      <c r="D5641" s="2" t="s">
        <v>17175</v>
      </c>
      <c r="E5641" s="2" t="s">
        <v>17176</v>
      </c>
      <c r="F5641" s="13" t="n">
        <v>45912</v>
      </c>
      <c r="G5641" s="13" t="n">
        <v>45912</v>
      </c>
      <c r="H5641" s="2" t="n">
        <v>9.7</v>
      </c>
    </row>
    <row r="5642" customFormat="false" ht="15" hidden="false" customHeight="false" outlineLevel="0" collapsed="false">
      <c r="A5642" s="2" t="s">
        <v>22823</v>
      </c>
      <c r="B5642" s="2" t="s">
        <v>4069</v>
      </c>
      <c r="C5642" s="2" t="s">
        <v>141</v>
      </c>
      <c r="D5642" s="2" t="s">
        <v>17175</v>
      </c>
      <c r="E5642" s="2" t="s">
        <v>17176</v>
      </c>
      <c r="F5642" s="13" t="n">
        <v>45952</v>
      </c>
      <c r="G5642" s="13" t="n">
        <v>45953</v>
      </c>
      <c r="H5642" s="2" t="n">
        <v>25.8</v>
      </c>
    </row>
    <row r="5643" customFormat="false" ht="15" hidden="false" customHeight="false" outlineLevel="0" collapsed="false">
      <c r="A5643" s="2" t="s">
        <v>22824</v>
      </c>
      <c r="B5643" s="2" t="s">
        <v>4364</v>
      </c>
      <c r="C5643" s="2" t="s">
        <v>98</v>
      </c>
      <c r="D5643" s="2" t="s">
        <v>17184</v>
      </c>
      <c r="E5643" s="2" t="s">
        <v>17176</v>
      </c>
      <c r="F5643" s="13" t="n">
        <v>45836</v>
      </c>
      <c r="G5643" s="13" t="n">
        <v>45836</v>
      </c>
      <c r="H5643" s="2" t="n">
        <v>18.9</v>
      </c>
    </row>
    <row r="5644" customFormat="false" ht="15" hidden="false" customHeight="false" outlineLevel="0" collapsed="false">
      <c r="A5644" s="2" t="s">
        <v>22825</v>
      </c>
      <c r="B5644" s="2" t="s">
        <v>4966</v>
      </c>
      <c r="C5644" s="2" t="s">
        <v>98</v>
      </c>
      <c r="D5644" s="2" t="s">
        <v>17175</v>
      </c>
      <c r="E5644" s="2" t="s">
        <v>17176</v>
      </c>
      <c r="F5644" s="13" t="n">
        <v>45914</v>
      </c>
      <c r="G5644" s="13" t="n">
        <v>45914</v>
      </c>
      <c r="H5644" s="2" t="n">
        <v>13.1</v>
      </c>
    </row>
    <row r="5645" customFormat="false" ht="15" hidden="false" customHeight="false" outlineLevel="0" collapsed="false">
      <c r="A5645" s="2" t="s">
        <v>22826</v>
      </c>
      <c r="B5645" s="2" t="s">
        <v>2458</v>
      </c>
      <c r="C5645" s="2" t="s">
        <v>139</v>
      </c>
      <c r="D5645" s="2" t="s">
        <v>17180</v>
      </c>
      <c r="E5645" s="2" t="s">
        <v>17176</v>
      </c>
      <c r="F5645" s="13" t="n">
        <v>46113</v>
      </c>
      <c r="G5645" s="13" t="n">
        <v>46113</v>
      </c>
      <c r="H5645" s="2" t="n">
        <v>14</v>
      </c>
    </row>
    <row r="5646" customFormat="false" ht="15" hidden="false" customHeight="false" outlineLevel="0" collapsed="false">
      <c r="A5646" s="2" t="s">
        <v>22827</v>
      </c>
      <c r="B5646" s="2" t="s">
        <v>1096</v>
      </c>
      <c r="C5646" s="2" t="s">
        <v>119</v>
      </c>
      <c r="D5646" s="2" t="s">
        <v>17184</v>
      </c>
      <c r="E5646" s="2" t="s">
        <v>17187</v>
      </c>
      <c r="F5646" s="13" t="n">
        <v>46063</v>
      </c>
      <c r="G5646" s="13" t="n">
        <v>46063</v>
      </c>
      <c r="H5646" s="2" t="n">
        <v>12.1</v>
      </c>
    </row>
    <row r="5647" customFormat="false" ht="15" hidden="false" customHeight="false" outlineLevel="0" collapsed="false">
      <c r="A5647" s="2" t="s">
        <v>22828</v>
      </c>
      <c r="B5647" s="2" t="s">
        <v>1567</v>
      </c>
      <c r="C5647" s="2" t="s">
        <v>139</v>
      </c>
      <c r="D5647" s="2" t="s">
        <v>17175</v>
      </c>
      <c r="E5647" s="2" t="s">
        <v>17193</v>
      </c>
      <c r="F5647" s="13" t="n">
        <v>45921</v>
      </c>
      <c r="G5647" s="13" t="n">
        <v>45921</v>
      </c>
      <c r="H5647" s="2" t="n">
        <v>7.8</v>
      </c>
    </row>
    <row r="5648" customFormat="false" ht="15" hidden="false" customHeight="false" outlineLevel="0" collapsed="false">
      <c r="A5648" s="2" t="s">
        <v>22829</v>
      </c>
      <c r="B5648" s="2" t="s">
        <v>2466</v>
      </c>
      <c r="C5648" s="2" t="s">
        <v>104</v>
      </c>
      <c r="D5648" s="2" t="s">
        <v>17178</v>
      </c>
      <c r="E5648" s="2" t="s">
        <v>17176</v>
      </c>
      <c r="F5648" s="13" t="n">
        <v>45901</v>
      </c>
      <c r="G5648" s="13" t="n">
        <v>45902</v>
      </c>
      <c r="H5648" s="2" t="n">
        <v>32.8</v>
      </c>
    </row>
    <row r="5649" customFormat="false" ht="15" hidden="false" customHeight="false" outlineLevel="0" collapsed="false">
      <c r="A5649" s="2" t="s">
        <v>22830</v>
      </c>
      <c r="B5649" s="2" t="s">
        <v>3461</v>
      </c>
      <c r="C5649" s="2" t="s">
        <v>123</v>
      </c>
      <c r="D5649" s="2" t="s">
        <v>17178</v>
      </c>
      <c r="E5649" s="2" t="s">
        <v>17187</v>
      </c>
      <c r="F5649" s="13" t="n">
        <v>46258</v>
      </c>
      <c r="G5649" s="13" t="n">
        <v>46258</v>
      </c>
      <c r="H5649" s="2" t="n">
        <v>9.4</v>
      </c>
    </row>
    <row r="5650" customFormat="false" ht="15" hidden="false" customHeight="false" outlineLevel="0" collapsed="false">
      <c r="A5650" s="2" t="s">
        <v>22831</v>
      </c>
      <c r="B5650" s="2" t="s">
        <v>4717</v>
      </c>
      <c r="C5650" s="2" t="s">
        <v>119</v>
      </c>
      <c r="D5650" s="2" t="s">
        <v>17184</v>
      </c>
      <c r="E5650" s="2" t="s">
        <v>17193</v>
      </c>
      <c r="F5650" s="13" t="n">
        <v>45893</v>
      </c>
      <c r="G5650" s="13" t="n">
        <v>45893</v>
      </c>
      <c r="H5650" s="2" t="n">
        <v>3.5</v>
      </c>
    </row>
    <row r="5651" customFormat="false" ht="15" hidden="false" customHeight="false" outlineLevel="0" collapsed="false">
      <c r="A5651" s="2" t="s">
        <v>22832</v>
      </c>
      <c r="B5651" s="2" t="s">
        <v>4440</v>
      </c>
      <c r="C5651" s="2" t="s">
        <v>119</v>
      </c>
      <c r="D5651" s="2" t="s">
        <v>17184</v>
      </c>
      <c r="E5651" s="2" t="s">
        <v>17187</v>
      </c>
      <c r="F5651" s="13" t="n">
        <v>45860</v>
      </c>
      <c r="G5651" s="13" t="n">
        <v>45861</v>
      </c>
      <c r="H5651" s="2" t="n">
        <v>28.6</v>
      </c>
    </row>
    <row r="5652" customFormat="false" ht="15" hidden="false" customHeight="false" outlineLevel="0" collapsed="false">
      <c r="A5652" s="2" t="s">
        <v>22833</v>
      </c>
      <c r="B5652" s="2" t="s">
        <v>3704</v>
      </c>
      <c r="C5652" s="2" t="s">
        <v>114</v>
      </c>
      <c r="D5652" s="2" t="s">
        <v>17178</v>
      </c>
      <c r="E5652" s="2" t="s">
        <v>17193</v>
      </c>
      <c r="F5652" s="13" t="n">
        <v>46015</v>
      </c>
      <c r="G5652" s="13" t="n">
        <v>46015</v>
      </c>
      <c r="H5652" s="2" t="n">
        <v>5.3</v>
      </c>
    </row>
    <row r="5653" customFormat="false" ht="15" hidden="false" customHeight="false" outlineLevel="0" collapsed="false">
      <c r="A5653" s="2" t="s">
        <v>22834</v>
      </c>
      <c r="B5653" s="2" t="s">
        <v>2349</v>
      </c>
      <c r="C5653" s="2" t="s">
        <v>98</v>
      </c>
      <c r="D5653" s="2" t="s">
        <v>17180</v>
      </c>
      <c r="E5653" s="2" t="s">
        <v>17176</v>
      </c>
      <c r="F5653" s="13" t="n">
        <v>46128</v>
      </c>
      <c r="G5653" s="13" t="n">
        <v>46128</v>
      </c>
      <c r="H5653" s="2" t="n">
        <v>15.2</v>
      </c>
    </row>
    <row r="5654" customFormat="false" ht="15" hidden="false" customHeight="false" outlineLevel="0" collapsed="false">
      <c r="A5654" s="2" t="s">
        <v>22835</v>
      </c>
      <c r="B5654" s="2" t="s">
        <v>1542</v>
      </c>
      <c r="C5654" s="2" t="s">
        <v>123</v>
      </c>
      <c r="D5654" s="2" t="s">
        <v>17178</v>
      </c>
      <c r="E5654" s="2" t="s">
        <v>17193</v>
      </c>
      <c r="F5654" s="13" t="n">
        <v>45952</v>
      </c>
      <c r="G5654" s="13" t="n">
        <v>45952</v>
      </c>
      <c r="H5654" s="2" t="n">
        <v>4.1</v>
      </c>
    </row>
    <row r="5655" customFormat="false" ht="15" hidden="false" customHeight="false" outlineLevel="0" collapsed="false">
      <c r="A5655" s="2" t="s">
        <v>22836</v>
      </c>
      <c r="B5655" s="2" t="s">
        <v>4295</v>
      </c>
      <c r="C5655" s="2" t="s">
        <v>119</v>
      </c>
      <c r="D5655" s="2" t="s">
        <v>17175</v>
      </c>
      <c r="E5655" s="2" t="s">
        <v>17193</v>
      </c>
      <c r="F5655" s="13" t="n">
        <v>45644</v>
      </c>
      <c r="G5655" s="13" t="n">
        <v>45644</v>
      </c>
      <c r="H5655" s="2" t="n">
        <v>10.6</v>
      </c>
    </row>
    <row r="5656" customFormat="false" ht="15" hidden="false" customHeight="false" outlineLevel="0" collapsed="false">
      <c r="A5656" s="2" t="s">
        <v>22837</v>
      </c>
      <c r="B5656" s="2" t="s">
        <v>2091</v>
      </c>
      <c r="C5656" s="2" t="s">
        <v>114</v>
      </c>
      <c r="D5656" s="2" t="s">
        <v>17178</v>
      </c>
      <c r="E5656" s="2" t="s">
        <v>17187</v>
      </c>
      <c r="F5656" s="13" t="n">
        <v>46007</v>
      </c>
      <c r="G5656" s="13" t="n">
        <v>46007</v>
      </c>
      <c r="H5656" s="2" t="n">
        <v>4.9</v>
      </c>
    </row>
    <row r="5657" customFormat="false" ht="15" hidden="false" customHeight="false" outlineLevel="0" collapsed="false">
      <c r="A5657" s="2" t="s">
        <v>22838</v>
      </c>
      <c r="B5657" s="2" t="s">
        <v>2473</v>
      </c>
      <c r="C5657" s="2" t="s">
        <v>98</v>
      </c>
      <c r="D5657" s="2" t="s">
        <v>17182</v>
      </c>
      <c r="E5657" s="2" t="s">
        <v>17176</v>
      </c>
      <c r="F5657" s="13" t="n">
        <v>45896</v>
      </c>
      <c r="G5657" s="13" t="n">
        <v>45896</v>
      </c>
      <c r="H5657" s="2" t="n">
        <v>4</v>
      </c>
    </row>
    <row r="5658" customFormat="false" ht="15" hidden="false" customHeight="false" outlineLevel="0" collapsed="false">
      <c r="A5658" s="2" t="s">
        <v>22839</v>
      </c>
      <c r="B5658" s="2" t="s">
        <v>1298</v>
      </c>
      <c r="C5658" s="2" t="s">
        <v>139</v>
      </c>
      <c r="D5658" s="2" t="s">
        <v>17175</v>
      </c>
      <c r="E5658" s="2" t="s">
        <v>17191</v>
      </c>
      <c r="F5658" s="13" t="n">
        <v>46156</v>
      </c>
      <c r="G5658" s="13" t="n">
        <v>46156</v>
      </c>
      <c r="H5658" s="2" t="n">
        <v>2.6</v>
      </c>
    </row>
    <row r="5659" customFormat="false" ht="15" hidden="false" customHeight="false" outlineLevel="0" collapsed="false">
      <c r="A5659" s="2" t="s">
        <v>22840</v>
      </c>
      <c r="B5659" s="2" t="s">
        <v>3608</v>
      </c>
      <c r="C5659" s="2" t="s">
        <v>114</v>
      </c>
      <c r="D5659" s="2" t="s">
        <v>17178</v>
      </c>
      <c r="E5659" s="2" t="s">
        <v>17193</v>
      </c>
      <c r="F5659" s="13" t="n">
        <v>46198</v>
      </c>
      <c r="G5659" s="13" t="n">
        <v>46198</v>
      </c>
      <c r="H5659" s="2" t="n">
        <v>6.2</v>
      </c>
    </row>
    <row r="5660" customFormat="false" ht="15" hidden="false" customHeight="false" outlineLevel="0" collapsed="false">
      <c r="A5660" s="2" t="s">
        <v>22841</v>
      </c>
      <c r="B5660" s="2" t="s">
        <v>2967</v>
      </c>
      <c r="C5660" s="2" t="s">
        <v>141</v>
      </c>
      <c r="D5660" s="2" t="s">
        <v>17182</v>
      </c>
      <c r="E5660" s="2" t="s">
        <v>17187</v>
      </c>
      <c r="F5660" s="13" t="n">
        <v>45886</v>
      </c>
      <c r="G5660" s="13" t="n">
        <v>45886</v>
      </c>
      <c r="H5660" s="2" t="n">
        <v>14.4</v>
      </c>
    </row>
    <row r="5661" customFormat="false" ht="15" hidden="false" customHeight="false" outlineLevel="0" collapsed="false">
      <c r="A5661" s="2" t="s">
        <v>22842</v>
      </c>
      <c r="B5661" s="2" t="s">
        <v>2835</v>
      </c>
      <c r="C5661" s="2" t="s">
        <v>108</v>
      </c>
      <c r="D5661" s="2" t="s">
        <v>17184</v>
      </c>
      <c r="E5661" s="2" t="s">
        <v>17176</v>
      </c>
      <c r="F5661" s="13" t="n">
        <v>45700</v>
      </c>
      <c r="G5661" s="13" t="n">
        <v>45700</v>
      </c>
      <c r="H5661" s="2" t="n">
        <v>22</v>
      </c>
    </row>
    <row r="5662" customFormat="false" ht="15" hidden="false" customHeight="false" outlineLevel="0" collapsed="false">
      <c r="A5662" s="2" t="s">
        <v>22843</v>
      </c>
      <c r="B5662" s="2" t="s">
        <v>3593</v>
      </c>
      <c r="C5662" s="2" t="s">
        <v>139</v>
      </c>
      <c r="D5662" s="2" t="s">
        <v>17175</v>
      </c>
      <c r="E5662" s="2" t="s">
        <v>17176</v>
      </c>
      <c r="F5662" s="13" t="n">
        <v>46060</v>
      </c>
      <c r="G5662" s="13" t="n">
        <v>46060</v>
      </c>
      <c r="H5662" s="2" t="n">
        <v>19.5</v>
      </c>
    </row>
    <row r="5663" customFormat="false" ht="15" hidden="false" customHeight="false" outlineLevel="0" collapsed="false">
      <c r="A5663" s="2" t="s">
        <v>22844</v>
      </c>
      <c r="B5663" s="2" t="s">
        <v>4343</v>
      </c>
      <c r="C5663" s="2" t="s">
        <v>165</v>
      </c>
      <c r="D5663" s="2" t="s">
        <v>17180</v>
      </c>
      <c r="E5663" s="2" t="s">
        <v>17187</v>
      </c>
      <c r="F5663" s="13" t="n">
        <v>46165</v>
      </c>
      <c r="G5663" s="13" t="n">
        <v>46165</v>
      </c>
      <c r="H5663" s="2" t="n">
        <v>4.4</v>
      </c>
    </row>
    <row r="5664" customFormat="false" ht="15" hidden="false" customHeight="false" outlineLevel="0" collapsed="false">
      <c r="A5664" s="2" t="s">
        <v>22845</v>
      </c>
      <c r="B5664" s="2" t="s">
        <v>1220</v>
      </c>
      <c r="C5664" s="2" t="s">
        <v>104</v>
      </c>
      <c r="D5664" s="2" t="s">
        <v>17178</v>
      </c>
      <c r="E5664" s="2" t="s">
        <v>17176</v>
      </c>
      <c r="F5664" s="13" t="n">
        <v>45941</v>
      </c>
      <c r="G5664" s="13" t="n">
        <v>45942</v>
      </c>
      <c r="H5664" s="2" t="n">
        <v>39.5</v>
      </c>
    </row>
    <row r="5665" customFormat="false" ht="15" hidden="false" customHeight="false" outlineLevel="0" collapsed="false">
      <c r="A5665" s="2" t="s">
        <v>22846</v>
      </c>
      <c r="B5665" s="2" t="s">
        <v>2032</v>
      </c>
      <c r="C5665" s="2" t="s">
        <v>119</v>
      </c>
      <c r="D5665" s="2" t="s">
        <v>17184</v>
      </c>
      <c r="E5665" s="2" t="s">
        <v>17193</v>
      </c>
      <c r="F5665" s="13" t="n">
        <v>45991</v>
      </c>
      <c r="G5665" s="13" t="n">
        <v>45991</v>
      </c>
      <c r="H5665" s="2" t="n">
        <v>8.7</v>
      </c>
    </row>
    <row r="5666" customFormat="false" ht="15" hidden="false" customHeight="false" outlineLevel="0" collapsed="false">
      <c r="A5666" s="2" t="s">
        <v>22847</v>
      </c>
      <c r="B5666" s="2" t="s">
        <v>864</v>
      </c>
      <c r="C5666" s="2" t="s">
        <v>139</v>
      </c>
      <c r="D5666" s="2" t="s">
        <v>17184</v>
      </c>
      <c r="E5666" s="2" t="s">
        <v>17193</v>
      </c>
      <c r="F5666" s="13" t="n">
        <v>46045</v>
      </c>
      <c r="G5666" s="13" t="n">
        <v>46045</v>
      </c>
      <c r="H5666" s="2" t="n">
        <v>5.8</v>
      </c>
    </row>
    <row r="5667" customFormat="false" ht="15" hidden="false" customHeight="false" outlineLevel="0" collapsed="false">
      <c r="A5667" s="2" t="s">
        <v>22848</v>
      </c>
      <c r="B5667" s="2" t="s">
        <v>2908</v>
      </c>
      <c r="C5667" s="2" t="s">
        <v>139</v>
      </c>
      <c r="D5667" s="2" t="s">
        <v>17178</v>
      </c>
      <c r="E5667" s="2" t="s">
        <v>17176</v>
      </c>
      <c r="F5667" s="13" t="n">
        <v>46077</v>
      </c>
      <c r="G5667" s="13" t="n">
        <v>46078</v>
      </c>
      <c r="H5667" s="2" t="n">
        <v>36.7</v>
      </c>
    </row>
    <row r="5668" customFormat="false" ht="15" hidden="false" customHeight="false" outlineLevel="0" collapsed="false">
      <c r="A5668" s="2" t="s">
        <v>22849</v>
      </c>
      <c r="B5668" s="2" t="s">
        <v>2412</v>
      </c>
      <c r="C5668" s="2" t="s">
        <v>104</v>
      </c>
      <c r="D5668" s="2" t="s">
        <v>17178</v>
      </c>
      <c r="E5668" s="2" t="s">
        <v>17187</v>
      </c>
      <c r="F5668" s="13" t="n">
        <v>46177</v>
      </c>
      <c r="G5668" s="13" t="n">
        <v>46177</v>
      </c>
      <c r="H5668" s="2" t="n">
        <v>20.7</v>
      </c>
    </row>
    <row r="5669" customFormat="false" ht="15" hidden="false" customHeight="false" outlineLevel="0" collapsed="false">
      <c r="A5669" s="2" t="s">
        <v>22850</v>
      </c>
      <c r="B5669" s="2" t="s">
        <v>905</v>
      </c>
      <c r="C5669" s="2" t="s">
        <v>104</v>
      </c>
      <c r="D5669" s="2" t="s">
        <v>17178</v>
      </c>
      <c r="E5669" s="2" t="s">
        <v>17193</v>
      </c>
      <c r="F5669" s="13" t="n">
        <v>45886</v>
      </c>
      <c r="G5669" s="13" t="n">
        <v>45886</v>
      </c>
      <c r="H5669" s="2" t="n">
        <v>9.4</v>
      </c>
    </row>
    <row r="5670" customFormat="false" ht="15" hidden="false" customHeight="false" outlineLevel="0" collapsed="false">
      <c r="A5670" s="2" t="s">
        <v>22851</v>
      </c>
      <c r="B5670" s="2" t="s">
        <v>1586</v>
      </c>
      <c r="C5670" s="2" t="s">
        <v>119</v>
      </c>
      <c r="D5670" s="2" t="s">
        <v>17178</v>
      </c>
      <c r="E5670" s="2" t="s">
        <v>17193</v>
      </c>
      <c r="F5670" s="13" t="n">
        <v>45831</v>
      </c>
      <c r="G5670" s="13" t="n">
        <v>45831</v>
      </c>
      <c r="H5670" s="2" t="n">
        <v>6.6</v>
      </c>
    </row>
    <row r="5671" customFormat="false" ht="15" hidden="false" customHeight="false" outlineLevel="0" collapsed="false">
      <c r="A5671" s="2" t="s">
        <v>22852</v>
      </c>
      <c r="B5671" s="2" t="s">
        <v>4769</v>
      </c>
      <c r="C5671" s="2" t="s">
        <v>114</v>
      </c>
      <c r="D5671" s="2" t="s">
        <v>17178</v>
      </c>
      <c r="E5671" s="2" t="s">
        <v>17176</v>
      </c>
      <c r="F5671" s="13" t="n">
        <v>46032</v>
      </c>
      <c r="G5671" s="13" t="n">
        <v>46032</v>
      </c>
      <c r="H5671" s="2" t="n">
        <v>14.8</v>
      </c>
    </row>
    <row r="5672" customFormat="false" ht="15" hidden="false" customHeight="false" outlineLevel="0" collapsed="false">
      <c r="A5672" s="2" t="s">
        <v>22853</v>
      </c>
      <c r="B5672" s="2" t="s">
        <v>5106</v>
      </c>
      <c r="C5672" s="2" t="s">
        <v>98</v>
      </c>
      <c r="D5672" s="2" t="s">
        <v>17178</v>
      </c>
      <c r="E5672" s="2" t="s">
        <v>17187</v>
      </c>
      <c r="F5672" s="13" t="n">
        <v>46153</v>
      </c>
      <c r="G5672" s="13" t="n">
        <v>46153</v>
      </c>
      <c r="H5672" s="2" t="n">
        <v>11.3</v>
      </c>
    </row>
    <row r="5673" customFormat="false" ht="15" hidden="false" customHeight="false" outlineLevel="0" collapsed="false">
      <c r="A5673" s="2" t="s">
        <v>22854</v>
      </c>
      <c r="B5673" s="2" t="s">
        <v>1948</v>
      </c>
      <c r="C5673" s="2" t="s">
        <v>145</v>
      </c>
      <c r="D5673" s="2" t="s">
        <v>17175</v>
      </c>
      <c r="E5673" s="2" t="s">
        <v>17176</v>
      </c>
      <c r="F5673" s="13" t="n">
        <v>45962</v>
      </c>
      <c r="G5673" s="13" t="n">
        <v>45962</v>
      </c>
      <c r="H5673" s="2" t="n">
        <v>10.4</v>
      </c>
    </row>
    <row r="5674" customFormat="false" ht="15" hidden="false" customHeight="false" outlineLevel="0" collapsed="false">
      <c r="A5674" s="2" t="s">
        <v>22855</v>
      </c>
      <c r="B5674" s="2" t="s">
        <v>194</v>
      </c>
      <c r="C5674" s="2" t="s">
        <v>98</v>
      </c>
      <c r="D5674" s="2" t="s">
        <v>17180</v>
      </c>
      <c r="E5674" s="2" t="s">
        <v>17176</v>
      </c>
      <c r="F5674" s="13" t="n">
        <v>45937</v>
      </c>
      <c r="G5674" s="13" t="n">
        <v>45937</v>
      </c>
      <c r="H5674" s="2" t="n">
        <v>22.9</v>
      </c>
    </row>
    <row r="5675" customFormat="false" ht="15" hidden="false" customHeight="false" outlineLevel="0" collapsed="false">
      <c r="A5675" s="2" t="s">
        <v>22856</v>
      </c>
      <c r="B5675" s="2" t="s">
        <v>768</v>
      </c>
      <c r="C5675" s="2" t="s">
        <v>119</v>
      </c>
      <c r="D5675" s="2" t="s">
        <v>17178</v>
      </c>
      <c r="E5675" s="2" t="s">
        <v>17176</v>
      </c>
      <c r="F5675" s="13" t="n">
        <v>45780</v>
      </c>
      <c r="G5675" s="13" t="n">
        <v>45780</v>
      </c>
      <c r="H5675" s="2" t="n">
        <v>18.2</v>
      </c>
    </row>
    <row r="5676" customFormat="false" ht="15" hidden="false" customHeight="false" outlineLevel="0" collapsed="false">
      <c r="A5676" s="2" t="s">
        <v>22857</v>
      </c>
      <c r="B5676" s="2" t="s">
        <v>537</v>
      </c>
      <c r="C5676" s="2" t="s">
        <v>139</v>
      </c>
      <c r="D5676" s="2" t="s">
        <v>17184</v>
      </c>
      <c r="E5676" s="2" t="s">
        <v>17187</v>
      </c>
      <c r="F5676" s="13" t="n">
        <v>45945</v>
      </c>
      <c r="G5676" s="13" t="n">
        <v>45945</v>
      </c>
      <c r="H5676" s="2" t="n">
        <v>20.4</v>
      </c>
    </row>
    <row r="5677" customFormat="false" ht="15" hidden="false" customHeight="false" outlineLevel="0" collapsed="false">
      <c r="A5677" s="2" t="s">
        <v>22858</v>
      </c>
      <c r="B5677" s="2" t="s">
        <v>2281</v>
      </c>
      <c r="C5677" s="2" t="s">
        <v>139</v>
      </c>
      <c r="D5677" s="2" t="s">
        <v>17178</v>
      </c>
      <c r="E5677" s="2" t="s">
        <v>17187</v>
      </c>
      <c r="F5677" s="13" t="n">
        <v>45886</v>
      </c>
      <c r="G5677" s="13" t="n">
        <v>45886</v>
      </c>
      <c r="H5677" s="2" t="n">
        <v>11</v>
      </c>
    </row>
    <row r="5678" customFormat="false" ht="15" hidden="false" customHeight="false" outlineLevel="0" collapsed="false">
      <c r="A5678" s="2" t="s">
        <v>22859</v>
      </c>
      <c r="B5678" s="2" t="s">
        <v>2671</v>
      </c>
      <c r="C5678" s="2" t="s">
        <v>108</v>
      </c>
      <c r="D5678" s="2" t="s">
        <v>17182</v>
      </c>
      <c r="E5678" s="2" t="s">
        <v>17193</v>
      </c>
      <c r="F5678" s="13" t="n">
        <v>45761</v>
      </c>
      <c r="G5678" s="13" t="n">
        <v>45761</v>
      </c>
      <c r="H5678" s="2" t="n">
        <v>3.4</v>
      </c>
    </row>
    <row r="5679" customFormat="false" ht="15" hidden="false" customHeight="false" outlineLevel="0" collapsed="false">
      <c r="A5679" s="2" t="s">
        <v>22860</v>
      </c>
      <c r="B5679" s="2" t="s">
        <v>2816</v>
      </c>
      <c r="C5679" s="2" t="s">
        <v>119</v>
      </c>
      <c r="D5679" s="2" t="s">
        <v>17180</v>
      </c>
      <c r="E5679" s="2" t="s">
        <v>17193</v>
      </c>
      <c r="F5679" s="13" t="n">
        <v>45694</v>
      </c>
      <c r="G5679" s="13" t="n">
        <v>45694</v>
      </c>
      <c r="H5679" s="2" t="n">
        <v>12.1</v>
      </c>
    </row>
    <row r="5680" customFormat="false" ht="15" hidden="false" customHeight="false" outlineLevel="0" collapsed="false">
      <c r="A5680" s="2" t="s">
        <v>22861</v>
      </c>
      <c r="B5680" s="2" t="s">
        <v>3106</v>
      </c>
      <c r="C5680" s="2" t="s">
        <v>145</v>
      </c>
      <c r="D5680" s="2" t="s">
        <v>17178</v>
      </c>
      <c r="E5680" s="2" t="s">
        <v>17176</v>
      </c>
      <c r="F5680" s="13" t="n">
        <v>45970</v>
      </c>
      <c r="G5680" s="13" t="n">
        <v>45970</v>
      </c>
      <c r="H5680" s="2" t="n">
        <v>8.6</v>
      </c>
    </row>
    <row r="5681" customFormat="false" ht="15" hidden="false" customHeight="false" outlineLevel="0" collapsed="false">
      <c r="A5681" s="2" t="s">
        <v>22862</v>
      </c>
      <c r="B5681" s="2" t="s">
        <v>1282</v>
      </c>
      <c r="C5681" s="2" t="s">
        <v>114</v>
      </c>
      <c r="D5681" s="2" t="s">
        <v>17178</v>
      </c>
      <c r="E5681" s="2" t="s">
        <v>17176</v>
      </c>
      <c r="F5681" s="13" t="n">
        <v>45691</v>
      </c>
      <c r="G5681" s="13" t="n">
        <v>45691</v>
      </c>
      <c r="H5681" s="2" t="n">
        <v>6</v>
      </c>
    </row>
    <row r="5682" customFormat="false" ht="15" hidden="false" customHeight="false" outlineLevel="0" collapsed="false">
      <c r="A5682" s="2" t="s">
        <v>22863</v>
      </c>
      <c r="B5682" s="2" t="s">
        <v>3056</v>
      </c>
      <c r="C5682" s="2" t="s">
        <v>119</v>
      </c>
      <c r="D5682" s="2" t="s">
        <v>17180</v>
      </c>
      <c r="E5682" s="2" t="s">
        <v>17193</v>
      </c>
      <c r="F5682" s="13" t="n">
        <v>45974</v>
      </c>
      <c r="G5682" s="13" t="n">
        <v>45974</v>
      </c>
      <c r="H5682" s="2" t="n">
        <v>2.7</v>
      </c>
    </row>
    <row r="5683" customFormat="false" ht="15" hidden="false" customHeight="false" outlineLevel="0" collapsed="false">
      <c r="A5683" s="2" t="s">
        <v>22864</v>
      </c>
      <c r="B5683" s="2" t="s">
        <v>4402</v>
      </c>
      <c r="C5683" s="2" t="s">
        <v>98</v>
      </c>
      <c r="D5683" s="2" t="s">
        <v>17184</v>
      </c>
      <c r="E5683" s="2" t="s">
        <v>17193</v>
      </c>
      <c r="F5683" s="13" t="n">
        <v>46061</v>
      </c>
      <c r="G5683" s="13" t="n">
        <v>46061</v>
      </c>
      <c r="H5683" s="2" t="n">
        <v>4.1</v>
      </c>
    </row>
    <row r="5684" customFormat="false" ht="15" hidden="false" customHeight="false" outlineLevel="0" collapsed="false">
      <c r="A5684" s="2" t="s">
        <v>22865</v>
      </c>
      <c r="B5684" s="2" t="s">
        <v>300</v>
      </c>
      <c r="C5684" s="2" t="s">
        <v>114</v>
      </c>
      <c r="D5684" s="2" t="s">
        <v>17175</v>
      </c>
      <c r="E5684" s="2" t="s">
        <v>17193</v>
      </c>
      <c r="F5684" s="13" t="n">
        <v>46081</v>
      </c>
      <c r="G5684" s="13" t="n">
        <v>46081</v>
      </c>
      <c r="H5684" s="2" t="n">
        <v>5.6</v>
      </c>
    </row>
    <row r="5685" customFormat="false" ht="15" hidden="false" customHeight="false" outlineLevel="0" collapsed="false">
      <c r="A5685" s="2" t="s">
        <v>22866</v>
      </c>
      <c r="B5685" s="2" t="s">
        <v>3166</v>
      </c>
      <c r="C5685" s="2" t="s">
        <v>98</v>
      </c>
      <c r="D5685" s="2" t="s">
        <v>17178</v>
      </c>
      <c r="E5685" s="2" t="s">
        <v>17187</v>
      </c>
      <c r="F5685" s="13" t="n">
        <v>45976</v>
      </c>
      <c r="G5685" s="13" t="n">
        <v>45976</v>
      </c>
      <c r="H5685" s="2" t="n">
        <v>19.8</v>
      </c>
    </row>
    <row r="5686" customFormat="false" ht="15" hidden="false" customHeight="false" outlineLevel="0" collapsed="false">
      <c r="A5686" s="2" t="s">
        <v>22867</v>
      </c>
      <c r="B5686" s="2" t="s">
        <v>657</v>
      </c>
      <c r="C5686" s="2" t="s">
        <v>141</v>
      </c>
      <c r="D5686" s="2" t="s">
        <v>17175</v>
      </c>
      <c r="E5686" s="2" t="s">
        <v>17176</v>
      </c>
      <c r="F5686" s="13" t="n">
        <v>45782</v>
      </c>
      <c r="G5686" s="13" t="n">
        <v>45782</v>
      </c>
      <c r="H5686" s="2" t="n">
        <v>3.9</v>
      </c>
    </row>
    <row r="5687" customFormat="false" ht="15" hidden="false" customHeight="false" outlineLevel="0" collapsed="false">
      <c r="A5687" s="2" t="s">
        <v>22868</v>
      </c>
      <c r="B5687" s="2" t="s">
        <v>1414</v>
      </c>
      <c r="C5687" s="2" t="s">
        <v>114</v>
      </c>
      <c r="D5687" s="2" t="s">
        <v>17178</v>
      </c>
      <c r="E5687" s="2" t="s">
        <v>17187</v>
      </c>
      <c r="F5687" s="13" t="n">
        <v>46045</v>
      </c>
      <c r="G5687" s="13" t="n">
        <v>46045</v>
      </c>
      <c r="H5687" s="2" t="n">
        <v>9.4</v>
      </c>
    </row>
    <row r="5688" customFormat="false" ht="15" hidden="false" customHeight="false" outlineLevel="0" collapsed="false">
      <c r="A5688" s="2" t="s">
        <v>22869</v>
      </c>
      <c r="B5688" s="2" t="s">
        <v>3100</v>
      </c>
      <c r="C5688" s="2" t="s">
        <v>104</v>
      </c>
      <c r="D5688" s="2" t="s">
        <v>17180</v>
      </c>
      <c r="E5688" s="2" t="s">
        <v>17187</v>
      </c>
      <c r="F5688" s="13" t="n">
        <v>46175</v>
      </c>
      <c r="G5688" s="13" t="n">
        <v>46175</v>
      </c>
      <c r="H5688" s="2" t="n">
        <v>10.4</v>
      </c>
    </row>
    <row r="5689" customFormat="false" ht="15" hidden="false" customHeight="false" outlineLevel="0" collapsed="false">
      <c r="A5689" s="2" t="s">
        <v>22870</v>
      </c>
      <c r="B5689" s="2" t="s">
        <v>1745</v>
      </c>
      <c r="C5689" s="2" t="s">
        <v>98</v>
      </c>
      <c r="D5689" s="2" t="s">
        <v>17180</v>
      </c>
      <c r="E5689" s="2" t="s">
        <v>17187</v>
      </c>
      <c r="F5689" s="13" t="n">
        <v>45739</v>
      </c>
      <c r="G5689" s="13" t="n">
        <v>45739</v>
      </c>
      <c r="H5689" s="2" t="n">
        <v>18.6</v>
      </c>
    </row>
    <row r="5690" customFormat="false" ht="15" hidden="false" customHeight="false" outlineLevel="0" collapsed="false">
      <c r="A5690" s="2" t="s">
        <v>22871</v>
      </c>
      <c r="B5690" s="2" t="s">
        <v>4279</v>
      </c>
      <c r="C5690" s="2" t="s">
        <v>114</v>
      </c>
      <c r="D5690" s="2" t="s">
        <v>17178</v>
      </c>
      <c r="E5690" s="2" t="s">
        <v>17176</v>
      </c>
      <c r="F5690" s="13" t="n">
        <v>46229</v>
      </c>
      <c r="G5690" s="13" t="n">
        <v>46229</v>
      </c>
      <c r="H5690" s="2" t="n">
        <v>5.3</v>
      </c>
    </row>
    <row r="5691" customFormat="false" ht="15" hidden="false" customHeight="false" outlineLevel="0" collapsed="false">
      <c r="A5691" s="2" t="s">
        <v>22872</v>
      </c>
      <c r="B5691" s="2" t="s">
        <v>2082</v>
      </c>
      <c r="C5691" s="2" t="s">
        <v>139</v>
      </c>
      <c r="D5691" s="2" t="s">
        <v>17184</v>
      </c>
      <c r="E5691" s="2" t="s">
        <v>17176</v>
      </c>
      <c r="F5691" s="13" t="n">
        <v>46032</v>
      </c>
      <c r="G5691" s="13" t="n">
        <v>46032</v>
      </c>
      <c r="H5691" s="2" t="n">
        <v>23.9</v>
      </c>
    </row>
    <row r="5692" customFormat="false" ht="15" hidden="false" customHeight="false" outlineLevel="0" collapsed="false">
      <c r="A5692" s="2" t="s">
        <v>22873</v>
      </c>
      <c r="B5692" s="2" t="s">
        <v>1103</v>
      </c>
      <c r="C5692" s="2" t="s">
        <v>141</v>
      </c>
      <c r="D5692" s="2" t="s">
        <v>17184</v>
      </c>
      <c r="E5692" s="2" t="s">
        <v>17193</v>
      </c>
      <c r="F5692" s="13" t="n">
        <v>45866</v>
      </c>
      <c r="G5692" s="13" t="n">
        <v>45866</v>
      </c>
      <c r="H5692" s="2" t="n">
        <v>3.8</v>
      </c>
    </row>
    <row r="5693" customFormat="false" ht="15" hidden="false" customHeight="false" outlineLevel="0" collapsed="false">
      <c r="A5693" s="2" t="s">
        <v>22874</v>
      </c>
      <c r="B5693" s="2" t="s">
        <v>1908</v>
      </c>
      <c r="C5693" s="2" t="s">
        <v>104</v>
      </c>
      <c r="D5693" s="2" t="s">
        <v>17175</v>
      </c>
      <c r="E5693" s="2" t="s">
        <v>17191</v>
      </c>
      <c r="F5693" s="13" t="n">
        <v>45765</v>
      </c>
      <c r="G5693" s="13" t="n">
        <v>45765</v>
      </c>
      <c r="H5693" s="2" t="n">
        <v>1.5</v>
      </c>
    </row>
    <row r="5694" customFormat="false" ht="15" hidden="false" customHeight="false" outlineLevel="0" collapsed="false">
      <c r="A5694" s="2" t="s">
        <v>22875</v>
      </c>
      <c r="B5694" s="2" t="s">
        <v>2632</v>
      </c>
      <c r="C5694" s="2" t="s">
        <v>141</v>
      </c>
      <c r="D5694" s="2" t="s">
        <v>17182</v>
      </c>
      <c r="E5694" s="2" t="s">
        <v>17187</v>
      </c>
      <c r="F5694" s="13" t="n">
        <v>46221</v>
      </c>
      <c r="G5694" s="13" t="n">
        <v>46221</v>
      </c>
      <c r="H5694" s="2" t="n">
        <v>9.6</v>
      </c>
    </row>
    <row r="5695" customFormat="false" ht="15" hidden="false" customHeight="false" outlineLevel="0" collapsed="false">
      <c r="A5695" s="2" t="s">
        <v>22876</v>
      </c>
      <c r="B5695" s="2" t="s">
        <v>4484</v>
      </c>
      <c r="C5695" s="2" t="s">
        <v>119</v>
      </c>
      <c r="D5695" s="2" t="s">
        <v>17178</v>
      </c>
      <c r="E5695" s="2" t="s">
        <v>17176</v>
      </c>
      <c r="F5695" s="13" t="n">
        <v>46082</v>
      </c>
      <c r="G5695" s="13" t="n">
        <v>46082</v>
      </c>
      <c r="H5695" s="2" t="n">
        <v>9.7</v>
      </c>
    </row>
    <row r="5696" customFormat="false" ht="15" hidden="false" customHeight="false" outlineLevel="0" collapsed="false">
      <c r="A5696" s="2" t="s">
        <v>22877</v>
      </c>
      <c r="B5696" s="2" t="s">
        <v>4785</v>
      </c>
      <c r="C5696" s="2" t="s">
        <v>119</v>
      </c>
      <c r="D5696" s="2" t="s">
        <v>17175</v>
      </c>
      <c r="E5696" s="2" t="s">
        <v>17187</v>
      </c>
      <c r="F5696" s="13" t="n">
        <v>46040</v>
      </c>
      <c r="G5696" s="13" t="n">
        <v>46040</v>
      </c>
      <c r="H5696" s="2" t="n">
        <v>11.1</v>
      </c>
    </row>
    <row r="5697" customFormat="false" ht="15" hidden="false" customHeight="false" outlineLevel="0" collapsed="false">
      <c r="A5697" s="2" t="s">
        <v>22878</v>
      </c>
      <c r="B5697" s="2" t="s">
        <v>340</v>
      </c>
      <c r="C5697" s="2" t="s">
        <v>98</v>
      </c>
      <c r="D5697" s="2" t="s">
        <v>17180</v>
      </c>
      <c r="E5697" s="2" t="s">
        <v>17176</v>
      </c>
      <c r="F5697" s="13" t="n">
        <v>45904</v>
      </c>
      <c r="G5697" s="13" t="n">
        <v>45904</v>
      </c>
      <c r="H5697" s="2" t="n">
        <v>12.8</v>
      </c>
    </row>
    <row r="5698" customFormat="false" ht="15" hidden="false" customHeight="false" outlineLevel="0" collapsed="false">
      <c r="A5698" s="2" t="s">
        <v>22879</v>
      </c>
      <c r="B5698" s="2" t="s">
        <v>4303</v>
      </c>
      <c r="C5698" s="2" t="s">
        <v>165</v>
      </c>
      <c r="D5698" s="2" t="s">
        <v>17180</v>
      </c>
      <c r="E5698" s="2" t="s">
        <v>17187</v>
      </c>
      <c r="F5698" s="13" t="n">
        <v>46146</v>
      </c>
      <c r="G5698" s="13" t="n">
        <v>46146</v>
      </c>
      <c r="H5698" s="2" t="n">
        <v>9.4</v>
      </c>
    </row>
    <row r="5699" customFormat="false" ht="15" hidden="false" customHeight="false" outlineLevel="0" collapsed="false">
      <c r="A5699" s="2" t="s">
        <v>22880</v>
      </c>
      <c r="B5699" s="2" t="s">
        <v>1257</v>
      </c>
      <c r="C5699" s="2" t="s">
        <v>104</v>
      </c>
      <c r="D5699" s="2" t="s">
        <v>17178</v>
      </c>
      <c r="E5699" s="2" t="s">
        <v>17176</v>
      </c>
      <c r="F5699" s="13" t="n">
        <v>45934</v>
      </c>
      <c r="G5699" s="13" t="n">
        <v>45935</v>
      </c>
      <c r="H5699" s="2" t="n">
        <v>31</v>
      </c>
    </row>
    <row r="5700" customFormat="false" ht="15" hidden="false" customHeight="false" outlineLevel="0" collapsed="false">
      <c r="A5700" s="2" t="s">
        <v>22881</v>
      </c>
      <c r="B5700" s="2" t="s">
        <v>3922</v>
      </c>
      <c r="C5700" s="2" t="s">
        <v>104</v>
      </c>
      <c r="D5700" s="2" t="s">
        <v>17178</v>
      </c>
      <c r="E5700" s="2" t="s">
        <v>17193</v>
      </c>
      <c r="F5700" s="13" t="n">
        <v>46164</v>
      </c>
      <c r="G5700" s="13" t="n">
        <v>46164</v>
      </c>
      <c r="H5700" s="2" t="n">
        <v>6.2</v>
      </c>
    </row>
    <row r="5701" customFormat="false" ht="15" hidden="false" customHeight="false" outlineLevel="0" collapsed="false">
      <c r="A5701" s="2" t="s">
        <v>22882</v>
      </c>
      <c r="B5701" s="2" t="s">
        <v>2793</v>
      </c>
      <c r="C5701" s="2" t="s">
        <v>139</v>
      </c>
      <c r="D5701" s="2" t="s">
        <v>17182</v>
      </c>
      <c r="E5701" s="2" t="s">
        <v>17191</v>
      </c>
      <c r="F5701" s="13" t="n">
        <v>46044</v>
      </c>
      <c r="G5701" s="13" t="n">
        <v>46044</v>
      </c>
      <c r="H5701" s="2" t="n">
        <v>5.7</v>
      </c>
    </row>
    <row r="5702" customFormat="false" ht="15" hidden="false" customHeight="false" outlineLevel="0" collapsed="false">
      <c r="A5702" s="2" t="s">
        <v>22883</v>
      </c>
      <c r="B5702" s="2" t="s">
        <v>1347</v>
      </c>
      <c r="C5702" s="2" t="s">
        <v>165</v>
      </c>
      <c r="D5702" s="2" t="s">
        <v>17184</v>
      </c>
      <c r="E5702" s="2" t="s">
        <v>17187</v>
      </c>
      <c r="F5702" s="13" t="n">
        <v>45948</v>
      </c>
      <c r="G5702" s="13" t="n">
        <v>45948</v>
      </c>
      <c r="H5702" s="2" t="n">
        <v>13.2</v>
      </c>
    </row>
    <row r="5703" customFormat="false" ht="15" hidden="false" customHeight="false" outlineLevel="0" collapsed="false">
      <c r="A5703" s="2" t="s">
        <v>22884</v>
      </c>
      <c r="B5703" s="2" t="s">
        <v>3348</v>
      </c>
      <c r="C5703" s="2" t="s">
        <v>141</v>
      </c>
      <c r="D5703" s="2" t="s">
        <v>17180</v>
      </c>
      <c r="E5703" s="2" t="s">
        <v>17176</v>
      </c>
      <c r="F5703" s="13" t="n">
        <v>46218</v>
      </c>
      <c r="G5703" s="13" t="n">
        <v>46218</v>
      </c>
      <c r="H5703" s="2" t="n">
        <v>20.1</v>
      </c>
    </row>
    <row r="5704" customFormat="false" ht="15" hidden="false" customHeight="false" outlineLevel="0" collapsed="false">
      <c r="A5704" s="2" t="s">
        <v>22885</v>
      </c>
      <c r="B5704" s="2" t="s">
        <v>3947</v>
      </c>
      <c r="C5704" s="2" t="s">
        <v>119</v>
      </c>
      <c r="D5704" s="2" t="s">
        <v>17175</v>
      </c>
      <c r="E5704" s="2" t="s">
        <v>17187</v>
      </c>
      <c r="F5704" s="13" t="n">
        <v>45892</v>
      </c>
      <c r="G5704" s="13" t="n">
        <v>45892</v>
      </c>
      <c r="H5704" s="2" t="n">
        <v>10.4</v>
      </c>
    </row>
    <row r="5705" customFormat="false" ht="15" hidden="false" customHeight="false" outlineLevel="0" collapsed="false">
      <c r="A5705" s="2" t="s">
        <v>22886</v>
      </c>
      <c r="B5705" s="2" t="s">
        <v>2910</v>
      </c>
      <c r="C5705" s="2" t="s">
        <v>98</v>
      </c>
      <c r="D5705" s="2" t="s">
        <v>17175</v>
      </c>
      <c r="E5705" s="2" t="s">
        <v>17176</v>
      </c>
      <c r="F5705" s="13" t="n">
        <v>45686</v>
      </c>
      <c r="G5705" s="13" t="n">
        <v>45686</v>
      </c>
      <c r="H5705" s="2" t="n">
        <v>14.2</v>
      </c>
    </row>
    <row r="5706" customFormat="false" ht="15" hidden="false" customHeight="false" outlineLevel="0" collapsed="false">
      <c r="A5706" s="2" t="s">
        <v>22887</v>
      </c>
      <c r="B5706" s="2" t="s">
        <v>4481</v>
      </c>
      <c r="C5706" s="2" t="s">
        <v>139</v>
      </c>
      <c r="D5706" s="2" t="s">
        <v>17184</v>
      </c>
      <c r="E5706" s="2" t="s">
        <v>17176</v>
      </c>
      <c r="F5706" s="13" t="n">
        <v>46153</v>
      </c>
      <c r="G5706" s="13" t="n">
        <v>46153</v>
      </c>
      <c r="H5706" s="2" t="n">
        <v>19.3</v>
      </c>
    </row>
    <row r="5707" customFormat="false" ht="15" hidden="false" customHeight="false" outlineLevel="0" collapsed="false">
      <c r="A5707" s="2" t="s">
        <v>22888</v>
      </c>
      <c r="B5707" s="2" t="s">
        <v>2679</v>
      </c>
      <c r="C5707" s="2" t="s">
        <v>139</v>
      </c>
      <c r="D5707" s="2" t="s">
        <v>17182</v>
      </c>
      <c r="E5707" s="2" t="s">
        <v>17176</v>
      </c>
      <c r="F5707" s="13" t="n">
        <v>46152</v>
      </c>
      <c r="G5707" s="13" t="n">
        <v>46153</v>
      </c>
      <c r="H5707" s="2" t="n">
        <v>27.4</v>
      </c>
    </row>
    <row r="5708" customFormat="false" ht="15" hidden="false" customHeight="false" outlineLevel="0" collapsed="false">
      <c r="A5708" s="2" t="s">
        <v>22889</v>
      </c>
      <c r="B5708" s="2" t="s">
        <v>1229</v>
      </c>
      <c r="C5708" s="2" t="s">
        <v>123</v>
      </c>
      <c r="D5708" s="2" t="s">
        <v>17178</v>
      </c>
      <c r="E5708" s="2" t="s">
        <v>17176</v>
      </c>
      <c r="F5708" s="13" t="n">
        <v>46183</v>
      </c>
      <c r="G5708" s="13" t="n">
        <v>46183</v>
      </c>
      <c r="H5708" s="2" t="n">
        <v>11.3</v>
      </c>
    </row>
    <row r="5709" customFormat="false" ht="15" hidden="false" customHeight="false" outlineLevel="0" collapsed="false">
      <c r="A5709" s="2" t="s">
        <v>22890</v>
      </c>
      <c r="B5709" s="2" t="s">
        <v>3773</v>
      </c>
      <c r="C5709" s="2" t="s">
        <v>98</v>
      </c>
      <c r="D5709" s="2" t="s">
        <v>17182</v>
      </c>
      <c r="E5709" s="2" t="s">
        <v>17187</v>
      </c>
      <c r="F5709" s="13" t="n">
        <v>45978</v>
      </c>
      <c r="G5709" s="13" t="n">
        <v>45978</v>
      </c>
      <c r="H5709" s="2" t="n">
        <v>9.7</v>
      </c>
    </row>
    <row r="5710" customFormat="false" ht="15" hidden="false" customHeight="false" outlineLevel="0" collapsed="false">
      <c r="A5710" s="2" t="s">
        <v>22891</v>
      </c>
      <c r="B5710" s="2" t="s">
        <v>1461</v>
      </c>
      <c r="C5710" s="2" t="s">
        <v>139</v>
      </c>
      <c r="D5710" s="2" t="s">
        <v>17175</v>
      </c>
      <c r="E5710" s="2" t="s">
        <v>17176</v>
      </c>
      <c r="F5710" s="13" t="n">
        <v>46094</v>
      </c>
      <c r="G5710" s="13" t="n">
        <v>46094</v>
      </c>
      <c r="H5710" s="2" t="n">
        <v>19.7</v>
      </c>
    </row>
    <row r="5711" customFormat="false" ht="15" hidden="false" customHeight="false" outlineLevel="0" collapsed="false">
      <c r="A5711" s="2" t="s">
        <v>22892</v>
      </c>
      <c r="B5711" s="2" t="s">
        <v>1074</v>
      </c>
      <c r="C5711" s="2" t="s">
        <v>119</v>
      </c>
      <c r="D5711" s="2" t="s">
        <v>17182</v>
      </c>
      <c r="E5711" s="2" t="s">
        <v>17176</v>
      </c>
      <c r="F5711" s="13" t="n">
        <v>45983</v>
      </c>
      <c r="G5711" s="13" t="n">
        <v>45983</v>
      </c>
      <c r="H5711" s="2" t="n">
        <v>14.1</v>
      </c>
    </row>
    <row r="5712" customFormat="false" ht="15" hidden="false" customHeight="false" outlineLevel="0" collapsed="false">
      <c r="A5712" s="2" t="s">
        <v>22893</v>
      </c>
      <c r="B5712" s="2" t="s">
        <v>1866</v>
      </c>
      <c r="C5712" s="2" t="s">
        <v>119</v>
      </c>
      <c r="D5712" s="2" t="s">
        <v>17178</v>
      </c>
      <c r="E5712" s="2" t="s">
        <v>17176</v>
      </c>
      <c r="F5712" s="13" t="n">
        <v>45714</v>
      </c>
      <c r="G5712" s="13" t="n">
        <v>45714</v>
      </c>
      <c r="H5712" s="2" t="n">
        <v>20.5</v>
      </c>
    </row>
    <row r="5713" customFormat="false" ht="15" hidden="false" customHeight="false" outlineLevel="0" collapsed="false">
      <c r="A5713" s="2" t="s">
        <v>22894</v>
      </c>
      <c r="B5713" s="2" t="s">
        <v>1162</v>
      </c>
      <c r="C5713" s="2" t="s">
        <v>98</v>
      </c>
      <c r="D5713" s="2" t="s">
        <v>17180</v>
      </c>
      <c r="E5713" s="2" t="s">
        <v>17187</v>
      </c>
      <c r="F5713" s="13" t="n">
        <v>45841</v>
      </c>
      <c r="G5713" s="13" t="n">
        <v>45841</v>
      </c>
      <c r="H5713" s="2" t="n">
        <v>22.4</v>
      </c>
    </row>
    <row r="5714" customFormat="false" ht="15" hidden="false" customHeight="false" outlineLevel="0" collapsed="false">
      <c r="A5714" s="2" t="s">
        <v>22895</v>
      </c>
      <c r="B5714" s="2" t="s">
        <v>3276</v>
      </c>
      <c r="C5714" s="2" t="s">
        <v>163</v>
      </c>
      <c r="D5714" s="2" t="s">
        <v>17175</v>
      </c>
      <c r="E5714" s="2" t="s">
        <v>17193</v>
      </c>
      <c r="F5714" s="13" t="n">
        <v>45825</v>
      </c>
      <c r="G5714" s="13" t="n">
        <v>45825</v>
      </c>
      <c r="H5714" s="2" t="n">
        <v>7.9</v>
      </c>
    </row>
    <row r="5715" customFormat="false" ht="15" hidden="false" customHeight="false" outlineLevel="0" collapsed="false">
      <c r="A5715" s="2" t="s">
        <v>22896</v>
      </c>
      <c r="B5715" s="2" t="s">
        <v>2325</v>
      </c>
      <c r="C5715" s="2" t="s">
        <v>114</v>
      </c>
      <c r="D5715" s="2" t="s">
        <v>17175</v>
      </c>
      <c r="E5715" s="2" t="s">
        <v>17187</v>
      </c>
      <c r="F5715" s="13" t="n">
        <v>46059</v>
      </c>
      <c r="G5715" s="13" t="n">
        <v>46059</v>
      </c>
      <c r="H5715" s="2" t="n">
        <v>20</v>
      </c>
    </row>
    <row r="5716" customFormat="false" ht="15" hidden="false" customHeight="false" outlineLevel="0" collapsed="false">
      <c r="A5716" s="2" t="s">
        <v>22897</v>
      </c>
      <c r="B5716" s="2" t="s">
        <v>2821</v>
      </c>
      <c r="C5716" s="2" t="s">
        <v>119</v>
      </c>
      <c r="D5716" s="2" t="s">
        <v>17184</v>
      </c>
      <c r="E5716" s="2" t="s">
        <v>17187</v>
      </c>
      <c r="F5716" s="13" t="n">
        <v>45723</v>
      </c>
      <c r="G5716" s="13" t="n">
        <v>45723</v>
      </c>
      <c r="H5716" s="2" t="n">
        <v>5.9</v>
      </c>
    </row>
    <row r="5717" customFormat="false" ht="15" hidden="false" customHeight="false" outlineLevel="0" collapsed="false">
      <c r="A5717" s="2" t="s">
        <v>22898</v>
      </c>
      <c r="B5717" s="2" t="s">
        <v>2023</v>
      </c>
      <c r="C5717" s="2" t="s">
        <v>165</v>
      </c>
      <c r="D5717" s="2" t="s">
        <v>17184</v>
      </c>
      <c r="E5717" s="2" t="s">
        <v>17176</v>
      </c>
      <c r="F5717" s="13" t="n">
        <v>45926</v>
      </c>
      <c r="G5717" s="13" t="n">
        <v>45926</v>
      </c>
      <c r="H5717" s="2" t="n">
        <v>13</v>
      </c>
    </row>
    <row r="5718" customFormat="false" ht="15" hidden="false" customHeight="false" outlineLevel="0" collapsed="false">
      <c r="A5718" s="2" t="s">
        <v>22899</v>
      </c>
      <c r="B5718" s="2" t="s">
        <v>2049</v>
      </c>
      <c r="C5718" s="2" t="s">
        <v>165</v>
      </c>
      <c r="D5718" s="2" t="s">
        <v>17180</v>
      </c>
      <c r="E5718" s="2" t="s">
        <v>17176</v>
      </c>
      <c r="F5718" s="13" t="n">
        <v>46025</v>
      </c>
      <c r="G5718" s="13" t="n">
        <v>46025</v>
      </c>
      <c r="H5718" s="2" t="n">
        <v>7.9</v>
      </c>
    </row>
    <row r="5719" customFormat="false" ht="15" hidden="false" customHeight="false" outlineLevel="0" collapsed="false">
      <c r="A5719" s="2" t="s">
        <v>22900</v>
      </c>
      <c r="B5719" s="2" t="s">
        <v>4438</v>
      </c>
      <c r="C5719" s="2" t="s">
        <v>145</v>
      </c>
      <c r="D5719" s="2" t="s">
        <v>17184</v>
      </c>
      <c r="E5719" s="2" t="s">
        <v>17193</v>
      </c>
      <c r="F5719" s="13" t="n">
        <v>45962</v>
      </c>
      <c r="G5719" s="13" t="n">
        <v>45962</v>
      </c>
      <c r="H5719" s="2" t="n">
        <v>4.1</v>
      </c>
    </row>
    <row r="5720" customFormat="false" ht="15" hidden="false" customHeight="false" outlineLevel="0" collapsed="false">
      <c r="A5720" s="2" t="s">
        <v>22901</v>
      </c>
      <c r="B5720" s="2" t="s">
        <v>3110</v>
      </c>
      <c r="C5720" s="2" t="s">
        <v>165</v>
      </c>
      <c r="D5720" s="2" t="s">
        <v>17175</v>
      </c>
      <c r="E5720" s="2" t="s">
        <v>17176</v>
      </c>
      <c r="F5720" s="13" t="n">
        <v>46041</v>
      </c>
      <c r="G5720" s="13" t="n">
        <v>46042</v>
      </c>
      <c r="H5720" s="2" t="n">
        <v>31.6</v>
      </c>
    </row>
    <row r="5721" customFormat="false" ht="15" hidden="false" customHeight="false" outlineLevel="0" collapsed="false">
      <c r="A5721" s="2" t="s">
        <v>22902</v>
      </c>
      <c r="B5721" s="2" t="s">
        <v>3162</v>
      </c>
      <c r="C5721" s="2" t="s">
        <v>145</v>
      </c>
      <c r="D5721" s="2" t="s">
        <v>17175</v>
      </c>
      <c r="E5721" s="2" t="s">
        <v>17176</v>
      </c>
      <c r="F5721" s="13" t="n">
        <v>46120</v>
      </c>
      <c r="G5721" s="13" t="n">
        <v>46121</v>
      </c>
      <c r="H5721" s="2" t="n">
        <v>30.4</v>
      </c>
    </row>
    <row r="5722" customFormat="false" ht="15" hidden="false" customHeight="false" outlineLevel="0" collapsed="false">
      <c r="A5722" s="2" t="s">
        <v>22903</v>
      </c>
      <c r="B5722" s="2" t="s">
        <v>2143</v>
      </c>
      <c r="C5722" s="2" t="s">
        <v>139</v>
      </c>
      <c r="D5722" s="2" t="s">
        <v>17178</v>
      </c>
      <c r="E5722" s="2" t="s">
        <v>17187</v>
      </c>
      <c r="F5722" s="13" t="n">
        <v>46008</v>
      </c>
      <c r="G5722" s="13" t="n">
        <v>46008</v>
      </c>
      <c r="H5722" s="2" t="n">
        <v>19.9</v>
      </c>
    </row>
    <row r="5723" customFormat="false" ht="15" hidden="false" customHeight="false" outlineLevel="0" collapsed="false">
      <c r="A5723" s="2" t="s">
        <v>22904</v>
      </c>
      <c r="B5723" s="2" t="s">
        <v>1418</v>
      </c>
      <c r="C5723" s="2" t="s">
        <v>119</v>
      </c>
      <c r="D5723" s="2" t="s">
        <v>17175</v>
      </c>
      <c r="E5723" s="2" t="s">
        <v>17187</v>
      </c>
      <c r="F5723" s="13" t="n">
        <v>46158</v>
      </c>
      <c r="G5723" s="13" t="n">
        <v>46158</v>
      </c>
      <c r="H5723" s="2" t="n">
        <v>6.5</v>
      </c>
    </row>
    <row r="5724" customFormat="false" ht="15" hidden="false" customHeight="false" outlineLevel="0" collapsed="false">
      <c r="A5724" s="2" t="s">
        <v>22905</v>
      </c>
      <c r="B5724" s="2" t="s">
        <v>3077</v>
      </c>
      <c r="C5724" s="2" t="s">
        <v>98</v>
      </c>
      <c r="D5724" s="2" t="s">
        <v>17175</v>
      </c>
      <c r="E5724" s="2" t="s">
        <v>17187</v>
      </c>
      <c r="F5724" s="13" t="n">
        <v>46052</v>
      </c>
      <c r="G5724" s="13" t="n">
        <v>46053</v>
      </c>
      <c r="H5724" s="2" t="n">
        <v>33.5</v>
      </c>
    </row>
    <row r="5725" customFormat="false" ht="15" hidden="false" customHeight="false" outlineLevel="0" collapsed="false">
      <c r="A5725" s="2" t="s">
        <v>22906</v>
      </c>
      <c r="B5725" s="2" t="s">
        <v>2923</v>
      </c>
      <c r="C5725" s="2" t="s">
        <v>128</v>
      </c>
      <c r="D5725" s="2" t="s">
        <v>17180</v>
      </c>
      <c r="E5725" s="2" t="s">
        <v>17187</v>
      </c>
      <c r="F5725" s="13" t="n">
        <v>45747</v>
      </c>
      <c r="G5725" s="13" t="n">
        <v>45747</v>
      </c>
      <c r="H5725" s="2" t="n">
        <v>7.8</v>
      </c>
    </row>
    <row r="5726" customFormat="false" ht="15" hidden="false" customHeight="false" outlineLevel="0" collapsed="false">
      <c r="A5726" s="2" t="s">
        <v>22907</v>
      </c>
      <c r="B5726" s="2" t="s">
        <v>835</v>
      </c>
      <c r="C5726" s="2" t="s">
        <v>98</v>
      </c>
      <c r="D5726" s="2" t="s">
        <v>17175</v>
      </c>
      <c r="E5726" s="2" t="s">
        <v>17176</v>
      </c>
      <c r="F5726" s="13" t="n">
        <v>46266</v>
      </c>
      <c r="G5726" s="13" t="n">
        <v>46266</v>
      </c>
      <c r="H5726" s="2" t="n">
        <v>17.3</v>
      </c>
    </row>
    <row r="5727" customFormat="false" ht="15" hidden="false" customHeight="false" outlineLevel="0" collapsed="false">
      <c r="A5727" s="2" t="s">
        <v>22908</v>
      </c>
      <c r="B5727" s="2" t="s">
        <v>3918</v>
      </c>
      <c r="C5727" s="2" t="s">
        <v>119</v>
      </c>
      <c r="D5727" s="2" t="s">
        <v>17182</v>
      </c>
      <c r="E5727" s="2" t="s">
        <v>17176</v>
      </c>
      <c r="F5727" s="13" t="n">
        <v>45970</v>
      </c>
      <c r="G5727" s="13" t="n">
        <v>45970</v>
      </c>
      <c r="H5727" s="2" t="n">
        <v>11.4</v>
      </c>
    </row>
    <row r="5728" customFormat="false" ht="15" hidden="false" customHeight="false" outlineLevel="0" collapsed="false">
      <c r="A5728" s="2" t="s">
        <v>22909</v>
      </c>
      <c r="B5728" s="2" t="s">
        <v>3776</v>
      </c>
      <c r="C5728" s="2" t="s">
        <v>119</v>
      </c>
      <c r="D5728" s="2" t="s">
        <v>17184</v>
      </c>
      <c r="E5728" s="2" t="s">
        <v>17193</v>
      </c>
      <c r="F5728" s="13" t="n">
        <v>46267</v>
      </c>
      <c r="G5728" s="13" t="n">
        <v>46267</v>
      </c>
      <c r="H5728" s="2" t="n">
        <v>9</v>
      </c>
    </row>
    <row r="5729" customFormat="false" ht="15" hidden="false" customHeight="false" outlineLevel="0" collapsed="false">
      <c r="A5729" s="2" t="s">
        <v>22910</v>
      </c>
      <c r="B5729" s="2" t="s">
        <v>203</v>
      </c>
      <c r="C5729" s="2" t="s">
        <v>114</v>
      </c>
      <c r="D5729" s="2" t="s">
        <v>17184</v>
      </c>
      <c r="E5729" s="2" t="s">
        <v>17187</v>
      </c>
      <c r="F5729" s="13" t="n">
        <v>46102</v>
      </c>
      <c r="G5729" s="13" t="n">
        <v>46102</v>
      </c>
      <c r="H5729" s="2" t="n">
        <v>16</v>
      </c>
    </row>
    <row r="5730" customFormat="false" ht="15" hidden="false" customHeight="false" outlineLevel="0" collapsed="false">
      <c r="A5730" s="2" t="s">
        <v>22911</v>
      </c>
      <c r="B5730" s="2" t="s">
        <v>4524</v>
      </c>
      <c r="C5730" s="2" t="s">
        <v>145</v>
      </c>
      <c r="D5730" s="2" t="s">
        <v>17184</v>
      </c>
      <c r="E5730" s="2" t="s">
        <v>17193</v>
      </c>
      <c r="F5730" s="13" t="n">
        <v>45969</v>
      </c>
      <c r="G5730" s="13" t="n">
        <v>45969</v>
      </c>
      <c r="H5730" s="2" t="n">
        <v>9.3</v>
      </c>
    </row>
    <row r="5731" customFormat="false" ht="15" hidden="false" customHeight="false" outlineLevel="0" collapsed="false">
      <c r="A5731" s="2" t="s">
        <v>22912</v>
      </c>
      <c r="B5731" s="2" t="s">
        <v>4640</v>
      </c>
      <c r="C5731" s="2" t="s">
        <v>165</v>
      </c>
      <c r="D5731" s="2" t="s">
        <v>17180</v>
      </c>
      <c r="E5731" s="2" t="s">
        <v>17176</v>
      </c>
      <c r="F5731" s="13" t="n">
        <v>46077</v>
      </c>
      <c r="G5731" s="13" t="n">
        <v>46077</v>
      </c>
      <c r="H5731" s="2" t="n">
        <v>18.5</v>
      </c>
    </row>
    <row r="5732" customFormat="false" ht="15" hidden="false" customHeight="false" outlineLevel="0" collapsed="false">
      <c r="A5732" s="2" t="s">
        <v>22913</v>
      </c>
      <c r="B5732" s="2" t="s">
        <v>2775</v>
      </c>
      <c r="C5732" s="2" t="s">
        <v>123</v>
      </c>
      <c r="D5732" s="2" t="s">
        <v>17175</v>
      </c>
      <c r="E5732" s="2" t="s">
        <v>17193</v>
      </c>
      <c r="F5732" s="13" t="n">
        <v>45944</v>
      </c>
      <c r="G5732" s="13" t="n">
        <v>45944</v>
      </c>
      <c r="H5732" s="2" t="n">
        <v>16.3</v>
      </c>
    </row>
    <row r="5733" customFormat="false" ht="15" hidden="false" customHeight="false" outlineLevel="0" collapsed="false">
      <c r="A5733" s="2" t="s">
        <v>22914</v>
      </c>
      <c r="B5733" s="2" t="s">
        <v>4333</v>
      </c>
      <c r="C5733" s="2" t="s">
        <v>139</v>
      </c>
      <c r="D5733" s="2" t="s">
        <v>17178</v>
      </c>
      <c r="E5733" s="2" t="s">
        <v>17193</v>
      </c>
      <c r="F5733" s="13" t="n">
        <v>46113</v>
      </c>
      <c r="G5733" s="13" t="n">
        <v>46113</v>
      </c>
      <c r="H5733" s="2" t="n">
        <v>5.2</v>
      </c>
    </row>
    <row r="5734" customFormat="false" ht="15" hidden="false" customHeight="false" outlineLevel="0" collapsed="false">
      <c r="A5734" s="2" t="s">
        <v>22915</v>
      </c>
      <c r="B5734" s="2" t="s">
        <v>2450</v>
      </c>
      <c r="C5734" s="2" t="s">
        <v>104</v>
      </c>
      <c r="D5734" s="2" t="s">
        <v>17180</v>
      </c>
      <c r="E5734" s="2" t="s">
        <v>17187</v>
      </c>
      <c r="F5734" s="13" t="n">
        <v>45987</v>
      </c>
      <c r="G5734" s="13" t="n">
        <v>45987</v>
      </c>
      <c r="H5734" s="2" t="n">
        <v>10.9</v>
      </c>
    </row>
    <row r="5735" customFormat="false" ht="15" hidden="false" customHeight="false" outlineLevel="0" collapsed="false">
      <c r="A5735" s="2" t="s">
        <v>22916</v>
      </c>
      <c r="B5735" s="2" t="s">
        <v>4803</v>
      </c>
      <c r="C5735" s="2" t="s">
        <v>141</v>
      </c>
      <c r="D5735" s="2" t="s">
        <v>17182</v>
      </c>
      <c r="E5735" s="2" t="s">
        <v>17187</v>
      </c>
      <c r="F5735" s="13" t="n">
        <v>46041</v>
      </c>
      <c r="G5735" s="13" t="n">
        <v>46041</v>
      </c>
      <c r="H5735" s="2" t="n">
        <v>12.5</v>
      </c>
    </row>
    <row r="5736" customFormat="false" ht="15" hidden="false" customHeight="false" outlineLevel="0" collapsed="false">
      <c r="A5736" s="2" t="s">
        <v>22917</v>
      </c>
      <c r="B5736" s="2" t="s">
        <v>4702</v>
      </c>
      <c r="C5736" s="2" t="s">
        <v>104</v>
      </c>
      <c r="D5736" s="2" t="s">
        <v>17178</v>
      </c>
      <c r="E5736" s="2" t="s">
        <v>17176</v>
      </c>
      <c r="F5736" s="13" t="n">
        <v>45733</v>
      </c>
      <c r="G5736" s="13" t="n">
        <v>45733</v>
      </c>
      <c r="H5736" s="2" t="n">
        <v>7</v>
      </c>
    </row>
    <row r="5737" customFormat="false" ht="15" hidden="false" customHeight="false" outlineLevel="0" collapsed="false">
      <c r="A5737" s="2" t="s">
        <v>22918</v>
      </c>
      <c r="B5737" s="2" t="s">
        <v>4286</v>
      </c>
      <c r="C5737" s="2" t="s">
        <v>145</v>
      </c>
      <c r="D5737" s="2" t="s">
        <v>17175</v>
      </c>
      <c r="E5737" s="2" t="s">
        <v>17193</v>
      </c>
      <c r="F5737" s="13" t="n">
        <v>46021</v>
      </c>
      <c r="G5737" s="13" t="n">
        <v>46021</v>
      </c>
      <c r="H5737" s="2" t="n">
        <v>6.5</v>
      </c>
    </row>
    <row r="5738" customFormat="false" ht="15" hidden="false" customHeight="false" outlineLevel="0" collapsed="false">
      <c r="A5738" s="2" t="s">
        <v>22919</v>
      </c>
      <c r="B5738" s="2" t="s">
        <v>1524</v>
      </c>
      <c r="C5738" s="2" t="s">
        <v>139</v>
      </c>
      <c r="D5738" s="2" t="s">
        <v>17184</v>
      </c>
      <c r="E5738" s="2" t="s">
        <v>17191</v>
      </c>
      <c r="F5738" s="13" t="n">
        <v>45818</v>
      </c>
      <c r="G5738" s="13" t="n">
        <v>45818</v>
      </c>
      <c r="H5738" s="2" t="n">
        <v>1.8</v>
      </c>
    </row>
    <row r="5739" customFormat="false" ht="15" hidden="false" customHeight="false" outlineLevel="0" collapsed="false">
      <c r="A5739" s="2" t="s">
        <v>22920</v>
      </c>
      <c r="B5739" s="2" t="s">
        <v>4236</v>
      </c>
      <c r="C5739" s="2" t="s">
        <v>98</v>
      </c>
      <c r="D5739" s="2" t="s">
        <v>17178</v>
      </c>
      <c r="E5739" s="2" t="s">
        <v>17176</v>
      </c>
      <c r="F5739" s="13" t="n">
        <v>46080</v>
      </c>
      <c r="G5739" s="13" t="n">
        <v>46080</v>
      </c>
      <c r="H5739" s="2" t="n">
        <v>11.4</v>
      </c>
    </row>
    <row r="5740" customFormat="false" ht="15" hidden="false" customHeight="false" outlineLevel="0" collapsed="false">
      <c r="A5740" s="2" t="s">
        <v>22921</v>
      </c>
      <c r="B5740" s="2" t="s">
        <v>4362</v>
      </c>
      <c r="C5740" s="2" t="s">
        <v>119</v>
      </c>
      <c r="D5740" s="2" t="s">
        <v>17180</v>
      </c>
      <c r="E5740" s="2" t="s">
        <v>17187</v>
      </c>
      <c r="F5740" s="13" t="n">
        <v>45945</v>
      </c>
      <c r="G5740" s="13" t="n">
        <v>45945</v>
      </c>
      <c r="H5740" s="2" t="n">
        <v>3.7</v>
      </c>
    </row>
    <row r="5741" customFormat="false" ht="15" hidden="false" customHeight="false" outlineLevel="0" collapsed="false">
      <c r="A5741" s="2" t="s">
        <v>22922</v>
      </c>
      <c r="B5741" s="2" t="s">
        <v>4278</v>
      </c>
      <c r="C5741" s="2" t="s">
        <v>139</v>
      </c>
      <c r="D5741" s="2" t="s">
        <v>17175</v>
      </c>
      <c r="E5741" s="2" t="s">
        <v>17176</v>
      </c>
      <c r="F5741" s="13" t="n">
        <v>46057</v>
      </c>
      <c r="G5741" s="13" t="n">
        <v>46057</v>
      </c>
      <c r="H5741" s="2" t="n">
        <v>15.3</v>
      </c>
    </row>
    <row r="5742" customFormat="false" ht="15" hidden="false" customHeight="false" outlineLevel="0" collapsed="false">
      <c r="A5742" s="2" t="s">
        <v>22923</v>
      </c>
      <c r="B5742" s="2" t="s">
        <v>4437</v>
      </c>
      <c r="C5742" s="2" t="s">
        <v>98</v>
      </c>
      <c r="D5742" s="2" t="s">
        <v>17182</v>
      </c>
      <c r="E5742" s="2" t="s">
        <v>17193</v>
      </c>
      <c r="F5742" s="13" t="n">
        <v>46106</v>
      </c>
      <c r="G5742" s="13" t="n">
        <v>46106</v>
      </c>
      <c r="H5742" s="2" t="n">
        <v>4.1</v>
      </c>
    </row>
    <row r="5743" customFormat="false" ht="15" hidden="false" customHeight="false" outlineLevel="0" collapsed="false">
      <c r="A5743" s="2" t="s">
        <v>22924</v>
      </c>
      <c r="B5743" s="2" t="s">
        <v>1379</v>
      </c>
      <c r="C5743" s="2" t="s">
        <v>104</v>
      </c>
      <c r="D5743" s="2" t="s">
        <v>17175</v>
      </c>
      <c r="E5743" s="2" t="s">
        <v>17176</v>
      </c>
      <c r="F5743" s="13" t="n">
        <v>46010</v>
      </c>
      <c r="G5743" s="13" t="n">
        <v>46010</v>
      </c>
      <c r="H5743" s="2" t="n">
        <v>16.9</v>
      </c>
    </row>
    <row r="5744" customFormat="false" ht="15" hidden="false" customHeight="false" outlineLevel="0" collapsed="false">
      <c r="A5744" s="2" t="s">
        <v>22925</v>
      </c>
      <c r="B5744" s="2" t="s">
        <v>1324</v>
      </c>
      <c r="C5744" s="2" t="s">
        <v>108</v>
      </c>
      <c r="D5744" s="2" t="s">
        <v>17180</v>
      </c>
      <c r="E5744" s="2" t="s">
        <v>17193</v>
      </c>
      <c r="F5744" s="13" t="n">
        <v>45785</v>
      </c>
      <c r="G5744" s="13" t="n">
        <v>45785</v>
      </c>
      <c r="H5744" s="2" t="n">
        <v>3.3</v>
      </c>
    </row>
    <row r="5745" customFormat="false" ht="15" hidden="false" customHeight="false" outlineLevel="0" collapsed="false">
      <c r="A5745" s="2" t="s">
        <v>22926</v>
      </c>
      <c r="B5745" s="2" t="s">
        <v>4302</v>
      </c>
      <c r="C5745" s="2" t="s">
        <v>123</v>
      </c>
      <c r="D5745" s="2" t="s">
        <v>17178</v>
      </c>
      <c r="E5745" s="2" t="s">
        <v>17187</v>
      </c>
      <c r="F5745" s="13" t="n">
        <v>45900</v>
      </c>
      <c r="G5745" s="13" t="n">
        <v>45900</v>
      </c>
      <c r="H5745" s="2" t="n">
        <v>6.1</v>
      </c>
    </row>
    <row r="5746" customFormat="false" ht="15" hidden="false" customHeight="false" outlineLevel="0" collapsed="false">
      <c r="A5746" s="2" t="s">
        <v>22927</v>
      </c>
      <c r="B5746" s="2" t="s">
        <v>2178</v>
      </c>
      <c r="C5746" s="2" t="s">
        <v>119</v>
      </c>
      <c r="D5746" s="2" t="s">
        <v>17184</v>
      </c>
      <c r="E5746" s="2" t="s">
        <v>17191</v>
      </c>
      <c r="F5746" s="13" t="n">
        <v>46065</v>
      </c>
      <c r="G5746" s="13" t="n">
        <v>46065</v>
      </c>
      <c r="H5746" s="2" t="n">
        <v>2.7</v>
      </c>
    </row>
    <row r="5747" customFormat="false" ht="15" hidden="false" customHeight="false" outlineLevel="0" collapsed="false">
      <c r="A5747" s="2" t="s">
        <v>22928</v>
      </c>
      <c r="B5747" s="2" t="s">
        <v>1480</v>
      </c>
      <c r="C5747" s="2" t="s">
        <v>128</v>
      </c>
      <c r="D5747" s="2" t="s">
        <v>17180</v>
      </c>
      <c r="E5747" s="2" t="s">
        <v>17176</v>
      </c>
      <c r="F5747" s="13" t="n">
        <v>45935</v>
      </c>
      <c r="G5747" s="13" t="n">
        <v>45935</v>
      </c>
      <c r="H5747" s="2" t="n">
        <v>19.8</v>
      </c>
    </row>
    <row r="5748" customFormat="false" ht="15" hidden="false" customHeight="false" outlineLevel="0" collapsed="false">
      <c r="A5748" s="2" t="s">
        <v>22929</v>
      </c>
      <c r="B5748" s="2" t="s">
        <v>2637</v>
      </c>
      <c r="C5748" s="2" t="s">
        <v>114</v>
      </c>
      <c r="D5748" s="2" t="s">
        <v>17184</v>
      </c>
      <c r="E5748" s="2" t="s">
        <v>17187</v>
      </c>
      <c r="F5748" s="13" t="n">
        <v>45821</v>
      </c>
      <c r="G5748" s="13" t="n">
        <v>45821</v>
      </c>
      <c r="H5748" s="2" t="n">
        <v>9.8</v>
      </c>
    </row>
    <row r="5749" customFormat="false" ht="15" hidden="false" customHeight="false" outlineLevel="0" collapsed="false">
      <c r="A5749" s="2" t="s">
        <v>22930</v>
      </c>
      <c r="B5749" s="2" t="s">
        <v>4164</v>
      </c>
      <c r="C5749" s="2" t="s">
        <v>139</v>
      </c>
      <c r="D5749" s="2" t="s">
        <v>17178</v>
      </c>
      <c r="E5749" s="2" t="s">
        <v>17193</v>
      </c>
      <c r="F5749" s="13" t="n">
        <v>46006</v>
      </c>
      <c r="G5749" s="13" t="n">
        <v>46006</v>
      </c>
      <c r="H5749" s="2" t="n">
        <v>6.5</v>
      </c>
    </row>
    <row r="5750" customFormat="false" ht="15" hidden="false" customHeight="false" outlineLevel="0" collapsed="false">
      <c r="A5750" s="2" t="s">
        <v>22931</v>
      </c>
      <c r="B5750" s="2" t="s">
        <v>431</v>
      </c>
      <c r="C5750" s="2" t="s">
        <v>165</v>
      </c>
      <c r="D5750" s="2" t="s">
        <v>17175</v>
      </c>
      <c r="E5750" s="2" t="s">
        <v>17176</v>
      </c>
      <c r="F5750" s="13" t="n">
        <v>46101</v>
      </c>
      <c r="G5750" s="13" t="n">
        <v>46101</v>
      </c>
      <c r="H5750" s="2" t="n">
        <v>14.7</v>
      </c>
    </row>
    <row r="5751" customFormat="false" ht="15" hidden="false" customHeight="false" outlineLevel="0" collapsed="false">
      <c r="A5751" s="2" t="s">
        <v>22932</v>
      </c>
      <c r="B5751" s="2" t="s">
        <v>3102</v>
      </c>
      <c r="C5751" s="2" t="s">
        <v>114</v>
      </c>
      <c r="D5751" s="2" t="s">
        <v>17182</v>
      </c>
      <c r="E5751" s="2" t="s">
        <v>17187</v>
      </c>
      <c r="F5751" s="13" t="n">
        <v>46056</v>
      </c>
      <c r="G5751" s="13" t="n">
        <v>46056</v>
      </c>
      <c r="H5751" s="2" t="n">
        <v>7.4</v>
      </c>
    </row>
    <row r="5752" customFormat="false" ht="15" hidden="false" customHeight="false" outlineLevel="0" collapsed="false">
      <c r="A5752" s="2" t="s">
        <v>22933</v>
      </c>
      <c r="B5752" s="2" t="s">
        <v>1503</v>
      </c>
      <c r="C5752" s="2" t="s">
        <v>165</v>
      </c>
      <c r="D5752" s="2" t="s">
        <v>17180</v>
      </c>
      <c r="E5752" s="2" t="s">
        <v>17193</v>
      </c>
      <c r="F5752" s="13" t="n">
        <v>45710</v>
      </c>
      <c r="G5752" s="13" t="n">
        <v>45710</v>
      </c>
      <c r="H5752" s="2" t="n">
        <v>5.6</v>
      </c>
    </row>
    <row r="5753" customFormat="false" ht="15" hidden="false" customHeight="false" outlineLevel="0" collapsed="false">
      <c r="A5753" s="2" t="s">
        <v>22934</v>
      </c>
      <c r="B5753" s="2" t="s">
        <v>1103</v>
      </c>
      <c r="C5753" s="2" t="s">
        <v>141</v>
      </c>
      <c r="D5753" s="2" t="s">
        <v>17178</v>
      </c>
      <c r="E5753" s="2" t="s">
        <v>17187</v>
      </c>
      <c r="F5753" s="13" t="n">
        <v>45861</v>
      </c>
      <c r="G5753" s="13" t="n">
        <v>45861</v>
      </c>
      <c r="H5753" s="2" t="n">
        <v>11.1</v>
      </c>
    </row>
    <row r="5754" customFormat="false" ht="15" hidden="false" customHeight="false" outlineLevel="0" collapsed="false">
      <c r="A5754" s="2" t="s">
        <v>22935</v>
      </c>
      <c r="B5754" s="2" t="s">
        <v>2920</v>
      </c>
      <c r="C5754" s="2" t="s">
        <v>165</v>
      </c>
      <c r="D5754" s="2" t="s">
        <v>17175</v>
      </c>
      <c r="E5754" s="2" t="s">
        <v>17176</v>
      </c>
      <c r="F5754" s="13" t="n">
        <v>45867</v>
      </c>
      <c r="G5754" s="13" t="n">
        <v>45867</v>
      </c>
      <c r="H5754" s="2" t="n">
        <v>12.4</v>
      </c>
    </row>
    <row r="5755" customFormat="false" ht="15" hidden="false" customHeight="false" outlineLevel="0" collapsed="false">
      <c r="A5755" s="2" t="s">
        <v>22936</v>
      </c>
      <c r="B5755" s="2" t="s">
        <v>1352</v>
      </c>
      <c r="C5755" s="2" t="s">
        <v>98</v>
      </c>
      <c r="D5755" s="2" t="s">
        <v>17180</v>
      </c>
      <c r="E5755" s="2" t="s">
        <v>17193</v>
      </c>
      <c r="F5755" s="13" t="n">
        <v>46018</v>
      </c>
      <c r="G5755" s="13" t="n">
        <v>46018</v>
      </c>
      <c r="H5755" s="2" t="n">
        <v>4.4</v>
      </c>
    </row>
    <row r="5756" customFormat="false" ht="15" hidden="false" customHeight="false" outlineLevel="0" collapsed="false">
      <c r="A5756" s="2" t="s">
        <v>22937</v>
      </c>
      <c r="B5756" s="2" t="s">
        <v>2686</v>
      </c>
      <c r="C5756" s="2" t="s">
        <v>98</v>
      </c>
      <c r="D5756" s="2" t="s">
        <v>17178</v>
      </c>
      <c r="E5756" s="2" t="s">
        <v>17187</v>
      </c>
      <c r="F5756" s="13" t="n">
        <v>45917</v>
      </c>
      <c r="G5756" s="13" t="n">
        <v>45917</v>
      </c>
      <c r="H5756" s="2" t="n">
        <v>11.4</v>
      </c>
    </row>
    <row r="5757" customFormat="false" ht="15" hidden="false" customHeight="false" outlineLevel="0" collapsed="false">
      <c r="A5757" s="2" t="s">
        <v>22938</v>
      </c>
      <c r="B5757" s="2" t="s">
        <v>234</v>
      </c>
      <c r="C5757" s="2" t="s">
        <v>128</v>
      </c>
      <c r="D5757" s="2" t="s">
        <v>17178</v>
      </c>
      <c r="E5757" s="2" t="s">
        <v>17176</v>
      </c>
      <c r="F5757" s="13" t="n">
        <v>46024</v>
      </c>
      <c r="G5757" s="13" t="n">
        <v>46024</v>
      </c>
      <c r="H5757" s="2" t="n">
        <v>15.3</v>
      </c>
    </row>
    <row r="5758" customFormat="false" ht="15" hidden="false" customHeight="false" outlineLevel="0" collapsed="false">
      <c r="A5758" s="2" t="s">
        <v>22939</v>
      </c>
      <c r="B5758" s="2" t="s">
        <v>1790</v>
      </c>
      <c r="C5758" s="2" t="s">
        <v>141</v>
      </c>
      <c r="D5758" s="2" t="s">
        <v>17178</v>
      </c>
      <c r="E5758" s="2" t="s">
        <v>17187</v>
      </c>
      <c r="F5758" s="13" t="n">
        <v>45688</v>
      </c>
      <c r="G5758" s="13" t="n">
        <v>45688</v>
      </c>
      <c r="H5758" s="2" t="n">
        <v>5.3</v>
      </c>
    </row>
    <row r="5759" customFormat="false" ht="15" hidden="false" customHeight="false" outlineLevel="0" collapsed="false">
      <c r="A5759" s="2" t="s">
        <v>22940</v>
      </c>
      <c r="B5759" s="2" t="s">
        <v>1005</v>
      </c>
      <c r="C5759" s="2" t="s">
        <v>128</v>
      </c>
      <c r="D5759" s="2" t="s">
        <v>17178</v>
      </c>
      <c r="E5759" s="2" t="s">
        <v>17193</v>
      </c>
      <c r="F5759" s="13" t="n">
        <v>46082</v>
      </c>
      <c r="G5759" s="13" t="n">
        <v>46082</v>
      </c>
      <c r="H5759" s="2" t="n">
        <v>6.4</v>
      </c>
    </row>
    <row r="5760" customFormat="false" ht="15" hidden="false" customHeight="false" outlineLevel="0" collapsed="false">
      <c r="A5760" s="2" t="s">
        <v>22941</v>
      </c>
      <c r="B5760" s="2" t="s">
        <v>583</v>
      </c>
      <c r="C5760" s="2" t="s">
        <v>98</v>
      </c>
      <c r="D5760" s="2" t="s">
        <v>17175</v>
      </c>
      <c r="E5760" s="2" t="s">
        <v>17176</v>
      </c>
      <c r="F5760" s="13" t="n">
        <v>46208</v>
      </c>
      <c r="G5760" s="13" t="n">
        <v>46209</v>
      </c>
      <c r="H5760" s="2" t="n">
        <v>25.9</v>
      </c>
    </row>
    <row r="5761" customFormat="false" ht="15" hidden="false" customHeight="false" outlineLevel="0" collapsed="false">
      <c r="A5761" s="2" t="s">
        <v>22942</v>
      </c>
      <c r="B5761" s="2" t="s">
        <v>3149</v>
      </c>
      <c r="C5761" s="2" t="s">
        <v>98</v>
      </c>
      <c r="D5761" s="2" t="s">
        <v>17175</v>
      </c>
      <c r="E5761" s="2" t="s">
        <v>17187</v>
      </c>
      <c r="F5761" s="13" t="n">
        <v>45769</v>
      </c>
      <c r="G5761" s="13" t="n">
        <v>45769</v>
      </c>
      <c r="H5761" s="2" t="n">
        <v>16</v>
      </c>
    </row>
    <row r="5762" customFormat="false" ht="15" hidden="false" customHeight="false" outlineLevel="0" collapsed="false">
      <c r="A5762" s="2" t="s">
        <v>22943</v>
      </c>
      <c r="B5762" s="2" t="s">
        <v>217</v>
      </c>
      <c r="C5762" s="2" t="s">
        <v>128</v>
      </c>
      <c r="D5762" s="2" t="s">
        <v>17182</v>
      </c>
      <c r="E5762" s="2" t="s">
        <v>17176</v>
      </c>
      <c r="F5762" s="13" t="n">
        <v>46002</v>
      </c>
      <c r="G5762" s="13" t="n">
        <v>46003</v>
      </c>
      <c r="H5762" s="2" t="n">
        <v>30.5</v>
      </c>
    </row>
    <row r="5763" customFormat="false" ht="15" hidden="false" customHeight="false" outlineLevel="0" collapsed="false">
      <c r="A5763" s="2" t="s">
        <v>22944</v>
      </c>
      <c r="B5763" s="2" t="s">
        <v>1267</v>
      </c>
      <c r="C5763" s="2" t="s">
        <v>98</v>
      </c>
      <c r="D5763" s="2" t="s">
        <v>17184</v>
      </c>
      <c r="E5763" s="2" t="s">
        <v>17176</v>
      </c>
      <c r="F5763" s="13" t="n">
        <v>46043</v>
      </c>
      <c r="G5763" s="13" t="n">
        <v>46043</v>
      </c>
      <c r="H5763" s="2" t="n">
        <v>23.8</v>
      </c>
    </row>
    <row r="5764" customFormat="false" ht="15" hidden="false" customHeight="false" outlineLevel="0" collapsed="false">
      <c r="A5764" s="2" t="s">
        <v>22945</v>
      </c>
      <c r="B5764" s="2" t="s">
        <v>4427</v>
      </c>
      <c r="C5764" s="2" t="s">
        <v>98</v>
      </c>
      <c r="D5764" s="2" t="s">
        <v>17182</v>
      </c>
      <c r="E5764" s="2" t="s">
        <v>17176</v>
      </c>
      <c r="F5764" s="13" t="n">
        <v>46288</v>
      </c>
      <c r="G5764" s="13" t="n">
        <v>46288</v>
      </c>
      <c r="H5764" s="2" t="n">
        <v>7.9</v>
      </c>
    </row>
    <row r="5765" customFormat="false" ht="15" hidden="false" customHeight="false" outlineLevel="0" collapsed="false">
      <c r="A5765" s="2" t="s">
        <v>22946</v>
      </c>
      <c r="B5765" s="2" t="s">
        <v>3945</v>
      </c>
      <c r="C5765" s="2" t="s">
        <v>119</v>
      </c>
      <c r="D5765" s="2" t="s">
        <v>17178</v>
      </c>
      <c r="E5765" s="2" t="s">
        <v>17187</v>
      </c>
      <c r="F5765" s="13" t="n">
        <v>46055</v>
      </c>
      <c r="G5765" s="13" t="n">
        <v>46055</v>
      </c>
      <c r="H5765" s="2" t="n">
        <v>15.8</v>
      </c>
    </row>
    <row r="5766" customFormat="false" ht="15" hidden="false" customHeight="false" outlineLevel="0" collapsed="false">
      <c r="A5766" s="2" t="s">
        <v>22947</v>
      </c>
      <c r="B5766" s="2" t="s">
        <v>3694</v>
      </c>
      <c r="C5766" s="2" t="s">
        <v>119</v>
      </c>
      <c r="D5766" s="2" t="s">
        <v>17178</v>
      </c>
      <c r="E5766" s="2" t="s">
        <v>17176</v>
      </c>
      <c r="F5766" s="13" t="n">
        <v>45960</v>
      </c>
      <c r="G5766" s="13" t="n">
        <v>45960</v>
      </c>
      <c r="H5766" s="2" t="n">
        <v>9.4</v>
      </c>
    </row>
    <row r="5767" customFormat="false" ht="15" hidden="false" customHeight="false" outlineLevel="0" collapsed="false">
      <c r="A5767" s="2" t="s">
        <v>22948</v>
      </c>
      <c r="B5767" s="2" t="s">
        <v>4084</v>
      </c>
      <c r="C5767" s="2" t="s">
        <v>98</v>
      </c>
      <c r="D5767" s="2" t="s">
        <v>17175</v>
      </c>
      <c r="E5767" s="2" t="s">
        <v>17193</v>
      </c>
      <c r="F5767" s="13" t="n">
        <v>45743</v>
      </c>
      <c r="G5767" s="13" t="n">
        <v>45743</v>
      </c>
      <c r="H5767" s="2" t="n">
        <v>11.3</v>
      </c>
    </row>
    <row r="5768" customFormat="false" ht="15" hidden="false" customHeight="false" outlineLevel="0" collapsed="false">
      <c r="A5768" s="2" t="s">
        <v>22949</v>
      </c>
      <c r="B5768" s="2" t="s">
        <v>1202</v>
      </c>
      <c r="C5768" s="2" t="s">
        <v>128</v>
      </c>
      <c r="D5768" s="2" t="s">
        <v>17180</v>
      </c>
      <c r="E5768" s="2" t="s">
        <v>17176</v>
      </c>
      <c r="F5768" s="13" t="n">
        <v>45889</v>
      </c>
      <c r="G5768" s="13" t="n">
        <v>45889</v>
      </c>
      <c r="H5768" s="2" t="n">
        <v>13.9</v>
      </c>
    </row>
    <row r="5769" customFormat="false" ht="15" hidden="false" customHeight="false" outlineLevel="0" collapsed="false">
      <c r="A5769" s="2" t="s">
        <v>22950</v>
      </c>
      <c r="B5769" s="2" t="s">
        <v>5008</v>
      </c>
      <c r="C5769" s="2" t="s">
        <v>98</v>
      </c>
      <c r="D5769" s="2" t="s">
        <v>17180</v>
      </c>
      <c r="E5769" s="2" t="s">
        <v>17193</v>
      </c>
      <c r="F5769" s="13" t="n">
        <v>46183</v>
      </c>
      <c r="G5769" s="13" t="n">
        <v>46183</v>
      </c>
      <c r="H5769" s="2" t="n">
        <v>7.1</v>
      </c>
    </row>
    <row r="5770" customFormat="false" ht="15" hidden="false" customHeight="false" outlineLevel="0" collapsed="false">
      <c r="A5770" s="2" t="s">
        <v>22951</v>
      </c>
      <c r="B5770" s="2" t="s">
        <v>3921</v>
      </c>
      <c r="C5770" s="2" t="s">
        <v>139</v>
      </c>
      <c r="D5770" s="2" t="s">
        <v>17184</v>
      </c>
      <c r="E5770" s="2" t="s">
        <v>17187</v>
      </c>
      <c r="F5770" s="13" t="n">
        <v>46029</v>
      </c>
      <c r="G5770" s="13" t="n">
        <v>46029</v>
      </c>
      <c r="H5770" s="2" t="n">
        <v>14.7</v>
      </c>
    </row>
    <row r="5771" customFormat="false" ht="15" hidden="false" customHeight="false" outlineLevel="0" collapsed="false">
      <c r="A5771" s="2" t="s">
        <v>22952</v>
      </c>
      <c r="B5771" s="2" t="s">
        <v>2372</v>
      </c>
      <c r="C5771" s="2" t="s">
        <v>98</v>
      </c>
      <c r="D5771" s="2" t="s">
        <v>17178</v>
      </c>
      <c r="E5771" s="2" t="s">
        <v>17176</v>
      </c>
      <c r="F5771" s="13" t="n">
        <v>45774</v>
      </c>
      <c r="G5771" s="13" t="n">
        <v>45774</v>
      </c>
      <c r="H5771" s="2" t="n">
        <v>12.2</v>
      </c>
    </row>
    <row r="5772" customFormat="false" ht="15" hidden="false" customHeight="false" outlineLevel="0" collapsed="false">
      <c r="A5772" s="2" t="s">
        <v>22953</v>
      </c>
      <c r="B5772" s="2" t="s">
        <v>3259</v>
      </c>
      <c r="C5772" s="2" t="s">
        <v>128</v>
      </c>
      <c r="D5772" s="2" t="s">
        <v>17180</v>
      </c>
      <c r="E5772" s="2" t="s">
        <v>17187</v>
      </c>
      <c r="F5772" s="13" t="n">
        <v>45958</v>
      </c>
      <c r="G5772" s="13" t="n">
        <v>45958</v>
      </c>
      <c r="H5772" s="2" t="n">
        <v>11.3</v>
      </c>
    </row>
    <row r="5773" customFormat="false" ht="15" hidden="false" customHeight="false" outlineLevel="0" collapsed="false">
      <c r="A5773" s="2" t="s">
        <v>22954</v>
      </c>
      <c r="B5773" s="2" t="s">
        <v>707</v>
      </c>
      <c r="C5773" s="2" t="s">
        <v>114</v>
      </c>
      <c r="D5773" s="2" t="s">
        <v>17182</v>
      </c>
      <c r="E5773" s="2" t="s">
        <v>17187</v>
      </c>
      <c r="F5773" s="13" t="n">
        <v>45958</v>
      </c>
      <c r="G5773" s="13" t="n">
        <v>45958</v>
      </c>
      <c r="H5773" s="2" t="n">
        <v>22.5</v>
      </c>
    </row>
    <row r="5774" customFormat="false" ht="15" hidden="false" customHeight="false" outlineLevel="0" collapsed="false">
      <c r="A5774" s="2" t="s">
        <v>22955</v>
      </c>
      <c r="B5774" s="2" t="s">
        <v>3241</v>
      </c>
      <c r="C5774" s="2" t="s">
        <v>128</v>
      </c>
      <c r="D5774" s="2" t="s">
        <v>17178</v>
      </c>
      <c r="E5774" s="2" t="s">
        <v>17193</v>
      </c>
      <c r="F5774" s="13" t="n">
        <v>45917</v>
      </c>
      <c r="G5774" s="13" t="n">
        <v>45917</v>
      </c>
      <c r="H5774" s="2" t="n">
        <v>6.7</v>
      </c>
    </row>
    <row r="5775" customFormat="false" ht="15" hidden="false" customHeight="false" outlineLevel="0" collapsed="false">
      <c r="A5775" s="2" t="s">
        <v>22956</v>
      </c>
      <c r="B5775" s="2" t="s">
        <v>4896</v>
      </c>
      <c r="C5775" s="2" t="s">
        <v>119</v>
      </c>
      <c r="D5775" s="2" t="s">
        <v>17178</v>
      </c>
      <c r="E5775" s="2" t="s">
        <v>17187</v>
      </c>
      <c r="F5775" s="13" t="n">
        <v>46106</v>
      </c>
      <c r="G5775" s="13" t="n">
        <v>46106</v>
      </c>
      <c r="H5775" s="2" t="n">
        <v>13.2</v>
      </c>
    </row>
    <row r="5776" customFormat="false" ht="15" hidden="false" customHeight="false" outlineLevel="0" collapsed="false">
      <c r="A5776" s="2" t="s">
        <v>22957</v>
      </c>
      <c r="B5776" s="2" t="s">
        <v>3655</v>
      </c>
      <c r="C5776" s="2" t="s">
        <v>141</v>
      </c>
      <c r="D5776" s="2" t="s">
        <v>17175</v>
      </c>
      <c r="E5776" s="2" t="s">
        <v>17176</v>
      </c>
      <c r="F5776" s="13" t="n">
        <v>46055</v>
      </c>
      <c r="G5776" s="13" t="n">
        <v>46055</v>
      </c>
      <c r="H5776" s="2" t="n">
        <v>6.4</v>
      </c>
    </row>
    <row r="5777" customFormat="false" ht="15" hidden="false" customHeight="false" outlineLevel="0" collapsed="false">
      <c r="A5777" s="2" t="s">
        <v>22958</v>
      </c>
      <c r="B5777" s="2" t="s">
        <v>2249</v>
      </c>
      <c r="C5777" s="2" t="s">
        <v>98</v>
      </c>
      <c r="D5777" s="2" t="s">
        <v>17182</v>
      </c>
      <c r="E5777" s="2" t="s">
        <v>17187</v>
      </c>
      <c r="F5777" s="13" t="n">
        <v>46165</v>
      </c>
      <c r="G5777" s="13" t="n">
        <v>46165</v>
      </c>
      <c r="H5777" s="2" t="n">
        <v>7.2</v>
      </c>
    </row>
    <row r="5778" customFormat="false" ht="15" hidden="false" customHeight="false" outlineLevel="0" collapsed="false">
      <c r="A5778" s="2" t="s">
        <v>22959</v>
      </c>
      <c r="B5778" s="2" t="s">
        <v>1507</v>
      </c>
      <c r="C5778" s="2" t="s">
        <v>104</v>
      </c>
      <c r="D5778" s="2" t="s">
        <v>17175</v>
      </c>
      <c r="E5778" s="2" t="s">
        <v>17187</v>
      </c>
      <c r="F5778" s="13" t="n">
        <v>45978</v>
      </c>
      <c r="G5778" s="13" t="n">
        <v>45980</v>
      </c>
      <c r="H5778" s="2" t="n">
        <v>68.4</v>
      </c>
    </row>
    <row r="5779" customFormat="false" ht="15" hidden="false" customHeight="false" outlineLevel="0" collapsed="false">
      <c r="A5779" s="2" t="s">
        <v>22960</v>
      </c>
      <c r="B5779" s="2" t="s">
        <v>2737</v>
      </c>
      <c r="C5779" s="2" t="s">
        <v>98</v>
      </c>
      <c r="D5779" s="2" t="s">
        <v>17178</v>
      </c>
      <c r="E5779" s="2" t="s">
        <v>17187</v>
      </c>
      <c r="F5779" s="13" t="n">
        <v>46074</v>
      </c>
      <c r="G5779" s="13" t="n">
        <v>46074</v>
      </c>
      <c r="H5779" s="2" t="n">
        <v>11.7</v>
      </c>
    </row>
    <row r="5780" customFormat="false" ht="15" hidden="false" customHeight="false" outlineLevel="0" collapsed="false">
      <c r="A5780" s="2" t="s">
        <v>22961</v>
      </c>
      <c r="B5780" s="2" t="s">
        <v>4108</v>
      </c>
      <c r="C5780" s="2" t="s">
        <v>139</v>
      </c>
      <c r="D5780" s="2" t="s">
        <v>17178</v>
      </c>
      <c r="E5780" s="2" t="s">
        <v>17187</v>
      </c>
      <c r="F5780" s="13" t="n">
        <v>45787</v>
      </c>
      <c r="G5780" s="13" t="n">
        <v>45787</v>
      </c>
      <c r="H5780" s="2" t="n">
        <v>4.1</v>
      </c>
    </row>
    <row r="5781" customFormat="false" ht="15" hidden="false" customHeight="false" outlineLevel="0" collapsed="false">
      <c r="A5781" s="2" t="s">
        <v>22962</v>
      </c>
      <c r="B5781" s="2" t="s">
        <v>3044</v>
      </c>
      <c r="C5781" s="2" t="s">
        <v>165</v>
      </c>
      <c r="D5781" s="2" t="s">
        <v>17178</v>
      </c>
      <c r="E5781" s="2" t="s">
        <v>17193</v>
      </c>
      <c r="F5781" s="13" t="n">
        <v>46123</v>
      </c>
      <c r="G5781" s="13" t="n">
        <v>46123</v>
      </c>
      <c r="H5781" s="2" t="n">
        <v>16.1</v>
      </c>
    </row>
    <row r="5782" customFormat="false" ht="15" hidden="false" customHeight="false" outlineLevel="0" collapsed="false">
      <c r="A5782" s="2" t="s">
        <v>22963</v>
      </c>
      <c r="B5782" s="2" t="s">
        <v>1885</v>
      </c>
      <c r="C5782" s="2" t="s">
        <v>139</v>
      </c>
      <c r="D5782" s="2" t="s">
        <v>17180</v>
      </c>
      <c r="E5782" s="2" t="s">
        <v>17176</v>
      </c>
      <c r="F5782" s="13" t="n">
        <v>46114</v>
      </c>
      <c r="G5782" s="13" t="n">
        <v>46114</v>
      </c>
      <c r="H5782" s="2" t="n">
        <v>17.4</v>
      </c>
    </row>
    <row r="5783" customFormat="false" ht="15" hidden="false" customHeight="false" outlineLevel="0" collapsed="false">
      <c r="A5783" s="2" t="s">
        <v>22964</v>
      </c>
      <c r="B5783" s="2" t="s">
        <v>2829</v>
      </c>
      <c r="C5783" s="2" t="s">
        <v>98</v>
      </c>
      <c r="D5783" s="2" t="s">
        <v>17180</v>
      </c>
      <c r="E5783" s="2" t="s">
        <v>17193</v>
      </c>
      <c r="F5783" s="13" t="n">
        <v>45785</v>
      </c>
      <c r="G5783" s="13" t="n">
        <v>45785</v>
      </c>
      <c r="H5783" s="2" t="n">
        <v>9.2</v>
      </c>
    </row>
    <row r="5784" customFormat="false" ht="15" hidden="false" customHeight="false" outlineLevel="0" collapsed="false">
      <c r="A5784" s="2" t="s">
        <v>22965</v>
      </c>
      <c r="B5784" s="2" t="s">
        <v>3361</v>
      </c>
      <c r="C5784" s="2" t="s">
        <v>104</v>
      </c>
      <c r="D5784" s="2" t="s">
        <v>17175</v>
      </c>
      <c r="E5784" s="2" t="s">
        <v>17187</v>
      </c>
      <c r="F5784" s="13" t="n">
        <v>46097</v>
      </c>
      <c r="G5784" s="13" t="n">
        <v>46098</v>
      </c>
      <c r="H5784" s="2" t="n">
        <v>30.2</v>
      </c>
    </row>
    <row r="5785" customFormat="false" ht="15" hidden="false" customHeight="false" outlineLevel="0" collapsed="false">
      <c r="A5785" s="2" t="s">
        <v>22966</v>
      </c>
      <c r="B5785" s="2" t="s">
        <v>1968</v>
      </c>
      <c r="C5785" s="2" t="s">
        <v>98</v>
      </c>
      <c r="D5785" s="2" t="s">
        <v>17178</v>
      </c>
      <c r="E5785" s="2" t="s">
        <v>17187</v>
      </c>
      <c r="F5785" s="13" t="n">
        <v>46061</v>
      </c>
      <c r="G5785" s="13" t="n">
        <v>46061</v>
      </c>
      <c r="H5785" s="2" t="n">
        <v>3.2</v>
      </c>
    </row>
    <row r="5786" customFormat="false" ht="15" hidden="false" customHeight="false" outlineLevel="0" collapsed="false">
      <c r="A5786" s="2" t="s">
        <v>22967</v>
      </c>
      <c r="B5786" s="2" t="s">
        <v>4094</v>
      </c>
      <c r="C5786" s="2" t="s">
        <v>145</v>
      </c>
      <c r="D5786" s="2" t="s">
        <v>17175</v>
      </c>
      <c r="E5786" s="2" t="s">
        <v>17187</v>
      </c>
      <c r="F5786" s="13" t="n">
        <v>45860</v>
      </c>
      <c r="G5786" s="13" t="n">
        <v>45860</v>
      </c>
      <c r="H5786" s="2" t="n">
        <v>18.6</v>
      </c>
    </row>
    <row r="5787" customFormat="false" ht="15" hidden="false" customHeight="false" outlineLevel="0" collapsed="false">
      <c r="A5787" s="2" t="s">
        <v>22968</v>
      </c>
      <c r="B5787" s="2" t="s">
        <v>512</v>
      </c>
      <c r="C5787" s="2" t="s">
        <v>98</v>
      </c>
      <c r="D5787" s="2" t="s">
        <v>17178</v>
      </c>
      <c r="E5787" s="2" t="s">
        <v>17187</v>
      </c>
      <c r="F5787" s="13" t="n">
        <v>45905</v>
      </c>
      <c r="G5787" s="13" t="n">
        <v>45905</v>
      </c>
      <c r="H5787" s="2" t="n">
        <v>7.1</v>
      </c>
    </row>
    <row r="5788" customFormat="false" ht="15" hidden="false" customHeight="false" outlineLevel="0" collapsed="false">
      <c r="A5788" s="2" t="s">
        <v>22969</v>
      </c>
      <c r="B5788" s="2" t="s">
        <v>1659</v>
      </c>
      <c r="C5788" s="2" t="s">
        <v>128</v>
      </c>
      <c r="D5788" s="2" t="s">
        <v>17180</v>
      </c>
      <c r="E5788" s="2" t="s">
        <v>17176</v>
      </c>
      <c r="F5788" s="13" t="n">
        <v>45844</v>
      </c>
      <c r="G5788" s="13" t="n">
        <v>45844</v>
      </c>
      <c r="H5788" s="2" t="n">
        <v>16.1</v>
      </c>
    </row>
    <row r="5789" customFormat="false" ht="15" hidden="false" customHeight="false" outlineLevel="0" collapsed="false">
      <c r="A5789" s="2" t="s">
        <v>22970</v>
      </c>
      <c r="B5789" s="2" t="s">
        <v>4419</v>
      </c>
      <c r="C5789" s="2" t="s">
        <v>98</v>
      </c>
      <c r="D5789" s="2" t="s">
        <v>17182</v>
      </c>
      <c r="E5789" s="2" t="s">
        <v>17176</v>
      </c>
      <c r="F5789" s="13" t="n">
        <v>46181</v>
      </c>
      <c r="G5789" s="13" t="n">
        <v>46181</v>
      </c>
      <c r="H5789" s="2" t="n">
        <v>14.4</v>
      </c>
    </row>
    <row r="5790" customFormat="false" ht="15" hidden="false" customHeight="false" outlineLevel="0" collapsed="false">
      <c r="A5790" s="2" t="s">
        <v>22971</v>
      </c>
      <c r="B5790" s="2" t="s">
        <v>697</v>
      </c>
      <c r="C5790" s="2" t="s">
        <v>128</v>
      </c>
      <c r="D5790" s="2" t="s">
        <v>17178</v>
      </c>
      <c r="E5790" s="2" t="s">
        <v>17176</v>
      </c>
      <c r="F5790" s="13" t="n">
        <v>46036</v>
      </c>
      <c r="G5790" s="13" t="n">
        <v>46036</v>
      </c>
      <c r="H5790" s="2" t="n">
        <v>10.8</v>
      </c>
    </row>
    <row r="5791" customFormat="false" ht="15" hidden="false" customHeight="false" outlineLevel="0" collapsed="false">
      <c r="A5791" s="2" t="s">
        <v>22972</v>
      </c>
      <c r="B5791" s="2" t="s">
        <v>3679</v>
      </c>
      <c r="C5791" s="2" t="s">
        <v>98</v>
      </c>
      <c r="D5791" s="2" t="s">
        <v>17182</v>
      </c>
      <c r="E5791" s="2" t="s">
        <v>17176</v>
      </c>
      <c r="F5791" s="13" t="n">
        <v>45793</v>
      </c>
      <c r="G5791" s="13" t="n">
        <v>45793</v>
      </c>
      <c r="H5791" s="2" t="n">
        <v>12</v>
      </c>
    </row>
    <row r="5792" customFormat="false" ht="15" hidden="false" customHeight="false" outlineLevel="0" collapsed="false">
      <c r="A5792" s="2" t="s">
        <v>22973</v>
      </c>
      <c r="B5792" s="2" t="s">
        <v>721</v>
      </c>
      <c r="C5792" s="2" t="s">
        <v>98</v>
      </c>
      <c r="D5792" s="2" t="s">
        <v>17178</v>
      </c>
      <c r="E5792" s="2" t="s">
        <v>17176</v>
      </c>
      <c r="F5792" s="13" t="n">
        <v>46299</v>
      </c>
      <c r="G5792" s="13" t="n">
        <v>46299</v>
      </c>
      <c r="H5792" s="2" t="n">
        <v>10.4</v>
      </c>
    </row>
    <row r="5793" customFormat="false" ht="15" hidden="false" customHeight="false" outlineLevel="0" collapsed="false">
      <c r="A5793" s="2" t="s">
        <v>22974</v>
      </c>
      <c r="B5793" s="2" t="s">
        <v>2397</v>
      </c>
      <c r="C5793" s="2" t="s">
        <v>119</v>
      </c>
      <c r="D5793" s="2" t="s">
        <v>17184</v>
      </c>
      <c r="E5793" s="2" t="s">
        <v>17176</v>
      </c>
      <c r="F5793" s="13" t="n">
        <v>46185</v>
      </c>
      <c r="G5793" s="13" t="n">
        <v>46185</v>
      </c>
      <c r="H5793" s="2" t="n">
        <v>3.3</v>
      </c>
    </row>
    <row r="5794" customFormat="false" ht="15" hidden="false" customHeight="false" outlineLevel="0" collapsed="false">
      <c r="A5794" s="2" t="s">
        <v>22975</v>
      </c>
      <c r="B5794" s="2" t="s">
        <v>2779</v>
      </c>
      <c r="C5794" s="2" t="s">
        <v>119</v>
      </c>
      <c r="D5794" s="2" t="s">
        <v>17178</v>
      </c>
      <c r="E5794" s="2" t="s">
        <v>17176</v>
      </c>
      <c r="F5794" s="13" t="n">
        <v>46184</v>
      </c>
      <c r="G5794" s="13" t="n">
        <v>46184</v>
      </c>
      <c r="H5794" s="2" t="n">
        <v>7.2</v>
      </c>
    </row>
    <row r="5795" customFormat="false" ht="15" hidden="false" customHeight="false" outlineLevel="0" collapsed="false">
      <c r="A5795" s="2" t="s">
        <v>22976</v>
      </c>
      <c r="B5795" s="2" t="s">
        <v>5117</v>
      </c>
      <c r="C5795" s="2" t="s">
        <v>98</v>
      </c>
      <c r="D5795" s="2" t="s">
        <v>17180</v>
      </c>
      <c r="E5795" s="2" t="s">
        <v>17193</v>
      </c>
      <c r="F5795" s="13" t="n">
        <v>46106</v>
      </c>
      <c r="G5795" s="13" t="n">
        <v>46106</v>
      </c>
      <c r="H5795" s="2" t="n">
        <v>6.6</v>
      </c>
    </row>
    <row r="5796" customFormat="false" ht="15" hidden="false" customHeight="false" outlineLevel="0" collapsed="false">
      <c r="A5796" s="2" t="s">
        <v>22977</v>
      </c>
      <c r="B5796" s="2" t="s">
        <v>4783</v>
      </c>
      <c r="C5796" s="2" t="s">
        <v>141</v>
      </c>
      <c r="D5796" s="2" t="s">
        <v>17175</v>
      </c>
      <c r="E5796" s="2" t="s">
        <v>17176</v>
      </c>
      <c r="F5796" s="13" t="n">
        <v>46230</v>
      </c>
      <c r="G5796" s="13" t="n">
        <v>46230</v>
      </c>
      <c r="H5796" s="2" t="n">
        <v>8.5</v>
      </c>
    </row>
    <row r="5797" customFormat="false" ht="15" hidden="false" customHeight="false" outlineLevel="0" collapsed="false">
      <c r="A5797" s="2" t="s">
        <v>22978</v>
      </c>
      <c r="B5797" s="2" t="s">
        <v>2202</v>
      </c>
      <c r="C5797" s="2" t="s">
        <v>119</v>
      </c>
      <c r="D5797" s="2" t="s">
        <v>17175</v>
      </c>
      <c r="E5797" s="2" t="s">
        <v>17176</v>
      </c>
      <c r="F5797" s="13" t="n">
        <v>46196</v>
      </c>
      <c r="G5797" s="13" t="n">
        <v>46197</v>
      </c>
      <c r="H5797" s="2" t="n">
        <v>40.5</v>
      </c>
    </row>
    <row r="5798" customFormat="false" ht="15" hidden="false" customHeight="false" outlineLevel="0" collapsed="false">
      <c r="A5798" s="2" t="s">
        <v>22979</v>
      </c>
      <c r="B5798" s="2" t="s">
        <v>5079</v>
      </c>
      <c r="C5798" s="2" t="s">
        <v>98</v>
      </c>
      <c r="D5798" s="2" t="s">
        <v>17178</v>
      </c>
      <c r="E5798" s="2" t="s">
        <v>17187</v>
      </c>
      <c r="F5798" s="13" t="n">
        <v>45742</v>
      </c>
      <c r="G5798" s="13" t="n">
        <v>45742</v>
      </c>
      <c r="H5798" s="2" t="n">
        <v>17.7</v>
      </c>
    </row>
    <row r="5799" customFormat="false" ht="15" hidden="false" customHeight="false" outlineLevel="0" collapsed="false">
      <c r="A5799" s="2" t="s">
        <v>22980</v>
      </c>
      <c r="B5799" s="2" t="s">
        <v>3747</v>
      </c>
      <c r="C5799" s="2" t="s">
        <v>128</v>
      </c>
      <c r="D5799" s="2" t="s">
        <v>17184</v>
      </c>
      <c r="E5799" s="2" t="s">
        <v>17187</v>
      </c>
      <c r="F5799" s="13" t="n">
        <v>45770</v>
      </c>
      <c r="G5799" s="13" t="n">
        <v>45770</v>
      </c>
      <c r="H5799" s="2" t="n">
        <v>5.4</v>
      </c>
    </row>
    <row r="5800" customFormat="false" ht="15" hidden="false" customHeight="false" outlineLevel="0" collapsed="false">
      <c r="A5800" s="2" t="s">
        <v>22981</v>
      </c>
      <c r="B5800" s="2" t="s">
        <v>4618</v>
      </c>
      <c r="C5800" s="2" t="s">
        <v>119</v>
      </c>
      <c r="D5800" s="2" t="s">
        <v>17182</v>
      </c>
      <c r="E5800" s="2" t="s">
        <v>17176</v>
      </c>
      <c r="F5800" s="13" t="n">
        <v>45993</v>
      </c>
      <c r="G5800" s="13" t="n">
        <v>45993</v>
      </c>
      <c r="H5800" s="2" t="n">
        <v>13.6</v>
      </c>
    </row>
    <row r="5801" customFormat="false" ht="15" hidden="false" customHeight="false" outlineLevel="0" collapsed="false">
      <c r="A5801" s="2" t="s">
        <v>22982</v>
      </c>
      <c r="B5801" s="2" t="s">
        <v>871</v>
      </c>
      <c r="C5801" s="2" t="s">
        <v>98</v>
      </c>
      <c r="D5801" s="2" t="s">
        <v>17178</v>
      </c>
      <c r="E5801" s="2" t="s">
        <v>17176</v>
      </c>
      <c r="F5801" s="13" t="n">
        <v>46128</v>
      </c>
      <c r="G5801" s="13" t="n">
        <v>46128</v>
      </c>
      <c r="H5801" s="2" t="n">
        <v>9.9</v>
      </c>
    </row>
    <row r="5802" customFormat="false" ht="15" hidden="false" customHeight="false" outlineLevel="0" collapsed="false">
      <c r="A5802" s="2" t="s">
        <v>22983</v>
      </c>
      <c r="B5802" s="2" t="s">
        <v>2691</v>
      </c>
      <c r="C5802" s="2" t="s">
        <v>128</v>
      </c>
      <c r="D5802" s="2" t="s">
        <v>17182</v>
      </c>
      <c r="E5802" s="2" t="s">
        <v>17187</v>
      </c>
      <c r="F5802" s="13" t="n">
        <v>45797</v>
      </c>
      <c r="G5802" s="13" t="n">
        <v>45797</v>
      </c>
      <c r="H5802" s="2" t="n">
        <v>1.5</v>
      </c>
    </row>
    <row r="5803" customFormat="false" ht="15" hidden="false" customHeight="false" outlineLevel="0" collapsed="false">
      <c r="A5803" s="2" t="s">
        <v>22984</v>
      </c>
      <c r="B5803" s="2" t="s">
        <v>3014</v>
      </c>
      <c r="C5803" s="2" t="s">
        <v>98</v>
      </c>
      <c r="D5803" s="2" t="s">
        <v>17178</v>
      </c>
      <c r="E5803" s="2" t="s">
        <v>17176</v>
      </c>
      <c r="F5803" s="13" t="n">
        <v>46071</v>
      </c>
      <c r="G5803" s="13" t="n">
        <v>46071</v>
      </c>
      <c r="H5803" s="2" t="n">
        <v>13.7</v>
      </c>
    </row>
    <row r="5804" customFormat="false" ht="15" hidden="false" customHeight="false" outlineLevel="0" collapsed="false">
      <c r="A5804" s="2" t="s">
        <v>22985</v>
      </c>
      <c r="B5804" s="2" t="s">
        <v>3787</v>
      </c>
      <c r="C5804" s="2" t="s">
        <v>141</v>
      </c>
      <c r="D5804" s="2" t="s">
        <v>17184</v>
      </c>
      <c r="E5804" s="2" t="s">
        <v>17176</v>
      </c>
      <c r="F5804" s="13" t="n">
        <v>46197</v>
      </c>
      <c r="G5804" s="13" t="n">
        <v>46197</v>
      </c>
      <c r="H5804" s="2" t="n">
        <v>20.5</v>
      </c>
    </row>
    <row r="5805" customFormat="false" ht="15" hidden="false" customHeight="false" outlineLevel="0" collapsed="false">
      <c r="A5805" s="2" t="s">
        <v>22986</v>
      </c>
      <c r="B5805" s="2" t="s">
        <v>1891</v>
      </c>
      <c r="C5805" s="2" t="s">
        <v>114</v>
      </c>
      <c r="D5805" s="2" t="s">
        <v>17178</v>
      </c>
      <c r="E5805" s="2" t="s">
        <v>17187</v>
      </c>
      <c r="F5805" s="13" t="n">
        <v>45827</v>
      </c>
      <c r="G5805" s="13" t="n">
        <v>45828</v>
      </c>
      <c r="H5805" s="2" t="n">
        <v>26.2</v>
      </c>
    </row>
    <row r="5806" customFormat="false" ht="15" hidden="false" customHeight="false" outlineLevel="0" collapsed="false">
      <c r="A5806" s="2" t="s">
        <v>22987</v>
      </c>
      <c r="B5806" s="2" t="s">
        <v>559</v>
      </c>
      <c r="C5806" s="2" t="s">
        <v>165</v>
      </c>
      <c r="D5806" s="2" t="s">
        <v>17175</v>
      </c>
      <c r="E5806" s="2" t="s">
        <v>17187</v>
      </c>
      <c r="F5806" s="13" t="n">
        <v>45950</v>
      </c>
      <c r="G5806" s="13" t="n">
        <v>45950</v>
      </c>
      <c r="H5806" s="2" t="n">
        <v>11.9</v>
      </c>
    </row>
    <row r="5807" customFormat="false" ht="15" hidden="false" customHeight="false" outlineLevel="0" collapsed="false">
      <c r="A5807" s="2" t="s">
        <v>22988</v>
      </c>
      <c r="B5807" s="2" t="s">
        <v>4315</v>
      </c>
      <c r="C5807" s="2" t="s">
        <v>119</v>
      </c>
      <c r="D5807" s="2" t="s">
        <v>17178</v>
      </c>
      <c r="E5807" s="2" t="s">
        <v>17187</v>
      </c>
      <c r="F5807" s="13" t="n">
        <v>46122</v>
      </c>
      <c r="G5807" s="13" t="n">
        <v>46122</v>
      </c>
      <c r="H5807" s="2" t="n">
        <v>16</v>
      </c>
    </row>
    <row r="5808" customFormat="false" ht="15" hidden="false" customHeight="false" outlineLevel="0" collapsed="false">
      <c r="A5808" s="2" t="s">
        <v>22989</v>
      </c>
      <c r="B5808" s="2" t="s">
        <v>1189</v>
      </c>
      <c r="C5808" s="2" t="s">
        <v>141</v>
      </c>
      <c r="D5808" s="2" t="s">
        <v>17180</v>
      </c>
      <c r="E5808" s="2" t="s">
        <v>17176</v>
      </c>
      <c r="F5808" s="13" t="n">
        <v>45943</v>
      </c>
      <c r="G5808" s="13" t="n">
        <v>45943</v>
      </c>
      <c r="H5808" s="2" t="n">
        <v>15</v>
      </c>
    </row>
    <row r="5809" customFormat="false" ht="15" hidden="false" customHeight="false" outlineLevel="0" collapsed="false">
      <c r="A5809" s="2" t="s">
        <v>22990</v>
      </c>
      <c r="B5809" s="2" t="s">
        <v>4406</v>
      </c>
      <c r="C5809" s="2" t="s">
        <v>119</v>
      </c>
      <c r="D5809" s="2" t="s">
        <v>17175</v>
      </c>
      <c r="E5809" s="2" t="s">
        <v>17176</v>
      </c>
      <c r="F5809" s="13" t="n">
        <v>45927</v>
      </c>
      <c r="G5809" s="13" t="n">
        <v>45927</v>
      </c>
      <c r="H5809" s="2" t="n">
        <v>8.3</v>
      </c>
    </row>
    <row r="5810" customFormat="false" ht="15" hidden="false" customHeight="false" outlineLevel="0" collapsed="false">
      <c r="A5810" s="2" t="s">
        <v>22991</v>
      </c>
      <c r="B5810" s="2" t="s">
        <v>4070</v>
      </c>
      <c r="C5810" s="2" t="s">
        <v>108</v>
      </c>
      <c r="D5810" s="2" t="s">
        <v>17175</v>
      </c>
      <c r="E5810" s="2" t="s">
        <v>17187</v>
      </c>
      <c r="F5810" s="13" t="n">
        <v>46071</v>
      </c>
      <c r="G5810" s="13" t="n">
        <v>46071</v>
      </c>
      <c r="H5810" s="2" t="n">
        <v>18.1</v>
      </c>
    </row>
    <row r="5811" customFormat="false" ht="15" hidden="false" customHeight="false" outlineLevel="0" collapsed="false">
      <c r="A5811" s="2" t="s">
        <v>22992</v>
      </c>
      <c r="B5811" s="2" t="s">
        <v>4652</v>
      </c>
      <c r="C5811" s="2" t="s">
        <v>123</v>
      </c>
      <c r="D5811" s="2" t="s">
        <v>17184</v>
      </c>
      <c r="E5811" s="2" t="s">
        <v>17187</v>
      </c>
      <c r="F5811" s="13" t="n">
        <v>46085</v>
      </c>
      <c r="G5811" s="13" t="n">
        <v>46085</v>
      </c>
      <c r="H5811" s="2" t="n">
        <v>13.7</v>
      </c>
    </row>
    <row r="5812" customFormat="false" ht="15" hidden="false" customHeight="false" outlineLevel="0" collapsed="false">
      <c r="A5812" s="2" t="s">
        <v>22993</v>
      </c>
      <c r="B5812" s="2" t="s">
        <v>673</v>
      </c>
      <c r="C5812" s="2" t="s">
        <v>145</v>
      </c>
      <c r="D5812" s="2" t="s">
        <v>17175</v>
      </c>
      <c r="E5812" s="2" t="s">
        <v>17187</v>
      </c>
      <c r="F5812" s="13" t="n">
        <v>46126</v>
      </c>
      <c r="G5812" s="13" t="n">
        <v>46126</v>
      </c>
      <c r="H5812" s="2" t="n">
        <v>12.1</v>
      </c>
    </row>
    <row r="5813" customFormat="false" ht="15" hidden="false" customHeight="false" outlineLevel="0" collapsed="false">
      <c r="A5813" s="2" t="s">
        <v>22994</v>
      </c>
      <c r="B5813" s="2" t="s">
        <v>4635</v>
      </c>
      <c r="C5813" s="2" t="s">
        <v>139</v>
      </c>
      <c r="D5813" s="2" t="s">
        <v>17178</v>
      </c>
      <c r="E5813" s="2" t="s">
        <v>17187</v>
      </c>
      <c r="F5813" s="13" t="n">
        <v>46013</v>
      </c>
      <c r="G5813" s="13" t="n">
        <v>46013</v>
      </c>
      <c r="H5813" s="2" t="n">
        <v>10</v>
      </c>
    </row>
    <row r="5814" customFormat="false" ht="15" hidden="false" customHeight="false" outlineLevel="0" collapsed="false">
      <c r="A5814" s="2" t="s">
        <v>22995</v>
      </c>
      <c r="B5814" s="2" t="s">
        <v>1882</v>
      </c>
      <c r="C5814" s="2" t="s">
        <v>108</v>
      </c>
      <c r="D5814" s="2" t="s">
        <v>17178</v>
      </c>
      <c r="E5814" s="2" t="s">
        <v>17176</v>
      </c>
      <c r="F5814" s="13" t="n">
        <v>45915</v>
      </c>
      <c r="G5814" s="13" t="n">
        <v>45915</v>
      </c>
      <c r="H5814" s="2" t="n">
        <v>5.9</v>
      </c>
    </row>
    <row r="5815" customFormat="false" ht="15" hidden="false" customHeight="false" outlineLevel="0" collapsed="false">
      <c r="A5815" s="2" t="s">
        <v>22996</v>
      </c>
      <c r="B5815" s="2" t="s">
        <v>3215</v>
      </c>
      <c r="C5815" s="2" t="s">
        <v>98</v>
      </c>
      <c r="D5815" s="2" t="s">
        <v>17178</v>
      </c>
      <c r="E5815" s="2" t="s">
        <v>17187</v>
      </c>
      <c r="F5815" s="13" t="n">
        <v>45756</v>
      </c>
      <c r="G5815" s="13" t="n">
        <v>45756</v>
      </c>
      <c r="H5815" s="2" t="n">
        <v>5.3</v>
      </c>
    </row>
    <row r="5816" customFormat="false" ht="15" hidden="false" customHeight="false" outlineLevel="0" collapsed="false">
      <c r="A5816" s="2" t="s">
        <v>22997</v>
      </c>
      <c r="B5816" s="2" t="s">
        <v>3007</v>
      </c>
      <c r="C5816" s="2" t="s">
        <v>139</v>
      </c>
      <c r="D5816" s="2" t="s">
        <v>17184</v>
      </c>
      <c r="E5816" s="2" t="s">
        <v>17187</v>
      </c>
      <c r="F5816" s="13" t="n">
        <v>45849</v>
      </c>
      <c r="G5816" s="13" t="n">
        <v>45849</v>
      </c>
      <c r="H5816" s="2" t="n">
        <v>12.8</v>
      </c>
    </row>
    <row r="5817" customFormat="false" ht="15" hidden="false" customHeight="false" outlineLevel="0" collapsed="false">
      <c r="A5817" s="2" t="s">
        <v>22998</v>
      </c>
      <c r="B5817" s="2" t="s">
        <v>4145</v>
      </c>
      <c r="C5817" s="2" t="s">
        <v>128</v>
      </c>
      <c r="D5817" s="2" t="s">
        <v>17180</v>
      </c>
      <c r="E5817" s="2" t="s">
        <v>17193</v>
      </c>
      <c r="F5817" s="13" t="n">
        <v>46252</v>
      </c>
      <c r="G5817" s="13" t="n">
        <v>46252</v>
      </c>
      <c r="H5817" s="2" t="n">
        <v>4.7</v>
      </c>
    </row>
    <row r="5818" customFormat="false" ht="15" hidden="false" customHeight="false" outlineLevel="0" collapsed="false">
      <c r="A5818" s="2" t="s">
        <v>22999</v>
      </c>
      <c r="B5818" s="2" t="s">
        <v>2554</v>
      </c>
      <c r="C5818" s="2" t="s">
        <v>119</v>
      </c>
      <c r="D5818" s="2" t="s">
        <v>17175</v>
      </c>
      <c r="E5818" s="2" t="s">
        <v>17193</v>
      </c>
      <c r="F5818" s="13" t="n">
        <v>46055</v>
      </c>
      <c r="G5818" s="13" t="n">
        <v>46055</v>
      </c>
      <c r="H5818" s="2" t="n">
        <v>6.5</v>
      </c>
    </row>
    <row r="5819" customFormat="false" ht="15" hidden="false" customHeight="false" outlineLevel="0" collapsed="false">
      <c r="A5819" s="2" t="s">
        <v>23000</v>
      </c>
      <c r="B5819" s="2" t="s">
        <v>4649</v>
      </c>
      <c r="C5819" s="2" t="s">
        <v>119</v>
      </c>
      <c r="D5819" s="2" t="s">
        <v>17178</v>
      </c>
      <c r="E5819" s="2" t="s">
        <v>17176</v>
      </c>
      <c r="F5819" s="13" t="n">
        <v>46259</v>
      </c>
      <c r="G5819" s="13" t="n">
        <v>46259</v>
      </c>
      <c r="H5819" s="2" t="n">
        <v>20.8</v>
      </c>
    </row>
    <row r="5820" customFormat="false" ht="15" hidden="false" customHeight="false" outlineLevel="0" collapsed="false">
      <c r="A5820" s="2" t="s">
        <v>23001</v>
      </c>
      <c r="B5820" s="2" t="s">
        <v>4241</v>
      </c>
      <c r="C5820" s="2" t="s">
        <v>119</v>
      </c>
      <c r="D5820" s="2" t="s">
        <v>17182</v>
      </c>
      <c r="E5820" s="2" t="s">
        <v>17187</v>
      </c>
      <c r="F5820" s="13" t="n">
        <v>45999</v>
      </c>
      <c r="G5820" s="13" t="n">
        <v>46000</v>
      </c>
      <c r="H5820" s="2" t="n">
        <v>41.3</v>
      </c>
    </row>
    <row r="5821" customFormat="false" ht="15" hidden="false" customHeight="false" outlineLevel="0" collapsed="false">
      <c r="A5821" s="2" t="s">
        <v>23002</v>
      </c>
      <c r="B5821" s="2" t="s">
        <v>3833</v>
      </c>
      <c r="C5821" s="2" t="s">
        <v>104</v>
      </c>
      <c r="D5821" s="2" t="s">
        <v>17178</v>
      </c>
      <c r="E5821" s="2" t="s">
        <v>17176</v>
      </c>
      <c r="F5821" s="13" t="n">
        <v>46149</v>
      </c>
      <c r="G5821" s="13" t="n">
        <v>46150</v>
      </c>
      <c r="H5821" s="2" t="n">
        <v>33.6</v>
      </c>
    </row>
    <row r="5822" customFormat="false" ht="15" hidden="false" customHeight="false" outlineLevel="0" collapsed="false">
      <c r="A5822" s="2" t="s">
        <v>23003</v>
      </c>
      <c r="B5822" s="2" t="s">
        <v>3794</v>
      </c>
      <c r="C5822" s="2" t="s">
        <v>119</v>
      </c>
      <c r="D5822" s="2" t="s">
        <v>17175</v>
      </c>
      <c r="E5822" s="2" t="s">
        <v>17176</v>
      </c>
      <c r="F5822" s="13" t="n">
        <v>46077</v>
      </c>
      <c r="G5822" s="13" t="n">
        <v>46077</v>
      </c>
      <c r="H5822" s="2" t="n">
        <v>7.8</v>
      </c>
    </row>
    <row r="5823" customFormat="false" ht="15" hidden="false" customHeight="false" outlineLevel="0" collapsed="false">
      <c r="A5823" s="2" t="s">
        <v>23004</v>
      </c>
      <c r="B5823" s="2" t="s">
        <v>3066</v>
      </c>
      <c r="C5823" s="2" t="s">
        <v>128</v>
      </c>
      <c r="D5823" s="2" t="s">
        <v>17180</v>
      </c>
      <c r="E5823" s="2" t="s">
        <v>17187</v>
      </c>
      <c r="F5823" s="13" t="n">
        <v>46016</v>
      </c>
      <c r="G5823" s="13" t="n">
        <v>46016</v>
      </c>
      <c r="H5823" s="2" t="n">
        <v>15.9</v>
      </c>
    </row>
    <row r="5824" customFormat="false" ht="15" hidden="false" customHeight="false" outlineLevel="0" collapsed="false">
      <c r="A5824" s="2" t="s">
        <v>23005</v>
      </c>
      <c r="B5824" s="2" t="s">
        <v>143</v>
      </c>
      <c r="C5824" s="2" t="s">
        <v>114</v>
      </c>
      <c r="D5824" s="2" t="s">
        <v>17175</v>
      </c>
      <c r="E5824" s="2" t="s">
        <v>17187</v>
      </c>
      <c r="F5824" s="13" t="n">
        <v>45817</v>
      </c>
      <c r="G5824" s="13" t="n">
        <v>45817</v>
      </c>
      <c r="H5824" s="2" t="n">
        <v>6.8</v>
      </c>
    </row>
    <row r="5825" customFormat="false" ht="15" hidden="false" customHeight="false" outlineLevel="0" collapsed="false">
      <c r="A5825" s="2" t="s">
        <v>23006</v>
      </c>
      <c r="B5825" s="2" t="s">
        <v>3640</v>
      </c>
      <c r="C5825" s="2" t="s">
        <v>141</v>
      </c>
      <c r="D5825" s="2" t="s">
        <v>17180</v>
      </c>
      <c r="E5825" s="2" t="s">
        <v>17176</v>
      </c>
      <c r="F5825" s="13" t="n">
        <v>45611</v>
      </c>
      <c r="G5825" s="13" t="n">
        <v>45612</v>
      </c>
      <c r="H5825" s="2" t="n">
        <v>25.9</v>
      </c>
    </row>
    <row r="5826" customFormat="false" ht="15" hidden="false" customHeight="false" outlineLevel="0" collapsed="false">
      <c r="A5826" s="2" t="s">
        <v>23007</v>
      </c>
      <c r="B5826" s="2" t="s">
        <v>3057</v>
      </c>
      <c r="C5826" s="2" t="s">
        <v>165</v>
      </c>
      <c r="D5826" s="2" t="s">
        <v>17184</v>
      </c>
      <c r="E5826" s="2" t="s">
        <v>17176</v>
      </c>
      <c r="F5826" s="13" t="n">
        <v>46055</v>
      </c>
      <c r="G5826" s="13" t="n">
        <v>46056</v>
      </c>
      <c r="H5826" s="2" t="n">
        <v>28.5</v>
      </c>
    </row>
    <row r="5827" customFormat="false" ht="15" hidden="false" customHeight="false" outlineLevel="0" collapsed="false">
      <c r="A5827" s="2" t="s">
        <v>23008</v>
      </c>
      <c r="B5827" s="2" t="s">
        <v>1871</v>
      </c>
      <c r="C5827" s="2" t="s">
        <v>104</v>
      </c>
      <c r="D5827" s="2" t="s">
        <v>17178</v>
      </c>
      <c r="E5827" s="2" t="s">
        <v>17176</v>
      </c>
      <c r="F5827" s="13" t="n">
        <v>45875</v>
      </c>
      <c r="G5827" s="13" t="n">
        <v>45875</v>
      </c>
      <c r="H5827" s="2" t="n">
        <v>14.6</v>
      </c>
    </row>
    <row r="5828" customFormat="false" ht="15" hidden="false" customHeight="false" outlineLevel="0" collapsed="false">
      <c r="A5828" s="2" t="s">
        <v>23009</v>
      </c>
      <c r="B5828" s="2" t="s">
        <v>3123</v>
      </c>
      <c r="C5828" s="2" t="s">
        <v>98</v>
      </c>
      <c r="D5828" s="2" t="s">
        <v>17184</v>
      </c>
      <c r="E5828" s="2" t="s">
        <v>17187</v>
      </c>
      <c r="F5828" s="13" t="n">
        <v>46025</v>
      </c>
      <c r="G5828" s="13" t="n">
        <v>46026</v>
      </c>
      <c r="H5828" s="2" t="n">
        <v>24.7</v>
      </c>
    </row>
    <row r="5829" customFormat="false" ht="15" hidden="false" customHeight="false" outlineLevel="0" collapsed="false">
      <c r="A5829" s="2" t="s">
        <v>23010</v>
      </c>
      <c r="B5829" s="2" t="s">
        <v>2162</v>
      </c>
      <c r="C5829" s="2" t="s">
        <v>119</v>
      </c>
      <c r="D5829" s="2" t="s">
        <v>17180</v>
      </c>
      <c r="E5829" s="2" t="s">
        <v>17193</v>
      </c>
      <c r="F5829" s="13" t="n">
        <v>45934</v>
      </c>
      <c r="G5829" s="13" t="n">
        <v>45934</v>
      </c>
      <c r="H5829" s="2" t="n">
        <v>8.3</v>
      </c>
    </row>
    <row r="5830" customFormat="false" ht="15" hidden="false" customHeight="false" outlineLevel="0" collapsed="false">
      <c r="A5830" s="2" t="s">
        <v>23011</v>
      </c>
      <c r="B5830" s="2" t="s">
        <v>639</v>
      </c>
      <c r="C5830" s="2" t="s">
        <v>163</v>
      </c>
      <c r="D5830" s="2" t="s">
        <v>17184</v>
      </c>
      <c r="E5830" s="2" t="s">
        <v>17187</v>
      </c>
      <c r="F5830" s="13" t="n">
        <v>46001</v>
      </c>
      <c r="G5830" s="13" t="n">
        <v>46001</v>
      </c>
      <c r="H5830" s="2" t="n">
        <v>5.2</v>
      </c>
    </row>
    <row r="5831" customFormat="false" ht="15" hidden="false" customHeight="false" outlineLevel="0" collapsed="false">
      <c r="A5831" s="2" t="s">
        <v>23012</v>
      </c>
      <c r="B5831" s="2" t="s">
        <v>1626</v>
      </c>
      <c r="C5831" s="2" t="s">
        <v>98</v>
      </c>
      <c r="D5831" s="2" t="s">
        <v>17184</v>
      </c>
      <c r="E5831" s="2" t="s">
        <v>17176</v>
      </c>
      <c r="F5831" s="13" t="n">
        <v>45833</v>
      </c>
      <c r="G5831" s="13" t="n">
        <v>45833</v>
      </c>
      <c r="H5831" s="2" t="n">
        <v>12.5</v>
      </c>
    </row>
    <row r="5832" customFormat="false" ht="15" hidden="false" customHeight="false" outlineLevel="0" collapsed="false">
      <c r="A5832" s="2" t="s">
        <v>23013</v>
      </c>
      <c r="B5832" s="2" t="s">
        <v>1528</v>
      </c>
      <c r="C5832" s="2" t="s">
        <v>165</v>
      </c>
      <c r="D5832" s="2" t="s">
        <v>17178</v>
      </c>
      <c r="E5832" s="2" t="s">
        <v>17187</v>
      </c>
      <c r="F5832" s="13" t="n">
        <v>45591</v>
      </c>
      <c r="G5832" s="13" t="n">
        <v>45591</v>
      </c>
      <c r="H5832" s="2" t="n">
        <v>19.4</v>
      </c>
    </row>
    <row r="5833" customFormat="false" ht="15" hidden="false" customHeight="false" outlineLevel="0" collapsed="false">
      <c r="A5833" s="2" t="s">
        <v>23014</v>
      </c>
      <c r="B5833" s="2" t="s">
        <v>3855</v>
      </c>
      <c r="C5833" s="2" t="s">
        <v>104</v>
      </c>
      <c r="D5833" s="2" t="s">
        <v>17175</v>
      </c>
      <c r="E5833" s="2" t="s">
        <v>17176</v>
      </c>
      <c r="F5833" s="13" t="n">
        <v>46114</v>
      </c>
      <c r="G5833" s="13" t="n">
        <v>46114</v>
      </c>
      <c r="H5833" s="2" t="n">
        <v>6.3</v>
      </c>
    </row>
    <row r="5834" customFormat="false" ht="15" hidden="false" customHeight="false" outlineLevel="0" collapsed="false">
      <c r="A5834" s="2" t="s">
        <v>23015</v>
      </c>
      <c r="B5834" s="2" t="s">
        <v>3396</v>
      </c>
      <c r="C5834" s="2" t="s">
        <v>165</v>
      </c>
      <c r="D5834" s="2" t="s">
        <v>17178</v>
      </c>
      <c r="E5834" s="2" t="s">
        <v>17187</v>
      </c>
      <c r="F5834" s="13" t="n">
        <v>46151</v>
      </c>
      <c r="G5834" s="13" t="n">
        <v>46152</v>
      </c>
      <c r="H5834" s="2" t="n">
        <v>28.7</v>
      </c>
    </row>
    <row r="5835" customFormat="false" ht="15" hidden="false" customHeight="false" outlineLevel="0" collapsed="false">
      <c r="A5835" s="2" t="s">
        <v>23016</v>
      </c>
      <c r="B5835" s="2" t="s">
        <v>709</v>
      </c>
      <c r="C5835" s="2" t="s">
        <v>114</v>
      </c>
      <c r="D5835" s="2" t="s">
        <v>17178</v>
      </c>
      <c r="E5835" s="2" t="s">
        <v>17193</v>
      </c>
      <c r="F5835" s="13" t="n">
        <v>46100</v>
      </c>
      <c r="G5835" s="13" t="n">
        <v>46100</v>
      </c>
      <c r="H5835" s="2" t="n">
        <v>8.3</v>
      </c>
    </row>
    <row r="5836" customFormat="false" ht="15" hidden="false" customHeight="false" outlineLevel="0" collapsed="false">
      <c r="A5836" s="2" t="s">
        <v>23017</v>
      </c>
      <c r="B5836" s="2" t="s">
        <v>4664</v>
      </c>
      <c r="C5836" s="2" t="s">
        <v>98</v>
      </c>
      <c r="D5836" s="2" t="s">
        <v>17178</v>
      </c>
      <c r="E5836" s="2" t="s">
        <v>17191</v>
      </c>
      <c r="F5836" s="13" t="n">
        <v>46215</v>
      </c>
      <c r="G5836" s="13" t="n">
        <v>46215</v>
      </c>
      <c r="H5836" s="2" t="n">
        <v>3.5</v>
      </c>
    </row>
    <row r="5837" customFormat="false" ht="15" hidden="false" customHeight="false" outlineLevel="0" collapsed="false">
      <c r="A5837" s="2" t="s">
        <v>23018</v>
      </c>
      <c r="B5837" s="2" t="s">
        <v>3740</v>
      </c>
      <c r="C5837" s="2" t="s">
        <v>165</v>
      </c>
      <c r="D5837" s="2" t="s">
        <v>17178</v>
      </c>
      <c r="E5837" s="2" t="s">
        <v>17176</v>
      </c>
      <c r="F5837" s="13" t="n">
        <v>45883</v>
      </c>
      <c r="G5837" s="13" t="n">
        <v>45883</v>
      </c>
      <c r="H5837" s="2" t="n">
        <v>15.3</v>
      </c>
    </row>
    <row r="5838" customFormat="false" ht="15" hidden="false" customHeight="false" outlineLevel="0" collapsed="false">
      <c r="A5838" s="2" t="s">
        <v>23019</v>
      </c>
      <c r="B5838" s="2" t="s">
        <v>1391</v>
      </c>
      <c r="C5838" s="2" t="s">
        <v>119</v>
      </c>
      <c r="D5838" s="2" t="s">
        <v>17180</v>
      </c>
      <c r="E5838" s="2" t="s">
        <v>17187</v>
      </c>
      <c r="F5838" s="13" t="n">
        <v>46186</v>
      </c>
      <c r="G5838" s="13" t="n">
        <v>46186</v>
      </c>
      <c r="H5838" s="2" t="n">
        <v>12.5</v>
      </c>
    </row>
    <row r="5839" customFormat="false" ht="15" hidden="false" customHeight="false" outlineLevel="0" collapsed="false">
      <c r="A5839" s="2" t="s">
        <v>23020</v>
      </c>
      <c r="B5839" s="2" t="s">
        <v>2713</v>
      </c>
      <c r="C5839" s="2" t="s">
        <v>128</v>
      </c>
      <c r="D5839" s="2" t="s">
        <v>17175</v>
      </c>
      <c r="E5839" s="2" t="s">
        <v>17176</v>
      </c>
      <c r="F5839" s="13" t="n">
        <v>46104</v>
      </c>
      <c r="G5839" s="13" t="n">
        <v>46104</v>
      </c>
      <c r="H5839" s="2" t="n">
        <v>14.9</v>
      </c>
    </row>
    <row r="5840" customFormat="false" ht="15" hidden="false" customHeight="false" outlineLevel="0" collapsed="false">
      <c r="A5840" s="2" t="s">
        <v>23021</v>
      </c>
      <c r="B5840" s="2" t="s">
        <v>2832</v>
      </c>
      <c r="C5840" s="2" t="s">
        <v>108</v>
      </c>
      <c r="D5840" s="2" t="s">
        <v>17180</v>
      </c>
      <c r="E5840" s="2" t="s">
        <v>17176</v>
      </c>
      <c r="F5840" s="13" t="n">
        <v>46000</v>
      </c>
      <c r="G5840" s="13" t="n">
        <v>46000</v>
      </c>
      <c r="H5840" s="2" t="n">
        <v>15.5</v>
      </c>
    </row>
    <row r="5841" customFormat="false" ht="15" hidden="false" customHeight="false" outlineLevel="0" collapsed="false">
      <c r="A5841" s="2" t="s">
        <v>23022</v>
      </c>
      <c r="B5841" s="2" t="s">
        <v>4267</v>
      </c>
      <c r="C5841" s="2" t="s">
        <v>163</v>
      </c>
      <c r="D5841" s="2" t="s">
        <v>17175</v>
      </c>
      <c r="E5841" s="2" t="s">
        <v>17187</v>
      </c>
      <c r="F5841" s="13" t="n">
        <v>46036</v>
      </c>
      <c r="G5841" s="13" t="n">
        <v>46036</v>
      </c>
      <c r="H5841" s="2" t="n">
        <v>12.4</v>
      </c>
    </row>
    <row r="5842" customFormat="false" ht="15" hidden="false" customHeight="false" outlineLevel="0" collapsed="false">
      <c r="A5842" s="2" t="s">
        <v>23023</v>
      </c>
      <c r="B5842" s="2" t="s">
        <v>4018</v>
      </c>
      <c r="C5842" s="2" t="s">
        <v>139</v>
      </c>
      <c r="D5842" s="2" t="s">
        <v>17182</v>
      </c>
      <c r="E5842" s="2" t="s">
        <v>17191</v>
      </c>
      <c r="F5842" s="13" t="n">
        <v>46019</v>
      </c>
      <c r="G5842" s="13" t="n">
        <v>46019</v>
      </c>
      <c r="H5842" s="2" t="n">
        <v>1.7</v>
      </c>
    </row>
    <row r="5843" customFormat="false" ht="15" hidden="false" customHeight="false" outlineLevel="0" collapsed="false">
      <c r="A5843" s="2" t="s">
        <v>23024</v>
      </c>
      <c r="B5843" s="2" t="s">
        <v>3231</v>
      </c>
      <c r="C5843" s="2" t="s">
        <v>98</v>
      </c>
      <c r="D5843" s="2" t="s">
        <v>17180</v>
      </c>
      <c r="E5843" s="2" t="s">
        <v>17176</v>
      </c>
      <c r="F5843" s="13" t="n">
        <v>45803</v>
      </c>
      <c r="G5843" s="13" t="n">
        <v>45803</v>
      </c>
      <c r="H5843" s="2" t="n">
        <v>11.2</v>
      </c>
    </row>
    <row r="5844" customFormat="false" ht="15" hidden="false" customHeight="false" outlineLevel="0" collapsed="false">
      <c r="A5844" s="2" t="s">
        <v>23025</v>
      </c>
      <c r="B5844" s="2" t="s">
        <v>4451</v>
      </c>
      <c r="C5844" s="2" t="s">
        <v>163</v>
      </c>
      <c r="D5844" s="2" t="s">
        <v>17175</v>
      </c>
      <c r="E5844" s="2" t="s">
        <v>17187</v>
      </c>
      <c r="F5844" s="13" t="n">
        <v>46021</v>
      </c>
      <c r="G5844" s="13" t="n">
        <v>46021</v>
      </c>
      <c r="H5844" s="2" t="n">
        <v>19</v>
      </c>
    </row>
    <row r="5845" customFormat="false" ht="15" hidden="false" customHeight="false" outlineLevel="0" collapsed="false">
      <c r="A5845" s="2" t="s">
        <v>23026</v>
      </c>
      <c r="B5845" s="2" t="s">
        <v>4367</v>
      </c>
      <c r="C5845" s="2" t="s">
        <v>163</v>
      </c>
      <c r="D5845" s="2" t="s">
        <v>17184</v>
      </c>
      <c r="E5845" s="2" t="s">
        <v>17193</v>
      </c>
      <c r="F5845" s="13" t="n">
        <v>45853</v>
      </c>
      <c r="G5845" s="13" t="n">
        <v>45853</v>
      </c>
      <c r="H5845" s="2" t="n">
        <v>3.8</v>
      </c>
    </row>
    <row r="5846" customFormat="false" ht="15" hidden="false" customHeight="false" outlineLevel="0" collapsed="false">
      <c r="A5846" s="2" t="s">
        <v>23027</v>
      </c>
      <c r="B5846" s="2" t="s">
        <v>5077</v>
      </c>
      <c r="C5846" s="2" t="s">
        <v>98</v>
      </c>
      <c r="D5846" s="2" t="s">
        <v>17175</v>
      </c>
      <c r="E5846" s="2" t="s">
        <v>17176</v>
      </c>
      <c r="F5846" s="13" t="n">
        <v>46271</v>
      </c>
      <c r="G5846" s="13" t="n">
        <v>46271</v>
      </c>
      <c r="H5846" s="2" t="n">
        <v>8.4</v>
      </c>
    </row>
    <row r="5847" customFormat="false" ht="15" hidden="false" customHeight="false" outlineLevel="0" collapsed="false">
      <c r="A5847" s="2" t="s">
        <v>23028</v>
      </c>
      <c r="B5847" s="2" t="s">
        <v>4908</v>
      </c>
      <c r="C5847" s="2" t="s">
        <v>98</v>
      </c>
      <c r="D5847" s="2" t="s">
        <v>17175</v>
      </c>
      <c r="E5847" s="2" t="s">
        <v>17187</v>
      </c>
      <c r="F5847" s="13" t="n">
        <v>45685</v>
      </c>
      <c r="G5847" s="13" t="n">
        <v>45685</v>
      </c>
      <c r="H5847" s="2" t="n">
        <v>4.5</v>
      </c>
    </row>
    <row r="5848" customFormat="false" ht="15" hidden="false" customHeight="false" outlineLevel="0" collapsed="false">
      <c r="A5848" s="2" t="s">
        <v>23029</v>
      </c>
      <c r="B5848" s="2" t="s">
        <v>4022</v>
      </c>
      <c r="C5848" s="2" t="s">
        <v>108</v>
      </c>
      <c r="D5848" s="2" t="s">
        <v>17178</v>
      </c>
      <c r="E5848" s="2" t="s">
        <v>17176</v>
      </c>
      <c r="F5848" s="13" t="n">
        <v>46075</v>
      </c>
      <c r="G5848" s="13" t="n">
        <v>46076</v>
      </c>
      <c r="H5848" s="2" t="n">
        <v>31</v>
      </c>
    </row>
    <row r="5849" customFormat="false" ht="15" hidden="false" customHeight="false" outlineLevel="0" collapsed="false">
      <c r="A5849" s="2" t="s">
        <v>23030</v>
      </c>
      <c r="B5849" s="2" t="s">
        <v>1500</v>
      </c>
      <c r="C5849" s="2" t="s">
        <v>141</v>
      </c>
      <c r="D5849" s="2" t="s">
        <v>17175</v>
      </c>
      <c r="E5849" s="2" t="s">
        <v>17176</v>
      </c>
      <c r="F5849" s="13" t="n">
        <v>46142</v>
      </c>
      <c r="G5849" s="13" t="n">
        <v>46142</v>
      </c>
      <c r="H5849" s="2" t="n">
        <v>8.8</v>
      </c>
    </row>
    <row r="5850" customFormat="false" ht="15" hidden="false" customHeight="false" outlineLevel="0" collapsed="false">
      <c r="A5850" s="2" t="s">
        <v>23031</v>
      </c>
      <c r="B5850" s="2" t="s">
        <v>101</v>
      </c>
      <c r="C5850" s="2" t="s">
        <v>104</v>
      </c>
      <c r="D5850" s="2" t="s">
        <v>17178</v>
      </c>
      <c r="E5850" s="2" t="s">
        <v>17187</v>
      </c>
      <c r="F5850" s="13" t="n">
        <v>46143</v>
      </c>
      <c r="G5850" s="13" t="n">
        <v>46143</v>
      </c>
      <c r="H5850" s="2" t="n">
        <v>18.8</v>
      </c>
    </row>
    <row r="5851" customFormat="false" ht="15" hidden="false" customHeight="false" outlineLevel="0" collapsed="false">
      <c r="A5851" s="2" t="s">
        <v>23032</v>
      </c>
      <c r="B5851" s="2" t="s">
        <v>1068</v>
      </c>
      <c r="C5851" s="2" t="s">
        <v>119</v>
      </c>
      <c r="D5851" s="2" t="s">
        <v>17178</v>
      </c>
      <c r="E5851" s="2" t="s">
        <v>17176</v>
      </c>
      <c r="F5851" s="13" t="n">
        <v>46015</v>
      </c>
      <c r="G5851" s="13" t="n">
        <v>46015</v>
      </c>
      <c r="H5851" s="2" t="n">
        <v>8.5</v>
      </c>
    </row>
    <row r="5852" customFormat="false" ht="15" hidden="false" customHeight="false" outlineLevel="0" collapsed="false">
      <c r="A5852" s="2" t="s">
        <v>23033</v>
      </c>
      <c r="B5852" s="2" t="s">
        <v>1911</v>
      </c>
      <c r="C5852" s="2" t="s">
        <v>145</v>
      </c>
      <c r="D5852" s="2" t="s">
        <v>17182</v>
      </c>
      <c r="E5852" s="2" t="s">
        <v>17187</v>
      </c>
      <c r="F5852" s="13" t="n">
        <v>45975</v>
      </c>
      <c r="G5852" s="13" t="n">
        <v>45975</v>
      </c>
      <c r="H5852" s="2" t="n">
        <v>9.6</v>
      </c>
    </row>
    <row r="5853" customFormat="false" ht="15" hidden="false" customHeight="false" outlineLevel="0" collapsed="false">
      <c r="A5853" s="2" t="s">
        <v>23034</v>
      </c>
      <c r="B5853" s="2" t="s">
        <v>1059</v>
      </c>
      <c r="C5853" s="2" t="s">
        <v>128</v>
      </c>
      <c r="D5853" s="2" t="s">
        <v>17178</v>
      </c>
      <c r="E5853" s="2" t="s">
        <v>17176</v>
      </c>
      <c r="F5853" s="13" t="n">
        <v>46017</v>
      </c>
      <c r="G5853" s="13" t="n">
        <v>46017</v>
      </c>
      <c r="H5853" s="2" t="n">
        <v>10.1</v>
      </c>
    </row>
    <row r="5854" customFormat="false" ht="15" hidden="false" customHeight="false" outlineLevel="0" collapsed="false">
      <c r="A5854" s="2" t="s">
        <v>23035</v>
      </c>
      <c r="B5854" s="2" t="s">
        <v>4957</v>
      </c>
      <c r="C5854" s="2" t="s">
        <v>98</v>
      </c>
      <c r="D5854" s="2" t="s">
        <v>17182</v>
      </c>
      <c r="E5854" s="2" t="s">
        <v>17191</v>
      </c>
      <c r="F5854" s="13" t="n">
        <v>46255</v>
      </c>
      <c r="G5854" s="13" t="n">
        <v>46255</v>
      </c>
      <c r="H5854" s="2" t="n">
        <v>3.8</v>
      </c>
    </row>
    <row r="5855" customFormat="false" ht="15" hidden="false" customHeight="false" outlineLevel="0" collapsed="false">
      <c r="A5855" s="2" t="s">
        <v>23036</v>
      </c>
      <c r="B5855" s="2" t="s">
        <v>3260</v>
      </c>
      <c r="C5855" s="2" t="s">
        <v>104</v>
      </c>
      <c r="D5855" s="2" t="s">
        <v>17175</v>
      </c>
      <c r="E5855" s="2" t="s">
        <v>17187</v>
      </c>
      <c r="F5855" s="13" t="n">
        <v>46095</v>
      </c>
      <c r="G5855" s="13" t="n">
        <v>46095</v>
      </c>
      <c r="H5855" s="2" t="n">
        <v>7.3</v>
      </c>
    </row>
    <row r="5856" customFormat="false" ht="15" hidden="false" customHeight="false" outlineLevel="0" collapsed="false">
      <c r="A5856" s="2" t="s">
        <v>23037</v>
      </c>
      <c r="B5856" s="2" t="s">
        <v>4351</v>
      </c>
      <c r="C5856" s="2" t="s">
        <v>98</v>
      </c>
      <c r="D5856" s="2" t="s">
        <v>17175</v>
      </c>
      <c r="E5856" s="2" t="s">
        <v>17176</v>
      </c>
      <c r="F5856" s="13" t="n">
        <v>45886</v>
      </c>
      <c r="G5856" s="13" t="n">
        <v>45886</v>
      </c>
      <c r="H5856" s="2" t="n">
        <v>8.1</v>
      </c>
    </row>
    <row r="5857" customFormat="false" ht="15" hidden="false" customHeight="false" outlineLevel="0" collapsed="false">
      <c r="A5857" s="2" t="s">
        <v>23038</v>
      </c>
      <c r="B5857" s="2" t="s">
        <v>755</v>
      </c>
      <c r="C5857" s="2" t="s">
        <v>141</v>
      </c>
      <c r="D5857" s="2" t="s">
        <v>17184</v>
      </c>
      <c r="E5857" s="2" t="s">
        <v>17191</v>
      </c>
      <c r="F5857" s="13" t="n">
        <v>46144</v>
      </c>
      <c r="G5857" s="13" t="n">
        <v>46144</v>
      </c>
      <c r="H5857" s="2" t="n">
        <v>3.4</v>
      </c>
    </row>
    <row r="5858" customFormat="false" ht="15" hidden="false" customHeight="false" outlineLevel="0" collapsed="false">
      <c r="A5858" s="2" t="s">
        <v>23039</v>
      </c>
      <c r="B5858" s="2" t="s">
        <v>1854</v>
      </c>
      <c r="C5858" s="2" t="s">
        <v>104</v>
      </c>
      <c r="D5858" s="2" t="s">
        <v>17178</v>
      </c>
      <c r="E5858" s="2" t="s">
        <v>17176</v>
      </c>
      <c r="F5858" s="13" t="n">
        <v>46169</v>
      </c>
      <c r="G5858" s="13" t="n">
        <v>46169</v>
      </c>
      <c r="H5858" s="2" t="n">
        <v>11.9</v>
      </c>
    </row>
    <row r="5859" customFormat="false" ht="15" hidden="false" customHeight="false" outlineLevel="0" collapsed="false">
      <c r="A5859" s="2" t="s">
        <v>23040</v>
      </c>
      <c r="B5859" s="2" t="s">
        <v>264</v>
      </c>
      <c r="C5859" s="2" t="s">
        <v>119</v>
      </c>
      <c r="D5859" s="2" t="s">
        <v>17182</v>
      </c>
      <c r="E5859" s="2" t="s">
        <v>17176</v>
      </c>
      <c r="F5859" s="13" t="n">
        <v>45998</v>
      </c>
      <c r="G5859" s="13" t="n">
        <v>45998</v>
      </c>
      <c r="H5859" s="2" t="n">
        <v>12.4</v>
      </c>
    </row>
    <row r="5860" customFormat="false" ht="15" hidden="false" customHeight="false" outlineLevel="0" collapsed="false">
      <c r="A5860" s="2" t="s">
        <v>23041</v>
      </c>
      <c r="B5860" s="2" t="s">
        <v>1891</v>
      </c>
      <c r="C5860" s="2" t="s">
        <v>114</v>
      </c>
      <c r="D5860" s="2" t="s">
        <v>17178</v>
      </c>
      <c r="E5860" s="2" t="s">
        <v>17187</v>
      </c>
      <c r="F5860" s="13" t="n">
        <v>46068</v>
      </c>
      <c r="G5860" s="13" t="n">
        <v>46068</v>
      </c>
      <c r="H5860" s="2" t="n">
        <v>10.6</v>
      </c>
    </row>
    <row r="5861" customFormat="false" ht="15" hidden="false" customHeight="false" outlineLevel="0" collapsed="false">
      <c r="A5861" s="2" t="s">
        <v>23042</v>
      </c>
      <c r="B5861" s="2" t="s">
        <v>3568</v>
      </c>
      <c r="C5861" s="2" t="s">
        <v>108</v>
      </c>
      <c r="D5861" s="2" t="s">
        <v>17175</v>
      </c>
      <c r="E5861" s="2" t="s">
        <v>17193</v>
      </c>
      <c r="F5861" s="13" t="n">
        <v>46166</v>
      </c>
      <c r="G5861" s="13" t="n">
        <v>46166</v>
      </c>
      <c r="H5861" s="2" t="n">
        <v>9.3</v>
      </c>
    </row>
    <row r="5862" customFormat="false" ht="15" hidden="false" customHeight="false" outlineLevel="0" collapsed="false">
      <c r="A5862" s="2" t="s">
        <v>23043</v>
      </c>
      <c r="B5862" s="2" t="s">
        <v>2427</v>
      </c>
      <c r="C5862" s="2" t="s">
        <v>139</v>
      </c>
      <c r="D5862" s="2" t="s">
        <v>17175</v>
      </c>
      <c r="E5862" s="2" t="s">
        <v>17187</v>
      </c>
      <c r="F5862" s="13" t="n">
        <v>46022</v>
      </c>
      <c r="G5862" s="13" t="n">
        <v>46022</v>
      </c>
      <c r="H5862" s="2" t="n">
        <v>4.8</v>
      </c>
    </row>
    <row r="5863" customFormat="false" ht="15" hidden="false" customHeight="false" outlineLevel="0" collapsed="false">
      <c r="A5863" s="2" t="s">
        <v>23044</v>
      </c>
      <c r="B5863" s="2" t="s">
        <v>1257</v>
      </c>
      <c r="C5863" s="2" t="s">
        <v>104</v>
      </c>
      <c r="D5863" s="2" t="s">
        <v>17184</v>
      </c>
      <c r="E5863" s="2" t="s">
        <v>17176</v>
      </c>
      <c r="F5863" s="13" t="n">
        <v>45807</v>
      </c>
      <c r="G5863" s="13" t="n">
        <v>45808</v>
      </c>
      <c r="H5863" s="2" t="n">
        <v>31.4</v>
      </c>
    </row>
    <row r="5864" customFormat="false" ht="15" hidden="false" customHeight="false" outlineLevel="0" collapsed="false">
      <c r="A5864" s="2" t="s">
        <v>23045</v>
      </c>
      <c r="B5864" s="2" t="s">
        <v>229</v>
      </c>
      <c r="C5864" s="2" t="s">
        <v>119</v>
      </c>
      <c r="D5864" s="2" t="s">
        <v>17178</v>
      </c>
      <c r="E5864" s="2" t="s">
        <v>17187</v>
      </c>
      <c r="F5864" s="13" t="n">
        <v>45903</v>
      </c>
      <c r="G5864" s="13" t="n">
        <v>45903</v>
      </c>
      <c r="H5864" s="2" t="n">
        <v>19.4</v>
      </c>
    </row>
    <row r="5865" customFormat="false" ht="15" hidden="false" customHeight="false" outlineLevel="0" collapsed="false">
      <c r="A5865" s="2" t="s">
        <v>23046</v>
      </c>
      <c r="B5865" s="2" t="s">
        <v>562</v>
      </c>
      <c r="C5865" s="2" t="s">
        <v>145</v>
      </c>
      <c r="D5865" s="2" t="s">
        <v>17175</v>
      </c>
      <c r="E5865" s="2" t="s">
        <v>17193</v>
      </c>
      <c r="F5865" s="13" t="n">
        <v>46128</v>
      </c>
      <c r="G5865" s="13" t="n">
        <v>46128</v>
      </c>
      <c r="H5865" s="2" t="n">
        <v>1.9</v>
      </c>
    </row>
    <row r="5866" customFormat="false" ht="15" hidden="false" customHeight="false" outlineLevel="0" collapsed="false">
      <c r="A5866" s="2" t="s">
        <v>23047</v>
      </c>
      <c r="B5866" s="2" t="s">
        <v>2396</v>
      </c>
      <c r="C5866" s="2" t="s">
        <v>145</v>
      </c>
      <c r="D5866" s="2" t="s">
        <v>17182</v>
      </c>
      <c r="E5866" s="2" t="s">
        <v>17187</v>
      </c>
      <c r="F5866" s="13" t="n">
        <v>45662</v>
      </c>
      <c r="G5866" s="13" t="n">
        <v>45662</v>
      </c>
      <c r="H5866" s="2" t="n">
        <v>11.2</v>
      </c>
    </row>
    <row r="5867" customFormat="false" ht="15" hidden="false" customHeight="false" outlineLevel="0" collapsed="false">
      <c r="A5867" s="2" t="s">
        <v>23048</v>
      </c>
      <c r="B5867" s="2" t="s">
        <v>1862</v>
      </c>
      <c r="C5867" s="2" t="s">
        <v>141</v>
      </c>
      <c r="D5867" s="2" t="s">
        <v>17175</v>
      </c>
      <c r="E5867" s="2" t="s">
        <v>17187</v>
      </c>
      <c r="F5867" s="13" t="n">
        <v>46076</v>
      </c>
      <c r="G5867" s="13" t="n">
        <v>46076</v>
      </c>
      <c r="H5867" s="2" t="n">
        <v>5.1</v>
      </c>
    </row>
    <row r="5868" customFormat="false" ht="15" hidden="false" customHeight="false" outlineLevel="0" collapsed="false">
      <c r="A5868" s="2" t="s">
        <v>23049</v>
      </c>
      <c r="B5868" s="2" t="s">
        <v>3548</v>
      </c>
      <c r="C5868" s="2" t="s">
        <v>108</v>
      </c>
      <c r="D5868" s="2" t="s">
        <v>17175</v>
      </c>
      <c r="E5868" s="2" t="s">
        <v>17187</v>
      </c>
      <c r="F5868" s="13" t="n">
        <v>45886</v>
      </c>
      <c r="G5868" s="13" t="n">
        <v>45886</v>
      </c>
      <c r="H5868" s="2" t="n">
        <v>2.2</v>
      </c>
    </row>
    <row r="5869" customFormat="false" ht="15" hidden="false" customHeight="false" outlineLevel="0" collapsed="false">
      <c r="A5869" s="2" t="s">
        <v>23050</v>
      </c>
      <c r="B5869" s="2" t="s">
        <v>490</v>
      </c>
      <c r="C5869" s="2" t="s">
        <v>123</v>
      </c>
      <c r="D5869" s="2" t="s">
        <v>17175</v>
      </c>
      <c r="E5869" s="2" t="s">
        <v>17176</v>
      </c>
      <c r="F5869" s="13" t="n">
        <v>45963</v>
      </c>
      <c r="G5869" s="13" t="n">
        <v>45963</v>
      </c>
      <c r="H5869" s="2" t="n">
        <v>14.5</v>
      </c>
    </row>
    <row r="5870" customFormat="false" ht="15" hidden="false" customHeight="false" outlineLevel="0" collapsed="false">
      <c r="A5870" s="2" t="s">
        <v>23051</v>
      </c>
      <c r="B5870" s="2" t="s">
        <v>175</v>
      </c>
      <c r="C5870" s="2" t="s">
        <v>123</v>
      </c>
      <c r="D5870" s="2" t="s">
        <v>17178</v>
      </c>
      <c r="E5870" s="2" t="s">
        <v>17176</v>
      </c>
      <c r="F5870" s="13" t="n">
        <v>46122</v>
      </c>
      <c r="G5870" s="13" t="n">
        <v>46122</v>
      </c>
      <c r="H5870" s="2" t="n">
        <v>23.1</v>
      </c>
    </row>
    <row r="5871" customFormat="false" ht="15" hidden="false" customHeight="false" outlineLevel="0" collapsed="false">
      <c r="A5871" s="2" t="s">
        <v>23052</v>
      </c>
      <c r="B5871" s="2" t="s">
        <v>4352</v>
      </c>
      <c r="C5871" s="2" t="s">
        <v>163</v>
      </c>
      <c r="D5871" s="2" t="s">
        <v>17178</v>
      </c>
      <c r="E5871" s="2" t="s">
        <v>17193</v>
      </c>
      <c r="F5871" s="13" t="n">
        <v>46169</v>
      </c>
      <c r="G5871" s="13" t="n">
        <v>46169</v>
      </c>
      <c r="H5871" s="2" t="n">
        <v>4.6</v>
      </c>
    </row>
    <row r="5872" customFormat="false" ht="15" hidden="false" customHeight="false" outlineLevel="0" collapsed="false">
      <c r="A5872" s="2" t="s">
        <v>23053</v>
      </c>
      <c r="B5872" s="2" t="s">
        <v>1399</v>
      </c>
      <c r="C5872" s="2" t="s">
        <v>104</v>
      </c>
      <c r="D5872" s="2" t="s">
        <v>17178</v>
      </c>
      <c r="E5872" s="2" t="s">
        <v>17187</v>
      </c>
      <c r="F5872" s="13" t="n">
        <v>45885</v>
      </c>
      <c r="G5872" s="13" t="n">
        <v>45885</v>
      </c>
      <c r="H5872" s="2" t="n">
        <v>9.8</v>
      </c>
    </row>
    <row r="5873" customFormat="false" ht="15" hidden="false" customHeight="false" outlineLevel="0" collapsed="false">
      <c r="A5873" s="2" t="s">
        <v>23054</v>
      </c>
      <c r="B5873" s="2" t="s">
        <v>2536</v>
      </c>
      <c r="C5873" s="2" t="s">
        <v>119</v>
      </c>
      <c r="D5873" s="2" t="s">
        <v>17175</v>
      </c>
      <c r="E5873" s="2" t="s">
        <v>17187</v>
      </c>
      <c r="F5873" s="13" t="n">
        <v>45963</v>
      </c>
      <c r="G5873" s="13" t="n">
        <v>45963</v>
      </c>
      <c r="H5873" s="2" t="n">
        <v>12.2</v>
      </c>
    </row>
    <row r="5874" customFormat="false" ht="15" hidden="false" customHeight="false" outlineLevel="0" collapsed="false">
      <c r="A5874" s="2" t="s">
        <v>23055</v>
      </c>
      <c r="B5874" s="2" t="s">
        <v>1162</v>
      </c>
      <c r="C5874" s="2" t="s">
        <v>98</v>
      </c>
      <c r="D5874" s="2" t="s">
        <v>17178</v>
      </c>
      <c r="E5874" s="2" t="s">
        <v>17193</v>
      </c>
      <c r="F5874" s="13" t="n">
        <v>46222</v>
      </c>
      <c r="G5874" s="13" t="n">
        <v>46222</v>
      </c>
      <c r="H5874" s="2" t="n">
        <v>5.7</v>
      </c>
    </row>
    <row r="5875" customFormat="false" ht="15" hidden="false" customHeight="false" outlineLevel="0" collapsed="false">
      <c r="A5875" s="2" t="s">
        <v>23056</v>
      </c>
      <c r="B5875" s="2" t="s">
        <v>3063</v>
      </c>
      <c r="C5875" s="2" t="s">
        <v>165</v>
      </c>
      <c r="D5875" s="2" t="s">
        <v>17184</v>
      </c>
      <c r="E5875" s="2" t="s">
        <v>17187</v>
      </c>
      <c r="F5875" s="13" t="n">
        <v>45839</v>
      </c>
      <c r="G5875" s="13" t="n">
        <v>45839</v>
      </c>
      <c r="H5875" s="2" t="n">
        <v>5.7</v>
      </c>
    </row>
    <row r="5876" customFormat="false" ht="15" hidden="false" customHeight="false" outlineLevel="0" collapsed="false">
      <c r="A5876" s="2" t="s">
        <v>23057</v>
      </c>
      <c r="B5876" s="2" t="s">
        <v>2758</v>
      </c>
      <c r="C5876" s="2" t="s">
        <v>98</v>
      </c>
      <c r="D5876" s="2" t="s">
        <v>17184</v>
      </c>
      <c r="E5876" s="2" t="s">
        <v>17187</v>
      </c>
      <c r="F5876" s="13" t="n">
        <v>46105</v>
      </c>
      <c r="G5876" s="13" t="n">
        <v>46105</v>
      </c>
      <c r="H5876" s="2" t="n">
        <v>8.9</v>
      </c>
    </row>
    <row r="5877" customFormat="false" ht="15" hidden="false" customHeight="false" outlineLevel="0" collapsed="false">
      <c r="A5877" s="2" t="s">
        <v>23058</v>
      </c>
      <c r="B5877" s="2" t="s">
        <v>1478</v>
      </c>
      <c r="C5877" s="2" t="s">
        <v>98</v>
      </c>
      <c r="D5877" s="2" t="s">
        <v>17178</v>
      </c>
      <c r="E5877" s="2" t="s">
        <v>17187</v>
      </c>
      <c r="F5877" s="13" t="n">
        <v>46061</v>
      </c>
      <c r="G5877" s="13" t="n">
        <v>46061</v>
      </c>
      <c r="H5877" s="2" t="n">
        <v>12.3</v>
      </c>
    </row>
    <row r="5878" customFormat="false" ht="15" hidden="false" customHeight="false" outlineLevel="0" collapsed="false">
      <c r="A5878" s="2" t="s">
        <v>23059</v>
      </c>
      <c r="B5878" s="2" t="s">
        <v>1231</v>
      </c>
      <c r="C5878" s="2" t="s">
        <v>163</v>
      </c>
      <c r="D5878" s="2" t="s">
        <v>17175</v>
      </c>
      <c r="E5878" s="2" t="s">
        <v>17176</v>
      </c>
      <c r="F5878" s="13" t="n">
        <v>46275</v>
      </c>
      <c r="G5878" s="13" t="n">
        <v>46276</v>
      </c>
      <c r="H5878" s="2" t="n">
        <v>46.4</v>
      </c>
    </row>
    <row r="5879" customFormat="false" ht="15" hidden="false" customHeight="false" outlineLevel="0" collapsed="false">
      <c r="A5879" s="2" t="s">
        <v>23060</v>
      </c>
      <c r="B5879" s="2" t="s">
        <v>2590</v>
      </c>
      <c r="C5879" s="2" t="s">
        <v>139</v>
      </c>
      <c r="D5879" s="2" t="s">
        <v>17175</v>
      </c>
      <c r="E5879" s="2" t="s">
        <v>17187</v>
      </c>
      <c r="F5879" s="13" t="n">
        <v>45920</v>
      </c>
      <c r="G5879" s="13" t="n">
        <v>45920</v>
      </c>
      <c r="H5879" s="2" t="n">
        <v>16.3</v>
      </c>
    </row>
    <row r="5880" customFormat="false" ht="15" hidden="false" customHeight="false" outlineLevel="0" collapsed="false">
      <c r="A5880" s="2" t="s">
        <v>23061</v>
      </c>
      <c r="B5880" s="2" t="s">
        <v>4731</v>
      </c>
      <c r="C5880" s="2" t="s">
        <v>128</v>
      </c>
      <c r="D5880" s="2" t="s">
        <v>17175</v>
      </c>
      <c r="E5880" s="2" t="s">
        <v>17176</v>
      </c>
      <c r="F5880" s="13" t="n">
        <v>46097</v>
      </c>
      <c r="G5880" s="13" t="n">
        <v>46098</v>
      </c>
      <c r="H5880" s="2" t="n">
        <v>32.9</v>
      </c>
    </row>
    <row r="5881" customFormat="false" ht="15" hidden="false" customHeight="false" outlineLevel="0" collapsed="false">
      <c r="A5881" s="2" t="s">
        <v>23062</v>
      </c>
      <c r="B5881" s="2" t="s">
        <v>1212</v>
      </c>
      <c r="C5881" s="2" t="s">
        <v>119</v>
      </c>
      <c r="D5881" s="2" t="s">
        <v>17175</v>
      </c>
      <c r="E5881" s="2" t="s">
        <v>17193</v>
      </c>
      <c r="F5881" s="13" t="n">
        <v>46037</v>
      </c>
      <c r="G5881" s="13" t="n">
        <v>46037</v>
      </c>
      <c r="H5881" s="2" t="n">
        <v>6.1</v>
      </c>
    </row>
    <row r="5882" customFormat="false" ht="15" hidden="false" customHeight="false" outlineLevel="0" collapsed="false">
      <c r="A5882" s="2" t="s">
        <v>23063</v>
      </c>
      <c r="B5882" s="2" t="s">
        <v>1471</v>
      </c>
      <c r="C5882" s="2" t="s">
        <v>139</v>
      </c>
      <c r="D5882" s="2" t="s">
        <v>17182</v>
      </c>
      <c r="E5882" s="2" t="s">
        <v>17176</v>
      </c>
      <c r="F5882" s="13" t="n">
        <v>45916</v>
      </c>
      <c r="G5882" s="13" t="n">
        <v>45916</v>
      </c>
      <c r="H5882" s="2" t="n">
        <v>12.4</v>
      </c>
    </row>
    <row r="5883" customFormat="false" ht="15" hidden="false" customHeight="false" outlineLevel="0" collapsed="false">
      <c r="A5883" s="2" t="s">
        <v>23064</v>
      </c>
      <c r="B5883" s="2" t="s">
        <v>4000</v>
      </c>
      <c r="C5883" s="2" t="s">
        <v>165</v>
      </c>
      <c r="D5883" s="2" t="s">
        <v>17175</v>
      </c>
      <c r="E5883" s="2" t="s">
        <v>17187</v>
      </c>
      <c r="F5883" s="13" t="n">
        <v>46020</v>
      </c>
      <c r="G5883" s="13" t="n">
        <v>46020</v>
      </c>
      <c r="H5883" s="2" t="n">
        <v>11.3</v>
      </c>
    </row>
    <row r="5884" customFormat="false" ht="15" hidden="false" customHeight="false" outlineLevel="0" collapsed="false">
      <c r="A5884" s="2" t="s">
        <v>23065</v>
      </c>
      <c r="B5884" s="2" t="s">
        <v>1352</v>
      </c>
      <c r="C5884" s="2" t="s">
        <v>98</v>
      </c>
      <c r="D5884" s="2" t="s">
        <v>17180</v>
      </c>
      <c r="E5884" s="2" t="s">
        <v>17187</v>
      </c>
      <c r="F5884" s="13" t="n">
        <v>45835</v>
      </c>
      <c r="G5884" s="13" t="n">
        <v>45835</v>
      </c>
      <c r="H5884" s="2" t="n">
        <v>7.8</v>
      </c>
    </row>
    <row r="5885" customFormat="false" ht="15" hidden="false" customHeight="false" outlineLevel="0" collapsed="false">
      <c r="A5885" s="2" t="s">
        <v>23066</v>
      </c>
      <c r="B5885" s="2" t="s">
        <v>875</v>
      </c>
      <c r="C5885" s="2" t="s">
        <v>98</v>
      </c>
      <c r="D5885" s="2" t="s">
        <v>17178</v>
      </c>
      <c r="E5885" s="2" t="s">
        <v>17187</v>
      </c>
      <c r="F5885" s="13" t="n">
        <v>46073</v>
      </c>
      <c r="G5885" s="13" t="n">
        <v>46073</v>
      </c>
      <c r="H5885" s="2" t="n">
        <v>11.4</v>
      </c>
    </row>
    <row r="5886" customFormat="false" ht="15" hidden="false" customHeight="false" outlineLevel="0" collapsed="false">
      <c r="A5886" s="2" t="s">
        <v>23067</v>
      </c>
      <c r="B5886" s="2" t="s">
        <v>2602</v>
      </c>
      <c r="C5886" s="2" t="s">
        <v>139</v>
      </c>
      <c r="D5886" s="2" t="s">
        <v>17182</v>
      </c>
      <c r="E5886" s="2" t="s">
        <v>17176</v>
      </c>
      <c r="F5886" s="13" t="n">
        <v>45924</v>
      </c>
      <c r="G5886" s="13" t="n">
        <v>45924</v>
      </c>
      <c r="H5886" s="2" t="n">
        <v>11</v>
      </c>
    </row>
    <row r="5887" customFormat="false" ht="15" hidden="false" customHeight="false" outlineLevel="0" collapsed="false">
      <c r="A5887" s="2" t="s">
        <v>23068</v>
      </c>
      <c r="B5887" s="2" t="s">
        <v>5018</v>
      </c>
      <c r="C5887" s="2" t="s">
        <v>98</v>
      </c>
      <c r="D5887" s="2" t="s">
        <v>17175</v>
      </c>
      <c r="E5887" s="2" t="s">
        <v>17187</v>
      </c>
      <c r="F5887" s="13" t="n">
        <v>45714</v>
      </c>
      <c r="G5887" s="13" t="n">
        <v>45714</v>
      </c>
      <c r="H5887" s="2" t="n">
        <v>21.5</v>
      </c>
    </row>
    <row r="5888" customFormat="false" ht="15" hidden="false" customHeight="false" outlineLevel="0" collapsed="false">
      <c r="A5888" s="2" t="s">
        <v>23069</v>
      </c>
      <c r="B5888" s="2" t="s">
        <v>4097</v>
      </c>
      <c r="C5888" s="2" t="s">
        <v>98</v>
      </c>
      <c r="D5888" s="2" t="s">
        <v>17178</v>
      </c>
      <c r="E5888" s="2" t="s">
        <v>17176</v>
      </c>
      <c r="F5888" s="13" t="n">
        <v>45839</v>
      </c>
      <c r="G5888" s="13" t="n">
        <v>45839</v>
      </c>
      <c r="H5888" s="2" t="n">
        <v>7.4</v>
      </c>
    </row>
    <row r="5889" customFormat="false" ht="15" hidden="false" customHeight="false" outlineLevel="0" collapsed="false">
      <c r="A5889" s="2" t="s">
        <v>23070</v>
      </c>
      <c r="B5889" s="2" t="s">
        <v>2373</v>
      </c>
      <c r="C5889" s="2" t="s">
        <v>139</v>
      </c>
      <c r="D5889" s="2" t="s">
        <v>17178</v>
      </c>
      <c r="E5889" s="2" t="s">
        <v>17187</v>
      </c>
      <c r="F5889" s="13" t="n">
        <v>45844</v>
      </c>
      <c r="G5889" s="13" t="n">
        <v>45844</v>
      </c>
      <c r="H5889" s="2" t="n">
        <v>8.9</v>
      </c>
    </row>
    <row r="5890" customFormat="false" ht="15" hidden="false" customHeight="false" outlineLevel="0" collapsed="false">
      <c r="A5890" s="2" t="s">
        <v>23071</v>
      </c>
      <c r="B5890" s="2" t="s">
        <v>4643</v>
      </c>
      <c r="C5890" s="2" t="s">
        <v>163</v>
      </c>
      <c r="D5890" s="2" t="s">
        <v>17180</v>
      </c>
      <c r="E5890" s="2" t="s">
        <v>17176</v>
      </c>
      <c r="F5890" s="13" t="n">
        <v>46137</v>
      </c>
      <c r="G5890" s="13" t="n">
        <v>46137</v>
      </c>
      <c r="H5890" s="2" t="n">
        <v>17.8</v>
      </c>
    </row>
    <row r="5891" customFormat="false" ht="15" hidden="false" customHeight="false" outlineLevel="0" collapsed="false">
      <c r="A5891" s="2" t="s">
        <v>23072</v>
      </c>
      <c r="B5891" s="2" t="s">
        <v>1652</v>
      </c>
      <c r="C5891" s="2" t="s">
        <v>128</v>
      </c>
      <c r="D5891" s="2" t="s">
        <v>17175</v>
      </c>
      <c r="E5891" s="2" t="s">
        <v>17187</v>
      </c>
      <c r="F5891" s="13" t="n">
        <v>45898</v>
      </c>
      <c r="G5891" s="13" t="n">
        <v>45898</v>
      </c>
      <c r="H5891" s="2" t="n">
        <v>5.5</v>
      </c>
    </row>
    <row r="5892" customFormat="false" ht="15" hidden="false" customHeight="false" outlineLevel="0" collapsed="false">
      <c r="A5892" s="2" t="s">
        <v>23073</v>
      </c>
      <c r="B5892" s="2" t="s">
        <v>1074</v>
      </c>
      <c r="C5892" s="2" t="s">
        <v>119</v>
      </c>
      <c r="D5892" s="2" t="s">
        <v>17178</v>
      </c>
      <c r="E5892" s="2" t="s">
        <v>17191</v>
      </c>
      <c r="F5892" s="13" t="n">
        <v>45795</v>
      </c>
      <c r="G5892" s="13" t="n">
        <v>45795</v>
      </c>
      <c r="H5892" s="2" t="n">
        <v>4.2</v>
      </c>
    </row>
    <row r="5893" customFormat="false" ht="15" hidden="false" customHeight="false" outlineLevel="0" collapsed="false">
      <c r="A5893" s="2" t="s">
        <v>23074</v>
      </c>
      <c r="B5893" s="2" t="s">
        <v>4569</v>
      </c>
      <c r="C5893" s="2" t="s">
        <v>108</v>
      </c>
      <c r="D5893" s="2" t="s">
        <v>17178</v>
      </c>
      <c r="E5893" s="2" t="s">
        <v>17176</v>
      </c>
      <c r="F5893" s="13" t="n">
        <v>45839</v>
      </c>
      <c r="G5893" s="13" t="n">
        <v>45839</v>
      </c>
      <c r="H5893" s="2" t="n">
        <v>6.4</v>
      </c>
    </row>
    <row r="5894" customFormat="false" ht="15" hidden="false" customHeight="false" outlineLevel="0" collapsed="false">
      <c r="A5894" s="2" t="s">
        <v>23075</v>
      </c>
      <c r="B5894" s="2" t="s">
        <v>4997</v>
      </c>
      <c r="C5894" s="2" t="s">
        <v>98</v>
      </c>
      <c r="D5894" s="2" t="s">
        <v>17178</v>
      </c>
      <c r="E5894" s="2" t="s">
        <v>17176</v>
      </c>
      <c r="F5894" s="13" t="n">
        <v>45923</v>
      </c>
      <c r="G5894" s="13" t="n">
        <v>45924</v>
      </c>
      <c r="H5894" s="2" t="n">
        <v>27.1</v>
      </c>
    </row>
    <row r="5895" customFormat="false" ht="15" hidden="false" customHeight="false" outlineLevel="0" collapsed="false">
      <c r="A5895" s="2" t="s">
        <v>23076</v>
      </c>
      <c r="B5895" s="2" t="s">
        <v>4106</v>
      </c>
      <c r="C5895" s="2" t="s">
        <v>114</v>
      </c>
      <c r="D5895" s="2" t="s">
        <v>17175</v>
      </c>
      <c r="E5895" s="2" t="s">
        <v>17193</v>
      </c>
      <c r="F5895" s="13" t="n">
        <v>46096</v>
      </c>
      <c r="G5895" s="13" t="n">
        <v>46096</v>
      </c>
      <c r="H5895" s="2" t="n">
        <v>6.5</v>
      </c>
    </row>
    <row r="5896" customFormat="false" ht="15" hidden="false" customHeight="false" outlineLevel="0" collapsed="false">
      <c r="A5896" s="2" t="s">
        <v>23077</v>
      </c>
      <c r="B5896" s="2" t="s">
        <v>868</v>
      </c>
      <c r="C5896" s="2" t="s">
        <v>98</v>
      </c>
      <c r="D5896" s="2" t="s">
        <v>17180</v>
      </c>
      <c r="E5896" s="2" t="s">
        <v>17176</v>
      </c>
      <c r="F5896" s="13" t="n">
        <v>46020</v>
      </c>
      <c r="G5896" s="13" t="n">
        <v>46020</v>
      </c>
      <c r="H5896" s="2" t="n">
        <v>17.8</v>
      </c>
    </row>
    <row r="5897" customFormat="false" ht="15" hidden="false" customHeight="false" outlineLevel="0" collapsed="false">
      <c r="A5897" s="2" t="s">
        <v>23078</v>
      </c>
      <c r="B5897" s="2" t="s">
        <v>778</v>
      </c>
      <c r="C5897" s="2" t="s">
        <v>141</v>
      </c>
      <c r="D5897" s="2" t="s">
        <v>17175</v>
      </c>
      <c r="E5897" s="2" t="s">
        <v>17187</v>
      </c>
      <c r="F5897" s="13" t="n">
        <v>46218</v>
      </c>
      <c r="G5897" s="13" t="n">
        <v>46218</v>
      </c>
      <c r="H5897" s="2" t="n">
        <v>18.2</v>
      </c>
    </row>
    <row r="5898" customFormat="false" ht="15" hidden="false" customHeight="false" outlineLevel="0" collapsed="false">
      <c r="A5898" s="2" t="s">
        <v>23079</v>
      </c>
      <c r="B5898" s="2" t="s">
        <v>2589</v>
      </c>
      <c r="C5898" s="2" t="s">
        <v>104</v>
      </c>
      <c r="D5898" s="2" t="s">
        <v>17180</v>
      </c>
      <c r="E5898" s="2" t="s">
        <v>17187</v>
      </c>
      <c r="F5898" s="13" t="n">
        <v>46160</v>
      </c>
      <c r="G5898" s="13" t="n">
        <v>46162</v>
      </c>
      <c r="H5898" s="2" t="n">
        <v>65.8</v>
      </c>
    </row>
    <row r="5899" customFormat="false" ht="15" hidden="false" customHeight="false" outlineLevel="0" collapsed="false">
      <c r="A5899" s="2" t="s">
        <v>23080</v>
      </c>
      <c r="B5899" s="2" t="s">
        <v>1815</v>
      </c>
      <c r="C5899" s="2" t="s">
        <v>108</v>
      </c>
      <c r="D5899" s="2" t="s">
        <v>17178</v>
      </c>
      <c r="E5899" s="2" t="s">
        <v>17193</v>
      </c>
      <c r="F5899" s="13" t="n">
        <v>45997</v>
      </c>
      <c r="G5899" s="13" t="n">
        <v>45997</v>
      </c>
      <c r="H5899" s="2" t="n">
        <v>3.7</v>
      </c>
    </row>
    <row r="5900" customFormat="false" ht="15" hidden="false" customHeight="false" outlineLevel="0" collapsed="false">
      <c r="A5900" s="2" t="s">
        <v>23081</v>
      </c>
      <c r="B5900" s="2" t="s">
        <v>2913</v>
      </c>
      <c r="C5900" s="2" t="s">
        <v>128</v>
      </c>
      <c r="D5900" s="2" t="s">
        <v>17178</v>
      </c>
      <c r="E5900" s="2" t="s">
        <v>17187</v>
      </c>
      <c r="F5900" s="13" t="n">
        <v>46100</v>
      </c>
      <c r="G5900" s="13" t="n">
        <v>46100</v>
      </c>
      <c r="H5900" s="2" t="n">
        <v>5.8</v>
      </c>
    </row>
    <row r="5901" customFormat="false" ht="15" hidden="false" customHeight="false" outlineLevel="0" collapsed="false">
      <c r="A5901" s="2" t="s">
        <v>23082</v>
      </c>
      <c r="B5901" s="2" t="s">
        <v>2569</v>
      </c>
      <c r="C5901" s="2" t="s">
        <v>104</v>
      </c>
      <c r="D5901" s="2" t="s">
        <v>17178</v>
      </c>
      <c r="E5901" s="2" t="s">
        <v>17176</v>
      </c>
      <c r="F5901" s="13" t="n">
        <v>46029</v>
      </c>
      <c r="G5901" s="13" t="n">
        <v>46030</v>
      </c>
      <c r="H5901" s="2" t="n">
        <v>26.4</v>
      </c>
    </row>
    <row r="5902" customFormat="false" ht="15" hidden="false" customHeight="false" outlineLevel="0" collapsed="false">
      <c r="A5902" s="2" t="s">
        <v>23083</v>
      </c>
      <c r="B5902" s="2" t="s">
        <v>4375</v>
      </c>
      <c r="C5902" s="2" t="s">
        <v>119</v>
      </c>
      <c r="D5902" s="2" t="s">
        <v>17178</v>
      </c>
      <c r="E5902" s="2" t="s">
        <v>17176</v>
      </c>
      <c r="F5902" s="13" t="n">
        <v>46001</v>
      </c>
      <c r="G5902" s="13" t="n">
        <v>46001</v>
      </c>
      <c r="H5902" s="2" t="n">
        <v>10.6</v>
      </c>
    </row>
    <row r="5903" customFormat="false" ht="15" hidden="false" customHeight="false" outlineLevel="0" collapsed="false">
      <c r="A5903" s="2" t="s">
        <v>23084</v>
      </c>
      <c r="B5903" s="2" t="s">
        <v>4646</v>
      </c>
      <c r="C5903" s="2" t="s">
        <v>163</v>
      </c>
      <c r="D5903" s="2" t="s">
        <v>17180</v>
      </c>
      <c r="E5903" s="2" t="s">
        <v>17176</v>
      </c>
      <c r="F5903" s="13" t="n">
        <v>45830</v>
      </c>
      <c r="G5903" s="13" t="n">
        <v>45831</v>
      </c>
      <c r="H5903" s="2" t="n">
        <v>40.1</v>
      </c>
    </row>
    <row r="5904" customFormat="false" ht="15" hidden="false" customHeight="false" outlineLevel="0" collapsed="false">
      <c r="A5904" s="2" t="s">
        <v>23085</v>
      </c>
      <c r="B5904" s="2" t="s">
        <v>4713</v>
      </c>
      <c r="C5904" s="2" t="s">
        <v>128</v>
      </c>
      <c r="D5904" s="2" t="s">
        <v>17178</v>
      </c>
      <c r="E5904" s="2" t="s">
        <v>17187</v>
      </c>
      <c r="F5904" s="13" t="n">
        <v>46087</v>
      </c>
      <c r="G5904" s="13" t="n">
        <v>46087</v>
      </c>
      <c r="H5904" s="2" t="n">
        <v>11.1</v>
      </c>
    </row>
    <row r="5905" customFormat="false" ht="15" hidden="false" customHeight="false" outlineLevel="0" collapsed="false">
      <c r="A5905" s="2" t="s">
        <v>23086</v>
      </c>
      <c r="B5905" s="2" t="s">
        <v>3252</v>
      </c>
      <c r="C5905" s="2" t="s">
        <v>139</v>
      </c>
      <c r="D5905" s="2" t="s">
        <v>17175</v>
      </c>
      <c r="E5905" s="2" t="s">
        <v>17176</v>
      </c>
      <c r="F5905" s="13" t="n">
        <v>46141</v>
      </c>
      <c r="G5905" s="13" t="n">
        <v>46141</v>
      </c>
      <c r="H5905" s="2" t="n">
        <v>13.6</v>
      </c>
    </row>
    <row r="5906" customFormat="false" ht="15" hidden="false" customHeight="false" outlineLevel="0" collapsed="false">
      <c r="A5906" s="2" t="s">
        <v>23087</v>
      </c>
      <c r="B5906" s="2" t="s">
        <v>2067</v>
      </c>
      <c r="C5906" s="2" t="s">
        <v>165</v>
      </c>
      <c r="D5906" s="2" t="s">
        <v>17178</v>
      </c>
      <c r="E5906" s="2" t="s">
        <v>17187</v>
      </c>
      <c r="F5906" s="13" t="n">
        <v>46102</v>
      </c>
      <c r="G5906" s="13" t="n">
        <v>46102</v>
      </c>
      <c r="H5906" s="2" t="n">
        <v>3.9</v>
      </c>
    </row>
    <row r="5907" customFormat="false" ht="15" hidden="false" customHeight="false" outlineLevel="0" collapsed="false">
      <c r="A5907" s="2" t="s">
        <v>23088</v>
      </c>
      <c r="B5907" s="2" t="s">
        <v>4018</v>
      </c>
      <c r="C5907" s="2" t="s">
        <v>139</v>
      </c>
      <c r="D5907" s="2" t="s">
        <v>17184</v>
      </c>
      <c r="E5907" s="2" t="s">
        <v>17193</v>
      </c>
      <c r="F5907" s="13" t="n">
        <v>46059</v>
      </c>
      <c r="G5907" s="13" t="n">
        <v>46059</v>
      </c>
      <c r="H5907" s="2" t="n">
        <v>6.4</v>
      </c>
    </row>
    <row r="5908" customFormat="false" ht="15" hidden="false" customHeight="false" outlineLevel="0" collapsed="false">
      <c r="A5908" s="2" t="s">
        <v>23089</v>
      </c>
      <c r="B5908" s="2" t="s">
        <v>1380</v>
      </c>
      <c r="C5908" s="2" t="s">
        <v>163</v>
      </c>
      <c r="D5908" s="2" t="s">
        <v>17180</v>
      </c>
      <c r="E5908" s="2" t="s">
        <v>17176</v>
      </c>
      <c r="F5908" s="13" t="n">
        <v>46090</v>
      </c>
      <c r="G5908" s="13" t="n">
        <v>46091</v>
      </c>
      <c r="H5908" s="2" t="n">
        <v>26.3</v>
      </c>
    </row>
    <row r="5909" customFormat="false" ht="15" hidden="false" customHeight="false" outlineLevel="0" collapsed="false">
      <c r="A5909" s="2" t="s">
        <v>23090</v>
      </c>
      <c r="B5909" s="2" t="s">
        <v>1053</v>
      </c>
      <c r="C5909" s="2" t="s">
        <v>98</v>
      </c>
      <c r="D5909" s="2" t="s">
        <v>17182</v>
      </c>
      <c r="E5909" s="2" t="s">
        <v>17187</v>
      </c>
      <c r="F5909" s="13" t="n">
        <v>46199</v>
      </c>
      <c r="G5909" s="13" t="n">
        <v>46199</v>
      </c>
      <c r="H5909" s="2" t="n">
        <v>3.8</v>
      </c>
    </row>
    <row r="5910" customFormat="false" ht="15" hidden="false" customHeight="false" outlineLevel="0" collapsed="false">
      <c r="A5910" s="2" t="s">
        <v>23091</v>
      </c>
      <c r="B5910" s="2" t="s">
        <v>3933</v>
      </c>
      <c r="C5910" s="2" t="s">
        <v>145</v>
      </c>
      <c r="D5910" s="2" t="s">
        <v>17175</v>
      </c>
      <c r="E5910" s="2" t="s">
        <v>17187</v>
      </c>
      <c r="F5910" s="13" t="n">
        <v>45953</v>
      </c>
      <c r="G5910" s="13" t="n">
        <v>45953</v>
      </c>
      <c r="H5910" s="2" t="n">
        <v>10</v>
      </c>
    </row>
    <row r="5911" customFormat="false" ht="15" hidden="false" customHeight="false" outlineLevel="0" collapsed="false">
      <c r="A5911" s="2" t="s">
        <v>23092</v>
      </c>
      <c r="B5911" s="2" t="s">
        <v>291</v>
      </c>
      <c r="C5911" s="2" t="s">
        <v>119</v>
      </c>
      <c r="D5911" s="2" t="s">
        <v>17178</v>
      </c>
      <c r="E5911" s="2" t="s">
        <v>17176</v>
      </c>
      <c r="F5911" s="13" t="n">
        <v>46168</v>
      </c>
      <c r="G5911" s="13" t="n">
        <v>46168</v>
      </c>
      <c r="H5911" s="2" t="n">
        <v>9.3</v>
      </c>
    </row>
    <row r="5912" customFormat="false" ht="15" hidden="false" customHeight="false" outlineLevel="0" collapsed="false">
      <c r="A5912" s="2" t="s">
        <v>23093</v>
      </c>
      <c r="B5912" s="2" t="s">
        <v>1362</v>
      </c>
      <c r="C5912" s="2" t="s">
        <v>163</v>
      </c>
      <c r="D5912" s="2" t="s">
        <v>17178</v>
      </c>
      <c r="E5912" s="2" t="s">
        <v>17187</v>
      </c>
      <c r="F5912" s="13" t="n">
        <v>45817</v>
      </c>
      <c r="G5912" s="13" t="n">
        <v>45817</v>
      </c>
      <c r="H5912" s="2" t="n">
        <v>12.4</v>
      </c>
    </row>
    <row r="5913" customFormat="false" ht="15" hidden="false" customHeight="false" outlineLevel="0" collapsed="false">
      <c r="A5913" s="2" t="s">
        <v>23094</v>
      </c>
      <c r="B5913" s="2" t="s">
        <v>1862</v>
      </c>
      <c r="C5913" s="2" t="s">
        <v>141</v>
      </c>
      <c r="D5913" s="2" t="s">
        <v>17178</v>
      </c>
      <c r="E5913" s="2" t="s">
        <v>17176</v>
      </c>
      <c r="F5913" s="13" t="n">
        <v>46108</v>
      </c>
      <c r="G5913" s="13" t="n">
        <v>46108</v>
      </c>
      <c r="H5913" s="2" t="n">
        <v>15.1</v>
      </c>
    </row>
    <row r="5914" customFormat="false" ht="15" hidden="false" customHeight="false" outlineLevel="0" collapsed="false">
      <c r="A5914" s="2" t="s">
        <v>23095</v>
      </c>
      <c r="B5914" s="2" t="s">
        <v>2744</v>
      </c>
      <c r="C5914" s="2" t="s">
        <v>141</v>
      </c>
      <c r="D5914" s="2" t="s">
        <v>17178</v>
      </c>
      <c r="E5914" s="2" t="s">
        <v>17176</v>
      </c>
      <c r="F5914" s="13" t="n">
        <v>45842</v>
      </c>
      <c r="G5914" s="13" t="n">
        <v>45842</v>
      </c>
      <c r="H5914" s="2" t="n">
        <v>15.9</v>
      </c>
    </row>
    <row r="5915" customFormat="false" ht="15" hidden="false" customHeight="false" outlineLevel="0" collapsed="false">
      <c r="A5915" s="2" t="s">
        <v>23096</v>
      </c>
      <c r="B5915" s="2" t="s">
        <v>522</v>
      </c>
      <c r="C5915" s="2" t="s">
        <v>119</v>
      </c>
      <c r="D5915" s="2" t="s">
        <v>17175</v>
      </c>
      <c r="E5915" s="2" t="s">
        <v>17176</v>
      </c>
      <c r="F5915" s="13" t="n">
        <v>45805</v>
      </c>
      <c r="G5915" s="13" t="n">
        <v>45805</v>
      </c>
      <c r="H5915" s="2" t="n">
        <v>7.3</v>
      </c>
    </row>
    <row r="5916" customFormat="false" ht="15" hidden="false" customHeight="false" outlineLevel="0" collapsed="false">
      <c r="A5916" s="2" t="s">
        <v>23097</v>
      </c>
      <c r="B5916" s="2" t="s">
        <v>4303</v>
      </c>
      <c r="C5916" s="2" t="s">
        <v>165</v>
      </c>
      <c r="D5916" s="2" t="s">
        <v>17178</v>
      </c>
      <c r="E5916" s="2" t="s">
        <v>17193</v>
      </c>
      <c r="F5916" s="13" t="n">
        <v>46175</v>
      </c>
      <c r="G5916" s="13" t="n">
        <v>46175</v>
      </c>
      <c r="H5916" s="2" t="n">
        <v>11.3</v>
      </c>
    </row>
    <row r="5917" customFormat="false" ht="15" hidden="false" customHeight="false" outlineLevel="0" collapsed="false">
      <c r="A5917" s="2" t="s">
        <v>23098</v>
      </c>
      <c r="B5917" s="2" t="s">
        <v>4698</v>
      </c>
      <c r="C5917" s="2" t="s">
        <v>119</v>
      </c>
      <c r="D5917" s="2" t="s">
        <v>17184</v>
      </c>
      <c r="E5917" s="2" t="s">
        <v>17176</v>
      </c>
      <c r="F5917" s="13" t="n">
        <v>45882</v>
      </c>
      <c r="G5917" s="13" t="n">
        <v>45882</v>
      </c>
      <c r="H5917" s="2" t="n">
        <v>13.4</v>
      </c>
    </row>
    <row r="5918" customFormat="false" ht="15" hidden="false" customHeight="false" outlineLevel="0" collapsed="false">
      <c r="A5918" s="2" t="s">
        <v>23099</v>
      </c>
      <c r="B5918" s="2" t="s">
        <v>931</v>
      </c>
      <c r="C5918" s="2" t="s">
        <v>119</v>
      </c>
      <c r="D5918" s="2" t="s">
        <v>17180</v>
      </c>
      <c r="E5918" s="2" t="s">
        <v>17193</v>
      </c>
      <c r="F5918" s="13" t="n">
        <v>46028</v>
      </c>
      <c r="G5918" s="13" t="n">
        <v>46028</v>
      </c>
      <c r="H5918" s="2" t="n">
        <v>3.8</v>
      </c>
    </row>
    <row r="5919" customFormat="false" ht="15" hidden="false" customHeight="false" outlineLevel="0" collapsed="false">
      <c r="A5919" s="2" t="s">
        <v>23100</v>
      </c>
      <c r="B5919" s="2" t="s">
        <v>4065</v>
      </c>
      <c r="C5919" s="2" t="s">
        <v>98</v>
      </c>
      <c r="D5919" s="2" t="s">
        <v>17178</v>
      </c>
      <c r="E5919" s="2" t="s">
        <v>17176</v>
      </c>
      <c r="F5919" s="13" t="n">
        <v>45841</v>
      </c>
      <c r="G5919" s="13" t="n">
        <v>45841</v>
      </c>
      <c r="H5919" s="2" t="n">
        <v>9.1</v>
      </c>
    </row>
    <row r="5920" customFormat="false" ht="15" hidden="false" customHeight="false" outlineLevel="0" collapsed="false">
      <c r="A5920" s="2" t="s">
        <v>23101</v>
      </c>
      <c r="B5920" s="2" t="s">
        <v>4616</v>
      </c>
      <c r="C5920" s="2" t="s">
        <v>145</v>
      </c>
      <c r="D5920" s="2" t="s">
        <v>17175</v>
      </c>
      <c r="E5920" s="2" t="s">
        <v>17176</v>
      </c>
      <c r="F5920" s="13" t="n">
        <v>46142</v>
      </c>
      <c r="G5920" s="13" t="n">
        <v>46142</v>
      </c>
      <c r="H5920" s="2" t="n">
        <v>20.2</v>
      </c>
    </row>
    <row r="5921" customFormat="false" ht="15" hidden="false" customHeight="false" outlineLevel="0" collapsed="false">
      <c r="A5921" s="2" t="s">
        <v>23102</v>
      </c>
      <c r="B5921" s="2" t="s">
        <v>3955</v>
      </c>
      <c r="C5921" s="2" t="s">
        <v>108</v>
      </c>
      <c r="D5921" s="2" t="s">
        <v>17180</v>
      </c>
      <c r="E5921" s="2" t="s">
        <v>17193</v>
      </c>
      <c r="F5921" s="13" t="n">
        <v>46071</v>
      </c>
      <c r="G5921" s="13" t="n">
        <v>46071</v>
      </c>
      <c r="H5921" s="2" t="n">
        <v>14.2</v>
      </c>
    </row>
    <row r="5922" customFormat="false" ht="15" hidden="false" customHeight="false" outlineLevel="0" collapsed="false">
      <c r="A5922" s="2" t="s">
        <v>23103</v>
      </c>
      <c r="B5922" s="2" t="s">
        <v>2946</v>
      </c>
      <c r="C5922" s="2" t="s">
        <v>163</v>
      </c>
      <c r="D5922" s="2" t="s">
        <v>17178</v>
      </c>
      <c r="E5922" s="2" t="s">
        <v>17187</v>
      </c>
      <c r="F5922" s="13" t="n">
        <v>46013</v>
      </c>
      <c r="G5922" s="13" t="n">
        <v>46014</v>
      </c>
      <c r="H5922" s="2" t="n">
        <v>26.7</v>
      </c>
    </row>
    <row r="5923" customFormat="false" ht="15" hidden="false" customHeight="false" outlineLevel="0" collapsed="false">
      <c r="A5923" s="2" t="s">
        <v>23104</v>
      </c>
      <c r="B5923" s="2" t="s">
        <v>1499</v>
      </c>
      <c r="C5923" s="2" t="s">
        <v>119</v>
      </c>
      <c r="D5923" s="2" t="s">
        <v>17178</v>
      </c>
      <c r="E5923" s="2" t="s">
        <v>17176</v>
      </c>
      <c r="F5923" s="13" t="n">
        <v>46176</v>
      </c>
      <c r="G5923" s="13" t="n">
        <v>46178</v>
      </c>
      <c r="H5923" s="2" t="n">
        <v>60.6</v>
      </c>
    </row>
    <row r="5924" customFormat="false" ht="15" hidden="false" customHeight="false" outlineLevel="0" collapsed="false">
      <c r="A5924" s="2" t="s">
        <v>23105</v>
      </c>
      <c r="B5924" s="2" t="s">
        <v>831</v>
      </c>
      <c r="C5924" s="2" t="s">
        <v>108</v>
      </c>
      <c r="D5924" s="2" t="s">
        <v>17175</v>
      </c>
      <c r="E5924" s="2" t="s">
        <v>17176</v>
      </c>
      <c r="F5924" s="13" t="n">
        <v>45984</v>
      </c>
      <c r="G5924" s="13" t="n">
        <v>45986</v>
      </c>
      <c r="H5924" s="2" t="n">
        <v>56.8</v>
      </c>
    </row>
    <row r="5925" customFormat="false" ht="15" hidden="false" customHeight="false" outlineLevel="0" collapsed="false">
      <c r="A5925" s="2" t="s">
        <v>23106</v>
      </c>
      <c r="B5925" s="2" t="s">
        <v>3453</v>
      </c>
      <c r="C5925" s="2" t="s">
        <v>139</v>
      </c>
      <c r="D5925" s="2" t="s">
        <v>17178</v>
      </c>
      <c r="E5925" s="2" t="s">
        <v>17187</v>
      </c>
      <c r="F5925" s="13" t="n">
        <v>45875</v>
      </c>
      <c r="G5925" s="13" t="n">
        <v>45875</v>
      </c>
      <c r="H5925" s="2" t="n">
        <v>4.5</v>
      </c>
    </row>
    <row r="5926" customFormat="false" ht="15" hidden="false" customHeight="false" outlineLevel="0" collapsed="false">
      <c r="A5926" s="2" t="s">
        <v>23107</v>
      </c>
      <c r="B5926" s="2" t="s">
        <v>270</v>
      </c>
      <c r="C5926" s="2" t="s">
        <v>139</v>
      </c>
      <c r="D5926" s="2" t="s">
        <v>17182</v>
      </c>
      <c r="E5926" s="2" t="s">
        <v>17176</v>
      </c>
      <c r="F5926" s="13" t="n">
        <v>46157</v>
      </c>
      <c r="G5926" s="13" t="n">
        <v>46157</v>
      </c>
      <c r="H5926" s="2" t="n">
        <v>11.8</v>
      </c>
    </row>
    <row r="5927" customFormat="false" ht="15" hidden="false" customHeight="false" outlineLevel="0" collapsed="false">
      <c r="A5927" s="2" t="s">
        <v>23108</v>
      </c>
      <c r="B5927" s="2" t="s">
        <v>3828</v>
      </c>
      <c r="C5927" s="2" t="s">
        <v>108</v>
      </c>
      <c r="D5927" s="2" t="s">
        <v>17184</v>
      </c>
      <c r="E5927" s="2" t="s">
        <v>17176</v>
      </c>
      <c r="F5927" s="13" t="n">
        <v>46048</v>
      </c>
      <c r="G5927" s="13" t="n">
        <v>46048</v>
      </c>
      <c r="H5927" s="2" t="n">
        <v>6.9</v>
      </c>
    </row>
    <row r="5928" customFormat="false" ht="15" hidden="false" customHeight="false" outlineLevel="0" collapsed="false">
      <c r="A5928" s="2" t="s">
        <v>23109</v>
      </c>
      <c r="B5928" s="2" t="s">
        <v>2955</v>
      </c>
      <c r="C5928" s="2" t="s">
        <v>98</v>
      </c>
      <c r="D5928" s="2" t="s">
        <v>17182</v>
      </c>
      <c r="E5928" s="2" t="s">
        <v>17187</v>
      </c>
      <c r="F5928" s="13" t="n">
        <v>46015</v>
      </c>
      <c r="G5928" s="13" t="n">
        <v>46015</v>
      </c>
      <c r="H5928" s="2" t="n">
        <v>12.3</v>
      </c>
    </row>
    <row r="5929" customFormat="false" ht="15" hidden="false" customHeight="false" outlineLevel="0" collapsed="false">
      <c r="A5929" s="2" t="s">
        <v>23110</v>
      </c>
      <c r="B5929" s="2" t="s">
        <v>1521</v>
      </c>
      <c r="C5929" s="2" t="s">
        <v>119</v>
      </c>
      <c r="D5929" s="2" t="s">
        <v>17184</v>
      </c>
      <c r="E5929" s="2" t="s">
        <v>17176</v>
      </c>
      <c r="F5929" s="13" t="n">
        <v>46258</v>
      </c>
      <c r="G5929" s="13" t="n">
        <v>46259</v>
      </c>
      <c r="H5929" s="2" t="n">
        <v>25.8</v>
      </c>
    </row>
    <row r="5930" customFormat="false" ht="15" hidden="false" customHeight="false" outlineLevel="0" collapsed="false">
      <c r="A5930" s="2" t="s">
        <v>23111</v>
      </c>
      <c r="B5930" s="2" t="s">
        <v>4816</v>
      </c>
      <c r="C5930" s="2" t="s">
        <v>98</v>
      </c>
      <c r="D5930" s="2" t="s">
        <v>17184</v>
      </c>
      <c r="E5930" s="2" t="s">
        <v>17187</v>
      </c>
      <c r="F5930" s="13" t="n">
        <v>45879</v>
      </c>
      <c r="G5930" s="13" t="n">
        <v>45879</v>
      </c>
      <c r="H5930" s="2" t="n">
        <v>7.4</v>
      </c>
    </row>
    <row r="5931" customFormat="false" ht="15" hidden="false" customHeight="false" outlineLevel="0" collapsed="false">
      <c r="A5931" s="2" t="s">
        <v>23112</v>
      </c>
      <c r="B5931" s="2" t="s">
        <v>638</v>
      </c>
      <c r="C5931" s="2" t="s">
        <v>165</v>
      </c>
      <c r="D5931" s="2" t="s">
        <v>17182</v>
      </c>
      <c r="E5931" s="2" t="s">
        <v>17187</v>
      </c>
      <c r="F5931" s="13" t="n">
        <v>45790</v>
      </c>
      <c r="G5931" s="13" t="n">
        <v>45790</v>
      </c>
      <c r="H5931" s="2" t="n">
        <v>8.2</v>
      </c>
    </row>
    <row r="5932" customFormat="false" ht="15" hidden="false" customHeight="false" outlineLevel="0" collapsed="false">
      <c r="A5932" s="2" t="s">
        <v>23113</v>
      </c>
      <c r="B5932" s="2" t="s">
        <v>707</v>
      </c>
      <c r="C5932" s="2" t="s">
        <v>114</v>
      </c>
      <c r="D5932" s="2" t="s">
        <v>17178</v>
      </c>
      <c r="E5932" s="2" t="s">
        <v>17176</v>
      </c>
      <c r="F5932" s="13" t="n">
        <v>46169</v>
      </c>
      <c r="G5932" s="13" t="n">
        <v>46169</v>
      </c>
      <c r="H5932" s="2" t="n">
        <v>22.8</v>
      </c>
    </row>
    <row r="5933" customFormat="false" ht="15" hidden="false" customHeight="false" outlineLevel="0" collapsed="false">
      <c r="A5933" s="2" t="s">
        <v>23114</v>
      </c>
      <c r="B5933" s="2" t="s">
        <v>1845</v>
      </c>
      <c r="C5933" s="2" t="s">
        <v>165</v>
      </c>
      <c r="D5933" s="2" t="s">
        <v>17180</v>
      </c>
      <c r="E5933" s="2" t="s">
        <v>17187</v>
      </c>
      <c r="F5933" s="13" t="n">
        <v>45804</v>
      </c>
      <c r="G5933" s="13" t="n">
        <v>45804</v>
      </c>
      <c r="H5933" s="2" t="n">
        <v>6.5</v>
      </c>
    </row>
    <row r="5934" customFormat="false" ht="15" hidden="false" customHeight="false" outlineLevel="0" collapsed="false">
      <c r="A5934" s="2" t="s">
        <v>23115</v>
      </c>
      <c r="B5934" s="2" t="s">
        <v>1888</v>
      </c>
      <c r="C5934" s="2" t="s">
        <v>163</v>
      </c>
      <c r="D5934" s="2" t="s">
        <v>17184</v>
      </c>
      <c r="E5934" s="2" t="s">
        <v>17187</v>
      </c>
      <c r="F5934" s="13" t="n">
        <v>46122</v>
      </c>
      <c r="G5934" s="13" t="n">
        <v>46122</v>
      </c>
      <c r="H5934" s="2" t="n">
        <v>8.9</v>
      </c>
    </row>
    <row r="5935" customFormat="false" ht="15" hidden="false" customHeight="false" outlineLevel="0" collapsed="false">
      <c r="A5935" s="2" t="s">
        <v>23116</v>
      </c>
      <c r="B5935" s="2" t="s">
        <v>4254</v>
      </c>
      <c r="C5935" s="2" t="s">
        <v>128</v>
      </c>
      <c r="D5935" s="2" t="s">
        <v>17175</v>
      </c>
      <c r="E5935" s="2" t="s">
        <v>17187</v>
      </c>
      <c r="F5935" s="13" t="n">
        <v>46080</v>
      </c>
      <c r="G5935" s="13" t="n">
        <v>46080</v>
      </c>
      <c r="H5935" s="2" t="n">
        <v>5.3</v>
      </c>
    </row>
    <row r="5936" customFormat="false" ht="15" hidden="false" customHeight="false" outlineLevel="0" collapsed="false">
      <c r="A5936" s="2" t="s">
        <v>23117</v>
      </c>
      <c r="B5936" s="2" t="s">
        <v>4167</v>
      </c>
      <c r="C5936" s="2" t="s">
        <v>119</v>
      </c>
      <c r="D5936" s="2" t="s">
        <v>17178</v>
      </c>
      <c r="E5936" s="2" t="s">
        <v>17191</v>
      </c>
      <c r="F5936" s="13" t="n">
        <v>46205</v>
      </c>
      <c r="G5936" s="13" t="n">
        <v>46205</v>
      </c>
      <c r="H5936" s="2" t="n">
        <v>3.5</v>
      </c>
    </row>
    <row r="5937" customFormat="false" ht="15" hidden="false" customHeight="false" outlineLevel="0" collapsed="false">
      <c r="A5937" s="2" t="s">
        <v>23118</v>
      </c>
      <c r="B5937" s="2" t="s">
        <v>3405</v>
      </c>
      <c r="C5937" s="2" t="s">
        <v>119</v>
      </c>
      <c r="D5937" s="2" t="s">
        <v>17175</v>
      </c>
      <c r="E5937" s="2" t="s">
        <v>17187</v>
      </c>
      <c r="F5937" s="13" t="n">
        <v>45739</v>
      </c>
      <c r="G5937" s="13" t="n">
        <v>45739</v>
      </c>
      <c r="H5937" s="2" t="n">
        <v>15.5</v>
      </c>
    </row>
    <row r="5938" customFormat="false" ht="15" hidden="false" customHeight="false" outlineLevel="0" collapsed="false">
      <c r="A5938" s="2" t="s">
        <v>23119</v>
      </c>
      <c r="B5938" s="2" t="s">
        <v>2302</v>
      </c>
      <c r="C5938" s="2" t="s">
        <v>98</v>
      </c>
      <c r="D5938" s="2" t="s">
        <v>17175</v>
      </c>
      <c r="E5938" s="2" t="s">
        <v>17176</v>
      </c>
      <c r="F5938" s="13" t="n">
        <v>46243</v>
      </c>
      <c r="G5938" s="13" t="n">
        <v>46244</v>
      </c>
      <c r="H5938" s="2" t="n">
        <v>26</v>
      </c>
    </row>
    <row r="5939" customFormat="false" ht="15" hidden="false" customHeight="false" outlineLevel="0" collapsed="false">
      <c r="A5939" s="2" t="s">
        <v>23120</v>
      </c>
      <c r="B5939" s="2" t="s">
        <v>4132</v>
      </c>
      <c r="C5939" s="2" t="s">
        <v>123</v>
      </c>
      <c r="D5939" s="2" t="s">
        <v>17178</v>
      </c>
      <c r="E5939" s="2" t="s">
        <v>17187</v>
      </c>
      <c r="F5939" s="13" t="n">
        <v>45986</v>
      </c>
      <c r="G5939" s="13" t="n">
        <v>45986</v>
      </c>
      <c r="H5939" s="2" t="n">
        <v>9.5</v>
      </c>
    </row>
    <row r="5940" customFormat="false" ht="15" hidden="false" customHeight="false" outlineLevel="0" collapsed="false">
      <c r="A5940" s="2" t="s">
        <v>23121</v>
      </c>
      <c r="B5940" s="2" t="s">
        <v>1084</v>
      </c>
      <c r="C5940" s="2" t="s">
        <v>108</v>
      </c>
      <c r="D5940" s="2" t="s">
        <v>17180</v>
      </c>
      <c r="E5940" s="2" t="s">
        <v>17176</v>
      </c>
      <c r="F5940" s="13" t="n">
        <v>46104</v>
      </c>
      <c r="G5940" s="13" t="n">
        <v>46104</v>
      </c>
      <c r="H5940" s="2" t="n">
        <v>14.2</v>
      </c>
    </row>
    <row r="5941" customFormat="false" ht="15" hidden="false" customHeight="false" outlineLevel="0" collapsed="false">
      <c r="A5941" s="2" t="s">
        <v>23122</v>
      </c>
      <c r="B5941" s="2" t="s">
        <v>1898</v>
      </c>
      <c r="C5941" s="2" t="s">
        <v>123</v>
      </c>
      <c r="D5941" s="2" t="s">
        <v>17175</v>
      </c>
      <c r="E5941" s="2" t="s">
        <v>17187</v>
      </c>
      <c r="F5941" s="13" t="n">
        <v>45765</v>
      </c>
      <c r="G5941" s="13" t="n">
        <v>45765</v>
      </c>
      <c r="H5941" s="2" t="n">
        <v>15.3</v>
      </c>
    </row>
    <row r="5942" customFormat="false" ht="15" hidden="false" customHeight="false" outlineLevel="0" collapsed="false">
      <c r="A5942" s="2" t="s">
        <v>23123</v>
      </c>
      <c r="B5942" s="2" t="s">
        <v>4021</v>
      </c>
      <c r="C5942" s="2" t="s">
        <v>139</v>
      </c>
      <c r="D5942" s="2" t="s">
        <v>17178</v>
      </c>
      <c r="E5942" s="2" t="s">
        <v>17176</v>
      </c>
      <c r="F5942" s="13" t="n">
        <v>45970</v>
      </c>
      <c r="G5942" s="13" t="n">
        <v>45970</v>
      </c>
      <c r="H5942" s="2" t="n">
        <v>17.5</v>
      </c>
    </row>
    <row r="5943" customFormat="false" ht="15" hidden="false" customHeight="false" outlineLevel="0" collapsed="false">
      <c r="A5943" s="2" t="s">
        <v>23124</v>
      </c>
      <c r="B5943" s="2" t="s">
        <v>1625</v>
      </c>
      <c r="C5943" s="2" t="s">
        <v>98</v>
      </c>
      <c r="D5943" s="2" t="s">
        <v>17184</v>
      </c>
      <c r="E5943" s="2" t="s">
        <v>17193</v>
      </c>
      <c r="F5943" s="13" t="n">
        <v>46033</v>
      </c>
      <c r="G5943" s="13" t="n">
        <v>46033</v>
      </c>
      <c r="H5943" s="2" t="n">
        <v>3.3</v>
      </c>
    </row>
    <row r="5944" customFormat="false" ht="15" hidden="false" customHeight="false" outlineLevel="0" collapsed="false">
      <c r="A5944" s="2" t="s">
        <v>23125</v>
      </c>
      <c r="B5944" s="2" t="s">
        <v>2108</v>
      </c>
      <c r="C5944" s="2" t="s">
        <v>139</v>
      </c>
      <c r="D5944" s="2" t="s">
        <v>17182</v>
      </c>
      <c r="E5944" s="2" t="s">
        <v>17176</v>
      </c>
      <c r="F5944" s="13" t="n">
        <v>46011</v>
      </c>
      <c r="G5944" s="13" t="n">
        <v>46012</v>
      </c>
      <c r="H5944" s="2" t="n">
        <v>28.6</v>
      </c>
    </row>
    <row r="5945" customFormat="false" ht="15" hidden="false" customHeight="false" outlineLevel="0" collapsed="false">
      <c r="A5945" s="2" t="s">
        <v>23126</v>
      </c>
      <c r="B5945" s="2" t="s">
        <v>4122</v>
      </c>
      <c r="C5945" s="2" t="s">
        <v>98</v>
      </c>
      <c r="D5945" s="2" t="s">
        <v>17175</v>
      </c>
      <c r="E5945" s="2" t="s">
        <v>17193</v>
      </c>
      <c r="F5945" s="13" t="n">
        <v>46115</v>
      </c>
      <c r="G5945" s="13" t="n">
        <v>46115</v>
      </c>
      <c r="H5945" s="2" t="n">
        <v>8.5</v>
      </c>
    </row>
    <row r="5946" customFormat="false" ht="15" hidden="false" customHeight="false" outlineLevel="0" collapsed="false">
      <c r="A5946" s="2" t="s">
        <v>23127</v>
      </c>
      <c r="B5946" s="2" t="s">
        <v>4777</v>
      </c>
      <c r="C5946" s="2" t="s">
        <v>114</v>
      </c>
      <c r="D5946" s="2" t="s">
        <v>17184</v>
      </c>
      <c r="E5946" s="2" t="s">
        <v>17176</v>
      </c>
      <c r="F5946" s="13" t="n">
        <v>45898</v>
      </c>
      <c r="G5946" s="13" t="n">
        <v>45898</v>
      </c>
      <c r="H5946" s="2" t="n">
        <v>5.7</v>
      </c>
    </row>
    <row r="5947" customFormat="false" ht="15" hidden="false" customHeight="false" outlineLevel="0" collapsed="false">
      <c r="A5947" s="2" t="s">
        <v>23128</v>
      </c>
      <c r="B5947" s="2" t="s">
        <v>3113</v>
      </c>
      <c r="C5947" s="2" t="s">
        <v>165</v>
      </c>
      <c r="D5947" s="2" t="s">
        <v>17175</v>
      </c>
      <c r="E5947" s="2" t="s">
        <v>17191</v>
      </c>
      <c r="F5947" s="13" t="n">
        <v>46205</v>
      </c>
      <c r="G5947" s="13" t="n">
        <v>46205</v>
      </c>
      <c r="H5947" s="2" t="n">
        <v>4.1</v>
      </c>
    </row>
    <row r="5948" customFormat="false" ht="15" hidden="false" customHeight="false" outlineLevel="0" collapsed="false">
      <c r="A5948" s="2" t="s">
        <v>23129</v>
      </c>
      <c r="B5948" s="2" t="s">
        <v>2227</v>
      </c>
      <c r="C5948" s="2" t="s">
        <v>114</v>
      </c>
      <c r="D5948" s="2" t="s">
        <v>17175</v>
      </c>
      <c r="E5948" s="2" t="s">
        <v>17187</v>
      </c>
      <c r="F5948" s="13" t="n">
        <v>46017</v>
      </c>
      <c r="G5948" s="13" t="n">
        <v>46017</v>
      </c>
      <c r="H5948" s="2" t="n">
        <v>9.6</v>
      </c>
    </row>
    <row r="5949" customFormat="false" ht="15" hidden="false" customHeight="false" outlineLevel="0" collapsed="false">
      <c r="A5949" s="2" t="s">
        <v>23130</v>
      </c>
      <c r="B5949" s="2" t="s">
        <v>2077</v>
      </c>
      <c r="C5949" s="2" t="s">
        <v>119</v>
      </c>
      <c r="D5949" s="2" t="s">
        <v>17178</v>
      </c>
      <c r="E5949" s="2" t="s">
        <v>17176</v>
      </c>
      <c r="F5949" s="13" t="n">
        <v>45811</v>
      </c>
      <c r="G5949" s="13" t="n">
        <v>45811</v>
      </c>
      <c r="H5949" s="2" t="n">
        <v>5</v>
      </c>
    </row>
    <row r="5950" customFormat="false" ht="15" hidden="false" customHeight="false" outlineLevel="0" collapsed="false">
      <c r="A5950" s="2" t="s">
        <v>23131</v>
      </c>
      <c r="B5950" s="2" t="s">
        <v>950</v>
      </c>
      <c r="C5950" s="2" t="s">
        <v>165</v>
      </c>
      <c r="D5950" s="2" t="s">
        <v>17178</v>
      </c>
      <c r="E5950" s="2" t="s">
        <v>17187</v>
      </c>
      <c r="F5950" s="13" t="n">
        <v>45980</v>
      </c>
      <c r="G5950" s="13" t="n">
        <v>45980</v>
      </c>
      <c r="H5950" s="2" t="n">
        <v>3</v>
      </c>
    </row>
    <row r="5951" customFormat="false" ht="15" hidden="false" customHeight="false" outlineLevel="0" collapsed="false">
      <c r="A5951" s="2" t="s">
        <v>23132</v>
      </c>
      <c r="B5951" s="2" t="s">
        <v>695</v>
      </c>
      <c r="C5951" s="2" t="s">
        <v>98</v>
      </c>
      <c r="D5951" s="2" t="s">
        <v>17175</v>
      </c>
      <c r="E5951" s="2" t="s">
        <v>17187</v>
      </c>
      <c r="F5951" s="13" t="n">
        <v>46191</v>
      </c>
      <c r="G5951" s="13" t="n">
        <v>46191</v>
      </c>
      <c r="H5951" s="2" t="n">
        <v>18.2</v>
      </c>
    </row>
    <row r="5952" customFormat="false" ht="15" hidden="false" customHeight="false" outlineLevel="0" collapsed="false">
      <c r="A5952" s="2" t="s">
        <v>23133</v>
      </c>
      <c r="B5952" s="2" t="s">
        <v>4228</v>
      </c>
      <c r="C5952" s="2" t="s">
        <v>141</v>
      </c>
      <c r="D5952" s="2" t="s">
        <v>17182</v>
      </c>
      <c r="E5952" s="2" t="s">
        <v>17176</v>
      </c>
      <c r="F5952" s="13" t="n">
        <v>45929</v>
      </c>
      <c r="G5952" s="13" t="n">
        <v>45929</v>
      </c>
      <c r="H5952" s="2" t="n">
        <v>9.1</v>
      </c>
    </row>
    <row r="5953" customFormat="false" ht="15" hidden="false" customHeight="false" outlineLevel="0" collapsed="false">
      <c r="A5953" s="2" t="s">
        <v>23134</v>
      </c>
      <c r="B5953" s="2" t="s">
        <v>3780</v>
      </c>
      <c r="C5953" s="2" t="s">
        <v>119</v>
      </c>
      <c r="D5953" s="2" t="s">
        <v>17182</v>
      </c>
      <c r="E5953" s="2" t="s">
        <v>17187</v>
      </c>
      <c r="F5953" s="13" t="n">
        <v>45882</v>
      </c>
      <c r="G5953" s="13" t="n">
        <v>45882</v>
      </c>
      <c r="H5953" s="2" t="n">
        <v>8.1</v>
      </c>
    </row>
    <row r="5954" customFormat="false" ht="15" hidden="false" customHeight="false" outlineLevel="0" collapsed="false">
      <c r="A5954" s="2" t="s">
        <v>23135</v>
      </c>
      <c r="B5954" s="2" t="s">
        <v>450</v>
      </c>
      <c r="C5954" s="2" t="s">
        <v>119</v>
      </c>
      <c r="D5954" s="2" t="s">
        <v>17175</v>
      </c>
      <c r="E5954" s="2" t="s">
        <v>17187</v>
      </c>
      <c r="F5954" s="13" t="n">
        <v>46073</v>
      </c>
      <c r="G5954" s="13" t="n">
        <v>46073</v>
      </c>
      <c r="H5954" s="2" t="n">
        <v>6.2</v>
      </c>
    </row>
    <row r="5955" customFormat="false" ht="15" hidden="false" customHeight="false" outlineLevel="0" collapsed="false">
      <c r="A5955" s="2" t="s">
        <v>23136</v>
      </c>
      <c r="B5955" s="2" t="s">
        <v>4594</v>
      </c>
      <c r="C5955" s="2" t="s">
        <v>145</v>
      </c>
      <c r="D5955" s="2" t="s">
        <v>17182</v>
      </c>
      <c r="E5955" s="2" t="s">
        <v>17187</v>
      </c>
      <c r="F5955" s="13" t="n">
        <v>45775</v>
      </c>
      <c r="G5955" s="13" t="n">
        <v>45775</v>
      </c>
      <c r="H5955" s="2" t="n">
        <v>7.3</v>
      </c>
    </row>
    <row r="5956" customFormat="false" ht="15" hidden="false" customHeight="false" outlineLevel="0" collapsed="false">
      <c r="A5956" s="2" t="s">
        <v>23137</v>
      </c>
      <c r="B5956" s="2" t="s">
        <v>2074</v>
      </c>
      <c r="C5956" s="2" t="s">
        <v>114</v>
      </c>
      <c r="D5956" s="2" t="s">
        <v>17175</v>
      </c>
      <c r="E5956" s="2" t="s">
        <v>17176</v>
      </c>
      <c r="F5956" s="13" t="n">
        <v>45777</v>
      </c>
      <c r="G5956" s="13" t="n">
        <v>45778</v>
      </c>
      <c r="H5956" s="2" t="n">
        <v>32.5</v>
      </c>
    </row>
    <row r="5957" customFormat="false" ht="15" hidden="false" customHeight="false" outlineLevel="0" collapsed="false">
      <c r="A5957" s="2" t="s">
        <v>23138</v>
      </c>
      <c r="B5957" s="2" t="s">
        <v>1808</v>
      </c>
      <c r="C5957" s="2" t="s">
        <v>119</v>
      </c>
      <c r="D5957" s="2" t="s">
        <v>17184</v>
      </c>
      <c r="E5957" s="2" t="s">
        <v>17176</v>
      </c>
      <c r="F5957" s="13" t="n">
        <v>45750</v>
      </c>
      <c r="G5957" s="13" t="n">
        <v>45751</v>
      </c>
      <c r="H5957" s="2" t="n">
        <v>24.6</v>
      </c>
    </row>
    <row r="5958" customFormat="false" ht="15" hidden="false" customHeight="false" outlineLevel="0" collapsed="false">
      <c r="A5958" s="2" t="s">
        <v>23139</v>
      </c>
      <c r="B5958" s="2" t="s">
        <v>4249</v>
      </c>
      <c r="C5958" s="2" t="s">
        <v>98</v>
      </c>
      <c r="D5958" s="2" t="s">
        <v>17175</v>
      </c>
      <c r="E5958" s="2" t="s">
        <v>17187</v>
      </c>
      <c r="F5958" s="13" t="n">
        <v>45974</v>
      </c>
      <c r="G5958" s="13" t="n">
        <v>45974</v>
      </c>
      <c r="H5958" s="2" t="n">
        <v>5.5</v>
      </c>
    </row>
    <row r="5959" customFormat="false" ht="15" hidden="false" customHeight="false" outlineLevel="0" collapsed="false">
      <c r="A5959" s="2" t="s">
        <v>23140</v>
      </c>
      <c r="B5959" s="2" t="s">
        <v>5027</v>
      </c>
      <c r="C5959" s="2" t="s">
        <v>98</v>
      </c>
      <c r="D5959" s="2" t="s">
        <v>17178</v>
      </c>
      <c r="E5959" s="2" t="s">
        <v>17176</v>
      </c>
      <c r="F5959" s="13" t="n">
        <v>46033</v>
      </c>
      <c r="G5959" s="13" t="n">
        <v>46033</v>
      </c>
      <c r="H5959" s="2" t="n">
        <v>8.9</v>
      </c>
    </row>
    <row r="5960" customFormat="false" ht="15" hidden="false" customHeight="false" outlineLevel="0" collapsed="false">
      <c r="A5960" s="2" t="s">
        <v>23141</v>
      </c>
      <c r="B5960" s="2" t="s">
        <v>4616</v>
      </c>
      <c r="C5960" s="2" t="s">
        <v>145</v>
      </c>
      <c r="D5960" s="2" t="s">
        <v>17184</v>
      </c>
      <c r="E5960" s="2" t="s">
        <v>17176</v>
      </c>
      <c r="F5960" s="13" t="n">
        <v>45819</v>
      </c>
      <c r="G5960" s="13" t="n">
        <v>45819</v>
      </c>
      <c r="H5960" s="2" t="n">
        <v>13.5</v>
      </c>
    </row>
    <row r="5961" customFormat="false" ht="15" hidden="false" customHeight="false" outlineLevel="0" collapsed="false">
      <c r="A5961" s="2" t="s">
        <v>23142</v>
      </c>
      <c r="B5961" s="2" t="s">
        <v>4444</v>
      </c>
      <c r="C5961" s="2" t="s">
        <v>98</v>
      </c>
      <c r="D5961" s="2" t="s">
        <v>17178</v>
      </c>
      <c r="E5961" s="2" t="s">
        <v>17187</v>
      </c>
      <c r="F5961" s="13" t="n">
        <v>45905</v>
      </c>
      <c r="G5961" s="13" t="n">
        <v>45905</v>
      </c>
      <c r="H5961" s="2" t="n">
        <v>6.9</v>
      </c>
    </row>
    <row r="5962" customFormat="false" ht="15" hidden="false" customHeight="false" outlineLevel="0" collapsed="false">
      <c r="A5962" s="2" t="s">
        <v>23143</v>
      </c>
      <c r="B5962" s="2" t="s">
        <v>2811</v>
      </c>
      <c r="C5962" s="2" t="s">
        <v>141</v>
      </c>
      <c r="D5962" s="2" t="s">
        <v>17184</v>
      </c>
      <c r="E5962" s="2" t="s">
        <v>17187</v>
      </c>
      <c r="F5962" s="13" t="n">
        <v>46007</v>
      </c>
      <c r="G5962" s="13" t="n">
        <v>46007</v>
      </c>
      <c r="H5962" s="2" t="n">
        <v>3.9</v>
      </c>
    </row>
    <row r="5963" customFormat="false" ht="15" hidden="false" customHeight="false" outlineLevel="0" collapsed="false">
      <c r="A5963" s="2" t="s">
        <v>23144</v>
      </c>
      <c r="B5963" s="2" t="s">
        <v>4497</v>
      </c>
      <c r="C5963" s="2" t="s">
        <v>139</v>
      </c>
      <c r="D5963" s="2" t="s">
        <v>17184</v>
      </c>
      <c r="E5963" s="2" t="s">
        <v>17187</v>
      </c>
      <c r="F5963" s="13" t="n">
        <v>45962</v>
      </c>
      <c r="G5963" s="13" t="n">
        <v>45962</v>
      </c>
      <c r="H5963" s="2" t="n">
        <v>6.6</v>
      </c>
    </row>
    <row r="5964" customFormat="false" ht="15" hidden="false" customHeight="false" outlineLevel="0" collapsed="false">
      <c r="A5964" s="2" t="s">
        <v>23145</v>
      </c>
      <c r="B5964" s="2" t="s">
        <v>3401</v>
      </c>
      <c r="C5964" s="2" t="s">
        <v>104</v>
      </c>
      <c r="D5964" s="2" t="s">
        <v>17180</v>
      </c>
      <c r="E5964" s="2" t="s">
        <v>17187</v>
      </c>
      <c r="F5964" s="13" t="n">
        <v>45898</v>
      </c>
      <c r="G5964" s="13" t="n">
        <v>45898</v>
      </c>
      <c r="H5964" s="2" t="n">
        <v>9.8</v>
      </c>
    </row>
    <row r="5965" customFormat="false" ht="15" hidden="false" customHeight="false" outlineLevel="0" collapsed="false">
      <c r="A5965" s="2" t="s">
        <v>23146</v>
      </c>
      <c r="B5965" s="2" t="s">
        <v>1896</v>
      </c>
      <c r="C5965" s="2" t="s">
        <v>163</v>
      </c>
      <c r="D5965" s="2" t="s">
        <v>17184</v>
      </c>
      <c r="E5965" s="2" t="s">
        <v>17176</v>
      </c>
      <c r="F5965" s="13" t="n">
        <v>46193</v>
      </c>
      <c r="G5965" s="13" t="n">
        <v>46193</v>
      </c>
      <c r="H5965" s="2" t="n">
        <v>11.8</v>
      </c>
    </row>
    <row r="5966" customFormat="false" ht="15" hidden="false" customHeight="false" outlineLevel="0" collapsed="false">
      <c r="A5966" s="2" t="s">
        <v>23147</v>
      </c>
      <c r="B5966" s="2" t="s">
        <v>3871</v>
      </c>
      <c r="C5966" s="2" t="s">
        <v>141</v>
      </c>
      <c r="D5966" s="2" t="s">
        <v>17184</v>
      </c>
      <c r="E5966" s="2" t="s">
        <v>17176</v>
      </c>
      <c r="F5966" s="13" t="n">
        <v>46178</v>
      </c>
      <c r="G5966" s="13" t="n">
        <v>46178</v>
      </c>
      <c r="H5966" s="2" t="n">
        <v>18.3</v>
      </c>
    </row>
    <row r="5967" customFormat="false" ht="15" hidden="false" customHeight="false" outlineLevel="0" collapsed="false">
      <c r="A5967" s="2" t="s">
        <v>23148</v>
      </c>
      <c r="B5967" s="2" t="s">
        <v>3035</v>
      </c>
      <c r="C5967" s="2" t="s">
        <v>104</v>
      </c>
      <c r="D5967" s="2" t="s">
        <v>17175</v>
      </c>
      <c r="E5967" s="2" t="s">
        <v>17176</v>
      </c>
      <c r="F5967" s="13" t="n">
        <v>45744</v>
      </c>
      <c r="G5967" s="13" t="n">
        <v>45745</v>
      </c>
      <c r="H5967" s="2" t="n">
        <v>32.6</v>
      </c>
    </row>
    <row r="5968" customFormat="false" ht="15" hidden="false" customHeight="false" outlineLevel="0" collapsed="false">
      <c r="A5968" s="2" t="s">
        <v>23149</v>
      </c>
      <c r="B5968" s="2" t="s">
        <v>4620</v>
      </c>
      <c r="C5968" s="2" t="s">
        <v>114</v>
      </c>
      <c r="D5968" s="2" t="s">
        <v>17175</v>
      </c>
      <c r="E5968" s="2" t="s">
        <v>17176</v>
      </c>
      <c r="F5968" s="13" t="n">
        <v>46197</v>
      </c>
      <c r="G5968" s="13" t="n">
        <v>46197</v>
      </c>
      <c r="H5968" s="2" t="n">
        <v>13.6</v>
      </c>
    </row>
    <row r="5969" customFormat="false" ht="15" hidden="false" customHeight="false" outlineLevel="0" collapsed="false">
      <c r="A5969" s="2" t="s">
        <v>23150</v>
      </c>
      <c r="B5969" s="2" t="s">
        <v>3630</v>
      </c>
      <c r="C5969" s="2" t="s">
        <v>98</v>
      </c>
      <c r="D5969" s="2" t="s">
        <v>17178</v>
      </c>
      <c r="E5969" s="2" t="s">
        <v>17191</v>
      </c>
      <c r="F5969" s="13" t="n">
        <v>46183</v>
      </c>
      <c r="G5969" s="13" t="n">
        <v>46183</v>
      </c>
      <c r="H5969" s="2" t="n">
        <v>5.4</v>
      </c>
    </row>
    <row r="5970" customFormat="false" ht="15" hidden="false" customHeight="false" outlineLevel="0" collapsed="false">
      <c r="A5970" s="2" t="s">
        <v>23151</v>
      </c>
      <c r="B5970" s="2" t="s">
        <v>4816</v>
      </c>
      <c r="C5970" s="2" t="s">
        <v>98</v>
      </c>
      <c r="D5970" s="2" t="s">
        <v>17178</v>
      </c>
      <c r="E5970" s="2" t="s">
        <v>17176</v>
      </c>
      <c r="F5970" s="13" t="n">
        <v>46091</v>
      </c>
      <c r="G5970" s="13" t="n">
        <v>46091</v>
      </c>
      <c r="H5970" s="2" t="n">
        <v>11.2</v>
      </c>
    </row>
    <row r="5971" customFormat="false" ht="15" hidden="false" customHeight="false" outlineLevel="0" collapsed="false">
      <c r="A5971" s="2" t="s">
        <v>23152</v>
      </c>
      <c r="B5971" s="2" t="s">
        <v>956</v>
      </c>
      <c r="C5971" s="2" t="s">
        <v>145</v>
      </c>
      <c r="D5971" s="2" t="s">
        <v>17184</v>
      </c>
      <c r="E5971" s="2" t="s">
        <v>17176</v>
      </c>
      <c r="F5971" s="13" t="n">
        <v>46007</v>
      </c>
      <c r="G5971" s="13" t="n">
        <v>46008</v>
      </c>
      <c r="H5971" s="2" t="n">
        <v>34</v>
      </c>
    </row>
    <row r="5972" customFormat="false" ht="15" hidden="false" customHeight="false" outlineLevel="0" collapsed="false">
      <c r="A5972" s="2" t="s">
        <v>23153</v>
      </c>
      <c r="B5972" s="2" t="s">
        <v>4510</v>
      </c>
      <c r="C5972" s="2" t="s">
        <v>119</v>
      </c>
      <c r="D5972" s="2" t="s">
        <v>17182</v>
      </c>
      <c r="E5972" s="2" t="s">
        <v>17187</v>
      </c>
      <c r="F5972" s="13" t="n">
        <v>45613</v>
      </c>
      <c r="G5972" s="13" t="n">
        <v>45614</v>
      </c>
      <c r="H5972" s="2" t="n">
        <v>25.2</v>
      </c>
    </row>
    <row r="5973" customFormat="false" ht="15" hidden="false" customHeight="false" outlineLevel="0" collapsed="false">
      <c r="A5973" s="2" t="s">
        <v>23154</v>
      </c>
      <c r="B5973" s="2" t="s">
        <v>3135</v>
      </c>
      <c r="C5973" s="2" t="s">
        <v>145</v>
      </c>
      <c r="D5973" s="2" t="s">
        <v>17178</v>
      </c>
      <c r="E5973" s="2" t="s">
        <v>17187</v>
      </c>
      <c r="F5973" s="13" t="n">
        <v>46090</v>
      </c>
      <c r="G5973" s="13" t="n">
        <v>46091</v>
      </c>
      <c r="H5973" s="2" t="n">
        <v>45.7</v>
      </c>
    </row>
    <row r="5974" customFormat="false" ht="15" hidden="false" customHeight="false" outlineLevel="0" collapsed="false">
      <c r="A5974" s="2" t="s">
        <v>23155</v>
      </c>
      <c r="B5974" s="2" t="s">
        <v>4692</v>
      </c>
      <c r="C5974" s="2" t="s">
        <v>108</v>
      </c>
      <c r="D5974" s="2" t="s">
        <v>17175</v>
      </c>
      <c r="E5974" s="2" t="s">
        <v>17176</v>
      </c>
      <c r="F5974" s="13" t="n">
        <v>46075</v>
      </c>
      <c r="G5974" s="13" t="n">
        <v>46076</v>
      </c>
      <c r="H5974" s="2" t="n">
        <v>47</v>
      </c>
    </row>
    <row r="5975" customFormat="false" ht="15" hidden="false" customHeight="false" outlineLevel="0" collapsed="false">
      <c r="A5975" s="2" t="s">
        <v>23156</v>
      </c>
      <c r="B5975" s="2" t="s">
        <v>1864</v>
      </c>
      <c r="C5975" s="2" t="s">
        <v>98</v>
      </c>
      <c r="D5975" s="2" t="s">
        <v>17175</v>
      </c>
      <c r="E5975" s="2" t="s">
        <v>17187</v>
      </c>
      <c r="F5975" s="13" t="n">
        <v>45640</v>
      </c>
      <c r="G5975" s="13" t="n">
        <v>45640</v>
      </c>
      <c r="H5975" s="2" t="n">
        <v>11.4</v>
      </c>
    </row>
    <row r="5976" customFormat="false" ht="15" hidden="false" customHeight="false" outlineLevel="0" collapsed="false">
      <c r="A5976" s="2" t="s">
        <v>23157</v>
      </c>
      <c r="B5976" s="2" t="s">
        <v>225</v>
      </c>
      <c r="C5976" s="2" t="s">
        <v>119</v>
      </c>
      <c r="D5976" s="2" t="s">
        <v>17184</v>
      </c>
      <c r="E5976" s="2" t="s">
        <v>17187</v>
      </c>
      <c r="F5976" s="13" t="n">
        <v>45969</v>
      </c>
      <c r="G5976" s="13" t="n">
        <v>45969</v>
      </c>
      <c r="H5976" s="2" t="n">
        <v>19.4</v>
      </c>
    </row>
    <row r="5977" customFormat="false" ht="15" hidden="false" customHeight="false" outlineLevel="0" collapsed="false">
      <c r="A5977" s="2" t="s">
        <v>23158</v>
      </c>
      <c r="B5977" s="2" t="s">
        <v>2009</v>
      </c>
      <c r="C5977" s="2" t="s">
        <v>145</v>
      </c>
      <c r="D5977" s="2" t="s">
        <v>17180</v>
      </c>
      <c r="E5977" s="2" t="s">
        <v>17187</v>
      </c>
      <c r="F5977" s="13" t="n">
        <v>46103</v>
      </c>
      <c r="G5977" s="13" t="n">
        <v>46103</v>
      </c>
      <c r="H5977" s="2" t="n">
        <v>15.3</v>
      </c>
    </row>
    <row r="5978" customFormat="false" ht="15" hidden="false" customHeight="false" outlineLevel="0" collapsed="false">
      <c r="A5978" s="2" t="s">
        <v>23159</v>
      </c>
      <c r="B5978" s="2" t="s">
        <v>1248</v>
      </c>
      <c r="C5978" s="2" t="s">
        <v>104</v>
      </c>
      <c r="D5978" s="2" t="s">
        <v>17180</v>
      </c>
      <c r="E5978" s="2" t="s">
        <v>17187</v>
      </c>
      <c r="F5978" s="13" t="n">
        <v>45892</v>
      </c>
      <c r="G5978" s="13" t="n">
        <v>45892</v>
      </c>
      <c r="H5978" s="2" t="n">
        <v>7.7</v>
      </c>
    </row>
    <row r="5979" customFormat="false" ht="15" hidden="false" customHeight="false" outlineLevel="0" collapsed="false">
      <c r="A5979" s="2" t="s">
        <v>23160</v>
      </c>
      <c r="B5979" s="2" t="s">
        <v>984</v>
      </c>
      <c r="C5979" s="2" t="s">
        <v>104</v>
      </c>
      <c r="D5979" s="2" t="s">
        <v>17182</v>
      </c>
      <c r="E5979" s="2" t="s">
        <v>17193</v>
      </c>
      <c r="F5979" s="13" t="n">
        <v>46154</v>
      </c>
      <c r="G5979" s="13" t="n">
        <v>46154</v>
      </c>
      <c r="H5979" s="2" t="n">
        <v>5.5</v>
      </c>
    </row>
    <row r="5980" customFormat="false" ht="15" hidden="false" customHeight="false" outlineLevel="0" collapsed="false">
      <c r="A5980" s="2" t="s">
        <v>23161</v>
      </c>
      <c r="B5980" s="2" t="s">
        <v>2499</v>
      </c>
      <c r="C5980" s="2" t="s">
        <v>104</v>
      </c>
      <c r="D5980" s="2" t="s">
        <v>17182</v>
      </c>
      <c r="E5980" s="2" t="s">
        <v>17176</v>
      </c>
      <c r="F5980" s="13" t="n">
        <v>45984</v>
      </c>
      <c r="G5980" s="13" t="n">
        <v>45984</v>
      </c>
      <c r="H5980" s="2" t="n">
        <v>5.2</v>
      </c>
    </row>
    <row r="5981" customFormat="false" ht="15" hidden="false" customHeight="false" outlineLevel="0" collapsed="false">
      <c r="A5981" s="2" t="s">
        <v>23162</v>
      </c>
      <c r="B5981" s="2" t="s">
        <v>3218</v>
      </c>
      <c r="C5981" s="2" t="s">
        <v>141</v>
      </c>
      <c r="D5981" s="2" t="s">
        <v>17175</v>
      </c>
      <c r="E5981" s="2" t="s">
        <v>17187</v>
      </c>
      <c r="F5981" s="13" t="n">
        <v>46021</v>
      </c>
      <c r="G5981" s="13" t="n">
        <v>46023</v>
      </c>
      <c r="H5981" s="2" t="n">
        <v>53.8</v>
      </c>
    </row>
    <row r="5982" customFormat="false" ht="15" hidden="false" customHeight="false" outlineLevel="0" collapsed="false">
      <c r="A5982" s="2" t="s">
        <v>23163</v>
      </c>
      <c r="B5982" s="2" t="s">
        <v>1047</v>
      </c>
      <c r="C5982" s="2" t="s">
        <v>139</v>
      </c>
      <c r="D5982" s="2" t="s">
        <v>17180</v>
      </c>
      <c r="E5982" s="2" t="s">
        <v>17176</v>
      </c>
      <c r="F5982" s="13" t="n">
        <v>46226</v>
      </c>
      <c r="G5982" s="13" t="n">
        <v>46227</v>
      </c>
      <c r="H5982" s="2" t="n">
        <v>27</v>
      </c>
    </row>
    <row r="5983" customFormat="false" ht="15" hidden="false" customHeight="false" outlineLevel="0" collapsed="false">
      <c r="A5983" s="2" t="s">
        <v>23164</v>
      </c>
      <c r="B5983" s="2" t="s">
        <v>1959</v>
      </c>
      <c r="C5983" s="2" t="s">
        <v>108</v>
      </c>
      <c r="D5983" s="2" t="s">
        <v>17175</v>
      </c>
      <c r="E5983" s="2" t="s">
        <v>17193</v>
      </c>
      <c r="F5983" s="13" t="n">
        <v>45933</v>
      </c>
      <c r="G5983" s="13" t="n">
        <v>45933</v>
      </c>
      <c r="H5983" s="2" t="n">
        <v>8</v>
      </c>
    </row>
    <row r="5984" customFormat="false" ht="15" hidden="false" customHeight="false" outlineLevel="0" collapsed="false">
      <c r="A5984" s="2" t="s">
        <v>23165</v>
      </c>
      <c r="B5984" s="2" t="s">
        <v>2176</v>
      </c>
      <c r="C5984" s="2" t="s">
        <v>123</v>
      </c>
      <c r="D5984" s="2" t="s">
        <v>17182</v>
      </c>
      <c r="E5984" s="2" t="s">
        <v>17187</v>
      </c>
      <c r="F5984" s="13" t="n">
        <v>46185</v>
      </c>
      <c r="G5984" s="13" t="n">
        <v>46185</v>
      </c>
      <c r="H5984" s="2" t="n">
        <v>8.6</v>
      </c>
    </row>
    <row r="5985" customFormat="false" ht="15" hidden="false" customHeight="false" outlineLevel="0" collapsed="false">
      <c r="A5985" s="2" t="s">
        <v>23166</v>
      </c>
      <c r="B5985" s="2" t="s">
        <v>1993</v>
      </c>
      <c r="C5985" s="2" t="s">
        <v>98</v>
      </c>
      <c r="D5985" s="2" t="s">
        <v>17178</v>
      </c>
      <c r="E5985" s="2" t="s">
        <v>17193</v>
      </c>
      <c r="F5985" s="13" t="n">
        <v>46094</v>
      </c>
      <c r="G5985" s="13" t="n">
        <v>46094</v>
      </c>
      <c r="H5985" s="2" t="n">
        <v>9.9</v>
      </c>
    </row>
    <row r="5986" customFormat="false" ht="15" hidden="false" customHeight="false" outlineLevel="0" collapsed="false">
      <c r="A5986" s="2" t="s">
        <v>23167</v>
      </c>
      <c r="B5986" s="2" t="s">
        <v>3055</v>
      </c>
      <c r="C5986" s="2" t="s">
        <v>119</v>
      </c>
      <c r="D5986" s="2" t="s">
        <v>17178</v>
      </c>
      <c r="E5986" s="2" t="s">
        <v>17176</v>
      </c>
      <c r="F5986" s="13" t="n">
        <v>46012</v>
      </c>
      <c r="G5986" s="13" t="n">
        <v>46012</v>
      </c>
      <c r="H5986" s="2" t="n">
        <v>16.1</v>
      </c>
    </row>
    <row r="5987" customFormat="false" ht="15" hidden="false" customHeight="false" outlineLevel="0" collapsed="false">
      <c r="A5987" s="2" t="s">
        <v>23168</v>
      </c>
      <c r="B5987" s="2" t="s">
        <v>1382</v>
      </c>
      <c r="C5987" s="2" t="s">
        <v>123</v>
      </c>
      <c r="D5987" s="2" t="s">
        <v>17178</v>
      </c>
      <c r="E5987" s="2" t="s">
        <v>17176</v>
      </c>
      <c r="F5987" s="13" t="n">
        <v>45878</v>
      </c>
      <c r="G5987" s="13" t="n">
        <v>45879</v>
      </c>
      <c r="H5987" s="2" t="n">
        <v>33.2</v>
      </c>
    </row>
    <row r="5988" customFormat="false" ht="15" hidden="false" customHeight="false" outlineLevel="0" collapsed="false">
      <c r="A5988" s="2" t="s">
        <v>23169</v>
      </c>
      <c r="B5988" s="2" t="s">
        <v>577</v>
      </c>
      <c r="C5988" s="2" t="s">
        <v>108</v>
      </c>
      <c r="D5988" s="2" t="s">
        <v>17175</v>
      </c>
      <c r="E5988" s="2" t="s">
        <v>17191</v>
      </c>
      <c r="F5988" s="13" t="n">
        <v>46082</v>
      </c>
      <c r="G5988" s="13" t="n">
        <v>46082</v>
      </c>
      <c r="H5988" s="2" t="n">
        <v>3.9</v>
      </c>
    </row>
    <row r="5989" customFormat="false" ht="15" hidden="false" customHeight="false" outlineLevel="0" collapsed="false">
      <c r="A5989" s="2" t="s">
        <v>23170</v>
      </c>
      <c r="B5989" s="2" t="s">
        <v>4744</v>
      </c>
      <c r="C5989" s="2" t="s">
        <v>139</v>
      </c>
      <c r="D5989" s="2" t="s">
        <v>17178</v>
      </c>
      <c r="E5989" s="2" t="s">
        <v>17187</v>
      </c>
      <c r="F5989" s="13" t="n">
        <v>46092</v>
      </c>
      <c r="G5989" s="13" t="n">
        <v>46092</v>
      </c>
      <c r="H5989" s="2" t="n">
        <v>10.2</v>
      </c>
    </row>
    <row r="5990" customFormat="false" ht="15" hidden="false" customHeight="false" outlineLevel="0" collapsed="false">
      <c r="A5990" s="2" t="s">
        <v>23171</v>
      </c>
      <c r="B5990" s="2" t="s">
        <v>3922</v>
      </c>
      <c r="C5990" s="2" t="s">
        <v>104</v>
      </c>
      <c r="D5990" s="2" t="s">
        <v>17175</v>
      </c>
      <c r="E5990" s="2" t="s">
        <v>17176</v>
      </c>
      <c r="F5990" s="13" t="n">
        <v>45738</v>
      </c>
      <c r="G5990" s="13" t="n">
        <v>45738</v>
      </c>
      <c r="H5990" s="2" t="n">
        <v>14.2</v>
      </c>
    </row>
    <row r="5991" customFormat="false" ht="15" hidden="false" customHeight="false" outlineLevel="0" collapsed="false">
      <c r="A5991" s="2" t="s">
        <v>23172</v>
      </c>
      <c r="B5991" s="2" t="s">
        <v>870</v>
      </c>
      <c r="C5991" s="2" t="s">
        <v>139</v>
      </c>
      <c r="D5991" s="2" t="s">
        <v>17178</v>
      </c>
      <c r="E5991" s="2" t="s">
        <v>17187</v>
      </c>
      <c r="F5991" s="13" t="n">
        <v>45917</v>
      </c>
      <c r="G5991" s="13" t="n">
        <v>45917</v>
      </c>
      <c r="H5991" s="2" t="n">
        <v>13.5</v>
      </c>
    </row>
    <row r="5992" customFormat="false" ht="15" hidden="false" customHeight="false" outlineLevel="0" collapsed="false">
      <c r="A5992" s="2" t="s">
        <v>23173</v>
      </c>
      <c r="B5992" s="2" t="s">
        <v>619</v>
      </c>
      <c r="C5992" s="2" t="s">
        <v>141</v>
      </c>
      <c r="D5992" s="2" t="s">
        <v>17175</v>
      </c>
      <c r="E5992" s="2" t="s">
        <v>17193</v>
      </c>
      <c r="F5992" s="13" t="n">
        <v>46187</v>
      </c>
      <c r="G5992" s="13" t="n">
        <v>46187</v>
      </c>
      <c r="H5992" s="2" t="n">
        <v>7.5</v>
      </c>
    </row>
    <row r="5993" customFormat="false" ht="15" hidden="false" customHeight="false" outlineLevel="0" collapsed="false">
      <c r="A5993" s="2" t="s">
        <v>23174</v>
      </c>
      <c r="B5993" s="2" t="s">
        <v>746</v>
      </c>
      <c r="C5993" s="2" t="s">
        <v>114</v>
      </c>
      <c r="D5993" s="2" t="s">
        <v>17184</v>
      </c>
      <c r="E5993" s="2" t="s">
        <v>17176</v>
      </c>
      <c r="F5993" s="13" t="n">
        <v>45916</v>
      </c>
      <c r="G5993" s="13" t="n">
        <v>45916</v>
      </c>
      <c r="H5993" s="2" t="n">
        <v>15.1</v>
      </c>
    </row>
    <row r="5994" customFormat="false" ht="15" hidden="false" customHeight="false" outlineLevel="0" collapsed="false">
      <c r="A5994" s="2" t="s">
        <v>23175</v>
      </c>
      <c r="B5994" s="2" t="s">
        <v>796</v>
      </c>
      <c r="C5994" s="2" t="s">
        <v>123</v>
      </c>
      <c r="D5994" s="2" t="s">
        <v>17184</v>
      </c>
      <c r="E5994" s="2" t="s">
        <v>17193</v>
      </c>
      <c r="F5994" s="13" t="n">
        <v>46045</v>
      </c>
      <c r="G5994" s="13" t="n">
        <v>46045</v>
      </c>
      <c r="H5994" s="2" t="n">
        <v>6.3</v>
      </c>
    </row>
    <row r="5995" customFormat="false" ht="15" hidden="false" customHeight="false" outlineLevel="0" collapsed="false">
      <c r="A5995" s="2" t="s">
        <v>23176</v>
      </c>
      <c r="B5995" s="2" t="s">
        <v>1793</v>
      </c>
      <c r="C5995" s="2" t="s">
        <v>104</v>
      </c>
      <c r="D5995" s="2" t="s">
        <v>17180</v>
      </c>
      <c r="E5995" s="2" t="s">
        <v>17176</v>
      </c>
      <c r="F5995" s="13" t="n">
        <v>45618</v>
      </c>
      <c r="G5995" s="13" t="n">
        <v>45619</v>
      </c>
      <c r="H5995" s="2" t="n">
        <v>41</v>
      </c>
    </row>
    <row r="5996" customFormat="false" ht="15" hidden="false" customHeight="false" outlineLevel="0" collapsed="false">
      <c r="A5996" s="2" t="s">
        <v>23177</v>
      </c>
      <c r="B5996" s="2" t="s">
        <v>2145</v>
      </c>
      <c r="C5996" s="2" t="s">
        <v>98</v>
      </c>
      <c r="D5996" s="2" t="s">
        <v>17184</v>
      </c>
      <c r="E5996" s="2" t="s">
        <v>17193</v>
      </c>
      <c r="F5996" s="13" t="n">
        <v>45683</v>
      </c>
      <c r="G5996" s="13" t="n">
        <v>45683</v>
      </c>
      <c r="H5996" s="2" t="n">
        <v>9.4</v>
      </c>
    </row>
    <row r="5997" customFormat="false" ht="15" hidden="false" customHeight="false" outlineLevel="0" collapsed="false">
      <c r="A5997" s="2" t="s">
        <v>23178</v>
      </c>
      <c r="B5997" s="2" t="s">
        <v>3333</v>
      </c>
      <c r="C5997" s="2" t="s">
        <v>141</v>
      </c>
      <c r="D5997" s="2" t="s">
        <v>17178</v>
      </c>
      <c r="E5997" s="2" t="s">
        <v>17187</v>
      </c>
      <c r="F5997" s="13" t="n">
        <v>45960</v>
      </c>
      <c r="G5997" s="13" t="n">
        <v>45960</v>
      </c>
      <c r="H5997" s="2" t="n">
        <v>2.6</v>
      </c>
    </row>
    <row r="5998" customFormat="false" ht="15" hidden="false" customHeight="false" outlineLevel="0" collapsed="false">
      <c r="A5998" s="2" t="s">
        <v>23179</v>
      </c>
      <c r="B5998" s="2" t="s">
        <v>1254</v>
      </c>
      <c r="C5998" s="2" t="s">
        <v>139</v>
      </c>
      <c r="D5998" s="2" t="s">
        <v>17182</v>
      </c>
      <c r="E5998" s="2" t="s">
        <v>17176</v>
      </c>
      <c r="F5998" s="13" t="n">
        <v>45733</v>
      </c>
      <c r="G5998" s="13" t="n">
        <v>45733</v>
      </c>
      <c r="H5998" s="2" t="n">
        <v>22.2</v>
      </c>
    </row>
    <row r="5999" customFormat="false" ht="15" hidden="false" customHeight="false" outlineLevel="0" collapsed="false">
      <c r="A5999" s="2" t="s">
        <v>23180</v>
      </c>
      <c r="B5999" s="2" t="s">
        <v>2597</v>
      </c>
      <c r="C5999" s="2" t="s">
        <v>98</v>
      </c>
      <c r="D5999" s="2" t="s">
        <v>17175</v>
      </c>
      <c r="E5999" s="2" t="s">
        <v>17187</v>
      </c>
      <c r="F5999" s="13" t="n">
        <v>46083</v>
      </c>
      <c r="G5999" s="13" t="n">
        <v>46083</v>
      </c>
      <c r="H5999" s="2" t="n">
        <v>4.7</v>
      </c>
    </row>
    <row r="6000" customFormat="false" ht="15" hidden="false" customHeight="false" outlineLevel="0" collapsed="false">
      <c r="A6000" s="2" t="s">
        <v>23181</v>
      </c>
      <c r="B6000" s="2" t="s">
        <v>1569</v>
      </c>
      <c r="C6000" s="2" t="s">
        <v>165</v>
      </c>
      <c r="D6000" s="2" t="s">
        <v>17182</v>
      </c>
      <c r="E6000" s="2" t="s">
        <v>17176</v>
      </c>
      <c r="F6000" s="13" t="n">
        <v>46131</v>
      </c>
      <c r="G6000" s="13" t="n">
        <v>46132</v>
      </c>
      <c r="H6000" s="2" t="n">
        <v>37.3</v>
      </c>
    </row>
    <row r="6001" customFormat="false" ht="15" hidden="false" customHeight="false" outlineLevel="0" collapsed="false">
      <c r="A6001" s="2" t="s">
        <v>23182</v>
      </c>
      <c r="B6001" s="2" t="s">
        <v>4529</v>
      </c>
      <c r="C6001" s="2" t="s">
        <v>98</v>
      </c>
      <c r="D6001" s="2" t="s">
        <v>17182</v>
      </c>
      <c r="E6001" s="2" t="s">
        <v>17193</v>
      </c>
      <c r="F6001" s="13" t="n">
        <v>45770</v>
      </c>
      <c r="G6001" s="13" t="n">
        <v>45770</v>
      </c>
      <c r="H6001" s="2" t="n">
        <v>4.5</v>
      </c>
    </row>
    <row r="6002" customFormat="false" ht="15" hidden="false" customHeight="false" outlineLevel="0" collapsed="false">
      <c r="A6002" s="2" t="s">
        <v>23183</v>
      </c>
      <c r="B6002" s="2" t="s">
        <v>836</v>
      </c>
      <c r="C6002" s="2" t="s">
        <v>98</v>
      </c>
      <c r="D6002" s="2" t="s">
        <v>17182</v>
      </c>
      <c r="E6002" s="2" t="s">
        <v>17187</v>
      </c>
      <c r="F6002" s="13" t="n">
        <v>45923</v>
      </c>
      <c r="G6002" s="13" t="n">
        <v>45923</v>
      </c>
      <c r="H6002" s="2" t="n">
        <v>5.9</v>
      </c>
    </row>
    <row r="6003" customFormat="false" ht="15" hidden="false" customHeight="false" outlineLevel="0" collapsed="false">
      <c r="A6003" s="2" t="s">
        <v>23184</v>
      </c>
      <c r="B6003" s="2" t="s">
        <v>4202</v>
      </c>
      <c r="C6003" s="2" t="s">
        <v>108</v>
      </c>
      <c r="D6003" s="2" t="s">
        <v>17180</v>
      </c>
      <c r="E6003" s="2" t="s">
        <v>17193</v>
      </c>
      <c r="F6003" s="13" t="n">
        <v>46059</v>
      </c>
      <c r="G6003" s="13" t="n">
        <v>46059</v>
      </c>
      <c r="H6003" s="2" t="n">
        <v>2.1</v>
      </c>
    </row>
    <row r="6004" customFormat="false" ht="15" hidden="false" customHeight="false" outlineLevel="0" collapsed="false">
      <c r="A6004" s="2" t="s">
        <v>23185</v>
      </c>
      <c r="B6004" s="2" t="s">
        <v>647</v>
      </c>
      <c r="C6004" s="2" t="s">
        <v>114</v>
      </c>
      <c r="D6004" s="2" t="s">
        <v>17175</v>
      </c>
      <c r="E6004" s="2" t="s">
        <v>17176</v>
      </c>
      <c r="F6004" s="13" t="n">
        <v>46236</v>
      </c>
      <c r="G6004" s="13" t="n">
        <v>46236</v>
      </c>
      <c r="H6004" s="2" t="n">
        <v>23.2</v>
      </c>
    </row>
    <row r="6005" customFormat="false" ht="15" hidden="false" customHeight="false" outlineLevel="0" collapsed="false">
      <c r="A6005" s="2" t="s">
        <v>23186</v>
      </c>
      <c r="B6005" s="2" t="s">
        <v>3495</v>
      </c>
      <c r="C6005" s="2" t="s">
        <v>145</v>
      </c>
      <c r="D6005" s="2" t="s">
        <v>17184</v>
      </c>
      <c r="E6005" s="2" t="s">
        <v>17176</v>
      </c>
      <c r="F6005" s="13" t="n">
        <v>46275</v>
      </c>
      <c r="G6005" s="13" t="n">
        <v>46275</v>
      </c>
      <c r="H6005" s="2" t="n">
        <v>8.8</v>
      </c>
    </row>
    <row r="6006" customFormat="false" ht="15" hidden="false" customHeight="false" outlineLevel="0" collapsed="false">
      <c r="A6006" s="2" t="s">
        <v>23187</v>
      </c>
      <c r="B6006" s="2" t="s">
        <v>2500</v>
      </c>
      <c r="C6006" s="2" t="s">
        <v>123</v>
      </c>
      <c r="D6006" s="2" t="s">
        <v>17180</v>
      </c>
      <c r="E6006" s="2" t="s">
        <v>17176</v>
      </c>
      <c r="F6006" s="13" t="n">
        <v>45801</v>
      </c>
      <c r="G6006" s="13" t="n">
        <v>45801</v>
      </c>
      <c r="H6006" s="2" t="n">
        <v>17.1</v>
      </c>
    </row>
    <row r="6007" customFormat="false" ht="15" hidden="false" customHeight="false" outlineLevel="0" collapsed="false">
      <c r="A6007" s="2" t="s">
        <v>23188</v>
      </c>
      <c r="B6007" s="2" t="s">
        <v>2554</v>
      </c>
      <c r="C6007" s="2" t="s">
        <v>119</v>
      </c>
      <c r="D6007" s="2" t="s">
        <v>17178</v>
      </c>
      <c r="E6007" s="2" t="s">
        <v>17176</v>
      </c>
      <c r="F6007" s="13" t="n">
        <v>45711</v>
      </c>
      <c r="G6007" s="13" t="n">
        <v>45711</v>
      </c>
      <c r="H6007" s="2" t="n">
        <v>11.1</v>
      </c>
    </row>
    <row r="6008" customFormat="false" ht="15" hidden="false" customHeight="false" outlineLevel="0" collapsed="false">
      <c r="A6008" s="2" t="s">
        <v>23189</v>
      </c>
      <c r="B6008" s="2" t="s">
        <v>3579</v>
      </c>
      <c r="C6008" s="2" t="s">
        <v>98</v>
      </c>
      <c r="D6008" s="2" t="s">
        <v>17175</v>
      </c>
      <c r="E6008" s="2" t="s">
        <v>17176</v>
      </c>
      <c r="F6008" s="13" t="n">
        <v>46207</v>
      </c>
      <c r="G6008" s="13" t="n">
        <v>46208</v>
      </c>
      <c r="H6008" s="2" t="n">
        <v>41.9</v>
      </c>
    </row>
    <row r="6009" customFormat="false" ht="15" hidden="false" customHeight="false" outlineLevel="0" collapsed="false">
      <c r="A6009" s="2" t="s">
        <v>23190</v>
      </c>
      <c r="B6009" s="2" t="s">
        <v>4356</v>
      </c>
      <c r="C6009" s="2" t="s">
        <v>119</v>
      </c>
      <c r="D6009" s="2" t="s">
        <v>17182</v>
      </c>
      <c r="E6009" s="2" t="s">
        <v>17193</v>
      </c>
      <c r="F6009" s="13" t="n">
        <v>45601</v>
      </c>
      <c r="G6009" s="13" t="n">
        <v>45601</v>
      </c>
      <c r="H6009" s="2" t="n">
        <v>8.2</v>
      </c>
    </row>
    <row r="6010" customFormat="false" ht="15" hidden="false" customHeight="false" outlineLevel="0" collapsed="false">
      <c r="A6010" s="2" t="s">
        <v>23191</v>
      </c>
      <c r="B6010" s="2" t="s">
        <v>3831</v>
      </c>
      <c r="C6010" s="2" t="s">
        <v>98</v>
      </c>
      <c r="D6010" s="2" t="s">
        <v>17182</v>
      </c>
      <c r="E6010" s="2" t="s">
        <v>17176</v>
      </c>
      <c r="F6010" s="13" t="n">
        <v>45645</v>
      </c>
      <c r="G6010" s="13" t="n">
        <v>45646</v>
      </c>
      <c r="H6010" s="2" t="n">
        <v>31.2</v>
      </c>
    </row>
    <row r="6011" customFormat="false" ht="15" hidden="false" customHeight="false" outlineLevel="0" collapsed="false">
      <c r="A6011" s="2" t="s">
        <v>23192</v>
      </c>
      <c r="B6011" s="2" t="s">
        <v>2015</v>
      </c>
      <c r="C6011" s="2" t="s">
        <v>128</v>
      </c>
      <c r="D6011" s="2" t="s">
        <v>17184</v>
      </c>
      <c r="E6011" s="2" t="s">
        <v>17176</v>
      </c>
      <c r="F6011" s="13" t="n">
        <v>46054</v>
      </c>
      <c r="G6011" s="13" t="n">
        <v>46054</v>
      </c>
      <c r="H6011" s="2" t="n">
        <v>2.3</v>
      </c>
    </row>
    <row r="6012" customFormat="false" ht="15" hidden="false" customHeight="false" outlineLevel="0" collapsed="false">
      <c r="A6012" s="2" t="s">
        <v>23193</v>
      </c>
      <c r="B6012" s="2" t="s">
        <v>2381</v>
      </c>
      <c r="C6012" s="2" t="s">
        <v>104</v>
      </c>
      <c r="D6012" s="2" t="s">
        <v>17184</v>
      </c>
      <c r="E6012" s="2" t="s">
        <v>17176</v>
      </c>
      <c r="F6012" s="13" t="n">
        <v>46015</v>
      </c>
      <c r="G6012" s="13" t="n">
        <v>46015</v>
      </c>
      <c r="H6012" s="2" t="n">
        <v>23.9</v>
      </c>
    </row>
    <row r="6013" customFormat="false" ht="15" hidden="false" customHeight="false" outlineLevel="0" collapsed="false">
      <c r="A6013" s="2" t="s">
        <v>23194</v>
      </c>
      <c r="B6013" s="2" t="s">
        <v>4246</v>
      </c>
      <c r="C6013" s="2" t="s">
        <v>98</v>
      </c>
      <c r="D6013" s="2" t="s">
        <v>17180</v>
      </c>
      <c r="E6013" s="2" t="s">
        <v>17191</v>
      </c>
      <c r="F6013" s="13" t="n">
        <v>46194</v>
      </c>
      <c r="G6013" s="13" t="n">
        <v>46194</v>
      </c>
      <c r="H6013" s="2" t="n">
        <v>3.5</v>
      </c>
    </row>
    <row r="6014" customFormat="false" ht="15" hidden="false" customHeight="false" outlineLevel="0" collapsed="false">
      <c r="A6014" s="2" t="s">
        <v>23195</v>
      </c>
      <c r="B6014" s="2" t="s">
        <v>1024</v>
      </c>
      <c r="C6014" s="2" t="s">
        <v>98</v>
      </c>
      <c r="D6014" s="2" t="s">
        <v>17182</v>
      </c>
      <c r="E6014" s="2" t="s">
        <v>17187</v>
      </c>
      <c r="F6014" s="13" t="n">
        <v>45681</v>
      </c>
      <c r="G6014" s="13" t="n">
        <v>45681</v>
      </c>
      <c r="H6014" s="2" t="n">
        <v>7.1</v>
      </c>
    </row>
    <row r="6015" customFormat="false" ht="15" hidden="false" customHeight="false" outlineLevel="0" collapsed="false">
      <c r="A6015" s="2" t="s">
        <v>23196</v>
      </c>
      <c r="B6015" s="2" t="s">
        <v>1746</v>
      </c>
      <c r="C6015" s="2" t="s">
        <v>98</v>
      </c>
      <c r="D6015" s="2" t="s">
        <v>17180</v>
      </c>
      <c r="E6015" s="2" t="s">
        <v>17176</v>
      </c>
      <c r="F6015" s="13" t="n">
        <v>46099</v>
      </c>
      <c r="G6015" s="13" t="n">
        <v>46099</v>
      </c>
      <c r="H6015" s="2" t="n">
        <v>7.8</v>
      </c>
    </row>
    <row r="6016" customFormat="false" ht="15" hidden="false" customHeight="false" outlineLevel="0" collapsed="false">
      <c r="A6016" s="2" t="s">
        <v>23197</v>
      </c>
      <c r="B6016" s="2" t="s">
        <v>4034</v>
      </c>
      <c r="C6016" s="2" t="s">
        <v>139</v>
      </c>
      <c r="D6016" s="2" t="s">
        <v>17178</v>
      </c>
      <c r="E6016" s="2" t="s">
        <v>17187</v>
      </c>
      <c r="F6016" s="13" t="n">
        <v>46096</v>
      </c>
      <c r="G6016" s="13" t="n">
        <v>46096</v>
      </c>
      <c r="H6016" s="2" t="n">
        <v>8.5</v>
      </c>
    </row>
    <row r="6017" customFormat="false" ht="15" hidden="false" customHeight="false" outlineLevel="0" collapsed="false">
      <c r="A6017" s="2" t="s">
        <v>23198</v>
      </c>
      <c r="B6017" s="2" t="s">
        <v>854</v>
      </c>
      <c r="C6017" s="2" t="s">
        <v>98</v>
      </c>
      <c r="D6017" s="2" t="s">
        <v>17182</v>
      </c>
      <c r="E6017" s="2" t="s">
        <v>17187</v>
      </c>
      <c r="F6017" s="13" t="n">
        <v>46014</v>
      </c>
      <c r="G6017" s="13" t="n">
        <v>46015</v>
      </c>
      <c r="H6017" s="2" t="n">
        <v>28.8</v>
      </c>
    </row>
    <row r="6018" customFormat="false" ht="15" hidden="false" customHeight="false" outlineLevel="0" collapsed="false">
      <c r="A6018" s="2" t="s">
        <v>23199</v>
      </c>
      <c r="B6018" s="2" t="s">
        <v>2141</v>
      </c>
      <c r="C6018" s="2" t="s">
        <v>165</v>
      </c>
      <c r="D6018" s="2" t="s">
        <v>17178</v>
      </c>
      <c r="E6018" s="2" t="s">
        <v>17193</v>
      </c>
      <c r="F6018" s="13" t="n">
        <v>45805</v>
      </c>
      <c r="G6018" s="13" t="n">
        <v>45805</v>
      </c>
      <c r="H6018" s="2" t="n">
        <v>6.6</v>
      </c>
    </row>
    <row r="6019" customFormat="false" ht="15" hidden="false" customHeight="false" outlineLevel="0" collapsed="false">
      <c r="A6019" s="2" t="s">
        <v>23200</v>
      </c>
      <c r="B6019" s="2" t="s">
        <v>1288</v>
      </c>
      <c r="C6019" s="2" t="s">
        <v>119</v>
      </c>
      <c r="D6019" s="2" t="s">
        <v>17182</v>
      </c>
      <c r="E6019" s="2" t="s">
        <v>17187</v>
      </c>
      <c r="F6019" s="13" t="n">
        <v>45642</v>
      </c>
      <c r="G6019" s="13" t="n">
        <v>45642</v>
      </c>
      <c r="H6019" s="2" t="n">
        <v>6.6</v>
      </c>
    </row>
    <row r="6020" customFormat="false" ht="15" hidden="false" customHeight="false" outlineLevel="0" collapsed="false">
      <c r="A6020" s="2" t="s">
        <v>23201</v>
      </c>
      <c r="B6020" s="2" t="s">
        <v>1409</v>
      </c>
      <c r="C6020" s="2" t="s">
        <v>119</v>
      </c>
      <c r="D6020" s="2" t="s">
        <v>17178</v>
      </c>
      <c r="E6020" s="2" t="s">
        <v>17176</v>
      </c>
      <c r="F6020" s="13" t="n">
        <v>46186</v>
      </c>
      <c r="G6020" s="13" t="n">
        <v>46186</v>
      </c>
      <c r="H6020" s="2" t="n">
        <v>14.7</v>
      </c>
    </row>
    <row r="6021" customFormat="false" ht="15" hidden="false" customHeight="false" outlineLevel="0" collapsed="false">
      <c r="A6021" s="2" t="s">
        <v>23202</v>
      </c>
      <c r="B6021" s="2" t="s">
        <v>774</v>
      </c>
      <c r="C6021" s="2" t="s">
        <v>139</v>
      </c>
      <c r="D6021" s="2" t="s">
        <v>17180</v>
      </c>
      <c r="E6021" s="2" t="s">
        <v>17176</v>
      </c>
      <c r="F6021" s="13" t="n">
        <v>45691</v>
      </c>
      <c r="G6021" s="13" t="n">
        <v>45691</v>
      </c>
      <c r="H6021" s="2" t="n">
        <v>21.4</v>
      </c>
    </row>
    <row r="6022" customFormat="false" ht="15" hidden="false" customHeight="false" outlineLevel="0" collapsed="false">
      <c r="A6022" s="2" t="s">
        <v>23203</v>
      </c>
      <c r="B6022" s="2" t="s">
        <v>3033</v>
      </c>
      <c r="C6022" s="2" t="s">
        <v>114</v>
      </c>
      <c r="D6022" s="2" t="s">
        <v>17180</v>
      </c>
      <c r="E6022" s="2" t="s">
        <v>17187</v>
      </c>
      <c r="F6022" s="13" t="n">
        <v>45858</v>
      </c>
      <c r="G6022" s="13" t="n">
        <v>45858</v>
      </c>
      <c r="H6022" s="2" t="n">
        <v>12</v>
      </c>
    </row>
    <row r="6023" customFormat="false" ht="15" hidden="false" customHeight="false" outlineLevel="0" collapsed="false">
      <c r="A6023" s="2" t="s">
        <v>23204</v>
      </c>
      <c r="B6023" s="2" t="s">
        <v>1879</v>
      </c>
      <c r="C6023" s="2" t="s">
        <v>98</v>
      </c>
      <c r="D6023" s="2" t="s">
        <v>17178</v>
      </c>
      <c r="E6023" s="2" t="s">
        <v>17187</v>
      </c>
      <c r="F6023" s="13" t="n">
        <v>46147</v>
      </c>
      <c r="G6023" s="13" t="n">
        <v>46147</v>
      </c>
      <c r="H6023" s="2" t="n">
        <v>11.2</v>
      </c>
    </row>
    <row r="6024" customFormat="false" ht="15" hidden="false" customHeight="false" outlineLevel="0" collapsed="false">
      <c r="A6024" s="2" t="s">
        <v>23205</v>
      </c>
      <c r="B6024" s="2" t="s">
        <v>742</v>
      </c>
      <c r="C6024" s="2" t="s">
        <v>98</v>
      </c>
      <c r="D6024" s="2" t="s">
        <v>17184</v>
      </c>
      <c r="E6024" s="2" t="s">
        <v>17176</v>
      </c>
      <c r="F6024" s="13" t="n">
        <v>45676</v>
      </c>
      <c r="G6024" s="13" t="n">
        <v>45676</v>
      </c>
      <c r="H6024" s="2" t="n">
        <v>22.6</v>
      </c>
    </row>
    <row r="6025" customFormat="false" ht="15" hidden="false" customHeight="false" outlineLevel="0" collapsed="false">
      <c r="A6025" s="2" t="s">
        <v>23206</v>
      </c>
      <c r="B6025" s="2" t="s">
        <v>4635</v>
      </c>
      <c r="C6025" s="2" t="s">
        <v>139</v>
      </c>
      <c r="D6025" s="2" t="s">
        <v>17175</v>
      </c>
      <c r="E6025" s="2" t="s">
        <v>17176</v>
      </c>
      <c r="F6025" s="13" t="n">
        <v>46208</v>
      </c>
      <c r="G6025" s="13" t="n">
        <v>46208</v>
      </c>
      <c r="H6025" s="2" t="n">
        <v>10.5</v>
      </c>
    </row>
    <row r="6026" customFormat="false" ht="15" hidden="false" customHeight="false" outlineLevel="0" collapsed="false">
      <c r="A6026" s="2" t="s">
        <v>23207</v>
      </c>
      <c r="B6026" s="2" t="s">
        <v>3232</v>
      </c>
      <c r="C6026" s="2" t="s">
        <v>104</v>
      </c>
      <c r="D6026" s="2" t="s">
        <v>17180</v>
      </c>
      <c r="E6026" s="2" t="s">
        <v>17193</v>
      </c>
      <c r="F6026" s="13" t="n">
        <v>46032</v>
      </c>
      <c r="G6026" s="13" t="n">
        <v>46032</v>
      </c>
      <c r="H6026" s="2" t="n">
        <v>7.7</v>
      </c>
    </row>
    <row r="6027" customFormat="false" ht="15" hidden="false" customHeight="false" outlineLevel="0" collapsed="false">
      <c r="A6027" s="2" t="s">
        <v>23208</v>
      </c>
      <c r="B6027" s="2" t="s">
        <v>4184</v>
      </c>
      <c r="C6027" s="2" t="s">
        <v>119</v>
      </c>
      <c r="D6027" s="2" t="s">
        <v>17175</v>
      </c>
      <c r="E6027" s="2" t="s">
        <v>17193</v>
      </c>
      <c r="F6027" s="13" t="n">
        <v>45776</v>
      </c>
      <c r="G6027" s="13" t="n">
        <v>45776</v>
      </c>
      <c r="H6027" s="2" t="n">
        <v>1.8</v>
      </c>
    </row>
    <row r="6028" customFormat="false" ht="15" hidden="false" customHeight="false" outlineLevel="0" collapsed="false">
      <c r="A6028" s="2" t="s">
        <v>23209</v>
      </c>
      <c r="B6028" s="2" t="s">
        <v>924</v>
      </c>
      <c r="C6028" s="2" t="s">
        <v>119</v>
      </c>
      <c r="D6028" s="2" t="s">
        <v>17184</v>
      </c>
      <c r="E6028" s="2" t="s">
        <v>17193</v>
      </c>
      <c r="F6028" s="13" t="n">
        <v>46125</v>
      </c>
      <c r="G6028" s="13" t="n">
        <v>46125</v>
      </c>
      <c r="H6028" s="2" t="n">
        <v>5.3</v>
      </c>
    </row>
    <row r="6029" customFormat="false" ht="15" hidden="false" customHeight="false" outlineLevel="0" collapsed="false">
      <c r="A6029" s="2" t="s">
        <v>23210</v>
      </c>
      <c r="B6029" s="2" t="s">
        <v>3099</v>
      </c>
      <c r="C6029" s="2" t="s">
        <v>104</v>
      </c>
      <c r="D6029" s="2" t="s">
        <v>17175</v>
      </c>
      <c r="E6029" s="2" t="s">
        <v>17176</v>
      </c>
      <c r="F6029" s="13" t="n">
        <v>45801</v>
      </c>
      <c r="G6029" s="13" t="n">
        <v>45801</v>
      </c>
      <c r="H6029" s="2" t="n">
        <v>19.7</v>
      </c>
    </row>
    <row r="6030" customFormat="false" ht="15" hidden="false" customHeight="false" outlineLevel="0" collapsed="false">
      <c r="A6030" s="2" t="s">
        <v>23211</v>
      </c>
      <c r="B6030" s="2" t="s">
        <v>3590</v>
      </c>
      <c r="C6030" s="2" t="s">
        <v>98</v>
      </c>
      <c r="D6030" s="2" t="s">
        <v>17178</v>
      </c>
      <c r="E6030" s="2" t="s">
        <v>17187</v>
      </c>
      <c r="F6030" s="13" t="n">
        <v>46110</v>
      </c>
      <c r="G6030" s="13" t="n">
        <v>46111</v>
      </c>
      <c r="H6030" s="2" t="n">
        <v>26.9</v>
      </c>
    </row>
    <row r="6031" customFormat="false" ht="15" hidden="false" customHeight="false" outlineLevel="0" collapsed="false">
      <c r="A6031" s="2" t="s">
        <v>23212</v>
      </c>
      <c r="B6031" s="2" t="s">
        <v>1983</v>
      </c>
      <c r="C6031" s="2" t="s">
        <v>119</v>
      </c>
      <c r="D6031" s="2" t="s">
        <v>17178</v>
      </c>
      <c r="E6031" s="2" t="s">
        <v>17176</v>
      </c>
      <c r="F6031" s="13" t="n">
        <v>45795</v>
      </c>
      <c r="G6031" s="13" t="n">
        <v>45796</v>
      </c>
      <c r="H6031" s="2" t="n">
        <v>30.1</v>
      </c>
    </row>
    <row r="6032" customFormat="false" ht="15" hidden="false" customHeight="false" outlineLevel="0" collapsed="false">
      <c r="A6032" s="2" t="s">
        <v>23213</v>
      </c>
      <c r="B6032" s="2" t="s">
        <v>2555</v>
      </c>
      <c r="C6032" s="2" t="s">
        <v>139</v>
      </c>
      <c r="D6032" s="2" t="s">
        <v>17175</v>
      </c>
      <c r="E6032" s="2" t="s">
        <v>17176</v>
      </c>
      <c r="F6032" s="13" t="n">
        <v>45699</v>
      </c>
      <c r="G6032" s="13" t="n">
        <v>45699</v>
      </c>
      <c r="H6032" s="2" t="n">
        <v>21.5</v>
      </c>
    </row>
    <row r="6033" customFormat="false" ht="15" hidden="false" customHeight="false" outlineLevel="0" collapsed="false">
      <c r="A6033" s="2" t="s">
        <v>23214</v>
      </c>
      <c r="B6033" s="2" t="s">
        <v>1218</v>
      </c>
      <c r="C6033" s="2" t="s">
        <v>163</v>
      </c>
      <c r="D6033" s="2" t="s">
        <v>17184</v>
      </c>
      <c r="E6033" s="2" t="s">
        <v>17187</v>
      </c>
      <c r="F6033" s="13" t="n">
        <v>46054</v>
      </c>
      <c r="G6033" s="13" t="n">
        <v>46055</v>
      </c>
      <c r="H6033" s="2" t="n">
        <v>27</v>
      </c>
    </row>
    <row r="6034" customFormat="false" ht="15" hidden="false" customHeight="false" outlineLevel="0" collapsed="false">
      <c r="A6034" s="2" t="s">
        <v>23215</v>
      </c>
      <c r="B6034" s="2" t="s">
        <v>1938</v>
      </c>
      <c r="C6034" s="2" t="s">
        <v>139</v>
      </c>
      <c r="D6034" s="2" t="s">
        <v>17182</v>
      </c>
      <c r="E6034" s="2" t="s">
        <v>17187</v>
      </c>
      <c r="F6034" s="13" t="n">
        <v>45992</v>
      </c>
      <c r="G6034" s="13" t="n">
        <v>45992</v>
      </c>
      <c r="H6034" s="2" t="n">
        <v>10.8</v>
      </c>
    </row>
    <row r="6035" customFormat="false" ht="15" hidden="false" customHeight="false" outlineLevel="0" collapsed="false">
      <c r="A6035" s="2" t="s">
        <v>23216</v>
      </c>
      <c r="B6035" s="2" t="s">
        <v>4115</v>
      </c>
      <c r="C6035" s="2" t="s">
        <v>108</v>
      </c>
      <c r="D6035" s="2" t="s">
        <v>17182</v>
      </c>
      <c r="E6035" s="2" t="s">
        <v>17176</v>
      </c>
      <c r="F6035" s="13" t="n">
        <v>46149</v>
      </c>
      <c r="G6035" s="13" t="n">
        <v>46149</v>
      </c>
      <c r="H6035" s="2" t="n">
        <v>8.7</v>
      </c>
    </row>
    <row r="6036" customFormat="false" ht="15" hidden="false" customHeight="false" outlineLevel="0" collapsed="false">
      <c r="A6036" s="2" t="s">
        <v>23217</v>
      </c>
      <c r="B6036" s="2" t="s">
        <v>4555</v>
      </c>
      <c r="C6036" s="2" t="s">
        <v>128</v>
      </c>
      <c r="D6036" s="2" t="s">
        <v>17178</v>
      </c>
      <c r="E6036" s="2" t="s">
        <v>17176</v>
      </c>
      <c r="F6036" s="13" t="n">
        <v>46250</v>
      </c>
      <c r="G6036" s="13" t="n">
        <v>46250</v>
      </c>
      <c r="H6036" s="2" t="n">
        <v>23.9</v>
      </c>
    </row>
    <row r="6037" customFormat="false" ht="15" hidden="false" customHeight="false" outlineLevel="0" collapsed="false">
      <c r="A6037" s="2" t="s">
        <v>23218</v>
      </c>
      <c r="B6037" s="2" t="s">
        <v>1978</v>
      </c>
      <c r="C6037" s="2" t="s">
        <v>98</v>
      </c>
      <c r="D6037" s="2" t="s">
        <v>17184</v>
      </c>
      <c r="E6037" s="2" t="s">
        <v>17187</v>
      </c>
      <c r="F6037" s="13" t="n">
        <v>45895</v>
      </c>
      <c r="G6037" s="13" t="n">
        <v>45895</v>
      </c>
      <c r="H6037" s="2" t="n">
        <v>8.3</v>
      </c>
    </row>
    <row r="6038" customFormat="false" ht="15" hidden="false" customHeight="false" outlineLevel="0" collapsed="false">
      <c r="A6038" s="2" t="s">
        <v>23219</v>
      </c>
      <c r="B6038" s="2" t="s">
        <v>4405</v>
      </c>
      <c r="C6038" s="2" t="s">
        <v>104</v>
      </c>
      <c r="D6038" s="2" t="s">
        <v>17180</v>
      </c>
      <c r="E6038" s="2" t="s">
        <v>17176</v>
      </c>
      <c r="F6038" s="13" t="n">
        <v>45925</v>
      </c>
      <c r="G6038" s="13" t="n">
        <v>45925</v>
      </c>
      <c r="H6038" s="2" t="n">
        <v>7.6</v>
      </c>
    </row>
    <row r="6039" customFormat="false" ht="15" hidden="false" customHeight="false" outlineLevel="0" collapsed="false">
      <c r="A6039" s="2" t="s">
        <v>23220</v>
      </c>
      <c r="B6039" s="2" t="s">
        <v>434</v>
      </c>
      <c r="C6039" s="2" t="s">
        <v>141</v>
      </c>
      <c r="D6039" s="2" t="s">
        <v>17182</v>
      </c>
      <c r="E6039" s="2" t="s">
        <v>17187</v>
      </c>
      <c r="F6039" s="13" t="n">
        <v>45944</v>
      </c>
      <c r="G6039" s="13" t="n">
        <v>45944</v>
      </c>
      <c r="H6039" s="2" t="n">
        <v>12.8</v>
      </c>
    </row>
    <row r="6040" customFormat="false" ht="15" hidden="false" customHeight="false" outlineLevel="0" collapsed="false">
      <c r="A6040" s="2" t="s">
        <v>23221</v>
      </c>
      <c r="B6040" s="2" t="s">
        <v>3413</v>
      </c>
      <c r="C6040" s="2" t="s">
        <v>128</v>
      </c>
      <c r="D6040" s="2" t="s">
        <v>17180</v>
      </c>
      <c r="E6040" s="2" t="s">
        <v>17193</v>
      </c>
      <c r="F6040" s="13" t="n">
        <v>46053</v>
      </c>
      <c r="G6040" s="13" t="n">
        <v>46053</v>
      </c>
      <c r="H6040" s="2" t="n">
        <v>9.6</v>
      </c>
    </row>
    <row r="6041" customFormat="false" ht="15" hidden="false" customHeight="false" outlineLevel="0" collapsed="false">
      <c r="A6041" s="2" t="s">
        <v>23222</v>
      </c>
      <c r="B6041" s="2" t="s">
        <v>4622</v>
      </c>
      <c r="C6041" s="2" t="s">
        <v>139</v>
      </c>
      <c r="D6041" s="2" t="s">
        <v>17180</v>
      </c>
      <c r="E6041" s="2" t="s">
        <v>17191</v>
      </c>
      <c r="F6041" s="13" t="n">
        <v>46117</v>
      </c>
      <c r="G6041" s="13" t="n">
        <v>46117</v>
      </c>
      <c r="H6041" s="2" t="n">
        <v>1.6</v>
      </c>
    </row>
    <row r="6042" customFormat="false" ht="15" hidden="false" customHeight="false" outlineLevel="0" collapsed="false">
      <c r="A6042" s="2" t="s">
        <v>23223</v>
      </c>
      <c r="B6042" s="2" t="s">
        <v>2601</v>
      </c>
      <c r="C6042" s="2" t="s">
        <v>139</v>
      </c>
      <c r="D6042" s="2" t="s">
        <v>17175</v>
      </c>
      <c r="E6042" s="2" t="s">
        <v>17176</v>
      </c>
      <c r="F6042" s="13" t="n">
        <v>46096</v>
      </c>
      <c r="G6042" s="13" t="n">
        <v>46097</v>
      </c>
      <c r="H6042" s="2" t="n">
        <v>37.6</v>
      </c>
    </row>
    <row r="6043" customFormat="false" ht="15" hidden="false" customHeight="false" outlineLevel="0" collapsed="false">
      <c r="A6043" s="2" t="s">
        <v>23224</v>
      </c>
      <c r="B6043" s="2" t="s">
        <v>2601</v>
      </c>
      <c r="C6043" s="2" t="s">
        <v>139</v>
      </c>
      <c r="D6043" s="2" t="s">
        <v>17178</v>
      </c>
      <c r="E6043" s="2" t="s">
        <v>17193</v>
      </c>
      <c r="F6043" s="13" t="n">
        <v>46002</v>
      </c>
      <c r="G6043" s="13" t="n">
        <v>46002</v>
      </c>
      <c r="H6043" s="2" t="n">
        <v>4.7</v>
      </c>
    </row>
    <row r="6044" customFormat="false" ht="15" hidden="false" customHeight="false" outlineLevel="0" collapsed="false">
      <c r="A6044" s="2" t="s">
        <v>23225</v>
      </c>
      <c r="B6044" s="2" t="s">
        <v>4320</v>
      </c>
      <c r="C6044" s="2" t="s">
        <v>123</v>
      </c>
      <c r="D6044" s="2" t="s">
        <v>17175</v>
      </c>
      <c r="E6044" s="2" t="s">
        <v>17176</v>
      </c>
      <c r="F6044" s="13" t="n">
        <v>45982</v>
      </c>
      <c r="G6044" s="13" t="n">
        <v>45983</v>
      </c>
      <c r="H6044" s="2" t="n">
        <v>27</v>
      </c>
    </row>
    <row r="6045" customFormat="false" ht="15" hidden="false" customHeight="false" outlineLevel="0" collapsed="false">
      <c r="A6045" s="2" t="s">
        <v>23226</v>
      </c>
      <c r="B6045" s="2" t="s">
        <v>5118</v>
      </c>
      <c r="C6045" s="2" t="s">
        <v>98</v>
      </c>
      <c r="D6045" s="2" t="s">
        <v>17184</v>
      </c>
      <c r="E6045" s="2" t="s">
        <v>17176</v>
      </c>
      <c r="F6045" s="13" t="n">
        <v>45999</v>
      </c>
      <c r="G6045" s="13" t="n">
        <v>46000</v>
      </c>
      <c r="H6045" s="2" t="n">
        <v>24.2</v>
      </c>
    </row>
    <row r="6046" customFormat="false" ht="15" hidden="false" customHeight="false" outlineLevel="0" collapsed="false">
      <c r="A6046" s="2" t="s">
        <v>23227</v>
      </c>
      <c r="B6046" s="2" t="s">
        <v>463</v>
      </c>
      <c r="C6046" s="2" t="s">
        <v>123</v>
      </c>
      <c r="D6046" s="2" t="s">
        <v>17180</v>
      </c>
      <c r="E6046" s="2" t="s">
        <v>17176</v>
      </c>
      <c r="F6046" s="13" t="n">
        <v>45970</v>
      </c>
      <c r="G6046" s="13" t="n">
        <v>45971</v>
      </c>
      <c r="H6046" s="2" t="n">
        <v>27.1</v>
      </c>
    </row>
    <row r="6047" customFormat="false" ht="15" hidden="false" customHeight="false" outlineLevel="0" collapsed="false">
      <c r="A6047" s="2" t="s">
        <v>23228</v>
      </c>
      <c r="B6047" s="2" t="s">
        <v>4923</v>
      </c>
      <c r="C6047" s="2" t="s">
        <v>165</v>
      </c>
      <c r="D6047" s="2" t="s">
        <v>17178</v>
      </c>
      <c r="E6047" s="2" t="s">
        <v>17176</v>
      </c>
      <c r="F6047" s="13" t="n">
        <v>45829</v>
      </c>
      <c r="G6047" s="13" t="n">
        <v>45829</v>
      </c>
      <c r="H6047" s="2" t="n">
        <v>6.4</v>
      </c>
    </row>
    <row r="6048" customFormat="false" ht="15" hidden="false" customHeight="false" outlineLevel="0" collapsed="false">
      <c r="A6048" s="2" t="s">
        <v>23229</v>
      </c>
      <c r="B6048" s="2" t="s">
        <v>4028</v>
      </c>
      <c r="C6048" s="2" t="s">
        <v>98</v>
      </c>
      <c r="D6048" s="2" t="s">
        <v>17184</v>
      </c>
      <c r="E6048" s="2" t="s">
        <v>17176</v>
      </c>
      <c r="F6048" s="13" t="n">
        <v>46058</v>
      </c>
      <c r="G6048" s="13" t="n">
        <v>46058</v>
      </c>
      <c r="H6048" s="2" t="n">
        <v>11.5</v>
      </c>
    </row>
    <row r="6049" customFormat="false" ht="15" hidden="false" customHeight="false" outlineLevel="0" collapsed="false">
      <c r="A6049" s="2" t="s">
        <v>23230</v>
      </c>
      <c r="B6049" s="2" t="s">
        <v>3003</v>
      </c>
      <c r="C6049" s="2" t="s">
        <v>119</v>
      </c>
      <c r="D6049" s="2" t="s">
        <v>17178</v>
      </c>
      <c r="E6049" s="2" t="s">
        <v>17193</v>
      </c>
      <c r="F6049" s="13" t="n">
        <v>45914</v>
      </c>
      <c r="G6049" s="13" t="n">
        <v>45914</v>
      </c>
      <c r="H6049" s="2" t="n">
        <v>9.6</v>
      </c>
    </row>
    <row r="6050" customFormat="false" ht="15" hidden="false" customHeight="false" outlineLevel="0" collapsed="false">
      <c r="A6050" s="2" t="s">
        <v>23231</v>
      </c>
      <c r="B6050" s="2" t="s">
        <v>3600</v>
      </c>
      <c r="C6050" s="2" t="s">
        <v>119</v>
      </c>
      <c r="D6050" s="2" t="s">
        <v>17175</v>
      </c>
      <c r="E6050" s="2" t="s">
        <v>17176</v>
      </c>
      <c r="F6050" s="13" t="n">
        <v>46207</v>
      </c>
      <c r="G6050" s="13" t="n">
        <v>46208</v>
      </c>
      <c r="H6050" s="2" t="n">
        <v>29.7</v>
      </c>
    </row>
    <row r="6051" customFormat="false" ht="15" hidden="false" customHeight="false" outlineLevel="0" collapsed="false">
      <c r="A6051" s="2" t="s">
        <v>23232</v>
      </c>
      <c r="B6051" s="2" t="s">
        <v>872</v>
      </c>
      <c r="C6051" s="2" t="s">
        <v>98</v>
      </c>
      <c r="D6051" s="2" t="s">
        <v>17175</v>
      </c>
      <c r="E6051" s="2" t="s">
        <v>17187</v>
      </c>
      <c r="F6051" s="13" t="n">
        <v>46155</v>
      </c>
      <c r="G6051" s="13" t="n">
        <v>46155</v>
      </c>
      <c r="H6051" s="2" t="n">
        <v>6.3</v>
      </c>
    </row>
    <row r="6052" customFormat="false" ht="15" hidden="false" customHeight="false" outlineLevel="0" collapsed="false">
      <c r="A6052" s="2" t="s">
        <v>23233</v>
      </c>
      <c r="B6052" s="2" t="s">
        <v>493</v>
      </c>
      <c r="C6052" s="2" t="s">
        <v>141</v>
      </c>
      <c r="D6052" s="2" t="s">
        <v>17180</v>
      </c>
      <c r="E6052" s="2" t="s">
        <v>17176</v>
      </c>
      <c r="F6052" s="13" t="n">
        <v>46009</v>
      </c>
      <c r="G6052" s="13" t="n">
        <v>46009</v>
      </c>
      <c r="H6052" s="2" t="n">
        <v>9.5</v>
      </c>
    </row>
    <row r="6053" customFormat="false" ht="15" hidden="false" customHeight="false" outlineLevel="0" collapsed="false">
      <c r="A6053" s="2" t="s">
        <v>23234</v>
      </c>
      <c r="B6053" s="2" t="s">
        <v>1110</v>
      </c>
      <c r="C6053" s="2" t="s">
        <v>141</v>
      </c>
      <c r="D6053" s="2" t="s">
        <v>17184</v>
      </c>
      <c r="E6053" s="2" t="s">
        <v>17176</v>
      </c>
      <c r="F6053" s="13" t="n">
        <v>45668</v>
      </c>
      <c r="G6053" s="13" t="n">
        <v>45668</v>
      </c>
      <c r="H6053" s="2" t="n">
        <v>16.4</v>
      </c>
    </row>
    <row r="6054" customFormat="false" ht="15" hidden="false" customHeight="false" outlineLevel="0" collapsed="false">
      <c r="A6054" s="2" t="s">
        <v>23235</v>
      </c>
      <c r="B6054" s="2" t="s">
        <v>2155</v>
      </c>
      <c r="C6054" s="2" t="s">
        <v>98</v>
      </c>
      <c r="D6054" s="2" t="s">
        <v>17178</v>
      </c>
      <c r="E6054" s="2" t="s">
        <v>17176</v>
      </c>
      <c r="F6054" s="13" t="n">
        <v>46059</v>
      </c>
      <c r="G6054" s="13" t="n">
        <v>46061</v>
      </c>
      <c r="H6054" s="2" t="n">
        <v>49.1</v>
      </c>
    </row>
    <row r="6055" customFormat="false" ht="15" hidden="false" customHeight="false" outlineLevel="0" collapsed="false">
      <c r="A6055" s="2" t="s">
        <v>23236</v>
      </c>
      <c r="B6055" s="2" t="s">
        <v>3260</v>
      </c>
      <c r="C6055" s="2" t="s">
        <v>104</v>
      </c>
      <c r="D6055" s="2" t="s">
        <v>17178</v>
      </c>
      <c r="E6055" s="2" t="s">
        <v>17187</v>
      </c>
      <c r="F6055" s="13" t="n">
        <v>45899</v>
      </c>
      <c r="G6055" s="13" t="n">
        <v>45899</v>
      </c>
      <c r="H6055" s="2" t="n">
        <v>9.4</v>
      </c>
    </row>
    <row r="6056" customFormat="false" ht="15" hidden="false" customHeight="false" outlineLevel="0" collapsed="false">
      <c r="A6056" s="2" t="s">
        <v>23237</v>
      </c>
      <c r="B6056" s="2" t="s">
        <v>3318</v>
      </c>
      <c r="C6056" s="2" t="s">
        <v>119</v>
      </c>
      <c r="D6056" s="2" t="s">
        <v>17182</v>
      </c>
      <c r="E6056" s="2" t="s">
        <v>17176</v>
      </c>
      <c r="F6056" s="13" t="n">
        <v>45842</v>
      </c>
      <c r="G6056" s="13" t="n">
        <v>45842</v>
      </c>
      <c r="H6056" s="2" t="n">
        <v>19</v>
      </c>
    </row>
    <row r="6057" customFormat="false" ht="15" hidden="false" customHeight="false" outlineLevel="0" collapsed="false">
      <c r="A6057" s="2" t="s">
        <v>23238</v>
      </c>
      <c r="B6057" s="2" t="s">
        <v>331</v>
      </c>
      <c r="C6057" s="2" t="s">
        <v>119</v>
      </c>
      <c r="D6057" s="2" t="s">
        <v>17178</v>
      </c>
      <c r="E6057" s="2" t="s">
        <v>17187</v>
      </c>
      <c r="F6057" s="13" t="n">
        <v>46128</v>
      </c>
      <c r="G6057" s="13" t="n">
        <v>46128</v>
      </c>
      <c r="H6057" s="2" t="n">
        <v>4.4</v>
      </c>
    </row>
    <row r="6058" customFormat="false" ht="15" hidden="false" customHeight="false" outlineLevel="0" collapsed="false">
      <c r="A6058" s="2" t="s">
        <v>23239</v>
      </c>
      <c r="B6058" s="2" t="s">
        <v>662</v>
      </c>
      <c r="C6058" s="2" t="s">
        <v>119</v>
      </c>
      <c r="D6058" s="2" t="s">
        <v>17178</v>
      </c>
      <c r="E6058" s="2" t="s">
        <v>17176</v>
      </c>
      <c r="F6058" s="13" t="n">
        <v>46028</v>
      </c>
      <c r="G6058" s="13" t="n">
        <v>46028</v>
      </c>
      <c r="H6058" s="2" t="n">
        <v>10.2</v>
      </c>
    </row>
    <row r="6059" customFormat="false" ht="15" hidden="false" customHeight="false" outlineLevel="0" collapsed="false">
      <c r="A6059" s="2" t="s">
        <v>23240</v>
      </c>
      <c r="B6059" s="2" t="s">
        <v>4976</v>
      </c>
      <c r="C6059" s="2" t="s">
        <v>98</v>
      </c>
      <c r="D6059" s="2" t="s">
        <v>17178</v>
      </c>
      <c r="E6059" s="2" t="s">
        <v>17193</v>
      </c>
      <c r="F6059" s="13" t="n">
        <v>45898</v>
      </c>
      <c r="G6059" s="13" t="n">
        <v>45898</v>
      </c>
      <c r="H6059" s="2" t="n">
        <v>4.9</v>
      </c>
    </row>
    <row r="6060" customFormat="false" ht="15" hidden="false" customHeight="false" outlineLevel="0" collapsed="false">
      <c r="A6060" s="2" t="s">
        <v>23241</v>
      </c>
      <c r="B6060" s="2" t="s">
        <v>758</v>
      </c>
      <c r="C6060" s="2" t="s">
        <v>163</v>
      </c>
      <c r="D6060" s="2" t="s">
        <v>17180</v>
      </c>
      <c r="E6060" s="2" t="s">
        <v>17176</v>
      </c>
      <c r="F6060" s="13" t="n">
        <v>45931</v>
      </c>
      <c r="G6060" s="13" t="n">
        <v>45931</v>
      </c>
      <c r="H6060" s="2" t="n">
        <v>7</v>
      </c>
    </row>
    <row r="6061" customFormat="false" ht="15" hidden="false" customHeight="false" outlineLevel="0" collapsed="false">
      <c r="A6061" s="2" t="s">
        <v>23242</v>
      </c>
      <c r="B6061" s="2" t="s">
        <v>2063</v>
      </c>
      <c r="C6061" s="2" t="s">
        <v>139</v>
      </c>
      <c r="D6061" s="2" t="s">
        <v>17184</v>
      </c>
      <c r="E6061" s="2" t="s">
        <v>17176</v>
      </c>
      <c r="F6061" s="13" t="n">
        <v>45931</v>
      </c>
      <c r="G6061" s="13" t="n">
        <v>45931</v>
      </c>
      <c r="H6061" s="2" t="n">
        <v>15.7</v>
      </c>
    </row>
    <row r="6062" customFormat="false" ht="15" hidden="false" customHeight="false" outlineLevel="0" collapsed="false">
      <c r="A6062" s="2" t="s">
        <v>23243</v>
      </c>
      <c r="B6062" s="2" t="s">
        <v>1526</v>
      </c>
      <c r="C6062" s="2" t="s">
        <v>119</v>
      </c>
      <c r="D6062" s="2" t="s">
        <v>17175</v>
      </c>
      <c r="E6062" s="2" t="s">
        <v>17187</v>
      </c>
      <c r="F6062" s="13" t="n">
        <v>45891</v>
      </c>
      <c r="G6062" s="13" t="n">
        <v>45891</v>
      </c>
      <c r="H6062" s="2" t="n">
        <v>7.6</v>
      </c>
    </row>
    <row r="6063" customFormat="false" ht="15" hidden="false" customHeight="false" outlineLevel="0" collapsed="false">
      <c r="A6063" s="2" t="s">
        <v>23244</v>
      </c>
      <c r="B6063" s="2" t="s">
        <v>4236</v>
      </c>
      <c r="C6063" s="2" t="s">
        <v>98</v>
      </c>
      <c r="D6063" s="2" t="s">
        <v>17175</v>
      </c>
      <c r="E6063" s="2" t="s">
        <v>17187</v>
      </c>
      <c r="F6063" s="13" t="n">
        <v>45651</v>
      </c>
      <c r="G6063" s="13" t="n">
        <v>45651</v>
      </c>
      <c r="H6063" s="2" t="n">
        <v>8.1</v>
      </c>
    </row>
    <row r="6064" customFormat="false" ht="15" hidden="false" customHeight="false" outlineLevel="0" collapsed="false">
      <c r="A6064" s="2" t="s">
        <v>23245</v>
      </c>
      <c r="B6064" s="2" t="s">
        <v>2723</v>
      </c>
      <c r="C6064" s="2" t="s">
        <v>104</v>
      </c>
      <c r="D6064" s="2" t="s">
        <v>17180</v>
      </c>
      <c r="E6064" s="2" t="s">
        <v>17176</v>
      </c>
      <c r="F6064" s="13" t="n">
        <v>46038</v>
      </c>
      <c r="G6064" s="13" t="n">
        <v>46038</v>
      </c>
      <c r="H6064" s="2" t="n">
        <v>7.8</v>
      </c>
    </row>
    <row r="6065" customFormat="false" ht="15" hidden="false" customHeight="false" outlineLevel="0" collapsed="false">
      <c r="A6065" s="2" t="s">
        <v>23246</v>
      </c>
      <c r="B6065" s="2" t="s">
        <v>3391</v>
      </c>
      <c r="C6065" s="2" t="s">
        <v>119</v>
      </c>
      <c r="D6065" s="2" t="s">
        <v>17180</v>
      </c>
      <c r="E6065" s="2" t="s">
        <v>17187</v>
      </c>
      <c r="F6065" s="13" t="n">
        <v>46201</v>
      </c>
      <c r="G6065" s="13" t="n">
        <v>46201</v>
      </c>
      <c r="H6065" s="2" t="n">
        <v>18.1</v>
      </c>
    </row>
    <row r="6066" customFormat="false" ht="15" hidden="false" customHeight="false" outlineLevel="0" collapsed="false">
      <c r="A6066" s="2" t="s">
        <v>23247</v>
      </c>
      <c r="B6066" s="2" t="s">
        <v>4648</v>
      </c>
      <c r="C6066" s="2" t="s">
        <v>139</v>
      </c>
      <c r="D6066" s="2" t="s">
        <v>17180</v>
      </c>
      <c r="E6066" s="2" t="s">
        <v>17176</v>
      </c>
      <c r="F6066" s="13" t="n">
        <v>45977</v>
      </c>
      <c r="G6066" s="13" t="n">
        <v>45977</v>
      </c>
      <c r="H6066" s="2" t="n">
        <v>16.2</v>
      </c>
    </row>
    <row r="6067" customFormat="false" ht="15" hidden="false" customHeight="false" outlineLevel="0" collapsed="false">
      <c r="A6067" s="2" t="s">
        <v>23248</v>
      </c>
      <c r="B6067" s="2" t="s">
        <v>2166</v>
      </c>
      <c r="C6067" s="2" t="s">
        <v>163</v>
      </c>
      <c r="D6067" s="2" t="s">
        <v>17178</v>
      </c>
      <c r="E6067" s="2" t="s">
        <v>17176</v>
      </c>
      <c r="F6067" s="13" t="n">
        <v>45626</v>
      </c>
      <c r="G6067" s="13" t="n">
        <v>45626</v>
      </c>
      <c r="H6067" s="2" t="n">
        <v>19.5</v>
      </c>
    </row>
    <row r="6068" customFormat="false" ht="15" hidden="false" customHeight="false" outlineLevel="0" collapsed="false">
      <c r="A6068" s="2" t="s">
        <v>23249</v>
      </c>
      <c r="B6068" s="2" t="s">
        <v>1706</v>
      </c>
      <c r="C6068" s="2" t="s">
        <v>165</v>
      </c>
      <c r="D6068" s="2" t="s">
        <v>17175</v>
      </c>
      <c r="E6068" s="2" t="s">
        <v>17187</v>
      </c>
      <c r="F6068" s="13" t="n">
        <v>46002</v>
      </c>
      <c r="G6068" s="13" t="n">
        <v>46002</v>
      </c>
      <c r="H6068" s="2" t="n">
        <v>12.3</v>
      </c>
    </row>
    <row r="6069" customFormat="false" ht="15" hidden="false" customHeight="false" outlineLevel="0" collapsed="false">
      <c r="A6069" s="2" t="s">
        <v>23250</v>
      </c>
      <c r="B6069" s="2" t="s">
        <v>3232</v>
      </c>
      <c r="C6069" s="2" t="s">
        <v>104</v>
      </c>
      <c r="D6069" s="2" t="s">
        <v>17178</v>
      </c>
      <c r="E6069" s="2" t="s">
        <v>17191</v>
      </c>
      <c r="F6069" s="13" t="n">
        <v>45981</v>
      </c>
      <c r="G6069" s="13" t="n">
        <v>45981</v>
      </c>
      <c r="H6069" s="2" t="n">
        <v>3.1</v>
      </c>
    </row>
    <row r="6070" customFormat="false" ht="15" hidden="false" customHeight="false" outlineLevel="0" collapsed="false">
      <c r="A6070" s="2" t="s">
        <v>23251</v>
      </c>
      <c r="B6070" s="2" t="s">
        <v>1289</v>
      </c>
      <c r="C6070" s="2" t="s">
        <v>114</v>
      </c>
      <c r="D6070" s="2" t="s">
        <v>17184</v>
      </c>
      <c r="E6070" s="2" t="s">
        <v>17176</v>
      </c>
      <c r="F6070" s="13" t="n">
        <v>46103</v>
      </c>
      <c r="G6070" s="13" t="n">
        <v>46103</v>
      </c>
      <c r="H6070" s="2" t="n">
        <v>15.7</v>
      </c>
    </row>
    <row r="6071" customFormat="false" ht="15" hidden="false" customHeight="false" outlineLevel="0" collapsed="false">
      <c r="A6071" s="2" t="s">
        <v>23252</v>
      </c>
      <c r="B6071" s="2" t="s">
        <v>899</v>
      </c>
      <c r="C6071" s="2" t="s">
        <v>163</v>
      </c>
      <c r="D6071" s="2" t="s">
        <v>17175</v>
      </c>
      <c r="E6071" s="2" t="s">
        <v>17187</v>
      </c>
      <c r="F6071" s="13" t="n">
        <v>45867</v>
      </c>
      <c r="G6071" s="13" t="n">
        <v>45867</v>
      </c>
      <c r="H6071" s="2" t="n">
        <v>4.3</v>
      </c>
    </row>
    <row r="6072" customFormat="false" ht="15" hidden="false" customHeight="false" outlineLevel="0" collapsed="false">
      <c r="A6072" s="2" t="s">
        <v>23253</v>
      </c>
      <c r="B6072" s="2" t="s">
        <v>3914</v>
      </c>
      <c r="C6072" s="2" t="s">
        <v>139</v>
      </c>
      <c r="D6072" s="2" t="s">
        <v>17178</v>
      </c>
      <c r="E6072" s="2" t="s">
        <v>17176</v>
      </c>
      <c r="F6072" s="13" t="n">
        <v>46086</v>
      </c>
      <c r="G6072" s="13" t="n">
        <v>46087</v>
      </c>
      <c r="H6072" s="2" t="n">
        <v>25.9</v>
      </c>
    </row>
    <row r="6073" customFormat="false" ht="15" hidden="false" customHeight="false" outlineLevel="0" collapsed="false">
      <c r="A6073" s="2" t="s">
        <v>23254</v>
      </c>
      <c r="B6073" s="2" t="s">
        <v>4114</v>
      </c>
      <c r="C6073" s="2" t="s">
        <v>119</v>
      </c>
      <c r="D6073" s="2" t="s">
        <v>17184</v>
      </c>
      <c r="E6073" s="2" t="s">
        <v>17187</v>
      </c>
      <c r="F6073" s="13" t="n">
        <v>46081</v>
      </c>
      <c r="G6073" s="13" t="n">
        <v>46081</v>
      </c>
      <c r="H6073" s="2" t="n">
        <v>5</v>
      </c>
    </row>
    <row r="6074" customFormat="false" ht="15" hidden="false" customHeight="false" outlineLevel="0" collapsed="false">
      <c r="A6074" s="2" t="s">
        <v>23255</v>
      </c>
      <c r="B6074" s="2" t="s">
        <v>2124</v>
      </c>
      <c r="C6074" s="2" t="s">
        <v>98</v>
      </c>
      <c r="D6074" s="2" t="s">
        <v>17178</v>
      </c>
      <c r="E6074" s="2" t="s">
        <v>17176</v>
      </c>
      <c r="F6074" s="13" t="n">
        <v>46220</v>
      </c>
      <c r="G6074" s="13" t="n">
        <v>46220</v>
      </c>
      <c r="H6074" s="2" t="n">
        <v>5.5</v>
      </c>
    </row>
    <row r="6075" customFormat="false" ht="15" hidden="false" customHeight="false" outlineLevel="0" collapsed="false">
      <c r="A6075" s="2" t="s">
        <v>23256</v>
      </c>
      <c r="B6075" s="2" t="s">
        <v>2328</v>
      </c>
      <c r="C6075" s="2" t="s">
        <v>141</v>
      </c>
      <c r="D6075" s="2" t="s">
        <v>17180</v>
      </c>
      <c r="E6075" s="2" t="s">
        <v>17176</v>
      </c>
      <c r="F6075" s="13" t="n">
        <v>45884</v>
      </c>
      <c r="G6075" s="13" t="n">
        <v>45884</v>
      </c>
      <c r="H6075" s="2" t="n">
        <v>9</v>
      </c>
    </row>
    <row r="6076" customFormat="false" ht="15" hidden="false" customHeight="false" outlineLevel="0" collapsed="false">
      <c r="A6076" s="2" t="s">
        <v>23257</v>
      </c>
      <c r="B6076" s="2" t="s">
        <v>3137</v>
      </c>
      <c r="C6076" s="2" t="s">
        <v>145</v>
      </c>
      <c r="D6076" s="2" t="s">
        <v>17178</v>
      </c>
      <c r="E6076" s="2" t="s">
        <v>17176</v>
      </c>
      <c r="F6076" s="13" t="n">
        <v>46219</v>
      </c>
      <c r="G6076" s="13" t="n">
        <v>46219</v>
      </c>
      <c r="H6076" s="2" t="n">
        <v>7</v>
      </c>
    </row>
    <row r="6077" customFormat="false" ht="15" hidden="false" customHeight="false" outlineLevel="0" collapsed="false">
      <c r="A6077" s="2" t="s">
        <v>23258</v>
      </c>
      <c r="B6077" s="2" t="s">
        <v>4297</v>
      </c>
      <c r="C6077" s="2" t="s">
        <v>128</v>
      </c>
      <c r="D6077" s="2" t="s">
        <v>17175</v>
      </c>
      <c r="E6077" s="2" t="s">
        <v>17176</v>
      </c>
      <c r="F6077" s="13" t="n">
        <v>46058</v>
      </c>
      <c r="G6077" s="13" t="n">
        <v>46058</v>
      </c>
      <c r="H6077" s="2" t="n">
        <v>11.3</v>
      </c>
    </row>
    <row r="6078" customFormat="false" ht="15" hidden="false" customHeight="false" outlineLevel="0" collapsed="false">
      <c r="A6078" s="2" t="s">
        <v>23259</v>
      </c>
      <c r="B6078" s="2" t="s">
        <v>3899</v>
      </c>
      <c r="C6078" s="2" t="s">
        <v>119</v>
      </c>
      <c r="D6078" s="2" t="s">
        <v>17180</v>
      </c>
      <c r="E6078" s="2" t="s">
        <v>17193</v>
      </c>
      <c r="F6078" s="13" t="n">
        <v>45789</v>
      </c>
      <c r="G6078" s="13" t="n">
        <v>45789</v>
      </c>
      <c r="H6078" s="2" t="n">
        <v>3.9</v>
      </c>
    </row>
    <row r="6079" customFormat="false" ht="15" hidden="false" customHeight="false" outlineLevel="0" collapsed="false">
      <c r="A6079" s="2" t="s">
        <v>23260</v>
      </c>
      <c r="B6079" s="2" t="s">
        <v>1854</v>
      </c>
      <c r="C6079" s="2" t="s">
        <v>104</v>
      </c>
      <c r="D6079" s="2" t="s">
        <v>17178</v>
      </c>
      <c r="E6079" s="2" t="s">
        <v>17193</v>
      </c>
      <c r="F6079" s="13" t="n">
        <v>46159</v>
      </c>
      <c r="G6079" s="13" t="n">
        <v>46159</v>
      </c>
      <c r="H6079" s="2" t="n">
        <v>4.5</v>
      </c>
    </row>
    <row r="6080" customFormat="false" ht="15" hidden="false" customHeight="false" outlineLevel="0" collapsed="false">
      <c r="A6080" s="2" t="s">
        <v>23261</v>
      </c>
      <c r="B6080" s="2" t="s">
        <v>1737</v>
      </c>
      <c r="C6080" s="2" t="s">
        <v>141</v>
      </c>
      <c r="D6080" s="2" t="s">
        <v>17175</v>
      </c>
      <c r="E6080" s="2" t="s">
        <v>17176</v>
      </c>
      <c r="F6080" s="13" t="n">
        <v>46142</v>
      </c>
      <c r="G6080" s="13" t="n">
        <v>46142</v>
      </c>
      <c r="H6080" s="2" t="n">
        <v>13</v>
      </c>
    </row>
    <row r="6081" customFormat="false" ht="15" hidden="false" customHeight="false" outlineLevel="0" collapsed="false">
      <c r="A6081" s="2" t="s">
        <v>23262</v>
      </c>
      <c r="B6081" s="2" t="s">
        <v>4081</v>
      </c>
      <c r="C6081" s="2" t="s">
        <v>108</v>
      </c>
      <c r="D6081" s="2" t="s">
        <v>17175</v>
      </c>
      <c r="E6081" s="2" t="s">
        <v>17193</v>
      </c>
      <c r="F6081" s="13" t="n">
        <v>45968</v>
      </c>
      <c r="G6081" s="13" t="n">
        <v>45968</v>
      </c>
      <c r="H6081" s="2" t="n">
        <v>6.4</v>
      </c>
    </row>
    <row r="6082" customFormat="false" ht="15" hidden="false" customHeight="false" outlineLevel="0" collapsed="false">
      <c r="A6082" s="2" t="s">
        <v>23263</v>
      </c>
      <c r="B6082" s="2" t="s">
        <v>3321</v>
      </c>
      <c r="C6082" s="2" t="s">
        <v>98</v>
      </c>
      <c r="D6082" s="2" t="s">
        <v>17182</v>
      </c>
      <c r="E6082" s="2" t="s">
        <v>17187</v>
      </c>
      <c r="F6082" s="13" t="n">
        <v>46185</v>
      </c>
      <c r="G6082" s="13" t="n">
        <v>46185</v>
      </c>
      <c r="H6082" s="2" t="n">
        <v>14.3</v>
      </c>
    </row>
    <row r="6083" customFormat="false" ht="15" hidden="false" customHeight="false" outlineLevel="0" collapsed="false">
      <c r="A6083" s="2" t="s">
        <v>23264</v>
      </c>
      <c r="B6083" s="2" t="s">
        <v>4713</v>
      </c>
      <c r="C6083" s="2" t="s">
        <v>128</v>
      </c>
      <c r="D6083" s="2" t="s">
        <v>17184</v>
      </c>
      <c r="E6083" s="2" t="s">
        <v>17187</v>
      </c>
      <c r="F6083" s="13" t="n">
        <v>45751</v>
      </c>
      <c r="G6083" s="13" t="n">
        <v>45751</v>
      </c>
      <c r="H6083" s="2" t="n">
        <v>15.9</v>
      </c>
    </row>
    <row r="6084" customFormat="false" ht="15" hidden="false" customHeight="false" outlineLevel="0" collapsed="false">
      <c r="A6084" s="2" t="s">
        <v>23265</v>
      </c>
      <c r="B6084" s="2" t="s">
        <v>2554</v>
      </c>
      <c r="C6084" s="2" t="s">
        <v>119</v>
      </c>
      <c r="D6084" s="2" t="s">
        <v>17178</v>
      </c>
      <c r="E6084" s="2" t="s">
        <v>17176</v>
      </c>
      <c r="F6084" s="13" t="n">
        <v>46121</v>
      </c>
      <c r="G6084" s="13" t="n">
        <v>46121</v>
      </c>
      <c r="H6084" s="2" t="n">
        <v>16.2</v>
      </c>
    </row>
    <row r="6085" customFormat="false" ht="15" hidden="false" customHeight="false" outlineLevel="0" collapsed="false">
      <c r="A6085" s="2" t="s">
        <v>23266</v>
      </c>
      <c r="B6085" s="2" t="s">
        <v>3094</v>
      </c>
      <c r="C6085" s="2" t="s">
        <v>98</v>
      </c>
      <c r="D6085" s="2" t="s">
        <v>17178</v>
      </c>
      <c r="E6085" s="2" t="s">
        <v>17187</v>
      </c>
      <c r="F6085" s="13" t="n">
        <v>45935</v>
      </c>
      <c r="G6085" s="13" t="n">
        <v>45935</v>
      </c>
      <c r="H6085" s="2" t="n">
        <v>16</v>
      </c>
    </row>
    <row r="6086" customFormat="false" ht="15" hidden="false" customHeight="false" outlineLevel="0" collapsed="false">
      <c r="A6086" s="2" t="s">
        <v>23267</v>
      </c>
      <c r="B6086" s="2" t="s">
        <v>3557</v>
      </c>
      <c r="C6086" s="2" t="s">
        <v>141</v>
      </c>
      <c r="D6086" s="2" t="s">
        <v>17175</v>
      </c>
      <c r="E6086" s="2" t="s">
        <v>17176</v>
      </c>
      <c r="F6086" s="13" t="n">
        <v>45971</v>
      </c>
      <c r="G6086" s="13" t="n">
        <v>45972</v>
      </c>
      <c r="H6086" s="2" t="n">
        <v>43.5</v>
      </c>
    </row>
    <row r="6087" customFormat="false" ht="15" hidden="false" customHeight="false" outlineLevel="0" collapsed="false">
      <c r="A6087" s="2" t="s">
        <v>23268</v>
      </c>
      <c r="B6087" s="2" t="s">
        <v>779</v>
      </c>
      <c r="C6087" s="2" t="s">
        <v>128</v>
      </c>
      <c r="D6087" s="2" t="s">
        <v>17175</v>
      </c>
      <c r="E6087" s="2" t="s">
        <v>17193</v>
      </c>
      <c r="F6087" s="13" t="n">
        <v>45874</v>
      </c>
      <c r="G6087" s="13" t="n">
        <v>45874</v>
      </c>
      <c r="H6087" s="2" t="n">
        <v>5.1</v>
      </c>
    </row>
    <row r="6088" customFormat="false" ht="15" hidden="false" customHeight="false" outlineLevel="0" collapsed="false">
      <c r="A6088" s="2" t="s">
        <v>23269</v>
      </c>
      <c r="B6088" s="2" t="s">
        <v>1078</v>
      </c>
      <c r="C6088" s="2" t="s">
        <v>165</v>
      </c>
      <c r="D6088" s="2" t="s">
        <v>17184</v>
      </c>
      <c r="E6088" s="2" t="s">
        <v>17193</v>
      </c>
      <c r="F6088" s="13" t="n">
        <v>45816</v>
      </c>
      <c r="G6088" s="13" t="n">
        <v>45816</v>
      </c>
      <c r="H6088" s="2" t="n">
        <v>12.6</v>
      </c>
    </row>
    <row r="6089" customFormat="false" ht="15" hidden="false" customHeight="false" outlineLevel="0" collapsed="false">
      <c r="A6089" s="2" t="s">
        <v>23270</v>
      </c>
      <c r="B6089" s="2" t="s">
        <v>4657</v>
      </c>
      <c r="C6089" s="2" t="s">
        <v>98</v>
      </c>
      <c r="D6089" s="2" t="s">
        <v>17175</v>
      </c>
      <c r="E6089" s="2" t="s">
        <v>17193</v>
      </c>
      <c r="F6089" s="13" t="n">
        <v>45815</v>
      </c>
      <c r="G6089" s="13" t="n">
        <v>45815</v>
      </c>
      <c r="H6089" s="2" t="n">
        <v>4.4</v>
      </c>
    </row>
    <row r="6090" customFormat="false" ht="15" hidden="false" customHeight="false" outlineLevel="0" collapsed="false">
      <c r="A6090" s="2" t="s">
        <v>23271</v>
      </c>
      <c r="B6090" s="2" t="s">
        <v>1703</v>
      </c>
      <c r="C6090" s="2" t="s">
        <v>108</v>
      </c>
      <c r="D6090" s="2" t="s">
        <v>17184</v>
      </c>
      <c r="E6090" s="2" t="s">
        <v>17176</v>
      </c>
      <c r="F6090" s="13" t="n">
        <v>45952</v>
      </c>
      <c r="G6090" s="13" t="n">
        <v>45952</v>
      </c>
      <c r="H6090" s="2" t="n">
        <v>8.3</v>
      </c>
    </row>
    <row r="6091" customFormat="false" ht="15" hidden="false" customHeight="false" outlineLevel="0" collapsed="false">
      <c r="A6091" s="2" t="s">
        <v>23272</v>
      </c>
      <c r="B6091" s="2" t="s">
        <v>2206</v>
      </c>
      <c r="C6091" s="2" t="s">
        <v>145</v>
      </c>
      <c r="D6091" s="2" t="s">
        <v>17178</v>
      </c>
      <c r="E6091" s="2" t="s">
        <v>17176</v>
      </c>
      <c r="F6091" s="13" t="n">
        <v>45911</v>
      </c>
      <c r="G6091" s="13" t="n">
        <v>45912</v>
      </c>
      <c r="H6091" s="2" t="n">
        <v>24.3</v>
      </c>
    </row>
    <row r="6092" customFormat="false" ht="15" hidden="false" customHeight="false" outlineLevel="0" collapsed="false">
      <c r="A6092" s="2" t="s">
        <v>23273</v>
      </c>
      <c r="B6092" s="2" t="s">
        <v>4694</v>
      </c>
      <c r="C6092" s="2" t="s">
        <v>139</v>
      </c>
      <c r="D6092" s="2" t="s">
        <v>17182</v>
      </c>
      <c r="E6092" s="2" t="s">
        <v>17187</v>
      </c>
      <c r="F6092" s="13" t="n">
        <v>45898</v>
      </c>
      <c r="G6092" s="13" t="n">
        <v>45898</v>
      </c>
      <c r="H6092" s="2" t="n">
        <v>10.1</v>
      </c>
    </row>
    <row r="6093" customFormat="false" ht="15" hidden="false" customHeight="false" outlineLevel="0" collapsed="false">
      <c r="A6093" s="2" t="s">
        <v>23274</v>
      </c>
      <c r="B6093" s="2" t="s">
        <v>932</v>
      </c>
      <c r="C6093" s="2" t="s">
        <v>139</v>
      </c>
      <c r="D6093" s="2" t="s">
        <v>17178</v>
      </c>
      <c r="E6093" s="2" t="s">
        <v>17176</v>
      </c>
      <c r="F6093" s="13" t="n">
        <v>45620</v>
      </c>
      <c r="G6093" s="13" t="n">
        <v>45620</v>
      </c>
      <c r="H6093" s="2" t="n">
        <v>20.3</v>
      </c>
    </row>
    <row r="6094" customFormat="false" ht="15" hidden="false" customHeight="false" outlineLevel="0" collapsed="false">
      <c r="A6094" s="2" t="s">
        <v>23275</v>
      </c>
      <c r="B6094" s="2" t="s">
        <v>4886</v>
      </c>
      <c r="C6094" s="2" t="s">
        <v>119</v>
      </c>
      <c r="D6094" s="2" t="s">
        <v>17178</v>
      </c>
      <c r="E6094" s="2" t="s">
        <v>17176</v>
      </c>
      <c r="F6094" s="13" t="n">
        <v>45964</v>
      </c>
      <c r="G6094" s="13" t="n">
        <v>45965</v>
      </c>
      <c r="H6094" s="2" t="n">
        <v>34.7</v>
      </c>
    </row>
    <row r="6095" customFormat="false" ht="15" hidden="false" customHeight="false" outlineLevel="0" collapsed="false">
      <c r="A6095" s="2" t="s">
        <v>23276</v>
      </c>
      <c r="B6095" s="2" t="s">
        <v>1745</v>
      </c>
      <c r="C6095" s="2" t="s">
        <v>98</v>
      </c>
      <c r="D6095" s="2" t="s">
        <v>17178</v>
      </c>
      <c r="E6095" s="2" t="s">
        <v>17176</v>
      </c>
      <c r="F6095" s="13" t="n">
        <v>45930</v>
      </c>
      <c r="G6095" s="13" t="n">
        <v>45930</v>
      </c>
      <c r="H6095" s="2" t="n">
        <v>17.3</v>
      </c>
    </row>
    <row r="6096" customFormat="false" ht="15" hidden="false" customHeight="false" outlineLevel="0" collapsed="false">
      <c r="A6096" s="2" t="s">
        <v>23277</v>
      </c>
      <c r="B6096" s="2" t="s">
        <v>4935</v>
      </c>
      <c r="C6096" s="2" t="s">
        <v>108</v>
      </c>
      <c r="D6096" s="2" t="s">
        <v>17180</v>
      </c>
      <c r="E6096" s="2" t="s">
        <v>17187</v>
      </c>
      <c r="F6096" s="13" t="n">
        <v>45981</v>
      </c>
      <c r="G6096" s="13" t="n">
        <v>45981</v>
      </c>
      <c r="H6096" s="2" t="n">
        <v>14.4</v>
      </c>
    </row>
    <row r="6097" customFormat="false" ht="15" hidden="false" customHeight="false" outlineLevel="0" collapsed="false">
      <c r="A6097" s="2" t="s">
        <v>23278</v>
      </c>
      <c r="B6097" s="2" t="s">
        <v>4896</v>
      </c>
      <c r="C6097" s="2" t="s">
        <v>119</v>
      </c>
      <c r="D6097" s="2" t="s">
        <v>17175</v>
      </c>
      <c r="E6097" s="2" t="s">
        <v>17176</v>
      </c>
      <c r="F6097" s="13" t="n">
        <v>45808</v>
      </c>
      <c r="G6097" s="13" t="n">
        <v>45808</v>
      </c>
      <c r="H6097" s="2" t="n">
        <v>9.4</v>
      </c>
    </row>
    <row r="6098" customFormat="false" ht="15" hidden="false" customHeight="false" outlineLevel="0" collapsed="false">
      <c r="A6098" s="2" t="s">
        <v>23279</v>
      </c>
      <c r="B6098" s="2" t="s">
        <v>2536</v>
      </c>
      <c r="C6098" s="2" t="s">
        <v>119</v>
      </c>
      <c r="D6098" s="2" t="s">
        <v>17178</v>
      </c>
      <c r="E6098" s="2" t="s">
        <v>17187</v>
      </c>
      <c r="F6098" s="13" t="n">
        <v>46192</v>
      </c>
      <c r="G6098" s="13" t="n">
        <v>46192</v>
      </c>
      <c r="H6098" s="2" t="n">
        <v>8.6</v>
      </c>
    </row>
    <row r="6099" customFormat="false" ht="15" hidden="false" customHeight="false" outlineLevel="0" collapsed="false">
      <c r="A6099" s="2" t="s">
        <v>23280</v>
      </c>
      <c r="B6099" s="2" t="s">
        <v>4584</v>
      </c>
      <c r="C6099" s="2" t="s">
        <v>165</v>
      </c>
      <c r="D6099" s="2" t="s">
        <v>17175</v>
      </c>
      <c r="E6099" s="2" t="s">
        <v>17176</v>
      </c>
      <c r="F6099" s="13" t="n">
        <v>46043</v>
      </c>
      <c r="G6099" s="13" t="n">
        <v>46043</v>
      </c>
      <c r="H6099" s="2" t="n">
        <v>5.7</v>
      </c>
    </row>
    <row r="6100" customFormat="false" ht="15" hidden="false" customHeight="false" outlineLevel="0" collapsed="false">
      <c r="A6100" s="2" t="s">
        <v>23281</v>
      </c>
      <c r="B6100" s="2" t="s">
        <v>940</v>
      </c>
      <c r="C6100" s="2" t="s">
        <v>123</v>
      </c>
      <c r="D6100" s="2" t="s">
        <v>17182</v>
      </c>
      <c r="E6100" s="2" t="s">
        <v>17193</v>
      </c>
      <c r="F6100" s="13" t="n">
        <v>45727</v>
      </c>
      <c r="G6100" s="13" t="n">
        <v>45727</v>
      </c>
      <c r="H6100" s="2" t="n">
        <v>9.6</v>
      </c>
    </row>
    <row r="6101" customFormat="false" ht="15" hidden="false" customHeight="false" outlineLevel="0" collapsed="false">
      <c r="A6101" s="2" t="s">
        <v>23282</v>
      </c>
      <c r="B6101" s="2" t="s">
        <v>3283</v>
      </c>
      <c r="C6101" s="2" t="s">
        <v>98</v>
      </c>
      <c r="D6101" s="2" t="s">
        <v>17184</v>
      </c>
      <c r="E6101" s="2" t="s">
        <v>17187</v>
      </c>
      <c r="F6101" s="13" t="n">
        <v>46001</v>
      </c>
      <c r="G6101" s="13" t="n">
        <v>46001</v>
      </c>
      <c r="H6101" s="2" t="n">
        <v>21.2</v>
      </c>
    </row>
    <row r="6102" customFormat="false" ht="15" hidden="false" customHeight="false" outlineLevel="0" collapsed="false">
      <c r="A6102" s="2" t="s">
        <v>23283</v>
      </c>
      <c r="B6102" s="2" t="s">
        <v>2329</v>
      </c>
      <c r="C6102" s="2" t="s">
        <v>163</v>
      </c>
      <c r="D6102" s="2" t="s">
        <v>17178</v>
      </c>
      <c r="E6102" s="2" t="s">
        <v>17187</v>
      </c>
      <c r="F6102" s="13" t="n">
        <v>46149</v>
      </c>
      <c r="G6102" s="13" t="n">
        <v>46150</v>
      </c>
      <c r="H6102" s="2" t="n">
        <v>37.6</v>
      </c>
    </row>
    <row r="6103" customFormat="false" ht="15" hidden="false" customHeight="false" outlineLevel="0" collapsed="false">
      <c r="A6103" s="2" t="s">
        <v>23284</v>
      </c>
      <c r="B6103" s="2" t="s">
        <v>5034</v>
      </c>
      <c r="C6103" s="2" t="s">
        <v>98</v>
      </c>
      <c r="D6103" s="2" t="s">
        <v>17182</v>
      </c>
      <c r="E6103" s="2" t="s">
        <v>17176</v>
      </c>
      <c r="F6103" s="13" t="n">
        <v>45647</v>
      </c>
      <c r="G6103" s="13" t="n">
        <v>45647</v>
      </c>
      <c r="H6103" s="2" t="n">
        <v>11</v>
      </c>
    </row>
    <row r="6104" customFormat="false" ht="15" hidden="false" customHeight="false" outlineLevel="0" collapsed="false">
      <c r="A6104" s="2" t="s">
        <v>23285</v>
      </c>
      <c r="B6104" s="2" t="s">
        <v>4610</v>
      </c>
      <c r="C6104" s="2" t="s">
        <v>165</v>
      </c>
      <c r="D6104" s="2" t="s">
        <v>17178</v>
      </c>
      <c r="E6104" s="2" t="s">
        <v>17193</v>
      </c>
      <c r="F6104" s="13" t="n">
        <v>46101</v>
      </c>
      <c r="G6104" s="13" t="n">
        <v>46101</v>
      </c>
      <c r="H6104" s="2" t="n">
        <v>4.7</v>
      </c>
    </row>
    <row r="6105" customFormat="false" ht="15" hidden="false" customHeight="false" outlineLevel="0" collapsed="false">
      <c r="A6105" s="2" t="s">
        <v>23286</v>
      </c>
      <c r="B6105" s="2" t="s">
        <v>3180</v>
      </c>
      <c r="C6105" s="2" t="s">
        <v>141</v>
      </c>
      <c r="D6105" s="2" t="s">
        <v>17184</v>
      </c>
      <c r="E6105" s="2" t="s">
        <v>17176</v>
      </c>
      <c r="F6105" s="13" t="n">
        <v>45971</v>
      </c>
      <c r="G6105" s="13" t="n">
        <v>45971</v>
      </c>
      <c r="H6105" s="2" t="n">
        <v>18</v>
      </c>
    </row>
    <row r="6106" customFormat="false" ht="15" hidden="false" customHeight="false" outlineLevel="0" collapsed="false">
      <c r="A6106" s="2" t="s">
        <v>23287</v>
      </c>
      <c r="B6106" s="2" t="s">
        <v>1047</v>
      </c>
      <c r="C6106" s="2" t="s">
        <v>139</v>
      </c>
      <c r="D6106" s="2" t="s">
        <v>17178</v>
      </c>
      <c r="E6106" s="2" t="s">
        <v>17193</v>
      </c>
      <c r="F6106" s="13" t="n">
        <v>45787</v>
      </c>
      <c r="G6106" s="13" t="n">
        <v>45787</v>
      </c>
      <c r="H6106" s="2" t="n">
        <v>3.3</v>
      </c>
    </row>
    <row r="6107" customFormat="false" ht="15" hidden="false" customHeight="false" outlineLevel="0" collapsed="false">
      <c r="A6107" s="2" t="s">
        <v>23288</v>
      </c>
      <c r="B6107" s="2" t="s">
        <v>1364</v>
      </c>
      <c r="C6107" s="2" t="s">
        <v>141</v>
      </c>
      <c r="D6107" s="2" t="s">
        <v>17178</v>
      </c>
      <c r="E6107" s="2" t="s">
        <v>17187</v>
      </c>
      <c r="F6107" s="13" t="n">
        <v>46062</v>
      </c>
      <c r="G6107" s="13" t="n">
        <v>46063</v>
      </c>
      <c r="H6107" s="2" t="n">
        <v>31.6</v>
      </c>
    </row>
    <row r="6108" customFormat="false" ht="15" hidden="false" customHeight="false" outlineLevel="0" collapsed="false">
      <c r="A6108" s="2" t="s">
        <v>23289</v>
      </c>
      <c r="B6108" s="2" t="s">
        <v>2689</v>
      </c>
      <c r="C6108" s="2" t="s">
        <v>98</v>
      </c>
      <c r="D6108" s="2" t="s">
        <v>17178</v>
      </c>
      <c r="E6108" s="2" t="s">
        <v>17187</v>
      </c>
      <c r="F6108" s="13" t="n">
        <v>46307</v>
      </c>
      <c r="G6108" s="13" t="n">
        <v>46307</v>
      </c>
      <c r="H6108" s="2" t="n">
        <v>15.4</v>
      </c>
    </row>
    <row r="6109" customFormat="false" ht="15" hidden="false" customHeight="false" outlineLevel="0" collapsed="false">
      <c r="A6109" s="2" t="s">
        <v>23290</v>
      </c>
      <c r="B6109" s="2" t="s">
        <v>1626</v>
      </c>
      <c r="C6109" s="2" t="s">
        <v>98</v>
      </c>
      <c r="D6109" s="2" t="s">
        <v>17175</v>
      </c>
      <c r="E6109" s="2" t="s">
        <v>17187</v>
      </c>
      <c r="F6109" s="13" t="n">
        <v>46098</v>
      </c>
      <c r="G6109" s="13" t="n">
        <v>46098</v>
      </c>
      <c r="H6109" s="2" t="n">
        <v>8.9</v>
      </c>
    </row>
    <row r="6110" customFormat="false" ht="15" hidden="false" customHeight="false" outlineLevel="0" collapsed="false">
      <c r="A6110" s="2" t="s">
        <v>23291</v>
      </c>
      <c r="B6110" s="2" t="s">
        <v>1046</v>
      </c>
      <c r="C6110" s="2" t="s">
        <v>128</v>
      </c>
      <c r="D6110" s="2" t="s">
        <v>17175</v>
      </c>
      <c r="E6110" s="2" t="s">
        <v>17176</v>
      </c>
      <c r="F6110" s="13" t="n">
        <v>45698</v>
      </c>
      <c r="G6110" s="13" t="n">
        <v>45699</v>
      </c>
      <c r="H6110" s="2" t="n">
        <v>31.9</v>
      </c>
    </row>
    <row r="6111" customFormat="false" ht="15" hidden="false" customHeight="false" outlineLevel="0" collapsed="false">
      <c r="A6111" s="2" t="s">
        <v>23292</v>
      </c>
      <c r="B6111" s="2" t="s">
        <v>3731</v>
      </c>
      <c r="C6111" s="2" t="s">
        <v>145</v>
      </c>
      <c r="D6111" s="2" t="s">
        <v>17178</v>
      </c>
      <c r="E6111" s="2" t="s">
        <v>17187</v>
      </c>
      <c r="F6111" s="13" t="n">
        <v>45845</v>
      </c>
      <c r="G6111" s="13" t="n">
        <v>45845</v>
      </c>
      <c r="H6111" s="2" t="n">
        <v>12.5</v>
      </c>
    </row>
    <row r="6112" customFormat="false" ht="15" hidden="false" customHeight="false" outlineLevel="0" collapsed="false">
      <c r="A6112" s="2" t="s">
        <v>23293</v>
      </c>
      <c r="B6112" s="2" t="s">
        <v>675</v>
      </c>
      <c r="C6112" s="2" t="s">
        <v>119</v>
      </c>
      <c r="D6112" s="2" t="s">
        <v>17180</v>
      </c>
      <c r="E6112" s="2" t="s">
        <v>17187</v>
      </c>
      <c r="F6112" s="13" t="n">
        <v>46121</v>
      </c>
      <c r="G6112" s="13" t="n">
        <v>46121</v>
      </c>
      <c r="H6112" s="2" t="n">
        <v>14</v>
      </c>
    </row>
    <row r="6113" customFormat="false" ht="15" hidden="false" customHeight="false" outlineLevel="0" collapsed="false">
      <c r="A6113" s="2" t="s">
        <v>23294</v>
      </c>
      <c r="B6113" s="2" t="s">
        <v>1596</v>
      </c>
      <c r="C6113" s="2" t="s">
        <v>128</v>
      </c>
      <c r="D6113" s="2" t="s">
        <v>17178</v>
      </c>
      <c r="E6113" s="2" t="s">
        <v>17187</v>
      </c>
      <c r="F6113" s="13" t="n">
        <v>45867</v>
      </c>
      <c r="G6113" s="13" t="n">
        <v>45867</v>
      </c>
      <c r="H6113" s="2" t="n">
        <v>13.2</v>
      </c>
    </row>
    <row r="6114" customFormat="false" ht="15" hidden="false" customHeight="false" outlineLevel="0" collapsed="false">
      <c r="A6114" s="2" t="s">
        <v>23295</v>
      </c>
      <c r="B6114" s="2" t="s">
        <v>799</v>
      </c>
      <c r="C6114" s="2" t="s">
        <v>119</v>
      </c>
      <c r="D6114" s="2" t="s">
        <v>17180</v>
      </c>
      <c r="E6114" s="2" t="s">
        <v>17191</v>
      </c>
      <c r="F6114" s="13" t="n">
        <v>46033</v>
      </c>
      <c r="G6114" s="13" t="n">
        <v>46033</v>
      </c>
      <c r="H6114" s="2" t="n">
        <v>2.5</v>
      </c>
    </row>
    <row r="6115" customFormat="false" ht="15" hidden="false" customHeight="false" outlineLevel="0" collapsed="false">
      <c r="A6115" s="2" t="s">
        <v>23296</v>
      </c>
      <c r="B6115" s="2" t="s">
        <v>3954</v>
      </c>
      <c r="C6115" s="2" t="s">
        <v>114</v>
      </c>
      <c r="D6115" s="2" t="s">
        <v>17175</v>
      </c>
      <c r="E6115" s="2" t="s">
        <v>17191</v>
      </c>
      <c r="F6115" s="13" t="n">
        <v>45806</v>
      </c>
      <c r="G6115" s="13" t="n">
        <v>45806</v>
      </c>
      <c r="H6115" s="2" t="n">
        <v>2.7</v>
      </c>
    </row>
    <row r="6116" customFormat="false" ht="15" hidden="false" customHeight="false" outlineLevel="0" collapsed="false">
      <c r="A6116" s="2" t="s">
        <v>23297</v>
      </c>
      <c r="B6116" s="2" t="s">
        <v>2903</v>
      </c>
      <c r="C6116" s="2" t="s">
        <v>98</v>
      </c>
      <c r="D6116" s="2" t="s">
        <v>17180</v>
      </c>
      <c r="E6116" s="2" t="s">
        <v>17187</v>
      </c>
      <c r="F6116" s="13" t="n">
        <v>46158</v>
      </c>
      <c r="G6116" s="13" t="n">
        <v>46158</v>
      </c>
      <c r="H6116" s="2" t="n">
        <v>15.1</v>
      </c>
    </row>
    <row r="6117" customFormat="false" ht="15" hidden="false" customHeight="false" outlineLevel="0" collapsed="false">
      <c r="A6117" s="2" t="s">
        <v>23298</v>
      </c>
      <c r="B6117" s="2" t="s">
        <v>4391</v>
      </c>
      <c r="C6117" s="2" t="s">
        <v>119</v>
      </c>
      <c r="D6117" s="2" t="s">
        <v>17178</v>
      </c>
      <c r="E6117" s="2" t="s">
        <v>17191</v>
      </c>
      <c r="F6117" s="13" t="n">
        <v>45952</v>
      </c>
      <c r="G6117" s="13" t="n">
        <v>45952</v>
      </c>
      <c r="H6117" s="2" t="n">
        <v>2.1</v>
      </c>
    </row>
    <row r="6118" customFormat="false" ht="15" hidden="false" customHeight="false" outlineLevel="0" collapsed="false">
      <c r="A6118" s="2" t="s">
        <v>23299</v>
      </c>
      <c r="B6118" s="2" t="s">
        <v>2872</v>
      </c>
      <c r="C6118" s="2" t="s">
        <v>98</v>
      </c>
      <c r="D6118" s="2" t="s">
        <v>17178</v>
      </c>
      <c r="E6118" s="2" t="s">
        <v>17176</v>
      </c>
      <c r="F6118" s="13" t="n">
        <v>46027</v>
      </c>
      <c r="G6118" s="13" t="n">
        <v>46027</v>
      </c>
      <c r="H6118" s="2" t="n">
        <v>22.7</v>
      </c>
    </row>
    <row r="6119" customFormat="false" ht="15" hidden="false" customHeight="false" outlineLevel="0" collapsed="false">
      <c r="A6119" s="2" t="s">
        <v>23300</v>
      </c>
      <c r="B6119" s="2" t="s">
        <v>752</v>
      </c>
      <c r="C6119" s="2" t="s">
        <v>119</v>
      </c>
      <c r="D6119" s="2" t="s">
        <v>17182</v>
      </c>
      <c r="E6119" s="2" t="s">
        <v>17176</v>
      </c>
      <c r="F6119" s="13" t="n">
        <v>45825</v>
      </c>
      <c r="G6119" s="13" t="n">
        <v>45825</v>
      </c>
      <c r="H6119" s="2" t="n">
        <v>9.6</v>
      </c>
    </row>
    <row r="6120" customFormat="false" ht="15" hidden="false" customHeight="false" outlineLevel="0" collapsed="false">
      <c r="A6120" s="2" t="s">
        <v>23301</v>
      </c>
      <c r="B6120" s="2" t="s">
        <v>1260</v>
      </c>
      <c r="C6120" s="2" t="s">
        <v>114</v>
      </c>
      <c r="D6120" s="2" t="s">
        <v>17184</v>
      </c>
      <c r="E6120" s="2" t="s">
        <v>17193</v>
      </c>
      <c r="F6120" s="13" t="n">
        <v>45769</v>
      </c>
      <c r="G6120" s="13" t="n">
        <v>45769</v>
      </c>
      <c r="H6120" s="2" t="n">
        <v>7.1</v>
      </c>
    </row>
    <row r="6121" customFormat="false" ht="15" hidden="false" customHeight="false" outlineLevel="0" collapsed="false">
      <c r="A6121" s="2" t="s">
        <v>23302</v>
      </c>
      <c r="B6121" s="2" t="s">
        <v>2401</v>
      </c>
      <c r="C6121" s="2" t="s">
        <v>98</v>
      </c>
      <c r="D6121" s="2" t="s">
        <v>17178</v>
      </c>
      <c r="E6121" s="2" t="s">
        <v>17187</v>
      </c>
      <c r="F6121" s="13" t="n">
        <v>46082</v>
      </c>
      <c r="G6121" s="13" t="n">
        <v>46082</v>
      </c>
      <c r="H6121" s="2" t="n">
        <v>7.2</v>
      </c>
    </row>
    <row r="6122" customFormat="false" ht="15" hidden="false" customHeight="false" outlineLevel="0" collapsed="false">
      <c r="A6122" s="2" t="s">
        <v>23303</v>
      </c>
      <c r="B6122" s="2" t="s">
        <v>3709</v>
      </c>
      <c r="C6122" s="2" t="s">
        <v>114</v>
      </c>
      <c r="D6122" s="2" t="s">
        <v>17178</v>
      </c>
      <c r="E6122" s="2" t="s">
        <v>17193</v>
      </c>
      <c r="F6122" s="13" t="n">
        <v>45781</v>
      </c>
      <c r="G6122" s="13" t="n">
        <v>45781</v>
      </c>
      <c r="H6122" s="2" t="n">
        <v>3.7</v>
      </c>
    </row>
    <row r="6123" customFormat="false" ht="15" hidden="false" customHeight="false" outlineLevel="0" collapsed="false">
      <c r="A6123" s="2" t="s">
        <v>23304</v>
      </c>
      <c r="B6123" s="2" t="s">
        <v>1853</v>
      </c>
      <c r="C6123" s="2" t="s">
        <v>141</v>
      </c>
      <c r="D6123" s="2" t="s">
        <v>17180</v>
      </c>
      <c r="E6123" s="2" t="s">
        <v>17176</v>
      </c>
      <c r="F6123" s="13" t="n">
        <v>46115</v>
      </c>
      <c r="G6123" s="13" t="n">
        <v>46115</v>
      </c>
      <c r="H6123" s="2" t="n">
        <v>15</v>
      </c>
    </row>
    <row r="6124" customFormat="false" ht="15" hidden="false" customHeight="false" outlineLevel="0" collapsed="false">
      <c r="A6124" s="2" t="s">
        <v>23305</v>
      </c>
      <c r="B6124" s="2" t="s">
        <v>2799</v>
      </c>
      <c r="C6124" s="2" t="s">
        <v>98</v>
      </c>
      <c r="D6124" s="2" t="s">
        <v>17178</v>
      </c>
      <c r="E6124" s="2" t="s">
        <v>17193</v>
      </c>
      <c r="F6124" s="13" t="n">
        <v>45916</v>
      </c>
      <c r="G6124" s="13" t="n">
        <v>45916</v>
      </c>
      <c r="H6124" s="2" t="n">
        <v>4.4</v>
      </c>
    </row>
    <row r="6125" customFormat="false" ht="15" hidden="false" customHeight="false" outlineLevel="0" collapsed="false">
      <c r="A6125" s="2" t="s">
        <v>23306</v>
      </c>
      <c r="B6125" s="2" t="s">
        <v>4006</v>
      </c>
      <c r="C6125" s="2" t="s">
        <v>114</v>
      </c>
      <c r="D6125" s="2" t="s">
        <v>17182</v>
      </c>
      <c r="E6125" s="2" t="s">
        <v>17176</v>
      </c>
      <c r="F6125" s="13" t="n">
        <v>46010</v>
      </c>
      <c r="G6125" s="13" t="n">
        <v>46011</v>
      </c>
      <c r="H6125" s="2" t="n">
        <v>42.3</v>
      </c>
    </row>
    <row r="6126" customFormat="false" ht="15" hidden="false" customHeight="false" outlineLevel="0" collapsed="false">
      <c r="A6126" s="2" t="s">
        <v>23307</v>
      </c>
      <c r="B6126" s="2" t="s">
        <v>3784</v>
      </c>
      <c r="C6126" s="2" t="s">
        <v>108</v>
      </c>
      <c r="D6126" s="2" t="s">
        <v>17184</v>
      </c>
      <c r="E6126" s="2" t="s">
        <v>17176</v>
      </c>
      <c r="F6126" s="13" t="n">
        <v>45964</v>
      </c>
      <c r="G6126" s="13" t="n">
        <v>45964</v>
      </c>
      <c r="H6126" s="2" t="n">
        <v>7.4</v>
      </c>
    </row>
    <row r="6127" customFormat="false" ht="15" hidden="false" customHeight="false" outlineLevel="0" collapsed="false">
      <c r="A6127" s="2" t="s">
        <v>23308</v>
      </c>
      <c r="B6127" s="2" t="s">
        <v>195</v>
      </c>
      <c r="C6127" s="2" t="s">
        <v>108</v>
      </c>
      <c r="D6127" s="2" t="s">
        <v>17178</v>
      </c>
      <c r="E6127" s="2" t="s">
        <v>17187</v>
      </c>
      <c r="F6127" s="13" t="n">
        <v>45995</v>
      </c>
      <c r="G6127" s="13" t="n">
        <v>45995</v>
      </c>
      <c r="H6127" s="2" t="n">
        <v>18.3</v>
      </c>
    </row>
    <row r="6128" customFormat="false" ht="15" hidden="false" customHeight="false" outlineLevel="0" collapsed="false">
      <c r="A6128" s="2" t="s">
        <v>23309</v>
      </c>
      <c r="B6128" s="2" t="s">
        <v>205</v>
      </c>
      <c r="C6128" s="2" t="s">
        <v>139</v>
      </c>
      <c r="D6128" s="2" t="s">
        <v>17178</v>
      </c>
      <c r="E6128" s="2" t="s">
        <v>17187</v>
      </c>
      <c r="F6128" s="13" t="n">
        <v>45780</v>
      </c>
      <c r="G6128" s="13" t="n">
        <v>45780</v>
      </c>
      <c r="H6128" s="2" t="n">
        <v>9.6</v>
      </c>
    </row>
    <row r="6129" customFormat="false" ht="15" hidden="false" customHeight="false" outlineLevel="0" collapsed="false">
      <c r="A6129" s="2" t="s">
        <v>23310</v>
      </c>
      <c r="B6129" s="2" t="s">
        <v>1647</v>
      </c>
      <c r="C6129" s="2" t="s">
        <v>128</v>
      </c>
      <c r="D6129" s="2" t="s">
        <v>17184</v>
      </c>
      <c r="E6129" s="2" t="s">
        <v>17187</v>
      </c>
      <c r="F6129" s="13" t="n">
        <v>46082</v>
      </c>
      <c r="G6129" s="13" t="n">
        <v>46082</v>
      </c>
      <c r="H6129" s="2" t="n">
        <v>3.9</v>
      </c>
    </row>
    <row r="6130" customFormat="false" ht="15" hidden="false" customHeight="false" outlineLevel="0" collapsed="false">
      <c r="A6130" s="2" t="s">
        <v>23311</v>
      </c>
      <c r="B6130" s="2" t="s">
        <v>3656</v>
      </c>
      <c r="C6130" s="2" t="s">
        <v>108</v>
      </c>
      <c r="D6130" s="2" t="s">
        <v>17182</v>
      </c>
      <c r="E6130" s="2" t="s">
        <v>17176</v>
      </c>
      <c r="F6130" s="13" t="n">
        <v>46154</v>
      </c>
      <c r="G6130" s="13" t="n">
        <v>46154</v>
      </c>
      <c r="H6130" s="2" t="n">
        <v>19.6</v>
      </c>
    </row>
    <row r="6131" customFormat="false" ht="15" hidden="false" customHeight="false" outlineLevel="0" collapsed="false">
      <c r="A6131" s="2" t="s">
        <v>23312</v>
      </c>
      <c r="B6131" s="2" t="s">
        <v>2851</v>
      </c>
      <c r="C6131" s="2" t="s">
        <v>145</v>
      </c>
      <c r="D6131" s="2" t="s">
        <v>17175</v>
      </c>
      <c r="E6131" s="2" t="s">
        <v>17187</v>
      </c>
      <c r="F6131" s="13" t="n">
        <v>46159</v>
      </c>
      <c r="G6131" s="13" t="n">
        <v>46160</v>
      </c>
      <c r="H6131" s="2" t="n">
        <v>26</v>
      </c>
    </row>
    <row r="6132" customFormat="false" ht="15" hidden="false" customHeight="false" outlineLevel="0" collapsed="false">
      <c r="A6132" s="2" t="s">
        <v>23313</v>
      </c>
      <c r="B6132" s="2" t="s">
        <v>849</v>
      </c>
      <c r="C6132" s="2" t="s">
        <v>104</v>
      </c>
      <c r="D6132" s="2" t="s">
        <v>17184</v>
      </c>
      <c r="E6132" s="2" t="s">
        <v>17187</v>
      </c>
      <c r="F6132" s="13" t="n">
        <v>46258</v>
      </c>
      <c r="G6132" s="13" t="n">
        <v>46258</v>
      </c>
      <c r="H6132" s="2" t="n">
        <v>22.5</v>
      </c>
    </row>
    <row r="6133" customFormat="false" ht="15" hidden="false" customHeight="false" outlineLevel="0" collapsed="false">
      <c r="A6133" s="2" t="s">
        <v>23314</v>
      </c>
      <c r="B6133" s="2" t="s">
        <v>2892</v>
      </c>
      <c r="C6133" s="2" t="s">
        <v>139</v>
      </c>
      <c r="D6133" s="2" t="s">
        <v>17178</v>
      </c>
      <c r="E6133" s="2" t="s">
        <v>17176</v>
      </c>
      <c r="F6133" s="13" t="n">
        <v>46066</v>
      </c>
      <c r="G6133" s="13" t="n">
        <v>46066</v>
      </c>
      <c r="H6133" s="2" t="n">
        <v>5.3</v>
      </c>
    </row>
    <row r="6134" customFormat="false" ht="15" hidden="false" customHeight="false" outlineLevel="0" collapsed="false">
      <c r="A6134" s="2" t="s">
        <v>23315</v>
      </c>
      <c r="B6134" s="2" t="s">
        <v>2774</v>
      </c>
      <c r="C6134" s="2" t="s">
        <v>139</v>
      </c>
      <c r="D6134" s="2" t="s">
        <v>17184</v>
      </c>
      <c r="E6134" s="2" t="s">
        <v>17187</v>
      </c>
      <c r="F6134" s="13" t="n">
        <v>46098</v>
      </c>
      <c r="G6134" s="13" t="n">
        <v>46098</v>
      </c>
      <c r="H6134" s="2" t="n">
        <v>7</v>
      </c>
    </row>
    <row r="6135" customFormat="false" ht="15" hidden="false" customHeight="false" outlineLevel="0" collapsed="false">
      <c r="A6135" s="2" t="s">
        <v>23316</v>
      </c>
      <c r="B6135" s="2" t="s">
        <v>4155</v>
      </c>
      <c r="C6135" s="2" t="s">
        <v>141</v>
      </c>
      <c r="D6135" s="2" t="s">
        <v>17178</v>
      </c>
      <c r="E6135" s="2" t="s">
        <v>17193</v>
      </c>
      <c r="F6135" s="13" t="n">
        <v>46221</v>
      </c>
      <c r="G6135" s="13" t="n">
        <v>46221</v>
      </c>
      <c r="H6135" s="2" t="n">
        <v>4.5</v>
      </c>
    </row>
    <row r="6136" customFormat="false" ht="15" hidden="false" customHeight="false" outlineLevel="0" collapsed="false">
      <c r="A6136" s="2" t="s">
        <v>23317</v>
      </c>
      <c r="B6136" s="2" t="s">
        <v>3032</v>
      </c>
      <c r="C6136" s="2" t="s">
        <v>104</v>
      </c>
      <c r="D6136" s="2" t="s">
        <v>17180</v>
      </c>
      <c r="E6136" s="2" t="s">
        <v>17176</v>
      </c>
      <c r="F6136" s="13" t="n">
        <v>46026</v>
      </c>
      <c r="G6136" s="13" t="n">
        <v>46026</v>
      </c>
      <c r="H6136" s="2" t="n">
        <v>20.7</v>
      </c>
    </row>
    <row r="6137" customFormat="false" ht="15" hidden="false" customHeight="false" outlineLevel="0" collapsed="false">
      <c r="A6137" s="2" t="s">
        <v>23318</v>
      </c>
      <c r="B6137" s="2" t="s">
        <v>2896</v>
      </c>
      <c r="C6137" s="2" t="s">
        <v>165</v>
      </c>
      <c r="D6137" s="2" t="s">
        <v>17175</v>
      </c>
      <c r="E6137" s="2" t="s">
        <v>17176</v>
      </c>
      <c r="F6137" s="13" t="n">
        <v>46111</v>
      </c>
      <c r="G6137" s="13" t="n">
        <v>46112</v>
      </c>
      <c r="H6137" s="2" t="n">
        <v>43.1</v>
      </c>
    </row>
    <row r="6138" customFormat="false" ht="15" hidden="false" customHeight="false" outlineLevel="0" collapsed="false">
      <c r="A6138" s="2" t="s">
        <v>23319</v>
      </c>
      <c r="B6138" s="2" t="s">
        <v>4971</v>
      </c>
      <c r="C6138" s="2" t="s">
        <v>98</v>
      </c>
      <c r="D6138" s="2" t="s">
        <v>17175</v>
      </c>
      <c r="E6138" s="2" t="s">
        <v>17187</v>
      </c>
      <c r="F6138" s="13" t="n">
        <v>45888</v>
      </c>
      <c r="G6138" s="13" t="n">
        <v>45888</v>
      </c>
      <c r="H6138" s="2" t="n">
        <v>14.7</v>
      </c>
    </row>
    <row r="6139" customFormat="false" ht="15" hidden="false" customHeight="false" outlineLevel="0" collapsed="false">
      <c r="A6139" s="2" t="s">
        <v>23320</v>
      </c>
      <c r="B6139" s="2" t="s">
        <v>2493</v>
      </c>
      <c r="C6139" s="2" t="s">
        <v>141</v>
      </c>
      <c r="D6139" s="2" t="s">
        <v>17175</v>
      </c>
      <c r="E6139" s="2" t="s">
        <v>17176</v>
      </c>
      <c r="F6139" s="13" t="n">
        <v>46028</v>
      </c>
      <c r="G6139" s="13" t="n">
        <v>46029</v>
      </c>
      <c r="H6139" s="2" t="n">
        <v>27.6</v>
      </c>
    </row>
    <row r="6140" customFormat="false" ht="15" hidden="false" customHeight="false" outlineLevel="0" collapsed="false">
      <c r="A6140" s="2" t="s">
        <v>23321</v>
      </c>
      <c r="B6140" s="2" t="s">
        <v>4875</v>
      </c>
      <c r="C6140" s="2" t="s">
        <v>145</v>
      </c>
      <c r="D6140" s="2" t="s">
        <v>17184</v>
      </c>
      <c r="E6140" s="2" t="s">
        <v>17176</v>
      </c>
      <c r="F6140" s="13" t="n">
        <v>45974</v>
      </c>
      <c r="G6140" s="13" t="n">
        <v>45974</v>
      </c>
      <c r="H6140" s="2" t="n">
        <v>13.9</v>
      </c>
    </row>
    <row r="6141" customFormat="false" ht="15" hidden="false" customHeight="false" outlineLevel="0" collapsed="false">
      <c r="A6141" s="2" t="s">
        <v>23322</v>
      </c>
      <c r="B6141" s="2" t="s">
        <v>4095</v>
      </c>
      <c r="C6141" s="2" t="s">
        <v>139</v>
      </c>
      <c r="D6141" s="2" t="s">
        <v>17175</v>
      </c>
      <c r="E6141" s="2" t="s">
        <v>17187</v>
      </c>
      <c r="F6141" s="13" t="n">
        <v>45879</v>
      </c>
      <c r="G6141" s="13" t="n">
        <v>45879</v>
      </c>
      <c r="H6141" s="2" t="n">
        <v>23.3</v>
      </c>
    </row>
    <row r="6142" customFormat="false" ht="15" hidden="false" customHeight="false" outlineLevel="0" collapsed="false">
      <c r="A6142" s="2" t="s">
        <v>23323</v>
      </c>
      <c r="B6142" s="2" t="s">
        <v>462</v>
      </c>
      <c r="C6142" s="2" t="s">
        <v>163</v>
      </c>
      <c r="D6142" s="2" t="s">
        <v>17178</v>
      </c>
      <c r="E6142" s="2" t="s">
        <v>17176</v>
      </c>
      <c r="F6142" s="13" t="n">
        <v>46025</v>
      </c>
      <c r="G6142" s="13" t="n">
        <v>46025</v>
      </c>
      <c r="H6142" s="2" t="n">
        <v>14</v>
      </c>
    </row>
    <row r="6143" customFormat="false" ht="15" hidden="false" customHeight="false" outlineLevel="0" collapsed="false">
      <c r="A6143" s="2" t="s">
        <v>23324</v>
      </c>
      <c r="B6143" s="2" t="s">
        <v>894</v>
      </c>
      <c r="C6143" s="2" t="s">
        <v>114</v>
      </c>
      <c r="D6143" s="2" t="s">
        <v>17184</v>
      </c>
      <c r="E6143" s="2" t="s">
        <v>17193</v>
      </c>
      <c r="F6143" s="13" t="n">
        <v>45807</v>
      </c>
      <c r="G6143" s="13" t="n">
        <v>45807</v>
      </c>
      <c r="H6143" s="2" t="n">
        <v>7.4</v>
      </c>
    </row>
    <row r="6144" customFormat="false" ht="15" hidden="false" customHeight="false" outlineLevel="0" collapsed="false">
      <c r="A6144" s="2" t="s">
        <v>23325</v>
      </c>
      <c r="B6144" s="2" t="s">
        <v>2429</v>
      </c>
      <c r="C6144" s="2" t="s">
        <v>119</v>
      </c>
      <c r="D6144" s="2" t="s">
        <v>17178</v>
      </c>
      <c r="E6144" s="2" t="s">
        <v>17176</v>
      </c>
      <c r="F6144" s="13" t="n">
        <v>46092</v>
      </c>
      <c r="G6144" s="13" t="n">
        <v>46093</v>
      </c>
      <c r="H6144" s="2" t="n">
        <v>32.1</v>
      </c>
    </row>
    <row r="6145" customFormat="false" ht="15" hidden="false" customHeight="false" outlineLevel="0" collapsed="false">
      <c r="A6145" s="2" t="s">
        <v>23326</v>
      </c>
      <c r="B6145" s="2" t="s">
        <v>200</v>
      </c>
      <c r="C6145" s="2" t="s">
        <v>145</v>
      </c>
      <c r="D6145" s="2" t="s">
        <v>17178</v>
      </c>
      <c r="E6145" s="2" t="s">
        <v>17187</v>
      </c>
      <c r="F6145" s="13" t="n">
        <v>46124</v>
      </c>
      <c r="G6145" s="13" t="n">
        <v>46124</v>
      </c>
      <c r="H6145" s="2" t="n">
        <v>12</v>
      </c>
    </row>
    <row r="6146" customFormat="false" ht="15" hidden="false" customHeight="false" outlineLevel="0" collapsed="false">
      <c r="A6146" s="2" t="s">
        <v>23327</v>
      </c>
      <c r="B6146" s="2" t="s">
        <v>4718</v>
      </c>
      <c r="C6146" s="2" t="s">
        <v>139</v>
      </c>
      <c r="D6146" s="2" t="s">
        <v>17178</v>
      </c>
      <c r="E6146" s="2" t="s">
        <v>17193</v>
      </c>
      <c r="F6146" s="13" t="n">
        <v>45755</v>
      </c>
      <c r="G6146" s="13" t="n">
        <v>45755</v>
      </c>
      <c r="H6146" s="2" t="n">
        <v>8.7</v>
      </c>
    </row>
    <row r="6147" customFormat="false" ht="15" hidden="false" customHeight="false" outlineLevel="0" collapsed="false">
      <c r="A6147" s="2" t="s">
        <v>23328</v>
      </c>
      <c r="B6147" s="2" t="s">
        <v>2265</v>
      </c>
      <c r="C6147" s="2" t="s">
        <v>123</v>
      </c>
      <c r="D6147" s="2" t="s">
        <v>17178</v>
      </c>
      <c r="E6147" s="2" t="s">
        <v>17187</v>
      </c>
      <c r="F6147" s="13" t="n">
        <v>46106</v>
      </c>
      <c r="G6147" s="13" t="n">
        <v>46107</v>
      </c>
      <c r="H6147" s="2" t="n">
        <v>25.4</v>
      </c>
    </row>
    <row r="6148" customFormat="false" ht="15" hidden="false" customHeight="false" outlineLevel="0" collapsed="false">
      <c r="A6148" s="2" t="s">
        <v>23329</v>
      </c>
      <c r="B6148" s="2" t="s">
        <v>3341</v>
      </c>
      <c r="C6148" s="2" t="s">
        <v>119</v>
      </c>
      <c r="D6148" s="2" t="s">
        <v>17180</v>
      </c>
      <c r="E6148" s="2" t="s">
        <v>17187</v>
      </c>
      <c r="F6148" s="13" t="n">
        <v>45980</v>
      </c>
      <c r="G6148" s="13" t="n">
        <v>45981</v>
      </c>
      <c r="H6148" s="2" t="n">
        <v>38.6</v>
      </c>
    </row>
    <row r="6149" customFormat="false" ht="15" hidden="false" customHeight="false" outlineLevel="0" collapsed="false">
      <c r="A6149" s="2" t="s">
        <v>23330</v>
      </c>
      <c r="B6149" s="2" t="s">
        <v>2371</v>
      </c>
      <c r="C6149" s="2" t="s">
        <v>104</v>
      </c>
      <c r="D6149" s="2" t="s">
        <v>17184</v>
      </c>
      <c r="E6149" s="2" t="s">
        <v>17176</v>
      </c>
      <c r="F6149" s="13" t="n">
        <v>45952</v>
      </c>
      <c r="G6149" s="13" t="n">
        <v>45952</v>
      </c>
      <c r="H6149" s="2" t="n">
        <v>7.2</v>
      </c>
    </row>
    <row r="6150" customFormat="false" ht="15" hidden="false" customHeight="false" outlineLevel="0" collapsed="false">
      <c r="A6150" s="2" t="s">
        <v>23331</v>
      </c>
      <c r="B6150" s="2" t="s">
        <v>4162</v>
      </c>
      <c r="C6150" s="2" t="s">
        <v>119</v>
      </c>
      <c r="D6150" s="2" t="s">
        <v>17180</v>
      </c>
      <c r="E6150" s="2" t="s">
        <v>17191</v>
      </c>
      <c r="F6150" s="13" t="n">
        <v>46287</v>
      </c>
      <c r="G6150" s="13" t="n">
        <v>46287</v>
      </c>
      <c r="H6150" s="2" t="n">
        <v>5.9</v>
      </c>
    </row>
    <row r="6151" customFormat="false" ht="15" hidden="false" customHeight="false" outlineLevel="0" collapsed="false">
      <c r="A6151" s="2" t="s">
        <v>23332</v>
      </c>
      <c r="B6151" s="2" t="s">
        <v>3728</v>
      </c>
      <c r="C6151" s="2" t="s">
        <v>98</v>
      </c>
      <c r="D6151" s="2" t="s">
        <v>17178</v>
      </c>
      <c r="E6151" s="2" t="s">
        <v>17193</v>
      </c>
      <c r="F6151" s="13" t="n">
        <v>46092</v>
      </c>
      <c r="G6151" s="13" t="n">
        <v>46092</v>
      </c>
      <c r="H6151" s="2" t="n">
        <v>4.9</v>
      </c>
    </row>
    <row r="6152" customFormat="false" ht="15" hidden="false" customHeight="false" outlineLevel="0" collapsed="false">
      <c r="A6152" s="2" t="s">
        <v>23333</v>
      </c>
      <c r="B6152" s="2" t="s">
        <v>3907</v>
      </c>
      <c r="C6152" s="2" t="s">
        <v>104</v>
      </c>
      <c r="D6152" s="2" t="s">
        <v>17178</v>
      </c>
      <c r="E6152" s="2" t="s">
        <v>17187</v>
      </c>
      <c r="F6152" s="13" t="n">
        <v>45994</v>
      </c>
      <c r="G6152" s="13" t="n">
        <v>45994</v>
      </c>
      <c r="H6152" s="2" t="n">
        <v>17.6</v>
      </c>
    </row>
    <row r="6153" customFormat="false" ht="15" hidden="false" customHeight="false" outlineLevel="0" collapsed="false">
      <c r="A6153" s="2" t="s">
        <v>23334</v>
      </c>
      <c r="B6153" s="2" t="s">
        <v>4601</v>
      </c>
      <c r="C6153" s="2" t="s">
        <v>98</v>
      </c>
      <c r="D6153" s="2" t="s">
        <v>17184</v>
      </c>
      <c r="E6153" s="2" t="s">
        <v>17187</v>
      </c>
      <c r="F6153" s="13" t="n">
        <v>46006</v>
      </c>
      <c r="G6153" s="13" t="n">
        <v>46006</v>
      </c>
      <c r="H6153" s="2" t="n">
        <v>15.7</v>
      </c>
    </row>
    <row r="6154" customFormat="false" ht="15" hidden="false" customHeight="false" outlineLevel="0" collapsed="false">
      <c r="A6154" s="2" t="s">
        <v>23335</v>
      </c>
      <c r="B6154" s="2" t="s">
        <v>3692</v>
      </c>
      <c r="C6154" s="2" t="s">
        <v>114</v>
      </c>
      <c r="D6154" s="2" t="s">
        <v>17182</v>
      </c>
      <c r="E6154" s="2" t="s">
        <v>17187</v>
      </c>
      <c r="F6154" s="13" t="n">
        <v>46011</v>
      </c>
      <c r="G6154" s="13" t="n">
        <v>46011</v>
      </c>
      <c r="H6154" s="2" t="n">
        <v>6.1</v>
      </c>
    </row>
    <row r="6155" customFormat="false" ht="15" hidden="false" customHeight="false" outlineLevel="0" collapsed="false">
      <c r="A6155" s="2" t="s">
        <v>23336</v>
      </c>
      <c r="B6155" s="2" t="s">
        <v>2253</v>
      </c>
      <c r="C6155" s="2" t="s">
        <v>139</v>
      </c>
      <c r="D6155" s="2" t="s">
        <v>17184</v>
      </c>
      <c r="E6155" s="2" t="s">
        <v>17176</v>
      </c>
      <c r="F6155" s="13" t="n">
        <v>45784</v>
      </c>
      <c r="G6155" s="13" t="n">
        <v>45784</v>
      </c>
      <c r="H6155" s="2" t="n">
        <v>22.1</v>
      </c>
    </row>
    <row r="6156" customFormat="false" ht="15" hidden="false" customHeight="false" outlineLevel="0" collapsed="false">
      <c r="A6156" s="2" t="s">
        <v>23337</v>
      </c>
      <c r="B6156" s="2" t="s">
        <v>1640</v>
      </c>
      <c r="C6156" s="2" t="s">
        <v>145</v>
      </c>
      <c r="D6156" s="2" t="s">
        <v>17184</v>
      </c>
      <c r="E6156" s="2" t="s">
        <v>17176</v>
      </c>
      <c r="F6156" s="13" t="n">
        <v>45822</v>
      </c>
      <c r="G6156" s="13" t="n">
        <v>45823</v>
      </c>
      <c r="H6156" s="2" t="n">
        <v>30.4</v>
      </c>
    </row>
    <row r="6157" customFormat="false" ht="15" hidden="false" customHeight="false" outlineLevel="0" collapsed="false">
      <c r="A6157" s="2" t="s">
        <v>23338</v>
      </c>
      <c r="B6157" s="2" t="s">
        <v>2571</v>
      </c>
      <c r="C6157" s="2" t="s">
        <v>114</v>
      </c>
      <c r="D6157" s="2" t="s">
        <v>17182</v>
      </c>
      <c r="E6157" s="2" t="s">
        <v>17187</v>
      </c>
      <c r="F6157" s="13" t="n">
        <v>46078</v>
      </c>
      <c r="G6157" s="13" t="n">
        <v>46078</v>
      </c>
      <c r="H6157" s="2" t="n">
        <v>6.6</v>
      </c>
    </row>
    <row r="6158" customFormat="false" ht="15" hidden="false" customHeight="false" outlineLevel="0" collapsed="false">
      <c r="A6158" s="2" t="s">
        <v>23339</v>
      </c>
      <c r="B6158" s="2" t="s">
        <v>2114</v>
      </c>
      <c r="C6158" s="2" t="s">
        <v>139</v>
      </c>
      <c r="D6158" s="2" t="s">
        <v>17175</v>
      </c>
      <c r="E6158" s="2" t="s">
        <v>17193</v>
      </c>
      <c r="F6158" s="13" t="n">
        <v>46072</v>
      </c>
      <c r="G6158" s="13" t="n">
        <v>46072</v>
      </c>
      <c r="H6158" s="2" t="n">
        <v>4.1</v>
      </c>
    </row>
    <row r="6159" customFormat="false" ht="15" hidden="false" customHeight="false" outlineLevel="0" collapsed="false">
      <c r="A6159" s="2" t="s">
        <v>23340</v>
      </c>
      <c r="B6159" s="2" t="s">
        <v>2685</v>
      </c>
      <c r="C6159" s="2" t="s">
        <v>119</v>
      </c>
      <c r="D6159" s="2" t="s">
        <v>17178</v>
      </c>
      <c r="E6159" s="2" t="s">
        <v>17193</v>
      </c>
      <c r="F6159" s="13" t="n">
        <v>46108</v>
      </c>
      <c r="G6159" s="13" t="n">
        <v>46108</v>
      </c>
      <c r="H6159" s="2" t="n">
        <v>6.3</v>
      </c>
    </row>
    <row r="6160" customFormat="false" ht="15" hidden="false" customHeight="false" outlineLevel="0" collapsed="false">
      <c r="A6160" s="2" t="s">
        <v>23341</v>
      </c>
      <c r="B6160" s="2" t="s">
        <v>3907</v>
      </c>
      <c r="C6160" s="2" t="s">
        <v>104</v>
      </c>
      <c r="D6160" s="2" t="s">
        <v>17184</v>
      </c>
      <c r="E6160" s="2" t="s">
        <v>17187</v>
      </c>
      <c r="F6160" s="13" t="n">
        <v>45756</v>
      </c>
      <c r="G6160" s="13" t="n">
        <v>45756</v>
      </c>
      <c r="H6160" s="2" t="n">
        <v>7.1</v>
      </c>
    </row>
    <row r="6161" customFormat="false" ht="15" hidden="false" customHeight="false" outlineLevel="0" collapsed="false">
      <c r="A6161" s="2" t="s">
        <v>23342</v>
      </c>
      <c r="B6161" s="2" t="s">
        <v>723</v>
      </c>
      <c r="C6161" s="2" t="s">
        <v>98</v>
      </c>
      <c r="D6161" s="2" t="s">
        <v>17180</v>
      </c>
      <c r="E6161" s="2" t="s">
        <v>17176</v>
      </c>
      <c r="F6161" s="13" t="n">
        <v>46177</v>
      </c>
      <c r="G6161" s="13" t="n">
        <v>46177</v>
      </c>
      <c r="H6161" s="2" t="n">
        <v>9.7</v>
      </c>
    </row>
    <row r="6162" customFormat="false" ht="15" hidden="false" customHeight="false" outlineLevel="0" collapsed="false">
      <c r="A6162" s="2" t="s">
        <v>23343</v>
      </c>
      <c r="B6162" s="2" t="s">
        <v>4277</v>
      </c>
      <c r="C6162" s="2" t="s">
        <v>128</v>
      </c>
      <c r="D6162" s="2" t="s">
        <v>17182</v>
      </c>
      <c r="E6162" s="2" t="s">
        <v>17187</v>
      </c>
      <c r="F6162" s="13" t="n">
        <v>45897</v>
      </c>
      <c r="G6162" s="13" t="n">
        <v>45897</v>
      </c>
      <c r="H6162" s="2" t="n">
        <v>18.5</v>
      </c>
    </row>
    <row r="6163" customFormat="false" ht="15" hidden="false" customHeight="false" outlineLevel="0" collapsed="false">
      <c r="A6163" s="2" t="s">
        <v>23344</v>
      </c>
      <c r="B6163" s="2" t="s">
        <v>4721</v>
      </c>
      <c r="C6163" s="2" t="s">
        <v>104</v>
      </c>
      <c r="D6163" s="2" t="s">
        <v>17178</v>
      </c>
      <c r="E6163" s="2" t="s">
        <v>17176</v>
      </c>
      <c r="F6163" s="13" t="n">
        <v>46055</v>
      </c>
      <c r="G6163" s="13" t="n">
        <v>46055</v>
      </c>
      <c r="H6163" s="2" t="n">
        <v>10</v>
      </c>
    </row>
    <row r="6164" customFormat="false" ht="15" hidden="false" customHeight="false" outlineLevel="0" collapsed="false">
      <c r="A6164" s="2" t="s">
        <v>23345</v>
      </c>
      <c r="B6164" s="2" t="s">
        <v>3695</v>
      </c>
      <c r="C6164" s="2" t="s">
        <v>119</v>
      </c>
      <c r="D6164" s="2" t="s">
        <v>17182</v>
      </c>
      <c r="E6164" s="2" t="s">
        <v>17176</v>
      </c>
      <c r="F6164" s="13" t="n">
        <v>46229</v>
      </c>
      <c r="G6164" s="13" t="n">
        <v>46229</v>
      </c>
      <c r="H6164" s="2" t="n">
        <v>17.9</v>
      </c>
    </row>
    <row r="6165" customFormat="false" ht="15" hidden="false" customHeight="false" outlineLevel="0" collapsed="false">
      <c r="A6165" s="2" t="s">
        <v>23346</v>
      </c>
      <c r="B6165" s="2" t="s">
        <v>1850</v>
      </c>
      <c r="C6165" s="2" t="s">
        <v>128</v>
      </c>
      <c r="D6165" s="2" t="s">
        <v>17182</v>
      </c>
      <c r="E6165" s="2" t="s">
        <v>17193</v>
      </c>
      <c r="F6165" s="13" t="n">
        <v>46126</v>
      </c>
      <c r="G6165" s="13" t="n">
        <v>46126</v>
      </c>
      <c r="H6165" s="2" t="n">
        <v>10.1</v>
      </c>
    </row>
    <row r="6166" customFormat="false" ht="15" hidden="false" customHeight="false" outlineLevel="0" collapsed="false">
      <c r="A6166" s="2" t="s">
        <v>23347</v>
      </c>
      <c r="B6166" s="2" t="s">
        <v>4133</v>
      </c>
      <c r="C6166" s="2" t="s">
        <v>128</v>
      </c>
      <c r="D6166" s="2" t="s">
        <v>17178</v>
      </c>
      <c r="E6166" s="2" t="s">
        <v>17176</v>
      </c>
      <c r="F6166" s="13" t="n">
        <v>46001</v>
      </c>
      <c r="G6166" s="13" t="n">
        <v>46001</v>
      </c>
      <c r="H6166" s="2" t="n">
        <v>19.9</v>
      </c>
    </row>
    <row r="6167" customFormat="false" ht="15" hidden="false" customHeight="false" outlineLevel="0" collapsed="false">
      <c r="A6167" s="2" t="s">
        <v>23348</v>
      </c>
      <c r="B6167" s="2" t="s">
        <v>734</v>
      </c>
      <c r="C6167" s="2" t="s">
        <v>108</v>
      </c>
      <c r="D6167" s="2" t="s">
        <v>17180</v>
      </c>
      <c r="E6167" s="2" t="s">
        <v>17191</v>
      </c>
      <c r="F6167" s="13" t="n">
        <v>46209</v>
      </c>
      <c r="G6167" s="13" t="n">
        <v>46209</v>
      </c>
      <c r="H6167" s="2" t="n">
        <v>3.7</v>
      </c>
    </row>
    <row r="6168" customFormat="false" ht="15" hidden="false" customHeight="false" outlineLevel="0" collapsed="false">
      <c r="A6168" s="2" t="s">
        <v>23349</v>
      </c>
      <c r="B6168" s="2" t="s">
        <v>2692</v>
      </c>
      <c r="C6168" s="2" t="s">
        <v>108</v>
      </c>
      <c r="D6168" s="2" t="s">
        <v>17178</v>
      </c>
      <c r="E6168" s="2" t="s">
        <v>17193</v>
      </c>
      <c r="F6168" s="13" t="n">
        <v>45975</v>
      </c>
      <c r="G6168" s="13" t="n">
        <v>45975</v>
      </c>
      <c r="H6168" s="2" t="n">
        <v>4.7</v>
      </c>
    </row>
    <row r="6169" customFormat="false" ht="15" hidden="false" customHeight="false" outlineLevel="0" collapsed="false">
      <c r="A6169" s="2" t="s">
        <v>23350</v>
      </c>
      <c r="B6169" s="2" t="s">
        <v>1319</v>
      </c>
      <c r="C6169" s="2" t="s">
        <v>119</v>
      </c>
      <c r="D6169" s="2" t="s">
        <v>17178</v>
      </c>
      <c r="E6169" s="2" t="s">
        <v>17176</v>
      </c>
      <c r="F6169" s="13" t="n">
        <v>45965</v>
      </c>
      <c r="G6169" s="13" t="n">
        <v>45966</v>
      </c>
      <c r="H6169" s="2" t="n">
        <v>31.5</v>
      </c>
    </row>
    <row r="6170" customFormat="false" ht="15" hidden="false" customHeight="false" outlineLevel="0" collapsed="false">
      <c r="A6170" s="2" t="s">
        <v>23351</v>
      </c>
      <c r="B6170" s="2" t="s">
        <v>1385</v>
      </c>
      <c r="C6170" s="2" t="s">
        <v>98</v>
      </c>
      <c r="D6170" s="2" t="s">
        <v>17182</v>
      </c>
      <c r="E6170" s="2" t="s">
        <v>17193</v>
      </c>
      <c r="F6170" s="13" t="n">
        <v>46024</v>
      </c>
      <c r="G6170" s="13" t="n">
        <v>46024</v>
      </c>
      <c r="H6170" s="2" t="n">
        <v>16.2</v>
      </c>
    </row>
    <row r="6171" customFormat="false" ht="15" hidden="false" customHeight="false" outlineLevel="0" collapsed="false">
      <c r="A6171" s="2" t="s">
        <v>23352</v>
      </c>
      <c r="B6171" s="2" t="s">
        <v>1471</v>
      </c>
      <c r="C6171" s="2" t="s">
        <v>139</v>
      </c>
      <c r="D6171" s="2" t="s">
        <v>17178</v>
      </c>
      <c r="E6171" s="2" t="s">
        <v>17187</v>
      </c>
      <c r="F6171" s="13" t="n">
        <v>45819</v>
      </c>
      <c r="G6171" s="13" t="n">
        <v>45819</v>
      </c>
      <c r="H6171" s="2" t="n">
        <v>19.9</v>
      </c>
    </row>
    <row r="6172" customFormat="false" ht="15" hidden="false" customHeight="false" outlineLevel="0" collapsed="false">
      <c r="A6172" s="2" t="s">
        <v>23353</v>
      </c>
      <c r="B6172" s="2" t="s">
        <v>5012</v>
      </c>
      <c r="C6172" s="2" t="s">
        <v>98</v>
      </c>
      <c r="D6172" s="2" t="s">
        <v>17180</v>
      </c>
      <c r="E6172" s="2" t="s">
        <v>17176</v>
      </c>
      <c r="F6172" s="13" t="n">
        <v>45815</v>
      </c>
      <c r="G6172" s="13" t="n">
        <v>45815</v>
      </c>
      <c r="H6172" s="2" t="n">
        <v>16.3</v>
      </c>
    </row>
    <row r="6173" customFormat="false" ht="15" hidden="false" customHeight="false" outlineLevel="0" collapsed="false">
      <c r="A6173" s="2" t="s">
        <v>23354</v>
      </c>
      <c r="B6173" s="2" t="s">
        <v>308</v>
      </c>
      <c r="C6173" s="2" t="s">
        <v>114</v>
      </c>
      <c r="D6173" s="2" t="s">
        <v>17180</v>
      </c>
      <c r="E6173" s="2" t="s">
        <v>17176</v>
      </c>
      <c r="F6173" s="13" t="n">
        <v>45998</v>
      </c>
      <c r="G6173" s="13" t="n">
        <v>45998</v>
      </c>
      <c r="H6173" s="2" t="n">
        <v>15.1</v>
      </c>
    </row>
    <row r="6174" customFormat="false" ht="15" hidden="false" customHeight="false" outlineLevel="0" collapsed="false">
      <c r="A6174" s="2" t="s">
        <v>23355</v>
      </c>
      <c r="B6174" s="2" t="s">
        <v>2441</v>
      </c>
      <c r="C6174" s="2" t="s">
        <v>145</v>
      </c>
      <c r="D6174" s="2" t="s">
        <v>17182</v>
      </c>
      <c r="E6174" s="2" t="s">
        <v>17176</v>
      </c>
      <c r="F6174" s="13" t="n">
        <v>45941</v>
      </c>
      <c r="G6174" s="13" t="n">
        <v>45941</v>
      </c>
      <c r="H6174" s="2" t="n">
        <v>16.1</v>
      </c>
    </row>
    <row r="6175" customFormat="false" ht="15" hidden="false" customHeight="false" outlineLevel="0" collapsed="false">
      <c r="A6175" s="2" t="s">
        <v>23356</v>
      </c>
      <c r="B6175" s="2" t="s">
        <v>3897</v>
      </c>
      <c r="C6175" s="2" t="s">
        <v>165</v>
      </c>
      <c r="D6175" s="2" t="s">
        <v>17175</v>
      </c>
      <c r="E6175" s="2" t="s">
        <v>17187</v>
      </c>
      <c r="F6175" s="13" t="n">
        <v>45812</v>
      </c>
      <c r="G6175" s="13" t="n">
        <v>45812</v>
      </c>
      <c r="H6175" s="2" t="n">
        <v>11.8</v>
      </c>
    </row>
    <row r="6176" customFormat="false" ht="15" hidden="false" customHeight="false" outlineLevel="0" collapsed="false">
      <c r="A6176" s="2" t="s">
        <v>23357</v>
      </c>
      <c r="B6176" s="2" t="s">
        <v>4926</v>
      </c>
      <c r="C6176" s="2" t="s">
        <v>98</v>
      </c>
      <c r="D6176" s="2" t="s">
        <v>17175</v>
      </c>
      <c r="E6176" s="2" t="s">
        <v>17193</v>
      </c>
      <c r="F6176" s="13" t="n">
        <v>45726</v>
      </c>
      <c r="G6176" s="13" t="n">
        <v>45726</v>
      </c>
      <c r="H6176" s="2" t="n">
        <v>3.5</v>
      </c>
    </row>
    <row r="6177" customFormat="false" ht="15" hidden="false" customHeight="false" outlineLevel="0" collapsed="false">
      <c r="A6177" s="2" t="s">
        <v>23358</v>
      </c>
      <c r="B6177" s="2" t="s">
        <v>1984</v>
      </c>
      <c r="C6177" s="2" t="s">
        <v>119</v>
      </c>
      <c r="D6177" s="2" t="s">
        <v>17184</v>
      </c>
      <c r="E6177" s="2" t="s">
        <v>17187</v>
      </c>
      <c r="F6177" s="13" t="n">
        <v>45883</v>
      </c>
      <c r="G6177" s="13" t="n">
        <v>45883</v>
      </c>
      <c r="H6177" s="2" t="n">
        <v>6.7</v>
      </c>
    </row>
    <row r="6178" customFormat="false" ht="15" hidden="false" customHeight="false" outlineLevel="0" collapsed="false">
      <c r="A6178" s="2" t="s">
        <v>23359</v>
      </c>
      <c r="B6178" s="2" t="s">
        <v>3641</v>
      </c>
      <c r="C6178" s="2" t="s">
        <v>98</v>
      </c>
      <c r="D6178" s="2" t="s">
        <v>17178</v>
      </c>
      <c r="E6178" s="2" t="s">
        <v>17176</v>
      </c>
      <c r="F6178" s="13" t="n">
        <v>45878</v>
      </c>
      <c r="G6178" s="13" t="n">
        <v>45878</v>
      </c>
      <c r="H6178" s="2" t="n">
        <v>13.4</v>
      </c>
    </row>
    <row r="6179" customFormat="false" ht="15" hidden="false" customHeight="false" outlineLevel="0" collapsed="false">
      <c r="A6179" s="2" t="s">
        <v>23360</v>
      </c>
      <c r="B6179" s="2" t="s">
        <v>3491</v>
      </c>
      <c r="C6179" s="2" t="s">
        <v>98</v>
      </c>
      <c r="D6179" s="2" t="s">
        <v>17180</v>
      </c>
      <c r="E6179" s="2" t="s">
        <v>17176</v>
      </c>
      <c r="F6179" s="13" t="n">
        <v>46063</v>
      </c>
      <c r="G6179" s="13" t="n">
        <v>46063</v>
      </c>
      <c r="H6179" s="2" t="n">
        <v>12.5</v>
      </c>
    </row>
    <row r="6180" customFormat="false" ht="15" hidden="false" customHeight="false" outlineLevel="0" collapsed="false">
      <c r="A6180" s="2" t="s">
        <v>23361</v>
      </c>
      <c r="B6180" s="2" t="s">
        <v>2744</v>
      </c>
      <c r="C6180" s="2" t="s">
        <v>141</v>
      </c>
      <c r="D6180" s="2" t="s">
        <v>17175</v>
      </c>
      <c r="E6180" s="2" t="s">
        <v>17187</v>
      </c>
      <c r="F6180" s="13" t="n">
        <v>45955</v>
      </c>
      <c r="G6180" s="13" t="n">
        <v>45955</v>
      </c>
      <c r="H6180" s="2" t="n">
        <v>7.6</v>
      </c>
    </row>
    <row r="6181" customFormat="false" ht="15" hidden="false" customHeight="false" outlineLevel="0" collapsed="false">
      <c r="A6181" s="2" t="s">
        <v>23362</v>
      </c>
      <c r="B6181" s="2" t="s">
        <v>2330</v>
      </c>
      <c r="C6181" s="2" t="s">
        <v>114</v>
      </c>
      <c r="D6181" s="2" t="s">
        <v>17178</v>
      </c>
      <c r="E6181" s="2" t="s">
        <v>17187</v>
      </c>
      <c r="F6181" s="13" t="n">
        <v>45856</v>
      </c>
      <c r="G6181" s="13" t="n">
        <v>45856</v>
      </c>
      <c r="H6181" s="2" t="n">
        <v>3.1</v>
      </c>
    </row>
    <row r="6182" customFormat="false" ht="15" hidden="false" customHeight="false" outlineLevel="0" collapsed="false">
      <c r="A6182" s="2" t="s">
        <v>23363</v>
      </c>
      <c r="B6182" s="2" t="s">
        <v>2145</v>
      </c>
      <c r="C6182" s="2" t="s">
        <v>98</v>
      </c>
      <c r="D6182" s="2" t="s">
        <v>17178</v>
      </c>
      <c r="E6182" s="2" t="s">
        <v>17176</v>
      </c>
      <c r="F6182" s="13" t="n">
        <v>45835</v>
      </c>
      <c r="G6182" s="13" t="n">
        <v>45835</v>
      </c>
      <c r="H6182" s="2" t="n">
        <v>6.1</v>
      </c>
    </row>
    <row r="6183" customFormat="false" ht="15" hidden="false" customHeight="false" outlineLevel="0" collapsed="false">
      <c r="A6183" s="2" t="s">
        <v>23364</v>
      </c>
      <c r="B6183" s="2" t="s">
        <v>3200</v>
      </c>
      <c r="C6183" s="2" t="s">
        <v>119</v>
      </c>
      <c r="D6183" s="2" t="s">
        <v>17178</v>
      </c>
      <c r="E6183" s="2" t="s">
        <v>17176</v>
      </c>
      <c r="F6183" s="13" t="n">
        <v>46051</v>
      </c>
      <c r="G6183" s="13" t="n">
        <v>46052</v>
      </c>
      <c r="H6183" s="2" t="n">
        <v>44.5</v>
      </c>
    </row>
    <row r="6184" customFormat="false" ht="15" hidden="false" customHeight="false" outlineLevel="0" collapsed="false">
      <c r="A6184" s="2" t="s">
        <v>23365</v>
      </c>
      <c r="B6184" s="2" t="s">
        <v>4136</v>
      </c>
      <c r="C6184" s="2" t="s">
        <v>165</v>
      </c>
      <c r="D6184" s="2" t="s">
        <v>17182</v>
      </c>
      <c r="E6184" s="2" t="s">
        <v>17176</v>
      </c>
      <c r="F6184" s="13" t="n">
        <v>46115</v>
      </c>
      <c r="G6184" s="13" t="n">
        <v>46115</v>
      </c>
      <c r="H6184" s="2" t="n">
        <v>4.2</v>
      </c>
    </row>
    <row r="6185" customFormat="false" ht="15" hidden="false" customHeight="false" outlineLevel="0" collapsed="false">
      <c r="A6185" s="2" t="s">
        <v>23366</v>
      </c>
      <c r="B6185" s="2" t="s">
        <v>1985</v>
      </c>
      <c r="C6185" s="2" t="s">
        <v>128</v>
      </c>
      <c r="D6185" s="2" t="s">
        <v>17175</v>
      </c>
      <c r="E6185" s="2" t="s">
        <v>17187</v>
      </c>
      <c r="F6185" s="13" t="n">
        <v>46085</v>
      </c>
      <c r="G6185" s="13" t="n">
        <v>46085</v>
      </c>
      <c r="H6185" s="2" t="n">
        <v>23.6</v>
      </c>
    </row>
    <row r="6186" customFormat="false" ht="15" hidden="false" customHeight="false" outlineLevel="0" collapsed="false">
      <c r="A6186" s="2" t="s">
        <v>23367</v>
      </c>
      <c r="B6186" s="2" t="s">
        <v>3856</v>
      </c>
      <c r="C6186" s="2" t="s">
        <v>104</v>
      </c>
      <c r="D6186" s="2" t="s">
        <v>17184</v>
      </c>
      <c r="E6186" s="2" t="s">
        <v>17176</v>
      </c>
      <c r="F6186" s="13" t="n">
        <v>46079</v>
      </c>
      <c r="G6186" s="13" t="n">
        <v>46079</v>
      </c>
      <c r="H6186" s="2" t="n">
        <v>11.4</v>
      </c>
    </row>
    <row r="6187" customFormat="false" ht="15" hidden="false" customHeight="false" outlineLevel="0" collapsed="false">
      <c r="A6187" s="2" t="s">
        <v>23368</v>
      </c>
      <c r="B6187" s="2" t="s">
        <v>2277</v>
      </c>
      <c r="C6187" s="2" t="s">
        <v>98</v>
      </c>
      <c r="D6187" s="2" t="s">
        <v>17178</v>
      </c>
      <c r="E6187" s="2" t="s">
        <v>17176</v>
      </c>
      <c r="F6187" s="13" t="n">
        <v>46063</v>
      </c>
      <c r="G6187" s="13" t="n">
        <v>46064</v>
      </c>
      <c r="H6187" s="2" t="n">
        <v>27.5</v>
      </c>
    </row>
    <row r="6188" customFormat="false" ht="15" hidden="false" customHeight="false" outlineLevel="0" collapsed="false">
      <c r="A6188" s="2" t="s">
        <v>23369</v>
      </c>
      <c r="B6188" s="2" t="s">
        <v>2671</v>
      </c>
      <c r="C6188" s="2" t="s">
        <v>108</v>
      </c>
      <c r="D6188" s="2" t="s">
        <v>17178</v>
      </c>
      <c r="E6188" s="2" t="s">
        <v>17176</v>
      </c>
      <c r="F6188" s="13" t="n">
        <v>45788</v>
      </c>
      <c r="G6188" s="13" t="n">
        <v>45788</v>
      </c>
      <c r="H6188" s="2" t="n">
        <v>21.8</v>
      </c>
    </row>
    <row r="6189" customFormat="false" ht="15" hidden="false" customHeight="false" outlineLevel="0" collapsed="false">
      <c r="A6189" s="2" t="s">
        <v>23370</v>
      </c>
      <c r="B6189" s="2" t="s">
        <v>2769</v>
      </c>
      <c r="C6189" s="2" t="s">
        <v>119</v>
      </c>
      <c r="D6189" s="2" t="s">
        <v>17175</v>
      </c>
      <c r="E6189" s="2" t="s">
        <v>17187</v>
      </c>
      <c r="F6189" s="13" t="n">
        <v>45895</v>
      </c>
      <c r="G6189" s="13" t="n">
        <v>45895</v>
      </c>
      <c r="H6189" s="2" t="n">
        <v>4.1</v>
      </c>
    </row>
    <row r="6190" customFormat="false" ht="15" hidden="false" customHeight="false" outlineLevel="0" collapsed="false">
      <c r="A6190" s="2" t="s">
        <v>23371</v>
      </c>
      <c r="B6190" s="2" t="s">
        <v>884</v>
      </c>
      <c r="C6190" s="2" t="s">
        <v>139</v>
      </c>
      <c r="D6190" s="2" t="s">
        <v>17175</v>
      </c>
      <c r="E6190" s="2" t="s">
        <v>17193</v>
      </c>
      <c r="F6190" s="13" t="n">
        <v>46052</v>
      </c>
      <c r="G6190" s="13" t="n">
        <v>46052</v>
      </c>
      <c r="H6190" s="2" t="n">
        <v>10.9</v>
      </c>
    </row>
    <row r="6191" customFormat="false" ht="15" hidden="false" customHeight="false" outlineLevel="0" collapsed="false">
      <c r="A6191" s="2" t="s">
        <v>23372</v>
      </c>
      <c r="B6191" s="2" t="s">
        <v>430</v>
      </c>
      <c r="C6191" s="2" t="s">
        <v>98</v>
      </c>
      <c r="D6191" s="2" t="s">
        <v>17184</v>
      </c>
      <c r="E6191" s="2" t="s">
        <v>17176</v>
      </c>
      <c r="F6191" s="13" t="n">
        <v>46084</v>
      </c>
      <c r="G6191" s="13" t="n">
        <v>46084</v>
      </c>
      <c r="H6191" s="2" t="n">
        <v>8.5</v>
      </c>
    </row>
    <row r="6192" customFormat="false" ht="15" hidden="false" customHeight="false" outlineLevel="0" collapsed="false">
      <c r="A6192" s="2" t="s">
        <v>23373</v>
      </c>
      <c r="B6192" s="2" t="s">
        <v>2927</v>
      </c>
      <c r="C6192" s="2" t="s">
        <v>165</v>
      </c>
      <c r="D6192" s="2" t="s">
        <v>17175</v>
      </c>
      <c r="E6192" s="2" t="s">
        <v>17187</v>
      </c>
      <c r="F6192" s="13" t="n">
        <v>46218</v>
      </c>
      <c r="G6192" s="13" t="n">
        <v>46218</v>
      </c>
      <c r="H6192" s="2" t="n">
        <v>4.1</v>
      </c>
    </row>
    <row r="6193" customFormat="false" ht="15" hidden="false" customHeight="false" outlineLevel="0" collapsed="false">
      <c r="A6193" s="2" t="s">
        <v>23374</v>
      </c>
      <c r="B6193" s="2" t="s">
        <v>3198</v>
      </c>
      <c r="C6193" s="2" t="s">
        <v>123</v>
      </c>
      <c r="D6193" s="2" t="s">
        <v>17175</v>
      </c>
      <c r="E6193" s="2" t="s">
        <v>17187</v>
      </c>
      <c r="F6193" s="13" t="n">
        <v>45732</v>
      </c>
      <c r="G6193" s="13" t="n">
        <v>45732</v>
      </c>
      <c r="H6193" s="2" t="n">
        <v>12.3</v>
      </c>
    </row>
    <row r="6194" customFormat="false" ht="15" hidden="false" customHeight="false" outlineLevel="0" collapsed="false">
      <c r="A6194" s="2" t="s">
        <v>23375</v>
      </c>
      <c r="B6194" s="2" t="s">
        <v>1091</v>
      </c>
      <c r="C6194" s="2" t="s">
        <v>128</v>
      </c>
      <c r="D6194" s="2" t="s">
        <v>17182</v>
      </c>
      <c r="E6194" s="2" t="s">
        <v>17187</v>
      </c>
      <c r="F6194" s="13" t="n">
        <v>46104</v>
      </c>
      <c r="G6194" s="13" t="n">
        <v>46104</v>
      </c>
      <c r="H6194" s="2" t="n">
        <v>13.3</v>
      </c>
    </row>
    <row r="6195" customFormat="false" ht="15" hidden="false" customHeight="false" outlineLevel="0" collapsed="false">
      <c r="A6195" s="2" t="s">
        <v>23376</v>
      </c>
      <c r="B6195" s="2" t="s">
        <v>951</v>
      </c>
      <c r="C6195" s="2" t="s">
        <v>141</v>
      </c>
      <c r="D6195" s="2" t="s">
        <v>17180</v>
      </c>
      <c r="E6195" s="2" t="s">
        <v>17187</v>
      </c>
      <c r="F6195" s="13" t="n">
        <v>46099</v>
      </c>
      <c r="G6195" s="13" t="n">
        <v>46099</v>
      </c>
      <c r="H6195" s="2" t="n">
        <v>8.4</v>
      </c>
    </row>
    <row r="6196" customFormat="false" ht="15" hidden="false" customHeight="false" outlineLevel="0" collapsed="false">
      <c r="A6196" s="2" t="s">
        <v>23377</v>
      </c>
      <c r="B6196" s="2" t="s">
        <v>1072</v>
      </c>
      <c r="C6196" s="2" t="s">
        <v>165</v>
      </c>
      <c r="D6196" s="2" t="s">
        <v>17178</v>
      </c>
      <c r="E6196" s="2" t="s">
        <v>17176</v>
      </c>
      <c r="F6196" s="13" t="n">
        <v>46165</v>
      </c>
      <c r="G6196" s="13" t="n">
        <v>46165</v>
      </c>
      <c r="H6196" s="2" t="n">
        <v>13.2</v>
      </c>
    </row>
    <row r="6197" customFormat="false" ht="15" hidden="false" customHeight="false" outlineLevel="0" collapsed="false">
      <c r="A6197" s="2" t="s">
        <v>23378</v>
      </c>
      <c r="B6197" s="2" t="s">
        <v>2607</v>
      </c>
      <c r="C6197" s="2" t="s">
        <v>119</v>
      </c>
      <c r="D6197" s="2" t="s">
        <v>17182</v>
      </c>
      <c r="E6197" s="2" t="s">
        <v>17191</v>
      </c>
      <c r="F6197" s="13" t="n">
        <v>46024</v>
      </c>
      <c r="G6197" s="13" t="n">
        <v>46024</v>
      </c>
      <c r="H6197" s="2" t="n">
        <v>2.9</v>
      </c>
    </row>
    <row r="6198" customFormat="false" ht="15" hidden="false" customHeight="false" outlineLevel="0" collapsed="false">
      <c r="A6198" s="2" t="s">
        <v>23379</v>
      </c>
      <c r="B6198" s="2" t="s">
        <v>1191</v>
      </c>
      <c r="C6198" s="2" t="s">
        <v>108</v>
      </c>
      <c r="D6198" s="2" t="s">
        <v>17184</v>
      </c>
      <c r="E6198" s="2" t="s">
        <v>17193</v>
      </c>
      <c r="F6198" s="13" t="n">
        <v>45894</v>
      </c>
      <c r="G6198" s="13" t="n">
        <v>45894</v>
      </c>
      <c r="H6198" s="2" t="n">
        <v>5.6</v>
      </c>
    </row>
    <row r="6199" customFormat="false" ht="15" hidden="false" customHeight="false" outlineLevel="0" collapsed="false">
      <c r="A6199" s="2" t="s">
        <v>23380</v>
      </c>
      <c r="B6199" s="2" t="s">
        <v>2705</v>
      </c>
      <c r="C6199" s="2" t="s">
        <v>128</v>
      </c>
      <c r="D6199" s="2" t="s">
        <v>17180</v>
      </c>
      <c r="E6199" s="2" t="s">
        <v>17187</v>
      </c>
      <c r="F6199" s="13" t="n">
        <v>46121</v>
      </c>
      <c r="G6199" s="13" t="n">
        <v>46122</v>
      </c>
      <c r="H6199" s="2" t="n">
        <v>29.3</v>
      </c>
    </row>
    <row r="6200" customFormat="false" ht="15" hidden="false" customHeight="false" outlineLevel="0" collapsed="false">
      <c r="A6200" s="2" t="s">
        <v>23381</v>
      </c>
      <c r="B6200" s="2" t="s">
        <v>4078</v>
      </c>
      <c r="C6200" s="2" t="s">
        <v>139</v>
      </c>
      <c r="D6200" s="2" t="s">
        <v>17184</v>
      </c>
      <c r="E6200" s="2" t="s">
        <v>17176</v>
      </c>
      <c r="F6200" s="13" t="n">
        <v>45763</v>
      </c>
      <c r="G6200" s="13" t="n">
        <v>45764</v>
      </c>
      <c r="H6200" s="2" t="n">
        <v>25.3</v>
      </c>
    </row>
    <row r="6201" customFormat="false" ht="15" hidden="false" customHeight="false" outlineLevel="0" collapsed="false">
      <c r="A6201" s="2" t="s">
        <v>23382</v>
      </c>
      <c r="B6201" s="2" t="s">
        <v>2328</v>
      </c>
      <c r="C6201" s="2" t="s">
        <v>141</v>
      </c>
      <c r="D6201" s="2" t="s">
        <v>17178</v>
      </c>
      <c r="E6201" s="2" t="s">
        <v>17176</v>
      </c>
      <c r="F6201" s="13" t="n">
        <v>46256</v>
      </c>
      <c r="G6201" s="13" t="n">
        <v>46256</v>
      </c>
      <c r="H6201" s="2" t="n">
        <v>5.7</v>
      </c>
    </row>
    <row r="6202" customFormat="false" ht="15" hidden="false" customHeight="false" outlineLevel="0" collapsed="false">
      <c r="A6202" s="2" t="s">
        <v>23383</v>
      </c>
      <c r="B6202" s="2" t="s">
        <v>2702</v>
      </c>
      <c r="C6202" s="2" t="s">
        <v>114</v>
      </c>
      <c r="D6202" s="2" t="s">
        <v>17178</v>
      </c>
      <c r="E6202" s="2" t="s">
        <v>17176</v>
      </c>
      <c r="F6202" s="13" t="n">
        <v>45846</v>
      </c>
      <c r="G6202" s="13" t="n">
        <v>45846</v>
      </c>
      <c r="H6202" s="2" t="n">
        <v>18.7</v>
      </c>
    </row>
    <row r="6203" customFormat="false" ht="15" hidden="false" customHeight="false" outlineLevel="0" collapsed="false">
      <c r="A6203" s="2" t="s">
        <v>23384</v>
      </c>
      <c r="B6203" s="2" t="s">
        <v>183</v>
      </c>
      <c r="C6203" s="2" t="s">
        <v>128</v>
      </c>
      <c r="D6203" s="2" t="s">
        <v>17178</v>
      </c>
      <c r="E6203" s="2" t="s">
        <v>17187</v>
      </c>
      <c r="F6203" s="13" t="n">
        <v>45735</v>
      </c>
      <c r="G6203" s="13" t="n">
        <v>45735</v>
      </c>
      <c r="H6203" s="2" t="n">
        <v>3.8</v>
      </c>
    </row>
    <row r="6204" customFormat="false" ht="15" hidden="false" customHeight="false" outlineLevel="0" collapsed="false">
      <c r="A6204" s="2" t="s">
        <v>23385</v>
      </c>
      <c r="B6204" s="2" t="s">
        <v>767</v>
      </c>
      <c r="C6204" s="2" t="s">
        <v>98</v>
      </c>
      <c r="D6204" s="2" t="s">
        <v>17184</v>
      </c>
      <c r="E6204" s="2" t="s">
        <v>17187</v>
      </c>
      <c r="F6204" s="13" t="n">
        <v>45982</v>
      </c>
      <c r="G6204" s="13" t="n">
        <v>45983</v>
      </c>
      <c r="H6204" s="2" t="n">
        <v>24.7</v>
      </c>
    </row>
    <row r="6205" customFormat="false" ht="15" hidden="false" customHeight="false" outlineLevel="0" collapsed="false">
      <c r="A6205" s="2" t="s">
        <v>23386</v>
      </c>
      <c r="B6205" s="2" t="s">
        <v>4461</v>
      </c>
      <c r="C6205" s="2" t="s">
        <v>98</v>
      </c>
      <c r="D6205" s="2" t="s">
        <v>17178</v>
      </c>
      <c r="E6205" s="2" t="s">
        <v>17187</v>
      </c>
      <c r="F6205" s="13" t="n">
        <v>45809</v>
      </c>
      <c r="G6205" s="13" t="n">
        <v>45809</v>
      </c>
      <c r="H6205" s="2" t="n">
        <v>6.3</v>
      </c>
    </row>
    <row r="6206" customFormat="false" ht="15" hidden="false" customHeight="false" outlineLevel="0" collapsed="false">
      <c r="A6206" s="2" t="s">
        <v>23387</v>
      </c>
      <c r="B6206" s="2" t="s">
        <v>4801</v>
      </c>
      <c r="C6206" s="2" t="s">
        <v>98</v>
      </c>
      <c r="D6206" s="2" t="s">
        <v>17178</v>
      </c>
      <c r="E6206" s="2" t="s">
        <v>17187</v>
      </c>
      <c r="F6206" s="13" t="n">
        <v>45909</v>
      </c>
      <c r="G6206" s="13" t="n">
        <v>45910</v>
      </c>
      <c r="H6206" s="2" t="n">
        <v>29.5</v>
      </c>
    </row>
    <row r="6207" customFormat="false" ht="15" hidden="false" customHeight="false" outlineLevel="0" collapsed="false">
      <c r="A6207" s="2" t="s">
        <v>23388</v>
      </c>
      <c r="B6207" s="2" t="s">
        <v>2116</v>
      </c>
      <c r="C6207" s="2" t="s">
        <v>104</v>
      </c>
      <c r="D6207" s="2" t="s">
        <v>17184</v>
      </c>
      <c r="E6207" s="2" t="s">
        <v>17193</v>
      </c>
      <c r="F6207" s="13" t="n">
        <v>46117</v>
      </c>
      <c r="G6207" s="13" t="n">
        <v>46117</v>
      </c>
      <c r="H6207" s="2" t="n">
        <v>6.9</v>
      </c>
    </row>
    <row r="6208" customFormat="false" ht="15" hidden="false" customHeight="false" outlineLevel="0" collapsed="false">
      <c r="A6208" s="2" t="s">
        <v>23389</v>
      </c>
      <c r="B6208" s="2" t="s">
        <v>3512</v>
      </c>
      <c r="C6208" s="2" t="s">
        <v>139</v>
      </c>
      <c r="D6208" s="2" t="s">
        <v>17178</v>
      </c>
      <c r="E6208" s="2" t="s">
        <v>17176</v>
      </c>
      <c r="F6208" s="13" t="n">
        <v>45765</v>
      </c>
      <c r="G6208" s="13" t="n">
        <v>45766</v>
      </c>
      <c r="H6208" s="2" t="n">
        <v>31.1</v>
      </c>
    </row>
    <row r="6209" customFormat="false" ht="15" hidden="false" customHeight="false" outlineLevel="0" collapsed="false">
      <c r="A6209" s="2" t="s">
        <v>23390</v>
      </c>
      <c r="B6209" s="2" t="s">
        <v>1757</v>
      </c>
      <c r="C6209" s="2" t="s">
        <v>128</v>
      </c>
      <c r="D6209" s="2" t="s">
        <v>17184</v>
      </c>
      <c r="E6209" s="2" t="s">
        <v>17191</v>
      </c>
      <c r="F6209" s="13" t="n">
        <v>45866</v>
      </c>
      <c r="G6209" s="13" t="n">
        <v>45866</v>
      </c>
      <c r="H6209" s="2" t="n">
        <v>6.9</v>
      </c>
    </row>
    <row r="6210" customFormat="false" ht="15" hidden="false" customHeight="false" outlineLevel="0" collapsed="false">
      <c r="A6210" s="2" t="s">
        <v>23391</v>
      </c>
      <c r="B6210" s="2" t="s">
        <v>1326</v>
      </c>
      <c r="C6210" s="2" t="s">
        <v>139</v>
      </c>
      <c r="D6210" s="2" t="s">
        <v>17175</v>
      </c>
      <c r="E6210" s="2" t="s">
        <v>17193</v>
      </c>
      <c r="F6210" s="13" t="n">
        <v>46113</v>
      </c>
      <c r="G6210" s="13" t="n">
        <v>46113</v>
      </c>
      <c r="H6210" s="2" t="n">
        <v>2.9</v>
      </c>
    </row>
    <row r="6211" customFormat="false" ht="15" hidden="false" customHeight="false" outlineLevel="0" collapsed="false">
      <c r="A6211" s="2" t="s">
        <v>23392</v>
      </c>
      <c r="B6211" s="2" t="s">
        <v>4717</v>
      </c>
      <c r="C6211" s="2" t="s">
        <v>119</v>
      </c>
      <c r="D6211" s="2" t="s">
        <v>17182</v>
      </c>
      <c r="E6211" s="2" t="s">
        <v>17176</v>
      </c>
      <c r="F6211" s="13" t="n">
        <v>45897</v>
      </c>
      <c r="G6211" s="13" t="n">
        <v>45897</v>
      </c>
      <c r="H6211" s="2" t="n">
        <v>13.1</v>
      </c>
    </row>
    <row r="6212" customFormat="false" ht="15" hidden="false" customHeight="false" outlineLevel="0" collapsed="false">
      <c r="A6212" s="2" t="s">
        <v>23393</v>
      </c>
      <c r="B6212" s="2" t="s">
        <v>4096</v>
      </c>
      <c r="C6212" s="2" t="s">
        <v>119</v>
      </c>
      <c r="D6212" s="2" t="s">
        <v>17175</v>
      </c>
      <c r="E6212" s="2" t="s">
        <v>17187</v>
      </c>
      <c r="F6212" s="13" t="n">
        <v>46252</v>
      </c>
      <c r="G6212" s="13" t="n">
        <v>46252</v>
      </c>
      <c r="H6212" s="2" t="n">
        <v>12.3</v>
      </c>
    </row>
    <row r="6213" customFormat="false" ht="15" hidden="false" customHeight="false" outlineLevel="0" collapsed="false">
      <c r="A6213" s="2" t="s">
        <v>23394</v>
      </c>
      <c r="B6213" s="2" t="s">
        <v>4160</v>
      </c>
      <c r="C6213" s="2" t="s">
        <v>98</v>
      </c>
      <c r="D6213" s="2" t="s">
        <v>17182</v>
      </c>
      <c r="E6213" s="2" t="s">
        <v>17176</v>
      </c>
      <c r="F6213" s="13" t="n">
        <v>46109</v>
      </c>
      <c r="G6213" s="13" t="n">
        <v>46109</v>
      </c>
      <c r="H6213" s="2" t="n">
        <v>22.3</v>
      </c>
    </row>
    <row r="6214" customFormat="false" ht="15" hidden="false" customHeight="false" outlineLevel="0" collapsed="false">
      <c r="A6214" s="2" t="s">
        <v>23395</v>
      </c>
      <c r="B6214" s="2" t="s">
        <v>706</v>
      </c>
      <c r="C6214" s="2" t="s">
        <v>114</v>
      </c>
      <c r="D6214" s="2" t="s">
        <v>17178</v>
      </c>
      <c r="E6214" s="2" t="s">
        <v>17176</v>
      </c>
      <c r="F6214" s="13" t="n">
        <v>45993</v>
      </c>
      <c r="G6214" s="13" t="n">
        <v>45994</v>
      </c>
      <c r="H6214" s="2" t="n">
        <v>38.2</v>
      </c>
    </row>
    <row r="6215" customFormat="false" ht="15" hidden="false" customHeight="false" outlineLevel="0" collapsed="false">
      <c r="A6215" s="2" t="s">
        <v>23396</v>
      </c>
      <c r="B6215" s="2" t="s">
        <v>4964</v>
      </c>
      <c r="C6215" s="2" t="s">
        <v>98</v>
      </c>
      <c r="D6215" s="2" t="s">
        <v>17178</v>
      </c>
      <c r="E6215" s="2" t="s">
        <v>17176</v>
      </c>
      <c r="F6215" s="13" t="n">
        <v>46144</v>
      </c>
      <c r="G6215" s="13" t="n">
        <v>46144</v>
      </c>
      <c r="H6215" s="2" t="n">
        <v>9.5</v>
      </c>
    </row>
    <row r="6216" customFormat="false" ht="15" hidden="false" customHeight="false" outlineLevel="0" collapsed="false">
      <c r="A6216" s="2" t="s">
        <v>23397</v>
      </c>
      <c r="B6216" s="2" t="s">
        <v>4472</v>
      </c>
      <c r="C6216" s="2" t="s">
        <v>98</v>
      </c>
      <c r="D6216" s="2" t="s">
        <v>17180</v>
      </c>
      <c r="E6216" s="2" t="s">
        <v>17176</v>
      </c>
      <c r="F6216" s="13" t="n">
        <v>45990</v>
      </c>
      <c r="G6216" s="13" t="n">
        <v>45990</v>
      </c>
      <c r="H6216" s="2" t="n">
        <v>23.8</v>
      </c>
    </row>
    <row r="6217" customFormat="false" ht="15" hidden="false" customHeight="false" outlineLevel="0" collapsed="false">
      <c r="A6217" s="2" t="s">
        <v>23398</v>
      </c>
      <c r="B6217" s="2" t="s">
        <v>2013</v>
      </c>
      <c r="C6217" s="2" t="s">
        <v>145</v>
      </c>
      <c r="D6217" s="2" t="s">
        <v>17180</v>
      </c>
      <c r="E6217" s="2" t="s">
        <v>17176</v>
      </c>
      <c r="F6217" s="13" t="n">
        <v>46243</v>
      </c>
      <c r="G6217" s="13" t="n">
        <v>46243</v>
      </c>
      <c r="H6217" s="2" t="n">
        <v>16.9</v>
      </c>
    </row>
    <row r="6218" customFormat="false" ht="15" hidden="false" customHeight="false" outlineLevel="0" collapsed="false">
      <c r="A6218" s="2" t="s">
        <v>23399</v>
      </c>
      <c r="B6218" s="2" t="s">
        <v>2826</v>
      </c>
      <c r="C6218" s="2" t="s">
        <v>141</v>
      </c>
      <c r="D6218" s="2" t="s">
        <v>17184</v>
      </c>
      <c r="E6218" s="2" t="s">
        <v>17176</v>
      </c>
      <c r="F6218" s="13" t="n">
        <v>46006</v>
      </c>
      <c r="G6218" s="13" t="n">
        <v>46006</v>
      </c>
      <c r="H6218" s="2" t="n">
        <v>15.4</v>
      </c>
    </row>
    <row r="6219" customFormat="false" ht="15" hidden="false" customHeight="false" outlineLevel="0" collapsed="false">
      <c r="A6219" s="2" t="s">
        <v>23400</v>
      </c>
      <c r="B6219" s="2" t="s">
        <v>2490</v>
      </c>
      <c r="C6219" s="2" t="s">
        <v>165</v>
      </c>
      <c r="D6219" s="2" t="s">
        <v>17178</v>
      </c>
      <c r="E6219" s="2" t="s">
        <v>17187</v>
      </c>
      <c r="F6219" s="13" t="n">
        <v>45782</v>
      </c>
      <c r="G6219" s="13" t="n">
        <v>45782</v>
      </c>
      <c r="H6219" s="2" t="n">
        <v>12.1</v>
      </c>
    </row>
    <row r="6220" customFormat="false" ht="15" hidden="false" customHeight="false" outlineLevel="0" collapsed="false">
      <c r="A6220" s="2" t="s">
        <v>23401</v>
      </c>
      <c r="B6220" s="2" t="s">
        <v>4364</v>
      </c>
      <c r="C6220" s="2" t="s">
        <v>98</v>
      </c>
      <c r="D6220" s="2" t="s">
        <v>17178</v>
      </c>
      <c r="E6220" s="2" t="s">
        <v>17176</v>
      </c>
      <c r="F6220" s="13" t="n">
        <v>46116</v>
      </c>
      <c r="G6220" s="13" t="n">
        <v>46116</v>
      </c>
      <c r="H6220" s="2" t="n">
        <v>19</v>
      </c>
    </row>
    <row r="6221" customFormat="false" ht="15" hidden="false" customHeight="false" outlineLevel="0" collapsed="false">
      <c r="A6221" s="2" t="s">
        <v>23402</v>
      </c>
      <c r="B6221" s="2" t="s">
        <v>813</v>
      </c>
      <c r="C6221" s="2" t="s">
        <v>119</v>
      </c>
      <c r="D6221" s="2" t="s">
        <v>17175</v>
      </c>
      <c r="E6221" s="2" t="s">
        <v>17176</v>
      </c>
      <c r="F6221" s="13" t="n">
        <v>46069</v>
      </c>
      <c r="G6221" s="13" t="n">
        <v>46069</v>
      </c>
      <c r="H6221" s="2" t="n">
        <v>13.2</v>
      </c>
    </row>
    <row r="6222" customFormat="false" ht="15" hidden="false" customHeight="false" outlineLevel="0" collapsed="false">
      <c r="A6222" s="2" t="s">
        <v>23403</v>
      </c>
      <c r="B6222" s="2" t="s">
        <v>1156</v>
      </c>
      <c r="C6222" s="2" t="s">
        <v>98</v>
      </c>
      <c r="D6222" s="2" t="s">
        <v>17182</v>
      </c>
      <c r="E6222" s="2" t="s">
        <v>17187</v>
      </c>
      <c r="F6222" s="13" t="n">
        <v>45966</v>
      </c>
      <c r="G6222" s="13" t="n">
        <v>45966</v>
      </c>
      <c r="H6222" s="2" t="n">
        <v>5.8</v>
      </c>
    </row>
    <row r="6223" customFormat="false" ht="15" hidden="false" customHeight="false" outlineLevel="0" collapsed="false">
      <c r="A6223" s="2" t="s">
        <v>23404</v>
      </c>
      <c r="B6223" s="2" t="s">
        <v>4916</v>
      </c>
      <c r="C6223" s="2" t="s">
        <v>119</v>
      </c>
      <c r="D6223" s="2" t="s">
        <v>17178</v>
      </c>
      <c r="E6223" s="2" t="s">
        <v>17176</v>
      </c>
      <c r="F6223" s="13" t="n">
        <v>46119</v>
      </c>
      <c r="G6223" s="13" t="n">
        <v>46119</v>
      </c>
      <c r="H6223" s="2" t="n">
        <v>17.3</v>
      </c>
    </row>
    <row r="6224" customFormat="false" ht="15" hidden="false" customHeight="false" outlineLevel="0" collapsed="false">
      <c r="A6224" s="2" t="s">
        <v>23405</v>
      </c>
      <c r="B6224" s="2" t="s">
        <v>1304</v>
      </c>
      <c r="C6224" s="2" t="s">
        <v>108</v>
      </c>
      <c r="D6224" s="2" t="s">
        <v>17175</v>
      </c>
      <c r="E6224" s="2" t="s">
        <v>17193</v>
      </c>
      <c r="F6224" s="13" t="n">
        <v>45870</v>
      </c>
      <c r="G6224" s="13" t="n">
        <v>45870</v>
      </c>
      <c r="H6224" s="2" t="n">
        <v>10.1</v>
      </c>
    </row>
    <row r="6225" customFormat="false" ht="15" hidden="false" customHeight="false" outlineLevel="0" collapsed="false">
      <c r="A6225" s="2" t="s">
        <v>23406</v>
      </c>
      <c r="B6225" s="2" t="s">
        <v>4456</v>
      </c>
      <c r="C6225" s="2" t="s">
        <v>119</v>
      </c>
      <c r="D6225" s="2" t="s">
        <v>17184</v>
      </c>
      <c r="E6225" s="2" t="s">
        <v>17176</v>
      </c>
      <c r="F6225" s="13" t="n">
        <v>46013</v>
      </c>
      <c r="G6225" s="13" t="n">
        <v>46014</v>
      </c>
      <c r="H6225" s="2" t="n">
        <v>31.3</v>
      </c>
    </row>
    <row r="6226" customFormat="false" ht="15" hidden="false" customHeight="false" outlineLevel="0" collapsed="false">
      <c r="A6226" s="2" t="s">
        <v>23407</v>
      </c>
      <c r="B6226" s="2" t="s">
        <v>2383</v>
      </c>
      <c r="C6226" s="2" t="s">
        <v>114</v>
      </c>
      <c r="D6226" s="2" t="s">
        <v>17178</v>
      </c>
      <c r="E6226" s="2" t="s">
        <v>17187</v>
      </c>
      <c r="F6226" s="13" t="n">
        <v>45969</v>
      </c>
      <c r="G6226" s="13" t="n">
        <v>45969</v>
      </c>
      <c r="H6226" s="2" t="n">
        <v>6.6</v>
      </c>
    </row>
    <row r="6227" customFormat="false" ht="15" hidden="false" customHeight="false" outlineLevel="0" collapsed="false">
      <c r="A6227" s="2" t="s">
        <v>23408</v>
      </c>
      <c r="B6227" s="2" t="s">
        <v>1867</v>
      </c>
      <c r="C6227" s="2" t="s">
        <v>98</v>
      </c>
      <c r="D6227" s="2" t="s">
        <v>17175</v>
      </c>
      <c r="E6227" s="2" t="s">
        <v>17191</v>
      </c>
      <c r="F6227" s="13" t="n">
        <v>45845</v>
      </c>
      <c r="G6227" s="13" t="n">
        <v>45845</v>
      </c>
      <c r="H6227" s="2" t="n">
        <v>4.1</v>
      </c>
    </row>
    <row r="6228" customFormat="false" ht="15" hidden="false" customHeight="false" outlineLevel="0" collapsed="false">
      <c r="A6228" s="2" t="s">
        <v>23409</v>
      </c>
      <c r="B6228" s="2" t="s">
        <v>1941</v>
      </c>
      <c r="C6228" s="2" t="s">
        <v>128</v>
      </c>
      <c r="D6228" s="2" t="s">
        <v>17180</v>
      </c>
      <c r="E6228" s="2" t="s">
        <v>17176</v>
      </c>
      <c r="F6228" s="13" t="n">
        <v>46023</v>
      </c>
      <c r="G6228" s="13" t="n">
        <v>46023</v>
      </c>
      <c r="H6228" s="2" t="n">
        <v>8.8</v>
      </c>
    </row>
    <row r="6229" customFormat="false" ht="15" hidden="false" customHeight="false" outlineLevel="0" collapsed="false">
      <c r="A6229" s="2" t="s">
        <v>23410</v>
      </c>
      <c r="B6229" s="2" t="s">
        <v>3212</v>
      </c>
      <c r="C6229" s="2" t="s">
        <v>128</v>
      </c>
      <c r="D6229" s="2" t="s">
        <v>17178</v>
      </c>
      <c r="E6229" s="2" t="s">
        <v>17176</v>
      </c>
      <c r="F6229" s="13" t="n">
        <v>45795</v>
      </c>
      <c r="G6229" s="13" t="n">
        <v>45795</v>
      </c>
      <c r="H6229" s="2" t="n">
        <v>5.9</v>
      </c>
    </row>
    <row r="6230" customFormat="false" ht="15" hidden="false" customHeight="false" outlineLevel="0" collapsed="false">
      <c r="A6230" s="2" t="s">
        <v>23411</v>
      </c>
      <c r="B6230" s="2" t="s">
        <v>840</v>
      </c>
      <c r="C6230" s="2" t="s">
        <v>119</v>
      </c>
      <c r="D6230" s="2" t="s">
        <v>17184</v>
      </c>
      <c r="E6230" s="2" t="s">
        <v>17176</v>
      </c>
      <c r="F6230" s="13" t="n">
        <v>45937</v>
      </c>
      <c r="G6230" s="13" t="n">
        <v>45937</v>
      </c>
      <c r="H6230" s="2" t="n">
        <v>6.6</v>
      </c>
    </row>
    <row r="6231" customFormat="false" ht="15" hidden="false" customHeight="false" outlineLevel="0" collapsed="false">
      <c r="A6231" s="2" t="s">
        <v>23412</v>
      </c>
      <c r="B6231" s="2" t="s">
        <v>4901</v>
      </c>
      <c r="C6231" s="2" t="s">
        <v>104</v>
      </c>
      <c r="D6231" s="2" t="s">
        <v>17175</v>
      </c>
      <c r="E6231" s="2" t="s">
        <v>17176</v>
      </c>
      <c r="F6231" s="13" t="n">
        <v>46199</v>
      </c>
      <c r="G6231" s="13" t="n">
        <v>46199</v>
      </c>
      <c r="H6231" s="2" t="n">
        <v>7.5</v>
      </c>
    </row>
    <row r="6232" customFormat="false" ht="15" hidden="false" customHeight="false" outlineLevel="0" collapsed="false">
      <c r="A6232" s="2" t="s">
        <v>23413</v>
      </c>
      <c r="B6232" s="2" t="s">
        <v>3766</v>
      </c>
      <c r="C6232" s="2" t="s">
        <v>98</v>
      </c>
      <c r="D6232" s="2" t="s">
        <v>17180</v>
      </c>
      <c r="E6232" s="2" t="s">
        <v>17187</v>
      </c>
      <c r="F6232" s="13" t="n">
        <v>46036</v>
      </c>
      <c r="G6232" s="13" t="n">
        <v>46036</v>
      </c>
      <c r="H6232" s="2" t="n">
        <v>15.4</v>
      </c>
    </row>
    <row r="6233" customFormat="false" ht="15" hidden="false" customHeight="false" outlineLevel="0" collapsed="false">
      <c r="A6233" s="2" t="s">
        <v>23414</v>
      </c>
      <c r="B6233" s="2" t="s">
        <v>5049</v>
      </c>
      <c r="C6233" s="2" t="s">
        <v>98</v>
      </c>
      <c r="D6233" s="2" t="s">
        <v>17184</v>
      </c>
      <c r="E6233" s="2" t="s">
        <v>17193</v>
      </c>
      <c r="F6233" s="13" t="n">
        <v>46174</v>
      </c>
      <c r="G6233" s="13" t="n">
        <v>46174</v>
      </c>
      <c r="H6233" s="2" t="n">
        <v>8.2</v>
      </c>
    </row>
    <row r="6234" customFormat="false" ht="15" hidden="false" customHeight="false" outlineLevel="0" collapsed="false">
      <c r="A6234" s="2" t="s">
        <v>23415</v>
      </c>
      <c r="B6234" s="2" t="s">
        <v>3231</v>
      </c>
      <c r="C6234" s="2" t="s">
        <v>98</v>
      </c>
      <c r="D6234" s="2" t="s">
        <v>17178</v>
      </c>
      <c r="E6234" s="2" t="s">
        <v>17176</v>
      </c>
      <c r="F6234" s="13" t="n">
        <v>45755</v>
      </c>
      <c r="G6234" s="13" t="n">
        <v>45758</v>
      </c>
      <c r="H6234" s="2" t="n">
        <v>72.9</v>
      </c>
    </row>
    <row r="6235" customFormat="false" ht="15" hidden="false" customHeight="false" outlineLevel="0" collapsed="false">
      <c r="A6235" s="2" t="s">
        <v>23416</v>
      </c>
      <c r="B6235" s="2" t="s">
        <v>4009</v>
      </c>
      <c r="C6235" s="2" t="s">
        <v>98</v>
      </c>
      <c r="D6235" s="2" t="s">
        <v>17175</v>
      </c>
      <c r="E6235" s="2" t="s">
        <v>17187</v>
      </c>
      <c r="F6235" s="13" t="n">
        <v>46185</v>
      </c>
      <c r="G6235" s="13" t="n">
        <v>46185</v>
      </c>
      <c r="H6235" s="2" t="n">
        <v>8.7</v>
      </c>
    </row>
    <row r="6236" customFormat="false" ht="15" hidden="false" customHeight="false" outlineLevel="0" collapsed="false">
      <c r="A6236" s="2" t="s">
        <v>23417</v>
      </c>
      <c r="B6236" s="2" t="s">
        <v>1654</v>
      </c>
      <c r="C6236" s="2" t="s">
        <v>145</v>
      </c>
      <c r="D6236" s="2" t="s">
        <v>17178</v>
      </c>
      <c r="E6236" s="2" t="s">
        <v>17191</v>
      </c>
      <c r="F6236" s="13" t="n">
        <v>45948</v>
      </c>
      <c r="G6236" s="13" t="n">
        <v>45948</v>
      </c>
      <c r="H6236" s="2" t="n">
        <v>2.6</v>
      </c>
    </row>
    <row r="6237" customFormat="false" ht="15" hidden="false" customHeight="false" outlineLevel="0" collapsed="false">
      <c r="A6237" s="2" t="s">
        <v>23418</v>
      </c>
      <c r="B6237" s="2" t="s">
        <v>1031</v>
      </c>
      <c r="C6237" s="2" t="s">
        <v>163</v>
      </c>
      <c r="D6237" s="2" t="s">
        <v>17178</v>
      </c>
      <c r="E6237" s="2" t="s">
        <v>17187</v>
      </c>
      <c r="F6237" s="13" t="n">
        <v>46248</v>
      </c>
      <c r="G6237" s="13" t="n">
        <v>46248</v>
      </c>
      <c r="H6237" s="2" t="n">
        <v>5.9</v>
      </c>
    </row>
    <row r="6238" customFormat="false" ht="15" hidden="false" customHeight="false" outlineLevel="0" collapsed="false">
      <c r="A6238" s="2" t="s">
        <v>23419</v>
      </c>
      <c r="B6238" s="2" t="s">
        <v>4968</v>
      </c>
      <c r="C6238" s="2" t="s">
        <v>98</v>
      </c>
      <c r="D6238" s="2" t="s">
        <v>17178</v>
      </c>
      <c r="E6238" s="2" t="s">
        <v>17187</v>
      </c>
      <c r="F6238" s="13" t="n">
        <v>45823</v>
      </c>
      <c r="G6238" s="13" t="n">
        <v>45823</v>
      </c>
      <c r="H6238" s="2" t="n">
        <v>13.9</v>
      </c>
    </row>
    <row r="6239" customFormat="false" ht="15" hidden="false" customHeight="false" outlineLevel="0" collapsed="false">
      <c r="A6239" s="2" t="s">
        <v>23420</v>
      </c>
      <c r="B6239" s="2" t="s">
        <v>5051</v>
      </c>
      <c r="C6239" s="2" t="s">
        <v>98</v>
      </c>
      <c r="D6239" s="2" t="s">
        <v>17182</v>
      </c>
      <c r="E6239" s="2" t="s">
        <v>17176</v>
      </c>
      <c r="F6239" s="13" t="n">
        <v>46052</v>
      </c>
      <c r="G6239" s="13" t="n">
        <v>46052</v>
      </c>
      <c r="H6239" s="2" t="n">
        <v>9.5</v>
      </c>
    </row>
    <row r="6240" customFormat="false" ht="15" hidden="false" customHeight="false" outlineLevel="0" collapsed="false">
      <c r="A6240" s="2" t="s">
        <v>23421</v>
      </c>
      <c r="B6240" s="2" t="s">
        <v>468</v>
      </c>
      <c r="C6240" s="2" t="s">
        <v>119</v>
      </c>
      <c r="D6240" s="2" t="s">
        <v>17175</v>
      </c>
      <c r="E6240" s="2" t="s">
        <v>17176</v>
      </c>
      <c r="F6240" s="13" t="n">
        <v>45889</v>
      </c>
      <c r="G6240" s="13" t="n">
        <v>45890</v>
      </c>
      <c r="H6240" s="2" t="n">
        <v>30.3</v>
      </c>
    </row>
    <row r="6241" customFormat="false" ht="15" hidden="false" customHeight="false" outlineLevel="0" collapsed="false">
      <c r="A6241" s="2" t="s">
        <v>23422</v>
      </c>
      <c r="B6241" s="2" t="s">
        <v>2122</v>
      </c>
      <c r="C6241" s="2" t="s">
        <v>165</v>
      </c>
      <c r="D6241" s="2" t="s">
        <v>17182</v>
      </c>
      <c r="E6241" s="2" t="s">
        <v>17176</v>
      </c>
      <c r="F6241" s="13" t="n">
        <v>46286</v>
      </c>
      <c r="G6241" s="13" t="n">
        <v>46287</v>
      </c>
      <c r="H6241" s="2" t="n">
        <v>27.7</v>
      </c>
    </row>
    <row r="6242" customFormat="false" ht="15" hidden="false" customHeight="false" outlineLevel="0" collapsed="false">
      <c r="A6242" s="2" t="s">
        <v>23423</v>
      </c>
      <c r="B6242" s="2" t="s">
        <v>4255</v>
      </c>
      <c r="C6242" s="2" t="s">
        <v>128</v>
      </c>
      <c r="D6242" s="2" t="s">
        <v>17180</v>
      </c>
      <c r="E6242" s="2" t="s">
        <v>17187</v>
      </c>
      <c r="F6242" s="13" t="n">
        <v>46204</v>
      </c>
      <c r="G6242" s="13" t="n">
        <v>46204</v>
      </c>
      <c r="H6242" s="2" t="n">
        <v>3.3</v>
      </c>
    </row>
    <row r="6243" customFormat="false" ht="15" hidden="false" customHeight="false" outlineLevel="0" collapsed="false">
      <c r="A6243" s="2" t="s">
        <v>23424</v>
      </c>
      <c r="B6243" s="2" t="s">
        <v>278</v>
      </c>
      <c r="C6243" s="2" t="s">
        <v>108</v>
      </c>
      <c r="D6243" s="2" t="s">
        <v>17182</v>
      </c>
      <c r="E6243" s="2" t="s">
        <v>17187</v>
      </c>
      <c r="F6243" s="13" t="n">
        <v>45967</v>
      </c>
      <c r="G6243" s="13" t="n">
        <v>45967</v>
      </c>
      <c r="H6243" s="2" t="n">
        <v>7.6</v>
      </c>
    </row>
    <row r="6244" customFormat="false" ht="15" hidden="false" customHeight="false" outlineLevel="0" collapsed="false">
      <c r="A6244" s="2" t="s">
        <v>23425</v>
      </c>
      <c r="B6244" s="2" t="s">
        <v>1814</v>
      </c>
      <c r="C6244" s="2" t="s">
        <v>145</v>
      </c>
      <c r="D6244" s="2" t="s">
        <v>17184</v>
      </c>
      <c r="E6244" s="2" t="s">
        <v>17187</v>
      </c>
      <c r="F6244" s="13" t="n">
        <v>46018</v>
      </c>
      <c r="G6244" s="13" t="n">
        <v>46018</v>
      </c>
      <c r="H6244" s="2" t="n">
        <v>4.1</v>
      </c>
    </row>
    <row r="6245" customFormat="false" ht="15" hidden="false" customHeight="false" outlineLevel="0" collapsed="false">
      <c r="A6245" s="2" t="s">
        <v>23426</v>
      </c>
      <c r="B6245" s="2" t="s">
        <v>275</v>
      </c>
      <c r="C6245" s="2" t="s">
        <v>119</v>
      </c>
      <c r="D6245" s="2" t="s">
        <v>17178</v>
      </c>
      <c r="E6245" s="2" t="s">
        <v>17176</v>
      </c>
      <c r="F6245" s="13" t="n">
        <v>46138</v>
      </c>
      <c r="G6245" s="13" t="n">
        <v>46138</v>
      </c>
      <c r="H6245" s="2" t="n">
        <v>5.9</v>
      </c>
    </row>
    <row r="6246" customFormat="false" ht="15" hidden="false" customHeight="false" outlineLevel="0" collapsed="false">
      <c r="A6246" s="2" t="s">
        <v>23427</v>
      </c>
      <c r="B6246" s="2" t="s">
        <v>4309</v>
      </c>
      <c r="C6246" s="2" t="s">
        <v>114</v>
      </c>
      <c r="D6246" s="2" t="s">
        <v>17175</v>
      </c>
      <c r="E6246" s="2" t="s">
        <v>17193</v>
      </c>
      <c r="F6246" s="13" t="n">
        <v>46024</v>
      </c>
      <c r="G6246" s="13" t="n">
        <v>46024</v>
      </c>
      <c r="H6246" s="2" t="n">
        <v>13.8</v>
      </c>
    </row>
    <row r="6247" customFormat="false" ht="15" hidden="false" customHeight="false" outlineLevel="0" collapsed="false">
      <c r="A6247" s="2" t="s">
        <v>23428</v>
      </c>
      <c r="B6247" s="2" t="s">
        <v>410</v>
      </c>
      <c r="C6247" s="2" t="s">
        <v>165</v>
      </c>
      <c r="D6247" s="2" t="s">
        <v>17178</v>
      </c>
      <c r="E6247" s="2" t="s">
        <v>17187</v>
      </c>
      <c r="F6247" s="13" t="n">
        <v>45958</v>
      </c>
      <c r="G6247" s="13" t="n">
        <v>45958</v>
      </c>
      <c r="H6247" s="2" t="n">
        <v>10.5</v>
      </c>
    </row>
    <row r="6248" customFormat="false" ht="15" hidden="false" customHeight="false" outlineLevel="0" collapsed="false">
      <c r="A6248" s="2" t="s">
        <v>23429</v>
      </c>
      <c r="B6248" s="2" t="s">
        <v>4202</v>
      </c>
      <c r="C6248" s="2" t="s">
        <v>108</v>
      </c>
      <c r="D6248" s="2" t="s">
        <v>17180</v>
      </c>
      <c r="E6248" s="2" t="s">
        <v>17191</v>
      </c>
      <c r="F6248" s="13" t="n">
        <v>45983</v>
      </c>
      <c r="G6248" s="13" t="n">
        <v>45983</v>
      </c>
      <c r="H6248" s="2" t="n">
        <v>3.9</v>
      </c>
    </row>
    <row r="6249" customFormat="false" ht="15" hidden="false" customHeight="false" outlineLevel="0" collapsed="false">
      <c r="A6249" s="2" t="s">
        <v>23430</v>
      </c>
      <c r="B6249" s="2" t="s">
        <v>3201</v>
      </c>
      <c r="C6249" s="2" t="s">
        <v>98</v>
      </c>
      <c r="D6249" s="2" t="s">
        <v>17184</v>
      </c>
      <c r="E6249" s="2" t="s">
        <v>17187</v>
      </c>
      <c r="F6249" s="13" t="n">
        <v>46208</v>
      </c>
      <c r="G6249" s="13" t="n">
        <v>46208</v>
      </c>
      <c r="H6249" s="2" t="n">
        <v>10.1</v>
      </c>
    </row>
    <row r="6250" customFormat="false" ht="15" hidden="false" customHeight="false" outlineLevel="0" collapsed="false">
      <c r="A6250" s="2" t="s">
        <v>23431</v>
      </c>
      <c r="B6250" s="2" t="s">
        <v>224</v>
      </c>
      <c r="C6250" s="2" t="s">
        <v>98</v>
      </c>
      <c r="D6250" s="2" t="s">
        <v>17182</v>
      </c>
      <c r="E6250" s="2" t="s">
        <v>17193</v>
      </c>
      <c r="F6250" s="13" t="n">
        <v>46089</v>
      </c>
      <c r="G6250" s="13" t="n">
        <v>46089</v>
      </c>
      <c r="H6250" s="2" t="n">
        <v>3</v>
      </c>
    </row>
    <row r="6251" customFormat="false" ht="15" hidden="false" customHeight="false" outlineLevel="0" collapsed="false">
      <c r="A6251" s="2" t="s">
        <v>23432</v>
      </c>
      <c r="B6251" s="2" t="s">
        <v>1522</v>
      </c>
      <c r="C6251" s="2" t="s">
        <v>108</v>
      </c>
      <c r="D6251" s="2" t="s">
        <v>17184</v>
      </c>
      <c r="E6251" s="2" t="s">
        <v>17187</v>
      </c>
      <c r="F6251" s="13" t="n">
        <v>45825</v>
      </c>
      <c r="G6251" s="13" t="n">
        <v>45825</v>
      </c>
      <c r="H6251" s="2" t="n">
        <v>3.5</v>
      </c>
    </row>
    <row r="6252" customFormat="false" ht="15" hidden="false" customHeight="false" outlineLevel="0" collapsed="false">
      <c r="A6252" s="2" t="s">
        <v>23433</v>
      </c>
      <c r="B6252" s="2" t="s">
        <v>3633</v>
      </c>
      <c r="C6252" s="2" t="s">
        <v>114</v>
      </c>
      <c r="D6252" s="2" t="s">
        <v>17182</v>
      </c>
      <c r="E6252" s="2" t="s">
        <v>17176</v>
      </c>
      <c r="F6252" s="13" t="n">
        <v>45939</v>
      </c>
      <c r="G6252" s="13" t="n">
        <v>45939</v>
      </c>
      <c r="H6252" s="2" t="n">
        <v>17.9</v>
      </c>
    </row>
    <row r="6253" customFormat="false" ht="15" hidden="false" customHeight="false" outlineLevel="0" collapsed="false">
      <c r="A6253" s="2" t="s">
        <v>23434</v>
      </c>
      <c r="B6253" s="2" t="s">
        <v>1353</v>
      </c>
      <c r="C6253" s="2" t="s">
        <v>108</v>
      </c>
      <c r="D6253" s="2" t="s">
        <v>17175</v>
      </c>
      <c r="E6253" s="2" t="s">
        <v>17193</v>
      </c>
      <c r="F6253" s="13" t="n">
        <v>45934</v>
      </c>
      <c r="G6253" s="13" t="n">
        <v>45934</v>
      </c>
      <c r="H6253" s="2" t="n">
        <v>5.9</v>
      </c>
    </row>
    <row r="6254" customFormat="false" ht="15" hidden="false" customHeight="false" outlineLevel="0" collapsed="false">
      <c r="A6254" s="2" t="s">
        <v>23435</v>
      </c>
      <c r="B6254" s="2" t="s">
        <v>2041</v>
      </c>
      <c r="C6254" s="2" t="s">
        <v>141</v>
      </c>
      <c r="D6254" s="2" t="s">
        <v>17178</v>
      </c>
      <c r="E6254" s="2" t="s">
        <v>17176</v>
      </c>
      <c r="F6254" s="13" t="n">
        <v>45886</v>
      </c>
      <c r="G6254" s="13" t="n">
        <v>45886</v>
      </c>
      <c r="H6254" s="2" t="n">
        <v>11.4</v>
      </c>
    </row>
    <row r="6255" customFormat="false" ht="15" hidden="false" customHeight="false" outlineLevel="0" collapsed="false">
      <c r="A6255" s="2" t="s">
        <v>23436</v>
      </c>
      <c r="B6255" s="2" t="s">
        <v>3778</v>
      </c>
      <c r="C6255" s="2" t="s">
        <v>145</v>
      </c>
      <c r="D6255" s="2" t="s">
        <v>17175</v>
      </c>
      <c r="E6255" s="2" t="s">
        <v>17187</v>
      </c>
      <c r="F6255" s="13" t="n">
        <v>45853</v>
      </c>
      <c r="G6255" s="13" t="n">
        <v>45853</v>
      </c>
      <c r="H6255" s="2" t="n">
        <v>9</v>
      </c>
    </row>
    <row r="6256" customFormat="false" ht="15" hidden="false" customHeight="false" outlineLevel="0" collapsed="false">
      <c r="A6256" s="2" t="s">
        <v>23437</v>
      </c>
      <c r="B6256" s="2" t="s">
        <v>992</v>
      </c>
      <c r="C6256" s="2" t="s">
        <v>108</v>
      </c>
      <c r="D6256" s="2" t="s">
        <v>17175</v>
      </c>
      <c r="E6256" s="2" t="s">
        <v>17193</v>
      </c>
      <c r="F6256" s="13" t="n">
        <v>46015</v>
      </c>
      <c r="G6256" s="13" t="n">
        <v>46015</v>
      </c>
      <c r="H6256" s="2" t="n">
        <v>6.3</v>
      </c>
    </row>
    <row r="6257" customFormat="false" ht="15" hidden="false" customHeight="false" outlineLevel="0" collapsed="false">
      <c r="A6257" s="2" t="s">
        <v>23438</v>
      </c>
      <c r="B6257" s="2" t="s">
        <v>3839</v>
      </c>
      <c r="C6257" s="2" t="s">
        <v>123</v>
      </c>
      <c r="D6257" s="2" t="s">
        <v>17184</v>
      </c>
      <c r="E6257" s="2" t="s">
        <v>17176</v>
      </c>
      <c r="F6257" s="13" t="n">
        <v>45853</v>
      </c>
      <c r="G6257" s="13" t="n">
        <v>45853</v>
      </c>
      <c r="H6257" s="2" t="n">
        <v>8.8</v>
      </c>
    </row>
    <row r="6258" customFormat="false" ht="15" hidden="false" customHeight="false" outlineLevel="0" collapsed="false">
      <c r="A6258" s="2" t="s">
        <v>23439</v>
      </c>
      <c r="B6258" s="2" t="s">
        <v>1993</v>
      </c>
      <c r="C6258" s="2" t="s">
        <v>98</v>
      </c>
      <c r="D6258" s="2" t="s">
        <v>17175</v>
      </c>
      <c r="E6258" s="2" t="s">
        <v>17187</v>
      </c>
      <c r="F6258" s="13" t="n">
        <v>46072</v>
      </c>
      <c r="G6258" s="13" t="n">
        <v>46072</v>
      </c>
      <c r="H6258" s="2" t="n">
        <v>16.6</v>
      </c>
    </row>
    <row r="6259" customFormat="false" ht="15" hidden="false" customHeight="false" outlineLevel="0" collapsed="false">
      <c r="A6259" s="2" t="s">
        <v>23440</v>
      </c>
      <c r="B6259" s="2" t="s">
        <v>1545</v>
      </c>
      <c r="C6259" s="2" t="s">
        <v>145</v>
      </c>
      <c r="D6259" s="2" t="s">
        <v>17178</v>
      </c>
      <c r="E6259" s="2" t="s">
        <v>17193</v>
      </c>
      <c r="F6259" s="13" t="n">
        <v>45936</v>
      </c>
      <c r="G6259" s="13" t="n">
        <v>45936</v>
      </c>
      <c r="H6259" s="2" t="n">
        <v>3</v>
      </c>
    </row>
    <row r="6260" customFormat="false" ht="15" hidden="false" customHeight="false" outlineLevel="0" collapsed="false">
      <c r="A6260" s="2" t="s">
        <v>23441</v>
      </c>
      <c r="B6260" s="2" t="s">
        <v>1649</v>
      </c>
      <c r="C6260" s="2" t="s">
        <v>98</v>
      </c>
      <c r="D6260" s="2" t="s">
        <v>17175</v>
      </c>
      <c r="E6260" s="2" t="s">
        <v>17176</v>
      </c>
      <c r="F6260" s="13" t="n">
        <v>46015</v>
      </c>
      <c r="G6260" s="13" t="n">
        <v>46016</v>
      </c>
      <c r="H6260" s="2" t="n">
        <v>31.8</v>
      </c>
    </row>
    <row r="6261" customFormat="false" ht="15" hidden="false" customHeight="false" outlineLevel="0" collapsed="false">
      <c r="A6261" s="2" t="s">
        <v>23442</v>
      </c>
      <c r="B6261" s="2" t="s">
        <v>4008</v>
      </c>
      <c r="C6261" s="2" t="s">
        <v>98</v>
      </c>
      <c r="D6261" s="2" t="s">
        <v>17178</v>
      </c>
      <c r="E6261" s="2" t="s">
        <v>17187</v>
      </c>
      <c r="F6261" s="13" t="n">
        <v>45930</v>
      </c>
      <c r="G6261" s="13" t="n">
        <v>45930</v>
      </c>
      <c r="H6261" s="2" t="n">
        <v>7.9</v>
      </c>
    </row>
    <row r="6262" customFormat="false" ht="15" hidden="false" customHeight="false" outlineLevel="0" collapsed="false">
      <c r="A6262" s="2" t="s">
        <v>23443</v>
      </c>
      <c r="B6262" s="2" t="s">
        <v>2537</v>
      </c>
      <c r="C6262" s="2" t="s">
        <v>163</v>
      </c>
      <c r="D6262" s="2" t="s">
        <v>17182</v>
      </c>
      <c r="E6262" s="2" t="s">
        <v>17176</v>
      </c>
      <c r="F6262" s="13" t="n">
        <v>45939</v>
      </c>
      <c r="G6262" s="13" t="n">
        <v>45939</v>
      </c>
      <c r="H6262" s="2" t="n">
        <v>19.5</v>
      </c>
    </row>
    <row r="6263" customFormat="false" ht="15" hidden="false" customHeight="false" outlineLevel="0" collapsed="false">
      <c r="A6263" s="2" t="s">
        <v>23444</v>
      </c>
      <c r="B6263" s="2" t="s">
        <v>2841</v>
      </c>
      <c r="C6263" s="2" t="s">
        <v>119</v>
      </c>
      <c r="D6263" s="2" t="s">
        <v>17182</v>
      </c>
      <c r="E6263" s="2" t="s">
        <v>17176</v>
      </c>
      <c r="F6263" s="13" t="n">
        <v>45963</v>
      </c>
      <c r="G6263" s="13" t="n">
        <v>45963</v>
      </c>
      <c r="H6263" s="2" t="n">
        <v>22.2</v>
      </c>
    </row>
    <row r="6264" customFormat="false" ht="15" hidden="false" customHeight="false" outlineLevel="0" collapsed="false">
      <c r="A6264" s="2" t="s">
        <v>23445</v>
      </c>
      <c r="B6264" s="2" t="s">
        <v>2167</v>
      </c>
      <c r="C6264" s="2" t="s">
        <v>139</v>
      </c>
      <c r="D6264" s="2" t="s">
        <v>17178</v>
      </c>
      <c r="E6264" s="2" t="s">
        <v>17176</v>
      </c>
      <c r="F6264" s="13" t="n">
        <v>46131</v>
      </c>
      <c r="G6264" s="13" t="n">
        <v>46131</v>
      </c>
      <c r="H6264" s="2" t="n">
        <v>4.4</v>
      </c>
    </row>
    <row r="6265" customFormat="false" ht="15" hidden="false" customHeight="false" outlineLevel="0" collapsed="false">
      <c r="A6265" s="2" t="s">
        <v>23446</v>
      </c>
      <c r="B6265" s="2" t="s">
        <v>1005</v>
      </c>
      <c r="C6265" s="2" t="s">
        <v>128</v>
      </c>
      <c r="D6265" s="2" t="s">
        <v>17180</v>
      </c>
      <c r="E6265" s="2" t="s">
        <v>17176</v>
      </c>
      <c r="F6265" s="13" t="n">
        <v>45715</v>
      </c>
      <c r="G6265" s="13" t="n">
        <v>45715</v>
      </c>
      <c r="H6265" s="2" t="n">
        <v>10.3</v>
      </c>
    </row>
    <row r="6266" customFormat="false" ht="15" hidden="false" customHeight="false" outlineLevel="0" collapsed="false">
      <c r="A6266" s="2" t="s">
        <v>23447</v>
      </c>
      <c r="B6266" s="2" t="s">
        <v>2394</v>
      </c>
      <c r="C6266" s="2" t="s">
        <v>163</v>
      </c>
      <c r="D6266" s="2" t="s">
        <v>17184</v>
      </c>
      <c r="E6266" s="2" t="s">
        <v>17187</v>
      </c>
      <c r="F6266" s="13" t="n">
        <v>45834</v>
      </c>
      <c r="G6266" s="13" t="n">
        <v>45834</v>
      </c>
      <c r="H6266" s="2" t="n">
        <v>10.4</v>
      </c>
    </row>
    <row r="6267" customFormat="false" ht="15" hidden="false" customHeight="false" outlineLevel="0" collapsed="false">
      <c r="A6267" s="2" t="s">
        <v>23448</v>
      </c>
      <c r="B6267" s="2" t="s">
        <v>4618</v>
      </c>
      <c r="C6267" s="2" t="s">
        <v>119</v>
      </c>
      <c r="D6267" s="2" t="s">
        <v>17175</v>
      </c>
      <c r="E6267" s="2" t="s">
        <v>17176</v>
      </c>
      <c r="F6267" s="13" t="n">
        <v>46133</v>
      </c>
      <c r="G6267" s="13" t="n">
        <v>46133</v>
      </c>
      <c r="H6267" s="2" t="n">
        <v>12</v>
      </c>
    </row>
    <row r="6268" customFormat="false" ht="15" hidden="false" customHeight="false" outlineLevel="0" collapsed="false">
      <c r="A6268" s="2" t="s">
        <v>23449</v>
      </c>
      <c r="B6268" s="2" t="s">
        <v>1148</v>
      </c>
      <c r="C6268" s="2" t="s">
        <v>98</v>
      </c>
      <c r="D6268" s="2" t="s">
        <v>17178</v>
      </c>
      <c r="E6268" s="2" t="s">
        <v>17187</v>
      </c>
      <c r="F6268" s="13" t="n">
        <v>46023</v>
      </c>
      <c r="G6268" s="13" t="n">
        <v>46023</v>
      </c>
      <c r="H6268" s="2" t="n">
        <v>5.4</v>
      </c>
    </row>
    <row r="6269" customFormat="false" ht="15" hidden="false" customHeight="false" outlineLevel="0" collapsed="false">
      <c r="A6269" s="2" t="s">
        <v>23450</v>
      </c>
      <c r="B6269" s="2" t="s">
        <v>199</v>
      </c>
      <c r="C6269" s="2" t="s">
        <v>128</v>
      </c>
      <c r="D6269" s="2" t="s">
        <v>17175</v>
      </c>
      <c r="E6269" s="2" t="s">
        <v>17176</v>
      </c>
      <c r="F6269" s="13" t="n">
        <v>45801</v>
      </c>
      <c r="G6269" s="13" t="n">
        <v>45801</v>
      </c>
      <c r="H6269" s="2" t="n">
        <v>23.5</v>
      </c>
    </row>
    <row r="6270" customFormat="false" ht="15" hidden="false" customHeight="false" outlineLevel="0" collapsed="false">
      <c r="A6270" s="2" t="s">
        <v>23451</v>
      </c>
      <c r="B6270" s="2" t="s">
        <v>2393</v>
      </c>
      <c r="C6270" s="2" t="s">
        <v>119</v>
      </c>
      <c r="D6270" s="2" t="s">
        <v>17175</v>
      </c>
      <c r="E6270" s="2" t="s">
        <v>17187</v>
      </c>
      <c r="F6270" s="13" t="n">
        <v>45912</v>
      </c>
      <c r="G6270" s="13" t="n">
        <v>45912</v>
      </c>
      <c r="H6270" s="2" t="n">
        <v>6.3</v>
      </c>
    </row>
    <row r="6271" customFormat="false" ht="15" hidden="false" customHeight="false" outlineLevel="0" collapsed="false">
      <c r="A6271" s="2" t="s">
        <v>23452</v>
      </c>
      <c r="B6271" s="2" t="s">
        <v>4229</v>
      </c>
      <c r="C6271" s="2" t="s">
        <v>114</v>
      </c>
      <c r="D6271" s="2" t="s">
        <v>17180</v>
      </c>
      <c r="E6271" s="2" t="s">
        <v>17187</v>
      </c>
      <c r="F6271" s="13" t="n">
        <v>46065</v>
      </c>
      <c r="G6271" s="13" t="n">
        <v>46065</v>
      </c>
      <c r="H6271" s="2" t="n">
        <v>21.5</v>
      </c>
    </row>
    <row r="6272" customFormat="false" ht="15" hidden="false" customHeight="false" outlineLevel="0" collapsed="false">
      <c r="A6272" s="2" t="s">
        <v>23453</v>
      </c>
      <c r="B6272" s="2" t="s">
        <v>4157</v>
      </c>
      <c r="C6272" s="2" t="s">
        <v>141</v>
      </c>
      <c r="D6272" s="2" t="s">
        <v>17178</v>
      </c>
      <c r="E6272" s="2" t="s">
        <v>17191</v>
      </c>
      <c r="F6272" s="13" t="n">
        <v>45779</v>
      </c>
      <c r="G6272" s="13" t="n">
        <v>45779</v>
      </c>
      <c r="H6272" s="2" t="n">
        <v>3.6</v>
      </c>
    </row>
    <row r="6273" customFormat="false" ht="15" hidden="false" customHeight="false" outlineLevel="0" collapsed="false">
      <c r="A6273" s="2" t="s">
        <v>23454</v>
      </c>
      <c r="B6273" s="2" t="s">
        <v>1191</v>
      </c>
      <c r="C6273" s="2" t="s">
        <v>108</v>
      </c>
      <c r="D6273" s="2" t="s">
        <v>17182</v>
      </c>
      <c r="E6273" s="2" t="s">
        <v>17176</v>
      </c>
      <c r="F6273" s="13" t="n">
        <v>46162</v>
      </c>
      <c r="G6273" s="13" t="n">
        <v>46163</v>
      </c>
      <c r="H6273" s="2" t="n">
        <v>24.1</v>
      </c>
    </row>
    <row r="6274" customFormat="false" ht="15" hidden="false" customHeight="false" outlineLevel="0" collapsed="false">
      <c r="A6274" s="2" t="s">
        <v>23455</v>
      </c>
      <c r="B6274" s="2" t="s">
        <v>3222</v>
      </c>
      <c r="C6274" s="2" t="s">
        <v>119</v>
      </c>
      <c r="D6274" s="2" t="s">
        <v>17175</v>
      </c>
      <c r="E6274" s="2" t="s">
        <v>17176</v>
      </c>
      <c r="F6274" s="13" t="n">
        <v>45632</v>
      </c>
      <c r="G6274" s="13" t="n">
        <v>45632</v>
      </c>
      <c r="H6274" s="2" t="n">
        <v>13.7</v>
      </c>
    </row>
    <row r="6275" customFormat="false" ht="15" hidden="false" customHeight="false" outlineLevel="0" collapsed="false">
      <c r="A6275" s="2" t="s">
        <v>23456</v>
      </c>
      <c r="B6275" s="2" t="s">
        <v>530</v>
      </c>
      <c r="C6275" s="2" t="s">
        <v>141</v>
      </c>
      <c r="D6275" s="2" t="s">
        <v>17178</v>
      </c>
      <c r="E6275" s="2" t="s">
        <v>17187</v>
      </c>
      <c r="F6275" s="13" t="n">
        <v>46200</v>
      </c>
      <c r="G6275" s="13" t="n">
        <v>46200</v>
      </c>
      <c r="H6275" s="2" t="n">
        <v>10.8</v>
      </c>
    </row>
    <row r="6276" customFormat="false" ht="15" hidden="false" customHeight="false" outlineLevel="0" collapsed="false">
      <c r="A6276" s="2" t="s">
        <v>23457</v>
      </c>
      <c r="B6276" s="2" t="s">
        <v>2986</v>
      </c>
      <c r="C6276" s="2" t="s">
        <v>139</v>
      </c>
      <c r="D6276" s="2" t="s">
        <v>17180</v>
      </c>
      <c r="E6276" s="2" t="s">
        <v>17176</v>
      </c>
      <c r="F6276" s="13" t="n">
        <v>46022</v>
      </c>
      <c r="G6276" s="13" t="n">
        <v>46022</v>
      </c>
      <c r="H6276" s="2" t="n">
        <v>9.3</v>
      </c>
    </row>
    <row r="6277" customFormat="false" ht="15" hidden="false" customHeight="false" outlineLevel="0" collapsed="false">
      <c r="A6277" s="2" t="s">
        <v>23458</v>
      </c>
      <c r="B6277" s="2" t="s">
        <v>1608</v>
      </c>
      <c r="C6277" s="2" t="s">
        <v>119</v>
      </c>
      <c r="D6277" s="2" t="s">
        <v>17175</v>
      </c>
      <c r="E6277" s="2" t="s">
        <v>17176</v>
      </c>
      <c r="F6277" s="13" t="n">
        <v>46019</v>
      </c>
      <c r="G6277" s="13" t="n">
        <v>46019</v>
      </c>
      <c r="H6277" s="2" t="n">
        <v>13.8</v>
      </c>
    </row>
    <row r="6278" customFormat="false" ht="15" hidden="false" customHeight="false" outlineLevel="0" collapsed="false">
      <c r="A6278" s="2" t="s">
        <v>23459</v>
      </c>
      <c r="B6278" s="2" t="s">
        <v>4017</v>
      </c>
      <c r="C6278" s="2" t="s">
        <v>145</v>
      </c>
      <c r="D6278" s="2" t="s">
        <v>17184</v>
      </c>
      <c r="E6278" s="2" t="s">
        <v>17187</v>
      </c>
      <c r="F6278" s="13" t="n">
        <v>46151</v>
      </c>
      <c r="G6278" s="13" t="n">
        <v>46151</v>
      </c>
      <c r="H6278" s="2" t="n">
        <v>6.3</v>
      </c>
    </row>
    <row r="6279" customFormat="false" ht="15" hidden="false" customHeight="false" outlineLevel="0" collapsed="false">
      <c r="A6279" s="2" t="s">
        <v>23460</v>
      </c>
      <c r="B6279" s="2" t="s">
        <v>719</v>
      </c>
      <c r="C6279" s="2" t="s">
        <v>104</v>
      </c>
      <c r="D6279" s="2" t="s">
        <v>17182</v>
      </c>
      <c r="E6279" s="2" t="s">
        <v>17176</v>
      </c>
      <c r="F6279" s="13" t="n">
        <v>45747</v>
      </c>
      <c r="G6279" s="13" t="n">
        <v>45747</v>
      </c>
      <c r="H6279" s="2" t="n">
        <v>13.4</v>
      </c>
    </row>
    <row r="6280" customFormat="false" ht="15" hidden="false" customHeight="false" outlineLevel="0" collapsed="false">
      <c r="A6280" s="2" t="s">
        <v>23461</v>
      </c>
      <c r="B6280" s="2" t="s">
        <v>3028</v>
      </c>
      <c r="C6280" s="2" t="s">
        <v>104</v>
      </c>
      <c r="D6280" s="2" t="s">
        <v>17175</v>
      </c>
      <c r="E6280" s="2" t="s">
        <v>17176</v>
      </c>
      <c r="F6280" s="13" t="n">
        <v>46261</v>
      </c>
      <c r="G6280" s="13" t="n">
        <v>46261</v>
      </c>
      <c r="H6280" s="2" t="n">
        <v>11</v>
      </c>
    </row>
    <row r="6281" customFormat="false" ht="15" hidden="false" customHeight="false" outlineLevel="0" collapsed="false">
      <c r="A6281" s="2" t="s">
        <v>23462</v>
      </c>
      <c r="B6281" s="2" t="s">
        <v>4570</v>
      </c>
      <c r="C6281" s="2" t="s">
        <v>123</v>
      </c>
      <c r="D6281" s="2" t="s">
        <v>17178</v>
      </c>
      <c r="E6281" s="2" t="s">
        <v>17187</v>
      </c>
      <c r="F6281" s="13" t="n">
        <v>45934</v>
      </c>
      <c r="G6281" s="13" t="n">
        <v>45934</v>
      </c>
      <c r="H6281" s="2" t="n">
        <v>2.5</v>
      </c>
    </row>
    <row r="6282" customFormat="false" ht="15" hidden="false" customHeight="false" outlineLevel="0" collapsed="false">
      <c r="A6282" s="2" t="s">
        <v>23463</v>
      </c>
      <c r="B6282" s="2" t="s">
        <v>4543</v>
      </c>
      <c r="C6282" s="2" t="s">
        <v>139</v>
      </c>
      <c r="D6282" s="2" t="s">
        <v>17175</v>
      </c>
      <c r="E6282" s="2" t="s">
        <v>17176</v>
      </c>
      <c r="F6282" s="13" t="n">
        <v>45691</v>
      </c>
      <c r="G6282" s="13" t="n">
        <v>45691</v>
      </c>
      <c r="H6282" s="2" t="n">
        <v>9.8</v>
      </c>
    </row>
    <row r="6283" customFormat="false" ht="15" hidden="false" customHeight="false" outlineLevel="0" collapsed="false">
      <c r="A6283" s="2" t="s">
        <v>23464</v>
      </c>
      <c r="B6283" s="2" t="s">
        <v>3024</v>
      </c>
      <c r="C6283" s="2" t="s">
        <v>114</v>
      </c>
      <c r="D6283" s="2" t="s">
        <v>17182</v>
      </c>
      <c r="E6283" s="2" t="s">
        <v>17187</v>
      </c>
      <c r="F6283" s="13" t="n">
        <v>45776</v>
      </c>
      <c r="G6283" s="13" t="n">
        <v>45776</v>
      </c>
      <c r="H6283" s="2" t="n">
        <v>12.8</v>
      </c>
    </row>
    <row r="6284" customFormat="false" ht="15" hidden="false" customHeight="false" outlineLevel="0" collapsed="false">
      <c r="A6284" s="2" t="s">
        <v>23465</v>
      </c>
      <c r="B6284" s="2" t="s">
        <v>4525</v>
      </c>
      <c r="C6284" s="2" t="s">
        <v>145</v>
      </c>
      <c r="D6284" s="2" t="s">
        <v>17175</v>
      </c>
      <c r="E6284" s="2" t="s">
        <v>17176</v>
      </c>
      <c r="F6284" s="13" t="n">
        <v>46083</v>
      </c>
      <c r="G6284" s="13" t="n">
        <v>46085</v>
      </c>
      <c r="H6284" s="2" t="n">
        <v>56.7</v>
      </c>
    </row>
    <row r="6285" customFormat="false" ht="15" hidden="false" customHeight="false" outlineLevel="0" collapsed="false">
      <c r="A6285" s="2" t="s">
        <v>23466</v>
      </c>
      <c r="B6285" s="2" t="s">
        <v>2198</v>
      </c>
      <c r="C6285" s="2" t="s">
        <v>104</v>
      </c>
      <c r="D6285" s="2" t="s">
        <v>17180</v>
      </c>
      <c r="E6285" s="2" t="s">
        <v>17193</v>
      </c>
      <c r="F6285" s="13" t="n">
        <v>46198</v>
      </c>
      <c r="G6285" s="13" t="n">
        <v>46198</v>
      </c>
      <c r="H6285" s="2" t="n">
        <v>15.1</v>
      </c>
    </row>
    <row r="6286" customFormat="false" ht="15" hidden="false" customHeight="false" outlineLevel="0" collapsed="false">
      <c r="A6286" s="2" t="s">
        <v>23467</v>
      </c>
      <c r="B6286" s="2" t="s">
        <v>3868</v>
      </c>
      <c r="C6286" s="2" t="s">
        <v>139</v>
      </c>
      <c r="D6286" s="2" t="s">
        <v>17184</v>
      </c>
      <c r="E6286" s="2" t="s">
        <v>17176</v>
      </c>
      <c r="F6286" s="13" t="n">
        <v>46105</v>
      </c>
      <c r="G6286" s="13" t="n">
        <v>46105</v>
      </c>
      <c r="H6286" s="2" t="n">
        <v>5.8</v>
      </c>
    </row>
    <row r="6287" customFormat="false" ht="15" hidden="false" customHeight="false" outlineLevel="0" collapsed="false">
      <c r="A6287" s="2" t="s">
        <v>23468</v>
      </c>
      <c r="B6287" s="2" t="s">
        <v>2964</v>
      </c>
      <c r="C6287" s="2" t="s">
        <v>141</v>
      </c>
      <c r="D6287" s="2" t="s">
        <v>17178</v>
      </c>
      <c r="E6287" s="2" t="s">
        <v>17187</v>
      </c>
      <c r="F6287" s="13" t="n">
        <v>46081</v>
      </c>
      <c r="G6287" s="13" t="n">
        <v>46081</v>
      </c>
      <c r="H6287" s="2" t="n">
        <v>3.4</v>
      </c>
    </row>
    <row r="6288" customFormat="false" ht="15" hidden="false" customHeight="false" outlineLevel="0" collapsed="false">
      <c r="A6288" s="2" t="s">
        <v>23469</v>
      </c>
      <c r="B6288" s="2" t="s">
        <v>825</v>
      </c>
      <c r="C6288" s="2" t="s">
        <v>163</v>
      </c>
      <c r="D6288" s="2" t="s">
        <v>17184</v>
      </c>
      <c r="E6288" s="2" t="s">
        <v>17187</v>
      </c>
      <c r="F6288" s="13" t="n">
        <v>46032</v>
      </c>
      <c r="G6288" s="13" t="n">
        <v>46032</v>
      </c>
      <c r="H6288" s="2" t="n">
        <v>5.4</v>
      </c>
    </row>
    <row r="6289" customFormat="false" ht="15" hidden="false" customHeight="false" outlineLevel="0" collapsed="false">
      <c r="A6289" s="2" t="s">
        <v>23470</v>
      </c>
      <c r="B6289" s="2" t="s">
        <v>2510</v>
      </c>
      <c r="C6289" s="2" t="s">
        <v>119</v>
      </c>
      <c r="D6289" s="2" t="s">
        <v>17175</v>
      </c>
      <c r="E6289" s="2" t="s">
        <v>17187</v>
      </c>
      <c r="F6289" s="13" t="n">
        <v>46185</v>
      </c>
      <c r="G6289" s="13" t="n">
        <v>46186</v>
      </c>
      <c r="H6289" s="2" t="n">
        <v>26</v>
      </c>
    </row>
    <row r="6290" customFormat="false" ht="15" hidden="false" customHeight="false" outlineLevel="0" collapsed="false">
      <c r="A6290" s="2" t="s">
        <v>23471</v>
      </c>
      <c r="B6290" s="2" t="s">
        <v>1245</v>
      </c>
      <c r="C6290" s="2" t="s">
        <v>98</v>
      </c>
      <c r="D6290" s="2" t="s">
        <v>17182</v>
      </c>
      <c r="E6290" s="2" t="s">
        <v>17187</v>
      </c>
      <c r="F6290" s="13" t="n">
        <v>46161</v>
      </c>
      <c r="G6290" s="13" t="n">
        <v>46161</v>
      </c>
      <c r="H6290" s="2" t="n">
        <v>10.3</v>
      </c>
    </row>
    <row r="6291" customFormat="false" ht="15" hidden="false" customHeight="false" outlineLevel="0" collapsed="false">
      <c r="A6291" s="2" t="s">
        <v>23472</v>
      </c>
      <c r="B6291" s="2" t="s">
        <v>2458</v>
      </c>
      <c r="C6291" s="2" t="s">
        <v>139</v>
      </c>
      <c r="D6291" s="2" t="s">
        <v>17180</v>
      </c>
      <c r="E6291" s="2" t="s">
        <v>17193</v>
      </c>
      <c r="F6291" s="13" t="n">
        <v>45724</v>
      </c>
      <c r="G6291" s="13" t="n">
        <v>45724</v>
      </c>
      <c r="H6291" s="2" t="n">
        <v>10.6</v>
      </c>
    </row>
    <row r="6292" customFormat="false" ht="15" hidden="false" customHeight="false" outlineLevel="0" collapsed="false">
      <c r="A6292" s="2" t="s">
        <v>23473</v>
      </c>
      <c r="B6292" s="2" t="s">
        <v>1110</v>
      </c>
      <c r="C6292" s="2" t="s">
        <v>141</v>
      </c>
      <c r="D6292" s="2" t="s">
        <v>17175</v>
      </c>
      <c r="E6292" s="2" t="s">
        <v>17176</v>
      </c>
      <c r="F6292" s="13" t="n">
        <v>46165</v>
      </c>
      <c r="G6292" s="13" t="n">
        <v>46165</v>
      </c>
      <c r="H6292" s="2" t="n">
        <v>13.3</v>
      </c>
    </row>
    <row r="6293" customFormat="false" ht="15" hidden="false" customHeight="false" outlineLevel="0" collapsed="false">
      <c r="A6293" s="2" t="s">
        <v>23474</v>
      </c>
      <c r="B6293" s="2" t="s">
        <v>2228</v>
      </c>
      <c r="C6293" s="2" t="s">
        <v>108</v>
      </c>
      <c r="D6293" s="2" t="s">
        <v>17184</v>
      </c>
      <c r="E6293" s="2" t="s">
        <v>17176</v>
      </c>
      <c r="F6293" s="13" t="n">
        <v>45856</v>
      </c>
      <c r="G6293" s="13" t="n">
        <v>45856</v>
      </c>
      <c r="H6293" s="2" t="n">
        <v>19.2</v>
      </c>
    </row>
    <row r="6294" customFormat="false" ht="15" hidden="false" customHeight="false" outlineLevel="0" collapsed="false">
      <c r="A6294" s="2" t="s">
        <v>23475</v>
      </c>
      <c r="B6294" s="2" t="s">
        <v>932</v>
      </c>
      <c r="C6294" s="2" t="s">
        <v>139</v>
      </c>
      <c r="D6294" s="2" t="s">
        <v>17175</v>
      </c>
      <c r="E6294" s="2" t="s">
        <v>17193</v>
      </c>
      <c r="F6294" s="13" t="n">
        <v>46157</v>
      </c>
      <c r="G6294" s="13" t="n">
        <v>46157</v>
      </c>
      <c r="H6294" s="2" t="n">
        <v>6.7</v>
      </c>
    </row>
    <row r="6295" customFormat="false" ht="15" hidden="false" customHeight="false" outlineLevel="0" collapsed="false">
      <c r="A6295" s="2" t="s">
        <v>23476</v>
      </c>
      <c r="B6295" s="2" t="s">
        <v>1048</v>
      </c>
      <c r="C6295" s="2" t="s">
        <v>119</v>
      </c>
      <c r="D6295" s="2" t="s">
        <v>17184</v>
      </c>
      <c r="E6295" s="2" t="s">
        <v>17176</v>
      </c>
      <c r="F6295" s="13" t="n">
        <v>46045</v>
      </c>
      <c r="G6295" s="13" t="n">
        <v>46045</v>
      </c>
      <c r="H6295" s="2" t="n">
        <v>9.3</v>
      </c>
    </row>
    <row r="6296" customFormat="false" ht="15" hidden="false" customHeight="false" outlineLevel="0" collapsed="false">
      <c r="A6296" s="2" t="s">
        <v>23477</v>
      </c>
      <c r="B6296" s="2" t="s">
        <v>3550</v>
      </c>
      <c r="C6296" s="2" t="s">
        <v>139</v>
      </c>
      <c r="D6296" s="2" t="s">
        <v>17178</v>
      </c>
      <c r="E6296" s="2" t="s">
        <v>17187</v>
      </c>
      <c r="F6296" s="13" t="n">
        <v>46201</v>
      </c>
      <c r="G6296" s="13" t="n">
        <v>46201</v>
      </c>
      <c r="H6296" s="2" t="n">
        <v>19.9</v>
      </c>
    </row>
    <row r="6297" customFormat="false" ht="15" hidden="false" customHeight="false" outlineLevel="0" collapsed="false">
      <c r="A6297" s="2" t="s">
        <v>23478</v>
      </c>
      <c r="B6297" s="2" t="s">
        <v>3269</v>
      </c>
      <c r="C6297" s="2" t="s">
        <v>163</v>
      </c>
      <c r="D6297" s="2" t="s">
        <v>17175</v>
      </c>
      <c r="E6297" s="2" t="s">
        <v>17176</v>
      </c>
      <c r="F6297" s="13" t="n">
        <v>45906</v>
      </c>
      <c r="G6297" s="13" t="n">
        <v>45906</v>
      </c>
      <c r="H6297" s="2" t="n">
        <v>12.4</v>
      </c>
    </row>
    <row r="6298" customFormat="false" ht="15" hidden="false" customHeight="false" outlineLevel="0" collapsed="false">
      <c r="A6298" s="2" t="s">
        <v>23479</v>
      </c>
      <c r="B6298" s="2" t="s">
        <v>1923</v>
      </c>
      <c r="C6298" s="2" t="s">
        <v>108</v>
      </c>
      <c r="D6298" s="2" t="s">
        <v>17178</v>
      </c>
      <c r="E6298" s="2" t="s">
        <v>17176</v>
      </c>
      <c r="F6298" s="13" t="n">
        <v>45889</v>
      </c>
      <c r="G6298" s="13" t="n">
        <v>45892</v>
      </c>
      <c r="H6298" s="2" t="n">
        <v>79.6</v>
      </c>
    </row>
    <row r="6299" customFormat="false" ht="15" hidden="false" customHeight="false" outlineLevel="0" collapsed="false">
      <c r="A6299" s="2" t="s">
        <v>23480</v>
      </c>
      <c r="B6299" s="2" t="s">
        <v>1327</v>
      </c>
      <c r="C6299" s="2" t="s">
        <v>119</v>
      </c>
      <c r="D6299" s="2" t="s">
        <v>17178</v>
      </c>
      <c r="E6299" s="2" t="s">
        <v>17187</v>
      </c>
      <c r="F6299" s="13" t="n">
        <v>45801</v>
      </c>
      <c r="G6299" s="13" t="n">
        <v>45801</v>
      </c>
      <c r="H6299" s="2" t="n">
        <v>8</v>
      </c>
    </row>
    <row r="6300" customFormat="false" ht="15" hidden="false" customHeight="false" outlineLevel="0" collapsed="false">
      <c r="A6300" s="2" t="s">
        <v>23481</v>
      </c>
      <c r="B6300" s="2" t="s">
        <v>2385</v>
      </c>
      <c r="C6300" s="2" t="s">
        <v>119</v>
      </c>
      <c r="D6300" s="2" t="s">
        <v>17175</v>
      </c>
      <c r="E6300" s="2" t="s">
        <v>17176</v>
      </c>
      <c r="F6300" s="13" t="n">
        <v>46126</v>
      </c>
      <c r="G6300" s="13" t="n">
        <v>46127</v>
      </c>
      <c r="H6300" s="2" t="n">
        <v>28.4</v>
      </c>
    </row>
    <row r="6301" customFormat="false" ht="15" hidden="false" customHeight="false" outlineLevel="0" collapsed="false">
      <c r="A6301" s="2" t="s">
        <v>23482</v>
      </c>
      <c r="B6301" s="2" t="s">
        <v>4992</v>
      </c>
      <c r="C6301" s="2" t="s">
        <v>98</v>
      </c>
      <c r="D6301" s="2" t="s">
        <v>17175</v>
      </c>
      <c r="E6301" s="2" t="s">
        <v>17187</v>
      </c>
      <c r="F6301" s="13" t="n">
        <v>45959</v>
      </c>
      <c r="G6301" s="13" t="n">
        <v>45959</v>
      </c>
      <c r="H6301" s="2" t="n">
        <v>3.2</v>
      </c>
    </row>
    <row r="6302" customFormat="false" ht="15" hidden="false" customHeight="false" outlineLevel="0" collapsed="false">
      <c r="A6302" s="2" t="s">
        <v>23483</v>
      </c>
      <c r="B6302" s="2" t="s">
        <v>2783</v>
      </c>
      <c r="C6302" s="2" t="s">
        <v>98</v>
      </c>
      <c r="D6302" s="2" t="s">
        <v>17178</v>
      </c>
      <c r="E6302" s="2" t="s">
        <v>17187</v>
      </c>
      <c r="F6302" s="13" t="n">
        <v>45867</v>
      </c>
      <c r="G6302" s="13" t="n">
        <v>45867</v>
      </c>
      <c r="H6302" s="2" t="n">
        <v>5.6</v>
      </c>
    </row>
    <row r="6303" customFormat="false" ht="15" hidden="false" customHeight="false" outlineLevel="0" collapsed="false">
      <c r="A6303" s="2" t="s">
        <v>23484</v>
      </c>
      <c r="B6303" s="2" t="s">
        <v>1765</v>
      </c>
      <c r="C6303" s="2" t="s">
        <v>119</v>
      </c>
      <c r="D6303" s="2" t="s">
        <v>17182</v>
      </c>
      <c r="E6303" s="2" t="s">
        <v>17176</v>
      </c>
      <c r="F6303" s="13" t="n">
        <v>45954</v>
      </c>
      <c r="G6303" s="13" t="n">
        <v>45954</v>
      </c>
      <c r="H6303" s="2" t="n">
        <v>19</v>
      </c>
    </row>
    <row r="6304" customFormat="false" ht="15" hidden="false" customHeight="false" outlineLevel="0" collapsed="false">
      <c r="A6304" s="2" t="s">
        <v>23485</v>
      </c>
      <c r="B6304" s="2" t="s">
        <v>1322</v>
      </c>
      <c r="C6304" s="2" t="s">
        <v>165</v>
      </c>
      <c r="D6304" s="2" t="s">
        <v>17182</v>
      </c>
      <c r="E6304" s="2" t="s">
        <v>17176</v>
      </c>
      <c r="F6304" s="13" t="n">
        <v>45998</v>
      </c>
      <c r="G6304" s="13" t="n">
        <v>45999</v>
      </c>
      <c r="H6304" s="2" t="n">
        <v>41.7</v>
      </c>
    </row>
    <row r="6305" customFormat="false" ht="15" hidden="false" customHeight="false" outlineLevel="0" collapsed="false">
      <c r="A6305" s="2" t="s">
        <v>23486</v>
      </c>
      <c r="B6305" s="2" t="s">
        <v>4847</v>
      </c>
      <c r="C6305" s="2" t="s">
        <v>139</v>
      </c>
      <c r="D6305" s="2" t="s">
        <v>17184</v>
      </c>
      <c r="E6305" s="2" t="s">
        <v>17191</v>
      </c>
      <c r="F6305" s="13" t="n">
        <v>45828</v>
      </c>
      <c r="G6305" s="13" t="n">
        <v>45828</v>
      </c>
      <c r="H6305" s="2" t="n">
        <v>3.1</v>
      </c>
    </row>
    <row r="6306" customFormat="false" ht="15" hidden="false" customHeight="false" outlineLevel="0" collapsed="false">
      <c r="A6306" s="2" t="s">
        <v>23487</v>
      </c>
      <c r="B6306" s="2" t="s">
        <v>4805</v>
      </c>
      <c r="C6306" s="2" t="s">
        <v>108</v>
      </c>
      <c r="D6306" s="2" t="s">
        <v>17184</v>
      </c>
      <c r="E6306" s="2" t="s">
        <v>17176</v>
      </c>
      <c r="F6306" s="13" t="n">
        <v>45820</v>
      </c>
      <c r="G6306" s="13" t="n">
        <v>45820</v>
      </c>
      <c r="H6306" s="2" t="n">
        <v>20.5</v>
      </c>
    </row>
    <row r="6307" customFormat="false" ht="15" hidden="false" customHeight="false" outlineLevel="0" collapsed="false">
      <c r="A6307" s="2" t="s">
        <v>23488</v>
      </c>
      <c r="B6307" s="2" t="s">
        <v>1247</v>
      </c>
      <c r="C6307" s="2" t="s">
        <v>98</v>
      </c>
      <c r="D6307" s="2" t="s">
        <v>17178</v>
      </c>
      <c r="E6307" s="2" t="s">
        <v>17187</v>
      </c>
      <c r="F6307" s="13" t="n">
        <v>46022</v>
      </c>
      <c r="G6307" s="13" t="n">
        <v>46022</v>
      </c>
      <c r="H6307" s="2" t="n">
        <v>5.6</v>
      </c>
    </row>
    <row r="6308" customFormat="false" ht="15" hidden="false" customHeight="false" outlineLevel="0" collapsed="false">
      <c r="A6308" s="2" t="s">
        <v>23489</v>
      </c>
      <c r="B6308" s="2" t="s">
        <v>1685</v>
      </c>
      <c r="C6308" s="2" t="s">
        <v>165</v>
      </c>
      <c r="D6308" s="2" t="s">
        <v>17175</v>
      </c>
      <c r="E6308" s="2" t="s">
        <v>17176</v>
      </c>
      <c r="F6308" s="13" t="n">
        <v>45744</v>
      </c>
      <c r="G6308" s="13" t="n">
        <v>45744</v>
      </c>
      <c r="H6308" s="2" t="n">
        <v>9.2</v>
      </c>
    </row>
    <row r="6309" customFormat="false" ht="15" hidden="false" customHeight="false" outlineLevel="0" collapsed="false">
      <c r="A6309" s="2" t="s">
        <v>23490</v>
      </c>
      <c r="B6309" s="2" t="s">
        <v>4102</v>
      </c>
      <c r="C6309" s="2" t="s">
        <v>104</v>
      </c>
      <c r="D6309" s="2" t="s">
        <v>17180</v>
      </c>
      <c r="E6309" s="2" t="s">
        <v>17176</v>
      </c>
      <c r="F6309" s="13" t="n">
        <v>45968</v>
      </c>
      <c r="G6309" s="13" t="n">
        <v>45969</v>
      </c>
      <c r="H6309" s="2" t="n">
        <v>26.3</v>
      </c>
    </row>
    <row r="6310" customFormat="false" ht="15" hidden="false" customHeight="false" outlineLevel="0" collapsed="false">
      <c r="A6310" s="2" t="s">
        <v>23491</v>
      </c>
      <c r="B6310" s="2" t="s">
        <v>4515</v>
      </c>
      <c r="C6310" s="2" t="s">
        <v>139</v>
      </c>
      <c r="D6310" s="2" t="s">
        <v>17180</v>
      </c>
      <c r="E6310" s="2" t="s">
        <v>17187</v>
      </c>
      <c r="F6310" s="13" t="n">
        <v>45975</v>
      </c>
      <c r="G6310" s="13" t="n">
        <v>45975</v>
      </c>
      <c r="H6310" s="2" t="n">
        <v>12.3</v>
      </c>
    </row>
    <row r="6311" customFormat="false" ht="15" hidden="false" customHeight="false" outlineLevel="0" collapsed="false">
      <c r="A6311" s="2" t="s">
        <v>23492</v>
      </c>
      <c r="B6311" s="2" t="s">
        <v>298</v>
      </c>
      <c r="C6311" s="2" t="s">
        <v>119</v>
      </c>
      <c r="D6311" s="2" t="s">
        <v>17178</v>
      </c>
      <c r="E6311" s="2" t="s">
        <v>17176</v>
      </c>
      <c r="F6311" s="13" t="n">
        <v>46033</v>
      </c>
      <c r="G6311" s="13" t="n">
        <v>46033</v>
      </c>
      <c r="H6311" s="2" t="n">
        <v>16</v>
      </c>
    </row>
    <row r="6312" customFormat="false" ht="15" hidden="false" customHeight="false" outlineLevel="0" collapsed="false">
      <c r="A6312" s="2" t="s">
        <v>23493</v>
      </c>
      <c r="B6312" s="2" t="s">
        <v>3928</v>
      </c>
      <c r="C6312" s="2" t="s">
        <v>165</v>
      </c>
      <c r="D6312" s="2" t="s">
        <v>17180</v>
      </c>
      <c r="E6312" s="2" t="s">
        <v>17191</v>
      </c>
      <c r="F6312" s="13" t="n">
        <v>46013</v>
      </c>
      <c r="G6312" s="13" t="n">
        <v>46013</v>
      </c>
      <c r="H6312" s="2" t="n">
        <v>2.7</v>
      </c>
    </row>
    <row r="6313" customFormat="false" ht="15" hidden="false" customHeight="false" outlineLevel="0" collapsed="false">
      <c r="A6313" s="2" t="s">
        <v>23494</v>
      </c>
      <c r="B6313" s="2" t="s">
        <v>2481</v>
      </c>
      <c r="C6313" s="2" t="s">
        <v>128</v>
      </c>
      <c r="D6313" s="2" t="s">
        <v>17184</v>
      </c>
      <c r="E6313" s="2" t="s">
        <v>17193</v>
      </c>
      <c r="F6313" s="13" t="n">
        <v>46166</v>
      </c>
      <c r="G6313" s="13" t="n">
        <v>46166</v>
      </c>
      <c r="H6313" s="2" t="n">
        <v>4.4</v>
      </c>
    </row>
    <row r="6314" customFormat="false" ht="15" hidden="false" customHeight="false" outlineLevel="0" collapsed="false">
      <c r="A6314" s="2" t="s">
        <v>23495</v>
      </c>
      <c r="B6314" s="2" t="s">
        <v>2114</v>
      </c>
      <c r="C6314" s="2" t="s">
        <v>139</v>
      </c>
      <c r="D6314" s="2" t="s">
        <v>17184</v>
      </c>
      <c r="E6314" s="2" t="s">
        <v>17176</v>
      </c>
      <c r="F6314" s="13" t="n">
        <v>46181</v>
      </c>
      <c r="G6314" s="13" t="n">
        <v>46181</v>
      </c>
      <c r="H6314" s="2" t="n">
        <v>17</v>
      </c>
    </row>
    <row r="6315" customFormat="false" ht="15" hidden="false" customHeight="false" outlineLevel="0" collapsed="false">
      <c r="A6315" s="2" t="s">
        <v>23496</v>
      </c>
      <c r="B6315" s="2" t="s">
        <v>753</v>
      </c>
      <c r="C6315" s="2" t="s">
        <v>114</v>
      </c>
      <c r="D6315" s="2" t="s">
        <v>17180</v>
      </c>
      <c r="E6315" s="2" t="s">
        <v>17187</v>
      </c>
      <c r="F6315" s="13" t="n">
        <v>45897</v>
      </c>
      <c r="G6315" s="13" t="n">
        <v>45897</v>
      </c>
      <c r="H6315" s="2" t="n">
        <v>17.2</v>
      </c>
    </row>
    <row r="6316" customFormat="false" ht="15" hidden="false" customHeight="false" outlineLevel="0" collapsed="false">
      <c r="A6316" s="2" t="s">
        <v>23497</v>
      </c>
      <c r="B6316" s="2" t="s">
        <v>3781</v>
      </c>
      <c r="C6316" s="2" t="s">
        <v>98</v>
      </c>
      <c r="D6316" s="2" t="s">
        <v>17178</v>
      </c>
      <c r="E6316" s="2" t="s">
        <v>17187</v>
      </c>
      <c r="F6316" s="13" t="n">
        <v>45958</v>
      </c>
      <c r="G6316" s="13" t="n">
        <v>45958</v>
      </c>
      <c r="H6316" s="2" t="n">
        <v>5.4</v>
      </c>
    </row>
    <row r="6317" customFormat="false" ht="15" hidden="false" customHeight="false" outlineLevel="0" collapsed="false">
      <c r="A6317" s="2" t="s">
        <v>23498</v>
      </c>
      <c r="B6317" s="2" t="s">
        <v>4344</v>
      </c>
      <c r="C6317" s="2" t="s">
        <v>139</v>
      </c>
      <c r="D6317" s="2" t="s">
        <v>17178</v>
      </c>
      <c r="E6317" s="2" t="s">
        <v>17187</v>
      </c>
      <c r="F6317" s="13" t="n">
        <v>46040</v>
      </c>
      <c r="G6317" s="13" t="n">
        <v>46040</v>
      </c>
      <c r="H6317" s="2" t="n">
        <v>10.1</v>
      </c>
    </row>
    <row r="6318" customFormat="false" ht="15" hidden="false" customHeight="false" outlineLevel="0" collapsed="false">
      <c r="A6318" s="2" t="s">
        <v>23499</v>
      </c>
      <c r="B6318" s="2" t="s">
        <v>4937</v>
      </c>
      <c r="C6318" s="2" t="s">
        <v>128</v>
      </c>
      <c r="D6318" s="2" t="s">
        <v>17178</v>
      </c>
      <c r="E6318" s="2" t="s">
        <v>17187</v>
      </c>
      <c r="F6318" s="13" t="n">
        <v>45815</v>
      </c>
      <c r="G6318" s="13" t="n">
        <v>45815</v>
      </c>
      <c r="H6318" s="2" t="n">
        <v>8</v>
      </c>
    </row>
    <row r="6319" customFormat="false" ht="15" hidden="false" customHeight="false" outlineLevel="0" collapsed="false">
      <c r="A6319" s="2" t="s">
        <v>23500</v>
      </c>
      <c r="B6319" s="2" t="s">
        <v>2320</v>
      </c>
      <c r="C6319" s="2" t="s">
        <v>98</v>
      </c>
      <c r="D6319" s="2" t="s">
        <v>17178</v>
      </c>
      <c r="E6319" s="2" t="s">
        <v>17176</v>
      </c>
      <c r="F6319" s="13" t="n">
        <v>46165</v>
      </c>
      <c r="G6319" s="13" t="n">
        <v>46166</v>
      </c>
      <c r="H6319" s="2" t="n">
        <v>29</v>
      </c>
    </row>
    <row r="6320" customFormat="false" ht="15" hidden="false" customHeight="false" outlineLevel="0" collapsed="false">
      <c r="A6320" s="2" t="s">
        <v>23501</v>
      </c>
      <c r="B6320" s="2" t="s">
        <v>1083</v>
      </c>
      <c r="C6320" s="2" t="s">
        <v>123</v>
      </c>
      <c r="D6320" s="2" t="s">
        <v>17180</v>
      </c>
      <c r="E6320" s="2" t="s">
        <v>17176</v>
      </c>
      <c r="F6320" s="13" t="n">
        <v>45754</v>
      </c>
      <c r="G6320" s="13" t="n">
        <v>45754</v>
      </c>
      <c r="H6320" s="2" t="n">
        <v>14.5</v>
      </c>
    </row>
    <row r="6321" customFormat="false" ht="15" hidden="false" customHeight="false" outlineLevel="0" collapsed="false">
      <c r="A6321" s="2" t="s">
        <v>23502</v>
      </c>
      <c r="B6321" s="2" t="s">
        <v>3765</v>
      </c>
      <c r="C6321" s="2" t="s">
        <v>139</v>
      </c>
      <c r="D6321" s="2" t="s">
        <v>17180</v>
      </c>
      <c r="E6321" s="2" t="s">
        <v>17191</v>
      </c>
      <c r="F6321" s="13" t="n">
        <v>46016</v>
      </c>
      <c r="G6321" s="13" t="n">
        <v>46016</v>
      </c>
      <c r="H6321" s="2" t="n">
        <v>2.1</v>
      </c>
    </row>
    <row r="6322" customFormat="false" ht="15" hidden="false" customHeight="false" outlineLevel="0" collapsed="false">
      <c r="A6322" s="2" t="s">
        <v>23503</v>
      </c>
      <c r="B6322" s="2" t="s">
        <v>2301</v>
      </c>
      <c r="C6322" s="2" t="s">
        <v>123</v>
      </c>
      <c r="D6322" s="2" t="s">
        <v>17184</v>
      </c>
      <c r="E6322" s="2" t="s">
        <v>17187</v>
      </c>
      <c r="F6322" s="13" t="n">
        <v>46022</v>
      </c>
      <c r="G6322" s="13" t="n">
        <v>46022</v>
      </c>
      <c r="H6322" s="2" t="n">
        <v>2.9</v>
      </c>
    </row>
    <row r="6323" customFormat="false" ht="15" hidden="false" customHeight="false" outlineLevel="0" collapsed="false">
      <c r="A6323" s="2" t="s">
        <v>23504</v>
      </c>
      <c r="B6323" s="2" t="s">
        <v>296</v>
      </c>
      <c r="C6323" s="2" t="s">
        <v>98</v>
      </c>
      <c r="D6323" s="2" t="s">
        <v>17178</v>
      </c>
      <c r="E6323" s="2" t="s">
        <v>17193</v>
      </c>
      <c r="F6323" s="13" t="n">
        <v>45850</v>
      </c>
      <c r="G6323" s="13" t="n">
        <v>45850</v>
      </c>
      <c r="H6323" s="2" t="n">
        <v>17.7</v>
      </c>
    </row>
    <row r="6324" customFormat="false" ht="15" hidden="false" customHeight="false" outlineLevel="0" collapsed="false">
      <c r="A6324" s="2" t="s">
        <v>23505</v>
      </c>
      <c r="B6324" s="2" t="s">
        <v>4811</v>
      </c>
      <c r="C6324" s="2" t="s">
        <v>108</v>
      </c>
      <c r="D6324" s="2" t="s">
        <v>17178</v>
      </c>
      <c r="E6324" s="2" t="s">
        <v>17193</v>
      </c>
      <c r="F6324" s="13" t="n">
        <v>46050</v>
      </c>
      <c r="G6324" s="13" t="n">
        <v>46050</v>
      </c>
      <c r="H6324" s="2" t="n">
        <v>5.5</v>
      </c>
    </row>
    <row r="6325" customFormat="false" ht="15" hidden="false" customHeight="false" outlineLevel="0" collapsed="false">
      <c r="A6325" s="2" t="s">
        <v>23506</v>
      </c>
      <c r="B6325" s="2" t="s">
        <v>2874</v>
      </c>
      <c r="C6325" s="2" t="s">
        <v>104</v>
      </c>
      <c r="D6325" s="2" t="s">
        <v>17184</v>
      </c>
      <c r="E6325" s="2" t="s">
        <v>17187</v>
      </c>
      <c r="F6325" s="13" t="n">
        <v>46038</v>
      </c>
      <c r="G6325" s="13" t="n">
        <v>46039</v>
      </c>
      <c r="H6325" s="2" t="n">
        <v>25.9</v>
      </c>
    </row>
    <row r="6326" customFormat="false" ht="15" hidden="false" customHeight="false" outlineLevel="0" collapsed="false">
      <c r="A6326" s="2" t="s">
        <v>23507</v>
      </c>
      <c r="B6326" s="2" t="s">
        <v>3861</v>
      </c>
      <c r="C6326" s="2" t="s">
        <v>139</v>
      </c>
      <c r="D6326" s="2" t="s">
        <v>17184</v>
      </c>
      <c r="E6326" s="2" t="s">
        <v>17193</v>
      </c>
      <c r="F6326" s="13" t="n">
        <v>46096</v>
      </c>
      <c r="G6326" s="13" t="n">
        <v>46096</v>
      </c>
      <c r="H6326" s="2" t="n">
        <v>2.5</v>
      </c>
    </row>
    <row r="6327" customFormat="false" ht="15" hidden="false" customHeight="false" outlineLevel="0" collapsed="false">
      <c r="A6327" s="2" t="s">
        <v>23508</v>
      </c>
      <c r="B6327" s="2" t="s">
        <v>1832</v>
      </c>
      <c r="C6327" s="2" t="s">
        <v>139</v>
      </c>
      <c r="D6327" s="2" t="s">
        <v>17182</v>
      </c>
      <c r="E6327" s="2" t="s">
        <v>17176</v>
      </c>
      <c r="F6327" s="13" t="n">
        <v>45989</v>
      </c>
      <c r="G6327" s="13" t="n">
        <v>45989</v>
      </c>
      <c r="H6327" s="2" t="n">
        <v>14.5</v>
      </c>
    </row>
    <row r="6328" customFormat="false" ht="15" hidden="false" customHeight="false" outlineLevel="0" collapsed="false">
      <c r="A6328" s="2" t="s">
        <v>23509</v>
      </c>
      <c r="B6328" s="2" t="s">
        <v>1413</v>
      </c>
      <c r="C6328" s="2" t="s">
        <v>145</v>
      </c>
      <c r="D6328" s="2" t="s">
        <v>17184</v>
      </c>
      <c r="E6328" s="2" t="s">
        <v>17187</v>
      </c>
      <c r="F6328" s="13" t="n">
        <v>45976</v>
      </c>
      <c r="G6328" s="13" t="n">
        <v>45976</v>
      </c>
      <c r="H6328" s="2" t="n">
        <v>10.6</v>
      </c>
    </row>
    <row r="6329" customFormat="false" ht="15" hidden="false" customHeight="false" outlineLevel="0" collapsed="false">
      <c r="A6329" s="2" t="s">
        <v>23510</v>
      </c>
      <c r="B6329" s="2" t="s">
        <v>3480</v>
      </c>
      <c r="C6329" s="2" t="s">
        <v>98</v>
      </c>
      <c r="D6329" s="2" t="s">
        <v>17178</v>
      </c>
      <c r="E6329" s="2" t="s">
        <v>17176</v>
      </c>
      <c r="F6329" s="13" t="n">
        <v>46071</v>
      </c>
      <c r="G6329" s="13" t="n">
        <v>46072</v>
      </c>
      <c r="H6329" s="2" t="n">
        <v>30.2</v>
      </c>
    </row>
    <row r="6330" customFormat="false" ht="15" hidden="false" customHeight="false" outlineLevel="0" collapsed="false">
      <c r="A6330" s="2" t="s">
        <v>23511</v>
      </c>
      <c r="B6330" s="2" t="s">
        <v>217</v>
      </c>
      <c r="C6330" s="2" t="s">
        <v>128</v>
      </c>
      <c r="D6330" s="2" t="s">
        <v>17182</v>
      </c>
      <c r="E6330" s="2" t="s">
        <v>17176</v>
      </c>
      <c r="F6330" s="13" t="n">
        <v>45994</v>
      </c>
      <c r="G6330" s="13" t="n">
        <v>45994</v>
      </c>
      <c r="H6330" s="2" t="n">
        <v>11.2</v>
      </c>
    </row>
    <row r="6331" customFormat="false" ht="15" hidden="false" customHeight="false" outlineLevel="0" collapsed="false">
      <c r="A6331" s="2" t="s">
        <v>23512</v>
      </c>
      <c r="B6331" s="2" t="s">
        <v>2218</v>
      </c>
      <c r="C6331" s="2" t="s">
        <v>104</v>
      </c>
      <c r="D6331" s="2" t="s">
        <v>17178</v>
      </c>
      <c r="E6331" s="2" t="s">
        <v>17176</v>
      </c>
      <c r="F6331" s="13" t="n">
        <v>45939</v>
      </c>
      <c r="G6331" s="13" t="n">
        <v>45939</v>
      </c>
      <c r="H6331" s="2" t="n">
        <v>12.8</v>
      </c>
    </row>
    <row r="6332" customFormat="false" ht="15" hidden="false" customHeight="false" outlineLevel="0" collapsed="false">
      <c r="A6332" s="2" t="s">
        <v>23513</v>
      </c>
      <c r="B6332" s="2" t="s">
        <v>1741</v>
      </c>
      <c r="C6332" s="2" t="s">
        <v>98</v>
      </c>
      <c r="D6332" s="2" t="s">
        <v>17178</v>
      </c>
      <c r="E6332" s="2" t="s">
        <v>17187</v>
      </c>
      <c r="F6332" s="13" t="n">
        <v>46073</v>
      </c>
      <c r="G6332" s="13" t="n">
        <v>46073</v>
      </c>
      <c r="H6332" s="2" t="n">
        <v>3.9</v>
      </c>
    </row>
    <row r="6333" customFormat="false" ht="15" hidden="false" customHeight="false" outlineLevel="0" collapsed="false">
      <c r="A6333" s="2" t="s">
        <v>23514</v>
      </c>
      <c r="B6333" s="2" t="s">
        <v>1522</v>
      </c>
      <c r="C6333" s="2" t="s">
        <v>108</v>
      </c>
      <c r="D6333" s="2" t="s">
        <v>17184</v>
      </c>
      <c r="E6333" s="2" t="s">
        <v>17191</v>
      </c>
      <c r="F6333" s="13" t="n">
        <v>46131</v>
      </c>
      <c r="G6333" s="13" t="n">
        <v>46131</v>
      </c>
      <c r="H6333" s="2" t="n">
        <v>2.9</v>
      </c>
    </row>
    <row r="6334" customFormat="false" ht="15" hidden="false" customHeight="false" outlineLevel="0" collapsed="false">
      <c r="A6334" s="2" t="s">
        <v>23515</v>
      </c>
      <c r="B6334" s="2" t="s">
        <v>4301</v>
      </c>
      <c r="C6334" s="2" t="s">
        <v>114</v>
      </c>
      <c r="D6334" s="2" t="s">
        <v>17180</v>
      </c>
      <c r="E6334" s="2" t="s">
        <v>17176</v>
      </c>
      <c r="F6334" s="13" t="n">
        <v>46127</v>
      </c>
      <c r="G6334" s="13" t="n">
        <v>46129</v>
      </c>
      <c r="H6334" s="2" t="n">
        <v>50.6</v>
      </c>
    </row>
    <row r="6335" customFormat="false" ht="15" hidden="false" customHeight="false" outlineLevel="0" collapsed="false">
      <c r="A6335" s="2" t="s">
        <v>23516</v>
      </c>
      <c r="B6335" s="2" t="s">
        <v>3606</v>
      </c>
      <c r="C6335" s="2" t="s">
        <v>139</v>
      </c>
      <c r="D6335" s="2" t="s">
        <v>17175</v>
      </c>
      <c r="E6335" s="2" t="s">
        <v>17193</v>
      </c>
      <c r="F6335" s="13" t="n">
        <v>46008</v>
      </c>
      <c r="G6335" s="13" t="n">
        <v>46008</v>
      </c>
      <c r="H6335" s="2" t="n">
        <v>4.7</v>
      </c>
    </row>
    <row r="6336" customFormat="false" ht="15" hidden="false" customHeight="false" outlineLevel="0" collapsed="false">
      <c r="A6336" s="2" t="s">
        <v>23517</v>
      </c>
      <c r="B6336" s="2" t="s">
        <v>3385</v>
      </c>
      <c r="C6336" s="2" t="s">
        <v>104</v>
      </c>
      <c r="D6336" s="2" t="s">
        <v>17178</v>
      </c>
      <c r="E6336" s="2" t="s">
        <v>17187</v>
      </c>
      <c r="F6336" s="13" t="n">
        <v>46103</v>
      </c>
      <c r="G6336" s="13" t="n">
        <v>46103</v>
      </c>
      <c r="H6336" s="2" t="n">
        <v>7.4</v>
      </c>
    </row>
    <row r="6337" customFormat="false" ht="15" hidden="false" customHeight="false" outlineLevel="0" collapsed="false">
      <c r="A6337" s="2" t="s">
        <v>23518</v>
      </c>
      <c r="B6337" s="2" t="s">
        <v>4336</v>
      </c>
      <c r="C6337" s="2" t="s">
        <v>119</v>
      </c>
      <c r="D6337" s="2" t="s">
        <v>17184</v>
      </c>
      <c r="E6337" s="2" t="s">
        <v>17176</v>
      </c>
      <c r="F6337" s="13" t="n">
        <v>45705</v>
      </c>
      <c r="G6337" s="13" t="n">
        <v>45705</v>
      </c>
      <c r="H6337" s="2" t="n">
        <v>13.6</v>
      </c>
    </row>
    <row r="6338" customFormat="false" ht="15" hidden="false" customHeight="false" outlineLevel="0" collapsed="false">
      <c r="A6338" s="2" t="s">
        <v>23519</v>
      </c>
      <c r="B6338" s="2" t="s">
        <v>1158</v>
      </c>
      <c r="C6338" s="2" t="s">
        <v>139</v>
      </c>
      <c r="D6338" s="2" t="s">
        <v>17175</v>
      </c>
      <c r="E6338" s="2" t="s">
        <v>17176</v>
      </c>
      <c r="F6338" s="13" t="n">
        <v>46221</v>
      </c>
      <c r="G6338" s="13" t="n">
        <v>46221</v>
      </c>
      <c r="H6338" s="2" t="n">
        <v>18.1</v>
      </c>
    </row>
    <row r="6339" customFormat="false" ht="15" hidden="false" customHeight="false" outlineLevel="0" collapsed="false">
      <c r="A6339" s="2" t="s">
        <v>23520</v>
      </c>
      <c r="B6339" s="2" t="s">
        <v>652</v>
      </c>
      <c r="C6339" s="2" t="s">
        <v>165</v>
      </c>
      <c r="D6339" s="2" t="s">
        <v>17175</v>
      </c>
      <c r="E6339" s="2" t="s">
        <v>17191</v>
      </c>
      <c r="F6339" s="13" t="n">
        <v>46142</v>
      </c>
      <c r="G6339" s="13" t="n">
        <v>46142</v>
      </c>
      <c r="H6339" s="2" t="n">
        <v>6</v>
      </c>
    </row>
    <row r="6340" customFormat="false" ht="15" hidden="false" customHeight="false" outlineLevel="0" collapsed="false">
      <c r="A6340" s="2" t="s">
        <v>23521</v>
      </c>
      <c r="B6340" s="2" t="s">
        <v>3749</v>
      </c>
      <c r="C6340" s="2" t="s">
        <v>98</v>
      </c>
      <c r="D6340" s="2" t="s">
        <v>17175</v>
      </c>
      <c r="E6340" s="2" t="s">
        <v>17187</v>
      </c>
      <c r="F6340" s="13" t="n">
        <v>45838</v>
      </c>
      <c r="G6340" s="13" t="n">
        <v>45838</v>
      </c>
      <c r="H6340" s="2" t="n">
        <v>18.8</v>
      </c>
    </row>
    <row r="6341" customFormat="false" ht="15" hidden="false" customHeight="false" outlineLevel="0" collapsed="false">
      <c r="A6341" s="2" t="s">
        <v>23522</v>
      </c>
      <c r="B6341" s="2" t="s">
        <v>843</v>
      </c>
      <c r="C6341" s="2" t="s">
        <v>139</v>
      </c>
      <c r="D6341" s="2" t="s">
        <v>17178</v>
      </c>
      <c r="E6341" s="2" t="s">
        <v>17193</v>
      </c>
      <c r="F6341" s="13" t="n">
        <v>46201</v>
      </c>
      <c r="G6341" s="13" t="n">
        <v>46201</v>
      </c>
      <c r="H6341" s="2" t="n">
        <v>6.8</v>
      </c>
    </row>
    <row r="6342" customFormat="false" ht="15" hidden="false" customHeight="false" outlineLevel="0" collapsed="false">
      <c r="A6342" s="2" t="s">
        <v>23523</v>
      </c>
      <c r="B6342" s="2" t="s">
        <v>1330</v>
      </c>
      <c r="C6342" s="2" t="s">
        <v>139</v>
      </c>
      <c r="D6342" s="2" t="s">
        <v>17178</v>
      </c>
      <c r="E6342" s="2" t="s">
        <v>17187</v>
      </c>
      <c r="F6342" s="13" t="n">
        <v>45773</v>
      </c>
      <c r="G6342" s="13" t="n">
        <v>45773</v>
      </c>
      <c r="H6342" s="2" t="n">
        <v>12.6</v>
      </c>
    </row>
    <row r="6343" customFormat="false" ht="15" hidden="false" customHeight="false" outlineLevel="0" collapsed="false">
      <c r="A6343" s="2" t="s">
        <v>23524</v>
      </c>
      <c r="B6343" s="2" t="s">
        <v>3937</v>
      </c>
      <c r="C6343" s="2" t="s">
        <v>119</v>
      </c>
      <c r="D6343" s="2" t="s">
        <v>17180</v>
      </c>
      <c r="E6343" s="2" t="s">
        <v>17176</v>
      </c>
      <c r="F6343" s="13" t="n">
        <v>46139</v>
      </c>
      <c r="G6343" s="13" t="n">
        <v>46139</v>
      </c>
      <c r="H6343" s="2" t="n">
        <v>5.6</v>
      </c>
    </row>
    <row r="6344" customFormat="false" ht="15" hidden="false" customHeight="false" outlineLevel="0" collapsed="false">
      <c r="A6344" s="2" t="s">
        <v>23525</v>
      </c>
      <c r="B6344" s="2" t="s">
        <v>1737</v>
      </c>
      <c r="C6344" s="2" t="s">
        <v>141</v>
      </c>
      <c r="D6344" s="2" t="s">
        <v>17182</v>
      </c>
      <c r="E6344" s="2" t="s">
        <v>17187</v>
      </c>
      <c r="F6344" s="13" t="n">
        <v>45864</v>
      </c>
      <c r="G6344" s="13" t="n">
        <v>45864</v>
      </c>
      <c r="H6344" s="2" t="n">
        <v>10.8</v>
      </c>
    </row>
    <row r="6345" customFormat="false" ht="15" hidden="false" customHeight="false" outlineLevel="0" collapsed="false">
      <c r="A6345" s="2" t="s">
        <v>23526</v>
      </c>
      <c r="B6345" s="2" t="s">
        <v>4131</v>
      </c>
      <c r="C6345" s="2" t="s">
        <v>108</v>
      </c>
      <c r="D6345" s="2" t="s">
        <v>17178</v>
      </c>
      <c r="E6345" s="2" t="s">
        <v>17176</v>
      </c>
      <c r="F6345" s="13" t="n">
        <v>46036</v>
      </c>
      <c r="G6345" s="13" t="n">
        <v>46036</v>
      </c>
      <c r="H6345" s="2" t="n">
        <v>13.5</v>
      </c>
    </row>
    <row r="6346" customFormat="false" ht="15" hidden="false" customHeight="false" outlineLevel="0" collapsed="false">
      <c r="A6346" s="2" t="s">
        <v>23527</v>
      </c>
      <c r="B6346" s="2" t="s">
        <v>4633</v>
      </c>
      <c r="C6346" s="2" t="s">
        <v>128</v>
      </c>
      <c r="D6346" s="2" t="s">
        <v>17184</v>
      </c>
      <c r="E6346" s="2" t="s">
        <v>17187</v>
      </c>
      <c r="F6346" s="13" t="n">
        <v>46086</v>
      </c>
      <c r="G6346" s="13" t="n">
        <v>46086</v>
      </c>
      <c r="H6346" s="2" t="n">
        <v>4.9</v>
      </c>
    </row>
    <row r="6347" customFormat="false" ht="15" hidden="false" customHeight="false" outlineLevel="0" collapsed="false">
      <c r="A6347" s="2" t="s">
        <v>23528</v>
      </c>
      <c r="B6347" s="2" t="s">
        <v>608</v>
      </c>
      <c r="C6347" s="2" t="s">
        <v>98</v>
      </c>
      <c r="D6347" s="2" t="s">
        <v>17178</v>
      </c>
      <c r="E6347" s="2" t="s">
        <v>17176</v>
      </c>
      <c r="F6347" s="13" t="n">
        <v>45923</v>
      </c>
      <c r="G6347" s="13" t="n">
        <v>45923</v>
      </c>
      <c r="H6347" s="2" t="n">
        <v>12.7</v>
      </c>
    </row>
    <row r="6348" customFormat="false" ht="15" hidden="false" customHeight="false" outlineLevel="0" collapsed="false">
      <c r="A6348" s="2" t="s">
        <v>23529</v>
      </c>
      <c r="B6348" s="2" t="s">
        <v>2623</v>
      </c>
      <c r="C6348" s="2" t="s">
        <v>104</v>
      </c>
      <c r="D6348" s="2" t="s">
        <v>17178</v>
      </c>
      <c r="E6348" s="2" t="s">
        <v>17187</v>
      </c>
      <c r="F6348" s="13" t="n">
        <v>46166</v>
      </c>
      <c r="G6348" s="13" t="n">
        <v>46166</v>
      </c>
      <c r="H6348" s="2" t="n">
        <v>16.1</v>
      </c>
    </row>
    <row r="6349" customFormat="false" ht="15" hidden="false" customHeight="false" outlineLevel="0" collapsed="false">
      <c r="A6349" s="2" t="s">
        <v>23530</v>
      </c>
      <c r="B6349" s="2" t="s">
        <v>4460</v>
      </c>
      <c r="C6349" s="2" t="s">
        <v>139</v>
      </c>
      <c r="D6349" s="2" t="s">
        <v>17178</v>
      </c>
      <c r="E6349" s="2" t="s">
        <v>17187</v>
      </c>
      <c r="F6349" s="13" t="n">
        <v>46161</v>
      </c>
      <c r="G6349" s="13" t="n">
        <v>46161</v>
      </c>
      <c r="H6349" s="2" t="n">
        <v>11.5</v>
      </c>
    </row>
    <row r="6350" customFormat="false" ht="15" hidden="false" customHeight="false" outlineLevel="0" collapsed="false">
      <c r="A6350" s="2" t="s">
        <v>23531</v>
      </c>
      <c r="B6350" s="2" t="s">
        <v>3898</v>
      </c>
      <c r="C6350" s="2" t="s">
        <v>114</v>
      </c>
      <c r="D6350" s="2" t="s">
        <v>17184</v>
      </c>
      <c r="E6350" s="2" t="s">
        <v>17187</v>
      </c>
      <c r="F6350" s="13" t="n">
        <v>46183</v>
      </c>
      <c r="G6350" s="13" t="n">
        <v>46183</v>
      </c>
      <c r="H6350" s="2" t="n">
        <v>11.2</v>
      </c>
    </row>
    <row r="6351" customFormat="false" ht="15" hidden="false" customHeight="false" outlineLevel="0" collapsed="false">
      <c r="A6351" s="2" t="s">
        <v>23532</v>
      </c>
      <c r="B6351" s="2" t="s">
        <v>1941</v>
      </c>
      <c r="C6351" s="2" t="s">
        <v>128</v>
      </c>
      <c r="D6351" s="2" t="s">
        <v>17180</v>
      </c>
      <c r="E6351" s="2" t="s">
        <v>17176</v>
      </c>
      <c r="F6351" s="13" t="n">
        <v>46209</v>
      </c>
      <c r="G6351" s="13" t="n">
        <v>46209</v>
      </c>
      <c r="H6351" s="2" t="n">
        <v>6.6</v>
      </c>
    </row>
    <row r="6352" customFormat="false" ht="15" hidden="false" customHeight="false" outlineLevel="0" collapsed="false">
      <c r="A6352" s="2" t="s">
        <v>23533</v>
      </c>
      <c r="B6352" s="2" t="s">
        <v>3930</v>
      </c>
      <c r="C6352" s="2" t="s">
        <v>123</v>
      </c>
      <c r="D6352" s="2" t="s">
        <v>17175</v>
      </c>
      <c r="E6352" s="2" t="s">
        <v>17187</v>
      </c>
      <c r="F6352" s="13" t="n">
        <v>46006</v>
      </c>
      <c r="G6352" s="13" t="n">
        <v>46006</v>
      </c>
      <c r="H6352" s="2" t="n">
        <v>4.9</v>
      </c>
    </row>
    <row r="6353" customFormat="false" ht="15" hidden="false" customHeight="false" outlineLevel="0" collapsed="false">
      <c r="A6353" s="2" t="s">
        <v>23534</v>
      </c>
      <c r="B6353" s="2" t="s">
        <v>954</v>
      </c>
      <c r="C6353" s="2" t="s">
        <v>128</v>
      </c>
      <c r="D6353" s="2" t="s">
        <v>17178</v>
      </c>
      <c r="E6353" s="2" t="s">
        <v>17176</v>
      </c>
      <c r="F6353" s="13" t="n">
        <v>46001</v>
      </c>
      <c r="G6353" s="13" t="n">
        <v>46001</v>
      </c>
      <c r="H6353" s="2" t="n">
        <v>7.8</v>
      </c>
    </row>
    <row r="6354" customFormat="false" ht="15" hidden="false" customHeight="false" outlineLevel="0" collapsed="false">
      <c r="A6354" s="2" t="s">
        <v>23535</v>
      </c>
      <c r="B6354" s="2" t="s">
        <v>2694</v>
      </c>
      <c r="C6354" s="2" t="s">
        <v>119</v>
      </c>
      <c r="D6354" s="2" t="s">
        <v>17178</v>
      </c>
      <c r="E6354" s="2" t="s">
        <v>17187</v>
      </c>
      <c r="F6354" s="13" t="n">
        <v>46092</v>
      </c>
      <c r="G6354" s="13" t="n">
        <v>46092</v>
      </c>
      <c r="H6354" s="2" t="n">
        <v>8.9</v>
      </c>
    </row>
    <row r="6355" customFormat="false" ht="15" hidden="false" customHeight="false" outlineLevel="0" collapsed="false">
      <c r="A6355" s="2" t="s">
        <v>23536</v>
      </c>
      <c r="B6355" s="2" t="s">
        <v>3159</v>
      </c>
      <c r="C6355" s="2" t="s">
        <v>98</v>
      </c>
      <c r="D6355" s="2" t="s">
        <v>17178</v>
      </c>
      <c r="E6355" s="2" t="s">
        <v>17176</v>
      </c>
      <c r="F6355" s="13" t="n">
        <v>45812</v>
      </c>
      <c r="G6355" s="13" t="n">
        <v>45812</v>
      </c>
      <c r="H6355" s="2" t="n">
        <v>15.2</v>
      </c>
    </row>
    <row r="6356" customFormat="false" ht="15" hidden="false" customHeight="false" outlineLevel="0" collapsed="false">
      <c r="A6356" s="2" t="s">
        <v>23537</v>
      </c>
      <c r="B6356" s="2" t="s">
        <v>636</v>
      </c>
      <c r="C6356" s="2" t="s">
        <v>114</v>
      </c>
      <c r="D6356" s="2" t="s">
        <v>17178</v>
      </c>
      <c r="E6356" s="2" t="s">
        <v>17193</v>
      </c>
      <c r="F6356" s="13" t="n">
        <v>46037</v>
      </c>
      <c r="G6356" s="13" t="n">
        <v>46037</v>
      </c>
      <c r="H6356" s="2" t="n">
        <v>4.4</v>
      </c>
    </row>
    <row r="6357" customFormat="false" ht="15" hidden="false" customHeight="false" outlineLevel="0" collapsed="false">
      <c r="A6357" s="2" t="s">
        <v>23538</v>
      </c>
      <c r="B6357" s="2" t="s">
        <v>605</v>
      </c>
      <c r="C6357" s="2" t="s">
        <v>165</v>
      </c>
      <c r="D6357" s="2" t="s">
        <v>17178</v>
      </c>
      <c r="E6357" s="2" t="s">
        <v>17176</v>
      </c>
      <c r="F6357" s="13" t="n">
        <v>45986</v>
      </c>
      <c r="G6357" s="13" t="n">
        <v>45986</v>
      </c>
      <c r="H6357" s="2" t="n">
        <v>12.8</v>
      </c>
    </row>
    <row r="6358" customFormat="false" ht="15" hidden="false" customHeight="false" outlineLevel="0" collapsed="false">
      <c r="A6358" s="2" t="s">
        <v>23539</v>
      </c>
      <c r="B6358" s="2" t="s">
        <v>2047</v>
      </c>
      <c r="C6358" s="2" t="s">
        <v>128</v>
      </c>
      <c r="D6358" s="2" t="s">
        <v>17178</v>
      </c>
      <c r="E6358" s="2" t="s">
        <v>17176</v>
      </c>
      <c r="F6358" s="13" t="n">
        <v>46066</v>
      </c>
      <c r="G6358" s="13" t="n">
        <v>46066</v>
      </c>
      <c r="H6358" s="2" t="n">
        <v>14.5</v>
      </c>
    </row>
    <row r="6359" customFormat="false" ht="15" hidden="false" customHeight="false" outlineLevel="0" collapsed="false">
      <c r="A6359" s="2" t="s">
        <v>23540</v>
      </c>
      <c r="B6359" s="2" t="s">
        <v>2499</v>
      </c>
      <c r="C6359" s="2" t="s">
        <v>104</v>
      </c>
      <c r="D6359" s="2" t="s">
        <v>17178</v>
      </c>
      <c r="E6359" s="2" t="s">
        <v>17176</v>
      </c>
      <c r="F6359" s="13" t="n">
        <v>46131</v>
      </c>
      <c r="G6359" s="13" t="n">
        <v>46131</v>
      </c>
      <c r="H6359" s="2" t="n">
        <v>10.5</v>
      </c>
    </row>
    <row r="6360" customFormat="false" ht="15" hidden="false" customHeight="false" outlineLevel="0" collapsed="false">
      <c r="A6360" s="2" t="s">
        <v>23541</v>
      </c>
      <c r="B6360" s="2" t="s">
        <v>926</v>
      </c>
      <c r="C6360" s="2" t="s">
        <v>98</v>
      </c>
      <c r="D6360" s="2" t="s">
        <v>17175</v>
      </c>
      <c r="E6360" s="2" t="s">
        <v>17187</v>
      </c>
      <c r="F6360" s="13" t="n">
        <v>46170</v>
      </c>
      <c r="G6360" s="13" t="n">
        <v>46170</v>
      </c>
      <c r="H6360" s="2" t="n">
        <v>14.7</v>
      </c>
    </row>
    <row r="6361" customFormat="false" ht="15" hidden="false" customHeight="false" outlineLevel="0" collapsed="false">
      <c r="A6361" s="2" t="s">
        <v>23542</v>
      </c>
      <c r="B6361" s="2" t="s">
        <v>475</v>
      </c>
      <c r="C6361" s="2" t="s">
        <v>104</v>
      </c>
      <c r="D6361" s="2" t="s">
        <v>17178</v>
      </c>
      <c r="E6361" s="2" t="s">
        <v>17187</v>
      </c>
      <c r="F6361" s="13" t="n">
        <v>46104</v>
      </c>
      <c r="G6361" s="13" t="n">
        <v>46104</v>
      </c>
      <c r="H6361" s="2" t="n">
        <v>12</v>
      </c>
    </row>
    <row r="6362" customFormat="false" ht="15" hidden="false" customHeight="false" outlineLevel="0" collapsed="false">
      <c r="A6362" s="2" t="s">
        <v>23543</v>
      </c>
      <c r="B6362" s="2" t="s">
        <v>559</v>
      </c>
      <c r="C6362" s="2" t="s">
        <v>165</v>
      </c>
      <c r="D6362" s="2" t="s">
        <v>17180</v>
      </c>
      <c r="E6362" s="2" t="s">
        <v>17176</v>
      </c>
      <c r="F6362" s="13" t="n">
        <v>46265</v>
      </c>
      <c r="G6362" s="13" t="n">
        <v>46266</v>
      </c>
      <c r="H6362" s="2" t="n">
        <v>42</v>
      </c>
    </row>
    <row r="6363" customFormat="false" ht="15" hidden="false" customHeight="false" outlineLevel="0" collapsed="false">
      <c r="A6363" s="2" t="s">
        <v>23544</v>
      </c>
      <c r="B6363" s="2" t="s">
        <v>3740</v>
      </c>
      <c r="C6363" s="2" t="s">
        <v>165</v>
      </c>
      <c r="D6363" s="2" t="s">
        <v>17178</v>
      </c>
      <c r="E6363" s="2" t="s">
        <v>17176</v>
      </c>
      <c r="F6363" s="13" t="n">
        <v>45899</v>
      </c>
      <c r="G6363" s="13" t="n">
        <v>45900</v>
      </c>
      <c r="H6363" s="2" t="n">
        <v>29.5</v>
      </c>
    </row>
    <row r="6364" customFormat="false" ht="15" hidden="false" customHeight="false" outlineLevel="0" collapsed="false">
      <c r="A6364" s="2" t="s">
        <v>23545</v>
      </c>
      <c r="B6364" s="2" t="s">
        <v>2668</v>
      </c>
      <c r="C6364" s="2" t="s">
        <v>98</v>
      </c>
      <c r="D6364" s="2" t="s">
        <v>17184</v>
      </c>
      <c r="E6364" s="2" t="s">
        <v>17176</v>
      </c>
      <c r="F6364" s="13" t="n">
        <v>45986</v>
      </c>
      <c r="G6364" s="13" t="n">
        <v>45986</v>
      </c>
      <c r="H6364" s="2" t="n">
        <v>12.9</v>
      </c>
    </row>
    <row r="6365" customFormat="false" ht="15" hidden="false" customHeight="false" outlineLevel="0" collapsed="false">
      <c r="A6365" s="2" t="s">
        <v>23546</v>
      </c>
      <c r="B6365" s="2" t="s">
        <v>1808</v>
      </c>
      <c r="C6365" s="2" t="s">
        <v>119</v>
      </c>
      <c r="D6365" s="2" t="s">
        <v>17175</v>
      </c>
      <c r="E6365" s="2" t="s">
        <v>17193</v>
      </c>
      <c r="F6365" s="13" t="n">
        <v>46075</v>
      </c>
      <c r="G6365" s="13" t="n">
        <v>46075</v>
      </c>
      <c r="H6365" s="2" t="n">
        <v>8.8</v>
      </c>
    </row>
    <row r="6366" customFormat="false" ht="15" hidden="false" customHeight="false" outlineLevel="0" collapsed="false">
      <c r="A6366" s="2" t="s">
        <v>23547</v>
      </c>
      <c r="B6366" s="2" t="s">
        <v>1630</v>
      </c>
      <c r="C6366" s="2" t="s">
        <v>128</v>
      </c>
      <c r="D6366" s="2" t="s">
        <v>17184</v>
      </c>
      <c r="E6366" s="2" t="s">
        <v>17191</v>
      </c>
      <c r="F6366" s="13" t="n">
        <v>45785</v>
      </c>
      <c r="G6366" s="13" t="n">
        <v>45785</v>
      </c>
      <c r="H6366" s="2" t="n">
        <v>2.2</v>
      </c>
    </row>
    <row r="6367" customFormat="false" ht="15" hidden="false" customHeight="false" outlineLevel="0" collapsed="false">
      <c r="A6367" s="2" t="s">
        <v>23548</v>
      </c>
      <c r="B6367" s="2" t="s">
        <v>2067</v>
      </c>
      <c r="C6367" s="2" t="s">
        <v>165</v>
      </c>
      <c r="D6367" s="2" t="s">
        <v>17182</v>
      </c>
      <c r="E6367" s="2" t="s">
        <v>17187</v>
      </c>
      <c r="F6367" s="13" t="n">
        <v>46086</v>
      </c>
      <c r="G6367" s="13" t="n">
        <v>46086</v>
      </c>
      <c r="H6367" s="2" t="n">
        <v>13</v>
      </c>
    </row>
    <row r="6368" customFormat="false" ht="15" hidden="false" customHeight="false" outlineLevel="0" collapsed="false">
      <c r="A6368" s="2" t="s">
        <v>23549</v>
      </c>
      <c r="B6368" s="2" t="s">
        <v>3073</v>
      </c>
      <c r="C6368" s="2" t="s">
        <v>119</v>
      </c>
      <c r="D6368" s="2" t="s">
        <v>17178</v>
      </c>
      <c r="E6368" s="2" t="s">
        <v>17176</v>
      </c>
      <c r="F6368" s="13" t="n">
        <v>45592</v>
      </c>
      <c r="G6368" s="13" t="n">
        <v>45592</v>
      </c>
      <c r="H6368" s="2" t="n">
        <v>16.9</v>
      </c>
    </row>
    <row r="6369" customFormat="false" ht="15" hidden="false" customHeight="false" outlineLevel="0" collapsed="false">
      <c r="A6369" s="2" t="s">
        <v>23550</v>
      </c>
      <c r="B6369" s="2" t="s">
        <v>998</v>
      </c>
      <c r="C6369" s="2" t="s">
        <v>108</v>
      </c>
      <c r="D6369" s="2" t="s">
        <v>17178</v>
      </c>
      <c r="E6369" s="2" t="s">
        <v>17187</v>
      </c>
      <c r="F6369" s="13" t="n">
        <v>46190</v>
      </c>
      <c r="G6369" s="13" t="n">
        <v>46190</v>
      </c>
      <c r="H6369" s="2" t="n">
        <v>6.5</v>
      </c>
    </row>
    <row r="6370" customFormat="false" ht="15" hidden="false" customHeight="false" outlineLevel="0" collapsed="false">
      <c r="A6370" s="2" t="s">
        <v>23551</v>
      </c>
      <c r="B6370" s="2" t="s">
        <v>1248</v>
      </c>
      <c r="C6370" s="2" t="s">
        <v>104</v>
      </c>
      <c r="D6370" s="2" t="s">
        <v>17175</v>
      </c>
      <c r="E6370" s="2" t="s">
        <v>17176</v>
      </c>
      <c r="F6370" s="13" t="n">
        <v>46079</v>
      </c>
      <c r="G6370" s="13" t="n">
        <v>46079</v>
      </c>
      <c r="H6370" s="2" t="n">
        <v>12.9</v>
      </c>
    </row>
    <row r="6371" customFormat="false" ht="15" hidden="false" customHeight="false" outlineLevel="0" collapsed="false">
      <c r="A6371" s="2" t="s">
        <v>23552</v>
      </c>
      <c r="B6371" s="2" t="s">
        <v>1377</v>
      </c>
      <c r="C6371" s="2" t="s">
        <v>119</v>
      </c>
      <c r="D6371" s="2" t="s">
        <v>17178</v>
      </c>
      <c r="E6371" s="2" t="s">
        <v>17187</v>
      </c>
      <c r="F6371" s="13" t="n">
        <v>46006</v>
      </c>
      <c r="G6371" s="13" t="n">
        <v>46006</v>
      </c>
      <c r="H6371" s="2" t="n">
        <v>9.9</v>
      </c>
    </row>
    <row r="6372" customFormat="false" ht="15" hidden="false" customHeight="false" outlineLevel="0" collapsed="false">
      <c r="A6372" s="2" t="s">
        <v>23553</v>
      </c>
      <c r="B6372" s="2" t="s">
        <v>2060</v>
      </c>
      <c r="C6372" s="2" t="s">
        <v>128</v>
      </c>
      <c r="D6372" s="2" t="s">
        <v>17175</v>
      </c>
      <c r="E6372" s="2" t="s">
        <v>17176</v>
      </c>
      <c r="F6372" s="13" t="n">
        <v>45719</v>
      </c>
      <c r="G6372" s="13" t="n">
        <v>45719</v>
      </c>
      <c r="H6372" s="2" t="n">
        <v>7.1</v>
      </c>
    </row>
    <row r="6373" customFormat="false" ht="15" hidden="false" customHeight="false" outlineLevel="0" collapsed="false">
      <c r="A6373" s="2" t="s">
        <v>23554</v>
      </c>
      <c r="B6373" s="2" t="s">
        <v>3902</v>
      </c>
      <c r="C6373" s="2" t="s">
        <v>119</v>
      </c>
      <c r="D6373" s="2" t="s">
        <v>17180</v>
      </c>
      <c r="E6373" s="2" t="s">
        <v>17176</v>
      </c>
      <c r="F6373" s="13" t="n">
        <v>46156</v>
      </c>
      <c r="G6373" s="13" t="n">
        <v>46157</v>
      </c>
      <c r="H6373" s="2" t="n">
        <v>35.2</v>
      </c>
    </row>
    <row r="6374" customFormat="false" ht="15" hidden="false" customHeight="false" outlineLevel="0" collapsed="false">
      <c r="A6374" s="2" t="s">
        <v>23555</v>
      </c>
      <c r="B6374" s="2" t="s">
        <v>4864</v>
      </c>
      <c r="C6374" s="2" t="s">
        <v>119</v>
      </c>
      <c r="D6374" s="2" t="s">
        <v>17180</v>
      </c>
      <c r="E6374" s="2" t="s">
        <v>17176</v>
      </c>
      <c r="F6374" s="13" t="n">
        <v>45993</v>
      </c>
      <c r="G6374" s="13" t="n">
        <v>45993</v>
      </c>
      <c r="H6374" s="2" t="n">
        <v>12.6</v>
      </c>
    </row>
    <row r="6375" customFormat="false" ht="15" hidden="false" customHeight="false" outlineLevel="0" collapsed="false">
      <c r="A6375" s="2" t="s">
        <v>23556</v>
      </c>
      <c r="B6375" s="2" t="s">
        <v>3357</v>
      </c>
      <c r="C6375" s="2" t="s">
        <v>98</v>
      </c>
      <c r="D6375" s="2" t="s">
        <v>17178</v>
      </c>
      <c r="E6375" s="2" t="s">
        <v>17176</v>
      </c>
      <c r="F6375" s="13" t="n">
        <v>45743</v>
      </c>
      <c r="G6375" s="13" t="n">
        <v>45743</v>
      </c>
      <c r="H6375" s="2" t="n">
        <v>15</v>
      </c>
    </row>
    <row r="6376" customFormat="false" ht="15" hidden="false" customHeight="false" outlineLevel="0" collapsed="false">
      <c r="A6376" s="2" t="s">
        <v>23557</v>
      </c>
      <c r="B6376" s="2" t="s">
        <v>4832</v>
      </c>
      <c r="C6376" s="2" t="s">
        <v>119</v>
      </c>
      <c r="D6376" s="2" t="s">
        <v>17180</v>
      </c>
      <c r="E6376" s="2" t="s">
        <v>17187</v>
      </c>
      <c r="F6376" s="13" t="n">
        <v>45891</v>
      </c>
      <c r="G6376" s="13" t="n">
        <v>45891</v>
      </c>
      <c r="H6376" s="2" t="n">
        <v>4.7</v>
      </c>
    </row>
    <row r="6377" customFormat="false" ht="15" hidden="false" customHeight="false" outlineLevel="0" collapsed="false">
      <c r="A6377" s="2" t="s">
        <v>23558</v>
      </c>
      <c r="B6377" s="2" t="s">
        <v>5031</v>
      </c>
      <c r="C6377" s="2" t="s">
        <v>98</v>
      </c>
      <c r="D6377" s="2" t="s">
        <v>17178</v>
      </c>
      <c r="E6377" s="2" t="s">
        <v>17176</v>
      </c>
      <c r="F6377" s="13" t="n">
        <v>45956</v>
      </c>
      <c r="G6377" s="13" t="n">
        <v>45956</v>
      </c>
      <c r="H6377" s="2" t="n">
        <v>12.1</v>
      </c>
    </row>
    <row r="6378" customFormat="false" ht="15" hidden="false" customHeight="false" outlineLevel="0" collapsed="false">
      <c r="A6378" s="2" t="s">
        <v>23559</v>
      </c>
      <c r="B6378" s="2" t="s">
        <v>2416</v>
      </c>
      <c r="C6378" s="2" t="s">
        <v>98</v>
      </c>
      <c r="D6378" s="2" t="s">
        <v>17175</v>
      </c>
      <c r="E6378" s="2" t="s">
        <v>17176</v>
      </c>
      <c r="F6378" s="13" t="n">
        <v>46157</v>
      </c>
      <c r="G6378" s="13" t="n">
        <v>46158</v>
      </c>
      <c r="H6378" s="2" t="n">
        <v>27.3</v>
      </c>
    </row>
    <row r="6379" customFormat="false" ht="15" hidden="false" customHeight="false" outlineLevel="0" collapsed="false">
      <c r="A6379" s="2" t="s">
        <v>23560</v>
      </c>
      <c r="B6379" s="2" t="s">
        <v>3235</v>
      </c>
      <c r="C6379" s="2" t="s">
        <v>98</v>
      </c>
      <c r="D6379" s="2" t="s">
        <v>17178</v>
      </c>
      <c r="E6379" s="2" t="s">
        <v>17176</v>
      </c>
      <c r="F6379" s="13" t="n">
        <v>46100</v>
      </c>
      <c r="G6379" s="13" t="n">
        <v>46101</v>
      </c>
      <c r="H6379" s="2" t="n">
        <v>27.4</v>
      </c>
    </row>
    <row r="6380" customFormat="false" ht="15" hidden="false" customHeight="false" outlineLevel="0" collapsed="false">
      <c r="A6380" s="2" t="s">
        <v>23561</v>
      </c>
      <c r="B6380" s="2" t="s">
        <v>1315</v>
      </c>
      <c r="C6380" s="2" t="s">
        <v>163</v>
      </c>
      <c r="D6380" s="2" t="s">
        <v>17180</v>
      </c>
      <c r="E6380" s="2" t="s">
        <v>17187</v>
      </c>
      <c r="F6380" s="13" t="n">
        <v>45942</v>
      </c>
      <c r="G6380" s="13" t="n">
        <v>45942</v>
      </c>
      <c r="H6380" s="2" t="n">
        <v>12.2</v>
      </c>
    </row>
    <row r="6381" customFormat="false" ht="15" hidden="false" customHeight="false" outlineLevel="0" collapsed="false">
      <c r="A6381" s="2" t="s">
        <v>23562</v>
      </c>
      <c r="B6381" s="2" t="s">
        <v>2426</v>
      </c>
      <c r="C6381" s="2" t="s">
        <v>119</v>
      </c>
      <c r="D6381" s="2" t="s">
        <v>17180</v>
      </c>
      <c r="E6381" s="2" t="s">
        <v>17176</v>
      </c>
      <c r="F6381" s="13" t="n">
        <v>46032</v>
      </c>
      <c r="G6381" s="13" t="n">
        <v>46032</v>
      </c>
      <c r="H6381" s="2" t="n">
        <v>21.1</v>
      </c>
    </row>
    <row r="6382" customFormat="false" ht="15" hidden="false" customHeight="false" outlineLevel="0" collapsed="false">
      <c r="A6382" s="2" t="s">
        <v>23563</v>
      </c>
      <c r="B6382" s="2" t="s">
        <v>1794</v>
      </c>
      <c r="C6382" s="2" t="s">
        <v>139</v>
      </c>
      <c r="D6382" s="2" t="s">
        <v>17180</v>
      </c>
      <c r="E6382" s="2" t="s">
        <v>17193</v>
      </c>
      <c r="F6382" s="13" t="n">
        <v>45859</v>
      </c>
      <c r="G6382" s="13" t="n">
        <v>45859</v>
      </c>
      <c r="H6382" s="2" t="n">
        <v>6.3</v>
      </c>
    </row>
    <row r="6383" customFormat="false" ht="15" hidden="false" customHeight="false" outlineLevel="0" collapsed="false">
      <c r="A6383" s="2" t="s">
        <v>23564</v>
      </c>
      <c r="B6383" s="2" t="s">
        <v>3461</v>
      </c>
      <c r="C6383" s="2" t="s">
        <v>123</v>
      </c>
      <c r="D6383" s="2" t="s">
        <v>17175</v>
      </c>
      <c r="E6383" s="2" t="s">
        <v>17187</v>
      </c>
      <c r="F6383" s="13" t="n">
        <v>45981</v>
      </c>
      <c r="G6383" s="13" t="n">
        <v>45982</v>
      </c>
      <c r="H6383" s="2" t="n">
        <v>25.9</v>
      </c>
    </row>
    <row r="6384" customFormat="false" ht="15" hidden="false" customHeight="false" outlineLevel="0" collapsed="false">
      <c r="A6384" s="2" t="s">
        <v>23565</v>
      </c>
      <c r="B6384" s="2" t="s">
        <v>877</v>
      </c>
      <c r="C6384" s="2" t="s">
        <v>98</v>
      </c>
      <c r="D6384" s="2" t="s">
        <v>17175</v>
      </c>
      <c r="E6384" s="2" t="s">
        <v>17187</v>
      </c>
      <c r="F6384" s="13" t="n">
        <v>46029</v>
      </c>
      <c r="G6384" s="13" t="n">
        <v>46029</v>
      </c>
      <c r="H6384" s="2" t="n">
        <v>8.2</v>
      </c>
    </row>
    <row r="6385" customFormat="false" ht="15" hidden="false" customHeight="false" outlineLevel="0" collapsed="false">
      <c r="A6385" s="2" t="s">
        <v>23566</v>
      </c>
      <c r="B6385" s="2" t="s">
        <v>4329</v>
      </c>
      <c r="C6385" s="2" t="s">
        <v>119</v>
      </c>
      <c r="D6385" s="2" t="s">
        <v>17178</v>
      </c>
      <c r="E6385" s="2" t="s">
        <v>17176</v>
      </c>
      <c r="F6385" s="13" t="n">
        <v>46102</v>
      </c>
      <c r="G6385" s="13" t="n">
        <v>46102</v>
      </c>
      <c r="H6385" s="2" t="n">
        <v>5.4</v>
      </c>
    </row>
    <row r="6386" customFormat="false" ht="15" hidden="false" customHeight="false" outlineLevel="0" collapsed="false">
      <c r="A6386" s="2" t="s">
        <v>23567</v>
      </c>
      <c r="B6386" s="2" t="s">
        <v>3049</v>
      </c>
      <c r="C6386" s="2" t="s">
        <v>108</v>
      </c>
      <c r="D6386" s="2" t="s">
        <v>17178</v>
      </c>
      <c r="E6386" s="2" t="s">
        <v>17176</v>
      </c>
      <c r="F6386" s="13" t="n">
        <v>46048</v>
      </c>
      <c r="G6386" s="13" t="n">
        <v>46048</v>
      </c>
      <c r="H6386" s="2" t="n">
        <v>4</v>
      </c>
    </row>
    <row r="6387" customFormat="false" ht="15" hidden="false" customHeight="false" outlineLevel="0" collapsed="false">
      <c r="A6387" s="2" t="s">
        <v>23568</v>
      </c>
      <c r="B6387" s="2" t="s">
        <v>3327</v>
      </c>
      <c r="C6387" s="2" t="s">
        <v>98</v>
      </c>
      <c r="D6387" s="2" t="s">
        <v>17184</v>
      </c>
      <c r="E6387" s="2" t="s">
        <v>17187</v>
      </c>
      <c r="F6387" s="13" t="n">
        <v>45710</v>
      </c>
      <c r="G6387" s="13" t="n">
        <v>45710</v>
      </c>
      <c r="H6387" s="2" t="n">
        <v>12.1</v>
      </c>
    </row>
    <row r="6388" customFormat="false" ht="15" hidden="false" customHeight="false" outlineLevel="0" collapsed="false">
      <c r="A6388" s="2" t="s">
        <v>23569</v>
      </c>
      <c r="B6388" s="2" t="s">
        <v>1201</v>
      </c>
      <c r="C6388" s="2" t="s">
        <v>108</v>
      </c>
      <c r="D6388" s="2" t="s">
        <v>17184</v>
      </c>
      <c r="E6388" s="2" t="s">
        <v>17176</v>
      </c>
      <c r="F6388" s="13" t="n">
        <v>46165</v>
      </c>
      <c r="G6388" s="13" t="n">
        <v>46165</v>
      </c>
      <c r="H6388" s="2" t="n">
        <v>12.1</v>
      </c>
    </row>
    <row r="6389" customFormat="false" ht="15" hidden="false" customHeight="false" outlineLevel="0" collapsed="false">
      <c r="A6389" s="2" t="s">
        <v>23570</v>
      </c>
      <c r="B6389" s="2" t="s">
        <v>312</v>
      </c>
      <c r="C6389" s="2" t="s">
        <v>98</v>
      </c>
      <c r="D6389" s="2" t="s">
        <v>17184</v>
      </c>
      <c r="E6389" s="2" t="s">
        <v>17176</v>
      </c>
      <c r="F6389" s="13" t="n">
        <v>45758</v>
      </c>
      <c r="G6389" s="13" t="n">
        <v>45758</v>
      </c>
      <c r="H6389" s="2" t="n">
        <v>9.9</v>
      </c>
    </row>
    <row r="6390" customFormat="false" ht="15" hidden="false" customHeight="false" outlineLevel="0" collapsed="false">
      <c r="A6390" s="2" t="s">
        <v>23571</v>
      </c>
      <c r="B6390" s="2" t="s">
        <v>476</v>
      </c>
      <c r="C6390" s="2" t="s">
        <v>98</v>
      </c>
      <c r="D6390" s="2" t="s">
        <v>17184</v>
      </c>
      <c r="E6390" s="2" t="s">
        <v>17193</v>
      </c>
      <c r="F6390" s="13" t="n">
        <v>46095</v>
      </c>
      <c r="G6390" s="13" t="n">
        <v>46095</v>
      </c>
      <c r="H6390" s="2" t="n">
        <v>4.1</v>
      </c>
    </row>
    <row r="6391" customFormat="false" ht="15" hidden="false" customHeight="false" outlineLevel="0" collapsed="false">
      <c r="A6391" s="2" t="s">
        <v>23572</v>
      </c>
      <c r="B6391" s="2" t="s">
        <v>909</v>
      </c>
      <c r="C6391" s="2" t="s">
        <v>98</v>
      </c>
      <c r="D6391" s="2" t="s">
        <v>17178</v>
      </c>
      <c r="E6391" s="2" t="s">
        <v>17176</v>
      </c>
      <c r="F6391" s="13" t="n">
        <v>45942</v>
      </c>
      <c r="G6391" s="13" t="n">
        <v>45942</v>
      </c>
      <c r="H6391" s="2" t="n">
        <v>14.9</v>
      </c>
    </row>
    <row r="6392" customFormat="false" ht="15" hidden="false" customHeight="false" outlineLevel="0" collapsed="false">
      <c r="A6392" s="2" t="s">
        <v>23573</v>
      </c>
      <c r="B6392" s="2" t="s">
        <v>682</v>
      </c>
      <c r="C6392" s="2" t="s">
        <v>165</v>
      </c>
      <c r="D6392" s="2" t="s">
        <v>17175</v>
      </c>
      <c r="E6392" s="2" t="s">
        <v>17187</v>
      </c>
      <c r="F6392" s="13" t="n">
        <v>46002</v>
      </c>
      <c r="G6392" s="13" t="n">
        <v>46002</v>
      </c>
      <c r="H6392" s="2" t="n">
        <v>6.1</v>
      </c>
    </row>
    <row r="6393" customFormat="false" ht="15" hidden="false" customHeight="false" outlineLevel="0" collapsed="false">
      <c r="A6393" s="2" t="s">
        <v>23574</v>
      </c>
      <c r="B6393" s="2" t="s">
        <v>4231</v>
      </c>
      <c r="C6393" s="2" t="s">
        <v>119</v>
      </c>
      <c r="D6393" s="2" t="s">
        <v>17178</v>
      </c>
      <c r="E6393" s="2" t="s">
        <v>17187</v>
      </c>
      <c r="F6393" s="13" t="n">
        <v>45838</v>
      </c>
      <c r="G6393" s="13" t="n">
        <v>45838</v>
      </c>
      <c r="H6393" s="2" t="n">
        <v>23.3</v>
      </c>
    </row>
    <row r="6394" customFormat="false" ht="15" hidden="false" customHeight="false" outlineLevel="0" collapsed="false">
      <c r="A6394" s="2" t="s">
        <v>23575</v>
      </c>
      <c r="B6394" s="2" t="s">
        <v>160</v>
      </c>
      <c r="C6394" s="2" t="s">
        <v>123</v>
      </c>
      <c r="D6394" s="2" t="s">
        <v>17175</v>
      </c>
      <c r="E6394" s="2" t="s">
        <v>17187</v>
      </c>
      <c r="F6394" s="13" t="n">
        <v>45646</v>
      </c>
      <c r="G6394" s="13" t="n">
        <v>45646</v>
      </c>
      <c r="H6394" s="2" t="n">
        <v>2.3</v>
      </c>
    </row>
    <row r="6395" customFormat="false" ht="15" hidden="false" customHeight="false" outlineLevel="0" collapsed="false">
      <c r="A6395" s="2" t="s">
        <v>23576</v>
      </c>
      <c r="B6395" s="2" t="s">
        <v>1200</v>
      </c>
      <c r="C6395" s="2" t="s">
        <v>123</v>
      </c>
      <c r="D6395" s="2" t="s">
        <v>17175</v>
      </c>
      <c r="E6395" s="2" t="s">
        <v>17176</v>
      </c>
      <c r="F6395" s="13" t="n">
        <v>45956</v>
      </c>
      <c r="G6395" s="13" t="n">
        <v>45957</v>
      </c>
      <c r="H6395" s="2" t="n">
        <v>45.5</v>
      </c>
    </row>
    <row r="6396" customFormat="false" ht="15" hidden="false" customHeight="false" outlineLevel="0" collapsed="false">
      <c r="A6396" s="2" t="s">
        <v>23577</v>
      </c>
      <c r="B6396" s="2" t="s">
        <v>4261</v>
      </c>
      <c r="C6396" s="2" t="s">
        <v>139</v>
      </c>
      <c r="D6396" s="2" t="s">
        <v>17178</v>
      </c>
      <c r="E6396" s="2" t="s">
        <v>17176</v>
      </c>
      <c r="F6396" s="13" t="n">
        <v>46191</v>
      </c>
      <c r="G6396" s="13" t="n">
        <v>46192</v>
      </c>
      <c r="H6396" s="2" t="n">
        <v>29.5</v>
      </c>
    </row>
    <row r="6397" customFormat="false" ht="15" hidden="false" customHeight="false" outlineLevel="0" collapsed="false">
      <c r="A6397" s="2" t="s">
        <v>23578</v>
      </c>
      <c r="B6397" s="2" t="s">
        <v>4188</v>
      </c>
      <c r="C6397" s="2" t="s">
        <v>141</v>
      </c>
      <c r="D6397" s="2" t="s">
        <v>17178</v>
      </c>
      <c r="E6397" s="2" t="s">
        <v>17176</v>
      </c>
      <c r="F6397" s="13" t="n">
        <v>45944</v>
      </c>
      <c r="G6397" s="13" t="n">
        <v>45946</v>
      </c>
      <c r="H6397" s="2" t="n">
        <v>58.8</v>
      </c>
    </row>
    <row r="6398" customFormat="false" ht="15" hidden="false" customHeight="false" outlineLevel="0" collapsed="false">
      <c r="A6398" s="2" t="s">
        <v>23579</v>
      </c>
      <c r="B6398" s="2" t="s">
        <v>829</v>
      </c>
      <c r="C6398" s="2" t="s">
        <v>104</v>
      </c>
      <c r="D6398" s="2" t="s">
        <v>17182</v>
      </c>
      <c r="E6398" s="2" t="s">
        <v>17187</v>
      </c>
      <c r="F6398" s="13" t="n">
        <v>46255</v>
      </c>
      <c r="G6398" s="13" t="n">
        <v>46255</v>
      </c>
      <c r="H6398" s="2" t="n">
        <v>6.6</v>
      </c>
    </row>
    <row r="6399" customFormat="false" ht="15" hidden="false" customHeight="false" outlineLevel="0" collapsed="false">
      <c r="A6399" s="2" t="s">
        <v>23580</v>
      </c>
      <c r="B6399" s="2" t="s">
        <v>3174</v>
      </c>
      <c r="C6399" s="2" t="s">
        <v>98</v>
      </c>
      <c r="D6399" s="2" t="s">
        <v>17180</v>
      </c>
      <c r="E6399" s="2" t="s">
        <v>17191</v>
      </c>
      <c r="F6399" s="13" t="n">
        <v>45674</v>
      </c>
      <c r="G6399" s="13" t="n">
        <v>45674</v>
      </c>
      <c r="H6399" s="2" t="n">
        <v>2.5</v>
      </c>
    </row>
    <row r="6400" customFormat="false" ht="15" hidden="false" customHeight="false" outlineLevel="0" collapsed="false">
      <c r="A6400" s="2" t="s">
        <v>23581</v>
      </c>
      <c r="B6400" s="2" t="s">
        <v>1583</v>
      </c>
      <c r="C6400" s="2" t="s">
        <v>119</v>
      </c>
      <c r="D6400" s="2" t="s">
        <v>17175</v>
      </c>
      <c r="E6400" s="2" t="s">
        <v>17187</v>
      </c>
      <c r="F6400" s="13" t="n">
        <v>45780</v>
      </c>
      <c r="G6400" s="13" t="n">
        <v>45780</v>
      </c>
      <c r="H6400" s="2" t="n">
        <v>5.4</v>
      </c>
    </row>
    <row r="6401" customFormat="false" ht="15" hidden="false" customHeight="false" outlineLevel="0" collapsed="false">
      <c r="A6401" s="2" t="s">
        <v>23582</v>
      </c>
      <c r="B6401" s="2" t="s">
        <v>2442</v>
      </c>
      <c r="C6401" s="2" t="s">
        <v>98</v>
      </c>
      <c r="D6401" s="2" t="s">
        <v>17175</v>
      </c>
      <c r="E6401" s="2" t="s">
        <v>17193</v>
      </c>
      <c r="F6401" s="13" t="n">
        <v>46217</v>
      </c>
      <c r="G6401" s="13" t="n">
        <v>46217</v>
      </c>
      <c r="H6401" s="2" t="n">
        <v>3.6</v>
      </c>
    </row>
    <row r="6402" customFormat="false" ht="15" hidden="false" customHeight="false" outlineLevel="0" collapsed="false">
      <c r="A6402" s="2" t="s">
        <v>23583</v>
      </c>
      <c r="B6402" s="2" t="s">
        <v>1690</v>
      </c>
      <c r="C6402" s="2" t="s">
        <v>98</v>
      </c>
      <c r="D6402" s="2" t="s">
        <v>17184</v>
      </c>
      <c r="E6402" s="2" t="s">
        <v>17187</v>
      </c>
      <c r="F6402" s="13" t="n">
        <v>46123</v>
      </c>
      <c r="G6402" s="13" t="n">
        <v>46123</v>
      </c>
      <c r="H6402" s="2" t="n">
        <v>10</v>
      </c>
    </row>
    <row r="6403" customFormat="false" ht="15" hidden="false" customHeight="false" outlineLevel="0" collapsed="false">
      <c r="A6403" s="2" t="s">
        <v>23584</v>
      </c>
      <c r="B6403" s="2" t="s">
        <v>3654</v>
      </c>
      <c r="C6403" s="2" t="s">
        <v>119</v>
      </c>
      <c r="D6403" s="2" t="s">
        <v>17178</v>
      </c>
      <c r="E6403" s="2" t="s">
        <v>17176</v>
      </c>
      <c r="F6403" s="13" t="n">
        <v>46024</v>
      </c>
      <c r="G6403" s="13" t="n">
        <v>46024</v>
      </c>
      <c r="H6403" s="2" t="n">
        <v>16.3</v>
      </c>
    </row>
    <row r="6404" customFormat="false" ht="15" hidden="false" customHeight="false" outlineLevel="0" collapsed="false">
      <c r="A6404" s="2" t="s">
        <v>23585</v>
      </c>
      <c r="B6404" s="2" t="s">
        <v>1751</v>
      </c>
      <c r="C6404" s="2" t="s">
        <v>114</v>
      </c>
      <c r="D6404" s="2" t="s">
        <v>17184</v>
      </c>
      <c r="E6404" s="2" t="s">
        <v>17193</v>
      </c>
      <c r="F6404" s="13" t="n">
        <v>46126</v>
      </c>
      <c r="G6404" s="13" t="n">
        <v>46126</v>
      </c>
      <c r="H6404" s="2" t="n">
        <v>5.8</v>
      </c>
    </row>
    <row r="6405" customFormat="false" ht="15" hidden="false" customHeight="false" outlineLevel="0" collapsed="false">
      <c r="A6405" s="2" t="s">
        <v>23586</v>
      </c>
      <c r="B6405" s="2" t="s">
        <v>2372</v>
      </c>
      <c r="C6405" s="2" t="s">
        <v>98</v>
      </c>
      <c r="D6405" s="2" t="s">
        <v>17180</v>
      </c>
      <c r="E6405" s="2" t="s">
        <v>17191</v>
      </c>
      <c r="F6405" s="13" t="n">
        <v>45971</v>
      </c>
      <c r="G6405" s="13" t="n">
        <v>45971</v>
      </c>
      <c r="H6405" s="2" t="n">
        <v>3.9</v>
      </c>
    </row>
    <row r="6406" customFormat="false" ht="15" hidden="false" customHeight="false" outlineLevel="0" collapsed="false">
      <c r="A6406" s="2" t="s">
        <v>23587</v>
      </c>
      <c r="B6406" s="2" t="s">
        <v>4867</v>
      </c>
      <c r="C6406" s="2" t="s">
        <v>114</v>
      </c>
      <c r="D6406" s="2" t="s">
        <v>17180</v>
      </c>
      <c r="E6406" s="2" t="s">
        <v>17187</v>
      </c>
      <c r="F6406" s="13" t="n">
        <v>45874</v>
      </c>
      <c r="G6406" s="13" t="n">
        <v>45874</v>
      </c>
      <c r="H6406" s="2" t="n">
        <v>5.9</v>
      </c>
    </row>
    <row r="6407" customFormat="false" ht="15" hidden="false" customHeight="false" outlineLevel="0" collapsed="false">
      <c r="A6407" s="2" t="s">
        <v>23588</v>
      </c>
      <c r="B6407" s="2" t="s">
        <v>2276</v>
      </c>
      <c r="C6407" s="2" t="s">
        <v>139</v>
      </c>
      <c r="D6407" s="2" t="s">
        <v>17175</v>
      </c>
      <c r="E6407" s="2" t="s">
        <v>17176</v>
      </c>
      <c r="F6407" s="13" t="n">
        <v>45863</v>
      </c>
      <c r="G6407" s="13" t="n">
        <v>45863</v>
      </c>
      <c r="H6407" s="2" t="n">
        <v>15.5</v>
      </c>
    </row>
    <row r="6408" customFormat="false" ht="15" hidden="false" customHeight="false" outlineLevel="0" collapsed="false">
      <c r="A6408" s="2" t="s">
        <v>23589</v>
      </c>
      <c r="B6408" s="2" t="s">
        <v>1574</v>
      </c>
      <c r="C6408" s="2" t="s">
        <v>119</v>
      </c>
      <c r="D6408" s="2" t="s">
        <v>17184</v>
      </c>
      <c r="E6408" s="2" t="s">
        <v>17176</v>
      </c>
      <c r="F6408" s="13" t="n">
        <v>45986</v>
      </c>
      <c r="G6408" s="13" t="n">
        <v>45986</v>
      </c>
      <c r="H6408" s="2" t="n">
        <v>8.6</v>
      </c>
    </row>
    <row r="6409" customFormat="false" ht="15" hidden="false" customHeight="false" outlineLevel="0" collapsed="false">
      <c r="A6409" s="2" t="s">
        <v>23590</v>
      </c>
      <c r="B6409" s="2" t="s">
        <v>3013</v>
      </c>
      <c r="C6409" s="2" t="s">
        <v>163</v>
      </c>
      <c r="D6409" s="2" t="s">
        <v>17175</v>
      </c>
      <c r="E6409" s="2" t="s">
        <v>17187</v>
      </c>
      <c r="F6409" s="13" t="n">
        <v>45968</v>
      </c>
      <c r="G6409" s="13" t="n">
        <v>45968</v>
      </c>
      <c r="H6409" s="2" t="n">
        <v>16.7</v>
      </c>
    </row>
    <row r="6410" customFormat="false" ht="15" hidden="false" customHeight="false" outlineLevel="0" collapsed="false">
      <c r="A6410" s="2" t="s">
        <v>23591</v>
      </c>
      <c r="B6410" s="2" t="s">
        <v>3396</v>
      </c>
      <c r="C6410" s="2" t="s">
        <v>165</v>
      </c>
      <c r="D6410" s="2" t="s">
        <v>17175</v>
      </c>
      <c r="E6410" s="2" t="s">
        <v>17187</v>
      </c>
      <c r="F6410" s="13" t="n">
        <v>46211</v>
      </c>
      <c r="G6410" s="13" t="n">
        <v>46211</v>
      </c>
      <c r="H6410" s="2" t="n">
        <v>7</v>
      </c>
    </row>
    <row r="6411" customFormat="false" ht="15" hidden="false" customHeight="false" outlineLevel="0" collapsed="false">
      <c r="A6411" s="2" t="s">
        <v>23592</v>
      </c>
      <c r="B6411" s="2" t="s">
        <v>451</v>
      </c>
      <c r="C6411" s="2" t="s">
        <v>98</v>
      </c>
      <c r="D6411" s="2" t="s">
        <v>17175</v>
      </c>
      <c r="E6411" s="2" t="s">
        <v>17187</v>
      </c>
      <c r="F6411" s="13" t="n">
        <v>46020</v>
      </c>
      <c r="G6411" s="13" t="n">
        <v>46020</v>
      </c>
      <c r="H6411" s="2" t="n">
        <v>17.7</v>
      </c>
    </row>
    <row r="6412" customFormat="false" ht="15" hidden="false" customHeight="false" outlineLevel="0" collapsed="false">
      <c r="A6412" s="2" t="s">
        <v>23593</v>
      </c>
      <c r="B6412" s="2" t="s">
        <v>815</v>
      </c>
      <c r="C6412" s="2" t="s">
        <v>108</v>
      </c>
      <c r="D6412" s="2" t="s">
        <v>17184</v>
      </c>
      <c r="E6412" s="2" t="s">
        <v>17176</v>
      </c>
      <c r="F6412" s="13" t="n">
        <v>46077</v>
      </c>
      <c r="G6412" s="13" t="n">
        <v>46077</v>
      </c>
      <c r="H6412" s="2" t="n">
        <v>14.8</v>
      </c>
    </row>
    <row r="6413" customFormat="false" ht="15" hidden="false" customHeight="false" outlineLevel="0" collapsed="false">
      <c r="A6413" s="2" t="s">
        <v>23594</v>
      </c>
      <c r="B6413" s="2" t="s">
        <v>1242</v>
      </c>
      <c r="C6413" s="2" t="s">
        <v>119</v>
      </c>
      <c r="D6413" s="2" t="s">
        <v>17178</v>
      </c>
      <c r="E6413" s="2" t="s">
        <v>17193</v>
      </c>
      <c r="F6413" s="13" t="n">
        <v>46118</v>
      </c>
      <c r="G6413" s="13" t="n">
        <v>46118</v>
      </c>
      <c r="H6413" s="2" t="n">
        <v>13.2</v>
      </c>
    </row>
    <row r="6414" customFormat="false" ht="15" hidden="false" customHeight="false" outlineLevel="0" collapsed="false">
      <c r="A6414" s="2" t="s">
        <v>23595</v>
      </c>
      <c r="B6414" s="2" t="s">
        <v>1798</v>
      </c>
      <c r="C6414" s="2" t="s">
        <v>128</v>
      </c>
      <c r="D6414" s="2" t="s">
        <v>17178</v>
      </c>
      <c r="E6414" s="2" t="s">
        <v>17187</v>
      </c>
      <c r="F6414" s="13" t="n">
        <v>45926</v>
      </c>
      <c r="G6414" s="13" t="n">
        <v>45926</v>
      </c>
      <c r="H6414" s="2" t="n">
        <v>9.3</v>
      </c>
    </row>
    <row r="6415" customFormat="false" ht="15" hidden="false" customHeight="false" outlineLevel="0" collapsed="false">
      <c r="A6415" s="2" t="s">
        <v>23596</v>
      </c>
      <c r="B6415" s="2" t="s">
        <v>4999</v>
      </c>
      <c r="C6415" s="2" t="s">
        <v>98</v>
      </c>
      <c r="D6415" s="2" t="s">
        <v>17178</v>
      </c>
      <c r="E6415" s="2" t="s">
        <v>17187</v>
      </c>
      <c r="F6415" s="13" t="n">
        <v>45966</v>
      </c>
      <c r="G6415" s="13" t="n">
        <v>45966</v>
      </c>
      <c r="H6415" s="2" t="n">
        <v>14.1</v>
      </c>
    </row>
    <row r="6416" customFormat="false" ht="15" hidden="false" customHeight="false" outlineLevel="0" collapsed="false">
      <c r="A6416" s="2" t="s">
        <v>23597</v>
      </c>
      <c r="B6416" s="2" t="s">
        <v>2939</v>
      </c>
      <c r="C6416" s="2" t="s">
        <v>98</v>
      </c>
      <c r="D6416" s="2" t="s">
        <v>17182</v>
      </c>
      <c r="E6416" s="2" t="s">
        <v>17187</v>
      </c>
      <c r="F6416" s="13" t="n">
        <v>45682</v>
      </c>
      <c r="G6416" s="13" t="n">
        <v>45682</v>
      </c>
      <c r="H6416" s="2" t="n">
        <v>9.3</v>
      </c>
    </row>
    <row r="6417" customFormat="false" ht="15" hidden="false" customHeight="false" outlineLevel="0" collapsed="false">
      <c r="A6417" s="2" t="s">
        <v>23598</v>
      </c>
      <c r="B6417" s="2" t="s">
        <v>3007</v>
      </c>
      <c r="C6417" s="2" t="s">
        <v>139</v>
      </c>
      <c r="D6417" s="2" t="s">
        <v>17184</v>
      </c>
      <c r="E6417" s="2" t="s">
        <v>17176</v>
      </c>
      <c r="F6417" s="13" t="n">
        <v>45876</v>
      </c>
      <c r="G6417" s="13" t="n">
        <v>45876</v>
      </c>
      <c r="H6417" s="2" t="n">
        <v>3.6</v>
      </c>
    </row>
    <row r="6418" customFormat="false" ht="15" hidden="false" customHeight="false" outlineLevel="0" collapsed="false">
      <c r="A6418" s="2" t="s">
        <v>23599</v>
      </c>
      <c r="B6418" s="2" t="s">
        <v>3106</v>
      </c>
      <c r="C6418" s="2" t="s">
        <v>145</v>
      </c>
      <c r="D6418" s="2" t="s">
        <v>17175</v>
      </c>
      <c r="E6418" s="2" t="s">
        <v>17193</v>
      </c>
      <c r="F6418" s="13" t="n">
        <v>46141</v>
      </c>
      <c r="G6418" s="13" t="n">
        <v>46141</v>
      </c>
      <c r="H6418" s="2" t="n">
        <v>7.8</v>
      </c>
    </row>
    <row r="6419" customFormat="false" ht="15" hidden="false" customHeight="false" outlineLevel="0" collapsed="false">
      <c r="A6419" s="2" t="s">
        <v>23600</v>
      </c>
      <c r="B6419" s="2" t="s">
        <v>3868</v>
      </c>
      <c r="C6419" s="2" t="s">
        <v>139</v>
      </c>
      <c r="D6419" s="2" t="s">
        <v>17178</v>
      </c>
      <c r="E6419" s="2" t="s">
        <v>17176</v>
      </c>
      <c r="F6419" s="13" t="n">
        <v>46022</v>
      </c>
      <c r="G6419" s="13" t="n">
        <v>46023</v>
      </c>
      <c r="H6419" s="2" t="n">
        <v>38.3</v>
      </c>
    </row>
    <row r="6420" customFormat="false" ht="15" hidden="false" customHeight="false" outlineLevel="0" collapsed="false">
      <c r="A6420" s="2" t="s">
        <v>23601</v>
      </c>
      <c r="B6420" s="2" t="s">
        <v>3733</v>
      </c>
      <c r="C6420" s="2" t="s">
        <v>145</v>
      </c>
      <c r="D6420" s="2" t="s">
        <v>17175</v>
      </c>
      <c r="E6420" s="2" t="s">
        <v>17176</v>
      </c>
      <c r="F6420" s="13" t="n">
        <v>46051</v>
      </c>
      <c r="G6420" s="13" t="n">
        <v>46052</v>
      </c>
      <c r="H6420" s="2" t="n">
        <v>25.2</v>
      </c>
    </row>
    <row r="6421" customFormat="false" ht="15" hidden="false" customHeight="false" outlineLevel="0" collapsed="false">
      <c r="A6421" s="2" t="s">
        <v>23602</v>
      </c>
      <c r="B6421" s="2" t="s">
        <v>649</v>
      </c>
      <c r="C6421" s="2" t="s">
        <v>98</v>
      </c>
      <c r="D6421" s="2" t="s">
        <v>17182</v>
      </c>
      <c r="E6421" s="2" t="s">
        <v>17187</v>
      </c>
      <c r="F6421" s="13" t="n">
        <v>46143</v>
      </c>
      <c r="G6421" s="13" t="n">
        <v>46143</v>
      </c>
      <c r="H6421" s="2" t="n">
        <v>5.6</v>
      </c>
    </row>
    <row r="6422" customFormat="false" ht="15" hidden="false" customHeight="false" outlineLevel="0" collapsed="false">
      <c r="A6422" s="2" t="s">
        <v>23603</v>
      </c>
      <c r="B6422" s="2" t="s">
        <v>1480</v>
      </c>
      <c r="C6422" s="2" t="s">
        <v>128</v>
      </c>
      <c r="D6422" s="2" t="s">
        <v>17178</v>
      </c>
      <c r="E6422" s="2" t="s">
        <v>17191</v>
      </c>
      <c r="F6422" s="13" t="n">
        <v>46012</v>
      </c>
      <c r="G6422" s="13" t="n">
        <v>46012</v>
      </c>
      <c r="H6422" s="2" t="n">
        <v>7.3</v>
      </c>
    </row>
    <row r="6423" customFormat="false" ht="15" hidden="false" customHeight="false" outlineLevel="0" collapsed="false">
      <c r="A6423" s="2" t="s">
        <v>23604</v>
      </c>
      <c r="B6423" s="2" t="s">
        <v>1206</v>
      </c>
      <c r="C6423" s="2" t="s">
        <v>128</v>
      </c>
      <c r="D6423" s="2" t="s">
        <v>17178</v>
      </c>
      <c r="E6423" s="2" t="s">
        <v>17187</v>
      </c>
      <c r="F6423" s="13" t="n">
        <v>45998</v>
      </c>
      <c r="G6423" s="13" t="n">
        <v>45998</v>
      </c>
      <c r="H6423" s="2" t="n">
        <v>3.4</v>
      </c>
    </row>
    <row r="6424" customFormat="false" ht="15" hidden="false" customHeight="false" outlineLevel="0" collapsed="false">
      <c r="A6424" s="2" t="s">
        <v>23605</v>
      </c>
      <c r="B6424" s="2" t="s">
        <v>4028</v>
      </c>
      <c r="C6424" s="2" t="s">
        <v>98</v>
      </c>
      <c r="D6424" s="2" t="s">
        <v>17175</v>
      </c>
      <c r="E6424" s="2" t="s">
        <v>17176</v>
      </c>
      <c r="F6424" s="13" t="n">
        <v>46178</v>
      </c>
      <c r="G6424" s="13" t="n">
        <v>46178</v>
      </c>
      <c r="H6424" s="2" t="n">
        <v>7.6</v>
      </c>
    </row>
    <row r="6425" customFormat="false" ht="15" hidden="false" customHeight="false" outlineLevel="0" collapsed="false">
      <c r="A6425" s="2" t="s">
        <v>23606</v>
      </c>
      <c r="B6425" s="2" t="s">
        <v>2377</v>
      </c>
      <c r="C6425" s="2" t="s">
        <v>123</v>
      </c>
      <c r="D6425" s="2" t="s">
        <v>17182</v>
      </c>
      <c r="E6425" s="2" t="s">
        <v>17176</v>
      </c>
      <c r="F6425" s="13" t="n">
        <v>46181</v>
      </c>
      <c r="G6425" s="13" t="n">
        <v>46181</v>
      </c>
      <c r="H6425" s="2" t="n">
        <v>8.7</v>
      </c>
    </row>
    <row r="6426" customFormat="false" ht="15" hidden="false" customHeight="false" outlineLevel="0" collapsed="false">
      <c r="A6426" s="2" t="s">
        <v>23607</v>
      </c>
      <c r="B6426" s="2" t="s">
        <v>4800</v>
      </c>
      <c r="C6426" s="2" t="s">
        <v>139</v>
      </c>
      <c r="D6426" s="2" t="s">
        <v>17180</v>
      </c>
      <c r="E6426" s="2" t="s">
        <v>17187</v>
      </c>
      <c r="F6426" s="13" t="n">
        <v>46000</v>
      </c>
      <c r="G6426" s="13" t="n">
        <v>46000</v>
      </c>
      <c r="H6426" s="2" t="n">
        <v>9.5</v>
      </c>
    </row>
    <row r="6427" customFormat="false" ht="15" hidden="false" customHeight="false" outlineLevel="0" collapsed="false">
      <c r="A6427" s="2" t="s">
        <v>23608</v>
      </c>
      <c r="B6427" s="2" t="s">
        <v>3855</v>
      </c>
      <c r="C6427" s="2" t="s">
        <v>104</v>
      </c>
      <c r="D6427" s="2" t="s">
        <v>17175</v>
      </c>
      <c r="E6427" s="2" t="s">
        <v>17193</v>
      </c>
      <c r="F6427" s="13" t="n">
        <v>45944</v>
      </c>
      <c r="G6427" s="13" t="n">
        <v>45944</v>
      </c>
      <c r="H6427" s="2" t="n">
        <v>8.6</v>
      </c>
    </row>
    <row r="6428" customFormat="false" ht="15" hidden="false" customHeight="false" outlineLevel="0" collapsed="false">
      <c r="A6428" s="2" t="s">
        <v>23609</v>
      </c>
      <c r="B6428" s="2" t="s">
        <v>511</v>
      </c>
      <c r="C6428" s="2" t="s">
        <v>119</v>
      </c>
      <c r="D6428" s="2" t="s">
        <v>17175</v>
      </c>
      <c r="E6428" s="2" t="s">
        <v>17176</v>
      </c>
      <c r="F6428" s="13" t="n">
        <v>46076</v>
      </c>
      <c r="G6428" s="13" t="n">
        <v>46076</v>
      </c>
      <c r="H6428" s="2" t="n">
        <v>23.3</v>
      </c>
    </row>
    <row r="6429" customFormat="false" ht="15" hidden="false" customHeight="false" outlineLevel="0" collapsed="false">
      <c r="A6429" s="2" t="s">
        <v>23610</v>
      </c>
      <c r="B6429" s="2" t="s">
        <v>2291</v>
      </c>
      <c r="C6429" s="2" t="s">
        <v>119</v>
      </c>
      <c r="D6429" s="2" t="s">
        <v>17184</v>
      </c>
      <c r="E6429" s="2" t="s">
        <v>17187</v>
      </c>
      <c r="F6429" s="13" t="n">
        <v>46186</v>
      </c>
      <c r="G6429" s="13" t="n">
        <v>46186</v>
      </c>
      <c r="H6429" s="2" t="n">
        <v>9</v>
      </c>
    </row>
    <row r="6430" customFormat="false" ht="15" hidden="false" customHeight="false" outlineLevel="0" collapsed="false">
      <c r="A6430" s="2" t="s">
        <v>23611</v>
      </c>
      <c r="B6430" s="2" t="s">
        <v>289</v>
      </c>
      <c r="C6430" s="2" t="s">
        <v>119</v>
      </c>
      <c r="D6430" s="2" t="s">
        <v>17184</v>
      </c>
      <c r="E6430" s="2" t="s">
        <v>17176</v>
      </c>
      <c r="F6430" s="13" t="n">
        <v>45998</v>
      </c>
      <c r="G6430" s="13" t="n">
        <v>45998</v>
      </c>
      <c r="H6430" s="2" t="n">
        <v>15.4</v>
      </c>
    </row>
    <row r="6431" customFormat="false" ht="15" hidden="false" customHeight="false" outlineLevel="0" collapsed="false">
      <c r="A6431" s="2" t="s">
        <v>23612</v>
      </c>
      <c r="B6431" s="2" t="s">
        <v>2936</v>
      </c>
      <c r="C6431" s="2" t="s">
        <v>114</v>
      </c>
      <c r="D6431" s="2" t="s">
        <v>17178</v>
      </c>
      <c r="E6431" s="2" t="s">
        <v>17187</v>
      </c>
      <c r="F6431" s="13" t="n">
        <v>45753</v>
      </c>
      <c r="G6431" s="13" t="n">
        <v>45753</v>
      </c>
      <c r="H6431" s="2" t="n">
        <v>15.8</v>
      </c>
    </row>
    <row r="6432" customFormat="false" ht="15" hidden="false" customHeight="false" outlineLevel="0" collapsed="false">
      <c r="A6432" s="2" t="s">
        <v>23613</v>
      </c>
      <c r="B6432" s="2" t="s">
        <v>181</v>
      </c>
      <c r="C6432" s="2" t="s">
        <v>163</v>
      </c>
      <c r="D6432" s="2" t="s">
        <v>17178</v>
      </c>
      <c r="E6432" s="2" t="s">
        <v>17193</v>
      </c>
      <c r="F6432" s="13" t="n">
        <v>45935</v>
      </c>
      <c r="G6432" s="13" t="n">
        <v>45935</v>
      </c>
      <c r="H6432" s="2" t="n">
        <v>3.3</v>
      </c>
    </row>
    <row r="6433" customFormat="false" ht="15" hidden="false" customHeight="false" outlineLevel="0" collapsed="false">
      <c r="A6433" s="2" t="s">
        <v>23614</v>
      </c>
      <c r="B6433" s="2" t="s">
        <v>343</v>
      </c>
      <c r="C6433" s="2" t="s">
        <v>139</v>
      </c>
      <c r="D6433" s="2" t="s">
        <v>17182</v>
      </c>
      <c r="E6433" s="2" t="s">
        <v>17187</v>
      </c>
      <c r="F6433" s="13" t="n">
        <v>45659</v>
      </c>
      <c r="G6433" s="13" t="n">
        <v>45659</v>
      </c>
      <c r="H6433" s="2" t="n">
        <v>5</v>
      </c>
    </row>
    <row r="6434" customFormat="false" ht="15" hidden="false" customHeight="false" outlineLevel="0" collapsed="false">
      <c r="A6434" s="2" t="s">
        <v>23615</v>
      </c>
      <c r="B6434" s="2" t="s">
        <v>1925</v>
      </c>
      <c r="C6434" s="2" t="s">
        <v>141</v>
      </c>
      <c r="D6434" s="2" t="s">
        <v>17182</v>
      </c>
      <c r="E6434" s="2" t="s">
        <v>17187</v>
      </c>
      <c r="F6434" s="13" t="n">
        <v>46093</v>
      </c>
      <c r="G6434" s="13" t="n">
        <v>46093</v>
      </c>
      <c r="H6434" s="2" t="n">
        <v>13.7</v>
      </c>
    </row>
    <row r="6435" customFormat="false" ht="15" hidden="false" customHeight="false" outlineLevel="0" collapsed="false">
      <c r="A6435" s="2" t="s">
        <v>23616</v>
      </c>
      <c r="B6435" s="2" t="s">
        <v>4270</v>
      </c>
      <c r="C6435" s="2" t="s">
        <v>104</v>
      </c>
      <c r="D6435" s="2" t="s">
        <v>17175</v>
      </c>
      <c r="E6435" s="2" t="s">
        <v>17193</v>
      </c>
      <c r="F6435" s="13" t="n">
        <v>46042</v>
      </c>
      <c r="G6435" s="13" t="n">
        <v>46042</v>
      </c>
      <c r="H6435" s="2" t="n">
        <v>9.7</v>
      </c>
    </row>
    <row r="6436" customFormat="false" ht="15" hidden="false" customHeight="false" outlineLevel="0" collapsed="false">
      <c r="A6436" s="2" t="s">
        <v>23617</v>
      </c>
      <c r="B6436" s="2" t="s">
        <v>175</v>
      </c>
      <c r="C6436" s="2" t="s">
        <v>123</v>
      </c>
      <c r="D6436" s="2" t="s">
        <v>17178</v>
      </c>
      <c r="E6436" s="2" t="s">
        <v>17193</v>
      </c>
      <c r="F6436" s="13" t="n">
        <v>45782</v>
      </c>
      <c r="G6436" s="13" t="n">
        <v>45782</v>
      </c>
      <c r="H6436" s="2" t="n">
        <v>5.6</v>
      </c>
    </row>
    <row r="6437" customFormat="false" ht="15" hidden="false" customHeight="false" outlineLevel="0" collapsed="false">
      <c r="A6437" s="2" t="s">
        <v>23618</v>
      </c>
      <c r="B6437" s="2" t="s">
        <v>4080</v>
      </c>
      <c r="C6437" s="2" t="s">
        <v>108</v>
      </c>
      <c r="D6437" s="2" t="s">
        <v>17175</v>
      </c>
      <c r="E6437" s="2" t="s">
        <v>17191</v>
      </c>
      <c r="F6437" s="13" t="n">
        <v>45870</v>
      </c>
      <c r="G6437" s="13" t="n">
        <v>45870</v>
      </c>
      <c r="H6437" s="2" t="n">
        <v>2.1</v>
      </c>
    </row>
    <row r="6438" customFormat="false" ht="15" hidden="false" customHeight="false" outlineLevel="0" collapsed="false">
      <c r="A6438" s="2" t="s">
        <v>23619</v>
      </c>
      <c r="B6438" s="2" t="s">
        <v>1718</v>
      </c>
      <c r="C6438" s="2" t="s">
        <v>108</v>
      </c>
      <c r="D6438" s="2" t="s">
        <v>17184</v>
      </c>
      <c r="E6438" s="2" t="s">
        <v>17176</v>
      </c>
      <c r="F6438" s="13" t="n">
        <v>45874</v>
      </c>
      <c r="G6438" s="13" t="n">
        <v>45875</v>
      </c>
      <c r="H6438" s="2" t="n">
        <v>43</v>
      </c>
    </row>
    <row r="6439" customFormat="false" ht="15" hidden="false" customHeight="false" outlineLevel="0" collapsed="false">
      <c r="A6439" s="2" t="s">
        <v>23620</v>
      </c>
      <c r="B6439" s="2" t="s">
        <v>439</v>
      </c>
      <c r="C6439" s="2" t="s">
        <v>98</v>
      </c>
      <c r="D6439" s="2" t="s">
        <v>17184</v>
      </c>
      <c r="E6439" s="2" t="s">
        <v>17187</v>
      </c>
      <c r="F6439" s="13" t="n">
        <v>45973</v>
      </c>
      <c r="G6439" s="13" t="n">
        <v>45973</v>
      </c>
      <c r="H6439" s="2" t="n">
        <v>3.9</v>
      </c>
    </row>
    <row r="6440" customFormat="false" ht="15" hidden="false" customHeight="false" outlineLevel="0" collapsed="false">
      <c r="A6440" s="2" t="s">
        <v>23621</v>
      </c>
      <c r="B6440" s="2" t="s">
        <v>713</v>
      </c>
      <c r="C6440" s="2" t="s">
        <v>108</v>
      </c>
      <c r="D6440" s="2" t="s">
        <v>17184</v>
      </c>
      <c r="E6440" s="2" t="s">
        <v>17176</v>
      </c>
      <c r="F6440" s="13" t="n">
        <v>46030</v>
      </c>
      <c r="G6440" s="13" t="n">
        <v>46031</v>
      </c>
      <c r="H6440" s="2" t="n">
        <v>32.3</v>
      </c>
    </row>
    <row r="6441" customFormat="false" ht="15" hidden="false" customHeight="false" outlineLevel="0" collapsed="false">
      <c r="A6441" s="2" t="s">
        <v>23622</v>
      </c>
      <c r="B6441" s="2" t="s">
        <v>2139</v>
      </c>
      <c r="C6441" s="2" t="s">
        <v>123</v>
      </c>
      <c r="D6441" s="2" t="s">
        <v>17184</v>
      </c>
      <c r="E6441" s="2" t="s">
        <v>17176</v>
      </c>
      <c r="F6441" s="13" t="n">
        <v>45774</v>
      </c>
      <c r="G6441" s="13" t="n">
        <v>45774</v>
      </c>
      <c r="H6441" s="2" t="n">
        <v>11.7</v>
      </c>
    </row>
    <row r="6442" customFormat="false" ht="15" hidden="false" customHeight="false" outlineLevel="0" collapsed="false">
      <c r="A6442" s="2" t="s">
        <v>23623</v>
      </c>
      <c r="B6442" s="2" t="s">
        <v>311</v>
      </c>
      <c r="C6442" s="2" t="s">
        <v>119</v>
      </c>
      <c r="D6442" s="2" t="s">
        <v>17178</v>
      </c>
      <c r="E6442" s="2" t="s">
        <v>17176</v>
      </c>
      <c r="F6442" s="13" t="n">
        <v>46172</v>
      </c>
      <c r="G6442" s="13" t="n">
        <v>46172</v>
      </c>
      <c r="H6442" s="2" t="n">
        <v>16.7</v>
      </c>
    </row>
    <row r="6443" customFormat="false" ht="15" hidden="false" customHeight="false" outlineLevel="0" collapsed="false">
      <c r="A6443" s="2" t="s">
        <v>23624</v>
      </c>
      <c r="B6443" s="2" t="s">
        <v>2444</v>
      </c>
      <c r="C6443" s="2" t="s">
        <v>98</v>
      </c>
      <c r="D6443" s="2" t="s">
        <v>17180</v>
      </c>
      <c r="E6443" s="2" t="s">
        <v>17176</v>
      </c>
      <c r="F6443" s="13" t="n">
        <v>46132</v>
      </c>
      <c r="G6443" s="13" t="n">
        <v>46132</v>
      </c>
      <c r="H6443" s="2" t="n">
        <v>14.4</v>
      </c>
    </row>
    <row r="6444" customFormat="false" ht="15" hidden="false" customHeight="false" outlineLevel="0" collapsed="false">
      <c r="A6444" s="2" t="s">
        <v>23625</v>
      </c>
      <c r="B6444" s="2" t="s">
        <v>4374</v>
      </c>
      <c r="C6444" s="2" t="s">
        <v>139</v>
      </c>
      <c r="D6444" s="2" t="s">
        <v>17178</v>
      </c>
      <c r="E6444" s="2" t="s">
        <v>17187</v>
      </c>
      <c r="F6444" s="13" t="n">
        <v>45922</v>
      </c>
      <c r="G6444" s="13" t="n">
        <v>45922</v>
      </c>
      <c r="H6444" s="2" t="n">
        <v>16.1</v>
      </c>
    </row>
    <row r="6445" customFormat="false" ht="15" hidden="false" customHeight="false" outlineLevel="0" collapsed="false">
      <c r="A6445" s="2" t="s">
        <v>23626</v>
      </c>
      <c r="B6445" s="2" t="s">
        <v>208</v>
      </c>
      <c r="C6445" s="2" t="s">
        <v>123</v>
      </c>
      <c r="D6445" s="2" t="s">
        <v>17182</v>
      </c>
      <c r="E6445" s="2" t="s">
        <v>17187</v>
      </c>
      <c r="F6445" s="13" t="n">
        <v>45945</v>
      </c>
      <c r="G6445" s="13" t="n">
        <v>45945</v>
      </c>
      <c r="H6445" s="2" t="n">
        <v>14.6</v>
      </c>
    </row>
    <row r="6446" customFormat="false" ht="15" hidden="false" customHeight="false" outlineLevel="0" collapsed="false">
      <c r="A6446" s="2" t="s">
        <v>23627</v>
      </c>
      <c r="B6446" s="2" t="s">
        <v>4254</v>
      </c>
      <c r="C6446" s="2" t="s">
        <v>128</v>
      </c>
      <c r="D6446" s="2" t="s">
        <v>17175</v>
      </c>
      <c r="E6446" s="2" t="s">
        <v>17193</v>
      </c>
      <c r="F6446" s="13" t="n">
        <v>45667</v>
      </c>
      <c r="G6446" s="13" t="n">
        <v>45667</v>
      </c>
      <c r="H6446" s="2" t="n">
        <v>7.5</v>
      </c>
    </row>
    <row r="6447" customFormat="false" ht="15" hidden="false" customHeight="false" outlineLevel="0" collapsed="false">
      <c r="A6447" s="2" t="s">
        <v>23628</v>
      </c>
      <c r="B6447" s="2" t="s">
        <v>4370</v>
      </c>
      <c r="C6447" s="2" t="s">
        <v>123</v>
      </c>
      <c r="D6447" s="2" t="s">
        <v>17178</v>
      </c>
      <c r="E6447" s="2" t="s">
        <v>17176</v>
      </c>
      <c r="F6447" s="13" t="n">
        <v>46179</v>
      </c>
      <c r="G6447" s="13" t="n">
        <v>46179</v>
      </c>
      <c r="H6447" s="2" t="n">
        <v>22.2</v>
      </c>
    </row>
    <row r="6448" customFormat="false" ht="15" hidden="false" customHeight="false" outlineLevel="0" collapsed="false">
      <c r="A6448" s="2" t="s">
        <v>23629</v>
      </c>
      <c r="B6448" s="2" t="s">
        <v>3028</v>
      </c>
      <c r="C6448" s="2" t="s">
        <v>104</v>
      </c>
      <c r="D6448" s="2" t="s">
        <v>17184</v>
      </c>
      <c r="E6448" s="2" t="s">
        <v>17187</v>
      </c>
      <c r="F6448" s="13" t="n">
        <v>46281</v>
      </c>
      <c r="G6448" s="13" t="n">
        <v>46281</v>
      </c>
      <c r="H6448" s="2" t="n">
        <v>11</v>
      </c>
    </row>
    <row r="6449" customFormat="false" ht="15" hidden="false" customHeight="false" outlineLevel="0" collapsed="false">
      <c r="A6449" s="2" t="s">
        <v>23630</v>
      </c>
      <c r="B6449" s="2" t="s">
        <v>4799</v>
      </c>
      <c r="C6449" s="2" t="s">
        <v>119</v>
      </c>
      <c r="D6449" s="2" t="s">
        <v>17180</v>
      </c>
      <c r="E6449" s="2" t="s">
        <v>17176</v>
      </c>
      <c r="F6449" s="13" t="n">
        <v>45897</v>
      </c>
      <c r="G6449" s="13" t="n">
        <v>45897</v>
      </c>
      <c r="H6449" s="2" t="n">
        <v>13.4</v>
      </c>
    </row>
    <row r="6450" customFormat="false" ht="15" hidden="false" customHeight="false" outlineLevel="0" collapsed="false">
      <c r="A6450" s="2" t="s">
        <v>23631</v>
      </c>
      <c r="B6450" s="2" t="s">
        <v>3799</v>
      </c>
      <c r="C6450" s="2" t="s">
        <v>163</v>
      </c>
      <c r="D6450" s="2" t="s">
        <v>17184</v>
      </c>
      <c r="E6450" s="2" t="s">
        <v>17193</v>
      </c>
      <c r="F6450" s="13" t="n">
        <v>46146</v>
      </c>
      <c r="G6450" s="13" t="n">
        <v>46146</v>
      </c>
      <c r="H6450" s="2" t="n">
        <v>7.5</v>
      </c>
    </row>
    <row r="6451" customFormat="false" ht="15" hidden="false" customHeight="false" outlineLevel="0" collapsed="false">
      <c r="A6451" s="2" t="s">
        <v>23632</v>
      </c>
      <c r="B6451" s="2" t="s">
        <v>1911</v>
      </c>
      <c r="C6451" s="2" t="s">
        <v>145</v>
      </c>
      <c r="D6451" s="2" t="s">
        <v>17175</v>
      </c>
      <c r="E6451" s="2" t="s">
        <v>17176</v>
      </c>
      <c r="F6451" s="13" t="n">
        <v>45865</v>
      </c>
      <c r="G6451" s="13" t="n">
        <v>45866</v>
      </c>
      <c r="H6451" s="2" t="n">
        <v>26.5</v>
      </c>
    </row>
    <row r="6452" customFormat="false" ht="15" hidden="false" customHeight="false" outlineLevel="0" collapsed="false">
      <c r="A6452" s="2" t="s">
        <v>23633</v>
      </c>
      <c r="B6452" s="2" t="s">
        <v>4585</v>
      </c>
      <c r="C6452" s="2" t="s">
        <v>104</v>
      </c>
      <c r="D6452" s="2" t="s">
        <v>17180</v>
      </c>
      <c r="E6452" s="2" t="s">
        <v>17176</v>
      </c>
      <c r="F6452" s="13" t="n">
        <v>46189</v>
      </c>
      <c r="G6452" s="13" t="n">
        <v>46189</v>
      </c>
      <c r="H6452" s="2" t="n">
        <v>21.7</v>
      </c>
    </row>
    <row r="6453" customFormat="false" ht="15" hidden="false" customHeight="false" outlineLevel="0" collapsed="false">
      <c r="A6453" s="2" t="s">
        <v>23634</v>
      </c>
      <c r="B6453" s="2" t="s">
        <v>1174</v>
      </c>
      <c r="C6453" s="2" t="s">
        <v>98</v>
      </c>
      <c r="D6453" s="2" t="s">
        <v>17175</v>
      </c>
      <c r="E6453" s="2" t="s">
        <v>17187</v>
      </c>
      <c r="F6453" s="13" t="n">
        <v>46264</v>
      </c>
      <c r="G6453" s="13" t="n">
        <v>46264</v>
      </c>
      <c r="H6453" s="2" t="n">
        <v>11.5</v>
      </c>
    </row>
    <row r="6454" customFormat="false" ht="15" hidden="false" customHeight="false" outlineLevel="0" collapsed="false">
      <c r="A6454" s="2" t="s">
        <v>23635</v>
      </c>
      <c r="B6454" s="2" t="s">
        <v>4343</v>
      </c>
      <c r="C6454" s="2" t="s">
        <v>165</v>
      </c>
      <c r="D6454" s="2" t="s">
        <v>17178</v>
      </c>
      <c r="E6454" s="2" t="s">
        <v>17187</v>
      </c>
      <c r="F6454" s="13" t="n">
        <v>46155</v>
      </c>
      <c r="G6454" s="13" t="n">
        <v>46155</v>
      </c>
      <c r="H6454" s="2" t="n">
        <v>16.4</v>
      </c>
    </row>
    <row r="6455" customFormat="false" ht="15" hidden="false" customHeight="false" outlineLevel="0" collapsed="false">
      <c r="A6455" s="2" t="s">
        <v>23636</v>
      </c>
      <c r="B6455" s="2" t="s">
        <v>4950</v>
      </c>
      <c r="C6455" s="2" t="s">
        <v>98</v>
      </c>
      <c r="D6455" s="2" t="s">
        <v>17175</v>
      </c>
      <c r="E6455" s="2" t="s">
        <v>17193</v>
      </c>
      <c r="F6455" s="13" t="n">
        <v>46130</v>
      </c>
      <c r="G6455" s="13" t="n">
        <v>46130</v>
      </c>
      <c r="H6455" s="2" t="n">
        <v>6.9</v>
      </c>
    </row>
    <row r="6456" customFormat="false" ht="15" hidden="false" customHeight="false" outlineLevel="0" collapsed="false">
      <c r="A6456" s="2" t="s">
        <v>23637</v>
      </c>
      <c r="B6456" s="2" t="s">
        <v>3664</v>
      </c>
      <c r="C6456" s="2" t="s">
        <v>119</v>
      </c>
      <c r="D6456" s="2" t="s">
        <v>17175</v>
      </c>
      <c r="E6456" s="2" t="s">
        <v>17193</v>
      </c>
      <c r="F6456" s="13" t="n">
        <v>45697</v>
      </c>
      <c r="G6456" s="13" t="n">
        <v>45697</v>
      </c>
      <c r="H6456" s="2" t="n">
        <v>9.2</v>
      </c>
    </row>
    <row r="6457" customFormat="false" ht="15" hidden="false" customHeight="false" outlineLevel="0" collapsed="false">
      <c r="A6457" s="2" t="s">
        <v>23638</v>
      </c>
      <c r="B6457" s="2" t="s">
        <v>2187</v>
      </c>
      <c r="C6457" s="2" t="s">
        <v>98</v>
      </c>
      <c r="D6457" s="2" t="s">
        <v>17175</v>
      </c>
      <c r="E6457" s="2" t="s">
        <v>17193</v>
      </c>
      <c r="F6457" s="13" t="n">
        <v>46280</v>
      </c>
      <c r="G6457" s="13" t="n">
        <v>46280</v>
      </c>
      <c r="H6457" s="2" t="n">
        <v>2</v>
      </c>
    </row>
    <row r="6458" customFormat="false" ht="15" hidden="false" customHeight="false" outlineLevel="0" collapsed="false">
      <c r="A6458" s="2" t="s">
        <v>23639</v>
      </c>
      <c r="B6458" s="2" t="s">
        <v>1506</v>
      </c>
      <c r="C6458" s="2" t="s">
        <v>165</v>
      </c>
      <c r="D6458" s="2" t="s">
        <v>17178</v>
      </c>
      <c r="E6458" s="2" t="s">
        <v>17187</v>
      </c>
      <c r="F6458" s="13" t="n">
        <v>46162</v>
      </c>
      <c r="G6458" s="13" t="n">
        <v>46162</v>
      </c>
      <c r="H6458" s="2" t="n">
        <v>3.2</v>
      </c>
    </row>
    <row r="6459" customFormat="false" ht="15" hidden="false" customHeight="false" outlineLevel="0" collapsed="false">
      <c r="A6459" s="2" t="s">
        <v>23640</v>
      </c>
      <c r="B6459" s="2" t="s">
        <v>2694</v>
      </c>
      <c r="C6459" s="2" t="s">
        <v>119</v>
      </c>
      <c r="D6459" s="2" t="s">
        <v>17182</v>
      </c>
      <c r="E6459" s="2" t="s">
        <v>17176</v>
      </c>
      <c r="F6459" s="13" t="n">
        <v>45899</v>
      </c>
      <c r="G6459" s="13" t="n">
        <v>45900</v>
      </c>
      <c r="H6459" s="2" t="n">
        <v>43.8</v>
      </c>
    </row>
    <row r="6460" customFormat="false" ht="15" hidden="false" customHeight="false" outlineLevel="0" collapsed="false">
      <c r="A6460" s="2" t="s">
        <v>23641</v>
      </c>
      <c r="B6460" s="2" t="s">
        <v>4849</v>
      </c>
      <c r="C6460" s="2" t="s">
        <v>123</v>
      </c>
      <c r="D6460" s="2" t="s">
        <v>17175</v>
      </c>
      <c r="E6460" s="2" t="s">
        <v>17193</v>
      </c>
      <c r="F6460" s="13" t="n">
        <v>45929</v>
      </c>
      <c r="G6460" s="13" t="n">
        <v>45929</v>
      </c>
      <c r="H6460" s="2" t="n">
        <v>8.9</v>
      </c>
    </row>
    <row r="6461" customFormat="false" ht="15" hidden="false" customHeight="false" outlineLevel="0" collapsed="false">
      <c r="A6461" s="2" t="s">
        <v>23642</v>
      </c>
      <c r="B6461" s="2" t="s">
        <v>206</v>
      </c>
      <c r="C6461" s="2" t="s">
        <v>139</v>
      </c>
      <c r="D6461" s="2" t="s">
        <v>17180</v>
      </c>
      <c r="E6461" s="2" t="s">
        <v>17187</v>
      </c>
      <c r="F6461" s="13" t="n">
        <v>46047</v>
      </c>
      <c r="G6461" s="13" t="n">
        <v>46047</v>
      </c>
      <c r="H6461" s="2" t="n">
        <v>5.8</v>
      </c>
    </row>
    <row r="6462" customFormat="false" ht="15" hidden="false" customHeight="false" outlineLevel="0" collapsed="false">
      <c r="A6462" s="2" t="s">
        <v>23643</v>
      </c>
      <c r="B6462" s="2" t="s">
        <v>2811</v>
      </c>
      <c r="C6462" s="2" t="s">
        <v>141</v>
      </c>
      <c r="D6462" s="2" t="s">
        <v>17178</v>
      </c>
      <c r="E6462" s="2" t="s">
        <v>17176</v>
      </c>
      <c r="F6462" s="13" t="n">
        <v>45918</v>
      </c>
      <c r="G6462" s="13" t="n">
        <v>45918</v>
      </c>
      <c r="H6462" s="2" t="n">
        <v>5.1</v>
      </c>
    </row>
    <row r="6463" customFormat="false" ht="15" hidden="false" customHeight="false" outlineLevel="0" collapsed="false">
      <c r="A6463" s="2" t="s">
        <v>23644</v>
      </c>
      <c r="B6463" s="2" t="s">
        <v>2665</v>
      </c>
      <c r="C6463" s="2" t="s">
        <v>108</v>
      </c>
      <c r="D6463" s="2" t="s">
        <v>17178</v>
      </c>
      <c r="E6463" s="2" t="s">
        <v>17193</v>
      </c>
      <c r="F6463" s="13" t="n">
        <v>46052</v>
      </c>
      <c r="G6463" s="13" t="n">
        <v>46052</v>
      </c>
      <c r="H6463" s="2" t="n">
        <v>6.6</v>
      </c>
    </row>
    <row r="6464" customFormat="false" ht="15" hidden="false" customHeight="false" outlineLevel="0" collapsed="false">
      <c r="A6464" s="2" t="s">
        <v>23645</v>
      </c>
      <c r="B6464" s="2" t="s">
        <v>3493</v>
      </c>
      <c r="C6464" s="2" t="s">
        <v>139</v>
      </c>
      <c r="D6464" s="2" t="s">
        <v>17182</v>
      </c>
      <c r="E6464" s="2" t="s">
        <v>17191</v>
      </c>
      <c r="F6464" s="13" t="n">
        <v>46173</v>
      </c>
      <c r="G6464" s="13" t="n">
        <v>46173</v>
      </c>
      <c r="H6464" s="2" t="n">
        <v>2</v>
      </c>
    </row>
    <row r="6465" customFormat="false" ht="15" hidden="false" customHeight="false" outlineLevel="0" collapsed="false">
      <c r="A6465" s="2" t="s">
        <v>23646</v>
      </c>
      <c r="B6465" s="2" t="s">
        <v>781</v>
      </c>
      <c r="C6465" s="2" t="s">
        <v>98</v>
      </c>
      <c r="D6465" s="2" t="s">
        <v>17184</v>
      </c>
      <c r="E6465" s="2" t="s">
        <v>17176</v>
      </c>
      <c r="F6465" s="13" t="n">
        <v>46124</v>
      </c>
      <c r="G6465" s="13" t="n">
        <v>46124</v>
      </c>
      <c r="H6465" s="2" t="n">
        <v>10.7</v>
      </c>
    </row>
    <row r="6466" customFormat="false" ht="15" hidden="false" customHeight="false" outlineLevel="0" collapsed="false">
      <c r="A6466" s="2" t="s">
        <v>23647</v>
      </c>
      <c r="B6466" s="2" t="s">
        <v>3197</v>
      </c>
      <c r="C6466" s="2" t="s">
        <v>104</v>
      </c>
      <c r="D6466" s="2" t="s">
        <v>17184</v>
      </c>
      <c r="E6466" s="2" t="s">
        <v>17193</v>
      </c>
      <c r="F6466" s="13" t="n">
        <v>45893</v>
      </c>
      <c r="G6466" s="13" t="n">
        <v>45893</v>
      </c>
      <c r="H6466" s="2" t="n">
        <v>11.8</v>
      </c>
    </row>
    <row r="6467" customFormat="false" ht="15" hidden="false" customHeight="false" outlineLevel="0" collapsed="false">
      <c r="A6467" s="2" t="s">
        <v>23648</v>
      </c>
      <c r="B6467" s="2" t="s">
        <v>1171</v>
      </c>
      <c r="C6467" s="2" t="s">
        <v>139</v>
      </c>
      <c r="D6467" s="2" t="s">
        <v>17178</v>
      </c>
      <c r="E6467" s="2" t="s">
        <v>17176</v>
      </c>
      <c r="F6467" s="13" t="n">
        <v>46060</v>
      </c>
      <c r="G6467" s="13" t="n">
        <v>46060</v>
      </c>
      <c r="H6467" s="2" t="n">
        <v>10</v>
      </c>
    </row>
    <row r="6468" customFormat="false" ht="15" hidden="false" customHeight="false" outlineLevel="0" collapsed="false">
      <c r="A6468" s="2" t="s">
        <v>23649</v>
      </c>
      <c r="B6468" s="2" t="s">
        <v>4591</v>
      </c>
      <c r="C6468" s="2" t="s">
        <v>119</v>
      </c>
      <c r="D6468" s="2" t="s">
        <v>17180</v>
      </c>
      <c r="E6468" s="2" t="s">
        <v>17176</v>
      </c>
      <c r="F6468" s="13" t="n">
        <v>46153</v>
      </c>
      <c r="G6468" s="13" t="n">
        <v>46153</v>
      </c>
      <c r="H6468" s="2" t="n">
        <v>15</v>
      </c>
    </row>
    <row r="6469" customFormat="false" ht="15" hidden="false" customHeight="false" outlineLevel="0" collapsed="false">
      <c r="A6469" s="2" t="s">
        <v>23650</v>
      </c>
      <c r="B6469" s="2" t="s">
        <v>2218</v>
      </c>
      <c r="C6469" s="2" t="s">
        <v>104</v>
      </c>
      <c r="D6469" s="2" t="s">
        <v>17180</v>
      </c>
      <c r="E6469" s="2" t="s">
        <v>17176</v>
      </c>
      <c r="F6469" s="13" t="n">
        <v>46142</v>
      </c>
      <c r="G6469" s="13" t="n">
        <v>46143</v>
      </c>
      <c r="H6469" s="2" t="n">
        <v>31.5</v>
      </c>
    </row>
    <row r="6470" customFormat="false" ht="15" hidden="false" customHeight="false" outlineLevel="0" collapsed="false">
      <c r="A6470" s="2" t="s">
        <v>23651</v>
      </c>
      <c r="B6470" s="2" t="s">
        <v>469</v>
      </c>
      <c r="C6470" s="2" t="s">
        <v>128</v>
      </c>
      <c r="D6470" s="2" t="s">
        <v>17178</v>
      </c>
      <c r="E6470" s="2" t="s">
        <v>17176</v>
      </c>
      <c r="F6470" s="13" t="n">
        <v>45999</v>
      </c>
      <c r="G6470" s="13" t="n">
        <v>45999</v>
      </c>
      <c r="H6470" s="2" t="n">
        <v>19.5</v>
      </c>
    </row>
    <row r="6471" customFormat="false" ht="15" hidden="false" customHeight="false" outlineLevel="0" collapsed="false">
      <c r="A6471" s="2" t="s">
        <v>23652</v>
      </c>
      <c r="B6471" s="2" t="s">
        <v>472</v>
      </c>
      <c r="C6471" s="2" t="s">
        <v>128</v>
      </c>
      <c r="D6471" s="2" t="s">
        <v>17184</v>
      </c>
      <c r="E6471" s="2" t="s">
        <v>17187</v>
      </c>
      <c r="F6471" s="13" t="n">
        <v>46177</v>
      </c>
      <c r="G6471" s="13" t="n">
        <v>46177</v>
      </c>
      <c r="H6471" s="2" t="n">
        <v>13.6</v>
      </c>
    </row>
    <row r="6472" customFormat="false" ht="15" hidden="false" customHeight="false" outlineLevel="0" collapsed="false">
      <c r="A6472" s="2" t="s">
        <v>23653</v>
      </c>
      <c r="B6472" s="2" t="s">
        <v>535</v>
      </c>
      <c r="C6472" s="2" t="s">
        <v>119</v>
      </c>
      <c r="D6472" s="2" t="s">
        <v>17178</v>
      </c>
      <c r="E6472" s="2" t="s">
        <v>17187</v>
      </c>
      <c r="F6472" s="13" t="n">
        <v>45963</v>
      </c>
      <c r="G6472" s="13" t="n">
        <v>45963</v>
      </c>
      <c r="H6472" s="2" t="n">
        <v>8.1</v>
      </c>
    </row>
    <row r="6473" customFormat="false" ht="15" hidden="false" customHeight="false" outlineLevel="0" collapsed="false">
      <c r="A6473" s="2" t="s">
        <v>23654</v>
      </c>
      <c r="B6473" s="2" t="s">
        <v>4537</v>
      </c>
      <c r="C6473" s="2" t="s">
        <v>98</v>
      </c>
      <c r="D6473" s="2" t="s">
        <v>17175</v>
      </c>
      <c r="E6473" s="2" t="s">
        <v>17176</v>
      </c>
      <c r="F6473" s="13" t="n">
        <v>46155</v>
      </c>
      <c r="G6473" s="13" t="n">
        <v>46155</v>
      </c>
      <c r="H6473" s="2" t="n">
        <v>21.2</v>
      </c>
    </row>
    <row r="6474" customFormat="false" ht="15" hidden="false" customHeight="false" outlineLevel="0" collapsed="false">
      <c r="A6474" s="2" t="s">
        <v>23655</v>
      </c>
      <c r="B6474" s="2" t="s">
        <v>424</v>
      </c>
      <c r="C6474" s="2" t="s">
        <v>98</v>
      </c>
      <c r="D6474" s="2" t="s">
        <v>17180</v>
      </c>
      <c r="E6474" s="2" t="s">
        <v>17176</v>
      </c>
      <c r="F6474" s="13" t="n">
        <v>46132</v>
      </c>
      <c r="G6474" s="13" t="n">
        <v>46132</v>
      </c>
      <c r="H6474" s="2" t="n">
        <v>15.5</v>
      </c>
    </row>
    <row r="6475" customFormat="false" ht="15" hidden="false" customHeight="false" outlineLevel="0" collapsed="false">
      <c r="A6475" s="2" t="s">
        <v>23656</v>
      </c>
      <c r="B6475" s="2" t="s">
        <v>4484</v>
      </c>
      <c r="C6475" s="2" t="s">
        <v>119</v>
      </c>
      <c r="D6475" s="2" t="s">
        <v>17178</v>
      </c>
      <c r="E6475" s="2" t="s">
        <v>17176</v>
      </c>
      <c r="F6475" s="13" t="n">
        <v>46062</v>
      </c>
      <c r="G6475" s="13" t="n">
        <v>46063</v>
      </c>
      <c r="H6475" s="2" t="n">
        <v>38.3</v>
      </c>
    </row>
    <row r="6476" customFormat="false" ht="15" hidden="false" customHeight="false" outlineLevel="0" collapsed="false">
      <c r="A6476" s="2" t="s">
        <v>23657</v>
      </c>
      <c r="B6476" s="2" t="s">
        <v>3501</v>
      </c>
      <c r="C6476" s="2" t="s">
        <v>165</v>
      </c>
      <c r="D6476" s="2" t="s">
        <v>17175</v>
      </c>
      <c r="E6476" s="2" t="s">
        <v>17193</v>
      </c>
      <c r="F6476" s="13" t="n">
        <v>46080</v>
      </c>
      <c r="G6476" s="13" t="n">
        <v>46080</v>
      </c>
      <c r="H6476" s="2" t="n">
        <v>5.6</v>
      </c>
    </row>
    <row r="6477" customFormat="false" ht="15" hidden="false" customHeight="false" outlineLevel="0" collapsed="false">
      <c r="A6477" s="2" t="s">
        <v>23658</v>
      </c>
      <c r="B6477" s="2" t="s">
        <v>4760</v>
      </c>
      <c r="C6477" s="2" t="s">
        <v>98</v>
      </c>
      <c r="D6477" s="2" t="s">
        <v>17180</v>
      </c>
      <c r="E6477" s="2" t="s">
        <v>17187</v>
      </c>
      <c r="F6477" s="13" t="n">
        <v>46079</v>
      </c>
      <c r="G6477" s="13" t="n">
        <v>46079</v>
      </c>
      <c r="H6477" s="2" t="n">
        <v>4.4</v>
      </c>
    </row>
    <row r="6478" customFormat="false" ht="15" hidden="false" customHeight="false" outlineLevel="0" collapsed="false">
      <c r="A6478" s="2" t="s">
        <v>23659</v>
      </c>
      <c r="B6478" s="2" t="s">
        <v>2924</v>
      </c>
      <c r="C6478" s="2" t="s">
        <v>98</v>
      </c>
      <c r="D6478" s="2" t="s">
        <v>17184</v>
      </c>
      <c r="E6478" s="2" t="s">
        <v>17176</v>
      </c>
      <c r="F6478" s="13" t="n">
        <v>45661</v>
      </c>
      <c r="G6478" s="13" t="n">
        <v>45661</v>
      </c>
      <c r="H6478" s="2" t="n">
        <v>15.6</v>
      </c>
    </row>
    <row r="6479" customFormat="false" ht="15" hidden="false" customHeight="false" outlineLevel="0" collapsed="false">
      <c r="A6479" s="2" t="s">
        <v>23660</v>
      </c>
      <c r="B6479" s="2" t="s">
        <v>3778</v>
      </c>
      <c r="C6479" s="2" t="s">
        <v>145</v>
      </c>
      <c r="D6479" s="2" t="s">
        <v>17184</v>
      </c>
      <c r="E6479" s="2" t="s">
        <v>17187</v>
      </c>
      <c r="F6479" s="13" t="n">
        <v>46129</v>
      </c>
      <c r="G6479" s="13" t="n">
        <v>46129</v>
      </c>
      <c r="H6479" s="2" t="n">
        <v>7.5</v>
      </c>
    </row>
    <row r="6480" customFormat="false" ht="15" hidden="false" customHeight="false" outlineLevel="0" collapsed="false">
      <c r="A6480" s="2" t="s">
        <v>23661</v>
      </c>
      <c r="B6480" s="2" t="s">
        <v>599</v>
      </c>
      <c r="C6480" s="2" t="s">
        <v>119</v>
      </c>
      <c r="D6480" s="2" t="s">
        <v>17175</v>
      </c>
      <c r="E6480" s="2" t="s">
        <v>17176</v>
      </c>
      <c r="F6480" s="13" t="n">
        <v>46083</v>
      </c>
      <c r="G6480" s="13" t="n">
        <v>46083</v>
      </c>
      <c r="H6480" s="2" t="n">
        <v>21.9</v>
      </c>
    </row>
    <row r="6481" customFormat="false" ht="15" hidden="false" customHeight="false" outlineLevel="0" collapsed="false">
      <c r="A6481" s="2" t="s">
        <v>23662</v>
      </c>
      <c r="B6481" s="2" t="s">
        <v>1222</v>
      </c>
      <c r="C6481" s="2" t="s">
        <v>98</v>
      </c>
      <c r="D6481" s="2" t="s">
        <v>17178</v>
      </c>
      <c r="E6481" s="2" t="s">
        <v>17176</v>
      </c>
      <c r="F6481" s="13" t="n">
        <v>45817</v>
      </c>
      <c r="G6481" s="13" t="n">
        <v>45817</v>
      </c>
      <c r="H6481" s="2" t="n">
        <v>17.9</v>
      </c>
    </row>
    <row r="6482" customFormat="false" ht="15" hidden="false" customHeight="false" outlineLevel="0" collapsed="false">
      <c r="A6482" s="2" t="s">
        <v>23663</v>
      </c>
      <c r="B6482" s="2" t="s">
        <v>4921</v>
      </c>
      <c r="C6482" s="2" t="s">
        <v>123</v>
      </c>
      <c r="D6482" s="2" t="s">
        <v>17184</v>
      </c>
      <c r="E6482" s="2" t="s">
        <v>17193</v>
      </c>
      <c r="F6482" s="13" t="n">
        <v>45972</v>
      </c>
      <c r="G6482" s="13" t="n">
        <v>45972</v>
      </c>
      <c r="H6482" s="2" t="n">
        <v>7.1</v>
      </c>
    </row>
    <row r="6483" customFormat="false" ht="15" hidden="false" customHeight="false" outlineLevel="0" collapsed="false">
      <c r="A6483" s="2" t="s">
        <v>23664</v>
      </c>
      <c r="B6483" s="2" t="s">
        <v>3610</v>
      </c>
      <c r="C6483" s="2" t="s">
        <v>139</v>
      </c>
      <c r="D6483" s="2" t="s">
        <v>17180</v>
      </c>
      <c r="E6483" s="2" t="s">
        <v>17176</v>
      </c>
      <c r="F6483" s="13" t="n">
        <v>46188</v>
      </c>
      <c r="G6483" s="13" t="n">
        <v>46188</v>
      </c>
      <c r="H6483" s="2" t="n">
        <v>11.2</v>
      </c>
    </row>
    <row r="6484" customFormat="false" ht="15" hidden="false" customHeight="false" outlineLevel="0" collapsed="false">
      <c r="A6484" s="2" t="s">
        <v>23665</v>
      </c>
      <c r="B6484" s="2" t="s">
        <v>1866</v>
      </c>
      <c r="C6484" s="2" t="s">
        <v>119</v>
      </c>
      <c r="D6484" s="2" t="s">
        <v>17178</v>
      </c>
      <c r="E6484" s="2" t="s">
        <v>17176</v>
      </c>
      <c r="F6484" s="13" t="n">
        <v>45886</v>
      </c>
      <c r="G6484" s="13" t="n">
        <v>45886</v>
      </c>
      <c r="H6484" s="2" t="n">
        <v>12.8</v>
      </c>
    </row>
    <row r="6485" customFormat="false" ht="15" hidden="false" customHeight="false" outlineLevel="0" collapsed="false">
      <c r="A6485" s="2" t="s">
        <v>23666</v>
      </c>
      <c r="B6485" s="2" t="s">
        <v>1775</v>
      </c>
      <c r="C6485" s="2" t="s">
        <v>119</v>
      </c>
      <c r="D6485" s="2" t="s">
        <v>17180</v>
      </c>
      <c r="E6485" s="2" t="s">
        <v>17176</v>
      </c>
      <c r="F6485" s="13" t="n">
        <v>45694</v>
      </c>
      <c r="G6485" s="13" t="n">
        <v>45695</v>
      </c>
      <c r="H6485" s="2" t="n">
        <v>29.3</v>
      </c>
    </row>
    <row r="6486" customFormat="false" ht="15" hidden="false" customHeight="false" outlineLevel="0" collapsed="false">
      <c r="A6486" s="2" t="s">
        <v>23667</v>
      </c>
      <c r="B6486" s="2" t="s">
        <v>4305</v>
      </c>
      <c r="C6486" s="2" t="s">
        <v>128</v>
      </c>
      <c r="D6486" s="2" t="s">
        <v>17180</v>
      </c>
      <c r="E6486" s="2" t="s">
        <v>17193</v>
      </c>
      <c r="F6486" s="13" t="n">
        <v>46172</v>
      </c>
      <c r="G6486" s="13" t="n">
        <v>46172</v>
      </c>
      <c r="H6486" s="2" t="n">
        <v>11.3</v>
      </c>
    </row>
    <row r="6487" customFormat="false" ht="15" hidden="false" customHeight="false" outlineLevel="0" collapsed="false">
      <c r="A6487" s="2" t="s">
        <v>23668</v>
      </c>
      <c r="B6487" s="2" t="s">
        <v>1013</v>
      </c>
      <c r="C6487" s="2" t="s">
        <v>139</v>
      </c>
      <c r="D6487" s="2" t="s">
        <v>17180</v>
      </c>
      <c r="E6487" s="2" t="s">
        <v>17187</v>
      </c>
      <c r="F6487" s="13" t="n">
        <v>45853</v>
      </c>
      <c r="G6487" s="13" t="n">
        <v>45853</v>
      </c>
      <c r="H6487" s="2" t="n">
        <v>8.6</v>
      </c>
    </row>
    <row r="6488" customFormat="false" ht="15" hidden="false" customHeight="false" outlineLevel="0" collapsed="false">
      <c r="A6488" s="2" t="s">
        <v>23669</v>
      </c>
      <c r="B6488" s="2" t="s">
        <v>822</v>
      </c>
      <c r="C6488" s="2" t="s">
        <v>104</v>
      </c>
      <c r="D6488" s="2" t="s">
        <v>17175</v>
      </c>
      <c r="E6488" s="2" t="s">
        <v>17176</v>
      </c>
      <c r="F6488" s="13" t="n">
        <v>45841</v>
      </c>
      <c r="G6488" s="13" t="n">
        <v>45841</v>
      </c>
      <c r="H6488" s="2" t="n">
        <v>6.7</v>
      </c>
    </row>
    <row r="6489" customFormat="false" ht="15" hidden="false" customHeight="false" outlineLevel="0" collapsed="false">
      <c r="A6489" s="2" t="s">
        <v>23670</v>
      </c>
      <c r="B6489" s="2" t="s">
        <v>993</v>
      </c>
      <c r="C6489" s="2" t="s">
        <v>139</v>
      </c>
      <c r="D6489" s="2" t="s">
        <v>17184</v>
      </c>
      <c r="E6489" s="2" t="s">
        <v>17176</v>
      </c>
      <c r="F6489" s="13" t="n">
        <v>45986</v>
      </c>
      <c r="G6489" s="13" t="n">
        <v>45988</v>
      </c>
      <c r="H6489" s="2" t="n">
        <v>54.6</v>
      </c>
    </row>
    <row r="6490" customFormat="false" ht="15" hidden="false" customHeight="false" outlineLevel="0" collapsed="false">
      <c r="A6490" s="2" t="s">
        <v>23671</v>
      </c>
      <c r="B6490" s="2" t="s">
        <v>214</v>
      </c>
      <c r="C6490" s="2" t="s">
        <v>141</v>
      </c>
      <c r="D6490" s="2" t="s">
        <v>17182</v>
      </c>
      <c r="E6490" s="2" t="s">
        <v>17176</v>
      </c>
      <c r="F6490" s="13" t="n">
        <v>46180</v>
      </c>
      <c r="G6490" s="13" t="n">
        <v>46181</v>
      </c>
      <c r="H6490" s="2" t="n">
        <v>38.3</v>
      </c>
    </row>
    <row r="6491" customFormat="false" ht="15" hidden="false" customHeight="false" outlineLevel="0" collapsed="false">
      <c r="A6491" s="2" t="s">
        <v>23672</v>
      </c>
      <c r="B6491" s="2" t="s">
        <v>319</v>
      </c>
      <c r="C6491" s="2" t="s">
        <v>98</v>
      </c>
      <c r="D6491" s="2" t="s">
        <v>17175</v>
      </c>
      <c r="E6491" s="2" t="s">
        <v>17193</v>
      </c>
      <c r="F6491" s="13" t="n">
        <v>46218</v>
      </c>
      <c r="G6491" s="13" t="n">
        <v>46218</v>
      </c>
      <c r="H6491" s="2" t="n">
        <v>3.8</v>
      </c>
    </row>
    <row r="6492" customFormat="false" ht="15" hidden="false" customHeight="false" outlineLevel="0" collapsed="false">
      <c r="A6492" s="2" t="s">
        <v>23673</v>
      </c>
      <c r="B6492" s="2" t="s">
        <v>3558</v>
      </c>
      <c r="C6492" s="2" t="s">
        <v>128</v>
      </c>
      <c r="D6492" s="2" t="s">
        <v>17178</v>
      </c>
      <c r="E6492" s="2" t="s">
        <v>17187</v>
      </c>
      <c r="F6492" s="13" t="n">
        <v>45958</v>
      </c>
      <c r="G6492" s="13" t="n">
        <v>45958</v>
      </c>
      <c r="H6492" s="2" t="n">
        <v>16.4</v>
      </c>
    </row>
    <row r="6493" customFormat="false" ht="15" hidden="false" customHeight="false" outlineLevel="0" collapsed="false">
      <c r="A6493" s="2" t="s">
        <v>23674</v>
      </c>
      <c r="B6493" s="2" t="s">
        <v>3010</v>
      </c>
      <c r="C6493" s="2" t="s">
        <v>98</v>
      </c>
      <c r="D6493" s="2" t="s">
        <v>17175</v>
      </c>
      <c r="E6493" s="2" t="s">
        <v>17176</v>
      </c>
      <c r="F6493" s="13" t="n">
        <v>45882</v>
      </c>
      <c r="G6493" s="13" t="n">
        <v>45882</v>
      </c>
      <c r="H6493" s="2" t="n">
        <v>7.9</v>
      </c>
    </row>
    <row r="6494" customFormat="false" ht="15" hidden="false" customHeight="false" outlineLevel="0" collapsed="false">
      <c r="A6494" s="2" t="s">
        <v>23675</v>
      </c>
      <c r="B6494" s="2" t="s">
        <v>495</v>
      </c>
      <c r="C6494" s="2" t="s">
        <v>98</v>
      </c>
      <c r="D6494" s="2" t="s">
        <v>17178</v>
      </c>
      <c r="E6494" s="2" t="s">
        <v>17176</v>
      </c>
      <c r="F6494" s="13" t="n">
        <v>46002</v>
      </c>
      <c r="G6494" s="13" t="n">
        <v>46003</v>
      </c>
      <c r="H6494" s="2" t="n">
        <v>32.1</v>
      </c>
    </row>
    <row r="6495" customFormat="false" ht="15" hidden="false" customHeight="false" outlineLevel="0" collapsed="false">
      <c r="A6495" s="2" t="s">
        <v>23676</v>
      </c>
      <c r="B6495" s="2" t="s">
        <v>1285</v>
      </c>
      <c r="C6495" s="2" t="s">
        <v>145</v>
      </c>
      <c r="D6495" s="2" t="s">
        <v>17175</v>
      </c>
      <c r="E6495" s="2" t="s">
        <v>17176</v>
      </c>
      <c r="F6495" s="13" t="n">
        <v>45832</v>
      </c>
      <c r="G6495" s="13" t="n">
        <v>45832</v>
      </c>
      <c r="H6495" s="2" t="n">
        <v>7.7</v>
      </c>
    </row>
    <row r="6496" customFormat="false" ht="15" hidden="false" customHeight="false" outlineLevel="0" collapsed="false">
      <c r="A6496" s="2" t="s">
        <v>23677</v>
      </c>
      <c r="B6496" s="2" t="s">
        <v>1125</v>
      </c>
      <c r="C6496" s="2" t="s">
        <v>114</v>
      </c>
      <c r="D6496" s="2" t="s">
        <v>17175</v>
      </c>
      <c r="E6496" s="2" t="s">
        <v>17187</v>
      </c>
      <c r="F6496" s="13" t="n">
        <v>45744</v>
      </c>
      <c r="G6496" s="13" t="n">
        <v>45744</v>
      </c>
      <c r="H6496" s="2" t="n">
        <v>11.6</v>
      </c>
    </row>
    <row r="6497" customFormat="false" ht="15" hidden="false" customHeight="false" outlineLevel="0" collapsed="false">
      <c r="A6497" s="2" t="s">
        <v>23678</v>
      </c>
      <c r="B6497" s="2" t="s">
        <v>4323</v>
      </c>
      <c r="C6497" s="2" t="s">
        <v>145</v>
      </c>
      <c r="D6497" s="2" t="s">
        <v>17178</v>
      </c>
      <c r="E6497" s="2" t="s">
        <v>17193</v>
      </c>
      <c r="F6497" s="13" t="n">
        <v>46034</v>
      </c>
      <c r="G6497" s="13" t="n">
        <v>46034</v>
      </c>
      <c r="H6497" s="2" t="n">
        <v>12.5</v>
      </c>
    </row>
    <row r="6498" customFormat="false" ht="15" hidden="false" customHeight="false" outlineLevel="0" collapsed="false">
      <c r="A6498" s="2" t="s">
        <v>23679</v>
      </c>
      <c r="B6498" s="2" t="s">
        <v>1757</v>
      </c>
      <c r="C6498" s="2" t="s">
        <v>128</v>
      </c>
      <c r="D6498" s="2" t="s">
        <v>17178</v>
      </c>
      <c r="E6498" s="2" t="s">
        <v>17187</v>
      </c>
      <c r="F6498" s="13" t="n">
        <v>46138</v>
      </c>
      <c r="G6498" s="13" t="n">
        <v>46138</v>
      </c>
      <c r="H6498" s="2" t="n">
        <v>8</v>
      </c>
    </row>
    <row r="6499" customFormat="false" ht="15" hidden="false" customHeight="false" outlineLevel="0" collapsed="false">
      <c r="A6499" s="2" t="s">
        <v>23680</v>
      </c>
      <c r="B6499" s="2" t="s">
        <v>2981</v>
      </c>
      <c r="C6499" s="2" t="s">
        <v>119</v>
      </c>
      <c r="D6499" s="2" t="s">
        <v>17184</v>
      </c>
      <c r="E6499" s="2" t="s">
        <v>17187</v>
      </c>
      <c r="F6499" s="13" t="n">
        <v>46130</v>
      </c>
      <c r="G6499" s="13" t="n">
        <v>46130</v>
      </c>
      <c r="H6499" s="2" t="n">
        <v>8.9</v>
      </c>
    </row>
    <row r="6500" customFormat="false" ht="15" hidden="false" customHeight="false" outlineLevel="0" collapsed="false">
      <c r="A6500" s="2" t="s">
        <v>23681</v>
      </c>
      <c r="B6500" s="2" t="s">
        <v>383</v>
      </c>
      <c r="C6500" s="2" t="s">
        <v>119</v>
      </c>
      <c r="D6500" s="2" t="s">
        <v>17178</v>
      </c>
      <c r="E6500" s="2" t="s">
        <v>17187</v>
      </c>
      <c r="F6500" s="13" t="n">
        <v>45997</v>
      </c>
      <c r="G6500" s="13" t="n">
        <v>45997</v>
      </c>
      <c r="H6500" s="2" t="n">
        <v>6.9</v>
      </c>
    </row>
    <row r="6501" customFormat="false" ht="15" hidden="false" customHeight="false" outlineLevel="0" collapsed="false">
      <c r="A6501" s="2" t="s">
        <v>23682</v>
      </c>
      <c r="B6501" s="2" t="s">
        <v>1167</v>
      </c>
      <c r="C6501" s="2" t="s">
        <v>98</v>
      </c>
      <c r="D6501" s="2" t="s">
        <v>17175</v>
      </c>
      <c r="E6501" s="2" t="s">
        <v>17187</v>
      </c>
      <c r="F6501" s="13" t="n">
        <v>46033</v>
      </c>
      <c r="G6501" s="13" t="n">
        <v>46033</v>
      </c>
      <c r="H6501" s="2" t="n">
        <v>4.6</v>
      </c>
    </row>
    <row r="6502" customFormat="false" ht="15" hidden="false" customHeight="false" outlineLevel="0" collapsed="false">
      <c r="A6502" s="2" t="s">
        <v>23683</v>
      </c>
      <c r="B6502" s="2" t="s">
        <v>582</v>
      </c>
      <c r="C6502" s="2" t="s">
        <v>108</v>
      </c>
      <c r="D6502" s="2" t="s">
        <v>17175</v>
      </c>
      <c r="E6502" s="2" t="s">
        <v>17193</v>
      </c>
      <c r="F6502" s="13" t="n">
        <v>45845</v>
      </c>
      <c r="G6502" s="13" t="n">
        <v>45845</v>
      </c>
      <c r="H6502" s="2" t="n">
        <v>3.6</v>
      </c>
    </row>
    <row r="6503" customFormat="false" ht="15" hidden="false" customHeight="false" outlineLevel="0" collapsed="false">
      <c r="A6503" s="2" t="s">
        <v>23684</v>
      </c>
      <c r="B6503" s="2" t="s">
        <v>2159</v>
      </c>
      <c r="C6503" s="2" t="s">
        <v>108</v>
      </c>
      <c r="D6503" s="2" t="s">
        <v>17175</v>
      </c>
      <c r="E6503" s="2" t="s">
        <v>17187</v>
      </c>
      <c r="F6503" s="13" t="n">
        <v>45733</v>
      </c>
      <c r="G6503" s="13" t="n">
        <v>45733</v>
      </c>
      <c r="H6503" s="2" t="n">
        <v>18.8</v>
      </c>
    </row>
    <row r="6504" customFormat="false" ht="15" hidden="false" customHeight="false" outlineLevel="0" collapsed="false">
      <c r="A6504" s="2" t="s">
        <v>23685</v>
      </c>
      <c r="B6504" s="2" t="s">
        <v>5040</v>
      </c>
      <c r="C6504" s="2" t="s">
        <v>98</v>
      </c>
      <c r="D6504" s="2" t="s">
        <v>17178</v>
      </c>
      <c r="E6504" s="2" t="s">
        <v>17193</v>
      </c>
      <c r="F6504" s="13" t="n">
        <v>46058</v>
      </c>
      <c r="G6504" s="13" t="n">
        <v>46058</v>
      </c>
      <c r="H6504" s="2" t="n">
        <v>12.3</v>
      </c>
    </row>
    <row r="6505" customFormat="false" ht="15" hidden="false" customHeight="false" outlineLevel="0" collapsed="false">
      <c r="A6505" s="2" t="s">
        <v>23686</v>
      </c>
      <c r="B6505" s="2" t="s">
        <v>3839</v>
      </c>
      <c r="C6505" s="2" t="s">
        <v>123</v>
      </c>
      <c r="D6505" s="2" t="s">
        <v>17178</v>
      </c>
      <c r="E6505" s="2" t="s">
        <v>17176</v>
      </c>
      <c r="F6505" s="13" t="n">
        <v>45805</v>
      </c>
      <c r="G6505" s="13" t="n">
        <v>45805</v>
      </c>
      <c r="H6505" s="2" t="n">
        <v>5.2</v>
      </c>
    </row>
    <row r="6506" customFormat="false" ht="15" hidden="false" customHeight="false" outlineLevel="0" collapsed="false">
      <c r="A6506" s="2" t="s">
        <v>23687</v>
      </c>
      <c r="B6506" s="2" t="s">
        <v>179</v>
      </c>
      <c r="C6506" s="2" t="s">
        <v>145</v>
      </c>
      <c r="D6506" s="2" t="s">
        <v>17175</v>
      </c>
      <c r="E6506" s="2" t="s">
        <v>17187</v>
      </c>
      <c r="F6506" s="13" t="n">
        <v>45839</v>
      </c>
      <c r="G6506" s="13" t="n">
        <v>45839</v>
      </c>
      <c r="H6506" s="2" t="n">
        <v>17.1</v>
      </c>
    </row>
    <row r="6507" customFormat="false" ht="15" hidden="false" customHeight="false" outlineLevel="0" collapsed="false">
      <c r="A6507" s="2" t="s">
        <v>23688</v>
      </c>
      <c r="B6507" s="2" t="s">
        <v>1221</v>
      </c>
      <c r="C6507" s="2" t="s">
        <v>98</v>
      </c>
      <c r="D6507" s="2" t="s">
        <v>17175</v>
      </c>
      <c r="E6507" s="2" t="s">
        <v>17176</v>
      </c>
      <c r="F6507" s="13" t="n">
        <v>46218</v>
      </c>
      <c r="G6507" s="13" t="n">
        <v>46218</v>
      </c>
      <c r="H6507" s="2" t="n">
        <v>16.8</v>
      </c>
    </row>
    <row r="6508" customFormat="false" ht="15" hidden="false" customHeight="false" outlineLevel="0" collapsed="false">
      <c r="A6508" s="2" t="s">
        <v>23689</v>
      </c>
      <c r="B6508" s="2" t="s">
        <v>1089</v>
      </c>
      <c r="C6508" s="2" t="s">
        <v>165</v>
      </c>
      <c r="D6508" s="2" t="s">
        <v>17178</v>
      </c>
      <c r="E6508" s="2" t="s">
        <v>17176</v>
      </c>
      <c r="F6508" s="13" t="n">
        <v>45851</v>
      </c>
      <c r="G6508" s="13" t="n">
        <v>45851</v>
      </c>
      <c r="H6508" s="2" t="n">
        <v>13.5</v>
      </c>
    </row>
    <row r="6509" customFormat="false" ht="15" hidden="false" customHeight="false" outlineLevel="0" collapsed="false">
      <c r="A6509" s="2" t="s">
        <v>23690</v>
      </c>
      <c r="B6509" s="2" t="s">
        <v>1834</v>
      </c>
      <c r="C6509" s="2" t="s">
        <v>119</v>
      </c>
      <c r="D6509" s="2" t="s">
        <v>17182</v>
      </c>
      <c r="E6509" s="2" t="s">
        <v>17176</v>
      </c>
      <c r="F6509" s="13" t="n">
        <v>46152</v>
      </c>
      <c r="G6509" s="13" t="n">
        <v>46152</v>
      </c>
      <c r="H6509" s="2" t="n">
        <v>16.2</v>
      </c>
    </row>
    <row r="6510" customFormat="false" ht="15" hidden="false" customHeight="false" outlineLevel="0" collapsed="false">
      <c r="A6510" s="2" t="s">
        <v>23691</v>
      </c>
      <c r="B6510" s="2" t="s">
        <v>4146</v>
      </c>
      <c r="C6510" s="2" t="s">
        <v>139</v>
      </c>
      <c r="D6510" s="2" t="s">
        <v>17180</v>
      </c>
      <c r="E6510" s="2" t="s">
        <v>17191</v>
      </c>
      <c r="F6510" s="13" t="n">
        <v>46037</v>
      </c>
      <c r="G6510" s="13" t="n">
        <v>46037</v>
      </c>
      <c r="H6510" s="2" t="n">
        <v>2.4</v>
      </c>
    </row>
    <row r="6511" customFormat="false" ht="15" hidden="false" customHeight="false" outlineLevel="0" collapsed="false">
      <c r="A6511" s="2" t="s">
        <v>23692</v>
      </c>
      <c r="B6511" s="2" t="s">
        <v>3878</v>
      </c>
      <c r="C6511" s="2" t="s">
        <v>163</v>
      </c>
      <c r="D6511" s="2" t="s">
        <v>17184</v>
      </c>
      <c r="E6511" s="2" t="s">
        <v>17176</v>
      </c>
      <c r="F6511" s="13" t="n">
        <v>45920</v>
      </c>
      <c r="G6511" s="13" t="n">
        <v>45920</v>
      </c>
      <c r="H6511" s="2" t="n">
        <v>12.7</v>
      </c>
    </row>
    <row r="6512" customFormat="false" ht="15" hidden="false" customHeight="false" outlineLevel="0" collapsed="false">
      <c r="A6512" s="2" t="s">
        <v>23693</v>
      </c>
      <c r="B6512" s="2" t="s">
        <v>5107</v>
      </c>
      <c r="C6512" s="2" t="s">
        <v>98</v>
      </c>
      <c r="D6512" s="2" t="s">
        <v>17180</v>
      </c>
      <c r="E6512" s="2" t="s">
        <v>17176</v>
      </c>
      <c r="F6512" s="13" t="n">
        <v>45813</v>
      </c>
      <c r="G6512" s="13" t="n">
        <v>45814</v>
      </c>
      <c r="H6512" s="2" t="n">
        <v>30.5</v>
      </c>
    </row>
    <row r="6513" customFormat="false" ht="15" hidden="false" customHeight="false" outlineLevel="0" collapsed="false">
      <c r="A6513" s="2" t="s">
        <v>23694</v>
      </c>
      <c r="B6513" s="2" t="s">
        <v>4945</v>
      </c>
      <c r="C6513" s="2" t="s">
        <v>98</v>
      </c>
      <c r="D6513" s="2" t="s">
        <v>17182</v>
      </c>
      <c r="E6513" s="2" t="s">
        <v>17193</v>
      </c>
      <c r="F6513" s="13" t="n">
        <v>46034</v>
      </c>
      <c r="G6513" s="13" t="n">
        <v>46034</v>
      </c>
      <c r="H6513" s="2" t="n">
        <v>5</v>
      </c>
    </row>
    <row r="6514" customFormat="false" ht="15" hidden="false" customHeight="false" outlineLevel="0" collapsed="false">
      <c r="A6514" s="2" t="s">
        <v>23695</v>
      </c>
      <c r="B6514" s="2" t="s">
        <v>230</v>
      </c>
      <c r="C6514" s="2" t="s">
        <v>98</v>
      </c>
      <c r="D6514" s="2" t="s">
        <v>17184</v>
      </c>
      <c r="E6514" s="2" t="s">
        <v>17187</v>
      </c>
      <c r="F6514" s="13" t="n">
        <v>46143</v>
      </c>
      <c r="G6514" s="13" t="n">
        <v>46144</v>
      </c>
      <c r="H6514" s="2" t="n">
        <v>38.7</v>
      </c>
    </row>
    <row r="6515" customFormat="false" ht="15" hidden="false" customHeight="false" outlineLevel="0" collapsed="false">
      <c r="A6515" s="2" t="s">
        <v>23696</v>
      </c>
      <c r="B6515" s="2" t="s">
        <v>273</v>
      </c>
      <c r="C6515" s="2" t="s">
        <v>128</v>
      </c>
      <c r="D6515" s="2" t="s">
        <v>17178</v>
      </c>
      <c r="E6515" s="2" t="s">
        <v>17176</v>
      </c>
      <c r="F6515" s="13" t="n">
        <v>46075</v>
      </c>
      <c r="G6515" s="13" t="n">
        <v>46075</v>
      </c>
      <c r="H6515" s="2" t="n">
        <v>13.6</v>
      </c>
    </row>
    <row r="6516" customFormat="false" ht="15" hidden="false" customHeight="false" outlineLevel="0" collapsed="false">
      <c r="A6516" s="2" t="s">
        <v>23697</v>
      </c>
      <c r="B6516" s="2" t="s">
        <v>852</v>
      </c>
      <c r="C6516" s="2" t="s">
        <v>123</v>
      </c>
      <c r="D6516" s="2" t="s">
        <v>17180</v>
      </c>
      <c r="E6516" s="2" t="s">
        <v>17187</v>
      </c>
      <c r="F6516" s="13" t="n">
        <v>46216</v>
      </c>
      <c r="G6516" s="13" t="n">
        <v>46216</v>
      </c>
      <c r="H6516" s="2" t="n">
        <v>12.6</v>
      </c>
    </row>
    <row r="6517" customFormat="false" ht="15" hidden="false" customHeight="false" outlineLevel="0" collapsed="false">
      <c r="A6517" s="2" t="s">
        <v>23698</v>
      </c>
      <c r="B6517" s="2" t="s">
        <v>3387</v>
      </c>
      <c r="C6517" s="2" t="s">
        <v>104</v>
      </c>
      <c r="D6517" s="2" t="s">
        <v>17175</v>
      </c>
      <c r="E6517" s="2" t="s">
        <v>17176</v>
      </c>
      <c r="F6517" s="13" t="n">
        <v>46097</v>
      </c>
      <c r="G6517" s="13" t="n">
        <v>46097</v>
      </c>
      <c r="H6517" s="2" t="n">
        <v>18.4</v>
      </c>
    </row>
    <row r="6518" customFormat="false" ht="15" hidden="false" customHeight="false" outlineLevel="0" collapsed="false">
      <c r="A6518" s="2" t="s">
        <v>23699</v>
      </c>
      <c r="B6518" s="2" t="s">
        <v>1010</v>
      </c>
      <c r="C6518" s="2" t="s">
        <v>104</v>
      </c>
      <c r="D6518" s="2" t="s">
        <v>17182</v>
      </c>
      <c r="E6518" s="2" t="s">
        <v>17187</v>
      </c>
      <c r="F6518" s="13" t="n">
        <v>46085</v>
      </c>
      <c r="G6518" s="13" t="n">
        <v>46085</v>
      </c>
      <c r="H6518" s="2" t="n">
        <v>11.2</v>
      </c>
    </row>
    <row r="6519" customFormat="false" ht="15" hidden="false" customHeight="false" outlineLevel="0" collapsed="false">
      <c r="A6519" s="2" t="s">
        <v>23700</v>
      </c>
      <c r="B6519" s="2" t="s">
        <v>482</v>
      </c>
      <c r="C6519" s="2" t="s">
        <v>139</v>
      </c>
      <c r="D6519" s="2" t="s">
        <v>17178</v>
      </c>
      <c r="E6519" s="2" t="s">
        <v>17176</v>
      </c>
      <c r="F6519" s="13" t="n">
        <v>45893</v>
      </c>
      <c r="G6519" s="13" t="n">
        <v>45893</v>
      </c>
      <c r="H6519" s="2" t="n">
        <v>12.3</v>
      </c>
    </row>
    <row r="6520" customFormat="false" ht="15" hidden="false" customHeight="false" outlineLevel="0" collapsed="false">
      <c r="A6520" s="2" t="s">
        <v>23701</v>
      </c>
      <c r="B6520" s="2" t="s">
        <v>3362</v>
      </c>
      <c r="C6520" s="2" t="s">
        <v>98</v>
      </c>
      <c r="D6520" s="2" t="s">
        <v>17182</v>
      </c>
      <c r="E6520" s="2" t="s">
        <v>17187</v>
      </c>
      <c r="F6520" s="13" t="n">
        <v>45999</v>
      </c>
      <c r="G6520" s="13" t="n">
        <v>46000</v>
      </c>
      <c r="H6520" s="2" t="n">
        <v>24.6</v>
      </c>
    </row>
    <row r="6521" customFormat="false" ht="15" hidden="false" customHeight="false" outlineLevel="0" collapsed="false">
      <c r="A6521" s="2" t="s">
        <v>23702</v>
      </c>
      <c r="B6521" s="2" t="s">
        <v>2716</v>
      </c>
      <c r="C6521" s="2" t="s">
        <v>119</v>
      </c>
      <c r="D6521" s="2" t="s">
        <v>17175</v>
      </c>
      <c r="E6521" s="2" t="s">
        <v>17187</v>
      </c>
      <c r="F6521" s="13" t="n">
        <v>46186</v>
      </c>
      <c r="G6521" s="13" t="n">
        <v>46186</v>
      </c>
      <c r="H6521" s="2" t="n">
        <v>16.9</v>
      </c>
    </row>
    <row r="6522" customFormat="false" ht="15" hidden="false" customHeight="false" outlineLevel="0" collapsed="false">
      <c r="A6522" s="2" t="s">
        <v>23703</v>
      </c>
      <c r="B6522" s="2" t="s">
        <v>3584</v>
      </c>
      <c r="C6522" s="2" t="s">
        <v>128</v>
      </c>
      <c r="D6522" s="2" t="s">
        <v>17175</v>
      </c>
      <c r="E6522" s="2" t="s">
        <v>17176</v>
      </c>
      <c r="F6522" s="13" t="n">
        <v>46161</v>
      </c>
      <c r="G6522" s="13" t="n">
        <v>46162</v>
      </c>
      <c r="H6522" s="2" t="n">
        <v>30</v>
      </c>
    </row>
    <row r="6523" customFormat="false" ht="15" hidden="false" customHeight="false" outlineLevel="0" collapsed="false">
      <c r="A6523" s="2" t="s">
        <v>23704</v>
      </c>
      <c r="B6523" s="2" t="s">
        <v>776</v>
      </c>
      <c r="C6523" s="2" t="s">
        <v>165</v>
      </c>
      <c r="D6523" s="2" t="s">
        <v>17178</v>
      </c>
      <c r="E6523" s="2" t="s">
        <v>17176</v>
      </c>
      <c r="F6523" s="13" t="n">
        <v>46203</v>
      </c>
      <c r="G6523" s="13" t="n">
        <v>46203</v>
      </c>
      <c r="H6523" s="2" t="n">
        <v>7</v>
      </c>
    </row>
    <row r="6524" customFormat="false" ht="15" hidden="false" customHeight="false" outlineLevel="0" collapsed="false">
      <c r="A6524" s="2" t="s">
        <v>23705</v>
      </c>
      <c r="B6524" s="2" t="s">
        <v>2923</v>
      </c>
      <c r="C6524" s="2" t="s">
        <v>128</v>
      </c>
      <c r="D6524" s="2" t="s">
        <v>17184</v>
      </c>
      <c r="E6524" s="2" t="s">
        <v>17187</v>
      </c>
      <c r="F6524" s="13" t="n">
        <v>45883</v>
      </c>
      <c r="G6524" s="13" t="n">
        <v>45883</v>
      </c>
      <c r="H6524" s="2" t="n">
        <v>4.2</v>
      </c>
    </row>
    <row r="6525" customFormat="false" ht="15" hidden="false" customHeight="false" outlineLevel="0" collapsed="false">
      <c r="A6525" s="2" t="s">
        <v>23706</v>
      </c>
      <c r="B6525" s="2" t="s">
        <v>2924</v>
      </c>
      <c r="C6525" s="2" t="s">
        <v>98</v>
      </c>
      <c r="D6525" s="2" t="s">
        <v>17184</v>
      </c>
      <c r="E6525" s="2" t="s">
        <v>17187</v>
      </c>
      <c r="F6525" s="13" t="n">
        <v>46202</v>
      </c>
      <c r="G6525" s="13" t="n">
        <v>46202</v>
      </c>
      <c r="H6525" s="2" t="n">
        <v>15.4</v>
      </c>
    </row>
    <row r="6526" customFormat="false" ht="15" hidden="false" customHeight="false" outlineLevel="0" collapsed="false">
      <c r="A6526" s="2" t="s">
        <v>23707</v>
      </c>
      <c r="B6526" s="2" t="s">
        <v>3175</v>
      </c>
      <c r="C6526" s="2" t="s">
        <v>165</v>
      </c>
      <c r="D6526" s="2" t="s">
        <v>17175</v>
      </c>
      <c r="E6526" s="2" t="s">
        <v>17187</v>
      </c>
      <c r="F6526" s="13" t="n">
        <v>46039</v>
      </c>
      <c r="G6526" s="13" t="n">
        <v>46039</v>
      </c>
      <c r="H6526" s="2" t="n">
        <v>6.1</v>
      </c>
    </row>
    <row r="6527" customFormat="false" ht="15" hidden="false" customHeight="false" outlineLevel="0" collapsed="false">
      <c r="A6527" s="2" t="s">
        <v>23708</v>
      </c>
      <c r="B6527" s="2" t="s">
        <v>1118</v>
      </c>
      <c r="C6527" s="2" t="s">
        <v>139</v>
      </c>
      <c r="D6527" s="2" t="s">
        <v>17178</v>
      </c>
      <c r="E6527" s="2" t="s">
        <v>17176</v>
      </c>
      <c r="F6527" s="13" t="n">
        <v>45760</v>
      </c>
      <c r="G6527" s="13" t="n">
        <v>45760</v>
      </c>
      <c r="H6527" s="2" t="n">
        <v>8.7</v>
      </c>
    </row>
    <row r="6528" customFormat="false" ht="15" hidden="false" customHeight="false" outlineLevel="0" collapsed="false">
      <c r="A6528" s="2" t="s">
        <v>23709</v>
      </c>
      <c r="B6528" s="2" t="s">
        <v>4003</v>
      </c>
      <c r="C6528" s="2" t="s">
        <v>119</v>
      </c>
      <c r="D6528" s="2" t="s">
        <v>17178</v>
      </c>
      <c r="E6528" s="2" t="s">
        <v>17187</v>
      </c>
      <c r="F6528" s="13" t="n">
        <v>45848</v>
      </c>
      <c r="G6528" s="13" t="n">
        <v>45848</v>
      </c>
      <c r="H6528" s="2" t="n">
        <v>15</v>
      </c>
    </row>
    <row r="6529" customFormat="false" ht="15" hidden="false" customHeight="false" outlineLevel="0" collapsed="false">
      <c r="A6529" s="2" t="s">
        <v>23710</v>
      </c>
      <c r="B6529" s="2" t="s">
        <v>1963</v>
      </c>
      <c r="C6529" s="2" t="s">
        <v>98</v>
      </c>
      <c r="D6529" s="2" t="s">
        <v>17178</v>
      </c>
      <c r="E6529" s="2" t="s">
        <v>17176</v>
      </c>
      <c r="F6529" s="13" t="n">
        <v>46200</v>
      </c>
      <c r="G6529" s="13" t="n">
        <v>46200</v>
      </c>
      <c r="H6529" s="2" t="n">
        <v>20.1</v>
      </c>
    </row>
    <row r="6530" customFormat="false" ht="15" hidden="false" customHeight="false" outlineLevel="0" collapsed="false">
      <c r="A6530" s="2" t="s">
        <v>23711</v>
      </c>
      <c r="B6530" s="2" t="s">
        <v>2344</v>
      </c>
      <c r="C6530" s="2" t="s">
        <v>119</v>
      </c>
      <c r="D6530" s="2" t="s">
        <v>17178</v>
      </c>
      <c r="E6530" s="2" t="s">
        <v>17176</v>
      </c>
      <c r="F6530" s="13" t="n">
        <v>46183</v>
      </c>
      <c r="G6530" s="13" t="n">
        <v>46184</v>
      </c>
      <c r="H6530" s="2" t="n">
        <v>25.1</v>
      </c>
    </row>
    <row r="6531" customFormat="false" ht="15" hidden="false" customHeight="false" outlineLevel="0" collapsed="false">
      <c r="A6531" s="2" t="s">
        <v>23712</v>
      </c>
      <c r="B6531" s="2" t="s">
        <v>4525</v>
      </c>
      <c r="C6531" s="2" t="s">
        <v>145</v>
      </c>
      <c r="D6531" s="2" t="s">
        <v>17184</v>
      </c>
      <c r="E6531" s="2" t="s">
        <v>17187</v>
      </c>
      <c r="F6531" s="13" t="n">
        <v>46156</v>
      </c>
      <c r="G6531" s="13" t="n">
        <v>46156</v>
      </c>
      <c r="H6531" s="2" t="n">
        <v>5.9</v>
      </c>
    </row>
    <row r="6532" customFormat="false" ht="15" hidden="false" customHeight="false" outlineLevel="0" collapsed="false">
      <c r="A6532" s="2" t="s">
        <v>23713</v>
      </c>
      <c r="B6532" s="2" t="s">
        <v>4423</v>
      </c>
      <c r="C6532" s="2" t="s">
        <v>165</v>
      </c>
      <c r="D6532" s="2" t="s">
        <v>17182</v>
      </c>
      <c r="E6532" s="2" t="s">
        <v>17176</v>
      </c>
      <c r="F6532" s="13" t="n">
        <v>45958</v>
      </c>
      <c r="G6532" s="13" t="n">
        <v>45958</v>
      </c>
      <c r="H6532" s="2" t="n">
        <v>14.1</v>
      </c>
    </row>
    <row r="6533" customFormat="false" ht="15" hidden="false" customHeight="false" outlineLevel="0" collapsed="false">
      <c r="A6533" s="2" t="s">
        <v>23714</v>
      </c>
      <c r="B6533" s="2" t="s">
        <v>1964</v>
      </c>
      <c r="C6533" s="2" t="s">
        <v>145</v>
      </c>
      <c r="D6533" s="2" t="s">
        <v>17182</v>
      </c>
      <c r="E6533" s="2" t="s">
        <v>17187</v>
      </c>
      <c r="F6533" s="13" t="n">
        <v>45754</v>
      </c>
      <c r="G6533" s="13" t="n">
        <v>45754</v>
      </c>
      <c r="H6533" s="2" t="n">
        <v>8.3</v>
      </c>
    </row>
    <row r="6534" customFormat="false" ht="15" hidden="false" customHeight="false" outlineLevel="0" collapsed="false">
      <c r="A6534" s="2" t="s">
        <v>23715</v>
      </c>
      <c r="B6534" s="2" t="s">
        <v>4963</v>
      </c>
      <c r="C6534" s="2" t="s">
        <v>98</v>
      </c>
      <c r="D6534" s="2" t="s">
        <v>17178</v>
      </c>
      <c r="E6534" s="2" t="s">
        <v>17176</v>
      </c>
      <c r="F6534" s="13" t="n">
        <v>46024</v>
      </c>
      <c r="G6534" s="13" t="n">
        <v>46024</v>
      </c>
      <c r="H6534" s="2" t="n">
        <v>6</v>
      </c>
    </row>
    <row r="6535" customFormat="false" ht="15" hidden="false" customHeight="false" outlineLevel="0" collapsed="false">
      <c r="A6535" s="2" t="s">
        <v>23716</v>
      </c>
      <c r="B6535" s="2" t="s">
        <v>3761</v>
      </c>
      <c r="C6535" s="2" t="s">
        <v>145</v>
      </c>
      <c r="D6535" s="2" t="s">
        <v>17178</v>
      </c>
      <c r="E6535" s="2" t="s">
        <v>17187</v>
      </c>
      <c r="F6535" s="13" t="n">
        <v>45963</v>
      </c>
      <c r="G6535" s="13" t="n">
        <v>45964</v>
      </c>
      <c r="H6535" s="2" t="n">
        <v>33.9</v>
      </c>
    </row>
    <row r="6536" customFormat="false" ht="15" hidden="false" customHeight="false" outlineLevel="0" collapsed="false">
      <c r="A6536" s="2" t="s">
        <v>23717</v>
      </c>
      <c r="B6536" s="2" t="s">
        <v>1445</v>
      </c>
      <c r="C6536" s="2" t="s">
        <v>139</v>
      </c>
      <c r="D6536" s="2" t="s">
        <v>17175</v>
      </c>
      <c r="E6536" s="2" t="s">
        <v>17187</v>
      </c>
      <c r="F6536" s="13" t="n">
        <v>46256</v>
      </c>
      <c r="G6536" s="13" t="n">
        <v>46256</v>
      </c>
      <c r="H6536" s="2" t="n">
        <v>21.8</v>
      </c>
    </row>
    <row r="6537" customFormat="false" ht="15" hidden="false" customHeight="false" outlineLevel="0" collapsed="false">
      <c r="A6537" s="2" t="s">
        <v>23718</v>
      </c>
      <c r="B6537" s="2" t="s">
        <v>2648</v>
      </c>
      <c r="C6537" s="2" t="s">
        <v>114</v>
      </c>
      <c r="D6537" s="2" t="s">
        <v>17178</v>
      </c>
      <c r="E6537" s="2" t="s">
        <v>17187</v>
      </c>
      <c r="F6537" s="13" t="n">
        <v>46119</v>
      </c>
      <c r="G6537" s="13" t="n">
        <v>46119</v>
      </c>
      <c r="H6537" s="2" t="n">
        <v>8.4</v>
      </c>
    </row>
    <row r="6538" customFormat="false" ht="15" hidden="false" customHeight="false" outlineLevel="0" collapsed="false">
      <c r="A6538" s="2" t="s">
        <v>23719</v>
      </c>
      <c r="B6538" s="2" t="s">
        <v>3647</v>
      </c>
      <c r="C6538" s="2" t="s">
        <v>98</v>
      </c>
      <c r="D6538" s="2" t="s">
        <v>17182</v>
      </c>
      <c r="E6538" s="2" t="s">
        <v>17187</v>
      </c>
      <c r="F6538" s="13" t="n">
        <v>46113</v>
      </c>
      <c r="G6538" s="13" t="n">
        <v>46113</v>
      </c>
      <c r="H6538" s="2" t="n">
        <v>18.6</v>
      </c>
    </row>
    <row r="6539" customFormat="false" ht="15" hidden="false" customHeight="false" outlineLevel="0" collapsed="false">
      <c r="A6539" s="2" t="s">
        <v>23720</v>
      </c>
      <c r="B6539" s="2" t="s">
        <v>3653</v>
      </c>
      <c r="C6539" s="2" t="s">
        <v>119</v>
      </c>
      <c r="D6539" s="2" t="s">
        <v>17184</v>
      </c>
      <c r="E6539" s="2" t="s">
        <v>17176</v>
      </c>
      <c r="F6539" s="13" t="n">
        <v>45682</v>
      </c>
      <c r="G6539" s="13" t="n">
        <v>45684</v>
      </c>
      <c r="H6539" s="2" t="n">
        <v>54.7</v>
      </c>
    </row>
    <row r="6540" customFormat="false" ht="15" hidden="false" customHeight="false" outlineLevel="0" collapsed="false">
      <c r="A6540" s="2" t="s">
        <v>23721</v>
      </c>
      <c r="B6540" s="2" t="s">
        <v>1661</v>
      </c>
      <c r="C6540" s="2" t="s">
        <v>114</v>
      </c>
      <c r="D6540" s="2" t="s">
        <v>17180</v>
      </c>
      <c r="E6540" s="2" t="s">
        <v>17193</v>
      </c>
      <c r="F6540" s="13" t="n">
        <v>46021</v>
      </c>
      <c r="G6540" s="13" t="n">
        <v>46021</v>
      </c>
      <c r="H6540" s="2" t="n">
        <v>3.6</v>
      </c>
    </row>
    <row r="6541" customFormat="false" ht="15" hidden="false" customHeight="false" outlineLevel="0" collapsed="false">
      <c r="A6541" s="2" t="s">
        <v>23722</v>
      </c>
      <c r="B6541" s="2" t="s">
        <v>2441</v>
      </c>
      <c r="C6541" s="2" t="s">
        <v>145</v>
      </c>
      <c r="D6541" s="2" t="s">
        <v>17184</v>
      </c>
      <c r="E6541" s="2" t="s">
        <v>17176</v>
      </c>
      <c r="F6541" s="13" t="n">
        <v>45802</v>
      </c>
      <c r="G6541" s="13" t="n">
        <v>45803</v>
      </c>
      <c r="H6541" s="2" t="n">
        <v>31.6</v>
      </c>
    </row>
    <row r="6542" customFormat="false" ht="15" hidden="false" customHeight="false" outlineLevel="0" collapsed="false">
      <c r="A6542" s="2" t="s">
        <v>23723</v>
      </c>
      <c r="B6542" s="2" t="s">
        <v>4633</v>
      </c>
      <c r="C6542" s="2" t="s">
        <v>128</v>
      </c>
      <c r="D6542" s="2" t="s">
        <v>17175</v>
      </c>
      <c r="E6542" s="2" t="s">
        <v>17187</v>
      </c>
      <c r="F6542" s="13" t="n">
        <v>46227</v>
      </c>
      <c r="G6542" s="13" t="n">
        <v>46227</v>
      </c>
      <c r="H6542" s="2" t="n">
        <v>3.9</v>
      </c>
    </row>
    <row r="6543" customFormat="false" ht="15" hidden="false" customHeight="false" outlineLevel="0" collapsed="false">
      <c r="A6543" s="2" t="s">
        <v>23724</v>
      </c>
      <c r="B6543" s="2" t="s">
        <v>4406</v>
      </c>
      <c r="C6543" s="2" t="s">
        <v>119</v>
      </c>
      <c r="D6543" s="2" t="s">
        <v>17180</v>
      </c>
      <c r="E6543" s="2" t="s">
        <v>17176</v>
      </c>
      <c r="F6543" s="13" t="n">
        <v>46131</v>
      </c>
      <c r="G6543" s="13" t="n">
        <v>46132</v>
      </c>
      <c r="H6543" s="2" t="n">
        <v>24.5</v>
      </c>
    </row>
    <row r="6544" customFormat="false" ht="15" hidden="false" customHeight="false" outlineLevel="0" collapsed="false">
      <c r="A6544" s="2" t="s">
        <v>23725</v>
      </c>
      <c r="B6544" s="2" t="s">
        <v>4634</v>
      </c>
      <c r="C6544" s="2" t="s">
        <v>123</v>
      </c>
      <c r="D6544" s="2" t="s">
        <v>17182</v>
      </c>
      <c r="E6544" s="2" t="s">
        <v>17176</v>
      </c>
      <c r="F6544" s="13" t="n">
        <v>45890</v>
      </c>
      <c r="G6544" s="13" t="n">
        <v>45891</v>
      </c>
      <c r="H6544" s="2" t="n">
        <v>37.1</v>
      </c>
    </row>
    <row r="6545" customFormat="false" ht="15" hidden="false" customHeight="false" outlineLevel="0" collapsed="false">
      <c r="A6545" s="2" t="s">
        <v>23726</v>
      </c>
      <c r="B6545" s="2" t="s">
        <v>4157</v>
      </c>
      <c r="C6545" s="2" t="s">
        <v>141</v>
      </c>
      <c r="D6545" s="2" t="s">
        <v>17175</v>
      </c>
      <c r="E6545" s="2" t="s">
        <v>17176</v>
      </c>
      <c r="F6545" s="13" t="n">
        <v>45729</v>
      </c>
      <c r="G6545" s="13" t="n">
        <v>45731</v>
      </c>
      <c r="H6545" s="2" t="n">
        <v>62.5</v>
      </c>
    </row>
    <row r="6546" customFormat="false" ht="15" hidden="false" customHeight="false" outlineLevel="0" collapsed="false">
      <c r="A6546" s="2" t="s">
        <v>23727</v>
      </c>
      <c r="B6546" s="2" t="s">
        <v>2174</v>
      </c>
      <c r="C6546" s="2" t="s">
        <v>145</v>
      </c>
      <c r="D6546" s="2" t="s">
        <v>17180</v>
      </c>
      <c r="E6546" s="2" t="s">
        <v>17187</v>
      </c>
      <c r="F6546" s="13" t="n">
        <v>46063</v>
      </c>
      <c r="G6546" s="13" t="n">
        <v>46063</v>
      </c>
      <c r="H6546" s="2" t="n">
        <v>9.3</v>
      </c>
    </row>
    <row r="6547" customFormat="false" ht="15" hidden="false" customHeight="false" outlineLevel="0" collapsed="false">
      <c r="A6547" s="2" t="s">
        <v>23728</v>
      </c>
      <c r="B6547" s="2" t="s">
        <v>4482</v>
      </c>
      <c r="C6547" s="2" t="s">
        <v>119</v>
      </c>
      <c r="D6547" s="2" t="s">
        <v>17175</v>
      </c>
      <c r="E6547" s="2" t="s">
        <v>17187</v>
      </c>
      <c r="F6547" s="13" t="n">
        <v>45823</v>
      </c>
      <c r="G6547" s="13" t="n">
        <v>45823</v>
      </c>
      <c r="H6547" s="2" t="n">
        <v>11.6</v>
      </c>
    </row>
    <row r="6548" customFormat="false" ht="15" hidden="false" customHeight="false" outlineLevel="0" collapsed="false">
      <c r="A6548" s="2" t="s">
        <v>23729</v>
      </c>
      <c r="B6548" s="2" t="s">
        <v>4233</v>
      </c>
      <c r="C6548" s="2" t="s">
        <v>141</v>
      </c>
      <c r="D6548" s="2" t="s">
        <v>17182</v>
      </c>
      <c r="E6548" s="2" t="s">
        <v>17187</v>
      </c>
      <c r="F6548" s="13" t="n">
        <v>45922</v>
      </c>
      <c r="G6548" s="13" t="n">
        <v>45922</v>
      </c>
      <c r="H6548" s="2" t="n">
        <v>20</v>
      </c>
    </row>
    <row r="6549" customFormat="false" ht="15" hidden="false" customHeight="false" outlineLevel="0" collapsed="false">
      <c r="A6549" s="2" t="s">
        <v>23730</v>
      </c>
      <c r="B6549" s="2" t="s">
        <v>3200</v>
      </c>
      <c r="C6549" s="2" t="s">
        <v>119</v>
      </c>
      <c r="D6549" s="2" t="s">
        <v>17184</v>
      </c>
      <c r="E6549" s="2" t="s">
        <v>17187</v>
      </c>
      <c r="F6549" s="13" t="n">
        <v>45962</v>
      </c>
      <c r="G6549" s="13" t="n">
        <v>45962</v>
      </c>
      <c r="H6549" s="2" t="n">
        <v>1.8</v>
      </c>
    </row>
    <row r="6550" customFormat="false" ht="15" hidden="false" customHeight="false" outlineLevel="0" collapsed="false">
      <c r="A6550" s="2" t="s">
        <v>23731</v>
      </c>
      <c r="B6550" s="2" t="s">
        <v>3350</v>
      </c>
      <c r="C6550" s="2" t="s">
        <v>104</v>
      </c>
      <c r="D6550" s="2" t="s">
        <v>17175</v>
      </c>
      <c r="E6550" s="2" t="s">
        <v>17176</v>
      </c>
      <c r="F6550" s="13" t="n">
        <v>46115</v>
      </c>
      <c r="G6550" s="13" t="n">
        <v>46115</v>
      </c>
      <c r="H6550" s="2" t="n">
        <v>7.4</v>
      </c>
    </row>
    <row r="6551" customFormat="false" ht="15" hidden="false" customHeight="false" outlineLevel="0" collapsed="false">
      <c r="A6551" s="2" t="s">
        <v>23732</v>
      </c>
      <c r="B6551" s="2" t="s">
        <v>1709</v>
      </c>
      <c r="C6551" s="2" t="s">
        <v>98</v>
      </c>
      <c r="D6551" s="2" t="s">
        <v>17184</v>
      </c>
      <c r="E6551" s="2" t="s">
        <v>17176</v>
      </c>
      <c r="F6551" s="13" t="n">
        <v>45916</v>
      </c>
      <c r="G6551" s="13" t="n">
        <v>45916</v>
      </c>
      <c r="H6551" s="2" t="n">
        <v>10</v>
      </c>
    </row>
    <row r="6552" customFormat="false" ht="15" hidden="false" customHeight="false" outlineLevel="0" collapsed="false">
      <c r="A6552" s="2" t="s">
        <v>23733</v>
      </c>
      <c r="B6552" s="2" t="s">
        <v>1468</v>
      </c>
      <c r="C6552" s="2" t="s">
        <v>114</v>
      </c>
      <c r="D6552" s="2" t="s">
        <v>17175</v>
      </c>
      <c r="E6552" s="2" t="s">
        <v>17187</v>
      </c>
      <c r="F6552" s="13" t="n">
        <v>46069</v>
      </c>
      <c r="G6552" s="13" t="n">
        <v>46069</v>
      </c>
      <c r="H6552" s="2" t="n">
        <v>21.8</v>
      </c>
    </row>
    <row r="6553" customFormat="false" ht="15" hidden="false" customHeight="false" outlineLevel="0" collapsed="false">
      <c r="A6553" s="2" t="s">
        <v>23734</v>
      </c>
      <c r="B6553" s="2" t="s">
        <v>4471</v>
      </c>
      <c r="C6553" s="2" t="s">
        <v>145</v>
      </c>
      <c r="D6553" s="2" t="s">
        <v>17182</v>
      </c>
      <c r="E6553" s="2" t="s">
        <v>17193</v>
      </c>
      <c r="F6553" s="13" t="n">
        <v>46098</v>
      </c>
      <c r="G6553" s="13" t="n">
        <v>46098</v>
      </c>
      <c r="H6553" s="2" t="n">
        <v>6.2</v>
      </c>
    </row>
    <row r="6554" customFormat="false" ht="15" hidden="false" customHeight="false" outlineLevel="0" collapsed="false">
      <c r="A6554" s="2" t="s">
        <v>23735</v>
      </c>
      <c r="B6554" s="2" t="s">
        <v>1093</v>
      </c>
      <c r="C6554" s="2" t="s">
        <v>98</v>
      </c>
      <c r="D6554" s="2" t="s">
        <v>17175</v>
      </c>
      <c r="E6554" s="2" t="s">
        <v>17176</v>
      </c>
      <c r="F6554" s="13" t="n">
        <v>46057</v>
      </c>
      <c r="G6554" s="13" t="n">
        <v>46057</v>
      </c>
      <c r="H6554" s="2" t="n">
        <v>8.9</v>
      </c>
    </row>
    <row r="6555" customFormat="false" ht="15" hidden="false" customHeight="false" outlineLevel="0" collapsed="false">
      <c r="A6555" s="2" t="s">
        <v>23736</v>
      </c>
      <c r="B6555" s="2" t="s">
        <v>3150</v>
      </c>
      <c r="C6555" s="2" t="s">
        <v>163</v>
      </c>
      <c r="D6555" s="2" t="s">
        <v>17184</v>
      </c>
      <c r="E6555" s="2" t="s">
        <v>17187</v>
      </c>
      <c r="F6555" s="13" t="n">
        <v>45680</v>
      </c>
      <c r="G6555" s="13" t="n">
        <v>45680</v>
      </c>
      <c r="H6555" s="2" t="n">
        <v>7.8</v>
      </c>
    </row>
    <row r="6556" customFormat="false" ht="15" hidden="false" customHeight="false" outlineLevel="0" collapsed="false">
      <c r="A6556" s="2" t="s">
        <v>23737</v>
      </c>
      <c r="B6556" s="2" t="s">
        <v>1751</v>
      </c>
      <c r="C6556" s="2" t="s">
        <v>114</v>
      </c>
      <c r="D6556" s="2" t="s">
        <v>17182</v>
      </c>
      <c r="E6556" s="2" t="s">
        <v>17191</v>
      </c>
      <c r="F6556" s="13" t="n">
        <v>46049</v>
      </c>
      <c r="G6556" s="13" t="n">
        <v>46049</v>
      </c>
      <c r="H6556" s="2" t="n">
        <v>4.7</v>
      </c>
    </row>
    <row r="6557" customFormat="false" ht="15" hidden="false" customHeight="false" outlineLevel="0" collapsed="false">
      <c r="A6557" s="2" t="s">
        <v>23738</v>
      </c>
      <c r="B6557" s="2" t="s">
        <v>780</v>
      </c>
      <c r="C6557" s="2" t="s">
        <v>163</v>
      </c>
      <c r="D6557" s="2" t="s">
        <v>17184</v>
      </c>
      <c r="E6557" s="2" t="s">
        <v>17176</v>
      </c>
      <c r="F6557" s="13" t="n">
        <v>46142</v>
      </c>
      <c r="G6557" s="13" t="n">
        <v>46142</v>
      </c>
      <c r="H6557" s="2" t="n">
        <v>11.6</v>
      </c>
    </row>
    <row r="6558" customFormat="false" ht="15" hidden="false" customHeight="false" outlineLevel="0" collapsed="false">
      <c r="A6558" s="2" t="s">
        <v>23739</v>
      </c>
      <c r="B6558" s="2" t="s">
        <v>3449</v>
      </c>
      <c r="C6558" s="2" t="s">
        <v>139</v>
      </c>
      <c r="D6558" s="2" t="s">
        <v>17180</v>
      </c>
      <c r="E6558" s="2" t="s">
        <v>17176</v>
      </c>
      <c r="F6558" s="13" t="n">
        <v>46179</v>
      </c>
      <c r="G6558" s="13" t="n">
        <v>46179</v>
      </c>
      <c r="H6558" s="2" t="n">
        <v>4.1</v>
      </c>
    </row>
    <row r="6559" customFormat="false" ht="15" hidden="false" customHeight="false" outlineLevel="0" collapsed="false">
      <c r="A6559" s="2" t="s">
        <v>23740</v>
      </c>
      <c r="B6559" s="2" t="s">
        <v>601</v>
      </c>
      <c r="C6559" s="2" t="s">
        <v>104</v>
      </c>
      <c r="D6559" s="2" t="s">
        <v>17182</v>
      </c>
      <c r="E6559" s="2" t="s">
        <v>17176</v>
      </c>
      <c r="F6559" s="13" t="n">
        <v>46037</v>
      </c>
      <c r="G6559" s="13" t="n">
        <v>46037</v>
      </c>
      <c r="H6559" s="2" t="n">
        <v>18.9</v>
      </c>
    </row>
    <row r="6560" customFormat="false" ht="15" hidden="false" customHeight="false" outlineLevel="0" collapsed="false">
      <c r="A6560" s="2" t="s">
        <v>23741</v>
      </c>
      <c r="B6560" s="2" t="s">
        <v>2802</v>
      </c>
      <c r="C6560" s="2" t="s">
        <v>98</v>
      </c>
      <c r="D6560" s="2" t="s">
        <v>17180</v>
      </c>
      <c r="E6560" s="2" t="s">
        <v>17176</v>
      </c>
      <c r="F6560" s="13" t="n">
        <v>45675</v>
      </c>
      <c r="G6560" s="13" t="n">
        <v>45675</v>
      </c>
      <c r="H6560" s="2" t="n">
        <v>12.4</v>
      </c>
    </row>
    <row r="6561" customFormat="false" ht="15" hidden="false" customHeight="false" outlineLevel="0" collapsed="false">
      <c r="A6561" s="2" t="s">
        <v>23742</v>
      </c>
      <c r="B6561" s="2" t="s">
        <v>3878</v>
      </c>
      <c r="C6561" s="2" t="s">
        <v>163</v>
      </c>
      <c r="D6561" s="2" t="s">
        <v>17184</v>
      </c>
      <c r="E6561" s="2" t="s">
        <v>17187</v>
      </c>
      <c r="F6561" s="13" t="n">
        <v>45859</v>
      </c>
      <c r="G6561" s="13" t="n">
        <v>45859</v>
      </c>
      <c r="H6561" s="2" t="n">
        <v>21.1</v>
      </c>
    </row>
    <row r="6562" customFormat="false" ht="15" hidden="false" customHeight="false" outlineLevel="0" collapsed="false">
      <c r="A6562" s="2" t="s">
        <v>23743</v>
      </c>
      <c r="B6562" s="2" t="s">
        <v>1631</v>
      </c>
      <c r="C6562" s="2" t="s">
        <v>104</v>
      </c>
      <c r="D6562" s="2" t="s">
        <v>17184</v>
      </c>
      <c r="E6562" s="2" t="s">
        <v>17187</v>
      </c>
      <c r="F6562" s="13" t="n">
        <v>46007</v>
      </c>
      <c r="G6562" s="13" t="n">
        <v>46007</v>
      </c>
      <c r="H6562" s="2" t="n">
        <v>9.9</v>
      </c>
    </row>
    <row r="6563" customFormat="false" ht="15" hidden="false" customHeight="false" outlineLevel="0" collapsed="false">
      <c r="A6563" s="2" t="s">
        <v>23744</v>
      </c>
      <c r="B6563" s="2" t="s">
        <v>456</v>
      </c>
      <c r="C6563" s="2" t="s">
        <v>114</v>
      </c>
      <c r="D6563" s="2" t="s">
        <v>17178</v>
      </c>
      <c r="E6563" s="2" t="s">
        <v>17176</v>
      </c>
      <c r="F6563" s="13" t="n">
        <v>46095</v>
      </c>
      <c r="G6563" s="13" t="n">
        <v>46095</v>
      </c>
      <c r="H6563" s="2" t="n">
        <v>11.3</v>
      </c>
    </row>
    <row r="6564" customFormat="false" ht="15" hidden="false" customHeight="false" outlineLevel="0" collapsed="false">
      <c r="A6564" s="2" t="s">
        <v>23745</v>
      </c>
      <c r="B6564" s="2" t="s">
        <v>1280</v>
      </c>
      <c r="C6564" s="2" t="s">
        <v>104</v>
      </c>
      <c r="D6564" s="2" t="s">
        <v>17178</v>
      </c>
      <c r="E6564" s="2" t="s">
        <v>17193</v>
      </c>
      <c r="F6564" s="13" t="n">
        <v>46292</v>
      </c>
      <c r="G6564" s="13" t="n">
        <v>46292</v>
      </c>
      <c r="H6564" s="2" t="n">
        <v>7.2</v>
      </c>
    </row>
    <row r="6565" customFormat="false" ht="15" hidden="false" customHeight="false" outlineLevel="0" collapsed="false">
      <c r="A6565" s="2" t="s">
        <v>23746</v>
      </c>
      <c r="B6565" s="2" t="s">
        <v>624</v>
      </c>
      <c r="C6565" s="2" t="s">
        <v>165</v>
      </c>
      <c r="D6565" s="2" t="s">
        <v>17175</v>
      </c>
      <c r="E6565" s="2" t="s">
        <v>17187</v>
      </c>
      <c r="F6565" s="13" t="n">
        <v>45842</v>
      </c>
      <c r="G6565" s="13" t="n">
        <v>45842</v>
      </c>
      <c r="H6565" s="2" t="n">
        <v>7.6</v>
      </c>
    </row>
    <row r="6566" customFormat="false" ht="15" hidden="false" customHeight="false" outlineLevel="0" collapsed="false">
      <c r="A6566" s="2" t="s">
        <v>23747</v>
      </c>
      <c r="B6566" s="2" t="s">
        <v>4996</v>
      </c>
      <c r="C6566" s="2" t="s">
        <v>98</v>
      </c>
      <c r="D6566" s="2" t="s">
        <v>17180</v>
      </c>
      <c r="E6566" s="2" t="s">
        <v>17176</v>
      </c>
      <c r="F6566" s="13" t="n">
        <v>45843</v>
      </c>
      <c r="G6566" s="13" t="n">
        <v>45844</v>
      </c>
      <c r="H6566" s="2" t="n">
        <v>25.2</v>
      </c>
    </row>
    <row r="6567" customFormat="false" ht="15" hidden="false" customHeight="false" outlineLevel="0" collapsed="false">
      <c r="A6567" s="2" t="s">
        <v>23748</v>
      </c>
      <c r="B6567" s="2" t="s">
        <v>1420</v>
      </c>
      <c r="C6567" s="2" t="s">
        <v>139</v>
      </c>
      <c r="D6567" s="2" t="s">
        <v>17184</v>
      </c>
      <c r="E6567" s="2" t="s">
        <v>17187</v>
      </c>
      <c r="F6567" s="13" t="n">
        <v>46029</v>
      </c>
      <c r="G6567" s="13" t="n">
        <v>46029</v>
      </c>
      <c r="H6567" s="2" t="n">
        <v>19</v>
      </c>
    </row>
    <row r="6568" customFormat="false" ht="15" hidden="false" customHeight="false" outlineLevel="0" collapsed="false">
      <c r="A6568" s="2" t="s">
        <v>23749</v>
      </c>
      <c r="B6568" s="2" t="s">
        <v>2721</v>
      </c>
      <c r="C6568" s="2" t="s">
        <v>114</v>
      </c>
      <c r="D6568" s="2" t="s">
        <v>17184</v>
      </c>
      <c r="E6568" s="2" t="s">
        <v>17176</v>
      </c>
      <c r="F6568" s="13" t="n">
        <v>45796</v>
      </c>
      <c r="G6568" s="13" t="n">
        <v>45796</v>
      </c>
      <c r="H6568" s="2" t="n">
        <v>9.4</v>
      </c>
    </row>
    <row r="6569" customFormat="false" ht="15" hidden="false" customHeight="false" outlineLevel="0" collapsed="false">
      <c r="A6569" s="2" t="s">
        <v>23750</v>
      </c>
      <c r="B6569" s="2" t="s">
        <v>1866</v>
      </c>
      <c r="C6569" s="2" t="s">
        <v>119</v>
      </c>
      <c r="D6569" s="2" t="s">
        <v>17178</v>
      </c>
      <c r="E6569" s="2" t="s">
        <v>17176</v>
      </c>
      <c r="F6569" s="13" t="n">
        <v>45738</v>
      </c>
      <c r="G6569" s="13" t="n">
        <v>45738</v>
      </c>
      <c r="H6569" s="2" t="n">
        <v>11.9</v>
      </c>
    </row>
    <row r="6570" customFormat="false" ht="15" hidden="false" customHeight="false" outlineLevel="0" collapsed="false">
      <c r="A6570" s="2" t="s">
        <v>23751</v>
      </c>
      <c r="B6570" s="2" t="s">
        <v>529</v>
      </c>
      <c r="C6570" s="2" t="s">
        <v>163</v>
      </c>
      <c r="D6570" s="2" t="s">
        <v>17175</v>
      </c>
      <c r="E6570" s="2" t="s">
        <v>17176</v>
      </c>
      <c r="F6570" s="13" t="n">
        <v>46043</v>
      </c>
      <c r="G6570" s="13" t="n">
        <v>46043</v>
      </c>
      <c r="H6570" s="2" t="n">
        <v>8.5</v>
      </c>
    </row>
    <row r="6571" customFormat="false" ht="15" hidden="false" customHeight="false" outlineLevel="0" collapsed="false">
      <c r="A6571" s="2" t="s">
        <v>23752</v>
      </c>
      <c r="B6571" s="2" t="s">
        <v>591</v>
      </c>
      <c r="C6571" s="2" t="s">
        <v>163</v>
      </c>
      <c r="D6571" s="2" t="s">
        <v>17175</v>
      </c>
      <c r="E6571" s="2" t="s">
        <v>17176</v>
      </c>
      <c r="F6571" s="13" t="n">
        <v>45822</v>
      </c>
      <c r="G6571" s="13" t="n">
        <v>45823</v>
      </c>
      <c r="H6571" s="2" t="n">
        <v>43.2</v>
      </c>
    </row>
    <row r="6572" customFormat="false" ht="15" hidden="false" customHeight="false" outlineLevel="0" collapsed="false">
      <c r="A6572" s="2" t="s">
        <v>23753</v>
      </c>
      <c r="B6572" s="2" t="s">
        <v>2248</v>
      </c>
      <c r="C6572" s="2" t="s">
        <v>98</v>
      </c>
      <c r="D6572" s="2" t="s">
        <v>17180</v>
      </c>
      <c r="E6572" s="2" t="s">
        <v>17176</v>
      </c>
      <c r="F6572" s="13" t="n">
        <v>45737</v>
      </c>
      <c r="G6572" s="13" t="n">
        <v>45738</v>
      </c>
      <c r="H6572" s="2" t="n">
        <v>42.2</v>
      </c>
    </row>
    <row r="6573" customFormat="false" ht="15" hidden="false" customHeight="false" outlineLevel="0" collapsed="false">
      <c r="A6573" s="2" t="s">
        <v>23754</v>
      </c>
      <c r="B6573" s="2" t="s">
        <v>4087</v>
      </c>
      <c r="C6573" s="2" t="s">
        <v>108</v>
      </c>
      <c r="D6573" s="2" t="s">
        <v>17182</v>
      </c>
      <c r="E6573" s="2" t="s">
        <v>17176</v>
      </c>
      <c r="F6573" s="13" t="n">
        <v>46154</v>
      </c>
      <c r="G6573" s="13" t="n">
        <v>46154</v>
      </c>
      <c r="H6573" s="2" t="n">
        <v>12.2</v>
      </c>
    </row>
    <row r="6574" customFormat="false" ht="15" hidden="false" customHeight="false" outlineLevel="0" collapsed="false">
      <c r="A6574" s="2" t="s">
        <v>23755</v>
      </c>
      <c r="B6574" s="2" t="s">
        <v>2697</v>
      </c>
      <c r="C6574" s="2" t="s">
        <v>139</v>
      </c>
      <c r="D6574" s="2" t="s">
        <v>17184</v>
      </c>
      <c r="E6574" s="2" t="s">
        <v>17176</v>
      </c>
      <c r="F6574" s="13" t="n">
        <v>46227</v>
      </c>
      <c r="G6574" s="13" t="n">
        <v>46228</v>
      </c>
      <c r="H6574" s="2" t="n">
        <v>26.2</v>
      </c>
    </row>
    <row r="6575" customFormat="false" ht="15" hidden="false" customHeight="false" outlineLevel="0" collapsed="false">
      <c r="A6575" s="2" t="s">
        <v>23756</v>
      </c>
      <c r="B6575" s="2" t="s">
        <v>4633</v>
      </c>
      <c r="C6575" s="2" t="s">
        <v>128</v>
      </c>
      <c r="D6575" s="2" t="s">
        <v>17178</v>
      </c>
      <c r="E6575" s="2" t="s">
        <v>17176</v>
      </c>
      <c r="F6575" s="13" t="n">
        <v>46102</v>
      </c>
      <c r="G6575" s="13" t="n">
        <v>46102</v>
      </c>
      <c r="H6575" s="2" t="n">
        <v>10</v>
      </c>
    </row>
    <row r="6576" customFormat="false" ht="15" hidden="false" customHeight="false" outlineLevel="0" collapsed="false">
      <c r="A6576" s="2" t="s">
        <v>23757</v>
      </c>
      <c r="B6576" s="2" t="s">
        <v>3368</v>
      </c>
      <c r="C6576" s="2" t="s">
        <v>98</v>
      </c>
      <c r="D6576" s="2" t="s">
        <v>17178</v>
      </c>
      <c r="E6576" s="2" t="s">
        <v>17176</v>
      </c>
      <c r="F6576" s="13" t="n">
        <v>46006</v>
      </c>
      <c r="G6576" s="13" t="n">
        <v>46006</v>
      </c>
      <c r="H6576" s="2" t="n">
        <v>14.9</v>
      </c>
    </row>
    <row r="6577" customFormat="false" ht="15" hidden="false" customHeight="false" outlineLevel="0" collapsed="false">
      <c r="A6577" s="2" t="s">
        <v>23758</v>
      </c>
      <c r="B6577" s="2" t="s">
        <v>1836</v>
      </c>
      <c r="C6577" s="2" t="s">
        <v>98</v>
      </c>
      <c r="D6577" s="2" t="s">
        <v>17175</v>
      </c>
      <c r="E6577" s="2" t="s">
        <v>17193</v>
      </c>
      <c r="F6577" s="13" t="n">
        <v>46047</v>
      </c>
      <c r="G6577" s="13" t="n">
        <v>46047</v>
      </c>
      <c r="H6577" s="2" t="n">
        <v>3.7</v>
      </c>
    </row>
    <row r="6578" customFormat="false" ht="15" hidden="false" customHeight="false" outlineLevel="0" collapsed="false">
      <c r="A6578" s="2" t="s">
        <v>23759</v>
      </c>
      <c r="B6578" s="2" t="s">
        <v>4512</v>
      </c>
      <c r="C6578" s="2" t="s">
        <v>108</v>
      </c>
      <c r="D6578" s="2" t="s">
        <v>17178</v>
      </c>
      <c r="E6578" s="2" t="s">
        <v>17176</v>
      </c>
      <c r="F6578" s="13" t="n">
        <v>46015</v>
      </c>
      <c r="G6578" s="13" t="n">
        <v>46015</v>
      </c>
      <c r="H6578" s="2" t="n">
        <v>19</v>
      </c>
    </row>
    <row r="6579" customFormat="false" ht="15" hidden="false" customHeight="false" outlineLevel="0" collapsed="false">
      <c r="A6579" s="2" t="s">
        <v>23760</v>
      </c>
      <c r="B6579" s="2" t="s">
        <v>1704</v>
      </c>
      <c r="C6579" s="2" t="s">
        <v>114</v>
      </c>
      <c r="D6579" s="2" t="s">
        <v>17184</v>
      </c>
      <c r="E6579" s="2" t="s">
        <v>17187</v>
      </c>
      <c r="F6579" s="13" t="n">
        <v>45960</v>
      </c>
      <c r="G6579" s="13" t="n">
        <v>45960</v>
      </c>
      <c r="H6579" s="2" t="n">
        <v>12.8</v>
      </c>
    </row>
    <row r="6580" customFormat="false" ht="15" hidden="false" customHeight="false" outlineLevel="0" collapsed="false">
      <c r="A6580" s="2" t="s">
        <v>23761</v>
      </c>
      <c r="B6580" s="2" t="s">
        <v>2728</v>
      </c>
      <c r="C6580" s="2" t="s">
        <v>128</v>
      </c>
      <c r="D6580" s="2" t="s">
        <v>17180</v>
      </c>
      <c r="E6580" s="2" t="s">
        <v>17176</v>
      </c>
      <c r="F6580" s="13" t="n">
        <v>45730</v>
      </c>
      <c r="G6580" s="13" t="n">
        <v>45730</v>
      </c>
      <c r="H6580" s="2" t="n">
        <v>16.6</v>
      </c>
    </row>
    <row r="6581" customFormat="false" ht="15" hidden="false" customHeight="false" outlineLevel="0" collapsed="false">
      <c r="A6581" s="2" t="s">
        <v>23762</v>
      </c>
      <c r="B6581" s="2" t="s">
        <v>4433</v>
      </c>
      <c r="C6581" s="2" t="s">
        <v>98</v>
      </c>
      <c r="D6581" s="2" t="s">
        <v>17178</v>
      </c>
      <c r="E6581" s="2" t="s">
        <v>17193</v>
      </c>
      <c r="F6581" s="13" t="n">
        <v>45916</v>
      </c>
      <c r="G6581" s="13" t="n">
        <v>45916</v>
      </c>
      <c r="H6581" s="2" t="n">
        <v>2.6</v>
      </c>
    </row>
    <row r="6582" customFormat="false" ht="15" hidden="false" customHeight="false" outlineLevel="0" collapsed="false">
      <c r="A6582" s="2" t="s">
        <v>23763</v>
      </c>
      <c r="B6582" s="2" t="s">
        <v>1741</v>
      </c>
      <c r="C6582" s="2" t="s">
        <v>98</v>
      </c>
      <c r="D6582" s="2" t="s">
        <v>17180</v>
      </c>
      <c r="E6582" s="2" t="s">
        <v>17176</v>
      </c>
      <c r="F6582" s="13" t="n">
        <v>45962</v>
      </c>
      <c r="G6582" s="13" t="n">
        <v>45962</v>
      </c>
      <c r="H6582" s="2" t="n">
        <v>23.2</v>
      </c>
    </row>
    <row r="6583" customFormat="false" ht="15" hidden="false" customHeight="false" outlineLevel="0" collapsed="false">
      <c r="A6583" s="2" t="s">
        <v>23764</v>
      </c>
      <c r="B6583" s="2" t="s">
        <v>2734</v>
      </c>
      <c r="C6583" s="2" t="s">
        <v>123</v>
      </c>
      <c r="D6583" s="2" t="s">
        <v>17175</v>
      </c>
      <c r="E6583" s="2" t="s">
        <v>17176</v>
      </c>
      <c r="F6583" s="13" t="n">
        <v>46120</v>
      </c>
      <c r="G6583" s="13" t="n">
        <v>46121</v>
      </c>
      <c r="H6583" s="2" t="n">
        <v>24.4</v>
      </c>
    </row>
    <row r="6584" customFormat="false" ht="15" hidden="false" customHeight="false" outlineLevel="0" collapsed="false">
      <c r="A6584" s="2" t="s">
        <v>23765</v>
      </c>
      <c r="B6584" s="2" t="s">
        <v>4206</v>
      </c>
      <c r="C6584" s="2" t="s">
        <v>163</v>
      </c>
      <c r="D6584" s="2" t="s">
        <v>17184</v>
      </c>
      <c r="E6584" s="2" t="s">
        <v>17176</v>
      </c>
      <c r="F6584" s="13" t="n">
        <v>45818</v>
      </c>
      <c r="G6584" s="13" t="n">
        <v>45818</v>
      </c>
      <c r="H6584" s="2" t="n">
        <v>21.5</v>
      </c>
    </row>
    <row r="6585" customFormat="false" ht="15" hidden="false" customHeight="false" outlineLevel="0" collapsed="false">
      <c r="A6585" s="2" t="s">
        <v>23766</v>
      </c>
      <c r="B6585" s="2" t="s">
        <v>5015</v>
      </c>
      <c r="C6585" s="2" t="s">
        <v>98</v>
      </c>
      <c r="D6585" s="2" t="s">
        <v>17180</v>
      </c>
      <c r="E6585" s="2" t="s">
        <v>17176</v>
      </c>
      <c r="F6585" s="13" t="n">
        <v>45896</v>
      </c>
      <c r="G6585" s="13" t="n">
        <v>45896</v>
      </c>
      <c r="H6585" s="2" t="n">
        <v>18.8</v>
      </c>
    </row>
    <row r="6586" customFormat="false" ht="15" hidden="false" customHeight="false" outlineLevel="0" collapsed="false">
      <c r="A6586" s="2" t="s">
        <v>23767</v>
      </c>
      <c r="B6586" s="2" t="s">
        <v>2844</v>
      </c>
      <c r="C6586" s="2" t="s">
        <v>119</v>
      </c>
      <c r="D6586" s="2" t="s">
        <v>17175</v>
      </c>
      <c r="E6586" s="2" t="s">
        <v>17176</v>
      </c>
      <c r="F6586" s="13" t="n">
        <v>46035</v>
      </c>
      <c r="G6586" s="13" t="n">
        <v>46036</v>
      </c>
      <c r="H6586" s="2" t="n">
        <v>27</v>
      </c>
    </row>
    <row r="6587" customFormat="false" ht="15" hidden="false" customHeight="false" outlineLevel="0" collapsed="false">
      <c r="A6587" s="2" t="s">
        <v>23768</v>
      </c>
      <c r="B6587" s="2" t="s">
        <v>4870</v>
      </c>
      <c r="C6587" s="2" t="s">
        <v>141</v>
      </c>
      <c r="D6587" s="2" t="s">
        <v>17175</v>
      </c>
      <c r="E6587" s="2" t="s">
        <v>17187</v>
      </c>
      <c r="F6587" s="13" t="n">
        <v>45678</v>
      </c>
      <c r="G6587" s="13" t="n">
        <v>45678</v>
      </c>
      <c r="H6587" s="2" t="n">
        <v>9.9</v>
      </c>
    </row>
    <row r="6588" customFormat="false" ht="15" hidden="false" customHeight="false" outlineLevel="0" collapsed="false">
      <c r="A6588" s="2" t="s">
        <v>23769</v>
      </c>
      <c r="B6588" s="2" t="s">
        <v>1532</v>
      </c>
      <c r="C6588" s="2" t="s">
        <v>98</v>
      </c>
      <c r="D6588" s="2" t="s">
        <v>17178</v>
      </c>
      <c r="E6588" s="2" t="s">
        <v>17191</v>
      </c>
      <c r="F6588" s="13" t="n">
        <v>45907</v>
      </c>
      <c r="G6588" s="13" t="n">
        <v>45907</v>
      </c>
      <c r="H6588" s="2" t="n">
        <v>2.2</v>
      </c>
    </row>
    <row r="6589" customFormat="false" ht="15" hidden="false" customHeight="false" outlineLevel="0" collapsed="false">
      <c r="A6589" s="2" t="s">
        <v>23770</v>
      </c>
      <c r="B6589" s="2" t="s">
        <v>1047</v>
      </c>
      <c r="C6589" s="2" t="s">
        <v>139</v>
      </c>
      <c r="D6589" s="2" t="s">
        <v>17178</v>
      </c>
      <c r="E6589" s="2" t="s">
        <v>17176</v>
      </c>
      <c r="F6589" s="13" t="n">
        <v>46026</v>
      </c>
      <c r="G6589" s="13" t="n">
        <v>46026</v>
      </c>
      <c r="H6589" s="2" t="n">
        <v>9.5</v>
      </c>
    </row>
    <row r="6590" customFormat="false" ht="15" hidden="false" customHeight="false" outlineLevel="0" collapsed="false">
      <c r="A6590" s="2" t="s">
        <v>23771</v>
      </c>
      <c r="B6590" s="2" t="s">
        <v>4157</v>
      </c>
      <c r="C6590" s="2" t="s">
        <v>141</v>
      </c>
      <c r="D6590" s="2" t="s">
        <v>17175</v>
      </c>
      <c r="E6590" s="2" t="s">
        <v>17176</v>
      </c>
      <c r="F6590" s="13" t="n">
        <v>46066</v>
      </c>
      <c r="G6590" s="13" t="n">
        <v>46066</v>
      </c>
      <c r="H6590" s="2" t="n">
        <v>7.3</v>
      </c>
    </row>
    <row r="6591" customFormat="false" ht="15" hidden="false" customHeight="false" outlineLevel="0" collapsed="false">
      <c r="A6591" s="2" t="s">
        <v>23772</v>
      </c>
      <c r="B6591" s="2" t="s">
        <v>2394</v>
      </c>
      <c r="C6591" s="2" t="s">
        <v>163</v>
      </c>
      <c r="D6591" s="2" t="s">
        <v>17175</v>
      </c>
      <c r="E6591" s="2" t="s">
        <v>17176</v>
      </c>
      <c r="F6591" s="13" t="n">
        <v>45865</v>
      </c>
      <c r="G6591" s="13" t="n">
        <v>45865</v>
      </c>
      <c r="H6591" s="2" t="n">
        <v>6.4</v>
      </c>
    </row>
    <row r="6592" customFormat="false" ht="15" hidden="false" customHeight="false" outlineLevel="0" collapsed="false">
      <c r="A6592" s="2" t="s">
        <v>23773</v>
      </c>
      <c r="B6592" s="2" t="s">
        <v>2793</v>
      </c>
      <c r="C6592" s="2" t="s">
        <v>139</v>
      </c>
      <c r="D6592" s="2" t="s">
        <v>17178</v>
      </c>
      <c r="E6592" s="2" t="s">
        <v>17187</v>
      </c>
      <c r="F6592" s="13" t="n">
        <v>46208</v>
      </c>
      <c r="G6592" s="13" t="n">
        <v>46208</v>
      </c>
      <c r="H6592" s="2" t="n">
        <v>6.1</v>
      </c>
    </row>
    <row r="6593" customFormat="false" ht="15" hidden="false" customHeight="false" outlineLevel="0" collapsed="false">
      <c r="A6593" s="2" t="s">
        <v>23774</v>
      </c>
      <c r="B6593" s="2" t="s">
        <v>2565</v>
      </c>
      <c r="C6593" s="2" t="s">
        <v>98</v>
      </c>
      <c r="D6593" s="2" t="s">
        <v>17184</v>
      </c>
      <c r="E6593" s="2" t="s">
        <v>17187</v>
      </c>
      <c r="F6593" s="13" t="n">
        <v>45884</v>
      </c>
      <c r="G6593" s="13" t="n">
        <v>45884</v>
      </c>
      <c r="H6593" s="2" t="n">
        <v>14.8</v>
      </c>
    </row>
    <row r="6594" customFormat="false" ht="15" hidden="false" customHeight="false" outlineLevel="0" collapsed="false">
      <c r="A6594" s="2" t="s">
        <v>23775</v>
      </c>
      <c r="B6594" s="2" t="s">
        <v>1541</v>
      </c>
      <c r="C6594" s="2" t="s">
        <v>139</v>
      </c>
      <c r="D6594" s="2" t="s">
        <v>17178</v>
      </c>
      <c r="E6594" s="2" t="s">
        <v>17191</v>
      </c>
      <c r="F6594" s="13" t="n">
        <v>46015</v>
      </c>
      <c r="G6594" s="13" t="n">
        <v>46015</v>
      </c>
      <c r="H6594" s="2" t="n">
        <v>1.9</v>
      </c>
    </row>
    <row r="6595" customFormat="false" ht="15" hidden="false" customHeight="false" outlineLevel="0" collapsed="false">
      <c r="A6595" s="2" t="s">
        <v>23776</v>
      </c>
      <c r="B6595" s="2" t="s">
        <v>4260</v>
      </c>
      <c r="C6595" s="2" t="s">
        <v>145</v>
      </c>
      <c r="D6595" s="2" t="s">
        <v>17178</v>
      </c>
      <c r="E6595" s="2" t="s">
        <v>17176</v>
      </c>
      <c r="F6595" s="13" t="n">
        <v>45989</v>
      </c>
      <c r="G6595" s="13" t="n">
        <v>45989</v>
      </c>
      <c r="H6595" s="2" t="n">
        <v>14.4</v>
      </c>
    </row>
    <row r="6596" customFormat="false" ht="15" hidden="false" customHeight="false" outlineLevel="0" collapsed="false">
      <c r="A6596" s="2" t="s">
        <v>23777</v>
      </c>
      <c r="B6596" s="2" t="s">
        <v>2063</v>
      </c>
      <c r="C6596" s="2" t="s">
        <v>139</v>
      </c>
      <c r="D6596" s="2" t="s">
        <v>17184</v>
      </c>
      <c r="E6596" s="2" t="s">
        <v>17176</v>
      </c>
      <c r="F6596" s="13" t="n">
        <v>46145</v>
      </c>
      <c r="G6596" s="13" t="n">
        <v>46147</v>
      </c>
      <c r="H6596" s="2" t="n">
        <v>68</v>
      </c>
    </row>
    <row r="6597" customFormat="false" ht="15" hidden="false" customHeight="false" outlineLevel="0" collapsed="false">
      <c r="A6597" s="2" t="s">
        <v>23778</v>
      </c>
      <c r="B6597" s="2" t="s">
        <v>2828</v>
      </c>
      <c r="C6597" s="2" t="s">
        <v>98</v>
      </c>
      <c r="D6597" s="2" t="s">
        <v>17178</v>
      </c>
      <c r="E6597" s="2" t="s">
        <v>17176</v>
      </c>
      <c r="F6597" s="13" t="n">
        <v>45911</v>
      </c>
      <c r="G6597" s="13" t="n">
        <v>45911</v>
      </c>
      <c r="H6597" s="2" t="n">
        <v>21.3</v>
      </c>
    </row>
    <row r="6598" customFormat="false" ht="15" hidden="false" customHeight="false" outlineLevel="0" collapsed="false">
      <c r="A6598" s="2" t="s">
        <v>23779</v>
      </c>
      <c r="B6598" s="2" t="s">
        <v>2204</v>
      </c>
      <c r="C6598" s="2" t="s">
        <v>119</v>
      </c>
      <c r="D6598" s="2" t="s">
        <v>17184</v>
      </c>
      <c r="E6598" s="2" t="s">
        <v>17176</v>
      </c>
      <c r="F6598" s="13" t="n">
        <v>46065</v>
      </c>
      <c r="G6598" s="13" t="n">
        <v>46065</v>
      </c>
      <c r="H6598" s="2" t="n">
        <v>23.5</v>
      </c>
    </row>
    <row r="6599" customFormat="false" ht="15" hidden="false" customHeight="false" outlineLevel="0" collapsed="false">
      <c r="A6599" s="2" t="s">
        <v>23780</v>
      </c>
      <c r="B6599" s="2" t="s">
        <v>1906</v>
      </c>
      <c r="C6599" s="2" t="s">
        <v>128</v>
      </c>
      <c r="D6599" s="2" t="s">
        <v>17175</v>
      </c>
      <c r="E6599" s="2" t="s">
        <v>17187</v>
      </c>
      <c r="F6599" s="13" t="n">
        <v>46005</v>
      </c>
      <c r="G6599" s="13" t="n">
        <v>46005</v>
      </c>
      <c r="H6599" s="2" t="n">
        <v>22.7</v>
      </c>
    </row>
    <row r="6600" customFormat="false" ht="15" hidden="false" customHeight="false" outlineLevel="0" collapsed="false">
      <c r="A6600" s="2" t="s">
        <v>23781</v>
      </c>
      <c r="B6600" s="2" t="s">
        <v>710</v>
      </c>
      <c r="C6600" s="2" t="s">
        <v>119</v>
      </c>
      <c r="D6600" s="2" t="s">
        <v>17175</v>
      </c>
      <c r="E6600" s="2" t="s">
        <v>17176</v>
      </c>
      <c r="F6600" s="13" t="n">
        <v>45892</v>
      </c>
      <c r="G6600" s="13" t="n">
        <v>45892</v>
      </c>
      <c r="H6600" s="2" t="n">
        <v>13</v>
      </c>
    </row>
    <row r="6601" customFormat="false" ht="15" hidden="false" customHeight="false" outlineLevel="0" collapsed="false">
      <c r="A6601" s="2" t="s">
        <v>23782</v>
      </c>
      <c r="B6601" s="2" t="s">
        <v>3905</v>
      </c>
      <c r="C6601" s="2" t="s">
        <v>123</v>
      </c>
      <c r="D6601" s="2" t="s">
        <v>17184</v>
      </c>
      <c r="E6601" s="2" t="s">
        <v>17176</v>
      </c>
      <c r="F6601" s="13" t="n">
        <v>45997</v>
      </c>
      <c r="G6601" s="13" t="n">
        <v>45997</v>
      </c>
      <c r="H6601" s="2" t="n">
        <v>15.5</v>
      </c>
    </row>
    <row r="6602" customFormat="false" ht="15" hidden="false" customHeight="false" outlineLevel="0" collapsed="false">
      <c r="A6602" s="2" t="s">
        <v>23783</v>
      </c>
      <c r="B6602" s="2" t="s">
        <v>2236</v>
      </c>
      <c r="C6602" s="2" t="s">
        <v>139</v>
      </c>
      <c r="D6602" s="2" t="s">
        <v>17178</v>
      </c>
      <c r="E6602" s="2" t="s">
        <v>17187</v>
      </c>
      <c r="F6602" s="13" t="n">
        <v>45928</v>
      </c>
      <c r="G6602" s="13" t="n">
        <v>45929</v>
      </c>
      <c r="H6602" s="2" t="n">
        <v>30.6</v>
      </c>
    </row>
    <row r="6603" customFormat="false" ht="15" hidden="false" customHeight="false" outlineLevel="0" collapsed="false">
      <c r="A6603" s="2" t="s">
        <v>23784</v>
      </c>
      <c r="B6603" s="2" t="s">
        <v>2744</v>
      </c>
      <c r="C6603" s="2" t="s">
        <v>141</v>
      </c>
      <c r="D6603" s="2" t="s">
        <v>17182</v>
      </c>
      <c r="E6603" s="2" t="s">
        <v>17176</v>
      </c>
      <c r="F6603" s="13" t="n">
        <v>45948</v>
      </c>
      <c r="G6603" s="13" t="n">
        <v>45949</v>
      </c>
      <c r="H6603" s="2" t="n">
        <v>32.4</v>
      </c>
    </row>
    <row r="6604" customFormat="false" ht="15" hidden="false" customHeight="false" outlineLevel="0" collapsed="false">
      <c r="A6604" s="2" t="s">
        <v>23785</v>
      </c>
      <c r="B6604" s="2" t="s">
        <v>3560</v>
      </c>
      <c r="C6604" s="2" t="s">
        <v>119</v>
      </c>
      <c r="D6604" s="2" t="s">
        <v>17175</v>
      </c>
      <c r="E6604" s="2" t="s">
        <v>17187</v>
      </c>
      <c r="F6604" s="13" t="n">
        <v>46203</v>
      </c>
      <c r="G6604" s="13" t="n">
        <v>46203</v>
      </c>
      <c r="H6604" s="2" t="n">
        <v>9.7</v>
      </c>
    </row>
    <row r="6605" customFormat="false" ht="15" hidden="false" customHeight="false" outlineLevel="0" collapsed="false">
      <c r="A6605" s="2" t="s">
        <v>23786</v>
      </c>
      <c r="B6605" s="2" t="s">
        <v>4600</v>
      </c>
      <c r="C6605" s="2" t="s">
        <v>108</v>
      </c>
      <c r="D6605" s="2" t="s">
        <v>17184</v>
      </c>
      <c r="E6605" s="2" t="s">
        <v>17187</v>
      </c>
      <c r="F6605" s="13" t="n">
        <v>46090</v>
      </c>
      <c r="G6605" s="13" t="n">
        <v>46090</v>
      </c>
      <c r="H6605" s="2" t="n">
        <v>10.4</v>
      </c>
    </row>
    <row r="6606" customFormat="false" ht="15" hidden="false" customHeight="false" outlineLevel="0" collapsed="false">
      <c r="A6606" s="2" t="s">
        <v>23787</v>
      </c>
      <c r="B6606" s="2" t="s">
        <v>468</v>
      </c>
      <c r="C6606" s="2" t="s">
        <v>119</v>
      </c>
      <c r="D6606" s="2" t="s">
        <v>17178</v>
      </c>
      <c r="E6606" s="2" t="s">
        <v>17187</v>
      </c>
      <c r="F6606" s="13" t="n">
        <v>46132</v>
      </c>
      <c r="G6606" s="13" t="n">
        <v>46132</v>
      </c>
      <c r="H6606" s="2" t="n">
        <v>7.5</v>
      </c>
    </row>
    <row r="6607" customFormat="false" ht="15" hidden="false" customHeight="false" outlineLevel="0" collapsed="false">
      <c r="A6607" s="2" t="s">
        <v>23788</v>
      </c>
      <c r="B6607" s="2" t="s">
        <v>3341</v>
      </c>
      <c r="C6607" s="2" t="s">
        <v>119</v>
      </c>
      <c r="D6607" s="2" t="s">
        <v>17175</v>
      </c>
      <c r="E6607" s="2" t="s">
        <v>17176</v>
      </c>
      <c r="F6607" s="13" t="n">
        <v>46170</v>
      </c>
      <c r="G6607" s="13" t="n">
        <v>46170</v>
      </c>
      <c r="H6607" s="2" t="n">
        <v>11.3</v>
      </c>
    </row>
    <row r="6608" customFormat="false" ht="15" hidden="false" customHeight="false" outlineLevel="0" collapsed="false">
      <c r="A6608" s="2" t="s">
        <v>23789</v>
      </c>
      <c r="B6608" s="2" t="s">
        <v>2961</v>
      </c>
      <c r="C6608" s="2" t="s">
        <v>108</v>
      </c>
      <c r="D6608" s="2" t="s">
        <v>17175</v>
      </c>
      <c r="E6608" s="2" t="s">
        <v>17176</v>
      </c>
      <c r="F6608" s="13" t="n">
        <v>46019</v>
      </c>
      <c r="G6608" s="13" t="n">
        <v>46019</v>
      </c>
      <c r="H6608" s="2" t="n">
        <v>22.5</v>
      </c>
    </row>
    <row r="6609" customFormat="false" ht="15" hidden="false" customHeight="false" outlineLevel="0" collapsed="false">
      <c r="A6609" s="2" t="s">
        <v>23790</v>
      </c>
      <c r="B6609" s="2" t="s">
        <v>4663</v>
      </c>
      <c r="C6609" s="2" t="s">
        <v>114</v>
      </c>
      <c r="D6609" s="2" t="s">
        <v>17178</v>
      </c>
      <c r="E6609" s="2" t="s">
        <v>17176</v>
      </c>
      <c r="F6609" s="13" t="n">
        <v>46089</v>
      </c>
      <c r="G6609" s="13" t="n">
        <v>46090</v>
      </c>
      <c r="H6609" s="2" t="n">
        <v>35.2</v>
      </c>
    </row>
    <row r="6610" customFormat="false" ht="15" hidden="false" customHeight="false" outlineLevel="0" collapsed="false">
      <c r="A6610" s="2" t="s">
        <v>23791</v>
      </c>
      <c r="B6610" s="2" t="s">
        <v>631</v>
      </c>
      <c r="C6610" s="2" t="s">
        <v>104</v>
      </c>
      <c r="D6610" s="2" t="s">
        <v>17184</v>
      </c>
      <c r="E6610" s="2" t="s">
        <v>17176</v>
      </c>
      <c r="F6610" s="13" t="n">
        <v>46215</v>
      </c>
      <c r="G6610" s="13" t="n">
        <v>46215</v>
      </c>
      <c r="H6610" s="2" t="n">
        <v>8.7</v>
      </c>
    </row>
    <row r="6611" customFormat="false" ht="15" hidden="false" customHeight="false" outlineLevel="0" collapsed="false">
      <c r="A6611" s="2" t="s">
        <v>23792</v>
      </c>
      <c r="B6611" s="2" t="s">
        <v>2049</v>
      </c>
      <c r="C6611" s="2" t="s">
        <v>165</v>
      </c>
      <c r="D6611" s="2" t="s">
        <v>17175</v>
      </c>
      <c r="E6611" s="2" t="s">
        <v>17187</v>
      </c>
      <c r="F6611" s="13" t="n">
        <v>45811</v>
      </c>
      <c r="G6611" s="13" t="n">
        <v>45811</v>
      </c>
      <c r="H6611" s="2" t="n">
        <v>12.8</v>
      </c>
    </row>
    <row r="6612" customFormat="false" ht="15" hidden="false" customHeight="false" outlineLevel="0" collapsed="false">
      <c r="A6612" s="2" t="s">
        <v>23793</v>
      </c>
      <c r="B6612" s="2" t="s">
        <v>2901</v>
      </c>
      <c r="C6612" s="2" t="s">
        <v>108</v>
      </c>
      <c r="D6612" s="2" t="s">
        <v>17184</v>
      </c>
      <c r="E6612" s="2" t="s">
        <v>17193</v>
      </c>
      <c r="F6612" s="13" t="n">
        <v>45632</v>
      </c>
      <c r="G6612" s="13" t="n">
        <v>45632</v>
      </c>
      <c r="H6612" s="2" t="n">
        <v>9.9</v>
      </c>
    </row>
    <row r="6613" customFormat="false" ht="15" hidden="false" customHeight="false" outlineLevel="0" collapsed="false">
      <c r="A6613" s="2" t="s">
        <v>23794</v>
      </c>
      <c r="B6613" s="2" t="s">
        <v>3793</v>
      </c>
      <c r="C6613" s="2" t="s">
        <v>139</v>
      </c>
      <c r="D6613" s="2" t="s">
        <v>17178</v>
      </c>
      <c r="E6613" s="2" t="s">
        <v>17187</v>
      </c>
      <c r="F6613" s="13" t="n">
        <v>46053</v>
      </c>
      <c r="G6613" s="13" t="n">
        <v>46053</v>
      </c>
      <c r="H6613" s="2" t="n">
        <v>6.2</v>
      </c>
    </row>
    <row r="6614" customFormat="false" ht="15" hidden="false" customHeight="false" outlineLevel="0" collapsed="false">
      <c r="A6614" s="2" t="s">
        <v>23795</v>
      </c>
      <c r="B6614" s="2" t="s">
        <v>3206</v>
      </c>
      <c r="C6614" s="2" t="s">
        <v>139</v>
      </c>
      <c r="D6614" s="2" t="s">
        <v>17184</v>
      </c>
      <c r="E6614" s="2" t="s">
        <v>17187</v>
      </c>
      <c r="F6614" s="13" t="n">
        <v>46065</v>
      </c>
      <c r="G6614" s="13" t="n">
        <v>46065</v>
      </c>
      <c r="H6614" s="2" t="n">
        <v>20.3</v>
      </c>
    </row>
    <row r="6615" customFormat="false" ht="15" hidden="false" customHeight="false" outlineLevel="0" collapsed="false">
      <c r="A6615" s="2" t="s">
        <v>23796</v>
      </c>
      <c r="B6615" s="2" t="s">
        <v>426</v>
      </c>
      <c r="C6615" s="2" t="s">
        <v>98</v>
      </c>
      <c r="D6615" s="2" t="s">
        <v>17180</v>
      </c>
      <c r="E6615" s="2" t="s">
        <v>17187</v>
      </c>
      <c r="F6615" s="13" t="n">
        <v>45907</v>
      </c>
      <c r="G6615" s="13" t="n">
        <v>45907</v>
      </c>
      <c r="H6615" s="2" t="n">
        <v>17.3</v>
      </c>
    </row>
    <row r="6616" customFormat="false" ht="15" hidden="false" customHeight="false" outlineLevel="0" collapsed="false">
      <c r="A6616" s="2" t="s">
        <v>23797</v>
      </c>
      <c r="B6616" s="2" t="s">
        <v>4520</v>
      </c>
      <c r="C6616" s="2" t="s">
        <v>145</v>
      </c>
      <c r="D6616" s="2" t="s">
        <v>17175</v>
      </c>
      <c r="E6616" s="2" t="s">
        <v>17187</v>
      </c>
      <c r="F6616" s="13" t="n">
        <v>46085</v>
      </c>
      <c r="G6616" s="13" t="n">
        <v>46085</v>
      </c>
      <c r="H6616" s="2" t="n">
        <v>11</v>
      </c>
    </row>
    <row r="6617" customFormat="false" ht="15" hidden="false" customHeight="false" outlineLevel="0" collapsed="false">
      <c r="A6617" s="2" t="s">
        <v>23798</v>
      </c>
      <c r="B6617" s="2" t="s">
        <v>4089</v>
      </c>
      <c r="C6617" s="2" t="s">
        <v>119</v>
      </c>
      <c r="D6617" s="2" t="s">
        <v>17175</v>
      </c>
      <c r="E6617" s="2" t="s">
        <v>17176</v>
      </c>
      <c r="F6617" s="13" t="n">
        <v>46237</v>
      </c>
      <c r="G6617" s="13" t="n">
        <v>46238</v>
      </c>
      <c r="H6617" s="2" t="n">
        <v>32.6</v>
      </c>
    </row>
    <row r="6618" customFormat="false" ht="15" hidden="false" customHeight="false" outlineLevel="0" collapsed="false">
      <c r="A6618" s="2" t="s">
        <v>23799</v>
      </c>
      <c r="B6618" s="2" t="s">
        <v>3655</v>
      </c>
      <c r="C6618" s="2" t="s">
        <v>141</v>
      </c>
      <c r="D6618" s="2" t="s">
        <v>17175</v>
      </c>
      <c r="E6618" s="2" t="s">
        <v>17176</v>
      </c>
      <c r="F6618" s="13" t="n">
        <v>45945</v>
      </c>
      <c r="G6618" s="13" t="n">
        <v>45945</v>
      </c>
      <c r="H6618" s="2" t="n">
        <v>15.9</v>
      </c>
    </row>
    <row r="6619" customFormat="false" ht="15" hidden="false" customHeight="false" outlineLevel="0" collapsed="false">
      <c r="A6619" s="2" t="s">
        <v>23800</v>
      </c>
      <c r="B6619" s="2" t="s">
        <v>2826</v>
      </c>
      <c r="C6619" s="2" t="s">
        <v>141</v>
      </c>
      <c r="D6619" s="2" t="s">
        <v>17175</v>
      </c>
      <c r="E6619" s="2" t="s">
        <v>17176</v>
      </c>
      <c r="F6619" s="13" t="n">
        <v>45917</v>
      </c>
      <c r="G6619" s="13" t="n">
        <v>45917</v>
      </c>
      <c r="H6619" s="2" t="n">
        <v>6.2</v>
      </c>
    </row>
    <row r="6620" customFormat="false" ht="15" hidden="false" customHeight="false" outlineLevel="0" collapsed="false">
      <c r="A6620" s="2" t="s">
        <v>23801</v>
      </c>
      <c r="B6620" s="2" t="s">
        <v>2678</v>
      </c>
      <c r="C6620" s="2" t="s">
        <v>123</v>
      </c>
      <c r="D6620" s="2" t="s">
        <v>17178</v>
      </c>
      <c r="E6620" s="2" t="s">
        <v>17176</v>
      </c>
      <c r="F6620" s="13" t="n">
        <v>45982</v>
      </c>
      <c r="G6620" s="13" t="n">
        <v>45983</v>
      </c>
      <c r="H6620" s="2" t="n">
        <v>47.3</v>
      </c>
    </row>
    <row r="6621" customFormat="false" ht="15" hidden="false" customHeight="false" outlineLevel="0" collapsed="false">
      <c r="A6621" s="2" t="s">
        <v>23802</v>
      </c>
      <c r="B6621" s="2" t="s">
        <v>2294</v>
      </c>
      <c r="C6621" s="2" t="s">
        <v>165</v>
      </c>
      <c r="D6621" s="2" t="s">
        <v>17175</v>
      </c>
      <c r="E6621" s="2" t="s">
        <v>17193</v>
      </c>
      <c r="F6621" s="13" t="n">
        <v>45946</v>
      </c>
      <c r="G6621" s="13" t="n">
        <v>45946</v>
      </c>
      <c r="H6621" s="2" t="n">
        <v>6.1</v>
      </c>
    </row>
    <row r="6622" customFormat="false" ht="15" hidden="false" customHeight="false" outlineLevel="0" collapsed="false">
      <c r="A6622" s="2" t="s">
        <v>23803</v>
      </c>
      <c r="B6622" s="2" t="s">
        <v>2416</v>
      </c>
      <c r="C6622" s="2" t="s">
        <v>98</v>
      </c>
      <c r="D6622" s="2" t="s">
        <v>17178</v>
      </c>
      <c r="E6622" s="2" t="s">
        <v>17176</v>
      </c>
      <c r="F6622" s="13" t="n">
        <v>46021</v>
      </c>
      <c r="G6622" s="13" t="n">
        <v>46021</v>
      </c>
      <c r="H6622" s="2" t="n">
        <v>13.5</v>
      </c>
    </row>
    <row r="6623" customFormat="false" ht="15" hidden="false" customHeight="false" outlineLevel="0" collapsed="false">
      <c r="A6623" s="2" t="s">
        <v>23804</v>
      </c>
      <c r="B6623" s="2" t="s">
        <v>1546</v>
      </c>
      <c r="C6623" s="2" t="s">
        <v>114</v>
      </c>
      <c r="D6623" s="2" t="s">
        <v>17180</v>
      </c>
      <c r="E6623" s="2" t="s">
        <v>17176</v>
      </c>
      <c r="F6623" s="13" t="n">
        <v>45809</v>
      </c>
      <c r="G6623" s="13" t="n">
        <v>45809</v>
      </c>
      <c r="H6623" s="2" t="n">
        <v>14.4</v>
      </c>
    </row>
    <row r="6624" customFormat="false" ht="15" hidden="false" customHeight="false" outlineLevel="0" collapsed="false">
      <c r="A6624" s="2" t="s">
        <v>23805</v>
      </c>
      <c r="B6624" s="2" t="s">
        <v>463</v>
      </c>
      <c r="C6624" s="2" t="s">
        <v>123</v>
      </c>
      <c r="D6624" s="2" t="s">
        <v>17178</v>
      </c>
      <c r="E6624" s="2" t="s">
        <v>17193</v>
      </c>
      <c r="F6624" s="13" t="n">
        <v>46280</v>
      </c>
      <c r="G6624" s="13" t="n">
        <v>46280</v>
      </c>
      <c r="H6624" s="2" t="n">
        <v>13.9</v>
      </c>
    </row>
    <row r="6625" customFormat="false" ht="15" hidden="false" customHeight="false" outlineLevel="0" collapsed="false">
      <c r="A6625" s="2" t="s">
        <v>23806</v>
      </c>
      <c r="B6625" s="2" t="s">
        <v>440</v>
      </c>
      <c r="C6625" s="2" t="s">
        <v>123</v>
      </c>
      <c r="D6625" s="2" t="s">
        <v>17178</v>
      </c>
      <c r="E6625" s="2" t="s">
        <v>17193</v>
      </c>
      <c r="F6625" s="13" t="n">
        <v>45853</v>
      </c>
      <c r="G6625" s="13" t="n">
        <v>45853</v>
      </c>
      <c r="H6625" s="2" t="n">
        <v>3.7</v>
      </c>
    </row>
    <row r="6626" customFormat="false" ht="15" hidden="false" customHeight="false" outlineLevel="0" collapsed="false">
      <c r="A6626" s="2" t="s">
        <v>23807</v>
      </c>
      <c r="B6626" s="2" t="s">
        <v>3543</v>
      </c>
      <c r="C6626" s="2" t="s">
        <v>119</v>
      </c>
      <c r="D6626" s="2" t="s">
        <v>17184</v>
      </c>
      <c r="E6626" s="2" t="s">
        <v>17187</v>
      </c>
      <c r="F6626" s="13" t="n">
        <v>45937</v>
      </c>
      <c r="G6626" s="13" t="n">
        <v>45937</v>
      </c>
      <c r="H6626" s="2" t="n">
        <v>5.6</v>
      </c>
    </row>
    <row r="6627" customFormat="false" ht="15" hidden="false" customHeight="false" outlineLevel="0" collapsed="false">
      <c r="A6627" s="2" t="s">
        <v>23808</v>
      </c>
      <c r="B6627" s="2" t="s">
        <v>3961</v>
      </c>
      <c r="C6627" s="2" t="s">
        <v>98</v>
      </c>
      <c r="D6627" s="2" t="s">
        <v>17178</v>
      </c>
      <c r="E6627" s="2" t="s">
        <v>17187</v>
      </c>
      <c r="F6627" s="13" t="n">
        <v>46005</v>
      </c>
      <c r="G6627" s="13" t="n">
        <v>46005</v>
      </c>
      <c r="H6627" s="2" t="n">
        <v>12.9</v>
      </c>
    </row>
    <row r="6628" customFormat="false" ht="15" hidden="false" customHeight="false" outlineLevel="0" collapsed="false">
      <c r="A6628" s="2" t="s">
        <v>23809</v>
      </c>
      <c r="B6628" s="2" t="s">
        <v>1227</v>
      </c>
      <c r="C6628" s="2" t="s">
        <v>123</v>
      </c>
      <c r="D6628" s="2" t="s">
        <v>17182</v>
      </c>
      <c r="E6628" s="2" t="s">
        <v>17187</v>
      </c>
      <c r="F6628" s="13" t="n">
        <v>45942</v>
      </c>
      <c r="G6628" s="13" t="n">
        <v>45942</v>
      </c>
      <c r="H6628" s="2" t="n">
        <v>14.1</v>
      </c>
    </row>
    <row r="6629" customFormat="false" ht="15" hidden="false" customHeight="false" outlineLevel="0" collapsed="false">
      <c r="A6629" s="2" t="s">
        <v>23810</v>
      </c>
      <c r="B6629" s="2" t="s">
        <v>4790</v>
      </c>
      <c r="C6629" s="2" t="s">
        <v>165</v>
      </c>
      <c r="D6629" s="2" t="s">
        <v>17175</v>
      </c>
      <c r="E6629" s="2" t="s">
        <v>17187</v>
      </c>
      <c r="F6629" s="13" t="n">
        <v>46054</v>
      </c>
      <c r="G6629" s="13" t="n">
        <v>46054</v>
      </c>
      <c r="H6629" s="2" t="n">
        <v>14.7</v>
      </c>
    </row>
    <row r="6630" customFormat="false" ht="15" hidden="false" customHeight="false" outlineLevel="0" collapsed="false">
      <c r="A6630" s="2" t="s">
        <v>23811</v>
      </c>
      <c r="B6630" s="2" t="s">
        <v>781</v>
      </c>
      <c r="C6630" s="2" t="s">
        <v>98</v>
      </c>
      <c r="D6630" s="2" t="s">
        <v>17182</v>
      </c>
      <c r="E6630" s="2" t="s">
        <v>17191</v>
      </c>
      <c r="F6630" s="13" t="n">
        <v>45948</v>
      </c>
      <c r="G6630" s="13" t="n">
        <v>45948</v>
      </c>
      <c r="H6630" s="2" t="n">
        <v>2.9</v>
      </c>
    </row>
    <row r="6631" customFormat="false" ht="15" hidden="false" customHeight="false" outlineLevel="0" collapsed="false">
      <c r="A6631" s="2" t="s">
        <v>23812</v>
      </c>
      <c r="B6631" s="2" t="s">
        <v>2659</v>
      </c>
      <c r="C6631" s="2" t="s">
        <v>98</v>
      </c>
      <c r="D6631" s="2" t="s">
        <v>17178</v>
      </c>
      <c r="E6631" s="2" t="s">
        <v>17176</v>
      </c>
      <c r="F6631" s="13" t="n">
        <v>45855</v>
      </c>
      <c r="G6631" s="13" t="n">
        <v>45855</v>
      </c>
      <c r="H6631" s="2" t="n">
        <v>9.3</v>
      </c>
    </row>
    <row r="6632" customFormat="false" ht="15" hidden="false" customHeight="false" outlineLevel="0" collapsed="false">
      <c r="A6632" s="2" t="s">
        <v>23813</v>
      </c>
      <c r="B6632" s="2" t="s">
        <v>4984</v>
      </c>
      <c r="C6632" s="2" t="s">
        <v>98</v>
      </c>
      <c r="D6632" s="2" t="s">
        <v>17178</v>
      </c>
      <c r="E6632" s="2" t="s">
        <v>17176</v>
      </c>
      <c r="F6632" s="13" t="n">
        <v>46164</v>
      </c>
      <c r="G6632" s="13" t="n">
        <v>46164</v>
      </c>
      <c r="H6632" s="2" t="n">
        <v>11.8</v>
      </c>
    </row>
    <row r="6633" customFormat="false" ht="15" hidden="false" customHeight="false" outlineLevel="0" collapsed="false">
      <c r="A6633" s="2" t="s">
        <v>23814</v>
      </c>
      <c r="B6633" s="2" t="s">
        <v>3504</v>
      </c>
      <c r="C6633" s="2" t="s">
        <v>165</v>
      </c>
      <c r="D6633" s="2" t="s">
        <v>17184</v>
      </c>
      <c r="E6633" s="2" t="s">
        <v>17191</v>
      </c>
      <c r="F6633" s="13" t="n">
        <v>46114</v>
      </c>
      <c r="G6633" s="13" t="n">
        <v>46114</v>
      </c>
      <c r="H6633" s="2" t="n">
        <v>2.1</v>
      </c>
    </row>
    <row r="6634" customFormat="false" ht="15" hidden="false" customHeight="false" outlineLevel="0" collapsed="false">
      <c r="A6634" s="2" t="s">
        <v>23815</v>
      </c>
      <c r="B6634" s="2" t="s">
        <v>2673</v>
      </c>
      <c r="C6634" s="2" t="s">
        <v>98</v>
      </c>
      <c r="D6634" s="2" t="s">
        <v>17178</v>
      </c>
      <c r="E6634" s="2" t="s">
        <v>17176</v>
      </c>
      <c r="F6634" s="13" t="n">
        <v>46198</v>
      </c>
      <c r="G6634" s="13" t="n">
        <v>46198</v>
      </c>
      <c r="H6634" s="2" t="n">
        <v>11.8</v>
      </c>
    </row>
    <row r="6635" customFormat="false" ht="15" hidden="false" customHeight="false" outlineLevel="0" collapsed="false">
      <c r="A6635" s="2" t="s">
        <v>23816</v>
      </c>
      <c r="B6635" s="2" t="s">
        <v>1424</v>
      </c>
      <c r="C6635" s="2" t="s">
        <v>98</v>
      </c>
      <c r="D6635" s="2" t="s">
        <v>17175</v>
      </c>
      <c r="E6635" s="2" t="s">
        <v>17176</v>
      </c>
      <c r="F6635" s="13" t="n">
        <v>45891</v>
      </c>
      <c r="G6635" s="13" t="n">
        <v>45891</v>
      </c>
      <c r="H6635" s="2" t="n">
        <v>19.9</v>
      </c>
    </row>
    <row r="6636" customFormat="false" ht="15" hidden="false" customHeight="false" outlineLevel="0" collapsed="false">
      <c r="A6636" s="2" t="s">
        <v>23817</v>
      </c>
      <c r="B6636" s="2" t="s">
        <v>3022</v>
      </c>
      <c r="C6636" s="2" t="s">
        <v>119</v>
      </c>
      <c r="D6636" s="2" t="s">
        <v>17182</v>
      </c>
      <c r="E6636" s="2" t="s">
        <v>17176</v>
      </c>
      <c r="F6636" s="13" t="n">
        <v>45737</v>
      </c>
      <c r="G6636" s="13" t="n">
        <v>45737</v>
      </c>
      <c r="H6636" s="2" t="n">
        <v>8.9</v>
      </c>
    </row>
    <row r="6637" customFormat="false" ht="15" hidden="false" customHeight="false" outlineLevel="0" collapsed="false">
      <c r="A6637" s="2" t="s">
        <v>23818</v>
      </c>
      <c r="B6637" s="2" t="s">
        <v>2685</v>
      </c>
      <c r="C6637" s="2" t="s">
        <v>119</v>
      </c>
      <c r="D6637" s="2" t="s">
        <v>17180</v>
      </c>
      <c r="E6637" s="2" t="s">
        <v>17193</v>
      </c>
      <c r="F6637" s="13" t="n">
        <v>46202</v>
      </c>
      <c r="G6637" s="13" t="n">
        <v>46202</v>
      </c>
      <c r="H6637" s="2" t="n">
        <v>8.5</v>
      </c>
    </row>
    <row r="6638" customFormat="false" ht="15" hidden="false" customHeight="false" outlineLevel="0" collapsed="false">
      <c r="A6638" s="2" t="s">
        <v>23819</v>
      </c>
      <c r="B6638" s="2" t="s">
        <v>196</v>
      </c>
      <c r="C6638" s="2" t="s">
        <v>108</v>
      </c>
      <c r="D6638" s="2" t="s">
        <v>17182</v>
      </c>
      <c r="E6638" s="2" t="s">
        <v>17193</v>
      </c>
      <c r="F6638" s="13" t="n">
        <v>46016</v>
      </c>
      <c r="G6638" s="13" t="n">
        <v>46016</v>
      </c>
      <c r="H6638" s="2" t="n">
        <v>5.2</v>
      </c>
    </row>
    <row r="6639" customFormat="false" ht="15" hidden="false" customHeight="false" outlineLevel="0" collapsed="false">
      <c r="A6639" s="2" t="s">
        <v>23820</v>
      </c>
      <c r="B6639" s="2" t="s">
        <v>1527</v>
      </c>
      <c r="C6639" s="2" t="s">
        <v>98</v>
      </c>
      <c r="D6639" s="2" t="s">
        <v>17184</v>
      </c>
      <c r="E6639" s="2" t="s">
        <v>17187</v>
      </c>
      <c r="F6639" s="13" t="n">
        <v>45926</v>
      </c>
      <c r="G6639" s="13" t="n">
        <v>45926</v>
      </c>
      <c r="H6639" s="2" t="n">
        <v>13.4</v>
      </c>
    </row>
    <row r="6640" customFormat="false" ht="15" hidden="false" customHeight="false" outlineLevel="0" collapsed="false">
      <c r="A6640" s="2" t="s">
        <v>23821</v>
      </c>
      <c r="B6640" s="2" t="s">
        <v>4641</v>
      </c>
      <c r="C6640" s="2" t="s">
        <v>98</v>
      </c>
      <c r="D6640" s="2" t="s">
        <v>17175</v>
      </c>
      <c r="E6640" s="2" t="s">
        <v>17176</v>
      </c>
      <c r="F6640" s="13" t="n">
        <v>45812</v>
      </c>
      <c r="G6640" s="13" t="n">
        <v>45812</v>
      </c>
      <c r="H6640" s="2" t="n">
        <v>14.5</v>
      </c>
    </row>
    <row r="6641" customFormat="false" ht="15" hidden="false" customHeight="false" outlineLevel="0" collapsed="false">
      <c r="A6641" s="2" t="s">
        <v>23822</v>
      </c>
      <c r="B6641" s="2" t="s">
        <v>4486</v>
      </c>
      <c r="C6641" s="2" t="s">
        <v>165</v>
      </c>
      <c r="D6641" s="2" t="s">
        <v>17175</v>
      </c>
      <c r="E6641" s="2" t="s">
        <v>17176</v>
      </c>
      <c r="F6641" s="13" t="n">
        <v>45793</v>
      </c>
      <c r="G6641" s="13" t="n">
        <v>45795</v>
      </c>
      <c r="H6641" s="2" t="n">
        <v>49.7</v>
      </c>
    </row>
    <row r="6642" customFormat="false" ht="15" hidden="false" customHeight="false" outlineLevel="0" collapsed="false">
      <c r="A6642" s="2" t="s">
        <v>23823</v>
      </c>
      <c r="B6642" s="2" t="s">
        <v>4441</v>
      </c>
      <c r="C6642" s="2" t="s">
        <v>98</v>
      </c>
      <c r="D6642" s="2" t="s">
        <v>17180</v>
      </c>
      <c r="E6642" s="2" t="s">
        <v>17187</v>
      </c>
      <c r="F6642" s="13" t="n">
        <v>45871</v>
      </c>
      <c r="G6642" s="13" t="n">
        <v>45871</v>
      </c>
      <c r="H6642" s="2" t="n">
        <v>17.4</v>
      </c>
    </row>
    <row r="6643" customFormat="false" ht="15" hidden="false" customHeight="false" outlineLevel="0" collapsed="false">
      <c r="A6643" s="2" t="s">
        <v>23824</v>
      </c>
      <c r="B6643" s="2" t="s">
        <v>4915</v>
      </c>
      <c r="C6643" s="2" t="s">
        <v>139</v>
      </c>
      <c r="D6643" s="2" t="s">
        <v>17182</v>
      </c>
      <c r="E6643" s="2" t="s">
        <v>17187</v>
      </c>
      <c r="F6643" s="13" t="n">
        <v>45727</v>
      </c>
      <c r="G6643" s="13" t="n">
        <v>45727</v>
      </c>
      <c r="H6643" s="2" t="n">
        <v>19.8</v>
      </c>
    </row>
    <row r="6644" customFormat="false" ht="15" hidden="false" customHeight="false" outlineLevel="0" collapsed="false">
      <c r="A6644" s="2" t="s">
        <v>23825</v>
      </c>
      <c r="B6644" s="2" t="s">
        <v>4606</v>
      </c>
      <c r="C6644" s="2" t="s">
        <v>141</v>
      </c>
      <c r="D6644" s="2" t="s">
        <v>17178</v>
      </c>
      <c r="E6644" s="2" t="s">
        <v>17176</v>
      </c>
      <c r="F6644" s="13" t="n">
        <v>46091</v>
      </c>
      <c r="G6644" s="13" t="n">
        <v>46091</v>
      </c>
      <c r="H6644" s="2" t="n">
        <v>19</v>
      </c>
    </row>
    <row r="6645" customFormat="false" ht="15" hidden="false" customHeight="false" outlineLevel="0" collapsed="false">
      <c r="A6645" s="2" t="s">
        <v>23826</v>
      </c>
      <c r="B6645" s="2" t="s">
        <v>1558</v>
      </c>
      <c r="C6645" s="2" t="s">
        <v>119</v>
      </c>
      <c r="D6645" s="2" t="s">
        <v>17178</v>
      </c>
      <c r="E6645" s="2" t="s">
        <v>17176</v>
      </c>
      <c r="F6645" s="13" t="n">
        <v>45926</v>
      </c>
      <c r="G6645" s="13" t="n">
        <v>45926</v>
      </c>
      <c r="H6645" s="2" t="n">
        <v>17.7</v>
      </c>
    </row>
    <row r="6646" customFormat="false" ht="15" hidden="false" customHeight="false" outlineLevel="0" collapsed="false">
      <c r="A6646" s="2" t="s">
        <v>23827</v>
      </c>
      <c r="B6646" s="2" t="s">
        <v>4475</v>
      </c>
      <c r="C6646" s="2" t="s">
        <v>119</v>
      </c>
      <c r="D6646" s="2" t="s">
        <v>17178</v>
      </c>
      <c r="E6646" s="2" t="s">
        <v>17193</v>
      </c>
      <c r="F6646" s="13" t="n">
        <v>46084</v>
      </c>
      <c r="G6646" s="13" t="n">
        <v>46084</v>
      </c>
      <c r="H6646" s="2" t="n">
        <v>8.7</v>
      </c>
    </row>
    <row r="6647" customFormat="false" ht="15" hidden="false" customHeight="false" outlineLevel="0" collapsed="false">
      <c r="A6647" s="2" t="s">
        <v>23828</v>
      </c>
      <c r="B6647" s="2" t="s">
        <v>3247</v>
      </c>
      <c r="C6647" s="2" t="s">
        <v>163</v>
      </c>
      <c r="D6647" s="2" t="s">
        <v>17175</v>
      </c>
      <c r="E6647" s="2" t="s">
        <v>17176</v>
      </c>
      <c r="F6647" s="13" t="n">
        <v>46064</v>
      </c>
      <c r="G6647" s="13" t="n">
        <v>46064</v>
      </c>
      <c r="H6647" s="2" t="n">
        <v>5.1</v>
      </c>
    </row>
    <row r="6648" customFormat="false" ht="15" hidden="false" customHeight="false" outlineLevel="0" collapsed="false">
      <c r="A6648" s="2" t="s">
        <v>23829</v>
      </c>
      <c r="B6648" s="2" t="s">
        <v>2949</v>
      </c>
      <c r="C6648" s="2" t="s">
        <v>163</v>
      </c>
      <c r="D6648" s="2" t="s">
        <v>17182</v>
      </c>
      <c r="E6648" s="2" t="s">
        <v>17176</v>
      </c>
      <c r="F6648" s="13" t="n">
        <v>45863</v>
      </c>
      <c r="G6648" s="13" t="n">
        <v>45864</v>
      </c>
      <c r="H6648" s="2" t="n">
        <v>39.1</v>
      </c>
    </row>
    <row r="6649" customFormat="false" ht="15" hidden="false" customHeight="false" outlineLevel="0" collapsed="false">
      <c r="A6649" s="2" t="s">
        <v>23830</v>
      </c>
      <c r="B6649" s="2" t="s">
        <v>4479</v>
      </c>
      <c r="C6649" s="2" t="s">
        <v>98</v>
      </c>
      <c r="D6649" s="2" t="s">
        <v>17175</v>
      </c>
      <c r="E6649" s="2" t="s">
        <v>17187</v>
      </c>
      <c r="F6649" s="13" t="n">
        <v>46047</v>
      </c>
      <c r="G6649" s="13" t="n">
        <v>46048</v>
      </c>
      <c r="H6649" s="2" t="n">
        <v>25.5</v>
      </c>
    </row>
    <row r="6650" customFormat="false" ht="15" hidden="false" customHeight="false" outlineLevel="0" collapsed="false">
      <c r="A6650" s="2" t="s">
        <v>23831</v>
      </c>
      <c r="B6650" s="2" t="s">
        <v>2573</v>
      </c>
      <c r="C6650" s="2" t="s">
        <v>108</v>
      </c>
      <c r="D6650" s="2" t="s">
        <v>17184</v>
      </c>
      <c r="E6650" s="2" t="s">
        <v>17187</v>
      </c>
      <c r="F6650" s="13" t="n">
        <v>45959</v>
      </c>
      <c r="G6650" s="13" t="n">
        <v>45959</v>
      </c>
      <c r="H6650" s="2" t="n">
        <v>12.1</v>
      </c>
    </row>
    <row r="6651" customFormat="false" ht="15" hidden="false" customHeight="false" outlineLevel="0" collapsed="false">
      <c r="A6651" s="2" t="s">
        <v>23832</v>
      </c>
      <c r="B6651" s="2" t="s">
        <v>5049</v>
      </c>
      <c r="C6651" s="2" t="s">
        <v>98</v>
      </c>
      <c r="D6651" s="2" t="s">
        <v>17184</v>
      </c>
      <c r="E6651" s="2" t="s">
        <v>17176</v>
      </c>
      <c r="F6651" s="13" t="n">
        <v>45837</v>
      </c>
      <c r="G6651" s="13" t="n">
        <v>45837</v>
      </c>
      <c r="H6651" s="2" t="n">
        <v>15.9</v>
      </c>
    </row>
    <row r="6652" customFormat="false" ht="15" hidden="false" customHeight="false" outlineLevel="0" collapsed="false">
      <c r="A6652" s="2" t="s">
        <v>23833</v>
      </c>
      <c r="B6652" s="2" t="s">
        <v>4486</v>
      </c>
      <c r="C6652" s="2" t="s">
        <v>165</v>
      </c>
      <c r="D6652" s="2" t="s">
        <v>17178</v>
      </c>
      <c r="E6652" s="2" t="s">
        <v>17193</v>
      </c>
      <c r="F6652" s="13" t="n">
        <v>45838</v>
      </c>
      <c r="G6652" s="13" t="n">
        <v>45838</v>
      </c>
      <c r="H6652" s="2" t="n">
        <v>7.4</v>
      </c>
    </row>
    <row r="6653" customFormat="false" ht="15" hidden="false" customHeight="false" outlineLevel="0" collapsed="false">
      <c r="A6653" s="2" t="s">
        <v>23834</v>
      </c>
      <c r="B6653" s="2" t="s">
        <v>4263</v>
      </c>
      <c r="C6653" s="2" t="s">
        <v>145</v>
      </c>
      <c r="D6653" s="2" t="s">
        <v>17175</v>
      </c>
      <c r="E6653" s="2" t="s">
        <v>17176</v>
      </c>
      <c r="F6653" s="13" t="n">
        <v>46105</v>
      </c>
      <c r="G6653" s="13" t="n">
        <v>46105</v>
      </c>
      <c r="H6653" s="2" t="n">
        <v>10.7</v>
      </c>
    </row>
    <row r="6654" customFormat="false" ht="15" hidden="false" customHeight="false" outlineLevel="0" collapsed="false">
      <c r="A6654" s="2" t="s">
        <v>23835</v>
      </c>
      <c r="B6654" s="2" t="s">
        <v>4998</v>
      </c>
      <c r="C6654" s="2" t="s">
        <v>98</v>
      </c>
      <c r="D6654" s="2" t="s">
        <v>17184</v>
      </c>
      <c r="E6654" s="2" t="s">
        <v>17187</v>
      </c>
      <c r="F6654" s="13" t="n">
        <v>46250</v>
      </c>
      <c r="G6654" s="13" t="n">
        <v>46250</v>
      </c>
      <c r="H6654" s="2" t="n">
        <v>6</v>
      </c>
    </row>
    <row r="6655" customFormat="false" ht="15" hidden="false" customHeight="false" outlineLevel="0" collapsed="false">
      <c r="A6655" s="2" t="s">
        <v>23836</v>
      </c>
      <c r="B6655" s="2" t="s">
        <v>4934</v>
      </c>
      <c r="C6655" s="2" t="s">
        <v>98</v>
      </c>
      <c r="D6655" s="2" t="s">
        <v>17184</v>
      </c>
      <c r="E6655" s="2" t="s">
        <v>17176</v>
      </c>
      <c r="F6655" s="13" t="n">
        <v>46184</v>
      </c>
      <c r="G6655" s="13" t="n">
        <v>46185</v>
      </c>
      <c r="H6655" s="2" t="n">
        <v>33.4</v>
      </c>
    </row>
    <row r="6656" customFormat="false" ht="15" hidden="false" customHeight="false" outlineLevel="0" collapsed="false">
      <c r="A6656" s="2" t="s">
        <v>23837</v>
      </c>
      <c r="B6656" s="2" t="s">
        <v>180</v>
      </c>
      <c r="C6656" s="2" t="s">
        <v>139</v>
      </c>
      <c r="D6656" s="2" t="s">
        <v>17178</v>
      </c>
      <c r="E6656" s="2" t="s">
        <v>17176</v>
      </c>
      <c r="F6656" s="13" t="n">
        <v>46239</v>
      </c>
      <c r="G6656" s="13" t="n">
        <v>46239</v>
      </c>
      <c r="H6656" s="2" t="n">
        <v>8.9</v>
      </c>
    </row>
    <row r="6657" customFormat="false" ht="15" hidden="false" customHeight="false" outlineLevel="0" collapsed="false">
      <c r="A6657" s="2" t="s">
        <v>23838</v>
      </c>
      <c r="B6657" s="2" t="s">
        <v>5060</v>
      </c>
      <c r="C6657" s="2" t="s">
        <v>98</v>
      </c>
      <c r="D6657" s="2" t="s">
        <v>17180</v>
      </c>
      <c r="E6657" s="2" t="s">
        <v>17187</v>
      </c>
      <c r="F6657" s="13" t="n">
        <v>46036</v>
      </c>
      <c r="G6657" s="13" t="n">
        <v>46036</v>
      </c>
      <c r="H6657" s="2" t="n">
        <v>14.6</v>
      </c>
    </row>
    <row r="6658" customFormat="false" ht="15" hidden="false" customHeight="false" outlineLevel="0" collapsed="false">
      <c r="A6658" s="2" t="s">
        <v>23839</v>
      </c>
      <c r="B6658" s="2" t="s">
        <v>1892</v>
      </c>
      <c r="C6658" s="2" t="s">
        <v>98</v>
      </c>
      <c r="D6658" s="2" t="s">
        <v>17180</v>
      </c>
      <c r="E6658" s="2" t="s">
        <v>17176</v>
      </c>
      <c r="F6658" s="13" t="n">
        <v>46086</v>
      </c>
      <c r="G6658" s="13" t="n">
        <v>46086</v>
      </c>
      <c r="H6658" s="2" t="n">
        <v>18</v>
      </c>
    </row>
    <row r="6659" customFormat="false" ht="15" hidden="false" customHeight="false" outlineLevel="0" collapsed="false">
      <c r="A6659" s="2" t="s">
        <v>23840</v>
      </c>
      <c r="B6659" s="2" t="s">
        <v>2939</v>
      </c>
      <c r="C6659" s="2" t="s">
        <v>98</v>
      </c>
      <c r="D6659" s="2" t="s">
        <v>17178</v>
      </c>
      <c r="E6659" s="2" t="s">
        <v>17176</v>
      </c>
      <c r="F6659" s="13" t="n">
        <v>46107</v>
      </c>
      <c r="G6659" s="13" t="n">
        <v>46107</v>
      </c>
      <c r="H6659" s="2" t="n">
        <v>20.1</v>
      </c>
    </row>
    <row r="6660" customFormat="false" ht="15" hidden="false" customHeight="false" outlineLevel="0" collapsed="false">
      <c r="A6660" s="2" t="s">
        <v>23841</v>
      </c>
      <c r="B6660" s="2" t="s">
        <v>3393</v>
      </c>
      <c r="C6660" s="2" t="s">
        <v>119</v>
      </c>
      <c r="D6660" s="2" t="s">
        <v>17175</v>
      </c>
      <c r="E6660" s="2" t="s">
        <v>17176</v>
      </c>
      <c r="F6660" s="13" t="n">
        <v>46250</v>
      </c>
      <c r="G6660" s="13" t="n">
        <v>46250</v>
      </c>
      <c r="H6660" s="2" t="n">
        <v>20.3</v>
      </c>
    </row>
    <row r="6661" customFormat="false" ht="15" hidden="false" customHeight="false" outlineLevel="0" collapsed="false">
      <c r="A6661" s="2" t="s">
        <v>23842</v>
      </c>
      <c r="B6661" s="2" t="s">
        <v>3345</v>
      </c>
      <c r="C6661" s="2" t="s">
        <v>139</v>
      </c>
      <c r="D6661" s="2" t="s">
        <v>17175</v>
      </c>
      <c r="E6661" s="2" t="s">
        <v>17193</v>
      </c>
      <c r="F6661" s="13" t="n">
        <v>45770</v>
      </c>
      <c r="G6661" s="13" t="n">
        <v>45770</v>
      </c>
      <c r="H6661" s="2" t="n">
        <v>3.1</v>
      </c>
    </row>
    <row r="6662" customFormat="false" ht="15" hidden="false" customHeight="false" outlineLevel="0" collapsed="false">
      <c r="A6662" s="2" t="s">
        <v>23843</v>
      </c>
      <c r="B6662" s="2" t="s">
        <v>3920</v>
      </c>
      <c r="C6662" s="2" t="s">
        <v>145</v>
      </c>
      <c r="D6662" s="2" t="s">
        <v>17182</v>
      </c>
      <c r="E6662" s="2" t="s">
        <v>17193</v>
      </c>
      <c r="F6662" s="13" t="n">
        <v>46145</v>
      </c>
      <c r="G6662" s="13" t="n">
        <v>46145</v>
      </c>
      <c r="H6662" s="2" t="n">
        <v>9.3</v>
      </c>
    </row>
    <row r="6663" customFormat="false" ht="15" hidden="false" customHeight="false" outlineLevel="0" collapsed="false">
      <c r="A6663" s="2" t="s">
        <v>23844</v>
      </c>
      <c r="B6663" s="2" t="s">
        <v>2395</v>
      </c>
      <c r="C6663" s="2" t="s">
        <v>98</v>
      </c>
      <c r="D6663" s="2" t="s">
        <v>17175</v>
      </c>
      <c r="E6663" s="2" t="s">
        <v>17193</v>
      </c>
      <c r="F6663" s="13" t="n">
        <v>45973</v>
      </c>
      <c r="G6663" s="13" t="n">
        <v>45973</v>
      </c>
      <c r="H6663" s="2" t="n">
        <v>7.9</v>
      </c>
    </row>
    <row r="6664" customFormat="false" ht="15" hidden="false" customHeight="false" outlineLevel="0" collapsed="false">
      <c r="A6664" s="2" t="s">
        <v>23845</v>
      </c>
      <c r="B6664" s="2" t="s">
        <v>4822</v>
      </c>
      <c r="C6664" s="2" t="s">
        <v>163</v>
      </c>
      <c r="D6664" s="2" t="s">
        <v>17178</v>
      </c>
      <c r="E6664" s="2" t="s">
        <v>17176</v>
      </c>
      <c r="F6664" s="13" t="n">
        <v>45736</v>
      </c>
      <c r="G6664" s="13" t="n">
        <v>45736</v>
      </c>
      <c r="H6664" s="2" t="n">
        <v>14</v>
      </c>
    </row>
    <row r="6665" customFormat="false" ht="15" hidden="false" customHeight="false" outlineLevel="0" collapsed="false">
      <c r="A6665" s="2" t="s">
        <v>23846</v>
      </c>
      <c r="B6665" s="2" t="s">
        <v>5065</v>
      </c>
      <c r="C6665" s="2" t="s">
        <v>98</v>
      </c>
      <c r="D6665" s="2" t="s">
        <v>17175</v>
      </c>
      <c r="E6665" s="2" t="s">
        <v>17187</v>
      </c>
      <c r="F6665" s="13" t="n">
        <v>45980</v>
      </c>
      <c r="G6665" s="13" t="n">
        <v>45980</v>
      </c>
      <c r="H6665" s="2" t="n">
        <v>3.8</v>
      </c>
    </row>
    <row r="6666" customFormat="false" ht="15" hidden="false" customHeight="false" outlineLevel="0" collapsed="false">
      <c r="A6666" s="2" t="s">
        <v>23847</v>
      </c>
      <c r="B6666" s="2" t="s">
        <v>887</v>
      </c>
      <c r="C6666" s="2" t="s">
        <v>145</v>
      </c>
      <c r="D6666" s="2" t="s">
        <v>17180</v>
      </c>
      <c r="E6666" s="2" t="s">
        <v>17187</v>
      </c>
      <c r="F6666" s="13" t="n">
        <v>45796</v>
      </c>
      <c r="G6666" s="13" t="n">
        <v>45796</v>
      </c>
      <c r="H6666" s="2" t="n">
        <v>7.8</v>
      </c>
    </row>
    <row r="6667" customFormat="false" ht="15" hidden="false" customHeight="false" outlineLevel="0" collapsed="false">
      <c r="A6667" s="2" t="s">
        <v>23848</v>
      </c>
      <c r="B6667" s="2" t="s">
        <v>3076</v>
      </c>
      <c r="C6667" s="2" t="s">
        <v>119</v>
      </c>
      <c r="D6667" s="2" t="s">
        <v>17178</v>
      </c>
      <c r="E6667" s="2" t="s">
        <v>17187</v>
      </c>
      <c r="F6667" s="13" t="n">
        <v>45818</v>
      </c>
      <c r="G6667" s="13" t="n">
        <v>45818</v>
      </c>
      <c r="H6667" s="2" t="n">
        <v>8.3</v>
      </c>
    </row>
    <row r="6668" customFormat="false" ht="15" hidden="false" customHeight="false" outlineLevel="0" collapsed="false">
      <c r="A6668" s="2" t="s">
        <v>23849</v>
      </c>
      <c r="B6668" s="2" t="s">
        <v>781</v>
      </c>
      <c r="C6668" s="2" t="s">
        <v>98</v>
      </c>
      <c r="D6668" s="2" t="s">
        <v>17175</v>
      </c>
      <c r="E6668" s="2" t="s">
        <v>17193</v>
      </c>
      <c r="F6668" s="13" t="n">
        <v>45916</v>
      </c>
      <c r="G6668" s="13" t="n">
        <v>45916</v>
      </c>
      <c r="H6668" s="2" t="n">
        <v>4.9</v>
      </c>
    </row>
    <row r="6669" customFormat="false" ht="15" hidden="false" customHeight="false" outlineLevel="0" collapsed="false">
      <c r="A6669" s="2" t="s">
        <v>23850</v>
      </c>
      <c r="B6669" s="2" t="s">
        <v>2960</v>
      </c>
      <c r="C6669" s="2" t="s">
        <v>163</v>
      </c>
      <c r="D6669" s="2" t="s">
        <v>17175</v>
      </c>
      <c r="E6669" s="2" t="s">
        <v>17187</v>
      </c>
      <c r="F6669" s="13" t="n">
        <v>46196</v>
      </c>
      <c r="G6669" s="13" t="n">
        <v>46196</v>
      </c>
      <c r="H6669" s="2" t="n">
        <v>10</v>
      </c>
    </row>
    <row r="6670" customFormat="false" ht="15" hidden="false" customHeight="false" outlineLevel="0" collapsed="false">
      <c r="A6670" s="2" t="s">
        <v>23851</v>
      </c>
      <c r="B6670" s="2" t="s">
        <v>2623</v>
      </c>
      <c r="C6670" s="2" t="s">
        <v>104</v>
      </c>
      <c r="D6670" s="2" t="s">
        <v>17178</v>
      </c>
      <c r="E6670" s="2" t="s">
        <v>17176</v>
      </c>
      <c r="F6670" s="13" t="n">
        <v>45939</v>
      </c>
      <c r="G6670" s="13" t="n">
        <v>45940</v>
      </c>
      <c r="H6670" s="2" t="n">
        <v>26.7</v>
      </c>
    </row>
    <row r="6671" customFormat="false" ht="15" hidden="false" customHeight="false" outlineLevel="0" collapsed="false">
      <c r="A6671" s="2" t="s">
        <v>23852</v>
      </c>
      <c r="B6671" s="2" t="s">
        <v>2700</v>
      </c>
      <c r="C6671" s="2" t="s">
        <v>123</v>
      </c>
      <c r="D6671" s="2" t="s">
        <v>17178</v>
      </c>
      <c r="E6671" s="2" t="s">
        <v>17191</v>
      </c>
      <c r="F6671" s="13" t="n">
        <v>46003</v>
      </c>
      <c r="G6671" s="13" t="n">
        <v>46003</v>
      </c>
      <c r="H6671" s="2" t="n">
        <v>4.7</v>
      </c>
    </row>
    <row r="6672" customFormat="false" ht="15" hidden="false" customHeight="false" outlineLevel="0" collapsed="false">
      <c r="A6672" s="2" t="s">
        <v>23853</v>
      </c>
      <c r="B6672" s="2" t="s">
        <v>1942</v>
      </c>
      <c r="C6672" s="2" t="s">
        <v>128</v>
      </c>
      <c r="D6672" s="2" t="s">
        <v>17178</v>
      </c>
      <c r="E6672" s="2" t="s">
        <v>17187</v>
      </c>
      <c r="F6672" s="13" t="n">
        <v>46022</v>
      </c>
      <c r="G6672" s="13" t="n">
        <v>46022</v>
      </c>
      <c r="H6672" s="2" t="n">
        <v>14.4</v>
      </c>
    </row>
    <row r="6673" customFormat="false" ht="15" hidden="false" customHeight="false" outlineLevel="0" collapsed="false">
      <c r="A6673" s="2" t="s">
        <v>23854</v>
      </c>
      <c r="B6673" s="2" t="s">
        <v>868</v>
      </c>
      <c r="C6673" s="2" t="s">
        <v>98</v>
      </c>
      <c r="D6673" s="2" t="s">
        <v>17184</v>
      </c>
      <c r="E6673" s="2" t="s">
        <v>17176</v>
      </c>
      <c r="F6673" s="13" t="n">
        <v>45789</v>
      </c>
      <c r="G6673" s="13" t="n">
        <v>45789</v>
      </c>
      <c r="H6673" s="2" t="n">
        <v>11.7</v>
      </c>
    </row>
    <row r="6674" customFormat="false" ht="15" hidden="false" customHeight="false" outlineLevel="0" collapsed="false">
      <c r="A6674" s="2" t="s">
        <v>23855</v>
      </c>
      <c r="B6674" s="2" t="s">
        <v>4947</v>
      </c>
      <c r="C6674" s="2" t="s">
        <v>98</v>
      </c>
      <c r="D6674" s="2" t="s">
        <v>17175</v>
      </c>
      <c r="E6674" s="2" t="s">
        <v>17176</v>
      </c>
      <c r="F6674" s="13" t="n">
        <v>46031</v>
      </c>
      <c r="G6674" s="13" t="n">
        <v>46031</v>
      </c>
      <c r="H6674" s="2" t="n">
        <v>15.6</v>
      </c>
    </row>
    <row r="6675" customFormat="false" ht="15" hidden="false" customHeight="false" outlineLevel="0" collapsed="false">
      <c r="A6675" s="2" t="s">
        <v>23856</v>
      </c>
      <c r="B6675" s="2" t="s">
        <v>4148</v>
      </c>
      <c r="C6675" s="2" t="s">
        <v>108</v>
      </c>
      <c r="D6675" s="2" t="s">
        <v>17184</v>
      </c>
      <c r="E6675" s="2" t="s">
        <v>17187</v>
      </c>
      <c r="F6675" s="13" t="n">
        <v>45871</v>
      </c>
      <c r="G6675" s="13" t="n">
        <v>45871</v>
      </c>
      <c r="H6675" s="2" t="n">
        <v>16</v>
      </c>
    </row>
    <row r="6676" customFormat="false" ht="15" hidden="false" customHeight="false" outlineLevel="0" collapsed="false">
      <c r="A6676" s="2" t="s">
        <v>23857</v>
      </c>
      <c r="B6676" s="2" t="s">
        <v>1552</v>
      </c>
      <c r="C6676" s="2" t="s">
        <v>104</v>
      </c>
      <c r="D6676" s="2" t="s">
        <v>17175</v>
      </c>
      <c r="E6676" s="2" t="s">
        <v>17176</v>
      </c>
      <c r="F6676" s="13" t="n">
        <v>46016</v>
      </c>
      <c r="G6676" s="13" t="n">
        <v>46016</v>
      </c>
      <c r="H6676" s="2" t="n">
        <v>11.6</v>
      </c>
    </row>
    <row r="6677" customFormat="false" ht="15" hidden="false" customHeight="false" outlineLevel="0" collapsed="false">
      <c r="A6677" s="2" t="s">
        <v>23858</v>
      </c>
      <c r="B6677" s="2" t="s">
        <v>3981</v>
      </c>
      <c r="C6677" s="2" t="s">
        <v>139</v>
      </c>
      <c r="D6677" s="2" t="s">
        <v>17184</v>
      </c>
      <c r="E6677" s="2" t="s">
        <v>17193</v>
      </c>
      <c r="F6677" s="13" t="n">
        <v>45994</v>
      </c>
      <c r="G6677" s="13" t="n">
        <v>45994</v>
      </c>
      <c r="H6677" s="2" t="n">
        <v>4.3</v>
      </c>
    </row>
    <row r="6678" customFormat="false" ht="15" hidden="false" customHeight="false" outlineLevel="0" collapsed="false">
      <c r="A6678" s="2" t="s">
        <v>23859</v>
      </c>
      <c r="B6678" s="2" t="s">
        <v>544</v>
      </c>
      <c r="C6678" s="2" t="s">
        <v>98</v>
      </c>
      <c r="D6678" s="2" t="s">
        <v>17178</v>
      </c>
      <c r="E6678" s="2" t="s">
        <v>17187</v>
      </c>
      <c r="F6678" s="13" t="n">
        <v>45997</v>
      </c>
      <c r="G6678" s="13" t="n">
        <v>45997</v>
      </c>
      <c r="H6678" s="2" t="n">
        <v>8.9</v>
      </c>
    </row>
    <row r="6679" customFormat="false" ht="15" hidden="false" customHeight="false" outlineLevel="0" collapsed="false">
      <c r="A6679" s="2" t="s">
        <v>23860</v>
      </c>
      <c r="B6679" s="2" t="s">
        <v>4414</v>
      </c>
      <c r="C6679" s="2" t="s">
        <v>98</v>
      </c>
      <c r="D6679" s="2" t="s">
        <v>17182</v>
      </c>
      <c r="E6679" s="2" t="s">
        <v>17193</v>
      </c>
      <c r="F6679" s="13" t="n">
        <v>45852</v>
      </c>
      <c r="G6679" s="13" t="n">
        <v>45852</v>
      </c>
      <c r="H6679" s="2" t="n">
        <v>2.7</v>
      </c>
    </row>
    <row r="6680" customFormat="false" ht="15" hidden="false" customHeight="false" outlineLevel="0" collapsed="false">
      <c r="A6680" s="2" t="s">
        <v>23861</v>
      </c>
      <c r="B6680" s="2" t="s">
        <v>3952</v>
      </c>
      <c r="C6680" s="2" t="s">
        <v>141</v>
      </c>
      <c r="D6680" s="2" t="s">
        <v>17178</v>
      </c>
      <c r="E6680" s="2" t="s">
        <v>17187</v>
      </c>
      <c r="F6680" s="13" t="n">
        <v>46056</v>
      </c>
      <c r="G6680" s="13" t="n">
        <v>46056</v>
      </c>
      <c r="H6680" s="2" t="n">
        <v>12.8</v>
      </c>
    </row>
    <row r="6681" customFormat="false" ht="15" hidden="false" customHeight="false" outlineLevel="0" collapsed="false">
      <c r="A6681" s="2" t="s">
        <v>23862</v>
      </c>
      <c r="B6681" s="2" t="s">
        <v>2488</v>
      </c>
      <c r="C6681" s="2" t="s">
        <v>108</v>
      </c>
      <c r="D6681" s="2" t="s">
        <v>17178</v>
      </c>
      <c r="E6681" s="2" t="s">
        <v>17176</v>
      </c>
      <c r="F6681" s="13" t="n">
        <v>45900</v>
      </c>
      <c r="G6681" s="13" t="n">
        <v>45900</v>
      </c>
      <c r="H6681" s="2" t="n">
        <v>15.6</v>
      </c>
    </row>
    <row r="6682" customFormat="false" ht="15" hidden="false" customHeight="false" outlineLevel="0" collapsed="false">
      <c r="A6682" s="2" t="s">
        <v>23863</v>
      </c>
      <c r="B6682" s="2" t="s">
        <v>417</v>
      </c>
      <c r="C6682" s="2" t="s">
        <v>165</v>
      </c>
      <c r="D6682" s="2" t="s">
        <v>17180</v>
      </c>
      <c r="E6682" s="2" t="s">
        <v>17193</v>
      </c>
      <c r="F6682" s="13" t="n">
        <v>46086</v>
      </c>
      <c r="G6682" s="13" t="n">
        <v>46086</v>
      </c>
      <c r="H6682" s="2" t="n">
        <v>6.5</v>
      </c>
    </row>
    <row r="6683" customFormat="false" ht="15" hidden="false" customHeight="false" outlineLevel="0" collapsed="false">
      <c r="A6683" s="2" t="s">
        <v>23864</v>
      </c>
      <c r="B6683" s="2" t="s">
        <v>472</v>
      </c>
      <c r="C6683" s="2" t="s">
        <v>128</v>
      </c>
      <c r="D6683" s="2" t="s">
        <v>17175</v>
      </c>
      <c r="E6683" s="2" t="s">
        <v>17187</v>
      </c>
      <c r="F6683" s="13" t="n">
        <v>46057</v>
      </c>
      <c r="G6683" s="13" t="n">
        <v>46057</v>
      </c>
      <c r="H6683" s="2" t="n">
        <v>18.9</v>
      </c>
    </row>
    <row r="6684" customFormat="false" ht="15" hidden="false" customHeight="false" outlineLevel="0" collapsed="false">
      <c r="A6684" s="2" t="s">
        <v>23865</v>
      </c>
      <c r="B6684" s="2" t="s">
        <v>2622</v>
      </c>
      <c r="C6684" s="2" t="s">
        <v>119</v>
      </c>
      <c r="D6684" s="2" t="s">
        <v>17180</v>
      </c>
      <c r="E6684" s="2" t="s">
        <v>17191</v>
      </c>
      <c r="F6684" s="13" t="n">
        <v>46051</v>
      </c>
      <c r="G6684" s="13" t="n">
        <v>46051</v>
      </c>
      <c r="H6684" s="2" t="n">
        <v>1.9</v>
      </c>
    </row>
    <row r="6685" customFormat="false" ht="15" hidden="false" customHeight="false" outlineLevel="0" collapsed="false">
      <c r="A6685" s="2" t="s">
        <v>23866</v>
      </c>
      <c r="B6685" s="2" t="s">
        <v>3000</v>
      </c>
      <c r="C6685" s="2" t="s">
        <v>165</v>
      </c>
      <c r="D6685" s="2" t="s">
        <v>17184</v>
      </c>
      <c r="E6685" s="2" t="s">
        <v>17176</v>
      </c>
      <c r="F6685" s="13" t="n">
        <v>45935</v>
      </c>
      <c r="G6685" s="13" t="n">
        <v>45935</v>
      </c>
      <c r="H6685" s="2" t="n">
        <v>21.9</v>
      </c>
    </row>
    <row r="6686" customFormat="false" ht="15" hidden="false" customHeight="false" outlineLevel="0" collapsed="false">
      <c r="A6686" s="2" t="s">
        <v>23867</v>
      </c>
      <c r="B6686" s="2" t="s">
        <v>4931</v>
      </c>
      <c r="C6686" s="2" t="s">
        <v>98</v>
      </c>
      <c r="D6686" s="2" t="s">
        <v>17184</v>
      </c>
      <c r="E6686" s="2" t="s">
        <v>17176</v>
      </c>
      <c r="F6686" s="13" t="n">
        <v>46102</v>
      </c>
      <c r="G6686" s="13" t="n">
        <v>46103</v>
      </c>
      <c r="H6686" s="2" t="n">
        <v>36.7</v>
      </c>
    </row>
    <row r="6687" customFormat="false" ht="15" hidden="false" customHeight="false" outlineLevel="0" collapsed="false">
      <c r="A6687" s="2" t="s">
        <v>23868</v>
      </c>
      <c r="B6687" s="2" t="s">
        <v>2806</v>
      </c>
      <c r="C6687" s="2" t="s">
        <v>119</v>
      </c>
      <c r="D6687" s="2" t="s">
        <v>17182</v>
      </c>
      <c r="E6687" s="2" t="s">
        <v>17176</v>
      </c>
      <c r="F6687" s="13" t="n">
        <v>46062</v>
      </c>
      <c r="G6687" s="13" t="n">
        <v>46062</v>
      </c>
      <c r="H6687" s="2" t="n">
        <v>6.4</v>
      </c>
    </row>
    <row r="6688" customFormat="false" ht="15" hidden="false" customHeight="false" outlineLevel="0" collapsed="false">
      <c r="A6688" s="2" t="s">
        <v>23869</v>
      </c>
      <c r="B6688" s="2" t="s">
        <v>752</v>
      </c>
      <c r="C6688" s="2" t="s">
        <v>119</v>
      </c>
      <c r="D6688" s="2" t="s">
        <v>17175</v>
      </c>
      <c r="E6688" s="2" t="s">
        <v>17176</v>
      </c>
      <c r="F6688" s="13" t="n">
        <v>45968</v>
      </c>
      <c r="G6688" s="13" t="n">
        <v>45969</v>
      </c>
      <c r="H6688" s="2" t="n">
        <v>32.9</v>
      </c>
    </row>
    <row r="6689" customFormat="false" ht="15" hidden="false" customHeight="false" outlineLevel="0" collapsed="false">
      <c r="A6689" s="2" t="s">
        <v>23870</v>
      </c>
      <c r="B6689" s="2" t="s">
        <v>3300</v>
      </c>
      <c r="C6689" s="2" t="s">
        <v>123</v>
      </c>
      <c r="D6689" s="2" t="s">
        <v>17178</v>
      </c>
      <c r="E6689" s="2" t="s">
        <v>17176</v>
      </c>
      <c r="F6689" s="13" t="n">
        <v>46023</v>
      </c>
      <c r="G6689" s="13" t="n">
        <v>46024</v>
      </c>
      <c r="H6689" s="2" t="n">
        <v>36.5</v>
      </c>
    </row>
    <row r="6690" customFormat="false" ht="15" hidden="false" customHeight="false" outlineLevel="0" collapsed="false">
      <c r="A6690" s="2" t="s">
        <v>23871</v>
      </c>
      <c r="B6690" s="2" t="s">
        <v>170</v>
      </c>
      <c r="C6690" s="2" t="s">
        <v>98</v>
      </c>
      <c r="D6690" s="2" t="s">
        <v>17178</v>
      </c>
      <c r="E6690" s="2" t="s">
        <v>17176</v>
      </c>
      <c r="F6690" s="13" t="n">
        <v>46065</v>
      </c>
      <c r="G6690" s="13" t="n">
        <v>46065</v>
      </c>
      <c r="H6690" s="2" t="n">
        <v>10.2</v>
      </c>
    </row>
    <row r="6691" customFormat="false" ht="15" hidden="false" customHeight="false" outlineLevel="0" collapsed="false">
      <c r="A6691" s="2" t="s">
        <v>23872</v>
      </c>
      <c r="B6691" s="2" t="s">
        <v>4997</v>
      </c>
      <c r="C6691" s="2" t="s">
        <v>98</v>
      </c>
      <c r="D6691" s="2" t="s">
        <v>17184</v>
      </c>
      <c r="E6691" s="2" t="s">
        <v>17176</v>
      </c>
      <c r="F6691" s="13" t="n">
        <v>46127</v>
      </c>
      <c r="G6691" s="13" t="n">
        <v>46127</v>
      </c>
      <c r="H6691" s="2" t="n">
        <v>16.1</v>
      </c>
    </row>
    <row r="6692" customFormat="false" ht="15" hidden="false" customHeight="false" outlineLevel="0" collapsed="false">
      <c r="A6692" s="2" t="s">
        <v>23873</v>
      </c>
      <c r="B6692" s="2" t="s">
        <v>3301</v>
      </c>
      <c r="C6692" s="2" t="s">
        <v>98</v>
      </c>
      <c r="D6692" s="2" t="s">
        <v>17175</v>
      </c>
      <c r="E6692" s="2" t="s">
        <v>17187</v>
      </c>
      <c r="F6692" s="13" t="n">
        <v>45972</v>
      </c>
      <c r="G6692" s="13" t="n">
        <v>45972</v>
      </c>
      <c r="H6692" s="2" t="n">
        <v>5.2</v>
      </c>
    </row>
    <row r="6693" customFormat="false" ht="15" hidden="false" customHeight="false" outlineLevel="0" collapsed="false">
      <c r="A6693" s="2" t="s">
        <v>23874</v>
      </c>
      <c r="B6693" s="2" t="s">
        <v>1387</v>
      </c>
      <c r="C6693" s="2" t="s">
        <v>141</v>
      </c>
      <c r="D6693" s="2" t="s">
        <v>17178</v>
      </c>
      <c r="E6693" s="2" t="s">
        <v>17176</v>
      </c>
      <c r="F6693" s="13" t="n">
        <v>46057</v>
      </c>
      <c r="G6693" s="13" t="n">
        <v>46059</v>
      </c>
      <c r="H6693" s="2" t="n">
        <v>53.1</v>
      </c>
    </row>
    <row r="6694" customFormat="false" ht="15" hidden="false" customHeight="false" outlineLevel="0" collapsed="false">
      <c r="A6694" s="2" t="s">
        <v>23875</v>
      </c>
      <c r="B6694" s="2" t="s">
        <v>5061</v>
      </c>
      <c r="C6694" s="2" t="s">
        <v>98</v>
      </c>
      <c r="D6694" s="2" t="s">
        <v>17178</v>
      </c>
      <c r="E6694" s="2" t="s">
        <v>17187</v>
      </c>
      <c r="F6694" s="13" t="n">
        <v>46117</v>
      </c>
      <c r="G6694" s="13" t="n">
        <v>46117</v>
      </c>
      <c r="H6694" s="2" t="n">
        <v>6</v>
      </c>
    </row>
    <row r="6695" customFormat="false" ht="15" hidden="false" customHeight="false" outlineLevel="0" collapsed="false">
      <c r="A6695" s="2" t="s">
        <v>23876</v>
      </c>
      <c r="B6695" s="2" t="s">
        <v>3459</v>
      </c>
      <c r="C6695" s="2" t="s">
        <v>98</v>
      </c>
      <c r="D6695" s="2" t="s">
        <v>17180</v>
      </c>
      <c r="E6695" s="2" t="s">
        <v>17187</v>
      </c>
      <c r="F6695" s="13" t="n">
        <v>45971</v>
      </c>
      <c r="G6695" s="13" t="n">
        <v>45971</v>
      </c>
      <c r="H6695" s="2" t="n">
        <v>9.2</v>
      </c>
    </row>
    <row r="6696" customFormat="false" ht="15" hidden="false" customHeight="false" outlineLevel="0" collapsed="false">
      <c r="A6696" s="2" t="s">
        <v>23877</v>
      </c>
      <c r="B6696" s="2" t="s">
        <v>2387</v>
      </c>
      <c r="C6696" s="2" t="s">
        <v>98</v>
      </c>
      <c r="D6696" s="2" t="s">
        <v>17180</v>
      </c>
      <c r="E6696" s="2" t="s">
        <v>17187</v>
      </c>
      <c r="F6696" s="13" t="n">
        <v>45800</v>
      </c>
      <c r="G6696" s="13" t="n">
        <v>45800</v>
      </c>
      <c r="H6696" s="2" t="n">
        <v>12.4</v>
      </c>
    </row>
    <row r="6697" customFormat="false" ht="15" hidden="false" customHeight="false" outlineLevel="0" collapsed="false">
      <c r="A6697" s="2" t="s">
        <v>23878</v>
      </c>
      <c r="B6697" s="2" t="s">
        <v>1080</v>
      </c>
      <c r="C6697" s="2" t="s">
        <v>139</v>
      </c>
      <c r="D6697" s="2" t="s">
        <v>17175</v>
      </c>
      <c r="E6697" s="2" t="s">
        <v>17176</v>
      </c>
      <c r="F6697" s="13" t="n">
        <v>46077</v>
      </c>
      <c r="G6697" s="13" t="n">
        <v>46077</v>
      </c>
      <c r="H6697" s="2" t="n">
        <v>13.8</v>
      </c>
    </row>
    <row r="6698" customFormat="false" ht="15" hidden="false" customHeight="false" outlineLevel="0" collapsed="false">
      <c r="A6698" s="2" t="s">
        <v>23879</v>
      </c>
      <c r="B6698" s="2" t="s">
        <v>735</v>
      </c>
      <c r="C6698" s="2" t="s">
        <v>123</v>
      </c>
      <c r="D6698" s="2" t="s">
        <v>17175</v>
      </c>
      <c r="E6698" s="2" t="s">
        <v>17191</v>
      </c>
      <c r="F6698" s="13" t="n">
        <v>46237</v>
      </c>
      <c r="G6698" s="13" t="n">
        <v>46237</v>
      </c>
      <c r="H6698" s="2" t="n">
        <v>0.8</v>
      </c>
    </row>
    <row r="6699" customFormat="false" ht="15" hidden="false" customHeight="false" outlineLevel="0" collapsed="false">
      <c r="A6699" s="2" t="s">
        <v>23880</v>
      </c>
      <c r="B6699" s="2" t="s">
        <v>641</v>
      </c>
      <c r="C6699" s="2" t="s">
        <v>139</v>
      </c>
      <c r="D6699" s="2" t="s">
        <v>17182</v>
      </c>
      <c r="E6699" s="2" t="s">
        <v>17187</v>
      </c>
      <c r="F6699" s="13" t="n">
        <v>45778</v>
      </c>
      <c r="G6699" s="13" t="n">
        <v>45778</v>
      </c>
      <c r="H6699" s="2" t="n">
        <v>14.5</v>
      </c>
    </row>
    <row r="6700" customFormat="false" ht="15" hidden="false" customHeight="false" outlineLevel="0" collapsed="false">
      <c r="A6700" s="2" t="s">
        <v>23881</v>
      </c>
      <c r="B6700" s="2" t="s">
        <v>1569</v>
      </c>
      <c r="C6700" s="2" t="s">
        <v>165</v>
      </c>
      <c r="D6700" s="2" t="s">
        <v>17182</v>
      </c>
      <c r="E6700" s="2" t="s">
        <v>17187</v>
      </c>
      <c r="F6700" s="13" t="n">
        <v>45784</v>
      </c>
      <c r="G6700" s="13" t="n">
        <v>45784</v>
      </c>
      <c r="H6700" s="2" t="n">
        <v>9.7</v>
      </c>
    </row>
    <row r="6701" customFormat="false" ht="15" hidden="false" customHeight="false" outlineLevel="0" collapsed="false">
      <c r="A6701" s="2" t="s">
        <v>23882</v>
      </c>
      <c r="B6701" s="2" t="s">
        <v>1364</v>
      </c>
      <c r="C6701" s="2" t="s">
        <v>141</v>
      </c>
      <c r="D6701" s="2" t="s">
        <v>17175</v>
      </c>
      <c r="E6701" s="2" t="s">
        <v>17176</v>
      </c>
      <c r="F6701" s="13" t="n">
        <v>46037</v>
      </c>
      <c r="G6701" s="13" t="n">
        <v>46037</v>
      </c>
      <c r="H6701" s="2" t="n">
        <v>14.8</v>
      </c>
    </row>
    <row r="6702" customFormat="false" ht="15" hidden="false" customHeight="false" outlineLevel="0" collapsed="false">
      <c r="A6702" s="2" t="s">
        <v>23883</v>
      </c>
      <c r="B6702" s="2" t="s">
        <v>2508</v>
      </c>
      <c r="C6702" s="2" t="s">
        <v>165</v>
      </c>
      <c r="D6702" s="2" t="s">
        <v>17184</v>
      </c>
      <c r="E6702" s="2" t="s">
        <v>17176</v>
      </c>
      <c r="F6702" s="13" t="n">
        <v>46027</v>
      </c>
      <c r="G6702" s="13" t="n">
        <v>46027</v>
      </c>
      <c r="H6702" s="2" t="n">
        <v>22.8</v>
      </c>
    </row>
    <row r="6703" customFormat="false" ht="15" hidden="false" customHeight="false" outlineLevel="0" collapsed="false">
      <c r="A6703" s="2" t="s">
        <v>23884</v>
      </c>
      <c r="B6703" s="2" t="s">
        <v>2471</v>
      </c>
      <c r="C6703" s="2" t="s">
        <v>119</v>
      </c>
      <c r="D6703" s="2" t="s">
        <v>17175</v>
      </c>
      <c r="E6703" s="2" t="s">
        <v>17176</v>
      </c>
      <c r="F6703" s="13" t="n">
        <v>46084</v>
      </c>
      <c r="G6703" s="13" t="n">
        <v>46084</v>
      </c>
      <c r="H6703" s="2" t="n">
        <v>19.2</v>
      </c>
    </row>
    <row r="6704" customFormat="false" ht="15" hidden="false" customHeight="false" outlineLevel="0" collapsed="false">
      <c r="A6704" s="2" t="s">
        <v>23885</v>
      </c>
      <c r="B6704" s="2" t="s">
        <v>997</v>
      </c>
      <c r="C6704" s="2" t="s">
        <v>119</v>
      </c>
      <c r="D6704" s="2" t="s">
        <v>17178</v>
      </c>
      <c r="E6704" s="2" t="s">
        <v>17176</v>
      </c>
      <c r="F6704" s="13" t="n">
        <v>45627</v>
      </c>
      <c r="G6704" s="13" t="n">
        <v>45628</v>
      </c>
      <c r="H6704" s="2" t="n">
        <v>43.1</v>
      </c>
    </row>
    <row r="6705" customFormat="false" ht="15" hidden="false" customHeight="false" outlineLevel="0" collapsed="false">
      <c r="A6705" s="2" t="s">
        <v>23886</v>
      </c>
      <c r="B6705" s="2" t="s">
        <v>2953</v>
      </c>
      <c r="C6705" s="2" t="s">
        <v>123</v>
      </c>
      <c r="D6705" s="2" t="s">
        <v>17184</v>
      </c>
      <c r="E6705" s="2" t="s">
        <v>17187</v>
      </c>
      <c r="F6705" s="13" t="n">
        <v>45674</v>
      </c>
      <c r="G6705" s="13" t="n">
        <v>45674</v>
      </c>
      <c r="H6705" s="2" t="n">
        <v>8.8</v>
      </c>
    </row>
    <row r="6706" customFormat="false" ht="15" hidden="false" customHeight="false" outlineLevel="0" collapsed="false">
      <c r="A6706" s="2" t="s">
        <v>23887</v>
      </c>
      <c r="B6706" s="2" t="s">
        <v>3733</v>
      </c>
      <c r="C6706" s="2" t="s">
        <v>145</v>
      </c>
      <c r="D6706" s="2" t="s">
        <v>17184</v>
      </c>
      <c r="E6706" s="2" t="s">
        <v>17176</v>
      </c>
      <c r="F6706" s="13" t="n">
        <v>46201</v>
      </c>
      <c r="G6706" s="13" t="n">
        <v>46201</v>
      </c>
      <c r="H6706" s="2" t="n">
        <v>13.5</v>
      </c>
    </row>
    <row r="6707" customFormat="false" ht="15" hidden="false" customHeight="false" outlineLevel="0" collapsed="false">
      <c r="A6707" s="2" t="s">
        <v>23888</v>
      </c>
      <c r="B6707" s="2" t="s">
        <v>3065</v>
      </c>
      <c r="C6707" s="2" t="s">
        <v>119</v>
      </c>
      <c r="D6707" s="2" t="s">
        <v>17175</v>
      </c>
      <c r="E6707" s="2" t="s">
        <v>17187</v>
      </c>
      <c r="F6707" s="13" t="n">
        <v>46154</v>
      </c>
      <c r="G6707" s="13" t="n">
        <v>46154</v>
      </c>
      <c r="H6707" s="2" t="n">
        <v>9.7</v>
      </c>
    </row>
    <row r="6708" customFormat="false" ht="15" hidden="false" customHeight="false" outlineLevel="0" collapsed="false">
      <c r="A6708" s="2" t="s">
        <v>23889</v>
      </c>
      <c r="B6708" s="2" t="s">
        <v>3765</v>
      </c>
      <c r="C6708" s="2" t="s">
        <v>139</v>
      </c>
      <c r="D6708" s="2" t="s">
        <v>17175</v>
      </c>
      <c r="E6708" s="2" t="s">
        <v>17187</v>
      </c>
      <c r="F6708" s="13" t="n">
        <v>45861</v>
      </c>
      <c r="G6708" s="13" t="n">
        <v>45861</v>
      </c>
      <c r="H6708" s="2" t="n">
        <v>15.9</v>
      </c>
    </row>
    <row r="6709" customFormat="false" ht="15" hidden="false" customHeight="false" outlineLevel="0" collapsed="false">
      <c r="A6709" s="2" t="s">
        <v>23890</v>
      </c>
      <c r="B6709" s="2" t="s">
        <v>1643</v>
      </c>
      <c r="C6709" s="2" t="s">
        <v>165</v>
      </c>
      <c r="D6709" s="2" t="s">
        <v>17175</v>
      </c>
      <c r="E6709" s="2" t="s">
        <v>17176</v>
      </c>
      <c r="F6709" s="13" t="n">
        <v>45864</v>
      </c>
      <c r="G6709" s="13" t="n">
        <v>45864</v>
      </c>
      <c r="H6709" s="2" t="n">
        <v>18.8</v>
      </c>
    </row>
    <row r="6710" customFormat="false" ht="15" hidden="false" customHeight="false" outlineLevel="0" collapsed="false">
      <c r="A6710" s="2" t="s">
        <v>23891</v>
      </c>
      <c r="B6710" s="2" t="s">
        <v>2019</v>
      </c>
      <c r="C6710" s="2" t="s">
        <v>104</v>
      </c>
      <c r="D6710" s="2" t="s">
        <v>17184</v>
      </c>
      <c r="E6710" s="2" t="s">
        <v>17187</v>
      </c>
      <c r="F6710" s="13" t="n">
        <v>46174</v>
      </c>
      <c r="G6710" s="13" t="n">
        <v>46174</v>
      </c>
      <c r="H6710" s="2" t="n">
        <v>11.9</v>
      </c>
    </row>
    <row r="6711" customFormat="false" ht="15" hidden="false" customHeight="false" outlineLevel="0" collapsed="false">
      <c r="A6711" s="2" t="s">
        <v>23892</v>
      </c>
      <c r="B6711" s="2" t="s">
        <v>4035</v>
      </c>
      <c r="C6711" s="2" t="s">
        <v>98</v>
      </c>
      <c r="D6711" s="2" t="s">
        <v>17175</v>
      </c>
      <c r="E6711" s="2" t="s">
        <v>17187</v>
      </c>
      <c r="F6711" s="13" t="n">
        <v>45881</v>
      </c>
      <c r="G6711" s="13" t="n">
        <v>45881</v>
      </c>
      <c r="H6711" s="2" t="n">
        <v>8.7</v>
      </c>
    </row>
    <row r="6712" customFormat="false" ht="15" hidden="false" customHeight="false" outlineLevel="0" collapsed="false">
      <c r="A6712" s="2" t="s">
        <v>23893</v>
      </c>
      <c r="B6712" s="2" t="s">
        <v>2554</v>
      </c>
      <c r="C6712" s="2" t="s">
        <v>119</v>
      </c>
      <c r="D6712" s="2" t="s">
        <v>17182</v>
      </c>
      <c r="E6712" s="2" t="s">
        <v>17176</v>
      </c>
      <c r="F6712" s="13" t="n">
        <v>46063</v>
      </c>
      <c r="G6712" s="13" t="n">
        <v>46063</v>
      </c>
      <c r="H6712" s="2" t="n">
        <v>22.8</v>
      </c>
    </row>
    <row r="6713" customFormat="false" ht="15" hidden="false" customHeight="false" outlineLevel="0" collapsed="false">
      <c r="A6713" s="2" t="s">
        <v>23894</v>
      </c>
      <c r="B6713" s="2" t="s">
        <v>3099</v>
      </c>
      <c r="C6713" s="2" t="s">
        <v>104</v>
      </c>
      <c r="D6713" s="2" t="s">
        <v>17178</v>
      </c>
      <c r="E6713" s="2" t="s">
        <v>17176</v>
      </c>
      <c r="F6713" s="13" t="n">
        <v>46085</v>
      </c>
      <c r="G6713" s="13" t="n">
        <v>46085</v>
      </c>
      <c r="H6713" s="2" t="n">
        <v>9.3</v>
      </c>
    </row>
    <row r="6714" customFormat="false" ht="15" hidden="false" customHeight="false" outlineLevel="0" collapsed="false">
      <c r="A6714" s="2" t="s">
        <v>23895</v>
      </c>
      <c r="B6714" s="2" t="s">
        <v>2758</v>
      </c>
      <c r="C6714" s="2" t="s">
        <v>98</v>
      </c>
      <c r="D6714" s="2" t="s">
        <v>17182</v>
      </c>
      <c r="E6714" s="2" t="s">
        <v>17187</v>
      </c>
      <c r="F6714" s="13" t="n">
        <v>46211</v>
      </c>
      <c r="G6714" s="13" t="n">
        <v>46211</v>
      </c>
      <c r="H6714" s="2" t="n">
        <v>17</v>
      </c>
    </row>
    <row r="6715" customFormat="false" ht="15" hidden="false" customHeight="false" outlineLevel="0" collapsed="false">
      <c r="A6715" s="2" t="s">
        <v>23896</v>
      </c>
      <c r="B6715" s="2" t="s">
        <v>2186</v>
      </c>
      <c r="C6715" s="2" t="s">
        <v>98</v>
      </c>
      <c r="D6715" s="2" t="s">
        <v>17175</v>
      </c>
      <c r="E6715" s="2" t="s">
        <v>17176</v>
      </c>
      <c r="F6715" s="13" t="n">
        <v>46031</v>
      </c>
      <c r="G6715" s="13" t="n">
        <v>46031</v>
      </c>
      <c r="H6715" s="2" t="n">
        <v>6.7</v>
      </c>
    </row>
    <row r="6716" customFormat="false" ht="15" hidden="false" customHeight="false" outlineLevel="0" collapsed="false">
      <c r="A6716" s="2" t="s">
        <v>23897</v>
      </c>
      <c r="B6716" s="2" t="s">
        <v>1405</v>
      </c>
      <c r="C6716" s="2" t="s">
        <v>128</v>
      </c>
      <c r="D6716" s="2" t="s">
        <v>17180</v>
      </c>
      <c r="E6716" s="2" t="s">
        <v>17176</v>
      </c>
      <c r="F6716" s="13" t="n">
        <v>45921</v>
      </c>
      <c r="G6716" s="13" t="n">
        <v>45922</v>
      </c>
      <c r="H6716" s="2" t="n">
        <v>26.7</v>
      </c>
    </row>
    <row r="6717" customFormat="false" ht="15" hidden="false" customHeight="false" outlineLevel="0" collapsed="false">
      <c r="A6717" s="2" t="s">
        <v>23898</v>
      </c>
      <c r="B6717" s="2" t="s">
        <v>1457</v>
      </c>
      <c r="C6717" s="2" t="s">
        <v>128</v>
      </c>
      <c r="D6717" s="2" t="s">
        <v>17178</v>
      </c>
      <c r="E6717" s="2" t="s">
        <v>17176</v>
      </c>
      <c r="F6717" s="13" t="n">
        <v>45924</v>
      </c>
      <c r="G6717" s="13" t="n">
        <v>45924</v>
      </c>
      <c r="H6717" s="2" t="n">
        <v>12.4</v>
      </c>
    </row>
    <row r="6718" customFormat="false" ht="15" hidden="false" customHeight="false" outlineLevel="0" collapsed="false">
      <c r="A6718" s="2" t="s">
        <v>23899</v>
      </c>
      <c r="B6718" s="2" t="s">
        <v>1891</v>
      </c>
      <c r="C6718" s="2" t="s">
        <v>114</v>
      </c>
      <c r="D6718" s="2" t="s">
        <v>17175</v>
      </c>
      <c r="E6718" s="2" t="s">
        <v>17176</v>
      </c>
      <c r="F6718" s="13" t="n">
        <v>46243</v>
      </c>
      <c r="G6718" s="13" t="n">
        <v>46243</v>
      </c>
      <c r="H6718" s="2" t="n">
        <v>4.7</v>
      </c>
    </row>
    <row r="6719" customFormat="false" ht="15" hidden="false" customHeight="false" outlineLevel="0" collapsed="false">
      <c r="A6719" s="2" t="s">
        <v>23900</v>
      </c>
      <c r="B6719" s="2" t="s">
        <v>1218</v>
      </c>
      <c r="C6719" s="2" t="s">
        <v>163</v>
      </c>
      <c r="D6719" s="2" t="s">
        <v>17182</v>
      </c>
      <c r="E6719" s="2" t="s">
        <v>17187</v>
      </c>
      <c r="F6719" s="13" t="n">
        <v>45996</v>
      </c>
      <c r="G6719" s="13" t="n">
        <v>45996</v>
      </c>
      <c r="H6719" s="2" t="n">
        <v>20.3</v>
      </c>
    </row>
    <row r="6720" customFormat="false" ht="15" hidden="false" customHeight="false" outlineLevel="0" collapsed="false">
      <c r="A6720" s="2" t="s">
        <v>23901</v>
      </c>
      <c r="B6720" s="2" t="s">
        <v>412</v>
      </c>
      <c r="C6720" s="2" t="s">
        <v>145</v>
      </c>
      <c r="D6720" s="2" t="s">
        <v>17180</v>
      </c>
      <c r="E6720" s="2" t="s">
        <v>17176</v>
      </c>
      <c r="F6720" s="13" t="n">
        <v>45929</v>
      </c>
      <c r="G6720" s="13" t="n">
        <v>45930</v>
      </c>
      <c r="H6720" s="2" t="n">
        <v>27.4</v>
      </c>
    </row>
    <row r="6721" customFormat="false" ht="15" hidden="false" customHeight="false" outlineLevel="0" collapsed="false">
      <c r="A6721" s="2" t="s">
        <v>23902</v>
      </c>
      <c r="B6721" s="2" t="s">
        <v>2066</v>
      </c>
      <c r="C6721" s="2" t="s">
        <v>128</v>
      </c>
      <c r="D6721" s="2" t="s">
        <v>17178</v>
      </c>
      <c r="E6721" s="2" t="s">
        <v>17187</v>
      </c>
      <c r="F6721" s="13" t="n">
        <v>45866</v>
      </c>
      <c r="G6721" s="13" t="n">
        <v>45866</v>
      </c>
      <c r="H6721" s="2" t="n">
        <v>6.2</v>
      </c>
    </row>
    <row r="6722" customFormat="false" ht="15" hidden="false" customHeight="false" outlineLevel="0" collapsed="false">
      <c r="A6722" s="2" t="s">
        <v>23903</v>
      </c>
      <c r="B6722" s="2" t="s">
        <v>4513</v>
      </c>
      <c r="C6722" s="2" t="s">
        <v>139</v>
      </c>
      <c r="D6722" s="2" t="s">
        <v>17184</v>
      </c>
      <c r="E6722" s="2" t="s">
        <v>17176</v>
      </c>
      <c r="F6722" s="13" t="n">
        <v>46180</v>
      </c>
      <c r="G6722" s="13" t="n">
        <v>46180</v>
      </c>
      <c r="H6722" s="2" t="n">
        <v>21.9</v>
      </c>
    </row>
    <row r="6723" customFormat="false" ht="15" hidden="false" customHeight="false" outlineLevel="0" collapsed="false">
      <c r="A6723" s="2" t="s">
        <v>23904</v>
      </c>
      <c r="B6723" s="2" t="s">
        <v>3361</v>
      </c>
      <c r="C6723" s="2" t="s">
        <v>104</v>
      </c>
      <c r="D6723" s="2" t="s">
        <v>17178</v>
      </c>
      <c r="E6723" s="2" t="s">
        <v>17191</v>
      </c>
      <c r="F6723" s="13" t="n">
        <v>46100</v>
      </c>
      <c r="G6723" s="13" t="n">
        <v>46100</v>
      </c>
      <c r="H6723" s="2" t="n">
        <v>2.2</v>
      </c>
    </row>
    <row r="6724" customFormat="false" ht="15" hidden="false" customHeight="false" outlineLevel="0" collapsed="false">
      <c r="A6724" s="2" t="s">
        <v>23905</v>
      </c>
      <c r="B6724" s="2" t="s">
        <v>2838</v>
      </c>
      <c r="C6724" s="2" t="s">
        <v>114</v>
      </c>
      <c r="D6724" s="2" t="s">
        <v>17182</v>
      </c>
      <c r="E6724" s="2" t="s">
        <v>17191</v>
      </c>
      <c r="F6724" s="13" t="n">
        <v>45669</v>
      </c>
      <c r="G6724" s="13" t="n">
        <v>45669</v>
      </c>
      <c r="H6724" s="2" t="n">
        <v>1.8</v>
      </c>
    </row>
    <row r="6725" customFormat="false" ht="15" hidden="false" customHeight="false" outlineLevel="0" collapsed="false">
      <c r="A6725" s="2" t="s">
        <v>23906</v>
      </c>
      <c r="B6725" s="2" t="s">
        <v>680</v>
      </c>
      <c r="C6725" s="2" t="s">
        <v>128</v>
      </c>
      <c r="D6725" s="2" t="s">
        <v>17175</v>
      </c>
      <c r="E6725" s="2" t="s">
        <v>17176</v>
      </c>
      <c r="F6725" s="13" t="n">
        <v>46083</v>
      </c>
      <c r="G6725" s="13" t="n">
        <v>46083</v>
      </c>
      <c r="H6725" s="2" t="n">
        <v>13.4</v>
      </c>
    </row>
    <row r="6726" customFormat="false" ht="15" hidden="false" customHeight="false" outlineLevel="0" collapsed="false">
      <c r="A6726" s="2" t="s">
        <v>23907</v>
      </c>
      <c r="B6726" s="2" t="s">
        <v>2568</v>
      </c>
      <c r="C6726" s="2" t="s">
        <v>119</v>
      </c>
      <c r="D6726" s="2" t="s">
        <v>17184</v>
      </c>
      <c r="E6726" s="2" t="s">
        <v>17191</v>
      </c>
      <c r="F6726" s="13" t="n">
        <v>45644</v>
      </c>
      <c r="G6726" s="13" t="n">
        <v>45644</v>
      </c>
      <c r="H6726" s="2" t="n">
        <v>2.1</v>
      </c>
    </row>
    <row r="6727" customFormat="false" ht="15" hidden="false" customHeight="false" outlineLevel="0" collapsed="false">
      <c r="A6727" s="2" t="s">
        <v>23908</v>
      </c>
      <c r="B6727" s="2" t="s">
        <v>2461</v>
      </c>
      <c r="C6727" s="2" t="s">
        <v>165</v>
      </c>
      <c r="D6727" s="2" t="s">
        <v>17184</v>
      </c>
      <c r="E6727" s="2" t="s">
        <v>17187</v>
      </c>
      <c r="F6727" s="13" t="n">
        <v>46177</v>
      </c>
      <c r="G6727" s="13" t="n">
        <v>46177</v>
      </c>
      <c r="H6727" s="2" t="n">
        <v>14</v>
      </c>
    </row>
    <row r="6728" customFormat="false" ht="15" hidden="false" customHeight="false" outlineLevel="0" collapsed="false">
      <c r="A6728" s="2" t="s">
        <v>23909</v>
      </c>
      <c r="B6728" s="2" t="s">
        <v>711</v>
      </c>
      <c r="C6728" s="2" t="s">
        <v>104</v>
      </c>
      <c r="D6728" s="2" t="s">
        <v>17175</v>
      </c>
      <c r="E6728" s="2" t="s">
        <v>17176</v>
      </c>
      <c r="F6728" s="13" t="n">
        <v>46088</v>
      </c>
      <c r="G6728" s="13" t="n">
        <v>46088</v>
      </c>
      <c r="H6728" s="2" t="n">
        <v>12.8</v>
      </c>
    </row>
    <row r="6729" customFormat="false" ht="15" hidden="false" customHeight="false" outlineLevel="0" collapsed="false">
      <c r="A6729" s="2" t="s">
        <v>23910</v>
      </c>
      <c r="B6729" s="2" t="s">
        <v>680</v>
      </c>
      <c r="C6729" s="2" t="s">
        <v>128</v>
      </c>
      <c r="D6729" s="2" t="s">
        <v>17175</v>
      </c>
      <c r="E6729" s="2" t="s">
        <v>17193</v>
      </c>
      <c r="F6729" s="13" t="n">
        <v>45888</v>
      </c>
      <c r="G6729" s="13" t="n">
        <v>45888</v>
      </c>
      <c r="H6729" s="2" t="n">
        <v>3.8</v>
      </c>
    </row>
    <row r="6730" customFormat="false" ht="15" hidden="false" customHeight="false" outlineLevel="0" collapsed="false">
      <c r="A6730" s="2" t="s">
        <v>23911</v>
      </c>
      <c r="B6730" s="2" t="s">
        <v>4513</v>
      </c>
      <c r="C6730" s="2" t="s">
        <v>139</v>
      </c>
      <c r="D6730" s="2" t="s">
        <v>17184</v>
      </c>
      <c r="E6730" s="2" t="s">
        <v>17176</v>
      </c>
      <c r="F6730" s="13" t="n">
        <v>46218</v>
      </c>
      <c r="G6730" s="13" t="n">
        <v>46219</v>
      </c>
      <c r="H6730" s="2" t="n">
        <v>35.1</v>
      </c>
    </row>
    <row r="6731" customFormat="false" ht="15" hidden="false" customHeight="false" outlineLevel="0" collapsed="false">
      <c r="A6731" s="2" t="s">
        <v>23912</v>
      </c>
      <c r="B6731" s="2" t="s">
        <v>211</v>
      </c>
      <c r="C6731" s="2" t="s">
        <v>139</v>
      </c>
      <c r="D6731" s="2" t="s">
        <v>17175</v>
      </c>
      <c r="E6731" s="2" t="s">
        <v>17176</v>
      </c>
      <c r="F6731" s="13" t="n">
        <v>45825</v>
      </c>
      <c r="G6731" s="13" t="n">
        <v>45825</v>
      </c>
      <c r="H6731" s="2" t="n">
        <v>11.4</v>
      </c>
    </row>
    <row r="6732" customFormat="false" ht="15" hidden="false" customHeight="false" outlineLevel="0" collapsed="false">
      <c r="A6732" s="2" t="s">
        <v>23913</v>
      </c>
      <c r="B6732" s="2" t="s">
        <v>2692</v>
      </c>
      <c r="C6732" s="2" t="s">
        <v>108</v>
      </c>
      <c r="D6732" s="2" t="s">
        <v>17184</v>
      </c>
      <c r="E6732" s="2" t="s">
        <v>17191</v>
      </c>
      <c r="F6732" s="13" t="n">
        <v>45821</v>
      </c>
      <c r="G6732" s="13" t="n">
        <v>45821</v>
      </c>
      <c r="H6732" s="2" t="n">
        <v>1.7</v>
      </c>
    </row>
    <row r="6733" customFormat="false" ht="15" hidden="false" customHeight="false" outlineLevel="0" collapsed="false">
      <c r="A6733" s="2" t="s">
        <v>23914</v>
      </c>
      <c r="B6733" s="2" t="s">
        <v>4725</v>
      </c>
      <c r="C6733" s="2" t="s">
        <v>119</v>
      </c>
      <c r="D6733" s="2" t="s">
        <v>17180</v>
      </c>
      <c r="E6733" s="2" t="s">
        <v>17187</v>
      </c>
      <c r="F6733" s="13" t="n">
        <v>45875</v>
      </c>
      <c r="G6733" s="13" t="n">
        <v>45875</v>
      </c>
      <c r="H6733" s="2" t="n">
        <v>12.1</v>
      </c>
    </row>
    <row r="6734" customFormat="false" ht="15" hidden="false" customHeight="false" outlineLevel="0" collapsed="false">
      <c r="A6734" s="2" t="s">
        <v>23915</v>
      </c>
      <c r="B6734" s="2" t="s">
        <v>637</v>
      </c>
      <c r="C6734" s="2" t="s">
        <v>98</v>
      </c>
      <c r="D6734" s="2" t="s">
        <v>17180</v>
      </c>
      <c r="E6734" s="2" t="s">
        <v>17176</v>
      </c>
      <c r="F6734" s="13" t="n">
        <v>46157</v>
      </c>
      <c r="G6734" s="13" t="n">
        <v>46158</v>
      </c>
      <c r="H6734" s="2" t="n">
        <v>36.5</v>
      </c>
    </row>
    <row r="6735" customFormat="false" ht="15" hidden="false" customHeight="false" outlineLevel="0" collapsed="false">
      <c r="A6735" s="2" t="s">
        <v>23916</v>
      </c>
      <c r="B6735" s="2" t="s">
        <v>1212</v>
      </c>
      <c r="C6735" s="2" t="s">
        <v>119</v>
      </c>
      <c r="D6735" s="2" t="s">
        <v>17180</v>
      </c>
      <c r="E6735" s="2" t="s">
        <v>17193</v>
      </c>
      <c r="F6735" s="13" t="n">
        <v>45839</v>
      </c>
      <c r="G6735" s="13" t="n">
        <v>45839</v>
      </c>
      <c r="H6735" s="2" t="n">
        <v>15.3</v>
      </c>
    </row>
    <row r="6736" customFormat="false" ht="15" hidden="false" customHeight="false" outlineLevel="0" collapsed="false">
      <c r="A6736" s="2" t="s">
        <v>23917</v>
      </c>
      <c r="B6736" s="2" t="s">
        <v>1361</v>
      </c>
      <c r="C6736" s="2" t="s">
        <v>141</v>
      </c>
      <c r="D6736" s="2" t="s">
        <v>17175</v>
      </c>
      <c r="E6736" s="2" t="s">
        <v>17187</v>
      </c>
      <c r="F6736" s="13" t="n">
        <v>45747</v>
      </c>
      <c r="G6736" s="13" t="n">
        <v>45747</v>
      </c>
      <c r="H6736" s="2" t="n">
        <v>7.8</v>
      </c>
    </row>
    <row r="6737" customFormat="false" ht="15" hidden="false" customHeight="false" outlineLevel="0" collapsed="false">
      <c r="A6737" s="2" t="s">
        <v>23918</v>
      </c>
      <c r="B6737" s="2" t="s">
        <v>2224</v>
      </c>
      <c r="C6737" s="2" t="s">
        <v>119</v>
      </c>
      <c r="D6737" s="2" t="s">
        <v>17178</v>
      </c>
      <c r="E6737" s="2" t="s">
        <v>17176</v>
      </c>
      <c r="F6737" s="13" t="n">
        <v>46055</v>
      </c>
      <c r="G6737" s="13" t="n">
        <v>46055</v>
      </c>
      <c r="H6737" s="2" t="n">
        <v>17.8</v>
      </c>
    </row>
    <row r="6738" customFormat="false" ht="15" hidden="false" customHeight="false" outlineLevel="0" collapsed="false">
      <c r="A6738" s="2" t="s">
        <v>23919</v>
      </c>
      <c r="B6738" s="2" t="s">
        <v>246</v>
      </c>
      <c r="C6738" s="2" t="s">
        <v>119</v>
      </c>
      <c r="D6738" s="2" t="s">
        <v>17175</v>
      </c>
      <c r="E6738" s="2" t="s">
        <v>17176</v>
      </c>
      <c r="F6738" s="13" t="n">
        <v>45898</v>
      </c>
      <c r="G6738" s="13" t="n">
        <v>45899</v>
      </c>
      <c r="H6738" s="2" t="n">
        <v>26.2</v>
      </c>
    </row>
    <row r="6739" customFormat="false" ht="15" hidden="false" customHeight="false" outlineLevel="0" collapsed="false">
      <c r="A6739" s="2" t="s">
        <v>23920</v>
      </c>
      <c r="B6739" s="2" t="s">
        <v>4701</v>
      </c>
      <c r="C6739" s="2" t="s">
        <v>139</v>
      </c>
      <c r="D6739" s="2" t="s">
        <v>17184</v>
      </c>
      <c r="E6739" s="2" t="s">
        <v>17187</v>
      </c>
      <c r="F6739" s="13" t="n">
        <v>46018</v>
      </c>
      <c r="G6739" s="13" t="n">
        <v>46018</v>
      </c>
      <c r="H6739" s="2" t="n">
        <v>4.3</v>
      </c>
    </row>
    <row r="6740" customFormat="false" ht="15" hidden="false" customHeight="false" outlineLevel="0" collapsed="false">
      <c r="A6740" s="2" t="s">
        <v>23921</v>
      </c>
      <c r="B6740" s="2" t="s">
        <v>4619</v>
      </c>
      <c r="C6740" s="2" t="s">
        <v>139</v>
      </c>
      <c r="D6740" s="2" t="s">
        <v>17178</v>
      </c>
      <c r="E6740" s="2" t="s">
        <v>17176</v>
      </c>
      <c r="F6740" s="13" t="n">
        <v>45657</v>
      </c>
      <c r="G6740" s="13" t="n">
        <v>45657</v>
      </c>
      <c r="H6740" s="2" t="n">
        <v>14.5</v>
      </c>
    </row>
    <row r="6741" customFormat="false" ht="15" hidden="false" customHeight="false" outlineLevel="0" collapsed="false">
      <c r="A6741" s="2" t="s">
        <v>23922</v>
      </c>
      <c r="B6741" s="2" t="s">
        <v>3873</v>
      </c>
      <c r="C6741" s="2" t="s">
        <v>119</v>
      </c>
      <c r="D6741" s="2" t="s">
        <v>17175</v>
      </c>
      <c r="E6741" s="2" t="s">
        <v>17187</v>
      </c>
      <c r="F6741" s="13" t="n">
        <v>45711</v>
      </c>
      <c r="G6741" s="13" t="n">
        <v>45711</v>
      </c>
      <c r="H6741" s="2" t="n">
        <v>6.5</v>
      </c>
    </row>
    <row r="6742" customFormat="false" ht="15" hidden="false" customHeight="false" outlineLevel="0" collapsed="false">
      <c r="A6742" s="2" t="s">
        <v>23923</v>
      </c>
      <c r="B6742" s="2" t="s">
        <v>2032</v>
      </c>
      <c r="C6742" s="2" t="s">
        <v>119</v>
      </c>
      <c r="D6742" s="2" t="s">
        <v>17175</v>
      </c>
      <c r="E6742" s="2" t="s">
        <v>17176</v>
      </c>
      <c r="F6742" s="13" t="n">
        <v>45884</v>
      </c>
      <c r="G6742" s="13" t="n">
        <v>45884</v>
      </c>
      <c r="H6742" s="2" t="n">
        <v>8.8</v>
      </c>
    </row>
    <row r="6743" customFormat="false" ht="15" hidden="false" customHeight="false" outlineLevel="0" collapsed="false">
      <c r="A6743" s="2" t="s">
        <v>23924</v>
      </c>
      <c r="B6743" s="2" t="s">
        <v>4261</v>
      </c>
      <c r="C6743" s="2" t="s">
        <v>139</v>
      </c>
      <c r="D6743" s="2" t="s">
        <v>17178</v>
      </c>
      <c r="E6743" s="2" t="s">
        <v>17187</v>
      </c>
      <c r="F6743" s="13" t="n">
        <v>45814</v>
      </c>
      <c r="G6743" s="13" t="n">
        <v>45814</v>
      </c>
      <c r="H6743" s="2" t="n">
        <v>8.4</v>
      </c>
    </row>
    <row r="6744" customFormat="false" ht="15" hidden="false" customHeight="false" outlineLevel="0" collapsed="false">
      <c r="A6744" s="2" t="s">
        <v>23925</v>
      </c>
      <c r="B6744" s="2" t="s">
        <v>1563</v>
      </c>
      <c r="C6744" s="2" t="s">
        <v>104</v>
      </c>
      <c r="D6744" s="2" t="s">
        <v>17175</v>
      </c>
      <c r="E6744" s="2" t="s">
        <v>17187</v>
      </c>
      <c r="F6744" s="13" t="n">
        <v>46190</v>
      </c>
      <c r="G6744" s="13" t="n">
        <v>46190</v>
      </c>
      <c r="H6744" s="2" t="n">
        <v>18.8</v>
      </c>
    </row>
    <row r="6745" customFormat="false" ht="15" hidden="false" customHeight="false" outlineLevel="0" collapsed="false">
      <c r="A6745" s="2" t="s">
        <v>23926</v>
      </c>
      <c r="B6745" s="2" t="s">
        <v>262</v>
      </c>
      <c r="C6745" s="2" t="s">
        <v>119</v>
      </c>
      <c r="D6745" s="2" t="s">
        <v>17178</v>
      </c>
      <c r="E6745" s="2" t="s">
        <v>17191</v>
      </c>
      <c r="F6745" s="13" t="n">
        <v>46097</v>
      </c>
      <c r="G6745" s="13" t="n">
        <v>46097</v>
      </c>
      <c r="H6745" s="2" t="n">
        <v>1.8</v>
      </c>
    </row>
    <row r="6746" customFormat="false" ht="15" hidden="false" customHeight="false" outlineLevel="0" collapsed="false">
      <c r="A6746" s="2" t="s">
        <v>23927</v>
      </c>
      <c r="B6746" s="2" t="s">
        <v>1034</v>
      </c>
      <c r="C6746" s="2" t="s">
        <v>108</v>
      </c>
      <c r="D6746" s="2" t="s">
        <v>17175</v>
      </c>
      <c r="E6746" s="2" t="s">
        <v>17176</v>
      </c>
      <c r="F6746" s="13" t="n">
        <v>46086</v>
      </c>
      <c r="G6746" s="13" t="n">
        <v>46087</v>
      </c>
      <c r="H6746" s="2" t="n">
        <v>28.2</v>
      </c>
    </row>
    <row r="6747" customFormat="false" ht="15" hidden="false" customHeight="false" outlineLevel="0" collapsed="false">
      <c r="A6747" s="2" t="s">
        <v>23928</v>
      </c>
      <c r="B6747" s="2" t="s">
        <v>1632</v>
      </c>
      <c r="C6747" s="2" t="s">
        <v>123</v>
      </c>
      <c r="D6747" s="2" t="s">
        <v>17178</v>
      </c>
      <c r="E6747" s="2" t="s">
        <v>17193</v>
      </c>
      <c r="F6747" s="13" t="n">
        <v>45972</v>
      </c>
      <c r="G6747" s="13" t="n">
        <v>45972</v>
      </c>
      <c r="H6747" s="2" t="n">
        <v>5.5</v>
      </c>
    </row>
    <row r="6748" customFormat="false" ht="15" hidden="false" customHeight="false" outlineLevel="0" collapsed="false">
      <c r="A6748" s="2" t="s">
        <v>23929</v>
      </c>
      <c r="B6748" s="2" t="s">
        <v>1309</v>
      </c>
      <c r="C6748" s="2" t="s">
        <v>114</v>
      </c>
      <c r="D6748" s="2" t="s">
        <v>17178</v>
      </c>
      <c r="E6748" s="2" t="s">
        <v>17187</v>
      </c>
      <c r="F6748" s="13" t="n">
        <v>46230</v>
      </c>
      <c r="G6748" s="13" t="n">
        <v>46230</v>
      </c>
      <c r="H6748" s="2" t="n">
        <v>10.9</v>
      </c>
    </row>
    <row r="6749" customFormat="false" ht="15" hidden="false" customHeight="false" outlineLevel="0" collapsed="false">
      <c r="A6749" s="2" t="s">
        <v>23930</v>
      </c>
      <c r="B6749" s="2" t="s">
        <v>816</v>
      </c>
      <c r="C6749" s="2" t="s">
        <v>139</v>
      </c>
      <c r="D6749" s="2" t="s">
        <v>17184</v>
      </c>
      <c r="E6749" s="2" t="s">
        <v>17176</v>
      </c>
      <c r="F6749" s="13" t="n">
        <v>46145</v>
      </c>
      <c r="G6749" s="13" t="n">
        <v>46145</v>
      </c>
      <c r="H6749" s="2" t="n">
        <v>17.9</v>
      </c>
    </row>
    <row r="6750" customFormat="false" ht="15" hidden="false" customHeight="false" outlineLevel="0" collapsed="false">
      <c r="A6750" s="2" t="s">
        <v>23931</v>
      </c>
      <c r="B6750" s="2" t="s">
        <v>2835</v>
      </c>
      <c r="C6750" s="2" t="s">
        <v>108</v>
      </c>
      <c r="D6750" s="2" t="s">
        <v>17178</v>
      </c>
      <c r="E6750" s="2" t="s">
        <v>17176</v>
      </c>
      <c r="F6750" s="13" t="n">
        <v>46117</v>
      </c>
      <c r="G6750" s="13" t="n">
        <v>46117</v>
      </c>
      <c r="H6750" s="2" t="n">
        <v>23.5</v>
      </c>
    </row>
    <row r="6751" customFormat="false" ht="15" hidden="false" customHeight="false" outlineLevel="0" collapsed="false">
      <c r="A6751" s="2" t="s">
        <v>23932</v>
      </c>
      <c r="B6751" s="2" t="s">
        <v>2785</v>
      </c>
      <c r="C6751" s="2" t="s">
        <v>119</v>
      </c>
      <c r="D6751" s="2" t="s">
        <v>17182</v>
      </c>
      <c r="E6751" s="2" t="s">
        <v>17187</v>
      </c>
      <c r="F6751" s="13" t="n">
        <v>45804</v>
      </c>
      <c r="G6751" s="13" t="n">
        <v>45804</v>
      </c>
      <c r="H6751" s="2" t="n">
        <v>9.6</v>
      </c>
    </row>
    <row r="6752" customFormat="false" ht="15" hidden="false" customHeight="false" outlineLevel="0" collapsed="false">
      <c r="A6752" s="2" t="s">
        <v>23933</v>
      </c>
      <c r="B6752" s="2" t="s">
        <v>3466</v>
      </c>
      <c r="C6752" s="2" t="s">
        <v>108</v>
      </c>
      <c r="D6752" s="2" t="s">
        <v>17180</v>
      </c>
      <c r="E6752" s="2" t="s">
        <v>17193</v>
      </c>
      <c r="F6752" s="13" t="n">
        <v>46026</v>
      </c>
      <c r="G6752" s="13" t="n">
        <v>46026</v>
      </c>
      <c r="H6752" s="2" t="n">
        <v>9.6</v>
      </c>
    </row>
    <row r="6753" customFormat="false" ht="15" hidden="false" customHeight="false" outlineLevel="0" collapsed="false">
      <c r="A6753" s="2" t="s">
        <v>23934</v>
      </c>
      <c r="B6753" s="2" t="s">
        <v>4222</v>
      </c>
      <c r="C6753" s="2" t="s">
        <v>128</v>
      </c>
      <c r="D6753" s="2" t="s">
        <v>17175</v>
      </c>
      <c r="E6753" s="2" t="s">
        <v>17176</v>
      </c>
      <c r="F6753" s="13" t="n">
        <v>46204</v>
      </c>
      <c r="G6753" s="13" t="n">
        <v>46204</v>
      </c>
      <c r="H6753" s="2" t="n">
        <v>4.7</v>
      </c>
    </row>
    <row r="6754" customFormat="false" ht="15" hidden="false" customHeight="false" outlineLevel="0" collapsed="false">
      <c r="A6754" s="2" t="s">
        <v>23935</v>
      </c>
      <c r="B6754" s="2" t="s">
        <v>4079</v>
      </c>
      <c r="C6754" s="2" t="s">
        <v>98</v>
      </c>
      <c r="D6754" s="2" t="s">
        <v>17180</v>
      </c>
      <c r="E6754" s="2" t="s">
        <v>17187</v>
      </c>
      <c r="F6754" s="13" t="n">
        <v>45872</v>
      </c>
      <c r="G6754" s="13" t="n">
        <v>45872</v>
      </c>
      <c r="H6754" s="2" t="n">
        <v>15.9</v>
      </c>
    </row>
    <row r="6755" customFormat="false" ht="15" hidden="false" customHeight="false" outlineLevel="0" collapsed="false">
      <c r="A6755" s="2" t="s">
        <v>23936</v>
      </c>
      <c r="B6755" s="2" t="s">
        <v>1129</v>
      </c>
      <c r="C6755" s="2" t="s">
        <v>123</v>
      </c>
      <c r="D6755" s="2" t="s">
        <v>17184</v>
      </c>
      <c r="E6755" s="2" t="s">
        <v>17193</v>
      </c>
      <c r="F6755" s="13" t="n">
        <v>46168</v>
      </c>
      <c r="G6755" s="13" t="n">
        <v>46168</v>
      </c>
      <c r="H6755" s="2" t="n">
        <v>10.5</v>
      </c>
    </row>
    <row r="6756" customFormat="false" ht="15" hidden="false" customHeight="false" outlineLevel="0" collapsed="false">
      <c r="A6756" s="2" t="s">
        <v>23937</v>
      </c>
      <c r="B6756" s="2" t="s">
        <v>5017</v>
      </c>
      <c r="C6756" s="2" t="s">
        <v>98</v>
      </c>
      <c r="D6756" s="2" t="s">
        <v>17178</v>
      </c>
      <c r="E6756" s="2" t="s">
        <v>17176</v>
      </c>
      <c r="F6756" s="13" t="n">
        <v>45928</v>
      </c>
      <c r="G6756" s="13" t="n">
        <v>45929</v>
      </c>
      <c r="H6756" s="2" t="n">
        <v>43.7</v>
      </c>
    </row>
    <row r="6757" customFormat="false" ht="15" hidden="false" customHeight="false" outlineLevel="0" collapsed="false">
      <c r="A6757" s="2" t="s">
        <v>23938</v>
      </c>
      <c r="B6757" s="2" t="s">
        <v>4042</v>
      </c>
      <c r="C6757" s="2" t="s">
        <v>104</v>
      </c>
      <c r="D6757" s="2" t="s">
        <v>17178</v>
      </c>
      <c r="E6757" s="2" t="s">
        <v>17187</v>
      </c>
      <c r="F6757" s="13" t="n">
        <v>46050</v>
      </c>
      <c r="G6757" s="13" t="n">
        <v>46050</v>
      </c>
      <c r="H6757" s="2" t="n">
        <v>11.5</v>
      </c>
    </row>
    <row r="6758" customFormat="false" ht="15" hidden="false" customHeight="false" outlineLevel="0" collapsed="false">
      <c r="A6758" s="2" t="s">
        <v>23939</v>
      </c>
      <c r="B6758" s="2" t="s">
        <v>1826</v>
      </c>
      <c r="C6758" s="2" t="s">
        <v>141</v>
      </c>
      <c r="D6758" s="2" t="s">
        <v>17180</v>
      </c>
      <c r="E6758" s="2" t="s">
        <v>17176</v>
      </c>
      <c r="F6758" s="13" t="n">
        <v>45788</v>
      </c>
      <c r="G6758" s="13" t="n">
        <v>45789</v>
      </c>
      <c r="H6758" s="2" t="n">
        <v>27.9</v>
      </c>
    </row>
    <row r="6759" customFormat="false" ht="15" hidden="false" customHeight="false" outlineLevel="0" collapsed="false">
      <c r="A6759" s="2" t="s">
        <v>23940</v>
      </c>
      <c r="B6759" s="2" t="s">
        <v>4481</v>
      </c>
      <c r="C6759" s="2" t="s">
        <v>139</v>
      </c>
      <c r="D6759" s="2" t="s">
        <v>17178</v>
      </c>
      <c r="E6759" s="2" t="s">
        <v>17187</v>
      </c>
      <c r="F6759" s="13" t="n">
        <v>45774</v>
      </c>
      <c r="G6759" s="13" t="n">
        <v>45774</v>
      </c>
      <c r="H6759" s="2" t="n">
        <v>9.1</v>
      </c>
    </row>
    <row r="6760" customFormat="false" ht="15" hidden="false" customHeight="false" outlineLevel="0" collapsed="false">
      <c r="A6760" s="2" t="s">
        <v>23941</v>
      </c>
      <c r="B6760" s="2" t="s">
        <v>657</v>
      </c>
      <c r="C6760" s="2" t="s">
        <v>141</v>
      </c>
      <c r="D6760" s="2" t="s">
        <v>17175</v>
      </c>
      <c r="E6760" s="2" t="s">
        <v>17176</v>
      </c>
      <c r="F6760" s="13" t="n">
        <v>46089</v>
      </c>
      <c r="G6760" s="13" t="n">
        <v>46089</v>
      </c>
      <c r="H6760" s="2" t="n">
        <v>10.8</v>
      </c>
    </row>
    <row r="6761" customFormat="false" ht="15" hidden="false" customHeight="false" outlineLevel="0" collapsed="false">
      <c r="A6761" s="2" t="s">
        <v>23942</v>
      </c>
      <c r="B6761" s="2" t="s">
        <v>2839</v>
      </c>
      <c r="C6761" s="2" t="s">
        <v>98</v>
      </c>
      <c r="D6761" s="2" t="s">
        <v>17175</v>
      </c>
      <c r="E6761" s="2" t="s">
        <v>17187</v>
      </c>
      <c r="F6761" s="13" t="n">
        <v>45994</v>
      </c>
      <c r="G6761" s="13" t="n">
        <v>45994</v>
      </c>
      <c r="H6761" s="2" t="n">
        <v>20.1</v>
      </c>
    </row>
    <row r="6762" customFormat="false" ht="15" hidden="false" customHeight="false" outlineLevel="0" collapsed="false">
      <c r="A6762" s="2" t="s">
        <v>23943</v>
      </c>
      <c r="B6762" s="2" t="s">
        <v>1836</v>
      </c>
      <c r="C6762" s="2" t="s">
        <v>98</v>
      </c>
      <c r="D6762" s="2" t="s">
        <v>17175</v>
      </c>
      <c r="E6762" s="2" t="s">
        <v>17187</v>
      </c>
      <c r="F6762" s="13" t="n">
        <v>46118</v>
      </c>
      <c r="G6762" s="13" t="n">
        <v>46118</v>
      </c>
      <c r="H6762" s="2" t="n">
        <v>10.6</v>
      </c>
    </row>
    <row r="6763" customFormat="false" ht="15" hidden="false" customHeight="false" outlineLevel="0" collapsed="false">
      <c r="A6763" s="2" t="s">
        <v>23944</v>
      </c>
      <c r="B6763" s="2" t="s">
        <v>416</v>
      </c>
      <c r="C6763" s="2" t="s">
        <v>98</v>
      </c>
      <c r="D6763" s="2" t="s">
        <v>17184</v>
      </c>
      <c r="E6763" s="2" t="s">
        <v>17176</v>
      </c>
      <c r="F6763" s="13" t="n">
        <v>46150</v>
      </c>
      <c r="G6763" s="13" t="n">
        <v>46150</v>
      </c>
      <c r="H6763" s="2" t="n">
        <v>22.1</v>
      </c>
    </row>
    <row r="6764" customFormat="false" ht="15" hidden="false" customHeight="false" outlineLevel="0" collapsed="false">
      <c r="A6764" s="2" t="s">
        <v>23945</v>
      </c>
      <c r="B6764" s="2" t="s">
        <v>4368</v>
      </c>
      <c r="C6764" s="2" t="s">
        <v>141</v>
      </c>
      <c r="D6764" s="2" t="s">
        <v>17182</v>
      </c>
      <c r="E6764" s="2" t="s">
        <v>17191</v>
      </c>
      <c r="F6764" s="13" t="n">
        <v>45925</v>
      </c>
      <c r="G6764" s="13" t="n">
        <v>45925</v>
      </c>
      <c r="H6764" s="2" t="n">
        <v>3.4</v>
      </c>
    </row>
    <row r="6765" customFormat="false" ht="15" hidden="false" customHeight="false" outlineLevel="0" collapsed="false">
      <c r="A6765" s="2" t="s">
        <v>23946</v>
      </c>
      <c r="B6765" s="2" t="s">
        <v>1086</v>
      </c>
      <c r="C6765" s="2" t="s">
        <v>139</v>
      </c>
      <c r="D6765" s="2" t="s">
        <v>17178</v>
      </c>
      <c r="E6765" s="2" t="s">
        <v>17187</v>
      </c>
      <c r="F6765" s="13" t="n">
        <v>46071</v>
      </c>
      <c r="G6765" s="13" t="n">
        <v>46071</v>
      </c>
      <c r="H6765" s="2" t="n">
        <v>11.8</v>
      </c>
    </row>
    <row r="6766" customFormat="false" ht="15" hidden="false" customHeight="false" outlineLevel="0" collapsed="false">
      <c r="A6766" s="2" t="s">
        <v>23947</v>
      </c>
      <c r="B6766" s="2" t="s">
        <v>3676</v>
      </c>
      <c r="C6766" s="2" t="s">
        <v>108</v>
      </c>
      <c r="D6766" s="2" t="s">
        <v>17175</v>
      </c>
      <c r="E6766" s="2" t="s">
        <v>17193</v>
      </c>
      <c r="F6766" s="13" t="n">
        <v>46165</v>
      </c>
      <c r="G6766" s="13" t="n">
        <v>46165</v>
      </c>
      <c r="H6766" s="2" t="n">
        <v>10.5</v>
      </c>
    </row>
    <row r="6767" customFormat="false" ht="15" hidden="false" customHeight="false" outlineLevel="0" collapsed="false">
      <c r="A6767" s="2" t="s">
        <v>23948</v>
      </c>
      <c r="B6767" s="2" t="s">
        <v>2645</v>
      </c>
      <c r="C6767" s="2" t="s">
        <v>139</v>
      </c>
      <c r="D6767" s="2" t="s">
        <v>17175</v>
      </c>
      <c r="E6767" s="2" t="s">
        <v>17187</v>
      </c>
      <c r="F6767" s="13" t="n">
        <v>45959</v>
      </c>
      <c r="G6767" s="13" t="n">
        <v>45959</v>
      </c>
      <c r="H6767" s="2" t="n">
        <v>12.2</v>
      </c>
    </row>
    <row r="6768" customFormat="false" ht="15" hidden="false" customHeight="false" outlineLevel="0" collapsed="false">
      <c r="A6768" s="2" t="s">
        <v>23949</v>
      </c>
      <c r="B6768" s="2" t="s">
        <v>2794</v>
      </c>
      <c r="C6768" s="2" t="s">
        <v>141</v>
      </c>
      <c r="D6768" s="2" t="s">
        <v>17184</v>
      </c>
      <c r="E6768" s="2" t="s">
        <v>17187</v>
      </c>
      <c r="F6768" s="13" t="n">
        <v>45914</v>
      </c>
      <c r="G6768" s="13" t="n">
        <v>45914</v>
      </c>
      <c r="H6768" s="2" t="n">
        <v>3.7</v>
      </c>
    </row>
    <row r="6769" customFormat="false" ht="15" hidden="false" customHeight="false" outlineLevel="0" collapsed="false">
      <c r="A6769" s="2" t="s">
        <v>23950</v>
      </c>
      <c r="B6769" s="2" t="s">
        <v>4921</v>
      </c>
      <c r="C6769" s="2" t="s">
        <v>123</v>
      </c>
      <c r="D6769" s="2" t="s">
        <v>17178</v>
      </c>
      <c r="E6769" s="2" t="s">
        <v>17187</v>
      </c>
      <c r="F6769" s="13" t="n">
        <v>46023</v>
      </c>
      <c r="G6769" s="13" t="n">
        <v>46023</v>
      </c>
      <c r="H6769" s="2" t="n">
        <v>11.9</v>
      </c>
    </row>
    <row r="6770" customFormat="false" ht="15" hidden="false" customHeight="false" outlineLevel="0" collapsed="false">
      <c r="A6770" s="2" t="s">
        <v>23951</v>
      </c>
      <c r="B6770" s="2" t="s">
        <v>152</v>
      </c>
      <c r="C6770" s="2" t="s">
        <v>141</v>
      </c>
      <c r="D6770" s="2" t="s">
        <v>17178</v>
      </c>
      <c r="E6770" s="2" t="s">
        <v>17187</v>
      </c>
      <c r="F6770" s="13" t="n">
        <v>46046</v>
      </c>
      <c r="G6770" s="13" t="n">
        <v>46046</v>
      </c>
      <c r="H6770" s="2" t="n">
        <v>10.1</v>
      </c>
    </row>
    <row r="6771" customFormat="false" ht="15" hidden="false" customHeight="false" outlineLevel="0" collapsed="false">
      <c r="A6771" s="2" t="s">
        <v>23952</v>
      </c>
      <c r="B6771" s="2" t="s">
        <v>1112</v>
      </c>
      <c r="C6771" s="2" t="s">
        <v>145</v>
      </c>
      <c r="D6771" s="2" t="s">
        <v>17184</v>
      </c>
      <c r="E6771" s="2" t="s">
        <v>17176</v>
      </c>
      <c r="F6771" s="13" t="n">
        <v>45994</v>
      </c>
      <c r="G6771" s="13" t="n">
        <v>45995</v>
      </c>
      <c r="H6771" s="2" t="n">
        <v>29</v>
      </c>
    </row>
    <row r="6772" customFormat="false" ht="15" hidden="false" customHeight="false" outlineLevel="0" collapsed="false">
      <c r="A6772" s="2" t="s">
        <v>23953</v>
      </c>
      <c r="B6772" s="2" t="s">
        <v>4649</v>
      </c>
      <c r="C6772" s="2" t="s">
        <v>119</v>
      </c>
      <c r="D6772" s="2" t="s">
        <v>17178</v>
      </c>
      <c r="E6772" s="2" t="s">
        <v>17176</v>
      </c>
      <c r="F6772" s="13" t="n">
        <v>46073</v>
      </c>
      <c r="G6772" s="13" t="n">
        <v>46073</v>
      </c>
      <c r="H6772" s="2" t="n">
        <v>18.9</v>
      </c>
    </row>
    <row r="6773" customFormat="false" ht="15" hidden="false" customHeight="false" outlineLevel="0" collapsed="false">
      <c r="A6773" s="2" t="s">
        <v>23954</v>
      </c>
      <c r="B6773" s="2" t="s">
        <v>4147</v>
      </c>
      <c r="C6773" s="2" t="s">
        <v>108</v>
      </c>
      <c r="D6773" s="2" t="s">
        <v>17182</v>
      </c>
      <c r="E6773" s="2" t="s">
        <v>17187</v>
      </c>
      <c r="F6773" s="13" t="n">
        <v>45782</v>
      </c>
      <c r="G6773" s="13" t="n">
        <v>45782</v>
      </c>
      <c r="H6773" s="2" t="n">
        <v>12.5</v>
      </c>
    </row>
    <row r="6774" customFormat="false" ht="15" hidden="false" customHeight="false" outlineLevel="0" collapsed="false">
      <c r="A6774" s="2" t="s">
        <v>23955</v>
      </c>
      <c r="B6774" s="2" t="s">
        <v>670</v>
      </c>
      <c r="C6774" s="2" t="s">
        <v>165</v>
      </c>
      <c r="D6774" s="2" t="s">
        <v>17175</v>
      </c>
      <c r="E6774" s="2" t="s">
        <v>17176</v>
      </c>
      <c r="F6774" s="13" t="n">
        <v>46020</v>
      </c>
      <c r="G6774" s="13" t="n">
        <v>46020</v>
      </c>
      <c r="H6774" s="2" t="n">
        <v>11.6</v>
      </c>
    </row>
    <row r="6775" customFormat="false" ht="15" hidden="false" customHeight="false" outlineLevel="0" collapsed="false">
      <c r="A6775" s="2" t="s">
        <v>23956</v>
      </c>
      <c r="B6775" s="2" t="s">
        <v>850</v>
      </c>
      <c r="C6775" s="2" t="s">
        <v>98</v>
      </c>
      <c r="D6775" s="2" t="s">
        <v>17182</v>
      </c>
      <c r="E6775" s="2" t="s">
        <v>17176</v>
      </c>
      <c r="F6775" s="13" t="n">
        <v>45940</v>
      </c>
      <c r="G6775" s="13" t="n">
        <v>45940</v>
      </c>
      <c r="H6775" s="2" t="n">
        <v>14.4</v>
      </c>
    </row>
    <row r="6776" customFormat="false" ht="15" hidden="false" customHeight="false" outlineLevel="0" collapsed="false">
      <c r="A6776" s="2" t="s">
        <v>23957</v>
      </c>
      <c r="B6776" s="2" t="s">
        <v>444</v>
      </c>
      <c r="C6776" s="2" t="s">
        <v>114</v>
      </c>
      <c r="D6776" s="2" t="s">
        <v>17180</v>
      </c>
      <c r="E6776" s="2" t="s">
        <v>17176</v>
      </c>
      <c r="F6776" s="13" t="n">
        <v>46020</v>
      </c>
      <c r="G6776" s="13" t="n">
        <v>46022</v>
      </c>
      <c r="H6776" s="2" t="n">
        <v>53.6</v>
      </c>
    </row>
    <row r="6777" customFormat="false" ht="15" hidden="false" customHeight="false" outlineLevel="0" collapsed="false">
      <c r="A6777" s="2" t="s">
        <v>23958</v>
      </c>
      <c r="B6777" s="2" t="s">
        <v>975</v>
      </c>
      <c r="C6777" s="2" t="s">
        <v>139</v>
      </c>
      <c r="D6777" s="2" t="s">
        <v>17182</v>
      </c>
      <c r="E6777" s="2" t="s">
        <v>17187</v>
      </c>
      <c r="F6777" s="13" t="n">
        <v>46139</v>
      </c>
      <c r="G6777" s="13" t="n">
        <v>46139</v>
      </c>
      <c r="H6777" s="2" t="n">
        <v>9.7</v>
      </c>
    </row>
    <row r="6778" customFormat="false" ht="15" hidden="false" customHeight="false" outlineLevel="0" collapsed="false">
      <c r="A6778" s="2" t="s">
        <v>23959</v>
      </c>
      <c r="B6778" s="2" t="s">
        <v>1239</v>
      </c>
      <c r="C6778" s="2" t="s">
        <v>108</v>
      </c>
      <c r="D6778" s="2" t="s">
        <v>17178</v>
      </c>
      <c r="E6778" s="2" t="s">
        <v>17176</v>
      </c>
      <c r="F6778" s="13" t="n">
        <v>45811</v>
      </c>
      <c r="G6778" s="13" t="n">
        <v>45811</v>
      </c>
      <c r="H6778" s="2" t="n">
        <v>20.8</v>
      </c>
    </row>
    <row r="6779" customFormat="false" ht="15" hidden="false" customHeight="false" outlineLevel="0" collapsed="false">
      <c r="A6779" s="2" t="s">
        <v>23960</v>
      </c>
      <c r="B6779" s="2" t="s">
        <v>5038</v>
      </c>
      <c r="C6779" s="2" t="s">
        <v>98</v>
      </c>
      <c r="D6779" s="2" t="s">
        <v>17175</v>
      </c>
      <c r="E6779" s="2" t="s">
        <v>17187</v>
      </c>
      <c r="F6779" s="13" t="n">
        <v>46102</v>
      </c>
      <c r="G6779" s="13" t="n">
        <v>46102</v>
      </c>
      <c r="H6779" s="2" t="n">
        <v>9.6</v>
      </c>
    </row>
    <row r="6780" customFormat="false" ht="15" hidden="false" customHeight="false" outlineLevel="0" collapsed="false">
      <c r="A6780" s="2" t="s">
        <v>23961</v>
      </c>
      <c r="B6780" s="2" t="s">
        <v>3059</v>
      </c>
      <c r="C6780" s="2" t="s">
        <v>119</v>
      </c>
      <c r="D6780" s="2" t="s">
        <v>17175</v>
      </c>
      <c r="E6780" s="2" t="s">
        <v>17193</v>
      </c>
      <c r="F6780" s="13" t="n">
        <v>46111</v>
      </c>
      <c r="G6780" s="13" t="n">
        <v>46111</v>
      </c>
      <c r="H6780" s="2" t="n">
        <v>10.5</v>
      </c>
    </row>
    <row r="6781" customFormat="false" ht="15" hidden="false" customHeight="false" outlineLevel="0" collapsed="false">
      <c r="A6781" s="2" t="s">
        <v>23962</v>
      </c>
      <c r="B6781" s="2" t="s">
        <v>4546</v>
      </c>
      <c r="C6781" s="2" t="s">
        <v>119</v>
      </c>
      <c r="D6781" s="2" t="s">
        <v>17175</v>
      </c>
      <c r="E6781" s="2" t="s">
        <v>17176</v>
      </c>
      <c r="F6781" s="13" t="n">
        <v>46161</v>
      </c>
      <c r="G6781" s="13" t="n">
        <v>46162</v>
      </c>
      <c r="H6781" s="2" t="n">
        <v>40.3</v>
      </c>
    </row>
    <row r="6782" customFormat="false" ht="15" hidden="false" customHeight="false" outlineLevel="0" collapsed="false">
      <c r="A6782" s="2" t="s">
        <v>23963</v>
      </c>
      <c r="B6782" s="2" t="s">
        <v>1286</v>
      </c>
      <c r="C6782" s="2" t="s">
        <v>98</v>
      </c>
      <c r="D6782" s="2" t="s">
        <v>17184</v>
      </c>
      <c r="E6782" s="2" t="s">
        <v>17187</v>
      </c>
      <c r="F6782" s="13" t="n">
        <v>45958</v>
      </c>
      <c r="G6782" s="13" t="n">
        <v>45958</v>
      </c>
      <c r="H6782" s="2" t="n">
        <v>6.4</v>
      </c>
    </row>
    <row r="6783" customFormat="false" ht="15" hidden="false" customHeight="false" outlineLevel="0" collapsed="false">
      <c r="A6783" s="2" t="s">
        <v>23964</v>
      </c>
      <c r="B6783" s="2" t="s">
        <v>2782</v>
      </c>
      <c r="C6783" s="2" t="s">
        <v>98</v>
      </c>
      <c r="D6783" s="2" t="s">
        <v>17182</v>
      </c>
      <c r="E6783" s="2" t="s">
        <v>17187</v>
      </c>
      <c r="F6783" s="13" t="n">
        <v>46052</v>
      </c>
      <c r="G6783" s="13" t="n">
        <v>46052</v>
      </c>
      <c r="H6783" s="2" t="n">
        <v>8.6</v>
      </c>
    </row>
    <row r="6784" customFormat="false" ht="15" hidden="false" customHeight="false" outlineLevel="0" collapsed="false">
      <c r="A6784" s="2" t="s">
        <v>23965</v>
      </c>
      <c r="B6784" s="2" t="s">
        <v>1251</v>
      </c>
      <c r="C6784" s="2" t="s">
        <v>128</v>
      </c>
      <c r="D6784" s="2" t="s">
        <v>17182</v>
      </c>
      <c r="E6784" s="2" t="s">
        <v>17187</v>
      </c>
      <c r="F6784" s="13" t="n">
        <v>45694</v>
      </c>
      <c r="G6784" s="13" t="n">
        <v>45694</v>
      </c>
      <c r="H6784" s="2" t="n">
        <v>10.4</v>
      </c>
    </row>
    <row r="6785" customFormat="false" ht="15" hidden="false" customHeight="false" outlineLevel="0" collapsed="false">
      <c r="A6785" s="2" t="s">
        <v>23966</v>
      </c>
      <c r="B6785" s="2" t="s">
        <v>554</v>
      </c>
      <c r="C6785" s="2" t="s">
        <v>98</v>
      </c>
      <c r="D6785" s="2" t="s">
        <v>17178</v>
      </c>
      <c r="E6785" s="2" t="s">
        <v>17193</v>
      </c>
      <c r="F6785" s="13" t="n">
        <v>46094</v>
      </c>
      <c r="G6785" s="13" t="n">
        <v>46094</v>
      </c>
      <c r="H6785" s="2" t="n">
        <v>7.1</v>
      </c>
    </row>
    <row r="6786" customFormat="false" ht="15" hidden="false" customHeight="false" outlineLevel="0" collapsed="false">
      <c r="A6786" s="2" t="s">
        <v>23967</v>
      </c>
      <c r="B6786" s="2" t="s">
        <v>1037</v>
      </c>
      <c r="C6786" s="2" t="s">
        <v>165</v>
      </c>
      <c r="D6786" s="2" t="s">
        <v>17178</v>
      </c>
      <c r="E6786" s="2" t="s">
        <v>17187</v>
      </c>
      <c r="F6786" s="13" t="n">
        <v>46015</v>
      </c>
      <c r="G6786" s="13" t="n">
        <v>46015</v>
      </c>
      <c r="H6786" s="2" t="n">
        <v>8.3</v>
      </c>
    </row>
    <row r="6787" customFormat="false" ht="15" hidden="false" customHeight="false" outlineLevel="0" collapsed="false">
      <c r="A6787" s="2" t="s">
        <v>23968</v>
      </c>
      <c r="B6787" s="2" t="s">
        <v>2708</v>
      </c>
      <c r="C6787" s="2" t="s">
        <v>114</v>
      </c>
      <c r="D6787" s="2" t="s">
        <v>17180</v>
      </c>
      <c r="E6787" s="2" t="s">
        <v>17193</v>
      </c>
      <c r="F6787" s="13" t="n">
        <v>46173</v>
      </c>
      <c r="G6787" s="13" t="n">
        <v>46173</v>
      </c>
      <c r="H6787" s="2" t="n">
        <v>6.7</v>
      </c>
    </row>
    <row r="6788" customFormat="false" ht="15" hidden="false" customHeight="false" outlineLevel="0" collapsed="false">
      <c r="A6788" s="2" t="s">
        <v>23969</v>
      </c>
      <c r="B6788" s="2" t="s">
        <v>542</v>
      </c>
      <c r="C6788" s="2" t="s">
        <v>145</v>
      </c>
      <c r="D6788" s="2" t="s">
        <v>17184</v>
      </c>
      <c r="E6788" s="2" t="s">
        <v>17187</v>
      </c>
      <c r="F6788" s="13" t="n">
        <v>45887</v>
      </c>
      <c r="G6788" s="13" t="n">
        <v>45887</v>
      </c>
      <c r="H6788" s="2" t="n">
        <v>8.8</v>
      </c>
    </row>
    <row r="6789" customFormat="false" ht="15" hidden="false" customHeight="false" outlineLevel="0" collapsed="false">
      <c r="A6789" s="2" t="s">
        <v>23970</v>
      </c>
      <c r="B6789" s="2" t="s">
        <v>3605</v>
      </c>
      <c r="C6789" s="2" t="s">
        <v>165</v>
      </c>
      <c r="D6789" s="2" t="s">
        <v>17175</v>
      </c>
      <c r="E6789" s="2" t="s">
        <v>17193</v>
      </c>
      <c r="F6789" s="13" t="n">
        <v>45963</v>
      </c>
      <c r="G6789" s="13" t="n">
        <v>45963</v>
      </c>
      <c r="H6789" s="2" t="n">
        <v>4.7</v>
      </c>
    </row>
    <row r="6790" customFormat="false" ht="15" hidden="false" customHeight="false" outlineLevel="0" collapsed="false">
      <c r="A6790" s="2" t="s">
        <v>23971</v>
      </c>
      <c r="B6790" s="2" t="s">
        <v>3330</v>
      </c>
      <c r="C6790" s="2" t="s">
        <v>145</v>
      </c>
      <c r="D6790" s="2" t="s">
        <v>17182</v>
      </c>
      <c r="E6790" s="2" t="s">
        <v>17191</v>
      </c>
      <c r="F6790" s="13" t="n">
        <v>45918</v>
      </c>
      <c r="G6790" s="13" t="n">
        <v>45918</v>
      </c>
      <c r="H6790" s="2" t="n">
        <v>2.9</v>
      </c>
    </row>
    <row r="6791" customFormat="false" ht="15" hidden="false" customHeight="false" outlineLevel="0" collapsed="false">
      <c r="A6791" s="2" t="s">
        <v>23972</v>
      </c>
      <c r="B6791" s="2" t="s">
        <v>2052</v>
      </c>
      <c r="C6791" s="2" t="s">
        <v>141</v>
      </c>
      <c r="D6791" s="2" t="s">
        <v>17178</v>
      </c>
      <c r="E6791" s="2" t="s">
        <v>17176</v>
      </c>
      <c r="F6791" s="13" t="n">
        <v>45758</v>
      </c>
      <c r="G6791" s="13" t="n">
        <v>45758</v>
      </c>
      <c r="H6791" s="2" t="n">
        <v>8.7</v>
      </c>
    </row>
    <row r="6792" customFormat="false" ht="15" hidden="false" customHeight="false" outlineLevel="0" collapsed="false">
      <c r="A6792" s="2" t="s">
        <v>23973</v>
      </c>
      <c r="B6792" s="2" t="s">
        <v>2385</v>
      </c>
      <c r="C6792" s="2" t="s">
        <v>119</v>
      </c>
      <c r="D6792" s="2" t="s">
        <v>17178</v>
      </c>
      <c r="E6792" s="2" t="s">
        <v>17187</v>
      </c>
      <c r="F6792" s="13" t="n">
        <v>46102</v>
      </c>
      <c r="G6792" s="13" t="n">
        <v>46102</v>
      </c>
      <c r="H6792" s="2" t="n">
        <v>16</v>
      </c>
    </row>
    <row r="6793" customFormat="false" ht="15" hidden="false" customHeight="false" outlineLevel="0" collapsed="false">
      <c r="A6793" s="2" t="s">
        <v>23974</v>
      </c>
      <c r="B6793" s="2" t="s">
        <v>1502</v>
      </c>
      <c r="C6793" s="2" t="s">
        <v>119</v>
      </c>
      <c r="D6793" s="2" t="s">
        <v>17182</v>
      </c>
      <c r="E6793" s="2" t="s">
        <v>17187</v>
      </c>
      <c r="F6793" s="13" t="n">
        <v>45697</v>
      </c>
      <c r="G6793" s="13" t="n">
        <v>45697</v>
      </c>
      <c r="H6793" s="2" t="n">
        <v>10.8</v>
      </c>
    </row>
    <row r="6794" customFormat="false" ht="15" hidden="false" customHeight="false" outlineLevel="0" collapsed="false">
      <c r="A6794" s="2" t="s">
        <v>23975</v>
      </c>
      <c r="B6794" s="2" t="s">
        <v>4788</v>
      </c>
      <c r="C6794" s="2" t="s">
        <v>145</v>
      </c>
      <c r="D6794" s="2" t="s">
        <v>17178</v>
      </c>
      <c r="E6794" s="2" t="s">
        <v>17187</v>
      </c>
      <c r="F6794" s="13" t="n">
        <v>46089</v>
      </c>
      <c r="G6794" s="13" t="n">
        <v>46089</v>
      </c>
      <c r="H6794" s="2" t="n">
        <v>8.1</v>
      </c>
    </row>
    <row r="6795" customFormat="false" ht="15" hidden="false" customHeight="false" outlineLevel="0" collapsed="false">
      <c r="A6795" s="2" t="s">
        <v>23976</v>
      </c>
      <c r="B6795" s="2" t="s">
        <v>2466</v>
      </c>
      <c r="C6795" s="2" t="s">
        <v>104</v>
      </c>
      <c r="D6795" s="2" t="s">
        <v>17182</v>
      </c>
      <c r="E6795" s="2" t="s">
        <v>17176</v>
      </c>
      <c r="F6795" s="13" t="n">
        <v>46210</v>
      </c>
      <c r="G6795" s="13" t="n">
        <v>46211</v>
      </c>
      <c r="H6795" s="2" t="n">
        <v>35.1</v>
      </c>
    </row>
    <row r="6796" customFormat="false" ht="15" hidden="false" customHeight="false" outlineLevel="0" collapsed="false">
      <c r="A6796" s="2" t="s">
        <v>23977</v>
      </c>
      <c r="B6796" s="2" t="s">
        <v>4569</v>
      </c>
      <c r="C6796" s="2" t="s">
        <v>108</v>
      </c>
      <c r="D6796" s="2" t="s">
        <v>17175</v>
      </c>
      <c r="E6796" s="2" t="s">
        <v>17193</v>
      </c>
      <c r="F6796" s="13" t="n">
        <v>45761</v>
      </c>
      <c r="G6796" s="13" t="n">
        <v>45761</v>
      </c>
      <c r="H6796" s="2" t="n">
        <v>6.5</v>
      </c>
    </row>
    <row r="6797" customFormat="false" ht="15" hidden="false" customHeight="false" outlineLevel="0" collapsed="false">
      <c r="A6797" s="2" t="s">
        <v>23978</v>
      </c>
      <c r="B6797" s="2" t="s">
        <v>3344</v>
      </c>
      <c r="C6797" s="2" t="s">
        <v>128</v>
      </c>
      <c r="D6797" s="2" t="s">
        <v>17178</v>
      </c>
      <c r="E6797" s="2" t="s">
        <v>17176</v>
      </c>
      <c r="F6797" s="13" t="n">
        <v>46072</v>
      </c>
      <c r="G6797" s="13" t="n">
        <v>46072</v>
      </c>
      <c r="H6797" s="2" t="n">
        <v>17.5</v>
      </c>
    </row>
    <row r="6798" customFormat="false" ht="15" hidden="false" customHeight="false" outlineLevel="0" collapsed="false">
      <c r="A6798" s="2" t="s">
        <v>23979</v>
      </c>
      <c r="B6798" s="2" t="s">
        <v>1947</v>
      </c>
      <c r="C6798" s="2" t="s">
        <v>139</v>
      </c>
      <c r="D6798" s="2" t="s">
        <v>17178</v>
      </c>
      <c r="E6798" s="2" t="s">
        <v>17193</v>
      </c>
      <c r="F6798" s="13" t="n">
        <v>45929</v>
      </c>
      <c r="G6798" s="13" t="n">
        <v>45929</v>
      </c>
      <c r="H6798" s="2" t="n">
        <v>2.7</v>
      </c>
    </row>
    <row r="6799" customFormat="false" ht="15" hidden="false" customHeight="false" outlineLevel="0" collapsed="false">
      <c r="A6799" s="2" t="s">
        <v>23980</v>
      </c>
      <c r="B6799" s="2" t="s">
        <v>580</v>
      </c>
      <c r="C6799" s="2" t="s">
        <v>98</v>
      </c>
      <c r="D6799" s="2" t="s">
        <v>17180</v>
      </c>
      <c r="E6799" s="2" t="s">
        <v>17193</v>
      </c>
      <c r="F6799" s="13" t="n">
        <v>46134</v>
      </c>
      <c r="G6799" s="13" t="n">
        <v>46134</v>
      </c>
      <c r="H6799" s="2" t="n">
        <v>5.6</v>
      </c>
    </row>
    <row r="6800" customFormat="false" ht="15" hidden="false" customHeight="false" outlineLevel="0" collapsed="false">
      <c r="A6800" s="2" t="s">
        <v>23981</v>
      </c>
      <c r="B6800" s="2" t="s">
        <v>2248</v>
      </c>
      <c r="C6800" s="2" t="s">
        <v>98</v>
      </c>
      <c r="D6800" s="2" t="s">
        <v>17175</v>
      </c>
      <c r="E6800" s="2" t="s">
        <v>17176</v>
      </c>
      <c r="F6800" s="13" t="n">
        <v>45695</v>
      </c>
      <c r="G6800" s="13" t="n">
        <v>45695</v>
      </c>
      <c r="H6800" s="2" t="n">
        <v>8.4</v>
      </c>
    </row>
    <row r="6801" customFormat="false" ht="15" hidden="false" customHeight="false" outlineLevel="0" collapsed="false">
      <c r="A6801" s="2" t="s">
        <v>23982</v>
      </c>
      <c r="B6801" s="2" t="s">
        <v>1849</v>
      </c>
      <c r="C6801" s="2" t="s">
        <v>145</v>
      </c>
      <c r="D6801" s="2" t="s">
        <v>17175</v>
      </c>
      <c r="E6801" s="2" t="s">
        <v>17193</v>
      </c>
      <c r="F6801" s="13" t="n">
        <v>46054</v>
      </c>
      <c r="G6801" s="13" t="n">
        <v>46054</v>
      </c>
      <c r="H6801" s="2" t="n">
        <v>6.1</v>
      </c>
    </row>
    <row r="6802" customFormat="false" ht="15" hidden="false" customHeight="false" outlineLevel="0" collapsed="false">
      <c r="A6802" s="2" t="s">
        <v>23983</v>
      </c>
      <c r="B6802" s="2" t="s">
        <v>2140</v>
      </c>
      <c r="C6802" s="2" t="s">
        <v>139</v>
      </c>
      <c r="D6802" s="2" t="s">
        <v>17175</v>
      </c>
      <c r="E6802" s="2" t="s">
        <v>17187</v>
      </c>
      <c r="F6802" s="13" t="n">
        <v>45932</v>
      </c>
      <c r="G6802" s="13" t="n">
        <v>45932</v>
      </c>
      <c r="H6802" s="2" t="n">
        <v>18.4</v>
      </c>
    </row>
    <row r="6803" customFormat="false" ht="15" hidden="false" customHeight="false" outlineLevel="0" collapsed="false">
      <c r="A6803" s="2" t="s">
        <v>23984</v>
      </c>
      <c r="B6803" s="2" t="s">
        <v>2006</v>
      </c>
      <c r="C6803" s="2" t="s">
        <v>119</v>
      </c>
      <c r="D6803" s="2" t="s">
        <v>17175</v>
      </c>
      <c r="E6803" s="2" t="s">
        <v>17176</v>
      </c>
      <c r="F6803" s="13" t="n">
        <v>46074</v>
      </c>
      <c r="G6803" s="13" t="n">
        <v>46074</v>
      </c>
      <c r="H6803" s="2" t="n">
        <v>14</v>
      </c>
    </row>
    <row r="6804" customFormat="false" ht="15" hidden="false" customHeight="false" outlineLevel="0" collapsed="false">
      <c r="A6804" s="2" t="s">
        <v>23985</v>
      </c>
      <c r="B6804" s="2" t="s">
        <v>1510</v>
      </c>
      <c r="C6804" s="2" t="s">
        <v>114</v>
      </c>
      <c r="D6804" s="2" t="s">
        <v>17178</v>
      </c>
      <c r="E6804" s="2" t="s">
        <v>17176</v>
      </c>
      <c r="F6804" s="13" t="n">
        <v>45900</v>
      </c>
      <c r="G6804" s="13" t="n">
        <v>45900</v>
      </c>
      <c r="H6804" s="2" t="n">
        <v>15.7</v>
      </c>
    </row>
    <row r="6805" customFormat="false" ht="15" hidden="false" customHeight="false" outlineLevel="0" collapsed="false">
      <c r="A6805" s="2" t="s">
        <v>23986</v>
      </c>
      <c r="B6805" s="2" t="s">
        <v>2011</v>
      </c>
      <c r="C6805" s="2" t="s">
        <v>145</v>
      </c>
      <c r="D6805" s="2" t="s">
        <v>17178</v>
      </c>
      <c r="E6805" s="2" t="s">
        <v>17187</v>
      </c>
      <c r="F6805" s="13" t="n">
        <v>45910</v>
      </c>
      <c r="G6805" s="13" t="n">
        <v>45910</v>
      </c>
      <c r="H6805" s="2" t="n">
        <v>13.1</v>
      </c>
    </row>
    <row r="6806" customFormat="false" ht="15" hidden="false" customHeight="false" outlineLevel="0" collapsed="false">
      <c r="A6806" s="2" t="s">
        <v>23987</v>
      </c>
      <c r="B6806" s="2" t="s">
        <v>1471</v>
      </c>
      <c r="C6806" s="2" t="s">
        <v>139</v>
      </c>
      <c r="D6806" s="2" t="s">
        <v>17175</v>
      </c>
      <c r="E6806" s="2" t="s">
        <v>17187</v>
      </c>
      <c r="F6806" s="13" t="n">
        <v>46182</v>
      </c>
      <c r="G6806" s="13" t="n">
        <v>46182</v>
      </c>
      <c r="H6806" s="2" t="n">
        <v>11.7</v>
      </c>
    </row>
    <row r="6807" customFormat="false" ht="15" hidden="false" customHeight="false" outlineLevel="0" collapsed="false">
      <c r="A6807" s="2" t="s">
        <v>23988</v>
      </c>
      <c r="B6807" s="2" t="s">
        <v>4477</v>
      </c>
      <c r="C6807" s="2" t="s">
        <v>139</v>
      </c>
      <c r="D6807" s="2" t="s">
        <v>17180</v>
      </c>
      <c r="E6807" s="2" t="s">
        <v>17187</v>
      </c>
      <c r="F6807" s="13" t="n">
        <v>45841</v>
      </c>
      <c r="G6807" s="13" t="n">
        <v>45843</v>
      </c>
      <c r="H6807" s="2" t="n">
        <v>49.5</v>
      </c>
    </row>
    <row r="6808" customFormat="false" ht="15" hidden="false" customHeight="false" outlineLevel="0" collapsed="false">
      <c r="A6808" s="2" t="s">
        <v>23989</v>
      </c>
      <c r="B6808" s="2" t="s">
        <v>1948</v>
      </c>
      <c r="C6808" s="2" t="s">
        <v>145</v>
      </c>
      <c r="D6808" s="2" t="s">
        <v>17182</v>
      </c>
      <c r="E6808" s="2" t="s">
        <v>17176</v>
      </c>
      <c r="F6808" s="13" t="n">
        <v>45899</v>
      </c>
      <c r="G6808" s="13" t="n">
        <v>45899</v>
      </c>
      <c r="H6808" s="2" t="n">
        <v>14.1</v>
      </c>
    </row>
    <row r="6809" customFormat="false" ht="15" hidden="false" customHeight="false" outlineLevel="0" collapsed="false">
      <c r="A6809" s="2" t="s">
        <v>23990</v>
      </c>
      <c r="B6809" s="2" t="s">
        <v>4202</v>
      </c>
      <c r="C6809" s="2" t="s">
        <v>108</v>
      </c>
      <c r="D6809" s="2" t="s">
        <v>17182</v>
      </c>
      <c r="E6809" s="2" t="s">
        <v>17176</v>
      </c>
      <c r="F6809" s="13" t="n">
        <v>46039</v>
      </c>
      <c r="G6809" s="13" t="n">
        <v>46039</v>
      </c>
      <c r="H6809" s="2" t="n">
        <v>23.2</v>
      </c>
    </row>
    <row r="6810" customFormat="false" ht="15" hidden="false" customHeight="false" outlineLevel="0" collapsed="false">
      <c r="A6810" s="2" t="s">
        <v>23991</v>
      </c>
      <c r="B6810" s="2" t="s">
        <v>2478</v>
      </c>
      <c r="C6810" s="2" t="s">
        <v>98</v>
      </c>
      <c r="D6810" s="2" t="s">
        <v>17175</v>
      </c>
      <c r="E6810" s="2" t="s">
        <v>17187</v>
      </c>
      <c r="F6810" s="13" t="n">
        <v>45861</v>
      </c>
      <c r="G6810" s="13" t="n">
        <v>45861</v>
      </c>
      <c r="H6810" s="2" t="n">
        <v>6.8</v>
      </c>
    </row>
    <row r="6811" customFormat="false" ht="15" hidden="false" customHeight="false" outlineLevel="0" collapsed="false">
      <c r="A6811" s="2" t="s">
        <v>23992</v>
      </c>
      <c r="B6811" s="2" t="s">
        <v>2039</v>
      </c>
      <c r="C6811" s="2" t="s">
        <v>98</v>
      </c>
      <c r="D6811" s="2" t="s">
        <v>17184</v>
      </c>
      <c r="E6811" s="2" t="s">
        <v>17176</v>
      </c>
      <c r="F6811" s="13" t="n">
        <v>46143</v>
      </c>
      <c r="G6811" s="13" t="n">
        <v>46143</v>
      </c>
      <c r="H6811" s="2" t="n">
        <v>7.1</v>
      </c>
    </row>
    <row r="6812" customFormat="false" ht="15" hidden="false" customHeight="false" outlineLevel="0" collapsed="false">
      <c r="A6812" s="2" t="s">
        <v>23993</v>
      </c>
      <c r="B6812" s="2" t="s">
        <v>3109</v>
      </c>
      <c r="C6812" s="2" t="s">
        <v>104</v>
      </c>
      <c r="D6812" s="2" t="s">
        <v>17184</v>
      </c>
      <c r="E6812" s="2" t="s">
        <v>17187</v>
      </c>
      <c r="F6812" s="13" t="n">
        <v>45922</v>
      </c>
      <c r="G6812" s="13" t="n">
        <v>45922</v>
      </c>
      <c r="H6812" s="2" t="n">
        <v>6</v>
      </c>
    </row>
    <row r="6813" customFormat="false" ht="15" hidden="false" customHeight="false" outlineLevel="0" collapsed="false">
      <c r="A6813" s="2" t="s">
        <v>23994</v>
      </c>
      <c r="B6813" s="2" t="s">
        <v>2734</v>
      </c>
      <c r="C6813" s="2" t="s">
        <v>123</v>
      </c>
      <c r="D6813" s="2" t="s">
        <v>17184</v>
      </c>
      <c r="E6813" s="2" t="s">
        <v>17187</v>
      </c>
      <c r="F6813" s="13" t="n">
        <v>46255</v>
      </c>
      <c r="G6813" s="13" t="n">
        <v>46256</v>
      </c>
      <c r="H6813" s="2" t="n">
        <v>25.5</v>
      </c>
    </row>
    <row r="6814" customFormat="false" ht="15" hidden="false" customHeight="false" outlineLevel="0" collapsed="false">
      <c r="A6814" s="2" t="s">
        <v>23995</v>
      </c>
      <c r="B6814" s="2" t="s">
        <v>4500</v>
      </c>
      <c r="C6814" s="2" t="s">
        <v>128</v>
      </c>
      <c r="D6814" s="2" t="s">
        <v>17184</v>
      </c>
      <c r="E6814" s="2" t="s">
        <v>17176</v>
      </c>
      <c r="F6814" s="13" t="n">
        <v>46107</v>
      </c>
      <c r="G6814" s="13" t="n">
        <v>46107</v>
      </c>
      <c r="H6814" s="2" t="n">
        <v>10.2</v>
      </c>
    </row>
    <row r="6815" customFormat="false" ht="15" hidden="false" customHeight="false" outlineLevel="0" collapsed="false">
      <c r="A6815" s="2" t="s">
        <v>23996</v>
      </c>
      <c r="B6815" s="2" t="s">
        <v>2442</v>
      </c>
      <c r="C6815" s="2" t="s">
        <v>98</v>
      </c>
      <c r="D6815" s="2" t="s">
        <v>17175</v>
      </c>
      <c r="E6815" s="2" t="s">
        <v>17193</v>
      </c>
      <c r="F6815" s="13" t="n">
        <v>45822</v>
      </c>
      <c r="G6815" s="13" t="n">
        <v>45822</v>
      </c>
      <c r="H6815" s="2" t="n">
        <v>4.6</v>
      </c>
    </row>
    <row r="6816" customFormat="false" ht="15" hidden="false" customHeight="false" outlineLevel="0" collapsed="false">
      <c r="A6816" s="2" t="s">
        <v>23997</v>
      </c>
      <c r="B6816" s="2" t="s">
        <v>3036</v>
      </c>
      <c r="C6816" s="2" t="s">
        <v>98</v>
      </c>
      <c r="D6816" s="2" t="s">
        <v>17184</v>
      </c>
      <c r="E6816" s="2" t="s">
        <v>17187</v>
      </c>
      <c r="F6816" s="13" t="n">
        <v>45927</v>
      </c>
      <c r="G6816" s="13" t="n">
        <v>45928</v>
      </c>
      <c r="H6816" s="2" t="n">
        <v>37.4</v>
      </c>
    </row>
    <row r="6817" customFormat="false" ht="15" hidden="false" customHeight="false" outlineLevel="0" collapsed="false">
      <c r="A6817" s="2" t="s">
        <v>23998</v>
      </c>
      <c r="B6817" s="2" t="s">
        <v>717</v>
      </c>
      <c r="C6817" s="2" t="s">
        <v>141</v>
      </c>
      <c r="D6817" s="2" t="s">
        <v>17178</v>
      </c>
      <c r="E6817" s="2" t="s">
        <v>17176</v>
      </c>
      <c r="F6817" s="13" t="n">
        <v>45941</v>
      </c>
      <c r="G6817" s="13" t="n">
        <v>45941</v>
      </c>
      <c r="H6817" s="2" t="n">
        <v>9.7</v>
      </c>
    </row>
    <row r="6818" customFormat="false" ht="15" hidden="false" customHeight="false" outlineLevel="0" collapsed="false">
      <c r="A6818" s="2" t="s">
        <v>23999</v>
      </c>
      <c r="B6818" s="2" t="s">
        <v>3208</v>
      </c>
      <c r="C6818" s="2" t="s">
        <v>141</v>
      </c>
      <c r="D6818" s="2" t="s">
        <v>17178</v>
      </c>
      <c r="E6818" s="2" t="s">
        <v>17187</v>
      </c>
      <c r="F6818" s="13" t="n">
        <v>46166</v>
      </c>
      <c r="G6818" s="13" t="n">
        <v>46166</v>
      </c>
      <c r="H6818" s="2" t="n">
        <v>4.9</v>
      </c>
    </row>
    <row r="6819" customFormat="false" ht="15" hidden="false" customHeight="false" outlineLevel="0" collapsed="false">
      <c r="A6819" s="2" t="s">
        <v>24000</v>
      </c>
      <c r="B6819" s="2" t="s">
        <v>856</v>
      </c>
      <c r="C6819" s="2" t="s">
        <v>98</v>
      </c>
      <c r="D6819" s="2" t="s">
        <v>17180</v>
      </c>
      <c r="E6819" s="2" t="s">
        <v>17176</v>
      </c>
      <c r="F6819" s="13" t="n">
        <v>46102</v>
      </c>
      <c r="G6819" s="13" t="n">
        <v>46102</v>
      </c>
      <c r="H6819" s="2" t="n">
        <v>8.9</v>
      </c>
    </row>
    <row r="6820" customFormat="false" ht="15" hidden="false" customHeight="false" outlineLevel="0" collapsed="false">
      <c r="A6820" s="2" t="s">
        <v>24001</v>
      </c>
      <c r="B6820" s="2" t="s">
        <v>362</v>
      </c>
      <c r="C6820" s="2" t="s">
        <v>119</v>
      </c>
      <c r="D6820" s="2" t="s">
        <v>17184</v>
      </c>
      <c r="E6820" s="2" t="s">
        <v>17176</v>
      </c>
      <c r="F6820" s="13" t="n">
        <v>46152</v>
      </c>
      <c r="G6820" s="13" t="n">
        <v>46152</v>
      </c>
      <c r="H6820" s="2" t="n">
        <v>10.6</v>
      </c>
    </row>
    <row r="6821" customFormat="false" ht="15" hidden="false" customHeight="false" outlineLevel="0" collapsed="false">
      <c r="A6821" s="2" t="s">
        <v>24002</v>
      </c>
      <c r="B6821" s="2" t="s">
        <v>4237</v>
      </c>
      <c r="C6821" s="2" t="s">
        <v>114</v>
      </c>
      <c r="D6821" s="2" t="s">
        <v>17184</v>
      </c>
      <c r="E6821" s="2" t="s">
        <v>17187</v>
      </c>
      <c r="F6821" s="13" t="n">
        <v>46005</v>
      </c>
      <c r="G6821" s="13" t="n">
        <v>46005</v>
      </c>
      <c r="H6821" s="2" t="n">
        <v>21.9</v>
      </c>
    </row>
    <row r="6822" customFormat="false" ht="15" hidden="false" customHeight="false" outlineLevel="0" collapsed="false">
      <c r="A6822" s="2" t="s">
        <v>24003</v>
      </c>
      <c r="B6822" s="2" t="s">
        <v>986</v>
      </c>
      <c r="C6822" s="2" t="s">
        <v>139</v>
      </c>
      <c r="D6822" s="2" t="s">
        <v>17175</v>
      </c>
      <c r="E6822" s="2" t="s">
        <v>17187</v>
      </c>
      <c r="F6822" s="13" t="n">
        <v>45746</v>
      </c>
      <c r="G6822" s="13" t="n">
        <v>45746</v>
      </c>
      <c r="H6822" s="2" t="n">
        <v>8.3</v>
      </c>
    </row>
    <row r="6823" customFormat="false" ht="15" hidden="false" customHeight="false" outlineLevel="0" collapsed="false">
      <c r="A6823" s="2" t="s">
        <v>24004</v>
      </c>
      <c r="B6823" s="2" t="s">
        <v>1239</v>
      </c>
      <c r="C6823" s="2" t="s">
        <v>108</v>
      </c>
      <c r="D6823" s="2" t="s">
        <v>17175</v>
      </c>
      <c r="E6823" s="2" t="s">
        <v>17193</v>
      </c>
      <c r="F6823" s="13" t="n">
        <v>45987</v>
      </c>
      <c r="G6823" s="13" t="n">
        <v>45987</v>
      </c>
      <c r="H6823" s="2" t="n">
        <v>8.2</v>
      </c>
    </row>
    <row r="6824" customFormat="false" ht="15" hidden="false" customHeight="false" outlineLevel="0" collapsed="false">
      <c r="A6824" s="2" t="s">
        <v>24005</v>
      </c>
      <c r="B6824" s="2" t="s">
        <v>2104</v>
      </c>
      <c r="C6824" s="2" t="s">
        <v>145</v>
      </c>
      <c r="D6824" s="2" t="s">
        <v>17175</v>
      </c>
      <c r="E6824" s="2" t="s">
        <v>17193</v>
      </c>
      <c r="F6824" s="13" t="n">
        <v>46008</v>
      </c>
      <c r="G6824" s="13" t="n">
        <v>46008</v>
      </c>
      <c r="H6824" s="2" t="n">
        <v>7</v>
      </c>
    </row>
    <row r="6825" customFormat="false" ht="15" hidden="false" customHeight="false" outlineLevel="0" collapsed="false">
      <c r="A6825" s="2" t="s">
        <v>24006</v>
      </c>
      <c r="B6825" s="2" t="s">
        <v>3839</v>
      </c>
      <c r="C6825" s="2" t="s">
        <v>123</v>
      </c>
      <c r="D6825" s="2" t="s">
        <v>17175</v>
      </c>
      <c r="E6825" s="2" t="s">
        <v>17187</v>
      </c>
      <c r="F6825" s="13" t="n">
        <v>45797</v>
      </c>
      <c r="G6825" s="13" t="n">
        <v>45798</v>
      </c>
      <c r="H6825" s="2" t="n">
        <v>29.6</v>
      </c>
    </row>
    <row r="6826" customFormat="false" ht="15" hidden="false" customHeight="false" outlineLevel="0" collapsed="false">
      <c r="A6826" s="2" t="s">
        <v>24007</v>
      </c>
      <c r="B6826" s="2" t="s">
        <v>2105</v>
      </c>
      <c r="C6826" s="2" t="s">
        <v>119</v>
      </c>
      <c r="D6826" s="2" t="s">
        <v>17178</v>
      </c>
      <c r="E6826" s="2" t="s">
        <v>17187</v>
      </c>
      <c r="F6826" s="13" t="n">
        <v>46006</v>
      </c>
      <c r="G6826" s="13" t="n">
        <v>46006</v>
      </c>
      <c r="H6826" s="2" t="n">
        <v>19</v>
      </c>
    </row>
    <row r="6827" customFormat="false" ht="15" hidden="false" customHeight="false" outlineLevel="0" collapsed="false">
      <c r="A6827" s="2" t="s">
        <v>24008</v>
      </c>
      <c r="B6827" s="2" t="s">
        <v>3559</v>
      </c>
      <c r="C6827" s="2" t="s">
        <v>98</v>
      </c>
      <c r="D6827" s="2" t="s">
        <v>17178</v>
      </c>
      <c r="E6827" s="2" t="s">
        <v>17193</v>
      </c>
      <c r="F6827" s="13" t="n">
        <v>45849</v>
      </c>
      <c r="G6827" s="13" t="n">
        <v>45849</v>
      </c>
      <c r="H6827" s="2" t="n">
        <v>6.6</v>
      </c>
    </row>
    <row r="6828" customFormat="false" ht="15" hidden="false" customHeight="false" outlineLevel="0" collapsed="false">
      <c r="A6828" s="2" t="s">
        <v>24009</v>
      </c>
      <c r="B6828" s="2" t="s">
        <v>4328</v>
      </c>
      <c r="C6828" s="2" t="s">
        <v>98</v>
      </c>
      <c r="D6828" s="2" t="s">
        <v>17175</v>
      </c>
      <c r="E6828" s="2" t="s">
        <v>17187</v>
      </c>
      <c r="F6828" s="13" t="n">
        <v>46187</v>
      </c>
      <c r="G6828" s="13" t="n">
        <v>46187</v>
      </c>
      <c r="H6828" s="2" t="n">
        <v>20.6</v>
      </c>
    </row>
    <row r="6829" customFormat="false" ht="15" hidden="false" customHeight="false" outlineLevel="0" collapsed="false">
      <c r="A6829" s="2" t="s">
        <v>24010</v>
      </c>
      <c r="B6829" s="2" t="s">
        <v>4013</v>
      </c>
      <c r="C6829" s="2" t="s">
        <v>123</v>
      </c>
      <c r="D6829" s="2" t="s">
        <v>17182</v>
      </c>
      <c r="E6829" s="2" t="s">
        <v>17187</v>
      </c>
      <c r="F6829" s="13" t="n">
        <v>46184</v>
      </c>
      <c r="G6829" s="13" t="n">
        <v>46184</v>
      </c>
      <c r="H6829" s="2" t="n">
        <v>23.2</v>
      </c>
    </row>
    <row r="6830" customFormat="false" ht="15" hidden="false" customHeight="false" outlineLevel="0" collapsed="false">
      <c r="A6830" s="2" t="s">
        <v>24011</v>
      </c>
      <c r="B6830" s="2" t="s">
        <v>1524</v>
      </c>
      <c r="C6830" s="2" t="s">
        <v>139</v>
      </c>
      <c r="D6830" s="2" t="s">
        <v>17175</v>
      </c>
      <c r="E6830" s="2" t="s">
        <v>17187</v>
      </c>
      <c r="F6830" s="13" t="n">
        <v>45819</v>
      </c>
      <c r="G6830" s="13" t="n">
        <v>45819</v>
      </c>
      <c r="H6830" s="2" t="n">
        <v>6.9</v>
      </c>
    </row>
    <row r="6831" customFormat="false" ht="15" hidden="false" customHeight="false" outlineLevel="0" collapsed="false">
      <c r="A6831" s="2" t="s">
        <v>24012</v>
      </c>
      <c r="B6831" s="2" t="s">
        <v>3376</v>
      </c>
      <c r="C6831" s="2" t="s">
        <v>119</v>
      </c>
      <c r="D6831" s="2" t="s">
        <v>17178</v>
      </c>
      <c r="E6831" s="2" t="s">
        <v>17187</v>
      </c>
      <c r="F6831" s="13" t="n">
        <v>46050</v>
      </c>
      <c r="G6831" s="13" t="n">
        <v>46050</v>
      </c>
      <c r="H6831" s="2" t="n">
        <v>16.7</v>
      </c>
    </row>
    <row r="6832" customFormat="false" ht="15" hidden="false" customHeight="false" outlineLevel="0" collapsed="false">
      <c r="A6832" s="2" t="s">
        <v>24013</v>
      </c>
      <c r="B6832" s="2" t="s">
        <v>2988</v>
      </c>
      <c r="C6832" s="2" t="s">
        <v>139</v>
      </c>
      <c r="D6832" s="2" t="s">
        <v>17175</v>
      </c>
      <c r="E6832" s="2" t="s">
        <v>17176</v>
      </c>
      <c r="F6832" s="13" t="n">
        <v>46155</v>
      </c>
      <c r="G6832" s="13" t="n">
        <v>46156</v>
      </c>
      <c r="H6832" s="2" t="n">
        <v>29.1</v>
      </c>
    </row>
    <row r="6833" customFormat="false" ht="15" hidden="false" customHeight="false" outlineLevel="0" collapsed="false">
      <c r="A6833" s="2" t="s">
        <v>24014</v>
      </c>
      <c r="B6833" s="2" t="s">
        <v>3726</v>
      </c>
      <c r="C6833" s="2" t="s">
        <v>139</v>
      </c>
      <c r="D6833" s="2" t="s">
        <v>17182</v>
      </c>
      <c r="E6833" s="2" t="s">
        <v>17176</v>
      </c>
      <c r="F6833" s="13" t="n">
        <v>46205</v>
      </c>
      <c r="G6833" s="13" t="n">
        <v>46205</v>
      </c>
      <c r="H6833" s="2" t="n">
        <v>5.7</v>
      </c>
    </row>
    <row r="6834" customFormat="false" ht="15" hidden="false" customHeight="false" outlineLevel="0" collapsed="false">
      <c r="A6834" s="2" t="s">
        <v>24015</v>
      </c>
      <c r="B6834" s="2" t="s">
        <v>2013</v>
      </c>
      <c r="C6834" s="2" t="s">
        <v>145</v>
      </c>
      <c r="D6834" s="2" t="s">
        <v>17182</v>
      </c>
      <c r="E6834" s="2" t="s">
        <v>17191</v>
      </c>
      <c r="F6834" s="13" t="n">
        <v>46027</v>
      </c>
      <c r="G6834" s="13" t="n">
        <v>46027</v>
      </c>
      <c r="H6834" s="2" t="n">
        <v>4.9</v>
      </c>
    </row>
    <row r="6835" customFormat="false" ht="15" hidden="false" customHeight="false" outlineLevel="0" collapsed="false">
      <c r="A6835" s="2" t="s">
        <v>24016</v>
      </c>
      <c r="B6835" s="2" t="s">
        <v>758</v>
      </c>
      <c r="C6835" s="2" t="s">
        <v>163</v>
      </c>
      <c r="D6835" s="2" t="s">
        <v>17178</v>
      </c>
      <c r="E6835" s="2" t="s">
        <v>17193</v>
      </c>
      <c r="F6835" s="13" t="n">
        <v>46103</v>
      </c>
      <c r="G6835" s="13" t="n">
        <v>46103</v>
      </c>
      <c r="H6835" s="2" t="n">
        <v>6.3</v>
      </c>
    </row>
    <row r="6836" customFormat="false" ht="15" hidden="false" customHeight="false" outlineLevel="0" collapsed="false">
      <c r="A6836" s="2" t="s">
        <v>24017</v>
      </c>
      <c r="B6836" s="2" t="s">
        <v>2372</v>
      </c>
      <c r="C6836" s="2" t="s">
        <v>98</v>
      </c>
      <c r="D6836" s="2" t="s">
        <v>17180</v>
      </c>
      <c r="E6836" s="2" t="s">
        <v>17193</v>
      </c>
      <c r="F6836" s="13" t="n">
        <v>46115</v>
      </c>
      <c r="G6836" s="13" t="n">
        <v>46115</v>
      </c>
      <c r="H6836" s="2" t="n">
        <v>5.2</v>
      </c>
    </row>
    <row r="6837" customFormat="false" ht="15" hidden="false" customHeight="false" outlineLevel="0" collapsed="false">
      <c r="A6837" s="2" t="s">
        <v>24018</v>
      </c>
      <c r="B6837" s="2" t="s">
        <v>4923</v>
      </c>
      <c r="C6837" s="2" t="s">
        <v>165</v>
      </c>
      <c r="D6837" s="2" t="s">
        <v>17175</v>
      </c>
      <c r="E6837" s="2" t="s">
        <v>17176</v>
      </c>
      <c r="F6837" s="13" t="n">
        <v>46005</v>
      </c>
      <c r="G6837" s="13" t="n">
        <v>46005</v>
      </c>
      <c r="H6837" s="2" t="n">
        <v>10.9</v>
      </c>
    </row>
    <row r="6838" customFormat="false" ht="15" hidden="false" customHeight="false" outlineLevel="0" collapsed="false">
      <c r="A6838" s="2" t="s">
        <v>24019</v>
      </c>
      <c r="B6838" s="2" t="s">
        <v>3337</v>
      </c>
      <c r="C6838" s="2" t="s">
        <v>119</v>
      </c>
      <c r="D6838" s="2" t="s">
        <v>17184</v>
      </c>
      <c r="E6838" s="2" t="s">
        <v>17187</v>
      </c>
      <c r="F6838" s="13" t="n">
        <v>45819</v>
      </c>
      <c r="G6838" s="13" t="n">
        <v>45819</v>
      </c>
      <c r="H6838" s="2" t="n">
        <v>12.1</v>
      </c>
    </row>
    <row r="6839" customFormat="false" ht="15" hidden="false" customHeight="false" outlineLevel="0" collapsed="false">
      <c r="A6839" s="2" t="s">
        <v>24020</v>
      </c>
      <c r="B6839" s="2" t="s">
        <v>1882</v>
      </c>
      <c r="C6839" s="2" t="s">
        <v>108</v>
      </c>
      <c r="D6839" s="2" t="s">
        <v>17175</v>
      </c>
      <c r="E6839" s="2" t="s">
        <v>17187</v>
      </c>
      <c r="F6839" s="13" t="n">
        <v>45759</v>
      </c>
      <c r="G6839" s="13" t="n">
        <v>45759</v>
      </c>
      <c r="H6839" s="2" t="n">
        <v>3.8</v>
      </c>
    </row>
    <row r="6840" customFormat="false" ht="15" hidden="false" customHeight="false" outlineLevel="0" collapsed="false">
      <c r="A6840" s="2" t="s">
        <v>24021</v>
      </c>
      <c r="B6840" s="2" t="s">
        <v>3318</v>
      </c>
      <c r="C6840" s="2" t="s">
        <v>119</v>
      </c>
      <c r="D6840" s="2" t="s">
        <v>17175</v>
      </c>
      <c r="E6840" s="2" t="s">
        <v>17191</v>
      </c>
      <c r="F6840" s="13" t="n">
        <v>46206</v>
      </c>
      <c r="G6840" s="13" t="n">
        <v>46206</v>
      </c>
      <c r="H6840" s="2" t="n">
        <v>3.1</v>
      </c>
    </row>
    <row r="6841" customFormat="false" ht="15" hidden="false" customHeight="false" outlineLevel="0" collapsed="false">
      <c r="A6841" s="2" t="s">
        <v>24022</v>
      </c>
      <c r="B6841" s="2" t="s">
        <v>3131</v>
      </c>
      <c r="C6841" s="2" t="s">
        <v>108</v>
      </c>
      <c r="D6841" s="2" t="s">
        <v>17180</v>
      </c>
      <c r="E6841" s="2" t="s">
        <v>17187</v>
      </c>
      <c r="F6841" s="13" t="n">
        <v>45848</v>
      </c>
      <c r="G6841" s="13" t="n">
        <v>45848</v>
      </c>
      <c r="H6841" s="2" t="n">
        <v>11.4</v>
      </c>
    </row>
    <row r="6842" customFormat="false" ht="15" hidden="false" customHeight="false" outlineLevel="0" collapsed="false">
      <c r="A6842" s="2" t="s">
        <v>24023</v>
      </c>
      <c r="B6842" s="2" t="s">
        <v>2873</v>
      </c>
      <c r="C6842" s="2" t="s">
        <v>119</v>
      </c>
      <c r="D6842" s="2" t="s">
        <v>17175</v>
      </c>
      <c r="E6842" s="2" t="s">
        <v>17187</v>
      </c>
      <c r="F6842" s="13" t="n">
        <v>45954</v>
      </c>
      <c r="G6842" s="13" t="n">
        <v>45954</v>
      </c>
      <c r="H6842" s="2" t="n">
        <v>7.5</v>
      </c>
    </row>
    <row r="6843" customFormat="false" ht="15" hidden="false" customHeight="false" outlineLevel="0" collapsed="false">
      <c r="A6843" s="2" t="s">
        <v>24024</v>
      </c>
      <c r="B6843" s="2" t="s">
        <v>1938</v>
      </c>
      <c r="C6843" s="2" t="s">
        <v>139</v>
      </c>
      <c r="D6843" s="2" t="s">
        <v>17178</v>
      </c>
      <c r="E6843" s="2" t="s">
        <v>17176</v>
      </c>
      <c r="F6843" s="13" t="n">
        <v>45903</v>
      </c>
      <c r="G6843" s="13" t="n">
        <v>45903</v>
      </c>
      <c r="H6843" s="2" t="n">
        <v>14.2</v>
      </c>
    </row>
    <row r="6844" customFormat="false" ht="15" hidden="false" customHeight="false" outlineLevel="0" collapsed="false">
      <c r="A6844" s="2" t="s">
        <v>24025</v>
      </c>
      <c r="B6844" s="2" t="s">
        <v>3280</v>
      </c>
      <c r="C6844" s="2" t="s">
        <v>165</v>
      </c>
      <c r="D6844" s="2" t="s">
        <v>17178</v>
      </c>
      <c r="E6844" s="2" t="s">
        <v>17187</v>
      </c>
      <c r="F6844" s="13" t="n">
        <v>45939</v>
      </c>
      <c r="G6844" s="13" t="n">
        <v>45940</v>
      </c>
      <c r="H6844" s="2" t="n">
        <v>24.1</v>
      </c>
    </row>
    <row r="6845" customFormat="false" ht="15" hidden="false" customHeight="false" outlineLevel="0" collapsed="false">
      <c r="A6845" s="2" t="s">
        <v>24026</v>
      </c>
      <c r="B6845" s="2" t="s">
        <v>289</v>
      </c>
      <c r="C6845" s="2" t="s">
        <v>119</v>
      </c>
      <c r="D6845" s="2" t="s">
        <v>17178</v>
      </c>
      <c r="E6845" s="2" t="s">
        <v>17187</v>
      </c>
      <c r="F6845" s="13" t="n">
        <v>46093</v>
      </c>
      <c r="G6845" s="13" t="n">
        <v>46094</v>
      </c>
      <c r="H6845" s="2" t="n">
        <v>25.1</v>
      </c>
    </row>
    <row r="6846" customFormat="false" ht="15" hidden="false" customHeight="false" outlineLevel="0" collapsed="false">
      <c r="A6846" s="2" t="s">
        <v>24027</v>
      </c>
      <c r="B6846" s="2" t="s">
        <v>2294</v>
      </c>
      <c r="C6846" s="2" t="s">
        <v>165</v>
      </c>
      <c r="D6846" s="2" t="s">
        <v>17175</v>
      </c>
      <c r="E6846" s="2" t="s">
        <v>17176</v>
      </c>
      <c r="F6846" s="13" t="n">
        <v>46069</v>
      </c>
      <c r="G6846" s="13" t="n">
        <v>46069</v>
      </c>
      <c r="H6846" s="2" t="n">
        <v>11.8</v>
      </c>
    </row>
    <row r="6847" customFormat="false" ht="15" hidden="false" customHeight="false" outlineLevel="0" collapsed="false">
      <c r="A6847" s="2" t="s">
        <v>24028</v>
      </c>
      <c r="B6847" s="2" t="s">
        <v>2754</v>
      </c>
      <c r="C6847" s="2" t="s">
        <v>139</v>
      </c>
      <c r="D6847" s="2" t="s">
        <v>17178</v>
      </c>
      <c r="E6847" s="2" t="s">
        <v>17187</v>
      </c>
      <c r="F6847" s="13" t="n">
        <v>45871</v>
      </c>
      <c r="G6847" s="13" t="n">
        <v>45871</v>
      </c>
      <c r="H6847" s="2" t="n">
        <v>4.4</v>
      </c>
    </row>
    <row r="6848" customFormat="false" ht="15" hidden="false" customHeight="false" outlineLevel="0" collapsed="false">
      <c r="A6848" s="2" t="s">
        <v>24029</v>
      </c>
      <c r="B6848" s="2" t="s">
        <v>3413</v>
      </c>
      <c r="C6848" s="2" t="s">
        <v>128</v>
      </c>
      <c r="D6848" s="2" t="s">
        <v>17184</v>
      </c>
      <c r="E6848" s="2" t="s">
        <v>17176</v>
      </c>
      <c r="F6848" s="13" t="n">
        <v>45723</v>
      </c>
      <c r="G6848" s="13" t="n">
        <v>45723</v>
      </c>
      <c r="H6848" s="2" t="n">
        <v>9.3</v>
      </c>
    </row>
    <row r="6849" customFormat="false" ht="15" hidden="false" customHeight="false" outlineLevel="0" collapsed="false">
      <c r="A6849" s="2" t="s">
        <v>24030</v>
      </c>
      <c r="B6849" s="2" t="s">
        <v>3231</v>
      </c>
      <c r="C6849" s="2" t="s">
        <v>98</v>
      </c>
      <c r="D6849" s="2" t="s">
        <v>17175</v>
      </c>
      <c r="E6849" s="2" t="s">
        <v>17193</v>
      </c>
      <c r="F6849" s="13" t="n">
        <v>45865</v>
      </c>
      <c r="G6849" s="13" t="n">
        <v>45866</v>
      </c>
      <c r="H6849" s="2" t="n">
        <v>30.2</v>
      </c>
    </row>
    <row r="6850" customFormat="false" ht="15" hidden="false" customHeight="false" outlineLevel="0" collapsed="false">
      <c r="A6850" s="2" t="s">
        <v>24031</v>
      </c>
      <c r="B6850" s="2" t="s">
        <v>654</v>
      </c>
      <c r="C6850" s="2" t="s">
        <v>98</v>
      </c>
      <c r="D6850" s="2" t="s">
        <v>17180</v>
      </c>
      <c r="E6850" s="2" t="s">
        <v>17187</v>
      </c>
      <c r="F6850" s="13" t="n">
        <v>45675</v>
      </c>
      <c r="G6850" s="13" t="n">
        <v>45675</v>
      </c>
      <c r="H6850" s="2" t="n">
        <v>16.1</v>
      </c>
    </row>
    <row r="6851" customFormat="false" ht="15" hidden="false" customHeight="false" outlineLevel="0" collapsed="false">
      <c r="A6851" s="2" t="s">
        <v>24032</v>
      </c>
      <c r="B6851" s="2" t="s">
        <v>793</v>
      </c>
      <c r="C6851" s="2" t="s">
        <v>119</v>
      </c>
      <c r="D6851" s="2" t="s">
        <v>17175</v>
      </c>
      <c r="E6851" s="2" t="s">
        <v>17176</v>
      </c>
      <c r="F6851" s="13" t="n">
        <v>46020</v>
      </c>
      <c r="G6851" s="13" t="n">
        <v>46020</v>
      </c>
      <c r="H6851" s="2" t="n">
        <v>9.5</v>
      </c>
    </row>
    <row r="6852" customFormat="false" ht="15" hidden="false" customHeight="false" outlineLevel="0" collapsed="false">
      <c r="A6852" s="2" t="s">
        <v>24033</v>
      </c>
      <c r="B6852" s="2" t="s">
        <v>404</v>
      </c>
      <c r="C6852" s="2" t="s">
        <v>108</v>
      </c>
      <c r="D6852" s="2" t="s">
        <v>17184</v>
      </c>
      <c r="E6852" s="2" t="s">
        <v>17193</v>
      </c>
      <c r="F6852" s="13" t="n">
        <v>45880</v>
      </c>
      <c r="G6852" s="13" t="n">
        <v>45880</v>
      </c>
      <c r="H6852" s="2" t="n">
        <v>5.6</v>
      </c>
    </row>
    <row r="6853" customFormat="false" ht="15" hidden="false" customHeight="false" outlineLevel="0" collapsed="false">
      <c r="A6853" s="2" t="s">
        <v>24034</v>
      </c>
      <c r="B6853" s="2" t="s">
        <v>3348</v>
      </c>
      <c r="C6853" s="2" t="s">
        <v>141</v>
      </c>
      <c r="D6853" s="2" t="s">
        <v>17175</v>
      </c>
      <c r="E6853" s="2" t="s">
        <v>17176</v>
      </c>
      <c r="F6853" s="13" t="n">
        <v>46215</v>
      </c>
      <c r="G6853" s="13" t="n">
        <v>46215</v>
      </c>
      <c r="H6853" s="2" t="n">
        <v>13.4</v>
      </c>
    </row>
    <row r="6854" customFormat="false" ht="15" hidden="false" customHeight="false" outlineLevel="0" collapsed="false">
      <c r="A6854" s="2" t="s">
        <v>24035</v>
      </c>
      <c r="B6854" s="2" t="s">
        <v>2033</v>
      </c>
      <c r="C6854" s="2" t="s">
        <v>119</v>
      </c>
      <c r="D6854" s="2" t="s">
        <v>17175</v>
      </c>
      <c r="E6854" s="2" t="s">
        <v>17187</v>
      </c>
      <c r="F6854" s="13" t="n">
        <v>46060</v>
      </c>
      <c r="G6854" s="13" t="n">
        <v>46060</v>
      </c>
      <c r="H6854" s="2" t="n">
        <v>6.6</v>
      </c>
    </row>
    <row r="6855" customFormat="false" ht="15" hidden="false" customHeight="false" outlineLevel="0" collapsed="false">
      <c r="A6855" s="2" t="s">
        <v>24036</v>
      </c>
      <c r="B6855" s="2" t="s">
        <v>259</v>
      </c>
      <c r="C6855" s="2" t="s">
        <v>98</v>
      </c>
      <c r="D6855" s="2" t="s">
        <v>17180</v>
      </c>
      <c r="E6855" s="2" t="s">
        <v>17187</v>
      </c>
      <c r="F6855" s="13" t="n">
        <v>46126</v>
      </c>
      <c r="G6855" s="13" t="n">
        <v>46126</v>
      </c>
      <c r="H6855" s="2" t="n">
        <v>6.3</v>
      </c>
    </row>
    <row r="6856" customFormat="false" ht="15" hidden="false" customHeight="false" outlineLevel="0" collapsed="false">
      <c r="A6856" s="2" t="s">
        <v>24037</v>
      </c>
      <c r="B6856" s="2" t="s">
        <v>1836</v>
      </c>
      <c r="C6856" s="2" t="s">
        <v>98</v>
      </c>
      <c r="D6856" s="2" t="s">
        <v>17175</v>
      </c>
      <c r="E6856" s="2" t="s">
        <v>17176</v>
      </c>
      <c r="F6856" s="13" t="n">
        <v>46158</v>
      </c>
      <c r="G6856" s="13" t="n">
        <v>46158</v>
      </c>
      <c r="H6856" s="2" t="n">
        <v>21.2</v>
      </c>
    </row>
    <row r="6857" customFormat="false" ht="15" hidden="false" customHeight="false" outlineLevel="0" collapsed="false">
      <c r="A6857" s="2" t="s">
        <v>24038</v>
      </c>
      <c r="B6857" s="2" t="s">
        <v>671</v>
      </c>
      <c r="C6857" s="2" t="s">
        <v>165</v>
      </c>
      <c r="D6857" s="2" t="s">
        <v>17182</v>
      </c>
      <c r="E6857" s="2" t="s">
        <v>17187</v>
      </c>
      <c r="F6857" s="13" t="n">
        <v>46253</v>
      </c>
      <c r="G6857" s="13" t="n">
        <v>46254</v>
      </c>
      <c r="H6857" s="2" t="n">
        <v>34.6</v>
      </c>
    </row>
    <row r="6858" customFormat="false" ht="15" hidden="false" customHeight="false" outlineLevel="0" collapsed="false">
      <c r="A6858" s="2" t="s">
        <v>24039</v>
      </c>
      <c r="B6858" s="2" t="s">
        <v>2331</v>
      </c>
      <c r="C6858" s="2" t="s">
        <v>98</v>
      </c>
      <c r="D6858" s="2" t="s">
        <v>17180</v>
      </c>
      <c r="E6858" s="2" t="s">
        <v>17176</v>
      </c>
      <c r="F6858" s="13" t="n">
        <v>45999</v>
      </c>
      <c r="G6858" s="13" t="n">
        <v>45999</v>
      </c>
      <c r="H6858" s="2" t="n">
        <v>14</v>
      </c>
    </row>
    <row r="6859" customFormat="false" ht="15" hidden="false" customHeight="false" outlineLevel="0" collapsed="false">
      <c r="A6859" s="2" t="s">
        <v>24040</v>
      </c>
      <c r="B6859" s="2" t="s">
        <v>1974</v>
      </c>
      <c r="C6859" s="2" t="s">
        <v>139</v>
      </c>
      <c r="D6859" s="2" t="s">
        <v>17178</v>
      </c>
      <c r="E6859" s="2" t="s">
        <v>17176</v>
      </c>
      <c r="F6859" s="13" t="n">
        <v>45946</v>
      </c>
      <c r="G6859" s="13" t="n">
        <v>45946</v>
      </c>
      <c r="H6859" s="2" t="n">
        <v>19</v>
      </c>
    </row>
    <row r="6860" customFormat="false" ht="15" hidden="false" customHeight="false" outlineLevel="0" collapsed="false">
      <c r="A6860" s="2" t="s">
        <v>24041</v>
      </c>
      <c r="B6860" s="2" t="s">
        <v>654</v>
      </c>
      <c r="C6860" s="2" t="s">
        <v>98</v>
      </c>
      <c r="D6860" s="2" t="s">
        <v>17184</v>
      </c>
      <c r="E6860" s="2" t="s">
        <v>17193</v>
      </c>
      <c r="F6860" s="13" t="n">
        <v>46087</v>
      </c>
      <c r="G6860" s="13" t="n">
        <v>46087</v>
      </c>
      <c r="H6860" s="2" t="n">
        <v>10.5</v>
      </c>
    </row>
    <row r="6861" customFormat="false" ht="15" hidden="false" customHeight="false" outlineLevel="0" collapsed="false">
      <c r="A6861" s="2" t="s">
        <v>24042</v>
      </c>
      <c r="B6861" s="2" t="s">
        <v>1615</v>
      </c>
      <c r="C6861" s="2" t="s">
        <v>119</v>
      </c>
      <c r="D6861" s="2" t="s">
        <v>17175</v>
      </c>
      <c r="E6861" s="2" t="s">
        <v>17176</v>
      </c>
      <c r="F6861" s="13" t="n">
        <v>45809</v>
      </c>
      <c r="G6861" s="13" t="n">
        <v>45809</v>
      </c>
      <c r="H6861" s="2" t="n">
        <v>8</v>
      </c>
    </row>
    <row r="6862" customFormat="false" ht="15" hidden="false" customHeight="false" outlineLevel="0" collapsed="false">
      <c r="A6862" s="2" t="s">
        <v>24043</v>
      </c>
      <c r="B6862" s="2" t="s">
        <v>3136</v>
      </c>
      <c r="C6862" s="2" t="s">
        <v>139</v>
      </c>
      <c r="D6862" s="2" t="s">
        <v>17182</v>
      </c>
      <c r="E6862" s="2" t="s">
        <v>17187</v>
      </c>
      <c r="F6862" s="13" t="n">
        <v>46198</v>
      </c>
      <c r="G6862" s="13" t="n">
        <v>46198</v>
      </c>
      <c r="H6862" s="2" t="n">
        <v>11.1</v>
      </c>
    </row>
    <row r="6863" customFormat="false" ht="15" hidden="false" customHeight="false" outlineLevel="0" collapsed="false">
      <c r="A6863" s="2" t="s">
        <v>24044</v>
      </c>
      <c r="B6863" s="2" t="s">
        <v>5133</v>
      </c>
      <c r="C6863" s="2" t="s">
        <v>98</v>
      </c>
      <c r="D6863" s="2" t="s">
        <v>17175</v>
      </c>
      <c r="E6863" s="2" t="s">
        <v>17187</v>
      </c>
      <c r="F6863" s="13" t="n">
        <v>46094</v>
      </c>
      <c r="G6863" s="13" t="n">
        <v>46094</v>
      </c>
      <c r="H6863" s="2" t="n">
        <v>6.6</v>
      </c>
    </row>
    <row r="6864" customFormat="false" ht="15" hidden="false" customHeight="false" outlineLevel="0" collapsed="false">
      <c r="A6864" s="2" t="s">
        <v>24045</v>
      </c>
      <c r="B6864" s="2" t="s">
        <v>1753</v>
      </c>
      <c r="C6864" s="2" t="s">
        <v>98</v>
      </c>
      <c r="D6864" s="2" t="s">
        <v>17178</v>
      </c>
      <c r="E6864" s="2" t="s">
        <v>17176</v>
      </c>
      <c r="F6864" s="13" t="n">
        <v>46152</v>
      </c>
      <c r="G6864" s="13" t="n">
        <v>46152</v>
      </c>
      <c r="H6864" s="2" t="n">
        <v>6.6</v>
      </c>
    </row>
    <row r="6865" customFormat="false" ht="15" hidden="false" customHeight="false" outlineLevel="0" collapsed="false">
      <c r="A6865" s="2" t="s">
        <v>24046</v>
      </c>
      <c r="B6865" s="2" t="s">
        <v>2054</v>
      </c>
      <c r="C6865" s="2" t="s">
        <v>141</v>
      </c>
      <c r="D6865" s="2" t="s">
        <v>17175</v>
      </c>
      <c r="E6865" s="2" t="s">
        <v>17193</v>
      </c>
      <c r="F6865" s="13" t="n">
        <v>46060</v>
      </c>
      <c r="G6865" s="13" t="n">
        <v>46060</v>
      </c>
      <c r="H6865" s="2" t="n">
        <v>6.2</v>
      </c>
    </row>
    <row r="6866" customFormat="false" ht="15" hidden="false" customHeight="false" outlineLevel="0" collapsed="false">
      <c r="A6866" s="2" t="s">
        <v>24047</v>
      </c>
      <c r="B6866" s="2" t="s">
        <v>2554</v>
      </c>
      <c r="C6866" s="2" t="s">
        <v>119</v>
      </c>
      <c r="D6866" s="2" t="s">
        <v>17182</v>
      </c>
      <c r="E6866" s="2" t="s">
        <v>17187</v>
      </c>
      <c r="F6866" s="13" t="n">
        <v>46116</v>
      </c>
      <c r="G6866" s="13" t="n">
        <v>46117</v>
      </c>
      <c r="H6866" s="2" t="n">
        <v>24.7</v>
      </c>
    </row>
    <row r="6867" customFormat="false" ht="15" hidden="false" customHeight="false" outlineLevel="0" collapsed="false">
      <c r="A6867" s="2" t="s">
        <v>24048</v>
      </c>
      <c r="B6867" s="2" t="s">
        <v>4537</v>
      </c>
      <c r="C6867" s="2" t="s">
        <v>98</v>
      </c>
      <c r="D6867" s="2" t="s">
        <v>17182</v>
      </c>
      <c r="E6867" s="2" t="s">
        <v>17193</v>
      </c>
      <c r="F6867" s="13" t="n">
        <v>45788</v>
      </c>
      <c r="G6867" s="13" t="n">
        <v>45788</v>
      </c>
      <c r="H6867" s="2" t="n">
        <v>6.9</v>
      </c>
    </row>
    <row r="6868" customFormat="false" ht="15" hidden="false" customHeight="false" outlineLevel="0" collapsed="false">
      <c r="A6868" s="2" t="s">
        <v>24049</v>
      </c>
      <c r="B6868" s="2" t="s">
        <v>1509</v>
      </c>
      <c r="C6868" s="2" t="s">
        <v>98</v>
      </c>
      <c r="D6868" s="2" t="s">
        <v>17184</v>
      </c>
      <c r="E6868" s="2" t="s">
        <v>17191</v>
      </c>
      <c r="F6868" s="13" t="n">
        <v>45932</v>
      </c>
      <c r="G6868" s="13" t="n">
        <v>45932</v>
      </c>
      <c r="H6868" s="2" t="n">
        <v>1.6</v>
      </c>
    </row>
    <row r="6869" customFormat="false" ht="15" hidden="false" customHeight="false" outlineLevel="0" collapsed="false">
      <c r="A6869" s="2" t="s">
        <v>24050</v>
      </c>
      <c r="B6869" s="2" t="s">
        <v>440</v>
      </c>
      <c r="C6869" s="2" t="s">
        <v>123</v>
      </c>
      <c r="D6869" s="2" t="s">
        <v>17175</v>
      </c>
      <c r="E6869" s="2" t="s">
        <v>17187</v>
      </c>
      <c r="F6869" s="13" t="n">
        <v>45858</v>
      </c>
      <c r="G6869" s="13" t="n">
        <v>45858</v>
      </c>
      <c r="H6869" s="2" t="n">
        <v>11.1</v>
      </c>
    </row>
    <row r="6870" customFormat="false" ht="15" hidden="false" customHeight="false" outlineLevel="0" collapsed="false">
      <c r="A6870" s="2" t="s">
        <v>24051</v>
      </c>
      <c r="B6870" s="2" t="s">
        <v>3044</v>
      </c>
      <c r="C6870" s="2" t="s">
        <v>165</v>
      </c>
      <c r="D6870" s="2" t="s">
        <v>17182</v>
      </c>
      <c r="E6870" s="2" t="s">
        <v>17187</v>
      </c>
      <c r="F6870" s="13" t="n">
        <v>46028</v>
      </c>
      <c r="G6870" s="13" t="n">
        <v>46029</v>
      </c>
      <c r="H6870" s="2" t="n">
        <v>29.8</v>
      </c>
    </row>
    <row r="6871" customFormat="false" ht="15" hidden="false" customHeight="false" outlineLevel="0" collapsed="false">
      <c r="A6871" s="2" t="s">
        <v>24052</v>
      </c>
      <c r="B6871" s="2" t="s">
        <v>356</v>
      </c>
      <c r="C6871" s="2" t="s">
        <v>119</v>
      </c>
      <c r="D6871" s="2" t="s">
        <v>17184</v>
      </c>
      <c r="E6871" s="2" t="s">
        <v>17187</v>
      </c>
      <c r="F6871" s="13" t="n">
        <v>46103</v>
      </c>
      <c r="G6871" s="13" t="n">
        <v>46103</v>
      </c>
      <c r="H6871" s="2" t="n">
        <v>8.1</v>
      </c>
    </row>
    <row r="6872" customFormat="false" ht="15" hidden="false" customHeight="false" outlineLevel="0" collapsed="false">
      <c r="A6872" s="2" t="s">
        <v>24053</v>
      </c>
      <c r="B6872" s="2" t="s">
        <v>3464</v>
      </c>
      <c r="C6872" s="2" t="s">
        <v>141</v>
      </c>
      <c r="D6872" s="2" t="s">
        <v>17175</v>
      </c>
      <c r="E6872" s="2" t="s">
        <v>17176</v>
      </c>
      <c r="F6872" s="13" t="n">
        <v>45971</v>
      </c>
      <c r="G6872" s="13" t="n">
        <v>45972</v>
      </c>
      <c r="H6872" s="2" t="n">
        <v>37.3</v>
      </c>
    </row>
    <row r="6873" customFormat="false" ht="15" hidden="false" customHeight="false" outlineLevel="0" collapsed="false">
      <c r="A6873" s="2" t="s">
        <v>24054</v>
      </c>
      <c r="B6873" s="2" t="s">
        <v>3130</v>
      </c>
      <c r="C6873" s="2" t="s">
        <v>119</v>
      </c>
      <c r="D6873" s="2" t="s">
        <v>17184</v>
      </c>
      <c r="E6873" s="2" t="s">
        <v>17176</v>
      </c>
      <c r="F6873" s="13" t="n">
        <v>45948</v>
      </c>
      <c r="G6873" s="13" t="n">
        <v>45948</v>
      </c>
      <c r="H6873" s="2" t="n">
        <v>10.7</v>
      </c>
    </row>
    <row r="6874" customFormat="false" ht="15" hidden="false" customHeight="false" outlineLevel="0" collapsed="false">
      <c r="A6874" s="2" t="s">
        <v>24055</v>
      </c>
      <c r="B6874" s="2" t="s">
        <v>483</v>
      </c>
      <c r="C6874" s="2" t="s">
        <v>119</v>
      </c>
      <c r="D6874" s="2" t="s">
        <v>17175</v>
      </c>
      <c r="E6874" s="2" t="s">
        <v>17176</v>
      </c>
      <c r="F6874" s="13" t="n">
        <v>45741</v>
      </c>
      <c r="G6874" s="13" t="n">
        <v>45741</v>
      </c>
      <c r="H6874" s="2" t="n">
        <v>20.7</v>
      </c>
    </row>
    <row r="6875" customFormat="false" ht="15" hidden="false" customHeight="false" outlineLevel="0" collapsed="false">
      <c r="A6875" s="2" t="s">
        <v>24056</v>
      </c>
      <c r="B6875" s="2" t="s">
        <v>683</v>
      </c>
      <c r="C6875" s="2" t="s">
        <v>139</v>
      </c>
      <c r="D6875" s="2" t="s">
        <v>17180</v>
      </c>
      <c r="E6875" s="2" t="s">
        <v>17191</v>
      </c>
      <c r="F6875" s="13" t="n">
        <v>46157</v>
      </c>
      <c r="G6875" s="13" t="n">
        <v>46157</v>
      </c>
      <c r="H6875" s="2" t="n">
        <v>2.2</v>
      </c>
    </row>
    <row r="6876" customFormat="false" ht="15" hidden="false" customHeight="false" outlineLevel="0" collapsed="false">
      <c r="A6876" s="2" t="s">
        <v>24057</v>
      </c>
      <c r="B6876" s="2" t="s">
        <v>110</v>
      </c>
      <c r="C6876" s="2" t="s">
        <v>98</v>
      </c>
      <c r="D6876" s="2" t="s">
        <v>17184</v>
      </c>
      <c r="E6876" s="2" t="s">
        <v>17191</v>
      </c>
      <c r="F6876" s="13" t="n">
        <v>46134</v>
      </c>
      <c r="G6876" s="13" t="n">
        <v>46134</v>
      </c>
      <c r="H6876" s="2" t="n">
        <v>2.8</v>
      </c>
    </row>
    <row r="6877" customFormat="false" ht="15" hidden="false" customHeight="false" outlineLevel="0" collapsed="false">
      <c r="A6877" s="2" t="s">
        <v>24058</v>
      </c>
      <c r="B6877" s="2" t="s">
        <v>712</v>
      </c>
      <c r="C6877" s="2" t="s">
        <v>123</v>
      </c>
      <c r="D6877" s="2" t="s">
        <v>17178</v>
      </c>
      <c r="E6877" s="2" t="s">
        <v>17176</v>
      </c>
      <c r="F6877" s="13" t="n">
        <v>45982</v>
      </c>
      <c r="G6877" s="13" t="n">
        <v>45983</v>
      </c>
      <c r="H6877" s="2" t="n">
        <v>25.8</v>
      </c>
    </row>
    <row r="6878" customFormat="false" ht="15" hidden="false" customHeight="false" outlineLevel="0" collapsed="false">
      <c r="A6878" s="2" t="s">
        <v>24059</v>
      </c>
      <c r="B6878" s="2" t="s">
        <v>4482</v>
      </c>
      <c r="C6878" s="2" t="s">
        <v>119</v>
      </c>
      <c r="D6878" s="2" t="s">
        <v>17175</v>
      </c>
      <c r="E6878" s="2" t="s">
        <v>17187</v>
      </c>
      <c r="F6878" s="13" t="n">
        <v>46086</v>
      </c>
      <c r="G6878" s="13" t="n">
        <v>46086</v>
      </c>
      <c r="H6878" s="2" t="n">
        <v>8.4</v>
      </c>
    </row>
    <row r="6879" customFormat="false" ht="15" hidden="false" customHeight="false" outlineLevel="0" collapsed="false">
      <c r="A6879" s="2" t="s">
        <v>24060</v>
      </c>
      <c r="B6879" s="2" t="s">
        <v>805</v>
      </c>
      <c r="C6879" s="2" t="s">
        <v>98</v>
      </c>
      <c r="D6879" s="2" t="s">
        <v>17184</v>
      </c>
      <c r="E6879" s="2" t="s">
        <v>17193</v>
      </c>
      <c r="F6879" s="13" t="n">
        <v>46196</v>
      </c>
      <c r="G6879" s="13" t="n">
        <v>46196</v>
      </c>
      <c r="H6879" s="2" t="n">
        <v>9.1</v>
      </c>
    </row>
    <row r="6880" customFormat="false" ht="15" hidden="false" customHeight="false" outlineLevel="0" collapsed="false">
      <c r="A6880" s="2" t="s">
        <v>24061</v>
      </c>
      <c r="B6880" s="2" t="s">
        <v>2294</v>
      </c>
      <c r="C6880" s="2" t="s">
        <v>165</v>
      </c>
      <c r="D6880" s="2" t="s">
        <v>17184</v>
      </c>
      <c r="E6880" s="2" t="s">
        <v>17193</v>
      </c>
      <c r="F6880" s="13" t="n">
        <v>45932</v>
      </c>
      <c r="G6880" s="13" t="n">
        <v>45932</v>
      </c>
      <c r="H6880" s="2" t="n">
        <v>6.5</v>
      </c>
    </row>
    <row r="6881" customFormat="false" ht="15" hidden="false" customHeight="false" outlineLevel="0" collapsed="false">
      <c r="A6881" s="2" t="s">
        <v>24062</v>
      </c>
      <c r="B6881" s="2" t="s">
        <v>1943</v>
      </c>
      <c r="C6881" s="2" t="s">
        <v>141</v>
      </c>
      <c r="D6881" s="2" t="s">
        <v>17180</v>
      </c>
      <c r="E6881" s="2" t="s">
        <v>17187</v>
      </c>
      <c r="F6881" s="13" t="n">
        <v>45891</v>
      </c>
      <c r="G6881" s="13" t="n">
        <v>45891</v>
      </c>
      <c r="H6881" s="2" t="n">
        <v>10.9</v>
      </c>
    </row>
    <row r="6882" customFormat="false" ht="15" hidden="false" customHeight="false" outlineLevel="0" collapsed="false">
      <c r="A6882" s="2" t="s">
        <v>24063</v>
      </c>
      <c r="B6882" s="2" t="s">
        <v>2225</v>
      </c>
      <c r="C6882" s="2" t="s">
        <v>114</v>
      </c>
      <c r="D6882" s="2" t="s">
        <v>17184</v>
      </c>
      <c r="E6882" s="2" t="s">
        <v>17176</v>
      </c>
      <c r="F6882" s="13" t="n">
        <v>45911</v>
      </c>
      <c r="G6882" s="13" t="n">
        <v>45911</v>
      </c>
      <c r="H6882" s="2" t="n">
        <v>19.1</v>
      </c>
    </row>
    <row r="6883" customFormat="false" ht="15" hidden="false" customHeight="false" outlineLevel="0" collapsed="false">
      <c r="A6883" s="2" t="s">
        <v>24064</v>
      </c>
      <c r="B6883" s="2" t="s">
        <v>4857</v>
      </c>
      <c r="C6883" s="2" t="s">
        <v>119</v>
      </c>
      <c r="D6883" s="2" t="s">
        <v>17178</v>
      </c>
      <c r="E6883" s="2" t="s">
        <v>17187</v>
      </c>
      <c r="F6883" s="13" t="n">
        <v>46130</v>
      </c>
      <c r="G6883" s="13" t="n">
        <v>46132</v>
      </c>
      <c r="H6883" s="2" t="n">
        <v>70.4</v>
      </c>
    </row>
    <row r="6884" customFormat="false" ht="15" hidden="false" customHeight="false" outlineLevel="0" collapsed="false">
      <c r="A6884" s="2" t="s">
        <v>24065</v>
      </c>
      <c r="B6884" s="2" t="s">
        <v>3055</v>
      </c>
      <c r="C6884" s="2" t="s">
        <v>119</v>
      </c>
      <c r="D6884" s="2" t="s">
        <v>17184</v>
      </c>
      <c r="E6884" s="2" t="s">
        <v>17176</v>
      </c>
      <c r="F6884" s="13" t="n">
        <v>46272</v>
      </c>
      <c r="G6884" s="13" t="n">
        <v>46274</v>
      </c>
      <c r="H6884" s="2" t="n">
        <v>50.1</v>
      </c>
    </row>
    <row r="6885" customFormat="false" ht="15" hidden="false" customHeight="false" outlineLevel="0" collapsed="false">
      <c r="A6885" s="2" t="s">
        <v>24066</v>
      </c>
      <c r="B6885" s="2" t="s">
        <v>2686</v>
      </c>
      <c r="C6885" s="2" t="s">
        <v>98</v>
      </c>
      <c r="D6885" s="2" t="s">
        <v>17175</v>
      </c>
      <c r="E6885" s="2" t="s">
        <v>17187</v>
      </c>
      <c r="F6885" s="13" t="n">
        <v>45821</v>
      </c>
      <c r="G6885" s="13" t="n">
        <v>45821</v>
      </c>
      <c r="H6885" s="2" t="n">
        <v>17.3</v>
      </c>
    </row>
    <row r="6886" customFormat="false" ht="15" hidden="false" customHeight="false" outlineLevel="0" collapsed="false">
      <c r="A6886" s="2" t="s">
        <v>24067</v>
      </c>
      <c r="B6886" s="2" t="s">
        <v>1067</v>
      </c>
      <c r="C6886" s="2" t="s">
        <v>141</v>
      </c>
      <c r="D6886" s="2" t="s">
        <v>17182</v>
      </c>
      <c r="E6886" s="2" t="s">
        <v>17187</v>
      </c>
      <c r="F6886" s="13" t="n">
        <v>45990</v>
      </c>
      <c r="G6886" s="13" t="n">
        <v>45990</v>
      </c>
      <c r="H6886" s="2" t="n">
        <v>9.2</v>
      </c>
    </row>
    <row r="6887" customFormat="false" ht="15" hidden="false" customHeight="false" outlineLevel="0" collapsed="false">
      <c r="A6887" s="2" t="s">
        <v>24068</v>
      </c>
      <c r="B6887" s="2" t="s">
        <v>3692</v>
      </c>
      <c r="C6887" s="2" t="s">
        <v>114</v>
      </c>
      <c r="D6887" s="2" t="s">
        <v>17175</v>
      </c>
      <c r="E6887" s="2" t="s">
        <v>17176</v>
      </c>
      <c r="F6887" s="13" t="n">
        <v>45813</v>
      </c>
      <c r="G6887" s="13" t="n">
        <v>45813</v>
      </c>
      <c r="H6887" s="2" t="n">
        <v>9.9</v>
      </c>
    </row>
    <row r="6888" customFormat="false" ht="15" hidden="false" customHeight="false" outlineLevel="0" collapsed="false">
      <c r="A6888" s="2" t="s">
        <v>24069</v>
      </c>
      <c r="B6888" s="2" t="s">
        <v>4036</v>
      </c>
      <c r="C6888" s="2" t="s">
        <v>119</v>
      </c>
      <c r="D6888" s="2" t="s">
        <v>17178</v>
      </c>
      <c r="E6888" s="2" t="s">
        <v>17176</v>
      </c>
      <c r="F6888" s="13" t="n">
        <v>46009</v>
      </c>
      <c r="G6888" s="13" t="n">
        <v>46009</v>
      </c>
      <c r="H6888" s="2" t="n">
        <v>9.3</v>
      </c>
    </row>
    <row r="6889" customFormat="false" ht="15" hidden="false" customHeight="false" outlineLevel="0" collapsed="false">
      <c r="A6889" s="2" t="s">
        <v>24070</v>
      </c>
      <c r="B6889" s="2" t="s">
        <v>761</v>
      </c>
      <c r="C6889" s="2" t="s">
        <v>139</v>
      </c>
      <c r="D6889" s="2" t="s">
        <v>17184</v>
      </c>
      <c r="E6889" s="2" t="s">
        <v>17187</v>
      </c>
      <c r="F6889" s="13" t="n">
        <v>45856</v>
      </c>
      <c r="G6889" s="13" t="n">
        <v>45857</v>
      </c>
      <c r="H6889" s="2" t="n">
        <v>24.3</v>
      </c>
    </row>
    <row r="6890" customFormat="false" ht="15" hidden="false" customHeight="false" outlineLevel="0" collapsed="false">
      <c r="A6890" s="2" t="s">
        <v>24071</v>
      </c>
      <c r="B6890" s="2" t="s">
        <v>840</v>
      </c>
      <c r="C6890" s="2" t="s">
        <v>119</v>
      </c>
      <c r="D6890" s="2" t="s">
        <v>17175</v>
      </c>
      <c r="E6890" s="2" t="s">
        <v>17187</v>
      </c>
      <c r="F6890" s="13" t="n">
        <v>45687</v>
      </c>
      <c r="G6890" s="13" t="n">
        <v>45687</v>
      </c>
      <c r="H6890" s="2" t="n">
        <v>5.1</v>
      </c>
    </row>
    <row r="6891" customFormat="false" ht="15" hidden="false" customHeight="false" outlineLevel="0" collapsed="false">
      <c r="A6891" s="2" t="s">
        <v>24072</v>
      </c>
      <c r="B6891" s="2" t="s">
        <v>1008</v>
      </c>
      <c r="C6891" s="2" t="s">
        <v>123</v>
      </c>
      <c r="D6891" s="2" t="s">
        <v>17178</v>
      </c>
      <c r="E6891" s="2" t="s">
        <v>17176</v>
      </c>
      <c r="F6891" s="13" t="n">
        <v>46148</v>
      </c>
      <c r="G6891" s="13" t="n">
        <v>46148</v>
      </c>
      <c r="H6891" s="2" t="n">
        <v>21</v>
      </c>
    </row>
    <row r="6892" customFormat="false" ht="15" hidden="false" customHeight="false" outlineLevel="0" collapsed="false">
      <c r="A6892" s="2" t="s">
        <v>24073</v>
      </c>
      <c r="B6892" s="2" t="s">
        <v>4439</v>
      </c>
      <c r="C6892" s="2" t="s">
        <v>114</v>
      </c>
      <c r="D6892" s="2" t="s">
        <v>17180</v>
      </c>
      <c r="E6892" s="2" t="s">
        <v>17187</v>
      </c>
      <c r="F6892" s="13" t="n">
        <v>46212</v>
      </c>
      <c r="G6892" s="13" t="n">
        <v>46212</v>
      </c>
      <c r="H6892" s="2" t="n">
        <v>2.4</v>
      </c>
    </row>
    <row r="6893" customFormat="false" ht="15" hidden="false" customHeight="false" outlineLevel="0" collapsed="false">
      <c r="A6893" s="2" t="s">
        <v>24074</v>
      </c>
      <c r="B6893" s="2" t="s">
        <v>160</v>
      </c>
      <c r="C6893" s="2" t="s">
        <v>123</v>
      </c>
      <c r="D6893" s="2" t="s">
        <v>17175</v>
      </c>
      <c r="E6893" s="2" t="s">
        <v>17193</v>
      </c>
      <c r="F6893" s="13" t="n">
        <v>45899</v>
      </c>
      <c r="G6893" s="13" t="n">
        <v>45899</v>
      </c>
      <c r="H6893" s="2" t="n">
        <v>2.8</v>
      </c>
    </row>
    <row r="6894" customFormat="false" ht="15" hidden="false" customHeight="false" outlineLevel="0" collapsed="false">
      <c r="A6894" s="2" t="s">
        <v>24075</v>
      </c>
      <c r="B6894" s="2" t="s">
        <v>4340</v>
      </c>
      <c r="C6894" s="2" t="s">
        <v>145</v>
      </c>
      <c r="D6894" s="2" t="s">
        <v>17184</v>
      </c>
      <c r="E6894" s="2" t="s">
        <v>17187</v>
      </c>
      <c r="F6894" s="13" t="n">
        <v>46139</v>
      </c>
      <c r="G6894" s="13" t="n">
        <v>46140</v>
      </c>
      <c r="H6894" s="2" t="n">
        <v>25.5</v>
      </c>
    </row>
    <row r="6895" customFormat="false" ht="15" hidden="false" customHeight="false" outlineLevel="0" collapsed="false">
      <c r="A6895" s="2" t="s">
        <v>24076</v>
      </c>
      <c r="B6895" s="2" t="s">
        <v>3780</v>
      </c>
      <c r="C6895" s="2" t="s">
        <v>119</v>
      </c>
      <c r="D6895" s="2" t="s">
        <v>17175</v>
      </c>
      <c r="E6895" s="2" t="s">
        <v>17187</v>
      </c>
      <c r="F6895" s="13" t="n">
        <v>46178</v>
      </c>
      <c r="G6895" s="13" t="n">
        <v>46178</v>
      </c>
      <c r="H6895" s="2" t="n">
        <v>12.1</v>
      </c>
    </row>
    <row r="6896" customFormat="false" ht="15" hidden="false" customHeight="false" outlineLevel="0" collapsed="false">
      <c r="A6896" s="2" t="s">
        <v>24077</v>
      </c>
      <c r="B6896" s="2" t="s">
        <v>3456</v>
      </c>
      <c r="C6896" s="2" t="s">
        <v>98</v>
      </c>
      <c r="D6896" s="2" t="s">
        <v>17178</v>
      </c>
      <c r="E6896" s="2" t="s">
        <v>17176</v>
      </c>
      <c r="F6896" s="13" t="n">
        <v>45947</v>
      </c>
      <c r="G6896" s="13" t="n">
        <v>45948</v>
      </c>
      <c r="H6896" s="2" t="n">
        <v>28.8</v>
      </c>
    </row>
    <row r="6897" customFormat="false" ht="15" hidden="false" customHeight="false" outlineLevel="0" collapsed="false">
      <c r="A6897" s="2" t="s">
        <v>24078</v>
      </c>
      <c r="B6897" s="2" t="s">
        <v>1116</v>
      </c>
      <c r="C6897" s="2" t="s">
        <v>141</v>
      </c>
      <c r="D6897" s="2" t="s">
        <v>17178</v>
      </c>
      <c r="E6897" s="2" t="s">
        <v>17176</v>
      </c>
      <c r="F6897" s="13" t="n">
        <v>45847</v>
      </c>
      <c r="G6897" s="13" t="n">
        <v>45848</v>
      </c>
      <c r="H6897" s="2" t="n">
        <v>29.2</v>
      </c>
    </row>
    <row r="6898" customFormat="false" ht="15" hidden="false" customHeight="false" outlineLevel="0" collapsed="false">
      <c r="A6898" s="2" t="s">
        <v>24079</v>
      </c>
      <c r="B6898" s="2" t="s">
        <v>762</v>
      </c>
      <c r="C6898" s="2" t="s">
        <v>108</v>
      </c>
      <c r="D6898" s="2" t="s">
        <v>17182</v>
      </c>
      <c r="E6898" s="2" t="s">
        <v>17187</v>
      </c>
      <c r="F6898" s="13" t="n">
        <v>46160</v>
      </c>
      <c r="G6898" s="13" t="n">
        <v>46161</v>
      </c>
      <c r="H6898" s="2" t="n">
        <v>29.9</v>
      </c>
    </row>
    <row r="6899" customFormat="false" ht="15" hidden="false" customHeight="false" outlineLevel="0" collapsed="false">
      <c r="A6899" s="2" t="s">
        <v>24080</v>
      </c>
      <c r="B6899" s="2" t="s">
        <v>1357</v>
      </c>
      <c r="C6899" s="2" t="s">
        <v>108</v>
      </c>
      <c r="D6899" s="2" t="s">
        <v>17184</v>
      </c>
      <c r="E6899" s="2" t="s">
        <v>17176</v>
      </c>
      <c r="F6899" s="13" t="n">
        <v>45977</v>
      </c>
      <c r="G6899" s="13" t="n">
        <v>45977</v>
      </c>
      <c r="H6899" s="2" t="n">
        <v>12.5</v>
      </c>
    </row>
    <row r="6900" customFormat="false" ht="15" hidden="false" customHeight="false" outlineLevel="0" collapsed="false">
      <c r="A6900" s="2" t="s">
        <v>24081</v>
      </c>
      <c r="B6900" s="2" t="s">
        <v>484</v>
      </c>
      <c r="C6900" s="2" t="s">
        <v>141</v>
      </c>
      <c r="D6900" s="2" t="s">
        <v>17180</v>
      </c>
      <c r="E6900" s="2" t="s">
        <v>17176</v>
      </c>
      <c r="F6900" s="13" t="n">
        <v>45791</v>
      </c>
      <c r="G6900" s="13" t="n">
        <v>45791</v>
      </c>
      <c r="H6900" s="2" t="n">
        <v>10.2</v>
      </c>
    </row>
    <row r="6901" customFormat="false" ht="15" hidden="false" customHeight="false" outlineLevel="0" collapsed="false">
      <c r="A6901" s="2" t="s">
        <v>24082</v>
      </c>
      <c r="B6901" s="2" t="s">
        <v>3672</v>
      </c>
      <c r="C6901" s="2" t="s">
        <v>128</v>
      </c>
      <c r="D6901" s="2" t="s">
        <v>17184</v>
      </c>
      <c r="E6901" s="2" t="s">
        <v>17187</v>
      </c>
      <c r="F6901" s="13" t="n">
        <v>45808</v>
      </c>
      <c r="G6901" s="13" t="n">
        <v>45808</v>
      </c>
      <c r="H6901" s="2" t="n">
        <v>20.3</v>
      </c>
    </row>
    <row r="6902" customFormat="false" ht="15" hidden="false" customHeight="false" outlineLevel="0" collapsed="false">
      <c r="A6902" s="2" t="s">
        <v>24083</v>
      </c>
      <c r="B6902" s="2" t="s">
        <v>2972</v>
      </c>
      <c r="C6902" s="2" t="s">
        <v>98</v>
      </c>
      <c r="D6902" s="2" t="s">
        <v>17180</v>
      </c>
      <c r="E6902" s="2" t="s">
        <v>17176</v>
      </c>
      <c r="F6902" s="13" t="n">
        <v>46045</v>
      </c>
      <c r="G6902" s="13" t="n">
        <v>46045</v>
      </c>
      <c r="H6902" s="2" t="n">
        <v>11.3</v>
      </c>
    </row>
    <row r="6903" customFormat="false" ht="15" hidden="false" customHeight="false" outlineLevel="0" collapsed="false">
      <c r="A6903" s="2" t="s">
        <v>24084</v>
      </c>
      <c r="B6903" s="2" t="s">
        <v>1208</v>
      </c>
      <c r="C6903" s="2" t="s">
        <v>145</v>
      </c>
      <c r="D6903" s="2" t="s">
        <v>17184</v>
      </c>
      <c r="E6903" s="2" t="s">
        <v>17187</v>
      </c>
      <c r="F6903" s="13" t="n">
        <v>45844</v>
      </c>
      <c r="G6903" s="13" t="n">
        <v>45846</v>
      </c>
      <c r="H6903" s="2" t="n">
        <v>48.8</v>
      </c>
    </row>
    <row r="6904" customFormat="false" ht="15" hidden="false" customHeight="false" outlineLevel="0" collapsed="false">
      <c r="A6904" s="2" t="s">
        <v>24085</v>
      </c>
      <c r="B6904" s="2" t="s">
        <v>3596</v>
      </c>
      <c r="C6904" s="2" t="s">
        <v>98</v>
      </c>
      <c r="D6904" s="2" t="s">
        <v>17182</v>
      </c>
      <c r="E6904" s="2" t="s">
        <v>17191</v>
      </c>
      <c r="F6904" s="13" t="n">
        <v>45726</v>
      </c>
      <c r="G6904" s="13" t="n">
        <v>45726</v>
      </c>
      <c r="H6904" s="2" t="n">
        <v>2.8</v>
      </c>
    </row>
    <row r="6905" customFormat="false" ht="15" hidden="false" customHeight="false" outlineLevel="0" collapsed="false">
      <c r="A6905" s="2" t="s">
        <v>24086</v>
      </c>
      <c r="B6905" s="2" t="s">
        <v>4830</v>
      </c>
      <c r="C6905" s="2" t="s">
        <v>163</v>
      </c>
      <c r="D6905" s="2" t="s">
        <v>17178</v>
      </c>
      <c r="E6905" s="2" t="s">
        <v>17176</v>
      </c>
      <c r="F6905" s="13" t="n">
        <v>46083</v>
      </c>
      <c r="G6905" s="13" t="n">
        <v>46083</v>
      </c>
      <c r="H6905" s="2" t="n">
        <v>13.1</v>
      </c>
    </row>
    <row r="6906" customFormat="false" ht="15" hidden="false" customHeight="false" outlineLevel="0" collapsed="false">
      <c r="A6906" s="2" t="s">
        <v>24087</v>
      </c>
      <c r="B6906" s="2" t="s">
        <v>3000</v>
      </c>
      <c r="C6906" s="2" t="s">
        <v>165</v>
      </c>
      <c r="D6906" s="2" t="s">
        <v>17184</v>
      </c>
      <c r="E6906" s="2" t="s">
        <v>17187</v>
      </c>
      <c r="F6906" s="13" t="n">
        <v>46032</v>
      </c>
      <c r="G6906" s="13" t="n">
        <v>46032</v>
      </c>
      <c r="H6906" s="2" t="n">
        <v>9.5</v>
      </c>
    </row>
    <row r="6907" customFormat="false" ht="15" hidden="false" customHeight="false" outlineLevel="0" collapsed="false">
      <c r="A6907" s="2" t="s">
        <v>24088</v>
      </c>
      <c r="B6907" s="2" t="s">
        <v>1942</v>
      </c>
      <c r="C6907" s="2" t="s">
        <v>128</v>
      </c>
      <c r="D6907" s="2" t="s">
        <v>17178</v>
      </c>
      <c r="E6907" s="2" t="s">
        <v>17187</v>
      </c>
      <c r="F6907" s="13" t="n">
        <v>46173</v>
      </c>
      <c r="G6907" s="13" t="n">
        <v>46173</v>
      </c>
      <c r="H6907" s="2" t="n">
        <v>4.7</v>
      </c>
    </row>
    <row r="6908" customFormat="false" ht="15" hidden="false" customHeight="false" outlineLevel="0" collapsed="false">
      <c r="A6908" s="2" t="s">
        <v>24089</v>
      </c>
      <c r="B6908" s="2" t="s">
        <v>1475</v>
      </c>
      <c r="C6908" s="2" t="s">
        <v>163</v>
      </c>
      <c r="D6908" s="2" t="s">
        <v>17175</v>
      </c>
      <c r="E6908" s="2" t="s">
        <v>17176</v>
      </c>
      <c r="F6908" s="13" t="n">
        <v>46058</v>
      </c>
      <c r="G6908" s="13" t="n">
        <v>46059</v>
      </c>
      <c r="H6908" s="2" t="n">
        <v>24.5</v>
      </c>
    </row>
    <row r="6909" customFormat="false" ht="15" hidden="false" customHeight="false" outlineLevel="0" collapsed="false">
      <c r="A6909" s="2" t="s">
        <v>24090</v>
      </c>
      <c r="B6909" s="2" t="s">
        <v>101</v>
      </c>
      <c r="C6909" s="2" t="s">
        <v>104</v>
      </c>
      <c r="D6909" s="2" t="s">
        <v>17180</v>
      </c>
      <c r="E6909" s="2" t="s">
        <v>17191</v>
      </c>
      <c r="F6909" s="13" t="n">
        <v>46106</v>
      </c>
      <c r="G6909" s="13" t="n">
        <v>46106</v>
      </c>
      <c r="H6909" s="2" t="n">
        <v>2</v>
      </c>
    </row>
    <row r="6910" customFormat="false" ht="15" hidden="false" customHeight="false" outlineLevel="0" collapsed="false">
      <c r="A6910" s="2" t="s">
        <v>24091</v>
      </c>
      <c r="B6910" s="2" t="s">
        <v>2851</v>
      </c>
      <c r="C6910" s="2" t="s">
        <v>145</v>
      </c>
      <c r="D6910" s="2" t="s">
        <v>17178</v>
      </c>
      <c r="E6910" s="2" t="s">
        <v>17187</v>
      </c>
      <c r="F6910" s="13" t="n">
        <v>45922</v>
      </c>
      <c r="G6910" s="13" t="n">
        <v>45922</v>
      </c>
      <c r="H6910" s="2" t="n">
        <v>15</v>
      </c>
    </row>
    <row r="6911" customFormat="false" ht="15" hidden="false" customHeight="false" outlineLevel="0" collapsed="false">
      <c r="A6911" s="2" t="s">
        <v>24092</v>
      </c>
      <c r="B6911" s="2" t="s">
        <v>283</v>
      </c>
      <c r="C6911" s="2" t="s">
        <v>165</v>
      </c>
      <c r="D6911" s="2" t="s">
        <v>17184</v>
      </c>
      <c r="E6911" s="2" t="s">
        <v>17187</v>
      </c>
      <c r="F6911" s="13" t="n">
        <v>46190</v>
      </c>
      <c r="G6911" s="13" t="n">
        <v>46191</v>
      </c>
      <c r="H6911" s="2" t="n">
        <v>24</v>
      </c>
    </row>
    <row r="6912" customFormat="false" ht="15" hidden="false" customHeight="false" outlineLevel="0" collapsed="false">
      <c r="A6912" s="2" t="s">
        <v>24093</v>
      </c>
      <c r="B6912" s="2" t="s">
        <v>4864</v>
      </c>
      <c r="C6912" s="2" t="s">
        <v>119</v>
      </c>
      <c r="D6912" s="2" t="s">
        <v>17184</v>
      </c>
      <c r="E6912" s="2" t="s">
        <v>17176</v>
      </c>
      <c r="F6912" s="13" t="n">
        <v>45980</v>
      </c>
      <c r="G6912" s="13" t="n">
        <v>45981</v>
      </c>
      <c r="H6912" s="2" t="n">
        <v>35.8</v>
      </c>
    </row>
    <row r="6913" customFormat="false" ht="15" hidden="false" customHeight="false" outlineLevel="0" collapsed="false">
      <c r="A6913" s="2" t="s">
        <v>24094</v>
      </c>
      <c r="B6913" s="2" t="s">
        <v>685</v>
      </c>
      <c r="C6913" s="2" t="s">
        <v>128</v>
      </c>
      <c r="D6913" s="2" t="s">
        <v>17178</v>
      </c>
      <c r="E6913" s="2" t="s">
        <v>17193</v>
      </c>
      <c r="F6913" s="13" t="n">
        <v>46122</v>
      </c>
      <c r="G6913" s="13" t="n">
        <v>46122</v>
      </c>
      <c r="H6913" s="2" t="n">
        <v>5.5</v>
      </c>
    </row>
    <row r="6914" customFormat="false" ht="15" hidden="false" customHeight="false" outlineLevel="0" collapsed="false">
      <c r="A6914" s="2" t="s">
        <v>24095</v>
      </c>
      <c r="B6914" s="2" t="s">
        <v>5121</v>
      </c>
      <c r="C6914" s="2" t="s">
        <v>98</v>
      </c>
      <c r="D6914" s="2" t="s">
        <v>17178</v>
      </c>
      <c r="E6914" s="2" t="s">
        <v>17193</v>
      </c>
      <c r="F6914" s="13" t="n">
        <v>45874</v>
      </c>
      <c r="G6914" s="13" t="n">
        <v>45874</v>
      </c>
      <c r="H6914" s="2" t="n">
        <v>3.6</v>
      </c>
    </row>
    <row r="6915" customFormat="false" ht="15" hidden="false" customHeight="false" outlineLevel="0" collapsed="false">
      <c r="A6915" s="2" t="s">
        <v>24096</v>
      </c>
      <c r="B6915" s="2" t="s">
        <v>4654</v>
      </c>
      <c r="C6915" s="2" t="s">
        <v>141</v>
      </c>
      <c r="D6915" s="2" t="s">
        <v>17178</v>
      </c>
      <c r="E6915" s="2" t="s">
        <v>17187</v>
      </c>
      <c r="F6915" s="13" t="n">
        <v>46056</v>
      </c>
      <c r="G6915" s="13" t="n">
        <v>46056</v>
      </c>
      <c r="H6915" s="2" t="n">
        <v>18.1</v>
      </c>
    </row>
    <row r="6916" customFormat="false" ht="15" hidden="false" customHeight="false" outlineLevel="0" collapsed="false">
      <c r="A6916" s="2" t="s">
        <v>24097</v>
      </c>
      <c r="B6916" s="2" t="s">
        <v>1643</v>
      </c>
      <c r="C6916" s="2" t="s">
        <v>165</v>
      </c>
      <c r="D6916" s="2" t="s">
        <v>17175</v>
      </c>
      <c r="E6916" s="2" t="s">
        <v>17187</v>
      </c>
      <c r="F6916" s="13" t="n">
        <v>46147</v>
      </c>
      <c r="G6916" s="13" t="n">
        <v>46147</v>
      </c>
      <c r="H6916" s="2" t="n">
        <v>5.1</v>
      </c>
    </row>
    <row r="6917" customFormat="false" ht="15" hidden="false" customHeight="false" outlineLevel="0" collapsed="false">
      <c r="A6917" s="2" t="s">
        <v>24098</v>
      </c>
      <c r="B6917" s="2" t="s">
        <v>3649</v>
      </c>
      <c r="C6917" s="2" t="s">
        <v>163</v>
      </c>
      <c r="D6917" s="2" t="s">
        <v>17175</v>
      </c>
      <c r="E6917" s="2" t="s">
        <v>17176</v>
      </c>
      <c r="F6917" s="13" t="n">
        <v>46022</v>
      </c>
      <c r="G6917" s="13" t="n">
        <v>46022</v>
      </c>
      <c r="H6917" s="2" t="n">
        <v>23.2</v>
      </c>
    </row>
    <row r="6918" customFormat="false" ht="15" hidden="false" customHeight="false" outlineLevel="0" collapsed="false">
      <c r="A6918" s="2" t="s">
        <v>24099</v>
      </c>
      <c r="B6918" s="2" t="s">
        <v>2814</v>
      </c>
      <c r="C6918" s="2" t="s">
        <v>98</v>
      </c>
      <c r="D6918" s="2" t="s">
        <v>17175</v>
      </c>
      <c r="E6918" s="2" t="s">
        <v>17176</v>
      </c>
      <c r="F6918" s="13" t="n">
        <v>46230</v>
      </c>
      <c r="G6918" s="13" t="n">
        <v>46230</v>
      </c>
      <c r="H6918" s="2" t="n">
        <v>6.6</v>
      </c>
    </row>
    <row r="6919" customFormat="false" ht="15" hidden="false" customHeight="false" outlineLevel="0" collapsed="false">
      <c r="A6919" s="2" t="s">
        <v>24100</v>
      </c>
      <c r="B6919" s="2" t="s">
        <v>2371</v>
      </c>
      <c r="C6919" s="2" t="s">
        <v>104</v>
      </c>
      <c r="D6919" s="2" t="s">
        <v>17178</v>
      </c>
      <c r="E6919" s="2" t="s">
        <v>17176</v>
      </c>
      <c r="F6919" s="13" t="n">
        <v>46181</v>
      </c>
      <c r="G6919" s="13" t="n">
        <v>46183</v>
      </c>
      <c r="H6919" s="2" t="n">
        <v>56.8</v>
      </c>
    </row>
    <row r="6920" customFormat="false" ht="15" hidden="false" customHeight="false" outlineLevel="0" collapsed="false">
      <c r="A6920" s="2" t="s">
        <v>24101</v>
      </c>
      <c r="B6920" s="2" t="s">
        <v>3515</v>
      </c>
      <c r="C6920" s="2" t="s">
        <v>123</v>
      </c>
      <c r="D6920" s="2" t="s">
        <v>17180</v>
      </c>
      <c r="E6920" s="2" t="s">
        <v>17193</v>
      </c>
      <c r="F6920" s="13" t="n">
        <v>45964</v>
      </c>
      <c r="G6920" s="13" t="n">
        <v>45964</v>
      </c>
      <c r="H6920" s="2" t="n">
        <v>11.7</v>
      </c>
    </row>
    <row r="6921" customFormat="false" ht="15" hidden="false" customHeight="false" outlineLevel="0" collapsed="false">
      <c r="A6921" s="2" t="s">
        <v>24102</v>
      </c>
      <c r="B6921" s="2" t="s">
        <v>3535</v>
      </c>
      <c r="C6921" s="2" t="s">
        <v>119</v>
      </c>
      <c r="D6921" s="2" t="s">
        <v>17175</v>
      </c>
      <c r="E6921" s="2" t="s">
        <v>17187</v>
      </c>
      <c r="F6921" s="13" t="n">
        <v>45867</v>
      </c>
      <c r="G6921" s="13" t="n">
        <v>45868</v>
      </c>
      <c r="H6921" s="2" t="n">
        <v>24.3</v>
      </c>
    </row>
    <row r="6922" customFormat="false" ht="15" hidden="false" customHeight="false" outlineLevel="0" collapsed="false">
      <c r="A6922" s="2" t="s">
        <v>24103</v>
      </c>
      <c r="B6922" s="2" t="s">
        <v>3118</v>
      </c>
      <c r="C6922" s="2" t="s">
        <v>141</v>
      </c>
      <c r="D6922" s="2" t="s">
        <v>17182</v>
      </c>
      <c r="E6922" s="2" t="s">
        <v>17176</v>
      </c>
      <c r="F6922" s="13" t="n">
        <v>46052</v>
      </c>
      <c r="G6922" s="13" t="n">
        <v>46052</v>
      </c>
      <c r="H6922" s="2" t="n">
        <v>20.3</v>
      </c>
    </row>
    <row r="6923" customFormat="false" ht="15" hidden="false" customHeight="false" outlineLevel="0" collapsed="false">
      <c r="A6923" s="2" t="s">
        <v>24104</v>
      </c>
      <c r="B6923" s="2" t="s">
        <v>314</v>
      </c>
      <c r="C6923" s="2" t="s">
        <v>119</v>
      </c>
      <c r="D6923" s="2" t="s">
        <v>17182</v>
      </c>
      <c r="E6923" s="2" t="s">
        <v>17187</v>
      </c>
      <c r="F6923" s="13" t="n">
        <v>46137</v>
      </c>
      <c r="G6923" s="13" t="n">
        <v>46137</v>
      </c>
      <c r="H6923" s="2" t="n">
        <v>21.9</v>
      </c>
    </row>
    <row r="6924" customFormat="false" ht="15" hidden="false" customHeight="false" outlineLevel="0" collapsed="false">
      <c r="A6924" s="2" t="s">
        <v>24105</v>
      </c>
      <c r="B6924" s="2" t="s">
        <v>2657</v>
      </c>
      <c r="C6924" s="2" t="s">
        <v>128</v>
      </c>
      <c r="D6924" s="2" t="s">
        <v>17178</v>
      </c>
      <c r="E6924" s="2" t="s">
        <v>17187</v>
      </c>
      <c r="F6924" s="13" t="n">
        <v>46171</v>
      </c>
      <c r="G6924" s="13" t="n">
        <v>46171</v>
      </c>
      <c r="H6924" s="2" t="n">
        <v>4</v>
      </c>
    </row>
    <row r="6925" customFormat="false" ht="15" hidden="false" customHeight="false" outlineLevel="0" collapsed="false">
      <c r="A6925" s="2" t="s">
        <v>24106</v>
      </c>
      <c r="B6925" s="2" t="s">
        <v>542</v>
      </c>
      <c r="C6925" s="2" t="s">
        <v>145</v>
      </c>
      <c r="D6925" s="2" t="s">
        <v>17180</v>
      </c>
      <c r="E6925" s="2" t="s">
        <v>17176</v>
      </c>
      <c r="F6925" s="13" t="n">
        <v>46084</v>
      </c>
      <c r="G6925" s="13" t="n">
        <v>46084</v>
      </c>
      <c r="H6925" s="2" t="n">
        <v>13.5</v>
      </c>
    </row>
    <row r="6926" customFormat="false" ht="15" hidden="false" customHeight="false" outlineLevel="0" collapsed="false">
      <c r="A6926" s="2" t="s">
        <v>24107</v>
      </c>
      <c r="B6926" s="2" t="s">
        <v>1245</v>
      </c>
      <c r="C6926" s="2" t="s">
        <v>98</v>
      </c>
      <c r="D6926" s="2" t="s">
        <v>17175</v>
      </c>
      <c r="E6926" s="2" t="s">
        <v>17176</v>
      </c>
      <c r="F6926" s="13" t="n">
        <v>46180</v>
      </c>
      <c r="G6926" s="13" t="n">
        <v>46181</v>
      </c>
      <c r="H6926" s="2" t="n">
        <v>45.5</v>
      </c>
    </row>
    <row r="6927" customFormat="false" ht="15" hidden="false" customHeight="false" outlineLevel="0" collapsed="false">
      <c r="A6927" s="2" t="s">
        <v>24108</v>
      </c>
      <c r="B6927" s="2" t="s">
        <v>3961</v>
      </c>
      <c r="C6927" s="2" t="s">
        <v>98</v>
      </c>
      <c r="D6927" s="2" t="s">
        <v>17178</v>
      </c>
      <c r="E6927" s="2" t="s">
        <v>17193</v>
      </c>
      <c r="F6927" s="13" t="n">
        <v>45826</v>
      </c>
      <c r="G6927" s="13" t="n">
        <v>45826</v>
      </c>
      <c r="H6927" s="2" t="n">
        <v>3.9</v>
      </c>
    </row>
    <row r="6928" customFormat="false" ht="15" hidden="false" customHeight="false" outlineLevel="0" collapsed="false">
      <c r="A6928" s="2" t="s">
        <v>24109</v>
      </c>
      <c r="B6928" s="2" t="s">
        <v>5060</v>
      </c>
      <c r="C6928" s="2" t="s">
        <v>98</v>
      </c>
      <c r="D6928" s="2" t="s">
        <v>17180</v>
      </c>
      <c r="E6928" s="2" t="s">
        <v>17187</v>
      </c>
      <c r="F6928" s="13" t="n">
        <v>46035</v>
      </c>
      <c r="G6928" s="13" t="n">
        <v>46035</v>
      </c>
      <c r="H6928" s="2" t="n">
        <v>17.6</v>
      </c>
    </row>
    <row r="6929" customFormat="false" ht="15" hidden="false" customHeight="false" outlineLevel="0" collapsed="false">
      <c r="A6929" s="2" t="s">
        <v>24110</v>
      </c>
      <c r="B6929" s="2" t="s">
        <v>363</v>
      </c>
      <c r="C6929" s="2" t="s">
        <v>139</v>
      </c>
      <c r="D6929" s="2" t="s">
        <v>17182</v>
      </c>
      <c r="E6929" s="2" t="s">
        <v>17176</v>
      </c>
      <c r="F6929" s="13" t="n">
        <v>46024</v>
      </c>
      <c r="G6929" s="13" t="n">
        <v>46025</v>
      </c>
      <c r="H6929" s="2" t="n">
        <v>35.2</v>
      </c>
    </row>
    <row r="6930" customFormat="false" ht="15" hidden="false" customHeight="false" outlineLevel="0" collapsed="false">
      <c r="A6930" s="2" t="s">
        <v>24111</v>
      </c>
      <c r="B6930" s="2" t="s">
        <v>2026</v>
      </c>
      <c r="C6930" s="2" t="s">
        <v>128</v>
      </c>
      <c r="D6930" s="2" t="s">
        <v>17175</v>
      </c>
      <c r="E6930" s="2" t="s">
        <v>17187</v>
      </c>
      <c r="F6930" s="13" t="n">
        <v>46220</v>
      </c>
      <c r="G6930" s="13" t="n">
        <v>46220</v>
      </c>
      <c r="H6930" s="2" t="n">
        <v>19.9</v>
      </c>
    </row>
    <row r="6931" customFormat="false" ht="15" hidden="false" customHeight="false" outlineLevel="0" collapsed="false">
      <c r="A6931" s="2" t="s">
        <v>24112</v>
      </c>
      <c r="B6931" s="2" t="s">
        <v>4749</v>
      </c>
      <c r="C6931" s="2" t="s">
        <v>141</v>
      </c>
      <c r="D6931" s="2" t="s">
        <v>17180</v>
      </c>
      <c r="E6931" s="2" t="s">
        <v>17176</v>
      </c>
      <c r="F6931" s="13" t="n">
        <v>46254</v>
      </c>
      <c r="G6931" s="13" t="n">
        <v>46254</v>
      </c>
      <c r="H6931" s="2" t="n">
        <v>13.1</v>
      </c>
    </row>
    <row r="6932" customFormat="false" ht="15" hidden="false" customHeight="false" outlineLevel="0" collapsed="false">
      <c r="A6932" s="2" t="s">
        <v>24113</v>
      </c>
      <c r="B6932" s="2" t="s">
        <v>3672</v>
      </c>
      <c r="C6932" s="2" t="s">
        <v>128</v>
      </c>
      <c r="D6932" s="2" t="s">
        <v>17184</v>
      </c>
      <c r="E6932" s="2" t="s">
        <v>17176</v>
      </c>
      <c r="F6932" s="13" t="n">
        <v>45904</v>
      </c>
      <c r="G6932" s="13" t="n">
        <v>45905</v>
      </c>
      <c r="H6932" s="2" t="n">
        <v>29.6</v>
      </c>
    </row>
    <row r="6933" customFormat="false" ht="15" hidden="false" customHeight="false" outlineLevel="0" collapsed="false">
      <c r="A6933" s="2" t="s">
        <v>24114</v>
      </c>
      <c r="B6933" s="2" t="s">
        <v>3210</v>
      </c>
      <c r="C6933" s="2" t="s">
        <v>119</v>
      </c>
      <c r="D6933" s="2" t="s">
        <v>17180</v>
      </c>
      <c r="E6933" s="2" t="s">
        <v>17176</v>
      </c>
      <c r="F6933" s="13" t="n">
        <v>45763</v>
      </c>
      <c r="G6933" s="13" t="n">
        <v>45763</v>
      </c>
      <c r="H6933" s="2" t="n">
        <v>8.4</v>
      </c>
    </row>
    <row r="6934" customFormat="false" ht="15" hidden="false" customHeight="false" outlineLevel="0" collapsed="false">
      <c r="A6934" s="2" t="s">
        <v>24115</v>
      </c>
      <c r="B6934" s="2" t="s">
        <v>3872</v>
      </c>
      <c r="C6934" s="2" t="s">
        <v>108</v>
      </c>
      <c r="D6934" s="2" t="s">
        <v>17178</v>
      </c>
      <c r="E6934" s="2" t="s">
        <v>17187</v>
      </c>
      <c r="F6934" s="13" t="n">
        <v>45767</v>
      </c>
      <c r="G6934" s="13" t="n">
        <v>45767</v>
      </c>
      <c r="H6934" s="2" t="n">
        <v>15.1</v>
      </c>
    </row>
    <row r="6935" customFormat="false" ht="15" hidden="false" customHeight="false" outlineLevel="0" collapsed="false">
      <c r="A6935" s="2" t="s">
        <v>24116</v>
      </c>
      <c r="B6935" s="2" t="s">
        <v>2709</v>
      </c>
      <c r="C6935" s="2" t="s">
        <v>119</v>
      </c>
      <c r="D6935" s="2" t="s">
        <v>17182</v>
      </c>
      <c r="E6935" s="2" t="s">
        <v>17187</v>
      </c>
      <c r="F6935" s="13" t="n">
        <v>46123</v>
      </c>
      <c r="G6935" s="13" t="n">
        <v>46123</v>
      </c>
      <c r="H6935" s="2" t="n">
        <v>9.8</v>
      </c>
    </row>
    <row r="6936" customFormat="false" ht="15" hidden="false" customHeight="false" outlineLevel="0" collapsed="false">
      <c r="A6936" s="2" t="s">
        <v>24117</v>
      </c>
      <c r="B6936" s="2" t="s">
        <v>2281</v>
      </c>
      <c r="C6936" s="2" t="s">
        <v>139</v>
      </c>
      <c r="D6936" s="2" t="s">
        <v>17178</v>
      </c>
      <c r="E6936" s="2" t="s">
        <v>17187</v>
      </c>
      <c r="F6936" s="13" t="n">
        <v>45850</v>
      </c>
      <c r="G6936" s="13" t="n">
        <v>45850</v>
      </c>
      <c r="H6936" s="2" t="n">
        <v>12.1</v>
      </c>
    </row>
    <row r="6937" customFormat="false" ht="15" hidden="false" customHeight="false" outlineLevel="0" collapsed="false">
      <c r="A6937" s="2" t="s">
        <v>24118</v>
      </c>
      <c r="B6937" s="2" t="s">
        <v>2011</v>
      </c>
      <c r="C6937" s="2" t="s">
        <v>145</v>
      </c>
      <c r="D6937" s="2" t="s">
        <v>17175</v>
      </c>
      <c r="E6937" s="2" t="s">
        <v>17176</v>
      </c>
      <c r="F6937" s="13" t="n">
        <v>46251</v>
      </c>
      <c r="G6937" s="13" t="n">
        <v>46252</v>
      </c>
      <c r="H6937" s="2" t="n">
        <v>44.1</v>
      </c>
    </row>
    <row r="6938" customFormat="false" ht="15" hidden="false" customHeight="false" outlineLevel="0" collapsed="false">
      <c r="A6938" s="2" t="s">
        <v>24119</v>
      </c>
      <c r="B6938" s="2" t="s">
        <v>3391</v>
      </c>
      <c r="C6938" s="2" t="s">
        <v>119</v>
      </c>
      <c r="D6938" s="2" t="s">
        <v>17175</v>
      </c>
      <c r="E6938" s="2" t="s">
        <v>17176</v>
      </c>
      <c r="F6938" s="13" t="n">
        <v>46071</v>
      </c>
      <c r="G6938" s="13" t="n">
        <v>46071</v>
      </c>
      <c r="H6938" s="2" t="n">
        <v>6</v>
      </c>
    </row>
    <row r="6939" customFormat="false" ht="15" hidden="false" customHeight="false" outlineLevel="0" collapsed="false">
      <c r="A6939" s="2" t="s">
        <v>24120</v>
      </c>
      <c r="B6939" s="2" t="s">
        <v>4636</v>
      </c>
      <c r="C6939" s="2" t="s">
        <v>104</v>
      </c>
      <c r="D6939" s="2" t="s">
        <v>17175</v>
      </c>
      <c r="E6939" s="2" t="s">
        <v>17176</v>
      </c>
      <c r="F6939" s="13" t="n">
        <v>45874</v>
      </c>
      <c r="G6939" s="13" t="n">
        <v>45874</v>
      </c>
      <c r="H6939" s="2" t="n">
        <v>9.2</v>
      </c>
    </row>
    <row r="6940" customFormat="false" ht="15" hidden="false" customHeight="false" outlineLevel="0" collapsed="false">
      <c r="A6940" s="2" t="s">
        <v>24121</v>
      </c>
      <c r="B6940" s="2" t="s">
        <v>2818</v>
      </c>
      <c r="C6940" s="2" t="s">
        <v>98</v>
      </c>
      <c r="D6940" s="2" t="s">
        <v>17178</v>
      </c>
      <c r="E6940" s="2" t="s">
        <v>17193</v>
      </c>
      <c r="F6940" s="13" t="n">
        <v>46024</v>
      </c>
      <c r="G6940" s="13" t="n">
        <v>46024</v>
      </c>
      <c r="H6940" s="2" t="n">
        <v>9.7</v>
      </c>
    </row>
    <row r="6941" customFormat="false" ht="15" hidden="false" customHeight="false" outlineLevel="0" collapsed="false">
      <c r="A6941" s="2" t="s">
        <v>24122</v>
      </c>
      <c r="B6941" s="2" t="s">
        <v>4531</v>
      </c>
      <c r="C6941" s="2" t="s">
        <v>98</v>
      </c>
      <c r="D6941" s="2" t="s">
        <v>17178</v>
      </c>
      <c r="E6941" s="2" t="s">
        <v>17176</v>
      </c>
      <c r="F6941" s="13" t="n">
        <v>45921</v>
      </c>
      <c r="G6941" s="13" t="n">
        <v>45922</v>
      </c>
      <c r="H6941" s="2" t="n">
        <v>31.9</v>
      </c>
    </row>
    <row r="6942" customFormat="false" ht="15" hidden="false" customHeight="false" outlineLevel="0" collapsed="false">
      <c r="A6942" s="2" t="s">
        <v>24123</v>
      </c>
      <c r="B6942" s="2" t="s">
        <v>1992</v>
      </c>
      <c r="C6942" s="2" t="s">
        <v>139</v>
      </c>
      <c r="D6942" s="2" t="s">
        <v>17175</v>
      </c>
      <c r="E6942" s="2" t="s">
        <v>17176</v>
      </c>
      <c r="F6942" s="13" t="n">
        <v>45910</v>
      </c>
      <c r="G6942" s="13" t="n">
        <v>45911</v>
      </c>
      <c r="H6942" s="2" t="n">
        <v>29.4</v>
      </c>
    </row>
    <row r="6943" customFormat="false" ht="15" hidden="false" customHeight="false" outlineLevel="0" collapsed="false">
      <c r="A6943" s="2" t="s">
        <v>24124</v>
      </c>
      <c r="B6943" s="2" t="s">
        <v>1313</v>
      </c>
      <c r="C6943" s="2" t="s">
        <v>98</v>
      </c>
      <c r="D6943" s="2" t="s">
        <v>17178</v>
      </c>
      <c r="E6943" s="2" t="s">
        <v>17176</v>
      </c>
      <c r="F6943" s="13" t="n">
        <v>45740</v>
      </c>
      <c r="G6943" s="13" t="n">
        <v>45740</v>
      </c>
      <c r="H6943" s="2" t="n">
        <v>11</v>
      </c>
    </row>
    <row r="6944" customFormat="false" ht="15" hidden="false" customHeight="false" outlineLevel="0" collapsed="false">
      <c r="A6944" s="2" t="s">
        <v>24125</v>
      </c>
      <c r="B6944" s="2" t="s">
        <v>4236</v>
      </c>
      <c r="C6944" s="2" t="s">
        <v>98</v>
      </c>
      <c r="D6944" s="2" t="s">
        <v>17182</v>
      </c>
      <c r="E6944" s="2" t="s">
        <v>17191</v>
      </c>
      <c r="F6944" s="13" t="n">
        <v>45854</v>
      </c>
      <c r="G6944" s="13" t="n">
        <v>45854</v>
      </c>
      <c r="H6944" s="2" t="n">
        <v>4.9</v>
      </c>
    </row>
    <row r="6945" customFormat="false" ht="15" hidden="false" customHeight="false" outlineLevel="0" collapsed="false">
      <c r="A6945" s="2" t="s">
        <v>24126</v>
      </c>
      <c r="B6945" s="2" t="s">
        <v>3642</v>
      </c>
      <c r="C6945" s="2" t="s">
        <v>119</v>
      </c>
      <c r="D6945" s="2" t="s">
        <v>17184</v>
      </c>
      <c r="E6945" s="2" t="s">
        <v>17187</v>
      </c>
      <c r="F6945" s="13" t="n">
        <v>45836</v>
      </c>
      <c r="G6945" s="13" t="n">
        <v>45836</v>
      </c>
      <c r="H6945" s="2" t="n">
        <v>12</v>
      </c>
    </row>
    <row r="6946" customFormat="false" ht="15" hidden="false" customHeight="false" outlineLevel="0" collapsed="false">
      <c r="A6946" s="2" t="s">
        <v>24127</v>
      </c>
      <c r="B6946" s="2" t="s">
        <v>3099</v>
      </c>
      <c r="C6946" s="2" t="s">
        <v>104</v>
      </c>
      <c r="D6946" s="2" t="s">
        <v>17184</v>
      </c>
      <c r="E6946" s="2" t="s">
        <v>17187</v>
      </c>
      <c r="F6946" s="13" t="n">
        <v>45751</v>
      </c>
      <c r="G6946" s="13" t="n">
        <v>45751</v>
      </c>
      <c r="H6946" s="2" t="n">
        <v>9.7</v>
      </c>
    </row>
    <row r="6947" customFormat="false" ht="15" hidden="false" customHeight="false" outlineLevel="0" collapsed="false">
      <c r="A6947" s="2" t="s">
        <v>24128</v>
      </c>
      <c r="B6947" s="2" t="s">
        <v>3062</v>
      </c>
      <c r="C6947" s="2" t="s">
        <v>98</v>
      </c>
      <c r="D6947" s="2" t="s">
        <v>17178</v>
      </c>
      <c r="E6947" s="2" t="s">
        <v>17191</v>
      </c>
      <c r="F6947" s="13" t="n">
        <v>46125</v>
      </c>
      <c r="G6947" s="13" t="n">
        <v>46125</v>
      </c>
      <c r="H6947" s="2" t="n">
        <v>4.2</v>
      </c>
    </row>
    <row r="6948" customFormat="false" ht="15" hidden="false" customHeight="false" outlineLevel="0" collapsed="false">
      <c r="A6948" s="2" t="s">
        <v>24129</v>
      </c>
      <c r="B6948" s="2" t="s">
        <v>554</v>
      </c>
      <c r="C6948" s="2" t="s">
        <v>98</v>
      </c>
      <c r="D6948" s="2" t="s">
        <v>17180</v>
      </c>
      <c r="E6948" s="2" t="s">
        <v>17187</v>
      </c>
      <c r="F6948" s="13" t="n">
        <v>46103</v>
      </c>
      <c r="G6948" s="13" t="n">
        <v>46104</v>
      </c>
      <c r="H6948" s="2" t="n">
        <v>28.7</v>
      </c>
    </row>
    <row r="6949" customFormat="false" ht="15" hidden="false" customHeight="false" outlineLevel="0" collapsed="false">
      <c r="A6949" s="2" t="s">
        <v>24130</v>
      </c>
      <c r="B6949" s="2" t="s">
        <v>4768</v>
      </c>
      <c r="C6949" s="2" t="s">
        <v>119</v>
      </c>
      <c r="D6949" s="2" t="s">
        <v>17184</v>
      </c>
      <c r="E6949" s="2" t="s">
        <v>17187</v>
      </c>
      <c r="F6949" s="13" t="n">
        <v>45957</v>
      </c>
      <c r="G6949" s="13" t="n">
        <v>45957</v>
      </c>
      <c r="H6949" s="2" t="n">
        <v>11.7</v>
      </c>
    </row>
    <row r="6950" customFormat="false" ht="15" hidden="false" customHeight="false" outlineLevel="0" collapsed="false">
      <c r="A6950" s="2" t="s">
        <v>24131</v>
      </c>
      <c r="B6950" s="2" t="s">
        <v>3813</v>
      </c>
      <c r="C6950" s="2" t="s">
        <v>98</v>
      </c>
      <c r="D6950" s="2" t="s">
        <v>17182</v>
      </c>
      <c r="E6950" s="2" t="s">
        <v>17187</v>
      </c>
      <c r="F6950" s="13" t="n">
        <v>46082</v>
      </c>
      <c r="G6950" s="13" t="n">
        <v>46083</v>
      </c>
      <c r="H6950" s="2" t="n">
        <v>43</v>
      </c>
    </row>
    <row r="6951" customFormat="false" ht="15" hidden="false" customHeight="false" outlineLevel="0" collapsed="false">
      <c r="A6951" s="2" t="s">
        <v>24132</v>
      </c>
      <c r="B6951" s="2" t="s">
        <v>2165</v>
      </c>
      <c r="C6951" s="2" t="s">
        <v>98</v>
      </c>
      <c r="D6951" s="2" t="s">
        <v>17178</v>
      </c>
      <c r="E6951" s="2" t="s">
        <v>17176</v>
      </c>
      <c r="F6951" s="13" t="n">
        <v>45907</v>
      </c>
      <c r="G6951" s="13" t="n">
        <v>45908</v>
      </c>
      <c r="H6951" s="2" t="n">
        <v>41.4</v>
      </c>
    </row>
    <row r="6952" customFormat="false" ht="15" hidden="false" customHeight="false" outlineLevel="0" collapsed="false">
      <c r="A6952" s="2" t="s">
        <v>24133</v>
      </c>
      <c r="B6952" s="2" t="s">
        <v>3547</v>
      </c>
      <c r="C6952" s="2" t="s">
        <v>165</v>
      </c>
      <c r="D6952" s="2" t="s">
        <v>17175</v>
      </c>
      <c r="E6952" s="2" t="s">
        <v>17176</v>
      </c>
      <c r="F6952" s="13" t="n">
        <v>45610</v>
      </c>
      <c r="G6952" s="13" t="n">
        <v>45610</v>
      </c>
      <c r="H6952" s="2" t="n">
        <v>16.8</v>
      </c>
    </row>
    <row r="6953" customFormat="false" ht="15" hidden="false" customHeight="false" outlineLevel="0" collapsed="false">
      <c r="A6953" s="2" t="s">
        <v>24134</v>
      </c>
      <c r="B6953" s="2" t="s">
        <v>1885</v>
      </c>
      <c r="C6953" s="2" t="s">
        <v>139</v>
      </c>
      <c r="D6953" s="2" t="s">
        <v>17180</v>
      </c>
      <c r="E6953" s="2" t="s">
        <v>17187</v>
      </c>
      <c r="F6953" s="13" t="n">
        <v>45816</v>
      </c>
      <c r="G6953" s="13" t="n">
        <v>45816</v>
      </c>
      <c r="H6953" s="2" t="n">
        <v>8.7</v>
      </c>
    </row>
    <row r="6954" customFormat="false" ht="15" hidden="false" customHeight="false" outlineLevel="0" collapsed="false">
      <c r="A6954" s="2" t="s">
        <v>24135</v>
      </c>
      <c r="B6954" s="2" t="s">
        <v>5065</v>
      </c>
      <c r="C6954" s="2" t="s">
        <v>98</v>
      </c>
      <c r="D6954" s="2" t="s">
        <v>17175</v>
      </c>
      <c r="E6954" s="2" t="s">
        <v>17193</v>
      </c>
      <c r="F6954" s="13" t="n">
        <v>45835</v>
      </c>
      <c r="G6954" s="13" t="n">
        <v>45835</v>
      </c>
      <c r="H6954" s="2" t="n">
        <v>4.7</v>
      </c>
    </row>
    <row r="6955" customFormat="false" ht="15" hidden="false" customHeight="false" outlineLevel="0" collapsed="false">
      <c r="A6955" s="2" t="s">
        <v>24136</v>
      </c>
      <c r="B6955" s="2" t="s">
        <v>3977</v>
      </c>
      <c r="C6955" s="2" t="s">
        <v>104</v>
      </c>
      <c r="D6955" s="2" t="s">
        <v>17180</v>
      </c>
      <c r="E6955" s="2" t="s">
        <v>17187</v>
      </c>
      <c r="F6955" s="13" t="n">
        <v>46168</v>
      </c>
      <c r="G6955" s="13" t="n">
        <v>46168</v>
      </c>
      <c r="H6955" s="2" t="n">
        <v>8</v>
      </c>
    </row>
    <row r="6956" customFormat="false" ht="15" hidden="false" customHeight="false" outlineLevel="0" collapsed="false">
      <c r="A6956" s="2" t="s">
        <v>24137</v>
      </c>
      <c r="B6956" s="2" t="s">
        <v>755</v>
      </c>
      <c r="C6956" s="2" t="s">
        <v>141</v>
      </c>
      <c r="D6956" s="2" t="s">
        <v>17182</v>
      </c>
      <c r="E6956" s="2" t="s">
        <v>17191</v>
      </c>
      <c r="F6956" s="13" t="n">
        <v>45820</v>
      </c>
      <c r="G6956" s="13" t="n">
        <v>45820</v>
      </c>
      <c r="H6956" s="2" t="n">
        <v>3.2</v>
      </c>
    </row>
    <row r="6957" customFormat="false" ht="15" hidden="false" customHeight="false" outlineLevel="0" collapsed="false">
      <c r="A6957" s="2" t="s">
        <v>24138</v>
      </c>
      <c r="B6957" s="2" t="s">
        <v>713</v>
      </c>
      <c r="C6957" s="2" t="s">
        <v>108</v>
      </c>
      <c r="D6957" s="2" t="s">
        <v>17180</v>
      </c>
      <c r="E6957" s="2" t="s">
        <v>17176</v>
      </c>
      <c r="F6957" s="13" t="n">
        <v>45852</v>
      </c>
      <c r="G6957" s="13" t="n">
        <v>45852</v>
      </c>
      <c r="H6957" s="2" t="n">
        <v>10.9</v>
      </c>
    </row>
    <row r="6958" customFormat="false" ht="15" hidden="false" customHeight="false" outlineLevel="0" collapsed="false">
      <c r="A6958" s="2" t="s">
        <v>24139</v>
      </c>
      <c r="B6958" s="2" t="s">
        <v>3282</v>
      </c>
      <c r="C6958" s="2" t="s">
        <v>108</v>
      </c>
      <c r="D6958" s="2" t="s">
        <v>17175</v>
      </c>
      <c r="E6958" s="2" t="s">
        <v>17187</v>
      </c>
      <c r="F6958" s="13" t="n">
        <v>46068</v>
      </c>
      <c r="G6958" s="13" t="n">
        <v>46069</v>
      </c>
      <c r="H6958" s="2" t="n">
        <v>28.3</v>
      </c>
    </row>
    <row r="6959" customFormat="false" ht="15" hidden="false" customHeight="false" outlineLevel="0" collapsed="false">
      <c r="A6959" s="2" t="s">
        <v>24140</v>
      </c>
      <c r="B6959" s="2" t="s">
        <v>3420</v>
      </c>
      <c r="C6959" s="2" t="s">
        <v>119</v>
      </c>
      <c r="D6959" s="2" t="s">
        <v>17175</v>
      </c>
      <c r="E6959" s="2" t="s">
        <v>17187</v>
      </c>
      <c r="F6959" s="13" t="n">
        <v>45980</v>
      </c>
      <c r="G6959" s="13" t="n">
        <v>45980</v>
      </c>
      <c r="H6959" s="2" t="n">
        <v>3.5</v>
      </c>
    </row>
    <row r="6960" customFormat="false" ht="15" hidden="false" customHeight="false" outlineLevel="0" collapsed="false">
      <c r="A6960" s="2" t="s">
        <v>24141</v>
      </c>
      <c r="B6960" s="2" t="s">
        <v>1740</v>
      </c>
      <c r="C6960" s="2" t="s">
        <v>98</v>
      </c>
      <c r="D6960" s="2" t="s">
        <v>17175</v>
      </c>
      <c r="E6960" s="2" t="s">
        <v>17176</v>
      </c>
      <c r="F6960" s="13" t="n">
        <v>46005</v>
      </c>
      <c r="G6960" s="13" t="n">
        <v>46006</v>
      </c>
      <c r="H6960" s="2" t="n">
        <v>24.8</v>
      </c>
    </row>
    <row r="6961" customFormat="false" ht="15" hidden="false" customHeight="false" outlineLevel="0" collapsed="false">
      <c r="A6961" s="2" t="s">
        <v>24142</v>
      </c>
      <c r="B6961" s="2" t="s">
        <v>2021</v>
      </c>
      <c r="C6961" s="2" t="s">
        <v>119</v>
      </c>
      <c r="D6961" s="2" t="s">
        <v>17178</v>
      </c>
      <c r="E6961" s="2" t="s">
        <v>17176</v>
      </c>
      <c r="F6961" s="13" t="n">
        <v>46043</v>
      </c>
      <c r="G6961" s="13" t="n">
        <v>46044</v>
      </c>
      <c r="H6961" s="2" t="n">
        <v>25.8</v>
      </c>
    </row>
    <row r="6962" customFormat="false" ht="15" hidden="false" customHeight="false" outlineLevel="0" collapsed="false">
      <c r="A6962" s="2" t="s">
        <v>24143</v>
      </c>
      <c r="B6962" s="2" t="s">
        <v>1579</v>
      </c>
      <c r="C6962" s="2" t="s">
        <v>108</v>
      </c>
      <c r="D6962" s="2" t="s">
        <v>17175</v>
      </c>
      <c r="E6962" s="2" t="s">
        <v>17176</v>
      </c>
      <c r="F6962" s="13" t="n">
        <v>46082</v>
      </c>
      <c r="G6962" s="13" t="n">
        <v>46082</v>
      </c>
      <c r="H6962" s="2" t="n">
        <v>11.5</v>
      </c>
    </row>
    <row r="6963" customFormat="false" ht="15" hidden="false" customHeight="false" outlineLevel="0" collapsed="false">
      <c r="A6963" s="2" t="s">
        <v>24144</v>
      </c>
      <c r="B6963" s="2" t="s">
        <v>337</v>
      </c>
      <c r="C6963" s="2" t="s">
        <v>165</v>
      </c>
      <c r="D6963" s="2" t="s">
        <v>17178</v>
      </c>
      <c r="E6963" s="2" t="s">
        <v>17176</v>
      </c>
      <c r="F6963" s="13" t="n">
        <v>46070</v>
      </c>
      <c r="G6963" s="13" t="n">
        <v>46070</v>
      </c>
      <c r="H6963" s="2" t="n">
        <v>14.6</v>
      </c>
    </row>
    <row r="6964" customFormat="false" ht="15" hidden="false" customHeight="false" outlineLevel="0" collapsed="false">
      <c r="A6964" s="2" t="s">
        <v>24145</v>
      </c>
      <c r="B6964" s="2" t="s">
        <v>710</v>
      </c>
      <c r="C6964" s="2" t="s">
        <v>119</v>
      </c>
      <c r="D6964" s="2" t="s">
        <v>17180</v>
      </c>
      <c r="E6964" s="2" t="s">
        <v>17176</v>
      </c>
      <c r="F6964" s="13" t="n">
        <v>45836</v>
      </c>
      <c r="G6964" s="13" t="n">
        <v>45836</v>
      </c>
      <c r="H6964" s="2" t="n">
        <v>19.9</v>
      </c>
    </row>
    <row r="6965" customFormat="false" ht="15" hidden="false" customHeight="false" outlineLevel="0" collapsed="false">
      <c r="A6965" s="2" t="s">
        <v>24146</v>
      </c>
      <c r="B6965" s="2" t="s">
        <v>4462</v>
      </c>
      <c r="C6965" s="2" t="s">
        <v>141</v>
      </c>
      <c r="D6965" s="2" t="s">
        <v>17175</v>
      </c>
      <c r="E6965" s="2" t="s">
        <v>17176</v>
      </c>
      <c r="F6965" s="13" t="n">
        <v>46190</v>
      </c>
      <c r="G6965" s="13" t="n">
        <v>46190</v>
      </c>
      <c r="H6965" s="2" t="n">
        <v>7.9</v>
      </c>
    </row>
    <row r="6966" customFormat="false" ht="15" hidden="false" customHeight="false" outlineLevel="0" collapsed="false">
      <c r="A6966" s="2" t="s">
        <v>24147</v>
      </c>
      <c r="B6966" s="2" t="s">
        <v>466</v>
      </c>
      <c r="C6966" s="2" t="s">
        <v>139</v>
      </c>
      <c r="D6966" s="2" t="s">
        <v>17180</v>
      </c>
      <c r="E6966" s="2" t="s">
        <v>17176</v>
      </c>
      <c r="F6966" s="13" t="n">
        <v>45830</v>
      </c>
      <c r="G6966" s="13" t="n">
        <v>45831</v>
      </c>
      <c r="H6966" s="2" t="n">
        <v>30.6</v>
      </c>
    </row>
    <row r="6967" customFormat="false" ht="15" hidden="false" customHeight="false" outlineLevel="0" collapsed="false">
      <c r="A6967" s="2" t="s">
        <v>24148</v>
      </c>
      <c r="B6967" s="2" t="s">
        <v>4717</v>
      </c>
      <c r="C6967" s="2" t="s">
        <v>119</v>
      </c>
      <c r="D6967" s="2" t="s">
        <v>17175</v>
      </c>
      <c r="E6967" s="2" t="s">
        <v>17193</v>
      </c>
      <c r="F6967" s="13" t="n">
        <v>46009</v>
      </c>
      <c r="G6967" s="13" t="n">
        <v>46009</v>
      </c>
      <c r="H6967" s="2" t="n">
        <v>10.6</v>
      </c>
    </row>
    <row r="6968" customFormat="false" ht="15" hidden="false" customHeight="false" outlineLevel="0" collapsed="false">
      <c r="A6968" s="2" t="s">
        <v>24149</v>
      </c>
      <c r="B6968" s="2" t="s">
        <v>1641</v>
      </c>
      <c r="C6968" s="2" t="s">
        <v>119</v>
      </c>
      <c r="D6968" s="2" t="s">
        <v>17175</v>
      </c>
      <c r="E6968" s="2" t="s">
        <v>17187</v>
      </c>
      <c r="F6968" s="13" t="n">
        <v>45860</v>
      </c>
      <c r="G6968" s="13" t="n">
        <v>45860</v>
      </c>
      <c r="H6968" s="2" t="n">
        <v>9.1</v>
      </c>
    </row>
    <row r="6969" customFormat="false" ht="15" hidden="false" customHeight="false" outlineLevel="0" collapsed="false">
      <c r="A6969" s="2" t="s">
        <v>24150</v>
      </c>
      <c r="B6969" s="2" t="s">
        <v>4695</v>
      </c>
      <c r="C6969" s="2" t="s">
        <v>139</v>
      </c>
      <c r="D6969" s="2" t="s">
        <v>17184</v>
      </c>
      <c r="E6969" s="2" t="s">
        <v>17176</v>
      </c>
      <c r="F6969" s="13" t="n">
        <v>46088</v>
      </c>
      <c r="G6969" s="13" t="n">
        <v>46089</v>
      </c>
      <c r="H6969" s="2" t="n">
        <v>36</v>
      </c>
    </row>
    <row r="6970" customFormat="false" ht="15" hidden="false" customHeight="false" outlineLevel="0" collapsed="false">
      <c r="A6970" s="2" t="s">
        <v>24151</v>
      </c>
      <c r="B6970" s="2" t="s">
        <v>2864</v>
      </c>
      <c r="C6970" s="2" t="s">
        <v>119</v>
      </c>
      <c r="D6970" s="2" t="s">
        <v>17184</v>
      </c>
      <c r="E6970" s="2" t="s">
        <v>17176</v>
      </c>
      <c r="F6970" s="13" t="n">
        <v>46061</v>
      </c>
      <c r="G6970" s="13" t="n">
        <v>46061</v>
      </c>
      <c r="H6970" s="2" t="n">
        <v>21</v>
      </c>
    </row>
    <row r="6971" customFormat="false" ht="15" hidden="false" customHeight="false" outlineLevel="0" collapsed="false">
      <c r="A6971" s="2" t="s">
        <v>24152</v>
      </c>
      <c r="B6971" s="2" t="s">
        <v>1048</v>
      </c>
      <c r="C6971" s="2" t="s">
        <v>119</v>
      </c>
      <c r="D6971" s="2" t="s">
        <v>17178</v>
      </c>
      <c r="E6971" s="2" t="s">
        <v>17176</v>
      </c>
      <c r="F6971" s="13" t="n">
        <v>46248</v>
      </c>
      <c r="G6971" s="13" t="n">
        <v>46250</v>
      </c>
      <c r="H6971" s="2" t="n">
        <v>56.8</v>
      </c>
    </row>
    <row r="6972" customFormat="false" ht="15" hidden="false" customHeight="false" outlineLevel="0" collapsed="false">
      <c r="A6972" s="2" t="s">
        <v>24153</v>
      </c>
      <c r="B6972" s="2" t="s">
        <v>4052</v>
      </c>
      <c r="C6972" s="2" t="s">
        <v>139</v>
      </c>
      <c r="D6972" s="2" t="s">
        <v>17178</v>
      </c>
      <c r="E6972" s="2" t="s">
        <v>17187</v>
      </c>
      <c r="F6972" s="13" t="n">
        <v>46207</v>
      </c>
      <c r="G6972" s="13" t="n">
        <v>46207</v>
      </c>
      <c r="H6972" s="2" t="n">
        <v>4.7</v>
      </c>
    </row>
    <row r="6973" customFormat="false" ht="15" hidden="false" customHeight="false" outlineLevel="0" collapsed="false">
      <c r="A6973" s="2" t="s">
        <v>24154</v>
      </c>
      <c r="B6973" s="2" t="s">
        <v>4033</v>
      </c>
      <c r="C6973" s="2" t="s">
        <v>145</v>
      </c>
      <c r="D6973" s="2" t="s">
        <v>17180</v>
      </c>
      <c r="E6973" s="2" t="s">
        <v>17176</v>
      </c>
      <c r="F6973" s="13" t="n">
        <v>46219</v>
      </c>
      <c r="G6973" s="13" t="n">
        <v>46220</v>
      </c>
      <c r="H6973" s="2" t="n">
        <v>24.2</v>
      </c>
    </row>
    <row r="6974" customFormat="false" ht="15" hidden="false" customHeight="false" outlineLevel="0" collapsed="false">
      <c r="A6974" s="2" t="s">
        <v>24155</v>
      </c>
      <c r="B6974" s="2" t="s">
        <v>5022</v>
      </c>
      <c r="C6974" s="2" t="s">
        <v>98</v>
      </c>
      <c r="D6974" s="2" t="s">
        <v>17180</v>
      </c>
      <c r="E6974" s="2" t="s">
        <v>17176</v>
      </c>
      <c r="F6974" s="13" t="n">
        <v>46144</v>
      </c>
      <c r="G6974" s="13" t="n">
        <v>46144</v>
      </c>
      <c r="H6974" s="2" t="n">
        <v>13.2</v>
      </c>
    </row>
    <row r="6975" customFormat="false" ht="15" hidden="false" customHeight="false" outlineLevel="0" collapsed="false">
      <c r="A6975" s="2" t="s">
        <v>24156</v>
      </c>
      <c r="B6975" s="2" t="s">
        <v>1033</v>
      </c>
      <c r="C6975" s="2" t="s">
        <v>139</v>
      </c>
      <c r="D6975" s="2" t="s">
        <v>17184</v>
      </c>
      <c r="E6975" s="2" t="s">
        <v>17193</v>
      </c>
      <c r="F6975" s="13" t="n">
        <v>46066</v>
      </c>
      <c r="G6975" s="13" t="n">
        <v>46066</v>
      </c>
      <c r="H6975" s="2" t="n">
        <v>2.3</v>
      </c>
    </row>
    <row r="6976" customFormat="false" ht="15" hidden="false" customHeight="false" outlineLevel="0" collapsed="false">
      <c r="A6976" s="2" t="s">
        <v>24157</v>
      </c>
      <c r="B6976" s="2" t="s">
        <v>641</v>
      </c>
      <c r="C6976" s="2" t="s">
        <v>139</v>
      </c>
      <c r="D6976" s="2" t="s">
        <v>17180</v>
      </c>
      <c r="E6976" s="2" t="s">
        <v>17187</v>
      </c>
      <c r="F6976" s="13" t="n">
        <v>46258</v>
      </c>
      <c r="G6976" s="13" t="n">
        <v>46258</v>
      </c>
      <c r="H6976" s="2" t="n">
        <v>6.7</v>
      </c>
    </row>
    <row r="6977" customFormat="false" ht="15" hidden="false" customHeight="false" outlineLevel="0" collapsed="false">
      <c r="A6977" s="2" t="s">
        <v>24158</v>
      </c>
      <c r="B6977" s="2" t="s">
        <v>2349</v>
      </c>
      <c r="C6977" s="2" t="s">
        <v>98</v>
      </c>
      <c r="D6977" s="2" t="s">
        <v>17178</v>
      </c>
      <c r="E6977" s="2" t="s">
        <v>17187</v>
      </c>
      <c r="F6977" s="13" t="n">
        <v>45922</v>
      </c>
      <c r="G6977" s="13" t="n">
        <v>45922</v>
      </c>
      <c r="H6977" s="2" t="n">
        <v>11</v>
      </c>
    </row>
    <row r="6978" customFormat="false" ht="15" hidden="false" customHeight="false" outlineLevel="0" collapsed="false">
      <c r="A6978" s="2" t="s">
        <v>24159</v>
      </c>
      <c r="B6978" s="2" t="s">
        <v>2961</v>
      </c>
      <c r="C6978" s="2" t="s">
        <v>108</v>
      </c>
      <c r="D6978" s="2" t="s">
        <v>17182</v>
      </c>
      <c r="E6978" s="2" t="s">
        <v>17187</v>
      </c>
      <c r="F6978" s="13" t="n">
        <v>46157</v>
      </c>
      <c r="G6978" s="13" t="n">
        <v>46158</v>
      </c>
      <c r="H6978" s="2" t="n">
        <v>25.5</v>
      </c>
    </row>
    <row r="6979" customFormat="false" ht="15" hidden="false" customHeight="false" outlineLevel="0" collapsed="false">
      <c r="A6979" s="2" t="s">
        <v>24160</v>
      </c>
      <c r="B6979" s="2" t="s">
        <v>498</v>
      </c>
      <c r="C6979" s="2" t="s">
        <v>119</v>
      </c>
      <c r="D6979" s="2" t="s">
        <v>17184</v>
      </c>
      <c r="E6979" s="2" t="s">
        <v>17193</v>
      </c>
      <c r="F6979" s="13" t="n">
        <v>46242</v>
      </c>
      <c r="G6979" s="13" t="n">
        <v>46242</v>
      </c>
      <c r="H6979" s="2" t="n">
        <v>3.4</v>
      </c>
    </row>
    <row r="6980" customFormat="false" ht="15" hidden="false" customHeight="false" outlineLevel="0" collapsed="false">
      <c r="A6980" s="2" t="s">
        <v>24161</v>
      </c>
      <c r="B6980" s="2" t="s">
        <v>2241</v>
      </c>
      <c r="C6980" s="2" t="s">
        <v>165</v>
      </c>
      <c r="D6980" s="2" t="s">
        <v>17184</v>
      </c>
      <c r="E6980" s="2" t="s">
        <v>17176</v>
      </c>
      <c r="F6980" s="13" t="n">
        <v>46052</v>
      </c>
      <c r="G6980" s="13" t="n">
        <v>46052</v>
      </c>
      <c r="H6980" s="2" t="n">
        <v>18.3</v>
      </c>
    </row>
    <row r="6981" customFormat="false" ht="15" hidden="false" customHeight="false" outlineLevel="0" collapsed="false">
      <c r="A6981" s="2" t="s">
        <v>24162</v>
      </c>
      <c r="B6981" s="2" t="s">
        <v>3353</v>
      </c>
      <c r="C6981" s="2" t="s">
        <v>119</v>
      </c>
      <c r="D6981" s="2" t="s">
        <v>17184</v>
      </c>
      <c r="E6981" s="2" t="s">
        <v>17176</v>
      </c>
      <c r="F6981" s="13" t="n">
        <v>45882</v>
      </c>
      <c r="G6981" s="13" t="n">
        <v>45882</v>
      </c>
      <c r="H6981" s="2" t="n">
        <v>10.6</v>
      </c>
    </row>
    <row r="6982" customFormat="false" ht="15" hidden="false" customHeight="false" outlineLevel="0" collapsed="false">
      <c r="A6982" s="2" t="s">
        <v>24163</v>
      </c>
      <c r="B6982" s="2" t="s">
        <v>4690</v>
      </c>
      <c r="C6982" s="2" t="s">
        <v>98</v>
      </c>
      <c r="D6982" s="2" t="s">
        <v>17178</v>
      </c>
      <c r="E6982" s="2" t="s">
        <v>17187</v>
      </c>
      <c r="F6982" s="13" t="n">
        <v>45923</v>
      </c>
      <c r="G6982" s="13" t="n">
        <v>45923</v>
      </c>
      <c r="H6982" s="2" t="n">
        <v>21.6</v>
      </c>
    </row>
    <row r="6983" customFormat="false" ht="15" hidden="false" customHeight="false" outlineLevel="0" collapsed="false">
      <c r="A6983" s="2" t="s">
        <v>24164</v>
      </c>
      <c r="B6983" s="2" t="s">
        <v>2461</v>
      </c>
      <c r="C6983" s="2" t="s">
        <v>165</v>
      </c>
      <c r="D6983" s="2" t="s">
        <v>17178</v>
      </c>
      <c r="E6983" s="2" t="s">
        <v>17193</v>
      </c>
      <c r="F6983" s="13" t="n">
        <v>45862</v>
      </c>
      <c r="G6983" s="13" t="n">
        <v>45862</v>
      </c>
      <c r="H6983" s="2" t="n">
        <v>14.9</v>
      </c>
    </row>
    <row r="6984" customFormat="false" ht="15" hidden="false" customHeight="false" outlineLevel="0" collapsed="false">
      <c r="A6984" s="2" t="s">
        <v>24165</v>
      </c>
      <c r="B6984" s="2" t="s">
        <v>4533</v>
      </c>
      <c r="C6984" s="2" t="s">
        <v>104</v>
      </c>
      <c r="D6984" s="2" t="s">
        <v>17175</v>
      </c>
      <c r="E6984" s="2" t="s">
        <v>17176</v>
      </c>
      <c r="F6984" s="13" t="n">
        <v>46192</v>
      </c>
      <c r="G6984" s="13" t="n">
        <v>46193</v>
      </c>
      <c r="H6984" s="2" t="n">
        <v>29</v>
      </c>
    </row>
    <row r="6985" customFormat="false" ht="15" hidden="false" customHeight="false" outlineLevel="0" collapsed="false">
      <c r="A6985" s="2" t="s">
        <v>24166</v>
      </c>
      <c r="B6985" s="2" t="s">
        <v>4346</v>
      </c>
      <c r="C6985" s="2" t="s">
        <v>108</v>
      </c>
      <c r="D6985" s="2" t="s">
        <v>17178</v>
      </c>
      <c r="E6985" s="2" t="s">
        <v>17187</v>
      </c>
      <c r="F6985" s="13" t="n">
        <v>46060</v>
      </c>
      <c r="G6985" s="13" t="n">
        <v>46060</v>
      </c>
      <c r="H6985" s="2" t="n">
        <v>5.8</v>
      </c>
    </row>
    <row r="6986" customFormat="false" ht="15" hidden="false" customHeight="false" outlineLevel="0" collapsed="false">
      <c r="A6986" s="2" t="s">
        <v>24167</v>
      </c>
      <c r="B6986" s="2" t="s">
        <v>1103</v>
      </c>
      <c r="C6986" s="2" t="s">
        <v>141</v>
      </c>
      <c r="D6986" s="2" t="s">
        <v>17184</v>
      </c>
      <c r="E6986" s="2" t="s">
        <v>17176</v>
      </c>
      <c r="F6986" s="13" t="n">
        <v>46088</v>
      </c>
      <c r="G6986" s="13" t="n">
        <v>46088</v>
      </c>
      <c r="H6986" s="2" t="n">
        <v>21.2</v>
      </c>
    </row>
    <row r="6987" customFormat="false" ht="15" hidden="false" customHeight="false" outlineLevel="0" collapsed="false">
      <c r="A6987" s="2" t="s">
        <v>24168</v>
      </c>
      <c r="B6987" s="2" t="s">
        <v>1866</v>
      </c>
      <c r="C6987" s="2" t="s">
        <v>119</v>
      </c>
      <c r="D6987" s="2" t="s">
        <v>17178</v>
      </c>
      <c r="E6987" s="2" t="s">
        <v>17193</v>
      </c>
      <c r="F6987" s="13" t="n">
        <v>46140</v>
      </c>
      <c r="G6987" s="13" t="n">
        <v>46140</v>
      </c>
      <c r="H6987" s="2" t="n">
        <v>3.1</v>
      </c>
    </row>
    <row r="6988" customFormat="false" ht="15" hidden="false" customHeight="false" outlineLevel="0" collapsed="false">
      <c r="A6988" s="2" t="s">
        <v>24169</v>
      </c>
      <c r="B6988" s="2" t="s">
        <v>2530</v>
      </c>
      <c r="C6988" s="2" t="s">
        <v>98</v>
      </c>
      <c r="D6988" s="2" t="s">
        <v>17182</v>
      </c>
      <c r="E6988" s="2" t="s">
        <v>17187</v>
      </c>
      <c r="F6988" s="13" t="n">
        <v>46173</v>
      </c>
      <c r="G6988" s="13" t="n">
        <v>46173</v>
      </c>
      <c r="H6988" s="2" t="n">
        <v>12.8</v>
      </c>
    </row>
    <row r="6989" customFormat="false" ht="15" hidden="false" customHeight="false" outlineLevel="0" collapsed="false">
      <c r="A6989" s="2" t="s">
        <v>24170</v>
      </c>
      <c r="B6989" s="2" t="s">
        <v>315</v>
      </c>
      <c r="C6989" s="2" t="s">
        <v>98</v>
      </c>
      <c r="D6989" s="2" t="s">
        <v>17182</v>
      </c>
      <c r="E6989" s="2" t="s">
        <v>17176</v>
      </c>
      <c r="F6989" s="13" t="n">
        <v>46167</v>
      </c>
      <c r="G6989" s="13" t="n">
        <v>46168</v>
      </c>
      <c r="H6989" s="2" t="n">
        <v>28.7</v>
      </c>
    </row>
    <row r="6990" customFormat="false" ht="15" hidden="false" customHeight="false" outlineLevel="0" collapsed="false">
      <c r="A6990" s="2" t="s">
        <v>24171</v>
      </c>
      <c r="B6990" s="2" t="s">
        <v>1871</v>
      </c>
      <c r="C6990" s="2" t="s">
        <v>104</v>
      </c>
      <c r="D6990" s="2" t="s">
        <v>17184</v>
      </c>
      <c r="E6990" s="2" t="s">
        <v>17193</v>
      </c>
      <c r="F6990" s="13" t="n">
        <v>45740</v>
      </c>
      <c r="G6990" s="13" t="n">
        <v>45740</v>
      </c>
      <c r="H6990" s="2" t="n">
        <v>3.9</v>
      </c>
    </row>
    <row r="6991" customFormat="false" ht="15" hidden="false" customHeight="false" outlineLevel="0" collapsed="false">
      <c r="A6991" s="2" t="s">
        <v>24172</v>
      </c>
      <c r="B6991" s="2" t="s">
        <v>4857</v>
      </c>
      <c r="C6991" s="2" t="s">
        <v>119</v>
      </c>
      <c r="D6991" s="2" t="s">
        <v>17184</v>
      </c>
      <c r="E6991" s="2" t="s">
        <v>17187</v>
      </c>
      <c r="F6991" s="13" t="n">
        <v>45937</v>
      </c>
      <c r="G6991" s="13" t="n">
        <v>45937</v>
      </c>
      <c r="H6991" s="2" t="n">
        <v>12.7</v>
      </c>
    </row>
    <row r="6992" customFormat="false" ht="15" hidden="false" customHeight="false" outlineLevel="0" collapsed="false">
      <c r="A6992" s="2" t="s">
        <v>24173</v>
      </c>
      <c r="B6992" s="2" t="s">
        <v>3922</v>
      </c>
      <c r="C6992" s="2" t="s">
        <v>104</v>
      </c>
      <c r="D6992" s="2" t="s">
        <v>17178</v>
      </c>
      <c r="E6992" s="2" t="s">
        <v>17187</v>
      </c>
      <c r="F6992" s="13" t="n">
        <v>46008</v>
      </c>
      <c r="G6992" s="13" t="n">
        <v>46008</v>
      </c>
      <c r="H6992" s="2" t="n">
        <v>11.4</v>
      </c>
    </row>
    <row r="6993" customFormat="false" ht="15" hidden="false" customHeight="false" outlineLevel="0" collapsed="false">
      <c r="A6993" s="2" t="s">
        <v>24174</v>
      </c>
      <c r="B6993" s="2" t="s">
        <v>2065</v>
      </c>
      <c r="C6993" s="2" t="s">
        <v>119</v>
      </c>
      <c r="D6993" s="2" t="s">
        <v>17178</v>
      </c>
      <c r="E6993" s="2" t="s">
        <v>17187</v>
      </c>
      <c r="F6993" s="13" t="n">
        <v>45882</v>
      </c>
      <c r="G6993" s="13" t="n">
        <v>45882</v>
      </c>
      <c r="H6993" s="2" t="n">
        <v>5.4</v>
      </c>
    </row>
    <row r="6994" customFormat="false" ht="15" hidden="false" customHeight="false" outlineLevel="0" collapsed="false">
      <c r="A6994" s="2" t="s">
        <v>24175</v>
      </c>
      <c r="B6994" s="2" t="s">
        <v>4193</v>
      </c>
      <c r="C6994" s="2" t="s">
        <v>139</v>
      </c>
      <c r="D6994" s="2" t="s">
        <v>17182</v>
      </c>
      <c r="E6994" s="2" t="s">
        <v>17176</v>
      </c>
      <c r="F6994" s="13" t="n">
        <v>46008</v>
      </c>
      <c r="G6994" s="13" t="n">
        <v>46008</v>
      </c>
      <c r="H6994" s="2" t="n">
        <v>12.5</v>
      </c>
    </row>
    <row r="6995" customFormat="false" ht="15" hidden="false" customHeight="false" outlineLevel="0" collapsed="false">
      <c r="A6995" s="2" t="s">
        <v>24176</v>
      </c>
      <c r="B6995" s="2" t="s">
        <v>2601</v>
      </c>
      <c r="C6995" s="2" t="s">
        <v>139</v>
      </c>
      <c r="D6995" s="2" t="s">
        <v>17178</v>
      </c>
      <c r="E6995" s="2" t="s">
        <v>17176</v>
      </c>
      <c r="F6995" s="13" t="n">
        <v>46074</v>
      </c>
      <c r="G6995" s="13" t="n">
        <v>46074</v>
      </c>
      <c r="H6995" s="2" t="n">
        <v>3.2</v>
      </c>
    </row>
    <row r="6996" customFormat="false" ht="15" hidden="false" customHeight="false" outlineLevel="0" collapsed="false">
      <c r="A6996" s="2" t="s">
        <v>24177</v>
      </c>
      <c r="B6996" s="2" t="s">
        <v>1853</v>
      </c>
      <c r="C6996" s="2" t="s">
        <v>141</v>
      </c>
      <c r="D6996" s="2" t="s">
        <v>17178</v>
      </c>
      <c r="E6996" s="2" t="s">
        <v>17176</v>
      </c>
      <c r="F6996" s="13" t="n">
        <v>46151</v>
      </c>
      <c r="G6996" s="13" t="n">
        <v>46151</v>
      </c>
      <c r="H6996" s="2" t="n">
        <v>5.8</v>
      </c>
    </row>
    <row r="6997" customFormat="false" ht="15" hidden="false" customHeight="false" outlineLevel="0" collapsed="false">
      <c r="A6997" s="2" t="s">
        <v>24178</v>
      </c>
      <c r="B6997" s="2" t="s">
        <v>2401</v>
      </c>
      <c r="C6997" s="2" t="s">
        <v>98</v>
      </c>
      <c r="D6997" s="2" t="s">
        <v>17180</v>
      </c>
      <c r="E6997" s="2" t="s">
        <v>17176</v>
      </c>
      <c r="F6997" s="13" t="n">
        <v>45790</v>
      </c>
      <c r="G6997" s="13" t="n">
        <v>45790</v>
      </c>
      <c r="H6997" s="2" t="n">
        <v>16</v>
      </c>
    </row>
    <row r="6998" customFormat="false" ht="15" hidden="false" customHeight="false" outlineLevel="0" collapsed="false">
      <c r="A6998" s="2" t="s">
        <v>24179</v>
      </c>
      <c r="B6998" s="2" t="s">
        <v>468</v>
      </c>
      <c r="C6998" s="2" t="s">
        <v>119</v>
      </c>
      <c r="D6998" s="2" t="s">
        <v>17178</v>
      </c>
      <c r="E6998" s="2" t="s">
        <v>17187</v>
      </c>
      <c r="F6998" s="13" t="n">
        <v>46175</v>
      </c>
      <c r="G6998" s="13" t="n">
        <v>46175</v>
      </c>
      <c r="H6998" s="2" t="n">
        <v>10.3</v>
      </c>
    </row>
    <row r="6999" customFormat="false" ht="15" hidden="false" customHeight="false" outlineLevel="0" collapsed="false">
      <c r="A6999" s="2" t="s">
        <v>24180</v>
      </c>
      <c r="B6999" s="2" t="s">
        <v>2277</v>
      </c>
      <c r="C6999" s="2" t="s">
        <v>98</v>
      </c>
      <c r="D6999" s="2" t="s">
        <v>17175</v>
      </c>
      <c r="E6999" s="2" t="s">
        <v>17187</v>
      </c>
      <c r="F6999" s="13" t="n">
        <v>46229</v>
      </c>
      <c r="G6999" s="13" t="n">
        <v>46229</v>
      </c>
      <c r="H6999" s="2" t="n">
        <v>10.1</v>
      </c>
    </row>
    <row r="7000" customFormat="false" ht="15" hidden="false" customHeight="false" outlineLevel="0" collapsed="false">
      <c r="A7000" s="2" t="s">
        <v>24181</v>
      </c>
      <c r="B7000" s="2" t="s">
        <v>3520</v>
      </c>
      <c r="C7000" s="2" t="s">
        <v>139</v>
      </c>
      <c r="D7000" s="2" t="s">
        <v>17180</v>
      </c>
      <c r="E7000" s="2" t="s">
        <v>17176</v>
      </c>
      <c r="F7000" s="13" t="n">
        <v>45861</v>
      </c>
      <c r="G7000" s="13" t="n">
        <v>45861</v>
      </c>
      <c r="H7000" s="2" t="n">
        <v>19.2</v>
      </c>
    </row>
    <row r="7001" customFormat="false" ht="15" hidden="false" customHeight="false" outlineLevel="0" collapsed="false">
      <c r="A7001" s="2" t="s">
        <v>24182</v>
      </c>
      <c r="B7001" s="2" t="s">
        <v>2459</v>
      </c>
      <c r="C7001" s="2" t="s">
        <v>145</v>
      </c>
      <c r="D7001" s="2" t="s">
        <v>17178</v>
      </c>
      <c r="E7001" s="2" t="s">
        <v>17176</v>
      </c>
      <c r="F7001" s="13" t="n">
        <v>46072</v>
      </c>
      <c r="G7001" s="13" t="n">
        <v>46072</v>
      </c>
      <c r="H7001" s="2" t="n">
        <v>14.9</v>
      </c>
    </row>
    <row r="7002" customFormat="false" ht="15" hidden="false" customHeight="false" outlineLevel="0" collapsed="false">
      <c r="A7002" s="2" t="s">
        <v>24183</v>
      </c>
      <c r="B7002" s="2" t="s">
        <v>4363</v>
      </c>
      <c r="C7002" s="2" t="s">
        <v>98</v>
      </c>
      <c r="D7002" s="2" t="s">
        <v>17178</v>
      </c>
      <c r="E7002" s="2" t="s">
        <v>17187</v>
      </c>
      <c r="F7002" s="13" t="n">
        <v>46046</v>
      </c>
      <c r="G7002" s="13" t="n">
        <v>46046</v>
      </c>
      <c r="H7002" s="2" t="n">
        <v>16</v>
      </c>
    </row>
    <row r="7003" customFormat="false" ht="15" hidden="false" customHeight="false" outlineLevel="0" collapsed="false">
      <c r="A7003" s="2" t="s">
        <v>24184</v>
      </c>
      <c r="B7003" s="2" t="s">
        <v>3600</v>
      </c>
      <c r="C7003" s="2" t="s">
        <v>119</v>
      </c>
      <c r="D7003" s="2" t="s">
        <v>17182</v>
      </c>
      <c r="E7003" s="2" t="s">
        <v>17193</v>
      </c>
      <c r="F7003" s="13" t="n">
        <v>45884</v>
      </c>
      <c r="G7003" s="13" t="n">
        <v>45884</v>
      </c>
      <c r="H7003" s="2" t="n">
        <v>6</v>
      </c>
    </row>
    <row r="7004" customFormat="false" ht="15" hidden="false" customHeight="false" outlineLevel="0" collapsed="false">
      <c r="A7004" s="2" t="s">
        <v>24185</v>
      </c>
      <c r="B7004" s="2" t="s">
        <v>2977</v>
      </c>
      <c r="C7004" s="2" t="s">
        <v>145</v>
      </c>
      <c r="D7004" s="2" t="s">
        <v>17184</v>
      </c>
      <c r="E7004" s="2" t="s">
        <v>17176</v>
      </c>
      <c r="F7004" s="13" t="n">
        <v>46170</v>
      </c>
      <c r="G7004" s="13" t="n">
        <v>46170</v>
      </c>
      <c r="H7004" s="2" t="n">
        <v>11</v>
      </c>
    </row>
    <row r="7005" customFormat="false" ht="15" hidden="false" customHeight="false" outlineLevel="0" collapsed="false">
      <c r="A7005" s="2" t="s">
        <v>24186</v>
      </c>
      <c r="B7005" s="2" t="s">
        <v>156</v>
      </c>
      <c r="C7005" s="2" t="s">
        <v>98</v>
      </c>
      <c r="D7005" s="2" t="s">
        <v>17180</v>
      </c>
      <c r="E7005" s="2" t="s">
        <v>17176</v>
      </c>
      <c r="F7005" s="13" t="n">
        <v>45758</v>
      </c>
      <c r="G7005" s="13" t="n">
        <v>45758</v>
      </c>
      <c r="H7005" s="2" t="n">
        <v>23.6</v>
      </c>
    </row>
    <row r="7006" customFormat="false" ht="15" hidden="false" customHeight="false" outlineLevel="0" collapsed="false">
      <c r="A7006" s="2" t="s">
        <v>24187</v>
      </c>
      <c r="B7006" s="2" t="s">
        <v>3497</v>
      </c>
      <c r="C7006" s="2" t="s">
        <v>139</v>
      </c>
      <c r="D7006" s="2" t="s">
        <v>17184</v>
      </c>
      <c r="E7006" s="2" t="s">
        <v>17176</v>
      </c>
      <c r="F7006" s="13" t="n">
        <v>46124</v>
      </c>
      <c r="G7006" s="13" t="n">
        <v>46124</v>
      </c>
      <c r="H7006" s="2" t="n">
        <v>9.6</v>
      </c>
    </row>
    <row r="7007" customFormat="false" ht="15" hidden="false" customHeight="false" outlineLevel="0" collapsed="false">
      <c r="A7007" s="2" t="s">
        <v>24188</v>
      </c>
      <c r="B7007" s="2" t="s">
        <v>2184</v>
      </c>
      <c r="C7007" s="2" t="s">
        <v>119</v>
      </c>
      <c r="D7007" s="2" t="s">
        <v>17180</v>
      </c>
      <c r="E7007" s="2" t="s">
        <v>17193</v>
      </c>
      <c r="F7007" s="13" t="n">
        <v>45964</v>
      </c>
      <c r="G7007" s="13" t="n">
        <v>45964</v>
      </c>
      <c r="H7007" s="2" t="n">
        <v>9.9</v>
      </c>
    </row>
    <row r="7008" customFormat="false" ht="15" hidden="false" customHeight="false" outlineLevel="0" collapsed="false">
      <c r="A7008" s="2" t="s">
        <v>24189</v>
      </c>
      <c r="B7008" s="2" t="s">
        <v>745</v>
      </c>
      <c r="C7008" s="2" t="s">
        <v>163</v>
      </c>
      <c r="D7008" s="2" t="s">
        <v>17182</v>
      </c>
      <c r="E7008" s="2" t="s">
        <v>17187</v>
      </c>
      <c r="F7008" s="13" t="n">
        <v>45967</v>
      </c>
      <c r="G7008" s="13" t="n">
        <v>45967</v>
      </c>
      <c r="H7008" s="2" t="n">
        <v>8.5</v>
      </c>
    </row>
    <row r="7009" customFormat="false" ht="15" hidden="false" customHeight="false" outlineLevel="0" collapsed="false">
      <c r="A7009" s="2" t="s">
        <v>24190</v>
      </c>
      <c r="B7009" s="2" t="s">
        <v>3924</v>
      </c>
      <c r="C7009" s="2" t="s">
        <v>98</v>
      </c>
      <c r="D7009" s="2" t="s">
        <v>17175</v>
      </c>
      <c r="E7009" s="2" t="s">
        <v>17176</v>
      </c>
      <c r="F7009" s="13" t="n">
        <v>46069</v>
      </c>
      <c r="G7009" s="13" t="n">
        <v>46069</v>
      </c>
      <c r="H7009" s="2" t="n">
        <v>23.7</v>
      </c>
    </row>
    <row r="7010" customFormat="false" ht="15" hidden="false" customHeight="false" outlineLevel="0" collapsed="false">
      <c r="A7010" s="2" t="s">
        <v>24191</v>
      </c>
      <c r="B7010" s="2" t="s">
        <v>3283</v>
      </c>
      <c r="C7010" s="2" t="s">
        <v>98</v>
      </c>
      <c r="D7010" s="2" t="s">
        <v>17178</v>
      </c>
      <c r="E7010" s="2" t="s">
        <v>17176</v>
      </c>
      <c r="F7010" s="13" t="n">
        <v>46072</v>
      </c>
      <c r="G7010" s="13" t="n">
        <v>46072</v>
      </c>
      <c r="H7010" s="2" t="n">
        <v>11.8</v>
      </c>
    </row>
    <row r="7011" customFormat="false" ht="15" hidden="false" customHeight="false" outlineLevel="0" collapsed="false">
      <c r="A7011" s="2" t="s">
        <v>24192</v>
      </c>
      <c r="B7011" s="2" t="s">
        <v>2169</v>
      </c>
      <c r="C7011" s="2" t="s">
        <v>119</v>
      </c>
      <c r="D7011" s="2" t="s">
        <v>17182</v>
      </c>
      <c r="E7011" s="2" t="s">
        <v>17187</v>
      </c>
      <c r="F7011" s="13" t="n">
        <v>45729</v>
      </c>
      <c r="G7011" s="13" t="n">
        <v>45729</v>
      </c>
      <c r="H7011" s="2" t="n">
        <v>4.4</v>
      </c>
    </row>
    <row r="7012" customFormat="false" ht="15" hidden="false" customHeight="false" outlineLevel="0" collapsed="false">
      <c r="A7012" s="2" t="s">
        <v>24193</v>
      </c>
      <c r="B7012" s="2" t="s">
        <v>2096</v>
      </c>
      <c r="C7012" s="2" t="s">
        <v>119</v>
      </c>
      <c r="D7012" s="2" t="s">
        <v>17182</v>
      </c>
      <c r="E7012" s="2" t="s">
        <v>17187</v>
      </c>
      <c r="F7012" s="13" t="n">
        <v>46203</v>
      </c>
      <c r="G7012" s="13" t="n">
        <v>46203</v>
      </c>
      <c r="H7012" s="2" t="n">
        <v>15</v>
      </c>
    </row>
    <row r="7013" customFormat="false" ht="15" hidden="false" customHeight="false" outlineLevel="0" collapsed="false">
      <c r="A7013" s="2" t="s">
        <v>24194</v>
      </c>
      <c r="B7013" s="2" t="s">
        <v>4014</v>
      </c>
      <c r="C7013" s="2" t="s">
        <v>114</v>
      </c>
      <c r="D7013" s="2" t="s">
        <v>17182</v>
      </c>
      <c r="E7013" s="2" t="s">
        <v>17193</v>
      </c>
      <c r="F7013" s="13" t="n">
        <v>46283</v>
      </c>
      <c r="G7013" s="13" t="n">
        <v>46283</v>
      </c>
      <c r="H7013" s="2" t="n">
        <v>12.4</v>
      </c>
    </row>
    <row r="7014" customFormat="false" ht="15" hidden="false" customHeight="false" outlineLevel="0" collapsed="false">
      <c r="A7014" s="2" t="s">
        <v>24195</v>
      </c>
      <c r="B7014" s="2" t="s">
        <v>5138</v>
      </c>
      <c r="C7014" s="2" t="s">
        <v>98</v>
      </c>
      <c r="D7014" s="2" t="s">
        <v>17175</v>
      </c>
      <c r="E7014" s="2" t="s">
        <v>17193</v>
      </c>
      <c r="F7014" s="13" t="n">
        <v>45981</v>
      </c>
      <c r="G7014" s="13" t="n">
        <v>45981</v>
      </c>
      <c r="H7014" s="2" t="n">
        <v>4.2</v>
      </c>
    </row>
    <row r="7015" customFormat="false" ht="15" hidden="false" customHeight="false" outlineLevel="0" collapsed="false">
      <c r="A7015" s="2" t="s">
        <v>24196</v>
      </c>
      <c r="B7015" s="2" t="s">
        <v>3237</v>
      </c>
      <c r="C7015" s="2" t="s">
        <v>163</v>
      </c>
      <c r="D7015" s="2" t="s">
        <v>17175</v>
      </c>
      <c r="E7015" s="2" t="s">
        <v>17176</v>
      </c>
      <c r="F7015" s="13" t="n">
        <v>46016</v>
      </c>
      <c r="G7015" s="13" t="n">
        <v>46016</v>
      </c>
      <c r="H7015" s="2" t="n">
        <v>4.4</v>
      </c>
    </row>
    <row r="7016" customFormat="false" ht="15" hidden="false" customHeight="false" outlineLevel="0" collapsed="false">
      <c r="A7016" s="2" t="s">
        <v>24197</v>
      </c>
      <c r="B7016" s="2" t="s">
        <v>4736</v>
      </c>
      <c r="C7016" s="2" t="s">
        <v>145</v>
      </c>
      <c r="D7016" s="2" t="s">
        <v>17175</v>
      </c>
      <c r="E7016" s="2" t="s">
        <v>17176</v>
      </c>
      <c r="F7016" s="13" t="n">
        <v>46120</v>
      </c>
      <c r="G7016" s="13" t="n">
        <v>46120</v>
      </c>
      <c r="H7016" s="2" t="n">
        <v>6</v>
      </c>
    </row>
    <row r="7017" customFormat="false" ht="15" hidden="false" customHeight="false" outlineLevel="0" collapsed="false">
      <c r="A7017" s="2" t="s">
        <v>24198</v>
      </c>
      <c r="B7017" s="2" t="s">
        <v>3593</v>
      </c>
      <c r="C7017" s="2" t="s">
        <v>139</v>
      </c>
      <c r="D7017" s="2" t="s">
        <v>17178</v>
      </c>
      <c r="E7017" s="2" t="s">
        <v>17187</v>
      </c>
      <c r="F7017" s="13" t="n">
        <v>45981</v>
      </c>
      <c r="G7017" s="13" t="n">
        <v>45981</v>
      </c>
      <c r="H7017" s="2" t="n">
        <v>18.2</v>
      </c>
    </row>
    <row r="7018" customFormat="false" ht="15" hidden="false" customHeight="false" outlineLevel="0" collapsed="false">
      <c r="A7018" s="2" t="s">
        <v>24199</v>
      </c>
      <c r="B7018" s="2" t="s">
        <v>3916</v>
      </c>
      <c r="C7018" s="2" t="s">
        <v>141</v>
      </c>
      <c r="D7018" s="2" t="s">
        <v>17178</v>
      </c>
      <c r="E7018" s="2" t="s">
        <v>17176</v>
      </c>
      <c r="F7018" s="13" t="n">
        <v>46247</v>
      </c>
      <c r="G7018" s="13" t="n">
        <v>46247</v>
      </c>
      <c r="H7018" s="2" t="n">
        <v>22.1</v>
      </c>
    </row>
    <row r="7019" customFormat="false" ht="15" hidden="false" customHeight="false" outlineLevel="0" collapsed="false">
      <c r="A7019" s="2" t="s">
        <v>24200</v>
      </c>
      <c r="B7019" s="2" t="s">
        <v>4847</v>
      </c>
      <c r="C7019" s="2" t="s">
        <v>139</v>
      </c>
      <c r="D7019" s="2" t="s">
        <v>17178</v>
      </c>
      <c r="E7019" s="2" t="s">
        <v>17187</v>
      </c>
      <c r="F7019" s="13" t="n">
        <v>46080</v>
      </c>
      <c r="G7019" s="13" t="n">
        <v>46080</v>
      </c>
      <c r="H7019" s="2" t="n">
        <v>9.3</v>
      </c>
    </row>
    <row r="7020" customFormat="false" ht="15" hidden="false" customHeight="false" outlineLevel="0" collapsed="false">
      <c r="A7020" s="2" t="s">
        <v>24201</v>
      </c>
      <c r="B7020" s="2" t="s">
        <v>2574</v>
      </c>
      <c r="C7020" s="2" t="s">
        <v>119</v>
      </c>
      <c r="D7020" s="2" t="s">
        <v>17178</v>
      </c>
      <c r="E7020" s="2" t="s">
        <v>17187</v>
      </c>
      <c r="F7020" s="13" t="n">
        <v>45998</v>
      </c>
      <c r="G7020" s="13" t="n">
        <v>45998</v>
      </c>
      <c r="H7020" s="2" t="n">
        <v>4.9</v>
      </c>
    </row>
    <row r="7021" customFormat="false" ht="15" hidden="false" customHeight="false" outlineLevel="0" collapsed="false">
      <c r="A7021" s="2" t="s">
        <v>24202</v>
      </c>
      <c r="B7021" s="2" t="s">
        <v>2033</v>
      </c>
      <c r="C7021" s="2" t="s">
        <v>119</v>
      </c>
      <c r="D7021" s="2" t="s">
        <v>17178</v>
      </c>
      <c r="E7021" s="2" t="s">
        <v>17187</v>
      </c>
      <c r="F7021" s="13" t="n">
        <v>46101</v>
      </c>
      <c r="G7021" s="13" t="n">
        <v>46101</v>
      </c>
      <c r="H7021" s="2" t="n">
        <v>14.5</v>
      </c>
    </row>
    <row r="7022" customFormat="false" ht="15" hidden="false" customHeight="false" outlineLevel="0" collapsed="false">
      <c r="A7022" s="2" t="s">
        <v>24203</v>
      </c>
      <c r="B7022" s="2" t="s">
        <v>3000</v>
      </c>
      <c r="C7022" s="2" t="s">
        <v>165</v>
      </c>
      <c r="D7022" s="2" t="s">
        <v>17180</v>
      </c>
      <c r="E7022" s="2" t="s">
        <v>17187</v>
      </c>
      <c r="F7022" s="13" t="n">
        <v>45969</v>
      </c>
      <c r="G7022" s="13" t="n">
        <v>45969</v>
      </c>
      <c r="H7022" s="2" t="n">
        <v>5</v>
      </c>
    </row>
    <row r="7023" customFormat="false" ht="15" hidden="false" customHeight="false" outlineLevel="0" collapsed="false">
      <c r="A7023" s="2" t="s">
        <v>24204</v>
      </c>
      <c r="B7023" s="2" t="s">
        <v>4051</v>
      </c>
      <c r="C7023" s="2" t="s">
        <v>139</v>
      </c>
      <c r="D7023" s="2" t="s">
        <v>17175</v>
      </c>
      <c r="E7023" s="2" t="s">
        <v>17176</v>
      </c>
      <c r="F7023" s="13" t="n">
        <v>46049</v>
      </c>
      <c r="G7023" s="13" t="n">
        <v>46050</v>
      </c>
      <c r="H7023" s="2" t="n">
        <v>32.7</v>
      </c>
    </row>
    <row r="7024" customFormat="false" ht="15" hidden="false" customHeight="false" outlineLevel="0" collapsed="false">
      <c r="A7024" s="2" t="s">
        <v>24205</v>
      </c>
      <c r="B7024" s="2" t="s">
        <v>3200</v>
      </c>
      <c r="C7024" s="2" t="s">
        <v>119</v>
      </c>
      <c r="D7024" s="2" t="s">
        <v>17180</v>
      </c>
      <c r="E7024" s="2" t="s">
        <v>17176</v>
      </c>
      <c r="F7024" s="13" t="n">
        <v>45739</v>
      </c>
      <c r="G7024" s="13" t="n">
        <v>45739</v>
      </c>
      <c r="H7024" s="2" t="n">
        <v>8.9</v>
      </c>
    </row>
    <row r="7025" customFormat="false" ht="15" hidden="false" customHeight="false" outlineLevel="0" collapsed="false">
      <c r="A7025" s="2" t="s">
        <v>24206</v>
      </c>
      <c r="B7025" s="2" t="s">
        <v>4747</v>
      </c>
      <c r="C7025" s="2" t="s">
        <v>104</v>
      </c>
      <c r="D7025" s="2" t="s">
        <v>17182</v>
      </c>
      <c r="E7025" s="2" t="s">
        <v>17176</v>
      </c>
      <c r="F7025" s="13" t="n">
        <v>45735</v>
      </c>
      <c r="G7025" s="13" t="n">
        <v>45735</v>
      </c>
      <c r="H7025" s="2" t="n">
        <v>19.4</v>
      </c>
    </row>
    <row r="7026" customFormat="false" ht="15" hidden="false" customHeight="false" outlineLevel="0" collapsed="false">
      <c r="A7026" s="2" t="s">
        <v>24207</v>
      </c>
      <c r="B7026" s="2" t="s">
        <v>2880</v>
      </c>
      <c r="C7026" s="2" t="s">
        <v>114</v>
      </c>
      <c r="D7026" s="2" t="s">
        <v>17175</v>
      </c>
      <c r="E7026" s="2" t="s">
        <v>17193</v>
      </c>
      <c r="F7026" s="13" t="n">
        <v>45831</v>
      </c>
      <c r="G7026" s="13" t="n">
        <v>45831</v>
      </c>
      <c r="H7026" s="2" t="n">
        <v>4.4</v>
      </c>
    </row>
    <row r="7027" customFormat="false" ht="15" hidden="false" customHeight="false" outlineLevel="0" collapsed="false">
      <c r="A7027" s="2" t="s">
        <v>24208</v>
      </c>
      <c r="B7027" s="2" t="s">
        <v>536</v>
      </c>
      <c r="C7027" s="2" t="s">
        <v>114</v>
      </c>
      <c r="D7027" s="2" t="s">
        <v>17178</v>
      </c>
      <c r="E7027" s="2" t="s">
        <v>17187</v>
      </c>
      <c r="F7027" s="13" t="n">
        <v>46086</v>
      </c>
      <c r="G7027" s="13" t="n">
        <v>46087</v>
      </c>
      <c r="H7027" s="2" t="n">
        <v>27.6</v>
      </c>
    </row>
    <row r="7028" customFormat="false" ht="15" hidden="false" customHeight="false" outlineLevel="0" collapsed="false">
      <c r="A7028" s="2" t="s">
        <v>24209</v>
      </c>
      <c r="B7028" s="2" t="s">
        <v>1932</v>
      </c>
      <c r="C7028" s="2" t="s">
        <v>114</v>
      </c>
      <c r="D7028" s="2" t="s">
        <v>17175</v>
      </c>
      <c r="E7028" s="2" t="s">
        <v>17176</v>
      </c>
      <c r="F7028" s="13" t="n">
        <v>46013</v>
      </c>
      <c r="G7028" s="13" t="n">
        <v>46014</v>
      </c>
      <c r="H7028" s="2" t="n">
        <v>33.2</v>
      </c>
    </row>
    <row r="7029" customFormat="false" ht="15" hidden="false" customHeight="false" outlineLevel="0" collapsed="false">
      <c r="A7029" s="2" t="s">
        <v>24210</v>
      </c>
      <c r="B7029" s="2" t="s">
        <v>3243</v>
      </c>
      <c r="C7029" s="2" t="s">
        <v>119</v>
      </c>
      <c r="D7029" s="2" t="s">
        <v>17184</v>
      </c>
      <c r="E7029" s="2" t="s">
        <v>17193</v>
      </c>
      <c r="F7029" s="13" t="n">
        <v>45814</v>
      </c>
      <c r="G7029" s="13" t="n">
        <v>45814</v>
      </c>
      <c r="H7029" s="2" t="n">
        <v>3.1</v>
      </c>
    </row>
    <row r="7030" customFormat="false" ht="15" hidden="false" customHeight="false" outlineLevel="0" collapsed="false">
      <c r="A7030" s="2" t="s">
        <v>24211</v>
      </c>
      <c r="B7030" s="2" t="s">
        <v>4646</v>
      </c>
      <c r="C7030" s="2" t="s">
        <v>163</v>
      </c>
      <c r="D7030" s="2" t="s">
        <v>17175</v>
      </c>
      <c r="E7030" s="2" t="s">
        <v>17187</v>
      </c>
      <c r="F7030" s="13" t="n">
        <v>45775</v>
      </c>
      <c r="G7030" s="13" t="n">
        <v>45775</v>
      </c>
      <c r="H7030" s="2" t="n">
        <v>6.6</v>
      </c>
    </row>
    <row r="7031" customFormat="false" ht="15" hidden="false" customHeight="false" outlineLevel="0" collapsed="false">
      <c r="A7031" s="2" t="s">
        <v>24212</v>
      </c>
      <c r="B7031" s="2" t="s">
        <v>2103</v>
      </c>
      <c r="C7031" s="2" t="s">
        <v>165</v>
      </c>
      <c r="D7031" s="2" t="s">
        <v>17180</v>
      </c>
      <c r="E7031" s="2" t="s">
        <v>17193</v>
      </c>
      <c r="F7031" s="13" t="n">
        <v>46045</v>
      </c>
      <c r="G7031" s="13" t="n">
        <v>46045</v>
      </c>
      <c r="H7031" s="2" t="n">
        <v>3.4</v>
      </c>
    </row>
    <row r="7032" customFormat="false" ht="15" hidden="false" customHeight="false" outlineLevel="0" collapsed="false">
      <c r="A7032" s="2" t="s">
        <v>24213</v>
      </c>
      <c r="B7032" s="2" t="s">
        <v>626</v>
      </c>
      <c r="C7032" s="2" t="s">
        <v>104</v>
      </c>
      <c r="D7032" s="2" t="s">
        <v>17175</v>
      </c>
      <c r="E7032" s="2" t="s">
        <v>17193</v>
      </c>
      <c r="F7032" s="13" t="n">
        <v>45968</v>
      </c>
      <c r="G7032" s="13" t="n">
        <v>45968</v>
      </c>
      <c r="H7032" s="2" t="n">
        <v>9.3</v>
      </c>
    </row>
    <row r="7033" customFormat="false" ht="15" hidden="false" customHeight="false" outlineLevel="0" collapsed="false">
      <c r="A7033" s="2" t="s">
        <v>24214</v>
      </c>
      <c r="B7033" s="2" t="s">
        <v>2694</v>
      </c>
      <c r="C7033" s="2" t="s">
        <v>119</v>
      </c>
      <c r="D7033" s="2" t="s">
        <v>17182</v>
      </c>
      <c r="E7033" s="2" t="s">
        <v>17176</v>
      </c>
      <c r="F7033" s="13" t="n">
        <v>45890</v>
      </c>
      <c r="G7033" s="13" t="n">
        <v>45891</v>
      </c>
      <c r="H7033" s="2" t="n">
        <v>29.7</v>
      </c>
    </row>
    <row r="7034" customFormat="false" ht="15" hidden="false" customHeight="false" outlineLevel="0" collapsed="false">
      <c r="A7034" s="2" t="s">
        <v>24215</v>
      </c>
      <c r="B7034" s="2" t="s">
        <v>1306</v>
      </c>
      <c r="C7034" s="2" t="s">
        <v>165</v>
      </c>
      <c r="D7034" s="2" t="s">
        <v>17178</v>
      </c>
      <c r="E7034" s="2" t="s">
        <v>17193</v>
      </c>
      <c r="F7034" s="13" t="n">
        <v>45628</v>
      </c>
      <c r="G7034" s="13" t="n">
        <v>45628</v>
      </c>
      <c r="H7034" s="2" t="n">
        <v>4.3</v>
      </c>
    </row>
    <row r="7035" customFormat="false" ht="15" hidden="false" customHeight="false" outlineLevel="0" collapsed="false">
      <c r="A7035" s="2" t="s">
        <v>24216</v>
      </c>
      <c r="B7035" s="2" t="s">
        <v>3662</v>
      </c>
      <c r="C7035" s="2" t="s">
        <v>108</v>
      </c>
      <c r="D7035" s="2" t="s">
        <v>17178</v>
      </c>
      <c r="E7035" s="2" t="s">
        <v>17176</v>
      </c>
      <c r="F7035" s="13" t="n">
        <v>45620</v>
      </c>
      <c r="G7035" s="13" t="n">
        <v>45620</v>
      </c>
      <c r="H7035" s="2" t="n">
        <v>14.7</v>
      </c>
    </row>
    <row r="7036" customFormat="false" ht="15" hidden="false" customHeight="false" outlineLevel="0" collapsed="false">
      <c r="A7036" s="2" t="s">
        <v>24217</v>
      </c>
      <c r="B7036" s="2" t="s">
        <v>4789</v>
      </c>
      <c r="C7036" s="2" t="s">
        <v>128</v>
      </c>
      <c r="D7036" s="2" t="s">
        <v>17184</v>
      </c>
      <c r="E7036" s="2" t="s">
        <v>17176</v>
      </c>
      <c r="F7036" s="13" t="n">
        <v>46103</v>
      </c>
      <c r="G7036" s="13" t="n">
        <v>46104</v>
      </c>
      <c r="H7036" s="2" t="n">
        <v>41.1</v>
      </c>
    </row>
    <row r="7037" customFormat="false" ht="15" hidden="false" customHeight="false" outlineLevel="0" collapsed="false">
      <c r="A7037" s="2" t="s">
        <v>24218</v>
      </c>
      <c r="B7037" s="2" t="s">
        <v>4443</v>
      </c>
      <c r="C7037" s="2" t="s">
        <v>104</v>
      </c>
      <c r="D7037" s="2" t="s">
        <v>17175</v>
      </c>
      <c r="E7037" s="2" t="s">
        <v>17176</v>
      </c>
      <c r="F7037" s="13" t="n">
        <v>45816</v>
      </c>
      <c r="G7037" s="13" t="n">
        <v>45817</v>
      </c>
      <c r="H7037" s="2" t="n">
        <v>25.4</v>
      </c>
    </row>
    <row r="7038" customFormat="false" ht="15" hidden="false" customHeight="false" outlineLevel="0" collapsed="false">
      <c r="A7038" s="2" t="s">
        <v>24219</v>
      </c>
      <c r="B7038" s="2" t="s">
        <v>230</v>
      </c>
      <c r="C7038" s="2" t="s">
        <v>98</v>
      </c>
      <c r="D7038" s="2" t="s">
        <v>17178</v>
      </c>
      <c r="E7038" s="2" t="s">
        <v>17176</v>
      </c>
      <c r="F7038" s="13" t="n">
        <v>46292</v>
      </c>
      <c r="G7038" s="13" t="n">
        <v>46292</v>
      </c>
      <c r="H7038" s="2" t="n">
        <v>13.4</v>
      </c>
    </row>
    <row r="7039" customFormat="false" ht="15" hidden="false" customHeight="false" outlineLevel="0" collapsed="false">
      <c r="A7039" s="2" t="s">
        <v>24220</v>
      </c>
      <c r="B7039" s="2" t="s">
        <v>2523</v>
      </c>
      <c r="C7039" s="2" t="s">
        <v>104</v>
      </c>
      <c r="D7039" s="2" t="s">
        <v>17178</v>
      </c>
      <c r="E7039" s="2" t="s">
        <v>17187</v>
      </c>
      <c r="F7039" s="13" t="n">
        <v>46112</v>
      </c>
      <c r="G7039" s="13" t="n">
        <v>46112</v>
      </c>
      <c r="H7039" s="2" t="n">
        <v>18</v>
      </c>
    </row>
    <row r="7040" customFormat="false" ht="15" hidden="false" customHeight="false" outlineLevel="0" collapsed="false">
      <c r="A7040" s="2" t="s">
        <v>24221</v>
      </c>
      <c r="B7040" s="2" t="s">
        <v>1053</v>
      </c>
      <c r="C7040" s="2" t="s">
        <v>98</v>
      </c>
      <c r="D7040" s="2" t="s">
        <v>17180</v>
      </c>
      <c r="E7040" s="2" t="s">
        <v>17193</v>
      </c>
      <c r="F7040" s="13" t="n">
        <v>46236</v>
      </c>
      <c r="G7040" s="13" t="n">
        <v>46236</v>
      </c>
      <c r="H7040" s="2" t="n">
        <v>4.5</v>
      </c>
    </row>
    <row r="7041" customFormat="false" ht="15" hidden="false" customHeight="false" outlineLevel="0" collapsed="false">
      <c r="A7041" s="2" t="s">
        <v>24222</v>
      </c>
      <c r="B7041" s="2" t="s">
        <v>1097</v>
      </c>
      <c r="C7041" s="2" t="s">
        <v>119</v>
      </c>
      <c r="D7041" s="2" t="s">
        <v>17180</v>
      </c>
      <c r="E7041" s="2" t="s">
        <v>17176</v>
      </c>
      <c r="F7041" s="13" t="n">
        <v>46063</v>
      </c>
      <c r="G7041" s="13" t="n">
        <v>46064</v>
      </c>
      <c r="H7041" s="2" t="n">
        <v>33</v>
      </c>
    </row>
    <row r="7042" customFormat="false" ht="15" hidden="false" customHeight="false" outlineLevel="0" collapsed="false">
      <c r="A7042" s="2" t="s">
        <v>24223</v>
      </c>
      <c r="B7042" s="2" t="s">
        <v>3707</v>
      </c>
      <c r="C7042" s="2" t="s">
        <v>114</v>
      </c>
      <c r="D7042" s="2" t="s">
        <v>17184</v>
      </c>
      <c r="E7042" s="2" t="s">
        <v>17176</v>
      </c>
      <c r="F7042" s="13" t="n">
        <v>45862</v>
      </c>
      <c r="G7042" s="13" t="n">
        <v>45862</v>
      </c>
      <c r="H7042" s="2" t="n">
        <v>22.5</v>
      </c>
    </row>
    <row r="7043" customFormat="false" ht="15" hidden="false" customHeight="false" outlineLevel="0" collapsed="false">
      <c r="A7043" s="2" t="s">
        <v>24224</v>
      </c>
      <c r="B7043" s="2" t="s">
        <v>1007</v>
      </c>
      <c r="C7043" s="2" t="s">
        <v>119</v>
      </c>
      <c r="D7043" s="2" t="s">
        <v>17178</v>
      </c>
      <c r="E7043" s="2" t="s">
        <v>17193</v>
      </c>
      <c r="F7043" s="13" t="n">
        <v>46208</v>
      </c>
      <c r="G7043" s="13" t="n">
        <v>46208</v>
      </c>
      <c r="H7043" s="2" t="n">
        <v>3.9</v>
      </c>
    </row>
    <row r="7044" customFormat="false" ht="15" hidden="false" customHeight="false" outlineLevel="0" collapsed="false">
      <c r="A7044" s="2" t="s">
        <v>24225</v>
      </c>
      <c r="B7044" s="2" t="s">
        <v>322</v>
      </c>
      <c r="C7044" s="2" t="s">
        <v>123</v>
      </c>
      <c r="D7044" s="2" t="s">
        <v>17178</v>
      </c>
      <c r="E7044" s="2" t="s">
        <v>17187</v>
      </c>
      <c r="F7044" s="13" t="n">
        <v>46145</v>
      </c>
      <c r="G7044" s="13" t="n">
        <v>46145</v>
      </c>
      <c r="H7044" s="2" t="n">
        <v>11</v>
      </c>
    </row>
    <row r="7045" customFormat="false" ht="15" hidden="false" customHeight="false" outlineLevel="0" collapsed="false">
      <c r="A7045" s="2" t="s">
        <v>24226</v>
      </c>
      <c r="B7045" s="2" t="s">
        <v>1574</v>
      </c>
      <c r="C7045" s="2" t="s">
        <v>119</v>
      </c>
      <c r="D7045" s="2" t="s">
        <v>17178</v>
      </c>
      <c r="E7045" s="2" t="s">
        <v>17176</v>
      </c>
      <c r="F7045" s="13" t="n">
        <v>45666</v>
      </c>
      <c r="G7045" s="13" t="n">
        <v>45667</v>
      </c>
      <c r="H7045" s="2" t="n">
        <v>43.8</v>
      </c>
    </row>
    <row r="7046" customFormat="false" ht="15" hidden="false" customHeight="false" outlineLevel="0" collapsed="false">
      <c r="A7046" s="2" t="s">
        <v>24227</v>
      </c>
      <c r="B7046" s="2" t="s">
        <v>3831</v>
      </c>
      <c r="C7046" s="2" t="s">
        <v>98</v>
      </c>
      <c r="D7046" s="2" t="s">
        <v>17180</v>
      </c>
      <c r="E7046" s="2" t="s">
        <v>17187</v>
      </c>
      <c r="F7046" s="13" t="n">
        <v>46075</v>
      </c>
      <c r="G7046" s="13" t="n">
        <v>46075</v>
      </c>
      <c r="H7046" s="2" t="n">
        <v>9.2</v>
      </c>
    </row>
    <row r="7047" customFormat="false" ht="15" hidden="false" customHeight="false" outlineLevel="0" collapsed="false">
      <c r="A7047" s="2" t="s">
        <v>24228</v>
      </c>
      <c r="B7047" s="2" t="s">
        <v>2099</v>
      </c>
      <c r="C7047" s="2" t="s">
        <v>165</v>
      </c>
      <c r="D7047" s="2" t="s">
        <v>17184</v>
      </c>
      <c r="E7047" s="2" t="s">
        <v>17193</v>
      </c>
      <c r="F7047" s="13" t="n">
        <v>46092</v>
      </c>
      <c r="G7047" s="13" t="n">
        <v>46092</v>
      </c>
      <c r="H7047" s="2" t="n">
        <v>7.4</v>
      </c>
    </row>
    <row r="7048" customFormat="false" ht="15" hidden="false" customHeight="false" outlineLevel="0" collapsed="false">
      <c r="A7048" s="2" t="s">
        <v>24229</v>
      </c>
      <c r="B7048" s="2" t="s">
        <v>5020</v>
      </c>
      <c r="C7048" s="2" t="s">
        <v>98</v>
      </c>
      <c r="D7048" s="2" t="s">
        <v>17184</v>
      </c>
      <c r="E7048" s="2" t="s">
        <v>17176</v>
      </c>
      <c r="F7048" s="13" t="n">
        <v>45724</v>
      </c>
      <c r="G7048" s="13" t="n">
        <v>45724</v>
      </c>
      <c r="H7048" s="2" t="n">
        <v>6.2</v>
      </c>
    </row>
    <row r="7049" customFormat="false" ht="15" hidden="false" customHeight="false" outlineLevel="0" collapsed="false">
      <c r="A7049" s="2" t="s">
        <v>24230</v>
      </c>
      <c r="B7049" s="2" t="s">
        <v>4065</v>
      </c>
      <c r="C7049" s="2" t="s">
        <v>98</v>
      </c>
      <c r="D7049" s="2" t="s">
        <v>17175</v>
      </c>
      <c r="E7049" s="2" t="s">
        <v>17187</v>
      </c>
      <c r="F7049" s="13" t="n">
        <v>45974</v>
      </c>
      <c r="G7049" s="13" t="n">
        <v>45974</v>
      </c>
      <c r="H7049" s="2" t="n">
        <v>18.2</v>
      </c>
    </row>
    <row r="7050" customFormat="false" ht="15" hidden="false" customHeight="false" outlineLevel="0" collapsed="false">
      <c r="A7050" s="2" t="s">
        <v>24231</v>
      </c>
      <c r="B7050" s="2" t="s">
        <v>3365</v>
      </c>
      <c r="C7050" s="2" t="s">
        <v>98</v>
      </c>
      <c r="D7050" s="2" t="s">
        <v>17178</v>
      </c>
      <c r="E7050" s="2" t="s">
        <v>17176</v>
      </c>
      <c r="F7050" s="13" t="n">
        <v>46134</v>
      </c>
      <c r="G7050" s="13" t="n">
        <v>46134</v>
      </c>
      <c r="H7050" s="2" t="n">
        <v>19.5</v>
      </c>
    </row>
    <row r="7051" customFormat="false" ht="15" hidden="false" customHeight="false" outlineLevel="0" collapsed="false">
      <c r="A7051" s="2" t="s">
        <v>24232</v>
      </c>
      <c r="B7051" s="2" t="s">
        <v>1438</v>
      </c>
      <c r="C7051" s="2" t="s">
        <v>145</v>
      </c>
      <c r="D7051" s="2" t="s">
        <v>17182</v>
      </c>
      <c r="E7051" s="2" t="s">
        <v>17176</v>
      </c>
      <c r="F7051" s="13" t="n">
        <v>45803</v>
      </c>
      <c r="G7051" s="13" t="n">
        <v>45803</v>
      </c>
      <c r="H7051" s="2" t="n">
        <v>23.3</v>
      </c>
    </row>
    <row r="7052" customFormat="false" ht="15" hidden="false" customHeight="false" outlineLevel="0" collapsed="false">
      <c r="A7052" s="2" t="s">
        <v>24233</v>
      </c>
      <c r="B7052" s="2" t="s">
        <v>759</v>
      </c>
      <c r="C7052" s="2" t="s">
        <v>119</v>
      </c>
      <c r="D7052" s="2" t="s">
        <v>17184</v>
      </c>
      <c r="E7052" s="2" t="s">
        <v>17176</v>
      </c>
      <c r="F7052" s="13" t="n">
        <v>45994</v>
      </c>
      <c r="G7052" s="13" t="n">
        <v>45994</v>
      </c>
      <c r="H7052" s="2" t="n">
        <v>10.9</v>
      </c>
    </row>
    <row r="7053" customFormat="false" ht="15" hidden="false" customHeight="false" outlineLevel="0" collapsed="false">
      <c r="A7053" s="2" t="s">
        <v>24234</v>
      </c>
      <c r="B7053" s="2" t="s">
        <v>2604</v>
      </c>
      <c r="C7053" s="2" t="s">
        <v>165</v>
      </c>
      <c r="D7053" s="2" t="s">
        <v>17175</v>
      </c>
      <c r="E7053" s="2" t="s">
        <v>17176</v>
      </c>
      <c r="F7053" s="13" t="n">
        <v>46168</v>
      </c>
      <c r="G7053" s="13" t="n">
        <v>46168</v>
      </c>
      <c r="H7053" s="2" t="n">
        <v>23.9</v>
      </c>
    </row>
    <row r="7054" customFormat="false" ht="15" hidden="false" customHeight="false" outlineLevel="0" collapsed="false">
      <c r="A7054" s="2" t="s">
        <v>24235</v>
      </c>
      <c r="B7054" s="2" t="s">
        <v>3174</v>
      </c>
      <c r="C7054" s="2" t="s">
        <v>98</v>
      </c>
      <c r="D7054" s="2" t="s">
        <v>17184</v>
      </c>
      <c r="E7054" s="2" t="s">
        <v>17191</v>
      </c>
      <c r="F7054" s="13" t="n">
        <v>46195</v>
      </c>
      <c r="G7054" s="13" t="n">
        <v>46195</v>
      </c>
      <c r="H7054" s="2" t="n">
        <v>4.1</v>
      </c>
    </row>
    <row r="7055" customFormat="false" ht="15" hidden="false" customHeight="false" outlineLevel="0" collapsed="false">
      <c r="A7055" s="2" t="s">
        <v>24236</v>
      </c>
      <c r="B7055" s="2" t="s">
        <v>3620</v>
      </c>
      <c r="C7055" s="2" t="s">
        <v>98</v>
      </c>
      <c r="D7055" s="2" t="s">
        <v>17184</v>
      </c>
      <c r="E7055" s="2" t="s">
        <v>17176</v>
      </c>
      <c r="F7055" s="13" t="n">
        <v>46062</v>
      </c>
      <c r="G7055" s="13" t="n">
        <v>46062</v>
      </c>
      <c r="H7055" s="2" t="n">
        <v>19.5</v>
      </c>
    </row>
    <row r="7056" customFormat="false" ht="15" hidden="false" customHeight="false" outlineLevel="0" collapsed="false">
      <c r="A7056" s="2" t="s">
        <v>24237</v>
      </c>
      <c r="B7056" s="2" t="s">
        <v>231</v>
      </c>
      <c r="C7056" s="2" t="s">
        <v>98</v>
      </c>
      <c r="D7056" s="2" t="s">
        <v>17178</v>
      </c>
      <c r="E7056" s="2" t="s">
        <v>17187</v>
      </c>
      <c r="F7056" s="13" t="n">
        <v>45775</v>
      </c>
      <c r="G7056" s="13" t="n">
        <v>45775</v>
      </c>
      <c r="H7056" s="2" t="n">
        <v>3.8</v>
      </c>
    </row>
    <row r="7057" customFormat="false" ht="15" hidden="false" customHeight="false" outlineLevel="0" collapsed="false">
      <c r="A7057" s="2" t="s">
        <v>24238</v>
      </c>
      <c r="B7057" s="2" t="s">
        <v>4077</v>
      </c>
      <c r="C7057" s="2" t="s">
        <v>139</v>
      </c>
      <c r="D7057" s="2" t="s">
        <v>17175</v>
      </c>
      <c r="E7057" s="2" t="s">
        <v>17193</v>
      </c>
      <c r="F7057" s="13" t="n">
        <v>45622</v>
      </c>
      <c r="G7057" s="13" t="n">
        <v>45622</v>
      </c>
      <c r="H7057" s="2" t="n">
        <v>20.6</v>
      </c>
    </row>
    <row r="7058" customFormat="false" ht="15" hidden="false" customHeight="false" outlineLevel="0" collapsed="false">
      <c r="A7058" s="2" t="s">
        <v>24239</v>
      </c>
      <c r="B7058" s="2" t="s">
        <v>2533</v>
      </c>
      <c r="C7058" s="2" t="s">
        <v>98</v>
      </c>
      <c r="D7058" s="2" t="s">
        <v>17184</v>
      </c>
      <c r="E7058" s="2" t="s">
        <v>17176</v>
      </c>
      <c r="F7058" s="13" t="n">
        <v>46273</v>
      </c>
      <c r="G7058" s="13" t="n">
        <v>46273</v>
      </c>
      <c r="H7058" s="2" t="n">
        <v>5.4</v>
      </c>
    </row>
    <row r="7059" customFormat="false" ht="15" hidden="false" customHeight="false" outlineLevel="0" collapsed="false">
      <c r="A7059" s="2" t="s">
        <v>24240</v>
      </c>
      <c r="B7059" s="2" t="s">
        <v>3004</v>
      </c>
      <c r="C7059" s="2" t="s">
        <v>119</v>
      </c>
      <c r="D7059" s="2" t="s">
        <v>17182</v>
      </c>
      <c r="E7059" s="2" t="s">
        <v>17176</v>
      </c>
      <c r="F7059" s="13" t="n">
        <v>46072</v>
      </c>
      <c r="G7059" s="13" t="n">
        <v>46072</v>
      </c>
      <c r="H7059" s="2" t="n">
        <v>20.9</v>
      </c>
    </row>
    <row r="7060" customFormat="false" ht="15" hidden="false" customHeight="false" outlineLevel="0" collapsed="false">
      <c r="A7060" s="2" t="s">
        <v>24241</v>
      </c>
      <c r="B7060" s="2" t="s">
        <v>4445</v>
      </c>
      <c r="C7060" s="2" t="s">
        <v>139</v>
      </c>
      <c r="D7060" s="2" t="s">
        <v>17175</v>
      </c>
      <c r="E7060" s="2" t="s">
        <v>17187</v>
      </c>
      <c r="F7060" s="13" t="n">
        <v>46218</v>
      </c>
      <c r="G7060" s="13" t="n">
        <v>46218</v>
      </c>
      <c r="H7060" s="2" t="n">
        <v>19.4</v>
      </c>
    </row>
    <row r="7061" customFormat="false" ht="15" hidden="false" customHeight="false" outlineLevel="0" collapsed="false">
      <c r="A7061" s="2" t="s">
        <v>24242</v>
      </c>
      <c r="B7061" s="2" t="s">
        <v>1858</v>
      </c>
      <c r="C7061" s="2" t="s">
        <v>98</v>
      </c>
      <c r="D7061" s="2" t="s">
        <v>17178</v>
      </c>
      <c r="E7061" s="2" t="s">
        <v>17187</v>
      </c>
      <c r="F7061" s="13" t="n">
        <v>45806</v>
      </c>
      <c r="G7061" s="13" t="n">
        <v>45806</v>
      </c>
      <c r="H7061" s="2" t="n">
        <v>7.3</v>
      </c>
    </row>
    <row r="7062" customFormat="false" ht="15" hidden="false" customHeight="false" outlineLevel="0" collapsed="false">
      <c r="A7062" s="2" t="s">
        <v>24243</v>
      </c>
      <c r="B7062" s="2" t="s">
        <v>4824</v>
      </c>
      <c r="C7062" s="2" t="s">
        <v>119</v>
      </c>
      <c r="D7062" s="2" t="s">
        <v>17180</v>
      </c>
      <c r="E7062" s="2" t="s">
        <v>17176</v>
      </c>
      <c r="F7062" s="13" t="n">
        <v>46032</v>
      </c>
      <c r="G7062" s="13" t="n">
        <v>46032</v>
      </c>
      <c r="H7062" s="2" t="n">
        <v>21.7</v>
      </c>
    </row>
    <row r="7063" customFormat="false" ht="15" hidden="false" customHeight="false" outlineLevel="0" collapsed="false">
      <c r="A7063" s="2" t="s">
        <v>24244</v>
      </c>
      <c r="B7063" s="2" t="s">
        <v>4270</v>
      </c>
      <c r="C7063" s="2" t="s">
        <v>104</v>
      </c>
      <c r="D7063" s="2" t="s">
        <v>17175</v>
      </c>
      <c r="E7063" s="2" t="s">
        <v>17187</v>
      </c>
      <c r="F7063" s="13" t="n">
        <v>46072</v>
      </c>
      <c r="G7063" s="13" t="n">
        <v>46072</v>
      </c>
      <c r="H7063" s="2" t="n">
        <v>4.5</v>
      </c>
    </row>
    <row r="7064" customFormat="false" ht="15" hidden="false" customHeight="false" outlineLevel="0" collapsed="false">
      <c r="A7064" s="2" t="s">
        <v>24245</v>
      </c>
      <c r="B7064" s="2" t="s">
        <v>581</v>
      </c>
      <c r="C7064" s="2" t="s">
        <v>139</v>
      </c>
      <c r="D7064" s="2" t="s">
        <v>17182</v>
      </c>
      <c r="E7064" s="2" t="s">
        <v>17193</v>
      </c>
      <c r="F7064" s="13" t="n">
        <v>45983</v>
      </c>
      <c r="G7064" s="13" t="n">
        <v>45983</v>
      </c>
      <c r="H7064" s="2" t="n">
        <v>12.1</v>
      </c>
    </row>
    <row r="7065" customFormat="false" ht="15" hidden="false" customHeight="false" outlineLevel="0" collapsed="false">
      <c r="A7065" s="2" t="s">
        <v>24246</v>
      </c>
      <c r="B7065" s="2" t="s">
        <v>2530</v>
      </c>
      <c r="C7065" s="2" t="s">
        <v>98</v>
      </c>
      <c r="D7065" s="2" t="s">
        <v>17175</v>
      </c>
      <c r="E7065" s="2" t="s">
        <v>17176</v>
      </c>
      <c r="F7065" s="13" t="n">
        <v>46139</v>
      </c>
      <c r="G7065" s="13" t="n">
        <v>46139</v>
      </c>
      <c r="H7065" s="2" t="n">
        <v>3.3</v>
      </c>
    </row>
    <row r="7066" customFormat="false" ht="15" hidden="false" customHeight="false" outlineLevel="0" collapsed="false">
      <c r="A7066" s="2" t="s">
        <v>24247</v>
      </c>
      <c r="B7066" s="2" t="s">
        <v>3826</v>
      </c>
      <c r="C7066" s="2" t="s">
        <v>145</v>
      </c>
      <c r="D7066" s="2" t="s">
        <v>17178</v>
      </c>
      <c r="E7066" s="2" t="s">
        <v>17176</v>
      </c>
      <c r="F7066" s="13" t="n">
        <v>46005</v>
      </c>
      <c r="G7066" s="13" t="n">
        <v>46006</v>
      </c>
      <c r="H7066" s="2" t="n">
        <v>24.5</v>
      </c>
    </row>
    <row r="7067" customFormat="false" ht="15" hidden="false" customHeight="false" outlineLevel="0" collapsed="false">
      <c r="A7067" s="2" t="s">
        <v>24248</v>
      </c>
      <c r="B7067" s="2" t="s">
        <v>223</v>
      </c>
      <c r="C7067" s="2" t="s">
        <v>141</v>
      </c>
      <c r="D7067" s="2" t="s">
        <v>17180</v>
      </c>
      <c r="E7067" s="2" t="s">
        <v>17187</v>
      </c>
      <c r="F7067" s="13" t="n">
        <v>46088</v>
      </c>
      <c r="G7067" s="13" t="n">
        <v>46088</v>
      </c>
      <c r="H7067" s="2" t="n">
        <v>14.5</v>
      </c>
    </row>
    <row r="7068" customFormat="false" ht="15" hidden="false" customHeight="false" outlineLevel="0" collapsed="false">
      <c r="A7068" s="2" t="s">
        <v>24249</v>
      </c>
      <c r="B7068" s="2" t="s">
        <v>2159</v>
      </c>
      <c r="C7068" s="2" t="s">
        <v>108</v>
      </c>
      <c r="D7068" s="2" t="s">
        <v>17182</v>
      </c>
      <c r="E7068" s="2" t="s">
        <v>17187</v>
      </c>
      <c r="F7068" s="13" t="n">
        <v>45956</v>
      </c>
      <c r="G7068" s="13" t="n">
        <v>45956</v>
      </c>
      <c r="H7068" s="2" t="n">
        <v>5.4</v>
      </c>
    </row>
    <row r="7069" customFormat="false" ht="15" hidden="false" customHeight="false" outlineLevel="0" collapsed="false">
      <c r="A7069" s="2" t="s">
        <v>24250</v>
      </c>
      <c r="B7069" s="2" t="s">
        <v>2463</v>
      </c>
      <c r="C7069" s="2" t="s">
        <v>141</v>
      </c>
      <c r="D7069" s="2" t="s">
        <v>17175</v>
      </c>
      <c r="E7069" s="2" t="s">
        <v>17193</v>
      </c>
      <c r="F7069" s="13" t="n">
        <v>46246</v>
      </c>
      <c r="G7069" s="13" t="n">
        <v>46246</v>
      </c>
      <c r="H7069" s="2" t="n">
        <v>8.7</v>
      </c>
    </row>
    <row r="7070" customFormat="false" ht="15" hidden="false" customHeight="false" outlineLevel="0" collapsed="false">
      <c r="A7070" s="2" t="s">
        <v>24251</v>
      </c>
      <c r="B7070" s="2" t="s">
        <v>1425</v>
      </c>
      <c r="C7070" s="2" t="s">
        <v>108</v>
      </c>
      <c r="D7070" s="2" t="s">
        <v>17175</v>
      </c>
      <c r="E7070" s="2" t="s">
        <v>17193</v>
      </c>
      <c r="F7070" s="13" t="n">
        <v>46167</v>
      </c>
      <c r="G7070" s="13" t="n">
        <v>46167</v>
      </c>
      <c r="H7070" s="2" t="n">
        <v>9</v>
      </c>
    </row>
    <row r="7071" customFormat="false" ht="15" hidden="false" customHeight="false" outlineLevel="0" collapsed="false">
      <c r="A7071" s="2" t="s">
        <v>24252</v>
      </c>
      <c r="B7071" s="2" t="s">
        <v>1581</v>
      </c>
      <c r="C7071" s="2" t="s">
        <v>139</v>
      </c>
      <c r="D7071" s="2" t="s">
        <v>17178</v>
      </c>
      <c r="E7071" s="2" t="s">
        <v>17187</v>
      </c>
      <c r="F7071" s="13" t="n">
        <v>45879</v>
      </c>
      <c r="G7071" s="13" t="n">
        <v>45879</v>
      </c>
      <c r="H7071" s="2" t="n">
        <v>12.2</v>
      </c>
    </row>
    <row r="7072" customFormat="false" ht="15" hidden="false" customHeight="false" outlineLevel="0" collapsed="false">
      <c r="A7072" s="2" t="s">
        <v>24253</v>
      </c>
      <c r="B7072" s="2" t="s">
        <v>1771</v>
      </c>
      <c r="C7072" s="2" t="s">
        <v>98</v>
      </c>
      <c r="D7072" s="2" t="s">
        <v>17178</v>
      </c>
      <c r="E7072" s="2" t="s">
        <v>17176</v>
      </c>
      <c r="F7072" s="13" t="n">
        <v>45832</v>
      </c>
      <c r="G7072" s="13" t="n">
        <v>45832</v>
      </c>
      <c r="H7072" s="2" t="n">
        <v>10.5</v>
      </c>
    </row>
    <row r="7073" customFormat="false" ht="15" hidden="false" customHeight="false" outlineLevel="0" collapsed="false">
      <c r="A7073" s="2" t="s">
        <v>24254</v>
      </c>
      <c r="B7073" s="2" t="s">
        <v>2804</v>
      </c>
      <c r="C7073" s="2" t="s">
        <v>119</v>
      </c>
      <c r="D7073" s="2" t="s">
        <v>17178</v>
      </c>
      <c r="E7073" s="2" t="s">
        <v>17193</v>
      </c>
      <c r="F7073" s="13" t="n">
        <v>46118</v>
      </c>
      <c r="G7073" s="13" t="n">
        <v>46118</v>
      </c>
      <c r="H7073" s="2" t="n">
        <v>2.1</v>
      </c>
    </row>
    <row r="7074" customFormat="false" ht="15" hidden="false" customHeight="false" outlineLevel="0" collapsed="false">
      <c r="A7074" s="2" t="s">
        <v>24255</v>
      </c>
      <c r="B7074" s="2" t="s">
        <v>1282</v>
      </c>
      <c r="C7074" s="2" t="s">
        <v>114</v>
      </c>
      <c r="D7074" s="2" t="s">
        <v>17175</v>
      </c>
      <c r="E7074" s="2" t="s">
        <v>17187</v>
      </c>
      <c r="F7074" s="13" t="n">
        <v>45655</v>
      </c>
      <c r="G7074" s="13" t="n">
        <v>45655</v>
      </c>
      <c r="H7074" s="2" t="n">
        <v>6.8</v>
      </c>
    </row>
    <row r="7075" customFormat="false" ht="15" hidden="false" customHeight="false" outlineLevel="0" collapsed="false">
      <c r="A7075" s="2" t="s">
        <v>24256</v>
      </c>
      <c r="B7075" s="2" t="s">
        <v>2880</v>
      </c>
      <c r="C7075" s="2" t="s">
        <v>114</v>
      </c>
      <c r="D7075" s="2" t="s">
        <v>17178</v>
      </c>
      <c r="E7075" s="2" t="s">
        <v>17187</v>
      </c>
      <c r="F7075" s="13" t="n">
        <v>46035</v>
      </c>
      <c r="G7075" s="13" t="n">
        <v>46035</v>
      </c>
      <c r="H7075" s="2" t="n">
        <v>4.8</v>
      </c>
    </row>
    <row r="7076" customFormat="false" ht="15" hidden="false" customHeight="false" outlineLevel="0" collapsed="false">
      <c r="A7076" s="2" t="s">
        <v>24257</v>
      </c>
      <c r="B7076" s="2" t="s">
        <v>793</v>
      </c>
      <c r="C7076" s="2" t="s">
        <v>119</v>
      </c>
      <c r="D7076" s="2" t="s">
        <v>17184</v>
      </c>
      <c r="E7076" s="2" t="s">
        <v>17187</v>
      </c>
      <c r="F7076" s="13" t="n">
        <v>46257</v>
      </c>
      <c r="G7076" s="13" t="n">
        <v>46257</v>
      </c>
      <c r="H7076" s="2" t="n">
        <v>3.9</v>
      </c>
    </row>
    <row r="7077" customFormat="false" ht="15" hidden="false" customHeight="false" outlineLevel="0" collapsed="false">
      <c r="A7077" s="2" t="s">
        <v>24258</v>
      </c>
      <c r="B7077" s="2" t="s">
        <v>879</v>
      </c>
      <c r="C7077" s="2" t="s">
        <v>119</v>
      </c>
      <c r="D7077" s="2" t="s">
        <v>17175</v>
      </c>
      <c r="E7077" s="2" t="s">
        <v>17176</v>
      </c>
      <c r="F7077" s="13" t="n">
        <v>46028</v>
      </c>
      <c r="G7077" s="13" t="n">
        <v>46028</v>
      </c>
      <c r="H7077" s="2" t="n">
        <v>10.1</v>
      </c>
    </row>
    <row r="7078" customFormat="false" ht="15" hidden="false" customHeight="false" outlineLevel="0" collapsed="false">
      <c r="A7078" s="2" t="s">
        <v>24259</v>
      </c>
      <c r="B7078" s="2" t="s">
        <v>3969</v>
      </c>
      <c r="C7078" s="2" t="s">
        <v>139</v>
      </c>
      <c r="D7078" s="2" t="s">
        <v>17178</v>
      </c>
      <c r="E7078" s="2" t="s">
        <v>17176</v>
      </c>
      <c r="F7078" s="13" t="n">
        <v>45958</v>
      </c>
      <c r="G7078" s="13" t="n">
        <v>45959</v>
      </c>
      <c r="H7078" s="2" t="n">
        <v>24.2</v>
      </c>
    </row>
    <row r="7079" customFormat="false" ht="15" hidden="false" customHeight="false" outlineLevel="0" collapsed="false">
      <c r="A7079" s="2" t="s">
        <v>24260</v>
      </c>
      <c r="B7079" s="2" t="s">
        <v>3905</v>
      </c>
      <c r="C7079" s="2" t="s">
        <v>123</v>
      </c>
      <c r="D7079" s="2" t="s">
        <v>17182</v>
      </c>
      <c r="E7079" s="2" t="s">
        <v>17176</v>
      </c>
      <c r="F7079" s="13" t="n">
        <v>46103</v>
      </c>
      <c r="G7079" s="13" t="n">
        <v>46103</v>
      </c>
      <c r="H7079" s="2" t="n">
        <v>15.6</v>
      </c>
    </row>
    <row r="7080" customFormat="false" ht="15" hidden="false" customHeight="false" outlineLevel="0" collapsed="false">
      <c r="A7080" s="2" t="s">
        <v>24261</v>
      </c>
      <c r="B7080" s="2" t="s">
        <v>1664</v>
      </c>
      <c r="C7080" s="2" t="s">
        <v>165</v>
      </c>
      <c r="D7080" s="2" t="s">
        <v>17180</v>
      </c>
      <c r="E7080" s="2" t="s">
        <v>17176</v>
      </c>
      <c r="F7080" s="13" t="n">
        <v>46213</v>
      </c>
      <c r="G7080" s="13" t="n">
        <v>46214</v>
      </c>
      <c r="H7080" s="2" t="n">
        <v>40.4</v>
      </c>
    </row>
    <row r="7081" customFormat="false" ht="15" hidden="false" customHeight="false" outlineLevel="0" collapsed="false">
      <c r="A7081" s="2" t="s">
        <v>24262</v>
      </c>
      <c r="B7081" s="2" t="s">
        <v>3249</v>
      </c>
      <c r="C7081" s="2" t="s">
        <v>139</v>
      </c>
      <c r="D7081" s="2" t="s">
        <v>17180</v>
      </c>
      <c r="E7081" s="2" t="s">
        <v>17176</v>
      </c>
      <c r="F7081" s="13" t="n">
        <v>46071</v>
      </c>
      <c r="G7081" s="13" t="n">
        <v>46071</v>
      </c>
      <c r="H7081" s="2" t="n">
        <v>7.3</v>
      </c>
    </row>
    <row r="7082" customFormat="false" ht="15" hidden="false" customHeight="false" outlineLevel="0" collapsed="false">
      <c r="A7082" s="2" t="s">
        <v>24263</v>
      </c>
      <c r="B7082" s="2" t="s">
        <v>2952</v>
      </c>
      <c r="C7082" s="2" t="s">
        <v>108</v>
      </c>
      <c r="D7082" s="2" t="s">
        <v>17175</v>
      </c>
      <c r="E7082" s="2" t="s">
        <v>17193</v>
      </c>
      <c r="F7082" s="13" t="n">
        <v>45897</v>
      </c>
      <c r="G7082" s="13" t="n">
        <v>45897</v>
      </c>
      <c r="H7082" s="2" t="n">
        <v>3.2</v>
      </c>
    </row>
    <row r="7083" customFormat="false" ht="15" hidden="false" customHeight="false" outlineLevel="0" collapsed="false">
      <c r="A7083" s="2" t="s">
        <v>24264</v>
      </c>
      <c r="B7083" s="2" t="s">
        <v>4218</v>
      </c>
      <c r="C7083" s="2" t="s">
        <v>98</v>
      </c>
      <c r="D7083" s="2" t="s">
        <v>17184</v>
      </c>
      <c r="E7083" s="2" t="s">
        <v>17176</v>
      </c>
      <c r="F7083" s="13" t="n">
        <v>46280</v>
      </c>
      <c r="G7083" s="13" t="n">
        <v>46280</v>
      </c>
      <c r="H7083" s="2" t="n">
        <v>20.2</v>
      </c>
    </row>
    <row r="7084" customFormat="false" ht="15" hidden="false" customHeight="false" outlineLevel="0" collapsed="false">
      <c r="A7084" s="2" t="s">
        <v>24265</v>
      </c>
      <c r="B7084" s="2" t="s">
        <v>3260</v>
      </c>
      <c r="C7084" s="2" t="s">
        <v>104</v>
      </c>
      <c r="D7084" s="2" t="s">
        <v>17182</v>
      </c>
      <c r="E7084" s="2" t="s">
        <v>17193</v>
      </c>
      <c r="F7084" s="13" t="n">
        <v>46204</v>
      </c>
      <c r="G7084" s="13" t="n">
        <v>46204</v>
      </c>
      <c r="H7084" s="2" t="n">
        <v>6.1</v>
      </c>
    </row>
    <row r="7085" customFormat="false" ht="15" hidden="false" customHeight="false" outlineLevel="0" collapsed="false">
      <c r="A7085" s="2" t="s">
        <v>24266</v>
      </c>
      <c r="B7085" s="2" t="s">
        <v>4810</v>
      </c>
      <c r="C7085" s="2" t="s">
        <v>108</v>
      </c>
      <c r="D7085" s="2" t="s">
        <v>17184</v>
      </c>
      <c r="E7085" s="2" t="s">
        <v>17176</v>
      </c>
      <c r="F7085" s="13" t="n">
        <v>45788</v>
      </c>
      <c r="G7085" s="13" t="n">
        <v>45788</v>
      </c>
      <c r="H7085" s="2" t="n">
        <v>16</v>
      </c>
    </row>
    <row r="7086" customFormat="false" ht="15" hidden="false" customHeight="false" outlineLevel="0" collapsed="false">
      <c r="A7086" s="2" t="s">
        <v>24267</v>
      </c>
      <c r="B7086" s="2" t="s">
        <v>289</v>
      </c>
      <c r="C7086" s="2" t="s">
        <v>119</v>
      </c>
      <c r="D7086" s="2" t="s">
        <v>17178</v>
      </c>
      <c r="E7086" s="2" t="s">
        <v>17176</v>
      </c>
      <c r="F7086" s="13" t="n">
        <v>46179</v>
      </c>
      <c r="G7086" s="13" t="n">
        <v>46179</v>
      </c>
      <c r="H7086" s="2" t="n">
        <v>14.5</v>
      </c>
    </row>
    <row r="7087" customFormat="false" ht="15" hidden="false" customHeight="false" outlineLevel="0" collapsed="false">
      <c r="A7087" s="2" t="s">
        <v>24268</v>
      </c>
      <c r="B7087" s="2" t="s">
        <v>3355</v>
      </c>
      <c r="C7087" s="2" t="s">
        <v>119</v>
      </c>
      <c r="D7087" s="2" t="s">
        <v>17175</v>
      </c>
      <c r="E7087" s="2" t="s">
        <v>17193</v>
      </c>
      <c r="F7087" s="13" t="n">
        <v>46094</v>
      </c>
      <c r="G7087" s="13" t="n">
        <v>46094</v>
      </c>
      <c r="H7087" s="2" t="n">
        <v>10.1</v>
      </c>
    </row>
    <row r="7088" customFormat="false" ht="15" hidden="false" customHeight="false" outlineLevel="0" collapsed="false">
      <c r="A7088" s="2" t="s">
        <v>24269</v>
      </c>
      <c r="B7088" s="2" t="s">
        <v>2120</v>
      </c>
      <c r="C7088" s="2" t="s">
        <v>123</v>
      </c>
      <c r="D7088" s="2" t="s">
        <v>17182</v>
      </c>
      <c r="E7088" s="2" t="s">
        <v>17187</v>
      </c>
      <c r="F7088" s="13" t="n">
        <v>46027</v>
      </c>
      <c r="G7088" s="13" t="n">
        <v>46027</v>
      </c>
      <c r="H7088" s="2" t="n">
        <v>12.3</v>
      </c>
    </row>
    <row r="7089" customFormat="false" ht="15" hidden="false" customHeight="false" outlineLevel="0" collapsed="false">
      <c r="A7089" s="2" t="s">
        <v>24270</v>
      </c>
      <c r="B7089" s="2" t="s">
        <v>4330</v>
      </c>
      <c r="C7089" s="2" t="s">
        <v>141</v>
      </c>
      <c r="D7089" s="2" t="s">
        <v>17180</v>
      </c>
      <c r="E7089" s="2" t="s">
        <v>17193</v>
      </c>
      <c r="F7089" s="13" t="n">
        <v>46114</v>
      </c>
      <c r="G7089" s="13" t="n">
        <v>46114</v>
      </c>
      <c r="H7089" s="2" t="n">
        <v>10</v>
      </c>
    </row>
    <row r="7090" customFormat="false" ht="15" hidden="false" customHeight="false" outlineLevel="0" collapsed="false">
      <c r="A7090" s="2" t="s">
        <v>24271</v>
      </c>
      <c r="B7090" s="2" t="s">
        <v>3576</v>
      </c>
      <c r="C7090" s="2" t="s">
        <v>98</v>
      </c>
      <c r="D7090" s="2" t="s">
        <v>17175</v>
      </c>
      <c r="E7090" s="2" t="s">
        <v>17176</v>
      </c>
      <c r="F7090" s="13" t="n">
        <v>46093</v>
      </c>
      <c r="G7090" s="13" t="n">
        <v>46093</v>
      </c>
      <c r="H7090" s="2" t="n">
        <v>19.2</v>
      </c>
    </row>
    <row r="7091" customFormat="false" ht="15" hidden="false" customHeight="false" outlineLevel="0" collapsed="false">
      <c r="A7091" s="2" t="s">
        <v>24272</v>
      </c>
      <c r="B7091" s="2" t="s">
        <v>2181</v>
      </c>
      <c r="C7091" s="2" t="s">
        <v>119</v>
      </c>
      <c r="D7091" s="2" t="s">
        <v>17180</v>
      </c>
      <c r="E7091" s="2" t="s">
        <v>17187</v>
      </c>
      <c r="F7091" s="13" t="n">
        <v>45658</v>
      </c>
      <c r="G7091" s="13" t="n">
        <v>45658</v>
      </c>
      <c r="H7091" s="2" t="n">
        <v>18.4</v>
      </c>
    </row>
    <row r="7092" customFormat="false" ht="15" hidden="false" customHeight="false" outlineLevel="0" collapsed="false">
      <c r="A7092" s="2" t="s">
        <v>24273</v>
      </c>
      <c r="B7092" s="2" t="s">
        <v>663</v>
      </c>
      <c r="C7092" s="2" t="s">
        <v>163</v>
      </c>
      <c r="D7092" s="2" t="s">
        <v>17178</v>
      </c>
      <c r="E7092" s="2" t="s">
        <v>17187</v>
      </c>
      <c r="F7092" s="13" t="n">
        <v>46287</v>
      </c>
      <c r="G7092" s="13" t="n">
        <v>46287</v>
      </c>
      <c r="H7092" s="2" t="n">
        <v>6.5</v>
      </c>
    </row>
    <row r="7093" customFormat="false" ht="15" hidden="false" customHeight="false" outlineLevel="0" collapsed="false">
      <c r="A7093" s="2" t="s">
        <v>24274</v>
      </c>
      <c r="B7093" s="2" t="s">
        <v>1536</v>
      </c>
      <c r="C7093" s="2" t="s">
        <v>98</v>
      </c>
      <c r="D7093" s="2" t="s">
        <v>17178</v>
      </c>
      <c r="E7093" s="2" t="s">
        <v>17187</v>
      </c>
      <c r="F7093" s="13" t="n">
        <v>46026</v>
      </c>
      <c r="G7093" s="13" t="n">
        <v>46026</v>
      </c>
      <c r="H7093" s="2" t="n">
        <v>14.9</v>
      </c>
    </row>
    <row r="7094" customFormat="false" ht="15" hidden="false" customHeight="false" outlineLevel="0" collapsed="false">
      <c r="A7094" s="2" t="s">
        <v>24275</v>
      </c>
      <c r="B7094" s="2" t="s">
        <v>793</v>
      </c>
      <c r="C7094" s="2" t="s">
        <v>119</v>
      </c>
      <c r="D7094" s="2" t="s">
        <v>17180</v>
      </c>
      <c r="E7094" s="2" t="s">
        <v>17191</v>
      </c>
      <c r="F7094" s="13" t="n">
        <v>46187</v>
      </c>
      <c r="G7094" s="13" t="n">
        <v>46187</v>
      </c>
      <c r="H7094" s="2" t="n">
        <v>1.6</v>
      </c>
    </row>
    <row r="7095" customFormat="false" ht="15" hidden="false" customHeight="false" outlineLevel="0" collapsed="false">
      <c r="A7095" s="2" t="s">
        <v>24276</v>
      </c>
      <c r="B7095" s="2" t="s">
        <v>1109</v>
      </c>
      <c r="C7095" s="2" t="s">
        <v>108</v>
      </c>
      <c r="D7095" s="2" t="s">
        <v>17175</v>
      </c>
      <c r="E7095" s="2" t="s">
        <v>17187</v>
      </c>
      <c r="F7095" s="13" t="n">
        <v>45752</v>
      </c>
      <c r="G7095" s="13" t="n">
        <v>45752</v>
      </c>
      <c r="H7095" s="2" t="n">
        <v>16.3</v>
      </c>
    </row>
    <row r="7096" customFormat="false" ht="15" hidden="false" customHeight="false" outlineLevel="0" collapsed="false">
      <c r="A7096" s="2" t="s">
        <v>24277</v>
      </c>
      <c r="B7096" s="2" t="s">
        <v>1567</v>
      </c>
      <c r="C7096" s="2" t="s">
        <v>139</v>
      </c>
      <c r="D7096" s="2" t="s">
        <v>17180</v>
      </c>
      <c r="E7096" s="2" t="s">
        <v>17176</v>
      </c>
      <c r="F7096" s="13" t="n">
        <v>46187</v>
      </c>
      <c r="G7096" s="13" t="n">
        <v>46187</v>
      </c>
      <c r="H7096" s="2" t="n">
        <v>12.6</v>
      </c>
    </row>
    <row r="7097" customFormat="false" ht="15" hidden="false" customHeight="false" outlineLevel="0" collapsed="false">
      <c r="A7097" s="2" t="s">
        <v>24278</v>
      </c>
      <c r="B7097" s="2" t="s">
        <v>994</v>
      </c>
      <c r="C7097" s="2" t="s">
        <v>98</v>
      </c>
      <c r="D7097" s="2" t="s">
        <v>17184</v>
      </c>
      <c r="E7097" s="2" t="s">
        <v>17176</v>
      </c>
      <c r="F7097" s="13" t="n">
        <v>46092</v>
      </c>
      <c r="G7097" s="13" t="n">
        <v>46092</v>
      </c>
      <c r="H7097" s="2" t="n">
        <v>9.3</v>
      </c>
    </row>
    <row r="7098" customFormat="false" ht="15" hidden="false" customHeight="false" outlineLevel="0" collapsed="false">
      <c r="A7098" s="2" t="s">
        <v>24279</v>
      </c>
      <c r="B7098" s="2" t="s">
        <v>1665</v>
      </c>
      <c r="C7098" s="2" t="s">
        <v>141</v>
      </c>
      <c r="D7098" s="2" t="s">
        <v>17180</v>
      </c>
      <c r="E7098" s="2" t="s">
        <v>17176</v>
      </c>
      <c r="F7098" s="13" t="n">
        <v>46118</v>
      </c>
      <c r="G7098" s="13" t="n">
        <v>46118</v>
      </c>
      <c r="H7098" s="2" t="n">
        <v>6</v>
      </c>
    </row>
    <row r="7099" customFormat="false" ht="15" hidden="false" customHeight="false" outlineLevel="0" collapsed="false">
      <c r="A7099" s="2" t="s">
        <v>24280</v>
      </c>
      <c r="B7099" s="2" t="s">
        <v>578</v>
      </c>
      <c r="C7099" s="2" t="s">
        <v>123</v>
      </c>
      <c r="D7099" s="2" t="s">
        <v>17178</v>
      </c>
      <c r="E7099" s="2" t="s">
        <v>17187</v>
      </c>
      <c r="F7099" s="13" t="n">
        <v>46208</v>
      </c>
      <c r="G7099" s="13" t="n">
        <v>46208</v>
      </c>
      <c r="H7099" s="2" t="n">
        <v>10.2</v>
      </c>
    </row>
    <row r="7100" customFormat="false" ht="15" hidden="false" customHeight="false" outlineLevel="0" collapsed="false">
      <c r="A7100" s="2" t="s">
        <v>24281</v>
      </c>
      <c r="B7100" s="2" t="s">
        <v>1048</v>
      </c>
      <c r="C7100" s="2" t="s">
        <v>119</v>
      </c>
      <c r="D7100" s="2" t="s">
        <v>17178</v>
      </c>
      <c r="E7100" s="2" t="s">
        <v>17187</v>
      </c>
      <c r="F7100" s="13" t="n">
        <v>46024</v>
      </c>
      <c r="G7100" s="13" t="n">
        <v>46024</v>
      </c>
      <c r="H7100" s="2" t="n">
        <v>15.2</v>
      </c>
    </row>
    <row r="7101" customFormat="false" ht="15" hidden="false" customHeight="false" outlineLevel="0" collapsed="false">
      <c r="A7101" s="2" t="s">
        <v>24282</v>
      </c>
      <c r="B7101" s="2" t="s">
        <v>1748</v>
      </c>
      <c r="C7101" s="2" t="s">
        <v>163</v>
      </c>
      <c r="D7101" s="2" t="s">
        <v>17178</v>
      </c>
      <c r="E7101" s="2" t="s">
        <v>17176</v>
      </c>
      <c r="F7101" s="13" t="n">
        <v>45815</v>
      </c>
      <c r="G7101" s="13" t="n">
        <v>45815</v>
      </c>
      <c r="H7101" s="2" t="n">
        <v>20.5</v>
      </c>
    </row>
    <row r="7102" customFormat="false" ht="15" hidden="false" customHeight="false" outlineLevel="0" collapsed="false">
      <c r="A7102" s="2" t="s">
        <v>24283</v>
      </c>
      <c r="B7102" s="2" t="s">
        <v>643</v>
      </c>
      <c r="C7102" s="2" t="s">
        <v>119</v>
      </c>
      <c r="D7102" s="2" t="s">
        <v>17178</v>
      </c>
      <c r="E7102" s="2" t="s">
        <v>17187</v>
      </c>
      <c r="F7102" s="13" t="n">
        <v>46229</v>
      </c>
      <c r="G7102" s="13" t="n">
        <v>46229</v>
      </c>
      <c r="H7102" s="2" t="n">
        <v>16.6</v>
      </c>
    </row>
    <row r="7103" customFormat="false" ht="15" hidden="false" customHeight="false" outlineLevel="0" collapsed="false">
      <c r="A7103" s="2" t="s">
        <v>24284</v>
      </c>
      <c r="B7103" s="2" t="s">
        <v>306</v>
      </c>
      <c r="C7103" s="2" t="s">
        <v>163</v>
      </c>
      <c r="D7103" s="2" t="s">
        <v>17178</v>
      </c>
      <c r="E7103" s="2" t="s">
        <v>17187</v>
      </c>
      <c r="F7103" s="13" t="n">
        <v>45754</v>
      </c>
      <c r="G7103" s="13" t="n">
        <v>45754</v>
      </c>
      <c r="H7103" s="2" t="n">
        <v>15.1</v>
      </c>
    </row>
    <row r="7104" customFormat="false" ht="15" hidden="false" customHeight="false" outlineLevel="0" collapsed="false">
      <c r="A7104" s="2" t="s">
        <v>24285</v>
      </c>
      <c r="B7104" s="2" t="s">
        <v>4019</v>
      </c>
      <c r="C7104" s="2" t="s">
        <v>139</v>
      </c>
      <c r="D7104" s="2" t="s">
        <v>17175</v>
      </c>
      <c r="E7104" s="2" t="s">
        <v>17176</v>
      </c>
      <c r="F7104" s="13" t="n">
        <v>45727</v>
      </c>
      <c r="G7104" s="13" t="n">
        <v>45727</v>
      </c>
      <c r="H7104" s="2" t="n">
        <v>22.8</v>
      </c>
    </row>
    <row r="7105" customFormat="false" ht="15" hidden="false" customHeight="false" outlineLevel="0" collapsed="false">
      <c r="A7105" s="2" t="s">
        <v>24286</v>
      </c>
      <c r="B7105" s="2" t="s">
        <v>3486</v>
      </c>
      <c r="C7105" s="2" t="s">
        <v>104</v>
      </c>
      <c r="D7105" s="2" t="s">
        <v>17175</v>
      </c>
      <c r="E7105" s="2" t="s">
        <v>17176</v>
      </c>
      <c r="F7105" s="13" t="n">
        <v>45801</v>
      </c>
      <c r="G7105" s="13" t="n">
        <v>45801</v>
      </c>
      <c r="H7105" s="2" t="n">
        <v>2.5</v>
      </c>
    </row>
    <row r="7106" customFormat="false" ht="15" hidden="false" customHeight="false" outlineLevel="0" collapsed="false">
      <c r="A7106" s="2" t="s">
        <v>24287</v>
      </c>
      <c r="B7106" s="2" t="s">
        <v>4169</v>
      </c>
      <c r="C7106" s="2" t="s">
        <v>119</v>
      </c>
      <c r="D7106" s="2" t="s">
        <v>17178</v>
      </c>
      <c r="E7106" s="2" t="s">
        <v>17193</v>
      </c>
      <c r="F7106" s="13" t="n">
        <v>45908</v>
      </c>
      <c r="G7106" s="13" t="n">
        <v>45908</v>
      </c>
      <c r="H7106" s="2" t="n">
        <v>5.2</v>
      </c>
    </row>
    <row r="7107" customFormat="false" ht="15" hidden="false" customHeight="false" outlineLevel="0" collapsed="false">
      <c r="A7107" s="2" t="s">
        <v>24288</v>
      </c>
      <c r="B7107" s="2" t="s">
        <v>2013</v>
      </c>
      <c r="C7107" s="2" t="s">
        <v>145</v>
      </c>
      <c r="D7107" s="2" t="s">
        <v>17175</v>
      </c>
      <c r="E7107" s="2" t="s">
        <v>17176</v>
      </c>
      <c r="F7107" s="13" t="n">
        <v>45775</v>
      </c>
      <c r="G7107" s="13" t="n">
        <v>45776</v>
      </c>
      <c r="H7107" s="2" t="n">
        <v>24.7</v>
      </c>
    </row>
    <row r="7108" customFormat="false" ht="15" hidden="false" customHeight="false" outlineLevel="0" collapsed="false">
      <c r="A7108" s="2" t="s">
        <v>24289</v>
      </c>
      <c r="B7108" s="2" t="s">
        <v>2514</v>
      </c>
      <c r="C7108" s="2" t="s">
        <v>128</v>
      </c>
      <c r="D7108" s="2" t="s">
        <v>17178</v>
      </c>
      <c r="E7108" s="2" t="s">
        <v>17176</v>
      </c>
      <c r="F7108" s="13" t="n">
        <v>46155</v>
      </c>
      <c r="G7108" s="13" t="n">
        <v>46155</v>
      </c>
      <c r="H7108" s="2" t="n">
        <v>10.7</v>
      </c>
    </row>
    <row r="7109" customFormat="false" ht="15" hidden="false" customHeight="false" outlineLevel="0" collapsed="false">
      <c r="A7109" s="2" t="s">
        <v>24290</v>
      </c>
      <c r="B7109" s="2" t="s">
        <v>3617</v>
      </c>
      <c r="C7109" s="2" t="s">
        <v>98</v>
      </c>
      <c r="D7109" s="2" t="s">
        <v>17180</v>
      </c>
      <c r="E7109" s="2" t="s">
        <v>17176</v>
      </c>
      <c r="F7109" s="13" t="n">
        <v>46022</v>
      </c>
      <c r="G7109" s="13" t="n">
        <v>46022</v>
      </c>
      <c r="H7109" s="2" t="n">
        <v>8.6</v>
      </c>
    </row>
    <row r="7110" customFormat="false" ht="15" hidden="false" customHeight="false" outlineLevel="0" collapsed="false">
      <c r="A7110" s="2" t="s">
        <v>24291</v>
      </c>
      <c r="B7110" s="2" t="s">
        <v>699</v>
      </c>
      <c r="C7110" s="2" t="s">
        <v>98</v>
      </c>
      <c r="D7110" s="2" t="s">
        <v>17182</v>
      </c>
      <c r="E7110" s="2" t="s">
        <v>17176</v>
      </c>
      <c r="F7110" s="13" t="n">
        <v>45889</v>
      </c>
      <c r="G7110" s="13" t="n">
        <v>45889</v>
      </c>
      <c r="H7110" s="2" t="n">
        <v>8.5</v>
      </c>
    </row>
    <row r="7111" customFormat="false" ht="15" hidden="false" customHeight="false" outlineLevel="0" collapsed="false">
      <c r="A7111" s="2" t="s">
        <v>24292</v>
      </c>
      <c r="B7111" s="2" t="s">
        <v>1454</v>
      </c>
      <c r="C7111" s="2" t="s">
        <v>163</v>
      </c>
      <c r="D7111" s="2" t="s">
        <v>17184</v>
      </c>
      <c r="E7111" s="2" t="s">
        <v>17187</v>
      </c>
      <c r="F7111" s="13" t="n">
        <v>45845</v>
      </c>
      <c r="G7111" s="13" t="n">
        <v>45845</v>
      </c>
      <c r="H7111" s="2" t="n">
        <v>17.5</v>
      </c>
    </row>
    <row r="7112" customFormat="false" ht="15" hidden="false" customHeight="false" outlineLevel="0" collapsed="false">
      <c r="A7112" s="2" t="s">
        <v>24293</v>
      </c>
      <c r="B7112" s="2" t="s">
        <v>662</v>
      </c>
      <c r="C7112" s="2" t="s">
        <v>119</v>
      </c>
      <c r="D7112" s="2" t="s">
        <v>17184</v>
      </c>
      <c r="E7112" s="2" t="s">
        <v>17176</v>
      </c>
      <c r="F7112" s="13" t="n">
        <v>46142</v>
      </c>
      <c r="G7112" s="13" t="n">
        <v>46142</v>
      </c>
      <c r="H7112" s="2" t="n">
        <v>13.4</v>
      </c>
    </row>
    <row r="7113" customFormat="false" ht="15" hidden="false" customHeight="false" outlineLevel="0" collapsed="false">
      <c r="A7113" s="2" t="s">
        <v>24294</v>
      </c>
      <c r="B7113" s="2" t="s">
        <v>593</v>
      </c>
      <c r="C7113" s="2" t="s">
        <v>98</v>
      </c>
      <c r="D7113" s="2" t="s">
        <v>17180</v>
      </c>
      <c r="E7113" s="2" t="s">
        <v>17187</v>
      </c>
      <c r="F7113" s="13" t="n">
        <v>46149</v>
      </c>
      <c r="G7113" s="13" t="n">
        <v>46149</v>
      </c>
      <c r="H7113" s="2" t="n">
        <v>8.7</v>
      </c>
    </row>
    <row r="7114" customFormat="false" ht="15" hidden="false" customHeight="false" outlineLevel="0" collapsed="false">
      <c r="A7114" s="2" t="s">
        <v>24295</v>
      </c>
      <c r="B7114" s="2" t="s">
        <v>3292</v>
      </c>
      <c r="C7114" s="2" t="s">
        <v>119</v>
      </c>
      <c r="D7114" s="2" t="s">
        <v>17180</v>
      </c>
      <c r="E7114" s="2" t="s">
        <v>17187</v>
      </c>
      <c r="F7114" s="13" t="n">
        <v>46128</v>
      </c>
      <c r="G7114" s="13" t="n">
        <v>46128</v>
      </c>
      <c r="H7114" s="2" t="n">
        <v>10.2</v>
      </c>
    </row>
    <row r="7115" customFormat="false" ht="15" hidden="false" customHeight="false" outlineLevel="0" collapsed="false">
      <c r="A7115" s="2" t="s">
        <v>24296</v>
      </c>
      <c r="B7115" s="2" t="s">
        <v>4894</v>
      </c>
      <c r="C7115" s="2" t="s">
        <v>108</v>
      </c>
      <c r="D7115" s="2" t="s">
        <v>17175</v>
      </c>
      <c r="E7115" s="2" t="s">
        <v>17191</v>
      </c>
      <c r="F7115" s="13" t="n">
        <v>45968</v>
      </c>
      <c r="G7115" s="13" t="n">
        <v>45968</v>
      </c>
      <c r="H7115" s="2" t="n">
        <v>1.2</v>
      </c>
    </row>
    <row r="7116" customFormat="false" ht="15" hidden="false" customHeight="false" outlineLevel="0" collapsed="false">
      <c r="A7116" s="2" t="s">
        <v>24297</v>
      </c>
      <c r="B7116" s="2" t="s">
        <v>1515</v>
      </c>
      <c r="C7116" s="2" t="s">
        <v>104</v>
      </c>
      <c r="D7116" s="2" t="s">
        <v>17180</v>
      </c>
      <c r="E7116" s="2" t="s">
        <v>17176</v>
      </c>
      <c r="F7116" s="13" t="n">
        <v>46283</v>
      </c>
      <c r="G7116" s="13" t="n">
        <v>46284</v>
      </c>
      <c r="H7116" s="2" t="n">
        <v>25.1</v>
      </c>
    </row>
    <row r="7117" customFormat="false" ht="15" hidden="false" customHeight="false" outlineLevel="0" collapsed="false">
      <c r="A7117" s="2" t="s">
        <v>24298</v>
      </c>
      <c r="B7117" s="2" t="s">
        <v>2612</v>
      </c>
      <c r="C7117" s="2" t="s">
        <v>98</v>
      </c>
      <c r="D7117" s="2" t="s">
        <v>17178</v>
      </c>
      <c r="E7117" s="2" t="s">
        <v>17187</v>
      </c>
      <c r="F7117" s="13" t="n">
        <v>46108</v>
      </c>
      <c r="G7117" s="13" t="n">
        <v>46108</v>
      </c>
      <c r="H7117" s="2" t="n">
        <v>15.5</v>
      </c>
    </row>
    <row r="7118" customFormat="false" ht="15" hidden="false" customHeight="false" outlineLevel="0" collapsed="false">
      <c r="A7118" s="2" t="s">
        <v>24299</v>
      </c>
      <c r="B7118" s="2" t="s">
        <v>4196</v>
      </c>
      <c r="C7118" s="2" t="s">
        <v>108</v>
      </c>
      <c r="D7118" s="2" t="s">
        <v>17178</v>
      </c>
      <c r="E7118" s="2" t="s">
        <v>17193</v>
      </c>
      <c r="F7118" s="13" t="n">
        <v>45896</v>
      </c>
      <c r="G7118" s="13" t="n">
        <v>45896</v>
      </c>
      <c r="H7118" s="2" t="n">
        <v>11.3</v>
      </c>
    </row>
    <row r="7119" customFormat="false" ht="15" hidden="false" customHeight="false" outlineLevel="0" collapsed="false">
      <c r="A7119" s="2" t="s">
        <v>24300</v>
      </c>
      <c r="B7119" s="2" t="s">
        <v>3965</v>
      </c>
      <c r="C7119" s="2" t="s">
        <v>145</v>
      </c>
      <c r="D7119" s="2" t="s">
        <v>17178</v>
      </c>
      <c r="E7119" s="2" t="s">
        <v>17187</v>
      </c>
      <c r="F7119" s="13" t="n">
        <v>46074</v>
      </c>
      <c r="G7119" s="13" t="n">
        <v>46074</v>
      </c>
      <c r="H7119" s="2" t="n">
        <v>21.7</v>
      </c>
    </row>
    <row r="7120" customFormat="false" ht="15" hidden="false" customHeight="false" outlineLevel="0" collapsed="false">
      <c r="A7120" s="2" t="s">
        <v>24301</v>
      </c>
      <c r="B7120" s="2" t="s">
        <v>4208</v>
      </c>
      <c r="C7120" s="2" t="s">
        <v>141</v>
      </c>
      <c r="D7120" s="2" t="s">
        <v>17178</v>
      </c>
      <c r="E7120" s="2" t="s">
        <v>17176</v>
      </c>
      <c r="F7120" s="13" t="n">
        <v>45965</v>
      </c>
      <c r="G7120" s="13" t="n">
        <v>45965</v>
      </c>
      <c r="H7120" s="2" t="n">
        <v>8</v>
      </c>
    </row>
    <row r="7121" customFormat="false" ht="15" hidden="false" customHeight="false" outlineLevel="0" collapsed="false">
      <c r="A7121" s="2" t="s">
        <v>24302</v>
      </c>
      <c r="B7121" s="2" t="s">
        <v>1677</v>
      </c>
      <c r="C7121" s="2" t="s">
        <v>104</v>
      </c>
      <c r="D7121" s="2" t="s">
        <v>17178</v>
      </c>
      <c r="E7121" s="2" t="s">
        <v>17193</v>
      </c>
      <c r="F7121" s="13" t="n">
        <v>46026</v>
      </c>
      <c r="G7121" s="13" t="n">
        <v>46026</v>
      </c>
      <c r="H7121" s="2" t="n">
        <v>4.5</v>
      </c>
    </row>
    <row r="7122" customFormat="false" ht="15" hidden="false" customHeight="false" outlineLevel="0" collapsed="false">
      <c r="A7122" s="2" t="s">
        <v>24303</v>
      </c>
      <c r="B7122" s="2" t="s">
        <v>264</v>
      </c>
      <c r="C7122" s="2" t="s">
        <v>119</v>
      </c>
      <c r="D7122" s="2" t="s">
        <v>17182</v>
      </c>
      <c r="E7122" s="2" t="s">
        <v>17187</v>
      </c>
      <c r="F7122" s="13" t="n">
        <v>45998</v>
      </c>
      <c r="G7122" s="13" t="n">
        <v>45998</v>
      </c>
      <c r="H7122" s="2" t="n">
        <v>15.8</v>
      </c>
    </row>
    <row r="7123" customFormat="false" ht="15" hidden="false" customHeight="false" outlineLevel="0" collapsed="false">
      <c r="A7123" s="2" t="s">
        <v>24304</v>
      </c>
      <c r="B7123" s="2" t="s">
        <v>3374</v>
      </c>
      <c r="C7123" s="2" t="s">
        <v>139</v>
      </c>
      <c r="D7123" s="2" t="s">
        <v>17178</v>
      </c>
      <c r="E7123" s="2" t="s">
        <v>17187</v>
      </c>
      <c r="F7123" s="13" t="n">
        <v>45985</v>
      </c>
      <c r="G7123" s="13" t="n">
        <v>45985</v>
      </c>
      <c r="H7123" s="2" t="n">
        <v>9.1</v>
      </c>
    </row>
    <row r="7124" customFormat="false" ht="15" hidden="false" customHeight="false" outlineLevel="0" collapsed="false">
      <c r="A7124" s="2" t="s">
        <v>24305</v>
      </c>
      <c r="B7124" s="2" t="s">
        <v>3353</v>
      </c>
      <c r="C7124" s="2" t="s">
        <v>119</v>
      </c>
      <c r="D7124" s="2" t="s">
        <v>17175</v>
      </c>
      <c r="E7124" s="2" t="s">
        <v>17193</v>
      </c>
      <c r="F7124" s="13" t="n">
        <v>45945</v>
      </c>
      <c r="G7124" s="13" t="n">
        <v>45945</v>
      </c>
      <c r="H7124" s="2" t="n">
        <v>3.5</v>
      </c>
    </row>
    <row r="7125" customFormat="false" ht="15" hidden="false" customHeight="false" outlineLevel="0" collapsed="false">
      <c r="A7125" s="2" t="s">
        <v>24306</v>
      </c>
      <c r="B7125" s="2" t="s">
        <v>1919</v>
      </c>
      <c r="C7125" s="2" t="s">
        <v>114</v>
      </c>
      <c r="D7125" s="2" t="s">
        <v>17175</v>
      </c>
      <c r="E7125" s="2" t="s">
        <v>17176</v>
      </c>
      <c r="F7125" s="13" t="n">
        <v>46201</v>
      </c>
      <c r="G7125" s="13" t="n">
        <v>46201</v>
      </c>
      <c r="H7125" s="2" t="n">
        <v>18</v>
      </c>
    </row>
    <row r="7126" customFormat="false" ht="15" hidden="false" customHeight="false" outlineLevel="0" collapsed="false">
      <c r="A7126" s="2" t="s">
        <v>24307</v>
      </c>
      <c r="B7126" s="2" t="s">
        <v>275</v>
      </c>
      <c r="C7126" s="2" t="s">
        <v>119</v>
      </c>
      <c r="D7126" s="2" t="s">
        <v>17182</v>
      </c>
      <c r="E7126" s="2" t="s">
        <v>17187</v>
      </c>
      <c r="F7126" s="13" t="n">
        <v>45919</v>
      </c>
      <c r="G7126" s="13" t="n">
        <v>45919</v>
      </c>
      <c r="H7126" s="2" t="n">
        <v>16.4</v>
      </c>
    </row>
    <row r="7127" customFormat="false" ht="15" hidden="false" customHeight="false" outlineLevel="0" collapsed="false">
      <c r="A7127" s="2" t="s">
        <v>24308</v>
      </c>
      <c r="B7127" s="2" t="s">
        <v>308</v>
      </c>
      <c r="C7127" s="2" t="s">
        <v>114</v>
      </c>
      <c r="D7127" s="2" t="s">
        <v>17184</v>
      </c>
      <c r="E7127" s="2" t="s">
        <v>17176</v>
      </c>
      <c r="F7127" s="13" t="n">
        <v>46195</v>
      </c>
      <c r="G7127" s="13" t="n">
        <v>46195</v>
      </c>
      <c r="H7127" s="2" t="n">
        <v>13</v>
      </c>
    </row>
    <row r="7128" customFormat="false" ht="15" hidden="false" customHeight="false" outlineLevel="0" collapsed="false">
      <c r="A7128" s="2" t="s">
        <v>24309</v>
      </c>
      <c r="B7128" s="2" t="s">
        <v>2833</v>
      </c>
      <c r="C7128" s="2" t="s">
        <v>114</v>
      </c>
      <c r="D7128" s="2" t="s">
        <v>17178</v>
      </c>
      <c r="E7128" s="2" t="s">
        <v>17193</v>
      </c>
      <c r="F7128" s="13" t="n">
        <v>45867</v>
      </c>
      <c r="G7128" s="13" t="n">
        <v>45867</v>
      </c>
      <c r="H7128" s="2" t="n">
        <v>3.3</v>
      </c>
    </row>
    <row r="7129" customFormat="false" ht="15" hidden="false" customHeight="false" outlineLevel="0" collapsed="false">
      <c r="A7129" s="2" t="s">
        <v>24310</v>
      </c>
      <c r="B7129" s="2" t="s">
        <v>2710</v>
      </c>
      <c r="C7129" s="2" t="s">
        <v>139</v>
      </c>
      <c r="D7129" s="2" t="s">
        <v>17180</v>
      </c>
      <c r="E7129" s="2" t="s">
        <v>17176</v>
      </c>
      <c r="F7129" s="13" t="n">
        <v>45916</v>
      </c>
      <c r="G7129" s="13" t="n">
        <v>45918</v>
      </c>
      <c r="H7129" s="2" t="n">
        <v>48</v>
      </c>
    </row>
    <row r="7130" customFormat="false" ht="15" hidden="false" customHeight="false" outlineLevel="0" collapsed="false">
      <c r="A7130" s="2" t="s">
        <v>24311</v>
      </c>
      <c r="B7130" s="2" t="s">
        <v>3554</v>
      </c>
      <c r="C7130" s="2" t="s">
        <v>139</v>
      </c>
      <c r="D7130" s="2" t="s">
        <v>17178</v>
      </c>
      <c r="E7130" s="2" t="s">
        <v>17187</v>
      </c>
      <c r="F7130" s="13" t="n">
        <v>46027</v>
      </c>
      <c r="G7130" s="13" t="n">
        <v>46027</v>
      </c>
      <c r="H7130" s="2" t="n">
        <v>12.8</v>
      </c>
    </row>
    <row r="7131" customFormat="false" ht="15" hidden="false" customHeight="false" outlineLevel="0" collapsed="false">
      <c r="A7131" s="2" t="s">
        <v>24312</v>
      </c>
      <c r="B7131" s="2" t="s">
        <v>1572</v>
      </c>
      <c r="C7131" s="2" t="s">
        <v>104</v>
      </c>
      <c r="D7131" s="2" t="s">
        <v>17175</v>
      </c>
      <c r="E7131" s="2" t="s">
        <v>17193</v>
      </c>
      <c r="F7131" s="13" t="n">
        <v>46042</v>
      </c>
      <c r="G7131" s="13" t="n">
        <v>46042</v>
      </c>
      <c r="H7131" s="2" t="n">
        <v>4.8</v>
      </c>
    </row>
    <row r="7132" customFormat="false" ht="15" hidden="false" customHeight="false" outlineLevel="0" collapsed="false">
      <c r="A7132" s="2" t="s">
        <v>24313</v>
      </c>
      <c r="B7132" s="2" t="s">
        <v>3013</v>
      </c>
      <c r="C7132" s="2" t="s">
        <v>163</v>
      </c>
      <c r="D7132" s="2" t="s">
        <v>17175</v>
      </c>
      <c r="E7132" s="2" t="s">
        <v>17176</v>
      </c>
      <c r="F7132" s="13" t="n">
        <v>45980</v>
      </c>
      <c r="G7132" s="13" t="n">
        <v>45980</v>
      </c>
      <c r="H7132" s="2" t="n">
        <v>20</v>
      </c>
    </row>
    <row r="7133" customFormat="false" ht="15" hidden="false" customHeight="false" outlineLevel="0" collapsed="false">
      <c r="A7133" s="2" t="s">
        <v>24314</v>
      </c>
      <c r="B7133" s="2" t="s">
        <v>1115</v>
      </c>
      <c r="C7133" s="2" t="s">
        <v>98</v>
      </c>
      <c r="D7133" s="2" t="s">
        <v>17178</v>
      </c>
      <c r="E7133" s="2" t="s">
        <v>17176</v>
      </c>
      <c r="F7133" s="13" t="n">
        <v>46200</v>
      </c>
      <c r="G7133" s="13" t="n">
        <v>46200</v>
      </c>
      <c r="H7133" s="2" t="n">
        <v>17.1</v>
      </c>
    </row>
    <row r="7134" customFormat="false" ht="15" hidden="false" customHeight="false" outlineLevel="0" collapsed="false">
      <c r="A7134" s="2" t="s">
        <v>24315</v>
      </c>
      <c r="B7134" s="2" t="s">
        <v>3792</v>
      </c>
      <c r="C7134" s="2" t="s">
        <v>145</v>
      </c>
      <c r="D7134" s="2" t="s">
        <v>17178</v>
      </c>
      <c r="E7134" s="2" t="s">
        <v>17191</v>
      </c>
      <c r="F7134" s="13" t="n">
        <v>46188</v>
      </c>
      <c r="G7134" s="13" t="n">
        <v>46188</v>
      </c>
      <c r="H7134" s="2" t="n">
        <v>2.4</v>
      </c>
    </row>
    <row r="7135" customFormat="false" ht="15" hidden="false" customHeight="false" outlineLevel="0" collapsed="false">
      <c r="A7135" s="2" t="s">
        <v>24316</v>
      </c>
      <c r="B7135" s="2" t="s">
        <v>1691</v>
      </c>
      <c r="C7135" s="2" t="s">
        <v>128</v>
      </c>
      <c r="D7135" s="2" t="s">
        <v>17184</v>
      </c>
      <c r="E7135" s="2" t="s">
        <v>17176</v>
      </c>
      <c r="F7135" s="13" t="n">
        <v>46005</v>
      </c>
      <c r="G7135" s="13" t="n">
        <v>46005</v>
      </c>
      <c r="H7135" s="2" t="n">
        <v>17.6</v>
      </c>
    </row>
    <row r="7136" customFormat="false" ht="15" hidden="false" customHeight="false" outlineLevel="0" collapsed="false">
      <c r="A7136" s="2" t="s">
        <v>24317</v>
      </c>
      <c r="B7136" s="2" t="s">
        <v>3496</v>
      </c>
      <c r="C7136" s="2" t="s">
        <v>104</v>
      </c>
      <c r="D7136" s="2" t="s">
        <v>17175</v>
      </c>
      <c r="E7136" s="2" t="s">
        <v>17187</v>
      </c>
      <c r="F7136" s="13" t="n">
        <v>46098</v>
      </c>
      <c r="G7136" s="13" t="n">
        <v>46098</v>
      </c>
      <c r="H7136" s="2" t="n">
        <v>6.6</v>
      </c>
    </row>
    <row r="7137" customFormat="false" ht="15" hidden="false" customHeight="false" outlineLevel="0" collapsed="false">
      <c r="A7137" s="2" t="s">
        <v>24318</v>
      </c>
      <c r="B7137" s="2" t="s">
        <v>834</v>
      </c>
      <c r="C7137" s="2" t="s">
        <v>119</v>
      </c>
      <c r="D7137" s="2" t="s">
        <v>17182</v>
      </c>
      <c r="E7137" s="2" t="s">
        <v>17176</v>
      </c>
      <c r="F7137" s="13" t="n">
        <v>46197</v>
      </c>
      <c r="G7137" s="13" t="n">
        <v>46197</v>
      </c>
      <c r="H7137" s="2" t="n">
        <v>4.6</v>
      </c>
    </row>
    <row r="7138" customFormat="false" ht="15" hidden="false" customHeight="false" outlineLevel="0" collapsed="false">
      <c r="A7138" s="2" t="s">
        <v>24319</v>
      </c>
      <c r="B7138" s="2" t="s">
        <v>991</v>
      </c>
      <c r="C7138" s="2" t="s">
        <v>165</v>
      </c>
      <c r="D7138" s="2" t="s">
        <v>17182</v>
      </c>
      <c r="E7138" s="2" t="s">
        <v>17176</v>
      </c>
      <c r="F7138" s="13" t="n">
        <v>45827</v>
      </c>
      <c r="G7138" s="13" t="n">
        <v>45827</v>
      </c>
      <c r="H7138" s="2" t="n">
        <v>19.6</v>
      </c>
    </row>
    <row r="7139" customFormat="false" ht="15" hidden="false" customHeight="false" outlineLevel="0" collapsed="false">
      <c r="A7139" s="2" t="s">
        <v>24320</v>
      </c>
      <c r="B7139" s="2" t="s">
        <v>1183</v>
      </c>
      <c r="C7139" s="2" t="s">
        <v>98</v>
      </c>
      <c r="D7139" s="2" t="s">
        <v>17178</v>
      </c>
      <c r="E7139" s="2" t="s">
        <v>17193</v>
      </c>
      <c r="F7139" s="13" t="n">
        <v>45975</v>
      </c>
      <c r="G7139" s="13" t="n">
        <v>45975</v>
      </c>
      <c r="H7139" s="2" t="n">
        <v>6.1</v>
      </c>
    </row>
    <row r="7140" customFormat="false" ht="15" hidden="false" customHeight="false" outlineLevel="0" collapsed="false">
      <c r="A7140" s="2" t="s">
        <v>24321</v>
      </c>
      <c r="B7140" s="2" t="s">
        <v>2012</v>
      </c>
      <c r="C7140" s="2" t="s">
        <v>119</v>
      </c>
      <c r="D7140" s="2" t="s">
        <v>17184</v>
      </c>
      <c r="E7140" s="2" t="s">
        <v>17193</v>
      </c>
      <c r="F7140" s="13" t="n">
        <v>45779</v>
      </c>
      <c r="G7140" s="13" t="n">
        <v>45779</v>
      </c>
      <c r="H7140" s="2" t="n">
        <v>4.8</v>
      </c>
    </row>
    <row r="7141" customFormat="false" ht="15" hidden="false" customHeight="false" outlineLevel="0" collapsed="false">
      <c r="A7141" s="2" t="s">
        <v>24322</v>
      </c>
      <c r="B7141" s="2" t="s">
        <v>2625</v>
      </c>
      <c r="C7141" s="2" t="s">
        <v>128</v>
      </c>
      <c r="D7141" s="2" t="s">
        <v>17178</v>
      </c>
      <c r="E7141" s="2" t="s">
        <v>17176</v>
      </c>
      <c r="F7141" s="13" t="n">
        <v>46095</v>
      </c>
      <c r="G7141" s="13" t="n">
        <v>46096</v>
      </c>
      <c r="H7141" s="2" t="n">
        <v>25.4</v>
      </c>
    </row>
    <row r="7142" customFormat="false" ht="15" hidden="false" customHeight="false" outlineLevel="0" collapsed="false">
      <c r="A7142" s="2" t="s">
        <v>24323</v>
      </c>
      <c r="B7142" s="2" t="s">
        <v>220</v>
      </c>
      <c r="C7142" s="2" t="s">
        <v>98</v>
      </c>
      <c r="D7142" s="2" t="s">
        <v>17175</v>
      </c>
      <c r="E7142" s="2" t="s">
        <v>17191</v>
      </c>
      <c r="F7142" s="13" t="n">
        <v>46006</v>
      </c>
      <c r="G7142" s="13" t="n">
        <v>46006</v>
      </c>
      <c r="H7142" s="2" t="n">
        <v>6.6</v>
      </c>
    </row>
    <row r="7143" customFormat="false" ht="15" hidden="false" customHeight="false" outlineLevel="0" collapsed="false">
      <c r="A7143" s="2" t="s">
        <v>24324</v>
      </c>
      <c r="B7143" s="2" t="s">
        <v>2048</v>
      </c>
      <c r="C7143" s="2" t="s">
        <v>98</v>
      </c>
      <c r="D7143" s="2" t="s">
        <v>17178</v>
      </c>
      <c r="E7143" s="2" t="s">
        <v>17176</v>
      </c>
      <c r="F7143" s="13" t="n">
        <v>46260</v>
      </c>
      <c r="G7143" s="13" t="n">
        <v>46260</v>
      </c>
      <c r="H7143" s="2" t="n">
        <v>11.3</v>
      </c>
    </row>
    <row r="7144" customFormat="false" ht="15" hidden="false" customHeight="false" outlineLevel="0" collapsed="false">
      <c r="A7144" s="2" t="s">
        <v>24325</v>
      </c>
      <c r="B7144" s="2" t="s">
        <v>3855</v>
      </c>
      <c r="C7144" s="2" t="s">
        <v>104</v>
      </c>
      <c r="D7144" s="2" t="s">
        <v>17175</v>
      </c>
      <c r="E7144" s="2" t="s">
        <v>17187</v>
      </c>
      <c r="F7144" s="13" t="n">
        <v>45603</v>
      </c>
      <c r="G7144" s="13" t="n">
        <v>45603</v>
      </c>
      <c r="H7144" s="2" t="n">
        <v>16</v>
      </c>
    </row>
    <row r="7145" customFormat="false" ht="15" hidden="false" customHeight="false" outlineLevel="0" collapsed="false">
      <c r="A7145" s="2" t="s">
        <v>24326</v>
      </c>
      <c r="B7145" s="2" t="s">
        <v>2276</v>
      </c>
      <c r="C7145" s="2" t="s">
        <v>139</v>
      </c>
      <c r="D7145" s="2" t="s">
        <v>17175</v>
      </c>
      <c r="E7145" s="2" t="s">
        <v>17176</v>
      </c>
      <c r="F7145" s="13" t="n">
        <v>46124</v>
      </c>
      <c r="G7145" s="13" t="n">
        <v>46124</v>
      </c>
      <c r="H7145" s="2" t="n">
        <v>13.1</v>
      </c>
    </row>
    <row r="7146" customFormat="false" ht="15" hidden="false" customHeight="false" outlineLevel="0" collapsed="false">
      <c r="A7146" s="2" t="s">
        <v>24327</v>
      </c>
      <c r="B7146" s="2" t="s">
        <v>3265</v>
      </c>
      <c r="C7146" s="2" t="s">
        <v>165</v>
      </c>
      <c r="D7146" s="2" t="s">
        <v>17180</v>
      </c>
      <c r="E7146" s="2" t="s">
        <v>17187</v>
      </c>
      <c r="F7146" s="13" t="n">
        <v>45980</v>
      </c>
      <c r="G7146" s="13" t="n">
        <v>45981</v>
      </c>
      <c r="H7146" s="2" t="n">
        <v>24.4</v>
      </c>
    </row>
    <row r="7147" customFormat="false" ht="15" hidden="false" customHeight="false" outlineLevel="0" collapsed="false">
      <c r="A7147" s="2" t="s">
        <v>24328</v>
      </c>
      <c r="B7147" s="2" t="s">
        <v>5061</v>
      </c>
      <c r="C7147" s="2" t="s">
        <v>98</v>
      </c>
      <c r="D7147" s="2" t="s">
        <v>17184</v>
      </c>
      <c r="E7147" s="2" t="s">
        <v>17176</v>
      </c>
      <c r="F7147" s="13" t="n">
        <v>45888</v>
      </c>
      <c r="G7147" s="13" t="n">
        <v>45888</v>
      </c>
      <c r="H7147" s="2" t="n">
        <v>9.7</v>
      </c>
    </row>
    <row r="7148" customFormat="false" ht="15" hidden="false" customHeight="false" outlineLevel="0" collapsed="false">
      <c r="A7148" s="2" t="s">
        <v>24329</v>
      </c>
      <c r="B7148" s="2" t="s">
        <v>3979</v>
      </c>
      <c r="C7148" s="2" t="s">
        <v>128</v>
      </c>
      <c r="D7148" s="2" t="s">
        <v>17178</v>
      </c>
      <c r="E7148" s="2" t="s">
        <v>17176</v>
      </c>
      <c r="F7148" s="13" t="n">
        <v>46045</v>
      </c>
      <c r="G7148" s="13" t="n">
        <v>46046</v>
      </c>
      <c r="H7148" s="2" t="n">
        <v>24.7</v>
      </c>
    </row>
    <row r="7149" customFormat="false" ht="15" hidden="false" customHeight="false" outlineLevel="0" collapsed="false">
      <c r="A7149" s="2" t="s">
        <v>24330</v>
      </c>
      <c r="B7149" s="2" t="s">
        <v>3950</v>
      </c>
      <c r="C7149" s="2" t="s">
        <v>141</v>
      </c>
      <c r="D7149" s="2" t="s">
        <v>17184</v>
      </c>
      <c r="E7149" s="2" t="s">
        <v>17176</v>
      </c>
      <c r="F7149" s="13" t="n">
        <v>45924</v>
      </c>
      <c r="G7149" s="13" t="n">
        <v>45924</v>
      </c>
      <c r="H7149" s="2" t="n">
        <v>11.5</v>
      </c>
    </row>
    <row r="7150" customFormat="false" ht="15" hidden="false" customHeight="false" outlineLevel="0" collapsed="false">
      <c r="A7150" s="2" t="s">
        <v>24331</v>
      </c>
      <c r="B7150" s="2" t="s">
        <v>2915</v>
      </c>
      <c r="C7150" s="2" t="s">
        <v>98</v>
      </c>
      <c r="D7150" s="2" t="s">
        <v>17175</v>
      </c>
      <c r="E7150" s="2" t="s">
        <v>17187</v>
      </c>
      <c r="F7150" s="13" t="n">
        <v>45688</v>
      </c>
      <c r="G7150" s="13" t="n">
        <v>45688</v>
      </c>
      <c r="H7150" s="2" t="n">
        <v>5.5</v>
      </c>
    </row>
    <row r="7151" customFormat="false" ht="15" hidden="false" customHeight="false" outlineLevel="0" collapsed="false">
      <c r="A7151" s="2" t="s">
        <v>24332</v>
      </c>
      <c r="B7151" s="2" t="s">
        <v>3847</v>
      </c>
      <c r="C7151" s="2" t="s">
        <v>163</v>
      </c>
      <c r="D7151" s="2" t="s">
        <v>17178</v>
      </c>
      <c r="E7151" s="2" t="s">
        <v>17176</v>
      </c>
      <c r="F7151" s="13" t="n">
        <v>45843</v>
      </c>
      <c r="G7151" s="13" t="n">
        <v>45844</v>
      </c>
      <c r="H7151" s="2" t="n">
        <v>37.5</v>
      </c>
    </row>
    <row r="7152" customFormat="false" ht="15" hidden="false" customHeight="false" outlineLevel="0" collapsed="false">
      <c r="A7152" s="2" t="s">
        <v>24333</v>
      </c>
      <c r="B7152" s="2" t="s">
        <v>1712</v>
      </c>
      <c r="C7152" s="2" t="s">
        <v>98</v>
      </c>
      <c r="D7152" s="2" t="s">
        <v>17175</v>
      </c>
      <c r="E7152" s="2" t="s">
        <v>17187</v>
      </c>
      <c r="F7152" s="13" t="n">
        <v>45917</v>
      </c>
      <c r="G7152" s="13" t="n">
        <v>45917</v>
      </c>
      <c r="H7152" s="2" t="n">
        <v>5</v>
      </c>
    </row>
    <row r="7153" customFormat="false" ht="15" hidden="false" customHeight="false" outlineLevel="0" collapsed="false">
      <c r="A7153" s="2" t="s">
        <v>24334</v>
      </c>
      <c r="B7153" s="2" t="s">
        <v>3671</v>
      </c>
      <c r="C7153" s="2" t="s">
        <v>108</v>
      </c>
      <c r="D7153" s="2" t="s">
        <v>17180</v>
      </c>
      <c r="E7153" s="2" t="s">
        <v>17193</v>
      </c>
      <c r="F7153" s="13" t="n">
        <v>45923</v>
      </c>
      <c r="G7153" s="13" t="n">
        <v>45923</v>
      </c>
      <c r="H7153" s="2" t="n">
        <v>11.4</v>
      </c>
    </row>
    <row r="7154" customFormat="false" ht="15" hidden="false" customHeight="false" outlineLevel="0" collapsed="false">
      <c r="A7154" s="2" t="s">
        <v>24335</v>
      </c>
      <c r="B7154" s="2" t="s">
        <v>3228</v>
      </c>
      <c r="C7154" s="2" t="s">
        <v>139</v>
      </c>
      <c r="D7154" s="2" t="s">
        <v>17182</v>
      </c>
      <c r="E7154" s="2" t="s">
        <v>17176</v>
      </c>
      <c r="F7154" s="13" t="n">
        <v>45703</v>
      </c>
      <c r="G7154" s="13" t="n">
        <v>45703</v>
      </c>
      <c r="H7154" s="2" t="n">
        <v>14.3</v>
      </c>
    </row>
    <row r="7155" customFormat="false" ht="15" hidden="false" customHeight="false" outlineLevel="0" collapsed="false">
      <c r="A7155" s="2" t="s">
        <v>24336</v>
      </c>
      <c r="B7155" s="2" t="s">
        <v>3244</v>
      </c>
      <c r="C7155" s="2" t="s">
        <v>141</v>
      </c>
      <c r="D7155" s="2" t="s">
        <v>17175</v>
      </c>
      <c r="E7155" s="2" t="s">
        <v>17176</v>
      </c>
      <c r="F7155" s="13" t="n">
        <v>45745</v>
      </c>
      <c r="G7155" s="13" t="n">
        <v>45745</v>
      </c>
      <c r="H7155" s="2" t="n">
        <v>7.2</v>
      </c>
    </row>
    <row r="7156" customFormat="false" ht="15" hidden="false" customHeight="false" outlineLevel="0" collapsed="false">
      <c r="A7156" s="2" t="s">
        <v>24337</v>
      </c>
      <c r="B7156" s="2" t="s">
        <v>4023</v>
      </c>
      <c r="C7156" s="2" t="s">
        <v>139</v>
      </c>
      <c r="D7156" s="2" t="s">
        <v>17178</v>
      </c>
      <c r="E7156" s="2" t="s">
        <v>17187</v>
      </c>
      <c r="F7156" s="13" t="n">
        <v>46091</v>
      </c>
      <c r="G7156" s="13" t="n">
        <v>46091</v>
      </c>
      <c r="H7156" s="2" t="n">
        <v>11.2</v>
      </c>
    </row>
    <row r="7157" customFormat="false" ht="15" hidden="false" customHeight="false" outlineLevel="0" collapsed="false">
      <c r="A7157" s="2" t="s">
        <v>24338</v>
      </c>
      <c r="B7157" s="2" t="s">
        <v>746</v>
      </c>
      <c r="C7157" s="2" t="s">
        <v>114</v>
      </c>
      <c r="D7157" s="2" t="s">
        <v>17178</v>
      </c>
      <c r="E7157" s="2" t="s">
        <v>17193</v>
      </c>
      <c r="F7157" s="13" t="n">
        <v>45963</v>
      </c>
      <c r="G7157" s="13" t="n">
        <v>45963</v>
      </c>
      <c r="H7157" s="2" t="n">
        <v>4.4</v>
      </c>
    </row>
    <row r="7158" customFormat="false" ht="15" hidden="false" customHeight="false" outlineLevel="0" collapsed="false">
      <c r="A7158" s="2" t="s">
        <v>24339</v>
      </c>
      <c r="B7158" s="2" t="s">
        <v>1108</v>
      </c>
      <c r="C7158" s="2" t="s">
        <v>104</v>
      </c>
      <c r="D7158" s="2" t="s">
        <v>17178</v>
      </c>
      <c r="E7158" s="2" t="s">
        <v>17176</v>
      </c>
      <c r="F7158" s="13" t="n">
        <v>46038</v>
      </c>
      <c r="G7158" s="13" t="n">
        <v>46040</v>
      </c>
      <c r="H7158" s="2" t="n">
        <v>61.3</v>
      </c>
    </row>
    <row r="7159" customFormat="false" ht="15" hidden="false" customHeight="false" outlineLevel="0" collapsed="false">
      <c r="A7159" s="2" t="s">
        <v>24340</v>
      </c>
      <c r="B7159" s="2" t="s">
        <v>1763</v>
      </c>
      <c r="C7159" s="2" t="s">
        <v>119</v>
      </c>
      <c r="D7159" s="2" t="s">
        <v>17175</v>
      </c>
      <c r="E7159" s="2" t="s">
        <v>17176</v>
      </c>
      <c r="F7159" s="13" t="n">
        <v>46093</v>
      </c>
      <c r="G7159" s="13" t="n">
        <v>46093</v>
      </c>
      <c r="H7159" s="2" t="n">
        <v>9.5</v>
      </c>
    </row>
    <row r="7160" customFormat="false" ht="15" hidden="false" customHeight="false" outlineLevel="0" collapsed="false">
      <c r="A7160" s="2" t="s">
        <v>24341</v>
      </c>
      <c r="B7160" s="2" t="s">
        <v>3352</v>
      </c>
      <c r="C7160" s="2" t="s">
        <v>128</v>
      </c>
      <c r="D7160" s="2" t="s">
        <v>17180</v>
      </c>
      <c r="E7160" s="2" t="s">
        <v>17187</v>
      </c>
      <c r="F7160" s="13" t="n">
        <v>45850</v>
      </c>
      <c r="G7160" s="13" t="n">
        <v>45850</v>
      </c>
      <c r="H7160" s="2" t="n">
        <v>18.4</v>
      </c>
    </row>
    <row r="7161" customFormat="false" ht="15" hidden="false" customHeight="false" outlineLevel="0" collapsed="false">
      <c r="A7161" s="2" t="s">
        <v>24342</v>
      </c>
      <c r="B7161" s="2" t="s">
        <v>1765</v>
      </c>
      <c r="C7161" s="2" t="s">
        <v>119</v>
      </c>
      <c r="D7161" s="2" t="s">
        <v>17175</v>
      </c>
      <c r="E7161" s="2" t="s">
        <v>17187</v>
      </c>
      <c r="F7161" s="13" t="n">
        <v>45907</v>
      </c>
      <c r="G7161" s="13" t="n">
        <v>45907</v>
      </c>
      <c r="H7161" s="2" t="n">
        <v>13.9</v>
      </c>
    </row>
    <row r="7162" customFormat="false" ht="15" hidden="false" customHeight="false" outlineLevel="0" collapsed="false">
      <c r="A7162" s="2" t="s">
        <v>24343</v>
      </c>
      <c r="B7162" s="2" t="s">
        <v>4194</v>
      </c>
      <c r="C7162" s="2" t="s">
        <v>119</v>
      </c>
      <c r="D7162" s="2" t="s">
        <v>17175</v>
      </c>
      <c r="E7162" s="2" t="s">
        <v>17176</v>
      </c>
      <c r="F7162" s="13" t="n">
        <v>45760</v>
      </c>
      <c r="G7162" s="13" t="n">
        <v>45760</v>
      </c>
      <c r="H7162" s="2" t="n">
        <v>18.1</v>
      </c>
    </row>
    <row r="7163" customFormat="false" ht="15" hidden="false" customHeight="false" outlineLevel="0" collapsed="false">
      <c r="A7163" s="2" t="s">
        <v>24344</v>
      </c>
      <c r="B7163" s="2" t="s">
        <v>3642</v>
      </c>
      <c r="C7163" s="2" t="s">
        <v>119</v>
      </c>
      <c r="D7163" s="2" t="s">
        <v>17180</v>
      </c>
      <c r="E7163" s="2" t="s">
        <v>17187</v>
      </c>
      <c r="F7163" s="13" t="n">
        <v>46273</v>
      </c>
      <c r="G7163" s="13" t="n">
        <v>46273</v>
      </c>
      <c r="H7163" s="2" t="n">
        <v>23.7</v>
      </c>
    </row>
    <row r="7164" customFormat="false" ht="15" hidden="false" customHeight="false" outlineLevel="0" collapsed="false">
      <c r="A7164" s="2" t="s">
        <v>24345</v>
      </c>
      <c r="B7164" s="2" t="s">
        <v>2818</v>
      </c>
      <c r="C7164" s="2" t="s">
        <v>98</v>
      </c>
      <c r="D7164" s="2" t="s">
        <v>17184</v>
      </c>
      <c r="E7164" s="2" t="s">
        <v>17176</v>
      </c>
      <c r="F7164" s="13" t="n">
        <v>45963</v>
      </c>
      <c r="G7164" s="13" t="n">
        <v>45963</v>
      </c>
      <c r="H7164" s="2" t="n">
        <v>5.2</v>
      </c>
    </row>
    <row r="7165" customFormat="false" ht="15" hidden="false" customHeight="false" outlineLevel="0" collapsed="false">
      <c r="A7165" s="2" t="s">
        <v>24346</v>
      </c>
      <c r="B7165" s="2" t="s">
        <v>2820</v>
      </c>
      <c r="C7165" s="2" t="s">
        <v>98</v>
      </c>
      <c r="D7165" s="2" t="s">
        <v>17178</v>
      </c>
      <c r="E7165" s="2" t="s">
        <v>17187</v>
      </c>
      <c r="F7165" s="13" t="n">
        <v>46237</v>
      </c>
      <c r="G7165" s="13" t="n">
        <v>46237</v>
      </c>
      <c r="H7165" s="2" t="n">
        <v>10.7</v>
      </c>
    </row>
    <row r="7166" customFormat="false" ht="15" hidden="false" customHeight="false" outlineLevel="0" collapsed="false">
      <c r="A7166" s="2" t="s">
        <v>24347</v>
      </c>
      <c r="B7166" s="2" t="s">
        <v>4451</v>
      </c>
      <c r="C7166" s="2" t="s">
        <v>163</v>
      </c>
      <c r="D7166" s="2" t="s">
        <v>17184</v>
      </c>
      <c r="E7166" s="2" t="s">
        <v>17176</v>
      </c>
      <c r="F7166" s="13" t="n">
        <v>46220</v>
      </c>
      <c r="G7166" s="13" t="n">
        <v>46220</v>
      </c>
      <c r="H7166" s="2" t="n">
        <v>15.4</v>
      </c>
    </row>
    <row r="7167" customFormat="false" ht="15" hidden="false" customHeight="false" outlineLevel="0" collapsed="false">
      <c r="A7167" s="2" t="s">
        <v>24348</v>
      </c>
      <c r="B7167" s="2" t="s">
        <v>472</v>
      </c>
      <c r="C7167" s="2" t="s">
        <v>128</v>
      </c>
      <c r="D7167" s="2" t="s">
        <v>17184</v>
      </c>
      <c r="E7167" s="2" t="s">
        <v>17187</v>
      </c>
      <c r="F7167" s="13" t="n">
        <v>45733</v>
      </c>
      <c r="G7167" s="13" t="n">
        <v>45733</v>
      </c>
      <c r="H7167" s="2" t="n">
        <v>16.5</v>
      </c>
    </row>
    <row r="7168" customFormat="false" ht="15" hidden="false" customHeight="false" outlineLevel="0" collapsed="false">
      <c r="A7168" s="2" t="s">
        <v>24349</v>
      </c>
      <c r="B7168" s="2" t="s">
        <v>1353</v>
      </c>
      <c r="C7168" s="2" t="s">
        <v>108</v>
      </c>
      <c r="D7168" s="2" t="s">
        <v>17180</v>
      </c>
      <c r="E7168" s="2" t="s">
        <v>17176</v>
      </c>
      <c r="F7168" s="13" t="n">
        <v>45620</v>
      </c>
      <c r="G7168" s="13" t="n">
        <v>45620</v>
      </c>
      <c r="H7168" s="2" t="n">
        <v>21.9</v>
      </c>
    </row>
    <row r="7169" customFormat="false" ht="15" hidden="false" customHeight="false" outlineLevel="0" collapsed="false">
      <c r="A7169" s="2" t="s">
        <v>24350</v>
      </c>
      <c r="B7169" s="2" t="s">
        <v>3365</v>
      </c>
      <c r="C7169" s="2" t="s">
        <v>98</v>
      </c>
      <c r="D7169" s="2" t="s">
        <v>17184</v>
      </c>
      <c r="E7169" s="2" t="s">
        <v>17187</v>
      </c>
      <c r="F7169" s="13" t="n">
        <v>45982</v>
      </c>
      <c r="G7169" s="13" t="n">
        <v>45983</v>
      </c>
      <c r="H7169" s="2" t="n">
        <v>33.9</v>
      </c>
    </row>
    <row r="7170" customFormat="false" ht="15" hidden="false" customHeight="false" outlineLevel="0" collapsed="false">
      <c r="A7170" s="2" t="s">
        <v>24351</v>
      </c>
      <c r="B7170" s="2" t="s">
        <v>1171</v>
      </c>
      <c r="C7170" s="2" t="s">
        <v>139</v>
      </c>
      <c r="D7170" s="2" t="s">
        <v>17184</v>
      </c>
      <c r="E7170" s="2" t="s">
        <v>17176</v>
      </c>
      <c r="F7170" s="13" t="n">
        <v>46019</v>
      </c>
      <c r="G7170" s="13" t="n">
        <v>46020</v>
      </c>
      <c r="H7170" s="2" t="n">
        <v>38.3</v>
      </c>
    </row>
    <row r="7171" customFormat="false" ht="15" hidden="false" customHeight="false" outlineLevel="0" collapsed="false">
      <c r="A7171" s="2" t="s">
        <v>24352</v>
      </c>
      <c r="B7171" s="2" t="s">
        <v>3641</v>
      </c>
      <c r="C7171" s="2" t="s">
        <v>98</v>
      </c>
      <c r="D7171" s="2" t="s">
        <v>17178</v>
      </c>
      <c r="E7171" s="2" t="s">
        <v>17187</v>
      </c>
      <c r="F7171" s="13" t="n">
        <v>46072</v>
      </c>
      <c r="G7171" s="13" t="n">
        <v>46072</v>
      </c>
      <c r="H7171" s="2" t="n">
        <v>11.6</v>
      </c>
    </row>
    <row r="7172" customFormat="false" ht="15" hidden="false" customHeight="false" outlineLevel="0" collapsed="false">
      <c r="A7172" s="2" t="s">
        <v>24353</v>
      </c>
      <c r="B7172" s="2" t="s">
        <v>3206</v>
      </c>
      <c r="C7172" s="2" t="s">
        <v>139</v>
      </c>
      <c r="D7172" s="2" t="s">
        <v>17184</v>
      </c>
      <c r="E7172" s="2" t="s">
        <v>17187</v>
      </c>
      <c r="F7172" s="13" t="n">
        <v>46177</v>
      </c>
      <c r="G7172" s="13" t="n">
        <v>46178</v>
      </c>
      <c r="H7172" s="2" t="n">
        <v>25.7</v>
      </c>
    </row>
    <row r="7173" customFormat="false" ht="15" hidden="false" customHeight="false" outlineLevel="0" collapsed="false">
      <c r="A7173" s="2" t="s">
        <v>24354</v>
      </c>
      <c r="B7173" s="2" t="s">
        <v>4577</v>
      </c>
      <c r="C7173" s="2" t="s">
        <v>119</v>
      </c>
      <c r="D7173" s="2" t="s">
        <v>17175</v>
      </c>
      <c r="E7173" s="2" t="s">
        <v>17176</v>
      </c>
      <c r="F7173" s="13" t="n">
        <v>46200</v>
      </c>
      <c r="G7173" s="13" t="n">
        <v>46200</v>
      </c>
      <c r="H7173" s="2" t="n">
        <v>13.7</v>
      </c>
    </row>
    <row r="7174" customFormat="false" ht="15" hidden="false" customHeight="false" outlineLevel="0" collapsed="false">
      <c r="A7174" s="2" t="s">
        <v>24355</v>
      </c>
      <c r="B7174" s="2" t="s">
        <v>3555</v>
      </c>
      <c r="C7174" s="2" t="s">
        <v>98</v>
      </c>
      <c r="D7174" s="2" t="s">
        <v>17182</v>
      </c>
      <c r="E7174" s="2" t="s">
        <v>17176</v>
      </c>
      <c r="F7174" s="13" t="n">
        <v>45660</v>
      </c>
      <c r="G7174" s="13" t="n">
        <v>45660</v>
      </c>
      <c r="H7174" s="2" t="n">
        <v>18.4</v>
      </c>
    </row>
    <row r="7175" customFormat="false" ht="15" hidden="false" customHeight="false" outlineLevel="0" collapsed="false">
      <c r="A7175" s="2" t="s">
        <v>24356</v>
      </c>
      <c r="B7175" s="2" t="s">
        <v>3182</v>
      </c>
      <c r="C7175" s="2" t="s">
        <v>123</v>
      </c>
      <c r="D7175" s="2" t="s">
        <v>17184</v>
      </c>
      <c r="E7175" s="2" t="s">
        <v>17176</v>
      </c>
      <c r="F7175" s="13" t="n">
        <v>46207</v>
      </c>
      <c r="G7175" s="13" t="n">
        <v>46208</v>
      </c>
      <c r="H7175" s="2" t="n">
        <v>29.6</v>
      </c>
    </row>
    <row r="7176" customFormat="false" ht="15" hidden="false" customHeight="false" outlineLevel="0" collapsed="false">
      <c r="A7176" s="2" t="s">
        <v>24357</v>
      </c>
      <c r="B7176" s="2" t="s">
        <v>421</v>
      </c>
      <c r="C7176" s="2" t="s">
        <v>98</v>
      </c>
      <c r="D7176" s="2" t="s">
        <v>17178</v>
      </c>
      <c r="E7176" s="2" t="s">
        <v>17191</v>
      </c>
      <c r="F7176" s="13" t="n">
        <v>46076</v>
      </c>
      <c r="G7176" s="13" t="n">
        <v>46076</v>
      </c>
      <c r="H7176" s="2" t="n">
        <v>4.4</v>
      </c>
    </row>
    <row r="7177" customFormat="false" ht="15" hidden="false" customHeight="false" outlineLevel="0" collapsed="false">
      <c r="A7177" s="2" t="s">
        <v>24358</v>
      </c>
      <c r="B7177" s="2" t="s">
        <v>3828</v>
      </c>
      <c r="C7177" s="2" t="s">
        <v>108</v>
      </c>
      <c r="D7177" s="2" t="s">
        <v>17180</v>
      </c>
      <c r="E7177" s="2" t="s">
        <v>17193</v>
      </c>
      <c r="F7177" s="13" t="n">
        <v>45847</v>
      </c>
      <c r="G7177" s="13" t="n">
        <v>45847</v>
      </c>
      <c r="H7177" s="2" t="n">
        <v>2.7</v>
      </c>
    </row>
    <row r="7178" customFormat="false" ht="15" hidden="false" customHeight="false" outlineLevel="0" collapsed="false">
      <c r="A7178" s="2" t="s">
        <v>24359</v>
      </c>
      <c r="B7178" s="2" t="s">
        <v>3188</v>
      </c>
      <c r="C7178" s="2" t="s">
        <v>163</v>
      </c>
      <c r="D7178" s="2" t="s">
        <v>17175</v>
      </c>
      <c r="E7178" s="2" t="s">
        <v>17187</v>
      </c>
      <c r="F7178" s="13" t="n">
        <v>46039</v>
      </c>
      <c r="G7178" s="13" t="n">
        <v>46039</v>
      </c>
      <c r="H7178" s="2" t="n">
        <v>7.5</v>
      </c>
    </row>
    <row r="7179" customFormat="false" ht="15" hidden="false" customHeight="false" outlineLevel="0" collapsed="false">
      <c r="A7179" s="2" t="s">
        <v>24360</v>
      </c>
      <c r="B7179" s="2" t="s">
        <v>3357</v>
      </c>
      <c r="C7179" s="2" t="s">
        <v>98</v>
      </c>
      <c r="D7179" s="2" t="s">
        <v>17178</v>
      </c>
      <c r="E7179" s="2" t="s">
        <v>17187</v>
      </c>
      <c r="F7179" s="13" t="n">
        <v>45917</v>
      </c>
      <c r="G7179" s="13" t="n">
        <v>45917</v>
      </c>
      <c r="H7179" s="2" t="n">
        <v>12.9</v>
      </c>
    </row>
    <row r="7180" customFormat="false" ht="15" hidden="false" customHeight="false" outlineLevel="0" collapsed="false">
      <c r="A7180" s="2" t="s">
        <v>24361</v>
      </c>
      <c r="B7180" s="2" t="s">
        <v>895</v>
      </c>
      <c r="C7180" s="2" t="s">
        <v>145</v>
      </c>
      <c r="D7180" s="2" t="s">
        <v>17175</v>
      </c>
      <c r="E7180" s="2" t="s">
        <v>17193</v>
      </c>
      <c r="F7180" s="13" t="n">
        <v>46140</v>
      </c>
      <c r="G7180" s="13" t="n">
        <v>46140</v>
      </c>
      <c r="H7180" s="2" t="n">
        <v>3.9</v>
      </c>
    </row>
    <row r="7181" customFormat="false" ht="15" hidden="false" customHeight="false" outlineLevel="0" collapsed="false">
      <c r="A7181" s="2" t="s">
        <v>24362</v>
      </c>
      <c r="B7181" s="2" t="s">
        <v>3811</v>
      </c>
      <c r="C7181" s="2" t="s">
        <v>128</v>
      </c>
      <c r="D7181" s="2" t="s">
        <v>17184</v>
      </c>
      <c r="E7181" s="2" t="s">
        <v>17176</v>
      </c>
      <c r="F7181" s="13" t="n">
        <v>46199</v>
      </c>
      <c r="G7181" s="13" t="n">
        <v>46199</v>
      </c>
      <c r="H7181" s="2" t="n">
        <v>9.2</v>
      </c>
    </row>
    <row r="7182" customFormat="false" ht="15" hidden="false" customHeight="false" outlineLevel="0" collapsed="false">
      <c r="A7182" s="2" t="s">
        <v>24363</v>
      </c>
      <c r="B7182" s="2" t="s">
        <v>2488</v>
      </c>
      <c r="C7182" s="2" t="s">
        <v>108</v>
      </c>
      <c r="D7182" s="2" t="s">
        <v>17180</v>
      </c>
      <c r="E7182" s="2" t="s">
        <v>17187</v>
      </c>
      <c r="F7182" s="13" t="n">
        <v>45933</v>
      </c>
      <c r="G7182" s="13" t="n">
        <v>45933</v>
      </c>
      <c r="H7182" s="2" t="n">
        <v>8.1</v>
      </c>
    </row>
    <row r="7183" customFormat="false" ht="15" hidden="false" customHeight="false" outlineLevel="0" collapsed="false">
      <c r="A7183" s="2" t="s">
        <v>24364</v>
      </c>
      <c r="B7183" s="2" t="s">
        <v>2156</v>
      </c>
      <c r="C7183" s="2" t="s">
        <v>139</v>
      </c>
      <c r="D7183" s="2" t="s">
        <v>17184</v>
      </c>
      <c r="E7183" s="2" t="s">
        <v>17193</v>
      </c>
      <c r="F7183" s="13" t="n">
        <v>46070</v>
      </c>
      <c r="G7183" s="13" t="n">
        <v>46070</v>
      </c>
      <c r="H7183" s="2" t="n">
        <v>3.2</v>
      </c>
    </row>
    <row r="7184" customFormat="false" ht="15" hidden="false" customHeight="false" outlineLevel="0" collapsed="false">
      <c r="A7184" s="2" t="s">
        <v>24365</v>
      </c>
      <c r="B7184" s="2" t="s">
        <v>2451</v>
      </c>
      <c r="C7184" s="2" t="s">
        <v>98</v>
      </c>
      <c r="D7184" s="2" t="s">
        <v>17178</v>
      </c>
      <c r="E7184" s="2" t="s">
        <v>17187</v>
      </c>
      <c r="F7184" s="13" t="n">
        <v>45737</v>
      </c>
      <c r="G7184" s="13" t="n">
        <v>45737</v>
      </c>
      <c r="H7184" s="2" t="n">
        <v>12.7</v>
      </c>
    </row>
    <row r="7185" customFormat="false" ht="15" hidden="false" customHeight="false" outlineLevel="0" collapsed="false">
      <c r="A7185" s="2" t="s">
        <v>24366</v>
      </c>
      <c r="B7185" s="2" t="s">
        <v>1573</v>
      </c>
      <c r="C7185" s="2" t="s">
        <v>139</v>
      </c>
      <c r="D7185" s="2" t="s">
        <v>17175</v>
      </c>
      <c r="E7185" s="2" t="s">
        <v>17176</v>
      </c>
      <c r="F7185" s="13" t="n">
        <v>46107</v>
      </c>
      <c r="G7185" s="13" t="n">
        <v>46107</v>
      </c>
      <c r="H7185" s="2" t="n">
        <v>18.4</v>
      </c>
    </row>
    <row r="7186" customFormat="false" ht="15" hidden="false" customHeight="false" outlineLevel="0" collapsed="false">
      <c r="A7186" s="2" t="s">
        <v>24367</v>
      </c>
      <c r="B7186" s="2" t="s">
        <v>2200</v>
      </c>
      <c r="C7186" s="2" t="s">
        <v>114</v>
      </c>
      <c r="D7186" s="2" t="s">
        <v>17175</v>
      </c>
      <c r="E7186" s="2" t="s">
        <v>17176</v>
      </c>
      <c r="F7186" s="13" t="n">
        <v>45979</v>
      </c>
      <c r="G7186" s="13" t="n">
        <v>45979</v>
      </c>
      <c r="H7186" s="2" t="n">
        <v>10</v>
      </c>
    </row>
    <row r="7187" customFormat="false" ht="15" hidden="false" customHeight="false" outlineLevel="0" collapsed="false">
      <c r="A7187" s="2" t="s">
        <v>24368</v>
      </c>
      <c r="B7187" s="2" t="s">
        <v>3533</v>
      </c>
      <c r="C7187" s="2" t="s">
        <v>139</v>
      </c>
      <c r="D7187" s="2" t="s">
        <v>17178</v>
      </c>
      <c r="E7187" s="2" t="s">
        <v>17187</v>
      </c>
      <c r="F7187" s="13" t="n">
        <v>46159</v>
      </c>
      <c r="G7187" s="13" t="n">
        <v>46159</v>
      </c>
      <c r="H7187" s="2" t="n">
        <v>23.6</v>
      </c>
    </row>
    <row r="7188" customFormat="false" ht="15" hidden="false" customHeight="false" outlineLevel="0" collapsed="false">
      <c r="A7188" s="2" t="s">
        <v>24369</v>
      </c>
      <c r="B7188" s="2" t="s">
        <v>959</v>
      </c>
      <c r="C7188" s="2" t="s">
        <v>114</v>
      </c>
      <c r="D7188" s="2" t="s">
        <v>17175</v>
      </c>
      <c r="E7188" s="2" t="s">
        <v>17187</v>
      </c>
      <c r="F7188" s="13" t="n">
        <v>45739</v>
      </c>
      <c r="G7188" s="13" t="n">
        <v>45740</v>
      </c>
      <c r="H7188" s="2" t="n">
        <v>32.9</v>
      </c>
    </row>
    <row r="7189" customFormat="false" ht="15" hidden="false" customHeight="false" outlineLevel="0" collapsed="false">
      <c r="A7189" s="2" t="s">
        <v>24370</v>
      </c>
      <c r="B7189" s="2" t="s">
        <v>4516</v>
      </c>
      <c r="C7189" s="2" t="s">
        <v>141</v>
      </c>
      <c r="D7189" s="2" t="s">
        <v>17180</v>
      </c>
      <c r="E7189" s="2" t="s">
        <v>17187</v>
      </c>
      <c r="F7189" s="13" t="n">
        <v>46029</v>
      </c>
      <c r="G7189" s="13" t="n">
        <v>46029</v>
      </c>
      <c r="H7189" s="2" t="n">
        <v>8.9</v>
      </c>
    </row>
    <row r="7190" customFormat="false" ht="15" hidden="false" customHeight="false" outlineLevel="0" collapsed="false">
      <c r="A7190" s="2" t="s">
        <v>24371</v>
      </c>
      <c r="B7190" s="2" t="s">
        <v>948</v>
      </c>
      <c r="C7190" s="2" t="s">
        <v>145</v>
      </c>
      <c r="D7190" s="2" t="s">
        <v>17178</v>
      </c>
      <c r="E7190" s="2" t="s">
        <v>17193</v>
      </c>
      <c r="F7190" s="13" t="n">
        <v>45939</v>
      </c>
      <c r="G7190" s="13" t="n">
        <v>45939</v>
      </c>
      <c r="H7190" s="2" t="n">
        <v>5.3</v>
      </c>
    </row>
    <row r="7191" customFormat="false" ht="15" hidden="false" customHeight="false" outlineLevel="0" collapsed="false">
      <c r="A7191" s="2" t="s">
        <v>24372</v>
      </c>
      <c r="B7191" s="2" t="s">
        <v>2826</v>
      </c>
      <c r="C7191" s="2" t="s">
        <v>141</v>
      </c>
      <c r="D7191" s="2" t="s">
        <v>17178</v>
      </c>
      <c r="E7191" s="2" t="s">
        <v>17187</v>
      </c>
      <c r="F7191" s="13" t="n">
        <v>46166</v>
      </c>
      <c r="G7191" s="13" t="n">
        <v>46166</v>
      </c>
      <c r="H7191" s="2" t="n">
        <v>7.2</v>
      </c>
    </row>
    <row r="7192" customFormat="false" ht="15" hidden="false" customHeight="false" outlineLevel="0" collapsed="false">
      <c r="A7192" s="2" t="s">
        <v>24373</v>
      </c>
      <c r="B7192" s="2" t="s">
        <v>839</v>
      </c>
      <c r="C7192" s="2" t="s">
        <v>141</v>
      </c>
      <c r="D7192" s="2" t="s">
        <v>17180</v>
      </c>
      <c r="E7192" s="2" t="s">
        <v>17187</v>
      </c>
      <c r="F7192" s="13" t="n">
        <v>45926</v>
      </c>
      <c r="G7192" s="13" t="n">
        <v>45926</v>
      </c>
      <c r="H7192" s="2" t="n">
        <v>10.9</v>
      </c>
    </row>
    <row r="7193" customFormat="false" ht="15" hidden="false" customHeight="false" outlineLevel="0" collapsed="false">
      <c r="A7193" s="2" t="s">
        <v>24374</v>
      </c>
      <c r="B7193" s="2" t="s">
        <v>3092</v>
      </c>
      <c r="C7193" s="2" t="s">
        <v>114</v>
      </c>
      <c r="D7193" s="2" t="s">
        <v>17178</v>
      </c>
      <c r="E7193" s="2" t="s">
        <v>17176</v>
      </c>
      <c r="F7193" s="13" t="n">
        <v>46145</v>
      </c>
      <c r="G7193" s="13" t="n">
        <v>46145</v>
      </c>
      <c r="H7193" s="2" t="n">
        <v>8.7</v>
      </c>
    </row>
    <row r="7194" customFormat="false" ht="15" hidden="false" customHeight="false" outlineLevel="0" collapsed="false">
      <c r="A7194" s="2" t="s">
        <v>24375</v>
      </c>
      <c r="B7194" s="2" t="s">
        <v>1129</v>
      </c>
      <c r="C7194" s="2" t="s">
        <v>123</v>
      </c>
      <c r="D7194" s="2" t="s">
        <v>17180</v>
      </c>
      <c r="E7194" s="2" t="s">
        <v>17176</v>
      </c>
      <c r="F7194" s="13" t="n">
        <v>45915</v>
      </c>
      <c r="G7194" s="13" t="n">
        <v>45915</v>
      </c>
      <c r="H7194" s="2" t="n">
        <v>5.2</v>
      </c>
    </row>
    <row r="7195" customFormat="false" ht="15" hidden="false" customHeight="false" outlineLevel="0" collapsed="false">
      <c r="A7195" s="2" t="s">
        <v>24376</v>
      </c>
      <c r="B7195" s="2" t="s">
        <v>1653</v>
      </c>
      <c r="C7195" s="2" t="s">
        <v>119</v>
      </c>
      <c r="D7195" s="2" t="s">
        <v>17180</v>
      </c>
      <c r="E7195" s="2" t="s">
        <v>17176</v>
      </c>
      <c r="F7195" s="13" t="n">
        <v>46084</v>
      </c>
      <c r="G7195" s="13" t="n">
        <v>46084</v>
      </c>
      <c r="H7195" s="2" t="n">
        <v>9</v>
      </c>
    </row>
    <row r="7196" customFormat="false" ht="15" hidden="false" customHeight="false" outlineLevel="0" collapsed="false">
      <c r="A7196" s="2" t="s">
        <v>24377</v>
      </c>
      <c r="B7196" s="2" t="s">
        <v>2177</v>
      </c>
      <c r="C7196" s="2" t="s">
        <v>119</v>
      </c>
      <c r="D7196" s="2" t="s">
        <v>17178</v>
      </c>
      <c r="E7196" s="2" t="s">
        <v>17193</v>
      </c>
      <c r="F7196" s="13" t="n">
        <v>46041</v>
      </c>
      <c r="G7196" s="13" t="n">
        <v>46041</v>
      </c>
      <c r="H7196" s="2" t="n">
        <v>8.7</v>
      </c>
    </row>
    <row r="7197" customFormat="false" ht="15" hidden="false" customHeight="false" outlineLevel="0" collapsed="false">
      <c r="A7197" s="2" t="s">
        <v>24378</v>
      </c>
      <c r="B7197" s="2" t="s">
        <v>881</v>
      </c>
      <c r="C7197" s="2" t="s">
        <v>119</v>
      </c>
      <c r="D7197" s="2" t="s">
        <v>17178</v>
      </c>
      <c r="E7197" s="2" t="s">
        <v>17176</v>
      </c>
      <c r="F7197" s="13" t="n">
        <v>45714</v>
      </c>
      <c r="G7197" s="13" t="n">
        <v>45714</v>
      </c>
      <c r="H7197" s="2" t="n">
        <v>17.9</v>
      </c>
    </row>
    <row r="7198" customFormat="false" ht="15" hidden="false" customHeight="false" outlineLevel="0" collapsed="false">
      <c r="A7198" s="2" t="s">
        <v>24379</v>
      </c>
      <c r="B7198" s="2" t="s">
        <v>182</v>
      </c>
      <c r="C7198" s="2" t="s">
        <v>98</v>
      </c>
      <c r="D7198" s="2" t="s">
        <v>17175</v>
      </c>
      <c r="E7198" s="2" t="s">
        <v>17191</v>
      </c>
      <c r="F7198" s="13" t="n">
        <v>45950</v>
      </c>
      <c r="G7198" s="13" t="n">
        <v>45950</v>
      </c>
      <c r="H7198" s="2" t="n">
        <v>3.8</v>
      </c>
    </row>
    <row r="7199" customFormat="false" ht="15" hidden="false" customHeight="false" outlineLevel="0" collapsed="false">
      <c r="A7199" s="2" t="s">
        <v>24380</v>
      </c>
      <c r="B7199" s="2" t="s">
        <v>230</v>
      </c>
      <c r="C7199" s="2" t="s">
        <v>98</v>
      </c>
      <c r="D7199" s="2" t="s">
        <v>17175</v>
      </c>
      <c r="E7199" s="2" t="s">
        <v>17176</v>
      </c>
      <c r="F7199" s="13" t="n">
        <v>46127</v>
      </c>
      <c r="G7199" s="13" t="n">
        <v>46127</v>
      </c>
      <c r="H7199" s="2" t="n">
        <v>17.2</v>
      </c>
    </row>
    <row r="7200" customFormat="false" ht="15" hidden="false" customHeight="false" outlineLevel="0" collapsed="false">
      <c r="A7200" s="2" t="s">
        <v>24381</v>
      </c>
      <c r="B7200" s="2" t="s">
        <v>3470</v>
      </c>
      <c r="C7200" s="2" t="s">
        <v>119</v>
      </c>
      <c r="D7200" s="2" t="s">
        <v>17178</v>
      </c>
      <c r="E7200" s="2" t="s">
        <v>17193</v>
      </c>
      <c r="F7200" s="13" t="n">
        <v>45738</v>
      </c>
      <c r="G7200" s="13" t="n">
        <v>45738</v>
      </c>
      <c r="H7200" s="2" t="n">
        <v>5</v>
      </c>
    </row>
    <row r="7201" customFormat="false" ht="15" hidden="false" customHeight="false" outlineLevel="0" collapsed="false">
      <c r="A7201" s="2" t="s">
        <v>24382</v>
      </c>
      <c r="B7201" s="2" t="s">
        <v>4126</v>
      </c>
      <c r="C7201" s="2" t="s">
        <v>114</v>
      </c>
      <c r="D7201" s="2" t="s">
        <v>17175</v>
      </c>
      <c r="E7201" s="2" t="s">
        <v>17187</v>
      </c>
      <c r="F7201" s="13" t="n">
        <v>46170</v>
      </c>
      <c r="G7201" s="13" t="n">
        <v>46170</v>
      </c>
      <c r="H7201" s="2" t="n">
        <v>16.8</v>
      </c>
    </row>
    <row r="7202" customFormat="false" ht="15" hidden="false" customHeight="false" outlineLevel="0" collapsed="false">
      <c r="A7202" s="2" t="s">
        <v>24383</v>
      </c>
      <c r="B7202" s="2" t="s">
        <v>2485</v>
      </c>
      <c r="C7202" s="2" t="s">
        <v>145</v>
      </c>
      <c r="D7202" s="2" t="s">
        <v>17175</v>
      </c>
      <c r="E7202" s="2" t="s">
        <v>17187</v>
      </c>
      <c r="F7202" s="13" t="n">
        <v>45954</v>
      </c>
      <c r="G7202" s="13" t="n">
        <v>45954</v>
      </c>
      <c r="H7202" s="2" t="n">
        <v>12.8</v>
      </c>
    </row>
    <row r="7203" customFormat="false" ht="15" hidden="false" customHeight="false" outlineLevel="0" collapsed="false">
      <c r="A7203" s="2" t="s">
        <v>24384</v>
      </c>
      <c r="B7203" s="2" t="s">
        <v>4983</v>
      </c>
      <c r="C7203" s="2" t="s">
        <v>98</v>
      </c>
      <c r="D7203" s="2" t="s">
        <v>17175</v>
      </c>
      <c r="E7203" s="2" t="s">
        <v>17191</v>
      </c>
      <c r="F7203" s="13" t="n">
        <v>45838</v>
      </c>
      <c r="G7203" s="13" t="n">
        <v>45838</v>
      </c>
      <c r="H7203" s="2" t="n">
        <v>4.1</v>
      </c>
    </row>
    <row r="7204" customFormat="false" ht="15" hidden="false" customHeight="false" outlineLevel="0" collapsed="false">
      <c r="A7204" s="2" t="s">
        <v>24385</v>
      </c>
      <c r="B7204" s="2" t="s">
        <v>4571</v>
      </c>
      <c r="C7204" s="2" t="s">
        <v>165</v>
      </c>
      <c r="D7204" s="2" t="s">
        <v>17180</v>
      </c>
      <c r="E7204" s="2" t="s">
        <v>17193</v>
      </c>
      <c r="F7204" s="13" t="n">
        <v>46067</v>
      </c>
      <c r="G7204" s="13" t="n">
        <v>46067</v>
      </c>
      <c r="H7204" s="2" t="n">
        <v>7.6</v>
      </c>
    </row>
    <row r="7205" customFormat="false" ht="15" hidden="false" customHeight="false" outlineLevel="0" collapsed="false">
      <c r="A7205" s="2" t="s">
        <v>24386</v>
      </c>
      <c r="B7205" s="2" t="s">
        <v>1948</v>
      </c>
      <c r="C7205" s="2" t="s">
        <v>145</v>
      </c>
      <c r="D7205" s="2" t="s">
        <v>17184</v>
      </c>
      <c r="E7205" s="2" t="s">
        <v>17176</v>
      </c>
      <c r="F7205" s="13" t="n">
        <v>45919</v>
      </c>
      <c r="G7205" s="13" t="n">
        <v>45919</v>
      </c>
      <c r="H7205" s="2" t="n">
        <v>17.1</v>
      </c>
    </row>
    <row r="7206" customFormat="false" ht="15" hidden="false" customHeight="false" outlineLevel="0" collapsed="false">
      <c r="A7206" s="2" t="s">
        <v>24387</v>
      </c>
      <c r="B7206" s="2" t="s">
        <v>2888</v>
      </c>
      <c r="C7206" s="2" t="s">
        <v>163</v>
      </c>
      <c r="D7206" s="2" t="s">
        <v>17178</v>
      </c>
      <c r="E7206" s="2" t="s">
        <v>17176</v>
      </c>
      <c r="F7206" s="13" t="n">
        <v>46151</v>
      </c>
      <c r="G7206" s="13" t="n">
        <v>46152</v>
      </c>
      <c r="H7206" s="2" t="n">
        <v>32</v>
      </c>
    </row>
    <row r="7207" customFormat="false" ht="15" hidden="false" customHeight="false" outlineLevel="0" collapsed="false">
      <c r="A7207" s="2" t="s">
        <v>24388</v>
      </c>
      <c r="B7207" s="2" t="s">
        <v>332</v>
      </c>
      <c r="C7207" s="2" t="s">
        <v>119</v>
      </c>
      <c r="D7207" s="2" t="s">
        <v>17180</v>
      </c>
      <c r="E7207" s="2" t="s">
        <v>17176</v>
      </c>
      <c r="F7207" s="13" t="n">
        <v>46231</v>
      </c>
      <c r="G7207" s="13" t="n">
        <v>46232</v>
      </c>
      <c r="H7207" s="2" t="n">
        <v>34.2</v>
      </c>
    </row>
    <row r="7208" customFormat="false" ht="15" hidden="false" customHeight="false" outlineLevel="0" collapsed="false">
      <c r="A7208" s="2" t="s">
        <v>24389</v>
      </c>
      <c r="B7208" s="2" t="s">
        <v>3717</v>
      </c>
      <c r="C7208" s="2" t="s">
        <v>114</v>
      </c>
      <c r="D7208" s="2" t="s">
        <v>17180</v>
      </c>
      <c r="E7208" s="2" t="s">
        <v>17176</v>
      </c>
      <c r="F7208" s="13" t="n">
        <v>45891</v>
      </c>
      <c r="G7208" s="13" t="n">
        <v>45892</v>
      </c>
      <c r="H7208" s="2" t="n">
        <v>34.1</v>
      </c>
    </row>
    <row r="7209" customFormat="false" ht="15" hidden="false" customHeight="false" outlineLevel="0" collapsed="false">
      <c r="A7209" s="2" t="s">
        <v>24390</v>
      </c>
      <c r="B7209" s="2" t="s">
        <v>2178</v>
      </c>
      <c r="C7209" s="2" t="s">
        <v>119</v>
      </c>
      <c r="D7209" s="2" t="s">
        <v>17178</v>
      </c>
      <c r="E7209" s="2" t="s">
        <v>17193</v>
      </c>
      <c r="F7209" s="13" t="n">
        <v>46139</v>
      </c>
      <c r="G7209" s="13" t="n">
        <v>46139</v>
      </c>
      <c r="H7209" s="2" t="n">
        <v>3</v>
      </c>
    </row>
    <row r="7210" customFormat="false" ht="15" hidden="false" customHeight="false" outlineLevel="0" collapsed="false">
      <c r="A7210" s="2" t="s">
        <v>24391</v>
      </c>
      <c r="B7210" s="2" t="s">
        <v>1164</v>
      </c>
      <c r="C7210" s="2" t="s">
        <v>165</v>
      </c>
      <c r="D7210" s="2" t="s">
        <v>17180</v>
      </c>
      <c r="E7210" s="2" t="s">
        <v>17176</v>
      </c>
      <c r="F7210" s="13" t="n">
        <v>46069</v>
      </c>
      <c r="G7210" s="13" t="n">
        <v>46069</v>
      </c>
      <c r="H7210" s="2" t="n">
        <v>6.8</v>
      </c>
    </row>
    <row r="7211" customFormat="false" ht="15" hidden="false" customHeight="false" outlineLevel="0" collapsed="false">
      <c r="A7211" s="2" t="s">
        <v>24392</v>
      </c>
      <c r="B7211" s="2" t="s">
        <v>309</v>
      </c>
      <c r="C7211" s="2" t="s">
        <v>128</v>
      </c>
      <c r="D7211" s="2" t="s">
        <v>17175</v>
      </c>
      <c r="E7211" s="2" t="s">
        <v>17176</v>
      </c>
      <c r="F7211" s="13" t="n">
        <v>45750</v>
      </c>
      <c r="G7211" s="13" t="n">
        <v>45750</v>
      </c>
      <c r="H7211" s="2" t="n">
        <v>14.3</v>
      </c>
    </row>
    <row r="7212" customFormat="false" ht="15" hidden="false" customHeight="false" outlineLevel="0" collapsed="false">
      <c r="A7212" s="2" t="s">
        <v>24393</v>
      </c>
      <c r="B7212" s="2" t="s">
        <v>3112</v>
      </c>
      <c r="C7212" s="2" t="s">
        <v>141</v>
      </c>
      <c r="D7212" s="2" t="s">
        <v>17182</v>
      </c>
      <c r="E7212" s="2" t="s">
        <v>17187</v>
      </c>
      <c r="F7212" s="13" t="n">
        <v>46017</v>
      </c>
      <c r="G7212" s="13" t="n">
        <v>46017</v>
      </c>
      <c r="H7212" s="2" t="n">
        <v>6.7</v>
      </c>
    </row>
    <row r="7213" customFormat="false" ht="15" hidden="false" customHeight="false" outlineLevel="0" collapsed="false">
      <c r="A7213" s="2" t="s">
        <v>24394</v>
      </c>
      <c r="B7213" s="2" t="s">
        <v>3841</v>
      </c>
      <c r="C7213" s="2" t="s">
        <v>98</v>
      </c>
      <c r="D7213" s="2" t="s">
        <v>17175</v>
      </c>
      <c r="E7213" s="2" t="s">
        <v>17187</v>
      </c>
      <c r="F7213" s="13" t="n">
        <v>45781</v>
      </c>
      <c r="G7213" s="13" t="n">
        <v>45781</v>
      </c>
      <c r="H7213" s="2" t="n">
        <v>6.9</v>
      </c>
    </row>
    <row r="7214" customFormat="false" ht="15" hidden="false" customHeight="false" outlineLevel="0" collapsed="false">
      <c r="A7214" s="2" t="s">
        <v>24395</v>
      </c>
      <c r="B7214" s="2" t="s">
        <v>1745</v>
      </c>
      <c r="C7214" s="2" t="s">
        <v>98</v>
      </c>
      <c r="D7214" s="2" t="s">
        <v>17175</v>
      </c>
      <c r="E7214" s="2" t="s">
        <v>17176</v>
      </c>
      <c r="F7214" s="13" t="n">
        <v>45994</v>
      </c>
      <c r="G7214" s="13" t="n">
        <v>45994</v>
      </c>
      <c r="H7214" s="2" t="n">
        <v>21.1</v>
      </c>
    </row>
    <row r="7215" customFormat="false" ht="15" hidden="false" customHeight="false" outlineLevel="0" collapsed="false">
      <c r="A7215" s="2" t="s">
        <v>24396</v>
      </c>
      <c r="B7215" s="2" t="s">
        <v>1323</v>
      </c>
      <c r="C7215" s="2" t="s">
        <v>114</v>
      </c>
      <c r="D7215" s="2" t="s">
        <v>17184</v>
      </c>
      <c r="E7215" s="2" t="s">
        <v>17187</v>
      </c>
      <c r="F7215" s="13" t="n">
        <v>45805</v>
      </c>
      <c r="G7215" s="13" t="n">
        <v>45805</v>
      </c>
      <c r="H7215" s="2" t="n">
        <v>13.9</v>
      </c>
    </row>
    <row r="7216" customFormat="false" ht="15" hidden="false" customHeight="false" outlineLevel="0" collapsed="false">
      <c r="A7216" s="2" t="s">
        <v>24397</v>
      </c>
      <c r="B7216" s="2" t="s">
        <v>2449</v>
      </c>
      <c r="C7216" s="2" t="s">
        <v>119</v>
      </c>
      <c r="D7216" s="2" t="s">
        <v>17175</v>
      </c>
      <c r="E7216" s="2" t="s">
        <v>17187</v>
      </c>
      <c r="F7216" s="13" t="n">
        <v>45853</v>
      </c>
      <c r="G7216" s="13" t="n">
        <v>45853</v>
      </c>
      <c r="H7216" s="2" t="n">
        <v>8.6</v>
      </c>
    </row>
    <row r="7217" customFormat="false" ht="15" hidden="false" customHeight="false" outlineLevel="0" collapsed="false">
      <c r="A7217" s="2" t="s">
        <v>24398</v>
      </c>
      <c r="B7217" s="2" t="s">
        <v>818</v>
      </c>
      <c r="C7217" s="2" t="s">
        <v>98</v>
      </c>
      <c r="D7217" s="2" t="s">
        <v>17180</v>
      </c>
      <c r="E7217" s="2" t="s">
        <v>17176</v>
      </c>
      <c r="F7217" s="13" t="n">
        <v>46006</v>
      </c>
      <c r="G7217" s="13" t="n">
        <v>46006</v>
      </c>
      <c r="H7217" s="2" t="n">
        <v>13.4</v>
      </c>
    </row>
    <row r="7218" customFormat="false" ht="15" hidden="false" customHeight="false" outlineLevel="0" collapsed="false">
      <c r="A7218" s="2" t="s">
        <v>24399</v>
      </c>
      <c r="B7218" s="2" t="s">
        <v>4509</v>
      </c>
      <c r="C7218" s="2" t="s">
        <v>119</v>
      </c>
      <c r="D7218" s="2" t="s">
        <v>17180</v>
      </c>
      <c r="E7218" s="2" t="s">
        <v>17176</v>
      </c>
      <c r="F7218" s="13" t="n">
        <v>46051</v>
      </c>
      <c r="G7218" s="13" t="n">
        <v>46051</v>
      </c>
      <c r="H7218" s="2" t="n">
        <v>9</v>
      </c>
    </row>
    <row r="7219" customFormat="false" ht="15" hidden="false" customHeight="false" outlineLevel="0" collapsed="false">
      <c r="A7219" s="2" t="s">
        <v>24400</v>
      </c>
      <c r="B7219" s="2" t="s">
        <v>4527</v>
      </c>
      <c r="C7219" s="2" t="s">
        <v>119</v>
      </c>
      <c r="D7219" s="2" t="s">
        <v>17184</v>
      </c>
      <c r="E7219" s="2" t="s">
        <v>17187</v>
      </c>
      <c r="F7219" s="13" t="n">
        <v>45793</v>
      </c>
      <c r="G7219" s="13" t="n">
        <v>45793</v>
      </c>
      <c r="H7219" s="2" t="n">
        <v>14.3</v>
      </c>
    </row>
    <row r="7220" customFormat="false" ht="15" hidden="false" customHeight="false" outlineLevel="0" collapsed="false">
      <c r="A7220" s="2" t="s">
        <v>24401</v>
      </c>
      <c r="B7220" s="2" t="s">
        <v>2354</v>
      </c>
      <c r="C7220" s="2" t="s">
        <v>119</v>
      </c>
      <c r="D7220" s="2" t="s">
        <v>17178</v>
      </c>
      <c r="E7220" s="2" t="s">
        <v>17176</v>
      </c>
      <c r="F7220" s="13" t="n">
        <v>45971</v>
      </c>
      <c r="G7220" s="13" t="n">
        <v>45971</v>
      </c>
      <c r="H7220" s="2" t="n">
        <v>11.4</v>
      </c>
    </row>
    <row r="7221" customFormat="false" ht="15" hidden="false" customHeight="false" outlineLevel="0" collapsed="false">
      <c r="A7221" s="2" t="s">
        <v>24402</v>
      </c>
      <c r="B7221" s="2" t="s">
        <v>3513</v>
      </c>
      <c r="C7221" s="2" t="s">
        <v>108</v>
      </c>
      <c r="D7221" s="2" t="s">
        <v>17180</v>
      </c>
      <c r="E7221" s="2" t="s">
        <v>17176</v>
      </c>
      <c r="F7221" s="13" t="n">
        <v>46136</v>
      </c>
      <c r="G7221" s="13" t="n">
        <v>46138</v>
      </c>
      <c r="H7221" s="2" t="n">
        <v>51.2</v>
      </c>
    </row>
    <row r="7222" customFormat="false" ht="15" hidden="false" customHeight="false" outlineLevel="0" collapsed="false">
      <c r="A7222" s="2" t="s">
        <v>24403</v>
      </c>
      <c r="B7222" s="2" t="s">
        <v>3261</v>
      </c>
      <c r="C7222" s="2" t="s">
        <v>139</v>
      </c>
      <c r="D7222" s="2" t="s">
        <v>17182</v>
      </c>
      <c r="E7222" s="2" t="s">
        <v>17187</v>
      </c>
      <c r="F7222" s="13" t="n">
        <v>46058</v>
      </c>
      <c r="G7222" s="13" t="n">
        <v>46058</v>
      </c>
      <c r="H7222" s="2" t="n">
        <v>21.4</v>
      </c>
    </row>
    <row r="7223" customFormat="false" ht="15" hidden="false" customHeight="false" outlineLevel="0" collapsed="false">
      <c r="A7223" s="2" t="s">
        <v>24404</v>
      </c>
      <c r="B7223" s="2" t="s">
        <v>4281</v>
      </c>
      <c r="C7223" s="2" t="s">
        <v>98</v>
      </c>
      <c r="D7223" s="2" t="s">
        <v>17175</v>
      </c>
      <c r="E7223" s="2" t="s">
        <v>17193</v>
      </c>
      <c r="F7223" s="13" t="n">
        <v>46010</v>
      </c>
      <c r="G7223" s="13" t="n">
        <v>46010</v>
      </c>
      <c r="H7223" s="2" t="n">
        <v>5.5</v>
      </c>
    </row>
    <row r="7224" customFormat="false" ht="15" hidden="false" customHeight="false" outlineLevel="0" collapsed="false">
      <c r="A7224" s="2" t="s">
        <v>24405</v>
      </c>
      <c r="B7224" s="2" t="s">
        <v>2087</v>
      </c>
      <c r="C7224" s="2" t="s">
        <v>165</v>
      </c>
      <c r="D7224" s="2" t="s">
        <v>17182</v>
      </c>
      <c r="E7224" s="2" t="s">
        <v>17193</v>
      </c>
      <c r="F7224" s="13" t="n">
        <v>45901</v>
      </c>
      <c r="G7224" s="13" t="n">
        <v>45901</v>
      </c>
      <c r="H7224" s="2" t="n">
        <v>7.7</v>
      </c>
    </row>
    <row r="7225" customFormat="false" ht="15" hidden="false" customHeight="false" outlineLevel="0" collapsed="false">
      <c r="A7225" s="2" t="s">
        <v>24406</v>
      </c>
      <c r="B7225" s="2" t="s">
        <v>4973</v>
      </c>
      <c r="C7225" s="2" t="s">
        <v>98</v>
      </c>
      <c r="D7225" s="2" t="s">
        <v>17175</v>
      </c>
      <c r="E7225" s="2" t="s">
        <v>17176</v>
      </c>
      <c r="F7225" s="13" t="n">
        <v>46052</v>
      </c>
      <c r="G7225" s="13" t="n">
        <v>46053</v>
      </c>
      <c r="H7225" s="2" t="n">
        <v>37.3</v>
      </c>
    </row>
    <row r="7226" customFormat="false" ht="15" hidden="false" customHeight="false" outlineLevel="0" collapsed="false">
      <c r="A7226" s="2" t="s">
        <v>24407</v>
      </c>
      <c r="B7226" s="2" t="s">
        <v>850</v>
      </c>
      <c r="C7226" s="2" t="s">
        <v>98</v>
      </c>
      <c r="D7226" s="2" t="s">
        <v>17175</v>
      </c>
      <c r="E7226" s="2" t="s">
        <v>17176</v>
      </c>
      <c r="F7226" s="13" t="n">
        <v>46157</v>
      </c>
      <c r="G7226" s="13" t="n">
        <v>46157</v>
      </c>
      <c r="H7226" s="2" t="n">
        <v>16.1</v>
      </c>
    </row>
    <row r="7227" customFormat="false" ht="15" hidden="false" customHeight="false" outlineLevel="0" collapsed="false">
      <c r="A7227" s="2" t="s">
        <v>24408</v>
      </c>
      <c r="B7227" s="2" t="s">
        <v>2454</v>
      </c>
      <c r="C7227" s="2" t="s">
        <v>139</v>
      </c>
      <c r="D7227" s="2" t="s">
        <v>17178</v>
      </c>
      <c r="E7227" s="2" t="s">
        <v>17187</v>
      </c>
      <c r="F7227" s="13" t="n">
        <v>45896</v>
      </c>
      <c r="G7227" s="13" t="n">
        <v>45896</v>
      </c>
      <c r="H7227" s="2" t="n">
        <v>23.8</v>
      </c>
    </row>
    <row r="7228" customFormat="false" ht="15" hidden="false" customHeight="false" outlineLevel="0" collapsed="false">
      <c r="A7228" s="2" t="s">
        <v>24409</v>
      </c>
      <c r="B7228" s="2" t="s">
        <v>4737</v>
      </c>
      <c r="C7228" s="2" t="s">
        <v>141</v>
      </c>
      <c r="D7228" s="2" t="s">
        <v>17178</v>
      </c>
      <c r="E7228" s="2" t="s">
        <v>17176</v>
      </c>
      <c r="F7228" s="13" t="n">
        <v>46146</v>
      </c>
      <c r="G7228" s="13" t="n">
        <v>46146</v>
      </c>
      <c r="H7228" s="2" t="n">
        <v>21.3</v>
      </c>
    </row>
    <row r="7229" customFormat="false" ht="15" hidden="false" customHeight="false" outlineLevel="0" collapsed="false">
      <c r="A7229" s="2" t="s">
        <v>24410</v>
      </c>
      <c r="B7229" s="2" t="s">
        <v>617</v>
      </c>
      <c r="C7229" s="2" t="s">
        <v>163</v>
      </c>
      <c r="D7229" s="2" t="s">
        <v>17178</v>
      </c>
      <c r="E7229" s="2" t="s">
        <v>17193</v>
      </c>
      <c r="F7229" s="13" t="n">
        <v>45662</v>
      </c>
      <c r="G7229" s="13" t="n">
        <v>45662</v>
      </c>
      <c r="H7229" s="2" t="n">
        <v>9.6</v>
      </c>
    </row>
    <row r="7230" customFormat="false" ht="15" hidden="false" customHeight="false" outlineLevel="0" collapsed="false">
      <c r="A7230" s="2" t="s">
        <v>24411</v>
      </c>
      <c r="B7230" s="2" t="s">
        <v>807</v>
      </c>
      <c r="C7230" s="2" t="s">
        <v>139</v>
      </c>
      <c r="D7230" s="2" t="s">
        <v>17175</v>
      </c>
      <c r="E7230" s="2" t="s">
        <v>17187</v>
      </c>
      <c r="F7230" s="13" t="n">
        <v>45823</v>
      </c>
      <c r="G7230" s="13" t="n">
        <v>45823</v>
      </c>
      <c r="H7230" s="2" t="n">
        <v>20.5</v>
      </c>
    </row>
    <row r="7231" customFormat="false" ht="15" hidden="false" customHeight="false" outlineLevel="0" collapsed="false">
      <c r="A7231" s="2" t="s">
        <v>24412</v>
      </c>
      <c r="B7231" s="2" t="s">
        <v>1843</v>
      </c>
      <c r="C7231" s="2" t="s">
        <v>119</v>
      </c>
      <c r="D7231" s="2" t="s">
        <v>17175</v>
      </c>
      <c r="E7231" s="2" t="s">
        <v>17176</v>
      </c>
      <c r="F7231" s="13" t="n">
        <v>46074</v>
      </c>
      <c r="G7231" s="13" t="n">
        <v>46074</v>
      </c>
      <c r="H7231" s="2" t="n">
        <v>23.9</v>
      </c>
    </row>
    <row r="7232" customFormat="false" ht="15" hidden="false" customHeight="false" outlineLevel="0" collapsed="false">
      <c r="A7232" s="2" t="s">
        <v>24413</v>
      </c>
      <c r="B7232" s="2" t="s">
        <v>2475</v>
      </c>
      <c r="C7232" s="2" t="s">
        <v>123</v>
      </c>
      <c r="D7232" s="2" t="s">
        <v>17175</v>
      </c>
      <c r="E7232" s="2" t="s">
        <v>17187</v>
      </c>
      <c r="F7232" s="13" t="n">
        <v>46186</v>
      </c>
      <c r="G7232" s="13" t="n">
        <v>46187</v>
      </c>
      <c r="H7232" s="2" t="n">
        <v>31</v>
      </c>
    </row>
    <row r="7233" customFormat="false" ht="15" hidden="false" customHeight="false" outlineLevel="0" collapsed="false">
      <c r="A7233" s="2" t="s">
        <v>24414</v>
      </c>
      <c r="B7233" s="2" t="s">
        <v>1834</v>
      </c>
      <c r="C7233" s="2" t="s">
        <v>119</v>
      </c>
      <c r="D7233" s="2" t="s">
        <v>17175</v>
      </c>
      <c r="E7233" s="2" t="s">
        <v>17176</v>
      </c>
      <c r="F7233" s="13" t="n">
        <v>45703</v>
      </c>
      <c r="G7233" s="13" t="n">
        <v>45703</v>
      </c>
      <c r="H7233" s="2" t="n">
        <v>13</v>
      </c>
    </row>
    <row r="7234" customFormat="false" ht="15" hidden="false" customHeight="false" outlineLevel="0" collapsed="false">
      <c r="A7234" s="2" t="s">
        <v>24415</v>
      </c>
      <c r="B7234" s="2" t="s">
        <v>5082</v>
      </c>
      <c r="C7234" s="2" t="s">
        <v>98</v>
      </c>
      <c r="D7234" s="2" t="s">
        <v>17180</v>
      </c>
      <c r="E7234" s="2" t="s">
        <v>17187</v>
      </c>
      <c r="F7234" s="13" t="n">
        <v>46245</v>
      </c>
      <c r="G7234" s="13" t="n">
        <v>46245</v>
      </c>
      <c r="H7234" s="2" t="n">
        <v>12.9</v>
      </c>
    </row>
    <row r="7235" customFormat="false" ht="15" hidden="false" customHeight="false" outlineLevel="0" collapsed="false">
      <c r="A7235" s="2" t="s">
        <v>24416</v>
      </c>
      <c r="B7235" s="2" t="s">
        <v>504</v>
      </c>
      <c r="C7235" s="2" t="s">
        <v>119</v>
      </c>
      <c r="D7235" s="2" t="s">
        <v>17175</v>
      </c>
      <c r="E7235" s="2" t="s">
        <v>17176</v>
      </c>
      <c r="F7235" s="13" t="n">
        <v>45807</v>
      </c>
      <c r="G7235" s="13" t="n">
        <v>45807</v>
      </c>
      <c r="H7235" s="2" t="n">
        <v>15.3</v>
      </c>
    </row>
    <row r="7236" customFormat="false" ht="15" hidden="false" customHeight="false" outlineLevel="0" collapsed="false">
      <c r="A7236" s="2" t="s">
        <v>24417</v>
      </c>
      <c r="B7236" s="2" t="s">
        <v>5127</v>
      </c>
      <c r="C7236" s="2" t="s">
        <v>98</v>
      </c>
      <c r="D7236" s="2" t="s">
        <v>17175</v>
      </c>
      <c r="E7236" s="2" t="s">
        <v>17176</v>
      </c>
      <c r="F7236" s="13" t="n">
        <v>46297</v>
      </c>
      <c r="G7236" s="13" t="n">
        <v>46297</v>
      </c>
      <c r="H7236" s="2" t="n">
        <v>20.2</v>
      </c>
    </row>
    <row r="7237" customFormat="false" ht="15" hidden="false" customHeight="false" outlineLevel="0" collapsed="false">
      <c r="A7237" s="2" t="s">
        <v>24418</v>
      </c>
      <c r="B7237" s="2" t="s">
        <v>978</v>
      </c>
      <c r="C7237" s="2" t="s">
        <v>98</v>
      </c>
      <c r="D7237" s="2" t="s">
        <v>17184</v>
      </c>
      <c r="E7237" s="2" t="s">
        <v>17187</v>
      </c>
      <c r="F7237" s="13" t="n">
        <v>46076</v>
      </c>
      <c r="G7237" s="13" t="n">
        <v>46076</v>
      </c>
      <c r="H7237" s="2" t="n">
        <v>6.5</v>
      </c>
    </row>
    <row r="7238" customFormat="false" ht="15" hidden="false" customHeight="false" outlineLevel="0" collapsed="false">
      <c r="A7238" s="2" t="s">
        <v>24419</v>
      </c>
      <c r="B7238" s="2" t="s">
        <v>1714</v>
      </c>
      <c r="C7238" s="2" t="s">
        <v>98</v>
      </c>
      <c r="D7238" s="2" t="s">
        <v>17178</v>
      </c>
      <c r="E7238" s="2" t="s">
        <v>17191</v>
      </c>
      <c r="F7238" s="13" t="n">
        <v>46136</v>
      </c>
      <c r="G7238" s="13" t="n">
        <v>46136</v>
      </c>
      <c r="H7238" s="2" t="n">
        <v>2.1</v>
      </c>
    </row>
    <row r="7239" customFormat="false" ht="15" hidden="false" customHeight="false" outlineLevel="0" collapsed="false">
      <c r="A7239" s="2" t="s">
        <v>24420</v>
      </c>
      <c r="B7239" s="2" t="s">
        <v>2906</v>
      </c>
      <c r="C7239" s="2" t="s">
        <v>119</v>
      </c>
      <c r="D7239" s="2" t="s">
        <v>17175</v>
      </c>
      <c r="E7239" s="2" t="s">
        <v>17193</v>
      </c>
      <c r="F7239" s="13" t="n">
        <v>46271</v>
      </c>
      <c r="G7239" s="13" t="n">
        <v>46271</v>
      </c>
      <c r="H7239" s="2" t="n">
        <v>12.1</v>
      </c>
    </row>
    <row r="7240" customFormat="false" ht="15" hidden="false" customHeight="false" outlineLevel="0" collapsed="false">
      <c r="A7240" s="2" t="s">
        <v>24421</v>
      </c>
      <c r="B7240" s="2" t="s">
        <v>4343</v>
      </c>
      <c r="C7240" s="2" t="s">
        <v>165</v>
      </c>
      <c r="D7240" s="2" t="s">
        <v>17182</v>
      </c>
      <c r="E7240" s="2" t="s">
        <v>17187</v>
      </c>
      <c r="F7240" s="13" t="n">
        <v>46152</v>
      </c>
      <c r="G7240" s="13" t="n">
        <v>46153</v>
      </c>
      <c r="H7240" s="2" t="n">
        <v>30.1</v>
      </c>
    </row>
    <row r="7241" customFormat="false" ht="15" hidden="false" customHeight="false" outlineLevel="0" collapsed="false">
      <c r="A7241" s="2" t="s">
        <v>24422</v>
      </c>
      <c r="B7241" s="2" t="s">
        <v>1333</v>
      </c>
      <c r="C7241" s="2" t="s">
        <v>165</v>
      </c>
      <c r="D7241" s="2" t="s">
        <v>17178</v>
      </c>
      <c r="E7241" s="2" t="s">
        <v>17176</v>
      </c>
      <c r="F7241" s="13" t="n">
        <v>45918</v>
      </c>
      <c r="G7241" s="13" t="n">
        <v>45918</v>
      </c>
      <c r="H7241" s="2" t="n">
        <v>22.7</v>
      </c>
    </row>
    <row r="7242" customFormat="false" ht="15" hidden="false" customHeight="false" outlineLevel="0" collapsed="false">
      <c r="A7242" s="2" t="s">
        <v>24423</v>
      </c>
      <c r="B7242" s="2" t="s">
        <v>730</v>
      </c>
      <c r="C7242" s="2" t="s">
        <v>128</v>
      </c>
      <c r="D7242" s="2" t="s">
        <v>17184</v>
      </c>
      <c r="E7242" s="2" t="s">
        <v>17193</v>
      </c>
      <c r="F7242" s="13" t="n">
        <v>46227</v>
      </c>
      <c r="G7242" s="13" t="n">
        <v>46227</v>
      </c>
      <c r="H7242" s="2" t="n">
        <v>5.1</v>
      </c>
    </row>
    <row r="7243" customFormat="false" ht="15" hidden="false" customHeight="false" outlineLevel="0" collapsed="false">
      <c r="A7243" s="2" t="s">
        <v>24424</v>
      </c>
      <c r="B7243" s="2" t="s">
        <v>4684</v>
      </c>
      <c r="C7243" s="2" t="s">
        <v>104</v>
      </c>
      <c r="D7243" s="2" t="s">
        <v>17184</v>
      </c>
      <c r="E7243" s="2" t="s">
        <v>17176</v>
      </c>
      <c r="F7243" s="13" t="n">
        <v>45949</v>
      </c>
      <c r="G7243" s="13" t="n">
        <v>45949</v>
      </c>
      <c r="H7243" s="2" t="n">
        <v>19.4</v>
      </c>
    </row>
    <row r="7244" customFormat="false" ht="15" hidden="false" customHeight="false" outlineLevel="0" collapsed="false">
      <c r="A7244" s="2" t="s">
        <v>24425</v>
      </c>
      <c r="B7244" s="2" t="s">
        <v>4017</v>
      </c>
      <c r="C7244" s="2" t="s">
        <v>145</v>
      </c>
      <c r="D7244" s="2" t="s">
        <v>17178</v>
      </c>
      <c r="E7244" s="2" t="s">
        <v>17187</v>
      </c>
      <c r="F7244" s="13" t="n">
        <v>46002</v>
      </c>
      <c r="G7244" s="13" t="n">
        <v>46002</v>
      </c>
      <c r="H7244" s="2" t="n">
        <v>3.6</v>
      </c>
    </row>
    <row r="7245" customFormat="false" ht="15" hidden="false" customHeight="false" outlineLevel="0" collapsed="false">
      <c r="A7245" s="2" t="s">
        <v>24426</v>
      </c>
      <c r="B7245" s="2" t="s">
        <v>4318</v>
      </c>
      <c r="C7245" s="2" t="s">
        <v>98</v>
      </c>
      <c r="D7245" s="2" t="s">
        <v>17175</v>
      </c>
      <c r="E7245" s="2" t="s">
        <v>17187</v>
      </c>
      <c r="F7245" s="13" t="n">
        <v>45939</v>
      </c>
      <c r="G7245" s="13" t="n">
        <v>45939</v>
      </c>
      <c r="H7245" s="2" t="n">
        <v>19.8</v>
      </c>
    </row>
    <row r="7246" customFormat="false" ht="15" hidden="false" customHeight="false" outlineLevel="0" collapsed="false">
      <c r="A7246" s="2" t="s">
        <v>24427</v>
      </c>
      <c r="B7246" s="2" t="s">
        <v>2065</v>
      </c>
      <c r="C7246" s="2" t="s">
        <v>119</v>
      </c>
      <c r="D7246" s="2" t="s">
        <v>17178</v>
      </c>
      <c r="E7246" s="2" t="s">
        <v>17176</v>
      </c>
      <c r="F7246" s="13" t="n">
        <v>45875</v>
      </c>
      <c r="G7246" s="13" t="n">
        <v>45875</v>
      </c>
      <c r="H7246" s="2" t="n">
        <v>19.5</v>
      </c>
    </row>
    <row r="7247" customFormat="false" ht="15" hidden="false" customHeight="false" outlineLevel="0" collapsed="false">
      <c r="A7247" s="2" t="s">
        <v>24428</v>
      </c>
      <c r="B7247" s="2" t="s">
        <v>2312</v>
      </c>
      <c r="C7247" s="2" t="s">
        <v>119</v>
      </c>
      <c r="D7247" s="2" t="s">
        <v>17178</v>
      </c>
      <c r="E7247" s="2" t="s">
        <v>17187</v>
      </c>
      <c r="F7247" s="13" t="n">
        <v>46000</v>
      </c>
      <c r="G7247" s="13" t="n">
        <v>46000</v>
      </c>
      <c r="H7247" s="2" t="n">
        <v>21.5</v>
      </c>
    </row>
    <row r="7248" customFormat="false" ht="15" hidden="false" customHeight="false" outlineLevel="0" collapsed="false">
      <c r="A7248" s="2" t="s">
        <v>24429</v>
      </c>
      <c r="B7248" s="2" t="s">
        <v>966</v>
      </c>
      <c r="C7248" s="2" t="s">
        <v>98</v>
      </c>
      <c r="D7248" s="2" t="s">
        <v>17175</v>
      </c>
      <c r="E7248" s="2" t="s">
        <v>17176</v>
      </c>
      <c r="F7248" s="13" t="n">
        <v>46208</v>
      </c>
      <c r="G7248" s="13" t="n">
        <v>46209</v>
      </c>
      <c r="H7248" s="2" t="n">
        <v>27.2</v>
      </c>
    </row>
    <row r="7249" customFormat="false" ht="15" hidden="false" customHeight="false" outlineLevel="0" collapsed="false">
      <c r="A7249" s="2" t="s">
        <v>24430</v>
      </c>
      <c r="B7249" s="2" t="s">
        <v>537</v>
      </c>
      <c r="C7249" s="2" t="s">
        <v>139</v>
      </c>
      <c r="D7249" s="2" t="s">
        <v>17184</v>
      </c>
      <c r="E7249" s="2" t="s">
        <v>17193</v>
      </c>
      <c r="F7249" s="13" t="n">
        <v>45757</v>
      </c>
      <c r="G7249" s="13" t="n">
        <v>45757</v>
      </c>
      <c r="H7249" s="2" t="n">
        <v>4.6</v>
      </c>
    </row>
    <row r="7250" customFormat="false" ht="15" hidden="false" customHeight="false" outlineLevel="0" collapsed="false">
      <c r="A7250" s="2" t="s">
        <v>24431</v>
      </c>
      <c r="B7250" s="2" t="s">
        <v>4295</v>
      </c>
      <c r="C7250" s="2" t="s">
        <v>119</v>
      </c>
      <c r="D7250" s="2" t="s">
        <v>17178</v>
      </c>
      <c r="E7250" s="2" t="s">
        <v>17193</v>
      </c>
      <c r="F7250" s="13" t="n">
        <v>46120</v>
      </c>
      <c r="G7250" s="13" t="n">
        <v>46120</v>
      </c>
      <c r="H7250" s="2" t="n">
        <v>7.6</v>
      </c>
    </row>
    <row r="7251" customFormat="false" ht="15" hidden="false" customHeight="false" outlineLevel="0" collapsed="false">
      <c r="A7251" s="2" t="s">
        <v>24432</v>
      </c>
      <c r="B7251" s="2" t="s">
        <v>3293</v>
      </c>
      <c r="C7251" s="2" t="s">
        <v>114</v>
      </c>
      <c r="D7251" s="2" t="s">
        <v>17182</v>
      </c>
      <c r="E7251" s="2" t="s">
        <v>17193</v>
      </c>
      <c r="F7251" s="13" t="n">
        <v>45939</v>
      </c>
      <c r="G7251" s="13" t="n">
        <v>45939</v>
      </c>
      <c r="H7251" s="2" t="n">
        <v>2.8</v>
      </c>
    </row>
    <row r="7252" customFormat="false" ht="15" hidden="false" customHeight="false" outlineLevel="0" collapsed="false">
      <c r="A7252" s="2" t="s">
        <v>24433</v>
      </c>
      <c r="B7252" s="2" t="s">
        <v>3413</v>
      </c>
      <c r="C7252" s="2" t="s">
        <v>128</v>
      </c>
      <c r="D7252" s="2" t="s">
        <v>17178</v>
      </c>
      <c r="E7252" s="2" t="s">
        <v>17176</v>
      </c>
      <c r="F7252" s="13" t="n">
        <v>45770</v>
      </c>
      <c r="G7252" s="13" t="n">
        <v>45770</v>
      </c>
      <c r="H7252" s="2" t="n">
        <v>19.4</v>
      </c>
    </row>
    <row r="7253" customFormat="false" ht="15" hidden="false" customHeight="false" outlineLevel="0" collapsed="false">
      <c r="A7253" s="2" t="s">
        <v>24434</v>
      </c>
      <c r="B7253" s="2" t="s">
        <v>801</v>
      </c>
      <c r="C7253" s="2" t="s">
        <v>139</v>
      </c>
      <c r="D7253" s="2" t="s">
        <v>17178</v>
      </c>
      <c r="E7253" s="2" t="s">
        <v>17191</v>
      </c>
      <c r="F7253" s="13" t="n">
        <v>46266</v>
      </c>
      <c r="G7253" s="13" t="n">
        <v>46266</v>
      </c>
      <c r="H7253" s="2" t="n">
        <v>4.9</v>
      </c>
    </row>
    <row r="7254" customFormat="false" ht="15" hidden="false" customHeight="false" outlineLevel="0" collapsed="false">
      <c r="A7254" s="2" t="s">
        <v>24435</v>
      </c>
      <c r="B7254" s="2" t="s">
        <v>2267</v>
      </c>
      <c r="C7254" s="2" t="s">
        <v>98</v>
      </c>
      <c r="D7254" s="2" t="s">
        <v>17178</v>
      </c>
      <c r="E7254" s="2" t="s">
        <v>17187</v>
      </c>
      <c r="F7254" s="13" t="n">
        <v>46045</v>
      </c>
      <c r="G7254" s="13" t="n">
        <v>46045</v>
      </c>
      <c r="H7254" s="2" t="n">
        <v>9.9</v>
      </c>
    </row>
    <row r="7255" customFormat="false" ht="15" hidden="false" customHeight="false" outlineLevel="0" collapsed="false">
      <c r="A7255" s="2" t="s">
        <v>24436</v>
      </c>
      <c r="B7255" s="2" t="s">
        <v>2734</v>
      </c>
      <c r="C7255" s="2" t="s">
        <v>123</v>
      </c>
      <c r="D7255" s="2" t="s">
        <v>17184</v>
      </c>
      <c r="E7255" s="2" t="s">
        <v>17193</v>
      </c>
      <c r="F7255" s="13" t="n">
        <v>46041</v>
      </c>
      <c r="G7255" s="13" t="n">
        <v>46041</v>
      </c>
      <c r="H7255" s="2" t="n">
        <v>6.3</v>
      </c>
    </row>
    <row r="7256" customFormat="false" ht="15" hidden="false" customHeight="false" outlineLevel="0" collapsed="false">
      <c r="A7256" s="2" t="s">
        <v>24437</v>
      </c>
      <c r="B7256" s="2" t="s">
        <v>4237</v>
      </c>
      <c r="C7256" s="2" t="s">
        <v>114</v>
      </c>
      <c r="D7256" s="2" t="s">
        <v>17182</v>
      </c>
      <c r="E7256" s="2" t="s">
        <v>17176</v>
      </c>
      <c r="F7256" s="13" t="n">
        <v>45898</v>
      </c>
      <c r="G7256" s="13" t="n">
        <v>45899</v>
      </c>
      <c r="H7256" s="2" t="n">
        <v>30.9</v>
      </c>
    </row>
    <row r="7257" customFormat="false" ht="15" hidden="false" customHeight="false" outlineLevel="0" collapsed="false">
      <c r="A7257" s="2" t="s">
        <v>24438</v>
      </c>
      <c r="B7257" s="2" t="s">
        <v>819</v>
      </c>
      <c r="C7257" s="2" t="s">
        <v>145</v>
      </c>
      <c r="D7257" s="2" t="s">
        <v>17182</v>
      </c>
      <c r="E7257" s="2" t="s">
        <v>17193</v>
      </c>
      <c r="F7257" s="13" t="n">
        <v>46102</v>
      </c>
      <c r="G7257" s="13" t="n">
        <v>46102</v>
      </c>
      <c r="H7257" s="2" t="n">
        <v>5.4</v>
      </c>
    </row>
    <row r="7258" customFormat="false" ht="15" hidden="false" customHeight="false" outlineLevel="0" collapsed="false">
      <c r="A7258" s="2" t="s">
        <v>24439</v>
      </c>
      <c r="B7258" s="2" t="s">
        <v>1390</v>
      </c>
      <c r="C7258" s="2" t="s">
        <v>98</v>
      </c>
      <c r="D7258" s="2" t="s">
        <v>17178</v>
      </c>
      <c r="E7258" s="2" t="s">
        <v>17187</v>
      </c>
      <c r="F7258" s="13" t="n">
        <v>46056</v>
      </c>
      <c r="G7258" s="13" t="n">
        <v>46057</v>
      </c>
      <c r="H7258" s="2" t="n">
        <v>27.6</v>
      </c>
    </row>
    <row r="7259" customFormat="false" ht="15" hidden="false" customHeight="false" outlineLevel="0" collapsed="false">
      <c r="A7259" s="2" t="s">
        <v>24440</v>
      </c>
      <c r="B7259" s="2" t="s">
        <v>1264</v>
      </c>
      <c r="C7259" s="2" t="s">
        <v>108</v>
      </c>
      <c r="D7259" s="2" t="s">
        <v>17178</v>
      </c>
      <c r="E7259" s="2" t="s">
        <v>17176</v>
      </c>
      <c r="F7259" s="13" t="n">
        <v>45691</v>
      </c>
      <c r="G7259" s="13" t="n">
        <v>45691</v>
      </c>
      <c r="H7259" s="2" t="n">
        <v>23.5</v>
      </c>
    </row>
    <row r="7260" customFormat="false" ht="15" hidden="false" customHeight="false" outlineLevel="0" collapsed="false">
      <c r="A7260" s="2" t="s">
        <v>24441</v>
      </c>
      <c r="B7260" s="2" t="s">
        <v>3733</v>
      </c>
      <c r="C7260" s="2" t="s">
        <v>145</v>
      </c>
      <c r="D7260" s="2" t="s">
        <v>17184</v>
      </c>
      <c r="E7260" s="2" t="s">
        <v>17187</v>
      </c>
      <c r="F7260" s="13" t="n">
        <v>45962</v>
      </c>
      <c r="G7260" s="13" t="n">
        <v>45962</v>
      </c>
      <c r="H7260" s="2" t="n">
        <v>8.3</v>
      </c>
    </row>
    <row r="7261" customFormat="false" ht="15" hidden="false" customHeight="false" outlineLevel="0" collapsed="false">
      <c r="A7261" s="2" t="s">
        <v>24442</v>
      </c>
      <c r="B7261" s="2" t="s">
        <v>3344</v>
      </c>
      <c r="C7261" s="2" t="s">
        <v>128</v>
      </c>
      <c r="D7261" s="2" t="s">
        <v>17182</v>
      </c>
      <c r="E7261" s="2" t="s">
        <v>17187</v>
      </c>
      <c r="F7261" s="13" t="n">
        <v>45799</v>
      </c>
      <c r="G7261" s="13" t="n">
        <v>45799</v>
      </c>
      <c r="H7261" s="2" t="n">
        <v>11.5</v>
      </c>
    </row>
    <row r="7262" customFormat="false" ht="15" hidden="false" customHeight="false" outlineLevel="0" collapsed="false">
      <c r="A7262" s="2" t="s">
        <v>24443</v>
      </c>
      <c r="B7262" s="2" t="s">
        <v>4813</v>
      </c>
      <c r="C7262" s="2" t="s">
        <v>145</v>
      </c>
      <c r="D7262" s="2" t="s">
        <v>17175</v>
      </c>
      <c r="E7262" s="2" t="s">
        <v>17176</v>
      </c>
      <c r="F7262" s="13" t="n">
        <v>45935</v>
      </c>
      <c r="G7262" s="13" t="n">
        <v>45935</v>
      </c>
      <c r="H7262" s="2" t="n">
        <v>5.5</v>
      </c>
    </row>
    <row r="7263" customFormat="false" ht="15" hidden="false" customHeight="false" outlineLevel="0" collapsed="false">
      <c r="A7263" s="2" t="s">
        <v>24444</v>
      </c>
      <c r="B7263" s="2" t="s">
        <v>1826</v>
      </c>
      <c r="C7263" s="2" t="s">
        <v>141</v>
      </c>
      <c r="D7263" s="2" t="s">
        <v>17182</v>
      </c>
      <c r="E7263" s="2" t="s">
        <v>17187</v>
      </c>
      <c r="F7263" s="13" t="n">
        <v>46058</v>
      </c>
      <c r="G7263" s="13" t="n">
        <v>46058</v>
      </c>
      <c r="H7263" s="2" t="n">
        <v>11.6</v>
      </c>
    </row>
    <row r="7264" customFormat="false" ht="15" hidden="false" customHeight="false" outlineLevel="0" collapsed="false">
      <c r="A7264" s="2" t="s">
        <v>24445</v>
      </c>
      <c r="B7264" s="2" t="s">
        <v>1021</v>
      </c>
      <c r="C7264" s="2" t="s">
        <v>141</v>
      </c>
      <c r="D7264" s="2" t="s">
        <v>17182</v>
      </c>
      <c r="E7264" s="2" t="s">
        <v>17187</v>
      </c>
      <c r="F7264" s="13" t="n">
        <v>45657</v>
      </c>
      <c r="G7264" s="13" t="n">
        <v>45657</v>
      </c>
      <c r="H7264" s="2" t="n">
        <v>19.9</v>
      </c>
    </row>
    <row r="7265" customFormat="false" ht="15" hidden="false" customHeight="false" outlineLevel="0" collapsed="false">
      <c r="A7265" s="2" t="s">
        <v>24446</v>
      </c>
      <c r="B7265" s="2" t="s">
        <v>3297</v>
      </c>
      <c r="C7265" s="2" t="s">
        <v>145</v>
      </c>
      <c r="D7265" s="2" t="s">
        <v>17175</v>
      </c>
      <c r="E7265" s="2" t="s">
        <v>17176</v>
      </c>
      <c r="F7265" s="13" t="n">
        <v>45714</v>
      </c>
      <c r="G7265" s="13" t="n">
        <v>45714</v>
      </c>
      <c r="H7265" s="2" t="n">
        <v>20.4</v>
      </c>
    </row>
    <row r="7266" customFormat="false" ht="15" hidden="false" customHeight="false" outlineLevel="0" collapsed="false">
      <c r="A7266" s="2" t="s">
        <v>24447</v>
      </c>
      <c r="B7266" s="2" t="s">
        <v>2522</v>
      </c>
      <c r="C7266" s="2" t="s">
        <v>119</v>
      </c>
      <c r="D7266" s="2" t="s">
        <v>17175</v>
      </c>
      <c r="E7266" s="2" t="s">
        <v>17187</v>
      </c>
      <c r="F7266" s="13" t="n">
        <v>46167</v>
      </c>
      <c r="G7266" s="13" t="n">
        <v>46167</v>
      </c>
      <c r="H7266" s="2" t="n">
        <v>12</v>
      </c>
    </row>
    <row r="7267" customFormat="false" ht="15" hidden="false" customHeight="false" outlineLevel="0" collapsed="false">
      <c r="A7267" s="2" t="s">
        <v>24448</v>
      </c>
      <c r="B7267" s="2" t="s">
        <v>391</v>
      </c>
      <c r="C7267" s="2" t="s">
        <v>119</v>
      </c>
      <c r="D7267" s="2" t="s">
        <v>17178</v>
      </c>
      <c r="E7267" s="2" t="s">
        <v>17187</v>
      </c>
      <c r="F7267" s="13" t="n">
        <v>45841</v>
      </c>
      <c r="G7267" s="13" t="n">
        <v>45841</v>
      </c>
      <c r="H7267" s="2" t="n">
        <v>7.4</v>
      </c>
    </row>
    <row r="7268" customFormat="false" ht="15" hidden="false" customHeight="false" outlineLevel="0" collapsed="false">
      <c r="A7268" s="2" t="s">
        <v>24449</v>
      </c>
      <c r="B7268" s="2" t="s">
        <v>4641</v>
      </c>
      <c r="C7268" s="2" t="s">
        <v>98</v>
      </c>
      <c r="D7268" s="2" t="s">
        <v>17180</v>
      </c>
      <c r="E7268" s="2" t="s">
        <v>17187</v>
      </c>
      <c r="F7268" s="13" t="n">
        <v>46048</v>
      </c>
      <c r="G7268" s="13" t="n">
        <v>46048</v>
      </c>
      <c r="H7268" s="2" t="n">
        <v>10.4</v>
      </c>
    </row>
    <row r="7269" customFormat="false" ht="15" hidden="false" customHeight="false" outlineLevel="0" collapsed="false">
      <c r="A7269" s="2" t="s">
        <v>24450</v>
      </c>
      <c r="B7269" s="2" t="s">
        <v>3892</v>
      </c>
      <c r="C7269" s="2" t="s">
        <v>123</v>
      </c>
      <c r="D7269" s="2" t="s">
        <v>17175</v>
      </c>
      <c r="E7269" s="2" t="s">
        <v>17176</v>
      </c>
      <c r="F7269" s="13" t="n">
        <v>46123</v>
      </c>
      <c r="G7269" s="13" t="n">
        <v>46123</v>
      </c>
      <c r="H7269" s="2" t="n">
        <v>15</v>
      </c>
    </row>
    <row r="7270" customFormat="false" ht="15" hidden="false" customHeight="false" outlineLevel="0" collapsed="false">
      <c r="A7270" s="2" t="s">
        <v>24451</v>
      </c>
      <c r="B7270" s="2" t="s">
        <v>1026</v>
      </c>
      <c r="C7270" s="2" t="s">
        <v>108</v>
      </c>
      <c r="D7270" s="2" t="s">
        <v>17178</v>
      </c>
      <c r="E7270" s="2" t="s">
        <v>17176</v>
      </c>
      <c r="F7270" s="13" t="n">
        <v>46053</v>
      </c>
      <c r="G7270" s="13" t="n">
        <v>46053</v>
      </c>
      <c r="H7270" s="2" t="n">
        <v>23.1</v>
      </c>
    </row>
    <row r="7271" customFormat="false" ht="15" hidden="false" customHeight="false" outlineLevel="0" collapsed="false">
      <c r="A7271" s="2" t="s">
        <v>24452</v>
      </c>
      <c r="B7271" s="2" t="s">
        <v>3962</v>
      </c>
      <c r="C7271" s="2" t="s">
        <v>165</v>
      </c>
      <c r="D7271" s="2" t="s">
        <v>17182</v>
      </c>
      <c r="E7271" s="2" t="s">
        <v>17176</v>
      </c>
      <c r="F7271" s="13" t="n">
        <v>46053</v>
      </c>
      <c r="G7271" s="13" t="n">
        <v>46053</v>
      </c>
      <c r="H7271" s="2" t="n">
        <v>9.7</v>
      </c>
    </row>
    <row r="7272" customFormat="false" ht="15" hidden="false" customHeight="false" outlineLevel="0" collapsed="false">
      <c r="A7272" s="2" t="s">
        <v>24453</v>
      </c>
      <c r="B7272" s="2" t="s">
        <v>1819</v>
      </c>
      <c r="C7272" s="2" t="s">
        <v>98</v>
      </c>
      <c r="D7272" s="2" t="s">
        <v>17184</v>
      </c>
      <c r="E7272" s="2" t="s">
        <v>17187</v>
      </c>
      <c r="F7272" s="13" t="n">
        <v>45990</v>
      </c>
      <c r="G7272" s="13" t="n">
        <v>45990</v>
      </c>
      <c r="H7272" s="2" t="n">
        <v>9.1</v>
      </c>
    </row>
    <row r="7273" customFormat="false" ht="15" hidden="false" customHeight="false" outlineLevel="0" collapsed="false">
      <c r="A7273" s="2" t="s">
        <v>24454</v>
      </c>
      <c r="B7273" s="2" t="s">
        <v>2167</v>
      </c>
      <c r="C7273" s="2" t="s">
        <v>139</v>
      </c>
      <c r="D7273" s="2" t="s">
        <v>17180</v>
      </c>
      <c r="E7273" s="2" t="s">
        <v>17187</v>
      </c>
      <c r="F7273" s="13" t="n">
        <v>46072</v>
      </c>
      <c r="G7273" s="13" t="n">
        <v>46072</v>
      </c>
      <c r="H7273" s="2" t="n">
        <v>7.2</v>
      </c>
    </row>
    <row r="7274" customFormat="false" ht="15" hidden="false" customHeight="false" outlineLevel="0" collapsed="false">
      <c r="A7274" s="2" t="s">
        <v>24455</v>
      </c>
      <c r="B7274" s="2" t="s">
        <v>2961</v>
      </c>
      <c r="C7274" s="2" t="s">
        <v>108</v>
      </c>
      <c r="D7274" s="2" t="s">
        <v>17178</v>
      </c>
      <c r="E7274" s="2" t="s">
        <v>17187</v>
      </c>
      <c r="F7274" s="13" t="n">
        <v>45800</v>
      </c>
      <c r="G7274" s="13" t="n">
        <v>45800</v>
      </c>
      <c r="H7274" s="2" t="n">
        <v>20.1</v>
      </c>
    </row>
    <row r="7275" customFormat="false" ht="15" hidden="false" customHeight="false" outlineLevel="0" collapsed="false">
      <c r="A7275" s="2" t="s">
        <v>24456</v>
      </c>
      <c r="B7275" s="2" t="s">
        <v>3232</v>
      </c>
      <c r="C7275" s="2" t="s">
        <v>104</v>
      </c>
      <c r="D7275" s="2" t="s">
        <v>17175</v>
      </c>
      <c r="E7275" s="2" t="s">
        <v>17193</v>
      </c>
      <c r="F7275" s="13" t="n">
        <v>45983</v>
      </c>
      <c r="G7275" s="13" t="n">
        <v>45983</v>
      </c>
      <c r="H7275" s="2" t="n">
        <v>4.4</v>
      </c>
    </row>
    <row r="7276" customFormat="false" ht="15" hidden="false" customHeight="false" outlineLevel="0" collapsed="false">
      <c r="A7276" s="2" t="s">
        <v>24457</v>
      </c>
      <c r="B7276" s="2" t="s">
        <v>1047</v>
      </c>
      <c r="C7276" s="2" t="s">
        <v>139</v>
      </c>
      <c r="D7276" s="2" t="s">
        <v>17184</v>
      </c>
      <c r="E7276" s="2" t="s">
        <v>17187</v>
      </c>
      <c r="F7276" s="13" t="n">
        <v>46079</v>
      </c>
      <c r="G7276" s="13" t="n">
        <v>46079</v>
      </c>
      <c r="H7276" s="2" t="n">
        <v>22.2</v>
      </c>
    </row>
    <row r="7277" customFormat="false" ht="15" hidden="false" customHeight="false" outlineLevel="0" collapsed="false">
      <c r="A7277" s="2" t="s">
        <v>24458</v>
      </c>
      <c r="B7277" s="2" t="s">
        <v>1628</v>
      </c>
      <c r="C7277" s="2" t="s">
        <v>141</v>
      </c>
      <c r="D7277" s="2" t="s">
        <v>17180</v>
      </c>
      <c r="E7277" s="2" t="s">
        <v>17176</v>
      </c>
      <c r="F7277" s="13" t="n">
        <v>46045</v>
      </c>
      <c r="G7277" s="13" t="n">
        <v>46045</v>
      </c>
      <c r="H7277" s="2" t="n">
        <v>16.4</v>
      </c>
    </row>
    <row r="7278" customFormat="false" ht="15" hidden="false" customHeight="false" outlineLevel="0" collapsed="false">
      <c r="A7278" s="2" t="s">
        <v>24459</v>
      </c>
      <c r="B7278" s="2" t="s">
        <v>3680</v>
      </c>
      <c r="C7278" s="2" t="s">
        <v>123</v>
      </c>
      <c r="D7278" s="2" t="s">
        <v>17178</v>
      </c>
      <c r="E7278" s="2" t="s">
        <v>17176</v>
      </c>
      <c r="F7278" s="13" t="n">
        <v>45884</v>
      </c>
      <c r="G7278" s="13" t="n">
        <v>45884</v>
      </c>
      <c r="H7278" s="2" t="n">
        <v>9.6</v>
      </c>
    </row>
    <row r="7279" customFormat="false" ht="15" hidden="false" customHeight="false" outlineLevel="0" collapsed="false">
      <c r="A7279" s="2" t="s">
        <v>24460</v>
      </c>
      <c r="B7279" s="2" t="s">
        <v>3839</v>
      </c>
      <c r="C7279" s="2" t="s">
        <v>123</v>
      </c>
      <c r="D7279" s="2" t="s">
        <v>17178</v>
      </c>
      <c r="E7279" s="2" t="s">
        <v>17187</v>
      </c>
      <c r="F7279" s="13" t="n">
        <v>46167</v>
      </c>
      <c r="G7279" s="13" t="n">
        <v>46168</v>
      </c>
      <c r="H7279" s="2" t="n">
        <v>27.8</v>
      </c>
    </row>
    <row r="7280" customFormat="false" ht="15" hidden="false" customHeight="false" outlineLevel="0" collapsed="false">
      <c r="A7280" s="2" t="s">
        <v>24461</v>
      </c>
      <c r="B7280" s="2" t="s">
        <v>274</v>
      </c>
      <c r="C7280" s="2" t="s">
        <v>139</v>
      </c>
      <c r="D7280" s="2" t="s">
        <v>17178</v>
      </c>
      <c r="E7280" s="2" t="s">
        <v>17191</v>
      </c>
      <c r="F7280" s="13" t="n">
        <v>46236</v>
      </c>
      <c r="G7280" s="13" t="n">
        <v>46236</v>
      </c>
      <c r="H7280" s="2" t="n">
        <v>3.7</v>
      </c>
    </row>
    <row r="7281" customFormat="false" ht="15" hidden="false" customHeight="false" outlineLevel="0" collapsed="false">
      <c r="A7281" s="2" t="s">
        <v>24462</v>
      </c>
      <c r="B7281" s="2" t="s">
        <v>2102</v>
      </c>
      <c r="C7281" s="2" t="s">
        <v>128</v>
      </c>
      <c r="D7281" s="2" t="s">
        <v>17175</v>
      </c>
      <c r="E7281" s="2" t="s">
        <v>17176</v>
      </c>
      <c r="F7281" s="13" t="n">
        <v>45923</v>
      </c>
      <c r="G7281" s="13" t="n">
        <v>45923</v>
      </c>
      <c r="H7281" s="2" t="n">
        <v>9.5</v>
      </c>
    </row>
    <row r="7282" customFormat="false" ht="15" hidden="false" customHeight="false" outlineLevel="0" collapsed="false">
      <c r="A7282" s="2" t="s">
        <v>24463</v>
      </c>
      <c r="B7282" s="2" t="s">
        <v>3902</v>
      </c>
      <c r="C7282" s="2" t="s">
        <v>119</v>
      </c>
      <c r="D7282" s="2" t="s">
        <v>17178</v>
      </c>
      <c r="E7282" s="2" t="s">
        <v>17193</v>
      </c>
      <c r="F7282" s="13" t="n">
        <v>45872</v>
      </c>
      <c r="G7282" s="13" t="n">
        <v>45872</v>
      </c>
      <c r="H7282" s="2" t="n">
        <v>11.9</v>
      </c>
    </row>
    <row r="7283" customFormat="false" ht="15" hidden="false" customHeight="false" outlineLevel="0" collapsed="false">
      <c r="A7283" s="2" t="s">
        <v>24464</v>
      </c>
      <c r="B7283" s="2" t="s">
        <v>2630</v>
      </c>
      <c r="C7283" s="2" t="s">
        <v>139</v>
      </c>
      <c r="D7283" s="2" t="s">
        <v>17178</v>
      </c>
      <c r="E7283" s="2" t="s">
        <v>17176</v>
      </c>
      <c r="F7283" s="13" t="n">
        <v>45741</v>
      </c>
      <c r="G7283" s="13" t="n">
        <v>45741</v>
      </c>
      <c r="H7283" s="2" t="n">
        <v>17.8</v>
      </c>
    </row>
    <row r="7284" customFormat="false" ht="15" hidden="false" customHeight="false" outlineLevel="0" collapsed="false">
      <c r="A7284" s="2" t="s">
        <v>24465</v>
      </c>
      <c r="B7284" s="2" t="s">
        <v>2874</v>
      </c>
      <c r="C7284" s="2" t="s">
        <v>104</v>
      </c>
      <c r="D7284" s="2" t="s">
        <v>17182</v>
      </c>
      <c r="E7284" s="2" t="s">
        <v>17193</v>
      </c>
      <c r="F7284" s="13" t="n">
        <v>45945</v>
      </c>
      <c r="G7284" s="13" t="n">
        <v>45945</v>
      </c>
      <c r="H7284" s="2" t="n">
        <v>6.9</v>
      </c>
    </row>
    <row r="7285" customFormat="false" ht="15" hidden="false" customHeight="false" outlineLevel="0" collapsed="false">
      <c r="A7285" s="2" t="s">
        <v>24466</v>
      </c>
      <c r="B7285" s="2" t="s">
        <v>2930</v>
      </c>
      <c r="C7285" s="2" t="s">
        <v>139</v>
      </c>
      <c r="D7285" s="2" t="s">
        <v>17184</v>
      </c>
      <c r="E7285" s="2" t="s">
        <v>17187</v>
      </c>
      <c r="F7285" s="13" t="n">
        <v>45973</v>
      </c>
      <c r="G7285" s="13" t="n">
        <v>45973</v>
      </c>
      <c r="H7285" s="2" t="n">
        <v>7</v>
      </c>
    </row>
    <row r="7286" customFormat="false" ht="15" hidden="false" customHeight="false" outlineLevel="0" collapsed="false">
      <c r="A7286" s="2" t="s">
        <v>24467</v>
      </c>
      <c r="B7286" s="2" t="s">
        <v>1466</v>
      </c>
      <c r="C7286" s="2" t="s">
        <v>128</v>
      </c>
      <c r="D7286" s="2" t="s">
        <v>17178</v>
      </c>
      <c r="E7286" s="2" t="s">
        <v>17187</v>
      </c>
      <c r="F7286" s="13" t="n">
        <v>46233</v>
      </c>
      <c r="G7286" s="13" t="n">
        <v>46233</v>
      </c>
      <c r="H7286" s="2" t="n">
        <v>16.1</v>
      </c>
    </row>
    <row r="7287" customFormat="false" ht="15" hidden="false" customHeight="false" outlineLevel="0" collapsed="false">
      <c r="A7287" s="2" t="s">
        <v>24468</v>
      </c>
      <c r="B7287" s="2" t="s">
        <v>4498</v>
      </c>
      <c r="C7287" s="2" t="s">
        <v>145</v>
      </c>
      <c r="D7287" s="2" t="s">
        <v>17182</v>
      </c>
      <c r="E7287" s="2" t="s">
        <v>17187</v>
      </c>
      <c r="F7287" s="13" t="n">
        <v>46067</v>
      </c>
      <c r="G7287" s="13" t="n">
        <v>46067</v>
      </c>
      <c r="H7287" s="2" t="n">
        <v>7.2</v>
      </c>
    </row>
    <row r="7288" customFormat="false" ht="15" hidden="false" customHeight="false" outlineLevel="0" collapsed="false">
      <c r="A7288" s="2" t="s">
        <v>24469</v>
      </c>
      <c r="B7288" s="2" t="s">
        <v>1894</v>
      </c>
      <c r="C7288" s="2" t="s">
        <v>119</v>
      </c>
      <c r="D7288" s="2" t="s">
        <v>17175</v>
      </c>
      <c r="E7288" s="2" t="s">
        <v>17187</v>
      </c>
      <c r="F7288" s="13" t="n">
        <v>46163</v>
      </c>
      <c r="G7288" s="13" t="n">
        <v>46163</v>
      </c>
      <c r="H7288" s="2" t="n">
        <v>9.1</v>
      </c>
    </row>
    <row r="7289" customFormat="false" ht="15" hidden="false" customHeight="false" outlineLevel="0" collapsed="false">
      <c r="A7289" s="2" t="s">
        <v>24470</v>
      </c>
      <c r="B7289" s="2" t="s">
        <v>309</v>
      </c>
      <c r="C7289" s="2" t="s">
        <v>128</v>
      </c>
      <c r="D7289" s="2" t="s">
        <v>17184</v>
      </c>
      <c r="E7289" s="2" t="s">
        <v>17176</v>
      </c>
      <c r="F7289" s="13" t="n">
        <v>46079</v>
      </c>
      <c r="G7289" s="13" t="n">
        <v>46079</v>
      </c>
      <c r="H7289" s="2" t="n">
        <v>6.1</v>
      </c>
    </row>
    <row r="7290" customFormat="false" ht="15" hidden="false" customHeight="false" outlineLevel="0" collapsed="false">
      <c r="A7290" s="2" t="s">
        <v>24471</v>
      </c>
      <c r="B7290" s="2" t="s">
        <v>4374</v>
      </c>
      <c r="C7290" s="2" t="s">
        <v>139</v>
      </c>
      <c r="D7290" s="2" t="s">
        <v>17182</v>
      </c>
      <c r="E7290" s="2" t="s">
        <v>17187</v>
      </c>
      <c r="F7290" s="13" t="n">
        <v>46117</v>
      </c>
      <c r="G7290" s="13" t="n">
        <v>46117</v>
      </c>
      <c r="H7290" s="2" t="n">
        <v>9.8</v>
      </c>
    </row>
    <row r="7291" customFormat="false" ht="15" hidden="false" customHeight="false" outlineLevel="0" collapsed="false">
      <c r="A7291" s="2" t="s">
        <v>24472</v>
      </c>
      <c r="B7291" s="2" t="s">
        <v>4834</v>
      </c>
      <c r="C7291" s="2" t="s">
        <v>119</v>
      </c>
      <c r="D7291" s="2" t="s">
        <v>17184</v>
      </c>
      <c r="E7291" s="2" t="s">
        <v>17191</v>
      </c>
      <c r="F7291" s="13" t="n">
        <v>46171</v>
      </c>
      <c r="G7291" s="13" t="n">
        <v>46171</v>
      </c>
      <c r="H7291" s="2" t="n">
        <v>1.1</v>
      </c>
    </row>
    <row r="7292" customFormat="false" ht="15" hidden="false" customHeight="false" outlineLevel="0" collapsed="false">
      <c r="A7292" s="2" t="s">
        <v>24473</v>
      </c>
      <c r="B7292" s="2" t="s">
        <v>1342</v>
      </c>
      <c r="C7292" s="2" t="s">
        <v>119</v>
      </c>
      <c r="D7292" s="2" t="s">
        <v>17184</v>
      </c>
      <c r="E7292" s="2" t="s">
        <v>17191</v>
      </c>
      <c r="F7292" s="13" t="n">
        <v>46085</v>
      </c>
      <c r="G7292" s="13" t="n">
        <v>46085</v>
      </c>
      <c r="H7292" s="2" t="n">
        <v>2.1</v>
      </c>
    </row>
    <row r="7293" customFormat="false" ht="15" hidden="false" customHeight="false" outlineLevel="0" collapsed="false">
      <c r="A7293" s="2" t="s">
        <v>24474</v>
      </c>
      <c r="B7293" s="2" t="s">
        <v>1897</v>
      </c>
      <c r="C7293" s="2" t="s">
        <v>119</v>
      </c>
      <c r="D7293" s="2" t="s">
        <v>17175</v>
      </c>
      <c r="E7293" s="2" t="s">
        <v>17176</v>
      </c>
      <c r="F7293" s="13" t="n">
        <v>46149</v>
      </c>
      <c r="G7293" s="13" t="n">
        <v>46149</v>
      </c>
      <c r="H7293" s="2" t="n">
        <v>20.1</v>
      </c>
    </row>
    <row r="7294" customFormat="false" ht="15" hidden="false" customHeight="false" outlineLevel="0" collapsed="false">
      <c r="A7294" s="2" t="s">
        <v>24475</v>
      </c>
      <c r="B7294" s="2" t="s">
        <v>2935</v>
      </c>
      <c r="C7294" s="2" t="s">
        <v>119</v>
      </c>
      <c r="D7294" s="2" t="s">
        <v>17175</v>
      </c>
      <c r="E7294" s="2" t="s">
        <v>17176</v>
      </c>
      <c r="F7294" s="13" t="n">
        <v>45743</v>
      </c>
      <c r="G7294" s="13" t="n">
        <v>45744</v>
      </c>
      <c r="H7294" s="2" t="n">
        <v>31.5</v>
      </c>
    </row>
    <row r="7295" customFormat="false" ht="15" hidden="false" customHeight="false" outlineLevel="0" collapsed="false">
      <c r="A7295" s="2" t="s">
        <v>24476</v>
      </c>
      <c r="B7295" s="2" t="s">
        <v>4702</v>
      </c>
      <c r="C7295" s="2" t="s">
        <v>104</v>
      </c>
      <c r="D7295" s="2" t="s">
        <v>17175</v>
      </c>
      <c r="E7295" s="2" t="s">
        <v>17187</v>
      </c>
      <c r="F7295" s="13" t="n">
        <v>45968</v>
      </c>
      <c r="G7295" s="13" t="n">
        <v>45968</v>
      </c>
      <c r="H7295" s="2" t="n">
        <v>13.1</v>
      </c>
    </row>
    <row r="7296" customFormat="false" ht="15" hidden="false" customHeight="false" outlineLevel="0" collapsed="false">
      <c r="A7296" s="2" t="s">
        <v>24477</v>
      </c>
      <c r="B7296" s="2" t="s">
        <v>1444</v>
      </c>
      <c r="C7296" s="2" t="s">
        <v>165</v>
      </c>
      <c r="D7296" s="2" t="s">
        <v>17178</v>
      </c>
      <c r="E7296" s="2" t="s">
        <v>17187</v>
      </c>
      <c r="F7296" s="13" t="n">
        <v>45925</v>
      </c>
      <c r="G7296" s="13" t="n">
        <v>45925</v>
      </c>
      <c r="H7296" s="2" t="n">
        <v>3.9</v>
      </c>
    </row>
    <row r="7297" customFormat="false" ht="15" hidden="false" customHeight="false" outlineLevel="0" collapsed="false">
      <c r="A7297" s="2" t="s">
        <v>24478</v>
      </c>
      <c r="B7297" s="2" t="s">
        <v>3896</v>
      </c>
      <c r="C7297" s="2" t="s">
        <v>128</v>
      </c>
      <c r="D7297" s="2" t="s">
        <v>17175</v>
      </c>
      <c r="E7297" s="2" t="s">
        <v>17176</v>
      </c>
      <c r="F7297" s="13" t="n">
        <v>45701</v>
      </c>
      <c r="G7297" s="13" t="n">
        <v>45701</v>
      </c>
      <c r="H7297" s="2" t="n">
        <v>17.7</v>
      </c>
    </row>
    <row r="7298" customFormat="false" ht="15" hidden="false" customHeight="false" outlineLevel="0" collapsed="false">
      <c r="A7298" s="2" t="s">
        <v>24479</v>
      </c>
      <c r="B7298" s="2" t="s">
        <v>3840</v>
      </c>
      <c r="C7298" s="2" t="s">
        <v>114</v>
      </c>
      <c r="D7298" s="2" t="s">
        <v>17178</v>
      </c>
      <c r="E7298" s="2" t="s">
        <v>17193</v>
      </c>
      <c r="F7298" s="13" t="n">
        <v>46020</v>
      </c>
      <c r="G7298" s="13" t="n">
        <v>46020</v>
      </c>
      <c r="H7298" s="2" t="n">
        <v>3.7</v>
      </c>
    </row>
    <row r="7299" customFormat="false" ht="15" hidden="false" customHeight="false" outlineLevel="0" collapsed="false">
      <c r="A7299" s="2" t="s">
        <v>24480</v>
      </c>
      <c r="B7299" s="2" t="s">
        <v>838</v>
      </c>
      <c r="C7299" s="2" t="s">
        <v>98</v>
      </c>
      <c r="D7299" s="2" t="s">
        <v>17184</v>
      </c>
      <c r="E7299" s="2" t="s">
        <v>17176</v>
      </c>
      <c r="F7299" s="13" t="n">
        <v>46013</v>
      </c>
      <c r="G7299" s="13" t="n">
        <v>46013</v>
      </c>
      <c r="H7299" s="2" t="n">
        <v>6.3</v>
      </c>
    </row>
    <row r="7300" customFormat="false" ht="15" hidden="false" customHeight="false" outlineLevel="0" collapsed="false">
      <c r="A7300" s="2" t="s">
        <v>24481</v>
      </c>
      <c r="B7300" s="2" t="s">
        <v>1725</v>
      </c>
      <c r="C7300" s="2" t="s">
        <v>128</v>
      </c>
      <c r="D7300" s="2" t="s">
        <v>17182</v>
      </c>
      <c r="E7300" s="2" t="s">
        <v>17176</v>
      </c>
      <c r="F7300" s="13" t="n">
        <v>46113</v>
      </c>
      <c r="G7300" s="13" t="n">
        <v>46115</v>
      </c>
      <c r="H7300" s="2" t="n">
        <v>50.9</v>
      </c>
    </row>
    <row r="7301" customFormat="false" ht="15" hidden="false" customHeight="false" outlineLevel="0" collapsed="false">
      <c r="A7301" s="2" t="s">
        <v>24482</v>
      </c>
      <c r="B7301" s="2" t="s">
        <v>662</v>
      </c>
      <c r="C7301" s="2" t="s">
        <v>119</v>
      </c>
      <c r="D7301" s="2" t="s">
        <v>17184</v>
      </c>
      <c r="E7301" s="2" t="s">
        <v>17176</v>
      </c>
      <c r="F7301" s="13" t="n">
        <v>46011</v>
      </c>
      <c r="G7301" s="13" t="n">
        <v>46012</v>
      </c>
      <c r="H7301" s="2" t="n">
        <v>34.4</v>
      </c>
    </row>
    <row r="7302" customFormat="false" ht="15" hidden="false" customHeight="false" outlineLevel="0" collapsed="false">
      <c r="A7302" s="2" t="s">
        <v>24483</v>
      </c>
      <c r="B7302" s="2" t="s">
        <v>2270</v>
      </c>
      <c r="C7302" s="2" t="s">
        <v>114</v>
      </c>
      <c r="D7302" s="2" t="s">
        <v>17178</v>
      </c>
      <c r="E7302" s="2" t="s">
        <v>17193</v>
      </c>
      <c r="F7302" s="13" t="n">
        <v>46262</v>
      </c>
      <c r="G7302" s="13" t="n">
        <v>46262</v>
      </c>
      <c r="H7302" s="2" t="n">
        <v>12.8</v>
      </c>
    </row>
    <row r="7303" customFormat="false" ht="15" hidden="false" customHeight="false" outlineLevel="0" collapsed="false">
      <c r="A7303" s="2" t="s">
        <v>24484</v>
      </c>
      <c r="B7303" s="2" t="s">
        <v>2714</v>
      </c>
      <c r="C7303" s="2" t="s">
        <v>98</v>
      </c>
      <c r="D7303" s="2" t="s">
        <v>17175</v>
      </c>
      <c r="E7303" s="2" t="s">
        <v>17187</v>
      </c>
      <c r="F7303" s="13" t="n">
        <v>46097</v>
      </c>
      <c r="G7303" s="13" t="n">
        <v>46097</v>
      </c>
      <c r="H7303" s="2" t="n">
        <v>4.8</v>
      </c>
    </row>
    <row r="7304" customFormat="false" ht="15" hidden="false" customHeight="false" outlineLevel="0" collapsed="false">
      <c r="A7304" s="2" t="s">
        <v>24485</v>
      </c>
      <c r="B7304" s="2" t="s">
        <v>1745</v>
      </c>
      <c r="C7304" s="2" t="s">
        <v>98</v>
      </c>
      <c r="D7304" s="2" t="s">
        <v>17182</v>
      </c>
      <c r="E7304" s="2" t="s">
        <v>17191</v>
      </c>
      <c r="F7304" s="13" t="n">
        <v>45738</v>
      </c>
      <c r="G7304" s="13" t="n">
        <v>45738</v>
      </c>
      <c r="H7304" s="2" t="n">
        <v>2.1</v>
      </c>
    </row>
    <row r="7305" customFormat="false" ht="15" hidden="false" customHeight="false" outlineLevel="0" collapsed="false">
      <c r="A7305" s="2" t="s">
        <v>24486</v>
      </c>
      <c r="B7305" s="2" t="s">
        <v>4428</v>
      </c>
      <c r="C7305" s="2" t="s">
        <v>141</v>
      </c>
      <c r="D7305" s="2" t="s">
        <v>17180</v>
      </c>
      <c r="E7305" s="2" t="s">
        <v>17176</v>
      </c>
      <c r="F7305" s="13" t="n">
        <v>46098</v>
      </c>
      <c r="G7305" s="13" t="n">
        <v>46099</v>
      </c>
      <c r="H7305" s="2" t="n">
        <v>45.2</v>
      </c>
    </row>
    <row r="7306" customFormat="false" ht="15" hidden="false" customHeight="false" outlineLevel="0" collapsed="false">
      <c r="A7306" s="2" t="s">
        <v>24487</v>
      </c>
      <c r="B7306" s="2" t="s">
        <v>1506</v>
      </c>
      <c r="C7306" s="2" t="s">
        <v>165</v>
      </c>
      <c r="D7306" s="2" t="s">
        <v>17178</v>
      </c>
      <c r="E7306" s="2" t="s">
        <v>17187</v>
      </c>
      <c r="F7306" s="13" t="n">
        <v>45867</v>
      </c>
      <c r="G7306" s="13" t="n">
        <v>45867</v>
      </c>
      <c r="H7306" s="2" t="n">
        <v>12.3</v>
      </c>
    </row>
    <row r="7307" customFormat="false" ht="15" hidden="false" customHeight="false" outlineLevel="0" collapsed="false">
      <c r="A7307" s="2" t="s">
        <v>24488</v>
      </c>
      <c r="B7307" s="2" t="s">
        <v>1481</v>
      </c>
      <c r="C7307" s="2" t="s">
        <v>141</v>
      </c>
      <c r="D7307" s="2" t="s">
        <v>17175</v>
      </c>
      <c r="E7307" s="2" t="s">
        <v>17176</v>
      </c>
      <c r="F7307" s="13" t="n">
        <v>45785</v>
      </c>
      <c r="G7307" s="13" t="n">
        <v>45785</v>
      </c>
      <c r="H7307" s="2" t="n">
        <v>3.7</v>
      </c>
    </row>
    <row r="7308" customFormat="false" ht="15" hidden="false" customHeight="false" outlineLevel="0" collapsed="false">
      <c r="A7308" s="2" t="s">
        <v>24489</v>
      </c>
      <c r="B7308" s="2" t="s">
        <v>1857</v>
      </c>
      <c r="C7308" s="2" t="s">
        <v>104</v>
      </c>
      <c r="D7308" s="2" t="s">
        <v>17178</v>
      </c>
      <c r="E7308" s="2" t="s">
        <v>17191</v>
      </c>
      <c r="F7308" s="13" t="n">
        <v>46119</v>
      </c>
      <c r="G7308" s="13" t="n">
        <v>46119</v>
      </c>
      <c r="H7308" s="2" t="n">
        <v>5.8</v>
      </c>
    </row>
    <row r="7309" customFormat="false" ht="15" hidden="false" customHeight="false" outlineLevel="0" collapsed="false">
      <c r="A7309" s="2" t="s">
        <v>24490</v>
      </c>
      <c r="B7309" s="2" t="s">
        <v>3678</v>
      </c>
      <c r="C7309" s="2" t="s">
        <v>98</v>
      </c>
      <c r="D7309" s="2" t="s">
        <v>17182</v>
      </c>
      <c r="E7309" s="2" t="s">
        <v>17176</v>
      </c>
      <c r="F7309" s="13" t="n">
        <v>46085</v>
      </c>
      <c r="G7309" s="13" t="n">
        <v>46085</v>
      </c>
      <c r="H7309" s="2" t="n">
        <v>21.2</v>
      </c>
    </row>
    <row r="7310" customFormat="false" ht="15" hidden="false" customHeight="false" outlineLevel="0" collapsed="false">
      <c r="A7310" s="2" t="s">
        <v>24491</v>
      </c>
      <c r="B7310" s="2" t="s">
        <v>4485</v>
      </c>
      <c r="C7310" s="2" t="s">
        <v>165</v>
      </c>
      <c r="D7310" s="2" t="s">
        <v>17175</v>
      </c>
      <c r="E7310" s="2" t="s">
        <v>17191</v>
      </c>
      <c r="F7310" s="13" t="n">
        <v>46010</v>
      </c>
      <c r="G7310" s="13" t="n">
        <v>46010</v>
      </c>
      <c r="H7310" s="2" t="n">
        <v>7</v>
      </c>
    </row>
    <row r="7311" customFormat="false" ht="15" hidden="false" customHeight="false" outlineLevel="0" collapsed="false">
      <c r="A7311" s="2" t="s">
        <v>24492</v>
      </c>
      <c r="B7311" s="2" t="s">
        <v>4324</v>
      </c>
      <c r="C7311" s="2" t="s">
        <v>98</v>
      </c>
      <c r="D7311" s="2" t="s">
        <v>17175</v>
      </c>
      <c r="E7311" s="2" t="s">
        <v>17193</v>
      </c>
      <c r="F7311" s="13" t="n">
        <v>46194</v>
      </c>
      <c r="G7311" s="13" t="n">
        <v>46194</v>
      </c>
      <c r="H7311" s="2" t="n">
        <v>5.8</v>
      </c>
    </row>
    <row r="7312" customFormat="false" ht="15" hidden="false" customHeight="false" outlineLevel="0" collapsed="false">
      <c r="A7312" s="2" t="s">
        <v>24493</v>
      </c>
      <c r="B7312" s="2" t="s">
        <v>2528</v>
      </c>
      <c r="C7312" s="2" t="s">
        <v>165</v>
      </c>
      <c r="D7312" s="2" t="s">
        <v>17178</v>
      </c>
      <c r="E7312" s="2" t="s">
        <v>17176</v>
      </c>
      <c r="F7312" s="13" t="n">
        <v>45632</v>
      </c>
      <c r="G7312" s="13" t="n">
        <v>45632</v>
      </c>
      <c r="H7312" s="2" t="n">
        <v>7.7</v>
      </c>
    </row>
    <row r="7313" customFormat="false" ht="15" hidden="false" customHeight="false" outlineLevel="0" collapsed="false">
      <c r="A7313" s="2" t="s">
        <v>24494</v>
      </c>
      <c r="B7313" s="2" t="s">
        <v>4816</v>
      </c>
      <c r="C7313" s="2" t="s">
        <v>98</v>
      </c>
      <c r="D7313" s="2" t="s">
        <v>17178</v>
      </c>
      <c r="E7313" s="2" t="s">
        <v>17187</v>
      </c>
      <c r="F7313" s="13" t="n">
        <v>45795</v>
      </c>
      <c r="G7313" s="13" t="n">
        <v>45797</v>
      </c>
      <c r="H7313" s="2" t="n">
        <v>62.1</v>
      </c>
    </row>
    <row r="7314" customFormat="false" ht="15" hidden="false" customHeight="false" outlineLevel="0" collapsed="false">
      <c r="A7314" s="2" t="s">
        <v>24495</v>
      </c>
      <c r="B7314" s="2" t="s">
        <v>4525</v>
      </c>
      <c r="C7314" s="2" t="s">
        <v>145</v>
      </c>
      <c r="D7314" s="2" t="s">
        <v>17178</v>
      </c>
      <c r="E7314" s="2" t="s">
        <v>17187</v>
      </c>
      <c r="F7314" s="13" t="n">
        <v>45991</v>
      </c>
      <c r="G7314" s="13" t="n">
        <v>45991</v>
      </c>
      <c r="H7314" s="2" t="n">
        <v>20.9</v>
      </c>
    </row>
    <row r="7315" customFormat="false" ht="15" hidden="false" customHeight="false" outlineLevel="0" collapsed="false">
      <c r="A7315" s="2" t="s">
        <v>24496</v>
      </c>
      <c r="B7315" s="2" t="s">
        <v>1317</v>
      </c>
      <c r="C7315" s="2" t="s">
        <v>114</v>
      </c>
      <c r="D7315" s="2" t="s">
        <v>17178</v>
      </c>
      <c r="E7315" s="2" t="s">
        <v>17176</v>
      </c>
      <c r="F7315" s="13" t="n">
        <v>46013</v>
      </c>
      <c r="G7315" s="13" t="n">
        <v>46014</v>
      </c>
      <c r="H7315" s="2" t="n">
        <v>25.3</v>
      </c>
    </row>
    <row r="7316" customFormat="false" ht="15" hidden="false" customHeight="false" outlineLevel="0" collapsed="false">
      <c r="A7316" s="2" t="s">
        <v>24497</v>
      </c>
      <c r="B7316" s="2" t="s">
        <v>195</v>
      </c>
      <c r="C7316" s="2" t="s">
        <v>108</v>
      </c>
      <c r="D7316" s="2" t="s">
        <v>17175</v>
      </c>
      <c r="E7316" s="2" t="s">
        <v>17176</v>
      </c>
      <c r="F7316" s="13" t="n">
        <v>45952</v>
      </c>
      <c r="G7316" s="13" t="n">
        <v>45954</v>
      </c>
      <c r="H7316" s="2" t="n">
        <v>67</v>
      </c>
    </row>
    <row r="7317" customFormat="false" ht="15" hidden="false" customHeight="false" outlineLevel="0" collapsed="false">
      <c r="A7317" s="2" t="s">
        <v>24498</v>
      </c>
      <c r="B7317" s="2" t="s">
        <v>2499</v>
      </c>
      <c r="C7317" s="2" t="s">
        <v>104</v>
      </c>
      <c r="D7317" s="2" t="s">
        <v>17184</v>
      </c>
      <c r="E7317" s="2" t="s">
        <v>17187</v>
      </c>
      <c r="F7317" s="13" t="n">
        <v>45924</v>
      </c>
      <c r="G7317" s="13" t="n">
        <v>45924</v>
      </c>
      <c r="H7317" s="2" t="n">
        <v>4.6</v>
      </c>
    </row>
    <row r="7318" customFormat="false" ht="15" hidden="false" customHeight="false" outlineLevel="0" collapsed="false">
      <c r="A7318" s="2" t="s">
        <v>24499</v>
      </c>
      <c r="B7318" s="2" t="s">
        <v>3363</v>
      </c>
      <c r="C7318" s="2" t="s">
        <v>165</v>
      </c>
      <c r="D7318" s="2" t="s">
        <v>17184</v>
      </c>
      <c r="E7318" s="2" t="s">
        <v>17187</v>
      </c>
      <c r="F7318" s="13" t="n">
        <v>46168</v>
      </c>
      <c r="G7318" s="13" t="n">
        <v>46168</v>
      </c>
      <c r="H7318" s="2" t="n">
        <v>8.9</v>
      </c>
    </row>
    <row r="7319" customFormat="false" ht="15" hidden="false" customHeight="false" outlineLevel="0" collapsed="false">
      <c r="A7319" s="2" t="s">
        <v>24500</v>
      </c>
      <c r="B7319" s="2" t="s">
        <v>4016</v>
      </c>
      <c r="C7319" s="2" t="s">
        <v>128</v>
      </c>
      <c r="D7319" s="2" t="s">
        <v>17178</v>
      </c>
      <c r="E7319" s="2" t="s">
        <v>17193</v>
      </c>
      <c r="F7319" s="13" t="n">
        <v>46044</v>
      </c>
      <c r="G7319" s="13" t="n">
        <v>46044</v>
      </c>
      <c r="H7319" s="2" t="n">
        <v>10.7</v>
      </c>
    </row>
    <row r="7320" customFormat="false" ht="15" hidden="false" customHeight="false" outlineLevel="0" collapsed="false">
      <c r="A7320" s="2" t="s">
        <v>24501</v>
      </c>
      <c r="B7320" s="2" t="s">
        <v>3640</v>
      </c>
      <c r="C7320" s="2" t="s">
        <v>141</v>
      </c>
      <c r="D7320" s="2" t="s">
        <v>17180</v>
      </c>
      <c r="E7320" s="2" t="s">
        <v>17187</v>
      </c>
      <c r="F7320" s="13" t="n">
        <v>46115</v>
      </c>
      <c r="G7320" s="13" t="n">
        <v>46115</v>
      </c>
      <c r="H7320" s="2" t="n">
        <v>19</v>
      </c>
    </row>
    <row r="7321" customFormat="false" ht="15" hidden="false" customHeight="false" outlineLevel="0" collapsed="false">
      <c r="A7321" s="2" t="s">
        <v>24502</v>
      </c>
      <c r="B7321" s="2" t="s">
        <v>606</v>
      </c>
      <c r="C7321" s="2" t="s">
        <v>98</v>
      </c>
      <c r="D7321" s="2" t="s">
        <v>17180</v>
      </c>
      <c r="E7321" s="2" t="s">
        <v>17176</v>
      </c>
      <c r="F7321" s="13" t="n">
        <v>46010</v>
      </c>
      <c r="G7321" s="13" t="n">
        <v>46010</v>
      </c>
      <c r="H7321" s="2" t="n">
        <v>10.6</v>
      </c>
    </row>
    <row r="7322" customFormat="false" ht="15" hidden="false" customHeight="false" outlineLevel="0" collapsed="false">
      <c r="A7322" s="2" t="s">
        <v>24503</v>
      </c>
      <c r="B7322" s="2" t="s">
        <v>4730</v>
      </c>
      <c r="C7322" s="2" t="s">
        <v>165</v>
      </c>
      <c r="D7322" s="2" t="s">
        <v>17182</v>
      </c>
      <c r="E7322" s="2" t="s">
        <v>17176</v>
      </c>
      <c r="F7322" s="13" t="n">
        <v>46156</v>
      </c>
      <c r="G7322" s="13" t="n">
        <v>46157</v>
      </c>
      <c r="H7322" s="2" t="n">
        <v>34.2</v>
      </c>
    </row>
    <row r="7323" customFormat="false" ht="15" hidden="false" customHeight="false" outlineLevel="0" collapsed="false">
      <c r="A7323" s="2" t="s">
        <v>24504</v>
      </c>
      <c r="B7323" s="2" t="s">
        <v>961</v>
      </c>
      <c r="C7323" s="2" t="s">
        <v>119</v>
      </c>
      <c r="D7323" s="2" t="s">
        <v>17178</v>
      </c>
      <c r="E7323" s="2" t="s">
        <v>17176</v>
      </c>
      <c r="F7323" s="13" t="n">
        <v>46074</v>
      </c>
      <c r="G7323" s="13" t="n">
        <v>46074</v>
      </c>
      <c r="H7323" s="2" t="n">
        <v>11.1</v>
      </c>
    </row>
    <row r="7324" customFormat="false" ht="15" hidden="false" customHeight="false" outlineLevel="0" collapsed="false">
      <c r="A7324" s="2" t="s">
        <v>24505</v>
      </c>
      <c r="B7324" s="2" t="s">
        <v>3308</v>
      </c>
      <c r="C7324" s="2" t="s">
        <v>119</v>
      </c>
      <c r="D7324" s="2" t="s">
        <v>17175</v>
      </c>
      <c r="E7324" s="2" t="s">
        <v>17187</v>
      </c>
      <c r="F7324" s="13" t="n">
        <v>46096</v>
      </c>
      <c r="G7324" s="13" t="n">
        <v>46096</v>
      </c>
      <c r="H7324" s="2" t="n">
        <v>7.3</v>
      </c>
    </row>
    <row r="7325" customFormat="false" ht="15" hidden="false" customHeight="false" outlineLevel="0" collapsed="false">
      <c r="A7325" s="2" t="s">
        <v>24506</v>
      </c>
      <c r="B7325" s="2" t="s">
        <v>1097</v>
      </c>
      <c r="C7325" s="2" t="s">
        <v>119</v>
      </c>
      <c r="D7325" s="2" t="s">
        <v>17184</v>
      </c>
      <c r="E7325" s="2" t="s">
        <v>17176</v>
      </c>
      <c r="F7325" s="13" t="n">
        <v>46158</v>
      </c>
      <c r="G7325" s="13" t="n">
        <v>46159</v>
      </c>
      <c r="H7325" s="2" t="n">
        <v>25.5</v>
      </c>
    </row>
    <row r="7326" customFormat="false" ht="15" hidden="false" customHeight="false" outlineLevel="0" collapsed="false">
      <c r="A7326" s="2" t="s">
        <v>24507</v>
      </c>
      <c r="B7326" s="2" t="s">
        <v>944</v>
      </c>
      <c r="C7326" s="2" t="s">
        <v>114</v>
      </c>
      <c r="D7326" s="2" t="s">
        <v>17178</v>
      </c>
      <c r="E7326" s="2" t="s">
        <v>17176</v>
      </c>
      <c r="F7326" s="13" t="n">
        <v>46262</v>
      </c>
      <c r="G7326" s="13" t="n">
        <v>46262</v>
      </c>
      <c r="H7326" s="2" t="n">
        <v>11.8</v>
      </c>
    </row>
    <row r="7327" customFormat="false" ht="15" hidden="false" customHeight="false" outlineLevel="0" collapsed="false">
      <c r="A7327" s="2" t="s">
        <v>24508</v>
      </c>
      <c r="B7327" s="2" t="s">
        <v>3541</v>
      </c>
      <c r="C7327" s="2" t="s">
        <v>119</v>
      </c>
      <c r="D7327" s="2" t="s">
        <v>17182</v>
      </c>
      <c r="E7327" s="2" t="s">
        <v>17187</v>
      </c>
      <c r="F7327" s="13" t="n">
        <v>45987</v>
      </c>
      <c r="G7327" s="13" t="n">
        <v>45987</v>
      </c>
      <c r="H7327" s="2" t="n">
        <v>5.7</v>
      </c>
    </row>
    <row r="7328" customFormat="false" ht="15" hidden="false" customHeight="false" outlineLevel="0" collapsed="false">
      <c r="A7328" s="2" t="s">
        <v>24509</v>
      </c>
      <c r="B7328" s="2" t="s">
        <v>2049</v>
      </c>
      <c r="C7328" s="2" t="s">
        <v>165</v>
      </c>
      <c r="D7328" s="2" t="s">
        <v>17180</v>
      </c>
      <c r="E7328" s="2" t="s">
        <v>17176</v>
      </c>
      <c r="F7328" s="13" t="n">
        <v>46221</v>
      </c>
      <c r="G7328" s="13" t="n">
        <v>46221</v>
      </c>
      <c r="H7328" s="2" t="n">
        <v>11</v>
      </c>
    </row>
    <row r="7329" customFormat="false" ht="15" hidden="false" customHeight="false" outlineLevel="0" collapsed="false">
      <c r="A7329" s="2" t="s">
        <v>24510</v>
      </c>
      <c r="B7329" s="2" t="s">
        <v>2371</v>
      </c>
      <c r="C7329" s="2" t="s">
        <v>104</v>
      </c>
      <c r="D7329" s="2" t="s">
        <v>17184</v>
      </c>
      <c r="E7329" s="2" t="s">
        <v>17176</v>
      </c>
      <c r="F7329" s="13" t="n">
        <v>46168</v>
      </c>
      <c r="G7329" s="13" t="n">
        <v>46168</v>
      </c>
      <c r="H7329" s="2" t="n">
        <v>10.5</v>
      </c>
    </row>
    <row r="7330" customFormat="false" ht="15" hidden="false" customHeight="false" outlineLevel="0" collapsed="false">
      <c r="A7330" s="2" t="s">
        <v>24511</v>
      </c>
      <c r="B7330" s="2" t="s">
        <v>2109</v>
      </c>
      <c r="C7330" s="2" t="s">
        <v>119</v>
      </c>
      <c r="D7330" s="2" t="s">
        <v>17184</v>
      </c>
      <c r="E7330" s="2" t="s">
        <v>17187</v>
      </c>
      <c r="F7330" s="13" t="n">
        <v>45932</v>
      </c>
      <c r="G7330" s="13" t="n">
        <v>45932</v>
      </c>
      <c r="H7330" s="2" t="n">
        <v>9.5</v>
      </c>
    </row>
    <row r="7331" customFormat="false" ht="15" hidden="false" customHeight="false" outlineLevel="0" collapsed="false">
      <c r="A7331" s="2" t="s">
        <v>24512</v>
      </c>
      <c r="B7331" s="2" t="s">
        <v>1740</v>
      </c>
      <c r="C7331" s="2" t="s">
        <v>98</v>
      </c>
      <c r="D7331" s="2" t="s">
        <v>17175</v>
      </c>
      <c r="E7331" s="2" t="s">
        <v>17187</v>
      </c>
      <c r="F7331" s="13" t="n">
        <v>45604</v>
      </c>
      <c r="G7331" s="13" t="n">
        <v>45604</v>
      </c>
      <c r="H7331" s="2" t="n">
        <v>7.6</v>
      </c>
    </row>
    <row r="7332" customFormat="false" ht="15" hidden="false" customHeight="false" outlineLevel="0" collapsed="false">
      <c r="A7332" s="2" t="s">
        <v>24513</v>
      </c>
      <c r="B7332" s="2" t="s">
        <v>3975</v>
      </c>
      <c r="C7332" s="2" t="s">
        <v>108</v>
      </c>
      <c r="D7332" s="2" t="s">
        <v>17182</v>
      </c>
      <c r="E7332" s="2" t="s">
        <v>17187</v>
      </c>
      <c r="F7332" s="13" t="n">
        <v>45876</v>
      </c>
      <c r="G7332" s="13" t="n">
        <v>45876</v>
      </c>
      <c r="H7332" s="2" t="n">
        <v>7.4</v>
      </c>
    </row>
    <row r="7333" customFormat="false" ht="15" hidden="false" customHeight="false" outlineLevel="0" collapsed="false">
      <c r="A7333" s="2" t="s">
        <v>24514</v>
      </c>
      <c r="B7333" s="2" t="s">
        <v>4627</v>
      </c>
      <c r="C7333" s="2" t="s">
        <v>165</v>
      </c>
      <c r="D7333" s="2" t="s">
        <v>17178</v>
      </c>
      <c r="E7333" s="2" t="s">
        <v>17191</v>
      </c>
      <c r="F7333" s="13" t="n">
        <v>46238</v>
      </c>
      <c r="G7333" s="13" t="n">
        <v>46238</v>
      </c>
      <c r="H7333" s="2" t="n">
        <v>1.7</v>
      </c>
    </row>
    <row r="7334" customFormat="false" ht="15" hidden="false" customHeight="false" outlineLevel="0" collapsed="false">
      <c r="A7334" s="2" t="s">
        <v>24515</v>
      </c>
      <c r="B7334" s="2" t="s">
        <v>160</v>
      </c>
      <c r="C7334" s="2" t="s">
        <v>123</v>
      </c>
      <c r="D7334" s="2" t="s">
        <v>17184</v>
      </c>
      <c r="E7334" s="2" t="s">
        <v>17193</v>
      </c>
      <c r="F7334" s="13" t="n">
        <v>45938</v>
      </c>
      <c r="G7334" s="13" t="n">
        <v>45938</v>
      </c>
      <c r="H7334" s="2" t="n">
        <v>5.3</v>
      </c>
    </row>
    <row r="7335" customFormat="false" ht="15" hidden="false" customHeight="false" outlineLevel="0" collapsed="false">
      <c r="A7335" s="2" t="s">
        <v>24516</v>
      </c>
      <c r="B7335" s="2" t="s">
        <v>944</v>
      </c>
      <c r="C7335" s="2" t="s">
        <v>114</v>
      </c>
      <c r="D7335" s="2" t="s">
        <v>17175</v>
      </c>
      <c r="E7335" s="2" t="s">
        <v>17193</v>
      </c>
      <c r="F7335" s="13" t="n">
        <v>45904</v>
      </c>
      <c r="G7335" s="13" t="n">
        <v>45904</v>
      </c>
      <c r="H7335" s="2" t="n">
        <v>4.9</v>
      </c>
    </row>
    <row r="7336" customFormat="false" ht="15" hidden="false" customHeight="false" outlineLevel="0" collapsed="false">
      <c r="A7336" s="2" t="s">
        <v>24517</v>
      </c>
      <c r="B7336" s="2" t="s">
        <v>1243</v>
      </c>
      <c r="C7336" s="2" t="s">
        <v>114</v>
      </c>
      <c r="D7336" s="2" t="s">
        <v>17184</v>
      </c>
      <c r="E7336" s="2" t="s">
        <v>17176</v>
      </c>
      <c r="F7336" s="13" t="n">
        <v>46019</v>
      </c>
      <c r="G7336" s="13" t="n">
        <v>46019</v>
      </c>
      <c r="H7336" s="2" t="n">
        <v>19.2</v>
      </c>
    </row>
    <row r="7337" customFormat="false" ht="15" hidden="false" customHeight="false" outlineLevel="0" collapsed="false">
      <c r="A7337" s="2" t="s">
        <v>24518</v>
      </c>
      <c r="B7337" s="2" t="s">
        <v>2522</v>
      </c>
      <c r="C7337" s="2" t="s">
        <v>119</v>
      </c>
      <c r="D7337" s="2" t="s">
        <v>17184</v>
      </c>
      <c r="E7337" s="2" t="s">
        <v>17191</v>
      </c>
      <c r="F7337" s="13" t="n">
        <v>46073</v>
      </c>
      <c r="G7337" s="13" t="n">
        <v>46073</v>
      </c>
      <c r="H7337" s="2" t="n">
        <v>1.7</v>
      </c>
    </row>
    <row r="7338" customFormat="false" ht="15" hidden="false" customHeight="false" outlineLevel="0" collapsed="false">
      <c r="A7338" s="2" t="s">
        <v>24519</v>
      </c>
      <c r="B7338" s="2" t="s">
        <v>143</v>
      </c>
      <c r="C7338" s="2" t="s">
        <v>114</v>
      </c>
      <c r="D7338" s="2" t="s">
        <v>17175</v>
      </c>
      <c r="E7338" s="2" t="s">
        <v>17176</v>
      </c>
      <c r="F7338" s="13" t="n">
        <v>45861</v>
      </c>
      <c r="G7338" s="13" t="n">
        <v>45861</v>
      </c>
      <c r="H7338" s="2" t="n">
        <v>18.3</v>
      </c>
    </row>
    <row r="7339" customFormat="false" ht="15" hidden="false" customHeight="false" outlineLevel="0" collapsed="false">
      <c r="A7339" s="2" t="s">
        <v>24520</v>
      </c>
      <c r="B7339" s="2" t="s">
        <v>1691</v>
      </c>
      <c r="C7339" s="2" t="s">
        <v>128</v>
      </c>
      <c r="D7339" s="2" t="s">
        <v>17178</v>
      </c>
      <c r="E7339" s="2" t="s">
        <v>17193</v>
      </c>
      <c r="F7339" s="13" t="n">
        <v>46008</v>
      </c>
      <c r="G7339" s="13" t="n">
        <v>46008</v>
      </c>
      <c r="H7339" s="2" t="n">
        <v>12.6</v>
      </c>
    </row>
    <row r="7340" customFormat="false" ht="15" hidden="false" customHeight="false" outlineLevel="0" collapsed="false">
      <c r="A7340" s="2" t="s">
        <v>24521</v>
      </c>
      <c r="B7340" s="2" t="s">
        <v>2422</v>
      </c>
      <c r="C7340" s="2" t="s">
        <v>145</v>
      </c>
      <c r="D7340" s="2" t="s">
        <v>17184</v>
      </c>
      <c r="E7340" s="2" t="s">
        <v>17176</v>
      </c>
      <c r="F7340" s="13" t="n">
        <v>46146</v>
      </c>
      <c r="G7340" s="13" t="n">
        <v>46146</v>
      </c>
      <c r="H7340" s="2" t="n">
        <v>6.3</v>
      </c>
    </row>
    <row r="7341" customFormat="false" ht="15" hidden="false" customHeight="false" outlineLevel="0" collapsed="false">
      <c r="A7341" s="2" t="s">
        <v>24522</v>
      </c>
      <c r="B7341" s="2" t="s">
        <v>1691</v>
      </c>
      <c r="C7341" s="2" t="s">
        <v>128</v>
      </c>
      <c r="D7341" s="2" t="s">
        <v>17175</v>
      </c>
      <c r="E7341" s="2" t="s">
        <v>17193</v>
      </c>
      <c r="F7341" s="13" t="n">
        <v>46137</v>
      </c>
      <c r="G7341" s="13" t="n">
        <v>46137</v>
      </c>
      <c r="H7341" s="2" t="n">
        <v>4.5</v>
      </c>
    </row>
    <row r="7342" customFormat="false" ht="15" hidden="false" customHeight="false" outlineLevel="0" collapsed="false">
      <c r="A7342" s="2" t="s">
        <v>24523</v>
      </c>
      <c r="B7342" s="2" t="s">
        <v>3067</v>
      </c>
      <c r="C7342" s="2" t="s">
        <v>119</v>
      </c>
      <c r="D7342" s="2" t="s">
        <v>17182</v>
      </c>
      <c r="E7342" s="2" t="s">
        <v>17193</v>
      </c>
      <c r="F7342" s="13" t="n">
        <v>46030</v>
      </c>
      <c r="G7342" s="13" t="n">
        <v>46030</v>
      </c>
      <c r="H7342" s="2" t="n">
        <v>4.6</v>
      </c>
    </row>
    <row r="7343" customFormat="false" ht="15" hidden="false" customHeight="false" outlineLevel="0" collapsed="false">
      <c r="A7343" s="2" t="s">
        <v>24524</v>
      </c>
      <c r="B7343" s="2" t="s">
        <v>2079</v>
      </c>
      <c r="C7343" s="2" t="s">
        <v>98</v>
      </c>
      <c r="D7343" s="2" t="s">
        <v>17175</v>
      </c>
      <c r="E7343" s="2" t="s">
        <v>17176</v>
      </c>
      <c r="F7343" s="13" t="n">
        <v>45952</v>
      </c>
      <c r="G7343" s="13" t="n">
        <v>45952</v>
      </c>
      <c r="H7343" s="2" t="n">
        <v>8</v>
      </c>
    </row>
    <row r="7344" customFormat="false" ht="15" hidden="false" customHeight="false" outlineLevel="0" collapsed="false">
      <c r="A7344" s="2" t="s">
        <v>24525</v>
      </c>
      <c r="B7344" s="2" t="s">
        <v>3930</v>
      </c>
      <c r="C7344" s="2" t="s">
        <v>123</v>
      </c>
      <c r="D7344" s="2" t="s">
        <v>17184</v>
      </c>
      <c r="E7344" s="2" t="s">
        <v>17187</v>
      </c>
      <c r="F7344" s="13" t="n">
        <v>45814</v>
      </c>
      <c r="G7344" s="13" t="n">
        <v>45814</v>
      </c>
      <c r="H7344" s="2" t="n">
        <v>4</v>
      </c>
    </row>
    <row r="7345" customFormat="false" ht="15" hidden="false" customHeight="false" outlineLevel="0" collapsed="false">
      <c r="A7345" s="2" t="s">
        <v>24526</v>
      </c>
      <c r="B7345" s="2" t="s">
        <v>1341</v>
      </c>
      <c r="C7345" s="2" t="s">
        <v>114</v>
      </c>
      <c r="D7345" s="2" t="s">
        <v>17182</v>
      </c>
      <c r="E7345" s="2" t="s">
        <v>17176</v>
      </c>
      <c r="F7345" s="13" t="n">
        <v>45977</v>
      </c>
      <c r="G7345" s="13" t="n">
        <v>45977</v>
      </c>
      <c r="H7345" s="2" t="n">
        <v>10.6</v>
      </c>
    </row>
    <row r="7346" customFormat="false" ht="15" hidden="false" customHeight="false" outlineLevel="0" collapsed="false">
      <c r="A7346" s="2" t="s">
        <v>24527</v>
      </c>
      <c r="B7346" s="2" t="s">
        <v>4831</v>
      </c>
      <c r="C7346" s="2" t="s">
        <v>119</v>
      </c>
      <c r="D7346" s="2" t="s">
        <v>17178</v>
      </c>
      <c r="E7346" s="2" t="s">
        <v>17187</v>
      </c>
      <c r="F7346" s="13" t="n">
        <v>46016</v>
      </c>
      <c r="G7346" s="13" t="n">
        <v>46016</v>
      </c>
      <c r="H7346" s="2" t="n">
        <v>17.3</v>
      </c>
    </row>
    <row r="7347" customFormat="false" ht="15" hidden="false" customHeight="false" outlineLevel="0" collapsed="false">
      <c r="A7347" s="2" t="s">
        <v>24528</v>
      </c>
      <c r="B7347" s="2" t="s">
        <v>4506</v>
      </c>
      <c r="C7347" s="2" t="s">
        <v>114</v>
      </c>
      <c r="D7347" s="2" t="s">
        <v>17178</v>
      </c>
      <c r="E7347" s="2" t="s">
        <v>17187</v>
      </c>
      <c r="F7347" s="13" t="n">
        <v>45775</v>
      </c>
      <c r="G7347" s="13" t="n">
        <v>45775</v>
      </c>
      <c r="H7347" s="2" t="n">
        <v>19.4</v>
      </c>
    </row>
    <row r="7348" customFormat="false" ht="15" hidden="false" customHeight="false" outlineLevel="0" collapsed="false">
      <c r="A7348" s="2" t="s">
        <v>24529</v>
      </c>
      <c r="B7348" s="2" t="s">
        <v>3515</v>
      </c>
      <c r="C7348" s="2" t="s">
        <v>123</v>
      </c>
      <c r="D7348" s="2" t="s">
        <v>17180</v>
      </c>
      <c r="E7348" s="2" t="s">
        <v>17193</v>
      </c>
      <c r="F7348" s="13" t="n">
        <v>46087</v>
      </c>
      <c r="G7348" s="13" t="n">
        <v>46087</v>
      </c>
      <c r="H7348" s="2" t="n">
        <v>3.7</v>
      </c>
    </row>
    <row r="7349" customFormat="false" ht="15" hidden="false" customHeight="false" outlineLevel="0" collapsed="false">
      <c r="A7349" s="2" t="s">
        <v>24530</v>
      </c>
      <c r="B7349" s="2" t="s">
        <v>1144</v>
      </c>
      <c r="C7349" s="2" t="s">
        <v>119</v>
      </c>
      <c r="D7349" s="2" t="s">
        <v>17180</v>
      </c>
      <c r="E7349" s="2" t="s">
        <v>17187</v>
      </c>
      <c r="F7349" s="13" t="n">
        <v>45986</v>
      </c>
      <c r="G7349" s="13" t="n">
        <v>45986</v>
      </c>
      <c r="H7349" s="2" t="n">
        <v>5.5</v>
      </c>
    </row>
    <row r="7350" customFormat="false" ht="15" hidden="false" customHeight="false" outlineLevel="0" collapsed="false">
      <c r="A7350" s="2" t="s">
        <v>24531</v>
      </c>
      <c r="B7350" s="2" t="s">
        <v>1624</v>
      </c>
      <c r="C7350" s="2" t="s">
        <v>108</v>
      </c>
      <c r="D7350" s="2" t="s">
        <v>17180</v>
      </c>
      <c r="E7350" s="2" t="s">
        <v>17176</v>
      </c>
      <c r="F7350" s="13" t="n">
        <v>45987</v>
      </c>
      <c r="G7350" s="13" t="n">
        <v>45988</v>
      </c>
      <c r="H7350" s="2" t="n">
        <v>25.2</v>
      </c>
    </row>
    <row r="7351" customFormat="false" ht="15" hidden="false" customHeight="false" outlineLevel="0" collapsed="false">
      <c r="A7351" s="2" t="s">
        <v>24532</v>
      </c>
      <c r="B7351" s="2" t="s">
        <v>4187</v>
      </c>
      <c r="C7351" s="2" t="s">
        <v>123</v>
      </c>
      <c r="D7351" s="2" t="s">
        <v>17178</v>
      </c>
      <c r="E7351" s="2" t="s">
        <v>17176</v>
      </c>
      <c r="F7351" s="13" t="n">
        <v>45797</v>
      </c>
      <c r="G7351" s="13" t="n">
        <v>45797</v>
      </c>
      <c r="H7351" s="2" t="n">
        <v>18.9</v>
      </c>
    </row>
    <row r="7352" customFormat="false" ht="15" hidden="false" customHeight="false" outlineLevel="0" collapsed="false">
      <c r="A7352" s="2" t="s">
        <v>24533</v>
      </c>
      <c r="B7352" s="2" t="s">
        <v>1353</v>
      </c>
      <c r="C7352" s="2" t="s">
        <v>108</v>
      </c>
      <c r="D7352" s="2" t="s">
        <v>17182</v>
      </c>
      <c r="E7352" s="2" t="s">
        <v>17187</v>
      </c>
      <c r="F7352" s="13" t="n">
        <v>46155</v>
      </c>
      <c r="G7352" s="13" t="n">
        <v>46155</v>
      </c>
      <c r="H7352" s="2" t="n">
        <v>10</v>
      </c>
    </row>
    <row r="7353" customFormat="false" ht="15" hidden="false" customHeight="false" outlineLevel="0" collapsed="false">
      <c r="A7353" s="2" t="s">
        <v>24534</v>
      </c>
      <c r="B7353" s="2" t="s">
        <v>2162</v>
      </c>
      <c r="C7353" s="2" t="s">
        <v>119</v>
      </c>
      <c r="D7353" s="2" t="s">
        <v>17175</v>
      </c>
      <c r="E7353" s="2" t="s">
        <v>17187</v>
      </c>
      <c r="F7353" s="13" t="n">
        <v>45839</v>
      </c>
      <c r="G7353" s="13" t="n">
        <v>45839</v>
      </c>
      <c r="H7353" s="2" t="n">
        <v>12.6</v>
      </c>
    </row>
    <row r="7354" customFormat="false" ht="15" hidden="false" customHeight="false" outlineLevel="0" collapsed="false">
      <c r="A7354" s="2" t="s">
        <v>24535</v>
      </c>
      <c r="B7354" s="2" t="s">
        <v>1967</v>
      </c>
      <c r="C7354" s="2" t="s">
        <v>139</v>
      </c>
      <c r="D7354" s="2" t="s">
        <v>17184</v>
      </c>
      <c r="E7354" s="2" t="s">
        <v>17187</v>
      </c>
      <c r="F7354" s="13" t="n">
        <v>46210</v>
      </c>
      <c r="G7354" s="13" t="n">
        <v>46210</v>
      </c>
      <c r="H7354" s="2" t="n">
        <v>8.4</v>
      </c>
    </row>
    <row r="7355" customFormat="false" ht="15" hidden="false" customHeight="false" outlineLevel="0" collapsed="false">
      <c r="A7355" s="2" t="s">
        <v>24536</v>
      </c>
      <c r="B7355" s="2" t="s">
        <v>4234</v>
      </c>
      <c r="C7355" s="2" t="s">
        <v>141</v>
      </c>
      <c r="D7355" s="2" t="s">
        <v>17182</v>
      </c>
      <c r="E7355" s="2" t="s">
        <v>17187</v>
      </c>
      <c r="F7355" s="13" t="n">
        <v>46081</v>
      </c>
      <c r="G7355" s="13" t="n">
        <v>46081</v>
      </c>
      <c r="H7355" s="2" t="n">
        <v>19.8</v>
      </c>
    </row>
    <row r="7356" customFormat="false" ht="15" hidden="false" customHeight="false" outlineLevel="0" collapsed="false">
      <c r="A7356" s="2" t="s">
        <v>24537</v>
      </c>
      <c r="B7356" s="2" t="s">
        <v>3977</v>
      </c>
      <c r="C7356" s="2" t="s">
        <v>104</v>
      </c>
      <c r="D7356" s="2" t="s">
        <v>17175</v>
      </c>
      <c r="E7356" s="2" t="s">
        <v>17187</v>
      </c>
      <c r="F7356" s="13" t="n">
        <v>45674</v>
      </c>
      <c r="G7356" s="13" t="n">
        <v>45674</v>
      </c>
      <c r="H7356" s="2" t="n">
        <v>4.1</v>
      </c>
    </row>
    <row r="7357" customFormat="false" ht="15" hidden="false" customHeight="false" outlineLevel="0" collapsed="false">
      <c r="A7357" s="2" t="s">
        <v>24538</v>
      </c>
      <c r="B7357" s="2" t="s">
        <v>2953</v>
      </c>
      <c r="C7357" s="2" t="s">
        <v>123</v>
      </c>
      <c r="D7357" s="2" t="s">
        <v>17182</v>
      </c>
      <c r="E7357" s="2" t="s">
        <v>17187</v>
      </c>
      <c r="F7357" s="13" t="n">
        <v>46088</v>
      </c>
      <c r="G7357" s="13" t="n">
        <v>46088</v>
      </c>
      <c r="H7357" s="2" t="n">
        <v>8.6</v>
      </c>
    </row>
    <row r="7358" customFormat="false" ht="15" hidden="false" customHeight="false" outlineLevel="0" collapsed="false">
      <c r="A7358" s="2" t="s">
        <v>24539</v>
      </c>
      <c r="B7358" s="2" t="s">
        <v>3965</v>
      </c>
      <c r="C7358" s="2" t="s">
        <v>145</v>
      </c>
      <c r="D7358" s="2" t="s">
        <v>17175</v>
      </c>
      <c r="E7358" s="2" t="s">
        <v>17193</v>
      </c>
      <c r="F7358" s="13" t="n">
        <v>46042</v>
      </c>
      <c r="G7358" s="13" t="n">
        <v>46042</v>
      </c>
      <c r="H7358" s="2" t="n">
        <v>6</v>
      </c>
    </row>
    <row r="7359" customFormat="false" ht="15" hidden="false" customHeight="false" outlineLevel="0" collapsed="false">
      <c r="A7359" s="2" t="s">
        <v>24540</v>
      </c>
      <c r="B7359" s="2" t="s">
        <v>3591</v>
      </c>
      <c r="C7359" s="2" t="s">
        <v>139</v>
      </c>
      <c r="D7359" s="2" t="s">
        <v>17180</v>
      </c>
      <c r="E7359" s="2" t="s">
        <v>17176</v>
      </c>
      <c r="F7359" s="13" t="n">
        <v>46268</v>
      </c>
      <c r="G7359" s="13" t="n">
        <v>46268</v>
      </c>
      <c r="H7359" s="2" t="n">
        <v>15.1</v>
      </c>
    </row>
    <row r="7360" customFormat="false" ht="15" hidden="false" customHeight="false" outlineLevel="0" collapsed="false">
      <c r="A7360" s="2" t="s">
        <v>24541</v>
      </c>
      <c r="B7360" s="2" t="s">
        <v>146</v>
      </c>
      <c r="C7360" s="2" t="s">
        <v>139</v>
      </c>
      <c r="D7360" s="2" t="s">
        <v>17184</v>
      </c>
      <c r="E7360" s="2" t="s">
        <v>17187</v>
      </c>
      <c r="F7360" s="13" t="n">
        <v>45961</v>
      </c>
      <c r="G7360" s="13" t="n">
        <v>45961</v>
      </c>
      <c r="H7360" s="2" t="n">
        <v>3.4</v>
      </c>
    </row>
    <row r="7361" customFormat="false" ht="15" hidden="false" customHeight="false" outlineLevel="0" collapsed="false">
      <c r="A7361" s="2" t="s">
        <v>24542</v>
      </c>
      <c r="B7361" s="2" t="s">
        <v>2467</v>
      </c>
      <c r="C7361" s="2" t="s">
        <v>141</v>
      </c>
      <c r="D7361" s="2" t="s">
        <v>17184</v>
      </c>
      <c r="E7361" s="2" t="s">
        <v>17187</v>
      </c>
      <c r="F7361" s="13" t="n">
        <v>46016</v>
      </c>
      <c r="G7361" s="13" t="n">
        <v>46016</v>
      </c>
      <c r="H7361" s="2" t="n">
        <v>8.6</v>
      </c>
    </row>
    <row r="7362" customFormat="false" ht="15" hidden="false" customHeight="false" outlineLevel="0" collapsed="false">
      <c r="A7362" s="2" t="s">
        <v>24543</v>
      </c>
      <c r="B7362" s="2" t="s">
        <v>1008</v>
      </c>
      <c r="C7362" s="2" t="s">
        <v>123</v>
      </c>
      <c r="D7362" s="2" t="s">
        <v>17180</v>
      </c>
      <c r="E7362" s="2" t="s">
        <v>17176</v>
      </c>
      <c r="F7362" s="13" t="n">
        <v>45849</v>
      </c>
      <c r="G7362" s="13" t="n">
        <v>45849</v>
      </c>
      <c r="H7362" s="2" t="n">
        <v>9.9</v>
      </c>
    </row>
    <row r="7363" customFormat="false" ht="15" hidden="false" customHeight="false" outlineLevel="0" collapsed="false">
      <c r="A7363" s="2" t="s">
        <v>24544</v>
      </c>
      <c r="B7363" s="2" t="s">
        <v>1924</v>
      </c>
      <c r="C7363" s="2" t="s">
        <v>119</v>
      </c>
      <c r="D7363" s="2" t="s">
        <v>17180</v>
      </c>
      <c r="E7363" s="2" t="s">
        <v>17187</v>
      </c>
      <c r="F7363" s="13" t="n">
        <v>45932</v>
      </c>
      <c r="G7363" s="13" t="n">
        <v>45934</v>
      </c>
      <c r="H7363" s="2" t="n">
        <v>50.4</v>
      </c>
    </row>
    <row r="7364" customFormat="false" ht="15" hidden="false" customHeight="false" outlineLevel="0" collapsed="false">
      <c r="A7364" s="2" t="s">
        <v>24545</v>
      </c>
      <c r="B7364" s="2" t="s">
        <v>3668</v>
      </c>
      <c r="C7364" s="2" t="s">
        <v>145</v>
      </c>
      <c r="D7364" s="2" t="s">
        <v>17184</v>
      </c>
      <c r="E7364" s="2" t="s">
        <v>17176</v>
      </c>
      <c r="F7364" s="13" t="n">
        <v>46037</v>
      </c>
      <c r="G7364" s="13" t="n">
        <v>46037</v>
      </c>
      <c r="H7364" s="2" t="n">
        <v>23.2</v>
      </c>
    </row>
    <row r="7365" customFormat="false" ht="15" hidden="false" customHeight="false" outlineLevel="0" collapsed="false">
      <c r="A7365" s="2" t="s">
        <v>24546</v>
      </c>
      <c r="B7365" s="2" t="s">
        <v>167</v>
      </c>
      <c r="C7365" s="2" t="s">
        <v>119</v>
      </c>
      <c r="D7365" s="2" t="s">
        <v>17180</v>
      </c>
      <c r="E7365" s="2" t="s">
        <v>17187</v>
      </c>
      <c r="F7365" s="13" t="n">
        <v>46042</v>
      </c>
      <c r="G7365" s="13" t="n">
        <v>46042</v>
      </c>
      <c r="H7365" s="2" t="n">
        <v>8.1</v>
      </c>
    </row>
    <row r="7366" customFormat="false" ht="15" hidden="false" customHeight="false" outlineLevel="0" collapsed="false">
      <c r="A7366" s="2" t="s">
        <v>24547</v>
      </c>
      <c r="B7366" s="2" t="s">
        <v>3406</v>
      </c>
      <c r="C7366" s="2" t="s">
        <v>128</v>
      </c>
      <c r="D7366" s="2" t="s">
        <v>17178</v>
      </c>
      <c r="E7366" s="2" t="s">
        <v>17176</v>
      </c>
      <c r="F7366" s="13" t="n">
        <v>46117</v>
      </c>
      <c r="G7366" s="13" t="n">
        <v>46117</v>
      </c>
      <c r="H7366" s="2" t="n">
        <v>22.4</v>
      </c>
    </row>
    <row r="7367" customFormat="false" ht="15" hidden="false" customHeight="false" outlineLevel="0" collapsed="false">
      <c r="A7367" s="2" t="s">
        <v>24548</v>
      </c>
      <c r="B7367" s="2" t="s">
        <v>3818</v>
      </c>
      <c r="C7367" s="2" t="s">
        <v>104</v>
      </c>
      <c r="D7367" s="2" t="s">
        <v>17178</v>
      </c>
      <c r="E7367" s="2" t="s">
        <v>17176</v>
      </c>
      <c r="F7367" s="13" t="n">
        <v>46163</v>
      </c>
      <c r="G7367" s="13" t="n">
        <v>46164</v>
      </c>
      <c r="H7367" s="2" t="n">
        <v>27.7</v>
      </c>
    </row>
    <row r="7368" customFormat="false" ht="15" hidden="false" customHeight="false" outlineLevel="0" collapsed="false">
      <c r="A7368" s="2" t="s">
        <v>24549</v>
      </c>
      <c r="B7368" s="2" t="s">
        <v>652</v>
      </c>
      <c r="C7368" s="2" t="s">
        <v>165</v>
      </c>
      <c r="D7368" s="2" t="s">
        <v>17175</v>
      </c>
      <c r="E7368" s="2" t="s">
        <v>17176</v>
      </c>
      <c r="F7368" s="13" t="n">
        <v>46106</v>
      </c>
      <c r="G7368" s="13" t="n">
        <v>46106</v>
      </c>
      <c r="H7368" s="2" t="n">
        <v>22.9</v>
      </c>
    </row>
    <row r="7369" customFormat="false" ht="15" hidden="false" customHeight="false" outlineLevel="0" collapsed="false">
      <c r="A7369" s="2" t="s">
        <v>24550</v>
      </c>
      <c r="B7369" s="2" t="s">
        <v>4085</v>
      </c>
      <c r="C7369" s="2" t="s">
        <v>114</v>
      </c>
      <c r="D7369" s="2" t="s">
        <v>17175</v>
      </c>
      <c r="E7369" s="2" t="s">
        <v>17187</v>
      </c>
      <c r="F7369" s="13" t="n">
        <v>46112</v>
      </c>
      <c r="G7369" s="13" t="n">
        <v>46112</v>
      </c>
      <c r="H7369" s="2" t="n">
        <v>10.3</v>
      </c>
    </row>
    <row r="7370" customFormat="false" ht="15" hidden="false" customHeight="false" outlineLevel="0" collapsed="false">
      <c r="A7370" s="2" t="s">
        <v>24551</v>
      </c>
      <c r="B7370" s="2" t="s">
        <v>3370</v>
      </c>
      <c r="C7370" s="2" t="s">
        <v>145</v>
      </c>
      <c r="D7370" s="2" t="s">
        <v>17182</v>
      </c>
      <c r="E7370" s="2" t="s">
        <v>17193</v>
      </c>
      <c r="F7370" s="13" t="n">
        <v>45791</v>
      </c>
      <c r="G7370" s="13" t="n">
        <v>45791</v>
      </c>
      <c r="H7370" s="2" t="n">
        <v>6.6</v>
      </c>
    </row>
    <row r="7371" customFormat="false" ht="15" hidden="false" customHeight="false" outlineLevel="0" collapsed="false">
      <c r="A7371" s="2" t="s">
        <v>24552</v>
      </c>
      <c r="B7371" s="2" t="s">
        <v>4707</v>
      </c>
      <c r="C7371" s="2" t="s">
        <v>119</v>
      </c>
      <c r="D7371" s="2" t="s">
        <v>17184</v>
      </c>
      <c r="E7371" s="2" t="s">
        <v>17176</v>
      </c>
      <c r="F7371" s="13" t="n">
        <v>46145</v>
      </c>
      <c r="G7371" s="13" t="n">
        <v>46145</v>
      </c>
      <c r="H7371" s="2" t="n">
        <v>11.7</v>
      </c>
    </row>
    <row r="7372" customFormat="false" ht="15" hidden="false" customHeight="false" outlineLevel="0" collapsed="false">
      <c r="A7372" s="2" t="s">
        <v>24553</v>
      </c>
      <c r="B7372" s="2" t="s">
        <v>3502</v>
      </c>
      <c r="C7372" s="2" t="s">
        <v>165</v>
      </c>
      <c r="D7372" s="2" t="s">
        <v>17175</v>
      </c>
      <c r="E7372" s="2" t="s">
        <v>17193</v>
      </c>
      <c r="F7372" s="13" t="n">
        <v>46017</v>
      </c>
      <c r="G7372" s="13" t="n">
        <v>46017</v>
      </c>
      <c r="H7372" s="2" t="n">
        <v>4.5</v>
      </c>
    </row>
    <row r="7373" customFormat="false" ht="15" hidden="false" customHeight="false" outlineLevel="0" collapsed="false">
      <c r="A7373" s="2" t="s">
        <v>24554</v>
      </c>
      <c r="B7373" s="2" t="s">
        <v>4911</v>
      </c>
      <c r="C7373" s="2" t="s">
        <v>119</v>
      </c>
      <c r="D7373" s="2" t="s">
        <v>17178</v>
      </c>
      <c r="E7373" s="2" t="s">
        <v>17176</v>
      </c>
      <c r="F7373" s="13" t="n">
        <v>46165</v>
      </c>
      <c r="G7373" s="13" t="n">
        <v>46166</v>
      </c>
      <c r="H7373" s="2" t="n">
        <v>36.5</v>
      </c>
    </row>
    <row r="7374" customFormat="false" ht="15" hidden="false" customHeight="false" outlineLevel="0" collapsed="false">
      <c r="A7374" s="2" t="s">
        <v>24555</v>
      </c>
      <c r="B7374" s="2" t="s">
        <v>648</v>
      </c>
      <c r="C7374" s="2" t="s">
        <v>98</v>
      </c>
      <c r="D7374" s="2" t="s">
        <v>17184</v>
      </c>
      <c r="E7374" s="2" t="s">
        <v>17187</v>
      </c>
      <c r="F7374" s="13" t="n">
        <v>46185</v>
      </c>
      <c r="G7374" s="13" t="n">
        <v>46185</v>
      </c>
      <c r="H7374" s="2" t="n">
        <v>3.9</v>
      </c>
    </row>
    <row r="7375" customFormat="false" ht="15" hidden="false" customHeight="false" outlineLevel="0" collapsed="false">
      <c r="A7375" s="2" t="s">
        <v>24556</v>
      </c>
      <c r="B7375" s="2" t="s">
        <v>2448</v>
      </c>
      <c r="C7375" s="2" t="s">
        <v>108</v>
      </c>
      <c r="D7375" s="2" t="s">
        <v>17182</v>
      </c>
      <c r="E7375" s="2" t="s">
        <v>17187</v>
      </c>
      <c r="F7375" s="13" t="n">
        <v>45946</v>
      </c>
      <c r="G7375" s="13" t="n">
        <v>45946</v>
      </c>
      <c r="H7375" s="2" t="n">
        <v>4.4</v>
      </c>
    </row>
    <row r="7376" customFormat="false" ht="15" hidden="false" customHeight="false" outlineLevel="0" collapsed="false">
      <c r="A7376" s="2" t="s">
        <v>24557</v>
      </c>
      <c r="B7376" s="2" t="s">
        <v>2535</v>
      </c>
      <c r="C7376" s="2" t="s">
        <v>139</v>
      </c>
      <c r="D7376" s="2" t="s">
        <v>17180</v>
      </c>
      <c r="E7376" s="2" t="s">
        <v>17176</v>
      </c>
      <c r="F7376" s="13" t="n">
        <v>45707</v>
      </c>
      <c r="G7376" s="13" t="n">
        <v>45708</v>
      </c>
      <c r="H7376" s="2" t="n">
        <v>47.4</v>
      </c>
    </row>
    <row r="7377" customFormat="false" ht="15" hidden="false" customHeight="false" outlineLevel="0" collapsed="false">
      <c r="A7377" s="2" t="s">
        <v>24558</v>
      </c>
      <c r="B7377" s="2" t="s">
        <v>596</v>
      </c>
      <c r="C7377" s="2" t="s">
        <v>145</v>
      </c>
      <c r="D7377" s="2" t="s">
        <v>17175</v>
      </c>
      <c r="E7377" s="2" t="s">
        <v>17187</v>
      </c>
      <c r="F7377" s="13" t="n">
        <v>46091</v>
      </c>
      <c r="G7377" s="13" t="n">
        <v>46091</v>
      </c>
      <c r="H7377" s="2" t="n">
        <v>11.2</v>
      </c>
    </row>
    <row r="7378" customFormat="false" ht="15" hidden="false" customHeight="false" outlineLevel="0" collapsed="false">
      <c r="A7378" s="2" t="s">
        <v>24559</v>
      </c>
      <c r="B7378" s="2" t="s">
        <v>349</v>
      </c>
      <c r="C7378" s="2" t="s">
        <v>141</v>
      </c>
      <c r="D7378" s="2" t="s">
        <v>17180</v>
      </c>
      <c r="E7378" s="2" t="s">
        <v>17187</v>
      </c>
      <c r="F7378" s="13" t="n">
        <v>46117</v>
      </c>
      <c r="G7378" s="13" t="n">
        <v>46117</v>
      </c>
      <c r="H7378" s="2" t="n">
        <v>15.8</v>
      </c>
    </row>
    <row r="7379" customFormat="false" ht="15" hidden="false" customHeight="false" outlineLevel="0" collapsed="false">
      <c r="A7379" s="2" t="s">
        <v>24560</v>
      </c>
      <c r="B7379" s="2" t="s">
        <v>849</v>
      </c>
      <c r="C7379" s="2" t="s">
        <v>104</v>
      </c>
      <c r="D7379" s="2" t="s">
        <v>17178</v>
      </c>
      <c r="E7379" s="2" t="s">
        <v>17176</v>
      </c>
      <c r="F7379" s="13" t="n">
        <v>45990</v>
      </c>
      <c r="G7379" s="13" t="n">
        <v>45990</v>
      </c>
      <c r="H7379" s="2" t="n">
        <v>18.3</v>
      </c>
    </row>
    <row r="7380" customFormat="false" ht="15" hidden="false" customHeight="false" outlineLevel="0" collapsed="false">
      <c r="A7380" s="2" t="s">
        <v>24561</v>
      </c>
      <c r="B7380" s="2" t="s">
        <v>2043</v>
      </c>
      <c r="C7380" s="2" t="s">
        <v>98</v>
      </c>
      <c r="D7380" s="2" t="s">
        <v>17178</v>
      </c>
      <c r="E7380" s="2" t="s">
        <v>17193</v>
      </c>
      <c r="F7380" s="13" t="n">
        <v>46125</v>
      </c>
      <c r="G7380" s="13" t="n">
        <v>46125</v>
      </c>
      <c r="H7380" s="2" t="n">
        <v>5.4</v>
      </c>
    </row>
    <row r="7381" customFormat="false" ht="15" hidden="false" customHeight="false" outlineLevel="0" collapsed="false">
      <c r="A7381" s="2" t="s">
        <v>24562</v>
      </c>
      <c r="B7381" s="2" t="s">
        <v>426</v>
      </c>
      <c r="C7381" s="2" t="s">
        <v>98</v>
      </c>
      <c r="D7381" s="2" t="s">
        <v>17178</v>
      </c>
      <c r="E7381" s="2" t="s">
        <v>17176</v>
      </c>
      <c r="F7381" s="13" t="n">
        <v>46099</v>
      </c>
      <c r="G7381" s="13" t="n">
        <v>46099</v>
      </c>
      <c r="H7381" s="2" t="n">
        <v>18.9</v>
      </c>
    </row>
    <row r="7382" customFormat="false" ht="15" hidden="false" customHeight="false" outlineLevel="0" collapsed="false">
      <c r="A7382" s="2" t="s">
        <v>24563</v>
      </c>
      <c r="B7382" s="2" t="s">
        <v>3252</v>
      </c>
      <c r="C7382" s="2" t="s">
        <v>139</v>
      </c>
      <c r="D7382" s="2" t="s">
        <v>17178</v>
      </c>
      <c r="E7382" s="2" t="s">
        <v>17187</v>
      </c>
      <c r="F7382" s="13" t="n">
        <v>46266</v>
      </c>
      <c r="G7382" s="13" t="n">
        <v>46267</v>
      </c>
      <c r="H7382" s="2" t="n">
        <v>37</v>
      </c>
    </row>
    <row r="7383" customFormat="false" ht="15" hidden="false" customHeight="false" outlineLevel="0" collapsed="false">
      <c r="A7383" s="2" t="s">
        <v>24564</v>
      </c>
      <c r="B7383" s="2" t="s">
        <v>1724</v>
      </c>
      <c r="C7383" s="2" t="s">
        <v>139</v>
      </c>
      <c r="D7383" s="2" t="s">
        <v>17178</v>
      </c>
      <c r="E7383" s="2" t="s">
        <v>17187</v>
      </c>
      <c r="F7383" s="13" t="n">
        <v>46132</v>
      </c>
      <c r="G7383" s="13" t="n">
        <v>46132</v>
      </c>
      <c r="H7383" s="2" t="n">
        <v>8.6</v>
      </c>
    </row>
    <row r="7384" customFormat="false" ht="15" hidden="false" customHeight="false" outlineLevel="0" collapsed="false">
      <c r="A7384" s="2" t="s">
        <v>24565</v>
      </c>
      <c r="B7384" s="2" t="s">
        <v>3788</v>
      </c>
      <c r="C7384" s="2" t="s">
        <v>104</v>
      </c>
      <c r="D7384" s="2" t="s">
        <v>17175</v>
      </c>
      <c r="E7384" s="2" t="s">
        <v>17187</v>
      </c>
      <c r="F7384" s="13" t="n">
        <v>45887</v>
      </c>
      <c r="G7384" s="13" t="n">
        <v>45887</v>
      </c>
      <c r="H7384" s="2" t="n">
        <v>17.5</v>
      </c>
    </row>
    <row r="7385" customFormat="false" ht="15" hidden="false" customHeight="false" outlineLevel="0" collapsed="false">
      <c r="A7385" s="2" t="s">
        <v>24566</v>
      </c>
      <c r="B7385" s="2" t="s">
        <v>4321</v>
      </c>
      <c r="C7385" s="2" t="s">
        <v>165</v>
      </c>
      <c r="D7385" s="2" t="s">
        <v>17182</v>
      </c>
      <c r="E7385" s="2" t="s">
        <v>17176</v>
      </c>
      <c r="F7385" s="13" t="n">
        <v>46117</v>
      </c>
      <c r="G7385" s="13" t="n">
        <v>46118</v>
      </c>
      <c r="H7385" s="2" t="n">
        <v>27</v>
      </c>
    </row>
    <row r="7386" customFormat="false" ht="15" hidden="false" customHeight="false" outlineLevel="0" collapsed="false">
      <c r="A7386" s="2" t="s">
        <v>24567</v>
      </c>
      <c r="B7386" s="2" t="s">
        <v>5097</v>
      </c>
      <c r="C7386" s="2" t="s">
        <v>98</v>
      </c>
      <c r="D7386" s="2" t="s">
        <v>17178</v>
      </c>
      <c r="E7386" s="2" t="s">
        <v>17176</v>
      </c>
      <c r="F7386" s="13" t="n">
        <v>45772</v>
      </c>
      <c r="G7386" s="13" t="n">
        <v>45772</v>
      </c>
      <c r="H7386" s="2" t="n">
        <v>19</v>
      </c>
    </row>
    <row r="7387" customFormat="false" ht="15" hidden="false" customHeight="false" outlineLevel="0" collapsed="false">
      <c r="A7387" s="2" t="s">
        <v>24568</v>
      </c>
      <c r="B7387" s="2" t="s">
        <v>484</v>
      </c>
      <c r="C7387" s="2" t="s">
        <v>141</v>
      </c>
      <c r="D7387" s="2" t="s">
        <v>17175</v>
      </c>
      <c r="E7387" s="2" t="s">
        <v>17176</v>
      </c>
      <c r="F7387" s="13" t="n">
        <v>45667</v>
      </c>
      <c r="G7387" s="13" t="n">
        <v>45667</v>
      </c>
      <c r="H7387" s="2" t="n">
        <v>9.2</v>
      </c>
    </row>
    <row r="7388" customFormat="false" ht="15" hidden="false" customHeight="false" outlineLevel="0" collapsed="false">
      <c r="A7388" s="2" t="s">
        <v>24569</v>
      </c>
      <c r="B7388" s="2" t="s">
        <v>2420</v>
      </c>
      <c r="C7388" s="2" t="s">
        <v>128</v>
      </c>
      <c r="D7388" s="2" t="s">
        <v>17180</v>
      </c>
      <c r="E7388" s="2" t="s">
        <v>17176</v>
      </c>
      <c r="F7388" s="13" t="n">
        <v>46017</v>
      </c>
      <c r="G7388" s="13" t="n">
        <v>46017</v>
      </c>
      <c r="H7388" s="2" t="n">
        <v>15.3</v>
      </c>
    </row>
    <row r="7389" customFormat="false" ht="15" hidden="false" customHeight="false" outlineLevel="0" collapsed="false">
      <c r="A7389" s="2" t="s">
        <v>24570</v>
      </c>
      <c r="B7389" s="2" t="s">
        <v>4903</v>
      </c>
      <c r="C7389" s="2" t="s">
        <v>141</v>
      </c>
      <c r="D7389" s="2" t="s">
        <v>17180</v>
      </c>
      <c r="E7389" s="2" t="s">
        <v>17187</v>
      </c>
      <c r="F7389" s="13" t="n">
        <v>46180</v>
      </c>
      <c r="G7389" s="13" t="n">
        <v>46180</v>
      </c>
      <c r="H7389" s="2" t="n">
        <v>4.7</v>
      </c>
    </row>
    <row r="7390" customFormat="false" ht="15" hidden="false" customHeight="false" outlineLevel="0" collapsed="false">
      <c r="A7390" s="2" t="s">
        <v>24571</v>
      </c>
      <c r="B7390" s="2" t="s">
        <v>4353</v>
      </c>
      <c r="C7390" s="2" t="s">
        <v>98</v>
      </c>
      <c r="D7390" s="2" t="s">
        <v>17178</v>
      </c>
      <c r="E7390" s="2" t="s">
        <v>17176</v>
      </c>
      <c r="F7390" s="13" t="n">
        <v>45727</v>
      </c>
      <c r="G7390" s="13" t="n">
        <v>45728</v>
      </c>
      <c r="H7390" s="2" t="n">
        <v>39.4</v>
      </c>
    </row>
    <row r="7391" customFormat="false" ht="15" hidden="false" customHeight="false" outlineLevel="0" collapsed="false">
      <c r="A7391" s="2" t="s">
        <v>24572</v>
      </c>
      <c r="B7391" s="2" t="s">
        <v>4464</v>
      </c>
      <c r="C7391" s="2" t="s">
        <v>108</v>
      </c>
      <c r="D7391" s="2" t="s">
        <v>17175</v>
      </c>
      <c r="E7391" s="2" t="s">
        <v>17187</v>
      </c>
      <c r="F7391" s="13" t="n">
        <v>46086</v>
      </c>
      <c r="G7391" s="13" t="n">
        <v>46086</v>
      </c>
      <c r="H7391" s="2" t="n">
        <v>4.3</v>
      </c>
    </row>
    <row r="7392" customFormat="false" ht="15" hidden="false" customHeight="false" outlineLevel="0" collapsed="false">
      <c r="A7392" s="2" t="s">
        <v>24573</v>
      </c>
      <c r="B7392" s="2" t="s">
        <v>543</v>
      </c>
      <c r="C7392" s="2" t="s">
        <v>139</v>
      </c>
      <c r="D7392" s="2" t="s">
        <v>17180</v>
      </c>
      <c r="E7392" s="2" t="s">
        <v>17187</v>
      </c>
      <c r="F7392" s="13" t="n">
        <v>46010</v>
      </c>
      <c r="G7392" s="13" t="n">
        <v>46010</v>
      </c>
      <c r="H7392" s="2" t="n">
        <v>23.9</v>
      </c>
    </row>
    <row r="7393" customFormat="false" ht="15" hidden="false" customHeight="false" outlineLevel="0" collapsed="false">
      <c r="A7393" s="2" t="s">
        <v>24574</v>
      </c>
      <c r="B7393" s="2" t="s">
        <v>346</v>
      </c>
      <c r="C7393" s="2" t="s">
        <v>139</v>
      </c>
      <c r="D7393" s="2" t="s">
        <v>17184</v>
      </c>
      <c r="E7393" s="2" t="s">
        <v>17187</v>
      </c>
      <c r="F7393" s="13" t="n">
        <v>46071</v>
      </c>
      <c r="G7393" s="13" t="n">
        <v>46071</v>
      </c>
      <c r="H7393" s="2" t="n">
        <v>20.5</v>
      </c>
    </row>
    <row r="7394" customFormat="false" ht="15" hidden="false" customHeight="false" outlineLevel="0" collapsed="false">
      <c r="A7394" s="2" t="s">
        <v>24575</v>
      </c>
      <c r="B7394" s="2" t="s">
        <v>2060</v>
      </c>
      <c r="C7394" s="2" t="s">
        <v>128</v>
      </c>
      <c r="D7394" s="2" t="s">
        <v>17184</v>
      </c>
      <c r="E7394" s="2" t="s">
        <v>17191</v>
      </c>
      <c r="F7394" s="13" t="n">
        <v>46027</v>
      </c>
      <c r="G7394" s="13" t="n">
        <v>46027</v>
      </c>
      <c r="H7394" s="2" t="n">
        <v>2.4</v>
      </c>
    </row>
    <row r="7395" customFormat="false" ht="15" hidden="false" customHeight="false" outlineLevel="0" collapsed="false">
      <c r="A7395" s="2" t="s">
        <v>24576</v>
      </c>
      <c r="B7395" s="2" t="s">
        <v>3882</v>
      </c>
      <c r="C7395" s="2" t="s">
        <v>163</v>
      </c>
      <c r="D7395" s="2" t="s">
        <v>17184</v>
      </c>
      <c r="E7395" s="2" t="s">
        <v>17193</v>
      </c>
      <c r="F7395" s="13" t="n">
        <v>46055</v>
      </c>
      <c r="G7395" s="13" t="n">
        <v>46055</v>
      </c>
      <c r="H7395" s="2" t="n">
        <v>2.8</v>
      </c>
    </row>
    <row r="7396" customFormat="false" ht="15" hidden="false" customHeight="false" outlineLevel="0" collapsed="false">
      <c r="A7396" s="2" t="s">
        <v>24577</v>
      </c>
      <c r="B7396" s="2" t="s">
        <v>1045</v>
      </c>
      <c r="C7396" s="2" t="s">
        <v>139</v>
      </c>
      <c r="D7396" s="2" t="s">
        <v>17175</v>
      </c>
      <c r="E7396" s="2" t="s">
        <v>17176</v>
      </c>
      <c r="F7396" s="13" t="n">
        <v>46183</v>
      </c>
      <c r="G7396" s="13" t="n">
        <v>46183</v>
      </c>
      <c r="H7396" s="2" t="n">
        <v>10.6</v>
      </c>
    </row>
    <row r="7397" customFormat="false" ht="15" hidden="false" customHeight="false" outlineLevel="0" collapsed="false">
      <c r="A7397" s="2" t="s">
        <v>24578</v>
      </c>
      <c r="B7397" s="2" t="s">
        <v>1312</v>
      </c>
      <c r="C7397" s="2" t="s">
        <v>119</v>
      </c>
      <c r="D7397" s="2" t="s">
        <v>17178</v>
      </c>
      <c r="E7397" s="2" t="s">
        <v>17176</v>
      </c>
      <c r="F7397" s="13" t="n">
        <v>46130</v>
      </c>
      <c r="G7397" s="13" t="n">
        <v>46131</v>
      </c>
      <c r="H7397" s="2" t="n">
        <v>30.7</v>
      </c>
    </row>
    <row r="7398" customFormat="false" ht="15" hidden="false" customHeight="false" outlineLevel="0" collapsed="false">
      <c r="A7398" s="2" t="s">
        <v>24579</v>
      </c>
      <c r="B7398" s="2" t="s">
        <v>4386</v>
      </c>
      <c r="C7398" s="2" t="s">
        <v>98</v>
      </c>
      <c r="D7398" s="2" t="s">
        <v>17182</v>
      </c>
      <c r="E7398" s="2" t="s">
        <v>17187</v>
      </c>
      <c r="F7398" s="13" t="n">
        <v>45709</v>
      </c>
      <c r="G7398" s="13" t="n">
        <v>45709</v>
      </c>
      <c r="H7398" s="2" t="n">
        <v>20.3</v>
      </c>
    </row>
    <row r="7399" customFormat="false" ht="15" hidden="false" customHeight="false" outlineLevel="0" collapsed="false">
      <c r="A7399" s="2" t="s">
        <v>24580</v>
      </c>
      <c r="B7399" s="2" t="s">
        <v>2295</v>
      </c>
      <c r="C7399" s="2" t="s">
        <v>123</v>
      </c>
      <c r="D7399" s="2" t="s">
        <v>17178</v>
      </c>
      <c r="E7399" s="2" t="s">
        <v>17193</v>
      </c>
      <c r="F7399" s="13" t="n">
        <v>46215</v>
      </c>
      <c r="G7399" s="13" t="n">
        <v>46215</v>
      </c>
      <c r="H7399" s="2" t="n">
        <v>6.5</v>
      </c>
    </row>
    <row r="7400" customFormat="false" ht="15" hidden="false" customHeight="false" outlineLevel="0" collapsed="false">
      <c r="A7400" s="2" t="s">
        <v>24581</v>
      </c>
      <c r="B7400" s="2" t="s">
        <v>4343</v>
      </c>
      <c r="C7400" s="2" t="s">
        <v>165</v>
      </c>
      <c r="D7400" s="2" t="s">
        <v>17175</v>
      </c>
      <c r="E7400" s="2" t="s">
        <v>17193</v>
      </c>
      <c r="F7400" s="13" t="n">
        <v>45953</v>
      </c>
      <c r="G7400" s="13" t="n">
        <v>45953</v>
      </c>
      <c r="H7400" s="2" t="n">
        <v>6.3</v>
      </c>
    </row>
    <row r="7401" customFormat="false" ht="15" hidden="false" customHeight="false" outlineLevel="0" collapsed="false">
      <c r="A7401" s="2" t="s">
        <v>24582</v>
      </c>
      <c r="B7401" s="2" t="s">
        <v>1921</v>
      </c>
      <c r="C7401" s="2" t="s">
        <v>139</v>
      </c>
      <c r="D7401" s="2" t="s">
        <v>17184</v>
      </c>
      <c r="E7401" s="2" t="s">
        <v>17187</v>
      </c>
      <c r="F7401" s="13" t="n">
        <v>45745</v>
      </c>
      <c r="G7401" s="13" t="n">
        <v>45745</v>
      </c>
      <c r="H7401" s="2" t="n">
        <v>5.3</v>
      </c>
    </row>
    <row r="7402" customFormat="false" ht="15" hidden="false" customHeight="false" outlineLevel="0" collapsed="false">
      <c r="A7402" s="2" t="s">
        <v>24583</v>
      </c>
      <c r="B7402" s="2" t="s">
        <v>633</v>
      </c>
      <c r="C7402" s="2" t="s">
        <v>165</v>
      </c>
      <c r="D7402" s="2" t="s">
        <v>17184</v>
      </c>
      <c r="E7402" s="2" t="s">
        <v>17176</v>
      </c>
      <c r="F7402" s="13" t="n">
        <v>45783</v>
      </c>
      <c r="G7402" s="13" t="n">
        <v>45783</v>
      </c>
      <c r="H7402" s="2" t="n">
        <v>8.8</v>
      </c>
    </row>
    <row r="7403" customFormat="false" ht="15" hidden="false" customHeight="false" outlineLevel="0" collapsed="false">
      <c r="A7403" s="2" t="s">
        <v>24584</v>
      </c>
      <c r="B7403" s="2" t="s">
        <v>2340</v>
      </c>
      <c r="C7403" s="2" t="s">
        <v>119</v>
      </c>
      <c r="D7403" s="2" t="s">
        <v>17184</v>
      </c>
      <c r="E7403" s="2" t="s">
        <v>17191</v>
      </c>
      <c r="F7403" s="13" t="n">
        <v>45834</v>
      </c>
      <c r="G7403" s="13" t="n">
        <v>45834</v>
      </c>
      <c r="H7403" s="2" t="n">
        <v>1.9</v>
      </c>
    </row>
    <row r="7404" customFormat="false" ht="15" hidden="false" customHeight="false" outlineLevel="0" collapsed="false">
      <c r="A7404" s="2" t="s">
        <v>24585</v>
      </c>
      <c r="B7404" s="2" t="s">
        <v>2015</v>
      </c>
      <c r="C7404" s="2" t="s">
        <v>128</v>
      </c>
      <c r="D7404" s="2" t="s">
        <v>17175</v>
      </c>
      <c r="E7404" s="2" t="s">
        <v>17187</v>
      </c>
      <c r="F7404" s="13" t="n">
        <v>46154</v>
      </c>
      <c r="G7404" s="13" t="n">
        <v>46154</v>
      </c>
      <c r="H7404" s="2" t="n">
        <v>13.4</v>
      </c>
    </row>
    <row r="7405" customFormat="false" ht="15" hidden="false" customHeight="false" outlineLevel="0" collapsed="false">
      <c r="A7405" s="2" t="s">
        <v>24586</v>
      </c>
      <c r="B7405" s="2" t="s">
        <v>1468</v>
      </c>
      <c r="C7405" s="2" t="s">
        <v>114</v>
      </c>
      <c r="D7405" s="2" t="s">
        <v>17184</v>
      </c>
      <c r="E7405" s="2" t="s">
        <v>17176</v>
      </c>
      <c r="F7405" s="13" t="n">
        <v>45982</v>
      </c>
      <c r="G7405" s="13" t="n">
        <v>45982</v>
      </c>
      <c r="H7405" s="2" t="n">
        <v>20.2</v>
      </c>
    </row>
    <row r="7406" customFormat="false" ht="15" hidden="false" customHeight="false" outlineLevel="0" collapsed="false">
      <c r="A7406" s="2" t="s">
        <v>24587</v>
      </c>
      <c r="B7406" s="2" t="s">
        <v>1989</v>
      </c>
      <c r="C7406" s="2" t="s">
        <v>123</v>
      </c>
      <c r="D7406" s="2" t="s">
        <v>17178</v>
      </c>
      <c r="E7406" s="2" t="s">
        <v>17187</v>
      </c>
      <c r="F7406" s="13" t="n">
        <v>46146</v>
      </c>
      <c r="G7406" s="13" t="n">
        <v>46146</v>
      </c>
      <c r="H7406" s="2" t="n">
        <v>6.3</v>
      </c>
    </row>
    <row r="7407" customFormat="false" ht="15" hidden="false" customHeight="false" outlineLevel="0" collapsed="false">
      <c r="A7407" s="2" t="s">
        <v>24588</v>
      </c>
      <c r="B7407" s="2" t="s">
        <v>2749</v>
      </c>
      <c r="C7407" s="2" t="s">
        <v>119</v>
      </c>
      <c r="D7407" s="2" t="s">
        <v>17178</v>
      </c>
      <c r="E7407" s="2" t="s">
        <v>17176</v>
      </c>
      <c r="F7407" s="13" t="n">
        <v>46094</v>
      </c>
      <c r="G7407" s="13" t="n">
        <v>46094</v>
      </c>
      <c r="H7407" s="2" t="n">
        <v>16.1</v>
      </c>
    </row>
    <row r="7408" customFormat="false" ht="15" hidden="false" customHeight="false" outlineLevel="0" collapsed="false">
      <c r="A7408" s="2" t="s">
        <v>24589</v>
      </c>
      <c r="B7408" s="2" t="s">
        <v>3996</v>
      </c>
      <c r="C7408" s="2" t="s">
        <v>98</v>
      </c>
      <c r="D7408" s="2" t="s">
        <v>17182</v>
      </c>
      <c r="E7408" s="2" t="s">
        <v>17176</v>
      </c>
      <c r="F7408" s="13" t="n">
        <v>45898</v>
      </c>
      <c r="G7408" s="13" t="n">
        <v>45898</v>
      </c>
      <c r="H7408" s="2" t="n">
        <v>13.2</v>
      </c>
    </row>
    <row r="7409" customFormat="false" ht="15" hidden="false" customHeight="false" outlineLevel="0" collapsed="false">
      <c r="A7409" s="2" t="s">
        <v>24590</v>
      </c>
      <c r="B7409" s="2" t="s">
        <v>2588</v>
      </c>
      <c r="C7409" s="2" t="s">
        <v>108</v>
      </c>
      <c r="D7409" s="2" t="s">
        <v>17180</v>
      </c>
      <c r="E7409" s="2" t="s">
        <v>17187</v>
      </c>
      <c r="F7409" s="13" t="n">
        <v>46025</v>
      </c>
      <c r="G7409" s="13" t="n">
        <v>46025</v>
      </c>
      <c r="H7409" s="2" t="n">
        <v>7</v>
      </c>
    </row>
    <row r="7410" customFormat="false" ht="15" hidden="false" customHeight="false" outlineLevel="0" collapsed="false">
      <c r="A7410" s="2" t="s">
        <v>24591</v>
      </c>
      <c r="B7410" s="2" t="s">
        <v>500</v>
      </c>
      <c r="C7410" s="2" t="s">
        <v>145</v>
      </c>
      <c r="D7410" s="2" t="s">
        <v>17178</v>
      </c>
      <c r="E7410" s="2" t="s">
        <v>17176</v>
      </c>
      <c r="F7410" s="13" t="n">
        <v>45833</v>
      </c>
      <c r="G7410" s="13" t="n">
        <v>45833</v>
      </c>
      <c r="H7410" s="2" t="n">
        <v>17.9</v>
      </c>
    </row>
    <row r="7411" customFormat="false" ht="15" hidden="false" customHeight="false" outlineLevel="0" collapsed="false">
      <c r="A7411" s="2" t="s">
        <v>24592</v>
      </c>
      <c r="B7411" s="2" t="s">
        <v>1984</v>
      </c>
      <c r="C7411" s="2" t="s">
        <v>119</v>
      </c>
      <c r="D7411" s="2" t="s">
        <v>17180</v>
      </c>
      <c r="E7411" s="2" t="s">
        <v>17187</v>
      </c>
      <c r="F7411" s="13" t="n">
        <v>45969</v>
      </c>
      <c r="G7411" s="13" t="n">
        <v>45969</v>
      </c>
      <c r="H7411" s="2" t="n">
        <v>4.8</v>
      </c>
    </row>
    <row r="7412" customFormat="false" ht="15" hidden="false" customHeight="false" outlineLevel="0" collapsed="false">
      <c r="A7412" s="2" t="s">
        <v>24593</v>
      </c>
      <c r="B7412" s="2" t="s">
        <v>2881</v>
      </c>
      <c r="C7412" s="2" t="s">
        <v>128</v>
      </c>
      <c r="D7412" s="2" t="s">
        <v>17175</v>
      </c>
      <c r="E7412" s="2" t="s">
        <v>17187</v>
      </c>
      <c r="F7412" s="13" t="n">
        <v>46158</v>
      </c>
      <c r="G7412" s="13" t="n">
        <v>46158</v>
      </c>
      <c r="H7412" s="2" t="n">
        <v>5.8</v>
      </c>
    </row>
    <row r="7413" customFormat="false" ht="15" hidden="false" customHeight="false" outlineLevel="0" collapsed="false">
      <c r="A7413" s="2" t="s">
        <v>24594</v>
      </c>
      <c r="B7413" s="2" t="s">
        <v>2469</v>
      </c>
      <c r="C7413" s="2" t="s">
        <v>163</v>
      </c>
      <c r="D7413" s="2" t="s">
        <v>17175</v>
      </c>
      <c r="E7413" s="2" t="s">
        <v>17176</v>
      </c>
      <c r="F7413" s="13" t="n">
        <v>46037</v>
      </c>
      <c r="G7413" s="13" t="n">
        <v>46037</v>
      </c>
      <c r="H7413" s="2" t="n">
        <v>15.9</v>
      </c>
    </row>
    <row r="7414" customFormat="false" ht="15" hidden="false" customHeight="false" outlineLevel="0" collapsed="false">
      <c r="A7414" s="2" t="s">
        <v>24595</v>
      </c>
      <c r="B7414" s="2" t="s">
        <v>2387</v>
      </c>
      <c r="C7414" s="2" t="s">
        <v>98</v>
      </c>
      <c r="D7414" s="2" t="s">
        <v>17178</v>
      </c>
      <c r="E7414" s="2" t="s">
        <v>17191</v>
      </c>
      <c r="F7414" s="13" t="n">
        <v>45868</v>
      </c>
      <c r="G7414" s="13" t="n">
        <v>45868</v>
      </c>
      <c r="H7414" s="2" t="n">
        <v>1.4</v>
      </c>
    </row>
    <row r="7415" customFormat="false" ht="15" hidden="false" customHeight="false" outlineLevel="0" collapsed="false">
      <c r="A7415" s="2" t="s">
        <v>24596</v>
      </c>
      <c r="B7415" s="2" t="s">
        <v>4071</v>
      </c>
      <c r="C7415" s="2" t="s">
        <v>119</v>
      </c>
      <c r="D7415" s="2" t="s">
        <v>17178</v>
      </c>
      <c r="E7415" s="2" t="s">
        <v>17176</v>
      </c>
      <c r="F7415" s="13" t="n">
        <v>45884</v>
      </c>
      <c r="G7415" s="13" t="n">
        <v>45884</v>
      </c>
      <c r="H7415" s="2" t="n">
        <v>21.1</v>
      </c>
    </row>
    <row r="7416" customFormat="false" ht="15" hidden="false" customHeight="false" outlineLevel="0" collapsed="false">
      <c r="A7416" s="2" t="s">
        <v>24597</v>
      </c>
      <c r="B7416" s="2" t="s">
        <v>1026</v>
      </c>
      <c r="C7416" s="2" t="s">
        <v>108</v>
      </c>
      <c r="D7416" s="2" t="s">
        <v>17180</v>
      </c>
      <c r="E7416" s="2" t="s">
        <v>17187</v>
      </c>
      <c r="F7416" s="13" t="n">
        <v>45883</v>
      </c>
      <c r="G7416" s="13" t="n">
        <v>45883</v>
      </c>
      <c r="H7416" s="2" t="n">
        <v>6.8</v>
      </c>
    </row>
    <row r="7417" customFormat="false" ht="15" hidden="false" customHeight="false" outlineLevel="0" collapsed="false">
      <c r="A7417" s="2" t="s">
        <v>24598</v>
      </c>
      <c r="B7417" s="2" t="s">
        <v>1942</v>
      </c>
      <c r="C7417" s="2" t="s">
        <v>128</v>
      </c>
      <c r="D7417" s="2" t="s">
        <v>17178</v>
      </c>
      <c r="E7417" s="2" t="s">
        <v>17193</v>
      </c>
      <c r="F7417" s="13" t="n">
        <v>45793</v>
      </c>
      <c r="G7417" s="13" t="n">
        <v>45793</v>
      </c>
      <c r="H7417" s="2" t="n">
        <v>6.1</v>
      </c>
    </row>
    <row r="7418" customFormat="false" ht="15" hidden="false" customHeight="false" outlineLevel="0" collapsed="false">
      <c r="A7418" s="2" t="s">
        <v>24599</v>
      </c>
      <c r="B7418" s="2" t="s">
        <v>1166</v>
      </c>
      <c r="C7418" s="2" t="s">
        <v>128</v>
      </c>
      <c r="D7418" s="2" t="s">
        <v>17180</v>
      </c>
      <c r="E7418" s="2" t="s">
        <v>17193</v>
      </c>
      <c r="F7418" s="13" t="n">
        <v>46134</v>
      </c>
      <c r="G7418" s="13" t="n">
        <v>46134</v>
      </c>
      <c r="H7418" s="2" t="n">
        <v>8</v>
      </c>
    </row>
    <row r="7419" customFormat="false" ht="15" hidden="false" customHeight="false" outlineLevel="0" collapsed="false">
      <c r="A7419" s="2" t="s">
        <v>24600</v>
      </c>
      <c r="B7419" s="2" t="s">
        <v>604</v>
      </c>
      <c r="C7419" s="2" t="s">
        <v>165</v>
      </c>
      <c r="D7419" s="2" t="s">
        <v>17184</v>
      </c>
      <c r="E7419" s="2" t="s">
        <v>17176</v>
      </c>
      <c r="F7419" s="13" t="n">
        <v>46033</v>
      </c>
      <c r="G7419" s="13" t="n">
        <v>46033</v>
      </c>
      <c r="H7419" s="2" t="n">
        <v>5.2</v>
      </c>
    </row>
    <row r="7420" customFormat="false" ht="15" hidden="false" customHeight="false" outlineLevel="0" collapsed="false">
      <c r="A7420" s="2" t="s">
        <v>24601</v>
      </c>
      <c r="B7420" s="2" t="s">
        <v>593</v>
      </c>
      <c r="C7420" s="2" t="s">
        <v>98</v>
      </c>
      <c r="D7420" s="2" t="s">
        <v>17182</v>
      </c>
      <c r="E7420" s="2" t="s">
        <v>17176</v>
      </c>
      <c r="F7420" s="13" t="n">
        <v>46078</v>
      </c>
      <c r="G7420" s="13" t="n">
        <v>46079</v>
      </c>
      <c r="H7420" s="2" t="n">
        <v>40.2</v>
      </c>
    </row>
    <row r="7421" customFormat="false" ht="15" hidden="false" customHeight="false" outlineLevel="0" collapsed="false">
      <c r="A7421" s="2" t="s">
        <v>24602</v>
      </c>
      <c r="B7421" s="2" t="s">
        <v>4070</v>
      </c>
      <c r="C7421" s="2" t="s">
        <v>108</v>
      </c>
      <c r="D7421" s="2" t="s">
        <v>17178</v>
      </c>
      <c r="E7421" s="2" t="s">
        <v>17187</v>
      </c>
      <c r="F7421" s="13" t="n">
        <v>45993</v>
      </c>
      <c r="G7421" s="13" t="n">
        <v>45993</v>
      </c>
      <c r="H7421" s="2" t="n">
        <v>8.1</v>
      </c>
    </row>
    <row r="7422" customFormat="false" ht="15" hidden="false" customHeight="false" outlineLevel="0" collapsed="false">
      <c r="A7422" s="2" t="s">
        <v>24603</v>
      </c>
      <c r="B7422" s="2" t="s">
        <v>2958</v>
      </c>
      <c r="C7422" s="2" t="s">
        <v>108</v>
      </c>
      <c r="D7422" s="2" t="s">
        <v>17175</v>
      </c>
      <c r="E7422" s="2" t="s">
        <v>17187</v>
      </c>
      <c r="F7422" s="13" t="n">
        <v>46041</v>
      </c>
      <c r="G7422" s="13" t="n">
        <v>46041</v>
      </c>
      <c r="H7422" s="2" t="n">
        <v>10.5</v>
      </c>
    </row>
    <row r="7423" customFormat="false" ht="15" hidden="false" customHeight="false" outlineLevel="0" collapsed="false">
      <c r="A7423" s="2" t="s">
        <v>24604</v>
      </c>
      <c r="B7423" s="2" t="s">
        <v>4754</v>
      </c>
      <c r="C7423" s="2" t="s">
        <v>163</v>
      </c>
      <c r="D7423" s="2" t="s">
        <v>17178</v>
      </c>
      <c r="E7423" s="2" t="s">
        <v>17187</v>
      </c>
      <c r="F7423" s="13" t="n">
        <v>46163</v>
      </c>
      <c r="G7423" s="13" t="n">
        <v>46163</v>
      </c>
      <c r="H7423" s="2" t="n">
        <v>11.2</v>
      </c>
    </row>
    <row r="7424" customFormat="false" ht="15" hidden="false" customHeight="false" outlineLevel="0" collapsed="false">
      <c r="A7424" s="2" t="s">
        <v>24605</v>
      </c>
      <c r="B7424" s="2" t="s">
        <v>2085</v>
      </c>
      <c r="C7424" s="2" t="s">
        <v>119</v>
      </c>
      <c r="D7424" s="2" t="s">
        <v>17175</v>
      </c>
      <c r="E7424" s="2" t="s">
        <v>17187</v>
      </c>
      <c r="F7424" s="13" t="n">
        <v>45763</v>
      </c>
      <c r="G7424" s="13" t="n">
        <v>45763</v>
      </c>
      <c r="H7424" s="2" t="n">
        <v>23.5</v>
      </c>
    </row>
    <row r="7425" customFormat="false" ht="15" hidden="false" customHeight="false" outlineLevel="0" collapsed="false">
      <c r="A7425" s="2" t="s">
        <v>24606</v>
      </c>
      <c r="B7425" s="2" t="s">
        <v>1003</v>
      </c>
      <c r="C7425" s="2" t="s">
        <v>165</v>
      </c>
      <c r="D7425" s="2" t="s">
        <v>17180</v>
      </c>
      <c r="E7425" s="2" t="s">
        <v>17176</v>
      </c>
      <c r="F7425" s="13" t="n">
        <v>46047</v>
      </c>
      <c r="G7425" s="13" t="n">
        <v>46047</v>
      </c>
      <c r="H7425" s="2" t="n">
        <v>21.9</v>
      </c>
    </row>
    <row r="7426" customFormat="false" ht="15" hidden="false" customHeight="false" outlineLevel="0" collapsed="false">
      <c r="A7426" s="2" t="s">
        <v>24607</v>
      </c>
      <c r="B7426" s="2" t="s">
        <v>4476</v>
      </c>
      <c r="C7426" s="2" t="s">
        <v>104</v>
      </c>
      <c r="D7426" s="2" t="s">
        <v>17178</v>
      </c>
      <c r="E7426" s="2" t="s">
        <v>17187</v>
      </c>
      <c r="F7426" s="13" t="n">
        <v>45986</v>
      </c>
      <c r="G7426" s="13" t="n">
        <v>45986</v>
      </c>
      <c r="H7426" s="2" t="n">
        <v>8.7</v>
      </c>
    </row>
    <row r="7427" customFormat="false" ht="15" hidden="false" customHeight="false" outlineLevel="0" collapsed="false">
      <c r="A7427" s="2" t="s">
        <v>24608</v>
      </c>
      <c r="B7427" s="2" t="s">
        <v>3762</v>
      </c>
      <c r="C7427" s="2" t="s">
        <v>139</v>
      </c>
      <c r="D7427" s="2" t="s">
        <v>17178</v>
      </c>
      <c r="E7427" s="2" t="s">
        <v>17193</v>
      </c>
      <c r="F7427" s="13" t="n">
        <v>46129</v>
      </c>
      <c r="G7427" s="13" t="n">
        <v>46129</v>
      </c>
      <c r="H7427" s="2" t="n">
        <v>12.9</v>
      </c>
    </row>
    <row r="7428" customFormat="false" ht="15" hidden="false" customHeight="false" outlineLevel="0" collapsed="false">
      <c r="A7428" s="2" t="s">
        <v>24609</v>
      </c>
      <c r="B7428" s="2" t="s">
        <v>3123</v>
      </c>
      <c r="C7428" s="2" t="s">
        <v>98</v>
      </c>
      <c r="D7428" s="2" t="s">
        <v>17178</v>
      </c>
      <c r="E7428" s="2" t="s">
        <v>17187</v>
      </c>
      <c r="F7428" s="13" t="n">
        <v>45937</v>
      </c>
      <c r="G7428" s="13" t="n">
        <v>45937</v>
      </c>
      <c r="H7428" s="2" t="n">
        <v>9.9</v>
      </c>
    </row>
    <row r="7429" customFormat="false" ht="15" hidden="false" customHeight="false" outlineLevel="0" collapsed="false">
      <c r="A7429" s="2" t="s">
        <v>24610</v>
      </c>
      <c r="B7429" s="2" t="s">
        <v>3178</v>
      </c>
      <c r="C7429" s="2" t="s">
        <v>114</v>
      </c>
      <c r="D7429" s="2" t="s">
        <v>17182</v>
      </c>
      <c r="E7429" s="2" t="s">
        <v>17191</v>
      </c>
      <c r="F7429" s="13" t="n">
        <v>46145</v>
      </c>
      <c r="G7429" s="13" t="n">
        <v>46145</v>
      </c>
      <c r="H7429" s="2" t="n">
        <v>5.5</v>
      </c>
    </row>
    <row r="7430" customFormat="false" ht="15" hidden="false" customHeight="false" outlineLevel="0" collapsed="false">
      <c r="A7430" s="2" t="s">
        <v>24611</v>
      </c>
      <c r="B7430" s="2" t="s">
        <v>4692</v>
      </c>
      <c r="C7430" s="2" t="s">
        <v>108</v>
      </c>
      <c r="D7430" s="2" t="s">
        <v>17180</v>
      </c>
      <c r="E7430" s="2" t="s">
        <v>17187</v>
      </c>
      <c r="F7430" s="13" t="n">
        <v>45984</v>
      </c>
      <c r="G7430" s="13" t="n">
        <v>45984</v>
      </c>
      <c r="H7430" s="2" t="n">
        <v>15.6</v>
      </c>
    </row>
    <row r="7431" customFormat="false" ht="15" hidden="false" customHeight="false" outlineLevel="0" collapsed="false">
      <c r="A7431" s="2" t="s">
        <v>24612</v>
      </c>
      <c r="B7431" s="2" t="s">
        <v>3679</v>
      </c>
      <c r="C7431" s="2" t="s">
        <v>98</v>
      </c>
      <c r="D7431" s="2" t="s">
        <v>17178</v>
      </c>
      <c r="E7431" s="2" t="s">
        <v>17187</v>
      </c>
      <c r="F7431" s="13" t="n">
        <v>45927</v>
      </c>
      <c r="G7431" s="13" t="n">
        <v>45927</v>
      </c>
      <c r="H7431" s="2" t="n">
        <v>9</v>
      </c>
    </row>
    <row r="7432" customFormat="false" ht="15" hidden="false" customHeight="false" outlineLevel="0" collapsed="false">
      <c r="A7432" s="2" t="s">
        <v>24613</v>
      </c>
      <c r="B7432" s="2" t="s">
        <v>2387</v>
      </c>
      <c r="C7432" s="2" t="s">
        <v>98</v>
      </c>
      <c r="D7432" s="2" t="s">
        <v>17180</v>
      </c>
      <c r="E7432" s="2" t="s">
        <v>17176</v>
      </c>
      <c r="F7432" s="13" t="n">
        <v>46138</v>
      </c>
      <c r="G7432" s="13" t="n">
        <v>46138</v>
      </c>
      <c r="H7432" s="2" t="n">
        <v>18.3</v>
      </c>
    </row>
    <row r="7433" customFormat="false" ht="15" hidden="false" customHeight="false" outlineLevel="0" collapsed="false">
      <c r="A7433" s="2" t="s">
        <v>24614</v>
      </c>
      <c r="B7433" s="2" t="s">
        <v>926</v>
      </c>
      <c r="C7433" s="2" t="s">
        <v>98</v>
      </c>
      <c r="D7433" s="2" t="s">
        <v>17178</v>
      </c>
      <c r="E7433" s="2" t="s">
        <v>17176</v>
      </c>
      <c r="F7433" s="13" t="n">
        <v>45763</v>
      </c>
      <c r="G7433" s="13" t="n">
        <v>45763</v>
      </c>
      <c r="H7433" s="2" t="n">
        <v>13</v>
      </c>
    </row>
    <row r="7434" customFormat="false" ht="15" hidden="false" customHeight="false" outlineLevel="0" collapsed="false">
      <c r="A7434" s="2" t="s">
        <v>24615</v>
      </c>
      <c r="B7434" s="2" t="s">
        <v>2589</v>
      </c>
      <c r="C7434" s="2" t="s">
        <v>104</v>
      </c>
      <c r="D7434" s="2" t="s">
        <v>17178</v>
      </c>
      <c r="E7434" s="2" t="s">
        <v>17176</v>
      </c>
      <c r="F7434" s="13" t="n">
        <v>45906</v>
      </c>
      <c r="G7434" s="13" t="n">
        <v>45906</v>
      </c>
      <c r="H7434" s="2" t="n">
        <v>15.6</v>
      </c>
    </row>
    <row r="7435" customFormat="false" ht="15" hidden="false" customHeight="false" outlineLevel="0" collapsed="false">
      <c r="A7435" s="2" t="s">
        <v>24616</v>
      </c>
      <c r="B7435" s="2" t="s">
        <v>159</v>
      </c>
      <c r="C7435" s="2" t="s">
        <v>119</v>
      </c>
      <c r="D7435" s="2" t="s">
        <v>17180</v>
      </c>
      <c r="E7435" s="2" t="s">
        <v>17191</v>
      </c>
      <c r="F7435" s="13" t="n">
        <v>45814</v>
      </c>
      <c r="G7435" s="13" t="n">
        <v>45814</v>
      </c>
      <c r="H7435" s="2" t="n">
        <v>1.8</v>
      </c>
    </row>
    <row r="7436" customFormat="false" ht="15" hidden="false" customHeight="false" outlineLevel="0" collapsed="false">
      <c r="A7436" s="2" t="s">
        <v>24617</v>
      </c>
      <c r="B7436" s="2" t="s">
        <v>4910</v>
      </c>
      <c r="C7436" s="2" t="s">
        <v>163</v>
      </c>
      <c r="D7436" s="2" t="s">
        <v>17175</v>
      </c>
      <c r="E7436" s="2" t="s">
        <v>17191</v>
      </c>
      <c r="F7436" s="13" t="n">
        <v>46219</v>
      </c>
      <c r="G7436" s="13" t="n">
        <v>46219</v>
      </c>
      <c r="H7436" s="2" t="n">
        <v>2.1</v>
      </c>
    </row>
    <row r="7437" customFormat="false" ht="15" hidden="false" customHeight="false" outlineLevel="0" collapsed="false">
      <c r="A7437" s="2" t="s">
        <v>24618</v>
      </c>
      <c r="B7437" s="2" t="s">
        <v>2420</v>
      </c>
      <c r="C7437" s="2" t="s">
        <v>128</v>
      </c>
      <c r="D7437" s="2" t="s">
        <v>17182</v>
      </c>
      <c r="E7437" s="2" t="s">
        <v>17176</v>
      </c>
      <c r="F7437" s="13" t="n">
        <v>46052</v>
      </c>
      <c r="G7437" s="13" t="n">
        <v>46052</v>
      </c>
      <c r="H7437" s="2" t="n">
        <v>13</v>
      </c>
    </row>
    <row r="7438" customFormat="false" ht="15" hidden="false" customHeight="false" outlineLevel="0" collapsed="false">
      <c r="A7438" s="2" t="s">
        <v>24619</v>
      </c>
      <c r="B7438" s="2" t="s">
        <v>2752</v>
      </c>
      <c r="C7438" s="2" t="s">
        <v>141</v>
      </c>
      <c r="D7438" s="2" t="s">
        <v>17178</v>
      </c>
      <c r="E7438" s="2" t="s">
        <v>17187</v>
      </c>
      <c r="F7438" s="13" t="n">
        <v>46006</v>
      </c>
      <c r="G7438" s="13" t="n">
        <v>46007</v>
      </c>
      <c r="H7438" s="2" t="n">
        <v>27</v>
      </c>
    </row>
    <row r="7439" customFormat="false" ht="15" hidden="false" customHeight="false" outlineLevel="0" collapsed="false">
      <c r="A7439" s="2" t="s">
        <v>24620</v>
      </c>
      <c r="B7439" s="2" t="s">
        <v>1704</v>
      </c>
      <c r="C7439" s="2" t="s">
        <v>114</v>
      </c>
      <c r="D7439" s="2" t="s">
        <v>17178</v>
      </c>
      <c r="E7439" s="2" t="s">
        <v>17193</v>
      </c>
      <c r="F7439" s="13" t="n">
        <v>46116</v>
      </c>
      <c r="G7439" s="13" t="n">
        <v>46116</v>
      </c>
      <c r="H7439" s="2" t="n">
        <v>16.1</v>
      </c>
    </row>
    <row r="7440" customFormat="false" ht="15" hidden="false" customHeight="false" outlineLevel="0" collapsed="false">
      <c r="A7440" s="2" t="s">
        <v>24621</v>
      </c>
      <c r="B7440" s="2" t="s">
        <v>3899</v>
      </c>
      <c r="C7440" s="2" t="s">
        <v>119</v>
      </c>
      <c r="D7440" s="2" t="s">
        <v>17175</v>
      </c>
      <c r="E7440" s="2" t="s">
        <v>17176</v>
      </c>
      <c r="F7440" s="13" t="n">
        <v>45892</v>
      </c>
      <c r="G7440" s="13" t="n">
        <v>45892</v>
      </c>
      <c r="H7440" s="2" t="n">
        <v>13</v>
      </c>
    </row>
    <row r="7441" customFormat="false" ht="15" hidden="false" customHeight="false" outlineLevel="0" collapsed="false">
      <c r="A7441" s="2" t="s">
        <v>24622</v>
      </c>
      <c r="B7441" s="2" t="s">
        <v>5137</v>
      </c>
      <c r="C7441" s="2" t="s">
        <v>98</v>
      </c>
      <c r="D7441" s="2" t="s">
        <v>17180</v>
      </c>
      <c r="E7441" s="2" t="s">
        <v>17176</v>
      </c>
      <c r="F7441" s="13" t="n">
        <v>46111</v>
      </c>
      <c r="G7441" s="13" t="n">
        <v>46111</v>
      </c>
      <c r="H7441" s="2" t="n">
        <v>10.7</v>
      </c>
    </row>
    <row r="7442" customFormat="false" ht="15" hidden="false" customHeight="false" outlineLevel="0" collapsed="false">
      <c r="A7442" s="2" t="s">
        <v>24623</v>
      </c>
      <c r="B7442" s="2" t="s">
        <v>4245</v>
      </c>
      <c r="C7442" s="2" t="s">
        <v>145</v>
      </c>
      <c r="D7442" s="2" t="s">
        <v>17184</v>
      </c>
      <c r="E7442" s="2" t="s">
        <v>17176</v>
      </c>
      <c r="F7442" s="13" t="n">
        <v>46203</v>
      </c>
      <c r="G7442" s="13" t="n">
        <v>46203</v>
      </c>
      <c r="H7442" s="2" t="n">
        <v>6.3</v>
      </c>
    </row>
    <row r="7443" customFormat="false" ht="15" hidden="false" customHeight="false" outlineLevel="0" collapsed="false">
      <c r="A7443" s="2" t="s">
        <v>24624</v>
      </c>
      <c r="B7443" s="2" t="s">
        <v>836</v>
      </c>
      <c r="C7443" s="2" t="s">
        <v>98</v>
      </c>
      <c r="D7443" s="2" t="s">
        <v>17178</v>
      </c>
      <c r="E7443" s="2" t="s">
        <v>17187</v>
      </c>
      <c r="F7443" s="13" t="n">
        <v>45737</v>
      </c>
      <c r="G7443" s="13" t="n">
        <v>45737</v>
      </c>
      <c r="H7443" s="2" t="n">
        <v>4.8</v>
      </c>
    </row>
    <row r="7444" customFormat="false" ht="15" hidden="false" customHeight="false" outlineLevel="0" collapsed="false">
      <c r="A7444" s="2" t="s">
        <v>24625</v>
      </c>
      <c r="B7444" s="2" t="s">
        <v>476</v>
      </c>
      <c r="C7444" s="2" t="s">
        <v>98</v>
      </c>
      <c r="D7444" s="2" t="s">
        <v>17178</v>
      </c>
      <c r="E7444" s="2" t="s">
        <v>17187</v>
      </c>
      <c r="F7444" s="13" t="n">
        <v>45748</v>
      </c>
      <c r="G7444" s="13" t="n">
        <v>45748</v>
      </c>
      <c r="H7444" s="2" t="n">
        <v>9.1</v>
      </c>
    </row>
    <row r="7445" customFormat="false" ht="15" hidden="false" customHeight="false" outlineLevel="0" collapsed="false">
      <c r="A7445" s="2" t="s">
        <v>24626</v>
      </c>
      <c r="B7445" s="2" t="s">
        <v>2568</v>
      </c>
      <c r="C7445" s="2" t="s">
        <v>119</v>
      </c>
      <c r="D7445" s="2" t="s">
        <v>17178</v>
      </c>
      <c r="E7445" s="2" t="s">
        <v>17176</v>
      </c>
      <c r="F7445" s="13" t="n">
        <v>45859</v>
      </c>
      <c r="G7445" s="13" t="n">
        <v>45859</v>
      </c>
      <c r="H7445" s="2" t="n">
        <v>12.9</v>
      </c>
    </row>
    <row r="7446" customFormat="false" ht="15" hidden="false" customHeight="false" outlineLevel="0" collapsed="false">
      <c r="A7446" s="2" t="s">
        <v>24627</v>
      </c>
      <c r="B7446" s="2" t="s">
        <v>3910</v>
      </c>
      <c r="C7446" s="2" t="s">
        <v>98</v>
      </c>
      <c r="D7446" s="2" t="s">
        <v>17175</v>
      </c>
      <c r="E7446" s="2" t="s">
        <v>17187</v>
      </c>
      <c r="F7446" s="13" t="n">
        <v>45785</v>
      </c>
      <c r="G7446" s="13" t="n">
        <v>45785</v>
      </c>
      <c r="H7446" s="2" t="n">
        <v>10.7</v>
      </c>
    </row>
    <row r="7447" customFormat="false" ht="15" hidden="false" customHeight="false" outlineLevel="0" collapsed="false">
      <c r="A7447" s="2" t="s">
        <v>24628</v>
      </c>
      <c r="B7447" s="2" t="s">
        <v>1734</v>
      </c>
      <c r="C7447" s="2" t="s">
        <v>128</v>
      </c>
      <c r="D7447" s="2" t="s">
        <v>17175</v>
      </c>
      <c r="E7447" s="2" t="s">
        <v>17176</v>
      </c>
      <c r="F7447" s="13" t="n">
        <v>45719</v>
      </c>
      <c r="G7447" s="13" t="n">
        <v>45719</v>
      </c>
      <c r="H7447" s="2" t="n">
        <v>22.5</v>
      </c>
    </row>
    <row r="7448" customFormat="false" ht="15" hidden="false" customHeight="false" outlineLevel="0" collapsed="false">
      <c r="A7448" s="2" t="s">
        <v>24629</v>
      </c>
      <c r="B7448" s="2" t="s">
        <v>1157</v>
      </c>
      <c r="C7448" s="2" t="s">
        <v>128</v>
      </c>
      <c r="D7448" s="2" t="s">
        <v>17175</v>
      </c>
      <c r="E7448" s="2" t="s">
        <v>17193</v>
      </c>
      <c r="F7448" s="13" t="n">
        <v>46122</v>
      </c>
      <c r="G7448" s="13" t="n">
        <v>46122</v>
      </c>
      <c r="H7448" s="2" t="n">
        <v>8.5</v>
      </c>
    </row>
    <row r="7449" customFormat="false" ht="15" hidden="false" customHeight="false" outlineLevel="0" collapsed="false">
      <c r="A7449" s="2" t="s">
        <v>24630</v>
      </c>
      <c r="B7449" s="2" t="s">
        <v>2168</v>
      </c>
      <c r="C7449" s="2" t="s">
        <v>128</v>
      </c>
      <c r="D7449" s="2" t="s">
        <v>17175</v>
      </c>
      <c r="E7449" s="2" t="s">
        <v>17193</v>
      </c>
      <c r="F7449" s="13" t="n">
        <v>45858</v>
      </c>
      <c r="G7449" s="13" t="n">
        <v>45858</v>
      </c>
      <c r="H7449" s="2" t="n">
        <v>12.7</v>
      </c>
    </row>
    <row r="7450" customFormat="false" ht="15" hidden="false" customHeight="false" outlineLevel="0" collapsed="false">
      <c r="A7450" s="2" t="s">
        <v>24631</v>
      </c>
      <c r="B7450" s="2" t="s">
        <v>1074</v>
      </c>
      <c r="C7450" s="2" t="s">
        <v>119</v>
      </c>
      <c r="D7450" s="2" t="s">
        <v>17178</v>
      </c>
      <c r="E7450" s="2" t="s">
        <v>17193</v>
      </c>
      <c r="F7450" s="13" t="n">
        <v>45637</v>
      </c>
      <c r="G7450" s="13" t="n">
        <v>45637</v>
      </c>
      <c r="H7450" s="2" t="n">
        <v>2.9</v>
      </c>
    </row>
    <row r="7451" customFormat="false" ht="15" hidden="false" customHeight="false" outlineLevel="0" collapsed="false">
      <c r="A7451" s="2" t="s">
        <v>24632</v>
      </c>
      <c r="B7451" s="2" t="s">
        <v>1090</v>
      </c>
      <c r="C7451" s="2" t="s">
        <v>119</v>
      </c>
      <c r="D7451" s="2" t="s">
        <v>17175</v>
      </c>
      <c r="E7451" s="2" t="s">
        <v>17187</v>
      </c>
      <c r="F7451" s="13" t="n">
        <v>45782</v>
      </c>
      <c r="G7451" s="13" t="n">
        <v>45783</v>
      </c>
      <c r="H7451" s="2" t="n">
        <v>31.5</v>
      </c>
    </row>
    <row r="7452" customFormat="false" ht="15" hidden="false" customHeight="false" outlineLevel="0" collapsed="false">
      <c r="A7452" s="2" t="s">
        <v>24633</v>
      </c>
      <c r="B7452" s="2" t="s">
        <v>3612</v>
      </c>
      <c r="C7452" s="2" t="s">
        <v>123</v>
      </c>
      <c r="D7452" s="2" t="s">
        <v>17182</v>
      </c>
      <c r="E7452" s="2" t="s">
        <v>17176</v>
      </c>
      <c r="F7452" s="13" t="n">
        <v>45794</v>
      </c>
      <c r="G7452" s="13" t="n">
        <v>45795</v>
      </c>
      <c r="H7452" s="2" t="n">
        <v>31</v>
      </c>
    </row>
    <row r="7453" customFormat="false" ht="15" hidden="false" customHeight="false" outlineLevel="0" collapsed="false">
      <c r="A7453" s="2" t="s">
        <v>24634</v>
      </c>
      <c r="B7453" s="2" t="s">
        <v>4439</v>
      </c>
      <c r="C7453" s="2" t="s">
        <v>114</v>
      </c>
      <c r="D7453" s="2" t="s">
        <v>17182</v>
      </c>
      <c r="E7453" s="2" t="s">
        <v>17176</v>
      </c>
      <c r="F7453" s="13" t="n">
        <v>46142</v>
      </c>
      <c r="G7453" s="13" t="n">
        <v>46143</v>
      </c>
      <c r="H7453" s="2" t="n">
        <v>26.7</v>
      </c>
    </row>
    <row r="7454" customFormat="false" ht="15" hidden="false" customHeight="false" outlineLevel="0" collapsed="false">
      <c r="A7454" s="2" t="s">
        <v>24635</v>
      </c>
      <c r="B7454" s="2" t="s">
        <v>1126</v>
      </c>
      <c r="C7454" s="2" t="s">
        <v>119</v>
      </c>
      <c r="D7454" s="2" t="s">
        <v>17178</v>
      </c>
      <c r="E7454" s="2" t="s">
        <v>17176</v>
      </c>
      <c r="F7454" s="13" t="n">
        <v>46203</v>
      </c>
      <c r="G7454" s="13" t="n">
        <v>46203</v>
      </c>
      <c r="H7454" s="2" t="n">
        <v>9.7</v>
      </c>
    </row>
    <row r="7455" customFormat="false" ht="15" hidden="false" customHeight="false" outlineLevel="0" collapsed="false">
      <c r="A7455" s="2" t="s">
        <v>24636</v>
      </c>
      <c r="B7455" s="2" t="s">
        <v>2138</v>
      </c>
      <c r="C7455" s="2" t="s">
        <v>119</v>
      </c>
      <c r="D7455" s="2" t="s">
        <v>17180</v>
      </c>
      <c r="E7455" s="2" t="s">
        <v>17176</v>
      </c>
      <c r="F7455" s="13" t="n">
        <v>46242</v>
      </c>
      <c r="G7455" s="13" t="n">
        <v>46243</v>
      </c>
      <c r="H7455" s="2" t="n">
        <v>30.2</v>
      </c>
    </row>
    <row r="7456" customFormat="false" ht="15" hidden="false" customHeight="false" outlineLevel="0" collapsed="false">
      <c r="A7456" s="2" t="s">
        <v>24637</v>
      </c>
      <c r="B7456" s="2" t="s">
        <v>554</v>
      </c>
      <c r="C7456" s="2" t="s">
        <v>98</v>
      </c>
      <c r="D7456" s="2" t="s">
        <v>17175</v>
      </c>
      <c r="E7456" s="2" t="s">
        <v>17176</v>
      </c>
      <c r="F7456" s="13" t="n">
        <v>46079</v>
      </c>
      <c r="G7456" s="13" t="n">
        <v>46079</v>
      </c>
      <c r="H7456" s="2" t="n">
        <v>9.8</v>
      </c>
    </row>
    <row r="7457" customFormat="false" ht="15" hidden="false" customHeight="false" outlineLevel="0" collapsed="false">
      <c r="A7457" s="2" t="s">
        <v>24638</v>
      </c>
      <c r="B7457" s="2" t="s">
        <v>1623</v>
      </c>
      <c r="C7457" s="2" t="s">
        <v>104</v>
      </c>
      <c r="D7457" s="2" t="s">
        <v>17178</v>
      </c>
      <c r="E7457" s="2" t="s">
        <v>17176</v>
      </c>
      <c r="F7457" s="13" t="n">
        <v>45710</v>
      </c>
      <c r="G7457" s="13" t="n">
        <v>45711</v>
      </c>
      <c r="H7457" s="2" t="n">
        <v>32</v>
      </c>
    </row>
    <row r="7458" customFormat="false" ht="15" hidden="false" customHeight="false" outlineLevel="0" collapsed="false">
      <c r="A7458" s="2" t="s">
        <v>24639</v>
      </c>
      <c r="B7458" s="2" t="s">
        <v>2686</v>
      </c>
      <c r="C7458" s="2" t="s">
        <v>98</v>
      </c>
      <c r="D7458" s="2" t="s">
        <v>17184</v>
      </c>
      <c r="E7458" s="2" t="s">
        <v>17176</v>
      </c>
      <c r="F7458" s="13" t="n">
        <v>45990</v>
      </c>
      <c r="G7458" s="13" t="n">
        <v>45990</v>
      </c>
      <c r="H7458" s="2" t="n">
        <v>9.7</v>
      </c>
    </row>
    <row r="7459" customFormat="false" ht="15" hidden="false" customHeight="false" outlineLevel="0" collapsed="false">
      <c r="A7459" s="2" t="s">
        <v>24640</v>
      </c>
      <c r="B7459" s="2" t="s">
        <v>728</v>
      </c>
      <c r="C7459" s="2" t="s">
        <v>119</v>
      </c>
      <c r="D7459" s="2" t="s">
        <v>17178</v>
      </c>
      <c r="E7459" s="2" t="s">
        <v>17187</v>
      </c>
      <c r="F7459" s="13" t="n">
        <v>45959</v>
      </c>
      <c r="G7459" s="13" t="n">
        <v>45959</v>
      </c>
      <c r="H7459" s="2" t="n">
        <v>4.4</v>
      </c>
    </row>
    <row r="7460" customFormat="false" ht="15" hidden="false" customHeight="false" outlineLevel="0" collapsed="false">
      <c r="A7460" s="2" t="s">
        <v>24641</v>
      </c>
      <c r="B7460" s="2" t="s">
        <v>4372</v>
      </c>
      <c r="C7460" s="2" t="s">
        <v>114</v>
      </c>
      <c r="D7460" s="2" t="s">
        <v>17184</v>
      </c>
      <c r="E7460" s="2" t="s">
        <v>17187</v>
      </c>
      <c r="F7460" s="13" t="n">
        <v>45873</v>
      </c>
      <c r="G7460" s="13" t="n">
        <v>45873</v>
      </c>
      <c r="H7460" s="2" t="n">
        <v>15.5</v>
      </c>
    </row>
    <row r="7461" customFormat="false" ht="15" hidden="false" customHeight="false" outlineLevel="0" collapsed="false">
      <c r="A7461" s="2" t="s">
        <v>24642</v>
      </c>
      <c r="B7461" s="2" t="s">
        <v>2313</v>
      </c>
      <c r="C7461" s="2" t="s">
        <v>163</v>
      </c>
      <c r="D7461" s="2" t="s">
        <v>17184</v>
      </c>
      <c r="E7461" s="2" t="s">
        <v>17191</v>
      </c>
      <c r="F7461" s="13" t="n">
        <v>46244</v>
      </c>
      <c r="G7461" s="13" t="n">
        <v>46244</v>
      </c>
      <c r="H7461" s="2" t="n">
        <v>1.4</v>
      </c>
    </row>
    <row r="7462" customFormat="false" ht="15" hidden="false" customHeight="false" outlineLevel="0" collapsed="false">
      <c r="A7462" s="2" t="s">
        <v>24643</v>
      </c>
      <c r="B7462" s="2" t="s">
        <v>4643</v>
      </c>
      <c r="C7462" s="2" t="s">
        <v>163</v>
      </c>
      <c r="D7462" s="2" t="s">
        <v>17182</v>
      </c>
      <c r="E7462" s="2" t="s">
        <v>17176</v>
      </c>
      <c r="F7462" s="13" t="n">
        <v>45645</v>
      </c>
      <c r="G7462" s="13" t="n">
        <v>45645</v>
      </c>
      <c r="H7462" s="2" t="n">
        <v>8.9</v>
      </c>
    </row>
    <row r="7463" customFormat="false" ht="15" hidden="false" customHeight="false" outlineLevel="0" collapsed="false">
      <c r="A7463" s="2" t="s">
        <v>24644</v>
      </c>
      <c r="B7463" s="2" t="s">
        <v>4923</v>
      </c>
      <c r="C7463" s="2" t="s">
        <v>165</v>
      </c>
      <c r="D7463" s="2" t="s">
        <v>17175</v>
      </c>
      <c r="E7463" s="2" t="s">
        <v>17187</v>
      </c>
      <c r="F7463" s="13" t="n">
        <v>45898</v>
      </c>
      <c r="G7463" s="13" t="n">
        <v>45898</v>
      </c>
      <c r="H7463" s="2" t="n">
        <v>13.6</v>
      </c>
    </row>
    <row r="7464" customFormat="false" ht="15" hidden="false" customHeight="false" outlineLevel="0" collapsed="false">
      <c r="A7464" s="2" t="s">
        <v>24645</v>
      </c>
      <c r="B7464" s="2" t="s">
        <v>707</v>
      </c>
      <c r="C7464" s="2" t="s">
        <v>114</v>
      </c>
      <c r="D7464" s="2" t="s">
        <v>17180</v>
      </c>
      <c r="E7464" s="2" t="s">
        <v>17187</v>
      </c>
      <c r="F7464" s="13" t="n">
        <v>45961</v>
      </c>
      <c r="G7464" s="13" t="n">
        <v>45962</v>
      </c>
      <c r="H7464" s="2" t="n">
        <v>32.8</v>
      </c>
    </row>
    <row r="7465" customFormat="false" ht="15" hidden="false" customHeight="false" outlineLevel="0" collapsed="false">
      <c r="A7465" s="2" t="s">
        <v>24646</v>
      </c>
      <c r="B7465" s="2" t="s">
        <v>270</v>
      </c>
      <c r="C7465" s="2" t="s">
        <v>139</v>
      </c>
      <c r="D7465" s="2" t="s">
        <v>17182</v>
      </c>
      <c r="E7465" s="2" t="s">
        <v>17187</v>
      </c>
      <c r="F7465" s="13" t="n">
        <v>45862</v>
      </c>
      <c r="G7465" s="13" t="n">
        <v>45862</v>
      </c>
      <c r="H7465" s="2" t="n">
        <v>9</v>
      </c>
    </row>
    <row r="7466" customFormat="false" ht="15" hidden="false" customHeight="false" outlineLevel="0" collapsed="false">
      <c r="A7466" s="2" t="s">
        <v>24647</v>
      </c>
      <c r="B7466" s="2" t="s">
        <v>1253</v>
      </c>
      <c r="C7466" s="2" t="s">
        <v>98</v>
      </c>
      <c r="D7466" s="2" t="s">
        <v>17178</v>
      </c>
      <c r="E7466" s="2" t="s">
        <v>17187</v>
      </c>
      <c r="F7466" s="13" t="n">
        <v>46076</v>
      </c>
      <c r="G7466" s="13" t="n">
        <v>46076</v>
      </c>
      <c r="H7466" s="2" t="n">
        <v>9.9</v>
      </c>
    </row>
    <row r="7467" customFormat="false" ht="15" hidden="false" customHeight="false" outlineLevel="0" collapsed="false">
      <c r="A7467" s="2" t="s">
        <v>24648</v>
      </c>
      <c r="B7467" s="2" t="s">
        <v>1093</v>
      </c>
      <c r="C7467" s="2" t="s">
        <v>98</v>
      </c>
      <c r="D7467" s="2" t="s">
        <v>17184</v>
      </c>
      <c r="E7467" s="2" t="s">
        <v>17176</v>
      </c>
      <c r="F7467" s="13" t="n">
        <v>46102</v>
      </c>
      <c r="G7467" s="13" t="n">
        <v>46102</v>
      </c>
      <c r="H7467" s="2" t="n">
        <v>10.8</v>
      </c>
    </row>
    <row r="7468" customFormat="false" ht="15" hidden="false" customHeight="false" outlineLevel="0" collapsed="false">
      <c r="A7468" s="2" t="s">
        <v>24649</v>
      </c>
      <c r="B7468" s="2" t="s">
        <v>3114</v>
      </c>
      <c r="C7468" s="2" t="s">
        <v>119</v>
      </c>
      <c r="D7468" s="2" t="s">
        <v>17180</v>
      </c>
      <c r="E7468" s="2" t="s">
        <v>17176</v>
      </c>
      <c r="F7468" s="13" t="n">
        <v>45697</v>
      </c>
      <c r="G7468" s="13" t="n">
        <v>45697</v>
      </c>
      <c r="H7468" s="2" t="n">
        <v>13.7</v>
      </c>
    </row>
    <row r="7469" customFormat="false" ht="15" hidden="false" customHeight="false" outlineLevel="0" collapsed="false">
      <c r="A7469" s="2" t="s">
        <v>24650</v>
      </c>
      <c r="B7469" s="2" t="s">
        <v>4885</v>
      </c>
      <c r="C7469" s="2" t="s">
        <v>119</v>
      </c>
      <c r="D7469" s="2" t="s">
        <v>17182</v>
      </c>
      <c r="E7469" s="2" t="s">
        <v>17176</v>
      </c>
      <c r="F7469" s="13" t="n">
        <v>45782</v>
      </c>
      <c r="G7469" s="13" t="n">
        <v>45783</v>
      </c>
      <c r="H7469" s="2" t="n">
        <v>27.4</v>
      </c>
    </row>
    <row r="7470" customFormat="false" ht="15" hidden="false" customHeight="false" outlineLevel="0" collapsed="false">
      <c r="A7470" s="2" t="s">
        <v>24651</v>
      </c>
      <c r="B7470" s="2" t="s">
        <v>3154</v>
      </c>
      <c r="C7470" s="2" t="s">
        <v>98</v>
      </c>
      <c r="D7470" s="2" t="s">
        <v>17178</v>
      </c>
      <c r="E7470" s="2" t="s">
        <v>17176</v>
      </c>
      <c r="F7470" s="13" t="n">
        <v>46055</v>
      </c>
      <c r="G7470" s="13" t="n">
        <v>46055</v>
      </c>
      <c r="H7470" s="2" t="n">
        <v>13</v>
      </c>
    </row>
    <row r="7471" customFormat="false" ht="15" hidden="false" customHeight="false" outlineLevel="0" collapsed="false">
      <c r="A7471" s="2" t="s">
        <v>24652</v>
      </c>
      <c r="B7471" s="2" t="s">
        <v>4351</v>
      </c>
      <c r="C7471" s="2" t="s">
        <v>98</v>
      </c>
      <c r="D7471" s="2" t="s">
        <v>17175</v>
      </c>
      <c r="E7471" s="2" t="s">
        <v>17187</v>
      </c>
      <c r="F7471" s="13" t="n">
        <v>45917</v>
      </c>
      <c r="G7471" s="13" t="n">
        <v>45917</v>
      </c>
      <c r="H7471" s="2" t="n">
        <v>5.9</v>
      </c>
    </row>
    <row r="7472" customFormat="false" ht="15" hidden="false" customHeight="false" outlineLevel="0" collapsed="false">
      <c r="A7472" s="2" t="s">
        <v>24653</v>
      </c>
      <c r="B7472" s="2" t="s">
        <v>3814</v>
      </c>
      <c r="C7472" s="2" t="s">
        <v>114</v>
      </c>
      <c r="D7472" s="2" t="s">
        <v>17175</v>
      </c>
      <c r="E7472" s="2" t="s">
        <v>17193</v>
      </c>
      <c r="F7472" s="13" t="n">
        <v>46092</v>
      </c>
      <c r="G7472" s="13" t="n">
        <v>46092</v>
      </c>
      <c r="H7472" s="2" t="n">
        <v>9.6</v>
      </c>
    </row>
    <row r="7473" customFormat="false" ht="15" hidden="false" customHeight="false" outlineLevel="0" collapsed="false">
      <c r="A7473" s="2" t="s">
        <v>24654</v>
      </c>
      <c r="B7473" s="2" t="s">
        <v>1885</v>
      </c>
      <c r="C7473" s="2" t="s">
        <v>139</v>
      </c>
      <c r="D7473" s="2" t="s">
        <v>17175</v>
      </c>
      <c r="E7473" s="2" t="s">
        <v>17176</v>
      </c>
      <c r="F7473" s="13" t="n">
        <v>45954</v>
      </c>
      <c r="G7473" s="13" t="n">
        <v>45954</v>
      </c>
      <c r="H7473" s="2" t="n">
        <v>10.3</v>
      </c>
    </row>
    <row r="7474" customFormat="false" ht="15" hidden="false" customHeight="false" outlineLevel="0" collapsed="false">
      <c r="A7474" s="2" t="s">
        <v>24655</v>
      </c>
      <c r="B7474" s="2" t="s">
        <v>401</v>
      </c>
      <c r="C7474" s="2" t="s">
        <v>139</v>
      </c>
      <c r="D7474" s="2" t="s">
        <v>17178</v>
      </c>
      <c r="E7474" s="2" t="s">
        <v>17191</v>
      </c>
      <c r="F7474" s="13" t="n">
        <v>46137</v>
      </c>
      <c r="G7474" s="13" t="n">
        <v>46137</v>
      </c>
      <c r="H7474" s="2" t="n">
        <v>4.5</v>
      </c>
    </row>
    <row r="7475" customFormat="false" ht="15" hidden="false" customHeight="false" outlineLevel="0" collapsed="false">
      <c r="A7475" s="2" t="s">
        <v>24656</v>
      </c>
      <c r="B7475" s="2" t="s">
        <v>4289</v>
      </c>
      <c r="C7475" s="2" t="s">
        <v>98</v>
      </c>
      <c r="D7475" s="2" t="s">
        <v>17178</v>
      </c>
      <c r="E7475" s="2" t="s">
        <v>17187</v>
      </c>
      <c r="F7475" s="13" t="n">
        <v>46020</v>
      </c>
      <c r="G7475" s="13" t="n">
        <v>46020</v>
      </c>
      <c r="H7475" s="2" t="n">
        <v>8.7</v>
      </c>
    </row>
    <row r="7476" customFormat="false" ht="15" hidden="false" customHeight="false" outlineLevel="0" collapsed="false">
      <c r="A7476" s="2" t="s">
        <v>24657</v>
      </c>
      <c r="B7476" s="2" t="s">
        <v>1135</v>
      </c>
      <c r="C7476" s="2" t="s">
        <v>139</v>
      </c>
      <c r="D7476" s="2" t="s">
        <v>17175</v>
      </c>
      <c r="E7476" s="2" t="s">
        <v>17187</v>
      </c>
      <c r="F7476" s="13" t="n">
        <v>46050</v>
      </c>
      <c r="G7476" s="13" t="n">
        <v>46050</v>
      </c>
      <c r="H7476" s="2" t="n">
        <v>18.7</v>
      </c>
    </row>
    <row r="7477" customFormat="false" ht="15" hidden="false" customHeight="false" outlineLevel="0" collapsed="false">
      <c r="A7477" s="2" t="s">
        <v>24658</v>
      </c>
      <c r="B7477" s="2" t="s">
        <v>4880</v>
      </c>
      <c r="C7477" s="2" t="s">
        <v>119</v>
      </c>
      <c r="D7477" s="2" t="s">
        <v>17184</v>
      </c>
      <c r="E7477" s="2" t="s">
        <v>17187</v>
      </c>
      <c r="F7477" s="13" t="n">
        <v>46031</v>
      </c>
      <c r="G7477" s="13" t="n">
        <v>46031</v>
      </c>
      <c r="H7477" s="2" t="n">
        <v>8.6</v>
      </c>
    </row>
    <row r="7478" customFormat="false" ht="15" hidden="false" customHeight="false" outlineLevel="0" collapsed="false">
      <c r="A7478" s="2" t="s">
        <v>24659</v>
      </c>
      <c r="B7478" s="2" t="s">
        <v>2898</v>
      </c>
      <c r="C7478" s="2" t="s">
        <v>98</v>
      </c>
      <c r="D7478" s="2" t="s">
        <v>17184</v>
      </c>
      <c r="E7478" s="2" t="s">
        <v>17176</v>
      </c>
      <c r="F7478" s="13" t="n">
        <v>46104</v>
      </c>
      <c r="G7478" s="13" t="n">
        <v>46104</v>
      </c>
      <c r="H7478" s="2" t="n">
        <v>11.5</v>
      </c>
    </row>
    <row r="7479" customFormat="false" ht="15" hidden="false" customHeight="false" outlineLevel="0" collapsed="false">
      <c r="A7479" s="2" t="s">
        <v>24660</v>
      </c>
      <c r="B7479" s="2" t="s">
        <v>4077</v>
      </c>
      <c r="C7479" s="2" t="s">
        <v>139</v>
      </c>
      <c r="D7479" s="2" t="s">
        <v>17178</v>
      </c>
      <c r="E7479" s="2" t="s">
        <v>17176</v>
      </c>
      <c r="F7479" s="13" t="n">
        <v>46039</v>
      </c>
      <c r="G7479" s="13" t="n">
        <v>46039</v>
      </c>
      <c r="H7479" s="2" t="n">
        <v>14.9</v>
      </c>
    </row>
    <row r="7480" customFormat="false" ht="15" hidden="false" customHeight="false" outlineLevel="0" collapsed="false">
      <c r="A7480" s="2" t="s">
        <v>24661</v>
      </c>
      <c r="B7480" s="2" t="s">
        <v>364</v>
      </c>
      <c r="C7480" s="2" t="s">
        <v>114</v>
      </c>
      <c r="D7480" s="2" t="s">
        <v>17184</v>
      </c>
      <c r="E7480" s="2" t="s">
        <v>17193</v>
      </c>
      <c r="F7480" s="13" t="n">
        <v>46090</v>
      </c>
      <c r="G7480" s="13" t="n">
        <v>46090</v>
      </c>
      <c r="H7480" s="2" t="n">
        <v>3.8</v>
      </c>
    </row>
    <row r="7481" customFormat="false" ht="15" hidden="false" customHeight="false" outlineLevel="0" collapsed="false">
      <c r="A7481" s="2" t="s">
        <v>24662</v>
      </c>
      <c r="B7481" s="2" t="s">
        <v>2615</v>
      </c>
      <c r="C7481" s="2" t="s">
        <v>98</v>
      </c>
      <c r="D7481" s="2" t="s">
        <v>17184</v>
      </c>
      <c r="E7481" s="2" t="s">
        <v>17187</v>
      </c>
      <c r="F7481" s="13" t="n">
        <v>45986</v>
      </c>
      <c r="G7481" s="13" t="n">
        <v>45986</v>
      </c>
      <c r="H7481" s="2" t="n">
        <v>18</v>
      </c>
    </row>
    <row r="7482" customFormat="false" ht="15" hidden="false" customHeight="false" outlineLevel="0" collapsed="false">
      <c r="A7482" s="2" t="s">
        <v>24663</v>
      </c>
      <c r="B7482" s="2" t="s">
        <v>4325</v>
      </c>
      <c r="C7482" s="2" t="s">
        <v>108</v>
      </c>
      <c r="D7482" s="2" t="s">
        <v>17175</v>
      </c>
      <c r="E7482" s="2" t="s">
        <v>17176</v>
      </c>
      <c r="F7482" s="13" t="n">
        <v>45940</v>
      </c>
      <c r="G7482" s="13" t="n">
        <v>45940</v>
      </c>
      <c r="H7482" s="2" t="n">
        <v>20.8</v>
      </c>
    </row>
    <row r="7483" customFormat="false" ht="15" hidden="false" customHeight="false" outlineLevel="0" collapsed="false">
      <c r="A7483" s="2" t="s">
        <v>24664</v>
      </c>
      <c r="B7483" s="2" t="s">
        <v>4141</v>
      </c>
      <c r="C7483" s="2" t="s">
        <v>119</v>
      </c>
      <c r="D7483" s="2" t="s">
        <v>17178</v>
      </c>
      <c r="E7483" s="2" t="s">
        <v>17176</v>
      </c>
      <c r="F7483" s="13" t="n">
        <v>45811</v>
      </c>
      <c r="G7483" s="13" t="n">
        <v>45811</v>
      </c>
      <c r="H7483" s="2" t="n">
        <v>8.3</v>
      </c>
    </row>
    <row r="7484" customFormat="false" ht="15" hidden="false" customHeight="false" outlineLevel="0" collapsed="false">
      <c r="A7484" s="2" t="s">
        <v>24665</v>
      </c>
      <c r="B7484" s="2" t="s">
        <v>1591</v>
      </c>
      <c r="C7484" s="2" t="s">
        <v>108</v>
      </c>
      <c r="D7484" s="2" t="s">
        <v>17175</v>
      </c>
      <c r="E7484" s="2" t="s">
        <v>17187</v>
      </c>
      <c r="F7484" s="13" t="n">
        <v>45984</v>
      </c>
      <c r="G7484" s="13" t="n">
        <v>45984</v>
      </c>
      <c r="H7484" s="2" t="n">
        <v>4</v>
      </c>
    </row>
    <row r="7485" customFormat="false" ht="15" hidden="false" customHeight="false" outlineLevel="0" collapsed="false">
      <c r="A7485" s="2" t="s">
        <v>24666</v>
      </c>
      <c r="B7485" s="2" t="s">
        <v>2761</v>
      </c>
      <c r="C7485" s="2" t="s">
        <v>119</v>
      </c>
      <c r="D7485" s="2" t="s">
        <v>17182</v>
      </c>
      <c r="E7485" s="2" t="s">
        <v>17176</v>
      </c>
      <c r="F7485" s="13" t="n">
        <v>46214</v>
      </c>
      <c r="G7485" s="13" t="n">
        <v>46214</v>
      </c>
      <c r="H7485" s="2" t="n">
        <v>11.4</v>
      </c>
    </row>
    <row r="7486" customFormat="false" ht="15" hidden="false" customHeight="false" outlineLevel="0" collapsed="false">
      <c r="A7486" s="2" t="s">
        <v>24667</v>
      </c>
      <c r="B7486" s="2" t="s">
        <v>4806</v>
      </c>
      <c r="C7486" s="2" t="s">
        <v>123</v>
      </c>
      <c r="D7486" s="2" t="s">
        <v>17180</v>
      </c>
      <c r="E7486" s="2" t="s">
        <v>17176</v>
      </c>
      <c r="F7486" s="13" t="n">
        <v>45867</v>
      </c>
      <c r="G7486" s="13" t="n">
        <v>45867</v>
      </c>
      <c r="H7486" s="2" t="n">
        <v>6.3</v>
      </c>
    </row>
    <row r="7487" customFormat="false" ht="15" hidden="false" customHeight="false" outlineLevel="0" collapsed="false">
      <c r="A7487" s="2" t="s">
        <v>24668</v>
      </c>
      <c r="B7487" s="2" t="s">
        <v>4276</v>
      </c>
      <c r="C7487" s="2" t="s">
        <v>119</v>
      </c>
      <c r="D7487" s="2" t="s">
        <v>17178</v>
      </c>
      <c r="E7487" s="2" t="s">
        <v>17187</v>
      </c>
      <c r="F7487" s="13" t="n">
        <v>45935</v>
      </c>
      <c r="G7487" s="13" t="n">
        <v>45935</v>
      </c>
      <c r="H7487" s="2" t="n">
        <v>14.3</v>
      </c>
    </row>
    <row r="7488" customFormat="false" ht="15" hidden="false" customHeight="false" outlineLevel="0" collapsed="false">
      <c r="A7488" s="2" t="s">
        <v>24669</v>
      </c>
      <c r="B7488" s="2" t="s">
        <v>4861</v>
      </c>
      <c r="C7488" s="2" t="s">
        <v>139</v>
      </c>
      <c r="D7488" s="2" t="s">
        <v>17184</v>
      </c>
      <c r="E7488" s="2" t="s">
        <v>17176</v>
      </c>
      <c r="F7488" s="13" t="n">
        <v>46198</v>
      </c>
      <c r="G7488" s="13" t="n">
        <v>46198</v>
      </c>
      <c r="H7488" s="2" t="n">
        <v>11.2</v>
      </c>
    </row>
    <row r="7489" customFormat="false" ht="15" hidden="false" customHeight="false" outlineLevel="0" collapsed="false">
      <c r="A7489" s="2" t="s">
        <v>24670</v>
      </c>
      <c r="B7489" s="2" t="s">
        <v>2655</v>
      </c>
      <c r="C7489" s="2" t="s">
        <v>163</v>
      </c>
      <c r="D7489" s="2" t="s">
        <v>17178</v>
      </c>
      <c r="E7489" s="2" t="s">
        <v>17176</v>
      </c>
      <c r="F7489" s="13" t="n">
        <v>46101</v>
      </c>
      <c r="G7489" s="13" t="n">
        <v>46102</v>
      </c>
      <c r="H7489" s="2" t="n">
        <v>27.7</v>
      </c>
    </row>
    <row r="7490" customFormat="false" ht="15" hidden="false" customHeight="false" outlineLevel="0" collapsed="false">
      <c r="A7490" s="2" t="s">
        <v>24671</v>
      </c>
      <c r="B7490" s="2" t="s">
        <v>4341</v>
      </c>
      <c r="C7490" s="2" t="s">
        <v>139</v>
      </c>
      <c r="D7490" s="2" t="s">
        <v>17175</v>
      </c>
      <c r="E7490" s="2" t="s">
        <v>17176</v>
      </c>
      <c r="F7490" s="13" t="n">
        <v>45949</v>
      </c>
      <c r="G7490" s="13" t="n">
        <v>45950</v>
      </c>
      <c r="H7490" s="2" t="n">
        <v>33.5</v>
      </c>
    </row>
    <row r="7491" customFormat="false" ht="15" hidden="false" customHeight="false" outlineLevel="0" collapsed="false">
      <c r="A7491" s="2" t="s">
        <v>24672</v>
      </c>
      <c r="B7491" s="2" t="s">
        <v>4525</v>
      </c>
      <c r="C7491" s="2" t="s">
        <v>145</v>
      </c>
      <c r="D7491" s="2" t="s">
        <v>17175</v>
      </c>
      <c r="E7491" s="2" t="s">
        <v>17187</v>
      </c>
      <c r="F7491" s="13" t="n">
        <v>46092</v>
      </c>
      <c r="G7491" s="13" t="n">
        <v>46092</v>
      </c>
      <c r="H7491" s="2" t="n">
        <v>8.9</v>
      </c>
    </row>
    <row r="7492" customFormat="false" ht="15" hidden="false" customHeight="false" outlineLevel="0" collapsed="false">
      <c r="A7492" s="2" t="s">
        <v>24673</v>
      </c>
      <c r="B7492" s="2" t="s">
        <v>1522</v>
      </c>
      <c r="C7492" s="2" t="s">
        <v>108</v>
      </c>
      <c r="D7492" s="2" t="s">
        <v>17178</v>
      </c>
      <c r="E7492" s="2" t="s">
        <v>17176</v>
      </c>
      <c r="F7492" s="13" t="n">
        <v>46133</v>
      </c>
      <c r="G7492" s="13" t="n">
        <v>46133</v>
      </c>
      <c r="H7492" s="2" t="n">
        <v>11.6</v>
      </c>
    </row>
    <row r="7493" customFormat="false" ht="15" hidden="false" customHeight="false" outlineLevel="0" collapsed="false">
      <c r="A7493" s="2" t="s">
        <v>24674</v>
      </c>
      <c r="B7493" s="2" t="s">
        <v>5131</v>
      </c>
      <c r="C7493" s="2" t="s">
        <v>98</v>
      </c>
      <c r="D7493" s="2" t="s">
        <v>17184</v>
      </c>
      <c r="E7493" s="2" t="s">
        <v>17193</v>
      </c>
      <c r="F7493" s="13" t="n">
        <v>46077</v>
      </c>
      <c r="G7493" s="13" t="n">
        <v>46077</v>
      </c>
      <c r="H7493" s="2" t="n">
        <v>4.7</v>
      </c>
    </row>
    <row r="7494" customFormat="false" ht="15" hidden="false" customHeight="false" outlineLevel="0" collapsed="false">
      <c r="A7494" s="2" t="s">
        <v>24675</v>
      </c>
      <c r="B7494" s="2" t="s">
        <v>5075</v>
      </c>
      <c r="C7494" s="2" t="s">
        <v>98</v>
      </c>
      <c r="D7494" s="2" t="s">
        <v>17178</v>
      </c>
      <c r="E7494" s="2" t="s">
        <v>17176</v>
      </c>
      <c r="F7494" s="13" t="n">
        <v>46200</v>
      </c>
      <c r="G7494" s="13" t="n">
        <v>46205</v>
      </c>
      <c r="H7494" s="2" t="n">
        <v>133.9</v>
      </c>
    </row>
    <row r="7495" customFormat="false" ht="15" hidden="false" customHeight="false" outlineLevel="0" collapsed="false">
      <c r="A7495" s="2" t="s">
        <v>24676</v>
      </c>
      <c r="B7495" s="2" t="s">
        <v>2672</v>
      </c>
      <c r="C7495" s="2" t="s">
        <v>119</v>
      </c>
      <c r="D7495" s="2" t="s">
        <v>17180</v>
      </c>
      <c r="E7495" s="2" t="s">
        <v>17187</v>
      </c>
      <c r="F7495" s="13" t="n">
        <v>46107</v>
      </c>
      <c r="G7495" s="13" t="n">
        <v>46107</v>
      </c>
      <c r="H7495" s="2" t="n">
        <v>16.4</v>
      </c>
    </row>
    <row r="7496" customFormat="false" ht="15" hidden="false" customHeight="false" outlineLevel="0" collapsed="false">
      <c r="A7496" s="2" t="s">
        <v>24677</v>
      </c>
      <c r="B7496" s="2" t="s">
        <v>4368</v>
      </c>
      <c r="C7496" s="2" t="s">
        <v>141</v>
      </c>
      <c r="D7496" s="2" t="s">
        <v>17178</v>
      </c>
      <c r="E7496" s="2" t="s">
        <v>17176</v>
      </c>
      <c r="F7496" s="13" t="n">
        <v>45867</v>
      </c>
      <c r="G7496" s="13" t="n">
        <v>45867</v>
      </c>
      <c r="H7496" s="2" t="n">
        <v>23.6</v>
      </c>
    </row>
    <row r="7497" customFormat="false" ht="15" hidden="false" customHeight="false" outlineLevel="0" collapsed="false">
      <c r="A7497" s="2" t="s">
        <v>24678</v>
      </c>
      <c r="B7497" s="2" t="s">
        <v>3677</v>
      </c>
      <c r="C7497" s="2" t="s">
        <v>119</v>
      </c>
      <c r="D7497" s="2" t="s">
        <v>17178</v>
      </c>
      <c r="E7497" s="2" t="s">
        <v>17176</v>
      </c>
      <c r="F7497" s="13" t="n">
        <v>45892</v>
      </c>
      <c r="G7497" s="13" t="n">
        <v>45892</v>
      </c>
      <c r="H7497" s="2" t="n">
        <v>9.1</v>
      </c>
    </row>
    <row r="7498" customFormat="false" ht="15" hidden="false" customHeight="false" outlineLevel="0" collapsed="false">
      <c r="A7498" s="2" t="s">
        <v>24679</v>
      </c>
      <c r="B7498" s="2" t="s">
        <v>2610</v>
      </c>
      <c r="C7498" s="2" t="s">
        <v>165</v>
      </c>
      <c r="D7498" s="2" t="s">
        <v>17184</v>
      </c>
      <c r="E7498" s="2" t="s">
        <v>17187</v>
      </c>
      <c r="F7498" s="13" t="n">
        <v>46139</v>
      </c>
      <c r="G7498" s="13" t="n">
        <v>46139</v>
      </c>
      <c r="H7498" s="2" t="n">
        <v>7.8</v>
      </c>
    </row>
    <row r="7499" customFormat="false" ht="15" hidden="false" customHeight="false" outlineLevel="0" collapsed="false">
      <c r="A7499" s="2" t="s">
        <v>24680</v>
      </c>
      <c r="B7499" s="2" t="s">
        <v>3491</v>
      </c>
      <c r="C7499" s="2" t="s">
        <v>98</v>
      </c>
      <c r="D7499" s="2" t="s">
        <v>17175</v>
      </c>
      <c r="E7499" s="2" t="s">
        <v>17176</v>
      </c>
      <c r="F7499" s="13" t="n">
        <v>45882</v>
      </c>
      <c r="G7499" s="13" t="n">
        <v>45882</v>
      </c>
      <c r="H7499" s="2" t="n">
        <v>7</v>
      </c>
    </row>
    <row r="7500" customFormat="false" ht="15" hidden="false" customHeight="false" outlineLevel="0" collapsed="false">
      <c r="A7500" s="2" t="s">
        <v>24681</v>
      </c>
      <c r="B7500" s="2" t="s">
        <v>2952</v>
      </c>
      <c r="C7500" s="2" t="s">
        <v>108</v>
      </c>
      <c r="D7500" s="2" t="s">
        <v>17184</v>
      </c>
      <c r="E7500" s="2" t="s">
        <v>17176</v>
      </c>
      <c r="F7500" s="13" t="n">
        <v>46039</v>
      </c>
      <c r="G7500" s="13" t="n">
        <v>46039</v>
      </c>
      <c r="H7500" s="2" t="n">
        <v>9.2</v>
      </c>
    </row>
    <row r="7501" customFormat="false" ht="15" hidden="false" customHeight="false" outlineLevel="0" collapsed="false">
      <c r="A7501" s="2" t="s">
        <v>24682</v>
      </c>
      <c r="B7501" s="2" t="s">
        <v>2323</v>
      </c>
      <c r="C7501" s="2" t="s">
        <v>98</v>
      </c>
      <c r="D7501" s="2" t="s">
        <v>17184</v>
      </c>
      <c r="E7501" s="2" t="s">
        <v>17176</v>
      </c>
      <c r="F7501" s="13" t="n">
        <v>46189</v>
      </c>
      <c r="G7501" s="13" t="n">
        <v>46189</v>
      </c>
      <c r="H7501" s="2" t="n">
        <v>15</v>
      </c>
    </row>
    <row r="7502" customFormat="false" ht="15" hidden="false" customHeight="false" outlineLevel="0" collapsed="false">
      <c r="A7502" s="2" t="s">
        <v>24683</v>
      </c>
      <c r="B7502" s="2" t="s">
        <v>4127</v>
      </c>
      <c r="C7502" s="2" t="s">
        <v>123</v>
      </c>
      <c r="D7502" s="2" t="s">
        <v>17178</v>
      </c>
      <c r="E7502" s="2" t="s">
        <v>17176</v>
      </c>
      <c r="F7502" s="13" t="n">
        <v>45833</v>
      </c>
      <c r="G7502" s="13" t="n">
        <v>45833</v>
      </c>
      <c r="H7502" s="2" t="n">
        <v>18.5</v>
      </c>
    </row>
    <row r="7503" customFormat="false" ht="15" hidden="false" customHeight="false" outlineLevel="0" collapsed="false">
      <c r="A7503" s="2" t="s">
        <v>24684</v>
      </c>
      <c r="B7503" s="2" t="s">
        <v>3038</v>
      </c>
      <c r="C7503" s="2" t="s">
        <v>119</v>
      </c>
      <c r="D7503" s="2" t="s">
        <v>17178</v>
      </c>
      <c r="E7503" s="2" t="s">
        <v>17187</v>
      </c>
      <c r="F7503" s="13" t="n">
        <v>46098</v>
      </c>
      <c r="G7503" s="13" t="n">
        <v>46098</v>
      </c>
      <c r="H7503" s="2" t="n">
        <v>3.6</v>
      </c>
    </row>
    <row r="7504" customFormat="false" ht="15" hidden="false" customHeight="false" outlineLevel="0" collapsed="false">
      <c r="A7504" s="2" t="s">
        <v>24685</v>
      </c>
      <c r="B7504" s="2" t="s">
        <v>4346</v>
      </c>
      <c r="C7504" s="2" t="s">
        <v>108</v>
      </c>
      <c r="D7504" s="2" t="s">
        <v>17184</v>
      </c>
      <c r="E7504" s="2" t="s">
        <v>17176</v>
      </c>
      <c r="F7504" s="13" t="n">
        <v>46043</v>
      </c>
      <c r="G7504" s="13" t="n">
        <v>46044</v>
      </c>
      <c r="H7504" s="2" t="n">
        <v>25.2</v>
      </c>
    </row>
    <row r="7505" customFormat="false" ht="15" hidden="false" customHeight="false" outlineLevel="0" collapsed="false">
      <c r="A7505" s="2" t="s">
        <v>24686</v>
      </c>
      <c r="B7505" s="2" t="s">
        <v>1254</v>
      </c>
      <c r="C7505" s="2" t="s">
        <v>139</v>
      </c>
      <c r="D7505" s="2" t="s">
        <v>17180</v>
      </c>
      <c r="E7505" s="2" t="s">
        <v>17187</v>
      </c>
      <c r="F7505" s="13" t="n">
        <v>46243</v>
      </c>
      <c r="G7505" s="13" t="n">
        <v>46243</v>
      </c>
      <c r="H7505" s="2" t="n">
        <v>6.4</v>
      </c>
    </row>
    <row r="7506" customFormat="false" ht="15" hidden="false" customHeight="false" outlineLevel="0" collapsed="false">
      <c r="A7506" s="2" t="s">
        <v>24687</v>
      </c>
      <c r="B7506" s="2" t="s">
        <v>1036</v>
      </c>
      <c r="C7506" s="2" t="s">
        <v>119</v>
      </c>
      <c r="D7506" s="2" t="s">
        <v>17175</v>
      </c>
      <c r="E7506" s="2" t="s">
        <v>17193</v>
      </c>
      <c r="F7506" s="13" t="n">
        <v>46117</v>
      </c>
      <c r="G7506" s="13" t="n">
        <v>46117</v>
      </c>
      <c r="H7506" s="2" t="n">
        <v>5</v>
      </c>
    </row>
    <row r="7507" customFormat="false" ht="15" hidden="false" customHeight="false" outlineLevel="0" collapsed="false">
      <c r="A7507" s="2" t="s">
        <v>24688</v>
      </c>
      <c r="B7507" s="2" t="s">
        <v>451</v>
      </c>
      <c r="C7507" s="2" t="s">
        <v>98</v>
      </c>
      <c r="D7507" s="2" t="s">
        <v>17175</v>
      </c>
      <c r="E7507" s="2" t="s">
        <v>17176</v>
      </c>
      <c r="F7507" s="13" t="n">
        <v>45918</v>
      </c>
      <c r="G7507" s="13" t="n">
        <v>45918</v>
      </c>
      <c r="H7507" s="2" t="n">
        <v>17.2</v>
      </c>
    </row>
    <row r="7508" customFormat="false" ht="15" hidden="false" customHeight="false" outlineLevel="0" collapsed="false">
      <c r="A7508" s="2" t="s">
        <v>24689</v>
      </c>
      <c r="B7508" s="2" t="s">
        <v>1485</v>
      </c>
      <c r="C7508" s="2" t="s">
        <v>119</v>
      </c>
      <c r="D7508" s="2" t="s">
        <v>17184</v>
      </c>
      <c r="E7508" s="2" t="s">
        <v>17176</v>
      </c>
      <c r="F7508" s="13" t="n">
        <v>46052</v>
      </c>
      <c r="G7508" s="13" t="n">
        <v>46053</v>
      </c>
      <c r="H7508" s="2" t="n">
        <v>27.7</v>
      </c>
    </row>
    <row r="7509" customFormat="false" ht="15" hidden="false" customHeight="false" outlineLevel="0" collapsed="false">
      <c r="A7509" s="2" t="s">
        <v>24690</v>
      </c>
      <c r="B7509" s="2" t="s">
        <v>3780</v>
      </c>
      <c r="C7509" s="2" t="s">
        <v>119</v>
      </c>
      <c r="D7509" s="2" t="s">
        <v>17178</v>
      </c>
      <c r="E7509" s="2" t="s">
        <v>17191</v>
      </c>
      <c r="F7509" s="13" t="n">
        <v>45813</v>
      </c>
      <c r="G7509" s="13" t="n">
        <v>45813</v>
      </c>
      <c r="H7509" s="2" t="n">
        <v>2.5</v>
      </c>
    </row>
    <row r="7510" customFormat="false" ht="15" hidden="false" customHeight="false" outlineLevel="0" collapsed="false">
      <c r="A7510" s="2" t="s">
        <v>24691</v>
      </c>
      <c r="B7510" s="2" t="s">
        <v>1054</v>
      </c>
      <c r="C7510" s="2" t="s">
        <v>141</v>
      </c>
      <c r="D7510" s="2" t="s">
        <v>17184</v>
      </c>
      <c r="E7510" s="2" t="s">
        <v>17187</v>
      </c>
      <c r="F7510" s="13" t="n">
        <v>46111</v>
      </c>
      <c r="G7510" s="13" t="n">
        <v>46111</v>
      </c>
      <c r="H7510" s="2" t="n">
        <v>9.9</v>
      </c>
    </row>
    <row r="7511" customFormat="false" ht="15" hidden="false" customHeight="false" outlineLevel="0" collapsed="false">
      <c r="A7511" s="2" t="s">
        <v>24692</v>
      </c>
      <c r="B7511" s="2" t="s">
        <v>1276</v>
      </c>
      <c r="C7511" s="2" t="s">
        <v>119</v>
      </c>
      <c r="D7511" s="2" t="s">
        <v>17184</v>
      </c>
      <c r="E7511" s="2" t="s">
        <v>17193</v>
      </c>
      <c r="F7511" s="13" t="n">
        <v>46164</v>
      </c>
      <c r="G7511" s="13" t="n">
        <v>46164</v>
      </c>
      <c r="H7511" s="2" t="n">
        <v>6.9</v>
      </c>
    </row>
    <row r="7512" customFormat="false" ht="15" hidden="false" customHeight="false" outlineLevel="0" collapsed="false">
      <c r="A7512" s="2" t="s">
        <v>24693</v>
      </c>
      <c r="B7512" s="2" t="s">
        <v>3560</v>
      </c>
      <c r="C7512" s="2" t="s">
        <v>119</v>
      </c>
      <c r="D7512" s="2" t="s">
        <v>17180</v>
      </c>
      <c r="E7512" s="2" t="s">
        <v>17187</v>
      </c>
      <c r="F7512" s="13" t="n">
        <v>46088</v>
      </c>
      <c r="G7512" s="13" t="n">
        <v>46088</v>
      </c>
      <c r="H7512" s="2" t="n">
        <v>3.4</v>
      </c>
    </row>
    <row r="7513" customFormat="false" ht="15" hidden="false" customHeight="false" outlineLevel="0" collapsed="false">
      <c r="A7513" s="2" t="s">
        <v>24694</v>
      </c>
      <c r="B7513" s="2" t="s">
        <v>615</v>
      </c>
      <c r="C7513" s="2" t="s">
        <v>141</v>
      </c>
      <c r="D7513" s="2" t="s">
        <v>17182</v>
      </c>
      <c r="E7513" s="2" t="s">
        <v>17187</v>
      </c>
      <c r="F7513" s="13" t="n">
        <v>45819</v>
      </c>
      <c r="G7513" s="13" t="n">
        <v>45819</v>
      </c>
      <c r="H7513" s="2" t="n">
        <v>15.1</v>
      </c>
    </row>
    <row r="7514" customFormat="false" ht="15" hidden="false" customHeight="false" outlineLevel="0" collapsed="false">
      <c r="A7514" s="2" t="s">
        <v>24695</v>
      </c>
      <c r="B7514" s="2" t="s">
        <v>4095</v>
      </c>
      <c r="C7514" s="2" t="s">
        <v>139</v>
      </c>
      <c r="D7514" s="2" t="s">
        <v>17184</v>
      </c>
      <c r="E7514" s="2" t="s">
        <v>17176</v>
      </c>
      <c r="F7514" s="13" t="n">
        <v>45998</v>
      </c>
      <c r="G7514" s="13" t="n">
        <v>45998</v>
      </c>
      <c r="H7514" s="2" t="n">
        <v>19.9</v>
      </c>
    </row>
    <row r="7515" customFormat="false" ht="15" hidden="false" customHeight="false" outlineLevel="0" collapsed="false">
      <c r="A7515" s="2" t="s">
        <v>24696</v>
      </c>
      <c r="B7515" s="2" t="s">
        <v>2165</v>
      </c>
      <c r="C7515" s="2" t="s">
        <v>98</v>
      </c>
      <c r="D7515" s="2" t="s">
        <v>17178</v>
      </c>
      <c r="E7515" s="2" t="s">
        <v>17176</v>
      </c>
      <c r="F7515" s="13" t="n">
        <v>45948</v>
      </c>
      <c r="G7515" s="13" t="n">
        <v>45948</v>
      </c>
      <c r="H7515" s="2" t="n">
        <v>19.7</v>
      </c>
    </row>
    <row r="7516" customFormat="false" ht="15" hidden="false" customHeight="false" outlineLevel="0" collapsed="false">
      <c r="A7516" s="2" t="s">
        <v>24697</v>
      </c>
      <c r="B7516" s="2" t="s">
        <v>543</v>
      </c>
      <c r="C7516" s="2" t="s">
        <v>139</v>
      </c>
      <c r="D7516" s="2" t="s">
        <v>17175</v>
      </c>
      <c r="E7516" s="2" t="s">
        <v>17193</v>
      </c>
      <c r="F7516" s="13" t="n">
        <v>46110</v>
      </c>
      <c r="G7516" s="13" t="n">
        <v>46110</v>
      </c>
      <c r="H7516" s="2" t="n">
        <v>5</v>
      </c>
    </row>
    <row r="7517" customFormat="false" ht="15" hidden="false" customHeight="false" outlineLevel="0" collapsed="false">
      <c r="A7517" s="2" t="s">
        <v>24698</v>
      </c>
      <c r="B7517" s="2" t="s">
        <v>4047</v>
      </c>
      <c r="C7517" s="2" t="s">
        <v>163</v>
      </c>
      <c r="D7517" s="2" t="s">
        <v>17175</v>
      </c>
      <c r="E7517" s="2" t="s">
        <v>17176</v>
      </c>
      <c r="F7517" s="13" t="n">
        <v>46041</v>
      </c>
      <c r="G7517" s="13" t="n">
        <v>46042</v>
      </c>
      <c r="H7517" s="2" t="n">
        <v>31.2</v>
      </c>
    </row>
    <row r="7518" customFormat="false" ht="15" hidden="false" customHeight="false" outlineLevel="0" collapsed="false">
      <c r="A7518" s="2" t="s">
        <v>24699</v>
      </c>
      <c r="B7518" s="2" t="s">
        <v>2939</v>
      </c>
      <c r="C7518" s="2" t="s">
        <v>98</v>
      </c>
      <c r="D7518" s="2" t="s">
        <v>17175</v>
      </c>
      <c r="E7518" s="2" t="s">
        <v>17191</v>
      </c>
      <c r="F7518" s="13" t="n">
        <v>46122</v>
      </c>
      <c r="G7518" s="13" t="n">
        <v>46122</v>
      </c>
      <c r="H7518" s="2" t="n">
        <v>3.2</v>
      </c>
    </row>
    <row r="7519" customFormat="false" ht="15" hidden="false" customHeight="false" outlineLevel="0" collapsed="false">
      <c r="A7519" s="2" t="s">
        <v>24700</v>
      </c>
      <c r="B7519" s="2" t="s">
        <v>2935</v>
      </c>
      <c r="C7519" s="2" t="s">
        <v>119</v>
      </c>
      <c r="D7519" s="2" t="s">
        <v>17175</v>
      </c>
      <c r="E7519" s="2" t="s">
        <v>17193</v>
      </c>
      <c r="F7519" s="13" t="n">
        <v>45806</v>
      </c>
      <c r="G7519" s="13" t="n">
        <v>45806</v>
      </c>
      <c r="H7519" s="2" t="n">
        <v>4.5</v>
      </c>
    </row>
    <row r="7520" customFormat="false" ht="15" hidden="false" customHeight="false" outlineLevel="0" collapsed="false">
      <c r="A7520" s="2" t="s">
        <v>24701</v>
      </c>
      <c r="B7520" s="2" t="s">
        <v>2167</v>
      </c>
      <c r="C7520" s="2" t="s">
        <v>139</v>
      </c>
      <c r="D7520" s="2" t="s">
        <v>17178</v>
      </c>
      <c r="E7520" s="2" t="s">
        <v>17176</v>
      </c>
      <c r="F7520" s="13" t="n">
        <v>46081</v>
      </c>
      <c r="G7520" s="13" t="n">
        <v>46081</v>
      </c>
      <c r="H7520" s="2" t="n">
        <v>16.3</v>
      </c>
    </row>
    <row r="7521" customFormat="false" ht="15" hidden="false" customHeight="false" outlineLevel="0" collapsed="false">
      <c r="A7521" s="2" t="s">
        <v>24702</v>
      </c>
      <c r="B7521" s="2" t="s">
        <v>2340</v>
      </c>
      <c r="C7521" s="2" t="s">
        <v>119</v>
      </c>
      <c r="D7521" s="2" t="s">
        <v>17175</v>
      </c>
      <c r="E7521" s="2" t="s">
        <v>17176</v>
      </c>
      <c r="F7521" s="13" t="n">
        <v>46115</v>
      </c>
      <c r="G7521" s="13" t="n">
        <v>46115</v>
      </c>
      <c r="H7521" s="2" t="n">
        <v>11.4</v>
      </c>
    </row>
    <row r="7522" customFormat="false" ht="15" hidden="false" customHeight="false" outlineLevel="0" collapsed="false">
      <c r="A7522" s="2" t="s">
        <v>24703</v>
      </c>
      <c r="B7522" s="2" t="s">
        <v>2929</v>
      </c>
      <c r="C7522" s="2" t="s">
        <v>119</v>
      </c>
      <c r="D7522" s="2" t="s">
        <v>17180</v>
      </c>
      <c r="E7522" s="2" t="s">
        <v>17187</v>
      </c>
      <c r="F7522" s="13" t="n">
        <v>45852</v>
      </c>
      <c r="G7522" s="13" t="n">
        <v>45852</v>
      </c>
      <c r="H7522" s="2" t="n">
        <v>23</v>
      </c>
    </row>
    <row r="7523" customFormat="false" ht="15" hidden="false" customHeight="false" outlineLevel="0" collapsed="false">
      <c r="A7523" s="2" t="s">
        <v>24704</v>
      </c>
      <c r="B7523" s="2" t="s">
        <v>1954</v>
      </c>
      <c r="C7523" s="2" t="s">
        <v>145</v>
      </c>
      <c r="D7523" s="2" t="s">
        <v>17180</v>
      </c>
      <c r="E7523" s="2" t="s">
        <v>17193</v>
      </c>
      <c r="F7523" s="13" t="n">
        <v>45836</v>
      </c>
      <c r="G7523" s="13" t="n">
        <v>45836</v>
      </c>
      <c r="H7523" s="2" t="n">
        <v>5.5</v>
      </c>
    </row>
    <row r="7524" customFormat="false" ht="15" hidden="false" customHeight="false" outlineLevel="0" collapsed="false">
      <c r="A7524" s="2" t="s">
        <v>24705</v>
      </c>
      <c r="B7524" s="2" t="s">
        <v>4524</v>
      </c>
      <c r="C7524" s="2" t="s">
        <v>145</v>
      </c>
      <c r="D7524" s="2" t="s">
        <v>17178</v>
      </c>
      <c r="E7524" s="2" t="s">
        <v>17187</v>
      </c>
      <c r="F7524" s="13" t="n">
        <v>45688</v>
      </c>
      <c r="G7524" s="13" t="n">
        <v>45688</v>
      </c>
      <c r="H7524" s="2" t="n">
        <v>10.8</v>
      </c>
    </row>
    <row r="7525" customFormat="false" ht="15" hidden="false" customHeight="false" outlineLevel="0" collapsed="false">
      <c r="A7525" s="2" t="s">
        <v>24706</v>
      </c>
      <c r="B7525" s="2" t="s">
        <v>1887</v>
      </c>
      <c r="C7525" s="2" t="s">
        <v>114</v>
      </c>
      <c r="D7525" s="2" t="s">
        <v>17178</v>
      </c>
      <c r="E7525" s="2" t="s">
        <v>17187</v>
      </c>
      <c r="F7525" s="13" t="n">
        <v>45698</v>
      </c>
      <c r="G7525" s="13" t="n">
        <v>45698</v>
      </c>
      <c r="H7525" s="2" t="n">
        <v>9.5</v>
      </c>
    </row>
    <row r="7526" customFormat="false" ht="15" hidden="false" customHeight="false" outlineLevel="0" collapsed="false">
      <c r="A7526" s="2" t="s">
        <v>24707</v>
      </c>
      <c r="B7526" s="2" t="s">
        <v>785</v>
      </c>
      <c r="C7526" s="2" t="s">
        <v>98</v>
      </c>
      <c r="D7526" s="2" t="s">
        <v>17178</v>
      </c>
      <c r="E7526" s="2" t="s">
        <v>17193</v>
      </c>
      <c r="F7526" s="13" t="n">
        <v>46099</v>
      </c>
      <c r="G7526" s="13" t="n">
        <v>46099</v>
      </c>
      <c r="H7526" s="2" t="n">
        <v>4.3</v>
      </c>
    </row>
    <row r="7527" customFormat="false" ht="15" hidden="false" customHeight="false" outlineLevel="0" collapsed="false">
      <c r="A7527" s="2" t="s">
        <v>24708</v>
      </c>
      <c r="B7527" s="2" t="s">
        <v>567</v>
      </c>
      <c r="C7527" s="2" t="s">
        <v>98</v>
      </c>
      <c r="D7527" s="2" t="s">
        <v>17180</v>
      </c>
      <c r="E7527" s="2" t="s">
        <v>17176</v>
      </c>
      <c r="F7527" s="13" t="n">
        <v>45957</v>
      </c>
      <c r="G7527" s="13" t="n">
        <v>45957</v>
      </c>
      <c r="H7527" s="2" t="n">
        <v>20</v>
      </c>
    </row>
    <row r="7528" customFormat="false" ht="15" hidden="false" customHeight="false" outlineLevel="0" collapsed="false">
      <c r="A7528" s="2" t="s">
        <v>24709</v>
      </c>
      <c r="B7528" s="2" t="s">
        <v>2001</v>
      </c>
      <c r="C7528" s="2" t="s">
        <v>141</v>
      </c>
      <c r="D7528" s="2" t="s">
        <v>17184</v>
      </c>
      <c r="E7528" s="2" t="s">
        <v>17193</v>
      </c>
      <c r="F7528" s="13" t="n">
        <v>46059</v>
      </c>
      <c r="G7528" s="13" t="n">
        <v>46059</v>
      </c>
      <c r="H7528" s="2" t="n">
        <v>3.8</v>
      </c>
    </row>
    <row r="7529" customFormat="false" ht="15" hidden="false" customHeight="false" outlineLevel="0" collapsed="false">
      <c r="A7529" s="2" t="s">
        <v>24710</v>
      </c>
      <c r="B7529" s="2" t="s">
        <v>1180</v>
      </c>
      <c r="C7529" s="2" t="s">
        <v>104</v>
      </c>
      <c r="D7529" s="2" t="s">
        <v>17180</v>
      </c>
      <c r="E7529" s="2" t="s">
        <v>17187</v>
      </c>
      <c r="F7529" s="13" t="n">
        <v>45868</v>
      </c>
      <c r="G7529" s="13" t="n">
        <v>45868</v>
      </c>
      <c r="H7529" s="2" t="n">
        <v>20.4</v>
      </c>
    </row>
    <row r="7530" customFormat="false" ht="15" hidden="false" customHeight="false" outlineLevel="0" collapsed="false">
      <c r="A7530" s="2" t="s">
        <v>24711</v>
      </c>
      <c r="B7530" s="2" t="s">
        <v>4942</v>
      </c>
      <c r="C7530" s="2" t="s">
        <v>98</v>
      </c>
      <c r="D7530" s="2" t="s">
        <v>17184</v>
      </c>
      <c r="E7530" s="2" t="s">
        <v>17193</v>
      </c>
      <c r="F7530" s="13" t="n">
        <v>45853</v>
      </c>
      <c r="G7530" s="13" t="n">
        <v>45853</v>
      </c>
      <c r="H7530" s="2" t="n">
        <v>10.4</v>
      </c>
    </row>
    <row r="7531" customFormat="false" ht="15" hidden="false" customHeight="false" outlineLevel="0" collapsed="false">
      <c r="A7531" s="2" t="s">
        <v>24712</v>
      </c>
      <c r="B7531" s="2" t="s">
        <v>1216</v>
      </c>
      <c r="C7531" s="2" t="s">
        <v>114</v>
      </c>
      <c r="D7531" s="2" t="s">
        <v>17180</v>
      </c>
      <c r="E7531" s="2" t="s">
        <v>17187</v>
      </c>
      <c r="F7531" s="13" t="n">
        <v>45879</v>
      </c>
      <c r="G7531" s="13" t="n">
        <v>45879</v>
      </c>
      <c r="H7531" s="2" t="n">
        <v>6.9</v>
      </c>
    </row>
    <row r="7532" customFormat="false" ht="15" hidden="false" customHeight="false" outlineLevel="0" collapsed="false">
      <c r="A7532" s="2" t="s">
        <v>24713</v>
      </c>
      <c r="B7532" s="2" t="s">
        <v>3508</v>
      </c>
      <c r="C7532" s="2" t="s">
        <v>98</v>
      </c>
      <c r="D7532" s="2" t="s">
        <v>17182</v>
      </c>
      <c r="E7532" s="2" t="s">
        <v>17187</v>
      </c>
      <c r="F7532" s="13" t="n">
        <v>46222</v>
      </c>
      <c r="G7532" s="13" t="n">
        <v>46222</v>
      </c>
      <c r="H7532" s="2" t="n">
        <v>4.6</v>
      </c>
    </row>
    <row r="7533" customFormat="false" ht="15" hidden="false" customHeight="false" outlineLevel="0" collapsed="false">
      <c r="A7533" s="2" t="s">
        <v>24714</v>
      </c>
      <c r="B7533" s="2" t="s">
        <v>549</v>
      </c>
      <c r="C7533" s="2" t="s">
        <v>123</v>
      </c>
      <c r="D7533" s="2" t="s">
        <v>17175</v>
      </c>
      <c r="E7533" s="2" t="s">
        <v>17193</v>
      </c>
      <c r="F7533" s="13" t="n">
        <v>46223</v>
      </c>
      <c r="G7533" s="13" t="n">
        <v>46223</v>
      </c>
      <c r="H7533" s="2" t="n">
        <v>8.2</v>
      </c>
    </row>
    <row r="7534" customFormat="false" ht="15" hidden="false" customHeight="false" outlineLevel="0" collapsed="false">
      <c r="A7534" s="2" t="s">
        <v>24715</v>
      </c>
      <c r="B7534" s="2" t="s">
        <v>4077</v>
      </c>
      <c r="C7534" s="2" t="s">
        <v>139</v>
      </c>
      <c r="D7534" s="2" t="s">
        <v>17178</v>
      </c>
      <c r="E7534" s="2" t="s">
        <v>17187</v>
      </c>
      <c r="F7534" s="13" t="n">
        <v>46054</v>
      </c>
      <c r="G7534" s="13" t="n">
        <v>46054</v>
      </c>
      <c r="H7534" s="2" t="n">
        <v>5.1</v>
      </c>
    </row>
    <row r="7535" customFormat="false" ht="15" hidden="false" customHeight="false" outlineLevel="0" collapsed="false">
      <c r="A7535" s="2" t="s">
        <v>24716</v>
      </c>
      <c r="B7535" s="2" t="s">
        <v>691</v>
      </c>
      <c r="C7535" s="2" t="s">
        <v>123</v>
      </c>
      <c r="D7535" s="2" t="s">
        <v>17178</v>
      </c>
      <c r="E7535" s="2" t="s">
        <v>17191</v>
      </c>
      <c r="F7535" s="13" t="n">
        <v>45943</v>
      </c>
      <c r="G7535" s="13" t="n">
        <v>45943</v>
      </c>
      <c r="H7535" s="2" t="n">
        <v>3.6</v>
      </c>
    </row>
    <row r="7536" customFormat="false" ht="15" hidden="false" customHeight="false" outlineLevel="0" collapsed="false">
      <c r="A7536" s="2" t="s">
        <v>24717</v>
      </c>
      <c r="B7536" s="2" t="s">
        <v>3617</v>
      </c>
      <c r="C7536" s="2" t="s">
        <v>98</v>
      </c>
      <c r="D7536" s="2" t="s">
        <v>17184</v>
      </c>
      <c r="E7536" s="2" t="s">
        <v>17191</v>
      </c>
      <c r="F7536" s="13" t="n">
        <v>46109</v>
      </c>
      <c r="G7536" s="13" t="n">
        <v>46109</v>
      </c>
      <c r="H7536" s="2" t="n">
        <v>5.1</v>
      </c>
    </row>
    <row r="7537" customFormat="false" ht="15" hidden="false" customHeight="false" outlineLevel="0" collapsed="false">
      <c r="A7537" s="2" t="s">
        <v>24718</v>
      </c>
      <c r="B7537" s="2" t="s">
        <v>3737</v>
      </c>
      <c r="C7537" s="2" t="s">
        <v>119</v>
      </c>
      <c r="D7537" s="2" t="s">
        <v>17178</v>
      </c>
      <c r="E7537" s="2" t="s">
        <v>17187</v>
      </c>
      <c r="F7537" s="13" t="n">
        <v>46067</v>
      </c>
      <c r="G7537" s="13" t="n">
        <v>46067</v>
      </c>
      <c r="H7537" s="2" t="n">
        <v>18.8</v>
      </c>
    </row>
    <row r="7538" customFormat="false" ht="15" hidden="false" customHeight="false" outlineLevel="0" collapsed="false">
      <c r="A7538" s="2" t="s">
        <v>24719</v>
      </c>
      <c r="B7538" s="2" t="s">
        <v>3728</v>
      </c>
      <c r="C7538" s="2" t="s">
        <v>98</v>
      </c>
      <c r="D7538" s="2" t="s">
        <v>17178</v>
      </c>
      <c r="E7538" s="2" t="s">
        <v>17176</v>
      </c>
      <c r="F7538" s="13" t="n">
        <v>45805</v>
      </c>
      <c r="G7538" s="13" t="n">
        <v>45805</v>
      </c>
      <c r="H7538" s="2" t="n">
        <v>9.9</v>
      </c>
    </row>
    <row r="7539" customFormat="false" ht="15" hidden="false" customHeight="false" outlineLevel="0" collapsed="false">
      <c r="A7539" s="2" t="s">
        <v>24720</v>
      </c>
      <c r="B7539" s="2" t="s">
        <v>3411</v>
      </c>
      <c r="C7539" s="2" t="s">
        <v>108</v>
      </c>
      <c r="D7539" s="2" t="s">
        <v>17175</v>
      </c>
      <c r="E7539" s="2" t="s">
        <v>17187</v>
      </c>
      <c r="F7539" s="13" t="n">
        <v>46148</v>
      </c>
      <c r="G7539" s="13" t="n">
        <v>46148</v>
      </c>
      <c r="H7539" s="2" t="n">
        <v>14.4</v>
      </c>
    </row>
    <row r="7540" customFormat="false" ht="15" hidden="false" customHeight="false" outlineLevel="0" collapsed="false">
      <c r="A7540" s="2" t="s">
        <v>24721</v>
      </c>
      <c r="B7540" s="2" t="s">
        <v>4887</v>
      </c>
      <c r="C7540" s="2" t="s">
        <v>128</v>
      </c>
      <c r="D7540" s="2" t="s">
        <v>17184</v>
      </c>
      <c r="E7540" s="2" t="s">
        <v>17176</v>
      </c>
      <c r="F7540" s="13" t="n">
        <v>45860</v>
      </c>
      <c r="G7540" s="13" t="n">
        <v>45860</v>
      </c>
      <c r="H7540" s="2" t="n">
        <v>4.5</v>
      </c>
    </row>
    <row r="7541" customFormat="false" ht="15" hidden="false" customHeight="false" outlineLevel="0" collapsed="false">
      <c r="A7541" s="2" t="s">
        <v>24722</v>
      </c>
      <c r="B7541" s="2" t="s">
        <v>1329</v>
      </c>
      <c r="C7541" s="2" t="s">
        <v>119</v>
      </c>
      <c r="D7541" s="2" t="s">
        <v>17175</v>
      </c>
      <c r="E7541" s="2" t="s">
        <v>17176</v>
      </c>
      <c r="F7541" s="13" t="n">
        <v>45882</v>
      </c>
      <c r="G7541" s="13" t="n">
        <v>45882</v>
      </c>
      <c r="H7541" s="2" t="n">
        <v>16.5</v>
      </c>
    </row>
    <row r="7542" customFormat="false" ht="15" hidden="false" customHeight="false" outlineLevel="0" collapsed="false">
      <c r="A7542" s="2" t="s">
        <v>24723</v>
      </c>
      <c r="B7542" s="2" t="s">
        <v>1521</v>
      </c>
      <c r="C7542" s="2" t="s">
        <v>119</v>
      </c>
      <c r="D7542" s="2" t="s">
        <v>17180</v>
      </c>
      <c r="E7542" s="2" t="s">
        <v>17187</v>
      </c>
      <c r="F7542" s="13" t="n">
        <v>45893</v>
      </c>
      <c r="G7542" s="13" t="n">
        <v>45893</v>
      </c>
      <c r="H7542" s="2" t="n">
        <v>9.7</v>
      </c>
    </row>
    <row r="7543" customFormat="false" ht="15" hidden="false" customHeight="false" outlineLevel="0" collapsed="false">
      <c r="A7543" s="2" t="s">
        <v>24724</v>
      </c>
      <c r="B7543" s="2" t="s">
        <v>3499</v>
      </c>
      <c r="C7543" s="2" t="s">
        <v>139</v>
      </c>
      <c r="D7543" s="2" t="s">
        <v>17178</v>
      </c>
      <c r="E7543" s="2" t="s">
        <v>17187</v>
      </c>
      <c r="F7543" s="13" t="n">
        <v>45972</v>
      </c>
      <c r="G7543" s="13" t="n">
        <v>45972</v>
      </c>
      <c r="H7543" s="2" t="n">
        <v>3.1</v>
      </c>
    </row>
    <row r="7544" customFormat="false" ht="15" hidden="false" customHeight="false" outlineLevel="0" collapsed="false">
      <c r="A7544" s="2" t="s">
        <v>24725</v>
      </c>
      <c r="B7544" s="2" t="s">
        <v>2129</v>
      </c>
      <c r="C7544" s="2" t="s">
        <v>98</v>
      </c>
      <c r="D7544" s="2" t="s">
        <v>17184</v>
      </c>
      <c r="E7544" s="2" t="s">
        <v>17187</v>
      </c>
      <c r="F7544" s="13" t="n">
        <v>46116</v>
      </c>
      <c r="G7544" s="13" t="n">
        <v>46116</v>
      </c>
      <c r="H7544" s="2" t="n">
        <v>4.4</v>
      </c>
    </row>
    <row r="7545" customFormat="false" ht="15" hidden="false" customHeight="false" outlineLevel="0" collapsed="false">
      <c r="A7545" s="2" t="s">
        <v>24726</v>
      </c>
      <c r="B7545" s="2" t="s">
        <v>4717</v>
      </c>
      <c r="C7545" s="2" t="s">
        <v>119</v>
      </c>
      <c r="D7545" s="2" t="s">
        <v>17182</v>
      </c>
      <c r="E7545" s="2" t="s">
        <v>17187</v>
      </c>
      <c r="F7545" s="13" t="n">
        <v>46066</v>
      </c>
      <c r="G7545" s="13" t="n">
        <v>46066</v>
      </c>
      <c r="H7545" s="2" t="n">
        <v>19.4</v>
      </c>
    </row>
    <row r="7546" customFormat="false" ht="15" hidden="false" customHeight="false" outlineLevel="0" collapsed="false">
      <c r="A7546" s="2" t="s">
        <v>24727</v>
      </c>
      <c r="B7546" s="2" t="s">
        <v>1385</v>
      </c>
      <c r="C7546" s="2" t="s">
        <v>98</v>
      </c>
      <c r="D7546" s="2" t="s">
        <v>17178</v>
      </c>
      <c r="E7546" s="2" t="s">
        <v>17193</v>
      </c>
      <c r="F7546" s="13" t="n">
        <v>46032</v>
      </c>
      <c r="G7546" s="13" t="n">
        <v>46032</v>
      </c>
      <c r="H7546" s="2" t="n">
        <v>6.8</v>
      </c>
    </row>
    <row r="7547" customFormat="false" ht="15" hidden="false" customHeight="false" outlineLevel="0" collapsed="false">
      <c r="A7547" s="2" t="s">
        <v>24728</v>
      </c>
      <c r="B7547" s="2" t="s">
        <v>4469</v>
      </c>
      <c r="C7547" s="2" t="s">
        <v>128</v>
      </c>
      <c r="D7547" s="2" t="s">
        <v>17182</v>
      </c>
      <c r="E7547" s="2" t="s">
        <v>17176</v>
      </c>
      <c r="F7547" s="13" t="n">
        <v>45988</v>
      </c>
      <c r="G7547" s="13" t="n">
        <v>45988</v>
      </c>
      <c r="H7547" s="2" t="n">
        <v>9.4</v>
      </c>
    </row>
    <row r="7548" customFormat="false" ht="15" hidden="false" customHeight="false" outlineLevel="0" collapsed="false">
      <c r="A7548" s="2" t="s">
        <v>24729</v>
      </c>
      <c r="B7548" s="2" t="s">
        <v>1024</v>
      </c>
      <c r="C7548" s="2" t="s">
        <v>98</v>
      </c>
      <c r="D7548" s="2" t="s">
        <v>17178</v>
      </c>
      <c r="E7548" s="2" t="s">
        <v>17187</v>
      </c>
      <c r="F7548" s="13" t="n">
        <v>46227</v>
      </c>
      <c r="G7548" s="13" t="n">
        <v>46227</v>
      </c>
      <c r="H7548" s="2" t="n">
        <v>7.7</v>
      </c>
    </row>
    <row r="7549" customFormat="false" ht="15" hidden="false" customHeight="false" outlineLevel="0" collapsed="false">
      <c r="A7549" s="2" t="s">
        <v>24730</v>
      </c>
      <c r="B7549" s="2" t="s">
        <v>4131</v>
      </c>
      <c r="C7549" s="2" t="s">
        <v>108</v>
      </c>
      <c r="D7549" s="2" t="s">
        <v>17182</v>
      </c>
      <c r="E7549" s="2" t="s">
        <v>17176</v>
      </c>
      <c r="F7549" s="13" t="n">
        <v>46069</v>
      </c>
      <c r="G7549" s="13" t="n">
        <v>46069</v>
      </c>
      <c r="H7549" s="2" t="n">
        <v>11.2</v>
      </c>
    </row>
    <row r="7550" customFormat="false" ht="15" hidden="false" customHeight="false" outlineLevel="0" collapsed="false">
      <c r="A7550" s="2" t="s">
        <v>24731</v>
      </c>
      <c r="B7550" s="2" t="s">
        <v>4359</v>
      </c>
      <c r="C7550" s="2" t="s">
        <v>163</v>
      </c>
      <c r="D7550" s="2" t="s">
        <v>17178</v>
      </c>
      <c r="E7550" s="2" t="s">
        <v>17176</v>
      </c>
      <c r="F7550" s="13" t="n">
        <v>45738</v>
      </c>
      <c r="G7550" s="13" t="n">
        <v>45738</v>
      </c>
      <c r="H7550" s="2" t="n">
        <v>22.8</v>
      </c>
    </row>
    <row r="7551" customFormat="false" ht="15" hidden="false" customHeight="false" outlineLevel="0" collapsed="false">
      <c r="A7551" s="2" t="s">
        <v>24732</v>
      </c>
      <c r="B7551" s="2" t="s">
        <v>1891</v>
      </c>
      <c r="C7551" s="2" t="s">
        <v>114</v>
      </c>
      <c r="D7551" s="2" t="s">
        <v>17175</v>
      </c>
      <c r="E7551" s="2" t="s">
        <v>17187</v>
      </c>
      <c r="F7551" s="13" t="n">
        <v>45988</v>
      </c>
      <c r="G7551" s="13" t="n">
        <v>45988</v>
      </c>
      <c r="H7551" s="2" t="n">
        <v>9.7</v>
      </c>
    </row>
    <row r="7552" customFormat="false" ht="15" hidden="false" customHeight="false" outlineLevel="0" collapsed="false">
      <c r="A7552" s="2" t="s">
        <v>24733</v>
      </c>
      <c r="B7552" s="2" t="s">
        <v>4399</v>
      </c>
      <c r="C7552" s="2" t="s">
        <v>98</v>
      </c>
      <c r="D7552" s="2" t="s">
        <v>17175</v>
      </c>
      <c r="E7552" s="2" t="s">
        <v>17193</v>
      </c>
      <c r="F7552" s="13" t="n">
        <v>45747</v>
      </c>
      <c r="G7552" s="13" t="n">
        <v>45747</v>
      </c>
      <c r="H7552" s="2" t="n">
        <v>4.9</v>
      </c>
    </row>
    <row r="7553" customFormat="false" ht="15" hidden="false" customHeight="false" outlineLevel="0" collapsed="false">
      <c r="A7553" s="2" t="s">
        <v>24734</v>
      </c>
      <c r="B7553" s="2" t="s">
        <v>2467</v>
      </c>
      <c r="C7553" s="2" t="s">
        <v>141</v>
      </c>
      <c r="D7553" s="2" t="s">
        <v>17175</v>
      </c>
      <c r="E7553" s="2" t="s">
        <v>17187</v>
      </c>
      <c r="F7553" s="13" t="n">
        <v>46054</v>
      </c>
      <c r="G7553" s="13" t="n">
        <v>46054</v>
      </c>
      <c r="H7553" s="2" t="n">
        <v>9.4</v>
      </c>
    </row>
    <row r="7554" customFormat="false" ht="15" hidden="false" customHeight="false" outlineLevel="0" collapsed="false">
      <c r="A7554" s="2" t="s">
        <v>24735</v>
      </c>
      <c r="B7554" s="2" t="s">
        <v>4621</v>
      </c>
      <c r="C7554" s="2" t="s">
        <v>139</v>
      </c>
      <c r="D7554" s="2" t="s">
        <v>17182</v>
      </c>
      <c r="E7554" s="2" t="s">
        <v>17193</v>
      </c>
      <c r="F7554" s="13" t="n">
        <v>45823</v>
      </c>
      <c r="G7554" s="13" t="n">
        <v>45823</v>
      </c>
      <c r="H7554" s="2" t="n">
        <v>5.5</v>
      </c>
    </row>
    <row r="7555" customFormat="false" ht="15" hidden="false" customHeight="false" outlineLevel="0" collapsed="false">
      <c r="A7555" s="2" t="s">
        <v>24736</v>
      </c>
      <c r="B7555" s="2" t="s">
        <v>4577</v>
      </c>
      <c r="C7555" s="2" t="s">
        <v>119</v>
      </c>
      <c r="D7555" s="2" t="s">
        <v>17178</v>
      </c>
      <c r="E7555" s="2" t="s">
        <v>17191</v>
      </c>
      <c r="F7555" s="13" t="n">
        <v>46083</v>
      </c>
      <c r="G7555" s="13" t="n">
        <v>46083</v>
      </c>
      <c r="H7555" s="2" t="n">
        <v>3.8</v>
      </c>
    </row>
    <row r="7556" customFormat="false" ht="15" hidden="false" customHeight="false" outlineLevel="0" collapsed="false">
      <c r="A7556" s="2" t="s">
        <v>24737</v>
      </c>
      <c r="B7556" s="2" t="s">
        <v>5100</v>
      </c>
      <c r="C7556" s="2" t="s">
        <v>98</v>
      </c>
      <c r="D7556" s="2" t="s">
        <v>17180</v>
      </c>
      <c r="E7556" s="2" t="s">
        <v>17176</v>
      </c>
      <c r="F7556" s="13" t="n">
        <v>46135</v>
      </c>
      <c r="G7556" s="13" t="n">
        <v>46135</v>
      </c>
      <c r="H7556" s="2" t="n">
        <v>13.2</v>
      </c>
    </row>
    <row r="7557" customFormat="false" ht="15" hidden="false" customHeight="false" outlineLevel="0" collapsed="false">
      <c r="A7557" s="2" t="s">
        <v>24738</v>
      </c>
      <c r="B7557" s="2" t="s">
        <v>3585</v>
      </c>
      <c r="C7557" s="2" t="s">
        <v>108</v>
      </c>
      <c r="D7557" s="2" t="s">
        <v>17175</v>
      </c>
      <c r="E7557" s="2" t="s">
        <v>17193</v>
      </c>
      <c r="F7557" s="13" t="n">
        <v>46088</v>
      </c>
      <c r="G7557" s="13" t="n">
        <v>46088</v>
      </c>
      <c r="H7557" s="2" t="n">
        <v>3.7</v>
      </c>
    </row>
    <row r="7558" customFormat="false" ht="15" hidden="false" customHeight="false" outlineLevel="0" collapsed="false">
      <c r="A7558" s="2" t="s">
        <v>24739</v>
      </c>
      <c r="B7558" s="2" t="s">
        <v>2320</v>
      </c>
      <c r="C7558" s="2" t="s">
        <v>98</v>
      </c>
      <c r="D7558" s="2" t="s">
        <v>17175</v>
      </c>
      <c r="E7558" s="2" t="s">
        <v>17176</v>
      </c>
      <c r="F7558" s="13" t="n">
        <v>46085</v>
      </c>
      <c r="G7558" s="13" t="n">
        <v>46085</v>
      </c>
      <c r="H7558" s="2" t="n">
        <v>11.3</v>
      </c>
    </row>
    <row r="7559" customFormat="false" ht="15" hidden="false" customHeight="false" outlineLevel="0" collapsed="false">
      <c r="A7559" s="2" t="s">
        <v>24740</v>
      </c>
      <c r="B7559" s="2" t="s">
        <v>2432</v>
      </c>
      <c r="C7559" s="2" t="s">
        <v>123</v>
      </c>
      <c r="D7559" s="2" t="s">
        <v>17178</v>
      </c>
      <c r="E7559" s="2" t="s">
        <v>17176</v>
      </c>
      <c r="F7559" s="13" t="n">
        <v>45938</v>
      </c>
      <c r="G7559" s="13" t="n">
        <v>45938</v>
      </c>
      <c r="H7559" s="2" t="n">
        <v>16</v>
      </c>
    </row>
    <row r="7560" customFormat="false" ht="15" hidden="false" customHeight="false" outlineLevel="0" collapsed="false">
      <c r="A7560" s="2" t="s">
        <v>24741</v>
      </c>
      <c r="B7560" s="2" t="s">
        <v>4525</v>
      </c>
      <c r="C7560" s="2" t="s">
        <v>145</v>
      </c>
      <c r="D7560" s="2" t="s">
        <v>17175</v>
      </c>
      <c r="E7560" s="2" t="s">
        <v>17193</v>
      </c>
      <c r="F7560" s="13" t="n">
        <v>46088</v>
      </c>
      <c r="G7560" s="13" t="n">
        <v>46088</v>
      </c>
      <c r="H7560" s="2" t="n">
        <v>2.5</v>
      </c>
    </row>
    <row r="7561" customFormat="false" ht="15" hidden="false" customHeight="false" outlineLevel="0" collapsed="false">
      <c r="A7561" s="2" t="s">
        <v>24742</v>
      </c>
      <c r="B7561" s="2" t="s">
        <v>1978</v>
      </c>
      <c r="C7561" s="2" t="s">
        <v>98</v>
      </c>
      <c r="D7561" s="2" t="s">
        <v>17178</v>
      </c>
      <c r="E7561" s="2" t="s">
        <v>17176</v>
      </c>
      <c r="F7561" s="13" t="n">
        <v>46282</v>
      </c>
      <c r="G7561" s="13" t="n">
        <v>46283</v>
      </c>
      <c r="H7561" s="2" t="n">
        <v>24</v>
      </c>
    </row>
    <row r="7562" customFormat="false" ht="15" hidden="false" customHeight="false" outlineLevel="0" collapsed="false">
      <c r="A7562" s="2" t="s">
        <v>24743</v>
      </c>
      <c r="B7562" s="2" t="s">
        <v>3917</v>
      </c>
      <c r="C7562" s="2" t="s">
        <v>139</v>
      </c>
      <c r="D7562" s="2" t="s">
        <v>17175</v>
      </c>
      <c r="E7562" s="2" t="s">
        <v>17176</v>
      </c>
      <c r="F7562" s="13" t="n">
        <v>45636</v>
      </c>
      <c r="G7562" s="13" t="n">
        <v>45637</v>
      </c>
      <c r="H7562" s="2" t="n">
        <v>44.2</v>
      </c>
    </row>
    <row r="7563" customFormat="false" ht="15" hidden="false" customHeight="false" outlineLevel="0" collapsed="false">
      <c r="A7563" s="2" t="s">
        <v>24744</v>
      </c>
      <c r="B7563" s="2" t="s">
        <v>1497</v>
      </c>
      <c r="C7563" s="2" t="s">
        <v>119</v>
      </c>
      <c r="D7563" s="2" t="s">
        <v>17178</v>
      </c>
      <c r="E7563" s="2" t="s">
        <v>17176</v>
      </c>
      <c r="F7563" s="13" t="n">
        <v>46111</v>
      </c>
      <c r="G7563" s="13" t="n">
        <v>46111</v>
      </c>
      <c r="H7563" s="2" t="n">
        <v>11.4</v>
      </c>
    </row>
    <row r="7564" customFormat="false" ht="15" hidden="false" customHeight="false" outlineLevel="0" collapsed="false">
      <c r="A7564" s="2" t="s">
        <v>24745</v>
      </c>
      <c r="B7564" s="2" t="s">
        <v>1126</v>
      </c>
      <c r="C7564" s="2" t="s">
        <v>119</v>
      </c>
      <c r="D7564" s="2" t="s">
        <v>17178</v>
      </c>
      <c r="E7564" s="2" t="s">
        <v>17193</v>
      </c>
      <c r="F7564" s="13" t="n">
        <v>45655</v>
      </c>
      <c r="G7564" s="13" t="n">
        <v>45655</v>
      </c>
      <c r="H7564" s="2" t="n">
        <v>3.6</v>
      </c>
    </row>
    <row r="7565" customFormat="false" ht="15" hidden="false" customHeight="false" outlineLevel="0" collapsed="false">
      <c r="A7565" s="2" t="s">
        <v>24746</v>
      </c>
      <c r="B7565" s="2" t="s">
        <v>1287</v>
      </c>
      <c r="C7565" s="2" t="s">
        <v>123</v>
      </c>
      <c r="D7565" s="2" t="s">
        <v>17182</v>
      </c>
      <c r="E7565" s="2" t="s">
        <v>17176</v>
      </c>
      <c r="F7565" s="13" t="n">
        <v>45903</v>
      </c>
      <c r="G7565" s="13" t="n">
        <v>45903</v>
      </c>
      <c r="H7565" s="2" t="n">
        <v>8.7</v>
      </c>
    </row>
    <row r="7566" customFormat="false" ht="15" hidden="false" customHeight="false" outlineLevel="0" collapsed="false">
      <c r="A7566" s="2" t="s">
        <v>24747</v>
      </c>
      <c r="B7566" s="2" t="s">
        <v>3330</v>
      </c>
      <c r="C7566" s="2" t="s">
        <v>145</v>
      </c>
      <c r="D7566" s="2" t="s">
        <v>17184</v>
      </c>
      <c r="E7566" s="2" t="s">
        <v>17176</v>
      </c>
      <c r="F7566" s="13" t="n">
        <v>46022</v>
      </c>
      <c r="G7566" s="13" t="n">
        <v>46022</v>
      </c>
      <c r="H7566" s="2" t="n">
        <v>15.7</v>
      </c>
    </row>
    <row r="7567" customFormat="false" ht="15" hidden="false" customHeight="false" outlineLevel="0" collapsed="false">
      <c r="A7567" s="2" t="s">
        <v>24748</v>
      </c>
      <c r="B7567" s="2" t="s">
        <v>3650</v>
      </c>
      <c r="C7567" s="2" t="s">
        <v>139</v>
      </c>
      <c r="D7567" s="2" t="s">
        <v>17180</v>
      </c>
      <c r="E7567" s="2" t="s">
        <v>17191</v>
      </c>
      <c r="F7567" s="13" t="n">
        <v>45938</v>
      </c>
      <c r="G7567" s="13" t="n">
        <v>45938</v>
      </c>
      <c r="H7567" s="2" t="n">
        <v>1.3</v>
      </c>
    </row>
    <row r="7568" customFormat="false" ht="15" hidden="false" customHeight="false" outlineLevel="0" collapsed="false">
      <c r="A7568" s="2" t="s">
        <v>24749</v>
      </c>
      <c r="B7568" s="2" t="s">
        <v>4077</v>
      </c>
      <c r="C7568" s="2" t="s">
        <v>139</v>
      </c>
      <c r="D7568" s="2" t="s">
        <v>17180</v>
      </c>
      <c r="E7568" s="2" t="s">
        <v>17176</v>
      </c>
      <c r="F7568" s="13" t="n">
        <v>46039</v>
      </c>
      <c r="G7568" s="13" t="n">
        <v>46039</v>
      </c>
      <c r="H7568" s="2" t="n">
        <v>22.4</v>
      </c>
    </row>
    <row r="7569" customFormat="false" ht="15" hidden="false" customHeight="false" outlineLevel="0" collapsed="false">
      <c r="A7569" s="2" t="s">
        <v>24750</v>
      </c>
      <c r="B7569" s="2" t="s">
        <v>4539</v>
      </c>
      <c r="C7569" s="2" t="s">
        <v>114</v>
      </c>
      <c r="D7569" s="2" t="s">
        <v>17178</v>
      </c>
      <c r="E7569" s="2" t="s">
        <v>17187</v>
      </c>
      <c r="F7569" s="13" t="n">
        <v>45777</v>
      </c>
      <c r="G7569" s="13" t="n">
        <v>45779</v>
      </c>
      <c r="H7569" s="2" t="n">
        <v>50</v>
      </c>
    </row>
    <row r="7570" customFormat="false" ht="15" hidden="false" customHeight="false" outlineLevel="0" collapsed="false">
      <c r="A7570" s="2" t="s">
        <v>24751</v>
      </c>
      <c r="B7570" s="2" t="s">
        <v>3466</v>
      </c>
      <c r="C7570" s="2" t="s">
        <v>108</v>
      </c>
      <c r="D7570" s="2" t="s">
        <v>17178</v>
      </c>
      <c r="E7570" s="2" t="s">
        <v>17187</v>
      </c>
      <c r="F7570" s="13" t="n">
        <v>46022</v>
      </c>
      <c r="G7570" s="13" t="n">
        <v>46023</v>
      </c>
      <c r="H7570" s="2" t="n">
        <v>27.3</v>
      </c>
    </row>
    <row r="7571" customFormat="false" ht="15" hidden="false" customHeight="false" outlineLevel="0" collapsed="false">
      <c r="A7571" s="2" t="s">
        <v>24752</v>
      </c>
      <c r="B7571" s="2" t="s">
        <v>3916</v>
      </c>
      <c r="C7571" s="2" t="s">
        <v>141</v>
      </c>
      <c r="D7571" s="2" t="s">
        <v>17178</v>
      </c>
      <c r="E7571" s="2" t="s">
        <v>17176</v>
      </c>
      <c r="F7571" s="13" t="n">
        <v>46066</v>
      </c>
      <c r="G7571" s="13" t="n">
        <v>46066</v>
      </c>
      <c r="H7571" s="2" t="n">
        <v>14.1</v>
      </c>
    </row>
    <row r="7572" customFormat="false" ht="15" hidden="false" customHeight="false" outlineLevel="0" collapsed="false">
      <c r="A7572" s="2" t="s">
        <v>24753</v>
      </c>
      <c r="B7572" s="2" t="s">
        <v>2456</v>
      </c>
      <c r="C7572" s="2" t="s">
        <v>108</v>
      </c>
      <c r="D7572" s="2" t="s">
        <v>17175</v>
      </c>
      <c r="E7572" s="2" t="s">
        <v>17176</v>
      </c>
      <c r="F7572" s="13" t="n">
        <v>46121</v>
      </c>
      <c r="G7572" s="13" t="n">
        <v>46122</v>
      </c>
      <c r="H7572" s="2" t="n">
        <v>27.1</v>
      </c>
    </row>
    <row r="7573" customFormat="false" ht="15" hidden="false" customHeight="false" outlineLevel="0" collapsed="false">
      <c r="A7573" s="2" t="s">
        <v>24754</v>
      </c>
      <c r="B7573" s="2" t="s">
        <v>5040</v>
      </c>
      <c r="C7573" s="2" t="s">
        <v>98</v>
      </c>
      <c r="D7573" s="2" t="s">
        <v>17184</v>
      </c>
      <c r="E7573" s="2" t="s">
        <v>17187</v>
      </c>
      <c r="F7573" s="13" t="n">
        <v>45989</v>
      </c>
      <c r="G7573" s="13" t="n">
        <v>45989</v>
      </c>
      <c r="H7573" s="2" t="n">
        <v>9.1</v>
      </c>
    </row>
    <row r="7574" customFormat="false" ht="15" hidden="false" customHeight="false" outlineLevel="0" collapsed="false">
      <c r="A7574" s="2" t="s">
        <v>24755</v>
      </c>
      <c r="B7574" s="2" t="s">
        <v>4354</v>
      </c>
      <c r="C7574" s="2" t="s">
        <v>119</v>
      </c>
      <c r="D7574" s="2" t="s">
        <v>17182</v>
      </c>
      <c r="E7574" s="2" t="s">
        <v>17176</v>
      </c>
      <c r="F7574" s="13" t="n">
        <v>46106</v>
      </c>
      <c r="G7574" s="13" t="n">
        <v>46107</v>
      </c>
      <c r="H7574" s="2" t="n">
        <v>43.9</v>
      </c>
    </row>
    <row r="7575" customFormat="false" ht="15" hidden="false" customHeight="false" outlineLevel="0" collapsed="false">
      <c r="A7575" s="2" t="s">
        <v>24756</v>
      </c>
      <c r="B7575" s="2" t="s">
        <v>758</v>
      </c>
      <c r="C7575" s="2" t="s">
        <v>163</v>
      </c>
      <c r="D7575" s="2" t="s">
        <v>17175</v>
      </c>
      <c r="E7575" s="2" t="s">
        <v>17176</v>
      </c>
      <c r="F7575" s="13" t="n">
        <v>46223</v>
      </c>
      <c r="G7575" s="13" t="n">
        <v>46223</v>
      </c>
      <c r="H7575" s="2" t="n">
        <v>9.2</v>
      </c>
    </row>
    <row r="7576" customFormat="false" ht="15" hidden="false" customHeight="false" outlineLevel="0" collapsed="false">
      <c r="A7576" s="2" t="s">
        <v>24757</v>
      </c>
      <c r="B7576" s="2" t="s">
        <v>2767</v>
      </c>
      <c r="C7576" s="2" t="s">
        <v>108</v>
      </c>
      <c r="D7576" s="2" t="s">
        <v>17178</v>
      </c>
      <c r="E7576" s="2" t="s">
        <v>17176</v>
      </c>
      <c r="F7576" s="13" t="n">
        <v>46128</v>
      </c>
      <c r="G7576" s="13" t="n">
        <v>46128</v>
      </c>
      <c r="H7576" s="2" t="n">
        <v>19.5</v>
      </c>
    </row>
    <row r="7577" customFormat="false" ht="15" hidden="false" customHeight="false" outlineLevel="0" collapsed="false">
      <c r="A7577" s="2" t="s">
        <v>24758</v>
      </c>
      <c r="B7577" s="2" t="s">
        <v>3273</v>
      </c>
      <c r="C7577" s="2" t="s">
        <v>128</v>
      </c>
      <c r="D7577" s="2" t="s">
        <v>17175</v>
      </c>
      <c r="E7577" s="2" t="s">
        <v>17191</v>
      </c>
      <c r="F7577" s="13" t="n">
        <v>45981</v>
      </c>
      <c r="G7577" s="13" t="n">
        <v>45981</v>
      </c>
      <c r="H7577" s="2" t="n">
        <v>2.3</v>
      </c>
    </row>
    <row r="7578" customFormat="false" ht="15" hidden="false" customHeight="false" outlineLevel="0" collapsed="false">
      <c r="A7578" s="2" t="s">
        <v>24759</v>
      </c>
      <c r="B7578" s="2" t="s">
        <v>4800</v>
      </c>
      <c r="C7578" s="2" t="s">
        <v>139</v>
      </c>
      <c r="D7578" s="2" t="s">
        <v>17180</v>
      </c>
      <c r="E7578" s="2" t="s">
        <v>17193</v>
      </c>
      <c r="F7578" s="13" t="n">
        <v>46028</v>
      </c>
      <c r="G7578" s="13" t="n">
        <v>46028</v>
      </c>
      <c r="H7578" s="2" t="n">
        <v>16.8</v>
      </c>
    </row>
    <row r="7579" customFormat="false" ht="15" hidden="false" customHeight="false" outlineLevel="0" collapsed="false">
      <c r="A7579" s="2" t="s">
        <v>24760</v>
      </c>
      <c r="B7579" s="2" t="s">
        <v>174</v>
      </c>
      <c r="C7579" s="2" t="s">
        <v>119</v>
      </c>
      <c r="D7579" s="2" t="s">
        <v>17184</v>
      </c>
      <c r="E7579" s="2" t="s">
        <v>17176</v>
      </c>
      <c r="F7579" s="13" t="n">
        <v>46097</v>
      </c>
      <c r="G7579" s="13" t="n">
        <v>46099</v>
      </c>
      <c r="H7579" s="2" t="n">
        <v>55.9</v>
      </c>
    </row>
    <row r="7580" customFormat="false" ht="15" hidden="false" customHeight="false" outlineLevel="0" collapsed="false">
      <c r="A7580" s="2" t="s">
        <v>24761</v>
      </c>
      <c r="B7580" s="2" t="s">
        <v>519</v>
      </c>
      <c r="C7580" s="2" t="s">
        <v>145</v>
      </c>
      <c r="D7580" s="2" t="s">
        <v>17175</v>
      </c>
      <c r="E7580" s="2" t="s">
        <v>17187</v>
      </c>
      <c r="F7580" s="13" t="n">
        <v>46065</v>
      </c>
      <c r="G7580" s="13" t="n">
        <v>46065</v>
      </c>
      <c r="H7580" s="2" t="n">
        <v>15.6</v>
      </c>
    </row>
    <row r="7581" customFormat="false" ht="15" hidden="false" customHeight="false" outlineLevel="0" collapsed="false">
      <c r="A7581" s="2" t="s">
        <v>24762</v>
      </c>
      <c r="B7581" s="2" t="s">
        <v>319</v>
      </c>
      <c r="C7581" s="2" t="s">
        <v>98</v>
      </c>
      <c r="D7581" s="2" t="s">
        <v>17178</v>
      </c>
      <c r="E7581" s="2" t="s">
        <v>17176</v>
      </c>
      <c r="F7581" s="13" t="n">
        <v>46029</v>
      </c>
      <c r="G7581" s="13" t="n">
        <v>46030</v>
      </c>
      <c r="H7581" s="2" t="n">
        <v>31.5</v>
      </c>
    </row>
    <row r="7582" customFormat="false" ht="15" hidden="false" customHeight="false" outlineLevel="0" collapsed="false">
      <c r="A7582" s="2" t="s">
        <v>24763</v>
      </c>
      <c r="B7582" s="2" t="s">
        <v>4966</v>
      </c>
      <c r="C7582" s="2" t="s">
        <v>98</v>
      </c>
      <c r="D7582" s="2" t="s">
        <v>17180</v>
      </c>
      <c r="E7582" s="2" t="s">
        <v>17187</v>
      </c>
      <c r="F7582" s="13" t="n">
        <v>46219</v>
      </c>
      <c r="G7582" s="13" t="n">
        <v>46220</v>
      </c>
      <c r="H7582" s="2" t="n">
        <v>38.4</v>
      </c>
    </row>
    <row r="7583" customFormat="false" ht="15" hidden="false" customHeight="false" outlineLevel="0" collapsed="false">
      <c r="A7583" s="2" t="s">
        <v>24764</v>
      </c>
      <c r="B7583" s="2" t="s">
        <v>3940</v>
      </c>
      <c r="C7583" s="2" t="s">
        <v>163</v>
      </c>
      <c r="D7583" s="2" t="s">
        <v>17178</v>
      </c>
      <c r="E7583" s="2" t="s">
        <v>17176</v>
      </c>
      <c r="F7583" s="13" t="n">
        <v>45634</v>
      </c>
      <c r="G7583" s="13" t="n">
        <v>45634</v>
      </c>
      <c r="H7583" s="2" t="n">
        <v>23.2</v>
      </c>
    </row>
    <row r="7584" customFormat="false" ht="15" hidden="false" customHeight="false" outlineLevel="0" collapsed="false">
      <c r="A7584" s="2" t="s">
        <v>24765</v>
      </c>
      <c r="B7584" s="2" t="s">
        <v>1258</v>
      </c>
      <c r="C7584" s="2" t="s">
        <v>139</v>
      </c>
      <c r="D7584" s="2" t="s">
        <v>17180</v>
      </c>
      <c r="E7584" s="2" t="s">
        <v>17191</v>
      </c>
      <c r="F7584" s="13" t="n">
        <v>46202</v>
      </c>
      <c r="G7584" s="13" t="n">
        <v>46202</v>
      </c>
      <c r="H7584" s="2" t="n">
        <v>1.8</v>
      </c>
    </row>
    <row r="7585" customFormat="false" ht="15" hidden="false" customHeight="false" outlineLevel="0" collapsed="false">
      <c r="A7585" s="2" t="s">
        <v>24766</v>
      </c>
      <c r="B7585" s="2" t="s">
        <v>3920</v>
      </c>
      <c r="C7585" s="2" t="s">
        <v>145</v>
      </c>
      <c r="D7585" s="2" t="s">
        <v>17175</v>
      </c>
      <c r="E7585" s="2" t="s">
        <v>17187</v>
      </c>
      <c r="F7585" s="13" t="n">
        <v>46117</v>
      </c>
      <c r="G7585" s="13" t="n">
        <v>46117</v>
      </c>
      <c r="H7585" s="2" t="n">
        <v>5.9</v>
      </c>
    </row>
    <row r="7586" customFormat="false" ht="15" hidden="false" customHeight="false" outlineLevel="0" collapsed="false">
      <c r="A7586" s="2" t="s">
        <v>24767</v>
      </c>
      <c r="B7586" s="2" t="s">
        <v>1220</v>
      </c>
      <c r="C7586" s="2" t="s">
        <v>104</v>
      </c>
      <c r="D7586" s="2" t="s">
        <v>17178</v>
      </c>
      <c r="E7586" s="2" t="s">
        <v>17176</v>
      </c>
      <c r="F7586" s="13" t="n">
        <v>45957</v>
      </c>
      <c r="G7586" s="13" t="n">
        <v>45958</v>
      </c>
      <c r="H7586" s="2" t="n">
        <v>28.3</v>
      </c>
    </row>
    <row r="7587" customFormat="false" ht="15" hidden="false" customHeight="false" outlineLevel="0" collapsed="false">
      <c r="A7587" s="2" t="s">
        <v>24768</v>
      </c>
      <c r="B7587" s="2" t="s">
        <v>2469</v>
      </c>
      <c r="C7587" s="2" t="s">
        <v>163</v>
      </c>
      <c r="D7587" s="2" t="s">
        <v>17180</v>
      </c>
      <c r="E7587" s="2" t="s">
        <v>17187</v>
      </c>
      <c r="F7587" s="13" t="n">
        <v>46072</v>
      </c>
      <c r="G7587" s="13" t="n">
        <v>46072</v>
      </c>
      <c r="H7587" s="2" t="n">
        <v>14.8</v>
      </c>
    </row>
    <row r="7588" customFormat="false" ht="15" hidden="false" customHeight="false" outlineLevel="0" collapsed="false">
      <c r="A7588" s="2" t="s">
        <v>24769</v>
      </c>
      <c r="B7588" s="2" t="s">
        <v>3851</v>
      </c>
      <c r="C7588" s="2" t="s">
        <v>98</v>
      </c>
      <c r="D7588" s="2" t="s">
        <v>17182</v>
      </c>
      <c r="E7588" s="2" t="s">
        <v>17176</v>
      </c>
      <c r="F7588" s="13" t="n">
        <v>46044</v>
      </c>
      <c r="G7588" s="13" t="n">
        <v>46046</v>
      </c>
      <c r="H7588" s="2" t="n">
        <v>49.7</v>
      </c>
    </row>
    <row r="7589" customFormat="false" ht="15" hidden="false" customHeight="false" outlineLevel="0" collapsed="false">
      <c r="A7589" s="2" t="s">
        <v>24770</v>
      </c>
      <c r="B7589" s="2" t="s">
        <v>2288</v>
      </c>
      <c r="C7589" s="2" t="s">
        <v>98</v>
      </c>
      <c r="D7589" s="2" t="s">
        <v>17178</v>
      </c>
      <c r="E7589" s="2" t="s">
        <v>17193</v>
      </c>
      <c r="F7589" s="13" t="n">
        <v>46184</v>
      </c>
      <c r="G7589" s="13" t="n">
        <v>46184</v>
      </c>
      <c r="H7589" s="2" t="n">
        <v>3.5</v>
      </c>
    </row>
    <row r="7590" customFormat="false" ht="15" hidden="false" customHeight="false" outlineLevel="0" collapsed="false">
      <c r="A7590" s="2" t="s">
        <v>24771</v>
      </c>
      <c r="B7590" s="2" t="s">
        <v>4602</v>
      </c>
      <c r="C7590" s="2" t="s">
        <v>119</v>
      </c>
      <c r="D7590" s="2" t="s">
        <v>17180</v>
      </c>
      <c r="E7590" s="2" t="s">
        <v>17193</v>
      </c>
      <c r="F7590" s="13" t="n">
        <v>45802</v>
      </c>
      <c r="G7590" s="13" t="n">
        <v>45802</v>
      </c>
      <c r="H7590" s="2" t="n">
        <v>5.4</v>
      </c>
    </row>
    <row r="7591" customFormat="false" ht="15" hidden="false" customHeight="false" outlineLevel="0" collapsed="false">
      <c r="A7591" s="2" t="s">
        <v>24772</v>
      </c>
      <c r="B7591" s="2" t="s">
        <v>4843</v>
      </c>
      <c r="C7591" s="2" t="s">
        <v>98</v>
      </c>
      <c r="D7591" s="2" t="s">
        <v>17180</v>
      </c>
      <c r="E7591" s="2" t="s">
        <v>17187</v>
      </c>
      <c r="F7591" s="13" t="n">
        <v>46107</v>
      </c>
      <c r="G7591" s="13" t="n">
        <v>46107</v>
      </c>
      <c r="H7591" s="2" t="n">
        <v>17.1</v>
      </c>
    </row>
    <row r="7592" customFormat="false" ht="15" hidden="false" customHeight="false" outlineLevel="0" collapsed="false">
      <c r="A7592" s="2" t="s">
        <v>24773</v>
      </c>
      <c r="B7592" s="2" t="s">
        <v>1706</v>
      </c>
      <c r="C7592" s="2" t="s">
        <v>165</v>
      </c>
      <c r="D7592" s="2" t="s">
        <v>17184</v>
      </c>
      <c r="E7592" s="2" t="s">
        <v>17187</v>
      </c>
      <c r="F7592" s="13" t="n">
        <v>46181</v>
      </c>
      <c r="G7592" s="13" t="n">
        <v>46181</v>
      </c>
      <c r="H7592" s="2" t="n">
        <v>7.3</v>
      </c>
    </row>
    <row r="7593" customFormat="false" ht="15" hidden="false" customHeight="false" outlineLevel="0" collapsed="false">
      <c r="A7593" s="2" t="s">
        <v>24774</v>
      </c>
      <c r="B7593" s="2" t="s">
        <v>3188</v>
      </c>
      <c r="C7593" s="2" t="s">
        <v>163</v>
      </c>
      <c r="D7593" s="2" t="s">
        <v>17184</v>
      </c>
      <c r="E7593" s="2" t="s">
        <v>17187</v>
      </c>
      <c r="F7593" s="13" t="n">
        <v>45830</v>
      </c>
      <c r="G7593" s="13" t="n">
        <v>45830</v>
      </c>
      <c r="H7593" s="2" t="n">
        <v>9.3</v>
      </c>
    </row>
    <row r="7594" customFormat="false" ht="15" hidden="false" customHeight="false" outlineLevel="0" collapsed="false">
      <c r="A7594" s="2" t="s">
        <v>24775</v>
      </c>
      <c r="B7594" s="2" t="s">
        <v>3601</v>
      </c>
      <c r="C7594" s="2" t="s">
        <v>98</v>
      </c>
      <c r="D7594" s="2" t="s">
        <v>17175</v>
      </c>
      <c r="E7594" s="2" t="s">
        <v>17193</v>
      </c>
      <c r="F7594" s="13" t="n">
        <v>46149</v>
      </c>
      <c r="G7594" s="13" t="n">
        <v>46149</v>
      </c>
      <c r="H7594" s="2" t="n">
        <v>3.1</v>
      </c>
    </row>
    <row r="7595" customFormat="false" ht="15" hidden="false" customHeight="false" outlineLevel="0" collapsed="false">
      <c r="A7595" s="2" t="s">
        <v>24776</v>
      </c>
      <c r="B7595" s="2" t="s">
        <v>275</v>
      </c>
      <c r="C7595" s="2" t="s">
        <v>119</v>
      </c>
      <c r="D7595" s="2" t="s">
        <v>17178</v>
      </c>
      <c r="E7595" s="2" t="s">
        <v>17176</v>
      </c>
      <c r="F7595" s="13" t="n">
        <v>46125</v>
      </c>
      <c r="G7595" s="13" t="n">
        <v>46125</v>
      </c>
      <c r="H7595" s="2" t="n">
        <v>11.1</v>
      </c>
    </row>
    <row r="7596" customFormat="false" ht="15" hidden="false" customHeight="false" outlineLevel="0" collapsed="false">
      <c r="A7596" s="2" t="s">
        <v>24777</v>
      </c>
      <c r="B7596" s="2" t="s">
        <v>3590</v>
      </c>
      <c r="C7596" s="2" t="s">
        <v>98</v>
      </c>
      <c r="D7596" s="2" t="s">
        <v>17178</v>
      </c>
      <c r="E7596" s="2" t="s">
        <v>17176</v>
      </c>
      <c r="F7596" s="13" t="n">
        <v>45885</v>
      </c>
      <c r="G7596" s="13" t="n">
        <v>45886</v>
      </c>
      <c r="H7596" s="2" t="n">
        <v>39</v>
      </c>
    </row>
    <row r="7597" customFormat="false" ht="15" hidden="false" customHeight="false" outlineLevel="0" collapsed="false">
      <c r="A7597" s="2" t="s">
        <v>24778</v>
      </c>
      <c r="B7597" s="2" t="s">
        <v>868</v>
      </c>
      <c r="C7597" s="2" t="s">
        <v>98</v>
      </c>
      <c r="D7597" s="2" t="s">
        <v>17178</v>
      </c>
      <c r="E7597" s="2" t="s">
        <v>17176</v>
      </c>
      <c r="F7597" s="13" t="n">
        <v>46100</v>
      </c>
      <c r="G7597" s="13" t="n">
        <v>46101</v>
      </c>
      <c r="H7597" s="2" t="n">
        <v>25.2</v>
      </c>
    </row>
    <row r="7598" customFormat="false" ht="15" hidden="false" customHeight="false" outlineLevel="0" collapsed="false">
      <c r="A7598" s="2" t="s">
        <v>24779</v>
      </c>
      <c r="B7598" s="2" t="s">
        <v>5008</v>
      </c>
      <c r="C7598" s="2" t="s">
        <v>98</v>
      </c>
      <c r="D7598" s="2" t="s">
        <v>17175</v>
      </c>
      <c r="E7598" s="2" t="s">
        <v>17187</v>
      </c>
      <c r="F7598" s="13" t="n">
        <v>46192</v>
      </c>
      <c r="G7598" s="13" t="n">
        <v>46192</v>
      </c>
      <c r="H7598" s="2" t="n">
        <v>16.3</v>
      </c>
    </row>
    <row r="7599" customFormat="false" ht="15" hidden="false" customHeight="false" outlineLevel="0" collapsed="false">
      <c r="A7599" s="2" t="s">
        <v>24780</v>
      </c>
      <c r="B7599" s="2" t="s">
        <v>3742</v>
      </c>
      <c r="C7599" s="2" t="s">
        <v>141</v>
      </c>
      <c r="D7599" s="2" t="s">
        <v>17175</v>
      </c>
      <c r="E7599" s="2" t="s">
        <v>17193</v>
      </c>
      <c r="F7599" s="13" t="n">
        <v>46010</v>
      </c>
      <c r="G7599" s="13" t="n">
        <v>46010</v>
      </c>
      <c r="H7599" s="2" t="n">
        <v>3.8</v>
      </c>
    </row>
    <row r="7600" customFormat="false" ht="15" hidden="false" customHeight="false" outlineLevel="0" collapsed="false">
      <c r="A7600" s="2" t="s">
        <v>24781</v>
      </c>
      <c r="B7600" s="2" t="s">
        <v>1471</v>
      </c>
      <c r="C7600" s="2" t="s">
        <v>139</v>
      </c>
      <c r="D7600" s="2" t="s">
        <v>17184</v>
      </c>
      <c r="E7600" s="2" t="s">
        <v>17187</v>
      </c>
      <c r="F7600" s="13" t="n">
        <v>45752</v>
      </c>
      <c r="G7600" s="13" t="n">
        <v>45752</v>
      </c>
      <c r="H7600" s="2" t="n">
        <v>9.2</v>
      </c>
    </row>
    <row r="7601" customFormat="false" ht="15" hidden="false" customHeight="false" outlineLevel="0" collapsed="false">
      <c r="A7601" s="2" t="s">
        <v>24782</v>
      </c>
      <c r="B7601" s="2" t="s">
        <v>2923</v>
      </c>
      <c r="C7601" s="2" t="s">
        <v>128</v>
      </c>
      <c r="D7601" s="2" t="s">
        <v>17178</v>
      </c>
      <c r="E7601" s="2" t="s">
        <v>17187</v>
      </c>
      <c r="F7601" s="13" t="n">
        <v>46054</v>
      </c>
      <c r="G7601" s="13" t="n">
        <v>46054</v>
      </c>
      <c r="H7601" s="2" t="n">
        <v>14.7</v>
      </c>
    </row>
    <row r="7602" customFormat="false" ht="15" hidden="false" customHeight="false" outlineLevel="0" collapsed="false">
      <c r="A7602" s="2" t="s">
        <v>24783</v>
      </c>
      <c r="B7602" s="2" t="s">
        <v>3555</v>
      </c>
      <c r="C7602" s="2" t="s">
        <v>98</v>
      </c>
      <c r="D7602" s="2" t="s">
        <v>17182</v>
      </c>
      <c r="E7602" s="2" t="s">
        <v>17187</v>
      </c>
      <c r="F7602" s="13" t="n">
        <v>46013</v>
      </c>
      <c r="G7602" s="13" t="n">
        <v>46013</v>
      </c>
      <c r="H7602" s="2" t="n">
        <v>14.5</v>
      </c>
    </row>
    <row r="7603" customFormat="false" ht="15" hidden="false" customHeight="false" outlineLevel="0" collapsed="false">
      <c r="A7603" s="2" t="s">
        <v>24784</v>
      </c>
      <c r="B7603" s="2" t="s">
        <v>909</v>
      </c>
      <c r="C7603" s="2" t="s">
        <v>98</v>
      </c>
      <c r="D7603" s="2" t="s">
        <v>17180</v>
      </c>
      <c r="E7603" s="2" t="s">
        <v>17187</v>
      </c>
      <c r="F7603" s="13" t="n">
        <v>45819</v>
      </c>
      <c r="G7603" s="13" t="n">
        <v>45819</v>
      </c>
      <c r="H7603" s="2" t="n">
        <v>10.2</v>
      </c>
    </row>
    <row r="7604" customFormat="false" ht="15" hidden="false" customHeight="false" outlineLevel="0" collapsed="false">
      <c r="A7604" s="2" t="s">
        <v>24785</v>
      </c>
      <c r="B7604" s="2" t="s">
        <v>1436</v>
      </c>
      <c r="C7604" s="2" t="s">
        <v>98</v>
      </c>
      <c r="D7604" s="2" t="s">
        <v>17178</v>
      </c>
      <c r="E7604" s="2" t="s">
        <v>17176</v>
      </c>
      <c r="F7604" s="13" t="n">
        <v>46024</v>
      </c>
      <c r="G7604" s="13" t="n">
        <v>46024</v>
      </c>
      <c r="H7604" s="2" t="n">
        <v>17</v>
      </c>
    </row>
    <row r="7605" customFormat="false" ht="15" hidden="false" customHeight="false" outlineLevel="0" collapsed="false">
      <c r="A7605" s="2" t="s">
        <v>24786</v>
      </c>
      <c r="B7605" s="2" t="s">
        <v>4699</v>
      </c>
      <c r="C7605" s="2" t="s">
        <v>139</v>
      </c>
      <c r="D7605" s="2" t="s">
        <v>17175</v>
      </c>
      <c r="E7605" s="2" t="s">
        <v>17176</v>
      </c>
      <c r="F7605" s="13" t="n">
        <v>45857</v>
      </c>
      <c r="G7605" s="13" t="n">
        <v>45857</v>
      </c>
      <c r="H7605" s="2" t="n">
        <v>7.8</v>
      </c>
    </row>
    <row r="7606" customFormat="false" ht="15" hidden="false" customHeight="false" outlineLevel="0" collapsed="false">
      <c r="A7606" s="2" t="s">
        <v>24787</v>
      </c>
      <c r="B7606" s="2" t="s">
        <v>928</v>
      </c>
      <c r="C7606" s="2" t="s">
        <v>98</v>
      </c>
      <c r="D7606" s="2" t="s">
        <v>17184</v>
      </c>
      <c r="E7606" s="2" t="s">
        <v>17193</v>
      </c>
      <c r="F7606" s="13" t="n">
        <v>45720</v>
      </c>
      <c r="G7606" s="13" t="n">
        <v>45720</v>
      </c>
      <c r="H7606" s="2" t="n">
        <v>4.9</v>
      </c>
    </row>
    <row r="7607" customFormat="false" ht="15" hidden="false" customHeight="false" outlineLevel="0" collapsed="false">
      <c r="A7607" s="2" t="s">
        <v>24788</v>
      </c>
      <c r="B7607" s="2" t="s">
        <v>3354</v>
      </c>
      <c r="C7607" s="2" t="s">
        <v>119</v>
      </c>
      <c r="D7607" s="2" t="s">
        <v>17178</v>
      </c>
      <c r="E7607" s="2" t="s">
        <v>17187</v>
      </c>
      <c r="F7607" s="13" t="n">
        <v>46214</v>
      </c>
      <c r="G7607" s="13" t="n">
        <v>46215</v>
      </c>
      <c r="H7607" s="2" t="n">
        <v>26.1</v>
      </c>
    </row>
    <row r="7608" customFormat="false" ht="15" hidden="false" customHeight="false" outlineLevel="0" collapsed="false">
      <c r="A7608" s="2" t="s">
        <v>24789</v>
      </c>
      <c r="B7608" s="2" t="s">
        <v>4093</v>
      </c>
      <c r="C7608" s="2" t="s">
        <v>165</v>
      </c>
      <c r="D7608" s="2" t="s">
        <v>17184</v>
      </c>
      <c r="E7608" s="2" t="s">
        <v>17187</v>
      </c>
      <c r="F7608" s="13" t="n">
        <v>46041</v>
      </c>
      <c r="G7608" s="13" t="n">
        <v>46041</v>
      </c>
      <c r="H7608" s="2" t="n">
        <v>11.9</v>
      </c>
    </row>
    <row r="7609" customFormat="false" ht="15" hidden="false" customHeight="false" outlineLevel="0" collapsed="false">
      <c r="A7609" s="2" t="s">
        <v>24790</v>
      </c>
      <c r="B7609" s="2" t="s">
        <v>2014</v>
      </c>
      <c r="C7609" s="2" t="s">
        <v>108</v>
      </c>
      <c r="D7609" s="2" t="s">
        <v>17178</v>
      </c>
      <c r="E7609" s="2" t="s">
        <v>17187</v>
      </c>
      <c r="F7609" s="13" t="n">
        <v>46017</v>
      </c>
      <c r="G7609" s="13" t="n">
        <v>46017</v>
      </c>
      <c r="H7609" s="2" t="n">
        <v>16.9</v>
      </c>
    </row>
    <row r="7610" customFormat="false" ht="15" hidden="false" customHeight="false" outlineLevel="0" collapsed="false">
      <c r="A7610" s="2" t="s">
        <v>24791</v>
      </c>
      <c r="B7610" s="2" t="s">
        <v>4630</v>
      </c>
      <c r="C7610" s="2" t="s">
        <v>141</v>
      </c>
      <c r="D7610" s="2" t="s">
        <v>17175</v>
      </c>
      <c r="E7610" s="2" t="s">
        <v>17187</v>
      </c>
      <c r="F7610" s="13" t="n">
        <v>45938</v>
      </c>
      <c r="G7610" s="13" t="n">
        <v>45938</v>
      </c>
      <c r="H7610" s="2" t="n">
        <v>14.4</v>
      </c>
    </row>
    <row r="7611" customFormat="false" ht="15" hidden="false" customHeight="false" outlineLevel="0" collapsed="false">
      <c r="A7611" s="2" t="s">
        <v>24792</v>
      </c>
      <c r="B7611" s="2" t="s">
        <v>228</v>
      </c>
      <c r="C7611" s="2" t="s">
        <v>141</v>
      </c>
      <c r="D7611" s="2" t="s">
        <v>17182</v>
      </c>
      <c r="E7611" s="2" t="s">
        <v>17193</v>
      </c>
      <c r="F7611" s="13" t="n">
        <v>45748</v>
      </c>
      <c r="G7611" s="13" t="n">
        <v>45748</v>
      </c>
      <c r="H7611" s="2" t="n">
        <v>7.2</v>
      </c>
    </row>
    <row r="7612" customFormat="false" ht="15" hidden="false" customHeight="false" outlineLevel="0" collapsed="false">
      <c r="A7612" s="2" t="s">
        <v>24793</v>
      </c>
      <c r="B7612" s="2" t="s">
        <v>1125</v>
      </c>
      <c r="C7612" s="2" t="s">
        <v>114</v>
      </c>
      <c r="D7612" s="2" t="s">
        <v>17175</v>
      </c>
      <c r="E7612" s="2" t="s">
        <v>17187</v>
      </c>
      <c r="F7612" s="13" t="n">
        <v>45813</v>
      </c>
      <c r="G7612" s="13" t="n">
        <v>45813</v>
      </c>
      <c r="H7612" s="2" t="n">
        <v>7.5</v>
      </c>
    </row>
    <row r="7613" customFormat="false" ht="15" hidden="false" customHeight="false" outlineLevel="0" collapsed="false">
      <c r="A7613" s="2" t="s">
        <v>24794</v>
      </c>
      <c r="B7613" s="2" t="s">
        <v>1474</v>
      </c>
      <c r="C7613" s="2" t="s">
        <v>104</v>
      </c>
      <c r="D7613" s="2" t="s">
        <v>17178</v>
      </c>
      <c r="E7613" s="2" t="s">
        <v>17187</v>
      </c>
      <c r="F7613" s="13" t="n">
        <v>46079</v>
      </c>
      <c r="G7613" s="13" t="n">
        <v>46079</v>
      </c>
      <c r="H7613" s="2" t="n">
        <v>13.8</v>
      </c>
    </row>
    <row r="7614" customFormat="false" ht="15" hidden="false" customHeight="false" outlineLevel="0" collapsed="false">
      <c r="A7614" s="2" t="s">
        <v>24795</v>
      </c>
      <c r="B7614" s="2" t="s">
        <v>3705</v>
      </c>
      <c r="C7614" s="2" t="s">
        <v>114</v>
      </c>
      <c r="D7614" s="2" t="s">
        <v>17178</v>
      </c>
      <c r="E7614" s="2" t="s">
        <v>17176</v>
      </c>
      <c r="F7614" s="13" t="n">
        <v>45867</v>
      </c>
      <c r="G7614" s="13" t="n">
        <v>45868</v>
      </c>
      <c r="H7614" s="2" t="n">
        <v>35.2</v>
      </c>
    </row>
    <row r="7615" customFormat="false" ht="15" hidden="false" customHeight="false" outlineLevel="0" collapsed="false">
      <c r="A7615" s="2" t="s">
        <v>24796</v>
      </c>
      <c r="B7615" s="2" t="s">
        <v>2242</v>
      </c>
      <c r="C7615" s="2" t="s">
        <v>114</v>
      </c>
      <c r="D7615" s="2" t="s">
        <v>17182</v>
      </c>
      <c r="E7615" s="2" t="s">
        <v>17187</v>
      </c>
      <c r="F7615" s="13" t="n">
        <v>45816</v>
      </c>
      <c r="G7615" s="13" t="n">
        <v>45816</v>
      </c>
      <c r="H7615" s="2" t="n">
        <v>4</v>
      </c>
    </row>
    <row r="7616" customFormat="false" ht="15" hidden="false" customHeight="false" outlineLevel="0" collapsed="false">
      <c r="A7616" s="2" t="s">
        <v>24797</v>
      </c>
      <c r="B7616" s="2" t="s">
        <v>4735</v>
      </c>
      <c r="C7616" s="2" t="s">
        <v>119</v>
      </c>
      <c r="D7616" s="2" t="s">
        <v>17175</v>
      </c>
      <c r="E7616" s="2" t="s">
        <v>17176</v>
      </c>
      <c r="F7616" s="13" t="n">
        <v>46100</v>
      </c>
      <c r="G7616" s="13" t="n">
        <v>46102</v>
      </c>
      <c r="H7616" s="2" t="n">
        <v>62.1</v>
      </c>
    </row>
    <row r="7617" customFormat="false" ht="15" hidden="false" customHeight="false" outlineLevel="0" collapsed="false">
      <c r="A7617" s="2" t="s">
        <v>24798</v>
      </c>
      <c r="B7617" s="2" t="s">
        <v>864</v>
      </c>
      <c r="C7617" s="2" t="s">
        <v>139</v>
      </c>
      <c r="D7617" s="2" t="s">
        <v>17184</v>
      </c>
      <c r="E7617" s="2" t="s">
        <v>17176</v>
      </c>
      <c r="F7617" s="13" t="n">
        <v>46136</v>
      </c>
      <c r="G7617" s="13" t="n">
        <v>46136</v>
      </c>
      <c r="H7617" s="2" t="n">
        <v>5</v>
      </c>
    </row>
    <row r="7618" customFormat="false" ht="15" hidden="false" customHeight="false" outlineLevel="0" collapsed="false">
      <c r="A7618" s="2" t="s">
        <v>24799</v>
      </c>
      <c r="B7618" s="2" t="s">
        <v>2611</v>
      </c>
      <c r="C7618" s="2" t="s">
        <v>141</v>
      </c>
      <c r="D7618" s="2" t="s">
        <v>17178</v>
      </c>
      <c r="E7618" s="2" t="s">
        <v>17187</v>
      </c>
      <c r="F7618" s="13" t="n">
        <v>45913</v>
      </c>
      <c r="G7618" s="13" t="n">
        <v>45913</v>
      </c>
      <c r="H7618" s="2" t="n">
        <v>14.3</v>
      </c>
    </row>
    <row r="7619" customFormat="false" ht="15" hidden="false" customHeight="false" outlineLevel="0" collapsed="false">
      <c r="A7619" s="2" t="s">
        <v>24800</v>
      </c>
      <c r="B7619" s="2" t="s">
        <v>2894</v>
      </c>
      <c r="C7619" s="2" t="s">
        <v>119</v>
      </c>
      <c r="D7619" s="2" t="s">
        <v>17178</v>
      </c>
      <c r="E7619" s="2" t="s">
        <v>17193</v>
      </c>
      <c r="F7619" s="13" t="n">
        <v>45959</v>
      </c>
      <c r="G7619" s="13" t="n">
        <v>45959</v>
      </c>
      <c r="H7619" s="2" t="n">
        <v>4.1</v>
      </c>
    </row>
    <row r="7620" customFormat="false" ht="15" hidden="false" customHeight="false" outlineLevel="0" collapsed="false">
      <c r="A7620" s="2" t="s">
        <v>24801</v>
      </c>
      <c r="B7620" s="2" t="s">
        <v>2971</v>
      </c>
      <c r="C7620" s="2" t="s">
        <v>165</v>
      </c>
      <c r="D7620" s="2" t="s">
        <v>17184</v>
      </c>
      <c r="E7620" s="2" t="s">
        <v>17193</v>
      </c>
      <c r="F7620" s="13" t="n">
        <v>45945</v>
      </c>
      <c r="G7620" s="13" t="n">
        <v>45945</v>
      </c>
      <c r="H7620" s="2" t="n">
        <v>12.5</v>
      </c>
    </row>
    <row r="7621" customFormat="false" ht="15" hidden="false" customHeight="false" outlineLevel="0" collapsed="false">
      <c r="A7621" s="2" t="s">
        <v>24802</v>
      </c>
      <c r="B7621" s="2" t="s">
        <v>1092</v>
      </c>
      <c r="C7621" s="2" t="s">
        <v>119</v>
      </c>
      <c r="D7621" s="2" t="s">
        <v>17178</v>
      </c>
      <c r="E7621" s="2" t="s">
        <v>17187</v>
      </c>
      <c r="F7621" s="13" t="n">
        <v>45996</v>
      </c>
      <c r="G7621" s="13" t="n">
        <v>45996</v>
      </c>
      <c r="H7621" s="2" t="n">
        <v>16.3</v>
      </c>
    </row>
    <row r="7622" customFormat="false" ht="15" hidden="false" customHeight="false" outlineLevel="0" collapsed="false">
      <c r="A7622" s="2" t="s">
        <v>24803</v>
      </c>
      <c r="B7622" s="2" t="s">
        <v>3226</v>
      </c>
      <c r="C7622" s="2" t="s">
        <v>108</v>
      </c>
      <c r="D7622" s="2" t="s">
        <v>17178</v>
      </c>
      <c r="E7622" s="2" t="s">
        <v>17187</v>
      </c>
      <c r="F7622" s="13" t="n">
        <v>46029</v>
      </c>
      <c r="G7622" s="13" t="n">
        <v>46029</v>
      </c>
      <c r="H7622" s="2" t="n">
        <v>5.1</v>
      </c>
    </row>
    <row r="7623" customFormat="false" ht="15" hidden="false" customHeight="false" outlineLevel="0" collapsed="false">
      <c r="A7623" s="2" t="s">
        <v>24804</v>
      </c>
      <c r="B7623" s="2" t="s">
        <v>4756</v>
      </c>
      <c r="C7623" s="2" t="s">
        <v>165</v>
      </c>
      <c r="D7623" s="2" t="s">
        <v>17184</v>
      </c>
      <c r="E7623" s="2" t="s">
        <v>17193</v>
      </c>
      <c r="F7623" s="13" t="n">
        <v>45951</v>
      </c>
      <c r="G7623" s="13" t="n">
        <v>45951</v>
      </c>
      <c r="H7623" s="2" t="n">
        <v>9</v>
      </c>
    </row>
    <row r="7624" customFormat="false" ht="15" hidden="false" customHeight="false" outlineLevel="0" collapsed="false">
      <c r="A7624" s="2" t="s">
        <v>24805</v>
      </c>
      <c r="B7624" s="2" t="s">
        <v>4017</v>
      </c>
      <c r="C7624" s="2" t="s">
        <v>145</v>
      </c>
      <c r="D7624" s="2" t="s">
        <v>17175</v>
      </c>
      <c r="E7624" s="2" t="s">
        <v>17187</v>
      </c>
      <c r="F7624" s="13" t="n">
        <v>45821</v>
      </c>
      <c r="G7624" s="13" t="n">
        <v>45821</v>
      </c>
      <c r="H7624" s="2" t="n">
        <v>7</v>
      </c>
    </row>
    <row r="7625" customFormat="false" ht="15" hidden="false" customHeight="false" outlineLevel="0" collapsed="false">
      <c r="A7625" s="2" t="s">
        <v>24806</v>
      </c>
      <c r="B7625" s="2" t="s">
        <v>2750</v>
      </c>
      <c r="C7625" s="2" t="s">
        <v>128</v>
      </c>
      <c r="D7625" s="2" t="s">
        <v>17178</v>
      </c>
      <c r="E7625" s="2" t="s">
        <v>17187</v>
      </c>
      <c r="F7625" s="13" t="n">
        <v>45703</v>
      </c>
      <c r="G7625" s="13" t="n">
        <v>45703</v>
      </c>
      <c r="H7625" s="2" t="n">
        <v>5.6</v>
      </c>
    </row>
    <row r="7626" customFormat="false" ht="15" hidden="false" customHeight="false" outlineLevel="0" collapsed="false">
      <c r="A7626" s="2" t="s">
        <v>24807</v>
      </c>
      <c r="B7626" s="2" t="s">
        <v>4625</v>
      </c>
      <c r="C7626" s="2" t="s">
        <v>139</v>
      </c>
      <c r="D7626" s="2" t="s">
        <v>17184</v>
      </c>
      <c r="E7626" s="2" t="s">
        <v>17176</v>
      </c>
      <c r="F7626" s="13" t="n">
        <v>46155</v>
      </c>
      <c r="G7626" s="13" t="n">
        <v>46155</v>
      </c>
      <c r="H7626" s="2" t="n">
        <v>14.7</v>
      </c>
    </row>
    <row r="7627" customFormat="false" ht="15" hidden="false" customHeight="false" outlineLevel="0" collapsed="false">
      <c r="A7627" s="2" t="s">
        <v>24808</v>
      </c>
      <c r="B7627" s="2" t="s">
        <v>1049</v>
      </c>
      <c r="C7627" s="2" t="s">
        <v>108</v>
      </c>
      <c r="D7627" s="2" t="s">
        <v>17175</v>
      </c>
      <c r="E7627" s="2" t="s">
        <v>17176</v>
      </c>
      <c r="F7627" s="13" t="n">
        <v>45797</v>
      </c>
      <c r="G7627" s="13" t="n">
        <v>45797</v>
      </c>
      <c r="H7627" s="2" t="n">
        <v>8.5</v>
      </c>
    </row>
    <row r="7628" customFormat="false" ht="15" hidden="false" customHeight="false" outlineLevel="0" collapsed="false">
      <c r="A7628" s="2" t="s">
        <v>24809</v>
      </c>
      <c r="B7628" s="2" t="s">
        <v>4834</v>
      </c>
      <c r="C7628" s="2" t="s">
        <v>119</v>
      </c>
      <c r="D7628" s="2" t="s">
        <v>17184</v>
      </c>
      <c r="E7628" s="2" t="s">
        <v>17176</v>
      </c>
      <c r="F7628" s="13" t="n">
        <v>46092</v>
      </c>
      <c r="G7628" s="13" t="n">
        <v>46093</v>
      </c>
      <c r="H7628" s="2" t="n">
        <v>40.9</v>
      </c>
    </row>
    <row r="7629" customFormat="false" ht="15" hidden="false" customHeight="false" outlineLevel="0" collapsed="false">
      <c r="A7629" s="2" t="s">
        <v>24810</v>
      </c>
      <c r="B7629" s="2" t="s">
        <v>2958</v>
      </c>
      <c r="C7629" s="2" t="s">
        <v>108</v>
      </c>
      <c r="D7629" s="2" t="s">
        <v>17178</v>
      </c>
      <c r="E7629" s="2" t="s">
        <v>17187</v>
      </c>
      <c r="F7629" s="13" t="n">
        <v>45917</v>
      </c>
      <c r="G7629" s="13" t="n">
        <v>45918</v>
      </c>
      <c r="H7629" s="2" t="n">
        <v>30.3</v>
      </c>
    </row>
    <row r="7630" customFormat="false" ht="15" hidden="false" customHeight="false" outlineLevel="0" collapsed="false">
      <c r="A7630" s="2" t="s">
        <v>24811</v>
      </c>
      <c r="B7630" s="2" t="s">
        <v>499</v>
      </c>
      <c r="C7630" s="2" t="s">
        <v>108</v>
      </c>
      <c r="D7630" s="2" t="s">
        <v>17178</v>
      </c>
      <c r="E7630" s="2" t="s">
        <v>17176</v>
      </c>
      <c r="F7630" s="13" t="n">
        <v>45766</v>
      </c>
      <c r="G7630" s="13" t="n">
        <v>45766</v>
      </c>
      <c r="H7630" s="2" t="n">
        <v>20.5</v>
      </c>
    </row>
    <row r="7631" customFormat="false" ht="15" hidden="false" customHeight="false" outlineLevel="0" collapsed="false">
      <c r="A7631" s="2" t="s">
        <v>24812</v>
      </c>
      <c r="B7631" s="2" t="s">
        <v>1878</v>
      </c>
      <c r="C7631" s="2" t="s">
        <v>139</v>
      </c>
      <c r="D7631" s="2" t="s">
        <v>17184</v>
      </c>
      <c r="E7631" s="2" t="s">
        <v>17187</v>
      </c>
      <c r="F7631" s="13" t="n">
        <v>46087</v>
      </c>
      <c r="G7631" s="13" t="n">
        <v>46087</v>
      </c>
      <c r="H7631" s="2" t="n">
        <v>8.6</v>
      </c>
    </row>
    <row r="7632" customFormat="false" ht="15" hidden="false" customHeight="false" outlineLevel="0" collapsed="false">
      <c r="A7632" s="2" t="s">
        <v>24813</v>
      </c>
      <c r="B7632" s="2" t="s">
        <v>1894</v>
      </c>
      <c r="C7632" s="2" t="s">
        <v>119</v>
      </c>
      <c r="D7632" s="2" t="s">
        <v>17180</v>
      </c>
      <c r="E7632" s="2" t="s">
        <v>17187</v>
      </c>
      <c r="F7632" s="13" t="n">
        <v>46075</v>
      </c>
      <c r="G7632" s="13" t="n">
        <v>46075</v>
      </c>
      <c r="H7632" s="2" t="n">
        <v>18.4</v>
      </c>
    </row>
    <row r="7633" customFormat="false" ht="15" hidden="false" customHeight="false" outlineLevel="0" collapsed="false">
      <c r="A7633" s="2" t="s">
        <v>24814</v>
      </c>
      <c r="B7633" s="2" t="s">
        <v>1269</v>
      </c>
      <c r="C7633" s="2" t="s">
        <v>139</v>
      </c>
      <c r="D7633" s="2" t="s">
        <v>17178</v>
      </c>
      <c r="E7633" s="2" t="s">
        <v>17187</v>
      </c>
      <c r="F7633" s="13" t="n">
        <v>46002</v>
      </c>
      <c r="G7633" s="13" t="n">
        <v>46002</v>
      </c>
      <c r="H7633" s="2" t="n">
        <v>5.7</v>
      </c>
    </row>
    <row r="7634" customFormat="false" ht="15" hidden="false" customHeight="false" outlineLevel="0" collapsed="false">
      <c r="A7634" s="2" t="s">
        <v>24815</v>
      </c>
      <c r="B7634" s="2" t="s">
        <v>2316</v>
      </c>
      <c r="C7634" s="2" t="s">
        <v>114</v>
      </c>
      <c r="D7634" s="2" t="s">
        <v>17184</v>
      </c>
      <c r="E7634" s="2" t="s">
        <v>17176</v>
      </c>
      <c r="F7634" s="13" t="n">
        <v>45905</v>
      </c>
      <c r="G7634" s="13" t="n">
        <v>45905</v>
      </c>
      <c r="H7634" s="2" t="n">
        <v>11.7</v>
      </c>
    </row>
    <row r="7635" customFormat="false" ht="15" hidden="false" customHeight="false" outlineLevel="0" collapsed="false">
      <c r="A7635" s="2" t="s">
        <v>24816</v>
      </c>
      <c r="B7635" s="2" t="s">
        <v>1529</v>
      </c>
      <c r="C7635" s="2" t="s">
        <v>119</v>
      </c>
      <c r="D7635" s="2" t="s">
        <v>17184</v>
      </c>
      <c r="E7635" s="2" t="s">
        <v>17193</v>
      </c>
      <c r="F7635" s="13" t="n">
        <v>45980</v>
      </c>
      <c r="G7635" s="13" t="n">
        <v>45980</v>
      </c>
      <c r="H7635" s="2" t="n">
        <v>4.4</v>
      </c>
    </row>
    <row r="7636" customFormat="false" ht="15" hidden="false" customHeight="false" outlineLevel="0" collapsed="false">
      <c r="A7636" s="2" t="s">
        <v>24817</v>
      </c>
      <c r="B7636" s="2" t="s">
        <v>4152</v>
      </c>
      <c r="C7636" s="2" t="s">
        <v>165</v>
      </c>
      <c r="D7636" s="2" t="s">
        <v>17178</v>
      </c>
      <c r="E7636" s="2" t="s">
        <v>17176</v>
      </c>
      <c r="F7636" s="13" t="n">
        <v>45888</v>
      </c>
      <c r="G7636" s="13" t="n">
        <v>45888</v>
      </c>
      <c r="H7636" s="2" t="n">
        <v>14.3</v>
      </c>
    </row>
    <row r="7637" customFormat="false" ht="15" hidden="false" customHeight="false" outlineLevel="0" collapsed="false">
      <c r="A7637" s="2" t="s">
        <v>24818</v>
      </c>
      <c r="B7637" s="2" t="s">
        <v>753</v>
      </c>
      <c r="C7637" s="2" t="s">
        <v>114</v>
      </c>
      <c r="D7637" s="2" t="s">
        <v>17175</v>
      </c>
      <c r="E7637" s="2" t="s">
        <v>17187</v>
      </c>
      <c r="F7637" s="13" t="n">
        <v>46131</v>
      </c>
      <c r="G7637" s="13" t="n">
        <v>46131</v>
      </c>
      <c r="H7637" s="2" t="n">
        <v>7.7</v>
      </c>
    </row>
    <row r="7638" customFormat="false" ht="15" hidden="false" customHeight="false" outlineLevel="0" collapsed="false">
      <c r="A7638" s="2" t="s">
        <v>24819</v>
      </c>
      <c r="B7638" s="2" t="s">
        <v>5094</v>
      </c>
      <c r="C7638" s="2" t="s">
        <v>98</v>
      </c>
      <c r="D7638" s="2" t="s">
        <v>17182</v>
      </c>
      <c r="E7638" s="2" t="s">
        <v>17187</v>
      </c>
      <c r="F7638" s="13" t="n">
        <v>46006</v>
      </c>
      <c r="G7638" s="13" t="n">
        <v>46006</v>
      </c>
      <c r="H7638" s="2" t="n">
        <v>6.5</v>
      </c>
    </row>
    <row r="7639" customFormat="false" ht="15" hidden="false" customHeight="false" outlineLevel="0" collapsed="false">
      <c r="A7639" s="2" t="s">
        <v>24820</v>
      </c>
      <c r="B7639" s="2" t="s">
        <v>511</v>
      </c>
      <c r="C7639" s="2" t="s">
        <v>119</v>
      </c>
      <c r="D7639" s="2" t="s">
        <v>17184</v>
      </c>
      <c r="E7639" s="2" t="s">
        <v>17176</v>
      </c>
      <c r="F7639" s="13" t="n">
        <v>46211</v>
      </c>
      <c r="G7639" s="13" t="n">
        <v>46211</v>
      </c>
      <c r="H7639" s="2" t="n">
        <v>4.5</v>
      </c>
    </row>
    <row r="7640" customFormat="false" ht="15" hidden="false" customHeight="false" outlineLevel="0" collapsed="false">
      <c r="A7640" s="2" t="s">
        <v>24821</v>
      </c>
      <c r="B7640" s="2" t="s">
        <v>1175</v>
      </c>
      <c r="C7640" s="2" t="s">
        <v>114</v>
      </c>
      <c r="D7640" s="2" t="s">
        <v>17180</v>
      </c>
      <c r="E7640" s="2" t="s">
        <v>17187</v>
      </c>
      <c r="F7640" s="13" t="n">
        <v>46112</v>
      </c>
      <c r="G7640" s="13" t="n">
        <v>46112</v>
      </c>
      <c r="H7640" s="2" t="n">
        <v>23.6</v>
      </c>
    </row>
    <row r="7641" customFormat="false" ht="15" hidden="false" customHeight="false" outlineLevel="0" collapsed="false">
      <c r="A7641" s="2" t="s">
        <v>24822</v>
      </c>
      <c r="B7641" s="2" t="s">
        <v>1410</v>
      </c>
      <c r="C7641" s="2" t="s">
        <v>98</v>
      </c>
      <c r="D7641" s="2" t="s">
        <v>17175</v>
      </c>
      <c r="E7641" s="2" t="s">
        <v>17187</v>
      </c>
      <c r="F7641" s="13" t="n">
        <v>45747</v>
      </c>
      <c r="G7641" s="13" t="n">
        <v>45747</v>
      </c>
      <c r="H7641" s="2" t="n">
        <v>3.9</v>
      </c>
    </row>
    <row r="7642" customFormat="false" ht="15" hidden="false" customHeight="false" outlineLevel="0" collapsed="false">
      <c r="A7642" s="2" t="s">
        <v>24823</v>
      </c>
      <c r="B7642" s="2" t="s">
        <v>4860</v>
      </c>
      <c r="C7642" s="2" t="s">
        <v>119</v>
      </c>
      <c r="D7642" s="2" t="s">
        <v>17178</v>
      </c>
      <c r="E7642" s="2" t="s">
        <v>17176</v>
      </c>
      <c r="F7642" s="13" t="n">
        <v>46201</v>
      </c>
      <c r="G7642" s="13" t="n">
        <v>46202</v>
      </c>
      <c r="H7642" s="2" t="n">
        <v>26.6</v>
      </c>
    </row>
    <row r="7643" customFormat="false" ht="15" hidden="false" customHeight="false" outlineLevel="0" collapsed="false">
      <c r="A7643" s="2" t="s">
        <v>24824</v>
      </c>
      <c r="B7643" s="2" t="s">
        <v>4223</v>
      </c>
      <c r="C7643" s="2" t="s">
        <v>98</v>
      </c>
      <c r="D7643" s="2" t="s">
        <v>17178</v>
      </c>
      <c r="E7643" s="2" t="s">
        <v>17176</v>
      </c>
      <c r="F7643" s="13" t="n">
        <v>46000</v>
      </c>
      <c r="G7643" s="13" t="n">
        <v>46000</v>
      </c>
      <c r="H7643" s="2" t="n">
        <v>17.6</v>
      </c>
    </row>
    <row r="7644" customFormat="false" ht="15" hidden="false" customHeight="false" outlineLevel="0" collapsed="false">
      <c r="A7644" s="2" t="s">
        <v>24825</v>
      </c>
      <c r="B7644" s="2" t="s">
        <v>4278</v>
      </c>
      <c r="C7644" s="2" t="s">
        <v>139</v>
      </c>
      <c r="D7644" s="2" t="s">
        <v>17175</v>
      </c>
      <c r="E7644" s="2" t="s">
        <v>17176</v>
      </c>
      <c r="F7644" s="13" t="n">
        <v>45966</v>
      </c>
      <c r="G7644" s="13" t="n">
        <v>45967</v>
      </c>
      <c r="H7644" s="2" t="n">
        <v>30.6</v>
      </c>
    </row>
    <row r="7645" customFormat="false" ht="15" hidden="false" customHeight="false" outlineLevel="0" collapsed="false">
      <c r="A7645" s="2" t="s">
        <v>24826</v>
      </c>
      <c r="B7645" s="2" t="s">
        <v>1932</v>
      </c>
      <c r="C7645" s="2" t="s">
        <v>114</v>
      </c>
      <c r="D7645" s="2" t="s">
        <v>17178</v>
      </c>
      <c r="E7645" s="2" t="s">
        <v>17187</v>
      </c>
      <c r="F7645" s="13" t="n">
        <v>46041</v>
      </c>
      <c r="G7645" s="13" t="n">
        <v>46041</v>
      </c>
      <c r="H7645" s="2" t="n">
        <v>9.8</v>
      </c>
    </row>
    <row r="7646" customFormat="false" ht="15" hidden="false" customHeight="false" outlineLevel="0" collapsed="false">
      <c r="A7646" s="2" t="s">
        <v>24827</v>
      </c>
      <c r="B7646" s="2" t="s">
        <v>4101</v>
      </c>
      <c r="C7646" s="2" t="s">
        <v>114</v>
      </c>
      <c r="D7646" s="2" t="s">
        <v>17178</v>
      </c>
      <c r="E7646" s="2" t="s">
        <v>17176</v>
      </c>
      <c r="F7646" s="13" t="n">
        <v>45946</v>
      </c>
      <c r="G7646" s="13" t="n">
        <v>45946</v>
      </c>
      <c r="H7646" s="2" t="n">
        <v>8.3</v>
      </c>
    </row>
    <row r="7647" customFormat="false" ht="15" hidden="false" customHeight="false" outlineLevel="0" collapsed="false">
      <c r="A7647" s="2" t="s">
        <v>24828</v>
      </c>
      <c r="B7647" s="2" t="s">
        <v>489</v>
      </c>
      <c r="C7647" s="2" t="s">
        <v>119</v>
      </c>
      <c r="D7647" s="2" t="s">
        <v>17178</v>
      </c>
      <c r="E7647" s="2" t="s">
        <v>17193</v>
      </c>
      <c r="F7647" s="13" t="n">
        <v>46106</v>
      </c>
      <c r="G7647" s="13" t="n">
        <v>46106</v>
      </c>
      <c r="H7647" s="2" t="n">
        <v>7.8</v>
      </c>
    </row>
    <row r="7648" customFormat="false" ht="15" hidden="false" customHeight="false" outlineLevel="0" collapsed="false">
      <c r="A7648" s="2" t="s">
        <v>24829</v>
      </c>
      <c r="B7648" s="2" t="s">
        <v>761</v>
      </c>
      <c r="C7648" s="2" t="s">
        <v>139</v>
      </c>
      <c r="D7648" s="2" t="s">
        <v>17180</v>
      </c>
      <c r="E7648" s="2" t="s">
        <v>17187</v>
      </c>
      <c r="F7648" s="13" t="n">
        <v>46172</v>
      </c>
      <c r="G7648" s="13" t="n">
        <v>46172</v>
      </c>
      <c r="H7648" s="2" t="n">
        <v>9.6</v>
      </c>
    </row>
    <row r="7649" customFormat="false" ht="15" hidden="false" customHeight="false" outlineLevel="0" collapsed="false">
      <c r="A7649" s="2" t="s">
        <v>24830</v>
      </c>
      <c r="B7649" s="2" t="s">
        <v>4645</v>
      </c>
      <c r="C7649" s="2" t="s">
        <v>165</v>
      </c>
      <c r="D7649" s="2" t="s">
        <v>17175</v>
      </c>
      <c r="E7649" s="2" t="s">
        <v>17176</v>
      </c>
      <c r="F7649" s="13" t="n">
        <v>45903</v>
      </c>
      <c r="G7649" s="13" t="n">
        <v>45904</v>
      </c>
      <c r="H7649" s="2" t="n">
        <v>30.7</v>
      </c>
    </row>
    <row r="7650" customFormat="false" ht="15" hidden="false" customHeight="false" outlineLevel="0" collapsed="false">
      <c r="A7650" s="2" t="s">
        <v>24831</v>
      </c>
      <c r="B7650" s="2" t="s">
        <v>4768</v>
      </c>
      <c r="C7650" s="2" t="s">
        <v>119</v>
      </c>
      <c r="D7650" s="2" t="s">
        <v>17184</v>
      </c>
      <c r="E7650" s="2" t="s">
        <v>17187</v>
      </c>
      <c r="F7650" s="13" t="n">
        <v>45963</v>
      </c>
      <c r="G7650" s="13" t="n">
        <v>45963</v>
      </c>
      <c r="H7650" s="2" t="n">
        <v>9.2</v>
      </c>
    </row>
    <row r="7651" customFormat="false" ht="15" hidden="false" customHeight="false" outlineLevel="0" collapsed="false">
      <c r="A7651" s="2" t="s">
        <v>24832</v>
      </c>
      <c r="B7651" s="2" t="s">
        <v>3459</v>
      </c>
      <c r="C7651" s="2" t="s">
        <v>98</v>
      </c>
      <c r="D7651" s="2" t="s">
        <v>17178</v>
      </c>
      <c r="E7651" s="2" t="s">
        <v>17193</v>
      </c>
      <c r="F7651" s="13" t="n">
        <v>46015</v>
      </c>
      <c r="G7651" s="13" t="n">
        <v>46015</v>
      </c>
      <c r="H7651" s="2" t="n">
        <v>5.9</v>
      </c>
    </row>
    <row r="7652" customFormat="false" ht="15" hidden="false" customHeight="false" outlineLevel="0" collapsed="false">
      <c r="A7652" s="2" t="s">
        <v>24833</v>
      </c>
      <c r="B7652" s="2" t="s">
        <v>820</v>
      </c>
      <c r="C7652" s="2" t="s">
        <v>165</v>
      </c>
      <c r="D7652" s="2" t="s">
        <v>17178</v>
      </c>
      <c r="E7652" s="2" t="s">
        <v>17187</v>
      </c>
      <c r="F7652" s="13" t="n">
        <v>45978</v>
      </c>
      <c r="G7652" s="13" t="n">
        <v>45978</v>
      </c>
      <c r="H7652" s="2" t="n">
        <v>7</v>
      </c>
    </row>
    <row r="7653" customFormat="false" ht="15" hidden="false" customHeight="false" outlineLevel="0" collapsed="false">
      <c r="A7653" s="2" t="s">
        <v>24834</v>
      </c>
      <c r="B7653" s="2" t="s">
        <v>3610</v>
      </c>
      <c r="C7653" s="2" t="s">
        <v>139</v>
      </c>
      <c r="D7653" s="2" t="s">
        <v>17178</v>
      </c>
      <c r="E7653" s="2" t="s">
        <v>17176</v>
      </c>
      <c r="F7653" s="13" t="n">
        <v>46146</v>
      </c>
      <c r="G7653" s="13" t="n">
        <v>46146</v>
      </c>
      <c r="H7653" s="2" t="n">
        <v>15.8</v>
      </c>
    </row>
    <row r="7654" customFormat="false" ht="15" hidden="false" customHeight="false" outlineLevel="0" collapsed="false">
      <c r="A7654" s="2" t="s">
        <v>24835</v>
      </c>
      <c r="B7654" s="2" t="s">
        <v>1745</v>
      </c>
      <c r="C7654" s="2" t="s">
        <v>98</v>
      </c>
      <c r="D7654" s="2" t="s">
        <v>17175</v>
      </c>
      <c r="E7654" s="2" t="s">
        <v>17176</v>
      </c>
      <c r="F7654" s="13" t="n">
        <v>46259</v>
      </c>
      <c r="G7654" s="13" t="n">
        <v>46260</v>
      </c>
      <c r="H7654" s="2" t="n">
        <v>24.1</v>
      </c>
    </row>
    <row r="7655" customFormat="false" ht="15" hidden="false" customHeight="false" outlineLevel="0" collapsed="false">
      <c r="A7655" s="2" t="s">
        <v>24836</v>
      </c>
      <c r="B7655" s="2" t="s">
        <v>683</v>
      </c>
      <c r="C7655" s="2" t="s">
        <v>139</v>
      </c>
      <c r="D7655" s="2" t="s">
        <v>17178</v>
      </c>
      <c r="E7655" s="2" t="s">
        <v>17187</v>
      </c>
      <c r="F7655" s="13" t="n">
        <v>46089</v>
      </c>
      <c r="G7655" s="13" t="n">
        <v>46089</v>
      </c>
      <c r="H7655" s="2" t="n">
        <v>6.5</v>
      </c>
    </row>
    <row r="7656" customFormat="false" ht="15" hidden="false" customHeight="false" outlineLevel="0" collapsed="false">
      <c r="A7656" s="2" t="s">
        <v>24837</v>
      </c>
      <c r="B7656" s="2" t="s">
        <v>2601</v>
      </c>
      <c r="C7656" s="2" t="s">
        <v>139</v>
      </c>
      <c r="D7656" s="2" t="s">
        <v>17175</v>
      </c>
      <c r="E7656" s="2" t="s">
        <v>17187</v>
      </c>
      <c r="F7656" s="13" t="n">
        <v>46163</v>
      </c>
      <c r="G7656" s="13" t="n">
        <v>46163</v>
      </c>
      <c r="H7656" s="2" t="n">
        <v>6.5</v>
      </c>
    </row>
    <row r="7657" customFormat="false" ht="15" hidden="false" customHeight="false" outlineLevel="0" collapsed="false">
      <c r="A7657" s="2" t="s">
        <v>24838</v>
      </c>
      <c r="B7657" s="2" t="s">
        <v>2702</v>
      </c>
      <c r="C7657" s="2" t="s">
        <v>114</v>
      </c>
      <c r="D7657" s="2" t="s">
        <v>17175</v>
      </c>
      <c r="E7657" s="2" t="s">
        <v>17187</v>
      </c>
      <c r="F7657" s="13" t="n">
        <v>46131</v>
      </c>
      <c r="G7657" s="13" t="n">
        <v>46131</v>
      </c>
      <c r="H7657" s="2" t="n">
        <v>16</v>
      </c>
    </row>
    <row r="7658" customFormat="false" ht="15" hidden="false" customHeight="false" outlineLevel="0" collapsed="false">
      <c r="A7658" s="2" t="s">
        <v>24839</v>
      </c>
      <c r="B7658" s="2" t="s">
        <v>1891</v>
      </c>
      <c r="C7658" s="2" t="s">
        <v>114</v>
      </c>
      <c r="D7658" s="2" t="s">
        <v>17175</v>
      </c>
      <c r="E7658" s="2" t="s">
        <v>17187</v>
      </c>
      <c r="F7658" s="13" t="n">
        <v>46229</v>
      </c>
      <c r="G7658" s="13" t="n">
        <v>46229</v>
      </c>
      <c r="H7658" s="2" t="n">
        <v>9.1</v>
      </c>
    </row>
    <row r="7659" customFormat="false" ht="15" hidden="false" customHeight="false" outlineLevel="0" collapsed="false">
      <c r="A7659" s="2" t="s">
        <v>24840</v>
      </c>
      <c r="B7659" s="2" t="s">
        <v>1405</v>
      </c>
      <c r="C7659" s="2" t="s">
        <v>128</v>
      </c>
      <c r="D7659" s="2" t="s">
        <v>17178</v>
      </c>
      <c r="E7659" s="2" t="s">
        <v>17187</v>
      </c>
      <c r="F7659" s="13" t="n">
        <v>45926</v>
      </c>
      <c r="G7659" s="13" t="n">
        <v>45926</v>
      </c>
      <c r="H7659" s="2" t="n">
        <v>12.1</v>
      </c>
    </row>
    <row r="7660" customFormat="false" ht="15" hidden="false" customHeight="false" outlineLevel="0" collapsed="false">
      <c r="A7660" s="2" t="s">
        <v>24841</v>
      </c>
      <c r="B7660" s="2" t="s">
        <v>2135</v>
      </c>
      <c r="C7660" s="2" t="s">
        <v>141</v>
      </c>
      <c r="D7660" s="2" t="s">
        <v>17178</v>
      </c>
      <c r="E7660" s="2" t="s">
        <v>17191</v>
      </c>
      <c r="F7660" s="13" t="n">
        <v>45685</v>
      </c>
      <c r="G7660" s="13" t="n">
        <v>45685</v>
      </c>
      <c r="H7660" s="2" t="n">
        <v>1.4</v>
      </c>
    </row>
    <row r="7661" customFormat="false" ht="15" hidden="false" customHeight="false" outlineLevel="0" collapsed="false">
      <c r="A7661" s="2" t="s">
        <v>24842</v>
      </c>
      <c r="B7661" s="2" t="s">
        <v>2010</v>
      </c>
      <c r="C7661" s="2" t="s">
        <v>98</v>
      </c>
      <c r="D7661" s="2" t="s">
        <v>17182</v>
      </c>
      <c r="E7661" s="2" t="s">
        <v>17187</v>
      </c>
      <c r="F7661" s="13" t="n">
        <v>45958</v>
      </c>
      <c r="G7661" s="13" t="n">
        <v>45958</v>
      </c>
      <c r="H7661" s="2" t="n">
        <v>9.3</v>
      </c>
    </row>
    <row r="7662" customFormat="false" ht="15" hidden="false" customHeight="false" outlineLevel="0" collapsed="false">
      <c r="A7662" s="2" t="s">
        <v>24843</v>
      </c>
      <c r="B7662" s="2" t="s">
        <v>1394</v>
      </c>
      <c r="C7662" s="2" t="s">
        <v>119</v>
      </c>
      <c r="D7662" s="2" t="s">
        <v>17180</v>
      </c>
      <c r="E7662" s="2" t="s">
        <v>17187</v>
      </c>
      <c r="F7662" s="13" t="n">
        <v>45742</v>
      </c>
      <c r="G7662" s="13" t="n">
        <v>45742</v>
      </c>
      <c r="H7662" s="2" t="n">
        <v>2.8</v>
      </c>
    </row>
    <row r="7663" customFormat="false" ht="15" hidden="false" customHeight="false" outlineLevel="0" collapsed="false">
      <c r="A7663" s="2" t="s">
        <v>24844</v>
      </c>
      <c r="B7663" s="2" t="s">
        <v>3878</v>
      </c>
      <c r="C7663" s="2" t="s">
        <v>163</v>
      </c>
      <c r="D7663" s="2" t="s">
        <v>17175</v>
      </c>
      <c r="E7663" s="2" t="s">
        <v>17176</v>
      </c>
      <c r="F7663" s="13" t="n">
        <v>46191</v>
      </c>
      <c r="G7663" s="13" t="n">
        <v>46191</v>
      </c>
      <c r="H7663" s="2" t="n">
        <v>15.1</v>
      </c>
    </row>
    <row r="7664" customFormat="false" ht="15" hidden="false" customHeight="false" outlineLevel="0" collapsed="false">
      <c r="A7664" s="2" t="s">
        <v>24845</v>
      </c>
      <c r="B7664" s="2" t="s">
        <v>3123</v>
      </c>
      <c r="C7664" s="2" t="s">
        <v>98</v>
      </c>
      <c r="D7664" s="2" t="s">
        <v>17175</v>
      </c>
      <c r="E7664" s="2" t="s">
        <v>17193</v>
      </c>
      <c r="F7664" s="13" t="n">
        <v>46095</v>
      </c>
      <c r="G7664" s="13" t="n">
        <v>46095</v>
      </c>
      <c r="H7664" s="2" t="n">
        <v>4.2</v>
      </c>
    </row>
    <row r="7665" customFormat="false" ht="15" hidden="false" customHeight="false" outlineLevel="0" collapsed="false">
      <c r="A7665" s="2" t="s">
        <v>24846</v>
      </c>
      <c r="B7665" s="2" t="s">
        <v>3508</v>
      </c>
      <c r="C7665" s="2" t="s">
        <v>98</v>
      </c>
      <c r="D7665" s="2" t="s">
        <v>17178</v>
      </c>
      <c r="E7665" s="2" t="s">
        <v>17187</v>
      </c>
      <c r="F7665" s="13" t="n">
        <v>45830</v>
      </c>
      <c r="G7665" s="13" t="n">
        <v>45830</v>
      </c>
      <c r="H7665" s="2" t="n">
        <v>4.6</v>
      </c>
    </row>
    <row r="7666" customFormat="false" ht="15" hidden="false" customHeight="false" outlineLevel="0" collapsed="false">
      <c r="A7666" s="2" t="s">
        <v>24847</v>
      </c>
      <c r="B7666" s="2" t="s">
        <v>448</v>
      </c>
      <c r="C7666" s="2" t="s">
        <v>139</v>
      </c>
      <c r="D7666" s="2" t="s">
        <v>17184</v>
      </c>
      <c r="E7666" s="2" t="s">
        <v>17176</v>
      </c>
      <c r="F7666" s="13" t="n">
        <v>45777</v>
      </c>
      <c r="G7666" s="13" t="n">
        <v>45777</v>
      </c>
      <c r="H7666" s="2" t="n">
        <v>11.8</v>
      </c>
    </row>
    <row r="7667" customFormat="false" ht="15" hidden="false" customHeight="false" outlineLevel="0" collapsed="false">
      <c r="A7667" s="2" t="s">
        <v>24848</v>
      </c>
      <c r="B7667" s="2" t="s">
        <v>325</v>
      </c>
      <c r="C7667" s="2" t="s">
        <v>98</v>
      </c>
      <c r="D7667" s="2" t="s">
        <v>17182</v>
      </c>
      <c r="E7667" s="2" t="s">
        <v>17191</v>
      </c>
      <c r="F7667" s="13" t="n">
        <v>46127</v>
      </c>
      <c r="G7667" s="13" t="n">
        <v>46127</v>
      </c>
      <c r="H7667" s="2" t="n">
        <v>3.9</v>
      </c>
    </row>
    <row r="7668" customFormat="false" ht="15" hidden="false" customHeight="false" outlineLevel="0" collapsed="false">
      <c r="A7668" s="2" t="s">
        <v>24849</v>
      </c>
      <c r="B7668" s="2" t="s">
        <v>753</v>
      </c>
      <c r="C7668" s="2" t="s">
        <v>114</v>
      </c>
      <c r="D7668" s="2" t="s">
        <v>17175</v>
      </c>
      <c r="E7668" s="2" t="s">
        <v>17193</v>
      </c>
      <c r="F7668" s="13" t="n">
        <v>46062</v>
      </c>
      <c r="G7668" s="13" t="n">
        <v>46062</v>
      </c>
      <c r="H7668" s="2" t="n">
        <v>4.9</v>
      </c>
    </row>
    <row r="7669" customFormat="false" ht="15" hidden="false" customHeight="false" outlineLevel="0" collapsed="false">
      <c r="A7669" s="2" t="s">
        <v>24850</v>
      </c>
      <c r="B7669" s="2" t="s">
        <v>1207</v>
      </c>
      <c r="C7669" s="2" t="s">
        <v>119</v>
      </c>
      <c r="D7669" s="2" t="s">
        <v>17178</v>
      </c>
      <c r="E7669" s="2" t="s">
        <v>17187</v>
      </c>
      <c r="F7669" s="13" t="n">
        <v>45810</v>
      </c>
      <c r="G7669" s="13" t="n">
        <v>45811</v>
      </c>
      <c r="H7669" s="2" t="n">
        <v>40.7</v>
      </c>
    </row>
    <row r="7670" customFormat="false" ht="15" hidden="false" customHeight="false" outlineLevel="0" collapsed="false">
      <c r="A7670" s="2" t="s">
        <v>24851</v>
      </c>
      <c r="B7670" s="2" t="s">
        <v>518</v>
      </c>
      <c r="C7670" s="2" t="s">
        <v>141</v>
      </c>
      <c r="D7670" s="2" t="s">
        <v>17175</v>
      </c>
      <c r="E7670" s="2" t="s">
        <v>17176</v>
      </c>
      <c r="F7670" s="13" t="n">
        <v>46191</v>
      </c>
      <c r="G7670" s="13" t="n">
        <v>46192</v>
      </c>
      <c r="H7670" s="2" t="n">
        <v>24.8</v>
      </c>
    </row>
    <row r="7671" customFormat="false" ht="15" hidden="false" customHeight="false" outlineLevel="0" collapsed="false">
      <c r="A7671" s="2" t="s">
        <v>24852</v>
      </c>
      <c r="B7671" s="2" t="s">
        <v>2935</v>
      </c>
      <c r="C7671" s="2" t="s">
        <v>119</v>
      </c>
      <c r="D7671" s="2" t="s">
        <v>17178</v>
      </c>
      <c r="E7671" s="2" t="s">
        <v>17176</v>
      </c>
      <c r="F7671" s="13" t="n">
        <v>45760</v>
      </c>
      <c r="G7671" s="13" t="n">
        <v>45761</v>
      </c>
      <c r="H7671" s="2" t="n">
        <v>27.2</v>
      </c>
    </row>
    <row r="7672" customFormat="false" ht="15" hidden="false" customHeight="false" outlineLevel="0" collapsed="false">
      <c r="A7672" s="2" t="s">
        <v>24853</v>
      </c>
      <c r="B7672" s="2" t="s">
        <v>3340</v>
      </c>
      <c r="C7672" s="2" t="s">
        <v>108</v>
      </c>
      <c r="D7672" s="2" t="s">
        <v>17178</v>
      </c>
      <c r="E7672" s="2" t="s">
        <v>17187</v>
      </c>
      <c r="F7672" s="13" t="n">
        <v>45895</v>
      </c>
      <c r="G7672" s="13" t="n">
        <v>45895</v>
      </c>
      <c r="H7672" s="2" t="n">
        <v>5.1</v>
      </c>
    </row>
    <row r="7673" customFormat="false" ht="15" hidden="false" customHeight="false" outlineLevel="0" collapsed="false">
      <c r="A7673" s="2" t="s">
        <v>24854</v>
      </c>
      <c r="B7673" s="2" t="s">
        <v>3091</v>
      </c>
      <c r="C7673" s="2" t="s">
        <v>128</v>
      </c>
      <c r="D7673" s="2" t="s">
        <v>17184</v>
      </c>
      <c r="E7673" s="2" t="s">
        <v>17176</v>
      </c>
      <c r="F7673" s="13" t="n">
        <v>46185</v>
      </c>
      <c r="G7673" s="13" t="n">
        <v>46185</v>
      </c>
      <c r="H7673" s="2" t="n">
        <v>16.6</v>
      </c>
    </row>
    <row r="7674" customFormat="false" ht="15" hidden="false" customHeight="false" outlineLevel="0" collapsed="false">
      <c r="A7674" s="2" t="s">
        <v>24855</v>
      </c>
      <c r="B7674" s="2" t="s">
        <v>2839</v>
      </c>
      <c r="C7674" s="2" t="s">
        <v>98</v>
      </c>
      <c r="D7674" s="2" t="s">
        <v>17180</v>
      </c>
      <c r="E7674" s="2" t="s">
        <v>17193</v>
      </c>
      <c r="F7674" s="13" t="n">
        <v>46156</v>
      </c>
      <c r="G7674" s="13" t="n">
        <v>46156</v>
      </c>
      <c r="H7674" s="2" t="n">
        <v>9.4</v>
      </c>
    </row>
    <row r="7675" customFormat="false" ht="15" hidden="false" customHeight="false" outlineLevel="0" collapsed="false">
      <c r="A7675" s="2" t="s">
        <v>24856</v>
      </c>
      <c r="B7675" s="2" t="s">
        <v>1942</v>
      </c>
      <c r="C7675" s="2" t="s">
        <v>128</v>
      </c>
      <c r="D7675" s="2" t="s">
        <v>17178</v>
      </c>
      <c r="E7675" s="2" t="s">
        <v>17187</v>
      </c>
      <c r="F7675" s="13" t="n">
        <v>45851</v>
      </c>
      <c r="G7675" s="13" t="n">
        <v>45851</v>
      </c>
      <c r="H7675" s="2" t="n">
        <v>12.3</v>
      </c>
    </row>
    <row r="7676" customFormat="false" ht="15" hidden="false" customHeight="false" outlineLevel="0" collapsed="false">
      <c r="A7676" s="2" t="s">
        <v>24857</v>
      </c>
      <c r="B7676" s="2" t="s">
        <v>3599</v>
      </c>
      <c r="C7676" s="2" t="s">
        <v>145</v>
      </c>
      <c r="D7676" s="2" t="s">
        <v>17184</v>
      </c>
      <c r="E7676" s="2" t="s">
        <v>17187</v>
      </c>
      <c r="F7676" s="13" t="n">
        <v>46045</v>
      </c>
      <c r="G7676" s="13" t="n">
        <v>46045</v>
      </c>
      <c r="H7676" s="2" t="n">
        <v>16</v>
      </c>
    </row>
    <row r="7677" customFormat="false" ht="15" hidden="false" customHeight="false" outlineLevel="0" collapsed="false">
      <c r="A7677" s="2" t="s">
        <v>24858</v>
      </c>
      <c r="B7677" s="2" t="s">
        <v>4799</v>
      </c>
      <c r="C7677" s="2" t="s">
        <v>119</v>
      </c>
      <c r="D7677" s="2" t="s">
        <v>17178</v>
      </c>
      <c r="E7677" s="2" t="s">
        <v>17187</v>
      </c>
      <c r="F7677" s="13" t="n">
        <v>46148</v>
      </c>
      <c r="G7677" s="13" t="n">
        <v>46148</v>
      </c>
      <c r="H7677" s="2" t="n">
        <v>2.9</v>
      </c>
    </row>
    <row r="7678" customFormat="false" ht="15" hidden="false" customHeight="false" outlineLevel="0" collapsed="false">
      <c r="A7678" s="2" t="s">
        <v>24859</v>
      </c>
      <c r="B7678" s="2" t="s">
        <v>5111</v>
      </c>
      <c r="C7678" s="2" t="s">
        <v>98</v>
      </c>
      <c r="D7678" s="2" t="s">
        <v>17180</v>
      </c>
      <c r="E7678" s="2" t="s">
        <v>17176</v>
      </c>
      <c r="F7678" s="13" t="n">
        <v>46193</v>
      </c>
      <c r="G7678" s="13" t="n">
        <v>46193</v>
      </c>
      <c r="H7678" s="2" t="n">
        <v>15.7</v>
      </c>
    </row>
    <row r="7679" customFormat="false" ht="15" hidden="false" customHeight="false" outlineLevel="0" collapsed="false">
      <c r="A7679" s="2" t="s">
        <v>24860</v>
      </c>
      <c r="B7679" s="2" t="s">
        <v>4250</v>
      </c>
      <c r="C7679" s="2" t="s">
        <v>139</v>
      </c>
      <c r="D7679" s="2" t="s">
        <v>17175</v>
      </c>
      <c r="E7679" s="2" t="s">
        <v>17176</v>
      </c>
      <c r="F7679" s="13" t="n">
        <v>45951</v>
      </c>
      <c r="G7679" s="13" t="n">
        <v>45951</v>
      </c>
      <c r="H7679" s="2" t="n">
        <v>20.2</v>
      </c>
    </row>
    <row r="7680" customFormat="false" ht="15" hidden="false" customHeight="false" outlineLevel="0" collapsed="false">
      <c r="A7680" s="2" t="s">
        <v>24861</v>
      </c>
      <c r="B7680" s="2" t="s">
        <v>2526</v>
      </c>
      <c r="C7680" s="2" t="s">
        <v>139</v>
      </c>
      <c r="D7680" s="2" t="s">
        <v>17184</v>
      </c>
      <c r="E7680" s="2" t="s">
        <v>17176</v>
      </c>
      <c r="F7680" s="13" t="n">
        <v>46052</v>
      </c>
      <c r="G7680" s="13" t="n">
        <v>46052</v>
      </c>
      <c r="H7680" s="2" t="n">
        <v>23.7</v>
      </c>
    </row>
    <row r="7681" customFormat="false" ht="15" hidden="false" customHeight="false" outlineLevel="0" collapsed="false">
      <c r="A7681" s="2" t="s">
        <v>24862</v>
      </c>
      <c r="B7681" s="2" t="s">
        <v>610</v>
      </c>
      <c r="C7681" s="2" t="s">
        <v>108</v>
      </c>
      <c r="D7681" s="2" t="s">
        <v>17175</v>
      </c>
      <c r="E7681" s="2" t="s">
        <v>17193</v>
      </c>
      <c r="F7681" s="13" t="n">
        <v>45897</v>
      </c>
      <c r="G7681" s="13" t="n">
        <v>45897</v>
      </c>
      <c r="H7681" s="2" t="n">
        <v>3.3</v>
      </c>
    </row>
    <row r="7682" customFormat="false" ht="15" hidden="false" customHeight="false" outlineLevel="0" collapsed="false">
      <c r="A7682" s="2" t="s">
        <v>24863</v>
      </c>
      <c r="B7682" s="2" t="s">
        <v>2725</v>
      </c>
      <c r="C7682" s="2" t="s">
        <v>98</v>
      </c>
      <c r="D7682" s="2" t="s">
        <v>17175</v>
      </c>
      <c r="E7682" s="2" t="s">
        <v>17176</v>
      </c>
      <c r="F7682" s="13" t="n">
        <v>46103</v>
      </c>
      <c r="G7682" s="13" t="n">
        <v>46104</v>
      </c>
      <c r="H7682" s="2" t="n">
        <v>31.8</v>
      </c>
    </row>
    <row r="7683" customFormat="false" ht="15" hidden="false" customHeight="false" outlineLevel="0" collapsed="false">
      <c r="A7683" s="2" t="s">
        <v>24864</v>
      </c>
      <c r="B7683" s="2" t="s">
        <v>3926</v>
      </c>
      <c r="C7683" s="2" t="s">
        <v>123</v>
      </c>
      <c r="D7683" s="2" t="s">
        <v>17175</v>
      </c>
      <c r="E7683" s="2" t="s">
        <v>17187</v>
      </c>
      <c r="F7683" s="13" t="n">
        <v>45803</v>
      </c>
      <c r="G7683" s="13" t="n">
        <v>45803</v>
      </c>
      <c r="H7683" s="2" t="n">
        <v>12.8</v>
      </c>
    </row>
    <row r="7684" customFormat="false" ht="15" hidden="false" customHeight="false" outlineLevel="0" collapsed="false">
      <c r="A7684" s="2" t="s">
        <v>24865</v>
      </c>
      <c r="B7684" s="2" t="s">
        <v>4759</v>
      </c>
      <c r="C7684" s="2" t="s">
        <v>139</v>
      </c>
      <c r="D7684" s="2" t="s">
        <v>17175</v>
      </c>
      <c r="E7684" s="2" t="s">
        <v>17176</v>
      </c>
      <c r="F7684" s="13" t="n">
        <v>46134</v>
      </c>
      <c r="G7684" s="13" t="n">
        <v>46134</v>
      </c>
      <c r="H7684" s="2" t="n">
        <v>15.6</v>
      </c>
    </row>
    <row r="7685" customFormat="false" ht="15" hidden="false" customHeight="false" outlineLevel="0" collapsed="false">
      <c r="A7685" s="2" t="s">
        <v>24866</v>
      </c>
      <c r="B7685" s="2" t="s">
        <v>1670</v>
      </c>
      <c r="C7685" s="2" t="s">
        <v>145</v>
      </c>
      <c r="D7685" s="2" t="s">
        <v>17178</v>
      </c>
      <c r="E7685" s="2" t="s">
        <v>17193</v>
      </c>
      <c r="F7685" s="13" t="n">
        <v>45985</v>
      </c>
      <c r="G7685" s="13" t="n">
        <v>45985</v>
      </c>
      <c r="H7685" s="2" t="n">
        <v>9.2</v>
      </c>
    </row>
    <row r="7686" customFormat="false" ht="15" hidden="false" customHeight="false" outlineLevel="0" collapsed="false">
      <c r="A7686" s="2" t="s">
        <v>24867</v>
      </c>
      <c r="B7686" s="2" t="s">
        <v>4332</v>
      </c>
      <c r="C7686" s="2" t="s">
        <v>119</v>
      </c>
      <c r="D7686" s="2" t="s">
        <v>17184</v>
      </c>
      <c r="E7686" s="2" t="s">
        <v>17187</v>
      </c>
      <c r="F7686" s="13" t="n">
        <v>46048</v>
      </c>
      <c r="G7686" s="13" t="n">
        <v>46048</v>
      </c>
      <c r="H7686" s="2" t="n">
        <v>7.2</v>
      </c>
    </row>
    <row r="7687" customFormat="false" ht="15" hidden="false" customHeight="false" outlineLevel="0" collapsed="false">
      <c r="A7687" s="2" t="s">
        <v>24868</v>
      </c>
      <c r="B7687" s="2" t="s">
        <v>2940</v>
      </c>
      <c r="C7687" s="2" t="s">
        <v>119</v>
      </c>
      <c r="D7687" s="2" t="s">
        <v>17175</v>
      </c>
      <c r="E7687" s="2" t="s">
        <v>17176</v>
      </c>
      <c r="F7687" s="13" t="n">
        <v>46039</v>
      </c>
      <c r="G7687" s="13" t="n">
        <v>46039</v>
      </c>
      <c r="H7687" s="2" t="n">
        <v>16.1</v>
      </c>
    </row>
    <row r="7688" customFormat="false" ht="15" hidden="false" customHeight="false" outlineLevel="0" collapsed="false">
      <c r="A7688" s="2" t="s">
        <v>24869</v>
      </c>
      <c r="B7688" s="2" t="s">
        <v>3219</v>
      </c>
      <c r="C7688" s="2" t="s">
        <v>98</v>
      </c>
      <c r="D7688" s="2" t="s">
        <v>17180</v>
      </c>
      <c r="E7688" s="2" t="s">
        <v>17187</v>
      </c>
      <c r="F7688" s="13" t="n">
        <v>45768</v>
      </c>
      <c r="G7688" s="13" t="n">
        <v>45768</v>
      </c>
      <c r="H7688" s="2" t="n">
        <v>8.8</v>
      </c>
    </row>
    <row r="7689" customFormat="false" ht="15" hidden="false" customHeight="false" outlineLevel="0" collapsed="false">
      <c r="A7689" s="2" t="s">
        <v>24870</v>
      </c>
      <c r="B7689" s="2" t="s">
        <v>618</v>
      </c>
      <c r="C7689" s="2" t="s">
        <v>98</v>
      </c>
      <c r="D7689" s="2" t="s">
        <v>17178</v>
      </c>
      <c r="E7689" s="2" t="s">
        <v>17176</v>
      </c>
      <c r="F7689" s="13" t="n">
        <v>46039</v>
      </c>
      <c r="G7689" s="13" t="n">
        <v>46039</v>
      </c>
      <c r="H7689" s="2" t="n">
        <v>16.9</v>
      </c>
    </row>
    <row r="7690" customFormat="false" ht="15" hidden="false" customHeight="false" outlineLevel="0" collapsed="false">
      <c r="A7690" s="2" t="s">
        <v>24871</v>
      </c>
      <c r="B7690" s="2" t="s">
        <v>1251</v>
      </c>
      <c r="C7690" s="2" t="s">
        <v>128</v>
      </c>
      <c r="D7690" s="2" t="s">
        <v>17175</v>
      </c>
      <c r="E7690" s="2" t="s">
        <v>17187</v>
      </c>
      <c r="F7690" s="13" t="n">
        <v>46180</v>
      </c>
      <c r="G7690" s="13" t="n">
        <v>46180</v>
      </c>
      <c r="H7690" s="2" t="n">
        <v>4.2</v>
      </c>
    </row>
    <row r="7691" customFormat="false" ht="15" hidden="false" customHeight="false" outlineLevel="0" collapsed="false">
      <c r="A7691" s="2" t="s">
        <v>24872</v>
      </c>
      <c r="B7691" s="2" t="s">
        <v>5070</v>
      </c>
      <c r="C7691" s="2" t="s">
        <v>98</v>
      </c>
      <c r="D7691" s="2" t="s">
        <v>17178</v>
      </c>
      <c r="E7691" s="2" t="s">
        <v>17176</v>
      </c>
      <c r="F7691" s="13" t="n">
        <v>46191</v>
      </c>
      <c r="G7691" s="13" t="n">
        <v>46191</v>
      </c>
      <c r="H7691" s="2" t="n">
        <v>7.7</v>
      </c>
    </row>
    <row r="7692" customFormat="false" ht="15" hidden="false" customHeight="false" outlineLevel="0" collapsed="false">
      <c r="A7692" s="2" t="s">
        <v>24873</v>
      </c>
      <c r="B7692" s="2" t="s">
        <v>2209</v>
      </c>
      <c r="C7692" s="2" t="s">
        <v>165</v>
      </c>
      <c r="D7692" s="2" t="s">
        <v>17178</v>
      </c>
      <c r="E7692" s="2" t="s">
        <v>17176</v>
      </c>
      <c r="F7692" s="13" t="n">
        <v>45848</v>
      </c>
      <c r="G7692" s="13" t="n">
        <v>45849</v>
      </c>
      <c r="H7692" s="2" t="n">
        <v>33.2</v>
      </c>
    </row>
    <row r="7693" customFormat="false" ht="15" hidden="false" customHeight="false" outlineLevel="0" collapsed="false">
      <c r="A7693" s="2" t="s">
        <v>24874</v>
      </c>
      <c r="B7693" s="2" t="s">
        <v>3370</v>
      </c>
      <c r="C7693" s="2" t="s">
        <v>145</v>
      </c>
      <c r="D7693" s="2" t="s">
        <v>17175</v>
      </c>
      <c r="E7693" s="2" t="s">
        <v>17187</v>
      </c>
      <c r="F7693" s="13" t="n">
        <v>46100</v>
      </c>
      <c r="G7693" s="13" t="n">
        <v>46100</v>
      </c>
      <c r="H7693" s="2" t="n">
        <v>4.8</v>
      </c>
    </row>
    <row r="7694" customFormat="false" ht="15" hidden="false" customHeight="false" outlineLevel="0" collapsed="false">
      <c r="A7694" s="2" t="s">
        <v>24875</v>
      </c>
      <c r="B7694" s="2" t="s">
        <v>2380</v>
      </c>
      <c r="C7694" s="2" t="s">
        <v>98</v>
      </c>
      <c r="D7694" s="2" t="s">
        <v>17180</v>
      </c>
      <c r="E7694" s="2" t="s">
        <v>17193</v>
      </c>
      <c r="F7694" s="13" t="n">
        <v>45753</v>
      </c>
      <c r="G7694" s="13" t="n">
        <v>45753</v>
      </c>
      <c r="H7694" s="2" t="n">
        <v>3.9</v>
      </c>
    </row>
    <row r="7695" customFormat="false" ht="15" hidden="false" customHeight="false" outlineLevel="0" collapsed="false">
      <c r="A7695" s="2" t="s">
        <v>24876</v>
      </c>
      <c r="B7695" s="2" t="s">
        <v>4318</v>
      </c>
      <c r="C7695" s="2" t="s">
        <v>98</v>
      </c>
      <c r="D7695" s="2" t="s">
        <v>17180</v>
      </c>
      <c r="E7695" s="2" t="s">
        <v>17187</v>
      </c>
      <c r="F7695" s="13" t="n">
        <v>46106</v>
      </c>
      <c r="G7695" s="13" t="n">
        <v>46106</v>
      </c>
      <c r="H7695" s="2" t="n">
        <v>6.7</v>
      </c>
    </row>
    <row r="7696" customFormat="false" ht="15" hidden="false" customHeight="false" outlineLevel="0" collapsed="false">
      <c r="A7696" s="2" t="s">
        <v>24877</v>
      </c>
      <c r="B7696" s="2" t="s">
        <v>3083</v>
      </c>
      <c r="C7696" s="2" t="s">
        <v>119</v>
      </c>
      <c r="D7696" s="2" t="s">
        <v>17175</v>
      </c>
      <c r="E7696" s="2" t="s">
        <v>17187</v>
      </c>
      <c r="F7696" s="13" t="n">
        <v>45777</v>
      </c>
      <c r="G7696" s="13" t="n">
        <v>45777</v>
      </c>
      <c r="H7696" s="2" t="n">
        <v>13.2</v>
      </c>
    </row>
    <row r="7697" customFormat="false" ht="15" hidden="false" customHeight="false" outlineLevel="0" collapsed="false">
      <c r="A7697" s="2" t="s">
        <v>24878</v>
      </c>
      <c r="B7697" s="2" t="s">
        <v>2080</v>
      </c>
      <c r="C7697" s="2" t="s">
        <v>98</v>
      </c>
      <c r="D7697" s="2" t="s">
        <v>17178</v>
      </c>
      <c r="E7697" s="2" t="s">
        <v>17187</v>
      </c>
      <c r="F7697" s="13" t="n">
        <v>45893</v>
      </c>
      <c r="G7697" s="13" t="n">
        <v>45893</v>
      </c>
      <c r="H7697" s="2" t="n">
        <v>6.6</v>
      </c>
    </row>
    <row r="7698" customFormat="false" ht="15" hidden="false" customHeight="false" outlineLevel="0" collapsed="false">
      <c r="A7698" s="2" t="s">
        <v>24879</v>
      </c>
      <c r="B7698" s="2" t="s">
        <v>2698</v>
      </c>
      <c r="C7698" s="2" t="s">
        <v>141</v>
      </c>
      <c r="D7698" s="2" t="s">
        <v>17180</v>
      </c>
      <c r="E7698" s="2" t="s">
        <v>17176</v>
      </c>
      <c r="F7698" s="13" t="n">
        <v>46204</v>
      </c>
      <c r="G7698" s="13" t="n">
        <v>46204</v>
      </c>
      <c r="H7698" s="2" t="n">
        <v>12.5</v>
      </c>
    </row>
    <row r="7699" customFormat="false" ht="15" hidden="false" customHeight="false" outlineLevel="0" collapsed="false">
      <c r="A7699" s="2" t="s">
        <v>24880</v>
      </c>
      <c r="B7699" s="2" t="s">
        <v>1398</v>
      </c>
      <c r="C7699" s="2" t="s">
        <v>98</v>
      </c>
      <c r="D7699" s="2" t="s">
        <v>17180</v>
      </c>
      <c r="E7699" s="2" t="s">
        <v>17176</v>
      </c>
      <c r="F7699" s="13" t="n">
        <v>46186</v>
      </c>
      <c r="G7699" s="13" t="n">
        <v>46186</v>
      </c>
      <c r="H7699" s="2" t="n">
        <v>19.5</v>
      </c>
    </row>
    <row r="7700" customFormat="false" ht="15" hidden="false" customHeight="false" outlineLevel="0" collapsed="false">
      <c r="A7700" s="2" t="s">
        <v>24881</v>
      </c>
      <c r="B7700" s="2" t="s">
        <v>1638</v>
      </c>
      <c r="C7700" s="2" t="s">
        <v>98</v>
      </c>
      <c r="D7700" s="2" t="s">
        <v>17184</v>
      </c>
      <c r="E7700" s="2" t="s">
        <v>17176</v>
      </c>
      <c r="F7700" s="13" t="n">
        <v>45917</v>
      </c>
      <c r="G7700" s="13" t="n">
        <v>45917</v>
      </c>
      <c r="H7700" s="2" t="n">
        <v>18.4</v>
      </c>
    </row>
    <row r="7701" customFormat="false" ht="15" hidden="false" customHeight="false" outlineLevel="0" collapsed="false">
      <c r="A7701" s="2" t="s">
        <v>24882</v>
      </c>
      <c r="B7701" s="2" t="s">
        <v>491</v>
      </c>
      <c r="C7701" s="2" t="s">
        <v>98</v>
      </c>
      <c r="D7701" s="2" t="s">
        <v>17178</v>
      </c>
      <c r="E7701" s="2" t="s">
        <v>17176</v>
      </c>
      <c r="F7701" s="13" t="n">
        <v>46061</v>
      </c>
      <c r="G7701" s="13" t="n">
        <v>46061</v>
      </c>
      <c r="H7701" s="2" t="n">
        <v>10.5</v>
      </c>
    </row>
    <row r="7702" customFormat="false" ht="15" hidden="false" customHeight="false" outlineLevel="0" collapsed="false">
      <c r="A7702" s="2" t="s">
        <v>24883</v>
      </c>
      <c r="B7702" s="2" t="s">
        <v>5058</v>
      </c>
      <c r="C7702" s="2" t="s">
        <v>98</v>
      </c>
      <c r="D7702" s="2" t="s">
        <v>17175</v>
      </c>
      <c r="E7702" s="2" t="s">
        <v>17187</v>
      </c>
      <c r="F7702" s="13" t="n">
        <v>45859</v>
      </c>
      <c r="G7702" s="13" t="n">
        <v>45859</v>
      </c>
      <c r="H7702" s="2" t="n">
        <v>8.3</v>
      </c>
    </row>
    <row r="7703" customFormat="false" ht="15" hidden="false" customHeight="false" outlineLevel="0" collapsed="false">
      <c r="A7703" s="2" t="s">
        <v>24884</v>
      </c>
      <c r="B7703" s="2" t="s">
        <v>4471</v>
      </c>
      <c r="C7703" s="2" t="s">
        <v>145</v>
      </c>
      <c r="D7703" s="2" t="s">
        <v>17175</v>
      </c>
      <c r="E7703" s="2" t="s">
        <v>17187</v>
      </c>
      <c r="F7703" s="13" t="n">
        <v>46157</v>
      </c>
      <c r="G7703" s="13" t="n">
        <v>46157</v>
      </c>
      <c r="H7703" s="2" t="n">
        <v>8.8</v>
      </c>
    </row>
    <row r="7704" customFormat="false" ht="15" hidden="false" customHeight="false" outlineLevel="0" collapsed="false">
      <c r="A7704" s="2" t="s">
        <v>24885</v>
      </c>
      <c r="B7704" s="2" t="s">
        <v>312</v>
      </c>
      <c r="C7704" s="2" t="s">
        <v>98</v>
      </c>
      <c r="D7704" s="2" t="s">
        <v>17175</v>
      </c>
      <c r="E7704" s="2" t="s">
        <v>17187</v>
      </c>
      <c r="F7704" s="13" t="n">
        <v>46125</v>
      </c>
      <c r="G7704" s="13" t="n">
        <v>46125</v>
      </c>
      <c r="H7704" s="2" t="n">
        <v>5.2</v>
      </c>
    </row>
    <row r="7705" customFormat="false" ht="15" hidden="false" customHeight="false" outlineLevel="0" collapsed="false">
      <c r="A7705" s="2" t="s">
        <v>24886</v>
      </c>
      <c r="B7705" s="2" t="s">
        <v>4669</v>
      </c>
      <c r="C7705" s="2" t="s">
        <v>108</v>
      </c>
      <c r="D7705" s="2" t="s">
        <v>17180</v>
      </c>
      <c r="E7705" s="2" t="s">
        <v>17187</v>
      </c>
      <c r="F7705" s="13" t="n">
        <v>45976</v>
      </c>
      <c r="G7705" s="13" t="n">
        <v>45976</v>
      </c>
      <c r="H7705" s="2" t="n">
        <v>3.4</v>
      </c>
    </row>
    <row r="7706" customFormat="false" ht="15" hidden="false" customHeight="false" outlineLevel="0" collapsed="false">
      <c r="A7706" s="2" t="s">
        <v>24887</v>
      </c>
      <c r="B7706" s="2" t="s">
        <v>2601</v>
      </c>
      <c r="C7706" s="2" t="s">
        <v>139</v>
      </c>
      <c r="D7706" s="2" t="s">
        <v>17184</v>
      </c>
      <c r="E7706" s="2" t="s">
        <v>17193</v>
      </c>
      <c r="F7706" s="13" t="n">
        <v>46226</v>
      </c>
      <c r="G7706" s="13" t="n">
        <v>46226</v>
      </c>
      <c r="H7706" s="2" t="n">
        <v>6.1</v>
      </c>
    </row>
    <row r="7707" customFormat="false" ht="15" hidden="false" customHeight="false" outlineLevel="0" collapsed="false">
      <c r="A7707" s="2" t="s">
        <v>24888</v>
      </c>
      <c r="B7707" s="2" t="s">
        <v>1714</v>
      </c>
      <c r="C7707" s="2" t="s">
        <v>98</v>
      </c>
      <c r="D7707" s="2" t="s">
        <v>17180</v>
      </c>
      <c r="E7707" s="2" t="s">
        <v>17187</v>
      </c>
      <c r="F7707" s="13" t="n">
        <v>46058</v>
      </c>
      <c r="G7707" s="13" t="n">
        <v>46059</v>
      </c>
      <c r="H7707" s="2" t="n">
        <v>29.7</v>
      </c>
    </row>
    <row r="7708" customFormat="false" ht="15" hidden="false" customHeight="false" outlineLevel="0" collapsed="false">
      <c r="A7708" s="2" t="s">
        <v>24889</v>
      </c>
      <c r="B7708" s="2" t="s">
        <v>4673</v>
      </c>
      <c r="C7708" s="2" t="s">
        <v>119</v>
      </c>
      <c r="D7708" s="2" t="s">
        <v>17178</v>
      </c>
      <c r="E7708" s="2" t="s">
        <v>17187</v>
      </c>
      <c r="F7708" s="13" t="n">
        <v>45982</v>
      </c>
      <c r="G7708" s="13" t="n">
        <v>45982</v>
      </c>
      <c r="H7708" s="2" t="n">
        <v>10.3</v>
      </c>
    </row>
    <row r="7709" customFormat="false" ht="15" hidden="false" customHeight="false" outlineLevel="0" collapsed="false">
      <c r="A7709" s="2" t="s">
        <v>24890</v>
      </c>
      <c r="B7709" s="2" t="s">
        <v>3704</v>
      </c>
      <c r="C7709" s="2" t="s">
        <v>114</v>
      </c>
      <c r="D7709" s="2" t="s">
        <v>17178</v>
      </c>
      <c r="E7709" s="2" t="s">
        <v>17193</v>
      </c>
      <c r="F7709" s="13" t="n">
        <v>46215</v>
      </c>
      <c r="G7709" s="13" t="n">
        <v>46215</v>
      </c>
      <c r="H7709" s="2" t="n">
        <v>6.7</v>
      </c>
    </row>
    <row r="7710" customFormat="false" ht="15" hidden="false" customHeight="false" outlineLevel="0" collapsed="false">
      <c r="A7710" s="2" t="s">
        <v>24891</v>
      </c>
      <c r="B7710" s="2" t="s">
        <v>526</v>
      </c>
      <c r="C7710" s="2" t="s">
        <v>98</v>
      </c>
      <c r="D7710" s="2" t="s">
        <v>17175</v>
      </c>
      <c r="E7710" s="2" t="s">
        <v>17187</v>
      </c>
      <c r="F7710" s="13" t="n">
        <v>46123</v>
      </c>
      <c r="G7710" s="13" t="n">
        <v>46123</v>
      </c>
      <c r="H7710" s="2" t="n">
        <v>8.2</v>
      </c>
    </row>
    <row r="7711" customFormat="false" ht="15" hidden="false" customHeight="false" outlineLevel="0" collapsed="false">
      <c r="A7711" s="2" t="s">
        <v>24892</v>
      </c>
      <c r="B7711" s="2" t="s">
        <v>1794</v>
      </c>
      <c r="C7711" s="2" t="s">
        <v>139</v>
      </c>
      <c r="D7711" s="2" t="s">
        <v>17180</v>
      </c>
      <c r="E7711" s="2" t="s">
        <v>17193</v>
      </c>
      <c r="F7711" s="13" t="n">
        <v>46144</v>
      </c>
      <c r="G7711" s="13" t="n">
        <v>46144</v>
      </c>
      <c r="H7711" s="2" t="n">
        <v>4</v>
      </c>
    </row>
    <row r="7712" customFormat="false" ht="15" hidden="false" customHeight="false" outlineLevel="0" collapsed="false">
      <c r="A7712" s="2" t="s">
        <v>24893</v>
      </c>
      <c r="B7712" s="2" t="s">
        <v>765</v>
      </c>
      <c r="C7712" s="2" t="s">
        <v>98</v>
      </c>
      <c r="D7712" s="2" t="s">
        <v>17184</v>
      </c>
      <c r="E7712" s="2" t="s">
        <v>17176</v>
      </c>
      <c r="F7712" s="13" t="n">
        <v>45972</v>
      </c>
      <c r="G7712" s="13" t="n">
        <v>45973</v>
      </c>
      <c r="H7712" s="2" t="n">
        <v>29.2</v>
      </c>
    </row>
    <row r="7713" customFormat="false" ht="15" hidden="false" customHeight="false" outlineLevel="0" collapsed="false">
      <c r="A7713" s="2" t="s">
        <v>24894</v>
      </c>
      <c r="B7713" s="2" t="s">
        <v>3962</v>
      </c>
      <c r="C7713" s="2" t="s">
        <v>165</v>
      </c>
      <c r="D7713" s="2" t="s">
        <v>17184</v>
      </c>
      <c r="E7713" s="2" t="s">
        <v>17187</v>
      </c>
      <c r="F7713" s="13" t="n">
        <v>45860</v>
      </c>
      <c r="G7713" s="13" t="n">
        <v>45860</v>
      </c>
      <c r="H7713" s="2" t="n">
        <v>14.8</v>
      </c>
    </row>
    <row r="7714" customFormat="false" ht="15" hidden="false" customHeight="false" outlineLevel="0" collapsed="false">
      <c r="A7714" s="2" t="s">
        <v>24895</v>
      </c>
      <c r="B7714" s="2" t="s">
        <v>1157</v>
      </c>
      <c r="C7714" s="2" t="s">
        <v>128</v>
      </c>
      <c r="D7714" s="2" t="s">
        <v>17182</v>
      </c>
      <c r="E7714" s="2" t="s">
        <v>17176</v>
      </c>
      <c r="F7714" s="13" t="n">
        <v>45911</v>
      </c>
      <c r="G7714" s="13" t="n">
        <v>45912</v>
      </c>
      <c r="H7714" s="2" t="n">
        <v>30.2</v>
      </c>
    </row>
    <row r="7715" customFormat="false" ht="15" hidden="false" customHeight="false" outlineLevel="0" collapsed="false">
      <c r="A7715" s="2" t="s">
        <v>24896</v>
      </c>
      <c r="B7715" s="2" t="s">
        <v>2594</v>
      </c>
      <c r="C7715" s="2" t="s">
        <v>139</v>
      </c>
      <c r="D7715" s="2" t="s">
        <v>17175</v>
      </c>
      <c r="E7715" s="2" t="s">
        <v>17193</v>
      </c>
      <c r="F7715" s="13" t="n">
        <v>45888</v>
      </c>
      <c r="G7715" s="13" t="n">
        <v>45888</v>
      </c>
      <c r="H7715" s="2" t="n">
        <v>11.3</v>
      </c>
    </row>
    <row r="7716" customFormat="false" ht="15" hidden="false" customHeight="false" outlineLevel="0" collapsed="false">
      <c r="A7716" s="2" t="s">
        <v>24897</v>
      </c>
      <c r="B7716" s="2" t="s">
        <v>4008</v>
      </c>
      <c r="C7716" s="2" t="s">
        <v>98</v>
      </c>
      <c r="D7716" s="2" t="s">
        <v>17178</v>
      </c>
      <c r="E7716" s="2" t="s">
        <v>17176</v>
      </c>
      <c r="F7716" s="13" t="n">
        <v>46053</v>
      </c>
      <c r="G7716" s="13" t="n">
        <v>46053</v>
      </c>
      <c r="H7716" s="2" t="n">
        <v>18.4</v>
      </c>
    </row>
    <row r="7717" customFormat="false" ht="15" hidden="false" customHeight="false" outlineLevel="0" collapsed="false">
      <c r="A7717" s="2" t="s">
        <v>24898</v>
      </c>
      <c r="B7717" s="2" t="s">
        <v>1551</v>
      </c>
      <c r="C7717" s="2" t="s">
        <v>119</v>
      </c>
      <c r="D7717" s="2" t="s">
        <v>17175</v>
      </c>
      <c r="E7717" s="2" t="s">
        <v>17187</v>
      </c>
      <c r="F7717" s="13" t="n">
        <v>46061</v>
      </c>
      <c r="G7717" s="13" t="n">
        <v>46061</v>
      </c>
      <c r="H7717" s="2" t="n">
        <v>9.1</v>
      </c>
    </row>
    <row r="7718" customFormat="false" ht="15" hidden="false" customHeight="false" outlineLevel="0" collapsed="false">
      <c r="A7718" s="2" t="s">
        <v>24899</v>
      </c>
      <c r="B7718" s="2" t="s">
        <v>2595</v>
      </c>
      <c r="C7718" s="2" t="s">
        <v>108</v>
      </c>
      <c r="D7718" s="2" t="s">
        <v>17178</v>
      </c>
      <c r="E7718" s="2" t="s">
        <v>17176</v>
      </c>
      <c r="F7718" s="13" t="n">
        <v>46120</v>
      </c>
      <c r="G7718" s="13" t="n">
        <v>46120</v>
      </c>
      <c r="H7718" s="2" t="n">
        <v>14</v>
      </c>
    </row>
    <row r="7719" customFormat="false" ht="15" hidden="false" customHeight="false" outlineLevel="0" collapsed="false">
      <c r="A7719" s="2" t="s">
        <v>24900</v>
      </c>
      <c r="B7719" s="2" t="s">
        <v>1583</v>
      </c>
      <c r="C7719" s="2" t="s">
        <v>119</v>
      </c>
      <c r="D7719" s="2" t="s">
        <v>17178</v>
      </c>
      <c r="E7719" s="2" t="s">
        <v>17176</v>
      </c>
      <c r="F7719" s="13" t="n">
        <v>45819</v>
      </c>
      <c r="G7719" s="13" t="n">
        <v>45819</v>
      </c>
      <c r="H7719" s="2" t="n">
        <v>15.7</v>
      </c>
    </row>
    <row r="7720" customFormat="false" ht="15" hidden="false" customHeight="false" outlineLevel="0" collapsed="false">
      <c r="A7720" s="2" t="s">
        <v>24901</v>
      </c>
      <c r="B7720" s="2" t="s">
        <v>2286</v>
      </c>
      <c r="C7720" s="2" t="s">
        <v>119</v>
      </c>
      <c r="D7720" s="2" t="s">
        <v>17182</v>
      </c>
      <c r="E7720" s="2" t="s">
        <v>17187</v>
      </c>
      <c r="F7720" s="13" t="n">
        <v>45630</v>
      </c>
      <c r="G7720" s="13" t="n">
        <v>45630</v>
      </c>
      <c r="H7720" s="2" t="n">
        <v>19.1</v>
      </c>
    </row>
    <row r="7721" customFormat="false" ht="15" hidden="false" customHeight="false" outlineLevel="0" collapsed="false">
      <c r="A7721" s="2" t="s">
        <v>24902</v>
      </c>
      <c r="B7721" s="2" t="s">
        <v>4744</v>
      </c>
      <c r="C7721" s="2" t="s">
        <v>139</v>
      </c>
      <c r="D7721" s="2" t="s">
        <v>17175</v>
      </c>
      <c r="E7721" s="2" t="s">
        <v>17176</v>
      </c>
      <c r="F7721" s="13" t="n">
        <v>46129</v>
      </c>
      <c r="G7721" s="13" t="n">
        <v>46129</v>
      </c>
      <c r="H7721" s="2" t="n">
        <v>11.3</v>
      </c>
    </row>
    <row r="7722" customFormat="false" ht="15" hidden="false" customHeight="false" outlineLevel="0" collapsed="false">
      <c r="A7722" s="2" t="s">
        <v>24903</v>
      </c>
      <c r="B7722" s="2" t="s">
        <v>1376</v>
      </c>
      <c r="C7722" s="2" t="s">
        <v>119</v>
      </c>
      <c r="D7722" s="2" t="s">
        <v>17178</v>
      </c>
      <c r="E7722" s="2" t="s">
        <v>17191</v>
      </c>
      <c r="F7722" s="13" t="n">
        <v>45911</v>
      </c>
      <c r="G7722" s="13" t="n">
        <v>45911</v>
      </c>
      <c r="H7722" s="2" t="n">
        <v>3.6</v>
      </c>
    </row>
    <row r="7723" customFormat="false" ht="15" hidden="false" customHeight="false" outlineLevel="0" collapsed="false">
      <c r="A7723" s="2" t="s">
        <v>24904</v>
      </c>
      <c r="B7723" s="2" t="s">
        <v>3173</v>
      </c>
      <c r="C7723" s="2" t="s">
        <v>114</v>
      </c>
      <c r="D7723" s="2" t="s">
        <v>17178</v>
      </c>
      <c r="E7723" s="2" t="s">
        <v>17187</v>
      </c>
      <c r="F7723" s="13" t="n">
        <v>46217</v>
      </c>
      <c r="G7723" s="13" t="n">
        <v>46217</v>
      </c>
      <c r="H7723" s="2" t="n">
        <v>7</v>
      </c>
    </row>
    <row r="7724" customFormat="false" ht="15" hidden="false" customHeight="false" outlineLevel="0" collapsed="false">
      <c r="A7724" s="2" t="s">
        <v>24905</v>
      </c>
      <c r="B7724" s="2" t="s">
        <v>2218</v>
      </c>
      <c r="C7724" s="2" t="s">
        <v>104</v>
      </c>
      <c r="D7724" s="2" t="s">
        <v>17180</v>
      </c>
      <c r="E7724" s="2" t="s">
        <v>17176</v>
      </c>
      <c r="F7724" s="13" t="n">
        <v>46112</v>
      </c>
      <c r="G7724" s="13" t="n">
        <v>46112</v>
      </c>
      <c r="H7724" s="2" t="n">
        <v>18.8</v>
      </c>
    </row>
    <row r="7725" customFormat="false" ht="15" hidden="false" customHeight="false" outlineLevel="0" collapsed="false">
      <c r="A7725" s="2" t="s">
        <v>24906</v>
      </c>
      <c r="B7725" s="2" t="s">
        <v>3572</v>
      </c>
      <c r="C7725" s="2" t="s">
        <v>98</v>
      </c>
      <c r="D7725" s="2" t="s">
        <v>17184</v>
      </c>
      <c r="E7725" s="2" t="s">
        <v>17176</v>
      </c>
      <c r="F7725" s="13" t="n">
        <v>45755</v>
      </c>
      <c r="G7725" s="13" t="n">
        <v>45755</v>
      </c>
      <c r="H7725" s="2" t="n">
        <v>12.7</v>
      </c>
    </row>
    <row r="7726" customFormat="false" ht="15" hidden="false" customHeight="false" outlineLevel="0" collapsed="false">
      <c r="A7726" s="2" t="s">
        <v>24907</v>
      </c>
      <c r="B7726" s="2" t="s">
        <v>3773</v>
      </c>
      <c r="C7726" s="2" t="s">
        <v>98</v>
      </c>
      <c r="D7726" s="2" t="s">
        <v>17175</v>
      </c>
      <c r="E7726" s="2" t="s">
        <v>17176</v>
      </c>
      <c r="F7726" s="13" t="n">
        <v>45793</v>
      </c>
      <c r="G7726" s="13" t="n">
        <v>45793</v>
      </c>
      <c r="H7726" s="2" t="n">
        <v>21.5</v>
      </c>
    </row>
    <row r="7727" customFormat="false" ht="15" hidden="false" customHeight="false" outlineLevel="0" collapsed="false">
      <c r="A7727" s="2" t="s">
        <v>24908</v>
      </c>
      <c r="B7727" s="2" t="s">
        <v>3829</v>
      </c>
      <c r="C7727" s="2" t="s">
        <v>119</v>
      </c>
      <c r="D7727" s="2" t="s">
        <v>17180</v>
      </c>
      <c r="E7727" s="2" t="s">
        <v>17187</v>
      </c>
      <c r="F7727" s="13" t="n">
        <v>46267</v>
      </c>
      <c r="G7727" s="13" t="n">
        <v>46267</v>
      </c>
      <c r="H7727" s="2" t="n">
        <v>9.9</v>
      </c>
    </row>
    <row r="7728" customFormat="false" ht="15" hidden="false" customHeight="false" outlineLevel="0" collapsed="false">
      <c r="A7728" s="2" t="s">
        <v>24909</v>
      </c>
      <c r="B7728" s="2" t="s">
        <v>2043</v>
      </c>
      <c r="C7728" s="2" t="s">
        <v>98</v>
      </c>
      <c r="D7728" s="2" t="s">
        <v>17178</v>
      </c>
      <c r="E7728" s="2" t="s">
        <v>17176</v>
      </c>
      <c r="F7728" s="13" t="n">
        <v>46150</v>
      </c>
      <c r="G7728" s="13" t="n">
        <v>46151</v>
      </c>
      <c r="H7728" s="2" t="n">
        <v>25.4</v>
      </c>
    </row>
    <row r="7729" customFormat="false" ht="15" hidden="false" customHeight="false" outlineLevel="0" collapsed="false">
      <c r="A7729" s="2" t="s">
        <v>24910</v>
      </c>
      <c r="B7729" s="2" t="s">
        <v>2841</v>
      </c>
      <c r="C7729" s="2" t="s">
        <v>119</v>
      </c>
      <c r="D7729" s="2" t="s">
        <v>17178</v>
      </c>
      <c r="E7729" s="2" t="s">
        <v>17193</v>
      </c>
      <c r="F7729" s="13" t="n">
        <v>46124</v>
      </c>
      <c r="G7729" s="13" t="n">
        <v>46124</v>
      </c>
      <c r="H7729" s="2" t="n">
        <v>7.1</v>
      </c>
    </row>
    <row r="7730" customFormat="false" ht="15" hidden="false" customHeight="false" outlineLevel="0" collapsed="false">
      <c r="A7730" s="2" t="s">
        <v>24911</v>
      </c>
      <c r="B7730" s="2" t="s">
        <v>2316</v>
      </c>
      <c r="C7730" s="2" t="s">
        <v>114</v>
      </c>
      <c r="D7730" s="2" t="s">
        <v>17182</v>
      </c>
      <c r="E7730" s="2" t="s">
        <v>17176</v>
      </c>
      <c r="F7730" s="13" t="n">
        <v>46170</v>
      </c>
      <c r="G7730" s="13" t="n">
        <v>46170</v>
      </c>
      <c r="H7730" s="2" t="n">
        <v>17</v>
      </c>
    </row>
    <row r="7731" customFormat="false" ht="15" hidden="false" customHeight="false" outlineLevel="0" collapsed="false">
      <c r="A7731" s="2" t="s">
        <v>24912</v>
      </c>
      <c r="B7731" s="2" t="s">
        <v>3156</v>
      </c>
      <c r="C7731" s="2" t="s">
        <v>119</v>
      </c>
      <c r="D7731" s="2" t="s">
        <v>17182</v>
      </c>
      <c r="E7731" s="2" t="s">
        <v>17193</v>
      </c>
      <c r="F7731" s="13" t="n">
        <v>46253</v>
      </c>
      <c r="G7731" s="13" t="n">
        <v>46253</v>
      </c>
      <c r="H7731" s="2" t="n">
        <v>8.3</v>
      </c>
    </row>
    <row r="7732" customFormat="false" ht="15" hidden="false" customHeight="false" outlineLevel="0" collapsed="false">
      <c r="A7732" s="2" t="s">
        <v>24913</v>
      </c>
      <c r="B7732" s="2" t="s">
        <v>2714</v>
      </c>
      <c r="C7732" s="2" t="s">
        <v>98</v>
      </c>
      <c r="D7732" s="2" t="s">
        <v>17175</v>
      </c>
      <c r="E7732" s="2" t="s">
        <v>17193</v>
      </c>
      <c r="F7732" s="13" t="n">
        <v>45862</v>
      </c>
      <c r="G7732" s="13" t="n">
        <v>45862</v>
      </c>
      <c r="H7732" s="2" t="n">
        <v>10.5</v>
      </c>
    </row>
    <row r="7733" customFormat="false" ht="15" hidden="false" customHeight="false" outlineLevel="0" collapsed="false">
      <c r="A7733" s="2" t="s">
        <v>24914</v>
      </c>
      <c r="B7733" s="2" t="s">
        <v>2754</v>
      </c>
      <c r="C7733" s="2" t="s">
        <v>139</v>
      </c>
      <c r="D7733" s="2" t="s">
        <v>17178</v>
      </c>
      <c r="E7733" s="2" t="s">
        <v>17193</v>
      </c>
      <c r="F7733" s="13" t="n">
        <v>45980</v>
      </c>
      <c r="G7733" s="13" t="n">
        <v>45980</v>
      </c>
      <c r="H7733" s="2" t="n">
        <v>5.5</v>
      </c>
    </row>
    <row r="7734" customFormat="false" ht="15" hidden="false" customHeight="false" outlineLevel="0" collapsed="false">
      <c r="A7734" s="2" t="s">
        <v>24915</v>
      </c>
      <c r="B7734" s="2" t="s">
        <v>2075</v>
      </c>
      <c r="C7734" s="2" t="s">
        <v>163</v>
      </c>
      <c r="D7734" s="2" t="s">
        <v>17178</v>
      </c>
      <c r="E7734" s="2" t="s">
        <v>17176</v>
      </c>
      <c r="F7734" s="13" t="n">
        <v>46167</v>
      </c>
      <c r="G7734" s="13" t="n">
        <v>46167</v>
      </c>
      <c r="H7734" s="2" t="n">
        <v>13</v>
      </c>
    </row>
    <row r="7735" customFormat="false" ht="15" hidden="false" customHeight="false" outlineLevel="0" collapsed="false">
      <c r="A7735" s="2" t="s">
        <v>24916</v>
      </c>
      <c r="B7735" s="2" t="s">
        <v>1436</v>
      </c>
      <c r="C7735" s="2" t="s">
        <v>98</v>
      </c>
      <c r="D7735" s="2" t="s">
        <v>17175</v>
      </c>
      <c r="E7735" s="2" t="s">
        <v>17193</v>
      </c>
      <c r="F7735" s="13" t="n">
        <v>46036</v>
      </c>
      <c r="G7735" s="13" t="n">
        <v>46036</v>
      </c>
      <c r="H7735" s="2" t="n">
        <v>6.6</v>
      </c>
    </row>
    <row r="7736" customFormat="false" ht="15" hidden="false" customHeight="false" outlineLevel="0" collapsed="false">
      <c r="A7736" s="2" t="s">
        <v>24917</v>
      </c>
      <c r="B7736" s="2" t="s">
        <v>2493</v>
      </c>
      <c r="C7736" s="2" t="s">
        <v>141</v>
      </c>
      <c r="D7736" s="2" t="s">
        <v>17178</v>
      </c>
      <c r="E7736" s="2" t="s">
        <v>17193</v>
      </c>
      <c r="F7736" s="13" t="n">
        <v>45939</v>
      </c>
      <c r="G7736" s="13" t="n">
        <v>45939</v>
      </c>
      <c r="H7736" s="2" t="n">
        <v>5.3</v>
      </c>
    </row>
    <row r="7737" customFormat="false" ht="15" hidden="false" customHeight="false" outlineLevel="0" collapsed="false">
      <c r="A7737" s="2" t="s">
        <v>24918</v>
      </c>
      <c r="B7737" s="2" t="s">
        <v>3579</v>
      </c>
      <c r="C7737" s="2" t="s">
        <v>98</v>
      </c>
      <c r="D7737" s="2" t="s">
        <v>17178</v>
      </c>
      <c r="E7737" s="2" t="s">
        <v>17193</v>
      </c>
      <c r="F7737" s="13" t="n">
        <v>46166</v>
      </c>
      <c r="G7737" s="13" t="n">
        <v>46166</v>
      </c>
      <c r="H7737" s="2" t="n">
        <v>7.8</v>
      </c>
    </row>
    <row r="7738" customFormat="false" ht="15" hidden="false" customHeight="false" outlineLevel="0" collapsed="false">
      <c r="A7738" s="2" t="s">
        <v>24919</v>
      </c>
      <c r="B7738" s="2" t="s">
        <v>4663</v>
      </c>
      <c r="C7738" s="2" t="s">
        <v>114</v>
      </c>
      <c r="D7738" s="2" t="s">
        <v>17178</v>
      </c>
      <c r="E7738" s="2" t="s">
        <v>17176</v>
      </c>
      <c r="F7738" s="13" t="n">
        <v>46003</v>
      </c>
      <c r="G7738" s="13" t="n">
        <v>46004</v>
      </c>
      <c r="H7738" s="2" t="n">
        <v>24</v>
      </c>
    </row>
    <row r="7739" customFormat="false" ht="15" hidden="false" customHeight="false" outlineLevel="0" collapsed="false">
      <c r="A7739" s="2" t="s">
        <v>24920</v>
      </c>
      <c r="B7739" s="2" t="s">
        <v>4859</v>
      </c>
      <c r="C7739" s="2" t="s">
        <v>141</v>
      </c>
      <c r="D7739" s="2" t="s">
        <v>17182</v>
      </c>
      <c r="E7739" s="2" t="s">
        <v>17176</v>
      </c>
      <c r="F7739" s="13" t="n">
        <v>45925</v>
      </c>
      <c r="G7739" s="13" t="n">
        <v>45925</v>
      </c>
      <c r="H7739" s="2" t="n">
        <v>6.8</v>
      </c>
    </row>
    <row r="7740" customFormat="false" ht="15" hidden="false" customHeight="false" outlineLevel="0" collapsed="false">
      <c r="A7740" s="2" t="s">
        <v>24921</v>
      </c>
      <c r="B7740" s="2" t="s">
        <v>1683</v>
      </c>
      <c r="C7740" s="2" t="s">
        <v>98</v>
      </c>
      <c r="D7740" s="2" t="s">
        <v>17178</v>
      </c>
      <c r="E7740" s="2" t="s">
        <v>17187</v>
      </c>
      <c r="F7740" s="13" t="n">
        <v>46020</v>
      </c>
      <c r="G7740" s="13" t="n">
        <v>46020</v>
      </c>
      <c r="H7740" s="2" t="n">
        <v>20.8</v>
      </c>
    </row>
    <row r="7741" customFormat="false" ht="15" hidden="false" customHeight="false" outlineLevel="0" collapsed="false">
      <c r="A7741" s="2" t="s">
        <v>24922</v>
      </c>
      <c r="B7741" s="2" t="s">
        <v>4387</v>
      </c>
      <c r="C7741" s="2" t="s">
        <v>119</v>
      </c>
      <c r="D7741" s="2" t="s">
        <v>17184</v>
      </c>
      <c r="E7741" s="2" t="s">
        <v>17176</v>
      </c>
      <c r="F7741" s="13" t="n">
        <v>46119</v>
      </c>
      <c r="G7741" s="13" t="n">
        <v>46119</v>
      </c>
      <c r="H7741" s="2" t="n">
        <v>5.6</v>
      </c>
    </row>
    <row r="7742" customFormat="false" ht="15" hidden="false" customHeight="false" outlineLevel="0" collapsed="false">
      <c r="A7742" s="2" t="s">
        <v>24923</v>
      </c>
      <c r="B7742" s="2" t="s">
        <v>1623</v>
      </c>
      <c r="C7742" s="2" t="s">
        <v>104</v>
      </c>
      <c r="D7742" s="2" t="s">
        <v>17178</v>
      </c>
      <c r="E7742" s="2" t="s">
        <v>17193</v>
      </c>
      <c r="F7742" s="13" t="n">
        <v>46168</v>
      </c>
      <c r="G7742" s="13" t="n">
        <v>46168</v>
      </c>
      <c r="H7742" s="2" t="n">
        <v>4.1</v>
      </c>
    </row>
    <row r="7743" customFormat="false" ht="15" hidden="false" customHeight="false" outlineLevel="0" collapsed="false">
      <c r="A7743" s="2" t="s">
        <v>24924</v>
      </c>
      <c r="B7743" s="2" t="s">
        <v>4661</v>
      </c>
      <c r="C7743" s="2" t="s">
        <v>139</v>
      </c>
      <c r="D7743" s="2" t="s">
        <v>17182</v>
      </c>
      <c r="E7743" s="2" t="s">
        <v>17176</v>
      </c>
      <c r="F7743" s="13" t="n">
        <v>45733</v>
      </c>
      <c r="G7743" s="13" t="n">
        <v>45734</v>
      </c>
      <c r="H7743" s="2" t="n">
        <v>29.1</v>
      </c>
    </row>
    <row r="7744" customFormat="false" ht="15" hidden="false" customHeight="false" outlineLevel="0" collapsed="false">
      <c r="A7744" s="2" t="s">
        <v>24925</v>
      </c>
      <c r="B7744" s="2" t="s">
        <v>2851</v>
      </c>
      <c r="C7744" s="2" t="s">
        <v>145</v>
      </c>
      <c r="D7744" s="2" t="s">
        <v>17178</v>
      </c>
      <c r="E7744" s="2" t="s">
        <v>17187</v>
      </c>
      <c r="F7744" s="13" t="n">
        <v>46025</v>
      </c>
      <c r="G7744" s="13" t="n">
        <v>46025</v>
      </c>
      <c r="H7744" s="2" t="n">
        <v>12.6</v>
      </c>
    </row>
    <row r="7745" customFormat="false" ht="15" hidden="false" customHeight="false" outlineLevel="0" collapsed="false">
      <c r="A7745" s="2" t="s">
        <v>24926</v>
      </c>
      <c r="B7745" s="2" t="s">
        <v>1029</v>
      </c>
      <c r="C7745" s="2" t="s">
        <v>119</v>
      </c>
      <c r="D7745" s="2" t="s">
        <v>17178</v>
      </c>
      <c r="E7745" s="2" t="s">
        <v>17187</v>
      </c>
      <c r="F7745" s="13" t="n">
        <v>45999</v>
      </c>
      <c r="G7745" s="13" t="n">
        <v>45999</v>
      </c>
      <c r="H7745" s="2" t="n">
        <v>6.8</v>
      </c>
    </row>
    <row r="7746" customFormat="false" ht="15" hidden="false" customHeight="false" outlineLevel="0" collapsed="false">
      <c r="A7746" s="2" t="s">
        <v>24927</v>
      </c>
      <c r="B7746" s="2" t="s">
        <v>4586</v>
      </c>
      <c r="C7746" s="2" t="s">
        <v>128</v>
      </c>
      <c r="D7746" s="2" t="s">
        <v>17175</v>
      </c>
      <c r="E7746" s="2" t="s">
        <v>17187</v>
      </c>
      <c r="F7746" s="13" t="n">
        <v>46107</v>
      </c>
      <c r="G7746" s="13" t="n">
        <v>46107</v>
      </c>
      <c r="H7746" s="2" t="n">
        <v>4.3</v>
      </c>
    </row>
    <row r="7747" customFormat="false" ht="15" hidden="false" customHeight="false" outlineLevel="0" collapsed="false">
      <c r="A7747" s="2" t="s">
        <v>24928</v>
      </c>
      <c r="B7747" s="2" t="s">
        <v>3445</v>
      </c>
      <c r="C7747" s="2" t="s">
        <v>119</v>
      </c>
      <c r="D7747" s="2" t="s">
        <v>17178</v>
      </c>
      <c r="E7747" s="2" t="s">
        <v>17187</v>
      </c>
      <c r="F7747" s="13" t="n">
        <v>45970</v>
      </c>
      <c r="G7747" s="13" t="n">
        <v>45970</v>
      </c>
      <c r="H7747" s="2" t="n">
        <v>7</v>
      </c>
    </row>
    <row r="7748" customFormat="false" ht="15" hidden="false" customHeight="false" outlineLevel="0" collapsed="false">
      <c r="A7748" s="2" t="s">
        <v>24929</v>
      </c>
      <c r="B7748" s="2" t="s">
        <v>670</v>
      </c>
      <c r="C7748" s="2" t="s">
        <v>165</v>
      </c>
      <c r="D7748" s="2" t="s">
        <v>17178</v>
      </c>
      <c r="E7748" s="2" t="s">
        <v>17176</v>
      </c>
      <c r="F7748" s="13" t="n">
        <v>46078</v>
      </c>
      <c r="G7748" s="13" t="n">
        <v>46078</v>
      </c>
      <c r="H7748" s="2" t="n">
        <v>6.1</v>
      </c>
    </row>
    <row r="7749" customFormat="false" ht="15" hidden="false" customHeight="false" outlineLevel="0" collapsed="false">
      <c r="A7749" s="2" t="s">
        <v>24930</v>
      </c>
      <c r="B7749" s="2" t="s">
        <v>3527</v>
      </c>
      <c r="C7749" s="2" t="s">
        <v>165</v>
      </c>
      <c r="D7749" s="2" t="s">
        <v>17175</v>
      </c>
      <c r="E7749" s="2" t="s">
        <v>17187</v>
      </c>
      <c r="F7749" s="13" t="n">
        <v>45929</v>
      </c>
      <c r="G7749" s="13" t="n">
        <v>45929</v>
      </c>
      <c r="H7749" s="2" t="n">
        <v>10.8</v>
      </c>
    </row>
    <row r="7750" customFormat="false" ht="15" hidden="false" customHeight="false" outlineLevel="0" collapsed="false">
      <c r="A7750" s="2" t="s">
        <v>24931</v>
      </c>
      <c r="B7750" s="2" t="s">
        <v>1327</v>
      </c>
      <c r="C7750" s="2" t="s">
        <v>119</v>
      </c>
      <c r="D7750" s="2" t="s">
        <v>17184</v>
      </c>
      <c r="E7750" s="2" t="s">
        <v>17187</v>
      </c>
      <c r="F7750" s="13" t="n">
        <v>45824</v>
      </c>
      <c r="G7750" s="13" t="n">
        <v>45824</v>
      </c>
      <c r="H7750" s="2" t="n">
        <v>13.6</v>
      </c>
    </row>
    <row r="7751" customFormat="false" ht="15" hidden="false" customHeight="false" outlineLevel="0" collapsed="false">
      <c r="A7751" s="2" t="s">
        <v>24932</v>
      </c>
      <c r="B7751" s="2" t="s">
        <v>403</v>
      </c>
      <c r="C7751" s="2" t="s">
        <v>165</v>
      </c>
      <c r="D7751" s="2" t="s">
        <v>17184</v>
      </c>
      <c r="E7751" s="2" t="s">
        <v>17176</v>
      </c>
      <c r="F7751" s="13" t="n">
        <v>46118</v>
      </c>
      <c r="G7751" s="13" t="n">
        <v>46118</v>
      </c>
      <c r="H7751" s="2" t="n">
        <v>12.3</v>
      </c>
    </row>
    <row r="7752" customFormat="false" ht="15" hidden="false" customHeight="false" outlineLevel="0" collapsed="false">
      <c r="A7752" s="2" t="s">
        <v>24933</v>
      </c>
      <c r="B7752" s="2" t="s">
        <v>1665</v>
      </c>
      <c r="C7752" s="2" t="s">
        <v>141</v>
      </c>
      <c r="D7752" s="2" t="s">
        <v>17182</v>
      </c>
      <c r="E7752" s="2" t="s">
        <v>17176</v>
      </c>
      <c r="F7752" s="13" t="n">
        <v>46005</v>
      </c>
      <c r="G7752" s="13" t="n">
        <v>46005</v>
      </c>
      <c r="H7752" s="2" t="n">
        <v>17</v>
      </c>
    </row>
    <row r="7753" customFormat="false" ht="15" hidden="false" customHeight="false" outlineLevel="0" collapsed="false">
      <c r="A7753" s="2" t="s">
        <v>24934</v>
      </c>
      <c r="B7753" s="2" t="s">
        <v>2570</v>
      </c>
      <c r="C7753" s="2" t="s">
        <v>98</v>
      </c>
      <c r="D7753" s="2" t="s">
        <v>17178</v>
      </c>
      <c r="E7753" s="2" t="s">
        <v>17187</v>
      </c>
      <c r="F7753" s="13" t="n">
        <v>45968</v>
      </c>
      <c r="G7753" s="13" t="n">
        <v>45968</v>
      </c>
      <c r="H7753" s="2" t="n">
        <v>4.5</v>
      </c>
    </row>
    <row r="7754" customFormat="false" ht="15" hidden="false" customHeight="false" outlineLevel="0" collapsed="false">
      <c r="A7754" s="2" t="s">
        <v>24935</v>
      </c>
      <c r="B7754" s="2" t="s">
        <v>188</v>
      </c>
      <c r="C7754" s="2" t="s">
        <v>98</v>
      </c>
      <c r="D7754" s="2" t="s">
        <v>17182</v>
      </c>
      <c r="E7754" s="2" t="s">
        <v>17187</v>
      </c>
      <c r="F7754" s="13" t="n">
        <v>45857</v>
      </c>
      <c r="G7754" s="13" t="n">
        <v>45857</v>
      </c>
      <c r="H7754" s="2" t="n">
        <v>7.9</v>
      </c>
    </row>
    <row r="7755" customFormat="false" ht="15" hidden="false" customHeight="false" outlineLevel="0" collapsed="false">
      <c r="A7755" s="2" t="s">
        <v>24936</v>
      </c>
      <c r="B7755" s="2" t="s">
        <v>3595</v>
      </c>
      <c r="C7755" s="2" t="s">
        <v>119</v>
      </c>
      <c r="D7755" s="2" t="s">
        <v>17182</v>
      </c>
      <c r="E7755" s="2" t="s">
        <v>17176</v>
      </c>
      <c r="F7755" s="13" t="n">
        <v>46142</v>
      </c>
      <c r="G7755" s="13" t="n">
        <v>46142</v>
      </c>
      <c r="H7755" s="2" t="n">
        <v>7.7</v>
      </c>
    </row>
    <row r="7756" customFormat="false" ht="15" hidden="false" customHeight="false" outlineLevel="0" collapsed="false">
      <c r="A7756" s="2" t="s">
        <v>24937</v>
      </c>
      <c r="B7756" s="2" t="s">
        <v>3000</v>
      </c>
      <c r="C7756" s="2" t="s">
        <v>165</v>
      </c>
      <c r="D7756" s="2" t="s">
        <v>17184</v>
      </c>
      <c r="E7756" s="2" t="s">
        <v>17176</v>
      </c>
      <c r="F7756" s="13" t="n">
        <v>45723</v>
      </c>
      <c r="G7756" s="13" t="n">
        <v>45724</v>
      </c>
      <c r="H7756" s="2" t="n">
        <v>40.2</v>
      </c>
    </row>
    <row r="7757" customFormat="false" ht="15" hidden="false" customHeight="false" outlineLevel="0" collapsed="false">
      <c r="A7757" s="2" t="s">
        <v>24938</v>
      </c>
      <c r="B7757" s="2" t="s">
        <v>1216</v>
      </c>
      <c r="C7757" s="2" t="s">
        <v>114</v>
      </c>
      <c r="D7757" s="2" t="s">
        <v>17180</v>
      </c>
      <c r="E7757" s="2" t="s">
        <v>17176</v>
      </c>
      <c r="F7757" s="13" t="n">
        <v>46078</v>
      </c>
      <c r="G7757" s="13" t="n">
        <v>46078</v>
      </c>
      <c r="H7757" s="2" t="n">
        <v>21.4</v>
      </c>
    </row>
    <row r="7758" customFormat="false" ht="15" hidden="false" customHeight="false" outlineLevel="0" collapsed="false">
      <c r="A7758" s="2" t="s">
        <v>24939</v>
      </c>
      <c r="B7758" s="2" t="s">
        <v>3364</v>
      </c>
      <c r="C7758" s="2" t="s">
        <v>145</v>
      </c>
      <c r="D7758" s="2" t="s">
        <v>17178</v>
      </c>
      <c r="E7758" s="2" t="s">
        <v>17176</v>
      </c>
      <c r="F7758" s="13" t="n">
        <v>46114</v>
      </c>
      <c r="G7758" s="13" t="n">
        <v>46114</v>
      </c>
      <c r="H7758" s="2" t="n">
        <v>15.5</v>
      </c>
    </row>
    <row r="7759" customFormat="false" ht="15" hidden="false" customHeight="false" outlineLevel="0" collapsed="false">
      <c r="A7759" s="2" t="s">
        <v>24940</v>
      </c>
      <c r="B7759" s="2" t="s">
        <v>1122</v>
      </c>
      <c r="C7759" s="2" t="s">
        <v>119</v>
      </c>
      <c r="D7759" s="2" t="s">
        <v>17182</v>
      </c>
      <c r="E7759" s="2" t="s">
        <v>17193</v>
      </c>
      <c r="F7759" s="13" t="n">
        <v>46145</v>
      </c>
      <c r="G7759" s="13" t="n">
        <v>46145</v>
      </c>
      <c r="H7759" s="2" t="n">
        <v>4</v>
      </c>
    </row>
    <row r="7760" customFormat="false" ht="15" hidden="false" customHeight="false" outlineLevel="0" collapsed="false">
      <c r="A7760" s="2" t="s">
        <v>24941</v>
      </c>
      <c r="B7760" s="2" t="s">
        <v>2324</v>
      </c>
      <c r="C7760" s="2" t="s">
        <v>98</v>
      </c>
      <c r="D7760" s="2" t="s">
        <v>17175</v>
      </c>
      <c r="E7760" s="2" t="s">
        <v>17187</v>
      </c>
      <c r="F7760" s="13" t="n">
        <v>45926</v>
      </c>
      <c r="G7760" s="13" t="n">
        <v>45926</v>
      </c>
      <c r="H7760" s="2" t="n">
        <v>16.3</v>
      </c>
    </row>
    <row r="7761" customFormat="false" ht="15" hidden="false" customHeight="false" outlineLevel="0" collapsed="false">
      <c r="A7761" s="2" t="s">
        <v>24942</v>
      </c>
      <c r="B7761" s="2" t="s">
        <v>1697</v>
      </c>
      <c r="C7761" s="2" t="s">
        <v>98</v>
      </c>
      <c r="D7761" s="2" t="s">
        <v>17175</v>
      </c>
      <c r="E7761" s="2" t="s">
        <v>17187</v>
      </c>
      <c r="F7761" s="13" t="n">
        <v>46148</v>
      </c>
      <c r="G7761" s="13" t="n">
        <v>46148</v>
      </c>
      <c r="H7761" s="2" t="n">
        <v>9.9</v>
      </c>
    </row>
    <row r="7762" customFormat="false" ht="15" hidden="false" customHeight="false" outlineLevel="0" collapsed="false">
      <c r="A7762" s="2" t="s">
        <v>24943</v>
      </c>
      <c r="B7762" s="2" t="s">
        <v>1577</v>
      </c>
      <c r="C7762" s="2" t="s">
        <v>98</v>
      </c>
      <c r="D7762" s="2" t="s">
        <v>17180</v>
      </c>
      <c r="E7762" s="2" t="s">
        <v>17191</v>
      </c>
      <c r="F7762" s="13" t="n">
        <v>45958</v>
      </c>
      <c r="G7762" s="13" t="n">
        <v>45958</v>
      </c>
      <c r="H7762" s="2" t="n">
        <v>1.1</v>
      </c>
    </row>
    <row r="7763" customFormat="false" ht="15" hidden="false" customHeight="false" outlineLevel="0" collapsed="false">
      <c r="A7763" s="2" t="s">
        <v>24944</v>
      </c>
      <c r="B7763" s="2" t="s">
        <v>1761</v>
      </c>
      <c r="C7763" s="2" t="s">
        <v>114</v>
      </c>
      <c r="D7763" s="2" t="s">
        <v>17182</v>
      </c>
      <c r="E7763" s="2" t="s">
        <v>17176</v>
      </c>
      <c r="F7763" s="13" t="n">
        <v>45996</v>
      </c>
      <c r="G7763" s="13" t="n">
        <v>45996</v>
      </c>
      <c r="H7763" s="2" t="n">
        <v>16.6</v>
      </c>
    </row>
    <row r="7764" customFormat="false" ht="15" hidden="false" customHeight="false" outlineLevel="0" collapsed="false">
      <c r="A7764" s="2" t="s">
        <v>24945</v>
      </c>
      <c r="B7764" s="2" t="s">
        <v>4798</v>
      </c>
      <c r="C7764" s="2" t="s">
        <v>128</v>
      </c>
      <c r="D7764" s="2" t="s">
        <v>17178</v>
      </c>
      <c r="E7764" s="2" t="s">
        <v>17176</v>
      </c>
      <c r="F7764" s="13" t="n">
        <v>45947</v>
      </c>
      <c r="G7764" s="13" t="n">
        <v>45947</v>
      </c>
      <c r="H7764" s="2" t="n">
        <v>18.3</v>
      </c>
    </row>
    <row r="7765" customFormat="false" ht="15" hidden="false" customHeight="false" outlineLevel="0" collapsed="false">
      <c r="A7765" s="2" t="s">
        <v>24946</v>
      </c>
      <c r="B7765" s="2" t="s">
        <v>2361</v>
      </c>
      <c r="C7765" s="2" t="s">
        <v>119</v>
      </c>
      <c r="D7765" s="2" t="s">
        <v>17178</v>
      </c>
      <c r="E7765" s="2" t="s">
        <v>17187</v>
      </c>
      <c r="F7765" s="13" t="n">
        <v>45986</v>
      </c>
      <c r="G7765" s="13" t="n">
        <v>45986</v>
      </c>
      <c r="H7765" s="2" t="n">
        <v>7.3</v>
      </c>
    </row>
    <row r="7766" customFormat="false" ht="15" hidden="false" customHeight="false" outlineLevel="0" collapsed="false">
      <c r="A7766" s="2" t="s">
        <v>24947</v>
      </c>
      <c r="B7766" s="2" t="s">
        <v>2399</v>
      </c>
      <c r="C7766" s="2" t="s">
        <v>139</v>
      </c>
      <c r="D7766" s="2" t="s">
        <v>17178</v>
      </c>
      <c r="E7766" s="2" t="s">
        <v>17187</v>
      </c>
      <c r="F7766" s="13" t="n">
        <v>45727</v>
      </c>
      <c r="G7766" s="13" t="n">
        <v>45727</v>
      </c>
      <c r="H7766" s="2" t="n">
        <v>13.6</v>
      </c>
    </row>
    <row r="7767" customFormat="false" ht="15" hidden="false" customHeight="false" outlineLevel="0" collapsed="false">
      <c r="A7767" s="2" t="s">
        <v>24948</v>
      </c>
      <c r="B7767" s="2" t="s">
        <v>4775</v>
      </c>
      <c r="C7767" s="2" t="s">
        <v>123</v>
      </c>
      <c r="D7767" s="2" t="s">
        <v>17182</v>
      </c>
      <c r="E7767" s="2" t="s">
        <v>17187</v>
      </c>
      <c r="F7767" s="13" t="n">
        <v>46191</v>
      </c>
      <c r="G7767" s="13" t="n">
        <v>46191</v>
      </c>
      <c r="H7767" s="2" t="n">
        <v>22.6</v>
      </c>
    </row>
    <row r="7768" customFormat="false" ht="15" hidden="false" customHeight="false" outlineLevel="0" collapsed="false">
      <c r="A7768" s="2" t="s">
        <v>24949</v>
      </c>
      <c r="B7768" s="2" t="s">
        <v>2641</v>
      </c>
      <c r="C7768" s="2" t="s">
        <v>163</v>
      </c>
      <c r="D7768" s="2" t="s">
        <v>17175</v>
      </c>
      <c r="E7768" s="2" t="s">
        <v>17187</v>
      </c>
      <c r="F7768" s="13" t="n">
        <v>46117</v>
      </c>
      <c r="G7768" s="13" t="n">
        <v>46118</v>
      </c>
      <c r="H7768" s="2" t="n">
        <v>28.1</v>
      </c>
    </row>
    <row r="7769" customFormat="false" ht="15" hidden="false" customHeight="false" outlineLevel="0" collapsed="false">
      <c r="A7769" s="2" t="s">
        <v>24950</v>
      </c>
      <c r="B7769" s="2" t="s">
        <v>1088</v>
      </c>
      <c r="C7769" s="2" t="s">
        <v>98</v>
      </c>
      <c r="D7769" s="2" t="s">
        <v>17178</v>
      </c>
      <c r="E7769" s="2" t="s">
        <v>17187</v>
      </c>
      <c r="F7769" s="13" t="n">
        <v>46242</v>
      </c>
      <c r="G7769" s="13" t="n">
        <v>46242</v>
      </c>
      <c r="H7769" s="2" t="n">
        <v>4.5</v>
      </c>
    </row>
    <row r="7770" customFormat="false" ht="15" hidden="false" customHeight="false" outlineLevel="0" collapsed="false">
      <c r="A7770" s="2" t="s">
        <v>24951</v>
      </c>
      <c r="B7770" s="2" t="s">
        <v>3843</v>
      </c>
      <c r="C7770" s="2" t="s">
        <v>98</v>
      </c>
      <c r="D7770" s="2" t="s">
        <v>17178</v>
      </c>
      <c r="E7770" s="2" t="s">
        <v>17176</v>
      </c>
      <c r="F7770" s="13" t="n">
        <v>45900</v>
      </c>
      <c r="G7770" s="13" t="n">
        <v>45900</v>
      </c>
      <c r="H7770" s="2" t="n">
        <v>23.3</v>
      </c>
    </row>
    <row r="7771" customFormat="false" ht="15" hidden="false" customHeight="false" outlineLevel="0" collapsed="false">
      <c r="A7771" s="2" t="s">
        <v>24952</v>
      </c>
      <c r="B7771" s="2" t="s">
        <v>3036</v>
      </c>
      <c r="C7771" s="2" t="s">
        <v>98</v>
      </c>
      <c r="D7771" s="2" t="s">
        <v>17184</v>
      </c>
      <c r="E7771" s="2" t="s">
        <v>17187</v>
      </c>
      <c r="F7771" s="13" t="n">
        <v>46015</v>
      </c>
      <c r="G7771" s="13" t="n">
        <v>46015</v>
      </c>
      <c r="H7771" s="2" t="n">
        <v>9.3</v>
      </c>
    </row>
    <row r="7772" customFormat="false" ht="15" hidden="false" customHeight="false" outlineLevel="0" collapsed="false">
      <c r="A7772" s="2" t="s">
        <v>24953</v>
      </c>
      <c r="B7772" s="2" t="s">
        <v>3374</v>
      </c>
      <c r="C7772" s="2" t="s">
        <v>139</v>
      </c>
      <c r="D7772" s="2" t="s">
        <v>17178</v>
      </c>
      <c r="E7772" s="2" t="s">
        <v>17187</v>
      </c>
      <c r="F7772" s="13" t="n">
        <v>46034</v>
      </c>
      <c r="G7772" s="13" t="n">
        <v>46034</v>
      </c>
      <c r="H7772" s="2" t="n">
        <v>11.2</v>
      </c>
    </row>
    <row r="7773" customFormat="false" ht="15" hidden="false" customHeight="false" outlineLevel="0" collapsed="false">
      <c r="A7773" s="2" t="s">
        <v>24954</v>
      </c>
      <c r="B7773" s="2" t="s">
        <v>3520</v>
      </c>
      <c r="C7773" s="2" t="s">
        <v>139</v>
      </c>
      <c r="D7773" s="2" t="s">
        <v>17184</v>
      </c>
      <c r="E7773" s="2" t="s">
        <v>17176</v>
      </c>
      <c r="F7773" s="13" t="n">
        <v>45817</v>
      </c>
      <c r="G7773" s="13" t="n">
        <v>45817</v>
      </c>
      <c r="H7773" s="2" t="n">
        <v>7.6</v>
      </c>
    </row>
    <row r="7774" customFormat="false" ht="15" hidden="false" customHeight="false" outlineLevel="0" collapsed="false">
      <c r="A7774" s="2" t="s">
        <v>24955</v>
      </c>
      <c r="B7774" s="2" t="s">
        <v>3048</v>
      </c>
      <c r="C7774" s="2" t="s">
        <v>139</v>
      </c>
      <c r="D7774" s="2" t="s">
        <v>17178</v>
      </c>
      <c r="E7774" s="2" t="s">
        <v>17176</v>
      </c>
      <c r="F7774" s="13" t="n">
        <v>46210</v>
      </c>
      <c r="G7774" s="13" t="n">
        <v>46210</v>
      </c>
      <c r="H7774" s="2" t="n">
        <v>9.2</v>
      </c>
    </row>
    <row r="7775" customFormat="false" ht="15" hidden="false" customHeight="false" outlineLevel="0" collapsed="false">
      <c r="A7775" s="2" t="s">
        <v>24956</v>
      </c>
      <c r="B7775" s="2" t="s">
        <v>4714</v>
      </c>
      <c r="C7775" s="2" t="s">
        <v>119</v>
      </c>
      <c r="D7775" s="2" t="s">
        <v>17175</v>
      </c>
      <c r="E7775" s="2" t="s">
        <v>17176</v>
      </c>
      <c r="F7775" s="13" t="n">
        <v>46229</v>
      </c>
      <c r="G7775" s="13" t="n">
        <v>46229</v>
      </c>
      <c r="H7775" s="2" t="n">
        <v>8.7</v>
      </c>
    </row>
    <row r="7776" customFormat="false" ht="15" hidden="false" customHeight="false" outlineLevel="0" collapsed="false">
      <c r="A7776" s="2" t="s">
        <v>24957</v>
      </c>
      <c r="B7776" s="2" t="s">
        <v>1148</v>
      </c>
      <c r="C7776" s="2" t="s">
        <v>98</v>
      </c>
      <c r="D7776" s="2" t="s">
        <v>17184</v>
      </c>
      <c r="E7776" s="2" t="s">
        <v>17176</v>
      </c>
      <c r="F7776" s="13" t="n">
        <v>46267</v>
      </c>
      <c r="G7776" s="13" t="n">
        <v>46268</v>
      </c>
      <c r="H7776" s="2" t="n">
        <v>31.1</v>
      </c>
    </row>
    <row r="7777" customFormat="false" ht="15" hidden="false" customHeight="false" outlineLevel="0" collapsed="false">
      <c r="A7777" s="2" t="s">
        <v>24958</v>
      </c>
      <c r="B7777" s="2" t="s">
        <v>2199</v>
      </c>
      <c r="C7777" s="2" t="s">
        <v>98</v>
      </c>
      <c r="D7777" s="2" t="s">
        <v>17184</v>
      </c>
      <c r="E7777" s="2" t="s">
        <v>17176</v>
      </c>
      <c r="F7777" s="13" t="n">
        <v>45831</v>
      </c>
      <c r="G7777" s="13" t="n">
        <v>45831</v>
      </c>
      <c r="H7777" s="2" t="n">
        <v>9.7</v>
      </c>
    </row>
    <row r="7778" customFormat="false" ht="15" hidden="false" customHeight="false" outlineLevel="0" collapsed="false">
      <c r="A7778" s="2" t="s">
        <v>24959</v>
      </c>
      <c r="B7778" s="2" t="s">
        <v>3586</v>
      </c>
      <c r="C7778" s="2" t="s">
        <v>141</v>
      </c>
      <c r="D7778" s="2" t="s">
        <v>17178</v>
      </c>
      <c r="E7778" s="2" t="s">
        <v>17176</v>
      </c>
      <c r="F7778" s="13" t="n">
        <v>45764</v>
      </c>
      <c r="G7778" s="13" t="n">
        <v>45764</v>
      </c>
      <c r="H7778" s="2" t="n">
        <v>14.5</v>
      </c>
    </row>
    <row r="7779" customFormat="false" ht="15" hidden="false" customHeight="false" outlineLevel="0" collapsed="false">
      <c r="A7779" s="2" t="s">
        <v>24960</v>
      </c>
      <c r="B7779" s="2" t="s">
        <v>2280</v>
      </c>
      <c r="C7779" s="2" t="s">
        <v>114</v>
      </c>
      <c r="D7779" s="2" t="s">
        <v>17180</v>
      </c>
      <c r="E7779" s="2" t="s">
        <v>17193</v>
      </c>
      <c r="F7779" s="13" t="n">
        <v>45968</v>
      </c>
      <c r="G7779" s="13" t="n">
        <v>45968</v>
      </c>
      <c r="H7779" s="2" t="n">
        <v>4.4</v>
      </c>
    </row>
    <row r="7780" customFormat="false" ht="15" hidden="false" customHeight="false" outlineLevel="0" collapsed="false">
      <c r="A7780" s="2" t="s">
        <v>24961</v>
      </c>
      <c r="B7780" s="2" t="s">
        <v>304</v>
      </c>
      <c r="C7780" s="2" t="s">
        <v>139</v>
      </c>
      <c r="D7780" s="2" t="s">
        <v>17175</v>
      </c>
      <c r="E7780" s="2" t="s">
        <v>17187</v>
      </c>
      <c r="F7780" s="13" t="n">
        <v>45762</v>
      </c>
      <c r="G7780" s="13" t="n">
        <v>45762</v>
      </c>
      <c r="H7780" s="2" t="n">
        <v>22.2</v>
      </c>
    </row>
    <row r="7781" customFormat="false" ht="15" hidden="false" customHeight="false" outlineLevel="0" collapsed="false">
      <c r="A7781" s="2" t="s">
        <v>24962</v>
      </c>
      <c r="B7781" s="2" t="s">
        <v>4045</v>
      </c>
      <c r="C7781" s="2" t="s">
        <v>98</v>
      </c>
      <c r="D7781" s="2" t="s">
        <v>17182</v>
      </c>
      <c r="E7781" s="2" t="s">
        <v>17176</v>
      </c>
      <c r="F7781" s="13" t="n">
        <v>46135</v>
      </c>
      <c r="G7781" s="13" t="n">
        <v>46135</v>
      </c>
      <c r="H7781" s="2" t="n">
        <v>16.9</v>
      </c>
    </row>
    <row r="7782" customFormat="false" ht="15" hidden="false" customHeight="false" outlineLevel="0" collapsed="false">
      <c r="A7782" s="2" t="s">
        <v>24963</v>
      </c>
      <c r="B7782" s="2" t="s">
        <v>4852</v>
      </c>
      <c r="C7782" s="2" t="s">
        <v>98</v>
      </c>
      <c r="D7782" s="2" t="s">
        <v>17178</v>
      </c>
      <c r="E7782" s="2" t="s">
        <v>17187</v>
      </c>
      <c r="F7782" s="13" t="n">
        <v>46049</v>
      </c>
      <c r="G7782" s="13" t="n">
        <v>46050</v>
      </c>
      <c r="H7782" s="2" t="n">
        <v>36.9</v>
      </c>
    </row>
    <row r="7783" customFormat="false" ht="15" hidden="false" customHeight="false" outlineLevel="0" collapsed="false">
      <c r="A7783" s="2" t="s">
        <v>24964</v>
      </c>
      <c r="B7783" s="2" t="s">
        <v>2218</v>
      </c>
      <c r="C7783" s="2" t="s">
        <v>104</v>
      </c>
      <c r="D7783" s="2" t="s">
        <v>17184</v>
      </c>
      <c r="E7783" s="2" t="s">
        <v>17187</v>
      </c>
      <c r="F7783" s="13" t="n">
        <v>46035</v>
      </c>
      <c r="G7783" s="13" t="n">
        <v>46035</v>
      </c>
      <c r="H7783" s="2" t="n">
        <v>20.2</v>
      </c>
    </row>
    <row r="7784" customFormat="false" ht="15" hidden="false" customHeight="false" outlineLevel="0" collapsed="false">
      <c r="A7784" s="2" t="s">
        <v>24965</v>
      </c>
      <c r="B7784" s="2" t="s">
        <v>4359</v>
      </c>
      <c r="C7784" s="2" t="s">
        <v>163</v>
      </c>
      <c r="D7784" s="2" t="s">
        <v>17182</v>
      </c>
      <c r="E7784" s="2" t="s">
        <v>17176</v>
      </c>
      <c r="F7784" s="13" t="n">
        <v>46087</v>
      </c>
      <c r="G7784" s="13" t="n">
        <v>46087</v>
      </c>
      <c r="H7784" s="2" t="n">
        <v>19.2</v>
      </c>
    </row>
    <row r="7785" customFormat="false" ht="15" hidden="false" customHeight="false" outlineLevel="0" collapsed="false">
      <c r="A7785" s="2" t="s">
        <v>24966</v>
      </c>
      <c r="B7785" s="2" t="s">
        <v>699</v>
      </c>
      <c r="C7785" s="2" t="s">
        <v>98</v>
      </c>
      <c r="D7785" s="2" t="s">
        <v>17175</v>
      </c>
      <c r="E7785" s="2" t="s">
        <v>17176</v>
      </c>
      <c r="F7785" s="13" t="n">
        <v>46023</v>
      </c>
      <c r="G7785" s="13" t="n">
        <v>46023</v>
      </c>
      <c r="H7785" s="2" t="n">
        <v>9.9</v>
      </c>
    </row>
    <row r="7786" customFormat="false" ht="15" hidden="false" customHeight="false" outlineLevel="0" collapsed="false">
      <c r="A7786" s="2" t="s">
        <v>24967</v>
      </c>
      <c r="B7786" s="2" t="s">
        <v>4179</v>
      </c>
      <c r="C7786" s="2" t="s">
        <v>128</v>
      </c>
      <c r="D7786" s="2" t="s">
        <v>17178</v>
      </c>
      <c r="E7786" s="2" t="s">
        <v>17187</v>
      </c>
      <c r="F7786" s="13" t="n">
        <v>46083</v>
      </c>
      <c r="G7786" s="13" t="n">
        <v>46083</v>
      </c>
      <c r="H7786" s="2" t="n">
        <v>4.8</v>
      </c>
    </row>
    <row r="7787" customFormat="false" ht="15" hidden="false" customHeight="false" outlineLevel="0" collapsed="false">
      <c r="A7787" s="2" t="s">
        <v>24968</v>
      </c>
      <c r="B7787" s="2" t="s">
        <v>1359</v>
      </c>
      <c r="C7787" s="2" t="s">
        <v>123</v>
      </c>
      <c r="D7787" s="2" t="s">
        <v>17178</v>
      </c>
      <c r="E7787" s="2" t="s">
        <v>17176</v>
      </c>
      <c r="F7787" s="13" t="n">
        <v>45977</v>
      </c>
      <c r="G7787" s="13" t="n">
        <v>45978</v>
      </c>
      <c r="H7787" s="2" t="n">
        <v>31.8</v>
      </c>
    </row>
    <row r="7788" customFormat="false" ht="15" hidden="false" customHeight="false" outlineLevel="0" collapsed="false">
      <c r="A7788" s="2" t="s">
        <v>24969</v>
      </c>
      <c r="B7788" s="2" t="s">
        <v>2519</v>
      </c>
      <c r="C7788" s="2" t="s">
        <v>98</v>
      </c>
      <c r="D7788" s="2" t="s">
        <v>17180</v>
      </c>
      <c r="E7788" s="2" t="s">
        <v>17176</v>
      </c>
      <c r="F7788" s="13" t="n">
        <v>45798</v>
      </c>
      <c r="G7788" s="13" t="n">
        <v>45798</v>
      </c>
      <c r="H7788" s="2" t="n">
        <v>6</v>
      </c>
    </row>
    <row r="7789" customFormat="false" ht="15" hidden="false" customHeight="false" outlineLevel="0" collapsed="false">
      <c r="A7789" s="2" t="s">
        <v>24970</v>
      </c>
      <c r="B7789" s="2" t="s">
        <v>3490</v>
      </c>
      <c r="C7789" s="2" t="s">
        <v>128</v>
      </c>
      <c r="D7789" s="2" t="s">
        <v>17175</v>
      </c>
      <c r="E7789" s="2" t="s">
        <v>17193</v>
      </c>
      <c r="F7789" s="13" t="n">
        <v>45652</v>
      </c>
      <c r="G7789" s="13" t="n">
        <v>45652</v>
      </c>
      <c r="H7789" s="2" t="n">
        <v>6.6</v>
      </c>
    </row>
    <row r="7790" customFormat="false" ht="15" hidden="false" customHeight="false" outlineLevel="0" collapsed="false">
      <c r="A7790" s="2" t="s">
        <v>24971</v>
      </c>
      <c r="B7790" s="2" t="s">
        <v>3951</v>
      </c>
      <c r="C7790" s="2" t="s">
        <v>108</v>
      </c>
      <c r="D7790" s="2" t="s">
        <v>17178</v>
      </c>
      <c r="E7790" s="2" t="s">
        <v>17176</v>
      </c>
      <c r="F7790" s="13" t="n">
        <v>46162</v>
      </c>
      <c r="G7790" s="13" t="n">
        <v>46162</v>
      </c>
      <c r="H7790" s="2" t="n">
        <v>12.6</v>
      </c>
    </row>
    <row r="7791" customFormat="false" ht="15" hidden="false" customHeight="false" outlineLevel="0" collapsed="false">
      <c r="A7791" s="2" t="s">
        <v>24972</v>
      </c>
      <c r="B7791" s="2" t="s">
        <v>4791</v>
      </c>
      <c r="C7791" s="2" t="s">
        <v>119</v>
      </c>
      <c r="D7791" s="2" t="s">
        <v>17180</v>
      </c>
      <c r="E7791" s="2" t="s">
        <v>17187</v>
      </c>
      <c r="F7791" s="13" t="n">
        <v>45811</v>
      </c>
      <c r="G7791" s="13" t="n">
        <v>45811</v>
      </c>
      <c r="H7791" s="2" t="n">
        <v>6.6</v>
      </c>
    </row>
    <row r="7792" customFormat="false" ht="15" hidden="false" customHeight="false" outlineLevel="0" collapsed="false">
      <c r="A7792" s="2" t="s">
        <v>24973</v>
      </c>
      <c r="B7792" s="2" t="s">
        <v>4520</v>
      </c>
      <c r="C7792" s="2" t="s">
        <v>145</v>
      </c>
      <c r="D7792" s="2" t="s">
        <v>17178</v>
      </c>
      <c r="E7792" s="2" t="s">
        <v>17193</v>
      </c>
      <c r="F7792" s="13" t="n">
        <v>45813</v>
      </c>
      <c r="G7792" s="13" t="n">
        <v>45813</v>
      </c>
      <c r="H7792" s="2" t="n">
        <v>2.5</v>
      </c>
    </row>
    <row r="7793" customFormat="false" ht="15" hidden="false" customHeight="false" outlineLevel="0" collapsed="false">
      <c r="A7793" s="2" t="s">
        <v>24974</v>
      </c>
      <c r="B7793" s="2" t="s">
        <v>1289</v>
      </c>
      <c r="C7793" s="2" t="s">
        <v>114</v>
      </c>
      <c r="D7793" s="2" t="s">
        <v>17180</v>
      </c>
      <c r="E7793" s="2" t="s">
        <v>17176</v>
      </c>
      <c r="F7793" s="13" t="n">
        <v>46133</v>
      </c>
      <c r="G7793" s="13" t="n">
        <v>46133</v>
      </c>
      <c r="H7793" s="2" t="n">
        <v>8.3</v>
      </c>
    </row>
    <row r="7794" customFormat="false" ht="15" hidden="false" customHeight="false" outlineLevel="0" collapsed="false">
      <c r="A7794" s="2" t="s">
        <v>24975</v>
      </c>
      <c r="B7794" s="2" t="s">
        <v>4297</v>
      </c>
      <c r="C7794" s="2" t="s">
        <v>128</v>
      </c>
      <c r="D7794" s="2" t="s">
        <v>17180</v>
      </c>
      <c r="E7794" s="2" t="s">
        <v>17176</v>
      </c>
      <c r="F7794" s="13" t="n">
        <v>45959</v>
      </c>
      <c r="G7794" s="13" t="n">
        <v>45960</v>
      </c>
      <c r="H7794" s="2" t="n">
        <v>39.4</v>
      </c>
    </row>
    <row r="7795" customFormat="false" ht="15" hidden="false" customHeight="false" outlineLevel="0" collapsed="false">
      <c r="A7795" s="2" t="s">
        <v>24976</v>
      </c>
      <c r="B7795" s="2" t="s">
        <v>2905</v>
      </c>
      <c r="C7795" s="2" t="s">
        <v>98</v>
      </c>
      <c r="D7795" s="2" t="s">
        <v>17184</v>
      </c>
      <c r="E7795" s="2" t="s">
        <v>17176</v>
      </c>
      <c r="F7795" s="13" t="n">
        <v>45755</v>
      </c>
      <c r="G7795" s="13" t="n">
        <v>45755</v>
      </c>
      <c r="H7795" s="2" t="n">
        <v>11.2</v>
      </c>
    </row>
    <row r="7796" customFormat="false" ht="15" hidden="false" customHeight="false" outlineLevel="0" collapsed="false">
      <c r="A7796" s="2" t="s">
        <v>24977</v>
      </c>
      <c r="B7796" s="2" t="s">
        <v>4828</v>
      </c>
      <c r="C7796" s="2" t="s">
        <v>98</v>
      </c>
      <c r="D7796" s="2" t="s">
        <v>17184</v>
      </c>
      <c r="E7796" s="2" t="s">
        <v>17176</v>
      </c>
      <c r="F7796" s="13" t="n">
        <v>45991</v>
      </c>
      <c r="G7796" s="13" t="n">
        <v>45991</v>
      </c>
      <c r="H7796" s="2" t="n">
        <v>6.6</v>
      </c>
    </row>
    <row r="7797" customFormat="false" ht="15" hidden="false" customHeight="false" outlineLevel="0" collapsed="false">
      <c r="A7797" s="2" t="s">
        <v>24978</v>
      </c>
      <c r="B7797" s="2" t="s">
        <v>559</v>
      </c>
      <c r="C7797" s="2" t="s">
        <v>165</v>
      </c>
      <c r="D7797" s="2" t="s">
        <v>17178</v>
      </c>
      <c r="E7797" s="2" t="s">
        <v>17193</v>
      </c>
      <c r="F7797" s="13" t="n">
        <v>46046</v>
      </c>
      <c r="G7797" s="13" t="n">
        <v>46046</v>
      </c>
      <c r="H7797" s="2" t="n">
        <v>8.4</v>
      </c>
    </row>
    <row r="7798" customFormat="false" ht="15" hidden="false" customHeight="false" outlineLevel="0" collapsed="false">
      <c r="A7798" s="2" t="s">
        <v>24979</v>
      </c>
      <c r="B7798" s="2" t="s">
        <v>4086</v>
      </c>
      <c r="C7798" s="2" t="s">
        <v>119</v>
      </c>
      <c r="D7798" s="2" t="s">
        <v>17178</v>
      </c>
      <c r="E7798" s="2" t="s">
        <v>17193</v>
      </c>
      <c r="F7798" s="13" t="n">
        <v>46074</v>
      </c>
      <c r="G7798" s="13" t="n">
        <v>46074</v>
      </c>
      <c r="H7798" s="2" t="n">
        <v>6</v>
      </c>
    </row>
    <row r="7799" customFormat="false" ht="15" hidden="false" customHeight="false" outlineLevel="0" collapsed="false">
      <c r="A7799" s="2" t="s">
        <v>24980</v>
      </c>
      <c r="B7799" s="2" t="s">
        <v>497</v>
      </c>
      <c r="C7799" s="2" t="s">
        <v>165</v>
      </c>
      <c r="D7799" s="2" t="s">
        <v>17178</v>
      </c>
      <c r="E7799" s="2" t="s">
        <v>17176</v>
      </c>
      <c r="F7799" s="13" t="n">
        <v>46078</v>
      </c>
      <c r="G7799" s="13" t="n">
        <v>46078</v>
      </c>
      <c r="H7799" s="2" t="n">
        <v>18.6</v>
      </c>
    </row>
    <row r="7800" customFormat="false" ht="15" hidden="false" customHeight="false" outlineLevel="0" collapsed="false">
      <c r="A7800" s="2" t="s">
        <v>24981</v>
      </c>
      <c r="B7800" s="2" t="s">
        <v>818</v>
      </c>
      <c r="C7800" s="2" t="s">
        <v>98</v>
      </c>
      <c r="D7800" s="2" t="s">
        <v>17184</v>
      </c>
      <c r="E7800" s="2" t="s">
        <v>17187</v>
      </c>
      <c r="F7800" s="13" t="n">
        <v>46145</v>
      </c>
      <c r="G7800" s="13" t="n">
        <v>46145</v>
      </c>
      <c r="H7800" s="2" t="n">
        <v>4.9</v>
      </c>
    </row>
    <row r="7801" customFormat="false" ht="15" hidden="false" customHeight="false" outlineLevel="0" collapsed="false">
      <c r="A7801" s="2" t="s">
        <v>24982</v>
      </c>
      <c r="B7801" s="2" t="s">
        <v>1702</v>
      </c>
      <c r="C7801" s="2" t="s">
        <v>128</v>
      </c>
      <c r="D7801" s="2" t="s">
        <v>17175</v>
      </c>
      <c r="E7801" s="2" t="s">
        <v>17176</v>
      </c>
      <c r="F7801" s="13" t="n">
        <v>46030</v>
      </c>
      <c r="G7801" s="13" t="n">
        <v>46030</v>
      </c>
      <c r="H7801" s="2" t="n">
        <v>2.2</v>
      </c>
    </row>
    <row r="7802" customFormat="false" ht="15" hidden="false" customHeight="false" outlineLevel="0" collapsed="false">
      <c r="A7802" s="2" t="s">
        <v>24983</v>
      </c>
      <c r="B7802" s="2" t="s">
        <v>634</v>
      </c>
      <c r="C7802" s="2" t="s">
        <v>98</v>
      </c>
      <c r="D7802" s="2" t="s">
        <v>17184</v>
      </c>
      <c r="E7802" s="2" t="s">
        <v>17176</v>
      </c>
      <c r="F7802" s="13" t="n">
        <v>46151</v>
      </c>
      <c r="G7802" s="13" t="n">
        <v>46152</v>
      </c>
      <c r="H7802" s="2" t="n">
        <v>29.5</v>
      </c>
    </row>
    <row r="7803" customFormat="false" ht="15" hidden="false" customHeight="false" outlineLevel="0" collapsed="false">
      <c r="A7803" s="2" t="s">
        <v>24984</v>
      </c>
      <c r="B7803" s="2" t="s">
        <v>4164</v>
      </c>
      <c r="C7803" s="2" t="s">
        <v>139</v>
      </c>
      <c r="D7803" s="2" t="s">
        <v>17178</v>
      </c>
      <c r="E7803" s="2" t="s">
        <v>17187</v>
      </c>
      <c r="F7803" s="13" t="n">
        <v>46105</v>
      </c>
      <c r="G7803" s="13" t="n">
        <v>46105</v>
      </c>
      <c r="H7803" s="2" t="n">
        <v>19.1</v>
      </c>
    </row>
    <row r="7804" customFormat="false" ht="15" hidden="false" customHeight="false" outlineLevel="0" collapsed="false">
      <c r="A7804" s="2" t="s">
        <v>24985</v>
      </c>
      <c r="B7804" s="2" t="s">
        <v>1259</v>
      </c>
      <c r="C7804" s="2" t="s">
        <v>139</v>
      </c>
      <c r="D7804" s="2" t="s">
        <v>17184</v>
      </c>
      <c r="E7804" s="2" t="s">
        <v>17176</v>
      </c>
      <c r="F7804" s="13" t="n">
        <v>45714</v>
      </c>
      <c r="G7804" s="13" t="n">
        <v>45715</v>
      </c>
      <c r="H7804" s="2" t="n">
        <v>29.4</v>
      </c>
    </row>
    <row r="7805" customFormat="false" ht="15" hidden="false" customHeight="false" outlineLevel="0" collapsed="false">
      <c r="A7805" s="2" t="s">
        <v>24986</v>
      </c>
      <c r="B7805" s="2" t="s">
        <v>1486</v>
      </c>
      <c r="C7805" s="2" t="s">
        <v>165</v>
      </c>
      <c r="D7805" s="2" t="s">
        <v>17180</v>
      </c>
      <c r="E7805" s="2" t="s">
        <v>17187</v>
      </c>
      <c r="F7805" s="13" t="n">
        <v>45767</v>
      </c>
      <c r="G7805" s="13" t="n">
        <v>45767</v>
      </c>
      <c r="H7805" s="2" t="n">
        <v>17.5</v>
      </c>
    </row>
    <row r="7806" customFormat="false" ht="15" hidden="false" customHeight="false" outlineLevel="0" collapsed="false">
      <c r="A7806" s="2" t="s">
        <v>24987</v>
      </c>
      <c r="B7806" s="2" t="s">
        <v>3349</v>
      </c>
      <c r="C7806" s="2" t="s">
        <v>114</v>
      </c>
      <c r="D7806" s="2" t="s">
        <v>17184</v>
      </c>
      <c r="E7806" s="2" t="s">
        <v>17176</v>
      </c>
      <c r="F7806" s="13" t="n">
        <v>46226</v>
      </c>
      <c r="G7806" s="13" t="n">
        <v>46226</v>
      </c>
      <c r="H7806" s="2" t="n">
        <v>19.5</v>
      </c>
    </row>
    <row r="7807" customFormat="false" ht="15" hidden="false" customHeight="false" outlineLevel="0" collapsed="false">
      <c r="A7807" s="2" t="s">
        <v>24988</v>
      </c>
      <c r="B7807" s="2" t="s">
        <v>3069</v>
      </c>
      <c r="C7807" s="2" t="s">
        <v>108</v>
      </c>
      <c r="D7807" s="2" t="s">
        <v>17178</v>
      </c>
      <c r="E7807" s="2" t="s">
        <v>17176</v>
      </c>
      <c r="F7807" s="13" t="n">
        <v>46123</v>
      </c>
      <c r="G7807" s="13" t="n">
        <v>46123</v>
      </c>
      <c r="H7807" s="2" t="n">
        <v>11.5</v>
      </c>
    </row>
    <row r="7808" customFormat="false" ht="15" hidden="false" customHeight="false" outlineLevel="0" collapsed="false">
      <c r="A7808" s="2" t="s">
        <v>24989</v>
      </c>
      <c r="B7808" s="2" t="s">
        <v>2177</v>
      </c>
      <c r="C7808" s="2" t="s">
        <v>119</v>
      </c>
      <c r="D7808" s="2" t="s">
        <v>17178</v>
      </c>
      <c r="E7808" s="2" t="s">
        <v>17176</v>
      </c>
      <c r="F7808" s="13" t="n">
        <v>46156</v>
      </c>
      <c r="G7808" s="13" t="n">
        <v>46156</v>
      </c>
      <c r="H7808" s="2" t="n">
        <v>23</v>
      </c>
    </row>
    <row r="7809" customFormat="false" ht="15" hidden="false" customHeight="false" outlineLevel="0" collapsed="false">
      <c r="A7809" s="2" t="s">
        <v>24990</v>
      </c>
      <c r="B7809" s="2" t="s">
        <v>2735</v>
      </c>
      <c r="C7809" s="2" t="s">
        <v>141</v>
      </c>
      <c r="D7809" s="2" t="s">
        <v>17180</v>
      </c>
      <c r="E7809" s="2" t="s">
        <v>17193</v>
      </c>
      <c r="F7809" s="13" t="n">
        <v>46082</v>
      </c>
      <c r="G7809" s="13" t="n">
        <v>46082</v>
      </c>
      <c r="H7809" s="2" t="n">
        <v>3.8</v>
      </c>
    </row>
    <row r="7810" customFormat="false" ht="15" hidden="false" customHeight="false" outlineLevel="0" collapsed="false">
      <c r="A7810" s="2" t="s">
        <v>24991</v>
      </c>
      <c r="B7810" s="2" t="s">
        <v>3794</v>
      </c>
      <c r="C7810" s="2" t="s">
        <v>119</v>
      </c>
      <c r="D7810" s="2" t="s">
        <v>17180</v>
      </c>
      <c r="E7810" s="2" t="s">
        <v>17193</v>
      </c>
      <c r="F7810" s="13" t="n">
        <v>45905</v>
      </c>
      <c r="G7810" s="13" t="n">
        <v>45905</v>
      </c>
      <c r="H7810" s="2" t="n">
        <v>10.8</v>
      </c>
    </row>
    <row r="7811" customFormat="false" ht="15" hidden="false" customHeight="false" outlineLevel="0" collapsed="false">
      <c r="A7811" s="2" t="s">
        <v>24992</v>
      </c>
      <c r="B7811" s="2" t="s">
        <v>3026</v>
      </c>
      <c r="C7811" s="2" t="s">
        <v>128</v>
      </c>
      <c r="D7811" s="2" t="s">
        <v>17175</v>
      </c>
      <c r="E7811" s="2" t="s">
        <v>17187</v>
      </c>
      <c r="F7811" s="13" t="n">
        <v>46073</v>
      </c>
      <c r="G7811" s="13" t="n">
        <v>46073</v>
      </c>
      <c r="H7811" s="2" t="n">
        <v>7.2</v>
      </c>
    </row>
    <row r="7812" customFormat="false" ht="15" hidden="false" customHeight="false" outlineLevel="0" collapsed="false">
      <c r="A7812" s="2" t="s">
        <v>24993</v>
      </c>
      <c r="B7812" s="2" t="s">
        <v>4725</v>
      </c>
      <c r="C7812" s="2" t="s">
        <v>119</v>
      </c>
      <c r="D7812" s="2" t="s">
        <v>17175</v>
      </c>
      <c r="E7812" s="2" t="s">
        <v>17187</v>
      </c>
      <c r="F7812" s="13" t="n">
        <v>46137</v>
      </c>
      <c r="G7812" s="13" t="n">
        <v>46137</v>
      </c>
      <c r="H7812" s="2" t="n">
        <v>5.3</v>
      </c>
    </row>
    <row r="7813" customFormat="false" ht="15" hidden="false" customHeight="false" outlineLevel="0" collapsed="false">
      <c r="A7813" s="2" t="s">
        <v>24994</v>
      </c>
      <c r="B7813" s="2" t="s">
        <v>4538</v>
      </c>
      <c r="C7813" s="2" t="s">
        <v>139</v>
      </c>
      <c r="D7813" s="2" t="s">
        <v>17175</v>
      </c>
      <c r="E7813" s="2" t="s">
        <v>17176</v>
      </c>
      <c r="F7813" s="13" t="n">
        <v>46094</v>
      </c>
      <c r="G7813" s="13" t="n">
        <v>46095</v>
      </c>
      <c r="H7813" s="2" t="n">
        <v>30.4</v>
      </c>
    </row>
    <row r="7814" customFormat="false" ht="15" hidden="false" customHeight="false" outlineLevel="0" collapsed="false">
      <c r="A7814" s="2" t="s">
        <v>24995</v>
      </c>
      <c r="B7814" s="2" t="s">
        <v>4729</v>
      </c>
      <c r="C7814" s="2" t="s">
        <v>145</v>
      </c>
      <c r="D7814" s="2" t="s">
        <v>17180</v>
      </c>
      <c r="E7814" s="2" t="s">
        <v>17187</v>
      </c>
      <c r="F7814" s="13" t="n">
        <v>45740</v>
      </c>
      <c r="G7814" s="13" t="n">
        <v>45740</v>
      </c>
      <c r="H7814" s="2" t="n">
        <v>12.8</v>
      </c>
    </row>
    <row r="7815" customFormat="false" ht="15" hidden="false" customHeight="false" outlineLevel="0" collapsed="false">
      <c r="A7815" s="2" t="s">
        <v>24996</v>
      </c>
      <c r="B7815" s="2" t="s">
        <v>3926</v>
      </c>
      <c r="C7815" s="2" t="s">
        <v>123</v>
      </c>
      <c r="D7815" s="2" t="s">
        <v>17175</v>
      </c>
      <c r="E7815" s="2" t="s">
        <v>17193</v>
      </c>
      <c r="F7815" s="13" t="n">
        <v>46116</v>
      </c>
      <c r="G7815" s="13" t="n">
        <v>46116</v>
      </c>
      <c r="H7815" s="2" t="n">
        <v>2.1</v>
      </c>
    </row>
    <row r="7816" customFormat="false" ht="15" hidden="false" customHeight="false" outlineLevel="0" collapsed="false">
      <c r="A7816" s="2" t="s">
        <v>24997</v>
      </c>
      <c r="B7816" s="2" t="s">
        <v>431</v>
      </c>
      <c r="C7816" s="2" t="s">
        <v>165</v>
      </c>
      <c r="D7816" s="2" t="s">
        <v>17178</v>
      </c>
      <c r="E7816" s="2" t="s">
        <v>17176</v>
      </c>
      <c r="F7816" s="13" t="n">
        <v>45885</v>
      </c>
      <c r="G7816" s="13" t="n">
        <v>45885</v>
      </c>
      <c r="H7816" s="2" t="n">
        <v>20</v>
      </c>
    </row>
    <row r="7817" customFormat="false" ht="15" hidden="false" customHeight="false" outlineLevel="0" collapsed="false">
      <c r="A7817" s="2" t="s">
        <v>24998</v>
      </c>
      <c r="B7817" s="2" t="s">
        <v>1574</v>
      </c>
      <c r="C7817" s="2" t="s">
        <v>119</v>
      </c>
      <c r="D7817" s="2" t="s">
        <v>17178</v>
      </c>
      <c r="E7817" s="2" t="s">
        <v>17187</v>
      </c>
      <c r="F7817" s="13" t="n">
        <v>45943</v>
      </c>
      <c r="G7817" s="13" t="n">
        <v>45943</v>
      </c>
      <c r="H7817" s="2" t="n">
        <v>19.6</v>
      </c>
    </row>
    <row r="7818" customFormat="false" ht="15" hidden="false" customHeight="false" outlineLevel="0" collapsed="false">
      <c r="A7818" s="2" t="s">
        <v>24999</v>
      </c>
      <c r="B7818" s="2" t="s">
        <v>1918</v>
      </c>
      <c r="C7818" s="2" t="s">
        <v>123</v>
      </c>
      <c r="D7818" s="2" t="s">
        <v>17184</v>
      </c>
      <c r="E7818" s="2" t="s">
        <v>17187</v>
      </c>
      <c r="F7818" s="13" t="n">
        <v>46127</v>
      </c>
      <c r="G7818" s="13" t="n">
        <v>46127</v>
      </c>
      <c r="H7818" s="2" t="n">
        <v>14.2</v>
      </c>
    </row>
    <row r="7819" customFormat="false" ht="15" hidden="false" customHeight="false" outlineLevel="0" collapsed="false">
      <c r="A7819" s="2" t="s">
        <v>25000</v>
      </c>
      <c r="B7819" s="2" t="s">
        <v>4477</v>
      </c>
      <c r="C7819" s="2" t="s">
        <v>139</v>
      </c>
      <c r="D7819" s="2" t="s">
        <v>17178</v>
      </c>
      <c r="E7819" s="2" t="s">
        <v>17176</v>
      </c>
      <c r="F7819" s="13" t="n">
        <v>45637</v>
      </c>
      <c r="G7819" s="13" t="n">
        <v>45637</v>
      </c>
      <c r="H7819" s="2" t="n">
        <v>5.2</v>
      </c>
    </row>
    <row r="7820" customFormat="false" ht="15" hidden="false" customHeight="false" outlineLevel="0" collapsed="false">
      <c r="A7820" s="2" t="s">
        <v>25001</v>
      </c>
      <c r="B7820" s="2" t="s">
        <v>4196</v>
      </c>
      <c r="C7820" s="2" t="s">
        <v>108</v>
      </c>
      <c r="D7820" s="2" t="s">
        <v>17182</v>
      </c>
      <c r="E7820" s="2" t="s">
        <v>17187</v>
      </c>
      <c r="F7820" s="13" t="n">
        <v>45756</v>
      </c>
      <c r="G7820" s="13" t="n">
        <v>45756</v>
      </c>
      <c r="H7820" s="2" t="n">
        <v>15.4</v>
      </c>
    </row>
    <row r="7821" customFormat="false" ht="15" hidden="false" customHeight="false" outlineLevel="0" collapsed="false">
      <c r="A7821" s="2" t="s">
        <v>25002</v>
      </c>
      <c r="B7821" s="2" t="s">
        <v>284</v>
      </c>
      <c r="C7821" s="2" t="s">
        <v>139</v>
      </c>
      <c r="D7821" s="2" t="s">
        <v>17178</v>
      </c>
      <c r="E7821" s="2" t="s">
        <v>17176</v>
      </c>
      <c r="F7821" s="13" t="n">
        <v>45893</v>
      </c>
      <c r="G7821" s="13" t="n">
        <v>45893</v>
      </c>
      <c r="H7821" s="2" t="n">
        <v>22.7</v>
      </c>
    </row>
    <row r="7822" customFormat="false" ht="15" hidden="false" customHeight="false" outlineLevel="0" collapsed="false">
      <c r="A7822" s="2" t="s">
        <v>25003</v>
      </c>
      <c r="B7822" s="2" t="s">
        <v>174</v>
      </c>
      <c r="C7822" s="2" t="s">
        <v>119</v>
      </c>
      <c r="D7822" s="2" t="s">
        <v>17184</v>
      </c>
      <c r="E7822" s="2" t="s">
        <v>17187</v>
      </c>
      <c r="F7822" s="13" t="n">
        <v>45935</v>
      </c>
      <c r="G7822" s="13" t="n">
        <v>45935</v>
      </c>
      <c r="H7822" s="2" t="n">
        <v>6.2</v>
      </c>
    </row>
    <row r="7823" customFormat="false" ht="15" hidden="false" customHeight="false" outlineLevel="0" collapsed="false">
      <c r="A7823" s="2" t="s">
        <v>25004</v>
      </c>
      <c r="B7823" s="2" t="s">
        <v>1421</v>
      </c>
      <c r="C7823" s="2" t="s">
        <v>98</v>
      </c>
      <c r="D7823" s="2" t="s">
        <v>17178</v>
      </c>
      <c r="E7823" s="2" t="s">
        <v>17187</v>
      </c>
      <c r="F7823" s="13" t="n">
        <v>46054</v>
      </c>
      <c r="G7823" s="13" t="n">
        <v>46054</v>
      </c>
      <c r="H7823" s="2" t="n">
        <v>14.6</v>
      </c>
    </row>
    <row r="7824" customFormat="false" ht="15" hidden="false" customHeight="false" outlineLevel="0" collapsed="false">
      <c r="A7824" s="2" t="s">
        <v>25005</v>
      </c>
      <c r="B7824" s="2" t="s">
        <v>4510</v>
      </c>
      <c r="C7824" s="2" t="s">
        <v>119</v>
      </c>
      <c r="D7824" s="2" t="s">
        <v>17178</v>
      </c>
      <c r="E7824" s="2" t="s">
        <v>17176</v>
      </c>
      <c r="F7824" s="13" t="n">
        <v>46026</v>
      </c>
      <c r="G7824" s="13" t="n">
        <v>46026</v>
      </c>
      <c r="H7824" s="2" t="n">
        <v>13.6</v>
      </c>
    </row>
    <row r="7825" customFormat="false" ht="15" hidden="false" customHeight="false" outlineLevel="0" collapsed="false">
      <c r="A7825" s="2" t="s">
        <v>25006</v>
      </c>
      <c r="B7825" s="2" t="s">
        <v>2930</v>
      </c>
      <c r="C7825" s="2" t="s">
        <v>139</v>
      </c>
      <c r="D7825" s="2" t="s">
        <v>17178</v>
      </c>
      <c r="E7825" s="2" t="s">
        <v>17176</v>
      </c>
      <c r="F7825" s="13" t="n">
        <v>46078</v>
      </c>
      <c r="G7825" s="13" t="n">
        <v>46078</v>
      </c>
      <c r="H7825" s="2" t="n">
        <v>16.6</v>
      </c>
    </row>
    <row r="7826" customFormat="false" ht="15" hidden="false" customHeight="false" outlineLevel="0" collapsed="false">
      <c r="A7826" s="2" t="s">
        <v>25007</v>
      </c>
      <c r="B7826" s="2" t="s">
        <v>3282</v>
      </c>
      <c r="C7826" s="2" t="s">
        <v>108</v>
      </c>
      <c r="D7826" s="2" t="s">
        <v>17180</v>
      </c>
      <c r="E7826" s="2" t="s">
        <v>17176</v>
      </c>
      <c r="F7826" s="13" t="n">
        <v>46108</v>
      </c>
      <c r="G7826" s="13" t="n">
        <v>46108</v>
      </c>
      <c r="H7826" s="2" t="n">
        <v>11</v>
      </c>
    </row>
    <row r="7827" customFormat="false" ht="15" hidden="false" customHeight="false" outlineLevel="0" collapsed="false">
      <c r="A7827" s="2" t="s">
        <v>25008</v>
      </c>
      <c r="B7827" s="2" t="s">
        <v>2417</v>
      </c>
      <c r="C7827" s="2" t="s">
        <v>98</v>
      </c>
      <c r="D7827" s="2" t="s">
        <v>17180</v>
      </c>
      <c r="E7827" s="2" t="s">
        <v>17187</v>
      </c>
      <c r="F7827" s="13" t="n">
        <v>46112</v>
      </c>
      <c r="G7827" s="13" t="n">
        <v>46112</v>
      </c>
      <c r="H7827" s="2" t="n">
        <v>11.8</v>
      </c>
    </row>
    <row r="7828" customFormat="false" ht="15" hidden="false" customHeight="false" outlineLevel="0" collapsed="false">
      <c r="A7828" s="2" t="s">
        <v>25009</v>
      </c>
      <c r="B7828" s="2" t="s">
        <v>2516</v>
      </c>
      <c r="C7828" s="2" t="s">
        <v>165</v>
      </c>
      <c r="D7828" s="2" t="s">
        <v>17182</v>
      </c>
      <c r="E7828" s="2" t="s">
        <v>17176</v>
      </c>
      <c r="F7828" s="13" t="n">
        <v>46135</v>
      </c>
      <c r="G7828" s="13" t="n">
        <v>46135</v>
      </c>
      <c r="H7828" s="2" t="n">
        <v>13.5</v>
      </c>
    </row>
    <row r="7829" customFormat="false" ht="15" hidden="false" customHeight="false" outlineLevel="0" collapsed="false">
      <c r="A7829" s="2" t="s">
        <v>25010</v>
      </c>
      <c r="B7829" s="2" t="s">
        <v>4488</v>
      </c>
      <c r="C7829" s="2" t="s">
        <v>98</v>
      </c>
      <c r="D7829" s="2" t="s">
        <v>17178</v>
      </c>
      <c r="E7829" s="2" t="s">
        <v>17176</v>
      </c>
      <c r="F7829" s="13" t="n">
        <v>45947</v>
      </c>
      <c r="G7829" s="13" t="n">
        <v>45947</v>
      </c>
      <c r="H7829" s="2" t="n">
        <v>9</v>
      </c>
    </row>
    <row r="7830" customFormat="false" ht="15" hidden="false" customHeight="false" outlineLevel="0" collapsed="false">
      <c r="A7830" s="2" t="s">
        <v>25011</v>
      </c>
      <c r="B7830" s="2" t="s">
        <v>1080</v>
      </c>
      <c r="C7830" s="2" t="s">
        <v>139</v>
      </c>
      <c r="D7830" s="2" t="s">
        <v>17175</v>
      </c>
      <c r="E7830" s="2" t="s">
        <v>17176</v>
      </c>
      <c r="F7830" s="13" t="n">
        <v>45953</v>
      </c>
      <c r="G7830" s="13" t="n">
        <v>45953</v>
      </c>
      <c r="H7830" s="2" t="n">
        <v>19</v>
      </c>
    </row>
    <row r="7831" customFormat="false" ht="15" hidden="false" customHeight="false" outlineLevel="0" collapsed="false">
      <c r="A7831" s="2" t="s">
        <v>25012</v>
      </c>
      <c r="B7831" s="2" t="s">
        <v>4850</v>
      </c>
      <c r="C7831" s="2" t="s">
        <v>128</v>
      </c>
      <c r="D7831" s="2" t="s">
        <v>17184</v>
      </c>
      <c r="E7831" s="2" t="s">
        <v>17187</v>
      </c>
      <c r="F7831" s="13" t="n">
        <v>45912</v>
      </c>
      <c r="G7831" s="13" t="n">
        <v>45912</v>
      </c>
      <c r="H7831" s="2" t="n">
        <v>23.8</v>
      </c>
    </row>
    <row r="7832" customFormat="false" ht="15" hidden="false" customHeight="false" outlineLevel="0" collapsed="false">
      <c r="A7832" s="2" t="s">
        <v>25013</v>
      </c>
      <c r="B7832" s="2" t="s">
        <v>3760</v>
      </c>
      <c r="C7832" s="2" t="s">
        <v>139</v>
      </c>
      <c r="D7832" s="2" t="s">
        <v>17175</v>
      </c>
      <c r="E7832" s="2" t="s">
        <v>17193</v>
      </c>
      <c r="F7832" s="13" t="n">
        <v>46022</v>
      </c>
      <c r="G7832" s="13" t="n">
        <v>46022</v>
      </c>
      <c r="H7832" s="2" t="n">
        <v>7.7</v>
      </c>
    </row>
    <row r="7833" customFormat="false" ht="15" hidden="false" customHeight="false" outlineLevel="0" collapsed="false">
      <c r="A7833" s="2" t="s">
        <v>25014</v>
      </c>
      <c r="B7833" s="2" t="s">
        <v>4603</v>
      </c>
      <c r="C7833" s="2" t="s">
        <v>141</v>
      </c>
      <c r="D7833" s="2" t="s">
        <v>17180</v>
      </c>
      <c r="E7833" s="2" t="s">
        <v>17176</v>
      </c>
      <c r="F7833" s="13" t="n">
        <v>45723</v>
      </c>
      <c r="G7833" s="13" t="n">
        <v>45724</v>
      </c>
      <c r="H7833" s="2" t="n">
        <v>29.6</v>
      </c>
    </row>
    <row r="7834" customFormat="false" ht="15" hidden="false" customHeight="false" outlineLevel="0" collapsed="false">
      <c r="A7834" s="2" t="s">
        <v>25015</v>
      </c>
      <c r="B7834" s="2" t="s">
        <v>180</v>
      </c>
      <c r="C7834" s="2" t="s">
        <v>139</v>
      </c>
      <c r="D7834" s="2" t="s">
        <v>17178</v>
      </c>
      <c r="E7834" s="2" t="s">
        <v>17187</v>
      </c>
      <c r="F7834" s="13" t="n">
        <v>45980</v>
      </c>
      <c r="G7834" s="13" t="n">
        <v>45980</v>
      </c>
      <c r="H7834" s="2" t="n">
        <v>11.9</v>
      </c>
    </row>
    <row r="7835" customFormat="false" ht="15" hidden="false" customHeight="false" outlineLevel="0" collapsed="false">
      <c r="A7835" s="2" t="s">
        <v>25016</v>
      </c>
      <c r="B7835" s="2" t="s">
        <v>4223</v>
      </c>
      <c r="C7835" s="2" t="s">
        <v>98</v>
      </c>
      <c r="D7835" s="2" t="s">
        <v>17182</v>
      </c>
      <c r="E7835" s="2" t="s">
        <v>17187</v>
      </c>
      <c r="F7835" s="13" t="n">
        <v>46055</v>
      </c>
      <c r="G7835" s="13" t="n">
        <v>46055</v>
      </c>
      <c r="H7835" s="2" t="n">
        <v>16.7</v>
      </c>
    </row>
    <row r="7836" customFormat="false" ht="15" hidden="false" customHeight="false" outlineLevel="0" collapsed="false">
      <c r="A7836" s="2" t="s">
        <v>25017</v>
      </c>
      <c r="B7836" s="2" t="s">
        <v>125</v>
      </c>
      <c r="C7836" s="2" t="s">
        <v>128</v>
      </c>
      <c r="D7836" s="2" t="s">
        <v>17184</v>
      </c>
      <c r="E7836" s="2" t="s">
        <v>17187</v>
      </c>
      <c r="F7836" s="13" t="n">
        <v>45685</v>
      </c>
      <c r="G7836" s="13" t="n">
        <v>45685</v>
      </c>
      <c r="H7836" s="2" t="n">
        <v>15.6</v>
      </c>
    </row>
    <row r="7837" customFormat="false" ht="15" hidden="false" customHeight="false" outlineLevel="0" collapsed="false">
      <c r="A7837" s="2" t="s">
        <v>25018</v>
      </c>
      <c r="B7837" s="2" t="s">
        <v>4735</v>
      </c>
      <c r="C7837" s="2" t="s">
        <v>119</v>
      </c>
      <c r="D7837" s="2" t="s">
        <v>17175</v>
      </c>
      <c r="E7837" s="2" t="s">
        <v>17176</v>
      </c>
      <c r="F7837" s="13" t="n">
        <v>45954</v>
      </c>
      <c r="G7837" s="13" t="n">
        <v>45955</v>
      </c>
      <c r="H7837" s="2" t="n">
        <v>36.2</v>
      </c>
    </row>
    <row r="7838" customFormat="false" ht="15" hidden="false" customHeight="false" outlineLevel="0" collapsed="false">
      <c r="A7838" s="2" t="s">
        <v>25019</v>
      </c>
      <c r="B7838" s="2" t="s">
        <v>1653</v>
      </c>
      <c r="C7838" s="2" t="s">
        <v>119</v>
      </c>
      <c r="D7838" s="2" t="s">
        <v>17178</v>
      </c>
      <c r="E7838" s="2" t="s">
        <v>17191</v>
      </c>
      <c r="F7838" s="13" t="n">
        <v>45982</v>
      </c>
      <c r="G7838" s="13" t="n">
        <v>45982</v>
      </c>
      <c r="H7838" s="2" t="n">
        <v>2.6</v>
      </c>
    </row>
    <row r="7839" customFormat="false" ht="15" hidden="false" customHeight="false" outlineLevel="0" collapsed="false">
      <c r="A7839" s="2" t="s">
        <v>25020</v>
      </c>
      <c r="B7839" s="2" t="s">
        <v>1653</v>
      </c>
      <c r="C7839" s="2" t="s">
        <v>119</v>
      </c>
      <c r="D7839" s="2" t="s">
        <v>17184</v>
      </c>
      <c r="E7839" s="2" t="s">
        <v>17193</v>
      </c>
      <c r="F7839" s="13" t="n">
        <v>45920</v>
      </c>
      <c r="G7839" s="13" t="n">
        <v>45920</v>
      </c>
      <c r="H7839" s="2" t="n">
        <v>7.3</v>
      </c>
    </row>
    <row r="7840" customFormat="false" ht="15" hidden="false" customHeight="false" outlineLevel="0" collapsed="false">
      <c r="A7840" s="2" t="s">
        <v>25021</v>
      </c>
      <c r="B7840" s="2" t="s">
        <v>4503</v>
      </c>
      <c r="C7840" s="2" t="s">
        <v>165</v>
      </c>
      <c r="D7840" s="2" t="s">
        <v>17178</v>
      </c>
      <c r="E7840" s="2" t="s">
        <v>17176</v>
      </c>
      <c r="F7840" s="13" t="n">
        <v>45951</v>
      </c>
      <c r="G7840" s="13" t="n">
        <v>45952</v>
      </c>
      <c r="H7840" s="2" t="n">
        <v>31.1</v>
      </c>
    </row>
    <row r="7841" customFormat="false" ht="15" hidden="false" customHeight="false" outlineLevel="0" collapsed="false">
      <c r="A7841" s="2" t="s">
        <v>25022</v>
      </c>
      <c r="B7841" s="2" t="s">
        <v>1007</v>
      </c>
      <c r="C7841" s="2" t="s">
        <v>119</v>
      </c>
      <c r="D7841" s="2" t="s">
        <v>17175</v>
      </c>
      <c r="E7841" s="2" t="s">
        <v>17176</v>
      </c>
      <c r="F7841" s="13" t="n">
        <v>46260</v>
      </c>
      <c r="G7841" s="13" t="n">
        <v>46260</v>
      </c>
      <c r="H7841" s="2" t="n">
        <v>12.1</v>
      </c>
    </row>
    <row r="7842" customFormat="false" ht="15" hidden="false" customHeight="false" outlineLevel="0" collapsed="false">
      <c r="A7842" s="2" t="s">
        <v>25023</v>
      </c>
      <c r="B7842" s="2" t="s">
        <v>4008</v>
      </c>
      <c r="C7842" s="2" t="s">
        <v>98</v>
      </c>
      <c r="D7842" s="2" t="s">
        <v>17175</v>
      </c>
      <c r="E7842" s="2" t="s">
        <v>17176</v>
      </c>
      <c r="F7842" s="13" t="n">
        <v>45693</v>
      </c>
      <c r="G7842" s="13" t="n">
        <v>45693</v>
      </c>
      <c r="H7842" s="2" t="n">
        <v>8.6</v>
      </c>
    </row>
    <row r="7843" customFormat="false" ht="15" hidden="false" customHeight="false" outlineLevel="0" collapsed="false">
      <c r="A7843" s="2" t="s">
        <v>25024</v>
      </c>
      <c r="B7843" s="2" t="s">
        <v>2432</v>
      </c>
      <c r="C7843" s="2" t="s">
        <v>123</v>
      </c>
      <c r="D7843" s="2" t="s">
        <v>17180</v>
      </c>
      <c r="E7843" s="2" t="s">
        <v>17176</v>
      </c>
      <c r="F7843" s="13" t="n">
        <v>46128</v>
      </c>
      <c r="G7843" s="13" t="n">
        <v>46128</v>
      </c>
      <c r="H7843" s="2" t="n">
        <v>16.1</v>
      </c>
    </row>
    <row r="7844" customFormat="false" ht="15" hidden="false" customHeight="false" outlineLevel="0" collapsed="false">
      <c r="A7844" s="2" t="s">
        <v>25025</v>
      </c>
      <c r="B7844" s="2" t="s">
        <v>2099</v>
      </c>
      <c r="C7844" s="2" t="s">
        <v>165</v>
      </c>
      <c r="D7844" s="2" t="s">
        <v>17178</v>
      </c>
      <c r="E7844" s="2" t="s">
        <v>17176</v>
      </c>
      <c r="F7844" s="13" t="n">
        <v>46101</v>
      </c>
      <c r="G7844" s="13" t="n">
        <v>46101</v>
      </c>
      <c r="H7844" s="2" t="n">
        <v>13.1</v>
      </c>
    </row>
    <row r="7845" customFormat="false" ht="15" hidden="false" customHeight="false" outlineLevel="0" collapsed="false">
      <c r="A7845" s="2" t="s">
        <v>25026</v>
      </c>
      <c r="B7845" s="2" t="s">
        <v>3016</v>
      </c>
      <c r="C7845" s="2" t="s">
        <v>119</v>
      </c>
      <c r="D7845" s="2" t="s">
        <v>17178</v>
      </c>
      <c r="E7845" s="2" t="s">
        <v>17187</v>
      </c>
      <c r="F7845" s="13" t="n">
        <v>45917</v>
      </c>
      <c r="G7845" s="13" t="n">
        <v>45917</v>
      </c>
      <c r="H7845" s="2" t="n">
        <v>9.9</v>
      </c>
    </row>
    <row r="7846" customFormat="false" ht="15" hidden="false" customHeight="false" outlineLevel="0" collapsed="false">
      <c r="A7846" s="2" t="s">
        <v>25027</v>
      </c>
      <c r="B7846" s="2" t="s">
        <v>4525</v>
      </c>
      <c r="C7846" s="2" t="s">
        <v>145</v>
      </c>
      <c r="D7846" s="2" t="s">
        <v>17175</v>
      </c>
      <c r="E7846" s="2" t="s">
        <v>17191</v>
      </c>
      <c r="F7846" s="13" t="n">
        <v>45735</v>
      </c>
      <c r="G7846" s="13" t="n">
        <v>45735</v>
      </c>
      <c r="H7846" s="2" t="n">
        <v>1.6</v>
      </c>
    </row>
    <row r="7847" customFormat="false" ht="15" hidden="false" customHeight="false" outlineLevel="0" collapsed="false">
      <c r="A7847" s="2" t="s">
        <v>25028</v>
      </c>
      <c r="B7847" s="2" t="s">
        <v>1019</v>
      </c>
      <c r="C7847" s="2" t="s">
        <v>98</v>
      </c>
      <c r="D7847" s="2" t="s">
        <v>17182</v>
      </c>
      <c r="E7847" s="2" t="s">
        <v>17187</v>
      </c>
      <c r="F7847" s="13" t="n">
        <v>46025</v>
      </c>
      <c r="G7847" s="13" t="n">
        <v>46026</v>
      </c>
      <c r="H7847" s="2" t="n">
        <v>28.7</v>
      </c>
    </row>
    <row r="7848" customFormat="false" ht="15" hidden="false" customHeight="false" outlineLevel="0" collapsed="false">
      <c r="A7848" s="2" t="s">
        <v>25029</v>
      </c>
      <c r="B7848" s="2" t="s">
        <v>2159</v>
      </c>
      <c r="C7848" s="2" t="s">
        <v>108</v>
      </c>
      <c r="D7848" s="2" t="s">
        <v>17184</v>
      </c>
      <c r="E7848" s="2" t="s">
        <v>17193</v>
      </c>
      <c r="F7848" s="13" t="n">
        <v>45663</v>
      </c>
      <c r="G7848" s="13" t="n">
        <v>45663</v>
      </c>
      <c r="H7848" s="2" t="n">
        <v>5.7</v>
      </c>
    </row>
    <row r="7849" customFormat="false" ht="15" hidden="false" customHeight="false" outlineLevel="0" collapsed="false">
      <c r="A7849" s="2" t="s">
        <v>25030</v>
      </c>
      <c r="B7849" s="2" t="s">
        <v>4022</v>
      </c>
      <c r="C7849" s="2" t="s">
        <v>108</v>
      </c>
      <c r="D7849" s="2" t="s">
        <v>17175</v>
      </c>
      <c r="E7849" s="2" t="s">
        <v>17193</v>
      </c>
      <c r="F7849" s="13" t="n">
        <v>46133</v>
      </c>
      <c r="G7849" s="13" t="n">
        <v>46133</v>
      </c>
      <c r="H7849" s="2" t="n">
        <v>11.1</v>
      </c>
    </row>
    <row r="7850" customFormat="false" ht="15" hidden="false" customHeight="false" outlineLevel="0" collapsed="false">
      <c r="A7850" s="2" t="s">
        <v>25031</v>
      </c>
      <c r="B7850" s="2" t="s">
        <v>4779</v>
      </c>
      <c r="C7850" s="2" t="s">
        <v>98</v>
      </c>
      <c r="D7850" s="2" t="s">
        <v>17178</v>
      </c>
      <c r="E7850" s="2" t="s">
        <v>17176</v>
      </c>
      <c r="F7850" s="13" t="n">
        <v>46110</v>
      </c>
      <c r="G7850" s="13" t="n">
        <v>46110</v>
      </c>
      <c r="H7850" s="2" t="n">
        <v>11.4</v>
      </c>
    </row>
    <row r="7851" customFormat="false" ht="15" hidden="false" customHeight="false" outlineLevel="0" collapsed="false">
      <c r="A7851" s="2" t="s">
        <v>25032</v>
      </c>
      <c r="B7851" s="2" t="s">
        <v>3564</v>
      </c>
      <c r="C7851" s="2" t="s">
        <v>108</v>
      </c>
      <c r="D7851" s="2" t="s">
        <v>17178</v>
      </c>
      <c r="E7851" s="2" t="s">
        <v>17176</v>
      </c>
      <c r="F7851" s="13" t="n">
        <v>46238</v>
      </c>
      <c r="G7851" s="13" t="n">
        <v>46238</v>
      </c>
      <c r="H7851" s="2" t="n">
        <v>12.6</v>
      </c>
    </row>
    <row r="7852" customFormat="false" ht="15" hidden="false" customHeight="false" outlineLevel="0" collapsed="false">
      <c r="A7852" s="2" t="s">
        <v>25033</v>
      </c>
      <c r="B7852" s="2" t="s">
        <v>2903</v>
      </c>
      <c r="C7852" s="2" t="s">
        <v>98</v>
      </c>
      <c r="D7852" s="2" t="s">
        <v>17182</v>
      </c>
      <c r="E7852" s="2" t="s">
        <v>17176</v>
      </c>
      <c r="F7852" s="13" t="n">
        <v>45937</v>
      </c>
      <c r="G7852" s="13" t="n">
        <v>45937</v>
      </c>
      <c r="H7852" s="2" t="n">
        <v>8</v>
      </c>
    </row>
    <row r="7853" customFormat="false" ht="15" hidden="false" customHeight="false" outlineLevel="0" collapsed="false">
      <c r="A7853" s="2" t="s">
        <v>25034</v>
      </c>
      <c r="B7853" s="2" t="s">
        <v>2662</v>
      </c>
      <c r="C7853" s="2" t="s">
        <v>123</v>
      </c>
      <c r="D7853" s="2" t="s">
        <v>17178</v>
      </c>
      <c r="E7853" s="2" t="s">
        <v>17176</v>
      </c>
      <c r="F7853" s="13" t="n">
        <v>45887</v>
      </c>
      <c r="G7853" s="13" t="n">
        <v>45891</v>
      </c>
      <c r="H7853" s="2" t="n">
        <v>104.1</v>
      </c>
    </row>
    <row r="7854" customFormat="false" ht="15" hidden="false" customHeight="false" outlineLevel="0" collapsed="false">
      <c r="A7854" s="2" t="s">
        <v>25035</v>
      </c>
      <c r="B7854" s="2" t="s">
        <v>4955</v>
      </c>
      <c r="C7854" s="2" t="s">
        <v>98</v>
      </c>
      <c r="D7854" s="2" t="s">
        <v>17175</v>
      </c>
      <c r="E7854" s="2" t="s">
        <v>17187</v>
      </c>
      <c r="F7854" s="13" t="n">
        <v>46127</v>
      </c>
      <c r="G7854" s="13" t="n">
        <v>46127</v>
      </c>
      <c r="H7854" s="2" t="n">
        <v>14.8</v>
      </c>
    </row>
    <row r="7855" customFormat="false" ht="15" hidden="false" customHeight="false" outlineLevel="0" collapsed="false">
      <c r="A7855" s="2" t="s">
        <v>25036</v>
      </c>
      <c r="B7855" s="2" t="s">
        <v>368</v>
      </c>
      <c r="C7855" s="2" t="s">
        <v>119</v>
      </c>
      <c r="D7855" s="2" t="s">
        <v>17184</v>
      </c>
      <c r="E7855" s="2" t="s">
        <v>17193</v>
      </c>
      <c r="F7855" s="13" t="n">
        <v>46139</v>
      </c>
      <c r="G7855" s="13" t="n">
        <v>46139</v>
      </c>
      <c r="H7855" s="2" t="n">
        <v>10.5</v>
      </c>
    </row>
    <row r="7856" customFormat="false" ht="15" hidden="false" customHeight="false" outlineLevel="0" collapsed="false">
      <c r="A7856" s="2" t="s">
        <v>25037</v>
      </c>
      <c r="B7856" s="2" t="s">
        <v>1975</v>
      </c>
      <c r="C7856" s="2" t="s">
        <v>98</v>
      </c>
      <c r="D7856" s="2" t="s">
        <v>17178</v>
      </c>
      <c r="E7856" s="2" t="s">
        <v>17176</v>
      </c>
      <c r="F7856" s="13" t="n">
        <v>46150</v>
      </c>
      <c r="G7856" s="13" t="n">
        <v>46150</v>
      </c>
      <c r="H7856" s="2" t="n">
        <v>18.9</v>
      </c>
    </row>
    <row r="7857" customFormat="false" ht="15" hidden="false" customHeight="false" outlineLevel="0" collapsed="false">
      <c r="A7857" s="2" t="s">
        <v>25038</v>
      </c>
      <c r="B7857" s="2" t="s">
        <v>1027</v>
      </c>
      <c r="C7857" s="2" t="s">
        <v>165</v>
      </c>
      <c r="D7857" s="2" t="s">
        <v>17178</v>
      </c>
      <c r="E7857" s="2" t="s">
        <v>17193</v>
      </c>
      <c r="F7857" s="13" t="n">
        <v>46057</v>
      </c>
      <c r="G7857" s="13" t="n">
        <v>46057</v>
      </c>
      <c r="H7857" s="2" t="n">
        <v>4.5</v>
      </c>
    </row>
    <row r="7858" customFormat="false" ht="15" hidden="false" customHeight="false" outlineLevel="0" collapsed="false">
      <c r="A7858" s="2" t="s">
        <v>25039</v>
      </c>
      <c r="B7858" s="2" t="s">
        <v>714</v>
      </c>
      <c r="C7858" s="2" t="s">
        <v>104</v>
      </c>
      <c r="D7858" s="2" t="s">
        <v>17178</v>
      </c>
      <c r="E7858" s="2" t="s">
        <v>17187</v>
      </c>
      <c r="F7858" s="13" t="n">
        <v>45876</v>
      </c>
      <c r="G7858" s="13" t="n">
        <v>45877</v>
      </c>
      <c r="H7858" s="2" t="n">
        <v>29.2</v>
      </c>
    </row>
    <row r="7859" customFormat="false" ht="15" hidden="false" customHeight="false" outlineLevel="0" collapsed="false">
      <c r="A7859" s="2" t="s">
        <v>25040</v>
      </c>
      <c r="B7859" s="2" t="s">
        <v>1778</v>
      </c>
      <c r="C7859" s="2" t="s">
        <v>119</v>
      </c>
      <c r="D7859" s="2" t="s">
        <v>17175</v>
      </c>
      <c r="E7859" s="2" t="s">
        <v>17187</v>
      </c>
      <c r="F7859" s="13" t="n">
        <v>45969</v>
      </c>
      <c r="G7859" s="13" t="n">
        <v>45970</v>
      </c>
      <c r="H7859" s="2" t="n">
        <v>36.2</v>
      </c>
    </row>
    <row r="7860" customFormat="false" ht="15" hidden="false" customHeight="false" outlineLevel="0" collapsed="false">
      <c r="A7860" s="2" t="s">
        <v>25041</v>
      </c>
      <c r="B7860" s="2" t="s">
        <v>2771</v>
      </c>
      <c r="C7860" s="2" t="s">
        <v>119</v>
      </c>
      <c r="D7860" s="2" t="s">
        <v>17180</v>
      </c>
      <c r="E7860" s="2" t="s">
        <v>17191</v>
      </c>
      <c r="F7860" s="13" t="n">
        <v>46126</v>
      </c>
      <c r="G7860" s="13" t="n">
        <v>46126</v>
      </c>
      <c r="H7860" s="2" t="n">
        <v>6.2</v>
      </c>
    </row>
    <row r="7861" customFormat="false" ht="15" hidden="false" customHeight="false" outlineLevel="0" collapsed="false">
      <c r="A7861" s="2" t="s">
        <v>25042</v>
      </c>
      <c r="B7861" s="2" t="s">
        <v>876</v>
      </c>
      <c r="C7861" s="2" t="s">
        <v>108</v>
      </c>
      <c r="D7861" s="2" t="s">
        <v>17182</v>
      </c>
      <c r="E7861" s="2" t="s">
        <v>17187</v>
      </c>
      <c r="F7861" s="13" t="n">
        <v>46093</v>
      </c>
      <c r="G7861" s="13" t="n">
        <v>46093</v>
      </c>
      <c r="H7861" s="2" t="n">
        <v>14.8</v>
      </c>
    </row>
    <row r="7862" customFormat="false" ht="15" hidden="false" customHeight="false" outlineLevel="0" collapsed="false">
      <c r="A7862" s="2" t="s">
        <v>25043</v>
      </c>
      <c r="B7862" s="2" t="s">
        <v>5003</v>
      </c>
      <c r="C7862" s="2" t="s">
        <v>98</v>
      </c>
      <c r="D7862" s="2" t="s">
        <v>17180</v>
      </c>
      <c r="E7862" s="2" t="s">
        <v>17176</v>
      </c>
      <c r="F7862" s="13" t="n">
        <v>45760</v>
      </c>
      <c r="G7862" s="13" t="n">
        <v>45760</v>
      </c>
      <c r="H7862" s="2" t="n">
        <v>9.5</v>
      </c>
    </row>
    <row r="7863" customFormat="false" ht="15" hidden="false" customHeight="false" outlineLevel="0" collapsed="false">
      <c r="A7863" s="2" t="s">
        <v>25044</v>
      </c>
      <c r="B7863" s="2" t="s">
        <v>3305</v>
      </c>
      <c r="C7863" s="2" t="s">
        <v>163</v>
      </c>
      <c r="D7863" s="2" t="s">
        <v>17178</v>
      </c>
      <c r="E7863" s="2" t="s">
        <v>17187</v>
      </c>
      <c r="F7863" s="13" t="n">
        <v>46039</v>
      </c>
      <c r="G7863" s="13" t="n">
        <v>46039</v>
      </c>
      <c r="H7863" s="2" t="n">
        <v>9.9</v>
      </c>
    </row>
    <row r="7864" customFormat="false" ht="15" hidden="false" customHeight="false" outlineLevel="0" collapsed="false">
      <c r="A7864" s="2" t="s">
        <v>25045</v>
      </c>
      <c r="B7864" s="2" t="s">
        <v>1097</v>
      </c>
      <c r="C7864" s="2" t="s">
        <v>119</v>
      </c>
      <c r="D7864" s="2" t="s">
        <v>17175</v>
      </c>
      <c r="E7864" s="2" t="s">
        <v>17176</v>
      </c>
      <c r="F7864" s="13" t="n">
        <v>45955</v>
      </c>
      <c r="G7864" s="13" t="n">
        <v>45955</v>
      </c>
      <c r="H7864" s="2" t="n">
        <v>5.9</v>
      </c>
    </row>
    <row r="7865" customFormat="false" ht="15" hidden="false" customHeight="false" outlineLevel="0" collapsed="false">
      <c r="A7865" s="2" t="s">
        <v>25046</v>
      </c>
      <c r="B7865" s="2" t="s">
        <v>2445</v>
      </c>
      <c r="C7865" s="2" t="s">
        <v>119</v>
      </c>
      <c r="D7865" s="2" t="s">
        <v>17184</v>
      </c>
      <c r="E7865" s="2" t="s">
        <v>17187</v>
      </c>
      <c r="F7865" s="13" t="n">
        <v>46203</v>
      </c>
      <c r="G7865" s="13" t="n">
        <v>46204</v>
      </c>
      <c r="H7865" s="2" t="n">
        <v>42</v>
      </c>
    </row>
    <row r="7866" customFormat="false" ht="15" hidden="false" customHeight="false" outlineLevel="0" collapsed="false">
      <c r="A7866" s="2" t="s">
        <v>25047</v>
      </c>
      <c r="B7866" s="2" t="s">
        <v>4645</v>
      </c>
      <c r="C7866" s="2" t="s">
        <v>165</v>
      </c>
      <c r="D7866" s="2" t="s">
        <v>17178</v>
      </c>
      <c r="E7866" s="2" t="s">
        <v>17187</v>
      </c>
      <c r="F7866" s="13" t="n">
        <v>45752</v>
      </c>
      <c r="G7866" s="13" t="n">
        <v>45752</v>
      </c>
      <c r="H7866" s="2" t="n">
        <v>3.3</v>
      </c>
    </row>
    <row r="7867" customFormat="false" ht="15" hidden="false" customHeight="false" outlineLevel="0" collapsed="false">
      <c r="A7867" s="2" t="s">
        <v>25048</v>
      </c>
      <c r="B7867" s="2" t="s">
        <v>3129</v>
      </c>
      <c r="C7867" s="2" t="s">
        <v>98</v>
      </c>
      <c r="D7867" s="2" t="s">
        <v>17175</v>
      </c>
      <c r="E7867" s="2" t="s">
        <v>17187</v>
      </c>
      <c r="F7867" s="13" t="n">
        <v>45662</v>
      </c>
      <c r="G7867" s="13" t="n">
        <v>45662</v>
      </c>
      <c r="H7867" s="2" t="n">
        <v>16.2</v>
      </c>
    </row>
    <row r="7868" customFormat="false" ht="15" hidden="false" customHeight="false" outlineLevel="0" collapsed="false">
      <c r="A7868" s="2" t="s">
        <v>25049</v>
      </c>
      <c r="B7868" s="2" t="s">
        <v>2690</v>
      </c>
      <c r="C7868" s="2" t="s">
        <v>139</v>
      </c>
      <c r="D7868" s="2" t="s">
        <v>17180</v>
      </c>
      <c r="E7868" s="2" t="s">
        <v>17176</v>
      </c>
      <c r="F7868" s="13" t="n">
        <v>45908</v>
      </c>
      <c r="G7868" s="13" t="n">
        <v>45908</v>
      </c>
      <c r="H7868" s="2" t="n">
        <v>12.2</v>
      </c>
    </row>
    <row r="7869" customFormat="false" ht="15" hidden="false" customHeight="false" outlineLevel="0" collapsed="false">
      <c r="A7869" s="2" t="s">
        <v>25050</v>
      </c>
      <c r="B7869" s="2" t="s">
        <v>379</v>
      </c>
      <c r="C7869" s="2" t="s">
        <v>145</v>
      </c>
      <c r="D7869" s="2" t="s">
        <v>17178</v>
      </c>
      <c r="E7869" s="2" t="s">
        <v>17176</v>
      </c>
      <c r="F7869" s="13" t="n">
        <v>46030</v>
      </c>
      <c r="G7869" s="13" t="n">
        <v>46030</v>
      </c>
      <c r="H7869" s="2" t="n">
        <v>15.3</v>
      </c>
    </row>
    <row r="7870" customFormat="false" ht="15" hidden="false" customHeight="false" outlineLevel="0" collapsed="false">
      <c r="A7870" s="2" t="s">
        <v>25051</v>
      </c>
      <c r="B7870" s="2" t="s">
        <v>3705</v>
      </c>
      <c r="C7870" s="2" t="s">
        <v>114</v>
      </c>
      <c r="D7870" s="2" t="s">
        <v>17180</v>
      </c>
      <c r="E7870" s="2" t="s">
        <v>17176</v>
      </c>
      <c r="F7870" s="13" t="n">
        <v>46089</v>
      </c>
      <c r="G7870" s="13" t="n">
        <v>46089</v>
      </c>
      <c r="H7870" s="2" t="n">
        <v>19.3</v>
      </c>
    </row>
    <row r="7871" customFormat="false" ht="15" hidden="false" customHeight="false" outlineLevel="0" collapsed="false">
      <c r="A7871" s="2" t="s">
        <v>25052</v>
      </c>
      <c r="B7871" s="2" t="s">
        <v>3431</v>
      </c>
      <c r="C7871" s="2" t="s">
        <v>108</v>
      </c>
      <c r="D7871" s="2" t="s">
        <v>17175</v>
      </c>
      <c r="E7871" s="2" t="s">
        <v>17187</v>
      </c>
      <c r="F7871" s="13" t="n">
        <v>45758</v>
      </c>
      <c r="G7871" s="13" t="n">
        <v>45758</v>
      </c>
      <c r="H7871" s="2" t="n">
        <v>13</v>
      </c>
    </row>
    <row r="7872" customFormat="false" ht="15" hidden="false" customHeight="false" outlineLevel="0" collapsed="false">
      <c r="A7872" s="2" t="s">
        <v>25053</v>
      </c>
      <c r="B7872" s="2" t="s">
        <v>4739</v>
      </c>
      <c r="C7872" s="2" t="s">
        <v>163</v>
      </c>
      <c r="D7872" s="2" t="s">
        <v>17175</v>
      </c>
      <c r="E7872" s="2" t="s">
        <v>17176</v>
      </c>
      <c r="F7872" s="13" t="n">
        <v>46097</v>
      </c>
      <c r="G7872" s="13" t="n">
        <v>46097</v>
      </c>
      <c r="H7872" s="2" t="n">
        <v>12.9</v>
      </c>
    </row>
    <row r="7873" customFormat="false" ht="15" hidden="false" customHeight="false" outlineLevel="0" collapsed="false">
      <c r="A7873" s="2" t="s">
        <v>25054</v>
      </c>
      <c r="B7873" s="2" t="s">
        <v>2381</v>
      </c>
      <c r="C7873" s="2" t="s">
        <v>104</v>
      </c>
      <c r="D7873" s="2" t="s">
        <v>17178</v>
      </c>
      <c r="E7873" s="2" t="s">
        <v>17193</v>
      </c>
      <c r="F7873" s="13" t="n">
        <v>46024</v>
      </c>
      <c r="G7873" s="13" t="n">
        <v>46024</v>
      </c>
      <c r="H7873" s="2" t="n">
        <v>8</v>
      </c>
    </row>
    <row r="7874" customFormat="false" ht="15" hidden="false" customHeight="false" outlineLevel="0" collapsed="false">
      <c r="A7874" s="2" t="s">
        <v>25055</v>
      </c>
      <c r="B7874" s="2" t="s">
        <v>411</v>
      </c>
      <c r="C7874" s="2" t="s">
        <v>145</v>
      </c>
      <c r="D7874" s="2" t="s">
        <v>17184</v>
      </c>
      <c r="E7874" s="2" t="s">
        <v>17187</v>
      </c>
      <c r="F7874" s="13" t="n">
        <v>46057</v>
      </c>
      <c r="G7874" s="13" t="n">
        <v>46057</v>
      </c>
      <c r="H7874" s="2" t="n">
        <v>22.6</v>
      </c>
    </row>
    <row r="7875" customFormat="false" ht="15" hidden="false" customHeight="false" outlineLevel="0" collapsed="false">
      <c r="A7875" s="2" t="s">
        <v>25056</v>
      </c>
      <c r="B7875" s="2" t="s">
        <v>1033</v>
      </c>
      <c r="C7875" s="2" t="s">
        <v>139</v>
      </c>
      <c r="D7875" s="2" t="s">
        <v>17178</v>
      </c>
      <c r="E7875" s="2" t="s">
        <v>17187</v>
      </c>
      <c r="F7875" s="13" t="n">
        <v>45839</v>
      </c>
      <c r="G7875" s="13" t="n">
        <v>45839</v>
      </c>
      <c r="H7875" s="2" t="n">
        <v>8.9</v>
      </c>
    </row>
    <row r="7876" customFormat="false" ht="15" hidden="false" customHeight="false" outlineLevel="0" collapsed="false">
      <c r="A7876" s="2" t="s">
        <v>25057</v>
      </c>
      <c r="B7876" s="2" t="s">
        <v>2052</v>
      </c>
      <c r="C7876" s="2" t="s">
        <v>141</v>
      </c>
      <c r="D7876" s="2" t="s">
        <v>17178</v>
      </c>
      <c r="E7876" s="2" t="s">
        <v>17176</v>
      </c>
      <c r="F7876" s="13" t="n">
        <v>46058</v>
      </c>
      <c r="G7876" s="13" t="n">
        <v>46058</v>
      </c>
      <c r="H7876" s="2" t="n">
        <v>16.1</v>
      </c>
    </row>
    <row r="7877" customFormat="false" ht="15" hidden="false" customHeight="false" outlineLevel="0" collapsed="false">
      <c r="A7877" s="2" t="s">
        <v>25058</v>
      </c>
      <c r="B7877" s="2" t="s">
        <v>4921</v>
      </c>
      <c r="C7877" s="2" t="s">
        <v>123</v>
      </c>
      <c r="D7877" s="2" t="s">
        <v>17178</v>
      </c>
      <c r="E7877" s="2" t="s">
        <v>17176</v>
      </c>
      <c r="F7877" s="13" t="n">
        <v>46064</v>
      </c>
      <c r="G7877" s="13" t="n">
        <v>46064</v>
      </c>
      <c r="H7877" s="2" t="n">
        <v>11.9</v>
      </c>
    </row>
    <row r="7878" customFormat="false" ht="15" hidden="false" customHeight="false" outlineLevel="0" collapsed="false">
      <c r="A7878" s="2" t="s">
        <v>25059</v>
      </c>
      <c r="B7878" s="2" t="s">
        <v>2794</v>
      </c>
      <c r="C7878" s="2" t="s">
        <v>141</v>
      </c>
      <c r="D7878" s="2" t="s">
        <v>17178</v>
      </c>
      <c r="E7878" s="2" t="s">
        <v>17187</v>
      </c>
      <c r="F7878" s="13" t="n">
        <v>45846</v>
      </c>
      <c r="G7878" s="13" t="n">
        <v>45846</v>
      </c>
      <c r="H7878" s="2" t="n">
        <v>5</v>
      </c>
    </row>
    <row r="7879" customFormat="false" ht="15" hidden="false" customHeight="false" outlineLevel="0" collapsed="false">
      <c r="A7879" s="2" t="s">
        <v>25060</v>
      </c>
      <c r="B7879" s="2" t="s">
        <v>4917</v>
      </c>
      <c r="C7879" s="2" t="s">
        <v>145</v>
      </c>
      <c r="D7879" s="2" t="s">
        <v>17178</v>
      </c>
      <c r="E7879" s="2" t="s">
        <v>17187</v>
      </c>
      <c r="F7879" s="13" t="n">
        <v>45867</v>
      </c>
      <c r="G7879" s="13" t="n">
        <v>45867</v>
      </c>
      <c r="H7879" s="2" t="n">
        <v>18.2</v>
      </c>
    </row>
    <row r="7880" customFormat="false" ht="15" hidden="false" customHeight="false" outlineLevel="0" collapsed="false">
      <c r="A7880" s="2" t="s">
        <v>25061</v>
      </c>
      <c r="B7880" s="2" t="s">
        <v>4296</v>
      </c>
      <c r="C7880" s="2" t="s">
        <v>119</v>
      </c>
      <c r="D7880" s="2" t="s">
        <v>17184</v>
      </c>
      <c r="E7880" s="2" t="s">
        <v>17176</v>
      </c>
      <c r="F7880" s="13" t="n">
        <v>45947</v>
      </c>
      <c r="G7880" s="13" t="n">
        <v>45947</v>
      </c>
      <c r="H7880" s="2" t="n">
        <v>6.5</v>
      </c>
    </row>
    <row r="7881" customFormat="false" ht="15" hidden="false" customHeight="false" outlineLevel="0" collapsed="false">
      <c r="A7881" s="2" t="s">
        <v>25062</v>
      </c>
      <c r="B7881" s="2" t="s">
        <v>3823</v>
      </c>
      <c r="C7881" s="2" t="s">
        <v>145</v>
      </c>
      <c r="D7881" s="2" t="s">
        <v>17178</v>
      </c>
      <c r="E7881" s="2" t="s">
        <v>17193</v>
      </c>
      <c r="F7881" s="13" t="n">
        <v>46069</v>
      </c>
      <c r="G7881" s="13" t="n">
        <v>46069</v>
      </c>
      <c r="H7881" s="2" t="n">
        <v>6.9</v>
      </c>
    </row>
    <row r="7882" customFormat="false" ht="15" hidden="false" customHeight="false" outlineLevel="0" collapsed="false">
      <c r="A7882" s="2" t="s">
        <v>25063</v>
      </c>
      <c r="B7882" s="2" t="s">
        <v>2047</v>
      </c>
      <c r="C7882" s="2" t="s">
        <v>128</v>
      </c>
      <c r="D7882" s="2" t="s">
        <v>17178</v>
      </c>
      <c r="E7882" s="2" t="s">
        <v>17176</v>
      </c>
      <c r="F7882" s="13" t="n">
        <v>46082</v>
      </c>
      <c r="G7882" s="13" t="n">
        <v>46082</v>
      </c>
      <c r="H7882" s="2" t="n">
        <v>11.4</v>
      </c>
    </row>
    <row r="7883" customFormat="false" ht="15" hidden="false" customHeight="false" outlineLevel="0" collapsed="false">
      <c r="A7883" s="2" t="s">
        <v>25064</v>
      </c>
      <c r="B7883" s="2" t="s">
        <v>1456</v>
      </c>
      <c r="C7883" s="2" t="s">
        <v>139</v>
      </c>
      <c r="D7883" s="2" t="s">
        <v>17178</v>
      </c>
      <c r="E7883" s="2" t="s">
        <v>17187</v>
      </c>
      <c r="F7883" s="13" t="n">
        <v>46213</v>
      </c>
      <c r="G7883" s="13" t="n">
        <v>46213</v>
      </c>
      <c r="H7883" s="2" t="n">
        <v>7.4</v>
      </c>
    </row>
    <row r="7884" customFormat="false" ht="15" hidden="false" customHeight="false" outlineLevel="0" collapsed="false">
      <c r="A7884" s="2" t="s">
        <v>25065</v>
      </c>
      <c r="B7884" s="2" t="s">
        <v>577</v>
      </c>
      <c r="C7884" s="2" t="s">
        <v>108</v>
      </c>
      <c r="D7884" s="2" t="s">
        <v>17178</v>
      </c>
      <c r="E7884" s="2" t="s">
        <v>17176</v>
      </c>
      <c r="F7884" s="13" t="n">
        <v>46236</v>
      </c>
      <c r="G7884" s="13" t="n">
        <v>46236</v>
      </c>
      <c r="H7884" s="2" t="n">
        <v>10</v>
      </c>
    </row>
    <row r="7885" customFormat="false" ht="15" hidden="false" customHeight="false" outlineLevel="0" collapsed="false">
      <c r="A7885" s="2" t="s">
        <v>25066</v>
      </c>
      <c r="B7885" s="2" t="s">
        <v>1857</v>
      </c>
      <c r="C7885" s="2" t="s">
        <v>104</v>
      </c>
      <c r="D7885" s="2" t="s">
        <v>17182</v>
      </c>
      <c r="E7885" s="2" t="s">
        <v>17193</v>
      </c>
      <c r="F7885" s="13" t="n">
        <v>45804</v>
      </c>
      <c r="G7885" s="13" t="n">
        <v>45804</v>
      </c>
      <c r="H7885" s="2" t="n">
        <v>4.5</v>
      </c>
    </row>
    <row r="7886" customFormat="false" ht="15" hidden="false" customHeight="false" outlineLevel="0" collapsed="false">
      <c r="A7886" s="2" t="s">
        <v>25067</v>
      </c>
      <c r="B7886" s="2" t="s">
        <v>2708</v>
      </c>
      <c r="C7886" s="2" t="s">
        <v>114</v>
      </c>
      <c r="D7886" s="2" t="s">
        <v>17184</v>
      </c>
      <c r="E7886" s="2" t="s">
        <v>17187</v>
      </c>
      <c r="F7886" s="13" t="n">
        <v>45969</v>
      </c>
      <c r="G7886" s="13" t="n">
        <v>45969</v>
      </c>
      <c r="H7886" s="2" t="n">
        <v>11.8</v>
      </c>
    </row>
    <row r="7887" customFormat="false" ht="15" hidden="false" customHeight="false" outlineLevel="0" collapsed="false">
      <c r="A7887" s="2" t="s">
        <v>25068</v>
      </c>
      <c r="B7887" s="2" t="s">
        <v>3965</v>
      </c>
      <c r="C7887" s="2" t="s">
        <v>145</v>
      </c>
      <c r="D7887" s="2" t="s">
        <v>17182</v>
      </c>
      <c r="E7887" s="2" t="s">
        <v>17187</v>
      </c>
      <c r="F7887" s="13" t="n">
        <v>45973</v>
      </c>
      <c r="G7887" s="13" t="n">
        <v>45973</v>
      </c>
      <c r="H7887" s="2" t="n">
        <v>10.6</v>
      </c>
    </row>
    <row r="7888" customFormat="false" ht="15" hidden="false" customHeight="false" outlineLevel="0" collapsed="false">
      <c r="A7888" s="2" t="s">
        <v>25069</v>
      </c>
      <c r="B7888" s="2" t="s">
        <v>4602</v>
      </c>
      <c r="C7888" s="2" t="s">
        <v>119</v>
      </c>
      <c r="D7888" s="2" t="s">
        <v>17184</v>
      </c>
      <c r="E7888" s="2" t="s">
        <v>17176</v>
      </c>
      <c r="F7888" s="13" t="n">
        <v>46085</v>
      </c>
      <c r="G7888" s="13" t="n">
        <v>46086</v>
      </c>
      <c r="H7888" s="2" t="n">
        <v>41.3</v>
      </c>
    </row>
    <row r="7889" customFormat="false" ht="15" hidden="false" customHeight="false" outlineLevel="0" collapsed="false">
      <c r="A7889" s="2" t="s">
        <v>25070</v>
      </c>
      <c r="B7889" s="2" t="s">
        <v>4521</v>
      </c>
      <c r="C7889" s="2" t="s">
        <v>119</v>
      </c>
      <c r="D7889" s="2" t="s">
        <v>17182</v>
      </c>
      <c r="E7889" s="2" t="s">
        <v>17176</v>
      </c>
      <c r="F7889" s="13" t="n">
        <v>46191</v>
      </c>
      <c r="G7889" s="13" t="n">
        <v>46191</v>
      </c>
      <c r="H7889" s="2" t="n">
        <v>21.7</v>
      </c>
    </row>
    <row r="7890" customFormat="false" ht="15" hidden="false" customHeight="false" outlineLevel="0" collapsed="false">
      <c r="A7890" s="2" t="s">
        <v>25071</v>
      </c>
      <c r="B7890" s="2" t="s">
        <v>3538</v>
      </c>
      <c r="C7890" s="2" t="s">
        <v>98</v>
      </c>
      <c r="D7890" s="2" t="s">
        <v>17178</v>
      </c>
      <c r="E7890" s="2" t="s">
        <v>17176</v>
      </c>
      <c r="F7890" s="13" t="n">
        <v>46287</v>
      </c>
      <c r="G7890" s="13" t="n">
        <v>46288</v>
      </c>
      <c r="H7890" s="2" t="n">
        <v>26.3</v>
      </c>
    </row>
    <row r="7891" customFormat="false" ht="15" hidden="false" customHeight="false" outlineLevel="0" collapsed="false">
      <c r="A7891" s="2" t="s">
        <v>25072</v>
      </c>
      <c r="B7891" s="2" t="s">
        <v>188</v>
      </c>
      <c r="C7891" s="2" t="s">
        <v>98</v>
      </c>
      <c r="D7891" s="2" t="s">
        <v>17178</v>
      </c>
      <c r="E7891" s="2" t="s">
        <v>17193</v>
      </c>
      <c r="F7891" s="13" t="n">
        <v>46058</v>
      </c>
      <c r="G7891" s="13" t="n">
        <v>46058</v>
      </c>
      <c r="H7891" s="2" t="n">
        <v>5.2</v>
      </c>
    </row>
    <row r="7892" customFormat="false" ht="15" hidden="false" customHeight="false" outlineLevel="0" collapsed="false">
      <c r="A7892" s="2" t="s">
        <v>25073</v>
      </c>
      <c r="B7892" s="2" t="s">
        <v>1545</v>
      </c>
      <c r="C7892" s="2" t="s">
        <v>145</v>
      </c>
      <c r="D7892" s="2" t="s">
        <v>17180</v>
      </c>
      <c r="E7892" s="2" t="s">
        <v>17193</v>
      </c>
      <c r="F7892" s="13" t="n">
        <v>45993</v>
      </c>
      <c r="G7892" s="13" t="n">
        <v>45993</v>
      </c>
      <c r="H7892" s="2" t="n">
        <v>4</v>
      </c>
    </row>
    <row r="7893" customFormat="false" ht="15" hidden="false" customHeight="false" outlineLevel="0" collapsed="false">
      <c r="A7893" s="2" t="s">
        <v>25074</v>
      </c>
      <c r="B7893" s="2" t="s">
        <v>761</v>
      </c>
      <c r="C7893" s="2" t="s">
        <v>139</v>
      </c>
      <c r="D7893" s="2" t="s">
        <v>17175</v>
      </c>
      <c r="E7893" s="2" t="s">
        <v>17187</v>
      </c>
      <c r="F7893" s="13" t="n">
        <v>45963</v>
      </c>
      <c r="G7893" s="13" t="n">
        <v>45963</v>
      </c>
      <c r="H7893" s="2" t="n">
        <v>7.4</v>
      </c>
    </row>
    <row r="7894" customFormat="false" ht="15" hidden="false" customHeight="false" outlineLevel="0" collapsed="false">
      <c r="A7894" s="2" t="s">
        <v>25075</v>
      </c>
      <c r="B7894" s="2" t="s">
        <v>2575</v>
      </c>
      <c r="C7894" s="2" t="s">
        <v>98</v>
      </c>
      <c r="D7894" s="2" t="s">
        <v>17178</v>
      </c>
      <c r="E7894" s="2" t="s">
        <v>17193</v>
      </c>
      <c r="F7894" s="13" t="n">
        <v>46092</v>
      </c>
      <c r="G7894" s="13" t="n">
        <v>46092</v>
      </c>
      <c r="H7894" s="2" t="n">
        <v>7.7</v>
      </c>
    </row>
    <row r="7895" customFormat="false" ht="15" hidden="false" customHeight="false" outlineLevel="0" collapsed="false">
      <c r="A7895" s="2" t="s">
        <v>25076</v>
      </c>
      <c r="B7895" s="2" t="s">
        <v>4472</v>
      </c>
      <c r="C7895" s="2" t="s">
        <v>98</v>
      </c>
      <c r="D7895" s="2" t="s">
        <v>17182</v>
      </c>
      <c r="E7895" s="2" t="s">
        <v>17187</v>
      </c>
      <c r="F7895" s="13" t="n">
        <v>46274</v>
      </c>
      <c r="G7895" s="13" t="n">
        <v>46274</v>
      </c>
      <c r="H7895" s="2" t="n">
        <v>6.8</v>
      </c>
    </row>
    <row r="7896" customFormat="false" ht="15" hidden="false" customHeight="false" outlineLevel="0" collapsed="false">
      <c r="A7896" s="2" t="s">
        <v>25077</v>
      </c>
      <c r="B7896" s="2" t="s">
        <v>1890</v>
      </c>
      <c r="C7896" s="2" t="s">
        <v>139</v>
      </c>
      <c r="D7896" s="2" t="s">
        <v>17182</v>
      </c>
      <c r="E7896" s="2" t="s">
        <v>17176</v>
      </c>
      <c r="F7896" s="13" t="n">
        <v>45719</v>
      </c>
      <c r="G7896" s="13" t="n">
        <v>45719</v>
      </c>
      <c r="H7896" s="2" t="n">
        <v>15.1</v>
      </c>
    </row>
    <row r="7897" customFormat="false" ht="15" hidden="false" customHeight="false" outlineLevel="0" collapsed="false">
      <c r="A7897" s="2" t="s">
        <v>25078</v>
      </c>
      <c r="B7897" s="2" t="s">
        <v>1337</v>
      </c>
      <c r="C7897" s="2" t="s">
        <v>114</v>
      </c>
      <c r="D7897" s="2" t="s">
        <v>17175</v>
      </c>
      <c r="E7897" s="2" t="s">
        <v>17193</v>
      </c>
      <c r="F7897" s="13" t="n">
        <v>45947</v>
      </c>
      <c r="G7897" s="13" t="n">
        <v>45947</v>
      </c>
      <c r="H7897" s="2" t="n">
        <v>14.1</v>
      </c>
    </row>
    <row r="7898" customFormat="false" ht="15" hidden="false" customHeight="false" outlineLevel="0" collapsed="false">
      <c r="A7898" s="2" t="s">
        <v>25079</v>
      </c>
      <c r="B7898" s="2" t="s">
        <v>4299</v>
      </c>
      <c r="C7898" s="2" t="s">
        <v>139</v>
      </c>
      <c r="D7898" s="2" t="s">
        <v>17175</v>
      </c>
      <c r="E7898" s="2" t="s">
        <v>17187</v>
      </c>
      <c r="F7898" s="13" t="n">
        <v>45770</v>
      </c>
      <c r="G7898" s="13" t="n">
        <v>45770</v>
      </c>
      <c r="H7898" s="2" t="n">
        <v>6.9</v>
      </c>
    </row>
    <row r="7899" customFormat="false" ht="15" hidden="false" customHeight="false" outlineLevel="0" collapsed="false">
      <c r="A7899" s="2" t="s">
        <v>25080</v>
      </c>
      <c r="B7899" s="2" t="s">
        <v>712</v>
      </c>
      <c r="C7899" s="2" t="s">
        <v>123</v>
      </c>
      <c r="D7899" s="2" t="s">
        <v>17184</v>
      </c>
      <c r="E7899" s="2" t="s">
        <v>17193</v>
      </c>
      <c r="F7899" s="13" t="n">
        <v>46154</v>
      </c>
      <c r="G7899" s="13" t="n">
        <v>46154</v>
      </c>
      <c r="H7899" s="2" t="n">
        <v>14.3</v>
      </c>
    </row>
    <row r="7900" customFormat="false" ht="15" hidden="false" customHeight="false" outlineLevel="0" collapsed="false">
      <c r="A7900" s="2" t="s">
        <v>25081</v>
      </c>
      <c r="B7900" s="2" t="s">
        <v>203</v>
      </c>
      <c r="C7900" s="2" t="s">
        <v>114</v>
      </c>
      <c r="D7900" s="2" t="s">
        <v>17175</v>
      </c>
      <c r="E7900" s="2" t="s">
        <v>17193</v>
      </c>
      <c r="F7900" s="13" t="n">
        <v>45988</v>
      </c>
      <c r="G7900" s="13" t="n">
        <v>45988</v>
      </c>
      <c r="H7900" s="2" t="n">
        <v>4.3</v>
      </c>
    </row>
    <row r="7901" customFormat="false" ht="15" hidden="false" customHeight="false" outlineLevel="0" collapsed="false">
      <c r="A7901" s="2" t="s">
        <v>25082</v>
      </c>
      <c r="B7901" s="2" t="s">
        <v>189</v>
      </c>
      <c r="C7901" s="2" t="s">
        <v>165</v>
      </c>
      <c r="D7901" s="2" t="s">
        <v>17175</v>
      </c>
      <c r="E7901" s="2" t="s">
        <v>17187</v>
      </c>
      <c r="F7901" s="13" t="n">
        <v>46014</v>
      </c>
      <c r="G7901" s="13" t="n">
        <v>46014</v>
      </c>
      <c r="H7901" s="2" t="n">
        <v>5.6</v>
      </c>
    </row>
    <row r="7902" customFormat="false" ht="15" hidden="false" customHeight="false" outlineLevel="0" collapsed="false">
      <c r="A7902" s="2" t="s">
        <v>25083</v>
      </c>
      <c r="B7902" s="2" t="s">
        <v>3072</v>
      </c>
      <c r="C7902" s="2" t="s">
        <v>119</v>
      </c>
      <c r="D7902" s="2" t="s">
        <v>17180</v>
      </c>
      <c r="E7902" s="2" t="s">
        <v>17176</v>
      </c>
      <c r="F7902" s="13" t="n">
        <v>46255</v>
      </c>
      <c r="G7902" s="13" t="n">
        <v>46256</v>
      </c>
      <c r="H7902" s="2" t="n">
        <v>24.6</v>
      </c>
    </row>
    <row r="7903" customFormat="false" ht="15" hidden="false" customHeight="false" outlineLevel="0" collapsed="false">
      <c r="A7903" s="2" t="s">
        <v>25084</v>
      </c>
      <c r="B7903" s="2" t="s">
        <v>4187</v>
      </c>
      <c r="C7903" s="2" t="s">
        <v>123</v>
      </c>
      <c r="D7903" s="2" t="s">
        <v>17182</v>
      </c>
      <c r="E7903" s="2" t="s">
        <v>17187</v>
      </c>
      <c r="F7903" s="13" t="n">
        <v>46208</v>
      </c>
      <c r="G7903" s="13" t="n">
        <v>46208</v>
      </c>
      <c r="H7903" s="2" t="n">
        <v>8.3</v>
      </c>
    </row>
    <row r="7904" customFormat="false" ht="15" hidden="false" customHeight="false" outlineLevel="0" collapsed="false">
      <c r="A7904" s="2" t="s">
        <v>25085</v>
      </c>
      <c r="B7904" s="2" t="s">
        <v>4288</v>
      </c>
      <c r="C7904" s="2" t="s">
        <v>114</v>
      </c>
      <c r="D7904" s="2" t="s">
        <v>17182</v>
      </c>
      <c r="E7904" s="2" t="s">
        <v>17187</v>
      </c>
      <c r="F7904" s="13" t="n">
        <v>46236</v>
      </c>
      <c r="G7904" s="13" t="n">
        <v>46236</v>
      </c>
      <c r="H7904" s="2" t="n">
        <v>17.8</v>
      </c>
    </row>
    <row r="7905" customFormat="false" ht="15" hidden="false" customHeight="false" outlineLevel="0" collapsed="false">
      <c r="A7905" s="2" t="s">
        <v>25086</v>
      </c>
      <c r="B7905" s="2" t="s">
        <v>4496</v>
      </c>
      <c r="C7905" s="2" t="s">
        <v>119</v>
      </c>
      <c r="D7905" s="2" t="s">
        <v>17184</v>
      </c>
      <c r="E7905" s="2" t="s">
        <v>17176</v>
      </c>
      <c r="F7905" s="13" t="n">
        <v>46051</v>
      </c>
      <c r="G7905" s="13" t="n">
        <v>46052</v>
      </c>
      <c r="H7905" s="2" t="n">
        <v>30.3</v>
      </c>
    </row>
    <row r="7906" customFormat="false" ht="15" hidden="false" customHeight="false" outlineLevel="0" collapsed="false">
      <c r="A7906" s="2" t="s">
        <v>25087</v>
      </c>
      <c r="B7906" s="2" t="s">
        <v>753</v>
      </c>
      <c r="C7906" s="2" t="s">
        <v>114</v>
      </c>
      <c r="D7906" s="2" t="s">
        <v>17178</v>
      </c>
      <c r="E7906" s="2" t="s">
        <v>17176</v>
      </c>
      <c r="F7906" s="13" t="n">
        <v>46233</v>
      </c>
      <c r="G7906" s="13" t="n">
        <v>46233</v>
      </c>
      <c r="H7906" s="2" t="n">
        <v>13.3</v>
      </c>
    </row>
    <row r="7907" customFormat="false" ht="15" hidden="false" customHeight="false" outlineLevel="0" collapsed="false">
      <c r="A7907" s="2" t="s">
        <v>25088</v>
      </c>
      <c r="B7907" s="2" t="s">
        <v>3787</v>
      </c>
      <c r="C7907" s="2" t="s">
        <v>141</v>
      </c>
      <c r="D7907" s="2" t="s">
        <v>17182</v>
      </c>
      <c r="E7907" s="2" t="s">
        <v>17176</v>
      </c>
      <c r="F7907" s="13" t="n">
        <v>45897</v>
      </c>
      <c r="G7907" s="13" t="n">
        <v>45897</v>
      </c>
      <c r="H7907" s="2" t="n">
        <v>20.7</v>
      </c>
    </row>
    <row r="7908" customFormat="false" ht="15" hidden="false" customHeight="false" outlineLevel="0" collapsed="false">
      <c r="A7908" s="2" t="s">
        <v>25089</v>
      </c>
      <c r="B7908" s="2" t="s">
        <v>1652</v>
      </c>
      <c r="C7908" s="2" t="s">
        <v>128</v>
      </c>
      <c r="D7908" s="2" t="s">
        <v>17178</v>
      </c>
      <c r="E7908" s="2" t="s">
        <v>17176</v>
      </c>
      <c r="F7908" s="13" t="n">
        <v>45864</v>
      </c>
      <c r="G7908" s="13" t="n">
        <v>45864</v>
      </c>
      <c r="H7908" s="2" t="n">
        <v>11.7</v>
      </c>
    </row>
    <row r="7909" customFormat="false" ht="15" hidden="false" customHeight="false" outlineLevel="0" collapsed="false">
      <c r="A7909" s="2" t="s">
        <v>25090</v>
      </c>
      <c r="B7909" s="2" t="s">
        <v>1097</v>
      </c>
      <c r="C7909" s="2" t="s">
        <v>119</v>
      </c>
      <c r="D7909" s="2" t="s">
        <v>17175</v>
      </c>
      <c r="E7909" s="2" t="s">
        <v>17193</v>
      </c>
      <c r="F7909" s="13" t="n">
        <v>46091</v>
      </c>
      <c r="G7909" s="13" t="n">
        <v>46091</v>
      </c>
      <c r="H7909" s="2" t="n">
        <v>17.7</v>
      </c>
    </row>
    <row r="7910" customFormat="false" ht="15" hidden="false" customHeight="false" outlineLevel="0" collapsed="false">
      <c r="A7910" s="2" t="s">
        <v>25091</v>
      </c>
      <c r="B7910" s="2" t="s">
        <v>1799</v>
      </c>
      <c r="C7910" s="2" t="s">
        <v>165</v>
      </c>
      <c r="D7910" s="2" t="s">
        <v>17182</v>
      </c>
      <c r="E7910" s="2" t="s">
        <v>17187</v>
      </c>
      <c r="F7910" s="13" t="n">
        <v>46067</v>
      </c>
      <c r="G7910" s="13" t="n">
        <v>46067</v>
      </c>
      <c r="H7910" s="2" t="n">
        <v>13</v>
      </c>
    </row>
    <row r="7911" customFormat="false" ht="15" hidden="false" customHeight="false" outlineLevel="0" collapsed="false">
      <c r="A7911" s="2" t="s">
        <v>25092</v>
      </c>
      <c r="B7911" s="2" t="s">
        <v>2114</v>
      </c>
      <c r="C7911" s="2" t="s">
        <v>139</v>
      </c>
      <c r="D7911" s="2" t="s">
        <v>17184</v>
      </c>
      <c r="E7911" s="2" t="s">
        <v>17187</v>
      </c>
      <c r="F7911" s="13" t="n">
        <v>46120</v>
      </c>
      <c r="G7911" s="13" t="n">
        <v>46122</v>
      </c>
      <c r="H7911" s="2" t="n">
        <v>53.4</v>
      </c>
    </row>
    <row r="7912" customFormat="false" ht="15" hidden="false" customHeight="false" outlineLevel="0" collapsed="false">
      <c r="A7912" s="2" t="s">
        <v>25093</v>
      </c>
      <c r="B7912" s="2" t="s">
        <v>753</v>
      </c>
      <c r="C7912" s="2" t="s">
        <v>114</v>
      </c>
      <c r="D7912" s="2" t="s">
        <v>17178</v>
      </c>
      <c r="E7912" s="2" t="s">
        <v>17193</v>
      </c>
      <c r="F7912" s="13" t="n">
        <v>46151</v>
      </c>
      <c r="G7912" s="13" t="n">
        <v>46151</v>
      </c>
      <c r="H7912" s="2" t="n">
        <v>12.8</v>
      </c>
    </row>
    <row r="7913" customFormat="false" ht="15" hidden="false" customHeight="false" outlineLevel="0" collapsed="false">
      <c r="A7913" s="2" t="s">
        <v>25094</v>
      </c>
      <c r="B7913" s="2" t="s">
        <v>1182</v>
      </c>
      <c r="C7913" s="2" t="s">
        <v>108</v>
      </c>
      <c r="D7913" s="2" t="s">
        <v>17180</v>
      </c>
      <c r="E7913" s="2" t="s">
        <v>17187</v>
      </c>
      <c r="F7913" s="13" t="n">
        <v>46066</v>
      </c>
      <c r="G7913" s="13" t="n">
        <v>46066</v>
      </c>
      <c r="H7913" s="2" t="n">
        <v>1.9</v>
      </c>
    </row>
    <row r="7914" customFormat="false" ht="15" hidden="false" customHeight="false" outlineLevel="0" collapsed="false">
      <c r="A7914" s="2" t="s">
        <v>25095</v>
      </c>
      <c r="B7914" s="2" t="s">
        <v>4471</v>
      </c>
      <c r="C7914" s="2" t="s">
        <v>145</v>
      </c>
      <c r="D7914" s="2" t="s">
        <v>17180</v>
      </c>
      <c r="E7914" s="2" t="s">
        <v>17176</v>
      </c>
      <c r="F7914" s="13" t="n">
        <v>46140</v>
      </c>
      <c r="G7914" s="13" t="n">
        <v>46140</v>
      </c>
      <c r="H7914" s="2" t="n">
        <v>14.1</v>
      </c>
    </row>
    <row r="7915" customFormat="false" ht="15" hidden="false" customHeight="false" outlineLevel="0" collapsed="false">
      <c r="A7915" s="2" t="s">
        <v>25096</v>
      </c>
      <c r="B7915" s="2" t="s">
        <v>2184</v>
      </c>
      <c r="C7915" s="2" t="s">
        <v>119</v>
      </c>
      <c r="D7915" s="2" t="s">
        <v>17178</v>
      </c>
      <c r="E7915" s="2" t="s">
        <v>17176</v>
      </c>
      <c r="F7915" s="13" t="n">
        <v>45802</v>
      </c>
      <c r="G7915" s="13" t="n">
        <v>45802</v>
      </c>
      <c r="H7915" s="2" t="n">
        <v>8.2</v>
      </c>
    </row>
    <row r="7916" customFormat="false" ht="15" hidden="false" customHeight="false" outlineLevel="0" collapsed="false">
      <c r="A7916" s="2" t="s">
        <v>25097</v>
      </c>
      <c r="B7916" s="2" t="s">
        <v>4489</v>
      </c>
      <c r="C7916" s="2" t="s">
        <v>98</v>
      </c>
      <c r="D7916" s="2" t="s">
        <v>17182</v>
      </c>
      <c r="E7916" s="2" t="s">
        <v>17176</v>
      </c>
      <c r="F7916" s="13" t="n">
        <v>45869</v>
      </c>
      <c r="G7916" s="13" t="n">
        <v>45869</v>
      </c>
      <c r="H7916" s="2" t="n">
        <v>15.6</v>
      </c>
    </row>
    <row r="7917" customFormat="false" ht="15" hidden="false" customHeight="false" outlineLevel="0" collapsed="false">
      <c r="A7917" s="2" t="s">
        <v>25098</v>
      </c>
      <c r="B7917" s="2" t="s">
        <v>4518</v>
      </c>
      <c r="C7917" s="2" t="s">
        <v>119</v>
      </c>
      <c r="D7917" s="2" t="s">
        <v>17182</v>
      </c>
      <c r="E7917" s="2" t="s">
        <v>17193</v>
      </c>
      <c r="F7917" s="13" t="n">
        <v>46142</v>
      </c>
      <c r="G7917" s="13" t="n">
        <v>46142</v>
      </c>
      <c r="H7917" s="2" t="n">
        <v>7</v>
      </c>
    </row>
    <row r="7918" customFormat="false" ht="15" hidden="false" customHeight="false" outlineLevel="0" collapsed="false">
      <c r="A7918" s="2" t="s">
        <v>25099</v>
      </c>
      <c r="B7918" s="2" t="s">
        <v>5076</v>
      </c>
      <c r="C7918" s="2" t="s">
        <v>98</v>
      </c>
      <c r="D7918" s="2" t="s">
        <v>17180</v>
      </c>
      <c r="E7918" s="2" t="s">
        <v>17191</v>
      </c>
      <c r="F7918" s="13" t="n">
        <v>45825</v>
      </c>
      <c r="G7918" s="13" t="n">
        <v>45825</v>
      </c>
      <c r="H7918" s="2" t="n">
        <v>5</v>
      </c>
    </row>
    <row r="7919" customFormat="false" ht="15" hidden="false" customHeight="false" outlineLevel="0" collapsed="false">
      <c r="A7919" s="2" t="s">
        <v>25100</v>
      </c>
      <c r="B7919" s="2" t="s">
        <v>202</v>
      </c>
      <c r="C7919" s="2" t="s">
        <v>145</v>
      </c>
      <c r="D7919" s="2" t="s">
        <v>17180</v>
      </c>
      <c r="E7919" s="2" t="s">
        <v>17176</v>
      </c>
      <c r="F7919" s="13" t="n">
        <v>46273</v>
      </c>
      <c r="G7919" s="13" t="n">
        <v>46273</v>
      </c>
      <c r="H7919" s="2" t="n">
        <v>9.5</v>
      </c>
    </row>
    <row r="7920" customFormat="false" ht="15" hidden="false" customHeight="false" outlineLevel="0" collapsed="false">
      <c r="A7920" s="2" t="s">
        <v>25101</v>
      </c>
      <c r="B7920" s="2" t="s">
        <v>4636</v>
      </c>
      <c r="C7920" s="2" t="s">
        <v>104</v>
      </c>
      <c r="D7920" s="2" t="s">
        <v>17178</v>
      </c>
      <c r="E7920" s="2" t="s">
        <v>17176</v>
      </c>
      <c r="F7920" s="13" t="n">
        <v>45679</v>
      </c>
      <c r="G7920" s="13" t="n">
        <v>45679</v>
      </c>
      <c r="H7920" s="2" t="n">
        <v>12.5</v>
      </c>
    </row>
    <row r="7921" customFormat="false" ht="15" hidden="false" customHeight="false" outlineLevel="0" collapsed="false">
      <c r="A7921" s="2" t="s">
        <v>25102</v>
      </c>
      <c r="B7921" s="2" t="s">
        <v>2898</v>
      </c>
      <c r="C7921" s="2" t="s">
        <v>98</v>
      </c>
      <c r="D7921" s="2" t="s">
        <v>17178</v>
      </c>
      <c r="E7921" s="2" t="s">
        <v>17176</v>
      </c>
      <c r="F7921" s="13" t="n">
        <v>45975</v>
      </c>
      <c r="G7921" s="13" t="n">
        <v>45975</v>
      </c>
      <c r="H7921" s="2" t="n">
        <v>16.6</v>
      </c>
    </row>
    <row r="7922" customFormat="false" ht="15" hidden="false" customHeight="false" outlineLevel="0" collapsed="false">
      <c r="A7922" s="2" t="s">
        <v>25103</v>
      </c>
      <c r="B7922" s="2" t="s">
        <v>1982</v>
      </c>
      <c r="C7922" s="2" t="s">
        <v>165</v>
      </c>
      <c r="D7922" s="2" t="s">
        <v>17175</v>
      </c>
      <c r="E7922" s="2" t="s">
        <v>17187</v>
      </c>
      <c r="F7922" s="13" t="n">
        <v>45909</v>
      </c>
      <c r="G7922" s="13" t="n">
        <v>45909</v>
      </c>
      <c r="H7922" s="2" t="n">
        <v>13.3</v>
      </c>
    </row>
    <row r="7923" customFormat="false" ht="15" hidden="false" customHeight="false" outlineLevel="0" collapsed="false">
      <c r="A7923" s="2" t="s">
        <v>25104</v>
      </c>
      <c r="B7923" s="2" t="s">
        <v>4581</v>
      </c>
      <c r="C7923" s="2" t="s">
        <v>145</v>
      </c>
      <c r="D7923" s="2" t="s">
        <v>17175</v>
      </c>
      <c r="E7923" s="2" t="s">
        <v>17193</v>
      </c>
      <c r="F7923" s="13" t="n">
        <v>45878</v>
      </c>
      <c r="G7923" s="13" t="n">
        <v>45878</v>
      </c>
      <c r="H7923" s="2" t="n">
        <v>2.1</v>
      </c>
    </row>
    <row r="7924" customFormat="false" ht="15" hidden="false" customHeight="false" outlineLevel="0" collapsed="false">
      <c r="A7924" s="2" t="s">
        <v>25105</v>
      </c>
      <c r="B7924" s="2" t="s">
        <v>771</v>
      </c>
      <c r="C7924" s="2" t="s">
        <v>165</v>
      </c>
      <c r="D7924" s="2" t="s">
        <v>17182</v>
      </c>
      <c r="E7924" s="2" t="s">
        <v>17193</v>
      </c>
      <c r="F7924" s="13" t="n">
        <v>46077</v>
      </c>
      <c r="G7924" s="13" t="n">
        <v>46077</v>
      </c>
      <c r="H7924" s="2" t="n">
        <v>3.5</v>
      </c>
    </row>
    <row r="7925" customFormat="false" ht="15" hidden="false" customHeight="false" outlineLevel="0" collapsed="false">
      <c r="A7925" s="2" t="s">
        <v>25106</v>
      </c>
      <c r="B7925" s="2" t="s">
        <v>3426</v>
      </c>
      <c r="C7925" s="2" t="s">
        <v>98</v>
      </c>
      <c r="D7925" s="2" t="s">
        <v>17175</v>
      </c>
      <c r="E7925" s="2" t="s">
        <v>17193</v>
      </c>
      <c r="F7925" s="13" t="n">
        <v>45859</v>
      </c>
      <c r="G7925" s="13" t="n">
        <v>45859</v>
      </c>
      <c r="H7925" s="2" t="n">
        <v>2.6</v>
      </c>
    </row>
    <row r="7926" customFormat="false" ht="15" hidden="false" customHeight="false" outlineLevel="0" collapsed="false">
      <c r="A7926" s="2" t="s">
        <v>25107</v>
      </c>
      <c r="B7926" s="2" t="s">
        <v>2707</v>
      </c>
      <c r="C7926" s="2" t="s">
        <v>139</v>
      </c>
      <c r="D7926" s="2" t="s">
        <v>17175</v>
      </c>
      <c r="E7926" s="2" t="s">
        <v>17187</v>
      </c>
      <c r="F7926" s="13" t="n">
        <v>45946</v>
      </c>
      <c r="G7926" s="13" t="n">
        <v>45946</v>
      </c>
      <c r="H7926" s="2" t="n">
        <v>17.9</v>
      </c>
    </row>
    <row r="7927" customFormat="false" ht="15" hidden="false" customHeight="false" outlineLevel="0" collapsed="false">
      <c r="A7927" s="2" t="s">
        <v>25108</v>
      </c>
      <c r="B7927" s="2" t="s">
        <v>4674</v>
      </c>
      <c r="C7927" s="2" t="s">
        <v>108</v>
      </c>
      <c r="D7927" s="2" t="s">
        <v>17182</v>
      </c>
      <c r="E7927" s="2" t="s">
        <v>17187</v>
      </c>
      <c r="F7927" s="13" t="n">
        <v>46038</v>
      </c>
      <c r="G7927" s="13" t="n">
        <v>46039</v>
      </c>
      <c r="H7927" s="2" t="n">
        <v>24.2</v>
      </c>
    </row>
    <row r="7928" customFormat="false" ht="15" hidden="false" customHeight="false" outlineLevel="0" collapsed="false">
      <c r="A7928" s="2" t="s">
        <v>25109</v>
      </c>
      <c r="B7928" s="2" t="s">
        <v>2644</v>
      </c>
      <c r="C7928" s="2" t="s">
        <v>119</v>
      </c>
      <c r="D7928" s="2" t="s">
        <v>17178</v>
      </c>
      <c r="E7928" s="2" t="s">
        <v>17187</v>
      </c>
      <c r="F7928" s="13" t="n">
        <v>45997</v>
      </c>
      <c r="G7928" s="13" t="n">
        <v>45997</v>
      </c>
      <c r="H7928" s="2" t="n">
        <v>5.2</v>
      </c>
    </row>
    <row r="7929" customFormat="false" ht="15" hidden="false" customHeight="false" outlineLevel="0" collapsed="false">
      <c r="A7929" s="2" t="s">
        <v>25110</v>
      </c>
      <c r="B7929" s="2" t="s">
        <v>4992</v>
      </c>
      <c r="C7929" s="2" t="s">
        <v>98</v>
      </c>
      <c r="D7929" s="2" t="s">
        <v>17178</v>
      </c>
      <c r="E7929" s="2" t="s">
        <v>17176</v>
      </c>
      <c r="F7929" s="13" t="n">
        <v>46194</v>
      </c>
      <c r="G7929" s="13" t="n">
        <v>46194</v>
      </c>
      <c r="H7929" s="2" t="n">
        <v>3.6</v>
      </c>
    </row>
    <row r="7930" customFormat="false" ht="15" hidden="false" customHeight="false" outlineLevel="0" collapsed="false">
      <c r="A7930" s="2" t="s">
        <v>25111</v>
      </c>
      <c r="B7930" s="2" t="s">
        <v>4262</v>
      </c>
      <c r="C7930" s="2" t="s">
        <v>141</v>
      </c>
      <c r="D7930" s="2" t="s">
        <v>17175</v>
      </c>
      <c r="E7930" s="2" t="s">
        <v>17187</v>
      </c>
      <c r="F7930" s="13" t="n">
        <v>46290</v>
      </c>
      <c r="G7930" s="13" t="n">
        <v>46290</v>
      </c>
      <c r="H7930" s="2" t="n">
        <v>9.4</v>
      </c>
    </row>
    <row r="7931" customFormat="false" ht="15" hidden="false" customHeight="false" outlineLevel="0" collapsed="false">
      <c r="A7931" s="2" t="s">
        <v>25112</v>
      </c>
      <c r="B7931" s="2" t="s">
        <v>1400</v>
      </c>
      <c r="C7931" s="2" t="s">
        <v>104</v>
      </c>
      <c r="D7931" s="2" t="s">
        <v>17175</v>
      </c>
      <c r="E7931" s="2" t="s">
        <v>17176</v>
      </c>
      <c r="F7931" s="13" t="n">
        <v>46145</v>
      </c>
      <c r="G7931" s="13" t="n">
        <v>46145</v>
      </c>
      <c r="H7931" s="2" t="n">
        <v>5.5</v>
      </c>
    </row>
    <row r="7932" customFormat="false" ht="15" hidden="false" customHeight="false" outlineLevel="0" collapsed="false">
      <c r="A7932" s="2" t="s">
        <v>25113</v>
      </c>
      <c r="B7932" s="2" t="s">
        <v>2712</v>
      </c>
      <c r="C7932" s="2" t="s">
        <v>114</v>
      </c>
      <c r="D7932" s="2" t="s">
        <v>17184</v>
      </c>
      <c r="E7932" s="2" t="s">
        <v>17193</v>
      </c>
      <c r="F7932" s="13" t="n">
        <v>45719</v>
      </c>
      <c r="G7932" s="13" t="n">
        <v>45719</v>
      </c>
      <c r="H7932" s="2" t="n">
        <v>21.5</v>
      </c>
    </row>
    <row r="7933" customFormat="false" ht="15" hidden="false" customHeight="false" outlineLevel="0" collapsed="false">
      <c r="A7933" s="2" t="s">
        <v>25114</v>
      </c>
      <c r="B7933" s="2" t="s">
        <v>4102</v>
      </c>
      <c r="C7933" s="2" t="s">
        <v>104</v>
      </c>
      <c r="D7933" s="2" t="s">
        <v>17178</v>
      </c>
      <c r="E7933" s="2" t="s">
        <v>17187</v>
      </c>
      <c r="F7933" s="13" t="n">
        <v>45925</v>
      </c>
      <c r="G7933" s="13" t="n">
        <v>45925</v>
      </c>
      <c r="H7933" s="2" t="n">
        <v>6.9</v>
      </c>
    </row>
    <row r="7934" customFormat="false" ht="15" hidden="false" customHeight="false" outlineLevel="0" collapsed="false">
      <c r="A7934" s="2" t="s">
        <v>25115</v>
      </c>
      <c r="B7934" s="2" t="s">
        <v>3237</v>
      </c>
      <c r="C7934" s="2" t="s">
        <v>163</v>
      </c>
      <c r="D7934" s="2" t="s">
        <v>17175</v>
      </c>
      <c r="E7934" s="2" t="s">
        <v>17187</v>
      </c>
      <c r="F7934" s="13" t="n">
        <v>46114</v>
      </c>
      <c r="G7934" s="13" t="n">
        <v>46114</v>
      </c>
      <c r="H7934" s="2" t="n">
        <v>16.7</v>
      </c>
    </row>
    <row r="7935" customFormat="false" ht="15" hidden="false" customHeight="false" outlineLevel="0" collapsed="false">
      <c r="A7935" s="2" t="s">
        <v>25116</v>
      </c>
      <c r="B7935" s="2" t="s">
        <v>1653</v>
      </c>
      <c r="C7935" s="2" t="s">
        <v>119</v>
      </c>
      <c r="D7935" s="2" t="s">
        <v>17184</v>
      </c>
      <c r="E7935" s="2" t="s">
        <v>17193</v>
      </c>
      <c r="F7935" s="13" t="n">
        <v>46054</v>
      </c>
      <c r="G7935" s="13" t="n">
        <v>46054</v>
      </c>
      <c r="H7935" s="2" t="n">
        <v>2.9</v>
      </c>
    </row>
    <row r="7936" customFormat="false" ht="15" hidden="false" customHeight="false" outlineLevel="0" collapsed="false">
      <c r="A7936" s="2" t="s">
        <v>25117</v>
      </c>
      <c r="B7936" s="2" t="s">
        <v>909</v>
      </c>
      <c r="C7936" s="2" t="s">
        <v>98</v>
      </c>
      <c r="D7936" s="2" t="s">
        <v>17182</v>
      </c>
      <c r="E7936" s="2" t="s">
        <v>17187</v>
      </c>
      <c r="F7936" s="13" t="n">
        <v>45927</v>
      </c>
      <c r="G7936" s="13" t="n">
        <v>45927</v>
      </c>
      <c r="H7936" s="2" t="n">
        <v>16</v>
      </c>
    </row>
    <row r="7937" customFormat="false" ht="15" hidden="false" customHeight="false" outlineLevel="0" collapsed="false">
      <c r="A7937" s="2" t="s">
        <v>25118</v>
      </c>
      <c r="B7937" s="2" t="s">
        <v>2206</v>
      </c>
      <c r="C7937" s="2" t="s">
        <v>145</v>
      </c>
      <c r="D7937" s="2" t="s">
        <v>17175</v>
      </c>
      <c r="E7937" s="2" t="s">
        <v>17187</v>
      </c>
      <c r="F7937" s="13" t="n">
        <v>45927</v>
      </c>
      <c r="G7937" s="13" t="n">
        <v>45927</v>
      </c>
      <c r="H7937" s="2" t="n">
        <v>20.7</v>
      </c>
    </row>
    <row r="7938" customFormat="false" ht="15" hidden="false" customHeight="false" outlineLevel="0" collapsed="false">
      <c r="A7938" s="2" t="s">
        <v>25119</v>
      </c>
      <c r="B7938" s="2" t="s">
        <v>3665</v>
      </c>
      <c r="C7938" s="2" t="s">
        <v>119</v>
      </c>
      <c r="D7938" s="2" t="s">
        <v>17175</v>
      </c>
      <c r="E7938" s="2" t="s">
        <v>17176</v>
      </c>
      <c r="F7938" s="13" t="n">
        <v>46095</v>
      </c>
      <c r="G7938" s="13" t="n">
        <v>46095</v>
      </c>
      <c r="H7938" s="2" t="n">
        <v>5</v>
      </c>
    </row>
    <row r="7939" customFormat="false" ht="15" hidden="false" customHeight="false" outlineLevel="0" collapsed="false">
      <c r="A7939" s="2" t="s">
        <v>25120</v>
      </c>
      <c r="B7939" s="2" t="s">
        <v>4049</v>
      </c>
      <c r="C7939" s="2" t="s">
        <v>98</v>
      </c>
      <c r="D7939" s="2" t="s">
        <v>17175</v>
      </c>
      <c r="E7939" s="2" t="s">
        <v>17193</v>
      </c>
      <c r="F7939" s="13" t="n">
        <v>46153</v>
      </c>
      <c r="G7939" s="13" t="n">
        <v>46153</v>
      </c>
      <c r="H7939" s="2" t="n">
        <v>11.2</v>
      </c>
    </row>
    <row r="7940" customFormat="false" ht="15" hidden="false" customHeight="false" outlineLevel="0" collapsed="false">
      <c r="A7940" s="2" t="s">
        <v>25121</v>
      </c>
      <c r="B7940" s="2" t="s">
        <v>4761</v>
      </c>
      <c r="C7940" s="2" t="s">
        <v>98</v>
      </c>
      <c r="D7940" s="2" t="s">
        <v>17175</v>
      </c>
      <c r="E7940" s="2" t="s">
        <v>17187</v>
      </c>
      <c r="F7940" s="13" t="n">
        <v>45707</v>
      </c>
      <c r="G7940" s="13" t="n">
        <v>45707</v>
      </c>
      <c r="H7940" s="2" t="n">
        <v>15</v>
      </c>
    </row>
    <row r="7941" customFormat="false" ht="15" hidden="false" customHeight="false" outlineLevel="0" collapsed="false">
      <c r="A7941" s="2" t="s">
        <v>25122</v>
      </c>
      <c r="B7941" s="2" t="s">
        <v>3175</v>
      </c>
      <c r="C7941" s="2" t="s">
        <v>165</v>
      </c>
      <c r="D7941" s="2" t="s">
        <v>17178</v>
      </c>
      <c r="E7941" s="2" t="s">
        <v>17176</v>
      </c>
      <c r="F7941" s="13" t="n">
        <v>46149</v>
      </c>
      <c r="G7941" s="13" t="n">
        <v>46149</v>
      </c>
      <c r="H7941" s="2" t="n">
        <v>13.3</v>
      </c>
    </row>
    <row r="7942" customFormat="false" ht="15" hidden="false" customHeight="false" outlineLevel="0" collapsed="false">
      <c r="A7942" s="2" t="s">
        <v>25123</v>
      </c>
      <c r="B7942" s="2" t="s">
        <v>2228</v>
      </c>
      <c r="C7942" s="2" t="s">
        <v>108</v>
      </c>
      <c r="D7942" s="2" t="s">
        <v>17184</v>
      </c>
      <c r="E7942" s="2" t="s">
        <v>17187</v>
      </c>
      <c r="F7942" s="13" t="n">
        <v>45800</v>
      </c>
      <c r="G7942" s="13" t="n">
        <v>45800</v>
      </c>
      <c r="H7942" s="2" t="n">
        <v>10.8</v>
      </c>
    </row>
    <row r="7943" customFormat="false" ht="15" hidden="false" customHeight="false" outlineLevel="0" collapsed="false">
      <c r="A7943" s="2" t="s">
        <v>25124</v>
      </c>
      <c r="B7943" s="2" t="s">
        <v>278</v>
      </c>
      <c r="C7943" s="2" t="s">
        <v>108</v>
      </c>
      <c r="D7943" s="2" t="s">
        <v>17178</v>
      </c>
      <c r="E7943" s="2" t="s">
        <v>17187</v>
      </c>
      <c r="F7943" s="13" t="n">
        <v>46059</v>
      </c>
      <c r="G7943" s="13" t="n">
        <v>46059</v>
      </c>
      <c r="H7943" s="2" t="n">
        <v>15.6</v>
      </c>
    </row>
    <row r="7944" customFormat="false" ht="15" hidden="false" customHeight="false" outlineLevel="0" collapsed="false">
      <c r="A7944" s="2" t="s">
        <v>25125</v>
      </c>
      <c r="B7944" s="2" t="s">
        <v>1157</v>
      </c>
      <c r="C7944" s="2" t="s">
        <v>128</v>
      </c>
      <c r="D7944" s="2" t="s">
        <v>17184</v>
      </c>
      <c r="E7944" s="2" t="s">
        <v>17176</v>
      </c>
      <c r="F7944" s="13" t="n">
        <v>45949</v>
      </c>
      <c r="G7944" s="13" t="n">
        <v>45950</v>
      </c>
      <c r="H7944" s="2" t="n">
        <v>33.4</v>
      </c>
    </row>
    <row r="7945" customFormat="false" ht="15" hidden="false" customHeight="false" outlineLevel="0" collapsed="false">
      <c r="A7945" s="2" t="s">
        <v>25126</v>
      </c>
      <c r="B7945" s="2" t="s">
        <v>2228</v>
      </c>
      <c r="C7945" s="2" t="s">
        <v>108</v>
      </c>
      <c r="D7945" s="2" t="s">
        <v>17178</v>
      </c>
      <c r="E7945" s="2" t="s">
        <v>17193</v>
      </c>
      <c r="F7945" s="13" t="n">
        <v>46153</v>
      </c>
      <c r="G7945" s="13" t="n">
        <v>46153</v>
      </c>
      <c r="H7945" s="2" t="n">
        <v>4.1</v>
      </c>
    </row>
    <row r="7946" customFormat="false" ht="15" hidden="false" customHeight="false" outlineLevel="0" collapsed="false">
      <c r="A7946" s="2" t="s">
        <v>25127</v>
      </c>
      <c r="B7946" s="2" t="s">
        <v>1484</v>
      </c>
      <c r="C7946" s="2" t="s">
        <v>98</v>
      </c>
      <c r="D7946" s="2" t="s">
        <v>17175</v>
      </c>
      <c r="E7946" s="2" t="s">
        <v>17187</v>
      </c>
      <c r="F7946" s="13" t="n">
        <v>45758</v>
      </c>
      <c r="G7946" s="13" t="n">
        <v>45758</v>
      </c>
      <c r="H7946" s="2" t="n">
        <v>22.6</v>
      </c>
    </row>
    <row r="7947" customFormat="false" ht="15" hidden="false" customHeight="false" outlineLevel="0" collapsed="false">
      <c r="A7947" s="2" t="s">
        <v>25128</v>
      </c>
      <c r="B7947" s="2" t="s">
        <v>4770</v>
      </c>
      <c r="C7947" s="2" t="s">
        <v>123</v>
      </c>
      <c r="D7947" s="2" t="s">
        <v>17178</v>
      </c>
      <c r="E7947" s="2" t="s">
        <v>17176</v>
      </c>
      <c r="F7947" s="13" t="n">
        <v>46103</v>
      </c>
      <c r="G7947" s="13" t="n">
        <v>46104</v>
      </c>
      <c r="H7947" s="2" t="n">
        <v>24.6</v>
      </c>
    </row>
    <row r="7948" customFormat="false" ht="15" hidden="false" customHeight="false" outlineLevel="0" collapsed="false">
      <c r="A7948" s="2" t="s">
        <v>25129</v>
      </c>
      <c r="B7948" s="2" t="s">
        <v>4649</v>
      </c>
      <c r="C7948" s="2" t="s">
        <v>119</v>
      </c>
      <c r="D7948" s="2" t="s">
        <v>17180</v>
      </c>
      <c r="E7948" s="2" t="s">
        <v>17176</v>
      </c>
      <c r="F7948" s="13" t="n">
        <v>46201</v>
      </c>
      <c r="G7948" s="13" t="n">
        <v>46202</v>
      </c>
      <c r="H7948" s="2" t="n">
        <v>27.3</v>
      </c>
    </row>
    <row r="7949" customFormat="false" ht="15" hidden="false" customHeight="false" outlineLevel="0" collapsed="false">
      <c r="A7949" s="2" t="s">
        <v>25130</v>
      </c>
      <c r="B7949" s="2" t="s">
        <v>1653</v>
      </c>
      <c r="C7949" s="2" t="s">
        <v>119</v>
      </c>
      <c r="D7949" s="2" t="s">
        <v>17175</v>
      </c>
      <c r="E7949" s="2" t="s">
        <v>17176</v>
      </c>
      <c r="F7949" s="13" t="n">
        <v>46021</v>
      </c>
      <c r="G7949" s="13" t="n">
        <v>46021</v>
      </c>
      <c r="H7949" s="2" t="n">
        <v>16.5</v>
      </c>
    </row>
    <row r="7950" customFormat="false" ht="15" hidden="false" customHeight="false" outlineLevel="0" collapsed="false">
      <c r="A7950" s="2" t="s">
        <v>25131</v>
      </c>
      <c r="B7950" s="2" t="s">
        <v>4100</v>
      </c>
      <c r="C7950" s="2" t="s">
        <v>119</v>
      </c>
      <c r="D7950" s="2" t="s">
        <v>17178</v>
      </c>
      <c r="E7950" s="2" t="s">
        <v>17193</v>
      </c>
      <c r="F7950" s="13" t="n">
        <v>45894</v>
      </c>
      <c r="G7950" s="13" t="n">
        <v>45894</v>
      </c>
      <c r="H7950" s="2" t="n">
        <v>11.6</v>
      </c>
    </row>
    <row r="7951" customFormat="false" ht="15" hidden="false" customHeight="false" outlineLevel="0" collapsed="false">
      <c r="A7951" s="2" t="s">
        <v>25132</v>
      </c>
      <c r="B7951" s="2" t="s">
        <v>4973</v>
      </c>
      <c r="C7951" s="2" t="s">
        <v>98</v>
      </c>
      <c r="D7951" s="2" t="s">
        <v>17178</v>
      </c>
      <c r="E7951" s="2" t="s">
        <v>17176</v>
      </c>
      <c r="F7951" s="13" t="n">
        <v>46108</v>
      </c>
      <c r="G7951" s="13" t="n">
        <v>46108</v>
      </c>
      <c r="H7951" s="2" t="n">
        <v>6.2</v>
      </c>
    </row>
    <row r="7952" customFormat="false" ht="15" hidden="false" customHeight="false" outlineLevel="0" collapsed="false">
      <c r="A7952" s="2" t="s">
        <v>25133</v>
      </c>
      <c r="B7952" s="2" t="s">
        <v>2124</v>
      </c>
      <c r="C7952" s="2" t="s">
        <v>98</v>
      </c>
      <c r="D7952" s="2" t="s">
        <v>17180</v>
      </c>
      <c r="E7952" s="2" t="s">
        <v>17176</v>
      </c>
      <c r="F7952" s="13" t="n">
        <v>45978</v>
      </c>
      <c r="G7952" s="13" t="n">
        <v>45978</v>
      </c>
      <c r="H7952" s="2" t="n">
        <v>17.9</v>
      </c>
    </row>
    <row r="7953" customFormat="false" ht="15" hidden="false" customHeight="false" outlineLevel="0" collapsed="false">
      <c r="A7953" s="2" t="s">
        <v>25134</v>
      </c>
      <c r="B7953" s="2" t="s">
        <v>4443</v>
      </c>
      <c r="C7953" s="2" t="s">
        <v>104</v>
      </c>
      <c r="D7953" s="2" t="s">
        <v>17184</v>
      </c>
      <c r="E7953" s="2" t="s">
        <v>17176</v>
      </c>
      <c r="F7953" s="13" t="n">
        <v>45745</v>
      </c>
      <c r="G7953" s="13" t="n">
        <v>45745</v>
      </c>
      <c r="H7953" s="2" t="n">
        <v>13.7</v>
      </c>
    </row>
    <row r="7954" customFormat="false" ht="15" hidden="false" customHeight="false" outlineLevel="0" collapsed="false">
      <c r="A7954" s="2" t="s">
        <v>25135</v>
      </c>
      <c r="B7954" s="2" t="s">
        <v>2017</v>
      </c>
      <c r="C7954" s="2" t="s">
        <v>114</v>
      </c>
      <c r="D7954" s="2" t="s">
        <v>17178</v>
      </c>
      <c r="E7954" s="2" t="s">
        <v>17176</v>
      </c>
      <c r="F7954" s="13" t="n">
        <v>46139</v>
      </c>
      <c r="G7954" s="13" t="n">
        <v>46139</v>
      </c>
      <c r="H7954" s="2" t="n">
        <v>16.4</v>
      </c>
    </row>
    <row r="7955" customFormat="false" ht="15" hidden="false" customHeight="false" outlineLevel="0" collapsed="false">
      <c r="A7955" s="2" t="s">
        <v>25136</v>
      </c>
      <c r="B7955" s="2" t="s">
        <v>5116</v>
      </c>
      <c r="C7955" s="2" t="s">
        <v>98</v>
      </c>
      <c r="D7955" s="2" t="s">
        <v>17184</v>
      </c>
      <c r="E7955" s="2" t="s">
        <v>17176</v>
      </c>
      <c r="F7955" s="13" t="n">
        <v>45900</v>
      </c>
      <c r="G7955" s="13" t="n">
        <v>45900</v>
      </c>
      <c r="H7955" s="2" t="n">
        <v>7.3</v>
      </c>
    </row>
    <row r="7956" customFormat="false" ht="15" hidden="false" customHeight="false" outlineLevel="0" collapsed="false">
      <c r="A7956" s="2" t="s">
        <v>25137</v>
      </c>
      <c r="B7956" s="2" t="s">
        <v>2198</v>
      </c>
      <c r="C7956" s="2" t="s">
        <v>104</v>
      </c>
      <c r="D7956" s="2" t="s">
        <v>17178</v>
      </c>
      <c r="E7956" s="2" t="s">
        <v>17191</v>
      </c>
      <c r="F7956" s="13" t="n">
        <v>46041</v>
      </c>
      <c r="G7956" s="13" t="n">
        <v>46041</v>
      </c>
      <c r="H7956" s="2" t="n">
        <v>2.5</v>
      </c>
    </row>
    <row r="7957" customFormat="false" ht="15" hidden="false" customHeight="false" outlineLevel="0" collapsed="false">
      <c r="A7957" s="2" t="s">
        <v>25138</v>
      </c>
      <c r="B7957" s="2" t="s">
        <v>2176</v>
      </c>
      <c r="C7957" s="2" t="s">
        <v>123</v>
      </c>
      <c r="D7957" s="2" t="s">
        <v>17175</v>
      </c>
      <c r="E7957" s="2" t="s">
        <v>17176</v>
      </c>
      <c r="F7957" s="13" t="n">
        <v>46004</v>
      </c>
      <c r="G7957" s="13" t="n">
        <v>46004</v>
      </c>
      <c r="H7957" s="2" t="n">
        <v>5.7</v>
      </c>
    </row>
    <row r="7958" customFormat="false" ht="15" hidden="false" customHeight="false" outlineLevel="0" collapsed="false">
      <c r="A7958" s="2" t="s">
        <v>25139</v>
      </c>
      <c r="B7958" s="2" t="s">
        <v>2691</v>
      </c>
      <c r="C7958" s="2" t="s">
        <v>128</v>
      </c>
      <c r="D7958" s="2" t="s">
        <v>17180</v>
      </c>
      <c r="E7958" s="2" t="s">
        <v>17176</v>
      </c>
      <c r="F7958" s="13" t="n">
        <v>45940</v>
      </c>
      <c r="G7958" s="13" t="n">
        <v>45940</v>
      </c>
      <c r="H7958" s="2" t="n">
        <v>14.2</v>
      </c>
    </row>
    <row r="7959" customFormat="false" ht="15" hidden="false" customHeight="false" outlineLevel="0" collapsed="false">
      <c r="A7959" s="2" t="s">
        <v>25140</v>
      </c>
      <c r="B7959" s="2" t="s">
        <v>600</v>
      </c>
      <c r="C7959" s="2" t="s">
        <v>139</v>
      </c>
      <c r="D7959" s="2" t="s">
        <v>17175</v>
      </c>
      <c r="E7959" s="2" t="s">
        <v>17187</v>
      </c>
      <c r="F7959" s="13" t="n">
        <v>45974</v>
      </c>
      <c r="G7959" s="13" t="n">
        <v>45974</v>
      </c>
      <c r="H7959" s="2" t="n">
        <v>9.6</v>
      </c>
    </row>
    <row r="7960" customFormat="false" ht="15" hidden="false" customHeight="false" outlineLevel="0" collapsed="false">
      <c r="A7960" s="2" t="s">
        <v>25141</v>
      </c>
      <c r="B7960" s="2" t="s">
        <v>740</v>
      </c>
      <c r="C7960" s="2" t="s">
        <v>98</v>
      </c>
      <c r="D7960" s="2" t="s">
        <v>17182</v>
      </c>
      <c r="E7960" s="2" t="s">
        <v>17193</v>
      </c>
      <c r="F7960" s="13" t="n">
        <v>45964</v>
      </c>
      <c r="G7960" s="13" t="n">
        <v>45964</v>
      </c>
      <c r="H7960" s="2" t="n">
        <v>5.9</v>
      </c>
    </row>
    <row r="7961" customFormat="false" ht="15" hidden="false" customHeight="false" outlineLevel="0" collapsed="false">
      <c r="A7961" s="2" t="s">
        <v>25142</v>
      </c>
      <c r="B7961" s="2" t="s">
        <v>2561</v>
      </c>
      <c r="C7961" s="2" t="s">
        <v>119</v>
      </c>
      <c r="D7961" s="2" t="s">
        <v>17178</v>
      </c>
      <c r="E7961" s="2" t="s">
        <v>17176</v>
      </c>
      <c r="F7961" s="13" t="n">
        <v>45980</v>
      </c>
      <c r="G7961" s="13" t="n">
        <v>45980</v>
      </c>
      <c r="H7961" s="2" t="n">
        <v>15.5</v>
      </c>
    </row>
    <row r="7962" customFormat="false" ht="15" hidden="false" customHeight="false" outlineLevel="0" collapsed="false">
      <c r="A7962" s="2" t="s">
        <v>25143</v>
      </c>
      <c r="B7962" s="2" t="s">
        <v>392</v>
      </c>
      <c r="C7962" s="2" t="s">
        <v>139</v>
      </c>
      <c r="D7962" s="2" t="s">
        <v>17178</v>
      </c>
      <c r="E7962" s="2" t="s">
        <v>17187</v>
      </c>
      <c r="F7962" s="13" t="n">
        <v>46119</v>
      </c>
      <c r="G7962" s="13" t="n">
        <v>46119</v>
      </c>
      <c r="H7962" s="2" t="n">
        <v>15.5</v>
      </c>
    </row>
    <row r="7963" customFormat="false" ht="15" hidden="false" customHeight="false" outlineLevel="0" collapsed="false">
      <c r="A7963" s="2" t="s">
        <v>25144</v>
      </c>
      <c r="B7963" s="2" t="s">
        <v>648</v>
      </c>
      <c r="C7963" s="2" t="s">
        <v>98</v>
      </c>
      <c r="D7963" s="2" t="s">
        <v>17184</v>
      </c>
      <c r="E7963" s="2" t="s">
        <v>17187</v>
      </c>
      <c r="F7963" s="13" t="n">
        <v>45925</v>
      </c>
      <c r="G7963" s="13" t="n">
        <v>45925</v>
      </c>
      <c r="H7963" s="2" t="n">
        <v>17.4</v>
      </c>
    </row>
    <row r="7964" customFormat="false" ht="15" hidden="false" customHeight="false" outlineLevel="0" collapsed="false">
      <c r="A7964" s="2" t="s">
        <v>25145</v>
      </c>
      <c r="B7964" s="2" t="s">
        <v>251</v>
      </c>
      <c r="C7964" s="2" t="s">
        <v>128</v>
      </c>
      <c r="D7964" s="2" t="s">
        <v>17178</v>
      </c>
      <c r="E7964" s="2" t="s">
        <v>17187</v>
      </c>
      <c r="F7964" s="13" t="n">
        <v>46267</v>
      </c>
      <c r="G7964" s="13" t="n">
        <v>46267</v>
      </c>
      <c r="H7964" s="2" t="n">
        <v>16.5</v>
      </c>
    </row>
    <row r="7965" customFormat="false" ht="15" hidden="false" customHeight="false" outlineLevel="0" collapsed="false">
      <c r="A7965" s="2" t="s">
        <v>25146</v>
      </c>
      <c r="B7965" s="2" t="s">
        <v>4488</v>
      </c>
      <c r="C7965" s="2" t="s">
        <v>98</v>
      </c>
      <c r="D7965" s="2" t="s">
        <v>17175</v>
      </c>
      <c r="E7965" s="2" t="s">
        <v>17187</v>
      </c>
      <c r="F7965" s="13" t="n">
        <v>45863</v>
      </c>
      <c r="G7965" s="13" t="n">
        <v>45864</v>
      </c>
      <c r="H7965" s="2" t="n">
        <v>25.1</v>
      </c>
    </row>
    <row r="7966" customFormat="false" ht="15" hidden="false" customHeight="false" outlineLevel="0" collapsed="false">
      <c r="A7966" s="2" t="s">
        <v>25147</v>
      </c>
      <c r="B7966" s="2" t="s">
        <v>2965</v>
      </c>
      <c r="C7966" s="2" t="s">
        <v>119</v>
      </c>
      <c r="D7966" s="2" t="s">
        <v>17180</v>
      </c>
      <c r="E7966" s="2" t="s">
        <v>17176</v>
      </c>
      <c r="F7966" s="13" t="n">
        <v>46083</v>
      </c>
      <c r="G7966" s="13" t="n">
        <v>46083</v>
      </c>
      <c r="H7966" s="2" t="n">
        <v>8.3</v>
      </c>
    </row>
    <row r="7967" customFormat="false" ht="15" hidden="false" customHeight="false" outlineLevel="0" collapsed="false">
      <c r="A7967" s="2" t="s">
        <v>25148</v>
      </c>
      <c r="B7967" s="2" t="s">
        <v>1576</v>
      </c>
      <c r="C7967" s="2" t="s">
        <v>98</v>
      </c>
      <c r="D7967" s="2" t="s">
        <v>17175</v>
      </c>
      <c r="E7967" s="2" t="s">
        <v>17176</v>
      </c>
      <c r="F7967" s="13" t="n">
        <v>45987</v>
      </c>
      <c r="G7967" s="13" t="n">
        <v>45987</v>
      </c>
      <c r="H7967" s="2" t="n">
        <v>9.2</v>
      </c>
    </row>
    <row r="7968" customFormat="false" ht="15" hidden="false" customHeight="false" outlineLevel="0" collapsed="false">
      <c r="A7968" s="2" t="s">
        <v>25149</v>
      </c>
      <c r="B7968" s="2" t="s">
        <v>4811</v>
      </c>
      <c r="C7968" s="2" t="s">
        <v>108</v>
      </c>
      <c r="D7968" s="2" t="s">
        <v>17178</v>
      </c>
      <c r="E7968" s="2" t="s">
        <v>17193</v>
      </c>
      <c r="F7968" s="13" t="n">
        <v>46249</v>
      </c>
      <c r="G7968" s="13" t="n">
        <v>46249</v>
      </c>
      <c r="H7968" s="2" t="n">
        <v>5.2</v>
      </c>
    </row>
    <row r="7969" customFormat="false" ht="15" hidden="false" customHeight="false" outlineLevel="0" collapsed="false">
      <c r="A7969" s="2" t="s">
        <v>25150</v>
      </c>
      <c r="B7969" s="2" t="s">
        <v>4543</v>
      </c>
      <c r="C7969" s="2" t="s">
        <v>139</v>
      </c>
      <c r="D7969" s="2" t="s">
        <v>17178</v>
      </c>
      <c r="E7969" s="2" t="s">
        <v>17176</v>
      </c>
      <c r="F7969" s="13" t="n">
        <v>46289</v>
      </c>
      <c r="G7969" s="13" t="n">
        <v>46289</v>
      </c>
      <c r="H7969" s="2" t="n">
        <v>7.3</v>
      </c>
    </row>
    <row r="7970" customFormat="false" ht="15" hidden="false" customHeight="false" outlineLevel="0" collapsed="false">
      <c r="A7970" s="2" t="s">
        <v>25151</v>
      </c>
      <c r="B7970" s="2" t="s">
        <v>2712</v>
      </c>
      <c r="C7970" s="2" t="s">
        <v>114</v>
      </c>
      <c r="D7970" s="2" t="s">
        <v>17180</v>
      </c>
      <c r="E7970" s="2" t="s">
        <v>17193</v>
      </c>
      <c r="F7970" s="13" t="n">
        <v>45682</v>
      </c>
      <c r="G7970" s="13" t="n">
        <v>45682</v>
      </c>
      <c r="H7970" s="2" t="n">
        <v>6.7</v>
      </c>
    </row>
    <row r="7971" customFormat="false" ht="15" hidden="false" customHeight="false" outlineLevel="0" collapsed="false">
      <c r="A7971" s="2" t="s">
        <v>25152</v>
      </c>
      <c r="B7971" s="2" t="s">
        <v>3231</v>
      </c>
      <c r="C7971" s="2" t="s">
        <v>98</v>
      </c>
      <c r="D7971" s="2" t="s">
        <v>17180</v>
      </c>
      <c r="E7971" s="2" t="s">
        <v>17176</v>
      </c>
      <c r="F7971" s="13" t="n">
        <v>46061</v>
      </c>
      <c r="G7971" s="13" t="n">
        <v>46061</v>
      </c>
      <c r="H7971" s="2" t="n">
        <v>12.8</v>
      </c>
    </row>
    <row r="7972" customFormat="false" ht="15" hidden="false" customHeight="false" outlineLevel="0" collapsed="false">
      <c r="A7972" s="2" t="s">
        <v>25153</v>
      </c>
      <c r="B7972" s="2" t="s">
        <v>4805</v>
      </c>
      <c r="C7972" s="2" t="s">
        <v>108</v>
      </c>
      <c r="D7972" s="2" t="s">
        <v>17175</v>
      </c>
      <c r="E7972" s="2" t="s">
        <v>17176</v>
      </c>
      <c r="F7972" s="13" t="n">
        <v>46149</v>
      </c>
      <c r="G7972" s="13" t="n">
        <v>46149</v>
      </c>
      <c r="H7972" s="2" t="n">
        <v>21</v>
      </c>
    </row>
    <row r="7973" customFormat="false" ht="15" hidden="false" customHeight="false" outlineLevel="0" collapsed="false">
      <c r="A7973" s="2" t="s">
        <v>25154</v>
      </c>
      <c r="B7973" s="2" t="s">
        <v>1355</v>
      </c>
      <c r="C7973" s="2" t="s">
        <v>98</v>
      </c>
      <c r="D7973" s="2" t="s">
        <v>17175</v>
      </c>
      <c r="E7973" s="2" t="s">
        <v>17176</v>
      </c>
      <c r="F7973" s="13" t="n">
        <v>46017</v>
      </c>
      <c r="G7973" s="13" t="n">
        <v>46017</v>
      </c>
      <c r="H7973" s="2" t="n">
        <v>17.8</v>
      </c>
    </row>
    <row r="7974" customFormat="false" ht="15" hidden="false" customHeight="false" outlineLevel="0" collapsed="false">
      <c r="A7974" s="2" t="s">
        <v>25155</v>
      </c>
      <c r="B7974" s="2" t="s">
        <v>5131</v>
      </c>
      <c r="C7974" s="2" t="s">
        <v>98</v>
      </c>
      <c r="D7974" s="2" t="s">
        <v>17178</v>
      </c>
      <c r="E7974" s="2" t="s">
        <v>17176</v>
      </c>
      <c r="F7974" s="13" t="n">
        <v>45855</v>
      </c>
      <c r="G7974" s="13" t="n">
        <v>45855</v>
      </c>
      <c r="H7974" s="2" t="n">
        <v>12.1</v>
      </c>
    </row>
    <row r="7975" customFormat="false" ht="15" hidden="false" customHeight="false" outlineLevel="0" collapsed="false">
      <c r="A7975" s="2" t="s">
        <v>25156</v>
      </c>
      <c r="B7975" s="2" t="s">
        <v>2480</v>
      </c>
      <c r="C7975" s="2" t="s">
        <v>141</v>
      </c>
      <c r="D7975" s="2" t="s">
        <v>17184</v>
      </c>
      <c r="E7975" s="2" t="s">
        <v>17176</v>
      </c>
      <c r="F7975" s="13" t="n">
        <v>45935</v>
      </c>
      <c r="G7975" s="13" t="n">
        <v>45935</v>
      </c>
      <c r="H7975" s="2" t="n">
        <v>10.3</v>
      </c>
    </row>
    <row r="7976" customFormat="false" ht="15" hidden="false" customHeight="false" outlineLevel="0" collapsed="false">
      <c r="A7976" s="2" t="s">
        <v>25157</v>
      </c>
      <c r="B7976" s="2" t="s">
        <v>5068</v>
      </c>
      <c r="C7976" s="2" t="s">
        <v>98</v>
      </c>
      <c r="D7976" s="2" t="s">
        <v>17184</v>
      </c>
      <c r="E7976" s="2" t="s">
        <v>17176</v>
      </c>
      <c r="F7976" s="13" t="n">
        <v>45946</v>
      </c>
      <c r="G7976" s="13" t="n">
        <v>45946</v>
      </c>
      <c r="H7976" s="2" t="n">
        <v>21.7</v>
      </c>
    </row>
    <row r="7977" customFormat="false" ht="15" hidden="false" customHeight="false" outlineLevel="0" collapsed="false">
      <c r="A7977" s="2" t="s">
        <v>25158</v>
      </c>
      <c r="B7977" s="2" t="s">
        <v>1611</v>
      </c>
      <c r="C7977" s="2" t="s">
        <v>114</v>
      </c>
      <c r="D7977" s="2" t="s">
        <v>17178</v>
      </c>
      <c r="E7977" s="2" t="s">
        <v>17176</v>
      </c>
      <c r="F7977" s="13" t="n">
        <v>46130</v>
      </c>
      <c r="G7977" s="13" t="n">
        <v>46130</v>
      </c>
      <c r="H7977" s="2" t="n">
        <v>7.7</v>
      </c>
    </row>
    <row r="7978" customFormat="false" ht="15" hidden="false" customHeight="false" outlineLevel="0" collapsed="false">
      <c r="A7978" s="2" t="s">
        <v>25159</v>
      </c>
      <c r="B7978" s="2" t="s">
        <v>4963</v>
      </c>
      <c r="C7978" s="2" t="s">
        <v>98</v>
      </c>
      <c r="D7978" s="2" t="s">
        <v>17178</v>
      </c>
      <c r="E7978" s="2" t="s">
        <v>17176</v>
      </c>
      <c r="F7978" s="13" t="n">
        <v>46302</v>
      </c>
      <c r="G7978" s="13" t="n">
        <v>46302</v>
      </c>
      <c r="H7978" s="2" t="n">
        <v>3.5</v>
      </c>
    </row>
    <row r="7979" customFormat="false" ht="15" hidden="false" customHeight="false" outlineLevel="0" collapsed="false">
      <c r="A7979" s="2" t="s">
        <v>25160</v>
      </c>
      <c r="B7979" s="2" t="s">
        <v>2634</v>
      </c>
      <c r="C7979" s="2" t="s">
        <v>114</v>
      </c>
      <c r="D7979" s="2" t="s">
        <v>17175</v>
      </c>
      <c r="E7979" s="2" t="s">
        <v>17187</v>
      </c>
      <c r="F7979" s="13" t="n">
        <v>45783</v>
      </c>
      <c r="G7979" s="13" t="n">
        <v>45784</v>
      </c>
      <c r="H7979" s="2" t="n">
        <v>43.1</v>
      </c>
    </row>
    <row r="7980" customFormat="false" ht="15" hidden="false" customHeight="false" outlineLevel="0" collapsed="false">
      <c r="A7980" s="2" t="s">
        <v>25161</v>
      </c>
      <c r="B7980" s="2" t="s">
        <v>1443</v>
      </c>
      <c r="C7980" s="2" t="s">
        <v>104</v>
      </c>
      <c r="D7980" s="2" t="s">
        <v>17178</v>
      </c>
      <c r="E7980" s="2" t="s">
        <v>17193</v>
      </c>
      <c r="F7980" s="13" t="n">
        <v>46128</v>
      </c>
      <c r="G7980" s="13" t="n">
        <v>46128</v>
      </c>
      <c r="H7980" s="2" t="n">
        <v>7.3</v>
      </c>
    </row>
    <row r="7981" customFormat="false" ht="15" hidden="false" customHeight="false" outlineLevel="0" collapsed="false">
      <c r="A7981" s="2" t="s">
        <v>25162</v>
      </c>
      <c r="B7981" s="2" t="s">
        <v>4619</v>
      </c>
      <c r="C7981" s="2" t="s">
        <v>139</v>
      </c>
      <c r="D7981" s="2" t="s">
        <v>17175</v>
      </c>
      <c r="E7981" s="2" t="s">
        <v>17176</v>
      </c>
      <c r="F7981" s="13" t="n">
        <v>45698</v>
      </c>
      <c r="G7981" s="13" t="n">
        <v>45698</v>
      </c>
      <c r="H7981" s="2" t="n">
        <v>10.5</v>
      </c>
    </row>
    <row r="7982" customFormat="false" ht="15" hidden="false" customHeight="false" outlineLevel="0" collapsed="false">
      <c r="A7982" s="2" t="s">
        <v>25163</v>
      </c>
      <c r="B7982" s="2" t="s">
        <v>3921</v>
      </c>
      <c r="C7982" s="2" t="s">
        <v>139</v>
      </c>
      <c r="D7982" s="2" t="s">
        <v>17182</v>
      </c>
      <c r="E7982" s="2" t="s">
        <v>17187</v>
      </c>
      <c r="F7982" s="13" t="n">
        <v>45887</v>
      </c>
      <c r="G7982" s="13" t="n">
        <v>45887</v>
      </c>
      <c r="H7982" s="2" t="n">
        <v>6.8</v>
      </c>
    </row>
    <row r="7983" customFormat="false" ht="15" hidden="false" customHeight="false" outlineLevel="0" collapsed="false">
      <c r="A7983" s="2" t="s">
        <v>25164</v>
      </c>
      <c r="B7983" s="2" t="s">
        <v>4276</v>
      </c>
      <c r="C7983" s="2" t="s">
        <v>119</v>
      </c>
      <c r="D7983" s="2" t="s">
        <v>17178</v>
      </c>
      <c r="E7983" s="2" t="s">
        <v>17193</v>
      </c>
      <c r="F7983" s="13" t="n">
        <v>45967</v>
      </c>
      <c r="G7983" s="13" t="n">
        <v>45967</v>
      </c>
      <c r="H7983" s="2" t="n">
        <v>3.4</v>
      </c>
    </row>
    <row r="7984" customFormat="false" ht="15" hidden="false" customHeight="false" outlineLevel="0" collapsed="false">
      <c r="A7984" s="2" t="s">
        <v>25165</v>
      </c>
      <c r="B7984" s="2" t="s">
        <v>1425</v>
      </c>
      <c r="C7984" s="2" t="s">
        <v>108</v>
      </c>
      <c r="D7984" s="2" t="s">
        <v>17178</v>
      </c>
      <c r="E7984" s="2" t="s">
        <v>17193</v>
      </c>
      <c r="F7984" s="13" t="n">
        <v>46127</v>
      </c>
      <c r="G7984" s="13" t="n">
        <v>46127</v>
      </c>
      <c r="H7984" s="2" t="n">
        <v>8.3</v>
      </c>
    </row>
    <row r="7985" customFormat="false" ht="15" hidden="false" customHeight="false" outlineLevel="0" collapsed="false">
      <c r="A7985" s="2" t="s">
        <v>25166</v>
      </c>
      <c r="B7985" s="2" t="s">
        <v>1157</v>
      </c>
      <c r="C7985" s="2" t="s">
        <v>128</v>
      </c>
      <c r="D7985" s="2" t="s">
        <v>17178</v>
      </c>
      <c r="E7985" s="2" t="s">
        <v>17176</v>
      </c>
      <c r="F7985" s="13" t="n">
        <v>46089</v>
      </c>
      <c r="G7985" s="13" t="n">
        <v>46089</v>
      </c>
      <c r="H7985" s="2" t="n">
        <v>11.9</v>
      </c>
    </row>
    <row r="7986" customFormat="false" ht="15" hidden="false" customHeight="false" outlineLevel="0" collapsed="false">
      <c r="A7986" s="2" t="s">
        <v>25167</v>
      </c>
      <c r="B7986" s="2" t="s">
        <v>3776</v>
      </c>
      <c r="C7986" s="2" t="s">
        <v>119</v>
      </c>
      <c r="D7986" s="2" t="s">
        <v>17182</v>
      </c>
      <c r="E7986" s="2" t="s">
        <v>17187</v>
      </c>
      <c r="F7986" s="13" t="n">
        <v>46058</v>
      </c>
      <c r="G7986" s="13" t="n">
        <v>46058</v>
      </c>
      <c r="H7986" s="2" t="n">
        <v>16.4</v>
      </c>
    </row>
    <row r="7987" customFormat="false" ht="15" hidden="false" customHeight="false" outlineLevel="0" collapsed="false">
      <c r="A7987" s="2" t="s">
        <v>25168</v>
      </c>
      <c r="B7987" s="2" t="s">
        <v>2597</v>
      </c>
      <c r="C7987" s="2" t="s">
        <v>98</v>
      </c>
      <c r="D7987" s="2" t="s">
        <v>17175</v>
      </c>
      <c r="E7987" s="2" t="s">
        <v>17176</v>
      </c>
      <c r="F7987" s="13" t="n">
        <v>45716</v>
      </c>
      <c r="G7987" s="13" t="n">
        <v>45716</v>
      </c>
      <c r="H7987" s="2" t="n">
        <v>16.3</v>
      </c>
    </row>
    <row r="7988" customFormat="false" ht="15" hidden="false" customHeight="false" outlineLevel="0" collapsed="false">
      <c r="A7988" s="2" t="s">
        <v>25169</v>
      </c>
      <c r="B7988" s="2" t="s">
        <v>3874</v>
      </c>
      <c r="C7988" s="2" t="s">
        <v>119</v>
      </c>
      <c r="D7988" s="2" t="s">
        <v>17184</v>
      </c>
      <c r="E7988" s="2" t="s">
        <v>17176</v>
      </c>
      <c r="F7988" s="13" t="n">
        <v>46176</v>
      </c>
      <c r="G7988" s="13" t="n">
        <v>46176</v>
      </c>
      <c r="H7988" s="2" t="n">
        <v>20.5</v>
      </c>
    </row>
    <row r="7989" customFormat="false" ht="15" hidden="false" customHeight="false" outlineLevel="0" collapsed="false">
      <c r="A7989" s="2" t="s">
        <v>25170</v>
      </c>
      <c r="B7989" s="2" t="s">
        <v>3380</v>
      </c>
      <c r="C7989" s="2" t="s">
        <v>114</v>
      </c>
      <c r="D7989" s="2" t="s">
        <v>17182</v>
      </c>
      <c r="E7989" s="2" t="s">
        <v>17187</v>
      </c>
      <c r="F7989" s="13" t="n">
        <v>46274</v>
      </c>
      <c r="G7989" s="13" t="n">
        <v>46274</v>
      </c>
      <c r="H7989" s="2" t="n">
        <v>19</v>
      </c>
    </row>
    <row r="7990" customFormat="false" ht="15" hidden="false" customHeight="false" outlineLevel="0" collapsed="false">
      <c r="A7990" s="2" t="s">
        <v>25171</v>
      </c>
      <c r="B7990" s="2" t="s">
        <v>3363</v>
      </c>
      <c r="C7990" s="2" t="s">
        <v>165</v>
      </c>
      <c r="D7990" s="2" t="s">
        <v>17184</v>
      </c>
      <c r="E7990" s="2" t="s">
        <v>17193</v>
      </c>
      <c r="F7990" s="13" t="n">
        <v>46247</v>
      </c>
      <c r="G7990" s="13" t="n">
        <v>46247</v>
      </c>
      <c r="H7990" s="2" t="n">
        <v>6.4</v>
      </c>
    </row>
    <row r="7991" customFormat="false" ht="15" hidden="false" customHeight="false" outlineLevel="0" collapsed="false">
      <c r="A7991" s="2" t="s">
        <v>25172</v>
      </c>
      <c r="B7991" s="2" t="s">
        <v>2413</v>
      </c>
      <c r="C7991" s="2" t="s">
        <v>98</v>
      </c>
      <c r="D7991" s="2" t="s">
        <v>17180</v>
      </c>
      <c r="E7991" s="2" t="s">
        <v>17187</v>
      </c>
      <c r="F7991" s="13" t="n">
        <v>46003</v>
      </c>
      <c r="G7991" s="13" t="n">
        <v>46003</v>
      </c>
      <c r="H7991" s="2" t="n">
        <v>9.3</v>
      </c>
    </row>
    <row r="7992" customFormat="false" ht="15" hidden="false" customHeight="false" outlineLevel="0" collapsed="false">
      <c r="A7992" s="2" t="s">
        <v>25173</v>
      </c>
      <c r="B7992" s="2" t="s">
        <v>1672</v>
      </c>
      <c r="C7992" s="2" t="s">
        <v>123</v>
      </c>
      <c r="D7992" s="2" t="s">
        <v>17184</v>
      </c>
      <c r="E7992" s="2" t="s">
        <v>17187</v>
      </c>
      <c r="F7992" s="13" t="n">
        <v>45984</v>
      </c>
      <c r="G7992" s="13" t="n">
        <v>45984</v>
      </c>
      <c r="H7992" s="2" t="n">
        <v>11.2</v>
      </c>
    </row>
    <row r="7993" customFormat="false" ht="15" hidden="false" customHeight="false" outlineLevel="0" collapsed="false">
      <c r="A7993" s="2" t="s">
        <v>25174</v>
      </c>
      <c r="B7993" s="2" t="s">
        <v>1296</v>
      </c>
      <c r="C7993" s="2" t="s">
        <v>98</v>
      </c>
      <c r="D7993" s="2" t="s">
        <v>17175</v>
      </c>
      <c r="E7993" s="2" t="s">
        <v>17176</v>
      </c>
      <c r="F7993" s="13" t="n">
        <v>45955</v>
      </c>
      <c r="G7993" s="13" t="n">
        <v>45955</v>
      </c>
      <c r="H7993" s="2" t="n">
        <v>12</v>
      </c>
    </row>
    <row r="7994" customFormat="false" ht="15" hidden="false" customHeight="false" outlineLevel="0" collapsed="false">
      <c r="A7994" s="2" t="s">
        <v>25175</v>
      </c>
      <c r="B7994" s="2" t="s">
        <v>2793</v>
      </c>
      <c r="C7994" s="2" t="s">
        <v>139</v>
      </c>
      <c r="D7994" s="2" t="s">
        <v>17180</v>
      </c>
      <c r="E7994" s="2" t="s">
        <v>17176</v>
      </c>
      <c r="F7994" s="13" t="n">
        <v>45983</v>
      </c>
      <c r="G7994" s="13" t="n">
        <v>45984</v>
      </c>
      <c r="H7994" s="2" t="n">
        <v>40.4</v>
      </c>
    </row>
    <row r="7995" customFormat="false" ht="15" hidden="false" customHeight="false" outlineLevel="0" collapsed="false">
      <c r="A7995" s="2" t="s">
        <v>25176</v>
      </c>
      <c r="B7995" s="2" t="s">
        <v>1388</v>
      </c>
      <c r="C7995" s="2" t="s">
        <v>108</v>
      </c>
      <c r="D7995" s="2" t="s">
        <v>17178</v>
      </c>
      <c r="E7995" s="2" t="s">
        <v>17176</v>
      </c>
      <c r="F7995" s="13" t="n">
        <v>46164</v>
      </c>
      <c r="G7995" s="13" t="n">
        <v>46164</v>
      </c>
      <c r="H7995" s="2" t="n">
        <v>5.4</v>
      </c>
    </row>
    <row r="7996" customFormat="false" ht="15" hidden="false" customHeight="false" outlineLevel="0" collapsed="false">
      <c r="A7996" s="2" t="s">
        <v>25177</v>
      </c>
      <c r="B7996" s="2" t="s">
        <v>4444</v>
      </c>
      <c r="C7996" s="2" t="s">
        <v>98</v>
      </c>
      <c r="D7996" s="2" t="s">
        <v>17178</v>
      </c>
      <c r="E7996" s="2" t="s">
        <v>17193</v>
      </c>
      <c r="F7996" s="13" t="n">
        <v>46015</v>
      </c>
      <c r="G7996" s="13" t="n">
        <v>46015</v>
      </c>
      <c r="H7996" s="2" t="n">
        <v>10.5</v>
      </c>
    </row>
    <row r="7997" customFormat="false" ht="15" hidden="false" customHeight="false" outlineLevel="0" collapsed="false">
      <c r="A7997" s="2" t="s">
        <v>25178</v>
      </c>
      <c r="B7997" s="2" t="s">
        <v>3391</v>
      </c>
      <c r="C7997" s="2" t="s">
        <v>119</v>
      </c>
      <c r="D7997" s="2" t="s">
        <v>17184</v>
      </c>
      <c r="E7997" s="2" t="s">
        <v>17176</v>
      </c>
      <c r="F7997" s="13" t="n">
        <v>45941</v>
      </c>
      <c r="G7997" s="13" t="n">
        <v>45941</v>
      </c>
      <c r="H7997" s="2" t="n">
        <v>8.4</v>
      </c>
    </row>
    <row r="7998" customFormat="false" ht="15" hidden="false" customHeight="false" outlineLevel="0" collapsed="false">
      <c r="A7998" s="2" t="s">
        <v>25179</v>
      </c>
      <c r="B7998" s="2" t="s">
        <v>3556</v>
      </c>
      <c r="C7998" s="2" t="s">
        <v>139</v>
      </c>
      <c r="D7998" s="2" t="s">
        <v>17180</v>
      </c>
      <c r="E7998" s="2" t="s">
        <v>17176</v>
      </c>
      <c r="F7998" s="13" t="n">
        <v>46025</v>
      </c>
      <c r="G7998" s="13" t="n">
        <v>46025</v>
      </c>
      <c r="H7998" s="2" t="n">
        <v>23.9</v>
      </c>
    </row>
    <row r="7999" customFormat="false" ht="15" hidden="false" customHeight="false" outlineLevel="0" collapsed="false">
      <c r="A7999" s="2" t="s">
        <v>25180</v>
      </c>
      <c r="B7999" s="2" t="s">
        <v>5002</v>
      </c>
      <c r="C7999" s="2" t="s">
        <v>98</v>
      </c>
      <c r="D7999" s="2" t="s">
        <v>17184</v>
      </c>
      <c r="E7999" s="2" t="s">
        <v>17187</v>
      </c>
      <c r="F7999" s="13" t="n">
        <v>46118</v>
      </c>
      <c r="G7999" s="13" t="n">
        <v>46118</v>
      </c>
      <c r="H7999" s="2" t="n">
        <v>11.2</v>
      </c>
    </row>
    <row r="8000" customFormat="false" ht="15" hidden="false" customHeight="false" outlineLevel="0" collapsed="false">
      <c r="A8000" s="2" t="s">
        <v>25181</v>
      </c>
      <c r="B8000" s="2" t="s">
        <v>3662</v>
      </c>
      <c r="C8000" s="2" t="s">
        <v>108</v>
      </c>
      <c r="D8000" s="2" t="s">
        <v>17178</v>
      </c>
      <c r="E8000" s="2" t="s">
        <v>17187</v>
      </c>
      <c r="F8000" s="13" t="n">
        <v>45703</v>
      </c>
      <c r="G8000" s="13" t="n">
        <v>45703</v>
      </c>
      <c r="H8000" s="2" t="n">
        <v>16.5</v>
      </c>
    </row>
    <row r="8001" customFormat="false" ht="15" hidden="false" customHeight="false" outlineLevel="0" collapsed="false">
      <c r="A8001" s="2" t="s">
        <v>25182</v>
      </c>
      <c r="B8001" s="2" t="s">
        <v>2010</v>
      </c>
      <c r="C8001" s="2" t="s">
        <v>98</v>
      </c>
      <c r="D8001" s="2" t="s">
        <v>17180</v>
      </c>
      <c r="E8001" s="2" t="s">
        <v>17193</v>
      </c>
      <c r="F8001" s="13" t="n">
        <v>46073</v>
      </c>
      <c r="G8001" s="13" t="n">
        <v>46073</v>
      </c>
      <c r="H8001" s="2" t="n">
        <v>9.1</v>
      </c>
    </row>
    <row r="8002" customFormat="false" ht="15" hidden="false" customHeight="false" outlineLevel="0" collapsed="false">
      <c r="A8002" s="2" t="s">
        <v>25183</v>
      </c>
      <c r="B8002" s="2" t="s">
        <v>3341</v>
      </c>
      <c r="C8002" s="2" t="s">
        <v>119</v>
      </c>
      <c r="D8002" s="2" t="s">
        <v>17175</v>
      </c>
      <c r="E8002" s="2" t="s">
        <v>17193</v>
      </c>
      <c r="F8002" s="13" t="n">
        <v>46087</v>
      </c>
      <c r="G8002" s="13" t="n">
        <v>46087</v>
      </c>
      <c r="H8002" s="2" t="n">
        <v>4.7</v>
      </c>
    </row>
    <row r="8003" customFormat="false" ht="15" hidden="false" customHeight="false" outlineLevel="0" collapsed="false">
      <c r="A8003" s="2" t="s">
        <v>25184</v>
      </c>
      <c r="B8003" s="2" t="s">
        <v>1922</v>
      </c>
      <c r="C8003" s="2" t="s">
        <v>98</v>
      </c>
      <c r="D8003" s="2" t="s">
        <v>17175</v>
      </c>
      <c r="E8003" s="2" t="s">
        <v>17176</v>
      </c>
      <c r="F8003" s="13" t="n">
        <v>46104</v>
      </c>
      <c r="G8003" s="13" t="n">
        <v>46104</v>
      </c>
      <c r="H8003" s="2" t="n">
        <v>22.9</v>
      </c>
    </row>
    <row r="8004" customFormat="false" ht="15" hidden="false" customHeight="false" outlineLevel="0" collapsed="false">
      <c r="A8004" s="2" t="s">
        <v>25185</v>
      </c>
      <c r="B8004" s="2" t="s">
        <v>2053</v>
      </c>
      <c r="C8004" s="2" t="s">
        <v>108</v>
      </c>
      <c r="D8004" s="2" t="s">
        <v>17178</v>
      </c>
      <c r="E8004" s="2" t="s">
        <v>17193</v>
      </c>
      <c r="F8004" s="13" t="n">
        <v>45921</v>
      </c>
      <c r="G8004" s="13" t="n">
        <v>45921</v>
      </c>
      <c r="H8004" s="2" t="n">
        <v>10</v>
      </c>
    </row>
    <row r="8005" customFormat="false" ht="15" hidden="false" customHeight="false" outlineLevel="0" collapsed="false">
      <c r="A8005" s="2" t="s">
        <v>25186</v>
      </c>
      <c r="B8005" s="2" t="s">
        <v>2241</v>
      </c>
      <c r="C8005" s="2" t="s">
        <v>165</v>
      </c>
      <c r="D8005" s="2" t="s">
        <v>17175</v>
      </c>
      <c r="E8005" s="2" t="s">
        <v>17187</v>
      </c>
      <c r="F8005" s="13" t="n">
        <v>45993</v>
      </c>
      <c r="G8005" s="13" t="n">
        <v>45993</v>
      </c>
      <c r="H8005" s="2" t="n">
        <v>8.2</v>
      </c>
    </row>
    <row r="8006" customFormat="false" ht="15" hidden="false" customHeight="false" outlineLevel="0" collapsed="false">
      <c r="A8006" s="2" t="s">
        <v>25187</v>
      </c>
      <c r="B8006" s="2" t="s">
        <v>1835</v>
      </c>
      <c r="C8006" s="2" t="s">
        <v>165</v>
      </c>
      <c r="D8006" s="2" t="s">
        <v>17184</v>
      </c>
      <c r="E8006" s="2" t="s">
        <v>17187</v>
      </c>
      <c r="F8006" s="13" t="n">
        <v>45816</v>
      </c>
      <c r="G8006" s="13" t="n">
        <v>45816</v>
      </c>
      <c r="H8006" s="2" t="n">
        <v>12.2</v>
      </c>
    </row>
    <row r="8007" customFormat="false" ht="15" hidden="false" customHeight="false" outlineLevel="0" collapsed="false">
      <c r="A8007" s="2" t="s">
        <v>25188</v>
      </c>
      <c r="B8007" s="2" t="s">
        <v>4440</v>
      </c>
      <c r="C8007" s="2" t="s">
        <v>119</v>
      </c>
      <c r="D8007" s="2" t="s">
        <v>17182</v>
      </c>
      <c r="E8007" s="2" t="s">
        <v>17176</v>
      </c>
      <c r="F8007" s="13" t="n">
        <v>45971</v>
      </c>
      <c r="G8007" s="13" t="n">
        <v>45971</v>
      </c>
      <c r="H8007" s="2" t="n">
        <v>16</v>
      </c>
    </row>
    <row r="8008" customFormat="false" ht="15" hidden="false" customHeight="false" outlineLevel="0" collapsed="false">
      <c r="A8008" s="2" t="s">
        <v>25189</v>
      </c>
      <c r="B8008" s="2" t="s">
        <v>1646</v>
      </c>
      <c r="C8008" s="2" t="s">
        <v>108</v>
      </c>
      <c r="D8008" s="2" t="s">
        <v>17178</v>
      </c>
      <c r="E8008" s="2" t="s">
        <v>17193</v>
      </c>
      <c r="F8008" s="13" t="n">
        <v>46135</v>
      </c>
      <c r="G8008" s="13" t="n">
        <v>46135</v>
      </c>
      <c r="H8008" s="2" t="n">
        <v>3.8</v>
      </c>
    </row>
    <row r="8009" customFormat="false" ht="15" hidden="false" customHeight="false" outlineLevel="0" collapsed="false">
      <c r="A8009" s="2" t="s">
        <v>25190</v>
      </c>
      <c r="B8009" s="2" t="s">
        <v>2982</v>
      </c>
      <c r="C8009" s="2" t="s">
        <v>119</v>
      </c>
      <c r="D8009" s="2" t="s">
        <v>17175</v>
      </c>
      <c r="E8009" s="2" t="s">
        <v>17193</v>
      </c>
      <c r="F8009" s="13" t="n">
        <v>46134</v>
      </c>
      <c r="G8009" s="13" t="n">
        <v>46134</v>
      </c>
      <c r="H8009" s="2" t="n">
        <v>3</v>
      </c>
    </row>
    <row r="8010" customFormat="false" ht="15" hidden="false" customHeight="false" outlineLevel="0" collapsed="false">
      <c r="A8010" s="2" t="s">
        <v>25191</v>
      </c>
      <c r="B8010" s="2" t="s">
        <v>2583</v>
      </c>
      <c r="C8010" s="2" t="s">
        <v>163</v>
      </c>
      <c r="D8010" s="2" t="s">
        <v>17180</v>
      </c>
      <c r="E8010" s="2" t="s">
        <v>17193</v>
      </c>
      <c r="F8010" s="13" t="n">
        <v>46051</v>
      </c>
      <c r="G8010" s="13" t="n">
        <v>46051</v>
      </c>
      <c r="H8010" s="2" t="n">
        <v>4.8</v>
      </c>
    </row>
    <row r="8011" customFormat="false" ht="15" hidden="false" customHeight="false" outlineLevel="0" collapsed="false">
      <c r="A8011" s="2" t="s">
        <v>25192</v>
      </c>
      <c r="B8011" s="2" t="s">
        <v>3962</v>
      </c>
      <c r="C8011" s="2" t="s">
        <v>165</v>
      </c>
      <c r="D8011" s="2" t="s">
        <v>17178</v>
      </c>
      <c r="E8011" s="2" t="s">
        <v>17176</v>
      </c>
      <c r="F8011" s="13" t="n">
        <v>46229</v>
      </c>
      <c r="G8011" s="13" t="n">
        <v>46229</v>
      </c>
      <c r="H8011" s="2" t="n">
        <v>6.7</v>
      </c>
    </row>
    <row r="8012" customFormat="false" ht="15" hidden="false" customHeight="false" outlineLevel="0" collapsed="false">
      <c r="A8012" s="2" t="s">
        <v>25193</v>
      </c>
      <c r="B8012" s="2" t="s">
        <v>2780</v>
      </c>
      <c r="C8012" s="2" t="s">
        <v>98</v>
      </c>
      <c r="D8012" s="2" t="s">
        <v>17175</v>
      </c>
      <c r="E8012" s="2" t="s">
        <v>17187</v>
      </c>
      <c r="F8012" s="13" t="n">
        <v>46004</v>
      </c>
      <c r="G8012" s="13" t="n">
        <v>46004</v>
      </c>
      <c r="H8012" s="2" t="n">
        <v>10.7</v>
      </c>
    </row>
    <row r="8013" customFormat="false" ht="15" hidden="false" customHeight="false" outlineLevel="0" collapsed="false">
      <c r="A8013" s="2" t="s">
        <v>25194</v>
      </c>
      <c r="B8013" s="2" t="s">
        <v>2803</v>
      </c>
      <c r="C8013" s="2" t="s">
        <v>98</v>
      </c>
      <c r="D8013" s="2" t="s">
        <v>17175</v>
      </c>
      <c r="E8013" s="2" t="s">
        <v>17176</v>
      </c>
      <c r="F8013" s="13" t="n">
        <v>45957</v>
      </c>
      <c r="G8013" s="13" t="n">
        <v>45957</v>
      </c>
      <c r="H8013" s="2" t="n">
        <v>17.5</v>
      </c>
    </row>
    <row r="8014" customFormat="false" ht="15" hidden="false" customHeight="false" outlineLevel="0" collapsed="false">
      <c r="A8014" s="2" t="s">
        <v>25195</v>
      </c>
      <c r="B8014" s="2" t="s">
        <v>3478</v>
      </c>
      <c r="C8014" s="2" t="s">
        <v>98</v>
      </c>
      <c r="D8014" s="2" t="s">
        <v>17184</v>
      </c>
      <c r="E8014" s="2" t="s">
        <v>17176</v>
      </c>
      <c r="F8014" s="13" t="n">
        <v>45938</v>
      </c>
      <c r="G8014" s="13" t="n">
        <v>45939</v>
      </c>
      <c r="H8014" s="2" t="n">
        <v>28.2</v>
      </c>
    </row>
    <row r="8015" customFormat="false" ht="15" hidden="false" customHeight="false" outlineLevel="0" collapsed="false">
      <c r="A8015" s="2" t="s">
        <v>25196</v>
      </c>
      <c r="B8015" s="2" t="s">
        <v>1932</v>
      </c>
      <c r="C8015" s="2" t="s">
        <v>114</v>
      </c>
      <c r="D8015" s="2" t="s">
        <v>17182</v>
      </c>
      <c r="E8015" s="2" t="s">
        <v>17187</v>
      </c>
      <c r="F8015" s="13" t="n">
        <v>46087</v>
      </c>
      <c r="G8015" s="13" t="n">
        <v>46087</v>
      </c>
      <c r="H8015" s="2" t="n">
        <v>13.3</v>
      </c>
    </row>
    <row r="8016" customFormat="false" ht="15" hidden="false" customHeight="false" outlineLevel="0" collapsed="false">
      <c r="A8016" s="2" t="s">
        <v>25197</v>
      </c>
      <c r="B8016" s="2" t="s">
        <v>4020</v>
      </c>
      <c r="C8016" s="2" t="s">
        <v>128</v>
      </c>
      <c r="D8016" s="2" t="s">
        <v>17175</v>
      </c>
      <c r="E8016" s="2" t="s">
        <v>17187</v>
      </c>
      <c r="F8016" s="13" t="n">
        <v>45839</v>
      </c>
      <c r="G8016" s="13" t="n">
        <v>45840</v>
      </c>
      <c r="H8016" s="2" t="n">
        <v>25.4</v>
      </c>
    </row>
    <row r="8017" customFormat="false" ht="15" hidden="false" customHeight="false" outlineLevel="0" collapsed="false">
      <c r="A8017" s="2" t="s">
        <v>25198</v>
      </c>
      <c r="B8017" s="2" t="s">
        <v>4323</v>
      </c>
      <c r="C8017" s="2" t="s">
        <v>145</v>
      </c>
      <c r="D8017" s="2" t="s">
        <v>17180</v>
      </c>
      <c r="E8017" s="2" t="s">
        <v>17176</v>
      </c>
      <c r="F8017" s="13" t="n">
        <v>45936</v>
      </c>
      <c r="G8017" s="13" t="n">
        <v>45937</v>
      </c>
      <c r="H8017" s="2" t="n">
        <v>24.9</v>
      </c>
    </row>
    <row r="8018" customFormat="false" ht="15" hidden="false" customHeight="false" outlineLevel="0" collapsed="false">
      <c r="A8018" s="2" t="s">
        <v>25199</v>
      </c>
      <c r="B8018" s="2" t="s">
        <v>1208</v>
      </c>
      <c r="C8018" s="2" t="s">
        <v>145</v>
      </c>
      <c r="D8018" s="2" t="s">
        <v>17175</v>
      </c>
      <c r="E8018" s="2" t="s">
        <v>17176</v>
      </c>
      <c r="F8018" s="13" t="n">
        <v>45654</v>
      </c>
      <c r="G8018" s="13" t="n">
        <v>45654</v>
      </c>
      <c r="H8018" s="2" t="n">
        <v>22.9</v>
      </c>
    </row>
    <row r="8019" customFormat="false" ht="15" hidden="false" customHeight="false" outlineLevel="0" collapsed="false">
      <c r="A8019" s="2" t="s">
        <v>25200</v>
      </c>
      <c r="B8019" s="2" t="s">
        <v>3582</v>
      </c>
      <c r="C8019" s="2" t="s">
        <v>98</v>
      </c>
      <c r="D8019" s="2" t="s">
        <v>17175</v>
      </c>
      <c r="E8019" s="2" t="s">
        <v>17191</v>
      </c>
      <c r="F8019" s="13" t="n">
        <v>45855</v>
      </c>
      <c r="G8019" s="13" t="n">
        <v>45855</v>
      </c>
      <c r="H8019" s="2" t="n">
        <v>1.8</v>
      </c>
    </row>
    <row r="8020" customFormat="false" ht="15" hidden="false" customHeight="false" outlineLevel="0" collapsed="false">
      <c r="A8020" s="2" t="s">
        <v>25201</v>
      </c>
      <c r="B8020" s="2" t="s">
        <v>2778</v>
      </c>
      <c r="C8020" s="2" t="s">
        <v>119</v>
      </c>
      <c r="D8020" s="2" t="s">
        <v>17178</v>
      </c>
      <c r="E8020" s="2" t="s">
        <v>17191</v>
      </c>
      <c r="F8020" s="13" t="n">
        <v>46291</v>
      </c>
      <c r="G8020" s="13" t="n">
        <v>46291</v>
      </c>
      <c r="H8020" s="2" t="n">
        <v>3.5</v>
      </c>
    </row>
    <row r="8021" customFormat="false" ht="15" hidden="false" customHeight="false" outlineLevel="0" collapsed="false">
      <c r="A8021" s="2" t="s">
        <v>25202</v>
      </c>
      <c r="B8021" s="2" t="s">
        <v>1498</v>
      </c>
      <c r="C8021" s="2" t="s">
        <v>119</v>
      </c>
      <c r="D8021" s="2" t="s">
        <v>17178</v>
      </c>
      <c r="E8021" s="2" t="s">
        <v>17176</v>
      </c>
      <c r="F8021" s="13" t="n">
        <v>45900</v>
      </c>
      <c r="G8021" s="13" t="n">
        <v>45900</v>
      </c>
      <c r="H8021" s="2" t="n">
        <v>18</v>
      </c>
    </row>
    <row r="8022" customFormat="false" ht="15" hidden="false" customHeight="false" outlineLevel="0" collapsed="false">
      <c r="A8022" s="2" t="s">
        <v>25203</v>
      </c>
      <c r="B8022" s="2" t="s">
        <v>2463</v>
      </c>
      <c r="C8022" s="2" t="s">
        <v>141</v>
      </c>
      <c r="D8022" s="2" t="s">
        <v>17180</v>
      </c>
      <c r="E8022" s="2" t="s">
        <v>17193</v>
      </c>
      <c r="F8022" s="13" t="n">
        <v>45810</v>
      </c>
      <c r="G8022" s="13" t="n">
        <v>45810</v>
      </c>
      <c r="H8022" s="2" t="n">
        <v>4.1</v>
      </c>
    </row>
    <row r="8023" customFormat="false" ht="15" hidden="false" customHeight="false" outlineLevel="0" collapsed="false">
      <c r="A8023" s="2" t="s">
        <v>25204</v>
      </c>
      <c r="B8023" s="2" t="s">
        <v>2992</v>
      </c>
      <c r="C8023" s="2" t="s">
        <v>114</v>
      </c>
      <c r="D8023" s="2" t="s">
        <v>17184</v>
      </c>
      <c r="E8023" s="2" t="s">
        <v>17176</v>
      </c>
      <c r="F8023" s="13" t="n">
        <v>45998</v>
      </c>
      <c r="G8023" s="13" t="n">
        <v>45998</v>
      </c>
      <c r="H8023" s="2" t="n">
        <v>6.9</v>
      </c>
    </row>
    <row r="8024" customFormat="false" ht="15" hidden="false" customHeight="false" outlineLevel="0" collapsed="false">
      <c r="A8024" s="2" t="s">
        <v>25205</v>
      </c>
      <c r="B8024" s="2" t="s">
        <v>777</v>
      </c>
      <c r="C8024" s="2" t="s">
        <v>128</v>
      </c>
      <c r="D8024" s="2" t="s">
        <v>17175</v>
      </c>
      <c r="E8024" s="2" t="s">
        <v>17176</v>
      </c>
      <c r="F8024" s="13" t="n">
        <v>46050</v>
      </c>
      <c r="G8024" s="13" t="n">
        <v>46050</v>
      </c>
      <c r="H8024" s="2" t="n">
        <v>8.6</v>
      </c>
    </row>
    <row r="8025" customFormat="false" ht="15" hidden="false" customHeight="false" outlineLevel="0" collapsed="false">
      <c r="A8025" s="2" t="s">
        <v>25206</v>
      </c>
      <c r="B8025" s="2" t="s">
        <v>4891</v>
      </c>
      <c r="C8025" s="2" t="s">
        <v>119</v>
      </c>
      <c r="D8025" s="2" t="s">
        <v>17175</v>
      </c>
      <c r="E8025" s="2" t="s">
        <v>17176</v>
      </c>
      <c r="F8025" s="13" t="n">
        <v>46022</v>
      </c>
      <c r="G8025" s="13" t="n">
        <v>46022</v>
      </c>
      <c r="H8025" s="2" t="n">
        <v>11.2</v>
      </c>
    </row>
    <row r="8026" customFormat="false" ht="15" hidden="false" customHeight="false" outlineLevel="0" collapsed="false">
      <c r="A8026" s="2" t="s">
        <v>25207</v>
      </c>
      <c r="B8026" s="2" t="s">
        <v>2867</v>
      </c>
      <c r="C8026" s="2" t="s">
        <v>98</v>
      </c>
      <c r="D8026" s="2" t="s">
        <v>17175</v>
      </c>
      <c r="E8026" s="2" t="s">
        <v>17187</v>
      </c>
      <c r="F8026" s="13" t="n">
        <v>46168</v>
      </c>
      <c r="G8026" s="13" t="n">
        <v>46168</v>
      </c>
      <c r="H8026" s="2" t="n">
        <v>6.8</v>
      </c>
    </row>
    <row r="8027" customFormat="false" ht="15" hidden="false" customHeight="false" outlineLevel="0" collapsed="false">
      <c r="A8027" s="2" t="s">
        <v>25208</v>
      </c>
      <c r="B8027" s="2" t="s">
        <v>992</v>
      </c>
      <c r="C8027" s="2" t="s">
        <v>108</v>
      </c>
      <c r="D8027" s="2" t="s">
        <v>17180</v>
      </c>
      <c r="E8027" s="2" t="s">
        <v>17187</v>
      </c>
      <c r="F8027" s="13" t="n">
        <v>46058</v>
      </c>
      <c r="G8027" s="13" t="n">
        <v>46059</v>
      </c>
      <c r="H8027" s="2" t="n">
        <v>27</v>
      </c>
    </row>
    <row r="8028" customFormat="false" ht="15" hidden="false" customHeight="false" outlineLevel="0" collapsed="false">
      <c r="A8028" s="2" t="s">
        <v>25209</v>
      </c>
      <c r="B8028" s="2" t="s">
        <v>343</v>
      </c>
      <c r="C8028" s="2" t="s">
        <v>139</v>
      </c>
      <c r="D8028" s="2" t="s">
        <v>17184</v>
      </c>
      <c r="E8028" s="2" t="s">
        <v>17187</v>
      </c>
      <c r="F8028" s="13" t="n">
        <v>45965</v>
      </c>
      <c r="G8028" s="13" t="n">
        <v>45965</v>
      </c>
      <c r="H8028" s="2" t="n">
        <v>4.9</v>
      </c>
    </row>
    <row r="8029" customFormat="false" ht="15" hidden="false" customHeight="false" outlineLevel="0" collapsed="false">
      <c r="A8029" s="2" t="s">
        <v>25210</v>
      </c>
      <c r="B8029" s="2" t="s">
        <v>2998</v>
      </c>
      <c r="C8029" s="2" t="s">
        <v>98</v>
      </c>
      <c r="D8029" s="2" t="s">
        <v>17184</v>
      </c>
      <c r="E8029" s="2" t="s">
        <v>17176</v>
      </c>
      <c r="F8029" s="13" t="n">
        <v>46095</v>
      </c>
      <c r="G8029" s="13" t="n">
        <v>46095</v>
      </c>
      <c r="H8029" s="2" t="n">
        <v>8.2</v>
      </c>
    </row>
    <row r="8030" customFormat="false" ht="15" hidden="false" customHeight="false" outlineLevel="0" collapsed="false">
      <c r="A8030" s="2" t="s">
        <v>25211</v>
      </c>
      <c r="B8030" s="2" t="s">
        <v>2920</v>
      </c>
      <c r="C8030" s="2" t="s">
        <v>165</v>
      </c>
      <c r="D8030" s="2" t="s">
        <v>17178</v>
      </c>
      <c r="E8030" s="2" t="s">
        <v>17187</v>
      </c>
      <c r="F8030" s="13" t="n">
        <v>45974</v>
      </c>
      <c r="G8030" s="13" t="n">
        <v>45974</v>
      </c>
      <c r="H8030" s="2" t="n">
        <v>10.2</v>
      </c>
    </row>
    <row r="8031" customFormat="false" ht="15" hidden="false" customHeight="false" outlineLevel="0" collapsed="false">
      <c r="A8031" s="2" t="s">
        <v>25212</v>
      </c>
      <c r="B8031" s="2" t="s">
        <v>4761</v>
      </c>
      <c r="C8031" s="2" t="s">
        <v>98</v>
      </c>
      <c r="D8031" s="2" t="s">
        <v>17184</v>
      </c>
      <c r="E8031" s="2" t="s">
        <v>17187</v>
      </c>
      <c r="F8031" s="13" t="n">
        <v>46021</v>
      </c>
      <c r="G8031" s="13" t="n">
        <v>46021</v>
      </c>
      <c r="H8031" s="2" t="n">
        <v>10</v>
      </c>
    </row>
    <row r="8032" customFormat="false" ht="15" hidden="false" customHeight="false" outlineLevel="0" collapsed="false">
      <c r="A8032" s="2" t="s">
        <v>25213</v>
      </c>
      <c r="B8032" s="2" t="s">
        <v>2290</v>
      </c>
      <c r="C8032" s="2" t="s">
        <v>108</v>
      </c>
      <c r="D8032" s="2" t="s">
        <v>17180</v>
      </c>
      <c r="E8032" s="2" t="s">
        <v>17176</v>
      </c>
      <c r="F8032" s="13" t="n">
        <v>45917</v>
      </c>
      <c r="G8032" s="13" t="n">
        <v>45919</v>
      </c>
      <c r="H8032" s="2" t="n">
        <v>53.5</v>
      </c>
    </row>
    <row r="8033" customFormat="false" ht="15" hidden="false" customHeight="false" outlineLevel="0" collapsed="false">
      <c r="A8033" s="2" t="s">
        <v>25214</v>
      </c>
      <c r="B8033" s="2" t="s">
        <v>3046</v>
      </c>
      <c r="C8033" s="2" t="s">
        <v>119</v>
      </c>
      <c r="D8033" s="2" t="s">
        <v>17178</v>
      </c>
      <c r="E8033" s="2" t="s">
        <v>17187</v>
      </c>
      <c r="F8033" s="13" t="n">
        <v>46089</v>
      </c>
      <c r="G8033" s="13" t="n">
        <v>46089</v>
      </c>
      <c r="H8033" s="2" t="n">
        <v>7.8</v>
      </c>
    </row>
    <row r="8034" customFormat="false" ht="15" hidden="false" customHeight="false" outlineLevel="0" collapsed="false">
      <c r="A8034" s="2" t="s">
        <v>25215</v>
      </c>
      <c r="B8034" s="2" t="s">
        <v>4768</v>
      </c>
      <c r="C8034" s="2" t="s">
        <v>119</v>
      </c>
      <c r="D8034" s="2" t="s">
        <v>17178</v>
      </c>
      <c r="E8034" s="2" t="s">
        <v>17187</v>
      </c>
      <c r="F8034" s="13" t="n">
        <v>45993</v>
      </c>
      <c r="G8034" s="13" t="n">
        <v>45993</v>
      </c>
      <c r="H8034" s="2" t="n">
        <v>11.3</v>
      </c>
    </row>
    <row r="8035" customFormat="false" ht="15" hidden="false" customHeight="false" outlineLevel="0" collapsed="false">
      <c r="A8035" s="2" t="s">
        <v>25216</v>
      </c>
      <c r="B8035" s="2" t="s">
        <v>4461</v>
      </c>
      <c r="C8035" s="2" t="s">
        <v>98</v>
      </c>
      <c r="D8035" s="2" t="s">
        <v>17182</v>
      </c>
      <c r="E8035" s="2" t="s">
        <v>17187</v>
      </c>
      <c r="F8035" s="13" t="n">
        <v>46115</v>
      </c>
      <c r="G8035" s="13" t="n">
        <v>46115</v>
      </c>
      <c r="H8035" s="2" t="n">
        <v>13.4</v>
      </c>
    </row>
    <row r="8036" customFormat="false" ht="15" hidden="false" customHeight="false" outlineLevel="0" collapsed="false">
      <c r="A8036" s="2" t="s">
        <v>25217</v>
      </c>
      <c r="B8036" s="2" t="s">
        <v>4976</v>
      </c>
      <c r="C8036" s="2" t="s">
        <v>98</v>
      </c>
      <c r="D8036" s="2" t="s">
        <v>17175</v>
      </c>
      <c r="E8036" s="2" t="s">
        <v>17191</v>
      </c>
      <c r="F8036" s="13" t="n">
        <v>46072</v>
      </c>
      <c r="G8036" s="13" t="n">
        <v>46072</v>
      </c>
      <c r="H8036" s="2" t="n">
        <v>2.8</v>
      </c>
    </row>
    <row r="8037" customFormat="false" ht="15" hidden="false" customHeight="false" outlineLevel="0" collapsed="false">
      <c r="A8037" s="2" t="s">
        <v>25218</v>
      </c>
      <c r="B8037" s="2" t="s">
        <v>544</v>
      </c>
      <c r="C8037" s="2" t="s">
        <v>98</v>
      </c>
      <c r="D8037" s="2" t="s">
        <v>17178</v>
      </c>
      <c r="E8037" s="2" t="s">
        <v>17176</v>
      </c>
      <c r="F8037" s="13" t="n">
        <v>45952</v>
      </c>
      <c r="G8037" s="13" t="n">
        <v>45952</v>
      </c>
      <c r="H8037" s="2" t="n">
        <v>12.2</v>
      </c>
    </row>
    <row r="8038" customFormat="false" ht="15" hidden="false" customHeight="false" outlineLevel="0" collapsed="false">
      <c r="A8038" s="2" t="s">
        <v>25219</v>
      </c>
      <c r="B8038" s="2" t="s">
        <v>1523</v>
      </c>
      <c r="C8038" s="2" t="s">
        <v>145</v>
      </c>
      <c r="D8038" s="2" t="s">
        <v>17184</v>
      </c>
      <c r="E8038" s="2" t="s">
        <v>17187</v>
      </c>
      <c r="F8038" s="13" t="n">
        <v>46028</v>
      </c>
      <c r="G8038" s="13" t="n">
        <v>46028</v>
      </c>
      <c r="H8038" s="2" t="n">
        <v>9.9</v>
      </c>
    </row>
    <row r="8039" customFormat="false" ht="15" hidden="false" customHeight="false" outlineLevel="0" collapsed="false">
      <c r="A8039" s="2" t="s">
        <v>25220</v>
      </c>
      <c r="B8039" s="2" t="s">
        <v>1579</v>
      </c>
      <c r="C8039" s="2" t="s">
        <v>108</v>
      </c>
      <c r="D8039" s="2" t="s">
        <v>17178</v>
      </c>
      <c r="E8039" s="2" t="s">
        <v>17176</v>
      </c>
      <c r="F8039" s="13" t="n">
        <v>46121</v>
      </c>
      <c r="G8039" s="13" t="n">
        <v>46121</v>
      </c>
      <c r="H8039" s="2" t="n">
        <v>5.6</v>
      </c>
    </row>
    <row r="8040" customFormat="false" ht="15" hidden="false" customHeight="false" outlineLevel="0" collapsed="false">
      <c r="A8040" s="2" t="s">
        <v>25221</v>
      </c>
      <c r="B8040" s="2" t="s">
        <v>2939</v>
      </c>
      <c r="C8040" s="2" t="s">
        <v>98</v>
      </c>
      <c r="D8040" s="2" t="s">
        <v>17178</v>
      </c>
      <c r="E8040" s="2" t="s">
        <v>17176</v>
      </c>
      <c r="F8040" s="13" t="n">
        <v>45825</v>
      </c>
      <c r="G8040" s="13" t="n">
        <v>45826</v>
      </c>
      <c r="H8040" s="2" t="n">
        <v>24.1</v>
      </c>
    </row>
    <row r="8041" customFormat="false" ht="15" hidden="false" customHeight="false" outlineLevel="0" collapsed="false">
      <c r="A8041" s="2" t="s">
        <v>25222</v>
      </c>
      <c r="B8041" s="2" t="s">
        <v>3828</v>
      </c>
      <c r="C8041" s="2" t="s">
        <v>108</v>
      </c>
      <c r="D8041" s="2" t="s">
        <v>17175</v>
      </c>
      <c r="E8041" s="2" t="s">
        <v>17187</v>
      </c>
      <c r="F8041" s="13" t="n">
        <v>46091</v>
      </c>
      <c r="G8041" s="13" t="n">
        <v>46091</v>
      </c>
      <c r="H8041" s="2" t="n">
        <v>8</v>
      </c>
    </row>
    <row r="8042" customFormat="false" ht="15" hidden="false" customHeight="false" outlineLevel="0" collapsed="false">
      <c r="A8042" s="2" t="s">
        <v>25223</v>
      </c>
      <c r="B8042" s="2" t="s">
        <v>3187</v>
      </c>
      <c r="C8042" s="2" t="s">
        <v>104</v>
      </c>
      <c r="D8042" s="2" t="s">
        <v>17184</v>
      </c>
      <c r="E8042" s="2" t="s">
        <v>17191</v>
      </c>
      <c r="F8042" s="13" t="n">
        <v>45875</v>
      </c>
      <c r="G8042" s="13" t="n">
        <v>45875</v>
      </c>
      <c r="H8042" s="2" t="n">
        <v>7.6</v>
      </c>
    </row>
    <row r="8043" customFormat="false" ht="15" hidden="false" customHeight="false" outlineLevel="0" collapsed="false">
      <c r="A8043" s="2" t="s">
        <v>25224</v>
      </c>
      <c r="B8043" s="2" t="s">
        <v>3906</v>
      </c>
      <c r="C8043" s="2" t="s">
        <v>128</v>
      </c>
      <c r="D8043" s="2" t="s">
        <v>17184</v>
      </c>
      <c r="E8043" s="2" t="s">
        <v>17176</v>
      </c>
      <c r="F8043" s="13" t="n">
        <v>46125</v>
      </c>
      <c r="G8043" s="13" t="n">
        <v>46129</v>
      </c>
      <c r="H8043" s="2" t="n">
        <v>103</v>
      </c>
    </row>
    <row r="8044" customFormat="false" ht="15" hidden="false" customHeight="false" outlineLevel="0" collapsed="false">
      <c r="A8044" s="2" t="s">
        <v>25225</v>
      </c>
      <c r="B8044" s="2" t="s">
        <v>4497</v>
      </c>
      <c r="C8044" s="2" t="s">
        <v>139</v>
      </c>
      <c r="D8044" s="2" t="s">
        <v>17180</v>
      </c>
      <c r="E8044" s="2" t="s">
        <v>17191</v>
      </c>
      <c r="F8044" s="13" t="n">
        <v>46024</v>
      </c>
      <c r="G8044" s="13" t="n">
        <v>46024</v>
      </c>
      <c r="H8044" s="2" t="n">
        <v>3.5</v>
      </c>
    </row>
    <row r="8045" customFormat="false" ht="15" hidden="false" customHeight="false" outlineLevel="0" collapsed="false">
      <c r="A8045" s="2" t="s">
        <v>25226</v>
      </c>
      <c r="B8045" s="2" t="s">
        <v>4694</v>
      </c>
      <c r="C8045" s="2" t="s">
        <v>139</v>
      </c>
      <c r="D8045" s="2" t="s">
        <v>17175</v>
      </c>
      <c r="E8045" s="2" t="s">
        <v>17176</v>
      </c>
      <c r="F8045" s="13" t="n">
        <v>45928</v>
      </c>
      <c r="G8045" s="13" t="n">
        <v>45928</v>
      </c>
      <c r="H8045" s="2" t="n">
        <v>13.4</v>
      </c>
    </row>
    <row r="8046" customFormat="false" ht="15" hidden="false" customHeight="false" outlineLevel="0" collapsed="false">
      <c r="A8046" s="2" t="s">
        <v>25227</v>
      </c>
      <c r="B8046" s="2" t="s">
        <v>1607</v>
      </c>
      <c r="C8046" s="2" t="s">
        <v>163</v>
      </c>
      <c r="D8046" s="2" t="s">
        <v>17184</v>
      </c>
      <c r="E8046" s="2" t="s">
        <v>17193</v>
      </c>
      <c r="F8046" s="13" t="n">
        <v>45748</v>
      </c>
      <c r="G8046" s="13" t="n">
        <v>45748</v>
      </c>
      <c r="H8046" s="2" t="n">
        <v>2.9</v>
      </c>
    </row>
    <row r="8047" customFormat="false" ht="15" hidden="false" customHeight="false" outlineLevel="0" collapsed="false">
      <c r="A8047" s="2" t="s">
        <v>25228</v>
      </c>
      <c r="B8047" s="2" t="s">
        <v>4493</v>
      </c>
      <c r="C8047" s="2" t="s">
        <v>108</v>
      </c>
      <c r="D8047" s="2" t="s">
        <v>17178</v>
      </c>
      <c r="E8047" s="2" t="s">
        <v>17187</v>
      </c>
      <c r="F8047" s="13" t="n">
        <v>45908</v>
      </c>
      <c r="G8047" s="13" t="n">
        <v>45908</v>
      </c>
      <c r="H8047" s="2" t="n">
        <v>7.2</v>
      </c>
    </row>
    <row r="8048" customFormat="false" ht="15" hidden="false" customHeight="false" outlineLevel="0" collapsed="false">
      <c r="A8048" s="2" t="s">
        <v>25229</v>
      </c>
      <c r="B8048" s="2" t="s">
        <v>3733</v>
      </c>
      <c r="C8048" s="2" t="s">
        <v>145</v>
      </c>
      <c r="D8048" s="2" t="s">
        <v>17180</v>
      </c>
      <c r="E8048" s="2" t="s">
        <v>17176</v>
      </c>
      <c r="F8048" s="13" t="n">
        <v>46035</v>
      </c>
      <c r="G8048" s="13" t="n">
        <v>46035</v>
      </c>
      <c r="H8048" s="2" t="n">
        <v>22.8</v>
      </c>
    </row>
    <row r="8049" customFormat="false" ht="15" hidden="false" customHeight="false" outlineLevel="0" collapsed="false">
      <c r="A8049" s="2" t="s">
        <v>25230</v>
      </c>
      <c r="B8049" s="2" t="s">
        <v>3784</v>
      </c>
      <c r="C8049" s="2" t="s">
        <v>108</v>
      </c>
      <c r="D8049" s="2" t="s">
        <v>17178</v>
      </c>
      <c r="E8049" s="2" t="s">
        <v>17187</v>
      </c>
      <c r="F8049" s="13" t="n">
        <v>46035</v>
      </c>
      <c r="G8049" s="13" t="n">
        <v>46035</v>
      </c>
      <c r="H8049" s="2" t="n">
        <v>9.1</v>
      </c>
    </row>
    <row r="8050" customFormat="false" ht="15" hidden="false" customHeight="false" outlineLevel="0" collapsed="false">
      <c r="A8050" s="2" t="s">
        <v>25231</v>
      </c>
      <c r="B8050" s="2" t="s">
        <v>448</v>
      </c>
      <c r="C8050" s="2" t="s">
        <v>139</v>
      </c>
      <c r="D8050" s="2" t="s">
        <v>17184</v>
      </c>
      <c r="E8050" s="2" t="s">
        <v>17193</v>
      </c>
      <c r="F8050" s="13" t="n">
        <v>45743</v>
      </c>
      <c r="G8050" s="13" t="n">
        <v>45743</v>
      </c>
      <c r="H8050" s="2" t="n">
        <v>4.9</v>
      </c>
    </row>
    <row r="8051" customFormat="false" ht="15" hidden="false" customHeight="false" outlineLevel="0" collapsed="false">
      <c r="A8051" s="2" t="s">
        <v>25232</v>
      </c>
      <c r="B8051" s="2" t="s">
        <v>224</v>
      </c>
      <c r="C8051" s="2" t="s">
        <v>98</v>
      </c>
      <c r="D8051" s="2" t="s">
        <v>17175</v>
      </c>
      <c r="E8051" s="2" t="s">
        <v>17187</v>
      </c>
      <c r="F8051" s="13" t="n">
        <v>46107</v>
      </c>
      <c r="G8051" s="13" t="n">
        <v>46107</v>
      </c>
      <c r="H8051" s="2" t="n">
        <v>6.5</v>
      </c>
    </row>
    <row r="8052" customFormat="false" ht="15" hidden="false" customHeight="false" outlineLevel="0" collapsed="false">
      <c r="A8052" s="2" t="s">
        <v>25233</v>
      </c>
      <c r="B8052" s="2" t="s">
        <v>4658</v>
      </c>
      <c r="C8052" s="2" t="s">
        <v>119</v>
      </c>
      <c r="D8052" s="2" t="s">
        <v>17178</v>
      </c>
      <c r="E8052" s="2" t="s">
        <v>17176</v>
      </c>
      <c r="F8052" s="13" t="n">
        <v>46062</v>
      </c>
      <c r="G8052" s="13" t="n">
        <v>46063</v>
      </c>
      <c r="H8052" s="2" t="n">
        <v>28.1</v>
      </c>
    </row>
    <row r="8053" customFormat="false" ht="15" hidden="false" customHeight="false" outlineLevel="0" collapsed="false">
      <c r="A8053" s="2" t="s">
        <v>25234</v>
      </c>
      <c r="B8053" s="2" t="s">
        <v>4559</v>
      </c>
      <c r="C8053" s="2" t="s">
        <v>119</v>
      </c>
      <c r="D8053" s="2" t="s">
        <v>17175</v>
      </c>
      <c r="E8053" s="2" t="s">
        <v>17193</v>
      </c>
      <c r="F8053" s="13" t="n">
        <v>45845</v>
      </c>
      <c r="G8053" s="13" t="n">
        <v>45845</v>
      </c>
      <c r="H8053" s="2" t="n">
        <v>5.5</v>
      </c>
    </row>
    <row r="8054" customFormat="false" ht="15" hidden="false" customHeight="false" outlineLevel="0" collapsed="false">
      <c r="A8054" s="2" t="s">
        <v>25235</v>
      </c>
      <c r="B8054" s="2" t="s">
        <v>1438</v>
      </c>
      <c r="C8054" s="2" t="s">
        <v>145</v>
      </c>
      <c r="D8054" s="2" t="s">
        <v>17175</v>
      </c>
      <c r="E8054" s="2" t="s">
        <v>17176</v>
      </c>
      <c r="F8054" s="13" t="n">
        <v>46028</v>
      </c>
      <c r="G8054" s="13" t="n">
        <v>46028</v>
      </c>
      <c r="H8054" s="2" t="n">
        <v>19.1</v>
      </c>
    </row>
    <row r="8055" customFormat="false" ht="15" hidden="false" customHeight="false" outlineLevel="0" collapsed="false">
      <c r="A8055" s="2" t="s">
        <v>25236</v>
      </c>
      <c r="B8055" s="2" t="s">
        <v>2656</v>
      </c>
      <c r="C8055" s="2" t="s">
        <v>98</v>
      </c>
      <c r="D8055" s="2" t="s">
        <v>17178</v>
      </c>
      <c r="E8055" s="2" t="s">
        <v>17191</v>
      </c>
      <c r="F8055" s="13" t="n">
        <v>46192</v>
      </c>
      <c r="G8055" s="13" t="n">
        <v>46192</v>
      </c>
      <c r="H8055" s="2" t="n">
        <v>1.1</v>
      </c>
    </row>
    <row r="8056" customFormat="false" ht="15" hidden="false" customHeight="false" outlineLevel="0" collapsed="false">
      <c r="A8056" s="2" t="s">
        <v>25237</v>
      </c>
      <c r="B8056" s="2" t="s">
        <v>4536</v>
      </c>
      <c r="C8056" s="2" t="s">
        <v>98</v>
      </c>
      <c r="D8056" s="2" t="s">
        <v>17182</v>
      </c>
      <c r="E8056" s="2" t="s">
        <v>17176</v>
      </c>
      <c r="F8056" s="13" t="n">
        <v>46007</v>
      </c>
      <c r="G8056" s="13" t="n">
        <v>46007</v>
      </c>
      <c r="H8056" s="2" t="n">
        <v>21.5</v>
      </c>
    </row>
    <row r="8057" customFormat="false" ht="15" hidden="false" customHeight="false" outlineLevel="0" collapsed="false">
      <c r="A8057" s="2" t="s">
        <v>25238</v>
      </c>
      <c r="B8057" s="2" t="s">
        <v>2246</v>
      </c>
      <c r="C8057" s="2" t="s">
        <v>141</v>
      </c>
      <c r="D8057" s="2" t="s">
        <v>17184</v>
      </c>
      <c r="E8057" s="2" t="s">
        <v>17191</v>
      </c>
      <c r="F8057" s="13" t="n">
        <v>46157</v>
      </c>
      <c r="G8057" s="13" t="n">
        <v>46157</v>
      </c>
      <c r="H8057" s="2" t="n">
        <v>4.5</v>
      </c>
    </row>
    <row r="8058" customFormat="false" ht="15" hidden="false" customHeight="false" outlineLevel="0" collapsed="false">
      <c r="A8058" s="2" t="s">
        <v>25239</v>
      </c>
      <c r="B8058" s="2" t="s">
        <v>3534</v>
      </c>
      <c r="C8058" s="2" t="s">
        <v>141</v>
      </c>
      <c r="D8058" s="2" t="s">
        <v>17178</v>
      </c>
      <c r="E8058" s="2" t="s">
        <v>17176</v>
      </c>
      <c r="F8058" s="13" t="n">
        <v>46185</v>
      </c>
      <c r="G8058" s="13" t="n">
        <v>46185</v>
      </c>
      <c r="H8058" s="2" t="n">
        <v>14.2</v>
      </c>
    </row>
    <row r="8059" customFormat="false" ht="15" hidden="false" customHeight="false" outlineLevel="0" collapsed="false">
      <c r="A8059" s="2" t="s">
        <v>25240</v>
      </c>
      <c r="B8059" s="2" t="s">
        <v>3594</v>
      </c>
      <c r="C8059" s="2" t="s">
        <v>114</v>
      </c>
      <c r="D8059" s="2" t="s">
        <v>17182</v>
      </c>
      <c r="E8059" s="2" t="s">
        <v>17187</v>
      </c>
      <c r="F8059" s="13" t="n">
        <v>45846</v>
      </c>
      <c r="G8059" s="13" t="n">
        <v>45846</v>
      </c>
      <c r="H8059" s="2" t="n">
        <v>7.5</v>
      </c>
    </row>
    <row r="8060" customFormat="false" ht="15" hidden="false" customHeight="false" outlineLevel="0" collapsed="false">
      <c r="A8060" s="2" t="s">
        <v>25241</v>
      </c>
      <c r="B8060" s="2" t="s">
        <v>1775</v>
      </c>
      <c r="C8060" s="2" t="s">
        <v>119</v>
      </c>
      <c r="D8060" s="2" t="s">
        <v>17184</v>
      </c>
      <c r="E8060" s="2" t="s">
        <v>17176</v>
      </c>
      <c r="F8060" s="13" t="n">
        <v>46251</v>
      </c>
      <c r="G8060" s="13" t="n">
        <v>46251</v>
      </c>
      <c r="H8060" s="2" t="n">
        <v>22.3</v>
      </c>
    </row>
    <row r="8061" customFormat="false" ht="15" hidden="false" customHeight="false" outlineLevel="0" collapsed="false">
      <c r="A8061" s="2" t="s">
        <v>25242</v>
      </c>
      <c r="B8061" s="2" t="s">
        <v>4645</v>
      </c>
      <c r="C8061" s="2" t="s">
        <v>165</v>
      </c>
      <c r="D8061" s="2" t="s">
        <v>17178</v>
      </c>
      <c r="E8061" s="2" t="s">
        <v>17187</v>
      </c>
      <c r="F8061" s="13" t="n">
        <v>45924</v>
      </c>
      <c r="G8061" s="13" t="n">
        <v>45924</v>
      </c>
      <c r="H8061" s="2" t="n">
        <v>5.5</v>
      </c>
    </row>
    <row r="8062" customFormat="false" ht="15" hidden="false" customHeight="false" outlineLevel="0" collapsed="false">
      <c r="A8062" s="2" t="s">
        <v>25243</v>
      </c>
      <c r="B8062" s="2" t="s">
        <v>3784</v>
      </c>
      <c r="C8062" s="2" t="s">
        <v>108</v>
      </c>
      <c r="D8062" s="2" t="s">
        <v>17178</v>
      </c>
      <c r="E8062" s="2" t="s">
        <v>17187</v>
      </c>
      <c r="F8062" s="13" t="n">
        <v>45831</v>
      </c>
      <c r="G8062" s="13" t="n">
        <v>45831</v>
      </c>
      <c r="H8062" s="2" t="n">
        <v>6.2</v>
      </c>
    </row>
    <row r="8063" customFormat="false" ht="15" hidden="false" customHeight="false" outlineLevel="0" collapsed="false">
      <c r="A8063" s="2" t="s">
        <v>25244</v>
      </c>
      <c r="B8063" s="2" t="s">
        <v>3559</v>
      </c>
      <c r="C8063" s="2" t="s">
        <v>98</v>
      </c>
      <c r="D8063" s="2" t="s">
        <v>17175</v>
      </c>
      <c r="E8063" s="2" t="s">
        <v>17176</v>
      </c>
      <c r="F8063" s="13" t="n">
        <v>46208</v>
      </c>
      <c r="G8063" s="13" t="n">
        <v>46208</v>
      </c>
      <c r="H8063" s="2" t="n">
        <v>11.4</v>
      </c>
    </row>
    <row r="8064" customFormat="false" ht="15" hidden="false" customHeight="false" outlineLevel="0" collapsed="false">
      <c r="A8064" s="2" t="s">
        <v>25245</v>
      </c>
      <c r="B8064" s="2" t="s">
        <v>4149</v>
      </c>
      <c r="C8064" s="2" t="s">
        <v>119</v>
      </c>
      <c r="D8064" s="2" t="s">
        <v>17175</v>
      </c>
      <c r="E8064" s="2" t="s">
        <v>17193</v>
      </c>
      <c r="F8064" s="13" t="n">
        <v>45951</v>
      </c>
      <c r="G8064" s="13" t="n">
        <v>45951</v>
      </c>
      <c r="H8064" s="2" t="n">
        <v>9.5</v>
      </c>
    </row>
    <row r="8065" customFormat="false" ht="15" hidden="false" customHeight="false" outlineLevel="0" collapsed="false">
      <c r="A8065" s="2" t="s">
        <v>25246</v>
      </c>
      <c r="B8065" s="2" t="s">
        <v>5100</v>
      </c>
      <c r="C8065" s="2" t="s">
        <v>98</v>
      </c>
      <c r="D8065" s="2" t="s">
        <v>17182</v>
      </c>
      <c r="E8065" s="2" t="s">
        <v>17176</v>
      </c>
      <c r="F8065" s="13" t="n">
        <v>46188</v>
      </c>
      <c r="G8065" s="13" t="n">
        <v>46189</v>
      </c>
      <c r="H8065" s="2" t="n">
        <v>25.3</v>
      </c>
    </row>
    <row r="8066" customFormat="false" ht="15" hidden="false" customHeight="false" outlineLevel="0" collapsed="false">
      <c r="A8066" s="2" t="s">
        <v>25247</v>
      </c>
      <c r="B8066" s="2" t="s">
        <v>2685</v>
      </c>
      <c r="C8066" s="2" t="s">
        <v>119</v>
      </c>
      <c r="D8066" s="2" t="s">
        <v>17178</v>
      </c>
      <c r="E8066" s="2" t="s">
        <v>17176</v>
      </c>
      <c r="F8066" s="13" t="n">
        <v>45715</v>
      </c>
      <c r="G8066" s="13" t="n">
        <v>45715</v>
      </c>
      <c r="H8066" s="2" t="n">
        <v>12.9</v>
      </c>
    </row>
    <row r="8067" customFormat="false" ht="15" hidden="false" customHeight="false" outlineLevel="0" collapsed="false">
      <c r="A8067" s="2" t="s">
        <v>25248</v>
      </c>
      <c r="B8067" s="2" t="s">
        <v>406</v>
      </c>
      <c r="C8067" s="2" t="s">
        <v>104</v>
      </c>
      <c r="D8067" s="2" t="s">
        <v>17182</v>
      </c>
      <c r="E8067" s="2" t="s">
        <v>17191</v>
      </c>
      <c r="F8067" s="13" t="n">
        <v>45966</v>
      </c>
      <c r="G8067" s="13" t="n">
        <v>45966</v>
      </c>
      <c r="H8067" s="2" t="n">
        <v>3</v>
      </c>
    </row>
    <row r="8068" customFormat="false" ht="15" hidden="false" customHeight="false" outlineLevel="0" collapsed="false">
      <c r="A8068" s="2" t="s">
        <v>25249</v>
      </c>
      <c r="B8068" s="2" t="s">
        <v>3220</v>
      </c>
      <c r="C8068" s="2" t="s">
        <v>119</v>
      </c>
      <c r="D8068" s="2" t="s">
        <v>17175</v>
      </c>
      <c r="E8068" s="2" t="s">
        <v>17187</v>
      </c>
      <c r="F8068" s="13" t="n">
        <v>46003</v>
      </c>
      <c r="G8068" s="13" t="n">
        <v>46003</v>
      </c>
      <c r="H8068" s="2" t="n">
        <v>4</v>
      </c>
    </row>
    <row r="8069" customFormat="false" ht="15" hidden="false" customHeight="false" outlineLevel="0" collapsed="false">
      <c r="A8069" s="2" t="s">
        <v>25250</v>
      </c>
      <c r="B8069" s="2" t="s">
        <v>3414</v>
      </c>
      <c r="C8069" s="2" t="s">
        <v>165</v>
      </c>
      <c r="D8069" s="2" t="s">
        <v>17178</v>
      </c>
      <c r="E8069" s="2" t="s">
        <v>17193</v>
      </c>
      <c r="F8069" s="13" t="n">
        <v>45728</v>
      </c>
      <c r="G8069" s="13" t="n">
        <v>45728</v>
      </c>
      <c r="H8069" s="2" t="n">
        <v>7.6</v>
      </c>
    </row>
    <row r="8070" customFormat="false" ht="15" hidden="false" customHeight="false" outlineLevel="0" collapsed="false">
      <c r="A8070" s="2" t="s">
        <v>25251</v>
      </c>
      <c r="B8070" s="2" t="s">
        <v>2555</v>
      </c>
      <c r="C8070" s="2" t="s">
        <v>139</v>
      </c>
      <c r="D8070" s="2" t="s">
        <v>17184</v>
      </c>
      <c r="E8070" s="2" t="s">
        <v>17176</v>
      </c>
      <c r="F8070" s="13" t="n">
        <v>46213</v>
      </c>
      <c r="G8070" s="13" t="n">
        <v>46213</v>
      </c>
      <c r="H8070" s="2" t="n">
        <v>13.4</v>
      </c>
    </row>
    <row r="8071" customFormat="false" ht="15" hidden="false" customHeight="false" outlineLevel="0" collapsed="false">
      <c r="A8071" s="2" t="s">
        <v>25252</v>
      </c>
      <c r="B8071" s="2" t="s">
        <v>1337</v>
      </c>
      <c r="C8071" s="2" t="s">
        <v>114</v>
      </c>
      <c r="D8071" s="2" t="s">
        <v>17175</v>
      </c>
      <c r="E8071" s="2" t="s">
        <v>17187</v>
      </c>
      <c r="F8071" s="13" t="n">
        <v>46205</v>
      </c>
      <c r="G8071" s="13" t="n">
        <v>46205</v>
      </c>
      <c r="H8071" s="2" t="n">
        <v>11.4</v>
      </c>
    </row>
    <row r="8072" customFormat="false" ht="15" hidden="false" customHeight="false" outlineLevel="0" collapsed="false">
      <c r="A8072" s="2" t="s">
        <v>25253</v>
      </c>
      <c r="B8072" s="2" t="s">
        <v>3299</v>
      </c>
      <c r="C8072" s="2" t="s">
        <v>104</v>
      </c>
      <c r="D8072" s="2" t="s">
        <v>17175</v>
      </c>
      <c r="E8072" s="2" t="s">
        <v>17176</v>
      </c>
      <c r="F8072" s="13" t="n">
        <v>46172</v>
      </c>
      <c r="G8072" s="13" t="n">
        <v>46172</v>
      </c>
      <c r="H8072" s="2" t="n">
        <v>7.3</v>
      </c>
    </row>
    <row r="8073" customFormat="false" ht="15" hidden="false" customHeight="false" outlineLevel="0" collapsed="false">
      <c r="A8073" s="2" t="s">
        <v>25254</v>
      </c>
      <c r="B8073" s="2" t="s">
        <v>2775</v>
      </c>
      <c r="C8073" s="2" t="s">
        <v>123</v>
      </c>
      <c r="D8073" s="2" t="s">
        <v>17182</v>
      </c>
      <c r="E8073" s="2" t="s">
        <v>17187</v>
      </c>
      <c r="F8073" s="13" t="n">
        <v>46098</v>
      </c>
      <c r="G8073" s="13" t="n">
        <v>46098</v>
      </c>
      <c r="H8073" s="2" t="n">
        <v>13.3</v>
      </c>
    </row>
    <row r="8074" customFormat="false" ht="15" hidden="false" customHeight="false" outlineLevel="0" collapsed="false">
      <c r="A8074" s="2" t="s">
        <v>25255</v>
      </c>
      <c r="B8074" s="2" t="s">
        <v>4743</v>
      </c>
      <c r="C8074" s="2" t="s">
        <v>139</v>
      </c>
      <c r="D8074" s="2" t="s">
        <v>17175</v>
      </c>
      <c r="E8074" s="2" t="s">
        <v>17193</v>
      </c>
      <c r="F8074" s="13" t="n">
        <v>46024</v>
      </c>
      <c r="G8074" s="13" t="n">
        <v>46024</v>
      </c>
      <c r="H8074" s="2" t="n">
        <v>4.2</v>
      </c>
    </row>
    <row r="8075" customFormat="false" ht="15" hidden="false" customHeight="false" outlineLevel="0" collapsed="false">
      <c r="A8075" s="2" t="s">
        <v>25256</v>
      </c>
      <c r="B8075" s="2" t="s">
        <v>4747</v>
      </c>
      <c r="C8075" s="2" t="s">
        <v>104</v>
      </c>
      <c r="D8075" s="2" t="s">
        <v>17184</v>
      </c>
      <c r="E8075" s="2" t="s">
        <v>17176</v>
      </c>
      <c r="F8075" s="13" t="n">
        <v>45874</v>
      </c>
      <c r="G8075" s="13" t="n">
        <v>45874</v>
      </c>
      <c r="H8075" s="2" t="n">
        <v>21.8</v>
      </c>
    </row>
    <row r="8076" customFormat="false" ht="15" hidden="false" customHeight="false" outlineLevel="0" collapsed="false">
      <c r="A8076" s="2" t="s">
        <v>25257</v>
      </c>
      <c r="B8076" s="2" t="s">
        <v>2219</v>
      </c>
      <c r="C8076" s="2" t="s">
        <v>98</v>
      </c>
      <c r="D8076" s="2" t="s">
        <v>17182</v>
      </c>
      <c r="E8076" s="2" t="s">
        <v>17176</v>
      </c>
      <c r="F8076" s="13" t="n">
        <v>46110</v>
      </c>
      <c r="G8076" s="13" t="n">
        <v>46110</v>
      </c>
      <c r="H8076" s="2" t="n">
        <v>10.5</v>
      </c>
    </row>
    <row r="8077" customFormat="false" ht="15" hidden="false" customHeight="false" outlineLevel="0" collapsed="false">
      <c r="A8077" s="2" t="s">
        <v>25258</v>
      </c>
      <c r="B8077" s="2" t="s">
        <v>1684</v>
      </c>
      <c r="C8077" s="2" t="s">
        <v>141</v>
      </c>
      <c r="D8077" s="2" t="s">
        <v>17178</v>
      </c>
      <c r="E8077" s="2" t="s">
        <v>17176</v>
      </c>
      <c r="F8077" s="13" t="n">
        <v>45840</v>
      </c>
      <c r="G8077" s="13" t="n">
        <v>45841</v>
      </c>
      <c r="H8077" s="2" t="n">
        <v>24.9</v>
      </c>
    </row>
    <row r="8078" customFormat="false" ht="15" hidden="false" customHeight="false" outlineLevel="0" collapsed="false">
      <c r="A8078" s="2" t="s">
        <v>25259</v>
      </c>
      <c r="B8078" s="2" t="s">
        <v>3863</v>
      </c>
      <c r="C8078" s="2" t="s">
        <v>108</v>
      </c>
      <c r="D8078" s="2" t="s">
        <v>17184</v>
      </c>
      <c r="E8078" s="2" t="s">
        <v>17193</v>
      </c>
      <c r="F8078" s="13" t="n">
        <v>46060</v>
      </c>
      <c r="G8078" s="13" t="n">
        <v>46060</v>
      </c>
      <c r="H8078" s="2" t="n">
        <v>4.6</v>
      </c>
    </row>
    <row r="8079" customFormat="false" ht="15" hidden="false" customHeight="false" outlineLevel="0" collapsed="false">
      <c r="A8079" s="2" t="s">
        <v>25260</v>
      </c>
      <c r="B8079" s="2" t="s">
        <v>2054</v>
      </c>
      <c r="C8079" s="2" t="s">
        <v>141</v>
      </c>
      <c r="D8079" s="2" t="s">
        <v>17175</v>
      </c>
      <c r="E8079" s="2" t="s">
        <v>17176</v>
      </c>
      <c r="F8079" s="13" t="n">
        <v>45948</v>
      </c>
      <c r="G8079" s="13" t="n">
        <v>45948</v>
      </c>
      <c r="H8079" s="2" t="n">
        <v>20.4</v>
      </c>
    </row>
    <row r="8080" customFormat="false" ht="15" hidden="false" customHeight="false" outlineLevel="0" collapsed="false">
      <c r="A8080" s="2" t="s">
        <v>25261</v>
      </c>
      <c r="B8080" s="2" t="s">
        <v>4762</v>
      </c>
      <c r="C8080" s="2" t="s">
        <v>145</v>
      </c>
      <c r="D8080" s="2" t="s">
        <v>17182</v>
      </c>
      <c r="E8080" s="2" t="s">
        <v>17176</v>
      </c>
      <c r="F8080" s="13" t="n">
        <v>46084</v>
      </c>
      <c r="G8080" s="13" t="n">
        <v>46084</v>
      </c>
      <c r="H8080" s="2" t="n">
        <v>9.1</v>
      </c>
    </row>
    <row r="8081" customFormat="false" ht="15" hidden="false" customHeight="false" outlineLevel="0" collapsed="false">
      <c r="A8081" s="2" t="s">
        <v>25262</v>
      </c>
      <c r="B8081" s="2" t="s">
        <v>2590</v>
      </c>
      <c r="C8081" s="2" t="s">
        <v>139</v>
      </c>
      <c r="D8081" s="2" t="s">
        <v>17184</v>
      </c>
      <c r="E8081" s="2" t="s">
        <v>17187</v>
      </c>
      <c r="F8081" s="13" t="n">
        <v>45763</v>
      </c>
      <c r="G8081" s="13" t="n">
        <v>45763</v>
      </c>
      <c r="H8081" s="2" t="n">
        <v>9</v>
      </c>
    </row>
    <row r="8082" customFormat="false" ht="15" hidden="false" customHeight="false" outlineLevel="0" collapsed="false">
      <c r="A8082" s="2" t="s">
        <v>25263</v>
      </c>
      <c r="B8082" s="2" t="s">
        <v>609</v>
      </c>
      <c r="C8082" s="2" t="s">
        <v>119</v>
      </c>
      <c r="D8082" s="2" t="s">
        <v>17182</v>
      </c>
      <c r="E8082" s="2" t="s">
        <v>17193</v>
      </c>
      <c r="F8082" s="13" t="n">
        <v>45967</v>
      </c>
      <c r="G8082" s="13" t="n">
        <v>45967</v>
      </c>
      <c r="H8082" s="2" t="n">
        <v>8.1</v>
      </c>
    </row>
    <row r="8083" customFormat="false" ht="15" hidden="false" customHeight="false" outlineLevel="0" collapsed="false">
      <c r="A8083" s="2" t="s">
        <v>25264</v>
      </c>
      <c r="B8083" s="2" t="s">
        <v>3404</v>
      </c>
      <c r="C8083" s="2" t="s">
        <v>108</v>
      </c>
      <c r="D8083" s="2" t="s">
        <v>17184</v>
      </c>
      <c r="E8083" s="2" t="s">
        <v>17176</v>
      </c>
      <c r="F8083" s="13" t="n">
        <v>46133</v>
      </c>
      <c r="G8083" s="13" t="n">
        <v>46133</v>
      </c>
      <c r="H8083" s="2" t="n">
        <v>15.1</v>
      </c>
    </row>
    <row r="8084" customFormat="false" ht="15" hidden="false" customHeight="false" outlineLevel="0" collapsed="false">
      <c r="A8084" s="2" t="s">
        <v>25265</v>
      </c>
      <c r="B8084" s="2" t="s">
        <v>3905</v>
      </c>
      <c r="C8084" s="2" t="s">
        <v>123</v>
      </c>
      <c r="D8084" s="2" t="s">
        <v>17175</v>
      </c>
      <c r="E8084" s="2" t="s">
        <v>17187</v>
      </c>
      <c r="F8084" s="13" t="n">
        <v>46034</v>
      </c>
      <c r="G8084" s="13" t="n">
        <v>46034</v>
      </c>
      <c r="H8084" s="2" t="n">
        <v>8.3</v>
      </c>
    </row>
    <row r="8085" customFormat="false" ht="15" hidden="false" customHeight="false" outlineLevel="0" collapsed="false">
      <c r="A8085" s="2" t="s">
        <v>25266</v>
      </c>
      <c r="B8085" s="2" t="s">
        <v>3200</v>
      </c>
      <c r="C8085" s="2" t="s">
        <v>119</v>
      </c>
      <c r="D8085" s="2" t="s">
        <v>17175</v>
      </c>
      <c r="E8085" s="2" t="s">
        <v>17176</v>
      </c>
      <c r="F8085" s="13" t="n">
        <v>45951</v>
      </c>
      <c r="G8085" s="13" t="n">
        <v>45952</v>
      </c>
      <c r="H8085" s="2" t="n">
        <v>30</v>
      </c>
    </row>
    <row r="8086" customFormat="false" ht="15" hidden="false" customHeight="false" outlineLevel="0" collapsed="false">
      <c r="A8086" s="2" t="s">
        <v>25267</v>
      </c>
      <c r="B8086" s="2" t="s">
        <v>2194</v>
      </c>
      <c r="C8086" s="2" t="s">
        <v>98</v>
      </c>
      <c r="D8086" s="2" t="s">
        <v>17180</v>
      </c>
      <c r="E8086" s="2" t="s">
        <v>17187</v>
      </c>
      <c r="F8086" s="13" t="n">
        <v>45865</v>
      </c>
      <c r="G8086" s="13" t="n">
        <v>45865</v>
      </c>
      <c r="H8086" s="2" t="n">
        <v>15.7</v>
      </c>
    </row>
    <row r="8087" customFormat="false" ht="15" hidden="false" customHeight="false" outlineLevel="0" collapsed="false">
      <c r="A8087" s="2" t="s">
        <v>25268</v>
      </c>
      <c r="B8087" s="2" t="s">
        <v>3617</v>
      </c>
      <c r="C8087" s="2" t="s">
        <v>98</v>
      </c>
      <c r="D8087" s="2" t="s">
        <v>17178</v>
      </c>
      <c r="E8087" s="2" t="s">
        <v>17176</v>
      </c>
      <c r="F8087" s="13" t="n">
        <v>46126</v>
      </c>
      <c r="G8087" s="13" t="n">
        <v>46126</v>
      </c>
      <c r="H8087" s="2" t="n">
        <v>19.3</v>
      </c>
    </row>
    <row r="8088" customFormat="false" ht="15" hidden="false" customHeight="false" outlineLevel="0" collapsed="false">
      <c r="A8088" s="2" t="s">
        <v>25269</v>
      </c>
      <c r="B8088" s="2" t="s">
        <v>1923</v>
      </c>
      <c r="C8088" s="2" t="s">
        <v>108</v>
      </c>
      <c r="D8088" s="2" t="s">
        <v>17182</v>
      </c>
      <c r="E8088" s="2" t="s">
        <v>17193</v>
      </c>
      <c r="F8088" s="13" t="n">
        <v>46162</v>
      </c>
      <c r="G8088" s="13" t="n">
        <v>46162</v>
      </c>
      <c r="H8088" s="2" t="n">
        <v>11.8</v>
      </c>
    </row>
    <row r="8089" customFormat="false" ht="15" hidden="false" customHeight="false" outlineLevel="0" collapsed="false">
      <c r="A8089" s="2" t="s">
        <v>25270</v>
      </c>
      <c r="B8089" s="2" t="s">
        <v>245</v>
      </c>
      <c r="C8089" s="2" t="s">
        <v>98</v>
      </c>
      <c r="D8089" s="2" t="s">
        <v>17184</v>
      </c>
      <c r="E8089" s="2" t="s">
        <v>17187</v>
      </c>
      <c r="F8089" s="13" t="n">
        <v>45710</v>
      </c>
      <c r="G8089" s="13" t="n">
        <v>45710</v>
      </c>
      <c r="H8089" s="2" t="n">
        <v>8.8</v>
      </c>
    </row>
    <row r="8090" customFormat="false" ht="15" hidden="false" customHeight="false" outlineLevel="0" collapsed="false">
      <c r="A8090" s="2" t="s">
        <v>25271</v>
      </c>
      <c r="B8090" s="2" t="s">
        <v>3740</v>
      </c>
      <c r="C8090" s="2" t="s">
        <v>165</v>
      </c>
      <c r="D8090" s="2" t="s">
        <v>17175</v>
      </c>
      <c r="E8090" s="2" t="s">
        <v>17193</v>
      </c>
      <c r="F8090" s="13" t="n">
        <v>45970</v>
      </c>
      <c r="G8090" s="13" t="n">
        <v>45970</v>
      </c>
      <c r="H8090" s="2" t="n">
        <v>1.8</v>
      </c>
    </row>
    <row r="8091" customFormat="false" ht="15" hidden="false" customHeight="false" outlineLevel="0" collapsed="false">
      <c r="A8091" s="2" t="s">
        <v>25272</v>
      </c>
      <c r="B8091" s="2" t="s">
        <v>2137</v>
      </c>
      <c r="C8091" s="2" t="s">
        <v>114</v>
      </c>
      <c r="D8091" s="2" t="s">
        <v>17178</v>
      </c>
      <c r="E8091" s="2" t="s">
        <v>17176</v>
      </c>
      <c r="F8091" s="13" t="n">
        <v>46096</v>
      </c>
      <c r="G8091" s="13" t="n">
        <v>46096</v>
      </c>
      <c r="H8091" s="2" t="n">
        <v>15.4</v>
      </c>
    </row>
    <row r="8092" customFormat="false" ht="15" hidden="false" customHeight="false" outlineLevel="0" collapsed="false">
      <c r="A8092" s="2" t="s">
        <v>25273</v>
      </c>
      <c r="B8092" s="2" t="s">
        <v>5044</v>
      </c>
      <c r="C8092" s="2" t="s">
        <v>98</v>
      </c>
      <c r="D8092" s="2" t="s">
        <v>17175</v>
      </c>
      <c r="E8092" s="2" t="s">
        <v>17176</v>
      </c>
      <c r="F8092" s="13" t="n">
        <v>46144</v>
      </c>
      <c r="G8092" s="13" t="n">
        <v>46144</v>
      </c>
      <c r="H8092" s="2" t="n">
        <v>23.1</v>
      </c>
    </row>
    <row r="8093" customFormat="false" ht="15" hidden="false" customHeight="false" outlineLevel="0" collapsed="false">
      <c r="A8093" s="2" t="s">
        <v>25274</v>
      </c>
      <c r="B8093" s="2" t="s">
        <v>4582</v>
      </c>
      <c r="C8093" s="2" t="s">
        <v>119</v>
      </c>
      <c r="D8093" s="2" t="s">
        <v>17180</v>
      </c>
      <c r="E8093" s="2" t="s">
        <v>17193</v>
      </c>
      <c r="F8093" s="13" t="n">
        <v>45893</v>
      </c>
      <c r="G8093" s="13" t="n">
        <v>45893</v>
      </c>
      <c r="H8093" s="2" t="n">
        <v>7.1</v>
      </c>
    </row>
    <row r="8094" customFormat="false" ht="15" hidden="false" customHeight="false" outlineLevel="0" collapsed="false">
      <c r="A8094" s="2" t="s">
        <v>25275</v>
      </c>
      <c r="B8094" s="2" t="s">
        <v>3202</v>
      </c>
      <c r="C8094" s="2" t="s">
        <v>128</v>
      </c>
      <c r="D8094" s="2" t="s">
        <v>17175</v>
      </c>
      <c r="E8094" s="2" t="s">
        <v>17176</v>
      </c>
      <c r="F8094" s="13" t="n">
        <v>45970</v>
      </c>
      <c r="G8094" s="13" t="n">
        <v>45970</v>
      </c>
      <c r="H8094" s="2" t="n">
        <v>9.1</v>
      </c>
    </row>
    <row r="8095" customFormat="false" ht="15" hidden="false" customHeight="false" outlineLevel="0" collapsed="false">
      <c r="A8095" s="2" t="s">
        <v>25276</v>
      </c>
      <c r="B8095" s="2" t="s">
        <v>2696</v>
      </c>
      <c r="C8095" s="2" t="s">
        <v>119</v>
      </c>
      <c r="D8095" s="2" t="s">
        <v>17178</v>
      </c>
      <c r="E8095" s="2" t="s">
        <v>17193</v>
      </c>
      <c r="F8095" s="13" t="n">
        <v>45913</v>
      </c>
      <c r="G8095" s="13" t="n">
        <v>45913</v>
      </c>
      <c r="H8095" s="2" t="n">
        <v>9.5</v>
      </c>
    </row>
    <row r="8096" customFormat="false" ht="15" hidden="false" customHeight="false" outlineLevel="0" collapsed="false">
      <c r="A8096" s="2" t="s">
        <v>25277</v>
      </c>
      <c r="B8096" s="2" t="s">
        <v>716</v>
      </c>
      <c r="C8096" s="2" t="s">
        <v>163</v>
      </c>
      <c r="D8096" s="2" t="s">
        <v>17184</v>
      </c>
      <c r="E8096" s="2" t="s">
        <v>17176</v>
      </c>
      <c r="F8096" s="13" t="n">
        <v>45894</v>
      </c>
      <c r="G8096" s="13" t="n">
        <v>45894</v>
      </c>
      <c r="H8096" s="2" t="n">
        <v>16.9</v>
      </c>
    </row>
    <row r="8097" customFormat="false" ht="15" hidden="false" customHeight="false" outlineLevel="0" collapsed="false">
      <c r="A8097" s="2" t="s">
        <v>25278</v>
      </c>
      <c r="B8097" s="2" t="s">
        <v>3605</v>
      </c>
      <c r="C8097" s="2" t="s">
        <v>165</v>
      </c>
      <c r="D8097" s="2" t="s">
        <v>17178</v>
      </c>
      <c r="E8097" s="2" t="s">
        <v>17176</v>
      </c>
      <c r="F8097" s="13" t="n">
        <v>46130</v>
      </c>
      <c r="G8097" s="13" t="n">
        <v>46131</v>
      </c>
      <c r="H8097" s="2" t="n">
        <v>25.4</v>
      </c>
    </row>
    <row r="8098" customFormat="false" ht="15" hidden="false" customHeight="false" outlineLevel="0" collapsed="false">
      <c r="A8098" s="2" t="s">
        <v>25279</v>
      </c>
      <c r="B8098" s="2" t="s">
        <v>2140</v>
      </c>
      <c r="C8098" s="2" t="s">
        <v>139</v>
      </c>
      <c r="D8098" s="2" t="s">
        <v>17178</v>
      </c>
      <c r="E8098" s="2" t="s">
        <v>17187</v>
      </c>
      <c r="F8098" s="13" t="n">
        <v>45725</v>
      </c>
      <c r="G8098" s="13" t="n">
        <v>45725</v>
      </c>
      <c r="H8098" s="2" t="n">
        <v>4.9</v>
      </c>
    </row>
    <row r="8099" customFormat="false" ht="15" hidden="false" customHeight="false" outlineLevel="0" collapsed="false">
      <c r="A8099" s="2" t="s">
        <v>25280</v>
      </c>
      <c r="B8099" s="2" t="s">
        <v>4186</v>
      </c>
      <c r="C8099" s="2" t="s">
        <v>108</v>
      </c>
      <c r="D8099" s="2" t="s">
        <v>17178</v>
      </c>
      <c r="E8099" s="2" t="s">
        <v>17176</v>
      </c>
      <c r="F8099" s="13" t="n">
        <v>46066</v>
      </c>
      <c r="G8099" s="13" t="n">
        <v>46066</v>
      </c>
      <c r="H8099" s="2" t="n">
        <v>13.6</v>
      </c>
    </row>
    <row r="8100" customFormat="false" ht="15" hidden="false" customHeight="false" outlineLevel="0" collapsed="false">
      <c r="A8100" s="2" t="s">
        <v>25281</v>
      </c>
      <c r="B8100" s="2" t="s">
        <v>1737</v>
      </c>
      <c r="C8100" s="2" t="s">
        <v>141</v>
      </c>
      <c r="D8100" s="2" t="s">
        <v>17178</v>
      </c>
      <c r="E8100" s="2" t="s">
        <v>17187</v>
      </c>
      <c r="F8100" s="13" t="n">
        <v>46024</v>
      </c>
      <c r="G8100" s="13" t="n">
        <v>46024</v>
      </c>
      <c r="H8100" s="2" t="n">
        <v>11.9</v>
      </c>
    </row>
    <row r="8101" customFormat="false" ht="15" hidden="false" customHeight="false" outlineLevel="0" collapsed="false">
      <c r="A8101" s="2" t="s">
        <v>25282</v>
      </c>
      <c r="B8101" s="2" t="s">
        <v>4387</v>
      </c>
      <c r="C8101" s="2" t="s">
        <v>119</v>
      </c>
      <c r="D8101" s="2" t="s">
        <v>17178</v>
      </c>
      <c r="E8101" s="2" t="s">
        <v>17176</v>
      </c>
      <c r="F8101" s="13" t="n">
        <v>46115</v>
      </c>
      <c r="G8101" s="13" t="n">
        <v>46116</v>
      </c>
      <c r="H8101" s="2" t="n">
        <v>31.7</v>
      </c>
    </row>
    <row r="8102" customFormat="false" ht="15" hidden="false" customHeight="false" outlineLevel="0" collapsed="false">
      <c r="A8102" s="2" t="s">
        <v>25283</v>
      </c>
      <c r="B8102" s="2" t="s">
        <v>441</v>
      </c>
      <c r="C8102" s="2" t="s">
        <v>108</v>
      </c>
      <c r="D8102" s="2" t="s">
        <v>17184</v>
      </c>
      <c r="E8102" s="2" t="s">
        <v>17187</v>
      </c>
      <c r="F8102" s="13" t="n">
        <v>45968</v>
      </c>
      <c r="G8102" s="13" t="n">
        <v>45969</v>
      </c>
      <c r="H8102" s="2" t="n">
        <v>24.4</v>
      </c>
    </row>
    <row r="8103" customFormat="false" ht="15" hidden="false" customHeight="false" outlineLevel="0" collapsed="false">
      <c r="A8103" s="2" t="s">
        <v>25284</v>
      </c>
      <c r="B8103" s="2" t="s">
        <v>2523</v>
      </c>
      <c r="C8103" s="2" t="s">
        <v>104</v>
      </c>
      <c r="D8103" s="2" t="s">
        <v>17175</v>
      </c>
      <c r="E8103" s="2" t="s">
        <v>17187</v>
      </c>
      <c r="F8103" s="13" t="n">
        <v>46109</v>
      </c>
      <c r="G8103" s="13" t="n">
        <v>46109</v>
      </c>
      <c r="H8103" s="2" t="n">
        <v>4.3</v>
      </c>
    </row>
    <row r="8104" customFormat="false" ht="15" hidden="false" customHeight="false" outlineLevel="0" collapsed="false">
      <c r="A8104" s="2" t="s">
        <v>25285</v>
      </c>
      <c r="B8104" s="2" t="s">
        <v>1850</v>
      </c>
      <c r="C8104" s="2" t="s">
        <v>128</v>
      </c>
      <c r="D8104" s="2" t="s">
        <v>17175</v>
      </c>
      <c r="E8104" s="2" t="s">
        <v>17187</v>
      </c>
      <c r="F8104" s="13" t="n">
        <v>46070</v>
      </c>
      <c r="G8104" s="13" t="n">
        <v>46070</v>
      </c>
      <c r="H8104" s="2" t="n">
        <v>12.2</v>
      </c>
    </row>
    <row r="8105" customFormat="false" ht="15" hidden="false" customHeight="false" outlineLevel="0" collapsed="false">
      <c r="A8105" s="2" t="s">
        <v>25286</v>
      </c>
      <c r="B8105" s="2" t="s">
        <v>3593</v>
      </c>
      <c r="C8105" s="2" t="s">
        <v>139</v>
      </c>
      <c r="D8105" s="2" t="s">
        <v>17175</v>
      </c>
      <c r="E8105" s="2" t="s">
        <v>17176</v>
      </c>
      <c r="F8105" s="13" t="n">
        <v>46065</v>
      </c>
      <c r="G8105" s="13" t="n">
        <v>46065</v>
      </c>
      <c r="H8105" s="2" t="n">
        <v>7.7</v>
      </c>
    </row>
    <row r="8106" customFormat="false" ht="15" hidden="false" customHeight="false" outlineLevel="0" collapsed="false">
      <c r="A8106" s="2" t="s">
        <v>25287</v>
      </c>
      <c r="B8106" s="2" t="s">
        <v>2570</v>
      </c>
      <c r="C8106" s="2" t="s">
        <v>98</v>
      </c>
      <c r="D8106" s="2" t="s">
        <v>17178</v>
      </c>
      <c r="E8106" s="2" t="s">
        <v>17176</v>
      </c>
      <c r="F8106" s="13" t="n">
        <v>45866</v>
      </c>
      <c r="G8106" s="13" t="n">
        <v>45867</v>
      </c>
      <c r="H8106" s="2" t="n">
        <v>33.8</v>
      </c>
    </row>
    <row r="8107" customFormat="false" ht="15" hidden="false" customHeight="false" outlineLevel="0" collapsed="false">
      <c r="A8107" s="2" t="s">
        <v>25288</v>
      </c>
      <c r="B8107" s="2" t="s">
        <v>398</v>
      </c>
      <c r="C8107" s="2" t="s">
        <v>145</v>
      </c>
      <c r="D8107" s="2" t="s">
        <v>17178</v>
      </c>
      <c r="E8107" s="2" t="s">
        <v>17187</v>
      </c>
      <c r="F8107" s="13" t="n">
        <v>45860</v>
      </c>
      <c r="G8107" s="13" t="n">
        <v>45860</v>
      </c>
      <c r="H8107" s="2" t="n">
        <v>5.3</v>
      </c>
    </row>
    <row r="8108" customFormat="false" ht="15" hidden="false" customHeight="false" outlineLevel="0" collapsed="false">
      <c r="A8108" s="2" t="s">
        <v>25289</v>
      </c>
      <c r="B8108" s="2" t="s">
        <v>2790</v>
      </c>
      <c r="C8108" s="2" t="s">
        <v>165</v>
      </c>
      <c r="D8108" s="2" t="s">
        <v>17180</v>
      </c>
      <c r="E8108" s="2" t="s">
        <v>17176</v>
      </c>
      <c r="F8108" s="13" t="n">
        <v>45884</v>
      </c>
      <c r="G8108" s="13" t="n">
        <v>45885</v>
      </c>
      <c r="H8108" s="2" t="n">
        <v>40.4</v>
      </c>
    </row>
    <row r="8109" customFormat="false" ht="15" hidden="false" customHeight="false" outlineLevel="0" collapsed="false">
      <c r="A8109" s="2" t="s">
        <v>25290</v>
      </c>
      <c r="B8109" s="2" t="s">
        <v>1370</v>
      </c>
      <c r="C8109" s="2" t="s">
        <v>163</v>
      </c>
      <c r="D8109" s="2" t="s">
        <v>17178</v>
      </c>
      <c r="E8109" s="2" t="s">
        <v>17176</v>
      </c>
      <c r="F8109" s="13" t="n">
        <v>46028</v>
      </c>
      <c r="G8109" s="13" t="n">
        <v>46028</v>
      </c>
      <c r="H8109" s="2" t="n">
        <v>11.3</v>
      </c>
    </row>
    <row r="8110" customFormat="false" ht="15" hidden="false" customHeight="false" outlineLevel="0" collapsed="false">
      <c r="A8110" s="2" t="s">
        <v>25291</v>
      </c>
      <c r="B8110" s="2" t="s">
        <v>5116</v>
      </c>
      <c r="C8110" s="2" t="s">
        <v>98</v>
      </c>
      <c r="D8110" s="2" t="s">
        <v>17178</v>
      </c>
      <c r="E8110" s="2" t="s">
        <v>17187</v>
      </c>
      <c r="F8110" s="13" t="n">
        <v>46137</v>
      </c>
      <c r="G8110" s="13" t="n">
        <v>46137</v>
      </c>
      <c r="H8110" s="2" t="n">
        <v>14.5</v>
      </c>
    </row>
    <row r="8111" customFormat="false" ht="15" hidden="false" customHeight="false" outlineLevel="0" collapsed="false">
      <c r="A8111" s="2" t="s">
        <v>25292</v>
      </c>
      <c r="B8111" s="2" t="s">
        <v>4712</v>
      </c>
      <c r="C8111" s="2" t="s">
        <v>123</v>
      </c>
      <c r="D8111" s="2" t="s">
        <v>17175</v>
      </c>
      <c r="E8111" s="2" t="s">
        <v>17176</v>
      </c>
      <c r="F8111" s="13" t="n">
        <v>45873</v>
      </c>
      <c r="G8111" s="13" t="n">
        <v>45874</v>
      </c>
      <c r="H8111" s="2" t="n">
        <v>31.7</v>
      </c>
    </row>
    <row r="8112" customFormat="false" ht="15" hidden="false" customHeight="false" outlineLevel="0" collapsed="false">
      <c r="A8112" s="2" t="s">
        <v>25293</v>
      </c>
      <c r="B8112" s="2" t="s">
        <v>1332</v>
      </c>
      <c r="C8112" s="2" t="s">
        <v>98</v>
      </c>
      <c r="D8112" s="2" t="s">
        <v>17182</v>
      </c>
      <c r="E8112" s="2" t="s">
        <v>17176</v>
      </c>
      <c r="F8112" s="13" t="n">
        <v>46105</v>
      </c>
      <c r="G8112" s="13" t="n">
        <v>46105</v>
      </c>
      <c r="H8112" s="2" t="n">
        <v>17.6</v>
      </c>
    </row>
    <row r="8113" customFormat="false" ht="15" hidden="false" customHeight="false" outlineLevel="0" collapsed="false">
      <c r="A8113" s="2" t="s">
        <v>25294</v>
      </c>
      <c r="B8113" s="2" t="s">
        <v>2356</v>
      </c>
      <c r="C8113" s="2" t="s">
        <v>139</v>
      </c>
      <c r="D8113" s="2" t="s">
        <v>17178</v>
      </c>
      <c r="E8113" s="2" t="s">
        <v>17176</v>
      </c>
      <c r="F8113" s="13" t="n">
        <v>46075</v>
      </c>
      <c r="G8113" s="13" t="n">
        <v>46077</v>
      </c>
      <c r="H8113" s="2" t="n">
        <v>54.9</v>
      </c>
    </row>
    <row r="8114" customFormat="false" ht="15" hidden="false" customHeight="false" outlineLevel="0" collapsed="false">
      <c r="A8114" s="2" t="s">
        <v>25295</v>
      </c>
      <c r="B8114" s="2" t="s">
        <v>4188</v>
      </c>
      <c r="C8114" s="2" t="s">
        <v>141</v>
      </c>
      <c r="D8114" s="2" t="s">
        <v>17175</v>
      </c>
      <c r="E8114" s="2" t="s">
        <v>17176</v>
      </c>
      <c r="F8114" s="13" t="n">
        <v>46177</v>
      </c>
      <c r="G8114" s="13" t="n">
        <v>46177</v>
      </c>
      <c r="H8114" s="2" t="n">
        <v>9.2</v>
      </c>
    </row>
    <row r="8115" customFormat="false" ht="15" hidden="false" customHeight="false" outlineLevel="0" collapsed="false">
      <c r="A8115" s="2" t="s">
        <v>25296</v>
      </c>
      <c r="B8115" s="2" t="s">
        <v>818</v>
      </c>
      <c r="C8115" s="2" t="s">
        <v>98</v>
      </c>
      <c r="D8115" s="2" t="s">
        <v>17182</v>
      </c>
      <c r="E8115" s="2" t="s">
        <v>17187</v>
      </c>
      <c r="F8115" s="13" t="n">
        <v>46047</v>
      </c>
      <c r="G8115" s="13" t="n">
        <v>46047</v>
      </c>
      <c r="H8115" s="2" t="n">
        <v>17.3</v>
      </c>
    </row>
    <row r="8116" customFormat="false" ht="15" hidden="false" customHeight="false" outlineLevel="0" collapsed="false">
      <c r="A8116" s="2" t="s">
        <v>25297</v>
      </c>
      <c r="B8116" s="2" t="s">
        <v>3956</v>
      </c>
      <c r="C8116" s="2" t="s">
        <v>98</v>
      </c>
      <c r="D8116" s="2" t="s">
        <v>17184</v>
      </c>
      <c r="E8116" s="2" t="s">
        <v>17176</v>
      </c>
      <c r="F8116" s="13" t="n">
        <v>46096</v>
      </c>
      <c r="G8116" s="13" t="n">
        <v>46096</v>
      </c>
      <c r="H8116" s="2" t="n">
        <v>10.6</v>
      </c>
    </row>
    <row r="8117" customFormat="false" ht="15" hidden="false" customHeight="false" outlineLevel="0" collapsed="false">
      <c r="A8117" s="2" t="s">
        <v>25298</v>
      </c>
      <c r="B8117" s="2" t="s">
        <v>4406</v>
      </c>
      <c r="C8117" s="2" t="s">
        <v>119</v>
      </c>
      <c r="D8117" s="2" t="s">
        <v>17178</v>
      </c>
      <c r="E8117" s="2" t="s">
        <v>17187</v>
      </c>
      <c r="F8117" s="13" t="n">
        <v>46065</v>
      </c>
      <c r="G8117" s="13" t="n">
        <v>46065</v>
      </c>
      <c r="H8117" s="2" t="n">
        <v>19.9</v>
      </c>
    </row>
    <row r="8118" customFormat="false" ht="15" hidden="false" customHeight="false" outlineLevel="0" collapsed="false">
      <c r="A8118" s="2" t="s">
        <v>25299</v>
      </c>
      <c r="B8118" s="2" t="s">
        <v>2503</v>
      </c>
      <c r="C8118" s="2" t="s">
        <v>139</v>
      </c>
      <c r="D8118" s="2" t="s">
        <v>17180</v>
      </c>
      <c r="E8118" s="2" t="s">
        <v>17176</v>
      </c>
      <c r="F8118" s="13" t="n">
        <v>46088</v>
      </c>
      <c r="G8118" s="13" t="n">
        <v>46088</v>
      </c>
      <c r="H8118" s="2" t="n">
        <v>12.3</v>
      </c>
    </row>
    <row r="8119" customFormat="false" ht="15" hidden="false" customHeight="false" outlineLevel="0" collapsed="false">
      <c r="A8119" s="2" t="s">
        <v>25300</v>
      </c>
      <c r="B8119" s="2" t="s">
        <v>4922</v>
      </c>
      <c r="C8119" s="2" t="s">
        <v>141</v>
      </c>
      <c r="D8119" s="2" t="s">
        <v>17175</v>
      </c>
      <c r="E8119" s="2" t="s">
        <v>17176</v>
      </c>
      <c r="F8119" s="13" t="n">
        <v>46089</v>
      </c>
      <c r="G8119" s="13" t="n">
        <v>46089</v>
      </c>
      <c r="H8119" s="2" t="n">
        <v>19.7</v>
      </c>
    </row>
    <row r="8120" customFormat="false" ht="15" hidden="false" customHeight="false" outlineLevel="0" collapsed="false">
      <c r="A8120" s="2" t="s">
        <v>25301</v>
      </c>
      <c r="B8120" s="2" t="s">
        <v>1463</v>
      </c>
      <c r="C8120" s="2" t="s">
        <v>139</v>
      </c>
      <c r="D8120" s="2" t="s">
        <v>17178</v>
      </c>
      <c r="E8120" s="2" t="s">
        <v>17176</v>
      </c>
      <c r="F8120" s="13" t="n">
        <v>45902</v>
      </c>
      <c r="G8120" s="13" t="n">
        <v>45902</v>
      </c>
      <c r="H8120" s="2" t="n">
        <v>10.7</v>
      </c>
    </row>
    <row r="8121" customFormat="false" ht="15" hidden="false" customHeight="false" outlineLevel="0" collapsed="false">
      <c r="A8121" s="2" t="s">
        <v>25302</v>
      </c>
      <c r="B8121" s="2" t="s">
        <v>4574</v>
      </c>
      <c r="C8121" s="2" t="s">
        <v>119</v>
      </c>
      <c r="D8121" s="2" t="s">
        <v>17178</v>
      </c>
      <c r="E8121" s="2" t="s">
        <v>17176</v>
      </c>
      <c r="F8121" s="13" t="n">
        <v>46103</v>
      </c>
      <c r="G8121" s="13" t="n">
        <v>46103</v>
      </c>
      <c r="H8121" s="2" t="n">
        <v>8.6</v>
      </c>
    </row>
    <row r="8122" customFormat="false" ht="15" hidden="false" customHeight="false" outlineLevel="0" collapsed="false">
      <c r="A8122" s="2" t="s">
        <v>25303</v>
      </c>
      <c r="B8122" s="2" t="s">
        <v>2252</v>
      </c>
      <c r="C8122" s="2" t="s">
        <v>165</v>
      </c>
      <c r="D8122" s="2" t="s">
        <v>17182</v>
      </c>
      <c r="E8122" s="2" t="s">
        <v>17176</v>
      </c>
      <c r="F8122" s="13" t="n">
        <v>45942</v>
      </c>
      <c r="G8122" s="13" t="n">
        <v>45942</v>
      </c>
      <c r="H8122" s="2" t="n">
        <v>13.5</v>
      </c>
    </row>
    <row r="8123" customFormat="false" ht="15" hidden="false" customHeight="false" outlineLevel="0" collapsed="false">
      <c r="A8123" s="2" t="s">
        <v>25304</v>
      </c>
      <c r="B8123" s="2" t="s">
        <v>1627</v>
      </c>
      <c r="C8123" s="2" t="s">
        <v>163</v>
      </c>
      <c r="D8123" s="2" t="s">
        <v>17180</v>
      </c>
      <c r="E8123" s="2" t="s">
        <v>17176</v>
      </c>
      <c r="F8123" s="13" t="n">
        <v>45756</v>
      </c>
      <c r="G8123" s="13" t="n">
        <v>45756</v>
      </c>
      <c r="H8123" s="2" t="n">
        <v>12.5</v>
      </c>
    </row>
    <row r="8124" customFormat="false" ht="15" hidden="false" customHeight="false" outlineLevel="0" collapsed="false">
      <c r="A8124" s="2" t="s">
        <v>25305</v>
      </c>
      <c r="B8124" s="2" t="s">
        <v>4305</v>
      </c>
      <c r="C8124" s="2" t="s">
        <v>128</v>
      </c>
      <c r="D8124" s="2" t="s">
        <v>17184</v>
      </c>
      <c r="E8124" s="2" t="s">
        <v>17176</v>
      </c>
      <c r="F8124" s="13" t="n">
        <v>45800</v>
      </c>
      <c r="G8124" s="13" t="n">
        <v>45800</v>
      </c>
      <c r="H8124" s="2" t="n">
        <v>19.5</v>
      </c>
    </row>
    <row r="8125" customFormat="false" ht="15" hidden="false" customHeight="false" outlineLevel="0" collapsed="false">
      <c r="A8125" s="2" t="s">
        <v>25306</v>
      </c>
      <c r="B8125" s="2" t="s">
        <v>548</v>
      </c>
      <c r="C8125" s="2" t="s">
        <v>139</v>
      </c>
      <c r="D8125" s="2" t="s">
        <v>17180</v>
      </c>
      <c r="E8125" s="2" t="s">
        <v>17193</v>
      </c>
      <c r="F8125" s="13" t="n">
        <v>46022</v>
      </c>
      <c r="G8125" s="13" t="n">
        <v>46022</v>
      </c>
      <c r="H8125" s="2" t="n">
        <v>6.2</v>
      </c>
    </row>
    <row r="8126" customFormat="false" ht="15" hidden="false" customHeight="false" outlineLevel="0" collapsed="false">
      <c r="A8126" s="2" t="s">
        <v>25307</v>
      </c>
      <c r="B8126" s="2" t="s">
        <v>1060</v>
      </c>
      <c r="C8126" s="2" t="s">
        <v>141</v>
      </c>
      <c r="D8126" s="2" t="s">
        <v>17180</v>
      </c>
      <c r="E8126" s="2" t="s">
        <v>17193</v>
      </c>
      <c r="F8126" s="13" t="n">
        <v>46071</v>
      </c>
      <c r="G8126" s="13" t="n">
        <v>46071</v>
      </c>
      <c r="H8126" s="2" t="n">
        <v>3.4</v>
      </c>
    </row>
    <row r="8127" customFormat="false" ht="15" hidden="false" customHeight="false" outlineLevel="0" collapsed="false">
      <c r="A8127" s="2" t="s">
        <v>25308</v>
      </c>
      <c r="B8127" s="2" t="s">
        <v>1895</v>
      </c>
      <c r="C8127" s="2" t="s">
        <v>104</v>
      </c>
      <c r="D8127" s="2" t="s">
        <v>17182</v>
      </c>
      <c r="E8127" s="2" t="s">
        <v>17176</v>
      </c>
      <c r="F8127" s="13" t="n">
        <v>46166</v>
      </c>
      <c r="G8127" s="13" t="n">
        <v>46166</v>
      </c>
      <c r="H8127" s="2" t="n">
        <v>15.6</v>
      </c>
    </row>
    <row r="8128" customFormat="false" ht="15" hidden="false" customHeight="false" outlineLevel="0" collapsed="false">
      <c r="A8128" s="2" t="s">
        <v>25309</v>
      </c>
      <c r="B8128" s="2" t="s">
        <v>2019</v>
      </c>
      <c r="C8128" s="2" t="s">
        <v>104</v>
      </c>
      <c r="D8128" s="2" t="s">
        <v>17180</v>
      </c>
      <c r="E8128" s="2" t="s">
        <v>17187</v>
      </c>
      <c r="F8128" s="13" t="n">
        <v>46260</v>
      </c>
      <c r="G8128" s="13" t="n">
        <v>46260</v>
      </c>
      <c r="H8128" s="2" t="n">
        <v>8</v>
      </c>
    </row>
    <row r="8129" customFormat="false" ht="15" hidden="false" customHeight="false" outlineLevel="0" collapsed="false">
      <c r="A8129" s="2" t="s">
        <v>25310</v>
      </c>
      <c r="B8129" s="2" t="s">
        <v>2763</v>
      </c>
      <c r="C8129" s="2" t="s">
        <v>163</v>
      </c>
      <c r="D8129" s="2" t="s">
        <v>17182</v>
      </c>
      <c r="E8129" s="2" t="s">
        <v>17191</v>
      </c>
      <c r="F8129" s="13" t="n">
        <v>45939</v>
      </c>
      <c r="G8129" s="13" t="n">
        <v>45939</v>
      </c>
      <c r="H8129" s="2" t="n">
        <v>2</v>
      </c>
    </row>
    <row r="8130" customFormat="false" ht="15" hidden="false" customHeight="false" outlineLevel="0" collapsed="false">
      <c r="A8130" s="2" t="s">
        <v>25311</v>
      </c>
      <c r="B8130" s="2" t="s">
        <v>546</v>
      </c>
      <c r="C8130" s="2" t="s">
        <v>165</v>
      </c>
      <c r="D8130" s="2" t="s">
        <v>17178</v>
      </c>
      <c r="E8130" s="2" t="s">
        <v>17176</v>
      </c>
      <c r="F8130" s="13" t="n">
        <v>46175</v>
      </c>
      <c r="G8130" s="13" t="n">
        <v>46176</v>
      </c>
      <c r="H8130" s="2" t="n">
        <v>29.6</v>
      </c>
    </row>
    <row r="8131" customFormat="false" ht="15" hidden="false" customHeight="false" outlineLevel="0" collapsed="false">
      <c r="A8131" s="2" t="s">
        <v>25312</v>
      </c>
      <c r="B8131" s="2" t="s">
        <v>3717</v>
      </c>
      <c r="C8131" s="2" t="s">
        <v>114</v>
      </c>
      <c r="D8131" s="2" t="s">
        <v>17178</v>
      </c>
      <c r="E8131" s="2" t="s">
        <v>17187</v>
      </c>
      <c r="F8131" s="13" t="n">
        <v>46088</v>
      </c>
      <c r="G8131" s="13" t="n">
        <v>46088</v>
      </c>
      <c r="H8131" s="2" t="n">
        <v>19.7</v>
      </c>
    </row>
    <row r="8132" customFormat="false" ht="15" hidden="false" customHeight="false" outlineLevel="0" collapsed="false">
      <c r="A8132" s="2" t="s">
        <v>25313</v>
      </c>
      <c r="B8132" s="2" t="s">
        <v>344</v>
      </c>
      <c r="C8132" s="2" t="s">
        <v>165</v>
      </c>
      <c r="D8132" s="2" t="s">
        <v>17182</v>
      </c>
      <c r="E8132" s="2" t="s">
        <v>17187</v>
      </c>
      <c r="F8132" s="13" t="n">
        <v>46180</v>
      </c>
      <c r="G8132" s="13" t="n">
        <v>46180</v>
      </c>
      <c r="H8132" s="2" t="n">
        <v>3.8</v>
      </c>
    </row>
    <row r="8133" customFormat="false" ht="15" hidden="false" customHeight="false" outlineLevel="0" collapsed="false">
      <c r="A8133" s="2" t="s">
        <v>25314</v>
      </c>
      <c r="B8133" s="2" t="s">
        <v>334</v>
      </c>
      <c r="C8133" s="2" t="s">
        <v>98</v>
      </c>
      <c r="D8133" s="2" t="s">
        <v>17180</v>
      </c>
      <c r="E8133" s="2" t="s">
        <v>17187</v>
      </c>
      <c r="F8133" s="13" t="n">
        <v>45820</v>
      </c>
      <c r="G8133" s="13" t="n">
        <v>45820</v>
      </c>
      <c r="H8133" s="2" t="n">
        <v>14.7</v>
      </c>
    </row>
    <row r="8134" customFormat="false" ht="15" hidden="false" customHeight="false" outlineLevel="0" collapsed="false">
      <c r="A8134" s="2" t="s">
        <v>25315</v>
      </c>
      <c r="B8134" s="2" t="s">
        <v>3346</v>
      </c>
      <c r="C8134" s="2" t="s">
        <v>165</v>
      </c>
      <c r="D8134" s="2" t="s">
        <v>17175</v>
      </c>
      <c r="E8134" s="2" t="s">
        <v>17187</v>
      </c>
      <c r="F8134" s="13" t="n">
        <v>46045</v>
      </c>
      <c r="G8134" s="13" t="n">
        <v>46045</v>
      </c>
      <c r="H8134" s="2" t="n">
        <v>13</v>
      </c>
    </row>
    <row r="8135" customFormat="false" ht="15" hidden="false" customHeight="false" outlineLevel="0" collapsed="false">
      <c r="A8135" s="2" t="s">
        <v>25316</v>
      </c>
      <c r="B8135" s="2" t="s">
        <v>624</v>
      </c>
      <c r="C8135" s="2" t="s">
        <v>165</v>
      </c>
      <c r="D8135" s="2" t="s">
        <v>17184</v>
      </c>
      <c r="E8135" s="2" t="s">
        <v>17191</v>
      </c>
      <c r="F8135" s="13" t="n">
        <v>46153</v>
      </c>
      <c r="G8135" s="13" t="n">
        <v>46153</v>
      </c>
      <c r="H8135" s="2" t="n">
        <v>2.1</v>
      </c>
    </row>
    <row r="8136" customFormat="false" ht="15" hidden="false" customHeight="false" outlineLevel="0" collapsed="false">
      <c r="A8136" s="2" t="s">
        <v>25317</v>
      </c>
      <c r="B8136" s="2" t="s">
        <v>3201</v>
      </c>
      <c r="C8136" s="2" t="s">
        <v>98</v>
      </c>
      <c r="D8136" s="2" t="s">
        <v>17178</v>
      </c>
      <c r="E8136" s="2" t="s">
        <v>17193</v>
      </c>
      <c r="F8136" s="13" t="n">
        <v>45932</v>
      </c>
      <c r="G8136" s="13" t="n">
        <v>45932</v>
      </c>
      <c r="H8136" s="2" t="n">
        <v>7.9</v>
      </c>
    </row>
    <row r="8137" customFormat="false" ht="15" hidden="false" customHeight="false" outlineLevel="0" collapsed="false">
      <c r="A8137" s="2" t="s">
        <v>25318</v>
      </c>
      <c r="B8137" s="2" t="s">
        <v>776</v>
      </c>
      <c r="C8137" s="2" t="s">
        <v>165</v>
      </c>
      <c r="D8137" s="2" t="s">
        <v>17175</v>
      </c>
      <c r="E8137" s="2" t="s">
        <v>17176</v>
      </c>
      <c r="F8137" s="13" t="n">
        <v>46015</v>
      </c>
      <c r="G8137" s="13" t="n">
        <v>46017</v>
      </c>
      <c r="H8137" s="2" t="n">
        <v>54.3</v>
      </c>
    </row>
    <row r="8138" customFormat="false" ht="15" hidden="false" customHeight="false" outlineLevel="0" collapsed="false">
      <c r="A8138" s="2" t="s">
        <v>25319</v>
      </c>
      <c r="B8138" s="2" t="s">
        <v>4433</v>
      </c>
      <c r="C8138" s="2" t="s">
        <v>98</v>
      </c>
      <c r="D8138" s="2" t="s">
        <v>17180</v>
      </c>
      <c r="E8138" s="2" t="s">
        <v>17176</v>
      </c>
      <c r="F8138" s="13" t="n">
        <v>46111</v>
      </c>
      <c r="G8138" s="13" t="n">
        <v>46111</v>
      </c>
      <c r="H8138" s="2" t="n">
        <v>10.5</v>
      </c>
    </row>
    <row r="8139" customFormat="false" ht="15" hidden="false" customHeight="false" outlineLevel="0" collapsed="false">
      <c r="A8139" s="2" t="s">
        <v>25320</v>
      </c>
      <c r="B8139" s="2" t="s">
        <v>3112</v>
      </c>
      <c r="C8139" s="2" t="s">
        <v>141</v>
      </c>
      <c r="D8139" s="2" t="s">
        <v>17178</v>
      </c>
      <c r="E8139" s="2" t="s">
        <v>17187</v>
      </c>
      <c r="F8139" s="13" t="n">
        <v>45916</v>
      </c>
      <c r="G8139" s="13" t="n">
        <v>45916</v>
      </c>
      <c r="H8139" s="2" t="n">
        <v>5.3</v>
      </c>
    </row>
    <row r="8140" customFormat="false" ht="15" hidden="false" customHeight="false" outlineLevel="0" collapsed="false">
      <c r="A8140" s="2" t="s">
        <v>25321</v>
      </c>
      <c r="B8140" s="2" t="s">
        <v>1848</v>
      </c>
      <c r="C8140" s="2" t="s">
        <v>119</v>
      </c>
      <c r="D8140" s="2" t="s">
        <v>17178</v>
      </c>
      <c r="E8140" s="2" t="s">
        <v>17176</v>
      </c>
      <c r="F8140" s="13" t="n">
        <v>46029</v>
      </c>
      <c r="G8140" s="13" t="n">
        <v>46029</v>
      </c>
      <c r="H8140" s="2" t="n">
        <v>19.5</v>
      </c>
    </row>
    <row r="8141" customFormat="false" ht="15" hidden="false" customHeight="false" outlineLevel="0" collapsed="false">
      <c r="A8141" s="2" t="s">
        <v>25322</v>
      </c>
      <c r="B8141" s="2" t="s">
        <v>4272</v>
      </c>
      <c r="C8141" s="2" t="s">
        <v>98</v>
      </c>
      <c r="D8141" s="2" t="s">
        <v>17175</v>
      </c>
      <c r="E8141" s="2" t="s">
        <v>17187</v>
      </c>
      <c r="F8141" s="13" t="n">
        <v>46025</v>
      </c>
      <c r="G8141" s="13" t="n">
        <v>46025</v>
      </c>
      <c r="H8141" s="2" t="n">
        <v>3.6</v>
      </c>
    </row>
    <row r="8142" customFormat="false" ht="15" hidden="false" customHeight="false" outlineLevel="0" collapsed="false">
      <c r="A8142" s="2" t="s">
        <v>25323</v>
      </c>
      <c r="B8142" s="2" t="s">
        <v>3604</v>
      </c>
      <c r="C8142" s="2" t="s">
        <v>104</v>
      </c>
      <c r="D8142" s="2" t="s">
        <v>17175</v>
      </c>
      <c r="E8142" s="2" t="s">
        <v>17187</v>
      </c>
      <c r="F8142" s="13" t="n">
        <v>46082</v>
      </c>
      <c r="G8142" s="13" t="n">
        <v>46082</v>
      </c>
      <c r="H8142" s="2" t="n">
        <v>8.8</v>
      </c>
    </row>
    <row r="8143" customFormat="false" ht="15" hidden="false" customHeight="false" outlineLevel="0" collapsed="false">
      <c r="A8143" s="2" t="s">
        <v>25324</v>
      </c>
      <c r="B8143" s="2" t="s">
        <v>350</v>
      </c>
      <c r="C8143" s="2" t="s">
        <v>119</v>
      </c>
      <c r="D8143" s="2" t="s">
        <v>17175</v>
      </c>
      <c r="E8143" s="2" t="s">
        <v>17176</v>
      </c>
      <c r="F8143" s="13" t="n">
        <v>46020</v>
      </c>
      <c r="G8143" s="13" t="n">
        <v>46020</v>
      </c>
      <c r="H8143" s="2" t="n">
        <v>12.6</v>
      </c>
    </row>
    <row r="8144" customFormat="false" ht="15" hidden="false" customHeight="false" outlineLevel="0" collapsed="false">
      <c r="A8144" s="2" t="s">
        <v>25325</v>
      </c>
      <c r="B8144" s="2" t="s">
        <v>3566</v>
      </c>
      <c r="C8144" s="2" t="s">
        <v>128</v>
      </c>
      <c r="D8144" s="2" t="s">
        <v>17175</v>
      </c>
      <c r="E8144" s="2" t="s">
        <v>17176</v>
      </c>
      <c r="F8144" s="13" t="n">
        <v>45790</v>
      </c>
      <c r="G8144" s="13" t="n">
        <v>45790</v>
      </c>
      <c r="H8144" s="2" t="n">
        <v>9.9</v>
      </c>
    </row>
    <row r="8145" customFormat="false" ht="15" hidden="false" customHeight="false" outlineLevel="0" collapsed="false">
      <c r="A8145" s="2" t="s">
        <v>25326</v>
      </c>
      <c r="B8145" s="2" t="s">
        <v>3905</v>
      </c>
      <c r="C8145" s="2" t="s">
        <v>123</v>
      </c>
      <c r="D8145" s="2" t="s">
        <v>17180</v>
      </c>
      <c r="E8145" s="2" t="s">
        <v>17187</v>
      </c>
      <c r="F8145" s="13" t="n">
        <v>46183</v>
      </c>
      <c r="G8145" s="13" t="n">
        <v>46183</v>
      </c>
      <c r="H8145" s="2" t="n">
        <v>9.4</v>
      </c>
    </row>
    <row r="8146" customFormat="false" ht="15" hidden="false" customHeight="false" outlineLevel="0" collapsed="false">
      <c r="A8146" s="2" t="s">
        <v>25327</v>
      </c>
      <c r="B8146" s="2" t="s">
        <v>1059</v>
      </c>
      <c r="C8146" s="2" t="s">
        <v>128</v>
      </c>
      <c r="D8146" s="2" t="s">
        <v>17180</v>
      </c>
      <c r="E8146" s="2" t="s">
        <v>17176</v>
      </c>
      <c r="F8146" s="13" t="n">
        <v>45922</v>
      </c>
      <c r="G8146" s="13" t="n">
        <v>45922</v>
      </c>
      <c r="H8146" s="2" t="n">
        <v>13</v>
      </c>
    </row>
    <row r="8147" customFormat="false" ht="15" hidden="false" customHeight="false" outlineLevel="0" collapsed="false">
      <c r="A8147" s="2" t="s">
        <v>25328</v>
      </c>
      <c r="B8147" s="2" t="s">
        <v>2448</v>
      </c>
      <c r="C8147" s="2" t="s">
        <v>108</v>
      </c>
      <c r="D8147" s="2" t="s">
        <v>17178</v>
      </c>
      <c r="E8147" s="2" t="s">
        <v>17176</v>
      </c>
      <c r="F8147" s="13" t="n">
        <v>45955</v>
      </c>
      <c r="G8147" s="13" t="n">
        <v>45955</v>
      </c>
      <c r="H8147" s="2" t="n">
        <v>21.9</v>
      </c>
    </row>
    <row r="8148" customFormat="false" ht="15" hidden="false" customHeight="false" outlineLevel="0" collapsed="false">
      <c r="A8148" s="2" t="s">
        <v>25329</v>
      </c>
      <c r="B8148" s="2" t="s">
        <v>2566</v>
      </c>
      <c r="C8148" s="2" t="s">
        <v>119</v>
      </c>
      <c r="D8148" s="2" t="s">
        <v>17175</v>
      </c>
      <c r="E8148" s="2" t="s">
        <v>17187</v>
      </c>
      <c r="F8148" s="13" t="n">
        <v>45883</v>
      </c>
      <c r="G8148" s="13" t="n">
        <v>45883</v>
      </c>
      <c r="H8148" s="2" t="n">
        <v>6.2</v>
      </c>
    </row>
    <row r="8149" customFormat="false" ht="15" hidden="false" customHeight="false" outlineLevel="0" collapsed="false">
      <c r="A8149" s="2" t="s">
        <v>25330</v>
      </c>
      <c r="B8149" s="2" t="s">
        <v>1837</v>
      </c>
      <c r="C8149" s="2" t="s">
        <v>128</v>
      </c>
      <c r="D8149" s="2" t="s">
        <v>17178</v>
      </c>
      <c r="E8149" s="2" t="s">
        <v>17187</v>
      </c>
      <c r="F8149" s="13" t="n">
        <v>46093</v>
      </c>
      <c r="G8149" s="13" t="n">
        <v>46093</v>
      </c>
      <c r="H8149" s="2" t="n">
        <v>7.1</v>
      </c>
    </row>
    <row r="8150" customFormat="false" ht="15" hidden="false" customHeight="false" outlineLevel="0" collapsed="false">
      <c r="A8150" s="2" t="s">
        <v>25331</v>
      </c>
      <c r="B8150" s="2" t="s">
        <v>738</v>
      </c>
      <c r="C8150" s="2" t="s">
        <v>98</v>
      </c>
      <c r="D8150" s="2" t="s">
        <v>17175</v>
      </c>
      <c r="E8150" s="2" t="s">
        <v>17193</v>
      </c>
      <c r="F8150" s="13" t="n">
        <v>46018</v>
      </c>
      <c r="G8150" s="13" t="n">
        <v>46018</v>
      </c>
      <c r="H8150" s="2" t="n">
        <v>8.3</v>
      </c>
    </row>
    <row r="8151" customFormat="false" ht="15" hidden="false" customHeight="false" outlineLevel="0" collapsed="false">
      <c r="A8151" s="2" t="s">
        <v>25332</v>
      </c>
      <c r="B8151" s="2" t="s">
        <v>4790</v>
      </c>
      <c r="C8151" s="2" t="s">
        <v>165</v>
      </c>
      <c r="D8151" s="2" t="s">
        <v>17184</v>
      </c>
      <c r="E8151" s="2" t="s">
        <v>17176</v>
      </c>
      <c r="F8151" s="13" t="n">
        <v>45920</v>
      </c>
      <c r="G8151" s="13" t="n">
        <v>45920</v>
      </c>
      <c r="H8151" s="2" t="n">
        <v>4.9</v>
      </c>
    </row>
    <row r="8152" customFormat="false" ht="15" hidden="false" customHeight="false" outlineLevel="0" collapsed="false">
      <c r="A8152" s="2" t="s">
        <v>25333</v>
      </c>
      <c r="B8152" s="2" t="s">
        <v>2312</v>
      </c>
      <c r="C8152" s="2" t="s">
        <v>119</v>
      </c>
      <c r="D8152" s="2" t="s">
        <v>17178</v>
      </c>
      <c r="E8152" s="2" t="s">
        <v>17191</v>
      </c>
      <c r="F8152" s="13" t="n">
        <v>45640</v>
      </c>
      <c r="G8152" s="13" t="n">
        <v>45640</v>
      </c>
      <c r="H8152" s="2" t="n">
        <v>1.3</v>
      </c>
    </row>
    <row r="8153" customFormat="false" ht="15" hidden="false" customHeight="false" outlineLevel="0" collapsed="false">
      <c r="A8153" s="2" t="s">
        <v>25334</v>
      </c>
      <c r="B8153" s="2" t="s">
        <v>3741</v>
      </c>
      <c r="C8153" s="2" t="s">
        <v>145</v>
      </c>
      <c r="D8153" s="2" t="s">
        <v>17182</v>
      </c>
      <c r="E8153" s="2" t="s">
        <v>17193</v>
      </c>
      <c r="F8153" s="13" t="n">
        <v>46114</v>
      </c>
      <c r="G8153" s="13" t="n">
        <v>46114</v>
      </c>
      <c r="H8153" s="2" t="n">
        <v>6.4</v>
      </c>
    </row>
    <row r="8154" customFormat="false" ht="15" hidden="false" customHeight="false" outlineLevel="0" collapsed="false">
      <c r="A8154" s="2" t="s">
        <v>25335</v>
      </c>
      <c r="B8154" s="2" t="s">
        <v>1095</v>
      </c>
      <c r="C8154" s="2" t="s">
        <v>139</v>
      </c>
      <c r="D8154" s="2" t="s">
        <v>17175</v>
      </c>
      <c r="E8154" s="2" t="s">
        <v>17187</v>
      </c>
      <c r="F8154" s="13" t="n">
        <v>45806</v>
      </c>
      <c r="G8154" s="13" t="n">
        <v>45806</v>
      </c>
      <c r="H8154" s="2" t="n">
        <v>14.7</v>
      </c>
    </row>
    <row r="8155" customFormat="false" ht="15" hidden="false" customHeight="false" outlineLevel="0" collapsed="false">
      <c r="A8155" s="2" t="s">
        <v>25336</v>
      </c>
      <c r="B8155" s="2" t="s">
        <v>298</v>
      </c>
      <c r="C8155" s="2" t="s">
        <v>119</v>
      </c>
      <c r="D8155" s="2" t="s">
        <v>17178</v>
      </c>
      <c r="E8155" s="2" t="s">
        <v>17187</v>
      </c>
      <c r="F8155" s="13" t="n">
        <v>45984</v>
      </c>
      <c r="G8155" s="13" t="n">
        <v>45984</v>
      </c>
      <c r="H8155" s="2" t="n">
        <v>13</v>
      </c>
    </row>
    <row r="8156" customFormat="false" ht="15" hidden="false" customHeight="false" outlineLevel="0" collapsed="false">
      <c r="A8156" s="2" t="s">
        <v>25337</v>
      </c>
      <c r="B8156" s="2" t="s">
        <v>842</v>
      </c>
      <c r="C8156" s="2" t="s">
        <v>141</v>
      </c>
      <c r="D8156" s="2" t="s">
        <v>17175</v>
      </c>
      <c r="E8156" s="2" t="s">
        <v>17187</v>
      </c>
      <c r="F8156" s="13" t="n">
        <v>45955</v>
      </c>
      <c r="G8156" s="13" t="n">
        <v>45955</v>
      </c>
      <c r="H8156" s="2" t="n">
        <v>22.2</v>
      </c>
    </row>
    <row r="8157" customFormat="false" ht="15" hidden="false" customHeight="false" outlineLevel="0" collapsed="false">
      <c r="A8157" s="2" t="s">
        <v>25338</v>
      </c>
      <c r="B8157" s="2" t="s">
        <v>4260</v>
      </c>
      <c r="C8157" s="2" t="s">
        <v>145</v>
      </c>
      <c r="D8157" s="2" t="s">
        <v>17175</v>
      </c>
      <c r="E8157" s="2" t="s">
        <v>17191</v>
      </c>
      <c r="F8157" s="13" t="n">
        <v>45834</v>
      </c>
      <c r="G8157" s="13" t="n">
        <v>45834</v>
      </c>
      <c r="H8157" s="2" t="n">
        <v>5.6</v>
      </c>
    </row>
    <row r="8158" customFormat="false" ht="15" hidden="false" customHeight="false" outlineLevel="0" collapsed="false">
      <c r="A8158" s="2" t="s">
        <v>25339</v>
      </c>
      <c r="B8158" s="2" t="s">
        <v>4338</v>
      </c>
      <c r="C8158" s="2" t="s">
        <v>141</v>
      </c>
      <c r="D8158" s="2" t="s">
        <v>17184</v>
      </c>
      <c r="E8158" s="2" t="s">
        <v>17187</v>
      </c>
      <c r="F8158" s="13" t="n">
        <v>45889</v>
      </c>
      <c r="G8158" s="13" t="n">
        <v>45889</v>
      </c>
      <c r="H8158" s="2" t="n">
        <v>18.3</v>
      </c>
    </row>
    <row r="8159" customFormat="false" ht="15" hidden="false" customHeight="false" outlineLevel="0" collapsed="false">
      <c r="A8159" s="2" t="s">
        <v>25340</v>
      </c>
      <c r="B8159" s="2" t="s">
        <v>4049</v>
      </c>
      <c r="C8159" s="2" t="s">
        <v>98</v>
      </c>
      <c r="D8159" s="2" t="s">
        <v>17178</v>
      </c>
      <c r="E8159" s="2" t="s">
        <v>17176</v>
      </c>
      <c r="F8159" s="13" t="n">
        <v>46197</v>
      </c>
      <c r="G8159" s="13" t="n">
        <v>46197</v>
      </c>
      <c r="H8159" s="2" t="n">
        <v>2.8</v>
      </c>
    </row>
    <row r="8160" customFormat="false" ht="15" hidden="false" customHeight="false" outlineLevel="0" collapsed="false">
      <c r="A8160" s="2" t="s">
        <v>25341</v>
      </c>
      <c r="B8160" s="2" t="s">
        <v>4427</v>
      </c>
      <c r="C8160" s="2" t="s">
        <v>98</v>
      </c>
      <c r="D8160" s="2" t="s">
        <v>17182</v>
      </c>
      <c r="E8160" s="2" t="s">
        <v>17193</v>
      </c>
      <c r="F8160" s="13" t="n">
        <v>46199</v>
      </c>
      <c r="G8160" s="13" t="n">
        <v>46199</v>
      </c>
      <c r="H8160" s="2" t="n">
        <v>6</v>
      </c>
    </row>
    <row r="8161" customFormat="false" ht="15" hidden="false" customHeight="false" outlineLevel="0" collapsed="false">
      <c r="A8161" s="2" t="s">
        <v>25342</v>
      </c>
      <c r="B8161" s="2" t="s">
        <v>4514</v>
      </c>
      <c r="C8161" s="2" t="s">
        <v>119</v>
      </c>
      <c r="D8161" s="2" t="s">
        <v>17182</v>
      </c>
      <c r="E8161" s="2" t="s">
        <v>17176</v>
      </c>
      <c r="F8161" s="13" t="n">
        <v>46114</v>
      </c>
      <c r="G8161" s="13" t="n">
        <v>46114</v>
      </c>
      <c r="H8161" s="2" t="n">
        <v>15.4</v>
      </c>
    </row>
    <row r="8162" customFormat="false" ht="15" hidden="false" customHeight="false" outlineLevel="0" collapsed="false">
      <c r="A8162" s="2" t="s">
        <v>25343</v>
      </c>
      <c r="B8162" s="2" t="s">
        <v>947</v>
      </c>
      <c r="C8162" s="2" t="s">
        <v>139</v>
      </c>
      <c r="D8162" s="2" t="s">
        <v>17184</v>
      </c>
      <c r="E8162" s="2" t="s">
        <v>17193</v>
      </c>
      <c r="F8162" s="13" t="n">
        <v>46086</v>
      </c>
      <c r="G8162" s="13" t="n">
        <v>46086</v>
      </c>
      <c r="H8162" s="2" t="n">
        <v>2.8</v>
      </c>
    </row>
    <row r="8163" customFormat="false" ht="15" hidden="false" customHeight="false" outlineLevel="0" collapsed="false">
      <c r="A8163" s="2" t="s">
        <v>25344</v>
      </c>
      <c r="B8163" s="2" t="s">
        <v>1055</v>
      </c>
      <c r="C8163" s="2" t="s">
        <v>128</v>
      </c>
      <c r="D8163" s="2" t="s">
        <v>17175</v>
      </c>
      <c r="E8163" s="2" t="s">
        <v>17187</v>
      </c>
      <c r="F8163" s="13" t="n">
        <v>46205</v>
      </c>
      <c r="G8163" s="13" t="n">
        <v>46206</v>
      </c>
      <c r="H8163" s="2" t="n">
        <v>25.3</v>
      </c>
    </row>
    <row r="8164" customFormat="false" ht="15" hidden="false" customHeight="false" outlineLevel="0" collapsed="false">
      <c r="A8164" s="2" t="s">
        <v>25345</v>
      </c>
      <c r="B8164" s="2" t="s">
        <v>3535</v>
      </c>
      <c r="C8164" s="2" t="s">
        <v>119</v>
      </c>
      <c r="D8164" s="2" t="s">
        <v>17175</v>
      </c>
      <c r="E8164" s="2" t="s">
        <v>17193</v>
      </c>
      <c r="F8164" s="13" t="n">
        <v>46002</v>
      </c>
      <c r="G8164" s="13" t="n">
        <v>46002</v>
      </c>
      <c r="H8164" s="2" t="n">
        <v>2.8</v>
      </c>
    </row>
    <row r="8165" customFormat="false" ht="15" hidden="false" customHeight="false" outlineLevel="0" collapsed="false">
      <c r="A8165" s="2" t="s">
        <v>25346</v>
      </c>
      <c r="B8165" s="2" t="s">
        <v>5114</v>
      </c>
      <c r="C8165" s="2" t="s">
        <v>98</v>
      </c>
      <c r="D8165" s="2" t="s">
        <v>17178</v>
      </c>
      <c r="E8165" s="2" t="s">
        <v>17187</v>
      </c>
      <c r="F8165" s="13" t="n">
        <v>45852</v>
      </c>
      <c r="G8165" s="13" t="n">
        <v>45852</v>
      </c>
      <c r="H8165" s="2" t="n">
        <v>7.4</v>
      </c>
    </row>
    <row r="8166" customFormat="false" ht="15" hidden="false" customHeight="false" outlineLevel="0" collapsed="false">
      <c r="A8166" s="2" t="s">
        <v>25347</v>
      </c>
      <c r="B8166" s="2" t="s">
        <v>690</v>
      </c>
      <c r="C8166" s="2" t="s">
        <v>123</v>
      </c>
      <c r="D8166" s="2" t="s">
        <v>17184</v>
      </c>
      <c r="E8166" s="2" t="s">
        <v>17187</v>
      </c>
      <c r="F8166" s="13" t="n">
        <v>45870</v>
      </c>
      <c r="G8166" s="13" t="n">
        <v>45870</v>
      </c>
      <c r="H8166" s="2" t="n">
        <v>4.4</v>
      </c>
    </row>
    <row r="8167" customFormat="false" ht="15" hidden="false" customHeight="false" outlineLevel="0" collapsed="false">
      <c r="A8167" s="2" t="s">
        <v>25348</v>
      </c>
      <c r="B8167" s="2" t="s">
        <v>4864</v>
      </c>
      <c r="C8167" s="2" t="s">
        <v>119</v>
      </c>
      <c r="D8167" s="2" t="s">
        <v>17175</v>
      </c>
      <c r="E8167" s="2" t="s">
        <v>17191</v>
      </c>
      <c r="F8167" s="13" t="n">
        <v>46087</v>
      </c>
      <c r="G8167" s="13" t="n">
        <v>46087</v>
      </c>
      <c r="H8167" s="2" t="n">
        <v>1.7</v>
      </c>
    </row>
    <row r="8168" customFormat="false" ht="15" hidden="false" customHeight="false" outlineLevel="0" collapsed="false">
      <c r="A8168" s="2" t="s">
        <v>25349</v>
      </c>
      <c r="B8168" s="2" t="s">
        <v>2897</v>
      </c>
      <c r="C8168" s="2" t="s">
        <v>98</v>
      </c>
      <c r="D8168" s="2" t="s">
        <v>17175</v>
      </c>
      <c r="E8168" s="2" t="s">
        <v>17176</v>
      </c>
      <c r="F8168" s="13" t="n">
        <v>46025</v>
      </c>
      <c r="G8168" s="13" t="n">
        <v>46025</v>
      </c>
      <c r="H8168" s="2" t="n">
        <v>17.2</v>
      </c>
    </row>
    <row r="8169" customFormat="false" ht="15" hidden="false" customHeight="false" outlineLevel="0" collapsed="false">
      <c r="A8169" s="2" t="s">
        <v>25350</v>
      </c>
      <c r="B8169" s="2" t="s">
        <v>1157</v>
      </c>
      <c r="C8169" s="2" t="s">
        <v>128</v>
      </c>
      <c r="D8169" s="2" t="s">
        <v>17175</v>
      </c>
      <c r="E8169" s="2" t="s">
        <v>17176</v>
      </c>
      <c r="F8169" s="13" t="n">
        <v>46084</v>
      </c>
      <c r="G8169" s="13" t="n">
        <v>46084</v>
      </c>
      <c r="H8169" s="2" t="n">
        <v>15.6</v>
      </c>
    </row>
    <row r="8170" customFormat="false" ht="15" hidden="false" customHeight="false" outlineLevel="0" collapsed="false">
      <c r="A8170" s="2" t="s">
        <v>25351</v>
      </c>
      <c r="B8170" s="2" t="s">
        <v>317</v>
      </c>
      <c r="C8170" s="2" t="s">
        <v>139</v>
      </c>
      <c r="D8170" s="2" t="s">
        <v>17180</v>
      </c>
      <c r="E8170" s="2" t="s">
        <v>17176</v>
      </c>
      <c r="F8170" s="13" t="n">
        <v>45652</v>
      </c>
      <c r="G8170" s="13" t="n">
        <v>45654</v>
      </c>
      <c r="H8170" s="2" t="n">
        <v>59.8</v>
      </c>
    </row>
    <row r="8171" customFormat="false" ht="15" hidden="false" customHeight="false" outlineLevel="0" collapsed="false">
      <c r="A8171" s="2" t="s">
        <v>25352</v>
      </c>
      <c r="B8171" s="2" t="s">
        <v>2570</v>
      </c>
      <c r="C8171" s="2" t="s">
        <v>98</v>
      </c>
      <c r="D8171" s="2" t="s">
        <v>17175</v>
      </c>
      <c r="E8171" s="2" t="s">
        <v>17176</v>
      </c>
      <c r="F8171" s="13" t="n">
        <v>46187</v>
      </c>
      <c r="G8171" s="13" t="n">
        <v>46187</v>
      </c>
      <c r="H8171" s="2" t="n">
        <v>9.8</v>
      </c>
    </row>
    <row r="8172" customFormat="false" ht="15" hidden="false" customHeight="false" outlineLevel="0" collapsed="false">
      <c r="A8172" s="2" t="s">
        <v>25353</v>
      </c>
      <c r="B8172" s="2" t="s">
        <v>1483</v>
      </c>
      <c r="C8172" s="2" t="s">
        <v>119</v>
      </c>
      <c r="D8172" s="2" t="s">
        <v>17178</v>
      </c>
      <c r="E8172" s="2" t="s">
        <v>17187</v>
      </c>
      <c r="F8172" s="13" t="n">
        <v>46112</v>
      </c>
      <c r="G8172" s="13" t="n">
        <v>46112</v>
      </c>
      <c r="H8172" s="2" t="n">
        <v>13.7</v>
      </c>
    </row>
    <row r="8173" customFormat="false" ht="15" hidden="false" customHeight="false" outlineLevel="0" collapsed="false">
      <c r="A8173" s="2" t="s">
        <v>25354</v>
      </c>
      <c r="B8173" s="2" t="s">
        <v>4475</v>
      </c>
      <c r="C8173" s="2" t="s">
        <v>119</v>
      </c>
      <c r="D8173" s="2" t="s">
        <v>17184</v>
      </c>
      <c r="E8173" s="2" t="s">
        <v>17187</v>
      </c>
      <c r="F8173" s="13" t="n">
        <v>45787</v>
      </c>
      <c r="G8173" s="13" t="n">
        <v>45787</v>
      </c>
      <c r="H8173" s="2" t="n">
        <v>9.1</v>
      </c>
    </row>
    <row r="8174" customFormat="false" ht="15" hidden="false" customHeight="false" outlineLevel="0" collapsed="false">
      <c r="A8174" s="2" t="s">
        <v>25355</v>
      </c>
      <c r="B8174" s="2" t="s">
        <v>1013</v>
      </c>
      <c r="C8174" s="2" t="s">
        <v>139</v>
      </c>
      <c r="D8174" s="2" t="s">
        <v>17184</v>
      </c>
      <c r="E8174" s="2" t="s">
        <v>17187</v>
      </c>
      <c r="F8174" s="13" t="n">
        <v>46138</v>
      </c>
      <c r="G8174" s="13" t="n">
        <v>46138</v>
      </c>
      <c r="H8174" s="2" t="n">
        <v>17.5</v>
      </c>
    </row>
    <row r="8175" customFormat="false" ht="15" hidden="false" customHeight="false" outlineLevel="0" collapsed="false">
      <c r="A8175" s="2" t="s">
        <v>25356</v>
      </c>
      <c r="B8175" s="2" t="s">
        <v>5066</v>
      </c>
      <c r="C8175" s="2" t="s">
        <v>98</v>
      </c>
      <c r="D8175" s="2" t="s">
        <v>17175</v>
      </c>
      <c r="E8175" s="2" t="s">
        <v>17176</v>
      </c>
      <c r="F8175" s="13" t="n">
        <v>45950</v>
      </c>
      <c r="G8175" s="13" t="n">
        <v>45951</v>
      </c>
      <c r="H8175" s="2" t="n">
        <v>30.4</v>
      </c>
    </row>
    <row r="8176" customFormat="false" ht="15" hidden="false" customHeight="false" outlineLevel="0" collapsed="false">
      <c r="A8176" s="2" t="s">
        <v>25357</v>
      </c>
      <c r="B8176" s="2" t="s">
        <v>3833</v>
      </c>
      <c r="C8176" s="2" t="s">
        <v>104</v>
      </c>
      <c r="D8176" s="2" t="s">
        <v>17182</v>
      </c>
      <c r="E8176" s="2" t="s">
        <v>17193</v>
      </c>
      <c r="F8176" s="13" t="n">
        <v>45960</v>
      </c>
      <c r="G8176" s="13" t="n">
        <v>45960</v>
      </c>
      <c r="H8176" s="2" t="n">
        <v>1.7</v>
      </c>
    </row>
    <row r="8177" customFormat="false" ht="15" hidden="false" customHeight="false" outlineLevel="0" collapsed="false">
      <c r="A8177" s="2" t="s">
        <v>25358</v>
      </c>
      <c r="B8177" s="2" t="s">
        <v>431</v>
      </c>
      <c r="C8177" s="2" t="s">
        <v>165</v>
      </c>
      <c r="D8177" s="2" t="s">
        <v>17180</v>
      </c>
      <c r="E8177" s="2" t="s">
        <v>17187</v>
      </c>
      <c r="F8177" s="13" t="n">
        <v>45983</v>
      </c>
      <c r="G8177" s="13" t="n">
        <v>45983</v>
      </c>
      <c r="H8177" s="2" t="n">
        <v>11.8</v>
      </c>
    </row>
    <row r="8178" customFormat="false" ht="15" hidden="false" customHeight="false" outlineLevel="0" collapsed="false">
      <c r="A8178" s="2" t="s">
        <v>25359</v>
      </c>
      <c r="B8178" s="2" t="s">
        <v>1437</v>
      </c>
      <c r="C8178" s="2" t="s">
        <v>98</v>
      </c>
      <c r="D8178" s="2" t="s">
        <v>17178</v>
      </c>
      <c r="E8178" s="2" t="s">
        <v>17187</v>
      </c>
      <c r="F8178" s="13" t="n">
        <v>46098</v>
      </c>
      <c r="G8178" s="13" t="n">
        <v>46098</v>
      </c>
      <c r="H8178" s="2" t="n">
        <v>5.6</v>
      </c>
    </row>
    <row r="8179" customFormat="false" ht="15" hidden="false" customHeight="false" outlineLevel="0" collapsed="false">
      <c r="A8179" s="2" t="s">
        <v>25360</v>
      </c>
      <c r="B8179" s="2" t="s">
        <v>3414</v>
      </c>
      <c r="C8179" s="2" t="s">
        <v>165</v>
      </c>
      <c r="D8179" s="2" t="s">
        <v>17182</v>
      </c>
      <c r="E8179" s="2" t="s">
        <v>17187</v>
      </c>
      <c r="F8179" s="13" t="n">
        <v>46046</v>
      </c>
      <c r="G8179" s="13" t="n">
        <v>46046</v>
      </c>
      <c r="H8179" s="2" t="n">
        <v>8</v>
      </c>
    </row>
    <row r="8180" customFormat="false" ht="15" hidden="false" customHeight="false" outlineLevel="0" collapsed="false">
      <c r="A8180" s="2" t="s">
        <v>25361</v>
      </c>
      <c r="B8180" s="2" t="s">
        <v>3228</v>
      </c>
      <c r="C8180" s="2" t="s">
        <v>139</v>
      </c>
      <c r="D8180" s="2" t="s">
        <v>17175</v>
      </c>
      <c r="E8180" s="2" t="s">
        <v>17193</v>
      </c>
      <c r="F8180" s="13" t="n">
        <v>46095</v>
      </c>
      <c r="G8180" s="13" t="n">
        <v>46095</v>
      </c>
      <c r="H8180" s="2" t="n">
        <v>7.7</v>
      </c>
    </row>
    <row r="8181" customFormat="false" ht="15" hidden="false" customHeight="false" outlineLevel="0" collapsed="false">
      <c r="A8181" s="2" t="s">
        <v>25362</v>
      </c>
      <c r="B8181" s="2" t="s">
        <v>3252</v>
      </c>
      <c r="C8181" s="2" t="s">
        <v>139</v>
      </c>
      <c r="D8181" s="2" t="s">
        <v>17178</v>
      </c>
      <c r="E8181" s="2" t="s">
        <v>17193</v>
      </c>
      <c r="F8181" s="13" t="n">
        <v>46068</v>
      </c>
      <c r="G8181" s="13" t="n">
        <v>46068</v>
      </c>
      <c r="H8181" s="2" t="n">
        <v>7.6</v>
      </c>
    </row>
    <row r="8182" customFormat="false" ht="15" hidden="false" customHeight="false" outlineLevel="0" collapsed="false">
      <c r="A8182" s="2" t="s">
        <v>25363</v>
      </c>
      <c r="B8182" s="2" t="s">
        <v>2621</v>
      </c>
      <c r="C8182" s="2" t="s">
        <v>98</v>
      </c>
      <c r="D8182" s="2" t="s">
        <v>17175</v>
      </c>
      <c r="E8182" s="2" t="s">
        <v>17187</v>
      </c>
      <c r="F8182" s="13" t="n">
        <v>46225</v>
      </c>
      <c r="G8182" s="13" t="n">
        <v>46225</v>
      </c>
      <c r="H8182" s="2" t="n">
        <v>13</v>
      </c>
    </row>
    <row r="8183" customFormat="false" ht="15" hidden="false" customHeight="false" outlineLevel="0" collapsed="false">
      <c r="A8183" s="2" t="s">
        <v>25364</v>
      </c>
      <c r="B8183" s="2" t="s">
        <v>2284</v>
      </c>
      <c r="C8183" s="2" t="s">
        <v>108</v>
      </c>
      <c r="D8183" s="2" t="s">
        <v>17180</v>
      </c>
      <c r="E8183" s="2" t="s">
        <v>17191</v>
      </c>
      <c r="F8183" s="13" t="n">
        <v>46083</v>
      </c>
      <c r="G8183" s="13" t="n">
        <v>46083</v>
      </c>
      <c r="H8183" s="2" t="n">
        <v>1.9</v>
      </c>
    </row>
    <row r="8184" customFormat="false" ht="15" hidden="false" customHeight="false" outlineLevel="0" collapsed="false">
      <c r="A8184" s="2" t="s">
        <v>25365</v>
      </c>
      <c r="B8184" s="2" t="s">
        <v>3700</v>
      </c>
      <c r="C8184" s="2" t="s">
        <v>119</v>
      </c>
      <c r="D8184" s="2" t="s">
        <v>17175</v>
      </c>
      <c r="E8184" s="2" t="s">
        <v>17187</v>
      </c>
      <c r="F8184" s="13" t="n">
        <v>46076</v>
      </c>
      <c r="G8184" s="13" t="n">
        <v>46076</v>
      </c>
      <c r="H8184" s="2" t="n">
        <v>15.3</v>
      </c>
    </row>
    <row r="8185" customFormat="false" ht="15" hidden="false" customHeight="false" outlineLevel="0" collapsed="false">
      <c r="A8185" s="2" t="s">
        <v>25366</v>
      </c>
      <c r="B8185" s="2" t="s">
        <v>2249</v>
      </c>
      <c r="C8185" s="2" t="s">
        <v>98</v>
      </c>
      <c r="D8185" s="2" t="s">
        <v>17178</v>
      </c>
      <c r="E8185" s="2" t="s">
        <v>17176</v>
      </c>
      <c r="F8185" s="13" t="n">
        <v>45863</v>
      </c>
      <c r="G8185" s="13" t="n">
        <v>45864</v>
      </c>
      <c r="H8185" s="2" t="n">
        <v>28</v>
      </c>
    </row>
    <row r="8186" customFormat="false" ht="15" hidden="false" customHeight="false" outlineLevel="0" collapsed="false">
      <c r="A8186" s="2" t="s">
        <v>25367</v>
      </c>
      <c r="B8186" s="2" t="s">
        <v>2201</v>
      </c>
      <c r="C8186" s="2" t="s">
        <v>104</v>
      </c>
      <c r="D8186" s="2" t="s">
        <v>17178</v>
      </c>
      <c r="E8186" s="2" t="s">
        <v>17193</v>
      </c>
      <c r="F8186" s="13" t="n">
        <v>46209</v>
      </c>
      <c r="G8186" s="13" t="n">
        <v>46209</v>
      </c>
      <c r="H8186" s="2" t="n">
        <v>3.1</v>
      </c>
    </row>
    <row r="8187" customFormat="false" ht="15" hidden="false" customHeight="false" outlineLevel="0" collapsed="false">
      <c r="A8187" s="2" t="s">
        <v>25368</v>
      </c>
      <c r="B8187" s="2" t="s">
        <v>412</v>
      </c>
      <c r="C8187" s="2" t="s">
        <v>145</v>
      </c>
      <c r="D8187" s="2" t="s">
        <v>17175</v>
      </c>
      <c r="E8187" s="2" t="s">
        <v>17193</v>
      </c>
      <c r="F8187" s="13" t="n">
        <v>45851</v>
      </c>
      <c r="G8187" s="13" t="n">
        <v>45851</v>
      </c>
      <c r="H8187" s="2" t="n">
        <v>5.5</v>
      </c>
    </row>
    <row r="8188" customFormat="false" ht="15" hidden="false" customHeight="false" outlineLevel="0" collapsed="false">
      <c r="A8188" s="2" t="s">
        <v>25369</v>
      </c>
      <c r="B8188" s="2" t="s">
        <v>464</v>
      </c>
      <c r="C8188" s="2" t="s">
        <v>98</v>
      </c>
      <c r="D8188" s="2" t="s">
        <v>17180</v>
      </c>
      <c r="E8188" s="2" t="s">
        <v>17176</v>
      </c>
      <c r="F8188" s="13" t="n">
        <v>46085</v>
      </c>
      <c r="G8188" s="13" t="n">
        <v>46085</v>
      </c>
      <c r="H8188" s="2" t="n">
        <v>6.1</v>
      </c>
    </row>
    <row r="8189" customFormat="false" ht="15" hidden="false" customHeight="false" outlineLevel="0" collapsed="false">
      <c r="A8189" s="2" t="s">
        <v>25370</v>
      </c>
      <c r="B8189" s="2" t="s">
        <v>1925</v>
      </c>
      <c r="C8189" s="2" t="s">
        <v>141</v>
      </c>
      <c r="D8189" s="2" t="s">
        <v>17182</v>
      </c>
      <c r="E8189" s="2" t="s">
        <v>17187</v>
      </c>
      <c r="F8189" s="13" t="n">
        <v>46096</v>
      </c>
      <c r="G8189" s="13" t="n">
        <v>46096</v>
      </c>
      <c r="H8189" s="2" t="n">
        <v>9.8</v>
      </c>
    </row>
    <row r="8190" customFormat="false" ht="15" hidden="false" customHeight="false" outlineLevel="0" collapsed="false">
      <c r="A8190" s="2" t="s">
        <v>25371</v>
      </c>
      <c r="B8190" s="2" t="s">
        <v>2044</v>
      </c>
      <c r="C8190" s="2" t="s">
        <v>123</v>
      </c>
      <c r="D8190" s="2" t="s">
        <v>17182</v>
      </c>
      <c r="E8190" s="2" t="s">
        <v>17176</v>
      </c>
      <c r="F8190" s="13" t="n">
        <v>45917</v>
      </c>
      <c r="G8190" s="13" t="n">
        <v>45918</v>
      </c>
      <c r="H8190" s="2" t="n">
        <v>31.2</v>
      </c>
    </row>
    <row r="8191" customFormat="false" ht="15" hidden="false" customHeight="false" outlineLevel="0" collapsed="false">
      <c r="A8191" s="2" t="s">
        <v>25372</v>
      </c>
      <c r="B8191" s="2" t="s">
        <v>3507</v>
      </c>
      <c r="C8191" s="2" t="s">
        <v>114</v>
      </c>
      <c r="D8191" s="2" t="s">
        <v>17180</v>
      </c>
      <c r="E8191" s="2" t="s">
        <v>17176</v>
      </c>
      <c r="F8191" s="13" t="n">
        <v>46176</v>
      </c>
      <c r="G8191" s="13" t="n">
        <v>46176</v>
      </c>
      <c r="H8191" s="2" t="n">
        <v>15</v>
      </c>
    </row>
    <row r="8192" customFormat="false" ht="15" hidden="false" customHeight="false" outlineLevel="0" collapsed="false">
      <c r="A8192" s="2" t="s">
        <v>25373</v>
      </c>
      <c r="B8192" s="2" t="s">
        <v>168</v>
      </c>
      <c r="C8192" s="2" t="s">
        <v>119</v>
      </c>
      <c r="D8192" s="2" t="s">
        <v>17175</v>
      </c>
      <c r="E8192" s="2" t="s">
        <v>17176</v>
      </c>
      <c r="F8192" s="13" t="n">
        <v>45928</v>
      </c>
      <c r="G8192" s="13" t="n">
        <v>45929</v>
      </c>
      <c r="H8192" s="2" t="n">
        <v>25.9</v>
      </c>
    </row>
    <row r="8193" customFormat="false" ht="15" hidden="false" customHeight="false" outlineLevel="0" collapsed="false">
      <c r="A8193" s="2" t="s">
        <v>25374</v>
      </c>
      <c r="B8193" s="2" t="s">
        <v>2383</v>
      </c>
      <c r="C8193" s="2" t="s">
        <v>114</v>
      </c>
      <c r="D8193" s="2" t="s">
        <v>17184</v>
      </c>
      <c r="E8193" s="2" t="s">
        <v>17187</v>
      </c>
      <c r="F8193" s="13" t="n">
        <v>46079</v>
      </c>
      <c r="G8193" s="13" t="n">
        <v>46079</v>
      </c>
      <c r="H8193" s="2" t="n">
        <v>9.6</v>
      </c>
    </row>
    <row r="8194" customFormat="false" ht="15" hidden="false" customHeight="false" outlineLevel="0" collapsed="false">
      <c r="A8194" s="2" t="s">
        <v>25375</v>
      </c>
      <c r="B8194" s="2" t="s">
        <v>3241</v>
      </c>
      <c r="C8194" s="2" t="s">
        <v>128</v>
      </c>
      <c r="D8194" s="2" t="s">
        <v>17175</v>
      </c>
      <c r="E8194" s="2" t="s">
        <v>17187</v>
      </c>
      <c r="F8194" s="13" t="n">
        <v>45845</v>
      </c>
      <c r="G8194" s="13" t="n">
        <v>45847</v>
      </c>
      <c r="H8194" s="2" t="n">
        <v>50.6</v>
      </c>
    </row>
    <row r="8195" customFormat="false" ht="15" hidden="false" customHeight="false" outlineLevel="0" collapsed="false">
      <c r="A8195" s="2" t="s">
        <v>25376</v>
      </c>
      <c r="B8195" s="2" t="s">
        <v>1942</v>
      </c>
      <c r="C8195" s="2" t="s">
        <v>128</v>
      </c>
      <c r="D8195" s="2" t="s">
        <v>17184</v>
      </c>
      <c r="E8195" s="2" t="s">
        <v>17191</v>
      </c>
      <c r="F8195" s="13" t="n">
        <v>45977</v>
      </c>
      <c r="G8195" s="13" t="n">
        <v>45977</v>
      </c>
      <c r="H8195" s="2" t="n">
        <v>4.3</v>
      </c>
    </row>
    <row r="8196" customFormat="false" ht="15" hidden="false" customHeight="false" outlineLevel="0" collapsed="false">
      <c r="A8196" s="2" t="s">
        <v>25377</v>
      </c>
      <c r="B8196" s="2" t="s">
        <v>954</v>
      </c>
      <c r="C8196" s="2" t="s">
        <v>128</v>
      </c>
      <c r="D8196" s="2" t="s">
        <v>17184</v>
      </c>
      <c r="E8196" s="2" t="s">
        <v>17176</v>
      </c>
      <c r="F8196" s="13" t="n">
        <v>46016</v>
      </c>
      <c r="G8196" s="13" t="n">
        <v>46016</v>
      </c>
      <c r="H8196" s="2" t="n">
        <v>12.1</v>
      </c>
    </row>
    <row r="8197" customFormat="false" ht="15" hidden="false" customHeight="false" outlineLevel="0" collapsed="false">
      <c r="A8197" s="2" t="s">
        <v>25378</v>
      </c>
      <c r="B8197" s="2" t="s">
        <v>4384</v>
      </c>
      <c r="C8197" s="2" t="s">
        <v>98</v>
      </c>
      <c r="D8197" s="2" t="s">
        <v>17182</v>
      </c>
      <c r="E8197" s="2" t="s">
        <v>17176</v>
      </c>
      <c r="F8197" s="13" t="n">
        <v>46054</v>
      </c>
      <c r="G8197" s="13" t="n">
        <v>46054</v>
      </c>
      <c r="H8197" s="2" t="n">
        <v>10</v>
      </c>
    </row>
    <row r="8198" customFormat="false" ht="15" hidden="false" customHeight="false" outlineLevel="0" collapsed="false">
      <c r="A8198" s="2" t="s">
        <v>25379</v>
      </c>
      <c r="B8198" s="2" t="s">
        <v>3728</v>
      </c>
      <c r="C8198" s="2" t="s">
        <v>98</v>
      </c>
      <c r="D8198" s="2" t="s">
        <v>17184</v>
      </c>
      <c r="E8198" s="2" t="s">
        <v>17176</v>
      </c>
      <c r="F8198" s="13" t="n">
        <v>45894</v>
      </c>
      <c r="G8198" s="13" t="n">
        <v>45894</v>
      </c>
      <c r="H8198" s="2" t="n">
        <v>5.6</v>
      </c>
    </row>
    <row r="8199" customFormat="false" ht="15" hidden="false" customHeight="false" outlineLevel="0" collapsed="false">
      <c r="A8199" s="2" t="s">
        <v>25380</v>
      </c>
      <c r="B8199" s="2" t="s">
        <v>2448</v>
      </c>
      <c r="C8199" s="2" t="s">
        <v>108</v>
      </c>
      <c r="D8199" s="2" t="s">
        <v>17180</v>
      </c>
      <c r="E8199" s="2" t="s">
        <v>17193</v>
      </c>
      <c r="F8199" s="13" t="n">
        <v>45985</v>
      </c>
      <c r="G8199" s="13" t="n">
        <v>45985</v>
      </c>
      <c r="H8199" s="2" t="n">
        <v>4.6</v>
      </c>
    </row>
    <row r="8200" customFormat="false" ht="15" hidden="false" customHeight="false" outlineLevel="0" collapsed="false">
      <c r="A8200" s="2" t="s">
        <v>25381</v>
      </c>
      <c r="B8200" s="2" t="s">
        <v>4573</v>
      </c>
      <c r="C8200" s="2" t="s">
        <v>119</v>
      </c>
      <c r="D8200" s="2" t="s">
        <v>17182</v>
      </c>
      <c r="E8200" s="2" t="s">
        <v>17187</v>
      </c>
      <c r="F8200" s="13" t="n">
        <v>46006</v>
      </c>
      <c r="G8200" s="13" t="n">
        <v>46006</v>
      </c>
      <c r="H8200" s="2" t="n">
        <v>8.5</v>
      </c>
    </row>
    <row r="8201" customFormat="false" ht="15" hidden="false" customHeight="false" outlineLevel="0" collapsed="false">
      <c r="A8201" s="2" t="s">
        <v>25382</v>
      </c>
      <c r="B8201" s="2" t="s">
        <v>4668</v>
      </c>
      <c r="C8201" s="2" t="s">
        <v>119</v>
      </c>
      <c r="D8201" s="2" t="s">
        <v>17184</v>
      </c>
      <c r="E8201" s="2" t="s">
        <v>17193</v>
      </c>
      <c r="F8201" s="13" t="n">
        <v>45693</v>
      </c>
      <c r="G8201" s="13" t="n">
        <v>45693</v>
      </c>
      <c r="H8201" s="2" t="n">
        <v>3.9</v>
      </c>
    </row>
    <row r="8202" customFormat="false" ht="15" hidden="false" customHeight="false" outlineLevel="0" collapsed="false">
      <c r="A8202" s="2" t="s">
        <v>25383</v>
      </c>
      <c r="B8202" s="2" t="s">
        <v>487</v>
      </c>
      <c r="C8202" s="2" t="s">
        <v>123</v>
      </c>
      <c r="D8202" s="2" t="s">
        <v>17184</v>
      </c>
      <c r="E8202" s="2" t="s">
        <v>17187</v>
      </c>
      <c r="F8202" s="13" t="n">
        <v>46204</v>
      </c>
      <c r="G8202" s="13" t="n">
        <v>46204</v>
      </c>
      <c r="H8202" s="2" t="n">
        <v>13.2</v>
      </c>
    </row>
    <row r="8203" customFormat="false" ht="15" hidden="false" customHeight="false" outlineLevel="0" collapsed="false">
      <c r="A8203" s="2" t="s">
        <v>25384</v>
      </c>
      <c r="B8203" s="2" t="s">
        <v>4783</v>
      </c>
      <c r="C8203" s="2" t="s">
        <v>141</v>
      </c>
      <c r="D8203" s="2" t="s">
        <v>17184</v>
      </c>
      <c r="E8203" s="2" t="s">
        <v>17176</v>
      </c>
      <c r="F8203" s="13" t="n">
        <v>45691</v>
      </c>
      <c r="G8203" s="13" t="n">
        <v>45691</v>
      </c>
      <c r="H8203" s="2" t="n">
        <v>10.8</v>
      </c>
    </row>
    <row r="8204" customFormat="false" ht="15" hidden="false" customHeight="false" outlineLevel="0" collapsed="false">
      <c r="A8204" s="2" t="s">
        <v>25385</v>
      </c>
      <c r="B8204" s="2" t="s">
        <v>2690</v>
      </c>
      <c r="C8204" s="2" t="s">
        <v>139</v>
      </c>
      <c r="D8204" s="2" t="s">
        <v>17178</v>
      </c>
      <c r="E8204" s="2" t="s">
        <v>17187</v>
      </c>
      <c r="F8204" s="13" t="n">
        <v>46041</v>
      </c>
      <c r="G8204" s="13" t="n">
        <v>46042</v>
      </c>
      <c r="H8204" s="2" t="n">
        <v>26.9</v>
      </c>
    </row>
    <row r="8205" customFormat="false" ht="15" hidden="false" customHeight="false" outlineLevel="0" collapsed="false">
      <c r="A8205" s="2" t="s">
        <v>25386</v>
      </c>
      <c r="B8205" s="2" t="s">
        <v>991</v>
      </c>
      <c r="C8205" s="2" t="s">
        <v>165</v>
      </c>
      <c r="D8205" s="2" t="s">
        <v>17178</v>
      </c>
      <c r="E8205" s="2" t="s">
        <v>17176</v>
      </c>
      <c r="F8205" s="13" t="n">
        <v>46260</v>
      </c>
      <c r="G8205" s="13" t="n">
        <v>46260</v>
      </c>
      <c r="H8205" s="2" t="n">
        <v>20.8</v>
      </c>
    </row>
    <row r="8206" customFormat="false" ht="15" hidden="false" customHeight="false" outlineLevel="0" collapsed="false">
      <c r="A8206" s="2" t="s">
        <v>25387</v>
      </c>
      <c r="B8206" s="2" t="s">
        <v>3505</v>
      </c>
      <c r="C8206" s="2" t="s">
        <v>98</v>
      </c>
      <c r="D8206" s="2" t="s">
        <v>17180</v>
      </c>
      <c r="E8206" s="2" t="s">
        <v>17187</v>
      </c>
      <c r="F8206" s="13" t="n">
        <v>46266</v>
      </c>
      <c r="G8206" s="13" t="n">
        <v>46266</v>
      </c>
      <c r="H8206" s="2" t="n">
        <v>9.3</v>
      </c>
    </row>
    <row r="8207" customFormat="false" ht="15" hidden="false" customHeight="false" outlineLevel="0" collapsed="false">
      <c r="A8207" s="2" t="s">
        <v>25388</v>
      </c>
      <c r="B8207" s="2" t="s">
        <v>4763</v>
      </c>
      <c r="C8207" s="2" t="s">
        <v>98</v>
      </c>
      <c r="D8207" s="2" t="s">
        <v>17184</v>
      </c>
      <c r="E8207" s="2" t="s">
        <v>17176</v>
      </c>
      <c r="F8207" s="13" t="n">
        <v>46086</v>
      </c>
      <c r="G8207" s="13" t="n">
        <v>46087</v>
      </c>
      <c r="H8207" s="2" t="n">
        <v>33.9</v>
      </c>
    </row>
    <row r="8208" customFormat="false" ht="15" hidden="false" customHeight="false" outlineLevel="0" collapsed="false">
      <c r="A8208" s="2" t="s">
        <v>25389</v>
      </c>
      <c r="B8208" s="2" t="s">
        <v>1505</v>
      </c>
      <c r="C8208" s="2" t="s">
        <v>98</v>
      </c>
      <c r="D8208" s="2" t="s">
        <v>17184</v>
      </c>
      <c r="E8208" s="2" t="s">
        <v>17176</v>
      </c>
      <c r="F8208" s="13" t="n">
        <v>45864</v>
      </c>
      <c r="G8208" s="13" t="n">
        <v>45864</v>
      </c>
      <c r="H8208" s="2" t="n">
        <v>10.4</v>
      </c>
    </row>
    <row r="8209" customFormat="false" ht="15" hidden="false" customHeight="false" outlineLevel="0" collapsed="false">
      <c r="A8209" s="2" t="s">
        <v>25390</v>
      </c>
      <c r="B8209" s="2" t="s">
        <v>2114</v>
      </c>
      <c r="C8209" s="2" t="s">
        <v>139</v>
      </c>
      <c r="D8209" s="2" t="s">
        <v>17178</v>
      </c>
      <c r="E8209" s="2" t="s">
        <v>17187</v>
      </c>
      <c r="F8209" s="13" t="n">
        <v>46026</v>
      </c>
      <c r="G8209" s="13" t="n">
        <v>46026</v>
      </c>
      <c r="H8209" s="2" t="n">
        <v>19</v>
      </c>
    </row>
    <row r="8210" customFormat="false" ht="15" hidden="false" customHeight="false" outlineLevel="0" collapsed="false">
      <c r="A8210" s="2" t="s">
        <v>25391</v>
      </c>
      <c r="B8210" s="2" t="s">
        <v>547</v>
      </c>
      <c r="C8210" s="2" t="s">
        <v>163</v>
      </c>
      <c r="D8210" s="2" t="s">
        <v>17175</v>
      </c>
      <c r="E8210" s="2" t="s">
        <v>17176</v>
      </c>
      <c r="F8210" s="13" t="n">
        <v>46116</v>
      </c>
      <c r="G8210" s="13" t="n">
        <v>46117</v>
      </c>
      <c r="H8210" s="2" t="n">
        <v>32.6</v>
      </c>
    </row>
    <row r="8211" customFormat="false" ht="15" hidden="false" customHeight="false" outlineLevel="0" collapsed="false">
      <c r="A8211" s="2" t="s">
        <v>25392</v>
      </c>
      <c r="B8211" s="2" t="s">
        <v>4127</v>
      </c>
      <c r="C8211" s="2" t="s">
        <v>123</v>
      </c>
      <c r="D8211" s="2" t="s">
        <v>17182</v>
      </c>
      <c r="E8211" s="2" t="s">
        <v>17176</v>
      </c>
      <c r="F8211" s="13" t="n">
        <v>45750</v>
      </c>
      <c r="G8211" s="13" t="n">
        <v>45750</v>
      </c>
      <c r="H8211" s="2" t="n">
        <v>7.1</v>
      </c>
    </row>
    <row r="8212" customFormat="false" ht="15" hidden="false" customHeight="false" outlineLevel="0" collapsed="false">
      <c r="A8212" s="2" t="s">
        <v>25393</v>
      </c>
      <c r="B8212" s="2" t="s">
        <v>4416</v>
      </c>
      <c r="C8212" s="2" t="s">
        <v>98</v>
      </c>
      <c r="D8212" s="2" t="s">
        <v>17175</v>
      </c>
      <c r="E8212" s="2" t="s">
        <v>17176</v>
      </c>
      <c r="F8212" s="13" t="n">
        <v>45983</v>
      </c>
      <c r="G8212" s="13" t="n">
        <v>45983</v>
      </c>
      <c r="H8212" s="2" t="n">
        <v>17.1</v>
      </c>
    </row>
    <row r="8213" customFormat="false" ht="15" hidden="false" customHeight="false" outlineLevel="0" collapsed="false">
      <c r="A8213" s="2" t="s">
        <v>25394</v>
      </c>
      <c r="B8213" s="2" t="s">
        <v>3154</v>
      </c>
      <c r="C8213" s="2" t="s">
        <v>98</v>
      </c>
      <c r="D8213" s="2" t="s">
        <v>17182</v>
      </c>
      <c r="E8213" s="2" t="s">
        <v>17187</v>
      </c>
      <c r="F8213" s="13" t="n">
        <v>46202</v>
      </c>
      <c r="G8213" s="13" t="n">
        <v>46202</v>
      </c>
      <c r="H8213" s="2" t="n">
        <v>7</v>
      </c>
    </row>
    <row r="8214" customFormat="false" ht="15" hidden="false" customHeight="false" outlineLevel="0" collapsed="false">
      <c r="A8214" s="2" t="s">
        <v>25395</v>
      </c>
      <c r="B8214" s="2" t="s">
        <v>1044</v>
      </c>
      <c r="C8214" s="2" t="s">
        <v>98</v>
      </c>
      <c r="D8214" s="2" t="s">
        <v>17178</v>
      </c>
      <c r="E8214" s="2" t="s">
        <v>17176</v>
      </c>
      <c r="F8214" s="13" t="n">
        <v>45856</v>
      </c>
      <c r="G8214" s="13" t="n">
        <v>45856</v>
      </c>
      <c r="H8214" s="2" t="n">
        <v>13.8</v>
      </c>
    </row>
    <row r="8215" customFormat="false" ht="15" hidden="false" customHeight="false" outlineLevel="0" collapsed="false">
      <c r="A8215" s="2" t="s">
        <v>25396</v>
      </c>
      <c r="B8215" s="2" t="s">
        <v>4085</v>
      </c>
      <c r="C8215" s="2" t="s">
        <v>114</v>
      </c>
      <c r="D8215" s="2" t="s">
        <v>17180</v>
      </c>
      <c r="E8215" s="2" t="s">
        <v>17193</v>
      </c>
      <c r="F8215" s="13" t="n">
        <v>46140</v>
      </c>
      <c r="G8215" s="13" t="n">
        <v>46140</v>
      </c>
      <c r="H8215" s="2" t="n">
        <v>5.9</v>
      </c>
    </row>
    <row r="8216" customFormat="false" ht="15" hidden="false" customHeight="false" outlineLevel="0" collapsed="false">
      <c r="A8216" s="2" t="s">
        <v>25397</v>
      </c>
      <c r="B8216" s="2" t="s">
        <v>394</v>
      </c>
      <c r="C8216" s="2" t="s">
        <v>119</v>
      </c>
      <c r="D8216" s="2" t="s">
        <v>17184</v>
      </c>
      <c r="E8216" s="2" t="s">
        <v>17176</v>
      </c>
      <c r="F8216" s="13" t="n">
        <v>45895</v>
      </c>
      <c r="G8216" s="13" t="n">
        <v>45895</v>
      </c>
      <c r="H8216" s="2" t="n">
        <v>20</v>
      </c>
    </row>
    <row r="8217" customFormat="false" ht="15" hidden="false" customHeight="false" outlineLevel="0" collapsed="false">
      <c r="A8217" s="2" t="s">
        <v>25398</v>
      </c>
      <c r="B8217" s="2" t="s">
        <v>1538</v>
      </c>
      <c r="C8217" s="2" t="s">
        <v>104</v>
      </c>
      <c r="D8217" s="2" t="s">
        <v>17182</v>
      </c>
      <c r="E8217" s="2" t="s">
        <v>17176</v>
      </c>
      <c r="F8217" s="13" t="n">
        <v>45840</v>
      </c>
      <c r="G8217" s="13" t="n">
        <v>45840</v>
      </c>
      <c r="H8217" s="2" t="n">
        <v>17.6</v>
      </c>
    </row>
    <row r="8218" customFormat="false" ht="15" hidden="false" customHeight="false" outlineLevel="0" collapsed="false">
      <c r="A8218" s="2" t="s">
        <v>25399</v>
      </c>
      <c r="B8218" s="2" t="s">
        <v>2502</v>
      </c>
      <c r="C8218" s="2" t="s">
        <v>108</v>
      </c>
      <c r="D8218" s="2" t="s">
        <v>17182</v>
      </c>
      <c r="E8218" s="2" t="s">
        <v>17176</v>
      </c>
      <c r="F8218" s="13" t="n">
        <v>45821</v>
      </c>
      <c r="G8218" s="13" t="n">
        <v>45821</v>
      </c>
      <c r="H8218" s="2" t="n">
        <v>21.5</v>
      </c>
    </row>
    <row r="8219" customFormat="false" ht="15" hidden="false" customHeight="false" outlineLevel="0" collapsed="false">
      <c r="A8219" s="2" t="s">
        <v>25400</v>
      </c>
      <c r="B8219" s="2" t="s">
        <v>3926</v>
      </c>
      <c r="C8219" s="2" t="s">
        <v>123</v>
      </c>
      <c r="D8219" s="2" t="s">
        <v>17182</v>
      </c>
      <c r="E8219" s="2" t="s">
        <v>17176</v>
      </c>
      <c r="F8219" s="13" t="n">
        <v>46029</v>
      </c>
      <c r="G8219" s="13" t="n">
        <v>46030</v>
      </c>
      <c r="H8219" s="2" t="n">
        <v>27.5</v>
      </c>
    </row>
    <row r="8220" customFormat="false" ht="15" hidden="false" customHeight="false" outlineLevel="0" collapsed="false">
      <c r="A8220" s="2" t="s">
        <v>25401</v>
      </c>
      <c r="B8220" s="2" t="s">
        <v>4293</v>
      </c>
      <c r="C8220" s="2" t="s">
        <v>139</v>
      </c>
      <c r="D8220" s="2" t="s">
        <v>17178</v>
      </c>
      <c r="E8220" s="2" t="s">
        <v>17193</v>
      </c>
      <c r="F8220" s="13" t="n">
        <v>45714</v>
      </c>
      <c r="G8220" s="13" t="n">
        <v>45714</v>
      </c>
      <c r="H8220" s="2" t="n">
        <v>2.5</v>
      </c>
    </row>
    <row r="8221" customFormat="false" ht="15" hidden="false" customHeight="false" outlineLevel="0" collapsed="false">
      <c r="A8221" s="2" t="s">
        <v>25402</v>
      </c>
      <c r="B8221" s="2" t="s">
        <v>3256</v>
      </c>
      <c r="C8221" s="2" t="s">
        <v>139</v>
      </c>
      <c r="D8221" s="2" t="s">
        <v>17175</v>
      </c>
      <c r="E8221" s="2" t="s">
        <v>17176</v>
      </c>
      <c r="F8221" s="13" t="n">
        <v>45931</v>
      </c>
      <c r="G8221" s="13" t="n">
        <v>45932</v>
      </c>
      <c r="H8221" s="2" t="n">
        <v>30.4</v>
      </c>
    </row>
    <row r="8222" customFormat="false" ht="15" hidden="false" customHeight="false" outlineLevel="0" collapsed="false">
      <c r="A8222" s="2" t="s">
        <v>25403</v>
      </c>
      <c r="B8222" s="2" t="s">
        <v>296</v>
      </c>
      <c r="C8222" s="2" t="s">
        <v>98</v>
      </c>
      <c r="D8222" s="2" t="s">
        <v>17180</v>
      </c>
      <c r="E8222" s="2" t="s">
        <v>17176</v>
      </c>
      <c r="F8222" s="13" t="n">
        <v>46102</v>
      </c>
      <c r="G8222" s="13" t="n">
        <v>46102</v>
      </c>
      <c r="H8222" s="2" t="n">
        <v>22</v>
      </c>
    </row>
    <row r="8223" customFormat="false" ht="15" hidden="false" customHeight="false" outlineLevel="0" collapsed="false">
      <c r="A8223" s="2" t="s">
        <v>25404</v>
      </c>
      <c r="B8223" s="2" t="s">
        <v>5048</v>
      </c>
      <c r="C8223" s="2" t="s">
        <v>98</v>
      </c>
      <c r="D8223" s="2" t="s">
        <v>17175</v>
      </c>
      <c r="E8223" s="2" t="s">
        <v>17187</v>
      </c>
      <c r="F8223" s="13" t="n">
        <v>45904</v>
      </c>
      <c r="G8223" s="13" t="n">
        <v>45905</v>
      </c>
      <c r="H8223" s="2" t="n">
        <v>30.7</v>
      </c>
    </row>
    <row r="8224" customFormat="false" ht="15" hidden="false" customHeight="false" outlineLevel="0" collapsed="false">
      <c r="A8224" s="2" t="s">
        <v>25405</v>
      </c>
      <c r="B8224" s="2" t="s">
        <v>4321</v>
      </c>
      <c r="C8224" s="2" t="s">
        <v>165</v>
      </c>
      <c r="D8224" s="2" t="s">
        <v>17175</v>
      </c>
      <c r="E8224" s="2" t="s">
        <v>17176</v>
      </c>
      <c r="F8224" s="13" t="n">
        <v>45937</v>
      </c>
      <c r="G8224" s="13" t="n">
        <v>45938</v>
      </c>
      <c r="H8224" s="2" t="n">
        <v>45.6</v>
      </c>
    </row>
    <row r="8225" customFormat="false" ht="15" hidden="false" customHeight="false" outlineLevel="0" collapsed="false">
      <c r="A8225" s="2" t="s">
        <v>25406</v>
      </c>
      <c r="B8225" s="2" t="s">
        <v>1468</v>
      </c>
      <c r="C8225" s="2" t="s">
        <v>114</v>
      </c>
      <c r="D8225" s="2" t="s">
        <v>17175</v>
      </c>
      <c r="E8225" s="2" t="s">
        <v>17187</v>
      </c>
      <c r="F8225" s="13" t="n">
        <v>45740</v>
      </c>
      <c r="G8225" s="13" t="n">
        <v>45740</v>
      </c>
      <c r="H8225" s="2" t="n">
        <v>6</v>
      </c>
    </row>
    <row r="8226" customFormat="false" ht="15" hidden="false" customHeight="false" outlineLevel="0" collapsed="false">
      <c r="A8226" s="2" t="s">
        <v>25407</v>
      </c>
      <c r="B8226" s="2" t="s">
        <v>3168</v>
      </c>
      <c r="C8226" s="2" t="s">
        <v>98</v>
      </c>
      <c r="D8226" s="2" t="s">
        <v>17175</v>
      </c>
      <c r="E8226" s="2" t="s">
        <v>17176</v>
      </c>
      <c r="F8226" s="13" t="n">
        <v>45895</v>
      </c>
      <c r="G8226" s="13" t="n">
        <v>45895</v>
      </c>
      <c r="H8226" s="2" t="n">
        <v>22.4</v>
      </c>
    </row>
    <row r="8227" customFormat="false" ht="15" hidden="false" customHeight="false" outlineLevel="0" collapsed="false">
      <c r="A8227" s="2" t="s">
        <v>25408</v>
      </c>
      <c r="B8227" s="2" t="s">
        <v>2228</v>
      </c>
      <c r="C8227" s="2" t="s">
        <v>108</v>
      </c>
      <c r="D8227" s="2" t="s">
        <v>17182</v>
      </c>
      <c r="E8227" s="2" t="s">
        <v>17187</v>
      </c>
      <c r="F8227" s="13" t="n">
        <v>46177</v>
      </c>
      <c r="G8227" s="13" t="n">
        <v>46177</v>
      </c>
      <c r="H8227" s="2" t="n">
        <v>3.5</v>
      </c>
    </row>
    <row r="8228" customFormat="false" ht="15" hidden="false" customHeight="false" outlineLevel="0" collapsed="false">
      <c r="A8228" s="2" t="s">
        <v>25409</v>
      </c>
      <c r="B8228" s="2" t="s">
        <v>2644</v>
      </c>
      <c r="C8228" s="2" t="s">
        <v>119</v>
      </c>
      <c r="D8228" s="2" t="s">
        <v>17178</v>
      </c>
      <c r="E8228" s="2" t="s">
        <v>17187</v>
      </c>
      <c r="F8228" s="13" t="n">
        <v>45915</v>
      </c>
      <c r="G8228" s="13" t="n">
        <v>45915</v>
      </c>
      <c r="H8228" s="2" t="n">
        <v>11.2</v>
      </c>
    </row>
    <row r="8229" customFormat="false" ht="15" hidden="false" customHeight="false" outlineLevel="0" collapsed="false">
      <c r="A8229" s="2" t="s">
        <v>25410</v>
      </c>
      <c r="B8229" s="2" t="s">
        <v>3428</v>
      </c>
      <c r="C8229" s="2" t="s">
        <v>108</v>
      </c>
      <c r="D8229" s="2" t="s">
        <v>17180</v>
      </c>
      <c r="E8229" s="2" t="s">
        <v>17187</v>
      </c>
      <c r="F8229" s="13" t="n">
        <v>46034</v>
      </c>
      <c r="G8229" s="13" t="n">
        <v>46034</v>
      </c>
      <c r="H8229" s="2" t="n">
        <v>23.4</v>
      </c>
    </row>
    <row r="8230" customFormat="false" ht="15" hidden="false" customHeight="false" outlineLevel="0" collapsed="false">
      <c r="A8230" s="2" t="s">
        <v>25411</v>
      </c>
      <c r="B8230" s="2" t="s">
        <v>4380</v>
      </c>
      <c r="C8230" s="2" t="s">
        <v>163</v>
      </c>
      <c r="D8230" s="2" t="s">
        <v>17175</v>
      </c>
      <c r="E8230" s="2" t="s">
        <v>17191</v>
      </c>
      <c r="F8230" s="13" t="n">
        <v>46244</v>
      </c>
      <c r="G8230" s="13" t="n">
        <v>46244</v>
      </c>
      <c r="H8230" s="2" t="n">
        <v>2</v>
      </c>
    </row>
    <row r="8231" customFormat="false" ht="15" hidden="false" customHeight="false" outlineLevel="0" collapsed="false">
      <c r="A8231" s="2" t="s">
        <v>25412</v>
      </c>
      <c r="B8231" s="2" t="s">
        <v>606</v>
      </c>
      <c r="C8231" s="2" t="s">
        <v>98</v>
      </c>
      <c r="D8231" s="2" t="s">
        <v>17178</v>
      </c>
      <c r="E8231" s="2" t="s">
        <v>17176</v>
      </c>
      <c r="F8231" s="13" t="n">
        <v>46214</v>
      </c>
      <c r="G8231" s="13" t="n">
        <v>46215</v>
      </c>
      <c r="H8231" s="2" t="n">
        <v>25</v>
      </c>
    </row>
    <row r="8232" customFormat="false" ht="15" hidden="false" customHeight="false" outlineLevel="0" collapsed="false">
      <c r="A8232" s="2" t="s">
        <v>25413</v>
      </c>
      <c r="B8232" s="2" t="s">
        <v>1206</v>
      </c>
      <c r="C8232" s="2" t="s">
        <v>128</v>
      </c>
      <c r="D8232" s="2" t="s">
        <v>17184</v>
      </c>
      <c r="E8232" s="2" t="s">
        <v>17187</v>
      </c>
      <c r="F8232" s="13" t="n">
        <v>46018</v>
      </c>
      <c r="G8232" s="13" t="n">
        <v>46018</v>
      </c>
      <c r="H8232" s="2" t="n">
        <v>17</v>
      </c>
    </row>
    <row r="8233" customFormat="false" ht="15" hidden="false" customHeight="false" outlineLevel="0" collapsed="false">
      <c r="A8233" s="2" t="s">
        <v>25414</v>
      </c>
      <c r="B8233" s="2" t="s">
        <v>3785</v>
      </c>
      <c r="C8233" s="2" t="s">
        <v>119</v>
      </c>
      <c r="D8233" s="2" t="s">
        <v>17175</v>
      </c>
      <c r="E8233" s="2" t="s">
        <v>17187</v>
      </c>
      <c r="F8233" s="13" t="n">
        <v>45916</v>
      </c>
      <c r="G8233" s="13" t="n">
        <v>45916</v>
      </c>
      <c r="H8233" s="2" t="n">
        <v>16.3</v>
      </c>
    </row>
    <row r="8234" customFormat="false" ht="15" hidden="false" customHeight="false" outlineLevel="0" collapsed="false">
      <c r="A8234" s="2" t="s">
        <v>25415</v>
      </c>
      <c r="B8234" s="2" t="s">
        <v>2922</v>
      </c>
      <c r="C8234" s="2" t="s">
        <v>119</v>
      </c>
      <c r="D8234" s="2" t="s">
        <v>17180</v>
      </c>
      <c r="E8234" s="2" t="s">
        <v>17176</v>
      </c>
      <c r="F8234" s="13" t="n">
        <v>46193</v>
      </c>
      <c r="G8234" s="13" t="n">
        <v>46193</v>
      </c>
      <c r="H8234" s="2" t="n">
        <v>6.2</v>
      </c>
    </row>
    <row r="8235" customFormat="false" ht="15" hidden="false" customHeight="false" outlineLevel="0" collapsed="false">
      <c r="A8235" s="2" t="s">
        <v>25416</v>
      </c>
      <c r="B8235" s="2" t="s">
        <v>2292</v>
      </c>
      <c r="C8235" s="2" t="s">
        <v>119</v>
      </c>
      <c r="D8235" s="2" t="s">
        <v>17178</v>
      </c>
      <c r="E8235" s="2" t="s">
        <v>17187</v>
      </c>
      <c r="F8235" s="13" t="n">
        <v>46238</v>
      </c>
      <c r="G8235" s="13" t="n">
        <v>46240</v>
      </c>
      <c r="H8235" s="2" t="n">
        <v>48.9</v>
      </c>
    </row>
    <row r="8236" customFormat="false" ht="15" hidden="false" customHeight="false" outlineLevel="0" collapsed="false">
      <c r="A8236" s="2" t="s">
        <v>25417</v>
      </c>
      <c r="B8236" s="2" t="s">
        <v>1895</v>
      </c>
      <c r="C8236" s="2" t="s">
        <v>104</v>
      </c>
      <c r="D8236" s="2" t="s">
        <v>17180</v>
      </c>
      <c r="E8236" s="2" t="s">
        <v>17187</v>
      </c>
      <c r="F8236" s="13" t="n">
        <v>45792</v>
      </c>
      <c r="G8236" s="13" t="n">
        <v>45792</v>
      </c>
      <c r="H8236" s="2" t="n">
        <v>6.1</v>
      </c>
    </row>
    <row r="8237" customFormat="false" ht="15" hidden="false" customHeight="false" outlineLevel="0" collapsed="false">
      <c r="A8237" s="2" t="s">
        <v>25418</v>
      </c>
      <c r="B8237" s="2" t="s">
        <v>794</v>
      </c>
      <c r="C8237" s="2" t="s">
        <v>114</v>
      </c>
      <c r="D8237" s="2" t="s">
        <v>17184</v>
      </c>
      <c r="E8237" s="2" t="s">
        <v>17187</v>
      </c>
      <c r="F8237" s="13" t="n">
        <v>46042</v>
      </c>
      <c r="G8237" s="13" t="n">
        <v>46042</v>
      </c>
      <c r="H8237" s="2" t="n">
        <v>14.6</v>
      </c>
    </row>
    <row r="8238" customFormat="false" ht="15" hidden="false" customHeight="false" outlineLevel="0" collapsed="false">
      <c r="A8238" s="2" t="s">
        <v>25419</v>
      </c>
      <c r="B8238" s="2" t="s">
        <v>3352</v>
      </c>
      <c r="C8238" s="2" t="s">
        <v>128</v>
      </c>
      <c r="D8238" s="2" t="s">
        <v>17180</v>
      </c>
      <c r="E8238" s="2" t="s">
        <v>17187</v>
      </c>
      <c r="F8238" s="13" t="n">
        <v>45771</v>
      </c>
      <c r="G8238" s="13" t="n">
        <v>45771</v>
      </c>
      <c r="H8238" s="2" t="n">
        <v>18</v>
      </c>
    </row>
    <row r="8239" customFormat="false" ht="15" hidden="false" customHeight="false" outlineLevel="0" collapsed="false">
      <c r="A8239" s="2" t="s">
        <v>25420</v>
      </c>
      <c r="B8239" s="2" t="s">
        <v>468</v>
      </c>
      <c r="C8239" s="2" t="s">
        <v>119</v>
      </c>
      <c r="D8239" s="2" t="s">
        <v>17175</v>
      </c>
      <c r="E8239" s="2" t="s">
        <v>17176</v>
      </c>
      <c r="F8239" s="13" t="n">
        <v>46029</v>
      </c>
      <c r="G8239" s="13" t="n">
        <v>46030</v>
      </c>
      <c r="H8239" s="2" t="n">
        <v>24.6</v>
      </c>
    </row>
    <row r="8240" customFormat="false" ht="15" hidden="false" customHeight="false" outlineLevel="0" collapsed="false">
      <c r="A8240" s="2" t="s">
        <v>25421</v>
      </c>
      <c r="B8240" s="2" t="s">
        <v>3726</v>
      </c>
      <c r="C8240" s="2" t="s">
        <v>139</v>
      </c>
      <c r="D8240" s="2" t="s">
        <v>17175</v>
      </c>
      <c r="E8240" s="2" t="s">
        <v>17176</v>
      </c>
      <c r="F8240" s="13" t="n">
        <v>46075</v>
      </c>
      <c r="G8240" s="13" t="n">
        <v>46076</v>
      </c>
      <c r="H8240" s="2" t="n">
        <v>33.5</v>
      </c>
    </row>
    <row r="8241" customFormat="false" ht="15" hidden="false" customHeight="false" outlineLevel="0" collapsed="false">
      <c r="A8241" s="2" t="s">
        <v>25422</v>
      </c>
      <c r="B8241" s="2" t="s">
        <v>1935</v>
      </c>
      <c r="C8241" s="2" t="s">
        <v>98</v>
      </c>
      <c r="D8241" s="2" t="s">
        <v>17175</v>
      </c>
      <c r="E8241" s="2" t="s">
        <v>17191</v>
      </c>
      <c r="F8241" s="13" t="n">
        <v>46296</v>
      </c>
      <c r="G8241" s="13" t="n">
        <v>46296</v>
      </c>
      <c r="H8241" s="2" t="n">
        <v>1.3</v>
      </c>
    </row>
    <row r="8242" customFormat="false" ht="15" hidden="false" customHeight="false" outlineLevel="0" collapsed="false">
      <c r="A8242" s="2" t="s">
        <v>25423</v>
      </c>
      <c r="B8242" s="2" t="s">
        <v>1373</v>
      </c>
      <c r="C8242" s="2" t="s">
        <v>165</v>
      </c>
      <c r="D8242" s="2" t="s">
        <v>17182</v>
      </c>
      <c r="E8242" s="2" t="s">
        <v>17176</v>
      </c>
      <c r="F8242" s="13" t="n">
        <v>46103</v>
      </c>
      <c r="G8242" s="13" t="n">
        <v>46103</v>
      </c>
      <c r="H8242" s="2" t="n">
        <v>12.3</v>
      </c>
    </row>
    <row r="8243" customFormat="false" ht="15" hidden="false" customHeight="false" outlineLevel="0" collapsed="false">
      <c r="A8243" s="2" t="s">
        <v>25424</v>
      </c>
      <c r="B8243" s="2" t="s">
        <v>5109</v>
      </c>
      <c r="C8243" s="2" t="s">
        <v>98</v>
      </c>
      <c r="D8243" s="2" t="s">
        <v>17175</v>
      </c>
      <c r="E8243" s="2" t="s">
        <v>17187</v>
      </c>
      <c r="F8243" s="13" t="n">
        <v>46012</v>
      </c>
      <c r="G8243" s="13" t="n">
        <v>46012</v>
      </c>
      <c r="H8243" s="2" t="n">
        <v>5.4</v>
      </c>
    </row>
    <row r="8244" customFormat="false" ht="15" hidden="false" customHeight="false" outlineLevel="0" collapsed="false">
      <c r="A8244" s="2" t="s">
        <v>25425</v>
      </c>
      <c r="B8244" s="2" t="s">
        <v>3062</v>
      </c>
      <c r="C8244" s="2" t="s">
        <v>98</v>
      </c>
      <c r="D8244" s="2" t="s">
        <v>17175</v>
      </c>
      <c r="E8244" s="2" t="s">
        <v>17176</v>
      </c>
      <c r="F8244" s="13" t="n">
        <v>45912</v>
      </c>
      <c r="G8244" s="13" t="n">
        <v>45912</v>
      </c>
      <c r="H8244" s="2" t="n">
        <v>5.2</v>
      </c>
    </row>
    <row r="8245" customFormat="false" ht="15" hidden="false" customHeight="false" outlineLevel="0" collapsed="false">
      <c r="A8245" s="2" t="s">
        <v>25426</v>
      </c>
      <c r="B8245" s="2" t="s">
        <v>4810</v>
      </c>
      <c r="C8245" s="2" t="s">
        <v>108</v>
      </c>
      <c r="D8245" s="2" t="s">
        <v>17184</v>
      </c>
      <c r="E8245" s="2" t="s">
        <v>17176</v>
      </c>
      <c r="F8245" s="13" t="n">
        <v>46087</v>
      </c>
      <c r="G8245" s="13" t="n">
        <v>46087</v>
      </c>
      <c r="H8245" s="2" t="n">
        <v>6.4</v>
      </c>
    </row>
    <row r="8246" customFormat="false" ht="15" hidden="false" customHeight="false" outlineLevel="0" collapsed="false">
      <c r="A8246" s="2" t="s">
        <v>25427</v>
      </c>
      <c r="B8246" s="2" t="s">
        <v>850</v>
      </c>
      <c r="C8246" s="2" t="s">
        <v>98</v>
      </c>
      <c r="D8246" s="2" t="s">
        <v>17175</v>
      </c>
      <c r="E8246" s="2" t="s">
        <v>17187</v>
      </c>
      <c r="F8246" s="13" t="n">
        <v>46007</v>
      </c>
      <c r="G8246" s="13" t="n">
        <v>46007</v>
      </c>
      <c r="H8246" s="2" t="n">
        <v>6.5</v>
      </c>
    </row>
    <row r="8247" customFormat="false" ht="15" hidden="false" customHeight="false" outlineLevel="0" collapsed="false">
      <c r="A8247" s="2" t="s">
        <v>25428</v>
      </c>
      <c r="B8247" s="2" t="s">
        <v>1046</v>
      </c>
      <c r="C8247" s="2" t="s">
        <v>128</v>
      </c>
      <c r="D8247" s="2" t="s">
        <v>17175</v>
      </c>
      <c r="E8247" s="2" t="s">
        <v>17176</v>
      </c>
      <c r="F8247" s="13" t="n">
        <v>46066</v>
      </c>
      <c r="G8247" s="13" t="n">
        <v>46066</v>
      </c>
      <c r="H8247" s="2" t="n">
        <v>14.2</v>
      </c>
    </row>
    <row r="8248" customFormat="false" ht="15" hidden="false" customHeight="false" outlineLevel="0" collapsed="false">
      <c r="A8248" s="2" t="s">
        <v>25429</v>
      </c>
      <c r="B8248" s="2" t="s">
        <v>2537</v>
      </c>
      <c r="C8248" s="2" t="s">
        <v>163</v>
      </c>
      <c r="D8248" s="2" t="s">
        <v>17182</v>
      </c>
      <c r="E8248" s="2" t="s">
        <v>17187</v>
      </c>
      <c r="F8248" s="13" t="n">
        <v>45728</v>
      </c>
      <c r="G8248" s="13" t="n">
        <v>45728</v>
      </c>
      <c r="H8248" s="2" t="n">
        <v>3.8</v>
      </c>
    </row>
    <row r="8249" customFormat="false" ht="15" hidden="false" customHeight="false" outlineLevel="0" collapsed="false">
      <c r="A8249" s="2" t="s">
        <v>25430</v>
      </c>
      <c r="B8249" s="2" t="s">
        <v>204</v>
      </c>
      <c r="C8249" s="2" t="s">
        <v>165</v>
      </c>
      <c r="D8249" s="2" t="s">
        <v>17178</v>
      </c>
      <c r="E8249" s="2" t="s">
        <v>17187</v>
      </c>
      <c r="F8249" s="13" t="n">
        <v>46122</v>
      </c>
      <c r="G8249" s="13" t="n">
        <v>46122</v>
      </c>
      <c r="H8249" s="2" t="n">
        <v>13.8</v>
      </c>
    </row>
    <row r="8250" customFormat="false" ht="15" hidden="false" customHeight="false" outlineLevel="0" collapsed="false">
      <c r="A8250" s="2" t="s">
        <v>25431</v>
      </c>
      <c r="B8250" s="2" t="s">
        <v>4890</v>
      </c>
      <c r="C8250" s="2" t="s">
        <v>119</v>
      </c>
      <c r="D8250" s="2" t="s">
        <v>17175</v>
      </c>
      <c r="E8250" s="2" t="s">
        <v>17191</v>
      </c>
      <c r="F8250" s="13" t="n">
        <v>46118</v>
      </c>
      <c r="G8250" s="13" t="n">
        <v>46118</v>
      </c>
      <c r="H8250" s="2" t="n">
        <v>1.4</v>
      </c>
    </row>
    <row r="8251" customFormat="false" ht="15" hidden="false" customHeight="false" outlineLevel="0" collapsed="false">
      <c r="A8251" s="2" t="s">
        <v>25432</v>
      </c>
      <c r="B8251" s="2" t="s">
        <v>859</v>
      </c>
      <c r="C8251" s="2" t="s">
        <v>141</v>
      </c>
      <c r="D8251" s="2" t="s">
        <v>17184</v>
      </c>
      <c r="E8251" s="2" t="s">
        <v>17176</v>
      </c>
      <c r="F8251" s="13" t="n">
        <v>46209</v>
      </c>
      <c r="G8251" s="13" t="n">
        <v>46209</v>
      </c>
      <c r="H8251" s="2" t="n">
        <v>8.5</v>
      </c>
    </row>
    <row r="8252" customFormat="false" ht="15" hidden="false" customHeight="false" outlineLevel="0" collapsed="false">
      <c r="A8252" s="2" t="s">
        <v>25433</v>
      </c>
      <c r="B8252" s="2" t="s">
        <v>286</v>
      </c>
      <c r="C8252" s="2" t="s">
        <v>139</v>
      </c>
      <c r="D8252" s="2" t="s">
        <v>17175</v>
      </c>
      <c r="E8252" s="2" t="s">
        <v>17176</v>
      </c>
      <c r="F8252" s="13" t="n">
        <v>46039</v>
      </c>
      <c r="G8252" s="13" t="n">
        <v>46039</v>
      </c>
      <c r="H8252" s="2" t="n">
        <v>18</v>
      </c>
    </row>
    <row r="8253" customFormat="false" ht="15" hidden="false" customHeight="false" outlineLevel="0" collapsed="false">
      <c r="A8253" s="2" t="s">
        <v>25434</v>
      </c>
      <c r="B8253" s="2" t="s">
        <v>1723</v>
      </c>
      <c r="C8253" s="2" t="s">
        <v>139</v>
      </c>
      <c r="D8253" s="2" t="s">
        <v>17182</v>
      </c>
      <c r="E8253" s="2" t="s">
        <v>17176</v>
      </c>
      <c r="F8253" s="13" t="n">
        <v>45838</v>
      </c>
      <c r="G8253" s="13" t="n">
        <v>45838</v>
      </c>
      <c r="H8253" s="2" t="n">
        <v>12.8</v>
      </c>
    </row>
    <row r="8254" customFormat="false" ht="15" hidden="false" customHeight="false" outlineLevel="0" collapsed="false">
      <c r="A8254" s="2" t="s">
        <v>25435</v>
      </c>
      <c r="B8254" s="2" t="s">
        <v>405</v>
      </c>
      <c r="C8254" s="2" t="s">
        <v>98</v>
      </c>
      <c r="D8254" s="2" t="s">
        <v>17175</v>
      </c>
      <c r="E8254" s="2" t="s">
        <v>17176</v>
      </c>
      <c r="F8254" s="13" t="n">
        <v>46102</v>
      </c>
      <c r="G8254" s="13" t="n">
        <v>46103</v>
      </c>
      <c r="H8254" s="2" t="n">
        <v>25</v>
      </c>
    </row>
    <row r="8255" customFormat="false" ht="15" hidden="false" customHeight="false" outlineLevel="0" collapsed="false">
      <c r="A8255" s="2" t="s">
        <v>25436</v>
      </c>
      <c r="B8255" s="2" t="s">
        <v>1516</v>
      </c>
      <c r="C8255" s="2" t="s">
        <v>114</v>
      </c>
      <c r="D8255" s="2" t="s">
        <v>17180</v>
      </c>
      <c r="E8255" s="2" t="s">
        <v>17176</v>
      </c>
      <c r="F8255" s="13" t="n">
        <v>46039</v>
      </c>
      <c r="G8255" s="13" t="n">
        <v>46039</v>
      </c>
      <c r="H8255" s="2" t="n">
        <v>2.7</v>
      </c>
    </row>
    <row r="8256" customFormat="false" ht="15" hidden="false" customHeight="false" outlineLevel="0" collapsed="false">
      <c r="A8256" s="2" t="s">
        <v>25437</v>
      </c>
      <c r="B8256" s="2" t="s">
        <v>3409</v>
      </c>
      <c r="C8256" s="2" t="s">
        <v>108</v>
      </c>
      <c r="D8256" s="2" t="s">
        <v>17180</v>
      </c>
      <c r="E8256" s="2" t="s">
        <v>17176</v>
      </c>
      <c r="F8256" s="13" t="n">
        <v>45990</v>
      </c>
      <c r="G8256" s="13" t="n">
        <v>45990</v>
      </c>
      <c r="H8256" s="2" t="n">
        <v>13.7</v>
      </c>
    </row>
    <row r="8257" customFormat="false" ht="15" hidden="false" customHeight="false" outlineLevel="0" collapsed="false">
      <c r="A8257" s="2" t="s">
        <v>25438</v>
      </c>
      <c r="B8257" s="2" t="s">
        <v>871</v>
      </c>
      <c r="C8257" s="2" t="s">
        <v>98</v>
      </c>
      <c r="D8257" s="2" t="s">
        <v>17182</v>
      </c>
      <c r="E8257" s="2" t="s">
        <v>17176</v>
      </c>
      <c r="F8257" s="13" t="n">
        <v>45814</v>
      </c>
      <c r="G8257" s="13" t="n">
        <v>45815</v>
      </c>
      <c r="H8257" s="2" t="n">
        <v>29.4</v>
      </c>
    </row>
    <row r="8258" customFormat="false" ht="15" hidden="false" customHeight="false" outlineLevel="0" collapsed="false">
      <c r="A8258" s="2" t="s">
        <v>25439</v>
      </c>
      <c r="B8258" s="2" t="s">
        <v>3930</v>
      </c>
      <c r="C8258" s="2" t="s">
        <v>123</v>
      </c>
      <c r="D8258" s="2" t="s">
        <v>17175</v>
      </c>
      <c r="E8258" s="2" t="s">
        <v>17176</v>
      </c>
      <c r="F8258" s="13" t="n">
        <v>46131</v>
      </c>
      <c r="G8258" s="13" t="n">
        <v>46131</v>
      </c>
      <c r="H8258" s="2" t="n">
        <v>11.5</v>
      </c>
    </row>
    <row r="8259" customFormat="false" ht="15" hidden="false" customHeight="false" outlineLevel="0" collapsed="false">
      <c r="A8259" s="2" t="s">
        <v>25440</v>
      </c>
      <c r="B8259" s="2" t="s">
        <v>4058</v>
      </c>
      <c r="C8259" s="2" t="s">
        <v>141</v>
      </c>
      <c r="D8259" s="2" t="s">
        <v>17184</v>
      </c>
      <c r="E8259" s="2" t="s">
        <v>17193</v>
      </c>
      <c r="F8259" s="13" t="n">
        <v>45996</v>
      </c>
      <c r="G8259" s="13" t="n">
        <v>45996</v>
      </c>
      <c r="H8259" s="2" t="n">
        <v>10.5</v>
      </c>
    </row>
    <row r="8260" customFormat="false" ht="15" hidden="false" customHeight="false" outlineLevel="0" collapsed="false">
      <c r="A8260" s="2" t="s">
        <v>25441</v>
      </c>
      <c r="B8260" s="2" t="s">
        <v>3008</v>
      </c>
      <c r="C8260" s="2" t="s">
        <v>139</v>
      </c>
      <c r="D8260" s="2" t="s">
        <v>17175</v>
      </c>
      <c r="E8260" s="2" t="s">
        <v>17176</v>
      </c>
      <c r="F8260" s="13" t="n">
        <v>46230</v>
      </c>
      <c r="G8260" s="13" t="n">
        <v>46231</v>
      </c>
      <c r="H8260" s="2" t="n">
        <v>27.2</v>
      </c>
    </row>
    <row r="8261" customFormat="false" ht="15" hidden="false" customHeight="false" outlineLevel="0" collapsed="false">
      <c r="A8261" s="2" t="s">
        <v>25442</v>
      </c>
      <c r="B8261" s="2" t="s">
        <v>417</v>
      </c>
      <c r="C8261" s="2" t="s">
        <v>165</v>
      </c>
      <c r="D8261" s="2" t="s">
        <v>17175</v>
      </c>
      <c r="E8261" s="2" t="s">
        <v>17187</v>
      </c>
      <c r="F8261" s="13" t="n">
        <v>45910</v>
      </c>
      <c r="G8261" s="13" t="n">
        <v>45910</v>
      </c>
      <c r="H8261" s="2" t="n">
        <v>8.5</v>
      </c>
    </row>
    <row r="8262" customFormat="false" ht="15" hidden="false" customHeight="false" outlineLevel="0" collapsed="false">
      <c r="A8262" s="2" t="s">
        <v>25443</v>
      </c>
      <c r="B8262" s="2" t="s">
        <v>4045</v>
      </c>
      <c r="C8262" s="2" t="s">
        <v>98</v>
      </c>
      <c r="D8262" s="2" t="s">
        <v>17178</v>
      </c>
      <c r="E8262" s="2" t="s">
        <v>17176</v>
      </c>
      <c r="F8262" s="13" t="n">
        <v>46045</v>
      </c>
      <c r="G8262" s="13" t="n">
        <v>46046</v>
      </c>
      <c r="H8262" s="2" t="n">
        <v>26.9</v>
      </c>
    </row>
    <row r="8263" customFormat="false" ht="15" hidden="false" customHeight="false" outlineLevel="0" collapsed="false">
      <c r="A8263" s="2" t="s">
        <v>25444</v>
      </c>
      <c r="B8263" s="2" t="s">
        <v>4859</v>
      </c>
      <c r="C8263" s="2" t="s">
        <v>141</v>
      </c>
      <c r="D8263" s="2" t="s">
        <v>17175</v>
      </c>
      <c r="E8263" s="2" t="s">
        <v>17187</v>
      </c>
      <c r="F8263" s="13" t="n">
        <v>45981</v>
      </c>
      <c r="G8263" s="13" t="n">
        <v>45981</v>
      </c>
      <c r="H8263" s="2" t="n">
        <v>8.4</v>
      </c>
    </row>
    <row r="8264" customFormat="false" ht="15" hidden="false" customHeight="false" outlineLevel="0" collapsed="false">
      <c r="A8264" s="2" t="s">
        <v>25445</v>
      </c>
      <c r="B8264" s="2" t="s">
        <v>1501</v>
      </c>
      <c r="C8264" s="2" t="s">
        <v>114</v>
      </c>
      <c r="D8264" s="2" t="s">
        <v>17178</v>
      </c>
      <c r="E8264" s="2" t="s">
        <v>17193</v>
      </c>
      <c r="F8264" s="13" t="n">
        <v>45873</v>
      </c>
      <c r="G8264" s="13" t="n">
        <v>45873</v>
      </c>
      <c r="H8264" s="2" t="n">
        <v>5.7</v>
      </c>
    </row>
    <row r="8265" customFormat="false" ht="15" hidden="false" customHeight="false" outlineLevel="0" collapsed="false">
      <c r="A8265" s="2" t="s">
        <v>25446</v>
      </c>
      <c r="B8265" s="2" t="s">
        <v>4558</v>
      </c>
      <c r="C8265" s="2" t="s">
        <v>108</v>
      </c>
      <c r="D8265" s="2" t="s">
        <v>17178</v>
      </c>
      <c r="E8265" s="2" t="s">
        <v>17176</v>
      </c>
      <c r="F8265" s="13" t="n">
        <v>46116</v>
      </c>
      <c r="G8265" s="13" t="n">
        <v>46116</v>
      </c>
      <c r="H8265" s="2" t="n">
        <v>15.2</v>
      </c>
    </row>
    <row r="8266" customFormat="false" ht="15" hidden="false" customHeight="false" outlineLevel="0" collapsed="false">
      <c r="A8266" s="2" t="s">
        <v>25447</v>
      </c>
      <c r="B8266" s="2" t="s">
        <v>2695</v>
      </c>
      <c r="C8266" s="2" t="s">
        <v>119</v>
      </c>
      <c r="D8266" s="2" t="s">
        <v>17184</v>
      </c>
      <c r="E8266" s="2" t="s">
        <v>17176</v>
      </c>
      <c r="F8266" s="13" t="n">
        <v>45869</v>
      </c>
      <c r="G8266" s="13" t="n">
        <v>45869</v>
      </c>
      <c r="H8266" s="2" t="n">
        <v>12.7</v>
      </c>
    </row>
    <row r="8267" customFormat="false" ht="15" hidden="false" customHeight="false" outlineLevel="0" collapsed="false">
      <c r="A8267" s="2" t="s">
        <v>25448</v>
      </c>
      <c r="B8267" s="2" t="s">
        <v>2668</v>
      </c>
      <c r="C8267" s="2" t="s">
        <v>98</v>
      </c>
      <c r="D8267" s="2" t="s">
        <v>17178</v>
      </c>
      <c r="E8267" s="2" t="s">
        <v>17176</v>
      </c>
      <c r="F8267" s="13" t="n">
        <v>46020</v>
      </c>
      <c r="G8267" s="13" t="n">
        <v>46021</v>
      </c>
      <c r="H8267" s="2" t="n">
        <v>39.7</v>
      </c>
    </row>
    <row r="8268" customFormat="false" ht="15" hidden="false" customHeight="false" outlineLevel="0" collapsed="false">
      <c r="A8268" s="2" t="s">
        <v>25449</v>
      </c>
      <c r="B8268" s="2" t="s">
        <v>1668</v>
      </c>
      <c r="C8268" s="2" t="s">
        <v>98</v>
      </c>
      <c r="D8268" s="2" t="s">
        <v>17184</v>
      </c>
      <c r="E8268" s="2" t="s">
        <v>17176</v>
      </c>
      <c r="F8268" s="13" t="n">
        <v>45667</v>
      </c>
      <c r="G8268" s="13" t="n">
        <v>45667</v>
      </c>
      <c r="H8268" s="2" t="n">
        <v>8.4</v>
      </c>
    </row>
    <row r="8269" customFormat="false" ht="15" hidden="false" customHeight="false" outlineLevel="0" collapsed="false">
      <c r="A8269" s="2" t="s">
        <v>25450</v>
      </c>
      <c r="B8269" s="2" t="s">
        <v>5039</v>
      </c>
      <c r="C8269" s="2" t="s">
        <v>98</v>
      </c>
      <c r="D8269" s="2" t="s">
        <v>17175</v>
      </c>
      <c r="E8269" s="2" t="s">
        <v>17187</v>
      </c>
      <c r="F8269" s="13" t="n">
        <v>45649</v>
      </c>
      <c r="G8269" s="13" t="n">
        <v>45649</v>
      </c>
      <c r="H8269" s="2" t="n">
        <v>4.1</v>
      </c>
    </row>
    <row r="8270" customFormat="false" ht="15" hidden="false" customHeight="false" outlineLevel="0" collapsed="false">
      <c r="A8270" s="2" t="s">
        <v>25451</v>
      </c>
      <c r="B8270" s="2" t="s">
        <v>5052</v>
      </c>
      <c r="C8270" s="2" t="s">
        <v>98</v>
      </c>
      <c r="D8270" s="2" t="s">
        <v>17184</v>
      </c>
      <c r="E8270" s="2" t="s">
        <v>17176</v>
      </c>
      <c r="F8270" s="13" t="n">
        <v>46038</v>
      </c>
      <c r="G8270" s="13" t="n">
        <v>46038</v>
      </c>
      <c r="H8270" s="2" t="n">
        <v>7.2</v>
      </c>
    </row>
    <row r="8271" customFormat="false" ht="15" hidden="false" customHeight="false" outlineLevel="0" collapsed="false">
      <c r="A8271" s="2" t="s">
        <v>25452</v>
      </c>
      <c r="B8271" s="2" t="s">
        <v>1561</v>
      </c>
      <c r="C8271" s="2" t="s">
        <v>98</v>
      </c>
      <c r="D8271" s="2" t="s">
        <v>17180</v>
      </c>
      <c r="E8271" s="2" t="s">
        <v>17187</v>
      </c>
      <c r="F8271" s="13" t="n">
        <v>46025</v>
      </c>
      <c r="G8271" s="13" t="n">
        <v>46025</v>
      </c>
      <c r="H8271" s="2" t="n">
        <v>9.6</v>
      </c>
    </row>
    <row r="8272" customFormat="false" ht="15" hidden="false" customHeight="false" outlineLevel="0" collapsed="false">
      <c r="A8272" s="2" t="s">
        <v>25453</v>
      </c>
      <c r="B8272" s="2" t="s">
        <v>3057</v>
      </c>
      <c r="C8272" s="2" t="s">
        <v>165</v>
      </c>
      <c r="D8272" s="2" t="s">
        <v>17180</v>
      </c>
      <c r="E8272" s="2" t="s">
        <v>17187</v>
      </c>
      <c r="F8272" s="13" t="n">
        <v>46028</v>
      </c>
      <c r="G8272" s="13" t="n">
        <v>46029</v>
      </c>
      <c r="H8272" s="2" t="n">
        <v>34.6</v>
      </c>
    </row>
    <row r="8273" customFormat="false" ht="15" hidden="false" customHeight="false" outlineLevel="0" collapsed="false">
      <c r="A8273" s="2" t="s">
        <v>25454</v>
      </c>
      <c r="B8273" s="2" t="s">
        <v>478</v>
      </c>
      <c r="C8273" s="2" t="s">
        <v>119</v>
      </c>
      <c r="D8273" s="2" t="s">
        <v>17175</v>
      </c>
      <c r="E8273" s="2" t="s">
        <v>17187</v>
      </c>
      <c r="F8273" s="13" t="n">
        <v>45942</v>
      </c>
      <c r="G8273" s="13" t="n">
        <v>45942</v>
      </c>
      <c r="H8273" s="2" t="n">
        <v>3.4</v>
      </c>
    </row>
    <row r="8274" customFormat="false" ht="15" hidden="false" customHeight="false" outlineLevel="0" collapsed="false">
      <c r="A8274" s="2" t="s">
        <v>25455</v>
      </c>
      <c r="B8274" s="2" t="s">
        <v>472</v>
      </c>
      <c r="C8274" s="2" t="s">
        <v>128</v>
      </c>
      <c r="D8274" s="2" t="s">
        <v>17180</v>
      </c>
      <c r="E8274" s="2" t="s">
        <v>17193</v>
      </c>
      <c r="F8274" s="13" t="n">
        <v>45885</v>
      </c>
      <c r="G8274" s="13" t="n">
        <v>45885</v>
      </c>
      <c r="H8274" s="2" t="n">
        <v>6.9</v>
      </c>
    </row>
    <row r="8275" customFormat="false" ht="15" hidden="false" customHeight="false" outlineLevel="0" collapsed="false">
      <c r="A8275" s="2" t="s">
        <v>25456</v>
      </c>
      <c r="B8275" s="2" t="s">
        <v>2168</v>
      </c>
      <c r="C8275" s="2" t="s">
        <v>128</v>
      </c>
      <c r="D8275" s="2" t="s">
        <v>17175</v>
      </c>
      <c r="E8275" s="2" t="s">
        <v>17187</v>
      </c>
      <c r="F8275" s="13" t="n">
        <v>46120</v>
      </c>
      <c r="G8275" s="13" t="n">
        <v>46120</v>
      </c>
      <c r="H8275" s="2" t="n">
        <v>15.3</v>
      </c>
    </row>
    <row r="8276" customFormat="false" ht="15" hidden="false" customHeight="false" outlineLevel="0" collapsed="false">
      <c r="A8276" s="2" t="s">
        <v>25457</v>
      </c>
      <c r="B8276" s="2" t="s">
        <v>957</v>
      </c>
      <c r="C8276" s="2" t="s">
        <v>104</v>
      </c>
      <c r="D8276" s="2" t="s">
        <v>17184</v>
      </c>
      <c r="E8276" s="2" t="s">
        <v>17187</v>
      </c>
      <c r="F8276" s="13" t="n">
        <v>45960</v>
      </c>
      <c r="G8276" s="13" t="n">
        <v>45960</v>
      </c>
      <c r="H8276" s="2" t="n">
        <v>12.9</v>
      </c>
    </row>
    <row r="8277" customFormat="false" ht="15" hidden="false" customHeight="false" outlineLevel="0" collapsed="false">
      <c r="A8277" s="2" t="s">
        <v>25458</v>
      </c>
      <c r="B8277" s="2" t="s">
        <v>3724</v>
      </c>
      <c r="C8277" s="2" t="s">
        <v>139</v>
      </c>
      <c r="D8277" s="2" t="s">
        <v>17180</v>
      </c>
      <c r="E8277" s="2" t="s">
        <v>17176</v>
      </c>
      <c r="F8277" s="13" t="n">
        <v>46228</v>
      </c>
      <c r="G8277" s="13" t="n">
        <v>46228</v>
      </c>
      <c r="H8277" s="2" t="n">
        <v>20.7</v>
      </c>
    </row>
    <row r="8278" customFormat="false" ht="15" hidden="false" customHeight="false" outlineLevel="0" collapsed="false">
      <c r="A8278" s="2" t="s">
        <v>25459</v>
      </c>
      <c r="B8278" s="2" t="s">
        <v>838</v>
      </c>
      <c r="C8278" s="2" t="s">
        <v>98</v>
      </c>
      <c r="D8278" s="2" t="s">
        <v>17180</v>
      </c>
      <c r="E8278" s="2" t="s">
        <v>17187</v>
      </c>
      <c r="F8278" s="13" t="n">
        <v>45744</v>
      </c>
      <c r="G8278" s="13" t="n">
        <v>45745</v>
      </c>
      <c r="H8278" s="2" t="n">
        <v>45.3</v>
      </c>
    </row>
    <row r="8279" customFormat="false" ht="15" hidden="false" customHeight="false" outlineLevel="0" collapsed="false">
      <c r="A8279" s="2" t="s">
        <v>25460</v>
      </c>
      <c r="B8279" s="2" t="s">
        <v>3804</v>
      </c>
      <c r="C8279" s="2" t="s">
        <v>114</v>
      </c>
      <c r="D8279" s="2" t="s">
        <v>17178</v>
      </c>
      <c r="E8279" s="2" t="s">
        <v>17193</v>
      </c>
      <c r="F8279" s="13" t="n">
        <v>46102</v>
      </c>
      <c r="G8279" s="13" t="n">
        <v>46102</v>
      </c>
      <c r="H8279" s="2" t="n">
        <v>7.9</v>
      </c>
    </row>
    <row r="8280" customFormat="false" ht="15" hidden="false" customHeight="false" outlineLevel="0" collapsed="false">
      <c r="A8280" s="2" t="s">
        <v>25461</v>
      </c>
      <c r="B8280" s="2" t="s">
        <v>4190</v>
      </c>
      <c r="C8280" s="2" t="s">
        <v>145</v>
      </c>
      <c r="D8280" s="2" t="s">
        <v>17182</v>
      </c>
      <c r="E8280" s="2" t="s">
        <v>17187</v>
      </c>
      <c r="F8280" s="13" t="n">
        <v>45852</v>
      </c>
      <c r="G8280" s="13" t="n">
        <v>45852</v>
      </c>
      <c r="H8280" s="2" t="n">
        <v>18.2</v>
      </c>
    </row>
    <row r="8281" customFormat="false" ht="15" hidden="false" customHeight="false" outlineLevel="0" collapsed="false">
      <c r="A8281" s="2" t="s">
        <v>25462</v>
      </c>
      <c r="B8281" s="2" t="s">
        <v>2730</v>
      </c>
      <c r="C8281" s="2" t="s">
        <v>119</v>
      </c>
      <c r="D8281" s="2" t="s">
        <v>17184</v>
      </c>
      <c r="E8281" s="2" t="s">
        <v>17187</v>
      </c>
      <c r="F8281" s="13" t="n">
        <v>45988</v>
      </c>
      <c r="G8281" s="13" t="n">
        <v>45988</v>
      </c>
      <c r="H8281" s="2" t="n">
        <v>6.8</v>
      </c>
    </row>
    <row r="8282" customFormat="false" ht="15" hidden="false" customHeight="false" outlineLevel="0" collapsed="false">
      <c r="A8282" s="2" t="s">
        <v>25463</v>
      </c>
      <c r="B8282" s="2" t="s">
        <v>4641</v>
      </c>
      <c r="C8282" s="2" t="s">
        <v>98</v>
      </c>
      <c r="D8282" s="2" t="s">
        <v>17175</v>
      </c>
      <c r="E8282" s="2" t="s">
        <v>17176</v>
      </c>
      <c r="F8282" s="13" t="n">
        <v>45882</v>
      </c>
      <c r="G8282" s="13" t="n">
        <v>45882</v>
      </c>
      <c r="H8282" s="2" t="n">
        <v>16.9</v>
      </c>
    </row>
    <row r="8283" customFormat="false" ht="15" hidden="false" customHeight="false" outlineLevel="0" collapsed="false">
      <c r="A8283" s="2" t="s">
        <v>25464</v>
      </c>
      <c r="B8283" s="2" t="s">
        <v>2493</v>
      </c>
      <c r="C8283" s="2" t="s">
        <v>141</v>
      </c>
      <c r="D8283" s="2" t="s">
        <v>17175</v>
      </c>
      <c r="E8283" s="2" t="s">
        <v>17193</v>
      </c>
      <c r="F8283" s="13" t="n">
        <v>45998</v>
      </c>
      <c r="G8283" s="13" t="n">
        <v>45998</v>
      </c>
      <c r="H8283" s="2" t="n">
        <v>5</v>
      </c>
    </row>
    <row r="8284" customFormat="false" ht="15" hidden="false" customHeight="false" outlineLevel="0" collapsed="false">
      <c r="A8284" s="2" t="s">
        <v>25465</v>
      </c>
      <c r="B8284" s="2" t="s">
        <v>573</v>
      </c>
      <c r="C8284" s="2" t="s">
        <v>108</v>
      </c>
      <c r="D8284" s="2" t="s">
        <v>17184</v>
      </c>
      <c r="E8284" s="2" t="s">
        <v>17187</v>
      </c>
      <c r="F8284" s="13" t="n">
        <v>45937</v>
      </c>
      <c r="G8284" s="13" t="n">
        <v>45937</v>
      </c>
      <c r="H8284" s="2" t="n">
        <v>8</v>
      </c>
    </row>
    <row r="8285" customFormat="false" ht="15" hidden="false" customHeight="false" outlineLevel="0" collapsed="false">
      <c r="A8285" s="2" t="s">
        <v>25466</v>
      </c>
      <c r="B8285" s="2" t="s">
        <v>4017</v>
      </c>
      <c r="C8285" s="2" t="s">
        <v>145</v>
      </c>
      <c r="D8285" s="2" t="s">
        <v>17178</v>
      </c>
      <c r="E8285" s="2" t="s">
        <v>17176</v>
      </c>
      <c r="F8285" s="13" t="n">
        <v>46042</v>
      </c>
      <c r="G8285" s="13" t="n">
        <v>46042</v>
      </c>
      <c r="H8285" s="2" t="n">
        <v>14.5</v>
      </c>
    </row>
    <row r="8286" customFormat="false" ht="15" hidden="false" customHeight="false" outlineLevel="0" collapsed="false">
      <c r="A8286" s="2" t="s">
        <v>25467</v>
      </c>
      <c r="B8286" s="2" t="s">
        <v>183</v>
      </c>
      <c r="C8286" s="2" t="s">
        <v>128</v>
      </c>
      <c r="D8286" s="2" t="s">
        <v>17180</v>
      </c>
      <c r="E8286" s="2" t="s">
        <v>17187</v>
      </c>
      <c r="F8286" s="13" t="n">
        <v>46111</v>
      </c>
      <c r="G8286" s="13" t="n">
        <v>46111</v>
      </c>
      <c r="H8286" s="2" t="n">
        <v>14.1</v>
      </c>
    </row>
    <row r="8287" customFormat="false" ht="15" hidden="false" customHeight="false" outlineLevel="0" collapsed="false">
      <c r="A8287" s="2" t="s">
        <v>25468</v>
      </c>
      <c r="B8287" s="2" t="s">
        <v>1132</v>
      </c>
      <c r="C8287" s="2" t="s">
        <v>165</v>
      </c>
      <c r="D8287" s="2" t="s">
        <v>17184</v>
      </c>
      <c r="E8287" s="2" t="s">
        <v>17176</v>
      </c>
      <c r="F8287" s="13" t="n">
        <v>45806</v>
      </c>
      <c r="G8287" s="13" t="n">
        <v>45806</v>
      </c>
      <c r="H8287" s="2" t="n">
        <v>8.3</v>
      </c>
    </row>
    <row r="8288" customFormat="false" ht="15" hidden="false" customHeight="false" outlineLevel="0" collapsed="false">
      <c r="A8288" s="2" t="s">
        <v>25469</v>
      </c>
      <c r="B8288" s="2" t="s">
        <v>5072</v>
      </c>
      <c r="C8288" s="2" t="s">
        <v>98</v>
      </c>
      <c r="D8288" s="2" t="s">
        <v>17180</v>
      </c>
      <c r="E8288" s="2" t="s">
        <v>17187</v>
      </c>
      <c r="F8288" s="13" t="n">
        <v>45996</v>
      </c>
      <c r="G8288" s="13" t="n">
        <v>45997</v>
      </c>
      <c r="H8288" s="2" t="n">
        <v>29.3</v>
      </c>
    </row>
    <row r="8289" customFormat="false" ht="15" hidden="false" customHeight="false" outlineLevel="0" collapsed="false">
      <c r="A8289" s="2" t="s">
        <v>25470</v>
      </c>
      <c r="B8289" s="2" t="s">
        <v>2020</v>
      </c>
      <c r="C8289" s="2" t="s">
        <v>128</v>
      </c>
      <c r="D8289" s="2" t="s">
        <v>17180</v>
      </c>
      <c r="E8289" s="2" t="s">
        <v>17176</v>
      </c>
      <c r="F8289" s="13" t="n">
        <v>45983</v>
      </c>
      <c r="G8289" s="13" t="n">
        <v>45985</v>
      </c>
      <c r="H8289" s="2" t="n">
        <v>49</v>
      </c>
    </row>
    <row r="8290" customFormat="false" ht="15" hidden="false" customHeight="false" outlineLevel="0" collapsed="false">
      <c r="A8290" s="2" t="s">
        <v>25471</v>
      </c>
      <c r="B8290" s="2" t="s">
        <v>2764</v>
      </c>
      <c r="C8290" s="2" t="s">
        <v>123</v>
      </c>
      <c r="D8290" s="2" t="s">
        <v>17175</v>
      </c>
      <c r="E8290" s="2" t="s">
        <v>17187</v>
      </c>
      <c r="F8290" s="13" t="n">
        <v>45974</v>
      </c>
      <c r="G8290" s="13" t="n">
        <v>45974</v>
      </c>
      <c r="H8290" s="2" t="n">
        <v>3.4</v>
      </c>
    </row>
    <row r="8291" customFormat="false" ht="15" hidden="false" customHeight="false" outlineLevel="0" collapsed="false">
      <c r="A8291" s="2" t="s">
        <v>25472</v>
      </c>
      <c r="B8291" s="2" t="s">
        <v>4194</v>
      </c>
      <c r="C8291" s="2" t="s">
        <v>119</v>
      </c>
      <c r="D8291" s="2" t="s">
        <v>17184</v>
      </c>
      <c r="E8291" s="2" t="s">
        <v>17176</v>
      </c>
      <c r="F8291" s="13" t="n">
        <v>46126</v>
      </c>
      <c r="G8291" s="13" t="n">
        <v>46126</v>
      </c>
      <c r="H8291" s="2" t="n">
        <v>16.4</v>
      </c>
    </row>
    <row r="8292" customFormat="false" ht="15" hidden="false" customHeight="false" outlineLevel="0" collapsed="false">
      <c r="A8292" s="2" t="s">
        <v>25473</v>
      </c>
      <c r="B8292" s="2" t="s">
        <v>3854</v>
      </c>
      <c r="C8292" s="2" t="s">
        <v>145</v>
      </c>
      <c r="D8292" s="2" t="s">
        <v>17178</v>
      </c>
      <c r="E8292" s="2" t="s">
        <v>17176</v>
      </c>
      <c r="F8292" s="13" t="n">
        <v>46021</v>
      </c>
      <c r="G8292" s="13" t="n">
        <v>46021</v>
      </c>
      <c r="H8292" s="2" t="n">
        <v>15.2</v>
      </c>
    </row>
    <row r="8293" customFormat="false" ht="15" hidden="false" customHeight="false" outlineLevel="0" collapsed="false">
      <c r="A8293" s="2" t="s">
        <v>25474</v>
      </c>
      <c r="B8293" s="2" t="s">
        <v>2693</v>
      </c>
      <c r="C8293" s="2" t="s">
        <v>145</v>
      </c>
      <c r="D8293" s="2" t="s">
        <v>17175</v>
      </c>
      <c r="E8293" s="2" t="s">
        <v>17187</v>
      </c>
      <c r="F8293" s="13" t="n">
        <v>46076</v>
      </c>
      <c r="G8293" s="13" t="n">
        <v>46076</v>
      </c>
      <c r="H8293" s="2" t="n">
        <v>18.2</v>
      </c>
    </row>
    <row r="8294" customFormat="false" ht="15" hidden="false" customHeight="false" outlineLevel="0" collapsed="false">
      <c r="A8294" s="2" t="s">
        <v>25475</v>
      </c>
      <c r="B8294" s="2" t="s">
        <v>2111</v>
      </c>
      <c r="C8294" s="2" t="s">
        <v>119</v>
      </c>
      <c r="D8294" s="2" t="s">
        <v>17175</v>
      </c>
      <c r="E8294" s="2" t="s">
        <v>17176</v>
      </c>
      <c r="F8294" s="13" t="n">
        <v>45931</v>
      </c>
      <c r="G8294" s="13" t="n">
        <v>45932</v>
      </c>
      <c r="H8294" s="2" t="n">
        <v>25.6</v>
      </c>
    </row>
    <row r="8295" customFormat="false" ht="15" hidden="false" customHeight="false" outlineLevel="0" collapsed="false">
      <c r="A8295" s="2" t="s">
        <v>25476</v>
      </c>
      <c r="B8295" s="2" t="s">
        <v>3897</v>
      </c>
      <c r="C8295" s="2" t="s">
        <v>165</v>
      </c>
      <c r="D8295" s="2" t="s">
        <v>17175</v>
      </c>
      <c r="E8295" s="2" t="s">
        <v>17176</v>
      </c>
      <c r="F8295" s="13" t="n">
        <v>45853</v>
      </c>
      <c r="G8295" s="13" t="n">
        <v>45853</v>
      </c>
      <c r="H8295" s="2" t="n">
        <v>8.2</v>
      </c>
    </row>
    <row r="8296" customFormat="false" ht="15" hidden="false" customHeight="false" outlineLevel="0" collapsed="false">
      <c r="A8296" s="2" t="s">
        <v>25477</v>
      </c>
      <c r="B8296" s="2" t="s">
        <v>2337</v>
      </c>
      <c r="C8296" s="2" t="s">
        <v>139</v>
      </c>
      <c r="D8296" s="2" t="s">
        <v>17178</v>
      </c>
      <c r="E8296" s="2" t="s">
        <v>17187</v>
      </c>
      <c r="F8296" s="13" t="n">
        <v>45825</v>
      </c>
      <c r="G8296" s="13" t="n">
        <v>45825</v>
      </c>
      <c r="H8296" s="2" t="n">
        <v>8.5</v>
      </c>
    </row>
    <row r="8297" customFormat="false" ht="15" hidden="false" customHeight="false" outlineLevel="0" collapsed="false">
      <c r="A8297" s="2" t="s">
        <v>25478</v>
      </c>
      <c r="B8297" s="2" t="s">
        <v>3579</v>
      </c>
      <c r="C8297" s="2" t="s">
        <v>98</v>
      </c>
      <c r="D8297" s="2" t="s">
        <v>17184</v>
      </c>
      <c r="E8297" s="2" t="s">
        <v>17193</v>
      </c>
      <c r="F8297" s="13" t="n">
        <v>45732</v>
      </c>
      <c r="G8297" s="13" t="n">
        <v>45732</v>
      </c>
      <c r="H8297" s="2" t="n">
        <v>6.6</v>
      </c>
    </row>
    <row r="8298" customFormat="false" ht="15" hidden="false" customHeight="false" outlineLevel="0" collapsed="false">
      <c r="A8298" s="2" t="s">
        <v>25479</v>
      </c>
      <c r="B8298" s="2" t="s">
        <v>967</v>
      </c>
      <c r="C8298" s="2" t="s">
        <v>108</v>
      </c>
      <c r="D8298" s="2" t="s">
        <v>17178</v>
      </c>
      <c r="E8298" s="2" t="s">
        <v>17187</v>
      </c>
      <c r="F8298" s="13" t="n">
        <v>45879</v>
      </c>
      <c r="G8298" s="13" t="n">
        <v>45879</v>
      </c>
      <c r="H8298" s="2" t="n">
        <v>18.6</v>
      </c>
    </row>
    <row r="8299" customFormat="false" ht="15" hidden="false" customHeight="false" outlineLevel="0" collapsed="false">
      <c r="A8299" s="2" t="s">
        <v>25480</v>
      </c>
      <c r="B8299" s="2" t="s">
        <v>101</v>
      </c>
      <c r="C8299" s="2" t="s">
        <v>104</v>
      </c>
      <c r="D8299" s="2" t="s">
        <v>17178</v>
      </c>
      <c r="E8299" s="2" t="s">
        <v>17187</v>
      </c>
      <c r="F8299" s="13" t="n">
        <v>45937</v>
      </c>
      <c r="G8299" s="13" t="n">
        <v>45937</v>
      </c>
      <c r="H8299" s="2" t="n">
        <v>15.7</v>
      </c>
    </row>
    <row r="8300" customFormat="false" ht="15" hidden="false" customHeight="false" outlineLevel="0" collapsed="false">
      <c r="A8300" s="2" t="s">
        <v>25481</v>
      </c>
      <c r="B8300" s="2" t="s">
        <v>4739</v>
      </c>
      <c r="C8300" s="2" t="s">
        <v>163</v>
      </c>
      <c r="D8300" s="2" t="s">
        <v>17180</v>
      </c>
      <c r="E8300" s="2" t="s">
        <v>17187</v>
      </c>
      <c r="F8300" s="13" t="n">
        <v>46089</v>
      </c>
      <c r="G8300" s="13" t="n">
        <v>46089</v>
      </c>
      <c r="H8300" s="2" t="n">
        <v>11.3</v>
      </c>
    </row>
    <row r="8301" customFormat="false" ht="15" hidden="false" customHeight="false" outlineLevel="0" collapsed="false">
      <c r="A8301" s="2" t="s">
        <v>25482</v>
      </c>
      <c r="B8301" s="2" t="s">
        <v>1575</v>
      </c>
      <c r="C8301" s="2" t="s">
        <v>104</v>
      </c>
      <c r="D8301" s="2" t="s">
        <v>17184</v>
      </c>
      <c r="E8301" s="2" t="s">
        <v>17193</v>
      </c>
      <c r="F8301" s="13" t="n">
        <v>45836</v>
      </c>
      <c r="G8301" s="13" t="n">
        <v>45836</v>
      </c>
      <c r="H8301" s="2" t="n">
        <v>3.8</v>
      </c>
    </row>
    <row r="8302" customFormat="false" ht="15" hidden="false" customHeight="false" outlineLevel="0" collapsed="false">
      <c r="A8302" s="2" t="s">
        <v>25483</v>
      </c>
      <c r="B8302" s="2" t="s">
        <v>1217</v>
      </c>
      <c r="C8302" s="2" t="s">
        <v>98</v>
      </c>
      <c r="D8302" s="2" t="s">
        <v>17178</v>
      </c>
      <c r="E8302" s="2" t="s">
        <v>17176</v>
      </c>
      <c r="F8302" s="13" t="n">
        <v>45714</v>
      </c>
      <c r="G8302" s="13" t="n">
        <v>45714</v>
      </c>
      <c r="H8302" s="2" t="n">
        <v>15.5</v>
      </c>
    </row>
    <row r="8303" customFormat="false" ht="15" hidden="false" customHeight="false" outlineLevel="0" collapsed="false">
      <c r="A8303" s="2" t="s">
        <v>25484</v>
      </c>
      <c r="B8303" s="2" t="s">
        <v>3226</v>
      </c>
      <c r="C8303" s="2" t="s">
        <v>108</v>
      </c>
      <c r="D8303" s="2" t="s">
        <v>17175</v>
      </c>
      <c r="E8303" s="2" t="s">
        <v>17193</v>
      </c>
      <c r="F8303" s="13" t="n">
        <v>46146</v>
      </c>
      <c r="G8303" s="13" t="n">
        <v>46146</v>
      </c>
      <c r="H8303" s="2" t="n">
        <v>3</v>
      </c>
    </row>
    <row r="8304" customFormat="false" ht="15" hidden="false" customHeight="false" outlineLevel="0" collapsed="false">
      <c r="A8304" s="2" t="s">
        <v>25485</v>
      </c>
      <c r="B8304" s="2" t="s">
        <v>4894</v>
      </c>
      <c r="C8304" s="2" t="s">
        <v>108</v>
      </c>
      <c r="D8304" s="2" t="s">
        <v>17175</v>
      </c>
      <c r="E8304" s="2" t="s">
        <v>17176</v>
      </c>
      <c r="F8304" s="13" t="n">
        <v>46040</v>
      </c>
      <c r="G8304" s="13" t="n">
        <v>46040</v>
      </c>
      <c r="H8304" s="2" t="n">
        <v>6</v>
      </c>
    </row>
    <row r="8305" customFormat="false" ht="15" hidden="false" customHeight="false" outlineLevel="0" collapsed="false">
      <c r="A8305" s="2" t="s">
        <v>25486</v>
      </c>
      <c r="B8305" s="2" t="s">
        <v>4453</v>
      </c>
      <c r="C8305" s="2" t="s">
        <v>165</v>
      </c>
      <c r="D8305" s="2" t="s">
        <v>17178</v>
      </c>
      <c r="E8305" s="2" t="s">
        <v>17187</v>
      </c>
      <c r="F8305" s="13" t="n">
        <v>46038</v>
      </c>
      <c r="G8305" s="13" t="n">
        <v>46038</v>
      </c>
      <c r="H8305" s="2" t="n">
        <v>8.6</v>
      </c>
    </row>
    <row r="8306" customFormat="false" ht="15" hidden="false" customHeight="false" outlineLevel="0" collapsed="false">
      <c r="A8306" s="2" t="s">
        <v>25487</v>
      </c>
      <c r="B8306" s="2" t="s">
        <v>1844</v>
      </c>
      <c r="C8306" s="2" t="s">
        <v>98</v>
      </c>
      <c r="D8306" s="2" t="s">
        <v>17178</v>
      </c>
      <c r="E8306" s="2" t="s">
        <v>17176</v>
      </c>
      <c r="F8306" s="13" t="n">
        <v>45903</v>
      </c>
      <c r="G8306" s="13" t="n">
        <v>45904</v>
      </c>
      <c r="H8306" s="2" t="n">
        <v>36.9</v>
      </c>
    </row>
    <row r="8307" customFormat="false" ht="15" hidden="false" customHeight="false" outlineLevel="0" collapsed="false">
      <c r="A8307" s="2" t="s">
        <v>25488</v>
      </c>
      <c r="B8307" s="2" t="s">
        <v>3553</v>
      </c>
      <c r="C8307" s="2" t="s">
        <v>108</v>
      </c>
      <c r="D8307" s="2" t="s">
        <v>17182</v>
      </c>
      <c r="E8307" s="2" t="s">
        <v>17187</v>
      </c>
      <c r="F8307" s="13" t="n">
        <v>45852</v>
      </c>
      <c r="G8307" s="13" t="n">
        <v>45852</v>
      </c>
      <c r="H8307" s="2" t="n">
        <v>19</v>
      </c>
    </row>
    <row r="8308" customFormat="false" ht="15" hidden="false" customHeight="false" outlineLevel="0" collapsed="false">
      <c r="A8308" s="2" t="s">
        <v>25489</v>
      </c>
      <c r="B8308" s="2" t="s">
        <v>3367</v>
      </c>
      <c r="C8308" s="2" t="s">
        <v>98</v>
      </c>
      <c r="D8308" s="2" t="s">
        <v>17175</v>
      </c>
      <c r="E8308" s="2" t="s">
        <v>17193</v>
      </c>
      <c r="F8308" s="13" t="n">
        <v>46103</v>
      </c>
      <c r="G8308" s="13" t="n">
        <v>46103</v>
      </c>
      <c r="H8308" s="2" t="n">
        <v>10.3</v>
      </c>
    </row>
    <row r="8309" customFormat="false" ht="15" hidden="false" customHeight="false" outlineLevel="0" collapsed="false">
      <c r="A8309" s="2" t="s">
        <v>25490</v>
      </c>
      <c r="B8309" s="2" t="s">
        <v>718</v>
      </c>
      <c r="C8309" s="2" t="s">
        <v>139</v>
      </c>
      <c r="D8309" s="2" t="s">
        <v>17178</v>
      </c>
      <c r="E8309" s="2" t="s">
        <v>17193</v>
      </c>
      <c r="F8309" s="13" t="n">
        <v>45818</v>
      </c>
      <c r="G8309" s="13" t="n">
        <v>45818</v>
      </c>
      <c r="H8309" s="2" t="n">
        <v>6.9</v>
      </c>
    </row>
    <row r="8310" customFormat="false" ht="15" hidden="false" customHeight="false" outlineLevel="0" collapsed="false">
      <c r="A8310" s="2" t="s">
        <v>25491</v>
      </c>
      <c r="B8310" s="2" t="s">
        <v>1251</v>
      </c>
      <c r="C8310" s="2" t="s">
        <v>128</v>
      </c>
      <c r="D8310" s="2" t="s">
        <v>17182</v>
      </c>
      <c r="E8310" s="2" t="s">
        <v>17193</v>
      </c>
      <c r="F8310" s="13" t="n">
        <v>46129</v>
      </c>
      <c r="G8310" s="13" t="n">
        <v>46129</v>
      </c>
      <c r="H8310" s="2" t="n">
        <v>4.9</v>
      </c>
    </row>
    <row r="8311" customFormat="false" ht="15" hidden="false" customHeight="false" outlineLevel="0" collapsed="false">
      <c r="A8311" s="2" t="s">
        <v>25492</v>
      </c>
      <c r="B8311" s="2" t="s">
        <v>3123</v>
      </c>
      <c r="C8311" s="2" t="s">
        <v>98</v>
      </c>
      <c r="D8311" s="2" t="s">
        <v>17175</v>
      </c>
      <c r="E8311" s="2" t="s">
        <v>17176</v>
      </c>
      <c r="F8311" s="13" t="n">
        <v>46013</v>
      </c>
      <c r="G8311" s="13" t="n">
        <v>46015</v>
      </c>
      <c r="H8311" s="2" t="n">
        <v>59</v>
      </c>
    </row>
    <row r="8312" customFormat="false" ht="15" hidden="false" customHeight="false" outlineLevel="0" collapsed="false">
      <c r="A8312" s="2" t="s">
        <v>25493</v>
      </c>
      <c r="B8312" s="2" t="s">
        <v>2480</v>
      </c>
      <c r="C8312" s="2" t="s">
        <v>141</v>
      </c>
      <c r="D8312" s="2" t="s">
        <v>17175</v>
      </c>
      <c r="E8312" s="2" t="s">
        <v>17176</v>
      </c>
      <c r="F8312" s="13" t="n">
        <v>45663</v>
      </c>
      <c r="G8312" s="13" t="n">
        <v>45663</v>
      </c>
      <c r="H8312" s="2" t="n">
        <v>23.9</v>
      </c>
    </row>
    <row r="8313" customFormat="false" ht="15" hidden="false" customHeight="false" outlineLevel="0" collapsed="false">
      <c r="A8313" s="2" t="s">
        <v>25494</v>
      </c>
      <c r="B8313" s="2" t="s">
        <v>670</v>
      </c>
      <c r="C8313" s="2" t="s">
        <v>165</v>
      </c>
      <c r="D8313" s="2" t="s">
        <v>17182</v>
      </c>
      <c r="E8313" s="2" t="s">
        <v>17176</v>
      </c>
      <c r="F8313" s="13" t="n">
        <v>45914</v>
      </c>
      <c r="G8313" s="13" t="n">
        <v>45914</v>
      </c>
      <c r="H8313" s="2" t="n">
        <v>6.3</v>
      </c>
    </row>
    <row r="8314" customFormat="false" ht="15" hidden="false" customHeight="false" outlineLevel="0" collapsed="false">
      <c r="A8314" s="2" t="s">
        <v>25495</v>
      </c>
      <c r="B8314" s="2" t="s">
        <v>4120</v>
      </c>
      <c r="C8314" s="2" t="s">
        <v>98</v>
      </c>
      <c r="D8314" s="2" t="s">
        <v>17178</v>
      </c>
      <c r="E8314" s="2" t="s">
        <v>17187</v>
      </c>
      <c r="F8314" s="13" t="n">
        <v>45880</v>
      </c>
      <c r="G8314" s="13" t="n">
        <v>45880</v>
      </c>
      <c r="H8314" s="2" t="n">
        <v>14.1</v>
      </c>
    </row>
    <row r="8315" customFormat="false" ht="15" hidden="false" customHeight="false" outlineLevel="0" collapsed="false">
      <c r="A8315" s="2" t="s">
        <v>25496</v>
      </c>
      <c r="B8315" s="2" t="s">
        <v>4216</v>
      </c>
      <c r="C8315" s="2" t="s">
        <v>128</v>
      </c>
      <c r="D8315" s="2" t="s">
        <v>17178</v>
      </c>
      <c r="E8315" s="2" t="s">
        <v>17176</v>
      </c>
      <c r="F8315" s="13" t="n">
        <v>45719</v>
      </c>
      <c r="G8315" s="13" t="n">
        <v>45719</v>
      </c>
      <c r="H8315" s="2" t="n">
        <v>9.7</v>
      </c>
    </row>
    <row r="8316" customFormat="false" ht="15" hidden="false" customHeight="false" outlineLevel="0" collapsed="false">
      <c r="A8316" s="2" t="s">
        <v>25497</v>
      </c>
      <c r="B8316" s="2" t="s">
        <v>1141</v>
      </c>
      <c r="C8316" s="2" t="s">
        <v>108</v>
      </c>
      <c r="D8316" s="2" t="s">
        <v>17182</v>
      </c>
      <c r="E8316" s="2" t="s">
        <v>17176</v>
      </c>
      <c r="F8316" s="13" t="n">
        <v>46140</v>
      </c>
      <c r="G8316" s="13" t="n">
        <v>46140</v>
      </c>
      <c r="H8316" s="2" t="n">
        <v>18.4</v>
      </c>
    </row>
    <row r="8317" customFormat="false" ht="15" hidden="false" customHeight="false" outlineLevel="0" collapsed="false">
      <c r="A8317" s="2" t="s">
        <v>25498</v>
      </c>
      <c r="B8317" s="2" t="s">
        <v>2821</v>
      </c>
      <c r="C8317" s="2" t="s">
        <v>119</v>
      </c>
      <c r="D8317" s="2" t="s">
        <v>17180</v>
      </c>
      <c r="E8317" s="2" t="s">
        <v>17193</v>
      </c>
      <c r="F8317" s="13" t="n">
        <v>45851</v>
      </c>
      <c r="G8317" s="13" t="n">
        <v>45851</v>
      </c>
      <c r="H8317" s="2" t="n">
        <v>8</v>
      </c>
    </row>
    <row r="8318" customFormat="false" ht="15" hidden="false" customHeight="false" outlineLevel="0" collapsed="false">
      <c r="A8318" s="2" t="s">
        <v>25499</v>
      </c>
      <c r="B8318" s="2" t="s">
        <v>1958</v>
      </c>
      <c r="C8318" s="2" t="s">
        <v>141</v>
      </c>
      <c r="D8318" s="2" t="s">
        <v>17180</v>
      </c>
      <c r="E8318" s="2" t="s">
        <v>17176</v>
      </c>
      <c r="F8318" s="13" t="n">
        <v>45967</v>
      </c>
      <c r="G8318" s="13" t="n">
        <v>45967</v>
      </c>
      <c r="H8318" s="2" t="n">
        <v>6.3</v>
      </c>
    </row>
    <row r="8319" customFormat="false" ht="15" hidden="false" customHeight="false" outlineLevel="0" collapsed="false">
      <c r="A8319" s="2" t="s">
        <v>25500</v>
      </c>
      <c r="B8319" s="2" t="s">
        <v>3166</v>
      </c>
      <c r="C8319" s="2" t="s">
        <v>98</v>
      </c>
      <c r="D8319" s="2" t="s">
        <v>17184</v>
      </c>
      <c r="E8319" s="2" t="s">
        <v>17187</v>
      </c>
      <c r="F8319" s="13" t="n">
        <v>45748</v>
      </c>
      <c r="G8319" s="13" t="n">
        <v>45748</v>
      </c>
      <c r="H8319" s="2" t="n">
        <v>15.6</v>
      </c>
    </row>
    <row r="8320" customFormat="false" ht="15" hidden="false" customHeight="false" outlineLevel="0" collapsed="false">
      <c r="A8320" s="2" t="s">
        <v>25501</v>
      </c>
      <c r="B8320" s="2" t="s">
        <v>4871</v>
      </c>
      <c r="C8320" s="2" t="s">
        <v>141</v>
      </c>
      <c r="D8320" s="2" t="s">
        <v>17175</v>
      </c>
      <c r="E8320" s="2" t="s">
        <v>17191</v>
      </c>
      <c r="F8320" s="13" t="n">
        <v>45822</v>
      </c>
      <c r="G8320" s="13" t="n">
        <v>45822</v>
      </c>
      <c r="H8320" s="2" t="n">
        <v>3.1</v>
      </c>
    </row>
    <row r="8321" customFormat="false" ht="15" hidden="false" customHeight="false" outlineLevel="0" collapsed="false">
      <c r="A8321" s="2" t="s">
        <v>25502</v>
      </c>
      <c r="B8321" s="2" t="s">
        <v>4593</v>
      </c>
      <c r="C8321" s="2" t="s">
        <v>98</v>
      </c>
      <c r="D8321" s="2" t="s">
        <v>17180</v>
      </c>
      <c r="E8321" s="2" t="s">
        <v>17187</v>
      </c>
      <c r="F8321" s="13" t="n">
        <v>46228</v>
      </c>
      <c r="G8321" s="13" t="n">
        <v>46228</v>
      </c>
      <c r="H8321" s="2" t="n">
        <v>15.1</v>
      </c>
    </row>
    <row r="8322" customFormat="false" ht="15" hidden="false" customHeight="false" outlineLevel="0" collapsed="false">
      <c r="A8322" s="2" t="s">
        <v>25503</v>
      </c>
      <c r="B8322" s="2" t="s">
        <v>4750</v>
      </c>
      <c r="C8322" s="2" t="s">
        <v>114</v>
      </c>
      <c r="D8322" s="2" t="s">
        <v>17182</v>
      </c>
      <c r="E8322" s="2" t="s">
        <v>17187</v>
      </c>
      <c r="F8322" s="13" t="n">
        <v>46097</v>
      </c>
      <c r="G8322" s="13" t="n">
        <v>46097</v>
      </c>
      <c r="H8322" s="2" t="n">
        <v>13.8</v>
      </c>
    </row>
    <row r="8323" customFormat="false" ht="15" hidden="false" customHeight="false" outlineLevel="0" collapsed="false">
      <c r="A8323" s="2" t="s">
        <v>25504</v>
      </c>
      <c r="B8323" s="2" t="s">
        <v>2123</v>
      </c>
      <c r="C8323" s="2" t="s">
        <v>165</v>
      </c>
      <c r="D8323" s="2" t="s">
        <v>17175</v>
      </c>
      <c r="E8323" s="2" t="s">
        <v>17187</v>
      </c>
      <c r="F8323" s="13" t="n">
        <v>46135</v>
      </c>
      <c r="G8323" s="13" t="n">
        <v>46135</v>
      </c>
      <c r="H8323" s="2" t="n">
        <v>6.2</v>
      </c>
    </row>
    <row r="8324" customFormat="false" ht="15" hidden="false" customHeight="false" outlineLevel="0" collapsed="false">
      <c r="A8324" s="2" t="s">
        <v>25505</v>
      </c>
      <c r="B8324" s="2" t="s">
        <v>4814</v>
      </c>
      <c r="C8324" s="2" t="s">
        <v>104</v>
      </c>
      <c r="D8324" s="2" t="s">
        <v>17178</v>
      </c>
      <c r="E8324" s="2" t="s">
        <v>17193</v>
      </c>
      <c r="F8324" s="13" t="n">
        <v>45905</v>
      </c>
      <c r="G8324" s="13" t="n">
        <v>45905</v>
      </c>
      <c r="H8324" s="2" t="n">
        <v>3.7</v>
      </c>
    </row>
    <row r="8325" customFormat="false" ht="15" hidden="false" customHeight="false" outlineLevel="0" collapsed="false">
      <c r="A8325" s="2" t="s">
        <v>25506</v>
      </c>
      <c r="B8325" s="2" t="s">
        <v>1276</v>
      </c>
      <c r="C8325" s="2" t="s">
        <v>119</v>
      </c>
      <c r="D8325" s="2" t="s">
        <v>17180</v>
      </c>
      <c r="E8325" s="2" t="s">
        <v>17187</v>
      </c>
      <c r="F8325" s="13" t="n">
        <v>45869</v>
      </c>
      <c r="G8325" s="13" t="n">
        <v>45869</v>
      </c>
      <c r="H8325" s="2" t="n">
        <v>20.2</v>
      </c>
    </row>
    <row r="8326" customFormat="false" ht="15" hidden="false" customHeight="false" outlineLevel="0" collapsed="false">
      <c r="A8326" s="2" t="s">
        <v>25507</v>
      </c>
      <c r="B8326" s="2" t="s">
        <v>4116</v>
      </c>
      <c r="C8326" s="2" t="s">
        <v>104</v>
      </c>
      <c r="D8326" s="2" t="s">
        <v>17180</v>
      </c>
      <c r="E8326" s="2" t="s">
        <v>17176</v>
      </c>
      <c r="F8326" s="13" t="n">
        <v>46188</v>
      </c>
      <c r="G8326" s="13" t="n">
        <v>46190</v>
      </c>
      <c r="H8326" s="2" t="n">
        <v>53.4</v>
      </c>
    </row>
    <row r="8327" customFormat="false" ht="15" hidden="false" customHeight="false" outlineLevel="0" collapsed="false">
      <c r="A8327" s="2" t="s">
        <v>25508</v>
      </c>
      <c r="B8327" s="2" t="s">
        <v>4101</v>
      </c>
      <c r="C8327" s="2" t="s">
        <v>114</v>
      </c>
      <c r="D8327" s="2" t="s">
        <v>17178</v>
      </c>
      <c r="E8327" s="2" t="s">
        <v>17176</v>
      </c>
      <c r="F8327" s="13" t="n">
        <v>46139</v>
      </c>
      <c r="G8327" s="13" t="n">
        <v>46140</v>
      </c>
      <c r="H8327" s="2" t="n">
        <v>28.3</v>
      </c>
    </row>
    <row r="8328" customFormat="false" ht="15" hidden="false" customHeight="false" outlineLevel="0" collapsed="false">
      <c r="A8328" s="2" t="s">
        <v>25509</v>
      </c>
      <c r="B8328" s="2" t="s">
        <v>2178</v>
      </c>
      <c r="C8328" s="2" t="s">
        <v>119</v>
      </c>
      <c r="D8328" s="2" t="s">
        <v>17175</v>
      </c>
      <c r="E8328" s="2" t="s">
        <v>17193</v>
      </c>
      <c r="F8328" s="13" t="n">
        <v>45926</v>
      </c>
      <c r="G8328" s="13" t="n">
        <v>45926</v>
      </c>
      <c r="H8328" s="2" t="n">
        <v>8.9</v>
      </c>
    </row>
    <row r="8329" customFormat="false" ht="15" hidden="false" customHeight="false" outlineLevel="0" collapsed="false">
      <c r="A8329" s="2" t="s">
        <v>25510</v>
      </c>
      <c r="B8329" s="2" t="s">
        <v>4834</v>
      </c>
      <c r="C8329" s="2" t="s">
        <v>119</v>
      </c>
      <c r="D8329" s="2" t="s">
        <v>17182</v>
      </c>
      <c r="E8329" s="2" t="s">
        <v>17187</v>
      </c>
      <c r="F8329" s="13" t="n">
        <v>45932</v>
      </c>
      <c r="G8329" s="13" t="n">
        <v>45933</v>
      </c>
      <c r="H8329" s="2" t="n">
        <v>33</v>
      </c>
    </row>
    <row r="8330" customFormat="false" ht="15" hidden="false" customHeight="false" outlineLevel="0" collapsed="false">
      <c r="A8330" s="2" t="s">
        <v>25511</v>
      </c>
      <c r="B8330" s="2" t="s">
        <v>4667</v>
      </c>
      <c r="C8330" s="2" t="s">
        <v>98</v>
      </c>
      <c r="D8330" s="2" t="s">
        <v>17184</v>
      </c>
      <c r="E8330" s="2" t="s">
        <v>17191</v>
      </c>
      <c r="F8330" s="13" t="n">
        <v>46054</v>
      </c>
      <c r="G8330" s="13" t="n">
        <v>46054</v>
      </c>
      <c r="H8330" s="2" t="n">
        <v>3.1</v>
      </c>
    </row>
    <row r="8331" customFormat="false" ht="15" hidden="false" customHeight="false" outlineLevel="0" collapsed="false">
      <c r="A8331" s="2" t="s">
        <v>25512</v>
      </c>
      <c r="B8331" s="2" t="s">
        <v>1287</v>
      </c>
      <c r="C8331" s="2" t="s">
        <v>123</v>
      </c>
      <c r="D8331" s="2" t="s">
        <v>17182</v>
      </c>
      <c r="E8331" s="2" t="s">
        <v>17176</v>
      </c>
      <c r="F8331" s="13" t="n">
        <v>45814</v>
      </c>
      <c r="G8331" s="13" t="n">
        <v>45816</v>
      </c>
      <c r="H8331" s="2" t="n">
        <v>59.3</v>
      </c>
    </row>
    <row r="8332" customFormat="false" ht="15" hidden="false" customHeight="false" outlineLevel="0" collapsed="false">
      <c r="A8332" s="2" t="s">
        <v>25513</v>
      </c>
      <c r="B8332" s="2" t="s">
        <v>1498</v>
      </c>
      <c r="C8332" s="2" t="s">
        <v>119</v>
      </c>
      <c r="D8332" s="2" t="s">
        <v>17184</v>
      </c>
      <c r="E8332" s="2" t="s">
        <v>17187</v>
      </c>
      <c r="F8332" s="13" t="n">
        <v>46069</v>
      </c>
      <c r="G8332" s="13" t="n">
        <v>46069</v>
      </c>
      <c r="H8332" s="2" t="n">
        <v>10.9</v>
      </c>
    </row>
    <row r="8333" customFormat="false" ht="15" hidden="false" customHeight="false" outlineLevel="0" collapsed="false">
      <c r="A8333" s="2" t="s">
        <v>25514</v>
      </c>
      <c r="B8333" s="2" t="s">
        <v>869</v>
      </c>
      <c r="C8333" s="2" t="s">
        <v>104</v>
      </c>
      <c r="D8333" s="2" t="s">
        <v>17175</v>
      </c>
      <c r="E8333" s="2" t="s">
        <v>17176</v>
      </c>
      <c r="F8333" s="13" t="n">
        <v>46194</v>
      </c>
      <c r="G8333" s="13" t="n">
        <v>46194</v>
      </c>
      <c r="H8333" s="2" t="n">
        <v>14.8</v>
      </c>
    </row>
    <row r="8334" customFormat="false" ht="15" hidden="false" customHeight="false" outlineLevel="0" collapsed="false">
      <c r="A8334" s="2" t="s">
        <v>25515</v>
      </c>
      <c r="B8334" s="2" t="s">
        <v>1192</v>
      </c>
      <c r="C8334" s="2" t="s">
        <v>98</v>
      </c>
      <c r="D8334" s="2" t="s">
        <v>17180</v>
      </c>
      <c r="E8334" s="2" t="s">
        <v>17187</v>
      </c>
      <c r="F8334" s="13" t="n">
        <v>46126</v>
      </c>
      <c r="G8334" s="13" t="n">
        <v>46126</v>
      </c>
      <c r="H8334" s="2" t="n">
        <v>8.4</v>
      </c>
    </row>
    <row r="8335" customFormat="false" ht="15" hidden="false" customHeight="false" outlineLevel="0" collapsed="false">
      <c r="A8335" s="2" t="s">
        <v>25516</v>
      </c>
      <c r="B8335" s="2" t="s">
        <v>3872</v>
      </c>
      <c r="C8335" s="2" t="s">
        <v>108</v>
      </c>
      <c r="D8335" s="2" t="s">
        <v>17178</v>
      </c>
      <c r="E8335" s="2" t="s">
        <v>17176</v>
      </c>
      <c r="F8335" s="13" t="n">
        <v>45940</v>
      </c>
      <c r="G8335" s="13" t="n">
        <v>45941</v>
      </c>
      <c r="H8335" s="2" t="n">
        <v>24.5</v>
      </c>
    </row>
    <row r="8336" customFormat="false" ht="15" hidden="false" customHeight="false" outlineLevel="0" collapsed="false">
      <c r="A8336" s="2" t="s">
        <v>25517</v>
      </c>
      <c r="B8336" s="2" t="s">
        <v>3224</v>
      </c>
      <c r="C8336" s="2" t="s">
        <v>139</v>
      </c>
      <c r="D8336" s="2" t="s">
        <v>17175</v>
      </c>
      <c r="E8336" s="2" t="s">
        <v>17193</v>
      </c>
      <c r="F8336" s="13" t="n">
        <v>46274</v>
      </c>
      <c r="G8336" s="13" t="n">
        <v>46274</v>
      </c>
      <c r="H8336" s="2" t="n">
        <v>8.5</v>
      </c>
    </row>
    <row r="8337" customFormat="false" ht="15" hidden="false" customHeight="false" outlineLevel="0" collapsed="false">
      <c r="A8337" s="2" t="s">
        <v>25518</v>
      </c>
      <c r="B8337" s="2" t="s">
        <v>2646</v>
      </c>
      <c r="C8337" s="2" t="s">
        <v>139</v>
      </c>
      <c r="D8337" s="2" t="s">
        <v>17178</v>
      </c>
      <c r="E8337" s="2" t="s">
        <v>17187</v>
      </c>
      <c r="F8337" s="13" t="n">
        <v>45840</v>
      </c>
      <c r="G8337" s="13" t="n">
        <v>45840</v>
      </c>
      <c r="H8337" s="2" t="n">
        <v>7</v>
      </c>
    </row>
    <row r="8338" customFormat="false" ht="15" hidden="false" customHeight="false" outlineLevel="0" collapsed="false">
      <c r="A8338" s="2" t="s">
        <v>25519</v>
      </c>
      <c r="B8338" s="2" t="s">
        <v>2267</v>
      </c>
      <c r="C8338" s="2" t="s">
        <v>98</v>
      </c>
      <c r="D8338" s="2" t="s">
        <v>17180</v>
      </c>
      <c r="E8338" s="2" t="s">
        <v>17193</v>
      </c>
      <c r="F8338" s="13" t="n">
        <v>46122</v>
      </c>
      <c r="G8338" s="13" t="n">
        <v>46122</v>
      </c>
      <c r="H8338" s="2" t="n">
        <v>3.8</v>
      </c>
    </row>
    <row r="8339" customFormat="false" ht="15" hidden="false" customHeight="false" outlineLevel="0" collapsed="false">
      <c r="A8339" s="2" t="s">
        <v>25520</v>
      </c>
      <c r="B8339" s="2" t="s">
        <v>487</v>
      </c>
      <c r="C8339" s="2" t="s">
        <v>123</v>
      </c>
      <c r="D8339" s="2" t="s">
        <v>17182</v>
      </c>
      <c r="E8339" s="2" t="s">
        <v>17176</v>
      </c>
      <c r="F8339" s="13" t="n">
        <v>46026</v>
      </c>
      <c r="G8339" s="13" t="n">
        <v>46027</v>
      </c>
      <c r="H8339" s="2" t="n">
        <v>32.7</v>
      </c>
    </row>
    <row r="8340" customFormat="false" ht="15" hidden="false" customHeight="false" outlineLevel="0" collapsed="false">
      <c r="A8340" s="2" t="s">
        <v>25521</v>
      </c>
      <c r="B8340" s="2" t="s">
        <v>1740</v>
      </c>
      <c r="C8340" s="2" t="s">
        <v>98</v>
      </c>
      <c r="D8340" s="2" t="s">
        <v>17175</v>
      </c>
      <c r="E8340" s="2" t="s">
        <v>17176</v>
      </c>
      <c r="F8340" s="13" t="n">
        <v>45693</v>
      </c>
      <c r="G8340" s="13" t="n">
        <v>45693</v>
      </c>
      <c r="H8340" s="2" t="n">
        <v>14.4</v>
      </c>
    </row>
    <row r="8341" customFormat="false" ht="15" hidden="false" customHeight="false" outlineLevel="0" collapsed="false">
      <c r="A8341" s="2" t="s">
        <v>25522</v>
      </c>
      <c r="B8341" s="2" t="s">
        <v>950</v>
      </c>
      <c r="C8341" s="2" t="s">
        <v>165</v>
      </c>
      <c r="D8341" s="2" t="s">
        <v>17184</v>
      </c>
      <c r="E8341" s="2" t="s">
        <v>17187</v>
      </c>
      <c r="F8341" s="13" t="n">
        <v>46243</v>
      </c>
      <c r="G8341" s="13" t="n">
        <v>46243</v>
      </c>
      <c r="H8341" s="2" t="n">
        <v>21.8</v>
      </c>
    </row>
    <row r="8342" customFormat="false" ht="15" hidden="false" customHeight="false" outlineLevel="0" collapsed="false">
      <c r="A8342" s="2" t="s">
        <v>25523</v>
      </c>
      <c r="B8342" s="2" t="s">
        <v>3286</v>
      </c>
      <c r="C8342" s="2" t="s">
        <v>119</v>
      </c>
      <c r="D8342" s="2" t="s">
        <v>17182</v>
      </c>
      <c r="E8342" s="2" t="s">
        <v>17176</v>
      </c>
      <c r="F8342" s="13" t="n">
        <v>45959</v>
      </c>
      <c r="G8342" s="13" t="n">
        <v>45959</v>
      </c>
      <c r="H8342" s="2" t="n">
        <v>5.5</v>
      </c>
    </row>
    <row r="8343" customFormat="false" ht="15" hidden="false" customHeight="false" outlineLevel="0" collapsed="false">
      <c r="A8343" s="2" t="s">
        <v>25524</v>
      </c>
      <c r="B8343" s="2" t="s">
        <v>1332</v>
      </c>
      <c r="C8343" s="2" t="s">
        <v>98</v>
      </c>
      <c r="D8343" s="2" t="s">
        <v>17182</v>
      </c>
      <c r="E8343" s="2" t="s">
        <v>17176</v>
      </c>
      <c r="F8343" s="13" t="n">
        <v>46042</v>
      </c>
      <c r="G8343" s="13" t="n">
        <v>46042</v>
      </c>
      <c r="H8343" s="2" t="n">
        <v>17.5</v>
      </c>
    </row>
    <row r="8344" customFormat="false" ht="15" hidden="false" customHeight="false" outlineLevel="0" collapsed="false">
      <c r="A8344" s="2" t="s">
        <v>25525</v>
      </c>
      <c r="B8344" s="2" t="s">
        <v>968</v>
      </c>
      <c r="C8344" s="2" t="s">
        <v>119</v>
      </c>
      <c r="D8344" s="2" t="s">
        <v>17175</v>
      </c>
      <c r="E8344" s="2" t="s">
        <v>17176</v>
      </c>
      <c r="F8344" s="13" t="n">
        <v>45931</v>
      </c>
      <c r="G8344" s="13" t="n">
        <v>45931</v>
      </c>
      <c r="H8344" s="2" t="n">
        <v>11.1</v>
      </c>
    </row>
    <row r="8345" customFormat="false" ht="15" hidden="false" customHeight="false" outlineLevel="0" collapsed="false">
      <c r="A8345" s="2" t="s">
        <v>25526</v>
      </c>
      <c r="B8345" s="2" t="s">
        <v>1969</v>
      </c>
      <c r="C8345" s="2" t="s">
        <v>104</v>
      </c>
      <c r="D8345" s="2" t="s">
        <v>17180</v>
      </c>
      <c r="E8345" s="2" t="s">
        <v>17176</v>
      </c>
      <c r="F8345" s="13" t="n">
        <v>45769</v>
      </c>
      <c r="G8345" s="13" t="n">
        <v>45771</v>
      </c>
      <c r="H8345" s="2" t="n">
        <v>52.4</v>
      </c>
    </row>
    <row r="8346" customFormat="false" ht="15" hidden="false" customHeight="false" outlineLevel="0" collapsed="false">
      <c r="A8346" s="2" t="s">
        <v>25527</v>
      </c>
      <c r="B8346" s="2" t="s">
        <v>4930</v>
      </c>
      <c r="C8346" s="2" t="s">
        <v>139</v>
      </c>
      <c r="D8346" s="2" t="s">
        <v>17182</v>
      </c>
      <c r="E8346" s="2" t="s">
        <v>17176</v>
      </c>
      <c r="F8346" s="13" t="n">
        <v>46062</v>
      </c>
      <c r="G8346" s="13" t="n">
        <v>46062</v>
      </c>
      <c r="H8346" s="2" t="n">
        <v>6.6</v>
      </c>
    </row>
    <row r="8347" customFormat="false" ht="15" hidden="false" customHeight="false" outlineLevel="0" collapsed="false">
      <c r="A8347" s="2" t="s">
        <v>25528</v>
      </c>
      <c r="B8347" s="2" t="s">
        <v>1573</v>
      </c>
      <c r="C8347" s="2" t="s">
        <v>139</v>
      </c>
      <c r="D8347" s="2" t="s">
        <v>17175</v>
      </c>
      <c r="E8347" s="2" t="s">
        <v>17176</v>
      </c>
      <c r="F8347" s="13" t="n">
        <v>46092</v>
      </c>
      <c r="G8347" s="13" t="n">
        <v>46093</v>
      </c>
      <c r="H8347" s="2" t="n">
        <v>31.4</v>
      </c>
    </row>
    <row r="8348" customFormat="false" ht="15" hidden="false" customHeight="false" outlineLevel="0" collapsed="false">
      <c r="A8348" s="2" t="s">
        <v>25529</v>
      </c>
      <c r="B8348" s="2" t="s">
        <v>354</v>
      </c>
      <c r="C8348" s="2" t="s">
        <v>104</v>
      </c>
      <c r="D8348" s="2" t="s">
        <v>17178</v>
      </c>
      <c r="E8348" s="2" t="s">
        <v>17187</v>
      </c>
      <c r="F8348" s="13" t="n">
        <v>45794</v>
      </c>
      <c r="G8348" s="13" t="n">
        <v>45797</v>
      </c>
      <c r="H8348" s="2" t="n">
        <v>83</v>
      </c>
    </row>
    <row r="8349" customFormat="false" ht="15" hidden="false" customHeight="false" outlineLevel="0" collapsed="false">
      <c r="A8349" s="2" t="s">
        <v>25530</v>
      </c>
      <c r="B8349" s="2" t="s">
        <v>282</v>
      </c>
      <c r="C8349" s="2" t="s">
        <v>119</v>
      </c>
      <c r="D8349" s="2" t="s">
        <v>17175</v>
      </c>
      <c r="E8349" s="2" t="s">
        <v>17176</v>
      </c>
      <c r="F8349" s="13" t="n">
        <v>45920</v>
      </c>
      <c r="G8349" s="13" t="n">
        <v>45921</v>
      </c>
      <c r="H8349" s="2" t="n">
        <v>26.8</v>
      </c>
    </row>
    <row r="8350" customFormat="false" ht="15" hidden="false" customHeight="false" outlineLevel="0" collapsed="false">
      <c r="A8350" s="2" t="s">
        <v>25531</v>
      </c>
      <c r="B8350" s="2" t="s">
        <v>1969</v>
      </c>
      <c r="C8350" s="2" t="s">
        <v>104</v>
      </c>
      <c r="D8350" s="2" t="s">
        <v>17178</v>
      </c>
      <c r="E8350" s="2" t="s">
        <v>17176</v>
      </c>
      <c r="F8350" s="13" t="n">
        <v>45911</v>
      </c>
      <c r="G8350" s="13" t="n">
        <v>45912</v>
      </c>
      <c r="H8350" s="2" t="n">
        <v>24.8</v>
      </c>
    </row>
    <row r="8351" customFormat="false" ht="15" hidden="false" customHeight="false" outlineLevel="0" collapsed="false">
      <c r="A8351" s="2" t="s">
        <v>25532</v>
      </c>
      <c r="B8351" s="2" t="s">
        <v>1576</v>
      </c>
      <c r="C8351" s="2" t="s">
        <v>98</v>
      </c>
      <c r="D8351" s="2" t="s">
        <v>17182</v>
      </c>
      <c r="E8351" s="2" t="s">
        <v>17187</v>
      </c>
      <c r="F8351" s="13" t="n">
        <v>45903</v>
      </c>
      <c r="G8351" s="13" t="n">
        <v>45903</v>
      </c>
      <c r="H8351" s="2" t="n">
        <v>7.3</v>
      </c>
    </row>
    <row r="8352" customFormat="false" ht="15" hidden="false" customHeight="false" outlineLevel="0" collapsed="false">
      <c r="A8352" s="2" t="s">
        <v>25533</v>
      </c>
      <c r="B8352" s="2" t="s">
        <v>160</v>
      </c>
      <c r="C8352" s="2" t="s">
        <v>123</v>
      </c>
      <c r="D8352" s="2" t="s">
        <v>17182</v>
      </c>
      <c r="E8352" s="2" t="s">
        <v>17176</v>
      </c>
      <c r="F8352" s="13" t="n">
        <v>45814</v>
      </c>
      <c r="G8352" s="13" t="n">
        <v>45814</v>
      </c>
      <c r="H8352" s="2" t="n">
        <v>14.6</v>
      </c>
    </row>
    <row r="8353" customFormat="false" ht="15" hidden="false" customHeight="false" outlineLevel="0" collapsed="false">
      <c r="A8353" s="2" t="s">
        <v>25534</v>
      </c>
      <c r="B8353" s="2" t="s">
        <v>1584</v>
      </c>
      <c r="C8353" s="2" t="s">
        <v>119</v>
      </c>
      <c r="D8353" s="2" t="s">
        <v>17175</v>
      </c>
      <c r="E8353" s="2" t="s">
        <v>17176</v>
      </c>
      <c r="F8353" s="13" t="n">
        <v>45864</v>
      </c>
      <c r="G8353" s="13" t="n">
        <v>45864</v>
      </c>
      <c r="H8353" s="2" t="n">
        <v>20.4</v>
      </c>
    </row>
    <row r="8354" customFormat="false" ht="15" hidden="false" customHeight="false" outlineLevel="0" collapsed="false">
      <c r="A8354" s="2" t="s">
        <v>25535</v>
      </c>
      <c r="B8354" s="2" t="s">
        <v>1946</v>
      </c>
      <c r="C8354" s="2" t="s">
        <v>128</v>
      </c>
      <c r="D8354" s="2" t="s">
        <v>17184</v>
      </c>
      <c r="E8354" s="2" t="s">
        <v>17187</v>
      </c>
      <c r="F8354" s="13" t="n">
        <v>45826</v>
      </c>
      <c r="G8354" s="13" t="n">
        <v>45826</v>
      </c>
      <c r="H8354" s="2" t="n">
        <v>11.6</v>
      </c>
    </row>
    <row r="8355" customFormat="false" ht="15" hidden="false" customHeight="false" outlineLevel="0" collapsed="false">
      <c r="A8355" s="2" t="s">
        <v>25536</v>
      </c>
      <c r="B8355" s="2" t="s">
        <v>2882</v>
      </c>
      <c r="C8355" s="2" t="s">
        <v>108</v>
      </c>
      <c r="D8355" s="2" t="s">
        <v>17175</v>
      </c>
      <c r="E8355" s="2" t="s">
        <v>17193</v>
      </c>
      <c r="F8355" s="13" t="n">
        <v>45720</v>
      </c>
      <c r="G8355" s="13" t="n">
        <v>45720</v>
      </c>
      <c r="H8355" s="2" t="n">
        <v>9.2</v>
      </c>
    </row>
    <row r="8356" customFormat="false" ht="15" hidden="false" customHeight="false" outlineLevel="0" collapsed="false">
      <c r="A8356" s="2" t="s">
        <v>25537</v>
      </c>
      <c r="B8356" s="2" t="s">
        <v>4623</v>
      </c>
      <c r="C8356" s="2" t="s">
        <v>139</v>
      </c>
      <c r="D8356" s="2" t="s">
        <v>17178</v>
      </c>
      <c r="E8356" s="2" t="s">
        <v>17187</v>
      </c>
      <c r="F8356" s="13" t="n">
        <v>46165</v>
      </c>
      <c r="G8356" s="13" t="n">
        <v>46165</v>
      </c>
      <c r="H8356" s="2" t="n">
        <v>6.3</v>
      </c>
    </row>
    <row r="8357" customFormat="false" ht="15" hidden="false" customHeight="false" outlineLevel="0" collapsed="false">
      <c r="A8357" s="2" t="s">
        <v>25538</v>
      </c>
      <c r="B8357" s="2" t="s">
        <v>464</v>
      </c>
      <c r="C8357" s="2" t="s">
        <v>98</v>
      </c>
      <c r="D8357" s="2" t="s">
        <v>17178</v>
      </c>
      <c r="E8357" s="2" t="s">
        <v>17187</v>
      </c>
      <c r="F8357" s="13" t="n">
        <v>45735</v>
      </c>
      <c r="G8357" s="13" t="n">
        <v>45735</v>
      </c>
      <c r="H8357" s="2" t="n">
        <v>5</v>
      </c>
    </row>
    <row r="8358" customFormat="false" ht="15" hidden="false" customHeight="false" outlineLevel="0" collapsed="false">
      <c r="A8358" s="2" t="s">
        <v>25539</v>
      </c>
      <c r="B8358" s="2" t="s">
        <v>829</v>
      </c>
      <c r="C8358" s="2" t="s">
        <v>104</v>
      </c>
      <c r="D8358" s="2" t="s">
        <v>17178</v>
      </c>
      <c r="E8358" s="2" t="s">
        <v>17187</v>
      </c>
      <c r="F8358" s="13" t="n">
        <v>45999</v>
      </c>
      <c r="G8358" s="13" t="n">
        <v>45999</v>
      </c>
      <c r="H8358" s="2" t="n">
        <v>12.3</v>
      </c>
    </row>
    <row r="8359" customFormat="false" ht="15" hidden="false" customHeight="false" outlineLevel="0" collapsed="false">
      <c r="A8359" s="2" t="s">
        <v>25540</v>
      </c>
      <c r="B8359" s="2" t="s">
        <v>4582</v>
      </c>
      <c r="C8359" s="2" t="s">
        <v>119</v>
      </c>
      <c r="D8359" s="2" t="s">
        <v>17180</v>
      </c>
      <c r="E8359" s="2" t="s">
        <v>17187</v>
      </c>
      <c r="F8359" s="13" t="n">
        <v>46008</v>
      </c>
      <c r="G8359" s="13" t="n">
        <v>46008</v>
      </c>
      <c r="H8359" s="2" t="n">
        <v>18.3</v>
      </c>
    </row>
    <row r="8360" customFormat="false" ht="15" hidden="false" customHeight="false" outlineLevel="0" collapsed="false">
      <c r="A8360" s="2" t="s">
        <v>25541</v>
      </c>
      <c r="B8360" s="2" t="s">
        <v>476</v>
      </c>
      <c r="C8360" s="2" t="s">
        <v>98</v>
      </c>
      <c r="D8360" s="2" t="s">
        <v>17175</v>
      </c>
      <c r="E8360" s="2" t="s">
        <v>17176</v>
      </c>
      <c r="F8360" s="13" t="n">
        <v>45975</v>
      </c>
      <c r="G8360" s="13" t="n">
        <v>45975</v>
      </c>
      <c r="H8360" s="2" t="n">
        <v>16.4</v>
      </c>
    </row>
    <row r="8361" customFormat="false" ht="15" hidden="false" customHeight="false" outlineLevel="0" collapsed="false">
      <c r="A8361" s="2" t="s">
        <v>25542</v>
      </c>
      <c r="B8361" s="2" t="s">
        <v>4518</v>
      </c>
      <c r="C8361" s="2" t="s">
        <v>119</v>
      </c>
      <c r="D8361" s="2" t="s">
        <v>17178</v>
      </c>
      <c r="E8361" s="2" t="s">
        <v>17193</v>
      </c>
      <c r="F8361" s="13" t="n">
        <v>46262</v>
      </c>
      <c r="G8361" s="13" t="n">
        <v>46262</v>
      </c>
      <c r="H8361" s="2" t="n">
        <v>7.6</v>
      </c>
    </row>
    <row r="8362" customFormat="false" ht="15" hidden="false" customHeight="false" outlineLevel="0" collapsed="false">
      <c r="A8362" s="2" t="s">
        <v>25543</v>
      </c>
      <c r="B8362" s="2" t="s">
        <v>4367</v>
      </c>
      <c r="C8362" s="2" t="s">
        <v>163</v>
      </c>
      <c r="D8362" s="2" t="s">
        <v>17182</v>
      </c>
      <c r="E8362" s="2" t="s">
        <v>17176</v>
      </c>
      <c r="F8362" s="13" t="n">
        <v>45880</v>
      </c>
      <c r="G8362" s="13" t="n">
        <v>45880</v>
      </c>
      <c r="H8362" s="2" t="n">
        <v>16.5</v>
      </c>
    </row>
    <row r="8363" customFormat="false" ht="15" hidden="false" customHeight="false" outlineLevel="0" collapsed="false">
      <c r="A8363" s="2" t="s">
        <v>25544</v>
      </c>
      <c r="B8363" s="2" t="s">
        <v>3903</v>
      </c>
      <c r="C8363" s="2" t="s">
        <v>98</v>
      </c>
      <c r="D8363" s="2" t="s">
        <v>17175</v>
      </c>
      <c r="E8363" s="2" t="s">
        <v>17187</v>
      </c>
      <c r="F8363" s="13" t="n">
        <v>45985</v>
      </c>
      <c r="G8363" s="13" t="n">
        <v>45985</v>
      </c>
      <c r="H8363" s="2" t="n">
        <v>14.6</v>
      </c>
    </row>
    <row r="8364" customFormat="false" ht="15" hidden="false" customHeight="false" outlineLevel="0" collapsed="false">
      <c r="A8364" s="2" t="s">
        <v>25545</v>
      </c>
      <c r="B8364" s="2" t="s">
        <v>2539</v>
      </c>
      <c r="C8364" s="2" t="s">
        <v>114</v>
      </c>
      <c r="D8364" s="2" t="s">
        <v>17180</v>
      </c>
      <c r="E8364" s="2" t="s">
        <v>17176</v>
      </c>
      <c r="F8364" s="13" t="n">
        <v>46105</v>
      </c>
      <c r="G8364" s="13" t="n">
        <v>46106</v>
      </c>
      <c r="H8364" s="2" t="n">
        <v>30</v>
      </c>
    </row>
    <row r="8365" customFormat="false" ht="15" hidden="false" customHeight="false" outlineLevel="0" collapsed="false">
      <c r="A8365" s="2" t="s">
        <v>25546</v>
      </c>
      <c r="B8365" s="2" t="s">
        <v>4372</v>
      </c>
      <c r="C8365" s="2" t="s">
        <v>114</v>
      </c>
      <c r="D8365" s="2" t="s">
        <v>17180</v>
      </c>
      <c r="E8365" s="2" t="s">
        <v>17191</v>
      </c>
      <c r="F8365" s="13" t="n">
        <v>46103</v>
      </c>
      <c r="G8365" s="13" t="n">
        <v>46103</v>
      </c>
      <c r="H8365" s="2" t="n">
        <v>4.2</v>
      </c>
    </row>
    <row r="8366" customFormat="false" ht="15" hidden="false" customHeight="false" outlineLevel="0" collapsed="false">
      <c r="A8366" s="2" t="s">
        <v>25547</v>
      </c>
      <c r="B8366" s="2" t="s">
        <v>2528</v>
      </c>
      <c r="C8366" s="2" t="s">
        <v>165</v>
      </c>
      <c r="D8366" s="2" t="s">
        <v>17182</v>
      </c>
      <c r="E8366" s="2" t="s">
        <v>17176</v>
      </c>
      <c r="F8366" s="13" t="n">
        <v>45983</v>
      </c>
      <c r="G8366" s="13" t="n">
        <v>45984</v>
      </c>
      <c r="H8366" s="2" t="n">
        <v>34.9</v>
      </c>
    </row>
    <row r="8367" customFormat="false" ht="15" hidden="false" customHeight="false" outlineLevel="0" collapsed="false">
      <c r="A8367" s="2" t="s">
        <v>25548</v>
      </c>
      <c r="B8367" s="2" t="s">
        <v>1523</v>
      </c>
      <c r="C8367" s="2" t="s">
        <v>145</v>
      </c>
      <c r="D8367" s="2" t="s">
        <v>17175</v>
      </c>
      <c r="E8367" s="2" t="s">
        <v>17187</v>
      </c>
      <c r="F8367" s="13" t="n">
        <v>45913</v>
      </c>
      <c r="G8367" s="13" t="n">
        <v>45915</v>
      </c>
      <c r="H8367" s="2" t="n">
        <v>60</v>
      </c>
    </row>
    <row r="8368" customFormat="false" ht="15" hidden="false" customHeight="false" outlineLevel="0" collapsed="false">
      <c r="A8368" s="2" t="s">
        <v>25549</v>
      </c>
      <c r="B8368" s="2" t="s">
        <v>4120</v>
      </c>
      <c r="C8368" s="2" t="s">
        <v>98</v>
      </c>
      <c r="D8368" s="2" t="s">
        <v>17182</v>
      </c>
      <c r="E8368" s="2" t="s">
        <v>17176</v>
      </c>
      <c r="F8368" s="13" t="n">
        <v>46058</v>
      </c>
      <c r="G8368" s="13" t="n">
        <v>46058</v>
      </c>
      <c r="H8368" s="2" t="n">
        <v>19.6</v>
      </c>
    </row>
    <row r="8369" customFormat="false" ht="15" hidden="false" customHeight="false" outlineLevel="0" collapsed="false">
      <c r="A8369" s="2" t="s">
        <v>25550</v>
      </c>
      <c r="B8369" s="2" t="s">
        <v>4970</v>
      </c>
      <c r="C8369" s="2" t="s">
        <v>98</v>
      </c>
      <c r="D8369" s="2" t="s">
        <v>17175</v>
      </c>
      <c r="E8369" s="2" t="s">
        <v>17187</v>
      </c>
      <c r="F8369" s="13" t="n">
        <v>46173</v>
      </c>
      <c r="G8369" s="13" t="n">
        <v>46173</v>
      </c>
      <c r="H8369" s="2" t="n">
        <v>6.3</v>
      </c>
    </row>
    <row r="8370" customFormat="false" ht="15" hidden="false" customHeight="false" outlineLevel="0" collapsed="false">
      <c r="A8370" s="2" t="s">
        <v>25551</v>
      </c>
      <c r="B8370" s="2" t="s">
        <v>3454</v>
      </c>
      <c r="C8370" s="2" t="s">
        <v>98</v>
      </c>
      <c r="D8370" s="2" t="s">
        <v>17180</v>
      </c>
      <c r="E8370" s="2" t="s">
        <v>17187</v>
      </c>
      <c r="F8370" s="13" t="n">
        <v>46299</v>
      </c>
      <c r="G8370" s="13" t="n">
        <v>46299</v>
      </c>
      <c r="H8370" s="2" t="n">
        <v>15.4</v>
      </c>
    </row>
    <row r="8371" customFormat="false" ht="15" hidden="false" customHeight="false" outlineLevel="0" collapsed="false">
      <c r="A8371" s="2" t="s">
        <v>25552</v>
      </c>
      <c r="B8371" s="2" t="s">
        <v>4937</v>
      </c>
      <c r="C8371" s="2" t="s">
        <v>128</v>
      </c>
      <c r="D8371" s="2" t="s">
        <v>17184</v>
      </c>
      <c r="E8371" s="2" t="s">
        <v>17176</v>
      </c>
      <c r="F8371" s="13" t="n">
        <v>45839</v>
      </c>
      <c r="G8371" s="13" t="n">
        <v>45839</v>
      </c>
      <c r="H8371" s="2" t="n">
        <v>13.1</v>
      </c>
    </row>
    <row r="8372" customFormat="false" ht="15" hidden="false" customHeight="false" outlineLevel="0" collapsed="false">
      <c r="A8372" s="2" t="s">
        <v>25553</v>
      </c>
      <c r="B8372" s="2" t="s">
        <v>2999</v>
      </c>
      <c r="C8372" s="2" t="s">
        <v>114</v>
      </c>
      <c r="D8372" s="2" t="s">
        <v>17178</v>
      </c>
      <c r="E8372" s="2" t="s">
        <v>17187</v>
      </c>
      <c r="F8372" s="13" t="n">
        <v>46141</v>
      </c>
      <c r="G8372" s="13" t="n">
        <v>46141</v>
      </c>
      <c r="H8372" s="2" t="n">
        <v>7.6</v>
      </c>
    </row>
    <row r="8373" customFormat="false" ht="15" hidden="false" customHeight="false" outlineLevel="0" collapsed="false">
      <c r="A8373" s="2" t="s">
        <v>25554</v>
      </c>
      <c r="B8373" s="2" t="s">
        <v>167</v>
      </c>
      <c r="C8373" s="2" t="s">
        <v>119</v>
      </c>
      <c r="D8373" s="2" t="s">
        <v>17180</v>
      </c>
      <c r="E8373" s="2" t="s">
        <v>17191</v>
      </c>
      <c r="F8373" s="13" t="n">
        <v>45875</v>
      </c>
      <c r="G8373" s="13" t="n">
        <v>45875</v>
      </c>
      <c r="H8373" s="2" t="n">
        <v>2.3</v>
      </c>
    </row>
    <row r="8374" customFormat="false" ht="15" hidden="false" customHeight="false" outlineLevel="0" collapsed="false">
      <c r="A8374" s="2" t="s">
        <v>25555</v>
      </c>
      <c r="B8374" s="2" t="s">
        <v>4147</v>
      </c>
      <c r="C8374" s="2" t="s">
        <v>108</v>
      </c>
      <c r="D8374" s="2" t="s">
        <v>17175</v>
      </c>
      <c r="E8374" s="2" t="s">
        <v>17193</v>
      </c>
      <c r="F8374" s="13" t="n">
        <v>46259</v>
      </c>
      <c r="G8374" s="13" t="n">
        <v>46259</v>
      </c>
      <c r="H8374" s="2" t="n">
        <v>14.3</v>
      </c>
    </row>
    <row r="8375" customFormat="false" ht="15" hidden="false" customHeight="false" outlineLevel="0" collapsed="false">
      <c r="A8375" s="2" t="s">
        <v>25556</v>
      </c>
      <c r="B8375" s="2" t="s">
        <v>2796</v>
      </c>
      <c r="C8375" s="2" t="s">
        <v>98</v>
      </c>
      <c r="D8375" s="2" t="s">
        <v>17182</v>
      </c>
      <c r="E8375" s="2" t="s">
        <v>17187</v>
      </c>
      <c r="F8375" s="13" t="n">
        <v>45882</v>
      </c>
      <c r="G8375" s="13" t="n">
        <v>45882</v>
      </c>
      <c r="H8375" s="2" t="n">
        <v>14.5</v>
      </c>
    </row>
    <row r="8376" customFormat="false" ht="15" hidden="false" customHeight="false" outlineLevel="0" collapsed="false">
      <c r="A8376" s="2" t="s">
        <v>25557</v>
      </c>
      <c r="B8376" s="2" t="s">
        <v>3107</v>
      </c>
      <c r="C8376" s="2" t="s">
        <v>139</v>
      </c>
      <c r="D8376" s="2" t="s">
        <v>17175</v>
      </c>
      <c r="E8376" s="2" t="s">
        <v>17187</v>
      </c>
      <c r="F8376" s="13" t="n">
        <v>45926</v>
      </c>
      <c r="G8376" s="13" t="n">
        <v>45926</v>
      </c>
      <c r="H8376" s="2" t="n">
        <v>4.2</v>
      </c>
    </row>
    <row r="8377" customFormat="false" ht="15" hidden="false" customHeight="false" outlineLevel="0" collapsed="false">
      <c r="A8377" s="2" t="s">
        <v>25558</v>
      </c>
      <c r="B8377" s="2" t="s">
        <v>291</v>
      </c>
      <c r="C8377" s="2" t="s">
        <v>119</v>
      </c>
      <c r="D8377" s="2" t="s">
        <v>17175</v>
      </c>
      <c r="E8377" s="2" t="s">
        <v>17187</v>
      </c>
      <c r="F8377" s="13" t="n">
        <v>46045</v>
      </c>
      <c r="G8377" s="13" t="n">
        <v>46045</v>
      </c>
      <c r="H8377" s="2" t="n">
        <v>5.2</v>
      </c>
    </row>
    <row r="8378" customFormat="false" ht="15" hidden="false" customHeight="false" outlineLevel="0" collapsed="false">
      <c r="A8378" s="2" t="s">
        <v>25559</v>
      </c>
      <c r="B8378" s="2" t="s">
        <v>4324</v>
      </c>
      <c r="C8378" s="2" t="s">
        <v>98</v>
      </c>
      <c r="D8378" s="2" t="s">
        <v>17175</v>
      </c>
      <c r="E8378" s="2" t="s">
        <v>17176</v>
      </c>
      <c r="F8378" s="13" t="n">
        <v>45885</v>
      </c>
      <c r="G8378" s="13" t="n">
        <v>45885</v>
      </c>
      <c r="H8378" s="2" t="n">
        <v>13.6</v>
      </c>
    </row>
    <row r="8379" customFormat="false" ht="15" hidden="false" customHeight="false" outlineLevel="0" collapsed="false">
      <c r="A8379" s="2" t="s">
        <v>25560</v>
      </c>
      <c r="B8379" s="2" t="s">
        <v>4460</v>
      </c>
      <c r="C8379" s="2" t="s">
        <v>139</v>
      </c>
      <c r="D8379" s="2" t="s">
        <v>17175</v>
      </c>
      <c r="E8379" s="2" t="s">
        <v>17176</v>
      </c>
      <c r="F8379" s="13" t="n">
        <v>45862</v>
      </c>
      <c r="G8379" s="13" t="n">
        <v>45863</v>
      </c>
      <c r="H8379" s="2" t="n">
        <v>24</v>
      </c>
    </row>
    <row r="8380" customFormat="false" ht="15" hidden="false" customHeight="false" outlineLevel="0" collapsed="false">
      <c r="A8380" s="2" t="s">
        <v>25561</v>
      </c>
      <c r="B8380" s="2" t="s">
        <v>2298</v>
      </c>
      <c r="C8380" s="2" t="s">
        <v>165</v>
      </c>
      <c r="D8380" s="2" t="s">
        <v>17184</v>
      </c>
      <c r="E8380" s="2" t="s">
        <v>17193</v>
      </c>
      <c r="F8380" s="13" t="n">
        <v>46119</v>
      </c>
      <c r="G8380" s="13" t="n">
        <v>46119</v>
      </c>
      <c r="H8380" s="2" t="n">
        <v>3.5</v>
      </c>
    </row>
    <row r="8381" customFormat="false" ht="15" hidden="false" customHeight="false" outlineLevel="0" collapsed="false">
      <c r="A8381" s="2" t="s">
        <v>25562</v>
      </c>
      <c r="B8381" s="2" t="s">
        <v>3055</v>
      </c>
      <c r="C8381" s="2" t="s">
        <v>119</v>
      </c>
      <c r="D8381" s="2" t="s">
        <v>17178</v>
      </c>
      <c r="E8381" s="2" t="s">
        <v>17187</v>
      </c>
      <c r="F8381" s="13" t="n">
        <v>46027</v>
      </c>
      <c r="G8381" s="13" t="n">
        <v>46027</v>
      </c>
      <c r="H8381" s="2" t="n">
        <v>10.9</v>
      </c>
    </row>
    <row r="8382" customFormat="false" ht="15" hidden="false" customHeight="false" outlineLevel="0" collapsed="false">
      <c r="A8382" s="2" t="s">
        <v>25563</v>
      </c>
      <c r="B8382" s="2" t="s">
        <v>2744</v>
      </c>
      <c r="C8382" s="2" t="s">
        <v>141</v>
      </c>
      <c r="D8382" s="2" t="s">
        <v>17175</v>
      </c>
      <c r="E8382" s="2" t="s">
        <v>17176</v>
      </c>
      <c r="F8382" s="13" t="n">
        <v>45745</v>
      </c>
      <c r="G8382" s="13" t="n">
        <v>45745</v>
      </c>
      <c r="H8382" s="2" t="n">
        <v>16.2</v>
      </c>
    </row>
    <row r="8383" customFormat="false" ht="15" hidden="false" customHeight="false" outlineLevel="0" collapsed="false">
      <c r="A8383" s="2" t="s">
        <v>25564</v>
      </c>
      <c r="B8383" s="2" t="s">
        <v>3938</v>
      </c>
      <c r="C8383" s="2" t="s">
        <v>98</v>
      </c>
      <c r="D8383" s="2" t="s">
        <v>17178</v>
      </c>
      <c r="E8383" s="2" t="s">
        <v>17176</v>
      </c>
      <c r="F8383" s="13" t="n">
        <v>45893</v>
      </c>
      <c r="G8383" s="13" t="n">
        <v>45893</v>
      </c>
      <c r="H8383" s="2" t="n">
        <v>15.2</v>
      </c>
    </row>
    <row r="8384" customFormat="false" ht="15" hidden="false" customHeight="false" outlineLevel="0" collapsed="false">
      <c r="A8384" s="2" t="s">
        <v>25565</v>
      </c>
      <c r="B8384" s="2" t="s">
        <v>863</v>
      </c>
      <c r="C8384" s="2" t="s">
        <v>119</v>
      </c>
      <c r="D8384" s="2" t="s">
        <v>17178</v>
      </c>
      <c r="E8384" s="2" t="s">
        <v>17176</v>
      </c>
      <c r="F8384" s="13" t="n">
        <v>46188</v>
      </c>
      <c r="G8384" s="13" t="n">
        <v>46188</v>
      </c>
      <c r="H8384" s="2" t="n">
        <v>23.9</v>
      </c>
    </row>
    <row r="8385" customFormat="false" ht="15" hidden="false" customHeight="false" outlineLevel="0" collapsed="false">
      <c r="A8385" s="2" t="s">
        <v>25566</v>
      </c>
      <c r="B8385" s="2" t="s">
        <v>4914</v>
      </c>
      <c r="C8385" s="2" t="s">
        <v>98</v>
      </c>
      <c r="D8385" s="2" t="s">
        <v>17182</v>
      </c>
      <c r="E8385" s="2" t="s">
        <v>17176</v>
      </c>
      <c r="F8385" s="13" t="n">
        <v>46279</v>
      </c>
      <c r="G8385" s="13" t="n">
        <v>46279</v>
      </c>
      <c r="H8385" s="2" t="n">
        <v>10.2</v>
      </c>
    </row>
    <row r="8386" customFormat="false" ht="15" hidden="false" customHeight="false" outlineLevel="0" collapsed="false">
      <c r="A8386" s="2" t="s">
        <v>25567</v>
      </c>
      <c r="B8386" s="2" t="s">
        <v>749</v>
      </c>
      <c r="C8386" s="2" t="s">
        <v>98</v>
      </c>
      <c r="D8386" s="2" t="s">
        <v>17178</v>
      </c>
      <c r="E8386" s="2" t="s">
        <v>17191</v>
      </c>
      <c r="F8386" s="13" t="n">
        <v>46209</v>
      </c>
      <c r="G8386" s="13" t="n">
        <v>46209</v>
      </c>
      <c r="H8386" s="2" t="n">
        <v>3.3</v>
      </c>
    </row>
    <row r="8387" customFormat="false" ht="15" hidden="false" customHeight="false" outlineLevel="0" collapsed="false">
      <c r="A8387" s="2" t="s">
        <v>25568</v>
      </c>
      <c r="B8387" s="2" t="s">
        <v>1947</v>
      </c>
      <c r="C8387" s="2" t="s">
        <v>139</v>
      </c>
      <c r="D8387" s="2" t="s">
        <v>17178</v>
      </c>
      <c r="E8387" s="2" t="s">
        <v>17191</v>
      </c>
      <c r="F8387" s="13" t="n">
        <v>46165</v>
      </c>
      <c r="G8387" s="13" t="n">
        <v>46165</v>
      </c>
      <c r="H8387" s="2" t="n">
        <v>2.9</v>
      </c>
    </row>
    <row r="8388" customFormat="false" ht="15" hidden="false" customHeight="false" outlineLevel="0" collapsed="false">
      <c r="A8388" s="2" t="s">
        <v>25569</v>
      </c>
      <c r="B8388" s="2" t="s">
        <v>641</v>
      </c>
      <c r="C8388" s="2" t="s">
        <v>139</v>
      </c>
      <c r="D8388" s="2" t="s">
        <v>17175</v>
      </c>
      <c r="E8388" s="2" t="s">
        <v>17187</v>
      </c>
      <c r="F8388" s="13" t="n">
        <v>46241</v>
      </c>
      <c r="G8388" s="13" t="n">
        <v>46241</v>
      </c>
      <c r="H8388" s="2" t="n">
        <v>16.7</v>
      </c>
    </row>
    <row r="8389" customFormat="false" ht="15" hidden="false" customHeight="false" outlineLevel="0" collapsed="false">
      <c r="A8389" s="2" t="s">
        <v>25570</v>
      </c>
      <c r="B8389" s="2" t="s">
        <v>5137</v>
      </c>
      <c r="C8389" s="2" t="s">
        <v>98</v>
      </c>
      <c r="D8389" s="2" t="s">
        <v>17182</v>
      </c>
      <c r="E8389" s="2" t="s">
        <v>17176</v>
      </c>
      <c r="F8389" s="13" t="n">
        <v>46268</v>
      </c>
      <c r="G8389" s="13" t="n">
        <v>46268</v>
      </c>
      <c r="H8389" s="2" t="n">
        <v>13.6</v>
      </c>
    </row>
    <row r="8390" customFormat="false" ht="15" hidden="false" customHeight="false" outlineLevel="0" collapsed="false">
      <c r="A8390" s="2" t="s">
        <v>25571</v>
      </c>
      <c r="B8390" s="2" t="s">
        <v>890</v>
      </c>
      <c r="C8390" s="2" t="s">
        <v>141</v>
      </c>
      <c r="D8390" s="2" t="s">
        <v>17180</v>
      </c>
      <c r="E8390" s="2" t="s">
        <v>17187</v>
      </c>
      <c r="F8390" s="13" t="n">
        <v>45993</v>
      </c>
      <c r="G8390" s="13" t="n">
        <v>45993</v>
      </c>
      <c r="H8390" s="2" t="n">
        <v>17.9</v>
      </c>
    </row>
    <row r="8391" customFormat="false" ht="15" hidden="false" customHeight="false" outlineLevel="0" collapsed="false">
      <c r="A8391" s="2" t="s">
        <v>25572</v>
      </c>
      <c r="B8391" s="2" t="s">
        <v>1835</v>
      </c>
      <c r="C8391" s="2" t="s">
        <v>165</v>
      </c>
      <c r="D8391" s="2" t="s">
        <v>17178</v>
      </c>
      <c r="E8391" s="2" t="s">
        <v>17176</v>
      </c>
      <c r="F8391" s="13" t="n">
        <v>45858</v>
      </c>
      <c r="G8391" s="13" t="n">
        <v>45859</v>
      </c>
      <c r="H8391" s="2" t="n">
        <v>27.1</v>
      </c>
    </row>
    <row r="8392" customFormat="false" ht="15" hidden="false" customHeight="false" outlineLevel="0" collapsed="false">
      <c r="A8392" s="2" t="s">
        <v>25573</v>
      </c>
      <c r="B8392" s="2" t="s">
        <v>1903</v>
      </c>
      <c r="C8392" s="2" t="s">
        <v>98</v>
      </c>
      <c r="D8392" s="2" t="s">
        <v>17178</v>
      </c>
      <c r="E8392" s="2" t="s">
        <v>17187</v>
      </c>
      <c r="F8392" s="13" t="n">
        <v>45823</v>
      </c>
      <c r="G8392" s="13" t="n">
        <v>45823</v>
      </c>
      <c r="H8392" s="2" t="n">
        <v>13.2</v>
      </c>
    </row>
    <row r="8393" customFormat="false" ht="15" hidden="false" customHeight="false" outlineLevel="0" collapsed="false">
      <c r="A8393" s="2" t="s">
        <v>25574</v>
      </c>
      <c r="B8393" s="2" t="s">
        <v>2859</v>
      </c>
      <c r="C8393" s="2" t="s">
        <v>123</v>
      </c>
      <c r="D8393" s="2" t="s">
        <v>17175</v>
      </c>
      <c r="E8393" s="2" t="s">
        <v>17187</v>
      </c>
      <c r="F8393" s="13" t="n">
        <v>45939</v>
      </c>
      <c r="G8393" s="13" t="n">
        <v>45939</v>
      </c>
      <c r="H8393" s="2" t="n">
        <v>9.4</v>
      </c>
    </row>
    <row r="8394" customFormat="false" ht="15" hidden="false" customHeight="false" outlineLevel="0" collapsed="false">
      <c r="A8394" s="2" t="s">
        <v>25575</v>
      </c>
      <c r="B8394" s="2" t="s">
        <v>740</v>
      </c>
      <c r="C8394" s="2" t="s">
        <v>98</v>
      </c>
      <c r="D8394" s="2" t="s">
        <v>17175</v>
      </c>
      <c r="E8394" s="2" t="s">
        <v>17176</v>
      </c>
      <c r="F8394" s="13" t="n">
        <v>46034</v>
      </c>
      <c r="G8394" s="13" t="n">
        <v>46034</v>
      </c>
      <c r="H8394" s="2" t="n">
        <v>13</v>
      </c>
    </row>
    <row r="8395" customFormat="false" ht="15" hidden="false" customHeight="false" outlineLevel="0" collapsed="false">
      <c r="A8395" s="2" t="s">
        <v>25576</v>
      </c>
      <c r="B8395" s="2" t="s">
        <v>289</v>
      </c>
      <c r="C8395" s="2" t="s">
        <v>119</v>
      </c>
      <c r="D8395" s="2" t="s">
        <v>17175</v>
      </c>
      <c r="E8395" s="2" t="s">
        <v>17176</v>
      </c>
      <c r="F8395" s="13" t="n">
        <v>46065</v>
      </c>
      <c r="G8395" s="13" t="n">
        <v>46065</v>
      </c>
      <c r="H8395" s="2" t="n">
        <v>8.7</v>
      </c>
    </row>
    <row r="8396" customFormat="false" ht="15" hidden="false" customHeight="false" outlineLevel="0" collapsed="false">
      <c r="A8396" s="2" t="s">
        <v>25577</v>
      </c>
      <c r="B8396" s="2" t="s">
        <v>277</v>
      </c>
      <c r="C8396" s="2" t="s">
        <v>165</v>
      </c>
      <c r="D8396" s="2" t="s">
        <v>17180</v>
      </c>
      <c r="E8396" s="2" t="s">
        <v>17176</v>
      </c>
      <c r="F8396" s="13" t="n">
        <v>45883</v>
      </c>
      <c r="G8396" s="13" t="n">
        <v>45883</v>
      </c>
      <c r="H8396" s="2" t="n">
        <v>23.2</v>
      </c>
    </row>
    <row r="8397" customFormat="false" ht="15" hidden="false" customHeight="false" outlineLevel="0" collapsed="false">
      <c r="A8397" s="2" t="s">
        <v>25578</v>
      </c>
      <c r="B8397" s="2" t="s">
        <v>3354</v>
      </c>
      <c r="C8397" s="2" t="s">
        <v>119</v>
      </c>
      <c r="D8397" s="2" t="s">
        <v>17178</v>
      </c>
      <c r="E8397" s="2" t="s">
        <v>17187</v>
      </c>
      <c r="F8397" s="13" t="n">
        <v>45770</v>
      </c>
      <c r="G8397" s="13" t="n">
        <v>45770</v>
      </c>
      <c r="H8397" s="2" t="n">
        <v>16.4</v>
      </c>
    </row>
    <row r="8398" customFormat="false" ht="15" hidden="false" customHeight="false" outlineLevel="0" collapsed="false">
      <c r="A8398" s="2" t="s">
        <v>25579</v>
      </c>
      <c r="B8398" s="2" t="s">
        <v>3979</v>
      </c>
      <c r="C8398" s="2" t="s">
        <v>128</v>
      </c>
      <c r="D8398" s="2" t="s">
        <v>17184</v>
      </c>
      <c r="E8398" s="2" t="s">
        <v>17176</v>
      </c>
      <c r="F8398" s="13" t="n">
        <v>46184</v>
      </c>
      <c r="G8398" s="13" t="n">
        <v>46184</v>
      </c>
      <c r="H8398" s="2" t="n">
        <v>13.1</v>
      </c>
    </row>
    <row r="8399" customFormat="false" ht="15" hidden="false" customHeight="false" outlineLevel="0" collapsed="false">
      <c r="A8399" s="2" t="s">
        <v>25580</v>
      </c>
      <c r="B8399" s="2" t="s">
        <v>4182</v>
      </c>
      <c r="C8399" s="2" t="s">
        <v>119</v>
      </c>
      <c r="D8399" s="2" t="s">
        <v>17184</v>
      </c>
      <c r="E8399" s="2" t="s">
        <v>17176</v>
      </c>
      <c r="F8399" s="13" t="n">
        <v>46025</v>
      </c>
      <c r="G8399" s="13" t="n">
        <v>46025</v>
      </c>
      <c r="H8399" s="2" t="n">
        <v>14.4</v>
      </c>
    </row>
    <row r="8400" customFormat="false" ht="15" hidden="false" customHeight="false" outlineLevel="0" collapsed="false">
      <c r="A8400" s="2" t="s">
        <v>25581</v>
      </c>
      <c r="B8400" s="2" t="s">
        <v>2545</v>
      </c>
      <c r="C8400" s="2" t="s">
        <v>108</v>
      </c>
      <c r="D8400" s="2" t="s">
        <v>17180</v>
      </c>
      <c r="E8400" s="2" t="s">
        <v>17187</v>
      </c>
      <c r="F8400" s="13" t="n">
        <v>46141</v>
      </c>
      <c r="G8400" s="13" t="n">
        <v>46141</v>
      </c>
      <c r="H8400" s="2" t="n">
        <v>8</v>
      </c>
    </row>
    <row r="8401" customFormat="false" ht="15" hidden="false" customHeight="false" outlineLevel="0" collapsed="false">
      <c r="A8401" s="2" t="s">
        <v>25582</v>
      </c>
      <c r="B8401" s="2" t="s">
        <v>1552</v>
      </c>
      <c r="C8401" s="2" t="s">
        <v>104</v>
      </c>
      <c r="D8401" s="2" t="s">
        <v>17175</v>
      </c>
      <c r="E8401" s="2" t="s">
        <v>17193</v>
      </c>
      <c r="F8401" s="13" t="n">
        <v>46018</v>
      </c>
      <c r="G8401" s="13" t="n">
        <v>46018</v>
      </c>
      <c r="H8401" s="2" t="n">
        <v>8.9</v>
      </c>
    </row>
    <row r="8402" customFormat="false" ht="15" hidden="false" customHeight="false" outlineLevel="0" collapsed="false">
      <c r="A8402" s="2" t="s">
        <v>25583</v>
      </c>
      <c r="B8402" s="2" t="s">
        <v>3997</v>
      </c>
      <c r="C8402" s="2" t="s">
        <v>119</v>
      </c>
      <c r="D8402" s="2" t="s">
        <v>17180</v>
      </c>
      <c r="E8402" s="2" t="s">
        <v>17176</v>
      </c>
      <c r="F8402" s="13" t="n">
        <v>46235</v>
      </c>
      <c r="G8402" s="13" t="n">
        <v>46236</v>
      </c>
      <c r="H8402" s="2" t="n">
        <v>26.5</v>
      </c>
    </row>
    <row r="8403" customFormat="false" ht="15" hidden="false" customHeight="false" outlineLevel="0" collapsed="false">
      <c r="A8403" s="2" t="s">
        <v>25584</v>
      </c>
      <c r="B8403" s="2" t="s">
        <v>3605</v>
      </c>
      <c r="C8403" s="2" t="s">
        <v>165</v>
      </c>
      <c r="D8403" s="2" t="s">
        <v>17184</v>
      </c>
      <c r="E8403" s="2" t="s">
        <v>17191</v>
      </c>
      <c r="F8403" s="13" t="n">
        <v>45870</v>
      </c>
      <c r="G8403" s="13" t="n">
        <v>45870</v>
      </c>
      <c r="H8403" s="2" t="n">
        <v>2.4</v>
      </c>
    </row>
    <row r="8404" customFormat="false" ht="15" hidden="false" customHeight="false" outlineLevel="0" collapsed="false">
      <c r="A8404" s="2" t="s">
        <v>25585</v>
      </c>
      <c r="B8404" s="2" t="s">
        <v>3436</v>
      </c>
      <c r="C8404" s="2" t="s">
        <v>98</v>
      </c>
      <c r="D8404" s="2" t="s">
        <v>17180</v>
      </c>
      <c r="E8404" s="2" t="s">
        <v>17176</v>
      </c>
      <c r="F8404" s="13" t="n">
        <v>46129</v>
      </c>
      <c r="G8404" s="13" t="n">
        <v>46129</v>
      </c>
      <c r="H8404" s="2" t="n">
        <v>11.1</v>
      </c>
    </row>
    <row r="8405" customFormat="false" ht="15" hidden="false" customHeight="false" outlineLevel="0" collapsed="false">
      <c r="A8405" s="2" t="s">
        <v>25586</v>
      </c>
      <c r="B8405" s="2" t="s">
        <v>543</v>
      </c>
      <c r="C8405" s="2" t="s">
        <v>139</v>
      </c>
      <c r="D8405" s="2" t="s">
        <v>17182</v>
      </c>
      <c r="E8405" s="2" t="s">
        <v>17193</v>
      </c>
      <c r="F8405" s="13" t="n">
        <v>46091</v>
      </c>
      <c r="G8405" s="13" t="n">
        <v>46091</v>
      </c>
      <c r="H8405" s="2" t="n">
        <v>6.2</v>
      </c>
    </row>
    <row r="8406" customFormat="false" ht="15" hidden="false" customHeight="false" outlineLevel="0" collapsed="false">
      <c r="A8406" s="2" t="s">
        <v>25587</v>
      </c>
      <c r="B8406" s="2" t="s">
        <v>5055</v>
      </c>
      <c r="C8406" s="2" t="s">
        <v>98</v>
      </c>
      <c r="D8406" s="2" t="s">
        <v>17175</v>
      </c>
      <c r="E8406" s="2" t="s">
        <v>17187</v>
      </c>
      <c r="F8406" s="13" t="n">
        <v>45961</v>
      </c>
      <c r="G8406" s="13" t="n">
        <v>45962</v>
      </c>
      <c r="H8406" s="2" t="n">
        <v>32.8</v>
      </c>
    </row>
    <row r="8407" customFormat="false" ht="15" hidden="false" customHeight="false" outlineLevel="0" collapsed="false">
      <c r="A8407" s="2" t="s">
        <v>25588</v>
      </c>
      <c r="B8407" s="2" t="s">
        <v>1625</v>
      </c>
      <c r="C8407" s="2" t="s">
        <v>98</v>
      </c>
      <c r="D8407" s="2" t="s">
        <v>17175</v>
      </c>
      <c r="E8407" s="2" t="s">
        <v>17193</v>
      </c>
      <c r="F8407" s="13" t="n">
        <v>45774</v>
      </c>
      <c r="G8407" s="13" t="n">
        <v>45774</v>
      </c>
      <c r="H8407" s="2" t="n">
        <v>5.5</v>
      </c>
    </row>
    <row r="8408" customFormat="false" ht="15" hidden="false" customHeight="false" outlineLevel="0" collapsed="false">
      <c r="A8408" s="2" t="s">
        <v>25589</v>
      </c>
      <c r="B8408" s="2" t="s">
        <v>1048</v>
      </c>
      <c r="C8408" s="2" t="s">
        <v>119</v>
      </c>
      <c r="D8408" s="2" t="s">
        <v>17178</v>
      </c>
      <c r="E8408" s="2" t="s">
        <v>17187</v>
      </c>
      <c r="F8408" s="13" t="n">
        <v>45720</v>
      </c>
      <c r="G8408" s="13" t="n">
        <v>45720</v>
      </c>
      <c r="H8408" s="2" t="n">
        <v>10</v>
      </c>
    </row>
    <row r="8409" customFormat="false" ht="15" hidden="false" customHeight="false" outlineLevel="0" collapsed="false">
      <c r="A8409" s="2" t="s">
        <v>25590</v>
      </c>
      <c r="B8409" s="2" t="s">
        <v>2120</v>
      </c>
      <c r="C8409" s="2" t="s">
        <v>123</v>
      </c>
      <c r="D8409" s="2" t="s">
        <v>17178</v>
      </c>
      <c r="E8409" s="2" t="s">
        <v>17176</v>
      </c>
      <c r="F8409" s="13" t="n">
        <v>45912</v>
      </c>
      <c r="G8409" s="13" t="n">
        <v>45913</v>
      </c>
      <c r="H8409" s="2" t="n">
        <v>25.6</v>
      </c>
    </row>
    <row r="8410" customFormat="false" ht="15" hidden="false" customHeight="false" outlineLevel="0" collapsed="false">
      <c r="A8410" s="2" t="s">
        <v>25591</v>
      </c>
      <c r="B8410" s="2" t="s">
        <v>2089</v>
      </c>
      <c r="C8410" s="2" t="s">
        <v>139</v>
      </c>
      <c r="D8410" s="2" t="s">
        <v>17178</v>
      </c>
      <c r="E8410" s="2" t="s">
        <v>17176</v>
      </c>
      <c r="F8410" s="13" t="n">
        <v>46145</v>
      </c>
      <c r="G8410" s="13" t="n">
        <v>46145</v>
      </c>
      <c r="H8410" s="2" t="n">
        <v>14.1</v>
      </c>
    </row>
    <row r="8411" customFormat="false" ht="15" hidden="false" customHeight="false" outlineLevel="0" collapsed="false">
      <c r="A8411" s="2" t="s">
        <v>25592</v>
      </c>
      <c r="B8411" s="2" t="s">
        <v>3158</v>
      </c>
      <c r="C8411" s="2" t="s">
        <v>128</v>
      </c>
      <c r="D8411" s="2" t="s">
        <v>17178</v>
      </c>
      <c r="E8411" s="2" t="s">
        <v>17187</v>
      </c>
      <c r="F8411" s="13" t="n">
        <v>45781</v>
      </c>
      <c r="G8411" s="13" t="n">
        <v>45781</v>
      </c>
      <c r="H8411" s="2" t="n">
        <v>7.3</v>
      </c>
    </row>
    <row r="8412" customFormat="false" ht="15" hidden="false" customHeight="false" outlineLevel="0" collapsed="false">
      <c r="A8412" s="2" t="s">
        <v>25593</v>
      </c>
      <c r="B8412" s="2" t="s">
        <v>4915</v>
      </c>
      <c r="C8412" s="2" t="s">
        <v>139</v>
      </c>
      <c r="D8412" s="2" t="s">
        <v>17175</v>
      </c>
      <c r="E8412" s="2" t="s">
        <v>17176</v>
      </c>
      <c r="F8412" s="13" t="n">
        <v>45915</v>
      </c>
      <c r="G8412" s="13" t="n">
        <v>45915</v>
      </c>
      <c r="H8412" s="2" t="n">
        <v>23</v>
      </c>
    </row>
    <row r="8413" customFormat="false" ht="15" hidden="false" customHeight="false" outlineLevel="0" collapsed="false">
      <c r="A8413" s="2" t="s">
        <v>25594</v>
      </c>
      <c r="B8413" s="2" t="s">
        <v>3373</v>
      </c>
      <c r="C8413" s="2" t="s">
        <v>98</v>
      </c>
      <c r="D8413" s="2" t="s">
        <v>17184</v>
      </c>
      <c r="E8413" s="2" t="s">
        <v>17191</v>
      </c>
      <c r="F8413" s="13" t="n">
        <v>46108</v>
      </c>
      <c r="G8413" s="13" t="n">
        <v>46108</v>
      </c>
      <c r="H8413" s="2" t="n">
        <v>1.7</v>
      </c>
    </row>
    <row r="8414" customFormat="false" ht="15" hidden="false" customHeight="false" outlineLevel="0" collapsed="false">
      <c r="A8414" s="2" t="s">
        <v>25595</v>
      </c>
      <c r="B8414" s="2" t="s">
        <v>1250</v>
      </c>
      <c r="C8414" s="2" t="s">
        <v>98</v>
      </c>
      <c r="D8414" s="2" t="s">
        <v>17175</v>
      </c>
      <c r="E8414" s="2" t="s">
        <v>17187</v>
      </c>
      <c r="F8414" s="13" t="n">
        <v>46060</v>
      </c>
      <c r="G8414" s="13" t="n">
        <v>46060</v>
      </c>
      <c r="H8414" s="2" t="n">
        <v>11.2</v>
      </c>
    </row>
    <row r="8415" customFormat="false" ht="15" hidden="false" customHeight="false" outlineLevel="0" collapsed="false">
      <c r="A8415" s="2" t="s">
        <v>25596</v>
      </c>
      <c r="B8415" s="2" t="s">
        <v>1563</v>
      </c>
      <c r="C8415" s="2" t="s">
        <v>104</v>
      </c>
      <c r="D8415" s="2" t="s">
        <v>17184</v>
      </c>
      <c r="E8415" s="2" t="s">
        <v>17187</v>
      </c>
      <c r="F8415" s="13" t="n">
        <v>45952</v>
      </c>
      <c r="G8415" s="13" t="n">
        <v>45952</v>
      </c>
      <c r="H8415" s="2" t="n">
        <v>7.5</v>
      </c>
    </row>
    <row r="8416" customFormat="false" ht="15" hidden="false" customHeight="false" outlineLevel="0" collapsed="false">
      <c r="A8416" s="2" t="s">
        <v>25597</v>
      </c>
      <c r="B8416" s="2" t="s">
        <v>1284</v>
      </c>
      <c r="C8416" s="2" t="s">
        <v>139</v>
      </c>
      <c r="D8416" s="2" t="s">
        <v>17178</v>
      </c>
      <c r="E8416" s="2" t="s">
        <v>17176</v>
      </c>
      <c r="F8416" s="13" t="n">
        <v>46164</v>
      </c>
      <c r="G8416" s="13" t="n">
        <v>46165</v>
      </c>
      <c r="H8416" s="2" t="n">
        <v>37.5</v>
      </c>
    </row>
    <row r="8417" customFormat="false" ht="15" hidden="false" customHeight="false" outlineLevel="0" collapsed="false">
      <c r="A8417" s="2" t="s">
        <v>25598</v>
      </c>
      <c r="B8417" s="2" t="s">
        <v>4991</v>
      </c>
      <c r="C8417" s="2" t="s">
        <v>98</v>
      </c>
      <c r="D8417" s="2" t="s">
        <v>17182</v>
      </c>
      <c r="E8417" s="2" t="s">
        <v>17176</v>
      </c>
      <c r="F8417" s="13" t="n">
        <v>46073</v>
      </c>
      <c r="G8417" s="13" t="n">
        <v>46073</v>
      </c>
      <c r="H8417" s="2" t="n">
        <v>9.4</v>
      </c>
    </row>
    <row r="8418" customFormat="false" ht="15" hidden="false" customHeight="false" outlineLevel="0" collapsed="false">
      <c r="A8418" s="2" t="s">
        <v>25599</v>
      </c>
      <c r="B8418" s="2" t="s">
        <v>2268</v>
      </c>
      <c r="C8418" s="2" t="s">
        <v>104</v>
      </c>
      <c r="D8418" s="2" t="s">
        <v>17178</v>
      </c>
      <c r="E8418" s="2" t="s">
        <v>17187</v>
      </c>
      <c r="F8418" s="13" t="n">
        <v>46038</v>
      </c>
      <c r="G8418" s="13" t="n">
        <v>46038</v>
      </c>
      <c r="H8418" s="2" t="n">
        <v>4.3</v>
      </c>
    </row>
    <row r="8419" customFormat="false" ht="15" hidden="false" customHeight="false" outlineLevel="0" collapsed="false">
      <c r="A8419" s="2" t="s">
        <v>25600</v>
      </c>
      <c r="B8419" s="2" t="s">
        <v>1227</v>
      </c>
      <c r="C8419" s="2" t="s">
        <v>123</v>
      </c>
      <c r="D8419" s="2" t="s">
        <v>17184</v>
      </c>
      <c r="E8419" s="2" t="s">
        <v>17176</v>
      </c>
      <c r="F8419" s="13" t="n">
        <v>45762</v>
      </c>
      <c r="G8419" s="13" t="n">
        <v>45763</v>
      </c>
      <c r="H8419" s="2" t="n">
        <v>36.4</v>
      </c>
    </row>
    <row r="8420" customFormat="false" ht="15" hidden="false" customHeight="false" outlineLevel="0" collapsed="false">
      <c r="A8420" s="2" t="s">
        <v>25601</v>
      </c>
      <c r="B8420" s="2" t="s">
        <v>2096</v>
      </c>
      <c r="C8420" s="2" t="s">
        <v>119</v>
      </c>
      <c r="D8420" s="2" t="s">
        <v>17178</v>
      </c>
      <c r="E8420" s="2" t="s">
        <v>17187</v>
      </c>
      <c r="F8420" s="13" t="n">
        <v>46142</v>
      </c>
      <c r="G8420" s="13" t="n">
        <v>46143</v>
      </c>
      <c r="H8420" s="2" t="n">
        <v>41.5</v>
      </c>
    </row>
    <row r="8421" customFormat="false" ht="15" hidden="false" customHeight="false" outlineLevel="0" collapsed="false">
      <c r="A8421" s="2" t="s">
        <v>25602</v>
      </c>
      <c r="B8421" s="2" t="s">
        <v>1482</v>
      </c>
      <c r="C8421" s="2" t="s">
        <v>128</v>
      </c>
      <c r="D8421" s="2" t="s">
        <v>17184</v>
      </c>
      <c r="E8421" s="2" t="s">
        <v>17187</v>
      </c>
      <c r="F8421" s="13" t="n">
        <v>46071</v>
      </c>
      <c r="G8421" s="13" t="n">
        <v>46071</v>
      </c>
      <c r="H8421" s="2" t="n">
        <v>22.2</v>
      </c>
    </row>
    <row r="8422" customFormat="false" ht="15" hidden="false" customHeight="false" outlineLevel="0" collapsed="false">
      <c r="A8422" s="2" t="s">
        <v>25603</v>
      </c>
      <c r="B8422" s="2" t="s">
        <v>4847</v>
      </c>
      <c r="C8422" s="2" t="s">
        <v>139</v>
      </c>
      <c r="D8422" s="2" t="s">
        <v>17182</v>
      </c>
      <c r="E8422" s="2" t="s">
        <v>17176</v>
      </c>
      <c r="F8422" s="13" t="n">
        <v>45760</v>
      </c>
      <c r="G8422" s="13" t="n">
        <v>45761</v>
      </c>
      <c r="H8422" s="2" t="n">
        <v>37.5</v>
      </c>
    </row>
    <row r="8423" customFormat="false" ht="15" hidden="false" customHeight="false" outlineLevel="0" collapsed="false">
      <c r="A8423" s="2" t="s">
        <v>25604</v>
      </c>
      <c r="B8423" s="2" t="s">
        <v>1551</v>
      </c>
      <c r="C8423" s="2" t="s">
        <v>119</v>
      </c>
      <c r="D8423" s="2" t="s">
        <v>17175</v>
      </c>
      <c r="E8423" s="2" t="s">
        <v>17176</v>
      </c>
      <c r="F8423" s="13" t="n">
        <v>45863</v>
      </c>
      <c r="G8423" s="13" t="n">
        <v>45864</v>
      </c>
      <c r="H8423" s="2" t="n">
        <v>40.7</v>
      </c>
    </row>
    <row r="8424" customFormat="false" ht="15" hidden="false" customHeight="false" outlineLevel="0" collapsed="false">
      <c r="A8424" s="2" t="s">
        <v>25605</v>
      </c>
      <c r="B8424" s="2" t="s">
        <v>1536</v>
      </c>
      <c r="C8424" s="2" t="s">
        <v>98</v>
      </c>
      <c r="D8424" s="2" t="s">
        <v>17178</v>
      </c>
      <c r="E8424" s="2" t="s">
        <v>17176</v>
      </c>
      <c r="F8424" s="13" t="n">
        <v>46214</v>
      </c>
      <c r="G8424" s="13" t="n">
        <v>46214</v>
      </c>
      <c r="H8424" s="2" t="n">
        <v>22.8</v>
      </c>
    </row>
    <row r="8425" customFormat="false" ht="15" hidden="false" customHeight="false" outlineLevel="0" collapsed="false">
      <c r="A8425" s="2" t="s">
        <v>25606</v>
      </c>
      <c r="B8425" s="2" t="s">
        <v>1660</v>
      </c>
      <c r="C8425" s="2" t="s">
        <v>98</v>
      </c>
      <c r="D8425" s="2" t="s">
        <v>17180</v>
      </c>
      <c r="E8425" s="2" t="s">
        <v>17193</v>
      </c>
      <c r="F8425" s="13" t="n">
        <v>46014</v>
      </c>
      <c r="G8425" s="13" t="n">
        <v>46014</v>
      </c>
      <c r="H8425" s="2" t="n">
        <v>5.8</v>
      </c>
    </row>
    <row r="8426" customFormat="false" ht="15" hidden="false" customHeight="false" outlineLevel="0" collapsed="false">
      <c r="A8426" s="2" t="s">
        <v>25607</v>
      </c>
      <c r="B8426" s="2" t="s">
        <v>673</v>
      </c>
      <c r="C8426" s="2" t="s">
        <v>145</v>
      </c>
      <c r="D8426" s="2" t="s">
        <v>17175</v>
      </c>
      <c r="E8426" s="2" t="s">
        <v>17187</v>
      </c>
      <c r="F8426" s="13" t="n">
        <v>45837</v>
      </c>
      <c r="G8426" s="13" t="n">
        <v>45837</v>
      </c>
      <c r="H8426" s="2" t="n">
        <v>5.6</v>
      </c>
    </row>
    <row r="8427" customFormat="false" ht="15" hidden="false" customHeight="false" outlineLevel="0" collapsed="false">
      <c r="A8427" s="2" t="s">
        <v>25608</v>
      </c>
      <c r="B8427" s="2" t="s">
        <v>2867</v>
      </c>
      <c r="C8427" s="2" t="s">
        <v>98</v>
      </c>
      <c r="D8427" s="2" t="s">
        <v>17178</v>
      </c>
      <c r="E8427" s="2" t="s">
        <v>17176</v>
      </c>
      <c r="F8427" s="13" t="n">
        <v>45891</v>
      </c>
      <c r="G8427" s="13" t="n">
        <v>45892</v>
      </c>
      <c r="H8427" s="2" t="n">
        <v>37.2</v>
      </c>
    </row>
    <row r="8428" customFormat="false" ht="15" hidden="false" customHeight="false" outlineLevel="0" collapsed="false">
      <c r="A8428" s="2" t="s">
        <v>25609</v>
      </c>
      <c r="B8428" s="2" t="s">
        <v>4786</v>
      </c>
      <c r="C8428" s="2" t="s">
        <v>165</v>
      </c>
      <c r="D8428" s="2" t="s">
        <v>17178</v>
      </c>
      <c r="E8428" s="2" t="s">
        <v>17187</v>
      </c>
      <c r="F8428" s="13" t="n">
        <v>45937</v>
      </c>
      <c r="G8428" s="13" t="n">
        <v>45937</v>
      </c>
      <c r="H8428" s="2" t="n">
        <v>8.2</v>
      </c>
    </row>
    <row r="8429" customFormat="false" ht="15" hidden="false" customHeight="false" outlineLevel="0" collapsed="false">
      <c r="A8429" s="2" t="s">
        <v>25610</v>
      </c>
      <c r="B8429" s="2" t="s">
        <v>1066</v>
      </c>
      <c r="C8429" s="2" t="s">
        <v>128</v>
      </c>
      <c r="D8429" s="2" t="s">
        <v>17178</v>
      </c>
      <c r="E8429" s="2" t="s">
        <v>17187</v>
      </c>
      <c r="F8429" s="13" t="n">
        <v>45838</v>
      </c>
      <c r="G8429" s="13" t="n">
        <v>45838</v>
      </c>
      <c r="H8429" s="2" t="n">
        <v>18.2</v>
      </c>
    </row>
    <row r="8430" customFormat="false" ht="15" hidden="false" customHeight="false" outlineLevel="0" collapsed="false">
      <c r="A8430" s="2" t="s">
        <v>25611</v>
      </c>
      <c r="B8430" s="2" t="s">
        <v>800</v>
      </c>
      <c r="C8430" s="2" t="s">
        <v>98</v>
      </c>
      <c r="D8430" s="2" t="s">
        <v>17182</v>
      </c>
      <c r="E8430" s="2" t="s">
        <v>17176</v>
      </c>
      <c r="F8430" s="13" t="n">
        <v>46147</v>
      </c>
      <c r="G8430" s="13" t="n">
        <v>46148</v>
      </c>
      <c r="H8430" s="2" t="n">
        <v>24.5</v>
      </c>
    </row>
    <row r="8431" customFormat="false" ht="15" hidden="false" customHeight="false" outlineLevel="0" collapsed="false">
      <c r="A8431" s="2" t="s">
        <v>25612</v>
      </c>
      <c r="B8431" s="2" t="s">
        <v>4165</v>
      </c>
      <c r="C8431" s="2" t="s">
        <v>98</v>
      </c>
      <c r="D8431" s="2" t="s">
        <v>17175</v>
      </c>
      <c r="E8431" s="2" t="s">
        <v>17187</v>
      </c>
      <c r="F8431" s="13" t="n">
        <v>46029</v>
      </c>
      <c r="G8431" s="13" t="n">
        <v>46030</v>
      </c>
      <c r="H8431" s="2" t="n">
        <v>24.5</v>
      </c>
    </row>
    <row r="8432" customFormat="false" ht="15" hidden="false" customHeight="false" outlineLevel="0" collapsed="false">
      <c r="A8432" s="2" t="s">
        <v>25613</v>
      </c>
      <c r="B8432" s="2" t="s">
        <v>4387</v>
      </c>
      <c r="C8432" s="2" t="s">
        <v>119</v>
      </c>
      <c r="D8432" s="2" t="s">
        <v>17178</v>
      </c>
      <c r="E8432" s="2" t="s">
        <v>17193</v>
      </c>
      <c r="F8432" s="13" t="n">
        <v>45992</v>
      </c>
      <c r="G8432" s="13" t="n">
        <v>45992</v>
      </c>
      <c r="H8432" s="2" t="n">
        <v>4.5</v>
      </c>
    </row>
    <row r="8433" customFormat="false" ht="15" hidden="false" customHeight="false" outlineLevel="0" collapsed="false">
      <c r="A8433" s="2" t="s">
        <v>25614</v>
      </c>
      <c r="B8433" s="2" t="s">
        <v>1260</v>
      </c>
      <c r="C8433" s="2" t="s">
        <v>114</v>
      </c>
      <c r="D8433" s="2" t="s">
        <v>17175</v>
      </c>
      <c r="E8433" s="2" t="s">
        <v>17193</v>
      </c>
      <c r="F8433" s="13" t="n">
        <v>46066</v>
      </c>
      <c r="G8433" s="13" t="n">
        <v>46066</v>
      </c>
      <c r="H8433" s="2" t="n">
        <v>7.3</v>
      </c>
    </row>
    <row r="8434" customFormat="false" ht="15" hidden="false" customHeight="false" outlineLevel="0" collapsed="false">
      <c r="A8434" s="2" t="s">
        <v>25615</v>
      </c>
      <c r="B8434" s="2" t="s">
        <v>1418</v>
      </c>
      <c r="C8434" s="2" t="s">
        <v>119</v>
      </c>
      <c r="D8434" s="2" t="s">
        <v>17175</v>
      </c>
      <c r="E8434" s="2" t="s">
        <v>17193</v>
      </c>
      <c r="F8434" s="13" t="n">
        <v>45982</v>
      </c>
      <c r="G8434" s="13" t="n">
        <v>45982</v>
      </c>
      <c r="H8434" s="2" t="n">
        <v>5.1</v>
      </c>
    </row>
    <row r="8435" customFormat="false" ht="15" hidden="false" customHeight="false" outlineLevel="0" collapsed="false">
      <c r="A8435" s="2" t="s">
        <v>25616</v>
      </c>
      <c r="B8435" s="2" t="s">
        <v>1569</v>
      </c>
      <c r="C8435" s="2" t="s">
        <v>165</v>
      </c>
      <c r="D8435" s="2" t="s">
        <v>17175</v>
      </c>
      <c r="E8435" s="2" t="s">
        <v>17187</v>
      </c>
      <c r="F8435" s="13" t="n">
        <v>45873</v>
      </c>
      <c r="G8435" s="13" t="n">
        <v>45873</v>
      </c>
      <c r="H8435" s="2" t="n">
        <v>11.5</v>
      </c>
    </row>
    <row r="8436" customFormat="false" ht="15" hidden="false" customHeight="false" outlineLevel="0" collapsed="false">
      <c r="A8436" s="2" t="s">
        <v>25617</v>
      </c>
      <c r="B8436" s="2" t="s">
        <v>2180</v>
      </c>
      <c r="C8436" s="2" t="s">
        <v>141</v>
      </c>
      <c r="D8436" s="2" t="s">
        <v>17175</v>
      </c>
      <c r="E8436" s="2" t="s">
        <v>17193</v>
      </c>
      <c r="F8436" s="13" t="n">
        <v>45639</v>
      </c>
      <c r="G8436" s="13" t="n">
        <v>45639</v>
      </c>
      <c r="H8436" s="2" t="n">
        <v>9.7</v>
      </c>
    </row>
    <row r="8437" customFormat="false" ht="15" hidden="false" customHeight="false" outlineLevel="0" collapsed="false">
      <c r="A8437" s="2" t="s">
        <v>25618</v>
      </c>
      <c r="B8437" s="2" t="s">
        <v>5036</v>
      </c>
      <c r="C8437" s="2" t="s">
        <v>98</v>
      </c>
      <c r="D8437" s="2" t="s">
        <v>17175</v>
      </c>
      <c r="E8437" s="2" t="s">
        <v>17193</v>
      </c>
      <c r="F8437" s="13" t="n">
        <v>46165</v>
      </c>
      <c r="G8437" s="13" t="n">
        <v>46165</v>
      </c>
      <c r="H8437" s="2" t="n">
        <v>8</v>
      </c>
    </row>
    <row r="8438" customFormat="false" ht="15" hidden="false" customHeight="false" outlineLevel="0" collapsed="false">
      <c r="A8438" s="2" t="s">
        <v>25619</v>
      </c>
      <c r="B8438" s="2" t="s">
        <v>5001</v>
      </c>
      <c r="C8438" s="2" t="s">
        <v>98</v>
      </c>
      <c r="D8438" s="2" t="s">
        <v>17175</v>
      </c>
      <c r="E8438" s="2" t="s">
        <v>17193</v>
      </c>
      <c r="F8438" s="13" t="n">
        <v>45947</v>
      </c>
      <c r="G8438" s="13" t="n">
        <v>45947</v>
      </c>
      <c r="H8438" s="2" t="n">
        <v>4</v>
      </c>
    </row>
    <row r="8439" customFormat="false" ht="15" hidden="false" customHeight="false" outlineLevel="0" collapsed="false">
      <c r="A8439" s="2" t="s">
        <v>25620</v>
      </c>
      <c r="B8439" s="2" t="s">
        <v>3019</v>
      </c>
      <c r="C8439" s="2" t="s">
        <v>119</v>
      </c>
      <c r="D8439" s="2" t="s">
        <v>17184</v>
      </c>
      <c r="E8439" s="2" t="s">
        <v>17176</v>
      </c>
      <c r="F8439" s="13" t="n">
        <v>46070</v>
      </c>
      <c r="G8439" s="13" t="n">
        <v>46070</v>
      </c>
      <c r="H8439" s="2" t="n">
        <v>18.9</v>
      </c>
    </row>
    <row r="8440" customFormat="false" ht="15" hidden="false" customHeight="false" outlineLevel="0" collapsed="false">
      <c r="A8440" s="2" t="s">
        <v>25621</v>
      </c>
      <c r="B8440" s="2" t="s">
        <v>2235</v>
      </c>
      <c r="C8440" s="2" t="s">
        <v>141</v>
      </c>
      <c r="D8440" s="2" t="s">
        <v>17178</v>
      </c>
      <c r="E8440" s="2" t="s">
        <v>17187</v>
      </c>
      <c r="F8440" s="13" t="n">
        <v>45834</v>
      </c>
      <c r="G8440" s="13" t="n">
        <v>45834</v>
      </c>
      <c r="H8440" s="2" t="n">
        <v>7.1</v>
      </c>
    </row>
    <row r="8441" customFormat="false" ht="15" hidden="false" customHeight="false" outlineLevel="0" collapsed="false">
      <c r="A8441" s="2" t="s">
        <v>25622</v>
      </c>
      <c r="B8441" s="2" t="s">
        <v>2859</v>
      </c>
      <c r="C8441" s="2" t="s">
        <v>123</v>
      </c>
      <c r="D8441" s="2" t="s">
        <v>17184</v>
      </c>
      <c r="E8441" s="2" t="s">
        <v>17176</v>
      </c>
      <c r="F8441" s="13" t="n">
        <v>46152</v>
      </c>
      <c r="G8441" s="13" t="n">
        <v>46153</v>
      </c>
      <c r="H8441" s="2" t="n">
        <v>25.3</v>
      </c>
    </row>
    <row r="8442" customFormat="false" ht="15" hidden="false" customHeight="false" outlineLevel="0" collapsed="false">
      <c r="A8442" s="2" t="s">
        <v>25623</v>
      </c>
      <c r="B8442" s="2" t="s">
        <v>381</v>
      </c>
      <c r="C8442" s="2" t="s">
        <v>139</v>
      </c>
      <c r="D8442" s="2" t="s">
        <v>17182</v>
      </c>
      <c r="E8442" s="2" t="s">
        <v>17187</v>
      </c>
      <c r="F8442" s="13" t="n">
        <v>46098</v>
      </c>
      <c r="G8442" s="13" t="n">
        <v>46098</v>
      </c>
      <c r="H8442" s="2" t="n">
        <v>20</v>
      </c>
    </row>
    <row r="8443" customFormat="false" ht="15" hidden="false" customHeight="false" outlineLevel="0" collapsed="false">
      <c r="A8443" s="2" t="s">
        <v>25624</v>
      </c>
      <c r="B8443" s="2" t="s">
        <v>1280</v>
      </c>
      <c r="C8443" s="2" t="s">
        <v>104</v>
      </c>
      <c r="D8443" s="2" t="s">
        <v>17178</v>
      </c>
      <c r="E8443" s="2" t="s">
        <v>17187</v>
      </c>
      <c r="F8443" s="13" t="n">
        <v>45943</v>
      </c>
      <c r="G8443" s="13" t="n">
        <v>45944</v>
      </c>
      <c r="H8443" s="2" t="n">
        <v>32.6</v>
      </c>
    </row>
    <row r="8444" customFormat="false" ht="15" hidden="false" customHeight="false" outlineLevel="0" collapsed="false">
      <c r="A8444" s="2" t="s">
        <v>25625</v>
      </c>
      <c r="B8444" s="2" t="s">
        <v>3657</v>
      </c>
      <c r="C8444" s="2" t="s">
        <v>108</v>
      </c>
      <c r="D8444" s="2" t="s">
        <v>17184</v>
      </c>
      <c r="E8444" s="2" t="s">
        <v>17176</v>
      </c>
      <c r="F8444" s="13" t="n">
        <v>45710</v>
      </c>
      <c r="G8444" s="13" t="n">
        <v>45710</v>
      </c>
      <c r="H8444" s="2" t="n">
        <v>8.3</v>
      </c>
    </row>
    <row r="8445" customFormat="false" ht="15" hidden="false" customHeight="false" outlineLevel="0" collapsed="false">
      <c r="A8445" s="2" t="s">
        <v>25626</v>
      </c>
      <c r="B8445" s="2" t="s">
        <v>394</v>
      </c>
      <c r="C8445" s="2" t="s">
        <v>119</v>
      </c>
      <c r="D8445" s="2" t="s">
        <v>17182</v>
      </c>
      <c r="E8445" s="2" t="s">
        <v>17191</v>
      </c>
      <c r="F8445" s="13" t="n">
        <v>46215</v>
      </c>
      <c r="G8445" s="13" t="n">
        <v>46215</v>
      </c>
      <c r="H8445" s="2" t="n">
        <v>3.7</v>
      </c>
    </row>
    <row r="8446" customFormat="false" ht="15" hidden="false" customHeight="false" outlineLevel="0" collapsed="false">
      <c r="A8446" s="2" t="s">
        <v>25627</v>
      </c>
      <c r="B8446" s="2" t="s">
        <v>3554</v>
      </c>
      <c r="C8446" s="2" t="s">
        <v>139</v>
      </c>
      <c r="D8446" s="2" t="s">
        <v>17180</v>
      </c>
      <c r="E8446" s="2" t="s">
        <v>17176</v>
      </c>
      <c r="F8446" s="13" t="n">
        <v>45913</v>
      </c>
      <c r="G8446" s="13" t="n">
        <v>45914</v>
      </c>
      <c r="H8446" s="2" t="n">
        <v>34.5</v>
      </c>
    </row>
    <row r="8447" customFormat="false" ht="15" hidden="false" customHeight="false" outlineLevel="0" collapsed="false">
      <c r="A8447" s="2" t="s">
        <v>25628</v>
      </c>
      <c r="B8447" s="2" t="s">
        <v>4412</v>
      </c>
      <c r="C8447" s="2" t="s">
        <v>141</v>
      </c>
      <c r="D8447" s="2" t="s">
        <v>17184</v>
      </c>
      <c r="E8447" s="2" t="s">
        <v>17176</v>
      </c>
      <c r="F8447" s="13" t="n">
        <v>46082</v>
      </c>
      <c r="G8447" s="13" t="n">
        <v>46082</v>
      </c>
      <c r="H8447" s="2" t="n">
        <v>22.6</v>
      </c>
    </row>
    <row r="8448" customFormat="false" ht="15" hidden="false" customHeight="false" outlineLevel="0" collapsed="false">
      <c r="A8448" s="2" t="s">
        <v>25629</v>
      </c>
      <c r="B8448" s="2" t="s">
        <v>3255</v>
      </c>
      <c r="C8448" s="2" t="s">
        <v>104</v>
      </c>
      <c r="D8448" s="2" t="s">
        <v>17178</v>
      </c>
      <c r="E8448" s="2" t="s">
        <v>17176</v>
      </c>
      <c r="F8448" s="13" t="n">
        <v>45844</v>
      </c>
      <c r="G8448" s="13" t="n">
        <v>45844</v>
      </c>
      <c r="H8448" s="2" t="n">
        <v>14</v>
      </c>
    </row>
    <row r="8449" customFormat="false" ht="15" hidden="false" customHeight="false" outlineLevel="0" collapsed="false">
      <c r="A8449" s="2" t="s">
        <v>25630</v>
      </c>
      <c r="B8449" s="2" t="s">
        <v>337</v>
      </c>
      <c r="C8449" s="2" t="s">
        <v>165</v>
      </c>
      <c r="D8449" s="2" t="s">
        <v>17178</v>
      </c>
      <c r="E8449" s="2" t="s">
        <v>17176</v>
      </c>
      <c r="F8449" s="13" t="n">
        <v>46034</v>
      </c>
      <c r="G8449" s="13" t="n">
        <v>46035</v>
      </c>
      <c r="H8449" s="2" t="n">
        <v>25.5</v>
      </c>
    </row>
    <row r="8450" customFormat="false" ht="15" hidden="false" customHeight="false" outlineLevel="0" collapsed="false">
      <c r="A8450" s="2" t="s">
        <v>25631</v>
      </c>
      <c r="B8450" s="2" t="s">
        <v>1013</v>
      </c>
      <c r="C8450" s="2" t="s">
        <v>139</v>
      </c>
      <c r="D8450" s="2" t="s">
        <v>17175</v>
      </c>
      <c r="E8450" s="2" t="s">
        <v>17187</v>
      </c>
      <c r="F8450" s="13" t="n">
        <v>46009</v>
      </c>
      <c r="G8450" s="13" t="n">
        <v>46009</v>
      </c>
      <c r="H8450" s="2" t="n">
        <v>9.2</v>
      </c>
    </row>
    <row r="8451" customFormat="false" ht="15" hidden="false" customHeight="false" outlineLevel="0" collapsed="false">
      <c r="A8451" s="2" t="s">
        <v>25632</v>
      </c>
      <c r="B8451" s="2" t="s">
        <v>3389</v>
      </c>
      <c r="C8451" s="2" t="s">
        <v>108</v>
      </c>
      <c r="D8451" s="2" t="s">
        <v>17175</v>
      </c>
      <c r="E8451" s="2" t="s">
        <v>17187</v>
      </c>
      <c r="F8451" s="13" t="n">
        <v>45818</v>
      </c>
      <c r="G8451" s="13" t="n">
        <v>45818</v>
      </c>
      <c r="H8451" s="2" t="n">
        <v>3.7</v>
      </c>
    </row>
    <row r="8452" customFormat="false" ht="15" hidden="false" customHeight="false" outlineLevel="0" collapsed="false">
      <c r="A8452" s="2" t="s">
        <v>25633</v>
      </c>
      <c r="B8452" s="2" t="s">
        <v>816</v>
      </c>
      <c r="C8452" s="2" t="s">
        <v>139</v>
      </c>
      <c r="D8452" s="2" t="s">
        <v>17182</v>
      </c>
      <c r="E8452" s="2" t="s">
        <v>17176</v>
      </c>
      <c r="F8452" s="13" t="n">
        <v>45670</v>
      </c>
      <c r="G8452" s="13" t="n">
        <v>45670</v>
      </c>
      <c r="H8452" s="2" t="n">
        <v>9.3</v>
      </c>
    </row>
    <row r="8453" customFormat="false" ht="15" hidden="false" customHeight="false" outlineLevel="0" collapsed="false">
      <c r="A8453" s="2" t="s">
        <v>25634</v>
      </c>
      <c r="B8453" s="2" t="s">
        <v>868</v>
      </c>
      <c r="C8453" s="2" t="s">
        <v>98</v>
      </c>
      <c r="D8453" s="2" t="s">
        <v>17182</v>
      </c>
      <c r="E8453" s="2" t="s">
        <v>17193</v>
      </c>
      <c r="F8453" s="13" t="n">
        <v>45989</v>
      </c>
      <c r="G8453" s="13" t="n">
        <v>45989</v>
      </c>
      <c r="H8453" s="2" t="n">
        <v>2.8</v>
      </c>
    </row>
    <row r="8454" customFormat="false" ht="15" hidden="false" customHeight="false" outlineLevel="0" collapsed="false">
      <c r="A8454" s="2" t="s">
        <v>25635</v>
      </c>
      <c r="B8454" s="2" t="s">
        <v>1624</v>
      </c>
      <c r="C8454" s="2" t="s">
        <v>108</v>
      </c>
      <c r="D8454" s="2" t="s">
        <v>17182</v>
      </c>
      <c r="E8454" s="2" t="s">
        <v>17193</v>
      </c>
      <c r="F8454" s="13" t="n">
        <v>45971</v>
      </c>
      <c r="G8454" s="13" t="n">
        <v>45971</v>
      </c>
      <c r="H8454" s="2" t="n">
        <v>5.2</v>
      </c>
    </row>
    <row r="8455" customFormat="false" ht="15" hidden="false" customHeight="false" outlineLevel="0" collapsed="false">
      <c r="A8455" s="2" t="s">
        <v>25636</v>
      </c>
      <c r="B8455" s="2" t="s">
        <v>1032</v>
      </c>
      <c r="C8455" s="2" t="s">
        <v>141</v>
      </c>
      <c r="D8455" s="2" t="s">
        <v>17175</v>
      </c>
      <c r="E8455" s="2" t="s">
        <v>17187</v>
      </c>
      <c r="F8455" s="13" t="n">
        <v>45959</v>
      </c>
      <c r="G8455" s="13" t="n">
        <v>45959</v>
      </c>
      <c r="H8455" s="2" t="n">
        <v>12.1</v>
      </c>
    </row>
    <row r="8456" customFormat="false" ht="15" hidden="false" customHeight="false" outlineLevel="0" collapsed="false">
      <c r="A8456" s="2" t="s">
        <v>25637</v>
      </c>
      <c r="B8456" s="2" t="s">
        <v>2266</v>
      </c>
      <c r="C8456" s="2" t="s">
        <v>145</v>
      </c>
      <c r="D8456" s="2" t="s">
        <v>17180</v>
      </c>
      <c r="E8456" s="2" t="s">
        <v>17176</v>
      </c>
      <c r="F8456" s="13" t="n">
        <v>46052</v>
      </c>
      <c r="G8456" s="13" t="n">
        <v>46053</v>
      </c>
      <c r="H8456" s="2" t="n">
        <v>31.6</v>
      </c>
    </row>
    <row r="8457" customFormat="false" ht="15" hidden="false" customHeight="false" outlineLevel="0" collapsed="false">
      <c r="A8457" s="2" t="s">
        <v>25638</v>
      </c>
      <c r="B8457" s="2" t="s">
        <v>1751</v>
      </c>
      <c r="C8457" s="2" t="s">
        <v>114</v>
      </c>
      <c r="D8457" s="2" t="s">
        <v>17175</v>
      </c>
      <c r="E8457" s="2" t="s">
        <v>17187</v>
      </c>
      <c r="F8457" s="13" t="n">
        <v>46101</v>
      </c>
      <c r="G8457" s="13" t="n">
        <v>46101</v>
      </c>
      <c r="H8457" s="2" t="n">
        <v>12.6</v>
      </c>
    </row>
    <row r="8458" customFormat="false" ht="15" hidden="false" customHeight="false" outlineLevel="0" collapsed="false">
      <c r="A8458" s="2" t="s">
        <v>25639</v>
      </c>
      <c r="B8458" s="2" t="s">
        <v>4961</v>
      </c>
      <c r="C8458" s="2" t="s">
        <v>98</v>
      </c>
      <c r="D8458" s="2" t="s">
        <v>17178</v>
      </c>
      <c r="E8458" s="2" t="s">
        <v>17176</v>
      </c>
      <c r="F8458" s="13" t="n">
        <v>46029</v>
      </c>
      <c r="G8458" s="13" t="n">
        <v>46029</v>
      </c>
      <c r="H8458" s="2" t="n">
        <v>15.2</v>
      </c>
    </row>
    <row r="8459" customFormat="false" ht="15" hidden="false" customHeight="false" outlineLevel="0" collapsed="false">
      <c r="A8459" s="2" t="s">
        <v>25640</v>
      </c>
      <c r="B8459" s="2" t="s">
        <v>4260</v>
      </c>
      <c r="C8459" s="2" t="s">
        <v>145</v>
      </c>
      <c r="D8459" s="2" t="s">
        <v>17180</v>
      </c>
      <c r="E8459" s="2" t="s">
        <v>17176</v>
      </c>
      <c r="F8459" s="13" t="n">
        <v>45701</v>
      </c>
      <c r="G8459" s="13" t="n">
        <v>45702</v>
      </c>
      <c r="H8459" s="2" t="n">
        <v>27.4</v>
      </c>
    </row>
    <row r="8460" customFormat="false" ht="15" hidden="false" customHeight="false" outlineLevel="0" collapsed="false">
      <c r="A8460" s="2" t="s">
        <v>25641</v>
      </c>
      <c r="B8460" s="2" t="s">
        <v>539</v>
      </c>
      <c r="C8460" s="2" t="s">
        <v>98</v>
      </c>
      <c r="D8460" s="2" t="s">
        <v>17175</v>
      </c>
      <c r="E8460" s="2" t="s">
        <v>17187</v>
      </c>
      <c r="F8460" s="13" t="n">
        <v>46156</v>
      </c>
      <c r="G8460" s="13" t="n">
        <v>46156</v>
      </c>
      <c r="H8460" s="2" t="n">
        <v>8.7</v>
      </c>
    </row>
    <row r="8461" customFormat="false" ht="15" hidden="false" customHeight="false" outlineLevel="0" collapsed="false">
      <c r="A8461" s="2" t="s">
        <v>25642</v>
      </c>
      <c r="B8461" s="2" t="s">
        <v>2344</v>
      </c>
      <c r="C8461" s="2" t="s">
        <v>119</v>
      </c>
      <c r="D8461" s="2" t="s">
        <v>17175</v>
      </c>
      <c r="E8461" s="2" t="s">
        <v>17191</v>
      </c>
      <c r="F8461" s="13" t="n">
        <v>46099</v>
      </c>
      <c r="G8461" s="13" t="n">
        <v>46099</v>
      </c>
      <c r="H8461" s="2" t="n">
        <v>1.9</v>
      </c>
    </row>
    <row r="8462" customFormat="false" ht="15" hidden="false" customHeight="false" outlineLevel="0" collapsed="false">
      <c r="A8462" s="2" t="s">
        <v>25643</v>
      </c>
      <c r="B8462" s="2" t="s">
        <v>3371</v>
      </c>
      <c r="C8462" s="2" t="s">
        <v>114</v>
      </c>
      <c r="D8462" s="2" t="s">
        <v>17178</v>
      </c>
      <c r="E8462" s="2" t="s">
        <v>17176</v>
      </c>
      <c r="F8462" s="13" t="n">
        <v>46072</v>
      </c>
      <c r="G8462" s="13" t="n">
        <v>46072</v>
      </c>
      <c r="H8462" s="2" t="n">
        <v>12.6</v>
      </c>
    </row>
    <row r="8463" customFormat="false" ht="15" hidden="false" customHeight="false" outlineLevel="0" collapsed="false">
      <c r="A8463" s="2" t="s">
        <v>25644</v>
      </c>
      <c r="B8463" s="2" t="s">
        <v>1563</v>
      </c>
      <c r="C8463" s="2" t="s">
        <v>104</v>
      </c>
      <c r="D8463" s="2" t="s">
        <v>17178</v>
      </c>
      <c r="E8463" s="2" t="s">
        <v>17187</v>
      </c>
      <c r="F8463" s="13" t="n">
        <v>45678</v>
      </c>
      <c r="G8463" s="13" t="n">
        <v>45678</v>
      </c>
      <c r="H8463" s="2" t="n">
        <v>2.9</v>
      </c>
    </row>
    <row r="8464" customFormat="false" ht="15" hidden="false" customHeight="false" outlineLevel="0" collapsed="false">
      <c r="A8464" s="2" t="s">
        <v>25645</v>
      </c>
      <c r="B8464" s="2" t="s">
        <v>4147</v>
      </c>
      <c r="C8464" s="2" t="s">
        <v>108</v>
      </c>
      <c r="D8464" s="2" t="s">
        <v>17184</v>
      </c>
      <c r="E8464" s="2" t="s">
        <v>17193</v>
      </c>
      <c r="F8464" s="13" t="n">
        <v>46081</v>
      </c>
      <c r="G8464" s="13" t="n">
        <v>46081</v>
      </c>
      <c r="H8464" s="2" t="n">
        <v>8.8</v>
      </c>
    </row>
    <row r="8465" customFormat="false" ht="15" hidden="false" customHeight="false" outlineLevel="0" collapsed="false">
      <c r="A8465" s="2" t="s">
        <v>25646</v>
      </c>
      <c r="B8465" s="2" t="s">
        <v>1135</v>
      </c>
      <c r="C8465" s="2" t="s">
        <v>139</v>
      </c>
      <c r="D8465" s="2" t="s">
        <v>17175</v>
      </c>
      <c r="E8465" s="2" t="s">
        <v>17191</v>
      </c>
      <c r="F8465" s="13" t="n">
        <v>46174</v>
      </c>
      <c r="G8465" s="13" t="n">
        <v>46174</v>
      </c>
      <c r="H8465" s="2" t="n">
        <v>3.6</v>
      </c>
    </row>
    <row r="8466" customFormat="false" ht="15" hidden="false" customHeight="false" outlineLevel="0" collapsed="false">
      <c r="A8466" s="2" t="s">
        <v>25647</v>
      </c>
      <c r="B8466" s="2" t="s">
        <v>482</v>
      </c>
      <c r="C8466" s="2" t="s">
        <v>139</v>
      </c>
      <c r="D8466" s="2" t="s">
        <v>17175</v>
      </c>
      <c r="E8466" s="2" t="s">
        <v>17187</v>
      </c>
      <c r="F8466" s="13" t="n">
        <v>46127</v>
      </c>
      <c r="G8466" s="13" t="n">
        <v>46127</v>
      </c>
      <c r="H8466" s="2" t="n">
        <v>4.9</v>
      </c>
    </row>
    <row r="8467" customFormat="false" ht="15" hidden="false" customHeight="false" outlineLevel="0" collapsed="false">
      <c r="A8467" s="2" t="s">
        <v>25648</v>
      </c>
      <c r="B8467" s="2" t="s">
        <v>3738</v>
      </c>
      <c r="C8467" s="2" t="s">
        <v>119</v>
      </c>
      <c r="D8467" s="2" t="s">
        <v>17180</v>
      </c>
      <c r="E8467" s="2" t="s">
        <v>17176</v>
      </c>
      <c r="F8467" s="13" t="n">
        <v>45809</v>
      </c>
      <c r="G8467" s="13" t="n">
        <v>45809</v>
      </c>
      <c r="H8467" s="2" t="n">
        <v>12.9</v>
      </c>
    </row>
    <row r="8468" customFormat="false" ht="15" hidden="false" customHeight="false" outlineLevel="0" collapsed="false">
      <c r="A8468" s="2" t="s">
        <v>25649</v>
      </c>
      <c r="B8468" s="2" t="s">
        <v>834</v>
      </c>
      <c r="C8468" s="2" t="s">
        <v>119</v>
      </c>
      <c r="D8468" s="2" t="s">
        <v>17182</v>
      </c>
      <c r="E8468" s="2" t="s">
        <v>17176</v>
      </c>
      <c r="F8468" s="13" t="n">
        <v>46064</v>
      </c>
      <c r="G8468" s="13" t="n">
        <v>46064</v>
      </c>
      <c r="H8468" s="2" t="n">
        <v>7.2</v>
      </c>
    </row>
    <row r="8469" customFormat="false" ht="15" hidden="false" customHeight="false" outlineLevel="0" collapsed="false">
      <c r="A8469" s="2" t="s">
        <v>25650</v>
      </c>
      <c r="B8469" s="2" t="s">
        <v>1577</v>
      </c>
      <c r="C8469" s="2" t="s">
        <v>98</v>
      </c>
      <c r="D8469" s="2" t="s">
        <v>17184</v>
      </c>
      <c r="E8469" s="2" t="s">
        <v>17187</v>
      </c>
      <c r="F8469" s="13" t="n">
        <v>45922</v>
      </c>
      <c r="G8469" s="13" t="n">
        <v>45922</v>
      </c>
      <c r="H8469" s="2" t="n">
        <v>4.6</v>
      </c>
    </row>
    <row r="8470" customFormat="false" ht="15" hidden="false" customHeight="false" outlineLevel="0" collapsed="false">
      <c r="A8470" s="2" t="s">
        <v>25651</v>
      </c>
      <c r="B8470" s="2" t="s">
        <v>2854</v>
      </c>
      <c r="C8470" s="2" t="s">
        <v>98</v>
      </c>
      <c r="D8470" s="2" t="s">
        <v>17178</v>
      </c>
      <c r="E8470" s="2" t="s">
        <v>17191</v>
      </c>
      <c r="F8470" s="13" t="n">
        <v>46052</v>
      </c>
      <c r="G8470" s="13" t="n">
        <v>46052</v>
      </c>
      <c r="H8470" s="2" t="n">
        <v>0.8</v>
      </c>
    </row>
    <row r="8471" customFormat="false" ht="15" hidden="false" customHeight="false" outlineLevel="0" collapsed="false">
      <c r="A8471" s="2" t="s">
        <v>25652</v>
      </c>
      <c r="B8471" s="2" t="s">
        <v>5018</v>
      </c>
      <c r="C8471" s="2" t="s">
        <v>98</v>
      </c>
      <c r="D8471" s="2" t="s">
        <v>17182</v>
      </c>
      <c r="E8471" s="2" t="s">
        <v>17193</v>
      </c>
      <c r="F8471" s="13" t="n">
        <v>46074</v>
      </c>
      <c r="G8471" s="13" t="n">
        <v>46074</v>
      </c>
      <c r="H8471" s="2" t="n">
        <v>2.4</v>
      </c>
    </row>
    <row r="8472" customFormat="false" ht="15" hidden="false" customHeight="false" outlineLevel="0" collapsed="false">
      <c r="A8472" s="2" t="s">
        <v>25653</v>
      </c>
      <c r="B8472" s="2" t="s">
        <v>4683</v>
      </c>
      <c r="C8472" s="2" t="s">
        <v>165</v>
      </c>
      <c r="D8472" s="2" t="s">
        <v>17184</v>
      </c>
      <c r="E8472" s="2" t="s">
        <v>17187</v>
      </c>
      <c r="F8472" s="13" t="n">
        <v>45805</v>
      </c>
      <c r="G8472" s="13" t="n">
        <v>45805</v>
      </c>
      <c r="H8472" s="2" t="n">
        <v>18.7</v>
      </c>
    </row>
    <row r="8473" customFormat="false" ht="15" hidden="false" customHeight="false" outlineLevel="0" collapsed="false">
      <c r="A8473" s="2" t="s">
        <v>25654</v>
      </c>
      <c r="B8473" s="2" t="s">
        <v>2754</v>
      </c>
      <c r="C8473" s="2" t="s">
        <v>139</v>
      </c>
      <c r="D8473" s="2" t="s">
        <v>17180</v>
      </c>
      <c r="E8473" s="2" t="s">
        <v>17187</v>
      </c>
      <c r="F8473" s="13" t="n">
        <v>46167</v>
      </c>
      <c r="G8473" s="13" t="n">
        <v>46167</v>
      </c>
      <c r="H8473" s="2" t="n">
        <v>3.9</v>
      </c>
    </row>
    <row r="8474" customFormat="false" ht="15" hidden="false" customHeight="false" outlineLevel="0" collapsed="false">
      <c r="A8474" s="2" t="s">
        <v>25655</v>
      </c>
      <c r="B8474" s="2" t="s">
        <v>936</v>
      </c>
      <c r="C8474" s="2" t="s">
        <v>114</v>
      </c>
      <c r="D8474" s="2" t="s">
        <v>17175</v>
      </c>
      <c r="E8474" s="2" t="s">
        <v>17187</v>
      </c>
      <c r="F8474" s="13" t="n">
        <v>45899</v>
      </c>
      <c r="G8474" s="13" t="n">
        <v>45899</v>
      </c>
      <c r="H8474" s="2" t="n">
        <v>10.8</v>
      </c>
    </row>
    <row r="8475" customFormat="false" ht="15" hidden="false" customHeight="false" outlineLevel="0" collapsed="false">
      <c r="A8475" s="2" t="s">
        <v>25656</v>
      </c>
      <c r="B8475" s="2" t="s">
        <v>1953</v>
      </c>
      <c r="C8475" s="2" t="s">
        <v>128</v>
      </c>
      <c r="D8475" s="2" t="s">
        <v>17184</v>
      </c>
      <c r="E8475" s="2" t="s">
        <v>17176</v>
      </c>
      <c r="F8475" s="13" t="n">
        <v>46092</v>
      </c>
      <c r="G8475" s="13" t="n">
        <v>46092</v>
      </c>
      <c r="H8475" s="2" t="n">
        <v>23.8</v>
      </c>
    </row>
    <row r="8476" customFormat="false" ht="15" hidden="false" customHeight="false" outlineLevel="0" collapsed="false">
      <c r="A8476" s="2" t="s">
        <v>25657</v>
      </c>
      <c r="B8476" s="2" t="s">
        <v>2247</v>
      </c>
      <c r="C8476" s="2" t="s">
        <v>98</v>
      </c>
      <c r="D8476" s="2" t="s">
        <v>17178</v>
      </c>
      <c r="E8476" s="2" t="s">
        <v>17187</v>
      </c>
      <c r="F8476" s="13" t="n">
        <v>46119</v>
      </c>
      <c r="G8476" s="13" t="n">
        <v>46119</v>
      </c>
      <c r="H8476" s="2" t="n">
        <v>8</v>
      </c>
    </row>
    <row r="8477" customFormat="false" ht="15" hidden="false" customHeight="false" outlineLevel="0" collapsed="false">
      <c r="A8477" s="2" t="s">
        <v>25658</v>
      </c>
      <c r="B8477" s="2" t="s">
        <v>3408</v>
      </c>
      <c r="C8477" s="2" t="s">
        <v>163</v>
      </c>
      <c r="D8477" s="2" t="s">
        <v>17184</v>
      </c>
      <c r="E8477" s="2" t="s">
        <v>17187</v>
      </c>
      <c r="F8477" s="13" t="n">
        <v>46107</v>
      </c>
      <c r="G8477" s="13" t="n">
        <v>46107</v>
      </c>
      <c r="H8477" s="2" t="n">
        <v>3.3</v>
      </c>
    </row>
    <row r="8478" customFormat="false" ht="15" hidden="false" customHeight="false" outlineLevel="0" collapsed="false">
      <c r="A8478" s="2" t="s">
        <v>25659</v>
      </c>
      <c r="B8478" s="2" t="s">
        <v>1119</v>
      </c>
      <c r="C8478" s="2" t="s">
        <v>128</v>
      </c>
      <c r="D8478" s="2" t="s">
        <v>17182</v>
      </c>
      <c r="E8478" s="2" t="s">
        <v>17176</v>
      </c>
      <c r="F8478" s="13" t="n">
        <v>46206</v>
      </c>
      <c r="G8478" s="13" t="n">
        <v>46207</v>
      </c>
      <c r="H8478" s="2" t="n">
        <v>46.8</v>
      </c>
    </row>
    <row r="8479" customFormat="false" ht="15" hidden="false" customHeight="false" outlineLevel="0" collapsed="false">
      <c r="A8479" s="2" t="s">
        <v>25660</v>
      </c>
      <c r="B8479" s="2" t="s">
        <v>3272</v>
      </c>
      <c r="C8479" s="2" t="s">
        <v>145</v>
      </c>
      <c r="D8479" s="2" t="s">
        <v>17184</v>
      </c>
      <c r="E8479" s="2" t="s">
        <v>17193</v>
      </c>
      <c r="F8479" s="13" t="n">
        <v>45725</v>
      </c>
      <c r="G8479" s="13" t="n">
        <v>45725</v>
      </c>
      <c r="H8479" s="2" t="n">
        <v>12</v>
      </c>
    </row>
    <row r="8480" customFormat="false" ht="15" hidden="false" customHeight="false" outlineLevel="0" collapsed="false">
      <c r="A8480" s="2" t="s">
        <v>25661</v>
      </c>
      <c r="B8480" s="2" t="s">
        <v>2546</v>
      </c>
      <c r="C8480" s="2" t="s">
        <v>104</v>
      </c>
      <c r="D8480" s="2" t="s">
        <v>17175</v>
      </c>
      <c r="E8480" s="2" t="s">
        <v>17187</v>
      </c>
      <c r="F8480" s="13" t="n">
        <v>46169</v>
      </c>
      <c r="G8480" s="13" t="n">
        <v>46169</v>
      </c>
      <c r="H8480" s="2" t="n">
        <v>17.2</v>
      </c>
    </row>
    <row r="8481" customFormat="false" ht="15" hidden="false" customHeight="false" outlineLevel="0" collapsed="false">
      <c r="A8481" s="2" t="s">
        <v>25662</v>
      </c>
      <c r="B8481" s="2" t="s">
        <v>243</v>
      </c>
      <c r="C8481" s="2" t="s">
        <v>104</v>
      </c>
      <c r="D8481" s="2" t="s">
        <v>17178</v>
      </c>
      <c r="E8481" s="2" t="s">
        <v>17176</v>
      </c>
      <c r="F8481" s="13" t="n">
        <v>45879</v>
      </c>
      <c r="G8481" s="13" t="n">
        <v>45879</v>
      </c>
      <c r="H8481" s="2" t="n">
        <v>9.8</v>
      </c>
    </row>
    <row r="8482" customFormat="false" ht="15" hidden="false" customHeight="false" outlineLevel="0" collapsed="false">
      <c r="A8482" s="2" t="s">
        <v>25663</v>
      </c>
      <c r="B8482" s="2" t="s">
        <v>2014</v>
      </c>
      <c r="C8482" s="2" t="s">
        <v>108</v>
      </c>
      <c r="D8482" s="2" t="s">
        <v>17178</v>
      </c>
      <c r="E8482" s="2" t="s">
        <v>17176</v>
      </c>
      <c r="F8482" s="13" t="n">
        <v>45917</v>
      </c>
      <c r="G8482" s="13" t="n">
        <v>45918</v>
      </c>
      <c r="H8482" s="2" t="n">
        <v>24.3</v>
      </c>
    </row>
    <row r="8483" customFormat="false" ht="15" hidden="false" customHeight="false" outlineLevel="0" collapsed="false">
      <c r="A8483" s="2" t="s">
        <v>25664</v>
      </c>
      <c r="B8483" s="2" t="s">
        <v>2604</v>
      </c>
      <c r="C8483" s="2" t="s">
        <v>165</v>
      </c>
      <c r="D8483" s="2" t="s">
        <v>17184</v>
      </c>
      <c r="E8483" s="2" t="s">
        <v>17176</v>
      </c>
      <c r="F8483" s="13" t="n">
        <v>45937</v>
      </c>
      <c r="G8483" s="13" t="n">
        <v>45937</v>
      </c>
      <c r="H8483" s="2" t="n">
        <v>9.4</v>
      </c>
    </row>
    <row r="8484" customFormat="false" ht="15" hidden="false" customHeight="false" outlineLevel="0" collapsed="false">
      <c r="A8484" s="2" t="s">
        <v>25665</v>
      </c>
      <c r="B8484" s="2" t="s">
        <v>2985</v>
      </c>
      <c r="C8484" s="2" t="s">
        <v>139</v>
      </c>
      <c r="D8484" s="2" t="s">
        <v>17180</v>
      </c>
      <c r="E8484" s="2" t="s">
        <v>17187</v>
      </c>
      <c r="F8484" s="13" t="n">
        <v>46136</v>
      </c>
      <c r="G8484" s="13" t="n">
        <v>46136</v>
      </c>
      <c r="H8484" s="2" t="n">
        <v>7.2</v>
      </c>
    </row>
    <row r="8485" customFormat="false" ht="15" hidden="false" customHeight="false" outlineLevel="0" collapsed="false">
      <c r="A8485" s="2" t="s">
        <v>25666</v>
      </c>
      <c r="B8485" s="2" t="s">
        <v>2489</v>
      </c>
      <c r="C8485" s="2" t="s">
        <v>114</v>
      </c>
      <c r="D8485" s="2" t="s">
        <v>17182</v>
      </c>
      <c r="E8485" s="2" t="s">
        <v>17187</v>
      </c>
      <c r="F8485" s="13" t="n">
        <v>46174</v>
      </c>
      <c r="G8485" s="13" t="n">
        <v>46174</v>
      </c>
      <c r="H8485" s="2" t="n">
        <v>3</v>
      </c>
    </row>
    <row r="8486" customFormat="false" ht="15" hidden="false" customHeight="false" outlineLevel="0" collapsed="false">
      <c r="A8486" s="2" t="s">
        <v>25667</v>
      </c>
      <c r="B8486" s="2" t="s">
        <v>1708</v>
      </c>
      <c r="C8486" s="2" t="s">
        <v>104</v>
      </c>
      <c r="D8486" s="2" t="s">
        <v>17184</v>
      </c>
      <c r="E8486" s="2" t="s">
        <v>17187</v>
      </c>
      <c r="F8486" s="13" t="n">
        <v>46154</v>
      </c>
      <c r="G8486" s="13" t="n">
        <v>46154</v>
      </c>
      <c r="H8486" s="2" t="n">
        <v>12.7</v>
      </c>
    </row>
    <row r="8487" customFormat="false" ht="15" hidden="false" customHeight="false" outlineLevel="0" collapsed="false">
      <c r="A8487" s="2" t="s">
        <v>25668</v>
      </c>
      <c r="B8487" s="2" t="s">
        <v>4625</v>
      </c>
      <c r="C8487" s="2" t="s">
        <v>139</v>
      </c>
      <c r="D8487" s="2" t="s">
        <v>17175</v>
      </c>
      <c r="E8487" s="2" t="s">
        <v>17176</v>
      </c>
      <c r="F8487" s="13" t="n">
        <v>45979</v>
      </c>
      <c r="G8487" s="13" t="n">
        <v>45979</v>
      </c>
      <c r="H8487" s="2" t="n">
        <v>20.2</v>
      </c>
    </row>
    <row r="8488" customFormat="false" ht="15" hidden="false" customHeight="false" outlineLevel="0" collapsed="false">
      <c r="A8488" s="2" t="s">
        <v>25669</v>
      </c>
      <c r="B8488" s="2" t="s">
        <v>4494</v>
      </c>
      <c r="C8488" s="2" t="s">
        <v>119</v>
      </c>
      <c r="D8488" s="2" t="s">
        <v>17184</v>
      </c>
      <c r="E8488" s="2" t="s">
        <v>17176</v>
      </c>
      <c r="F8488" s="13" t="n">
        <v>46249</v>
      </c>
      <c r="G8488" s="13" t="n">
        <v>46249</v>
      </c>
      <c r="H8488" s="2" t="n">
        <v>15.8</v>
      </c>
    </row>
    <row r="8489" customFormat="false" ht="15" hidden="false" customHeight="false" outlineLevel="0" collapsed="false">
      <c r="A8489" s="2" t="s">
        <v>25670</v>
      </c>
      <c r="B8489" s="2" t="s">
        <v>1055</v>
      </c>
      <c r="C8489" s="2" t="s">
        <v>128</v>
      </c>
      <c r="D8489" s="2" t="s">
        <v>17180</v>
      </c>
      <c r="E8489" s="2" t="s">
        <v>17187</v>
      </c>
      <c r="F8489" s="13" t="n">
        <v>46084</v>
      </c>
      <c r="G8489" s="13" t="n">
        <v>46084</v>
      </c>
      <c r="H8489" s="2" t="n">
        <v>14.5</v>
      </c>
    </row>
    <row r="8490" customFormat="false" ht="15" hidden="false" customHeight="false" outlineLevel="0" collapsed="false">
      <c r="A8490" s="2" t="s">
        <v>25671</v>
      </c>
      <c r="B8490" s="2" t="s">
        <v>1572</v>
      </c>
      <c r="C8490" s="2" t="s">
        <v>104</v>
      </c>
      <c r="D8490" s="2" t="s">
        <v>17184</v>
      </c>
      <c r="E8490" s="2" t="s">
        <v>17187</v>
      </c>
      <c r="F8490" s="13" t="n">
        <v>45908</v>
      </c>
      <c r="G8490" s="13" t="n">
        <v>45908</v>
      </c>
      <c r="H8490" s="2" t="n">
        <v>8.7</v>
      </c>
    </row>
    <row r="8491" customFormat="false" ht="15" hidden="false" customHeight="false" outlineLevel="0" collapsed="false">
      <c r="A8491" s="2" t="s">
        <v>25672</v>
      </c>
      <c r="B8491" s="2" t="s">
        <v>2462</v>
      </c>
      <c r="C8491" s="2" t="s">
        <v>104</v>
      </c>
      <c r="D8491" s="2" t="s">
        <v>17182</v>
      </c>
      <c r="E8491" s="2" t="s">
        <v>17187</v>
      </c>
      <c r="F8491" s="13" t="n">
        <v>46056</v>
      </c>
      <c r="G8491" s="13" t="n">
        <v>46056</v>
      </c>
      <c r="H8491" s="2" t="n">
        <v>10.7</v>
      </c>
    </row>
    <row r="8492" customFormat="false" ht="15" hidden="false" customHeight="false" outlineLevel="0" collapsed="false">
      <c r="A8492" s="2" t="s">
        <v>25673</v>
      </c>
      <c r="B8492" s="2" t="s">
        <v>3383</v>
      </c>
      <c r="C8492" s="2" t="s">
        <v>114</v>
      </c>
      <c r="D8492" s="2" t="s">
        <v>17178</v>
      </c>
      <c r="E8492" s="2" t="s">
        <v>17176</v>
      </c>
      <c r="F8492" s="13" t="n">
        <v>46169</v>
      </c>
      <c r="G8492" s="13" t="n">
        <v>46169</v>
      </c>
      <c r="H8492" s="2" t="n">
        <v>18.8</v>
      </c>
    </row>
    <row r="8493" customFormat="false" ht="15" hidden="false" customHeight="false" outlineLevel="0" collapsed="false">
      <c r="A8493" s="2" t="s">
        <v>25674</v>
      </c>
      <c r="B8493" s="2" t="s">
        <v>3161</v>
      </c>
      <c r="C8493" s="2" t="s">
        <v>165</v>
      </c>
      <c r="D8493" s="2" t="s">
        <v>17180</v>
      </c>
      <c r="E8493" s="2" t="s">
        <v>17176</v>
      </c>
      <c r="F8493" s="13" t="n">
        <v>46008</v>
      </c>
      <c r="G8493" s="13" t="n">
        <v>46008</v>
      </c>
      <c r="H8493" s="2" t="n">
        <v>19.2</v>
      </c>
    </row>
    <row r="8494" customFormat="false" ht="15" hidden="false" customHeight="false" outlineLevel="0" collapsed="false">
      <c r="A8494" s="2" t="s">
        <v>25675</v>
      </c>
      <c r="B8494" s="2" t="s">
        <v>3321</v>
      </c>
      <c r="C8494" s="2" t="s">
        <v>98</v>
      </c>
      <c r="D8494" s="2" t="s">
        <v>17175</v>
      </c>
      <c r="E8494" s="2" t="s">
        <v>17176</v>
      </c>
      <c r="F8494" s="13" t="n">
        <v>45727</v>
      </c>
      <c r="G8494" s="13" t="n">
        <v>45727</v>
      </c>
      <c r="H8494" s="2" t="n">
        <v>11.6</v>
      </c>
    </row>
    <row r="8495" customFormat="false" ht="15" hidden="false" customHeight="false" outlineLevel="0" collapsed="false">
      <c r="A8495" s="2" t="s">
        <v>25676</v>
      </c>
      <c r="B8495" s="2" t="s">
        <v>4412</v>
      </c>
      <c r="C8495" s="2" t="s">
        <v>141</v>
      </c>
      <c r="D8495" s="2" t="s">
        <v>17178</v>
      </c>
      <c r="E8495" s="2" t="s">
        <v>17191</v>
      </c>
      <c r="F8495" s="13" t="n">
        <v>45976</v>
      </c>
      <c r="G8495" s="13" t="n">
        <v>45976</v>
      </c>
      <c r="H8495" s="2" t="n">
        <v>1.9</v>
      </c>
    </row>
    <row r="8496" customFormat="false" ht="15" hidden="false" customHeight="false" outlineLevel="0" collapsed="false">
      <c r="A8496" s="2" t="s">
        <v>25677</v>
      </c>
      <c r="B8496" s="2" t="s">
        <v>4630</v>
      </c>
      <c r="C8496" s="2" t="s">
        <v>141</v>
      </c>
      <c r="D8496" s="2" t="s">
        <v>17178</v>
      </c>
      <c r="E8496" s="2" t="s">
        <v>17191</v>
      </c>
      <c r="F8496" s="13" t="n">
        <v>45966</v>
      </c>
      <c r="G8496" s="13" t="n">
        <v>45966</v>
      </c>
      <c r="H8496" s="2" t="n">
        <v>1.7</v>
      </c>
    </row>
    <row r="8497" customFormat="false" ht="15" hidden="false" customHeight="false" outlineLevel="0" collapsed="false">
      <c r="A8497" s="2" t="s">
        <v>25678</v>
      </c>
      <c r="B8497" s="2" t="s">
        <v>4478</v>
      </c>
      <c r="C8497" s="2" t="s">
        <v>98</v>
      </c>
      <c r="D8497" s="2" t="s">
        <v>17180</v>
      </c>
      <c r="E8497" s="2" t="s">
        <v>17187</v>
      </c>
      <c r="F8497" s="13" t="n">
        <v>46164</v>
      </c>
      <c r="G8497" s="13" t="n">
        <v>46164</v>
      </c>
      <c r="H8497" s="2" t="n">
        <v>11.8</v>
      </c>
    </row>
    <row r="8498" customFormat="false" ht="15" hidden="false" customHeight="false" outlineLevel="0" collapsed="false">
      <c r="A8498" s="2" t="s">
        <v>25679</v>
      </c>
      <c r="B8498" s="2" t="s">
        <v>858</v>
      </c>
      <c r="C8498" s="2" t="s">
        <v>141</v>
      </c>
      <c r="D8498" s="2" t="s">
        <v>17184</v>
      </c>
      <c r="E8498" s="2" t="s">
        <v>17176</v>
      </c>
      <c r="F8498" s="13" t="n">
        <v>46050</v>
      </c>
      <c r="G8498" s="13" t="n">
        <v>46052</v>
      </c>
      <c r="H8498" s="2" t="n">
        <v>56.1</v>
      </c>
    </row>
    <row r="8499" customFormat="false" ht="15" hidden="false" customHeight="false" outlineLevel="0" collapsed="false">
      <c r="A8499" s="2" t="s">
        <v>25680</v>
      </c>
      <c r="B8499" s="2" t="s">
        <v>846</v>
      </c>
      <c r="C8499" s="2" t="s">
        <v>139</v>
      </c>
      <c r="D8499" s="2" t="s">
        <v>17175</v>
      </c>
      <c r="E8499" s="2" t="s">
        <v>17176</v>
      </c>
      <c r="F8499" s="13" t="n">
        <v>45873</v>
      </c>
      <c r="G8499" s="13" t="n">
        <v>45874</v>
      </c>
      <c r="H8499" s="2" t="n">
        <v>32.9</v>
      </c>
    </row>
    <row r="8500" customFormat="false" ht="15" hidden="false" customHeight="false" outlineLevel="0" collapsed="false">
      <c r="A8500" s="2" t="s">
        <v>25681</v>
      </c>
      <c r="B8500" s="2" t="s">
        <v>693</v>
      </c>
      <c r="C8500" s="2" t="s">
        <v>119</v>
      </c>
      <c r="D8500" s="2" t="s">
        <v>17180</v>
      </c>
      <c r="E8500" s="2" t="s">
        <v>17193</v>
      </c>
      <c r="F8500" s="13" t="n">
        <v>45833</v>
      </c>
      <c r="G8500" s="13" t="n">
        <v>45833</v>
      </c>
      <c r="H8500" s="2" t="n">
        <v>4.3</v>
      </c>
    </row>
    <row r="8501" customFormat="false" ht="15" hidden="false" customHeight="false" outlineLevel="0" collapsed="false">
      <c r="A8501" s="2" t="s">
        <v>25682</v>
      </c>
      <c r="B8501" s="2" t="s">
        <v>2922</v>
      </c>
      <c r="C8501" s="2" t="s">
        <v>119</v>
      </c>
      <c r="D8501" s="2" t="s">
        <v>17175</v>
      </c>
      <c r="E8501" s="2" t="s">
        <v>17193</v>
      </c>
      <c r="F8501" s="13" t="n">
        <v>45907</v>
      </c>
      <c r="G8501" s="13" t="n">
        <v>45907</v>
      </c>
      <c r="H8501" s="2" t="n">
        <v>7.5</v>
      </c>
    </row>
    <row r="8502" customFormat="false" ht="15" hidden="false" customHeight="false" outlineLevel="0" collapsed="false">
      <c r="A8502" s="2" t="s">
        <v>25683</v>
      </c>
      <c r="B8502" s="2" t="s">
        <v>1925</v>
      </c>
      <c r="C8502" s="2" t="s">
        <v>141</v>
      </c>
      <c r="D8502" s="2" t="s">
        <v>17178</v>
      </c>
      <c r="E8502" s="2" t="s">
        <v>17176</v>
      </c>
      <c r="F8502" s="13" t="n">
        <v>45649</v>
      </c>
      <c r="G8502" s="13" t="n">
        <v>45650</v>
      </c>
      <c r="H8502" s="2" t="n">
        <v>25</v>
      </c>
    </row>
    <row r="8503" customFormat="false" ht="15" hidden="false" customHeight="false" outlineLevel="0" collapsed="false">
      <c r="A8503" s="2" t="s">
        <v>25684</v>
      </c>
      <c r="B8503" s="2" t="s">
        <v>3392</v>
      </c>
      <c r="C8503" s="2" t="s">
        <v>165</v>
      </c>
      <c r="D8503" s="2" t="s">
        <v>17178</v>
      </c>
      <c r="E8503" s="2" t="s">
        <v>17176</v>
      </c>
      <c r="F8503" s="13" t="n">
        <v>46077</v>
      </c>
      <c r="G8503" s="13" t="n">
        <v>46077</v>
      </c>
      <c r="H8503" s="2" t="n">
        <v>20.9</v>
      </c>
    </row>
    <row r="8504" customFormat="false" ht="15" hidden="false" customHeight="false" outlineLevel="0" collapsed="false">
      <c r="A8504" s="2" t="s">
        <v>25685</v>
      </c>
      <c r="B8504" s="2" t="s">
        <v>2805</v>
      </c>
      <c r="C8504" s="2" t="s">
        <v>119</v>
      </c>
      <c r="D8504" s="2" t="s">
        <v>17178</v>
      </c>
      <c r="E8504" s="2" t="s">
        <v>17187</v>
      </c>
      <c r="F8504" s="13" t="n">
        <v>45888</v>
      </c>
      <c r="G8504" s="13" t="n">
        <v>45888</v>
      </c>
      <c r="H8504" s="2" t="n">
        <v>11.9</v>
      </c>
    </row>
    <row r="8505" customFormat="false" ht="15" hidden="false" customHeight="false" outlineLevel="0" collapsed="false">
      <c r="A8505" s="2" t="s">
        <v>25686</v>
      </c>
      <c r="B8505" s="2" t="s">
        <v>1836</v>
      </c>
      <c r="C8505" s="2" t="s">
        <v>98</v>
      </c>
      <c r="D8505" s="2" t="s">
        <v>17182</v>
      </c>
      <c r="E8505" s="2" t="s">
        <v>17187</v>
      </c>
      <c r="F8505" s="13" t="n">
        <v>45993</v>
      </c>
      <c r="G8505" s="13" t="n">
        <v>45993</v>
      </c>
      <c r="H8505" s="2" t="n">
        <v>13.6</v>
      </c>
    </row>
    <row r="8506" customFormat="false" ht="15" hidden="false" customHeight="false" outlineLevel="0" collapsed="false">
      <c r="A8506" s="2" t="s">
        <v>25687</v>
      </c>
      <c r="B8506" s="2" t="s">
        <v>947</v>
      </c>
      <c r="C8506" s="2" t="s">
        <v>139</v>
      </c>
      <c r="D8506" s="2" t="s">
        <v>17178</v>
      </c>
      <c r="E8506" s="2" t="s">
        <v>17187</v>
      </c>
      <c r="F8506" s="13" t="n">
        <v>46058</v>
      </c>
      <c r="G8506" s="13" t="n">
        <v>46059</v>
      </c>
      <c r="H8506" s="2" t="n">
        <v>28</v>
      </c>
    </row>
    <row r="8507" customFormat="false" ht="15" hidden="false" customHeight="false" outlineLevel="0" collapsed="false">
      <c r="A8507" s="2" t="s">
        <v>25688</v>
      </c>
      <c r="B8507" s="2" t="s">
        <v>3088</v>
      </c>
      <c r="C8507" s="2" t="s">
        <v>139</v>
      </c>
      <c r="D8507" s="2" t="s">
        <v>17178</v>
      </c>
      <c r="E8507" s="2" t="s">
        <v>17176</v>
      </c>
      <c r="F8507" s="13" t="n">
        <v>45682</v>
      </c>
      <c r="G8507" s="13" t="n">
        <v>45682</v>
      </c>
      <c r="H8507" s="2" t="n">
        <v>12.9</v>
      </c>
    </row>
    <row r="8508" customFormat="false" ht="15" hidden="false" customHeight="false" outlineLevel="0" collapsed="false">
      <c r="A8508" s="2" t="s">
        <v>25689</v>
      </c>
      <c r="B8508" s="2" t="s">
        <v>2398</v>
      </c>
      <c r="C8508" s="2" t="s">
        <v>128</v>
      </c>
      <c r="D8508" s="2" t="s">
        <v>17175</v>
      </c>
      <c r="E8508" s="2" t="s">
        <v>17176</v>
      </c>
      <c r="F8508" s="13" t="n">
        <v>46005</v>
      </c>
      <c r="G8508" s="13" t="n">
        <v>46005</v>
      </c>
      <c r="H8508" s="2" t="n">
        <v>19.2</v>
      </c>
    </row>
    <row r="8509" customFormat="false" ht="15" hidden="false" customHeight="false" outlineLevel="0" collapsed="false">
      <c r="A8509" s="2" t="s">
        <v>25690</v>
      </c>
      <c r="B8509" s="2" t="s">
        <v>3064</v>
      </c>
      <c r="C8509" s="2" t="s">
        <v>165</v>
      </c>
      <c r="D8509" s="2" t="s">
        <v>17180</v>
      </c>
      <c r="E8509" s="2" t="s">
        <v>17176</v>
      </c>
      <c r="F8509" s="13" t="n">
        <v>45883</v>
      </c>
      <c r="G8509" s="13" t="n">
        <v>45883</v>
      </c>
      <c r="H8509" s="2" t="n">
        <v>8.4</v>
      </c>
    </row>
    <row r="8510" customFormat="false" ht="15" hidden="false" customHeight="false" outlineLevel="0" collapsed="false">
      <c r="A8510" s="2" t="s">
        <v>25691</v>
      </c>
      <c r="B8510" s="2" t="s">
        <v>2890</v>
      </c>
      <c r="C8510" s="2" t="s">
        <v>119</v>
      </c>
      <c r="D8510" s="2" t="s">
        <v>17178</v>
      </c>
      <c r="E8510" s="2" t="s">
        <v>17176</v>
      </c>
      <c r="F8510" s="13" t="n">
        <v>46128</v>
      </c>
      <c r="G8510" s="13" t="n">
        <v>46128</v>
      </c>
      <c r="H8510" s="2" t="n">
        <v>16.7</v>
      </c>
    </row>
    <row r="8511" customFormat="false" ht="15" hidden="false" customHeight="false" outlineLevel="0" collapsed="false">
      <c r="A8511" s="2" t="s">
        <v>25692</v>
      </c>
      <c r="B8511" s="2" t="s">
        <v>251</v>
      </c>
      <c r="C8511" s="2" t="s">
        <v>128</v>
      </c>
      <c r="D8511" s="2" t="s">
        <v>17184</v>
      </c>
      <c r="E8511" s="2" t="s">
        <v>17193</v>
      </c>
      <c r="F8511" s="13" t="n">
        <v>45819</v>
      </c>
      <c r="G8511" s="13" t="n">
        <v>45819</v>
      </c>
      <c r="H8511" s="2" t="n">
        <v>11.7</v>
      </c>
    </row>
    <row r="8512" customFormat="false" ht="15" hidden="false" customHeight="false" outlineLevel="0" collapsed="false">
      <c r="A8512" s="2" t="s">
        <v>25693</v>
      </c>
      <c r="B8512" s="2" t="s">
        <v>4006</v>
      </c>
      <c r="C8512" s="2" t="s">
        <v>114</v>
      </c>
      <c r="D8512" s="2" t="s">
        <v>17184</v>
      </c>
      <c r="E8512" s="2" t="s">
        <v>17187</v>
      </c>
      <c r="F8512" s="13" t="n">
        <v>46001</v>
      </c>
      <c r="G8512" s="13" t="n">
        <v>46001</v>
      </c>
      <c r="H8512" s="2" t="n">
        <v>22.4</v>
      </c>
    </row>
    <row r="8513" customFormat="false" ht="15" hidden="false" customHeight="false" outlineLevel="0" collapsed="false">
      <c r="A8513" s="2" t="s">
        <v>25694</v>
      </c>
      <c r="B8513" s="2" t="s">
        <v>2079</v>
      </c>
      <c r="C8513" s="2" t="s">
        <v>98</v>
      </c>
      <c r="D8513" s="2" t="s">
        <v>17180</v>
      </c>
      <c r="E8513" s="2" t="s">
        <v>17176</v>
      </c>
      <c r="F8513" s="13" t="n">
        <v>46025</v>
      </c>
      <c r="G8513" s="13" t="n">
        <v>46025</v>
      </c>
      <c r="H8513" s="2" t="n">
        <v>8.1</v>
      </c>
    </row>
    <row r="8514" customFormat="false" ht="15" hidden="false" customHeight="false" outlineLevel="0" collapsed="false">
      <c r="A8514" s="2" t="s">
        <v>25695</v>
      </c>
      <c r="B8514" s="2" t="s">
        <v>984</v>
      </c>
      <c r="C8514" s="2" t="s">
        <v>104</v>
      </c>
      <c r="D8514" s="2" t="s">
        <v>17180</v>
      </c>
      <c r="E8514" s="2" t="s">
        <v>17187</v>
      </c>
      <c r="F8514" s="13" t="n">
        <v>45826</v>
      </c>
      <c r="G8514" s="13" t="n">
        <v>45826</v>
      </c>
      <c r="H8514" s="2" t="n">
        <v>11.6</v>
      </c>
    </row>
    <row r="8515" customFormat="false" ht="15" hidden="false" customHeight="false" outlineLevel="0" collapsed="false">
      <c r="A8515" s="2" t="s">
        <v>25696</v>
      </c>
      <c r="B8515" s="2" t="s">
        <v>2606</v>
      </c>
      <c r="C8515" s="2" t="s">
        <v>165</v>
      </c>
      <c r="D8515" s="2" t="s">
        <v>17184</v>
      </c>
      <c r="E8515" s="2" t="s">
        <v>17187</v>
      </c>
      <c r="F8515" s="13" t="n">
        <v>46081</v>
      </c>
      <c r="G8515" s="13" t="n">
        <v>46081</v>
      </c>
      <c r="H8515" s="2" t="n">
        <v>5.9</v>
      </c>
    </row>
    <row r="8516" customFormat="false" ht="15" hidden="false" customHeight="false" outlineLevel="0" collapsed="false">
      <c r="A8516" s="2" t="s">
        <v>25697</v>
      </c>
      <c r="B8516" s="2" t="s">
        <v>1424</v>
      </c>
      <c r="C8516" s="2" t="s">
        <v>98</v>
      </c>
      <c r="D8516" s="2" t="s">
        <v>17182</v>
      </c>
      <c r="E8516" s="2" t="s">
        <v>17176</v>
      </c>
      <c r="F8516" s="13" t="n">
        <v>46061</v>
      </c>
      <c r="G8516" s="13" t="n">
        <v>46061</v>
      </c>
      <c r="H8516" s="2" t="n">
        <v>7.3</v>
      </c>
    </row>
    <row r="8517" customFormat="false" ht="15" hidden="false" customHeight="false" outlineLevel="0" collapsed="false">
      <c r="A8517" s="2" t="s">
        <v>25698</v>
      </c>
      <c r="B8517" s="2" t="s">
        <v>1264</v>
      </c>
      <c r="C8517" s="2" t="s">
        <v>108</v>
      </c>
      <c r="D8517" s="2" t="s">
        <v>17178</v>
      </c>
      <c r="E8517" s="2" t="s">
        <v>17176</v>
      </c>
      <c r="F8517" s="13" t="n">
        <v>45644</v>
      </c>
      <c r="G8517" s="13" t="n">
        <v>45644</v>
      </c>
      <c r="H8517" s="2" t="n">
        <v>13.8</v>
      </c>
    </row>
    <row r="8518" customFormat="false" ht="15" hidden="false" customHeight="false" outlineLevel="0" collapsed="false">
      <c r="A8518" s="2" t="s">
        <v>25699</v>
      </c>
      <c r="B8518" s="2" t="s">
        <v>1952</v>
      </c>
      <c r="C8518" s="2" t="s">
        <v>98</v>
      </c>
      <c r="D8518" s="2" t="s">
        <v>17184</v>
      </c>
      <c r="E8518" s="2" t="s">
        <v>17193</v>
      </c>
      <c r="F8518" s="13" t="n">
        <v>46028</v>
      </c>
      <c r="G8518" s="13" t="n">
        <v>46028</v>
      </c>
      <c r="H8518" s="2" t="n">
        <v>7.3</v>
      </c>
    </row>
    <row r="8519" customFormat="false" ht="15" hidden="false" customHeight="false" outlineLevel="0" collapsed="false">
      <c r="A8519" s="2" t="s">
        <v>25700</v>
      </c>
      <c r="B8519" s="2" t="s">
        <v>516</v>
      </c>
      <c r="C8519" s="2" t="s">
        <v>98</v>
      </c>
      <c r="D8519" s="2" t="s">
        <v>17184</v>
      </c>
      <c r="E8519" s="2" t="s">
        <v>17187</v>
      </c>
      <c r="F8519" s="13" t="n">
        <v>46155</v>
      </c>
      <c r="G8519" s="13" t="n">
        <v>46155</v>
      </c>
      <c r="H8519" s="2" t="n">
        <v>5.5</v>
      </c>
    </row>
    <row r="8520" customFormat="false" ht="15" hidden="false" customHeight="false" outlineLevel="0" collapsed="false">
      <c r="A8520" s="2" t="s">
        <v>25701</v>
      </c>
      <c r="B8520" s="2" t="s">
        <v>3963</v>
      </c>
      <c r="C8520" s="2" t="s">
        <v>98</v>
      </c>
      <c r="D8520" s="2" t="s">
        <v>17175</v>
      </c>
      <c r="E8520" s="2" t="s">
        <v>17176</v>
      </c>
      <c r="F8520" s="13" t="n">
        <v>46238</v>
      </c>
      <c r="G8520" s="13" t="n">
        <v>46238</v>
      </c>
      <c r="H8520" s="2" t="n">
        <v>7.7</v>
      </c>
    </row>
    <row r="8521" customFormat="false" ht="15" hidden="false" customHeight="false" outlineLevel="0" collapsed="false">
      <c r="A8521" s="2" t="s">
        <v>25702</v>
      </c>
      <c r="B8521" s="2" t="s">
        <v>2070</v>
      </c>
      <c r="C8521" s="2" t="s">
        <v>98</v>
      </c>
      <c r="D8521" s="2" t="s">
        <v>17182</v>
      </c>
      <c r="E8521" s="2" t="s">
        <v>17176</v>
      </c>
      <c r="F8521" s="13" t="n">
        <v>46162</v>
      </c>
      <c r="G8521" s="13" t="n">
        <v>46162</v>
      </c>
      <c r="H8521" s="2" t="n">
        <v>15.6</v>
      </c>
    </row>
    <row r="8522" customFormat="false" ht="15" hidden="false" customHeight="false" outlineLevel="0" collapsed="false">
      <c r="A8522" s="2" t="s">
        <v>25703</v>
      </c>
      <c r="B8522" s="2" t="s">
        <v>1658</v>
      </c>
      <c r="C8522" s="2" t="s">
        <v>98</v>
      </c>
      <c r="D8522" s="2" t="s">
        <v>17184</v>
      </c>
      <c r="E8522" s="2" t="s">
        <v>17176</v>
      </c>
      <c r="F8522" s="13" t="n">
        <v>46099</v>
      </c>
      <c r="G8522" s="13" t="n">
        <v>46099</v>
      </c>
      <c r="H8522" s="2" t="n">
        <v>13.6</v>
      </c>
    </row>
    <row r="8523" customFormat="false" ht="15" hidden="false" customHeight="false" outlineLevel="0" collapsed="false">
      <c r="A8523" s="2" t="s">
        <v>25704</v>
      </c>
      <c r="B8523" s="2" t="s">
        <v>1048</v>
      </c>
      <c r="C8523" s="2" t="s">
        <v>119</v>
      </c>
      <c r="D8523" s="2" t="s">
        <v>17184</v>
      </c>
      <c r="E8523" s="2" t="s">
        <v>17193</v>
      </c>
      <c r="F8523" s="13" t="n">
        <v>45889</v>
      </c>
      <c r="G8523" s="13" t="n">
        <v>45889</v>
      </c>
      <c r="H8523" s="2" t="n">
        <v>2.5</v>
      </c>
    </row>
    <row r="8524" customFormat="false" ht="15" hidden="false" customHeight="false" outlineLevel="0" collapsed="false">
      <c r="A8524" s="2" t="s">
        <v>25705</v>
      </c>
      <c r="B8524" s="2" t="s">
        <v>5012</v>
      </c>
      <c r="C8524" s="2" t="s">
        <v>98</v>
      </c>
      <c r="D8524" s="2" t="s">
        <v>17175</v>
      </c>
      <c r="E8524" s="2" t="s">
        <v>17187</v>
      </c>
      <c r="F8524" s="13" t="n">
        <v>45987</v>
      </c>
      <c r="G8524" s="13" t="n">
        <v>45987</v>
      </c>
      <c r="H8524" s="2" t="n">
        <v>11.6</v>
      </c>
    </row>
    <row r="8525" customFormat="false" ht="15" hidden="false" customHeight="false" outlineLevel="0" collapsed="false">
      <c r="A8525" s="2" t="s">
        <v>25706</v>
      </c>
      <c r="B8525" s="2" t="s">
        <v>152</v>
      </c>
      <c r="C8525" s="2" t="s">
        <v>141</v>
      </c>
      <c r="D8525" s="2" t="s">
        <v>17178</v>
      </c>
      <c r="E8525" s="2" t="s">
        <v>17176</v>
      </c>
      <c r="F8525" s="13" t="n">
        <v>45961</v>
      </c>
      <c r="G8525" s="13" t="n">
        <v>45961</v>
      </c>
      <c r="H8525" s="2" t="n">
        <v>12.6</v>
      </c>
    </row>
    <row r="8526" customFormat="false" ht="15" hidden="false" customHeight="false" outlineLevel="0" collapsed="false">
      <c r="A8526" s="2" t="s">
        <v>25707</v>
      </c>
      <c r="B8526" s="2" t="s">
        <v>3952</v>
      </c>
      <c r="C8526" s="2" t="s">
        <v>141</v>
      </c>
      <c r="D8526" s="2" t="s">
        <v>17184</v>
      </c>
      <c r="E8526" s="2" t="s">
        <v>17176</v>
      </c>
      <c r="F8526" s="13" t="n">
        <v>45845</v>
      </c>
      <c r="G8526" s="13" t="n">
        <v>45845</v>
      </c>
      <c r="H8526" s="2" t="n">
        <v>17.3</v>
      </c>
    </row>
    <row r="8527" customFormat="false" ht="15" hidden="false" customHeight="false" outlineLevel="0" collapsed="false">
      <c r="A8527" s="2" t="s">
        <v>25708</v>
      </c>
      <c r="B8527" s="2" t="s">
        <v>856</v>
      </c>
      <c r="C8527" s="2" t="s">
        <v>98</v>
      </c>
      <c r="D8527" s="2" t="s">
        <v>17178</v>
      </c>
      <c r="E8527" s="2" t="s">
        <v>17193</v>
      </c>
      <c r="F8527" s="13" t="n">
        <v>45863</v>
      </c>
      <c r="G8527" s="13" t="n">
        <v>45863</v>
      </c>
      <c r="H8527" s="2" t="n">
        <v>4.2</v>
      </c>
    </row>
    <row r="8528" customFormat="false" ht="15" hidden="false" customHeight="false" outlineLevel="0" collapsed="false">
      <c r="A8528" s="2" t="s">
        <v>25709</v>
      </c>
      <c r="B8528" s="2" t="s">
        <v>4296</v>
      </c>
      <c r="C8528" s="2" t="s">
        <v>119</v>
      </c>
      <c r="D8528" s="2" t="s">
        <v>17175</v>
      </c>
      <c r="E8528" s="2" t="s">
        <v>17176</v>
      </c>
      <c r="F8528" s="13" t="n">
        <v>46089</v>
      </c>
      <c r="G8528" s="13" t="n">
        <v>46090</v>
      </c>
      <c r="H8528" s="2" t="n">
        <v>30.1</v>
      </c>
    </row>
    <row r="8529" customFormat="false" ht="15" hidden="false" customHeight="false" outlineLevel="0" collapsed="false">
      <c r="A8529" s="2" t="s">
        <v>25710</v>
      </c>
      <c r="B8529" s="2" t="s">
        <v>3104</v>
      </c>
      <c r="C8529" s="2" t="s">
        <v>98</v>
      </c>
      <c r="D8529" s="2" t="s">
        <v>17175</v>
      </c>
      <c r="E8529" s="2" t="s">
        <v>17193</v>
      </c>
      <c r="F8529" s="13" t="n">
        <v>45638</v>
      </c>
      <c r="G8529" s="13" t="n">
        <v>45638</v>
      </c>
      <c r="H8529" s="2" t="n">
        <v>6.6</v>
      </c>
    </row>
    <row r="8530" customFormat="false" ht="15" hidden="false" customHeight="false" outlineLevel="0" collapsed="false">
      <c r="A8530" s="2" t="s">
        <v>25711</v>
      </c>
      <c r="B8530" s="2" t="s">
        <v>3313</v>
      </c>
      <c r="C8530" s="2" t="s">
        <v>98</v>
      </c>
      <c r="D8530" s="2" t="s">
        <v>17175</v>
      </c>
      <c r="E8530" s="2" t="s">
        <v>17187</v>
      </c>
      <c r="F8530" s="13" t="n">
        <v>46045</v>
      </c>
      <c r="G8530" s="13" t="n">
        <v>46046</v>
      </c>
      <c r="H8530" s="2" t="n">
        <v>26.4</v>
      </c>
    </row>
    <row r="8531" customFormat="false" ht="15" hidden="false" customHeight="false" outlineLevel="0" collapsed="false">
      <c r="A8531" s="2" t="s">
        <v>25712</v>
      </c>
      <c r="B8531" s="2" t="s">
        <v>4374</v>
      </c>
      <c r="C8531" s="2" t="s">
        <v>139</v>
      </c>
      <c r="D8531" s="2" t="s">
        <v>17175</v>
      </c>
      <c r="E8531" s="2" t="s">
        <v>17187</v>
      </c>
      <c r="F8531" s="13" t="n">
        <v>45895</v>
      </c>
      <c r="G8531" s="13" t="n">
        <v>45895</v>
      </c>
      <c r="H8531" s="2" t="n">
        <v>11.5</v>
      </c>
    </row>
    <row r="8532" customFormat="false" ht="15" hidden="false" customHeight="false" outlineLevel="0" collapsed="false">
      <c r="A8532" s="2" t="s">
        <v>25713</v>
      </c>
      <c r="B8532" s="2" t="s">
        <v>4420</v>
      </c>
      <c r="C8532" s="2" t="s">
        <v>108</v>
      </c>
      <c r="D8532" s="2" t="s">
        <v>17175</v>
      </c>
      <c r="E8532" s="2" t="s">
        <v>17176</v>
      </c>
      <c r="F8532" s="13" t="n">
        <v>45967</v>
      </c>
      <c r="G8532" s="13" t="n">
        <v>45967</v>
      </c>
      <c r="H8532" s="2" t="n">
        <v>4.9</v>
      </c>
    </row>
    <row r="8533" customFormat="false" ht="15" hidden="false" customHeight="false" outlineLevel="0" collapsed="false">
      <c r="A8533" s="2" t="s">
        <v>25714</v>
      </c>
      <c r="B8533" s="2" t="s">
        <v>4454</v>
      </c>
      <c r="C8533" s="2" t="s">
        <v>98</v>
      </c>
      <c r="D8533" s="2" t="s">
        <v>17175</v>
      </c>
      <c r="E8533" s="2" t="s">
        <v>17193</v>
      </c>
      <c r="F8533" s="13" t="n">
        <v>45978</v>
      </c>
      <c r="G8533" s="13" t="n">
        <v>45978</v>
      </c>
      <c r="H8533" s="2" t="n">
        <v>5.3</v>
      </c>
    </row>
    <row r="8534" customFormat="false" ht="15" hidden="false" customHeight="false" outlineLevel="0" collapsed="false">
      <c r="A8534" s="2" t="s">
        <v>25715</v>
      </c>
      <c r="B8534" s="2" t="s">
        <v>1318</v>
      </c>
      <c r="C8534" s="2" t="s">
        <v>98</v>
      </c>
      <c r="D8534" s="2" t="s">
        <v>17182</v>
      </c>
      <c r="E8534" s="2" t="s">
        <v>17187</v>
      </c>
      <c r="F8534" s="13" t="n">
        <v>46215</v>
      </c>
      <c r="G8534" s="13" t="n">
        <v>46215</v>
      </c>
      <c r="H8534" s="2" t="n">
        <v>12.2</v>
      </c>
    </row>
    <row r="8535" customFormat="false" ht="15" hidden="false" customHeight="false" outlineLevel="0" collapsed="false">
      <c r="A8535" s="2" t="s">
        <v>25716</v>
      </c>
      <c r="B8535" s="2" t="s">
        <v>269</v>
      </c>
      <c r="C8535" s="2" t="s">
        <v>119</v>
      </c>
      <c r="D8535" s="2" t="s">
        <v>17178</v>
      </c>
      <c r="E8535" s="2" t="s">
        <v>17187</v>
      </c>
      <c r="F8535" s="13" t="n">
        <v>46204</v>
      </c>
      <c r="G8535" s="13" t="n">
        <v>46204</v>
      </c>
      <c r="H8535" s="2" t="n">
        <v>14</v>
      </c>
    </row>
    <row r="8536" customFormat="false" ht="15" hidden="false" customHeight="false" outlineLevel="0" collapsed="false">
      <c r="A8536" s="2" t="s">
        <v>25717</v>
      </c>
      <c r="B8536" s="2" t="s">
        <v>3483</v>
      </c>
      <c r="C8536" s="2" t="s">
        <v>119</v>
      </c>
      <c r="D8536" s="2" t="s">
        <v>17180</v>
      </c>
      <c r="E8536" s="2" t="s">
        <v>17176</v>
      </c>
      <c r="F8536" s="13" t="n">
        <v>46020</v>
      </c>
      <c r="G8536" s="13" t="n">
        <v>46020</v>
      </c>
      <c r="H8536" s="2" t="n">
        <v>9.1</v>
      </c>
    </row>
    <row r="8537" customFormat="false" ht="15" hidden="false" customHeight="false" outlineLevel="0" collapsed="false">
      <c r="A8537" s="2" t="s">
        <v>25718</v>
      </c>
      <c r="B8537" s="2" t="s">
        <v>4023</v>
      </c>
      <c r="C8537" s="2" t="s">
        <v>139</v>
      </c>
      <c r="D8537" s="2" t="s">
        <v>17184</v>
      </c>
      <c r="E8537" s="2" t="s">
        <v>17193</v>
      </c>
      <c r="F8537" s="13" t="n">
        <v>46069</v>
      </c>
      <c r="G8537" s="13" t="n">
        <v>46069</v>
      </c>
      <c r="H8537" s="2" t="n">
        <v>10.5</v>
      </c>
    </row>
    <row r="8538" customFormat="false" ht="15" hidden="false" customHeight="false" outlineLevel="0" collapsed="false">
      <c r="A8538" s="2" t="s">
        <v>25719</v>
      </c>
      <c r="B8538" s="2" t="s">
        <v>860</v>
      </c>
      <c r="C8538" s="2" t="s">
        <v>139</v>
      </c>
      <c r="D8538" s="2" t="s">
        <v>17175</v>
      </c>
      <c r="E8538" s="2" t="s">
        <v>17176</v>
      </c>
      <c r="F8538" s="13" t="n">
        <v>46056</v>
      </c>
      <c r="G8538" s="13" t="n">
        <v>46056</v>
      </c>
      <c r="H8538" s="2" t="n">
        <v>4.1</v>
      </c>
    </row>
    <row r="8539" customFormat="false" ht="15" hidden="false" customHeight="false" outlineLevel="0" collapsed="false">
      <c r="A8539" s="2" t="s">
        <v>25720</v>
      </c>
      <c r="B8539" s="2" t="s">
        <v>3888</v>
      </c>
      <c r="C8539" s="2" t="s">
        <v>128</v>
      </c>
      <c r="D8539" s="2" t="s">
        <v>17180</v>
      </c>
      <c r="E8539" s="2" t="s">
        <v>17187</v>
      </c>
      <c r="F8539" s="13" t="n">
        <v>45790</v>
      </c>
      <c r="G8539" s="13" t="n">
        <v>45790</v>
      </c>
      <c r="H8539" s="2" t="n">
        <v>9.4</v>
      </c>
    </row>
    <row r="8540" customFormat="false" ht="15" hidden="false" customHeight="false" outlineLevel="0" collapsed="false">
      <c r="A8540" s="2" t="s">
        <v>25721</v>
      </c>
      <c r="B8540" s="2" t="s">
        <v>2802</v>
      </c>
      <c r="C8540" s="2" t="s">
        <v>98</v>
      </c>
      <c r="D8540" s="2" t="s">
        <v>17175</v>
      </c>
      <c r="E8540" s="2" t="s">
        <v>17187</v>
      </c>
      <c r="F8540" s="13" t="n">
        <v>46100</v>
      </c>
      <c r="G8540" s="13" t="n">
        <v>46100</v>
      </c>
      <c r="H8540" s="2" t="n">
        <v>19.3</v>
      </c>
    </row>
    <row r="8541" customFormat="false" ht="15" hidden="false" customHeight="false" outlineLevel="0" collapsed="false">
      <c r="A8541" s="2" t="s">
        <v>25722</v>
      </c>
      <c r="B8541" s="2" t="s">
        <v>4901</v>
      </c>
      <c r="C8541" s="2" t="s">
        <v>104</v>
      </c>
      <c r="D8541" s="2" t="s">
        <v>17184</v>
      </c>
      <c r="E8541" s="2" t="s">
        <v>17187</v>
      </c>
      <c r="F8541" s="13" t="n">
        <v>45874</v>
      </c>
      <c r="G8541" s="13" t="n">
        <v>45874</v>
      </c>
      <c r="H8541" s="2" t="n">
        <v>18.3</v>
      </c>
    </row>
    <row r="8542" customFormat="false" ht="15" hidden="false" customHeight="false" outlineLevel="0" collapsed="false">
      <c r="A8542" s="2" t="s">
        <v>25723</v>
      </c>
      <c r="B8542" s="2" t="s">
        <v>2412</v>
      </c>
      <c r="C8542" s="2" t="s">
        <v>104</v>
      </c>
      <c r="D8542" s="2" t="s">
        <v>17180</v>
      </c>
      <c r="E8542" s="2" t="s">
        <v>17187</v>
      </c>
      <c r="F8542" s="13" t="n">
        <v>46146</v>
      </c>
      <c r="G8542" s="13" t="n">
        <v>46146</v>
      </c>
      <c r="H8542" s="2" t="n">
        <v>13.4</v>
      </c>
    </row>
    <row r="8543" customFormat="false" ht="15" hidden="false" customHeight="false" outlineLevel="0" collapsed="false">
      <c r="A8543" s="2" t="s">
        <v>25724</v>
      </c>
      <c r="B8543" s="2" t="s">
        <v>1122</v>
      </c>
      <c r="C8543" s="2" t="s">
        <v>119</v>
      </c>
      <c r="D8543" s="2" t="s">
        <v>17178</v>
      </c>
      <c r="E8543" s="2" t="s">
        <v>17193</v>
      </c>
      <c r="F8543" s="13" t="n">
        <v>45950</v>
      </c>
      <c r="G8543" s="13" t="n">
        <v>45950</v>
      </c>
      <c r="H8543" s="2" t="n">
        <v>10.7</v>
      </c>
    </row>
    <row r="8544" customFormat="false" ht="15" hidden="false" customHeight="false" outlineLevel="0" collapsed="false">
      <c r="A8544" s="2" t="s">
        <v>25725</v>
      </c>
      <c r="B8544" s="2" t="s">
        <v>4816</v>
      </c>
      <c r="C8544" s="2" t="s">
        <v>98</v>
      </c>
      <c r="D8544" s="2" t="s">
        <v>17178</v>
      </c>
      <c r="E8544" s="2" t="s">
        <v>17176</v>
      </c>
      <c r="F8544" s="13" t="n">
        <v>46145</v>
      </c>
      <c r="G8544" s="13" t="n">
        <v>46145</v>
      </c>
      <c r="H8544" s="2" t="n">
        <v>6.9</v>
      </c>
    </row>
    <row r="8545" customFormat="false" ht="15" hidden="false" customHeight="false" outlineLevel="0" collapsed="false">
      <c r="A8545" s="2" t="s">
        <v>25726</v>
      </c>
      <c r="B8545" s="2" t="s">
        <v>4450</v>
      </c>
      <c r="C8545" s="2" t="s">
        <v>165</v>
      </c>
      <c r="D8545" s="2" t="s">
        <v>17184</v>
      </c>
      <c r="E8545" s="2" t="s">
        <v>17176</v>
      </c>
      <c r="F8545" s="13" t="n">
        <v>46128</v>
      </c>
      <c r="G8545" s="13" t="n">
        <v>46128</v>
      </c>
      <c r="H8545" s="2" t="n">
        <v>14.7</v>
      </c>
    </row>
    <row r="8546" customFormat="false" ht="15" hidden="false" customHeight="false" outlineLevel="0" collapsed="false">
      <c r="A8546" s="2" t="s">
        <v>25727</v>
      </c>
      <c r="B8546" s="2" t="s">
        <v>4243</v>
      </c>
      <c r="C8546" s="2" t="s">
        <v>139</v>
      </c>
      <c r="D8546" s="2" t="s">
        <v>17180</v>
      </c>
      <c r="E8546" s="2" t="s">
        <v>17193</v>
      </c>
      <c r="F8546" s="13" t="n">
        <v>46228</v>
      </c>
      <c r="G8546" s="13" t="n">
        <v>46228</v>
      </c>
      <c r="H8546" s="2" t="n">
        <v>6.9</v>
      </c>
    </row>
    <row r="8547" customFormat="false" ht="15" hidden="false" customHeight="false" outlineLevel="0" collapsed="false">
      <c r="A8547" s="2" t="s">
        <v>25728</v>
      </c>
      <c r="B8547" s="2" t="s">
        <v>3547</v>
      </c>
      <c r="C8547" s="2" t="s">
        <v>165</v>
      </c>
      <c r="D8547" s="2" t="s">
        <v>17175</v>
      </c>
      <c r="E8547" s="2" t="s">
        <v>17191</v>
      </c>
      <c r="F8547" s="13" t="n">
        <v>45891</v>
      </c>
      <c r="G8547" s="13" t="n">
        <v>45891</v>
      </c>
      <c r="H8547" s="2" t="n">
        <v>2.9</v>
      </c>
    </row>
    <row r="8548" customFormat="false" ht="15" hidden="false" customHeight="false" outlineLevel="0" collapsed="false">
      <c r="A8548" s="2" t="s">
        <v>25729</v>
      </c>
      <c r="B8548" s="2" t="s">
        <v>2391</v>
      </c>
      <c r="C8548" s="2" t="s">
        <v>98</v>
      </c>
      <c r="D8548" s="2" t="s">
        <v>17184</v>
      </c>
      <c r="E8548" s="2" t="s">
        <v>17193</v>
      </c>
      <c r="F8548" s="13" t="n">
        <v>46140</v>
      </c>
      <c r="G8548" s="13" t="n">
        <v>46140</v>
      </c>
      <c r="H8548" s="2" t="n">
        <v>6.8</v>
      </c>
    </row>
    <row r="8549" customFormat="false" ht="15" hidden="false" customHeight="false" outlineLevel="0" collapsed="false">
      <c r="A8549" s="2" t="s">
        <v>25730</v>
      </c>
      <c r="B8549" s="2" t="s">
        <v>2289</v>
      </c>
      <c r="C8549" s="2" t="s">
        <v>165</v>
      </c>
      <c r="D8549" s="2" t="s">
        <v>17178</v>
      </c>
      <c r="E8549" s="2" t="s">
        <v>17187</v>
      </c>
      <c r="F8549" s="13" t="n">
        <v>46065</v>
      </c>
      <c r="G8549" s="13" t="n">
        <v>46065</v>
      </c>
      <c r="H8549" s="2" t="n">
        <v>12.6</v>
      </c>
    </row>
    <row r="8550" customFormat="false" ht="15" hidden="false" customHeight="false" outlineLevel="0" collapsed="false">
      <c r="A8550" s="2" t="s">
        <v>25731</v>
      </c>
      <c r="B8550" s="2" t="s">
        <v>593</v>
      </c>
      <c r="C8550" s="2" t="s">
        <v>98</v>
      </c>
      <c r="D8550" s="2" t="s">
        <v>17175</v>
      </c>
      <c r="E8550" s="2" t="s">
        <v>17176</v>
      </c>
      <c r="F8550" s="13" t="n">
        <v>45983</v>
      </c>
      <c r="G8550" s="13" t="n">
        <v>45985</v>
      </c>
      <c r="H8550" s="2" t="n">
        <v>68.3</v>
      </c>
    </row>
    <row r="8551" customFormat="false" ht="15" hidden="false" customHeight="false" outlineLevel="0" collapsed="false">
      <c r="A8551" s="2" t="s">
        <v>25732</v>
      </c>
      <c r="B8551" s="2" t="s">
        <v>4117</v>
      </c>
      <c r="C8551" s="2" t="s">
        <v>98</v>
      </c>
      <c r="D8551" s="2" t="s">
        <v>17178</v>
      </c>
      <c r="E8551" s="2" t="s">
        <v>17187</v>
      </c>
      <c r="F8551" s="13" t="n">
        <v>45945</v>
      </c>
      <c r="G8551" s="13" t="n">
        <v>45945</v>
      </c>
      <c r="H8551" s="2" t="n">
        <v>13.8</v>
      </c>
    </row>
    <row r="8552" customFormat="false" ht="15" hidden="false" customHeight="false" outlineLevel="0" collapsed="false">
      <c r="A8552" s="2" t="s">
        <v>25733</v>
      </c>
      <c r="B8552" s="2" t="s">
        <v>4145</v>
      </c>
      <c r="C8552" s="2" t="s">
        <v>128</v>
      </c>
      <c r="D8552" s="2" t="s">
        <v>17184</v>
      </c>
      <c r="E8552" s="2" t="s">
        <v>17176</v>
      </c>
      <c r="F8552" s="13" t="n">
        <v>45900</v>
      </c>
      <c r="G8552" s="13" t="n">
        <v>45901</v>
      </c>
      <c r="H8552" s="2" t="n">
        <v>25.6</v>
      </c>
    </row>
    <row r="8553" customFormat="false" ht="15" hidden="false" customHeight="false" outlineLevel="0" collapsed="false">
      <c r="A8553" s="2" t="s">
        <v>25734</v>
      </c>
      <c r="B8553" s="2" t="s">
        <v>1214</v>
      </c>
      <c r="C8553" s="2" t="s">
        <v>119</v>
      </c>
      <c r="D8553" s="2" t="s">
        <v>17184</v>
      </c>
      <c r="E8553" s="2" t="s">
        <v>17187</v>
      </c>
      <c r="F8553" s="13" t="n">
        <v>45762</v>
      </c>
      <c r="G8553" s="13" t="n">
        <v>45762</v>
      </c>
      <c r="H8553" s="2" t="n">
        <v>14.7</v>
      </c>
    </row>
    <row r="8554" customFormat="false" ht="15" hidden="false" customHeight="false" outlineLevel="0" collapsed="false">
      <c r="A8554" s="2" t="s">
        <v>25735</v>
      </c>
      <c r="B8554" s="2" t="s">
        <v>3887</v>
      </c>
      <c r="C8554" s="2" t="s">
        <v>114</v>
      </c>
      <c r="D8554" s="2" t="s">
        <v>17178</v>
      </c>
      <c r="E8554" s="2" t="s">
        <v>17187</v>
      </c>
      <c r="F8554" s="13" t="n">
        <v>45996</v>
      </c>
      <c r="G8554" s="13" t="n">
        <v>45996</v>
      </c>
      <c r="H8554" s="2" t="n">
        <v>9.9</v>
      </c>
    </row>
    <row r="8555" customFormat="false" ht="15" hidden="false" customHeight="false" outlineLevel="0" collapsed="false">
      <c r="A8555" s="2" t="s">
        <v>25736</v>
      </c>
      <c r="B8555" s="2" t="s">
        <v>2958</v>
      </c>
      <c r="C8555" s="2" t="s">
        <v>108</v>
      </c>
      <c r="D8555" s="2" t="s">
        <v>17184</v>
      </c>
      <c r="E8555" s="2" t="s">
        <v>17176</v>
      </c>
      <c r="F8555" s="13" t="n">
        <v>46110</v>
      </c>
      <c r="G8555" s="13" t="n">
        <v>46111</v>
      </c>
      <c r="H8555" s="2" t="n">
        <v>25.7</v>
      </c>
    </row>
    <row r="8556" customFormat="false" ht="15" hidden="false" customHeight="false" outlineLevel="0" collapsed="false">
      <c r="A8556" s="2" t="s">
        <v>25737</v>
      </c>
      <c r="B8556" s="2" t="s">
        <v>3874</v>
      </c>
      <c r="C8556" s="2" t="s">
        <v>119</v>
      </c>
      <c r="D8556" s="2" t="s">
        <v>17182</v>
      </c>
      <c r="E8556" s="2" t="s">
        <v>17187</v>
      </c>
      <c r="F8556" s="13" t="n">
        <v>45940</v>
      </c>
      <c r="G8556" s="13" t="n">
        <v>45940</v>
      </c>
      <c r="H8556" s="2" t="n">
        <v>23.1</v>
      </c>
    </row>
    <row r="8557" customFormat="false" ht="15" hidden="false" customHeight="false" outlineLevel="0" collapsed="false">
      <c r="A8557" s="2" t="s">
        <v>25738</v>
      </c>
      <c r="B8557" s="2" t="s">
        <v>964</v>
      </c>
      <c r="C8557" s="2" t="s">
        <v>108</v>
      </c>
      <c r="D8557" s="2" t="s">
        <v>17178</v>
      </c>
      <c r="E8557" s="2" t="s">
        <v>17187</v>
      </c>
      <c r="F8557" s="13" t="n">
        <v>46147</v>
      </c>
      <c r="G8557" s="13" t="n">
        <v>46147</v>
      </c>
      <c r="H8557" s="2" t="n">
        <v>14.2</v>
      </c>
    </row>
    <row r="8558" customFormat="false" ht="15" hidden="false" customHeight="false" outlineLevel="0" collapsed="false">
      <c r="A8558" s="2" t="s">
        <v>25739</v>
      </c>
      <c r="B8558" s="2" t="s">
        <v>1728</v>
      </c>
      <c r="C8558" s="2" t="s">
        <v>119</v>
      </c>
      <c r="D8558" s="2" t="s">
        <v>17175</v>
      </c>
      <c r="E8558" s="2" t="s">
        <v>17176</v>
      </c>
      <c r="F8558" s="13" t="n">
        <v>45767</v>
      </c>
      <c r="G8558" s="13" t="n">
        <v>45767</v>
      </c>
      <c r="H8558" s="2" t="n">
        <v>16.5</v>
      </c>
    </row>
    <row r="8559" customFormat="false" ht="15" hidden="false" customHeight="false" outlineLevel="0" collapsed="false">
      <c r="A8559" s="2" t="s">
        <v>25740</v>
      </c>
      <c r="B8559" s="2" t="s">
        <v>2156</v>
      </c>
      <c r="C8559" s="2" t="s">
        <v>139</v>
      </c>
      <c r="D8559" s="2" t="s">
        <v>17178</v>
      </c>
      <c r="E8559" s="2" t="s">
        <v>17176</v>
      </c>
      <c r="F8559" s="13" t="n">
        <v>46105</v>
      </c>
      <c r="G8559" s="13" t="n">
        <v>46105</v>
      </c>
      <c r="H8559" s="2" t="n">
        <v>16.8</v>
      </c>
    </row>
    <row r="8560" customFormat="false" ht="15" hidden="false" customHeight="false" outlineLevel="0" collapsed="false">
      <c r="A8560" s="2" t="s">
        <v>25741</v>
      </c>
      <c r="B8560" s="2" t="s">
        <v>2356</v>
      </c>
      <c r="C8560" s="2" t="s">
        <v>139</v>
      </c>
      <c r="D8560" s="2" t="s">
        <v>17184</v>
      </c>
      <c r="E8560" s="2" t="s">
        <v>17193</v>
      </c>
      <c r="F8560" s="13" t="n">
        <v>45717</v>
      </c>
      <c r="G8560" s="13" t="n">
        <v>45717</v>
      </c>
      <c r="H8560" s="2" t="n">
        <v>7.6</v>
      </c>
    </row>
    <row r="8561" customFormat="false" ht="15" hidden="false" customHeight="false" outlineLevel="0" collapsed="false">
      <c r="A8561" s="2" t="s">
        <v>25742</v>
      </c>
      <c r="B8561" s="2" t="s">
        <v>639</v>
      </c>
      <c r="C8561" s="2" t="s">
        <v>163</v>
      </c>
      <c r="D8561" s="2" t="s">
        <v>17175</v>
      </c>
      <c r="E8561" s="2" t="s">
        <v>17176</v>
      </c>
      <c r="F8561" s="13" t="n">
        <v>45962</v>
      </c>
      <c r="G8561" s="13" t="n">
        <v>45962</v>
      </c>
      <c r="H8561" s="2" t="n">
        <v>6.9</v>
      </c>
    </row>
    <row r="8562" customFormat="false" ht="15" hidden="false" customHeight="false" outlineLevel="0" collapsed="false">
      <c r="A8562" s="2" t="s">
        <v>25743</v>
      </c>
      <c r="B8562" s="2" t="s">
        <v>4707</v>
      </c>
      <c r="C8562" s="2" t="s">
        <v>119</v>
      </c>
      <c r="D8562" s="2" t="s">
        <v>17178</v>
      </c>
      <c r="E8562" s="2" t="s">
        <v>17187</v>
      </c>
      <c r="F8562" s="13" t="n">
        <v>45801</v>
      </c>
      <c r="G8562" s="13" t="n">
        <v>45801</v>
      </c>
      <c r="H8562" s="2" t="n">
        <v>9.2</v>
      </c>
    </row>
    <row r="8563" customFormat="false" ht="15" hidden="false" customHeight="false" outlineLevel="0" collapsed="false">
      <c r="A8563" s="2" t="s">
        <v>25744</v>
      </c>
      <c r="B8563" s="2" t="s">
        <v>764</v>
      </c>
      <c r="C8563" s="2" t="s">
        <v>119</v>
      </c>
      <c r="D8563" s="2" t="s">
        <v>17175</v>
      </c>
      <c r="E8563" s="2" t="s">
        <v>17176</v>
      </c>
      <c r="F8563" s="13" t="n">
        <v>46108</v>
      </c>
      <c r="G8563" s="13" t="n">
        <v>46109</v>
      </c>
      <c r="H8563" s="2" t="n">
        <v>25.1</v>
      </c>
    </row>
    <row r="8564" customFormat="false" ht="15" hidden="false" customHeight="false" outlineLevel="0" collapsed="false">
      <c r="A8564" s="2" t="s">
        <v>25745</v>
      </c>
      <c r="B8564" s="2" t="s">
        <v>649</v>
      </c>
      <c r="C8564" s="2" t="s">
        <v>98</v>
      </c>
      <c r="D8564" s="2" t="s">
        <v>17184</v>
      </c>
      <c r="E8564" s="2" t="s">
        <v>17187</v>
      </c>
      <c r="F8564" s="13" t="n">
        <v>46098</v>
      </c>
      <c r="G8564" s="13" t="n">
        <v>46098</v>
      </c>
      <c r="H8564" s="2" t="n">
        <v>16.1</v>
      </c>
    </row>
    <row r="8565" customFormat="false" ht="15" hidden="false" customHeight="false" outlineLevel="0" collapsed="false">
      <c r="A8565" s="2" t="s">
        <v>25746</v>
      </c>
      <c r="B8565" s="2" t="s">
        <v>1393</v>
      </c>
      <c r="C8565" s="2" t="s">
        <v>98</v>
      </c>
      <c r="D8565" s="2" t="s">
        <v>17178</v>
      </c>
      <c r="E8565" s="2" t="s">
        <v>17191</v>
      </c>
      <c r="F8565" s="13" t="n">
        <v>46194</v>
      </c>
      <c r="G8565" s="13" t="n">
        <v>46194</v>
      </c>
      <c r="H8565" s="2" t="n">
        <v>2.1</v>
      </c>
    </row>
    <row r="8566" customFormat="false" ht="15" hidden="false" customHeight="false" outlineLevel="0" collapsed="false">
      <c r="A8566" s="2" t="s">
        <v>25747</v>
      </c>
      <c r="B8566" s="2" t="s">
        <v>4848</v>
      </c>
      <c r="C8566" s="2" t="s">
        <v>119</v>
      </c>
      <c r="D8566" s="2" t="s">
        <v>17175</v>
      </c>
      <c r="E8566" s="2" t="s">
        <v>17187</v>
      </c>
      <c r="F8566" s="13" t="n">
        <v>46003</v>
      </c>
      <c r="G8566" s="13" t="n">
        <v>46004</v>
      </c>
      <c r="H8566" s="2" t="n">
        <v>30.4</v>
      </c>
    </row>
    <row r="8567" customFormat="false" ht="15" hidden="false" customHeight="false" outlineLevel="0" collapsed="false">
      <c r="A8567" s="2" t="s">
        <v>25748</v>
      </c>
      <c r="B8567" s="2" t="s">
        <v>461</v>
      </c>
      <c r="C8567" s="2" t="s">
        <v>114</v>
      </c>
      <c r="D8567" s="2" t="s">
        <v>17178</v>
      </c>
      <c r="E8567" s="2" t="s">
        <v>17176</v>
      </c>
      <c r="F8567" s="13" t="n">
        <v>46020</v>
      </c>
      <c r="G8567" s="13" t="n">
        <v>46020</v>
      </c>
      <c r="H8567" s="2" t="n">
        <v>14.8</v>
      </c>
    </row>
    <row r="8568" customFormat="false" ht="15" hidden="false" customHeight="false" outlineLevel="0" collapsed="false">
      <c r="A8568" s="2" t="s">
        <v>25749</v>
      </c>
      <c r="B8568" s="2" t="s">
        <v>3064</v>
      </c>
      <c r="C8568" s="2" t="s">
        <v>165</v>
      </c>
      <c r="D8568" s="2" t="s">
        <v>17175</v>
      </c>
      <c r="E8568" s="2" t="s">
        <v>17187</v>
      </c>
      <c r="F8568" s="13" t="n">
        <v>46202</v>
      </c>
      <c r="G8568" s="13" t="n">
        <v>46202</v>
      </c>
      <c r="H8568" s="2" t="n">
        <v>15.3</v>
      </c>
    </row>
    <row r="8569" customFormat="false" ht="15" hidden="false" customHeight="false" outlineLevel="0" collapsed="false">
      <c r="A8569" s="2" t="s">
        <v>25750</v>
      </c>
      <c r="B8569" s="2" t="s">
        <v>4909</v>
      </c>
      <c r="C8569" s="2" t="s">
        <v>98</v>
      </c>
      <c r="D8569" s="2" t="s">
        <v>17178</v>
      </c>
      <c r="E8569" s="2" t="s">
        <v>17187</v>
      </c>
      <c r="F8569" s="13" t="n">
        <v>45975</v>
      </c>
      <c r="G8569" s="13" t="n">
        <v>45975</v>
      </c>
      <c r="H8569" s="2" t="n">
        <v>9.8</v>
      </c>
    </row>
    <row r="8570" customFormat="false" ht="15" hidden="false" customHeight="false" outlineLevel="0" collapsed="false">
      <c r="A8570" s="2" t="s">
        <v>25751</v>
      </c>
      <c r="B8570" s="2" t="s">
        <v>2562</v>
      </c>
      <c r="C8570" s="2" t="s">
        <v>114</v>
      </c>
      <c r="D8570" s="2" t="s">
        <v>17175</v>
      </c>
      <c r="E8570" s="2" t="s">
        <v>17193</v>
      </c>
      <c r="F8570" s="13" t="n">
        <v>45793</v>
      </c>
      <c r="G8570" s="13" t="n">
        <v>45793</v>
      </c>
      <c r="H8570" s="2" t="n">
        <v>4.3</v>
      </c>
    </row>
    <row r="8571" customFormat="false" ht="15" hidden="false" customHeight="false" outlineLevel="0" collapsed="false">
      <c r="A8571" s="2" t="s">
        <v>25752</v>
      </c>
      <c r="B8571" s="2" t="s">
        <v>4053</v>
      </c>
      <c r="C8571" s="2" t="s">
        <v>165</v>
      </c>
      <c r="D8571" s="2" t="s">
        <v>17175</v>
      </c>
      <c r="E8571" s="2" t="s">
        <v>17176</v>
      </c>
      <c r="F8571" s="13" t="n">
        <v>46157</v>
      </c>
      <c r="G8571" s="13" t="n">
        <v>46158</v>
      </c>
      <c r="H8571" s="2" t="n">
        <v>32.6</v>
      </c>
    </row>
    <row r="8572" customFormat="false" ht="15" hidden="false" customHeight="false" outlineLevel="0" collapsed="false">
      <c r="A8572" s="2" t="s">
        <v>25753</v>
      </c>
      <c r="B8572" s="2" t="s">
        <v>4162</v>
      </c>
      <c r="C8572" s="2" t="s">
        <v>119</v>
      </c>
      <c r="D8572" s="2" t="s">
        <v>17180</v>
      </c>
      <c r="E8572" s="2" t="s">
        <v>17191</v>
      </c>
      <c r="F8572" s="13" t="n">
        <v>46002</v>
      </c>
      <c r="G8572" s="13" t="n">
        <v>46002</v>
      </c>
      <c r="H8572" s="2" t="n">
        <v>2.2</v>
      </c>
    </row>
    <row r="8573" customFormat="false" ht="15" hidden="false" customHeight="false" outlineLevel="0" collapsed="false">
      <c r="A8573" s="2" t="s">
        <v>25754</v>
      </c>
      <c r="B8573" s="2" t="s">
        <v>4570</v>
      </c>
      <c r="C8573" s="2" t="s">
        <v>123</v>
      </c>
      <c r="D8573" s="2" t="s">
        <v>17178</v>
      </c>
      <c r="E8573" s="2" t="s">
        <v>17176</v>
      </c>
      <c r="F8573" s="13" t="n">
        <v>46026</v>
      </c>
      <c r="G8573" s="13" t="n">
        <v>46026</v>
      </c>
      <c r="H8573" s="2" t="n">
        <v>22.4</v>
      </c>
    </row>
    <row r="8574" customFormat="false" ht="15" hidden="false" customHeight="false" outlineLevel="0" collapsed="false">
      <c r="A8574" s="2" t="s">
        <v>25755</v>
      </c>
      <c r="B8574" s="2" t="s">
        <v>3988</v>
      </c>
      <c r="C8574" s="2" t="s">
        <v>119</v>
      </c>
      <c r="D8574" s="2" t="s">
        <v>17175</v>
      </c>
      <c r="E8574" s="2" t="s">
        <v>17187</v>
      </c>
      <c r="F8574" s="13" t="n">
        <v>45734</v>
      </c>
      <c r="G8574" s="13" t="n">
        <v>45734</v>
      </c>
      <c r="H8574" s="2" t="n">
        <v>3.7</v>
      </c>
    </row>
    <row r="8575" customFormat="false" ht="15" hidden="false" customHeight="false" outlineLevel="0" collapsed="false">
      <c r="A8575" s="2" t="s">
        <v>25756</v>
      </c>
      <c r="B8575" s="2" t="s">
        <v>3016</v>
      </c>
      <c r="C8575" s="2" t="s">
        <v>119</v>
      </c>
      <c r="D8575" s="2" t="s">
        <v>17182</v>
      </c>
      <c r="E8575" s="2" t="s">
        <v>17187</v>
      </c>
      <c r="F8575" s="13" t="n">
        <v>46079</v>
      </c>
      <c r="G8575" s="13" t="n">
        <v>46079</v>
      </c>
      <c r="H8575" s="2" t="n">
        <v>10.1</v>
      </c>
    </row>
    <row r="8576" customFormat="false" ht="15" hidden="false" customHeight="false" outlineLevel="0" collapsed="false">
      <c r="A8576" s="2" t="s">
        <v>25757</v>
      </c>
      <c r="B8576" s="2" t="s">
        <v>4620</v>
      </c>
      <c r="C8576" s="2" t="s">
        <v>114</v>
      </c>
      <c r="D8576" s="2" t="s">
        <v>17182</v>
      </c>
      <c r="E8576" s="2" t="s">
        <v>17176</v>
      </c>
      <c r="F8576" s="13" t="n">
        <v>46083</v>
      </c>
      <c r="G8576" s="13" t="n">
        <v>46083</v>
      </c>
      <c r="H8576" s="2" t="n">
        <v>11.8</v>
      </c>
    </row>
    <row r="8577" customFormat="false" ht="15" hidden="false" customHeight="false" outlineLevel="0" collapsed="false">
      <c r="A8577" s="2" t="s">
        <v>25758</v>
      </c>
      <c r="B8577" s="2" t="s">
        <v>4292</v>
      </c>
      <c r="C8577" s="2" t="s">
        <v>104</v>
      </c>
      <c r="D8577" s="2" t="s">
        <v>17178</v>
      </c>
      <c r="E8577" s="2" t="s">
        <v>17176</v>
      </c>
      <c r="F8577" s="13" t="n">
        <v>46230</v>
      </c>
      <c r="G8577" s="13" t="n">
        <v>46230</v>
      </c>
      <c r="H8577" s="2" t="n">
        <v>13.7</v>
      </c>
    </row>
    <row r="8578" customFormat="false" ht="15" hidden="false" customHeight="false" outlineLevel="0" collapsed="false">
      <c r="A8578" s="2" t="s">
        <v>25759</v>
      </c>
      <c r="B8578" s="2" t="s">
        <v>3464</v>
      </c>
      <c r="C8578" s="2" t="s">
        <v>141</v>
      </c>
      <c r="D8578" s="2" t="s">
        <v>17175</v>
      </c>
      <c r="E8578" s="2" t="s">
        <v>17187</v>
      </c>
      <c r="F8578" s="13" t="n">
        <v>46122</v>
      </c>
      <c r="G8578" s="13" t="n">
        <v>46122</v>
      </c>
      <c r="H8578" s="2" t="n">
        <v>12.7</v>
      </c>
    </row>
    <row r="8579" customFormat="false" ht="15" hidden="false" customHeight="false" outlineLevel="0" collapsed="false">
      <c r="A8579" s="2" t="s">
        <v>25760</v>
      </c>
      <c r="B8579" s="2" t="s">
        <v>1931</v>
      </c>
      <c r="C8579" s="2" t="s">
        <v>145</v>
      </c>
      <c r="D8579" s="2" t="s">
        <v>17175</v>
      </c>
      <c r="E8579" s="2" t="s">
        <v>17193</v>
      </c>
      <c r="F8579" s="13" t="n">
        <v>45881</v>
      </c>
      <c r="G8579" s="13" t="n">
        <v>45881</v>
      </c>
      <c r="H8579" s="2" t="n">
        <v>8.4</v>
      </c>
    </row>
    <row r="8580" customFormat="false" ht="15" hidden="false" customHeight="false" outlineLevel="0" collapsed="false">
      <c r="A8580" s="2" t="s">
        <v>25761</v>
      </c>
      <c r="B8580" s="2" t="s">
        <v>2519</v>
      </c>
      <c r="C8580" s="2" t="s">
        <v>98</v>
      </c>
      <c r="D8580" s="2" t="s">
        <v>17182</v>
      </c>
      <c r="E8580" s="2" t="s">
        <v>17176</v>
      </c>
      <c r="F8580" s="13" t="n">
        <v>45907</v>
      </c>
      <c r="G8580" s="13" t="n">
        <v>45907</v>
      </c>
      <c r="H8580" s="2" t="n">
        <v>22.1</v>
      </c>
    </row>
    <row r="8581" customFormat="false" ht="15" hidden="false" customHeight="false" outlineLevel="0" collapsed="false">
      <c r="A8581" s="2" t="s">
        <v>25762</v>
      </c>
      <c r="B8581" s="2" t="s">
        <v>468</v>
      </c>
      <c r="C8581" s="2" t="s">
        <v>119</v>
      </c>
      <c r="D8581" s="2" t="s">
        <v>17175</v>
      </c>
      <c r="E8581" s="2" t="s">
        <v>17176</v>
      </c>
      <c r="F8581" s="13" t="n">
        <v>46115</v>
      </c>
      <c r="G8581" s="13" t="n">
        <v>46115</v>
      </c>
      <c r="H8581" s="2" t="n">
        <v>21.9</v>
      </c>
    </row>
    <row r="8582" customFormat="false" ht="15" hidden="false" customHeight="false" outlineLevel="0" collapsed="false">
      <c r="A8582" s="2" t="s">
        <v>25763</v>
      </c>
      <c r="B8582" s="2" t="s">
        <v>895</v>
      </c>
      <c r="C8582" s="2" t="s">
        <v>145</v>
      </c>
      <c r="D8582" s="2" t="s">
        <v>17184</v>
      </c>
      <c r="E8582" s="2" t="s">
        <v>17176</v>
      </c>
      <c r="F8582" s="13" t="n">
        <v>45828</v>
      </c>
      <c r="G8582" s="13" t="n">
        <v>45828</v>
      </c>
      <c r="H8582" s="2" t="n">
        <v>13</v>
      </c>
    </row>
    <row r="8583" customFormat="false" ht="15" hidden="false" customHeight="false" outlineLevel="0" collapsed="false">
      <c r="A8583" s="2" t="s">
        <v>25764</v>
      </c>
      <c r="B8583" s="2" t="s">
        <v>1690</v>
      </c>
      <c r="C8583" s="2" t="s">
        <v>98</v>
      </c>
      <c r="D8583" s="2" t="s">
        <v>17178</v>
      </c>
      <c r="E8583" s="2" t="s">
        <v>17187</v>
      </c>
      <c r="F8583" s="13" t="n">
        <v>46049</v>
      </c>
      <c r="G8583" s="13" t="n">
        <v>46049</v>
      </c>
      <c r="H8583" s="2" t="n">
        <v>2.5</v>
      </c>
    </row>
    <row r="8584" customFormat="false" ht="15" hidden="false" customHeight="false" outlineLevel="0" collapsed="false">
      <c r="A8584" s="2" t="s">
        <v>25765</v>
      </c>
      <c r="B8584" s="2" t="s">
        <v>3920</v>
      </c>
      <c r="C8584" s="2" t="s">
        <v>145</v>
      </c>
      <c r="D8584" s="2" t="s">
        <v>17182</v>
      </c>
      <c r="E8584" s="2" t="s">
        <v>17176</v>
      </c>
      <c r="F8584" s="13" t="n">
        <v>45985</v>
      </c>
      <c r="G8584" s="13" t="n">
        <v>45985</v>
      </c>
      <c r="H8584" s="2" t="n">
        <v>15.3</v>
      </c>
    </row>
    <row r="8585" customFormat="false" ht="15" hidden="false" customHeight="false" outlineLevel="0" collapsed="false">
      <c r="A8585" s="2" t="s">
        <v>25766</v>
      </c>
      <c r="B8585" s="2" t="s">
        <v>3189</v>
      </c>
      <c r="C8585" s="2" t="s">
        <v>128</v>
      </c>
      <c r="D8585" s="2" t="s">
        <v>17178</v>
      </c>
      <c r="E8585" s="2" t="s">
        <v>17187</v>
      </c>
      <c r="F8585" s="13" t="n">
        <v>46196</v>
      </c>
      <c r="G8585" s="13" t="n">
        <v>46196</v>
      </c>
      <c r="H8585" s="2" t="n">
        <v>6.3</v>
      </c>
    </row>
    <row r="8586" customFormat="false" ht="15" hidden="false" customHeight="false" outlineLevel="0" collapsed="false">
      <c r="A8586" s="2" t="s">
        <v>25767</v>
      </c>
      <c r="B8586" s="2" t="s">
        <v>2159</v>
      </c>
      <c r="C8586" s="2" t="s">
        <v>108</v>
      </c>
      <c r="D8586" s="2" t="s">
        <v>17175</v>
      </c>
      <c r="E8586" s="2" t="s">
        <v>17193</v>
      </c>
      <c r="F8586" s="13" t="n">
        <v>46107</v>
      </c>
      <c r="G8586" s="13" t="n">
        <v>46107</v>
      </c>
      <c r="H8586" s="2" t="n">
        <v>4.6</v>
      </c>
    </row>
    <row r="8587" customFormat="false" ht="15" hidden="false" customHeight="false" outlineLevel="0" collapsed="false">
      <c r="A8587" s="2" t="s">
        <v>25768</v>
      </c>
      <c r="B8587" s="2" t="s">
        <v>2427</v>
      </c>
      <c r="C8587" s="2" t="s">
        <v>139</v>
      </c>
      <c r="D8587" s="2" t="s">
        <v>17180</v>
      </c>
      <c r="E8587" s="2" t="s">
        <v>17176</v>
      </c>
      <c r="F8587" s="13" t="n">
        <v>46050</v>
      </c>
      <c r="G8587" s="13" t="n">
        <v>46050</v>
      </c>
      <c r="H8587" s="2" t="n">
        <v>20</v>
      </c>
    </row>
    <row r="8588" customFormat="false" ht="15" hidden="false" customHeight="false" outlineLevel="0" collapsed="false">
      <c r="A8588" s="2" t="s">
        <v>25769</v>
      </c>
      <c r="B8588" s="2" t="s">
        <v>4320</v>
      </c>
      <c r="C8588" s="2" t="s">
        <v>123</v>
      </c>
      <c r="D8588" s="2" t="s">
        <v>17175</v>
      </c>
      <c r="E8588" s="2" t="s">
        <v>17191</v>
      </c>
      <c r="F8588" s="13" t="n">
        <v>45949</v>
      </c>
      <c r="G8588" s="13" t="n">
        <v>45949</v>
      </c>
      <c r="H8588" s="2" t="n">
        <v>1.4</v>
      </c>
    </row>
    <row r="8589" customFormat="false" ht="15" hidden="false" customHeight="false" outlineLevel="0" collapsed="false">
      <c r="A8589" s="2" t="s">
        <v>25770</v>
      </c>
      <c r="B8589" s="2" t="s">
        <v>1529</v>
      </c>
      <c r="C8589" s="2" t="s">
        <v>119</v>
      </c>
      <c r="D8589" s="2" t="s">
        <v>17175</v>
      </c>
      <c r="E8589" s="2" t="s">
        <v>17176</v>
      </c>
      <c r="F8589" s="13" t="n">
        <v>46078</v>
      </c>
      <c r="G8589" s="13" t="n">
        <v>46078</v>
      </c>
      <c r="H8589" s="2" t="n">
        <v>14.9</v>
      </c>
    </row>
    <row r="8590" customFormat="false" ht="15" hidden="false" customHeight="false" outlineLevel="0" collapsed="false">
      <c r="A8590" s="2" t="s">
        <v>25771</v>
      </c>
      <c r="B8590" s="2" t="s">
        <v>1505</v>
      </c>
      <c r="C8590" s="2" t="s">
        <v>98</v>
      </c>
      <c r="D8590" s="2" t="s">
        <v>17180</v>
      </c>
      <c r="E8590" s="2" t="s">
        <v>17176</v>
      </c>
      <c r="F8590" s="13" t="n">
        <v>46207</v>
      </c>
      <c r="G8590" s="13" t="n">
        <v>46207</v>
      </c>
      <c r="H8590" s="2" t="n">
        <v>19.1</v>
      </c>
    </row>
    <row r="8591" customFormat="false" ht="15" hidden="false" customHeight="false" outlineLevel="0" collapsed="false">
      <c r="A8591" s="2" t="s">
        <v>25772</v>
      </c>
      <c r="B8591" s="2" t="s">
        <v>4673</v>
      </c>
      <c r="C8591" s="2" t="s">
        <v>119</v>
      </c>
      <c r="D8591" s="2" t="s">
        <v>17180</v>
      </c>
      <c r="E8591" s="2" t="s">
        <v>17187</v>
      </c>
      <c r="F8591" s="13" t="n">
        <v>45936</v>
      </c>
      <c r="G8591" s="13" t="n">
        <v>45936</v>
      </c>
      <c r="H8591" s="2" t="n">
        <v>9.7</v>
      </c>
    </row>
    <row r="8592" customFormat="false" ht="15" hidden="false" customHeight="false" outlineLevel="0" collapsed="false">
      <c r="A8592" s="2" t="s">
        <v>25773</v>
      </c>
      <c r="B8592" s="2" t="s">
        <v>4924</v>
      </c>
      <c r="C8592" s="2" t="s">
        <v>98</v>
      </c>
      <c r="D8592" s="2" t="s">
        <v>17178</v>
      </c>
      <c r="E8592" s="2" t="s">
        <v>17193</v>
      </c>
      <c r="F8592" s="13" t="n">
        <v>45995</v>
      </c>
      <c r="G8592" s="13" t="n">
        <v>45995</v>
      </c>
      <c r="H8592" s="2" t="n">
        <v>4.7</v>
      </c>
    </row>
    <row r="8593" customFormat="false" ht="15" hidden="false" customHeight="false" outlineLevel="0" collapsed="false">
      <c r="A8593" s="2" t="s">
        <v>25774</v>
      </c>
      <c r="B8593" s="2" t="s">
        <v>4440</v>
      </c>
      <c r="C8593" s="2" t="s">
        <v>119</v>
      </c>
      <c r="D8593" s="2" t="s">
        <v>17180</v>
      </c>
      <c r="E8593" s="2" t="s">
        <v>17176</v>
      </c>
      <c r="F8593" s="13" t="n">
        <v>45863</v>
      </c>
      <c r="G8593" s="13" t="n">
        <v>45865</v>
      </c>
      <c r="H8593" s="2" t="n">
        <v>52.9</v>
      </c>
    </row>
    <row r="8594" customFormat="false" ht="15" hidden="false" customHeight="false" outlineLevel="0" collapsed="false">
      <c r="A8594" s="2" t="s">
        <v>25775</v>
      </c>
      <c r="B8594" s="2" t="s">
        <v>4483</v>
      </c>
      <c r="C8594" s="2" t="s">
        <v>165</v>
      </c>
      <c r="D8594" s="2" t="s">
        <v>17178</v>
      </c>
      <c r="E8594" s="2" t="s">
        <v>17176</v>
      </c>
      <c r="F8594" s="13" t="n">
        <v>45839</v>
      </c>
      <c r="G8594" s="13" t="n">
        <v>45839</v>
      </c>
      <c r="H8594" s="2" t="n">
        <v>9.5</v>
      </c>
    </row>
    <row r="8595" customFormat="false" ht="15" hidden="false" customHeight="false" outlineLevel="0" collapsed="false">
      <c r="A8595" s="2" t="s">
        <v>25776</v>
      </c>
      <c r="B8595" s="2" t="s">
        <v>1843</v>
      </c>
      <c r="C8595" s="2" t="s">
        <v>119</v>
      </c>
      <c r="D8595" s="2" t="s">
        <v>17178</v>
      </c>
      <c r="E8595" s="2" t="s">
        <v>17187</v>
      </c>
      <c r="F8595" s="13" t="n">
        <v>45835</v>
      </c>
      <c r="G8595" s="13" t="n">
        <v>45835</v>
      </c>
      <c r="H8595" s="2" t="n">
        <v>4.5</v>
      </c>
    </row>
    <row r="8596" customFormat="false" ht="15" hidden="false" customHeight="false" outlineLevel="0" collapsed="false">
      <c r="A8596" s="2" t="s">
        <v>25777</v>
      </c>
      <c r="B8596" s="2" t="s">
        <v>2077</v>
      </c>
      <c r="C8596" s="2" t="s">
        <v>119</v>
      </c>
      <c r="D8596" s="2" t="s">
        <v>17175</v>
      </c>
      <c r="E8596" s="2" t="s">
        <v>17176</v>
      </c>
      <c r="F8596" s="13" t="n">
        <v>46189</v>
      </c>
      <c r="G8596" s="13" t="n">
        <v>46189</v>
      </c>
      <c r="H8596" s="2" t="n">
        <v>16.3</v>
      </c>
    </row>
    <row r="8597" customFormat="false" ht="15" hidden="false" customHeight="false" outlineLevel="0" collapsed="false">
      <c r="A8597" s="2" t="s">
        <v>25778</v>
      </c>
      <c r="B8597" s="2" t="s">
        <v>1046</v>
      </c>
      <c r="C8597" s="2" t="s">
        <v>128</v>
      </c>
      <c r="D8597" s="2" t="s">
        <v>17175</v>
      </c>
      <c r="E8597" s="2" t="s">
        <v>17187</v>
      </c>
      <c r="F8597" s="13" t="n">
        <v>45733</v>
      </c>
      <c r="G8597" s="13" t="n">
        <v>45733</v>
      </c>
      <c r="H8597" s="2" t="n">
        <v>17.5</v>
      </c>
    </row>
    <row r="8598" customFormat="false" ht="15" hidden="false" customHeight="false" outlineLevel="0" collapsed="false">
      <c r="A8598" s="2" t="s">
        <v>25779</v>
      </c>
      <c r="B8598" s="2" t="s">
        <v>1526</v>
      </c>
      <c r="C8598" s="2" t="s">
        <v>119</v>
      </c>
      <c r="D8598" s="2" t="s">
        <v>17180</v>
      </c>
      <c r="E8598" s="2" t="s">
        <v>17176</v>
      </c>
      <c r="F8598" s="13" t="n">
        <v>46235</v>
      </c>
      <c r="G8598" s="13" t="n">
        <v>46235</v>
      </c>
      <c r="H8598" s="2" t="n">
        <v>11.7</v>
      </c>
    </row>
    <row r="8599" customFormat="false" ht="15" hidden="false" customHeight="false" outlineLevel="0" collapsed="false">
      <c r="A8599" s="2" t="s">
        <v>25780</v>
      </c>
      <c r="B8599" s="2" t="s">
        <v>4429</v>
      </c>
      <c r="C8599" s="2" t="s">
        <v>141</v>
      </c>
      <c r="D8599" s="2" t="s">
        <v>17182</v>
      </c>
      <c r="E8599" s="2" t="s">
        <v>17193</v>
      </c>
      <c r="F8599" s="13" t="n">
        <v>45949</v>
      </c>
      <c r="G8599" s="13" t="n">
        <v>45949</v>
      </c>
      <c r="H8599" s="2" t="n">
        <v>3.4</v>
      </c>
    </row>
    <row r="8600" customFormat="false" ht="15" hidden="false" customHeight="false" outlineLevel="0" collapsed="false">
      <c r="A8600" s="2" t="s">
        <v>25781</v>
      </c>
      <c r="B8600" s="2" t="s">
        <v>585</v>
      </c>
      <c r="C8600" s="2" t="s">
        <v>145</v>
      </c>
      <c r="D8600" s="2" t="s">
        <v>17178</v>
      </c>
      <c r="E8600" s="2" t="s">
        <v>17187</v>
      </c>
      <c r="F8600" s="13" t="n">
        <v>46008</v>
      </c>
      <c r="G8600" s="13" t="n">
        <v>46009</v>
      </c>
      <c r="H8600" s="2" t="n">
        <v>34.5</v>
      </c>
    </row>
    <row r="8601" customFormat="false" ht="15" hidden="false" customHeight="false" outlineLevel="0" collapsed="false">
      <c r="A8601" s="2" t="s">
        <v>25782</v>
      </c>
      <c r="B8601" s="2" t="s">
        <v>4788</v>
      </c>
      <c r="C8601" s="2" t="s">
        <v>145</v>
      </c>
      <c r="D8601" s="2" t="s">
        <v>17180</v>
      </c>
      <c r="E8601" s="2" t="s">
        <v>17176</v>
      </c>
      <c r="F8601" s="13" t="n">
        <v>46096</v>
      </c>
      <c r="G8601" s="13" t="n">
        <v>46096</v>
      </c>
      <c r="H8601" s="2" t="n">
        <v>12.8</v>
      </c>
    </row>
    <row r="8602" customFormat="false" ht="15" hidden="false" customHeight="false" outlineLevel="0" collapsed="false">
      <c r="A8602" s="2" t="s">
        <v>25783</v>
      </c>
      <c r="B8602" s="2" t="s">
        <v>2533</v>
      </c>
      <c r="C8602" s="2" t="s">
        <v>98</v>
      </c>
      <c r="D8602" s="2" t="s">
        <v>17178</v>
      </c>
      <c r="E8602" s="2" t="s">
        <v>17176</v>
      </c>
      <c r="F8602" s="13" t="n">
        <v>45711</v>
      </c>
      <c r="G8602" s="13" t="n">
        <v>45711</v>
      </c>
      <c r="H8602" s="2" t="n">
        <v>14.4</v>
      </c>
    </row>
    <row r="8603" customFormat="false" ht="15" hidden="false" customHeight="false" outlineLevel="0" collapsed="false">
      <c r="A8603" s="2" t="s">
        <v>25784</v>
      </c>
      <c r="B8603" s="2" t="s">
        <v>584</v>
      </c>
      <c r="C8603" s="2" t="s">
        <v>119</v>
      </c>
      <c r="D8603" s="2" t="s">
        <v>17178</v>
      </c>
      <c r="E8603" s="2" t="s">
        <v>17187</v>
      </c>
      <c r="F8603" s="13" t="n">
        <v>46272</v>
      </c>
      <c r="G8603" s="13" t="n">
        <v>46273</v>
      </c>
      <c r="H8603" s="2" t="n">
        <v>27.1</v>
      </c>
    </row>
    <row r="8604" customFormat="false" ht="15" hidden="false" customHeight="false" outlineLevel="0" collapsed="false">
      <c r="A8604" s="2" t="s">
        <v>25785</v>
      </c>
      <c r="B8604" s="2" t="s">
        <v>138</v>
      </c>
      <c r="C8604" s="2" t="s">
        <v>139</v>
      </c>
      <c r="D8604" s="2" t="s">
        <v>17175</v>
      </c>
      <c r="E8604" s="2" t="s">
        <v>17176</v>
      </c>
      <c r="F8604" s="13" t="n">
        <v>46226</v>
      </c>
      <c r="G8604" s="13" t="n">
        <v>46226</v>
      </c>
      <c r="H8604" s="2" t="n">
        <v>10</v>
      </c>
    </row>
    <row r="8605" customFormat="false" ht="15" hidden="false" customHeight="false" outlineLevel="0" collapsed="false">
      <c r="A8605" s="2" t="s">
        <v>25786</v>
      </c>
      <c r="B8605" s="2" t="s">
        <v>1436</v>
      </c>
      <c r="C8605" s="2" t="s">
        <v>98</v>
      </c>
      <c r="D8605" s="2" t="s">
        <v>17182</v>
      </c>
      <c r="E8605" s="2" t="s">
        <v>17187</v>
      </c>
      <c r="F8605" s="13" t="n">
        <v>45727</v>
      </c>
      <c r="G8605" s="13" t="n">
        <v>45728</v>
      </c>
      <c r="H8605" s="2" t="n">
        <v>26</v>
      </c>
    </row>
    <row r="8606" customFormat="false" ht="15" hidden="false" customHeight="false" outlineLevel="0" collapsed="false">
      <c r="A8606" s="2" t="s">
        <v>25787</v>
      </c>
      <c r="B8606" s="2" t="s">
        <v>4312</v>
      </c>
      <c r="C8606" s="2" t="s">
        <v>114</v>
      </c>
      <c r="D8606" s="2" t="s">
        <v>17180</v>
      </c>
      <c r="E8606" s="2" t="s">
        <v>17193</v>
      </c>
      <c r="F8606" s="13" t="n">
        <v>46012</v>
      </c>
      <c r="G8606" s="13" t="n">
        <v>46012</v>
      </c>
      <c r="H8606" s="2" t="n">
        <v>10.1</v>
      </c>
    </row>
    <row r="8607" customFormat="false" ht="15" hidden="false" customHeight="false" outlineLevel="0" collapsed="false">
      <c r="A8607" s="2" t="s">
        <v>25788</v>
      </c>
      <c r="B8607" s="2" t="s">
        <v>3246</v>
      </c>
      <c r="C8607" s="2" t="s">
        <v>165</v>
      </c>
      <c r="D8607" s="2" t="s">
        <v>17175</v>
      </c>
      <c r="E8607" s="2" t="s">
        <v>17193</v>
      </c>
      <c r="F8607" s="13" t="n">
        <v>46290</v>
      </c>
      <c r="G8607" s="13" t="n">
        <v>46290</v>
      </c>
      <c r="H8607" s="2" t="n">
        <v>5.1</v>
      </c>
    </row>
    <row r="8608" customFormat="false" ht="15" hidden="false" customHeight="false" outlineLevel="0" collapsed="false">
      <c r="A8608" s="2" t="s">
        <v>25789</v>
      </c>
      <c r="B8608" s="2" t="s">
        <v>3916</v>
      </c>
      <c r="C8608" s="2" t="s">
        <v>141</v>
      </c>
      <c r="D8608" s="2" t="s">
        <v>17180</v>
      </c>
      <c r="E8608" s="2" t="s">
        <v>17176</v>
      </c>
      <c r="F8608" s="13" t="n">
        <v>45995</v>
      </c>
      <c r="G8608" s="13" t="n">
        <v>45996</v>
      </c>
      <c r="H8608" s="2" t="n">
        <v>38.3</v>
      </c>
    </row>
    <row r="8609" customFormat="false" ht="15" hidden="false" customHeight="false" outlineLevel="0" collapsed="false">
      <c r="A8609" s="2" t="s">
        <v>25790</v>
      </c>
      <c r="B8609" s="2" t="s">
        <v>2999</v>
      </c>
      <c r="C8609" s="2" t="s">
        <v>114</v>
      </c>
      <c r="D8609" s="2" t="s">
        <v>17178</v>
      </c>
      <c r="E8609" s="2" t="s">
        <v>17193</v>
      </c>
      <c r="F8609" s="13" t="n">
        <v>46083</v>
      </c>
      <c r="G8609" s="13" t="n">
        <v>46083</v>
      </c>
      <c r="H8609" s="2" t="n">
        <v>2.5</v>
      </c>
    </row>
    <row r="8610" customFormat="false" ht="15" hidden="false" customHeight="false" outlineLevel="0" collapsed="false">
      <c r="A8610" s="2" t="s">
        <v>25791</v>
      </c>
      <c r="B8610" s="2" t="s">
        <v>4065</v>
      </c>
      <c r="C8610" s="2" t="s">
        <v>98</v>
      </c>
      <c r="D8610" s="2" t="s">
        <v>17178</v>
      </c>
      <c r="E8610" s="2" t="s">
        <v>17193</v>
      </c>
      <c r="F8610" s="13" t="n">
        <v>45862</v>
      </c>
      <c r="G8610" s="13" t="n">
        <v>45862</v>
      </c>
      <c r="H8610" s="2" t="n">
        <v>4.3</v>
      </c>
    </row>
    <row r="8611" customFormat="false" ht="15" hidden="false" customHeight="false" outlineLevel="0" collapsed="false">
      <c r="A8611" s="2" t="s">
        <v>25792</v>
      </c>
      <c r="B8611" s="2" t="s">
        <v>327</v>
      </c>
      <c r="C8611" s="2" t="s">
        <v>128</v>
      </c>
      <c r="D8611" s="2" t="s">
        <v>17184</v>
      </c>
      <c r="E8611" s="2" t="s">
        <v>17176</v>
      </c>
      <c r="F8611" s="13" t="n">
        <v>45997</v>
      </c>
      <c r="G8611" s="13" t="n">
        <v>45997</v>
      </c>
      <c r="H8611" s="2" t="n">
        <v>12</v>
      </c>
    </row>
    <row r="8612" customFormat="false" ht="15" hidden="false" customHeight="false" outlineLevel="0" collapsed="false">
      <c r="A8612" s="2" t="s">
        <v>25793</v>
      </c>
      <c r="B8612" s="2" t="s">
        <v>2604</v>
      </c>
      <c r="C8612" s="2" t="s">
        <v>165</v>
      </c>
      <c r="D8612" s="2" t="s">
        <v>17178</v>
      </c>
      <c r="E8612" s="2" t="s">
        <v>17193</v>
      </c>
      <c r="F8612" s="13" t="n">
        <v>45952</v>
      </c>
      <c r="G8612" s="13" t="n">
        <v>45952</v>
      </c>
      <c r="H8612" s="2" t="n">
        <v>6.7</v>
      </c>
    </row>
    <row r="8613" customFormat="false" ht="15" hidden="false" customHeight="false" outlineLevel="0" collapsed="false">
      <c r="A8613" s="2" t="s">
        <v>25794</v>
      </c>
      <c r="B8613" s="2" t="s">
        <v>793</v>
      </c>
      <c r="C8613" s="2" t="s">
        <v>119</v>
      </c>
      <c r="D8613" s="2" t="s">
        <v>17184</v>
      </c>
      <c r="E8613" s="2" t="s">
        <v>17191</v>
      </c>
      <c r="F8613" s="13" t="n">
        <v>45908</v>
      </c>
      <c r="G8613" s="13" t="n">
        <v>45908</v>
      </c>
      <c r="H8613" s="2" t="n">
        <v>2.9</v>
      </c>
    </row>
    <row r="8614" customFormat="false" ht="15" hidden="false" customHeight="false" outlineLevel="0" collapsed="false">
      <c r="A8614" s="2" t="s">
        <v>25795</v>
      </c>
      <c r="B8614" s="2" t="s">
        <v>2891</v>
      </c>
      <c r="C8614" s="2" t="s">
        <v>139</v>
      </c>
      <c r="D8614" s="2" t="s">
        <v>17178</v>
      </c>
      <c r="E8614" s="2" t="s">
        <v>17187</v>
      </c>
      <c r="F8614" s="13" t="n">
        <v>45613</v>
      </c>
      <c r="G8614" s="13" t="n">
        <v>45613</v>
      </c>
      <c r="H8614" s="2" t="n">
        <v>11</v>
      </c>
    </row>
    <row r="8615" customFormat="false" ht="15" hidden="false" customHeight="false" outlineLevel="0" collapsed="false">
      <c r="A8615" s="2" t="s">
        <v>25796</v>
      </c>
      <c r="B8615" s="2" t="s">
        <v>346</v>
      </c>
      <c r="C8615" s="2" t="s">
        <v>139</v>
      </c>
      <c r="D8615" s="2" t="s">
        <v>17184</v>
      </c>
      <c r="E8615" s="2" t="s">
        <v>17176</v>
      </c>
      <c r="F8615" s="13" t="n">
        <v>46225</v>
      </c>
      <c r="G8615" s="13" t="n">
        <v>46226</v>
      </c>
      <c r="H8615" s="2" t="n">
        <v>27.3</v>
      </c>
    </row>
    <row r="8616" customFormat="false" ht="15" hidden="false" customHeight="false" outlineLevel="0" collapsed="false">
      <c r="A8616" s="2" t="s">
        <v>25797</v>
      </c>
      <c r="B8616" s="2" t="s">
        <v>1145</v>
      </c>
      <c r="C8616" s="2" t="s">
        <v>119</v>
      </c>
      <c r="D8616" s="2" t="s">
        <v>17178</v>
      </c>
      <c r="E8616" s="2" t="s">
        <v>17193</v>
      </c>
      <c r="F8616" s="13" t="n">
        <v>45956</v>
      </c>
      <c r="G8616" s="13" t="n">
        <v>45956</v>
      </c>
      <c r="H8616" s="2" t="n">
        <v>4.1</v>
      </c>
    </row>
    <row r="8617" customFormat="false" ht="15" hidden="false" customHeight="false" outlineLevel="0" collapsed="false">
      <c r="A8617" s="2" t="s">
        <v>25798</v>
      </c>
      <c r="B8617" s="2" t="s">
        <v>798</v>
      </c>
      <c r="C8617" s="2" t="s">
        <v>141</v>
      </c>
      <c r="D8617" s="2" t="s">
        <v>17184</v>
      </c>
      <c r="E8617" s="2" t="s">
        <v>17191</v>
      </c>
      <c r="F8617" s="13" t="n">
        <v>45838</v>
      </c>
      <c r="G8617" s="13" t="n">
        <v>45838</v>
      </c>
      <c r="H8617" s="2" t="n">
        <v>2</v>
      </c>
    </row>
    <row r="8618" customFormat="false" ht="15" hidden="false" customHeight="false" outlineLevel="0" collapsed="false">
      <c r="A8618" s="2" t="s">
        <v>25799</v>
      </c>
      <c r="B8618" s="2" t="s">
        <v>155</v>
      </c>
      <c r="C8618" s="2" t="s">
        <v>123</v>
      </c>
      <c r="D8618" s="2" t="s">
        <v>17178</v>
      </c>
      <c r="E8618" s="2" t="s">
        <v>17176</v>
      </c>
      <c r="F8618" s="13" t="n">
        <v>45990</v>
      </c>
      <c r="G8618" s="13" t="n">
        <v>45990</v>
      </c>
      <c r="H8618" s="2" t="n">
        <v>11.7</v>
      </c>
    </row>
    <row r="8619" customFormat="false" ht="15" hidden="false" customHeight="false" outlineLevel="0" collapsed="false">
      <c r="A8619" s="2" t="s">
        <v>25800</v>
      </c>
      <c r="B8619" s="2" t="s">
        <v>2903</v>
      </c>
      <c r="C8619" s="2" t="s">
        <v>98</v>
      </c>
      <c r="D8619" s="2" t="s">
        <v>17175</v>
      </c>
      <c r="E8619" s="2" t="s">
        <v>17176</v>
      </c>
      <c r="F8619" s="13" t="n">
        <v>45941</v>
      </c>
      <c r="G8619" s="13" t="n">
        <v>45941</v>
      </c>
      <c r="H8619" s="2" t="n">
        <v>10.7</v>
      </c>
    </row>
    <row r="8620" customFormat="false" ht="15" hidden="false" customHeight="false" outlineLevel="0" collapsed="false">
      <c r="A8620" s="2" t="s">
        <v>25801</v>
      </c>
      <c r="B8620" s="2" t="s">
        <v>1106</v>
      </c>
      <c r="C8620" s="2" t="s">
        <v>119</v>
      </c>
      <c r="D8620" s="2" t="s">
        <v>17182</v>
      </c>
      <c r="E8620" s="2" t="s">
        <v>17187</v>
      </c>
      <c r="F8620" s="13" t="n">
        <v>46106</v>
      </c>
      <c r="G8620" s="13" t="n">
        <v>46106</v>
      </c>
      <c r="H8620" s="2" t="n">
        <v>17.9</v>
      </c>
    </row>
    <row r="8621" customFormat="false" ht="15" hidden="false" customHeight="false" outlineLevel="0" collapsed="false">
      <c r="A8621" s="2" t="s">
        <v>25802</v>
      </c>
      <c r="B8621" s="2" t="s">
        <v>2997</v>
      </c>
      <c r="C8621" s="2" t="s">
        <v>98</v>
      </c>
      <c r="D8621" s="2" t="s">
        <v>17178</v>
      </c>
      <c r="E8621" s="2" t="s">
        <v>17187</v>
      </c>
      <c r="F8621" s="13" t="n">
        <v>45744</v>
      </c>
      <c r="G8621" s="13" t="n">
        <v>45745</v>
      </c>
      <c r="H8621" s="2" t="n">
        <v>47.4</v>
      </c>
    </row>
    <row r="8622" customFormat="false" ht="15" hidden="false" customHeight="false" outlineLevel="0" collapsed="false">
      <c r="A8622" s="2" t="s">
        <v>25803</v>
      </c>
      <c r="B8622" s="2" t="s">
        <v>4255</v>
      </c>
      <c r="C8622" s="2" t="s">
        <v>128</v>
      </c>
      <c r="D8622" s="2" t="s">
        <v>17180</v>
      </c>
      <c r="E8622" s="2" t="s">
        <v>17176</v>
      </c>
      <c r="F8622" s="13" t="n">
        <v>46022</v>
      </c>
      <c r="G8622" s="13" t="n">
        <v>46022</v>
      </c>
      <c r="H8622" s="2" t="n">
        <v>17.2</v>
      </c>
    </row>
    <row r="8623" customFormat="false" ht="15" hidden="false" customHeight="false" outlineLevel="0" collapsed="false">
      <c r="A8623" s="2" t="s">
        <v>25804</v>
      </c>
      <c r="B8623" s="2" t="s">
        <v>184</v>
      </c>
      <c r="C8623" s="2" t="s">
        <v>119</v>
      </c>
      <c r="D8623" s="2" t="s">
        <v>17178</v>
      </c>
      <c r="E8623" s="2" t="s">
        <v>17176</v>
      </c>
      <c r="F8623" s="13" t="n">
        <v>45921</v>
      </c>
      <c r="G8623" s="13" t="n">
        <v>45921</v>
      </c>
      <c r="H8623" s="2" t="n">
        <v>17.8</v>
      </c>
    </row>
    <row r="8624" customFormat="false" ht="15" hidden="false" customHeight="false" outlineLevel="0" collapsed="false">
      <c r="A8624" s="2" t="s">
        <v>25805</v>
      </c>
      <c r="B8624" s="2" t="s">
        <v>4947</v>
      </c>
      <c r="C8624" s="2" t="s">
        <v>98</v>
      </c>
      <c r="D8624" s="2" t="s">
        <v>17175</v>
      </c>
      <c r="E8624" s="2" t="s">
        <v>17176</v>
      </c>
      <c r="F8624" s="13" t="n">
        <v>46017</v>
      </c>
      <c r="G8624" s="13" t="n">
        <v>46017</v>
      </c>
      <c r="H8624" s="2" t="n">
        <v>17</v>
      </c>
    </row>
    <row r="8625" customFormat="false" ht="15" hidden="false" customHeight="false" outlineLevel="0" collapsed="false">
      <c r="A8625" s="2" t="s">
        <v>25806</v>
      </c>
      <c r="B8625" s="2" t="s">
        <v>2237</v>
      </c>
      <c r="C8625" s="2" t="s">
        <v>145</v>
      </c>
      <c r="D8625" s="2" t="s">
        <v>17175</v>
      </c>
      <c r="E8625" s="2" t="s">
        <v>17193</v>
      </c>
      <c r="F8625" s="13" t="n">
        <v>46029</v>
      </c>
      <c r="G8625" s="13" t="n">
        <v>46029</v>
      </c>
      <c r="H8625" s="2" t="n">
        <v>9.4</v>
      </c>
    </row>
    <row r="8626" customFormat="false" ht="15" hidden="false" customHeight="false" outlineLevel="0" collapsed="false">
      <c r="A8626" s="2" t="s">
        <v>25807</v>
      </c>
      <c r="B8626" s="2" t="s">
        <v>1117</v>
      </c>
      <c r="C8626" s="2" t="s">
        <v>98</v>
      </c>
      <c r="D8626" s="2" t="s">
        <v>17175</v>
      </c>
      <c r="E8626" s="2" t="s">
        <v>17193</v>
      </c>
      <c r="F8626" s="13" t="n">
        <v>46052</v>
      </c>
      <c r="G8626" s="13" t="n">
        <v>46052</v>
      </c>
      <c r="H8626" s="2" t="n">
        <v>7.9</v>
      </c>
    </row>
    <row r="8627" customFormat="false" ht="15" hidden="false" customHeight="false" outlineLevel="0" collapsed="false">
      <c r="A8627" s="2" t="s">
        <v>25808</v>
      </c>
      <c r="B8627" s="2" t="s">
        <v>997</v>
      </c>
      <c r="C8627" s="2" t="s">
        <v>119</v>
      </c>
      <c r="D8627" s="2" t="s">
        <v>17182</v>
      </c>
      <c r="E8627" s="2" t="s">
        <v>17176</v>
      </c>
      <c r="F8627" s="13" t="n">
        <v>46098</v>
      </c>
      <c r="G8627" s="13" t="n">
        <v>46098</v>
      </c>
      <c r="H8627" s="2" t="n">
        <v>8.8</v>
      </c>
    </row>
    <row r="8628" customFormat="false" ht="15" hidden="false" customHeight="false" outlineLevel="0" collapsed="false">
      <c r="A8628" s="2" t="s">
        <v>25809</v>
      </c>
      <c r="B8628" s="2" t="s">
        <v>839</v>
      </c>
      <c r="C8628" s="2" t="s">
        <v>141</v>
      </c>
      <c r="D8628" s="2" t="s">
        <v>17178</v>
      </c>
      <c r="E8628" s="2" t="s">
        <v>17193</v>
      </c>
      <c r="F8628" s="13" t="n">
        <v>46164</v>
      </c>
      <c r="G8628" s="13" t="n">
        <v>46164</v>
      </c>
      <c r="H8628" s="2" t="n">
        <v>3.8</v>
      </c>
    </row>
    <row r="8629" customFormat="false" ht="15" hidden="false" customHeight="false" outlineLevel="0" collapsed="false">
      <c r="A8629" s="2" t="s">
        <v>25810</v>
      </c>
      <c r="B8629" s="2" t="s">
        <v>1325</v>
      </c>
      <c r="C8629" s="2" t="s">
        <v>98</v>
      </c>
      <c r="D8629" s="2" t="s">
        <v>17178</v>
      </c>
      <c r="E8629" s="2" t="s">
        <v>17176</v>
      </c>
      <c r="F8629" s="13" t="n">
        <v>46054</v>
      </c>
      <c r="G8629" s="13" t="n">
        <v>46054</v>
      </c>
      <c r="H8629" s="2" t="n">
        <v>18.7</v>
      </c>
    </row>
    <row r="8630" customFormat="false" ht="15" hidden="false" customHeight="false" outlineLevel="0" collapsed="false">
      <c r="A8630" s="2" t="s">
        <v>25811</v>
      </c>
      <c r="B8630" s="2" t="s">
        <v>4218</v>
      </c>
      <c r="C8630" s="2" t="s">
        <v>98</v>
      </c>
      <c r="D8630" s="2" t="s">
        <v>17180</v>
      </c>
      <c r="E8630" s="2" t="s">
        <v>17187</v>
      </c>
      <c r="F8630" s="13" t="n">
        <v>45941</v>
      </c>
      <c r="G8630" s="13" t="n">
        <v>45941</v>
      </c>
      <c r="H8630" s="2" t="n">
        <v>11.5</v>
      </c>
    </row>
    <row r="8631" customFormat="false" ht="15" hidden="false" customHeight="false" outlineLevel="0" collapsed="false">
      <c r="A8631" s="2" t="s">
        <v>25812</v>
      </c>
      <c r="B8631" s="2" t="s">
        <v>1357</v>
      </c>
      <c r="C8631" s="2" t="s">
        <v>108</v>
      </c>
      <c r="D8631" s="2" t="s">
        <v>17178</v>
      </c>
      <c r="E8631" s="2" t="s">
        <v>17176</v>
      </c>
      <c r="F8631" s="13" t="n">
        <v>45934</v>
      </c>
      <c r="G8631" s="13" t="n">
        <v>45934</v>
      </c>
      <c r="H8631" s="2" t="n">
        <v>9.5</v>
      </c>
    </row>
    <row r="8632" customFormat="false" ht="15" hidden="false" customHeight="false" outlineLevel="0" collapsed="false">
      <c r="A8632" s="2" t="s">
        <v>25813</v>
      </c>
      <c r="B8632" s="2" t="s">
        <v>849</v>
      </c>
      <c r="C8632" s="2" t="s">
        <v>104</v>
      </c>
      <c r="D8632" s="2" t="s">
        <v>17182</v>
      </c>
      <c r="E8632" s="2" t="s">
        <v>17176</v>
      </c>
      <c r="F8632" s="13" t="n">
        <v>46156</v>
      </c>
      <c r="G8632" s="13" t="n">
        <v>46156</v>
      </c>
      <c r="H8632" s="2" t="n">
        <v>8.1</v>
      </c>
    </row>
    <row r="8633" customFormat="false" ht="15" hidden="false" customHeight="false" outlineLevel="0" collapsed="false">
      <c r="A8633" s="2" t="s">
        <v>25814</v>
      </c>
      <c r="B8633" s="2" t="s">
        <v>2218</v>
      </c>
      <c r="C8633" s="2" t="s">
        <v>104</v>
      </c>
      <c r="D8633" s="2" t="s">
        <v>17178</v>
      </c>
      <c r="E8633" s="2" t="s">
        <v>17176</v>
      </c>
      <c r="F8633" s="13" t="n">
        <v>45981</v>
      </c>
      <c r="G8633" s="13" t="n">
        <v>45981</v>
      </c>
      <c r="H8633" s="2" t="n">
        <v>14.5</v>
      </c>
    </row>
    <row r="8634" customFormat="false" ht="15" hidden="false" customHeight="false" outlineLevel="0" collapsed="false">
      <c r="A8634" s="2" t="s">
        <v>25815</v>
      </c>
      <c r="B8634" s="2" t="s">
        <v>5047</v>
      </c>
      <c r="C8634" s="2" t="s">
        <v>98</v>
      </c>
      <c r="D8634" s="2" t="s">
        <v>17180</v>
      </c>
      <c r="E8634" s="2" t="s">
        <v>17187</v>
      </c>
      <c r="F8634" s="13" t="n">
        <v>46010</v>
      </c>
      <c r="G8634" s="13" t="n">
        <v>46010</v>
      </c>
      <c r="H8634" s="2" t="n">
        <v>10.6</v>
      </c>
    </row>
    <row r="8635" customFormat="false" ht="15" hidden="false" customHeight="false" outlineLevel="0" collapsed="false">
      <c r="A8635" s="2" t="s">
        <v>25816</v>
      </c>
      <c r="B8635" s="2" t="s">
        <v>2342</v>
      </c>
      <c r="C8635" s="2" t="s">
        <v>123</v>
      </c>
      <c r="D8635" s="2" t="s">
        <v>17178</v>
      </c>
      <c r="E8635" s="2" t="s">
        <v>17176</v>
      </c>
      <c r="F8635" s="13" t="n">
        <v>46223</v>
      </c>
      <c r="G8635" s="13" t="n">
        <v>46224</v>
      </c>
      <c r="H8635" s="2" t="n">
        <v>26.8</v>
      </c>
    </row>
    <row r="8636" customFormat="false" ht="15" hidden="false" customHeight="false" outlineLevel="0" collapsed="false">
      <c r="A8636" s="2" t="s">
        <v>25817</v>
      </c>
      <c r="B8636" s="2" t="s">
        <v>3896</v>
      </c>
      <c r="C8636" s="2" t="s">
        <v>128</v>
      </c>
      <c r="D8636" s="2" t="s">
        <v>17178</v>
      </c>
      <c r="E8636" s="2" t="s">
        <v>17191</v>
      </c>
      <c r="F8636" s="13" t="n">
        <v>46120</v>
      </c>
      <c r="G8636" s="13" t="n">
        <v>46120</v>
      </c>
      <c r="H8636" s="2" t="n">
        <v>4.7</v>
      </c>
    </row>
    <row r="8637" customFormat="false" ht="15" hidden="false" customHeight="false" outlineLevel="0" collapsed="false">
      <c r="A8637" s="2" t="s">
        <v>25818</v>
      </c>
      <c r="B8637" s="2" t="s">
        <v>2942</v>
      </c>
      <c r="C8637" s="2" t="s">
        <v>141</v>
      </c>
      <c r="D8637" s="2" t="s">
        <v>17178</v>
      </c>
      <c r="E8637" s="2" t="s">
        <v>17187</v>
      </c>
      <c r="F8637" s="13" t="n">
        <v>46173</v>
      </c>
      <c r="G8637" s="13" t="n">
        <v>46173</v>
      </c>
      <c r="H8637" s="2" t="n">
        <v>13.2</v>
      </c>
    </row>
    <row r="8638" customFormat="false" ht="15" hidden="false" customHeight="false" outlineLevel="0" collapsed="false">
      <c r="A8638" s="2" t="s">
        <v>25819</v>
      </c>
      <c r="B8638" s="2" t="s">
        <v>4221</v>
      </c>
      <c r="C8638" s="2" t="s">
        <v>165</v>
      </c>
      <c r="D8638" s="2" t="s">
        <v>17175</v>
      </c>
      <c r="E8638" s="2" t="s">
        <v>17193</v>
      </c>
      <c r="F8638" s="13" t="n">
        <v>45783</v>
      </c>
      <c r="G8638" s="13" t="n">
        <v>45783</v>
      </c>
      <c r="H8638" s="2" t="n">
        <v>2.7</v>
      </c>
    </row>
    <row r="8639" customFormat="false" ht="15" hidden="false" customHeight="false" outlineLevel="0" collapsed="false">
      <c r="A8639" s="2" t="s">
        <v>25820</v>
      </c>
      <c r="B8639" s="2" t="s">
        <v>556</v>
      </c>
      <c r="C8639" s="2" t="s">
        <v>108</v>
      </c>
      <c r="D8639" s="2" t="s">
        <v>17182</v>
      </c>
      <c r="E8639" s="2" t="s">
        <v>17176</v>
      </c>
      <c r="F8639" s="13" t="n">
        <v>46187</v>
      </c>
      <c r="G8639" s="13" t="n">
        <v>46187</v>
      </c>
      <c r="H8639" s="2" t="n">
        <v>19.5</v>
      </c>
    </row>
    <row r="8640" customFormat="false" ht="15" hidden="false" customHeight="false" outlineLevel="0" collapsed="false">
      <c r="A8640" s="2" t="s">
        <v>25821</v>
      </c>
      <c r="B8640" s="2" t="s">
        <v>2623</v>
      </c>
      <c r="C8640" s="2" t="s">
        <v>104</v>
      </c>
      <c r="D8640" s="2" t="s">
        <v>17180</v>
      </c>
      <c r="E8640" s="2" t="s">
        <v>17176</v>
      </c>
      <c r="F8640" s="13" t="n">
        <v>46014</v>
      </c>
      <c r="G8640" s="13" t="n">
        <v>46014</v>
      </c>
      <c r="H8640" s="2" t="n">
        <v>10.3</v>
      </c>
    </row>
    <row r="8641" customFormat="false" ht="15" hidden="false" customHeight="false" outlineLevel="0" collapsed="false">
      <c r="A8641" s="2" t="s">
        <v>25822</v>
      </c>
      <c r="B8641" s="2" t="s">
        <v>378</v>
      </c>
      <c r="C8641" s="2" t="s">
        <v>128</v>
      </c>
      <c r="D8641" s="2" t="s">
        <v>17175</v>
      </c>
      <c r="E8641" s="2" t="s">
        <v>17193</v>
      </c>
      <c r="F8641" s="13" t="n">
        <v>46260</v>
      </c>
      <c r="G8641" s="13" t="n">
        <v>46260</v>
      </c>
      <c r="H8641" s="2" t="n">
        <v>2</v>
      </c>
    </row>
    <row r="8642" customFormat="false" ht="15" hidden="false" customHeight="false" outlineLevel="0" collapsed="false">
      <c r="A8642" s="2" t="s">
        <v>25823</v>
      </c>
      <c r="B8642" s="2" t="s">
        <v>3330</v>
      </c>
      <c r="C8642" s="2" t="s">
        <v>145</v>
      </c>
      <c r="D8642" s="2" t="s">
        <v>17180</v>
      </c>
      <c r="E8642" s="2" t="s">
        <v>17176</v>
      </c>
      <c r="F8642" s="13" t="n">
        <v>45916</v>
      </c>
      <c r="G8642" s="13" t="n">
        <v>45916</v>
      </c>
      <c r="H8642" s="2" t="n">
        <v>12</v>
      </c>
    </row>
    <row r="8643" customFormat="false" ht="15" hidden="false" customHeight="false" outlineLevel="0" collapsed="false">
      <c r="A8643" s="2" t="s">
        <v>25824</v>
      </c>
      <c r="B8643" s="2" t="s">
        <v>1754</v>
      </c>
      <c r="C8643" s="2" t="s">
        <v>165</v>
      </c>
      <c r="D8643" s="2" t="s">
        <v>17182</v>
      </c>
      <c r="E8643" s="2" t="s">
        <v>17187</v>
      </c>
      <c r="F8643" s="13" t="n">
        <v>46067</v>
      </c>
      <c r="G8643" s="13" t="n">
        <v>46067</v>
      </c>
      <c r="H8643" s="2" t="n">
        <v>4.4</v>
      </c>
    </row>
    <row r="8644" customFormat="false" ht="15" hidden="false" customHeight="false" outlineLevel="0" collapsed="false">
      <c r="A8644" s="2" t="s">
        <v>25825</v>
      </c>
      <c r="B8644" s="2" t="s">
        <v>1541</v>
      </c>
      <c r="C8644" s="2" t="s">
        <v>139</v>
      </c>
      <c r="D8644" s="2" t="s">
        <v>17178</v>
      </c>
      <c r="E8644" s="2" t="s">
        <v>17187</v>
      </c>
      <c r="F8644" s="13" t="n">
        <v>46116</v>
      </c>
      <c r="G8644" s="13" t="n">
        <v>46116</v>
      </c>
      <c r="H8644" s="2" t="n">
        <v>9.3</v>
      </c>
    </row>
    <row r="8645" customFormat="false" ht="15" hidden="false" customHeight="false" outlineLevel="0" collapsed="false">
      <c r="A8645" s="2" t="s">
        <v>25826</v>
      </c>
      <c r="B8645" s="2" t="s">
        <v>547</v>
      </c>
      <c r="C8645" s="2" t="s">
        <v>163</v>
      </c>
      <c r="D8645" s="2" t="s">
        <v>17178</v>
      </c>
      <c r="E8645" s="2" t="s">
        <v>17187</v>
      </c>
      <c r="F8645" s="13" t="n">
        <v>46051</v>
      </c>
      <c r="G8645" s="13" t="n">
        <v>46051</v>
      </c>
      <c r="H8645" s="2" t="n">
        <v>22</v>
      </c>
    </row>
    <row r="8646" customFormat="false" ht="15" hidden="false" customHeight="false" outlineLevel="0" collapsed="false">
      <c r="A8646" s="2" t="s">
        <v>25827</v>
      </c>
      <c r="B8646" s="2" t="s">
        <v>3183</v>
      </c>
      <c r="C8646" s="2" t="s">
        <v>165</v>
      </c>
      <c r="D8646" s="2" t="s">
        <v>17175</v>
      </c>
      <c r="E8646" s="2" t="s">
        <v>17193</v>
      </c>
      <c r="F8646" s="13" t="n">
        <v>46056</v>
      </c>
      <c r="G8646" s="13" t="n">
        <v>46056</v>
      </c>
      <c r="H8646" s="2" t="n">
        <v>10.1</v>
      </c>
    </row>
    <row r="8647" customFormat="false" ht="15" hidden="false" customHeight="false" outlineLevel="0" collapsed="false">
      <c r="A8647" s="2" t="s">
        <v>25828</v>
      </c>
      <c r="B8647" s="2" t="s">
        <v>951</v>
      </c>
      <c r="C8647" s="2" t="s">
        <v>141</v>
      </c>
      <c r="D8647" s="2" t="s">
        <v>17178</v>
      </c>
      <c r="E8647" s="2" t="s">
        <v>17187</v>
      </c>
      <c r="F8647" s="13" t="n">
        <v>46077</v>
      </c>
      <c r="G8647" s="13" t="n">
        <v>46077</v>
      </c>
      <c r="H8647" s="2" t="n">
        <v>11.7</v>
      </c>
    </row>
    <row r="8648" customFormat="false" ht="15" hidden="false" customHeight="false" outlineLevel="0" collapsed="false">
      <c r="A8648" s="2" t="s">
        <v>25829</v>
      </c>
      <c r="B8648" s="2" t="s">
        <v>3748</v>
      </c>
      <c r="C8648" s="2" t="s">
        <v>128</v>
      </c>
      <c r="D8648" s="2" t="s">
        <v>17175</v>
      </c>
      <c r="E8648" s="2" t="s">
        <v>17176</v>
      </c>
      <c r="F8648" s="13" t="n">
        <v>46056</v>
      </c>
      <c r="G8648" s="13" t="n">
        <v>46056</v>
      </c>
      <c r="H8648" s="2" t="n">
        <v>22.9</v>
      </c>
    </row>
    <row r="8649" customFormat="false" ht="15" hidden="false" customHeight="false" outlineLevel="0" collapsed="false">
      <c r="A8649" s="2" t="s">
        <v>25830</v>
      </c>
      <c r="B8649" s="2" t="s">
        <v>2785</v>
      </c>
      <c r="C8649" s="2" t="s">
        <v>119</v>
      </c>
      <c r="D8649" s="2" t="s">
        <v>17175</v>
      </c>
      <c r="E8649" s="2" t="s">
        <v>17187</v>
      </c>
      <c r="F8649" s="13" t="n">
        <v>45980</v>
      </c>
      <c r="G8649" s="13" t="n">
        <v>45980</v>
      </c>
      <c r="H8649" s="2" t="n">
        <v>4.9</v>
      </c>
    </row>
    <row r="8650" customFormat="false" ht="15" hidden="false" customHeight="false" outlineLevel="0" collapsed="false">
      <c r="A8650" s="2" t="s">
        <v>25831</v>
      </c>
      <c r="B8650" s="2" t="s">
        <v>1362</v>
      </c>
      <c r="C8650" s="2" t="s">
        <v>163</v>
      </c>
      <c r="D8650" s="2" t="s">
        <v>17184</v>
      </c>
      <c r="E8650" s="2" t="s">
        <v>17191</v>
      </c>
      <c r="F8650" s="13" t="n">
        <v>45956</v>
      </c>
      <c r="G8650" s="13" t="n">
        <v>45956</v>
      </c>
      <c r="H8650" s="2" t="n">
        <v>2.4</v>
      </c>
    </row>
    <row r="8651" customFormat="false" ht="15" hidden="false" customHeight="false" outlineLevel="0" collapsed="false">
      <c r="A8651" s="2" t="s">
        <v>25832</v>
      </c>
      <c r="B8651" s="2" t="s">
        <v>2270</v>
      </c>
      <c r="C8651" s="2" t="s">
        <v>114</v>
      </c>
      <c r="D8651" s="2" t="s">
        <v>17175</v>
      </c>
      <c r="E8651" s="2" t="s">
        <v>17176</v>
      </c>
      <c r="F8651" s="13" t="n">
        <v>46195</v>
      </c>
      <c r="G8651" s="13" t="n">
        <v>46195</v>
      </c>
      <c r="H8651" s="2" t="n">
        <v>9.9</v>
      </c>
    </row>
    <row r="8652" customFormat="false" ht="15" hidden="false" customHeight="false" outlineLevel="0" collapsed="false">
      <c r="A8652" s="2" t="s">
        <v>25833</v>
      </c>
      <c r="B8652" s="2" t="s">
        <v>3006</v>
      </c>
      <c r="C8652" s="2" t="s">
        <v>128</v>
      </c>
      <c r="D8652" s="2" t="s">
        <v>17182</v>
      </c>
      <c r="E8652" s="2" t="s">
        <v>17176</v>
      </c>
      <c r="F8652" s="13" t="n">
        <v>46164</v>
      </c>
      <c r="G8652" s="13" t="n">
        <v>46164</v>
      </c>
      <c r="H8652" s="2" t="n">
        <v>13.4</v>
      </c>
    </row>
    <row r="8653" customFormat="false" ht="15" hidden="false" customHeight="false" outlineLevel="0" collapsed="false">
      <c r="A8653" s="2" t="s">
        <v>25834</v>
      </c>
      <c r="B8653" s="2" t="s">
        <v>5051</v>
      </c>
      <c r="C8653" s="2" t="s">
        <v>98</v>
      </c>
      <c r="D8653" s="2" t="s">
        <v>17178</v>
      </c>
      <c r="E8653" s="2" t="s">
        <v>17187</v>
      </c>
      <c r="F8653" s="13" t="n">
        <v>45785</v>
      </c>
      <c r="G8653" s="13" t="n">
        <v>45785</v>
      </c>
      <c r="H8653" s="2" t="n">
        <v>3.2</v>
      </c>
    </row>
    <row r="8654" customFormat="false" ht="15" hidden="false" customHeight="false" outlineLevel="0" collapsed="false">
      <c r="A8654" s="2" t="s">
        <v>25835</v>
      </c>
      <c r="B8654" s="2" t="s">
        <v>4762</v>
      </c>
      <c r="C8654" s="2" t="s">
        <v>145</v>
      </c>
      <c r="D8654" s="2" t="s">
        <v>17178</v>
      </c>
      <c r="E8654" s="2" t="s">
        <v>17193</v>
      </c>
      <c r="F8654" s="13" t="n">
        <v>45742</v>
      </c>
      <c r="G8654" s="13" t="n">
        <v>45742</v>
      </c>
      <c r="H8654" s="2" t="n">
        <v>9.2</v>
      </c>
    </row>
    <row r="8655" customFormat="false" ht="15" hidden="false" customHeight="false" outlineLevel="0" collapsed="false">
      <c r="A8655" s="2" t="s">
        <v>25836</v>
      </c>
      <c r="B8655" s="2" t="s">
        <v>1740</v>
      </c>
      <c r="C8655" s="2" t="s">
        <v>98</v>
      </c>
      <c r="D8655" s="2" t="s">
        <v>17175</v>
      </c>
      <c r="E8655" s="2" t="s">
        <v>17187</v>
      </c>
      <c r="F8655" s="13" t="n">
        <v>45968</v>
      </c>
      <c r="G8655" s="13" t="n">
        <v>45968</v>
      </c>
      <c r="H8655" s="2" t="n">
        <v>12.8</v>
      </c>
    </row>
    <row r="8656" customFormat="false" ht="15" hidden="false" customHeight="false" outlineLevel="0" collapsed="false">
      <c r="A8656" s="2" t="s">
        <v>25837</v>
      </c>
      <c r="B8656" s="2" t="s">
        <v>3343</v>
      </c>
      <c r="C8656" s="2" t="s">
        <v>139</v>
      </c>
      <c r="D8656" s="2" t="s">
        <v>17184</v>
      </c>
      <c r="E8656" s="2" t="s">
        <v>17176</v>
      </c>
      <c r="F8656" s="13" t="n">
        <v>45942</v>
      </c>
      <c r="G8656" s="13" t="n">
        <v>45943</v>
      </c>
      <c r="H8656" s="2" t="n">
        <v>46.5</v>
      </c>
    </row>
    <row r="8657" customFormat="false" ht="15" hidden="false" customHeight="false" outlineLevel="0" collapsed="false">
      <c r="A8657" s="2" t="s">
        <v>25838</v>
      </c>
      <c r="B8657" s="2" t="s">
        <v>3028</v>
      </c>
      <c r="C8657" s="2" t="s">
        <v>104</v>
      </c>
      <c r="D8657" s="2" t="s">
        <v>17184</v>
      </c>
      <c r="E8657" s="2" t="s">
        <v>17187</v>
      </c>
      <c r="F8657" s="13" t="n">
        <v>45630</v>
      </c>
      <c r="G8657" s="13" t="n">
        <v>45630</v>
      </c>
      <c r="H8657" s="2" t="n">
        <v>6.8</v>
      </c>
    </row>
    <row r="8658" customFormat="false" ht="15" hidden="false" customHeight="false" outlineLevel="0" collapsed="false">
      <c r="A8658" s="2" t="s">
        <v>25839</v>
      </c>
      <c r="B8658" s="2" t="s">
        <v>3328</v>
      </c>
      <c r="C8658" s="2" t="s">
        <v>163</v>
      </c>
      <c r="D8658" s="2" t="s">
        <v>17180</v>
      </c>
      <c r="E8658" s="2" t="s">
        <v>17176</v>
      </c>
      <c r="F8658" s="13" t="n">
        <v>46241</v>
      </c>
      <c r="G8658" s="13" t="n">
        <v>46245</v>
      </c>
      <c r="H8658" s="2" t="n">
        <v>99.3</v>
      </c>
    </row>
    <row r="8659" customFormat="false" ht="15" hidden="false" customHeight="false" outlineLevel="0" collapsed="false">
      <c r="A8659" s="2" t="s">
        <v>25840</v>
      </c>
      <c r="B8659" s="2" t="s">
        <v>4941</v>
      </c>
      <c r="C8659" s="2" t="s">
        <v>98</v>
      </c>
      <c r="D8659" s="2" t="s">
        <v>17178</v>
      </c>
      <c r="E8659" s="2" t="s">
        <v>17176</v>
      </c>
      <c r="F8659" s="13" t="n">
        <v>46067</v>
      </c>
      <c r="G8659" s="13" t="n">
        <v>46067</v>
      </c>
      <c r="H8659" s="2" t="n">
        <v>13.3</v>
      </c>
    </row>
    <row r="8660" customFormat="false" ht="15" hidden="false" customHeight="false" outlineLevel="0" collapsed="false">
      <c r="A8660" s="2" t="s">
        <v>25841</v>
      </c>
      <c r="B8660" s="2" t="s">
        <v>3484</v>
      </c>
      <c r="C8660" s="2" t="s">
        <v>119</v>
      </c>
      <c r="D8660" s="2" t="s">
        <v>17182</v>
      </c>
      <c r="E8660" s="2" t="s">
        <v>17176</v>
      </c>
      <c r="F8660" s="13" t="n">
        <v>45966</v>
      </c>
      <c r="G8660" s="13" t="n">
        <v>45966</v>
      </c>
      <c r="H8660" s="2" t="n">
        <v>20.7</v>
      </c>
    </row>
    <row r="8661" customFormat="false" ht="15" hidden="false" customHeight="false" outlineLevel="0" collapsed="false">
      <c r="A8661" s="2" t="s">
        <v>25842</v>
      </c>
      <c r="B8661" s="2" t="s">
        <v>4630</v>
      </c>
      <c r="C8661" s="2" t="s">
        <v>141</v>
      </c>
      <c r="D8661" s="2" t="s">
        <v>17175</v>
      </c>
      <c r="E8661" s="2" t="s">
        <v>17176</v>
      </c>
      <c r="F8661" s="13" t="n">
        <v>45894</v>
      </c>
      <c r="G8661" s="13" t="n">
        <v>45894</v>
      </c>
      <c r="H8661" s="2" t="n">
        <v>13.2</v>
      </c>
    </row>
    <row r="8662" customFormat="false" ht="15" hidden="false" customHeight="false" outlineLevel="0" collapsed="false">
      <c r="A8662" s="2" t="s">
        <v>25843</v>
      </c>
      <c r="B8662" s="2" t="s">
        <v>4868</v>
      </c>
      <c r="C8662" s="2" t="s">
        <v>114</v>
      </c>
      <c r="D8662" s="2" t="s">
        <v>17178</v>
      </c>
      <c r="E8662" s="2" t="s">
        <v>17191</v>
      </c>
      <c r="F8662" s="13" t="n">
        <v>45966</v>
      </c>
      <c r="G8662" s="13" t="n">
        <v>45966</v>
      </c>
      <c r="H8662" s="2" t="n">
        <v>2.8</v>
      </c>
    </row>
    <row r="8663" customFormat="false" ht="15" hidden="false" customHeight="false" outlineLevel="0" collapsed="false">
      <c r="A8663" s="2" t="s">
        <v>25844</v>
      </c>
      <c r="B8663" s="2" t="s">
        <v>1982</v>
      </c>
      <c r="C8663" s="2" t="s">
        <v>165</v>
      </c>
      <c r="D8663" s="2" t="s">
        <v>17175</v>
      </c>
      <c r="E8663" s="2" t="s">
        <v>17187</v>
      </c>
      <c r="F8663" s="13" t="n">
        <v>45788</v>
      </c>
      <c r="G8663" s="13" t="n">
        <v>45788</v>
      </c>
      <c r="H8663" s="2" t="n">
        <v>14.6</v>
      </c>
    </row>
    <row r="8664" customFormat="false" ht="15" hidden="false" customHeight="false" outlineLevel="0" collapsed="false">
      <c r="A8664" s="2" t="s">
        <v>25845</v>
      </c>
      <c r="B8664" s="2" t="s">
        <v>4079</v>
      </c>
      <c r="C8664" s="2" t="s">
        <v>98</v>
      </c>
      <c r="D8664" s="2" t="s">
        <v>17180</v>
      </c>
      <c r="E8664" s="2" t="s">
        <v>17176</v>
      </c>
      <c r="F8664" s="13" t="n">
        <v>45817</v>
      </c>
      <c r="G8664" s="13" t="n">
        <v>45819</v>
      </c>
      <c r="H8664" s="2" t="n">
        <v>53.9</v>
      </c>
    </row>
    <row r="8665" customFormat="false" ht="15" hidden="false" customHeight="false" outlineLevel="0" collapsed="false">
      <c r="A8665" s="2" t="s">
        <v>25846</v>
      </c>
      <c r="B8665" s="2" t="s">
        <v>3066</v>
      </c>
      <c r="C8665" s="2" t="s">
        <v>128</v>
      </c>
      <c r="D8665" s="2" t="s">
        <v>17184</v>
      </c>
      <c r="E8665" s="2" t="s">
        <v>17191</v>
      </c>
      <c r="F8665" s="13" t="n">
        <v>46074</v>
      </c>
      <c r="G8665" s="13" t="n">
        <v>46074</v>
      </c>
      <c r="H8665" s="2" t="n">
        <v>2.3</v>
      </c>
    </row>
    <row r="8666" customFormat="false" ht="15" hidden="false" customHeight="false" outlineLevel="0" collapsed="false">
      <c r="A8666" s="2" t="s">
        <v>25847</v>
      </c>
      <c r="B8666" s="2" t="s">
        <v>1553</v>
      </c>
      <c r="C8666" s="2" t="s">
        <v>165</v>
      </c>
      <c r="D8666" s="2" t="s">
        <v>17180</v>
      </c>
      <c r="E8666" s="2" t="s">
        <v>17187</v>
      </c>
      <c r="F8666" s="13" t="n">
        <v>45864</v>
      </c>
      <c r="G8666" s="13" t="n">
        <v>45864</v>
      </c>
      <c r="H8666" s="2" t="n">
        <v>16.2</v>
      </c>
    </row>
    <row r="8667" customFormat="false" ht="15" hidden="false" customHeight="false" outlineLevel="0" collapsed="false">
      <c r="A8667" s="2" t="s">
        <v>25848</v>
      </c>
      <c r="B8667" s="2" t="s">
        <v>3457</v>
      </c>
      <c r="C8667" s="2" t="s">
        <v>98</v>
      </c>
      <c r="D8667" s="2" t="s">
        <v>17178</v>
      </c>
      <c r="E8667" s="2" t="s">
        <v>17176</v>
      </c>
      <c r="F8667" s="13" t="n">
        <v>46184</v>
      </c>
      <c r="G8667" s="13" t="n">
        <v>46184</v>
      </c>
      <c r="H8667" s="2" t="n">
        <v>7.3</v>
      </c>
    </row>
    <row r="8668" customFormat="false" ht="15" hidden="false" customHeight="false" outlineLevel="0" collapsed="false">
      <c r="A8668" s="2" t="s">
        <v>25849</v>
      </c>
      <c r="B8668" s="2" t="s">
        <v>3105</v>
      </c>
      <c r="C8668" s="2" t="s">
        <v>104</v>
      </c>
      <c r="D8668" s="2" t="s">
        <v>17178</v>
      </c>
      <c r="E8668" s="2" t="s">
        <v>17191</v>
      </c>
      <c r="F8668" s="13" t="n">
        <v>45824</v>
      </c>
      <c r="G8668" s="13" t="n">
        <v>45824</v>
      </c>
      <c r="H8668" s="2" t="n">
        <v>2.6</v>
      </c>
    </row>
    <row r="8669" customFormat="false" ht="15" hidden="false" customHeight="false" outlineLevel="0" collapsed="false">
      <c r="A8669" s="2" t="s">
        <v>25850</v>
      </c>
      <c r="B8669" s="2" t="s">
        <v>2730</v>
      </c>
      <c r="C8669" s="2" t="s">
        <v>119</v>
      </c>
      <c r="D8669" s="2" t="s">
        <v>17184</v>
      </c>
      <c r="E8669" s="2" t="s">
        <v>17187</v>
      </c>
      <c r="F8669" s="13" t="n">
        <v>46167</v>
      </c>
      <c r="G8669" s="13" t="n">
        <v>46167</v>
      </c>
      <c r="H8669" s="2" t="n">
        <v>14.8</v>
      </c>
    </row>
    <row r="8670" customFormat="false" ht="15" hidden="false" customHeight="false" outlineLevel="0" collapsed="false">
      <c r="A8670" s="2" t="s">
        <v>25851</v>
      </c>
      <c r="B8670" s="2" t="s">
        <v>4909</v>
      </c>
      <c r="C8670" s="2" t="s">
        <v>98</v>
      </c>
      <c r="D8670" s="2" t="s">
        <v>17178</v>
      </c>
      <c r="E8670" s="2" t="s">
        <v>17176</v>
      </c>
      <c r="F8670" s="13" t="n">
        <v>46178</v>
      </c>
      <c r="G8670" s="13" t="n">
        <v>46178</v>
      </c>
      <c r="H8670" s="2" t="n">
        <v>16.6</v>
      </c>
    </row>
    <row r="8671" customFormat="false" ht="15" hidden="false" customHeight="false" outlineLevel="0" collapsed="false">
      <c r="A8671" s="2" t="s">
        <v>25852</v>
      </c>
      <c r="B8671" s="2" t="s">
        <v>4539</v>
      </c>
      <c r="C8671" s="2" t="s">
        <v>114</v>
      </c>
      <c r="D8671" s="2" t="s">
        <v>17175</v>
      </c>
      <c r="E8671" s="2" t="s">
        <v>17187</v>
      </c>
      <c r="F8671" s="13" t="n">
        <v>45700</v>
      </c>
      <c r="G8671" s="13" t="n">
        <v>45700</v>
      </c>
      <c r="H8671" s="2" t="n">
        <v>6.1</v>
      </c>
    </row>
    <row r="8672" customFormat="false" ht="15" hidden="false" customHeight="false" outlineLevel="0" collapsed="false">
      <c r="A8672" s="2" t="s">
        <v>25853</v>
      </c>
      <c r="B8672" s="2" t="s">
        <v>871</v>
      </c>
      <c r="C8672" s="2" t="s">
        <v>98</v>
      </c>
      <c r="D8672" s="2" t="s">
        <v>17175</v>
      </c>
      <c r="E8672" s="2" t="s">
        <v>17187</v>
      </c>
      <c r="F8672" s="13" t="n">
        <v>45906</v>
      </c>
      <c r="G8672" s="13" t="n">
        <v>45906</v>
      </c>
      <c r="H8672" s="2" t="n">
        <v>7.8</v>
      </c>
    </row>
    <row r="8673" customFormat="false" ht="15" hidden="false" customHeight="false" outlineLevel="0" collapsed="false">
      <c r="A8673" s="2" t="s">
        <v>25854</v>
      </c>
      <c r="B8673" s="2" t="s">
        <v>325</v>
      </c>
      <c r="C8673" s="2" t="s">
        <v>98</v>
      </c>
      <c r="D8673" s="2" t="s">
        <v>17182</v>
      </c>
      <c r="E8673" s="2" t="s">
        <v>17193</v>
      </c>
      <c r="F8673" s="13" t="n">
        <v>45732</v>
      </c>
      <c r="G8673" s="13" t="n">
        <v>45732</v>
      </c>
      <c r="H8673" s="2" t="n">
        <v>4.2</v>
      </c>
    </row>
    <row r="8674" customFormat="false" ht="15" hidden="false" customHeight="false" outlineLevel="0" collapsed="false">
      <c r="A8674" s="2" t="s">
        <v>25855</v>
      </c>
      <c r="B8674" s="2" t="s">
        <v>2019</v>
      </c>
      <c r="C8674" s="2" t="s">
        <v>104</v>
      </c>
      <c r="D8674" s="2" t="s">
        <v>17178</v>
      </c>
      <c r="E8674" s="2" t="s">
        <v>17176</v>
      </c>
      <c r="F8674" s="13" t="n">
        <v>46097</v>
      </c>
      <c r="G8674" s="13" t="n">
        <v>46097</v>
      </c>
      <c r="H8674" s="2" t="n">
        <v>18.9</v>
      </c>
    </row>
    <row r="8675" customFormat="false" ht="15" hidden="false" customHeight="false" outlineLevel="0" collapsed="false">
      <c r="A8675" s="2" t="s">
        <v>25856</v>
      </c>
      <c r="B8675" s="2" t="s">
        <v>1333</v>
      </c>
      <c r="C8675" s="2" t="s">
        <v>165</v>
      </c>
      <c r="D8675" s="2" t="s">
        <v>17184</v>
      </c>
      <c r="E8675" s="2" t="s">
        <v>17176</v>
      </c>
      <c r="F8675" s="13" t="n">
        <v>45895</v>
      </c>
      <c r="G8675" s="13" t="n">
        <v>45895</v>
      </c>
      <c r="H8675" s="2" t="n">
        <v>14.8</v>
      </c>
    </row>
    <row r="8676" customFormat="false" ht="15" hidden="false" customHeight="false" outlineLevel="0" collapsed="false">
      <c r="A8676" s="2" t="s">
        <v>25857</v>
      </c>
      <c r="B8676" s="2" t="s">
        <v>1299</v>
      </c>
      <c r="C8676" s="2" t="s">
        <v>145</v>
      </c>
      <c r="D8676" s="2" t="s">
        <v>17180</v>
      </c>
      <c r="E8676" s="2" t="s">
        <v>17187</v>
      </c>
      <c r="F8676" s="13" t="n">
        <v>45985</v>
      </c>
      <c r="G8676" s="13" t="n">
        <v>45985</v>
      </c>
      <c r="H8676" s="2" t="n">
        <v>11.6</v>
      </c>
    </row>
    <row r="8677" customFormat="false" ht="15" hidden="false" customHeight="false" outlineLevel="0" collapsed="false">
      <c r="A8677" s="2" t="s">
        <v>25858</v>
      </c>
      <c r="B8677" s="2" t="s">
        <v>3432</v>
      </c>
      <c r="C8677" s="2" t="s">
        <v>98</v>
      </c>
      <c r="D8677" s="2" t="s">
        <v>17178</v>
      </c>
      <c r="E8677" s="2" t="s">
        <v>17176</v>
      </c>
      <c r="F8677" s="13" t="n">
        <v>46111</v>
      </c>
      <c r="G8677" s="13" t="n">
        <v>46111</v>
      </c>
      <c r="H8677" s="2" t="n">
        <v>14.9</v>
      </c>
    </row>
    <row r="8678" customFormat="false" ht="15" hidden="false" customHeight="false" outlineLevel="0" collapsed="false">
      <c r="A8678" s="2" t="s">
        <v>25859</v>
      </c>
      <c r="B8678" s="2" t="s">
        <v>4464</v>
      </c>
      <c r="C8678" s="2" t="s">
        <v>108</v>
      </c>
      <c r="D8678" s="2" t="s">
        <v>17182</v>
      </c>
      <c r="E8678" s="2" t="s">
        <v>17191</v>
      </c>
      <c r="F8678" s="13" t="n">
        <v>46165</v>
      </c>
      <c r="G8678" s="13" t="n">
        <v>46165</v>
      </c>
      <c r="H8678" s="2" t="n">
        <v>3</v>
      </c>
    </row>
    <row r="8679" customFormat="false" ht="15" hidden="false" customHeight="false" outlineLevel="0" collapsed="false">
      <c r="A8679" s="2" t="s">
        <v>25860</v>
      </c>
      <c r="B8679" s="2" t="s">
        <v>4594</v>
      </c>
      <c r="C8679" s="2" t="s">
        <v>145</v>
      </c>
      <c r="D8679" s="2" t="s">
        <v>17180</v>
      </c>
      <c r="E8679" s="2" t="s">
        <v>17191</v>
      </c>
      <c r="F8679" s="13" t="n">
        <v>45930</v>
      </c>
      <c r="G8679" s="13" t="n">
        <v>45930</v>
      </c>
      <c r="H8679" s="2" t="n">
        <v>6.4</v>
      </c>
    </row>
    <row r="8680" customFormat="false" ht="15" hidden="false" customHeight="false" outlineLevel="0" collapsed="false">
      <c r="A8680" s="2" t="s">
        <v>25861</v>
      </c>
      <c r="B8680" s="2" t="s">
        <v>4625</v>
      </c>
      <c r="C8680" s="2" t="s">
        <v>139</v>
      </c>
      <c r="D8680" s="2" t="s">
        <v>17175</v>
      </c>
      <c r="E8680" s="2" t="s">
        <v>17193</v>
      </c>
      <c r="F8680" s="13" t="n">
        <v>45766</v>
      </c>
      <c r="G8680" s="13" t="n">
        <v>45766</v>
      </c>
      <c r="H8680" s="2" t="n">
        <v>12.4</v>
      </c>
    </row>
    <row r="8681" customFormat="false" ht="15" hidden="false" customHeight="false" outlineLevel="0" collapsed="false">
      <c r="A8681" s="2" t="s">
        <v>25862</v>
      </c>
      <c r="B8681" s="2" t="s">
        <v>567</v>
      </c>
      <c r="C8681" s="2" t="s">
        <v>98</v>
      </c>
      <c r="D8681" s="2" t="s">
        <v>17182</v>
      </c>
      <c r="E8681" s="2" t="s">
        <v>17176</v>
      </c>
      <c r="F8681" s="13" t="n">
        <v>45772</v>
      </c>
      <c r="G8681" s="13" t="n">
        <v>45772</v>
      </c>
      <c r="H8681" s="2" t="n">
        <v>23.9</v>
      </c>
    </row>
    <row r="8682" customFormat="false" ht="15" hidden="false" customHeight="false" outlineLevel="0" collapsed="false">
      <c r="A8682" s="2" t="s">
        <v>25863</v>
      </c>
      <c r="B8682" s="2" t="s">
        <v>2840</v>
      </c>
      <c r="C8682" s="2" t="s">
        <v>139</v>
      </c>
      <c r="D8682" s="2" t="s">
        <v>17178</v>
      </c>
      <c r="E8682" s="2" t="s">
        <v>17187</v>
      </c>
      <c r="F8682" s="13" t="n">
        <v>45845</v>
      </c>
      <c r="G8682" s="13" t="n">
        <v>45845</v>
      </c>
      <c r="H8682" s="2" t="n">
        <v>10.3</v>
      </c>
    </row>
    <row r="8683" customFormat="false" ht="15" hidden="false" customHeight="false" outlineLevel="0" collapsed="false">
      <c r="A8683" s="2" t="s">
        <v>25864</v>
      </c>
      <c r="B8683" s="2" t="s">
        <v>1330</v>
      </c>
      <c r="C8683" s="2" t="s">
        <v>139</v>
      </c>
      <c r="D8683" s="2" t="s">
        <v>17178</v>
      </c>
      <c r="E8683" s="2" t="s">
        <v>17176</v>
      </c>
      <c r="F8683" s="13" t="n">
        <v>46124</v>
      </c>
      <c r="G8683" s="13" t="n">
        <v>46124</v>
      </c>
      <c r="H8683" s="2" t="n">
        <v>16</v>
      </c>
    </row>
    <row r="8684" customFormat="false" ht="15" hidden="false" customHeight="false" outlineLevel="0" collapsed="false">
      <c r="A8684" s="2" t="s">
        <v>25865</v>
      </c>
      <c r="B8684" s="2" t="s">
        <v>292</v>
      </c>
      <c r="C8684" s="2" t="s">
        <v>119</v>
      </c>
      <c r="D8684" s="2" t="s">
        <v>17178</v>
      </c>
      <c r="E8684" s="2" t="s">
        <v>17176</v>
      </c>
      <c r="F8684" s="13" t="n">
        <v>45839</v>
      </c>
      <c r="G8684" s="13" t="n">
        <v>45839</v>
      </c>
      <c r="H8684" s="2" t="n">
        <v>18.5</v>
      </c>
    </row>
    <row r="8685" customFormat="false" ht="15" hidden="false" customHeight="false" outlineLevel="0" collapsed="false">
      <c r="A8685" s="2" t="s">
        <v>25866</v>
      </c>
      <c r="B8685" s="2" t="s">
        <v>3846</v>
      </c>
      <c r="C8685" s="2" t="s">
        <v>139</v>
      </c>
      <c r="D8685" s="2" t="s">
        <v>17184</v>
      </c>
      <c r="E8685" s="2" t="s">
        <v>17176</v>
      </c>
      <c r="F8685" s="13" t="n">
        <v>46112</v>
      </c>
      <c r="G8685" s="13" t="n">
        <v>46113</v>
      </c>
      <c r="H8685" s="2" t="n">
        <v>25.9</v>
      </c>
    </row>
    <row r="8686" customFormat="false" ht="15" hidden="false" customHeight="false" outlineLevel="0" collapsed="false">
      <c r="A8686" s="2" t="s">
        <v>25867</v>
      </c>
      <c r="B8686" s="2" t="s">
        <v>2076</v>
      </c>
      <c r="C8686" s="2" t="s">
        <v>119</v>
      </c>
      <c r="D8686" s="2" t="s">
        <v>17178</v>
      </c>
      <c r="E8686" s="2" t="s">
        <v>17176</v>
      </c>
      <c r="F8686" s="13" t="n">
        <v>46118</v>
      </c>
      <c r="G8686" s="13" t="n">
        <v>46120</v>
      </c>
      <c r="H8686" s="2" t="n">
        <v>54</v>
      </c>
    </row>
    <row r="8687" customFormat="false" ht="15" hidden="false" customHeight="false" outlineLevel="0" collapsed="false">
      <c r="A8687" s="2" t="s">
        <v>25868</v>
      </c>
      <c r="B8687" s="2" t="s">
        <v>4937</v>
      </c>
      <c r="C8687" s="2" t="s">
        <v>128</v>
      </c>
      <c r="D8687" s="2" t="s">
        <v>17182</v>
      </c>
      <c r="E8687" s="2" t="s">
        <v>17176</v>
      </c>
      <c r="F8687" s="13" t="n">
        <v>45933</v>
      </c>
      <c r="G8687" s="13" t="n">
        <v>45933</v>
      </c>
      <c r="H8687" s="2" t="n">
        <v>15.3</v>
      </c>
    </row>
    <row r="8688" customFormat="false" ht="15" hidden="false" customHeight="false" outlineLevel="0" collapsed="false">
      <c r="A8688" s="2" t="s">
        <v>25869</v>
      </c>
      <c r="B8688" s="2" t="s">
        <v>2623</v>
      </c>
      <c r="C8688" s="2" t="s">
        <v>104</v>
      </c>
      <c r="D8688" s="2" t="s">
        <v>17182</v>
      </c>
      <c r="E8688" s="2" t="s">
        <v>17193</v>
      </c>
      <c r="F8688" s="13" t="n">
        <v>45615</v>
      </c>
      <c r="G8688" s="13" t="n">
        <v>45615</v>
      </c>
      <c r="H8688" s="2" t="n">
        <v>10.1</v>
      </c>
    </row>
    <row r="8689" customFormat="false" ht="15" hidden="false" customHeight="false" outlineLevel="0" collapsed="false">
      <c r="A8689" s="2" t="s">
        <v>25870</v>
      </c>
      <c r="B8689" s="2" t="s">
        <v>4074</v>
      </c>
      <c r="C8689" s="2" t="s">
        <v>108</v>
      </c>
      <c r="D8689" s="2" t="s">
        <v>17180</v>
      </c>
      <c r="E8689" s="2" t="s">
        <v>17187</v>
      </c>
      <c r="F8689" s="13" t="n">
        <v>46051</v>
      </c>
      <c r="G8689" s="13" t="n">
        <v>46051</v>
      </c>
      <c r="H8689" s="2" t="n">
        <v>7.9</v>
      </c>
    </row>
    <row r="8690" customFormat="false" ht="15" hidden="false" customHeight="false" outlineLevel="0" collapsed="false">
      <c r="A8690" s="2" t="s">
        <v>25871</v>
      </c>
      <c r="B8690" s="2" t="s">
        <v>4377</v>
      </c>
      <c r="C8690" s="2" t="s">
        <v>119</v>
      </c>
      <c r="D8690" s="2" t="s">
        <v>17184</v>
      </c>
      <c r="E8690" s="2" t="s">
        <v>17176</v>
      </c>
      <c r="F8690" s="13" t="n">
        <v>45901</v>
      </c>
      <c r="G8690" s="13" t="n">
        <v>45901</v>
      </c>
      <c r="H8690" s="2" t="n">
        <v>20.2</v>
      </c>
    </row>
    <row r="8691" customFormat="false" ht="15" hidden="false" customHeight="false" outlineLevel="0" collapsed="false">
      <c r="A8691" s="2" t="s">
        <v>25872</v>
      </c>
      <c r="B8691" s="2" t="s">
        <v>4478</v>
      </c>
      <c r="C8691" s="2" t="s">
        <v>98</v>
      </c>
      <c r="D8691" s="2" t="s">
        <v>17178</v>
      </c>
      <c r="E8691" s="2" t="s">
        <v>17176</v>
      </c>
      <c r="F8691" s="13" t="n">
        <v>46165</v>
      </c>
      <c r="G8691" s="13" t="n">
        <v>46165</v>
      </c>
      <c r="H8691" s="2" t="n">
        <v>6.8</v>
      </c>
    </row>
    <row r="8692" customFormat="false" ht="15" hidden="false" customHeight="false" outlineLevel="0" collapsed="false">
      <c r="A8692" s="2" t="s">
        <v>25873</v>
      </c>
      <c r="B8692" s="2" t="s">
        <v>1417</v>
      </c>
      <c r="C8692" s="2" t="s">
        <v>123</v>
      </c>
      <c r="D8692" s="2" t="s">
        <v>17175</v>
      </c>
      <c r="E8692" s="2" t="s">
        <v>17193</v>
      </c>
      <c r="F8692" s="13" t="n">
        <v>46230</v>
      </c>
      <c r="G8692" s="13" t="n">
        <v>46230</v>
      </c>
      <c r="H8692" s="2" t="n">
        <v>10.2</v>
      </c>
    </row>
    <row r="8693" customFormat="false" ht="15" hidden="false" customHeight="false" outlineLevel="0" collapsed="false">
      <c r="A8693" s="2" t="s">
        <v>25874</v>
      </c>
      <c r="B8693" s="2" t="s">
        <v>3649</v>
      </c>
      <c r="C8693" s="2" t="s">
        <v>163</v>
      </c>
      <c r="D8693" s="2" t="s">
        <v>17182</v>
      </c>
      <c r="E8693" s="2" t="s">
        <v>17191</v>
      </c>
      <c r="F8693" s="13" t="n">
        <v>45805</v>
      </c>
      <c r="G8693" s="13" t="n">
        <v>45805</v>
      </c>
      <c r="H8693" s="2" t="n">
        <v>4.6</v>
      </c>
    </row>
    <row r="8694" customFormat="false" ht="15" hidden="false" customHeight="false" outlineLevel="0" collapsed="false">
      <c r="A8694" s="2" t="s">
        <v>25875</v>
      </c>
      <c r="B8694" s="2" t="s">
        <v>2130</v>
      </c>
      <c r="C8694" s="2" t="s">
        <v>98</v>
      </c>
      <c r="D8694" s="2" t="s">
        <v>17180</v>
      </c>
      <c r="E8694" s="2" t="s">
        <v>17187</v>
      </c>
      <c r="F8694" s="13" t="n">
        <v>45947</v>
      </c>
      <c r="G8694" s="13" t="n">
        <v>45947</v>
      </c>
      <c r="H8694" s="2" t="n">
        <v>7.8</v>
      </c>
    </row>
    <row r="8695" customFormat="false" ht="15" hidden="false" customHeight="false" outlineLevel="0" collapsed="false">
      <c r="A8695" s="2" t="s">
        <v>25876</v>
      </c>
      <c r="B8695" s="2" t="s">
        <v>4690</v>
      </c>
      <c r="C8695" s="2" t="s">
        <v>98</v>
      </c>
      <c r="D8695" s="2" t="s">
        <v>17184</v>
      </c>
      <c r="E8695" s="2" t="s">
        <v>17187</v>
      </c>
      <c r="F8695" s="13" t="n">
        <v>46059</v>
      </c>
      <c r="G8695" s="13" t="n">
        <v>46059</v>
      </c>
      <c r="H8695" s="2" t="n">
        <v>14.6</v>
      </c>
    </row>
    <row r="8696" customFormat="false" ht="15" hidden="false" customHeight="false" outlineLevel="0" collapsed="false">
      <c r="A8696" s="2" t="s">
        <v>25877</v>
      </c>
      <c r="B8696" s="2" t="s">
        <v>4568</v>
      </c>
      <c r="C8696" s="2" t="s">
        <v>98</v>
      </c>
      <c r="D8696" s="2" t="s">
        <v>17178</v>
      </c>
      <c r="E8696" s="2" t="s">
        <v>17187</v>
      </c>
      <c r="F8696" s="13" t="n">
        <v>46064</v>
      </c>
      <c r="G8696" s="13" t="n">
        <v>46064</v>
      </c>
      <c r="H8696" s="2" t="n">
        <v>13.1</v>
      </c>
    </row>
    <row r="8697" customFormat="false" ht="15" hidden="false" customHeight="false" outlineLevel="0" collapsed="false">
      <c r="A8697" s="2" t="s">
        <v>25878</v>
      </c>
      <c r="B8697" s="2" t="s">
        <v>5041</v>
      </c>
      <c r="C8697" s="2" t="s">
        <v>98</v>
      </c>
      <c r="D8697" s="2" t="s">
        <v>17178</v>
      </c>
      <c r="E8697" s="2" t="s">
        <v>17187</v>
      </c>
      <c r="F8697" s="13" t="n">
        <v>45782</v>
      </c>
      <c r="G8697" s="13" t="n">
        <v>45782</v>
      </c>
      <c r="H8697" s="2" t="n">
        <v>12.6</v>
      </c>
    </row>
    <row r="8698" customFormat="false" ht="15" hidden="false" customHeight="false" outlineLevel="0" collapsed="false">
      <c r="A8698" s="2" t="s">
        <v>25879</v>
      </c>
      <c r="B8698" s="2" t="s">
        <v>1114</v>
      </c>
      <c r="C8698" s="2" t="s">
        <v>104</v>
      </c>
      <c r="D8698" s="2" t="s">
        <v>17182</v>
      </c>
      <c r="E8698" s="2" t="s">
        <v>17187</v>
      </c>
      <c r="F8698" s="13" t="n">
        <v>46133</v>
      </c>
      <c r="G8698" s="13" t="n">
        <v>46133</v>
      </c>
      <c r="H8698" s="2" t="n">
        <v>4.8</v>
      </c>
    </row>
    <row r="8699" customFormat="false" ht="15" hidden="false" customHeight="false" outlineLevel="0" collapsed="false">
      <c r="A8699" s="2" t="s">
        <v>25880</v>
      </c>
      <c r="B8699" s="2" t="s">
        <v>2248</v>
      </c>
      <c r="C8699" s="2" t="s">
        <v>98</v>
      </c>
      <c r="D8699" s="2" t="s">
        <v>17184</v>
      </c>
      <c r="E8699" s="2" t="s">
        <v>17176</v>
      </c>
      <c r="F8699" s="13" t="n">
        <v>45661</v>
      </c>
      <c r="G8699" s="13" t="n">
        <v>45662</v>
      </c>
      <c r="H8699" s="2" t="n">
        <v>33.8</v>
      </c>
    </row>
    <row r="8700" customFormat="false" ht="15" hidden="false" customHeight="false" outlineLevel="0" collapsed="false">
      <c r="A8700" s="2" t="s">
        <v>25881</v>
      </c>
      <c r="B8700" s="2" t="s">
        <v>3591</v>
      </c>
      <c r="C8700" s="2" t="s">
        <v>139</v>
      </c>
      <c r="D8700" s="2" t="s">
        <v>17178</v>
      </c>
      <c r="E8700" s="2" t="s">
        <v>17187</v>
      </c>
      <c r="F8700" s="13" t="n">
        <v>45791</v>
      </c>
      <c r="G8700" s="13" t="n">
        <v>45791</v>
      </c>
      <c r="H8700" s="2" t="n">
        <v>15.1</v>
      </c>
    </row>
    <row r="8701" customFormat="false" ht="15" hidden="false" customHeight="false" outlineLevel="0" collapsed="false">
      <c r="A8701" s="2" t="s">
        <v>25882</v>
      </c>
      <c r="B8701" s="2" t="s">
        <v>2761</v>
      </c>
      <c r="C8701" s="2" t="s">
        <v>119</v>
      </c>
      <c r="D8701" s="2" t="s">
        <v>17180</v>
      </c>
      <c r="E8701" s="2" t="s">
        <v>17187</v>
      </c>
      <c r="F8701" s="13" t="n">
        <v>46233</v>
      </c>
      <c r="G8701" s="13" t="n">
        <v>46234</v>
      </c>
      <c r="H8701" s="2" t="n">
        <v>37.2</v>
      </c>
    </row>
    <row r="8702" customFormat="false" ht="15" hidden="false" customHeight="false" outlineLevel="0" collapsed="false">
      <c r="A8702" s="2" t="s">
        <v>25883</v>
      </c>
      <c r="B8702" s="2" t="s">
        <v>4684</v>
      </c>
      <c r="C8702" s="2" t="s">
        <v>104</v>
      </c>
      <c r="D8702" s="2" t="s">
        <v>17184</v>
      </c>
      <c r="E8702" s="2" t="s">
        <v>17176</v>
      </c>
      <c r="F8702" s="13" t="n">
        <v>46139</v>
      </c>
      <c r="G8702" s="13" t="n">
        <v>46139</v>
      </c>
      <c r="H8702" s="2" t="n">
        <v>17.1</v>
      </c>
    </row>
    <row r="8703" customFormat="false" ht="15" hidden="false" customHeight="false" outlineLevel="0" collapsed="false">
      <c r="A8703" s="2" t="s">
        <v>25884</v>
      </c>
      <c r="B8703" s="2" t="s">
        <v>1391</v>
      </c>
      <c r="C8703" s="2" t="s">
        <v>119</v>
      </c>
      <c r="D8703" s="2" t="s">
        <v>17184</v>
      </c>
      <c r="E8703" s="2" t="s">
        <v>17193</v>
      </c>
      <c r="F8703" s="13" t="n">
        <v>45988</v>
      </c>
      <c r="G8703" s="13" t="n">
        <v>45988</v>
      </c>
      <c r="H8703" s="2" t="n">
        <v>5.3</v>
      </c>
    </row>
    <row r="8704" customFormat="false" ht="15" hidden="false" customHeight="false" outlineLevel="0" collapsed="false">
      <c r="A8704" s="2" t="s">
        <v>25885</v>
      </c>
      <c r="B8704" s="2" t="s">
        <v>2154</v>
      </c>
      <c r="C8704" s="2" t="s">
        <v>98</v>
      </c>
      <c r="D8704" s="2" t="s">
        <v>17175</v>
      </c>
      <c r="E8704" s="2" t="s">
        <v>17193</v>
      </c>
      <c r="F8704" s="13" t="n">
        <v>45891</v>
      </c>
      <c r="G8704" s="13" t="n">
        <v>45891</v>
      </c>
      <c r="H8704" s="2" t="n">
        <v>7.7</v>
      </c>
    </row>
    <row r="8705" customFormat="false" ht="15" hidden="false" customHeight="false" outlineLevel="0" collapsed="false">
      <c r="A8705" s="2" t="s">
        <v>25886</v>
      </c>
      <c r="B8705" s="2" t="s">
        <v>1048</v>
      </c>
      <c r="C8705" s="2" t="s">
        <v>119</v>
      </c>
      <c r="D8705" s="2" t="s">
        <v>17178</v>
      </c>
      <c r="E8705" s="2" t="s">
        <v>17193</v>
      </c>
      <c r="F8705" s="13" t="n">
        <v>46290</v>
      </c>
      <c r="G8705" s="13" t="n">
        <v>46290</v>
      </c>
      <c r="H8705" s="2" t="n">
        <v>3</v>
      </c>
    </row>
    <row r="8706" customFormat="false" ht="15" hidden="false" customHeight="false" outlineLevel="0" collapsed="false">
      <c r="A8706" s="2" t="s">
        <v>25887</v>
      </c>
      <c r="B8706" s="2" t="s">
        <v>4045</v>
      </c>
      <c r="C8706" s="2" t="s">
        <v>98</v>
      </c>
      <c r="D8706" s="2" t="s">
        <v>17184</v>
      </c>
      <c r="E8706" s="2" t="s">
        <v>17191</v>
      </c>
      <c r="F8706" s="13" t="n">
        <v>46088</v>
      </c>
      <c r="G8706" s="13" t="n">
        <v>46088</v>
      </c>
      <c r="H8706" s="2" t="n">
        <v>4.5</v>
      </c>
    </row>
    <row r="8707" customFormat="false" ht="15" hidden="false" customHeight="false" outlineLevel="0" collapsed="false">
      <c r="A8707" s="2" t="s">
        <v>25888</v>
      </c>
      <c r="B8707" s="2" t="s">
        <v>1622</v>
      </c>
      <c r="C8707" s="2" t="s">
        <v>145</v>
      </c>
      <c r="D8707" s="2" t="s">
        <v>17180</v>
      </c>
      <c r="E8707" s="2" t="s">
        <v>17187</v>
      </c>
      <c r="F8707" s="13" t="n">
        <v>46112</v>
      </c>
      <c r="G8707" s="13" t="n">
        <v>46112</v>
      </c>
      <c r="H8707" s="2" t="n">
        <v>8.3</v>
      </c>
    </row>
    <row r="8708" customFormat="false" ht="15" hidden="false" customHeight="false" outlineLevel="0" collapsed="false">
      <c r="A8708" s="2" t="s">
        <v>25889</v>
      </c>
      <c r="B8708" s="2" t="s">
        <v>1801</v>
      </c>
      <c r="C8708" s="2" t="s">
        <v>98</v>
      </c>
      <c r="D8708" s="2" t="s">
        <v>17178</v>
      </c>
      <c r="E8708" s="2" t="s">
        <v>17176</v>
      </c>
      <c r="F8708" s="13" t="n">
        <v>45945</v>
      </c>
      <c r="G8708" s="13" t="n">
        <v>45945</v>
      </c>
      <c r="H8708" s="2" t="n">
        <v>17.2</v>
      </c>
    </row>
    <row r="8709" customFormat="false" ht="15" hidden="false" customHeight="false" outlineLevel="0" collapsed="false">
      <c r="A8709" s="2" t="s">
        <v>25890</v>
      </c>
      <c r="B8709" s="2" t="s">
        <v>4908</v>
      </c>
      <c r="C8709" s="2" t="s">
        <v>98</v>
      </c>
      <c r="D8709" s="2" t="s">
        <v>17182</v>
      </c>
      <c r="E8709" s="2" t="s">
        <v>17176</v>
      </c>
      <c r="F8709" s="13" t="n">
        <v>46130</v>
      </c>
      <c r="G8709" s="13" t="n">
        <v>46130</v>
      </c>
      <c r="H8709" s="2" t="n">
        <v>6</v>
      </c>
    </row>
    <row r="8710" customFormat="false" ht="15" hidden="false" customHeight="false" outlineLevel="0" collapsed="false">
      <c r="A8710" s="2" t="s">
        <v>25891</v>
      </c>
      <c r="B8710" s="2" t="s">
        <v>905</v>
      </c>
      <c r="C8710" s="2" t="s">
        <v>104</v>
      </c>
      <c r="D8710" s="2" t="s">
        <v>17184</v>
      </c>
      <c r="E8710" s="2" t="s">
        <v>17176</v>
      </c>
      <c r="F8710" s="13" t="n">
        <v>45953</v>
      </c>
      <c r="G8710" s="13" t="n">
        <v>45953</v>
      </c>
      <c r="H8710" s="2" t="n">
        <v>5</v>
      </c>
    </row>
    <row r="8711" customFormat="false" ht="15" hidden="false" customHeight="false" outlineLevel="0" collapsed="false">
      <c r="A8711" s="2" t="s">
        <v>25892</v>
      </c>
      <c r="B8711" s="2" t="s">
        <v>2560</v>
      </c>
      <c r="C8711" s="2" t="s">
        <v>98</v>
      </c>
      <c r="D8711" s="2" t="s">
        <v>17184</v>
      </c>
      <c r="E8711" s="2" t="s">
        <v>17187</v>
      </c>
      <c r="F8711" s="13" t="n">
        <v>45745</v>
      </c>
      <c r="G8711" s="13" t="n">
        <v>45745</v>
      </c>
      <c r="H8711" s="2" t="n">
        <v>9.6</v>
      </c>
    </row>
    <row r="8712" customFormat="false" ht="15" hidden="false" customHeight="false" outlineLevel="0" collapsed="false">
      <c r="A8712" s="2" t="s">
        <v>25893</v>
      </c>
      <c r="B8712" s="2" t="s">
        <v>1762</v>
      </c>
      <c r="C8712" s="2" t="s">
        <v>141</v>
      </c>
      <c r="D8712" s="2" t="s">
        <v>17178</v>
      </c>
      <c r="E8712" s="2" t="s">
        <v>17187</v>
      </c>
      <c r="F8712" s="13" t="n">
        <v>45960</v>
      </c>
      <c r="G8712" s="13" t="n">
        <v>45960</v>
      </c>
      <c r="H8712" s="2" t="n">
        <v>10.7</v>
      </c>
    </row>
    <row r="8713" customFormat="false" ht="15" hidden="false" customHeight="false" outlineLevel="0" collapsed="false">
      <c r="A8713" s="2" t="s">
        <v>25894</v>
      </c>
      <c r="B8713" s="2" t="s">
        <v>2357</v>
      </c>
      <c r="C8713" s="2" t="s">
        <v>141</v>
      </c>
      <c r="D8713" s="2" t="s">
        <v>17178</v>
      </c>
      <c r="E8713" s="2" t="s">
        <v>17176</v>
      </c>
      <c r="F8713" s="13" t="n">
        <v>46090</v>
      </c>
      <c r="G8713" s="13" t="n">
        <v>46090</v>
      </c>
      <c r="H8713" s="2" t="n">
        <v>18.6</v>
      </c>
    </row>
    <row r="8714" customFormat="false" ht="15" hidden="false" customHeight="false" outlineLevel="0" collapsed="false">
      <c r="A8714" s="2" t="s">
        <v>25895</v>
      </c>
      <c r="B8714" s="2" t="s">
        <v>4857</v>
      </c>
      <c r="C8714" s="2" t="s">
        <v>119</v>
      </c>
      <c r="D8714" s="2" t="s">
        <v>17175</v>
      </c>
      <c r="E8714" s="2" t="s">
        <v>17176</v>
      </c>
      <c r="F8714" s="13" t="n">
        <v>45955</v>
      </c>
      <c r="G8714" s="13" t="n">
        <v>45956</v>
      </c>
      <c r="H8714" s="2" t="n">
        <v>27.6</v>
      </c>
    </row>
    <row r="8715" customFormat="false" ht="15" hidden="false" customHeight="false" outlineLevel="0" collapsed="false">
      <c r="A8715" s="2" t="s">
        <v>25896</v>
      </c>
      <c r="B8715" s="2" t="s">
        <v>554</v>
      </c>
      <c r="C8715" s="2" t="s">
        <v>98</v>
      </c>
      <c r="D8715" s="2" t="s">
        <v>17175</v>
      </c>
      <c r="E8715" s="2" t="s">
        <v>17176</v>
      </c>
      <c r="F8715" s="13" t="n">
        <v>46008</v>
      </c>
      <c r="G8715" s="13" t="n">
        <v>46008</v>
      </c>
      <c r="H8715" s="2" t="n">
        <v>7.9</v>
      </c>
    </row>
    <row r="8716" customFormat="false" ht="15" hidden="false" customHeight="false" outlineLevel="0" collapsed="false">
      <c r="A8716" s="2" t="s">
        <v>25897</v>
      </c>
      <c r="B8716" s="2" t="s">
        <v>4672</v>
      </c>
      <c r="C8716" s="2" t="s">
        <v>119</v>
      </c>
      <c r="D8716" s="2" t="s">
        <v>17182</v>
      </c>
      <c r="E8716" s="2" t="s">
        <v>17187</v>
      </c>
      <c r="F8716" s="13" t="n">
        <v>46007</v>
      </c>
      <c r="G8716" s="13" t="n">
        <v>46007</v>
      </c>
      <c r="H8716" s="2" t="n">
        <v>15.3</v>
      </c>
    </row>
    <row r="8717" customFormat="false" ht="15" hidden="false" customHeight="false" outlineLevel="0" collapsed="false">
      <c r="A8717" s="2" t="s">
        <v>25898</v>
      </c>
      <c r="B8717" s="2" t="s">
        <v>2201</v>
      </c>
      <c r="C8717" s="2" t="s">
        <v>104</v>
      </c>
      <c r="D8717" s="2" t="s">
        <v>17184</v>
      </c>
      <c r="E8717" s="2" t="s">
        <v>17187</v>
      </c>
      <c r="F8717" s="13" t="n">
        <v>45890</v>
      </c>
      <c r="G8717" s="13" t="n">
        <v>45890</v>
      </c>
      <c r="H8717" s="2" t="n">
        <v>6.8</v>
      </c>
    </row>
    <row r="8718" customFormat="false" ht="15" hidden="false" customHeight="false" outlineLevel="0" collapsed="false">
      <c r="A8718" s="2" t="s">
        <v>25899</v>
      </c>
      <c r="B8718" s="2" t="s">
        <v>5121</v>
      </c>
      <c r="C8718" s="2" t="s">
        <v>98</v>
      </c>
      <c r="D8718" s="2" t="s">
        <v>17178</v>
      </c>
      <c r="E8718" s="2" t="s">
        <v>17176</v>
      </c>
      <c r="F8718" s="13" t="n">
        <v>46117</v>
      </c>
      <c r="G8718" s="13" t="n">
        <v>46117</v>
      </c>
      <c r="H8718" s="2" t="n">
        <v>10.9</v>
      </c>
    </row>
    <row r="8719" customFormat="false" ht="15" hidden="false" customHeight="false" outlineLevel="0" collapsed="false">
      <c r="A8719" s="2" t="s">
        <v>25900</v>
      </c>
      <c r="B8719" s="2" t="s">
        <v>492</v>
      </c>
      <c r="C8719" s="2" t="s">
        <v>98</v>
      </c>
      <c r="D8719" s="2" t="s">
        <v>17184</v>
      </c>
      <c r="E8719" s="2" t="s">
        <v>17193</v>
      </c>
      <c r="F8719" s="13" t="n">
        <v>45637</v>
      </c>
      <c r="G8719" s="13" t="n">
        <v>45637</v>
      </c>
      <c r="H8719" s="2" t="n">
        <v>6.4</v>
      </c>
    </row>
    <row r="8720" customFormat="false" ht="15" hidden="false" customHeight="false" outlineLevel="0" collapsed="false">
      <c r="A8720" s="2" t="s">
        <v>25901</v>
      </c>
      <c r="B8720" s="2" t="s">
        <v>4430</v>
      </c>
      <c r="C8720" s="2" t="s">
        <v>98</v>
      </c>
      <c r="D8720" s="2" t="s">
        <v>17178</v>
      </c>
      <c r="E8720" s="2" t="s">
        <v>17176</v>
      </c>
      <c r="F8720" s="13" t="n">
        <v>45889</v>
      </c>
      <c r="G8720" s="13" t="n">
        <v>45889</v>
      </c>
      <c r="H8720" s="2" t="n">
        <v>7.6</v>
      </c>
    </row>
    <row r="8721" customFormat="false" ht="15" hidden="false" customHeight="false" outlineLevel="0" collapsed="false">
      <c r="A8721" s="2" t="s">
        <v>25902</v>
      </c>
      <c r="B8721" s="2" t="s">
        <v>3760</v>
      </c>
      <c r="C8721" s="2" t="s">
        <v>139</v>
      </c>
      <c r="D8721" s="2" t="s">
        <v>17180</v>
      </c>
      <c r="E8721" s="2" t="s">
        <v>17187</v>
      </c>
      <c r="F8721" s="13" t="n">
        <v>46143</v>
      </c>
      <c r="G8721" s="13" t="n">
        <v>46143</v>
      </c>
      <c r="H8721" s="2" t="n">
        <v>13.1</v>
      </c>
    </row>
    <row r="8722" customFormat="false" ht="15" hidden="false" customHeight="false" outlineLevel="0" collapsed="false">
      <c r="A8722" s="2" t="s">
        <v>25903</v>
      </c>
      <c r="B8722" s="2" t="s">
        <v>2032</v>
      </c>
      <c r="C8722" s="2" t="s">
        <v>119</v>
      </c>
      <c r="D8722" s="2" t="s">
        <v>17184</v>
      </c>
      <c r="E8722" s="2" t="s">
        <v>17187</v>
      </c>
      <c r="F8722" s="13" t="n">
        <v>46013</v>
      </c>
      <c r="G8722" s="13" t="n">
        <v>46013</v>
      </c>
      <c r="H8722" s="2" t="n">
        <v>19</v>
      </c>
    </row>
    <row r="8723" customFormat="false" ht="15" hidden="false" customHeight="false" outlineLevel="0" collapsed="false">
      <c r="A8723" s="2" t="s">
        <v>25904</v>
      </c>
      <c r="B8723" s="2" t="s">
        <v>896</v>
      </c>
      <c r="C8723" s="2" t="s">
        <v>114</v>
      </c>
      <c r="D8723" s="2" t="s">
        <v>17175</v>
      </c>
      <c r="E8723" s="2" t="s">
        <v>17187</v>
      </c>
      <c r="F8723" s="13" t="n">
        <v>45896</v>
      </c>
      <c r="G8723" s="13" t="n">
        <v>45896</v>
      </c>
      <c r="H8723" s="2" t="n">
        <v>13.7</v>
      </c>
    </row>
    <row r="8724" customFormat="false" ht="15" hidden="false" customHeight="false" outlineLevel="0" collapsed="false">
      <c r="A8724" s="2" t="s">
        <v>25905</v>
      </c>
      <c r="B8724" s="2" t="s">
        <v>2220</v>
      </c>
      <c r="C8724" s="2" t="s">
        <v>104</v>
      </c>
      <c r="D8724" s="2" t="s">
        <v>17175</v>
      </c>
      <c r="E8724" s="2" t="s">
        <v>17187</v>
      </c>
      <c r="F8724" s="13" t="n">
        <v>46158</v>
      </c>
      <c r="G8724" s="13" t="n">
        <v>46158</v>
      </c>
      <c r="H8724" s="2" t="n">
        <v>11.4</v>
      </c>
    </row>
    <row r="8725" customFormat="false" ht="15" hidden="false" customHeight="false" outlineLevel="0" collapsed="false">
      <c r="A8725" s="2" t="s">
        <v>25906</v>
      </c>
      <c r="B8725" s="2" t="s">
        <v>4987</v>
      </c>
      <c r="C8725" s="2" t="s">
        <v>98</v>
      </c>
      <c r="D8725" s="2" t="s">
        <v>17175</v>
      </c>
      <c r="E8725" s="2" t="s">
        <v>17176</v>
      </c>
      <c r="F8725" s="13" t="n">
        <v>45778</v>
      </c>
      <c r="G8725" s="13" t="n">
        <v>45779</v>
      </c>
      <c r="H8725" s="2" t="n">
        <v>36.6</v>
      </c>
    </row>
    <row r="8726" customFormat="false" ht="15" hidden="false" customHeight="false" outlineLevel="0" collapsed="false">
      <c r="A8726" s="2" t="s">
        <v>25907</v>
      </c>
      <c r="B8726" s="2" t="s">
        <v>3434</v>
      </c>
      <c r="C8726" s="2" t="s">
        <v>104</v>
      </c>
      <c r="D8726" s="2" t="s">
        <v>17178</v>
      </c>
      <c r="E8726" s="2" t="s">
        <v>17193</v>
      </c>
      <c r="F8726" s="13" t="n">
        <v>46163</v>
      </c>
      <c r="G8726" s="13" t="n">
        <v>46163</v>
      </c>
      <c r="H8726" s="2" t="n">
        <v>4</v>
      </c>
    </row>
    <row r="8727" customFormat="false" ht="15" hidden="false" customHeight="false" outlineLevel="0" collapsed="false">
      <c r="A8727" s="2" t="s">
        <v>25908</v>
      </c>
      <c r="B8727" s="2" t="s">
        <v>3138</v>
      </c>
      <c r="C8727" s="2" t="s">
        <v>165</v>
      </c>
      <c r="D8727" s="2" t="s">
        <v>17175</v>
      </c>
      <c r="E8727" s="2" t="s">
        <v>17187</v>
      </c>
      <c r="F8727" s="13" t="n">
        <v>46120</v>
      </c>
      <c r="G8727" s="13" t="n">
        <v>46120</v>
      </c>
      <c r="H8727" s="2" t="n">
        <v>9.3</v>
      </c>
    </row>
    <row r="8728" customFormat="false" ht="15" hidden="false" customHeight="false" outlineLevel="0" collapsed="false">
      <c r="A8728" s="2" t="s">
        <v>25909</v>
      </c>
      <c r="B8728" s="2" t="s">
        <v>4556</v>
      </c>
      <c r="C8728" s="2" t="s">
        <v>165</v>
      </c>
      <c r="D8728" s="2" t="s">
        <v>17175</v>
      </c>
      <c r="E8728" s="2" t="s">
        <v>17176</v>
      </c>
      <c r="F8728" s="13" t="n">
        <v>45871</v>
      </c>
      <c r="G8728" s="13" t="n">
        <v>45871</v>
      </c>
      <c r="H8728" s="2" t="n">
        <v>12.4</v>
      </c>
    </row>
    <row r="8729" customFormat="false" ht="15" hidden="false" customHeight="false" outlineLevel="0" collapsed="false">
      <c r="A8729" s="2" t="s">
        <v>25910</v>
      </c>
      <c r="B8729" s="2" t="s">
        <v>227</v>
      </c>
      <c r="C8729" s="2" t="s">
        <v>104</v>
      </c>
      <c r="D8729" s="2" t="s">
        <v>17180</v>
      </c>
      <c r="E8729" s="2" t="s">
        <v>17191</v>
      </c>
      <c r="F8729" s="13" t="n">
        <v>46200</v>
      </c>
      <c r="G8729" s="13" t="n">
        <v>46200</v>
      </c>
      <c r="H8729" s="2" t="n">
        <v>1.8</v>
      </c>
    </row>
    <row r="8730" customFormat="false" ht="15" hidden="false" customHeight="false" outlineLevel="0" collapsed="false">
      <c r="A8730" s="2" t="s">
        <v>25911</v>
      </c>
      <c r="B8730" s="2" t="s">
        <v>4801</v>
      </c>
      <c r="C8730" s="2" t="s">
        <v>98</v>
      </c>
      <c r="D8730" s="2" t="s">
        <v>17175</v>
      </c>
      <c r="E8730" s="2" t="s">
        <v>17176</v>
      </c>
      <c r="F8730" s="13" t="n">
        <v>46014</v>
      </c>
      <c r="G8730" s="13" t="n">
        <v>46014</v>
      </c>
      <c r="H8730" s="2" t="n">
        <v>11.1</v>
      </c>
    </row>
    <row r="8731" customFormat="false" ht="15" hidden="false" customHeight="false" outlineLevel="0" collapsed="false">
      <c r="A8731" s="2" t="s">
        <v>25912</v>
      </c>
      <c r="B8731" s="2" t="s">
        <v>2867</v>
      </c>
      <c r="C8731" s="2" t="s">
        <v>98</v>
      </c>
      <c r="D8731" s="2" t="s">
        <v>17175</v>
      </c>
      <c r="E8731" s="2" t="s">
        <v>17176</v>
      </c>
      <c r="F8731" s="13" t="n">
        <v>45952</v>
      </c>
      <c r="G8731" s="13" t="n">
        <v>45952</v>
      </c>
      <c r="H8731" s="2" t="n">
        <v>6.5</v>
      </c>
    </row>
    <row r="8732" customFormat="false" ht="15" hidden="false" customHeight="false" outlineLevel="0" collapsed="false">
      <c r="A8732" s="2" t="s">
        <v>25913</v>
      </c>
      <c r="B8732" s="2" t="s">
        <v>4154</v>
      </c>
      <c r="C8732" s="2" t="s">
        <v>123</v>
      </c>
      <c r="D8732" s="2" t="s">
        <v>17175</v>
      </c>
      <c r="E8732" s="2" t="s">
        <v>17176</v>
      </c>
      <c r="F8732" s="13" t="n">
        <v>46132</v>
      </c>
      <c r="G8732" s="13" t="n">
        <v>46133</v>
      </c>
      <c r="H8732" s="2" t="n">
        <v>26</v>
      </c>
    </row>
    <row r="8733" customFormat="false" ht="15" hidden="false" customHeight="false" outlineLevel="0" collapsed="false">
      <c r="A8733" s="2" t="s">
        <v>25914</v>
      </c>
      <c r="B8733" s="2" t="s">
        <v>1437</v>
      </c>
      <c r="C8733" s="2" t="s">
        <v>98</v>
      </c>
      <c r="D8733" s="2" t="s">
        <v>17175</v>
      </c>
      <c r="E8733" s="2" t="s">
        <v>17191</v>
      </c>
      <c r="F8733" s="13" t="n">
        <v>45866</v>
      </c>
      <c r="G8733" s="13" t="n">
        <v>45866</v>
      </c>
      <c r="H8733" s="2" t="n">
        <v>2.3</v>
      </c>
    </row>
    <row r="8734" customFormat="false" ht="15" hidden="false" customHeight="false" outlineLevel="0" collapsed="false">
      <c r="A8734" s="2" t="s">
        <v>25915</v>
      </c>
      <c r="B8734" s="2" t="s">
        <v>3778</v>
      </c>
      <c r="C8734" s="2" t="s">
        <v>145</v>
      </c>
      <c r="D8734" s="2" t="s">
        <v>17175</v>
      </c>
      <c r="E8734" s="2" t="s">
        <v>17176</v>
      </c>
      <c r="F8734" s="13" t="n">
        <v>45839</v>
      </c>
      <c r="G8734" s="13" t="n">
        <v>45839</v>
      </c>
      <c r="H8734" s="2" t="n">
        <v>7.7</v>
      </c>
    </row>
    <row r="8735" customFormat="false" ht="15" hidden="false" customHeight="false" outlineLevel="0" collapsed="false">
      <c r="A8735" s="2" t="s">
        <v>25916</v>
      </c>
      <c r="B8735" s="2" t="s">
        <v>4028</v>
      </c>
      <c r="C8735" s="2" t="s">
        <v>98</v>
      </c>
      <c r="D8735" s="2" t="s">
        <v>17184</v>
      </c>
      <c r="E8735" s="2" t="s">
        <v>17176</v>
      </c>
      <c r="F8735" s="13" t="n">
        <v>46043</v>
      </c>
      <c r="G8735" s="13" t="n">
        <v>46043</v>
      </c>
      <c r="H8735" s="2" t="n">
        <v>7.7</v>
      </c>
    </row>
    <row r="8736" customFormat="false" ht="15" hidden="false" customHeight="false" outlineLevel="0" collapsed="false">
      <c r="A8736" s="2" t="s">
        <v>25917</v>
      </c>
      <c r="B8736" s="2" t="s">
        <v>779</v>
      </c>
      <c r="C8736" s="2" t="s">
        <v>128</v>
      </c>
      <c r="D8736" s="2" t="s">
        <v>17184</v>
      </c>
      <c r="E8736" s="2" t="s">
        <v>17187</v>
      </c>
      <c r="F8736" s="13" t="n">
        <v>45813</v>
      </c>
      <c r="G8736" s="13" t="n">
        <v>45813</v>
      </c>
      <c r="H8736" s="2" t="n">
        <v>3.9</v>
      </c>
    </row>
    <row r="8737" customFormat="false" ht="15" hidden="false" customHeight="false" outlineLevel="0" collapsed="false">
      <c r="A8737" s="2" t="s">
        <v>25918</v>
      </c>
      <c r="B8737" s="2" t="s">
        <v>2357</v>
      </c>
      <c r="C8737" s="2" t="s">
        <v>141</v>
      </c>
      <c r="D8737" s="2" t="s">
        <v>17180</v>
      </c>
      <c r="E8737" s="2" t="s">
        <v>17193</v>
      </c>
      <c r="F8737" s="13" t="n">
        <v>45999</v>
      </c>
      <c r="G8737" s="13" t="n">
        <v>45999</v>
      </c>
      <c r="H8737" s="2" t="n">
        <v>6.8</v>
      </c>
    </row>
    <row r="8738" customFormat="false" ht="15" hidden="false" customHeight="false" outlineLevel="0" collapsed="false">
      <c r="A8738" s="2" t="s">
        <v>25919</v>
      </c>
      <c r="B8738" s="2" t="s">
        <v>1242</v>
      </c>
      <c r="C8738" s="2" t="s">
        <v>119</v>
      </c>
      <c r="D8738" s="2" t="s">
        <v>17184</v>
      </c>
      <c r="E8738" s="2" t="s">
        <v>17187</v>
      </c>
      <c r="F8738" s="13" t="n">
        <v>45975</v>
      </c>
      <c r="G8738" s="13" t="n">
        <v>45975</v>
      </c>
      <c r="H8738" s="2" t="n">
        <v>5.1</v>
      </c>
    </row>
    <row r="8739" customFormat="false" ht="15" hidden="false" customHeight="false" outlineLevel="0" collapsed="false">
      <c r="A8739" s="2" t="s">
        <v>25920</v>
      </c>
      <c r="B8739" s="2" t="s">
        <v>2277</v>
      </c>
      <c r="C8739" s="2" t="s">
        <v>98</v>
      </c>
      <c r="D8739" s="2" t="s">
        <v>17182</v>
      </c>
      <c r="E8739" s="2" t="s">
        <v>17176</v>
      </c>
      <c r="F8739" s="13" t="n">
        <v>46152</v>
      </c>
      <c r="G8739" s="13" t="n">
        <v>46152</v>
      </c>
      <c r="H8739" s="2" t="n">
        <v>5.9</v>
      </c>
    </row>
    <row r="8740" customFormat="false" ht="15" hidden="false" customHeight="false" outlineLevel="0" collapsed="false">
      <c r="A8740" s="2" t="s">
        <v>25921</v>
      </c>
      <c r="B8740" s="2" t="s">
        <v>3560</v>
      </c>
      <c r="C8740" s="2" t="s">
        <v>119</v>
      </c>
      <c r="D8740" s="2" t="s">
        <v>17178</v>
      </c>
      <c r="E8740" s="2" t="s">
        <v>17176</v>
      </c>
      <c r="F8740" s="13" t="n">
        <v>46279</v>
      </c>
      <c r="G8740" s="13" t="n">
        <v>46280</v>
      </c>
      <c r="H8740" s="2" t="n">
        <v>26.3</v>
      </c>
    </row>
    <row r="8741" customFormat="false" ht="15" hidden="false" customHeight="false" outlineLevel="0" collapsed="false">
      <c r="A8741" s="2" t="s">
        <v>25922</v>
      </c>
      <c r="B8741" s="2" t="s">
        <v>4982</v>
      </c>
      <c r="C8741" s="2" t="s">
        <v>98</v>
      </c>
      <c r="D8741" s="2" t="s">
        <v>17184</v>
      </c>
      <c r="E8741" s="2" t="s">
        <v>17176</v>
      </c>
      <c r="F8741" s="13" t="n">
        <v>46117</v>
      </c>
      <c r="G8741" s="13" t="n">
        <v>46117</v>
      </c>
      <c r="H8741" s="2" t="n">
        <v>18.8</v>
      </c>
    </row>
    <row r="8742" customFormat="false" ht="15" hidden="false" customHeight="false" outlineLevel="0" collapsed="false">
      <c r="A8742" s="2" t="s">
        <v>25923</v>
      </c>
      <c r="B8742" s="2" t="s">
        <v>2588</v>
      </c>
      <c r="C8742" s="2" t="s">
        <v>108</v>
      </c>
      <c r="D8742" s="2" t="s">
        <v>17184</v>
      </c>
      <c r="E8742" s="2" t="s">
        <v>17176</v>
      </c>
      <c r="F8742" s="13" t="n">
        <v>46082</v>
      </c>
      <c r="G8742" s="13" t="n">
        <v>46082</v>
      </c>
      <c r="H8742" s="2" t="n">
        <v>4.9</v>
      </c>
    </row>
    <row r="8743" customFormat="false" ht="15" hidden="false" customHeight="false" outlineLevel="0" collapsed="false">
      <c r="A8743" s="2" t="s">
        <v>25924</v>
      </c>
      <c r="B8743" s="2" t="s">
        <v>3515</v>
      </c>
      <c r="C8743" s="2" t="s">
        <v>123</v>
      </c>
      <c r="D8743" s="2" t="s">
        <v>17178</v>
      </c>
      <c r="E8743" s="2" t="s">
        <v>17176</v>
      </c>
      <c r="F8743" s="13" t="n">
        <v>45892</v>
      </c>
      <c r="G8743" s="13" t="n">
        <v>45892</v>
      </c>
      <c r="H8743" s="2" t="n">
        <v>19.3</v>
      </c>
    </row>
    <row r="8744" customFormat="false" ht="15" hidden="false" customHeight="false" outlineLevel="0" collapsed="false">
      <c r="A8744" s="2" t="s">
        <v>25925</v>
      </c>
      <c r="B8744" s="2" t="s">
        <v>4744</v>
      </c>
      <c r="C8744" s="2" t="s">
        <v>139</v>
      </c>
      <c r="D8744" s="2" t="s">
        <v>17175</v>
      </c>
      <c r="E8744" s="2" t="s">
        <v>17187</v>
      </c>
      <c r="F8744" s="13" t="n">
        <v>46059</v>
      </c>
      <c r="G8744" s="13" t="n">
        <v>46060</v>
      </c>
      <c r="H8744" s="2" t="n">
        <v>25.3</v>
      </c>
    </row>
    <row r="8745" customFormat="false" ht="15" hidden="false" customHeight="false" outlineLevel="0" collapsed="false">
      <c r="A8745" s="2" t="s">
        <v>25926</v>
      </c>
      <c r="B8745" s="2" t="s">
        <v>2312</v>
      </c>
      <c r="C8745" s="2" t="s">
        <v>119</v>
      </c>
      <c r="D8745" s="2" t="s">
        <v>17178</v>
      </c>
      <c r="E8745" s="2" t="s">
        <v>17191</v>
      </c>
      <c r="F8745" s="13" t="n">
        <v>45865</v>
      </c>
      <c r="G8745" s="13" t="n">
        <v>45865</v>
      </c>
      <c r="H8745" s="2" t="n">
        <v>3.5</v>
      </c>
    </row>
    <row r="8746" customFormat="false" ht="15" hidden="false" customHeight="false" outlineLevel="0" collapsed="false">
      <c r="A8746" s="2" t="s">
        <v>25927</v>
      </c>
      <c r="B8746" s="2" t="s">
        <v>3226</v>
      </c>
      <c r="C8746" s="2" t="s">
        <v>108</v>
      </c>
      <c r="D8746" s="2" t="s">
        <v>17175</v>
      </c>
      <c r="E8746" s="2" t="s">
        <v>17193</v>
      </c>
      <c r="F8746" s="13" t="n">
        <v>45862</v>
      </c>
      <c r="G8746" s="13" t="n">
        <v>45862</v>
      </c>
      <c r="H8746" s="2" t="n">
        <v>3.7</v>
      </c>
    </row>
    <row r="8747" customFormat="false" ht="15" hidden="false" customHeight="false" outlineLevel="0" collapsed="false">
      <c r="A8747" s="2" t="s">
        <v>25928</v>
      </c>
      <c r="B8747" s="2" t="s">
        <v>1397</v>
      </c>
      <c r="C8747" s="2" t="s">
        <v>119</v>
      </c>
      <c r="D8747" s="2" t="s">
        <v>17178</v>
      </c>
      <c r="E8747" s="2" t="s">
        <v>17187</v>
      </c>
      <c r="F8747" s="13" t="n">
        <v>45913</v>
      </c>
      <c r="G8747" s="13" t="n">
        <v>45913</v>
      </c>
      <c r="H8747" s="2" t="n">
        <v>16.7</v>
      </c>
    </row>
    <row r="8748" customFormat="false" ht="15" hidden="false" customHeight="false" outlineLevel="0" collapsed="false">
      <c r="A8748" s="2" t="s">
        <v>25929</v>
      </c>
      <c r="B8748" s="2" t="s">
        <v>5022</v>
      </c>
      <c r="C8748" s="2" t="s">
        <v>98</v>
      </c>
      <c r="D8748" s="2" t="s">
        <v>17175</v>
      </c>
      <c r="E8748" s="2" t="s">
        <v>17193</v>
      </c>
      <c r="F8748" s="13" t="n">
        <v>45815</v>
      </c>
      <c r="G8748" s="13" t="n">
        <v>45815</v>
      </c>
      <c r="H8748" s="2" t="n">
        <v>8.3</v>
      </c>
    </row>
    <row r="8749" customFormat="false" ht="15" hidden="false" customHeight="false" outlineLevel="0" collapsed="false">
      <c r="A8749" s="2" t="s">
        <v>25930</v>
      </c>
      <c r="B8749" s="2" t="s">
        <v>1540</v>
      </c>
      <c r="C8749" s="2" t="s">
        <v>119</v>
      </c>
      <c r="D8749" s="2" t="s">
        <v>17184</v>
      </c>
      <c r="E8749" s="2" t="s">
        <v>17187</v>
      </c>
      <c r="F8749" s="13" t="n">
        <v>46195</v>
      </c>
      <c r="G8749" s="13" t="n">
        <v>46195</v>
      </c>
      <c r="H8749" s="2" t="n">
        <v>10.7</v>
      </c>
    </row>
    <row r="8750" customFormat="false" ht="15" hidden="false" customHeight="false" outlineLevel="0" collapsed="false">
      <c r="A8750" s="2" t="s">
        <v>25931</v>
      </c>
      <c r="B8750" s="2" t="s">
        <v>4047</v>
      </c>
      <c r="C8750" s="2" t="s">
        <v>163</v>
      </c>
      <c r="D8750" s="2" t="s">
        <v>17175</v>
      </c>
      <c r="E8750" s="2" t="s">
        <v>17176</v>
      </c>
      <c r="F8750" s="13" t="n">
        <v>45690</v>
      </c>
      <c r="G8750" s="13" t="n">
        <v>45690</v>
      </c>
      <c r="H8750" s="2" t="n">
        <v>10.1</v>
      </c>
    </row>
    <row r="8751" customFormat="false" ht="15" hidden="false" customHeight="false" outlineLevel="0" collapsed="false">
      <c r="A8751" s="2" t="s">
        <v>25932</v>
      </c>
      <c r="B8751" s="2" t="s">
        <v>778</v>
      </c>
      <c r="C8751" s="2" t="s">
        <v>141</v>
      </c>
      <c r="D8751" s="2" t="s">
        <v>17182</v>
      </c>
      <c r="E8751" s="2" t="s">
        <v>17176</v>
      </c>
      <c r="F8751" s="13" t="n">
        <v>45902</v>
      </c>
      <c r="G8751" s="13" t="n">
        <v>45902</v>
      </c>
      <c r="H8751" s="2" t="n">
        <v>17.2</v>
      </c>
    </row>
    <row r="8752" customFormat="false" ht="15" hidden="false" customHeight="false" outlineLevel="0" collapsed="false">
      <c r="A8752" s="2" t="s">
        <v>25933</v>
      </c>
      <c r="B8752" s="2" t="s">
        <v>3821</v>
      </c>
      <c r="C8752" s="2" t="s">
        <v>119</v>
      </c>
      <c r="D8752" s="2" t="s">
        <v>17178</v>
      </c>
      <c r="E8752" s="2" t="s">
        <v>17187</v>
      </c>
      <c r="F8752" s="13" t="n">
        <v>45692</v>
      </c>
      <c r="G8752" s="13" t="n">
        <v>45692</v>
      </c>
      <c r="H8752" s="2" t="n">
        <v>3.6</v>
      </c>
    </row>
    <row r="8753" customFormat="false" ht="15" hidden="false" customHeight="false" outlineLevel="0" collapsed="false">
      <c r="A8753" s="2" t="s">
        <v>25934</v>
      </c>
      <c r="B8753" s="2" t="s">
        <v>1677</v>
      </c>
      <c r="C8753" s="2" t="s">
        <v>104</v>
      </c>
      <c r="D8753" s="2" t="s">
        <v>17184</v>
      </c>
      <c r="E8753" s="2" t="s">
        <v>17187</v>
      </c>
      <c r="F8753" s="13" t="n">
        <v>46152</v>
      </c>
      <c r="G8753" s="13" t="n">
        <v>46152</v>
      </c>
      <c r="H8753" s="2" t="n">
        <v>8.4</v>
      </c>
    </row>
    <row r="8754" customFormat="false" ht="15" hidden="false" customHeight="false" outlineLevel="0" collapsed="false">
      <c r="A8754" s="2" t="s">
        <v>25935</v>
      </c>
      <c r="B8754" s="2" t="s">
        <v>2079</v>
      </c>
      <c r="C8754" s="2" t="s">
        <v>98</v>
      </c>
      <c r="D8754" s="2" t="s">
        <v>17184</v>
      </c>
      <c r="E8754" s="2" t="s">
        <v>17191</v>
      </c>
      <c r="F8754" s="13" t="n">
        <v>45994</v>
      </c>
      <c r="G8754" s="13" t="n">
        <v>45994</v>
      </c>
      <c r="H8754" s="2" t="n">
        <v>2.1</v>
      </c>
    </row>
    <row r="8755" customFormat="false" ht="15" hidden="false" customHeight="false" outlineLevel="0" collapsed="false">
      <c r="A8755" s="2" t="s">
        <v>25936</v>
      </c>
      <c r="B8755" s="2" t="s">
        <v>3324</v>
      </c>
      <c r="C8755" s="2" t="s">
        <v>104</v>
      </c>
      <c r="D8755" s="2" t="s">
        <v>17178</v>
      </c>
      <c r="E8755" s="2" t="s">
        <v>17193</v>
      </c>
      <c r="F8755" s="13" t="n">
        <v>46198</v>
      </c>
      <c r="G8755" s="13" t="n">
        <v>46198</v>
      </c>
      <c r="H8755" s="2" t="n">
        <v>4</v>
      </c>
    </row>
    <row r="8756" customFormat="false" ht="15" hidden="false" customHeight="false" outlineLevel="0" collapsed="false">
      <c r="A8756" s="2" t="s">
        <v>25937</v>
      </c>
      <c r="B8756" s="2" t="s">
        <v>259</v>
      </c>
      <c r="C8756" s="2" t="s">
        <v>98</v>
      </c>
      <c r="D8756" s="2" t="s">
        <v>17175</v>
      </c>
      <c r="E8756" s="2" t="s">
        <v>17176</v>
      </c>
      <c r="F8756" s="13" t="n">
        <v>46093</v>
      </c>
      <c r="G8756" s="13" t="n">
        <v>46093</v>
      </c>
      <c r="H8756" s="2" t="n">
        <v>14.5</v>
      </c>
    </row>
    <row r="8757" customFormat="false" ht="15" hidden="false" customHeight="false" outlineLevel="0" collapsed="false">
      <c r="A8757" s="2" t="s">
        <v>25938</v>
      </c>
      <c r="B8757" s="2" t="s">
        <v>225</v>
      </c>
      <c r="C8757" s="2" t="s">
        <v>119</v>
      </c>
      <c r="D8757" s="2" t="s">
        <v>17180</v>
      </c>
      <c r="E8757" s="2" t="s">
        <v>17187</v>
      </c>
      <c r="F8757" s="13" t="n">
        <v>45637</v>
      </c>
      <c r="G8757" s="13" t="n">
        <v>45637</v>
      </c>
      <c r="H8757" s="2" t="n">
        <v>7.4</v>
      </c>
    </row>
    <row r="8758" customFormat="false" ht="15" hidden="false" customHeight="false" outlineLevel="0" collapsed="false">
      <c r="A8758" s="2" t="s">
        <v>25939</v>
      </c>
      <c r="B8758" s="2" t="s">
        <v>3888</v>
      </c>
      <c r="C8758" s="2" t="s">
        <v>128</v>
      </c>
      <c r="D8758" s="2" t="s">
        <v>17175</v>
      </c>
      <c r="E8758" s="2" t="s">
        <v>17193</v>
      </c>
      <c r="F8758" s="13" t="n">
        <v>46187</v>
      </c>
      <c r="G8758" s="13" t="n">
        <v>46187</v>
      </c>
      <c r="H8758" s="2" t="n">
        <v>4.6</v>
      </c>
    </row>
    <row r="8759" customFormat="false" ht="15" hidden="false" customHeight="false" outlineLevel="0" collapsed="false">
      <c r="A8759" s="2" t="s">
        <v>25940</v>
      </c>
      <c r="B8759" s="2" t="s">
        <v>515</v>
      </c>
      <c r="C8759" s="2" t="s">
        <v>119</v>
      </c>
      <c r="D8759" s="2" t="s">
        <v>17175</v>
      </c>
      <c r="E8759" s="2" t="s">
        <v>17176</v>
      </c>
      <c r="F8759" s="13" t="n">
        <v>46170</v>
      </c>
      <c r="G8759" s="13" t="n">
        <v>46171</v>
      </c>
      <c r="H8759" s="2" t="n">
        <v>38</v>
      </c>
    </row>
    <row r="8760" customFormat="false" ht="15" hidden="false" customHeight="false" outlineLevel="0" collapsed="false">
      <c r="A8760" s="2" t="s">
        <v>25941</v>
      </c>
      <c r="B8760" s="2" t="s">
        <v>3265</v>
      </c>
      <c r="C8760" s="2" t="s">
        <v>165</v>
      </c>
      <c r="D8760" s="2" t="s">
        <v>17184</v>
      </c>
      <c r="E8760" s="2" t="s">
        <v>17187</v>
      </c>
      <c r="F8760" s="13" t="n">
        <v>46081</v>
      </c>
      <c r="G8760" s="13" t="n">
        <v>46081</v>
      </c>
      <c r="H8760" s="2" t="n">
        <v>7.4</v>
      </c>
    </row>
    <row r="8761" customFormat="false" ht="15" hidden="false" customHeight="false" outlineLevel="0" collapsed="false">
      <c r="A8761" s="2" t="s">
        <v>25942</v>
      </c>
      <c r="B8761" s="2" t="s">
        <v>4395</v>
      </c>
      <c r="C8761" s="2" t="s">
        <v>104</v>
      </c>
      <c r="D8761" s="2" t="s">
        <v>17175</v>
      </c>
      <c r="E8761" s="2" t="s">
        <v>17191</v>
      </c>
      <c r="F8761" s="13" t="n">
        <v>45907</v>
      </c>
      <c r="G8761" s="13" t="n">
        <v>45907</v>
      </c>
      <c r="H8761" s="2" t="n">
        <v>2.5</v>
      </c>
    </row>
    <row r="8762" customFormat="false" ht="15" hidden="false" customHeight="false" outlineLevel="0" collapsed="false">
      <c r="A8762" s="2" t="s">
        <v>25943</v>
      </c>
      <c r="B8762" s="2" t="s">
        <v>3410</v>
      </c>
      <c r="C8762" s="2" t="s">
        <v>98</v>
      </c>
      <c r="D8762" s="2" t="s">
        <v>17178</v>
      </c>
      <c r="E8762" s="2" t="s">
        <v>17187</v>
      </c>
      <c r="F8762" s="13" t="n">
        <v>46159</v>
      </c>
      <c r="G8762" s="13" t="n">
        <v>46159</v>
      </c>
      <c r="H8762" s="2" t="n">
        <v>19.7</v>
      </c>
    </row>
    <row r="8763" customFormat="false" ht="15" hidden="false" customHeight="false" outlineLevel="0" collapsed="false">
      <c r="A8763" s="2" t="s">
        <v>25944</v>
      </c>
      <c r="B8763" s="2" t="s">
        <v>1086</v>
      </c>
      <c r="C8763" s="2" t="s">
        <v>139</v>
      </c>
      <c r="D8763" s="2" t="s">
        <v>17184</v>
      </c>
      <c r="E8763" s="2" t="s">
        <v>17176</v>
      </c>
      <c r="F8763" s="13" t="n">
        <v>45657</v>
      </c>
      <c r="G8763" s="13" t="n">
        <v>45657</v>
      </c>
      <c r="H8763" s="2" t="n">
        <v>6.3</v>
      </c>
    </row>
    <row r="8764" customFormat="false" ht="15" hidden="false" customHeight="false" outlineLevel="0" collapsed="false">
      <c r="A8764" s="2" t="s">
        <v>25945</v>
      </c>
      <c r="B8764" s="2" t="s">
        <v>3273</v>
      </c>
      <c r="C8764" s="2" t="s">
        <v>128</v>
      </c>
      <c r="D8764" s="2" t="s">
        <v>17180</v>
      </c>
      <c r="E8764" s="2" t="s">
        <v>17187</v>
      </c>
      <c r="F8764" s="13" t="n">
        <v>45907</v>
      </c>
      <c r="G8764" s="13" t="n">
        <v>45907</v>
      </c>
      <c r="H8764" s="2" t="n">
        <v>3.8</v>
      </c>
    </row>
    <row r="8765" customFormat="false" ht="15" hidden="false" customHeight="false" outlineLevel="0" collapsed="false">
      <c r="A8765" s="2" t="s">
        <v>25946</v>
      </c>
      <c r="B8765" s="2" t="s">
        <v>4433</v>
      </c>
      <c r="C8765" s="2" t="s">
        <v>98</v>
      </c>
      <c r="D8765" s="2" t="s">
        <v>17184</v>
      </c>
      <c r="E8765" s="2" t="s">
        <v>17187</v>
      </c>
      <c r="F8765" s="13" t="n">
        <v>45905</v>
      </c>
      <c r="G8765" s="13" t="n">
        <v>45905</v>
      </c>
      <c r="H8765" s="2" t="n">
        <v>13.4</v>
      </c>
    </row>
    <row r="8766" customFormat="false" ht="15" hidden="false" customHeight="false" outlineLevel="0" collapsed="false">
      <c r="A8766" s="2" t="s">
        <v>25947</v>
      </c>
      <c r="B8766" s="2" t="s">
        <v>3752</v>
      </c>
      <c r="C8766" s="2" t="s">
        <v>139</v>
      </c>
      <c r="D8766" s="2" t="s">
        <v>17178</v>
      </c>
      <c r="E8766" s="2" t="s">
        <v>17176</v>
      </c>
      <c r="F8766" s="13" t="n">
        <v>45827</v>
      </c>
      <c r="G8766" s="13" t="n">
        <v>45828</v>
      </c>
      <c r="H8766" s="2" t="n">
        <v>37.4</v>
      </c>
    </row>
    <row r="8767" customFormat="false" ht="15" hidden="false" customHeight="false" outlineLevel="0" collapsed="false">
      <c r="A8767" s="2" t="s">
        <v>25948</v>
      </c>
      <c r="B8767" s="2" t="s">
        <v>4813</v>
      </c>
      <c r="C8767" s="2" t="s">
        <v>145</v>
      </c>
      <c r="D8767" s="2" t="s">
        <v>17175</v>
      </c>
      <c r="E8767" s="2" t="s">
        <v>17187</v>
      </c>
      <c r="F8767" s="13" t="n">
        <v>46074</v>
      </c>
      <c r="G8767" s="13" t="n">
        <v>46075</v>
      </c>
      <c r="H8767" s="2" t="n">
        <v>31.4</v>
      </c>
    </row>
    <row r="8768" customFormat="false" ht="15" hidden="false" customHeight="false" outlineLevel="0" collapsed="false">
      <c r="A8768" s="2" t="s">
        <v>25949</v>
      </c>
      <c r="B8768" s="2" t="s">
        <v>4413</v>
      </c>
      <c r="C8768" s="2" t="s">
        <v>119</v>
      </c>
      <c r="D8768" s="2" t="s">
        <v>17175</v>
      </c>
      <c r="E8768" s="2" t="s">
        <v>17193</v>
      </c>
      <c r="F8768" s="13" t="n">
        <v>45773</v>
      </c>
      <c r="G8768" s="13" t="n">
        <v>45773</v>
      </c>
      <c r="H8768" s="2" t="n">
        <v>2.8</v>
      </c>
    </row>
    <row r="8769" customFormat="false" ht="15" hidden="false" customHeight="false" outlineLevel="0" collapsed="false">
      <c r="A8769" s="2" t="s">
        <v>25950</v>
      </c>
      <c r="B8769" s="2" t="s">
        <v>441</v>
      </c>
      <c r="C8769" s="2" t="s">
        <v>108</v>
      </c>
      <c r="D8769" s="2" t="s">
        <v>17180</v>
      </c>
      <c r="E8769" s="2" t="s">
        <v>17187</v>
      </c>
      <c r="F8769" s="13" t="n">
        <v>45904</v>
      </c>
      <c r="G8769" s="13" t="n">
        <v>45904</v>
      </c>
      <c r="H8769" s="2" t="n">
        <v>11.1</v>
      </c>
    </row>
    <row r="8770" customFormat="false" ht="15" hidden="false" customHeight="false" outlineLevel="0" collapsed="false">
      <c r="A8770" s="2" t="s">
        <v>25951</v>
      </c>
      <c r="B8770" s="2" t="s">
        <v>673</v>
      </c>
      <c r="C8770" s="2" t="s">
        <v>145</v>
      </c>
      <c r="D8770" s="2" t="s">
        <v>17178</v>
      </c>
      <c r="E8770" s="2" t="s">
        <v>17176</v>
      </c>
      <c r="F8770" s="13" t="n">
        <v>46044</v>
      </c>
      <c r="G8770" s="13" t="n">
        <v>46044</v>
      </c>
      <c r="H8770" s="2" t="n">
        <v>18.8</v>
      </c>
    </row>
    <row r="8771" customFormat="false" ht="15" hidden="false" customHeight="false" outlineLevel="0" collapsed="false">
      <c r="A8771" s="2" t="s">
        <v>25952</v>
      </c>
      <c r="B8771" s="2" t="s">
        <v>3480</v>
      </c>
      <c r="C8771" s="2" t="s">
        <v>98</v>
      </c>
      <c r="D8771" s="2" t="s">
        <v>17178</v>
      </c>
      <c r="E8771" s="2" t="s">
        <v>17176</v>
      </c>
      <c r="F8771" s="13" t="n">
        <v>46069</v>
      </c>
      <c r="G8771" s="13" t="n">
        <v>46069</v>
      </c>
      <c r="H8771" s="2" t="n">
        <v>6.1</v>
      </c>
    </row>
    <row r="8772" customFormat="false" ht="15" hidden="false" customHeight="false" outlineLevel="0" collapsed="false">
      <c r="A8772" s="2" t="s">
        <v>25953</v>
      </c>
      <c r="B8772" s="2" t="s">
        <v>2572</v>
      </c>
      <c r="C8772" s="2" t="s">
        <v>165</v>
      </c>
      <c r="D8772" s="2" t="s">
        <v>17178</v>
      </c>
      <c r="E8772" s="2" t="s">
        <v>17176</v>
      </c>
      <c r="F8772" s="13" t="n">
        <v>45859</v>
      </c>
      <c r="G8772" s="13" t="n">
        <v>45859</v>
      </c>
      <c r="H8772" s="2" t="n">
        <v>5.8</v>
      </c>
    </row>
    <row r="8773" customFormat="false" ht="15" hidden="false" customHeight="false" outlineLevel="0" collapsed="false">
      <c r="A8773" s="2" t="s">
        <v>25954</v>
      </c>
      <c r="B8773" s="2" t="s">
        <v>3311</v>
      </c>
      <c r="C8773" s="2" t="s">
        <v>165</v>
      </c>
      <c r="D8773" s="2" t="s">
        <v>17184</v>
      </c>
      <c r="E8773" s="2" t="s">
        <v>17187</v>
      </c>
      <c r="F8773" s="13" t="n">
        <v>45969</v>
      </c>
      <c r="G8773" s="13" t="n">
        <v>45969</v>
      </c>
      <c r="H8773" s="2" t="n">
        <v>17.5</v>
      </c>
    </row>
    <row r="8774" customFormat="false" ht="15" hidden="false" customHeight="false" outlineLevel="0" collapsed="false">
      <c r="A8774" s="2" t="s">
        <v>25955</v>
      </c>
      <c r="B8774" s="2" t="s">
        <v>4756</v>
      </c>
      <c r="C8774" s="2" t="s">
        <v>165</v>
      </c>
      <c r="D8774" s="2" t="s">
        <v>17178</v>
      </c>
      <c r="E8774" s="2" t="s">
        <v>17176</v>
      </c>
      <c r="F8774" s="13" t="n">
        <v>45891</v>
      </c>
      <c r="G8774" s="13" t="n">
        <v>45891</v>
      </c>
      <c r="H8774" s="2" t="n">
        <v>18.8</v>
      </c>
    </row>
    <row r="8775" customFormat="false" ht="15" hidden="false" customHeight="false" outlineLevel="0" collapsed="false">
      <c r="A8775" s="2" t="s">
        <v>25956</v>
      </c>
      <c r="B8775" s="2" t="s">
        <v>1482</v>
      </c>
      <c r="C8775" s="2" t="s">
        <v>128</v>
      </c>
      <c r="D8775" s="2" t="s">
        <v>17180</v>
      </c>
      <c r="E8775" s="2" t="s">
        <v>17193</v>
      </c>
      <c r="F8775" s="13" t="n">
        <v>46298</v>
      </c>
      <c r="G8775" s="13" t="n">
        <v>46298</v>
      </c>
      <c r="H8775" s="2" t="n">
        <v>6.5</v>
      </c>
    </row>
    <row r="8776" customFormat="false" ht="15" hidden="false" customHeight="false" outlineLevel="0" collapsed="false">
      <c r="A8776" s="2" t="s">
        <v>25957</v>
      </c>
      <c r="B8776" s="2" t="s">
        <v>3954</v>
      </c>
      <c r="C8776" s="2" t="s">
        <v>114</v>
      </c>
      <c r="D8776" s="2" t="s">
        <v>17178</v>
      </c>
      <c r="E8776" s="2" t="s">
        <v>17187</v>
      </c>
      <c r="F8776" s="13" t="n">
        <v>46026</v>
      </c>
      <c r="G8776" s="13" t="n">
        <v>46026</v>
      </c>
      <c r="H8776" s="2" t="n">
        <v>13.1</v>
      </c>
    </row>
    <row r="8777" customFormat="false" ht="15" hidden="false" customHeight="false" outlineLevel="0" collapsed="false">
      <c r="A8777" s="2" t="s">
        <v>25958</v>
      </c>
      <c r="B8777" s="2" t="s">
        <v>3241</v>
      </c>
      <c r="C8777" s="2" t="s">
        <v>128</v>
      </c>
      <c r="D8777" s="2" t="s">
        <v>17180</v>
      </c>
      <c r="E8777" s="2" t="s">
        <v>17176</v>
      </c>
      <c r="F8777" s="13" t="n">
        <v>46230</v>
      </c>
      <c r="G8777" s="13" t="n">
        <v>46230</v>
      </c>
      <c r="H8777" s="2" t="n">
        <v>7.4</v>
      </c>
    </row>
    <row r="8778" customFormat="false" ht="15" hidden="false" customHeight="false" outlineLevel="0" collapsed="false">
      <c r="A8778" s="2" t="s">
        <v>25959</v>
      </c>
      <c r="B8778" s="2" t="s">
        <v>815</v>
      </c>
      <c r="C8778" s="2" t="s">
        <v>108</v>
      </c>
      <c r="D8778" s="2" t="s">
        <v>17180</v>
      </c>
      <c r="E8778" s="2" t="s">
        <v>17187</v>
      </c>
      <c r="F8778" s="13" t="n">
        <v>45999</v>
      </c>
      <c r="G8778" s="13" t="n">
        <v>45999</v>
      </c>
      <c r="H8778" s="2" t="n">
        <v>10.7</v>
      </c>
    </row>
    <row r="8779" customFormat="false" ht="15" hidden="false" customHeight="false" outlineLevel="0" collapsed="false">
      <c r="A8779" s="2" t="s">
        <v>25960</v>
      </c>
      <c r="B8779" s="2" t="s">
        <v>4652</v>
      </c>
      <c r="C8779" s="2" t="s">
        <v>123</v>
      </c>
      <c r="D8779" s="2" t="s">
        <v>17180</v>
      </c>
      <c r="E8779" s="2" t="s">
        <v>17187</v>
      </c>
      <c r="F8779" s="13" t="n">
        <v>46021</v>
      </c>
      <c r="G8779" s="13" t="n">
        <v>46021</v>
      </c>
      <c r="H8779" s="2" t="n">
        <v>9.8</v>
      </c>
    </row>
    <row r="8780" customFormat="false" ht="15" hidden="false" customHeight="false" outlineLevel="0" collapsed="false">
      <c r="A8780" s="2" t="s">
        <v>25961</v>
      </c>
      <c r="B8780" s="2" t="s">
        <v>2023</v>
      </c>
      <c r="C8780" s="2" t="s">
        <v>165</v>
      </c>
      <c r="D8780" s="2" t="s">
        <v>17178</v>
      </c>
      <c r="E8780" s="2" t="s">
        <v>17193</v>
      </c>
      <c r="F8780" s="13" t="n">
        <v>45949</v>
      </c>
      <c r="G8780" s="13" t="n">
        <v>45949</v>
      </c>
      <c r="H8780" s="2" t="n">
        <v>3.6</v>
      </c>
    </row>
    <row r="8781" customFormat="false" ht="15" hidden="false" customHeight="false" outlineLevel="0" collapsed="false">
      <c r="A8781" s="2" t="s">
        <v>25962</v>
      </c>
      <c r="B8781" s="2" t="s">
        <v>3995</v>
      </c>
      <c r="C8781" s="2" t="s">
        <v>119</v>
      </c>
      <c r="D8781" s="2" t="s">
        <v>17180</v>
      </c>
      <c r="E8781" s="2" t="s">
        <v>17176</v>
      </c>
      <c r="F8781" s="13" t="n">
        <v>46185</v>
      </c>
      <c r="G8781" s="13" t="n">
        <v>46185</v>
      </c>
      <c r="H8781" s="2" t="n">
        <v>15.7</v>
      </c>
    </row>
    <row r="8782" customFormat="false" ht="15" hidden="false" customHeight="false" outlineLevel="0" collapsed="false">
      <c r="A8782" s="2" t="s">
        <v>25963</v>
      </c>
      <c r="B8782" s="2" t="s">
        <v>2839</v>
      </c>
      <c r="C8782" s="2" t="s">
        <v>98</v>
      </c>
      <c r="D8782" s="2" t="s">
        <v>17182</v>
      </c>
      <c r="E8782" s="2" t="s">
        <v>17176</v>
      </c>
      <c r="F8782" s="13" t="n">
        <v>46145</v>
      </c>
      <c r="G8782" s="13" t="n">
        <v>46145</v>
      </c>
      <c r="H8782" s="2" t="n">
        <v>13.5</v>
      </c>
    </row>
    <row r="8783" customFormat="false" ht="15" hidden="false" customHeight="false" outlineLevel="0" collapsed="false">
      <c r="A8783" s="2" t="s">
        <v>25964</v>
      </c>
      <c r="B8783" s="2" t="s">
        <v>1930</v>
      </c>
      <c r="C8783" s="2" t="s">
        <v>139</v>
      </c>
      <c r="D8783" s="2" t="s">
        <v>17175</v>
      </c>
      <c r="E8783" s="2" t="s">
        <v>17176</v>
      </c>
      <c r="F8783" s="13" t="n">
        <v>45882</v>
      </c>
      <c r="G8783" s="13" t="n">
        <v>45883</v>
      </c>
      <c r="H8783" s="2" t="n">
        <v>32.6</v>
      </c>
    </row>
    <row r="8784" customFormat="false" ht="15" hidden="false" customHeight="false" outlineLevel="0" collapsed="false">
      <c r="A8784" s="2" t="s">
        <v>25965</v>
      </c>
      <c r="B8784" s="2" t="s">
        <v>4669</v>
      </c>
      <c r="C8784" s="2" t="s">
        <v>108</v>
      </c>
      <c r="D8784" s="2" t="s">
        <v>17175</v>
      </c>
      <c r="E8784" s="2" t="s">
        <v>17187</v>
      </c>
      <c r="F8784" s="13" t="n">
        <v>46056</v>
      </c>
      <c r="G8784" s="13" t="n">
        <v>46056</v>
      </c>
      <c r="H8784" s="2" t="n">
        <v>10</v>
      </c>
    </row>
    <row r="8785" customFormat="false" ht="15" hidden="false" customHeight="false" outlineLevel="0" collapsed="false">
      <c r="A8785" s="2" t="s">
        <v>25966</v>
      </c>
      <c r="B8785" s="2" t="s">
        <v>1259</v>
      </c>
      <c r="C8785" s="2" t="s">
        <v>139</v>
      </c>
      <c r="D8785" s="2" t="s">
        <v>17178</v>
      </c>
      <c r="E8785" s="2" t="s">
        <v>17176</v>
      </c>
      <c r="F8785" s="13" t="n">
        <v>46305</v>
      </c>
      <c r="G8785" s="13" t="n">
        <v>46305</v>
      </c>
      <c r="H8785" s="2" t="n">
        <v>9.5</v>
      </c>
    </row>
    <row r="8786" customFormat="false" ht="15" hidden="false" customHeight="false" outlineLevel="0" collapsed="false">
      <c r="A8786" s="2" t="s">
        <v>25967</v>
      </c>
      <c r="B8786" s="2" t="s">
        <v>2880</v>
      </c>
      <c r="C8786" s="2" t="s">
        <v>114</v>
      </c>
      <c r="D8786" s="2" t="s">
        <v>17182</v>
      </c>
      <c r="E8786" s="2" t="s">
        <v>17187</v>
      </c>
      <c r="F8786" s="13" t="n">
        <v>46074</v>
      </c>
      <c r="G8786" s="13" t="n">
        <v>46074</v>
      </c>
      <c r="H8786" s="2" t="n">
        <v>5.3</v>
      </c>
    </row>
    <row r="8787" customFormat="false" ht="15" hidden="false" customHeight="false" outlineLevel="0" collapsed="false">
      <c r="A8787" s="2" t="s">
        <v>25968</v>
      </c>
      <c r="B8787" s="2" t="s">
        <v>1201</v>
      </c>
      <c r="C8787" s="2" t="s">
        <v>108</v>
      </c>
      <c r="D8787" s="2" t="s">
        <v>17182</v>
      </c>
      <c r="E8787" s="2" t="s">
        <v>17176</v>
      </c>
      <c r="F8787" s="13" t="n">
        <v>45732</v>
      </c>
      <c r="G8787" s="13" t="n">
        <v>45733</v>
      </c>
      <c r="H8787" s="2" t="n">
        <v>25.6</v>
      </c>
    </row>
    <row r="8788" customFormat="false" ht="15" hidden="false" customHeight="false" outlineLevel="0" collapsed="false">
      <c r="A8788" s="2" t="s">
        <v>25969</v>
      </c>
      <c r="B8788" s="2" t="s">
        <v>3922</v>
      </c>
      <c r="C8788" s="2" t="s">
        <v>104</v>
      </c>
      <c r="D8788" s="2" t="s">
        <v>17182</v>
      </c>
      <c r="E8788" s="2" t="s">
        <v>17176</v>
      </c>
      <c r="F8788" s="13" t="n">
        <v>46039</v>
      </c>
      <c r="G8788" s="13" t="n">
        <v>46040</v>
      </c>
      <c r="H8788" s="2" t="n">
        <v>45.7</v>
      </c>
    </row>
    <row r="8789" customFormat="false" ht="15" hidden="false" customHeight="false" outlineLevel="0" collapsed="false">
      <c r="A8789" s="2" t="s">
        <v>25970</v>
      </c>
      <c r="B8789" s="2" t="s">
        <v>644</v>
      </c>
      <c r="C8789" s="2" t="s">
        <v>145</v>
      </c>
      <c r="D8789" s="2" t="s">
        <v>17178</v>
      </c>
      <c r="E8789" s="2" t="s">
        <v>17187</v>
      </c>
      <c r="F8789" s="13" t="n">
        <v>45915</v>
      </c>
      <c r="G8789" s="13" t="n">
        <v>45915</v>
      </c>
      <c r="H8789" s="2" t="n">
        <v>10.5</v>
      </c>
    </row>
    <row r="8790" customFormat="false" ht="15" hidden="false" customHeight="false" outlineLevel="0" collapsed="false">
      <c r="A8790" s="2" t="s">
        <v>25971</v>
      </c>
      <c r="B8790" s="2" t="s">
        <v>2546</v>
      </c>
      <c r="C8790" s="2" t="s">
        <v>104</v>
      </c>
      <c r="D8790" s="2" t="s">
        <v>17178</v>
      </c>
      <c r="E8790" s="2" t="s">
        <v>17176</v>
      </c>
      <c r="F8790" s="13" t="n">
        <v>46168</v>
      </c>
      <c r="G8790" s="13" t="n">
        <v>46168</v>
      </c>
      <c r="H8790" s="2" t="n">
        <v>9.9</v>
      </c>
    </row>
    <row r="8791" customFormat="false" ht="15" hidden="false" customHeight="false" outlineLevel="0" collapsed="false">
      <c r="A8791" s="2" t="s">
        <v>25972</v>
      </c>
      <c r="B8791" s="2" t="s">
        <v>852</v>
      </c>
      <c r="C8791" s="2" t="s">
        <v>123</v>
      </c>
      <c r="D8791" s="2" t="s">
        <v>17184</v>
      </c>
      <c r="E8791" s="2" t="s">
        <v>17187</v>
      </c>
      <c r="F8791" s="13" t="n">
        <v>46005</v>
      </c>
      <c r="G8791" s="13" t="n">
        <v>46005</v>
      </c>
      <c r="H8791" s="2" t="n">
        <v>3.7</v>
      </c>
    </row>
    <row r="8792" customFormat="false" ht="15" hidden="false" customHeight="false" outlineLevel="0" collapsed="false">
      <c r="A8792" s="2" t="s">
        <v>25973</v>
      </c>
      <c r="B8792" s="2" t="s">
        <v>1185</v>
      </c>
      <c r="C8792" s="2" t="s">
        <v>145</v>
      </c>
      <c r="D8792" s="2" t="s">
        <v>17178</v>
      </c>
      <c r="E8792" s="2" t="s">
        <v>17193</v>
      </c>
      <c r="F8792" s="13" t="n">
        <v>46146</v>
      </c>
      <c r="G8792" s="13" t="n">
        <v>46146</v>
      </c>
      <c r="H8792" s="2" t="n">
        <v>6.2</v>
      </c>
    </row>
    <row r="8793" customFormat="false" ht="15" hidden="false" customHeight="false" outlineLevel="0" collapsed="false">
      <c r="A8793" s="2" t="s">
        <v>25974</v>
      </c>
      <c r="B8793" s="2" t="s">
        <v>879</v>
      </c>
      <c r="C8793" s="2" t="s">
        <v>119</v>
      </c>
      <c r="D8793" s="2" t="s">
        <v>17178</v>
      </c>
      <c r="E8793" s="2" t="s">
        <v>17187</v>
      </c>
      <c r="F8793" s="13" t="n">
        <v>46110</v>
      </c>
      <c r="G8793" s="13" t="n">
        <v>46110</v>
      </c>
      <c r="H8793" s="2" t="n">
        <v>5.5</v>
      </c>
    </row>
    <row r="8794" customFormat="false" ht="15" hidden="false" customHeight="false" outlineLevel="0" collapsed="false">
      <c r="A8794" s="2" t="s">
        <v>25975</v>
      </c>
      <c r="B8794" s="2" t="s">
        <v>2431</v>
      </c>
      <c r="C8794" s="2" t="s">
        <v>104</v>
      </c>
      <c r="D8794" s="2" t="s">
        <v>17184</v>
      </c>
      <c r="E8794" s="2" t="s">
        <v>17176</v>
      </c>
      <c r="F8794" s="13" t="n">
        <v>46165</v>
      </c>
      <c r="G8794" s="13" t="n">
        <v>46166</v>
      </c>
      <c r="H8794" s="2" t="n">
        <v>25.1</v>
      </c>
    </row>
    <row r="8795" customFormat="false" ht="15" hidden="false" customHeight="false" outlineLevel="0" collapsed="false">
      <c r="A8795" s="2" t="s">
        <v>25976</v>
      </c>
      <c r="B8795" s="2" t="s">
        <v>1001</v>
      </c>
      <c r="C8795" s="2" t="s">
        <v>98</v>
      </c>
      <c r="D8795" s="2" t="s">
        <v>17175</v>
      </c>
      <c r="E8795" s="2" t="s">
        <v>17187</v>
      </c>
      <c r="F8795" s="13" t="n">
        <v>46101</v>
      </c>
      <c r="G8795" s="13" t="n">
        <v>46102</v>
      </c>
      <c r="H8795" s="2" t="n">
        <v>32.1</v>
      </c>
    </row>
    <row r="8796" customFormat="false" ht="15" hidden="false" customHeight="false" outlineLevel="0" collapsed="false">
      <c r="A8796" s="2" t="s">
        <v>25977</v>
      </c>
      <c r="B8796" s="2" t="s">
        <v>3104</v>
      </c>
      <c r="C8796" s="2" t="s">
        <v>98</v>
      </c>
      <c r="D8796" s="2" t="s">
        <v>17182</v>
      </c>
      <c r="E8796" s="2" t="s">
        <v>17193</v>
      </c>
      <c r="F8796" s="13" t="n">
        <v>45684</v>
      </c>
      <c r="G8796" s="13" t="n">
        <v>45684</v>
      </c>
      <c r="H8796" s="2" t="n">
        <v>6.3</v>
      </c>
    </row>
    <row r="8797" customFormat="false" ht="15" hidden="false" customHeight="false" outlineLevel="0" collapsed="false">
      <c r="A8797" s="2" t="s">
        <v>25978</v>
      </c>
      <c r="B8797" s="2" t="s">
        <v>4069</v>
      </c>
      <c r="C8797" s="2" t="s">
        <v>141</v>
      </c>
      <c r="D8797" s="2" t="s">
        <v>17184</v>
      </c>
      <c r="E8797" s="2" t="s">
        <v>17176</v>
      </c>
      <c r="F8797" s="13" t="n">
        <v>46039</v>
      </c>
      <c r="G8797" s="13" t="n">
        <v>46039</v>
      </c>
      <c r="H8797" s="2" t="n">
        <v>13</v>
      </c>
    </row>
    <row r="8798" customFormat="false" ht="15" hidden="false" customHeight="false" outlineLevel="0" collapsed="false">
      <c r="A8798" s="2" t="s">
        <v>25979</v>
      </c>
      <c r="B8798" s="2" t="s">
        <v>4535</v>
      </c>
      <c r="C8798" s="2" t="s">
        <v>114</v>
      </c>
      <c r="D8798" s="2" t="s">
        <v>17178</v>
      </c>
      <c r="E8798" s="2" t="s">
        <v>17176</v>
      </c>
      <c r="F8798" s="13" t="n">
        <v>46005</v>
      </c>
      <c r="G8798" s="13" t="n">
        <v>46005</v>
      </c>
      <c r="H8798" s="2" t="n">
        <v>6.2</v>
      </c>
    </row>
    <row r="8799" customFormat="false" ht="15" hidden="false" customHeight="false" outlineLevel="0" collapsed="false">
      <c r="A8799" s="2" t="s">
        <v>25980</v>
      </c>
      <c r="B8799" s="2" t="s">
        <v>3132</v>
      </c>
      <c r="C8799" s="2" t="s">
        <v>141</v>
      </c>
      <c r="D8799" s="2" t="s">
        <v>17180</v>
      </c>
      <c r="E8799" s="2" t="s">
        <v>17187</v>
      </c>
      <c r="F8799" s="13" t="n">
        <v>46088</v>
      </c>
      <c r="G8799" s="13" t="n">
        <v>46088</v>
      </c>
      <c r="H8799" s="2" t="n">
        <v>10.5</v>
      </c>
    </row>
    <row r="8800" customFormat="false" ht="15" hidden="false" customHeight="false" outlineLevel="0" collapsed="false">
      <c r="A8800" s="2" t="s">
        <v>25981</v>
      </c>
      <c r="B8800" s="2" t="s">
        <v>5132</v>
      </c>
      <c r="C8800" s="2" t="s">
        <v>98</v>
      </c>
      <c r="D8800" s="2" t="s">
        <v>17175</v>
      </c>
      <c r="E8800" s="2" t="s">
        <v>17176</v>
      </c>
      <c r="F8800" s="13" t="n">
        <v>46198</v>
      </c>
      <c r="G8800" s="13" t="n">
        <v>46199</v>
      </c>
      <c r="H8800" s="2" t="n">
        <v>31.6</v>
      </c>
    </row>
    <row r="8801" customFormat="false" ht="15" hidden="false" customHeight="false" outlineLevel="0" collapsed="false">
      <c r="A8801" s="2" t="s">
        <v>25982</v>
      </c>
      <c r="B8801" s="2" t="s">
        <v>580</v>
      </c>
      <c r="C8801" s="2" t="s">
        <v>98</v>
      </c>
      <c r="D8801" s="2" t="s">
        <v>17178</v>
      </c>
      <c r="E8801" s="2" t="s">
        <v>17187</v>
      </c>
      <c r="F8801" s="13" t="n">
        <v>45885</v>
      </c>
      <c r="G8801" s="13" t="n">
        <v>45886</v>
      </c>
      <c r="H8801" s="2" t="n">
        <v>24</v>
      </c>
    </row>
    <row r="8802" customFormat="false" ht="15" hidden="false" customHeight="false" outlineLevel="0" collapsed="false">
      <c r="A8802" s="2" t="s">
        <v>25983</v>
      </c>
      <c r="B8802" s="2" t="s">
        <v>4218</v>
      </c>
      <c r="C8802" s="2" t="s">
        <v>98</v>
      </c>
      <c r="D8802" s="2" t="s">
        <v>17178</v>
      </c>
      <c r="E8802" s="2" t="s">
        <v>17191</v>
      </c>
      <c r="F8802" s="13" t="n">
        <v>45867</v>
      </c>
      <c r="G8802" s="13" t="n">
        <v>45867</v>
      </c>
      <c r="H8802" s="2" t="n">
        <v>1.9</v>
      </c>
    </row>
    <row r="8803" customFormat="false" ht="15" hidden="false" customHeight="false" outlineLevel="0" collapsed="false">
      <c r="A8803" s="2" t="s">
        <v>25984</v>
      </c>
      <c r="B8803" s="2" t="s">
        <v>1779</v>
      </c>
      <c r="C8803" s="2" t="s">
        <v>141</v>
      </c>
      <c r="D8803" s="2" t="s">
        <v>17175</v>
      </c>
      <c r="E8803" s="2" t="s">
        <v>17187</v>
      </c>
      <c r="F8803" s="13" t="n">
        <v>46150</v>
      </c>
      <c r="G8803" s="13" t="n">
        <v>46150</v>
      </c>
      <c r="H8803" s="2" t="n">
        <v>12.6</v>
      </c>
    </row>
    <row r="8804" customFormat="false" ht="15" hidden="false" customHeight="false" outlineLevel="0" collapsed="false">
      <c r="A8804" s="2" t="s">
        <v>25985</v>
      </c>
      <c r="B8804" s="2" t="s">
        <v>1468</v>
      </c>
      <c r="C8804" s="2" t="s">
        <v>114</v>
      </c>
      <c r="D8804" s="2" t="s">
        <v>17184</v>
      </c>
      <c r="E8804" s="2" t="s">
        <v>17187</v>
      </c>
      <c r="F8804" s="13" t="n">
        <v>46172</v>
      </c>
      <c r="G8804" s="13" t="n">
        <v>46172</v>
      </c>
      <c r="H8804" s="2" t="n">
        <v>7.9</v>
      </c>
    </row>
    <row r="8805" customFormat="false" ht="15" hidden="false" customHeight="false" outlineLevel="0" collapsed="false">
      <c r="A8805" s="2" t="s">
        <v>25986</v>
      </c>
      <c r="B8805" s="2" t="s">
        <v>768</v>
      </c>
      <c r="C8805" s="2" t="s">
        <v>119</v>
      </c>
      <c r="D8805" s="2" t="s">
        <v>17180</v>
      </c>
      <c r="E8805" s="2" t="s">
        <v>17176</v>
      </c>
      <c r="F8805" s="13" t="n">
        <v>45871</v>
      </c>
      <c r="G8805" s="13" t="n">
        <v>45872</v>
      </c>
      <c r="H8805" s="2" t="n">
        <v>35.4</v>
      </c>
    </row>
    <row r="8806" customFormat="false" ht="15" hidden="false" customHeight="false" outlineLevel="0" collapsed="false">
      <c r="A8806" s="2" t="s">
        <v>25987</v>
      </c>
      <c r="B8806" s="2" t="s">
        <v>2709</v>
      </c>
      <c r="C8806" s="2" t="s">
        <v>119</v>
      </c>
      <c r="D8806" s="2" t="s">
        <v>17180</v>
      </c>
      <c r="E8806" s="2" t="s">
        <v>17193</v>
      </c>
      <c r="F8806" s="13" t="n">
        <v>46118</v>
      </c>
      <c r="G8806" s="13" t="n">
        <v>46118</v>
      </c>
      <c r="H8806" s="2" t="n">
        <v>6</v>
      </c>
    </row>
    <row r="8807" customFormat="false" ht="15" hidden="false" customHeight="false" outlineLevel="0" collapsed="false">
      <c r="A8807" s="2" t="s">
        <v>25988</v>
      </c>
      <c r="B8807" s="2" t="s">
        <v>3382</v>
      </c>
      <c r="C8807" s="2" t="s">
        <v>139</v>
      </c>
      <c r="D8807" s="2" t="s">
        <v>17184</v>
      </c>
      <c r="E8807" s="2" t="s">
        <v>17176</v>
      </c>
      <c r="F8807" s="13" t="n">
        <v>46028</v>
      </c>
      <c r="G8807" s="13" t="n">
        <v>46029</v>
      </c>
      <c r="H8807" s="2" t="n">
        <v>24.4</v>
      </c>
    </row>
    <row r="8808" customFormat="false" ht="15" hidden="false" customHeight="false" outlineLevel="0" collapsed="false">
      <c r="A8808" s="2" t="s">
        <v>25989</v>
      </c>
      <c r="B8808" s="2" t="s">
        <v>1353</v>
      </c>
      <c r="C8808" s="2" t="s">
        <v>108</v>
      </c>
      <c r="D8808" s="2" t="s">
        <v>17175</v>
      </c>
      <c r="E8808" s="2" t="s">
        <v>17176</v>
      </c>
      <c r="F8808" s="13" t="n">
        <v>45907</v>
      </c>
      <c r="G8808" s="13" t="n">
        <v>45907</v>
      </c>
      <c r="H8808" s="2" t="n">
        <v>12.5</v>
      </c>
    </row>
    <row r="8809" customFormat="false" ht="15" hidden="false" customHeight="false" outlineLevel="0" collapsed="false">
      <c r="A8809" s="2" t="s">
        <v>25990</v>
      </c>
      <c r="B8809" s="2" t="s">
        <v>3580</v>
      </c>
      <c r="C8809" s="2" t="s">
        <v>114</v>
      </c>
      <c r="D8809" s="2" t="s">
        <v>17184</v>
      </c>
      <c r="E8809" s="2" t="s">
        <v>17187</v>
      </c>
      <c r="F8809" s="13" t="n">
        <v>45853</v>
      </c>
      <c r="G8809" s="13" t="n">
        <v>45853</v>
      </c>
      <c r="H8809" s="2" t="n">
        <v>16.7</v>
      </c>
    </row>
    <row r="8810" customFormat="false" ht="15" hidden="false" customHeight="false" outlineLevel="0" collapsed="false">
      <c r="A8810" s="2" t="s">
        <v>25991</v>
      </c>
      <c r="B8810" s="2" t="s">
        <v>1313</v>
      </c>
      <c r="C8810" s="2" t="s">
        <v>98</v>
      </c>
      <c r="D8810" s="2" t="s">
        <v>17178</v>
      </c>
      <c r="E8810" s="2" t="s">
        <v>17193</v>
      </c>
      <c r="F8810" s="13" t="n">
        <v>46161</v>
      </c>
      <c r="G8810" s="13" t="n">
        <v>46161</v>
      </c>
      <c r="H8810" s="2" t="n">
        <v>8.2</v>
      </c>
    </row>
    <row r="8811" customFormat="false" ht="15" hidden="false" customHeight="false" outlineLevel="0" collapsed="false">
      <c r="A8811" s="2" t="s">
        <v>25992</v>
      </c>
      <c r="B8811" s="2" t="s">
        <v>2650</v>
      </c>
      <c r="C8811" s="2" t="s">
        <v>114</v>
      </c>
      <c r="D8811" s="2" t="s">
        <v>17175</v>
      </c>
      <c r="E8811" s="2" t="s">
        <v>17193</v>
      </c>
      <c r="F8811" s="13" t="n">
        <v>45858</v>
      </c>
      <c r="G8811" s="13" t="n">
        <v>45858</v>
      </c>
      <c r="H8811" s="2" t="n">
        <v>13</v>
      </c>
    </row>
    <row r="8812" customFormat="false" ht="15" hidden="false" customHeight="false" outlineLevel="0" collapsed="false">
      <c r="A8812" s="2" t="s">
        <v>25993</v>
      </c>
      <c r="B8812" s="2" t="s">
        <v>1751</v>
      </c>
      <c r="C8812" s="2" t="s">
        <v>114</v>
      </c>
      <c r="D8812" s="2" t="s">
        <v>17180</v>
      </c>
      <c r="E8812" s="2" t="s">
        <v>17193</v>
      </c>
      <c r="F8812" s="13" t="n">
        <v>45950</v>
      </c>
      <c r="G8812" s="13" t="n">
        <v>45950</v>
      </c>
      <c r="H8812" s="2" t="n">
        <v>4.3</v>
      </c>
    </row>
    <row r="8813" customFormat="false" ht="15" hidden="false" customHeight="false" outlineLevel="0" collapsed="false">
      <c r="A8813" s="2" t="s">
        <v>25994</v>
      </c>
      <c r="B8813" s="2" t="s">
        <v>4130</v>
      </c>
      <c r="C8813" s="2" t="s">
        <v>139</v>
      </c>
      <c r="D8813" s="2" t="s">
        <v>17178</v>
      </c>
      <c r="E8813" s="2" t="s">
        <v>17193</v>
      </c>
      <c r="F8813" s="13" t="n">
        <v>46055</v>
      </c>
      <c r="G8813" s="13" t="n">
        <v>46055</v>
      </c>
      <c r="H8813" s="2" t="n">
        <v>4.5</v>
      </c>
    </row>
    <row r="8814" customFormat="false" ht="15" hidden="false" customHeight="false" outlineLevel="0" collapsed="false">
      <c r="A8814" s="2" t="s">
        <v>25995</v>
      </c>
      <c r="B8814" s="2" t="s">
        <v>1443</v>
      </c>
      <c r="C8814" s="2" t="s">
        <v>104</v>
      </c>
      <c r="D8814" s="2" t="s">
        <v>17175</v>
      </c>
      <c r="E8814" s="2" t="s">
        <v>17187</v>
      </c>
      <c r="F8814" s="13" t="n">
        <v>45958</v>
      </c>
      <c r="G8814" s="13" t="n">
        <v>45958</v>
      </c>
      <c r="H8814" s="2" t="n">
        <v>18.7</v>
      </c>
    </row>
    <row r="8815" customFormat="false" ht="15" hidden="false" customHeight="false" outlineLevel="0" collapsed="false">
      <c r="A8815" s="2" t="s">
        <v>25996</v>
      </c>
      <c r="B8815" s="2" t="s">
        <v>315</v>
      </c>
      <c r="C8815" s="2" t="s">
        <v>98</v>
      </c>
      <c r="D8815" s="2" t="s">
        <v>17182</v>
      </c>
      <c r="E8815" s="2" t="s">
        <v>17193</v>
      </c>
      <c r="F8815" s="13" t="n">
        <v>45894</v>
      </c>
      <c r="G8815" s="13" t="n">
        <v>45894</v>
      </c>
      <c r="H8815" s="2" t="n">
        <v>8.6</v>
      </c>
    </row>
    <row r="8816" customFormat="false" ht="15" hidden="false" customHeight="false" outlineLevel="0" collapsed="false">
      <c r="A8816" s="2" t="s">
        <v>25997</v>
      </c>
      <c r="B8816" s="2" t="s">
        <v>710</v>
      </c>
      <c r="C8816" s="2" t="s">
        <v>119</v>
      </c>
      <c r="D8816" s="2" t="s">
        <v>17175</v>
      </c>
      <c r="E8816" s="2" t="s">
        <v>17193</v>
      </c>
      <c r="F8816" s="13" t="n">
        <v>45819</v>
      </c>
      <c r="G8816" s="13" t="n">
        <v>45819</v>
      </c>
      <c r="H8816" s="2" t="n">
        <v>1.5</v>
      </c>
    </row>
    <row r="8817" customFormat="false" ht="15" hidden="false" customHeight="false" outlineLevel="0" collapsed="false">
      <c r="A8817" s="2" t="s">
        <v>25998</v>
      </c>
      <c r="B8817" s="2" t="s">
        <v>1520</v>
      </c>
      <c r="C8817" s="2" t="s">
        <v>119</v>
      </c>
      <c r="D8817" s="2" t="s">
        <v>17182</v>
      </c>
      <c r="E8817" s="2" t="s">
        <v>17187</v>
      </c>
      <c r="F8817" s="13" t="n">
        <v>45910</v>
      </c>
      <c r="G8817" s="13" t="n">
        <v>45910</v>
      </c>
      <c r="H8817" s="2" t="n">
        <v>10.8</v>
      </c>
    </row>
    <row r="8818" customFormat="false" ht="15" hidden="false" customHeight="false" outlineLevel="0" collapsed="false">
      <c r="A8818" s="2" t="s">
        <v>25999</v>
      </c>
      <c r="B8818" s="2" t="s">
        <v>2715</v>
      </c>
      <c r="C8818" s="2" t="s">
        <v>141</v>
      </c>
      <c r="D8818" s="2" t="s">
        <v>17184</v>
      </c>
      <c r="E8818" s="2" t="s">
        <v>17176</v>
      </c>
      <c r="F8818" s="13" t="n">
        <v>46145</v>
      </c>
      <c r="G8818" s="13" t="n">
        <v>46146</v>
      </c>
      <c r="H8818" s="2" t="n">
        <v>24.8</v>
      </c>
    </row>
    <row r="8819" customFormat="false" ht="15" hidden="false" customHeight="false" outlineLevel="0" collapsed="false">
      <c r="A8819" s="2" t="s">
        <v>26000</v>
      </c>
      <c r="B8819" s="2" t="s">
        <v>2451</v>
      </c>
      <c r="C8819" s="2" t="s">
        <v>98</v>
      </c>
      <c r="D8819" s="2" t="s">
        <v>17180</v>
      </c>
      <c r="E8819" s="2" t="s">
        <v>17176</v>
      </c>
      <c r="F8819" s="13" t="n">
        <v>45991</v>
      </c>
      <c r="G8819" s="13" t="n">
        <v>45991</v>
      </c>
      <c r="H8819" s="2" t="n">
        <v>9.6</v>
      </c>
    </row>
    <row r="8820" customFormat="false" ht="15" hidden="false" customHeight="false" outlineLevel="0" collapsed="false">
      <c r="A8820" s="2" t="s">
        <v>26001</v>
      </c>
      <c r="B8820" s="2" t="s">
        <v>3996</v>
      </c>
      <c r="C8820" s="2" t="s">
        <v>98</v>
      </c>
      <c r="D8820" s="2" t="s">
        <v>17175</v>
      </c>
      <c r="E8820" s="2" t="s">
        <v>17187</v>
      </c>
      <c r="F8820" s="13" t="n">
        <v>45781</v>
      </c>
      <c r="G8820" s="13" t="n">
        <v>45781</v>
      </c>
      <c r="H8820" s="2" t="n">
        <v>6.9</v>
      </c>
    </row>
    <row r="8821" customFormat="false" ht="15" hidden="false" customHeight="false" outlineLevel="0" collapsed="false">
      <c r="A8821" s="2" t="s">
        <v>26002</v>
      </c>
      <c r="B8821" s="2" t="s">
        <v>1710</v>
      </c>
      <c r="C8821" s="2" t="s">
        <v>98</v>
      </c>
      <c r="D8821" s="2" t="s">
        <v>17178</v>
      </c>
      <c r="E8821" s="2" t="s">
        <v>17187</v>
      </c>
      <c r="F8821" s="13" t="n">
        <v>45808</v>
      </c>
      <c r="G8821" s="13" t="n">
        <v>45809</v>
      </c>
      <c r="H8821" s="2" t="n">
        <v>24.7</v>
      </c>
    </row>
    <row r="8822" customFormat="false" ht="15" hidden="false" customHeight="false" outlineLevel="0" collapsed="false">
      <c r="A8822" s="2" t="s">
        <v>26003</v>
      </c>
      <c r="B8822" s="2" t="s">
        <v>2807</v>
      </c>
      <c r="C8822" s="2" t="s">
        <v>98</v>
      </c>
      <c r="D8822" s="2" t="s">
        <v>17178</v>
      </c>
      <c r="E8822" s="2" t="s">
        <v>17176</v>
      </c>
      <c r="F8822" s="13" t="n">
        <v>45996</v>
      </c>
      <c r="G8822" s="13" t="n">
        <v>45996</v>
      </c>
      <c r="H8822" s="2" t="n">
        <v>18.6</v>
      </c>
    </row>
    <row r="8823" customFormat="false" ht="15" hidden="false" customHeight="false" outlineLevel="0" collapsed="false">
      <c r="A8823" s="2" t="s">
        <v>26004</v>
      </c>
      <c r="B8823" s="2" t="s">
        <v>2458</v>
      </c>
      <c r="C8823" s="2" t="s">
        <v>139</v>
      </c>
      <c r="D8823" s="2" t="s">
        <v>17182</v>
      </c>
      <c r="E8823" s="2" t="s">
        <v>17176</v>
      </c>
      <c r="F8823" s="13" t="n">
        <v>46017</v>
      </c>
      <c r="G8823" s="13" t="n">
        <v>46019</v>
      </c>
      <c r="H8823" s="2" t="n">
        <v>51.8</v>
      </c>
    </row>
    <row r="8824" customFormat="false" ht="15" hidden="false" customHeight="false" outlineLevel="0" collapsed="false">
      <c r="A8824" s="2" t="s">
        <v>26005</v>
      </c>
      <c r="B8824" s="2" t="s">
        <v>774</v>
      </c>
      <c r="C8824" s="2" t="s">
        <v>139</v>
      </c>
      <c r="D8824" s="2" t="s">
        <v>17182</v>
      </c>
      <c r="E8824" s="2" t="s">
        <v>17176</v>
      </c>
      <c r="F8824" s="13" t="n">
        <v>46054</v>
      </c>
      <c r="G8824" s="13" t="n">
        <v>46054</v>
      </c>
      <c r="H8824" s="2" t="n">
        <v>21.4</v>
      </c>
    </row>
    <row r="8825" customFormat="false" ht="15" hidden="false" customHeight="false" outlineLevel="0" collapsed="false">
      <c r="A8825" s="2" t="s">
        <v>26006</v>
      </c>
      <c r="B8825" s="2" t="s">
        <v>3295</v>
      </c>
      <c r="C8825" s="2" t="s">
        <v>128</v>
      </c>
      <c r="D8825" s="2" t="s">
        <v>17182</v>
      </c>
      <c r="E8825" s="2" t="s">
        <v>17187</v>
      </c>
      <c r="F8825" s="13" t="n">
        <v>46156</v>
      </c>
      <c r="G8825" s="13" t="n">
        <v>46157</v>
      </c>
      <c r="H8825" s="2" t="n">
        <v>25.8</v>
      </c>
    </row>
    <row r="8826" customFormat="false" ht="15" hidden="false" customHeight="false" outlineLevel="0" collapsed="false">
      <c r="A8826" s="2" t="s">
        <v>26007</v>
      </c>
      <c r="B8826" s="2" t="s">
        <v>4336</v>
      </c>
      <c r="C8826" s="2" t="s">
        <v>119</v>
      </c>
      <c r="D8826" s="2" t="s">
        <v>17184</v>
      </c>
      <c r="E8826" s="2" t="s">
        <v>17176</v>
      </c>
      <c r="F8826" s="13" t="n">
        <v>46023</v>
      </c>
      <c r="G8826" s="13" t="n">
        <v>46023</v>
      </c>
      <c r="H8826" s="2" t="n">
        <v>9.5</v>
      </c>
    </row>
    <row r="8827" customFormat="false" ht="15" hidden="false" customHeight="false" outlineLevel="0" collapsed="false">
      <c r="A8827" s="2" t="s">
        <v>26008</v>
      </c>
      <c r="B8827" s="2" t="s">
        <v>282</v>
      </c>
      <c r="C8827" s="2" t="s">
        <v>119</v>
      </c>
      <c r="D8827" s="2" t="s">
        <v>17182</v>
      </c>
      <c r="E8827" s="2" t="s">
        <v>17187</v>
      </c>
      <c r="F8827" s="13" t="n">
        <v>46006</v>
      </c>
      <c r="G8827" s="13" t="n">
        <v>46006</v>
      </c>
      <c r="H8827" s="2" t="n">
        <v>8</v>
      </c>
    </row>
    <row r="8828" customFormat="false" ht="15" hidden="false" customHeight="false" outlineLevel="0" collapsed="false">
      <c r="A8828" s="2" t="s">
        <v>26009</v>
      </c>
      <c r="B8828" s="2" t="s">
        <v>1714</v>
      </c>
      <c r="C8828" s="2" t="s">
        <v>98</v>
      </c>
      <c r="D8828" s="2" t="s">
        <v>17184</v>
      </c>
      <c r="E8828" s="2" t="s">
        <v>17187</v>
      </c>
      <c r="F8828" s="13" t="n">
        <v>45704</v>
      </c>
      <c r="G8828" s="13" t="n">
        <v>45704</v>
      </c>
      <c r="H8828" s="2" t="n">
        <v>5.9</v>
      </c>
    </row>
    <row r="8829" customFormat="false" ht="15" hidden="false" customHeight="false" outlineLevel="0" collapsed="false">
      <c r="A8829" s="2" t="s">
        <v>26010</v>
      </c>
      <c r="B8829" s="2" t="s">
        <v>3897</v>
      </c>
      <c r="C8829" s="2" t="s">
        <v>165</v>
      </c>
      <c r="D8829" s="2" t="s">
        <v>17180</v>
      </c>
      <c r="E8829" s="2" t="s">
        <v>17187</v>
      </c>
      <c r="F8829" s="13" t="n">
        <v>45976</v>
      </c>
      <c r="G8829" s="13" t="n">
        <v>45976</v>
      </c>
      <c r="H8829" s="2" t="n">
        <v>6.2</v>
      </c>
    </row>
    <row r="8830" customFormat="false" ht="15" hidden="false" customHeight="false" outlineLevel="0" collapsed="false">
      <c r="A8830" s="2" t="s">
        <v>26011</v>
      </c>
      <c r="B8830" s="2" t="s">
        <v>3799</v>
      </c>
      <c r="C8830" s="2" t="s">
        <v>163</v>
      </c>
      <c r="D8830" s="2" t="s">
        <v>17178</v>
      </c>
      <c r="E8830" s="2" t="s">
        <v>17176</v>
      </c>
      <c r="F8830" s="13" t="n">
        <v>45797</v>
      </c>
      <c r="G8830" s="13" t="n">
        <v>45797</v>
      </c>
      <c r="H8830" s="2" t="n">
        <v>18.7</v>
      </c>
    </row>
    <row r="8831" customFormat="false" ht="15" hidden="false" customHeight="false" outlineLevel="0" collapsed="false">
      <c r="A8831" s="2" t="s">
        <v>26012</v>
      </c>
      <c r="B8831" s="2" t="s">
        <v>4411</v>
      </c>
      <c r="C8831" s="2" t="s">
        <v>128</v>
      </c>
      <c r="D8831" s="2" t="s">
        <v>17175</v>
      </c>
      <c r="E8831" s="2" t="s">
        <v>17191</v>
      </c>
      <c r="F8831" s="13" t="n">
        <v>45697</v>
      </c>
      <c r="G8831" s="13" t="n">
        <v>45697</v>
      </c>
      <c r="H8831" s="2" t="n">
        <v>2.4</v>
      </c>
    </row>
    <row r="8832" customFormat="false" ht="15" hidden="false" customHeight="false" outlineLevel="0" collapsed="false">
      <c r="A8832" s="2" t="s">
        <v>26013</v>
      </c>
      <c r="B8832" s="2" t="s">
        <v>338</v>
      </c>
      <c r="C8832" s="2" t="s">
        <v>139</v>
      </c>
      <c r="D8832" s="2" t="s">
        <v>17180</v>
      </c>
      <c r="E8832" s="2" t="s">
        <v>17187</v>
      </c>
      <c r="F8832" s="13" t="n">
        <v>46097</v>
      </c>
      <c r="G8832" s="13" t="n">
        <v>46097</v>
      </c>
      <c r="H8832" s="2" t="n">
        <v>18.5</v>
      </c>
    </row>
    <row r="8833" customFormat="false" ht="15" hidden="false" customHeight="false" outlineLevel="0" collapsed="false">
      <c r="A8833" s="2" t="s">
        <v>26014</v>
      </c>
      <c r="B8833" s="2" t="s">
        <v>170</v>
      </c>
      <c r="C8833" s="2" t="s">
        <v>98</v>
      </c>
      <c r="D8833" s="2" t="s">
        <v>17184</v>
      </c>
      <c r="E8833" s="2" t="s">
        <v>17193</v>
      </c>
      <c r="F8833" s="13" t="n">
        <v>45927</v>
      </c>
      <c r="G8833" s="13" t="n">
        <v>45927</v>
      </c>
      <c r="H8833" s="2" t="n">
        <v>5.5</v>
      </c>
    </row>
    <row r="8834" customFormat="false" ht="15" hidden="false" customHeight="false" outlineLevel="0" collapsed="false">
      <c r="A8834" s="2" t="s">
        <v>26015</v>
      </c>
      <c r="B8834" s="2" t="s">
        <v>2490</v>
      </c>
      <c r="C8834" s="2" t="s">
        <v>165</v>
      </c>
      <c r="D8834" s="2" t="s">
        <v>17178</v>
      </c>
      <c r="E8834" s="2" t="s">
        <v>17193</v>
      </c>
      <c r="F8834" s="13" t="n">
        <v>45927</v>
      </c>
      <c r="G8834" s="13" t="n">
        <v>45927</v>
      </c>
      <c r="H8834" s="2" t="n">
        <v>12.3</v>
      </c>
    </row>
    <row r="8835" customFormat="false" ht="15" hidden="false" customHeight="false" outlineLevel="0" collapsed="false">
      <c r="A8835" s="2" t="s">
        <v>26016</v>
      </c>
      <c r="B8835" s="2" t="s">
        <v>1528</v>
      </c>
      <c r="C8835" s="2" t="s">
        <v>165</v>
      </c>
      <c r="D8835" s="2" t="s">
        <v>17178</v>
      </c>
      <c r="E8835" s="2" t="s">
        <v>17193</v>
      </c>
      <c r="F8835" s="13" t="n">
        <v>45803</v>
      </c>
      <c r="G8835" s="13" t="n">
        <v>45803</v>
      </c>
      <c r="H8835" s="2" t="n">
        <v>3.5</v>
      </c>
    </row>
    <row r="8836" customFormat="false" ht="15" hidden="false" customHeight="false" outlineLevel="0" collapsed="false">
      <c r="A8836" s="2" t="s">
        <v>26017</v>
      </c>
      <c r="B8836" s="2" t="s">
        <v>3907</v>
      </c>
      <c r="C8836" s="2" t="s">
        <v>104</v>
      </c>
      <c r="D8836" s="2" t="s">
        <v>17182</v>
      </c>
      <c r="E8836" s="2" t="s">
        <v>17176</v>
      </c>
      <c r="F8836" s="13" t="n">
        <v>46152</v>
      </c>
      <c r="G8836" s="13" t="n">
        <v>46152</v>
      </c>
      <c r="H8836" s="2" t="n">
        <v>12.3</v>
      </c>
    </row>
    <row r="8837" customFormat="false" ht="15" hidden="false" customHeight="false" outlineLevel="0" collapsed="false">
      <c r="A8837" s="2" t="s">
        <v>26018</v>
      </c>
      <c r="B8837" s="2" t="s">
        <v>3153</v>
      </c>
      <c r="C8837" s="2" t="s">
        <v>163</v>
      </c>
      <c r="D8837" s="2" t="s">
        <v>17180</v>
      </c>
      <c r="E8837" s="2" t="s">
        <v>17193</v>
      </c>
      <c r="F8837" s="13" t="n">
        <v>46004</v>
      </c>
      <c r="G8837" s="13" t="n">
        <v>46004</v>
      </c>
      <c r="H8837" s="2" t="n">
        <v>3</v>
      </c>
    </row>
    <row r="8838" customFormat="false" ht="15" hidden="false" customHeight="false" outlineLevel="0" collapsed="false">
      <c r="A8838" s="2" t="s">
        <v>26019</v>
      </c>
      <c r="B8838" s="2" t="s">
        <v>2245</v>
      </c>
      <c r="C8838" s="2" t="s">
        <v>114</v>
      </c>
      <c r="D8838" s="2" t="s">
        <v>17178</v>
      </c>
      <c r="E8838" s="2" t="s">
        <v>17193</v>
      </c>
      <c r="F8838" s="13" t="n">
        <v>46074</v>
      </c>
      <c r="G8838" s="13" t="n">
        <v>46074</v>
      </c>
      <c r="H8838" s="2" t="n">
        <v>6.8</v>
      </c>
    </row>
    <row r="8839" customFormat="false" ht="15" hidden="false" customHeight="false" outlineLevel="0" collapsed="false">
      <c r="A8839" s="2" t="s">
        <v>26020</v>
      </c>
      <c r="B8839" s="2" t="s">
        <v>2274</v>
      </c>
      <c r="C8839" s="2" t="s">
        <v>165</v>
      </c>
      <c r="D8839" s="2" t="s">
        <v>17184</v>
      </c>
      <c r="E8839" s="2" t="s">
        <v>17176</v>
      </c>
      <c r="F8839" s="13" t="n">
        <v>46037</v>
      </c>
      <c r="G8839" s="13" t="n">
        <v>46037</v>
      </c>
      <c r="H8839" s="2" t="n">
        <v>7.9</v>
      </c>
    </row>
    <row r="8840" customFormat="false" ht="15" hidden="false" customHeight="false" outlineLevel="0" collapsed="false">
      <c r="A8840" s="2" t="s">
        <v>26021</v>
      </c>
      <c r="B8840" s="2" t="s">
        <v>1026</v>
      </c>
      <c r="C8840" s="2" t="s">
        <v>108</v>
      </c>
      <c r="D8840" s="2" t="s">
        <v>17178</v>
      </c>
      <c r="E8840" s="2" t="s">
        <v>17187</v>
      </c>
      <c r="F8840" s="13" t="n">
        <v>46065</v>
      </c>
      <c r="G8840" s="13" t="n">
        <v>46066</v>
      </c>
      <c r="H8840" s="2" t="n">
        <v>32.3</v>
      </c>
    </row>
    <row r="8841" customFormat="false" ht="15" hidden="false" customHeight="false" outlineLevel="0" collapsed="false">
      <c r="A8841" s="2" t="s">
        <v>26022</v>
      </c>
      <c r="B8841" s="2" t="s">
        <v>3488</v>
      </c>
      <c r="C8841" s="2" t="s">
        <v>98</v>
      </c>
      <c r="D8841" s="2" t="s">
        <v>17175</v>
      </c>
      <c r="E8841" s="2" t="s">
        <v>17193</v>
      </c>
      <c r="F8841" s="13" t="n">
        <v>45831</v>
      </c>
      <c r="G8841" s="13" t="n">
        <v>45831</v>
      </c>
      <c r="H8841" s="2" t="n">
        <v>2</v>
      </c>
    </row>
    <row r="8842" customFormat="false" ht="15" hidden="false" customHeight="false" outlineLevel="0" collapsed="false">
      <c r="A8842" s="2" t="s">
        <v>26023</v>
      </c>
      <c r="B8842" s="2" t="s">
        <v>3112</v>
      </c>
      <c r="C8842" s="2" t="s">
        <v>141</v>
      </c>
      <c r="D8842" s="2" t="s">
        <v>17178</v>
      </c>
      <c r="E8842" s="2" t="s">
        <v>17193</v>
      </c>
      <c r="F8842" s="13" t="n">
        <v>45874</v>
      </c>
      <c r="G8842" s="13" t="n">
        <v>45874</v>
      </c>
      <c r="H8842" s="2" t="n">
        <v>10.4</v>
      </c>
    </row>
    <row r="8843" customFormat="false" ht="15" hidden="false" customHeight="false" outlineLevel="0" collapsed="false">
      <c r="A8843" s="2" t="s">
        <v>26024</v>
      </c>
      <c r="B8843" s="2" t="s">
        <v>2387</v>
      </c>
      <c r="C8843" s="2" t="s">
        <v>98</v>
      </c>
      <c r="D8843" s="2" t="s">
        <v>17178</v>
      </c>
      <c r="E8843" s="2" t="s">
        <v>17187</v>
      </c>
      <c r="F8843" s="13" t="n">
        <v>45815</v>
      </c>
      <c r="G8843" s="13" t="n">
        <v>45815</v>
      </c>
      <c r="H8843" s="2" t="n">
        <v>11.8</v>
      </c>
    </row>
    <row r="8844" customFormat="false" ht="15" hidden="false" customHeight="false" outlineLevel="0" collapsed="false">
      <c r="A8844" s="2" t="s">
        <v>26025</v>
      </c>
      <c r="B8844" s="2" t="s">
        <v>2636</v>
      </c>
      <c r="C8844" s="2" t="s">
        <v>119</v>
      </c>
      <c r="D8844" s="2" t="s">
        <v>17182</v>
      </c>
      <c r="E8844" s="2" t="s">
        <v>17176</v>
      </c>
      <c r="F8844" s="13" t="n">
        <v>45700</v>
      </c>
      <c r="G8844" s="13" t="n">
        <v>45700</v>
      </c>
      <c r="H8844" s="2" t="n">
        <v>18.3</v>
      </c>
    </row>
    <row r="8845" customFormat="false" ht="15" hidden="false" customHeight="false" outlineLevel="0" collapsed="false">
      <c r="A8845" s="2" t="s">
        <v>26026</v>
      </c>
      <c r="B8845" s="2" t="s">
        <v>605</v>
      </c>
      <c r="C8845" s="2" t="s">
        <v>165</v>
      </c>
      <c r="D8845" s="2" t="s">
        <v>17175</v>
      </c>
      <c r="E8845" s="2" t="s">
        <v>17176</v>
      </c>
      <c r="F8845" s="13" t="n">
        <v>46008</v>
      </c>
      <c r="G8845" s="13" t="n">
        <v>46008</v>
      </c>
      <c r="H8845" s="2" t="n">
        <v>15.5</v>
      </c>
    </row>
    <row r="8846" customFormat="false" ht="15" hidden="false" customHeight="false" outlineLevel="0" collapsed="false">
      <c r="A8846" s="2" t="s">
        <v>26027</v>
      </c>
      <c r="B8846" s="2" t="s">
        <v>5001</v>
      </c>
      <c r="C8846" s="2" t="s">
        <v>98</v>
      </c>
      <c r="D8846" s="2" t="s">
        <v>17175</v>
      </c>
      <c r="E8846" s="2" t="s">
        <v>17176</v>
      </c>
      <c r="F8846" s="13" t="n">
        <v>46179</v>
      </c>
      <c r="G8846" s="13" t="n">
        <v>46180</v>
      </c>
      <c r="H8846" s="2" t="n">
        <v>27.8</v>
      </c>
    </row>
    <row r="8847" customFormat="false" ht="15" hidden="false" customHeight="false" outlineLevel="0" collapsed="false">
      <c r="A8847" s="2" t="s">
        <v>26028</v>
      </c>
      <c r="B8847" s="2" t="s">
        <v>2356</v>
      </c>
      <c r="C8847" s="2" t="s">
        <v>139</v>
      </c>
      <c r="D8847" s="2" t="s">
        <v>17178</v>
      </c>
      <c r="E8847" s="2" t="s">
        <v>17176</v>
      </c>
      <c r="F8847" s="13" t="n">
        <v>45822</v>
      </c>
      <c r="G8847" s="13" t="n">
        <v>45822</v>
      </c>
      <c r="H8847" s="2" t="n">
        <v>8.9</v>
      </c>
    </row>
    <row r="8848" customFormat="false" ht="15" hidden="false" customHeight="false" outlineLevel="0" collapsed="false">
      <c r="A8848" s="2" t="s">
        <v>26029</v>
      </c>
      <c r="B8848" s="2" t="s">
        <v>2079</v>
      </c>
      <c r="C8848" s="2" t="s">
        <v>98</v>
      </c>
      <c r="D8848" s="2" t="s">
        <v>17180</v>
      </c>
      <c r="E8848" s="2" t="s">
        <v>17176</v>
      </c>
      <c r="F8848" s="13" t="n">
        <v>45973</v>
      </c>
      <c r="G8848" s="13" t="n">
        <v>45973</v>
      </c>
      <c r="H8848" s="2" t="n">
        <v>11.3</v>
      </c>
    </row>
    <row r="8849" customFormat="false" ht="15" hidden="false" customHeight="false" outlineLevel="0" collapsed="false">
      <c r="A8849" s="2" t="s">
        <v>26030</v>
      </c>
      <c r="B8849" s="2" t="s">
        <v>2388</v>
      </c>
      <c r="C8849" s="2" t="s">
        <v>104</v>
      </c>
      <c r="D8849" s="2" t="s">
        <v>17180</v>
      </c>
      <c r="E8849" s="2" t="s">
        <v>17187</v>
      </c>
      <c r="F8849" s="13" t="n">
        <v>45831</v>
      </c>
      <c r="G8849" s="13" t="n">
        <v>45831</v>
      </c>
      <c r="H8849" s="2" t="n">
        <v>6</v>
      </c>
    </row>
    <row r="8850" customFormat="false" ht="15" hidden="false" customHeight="false" outlineLevel="0" collapsed="false">
      <c r="A8850" s="2" t="s">
        <v>26031</v>
      </c>
      <c r="B8850" s="2" t="s">
        <v>1771</v>
      </c>
      <c r="C8850" s="2" t="s">
        <v>98</v>
      </c>
      <c r="D8850" s="2" t="s">
        <v>17184</v>
      </c>
      <c r="E8850" s="2" t="s">
        <v>17187</v>
      </c>
      <c r="F8850" s="13" t="n">
        <v>45730</v>
      </c>
      <c r="G8850" s="13" t="n">
        <v>45730</v>
      </c>
      <c r="H8850" s="2" t="n">
        <v>11.7</v>
      </c>
    </row>
    <row r="8851" customFormat="false" ht="15" hidden="false" customHeight="false" outlineLevel="0" collapsed="false">
      <c r="A8851" s="2" t="s">
        <v>26032</v>
      </c>
      <c r="B8851" s="2" t="s">
        <v>246</v>
      </c>
      <c r="C8851" s="2" t="s">
        <v>119</v>
      </c>
      <c r="D8851" s="2" t="s">
        <v>17178</v>
      </c>
      <c r="E8851" s="2" t="s">
        <v>17176</v>
      </c>
      <c r="F8851" s="13" t="n">
        <v>46006</v>
      </c>
      <c r="G8851" s="13" t="n">
        <v>46006</v>
      </c>
      <c r="H8851" s="2" t="n">
        <v>23.9</v>
      </c>
    </row>
    <row r="8852" customFormat="false" ht="15" hidden="false" customHeight="false" outlineLevel="0" collapsed="false">
      <c r="A8852" s="2" t="s">
        <v>26033</v>
      </c>
      <c r="B8852" s="2" t="s">
        <v>717</v>
      </c>
      <c r="C8852" s="2" t="s">
        <v>141</v>
      </c>
      <c r="D8852" s="2" t="s">
        <v>17175</v>
      </c>
      <c r="E8852" s="2" t="s">
        <v>17176</v>
      </c>
      <c r="F8852" s="13" t="n">
        <v>45950</v>
      </c>
      <c r="G8852" s="13" t="n">
        <v>45950</v>
      </c>
      <c r="H8852" s="2" t="n">
        <v>22.3</v>
      </c>
    </row>
    <row r="8853" customFormat="false" ht="15" hidden="false" customHeight="false" outlineLevel="0" collapsed="false">
      <c r="A8853" s="2" t="s">
        <v>26034</v>
      </c>
      <c r="B8853" s="2" t="s">
        <v>944</v>
      </c>
      <c r="C8853" s="2" t="s">
        <v>114</v>
      </c>
      <c r="D8853" s="2" t="s">
        <v>17178</v>
      </c>
      <c r="E8853" s="2" t="s">
        <v>17176</v>
      </c>
      <c r="F8853" s="13" t="n">
        <v>46062</v>
      </c>
      <c r="G8853" s="13" t="n">
        <v>46063</v>
      </c>
      <c r="H8853" s="2" t="n">
        <v>33.5</v>
      </c>
    </row>
    <row r="8854" customFormat="false" ht="15" hidden="false" customHeight="false" outlineLevel="0" collapsed="false">
      <c r="A8854" s="2" t="s">
        <v>26035</v>
      </c>
      <c r="B8854" s="2" t="s">
        <v>4073</v>
      </c>
      <c r="C8854" s="2" t="s">
        <v>119</v>
      </c>
      <c r="D8854" s="2" t="s">
        <v>17175</v>
      </c>
      <c r="E8854" s="2" t="s">
        <v>17176</v>
      </c>
      <c r="F8854" s="13" t="n">
        <v>45959</v>
      </c>
      <c r="G8854" s="13" t="n">
        <v>45960</v>
      </c>
      <c r="H8854" s="2" t="n">
        <v>29.8</v>
      </c>
    </row>
    <row r="8855" customFormat="false" ht="15" hidden="false" customHeight="false" outlineLevel="0" collapsed="false">
      <c r="A8855" s="2" t="s">
        <v>26036</v>
      </c>
      <c r="B8855" s="2" t="s">
        <v>3252</v>
      </c>
      <c r="C8855" s="2" t="s">
        <v>139</v>
      </c>
      <c r="D8855" s="2" t="s">
        <v>17175</v>
      </c>
      <c r="E8855" s="2" t="s">
        <v>17176</v>
      </c>
      <c r="F8855" s="13" t="n">
        <v>46047</v>
      </c>
      <c r="G8855" s="13" t="n">
        <v>46048</v>
      </c>
      <c r="H8855" s="2" t="n">
        <v>38.1</v>
      </c>
    </row>
    <row r="8856" customFormat="false" ht="15" hidden="false" customHeight="false" outlineLevel="0" collapsed="false">
      <c r="A8856" s="2" t="s">
        <v>26037</v>
      </c>
      <c r="B8856" s="2" t="s">
        <v>1877</v>
      </c>
      <c r="C8856" s="2" t="s">
        <v>139</v>
      </c>
      <c r="D8856" s="2" t="s">
        <v>17175</v>
      </c>
      <c r="E8856" s="2" t="s">
        <v>17187</v>
      </c>
      <c r="F8856" s="13" t="n">
        <v>46073</v>
      </c>
      <c r="G8856" s="13" t="n">
        <v>46073</v>
      </c>
      <c r="H8856" s="2" t="n">
        <v>7.9</v>
      </c>
    </row>
    <row r="8857" customFormat="false" ht="15" hidden="false" customHeight="false" outlineLevel="0" collapsed="false">
      <c r="A8857" s="2" t="s">
        <v>26038</v>
      </c>
      <c r="B8857" s="2" t="s">
        <v>1121</v>
      </c>
      <c r="C8857" s="2" t="s">
        <v>104</v>
      </c>
      <c r="D8857" s="2" t="s">
        <v>17178</v>
      </c>
      <c r="E8857" s="2" t="s">
        <v>17187</v>
      </c>
      <c r="F8857" s="13" t="n">
        <v>45887</v>
      </c>
      <c r="G8857" s="13" t="n">
        <v>45887</v>
      </c>
      <c r="H8857" s="2" t="n">
        <v>3.6</v>
      </c>
    </row>
    <row r="8858" customFormat="false" ht="15" hidden="false" customHeight="false" outlineLevel="0" collapsed="false">
      <c r="A8858" s="2" t="s">
        <v>26039</v>
      </c>
      <c r="B8858" s="2" t="s">
        <v>1517</v>
      </c>
      <c r="C8858" s="2" t="s">
        <v>114</v>
      </c>
      <c r="D8858" s="2" t="s">
        <v>17178</v>
      </c>
      <c r="E8858" s="2" t="s">
        <v>17176</v>
      </c>
      <c r="F8858" s="13" t="n">
        <v>45790</v>
      </c>
      <c r="G8858" s="13" t="n">
        <v>45790</v>
      </c>
      <c r="H8858" s="2" t="n">
        <v>11.8</v>
      </c>
    </row>
    <row r="8859" customFormat="false" ht="15" hidden="false" customHeight="false" outlineLevel="0" collapsed="false">
      <c r="A8859" s="2" t="s">
        <v>26040</v>
      </c>
      <c r="B8859" s="2" t="s">
        <v>4479</v>
      </c>
      <c r="C8859" s="2" t="s">
        <v>98</v>
      </c>
      <c r="D8859" s="2" t="s">
        <v>17178</v>
      </c>
      <c r="E8859" s="2" t="s">
        <v>17187</v>
      </c>
      <c r="F8859" s="13" t="n">
        <v>45898</v>
      </c>
      <c r="G8859" s="13" t="n">
        <v>45899</v>
      </c>
      <c r="H8859" s="2" t="n">
        <v>32.5</v>
      </c>
    </row>
    <row r="8860" customFormat="false" ht="15" hidden="false" customHeight="false" outlineLevel="0" collapsed="false">
      <c r="A8860" s="2" t="s">
        <v>26041</v>
      </c>
      <c r="B8860" s="2" t="s">
        <v>1712</v>
      </c>
      <c r="C8860" s="2" t="s">
        <v>98</v>
      </c>
      <c r="D8860" s="2" t="s">
        <v>17178</v>
      </c>
      <c r="E8860" s="2" t="s">
        <v>17176</v>
      </c>
      <c r="F8860" s="13" t="n">
        <v>46036</v>
      </c>
      <c r="G8860" s="13" t="n">
        <v>46038</v>
      </c>
      <c r="H8860" s="2" t="n">
        <v>54.3</v>
      </c>
    </row>
    <row r="8861" customFormat="false" ht="15" hidden="false" customHeight="false" outlineLevel="0" collapsed="false">
      <c r="A8861" s="2" t="s">
        <v>26042</v>
      </c>
      <c r="B8861" s="2" t="s">
        <v>2454</v>
      </c>
      <c r="C8861" s="2" t="s">
        <v>139</v>
      </c>
      <c r="D8861" s="2" t="s">
        <v>17175</v>
      </c>
      <c r="E8861" s="2" t="s">
        <v>17176</v>
      </c>
      <c r="F8861" s="13" t="n">
        <v>45972</v>
      </c>
      <c r="G8861" s="13" t="n">
        <v>45972</v>
      </c>
      <c r="H8861" s="2" t="n">
        <v>10.4</v>
      </c>
    </row>
    <row r="8862" customFormat="false" ht="15" hidden="false" customHeight="false" outlineLevel="0" collapsed="false">
      <c r="A8862" s="2" t="s">
        <v>26043</v>
      </c>
      <c r="B8862" s="2" t="s">
        <v>1444</v>
      </c>
      <c r="C8862" s="2" t="s">
        <v>165</v>
      </c>
      <c r="D8862" s="2" t="s">
        <v>17178</v>
      </c>
      <c r="E8862" s="2" t="s">
        <v>17187</v>
      </c>
      <c r="F8862" s="13" t="n">
        <v>46121</v>
      </c>
      <c r="G8862" s="13" t="n">
        <v>46121</v>
      </c>
      <c r="H8862" s="2" t="n">
        <v>12.7</v>
      </c>
    </row>
    <row r="8863" customFormat="false" ht="15" hidden="false" customHeight="false" outlineLevel="0" collapsed="false">
      <c r="A8863" s="2" t="s">
        <v>26044</v>
      </c>
      <c r="B8863" s="2" t="s">
        <v>3683</v>
      </c>
      <c r="C8863" s="2" t="s">
        <v>128</v>
      </c>
      <c r="D8863" s="2" t="s">
        <v>17175</v>
      </c>
      <c r="E8863" s="2" t="s">
        <v>17176</v>
      </c>
      <c r="F8863" s="13" t="n">
        <v>46297</v>
      </c>
      <c r="G8863" s="13" t="n">
        <v>46298</v>
      </c>
      <c r="H8863" s="2" t="n">
        <v>26.4</v>
      </c>
    </row>
    <row r="8864" customFormat="false" ht="15" hidden="false" customHeight="false" outlineLevel="0" collapsed="false">
      <c r="A8864" s="2" t="s">
        <v>26045</v>
      </c>
      <c r="B8864" s="2" t="s">
        <v>3717</v>
      </c>
      <c r="C8864" s="2" t="s">
        <v>114</v>
      </c>
      <c r="D8864" s="2" t="s">
        <v>17180</v>
      </c>
      <c r="E8864" s="2" t="s">
        <v>17176</v>
      </c>
      <c r="F8864" s="13" t="n">
        <v>45817</v>
      </c>
      <c r="G8864" s="13" t="n">
        <v>45817</v>
      </c>
      <c r="H8864" s="2" t="n">
        <v>8.7</v>
      </c>
    </row>
    <row r="8865" customFormat="false" ht="15" hidden="false" customHeight="false" outlineLevel="0" collapsed="false">
      <c r="A8865" s="2" t="s">
        <v>26046</v>
      </c>
      <c r="B8865" s="2" t="s">
        <v>1989</v>
      </c>
      <c r="C8865" s="2" t="s">
        <v>123</v>
      </c>
      <c r="D8865" s="2" t="s">
        <v>17175</v>
      </c>
      <c r="E8865" s="2" t="s">
        <v>17176</v>
      </c>
      <c r="F8865" s="13" t="n">
        <v>46049</v>
      </c>
      <c r="G8865" s="13" t="n">
        <v>46049</v>
      </c>
      <c r="H8865" s="2" t="n">
        <v>9.7</v>
      </c>
    </row>
    <row r="8866" customFormat="false" ht="15" hidden="false" customHeight="false" outlineLevel="0" collapsed="false">
      <c r="A8866" s="2" t="s">
        <v>26047</v>
      </c>
      <c r="B8866" s="2" t="s">
        <v>2493</v>
      </c>
      <c r="C8866" s="2" t="s">
        <v>141</v>
      </c>
      <c r="D8866" s="2" t="s">
        <v>17175</v>
      </c>
      <c r="E8866" s="2" t="s">
        <v>17176</v>
      </c>
      <c r="F8866" s="13" t="n">
        <v>45882</v>
      </c>
      <c r="G8866" s="13" t="n">
        <v>45882</v>
      </c>
      <c r="H8866" s="2" t="n">
        <v>18.7</v>
      </c>
    </row>
    <row r="8867" customFormat="false" ht="15" hidden="false" customHeight="false" outlineLevel="0" collapsed="false">
      <c r="A8867" s="2" t="s">
        <v>26048</v>
      </c>
      <c r="B8867" s="2" t="s">
        <v>2777</v>
      </c>
      <c r="C8867" s="2" t="s">
        <v>98</v>
      </c>
      <c r="D8867" s="2" t="s">
        <v>17180</v>
      </c>
      <c r="E8867" s="2" t="s">
        <v>17193</v>
      </c>
      <c r="F8867" s="13" t="n">
        <v>46058</v>
      </c>
      <c r="G8867" s="13" t="n">
        <v>46058</v>
      </c>
      <c r="H8867" s="2" t="n">
        <v>4</v>
      </c>
    </row>
    <row r="8868" customFormat="false" ht="15" hidden="false" customHeight="false" outlineLevel="0" collapsed="false">
      <c r="A8868" s="2" t="s">
        <v>26049</v>
      </c>
      <c r="B8868" s="2" t="s">
        <v>1468</v>
      </c>
      <c r="C8868" s="2" t="s">
        <v>114</v>
      </c>
      <c r="D8868" s="2" t="s">
        <v>17184</v>
      </c>
      <c r="E8868" s="2" t="s">
        <v>17176</v>
      </c>
      <c r="F8868" s="13" t="n">
        <v>45871</v>
      </c>
      <c r="G8868" s="13" t="n">
        <v>45871</v>
      </c>
      <c r="H8868" s="2" t="n">
        <v>15.4</v>
      </c>
    </row>
    <row r="8869" customFormat="false" ht="15" hidden="false" customHeight="false" outlineLevel="0" collapsed="false">
      <c r="A8869" s="2" t="s">
        <v>26050</v>
      </c>
      <c r="B8869" s="2" t="s">
        <v>208</v>
      </c>
      <c r="C8869" s="2" t="s">
        <v>123</v>
      </c>
      <c r="D8869" s="2" t="s">
        <v>17184</v>
      </c>
      <c r="E8869" s="2" t="s">
        <v>17193</v>
      </c>
      <c r="F8869" s="13" t="n">
        <v>45821</v>
      </c>
      <c r="G8869" s="13" t="n">
        <v>45821</v>
      </c>
      <c r="H8869" s="2" t="n">
        <v>16.3</v>
      </c>
    </row>
    <row r="8870" customFormat="false" ht="15" hidden="false" customHeight="false" outlineLevel="0" collapsed="false">
      <c r="A8870" s="2" t="s">
        <v>26051</v>
      </c>
      <c r="B8870" s="2" t="s">
        <v>2281</v>
      </c>
      <c r="C8870" s="2" t="s">
        <v>139</v>
      </c>
      <c r="D8870" s="2" t="s">
        <v>17182</v>
      </c>
      <c r="E8870" s="2" t="s">
        <v>17187</v>
      </c>
      <c r="F8870" s="13" t="n">
        <v>45963</v>
      </c>
      <c r="G8870" s="13" t="n">
        <v>45963</v>
      </c>
      <c r="H8870" s="2" t="n">
        <v>11.8</v>
      </c>
    </row>
    <row r="8871" customFormat="false" ht="15" hidden="false" customHeight="false" outlineLevel="0" collapsed="false">
      <c r="A8871" s="2" t="s">
        <v>26052</v>
      </c>
      <c r="B8871" s="2" t="s">
        <v>3265</v>
      </c>
      <c r="C8871" s="2" t="s">
        <v>165</v>
      </c>
      <c r="D8871" s="2" t="s">
        <v>17178</v>
      </c>
      <c r="E8871" s="2" t="s">
        <v>17187</v>
      </c>
      <c r="F8871" s="13" t="n">
        <v>46022</v>
      </c>
      <c r="G8871" s="13" t="n">
        <v>46022</v>
      </c>
      <c r="H8871" s="2" t="n">
        <v>12</v>
      </c>
    </row>
    <row r="8872" customFormat="false" ht="15" hidden="false" customHeight="false" outlineLevel="0" collapsed="false">
      <c r="A8872" s="2" t="s">
        <v>26053</v>
      </c>
      <c r="B8872" s="2" t="s">
        <v>1891</v>
      </c>
      <c r="C8872" s="2" t="s">
        <v>114</v>
      </c>
      <c r="D8872" s="2" t="s">
        <v>17175</v>
      </c>
      <c r="E8872" s="2" t="s">
        <v>17176</v>
      </c>
      <c r="F8872" s="13" t="n">
        <v>46109</v>
      </c>
      <c r="G8872" s="13" t="n">
        <v>46109</v>
      </c>
      <c r="H8872" s="2" t="n">
        <v>13.9</v>
      </c>
    </row>
    <row r="8873" customFormat="false" ht="15" hidden="false" customHeight="false" outlineLevel="0" collapsed="false">
      <c r="A8873" s="2" t="s">
        <v>26054</v>
      </c>
      <c r="B8873" s="2" t="s">
        <v>1341</v>
      </c>
      <c r="C8873" s="2" t="s">
        <v>114</v>
      </c>
      <c r="D8873" s="2" t="s">
        <v>17182</v>
      </c>
      <c r="E8873" s="2" t="s">
        <v>17187</v>
      </c>
      <c r="F8873" s="13" t="n">
        <v>46006</v>
      </c>
      <c r="G8873" s="13" t="n">
        <v>46006</v>
      </c>
      <c r="H8873" s="2" t="n">
        <v>15.8</v>
      </c>
    </row>
    <row r="8874" customFormat="false" ht="15" hidden="false" customHeight="false" outlineLevel="0" collapsed="false">
      <c r="A8874" s="2" t="s">
        <v>26055</v>
      </c>
      <c r="B8874" s="2" t="s">
        <v>2004</v>
      </c>
      <c r="C8874" s="2" t="s">
        <v>98</v>
      </c>
      <c r="D8874" s="2" t="s">
        <v>17184</v>
      </c>
      <c r="E8874" s="2" t="s">
        <v>17176</v>
      </c>
      <c r="F8874" s="13" t="n">
        <v>45725</v>
      </c>
      <c r="G8874" s="13" t="n">
        <v>45725</v>
      </c>
      <c r="H8874" s="2" t="n">
        <v>6.8</v>
      </c>
    </row>
    <row r="8875" customFormat="false" ht="15" hidden="false" customHeight="false" outlineLevel="0" collapsed="false">
      <c r="A8875" s="2" t="s">
        <v>26056</v>
      </c>
      <c r="B8875" s="2" t="s">
        <v>3536</v>
      </c>
      <c r="C8875" s="2" t="s">
        <v>98</v>
      </c>
      <c r="D8875" s="2" t="s">
        <v>17178</v>
      </c>
      <c r="E8875" s="2" t="s">
        <v>17187</v>
      </c>
      <c r="F8875" s="13" t="n">
        <v>45746</v>
      </c>
      <c r="G8875" s="13" t="n">
        <v>45746</v>
      </c>
      <c r="H8875" s="2" t="n">
        <v>17.5</v>
      </c>
    </row>
    <row r="8876" customFormat="false" ht="15" hidden="false" customHeight="false" outlineLevel="0" collapsed="false">
      <c r="A8876" s="2" t="s">
        <v>26057</v>
      </c>
      <c r="B8876" s="2" t="s">
        <v>4996</v>
      </c>
      <c r="C8876" s="2" t="s">
        <v>98</v>
      </c>
      <c r="D8876" s="2" t="s">
        <v>17180</v>
      </c>
      <c r="E8876" s="2" t="s">
        <v>17176</v>
      </c>
      <c r="F8876" s="13" t="n">
        <v>45711</v>
      </c>
      <c r="G8876" s="13" t="n">
        <v>45711</v>
      </c>
      <c r="H8876" s="2" t="n">
        <v>17.2</v>
      </c>
    </row>
    <row r="8877" customFormat="false" ht="15" hidden="false" customHeight="false" outlineLevel="0" collapsed="false">
      <c r="A8877" s="2" t="s">
        <v>26058</v>
      </c>
      <c r="B8877" s="2" t="s">
        <v>300</v>
      </c>
      <c r="C8877" s="2" t="s">
        <v>114</v>
      </c>
      <c r="D8877" s="2" t="s">
        <v>17182</v>
      </c>
      <c r="E8877" s="2" t="s">
        <v>17187</v>
      </c>
      <c r="F8877" s="13" t="n">
        <v>46023</v>
      </c>
      <c r="G8877" s="13" t="n">
        <v>46023</v>
      </c>
      <c r="H8877" s="2" t="n">
        <v>14.3</v>
      </c>
    </row>
    <row r="8878" customFormat="false" ht="15" hidden="false" customHeight="false" outlineLevel="0" collapsed="false">
      <c r="A8878" s="2" t="s">
        <v>26059</v>
      </c>
      <c r="B8878" s="2" t="s">
        <v>3960</v>
      </c>
      <c r="C8878" s="2" t="s">
        <v>98</v>
      </c>
      <c r="D8878" s="2" t="s">
        <v>17184</v>
      </c>
      <c r="E8878" s="2" t="s">
        <v>17187</v>
      </c>
      <c r="F8878" s="13" t="n">
        <v>45769</v>
      </c>
      <c r="G8878" s="13" t="n">
        <v>45769</v>
      </c>
      <c r="H8878" s="2" t="n">
        <v>7.9</v>
      </c>
    </row>
    <row r="8879" customFormat="false" ht="15" hidden="false" customHeight="false" outlineLevel="0" collapsed="false">
      <c r="A8879" s="2" t="s">
        <v>26060</v>
      </c>
      <c r="B8879" s="2" t="s">
        <v>4312</v>
      </c>
      <c r="C8879" s="2" t="s">
        <v>114</v>
      </c>
      <c r="D8879" s="2" t="s">
        <v>17184</v>
      </c>
      <c r="E8879" s="2" t="s">
        <v>17176</v>
      </c>
      <c r="F8879" s="13" t="n">
        <v>45662</v>
      </c>
      <c r="G8879" s="13" t="n">
        <v>45662</v>
      </c>
      <c r="H8879" s="2" t="n">
        <v>13.9</v>
      </c>
    </row>
    <row r="8880" customFormat="false" ht="15" hidden="false" customHeight="false" outlineLevel="0" collapsed="false">
      <c r="A8880" s="2" t="s">
        <v>26061</v>
      </c>
      <c r="B8880" s="2" t="s">
        <v>1167</v>
      </c>
      <c r="C8880" s="2" t="s">
        <v>98</v>
      </c>
      <c r="D8880" s="2" t="s">
        <v>17178</v>
      </c>
      <c r="E8880" s="2" t="s">
        <v>17187</v>
      </c>
      <c r="F8880" s="13" t="n">
        <v>45676</v>
      </c>
      <c r="G8880" s="13" t="n">
        <v>45676</v>
      </c>
      <c r="H8880" s="2" t="n">
        <v>10.9</v>
      </c>
    </row>
    <row r="8881" customFormat="false" ht="15" hidden="false" customHeight="false" outlineLevel="0" collapsed="false">
      <c r="A8881" s="2" t="s">
        <v>26062</v>
      </c>
      <c r="B8881" s="2" t="s">
        <v>1072</v>
      </c>
      <c r="C8881" s="2" t="s">
        <v>165</v>
      </c>
      <c r="D8881" s="2" t="s">
        <v>17178</v>
      </c>
      <c r="E8881" s="2" t="s">
        <v>17176</v>
      </c>
      <c r="F8881" s="13" t="n">
        <v>45695</v>
      </c>
      <c r="G8881" s="13" t="n">
        <v>45695</v>
      </c>
      <c r="H8881" s="2" t="n">
        <v>17.7</v>
      </c>
    </row>
    <row r="8882" customFormat="false" ht="15" hidden="false" customHeight="false" outlineLevel="0" collapsed="false">
      <c r="A8882" s="2" t="s">
        <v>26063</v>
      </c>
      <c r="B8882" s="2" t="s">
        <v>2449</v>
      </c>
      <c r="C8882" s="2" t="s">
        <v>119</v>
      </c>
      <c r="D8882" s="2" t="s">
        <v>17182</v>
      </c>
      <c r="E8882" s="2" t="s">
        <v>17193</v>
      </c>
      <c r="F8882" s="13" t="n">
        <v>46018</v>
      </c>
      <c r="G8882" s="13" t="n">
        <v>46018</v>
      </c>
      <c r="H8882" s="2" t="n">
        <v>8.6</v>
      </c>
    </row>
    <row r="8883" customFormat="false" ht="15" hidden="false" customHeight="false" outlineLevel="0" collapsed="false">
      <c r="A8883" s="2" t="s">
        <v>26064</v>
      </c>
      <c r="B8883" s="2" t="s">
        <v>3161</v>
      </c>
      <c r="C8883" s="2" t="s">
        <v>165</v>
      </c>
      <c r="D8883" s="2" t="s">
        <v>17180</v>
      </c>
      <c r="E8883" s="2" t="s">
        <v>17176</v>
      </c>
      <c r="F8883" s="13" t="n">
        <v>45883</v>
      </c>
      <c r="G8883" s="13" t="n">
        <v>45883</v>
      </c>
      <c r="H8883" s="2" t="n">
        <v>16.4</v>
      </c>
    </row>
    <row r="8884" customFormat="false" ht="15" hidden="false" customHeight="false" outlineLevel="0" collapsed="false">
      <c r="A8884" s="2" t="s">
        <v>26065</v>
      </c>
      <c r="B8884" s="2" t="s">
        <v>2203</v>
      </c>
      <c r="C8884" s="2" t="s">
        <v>145</v>
      </c>
      <c r="D8884" s="2" t="s">
        <v>17180</v>
      </c>
      <c r="E8884" s="2" t="s">
        <v>17193</v>
      </c>
      <c r="F8884" s="13" t="n">
        <v>45954</v>
      </c>
      <c r="G8884" s="13" t="n">
        <v>45954</v>
      </c>
      <c r="H8884" s="2" t="n">
        <v>2.9</v>
      </c>
    </row>
    <row r="8885" customFormat="false" ht="15" hidden="false" customHeight="false" outlineLevel="0" collapsed="false">
      <c r="A8885" s="2" t="s">
        <v>26066</v>
      </c>
      <c r="B8885" s="2" t="s">
        <v>3071</v>
      </c>
      <c r="C8885" s="2" t="s">
        <v>119</v>
      </c>
      <c r="D8885" s="2" t="s">
        <v>17175</v>
      </c>
      <c r="E8885" s="2" t="s">
        <v>17176</v>
      </c>
      <c r="F8885" s="13" t="n">
        <v>45984</v>
      </c>
      <c r="G8885" s="13" t="n">
        <v>45984</v>
      </c>
      <c r="H8885" s="2" t="n">
        <v>11</v>
      </c>
    </row>
    <row r="8886" customFormat="false" ht="15" hidden="false" customHeight="false" outlineLevel="0" collapsed="false">
      <c r="A8886" s="2" t="s">
        <v>26067</v>
      </c>
      <c r="B8886" s="2" t="s">
        <v>1670</v>
      </c>
      <c r="C8886" s="2" t="s">
        <v>145</v>
      </c>
      <c r="D8886" s="2" t="s">
        <v>17178</v>
      </c>
      <c r="E8886" s="2" t="s">
        <v>17176</v>
      </c>
      <c r="F8886" s="13" t="n">
        <v>46177</v>
      </c>
      <c r="G8886" s="13" t="n">
        <v>46177</v>
      </c>
      <c r="H8886" s="2" t="n">
        <v>14.7</v>
      </c>
    </row>
    <row r="8887" customFormat="false" ht="15" hidden="false" customHeight="false" outlineLevel="0" collapsed="false">
      <c r="A8887" s="2" t="s">
        <v>26068</v>
      </c>
      <c r="B8887" s="2" t="s">
        <v>1891</v>
      </c>
      <c r="C8887" s="2" t="s">
        <v>114</v>
      </c>
      <c r="D8887" s="2" t="s">
        <v>17178</v>
      </c>
      <c r="E8887" s="2" t="s">
        <v>17187</v>
      </c>
      <c r="F8887" s="13" t="n">
        <v>45809</v>
      </c>
      <c r="G8887" s="13" t="n">
        <v>45809</v>
      </c>
      <c r="H8887" s="2" t="n">
        <v>13.5</v>
      </c>
    </row>
    <row r="8888" customFormat="false" ht="15" hidden="false" customHeight="false" outlineLevel="0" collapsed="false">
      <c r="A8888" s="2" t="s">
        <v>26069</v>
      </c>
      <c r="B8888" s="2" t="s">
        <v>4652</v>
      </c>
      <c r="C8888" s="2" t="s">
        <v>123</v>
      </c>
      <c r="D8888" s="2" t="s">
        <v>17182</v>
      </c>
      <c r="E8888" s="2" t="s">
        <v>17176</v>
      </c>
      <c r="F8888" s="13" t="n">
        <v>46032</v>
      </c>
      <c r="G8888" s="13" t="n">
        <v>46033</v>
      </c>
      <c r="H8888" s="2" t="n">
        <v>24.3</v>
      </c>
    </row>
    <row r="8889" customFormat="false" ht="15" hidden="false" customHeight="false" outlineLevel="0" collapsed="false">
      <c r="A8889" s="2" t="s">
        <v>26070</v>
      </c>
      <c r="B8889" s="2" t="s">
        <v>867</v>
      </c>
      <c r="C8889" s="2" t="s">
        <v>128</v>
      </c>
      <c r="D8889" s="2" t="s">
        <v>17184</v>
      </c>
      <c r="E8889" s="2" t="s">
        <v>17191</v>
      </c>
      <c r="F8889" s="13" t="n">
        <v>46214</v>
      </c>
      <c r="G8889" s="13" t="n">
        <v>46214</v>
      </c>
      <c r="H8889" s="2" t="n">
        <v>6.1</v>
      </c>
    </row>
    <row r="8890" customFormat="false" ht="15" hidden="false" customHeight="false" outlineLevel="0" collapsed="false">
      <c r="A8890" s="2" t="s">
        <v>26071</v>
      </c>
      <c r="B8890" s="2" t="s">
        <v>2213</v>
      </c>
      <c r="C8890" s="2" t="s">
        <v>119</v>
      </c>
      <c r="D8890" s="2" t="s">
        <v>17182</v>
      </c>
      <c r="E8890" s="2" t="s">
        <v>17187</v>
      </c>
      <c r="F8890" s="13" t="n">
        <v>46025</v>
      </c>
      <c r="G8890" s="13" t="n">
        <v>46025</v>
      </c>
      <c r="H8890" s="2" t="n">
        <v>3.2</v>
      </c>
    </row>
    <row r="8891" customFormat="false" ht="15" hidden="false" customHeight="false" outlineLevel="0" collapsed="false">
      <c r="A8891" s="2" t="s">
        <v>26072</v>
      </c>
      <c r="B8891" s="2" t="s">
        <v>4668</v>
      </c>
      <c r="C8891" s="2" t="s">
        <v>119</v>
      </c>
      <c r="D8891" s="2" t="s">
        <v>17178</v>
      </c>
      <c r="E8891" s="2" t="s">
        <v>17176</v>
      </c>
      <c r="F8891" s="13" t="n">
        <v>45755</v>
      </c>
      <c r="G8891" s="13" t="n">
        <v>45755</v>
      </c>
      <c r="H8891" s="2" t="n">
        <v>13.7</v>
      </c>
    </row>
    <row r="8892" customFormat="false" ht="15" hidden="false" customHeight="false" outlineLevel="0" collapsed="false">
      <c r="A8892" s="2" t="s">
        <v>26073</v>
      </c>
      <c r="B8892" s="2" t="s">
        <v>1417</v>
      </c>
      <c r="C8892" s="2" t="s">
        <v>123</v>
      </c>
      <c r="D8892" s="2" t="s">
        <v>17178</v>
      </c>
      <c r="E8892" s="2" t="s">
        <v>17187</v>
      </c>
      <c r="F8892" s="13" t="n">
        <v>46061</v>
      </c>
      <c r="G8892" s="13" t="n">
        <v>46061</v>
      </c>
      <c r="H8892" s="2" t="n">
        <v>9.4</v>
      </c>
    </row>
    <row r="8893" customFormat="false" ht="15" hidden="false" customHeight="false" outlineLevel="0" collapsed="false">
      <c r="A8893" s="2" t="s">
        <v>26074</v>
      </c>
      <c r="B8893" s="2" t="s">
        <v>1084</v>
      </c>
      <c r="C8893" s="2" t="s">
        <v>108</v>
      </c>
      <c r="D8893" s="2" t="s">
        <v>17175</v>
      </c>
      <c r="E8893" s="2" t="s">
        <v>17187</v>
      </c>
      <c r="F8893" s="13" t="n">
        <v>46188</v>
      </c>
      <c r="G8893" s="13" t="n">
        <v>46188</v>
      </c>
      <c r="H8893" s="2" t="n">
        <v>7.1</v>
      </c>
    </row>
    <row r="8894" customFormat="false" ht="15" hidden="false" customHeight="false" outlineLevel="0" collapsed="false">
      <c r="A8894" s="2" t="s">
        <v>26075</v>
      </c>
      <c r="B8894" s="2" t="s">
        <v>2469</v>
      </c>
      <c r="C8894" s="2" t="s">
        <v>163</v>
      </c>
      <c r="D8894" s="2" t="s">
        <v>17182</v>
      </c>
      <c r="E8894" s="2" t="s">
        <v>17191</v>
      </c>
      <c r="F8894" s="13" t="n">
        <v>46089</v>
      </c>
      <c r="G8894" s="13" t="n">
        <v>46089</v>
      </c>
      <c r="H8894" s="2" t="n">
        <v>3.9</v>
      </c>
    </row>
    <row r="8895" customFormat="false" ht="15" hidden="false" customHeight="false" outlineLevel="0" collapsed="false">
      <c r="A8895" s="2" t="s">
        <v>26076</v>
      </c>
      <c r="B8895" s="2" t="s">
        <v>1358</v>
      </c>
      <c r="C8895" s="2" t="s">
        <v>98</v>
      </c>
      <c r="D8895" s="2" t="s">
        <v>17178</v>
      </c>
      <c r="E8895" s="2" t="s">
        <v>17187</v>
      </c>
      <c r="F8895" s="13" t="n">
        <v>45809</v>
      </c>
      <c r="G8895" s="13" t="n">
        <v>45809</v>
      </c>
      <c r="H8895" s="2" t="n">
        <v>14.2</v>
      </c>
    </row>
    <row r="8896" customFormat="false" ht="15" hidden="false" customHeight="false" outlineLevel="0" collapsed="false">
      <c r="A8896" s="2" t="s">
        <v>26077</v>
      </c>
      <c r="B8896" s="2" t="s">
        <v>3774</v>
      </c>
      <c r="C8896" s="2" t="s">
        <v>165</v>
      </c>
      <c r="D8896" s="2" t="s">
        <v>17175</v>
      </c>
      <c r="E8896" s="2" t="s">
        <v>17187</v>
      </c>
      <c r="F8896" s="13" t="n">
        <v>46001</v>
      </c>
      <c r="G8896" s="13" t="n">
        <v>46002</v>
      </c>
      <c r="H8896" s="2" t="n">
        <v>37.3</v>
      </c>
    </row>
    <row r="8897" customFormat="false" ht="15" hidden="false" customHeight="false" outlineLevel="0" collapsed="false">
      <c r="A8897" s="2" t="s">
        <v>26078</v>
      </c>
      <c r="B8897" s="2" t="s">
        <v>4360</v>
      </c>
      <c r="C8897" s="2" t="s">
        <v>139</v>
      </c>
      <c r="D8897" s="2" t="s">
        <v>17184</v>
      </c>
      <c r="E8897" s="2" t="s">
        <v>17193</v>
      </c>
      <c r="F8897" s="13" t="n">
        <v>45767</v>
      </c>
      <c r="G8897" s="13" t="n">
        <v>45767</v>
      </c>
      <c r="H8897" s="2" t="n">
        <v>4.3</v>
      </c>
    </row>
    <row r="8898" customFormat="false" ht="15" hidden="false" customHeight="false" outlineLevel="0" collapsed="false">
      <c r="A8898" s="2" t="s">
        <v>26079</v>
      </c>
      <c r="B8898" s="2" t="s">
        <v>215</v>
      </c>
      <c r="C8898" s="2" t="s">
        <v>98</v>
      </c>
      <c r="D8898" s="2" t="s">
        <v>17175</v>
      </c>
      <c r="E8898" s="2" t="s">
        <v>17176</v>
      </c>
      <c r="F8898" s="13" t="n">
        <v>45947</v>
      </c>
      <c r="G8898" s="13" t="n">
        <v>45947</v>
      </c>
      <c r="H8898" s="2" t="n">
        <v>5</v>
      </c>
    </row>
    <row r="8899" customFormat="false" ht="15" hidden="false" customHeight="false" outlineLevel="0" collapsed="false">
      <c r="A8899" s="2" t="s">
        <v>26080</v>
      </c>
      <c r="B8899" s="2" t="s">
        <v>3145</v>
      </c>
      <c r="C8899" s="2" t="s">
        <v>108</v>
      </c>
      <c r="D8899" s="2" t="s">
        <v>17184</v>
      </c>
      <c r="E8899" s="2" t="s">
        <v>17176</v>
      </c>
      <c r="F8899" s="13" t="n">
        <v>46078</v>
      </c>
      <c r="G8899" s="13" t="n">
        <v>46078</v>
      </c>
      <c r="H8899" s="2" t="n">
        <v>16.7</v>
      </c>
    </row>
    <row r="8900" customFormat="false" ht="15" hidden="false" customHeight="false" outlineLevel="0" collapsed="false">
      <c r="A8900" s="2" t="s">
        <v>26081</v>
      </c>
      <c r="B8900" s="2" t="s">
        <v>2206</v>
      </c>
      <c r="C8900" s="2" t="s">
        <v>145</v>
      </c>
      <c r="D8900" s="2" t="s">
        <v>17175</v>
      </c>
      <c r="E8900" s="2" t="s">
        <v>17187</v>
      </c>
      <c r="F8900" s="13" t="n">
        <v>46177</v>
      </c>
      <c r="G8900" s="13" t="n">
        <v>46178</v>
      </c>
      <c r="H8900" s="2" t="n">
        <v>31</v>
      </c>
    </row>
    <row r="8901" customFormat="false" ht="15" hidden="false" customHeight="false" outlineLevel="0" collapsed="false">
      <c r="A8901" s="2" t="s">
        <v>26082</v>
      </c>
      <c r="B8901" s="2" t="s">
        <v>2964</v>
      </c>
      <c r="C8901" s="2" t="s">
        <v>141</v>
      </c>
      <c r="D8901" s="2" t="s">
        <v>17184</v>
      </c>
      <c r="E8901" s="2" t="s">
        <v>17187</v>
      </c>
      <c r="F8901" s="13" t="n">
        <v>45993</v>
      </c>
      <c r="G8901" s="13" t="n">
        <v>45993</v>
      </c>
      <c r="H8901" s="2" t="n">
        <v>4.7</v>
      </c>
    </row>
    <row r="8902" customFormat="false" ht="15" hidden="false" customHeight="false" outlineLevel="0" collapsed="false">
      <c r="A8902" s="2" t="s">
        <v>26083</v>
      </c>
      <c r="B8902" s="2" t="s">
        <v>1958</v>
      </c>
      <c r="C8902" s="2" t="s">
        <v>141</v>
      </c>
      <c r="D8902" s="2" t="s">
        <v>17175</v>
      </c>
      <c r="E8902" s="2" t="s">
        <v>17176</v>
      </c>
      <c r="F8902" s="13" t="n">
        <v>46177</v>
      </c>
      <c r="G8902" s="13" t="n">
        <v>46177</v>
      </c>
      <c r="H8902" s="2" t="n">
        <v>13.2</v>
      </c>
    </row>
    <row r="8903" customFormat="false" ht="15" hidden="false" customHeight="false" outlineLevel="0" collapsed="false">
      <c r="A8903" s="2" t="s">
        <v>26084</v>
      </c>
      <c r="B8903" s="2" t="s">
        <v>1341</v>
      </c>
      <c r="C8903" s="2" t="s">
        <v>114</v>
      </c>
      <c r="D8903" s="2" t="s">
        <v>17184</v>
      </c>
      <c r="E8903" s="2" t="s">
        <v>17176</v>
      </c>
      <c r="F8903" s="13" t="n">
        <v>45740</v>
      </c>
      <c r="G8903" s="13" t="n">
        <v>45740</v>
      </c>
      <c r="H8903" s="2" t="n">
        <v>10.7</v>
      </c>
    </row>
    <row r="8904" customFormat="false" ht="15" hidden="false" customHeight="false" outlineLevel="0" collapsed="false">
      <c r="A8904" s="2" t="s">
        <v>26085</v>
      </c>
      <c r="B8904" s="2" t="s">
        <v>2437</v>
      </c>
      <c r="C8904" s="2" t="s">
        <v>128</v>
      </c>
      <c r="D8904" s="2" t="s">
        <v>17178</v>
      </c>
      <c r="E8904" s="2" t="s">
        <v>17193</v>
      </c>
      <c r="F8904" s="13" t="n">
        <v>45620</v>
      </c>
      <c r="G8904" s="13" t="n">
        <v>45620</v>
      </c>
      <c r="H8904" s="2" t="n">
        <v>11.7</v>
      </c>
    </row>
    <row r="8905" customFormat="false" ht="15" hidden="false" customHeight="false" outlineLevel="0" collapsed="false">
      <c r="A8905" s="2" t="s">
        <v>26086</v>
      </c>
      <c r="B8905" s="2" t="s">
        <v>4332</v>
      </c>
      <c r="C8905" s="2" t="s">
        <v>119</v>
      </c>
      <c r="D8905" s="2" t="s">
        <v>17175</v>
      </c>
      <c r="E8905" s="2" t="s">
        <v>17193</v>
      </c>
      <c r="F8905" s="13" t="n">
        <v>46147</v>
      </c>
      <c r="G8905" s="13" t="n">
        <v>46147</v>
      </c>
      <c r="H8905" s="2" t="n">
        <v>4.3</v>
      </c>
    </row>
    <row r="8906" customFormat="false" ht="15" hidden="false" customHeight="false" outlineLevel="0" collapsed="false">
      <c r="A8906" s="2" t="s">
        <v>26087</v>
      </c>
      <c r="B8906" s="2" t="s">
        <v>816</v>
      </c>
      <c r="C8906" s="2" t="s">
        <v>139</v>
      </c>
      <c r="D8906" s="2" t="s">
        <v>17178</v>
      </c>
      <c r="E8906" s="2" t="s">
        <v>17176</v>
      </c>
      <c r="F8906" s="13" t="n">
        <v>45894</v>
      </c>
      <c r="G8906" s="13" t="n">
        <v>45894</v>
      </c>
      <c r="H8906" s="2" t="n">
        <v>10.6</v>
      </c>
    </row>
    <row r="8907" customFormat="false" ht="15" hidden="false" customHeight="false" outlineLevel="0" collapsed="false">
      <c r="A8907" s="2" t="s">
        <v>26088</v>
      </c>
      <c r="B8907" s="2" t="s">
        <v>4175</v>
      </c>
      <c r="C8907" s="2" t="s">
        <v>141</v>
      </c>
      <c r="D8907" s="2" t="s">
        <v>17180</v>
      </c>
      <c r="E8907" s="2" t="s">
        <v>17193</v>
      </c>
      <c r="F8907" s="13" t="n">
        <v>45905</v>
      </c>
      <c r="G8907" s="13" t="n">
        <v>45905</v>
      </c>
      <c r="H8907" s="2" t="n">
        <v>4.7</v>
      </c>
    </row>
    <row r="8908" customFormat="false" ht="15" hidden="false" customHeight="false" outlineLevel="0" collapsed="false">
      <c r="A8908" s="2" t="s">
        <v>26089</v>
      </c>
      <c r="B8908" s="2" t="s">
        <v>1527</v>
      </c>
      <c r="C8908" s="2" t="s">
        <v>98</v>
      </c>
      <c r="D8908" s="2" t="s">
        <v>17175</v>
      </c>
      <c r="E8908" s="2" t="s">
        <v>17176</v>
      </c>
      <c r="F8908" s="13" t="n">
        <v>45983</v>
      </c>
      <c r="G8908" s="13" t="n">
        <v>45983</v>
      </c>
      <c r="H8908" s="2" t="n">
        <v>17.6</v>
      </c>
    </row>
    <row r="8909" customFormat="false" ht="15" hidden="false" customHeight="false" outlineLevel="0" collapsed="false">
      <c r="A8909" s="2" t="s">
        <v>26090</v>
      </c>
      <c r="B8909" s="2" t="s">
        <v>2049</v>
      </c>
      <c r="C8909" s="2" t="s">
        <v>165</v>
      </c>
      <c r="D8909" s="2" t="s">
        <v>17175</v>
      </c>
      <c r="E8909" s="2" t="s">
        <v>17193</v>
      </c>
      <c r="F8909" s="13" t="n">
        <v>46146</v>
      </c>
      <c r="G8909" s="13" t="n">
        <v>46146</v>
      </c>
      <c r="H8909" s="2" t="n">
        <v>15.9</v>
      </c>
    </row>
    <row r="8910" customFormat="false" ht="15" hidden="false" customHeight="false" outlineLevel="0" collapsed="false">
      <c r="A8910" s="2" t="s">
        <v>26091</v>
      </c>
      <c r="B8910" s="2" t="s">
        <v>4087</v>
      </c>
      <c r="C8910" s="2" t="s">
        <v>108</v>
      </c>
      <c r="D8910" s="2" t="s">
        <v>17180</v>
      </c>
      <c r="E8910" s="2" t="s">
        <v>17187</v>
      </c>
      <c r="F8910" s="13" t="n">
        <v>45863</v>
      </c>
      <c r="G8910" s="13" t="n">
        <v>45863</v>
      </c>
      <c r="H8910" s="2" t="n">
        <v>8</v>
      </c>
    </row>
    <row r="8911" customFormat="false" ht="15" hidden="false" customHeight="false" outlineLevel="0" collapsed="false">
      <c r="A8911" s="2" t="s">
        <v>26092</v>
      </c>
      <c r="B8911" s="2" t="s">
        <v>1836</v>
      </c>
      <c r="C8911" s="2" t="s">
        <v>98</v>
      </c>
      <c r="D8911" s="2" t="s">
        <v>17175</v>
      </c>
      <c r="E8911" s="2" t="s">
        <v>17187</v>
      </c>
      <c r="F8911" s="13" t="n">
        <v>45983</v>
      </c>
      <c r="G8911" s="13" t="n">
        <v>45983</v>
      </c>
      <c r="H8911" s="2" t="n">
        <v>11</v>
      </c>
    </row>
    <row r="8912" customFormat="false" ht="15" hidden="false" customHeight="false" outlineLevel="0" collapsed="false">
      <c r="A8912" s="2" t="s">
        <v>26093</v>
      </c>
      <c r="B8912" s="2" t="s">
        <v>622</v>
      </c>
      <c r="C8912" s="2" t="s">
        <v>119</v>
      </c>
      <c r="D8912" s="2" t="s">
        <v>17182</v>
      </c>
      <c r="E8912" s="2" t="s">
        <v>17187</v>
      </c>
      <c r="F8912" s="13" t="n">
        <v>46189</v>
      </c>
      <c r="G8912" s="13" t="n">
        <v>46189</v>
      </c>
      <c r="H8912" s="2" t="n">
        <v>23.9</v>
      </c>
    </row>
    <row r="8913" customFormat="false" ht="15" hidden="false" customHeight="false" outlineLevel="0" collapsed="false">
      <c r="A8913" s="2" t="s">
        <v>26094</v>
      </c>
      <c r="B8913" s="2" t="s">
        <v>2177</v>
      </c>
      <c r="C8913" s="2" t="s">
        <v>119</v>
      </c>
      <c r="D8913" s="2" t="s">
        <v>17175</v>
      </c>
      <c r="E8913" s="2" t="s">
        <v>17176</v>
      </c>
      <c r="F8913" s="13" t="n">
        <v>45990</v>
      </c>
      <c r="G8913" s="13" t="n">
        <v>45991</v>
      </c>
      <c r="H8913" s="2" t="n">
        <v>26.3</v>
      </c>
    </row>
    <row r="8914" customFormat="false" ht="15" hidden="false" customHeight="false" outlineLevel="0" collapsed="false">
      <c r="A8914" s="2" t="s">
        <v>26095</v>
      </c>
      <c r="B8914" s="2" t="s">
        <v>1795</v>
      </c>
      <c r="C8914" s="2" t="s">
        <v>139</v>
      </c>
      <c r="D8914" s="2" t="s">
        <v>17178</v>
      </c>
      <c r="E8914" s="2" t="s">
        <v>17176</v>
      </c>
      <c r="F8914" s="13" t="n">
        <v>45905</v>
      </c>
      <c r="G8914" s="13" t="n">
        <v>45905</v>
      </c>
      <c r="H8914" s="2" t="n">
        <v>9.6</v>
      </c>
    </row>
    <row r="8915" customFormat="false" ht="15" hidden="false" customHeight="false" outlineLevel="0" collapsed="false">
      <c r="A8915" s="2" t="s">
        <v>26096</v>
      </c>
      <c r="B8915" s="2" t="s">
        <v>4799</v>
      </c>
      <c r="C8915" s="2" t="s">
        <v>119</v>
      </c>
      <c r="D8915" s="2" t="s">
        <v>17178</v>
      </c>
      <c r="E8915" s="2" t="s">
        <v>17193</v>
      </c>
      <c r="F8915" s="13" t="n">
        <v>45798</v>
      </c>
      <c r="G8915" s="13" t="n">
        <v>45798</v>
      </c>
      <c r="H8915" s="2" t="n">
        <v>6</v>
      </c>
    </row>
    <row r="8916" customFormat="false" ht="15" hidden="false" customHeight="false" outlineLevel="0" collapsed="false">
      <c r="A8916" s="2" t="s">
        <v>26097</v>
      </c>
      <c r="B8916" s="2" t="s">
        <v>952</v>
      </c>
      <c r="C8916" s="2" t="s">
        <v>128</v>
      </c>
      <c r="D8916" s="2" t="s">
        <v>17175</v>
      </c>
      <c r="E8916" s="2" t="s">
        <v>17193</v>
      </c>
      <c r="F8916" s="13" t="n">
        <v>46195</v>
      </c>
      <c r="G8916" s="13" t="n">
        <v>46195</v>
      </c>
      <c r="H8916" s="2" t="n">
        <v>8</v>
      </c>
    </row>
    <row r="8917" customFormat="false" ht="15" hidden="false" customHeight="false" outlineLevel="0" collapsed="false">
      <c r="A8917" s="2" t="s">
        <v>26098</v>
      </c>
      <c r="B8917" s="2" t="s">
        <v>3693</v>
      </c>
      <c r="C8917" s="2" t="s">
        <v>119</v>
      </c>
      <c r="D8917" s="2" t="s">
        <v>17178</v>
      </c>
      <c r="E8917" s="2" t="s">
        <v>17187</v>
      </c>
      <c r="F8917" s="13" t="n">
        <v>45921</v>
      </c>
      <c r="G8917" s="13" t="n">
        <v>45921</v>
      </c>
      <c r="H8917" s="2" t="n">
        <v>10.5</v>
      </c>
    </row>
    <row r="8918" customFormat="false" ht="15" hidden="false" customHeight="false" outlineLevel="0" collapsed="false">
      <c r="A8918" s="2" t="s">
        <v>26099</v>
      </c>
      <c r="B8918" s="2" t="s">
        <v>944</v>
      </c>
      <c r="C8918" s="2" t="s">
        <v>114</v>
      </c>
      <c r="D8918" s="2" t="s">
        <v>17175</v>
      </c>
      <c r="E8918" s="2" t="s">
        <v>17176</v>
      </c>
      <c r="F8918" s="13" t="n">
        <v>45705</v>
      </c>
      <c r="G8918" s="13" t="n">
        <v>45705</v>
      </c>
      <c r="H8918" s="2" t="n">
        <v>5.6</v>
      </c>
    </row>
    <row r="8919" customFormat="false" ht="15" hidden="false" customHeight="false" outlineLevel="0" collapsed="false">
      <c r="A8919" s="2" t="s">
        <v>26100</v>
      </c>
      <c r="B8919" s="2" t="s">
        <v>3031</v>
      </c>
      <c r="C8919" s="2" t="s">
        <v>98</v>
      </c>
      <c r="D8919" s="2" t="s">
        <v>17182</v>
      </c>
      <c r="E8919" s="2" t="s">
        <v>17176</v>
      </c>
      <c r="F8919" s="13" t="n">
        <v>46218</v>
      </c>
      <c r="G8919" s="13" t="n">
        <v>46219</v>
      </c>
      <c r="H8919" s="2" t="n">
        <v>32.3</v>
      </c>
    </row>
    <row r="8920" customFormat="false" ht="15" hidden="false" customHeight="false" outlineLevel="0" collapsed="false">
      <c r="A8920" s="2" t="s">
        <v>26101</v>
      </c>
      <c r="B8920" s="2" t="s">
        <v>2001</v>
      </c>
      <c r="C8920" s="2" t="s">
        <v>141</v>
      </c>
      <c r="D8920" s="2" t="s">
        <v>17178</v>
      </c>
      <c r="E8920" s="2" t="s">
        <v>17193</v>
      </c>
      <c r="F8920" s="13" t="n">
        <v>46305</v>
      </c>
      <c r="G8920" s="13" t="n">
        <v>46305</v>
      </c>
      <c r="H8920" s="2" t="n">
        <v>3.9</v>
      </c>
    </row>
    <row r="8921" customFormat="false" ht="15" hidden="false" customHeight="false" outlineLevel="0" collapsed="false">
      <c r="A8921" s="2" t="s">
        <v>26102</v>
      </c>
      <c r="B8921" s="2" t="s">
        <v>476</v>
      </c>
      <c r="C8921" s="2" t="s">
        <v>98</v>
      </c>
      <c r="D8921" s="2" t="s">
        <v>17184</v>
      </c>
      <c r="E8921" s="2" t="s">
        <v>17176</v>
      </c>
      <c r="F8921" s="13" t="n">
        <v>45953</v>
      </c>
      <c r="G8921" s="13" t="n">
        <v>45953</v>
      </c>
      <c r="H8921" s="2" t="n">
        <v>20.2</v>
      </c>
    </row>
    <row r="8922" customFormat="false" ht="15" hidden="false" customHeight="false" outlineLevel="0" collapsed="false">
      <c r="A8922" s="2" t="s">
        <v>26103</v>
      </c>
      <c r="B8922" s="2" t="s">
        <v>290</v>
      </c>
      <c r="C8922" s="2" t="s">
        <v>139</v>
      </c>
      <c r="D8922" s="2" t="s">
        <v>17184</v>
      </c>
      <c r="E8922" s="2" t="s">
        <v>17176</v>
      </c>
      <c r="F8922" s="13" t="n">
        <v>45790</v>
      </c>
      <c r="G8922" s="13" t="n">
        <v>45790</v>
      </c>
      <c r="H8922" s="2" t="n">
        <v>10.8</v>
      </c>
    </row>
    <row r="8923" customFormat="false" ht="15" hidden="false" customHeight="false" outlineLevel="0" collapsed="false">
      <c r="A8923" s="2" t="s">
        <v>26104</v>
      </c>
      <c r="B8923" s="2" t="s">
        <v>2471</v>
      </c>
      <c r="C8923" s="2" t="s">
        <v>119</v>
      </c>
      <c r="D8923" s="2" t="s">
        <v>17184</v>
      </c>
      <c r="E8923" s="2" t="s">
        <v>17176</v>
      </c>
      <c r="F8923" s="13" t="n">
        <v>46053</v>
      </c>
      <c r="G8923" s="13" t="n">
        <v>46053</v>
      </c>
      <c r="H8923" s="2" t="n">
        <v>8.7</v>
      </c>
    </row>
    <row r="8924" customFormat="false" ht="15" hidden="false" customHeight="false" outlineLevel="0" collapsed="false">
      <c r="A8924" s="2" t="s">
        <v>26105</v>
      </c>
      <c r="B8924" s="2" t="s">
        <v>3111</v>
      </c>
      <c r="C8924" s="2" t="s">
        <v>163</v>
      </c>
      <c r="D8924" s="2" t="s">
        <v>17175</v>
      </c>
      <c r="E8924" s="2" t="s">
        <v>17176</v>
      </c>
      <c r="F8924" s="13" t="n">
        <v>45775</v>
      </c>
      <c r="G8924" s="13" t="n">
        <v>45775</v>
      </c>
      <c r="H8924" s="2" t="n">
        <v>6.8</v>
      </c>
    </row>
    <row r="8925" customFormat="false" ht="15" hidden="false" customHeight="false" outlineLevel="0" collapsed="false">
      <c r="A8925" s="2" t="s">
        <v>26106</v>
      </c>
      <c r="B8925" s="2" t="s">
        <v>4326</v>
      </c>
      <c r="C8925" s="2" t="s">
        <v>119</v>
      </c>
      <c r="D8925" s="2" t="s">
        <v>17178</v>
      </c>
      <c r="E8925" s="2" t="s">
        <v>17176</v>
      </c>
      <c r="F8925" s="13" t="n">
        <v>46006</v>
      </c>
      <c r="G8925" s="13" t="n">
        <v>46006</v>
      </c>
      <c r="H8925" s="2" t="n">
        <v>7</v>
      </c>
    </row>
    <row r="8926" customFormat="false" ht="15" hidden="false" customHeight="false" outlineLevel="0" collapsed="false">
      <c r="A8926" s="2" t="s">
        <v>26107</v>
      </c>
      <c r="B8926" s="2" t="s">
        <v>590</v>
      </c>
      <c r="C8926" s="2" t="s">
        <v>114</v>
      </c>
      <c r="D8926" s="2" t="s">
        <v>17175</v>
      </c>
      <c r="E8926" s="2" t="s">
        <v>17193</v>
      </c>
      <c r="F8926" s="13" t="n">
        <v>45896</v>
      </c>
      <c r="G8926" s="13" t="n">
        <v>45896</v>
      </c>
      <c r="H8926" s="2" t="n">
        <v>3.7</v>
      </c>
    </row>
    <row r="8927" customFormat="false" ht="15" hidden="false" customHeight="false" outlineLevel="0" collapsed="false">
      <c r="A8927" s="2" t="s">
        <v>26108</v>
      </c>
      <c r="B8927" s="2" t="s">
        <v>3285</v>
      </c>
      <c r="C8927" s="2" t="s">
        <v>98</v>
      </c>
      <c r="D8927" s="2" t="s">
        <v>17178</v>
      </c>
      <c r="E8927" s="2" t="s">
        <v>17193</v>
      </c>
      <c r="F8927" s="13" t="n">
        <v>45856</v>
      </c>
      <c r="G8927" s="13" t="n">
        <v>45856</v>
      </c>
      <c r="H8927" s="2" t="n">
        <v>10.9</v>
      </c>
    </row>
    <row r="8928" customFormat="false" ht="15" hidden="false" customHeight="false" outlineLevel="0" collapsed="false">
      <c r="A8928" s="2" t="s">
        <v>26109</v>
      </c>
      <c r="B8928" s="2" t="s">
        <v>2778</v>
      </c>
      <c r="C8928" s="2" t="s">
        <v>119</v>
      </c>
      <c r="D8928" s="2" t="s">
        <v>17178</v>
      </c>
      <c r="E8928" s="2" t="s">
        <v>17176</v>
      </c>
      <c r="F8928" s="13" t="n">
        <v>46007</v>
      </c>
      <c r="G8928" s="13" t="n">
        <v>46007</v>
      </c>
      <c r="H8928" s="2" t="n">
        <v>11.7</v>
      </c>
    </row>
    <row r="8929" customFormat="false" ht="15" hidden="false" customHeight="false" outlineLevel="0" collapsed="false">
      <c r="A8929" s="2" t="s">
        <v>26110</v>
      </c>
      <c r="B8929" s="2" t="s">
        <v>1127</v>
      </c>
      <c r="C8929" s="2" t="s">
        <v>139</v>
      </c>
      <c r="D8929" s="2" t="s">
        <v>17175</v>
      </c>
      <c r="E8929" s="2" t="s">
        <v>17187</v>
      </c>
      <c r="F8929" s="13" t="n">
        <v>46077</v>
      </c>
      <c r="G8929" s="13" t="n">
        <v>46077</v>
      </c>
      <c r="H8929" s="2" t="n">
        <v>8.5</v>
      </c>
    </row>
    <row r="8930" customFormat="false" ht="15" hidden="false" customHeight="false" outlineLevel="0" collapsed="false">
      <c r="A8930" s="2" t="s">
        <v>26111</v>
      </c>
      <c r="B8930" s="2" t="s">
        <v>842</v>
      </c>
      <c r="C8930" s="2" t="s">
        <v>141</v>
      </c>
      <c r="D8930" s="2" t="s">
        <v>17175</v>
      </c>
      <c r="E8930" s="2" t="s">
        <v>17176</v>
      </c>
      <c r="F8930" s="13" t="n">
        <v>46030</v>
      </c>
      <c r="G8930" s="13" t="n">
        <v>46030</v>
      </c>
      <c r="H8930" s="2" t="n">
        <v>11.4</v>
      </c>
    </row>
    <row r="8931" customFormat="false" ht="15" hidden="false" customHeight="false" outlineLevel="0" collapsed="false">
      <c r="A8931" s="2" t="s">
        <v>26112</v>
      </c>
      <c r="B8931" s="2" t="s">
        <v>2120</v>
      </c>
      <c r="C8931" s="2" t="s">
        <v>123</v>
      </c>
      <c r="D8931" s="2" t="s">
        <v>17178</v>
      </c>
      <c r="E8931" s="2" t="s">
        <v>17193</v>
      </c>
      <c r="F8931" s="13" t="n">
        <v>46064</v>
      </c>
      <c r="G8931" s="13" t="n">
        <v>46064</v>
      </c>
      <c r="H8931" s="2" t="n">
        <v>2.8</v>
      </c>
    </row>
    <row r="8932" customFormat="false" ht="15" hidden="false" customHeight="false" outlineLevel="0" collapsed="false">
      <c r="A8932" s="2" t="s">
        <v>26113</v>
      </c>
      <c r="B8932" s="2" t="s">
        <v>1634</v>
      </c>
      <c r="C8932" s="2" t="s">
        <v>108</v>
      </c>
      <c r="D8932" s="2" t="s">
        <v>17178</v>
      </c>
      <c r="E8932" s="2" t="s">
        <v>17193</v>
      </c>
      <c r="F8932" s="13" t="n">
        <v>46133</v>
      </c>
      <c r="G8932" s="13" t="n">
        <v>46133</v>
      </c>
      <c r="H8932" s="2" t="n">
        <v>4</v>
      </c>
    </row>
    <row r="8933" customFormat="false" ht="15" hidden="false" customHeight="false" outlineLevel="0" collapsed="false">
      <c r="A8933" s="2" t="s">
        <v>26114</v>
      </c>
      <c r="B8933" s="2" t="s">
        <v>3349</v>
      </c>
      <c r="C8933" s="2" t="s">
        <v>114</v>
      </c>
      <c r="D8933" s="2" t="s">
        <v>17180</v>
      </c>
      <c r="E8933" s="2" t="s">
        <v>17176</v>
      </c>
      <c r="F8933" s="13" t="n">
        <v>46022</v>
      </c>
      <c r="G8933" s="13" t="n">
        <v>46023</v>
      </c>
      <c r="H8933" s="2" t="n">
        <v>30.1</v>
      </c>
    </row>
    <row r="8934" customFormat="false" ht="15" hidden="false" customHeight="false" outlineLevel="0" collapsed="false">
      <c r="A8934" s="2" t="s">
        <v>26115</v>
      </c>
      <c r="B8934" s="2" t="s">
        <v>1538</v>
      </c>
      <c r="C8934" s="2" t="s">
        <v>104</v>
      </c>
      <c r="D8934" s="2" t="s">
        <v>17175</v>
      </c>
      <c r="E8934" s="2" t="s">
        <v>17187</v>
      </c>
      <c r="F8934" s="13" t="n">
        <v>45981</v>
      </c>
      <c r="G8934" s="13" t="n">
        <v>45981</v>
      </c>
      <c r="H8934" s="2" t="n">
        <v>8.9</v>
      </c>
    </row>
    <row r="8935" customFormat="false" ht="15" hidden="false" customHeight="false" outlineLevel="0" collapsed="false">
      <c r="A8935" s="2" t="s">
        <v>26116</v>
      </c>
      <c r="B8935" s="2" t="s">
        <v>2988</v>
      </c>
      <c r="C8935" s="2" t="s">
        <v>139</v>
      </c>
      <c r="D8935" s="2" t="s">
        <v>17178</v>
      </c>
      <c r="E8935" s="2" t="s">
        <v>17187</v>
      </c>
      <c r="F8935" s="13" t="n">
        <v>45859</v>
      </c>
      <c r="G8935" s="13" t="n">
        <v>45860</v>
      </c>
      <c r="H8935" s="2" t="n">
        <v>26.6</v>
      </c>
    </row>
    <row r="8936" customFormat="false" ht="15" hidden="false" customHeight="false" outlineLevel="0" collapsed="false">
      <c r="A8936" s="2" t="s">
        <v>26117</v>
      </c>
      <c r="B8936" s="2" t="s">
        <v>5037</v>
      </c>
      <c r="C8936" s="2" t="s">
        <v>98</v>
      </c>
      <c r="D8936" s="2" t="s">
        <v>17184</v>
      </c>
      <c r="E8936" s="2" t="s">
        <v>17176</v>
      </c>
      <c r="F8936" s="13" t="n">
        <v>46124</v>
      </c>
      <c r="G8936" s="13" t="n">
        <v>46124</v>
      </c>
      <c r="H8936" s="2" t="n">
        <v>20.9</v>
      </c>
    </row>
    <row r="8937" customFormat="false" ht="15" hidden="false" customHeight="false" outlineLevel="0" collapsed="false">
      <c r="A8937" s="2" t="s">
        <v>26118</v>
      </c>
      <c r="B8937" s="2" t="s">
        <v>2481</v>
      </c>
      <c r="C8937" s="2" t="s">
        <v>128</v>
      </c>
      <c r="D8937" s="2" t="s">
        <v>17180</v>
      </c>
      <c r="E8937" s="2" t="s">
        <v>17187</v>
      </c>
      <c r="F8937" s="13" t="n">
        <v>45916</v>
      </c>
      <c r="G8937" s="13" t="n">
        <v>45916</v>
      </c>
      <c r="H8937" s="2" t="n">
        <v>5.5</v>
      </c>
    </row>
    <row r="8938" customFormat="false" ht="15" hidden="false" customHeight="false" outlineLevel="0" collapsed="false">
      <c r="A8938" s="2" t="s">
        <v>26119</v>
      </c>
      <c r="B8938" s="2" t="s">
        <v>5039</v>
      </c>
      <c r="C8938" s="2" t="s">
        <v>98</v>
      </c>
      <c r="D8938" s="2" t="s">
        <v>17184</v>
      </c>
      <c r="E8938" s="2" t="s">
        <v>17176</v>
      </c>
      <c r="F8938" s="13" t="n">
        <v>46129</v>
      </c>
      <c r="G8938" s="13" t="n">
        <v>46129</v>
      </c>
      <c r="H8938" s="2" t="n">
        <v>9.7</v>
      </c>
    </row>
    <row r="8939" customFormat="false" ht="15" hidden="false" customHeight="false" outlineLevel="0" collapsed="false">
      <c r="A8939" s="2" t="s">
        <v>26120</v>
      </c>
      <c r="B8939" s="2" t="s">
        <v>4918</v>
      </c>
      <c r="C8939" s="2" t="s">
        <v>114</v>
      </c>
      <c r="D8939" s="2" t="s">
        <v>17178</v>
      </c>
      <c r="E8939" s="2" t="s">
        <v>17193</v>
      </c>
      <c r="F8939" s="13" t="n">
        <v>45711</v>
      </c>
      <c r="G8939" s="13" t="n">
        <v>45711</v>
      </c>
      <c r="H8939" s="2" t="n">
        <v>4.9</v>
      </c>
    </row>
    <row r="8940" customFormat="false" ht="15" hidden="false" customHeight="false" outlineLevel="0" collapsed="false">
      <c r="A8940" s="2" t="s">
        <v>26121</v>
      </c>
      <c r="B8940" s="2" t="s">
        <v>3705</v>
      </c>
      <c r="C8940" s="2" t="s">
        <v>114</v>
      </c>
      <c r="D8940" s="2" t="s">
        <v>17175</v>
      </c>
      <c r="E8940" s="2" t="s">
        <v>17176</v>
      </c>
      <c r="F8940" s="13" t="n">
        <v>45984</v>
      </c>
      <c r="G8940" s="13" t="n">
        <v>45984</v>
      </c>
      <c r="H8940" s="2" t="n">
        <v>9.7</v>
      </c>
    </row>
    <row r="8941" customFormat="false" ht="15" hidden="false" customHeight="false" outlineLevel="0" collapsed="false">
      <c r="A8941" s="2" t="s">
        <v>26122</v>
      </c>
      <c r="B8941" s="2" t="s">
        <v>3784</v>
      </c>
      <c r="C8941" s="2" t="s">
        <v>108</v>
      </c>
      <c r="D8941" s="2" t="s">
        <v>17182</v>
      </c>
      <c r="E8941" s="2" t="s">
        <v>17191</v>
      </c>
      <c r="F8941" s="13" t="n">
        <v>46155</v>
      </c>
      <c r="G8941" s="13" t="n">
        <v>46155</v>
      </c>
      <c r="H8941" s="2" t="n">
        <v>2.9</v>
      </c>
    </row>
    <row r="8942" customFormat="false" ht="15" hidden="false" customHeight="false" outlineLevel="0" collapsed="false">
      <c r="A8942" s="2" t="s">
        <v>26123</v>
      </c>
      <c r="B8942" s="2" t="s">
        <v>4385</v>
      </c>
      <c r="C8942" s="2" t="s">
        <v>119</v>
      </c>
      <c r="D8942" s="2" t="s">
        <v>17184</v>
      </c>
      <c r="E8942" s="2" t="s">
        <v>17187</v>
      </c>
      <c r="F8942" s="13" t="n">
        <v>46141</v>
      </c>
      <c r="G8942" s="13" t="n">
        <v>46141</v>
      </c>
      <c r="H8942" s="2" t="n">
        <v>21</v>
      </c>
    </row>
    <row r="8943" customFormat="false" ht="15" hidden="false" customHeight="false" outlineLevel="0" collapsed="false">
      <c r="A8943" s="2" t="s">
        <v>26124</v>
      </c>
      <c r="B8943" s="2" t="s">
        <v>3259</v>
      </c>
      <c r="C8943" s="2" t="s">
        <v>128</v>
      </c>
      <c r="D8943" s="2" t="s">
        <v>17175</v>
      </c>
      <c r="E8943" s="2" t="s">
        <v>17187</v>
      </c>
      <c r="F8943" s="13" t="n">
        <v>45805</v>
      </c>
      <c r="G8943" s="13" t="n">
        <v>45805</v>
      </c>
      <c r="H8943" s="2" t="n">
        <v>21.7</v>
      </c>
    </row>
    <row r="8944" customFormat="false" ht="15" hidden="false" customHeight="false" outlineLevel="0" collapsed="false">
      <c r="A8944" s="2" t="s">
        <v>26125</v>
      </c>
      <c r="B8944" s="2" t="s">
        <v>3099</v>
      </c>
      <c r="C8944" s="2" t="s">
        <v>104</v>
      </c>
      <c r="D8944" s="2" t="s">
        <v>17184</v>
      </c>
      <c r="E8944" s="2" t="s">
        <v>17187</v>
      </c>
      <c r="F8944" s="13" t="n">
        <v>46226</v>
      </c>
      <c r="G8944" s="13" t="n">
        <v>46226</v>
      </c>
      <c r="H8944" s="2" t="n">
        <v>9.4</v>
      </c>
    </row>
    <row r="8945" customFormat="false" ht="15" hidden="false" customHeight="false" outlineLevel="0" collapsed="false">
      <c r="A8945" s="2" t="s">
        <v>26126</v>
      </c>
      <c r="B8945" s="2" t="s">
        <v>1415</v>
      </c>
      <c r="C8945" s="2" t="s">
        <v>123</v>
      </c>
      <c r="D8945" s="2" t="s">
        <v>17182</v>
      </c>
      <c r="E8945" s="2" t="s">
        <v>17176</v>
      </c>
      <c r="F8945" s="13" t="n">
        <v>46067</v>
      </c>
      <c r="G8945" s="13" t="n">
        <v>46067</v>
      </c>
      <c r="H8945" s="2" t="n">
        <v>7.4</v>
      </c>
    </row>
    <row r="8946" customFormat="false" ht="15" hidden="false" customHeight="false" outlineLevel="0" collapsed="false">
      <c r="A8946" s="2" t="s">
        <v>26127</v>
      </c>
      <c r="B8946" s="2" t="s">
        <v>709</v>
      </c>
      <c r="C8946" s="2" t="s">
        <v>114</v>
      </c>
      <c r="D8946" s="2" t="s">
        <v>17182</v>
      </c>
      <c r="E8946" s="2" t="s">
        <v>17176</v>
      </c>
      <c r="F8946" s="13" t="n">
        <v>46201</v>
      </c>
      <c r="G8946" s="13" t="n">
        <v>46201</v>
      </c>
      <c r="H8946" s="2" t="n">
        <v>3.8</v>
      </c>
    </row>
    <row r="8947" customFormat="false" ht="15" hidden="false" customHeight="false" outlineLevel="0" collapsed="false">
      <c r="A8947" s="2" t="s">
        <v>26128</v>
      </c>
      <c r="B8947" s="2" t="s">
        <v>3413</v>
      </c>
      <c r="C8947" s="2" t="s">
        <v>128</v>
      </c>
      <c r="D8947" s="2" t="s">
        <v>17175</v>
      </c>
      <c r="E8947" s="2" t="s">
        <v>17193</v>
      </c>
      <c r="F8947" s="13" t="n">
        <v>46096</v>
      </c>
      <c r="G8947" s="13" t="n">
        <v>46096</v>
      </c>
      <c r="H8947" s="2" t="n">
        <v>5.2</v>
      </c>
    </row>
    <row r="8948" customFormat="false" ht="15" hidden="false" customHeight="false" outlineLevel="0" collapsed="false">
      <c r="A8948" s="2" t="s">
        <v>26129</v>
      </c>
      <c r="B8948" s="2" t="s">
        <v>685</v>
      </c>
      <c r="C8948" s="2" t="s">
        <v>128</v>
      </c>
      <c r="D8948" s="2" t="s">
        <v>17184</v>
      </c>
      <c r="E8948" s="2" t="s">
        <v>17176</v>
      </c>
      <c r="F8948" s="13" t="n">
        <v>45810</v>
      </c>
      <c r="G8948" s="13" t="n">
        <v>45810</v>
      </c>
      <c r="H8948" s="2" t="n">
        <v>20.6</v>
      </c>
    </row>
    <row r="8949" customFormat="false" ht="15" hidden="false" customHeight="false" outlineLevel="0" collapsed="false">
      <c r="A8949" s="2" t="s">
        <v>26130</v>
      </c>
      <c r="B8949" s="2" t="s">
        <v>4826</v>
      </c>
      <c r="C8949" s="2" t="s">
        <v>119</v>
      </c>
      <c r="D8949" s="2" t="s">
        <v>17178</v>
      </c>
      <c r="E8949" s="2" t="s">
        <v>17176</v>
      </c>
      <c r="F8949" s="13" t="n">
        <v>45991</v>
      </c>
      <c r="G8949" s="13" t="n">
        <v>45991</v>
      </c>
      <c r="H8949" s="2" t="n">
        <v>13.5</v>
      </c>
    </row>
    <row r="8950" customFormat="false" ht="15" hidden="false" customHeight="false" outlineLevel="0" collapsed="false">
      <c r="A8950" s="2" t="s">
        <v>26131</v>
      </c>
      <c r="B8950" s="2" t="s">
        <v>3600</v>
      </c>
      <c r="C8950" s="2" t="s">
        <v>119</v>
      </c>
      <c r="D8950" s="2" t="s">
        <v>17182</v>
      </c>
      <c r="E8950" s="2" t="s">
        <v>17191</v>
      </c>
      <c r="F8950" s="13" t="n">
        <v>45936</v>
      </c>
      <c r="G8950" s="13" t="n">
        <v>45936</v>
      </c>
      <c r="H8950" s="2" t="n">
        <v>3.2</v>
      </c>
    </row>
    <row r="8951" customFormat="false" ht="15" hidden="false" customHeight="false" outlineLevel="0" collapsed="false">
      <c r="A8951" s="2" t="s">
        <v>26132</v>
      </c>
      <c r="B8951" s="2" t="s">
        <v>2930</v>
      </c>
      <c r="C8951" s="2" t="s">
        <v>139</v>
      </c>
      <c r="D8951" s="2" t="s">
        <v>17184</v>
      </c>
      <c r="E8951" s="2" t="s">
        <v>17176</v>
      </c>
      <c r="F8951" s="13" t="n">
        <v>45906</v>
      </c>
      <c r="G8951" s="13" t="n">
        <v>45906</v>
      </c>
      <c r="H8951" s="2" t="n">
        <v>14</v>
      </c>
    </row>
    <row r="8952" customFormat="false" ht="15" hidden="false" customHeight="false" outlineLevel="0" collapsed="false">
      <c r="A8952" s="2" t="s">
        <v>26133</v>
      </c>
      <c r="B8952" s="2" t="s">
        <v>1146</v>
      </c>
      <c r="C8952" s="2" t="s">
        <v>104</v>
      </c>
      <c r="D8952" s="2" t="s">
        <v>17180</v>
      </c>
      <c r="E8952" s="2" t="s">
        <v>17187</v>
      </c>
      <c r="F8952" s="13" t="n">
        <v>45801</v>
      </c>
      <c r="G8952" s="13" t="n">
        <v>45801</v>
      </c>
      <c r="H8952" s="2" t="n">
        <v>2.6</v>
      </c>
    </row>
    <row r="8953" customFormat="false" ht="15" hidden="false" customHeight="false" outlineLevel="0" collapsed="false">
      <c r="A8953" s="2" t="s">
        <v>26134</v>
      </c>
      <c r="B8953" s="2" t="s">
        <v>912</v>
      </c>
      <c r="C8953" s="2" t="s">
        <v>119</v>
      </c>
      <c r="D8953" s="2" t="s">
        <v>17184</v>
      </c>
      <c r="E8953" s="2" t="s">
        <v>17187</v>
      </c>
      <c r="F8953" s="13" t="n">
        <v>45692</v>
      </c>
      <c r="G8953" s="13" t="n">
        <v>45692</v>
      </c>
      <c r="H8953" s="2" t="n">
        <v>14.8</v>
      </c>
    </row>
    <row r="8954" customFormat="false" ht="15" hidden="false" customHeight="false" outlineLevel="0" collapsed="false">
      <c r="A8954" s="2" t="s">
        <v>26135</v>
      </c>
      <c r="B8954" s="2" t="s">
        <v>4234</v>
      </c>
      <c r="C8954" s="2" t="s">
        <v>141</v>
      </c>
      <c r="D8954" s="2" t="s">
        <v>17175</v>
      </c>
      <c r="E8954" s="2" t="s">
        <v>17187</v>
      </c>
      <c r="F8954" s="13" t="n">
        <v>45976</v>
      </c>
      <c r="G8954" s="13" t="n">
        <v>45976</v>
      </c>
      <c r="H8954" s="2" t="n">
        <v>21.3</v>
      </c>
    </row>
    <row r="8955" customFormat="false" ht="15" hidden="false" customHeight="false" outlineLevel="0" collapsed="false">
      <c r="A8955" s="2" t="s">
        <v>26136</v>
      </c>
      <c r="B8955" s="2" t="s">
        <v>3217</v>
      </c>
      <c r="C8955" s="2" t="s">
        <v>165</v>
      </c>
      <c r="D8955" s="2" t="s">
        <v>17178</v>
      </c>
      <c r="E8955" s="2" t="s">
        <v>17176</v>
      </c>
      <c r="F8955" s="13" t="n">
        <v>46111</v>
      </c>
      <c r="G8955" s="13" t="n">
        <v>46111</v>
      </c>
      <c r="H8955" s="2" t="n">
        <v>18.2</v>
      </c>
    </row>
    <row r="8956" customFormat="false" ht="15" hidden="false" customHeight="false" outlineLevel="0" collapsed="false">
      <c r="A8956" s="2" t="s">
        <v>26137</v>
      </c>
      <c r="B8956" s="2" t="s">
        <v>4362</v>
      </c>
      <c r="C8956" s="2" t="s">
        <v>119</v>
      </c>
      <c r="D8956" s="2" t="s">
        <v>17178</v>
      </c>
      <c r="E8956" s="2" t="s">
        <v>17187</v>
      </c>
      <c r="F8956" s="13" t="n">
        <v>46059</v>
      </c>
      <c r="G8956" s="13" t="n">
        <v>46059</v>
      </c>
      <c r="H8956" s="2" t="n">
        <v>8.1</v>
      </c>
    </row>
    <row r="8957" customFormat="false" ht="15" hidden="false" customHeight="false" outlineLevel="0" collapsed="false">
      <c r="A8957" s="2" t="s">
        <v>26138</v>
      </c>
      <c r="B8957" s="2" t="s">
        <v>2643</v>
      </c>
      <c r="C8957" s="2" t="s">
        <v>145</v>
      </c>
      <c r="D8957" s="2" t="s">
        <v>17178</v>
      </c>
      <c r="E8957" s="2" t="s">
        <v>17176</v>
      </c>
      <c r="F8957" s="13" t="n">
        <v>45830</v>
      </c>
      <c r="G8957" s="13" t="n">
        <v>45831</v>
      </c>
      <c r="H8957" s="2" t="n">
        <v>25.2</v>
      </c>
    </row>
    <row r="8958" customFormat="false" ht="15" hidden="false" customHeight="false" outlineLevel="0" collapsed="false">
      <c r="A8958" s="2" t="s">
        <v>26139</v>
      </c>
      <c r="B8958" s="2" t="s">
        <v>253</v>
      </c>
      <c r="C8958" s="2" t="s">
        <v>98</v>
      </c>
      <c r="D8958" s="2" t="s">
        <v>17178</v>
      </c>
      <c r="E8958" s="2" t="s">
        <v>17176</v>
      </c>
      <c r="F8958" s="13" t="n">
        <v>46143</v>
      </c>
      <c r="G8958" s="13" t="n">
        <v>46145</v>
      </c>
      <c r="H8958" s="2" t="n">
        <v>50</v>
      </c>
    </row>
    <row r="8959" customFormat="false" ht="15" hidden="false" customHeight="false" outlineLevel="0" collapsed="false">
      <c r="A8959" s="2" t="s">
        <v>26140</v>
      </c>
      <c r="B8959" s="2" t="s">
        <v>3020</v>
      </c>
      <c r="C8959" s="2" t="s">
        <v>139</v>
      </c>
      <c r="D8959" s="2" t="s">
        <v>17184</v>
      </c>
      <c r="E8959" s="2" t="s">
        <v>17176</v>
      </c>
      <c r="F8959" s="13" t="n">
        <v>46012</v>
      </c>
      <c r="G8959" s="13" t="n">
        <v>46012</v>
      </c>
      <c r="H8959" s="2" t="n">
        <v>15.8</v>
      </c>
    </row>
    <row r="8960" customFormat="false" ht="15" hidden="false" customHeight="false" outlineLevel="0" collapsed="false">
      <c r="A8960" s="2" t="s">
        <v>26141</v>
      </c>
      <c r="B8960" s="2" t="s">
        <v>1298</v>
      </c>
      <c r="C8960" s="2" t="s">
        <v>139</v>
      </c>
      <c r="D8960" s="2" t="s">
        <v>17175</v>
      </c>
      <c r="E8960" s="2" t="s">
        <v>17191</v>
      </c>
      <c r="F8960" s="13" t="n">
        <v>45848</v>
      </c>
      <c r="G8960" s="13" t="n">
        <v>45848</v>
      </c>
      <c r="H8960" s="2" t="n">
        <v>3</v>
      </c>
    </row>
    <row r="8961" customFormat="false" ht="15" hidden="false" customHeight="false" outlineLevel="0" collapsed="false">
      <c r="A8961" s="2" t="s">
        <v>26142</v>
      </c>
      <c r="B8961" s="2" t="s">
        <v>1776</v>
      </c>
      <c r="C8961" s="2" t="s">
        <v>139</v>
      </c>
      <c r="D8961" s="2" t="s">
        <v>17184</v>
      </c>
      <c r="E8961" s="2" t="s">
        <v>17187</v>
      </c>
      <c r="F8961" s="13" t="n">
        <v>45860</v>
      </c>
      <c r="G8961" s="13" t="n">
        <v>45861</v>
      </c>
      <c r="H8961" s="2" t="n">
        <v>31.9</v>
      </c>
    </row>
    <row r="8962" customFormat="false" ht="15" hidden="false" customHeight="false" outlineLevel="0" collapsed="false">
      <c r="A8962" s="2" t="s">
        <v>26143</v>
      </c>
      <c r="B8962" s="2" t="s">
        <v>3051</v>
      </c>
      <c r="C8962" s="2" t="s">
        <v>119</v>
      </c>
      <c r="D8962" s="2" t="s">
        <v>17184</v>
      </c>
      <c r="E8962" s="2" t="s">
        <v>17176</v>
      </c>
      <c r="F8962" s="13" t="n">
        <v>45793</v>
      </c>
      <c r="G8962" s="13" t="n">
        <v>45793</v>
      </c>
      <c r="H8962" s="2" t="n">
        <v>13.7</v>
      </c>
    </row>
    <row r="8963" customFormat="false" ht="15" hidden="false" customHeight="false" outlineLevel="0" collapsed="false">
      <c r="A8963" s="2" t="s">
        <v>26144</v>
      </c>
      <c r="B8963" s="2" t="s">
        <v>1443</v>
      </c>
      <c r="C8963" s="2" t="s">
        <v>104</v>
      </c>
      <c r="D8963" s="2" t="s">
        <v>17175</v>
      </c>
      <c r="E8963" s="2" t="s">
        <v>17193</v>
      </c>
      <c r="F8963" s="13" t="n">
        <v>46184</v>
      </c>
      <c r="G8963" s="13" t="n">
        <v>46184</v>
      </c>
      <c r="H8963" s="2" t="n">
        <v>3</v>
      </c>
    </row>
    <row r="8964" customFormat="false" ht="15" hidden="false" customHeight="false" outlineLevel="0" collapsed="false">
      <c r="A8964" s="2" t="s">
        <v>26145</v>
      </c>
      <c r="B8964" s="2" t="s">
        <v>411</v>
      </c>
      <c r="C8964" s="2" t="s">
        <v>145</v>
      </c>
      <c r="D8964" s="2" t="s">
        <v>17178</v>
      </c>
      <c r="E8964" s="2" t="s">
        <v>17187</v>
      </c>
      <c r="F8964" s="13" t="n">
        <v>46074</v>
      </c>
      <c r="G8964" s="13" t="n">
        <v>46074</v>
      </c>
      <c r="H8964" s="2" t="n">
        <v>15.9</v>
      </c>
    </row>
    <row r="8965" customFormat="false" ht="15" hidden="false" customHeight="false" outlineLevel="0" collapsed="false">
      <c r="A8965" s="2" t="s">
        <v>26146</v>
      </c>
      <c r="B8965" s="2" t="s">
        <v>4092</v>
      </c>
      <c r="C8965" s="2" t="s">
        <v>104</v>
      </c>
      <c r="D8965" s="2" t="s">
        <v>17175</v>
      </c>
      <c r="E8965" s="2" t="s">
        <v>17193</v>
      </c>
      <c r="F8965" s="13" t="n">
        <v>46112</v>
      </c>
      <c r="G8965" s="13" t="n">
        <v>46112</v>
      </c>
      <c r="H8965" s="2" t="n">
        <v>6</v>
      </c>
    </row>
    <row r="8966" customFormat="false" ht="15" hidden="false" customHeight="false" outlineLevel="0" collapsed="false">
      <c r="A8966" s="2" t="s">
        <v>26147</v>
      </c>
      <c r="B8966" s="2" t="s">
        <v>1748</v>
      </c>
      <c r="C8966" s="2" t="s">
        <v>163</v>
      </c>
      <c r="D8966" s="2" t="s">
        <v>17178</v>
      </c>
      <c r="E8966" s="2" t="s">
        <v>17176</v>
      </c>
      <c r="F8966" s="13" t="n">
        <v>46287</v>
      </c>
      <c r="G8966" s="13" t="n">
        <v>46289</v>
      </c>
      <c r="H8966" s="2" t="n">
        <v>52.2</v>
      </c>
    </row>
    <row r="8967" customFormat="false" ht="15" hidden="false" customHeight="false" outlineLevel="0" collapsed="false">
      <c r="A8967" s="2" t="s">
        <v>26148</v>
      </c>
      <c r="B8967" s="2" t="s">
        <v>1134</v>
      </c>
      <c r="C8967" s="2" t="s">
        <v>128</v>
      </c>
      <c r="D8967" s="2" t="s">
        <v>17175</v>
      </c>
      <c r="E8967" s="2" t="s">
        <v>17176</v>
      </c>
      <c r="F8967" s="13" t="n">
        <v>46072</v>
      </c>
      <c r="G8967" s="13" t="n">
        <v>46072</v>
      </c>
      <c r="H8967" s="2" t="n">
        <v>21.5</v>
      </c>
    </row>
    <row r="8968" customFormat="false" ht="15" hidden="false" customHeight="false" outlineLevel="0" collapsed="false">
      <c r="A8968" s="2" t="s">
        <v>26149</v>
      </c>
      <c r="B8968" s="2" t="s">
        <v>839</v>
      </c>
      <c r="C8968" s="2" t="s">
        <v>141</v>
      </c>
      <c r="D8968" s="2" t="s">
        <v>17175</v>
      </c>
      <c r="E8968" s="2" t="s">
        <v>17187</v>
      </c>
      <c r="F8968" s="13" t="n">
        <v>46126</v>
      </c>
      <c r="G8968" s="13" t="n">
        <v>46127</v>
      </c>
      <c r="H8968" s="2" t="n">
        <v>38.7</v>
      </c>
    </row>
    <row r="8969" customFormat="false" ht="15" hidden="false" customHeight="false" outlineLevel="0" collapsed="false">
      <c r="A8969" s="2" t="s">
        <v>26150</v>
      </c>
      <c r="B8969" s="2" t="s">
        <v>4187</v>
      </c>
      <c r="C8969" s="2" t="s">
        <v>123</v>
      </c>
      <c r="D8969" s="2" t="s">
        <v>17182</v>
      </c>
      <c r="E8969" s="2" t="s">
        <v>17176</v>
      </c>
      <c r="F8969" s="13" t="n">
        <v>46005</v>
      </c>
      <c r="G8969" s="13" t="n">
        <v>46005</v>
      </c>
      <c r="H8969" s="2" t="n">
        <v>18.8</v>
      </c>
    </row>
    <row r="8970" customFormat="false" ht="15" hidden="false" customHeight="false" outlineLevel="0" collapsed="false">
      <c r="A8970" s="2" t="s">
        <v>26151</v>
      </c>
      <c r="B8970" s="2" t="s">
        <v>2909</v>
      </c>
      <c r="C8970" s="2" t="s">
        <v>98</v>
      </c>
      <c r="D8970" s="2" t="s">
        <v>17182</v>
      </c>
      <c r="E8970" s="2" t="s">
        <v>17187</v>
      </c>
      <c r="F8970" s="13" t="n">
        <v>46137</v>
      </c>
      <c r="G8970" s="13" t="n">
        <v>46137</v>
      </c>
      <c r="H8970" s="2" t="n">
        <v>19.8</v>
      </c>
    </row>
    <row r="8971" customFormat="false" ht="15" hidden="false" customHeight="false" outlineLevel="0" collapsed="false">
      <c r="A8971" s="2" t="s">
        <v>26152</v>
      </c>
      <c r="B8971" s="2" t="s">
        <v>1143</v>
      </c>
      <c r="C8971" s="2" t="s">
        <v>108</v>
      </c>
      <c r="D8971" s="2" t="s">
        <v>17178</v>
      </c>
      <c r="E8971" s="2" t="s">
        <v>17187</v>
      </c>
      <c r="F8971" s="13" t="n">
        <v>45898</v>
      </c>
      <c r="G8971" s="13" t="n">
        <v>45899</v>
      </c>
      <c r="H8971" s="2" t="n">
        <v>30.4</v>
      </c>
    </row>
    <row r="8972" customFormat="false" ht="15" hidden="false" customHeight="false" outlineLevel="0" collapsed="false">
      <c r="A8972" s="2" t="s">
        <v>26153</v>
      </c>
      <c r="B8972" s="2" t="s">
        <v>3778</v>
      </c>
      <c r="C8972" s="2" t="s">
        <v>145</v>
      </c>
      <c r="D8972" s="2" t="s">
        <v>17180</v>
      </c>
      <c r="E8972" s="2" t="s">
        <v>17176</v>
      </c>
      <c r="F8972" s="13" t="n">
        <v>45890</v>
      </c>
      <c r="G8972" s="13" t="n">
        <v>45891</v>
      </c>
      <c r="H8972" s="2" t="n">
        <v>33.3</v>
      </c>
    </row>
    <row r="8973" customFormat="false" ht="15" hidden="false" customHeight="false" outlineLevel="0" collapsed="false">
      <c r="A8973" s="2" t="s">
        <v>26154</v>
      </c>
      <c r="B8973" s="2" t="s">
        <v>3995</v>
      </c>
      <c r="C8973" s="2" t="s">
        <v>119</v>
      </c>
      <c r="D8973" s="2" t="s">
        <v>17184</v>
      </c>
      <c r="E8973" s="2" t="s">
        <v>17187</v>
      </c>
      <c r="F8973" s="13" t="n">
        <v>46077</v>
      </c>
      <c r="G8973" s="13" t="n">
        <v>46077</v>
      </c>
      <c r="H8973" s="2" t="n">
        <v>14.5</v>
      </c>
    </row>
    <row r="8974" customFormat="false" ht="15" hidden="false" customHeight="false" outlineLevel="0" collapsed="false">
      <c r="A8974" s="2" t="s">
        <v>26155</v>
      </c>
      <c r="B8974" s="2" t="s">
        <v>267</v>
      </c>
      <c r="C8974" s="2" t="s">
        <v>98</v>
      </c>
      <c r="D8974" s="2" t="s">
        <v>17175</v>
      </c>
      <c r="E8974" s="2" t="s">
        <v>17193</v>
      </c>
      <c r="F8974" s="13" t="n">
        <v>46147</v>
      </c>
      <c r="G8974" s="13" t="n">
        <v>46147</v>
      </c>
      <c r="H8974" s="2" t="n">
        <v>4.8</v>
      </c>
    </row>
    <row r="8975" customFormat="false" ht="15" hidden="false" customHeight="false" outlineLevel="0" collapsed="false">
      <c r="A8975" s="2" t="s">
        <v>26156</v>
      </c>
      <c r="B8975" s="2" t="s">
        <v>1880</v>
      </c>
      <c r="C8975" s="2" t="s">
        <v>108</v>
      </c>
      <c r="D8975" s="2" t="s">
        <v>17175</v>
      </c>
      <c r="E8975" s="2" t="s">
        <v>17193</v>
      </c>
      <c r="F8975" s="13" t="n">
        <v>46097</v>
      </c>
      <c r="G8975" s="13" t="n">
        <v>46097</v>
      </c>
      <c r="H8975" s="2" t="n">
        <v>5.7</v>
      </c>
    </row>
    <row r="8976" customFormat="false" ht="15" hidden="false" customHeight="false" outlineLevel="0" collapsed="false">
      <c r="A8976" s="2" t="s">
        <v>26157</v>
      </c>
      <c r="B8976" s="2" t="s">
        <v>3879</v>
      </c>
      <c r="C8976" s="2" t="s">
        <v>123</v>
      </c>
      <c r="D8976" s="2" t="s">
        <v>17180</v>
      </c>
      <c r="E8976" s="2" t="s">
        <v>17176</v>
      </c>
      <c r="F8976" s="13" t="n">
        <v>45936</v>
      </c>
      <c r="G8976" s="13" t="n">
        <v>45936</v>
      </c>
      <c r="H8976" s="2" t="n">
        <v>5.4</v>
      </c>
    </row>
    <row r="8977" customFormat="false" ht="15" hidden="false" customHeight="false" outlineLevel="0" collapsed="false">
      <c r="A8977" s="2" t="s">
        <v>26158</v>
      </c>
      <c r="B8977" s="2" t="s">
        <v>2903</v>
      </c>
      <c r="C8977" s="2" t="s">
        <v>98</v>
      </c>
      <c r="D8977" s="2" t="s">
        <v>17180</v>
      </c>
      <c r="E8977" s="2" t="s">
        <v>17191</v>
      </c>
      <c r="F8977" s="13" t="n">
        <v>46253</v>
      </c>
      <c r="G8977" s="13" t="n">
        <v>46253</v>
      </c>
      <c r="H8977" s="2" t="n">
        <v>1.5</v>
      </c>
    </row>
    <row r="8978" customFormat="false" ht="15" hidden="false" customHeight="false" outlineLevel="0" collapsed="false">
      <c r="A8978" s="2" t="s">
        <v>26159</v>
      </c>
      <c r="B8978" s="2" t="s">
        <v>3401</v>
      </c>
      <c r="C8978" s="2" t="s">
        <v>104</v>
      </c>
      <c r="D8978" s="2" t="s">
        <v>17175</v>
      </c>
      <c r="E8978" s="2" t="s">
        <v>17193</v>
      </c>
      <c r="F8978" s="13" t="n">
        <v>45791</v>
      </c>
      <c r="G8978" s="13" t="n">
        <v>45791</v>
      </c>
      <c r="H8978" s="2" t="n">
        <v>3.5</v>
      </c>
    </row>
    <row r="8979" customFormat="false" ht="15" hidden="false" customHeight="false" outlineLevel="0" collapsed="false">
      <c r="A8979" s="2" t="s">
        <v>26160</v>
      </c>
      <c r="B8979" s="2" t="s">
        <v>1650</v>
      </c>
      <c r="C8979" s="2" t="s">
        <v>98</v>
      </c>
      <c r="D8979" s="2" t="s">
        <v>17175</v>
      </c>
      <c r="E8979" s="2" t="s">
        <v>17176</v>
      </c>
      <c r="F8979" s="13" t="n">
        <v>46115</v>
      </c>
      <c r="G8979" s="13" t="n">
        <v>46117</v>
      </c>
      <c r="H8979" s="2" t="n">
        <v>52</v>
      </c>
    </row>
    <row r="8980" customFormat="false" ht="15" hidden="false" customHeight="false" outlineLevel="0" collapsed="false">
      <c r="A8980" s="2" t="s">
        <v>26161</v>
      </c>
      <c r="B8980" s="2" t="s">
        <v>1039</v>
      </c>
      <c r="C8980" s="2" t="s">
        <v>139</v>
      </c>
      <c r="D8980" s="2" t="s">
        <v>17184</v>
      </c>
      <c r="E8980" s="2" t="s">
        <v>17187</v>
      </c>
      <c r="F8980" s="13" t="n">
        <v>45747</v>
      </c>
      <c r="G8980" s="13" t="n">
        <v>45747</v>
      </c>
      <c r="H8980" s="2" t="n">
        <v>19.4</v>
      </c>
    </row>
    <row r="8981" customFormat="false" ht="15" hidden="false" customHeight="false" outlineLevel="0" collapsed="false">
      <c r="A8981" s="2" t="s">
        <v>26162</v>
      </c>
      <c r="B8981" s="2" t="s">
        <v>3869</v>
      </c>
      <c r="C8981" s="2" t="s">
        <v>98</v>
      </c>
      <c r="D8981" s="2" t="s">
        <v>17182</v>
      </c>
      <c r="E8981" s="2" t="s">
        <v>17193</v>
      </c>
      <c r="F8981" s="13" t="n">
        <v>46101</v>
      </c>
      <c r="G8981" s="13" t="n">
        <v>46101</v>
      </c>
      <c r="H8981" s="2" t="n">
        <v>6.8</v>
      </c>
    </row>
    <row r="8982" customFormat="false" ht="15" hidden="false" customHeight="false" outlineLevel="0" collapsed="false">
      <c r="A8982" s="2" t="s">
        <v>26163</v>
      </c>
      <c r="B8982" s="2" t="s">
        <v>4300</v>
      </c>
      <c r="C8982" s="2" t="s">
        <v>119</v>
      </c>
      <c r="D8982" s="2" t="s">
        <v>17175</v>
      </c>
      <c r="E8982" s="2" t="s">
        <v>17193</v>
      </c>
      <c r="F8982" s="13" t="n">
        <v>46228</v>
      </c>
      <c r="G8982" s="13" t="n">
        <v>46228</v>
      </c>
      <c r="H8982" s="2" t="n">
        <v>7</v>
      </c>
    </row>
    <row r="8983" customFormat="false" ht="15" hidden="false" customHeight="false" outlineLevel="0" collapsed="false">
      <c r="A8983" s="2" t="s">
        <v>26164</v>
      </c>
      <c r="B8983" s="2" t="s">
        <v>4485</v>
      </c>
      <c r="C8983" s="2" t="s">
        <v>165</v>
      </c>
      <c r="D8983" s="2" t="s">
        <v>17175</v>
      </c>
      <c r="E8983" s="2" t="s">
        <v>17187</v>
      </c>
      <c r="F8983" s="13" t="n">
        <v>45761</v>
      </c>
      <c r="G8983" s="13" t="n">
        <v>45761</v>
      </c>
      <c r="H8983" s="2" t="n">
        <v>19.5</v>
      </c>
    </row>
    <row r="8984" customFormat="false" ht="15" hidden="false" customHeight="false" outlineLevel="0" collapsed="false">
      <c r="A8984" s="2" t="s">
        <v>26165</v>
      </c>
      <c r="B8984" s="2" t="s">
        <v>3337</v>
      </c>
      <c r="C8984" s="2" t="s">
        <v>119</v>
      </c>
      <c r="D8984" s="2" t="s">
        <v>17178</v>
      </c>
      <c r="E8984" s="2" t="s">
        <v>17176</v>
      </c>
      <c r="F8984" s="13" t="n">
        <v>46144</v>
      </c>
      <c r="G8984" s="13" t="n">
        <v>46144</v>
      </c>
      <c r="H8984" s="2" t="n">
        <v>10.3</v>
      </c>
    </row>
    <row r="8985" customFormat="false" ht="15" hidden="false" customHeight="false" outlineLevel="0" collapsed="false">
      <c r="A8985" s="2" t="s">
        <v>26166</v>
      </c>
      <c r="B8985" s="2" t="s">
        <v>4992</v>
      </c>
      <c r="C8985" s="2" t="s">
        <v>98</v>
      </c>
      <c r="D8985" s="2" t="s">
        <v>17180</v>
      </c>
      <c r="E8985" s="2" t="s">
        <v>17187</v>
      </c>
      <c r="F8985" s="13" t="n">
        <v>46140</v>
      </c>
      <c r="G8985" s="13" t="n">
        <v>46140</v>
      </c>
      <c r="H8985" s="2" t="n">
        <v>11</v>
      </c>
    </row>
    <row r="8986" customFormat="false" ht="15" hidden="false" customHeight="false" outlineLevel="0" collapsed="false">
      <c r="A8986" s="2" t="s">
        <v>26167</v>
      </c>
      <c r="B8986" s="2" t="s">
        <v>4328</v>
      </c>
      <c r="C8986" s="2" t="s">
        <v>98</v>
      </c>
      <c r="D8986" s="2" t="s">
        <v>17178</v>
      </c>
      <c r="E8986" s="2" t="s">
        <v>17187</v>
      </c>
      <c r="F8986" s="13" t="n">
        <v>45852</v>
      </c>
      <c r="G8986" s="13" t="n">
        <v>45852</v>
      </c>
      <c r="H8986" s="2" t="n">
        <v>9.3</v>
      </c>
    </row>
    <row r="8987" customFormat="false" ht="15" hidden="false" customHeight="false" outlineLevel="0" collapsed="false">
      <c r="A8987" s="2" t="s">
        <v>26168</v>
      </c>
      <c r="B8987" s="2" t="s">
        <v>1579</v>
      </c>
      <c r="C8987" s="2" t="s">
        <v>108</v>
      </c>
      <c r="D8987" s="2" t="s">
        <v>17180</v>
      </c>
      <c r="E8987" s="2" t="s">
        <v>17187</v>
      </c>
      <c r="F8987" s="13" t="n">
        <v>46157</v>
      </c>
      <c r="G8987" s="13" t="n">
        <v>46157</v>
      </c>
      <c r="H8987" s="2" t="n">
        <v>7.5</v>
      </c>
    </row>
    <row r="8988" customFormat="false" ht="15" hidden="false" customHeight="false" outlineLevel="0" collapsed="false">
      <c r="A8988" s="2" t="s">
        <v>26169</v>
      </c>
      <c r="B8988" s="2" t="s">
        <v>3079</v>
      </c>
      <c r="C8988" s="2" t="s">
        <v>119</v>
      </c>
      <c r="D8988" s="2" t="s">
        <v>17178</v>
      </c>
      <c r="E8988" s="2" t="s">
        <v>17187</v>
      </c>
      <c r="F8988" s="13" t="n">
        <v>46095</v>
      </c>
      <c r="G8988" s="13" t="n">
        <v>46095</v>
      </c>
      <c r="H8988" s="2" t="n">
        <v>5.2</v>
      </c>
    </row>
    <row r="8989" customFormat="false" ht="15" hidden="false" customHeight="false" outlineLevel="0" collapsed="false">
      <c r="A8989" s="2" t="s">
        <v>26170</v>
      </c>
      <c r="B8989" s="2" t="s">
        <v>2613</v>
      </c>
      <c r="C8989" s="2" t="s">
        <v>165</v>
      </c>
      <c r="D8989" s="2" t="s">
        <v>17184</v>
      </c>
      <c r="E8989" s="2" t="s">
        <v>17187</v>
      </c>
      <c r="F8989" s="13" t="n">
        <v>46130</v>
      </c>
      <c r="G8989" s="13" t="n">
        <v>46130</v>
      </c>
      <c r="H8989" s="2" t="n">
        <v>6.6</v>
      </c>
    </row>
    <row r="8990" customFormat="false" ht="15" hidden="false" customHeight="false" outlineLevel="0" collapsed="false">
      <c r="A8990" s="2" t="s">
        <v>26171</v>
      </c>
      <c r="B8990" s="2" t="s">
        <v>2019</v>
      </c>
      <c r="C8990" s="2" t="s">
        <v>104</v>
      </c>
      <c r="D8990" s="2" t="s">
        <v>17182</v>
      </c>
      <c r="E8990" s="2" t="s">
        <v>17187</v>
      </c>
      <c r="F8990" s="13" t="n">
        <v>46170</v>
      </c>
      <c r="G8990" s="13" t="n">
        <v>46170</v>
      </c>
      <c r="H8990" s="2" t="n">
        <v>5.9</v>
      </c>
    </row>
    <row r="8991" customFormat="false" ht="15" hidden="false" customHeight="false" outlineLevel="0" collapsed="false">
      <c r="A8991" s="2" t="s">
        <v>26172</v>
      </c>
      <c r="B8991" s="2" t="s">
        <v>2472</v>
      </c>
      <c r="C8991" s="2" t="s">
        <v>98</v>
      </c>
      <c r="D8991" s="2" t="s">
        <v>17180</v>
      </c>
      <c r="E8991" s="2" t="s">
        <v>17187</v>
      </c>
      <c r="F8991" s="13" t="n">
        <v>46151</v>
      </c>
      <c r="G8991" s="13" t="n">
        <v>46152</v>
      </c>
      <c r="H8991" s="2" t="n">
        <v>36.5</v>
      </c>
    </row>
    <row r="8992" customFormat="false" ht="15" hidden="false" customHeight="false" outlineLevel="0" collapsed="false">
      <c r="A8992" s="2" t="s">
        <v>26173</v>
      </c>
      <c r="B8992" s="2" t="s">
        <v>177</v>
      </c>
      <c r="C8992" s="2" t="s">
        <v>119</v>
      </c>
      <c r="D8992" s="2" t="s">
        <v>17178</v>
      </c>
      <c r="E8992" s="2" t="s">
        <v>17193</v>
      </c>
      <c r="F8992" s="13" t="n">
        <v>45938</v>
      </c>
      <c r="G8992" s="13" t="n">
        <v>45938</v>
      </c>
      <c r="H8992" s="2" t="n">
        <v>5.8</v>
      </c>
    </row>
    <row r="8993" customFormat="false" ht="15" hidden="false" customHeight="false" outlineLevel="0" collapsed="false">
      <c r="A8993" s="2" t="s">
        <v>26174</v>
      </c>
      <c r="B8993" s="2" t="s">
        <v>1155</v>
      </c>
      <c r="C8993" s="2" t="s">
        <v>98</v>
      </c>
      <c r="D8993" s="2" t="s">
        <v>17178</v>
      </c>
      <c r="E8993" s="2" t="s">
        <v>17176</v>
      </c>
      <c r="F8993" s="13" t="n">
        <v>46015</v>
      </c>
      <c r="G8993" s="13" t="n">
        <v>46015</v>
      </c>
      <c r="H8993" s="2" t="n">
        <v>19.4</v>
      </c>
    </row>
    <row r="8994" customFormat="false" ht="15" hidden="false" customHeight="false" outlineLevel="0" collapsed="false">
      <c r="A8994" s="2" t="s">
        <v>26175</v>
      </c>
      <c r="B8994" s="2" t="s">
        <v>2033</v>
      </c>
      <c r="C8994" s="2" t="s">
        <v>119</v>
      </c>
      <c r="D8994" s="2" t="s">
        <v>17178</v>
      </c>
      <c r="E8994" s="2" t="s">
        <v>17187</v>
      </c>
      <c r="F8994" s="13" t="n">
        <v>45845</v>
      </c>
      <c r="G8994" s="13" t="n">
        <v>45845</v>
      </c>
      <c r="H8994" s="2" t="n">
        <v>23.6</v>
      </c>
    </row>
    <row r="8995" customFormat="false" ht="15" hidden="false" customHeight="false" outlineLevel="0" collapsed="false">
      <c r="A8995" s="2" t="s">
        <v>26176</v>
      </c>
      <c r="B8995" s="2" t="s">
        <v>149</v>
      </c>
      <c r="C8995" s="2" t="s">
        <v>139</v>
      </c>
      <c r="D8995" s="2" t="s">
        <v>17180</v>
      </c>
      <c r="E8995" s="2" t="s">
        <v>17193</v>
      </c>
      <c r="F8995" s="13" t="n">
        <v>46126</v>
      </c>
      <c r="G8995" s="13" t="n">
        <v>46126</v>
      </c>
      <c r="H8995" s="2" t="n">
        <v>5.8</v>
      </c>
    </row>
    <row r="8996" customFormat="false" ht="15" hidden="false" customHeight="false" outlineLevel="0" collapsed="false">
      <c r="A8996" s="2" t="s">
        <v>26177</v>
      </c>
      <c r="B8996" s="2" t="s">
        <v>1993</v>
      </c>
      <c r="C8996" s="2" t="s">
        <v>98</v>
      </c>
      <c r="D8996" s="2" t="s">
        <v>17180</v>
      </c>
      <c r="E8996" s="2" t="s">
        <v>17176</v>
      </c>
      <c r="F8996" s="13" t="n">
        <v>45819</v>
      </c>
      <c r="G8996" s="13" t="n">
        <v>45819</v>
      </c>
      <c r="H8996" s="2" t="n">
        <v>15.1</v>
      </c>
    </row>
    <row r="8997" customFormat="false" ht="15" hidden="false" customHeight="false" outlineLevel="0" collapsed="false">
      <c r="A8997" s="2" t="s">
        <v>26178</v>
      </c>
      <c r="B8997" s="2" t="s">
        <v>3453</v>
      </c>
      <c r="C8997" s="2" t="s">
        <v>139</v>
      </c>
      <c r="D8997" s="2" t="s">
        <v>17178</v>
      </c>
      <c r="E8997" s="2" t="s">
        <v>17176</v>
      </c>
      <c r="F8997" s="13" t="n">
        <v>45853</v>
      </c>
      <c r="G8997" s="13" t="n">
        <v>45853</v>
      </c>
      <c r="H8997" s="2" t="n">
        <v>11.9</v>
      </c>
    </row>
    <row r="8998" customFormat="false" ht="15" hidden="false" customHeight="false" outlineLevel="0" collapsed="false">
      <c r="A8998" s="2" t="s">
        <v>26179</v>
      </c>
      <c r="B8998" s="2" t="s">
        <v>2204</v>
      </c>
      <c r="C8998" s="2" t="s">
        <v>119</v>
      </c>
      <c r="D8998" s="2" t="s">
        <v>17178</v>
      </c>
      <c r="E8998" s="2" t="s">
        <v>17187</v>
      </c>
      <c r="F8998" s="13" t="n">
        <v>45813</v>
      </c>
      <c r="G8998" s="13" t="n">
        <v>45814</v>
      </c>
      <c r="H8998" s="2" t="n">
        <v>36</v>
      </c>
    </row>
    <row r="8999" customFormat="false" ht="15" hidden="false" customHeight="false" outlineLevel="0" collapsed="false">
      <c r="A8999" s="2" t="s">
        <v>26180</v>
      </c>
      <c r="B8999" s="2" t="s">
        <v>3732</v>
      </c>
      <c r="C8999" s="2" t="s">
        <v>119</v>
      </c>
      <c r="D8999" s="2" t="s">
        <v>17180</v>
      </c>
      <c r="E8999" s="2" t="s">
        <v>17176</v>
      </c>
      <c r="F8999" s="13" t="n">
        <v>45976</v>
      </c>
      <c r="G8999" s="13" t="n">
        <v>45978</v>
      </c>
      <c r="H8999" s="2" t="n">
        <v>50.5</v>
      </c>
    </row>
    <row r="9000" customFormat="false" ht="15" hidden="false" customHeight="false" outlineLevel="0" collapsed="false">
      <c r="A9000" s="2" t="s">
        <v>26181</v>
      </c>
      <c r="B9000" s="2" t="s">
        <v>4492</v>
      </c>
      <c r="C9000" s="2" t="s">
        <v>98</v>
      </c>
      <c r="D9000" s="2" t="s">
        <v>17182</v>
      </c>
      <c r="E9000" s="2" t="s">
        <v>17193</v>
      </c>
      <c r="F9000" s="13" t="n">
        <v>45847</v>
      </c>
      <c r="G9000" s="13" t="n">
        <v>45847</v>
      </c>
      <c r="H9000" s="2" t="n">
        <v>6.4</v>
      </c>
    </row>
    <row r="9001" customFormat="false" ht="15" hidden="false" customHeight="false" outlineLevel="0" collapsed="false">
      <c r="A9001" s="2" t="s">
        <v>26182</v>
      </c>
      <c r="B9001" s="2" t="s">
        <v>477</v>
      </c>
      <c r="C9001" s="2" t="s">
        <v>98</v>
      </c>
      <c r="D9001" s="2" t="s">
        <v>17178</v>
      </c>
      <c r="E9001" s="2" t="s">
        <v>17193</v>
      </c>
      <c r="F9001" s="13" t="n">
        <v>46132</v>
      </c>
      <c r="G9001" s="13" t="n">
        <v>46132</v>
      </c>
      <c r="H9001" s="2" t="n">
        <v>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2026-10-18T21:09:33Z</dcterms:created>
  <dc:creator>openpyxl</dc:creator>
  <dc:description/>
  <dc:language>en-US</dc:language>
  <cp:lastModifiedBy/>
  <dcterms:modified xsi:type="dcterms:W3CDTF">2026-10-18T21:09:35Z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